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2565" yWindow="345" windowWidth="20490" windowHeight="7755"/>
  </bookViews>
  <sheets>
    <sheet name="HHSD FDA" sheetId="2" r:id="rId1"/>
    <sheet name="HHSF CMS" sheetId="33" r:id="rId2"/>
    <sheet name="HHSG IHS" sheetId="34" r:id="rId3"/>
    <sheet name="HHSH CDC" sheetId="1" r:id="rId4"/>
    <sheet name="HHSN NIH BEG" sheetId="28" r:id="rId5"/>
    <sheet name="OGE Report" sheetId="8" r:id="rId6"/>
    <sheet name="1-100" sheetId="9" r:id="rId7"/>
    <sheet name="101-200" sheetId="10" r:id="rId8"/>
    <sheet name="201-300" sheetId="11" r:id="rId9"/>
    <sheet name="301-400" sheetId="12" r:id="rId10"/>
    <sheet name="401-500" sheetId="13" r:id="rId11"/>
    <sheet name="501-600" sheetId="14" r:id="rId12"/>
    <sheet name="601-700" sheetId="15" r:id="rId13"/>
    <sheet name="701-800" sheetId="16" r:id="rId14"/>
    <sheet name="801-900" sheetId="17" r:id="rId15"/>
    <sheet name="901-1000" sheetId="18" r:id="rId16"/>
    <sheet name="1001-1100" sheetId="19" r:id="rId17"/>
    <sheet name="1101-1200" sheetId="20" r:id="rId18"/>
    <sheet name="1201-1300" sheetId="21" r:id="rId19"/>
    <sheet name="1301-1400" sheetId="22" r:id="rId20"/>
    <sheet name="1401-1500" sheetId="23" r:id="rId21"/>
    <sheet name="1501-1600" sheetId="24" r:id="rId22"/>
    <sheet name="1601-1700" sheetId="25" r:id="rId23"/>
    <sheet name="1701-1800" sheetId="26" r:id="rId24"/>
    <sheet name="1801-1844" sheetId="27" r:id="rId25"/>
    <sheet name="HHSN NIH END" sheetId="29" r:id="rId26"/>
    <sheet name="HHSPB ACL" sheetId="4" r:id="rId27"/>
    <sheet name="HHSPE AHRQ" sheetId="5" r:id="rId28"/>
    <sheet name="HHSPK ACF" sheetId="31" r:id="rId29"/>
    <sheet name="HHSPM SAMHSA" sheetId="6" r:id="rId30"/>
    <sheet name="HHSPP PSC" sheetId="45" r:id="rId31"/>
    <sheet name="HHSPR HRSA" sheetId="7" r:id="rId32"/>
    <sheet name="HHSPAF OIG" sheetId="30" r:id="rId33"/>
    <sheet name="HHSPAN ASPR" sheetId="32" r:id="rId34"/>
    <sheet name="HHSPA OS OGC" sheetId="35" r:id="rId35"/>
    <sheet name="HHSPA OS ASPA" sheetId="36" r:id="rId36"/>
    <sheet name="HHSPA OS OASH" sheetId="37" r:id="rId37"/>
    <sheet name="HHSPA OS OGA" sheetId="38" r:id="rId38"/>
    <sheet name="HHSPA OS ONC" sheetId="39" r:id="rId39"/>
    <sheet name="HHSPA OS_ASL" sheetId="42" r:id="rId40"/>
    <sheet name="HHSPA OS DAB" sheetId="43" r:id="rId41"/>
    <sheet name="HHSPA OS ASA OBMT" sheetId="40" r:id="rId42"/>
    <sheet name="HHSPH OS OMHA" sheetId="44" r:id="rId43"/>
    <sheet name="HHSPA OS ASPE" sheetId="41" r:id="rId44"/>
    <sheet name="HHSPA OS IOS" sheetId="47" r:id="rId45"/>
  </sheets>
  <definedNames>
    <definedName name="Others" localSheetId="3">'HHSH CDC'!$J$17</definedName>
    <definedName name="_xlnm.Print_Area" localSheetId="0">'HHSD FDA'!$A$6:$N$29</definedName>
    <definedName name="_xlnm.Print_Area" localSheetId="1">'HHSF CMS'!$A$6:$M$163</definedName>
    <definedName name="_xlnm.Print_Area" localSheetId="2">'HHSG IHS'!$A$6:$N$29</definedName>
    <definedName name="_xlnm.Print_Area" localSheetId="41">'HHSPA OS ASA OBMT'!$A$6:$N$29</definedName>
    <definedName name="_xlnm.Print_Area" localSheetId="35">'HHSPA OS ASPA'!$A$6:$N$29</definedName>
    <definedName name="_xlnm.Print_Area" localSheetId="43">'HHSPA OS ASPE'!$A$6:$N$25</definedName>
    <definedName name="_xlnm.Print_Area" localSheetId="40">'HHSPA OS DAB'!$A$6:$N$29</definedName>
    <definedName name="_xlnm.Print_Area" localSheetId="44">'HHSPA OS IOS'!$A$6:$N$25</definedName>
    <definedName name="_xlnm.Print_Area" localSheetId="36">'HHSPA OS OASH'!$A$6:$N$33</definedName>
    <definedName name="_xlnm.Print_Area" localSheetId="37">'HHSPA OS OGA'!$A$6:$N$29</definedName>
    <definedName name="_xlnm.Print_Area" localSheetId="34">'HHSPA OS OGC'!$A$6:$N$29</definedName>
    <definedName name="_xlnm.Print_Area" localSheetId="38">'HHSPA OS ONC'!$A$6:$N$30</definedName>
    <definedName name="_xlnm.Print_Area" localSheetId="39">'HHSPA OS_ASL'!$A$6:$N$29</definedName>
    <definedName name="_xlnm.Print_Area" localSheetId="32">'HHSPAF OIG'!$A$6:$N$29</definedName>
    <definedName name="_xlnm.Print_Area" localSheetId="33">'HHSPAN ASPR'!$A$6:$N$41</definedName>
    <definedName name="_xlnm.Print_Area" localSheetId="26">'HHSPB ACL'!$A$6:$N$29</definedName>
    <definedName name="_xlnm.Print_Area" localSheetId="27">'HHSPE AHRQ'!$A$6:$N$29</definedName>
    <definedName name="_xlnm.Print_Area" localSheetId="42">'HHSPH OS OMHA'!$A$6:$N$25</definedName>
    <definedName name="_xlnm.Print_Area" localSheetId="28">'HHSPK ACF'!$A$6:$N$29</definedName>
    <definedName name="_xlnm.Print_Area" localSheetId="29">'HHSPM SAMHSA'!$A$6:$N$29</definedName>
    <definedName name="_xlnm.Print_Area" localSheetId="30">'HHSPP PSC'!$A$6:$N$29</definedName>
    <definedName name="_xlnm.Print_Area" localSheetId="31">'HHSPR HRSA'!$A$6:$N$29</definedName>
    <definedName name="_xlnm.Print_Titles" localSheetId="0">'HHSD FDA'!$12:$13</definedName>
    <definedName name="_xlnm.Print_Titles" localSheetId="1">'HHSF CMS'!$12:$13</definedName>
    <definedName name="_xlnm.Print_Titles" localSheetId="2">'HHSG IHS'!$12:$13</definedName>
    <definedName name="_xlnm.Print_Titles" localSheetId="41">'HHSPA OS ASA OBMT'!$12:$13</definedName>
    <definedName name="_xlnm.Print_Titles" localSheetId="35">'HHSPA OS ASPA'!$12:$13</definedName>
    <definedName name="_xlnm.Print_Titles" localSheetId="43">'HHSPA OS ASPE'!$12:$13</definedName>
    <definedName name="_xlnm.Print_Titles" localSheetId="40">'HHSPA OS DAB'!$12:$13</definedName>
    <definedName name="_xlnm.Print_Titles" localSheetId="44">'HHSPA OS IOS'!$12:$13</definedName>
    <definedName name="_xlnm.Print_Titles" localSheetId="36">'HHSPA OS OASH'!$12:$13</definedName>
    <definedName name="_xlnm.Print_Titles" localSheetId="37">'HHSPA OS OGA'!$12:$13</definedName>
    <definedName name="_xlnm.Print_Titles" localSheetId="34">'HHSPA OS OGC'!$12:$13</definedName>
    <definedName name="_xlnm.Print_Titles" localSheetId="38">'HHSPA OS ONC'!$12:$13</definedName>
    <definedName name="_xlnm.Print_Titles" localSheetId="39">'HHSPA OS_ASL'!$12:$13</definedName>
    <definedName name="_xlnm.Print_Titles" localSheetId="32">'HHSPAF OIG'!$12:$13</definedName>
    <definedName name="_xlnm.Print_Titles" localSheetId="33">'HHSPAN ASPR'!$12:$13</definedName>
    <definedName name="_xlnm.Print_Titles" localSheetId="26">'HHSPB ACL'!$12:$13</definedName>
    <definedName name="_xlnm.Print_Titles" localSheetId="27">'HHSPE AHRQ'!$12:$13</definedName>
    <definedName name="_xlnm.Print_Titles" localSheetId="42">'HHSPH OS OMHA'!$12:$13</definedName>
    <definedName name="_xlnm.Print_Titles" localSheetId="28">'HHSPK ACF'!$12:$13</definedName>
    <definedName name="_xlnm.Print_Titles" localSheetId="29">'HHSPM SAMHSA'!$12:$13</definedName>
    <definedName name="_xlnm.Print_Titles" localSheetId="30">'HHSPP PSC'!$12:$13</definedName>
    <definedName name="_xlnm.Print_Titles" localSheetId="31">'HHSPR HRSA'!$12:$13</definedName>
    <definedName name="Z_46D91775_94C2_49FF_9613_A9FB49F1B179_.wvu.Cols" localSheetId="0" hidden="1">'HHSD FDA'!$E:$E</definedName>
    <definedName name="Z_46D91775_94C2_49FF_9613_A9FB49F1B179_.wvu.Cols" localSheetId="1" hidden="1">'HHSF CMS'!$E:$E</definedName>
    <definedName name="Z_46D91775_94C2_49FF_9613_A9FB49F1B179_.wvu.Cols" localSheetId="2" hidden="1">'HHSG IHS'!$E:$E</definedName>
    <definedName name="Z_46D91775_94C2_49FF_9613_A9FB49F1B179_.wvu.Cols" localSheetId="41" hidden="1">'HHSPA OS ASA OBMT'!$E:$E</definedName>
    <definedName name="Z_46D91775_94C2_49FF_9613_A9FB49F1B179_.wvu.Cols" localSheetId="35" hidden="1">'HHSPA OS ASPA'!$E:$E</definedName>
    <definedName name="Z_46D91775_94C2_49FF_9613_A9FB49F1B179_.wvu.Cols" localSheetId="43" hidden="1">'HHSPA OS ASPE'!$E:$E</definedName>
    <definedName name="Z_46D91775_94C2_49FF_9613_A9FB49F1B179_.wvu.Cols" localSheetId="40" hidden="1">'HHSPA OS DAB'!$E:$E</definedName>
    <definedName name="Z_46D91775_94C2_49FF_9613_A9FB49F1B179_.wvu.Cols" localSheetId="44" hidden="1">'HHSPA OS IOS'!$E:$E</definedName>
    <definedName name="Z_46D91775_94C2_49FF_9613_A9FB49F1B179_.wvu.Cols" localSheetId="36" hidden="1">'HHSPA OS OASH'!$E:$E</definedName>
    <definedName name="Z_46D91775_94C2_49FF_9613_A9FB49F1B179_.wvu.Cols" localSheetId="37" hidden="1">'HHSPA OS OGA'!$E:$E</definedName>
    <definedName name="Z_46D91775_94C2_49FF_9613_A9FB49F1B179_.wvu.Cols" localSheetId="34" hidden="1">'HHSPA OS OGC'!$E:$E</definedName>
    <definedName name="Z_46D91775_94C2_49FF_9613_A9FB49F1B179_.wvu.Cols" localSheetId="38" hidden="1">'HHSPA OS ONC'!$E:$E</definedName>
    <definedName name="Z_46D91775_94C2_49FF_9613_A9FB49F1B179_.wvu.Cols" localSheetId="39" hidden="1">'HHSPA OS_ASL'!$E:$E</definedName>
    <definedName name="Z_46D91775_94C2_49FF_9613_A9FB49F1B179_.wvu.Cols" localSheetId="32" hidden="1">'HHSPAF OIG'!$E:$E</definedName>
    <definedName name="Z_46D91775_94C2_49FF_9613_A9FB49F1B179_.wvu.Cols" localSheetId="33" hidden="1">'HHSPAN ASPR'!$E:$E</definedName>
    <definedName name="Z_46D91775_94C2_49FF_9613_A9FB49F1B179_.wvu.Cols" localSheetId="26" hidden="1">'HHSPB ACL'!$E:$E</definedName>
    <definedName name="Z_46D91775_94C2_49FF_9613_A9FB49F1B179_.wvu.Cols" localSheetId="27" hidden="1">'HHSPE AHRQ'!$E:$E</definedName>
    <definedName name="Z_46D91775_94C2_49FF_9613_A9FB49F1B179_.wvu.Cols" localSheetId="42" hidden="1">'HHSPH OS OMHA'!$E:$E</definedName>
    <definedName name="Z_46D91775_94C2_49FF_9613_A9FB49F1B179_.wvu.Cols" localSheetId="28" hidden="1">'HHSPK ACF'!$E:$E</definedName>
    <definedName name="Z_46D91775_94C2_49FF_9613_A9FB49F1B179_.wvu.Cols" localSheetId="29" hidden="1">'HHSPM SAMHSA'!$E:$E</definedName>
    <definedName name="Z_46D91775_94C2_49FF_9613_A9FB49F1B179_.wvu.Cols" localSheetId="30" hidden="1">'HHSPP PSC'!$E:$E</definedName>
    <definedName name="Z_46D91775_94C2_49FF_9613_A9FB49F1B179_.wvu.Cols" localSheetId="31" hidden="1">'HHSPR HRSA'!$E:$E</definedName>
    <definedName name="Z_46D91775_94C2_49FF_9613_A9FB49F1B179_.wvu.PrintArea" localSheetId="0" hidden="1">'HHSD FDA'!$A$1:$N$417</definedName>
    <definedName name="Z_46D91775_94C2_49FF_9613_A9FB49F1B179_.wvu.PrintArea" localSheetId="1" hidden="1">'HHSF CMS'!$A$1:$N$279</definedName>
    <definedName name="Z_46D91775_94C2_49FF_9613_A9FB49F1B179_.wvu.PrintArea" localSheetId="2" hidden="1">'HHSG IHS'!$A$1:$N$417</definedName>
    <definedName name="Z_46D91775_94C2_49FF_9613_A9FB49F1B179_.wvu.PrintArea" localSheetId="41" hidden="1">'HHSPA OS ASA OBMT'!$A$1:$N$417</definedName>
    <definedName name="Z_46D91775_94C2_49FF_9613_A9FB49F1B179_.wvu.PrintArea" localSheetId="35" hidden="1">'HHSPA OS ASPA'!$A$1:$N$417</definedName>
    <definedName name="Z_46D91775_94C2_49FF_9613_A9FB49F1B179_.wvu.PrintArea" localSheetId="43" hidden="1">'HHSPA OS ASPE'!$A$1:$N$413</definedName>
    <definedName name="Z_46D91775_94C2_49FF_9613_A9FB49F1B179_.wvu.PrintArea" localSheetId="40" hidden="1">'HHSPA OS DAB'!$A$1:$N$417</definedName>
    <definedName name="Z_46D91775_94C2_49FF_9613_A9FB49F1B179_.wvu.PrintArea" localSheetId="44" hidden="1">'HHSPA OS IOS'!$A$1:$N$413</definedName>
    <definedName name="Z_46D91775_94C2_49FF_9613_A9FB49F1B179_.wvu.PrintArea" localSheetId="36" hidden="1">'HHSPA OS OASH'!$A$1:$N$417</definedName>
    <definedName name="Z_46D91775_94C2_49FF_9613_A9FB49F1B179_.wvu.PrintArea" localSheetId="37" hidden="1">'HHSPA OS OGA'!$A$1:$N$417</definedName>
    <definedName name="Z_46D91775_94C2_49FF_9613_A9FB49F1B179_.wvu.PrintArea" localSheetId="34" hidden="1">'HHSPA OS OGC'!$A$1:$N$418</definedName>
    <definedName name="Z_46D91775_94C2_49FF_9613_A9FB49F1B179_.wvu.PrintArea" localSheetId="38" hidden="1">'HHSPA OS ONC'!$A$1:$N$418</definedName>
    <definedName name="Z_46D91775_94C2_49FF_9613_A9FB49F1B179_.wvu.PrintArea" localSheetId="39" hidden="1">'HHSPA OS_ASL'!$A$1:$N$417</definedName>
    <definedName name="Z_46D91775_94C2_49FF_9613_A9FB49F1B179_.wvu.PrintArea" localSheetId="32" hidden="1">'HHSPAF OIG'!$A$1:$N$417</definedName>
    <definedName name="Z_46D91775_94C2_49FF_9613_A9FB49F1B179_.wvu.PrintArea" localSheetId="33" hidden="1">'HHSPAN ASPR'!$A$1:$N$429</definedName>
    <definedName name="Z_46D91775_94C2_49FF_9613_A9FB49F1B179_.wvu.PrintArea" localSheetId="26" hidden="1">'HHSPB ACL'!$A$1:$N$417</definedName>
    <definedName name="Z_46D91775_94C2_49FF_9613_A9FB49F1B179_.wvu.PrintArea" localSheetId="27" hidden="1">'HHSPE AHRQ'!$A$1:$N$417</definedName>
    <definedName name="Z_46D91775_94C2_49FF_9613_A9FB49F1B179_.wvu.PrintArea" localSheetId="42" hidden="1">'HHSPH OS OMHA'!$A$1:$N$413</definedName>
    <definedName name="Z_46D91775_94C2_49FF_9613_A9FB49F1B179_.wvu.PrintArea" localSheetId="28" hidden="1">'HHSPK ACF'!$A$1:$N$417</definedName>
    <definedName name="Z_46D91775_94C2_49FF_9613_A9FB49F1B179_.wvu.PrintArea" localSheetId="29" hidden="1">'HHSPM SAMHSA'!$A$1:$N$417</definedName>
    <definedName name="Z_46D91775_94C2_49FF_9613_A9FB49F1B179_.wvu.PrintArea" localSheetId="30" hidden="1">'HHSPP PSC'!$A$1:$N$417</definedName>
    <definedName name="Z_46D91775_94C2_49FF_9613_A9FB49F1B179_.wvu.PrintArea" localSheetId="31" hidden="1">'HHSPR HRSA'!$A$1:$N$417</definedName>
    <definedName name="Z_46D91775_94C2_49FF_9613_A9FB49F1B179_.wvu.PrintTitles" localSheetId="0" hidden="1">'HHSD FDA'!$12:$13</definedName>
    <definedName name="Z_46D91775_94C2_49FF_9613_A9FB49F1B179_.wvu.PrintTitles" localSheetId="1" hidden="1">'HHSF CMS'!$12:$13</definedName>
    <definedName name="Z_46D91775_94C2_49FF_9613_A9FB49F1B179_.wvu.PrintTitles" localSheetId="2" hidden="1">'HHSG IHS'!$12:$13</definedName>
    <definedName name="Z_46D91775_94C2_49FF_9613_A9FB49F1B179_.wvu.PrintTitles" localSheetId="41" hidden="1">'HHSPA OS ASA OBMT'!$12:$13</definedName>
    <definedName name="Z_46D91775_94C2_49FF_9613_A9FB49F1B179_.wvu.PrintTitles" localSheetId="35" hidden="1">'HHSPA OS ASPA'!$12:$13</definedName>
    <definedName name="Z_46D91775_94C2_49FF_9613_A9FB49F1B179_.wvu.PrintTitles" localSheetId="43" hidden="1">'HHSPA OS ASPE'!$12:$13</definedName>
    <definedName name="Z_46D91775_94C2_49FF_9613_A9FB49F1B179_.wvu.PrintTitles" localSheetId="40" hidden="1">'HHSPA OS DAB'!$12:$13</definedName>
    <definedName name="Z_46D91775_94C2_49FF_9613_A9FB49F1B179_.wvu.PrintTitles" localSheetId="44" hidden="1">'HHSPA OS IOS'!$12:$13</definedName>
    <definedName name="Z_46D91775_94C2_49FF_9613_A9FB49F1B179_.wvu.PrintTitles" localSheetId="36" hidden="1">'HHSPA OS OASH'!$12:$13</definedName>
    <definedName name="Z_46D91775_94C2_49FF_9613_A9FB49F1B179_.wvu.PrintTitles" localSheetId="37" hidden="1">'HHSPA OS OGA'!$12:$13</definedName>
    <definedName name="Z_46D91775_94C2_49FF_9613_A9FB49F1B179_.wvu.PrintTitles" localSheetId="34" hidden="1">'HHSPA OS OGC'!$12:$13</definedName>
    <definedName name="Z_46D91775_94C2_49FF_9613_A9FB49F1B179_.wvu.PrintTitles" localSheetId="38" hidden="1">'HHSPA OS ONC'!$12:$13</definedName>
    <definedName name="Z_46D91775_94C2_49FF_9613_A9FB49F1B179_.wvu.PrintTitles" localSheetId="39" hidden="1">'HHSPA OS_ASL'!$12:$13</definedName>
    <definedName name="Z_46D91775_94C2_49FF_9613_A9FB49F1B179_.wvu.PrintTitles" localSheetId="32" hidden="1">'HHSPAF OIG'!$12:$13</definedName>
    <definedName name="Z_46D91775_94C2_49FF_9613_A9FB49F1B179_.wvu.PrintTitles" localSheetId="33" hidden="1">'HHSPAN ASPR'!$12:$13</definedName>
    <definedName name="Z_46D91775_94C2_49FF_9613_A9FB49F1B179_.wvu.PrintTitles" localSheetId="26" hidden="1">'HHSPB ACL'!$12:$13</definedName>
    <definedName name="Z_46D91775_94C2_49FF_9613_A9FB49F1B179_.wvu.PrintTitles" localSheetId="27" hidden="1">'HHSPE AHRQ'!$12:$13</definedName>
    <definedName name="Z_46D91775_94C2_49FF_9613_A9FB49F1B179_.wvu.PrintTitles" localSheetId="42" hidden="1">'HHSPH OS OMHA'!$12:$13</definedName>
    <definedName name="Z_46D91775_94C2_49FF_9613_A9FB49F1B179_.wvu.PrintTitles" localSheetId="28" hidden="1">'HHSPK ACF'!$12:$13</definedName>
    <definedName name="Z_46D91775_94C2_49FF_9613_A9FB49F1B179_.wvu.PrintTitles" localSheetId="29" hidden="1">'HHSPM SAMHSA'!$12:$13</definedName>
    <definedName name="Z_46D91775_94C2_49FF_9613_A9FB49F1B179_.wvu.PrintTitles" localSheetId="30" hidden="1">'HHSPP PSC'!$12:$13</definedName>
    <definedName name="Z_46D91775_94C2_49FF_9613_A9FB49F1B179_.wvu.PrintTitles" localSheetId="31" hidden="1">'HHSPR HRSA'!$12:$13</definedName>
    <definedName name="Z_46D91775_94C2_49FF_9613_A9FB49F1B179_.wvu.Rows" localSheetId="0" hidden="1">'HHSD FDA'!$1:$1</definedName>
    <definedName name="Z_46D91775_94C2_49FF_9613_A9FB49F1B179_.wvu.Rows" localSheetId="1" hidden="1">'HHSF CMS'!$1:$1</definedName>
    <definedName name="Z_46D91775_94C2_49FF_9613_A9FB49F1B179_.wvu.Rows" localSheetId="2" hidden="1">'HHSG IHS'!$1:$1</definedName>
    <definedName name="Z_46D91775_94C2_49FF_9613_A9FB49F1B179_.wvu.Rows" localSheetId="41" hidden="1">'HHSPA OS ASA OBMT'!$1:$1</definedName>
    <definedName name="Z_46D91775_94C2_49FF_9613_A9FB49F1B179_.wvu.Rows" localSheetId="35" hidden="1">'HHSPA OS ASPA'!$1:$1</definedName>
    <definedName name="Z_46D91775_94C2_49FF_9613_A9FB49F1B179_.wvu.Rows" localSheetId="43" hidden="1">'HHSPA OS ASPE'!$1:$1</definedName>
    <definedName name="Z_46D91775_94C2_49FF_9613_A9FB49F1B179_.wvu.Rows" localSheetId="40" hidden="1">'HHSPA OS DAB'!$1:$1</definedName>
    <definedName name="Z_46D91775_94C2_49FF_9613_A9FB49F1B179_.wvu.Rows" localSheetId="44" hidden="1">'HHSPA OS IOS'!$1:$1</definedName>
    <definedName name="Z_46D91775_94C2_49FF_9613_A9FB49F1B179_.wvu.Rows" localSheetId="36" hidden="1">'HHSPA OS OASH'!$1:$1</definedName>
    <definedName name="Z_46D91775_94C2_49FF_9613_A9FB49F1B179_.wvu.Rows" localSheetId="37" hidden="1">'HHSPA OS OGA'!$1:$1</definedName>
    <definedName name="Z_46D91775_94C2_49FF_9613_A9FB49F1B179_.wvu.Rows" localSheetId="34" hidden="1">'HHSPA OS OGC'!$1:$1</definedName>
    <definedName name="Z_46D91775_94C2_49FF_9613_A9FB49F1B179_.wvu.Rows" localSheetId="38" hidden="1">'HHSPA OS ONC'!$1:$1</definedName>
    <definedName name="Z_46D91775_94C2_49FF_9613_A9FB49F1B179_.wvu.Rows" localSheetId="39" hidden="1">'HHSPA OS_ASL'!$1:$1</definedName>
    <definedName name="Z_46D91775_94C2_49FF_9613_A9FB49F1B179_.wvu.Rows" localSheetId="32" hidden="1">'HHSPAF OIG'!$1:$1</definedName>
    <definedName name="Z_46D91775_94C2_49FF_9613_A9FB49F1B179_.wvu.Rows" localSheetId="33" hidden="1">'HHSPAN ASPR'!$1:$1</definedName>
    <definedName name="Z_46D91775_94C2_49FF_9613_A9FB49F1B179_.wvu.Rows" localSheetId="26" hidden="1">'HHSPB ACL'!$1:$1</definedName>
    <definedName name="Z_46D91775_94C2_49FF_9613_A9FB49F1B179_.wvu.Rows" localSheetId="27" hidden="1">'HHSPE AHRQ'!$1:$1</definedName>
    <definedName name="Z_46D91775_94C2_49FF_9613_A9FB49F1B179_.wvu.Rows" localSheetId="42" hidden="1">'HHSPH OS OMHA'!$1:$1</definedName>
    <definedName name="Z_46D91775_94C2_49FF_9613_A9FB49F1B179_.wvu.Rows" localSheetId="28" hidden="1">'HHSPK ACF'!$1:$1</definedName>
    <definedName name="Z_46D91775_94C2_49FF_9613_A9FB49F1B179_.wvu.Rows" localSheetId="29" hidden="1">'HHSPM SAMHSA'!$1:$1</definedName>
    <definedName name="Z_46D91775_94C2_49FF_9613_A9FB49F1B179_.wvu.Rows" localSheetId="30" hidden="1">'HHSPP PSC'!$1:$1</definedName>
    <definedName name="Z_46D91775_94C2_49FF_9613_A9FB49F1B179_.wvu.Rows" localSheetId="31" hidden="1">'HHSPR HRSA'!$1:$1</definedName>
  </definedNames>
  <calcPr calcId="145621"/>
</workbook>
</file>

<file path=xl/calcChain.xml><?xml version="1.0" encoding="utf-8"?>
<calcChain xmlns="http://schemas.openxmlformats.org/spreadsheetml/2006/main">
  <c r="V411" i="47" l="1"/>
  <c r="V407" i="47"/>
  <c r="V403" i="47"/>
  <c r="V399" i="47"/>
  <c r="V395" i="47"/>
  <c r="V391" i="47"/>
  <c r="V387" i="47"/>
  <c r="V383" i="47"/>
  <c r="V379" i="47"/>
  <c r="V375" i="47"/>
  <c r="V371" i="47"/>
  <c r="V367" i="47"/>
  <c r="V363" i="47"/>
  <c r="V359" i="47"/>
  <c r="V355" i="47"/>
  <c r="V351" i="47"/>
  <c r="V347" i="47"/>
  <c r="V343" i="47"/>
  <c r="V339" i="47"/>
  <c r="V335" i="47"/>
  <c r="V331" i="47"/>
  <c r="V327" i="47"/>
  <c r="V323" i="47"/>
  <c r="V319" i="47"/>
  <c r="V315" i="47"/>
  <c r="V311" i="47"/>
  <c r="V307" i="47"/>
  <c r="V303" i="47"/>
  <c r="V299" i="47"/>
  <c r="V295" i="47"/>
  <c r="V291" i="47"/>
  <c r="V287" i="47"/>
  <c r="V283" i="47"/>
  <c r="V279" i="47"/>
  <c r="V275" i="47"/>
  <c r="V271" i="47"/>
  <c r="V267" i="47"/>
  <c r="V263" i="47"/>
  <c r="V259" i="47"/>
  <c r="V255" i="47"/>
  <c r="V251" i="47"/>
  <c r="V247" i="47"/>
  <c r="V243" i="47"/>
  <c r="V239" i="47"/>
  <c r="V235" i="47"/>
  <c r="V231" i="47"/>
  <c r="V227" i="47"/>
  <c r="V223" i="47"/>
  <c r="V219" i="47"/>
  <c r="V215" i="47"/>
  <c r="V211" i="47"/>
  <c r="V207" i="47"/>
  <c r="V203" i="47"/>
  <c r="V199" i="47"/>
  <c r="V195" i="47"/>
  <c r="V191" i="47"/>
  <c r="V187" i="47"/>
  <c r="V183" i="47"/>
  <c r="V179" i="47"/>
  <c r="V175" i="47"/>
  <c r="A18" i="47"/>
  <c r="A22" i="47" s="1"/>
  <c r="A26" i="47" s="1"/>
  <c r="A30" i="47" s="1"/>
  <c r="A34" i="47" s="1"/>
  <c r="A38" i="47" s="1"/>
  <c r="A42" i="47" s="1"/>
  <c r="A46" i="47" s="1"/>
  <c r="A50" i="47" s="1"/>
  <c r="A54" i="47" s="1"/>
  <c r="A58" i="47" s="1"/>
  <c r="A62" i="47" s="1"/>
  <c r="A66" i="47" s="1"/>
  <c r="A70" i="47" s="1"/>
  <c r="A74" i="47" s="1"/>
  <c r="A78" i="47" s="1"/>
  <c r="A82" i="47" s="1"/>
  <c r="A86" i="47" s="1"/>
  <c r="A90" i="47" s="1"/>
  <c r="A94" i="47" s="1"/>
  <c r="A98" i="47" s="1"/>
  <c r="A102" i="47" s="1"/>
  <c r="A106" i="47" s="1"/>
  <c r="A110" i="47" s="1"/>
  <c r="A114" i="47" s="1"/>
  <c r="A118" i="47" s="1"/>
  <c r="A122" i="47" s="1"/>
  <c r="A126" i="47" s="1"/>
  <c r="A130" i="47" s="1"/>
  <c r="A134" i="47" s="1"/>
  <c r="A138" i="47" s="1"/>
  <c r="A142" i="47" s="1"/>
  <c r="A146" i="47" s="1"/>
  <c r="A150" i="47" s="1"/>
  <c r="A154" i="47" s="1"/>
  <c r="A158" i="47" s="1"/>
  <c r="A162" i="47" s="1"/>
  <c r="A166" i="47" s="1"/>
  <c r="A170" i="47" s="1"/>
  <c r="A174" i="47" s="1"/>
  <c r="A178" i="47" s="1"/>
  <c r="A182" i="47" s="1"/>
  <c r="A186" i="47" s="1"/>
  <c r="A190" i="47" s="1"/>
  <c r="A194" i="47" s="1"/>
  <c r="A198" i="47" s="1"/>
  <c r="A202" i="47" s="1"/>
  <c r="A206" i="47" s="1"/>
  <c r="A210" i="47" s="1"/>
  <c r="A214" i="47" s="1"/>
  <c r="A218" i="47" s="1"/>
  <c r="A222" i="47" s="1"/>
  <c r="A226" i="47" s="1"/>
  <c r="A230" i="47" s="1"/>
  <c r="A234" i="47" s="1"/>
  <c r="A238" i="47" s="1"/>
  <c r="A242" i="47" s="1"/>
  <c r="A246" i="47" s="1"/>
  <c r="A250" i="47" s="1"/>
  <c r="A254" i="47" s="1"/>
  <c r="A258" i="47" s="1"/>
  <c r="A262" i="47" s="1"/>
  <c r="A266" i="47" s="1"/>
  <c r="A270" i="47" s="1"/>
  <c r="A274" i="47" s="1"/>
  <c r="A278" i="47" s="1"/>
  <c r="A282" i="47" s="1"/>
  <c r="A286" i="47" s="1"/>
  <c r="A290" i="47" s="1"/>
  <c r="A294" i="47" s="1"/>
  <c r="A298" i="47" s="1"/>
  <c r="A302" i="47" s="1"/>
  <c r="A306" i="47" s="1"/>
  <c r="A310" i="47" s="1"/>
  <c r="A314" i="47" s="1"/>
  <c r="A318" i="47" s="1"/>
  <c r="A322" i="47" s="1"/>
  <c r="A326" i="47" s="1"/>
  <c r="A330" i="47" s="1"/>
  <c r="A334" i="47" s="1"/>
  <c r="A338" i="47" s="1"/>
  <c r="A342" i="47" s="1"/>
  <c r="A346" i="47" s="1"/>
  <c r="A350" i="47" s="1"/>
  <c r="A354" i="47" s="1"/>
  <c r="A358" i="47" s="1"/>
  <c r="A362" i="47" s="1"/>
  <c r="A366" i="47" s="1"/>
  <c r="A370" i="47" s="1"/>
  <c r="A374" i="47" s="1"/>
  <c r="A378" i="47" s="1"/>
  <c r="A382" i="47" s="1"/>
  <c r="A386" i="47" s="1"/>
  <c r="A390" i="47" s="1"/>
  <c r="A394" i="47" s="1"/>
  <c r="A398" i="47" s="1"/>
  <c r="A402" i="47" s="1"/>
  <c r="A406" i="47" s="1"/>
  <c r="A410" i="47" s="1"/>
  <c r="A14" i="47"/>
  <c r="V415" i="45" l="1"/>
  <c r="V411" i="45"/>
  <c r="V407" i="45"/>
  <c r="V403" i="45"/>
  <c r="V399" i="45"/>
  <c r="V395" i="45"/>
  <c r="V391" i="45"/>
  <c r="V387" i="45"/>
  <c r="V383" i="45"/>
  <c r="V379" i="45"/>
  <c r="V375" i="45"/>
  <c r="V371" i="45"/>
  <c r="V367" i="45"/>
  <c r="V363" i="45"/>
  <c r="V359" i="45"/>
  <c r="V355" i="45"/>
  <c r="V351" i="45"/>
  <c r="V347" i="45"/>
  <c r="V343" i="45"/>
  <c r="V339" i="45"/>
  <c r="V335" i="45"/>
  <c r="V331" i="45"/>
  <c r="V327" i="45"/>
  <c r="V323" i="45"/>
  <c r="V319" i="45"/>
  <c r="V315" i="45"/>
  <c r="V311" i="45"/>
  <c r="V307" i="45"/>
  <c r="V303" i="45"/>
  <c r="V299" i="45"/>
  <c r="V295" i="45"/>
  <c r="V291" i="45"/>
  <c r="V287" i="45"/>
  <c r="V283" i="45"/>
  <c r="V279" i="45"/>
  <c r="V275" i="45"/>
  <c r="V271" i="45"/>
  <c r="V267" i="45"/>
  <c r="V263" i="45"/>
  <c r="V259" i="45"/>
  <c r="V255" i="45"/>
  <c r="V251" i="45"/>
  <c r="V247" i="45"/>
  <c r="V243" i="45"/>
  <c r="V239" i="45"/>
  <c r="V235" i="45"/>
  <c r="V231" i="45"/>
  <c r="V227" i="45"/>
  <c r="V223" i="45"/>
  <c r="V219" i="45"/>
  <c r="V215" i="45"/>
  <c r="V211" i="45"/>
  <c r="V207" i="45"/>
  <c r="V203" i="45"/>
  <c r="V199" i="45"/>
  <c r="V195" i="45"/>
  <c r="V191" i="45"/>
  <c r="V187" i="45"/>
  <c r="V183" i="45"/>
  <c r="V179" i="45"/>
  <c r="A22" i="45"/>
  <c r="A26" i="45" s="1"/>
  <c r="A30" i="45" s="1"/>
  <c r="A34" i="45" s="1"/>
  <c r="A38" i="45" s="1"/>
  <c r="A42" i="45" s="1"/>
  <c r="A46" i="45" s="1"/>
  <c r="A50" i="45" s="1"/>
  <c r="A54" i="45" s="1"/>
  <c r="A58" i="45" s="1"/>
  <c r="A62" i="45" s="1"/>
  <c r="A66" i="45" s="1"/>
  <c r="A70" i="45" s="1"/>
  <c r="A74" i="45" s="1"/>
  <c r="A78" i="45" s="1"/>
  <c r="A82" i="45" s="1"/>
  <c r="A86" i="45" s="1"/>
  <c r="A90" i="45" s="1"/>
  <c r="A94" i="45" s="1"/>
  <c r="A98" i="45" s="1"/>
  <c r="A102" i="45" s="1"/>
  <c r="A106" i="45" s="1"/>
  <c r="A110" i="45" s="1"/>
  <c r="A114" i="45" s="1"/>
  <c r="A118" i="45" s="1"/>
  <c r="A122" i="45" s="1"/>
  <c r="A126" i="45" s="1"/>
  <c r="A130" i="45" s="1"/>
  <c r="A134" i="45" s="1"/>
  <c r="A138" i="45" s="1"/>
  <c r="A142" i="45" s="1"/>
  <c r="A146" i="45" s="1"/>
  <c r="A150" i="45" s="1"/>
  <c r="A154" i="45" s="1"/>
  <c r="A158" i="45" s="1"/>
  <c r="A162" i="45" s="1"/>
  <c r="A166" i="45" s="1"/>
  <c r="A170" i="45" s="1"/>
  <c r="A174" i="45" s="1"/>
  <c r="A178" i="45" s="1"/>
  <c r="A182" i="45" s="1"/>
  <c r="A186" i="45" s="1"/>
  <c r="A190" i="45" s="1"/>
  <c r="A194" i="45" s="1"/>
  <c r="A198" i="45" s="1"/>
  <c r="A202" i="45" s="1"/>
  <c r="A206" i="45" s="1"/>
  <c r="A210" i="45" s="1"/>
  <c r="A214" i="45" s="1"/>
  <c r="A218" i="45" s="1"/>
  <c r="A222" i="45" s="1"/>
  <c r="A226" i="45" s="1"/>
  <c r="A230" i="45" s="1"/>
  <c r="A234" i="45" s="1"/>
  <c r="A238" i="45" s="1"/>
  <c r="A242" i="45" s="1"/>
  <c r="A246" i="45" s="1"/>
  <c r="A250" i="45" s="1"/>
  <c r="A254" i="45" s="1"/>
  <c r="A258" i="45" s="1"/>
  <c r="A262" i="45" s="1"/>
  <c r="A266" i="45" s="1"/>
  <c r="A270" i="45" s="1"/>
  <c r="A274" i="45" s="1"/>
  <c r="A278" i="45" s="1"/>
  <c r="A282" i="45" s="1"/>
  <c r="A286" i="45" s="1"/>
  <c r="A290" i="45" s="1"/>
  <c r="A294" i="45" s="1"/>
  <c r="A298" i="45" s="1"/>
  <c r="A302" i="45" s="1"/>
  <c r="A306" i="45" s="1"/>
  <c r="A310" i="45" s="1"/>
  <c r="A314" i="45" s="1"/>
  <c r="A318" i="45" s="1"/>
  <c r="A322" i="45" s="1"/>
  <c r="A326" i="45" s="1"/>
  <c r="A330" i="45" s="1"/>
  <c r="A334" i="45" s="1"/>
  <c r="A338" i="45" s="1"/>
  <c r="A342" i="45" s="1"/>
  <c r="A346" i="45" s="1"/>
  <c r="A350" i="45" s="1"/>
  <c r="A354" i="45" s="1"/>
  <c r="A358" i="45" s="1"/>
  <c r="A362" i="45" s="1"/>
  <c r="A366" i="45" s="1"/>
  <c r="A370" i="45" s="1"/>
  <c r="A374" i="45" s="1"/>
  <c r="A378" i="45" s="1"/>
  <c r="A382" i="45" s="1"/>
  <c r="A386" i="45" s="1"/>
  <c r="A390" i="45" s="1"/>
  <c r="A394" i="45" s="1"/>
  <c r="A398" i="45" s="1"/>
  <c r="A402" i="45" s="1"/>
  <c r="A406" i="45" s="1"/>
  <c r="A410" i="45" s="1"/>
  <c r="A414" i="45" s="1"/>
  <c r="A18" i="45"/>
  <c r="V411" i="44" l="1"/>
  <c r="V407" i="44"/>
  <c r="V403" i="44"/>
  <c r="V399" i="44"/>
  <c r="V395" i="44"/>
  <c r="V391" i="44"/>
  <c r="V387" i="44"/>
  <c r="V383" i="44"/>
  <c r="V379" i="44"/>
  <c r="V375" i="44"/>
  <c r="V371" i="44"/>
  <c r="V367" i="44"/>
  <c r="V363" i="44"/>
  <c r="V359" i="44"/>
  <c r="V355" i="44"/>
  <c r="V351" i="44"/>
  <c r="V347" i="44"/>
  <c r="V343" i="44"/>
  <c r="V339" i="44"/>
  <c r="V335" i="44"/>
  <c r="V331" i="44"/>
  <c r="V327" i="44"/>
  <c r="V323" i="44"/>
  <c r="V319" i="44"/>
  <c r="V315" i="44"/>
  <c r="V311" i="44"/>
  <c r="V307" i="44"/>
  <c r="V303" i="44"/>
  <c r="V299" i="44"/>
  <c r="V295" i="44"/>
  <c r="V291" i="44"/>
  <c r="V287" i="44"/>
  <c r="V283" i="44"/>
  <c r="V279" i="44"/>
  <c r="V275" i="44"/>
  <c r="V271" i="44"/>
  <c r="V267" i="44"/>
  <c r="V263" i="44"/>
  <c r="V259" i="44"/>
  <c r="V255" i="44"/>
  <c r="V251" i="44"/>
  <c r="V247" i="44"/>
  <c r="V243" i="44"/>
  <c r="V239" i="44"/>
  <c r="V235" i="44"/>
  <c r="V231" i="44"/>
  <c r="V227" i="44"/>
  <c r="V223" i="44"/>
  <c r="V219" i="44"/>
  <c r="V215" i="44"/>
  <c r="V211" i="44"/>
  <c r="V207" i="44"/>
  <c r="V203" i="44"/>
  <c r="V199" i="44"/>
  <c r="V195" i="44"/>
  <c r="V191" i="44"/>
  <c r="V187" i="44"/>
  <c r="V183" i="44"/>
  <c r="V179" i="44"/>
  <c r="V175" i="44"/>
  <c r="A14" i="44"/>
  <c r="A18" i="44" s="1"/>
  <c r="A22" i="44" s="1"/>
  <c r="A26" i="44" s="1"/>
  <c r="A30" i="44" s="1"/>
  <c r="A34" i="44" s="1"/>
  <c r="A38" i="44" s="1"/>
  <c r="A42" i="44" s="1"/>
  <c r="A46" i="44" s="1"/>
  <c r="A50" i="44" s="1"/>
  <c r="A54" i="44" s="1"/>
  <c r="A58" i="44" s="1"/>
  <c r="A62" i="44" s="1"/>
  <c r="A66" i="44" s="1"/>
  <c r="A70" i="44" s="1"/>
  <c r="A74" i="44" s="1"/>
  <c r="A78" i="44" s="1"/>
  <c r="A82" i="44" s="1"/>
  <c r="A86" i="44" s="1"/>
  <c r="A90" i="44" s="1"/>
  <c r="A94" i="44" s="1"/>
  <c r="A98" i="44" s="1"/>
  <c r="A102" i="44" s="1"/>
  <c r="A106" i="44" s="1"/>
  <c r="A110" i="44" s="1"/>
  <c r="A114" i="44" s="1"/>
  <c r="A118" i="44" s="1"/>
  <c r="A122" i="44" s="1"/>
  <c r="A126" i="44" s="1"/>
  <c r="A130" i="44" s="1"/>
  <c r="A134" i="44" s="1"/>
  <c r="A138" i="44" s="1"/>
  <c r="A142" i="44" s="1"/>
  <c r="A146" i="44" s="1"/>
  <c r="A150" i="44" s="1"/>
  <c r="A154" i="44" s="1"/>
  <c r="A158" i="44" s="1"/>
  <c r="A162" i="44" s="1"/>
  <c r="A166" i="44" s="1"/>
  <c r="A170" i="44" s="1"/>
  <c r="A174" i="44" s="1"/>
  <c r="A178" i="44" s="1"/>
  <c r="A182" i="44" s="1"/>
  <c r="A186" i="44" s="1"/>
  <c r="A190" i="44" s="1"/>
  <c r="A194" i="44" s="1"/>
  <c r="A198" i="44" s="1"/>
  <c r="A202" i="44" s="1"/>
  <c r="A206" i="44" s="1"/>
  <c r="A210" i="44" s="1"/>
  <c r="A214" i="44" s="1"/>
  <c r="A218" i="44" s="1"/>
  <c r="A222" i="44" s="1"/>
  <c r="A226" i="44" s="1"/>
  <c r="A230" i="44" s="1"/>
  <c r="A234" i="44" s="1"/>
  <c r="A238" i="44" s="1"/>
  <c r="A242" i="44" s="1"/>
  <c r="A246" i="44" s="1"/>
  <c r="A250" i="44" s="1"/>
  <c r="A254" i="44" s="1"/>
  <c r="A258" i="44" s="1"/>
  <c r="A262" i="44" s="1"/>
  <c r="A266" i="44" s="1"/>
  <c r="A270" i="44" s="1"/>
  <c r="A274" i="44" s="1"/>
  <c r="A278" i="44" s="1"/>
  <c r="A282" i="44" s="1"/>
  <c r="A286" i="44" s="1"/>
  <c r="A290" i="44" s="1"/>
  <c r="A294" i="44" s="1"/>
  <c r="A298" i="44" s="1"/>
  <c r="A302" i="44" s="1"/>
  <c r="A306" i="44" s="1"/>
  <c r="A310" i="44" s="1"/>
  <c r="A314" i="44" s="1"/>
  <c r="A318" i="44" s="1"/>
  <c r="A322" i="44" s="1"/>
  <c r="A326" i="44" s="1"/>
  <c r="A330" i="44" s="1"/>
  <c r="A334" i="44" s="1"/>
  <c r="A338" i="44" s="1"/>
  <c r="A342" i="44" s="1"/>
  <c r="A346" i="44" s="1"/>
  <c r="A350" i="44" s="1"/>
  <c r="A354" i="44" s="1"/>
  <c r="A358" i="44" s="1"/>
  <c r="A362" i="44" s="1"/>
  <c r="A366" i="44" s="1"/>
  <c r="A370" i="44" s="1"/>
  <c r="A374" i="44" s="1"/>
  <c r="A378" i="44" s="1"/>
  <c r="A382" i="44" s="1"/>
  <c r="A386" i="44" s="1"/>
  <c r="A390" i="44" s="1"/>
  <c r="A394" i="44" s="1"/>
  <c r="A398" i="44" s="1"/>
  <c r="A402" i="44" s="1"/>
  <c r="A406" i="44" s="1"/>
  <c r="A410" i="44" s="1"/>
  <c r="V415" i="43"/>
  <c r="V411" i="43"/>
  <c r="V407" i="43"/>
  <c r="V403" i="43"/>
  <c r="V399" i="43"/>
  <c r="V395" i="43"/>
  <c r="V391" i="43"/>
  <c r="V387" i="43"/>
  <c r="V383" i="43"/>
  <c r="V379" i="43"/>
  <c r="V375" i="43"/>
  <c r="V371" i="43"/>
  <c r="V367" i="43"/>
  <c r="V363" i="43"/>
  <c r="V359" i="43"/>
  <c r="V355" i="43"/>
  <c r="V351" i="43"/>
  <c r="V347" i="43"/>
  <c r="V343" i="43"/>
  <c r="V339" i="43"/>
  <c r="V335" i="43"/>
  <c r="V331" i="43"/>
  <c r="V327" i="43"/>
  <c r="V323" i="43"/>
  <c r="V319" i="43"/>
  <c r="V315" i="43"/>
  <c r="V311" i="43"/>
  <c r="V307" i="43"/>
  <c r="V303" i="43"/>
  <c r="V299" i="43"/>
  <c r="V295" i="43"/>
  <c r="V291" i="43"/>
  <c r="V287" i="43"/>
  <c r="V283" i="43"/>
  <c r="V279" i="43"/>
  <c r="V275" i="43"/>
  <c r="V271" i="43"/>
  <c r="V267" i="43"/>
  <c r="V263" i="43"/>
  <c r="V259" i="43"/>
  <c r="V255" i="43"/>
  <c r="V251" i="43"/>
  <c r="V247" i="43"/>
  <c r="V243" i="43"/>
  <c r="V239" i="43"/>
  <c r="V235" i="43"/>
  <c r="V231" i="43"/>
  <c r="V227" i="43"/>
  <c r="V223" i="43"/>
  <c r="V219" i="43"/>
  <c r="V215" i="43"/>
  <c r="V211" i="43"/>
  <c r="V207" i="43"/>
  <c r="V203" i="43"/>
  <c r="V199" i="43"/>
  <c r="V195" i="43"/>
  <c r="V191" i="43"/>
  <c r="V187" i="43"/>
  <c r="V183" i="43"/>
  <c r="V179" i="43"/>
  <c r="A18" i="43"/>
  <c r="A22" i="43" s="1"/>
  <c r="A26" i="43" s="1"/>
  <c r="A30" i="43" s="1"/>
  <c r="A34" i="43" s="1"/>
  <c r="A38" i="43" s="1"/>
  <c r="A42" i="43" s="1"/>
  <c r="A46" i="43" s="1"/>
  <c r="A50" i="43" s="1"/>
  <c r="A54" i="43" s="1"/>
  <c r="A58" i="43" s="1"/>
  <c r="A62" i="43" s="1"/>
  <c r="A66" i="43" s="1"/>
  <c r="A70" i="43" s="1"/>
  <c r="A74" i="43" s="1"/>
  <c r="A78" i="43" s="1"/>
  <c r="A82" i="43" s="1"/>
  <c r="A86" i="43" s="1"/>
  <c r="A90" i="43" s="1"/>
  <c r="A94" i="43" s="1"/>
  <c r="A98" i="43" s="1"/>
  <c r="A102" i="43" s="1"/>
  <c r="A106" i="43" s="1"/>
  <c r="A110" i="43" s="1"/>
  <c r="A114" i="43" s="1"/>
  <c r="A118" i="43" s="1"/>
  <c r="A122" i="43" s="1"/>
  <c r="A126" i="43" s="1"/>
  <c r="A130" i="43" s="1"/>
  <c r="A134" i="43" s="1"/>
  <c r="A138" i="43" s="1"/>
  <c r="A142" i="43" s="1"/>
  <c r="A146" i="43" s="1"/>
  <c r="A150" i="43" s="1"/>
  <c r="A154" i="43" s="1"/>
  <c r="A158" i="43" s="1"/>
  <c r="A162" i="43" s="1"/>
  <c r="A166" i="43" s="1"/>
  <c r="A170" i="43" s="1"/>
  <c r="A174" i="43" s="1"/>
  <c r="A178" i="43" s="1"/>
  <c r="A182" i="43" s="1"/>
  <c r="A186" i="43" s="1"/>
  <c r="A190" i="43" s="1"/>
  <c r="A194" i="43" s="1"/>
  <c r="A198" i="43" s="1"/>
  <c r="A202" i="43" s="1"/>
  <c r="A206" i="43" s="1"/>
  <c r="A210" i="43" s="1"/>
  <c r="A214" i="43" s="1"/>
  <c r="A218" i="43" s="1"/>
  <c r="A222" i="43" s="1"/>
  <c r="A226" i="43" s="1"/>
  <c r="A230" i="43" s="1"/>
  <c r="A234" i="43" s="1"/>
  <c r="A238" i="43" s="1"/>
  <c r="A242" i="43" s="1"/>
  <c r="A246" i="43" s="1"/>
  <c r="A250" i="43" s="1"/>
  <c r="A254" i="43" s="1"/>
  <c r="A258" i="43" s="1"/>
  <c r="A262" i="43" s="1"/>
  <c r="A266" i="43" s="1"/>
  <c r="A270" i="43" s="1"/>
  <c r="A274" i="43" s="1"/>
  <c r="A278" i="43" s="1"/>
  <c r="A282" i="43" s="1"/>
  <c r="A286" i="43" s="1"/>
  <c r="A290" i="43" s="1"/>
  <c r="A294" i="43" s="1"/>
  <c r="A298" i="43" s="1"/>
  <c r="A302" i="43" s="1"/>
  <c r="A306" i="43" s="1"/>
  <c r="A310" i="43" s="1"/>
  <c r="A314" i="43" s="1"/>
  <c r="A318" i="43" s="1"/>
  <c r="A322" i="43" s="1"/>
  <c r="A326" i="43" s="1"/>
  <c r="A330" i="43" s="1"/>
  <c r="A334" i="43" s="1"/>
  <c r="A338" i="43" s="1"/>
  <c r="A342" i="43" s="1"/>
  <c r="A346" i="43" s="1"/>
  <c r="A350" i="43" s="1"/>
  <c r="A354" i="43" s="1"/>
  <c r="A358" i="43" s="1"/>
  <c r="A362" i="43" s="1"/>
  <c r="A366" i="43" s="1"/>
  <c r="A370" i="43" s="1"/>
  <c r="A374" i="43" s="1"/>
  <c r="A378" i="43" s="1"/>
  <c r="A382" i="43" s="1"/>
  <c r="A386" i="43" s="1"/>
  <c r="A390" i="43" s="1"/>
  <c r="A394" i="43" s="1"/>
  <c r="A398" i="43" s="1"/>
  <c r="A402" i="43" s="1"/>
  <c r="A406" i="43" s="1"/>
  <c r="A410" i="43" s="1"/>
  <c r="A414" i="43" s="1"/>
  <c r="V415" i="42"/>
  <c r="V411" i="42"/>
  <c r="V407" i="42"/>
  <c r="V403" i="42"/>
  <c r="V399" i="42"/>
  <c r="V395" i="42"/>
  <c r="V391" i="42"/>
  <c r="V387" i="42"/>
  <c r="V383" i="42"/>
  <c r="V379" i="42"/>
  <c r="V375" i="42"/>
  <c r="V371" i="42"/>
  <c r="V367" i="42"/>
  <c r="V363" i="42"/>
  <c r="V359" i="42"/>
  <c r="V355" i="42"/>
  <c r="V351" i="42"/>
  <c r="V347" i="42"/>
  <c r="V343" i="42"/>
  <c r="V339" i="42"/>
  <c r="V335" i="42"/>
  <c r="V331" i="42"/>
  <c r="V327" i="42"/>
  <c r="V323" i="42"/>
  <c r="V319" i="42"/>
  <c r="V315" i="42"/>
  <c r="V311" i="42"/>
  <c r="V307" i="42"/>
  <c r="V303" i="42"/>
  <c r="V299" i="42"/>
  <c r="V295" i="42"/>
  <c r="V291" i="42"/>
  <c r="V287" i="42"/>
  <c r="V283" i="42"/>
  <c r="V279" i="42"/>
  <c r="V275" i="42"/>
  <c r="V271" i="42"/>
  <c r="V267" i="42"/>
  <c r="V263" i="42"/>
  <c r="V259" i="42"/>
  <c r="V255" i="42"/>
  <c r="V251" i="42"/>
  <c r="V247" i="42"/>
  <c r="V243" i="42"/>
  <c r="V239" i="42"/>
  <c r="V235" i="42"/>
  <c r="V231" i="42"/>
  <c r="V227" i="42"/>
  <c r="V223" i="42"/>
  <c r="V219" i="42"/>
  <c r="V215" i="42"/>
  <c r="V211" i="42"/>
  <c r="V207" i="42"/>
  <c r="V203" i="42"/>
  <c r="V199" i="42"/>
  <c r="V195" i="42"/>
  <c r="V191" i="42"/>
  <c r="V187" i="42"/>
  <c r="V183" i="42"/>
  <c r="V179" i="42"/>
  <c r="A22" i="42"/>
  <c r="A26" i="42" s="1"/>
  <c r="A30" i="42" s="1"/>
  <c r="A34" i="42" s="1"/>
  <c r="A38" i="42" s="1"/>
  <c r="A42" i="42" s="1"/>
  <c r="A46" i="42" s="1"/>
  <c r="A50" i="42" s="1"/>
  <c r="A54" i="42" s="1"/>
  <c r="A58" i="42" s="1"/>
  <c r="A62" i="42" s="1"/>
  <c r="A66" i="42" s="1"/>
  <c r="A70" i="42" s="1"/>
  <c r="A74" i="42" s="1"/>
  <c r="A78" i="42" s="1"/>
  <c r="A82" i="42" s="1"/>
  <c r="A86" i="42" s="1"/>
  <c r="A90" i="42" s="1"/>
  <c r="A94" i="42" s="1"/>
  <c r="A98" i="42" s="1"/>
  <c r="A102" i="42" s="1"/>
  <c r="A106" i="42" s="1"/>
  <c r="A110" i="42" s="1"/>
  <c r="A114" i="42" s="1"/>
  <c r="A118" i="42" s="1"/>
  <c r="A122" i="42" s="1"/>
  <c r="A126" i="42" s="1"/>
  <c r="A130" i="42" s="1"/>
  <c r="A134" i="42" s="1"/>
  <c r="A138" i="42" s="1"/>
  <c r="A142" i="42" s="1"/>
  <c r="A146" i="42" s="1"/>
  <c r="A150" i="42" s="1"/>
  <c r="A154" i="42" s="1"/>
  <c r="A158" i="42" s="1"/>
  <c r="A162" i="42" s="1"/>
  <c r="A166" i="42" s="1"/>
  <c r="A170" i="42" s="1"/>
  <c r="A174" i="42" s="1"/>
  <c r="A178" i="42" s="1"/>
  <c r="A182" i="42" s="1"/>
  <c r="A186" i="42" s="1"/>
  <c r="A190" i="42" s="1"/>
  <c r="A194" i="42" s="1"/>
  <c r="A198" i="42" s="1"/>
  <c r="A202" i="42" s="1"/>
  <c r="A206" i="42" s="1"/>
  <c r="A210" i="42" s="1"/>
  <c r="A214" i="42" s="1"/>
  <c r="A218" i="42" s="1"/>
  <c r="A222" i="42" s="1"/>
  <c r="A226" i="42" s="1"/>
  <c r="A230" i="42" s="1"/>
  <c r="A234" i="42" s="1"/>
  <c r="A238" i="42" s="1"/>
  <c r="A242" i="42" s="1"/>
  <c r="A246" i="42" s="1"/>
  <c r="A250" i="42" s="1"/>
  <c r="A254" i="42" s="1"/>
  <c r="A258" i="42" s="1"/>
  <c r="A262" i="42" s="1"/>
  <c r="A266" i="42" s="1"/>
  <c r="A270" i="42" s="1"/>
  <c r="A274" i="42" s="1"/>
  <c r="A278" i="42" s="1"/>
  <c r="A282" i="42" s="1"/>
  <c r="A286" i="42" s="1"/>
  <c r="A290" i="42" s="1"/>
  <c r="A294" i="42" s="1"/>
  <c r="A298" i="42" s="1"/>
  <c r="A302" i="42" s="1"/>
  <c r="A306" i="42" s="1"/>
  <c r="A310" i="42" s="1"/>
  <c r="A314" i="42" s="1"/>
  <c r="A318" i="42" s="1"/>
  <c r="A322" i="42" s="1"/>
  <c r="A326" i="42" s="1"/>
  <c r="A330" i="42" s="1"/>
  <c r="A334" i="42" s="1"/>
  <c r="A338" i="42" s="1"/>
  <c r="A342" i="42" s="1"/>
  <c r="A346" i="42" s="1"/>
  <c r="A350" i="42" s="1"/>
  <c r="A354" i="42" s="1"/>
  <c r="A358" i="42" s="1"/>
  <c r="A362" i="42" s="1"/>
  <c r="A366" i="42" s="1"/>
  <c r="A370" i="42" s="1"/>
  <c r="A374" i="42" s="1"/>
  <c r="A378" i="42" s="1"/>
  <c r="A382" i="42" s="1"/>
  <c r="A386" i="42" s="1"/>
  <c r="A390" i="42" s="1"/>
  <c r="A394" i="42" s="1"/>
  <c r="A398" i="42" s="1"/>
  <c r="A402" i="42" s="1"/>
  <c r="A406" i="42" s="1"/>
  <c r="A410" i="42" s="1"/>
  <c r="A414" i="42" s="1"/>
  <c r="A18" i="42"/>
  <c r="V411" i="41" l="1"/>
  <c r="V407" i="41"/>
  <c r="V403" i="41"/>
  <c r="V399" i="41"/>
  <c r="V395" i="41"/>
  <c r="V391" i="41"/>
  <c r="V387" i="41"/>
  <c r="V383" i="41"/>
  <c r="V379" i="41"/>
  <c r="V375" i="41"/>
  <c r="V371" i="41"/>
  <c r="V367" i="41"/>
  <c r="V363" i="41"/>
  <c r="V359" i="41"/>
  <c r="V355" i="41"/>
  <c r="V351" i="41"/>
  <c r="V347" i="41"/>
  <c r="V343" i="41"/>
  <c r="V339" i="41"/>
  <c r="V335" i="41"/>
  <c r="V331" i="41"/>
  <c r="V327" i="41"/>
  <c r="V323" i="41"/>
  <c r="V319" i="41"/>
  <c r="V315" i="41"/>
  <c r="V311" i="41"/>
  <c r="V307" i="41"/>
  <c r="V303" i="41"/>
  <c r="V299" i="41"/>
  <c r="V295" i="41"/>
  <c r="V291" i="41"/>
  <c r="V287" i="41"/>
  <c r="V283" i="41"/>
  <c r="V279" i="41"/>
  <c r="V275" i="41"/>
  <c r="V271" i="41"/>
  <c r="V267" i="41"/>
  <c r="V263" i="41"/>
  <c r="V259" i="41"/>
  <c r="V255" i="41"/>
  <c r="V251" i="41"/>
  <c r="V247" i="41"/>
  <c r="V243" i="41"/>
  <c r="V239" i="41"/>
  <c r="V235" i="41"/>
  <c r="V231" i="41"/>
  <c r="V227" i="41"/>
  <c r="V223" i="41"/>
  <c r="V219" i="41"/>
  <c r="V215" i="41"/>
  <c r="V211" i="41"/>
  <c r="V207" i="41"/>
  <c r="V203" i="41"/>
  <c r="V199" i="41"/>
  <c r="V195" i="41"/>
  <c r="V191" i="41"/>
  <c r="V187" i="41"/>
  <c r="V183" i="41"/>
  <c r="V179" i="41"/>
  <c r="V175" i="41"/>
  <c r="A14" i="41"/>
  <c r="A18" i="41" s="1"/>
  <c r="A22" i="41" s="1"/>
  <c r="A26" i="41" s="1"/>
  <c r="A30" i="41" s="1"/>
  <c r="A34" i="41" s="1"/>
  <c r="A38" i="41" s="1"/>
  <c r="A42" i="41" s="1"/>
  <c r="A46" i="41" s="1"/>
  <c r="A50" i="41" s="1"/>
  <c r="A54" i="41" s="1"/>
  <c r="A58" i="41" s="1"/>
  <c r="A62" i="41" s="1"/>
  <c r="A66" i="41" s="1"/>
  <c r="A70" i="41" s="1"/>
  <c r="A74" i="41" s="1"/>
  <c r="A78" i="41" s="1"/>
  <c r="A82" i="41" s="1"/>
  <c r="A86" i="41" s="1"/>
  <c r="A90" i="41" s="1"/>
  <c r="A94" i="41" s="1"/>
  <c r="A98" i="41" s="1"/>
  <c r="A102" i="41" s="1"/>
  <c r="A106" i="41" s="1"/>
  <c r="A110" i="41" s="1"/>
  <c r="A114" i="41" s="1"/>
  <c r="A118" i="41" s="1"/>
  <c r="A122" i="41" s="1"/>
  <c r="A126" i="41" s="1"/>
  <c r="A130" i="41" s="1"/>
  <c r="A134" i="41" s="1"/>
  <c r="A138" i="41" s="1"/>
  <c r="A142" i="41" s="1"/>
  <c r="A146" i="41" s="1"/>
  <c r="A150" i="41" s="1"/>
  <c r="A154" i="41" s="1"/>
  <c r="A158" i="41" s="1"/>
  <c r="A162" i="41" s="1"/>
  <c r="A166" i="41" s="1"/>
  <c r="A170" i="41" s="1"/>
  <c r="A174" i="41" s="1"/>
  <c r="A178" i="41" s="1"/>
  <c r="A182" i="41" s="1"/>
  <c r="A186" i="41" s="1"/>
  <c r="A190" i="41" s="1"/>
  <c r="A194" i="41" s="1"/>
  <c r="A198" i="41" s="1"/>
  <c r="A202" i="41" s="1"/>
  <c r="A206" i="41" s="1"/>
  <c r="A210" i="41" s="1"/>
  <c r="A214" i="41" s="1"/>
  <c r="A218" i="41" s="1"/>
  <c r="A222" i="41" s="1"/>
  <c r="A226" i="41" s="1"/>
  <c r="A230" i="41" s="1"/>
  <c r="A234" i="41" s="1"/>
  <c r="A238" i="41" s="1"/>
  <c r="A242" i="41" s="1"/>
  <c r="A246" i="41" s="1"/>
  <c r="A250" i="41" s="1"/>
  <c r="A254" i="41" s="1"/>
  <c r="A258" i="41" s="1"/>
  <c r="A262" i="41" s="1"/>
  <c r="A266" i="41" s="1"/>
  <c r="A270" i="41" s="1"/>
  <c r="A274" i="41" s="1"/>
  <c r="A278" i="41" s="1"/>
  <c r="A282" i="41" s="1"/>
  <c r="A286" i="41" s="1"/>
  <c r="A290" i="41" s="1"/>
  <c r="A294" i="41" s="1"/>
  <c r="A298" i="41" s="1"/>
  <c r="A302" i="41" s="1"/>
  <c r="A306" i="41" s="1"/>
  <c r="A310" i="41" s="1"/>
  <c r="A314" i="41" s="1"/>
  <c r="A318" i="41" s="1"/>
  <c r="A322" i="41" s="1"/>
  <c r="A326" i="41" s="1"/>
  <c r="A330" i="41" s="1"/>
  <c r="A334" i="41" s="1"/>
  <c r="A338" i="41" s="1"/>
  <c r="A342" i="41" s="1"/>
  <c r="A346" i="41" s="1"/>
  <c r="A350" i="41" s="1"/>
  <c r="A354" i="41" s="1"/>
  <c r="A358" i="41" s="1"/>
  <c r="A362" i="41" s="1"/>
  <c r="A366" i="41" s="1"/>
  <c r="A370" i="41" s="1"/>
  <c r="A374" i="41" s="1"/>
  <c r="A378" i="41" s="1"/>
  <c r="A382" i="41" s="1"/>
  <c r="A386" i="41" s="1"/>
  <c r="A390" i="41" s="1"/>
  <c r="A394" i="41" s="1"/>
  <c r="A398" i="41" s="1"/>
  <c r="A402" i="41" s="1"/>
  <c r="A406" i="41" s="1"/>
  <c r="A410" i="41" s="1"/>
  <c r="V415" i="40"/>
  <c r="V411" i="40"/>
  <c r="V407" i="40"/>
  <c r="V403" i="40"/>
  <c r="V399" i="40"/>
  <c r="V395" i="40"/>
  <c r="V391" i="40"/>
  <c r="V387" i="40"/>
  <c r="V383" i="40"/>
  <c r="V379" i="40"/>
  <c r="V375" i="40"/>
  <c r="V371" i="40"/>
  <c r="V367" i="40"/>
  <c r="V363" i="40"/>
  <c r="V359" i="40"/>
  <c r="V355" i="40"/>
  <c r="V351" i="40"/>
  <c r="V347" i="40"/>
  <c r="V343" i="40"/>
  <c r="V339" i="40"/>
  <c r="V335" i="40"/>
  <c r="V331" i="40"/>
  <c r="V327" i="40"/>
  <c r="V323" i="40"/>
  <c r="V319" i="40"/>
  <c r="V315" i="40"/>
  <c r="V311" i="40"/>
  <c r="V307" i="40"/>
  <c r="V303" i="40"/>
  <c r="V299" i="40"/>
  <c r="V295" i="40"/>
  <c r="V291" i="40"/>
  <c r="V287" i="40"/>
  <c r="V283" i="40"/>
  <c r="V279" i="40"/>
  <c r="V275" i="40"/>
  <c r="V271" i="40"/>
  <c r="V267" i="40"/>
  <c r="V263" i="40"/>
  <c r="V259" i="40"/>
  <c r="V255" i="40"/>
  <c r="V251" i="40"/>
  <c r="V247" i="40"/>
  <c r="V243" i="40"/>
  <c r="V239" i="40"/>
  <c r="V235" i="40"/>
  <c r="V231" i="40"/>
  <c r="V227" i="40"/>
  <c r="V223" i="40"/>
  <c r="V219" i="40"/>
  <c r="V215" i="40"/>
  <c r="V211" i="40"/>
  <c r="V207" i="40"/>
  <c r="V203" i="40"/>
  <c r="V199" i="40"/>
  <c r="V195" i="40"/>
  <c r="V191" i="40"/>
  <c r="V187" i="40"/>
  <c r="V183" i="40"/>
  <c r="V179" i="40"/>
  <c r="A18" i="40"/>
  <c r="A22" i="40" s="1"/>
  <c r="A26" i="40" s="1"/>
  <c r="A30" i="40" s="1"/>
  <c r="A34" i="40" s="1"/>
  <c r="A38" i="40" s="1"/>
  <c r="A42" i="40" s="1"/>
  <c r="A46" i="40" s="1"/>
  <c r="A50" i="40" s="1"/>
  <c r="A54" i="40" s="1"/>
  <c r="A58" i="40" s="1"/>
  <c r="A62" i="40" s="1"/>
  <c r="A66" i="40" s="1"/>
  <c r="A70" i="40" s="1"/>
  <c r="A74" i="40" s="1"/>
  <c r="A78" i="40" s="1"/>
  <c r="A82" i="40" s="1"/>
  <c r="A86" i="40" s="1"/>
  <c r="A90" i="40" s="1"/>
  <c r="A94" i="40" s="1"/>
  <c r="A98" i="40" s="1"/>
  <c r="A102" i="40" s="1"/>
  <c r="A106" i="40" s="1"/>
  <c r="A110" i="40" s="1"/>
  <c r="A114" i="40" s="1"/>
  <c r="A118" i="40" s="1"/>
  <c r="A122" i="40" s="1"/>
  <c r="A126" i="40" s="1"/>
  <c r="A130" i="40" s="1"/>
  <c r="A134" i="40" s="1"/>
  <c r="A138" i="40" s="1"/>
  <c r="A142" i="40" s="1"/>
  <c r="A146" i="40" s="1"/>
  <c r="A150" i="40" s="1"/>
  <c r="A154" i="40" s="1"/>
  <c r="A158" i="40" s="1"/>
  <c r="A162" i="40" s="1"/>
  <c r="A166" i="40" s="1"/>
  <c r="A170" i="40" s="1"/>
  <c r="A174" i="40" s="1"/>
  <c r="A178" i="40" s="1"/>
  <c r="A182" i="40" s="1"/>
  <c r="A186" i="40" s="1"/>
  <c r="A190" i="40" s="1"/>
  <c r="A194" i="40" s="1"/>
  <c r="A198" i="40" s="1"/>
  <c r="A202" i="40" s="1"/>
  <c r="A206" i="40" s="1"/>
  <c r="A210" i="40" s="1"/>
  <c r="A214" i="40" s="1"/>
  <c r="A218" i="40" s="1"/>
  <c r="A222" i="40" s="1"/>
  <c r="A226" i="40" s="1"/>
  <c r="A230" i="40" s="1"/>
  <c r="A234" i="40" s="1"/>
  <c r="A238" i="40" s="1"/>
  <c r="A242" i="40" s="1"/>
  <c r="A246" i="40" s="1"/>
  <c r="A250" i="40" s="1"/>
  <c r="A254" i="40" s="1"/>
  <c r="A258" i="40" s="1"/>
  <c r="A262" i="40" s="1"/>
  <c r="A266" i="40" s="1"/>
  <c r="A270" i="40" s="1"/>
  <c r="A274" i="40" s="1"/>
  <c r="A278" i="40" s="1"/>
  <c r="A282" i="40" s="1"/>
  <c r="A286" i="40" s="1"/>
  <c r="A290" i="40" s="1"/>
  <c r="A294" i="40" s="1"/>
  <c r="A298" i="40" s="1"/>
  <c r="A302" i="40" s="1"/>
  <c r="A306" i="40" s="1"/>
  <c r="A310" i="40" s="1"/>
  <c r="A314" i="40" s="1"/>
  <c r="A318" i="40" s="1"/>
  <c r="A322" i="40" s="1"/>
  <c r="A326" i="40" s="1"/>
  <c r="A330" i="40" s="1"/>
  <c r="A334" i="40" s="1"/>
  <c r="A338" i="40" s="1"/>
  <c r="A342" i="40" s="1"/>
  <c r="A346" i="40" s="1"/>
  <c r="A350" i="40" s="1"/>
  <c r="A354" i="40" s="1"/>
  <c r="A358" i="40" s="1"/>
  <c r="A362" i="40" s="1"/>
  <c r="A366" i="40" s="1"/>
  <c r="A370" i="40" s="1"/>
  <c r="A374" i="40" s="1"/>
  <c r="A378" i="40" s="1"/>
  <c r="A382" i="40" s="1"/>
  <c r="A386" i="40" s="1"/>
  <c r="A390" i="40" s="1"/>
  <c r="A394" i="40" s="1"/>
  <c r="A398" i="40" s="1"/>
  <c r="A402" i="40" s="1"/>
  <c r="A406" i="40" s="1"/>
  <c r="A410" i="40" s="1"/>
  <c r="A414" i="40" s="1"/>
  <c r="V416" i="39"/>
  <c r="V412" i="39"/>
  <c r="V408" i="39"/>
  <c r="V404" i="39"/>
  <c r="V400" i="39"/>
  <c r="V396" i="39"/>
  <c r="V392" i="39"/>
  <c r="V388" i="39"/>
  <c r="V384" i="39"/>
  <c r="V380" i="39"/>
  <c r="V376" i="39"/>
  <c r="V372" i="39"/>
  <c r="V368" i="39"/>
  <c r="V364" i="39"/>
  <c r="V360" i="39"/>
  <c r="V356" i="39"/>
  <c r="V352" i="39"/>
  <c r="V348" i="39"/>
  <c r="V344" i="39"/>
  <c r="V340" i="39"/>
  <c r="V336" i="39"/>
  <c r="V332" i="39"/>
  <c r="V328" i="39"/>
  <c r="V324" i="39"/>
  <c r="V320" i="39"/>
  <c r="V316" i="39"/>
  <c r="V312" i="39"/>
  <c r="V308" i="39"/>
  <c r="V304" i="39"/>
  <c r="V300" i="39"/>
  <c r="V296" i="39"/>
  <c r="V292" i="39"/>
  <c r="V288" i="39"/>
  <c r="V284" i="39"/>
  <c r="V280" i="39"/>
  <c r="V276" i="39"/>
  <c r="V272" i="39"/>
  <c r="V268" i="39"/>
  <c r="V264" i="39"/>
  <c r="V260" i="39"/>
  <c r="V256" i="39"/>
  <c r="V252" i="39"/>
  <c r="V248" i="39"/>
  <c r="V244" i="39"/>
  <c r="V240" i="39"/>
  <c r="V236" i="39"/>
  <c r="V232" i="39"/>
  <c r="V228" i="39"/>
  <c r="V224" i="39"/>
  <c r="V220" i="39"/>
  <c r="V216" i="39"/>
  <c r="V212" i="39"/>
  <c r="V208" i="39"/>
  <c r="V204" i="39"/>
  <c r="V200" i="39"/>
  <c r="V196" i="39"/>
  <c r="V192" i="39"/>
  <c r="V188" i="39"/>
  <c r="V184" i="39"/>
  <c r="V180" i="39"/>
  <c r="M26" i="39"/>
  <c r="M25" i="39"/>
  <c r="M23" i="39"/>
  <c r="M19" i="39"/>
  <c r="A18" i="39"/>
  <c r="A22" i="39" s="1"/>
  <c r="A27" i="39" s="1"/>
  <c r="A31" i="39" s="1"/>
  <c r="A35" i="39" s="1"/>
  <c r="A39" i="39" s="1"/>
  <c r="A43" i="39" s="1"/>
  <c r="A47" i="39" s="1"/>
  <c r="A51" i="39" s="1"/>
  <c r="A55" i="39" s="1"/>
  <c r="A59" i="39" s="1"/>
  <c r="A63" i="39" s="1"/>
  <c r="A67" i="39" s="1"/>
  <c r="A71" i="39" s="1"/>
  <c r="A75" i="39" s="1"/>
  <c r="A79" i="39" s="1"/>
  <c r="A83" i="39" s="1"/>
  <c r="A87" i="39" s="1"/>
  <c r="A91" i="39" s="1"/>
  <c r="A95" i="39" s="1"/>
  <c r="A99" i="39" s="1"/>
  <c r="A103" i="39" s="1"/>
  <c r="A107" i="39" s="1"/>
  <c r="A111" i="39" s="1"/>
  <c r="A115" i="39" s="1"/>
  <c r="A119" i="39" s="1"/>
  <c r="A123" i="39" s="1"/>
  <c r="A127" i="39" s="1"/>
  <c r="A131" i="39" s="1"/>
  <c r="A135" i="39" s="1"/>
  <c r="A139" i="39" s="1"/>
  <c r="A143" i="39" s="1"/>
  <c r="A147" i="39" s="1"/>
  <c r="A151" i="39" s="1"/>
  <c r="A155" i="39" s="1"/>
  <c r="A159" i="39" s="1"/>
  <c r="A163" i="39" s="1"/>
  <c r="A167" i="39" s="1"/>
  <c r="A171" i="39" s="1"/>
  <c r="A175" i="39" s="1"/>
  <c r="A179" i="39" s="1"/>
  <c r="A183" i="39" s="1"/>
  <c r="A187" i="39" s="1"/>
  <c r="A191" i="39" s="1"/>
  <c r="A195" i="39" s="1"/>
  <c r="A199" i="39" s="1"/>
  <c r="A203" i="39" s="1"/>
  <c r="A207" i="39" s="1"/>
  <c r="A211" i="39" s="1"/>
  <c r="A215" i="39" s="1"/>
  <c r="A219" i="39" s="1"/>
  <c r="A223" i="39" s="1"/>
  <c r="A227" i="39" s="1"/>
  <c r="A231" i="39" s="1"/>
  <c r="A235" i="39" s="1"/>
  <c r="A239" i="39" s="1"/>
  <c r="A243" i="39" s="1"/>
  <c r="A247" i="39" s="1"/>
  <c r="A251" i="39" s="1"/>
  <c r="A255" i="39" s="1"/>
  <c r="A259" i="39" s="1"/>
  <c r="A263" i="39" s="1"/>
  <c r="A267" i="39" s="1"/>
  <c r="A271" i="39" s="1"/>
  <c r="A275" i="39" s="1"/>
  <c r="A279" i="39" s="1"/>
  <c r="A283" i="39" s="1"/>
  <c r="A287" i="39" s="1"/>
  <c r="A291" i="39" s="1"/>
  <c r="A295" i="39" s="1"/>
  <c r="A299" i="39" s="1"/>
  <c r="A303" i="39" s="1"/>
  <c r="A307" i="39" s="1"/>
  <c r="A311" i="39" s="1"/>
  <c r="A315" i="39" s="1"/>
  <c r="A319" i="39" s="1"/>
  <c r="A323" i="39" s="1"/>
  <c r="A327" i="39" s="1"/>
  <c r="A331" i="39" s="1"/>
  <c r="A335" i="39" s="1"/>
  <c r="A339" i="39" s="1"/>
  <c r="A343" i="39" s="1"/>
  <c r="A347" i="39" s="1"/>
  <c r="A351" i="39" s="1"/>
  <c r="A355" i="39" s="1"/>
  <c r="A359" i="39" s="1"/>
  <c r="A363" i="39" s="1"/>
  <c r="A367" i="39" s="1"/>
  <c r="A371" i="39" s="1"/>
  <c r="A375" i="39" s="1"/>
  <c r="A379" i="39" s="1"/>
  <c r="A383" i="39" s="1"/>
  <c r="A387" i="39" s="1"/>
  <c r="A391" i="39" s="1"/>
  <c r="A395" i="39" s="1"/>
  <c r="A399" i="39" s="1"/>
  <c r="A403" i="39" s="1"/>
  <c r="A407" i="39" s="1"/>
  <c r="A411" i="39" s="1"/>
  <c r="A415" i="39" s="1"/>
  <c r="V415" i="38"/>
  <c r="V411" i="38"/>
  <c r="V407" i="38"/>
  <c r="V403" i="38"/>
  <c r="V399" i="38"/>
  <c r="V395" i="38"/>
  <c r="V391" i="38"/>
  <c r="V387" i="38"/>
  <c r="V383" i="38"/>
  <c r="V379" i="38"/>
  <c r="V375" i="38"/>
  <c r="V371" i="38"/>
  <c r="V367" i="38"/>
  <c r="V363" i="38"/>
  <c r="V359" i="38"/>
  <c r="V355" i="38"/>
  <c r="V351" i="38"/>
  <c r="V347" i="38"/>
  <c r="V343" i="38"/>
  <c r="V339" i="38"/>
  <c r="V335" i="38"/>
  <c r="V331" i="38"/>
  <c r="V327" i="38"/>
  <c r="V323" i="38"/>
  <c r="V319" i="38"/>
  <c r="V315" i="38"/>
  <c r="V311" i="38"/>
  <c r="V307" i="38"/>
  <c r="V303" i="38"/>
  <c r="V299" i="38"/>
  <c r="V295" i="38"/>
  <c r="V291" i="38"/>
  <c r="V287" i="38"/>
  <c r="V283" i="38"/>
  <c r="V279" i="38"/>
  <c r="V275" i="38"/>
  <c r="V271" i="38"/>
  <c r="V267" i="38"/>
  <c r="V263" i="38"/>
  <c r="V259" i="38"/>
  <c r="V255" i="38"/>
  <c r="V251" i="38"/>
  <c r="V247" i="38"/>
  <c r="V243" i="38"/>
  <c r="V239" i="38"/>
  <c r="V235" i="38"/>
  <c r="V231" i="38"/>
  <c r="V227" i="38"/>
  <c r="V223" i="38"/>
  <c r="V219" i="38"/>
  <c r="V215" i="38"/>
  <c r="V211" i="38"/>
  <c r="V207" i="38"/>
  <c r="V203" i="38"/>
  <c r="V199" i="38"/>
  <c r="V195" i="38"/>
  <c r="V191" i="38"/>
  <c r="V187" i="38"/>
  <c r="V183" i="38"/>
  <c r="V179" i="38"/>
  <c r="A18" i="38"/>
  <c r="A22" i="38" s="1"/>
  <c r="A26" i="38" s="1"/>
  <c r="A30" i="38" s="1"/>
  <c r="A34" i="38" s="1"/>
  <c r="A38" i="38" s="1"/>
  <c r="A42" i="38" s="1"/>
  <c r="A46" i="38" s="1"/>
  <c r="A50" i="38" s="1"/>
  <c r="A54" i="38" s="1"/>
  <c r="A58" i="38" s="1"/>
  <c r="A62" i="38" s="1"/>
  <c r="A66" i="38" s="1"/>
  <c r="A70" i="38" s="1"/>
  <c r="A74" i="38" s="1"/>
  <c r="A78" i="38" s="1"/>
  <c r="A82" i="38" s="1"/>
  <c r="A86" i="38" s="1"/>
  <c r="A90" i="38" s="1"/>
  <c r="A94" i="38" s="1"/>
  <c r="A98" i="38" s="1"/>
  <c r="A102" i="38" s="1"/>
  <c r="A106" i="38" s="1"/>
  <c r="A110" i="38" s="1"/>
  <c r="A114" i="38" s="1"/>
  <c r="A118" i="38" s="1"/>
  <c r="A122" i="38" s="1"/>
  <c r="A126" i="38" s="1"/>
  <c r="A130" i="38" s="1"/>
  <c r="A134" i="38" s="1"/>
  <c r="A138" i="38" s="1"/>
  <c r="A142" i="38" s="1"/>
  <c r="A146" i="38" s="1"/>
  <c r="A150" i="38" s="1"/>
  <c r="A154" i="38" s="1"/>
  <c r="A158" i="38" s="1"/>
  <c r="A162" i="38" s="1"/>
  <c r="A166" i="38" s="1"/>
  <c r="A170" i="38" s="1"/>
  <c r="A174" i="38" s="1"/>
  <c r="A178" i="38" s="1"/>
  <c r="A182" i="38" s="1"/>
  <c r="A186" i="38" s="1"/>
  <c r="A190" i="38" s="1"/>
  <c r="A194" i="38" s="1"/>
  <c r="A198" i="38" s="1"/>
  <c r="A202" i="38" s="1"/>
  <c r="A206" i="38" s="1"/>
  <c r="A210" i="38" s="1"/>
  <c r="A214" i="38" s="1"/>
  <c r="A218" i="38" s="1"/>
  <c r="A222" i="38" s="1"/>
  <c r="A226" i="38" s="1"/>
  <c r="A230" i="38" s="1"/>
  <c r="A234" i="38" s="1"/>
  <c r="A238" i="38" s="1"/>
  <c r="A242" i="38" s="1"/>
  <c r="A246" i="38" s="1"/>
  <c r="A250" i="38" s="1"/>
  <c r="A254" i="38" s="1"/>
  <c r="A258" i="38" s="1"/>
  <c r="A262" i="38" s="1"/>
  <c r="A266" i="38" s="1"/>
  <c r="A270" i="38" s="1"/>
  <c r="A274" i="38" s="1"/>
  <c r="A278" i="38" s="1"/>
  <c r="A282" i="38" s="1"/>
  <c r="A286" i="38" s="1"/>
  <c r="A290" i="38" s="1"/>
  <c r="A294" i="38" s="1"/>
  <c r="A298" i="38" s="1"/>
  <c r="A302" i="38" s="1"/>
  <c r="A306" i="38" s="1"/>
  <c r="A310" i="38" s="1"/>
  <c r="A314" i="38" s="1"/>
  <c r="A318" i="38" s="1"/>
  <c r="A322" i="38" s="1"/>
  <c r="A326" i="38" s="1"/>
  <c r="A330" i="38" s="1"/>
  <c r="A334" i="38" s="1"/>
  <c r="A338" i="38" s="1"/>
  <c r="A342" i="38" s="1"/>
  <c r="A346" i="38" s="1"/>
  <c r="A350" i="38" s="1"/>
  <c r="A354" i="38" s="1"/>
  <c r="A358" i="38" s="1"/>
  <c r="A362" i="38" s="1"/>
  <c r="A366" i="38" s="1"/>
  <c r="A370" i="38" s="1"/>
  <c r="A374" i="38" s="1"/>
  <c r="A378" i="38" s="1"/>
  <c r="A382" i="38" s="1"/>
  <c r="A386" i="38" s="1"/>
  <c r="A390" i="38" s="1"/>
  <c r="A394" i="38" s="1"/>
  <c r="A398" i="38" s="1"/>
  <c r="A402" i="38" s="1"/>
  <c r="A406" i="38" s="1"/>
  <c r="A410" i="38" s="1"/>
  <c r="A414" i="38" s="1"/>
  <c r="V415" i="37"/>
  <c r="V411" i="37"/>
  <c r="V407" i="37"/>
  <c r="V403" i="37"/>
  <c r="V399" i="37"/>
  <c r="V395" i="37"/>
  <c r="V391" i="37"/>
  <c r="V387" i="37"/>
  <c r="V383" i="37"/>
  <c r="V379" i="37"/>
  <c r="V375" i="37"/>
  <c r="V371" i="37"/>
  <c r="V367" i="37"/>
  <c r="V363" i="37"/>
  <c r="V359" i="37"/>
  <c r="V355" i="37"/>
  <c r="V351" i="37"/>
  <c r="V347" i="37"/>
  <c r="V343" i="37"/>
  <c r="V339" i="37"/>
  <c r="V335" i="37"/>
  <c r="V331" i="37"/>
  <c r="V327" i="37"/>
  <c r="V323" i="37"/>
  <c r="V319" i="37"/>
  <c r="V315" i="37"/>
  <c r="V311" i="37"/>
  <c r="V307" i="37"/>
  <c r="V303" i="37"/>
  <c r="V299" i="37"/>
  <c r="V295" i="37"/>
  <c r="V291" i="37"/>
  <c r="V287" i="37"/>
  <c r="V283" i="37"/>
  <c r="V279" i="37"/>
  <c r="V275" i="37"/>
  <c r="V271" i="37"/>
  <c r="V267" i="37"/>
  <c r="V263" i="37"/>
  <c r="V259" i="37"/>
  <c r="V255" i="37"/>
  <c r="V251" i="37"/>
  <c r="V247" i="37"/>
  <c r="V243" i="37"/>
  <c r="V239" i="37"/>
  <c r="V235" i="37"/>
  <c r="V231" i="37"/>
  <c r="V227" i="37"/>
  <c r="V223" i="37"/>
  <c r="V219" i="37"/>
  <c r="V215" i="37"/>
  <c r="V211" i="37"/>
  <c r="V207" i="37"/>
  <c r="V203" i="37"/>
  <c r="V199" i="37"/>
  <c r="V195" i="37"/>
  <c r="V191" i="37"/>
  <c r="V187" i="37"/>
  <c r="V183" i="37"/>
  <c r="V179" i="37"/>
  <c r="A18" i="37"/>
  <c r="A22" i="37" s="1"/>
  <c r="A26" i="37" s="1"/>
  <c r="A30" i="37" s="1"/>
  <c r="A34" i="37" s="1"/>
  <c r="A38" i="37" s="1"/>
  <c r="A42" i="37" s="1"/>
  <c r="A46" i="37" s="1"/>
  <c r="A50" i="37" s="1"/>
  <c r="A54" i="37" s="1"/>
  <c r="A58" i="37" s="1"/>
  <c r="A62" i="37" s="1"/>
  <c r="A66" i="37" s="1"/>
  <c r="A70" i="37" s="1"/>
  <c r="A74" i="37" s="1"/>
  <c r="A78" i="37" s="1"/>
  <c r="A82" i="37" s="1"/>
  <c r="A86" i="37" s="1"/>
  <c r="A90" i="37" s="1"/>
  <c r="A94" i="37" s="1"/>
  <c r="A98" i="37" s="1"/>
  <c r="A102" i="37" s="1"/>
  <c r="A106" i="37" s="1"/>
  <c r="A110" i="37" s="1"/>
  <c r="A114" i="37" s="1"/>
  <c r="A118" i="37" s="1"/>
  <c r="A122" i="37" s="1"/>
  <c r="A126" i="37" s="1"/>
  <c r="A130" i="37" s="1"/>
  <c r="A134" i="37" s="1"/>
  <c r="A138" i="37" s="1"/>
  <c r="A142" i="37" s="1"/>
  <c r="A146" i="37" s="1"/>
  <c r="A150" i="37" s="1"/>
  <c r="A154" i="37" s="1"/>
  <c r="A158" i="37" s="1"/>
  <c r="A162" i="37" s="1"/>
  <c r="A166" i="37" s="1"/>
  <c r="A170" i="37" s="1"/>
  <c r="A174" i="37" s="1"/>
  <c r="A178" i="37" s="1"/>
  <c r="A182" i="37" s="1"/>
  <c r="A186" i="37" s="1"/>
  <c r="A190" i="37" s="1"/>
  <c r="A194" i="37" s="1"/>
  <c r="A198" i="37" s="1"/>
  <c r="A202" i="37" s="1"/>
  <c r="A206" i="37" s="1"/>
  <c r="A210" i="37" s="1"/>
  <c r="A214" i="37" s="1"/>
  <c r="A218" i="37" s="1"/>
  <c r="A222" i="37" s="1"/>
  <c r="A226" i="37" s="1"/>
  <c r="A230" i="37" s="1"/>
  <c r="A234" i="37" s="1"/>
  <c r="A238" i="37" s="1"/>
  <c r="A242" i="37" s="1"/>
  <c r="A246" i="37" s="1"/>
  <c r="A250" i="37" s="1"/>
  <c r="A254" i="37" s="1"/>
  <c r="A258" i="37" s="1"/>
  <c r="A262" i="37" s="1"/>
  <c r="A266" i="37" s="1"/>
  <c r="A270" i="37" s="1"/>
  <c r="A274" i="37" s="1"/>
  <c r="A278" i="37" s="1"/>
  <c r="A282" i="37" s="1"/>
  <c r="A286" i="37" s="1"/>
  <c r="A290" i="37" s="1"/>
  <c r="A294" i="37" s="1"/>
  <c r="A298" i="37" s="1"/>
  <c r="A302" i="37" s="1"/>
  <c r="A306" i="37" s="1"/>
  <c r="A310" i="37" s="1"/>
  <c r="A314" i="37" s="1"/>
  <c r="A318" i="37" s="1"/>
  <c r="A322" i="37" s="1"/>
  <c r="A326" i="37" s="1"/>
  <c r="A330" i="37" s="1"/>
  <c r="A334" i="37" s="1"/>
  <c r="A338" i="37" s="1"/>
  <c r="A342" i="37" s="1"/>
  <c r="A346" i="37" s="1"/>
  <c r="A350" i="37" s="1"/>
  <c r="A354" i="37" s="1"/>
  <c r="A358" i="37" s="1"/>
  <c r="A362" i="37" s="1"/>
  <c r="A366" i="37" s="1"/>
  <c r="A370" i="37" s="1"/>
  <c r="A374" i="37" s="1"/>
  <c r="A378" i="37" s="1"/>
  <c r="A382" i="37" s="1"/>
  <c r="A386" i="37" s="1"/>
  <c r="A390" i="37" s="1"/>
  <c r="A394" i="37" s="1"/>
  <c r="A398" i="37" s="1"/>
  <c r="A402" i="37" s="1"/>
  <c r="A406" i="37" s="1"/>
  <c r="A410" i="37" s="1"/>
  <c r="A414" i="37" s="1"/>
  <c r="V415" i="36"/>
  <c r="V411" i="36"/>
  <c r="V407" i="36"/>
  <c r="V403" i="36"/>
  <c r="V399" i="36"/>
  <c r="V395" i="36"/>
  <c r="V391" i="36"/>
  <c r="V387" i="36"/>
  <c r="V383" i="36"/>
  <c r="V379" i="36"/>
  <c r="V375" i="36"/>
  <c r="V371" i="36"/>
  <c r="V367" i="36"/>
  <c r="V363" i="36"/>
  <c r="V359" i="36"/>
  <c r="V355" i="36"/>
  <c r="V351" i="36"/>
  <c r="V347" i="36"/>
  <c r="V343" i="36"/>
  <c r="V339" i="36"/>
  <c r="V335" i="36"/>
  <c r="V331" i="36"/>
  <c r="V327" i="36"/>
  <c r="V323" i="36"/>
  <c r="V319" i="36"/>
  <c r="V315" i="36"/>
  <c r="V311" i="36"/>
  <c r="V307" i="36"/>
  <c r="V303" i="36"/>
  <c r="V299" i="36"/>
  <c r="V295" i="36"/>
  <c r="V291" i="36"/>
  <c r="V287" i="36"/>
  <c r="V283" i="36"/>
  <c r="V279" i="36"/>
  <c r="V275" i="36"/>
  <c r="V271" i="36"/>
  <c r="V267" i="36"/>
  <c r="V263" i="36"/>
  <c r="V259" i="36"/>
  <c r="V255" i="36"/>
  <c r="V251" i="36"/>
  <c r="V247" i="36"/>
  <c r="V243" i="36"/>
  <c r="V239" i="36"/>
  <c r="V235" i="36"/>
  <c r="V231" i="36"/>
  <c r="V227" i="36"/>
  <c r="V223" i="36"/>
  <c r="V219" i="36"/>
  <c r="V215" i="36"/>
  <c r="V211" i="36"/>
  <c r="V207" i="36"/>
  <c r="V203" i="36"/>
  <c r="V199" i="36"/>
  <c r="V195" i="36"/>
  <c r="V191" i="36"/>
  <c r="V187" i="36"/>
  <c r="V183" i="36"/>
  <c r="V179" i="36"/>
  <c r="A18" i="36"/>
  <c r="A22" i="36" s="1"/>
  <c r="A26" i="36" s="1"/>
  <c r="A30" i="36" s="1"/>
  <c r="A34" i="36" s="1"/>
  <c r="A38" i="36" s="1"/>
  <c r="A42" i="36" s="1"/>
  <c r="A46" i="36" s="1"/>
  <c r="A50" i="36" s="1"/>
  <c r="A54" i="36" s="1"/>
  <c r="A58" i="36" s="1"/>
  <c r="A62" i="36" s="1"/>
  <c r="A66" i="36" s="1"/>
  <c r="A70" i="36" s="1"/>
  <c r="A74" i="36" s="1"/>
  <c r="A78" i="36" s="1"/>
  <c r="A82" i="36" s="1"/>
  <c r="A86" i="36" s="1"/>
  <c r="A90" i="36" s="1"/>
  <c r="A94" i="36" s="1"/>
  <c r="A98" i="36" s="1"/>
  <c r="A102" i="36" s="1"/>
  <c r="A106" i="36" s="1"/>
  <c r="A110" i="36" s="1"/>
  <c r="A114" i="36" s="1"/>
  <c r="A118" i="36" s="1"/>
  <c r="A122" i="36" s="1"/>
  <c r="A126" i="36" s="1"/>
  <c r="A130" i="36" s="1"/>
  <c r="A134" i="36" s="1"/>
  <c r="A138" i="36" s="1"/>
  <c r="A142" i="36" s="1"/>
  <c r="A146" i="36" s="1"/>
  <c r="A150" i="36" s="1"/>
  <c r="A154" i="36" s="1"/>
  <c r="A158" i="36" s="1"/>
  <c r="A162" i="36" s="1"/>
  <c r="A166" i="36" s="1"/>
  <c r="A170" i="36" s="1"/>
  <c r="A174" i="36" s="1"/>
  <c r="A178" i="36" s="1"/>
  <c r="A182" i="36" s="1"/>
  <c r="A186" i="36" s="1"/>
  <c r="A190" i="36" s="1"/>
  <c r="A194" i="36" s="1"/>
  <c r="A198" i="36" s="1"/>
  <c r="A202" i="36" s="1"/>
  <c r="A206" i="36" s="1"/>
  <c r="A210" i="36" s="1"/>
  <c r="A214" i="36" s="1"/>
  <c r="A218" i="36" s="1"/>
  <c r="A222" i="36" s="1"/>
  <c r="A226" i="36" s="1"/>
  <c r="A230" i="36" s="1"/>
  <c r="A234" i="36" s="1"/>
  <c r="A238" i="36" s="1"/>
  <c r="A242" i="36" s="1"/>
  <c r="A246" i="36" s="1"/>
  <c r="A250" i="36" s="1"/>
  <c r="A254" i="36" s="1"/>
  <c r="A258" i="36" s="1"/>
  <c r="A262" i="36" s="1"/>
  <c r="A266" i="36" s="1"/>
  <c r="A270" i="36" s="1"/>
  <c r="A274" i="36" s="1"/>
  <c r="A278" i="36" s="1"/>
  <c r="A282" i="36" s="1"/>
  <c r="A286" i="36" s="1"/>
  <c r="A290" i="36" s="1"/>
  <c r="A294" i="36" s="1"/>
  <c r="A298" i="36" s="1"/>
  <c r="A302" i="36" s="1"/>
  <c r="A306" i="36" s="1"/>
  <c r="A310" i="36" s="1"/>
  <c r="A314" i="36" s="1"/>
  <c r="A318" i="36" s="1"/>
  <c r="A322" i="36" s="1"/>
  <c r="A326" i="36" s="1"/>
  <c r="A330" i="36" s="1"/>
  <c r="A334" i="36" s="1"/>
  <c r="A338" i="36" s="1"/>
  <c r="A342" i="36" s="1"/>
  <c r="A346" i="36" s="1"/>
  <c r="A350" i="36" s="1"/>
  <c r="A354" i="36" s="1"/>
  <c r="A358" i="36" s="1"/>
  <c r="A362" i="36" s="1"/>
  <c r="A366" i="36" s="1"/>
  <c r="A370" i="36" s="1"/>
  <c r="A374" i="36" s="1"/>
  <c r="A378" i="36" s="1"/>
  <c r="A382" i="36" s="1"/>
  <c r="A386" i="36" s="1"/>
  <c r="A390" i="36" s="1"/>
  <c r="A394" i="36" s="1"/>
  <c r="A398" i="36" s="1"/>
  <c r="A402" i="36" s="1"/>
  <c r="A406" i="36" s="1"/>
  <c r="A410" i="36" s="1"/>
  <c r="A414" i="36" s="1"/>
  <c r="V416" i="35"/>
  <c r="V412" i="35"/>
  <c r="V408" i="35"/>
  <c r="V404" i="35"/>
  <c r="V400" i="35"/>
  <c r="V396" i="35"/>
  <c r="V392" i="35"/>
  <c r="V388" i="35"/>
  <c r="V384" i="35"/>
  <c r="V380" i="35"/>
  <c r="V376" i="35"/>
  <c r="V372" i="35"/>
  <c r="V368" i="35"/>
  <c r="V364" i="35"/>
  <c r="V360" i="35"/>
  <c r="V356" i="35"/>
  <c r="V352" i="35"/>
  <c r="V348" i="35"/>
  <c r="V344" i="35"/>
  <c r="V340" i="35"/>
  <c r="V336" i="35"/>
  <c r="V332" i="35"/>
  <c r="V328" i="35"/>
  <c r="V324" i="35"/>
  <c r="V320" i="35"/>
  <c r="V316" i="35"/>
  <c r="V312" i="35"/>
  <c r="V308" i="35"/>
  <c r="V304" i="35"/>
  <c r="V300" i="35"/>
  <c r="V296" i="35"/>
  <c r="V292" i="35"/>
  <c r="V288" i="35"/>
  <c r="V284" i="35"/>
  <c r="V280" i="35"/>
  <c r="V276" i="35"/>
  <c r="V272" i="35"/>
  <c r="V268" i="35"/>
  <c r="V264" i="35"/>
  <c r="V260" i="35"/>
  <c r="V256" i="35"/>
  <c r="V252" i="35"/>
  <c r="V248" i="35"/>
  <c r="V244" i="35"/>
  <c r="V240" i="35"/>
  <c r="V236" i="35"/>
  <c r="V232" i="35"/>
  <c r="V228" i="35"/>
  <c r="V224" i="35"/>
  <c r="V220" i="35"/>
  <c r="V216" i="35"/>
  <c r="V212" i="35"/>
  <c r="V208" i="35"/>
  <c r="V204" i="35"/>
  <c r="V200" i="35"/>
  <c r="V196" i="35"/>
  <c r="V192" i="35"/>
  <c r="V188" i="35"/>
  <c r="V184" i="35"/>
  <c r="V180" i="35"/>
  <c r="A34" i="35"/>
  <c r="A38" i="35" s="1"/>
  <c r="A42" i="35" s="1"/>
  <c r="A46" i="35" s="1"/>
  <c r="A50" i="35" s="1"/>
  <c r="A54" i="35" s="1"/>
  <c r="A58" i="35" s="1"/>
  <c r="A62" i="35" s="1"/>
  <c r="A66" i="35" s="1"/>
  <c r="A70" i="35" s="1"/>
  <c r="A74" i="35" s="1"/>
  <c r="A78" i="35" s="1"/>
  <c r="A83" i="35" s="1"/>
  <c r="A87" i="35" s="1"/>
  <c r="A91" i="35" s="1"/>
  <c r="A95" i="35" s="1"/>
  <c r="A99" i="35" s="1"/>
  <c r="A103" i="35" s="1"/>
  <c r="A107" i="35" s="1"/>
  <c r="A111" i="35" s="1"/>
  <c r="A115" i="35" s="1"/>
  <c r="A119" i="35" s="1"/>
  <c r="A123" i="35" s="1"/>
  <c r="A127" i="35" s="1"/>
  <c r="A131" i="35" s="1"/>
  <c r="A135" i="35" s="1"/>
  <c r="A139" i="35" s="1"/>
  <c r="A143" i="35" s="1"/>
  <c r="A147" i="35" s="1"/>
  <c r="A151" i="35" s="1"/>
  <c r="A155" i="35" s="1"/>
  <c r="A159" i="35" s="1"/>
  <c r="A163" i="35" s="1"/>
  <c r="A167" i="35" s="1"/>
  <c r="A171" i="35" s="1"/>
  <c r="A175" i="35" s="1"/>
  <c r="A179" i="35" s="1"/>
  <c r="A183" i="35" s="1"/>
  <c r="A187" i="35" s="1"/>
  <c r="A191" i="35" s="1"/>
  <c r="A195" i="35" s="1"/>
  <c r="A199" i="35" s="1"/>
  <c r="A203" i="35" s="1"/>
  <c r="A207" i="35" s="1"/>
  <c r="A211" i="35" s="1"/>
  <c r="A215" i="35" s="1"/>
  <c r="A219" i="35" s="1"/>
  <c r="A223" i="35" s="1"/>
  <c r="A227" i="35" s="1"/>
  <c r="A231" i="35" s="1"/>
  <c r="A235" i="35" s="1"/>
  <c r="A239" i="35" s="1"/>
  <c r="A243" i="35" s="1"/>
  <c r="A247" i="35" s="1"/>
  <c r="A251" i="35" s="1"/>
  <c r="A255" i="35" s="1"/>
  <c r="A259" i="35" s="1"/>
  <c r="A263" i="35" s="1"/>
  <c r="A267" i="35" s="1"/>
  <c r="A271" i="35" s="1"/>
  <c r="A275" i="35" s="1"/>
  <c r="A279" i="35" s="1"/>
  <c r="A283" i="35" s="1"/>
  <c r="A287" i="35" s="1"/>
  <c r="A291" i="35" s="1"/>
  <c r="A295" i="35" s="1"/>
  <c r="A299" i="35" s="1"/>
  <c r="A303" i="35" s="1"/>
  <c r="A307" i="35" s="1"/>
  <c r="A311" i="35" s="1"/>
  <c r="A315" i="35" s="1"/>
  <c r="A319" i="35" s="1"/>
  <c r="A323" i="35" s="1"/>
  <c r="A327" i="35" s="1"/>
  <c r="A331" i="35" s="1"/>
  <c r="A335" i="35" s="1"/>
  <c r="A339" i="35" s="1"/>
  <c r="A343" i="35" s="1"/>
  <c r="A347" i="35" s="1"/>
  <c r="A351" i="35" s="1"/>
  <c r="A355" i="35" s="1"/>
  <c r="A359" i="35" s="1"/>
  <c r="A363" i="35" s="1"/>
  <c r="A367" i="35" s="1"/>
  <c r="A371" i="35" s="1"/>
  <c r="A375" i="35" s="1"/>
  <c r="A379" i="35" s="1"/>
  <c r="A383" i="35" s="1"/>
  <c r="A387" i="35" s="1"/>
  <c r="A391" i="35" s="1"/>
  <c r="A395" i="35" s="1"/>
  <c r="A399" i="35" s="1"/>
  <c r="A403" i="35" s="1"/>
  <c r="A407" i="35" s="1"/>
  <c r="A411" i="35" s="1"/>
  <c r="A415" i="35" s="1"/>
  <c r="A18" i="35"/>
  <c r="A22" i="35" s="1"/>
  <c r="A26" i="35" s="1"/>
  <c r="A30" i="35" s="1"/>
  <c r="V415" i="34"/>
  <c r="V411" i="34"/>
  <c r="V407" i="34"/>
  <c r="V403" i="34"/>
  <c r="V399" i="34"/>
  <c r="V395" i="34"/>
  <c r="V391" i="34"/>
  <c r="V387" i="34"/>
  <c r="V383" i="34"/>
  <c r="V379" i="34"/>
  <c r="V375" i="34"/>
  <c r="V371" i="34"/>
  <c r="V367" i="34"/>
  <c r="V363" i="34"/>
  <c r="V359" i="34"/>
  <c r="V355" i="34"/>
  <c r="V351" i="34"/>
  <c r="V347" i="34"/>
  <c r="V343" i="34"/>
  <c r="V339" i="34"/>
  <c r="V335" i="34"/>
  <c r="V331" i="34"/>
  <c r="V327" i="34"/>
  <c r="V323" i="34"/>
  <c r="V319" i="34"/>
  <c r="V315" i="34"/>
  <c r="V311" i="34"/>
  <c r="V307" i="34"/>
  <c r="V303" i="34"/>
  <c r="V299" i="34"/>
  <c r="V295" i="34"/>
  <c r="V291" i="34"/>
  <c r="V287" i="34"/>
  <c r="V283" i="34"/>
  <c r="V279" i="34"/>
  <c r="V275" i="34"/>
  <c r="V271" i="34"/>
  <c r="V267" i="34"/>
  <c r="V263" i="34"/>
  <c r="V259" i="34"/>
  <c r="V255" i="34"/>
  <c r="V251" i="34"/>
  <c r="V247" i="34"/>
  <c r="V243" i="34"/>
  <c r="V239" i="34"/>
  <c r="V235" i="34"/>
  <c r="V231" i="34"/>
  <c r="V227" i="34"/>
  <c r="V223" i="34"/>
  <c r="V219" i="34"/>
  <c r="V215" i="34"/>
  <c r="V211" i="34"/>
  <c r="V207" i="34"/>
  <c r="V203" i="34"/>
  <c r="V199" i="34"/>
  <c r="V195" i="34"/>
  <c r="V191" i="34"/>
  <c r="V187" i="34"/>
  <c r="V183" i="34"/>
  <c r="V179" i="34"/>
  <c r="A18" i="34"/>
  <c r="A22" i="34" s="1"/>
  <c r="A26" i="34" s="1"/>
  <c r="A30" i="34" s="1"/>
  <c r="A34" i="34" s="1"/>
  <c r="A38" i="34" s="1"/>
  <c r="A42" i="34" s="1"/>
  <c r="A46" i="34" s="1"/>
  <c r="A50" i="34" s="1"/>
  <c r="A54" i="34" s="1"/>
  <c r="A58" i="34" s="1"/>
  <c r="A62" i="34" s="1"/>
  <c r="A66" i="34" s="1"/>
  <c r="A70" i="34" s="1"/>
  <c r="A74" i="34" s="1"/>
  <c r="A78" i="34" s="1"/>
  <c r="A82" i="34" s="1"/>
  <c r="A86" i="34" s="1"/>
  <c r="A90" i="34" s="1"/>
  <c r="A94" i="34" s="1"/>
  <c r="A98" i="34" s="1"/>
  <c r="A102" i="34" s="1"/>
  <c r="A106" i="34" s="1"/>
  <c r="A110" i="34" s="1"/>
  <c r="A114" i="34" s="1"/>
  <c r="A118" i="34" s="1"/>
  <c r="A122" i="34" s="1"/>
  <c r="A126" i="34" s="1"/>
  <c r="A130" i="34" s="1"/>
  <c r="A134" i="34" s="1"/>
  <c r="A138" i="34" s="1"/>
  <c r="A142" i="34" s="1"/>
  <c r="A146" i="34" s="1"/>
  <c r="A150" i="34" s="1"/>
  <c r="A154" i="34" s="1"/>
  <c r="A158" i="34" s="1"/>
  <c r="A162" i="34" s="1"/>
  <c r="A166" i="34" s="1"/>
  <c r="A170" i="34" s="1"/>
  <c r="A174" i="34" s="1"/>
  <c r="A178" i="34" s="1"/>
  <c r="A182" i="34" s="1"/>
  <c r="A186" i="34" s="1"/>
  <c r="A190" i="34" s="1"/>
  <c r="A194" i="34" s="1"/>
  <c r="A198" i="34" s="1"/>
  <c r="A202" i="34" s="1"/>
  <c r="A206" i="34" s="1"/>
  <c r="A210" i="34" s="1"/>
  <c r="A214" i="34" s="1"/>
  <c r="A218" i="34" s="1"/>
  <c r="A222" i="34" s="1"/>
  <c r="A226" i="34" s="1"/>
  <c r="A230" i="34" s="1"/>
  <c r="A234" i="34" s="1"/>
  <c r="A238" i="34" s="1"/>
  <c r="A242" i="34" s="1"/>
  <c r="A246" i="34" s="1"/>
  <c r="A250" i="34" s="1"/>
  <c r="A254" i="34" s="1"/>
  <c r="A258" i="34" s="1"/>
  <c r="A262" i="34" s="1"/>
  <c r="A266" i="34" s="1"/>
  <c r="A270" i="34" s="1"/>
  <c r="A274" i="34" s="1"/>
  <c r="A278" i="34" s="1"/>
  <c r="A282" i="34" s="1"/>
  <c r="A286" i="34" s="1"/>
  <c r="A290" i="34" s="1"/>
  <c r="A294" i="34" s="1"/>
  <c r="A298" i="34" s="1"/>
  <c r="A302" i="34" s="1"/>
  <c r="A306" i="34" s="1"/>
  <c r="A310" i="34" s="1"/>
  <c r="A314" i="34" s="1"/>
  <c r="A318" i="34" s="1"/>
  <c r="A322" i="34" s="1"/>
  <c r="A326" i="34" s="1"/>
  <c r="A330" i="34" s="1"/>
  <c r="A334" i="34" s="1"/>
  <c r="A338" i="34" s="1"/>
  <c r="A342" i="34" s="1"/>
  <c r="A346" i="34" s="1"/>
  <c r="A350" i="34" s="1"/>
  <c r="A354" i="34" s="1"/>
  <c r="A358" i="34" s="1"/>
  <c r="A362" i="34" s="1"/>
  <c r="A366" i="34" s="1"/>
  <c r="A370" i="34" s="1"/>
  <c r="A374" i="34" s="1"/>
  <c r="A378" i="34" s="1"/>
  <c r="A382" i="34" s="1"/>
  <c r="A386" i="34" s="1"/>
  <c r="A390" i="34" s="1"/>
  <c r="A394" i="34" s="1"/>
  <c r="A398" i="34" s="1"/>
  <c r="A402" i="34" s="1"/>
  <c r="A406" i="34" s="1"/>
  <c r="A410" i="34" s="1"/>
  <c r="A414" i="34" s="1"/>
  <c r="V277" i="33"/>
  <c r="V273" i="33"/>
  <c r="V269" i="33"/>
  <c r="V265" i="33"/>
  <c r="V261" i="33"/>
  <c r="V257" i="33"/>
  <c r="V253" i="33"/>
  <c r="V249" i="33"/>
  <c r="V245" i="33"/>
  <c r="V241" i="33"/>
  <c r="V237" i="33"/>
  <c r="V233" i="33"/>
  <c r="V229" i="33"/>
  <c r="V225" i="33"/>
  <c r="V221" i="33"/>
  <c r="V217" i="33"/>
  <c r="V213" i="33"/>
  <c r="V209" i="33"/>
  <c r="V205" i="33"/>
  <c r="V201" i="33"/>
  <c r="V197" i="33"/>
  <c r="V193" i="33"/>
  <c r="V189" i="33"/>
  <c r="V185" i="33"/>
  <c r="V181" i="33"/>
  <c r="V177" i="33"/>
  <c r="V173" i="33"/>
  <c r="V169" i="33"/>
  <c r="V165" i="33"/>
  <c r="V161" i="33"/>
  <c r="V157" i="33"/>
  <c r="V153" i="33"/>
  <c r="V149" i="33"/>
  <c r="V145" i="33"/>
  <c r="V141" i="33"/>
  <c r="V137" i="33"/>
  <c r="V133" i="33"/>
  <c r="V129" i="33"/>
  <c r="V125" i="33"/>
  <c r="V121" i="33"/>
  <c r="V117" i="33"/>
  <c r="V113" i="33"/>
  <c r="V109" i="33"/>
  <c r="V105" i="33"/>
  <c r="A102" i="33"/>
  <c r="A106" i="33" s="1"/>
  <c r="A110" i="33" s="1"/>
  <c r="A114" i="33" s="1"/>
  <c r="A118" i="33" s="1"/>
  <c r="A122" i="33" s="1"/>
  <c r="A126" i="33" s="1"/>
  <c r="A130" i="33" s="1"/>
  <c r="A134" i="33" s="1"/>
  <c r="A138" i="33" s="1"/>
  <c r="V101" i="33"/>
  <c r="V97" i="33"/>
  <c r="V93" i="33"/>
  <c r="V89" i="33"/>
  <c r="V85" i="33"/>
  <c r="V81" i="33"/>
  <c r="V77" i="33"/>
  <c r="V73" i="33"/>
  <c r="V65" i="33"/>
  <c r="V61" i="33"/>
  <c r="V57" i="33"/>
  <c r="V53" i="33"/>
  <c r="V49" i="33"/>
  <c r="V41" i="33"/>
  <c r="A22" i="33"/>
  <c r="A26" i="33" s="1"/>
  <c r="A30" i="33" s="1"/>
  <c r="A34" i="33" s="1"/>
  <c r="A38" i="33" s="1"/>
  <c r="M163" i="33"/>
  <c r="A70" i="33" l="1"/>
  <c r="A74" i="33" s="1"/>
  <c r="A78" i="33" s="1"/>
  <c r="A82" i="33" s="1"/>
  <c r="A86" i="33" s="1"/>
  <c r="A90" i="33" s="1"/>
  <c r="A94" i="33" s="1"/>
  <c r="A42" i="33"/>
  <c r="A46" i="33" s="1"/>
  <c r="A50" i="33" s="1"/>
  <c r="A54" i="33" s="1"/>
  <c r="V427" i="32"/>
  <c r="V423" i="32"/>
  <c r="V419" i="32"/>
  <c r="V415" i="32"/>
  <c r="V411" i="32"/>
  <c r="V407" i="32"/>
  <c r="V403" i="32"/>
  <c r="V399" i="32"/>
  <c r="V395" i="32"/>
  <c r="V391" i="32"/>
  <c r="V387" i="32"/>
  <c r="V383" i="32"/>
  <c r="V379" i="32"/>
  <c r="V375" i="32"/>
  <c r="V371" i="32"/>
  <c r="V367" i="32"/>
  <c r="V363" i="32"/>
  <c r="V359" i="32"/>
  <c r="V355" i="32"/>
  <c r="V351" i="32"/>
  <c r="V347" i="32"/>
  <c r="V343" i="32"/>
  <c r="V339" i="32"/>
  <c r="V335" i="32"/>
  <c r="V331" i="32"/>
  <c r="V327" i="32"/>
  <c r="V323" i="32"/>
  <c r="V319" i="32"/>
  <c r="V315" i="32"/>
  <c r="V311" i="32"/>
  <c r="V307" i="32"/>
  <c r="V303" i="32"/>
  <c r="V299" i="32"/>
  <c r="V295" i="32"/>
  <c r="V291" i="32"/>
  <c r="V287" i="32"/>
  <c r="V283" i="32"/>
  <c r="V279" i="32"/>
  <c r="V275" i="32"/>
  <c r="V271" i="32"/>
  <c r="V267" i="32"/>
  <c r="V263" i="32"/>
  <c r="V259" i="32"/>
  <c r="V255" i="32"/>
  <c r="V251" i="32"/>
  <c r="V247" i="32"/>
  <c r="V243" i="32"/>
  <c r="V239" i="32"/>
  <c r="V235" i="32"/>
  <c r="V231" i="32"/>
  <c r="V227" i="32"/>
  <c r="V223" i="32"/>
  <c r="V219" i="32"/>
  <c r="V215" i="32"/>
  <c r="V211" i="32"/>
  <c r="V207" i="32"/>
  <c r="V203" i="32"/>
  <c r="V199" i="32"/>
  <c r="V195" i="32"/>
  <c r="V191" i="32"/>
  <c r="A30" i="32"/>
  <c r="A34" i="32" s="1"/>
  <c r="A38" i="32" s="1"/>
  <c r="A42" i="32" s="1"/>
  <c r="A46" i="32" s="1"/>
  <c r="A54" i="32" s="1"/>
  <c r="A50" i="32" s="1"/>
  <c r="A58" i="32" s="1"/>
  <c r="A62" i="32" s="1"/>
  <c r="A66" i="32" s="1"/>
  <c r="A70" i="32" s="1"/>
  <c r="A74" i="32" s="1"/>
  <c r="A78" i="32" s="1"/>
  <c r="A82" i="32" s="1"/>
  <c r="A86" i="32" s="1"/>
  <c r="A90" i="32" s="1"/>
  <c r="A94" i="32" s="1"/>
  <c r="A98" i="32" s="1"/>
  <c r="A102" i="32" s="1"/>
  <c r="A106" i="32" s="1"/>
  <c r="A110" i="32" s="1"/>
  <c r="A114" i="32" s="1"/>
  <c r="A118" i="32" s="1"/>
  <c r="A122" i="32" s="1"/>
  <c r="A126" i="32" s="1"/>
  <c r="A130" i="32" s="1"/>
  <c r="A134" i="32" s="1"/>
  <c r="A138" i="32" s="1"/>
  <c r="A142" i="32" s="1"/>
  <c r="A146" i="32" s="1"/>
  <c r="A150" i="32" s="1"/>
  <c r="A154" i="32" s="1"/>
  <c r="A158" i="32" s="1"/>
  <c r="A162" i="32" s="1"/>
  <c r="A166" i="32" s="1"/>
  <c r="A170" i="32" s="1"/>
  <c r="A174" i="32" s="1"/>
  <c r="A178" i="32" s="1"/>
  <c r="A182" i="32" s="1"/>
  <c r="A186" i="32" s="1"/>
  <c r="A190" i="32" s="1"/>
  <c r="A194" i="32" s="1"/>
  <c r="A198" i="32" s="1"/>
  <c r="A202" i="32" s="1"/>
  <c r="A206" i="32" s="1"/>
  <c r="A210" i="32" s="1"/>
  <c r="A214" i="32" s="1"/>
  <c r="A218" i="32" s="1"/>
  <c r="A222" i="32" s="1"/>
  <c r="A226" i="32" s="1"/>
  <c r="A230" i="32" s="1"/>
  <c r="A234" i="32" s="1"/>
  <c r="A238" i="32" s="1"/>
  <c r="A242" i="32" s="1"/>
  <c r="A246" i="32" s="1"/>
  <c r="A250" i="32" s="1"/>
  <c r="A254" i="32" s="1"/>
  <c r="A258" i="32" s="1"/>
  <c r="A262" i="32" s="1"/>
  <c r="A266" i="32" s="1"/>
  <c r="A270" i="32" s="1"/>
  <c r="A274" i="32" s="1"/>
  <c r="A278" i="32" s="1"/>
  <c r="A282" i="32" s="1"/>
  <c r="A286" i="32" s="1"/>
  <c r="A290" i="32" s="1"/>
  <c r="A294" i="32" s="1"/>
  <c r="A298" i="32" s="1"/>
  <c r="A302" i="32" s="1"/>
  <c r="A306" i="32" s="1"/>
  <c r="A310" i="32" s="1"/>
  <c r="A314" i="32" s="1"/>
  <c r="A318" i="32" s="1"/>
  <c r="A322" i="32" s="1"/>
  <c r="A326" i="32" s="1"/>
  <c r="A330" i="32" s="1"/>
  <c r="A334" i="32" s="1"/>
  <c r="A338" i="32" s="1"/>
  <c r="A342" i="32" s="1"/>
  <c r="A346" i="32" s="1"/>
  <c r="A350" i="32" s="1"/>
  <c r="A354" i="32" s="1"/>
  <c r="A358" i="32" s="1"/>
  <c r="A362" i="32" s="1"/>
  <c r="A366" i="32" s="1"/>
  <c r="A370" i="32" s="1"/>
  <c r="A374" i="32" s="1"/>
  <c r="A378" i="32" s="1"/>
  <c r="A382" i="32" s="1"/>
  <c r="A386" i="32" s="1"/>
  <c r="A390" i="32" s="1"/>
  <c r="A394" i="32" s="1"/>
  <c r="A398" i="32" s="1"/>
  <c r="A402" i="32" s="1"/>
  <c r="A406" i="32" s="1"/>
  <c r="A410" i="32" s="1"/>
  <c r="A414" i="32" s="1"/>
  <c r="A418" i="32" s="1"/>
  <c r="A422" i="32" s="1"/>
  <c r="A426" i="32" s="1"/>
  <c r="A22" i="32"/>
  <c r="A26" i="32" s="1"/>
  <c r="V415" i="31"/>
  <c r="V411" i="31"/>
  <c r="V407" i="31"/>
  <c r="V403" i="31"/>
  <c r="V399" i="31"/>
  <c r="V395" i="31"/>
  <c r="V391" i="31"/>
  <c r="V387" i="31"/>
  <c r="V383" i="31"/>
  <c r="V379" i="31"/>
  <c r="V375" i="31"/>
  <c r="V371" i="31"/>
  <c r="V367" i="31"/>
  <c r="V363" i="31"/>
  <c r="V359" i="31"/>
  <c r="V355" i="31"/>
  <c r="V351" i="31"/>
  <c r="V347" i="31"/>
  <c r="V343" i="31"/>
  <c r="V339" i="31"/>
  <c r="V335" i="31"/>
  <c r="V331" i="31"/>
  <c r="V327" i="31"/>
  <c r="V323" i="31"/>
  <c r="V319" i="31"/>
  <c r="V315" i="31"/>
  <c r="V311" i="31"/>
  <c r="V307" i="31"/>
  <c r="V303" i="31"/>
  <c r="V299" i="31"/>
  <c r="V295" i="31"/>
  <c r="V291" i="31"/>
  <c r="V287" i="31"/>
  <c r="V283" i="31"/>
  <c r="V279" i="31"/>
  <c r="V275" i="31"/>
  <c r="V271" i="31"/>
  <c r="V267" i="31"/>
  <c r="V263" i="31"/>
  <c r="V259" i="31"/>
  <c r="V255" i="31"/>
  <c r="V251" i="31"/>
  <c r="V247" i="31"/>
  <c r="V243" i="31"/>
  <c r="V239" i="31"/>
  <c r="V235" i="31"/>
  <c r="V231" i="31"/>
  <c r="V227" i="31"/>
  <c r="V223" i="31"/>
  <c r="V219" i="31"/>
  <c r="V215" i="31"/>
  <c r="V211" i="31"/>
  <c r="V207" i="31"/>
  <c r="V203" i="31"/>
  <c r="V199" i="31"/>
  <c r="V195" i="31"/>
  <c r="V191" i="31"/>
  <c r="V187" i="31"/>
  <c r="V183" i="31"/>
  <c r="V179" i="31"/>
  <c r="A18" i="31"/>
  <c r="A22" i="31" s="1"/>
  <c r="A26" i="31" s="1"/>
  <c r="A30" i="31" s="1"/>
  <c r="A34" i="31" s="1"/>
  <c r="A38" i="31" s="1"/>
  <c r="A42" i="31" s="1"/>
  <c r="A46" i="31" s="1"/>
  <c r="A50" i="31" s="1"/>
  <c r="A54" i="31" s="1"/>
  <c r="A58" i="31" s="1"/>
  <c r="A62" i="31" s="1"/>
  <c r="A66" i="31" s="1"/>
  <c r="A70" i="31" s="1"/>
  <c r="A74" i="31" s="1"/>
  <c r="A78" i="31" s="1"/>
  <c r="A82" i="31" s="1"/>
  <c r="A86" i="31" s="1"/>
  <c r="A90" i="31" s="1"/>
  <c r="A94" i="31" s="1"/>
  <c r="A98" i="31" s="1"/>
  <c r="A102" i="31" s="1"/>
  <c r="A106" i="31" s="1"/>
  <c r="A110" i="31" s="1"/>
  <c r="A114" i="31" s="1"/>
  <c r="A118" i="31" s="1"/>
  <c r="A122" i="31" s="1"/>
  <c r="A126" i="31" s="1"/>
  <c r="A130" i="31" s="1"/>
  <c r="A134" i="31" s="1"/>
  <c r="A138" i="31" s="1"/>
  <c r="A142" i="31" s="1"/>
  <c r="A146" i="31" s="1"/>
  <c r="A150" i="31" s="1"/>
  <c r="A154" i="31" s="1"/>
  <c r="A158" i="31" s="1"/>
  <c r="A162" i="31" s="1"/>
  <c r="A166" i="31" s="1"/>
  <c r="A170" i="31" s="1"/>
  <c r="A174" i="31" s="1"/>
  <c r="A178" i="31" s="1"/>
  <c r="A182" i="31" s="1"/>
  <c r="A186" i="31" s="1"/>
  <c r="A190" i="31" s="1"/>
  <c r="A194" i="31" s="1"/>
  <c r="A198" i="31" s="1"/>
  <c r="A202" i="31" s="1"/>
  <c r="A206" i="31" s="1"/>
  <c r="A210" i="31" s="1"/>
  <c r="A214" i="31" s="1"/>
  <c r="A218" i="31" s="1"/>
  <c r="A222" i="31" s="1"/>
  <c r="A226" i="31" s="1"/>
  <c r="A230" i="31" s="1"/>
  <c r="A234" i="31" s="1"/>
  <c r="A238" i="31" s="1"/>
  <c r="A242" i="31" s="1"/>
  <c r="A246" i="31" s="1"/>
  <c r="A250" i="31" s="1"/>
  <c r="A254" i="31" s="1"/>
  <c r="A258" i="31" s="1"/>
  <c r="A262" i="31" s="1"/>
  <c r="A266" i="31" s="1"/>
  <c r="A270" i="31" s="1"/>
  <c r="A274" i="31" s="1"/>
  <c r="A278" i="31" s="1"/>
  <c r="A282" i="31" s="1"/>
  <c r="A286" i="31" s="1"/>
  <c r="A290" i="31" s="1"/>
  <c r="A294" i="31" s="1"/>
  <c r="A298" i="31" s="1"/>
  <c r="A302" i="31" s="1"/>
  <c r="A306" i="31" s="1"/>
  <c r="A310" i="31" s="1"/>
  <c r="A314" i="31" s="1"/>
  <c r="A318" i="31" s="1"/>
  <c r="A322" i="31" s="1"/>
  <c r="A326" i="31" s="1"/>
  <c r="A330" i="31" s="1"/>
  <c r="A334" i="31" s="1"/>
  <c r="A338" i="31" s="1"/>
  <c r="A342" i="31" s="1"/>
  <c r="A346" i="31" s="1"/>
  <c r="A350" i="31" s="1"/>
  <c r="A354" i="31" s="1"/>
  <c r="A358" i="31" s="1"/>
  <c r="A362" i="31" s="1"/>
  <c r="A366" i="31" s="1"/>
  <c r="A370" i="31" s="1"/>
  <c r="A374" i="31" s="1"/>
  <c r="A378" i="31" s="1"/>
  <c r="A382" i="31" s="1"/>
  <c r="A386" i="31" s="1"/>
  <c r="A390" i="31" s="1"/>
  <c r="A394" i="31" s="1"/>
  <c r="A398" i="31" s="1"/>
  <c r="A402" i="31" s="1"/>
  <c r="A406" i="31" s="1"/>
  <c r="A410" i="31" s="1"/>
  <c r="A414" i="31" s="1"/>
  <c r="A58" i="33" l="1"/>
  <c r="A62" i="33" s="1"/>
  <c r="A66" i="33" s="1"/>
  <c r="A142" i="33"/>
  <c r="A146" i="33" s="1"/>
  <c r="A150" i="33" s="1"/>
  <c r="A154" i="33" s="1"/>
  <c r="A159" i="33" s="1"/>
  <c r="A164" i="33" s="1"/>
  <c r="A168" i="33" s="1"/>
  <c r="A172" i="33" s="1"/>
  <c r="A176" i="33" s="1"/>
  <c r="A180" i="33" s="1"/>
  <c r="A184" i="33" s="1"/>
  <c r="A188" i="33" s="1"/>
  <c r="A192" i="33" s="1"/>
  <c r="A196" i="33" s="1"/>
  <c r="A200" i="33" s="1"/>
  <c r="A204" i="33" s="1"/>
  <c r="A208" i="33" s="1"/>
  <c r="A212" i="33" s="1"/>
  <c r="A216" i="33" s="1"/>
  <c r="A220" i="33" s="1"/>
  <c r="A224" i="33" s="1"/>
  <c r="A228" i="33" s="1"/>
  <c r="A232" i="33" s="1"/>
  <c r="A236" i="33" s="1"/>
  <c r="A240" i="33" s="1"/>
  <c r="A244" i="33" s="1"/>
  <c r="A248" i="33" s="1"/>
  <c r="A252" i="33" s="1"/>
  <c r="A256" i="33" s="1"/>
  <c r="A260" i="33" s="1"/>
  <c r="A264" i="33" s="1"/>
  <c r="A268" i="33" s="1"/>
  <c r="A272" i="33" s="1"/>
  <c r="A276" i="33" s="1"/>
  <c r="A280" i="33" s="1"/>
  <c r="A284" i="33" s="1"/>
  <c r="A288" i="33" s="1"/>
  <c r="A292" i="33" s="1"/>
  <c r="A296" i="33" s="1"/>
  <c r="A300" i="33" s="1"/>
  <c r="A304" i="33" s="1"/>
  <c r="A308" i="33" s="1"/>
  <c r="A312" i="33" s="1"/>
  <c r="A316" i="33" s="1"/>
  <c r="A320" i="33" s="1"/>
  <c r="A324" i="33" s="1"/>
  <c r="A328" i="33" s="1"/>
  <c r="A332" i="33" s="1"/>
  <c r="A336" i="33" s="1"/>
  <c r="A340" i="33" s="1"/>
  <c r="A344" i="33" s="1"/>
  <c r="A348" i="33" s="1"/>
  <c r="A352" i="33" s="1"/>
  <c r="A356" i="33" s="1"/>
  <c r="A360" i="33" s="1"/>
  <c r="A364" i="33" s="1"/>
  <c r="A368" i="33" s="1"/>
  <c r="A372" i="33" s="1"/>
  <c r="A376" i="33" s="1"/>
  <c r="A380" i="33" s="1"/>
  <c r="A384" i="33" s="1"/>
  <c r="A388" i="33" s="1"/>
  <c r="A392" i="33" s="1"/>
  <c r="A396" i="33" s="1"/>
  <c r="A400" i="33" s="1"/>
  <c r="A404" i="33" s="1"/>
  <c r="A408" i="33" s="1"/>
  <c r="A412" i="33" s="1"/>
  <c r="A416" i="33" s="1"/>
  <c r="A420" i="33" s="1"/>
  <c r="A424" i="33" s="1"/>
  <c r="A428" i="33" s="1"/>
  <c r="A432" i="33" s="1"/>
  <c r="A436" i="33" s="1"/>
  <c r="A440" i="33" s="1"/>
  <c r="A444" i="33" s="1"/>
  <c r="A18" i="30"/>
  <c r="A22" i="30" s="1"/>
  <c r="A26" i="30" s="1"/>
  <c r="A30" i="30" s="1"/>
  <c r="A34" i="30" s="1"/>
  <c r="A38" i="30" s="1"/>
  <c r="A42" i="30" s="1"/>
  <c r="A46" i="30" s="1"/>
  <c r="A50" i="30" s="1"/>
  <c r="A54" i="30" s="1"/>
  <c r="A58" i="30" s="1"/>
  <c r="A62" i="30" s="1"/>
  <c r="A66" i="30" s="1"/>
  <c r="A70" i="30" s="1"/>
  <c r="A74" i="30" s="1"/>
  <c r="A78" i="30" s="1"/>
  <c r="A82" i="30" s="1"/>
  <c r="A86" i="30" s="1"/>
  <c r="A90" i="30" s="1"/>
  <c r="A94" i="30" s="1"/>
  <c r="A98" i="30" s="1"/>
  <c r="A102" i="30" s="1"/>
  <c r="A106" i="30" s="1"/>
  <c r="A110" i="30" s="1"/>
  <c r="A114" i="30" s="1"/>
  <c r="A118" i="30" s="1"/>
  <c r="A122" i="30" s="1"/>
  <c r="A126" i="30" s="1"/>
  <c r="A130" i="30" s="1"/>
  <c r="A134" i="30" s="1"/>
  <c r="A138" i="30" s="1"/>
  <c r="A142" i="30" s="1"/>
  <c r="A146" i="30" s="1"/>
  <c r="A150" i="30" s="1"/>
  <c r="A154" i="30" s="1"/>
  <c r="A158" i="30" s="1"/>
  <c r="A162" i="30" s="1"/>
  <c r="A166" i="30" s="1"/>
  <c r="A170" i="30" s="1"/>
  <c r="A174" i="30" s="1"/>
  <c r="A178" i="30" s="1"/>
  <c r="A182" i="30" s="1"/>
  <c r="A186" i="30" s="1"/>
  <c r="A190" i="30" s="1"/>
  <c r="A194" i="30" s="1"/>
  <c r="A198" i="30" s="1"/>
  <c r="A202" i="30" s="1"/>
  <c r="A206" i="30" s="1"/>
  <c r="A210" i="30" s="1"/>
  <c r="A214" i="30" s="1"/>
  <c r="A218" i="30" s="1"/>
  <c r="A222" i="30" s="1"/>
  <c r="A226" i="30" s="1"/>
  <c r="A230" i="30" s="1"/>
  <c r="A234" i="30" s="1"/>
  <c r="A238" i="30" s="1"/>
  <c r="A242" i="30" s="1"/>
  <c r="A246" i="30" s="1"/>
  <c r="A250" i="30" s="1"/>
  <c r="A254" i="30" s="1"/>
  <c r="A258" i="30" s="1"/>
  <c r="A262" i="30" s="1"/>
  <c r="A266" i="30" s="1"/>
  <c r="A270" i="30" s="1"/>
  <c r="A274" i="30" s="1"/>
  <c r="A278" i="30" s="1"/>
  <c r="A282" i="30" s="1"/>
  <c r="A286" i="30" s="1"/>
  <c r="A290" i="30" s="1"/>
  <c r="A294" i="30" s="1"/>
  <c r="A298" i="30" s="1"/>
  <c r="A302" i="30" s="1"/>
  <c r="A306" i="30" s="1"/>
  <c r="A310" i="30" s="1"/>
  <c r="A314" i="30" s="1"/>
  <c r="A318" i="30" s="1"/>
  <c r="A322" i="30" s="1"/>
  <c r="A326" i="30" s="1"/>
  <c r="A330" i="30" s="1"/>
  <c r="A334" i="30" s="1"/>
  <c r="A338" i="30" s="1"/>
  <c r="A342" i="30" s="1"/>
  <c r="A346" i="30" s="1"/>
  <c r="A350" i="30" s="1"/>
  <c r="A354" i="30" s="1"/>
  <c r="A358" i="30" s="1"/>
  <c r="A362" i="30" s="1"/>
  <c r="A366" i="30" s="1"/>
  <c r="A370" i="30" s="1"/>
  <c r="A374" i="30" s="1"/>
  <c r="A378" i="30" s="1"/>
  <c r="A382" i="30" s="1"/>
  <c r="A386" i="30" s="1"/>
  <c r="A390" i="30" s="1"/>
  <c r="A394" i="30" s="1"/>
  <c r="A398" i="30" s="1"/>
  <c r="A402" i="30" s="1"/>
  <c r="A406" i="30" s="1"/>
  <c r="A410" i="30" s="1"/>
  <c r="A414" i="30" s="1"/>
  <c r="V415" i="7"/>
  <c r="V411" i="7"/>
  <c r="V407" i="7"/>
  <c r="V403" i="7"/>
  <c r="V399" i="7"/>
  <c r="V395" i="7"/>
  <c r="V391" i="7"/>
  <c r="V387" i="7"/>
  <c r="V383" i="7"/>
  <c r="V379" i="7"/>
  <c r="V375" i="7"/>
  <c r="V371" i="7"/>
  <c r="V367" i="7"/>
  <c r="V363" i="7"/>
  <c r="V359" i="7"/>
  <c r="V355" i="7"/>
  <c r="V351" i="7"/>
  <c r="V347" i="7"/>
  <c r="V343" i="7"/>
  <c r="V339" i="7"/>
  <c r="V335" i="7"/>
  <c r="V331" i="7"/>
  <c r="V327" i="7"/>
  <c r="V323" i="7"/>
  <c r="V319" i="7"/>
  <c r="V315" i="7"/>
  <c r="V311" i="7"/>
  <c r="V307" i="7"/>
  <c r="V303" i="7"/>
  <c r="V299" i="7"/>
  <c r="V295" i="7"/>
  <c r="V291" i="7"/>
  <c r="V287" i="7"/>
  <c r="V283" i="7"/>
  <c r="V279" i="7"/>
  <c r="V275" i="7"/>
  <c r="V271" i="7"/>
  <c r="V267" i="7"/>
  <c r="V263" i="7"/>
  <c r="V259" i="7"/>
  <c r="V255" i="7"/>
  <c r="V251" i="7"/>
  <c r="V247" i="7"/>
  <c r="V243" i="7"/>
  <c r="V239" i="7"/>
  <c r="V235" i="7"/>
  <c r="V231" i="7"/>
  <c r="V227" i="7"/>
  <c r="V223" i="7"/>
  <c r="V219" i="7"/>
  <c r="V215" i="7"/>
  <c r="V211" i="7"/>
  <c r="V207" i="7"/>
  <c r="V203" i="7"/>
  <c r="V199" i="7"/>
  <c r="V195" i="7"/>
  <c r="V191" i="7"/>
  <c r="V187" i="7"/>
  <c r="V183" i="7"/>
  <c r="V179" i="7"/>
  <c r="A22" i="7"/>
  <c r="A26" i="7" s="1"/>
  <c r="A30" i="7" s="1"/>
  <c r="A34" i="7" s="1"/>
  <c r="A38" i="7" s="1"/>
  <c r="A42" i="7" s="1"/>
  <c r="A46" i="7" s="1"/>
  <c r="A50" i="7" s="1"/>
  <c r="A54" i="7" s="1"/>
  <c r="A58" i="7" s="1"/>
  <c r="A62" i="7" s="1"/>
  <c r="A66" i="7" s="1"/>
  <c r="A70" i="7" s="1"/>
  <c r="A74" i="7" s="1"/>
  <c r="A78" i="7" s="1"/>
  <c r="A82" i="7" s="1"/>
  <c r="A86" i="7" s="1"/>
  <c r="A90" i="7" s="1"/>
  <c r="A94" i="7" s="1"/>
  <c r="A98" i="7" s="1"/>
  <c r="A102" i="7" s="1"/>
  <c r="A106" i="7" s="1"/>
  <c r="A110" i="7" s="1"/>
  <c r="A114" i="7" s="1"/>
  <c r="A118" i="7" s="1"/>
  <c r="A122" i="7" s="1"/>
  <c r="A126" i="7" s="1"/>
  <c r="A130" i="7" s="1"/>
  <c r="A134" i="7" s="1"/>
  <c r="A138" i="7" s="1"/>
  <c r="A142" i="7" s="1"/>
  <c r="A146" i="7" s="1"/>
  <c r="A150" i="7" s="1"/>
  <c r="A154" i="7" s="1"/>
  <c r="A158" i="7" s="1"/>
  <c r="A162" i="7" s="1"/>
  <c r="A166" i="7" s="1"/>
  <c r="A170" i="7" s="1"/>
  <c r="A174" i="7" s="1"/>
  <c r="A178" i="7" s="1"/>
  <c r="A182" i="7" s="1"/>
  <c r="A186" i="7" s="1"/>
  <c r="A190" i="7" s="1"/>
  <c r="A194" i="7" s="1"/>
  <c r="A198" i="7" s="1"/>
  <c r="A202" i="7" s="1"/>
  <c r="A206" i="7" s="1"/>
  <c r="A210" i="7" s="1"/>
  <c r="A214" i="7" s="1"/>
  <c r="A218" i="7" s="1"/>
  <c r="A222" i="7" s="1"/>
  <c r="A226" i="7" s="1"/>
  <c r="A230" i="7" s="1"/>
  <c r="A234" i="7" s="1"/>
  <c r="A238" i="7" s="1"/>
  <c r="A242" i="7" s="1"/>
  <c r="A246" i="7" s="1"/>
  <c r="A250" i="7" s="1"/>
  <c r="A254" i="7" s="1"/>
  <c r="A258" i="7" s="1"/>
  <c r="A262" i="7" s="1"/>
  <c r="A266" i="7" s="1"/>
  <c r="A270" i="7" s="1"/>
  <c r="A274" i="7" s="1"/>
  <c r="A278" i="7" s="1"/>
  <c r="A282" i="7" s="1"/>
  <c r="A286" i="7" s="1"/>
  <c r="A290" i="7" s="1"/>
  <c r="A294" i="7" s="1"/>
  <c r="A298" i="7" s="1"/>
  <c r="A302" i="7" s="1"/>
  <c r="A306" i="7" s="1"/>
  <c r="A310" i="7" s="1"/>
  <c r="A314" i="7" s="1"/>
  <c r="A318" i="7" s="1"/>
  <c r="A322" i="7" s="1"/>
  <c r="A326" i="7" s="1"/>
  <c r="A330" i="7" s="1"/>
  <c r="A334" i="7" s="1"/>
  <c r="A338" i="7" s="1"/>
  <c r="A342" i="7" s="1"/>
  <c r="A346" i="7" s="1"/>
  <c r="A350" i="7" s="1"/>
  <c r="A354" i="7" s="1"/>
  <c r="A358" i="7" s="1"/>
  <c r="A362" i="7" s="1"/>
  <c r="A366" i="7" s="1"/>
  <c r="A370" i="7" s="1"/>
  <c r="A374" i="7" s="1"/>
  <c r="A378" i="7" s="1"/>
  <c r="A382" i="7" s="1"/>
  <c r="A386" i="7" s="1"/>
  <c r="A390" i="7" s="1"/>
  <c r="A394" i="7" s="1"/>
  <c r="A398" i="7" s="1"/>
  <c r="A402" i="7" s="1"/>
  <c r="A406" i="7" s="1"/>
  <c r="A410" i="7" s="1"/>
  <c r="A414" i="7" s="1"/>
  <c r="A18" i="7"/>
  <c r="V415" i="6"/>
  <c r="V411" i="6"/>
  <c r="V407" i="6"/>
  <c r="V403" i="6"/>
  <c r="V399" i="6"/>
  <c r="V395" i="6"/>
  <c r="V391" i="6"/>
  <c r="V387" i="6"/>
  <c r="V383" i="6"/>
  <c r="V379" i="6"/>
  <c r="V375" i="6"/>
  <c r="V371" i="6"/>
  <c r="V367" i="6"/>
  <c r="V363" i="6"/>
  <c r="V359" i="6"/>
  <c r="V355" i="6"/>
  <c r="V351" i="6"/>
  <c r="V347" i="6"/>
  <c r="V343" i="6"/>
  <c r="V339" i="6"/>
  <c r="V335" i="6"/>
  <c r="V331" i="6"/>
  <c r="V327" i="6"/>
  <c r="V323" i="6"/>
  <c r="V319" i="6"/>
  <c r="V315" i="6"/>
  <c r="V311" i="6"/>
  <c r="V307" i="6"/>
  <c r="V303" i="6"/>
  <c r="V299" i="6"/>
  <c r="V295" i="6"/>
  <c r="V291" i="6"/>
  <c r="V287" i="6"/>
  <c r="V283" i="6"/>
  <c r="V279" i="6"/>
  <c r="V275" i="6"/>
  <c r="V271" i="6"/>
  <c r="V267" i="6"/>
  <c r="V263" i="6"/>
  <c r="V259" i="6"/>
  <c r="V255" i="6"/>
  <c r="V251" i="6"/>
  <c r="V247" i="6"/>
  <c r="V243" i="6"/>
  <c r="V239" i="6"/>
  <c r="V235" i="6"/>
  <c r="V231" i="6"/>
  <c r="V227" i="6"/>
  <c r="V223" i="6"/>
  <c r="V219" i="6"/>
  <c r="V215" i="6"/>
  <c r="V211" i="6"/>
  <c r="V207" i="6"/>
  <c r="V203" i="6"/>
  <c r="V199" i="6"/>
  <c r="V195" i="6"/>
  <c r="V191" i="6"/>
  <c r="V187" i="6"/>
  <c r="V183" i="6"/>
  <c r="V179" i="6"/>
  <c r="A22" i="6"/>
  <c r="A26" i="6" s="1"/>
  <c r="A30" i="6" s="1"/>
  <c r="A34" i="6" s="1"/>
  <c r="A38" i="6" s="1"/>
  <c r="A42" i="6" s="1"/>
  <c r="A46" i="6" s="1"/>
  <c r="A50" i="6" s="1"/>
  <c r="A54" i="6" s="1"/>
  <c r="A58" i="6" s="1"/>
  <c r="A62" i="6" s="1"/>
  <c r="A66" i="6" s="1"/>
  <c r="A70" i="6" s="1"/>
  <c r="A74" i="6" s="1"/>
  <c r="A78" i="6" s="1"/>
  <c r="A82" i="6" s="1"/>
  <c r="A86" i="6" s="1"/>
  <c r="A90" i="6" s="1"/>
  <c r="A94" i="6" s="1"/>
  <c r="A98" i="6" s="1"/>
  <c r="A102" i="6" s="1"/>
  <c r="A106" i="6" s="1"/>
  <c r="A110" i="6" s="1"/>
  <c r="A114" i="6" s="1"/>
  <c r="A118" i="6" s="1"/>
  <c r="A122" i="6" s="1"/>
  <c r="A126" i="6" s="1"/>
  <c r="A130" i="6" s="1"/>
  <c r="A134" i="6" s="1"/>
  <c r="A138" i="6" s="1"/>
  <c r="A142" i="6" s="1"/>
  <c r="A146" i="6" s="1"/>
  <c r="A150" i="6" s="1"/>
  <c r="A154" i="6" s="1"/>
  <c r="A158" i="6" s="1"/>
  <c r="A162" i="6" s="1"/>
  <c r="A166" i="6" s="1"/>
  <c r="A170" i="6" s="1"/>
  <c r="A174" i="6" s="1"/>
  <c r="A178" i="6" s="1"/>
  <c r="A182" i="6" s="1"/>
  <c r="A186" i="6" s="1"/>
  <c r="A190" i="6" s="1"/>
  <c r="A194" i="6" s="1"/>
  <c r="A198" i="6" s="1"/>
  <c r="A202" i="6" s="1"/>
  <c r="A206" i="6" s="1"/>
  <c r="A210" i="6" s="1"/>
  <c r="A214" i="6" s="1"/>
  <c r="A218" i="6" s="1"/>
  <c r="A222" i="6" s="1"/>
  <c r="A226" i="6" s="1"/>
  <c r="A230" i="6" s="1"/>
  <c r="A234" i="6" s="1"/>
  <c r="A238" i="6" s="1"/>
  <c r="A242" i="6" s="1"/>
  <c r="A246" i="6" s="1"/>
  <c r="A250" i="6" s="1"/>
  <c r="A254" i="6" s="1"/>
  <c r="A258" i="6" s="1"/>
  <c r="A262" i="6" s="1"/>
  <c r="A266" i="6" s="1"/>
  <c r="A270" i="6" s="1"/>
  <c r="A274" i="6" s="1"/>
  <c r="A278" i="6" s="1"/>
  <c r="A282" i="6" s="1"/>
  <c r="A286" i="6" s="1"/>
  <c r="A290" i="6" s="1"/>
  <c r="A294" i="6" s="1"/>
  <c r="A298" i="6" s="1"/>
  <c r="A302" i="6" s="1"/>
  <c r="A306" i="6" s="1"/>
  <c r="A310" i="6" s="1"/>
  <c r="A314" i="6" s="1"/>
  <c r="A318" i="6" s="1"/>
  <c r="A322" i="6" s="1"/>
  <c r="A326" i="6" s="1"/>
  <c r="A330" i="6" s="1"/>
  <c r="A334" i="6" s="1"/>
  <c r="A338" i="6" s="1"/>
  <c r="A342" i="6" s="1"/>
  <c r="A346" i="6" s="1"/>
  <c r="A350" i="6" s="1"/>
  <c r="A354" i="6" s="1"/>
  <c r="A358" i="6" s="1"/>
  <c r="A362" i="6" s="1"/>
  <c r="A366" i="6" s="1"/>
  <c r="A370" i="6" s="1"/>
  <c r="A374" i="6" s="1"/>
  <c r="A378" i="6" s="1"/>
  <c r="A382" i="6" s="1"/>
  <c r="A386" i="6" s="1"/>
  <c r="A390" i="6" s="1"/>
  <c r="A394" i="6" s="1"/>
  <c r="A398" i="6" s="1"/>
  <c r="A402" i="6" s="1"/>
  <c r="A406" i="6" s="1"/>
  <c r="A410" i="6" s="1"/>
  <c r="A414" i="6" s="1"/>
  <c r="A18" i="6"/>
  <c r="A18" i="5" l="1"/>
  <c r="A22" i="5"/>
  <c r="A26" i="5" s="1"/>
  <c r="A30" i="5" s="1"/>
  <c r="A34" i="5" s="1"/>
  <c r="A38" i="5" s="1"/>
  <c r="A42" i="5" s="1"/>
  <c r="A46" i="5" s="1"/>
  <c r="A50" i="5" s="1"/>
  <c r="A54" i="5" s="1"/>
  <c r="A58" i="5" s="1"/>
  <c r="A62" i="5" s="1"/>
  <c r="A66" i="5" s="1"/>
  <c r="A70" i="5" s="1"/>
  <c r="A74" i="5" s="1"/>
  <c r="A78" i="5" s="1"/>
  <c r="A82" i="5" s="1"/>
  <c r="A86" i="5" s="1"/>
  <c r="A90" i="5" s="1"/>
  <c r="A94" i="5" s="1"/>
  <c r="A98" i="5" s="1"/>
  <c r="A102" i="5" s="1"/>
  <c r="A106" i="5" s="1"/>
  <c r="A110" i="5" s="1"/>
  <c r="A114" i="5" s="1"/>
  <c r="A118" i="5" s="1"/>
  <c r="A122" i="5" s="1"/>
  <c r="A126" i="5" s="1"/>
  <c r="A130" i="5" s="1"/>
  <c r="A134" i="5" s="1"/>
  <c r="A138" i="5" s="1"/>
  <c r="A142" i="5" s="1"/>
  <c r="A146" i="5" s="1"/>
  <c r="A150" i="5" s="1"/>
  <c r="A154" i="5" s="1"/>
  <c r="A158" i="5" s="1"/>
  <c r="A162" i="5" s="1"/>
  <c r="A166" i="5" s="1"/>
  <c r="A170" i="5" s="1"/>
  <c r="A174" i="5" s="1"/>
  <c r="A178" i="5" s="1"/>
  <c r="A182" i="5" s="1"/>
  <c r="A186" i="5" s="1"/>
  <c r="A190" i="5" s="1"/>
  <c r="A194" i="5" s="1"/>
  <c r="A198" i="5" s="1"/>
  <c r="A202" i="5" s="1"/>
  <c r="A206" i="5" s="1"/>
  <c r="A210" i="5" s="1"/>
  <c r="A214" i="5" s="1"/>
  <c r="A218" i="5" s="1"/>
  <c r="A222" i="5" s="1"/>
  <c r="A226" i="5" s="1"/>
  <c r="A230" i="5" s="1"/>
  <c r="A234" i="5" s="1"/>
  <c r="A238" i="5" s="1"/>
  <c r="A242" i="5" s="1"/>
  <c r="A246" i="5" s="1"/>
  <c r="A250" i="5" s="1"/>
  <c r="A254" i="5" s="1"/>
  <c r="A258" i="5" s="1"/>
  <c r="A262" i="5" s="1"/>
  <c r="A266" i="5" s="1"/>
  <c r="A270" i="5" s="1"/>
  <c r="A274" i="5" s="1"/>
  <c r="A278" i="5" s="1"/>
  <c r="A282" i="5" s="1"/>
  <c r="A286" i="5" s="1"/>
  <c r="A290" i="5" s="1"/>
  <c r="A294" i="5" s="1"/>
  <c r="A298" i="5" s="1"/>
  <c r="A302" i="5" s="1"/>
  <c r="A306" i="5" s="1"/>
  <c r="A310" i="5" s="1"/>
  <c r="A314" i="5" s="1"/>
  <c r="A318" i="5" s="1"/>
  <c r="A322" i="5" s="1"/>
  <c r="A326" i="5" s="1"/>
  <c r="A330" i="5" s="1"/>
  <c r="A334" i="5" s="1"/>
  <c r="A338" i="5" s="1"/>
  <c r="A342" i="5" s="1"/>
  <c r="A346" i="5" s="1"/>
  <c r="A350" i="5" s="1"/>
  <c r="A354" i="5" s="1"/>
  <c r="A358" i="5" s="1"/>
  <c r="A362" i="5" s="1"/>
  <c r="A366" i="5" s="1"/>
  <c r="A370" i="5" s="1"/>
  <c r="A374" i="5" s="1"/>
  <c r="A378" i="5" s="1"/>
  <c r="A382" i="5" s="1"/>
  <c r="A386" i="5" s="1"/>
  <c r="A390" i="5" s="1"/>
  <c r="A394" i="5" s="1"/>
  <c r="A398" i="5" s="1"/>
  <c r="A402" i="5" s="1"/>
  <c r="A406" i="5" s="1"/>
  <c r="A410" i="5" s="1"/>
  <c r="A414" i="5" s="1"/>
  <c r="V179" i="5"/>
  <c r="V183" i="5"/>
  <c r="V187" i="5"/>
  <c r="V191" i="5"/>
  <c r="V195" i="5"/>
  <c r="V199" i="5"/>
  <c r="V203" i="5"/>
  <c r="V207" i="5"/>
  <c r="V211" i="5"/>
  <c r="V215" i="5"/>
  <c r="V219" i="5"/>
  <c r="V223" i="5"/>
  <c r="V227" i="5"/>
  <c r="V231" i="5"/>
  <c r="V235" i="5"/>
  <c r="V239" i="5"/>
  <c r="V243" i="5"/>
  <c r="V247" i="5"/>
  <c r="V251" i="5"/>
  <c r="V255" i="5"/>
  <c r="V259" i="5"/>
  <c r="V263" i="5"/>
  <c r="V267" i="5"/>
  <c r="V271" i="5"/>
  <c r="V275" i="5"/>
  <c r="V279" i="5"/>
  <c r="V283" i="5"/>
  <c r="V287" i="5"/>
  <c r="V291" i="5"/>
  <c r="V295" i="5"/>
  <c r="V299" i="5"/>
  <c r="V303" i="5"/>
  <c r="V307" i="5"/>
  <c r="V311" i="5"/>
  <c r="V315" i="5"/>
  <c r="V319" i="5"/>
  <c r="V323" i="5"/>
  <c r="V327" i="5"/>
  <c r="V331" i="5"/>
  <c r="V335" i="5"/>
  <c r="V339" i="5"/>
  <c r="V343" i="5"/>
  <c r="V347" i="5"/>
  <c r="V351" i="5"/>
  <c r="V355" i="5"/>
  <c r="V359" i="5"/>
  <c r="V363" i="5"/>
  <c r="V367" i="5"/>
  <c r="V371" i="5"/>
  <c r="V375" i="5"/>
  <c r="V379" i="5"/>
  <c r="V383" i="5"/>
  <c r="V387" i="5"/>
  <c r="V391" i="5"/>
  <c r="V395" i="5"/>
  <c r="V399" i="5"/>
  <c r="V403" i="5"/>
  <c r="V407" i="5"/>
  <c r="V411" i="5"/>
  <c r="V415" i="5"/>
  <c r="V415" i="4" l="1"/>
  <c r="V411" i="4"/>
  <c r="V407" i="4"/>
  <c r="V403" i="4"/>
  <c r="V399" i="4"/>
  <c r="V395" i="4"/>
  <c r="V391" i="4"/>
  <c r="V387" i="4"/>
  <c r="V383" i="4"/>
  <c r="V379" i="4"/>
  <c r="V375" i="4"/>
  <c r="V371" i="4"/>
  <c r="V367" i="4"/>
  <c r="V363" i="4"/>
  <c r="V359" i="4"/>
  <c r="V355" i="4"/>
  <c r="V351" i="4"/>
  <c r="V347" i="4"/>
  <c r="V343" i="4"/>
  <c r="V339" i="4"/>
  <c r="V335" i="4"/>
  <c r="V331" i="4"/>
  <c r="V327" i="4"/>
  <c r="V323" i="4"/>
  <c r="V319" i="4"/>
  <c r="V315" i="4"/>
  <c r="V311" i="4"/>
  <c r="V307" i="4"/>
  <c r="V303" i="4"/>
  <c r="V299" i="4"/>
  <c r="V295" i="4"/>
  <c r="V291" i="4"/>
  <c r="V287" i="4"/>
  <c r="V283" i="4"/>
  <c r="V279" i="4"/>
  <c r="V275" i="4"/>
  <c r="V271" i="4"/>
  <c r="V267" i="4"/>
  <c r="V263" i="4"/>
  <c r="V259" i="4"/>
  <c r="V255" i="4"/>
  <c r="V251" i="4"/>
  <c r="V247" i="4"/>
  <c r="V243" i="4"/>
  <c r="V239" i="4"/>
  <c r="V235" i="4"/>
  <c r="V231" i="4"/>
  <c r="V227" i="4"/>
  <c r="V223" i="4"/>
  <c r="V219" i="4"/>
  <c r="V215" i="4"/>
  <c r="V211" i="4"/>
  <c r="V207" i="4"/>
  <c r="V203" i="4"/>
  <c r="V199" i="4"/>
  <c r="V195" i="4"/>
  <c r="V191" i="4"/>
  <c r="V187" i="4"/>
  <c r="V183" i="4"/>
  <c r="V179" i="4"/>
  <c r="A18" i="4"/>
  <c r="A22" i="4" s="1"/>
  <c r="A26" i="4" s="1"/>
  <c r="A30" i="4" s="1"/>
  <c r="A34" i="4" s="1"/>
  <c r="A38" i="4" s="1"/>
  <c r="A42" i="4" s="1"/>
  <c r="A46" i="4" s="1"/>
  <c r="A50" i="4" s="1"/>
  <c r="A54" i="4" s="1"/>
  <c r="A58" i="4" s="1"/>
  <c r="A62" i="4" s="1"/>
  <c r="A66" i="4" s="1"/>
  <c r="A70" i="4" s="1"/>
  <c r="A74" i="4" s="1"/>
  <c r="A78" i="4" s="1"/>
  <c r="A82" i="4" s="1"/>
  <c r="A86" i="4" s="1"/>
  <c r="A90" i="4" s="1"/>
  <c r="A94" i="4" s="1"/>
  <c r="A98" i="4" s="1"/>
  <c r="A102" i="4" s="1"/>
  <c r="A106" i="4" s="1"/>
  <c r="A110" i="4" s="1"/>
  <c r="A114" i="4" s="1"/>
  <c r="A118" i="4" s="1"/>
  <c r="A122" i="4" s="1"/>
  <c r="A126" i="4" s="1"/>
  <c r="A130" i="4" s="1"/>
  <c r="A134" i="4" s="1"/>
  <c r="A138" i="4" s="1"/>
  <c r="A142" i="4" s="1"/>
  <c r="A146" i="4" s="1"/>
  <c r="A150" i="4" s="1"/>
  <c r="A154" i="4" s="1"/>
  <c r="A158" i="4" s="1"/>
  <c r="A162" i="4" s="1"/>
  <c r="A166" i="4" s="1"/>
  <c r="A170" i="4" s="1"/>
  <c r="A174" i="4" s="1"/>
  <c r="A178" i="4" s="1"/>
  <c r="A182" i="4" s="1"/>
  <c r="A186" i="4" s="1"/>
  <c r="A190" i="4" s="1"/>
  <c r="A194" i="4" s="1"/>
  <c r="A198" i="4" s="1"/>
  <c r="A202" i="4" s="1"/>
  <c r="A206" i="4" s="1"/>
  <c r="A210" i="4" s="1"/>
  <c r="A214" i="4" s="1"/>
  <c r="A218" i="4" s="1"/>
  <c r="A222" i="4" s="1"/>
  <c r="A226" i="4" s="1"/>
  <c r="A230" i="4" s="1"/>
  <c r="A234" i="4" s="1"/>
  <c r="A238" i="4" s="1"/>
  <c r="A242" i="4" s="1"/>
  <c r="A246" i="4" s="1"/>
  <c r="A250" i="4" s="1"/>
  <c r="A254" i="4" s="1"/>
  <c r="A258" i="4" s="1"/>
  <c r="A262" i="4" s="1"/>
  <c r="A266" i="4" s="1"/>
  <c r="A270" i="4" s="1"/>
  <c r="A274" i="4" s="1"/>
  <c r="A278" i="4" s="1"/>
  <c r="A282" i="4" s="1"/>
  <c r="A286" i="4" s="1"/>
  <c r="A290" i="4" s="1"/>
  <c r="A294" i="4" s="1"/>
  <c r="A298" i="4" s="1"/>
  <c r="A302" i="4" s="1"/>
  <c r="A306" i="4" s="1"/>
  <c r="A310" i="4" s="1"/>
  <c r="A314" i="4" s="1"/>
  <c r="A318" i="4" s="1"/>
  <c r="A322" i="4" s="1"/>
  <c r="A326" i="4" s="1"/>
  <c r="A330" i="4" s="1"/>
  <c r="A334" i="4" s="1"/>
  <c r="A338" i="4" s="1"/>
  <c r="A342" i="4" s="1"/>
  <c r="A346" i="4" s="1"/>
  <c r="A350" i="4" s="1"/>
  <c r="A354" i="4" s="1"/>
  <c r="A358" i="4" s="1"/>
  <c r="A362" i="4" s="1"/>
  <c r="A366" i="4" s="1"/>
  <c r="A370" i="4" s="1"/>
  <c r="A374" i="4" s="1"/>
  <c r="A378" i="4" s="1"/>
  <c r="A382" i="4" s="1"/>
  <c r="A386" i="4" s="1"/>
  <c r="A390" i="4" s="1"/>
  <c r="A394" i="4" s="1"/>
  <c r="A398" i="4" s="1"/>
  <c r="A402" i="4" s="1"/>
  <c r="A406" i="4" s="1"/>
  <c r="A410" i="4" s="1"/>
  <c r="A414" i="4" s="1"/>
  <c r="V415" i="2" l="1"/>
  <c r="V411" i="2"/>
  <c r="V407" i="2"/>
  <c r="V403" i="2"/>
  <c r="V399" i="2"/>
  <c r="V395" i="2"/>
  <c r="V391" i="2"/>
  <c r="V387" i="2"/>
  <c r="V383" i="2"/>
  <c r="V379" i="2"/>
  <c r="V375" i="2"/>
  <c r="V371" i="2"/>
  <c r="V367" i="2"/>
  <c r="V363" i="2"/>
  <c r="V359" i="2"/>
  <c r="V355" i="2"/>
  <c r="V351" i="2"/>
  <c r="V347" i="2"/>
  <c r="V343" i="2"/>
  <c r="V339" i="2"/>
  <c r="V335" i="2"/>
  <c r="V331" i="2"/>
  <c r="V327" i="2"/>
  <c r="V323" i="2"/>
  <c r="V319" i="2"/>
  <c r="V315" i="2"/>
  <c r="V311" i="2"/>
  <c r="V307" i="2"/>
  <c r="V303" i="2"/>
  <c r="V299" i="2"/>
  <c r="V295" i="2"/>
  <c r="V291" i="2"/>
  <c r="V287" i="2"/>
  <c r="V283" i="2"/>
  <c r="V279" i="2"/>
  <c r="V275" i="2"/>
  <c r="V271" i="2"/>
  <c r="V267" i="2"/>
  <c r="V263" i="2"/>
  <c r="V259" i="2"/>
  <c r="V255" i="2"/>
  <c r="V251" i="2"/>
  <c r="V247" i="2"/>
  <c r="V243" i="2"/>
  <c r="V239" i="2"/>
  <c r="V235" i="2"/>
  <c r="V231" i="2"/>
  <c r="V227" i="2"/>
  <c r="V223" i="2"/>
  <c r="V219" i="2"/>
  <c r="V215" i="2"/>
  <c r="V211" i="2"/>
  <c r="V207" i="2"/>
  <c r="V203" i="2"/>
  <c r="V199" i="2"/>
  <c r="V195" i="2"/>
  <c r="V191" i="2"/>
  <c r="V187" i="2"/>
  <c r="V183" i="2"/>
  <c r="V179" i="2"/>
  <c r="A18" i="2"/>
  <c r="A22" i="2" s="1"/>
  <c r="A26" i="2" s="1"/>
  <c r="A30" i="2" s="1"/>
  <c r="A34" i="2" s="1"/>
  <c r="A38" i="2" s="1"/>
  <c r="A42" i="2" s="1"/>
  <c r="A46" i="2" s="1"/>
  <c r="A50" i="2" s="1"/>
  <c r="A54" i="2" s="1"/>
  <c r="A58" i="2" s="1"/>
  <c r="A62" i="2" s="1"/>
  <c r="A66" i="2" s="1"/>
  <c r="A70" i="2" s="1"/>
  <c r="A74" i="2" s="1"/>
  <c r="A78" i="2" s="1"/>
  <c r="A82" i="2" s="1"/>
  <c r="A86" i="2" s="1"/>
  <c r="A90" i="2" s="1"/>
  <c r="A94" i="2" s="1"/>
  <c r="A98" i="2" s="1"/>
  <c r="A102" i="2" s="1"/>
  <c r="A106" i="2" s="1"/>
  <c r="A110" i="2" s="1"/>
  <c r="A114" i="2" s="1"/>
  <c r="A118" i="2" s="1"/>
  <c r="A122" i="2" s="1"/>
  <c r="A126" i="2" s="1"/>
  <c r="A130" i="2" s="1"/>
  <c r="A134" i="2" s="1"/>
  <c r="A138" i="2" s="1"/>
  <c r="A142" i="2" s="1"/>
  <c r="A146" i="2" s="1"/>
  <c r="A150" i="2" s="1"/>
  <c r="A154" i="2" s="1"/>
  <c r="A158" i="2" s="1"/>
  <c r="A162" i="2" s="1"/>
  <c r="A166" i="2" s="1"/>
  <c r="A170" i="2" s="1"/>
  <c r="A174" i="2" s="1"/>
  <c r="A178" i="2" s="1"/>
  <c r="A182" i="2" s="1"/>
  <c r="A186" i="2" s="1"/>
  <c r="A190" i="2" s="1"/>
  <c r="A194" i="2" s="1"/>
  <c r="A198" i="2" s="1"/>
  <c r="A202" i="2" s="1"/>
  <c r="A206" i="2" s="1"/>
  <c r="A210" i="2" s="1"/>
  <c r="A214" i="2" s="1"/>
  <c r="A218" i="2" s="1"/>
  <c r="A222" i="2" s="1"/>
  <c r="A226" i="2" s="1"/>
  <c r="A230" i="2" s="1"/>
  <c r="A234" i="2" s="1"/>
  <c r="A238" i="2" s="1"/>
  <c r="A242" i="2" s="1"/>
  <c r="A246" i="2" s="1"/>
  <c r="A250" i="2" s="1"/>
  <c r="A254" i="2" s="1"/>
  <c r="A258" i="2" s="1"/>
  <c r="A262" i="2" s="1"/>
  <c r="A266" i="2" s="1"/>
  <c r="A270" i="2" s="1"/>
  <c r="A274" i="2" s="1"/>
  <c r="A278" i="2" s="1"/>
  <c r="A282" i="2" s="1"/>
  <c r="A286" i="2" s="1"/>
  <c r="A290" i="2" s="1"/>
  <c r="A294" i="2" s="1"/>
  <c r="A298" i="2" s="1"/>
  <c r="A302" i="2" s="1"/>
  <c r="A306" i="2" s="1"/>
  <c r="A310" i="2" s="1"/>
  <c r="A314" i="2" s="1"/>
  <c r="A318" i="2" s="1"/>
  <c r="A322" i="2" s="1"/>
  <c r="A326" i="2" s="1"/>
  <c r="A330" i="2" s="1"/>
  <c r="A334" i="2" s="1"/>
  <c r="A338" i="2" s="1"/>
  <c r="A342" i="2" s="1"/>
  <c r="A346" i="2" s="1"/>
  <c r="A350" i="2" s="1"/>
  <c r="A354" i="2" s="1"/>
  <c r="A358" i="2" s="1"/>
  <c r="A362" i="2" s="1"/>
  <c r="A366" i="2" s="1"/>
  <c r="A370" i="2" s="1"/>
  <c r="A374" i="2" s="1"/>
  <c r="A378" i="2" s="1"/>
  <c r="A382" i="2" s="1"/>
  <c r="A386" i="2" s="1"/>
  <c r="A390" i="2" s="1"/>
  <c r="A394" i="2" s="1"/>
  <c r="A398" i="2" s="1"/>
  <c r="A402" i="2" s="1"/>
  <c r="A406" i="2" s="1"/>
  <c r="A410" i="2" s="1"/>
  <c r="A414" i="2" s="1"/>
  <c r="M1293" i="1" l="1"/>
  <c r="M1287" i="1"/>
  <c r="M436" i="1"/>
  <c r="M1701" i="1" l="1"/>
  <c r="M1686" i="1"/>
  <c r="M1632" i="1"/>
  <c r="M1583" i="1"/>
  <c r="M1541" i="1"/>
  <c r="M1521" i="1"/>
  <c r="M1516" i="1"/>
  <c r="M1502" i="1"/>
  <c r="M1497" i="1"/>
  <c r="M1423" i="1"/>
  <c r="M1418" i="1"/>
  <c r="M1413" i="1"/>
  <c r="M1403" i="1"/>
  <c r="M1363" i="1"/>
  <c r="M1352" i="1"/>
  <c r="M1323" i="1" l="1"/>
  <c r="L2245" i="1" l="1"/>
  <c r="K2245" i="1"/>
  <c r="M2244" i="1"/>
  <c r="M2243" i="1"/>
  <c r="M2242" i="1"/>
  <c r="M2241" i="1"/>
  <c r="M2245" i="1" l="1"/>
</calcChain>
</file>

<file path=xl/sharedStrings.xml><?xml version="1.0" encoding="utf-8"?>
<sst xmlns="http://schemas.openxmlformats.org/spreadsheetml/2006/main" count="136112" uniqueCount="7471">
  <si>
    <t>X</t>
  </si>
  <si>
    <r>
      <rPr>
        <b/>
        <sz val="10"/>
        <rFont val="Arial"/>
        <family val="2"/>
      </rPr>
      <t>OGE Form-1353</t>
    </r>
    <r>
      <rPr>
        <sz val="10"/>
        <rFont val="Arial"/>
        <family val="2"/>
      </rPr>
      <t xml:space="preserve">
(OGE-Approved Alternative for SF-326)
February 2011</t>
    </r>
  </si>
  <si>
    <t>No.</t>
  </si>
  <si>
    <t>SEMIANNUAL REPORT OF PAYMENTS ACCEPTED FROM A NON-FEDERAL SOURCE</t>
  </si>
  <si>
    <t>PAGE</t>
  </si>
  <si>
    <t>OF PAGES</t>
  </si>
  <si>
    <t>YEAR</t>
  </si>
  <si>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</si>
  <si>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NEGATIVE REPORT</t>
  </si>
  <si>
    <t>Agency Contact:</t>
  </si>
  <si>
    <t xml:space="preserve">TRAVELER </t>
  </si>
  <si>
    <t>EVENT DESCRIPTION &amp; EVENT SPONSOR</t>
  </si>
  <si>
    <t>EVENT DATE(S) [MM/DD/YYYY-MM/DD/YYYY]:</t>
  </si>
  <si>
    <t>LOCATION AND TRAVEL DATE(S) [MM/DD/YYYY-MM/DD/YYYY]</t>
  </si>
  <si>
    <t>BENEFIT SOURCE</t>
  </si>
  <si>
    <t>BENEFIT DESCRIPTION</t>
  </si>
  <si>
    <t>PAYMENT BY CHECK</t>
  </si>
  <si>
    <t>PAYMENT 
IN-KIND</t>
  </si>
  <si>
    <t>TOTAL AMOUNT</t>
  </si>
  <si>
    <t>EX</t>
  </si>
  <si>
    <t>TRAVELER NAME</t>
  </si>
  <si>
    <t>EVENT DESCRIPTION</t>
  </si>
  <si>
    <t>BEGINNING DATE [MM/DD/YYYY]</t>
  </si>
  <si>
    <t>LOCATION</t>
  </si>
  <si>
    <t>John Smith</t>
  </si>
  <si>
    <t>Conference on Asia-Pacific Relations</t>
  </si>
  <si>
    <t>San Francisco, CA</t>
  </si>
  <si>
    <t xml:space="preserve">Asia Pacific Forum Pacific Rim Foundation </t>
  </si>
  <si>
    <t>Hotel</t>
  </si>
  <si>
    <t>TRAVELER TITLE</t>
  </si>
  <si>
    <t>EVENT SPONSOR</t>
  </si>
  <si>
    <t>ENDING DATE [MM/DD/YYYY]</t>
  </si>
  <si>
    <t>TRAVEL DATE(S)</t>
  </si>
  <si>
    <t>Air Transportation</t>
  </si>
  <si>
    <t>Meals</t>
  </si>
  <si>
    <t>Secretary</t>
  </si>
  <si>
    <t>Asia-Pacific Forum</t>
  </si>
  <si>
    <t xml:space="preserve">                    </t>
  </si>
  <si>
    <t>8/11/2011-8/13/2011</t>
  </si>
  <si>
    <t>Others</t>
  </si>
  <si>
    <t>CHAPEL, THOMAS J</t>
  </si>
  <si>
    <t>Thomas Chapel will travel to Fort Colloins and Denver Colorado.  He will be in Fort Collins from March 18 - 20 to do consulting and coaching with DVBD programs on evaluation and strategic planning.  On March 20 - 21st he will travel from Fort Collins to Denver to do consulting and coaching with Denver Public Health Department programs on evaluation and strategic planning.</t>
  </si>
  <si>
    <t>DENVER, COLORADO</t>
  </si>
  <si>
    <t>DENVER PUBLIC HEALTH</t>
  </si>
  <si>
    <t>03/18/2018 - 03/21/2018</t>
  </si>
  <si>
    <t>LYDAY, KEVIN W</t>
  </si>
  <si>
    <t>Kevin Lyday will participate in ISACAâ??s CGEIT Certification Working Group as a volunteer subject matter expert. The purpose of the CGEIT Certification Working Group is to review exam items for ISACAâ??s CGEIT (Certified in the Governance of Enterprise IT) certification exam.</t>
  </si>
  <si>
    <t>CHICAGO, ILLINOIS</t>
  </si>
  <si>
    <t>ISACA</t>
  </si>
  <si>
    <t>11/01/2017 - 11/03/2017</t>
  </si>
  <si>
    <t>11/28/2017 - 12/01/2017</t>
  </si>
  <si>
    <t>SEEFF, LAURA Claire</t>
  </si>
  <si>
    <t xml:space="preserve">Dr. Seeff is invited to speak at the annual Healthcare Financial Management Association mtg about the 6|18 and the potential for cost savings to health systems. CDC benefits from attendance by better understanding how hospital priorities align with  6|18 content </t>
  </si>
  <si>
    <t>UNIONDALE, NEW YORK</t>
  </si>
  <si>
    <t>HEALTHCARE FINANCIAL MANAGEMEN</t>
  </si>
  <si>
    <t>03/07/2018 - 03/09/2018</t>
  </si>
  <si>
    <t>WASHINGTON, DISTRICT OF COLUMBIA</t>
  </si>
  <si>
    <t>AMERICAN BAR ASSOCIATION</t>
  </si>
  <si>
    <t>SKILLEN, ELIZABETH L</t>
  </si>
  <si>
    <t>The traveler is invited to participate in the Better Health Beyond Health Care meeting supported by Robert Wood Johnson Foundation the dates of January 24 - 25, 2018 at Princeton, New Jersey.  At this meeting, the traveler will represent OADP on Health Impact in 5 Years Initiative (HI-5) in which the Robert Wood Johnson Foundation will now support which sets out to explore cross sector efforts to improve population health. MO approval is in the receipts section.</t>
  </si>
  <si>
    <t>PRINCETON, NEW JERSEY</t>
  </si>
  <si>
    <t>CENTER FOR HEALTHCARE STRATEGI</t>
  </si>
  <si>
    <t>01/24/2018 - 01/25/2018</t>
  </si>
  <si>
    <t>FRIDINGER, FREDERICK W</t>
  </si>
  <si>
    <t>SAN FRANCISCO, CALIFORNIA</t>
  </si>
  <si>
    <t>COUNCIL ON EDUCATION FOR PUBLI</t>
  </si>
  <si>
    <t>11/12/2017 - 11/15/2017</t>
  </si>
  <si>
    <t>Hines, Sarah Nicole</t>
  </si>
  <si>
    <t>This program is designed to introduce University of Richmond students to different segments of the healthcare industry: clinical careers; graduate programs; healthcare consulting and administration; and public health, global health, and policy.   Traveler will be lodging with Family, so there will be no lodging charges</t>
  </si>
  <si>
    <t>RICHMOND, VIRGINIA</t>
  </si>
  <si>
    <t>UNIVERSITY OF RICHMOND</t>
  </si>
  <si>
    <t>10/20/2017 - 10/22/2017</t>
  </si>
  <si>
    <t>DICENT TAILLEPIERRE, JULIO C</t>
  </si>
  <si>
    <t>The attend a meeting as part of the process of elaboration of the Strategy and Plan of Action of the Policy on Ethnicity and Health, proposed to be presented to PAHO's Governing Bodies in 2019.</t>
  </si>
  <si>
    <t>ASUNCION, PARAGUAY</t>
  </si>
  <si>
    <t>PAN AMERICAN HEALTH ORGANIZATI</t>
  </si>
  <si>
    <t>03/26/2018 - 03/29/2018</t>
  </si>
  <si>
    <t>DICENT TAILLEPIERRE, JULIO CESAR</t>
  </si>
  <si>
    <t>Traveler has been invited to deliver the keynote address at the Minority Health Conference, which is to be held on the UIC campus in Chicago on Thursday, February 22, 2018. No honorarium will be provided. UIC SPH will be book and pay for round-Â­trip economy-Â­class airline ticket as well as two nights of lodging (February 21st and 22nd) at a hotel near campus. You are invited to join conference organizers and select faculty and staff at a dinner on February 21st. Breakfast and lunch will be provided at the conference venue on February 22nd.</t>
  </si>
  <si>
    <t>UNIVERSITY OF ILLINOIS</t>
  </si>
  <si>
    <t>02/21/2018 - 02/23/2018</t>
  </si>
  <si>
    <t>HALL, JEFFREY E</t>
  </si>
  <si>
    <t>To attend a convening on Growing and Applying the Evidence on How to Promote Health
Equity, being hosted by the Trust for America's Health. Attendance is occurring at the invitation
of J. Nadine Gracia, MD, Executive vice President and Chief Operating Officer of the Trust for
America's Health (and former Director of the U.S. D.H.H.S Office of Minority Health.</t>
  </si>
  <si>
    <t>OAKLAND, CALIFORNIA</t>
  </si>
  <si>
    <t>TRUST FOR AMERICAS HEALTH</t>
  </si>
  <si>
    <t>02/28/2018 - 03/02/2018</t>
  </si>
  <si>
    <t>LIBURD, LEANDRIS C</t>
  </si>
  <si>
    <t>The traveler serves as the director of the Office Minority Health and Health Equity, she will be presenting at the 14th Jean Mills Health Symposium on February 2,  2018 in Greenville, SC. Travel Preparer: Sonia Croft, 770-488-8065 Meeting POC: Alyssa De Santis Figiel, 252-744-2114. THIS IS A SPONSORED TRAVEL.</t>
  </si>
  <si>
    <t>GREENVILLE, NORTH CAROLINA</t>
  </si>
  <si>
    <t>EAST CAROLINA UNIVERSITY</t>
  </si>
  <si>
    <t>02/01/2018 - 02/02/2018</t>
  </si>
  <si>
    <t>CHOSEWOOD, LEWIS Casey</t>
  </si>
  <si>
    <t>Director of the Office for Total Worker Health(R) will present at the Employee Assistance Roundtable 10/1-10/3 and speak at the University of California-Irvine 10/4 departing on 10/5. Lodging for 10/1-10/3 has been secured by sponsor at the Millenium Biltmore Hotel, confirmation 9961950 506 S Grand Ave, Los Angeles, CA 90071.   ***WAS UNABLE TO BE AMEND TA PRIOR TO TRAVELER'S DEPARTURE.  RENTAL CAR WAS RESERVED PRIOR TO DEPARTURE AND MAGGIE HUGHES WAS INFORMED (RESERVATION AND EMAIL UPLOADED)***</t>
  </si>
  <si>
    <t>LOS ANGELES, CALIFORNIA</t>
  </si>
  <si>
    <t>EMPLOYEE ASSISTANCE ROUNDTABLE</t>
  </si>
  <si>
    <t>10/01/2017 - 10/05/2017</t>
  </si>
  <si>
    <t>Traveler will be the key note speaker at the AMCHAM Trinidad &amp; Tobago 21st Annual Health, Security and Environment Conference.  LOI and ICAP approval uploaded.</t>
  </si>
  <si>
    <t>PORT OF SPAIN, TRINIDAD AND TOBAGO</t>
  </si>
  <si>
    <t>AMCHAM</t>
  </si>
  <si>
    <t>11/13/2017 - 11/16/2017</t>
  </si>
  <si>
    <t>Director of the Office for Total Worker Health (R) will present at the Healthy Campus Network Conference on the UCLA, Los Angeles campus. Rental car is requested for transportation to and from airport, hotel, and meeting locations. Traveler is paying for personal lodging on 1/27/18. TDY dates for travel is 1/28-1/30/18. Sponsor has provided lodging on campus at UCLA Meyer &amp; Renee Luskins Conference center.425 Westwood Plaza Los Angeles CA 90095. TN 855-522-8252</t>
  </si>
  <si>
    <t>UNIVERSITY OF CALIFORNIA</t>
  </si>
  <si>
    <t>01/27/2018 - 01/30/2018</t>
  </si>
  <si>
    <t>COEH/ERC meeting hotel lodging UCLA Luskin Conference Center confirmation 78676328UCLA Meyer &amp; Renee Luskin Conference Center 425 Westwood Plaza Los Angeles, CA 90095 855-LCC-UCLA (855-522-8252) FAX: 310-206-7122</t>
  </si>
  <si>
    <t>UNIVERSITY OF CALIFORNIA LOS A</t>
  </si>
  <si>
    <t>02/27/2018 - 03/01/2018</t>
  </si>
  <si>
    <t xml:space="preserve">Director of the Office for Total Worker Health will speak at the American Heart Association's Workplace Health Science &amp; Practice in New Orleans, LA hotel confirmation 4230261 Hotel contact Info: 
Sheraton New Orleans Hotel
500 Canal Street, New Orleans, LA, 70130, United States 
(504) 525-2500    888-627-7033  
</t>
  </si>
  <si>
    <t>NEW ORLEANS, LOUISIANA</t>
  </si>
  <si>
    <t>AMERICAN HEART ASSOCIATION</t>
  </si>
  <si>
    <t>03/21/2018 - 03/23/2018</t>
  </si>
  <si>
    <t>KNOXVILLE, TENNESSEE</t>
  </si>
  <si>
    <t>10/31/2017 - 11/02/2017</t>
  </si>
  <si>
    <t>KITT, MARGARET Mary</t>
  </si>
  <si>
    <t>Traveler has been invited to attend the annual Inter-professional Day (IPE) on March 28, 2018 at Old Dominion University in Norfolk, Virginia to speak on disaster preparedness.  Old Dominion has reserved lodging at the Springhill Suites Norfolk Old Dominion University, 4500 Hampton Boulevard, Norfolk, VA 23508.  Phone:757-423-4100.  Confirmation# 96804326.  The University is paying for the hotel and airfare to and from the TDY location.  The Participant Invite letter has been uploaded into the TA, along with the Hotel Information and Flight itinerary.  NIOSH will be responsible for M&amp;IE and any other travel expenses.  Travel is based on the availability of funds.</t>
  </si>
  <si>
    <t>NORFOLK, VIRGINIA</t>
  </si>
  <si>
    <t>OLD DOMINION UNIVERSITY</t>
  </si>
  <si>
    <t>03/27/2018 - 03/29/2018</t>
  </si>
  <si>
    <t>Kogel, Jessica Elzea</t>
  </si>
  <si>
    <t>Purpose of the conference is to gather thought leaders to elucidate the mechanisms by which various inhalations either do or do not have the potential to elevate risk for developing asbestos related diseases, most notably mesothelioma. Through a series of scientific presentations, attendees will have the opportunity to discuss the best evidence from various disciplines including toxicology, lung biology, etc.</t>
  </si>
  <si>
    <t>CHARLOTTESVILLE, VIRGINIA</t>
  </si>
  <si>
    <t>GREENTREE FOUNDATION</t>
  </si>
  <si>
    <t>10/16/2017 - 10/20/2017</t>
  </si>
  <si>
    <t>To deliver a presentation at the Symposium on Mineral Resources and Their Sustainable Development (Palo Alto, CA); Meet with SMRD management and staff (Spokane, WA).  LOI and ICAP approval uploaded.</t>
  </si>
  <si>
    <t>PALO ALTO, CALIFORNIA</t>
  </si>
  <si>
    <t>STANFORD UNIVERSITY</t>
  </si>
  <si>
    <t>12/07/2017 - 12/15/2017</t>
  </si>
  <si>
    <t>MURASHOV, VLADIMIR</t>
  </si>
  <si>
    <t xml:space="preserve">The traveler will be teaching a class on the safety and nanomaterials at a workshop on nanotechnology safety issues organized by the Organization for Economic Cooperation Development and United Nation Institute for Training and Research. Traveler participation in this meeting benefits the National Institute for Occupational Safety and Health by promoting international research collaborations and resource leveraging in the field of nanomaterial safety. </t>
  </si>
  <si>
    <t>PANAMA CITY, PANAMA</t>
  </si>
  <si>
    <t>UNITED NATIONS INSTITUTE FOR T</t>
  </si>
  <si>
    <t>01/31/2018 - 02/03/2018</t>
  </si>
  <si>
    <t>11/15/2017 - 11/17/2017</t>
  </si>
  <si>
    <t>LIOCE, MARIA S</t>
  </si>
  <si>
    <t>Key note speaker at the XVII International Conference on Occupational Risk Prevention (ORP2017). Participation will allow  discussions to promote the advancements in digital technology, media and smart safety tools to reach, engage and impact  audiences for prevention. Contributing to this effort helps to fulfill the NIOSH goal of global collaborations to enhance workplace safety and health.  Additionally, participation in this activity has been identified as an opportunity for professional development.  LOI and ICAP approval uploaded.</t>
  </si>
  <si>
    <t>BUENOS AIRES, ARGENTINA</t>
  </si>
  <si>
    <t>FUNDACION ORP INTERNACIONAL</t>
  </si>
  <si>
    <t>10/28/2017 - 11/03/2017</t>
  </si>
  <si>
    <t>OCALLAGHAN, JAMES P</t>
  </si>
  <si>
    <t xml:space="preserve">Traveler has been invited to the 2018 Winter Conference on Brain Research (WCBR), January 12th-19th, 2018 at Whistler, B.C., Canada to speak in a panel meeting of the Education Committee on â??Neuroimmune disorders of the CNSâ?. </t>
  </si>
  <si>
    <t>[OTHER], CANADA</t>
  </si>
  <si>
    <t>INTRA CELLULAR THERAPIES INC</t>
  </si>
  <si>
    <t>01/12/2018 - 01/20/2018</t>
  </si>
  <si>
    <t>ERDELY, PATTI CHRISTINE</t>
  </si>
  <si>
    <t>TRIP PURPOSE:  University of Kentucky; Lexington, KY; Department of Toxicology and Cancer Biology;  Presenting an invited departmental research seminar; interacting with departmental faculty and graduate students. Presenting an invited departmental research seminar; interacting with departmental faculty and graduate students. Presentation entitled:  Welding fumes.  Development of future collaborations; highlight the work being done at NIOSH/CDC; Development of future collaborations; highlight the work being done at NIOSH/CDC;  LODGING:  Hilton Lexington Downtown, 369 West Vine Street, Lexington, KY;  TEL:  (859)-231-9000;  ON-SITE CONTACT:  Madalyn Willis (859)-257-3760;  Travel by POV is authorized.  Cost comparison shows that travel by POV is less expensive than travel by air.  See Comparative Schedule attached.</t>
  </si>
  <si>
    <t>LEXINGTON, KENTUCKY</t>
  </si>
  <si>
    <t>UNIVERSITY OF KENTUCKY</t>
  </si>
  <si>
    <t>11/05/2017 - 11/06/2017</t>
  </si>
  <si>
    <t>Johnston, Richard Alan</t>
  </si>
  <si>
    <t>Traveler shall be attending the 2017 American Thoracic Society (ATS) Leadership Summit at the Rosen Shingle Creek Hotel in Orlando, FL on October 5-6 of 2017. He has been invited to this Leadership Summit for two reasons. First, as a member of the ATS Membership Committee, He shall be reviewing and evaluating ATS Fellow applications on October 5, 2017. Second, he will be participating in the ATS Membership Committee Meeting on October 6, 2017. This meeting will allow traveler to network with colleagues to establish new research collaborations. LODGING: Rosen Shingle Creek Hotel, 9939 Universal Blvd., Orlando, FL 32819; TEL: (407)-996-9939; POC: Richard A. Johnston; TEL: (781)-258-1068. ICAP approval uploaded.</t>
  </si>
  <si>
    <t>ORLANDO, FLORIDA</t>
  </si>
  <si>
    <t>AMERICAN THORACIC SOCIETY</t>
  </si>
  <si>
    <t>10/04/2017 - 10/06/2017</t>
  </si>
  <si>
    <t>SCHULTE, PAUL A</t>
  </si>
  <si>
    <t>Attend the 10th International Symposium on Biological Monitoring and speak on biomonitoring and nanomaterial's exposed workers.</t>
  </si>
  <si>
    <t>NAPLES NAVAL SUPPORT ACTIVITY, ITALY</t>
  </si>
  <si>
    <t>UNIVERSITA DEGLI STUDI DI NAPO</t>
  </si>
  <si>
    <t>10/01/2017 - 10/04/2017</t>
  </si>
  <si>
    <t>CUNNINGHAM, THOMAS Raymond</t>
  </si>
  <si>
    <t xml:space="preserve">Tom Cunningham will attend a meeting with the American Society of Safety Engineers (520 N. Northwest Highway, Park Ridge, IL). The Overlapping Vulnerabilities team (Cunningham, Flynn, Guerin, Keller) from EID/TREB will travel to meet with partners from ASSE and Allianza Americas to develop a research strategy for the evaluation of an intervention to improve safety among residential construction businesses. </t>
  </si>
  <si>
    <t>PARK RIDGE, ILLINOIS</t>
  </si>
  <si>
    <t>AMERICAN SOCIETY OF SAFETY ENG</t>
  </si>
  <si>
    <t>01/17/2018 - 01/18/2018</t>
  </si>
  <si>
    <t>FLYNN, MICHAEL AUGUSTAS</t>
  </si>
  <si>
    <t>Mike Flynn will attend a meeting with the American Society of Safety Engineers (520 N. Northwest Highway, Park Ridge, IL). The Overlapping Vulnerabilities team (Cunningham, Flynn, Guerin, Keller) from EID/TREB will travel to meet with partners from ASSE and Allianza Americas to develop a research strategy for the evaluation of an intervention to improve safety among residential construction businesses.</t>
  </si>
  <si>
    <t>Employee will present â??Occupational health disparities for Latino immigrants and strategies to overcome them: the experience of partnering with Consulatesâ? at the stakeholder meeting (660 S 200 E, Salt Lake City, UT; phone: 801.521.8502). In addition, Mr. Flynn will meet with stakeholders from the NIOSH Education and Research Center, Mexican consulate, and the Workers Compensation Board to consult with them on developing a program to decrease occupational injuries among Latino immigrant workers in the State of Utah. This meeting will allow NIOSH to disseminate research findings to key stakeholder groups. It also supports the NIOSH mission of providing national and global leadership on occupational health as the employee is collaborating closely with representatives of the Workers Compensation Board and Mexican officials.   The employeeâ??s participation will advance the NIOSH priority of eliminating occupational health disparities and provides a cost effective way for NIOSH to continue supporting these initiatives.</t>
  </si>
  <si>
    <t>SALT LAKE CITY, UTAH</t>
  </si>
  <si>
    <t>CONSULADO DE MEXICO</t>
  </si>
  <si>
    <t>GUERIN, REBECCA J</t>
  </si>
  <si>
    <t>Rebecca Guerin will attend a meeting with the American Society of Safety Engineers (520 N. Northwest Highway, Park Ridge, IL). The Overlapping Vulnerabilities team (Cunningham, Flynn, Guerin, Keller) from EID/TREB will travel to meet with partners from ASSE and Allianza Americas to develop a research strategy for the evaluation of an intervention to improve safety among residential construction businesses.</t>
  </si>
  <si>
    <t>Keller, Brenna M</t>
  </si>
  <si>
    <t>Brenna Keller will attend a meeting with the American Society of Safety Engineers (520 N. Northwest Highway, Park Ridge, IL). The Overlapping Vulnerabilities team (Cunningham, Flynn, Guerin, Keller) from EID/TREB will travel to meet with partners from ASSE and Allianza Americas to develop a research strategy for the evaluation of an intervention to improve safety among residential construction businesses.</t>
  </si>
  <si>
    <t>LENTZ, THOMAS J</t>
  </si>
  <si>
    <t>Dr. Lentz will attend the Occupational Exposure Banding Body of Knowledge meeting.  He will participate as an invited subject matter expert contributing to a workgroup for developing guidance and approaches to preventing occupational exposures to chemical hazards. Participation on this workgroup will benefit NIOSH/CDC by advancing understanding and use of innovative guidance, and will allow the attendee to engage with other subject matter experts focused on creating a comprehensive body of knowledge. Sub to avail of FY18 funds.</t>
  </si>
  <si>
    <t>FALLS CHURCH, VIRGINIA</t>
  </si>
  <si>
    <t>AIHA</t>
  </si>
  <si>
    <t>10/09/2017 - 10/11/2017</t>
  </si>
  <si>
    <t>WHEELER, MATTHEW W</t>
  </si>
  <si>
    <t>Attend the 23rd EFSA Scientific Colloquium to present and facilitate a scientific colloquium on advancing dose-response methodologies for toxicology based data.  LOI and ICAP approval uploaded.</t>
  </si>
  <si>
    <t>LISBON, PORTUGAL</t>
  </si>
  <si>
    <t>EUROPEAN FOOD SAFETY AUTHORITY</t>
  </si>
  <si>
    <t>10/23/2017 - 10/27/2017</t>
  </si>
  <si>
    <t>KEYSCHWARTZ, ROSA J</t>
  </si>
  <si>
    <t>Attend American Industrial Hygiene Association(AIHA) Laboratory Accreditation Program Annual Meeting on new standard for competence of laboratories, ISO 17025. Sponsored travel - LOI attached.  POC:  Cheryl Morton - 703-846-0736, TDY and Hotel:  Fairview Park Marriott Hotel, 3111 Fairview Park Dr., Falls Church, VA 22042. PH: (703) 849-9400.</t>
  </si>
  <si>
    <t>03/14/2018 - 03/16/2018</t>
  </si>
  <si>
    <t>SNAWDER, JOHN E</t>
  </si>
  <si>
    <t>Will give an oral presentation at the AIHA Spring 2018 PDC &amp; Conference.  POC:  Tim Hick - 214-541-8745.  TDY:  Embassy Suites, 201 Harrison Oaks Blvd, Cary NC.  Hotel:  Embassy Suites, 201 Harrison Oaks Blvd, Cary NC Conf# 81117263.
Sponsor will provided airfare and lodging in-kind.</t>
  </si>
  <si>
    <t>CARY, NORTH CAROLINA</t>
  </si>
  <si>
    <t>AIHA  CAROLINAS SECTION</t>
  </si>
  <si>
    <t>03/06/2018 - 03/08/2018</t>
  </si>
  <si>
    <t>ANN ARBOR, MICHIGAN</t>
  </si>
  <si>
    <t>UNIVERSITY OF MICHIGAN</t>
  </si>
  <si>
    <t>Represent NIOSH at the AIHA Sensor Accreditation Meeting on March 27 - 28, 2018.  ICAP approval attached.</t>
  </si>
  <si>
    <t>03/26/2018 - 03/28/2018</t>
  </si>
  <si>
    <t>03/15/2018 - 03/16/2018</t>
  </si>
  <si>
    <t>CARUSO, CLAIRE Cyr</t>
  </si>
  <si>
    <t xml:space="preserve">Present "Shift Work &amp; Long Work Hours" on a panel titled, Nurses Advocating for Nursing, which is part of the Nursing Professional Issues Panel at the Nurse Alliance 2017 Biennial Conference on October 27 from 9 AM to 11 AM which will be held at the Gaylord Conference Center and Hotel in National Harbor, MD. POC Elizabeth Royal, Coordinator, SEIU National Nurse Alliance, 1800 Massachusetts Ave, NW Washington, DC 202-351-9085(Cell) 202-730-7819 (Office) 
Lodging is sponsored: Gaylord National Resort &amp; Convention Center,201 Waterfront Street, National Harbor, Maryland 20745 USA 301-965-4000 Confirmation# 94666359 Room Rate $227 X 1 night + Tax
Approved presentation 
ICAP approval </t>
  </si>
  <si>
    <t>BALTIMORE, MARYLAND</t>
  </si>
  <si>
    <t>NURSE ALLIANCE SEIU HEALTHCARE</t>
  </si>
  <si>
    <t>10/26/2017 - 10/27/2017</t>
  </si>
  <si>
    <t>PIERSON, KELLIE M</t>
  </si>
  <si>
    <t xml:space="preserve">Employee was invited to present on the topic of Total Worker Health at The Louisiana Association of Self Insured Employers (LASIE) Annual Conference. Presentation entitled "Worker Safety, Health, and Well-Being:: Getting Started with Total Worker HealthÂ®".
LODGING: Golden Nugget 2550 Golden Nugget Blvd, Lake Charles, LA 70601 +1 (337) 508-7777 Room Rate: $110 x 2 nights + tax Confirmation No. VT62D.  LOI and ICAP uploaded.
</t>
  </si>
  <si>
    <t>LAKE CHARLES, LOUISIANA</t>
  </si>
  <si>
    <t xml:space="preserve">LOUISIANA ASSOCIATION OF SELF </t>
  </si>
  <si>
    <t>11/08/2017 - 11/10/2017</t>
  </si>
  <si>
    <t>MARKLE, TRAVIS G</t>
  </si>
  <si>
    <t>To conduct a training program and instruction in the application of the ILO International Classification of Radiographs of the Pneumoconioses and administer the standardized NIOSH B Reader examination. This course and exam will be the initial collaboration between NIOSH and the Department of Natural Resources and Mines, Queensland, Australia.  LOI uploaded.</t>
  </si>
  <si>
    <t>BRISBANE, AUSTRALIA</t>
  </si>
  <si>
    <t>QUEENSLAND GOVERNMENT</t>
  </si>
  <si>
    <t>11/30/2017 - 12/09/2017</t>
  </si>
  <si>
    <t>HENNEBERGER, PAUL K</t>
  </si>
  <si>
    <t>To speak with scientists at the University of Gothenburg about: 1) the research agenda for occupational respiratory health that was developed by the Respiratory Health Cross-sector Council of the NIOSH National Occupational Research Agenda (NORA), and 2) the new NIOSH asthma job-exposure matrix. These discussions could lead to collaborations that would benefit NIOSH work.</t>
  </si>
  <si>
    <t>[OTHER], SWEDEN</t>
  </si>
  <si>
    <t>OCCUPATIONAL SAFETY AND HEALTH</t>
  </si>
  <si>
    <t>03/02/2018 - 03/07/2018</t>
  </si>
  <si>
    <t>HOOVER, MARK D</t>
  </si>
  <si>
    <t>Traveler will participate as an invited expert at the American Industrial Hygiene Association (AIHA) Big Data Workshop on December 14, 2017 held at the AIHA office at 3141 Fairview Park Drive, in Falls Church, VA 22042. The sponsor, American Industrial Hygiene Association, will provide pre-paid lodging for (2) nights (12/13-12/14). Charges for self-parking and internet access authorized. Travel to/from meeting by POV. See attached Trip Comparison, LOI and email authorizing use of funds from DART CAN 93901D1.</t>
  </si>
  <si>
    <t>AMERICAN INDUSTRIAL HYGIENE AS</t>
  </si>
  <si>
    <t>12/13/2017 - 12/15/2017</t>
  </si>
  <si>
    <t>PARK, JU-HYEONG</t>
  </si>
  <si>
    <t>Traveler is invited by the Office of Future Science and Technology Cluster Planning, Kyung Hee University, to participate as a technical advisor. The sponsor, Kyung Hee University, will provide the following: pre-paid round-trip economy class airfare, lodging for (15) nights (November 20 thru December 4, 2017), at the hotel M Stay Hotel Giheung, and ground transportation to/from airport-hotel and the University. Travel to/from PIT airport via POV. See attached LOI.</t>
  </si>
  <si>
    <t>[OTHER], KOREA</t>
  </si>
  <si>
    <t>KYUNG  HEE UNIVERSITY</t>
  </si>
  <si>
    <t>11/19/2017 - 12/05/2017</t>
  </si>
  <si>
    <t>Traveler is invited by the Department of Environmental Health, Graduate School of Public Health, to participate as a technical advisor at the advisory meetings for doctoral students and present â??Exposure to Particulate Matter: Indoor Environment Mattersâ? during the 4th International Symposium on Environmental Health.</t>
  </si>
  <si>
    <t>SEOUL, KOREA</t>
  </si>
  <si>
    <t>SEOUL NATIONAL UNIVERSITY</t>
  </si>
  <si>
    <t>02/03/2018 - 02/10/2018</t>
  </si>
  <si>
    <t>Halldin, Cara N</t>
  </si>
  <si>
    <t>To conduct a training program and instruction in the application of the ILO International Classification of Radiographs of the Pneumoconioses and administer the standardized NIOSH B Reader examination. This course and exam will be the initial collaboration between NIOSH and the Department of Natural Resources and Mines, Queensland, Australia.</t>
  </si>
  <si>
    <t>WOLFE, ANITA L</t>
  </si>
  <si>
    <t xml:space="preserve">To conduct a training program and instruction in the application of the ILO International Classification of Radiographs of the Pneumoconioses and administer the standardized NIOSH B Reader examination. This course and exam will be the initial collaboration between NIOSH and the Department of Natural Resources and Mines, Queensland, Australia. </t>
  </si>
  <si>
    <t>CHAUMONT MENENDEZ, CAMMIE K</t>
  </si>
  <si>
    <t>To attend meeting of the National Academies of Science Transportation Research Board TCRP Project F-26, Improving the Health and Safety of the Transit Workforce with Corresponding Impacts on the Bottom Line, held March 27, 2018 in Washington, DC. I will be using NIOSH funds for what the Academies do not cover. I have been approved to sit on this board as part of my official duties. Fairfield Inn &amp; Suites Washington, 500 H St NW, Washington, DC 20001    (202) 289-5959
confirmation #92607009. 
Traveler cell # 832-368-9191  
Subject to availability of funds. Traveler will take a GSA vehicle to DC.</t>
  </si>
  <si>
    <t xml:space="preserve">TRANSPORTATION RESEARCH BOARD </t>
  </si>
  <si>
    <t>CHAUMONT MENENDEZ, CAMMIE KATHERINE</t>
  </si>
  <si>
    <t>Cammie Chaumont Menendez is to travel to Spokane, Washington, on February 27 through March 2 to provide an invited presentation at the Fatigue Mini-Symposium NIOSH is co-sponsoring with WSU-Spokane. WSU-Spokane is providing the lodging and airfare. Subject to availability of funds. 
Traveler contact cell 832-368-9191.  Email approval to use DART CAN and LOI are uploaded.</t>
  </si>
  <si>
    <t>SPOKANE, WASHINGTON</t>
  </si>
  <si>
    <t>WASHINGTON STATE UNIVERSITY</t>
  </si>
  <si>
    <t>02/27/2018 - 03/02/2018</t>
  </si>
  <si>
    <t>Tiesman, Hope Marie</t>
  </si>
  <si>
    <t>Attend the VALOR Executive Training Session at the Tampa Police Department in Tampa Florida as part of the Police Foundation Grant where I am serving as a Subject Matter Expert.</t>
  </si>
  <si>
    <t>TAMPA, FLORIDA</t>
  </si>
  <si>
    <t>THE POLICE FOUNDATION</t>
  </si>
  <si>
    <t>10/24/2017 - 10/25/2017</t>
  </si>
  <si>
    <t>GREEN, JAMES D</t>
  </si>
  <si>
    <t>Mr. Green is invited to the American Ambulance Association (AAA) conference to accept the AAA Partnership of the Year Award. Travel to the PIT airport is by GSA vehicle. AAA will pay for his lodging and airfare. Contact cell: 304-685-6674. Letter of invitation and ICAP approval are attached.</t>
  </si>
  <si>
    <t>LAS VEGAS, NEVADA</t>
  </si>
  <si>
    <t>AMERICAN ASSOCIATION FOR THE S</t>
  </si>
  <si>
    <t>11/13/2017 - 11/15/2017</t>
  </si>
  <si>
    <t>HALES, THOMAS R</t>
  </si>
  <si>
    <t>Traveler will participate on an advisory committee charged with maintaining and updating the International Association of Fire Fighters (IAFF) HazMat Course. This is a key NIOSH stakeholder group. The panel will conduct evaluation of the components and effectiveness of the HazMat Course offered by the IAFF and will present findings from the NIOSH fire fighter health and safety research.   LOI, ICAP and Ethics approval uploaded.</t>
  </si>
  <si>
    <t>CLEARWATER, FLORIDA</t>
  </si>
  <si>
    <t>INTERNATIONAL ASSOCIATION OF F</t>
  </si>
  <si>
    <t>10/22/2017 - 10/25/2017</t>
  </si>
  <si>
    <t>Loflin, Murrey Emmett</t>
  </si>
  <si>
    <t xml:space="preserve">By request, Mr. Loflin will provide a presentation on the NIOSH Fire Fighter Fatality Investigation and Prevention Program to the Rhode Island State Association of Fire Fighters in Cumberland, Rhode Island on November 8, 2017. Mr. Loflin is a CDC investigator assigned to the investigate fire fighter fatalities and provide recommendations to fire departments. Point of contact: Joseph A. Andriole, Vice President &amp; Business Agent of the Rhode Island State Association of Fire Fighters. 401-639-6143 (Cell). </t>
  </si>
  <si>
    <t>PROVIDENCE, RHODE ISLAND</t>
  </si>
  <si>
    <t xml:space="preserve">RHODE ISLAND STATE ASSOCATION </t>
  </si>
  <si>
    <t>11/07/2017 - 11/08/2017</t>
  </si>
  <si>
    <t>Miles, Stephen T</t>
  </si>
  <si>
    <t xml:space="preserve">Traveler will present to the Texas Fire Chief's Association conference on an expert round table discussion on Line of Duty Death investigations. NIOSH was asked to participate because of  the NIOSH Fire Fighter Fatality Investigation and Prevention Program. The contact person is Betty Wilkes, executive director of the TX Fire Chiefs Association.512.343.4564. The Texas Fire Chiefs Association is providing air fare and hotel, which has been approved by CDC Ethics. </t>
  </si>
  <si>
    <t>HURST, TEXAS</t>
  </si>
  <si>
    <t>TEXAS FIRE CHIEFS ASSOCIATION</t>
  </si>
  <si>
    <t>10/24/2017 - 10/26/2017</t>
  </si>
  <si>
    <t>MCKERNAN, LAURALYNN Taylor</t>
  </si>
  <si>
    <t>Traveler will attend the AIHA Occupational Exposure Banding Body of Knowledge meeting.  Traveler will participate as an invited subject matter expert contributing to a workgroup for developing guidance and approaches to preventing occupational exposures to chemical hazards. Participation on this workgroup will benefit NIOSH/CDC by advancing understanding and use of innovative guidance, and will allow the attendee to engage with other subject matter experts focused on creating a comprehensive body of knowledge.</t>
  </si>
  <si>
    <t>EISENBERG, JUDITH MICHELE</t>
  </si>
  <si>
    <t>Traveler will present at the South Central Penn Regional Counterterrorism Task Force Health and Safety Workshop. LOC: Lancaster County Public Safety Training Center, 101 Champ Boulevard, Manheim, PA 17545. Ph. 717-537-4190. POC: Dalia Rutledge, 717-766-4500 x3022</t>
  </si>
  <si>
    <t>LANCASTER, PENNSYLVANIA</t>
  </si>
  <si>
    <t>COCCIARDI AND ASSOCIATES INC</t>
  </si>
  <si>
    <t>02/12/2018 - 02/14/2018</t>
  </si>
  <si>
    <t>GIBBINS, JOHN David</t>
  </si>
  <si>
    <t xml:space="preserve">Attend the 2018 American Veterinary Medical Association (AVMA) Leadership Conference and House of Delegates (HOD) Winter Session as an advocate for CDC and CDC veterinarians on areas of public health and One Health with AVMA leadership.
AVMA House of Delegates Meeting
151 East Wacker Drive
Chicago, IL
Hotel: Hyatt Regency Chicago
Conf. #32KBQC5B
151 East Wacker Drive
Chicago, IL  60601
Phone: 866-238-4218
</t>
  </si>
  <si>
    <t>AMERICAN VETERINARY MEDICAL AS</t>
  </si>
  <si>
    <t>01/04/2018 - 01/07/2018</t>
  </si>
  <si>
    <t>BERTKE, STEPHEN J</t>
  </si>
  <si>
    <t xml:space="preserve">To attend meeting at the International Agency for Research on Cancer. The purpose of this meeting is to assess the carcinogenicity of styrene by summarizing current research </t>
  </si>
  <si>
    <t>LYON, FRANCE</t>
  </si>
  <si>
    <t xml:space="preserve">WORLD HEALTH ORGANIZATION FOR </t>
  </si>
  <si>
    <t>03/18/2018 - 03/28/2018</t>
  </si>
  <si>
    <t>FENT, KENNETH WILLIAM</t>
  </si>
  <si>
    <t>Giving presentation titled, "Firefighters' Exposure to Chemical Carcinogens".  Dr. Fent will present on NIOSH firefighter exposure research at the Florida Fire Chief's Association's Safety and Health Conference. LOC: Florida Hotel &amp; Conference Center, 1500 Sand Lake Road, Orlando, FL 32809, POC: Fred Babinec, PH. 754-224-1979
**Coral Springs Fire Department wasnâ??t uploaded in CGE as a sponsor in time for travel departure.  Per CGE Help Desk we choose another sponsor in lieu of the correct one for the authorization.  Sponsor will be replaced on the voucher.</t>
  </si>
  <si>
    <t>FIREHOUSE EXPO</t>
  </si>
  <si>
    <t>12/05/2017 - 12/06/2017</t>
  </si>
  <si>
    <t>Giving presentation titled, "Firefighters' Exposure to Flame Retardants."  Dr. Fent will present on NIOSH firefighter exposure research at the UL Furniture Flammability and Human Health Summit. UL leads a committee focused on flame retardants and health.  ICAP approval and LOI are uploaded.</t>
  </si>
  <si>
    <t>ATLANTA, GEORGIA</t>
  </si>
  <si>
    <t>UNDERWRITERS LABORATORIES INC.</t>
  </si>
  <si>
    <t>12/13/2017 - 12/14/2017</t>
  </si>
  <si>
    <t>Attend the Fire Service Occupational Cancer Alliance Steering Committee Meeting.  Dr. Fent is a critical member of this committee and will provide input and guidance from the perspective of NIOSH as well as provide an update on NIOSH firefighter research.  LOC: Hilton Baltimore BWI Airport Hotel
1739 West Nursery Road, Linthicum Heights, MD 21090,  POC: Ed Kilma, Ph. 302-545-0709</t>
  </si>
  <si>
    <t>LINTHICUM HEIGHTS, MARYLAND</t>
  </si>
  <si>
    <t>FIRST RESPONDER CENTER FOR EXC</t>
  </si>
  <si>
    <t>03/11/2018 - 03/12/2018</t>
  </si>
  <si>
    <t>FUJISHIRO, KAORI</t>
  </si>
  <si>
    <t>Giving two guest lectures in the School of Public Health and to meet with collaborators for a PhD dissertation project for which Kaori is serving as key personnel.  The collaborators organized the lectures and meetings so that they can benefit from  NIOSH's expertise. It benefits CDC/NIOSH to maintain active research collaboration with university colleagues.    LOC: U of WA, School of Public Health, 1959 NE Pacific St, Seattle, WA 98195, POC: Christine Tran, Ph. 206-616-8658.  ICAP approval and LOIs uploaded (per the LOIs lodging will be provided, but traveler will stay with friends instead).</t>
  </si>
  <si>
    <t>SEATTLE, WASHINGTON</t>
  </si>
  <si>
    <t>UNIVERSITY OF WASHINGTON</t>
  </si>
  <si>
    <t>02/05/2018 - 02/09/2018</t>
  </si>
  <si>
    <t>SCHUMACHER, PAMELA Kay</t>
  </si>
  <si>
    <t>Traveler will meet with the State of Wisconsin Department of Health Services staff to provide free training on the NIOSH web-based software designed to translate industry and occupational text to standardized I&amp;O codes.  Lodging: Hilton at 9 East Wilson Street, Madison WI  conf: 337277102.  POC: Barb Grajewski, TEL: 608.226.1251</t>
  </si>
  <si>
    <t>DANE COUNTY, WISCONSIN</t>
  </si>
  <si>
    <t>WISCONSIN DIVISION OF PUBLIC H</t>
  </si>
  <si>
    <t>11/06/2017 - 11/08/2017</t>
  </si>
  <si>
    <t>To conduct 2 day NIOCCS training class for colleting and coding industry and occupation data for physicians and staff at Health Partners,  POC is Paul Anderson 952.883.6999</t>
  </si>
  <si>
    <t>MINNEAPOLIS, MINNESOTA</t>
  </si>
  <si>
    <t>HEALTH PARTNERS</t>
  </si>
  <si>
    <t>03/13/2018 - 03/15/2018</t>
  </si>
  <si>
    <t>SILVER, SHARON R</t>
  </si>
  <si>
    <t>Participate in the International Agency for Research on Cancer (IARC) Monographs Working Group for Volume 120 - Benzene</t>
  </si>
  <si>
    <t>WORLD HEALTH ORGANIZATION (WHO</t>
  </si>
  <si>
    <t>10/08/2017 - 10/18/2017</t>
  </si>
  <si>
    <t>COCA, AITOR</t>
  </si>
  <si>
    <t>Invited speaker to present at the 5th Academic National Symposia in Industrial Hygiene and give a seminar on NPPTLâ??s current research on PPE and heat stress.  LOI and ICAP approval uploaded.</t>
  </si>
  <si>
    <t>BOGOTA, COLOMBIA</t>
  </si>
  <si>
    <t>COLOMBIAN CONFERENCE ON INFECT</t>
  </si>
  <si>
    <t>10/03/2017 - 10/08/2017</t>
  </si>
  <si>
    <t>KING, BRADLEY S</t>
  </si>
  <si>
    <t>Bradley King will be presenting at the The Buzz on Cannabis: Health &amp; Safety in the Workplace on March 29, 2018 in Berkeley, California, speaking on Occupational Health Hazards in the Cannabis Industry and Recent NIOSH Hazard Evaluations at Cannabis-related Worksites.</t>
  </si>
  <si>
    <t>BERKELEY, CALIFORNIA</t>
  </si>
  <si>
    <t>UNIVERSITY OF CALIFORNIA AT BE</t>
  </si>
  <si>
    <t>03/28/2018 - 03/30/2018</t>
  </si>
  <si>
    <t>CAUDA, EMANUELE G</t>
  </si>
  <si>
    <t>Participate in the AIHA Sensor Criteria Development Meeting on March 27-28 at American Industrial Hygiene Association offices.
Travel via GOV
Lodging: Fairview Park Marriott, Falls Church VA
IN-KIND reservation</t>
  </si>
  <si>
    <t>MARTELL, MAX Juarez</t>
  </si>
  <si>
    <t>Invited to speak at the Fatigue Symposium hosted by Washington State University to discuss our research on fatigue in underground mining.</t>
  </si>
  <si>
    <t>DEMPSEY, PATRICK G</t>
  </si>
  <si>
    <t>The purpose of the trip is to give an invited presentation entitled 'Ergonomics Research and Practice to Enhance Miner Safety and Health' to the University of Michigan Occupational Health Seminar Series.
Sponsored travel, and the University will provide plane ticket and hotel.</t>
  </si>
  <si>
    <t>03/29/2018 - 03/30/2018</t>
  </si>
  <si>
    <t>Nasarwanji, Mahiyar F</t>
  </si>
  <si>
    <t>Invited to speak at Iowa State University on the slip, trip and fall prevention research in the mining industry that is being carried out by NIOSH/PRMD.  LOI uploaded.</t>
  </si>
  <si>
    <t>AMES, IOWA</t>
  </si>
  <si>
    <t>IOWA STATE UNIVERSITY</t>
  </si>
  <si>
    <t>11/14/2017 - 11/17/2017</t>
  </si>
  <si>
    <t>SMITH, SARAH B</t>
  </si>
  <si>
    <t>Sarah Smith with OPHPR, MRO, MO, will be joining us as a UGA alumni panel participant at the International Conference on Health Communication on October 25-27,2017, in Bucharest, Romania, where you will speak about a variety of issues related to your experience and work in the areas of public health and public administration, management and operations in an emergency preparedness and response event as the Zika Response Chief of Staff, and global public health communication efforts and campaigns based on your assignment experiences with the CDC Global Immunization Division and the World Health Organization. ICAP approval is attached.</t>
  </si>
  <si>
    <t>BUCHAREST, ROMANIA</t>
  </si>
  <si>
    <t>UNIVERSITY OF GEORGIA</t>
  </si>
  <si>
    <t>10/24/2017 - 10/29/2017</t>
  </si>
  <si>
    <t>RUIZ, ROBERTO</t>
  </si>
  <si>
    <t>Traveller is Deputy Director in the Office of the Director of OPHPR. He has been invited to speak on CDC's Role in Emergency Preparedness and Response at the Master the Disaster 2018 symposium in Ventura, California.  Organizers of the event, Ventura County Emergency Medical Services Agency, will cover lodging and airfare. Letter of Invitation attached.Car rental to be covered by OPHPR. // TDY POC: Dan Wall 805-804-0646 dan.wall@ventura.org / Travel Preparer: Sheneka Burney 404-718-5062 lua2@cdc.gov</t>
  </si>
  <si>
    <t>VENTURA, CALIFORNIA</t>
  </si>
  <si>
    <t>HEALTH CARE FOUNDATION FOR VEN</t>
  </si>
  <si>
    <t>AVCHEN, RACHEL N</t>
  </si>
  <si>
    <t>This is Sponsored Travel. Traveler serves as the Branch Chief in the Division of State and Local Readiness, Applied Science and Evaluation Branch and will participate in the Think Tank Meeting on Health Security Measures for Local Jurisdictions located in Washington, D.C. at the offices of Academy Health,1666 K Street NW, Suite 1100, Washington, D.C. 20006. Attendance will allow for the exchange of information at the Federal, State, and Local level, which will benefit on going preparedness and response by the CDC. ***Letter of Invitation attached: sponsor will cover the following expenses pre-paid and in-kind: roundtrip airfare on Delta Airlines from Atlanta to Washington, D.C., lodging at the Architect Hotel 1025 located at 15th Street NW Washington D.C. 20005. Lunch will be provided on Friday March 20 during the meeting. Other traveler on same TDY: Tanya LeBlanc (DSLR/ASEB).</t>
  </si>
  <si>
    <t>THE UNIVERSITY OF KENTUCKY</t>
  </si>
  <si>
    <t>03/19/2018 - 03/20/2018</t>
  </si>
  <si>
    <t>CARTER, KRIS KELLY</t>
  </si>
  <si>
    <t>Traveler serves as Career Epidemiology Field Officer for the Division of State and Local Readiness. She will be presenting on " Challenges with Fetal Drug Overdose Investigations." This is sponsored travel. Lodging will be paid for by the sponsor and has been secured at the following...
Red Lion Templins Hotel on the River
414 E 1st Ave.
Post Falls, ID 83854
Phone: (208) 773-1611
Confirmation # 40HZ1YG9</t>
  </si>
  <si>
    <t>POST FALLS, IDAHO</t>
  </si>
  <si>
    <t>STATE OF IDAHO</t>
  </si>
  <si>
    <t>10/11/2017 - 10/13/2017</t>
  </si>
  <si>
    <t xml:space="preserve">As part of her official duties as an Editorial Review Board member for the Merck Veterinary Manual, Public Health Section, Dr. Carter will attend the Editorial Review Board meeting, during which she will receive orientation to her new duties and provide subject matter expertise for revision of the manual. (LOI attached). </t>
  </si>
  <si>
    <t>NORTH WALES, PENNSYLVANIA</t>
  </si>
  <si>
    <t>MERCK  CO, INC.</t>
  </si>
  <si>
    <t>10/15/2017 - 10/17/2017</t>
  </si>
  <si>
    <t>FLEISCHAUER, AARON THOMAS</t>
  </si>
  <si>
    <t xml:space="preserve">This is an official visit. Traveler serves as a CEFO in the Division of State and Local Readiness and will attend the CSTE Executive Board Quarterly Mtg in West Palm Beach, FL from 11/1/17-11/3/17. Letter of Invitation attached. Flight and hotel is sponsored. </t>
  </si>
  <si>
    <t>WEST PALM BEACH, FLORIDA</t>
  </si>
  <si>
    <t>COUNCIL OF STATE AND TERRITORA</t>
  </si>
  <si>
    <t>10/31/2017 - 11/03/2017</t>
  </si>
  <si>
    <t>This is an official visit. Traveler serves as a CEFO in the Division of State and Local Readiness to attend the quarterly CSTE Executive Board meeting in Atlanta, GA on Jan 30 - Feb 2, 2018. Lodging not needed traveler will be staying with friend.</t>
  </si>
  <si>
    <t>01/30/2018 - 02/02/2018</t>
  </si>
  <si>
    <t>Holzbauer, Stacy Marie</t>
  </si>
  <si>
    <t>*ICAP approved attendee. This is sponsored travel. CDR Holzbauer is a CEFO assigned to the Minnesota Department of Health. She has been invited to give a presentation about the Yap Zika outbreak at the 17th Annual Michigan Epidemiology Conference 3/23/18. The Michigan Public Health Association will be covering the cost of flight and hotel arrangements. CDC to cover POV mileage and M&amp;IE. Hotel reservation - Wyndham Garden Ann Arbor, Confirmation # 13361238</t>
  </si>
  <si>
    <t>MICHIGAN PUBLIC HEALTH ASSOCIA</t>
  </si>
  <si>
    <t>03/22/2018 - 03/23/2018</t>
  </si>
  <si>
    <t>LEBLANC, TANYA T</t>
  </si>
  <si>
    <t xml:space="preserve">This is Sponsored Travel. Traveler serves as Lead Sr. Health Scientist in the Division of State and Local Readiness, Applied Science and Evaluation Branch and will participate in the Think Tank Meeting on Health Security Measures for Local Jurisdictions located in Washington, D.C. at the offices of Academy Health,1666 K Street NW, Suite 1100, Washington, D.C. 20006. Attendance will allow for the exchange of information at the Federal, State, and Local level, which will benefit on going preparedness and response by the CDC. ***Letter of Invitation attached: sponsor will cover the following expenses pre-paid and in-kind: roundtrip airfare on Delta Airlines from Atlanta to Washington, D.C., and lodging at the Architect Hotel 1025 located at 15th Street NW Washington D.C. 20005. Lunch will be provided on Friday March 20 during the meeting. Other traveler on same TDY: Rachel Avchen, Branch Chief ASEB. </t>
  </si>
  <si>
    <t>NOE, REBECCA Stuart</t>
  </si>
  <si>
    <t xml:space="preserve">Sponsored-Red Cross (Letter of Invitation attached) Traveler serves as Epidemiologist in the Division of State and Local Readiness and is an active member on the Red Cross Scientific Advisory Council - Disaster Preparedness Subcommittee.  Traveler provides scientific evidence to Red Cross programs to ensure their effectiveness in public health emergency response. </t>
  </si>
  <si>
    <t>AMERICAN RED CROSS</t>
  </si>
  <si>
    <t>01/18/2018 - 01/20/2018</t>
  </si>
  <si>
    <t>03/28/2018 - 03/29/2018</t>
  </si>
  <si>
    <t>Thomas, Dana L</t>
  </si>
  <si>
    <t xml:space="preserve">This is an official trip. Traveler serves as Career Epidemiologist Field Office in the Division of State and local Readiness, Field Services Branch stationed in New Jersey and will participate in the National Preparedness Leadership Initiative (NPLI) training program for those who lead in safety, security, preparedness, response and recovery. This program is designed to produce effective leaders at all levels of government. As the medical director for a complex division within the NJDOH, traveler is involved with emergency preparedness, EMS, laboratory and local health concerns.  After being competetively selected to attend NPLI, New Jersey has offered to sponsor the training for registration and lodging. </t>
  </si>
  <si>
    <t>CAMBRIDGE, MASSACHUSETTS</t>
  </si>
  <si>
    <t>NEW JERSEY DEPARTMENT OF HEALT</t>
  </si>
  <si>
    <t>12/03/2017 - 12/08/2017</t>
  </si>
  <si>
    <t>Edwin, Samuel S</t>
  </si>
  <si>
    <t>Traveler serves as the director of the Division of Select agents and toxins and will be participating in an international meeting for the BSL-4 community held by the World Health Organization (WHO) in Lyon, France (13-15 December 2017). World Health Organization will be sponsoring the trip and any related travel fees.</t>
  </si>
  <si>
    <t>WORLD HEALTH ORGANIZATION</t>
  </si>
  <si>
    <t>12/10/2017 - 12/15/2017</t>
  </si>
  <si>
    <t>Gaines-McCollom, Molly C</t>
  </si>
  <si>
    <t>CERC Training Burlington, VT</t>
  </si>
  <si>
    <t>BURLINGTON, VERMONT</t>
  </si>
  <si>
    <t>ALL CLEAR EMERGENCY MANAGEMENT</t>
  </si>
  <si>
    <t>11/06/2017 - 11/09/2017</t>
  </si>
  <si>
    <t>MENCHION, WILTON C</t>
  </si>
  <si>
    <t>The World Health Organization Regional Emergency Operation Center Network planning workshop will facilitate collaboration, coordination and validation of new EOC guidance for the development of WHO endorsed Incident management system organization structures and EOC facilities. The regional eoc-net exercise will serve to validate proof of concept doctrine for the international community of practice.</t>
  </si>
  <si>
    <t>ACCRA, GHANA</t>
  </si>
  <si>
    <t>03/03/2018 - 03/10/2018</t>
  </si>
  <si>
    <t>RZESZOTARSKI, PETER MARK</t>
  </si>
  <si>
    <t>Traveler to provide technical assistance with the Incident Management System Training for the Easter Mediterranean Region. Familiarize participants with the IMS and it functions, Application of the IMS In WHO. Development and understand of EOC operational principles.</t>
  </si>
  <si>
    <t>CAIRO, EGYPT</t>
  </si>
  <si>
    <t>10/30/2017 - 11/10/2017</t>
  </si>
  <si>
    <t>Traveler to serve as a temporary adviser to the World Health Organization for the Public Health Emergency Operations Center Network annual meeting and working group meeting.</t>
  </si>
  <si>
    <t>BHUTAN, BHUTAN</t>
  </si>
  <si>
    <t>12/07/2017 - 12/17/2017</t>
  </si>
  <si>
    <t>Traveler to provide technical assistance as a temporary adviser to the World Health Organization.The proposed objectives are: (1) to review three draft documents to ensure the alignment of the content, necessary linkage/ coverage among the three handbooks; (2) to discuss implementation plan. TDY locations are sponsored. There has been lots of coordination with the two locations to get the LOIs correct and the "official" itineraries have just come in. Traveler was scheduled to be on leave in CT when invitations were received (11/3). He requested to be flown out of CT to accommodate the mission.</t>
  </si>
  <si>
    <t>CANBERRA, AUSTRALIA</t>
  </si>
  <si>
    <t>11/18/2017 - 12/02/2017</t>
  </si>
  <si>
    <t>Traveler is invited to provide regional simulation exercise training at the Marrakesh, Morocco. Objectives are to familiarize candidates with exercise simulation methodology as outlined in the WHO exercise manual and prepare candidates to support the planning, development and conduct of a table-top exercise within their countries.</t>
  </si>
  <si>
    <t>MARRAKECH, MOROCCO</t>
  </si>
  <si>
    <t>01/13/2018 - 01/19/2018</t>
  </si>
  <si>
    <t xml:space="preserve">As a follow on from the release of the National Health Emergency Response Plan (ERP) and three national workshops (Ref), World Health Organization (WHO), in conjunction with the Ministry of Health (MoH), will conduct an emergency response simulation exercise in the Public Health Emergency Operations Centre (PHEOC) on Monday 29th January 2018. The exercise will be preceded by a briefing and training session on Sunday 28th and an evaluation and debriefing session on 30th January.
The purpose of the exercise is to familiarize MoH management </t>
  </si>
  <si>
    <t>AMMAN, JORDAN</t>
  </si>
  <si>
    <t>01/26/2018 - 01/31/2018</t>
  </si>
  <si>
    <t>Traveler to provide requested consultation to WHO Eastern Mediterranean Regional Office on development of their Emergency Operations Plan. LOI attached.</t>
  </si>
  <si>
    <t>03/02/2018 - 03/08/2018</t>
  </si>
  <si>
    <t>This letter is to confirm that you will be joining the Bill &amp; Melinda Gates Foundation (BMGF) on a technical Planning Mission for Strengthening of Public Health Emergency Operations Centers to Accelerate Malaria Elimination, in Vientiane, Laos, from March 24- 30, 2018.</t>
  </si>
  <si>
    <t>VIENTIANE, LAOS</t>
  </si>
  <si>
    <t>CDC FOUNDATION</t>
  </si>
  <si>
    <t>03/24/2018 - 03/31/2018</t>
  </si>
  <si>
    <t>Channer, Mark A</t>
  </si>
  <si>
    <t>Traveler to provide requested consultation to WHO Eastern Mediterranean Regional Office on development of their Emergency Operations Plan and support the development of the EOP guidelines</t>
  </si>
  <si>
    <t>03/02/2018 - 03/16/2018</t>
  </si>
  <si>
    <t>Munkombwe, Brian</t>
  </si>
  <si>
    <t>To attend the 28th International Population Conference.</t>
  </si>
  <si>
    <t>CAPE TOWN, SOUTH AFRICA</t>
  </si>
  <si>
    <t>CDCWCF_OADS</t>
  </si>
  <si>
    <t>10/27/2017 - 11/04/2017</t>
  </si>
  <si>
    <t>To attend a WHO working meeting on verbal autopsy.</t>
  </si>
  <si>
    <t>10/21/2017 - 10/26/2017</t>
  </si>
  <si>
    <t>To provide technical assistance on civil registration and vital statistics to Ministry of Home Affairs in Zambia.</t>
  </si>
  <si>
    <t>LUSAKA, ZAMBIA</t>
  </si>
  <si>
    <t>11/10/2017 - 11/20/2017</t>
  </si>
  <si>
    <t>To attend the Fourth African Ministerial Meeting on Civil Registration.....To attend the WHO working meeting on Verbal Autopsy.</t>
  </si>
  <si>
    <t>12/01/2017 - 12/16/2017</t>
  </si>
  <si>
    <t>To represent CDC and Bloomberg Data for Health Initiative and participate in a biannual meeting of the D4H Partners.</t>
  </si>
  <si>
    <t>NEW YORK, NEW YORK</t>
  </si>
  <si>
    <t>11/27/2017 - 11/30/2017</t>
  </si>
  <si>
    <t>02/11/2018 - 02/20/2018</t>
  </si>
  <si>
    <t>To participate and provide technical assistance to a Verbal Autopsy data analysis and interpretation workshop for the Bloomberg Data for Health Project countries to be held at the University of Melbourne</t>
  </si>
  <si>
    <t>MELBOURNE, AUSTRALIA</t>
  </si>
  <si>
    <t>02/23/2018 - 03/03/2018</t>
  </si>
  <si>
    <t>Nichols, Erin K</t>
  </si>
  <si>
    <t xml:space="preserve">To represent CDC and Bloomberg Data for Health Initiative and participate in a biannual meeting of the D4H Partners. </t>
  </si>
  <si>
    <t>Notzon, Francis C</t>
  </si>
  <si>
    <t xml:space="preserve">1. To meet with senior officials from the French National Coding Center regarding ongoing collaboration with coding assistance to Morocco on October 9th - 10th. 
2. To attend and chair the annual OECD meeting of Health Data Correspondents on October 11th - 13th. </t>
  </si>
  <si>
    <t>MEXICO CITY, D.F., MEXICO</t>
  </si>
  <si>
    <t>10/08/2017 - 10/20/2017</t>
  </si>
  <si>
    <t xml:space="preserve">Provide technical assistance to Municipal Corporation of Greater Mumbai and Registrar General of India regarding improvements to civil registration and vital statistics systems.  </t>
  </si>
  <si>
    <t>MUMBAI, INDIA</t>
  </si>
  <si>
    <t>11/03/2017 - 11/11/2017</t>
  </si>
  <si>
    <t xml:space="preserve">To provide technical assistance to Bloomberg Philanthropies. </t>
  </si>
  <si>
    <t>11/27/2017 - 11/29/2017</t>
  </si>
  <si>
    <t>To provide technical assistance on civil registration and vital statistics to Moroccan Ministry of Health</t>
  </si>
  <si>
    <t>RABAT, MOROCCO</t>
  </si>
  <si>
    <t>01/27/2018 - 02/03/2018</t>
  </si>
  <si>
    <t xml:space="preserve">Provide technical assistance to the International Development Research Centre. </t>
  </si>
  <si>
    <t>OTTAWA, CANADA</t>
  </si>
  <si>
    <t>02/26/2018 - 03/01/2018</t>
  </si>
  <si>
    <t>MOY, ERNEST M</t>
  </si>
  <si>
    <t xml:space="preserve">To present at the International Symposium on Reform Strategy and Performance Measurement Toward a Value-based Health Care System,â? sponsored by Korea Institute for Health and Social Affairs (KIHASA). KIHASA will provide in-kind a prepaid round trip coach airfare, three nights of lodging and lunch on the day of the meeting (October 26th). CDC will be responsible for all other expenses (MIE, ground transportation in the U.S. and Seoul, South Korea). No federal contracts/or grant money will be used to cover expenses and no honorarium will be paid. â??Travel is subject to the availability of FY 2018 fundsâ?. Note: Traveler will depart Seoul on Sunday, October 29, 2017 for personal convenience. </t>
  </si>
  <si>
    <t>KOREA INSTITUTE OF SCIENCE AND</t>
  </si>
  <si>
    <t>10/24/2017 - 10/28/2017</t>
  </si>
  <si>
    <t>Hedegaard, Holly Beth</t>
  </si>
  <si>
    <t>Traveler will be attending a meeting at the Emergency Department of Benchmarking Alliance's (EDBA) 2018 Definition Summit, February 25-27, 2018.  EBDA will pay for coach airfare and lodging.  CDC will be responsible for  M&amp;IE, ground and local transportation and incidental expenses. No federal contracts/or grant money will be used to cover expenses and no honorarium will be paid.
LOI &amp; ICAP approval are attached. This travel authorization is subject to the availability of FY 2018 funds.</t>
  </si>
  <si>
    <t>EMERGENCY DEPARTMENT BENCHMARK</t>
  </si>
  <si>
    <t>02/25/2018 - 02/27/2018</t>
  </si>
  <si>
    <t>ANDERSON, ROBERT N</t>
  </si>
  <si>
    <t>Sponsored travel to meet with WHO staff to identify future statistical needs (national/global) which relate to ICD-11</t>
  </si>
  <si>
    <t>GENEVA, SWITZERLAND</t>
  </si>
  <si>
    <t>ARIAS, ELIZABETH</t>
  </si>
  <si>
    <t>SPONSORED TRAVEL- Baltimore to ATL</t>
  </si>
  <si>
    <t xml:space="preserve">AMERICAN ACADEMY OF INSURANCE </t>
  </si>
  <si>
    <t>AKINBAMI, LARA J</t>
  </si>
  <si>
    <t>Employee does not have a government credit card.  Invited keynote speaker for Asthma Disparities Conference on "Asthma on Racial disparities in childhood asthma: Looking Back, Planning Ahead"</t>
  </si>
  <si>
    <t>PHILADELPHIA, PENNSYLVANIA</t>
  </si>
  <si>
    <t>CHILDREN HOSPITAL OF PHILADELP</t>
  </si>
  <si>
    <t>10/16/2017 - 10/17/2017</t>
  </si>
  <si>
    <t>Employee does not have a government credit card.  To give a presentation on the National Health and Nutrition Examination Surveys, using NHANES data in asthma disparities research at Dartmouth Institute.</t>
  </si>
  <si>
    <t>HANOVER, NEW HAMPSHIRE</t>
  </si>
  <si>
    <t>DARTMOUTH COLLEGE</t>
  </si>
  <si>
    <t>02/06/2018 - 02/07/2018</t>
  </si>
  <si>
    <t>Zwald, Marissa L</t>
  </si>
  <si>
    <t>To give two presentations on the National Health and Nutrition Examination Survey (NHANES) at the University of Oregon Prevention Science Institute. Will also have individual meetings with faculty, staff, and students currently using or interested in using NHANES data.</t>
  </si>
  <si>
    <t>EUGENE, OREGON</t>
  </si>
  <si>
    <t>UNIVERSITY OF OREGON</t>
  </si>
  <si>
    <t>10/29/2017 - 11/02/2017</t>
  </si>
  <si>
    <t>HE, YULEI</t>
  </si>
  <si>
    <t xml:space="preserve">To attend and provide technical assistance at the Verbal Autopsy Interpretation meeting in Melbourne, Australia Feb 23 to March 3, 2018.
Airfare and Lodging will be prepaid also along with all other expenses .
</t>
  </si>
  <si>
    <t>Massey, Meredith D</t>
  </si>
  <si>
    <t xml:space="preserve">To participate in testing the Washington Group Labor Forces Survey in collaboration with the International Labor Organization in Mumbai, India. Sponsored by University College London (UCL) will prepay airfare and lodging. CDC/NCHS will be for all other expenses. </t>
  </si>
  <si>
    <t>UNIVERSITY COLLEGE LONDON</t>
  </si>
  <si>
    <t>01/20/2018 - 01/27/2018</t>
  </si>
  <si>
    <t>MILLER, KRISTEN S</t>
  </si>
  <si>
    <t>ICAP APPROVE. Sponsored Meeting. To attend meeting and give a presentation at the GESIS Meeting on Scale Comparability in Manheim, Germany Nov 13 - 16, 2017. three documents (LOI 1, LOI 2, and email) comprise the Letter of Invitation and must be attached to ConcurGov Receipts.</t>
  </si>
  <si>
    <t>[OTHER], GERMANY</t>
  </si>
  <si>
    <t>GESIS LEIBNIZ INSTITUTE FOR TH</t>
  </si>
  <si>
    <t>11/12/2017 - 11/16/2017</t>
  </si>
  <si>
    <t>Scanlon, Paul J</t>
  </si>
  <si>
    <t>To participate in testing the Washington Group Labor Force Survey in collaboration with the International Labor Organization. Sponsored by University College London (UCL) will be prepaying airfare and lodging. All other expense will be paid for by CDC/NCHS</t>
  </si>
  <si>
    <t>RASMUSSEN, SONJA Ann</t>
  </si>
  <si>
    <t>Attend the Teratology Society Council Interim Meeting on Jan. 14-15, 2018 in Philadelphia, PA. CDC covers cost of ground transportation and meals outside of the meeting.</t>
  </si>
  <si>
    <t>TERATOLOGY SOCIETY</t>
  </si>
  <si>
    <t>01/14/2018 - 01/15/2018</t>
  </si>
  <si>
    <t>SIMONE, PATRICIA M</t>
  </si>
  <si>
    <t xml:space="preserve">Traveler is participating on the National Advisory Council (NAC) for the Building Expertise in Administration and Management (BEAM) Certificate Program in Public Health Business Skills with the University of Miami. We are grateful for your continued contributions to the development of this program. 
Travel Dates: 01/10-1/12/18
POC: Karla Revere - 305-243-1756
Traveler: K. Young _ 404-498-6371 </t>
  </si>
  <si>
    <t>MIAMI, FLORIDA</t>
  </si>
  <si>
    <t>DEBEAUMONT FOUNDATION</t>
  </si>
  <si>
    <t>01/10/2018 - 01/12/2018</t>
  </si>
  <si>
    <t>Griffith, Natasha Kovacevic</t>
  </si>
  <si>
    <t>Natasha Griffith is an instructor in the Principles &amp; Practices of Biosafety course. She will be sponsored by The Association for Biosafety and Biosecurity</t>
  </si>
  <si>
    <t>AMERICAN BIOLOGICAL SAFETY ASS</t>
  </si>
  <si>
    <t>02/18/2018 - 02/23/2018</t>
  </si>
  <si>
    <t>Revelez, Marcia A</t>
  </si>
  <si>
    <t xml:space="preserve">Traveler will participate with Subject Matter Experts  (SME's) to approach legal concerns associated with non-human collections. This will help CDC Biorepository (CBR) develop policy relating to non-human samples and external sharing. </t>
  </si>
  <si>
    <t>BOSTON, MASSACHUSETTS</t>
  </si>
  <si>
    <t>AMERICAN INSTITUTE OF BIOLOGIC</t>
  </si>
  <si>
    <t>ASTLES, JOHN Rex</t>
  </si>
  <si>
    <t>Traveler is a member of the Clinical and Laboratory Standards Institute (CLSI) consensus council and standards development policies and process meetings.</t>
  </si>
  <si>
    <t>DALLAS, TEXAS</t>
  </si>
  <si>
    <t>CLINICAL AND LABORATORY STANDA</t>
  </si>
  <si>
    <t>01/26/2018 - 01/26/2018</t>
  </si>
  <si>
    <t>EARLEY, MARIE Christine</t>
  </si>
  <si>
    <t>Traveler is a member of the Clinical Laboratory Standards Institute (CLSI) Document Development Committee on Qualifying, Selecting, and Evaluating a Referral Laboratory. They are sponsoring travel for Dr. Earley to attend a meeting to start document revision.</t>
  </si>
  <si>
    <t>01/24/2018 - 01/26/2018</t>
  </si>
  <si>
    <t>Gama Ralalage, Manjula</t>
  </si>
  <si>
    <t>Traveler will serve on the Expert Panel on Automation and Informatics to discuss the future of the panel and updates on the proposed activities.  HOTEL: Westin BWI 1110 Old Elkridge landing Road, Linthicum Heights, MD 21090 PH: 443-577-2300</t>
  </si>
  <si>
    <t>03/18/2018 - 03/20/2018</t>
  </si>
  <si>
    <t>KALMAN, LISA V</t>
  </si>
  <si>
    <t xml:space="preserve">CORIELL INSTITUTE FOR MEDICAL </t>
  </si>
  <si>
    <t>KHOURY, MUIN JOSEPH</t>
  </si>
  <si>
    <t>Traveler will be keynote speaker at the 3rd Annual Symposium :Frontiers in Precision Medicine: at the Utah Health Sciences Center.  He will be speaking on "Precision Medicine in Improving our Population Health". Dr Khoury works to translate genomic discoveries into practice and prevention to improve the health quality of people. Lodging: Kimpton  Hotel Monaco Conf# 27128985: PH: 801.595.0000</t>
  </si>
  <si>
    <t>THE UNIVERSITY OF UTAH</t>
  </si>
  <si>
    <t>BOOTHE, VICKIE L</t>
  </si>
  <si>
    <t xml:space="preserve">The traveler is using leadership skills and management while presenting on the Small Area of Life Expectancy </t>
  </si>
  <si>
    <t>CLAREMONT, CALIFORNIA</t>
  </si>
  <si>
    <t>CLAREMONT GRADUATE UNIVERSITY</t>
  </si>
  <si>
    <t>HAHN, ROBERT A</t>
  </si>
  <si>
    <t xml:space="preserve">The traveler is speaking at Johns Hopkins in the following event: The Kerner Commission at 50: A conference on Race and Inequality in America. He is speaking on a panel about the relationship between health outcomes and race in America today and 50 years ago. </t>
  </si>
  <si>
    <t>JOHNS HOPKINS BLOOMBERG SCHOOL</t>
  </si>
  <si>
    <t>NORTHAMPTON, MASSACHUSETTS</t>
  </si>
  <si>
    <t>10/18/2017 - 10/20/2017</t>
  </si>
  <si>
    <t>Bergeron, Genevieve</t>
  </si>
  <si>
    <t>Employee is driving POV to attend the Northeast Epidemiology Conference for education and network purposes with possible presentation pending submission approval.  She is on the approved ICAP attendee list for this event. This is SPONSORED TRAVEL with the sponsor (NJ State Department of Health) paying the following expenses in kind: Lodging for 2 nights, Full conference registration $200, which includes Wednesday (reception), Thursday (breakfast, lunch, 2 breaks, reception), Friday (breakfast, break, lunch), and the additional registration fee of $45 for evening program and reception on 10/18 which includes dinner.  CDC will reimburse traveler for all other travel related expenses not paid in kind by the sponsor.</t>
  </si>
  <si>
    <t>NEW YORK CITY DEPARTMENT OF HE</t>
  </si>
  <si>
    <t>Bezold, Carla Philips</t>
  </si>
  <si>
    <t>C Bezold 2017EISO-West Cost Epi Conference</t>
  </si>
  <si>
    <t xml:space="preserve">MARICOPA COUNTY DEPARTMENT OF </t>
  </si>
  <si>
    <t>10/11/2017 - 10/14/2017</t>
  </si>
  <si>
    <t>NORTH CAROLINA DEPARTMENT OF H</t>
  </si>
  <si>
    <t>Iverson, Sally Ann</t>
  </si>
  <si>
    <t xml:space="preserve">Traveler attending the West Coast Epidemiology Conference
Travel Dates: 10-11-14-2017
Airfare and lodging - Sponsored-in-Kind
POC: Wayne Turnberg - 206-418-5559
Travel Preparer: K. Young _ 404-498-6391
</t>
  </si>
  <si>
    <t xml:space="preserve">RUTGERS, THE STATE UNIVERSITY </t>
  </si>
  <si>
    <t>Quilter, Laura A</t>
  </si>
  <si>
    <t>PORT-AU-PRINCE, HAITI</t>
  </si>
  <si>
    <t>03/11/2018 - 03/17/2018</t>
  </si>
  <si>
    <t>Rozwadowski, Faye</t>
  </si>
  <si>
    <t>Employee is driving POV to attend the Northeast Epidemiology Conference for education and network purposes with possible presentation pending submission approval.  This is SPONSORED TRAVEL with the sponsor (NJ State Department of Health) paying the following expenses in kind: Lodging for 2 nights, Full conference registration $200, which includes Wednesday (reception), Thursday (breakfast, lunch, 2 breaks, reception), Friday (breakfast, break, lunch).  CDC will reimburse traveler for all other travel related expenses not paid in kind by the sponsor.</t>
  </si>
  <si>
    <t>Siza, Charlene Renee Ballew</t>
  </si>
  <si>
    <t>ALABAMA DEPARTMENT OF PUBLIC H</t>
  </si>
  <si>
    <t>Provide technical assistance during a CASPER in north Alabama.</t>
  </si>
  <si>
    <t>RUSSELLVILLE, ALABAMA</t>
  </si>
  <si>
    <t>03/12/2018 - 03/15/2018</t>
  </si>
  <si>
    <t>Tiffany, Amanda Jio</t>
  </si>
  <si>
    <t>ANCHORAGE [INCL NAV RES], ALASKA</t>
  </si>
  <si>
    <t>Tiffany_Providing technical assistance for contact tracing and outbreak investigation of tuberculosis exposure in the work place</t>
  </si>
  <si>
    <t>KETCHIKAN, ALASKA</t>
  </si>
  <si>
    <t>ALASKA INJURY PREVENTION CENTE</t>
  </si>
  <si>
    <t>10/29/2017 - 11/08/2017</t>
  </si>
  <si>
    <t>Vannice, Kirsten Siri</t>
  </si>
  <si>
    <t>K Vannice-WHO Consultation on the Research Agenda for Fractional Yellow Fever Vaccination</t>
  </si>
  <si>
    <t>11/04/2017 - 11/06/2017</t>
  </si>
  <si>
    <t>NERI, ANTONIO JAMES</t>
  </si>
  <si>
    <t>Participate in the American Board of Preventive Medicine (ABPM) examination subcommittee meeting - Neri</t>
  </si>
  <si>
    <t>AMERICAN BOARD OF PREVENTIVE M</t>
  </si>
  <si>
    <t>03/12/2018 - 03/13/2018</t>
  </si>
  <si>
    <t>Ortega, Lavonne A</t>
  </si>
  <si>
    <t>Dr. Ortega will attend the ACGME Symposum on Physician Well Being</t>
  </si>
  <si>
    <t>ACCREDITATION COUNCIL FOR GRAD</t>
  </si>
  <si>
    <t>11/28/2017 - 11/30/2017</t>
  </si>
  <si>
    <t>MCNABB, LESLYN R</t>
  </si>
  <si>
    <t>Traveler will be providing assistance to the Georgian Ministry of Health for ongoing activities in their Hepatitis-C (HCV) Elimination Program. It is expected that while she is there, the program will utilize her IT expertise and she will participate in several IT meetings among stakeholders.</t>
  </si>
  <si>
    <t>MUNICH, GERMANY</t>
  </si>
  <si>
    <t>LIVER INSTITUTE AND FOUNDATION</t>
  </si>
  <si>
    <t>03/02/2018 - 03/15/2018</t>
  </si>
  <si>
    <t>LIPSHUTZ, JUDITH A</t>
  </si>
  <si>
    <t>Traveler serves as a Public Health Analyst in the Office for State, Tribal, Local and Territorial Support/Office of the Director and will attend the Emerging Leaders in Public Health (ELPH) Advisory Committee on meeting October 18-19, 2017 in Chapel Hill, NC. Attendance is requested to participate in discussions about the status of the current ELPH cohort, future curriculum development for the program, and strategies for recruiting the next cohort. The hotel and airline ticket are sponsored--see uploaded letter of invitation for more details. Travel prepared by Kim Thomas. Onsite POC: Janet Suttie</t>
  </si>
  <si>
    <t>CHAPEL HILL, NORTH CAROLINA</t>
  </si>
  <si>
    <t>10/18/2017 - 10/19/2017</t>
  </si>
  <si>
    <t>Penn, Matthew Summers</t>
  </si>
  <si>
    <t>Matthew Penn, Director of Public Health Law has been invited to serve as a panelist at our annual McDonald-Merrill-Ketcham Memorial Lectureship and Award for Excellence in Law and Medicine event on Friday February 16, 2018 in Indianapolis. This lectureship and award brings leading scholars and policy makers in the fields of law and medicine to the our campus for the benefit of students, faculty, the bar, and the medical community.â?? Travel Preparer David Glover</t>
  </si>
  <si>
    <t>INDIANAPOLIS, INDIANA</t>
  </si>
  <si>
    <t>INDIANA UNIVERSITY</t>
  </si>
  <si>
    <t>02/15/2018 - 02/16/2018</t>
  </si>
  <si>
    <t>Ramanathan, Tara</t>
  </si>
  <si>
    <t>Tara Ramanathan manages the CDC Memorandum of Understanding, and will attend the American Bar Association's Washington Health Summit from Dec. 4-6, 2017. The Summit provides an opportunity to learn about and stay up-to-date on the latest legislative and policy developments and the implementation of significant health law initiatives. This program also provides an opportunity engage with federal and state government lawyers, in-house counsel, and private practitioners. Travel Preparer David Glover</t>
  </si>
  <si>
    <t>12/04/2017 - 12/06/2017</t>
  </si>
  <si>
    <t>RANSOM, MONTRECE M</t>
  </si>
  <si>
    <t>Montrece Ransom and Tara Ramanathan manage the CDC/American Bar Association Memorandum of Understanding, and will attend the American Bar Association's Washington Health Summit, Washington D.C., December 4-5, 2017.  The 2017 Washington Health Law Summit will provide an opportunity to learn about and stay up to date on the latest legislative and policy developments and the implementation of significant healthcare initiatives.</t>
  </si>
  <si>
    <t>12/03/2017 - 12/06/2017</t>
  </si>
  <si>
    <t>02/06/2018 - 02/08/2018</t>
  </si>
  <si>
    <t>Anderson, Brittany</t>
  </si>
  <si>
    <t>Attend the Alaska Public Health Association 35th Annual Health Summit and present poster to be held in Anchorage, AK</t>
  </si>
  <si>
    <t>MANIILAQ ASSOCIATION</t>
  </si>
  <si>
    <t>01/15/2018 - 01/19/2018</t>
  </si>
  <si>
    <t>Cervantes, Maricela</t>
  </si>
  <si>
    <t xml:space="preserve">â??To complete the Passport to Partner Services training, which will allow me to provide services to the residence of Tulare County that have been dioagnosed with a STD, as a base level DIS.
</t>
  </si>
  <si>
    <t>LONG BEACH, CALIFORNIA</t>
  </si>
  <si>
    <t>TULARE COUNTY HHSA</t>
  </si>
  <si>
    <t>03/25/2018 - 03/31/2018</t>
  </si>
  <si>
    <t>Checo, Karla</t>
  </si>
  <si>
    <t>NORTH DAKOTA STATE UNIVERSITY</t>
  </si>
  <si>
    <t xml:space="preserve">Travel to assist host site with training to tribal personnel on Indigenous Evaluation Framework for SHIP programs. Meetings on 2/12 - 2/14 to be held in Lower Sioux, 29275 County Rd 24, Morton, MN 56270; and meetings on 2/14 to 2/16 to be held in Bois Forte, at 5344 Lakeshore Dr, Nett Lake, MN 55772. traveler will transport as passenger with host site colleague. </t>
  </si>
  <si>
    <t>MORTON, MINNESOTA</t>
  </si>
  <si>
    <t>02/12/2018 - 02/16/2018</t>
  </si>
  <si>
    <t xml:space="preserve">To assist with American Indian Public Health Resource Center tribal training on the indigenous Evaluation framework.  To attend meetings in Red Lake, MN on 02/20 - 02/22 and travel to Prairie Island, MN on 2/22 - 2/23/2018. Traveler will transport as a passenger in state fleet vehicle. </t>
  </si>
  <si>
    <t>RED LAKE, MINNESOTA</t>
  </si>
  <si>
    <t>02/20/2018 - 02/23/2018</t>
  </si>
  <si>
    <t>10/25/2017 - 10/27/2017</t>
  </si>
  <si>
    <t>01/09/2018 - 01/10/2018</t>
  </si>
  <si>
    <t>KEYSTONE, COLORADO</t>
  </si>
  <si>
    <t>DENVER HEALTH ROCKY MOUNTAIN P</t>
  </si>
  <si>
    <t>10/03/2017 - 10/06/2017</t>
  </si>
  <si>
    <t>Keith, Katherine</t>
  </si>
  <si>
    <t xml:space="preserve">PHAP Associate will travel by host site vehicle to the Wind River Reservation for introductory meetings on food sovereignty project with tribal leaders and community members. </t>
  </si>
  <si>
    <t>LANDER, WYOMING</t>
  </si>
  <si>
    <t>ROCKY MOUNTAIN TRIBAL EPIDEMIO</t>
  </si>
  <si>
    <t>BROWNING, MONTANA</t>
  </si>
  <si>
    <t>01/19/2018 - 01/21/2018</t>
  </si>
  <si>
    <t xml:space="preserve">To attend meetings on the Wind River Indiana Reservation, January 30-31, 2018, traveling on 1/29 - 2/1/2018. Lodging at the Shoshones Tribal Hotel, 5690 US Highway 297 in Lander, WY, transport as passenger in the GSA vehicle. </t>
  </si>
  <si>
    <t>01/29/2018 - 02/01/2018</t>
  </si>
  <si>
    <t>Kilbourn Shear, Emily Cady</t>
  </si>
  <si>
    <t>â??The purpose of this trip is to present to a statewide audience on naviagting small retail food stores to increase acces to healthy foods. The goal of this presentation is to increase knowldge of and foster relationships between multiple stakholders of healthy food access in MN in order to strengthen the work happening across the state.</t>
  </si>
  <si>
    <t>DULUTH, MINNESOTA</t>
  </si>
  <si>
    <t>MINNESOTA DEPARTMENT OF HEALTH</t>
  </si>
  <si>
    <t>Le, Anthony</t>
  </si>
  <si>
    <t xml:space="preserve">To attend the Preventing Early Childhod Obesity, Part 2 (PECO 2) multisite staff training in Whiteriver, AZ and will cover policies and procedures. All lodging and meals and incidences sponsored by Johns Hopkins CAIH. </t>
  </si>
  <si>
    <t>WHITERIVER, ARIZONA</t>
  </si>
  <si>
    <t>JOHN HOPKINS UNIVERSITY</t>
  </si>
  <si>
    <t>03/05/2018 - 03/07/2018</t>
  </si>
  <si>
    <t>Lothrop, Brian Thomas</t>
  </si>
  <si>
    <t>The Research and Evaluation Team at the Health District of Northern Larimer County, the team of which I am part of, will be attending Public Health in the Rockies in October (10/4-10/6), which has played a key role in the evaluation team's professional development over several years. By going to Public Health in the Rockies, I will be able to gain invaluable knowledge towards working with stakeholders, and will be provided an opportunity to network with public health professionals across the state. Not only will it allow me to grow as a young professional, but it will allow me to bring important outside perspectives to our team, who is currently in the process of analyzing and disseminating Community Health Survey results. For example, I plan on attending several presentations regarding best practices of data visualization and dissemination to improve my work at the Health District. The information that I will acquire at Public Health in the Rockies will be imperative because I will be involved in creating several products, and updating the data dashboard, which will both be used to distribute information to the greater community, including important stakeholders. Additionally, I submitted an abstract and was accepted to be the lead presenter for the presentation titled "Measuring Potential Impact of Training Community Members to be Mental Health First Aiders".</t>
  </si>
  <si>
    <t xml:space="preserve">COLORADO DEPARTMENT OF PUBLIC </t>
  </si>
  <si>
    <t>Moorthy, Ananya</t>
  </si>
  <si>
    <t xml:space="preserve">â??The purpose of the trip is to attend the training/conference. PHAP's host site, Presbyterian Healthcare Services, is a grantee for the Regions of Solution project and is required to send 3 people to attend the training/conference. â??
</t>
  </si>
  <si>
    <t>PRESBYTERIAN HEALTHCARE SERVIC</t>
  </si>
  <si>
    <t>11/12/2017 - 11/17/2017</t>
  </si>
  <si>
    <t>Nethercott, Emily</t>
  </si>
  <si>
    <t xml:space="preserve">To attend the Annual Meeting of the Annual Tribal Epidemiology Center Consortium (TEC-C) in Phoenix, AZ. Date of travel 3/18 through 3/23/2108, to be held at the Flinn Foundation Conference Center, at 1802 N Central Ave., phoenix, AZ. To travel via air along with Host Site supervisor Mike Andreini on Delta # 1152/ #0677 Billings, MT to Phoenix, AZ and DL #2946/#2442, Phoenix, AZ.to Billings, MT. </t>
  </si>
  <si>
    <t>PHOENIX, ARIZONA</t>
  </si>
  <si>
    <t>03/18/2018 - 03/23/2018</t>
  </si>
  <si>
    <t>Parker, Christopher</t>
  </si>
  <si>
    <t xml:space="preserve">Traveler will assist with conducting systematic screening for tuberculosis in Savoonga (Gambell),  Alaska and help with data collection and analysis. Traveling via air carrier roundtrip from Anchorage, Alaska. </t>
  </si>
  <si>
    <t>GAMBELL, ALASKA</t>
  </si>
  <si>
    <t>ALASKA NATIVE TRIBAL HEALTH CO</t>
  </si>
  <si>
    <t>03/04/2018 - 03/08/2018</t>
  </si>
  <si>
    <t>Pierce, Lauren E</t>
  </si>
  <si>
    <t xml:space="preserve">To attend the Cooperative Extension System and Robert Wood Johnson Foundation Culture of Health Training in Washington, DC/ </t>
  </si>
  <si>
    <t>SOUTH DAKOTA ASSOCIATION OF HE</t>
  </si>
  <si>
    <t>12/04/2017 - 12/09/2017</t>
  </si>
  <si>
    <t>01/25/2018 - 01/26/2018</t>
  </si>
  <si>
    <t xml:space="preserve">To attend the Cooperative Extension System and Robert Wood Johnson Foundation Culture of Health Youth Adult Volunteer Training in Washington DC, with fellow SDSU Extension staff.  Travel sponsored by host site including flights, lodging and per diem.  Meetings to be held at 7100 Connecticut Ave., Chevy Chase, MD 20815. The poc is Suzanne Stluka at 605-695-0720. </t>
  </si>
  <si>
    <t>02/14/2018 - 02/19/2018</t>
  </si>
  <si>
    <t>Piette, Rachel Raeann</t>
  </si>
  <si>
    <t>Regan, Kelly A</t>
  </si>
  <si>
    <t>Travel will be attending the APHA Annual Meeting to present an oral presentation on a mobile phone application developed by my host site organization.  Sponsored traveler and Traveler will stay with friends at no cost.</t>
  </si>
  <si>
    <t>PITTSBURGH REGIONAL HEALTH INI</t>
  </si>
  <si>
    <t>11/03/2017 - 11/08/2017</t>
  </si>
  <si>
    <t>Spencer Castanon, Brenna Marie</t>
  </si>
  <si>
    <t>Presenting a presentation related to the first year of work at my host site â??around an innovative approach to conducting health assessments focusing on youth in Denver and including youth throughout the entire health assessment process by using a community based participatory research approach. I will gain useful experience conducting research, analyzing results, preparing an oral or poster presentation, and sharing findings with a professional audience of her peers. In addition, by attending this event I will have the opportunity to learn more about data, policy, and public health partnerships in Colorado.</t>
  </si>
  <si>
    <t>Stover, Courtney</t>
  </si>
  <si>
    <t>â??As a part of the application process for obtaining public health accreditation, the Public Health Accreditation Board requires the applicant to attend this two day in-person training. At the training, applicants will receive training on the accreditation process and how to select and submit documentation for review.</t>
  </si>
  <si>
    <t>ALEXANDRIA, VIRGINIA</t>
  </si>
  <si>
    <t>YELLOWHAWK TRIBAL HEALTH CTR</t>
  </si>
  <si>
    <t xml:space="preserve">â??Attending this conference will support my efforts towards obtaining public health accreditation for the Yellowhawk Tribal Health Center. â??In particular, it will help to frame my work with accreditation-related activities including developing a performance management system, writing a quality improvement plan and incorporating health equity and cultural competency initiatives.
</t>
  </si>
  <si>
    <t>LOUISVILLE, KENTUCKY</t>
  </si>
  <si>
    <t>03/27/2018 - 03/30/2018</t>
  </si>
  <si>
    <t>03/02/2018 - 03/03/2018</t>
  </si>
  <si>
    <t>Yu, Kyong M</t>
  </si>
  <si>
    <t xml:space="preserve">To attend Alaska Immunization Regional workshop in Bethel, AK. </t>
  </si>
  <si>
    <t>BETHEL, ALASKA</t>
  </si>
  <si>
    <t>03/05/2018 - 03/06/2018</t>
  </si>
  <si>
    <t xml:space="preserve">To attend Alaska Immunization Program Regional workshop in Fairbanks, AK. To provide training to local health care providers in vaccine updates. Sponsored travel see uploaded documents. </t>
  </si>
  <si>
    <t>FAIRBANKS, ALASKA</t>
  </si>
  <si>
    <t>03/08/2018 - 03/09/2018</t>
  </si>
  <si>
    <t xml:space="preserve">To attend Alaska Immunization Regional workshop in Sitka, Alaska and to provide training to the local health care providers in vaccine updates and recommendations.  Sponsored documents are uploaded in concur. </t>
  </si>
  <si>
    <t>SITKA-MT. EDGECUMBE, ALASKA</t>
  </si>
  <si>
    <t>03/21/2018 - 03/22/2018</t>
  </si>
  <si>
    <t xml:space="preserve">To attend Alaska Immunization Regional workshop in Kotzebue, AK, and to provide training to local health care providers in vaccine updates and recommendations.  Sponsored documents uploaded in travel authorization. </t>
  </si>
  <si>
    <t>KOTZEBUE, ALASKA</t>
  </si>
  <si>
    <t>03/14/2018 - 03/15/2018</t>
  </si>
  <si>
    <t xml:space="preserve">To attend Alaska Immunization Regional workshop in Barrow/Utqiagvik, AK and to provide training to the local health care providers in vaccine updates.  Sponsored travel documents are uploaded. </t>
  </si>
  <si>
    <t>BARROW, ALASKA</t>
  </si>
  <si>
    <t>Njai, Rashid S</t>
  </si>
  <si>
    <t>Dr. Njai is an invited guest of the University of Michigan School of Public Health.  He has been invited to speak as part of their Health Equity Series to discuss the implications of his work for addressing health inequalities and/or understanding global health disparities</t>
  </si>
  <si>
    <t>GROSSE, SCOTT D</t>
  </si>
  <si>
    <t xml:space="preserve">Traveler will participate in an Invitational Meeting About Shareable Cost Effectiveness Analysis Models, November 28-29, 2017, entitled, â??Working Towards a Repository of Shareable Cost-Effectiveness Analysis Modelsâ?  in Washington, DC at the Duke-Margolis Center for Health Policy.   Since this is sponsored travel, the sponsor will arrange and pay for airfare, 1 night of lodging, meals, ground transportation at TDY and registration is covered as in-kind, while CDC would cover any other expenses.  This is a non-CDC Hosted meeting sponsored by Duke Clinical Research Institute.  Meeting is approved as EXEMPT â?? ICAP approval not required.  Invitation only meeting.  Letter of invitation is attached.  </t>
  </si>
  <si>
    <t>DUKE CLINICAL RESEARCH INSTITU</t>
  </si>
  <si>
    <t>11/28/2017 - 11/29/2017</t>
  </si>
  <si>
    <t>Traveler will be a presenter at the 2018 Society for Inherited Metabolic Disorders Conference in San Diego, CA on March 11-14.  Conference will be held at the Paradise Point San Diego's Island Resort. Sponsor has reserved a room at the Paradise Point San Diego's Island Resort at a rate of $219.00 per night. Non-Federal Sponsor will be covering airfare as inkind. HHS Memo approval e-mail uploaded. Approved in 1st quarter travel projections.</t>
  </si>
  <si>
    <t>SAN DIEGO, CALIFORNIA</t>
  </si>
  <si>
    <t>SOCIETY FOR INHERITED METABOLI</t>
  </si>
  <si>
    <t>03/11/2018 - 03/14/2018</t>
  </si>
  <si>
    <t>MOORE, CYNTHIA A</t>
  </si>
  <si>
    <t>Dr. Moore has been invited to present on â??The status of birth defects surveillance globallyâ? at the World Health Organization (WHO) Stakeholders meeting on Maternal interventions Vigilance: Safety Monitoring and Surveillance in Vaccine Research and other Settings in Geneva, Switzerland on November 20-21, 2017.</t>
  </si>
  <si>
    <t>WORLD BANK ORGANIZATION</t>
  </si>
  <si>
    <t>11/18/2017 - 11/22/2017</t>
  </si>
  <si>
    <t>YEARGINALLSOPP, MARSHALYN H</t>
  </si>
  <si>
    <t>Traveler has been invited to be a speaker at the University of California San Francisco 17th Annual Developmental Disabilities: An Update for Health Professionals in San Francisco.</t>
  </si>
  <si>
    <t>UNIVERSITY OF CALIFORNIA SAN F</t>
  </si>
  <si>
    <t>Payne, Amanda B</t>
  </si>
  <si>
    <t>To attend (THSNA) Thrombosis and Hemostasis Societies of North America 2018 summit, network with collaborators, and present accepted abstract during poster session.  Other travelers: Craig Hooper, Mike Soucie, Karon Abe, Brian Boylan. Lodging will be paid for 3 nights (3/7-9) by sponsor. Hotel: Marriott Marquis San Diego, 333 W Harbor Dr. San Diego, CA 92101, Phone: 619-234-1500 Confirmation #: 83398425
Traveler will received no cash or honorarium for speaking at this meeting.</t>
  </si>
  <si>
    <t>THROMBOSIS AND HEMOSTASIS SOCI</t>
  </si>
  <si>
    <t>03/07/2018 - 03/10/2018</t>
  </si>
  <si>
    <t>BRISS, PETER Anthony</t>
  </si>
  <si>
    <t>Traveler will participate with high-level private and public sector stakeholders in the National Quality Forum Board of Directors Meeting.  This meeting supports CDC's and HHS' interests in working with the private sector to improve the quality of healthcare information to better healthcare quality and outcomes.</t>
  </si>
  <si>
    <t>THE NATIONAL QUALITY FORUM</t>
  </si>
  <si>
    <t>11/01/2017 - 11/02/2017</t>
  </si>
  <si>
    <t>SMITH, JUDITH LEE</t>
  </si>
  <si>
    <t>Judith Lee Smith has been Invited and has ICAP approval to speak at the 21st Century Cures Southeast Conference on 3/22/2018 and presenting the opening keynote address for the conference at the University of TN at Knoxville.</t>
  </si>
  <si>
    <t>UNIVERSITY OF TENNESSEE KNOXVI</t>
  </si>
  <si>
    <t>WEIR, HANNAH KATE</t>
  </si>
  <si>
    <t>Dr. Weir is co-chair of the North American Association of Central Cancer Registries (NAACCR) Research and Data Use (RDU) Steering Committee she has been invited to attend the NAACCR annual board and chair's meeting to discuss progress in meeting NAACCR strategic management plans related to the RDU committee.</t>
  </si>
  <si>
    <t xml:space="preserve">NORTH AMERICAN ASSOCIATION OF </t>
  </si>
  <si>
    <t>03/05/2018 - 03/08/2018</t>
  </si>
  <si>
    <t>WHITE, MARY Claire</t>
  </si>
  <si>
    <t xml:space="preserve">Dr. Mary White is sponsored to attend a meeting of the Advisory Committee for the Comprehensive Breast Cancer Primary Prevention Plan for California. Dr. White is a member of the advisory committee and has received approval from the ethics office for this official activity.   </t>
  </si>
  <si>
    <t>BREAST CANCER PREVENTION PARTN</t>
  </si>
  <si>
    <t>01/24/2018 - 01/27/2018</t>
  </si>
  <si>
    <t>MILLER, JACQUELINE WHITE</t>
  </si>
  <si>
    <t xml:space="preserve">Jacqueline Miller has ICAP approval and has been invited by the American Cancer Society Cancer Action Network (ACS CAN) to provide an overview of the National Breast &amp; Cervical Cancer Early Detection Program (NBCCEDP) new 5-year cooperative agreement and an updated progress report on the work of the Colorectal Cancer Control Program to the ACS CAN Government Relations Directors at their annual meeting. </t>
  </si>
  <si>
    <t>BETHESDA, MARYLAND</t>
  </si>
  <si>
    <t>AMERICAN CANCER SOCIETY</t>
  </si>
  <si>
    <t>HAYES, NIKKI Shipman</t>
  </si>
  <si>
    <t>Traveler is a member of the meeting planning group and comprehensive cancer control SME. Traveler will participate in this meeting that convenes a small group of key cancer center leaders and national and local stakeholders to explore the role cancer centers can play in furthering the effort to increase delivery of quality colorectal cancer screening and follow-up care.</t>
  </si>
  <si>
    <t>10/01/2017 - 10/02/2017</t>
  </si>
  <si>
    <t>Rohan, Elizabeth Anne</t>
  </si>
  <si>
    <t xml:space="preserve">Traveler is a subject matter expert in Patient Navigation and was nominated by Division Director to be a member of the planning committee for an upcoming workshop: Establishing Effective Patient Navigation Programs in Oncology. Traveler will also be moderating one of the workshopâ??s sessions.
</t>
  </si>
  <si>
    <t>NATIONAL ACADEMIES</t>
  </si>
  <si>
    <t>11/12/2017 - 11/14/2017</t>
  </si>
  <si>
    <t xml:space="preserve">Traveler is DCPCâ??s Patient Navigation SME and also a member of the planning committee and of a subcommittee for the
National Navigation Roundtable. Patient navigation programs are intended to overcome obstacles that can prevent individuals
from accessing cancer care &amp; to improve coordination of their care. The National Navigation
Roundtable is holding its inaugural meeting on November 7, 2017. The Roundtable is a meeting
of National leaders and Subject Matter Experts (SMEs) in the field of Patient Navigation.
</t>
  </si>
  <si>
    <t>11/06/2017 - 11/07/2017</t>
  </si>
  <si>
    <t>TAI, ERIC WINFRED</t>
  </si>
  <si>
    <t>Traveler has been invited to present at the ICOS/COERE Cancer Outcomes Seminar on 10/5/2017.  Airfare, lodging, ground transportation, 1 meal will be provided.  No federal funds are used for this travel.</t>
  </si>
  <si>
    <t>BIRMINGHAM, ALABAMA</t>
  </si>
  <si>
    <t>UNIVERSITY OF ALABAMA AT BIRMI</t>
  </si>
  <si>
    <t>10/04/2017 - 10/05/2017</t>
  </si>
  <si>
    <t>GREGG, EDWARD W</t>
  </si>
  <si>
    <t>Traveler is invited to attend the International Diabetes Federation (IDF) conference to be held in Abu Dhabi form Dec. 4-8,2017 and International Diabetes Epidemiology Group Conference from December 8-10, 2017 in the same city.
Traveler is giving plenary presentations based on US Surveillance data and serves on the steering committee.</t>
  </si>
  <si>
    <t>ABU DHABI, UNITED ARAB EMIRATES</t>
  </si>
  <si>
    <t>INTERNATIONAL DIABETES FEDERAT</t>
  </si>
  <si>
    <t>12/02/2017 - 12/12/2017</t>
  </si>
  <si>
    <t>RODRIGUEZ, BETSY J</t>
  </si>
  <si>
    <t>Invited to give two presentations within the symposia "Language matters: when speaking to and about people with diabetes and promoting diabetes self management II."</t>
  </si>
  <si>
    <t>12/01/2017 - 12/09/2017</t>
  </si>
  <si>
    <t>Allweiss, Pamela</t>
  </si>
  <si>
    <t>This activity is intended for DOT-certified physicians, physician assistants, and nurse practitioners who provide assessments of commercial drivers with or at risk for diabetes. I am presenting on this topic because of my background in Endocrinology and Occupational  Medicine.  Co-sponsors include  the American Association of Diabetes Educators (AADE) and the Healthy Truckers Association.</t>
  </si>
  <si>
    <t>CLINICAL CARE OPTIONS LLC</t>
  </si>
  <si>
    <t>Akelo, Victor</t>
  </si>
  <si>
    <t xml:space="preserve">This is a FY2017-2018 trip which started in August 2017.  Traveler is a subject matter expert and will provide technical assistance in completing a field investigation of a potentially serious public health problem that requires a timely response, which is a required Core Activity of Learning for Officers in the Epidemic Intelligence Service program. </t>
  </si>
  <si>
    <t>[OTHER], KENYA</t>
  </si>
  <si>
    <t>HENRY JACKSON FOUNDATION</t>
  </si>
  <si>
    <t>10/01/2017 - 11/11/2017</t>
  </si>
  <si>
    <t>Flores-Ayala, Calixto Rafael</t>
  </si>
  <si>
    <t>Traveler has been invited by the World Health Organization to participate in meetings of the WHO and UNICEF joint Technical Expert Advisory Group on Nutrition Monitoring (TEAM). Traveler will participate as Chair of TEAM and an expert on nutrition monitoring. Meetings will take place in New York City, November 28-29, 2017. This supports CDC's goal of Healthy People in a Healthy World and the Division of Nutrition, Physical Activity and Obesityâ??s work to improve micronutrient malnutrition.</t>
  </si>
  <si>
    <t>MEI, ZUGUO</t>
  </si>
  <si>
    <t>Trip Purpose: Meeting; TDY Purpose: Meeting Attendee; Area of Activity: Nutrition-Micronutrients â?? The traveler has been invited by the World Health Organization (WHO) to attend the WHO meetings, as a CDC and subject matter expert, on use and interpretation of hemoglobin concentrations for assessing anemia status in individuals and populations. These meetings are to be held at the WHO Headquarters in Geneva, Switzerland, from November 29-December 1, 2017. This travel supports CDC's Health Protection Goal of Healthy People in a Healthy World, and the Division of Nutrition, Physical Activity and Obesity's work to improve micronutrient malnutrition.</t>
  </si>
  <si>
    <t>11/27/2017 - 12/02/2017</t>
  </si>
  <si>
    <t>Traveler is invited by the United Nations Children's Fund (UNICEF) to meet with UNICEF Country Office, USAID, Nigeria Government and key stakeholders to provide technical support and guidance on the National Food and Micronutrient Survey. Meetings will take place January 22-31, 2018, in Abuja. Travel supports CDC's Goal of Healthy People in a Healthy World, and the Division of Nutrition, Physical Activity and Obesity's strategic priority to improve micronutrient nutrition.  This travel is critical to plan and prepare the projects with the identified local partner.</t>
  </si>
  <si>
    <t>ABUJA, NIGERIA</t>
  </si>
  <si>
    <t>UNITED NATIONS CHILDRENS FUND</t>
  </si>
  <si>
    <t>01/20/2018 - 02/01/2018</t>
  </si>
  <si>
    <t>SERDULA, MARY KATHLEEN</t>
  </si>
  <si>
    <t>Traveler was invited, as a micronutrients subject matter expert, by the United Nations Children's Fund (UNICEF) to meet with UNICEF Country Office, USAID, Nigeria Government and key stakeholders to provide technical support and guidance on the National Micronutrient Deficiency Control Programme. Meetings will take place January 22-31, 2018, in Abuja. Travel supports CDC's Goal of Healthy People in a Healthy World, and the Division of Nutrition, Physical Activity and Obesity's strategic priority to improve micronutrient nutrition. This travel is critical to plan and prepare the projects with the identified local partner.</t>
  </si>
  <si>
    <t>WHITEHEAD JR., RALPH DONALD</t>
  </si>
  <si>
    <t xml:space="preserve">Trip Purpose: Meeting; TDY Purpose: Meeting Attendee; Area of Activity: Nutrition-Micronutrients. Traveler has been invited by the United Nations Children's Fund (UNICEF) to provide technical assistance (TA) for the India National Micronutrient Survey. The technical assistance will include visiting laboratories, requiring field visits to several locations within India. Technical assistance meetings and laboratory visits will take place in Delhi and other locations from January 7-12, 2018. This trip supports CDC's goal of Healthy People in a Healthy World, and the Micronutrient Team's strategic objective to support implementation of high quality assessment monitoring and evaluation in countries. This mission directly fits into a strategic objective of the IMMPaCT team: to support implementation of high quality assessments, monitoring and evaluation in countries. By providing technical assistance. Dr. Whitehead will help to improve the quality of the surveys in India. Furthermore, he will increase technical knowledge among partners and improve their capacity. </t>
  </si>
  <si>
    <t>NEW DELHI, INDIA</t>
  </si>
  <si>
    <t>UNICEF</t>
  </si>
  <si>
    <t>01/05/2018 - 01/13/2018</t>
  </si>
  <si>
    <t>BARFIELD, WANDA DENISE</t>
  </si>
  <si>
    <t xml:space="preserve">RADM Barfield is an invited speaker for the University of Colorado School of Medicine Lula Lubchenco Lectureship and Grand Rounds.  Letter of Invitation enclosed. </t>
  </si>
  <si>
    <t>AURORA, COLORADO</t>
  </si>
  <si>
    <t>UNIVERSITY OF COLORADO</t>
  </si>
  <si>
    <t>Cox, Shanna N</t>
  </si>
  <si>
    <t xml:space="preserve">Shanna Cox has been invited to be a keynote speaker at the 3rd Annual Interdisciplinary Population Health Meeting (IAPHS) October 4, 2017, held in Austin Texas. Travel and lodging has been covered by IAPHS.
AT&amp;T Executive Education and Conference Center
The University of Texas at Austin
1900 University Ave, Austin, TX 78705
(512) 404-1900
Confirmation number : 2565292
</t>
  </si>
  <si>
    <t>AUSTIN, TEXAS</t>
  </si>
  <si>
    <t xml:space="preserve">INTERDISCIPLINARY ASSOCIATION </t>
  </si>
  <si>
    <t>10/03/2017 - 10/04/2017</t>
  </si>
  <si>
    <t>CALLAGHAN, WILLIAM M</t>
  </si>
  <si>
    <t xml:space="preserve">Dr. Callaghan has been asked by the New York Academy of Medicine to speak on the topics of US maternal mortality and severe maternal morbidity. These topics are key components of a DRH Strategic Area of Focus. </t>
  </si>
  <si>
    <t>NEW YORK ACADEMY OF MEDICINE</t>
  </si>
  <si>
    <t>02/13/2018 - 02/14/2018</t>
  </si>
  <si>
    <t>Ko, Jean Y</t>
  </si>
  <si>
    <t>Dr. Ko is invited to speak on â??Public Health Strategies to Address Neonatal Abstinence Syndromeâ? as faculty of the Pre-conference Neonatal Quality at Hot Topics, hosted by Nemours, on December 10th. Dr. Ko will represent CDC as the Division of Reproductive Health's subject matter expert on maternal opioid use and neonatal abstinence syndrome.</t>
  </si>
  <si>
    <t xml:space="preserve">NEMOURS HEALTH AND PREVENTION </t>
  </si>
  <si>
    <t>12/09/2017 - 12/11/2017</t>
  </si>
  <si>
    <t>SHAPIRO-MENDOZA, CARRIE K</t>
  </si>
  <si>
    <t xml:space="preserve">The Uruguayan Society of Pediatrics and the Committee for the Study and Prevention of Unexpected Infant Death has invited me to participate in the XXXI Uruguayan Congress of Pediatrics Seminar to be held in Montevideo from October 23 to 27, 2017. My participation in this seminar, will allow me to network and share ideas with other SIDS and pediatric researchers, meet with partners, and get current updates about research pertaining to SIDS and infant health. </t>
  </si>
  <si>
    <t>MONTEVIDEO, URUGUAY</t>
  </si>
  <si>
    <t>URUGUAYAN PEDIATRICS SOCIETY</t>
  </si>
  <si>
    <t>Davis, Nicole L</t>
  </si>
  <si>
    <t>To 1) present findings from the 2018 Report on Maternal Mortality Review Committees as part of a skills building session on Maternal Mortality Review Committees, and 2) meet with partners who are working on maternal mortality review efforts.</t>
  </si>
  <si>
    <t>ARLINGTON, VIRGINIA</t>
  </si>
  <si>
    <t>02/09/2018 - 02/12/2018</t>
  </si>
  <si>
    <t xml:space="preserve">Provide technical assistance on analyzing maternal mortality review committee data and meet with partners who are working on maternal review efforts. </t>
  </si>
  <si>
    <t>WILMINGTON, DELAWARE</t>
  </si>
  <si>
    <t>Hurst, Stacey Anne</t>
  </si>
  <si>
    <t>To provide support to the Zika Contraception Access Network data and program team to manage operational procedures for stand-down of the Z-CAN Program.</t>
  </si>
  <si>
    <t>SAN JUAN AND NAV RES STA, PUERTO RICO</t>
  </si>
  <si>
    <t>10/23/2017 - 10/28/2017</t>
  </si>
  <si>
    <t>KISSIN, DMITRY Mikhailovich</t>
  </si>
  <si>
    <t>Dr. Dmitry Kissin was invited to present for the Pacific Coast Reproductive Society on National Assisted Reproductive Technology Surveillance in the U.S.</t>
  </si>
  <si>
    <t>PALM SPRINGS, CALIFORNIA</t>
  </si>
  <si>
    <t>PACIFIC COAST REPRODUCTIVE SOC</t>
  </si>
  <si>
    <t>03/21/2018 - 03/25/2018</t>
  </si>
  <si>
    <t>KOURTIS, ATHENA P</t>
  </si>
  <si>
    <t>Attending Committee on Pediatric AIDS meeting of the American Academy of Pediatrics, of which I am a member.</t>
  </si>
  <si>
    <t>AMERICAN ACADEMY OF PEDIATRICS</t>
  </si>
  <si>
    <t>Bennett, Amanda C</t>
  </si>
  <si>
    <t>Amanda Bennett is the primary data and epidemiology support for Illinois' maternal mortality review committee, attending the Maternal Mortality User Meeting will provide needed support and technical assistance to the program. The government benefits from her participation in this training by her being able to provide enhanced technical assistance to the maternal mortality review program in the state she serves through improved professional development and data system skills.â??</t>
  </si>
  <si>
    <t>NAT FOUNDATION FOR CDC</t>
  </si>
  <si>
    <t>Dynes, Michelle M</t>
  </si>
  <si>
    <t>Uganda: Saving Mothers, Giving Life (SMGL) is a 5-year initiative, designed to rapidly reduce deaths related to pregnancy and childbirth through a coordinated approach that strengthens maternal and neonatal health services in low resource regions. As part of this initiative, the endline Reproductive Age Mortality Study (RAMOS) was conducted in Aug-Oct 2017 to collect fertility and mortality data from households in six districts in western Uganda. In continuation of SMGL-RAMOS activities, Dr. Dynes plans to</t>
  </si>
  <si>
    <t>[OTHER], TANZANIA</t>
  </si>
  <si>
    <t>11/13/2017 - 12/02/2017</t>
  </si>
  <si>
    <t>Fukunaga, Rena</t>
  </si>
  <si>
    <t>Dr. Fukunaga will travel to Kansas City, Missouri to attend the Kansas City University of Medicine and Biosciences-hosted 'Science Friday Talk Series' as an invited guest speaker. Dr. Fukunaga will discuss her experiences as a CDC Epidemic Intelligence Service officer including her time at the Emergency Operations Center as a Pathology and Clinical Liaison on the Epidemiology and Surveillance Task Force during the Zika response</t>
  </si>
  <si>
    <t>KANSAS CITY, MISSOURI</t>
  </si>
  <si>
    <t>KANSAS CITY UNIVERSITY OF MEDI</t>
  </si>
  <si>
    <t>11/09/2017 - 11/11/2017</t>
  </si>
  <si>
    <t>GOODMAN, DAVID Alan</t>
  </si>
  <si>
    <t>Dr. Goodman is providing technical assistance to CDC partners on maternal risk appropriate care, including American College of Obstetricians and Gynecologists and the Society for Maternal and Fetal Medicine. This technical assistance to partners supports progress on the Agency's priority of strengthening public health and healthcare collaboration, and the Division's priority of improving pregnancy health and care.</t>
  </si>
  <si>
    <t>THE AMERICAN COLLEGE OF OBSTET</t>
  </si>
  <si>
    <t>Dr. Goodman will be presenting at the New York City Maternal Mortality and Morbidity Steering Committee meeting and the New York City Maternal Mortality and Morbidity Review Committee meeting, and leading a technical assistance request from New York City on the Maternal Mortality Review Information Application that supports implementation of jurisdiction developed maternal mortality review processes. This technical assistance is provided within the scope of the Merck for Mothers funded gift to the CDC Foundation.</t>
  </si>
  <si>
    <t>12/05/2017 - 12/07/2017</t>
  </si>
  <si>
    <t>Dr. Goodman has been invited to coâ?lead 2 sessions at the Association of Maternal and Child Health Programs Annual Meeting, and to participate in Regional lunches.
This meeting is an opportunity to provide direct technical assistance to key stakeholders and partners in maternal mortality review in states and US territories.</t>
  </si>
  <si>
    <t>02/09/2018 - 02/13/2018</t>
  </si>
  <si>
    <t>Hayes, Donald K</t>
  </si>
  <si>
    <t xml:space="preserve">Dr. Hayes is a CDC-Assigned Epidemiologist to the Hawaii State Department of Health and is the data analyst for the Hawaii Maternal Mortality Review Committee. Attendance at this training will strongly improve the analytic capacity for data analysis in the state and support the placement. Dr. Hayes has limited training opportunities due to geographic and funding constraints and will benefit from the available trainings and peer-exchange and promote epidemiological capacity. </t>
  </si>
  <si>
    <t>ASSOCIATION OF MATERNAL AND CH</t>
  </si>
  <si>
    <t>11/01/2017 - 11/04/2017</t>
  </si>
  <si>
    <t xml:space="preserve">Dr. Hayes is the CDC-Assigned epidemiologist to the Hawaii State Department of Health and is
the data lead for the maternal mortality committee in Hawaii. Attendance at this training will
promote the work done at the state level and support his placement. Dr. Hayes is the primary
analyst for maternal and child health in the state.
</t>
  </si>
  <si>
    <t>02/05/2018 - 02/08/2018</t>
  </si>
  <si>
    <t>Morof, Diane F</t>
  </si>
  <si>
    <t xml:space="preserve">Dr. Diane Morof will travel to Boston Massachusetts for the Grand Rounds Obstetrics and Gynecology at Beth Israel Deaconess Medical Center- Harvard. She has been invited to share and speak about her work with Child Health and Mortality prevention Surveillance. </t>
  </si>
  <si>
    <t xml:space="preserve">BETH ISRAIL DEACONESS MEDICAL </t>
  </si>
  <si>
    <t>12/12/2017 - 12/13/2017</t>
  </si>
  <si>
    <t>Rohan, Angela M</t>
  </si>
  <si>
    <t>As the Senior Maternal and Child Health Epidemiologist assigned to Wisconsin, Angela Rohan has been invited to attend a 1-day analyst training on the Maternal Mortality Review. At this meeting she will receive an orientation and training on the system. As the primary data support for Wisconsin's maternal mortality review program, this training is essential for her to provide needed support and technical assistance to the program. The government benefits from her participation in this training by her being able to provide enhanced technical assistance to the maternal mortality review program in the state she serves through improved professional development and data system skills.â??</t>
  </si>
  <si>
    <t>Mbulo, Lazarous</t>
  </si>
  <si>
    <t>Lazarous Mbulo is the CDCâ??s Office of Smoking and Health Technical focal point for Global Adult Tobacco Survey. The purpose of this travel is to present findings from the Global Adult tobacco Survey in a poster presentation titled: Contrasting Trends of Smoking Cessation Status: Insights from the Stages of Change Theory Using Data from the Global Adult Tobacco Survey. During the conference, Dr. Mbulo will also be presenting information at the CDC OSH Global Tobacco Control Branch booth on Global Tobacco Sur</t>
  </si>
  <si>
    <t>03/04/2018 - 03/10/2018</t>
  </si>
  <si>
    <t>Palipudi, Krishna Mohan VENKATA TRINADHA</t>
  </si>
  <si>
    <t>From 24 Nov â?? Dec 1, 2017, I will represent Global Tobacco Control branch (GTCB) in the CDC's Office on Smoking and Health (OSH) and participate in a Global Adult Tobacco Survey (GATS) engagement mission with the Ministry of Health (MOH) in Sri Lanka along with the World Health Organization (WHO) team from both the country and the South East Asia region (SEAR). The mission is scheduled to take place In Colombo, Sri Lanka. As per the GATS standard protocol, the main objective of the meeting is to obtain the official commitment from MOH, and provide guidance on nominating the GATS implementing agency to implement the survey. Additionally, the meeting facilitate an opportunity to discuss GATS standard protocol requirements and outline tentative work plan, timelines, communication mechanism, and also confirm the participation of the MOH and implementing agency representatives in the GATS orientation workshop when scheduled. Engagement missions are deemed important to ensure country commitment and implementing agency selection to implement GATS</t>
  </si>
  <si>
    <t>[OTHER], INDIA</t>
  </si>
  <si>
    <t>11/24/2017 - 12/10/2017</t>
  </si>
  <si>
    <t>Agaku, Israel T</t>
  </si>
  <si>
    <t xml:space="preserve">PURPOSE: Dr. Agaku will be attending the 2018 WCTOH. Flight and accommodation for this conference are being covered by the Society for the Prevention of Tobacco Induced Diseases. 
BENEFIT TO PUBLIC HEALTH: WCTOH brings together tobacco control practitioners and stakeholders around the world to discuss emerging issues in tobacco control and identify gaps in knowledge and practice. 
BENEFIT TO CDC: Attendance at this conference will provide an interchange of ideas for public health practice, surveillance, and research to move the needle on important health issues. Attendance at this meeting will benefit CDC by enabling Dr. Agaku to share and exchange important information in the field of public health research.
WHY TRAVELER NEEDS TO MAKE THIS TRIP: Dr. Agaku is a speaker on four symposia during the conference; his presence at the conference is therefore critical. The accepted symposia are as follows:
(1) Eliminating disparities in tobacco use: A necessary step in attaining and maintaining a tobacco-free world. 
(2) Tobacco productsÂ´ use, marketing and surveillance in Africa: Challenges and opportunities for making Africa Tobacco-free. 
(3) Big data, small data, and everything in between: Developing efficient tools for tobacco control. 
(4) Emerging Issues of Tobacco Harm Reduction: A Global Comparative Perspective
</t>
  </si>
  <si>
    <t xml:space="preserve">INTERNATIONAL SOCIETY FOR THE </t>
  </si>
  <si>
    <t>03/03/2018 - 03/12/2018</t>
  </si>
  <si>
    <t>King, Brian A</t>
  </si>
  <si>
    <t xml:space="preserve">Dr. Brian King will participate in, and represent CDCâ??s Office on Smoking and Health at, the "Technical Meeting on Testing and Regulating Electronic Cigarettes and Novel Tobacco Products" to be held in Hong Kong, China, during December 1-2, 2017. Specifically, Dr. King has been asked to give a plenary presentation titled, â??Trends and correlates of e-cigarette use among youth and adults in the United States.â? Benefit to Public Health: This meeting, which is a convening of international subject matter experts, aims to exchange the latest knowledge on information on e-cigarettes and heat-not-burn products, and to explore the impact of novel tobacco products in the context of tobacco prevention and control strategies. The discussed information will help inform global efforts related to tobacco control policy, planning, and practice. Benefit to CDC: CDCâ??s Office on Smoking and Health is the lead federal agency for tobacco prevention and control, and is the primary U.S. government entity responsible for engaging national and international stakeholders, as well as partners and researchers, on tobacco control related matters. The information presented at this meeting is critical to inform current and future CDC efforts and strategies to reduce the burden of death and disease from tobacco product use. Why Traveler Needs to Make This Trip: This is a preeminent meeting of the international tobacco control scientific community on a critical issue in the tobacco control field. Accordingly, as a senior leader in CDCâ??s Office on Smoking and Health and a key agency subject matter expert, travelerâ??s attendance at this meeting is essential to present on and learn about emerging science and discourse in the field, as well to represent CDC in discussions with prominent tobacco control leaders, scientists, and practitioners. </t>
  </si>
  <si>
    <t>HONG KONG, HONG KONG</t>
  </si>
  <si>
    <t>HONG KONG SPECIAL ADMINISTRATI</t>
  </si>
  <si>
    <t>11/29/2017 - 12/03/2017</t>
  </si>
  <si>
    <t>King, Brian Alexander</t>
  </si>
  <si>
    <t>Dr. Brian King will participate in, and represent CDCâ??s Office on Smoking and Health at, the Western New York Public Health Alliance and New York State Public Health Associationâ??s Community Health Form on October 19th, in Ellicottville New York. Traveler will be staying at Hilton Garden Inn Buffalo 4201 Genesee Street Cheektowaga, NY 14225 716.565.0040. Kelly Howard is the travel preparer 770.488.5755.</t>
  </si>
  <si>
    <t>BUFFALO, NEW YORK</t>
  </si>
  <si>
    <t>NEW YORK STATE PUBLIC HEALTH A</t>
  </si>
  <si>
    <t>Dr. Brian King will serve as the Mary Ellen Wewers lecturer for 2017, as awarded by the College of Public Health at The Ohio State University. Specifically, Dr. King has been asked to give a lecture titled, â??An Ounce of Prevention is Worth a Pound of Cureâ?: Progress, Challenges, and Opportunities in Combating the Tobacco Epidemic.â? Benefit to Public Health: This invited presentation by The Ohio State University honors Dr. Wewers, an emeritus faculty of The Ohio State University, and this lectureship honors her lifelong contribution to tobacco research. The discussed information will help inform tobacco control policy, planning, and practice in the state of Ohio and nationally. Benefit to CDC: CDCâ??s Office on Smoking and Health is the lead federal agency for tobacco prevention and control, and is the primary U.S. government entity responsible for engaging national stakeholders, as well as partners and states, on tobacco control related matters. The information presented at this meeting will help cultivate collegial collaborations with stakeholders in Ohio, as well as to help inform current and future CDC efforts and strategies to reduce the burden of death and disease from tobacco product use in states with high tobacco use prevalence. Why Traveler Needs to Make This Trip: This is a preeminent lectureship, and the traveler has been specifically asked by the University to serve as the speaker. As a senior leader in CDCâ??s Office on Smoking and Health and a key agency subject matter expert, travelerâ??s attendance at this meeting is critical to positively represent CDC and to engage with prominent tobacco control leaders, scientists, and practitioners.Traveler will be staying at the Blackwell 2110 Tulle Park Place Columbus,  OH 43210. Kelly Howard is the travel preparer at 770.488.5755.</t>
  </si>
  <si>
    <t>COLUMBUS, OHIO</t>
  </si>
  <si>
    <t>OHIO STATE UNIVERSITY</t>
  </si>
  <si>
    <t>Dr. Brian King will participate in, and present CDC's Office on Smoking and Health at, the Scientific Advisory Committee meeting for the Texas Tobacco Center of Regulatory Science (TCORS) on Youth and Young Adults on February 8-9, 2018. He has been specifically asked to be part of a public panel presentation, as well as to attend the standing meeting of the Scientific Advisory Committee. Benefit to Public Health: Tobacco use is the leading cause of preventable disease and death in the United States, and most tobacco product use begins during adolescence. The Texas TCORS, which focuses on youth and young adults and is funded through the Food and Drug Administration's Center for Tobacco Products, is responsible for conducting key science among youth and young adults to inform both tobacco regulation and tobacco control policy and practice. The specific goal of this meeting is to foster collaboration and exchange of research ideas among Center investigators, community members, scholars and appointees, and the wider academic community of affiliated universities and tobacco partners to best meet this objective. Benefit to CDC: CDC's Office on Smoking and Health (OSH) is the lead federal agency for tobacco control, and the discussed content is directly pertinent to the agency's major goal area for preventing initiation of tobacco product use among youth and young adults. Why Travel Needs to Make this Trip: The research being conducted by this TCORS is vital to ongoing and future CDC efforts to prevent tobacco use initiation among young people. Accordingly, Dr. King's attendance at this meeting is critical to represent CDC OSH, as well as to consistently present key scientific findings and public health messages from the U.S. Government related to tobacco control. As Deputy Director for Research Translation in CDC OSH, Dr. King is the agency's primary subject matter expert on tobacco control related issues, as well as a key conduit for interactions.</t>
  </si>
  <si>
    <t>THE UNIVERSITY OF TEXAS</t>
  </si>
  <si>
    <t>02/07/2018 - 02/09/2018</t>
  </si>
  <si>
    <t xml:space="preserve">Purpose: Dr. Brian King has been invited by the South Dakota Tobacco Control Program to present on the risks of e-cigarettes use among youth at the statewide youth SADD conference during March 22-23 in Rapid City and Brookings, South Dakota. Benefit to Public Health: The annual SADD conference is attended by over 400 youth from across the state, and is an important venue for educating young people about public health risks, including tobacco product use. E-cigarette use is particularly prominent among South Dakota Youth, and this venue offers a unique opportunity to inform students statewide about what can be done to prevent harm from this emerging public health threat.  Benefit to CDC: CDCâ??s Office on Smoking and Health is the lead federal agency for tobacco prevention and control, and is the primary U.S. government entity responsible for engaging national stakeholders, as well as partners and states, on tobacco control related matters. The information presented at this meeting will help cultivate collegial collaborations with stakeholders in South Dakota, as well as to disseminate key CDC messaging around the risks of e-cigarette use among our nationâ??s young people. Why Traveler Needs to Make This Trip: Traveler has been specifically asked by the state to serve as the speaker. As a senior leader in CDCâ??s Office on Smoking and Health and a key agency subject matter expert on e-cigarettes, travelerâ??s attendance at this meeting is critical to positively represent CDC and to engage with state public health practitioners, students, and teachers. </t>
  </si>
  <si>
    <t>BROOKINGS, SOUTH DAKOTA</t>
  </si>
  <si>
    <t>BLACK HILLS SPECIAL SERVICES</t>
  </si>
  <si>
    <t>Rice, Ketra L</t>
  </si>
  <si>
    <t>Delivery of the Bloomberg Data for Health Initiativeâ??s Data to Policy training</t>
  </si>
  <si>
    <t>02/02/2018 - 02/18/2018</t>
  </si>
  <si>
    <t>AHLUWALIA, INDU B</t>
  </si>
  <si>
    <t>Indu will be attending the World Conference on Tobacco or Health in Cape town, South Africa to represent the Global Tobacco Program at partner meetings and currently there are five of those planned at this time, to make a presentation at a Symposium focusing on Surveillance in Africa, and to facilitate several workshops, and to preside over the management meeting between the CDC, World Health Organization, and the CDC-Foundation.</t>
  </si>
  <si>
    <t>03/02/2018 - 03/17/2018</t>
  </si>
  <si>
    <t>AHLUWALIA, INDU Bala</t>
  </si>
  <si>
    <t xml:space="preserve">SRI LANKA: to develop a plan for CDC to provide technical assistance and to review the data collection protocol with the Sri-Lanka partners to assure that data will be collected in accordance with global standard. BANGLADESH: To work with the Ministry of Health in Bangladesh to review quality assurance of data collection and to begin an out-of-school youth pilot project. INDIA: India to assure that the youth tobacco survey (GYTS) survey is planned for India as well as to assure that their data are finalized in the state-level factsheets. Benefit to Public Health: Tobacco use kills nearly 6 million people annually worldwide, but tobacco control saves lives. </t>
  </si>
  <si>
    <t>Arrazola, Rene Alberto</t>
  </si>
  <si>
    <t>I will be presenting a poster presentation titled "Association of Tobacco Control Policies with Cigarette Smoking Among School Age Youth 13 to 15 Years in the Philippines, 2000-2015" at the 2018 World Conference on Tobacco and Health which will be held in Cape Town South Africa. The conference dates are March 7-9, 2018. This presentation is part of the CDC's mission of helping to create a world free of tobacco related death and disease. Also, as a subject matter expert on youth and global tobacco surveillan</t>
  </si>
  <si>
    <t>03/02/2018 - 03/11/2018</t>
  </si>
  <si>
    <t>PORTER, SHEILA E</t>
  </si>
  <si>
    <t xml:space="preserve">Purpose: I, Sheila Porter as Deputy Branch Chief of the Global Tobacco Surveillance Branch, will travel to the 17th World Conference on Tobacco or Health (WCTOH 2018) to Cape Town, South Africa from 2-10 March 2018. The purpose of the trip is multifold. First, the Global Tobacco Surveillance System (GTSS) management meeting is planned to take place on 5 March 2018 in Cape Town before the WCTOH as a one-day meeting. </t>
  </si>
  <si>
    <t>03/02/2018 - 03/10/2018</t>
  </si>
  <si>
    <t>Salandy, Simone W</t>
  </si>
  <si>
    <t>Simone Salandy is a statistician and epidemiologist in CDCâ??s Office of Smoking and Health Global Tobacco Control Branch (GTCB). The purpose of this travel to the World Conference on Tobacco or Health (WTCOH) is to present findings from the Global Adult tobacco Survey in a poster presentation titled â??A Cross-Country Comparison of Secondhand Smoke Exposure in Public Places among Adults in five African countries â?? The Global Adult Tobacco Survey, 2012-2015â?. In addition, Dr. Salandy will also be leading a tec</t>
  </si>
  <si>
    <t>LANG, JASON ERIC</t>
  </si>
  <si>
    <t>I have been invited to conduct a training and demonstration workshop for Head Start grantees on workplace health.  The focus of the workshop will be an overview and orientation to the CDC Worksite Health ScoreCard. Participants will then be guided through creating ScoreCard accounts and learning how to submit their assessments and use the information for program planning also using the online ScoreCard Action Planning module. The workshop will include case examples and small group exercises to assist participants and provide recommendations and insight into how to structure and implement workplace health programs in their organizations.</t>
  </si>
  <si>
    <t>01/23/2018 - 01/25/2018</t>
  </si>
  <si>
    <t>MCGUIRE, LISA CHRISTINE</t>
  </si>
  <si>
    <t>Dr. McGuire, Lead of the Alzheimer's Disease and Healthy Aging Program, which houses the funded partners for the Congressionally funded, Healthy Brain Initiative. Dr. McGuire was invited to speak as a Keynote speaker at the National Association of Attorney Generals meeting through CDC speaker bureau.</t>
  </si>
  <si>
    <t>JEKYLL ISLAND, GEORGIA</t>
  </si>
  <si>
    <t>NATIONAL ASSOCIATION OF ATTORN</t>
  </si>
  <si>
    <t>11/27/2017 - 11/28/2017</t>
  </si>
  <si>
    <t>BRADY, TERESA Jill</t>
  </si>
  <si>
    <t>TRAVELER WILL ATTEND THE AMERICAN COLLEGE OF RHEUMATOLOGY CONFERENCE WILL ALLOW ME TO STAY UP TO DATE ON CURRENT TRENDS IN RHEUMATOLOGY , EDUCATE ABOUT PUBLIC HEALTH.IN SAN DIEGO NOV. 3-8, 2017 .</t>
  </si>
  <si>
    <t>AMERICAN COLLEGE OF RHEUMATOLO</t>
  </si>
  <si>
    <t>Sandoval Rosario, Michelle</t>
  </si>
  <si>
    <t xml:space="preserve">This is a sponsored travel . The sponsoring organization will provided in- kind roundtrip airfare, lodging, and related meals to the meeting. CDC will provide ground transportation and meals outside those provided during the meeting.  The training is held in ST. Louis, MO March 19th thru March 23rd, 2018. No cash/honorarium will be provided to the traveler.A key of the course is to increase the use of scientific approaches in â??â??real worldâ??â?? public health programs and policies. The intention is to foster team learning as well as networking opportunities for chronic disease prevention and control public health workers across states. As a State Epidemiology Assingee, I will be supporting Arizona with increasing the use of evidence-based public health programs.  </t>
  </si>
  <si>
    <t>ST. LOUIS (CITY), MISSOURI</t>
  </si>
  <si>
    <t>NATIONAL ASSOCIATION OF CHRONI</t>
  </si>
  <si>
    <t>03/19/2018 - 03/23/2018</t>
  </si>
  <si>
    <t>TELFER, JANA L</t>
  </si>
  <si>
    <t xml:space="preserve">Provide risk communication training for members and partners related to environmental pollution that has heavily affected the Matanza Stream Basin of Argentina.  </t>
  </si>
  <si>
    <t>AUTORIDAD DE CUENCA MATANZA RI</t>
  </si>
  <si>
    <t>11/26/2017 - 12/02/2017</t>
  </si>
  <si>
    <t>Annetta, Laura K</t>
  </si>
  <si>
    <t>Purpose of travel to conduct a construction inspection on the cruise vessel Symphony Of The Seas in Saint-Nazaire, France. Construction inspections provide technical assistance to ship-building industry in order to develop a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t>
  </si>
  <si>
    <t>[OTHER], FRANCE</t>
  </si>
  <si>
    <t>STX FRANCE SA</t>
  </si>
  <si>
    <t>02/24/2018 - 03/02/2018</t>
  </si>
  <si>
    <t>Daly, Scott M</t>
  </si>
  <si>
    <t xml:space="preserve">Purpose of travel is to conduct a plan review at Vard Langsten shipyard on cruise vessel, New Building 870/ Hanseatic Nature, November 27-29, 2017 in Tomrefjord, Norway. The Plan Review is to provide technical assistance to ship-building industry in order to develop framework of consistent construction and design guidelines that will protect passenger and crew health. </t>
  </si>
  <si>
    <t>[OTHER], NORWAY</t>
  </si>
  <si>
    <t>VARD</t>
  </si>
  <si>
    <t>11/27/2017 - 12/01/2017</t>
  </si>
  <si>
    <t>Purpose of travel is to conduct a plan review at Fincantieri shipyard on cruise vessel, Carnival Horizon , February 19- 21, 2018 in Venice,Italy. The Plan Review is to provide technical assistance to ship-building industry in order to develop framework of consistent construction and design guidelines that will protect passenger and crew health. Will also be traveling with Mistin Ray.</t>
  </si>
  <si>
    <t>VENICE, ITALY</t>
  </si>
  <si>
    <t>FINCANTIERI</t>
  </si>
  <si>
    <t>02/17/2018 - 02/22/2018</t>
  </si>
  <si>
    <t>Shipyard has a set delivery date for the cruise ship to be completed and delivered</t>
  </si>
  <si>
    <t>MEYER WERFT</t>
  </si>
  <si>
    <t>Kincaid, Erin G</t>
  </si>
  <si>
    <t>Purpose of travel to conduct construction inspection on cruise vessel Carnival Horizon at Venice-Marghera Fincantieri shipyard in Italy. Construction inspections provide technical assistance to ship-building industry in order to develop framework of consistent construction and design guidelines that will protect passenger and crew health. The construction inspections meet the departmentâ??s goals in illness prevention by ensuring sanitary construction and engineered controls are in place to reduce risks and prevent illness.</t>
  </si>
  <si>
    <t>FINCANTIERI CANTIERI NAVALI IT</t>
  </si>
  <si>
    <t>02/25/2018 - 03/02/2018</t>
  </si>
  <si>
    <t>KING, RONAN F</t>
  </si>
  <si>
    <t xml:space="preserve">Purpose of travel is to conduct construction inspection on cruise vessel, S.707 Norwegian Bliss, March 05 - 09, 2018. Construction inspections provide technical assistance to ship-building industry in order to develop framework of consistent construction and design guidelines that will protect passenger and crew health. This construction inspection will take place on the Norwegian Bliss cruise ship in Papenburg, Germany. </t>
  </si>
  <si>
    <t>Miller, James S</t>
  </si>
  <si>
    <t>RODRIGUEZ, LUIS O</t>
  </si>
  <si>
    <t>Purpose of travel is to conduct a plan review at Hijos De J Barreras shipyard on cruise vessel, Barreras NB-1705, December 13-14, 2017 in Vigo, Spain. The Plan Review is to provide technical assistance to ship-building industry in order to develop framework of consistent construction and design guidelines that will protect passenger and crew health. Total airfare cost is $968.00 also the address listed on the LOI is the correct main address to the shipyard (Avda. Beiramar, 2 36208 Vigo Spain)</t>
  </si>
  <si>
    <t>VIGO, SPAIN</t>
  </si>
  <si>
    <t>BUREAU OF HEALTH PROMOTION</t>
  </si>
  <si>
    <t>12/11/2017 - 12/15/2017</t>
  </si>
  <si>
    <t>TREFFILETTI, AIMEE T</t>
  </si>
  <si>
    <t xml:space="preserve">Travel purpose is for a construction inspection where the traveler will be providing technical assistance. </t>
  </si>
  <si>
    <t>WAMSLEY, JACOB H</t>
  </si>
  <si>
    <t>WHITCOMB, ROBERT C</t>
  </si>
  <si>
    <t>Traveler will attend an invitation only meeting to discuss â??Population Monitoring in Radiation Emergenciesâ? OCT 12-13, 2017, at the KIRAMS (Korea Institute of Radiological &amp; Medical Sciences), Seoul, Korea.The traveler serves as radiation subject matter expert and his Branch has lead technical responsibility for CDC in the event of a nuclear or radiological incident. The travel also serves as on WHO/Radiation Emergency Medical Preparedness and Assistance Network (REMPAN) International Roster of Experts in Radiation Emergencies. Traveler met representatives from KIRAMS at the recent WHO REMPAN meeting where the interest in our programs was identified. The KIRAMS meeting will address the lessons learned from Population Monitoring efforts in both countries and potential preparedness and response improvements in future domestic and international nuclear and radiological emergencies</t>
  </si>
  <si>
    <t>10/10/2017 - 10/14/2017</t>
  </si>
  <si>
    <t>Monti, Michele Marie</t>
  </si>
  <si>
    <t>I have been invited to speak on October 3rd at the National Radon Association meeting in New Orleans, LA.   I will be addressing two Radon Organizations: Radiation Control Program Directors (CRCPD) and the American Association of Radon Scientists to ask for their assistance and cooperation in ensuring the availability of good quality data for continued development and maintenance of the national radon database that CDC has been developing in collaboration with EPA and grantee and non-grantee states. The airfare, lodging, meal, and all other incidents will be covered by the Association of Radon.  CDC program will be responsible for paying for all other expenses (ground transportation). Letter of Invitation has been upload.</t>
  </si>
  <si>
    <t xml:space="preserve">AMERICAN ASSOCIATION OF RADON </t>
  </si>
  <si>
    <t>10/02/2017 - 10/04/2017</t>
  </si>
  <si>
    <t>SCHIER, JOSHUA G</t>
  </si>
  <si>
    <t xml:space="preserve">As an elected member of the Sub-board on behalf of CDC, traveler will attend the annual Medical Toxicology Sub-Board meeting to participate in an advisory capacity. The meeting will be held from November 28 - 30, 2017 at the American Board of Emergency Medicine's (ABEM) Headquarters in East Lansing, MI; travel dates are November 28 - 30, 2017. Airfare, lodging, ground transportation, meals, and all other incidentals will be paid for directly by the sponsor; traveler will be travelling under Title 42. Letter of invitation has been uploaded. Traveler will be getting a ride to and from the airport and will not be claiming any transportation expense. </t>
  </si>
  <si>
    <t>LANSING, MICHIGAN</t>
  </si>
  <si>
    <t>AMERICAN BOARD OF EMERGENCY ME</t>
  </si>
  <si>
    <t>MORTENSEN, MARY Ellen</t>
  </si>
  <si>
    <t>Traveler has been invited  to the conference by the Vice President Elect of the SOT Council to participate in the "Exposure and Toxicity Concerns Regarding Per- and Ployfluoroalkyl Substances (PFAS) " Hot Topic session.</t>
  </si>
  <si>
    <t>SAN ANTONIO, TEXAS</t>
  </si>
  <si>
    <t>SOCIETY OF TOXICOLOGY</t>
  </si>
  <si>
    <t>03/12/2018 - 03/14/2018</t>
  </si>
  <si>
    <t>WANG, RICHARD Y</t>
  </si>
  <si>
    <t>Sponsored Meeting- To serve as a member on the Expert panel face-to-face meetings on Clinical Chemistry and Toxicology</t>
  </si>
  <si>
    <t>BOTELHO, Julianne Marie</t>
  </si>
  <si>
    <t>Traveler will chair a meeting of the Partnership for the Accurate Testing of Hormones and will discuss with leadership of the Endocrine Society collaborations to improve CDC's Standardization Programs.</t>
  </si>
  <si>
    <t>03/16/2018 - 03/20/2018</t>
  </si>
  <si>
    <t>Traveler will update on latest developments and lessons learned, advance plans to further accelerate progress, particularly in India, China, and Thailand, and develop detailed plans for collaboration in the coming months.</t>
  </si>
  <si>
    <t>02/26/2018 - 02/28/2018</t>
  </si>
  <si>
    <t>COLORADO SCHOOL OF PUBLIC HEAL</t>
  </si>
  <si>
    <t>02/04/2018 - 02/06/2018</t>
  </si>
  <si>
    <t>12/03/2017 - 12/05/2017</t>
  </si>
  <si>
    <t>BOISE, IDAHO</t>
  </si>
  <si>
    <t>02/05/2018 - 02/06/2018</t>
  </si>
  <si>
    <t>LONDON, UNITED KINGDOM</t>
  </si>
  <si>
    <t>HOUSTON, TEXAS</t>
  </si>
  <si>
    <t>03/13/2018 - 03/17/2018</t>
  </si>
  <si>
    <t>02/17/2018 - 02/24/2018</t>
  </si>
  <si>
    <t>[OTHER], SWITZERLAND</t>
  </si>
  <si>
    <t>RIO DE JANEIRO, BRAZIL</t>
  </si>
  <si>
    <t>11/06/2017 - 11/10/2017</t>
  </si>
  <si>
    <t>02/27/2018 - 03/03/2018</t>
  </si>
  <si>
    <t>10/06/2017 - 10/08/2017</t>
  </si>
  <si>
    <t>PHNOM PENH, CAMBODIA</t>
  </si>
  <si>
    <t>[OTHER], BURMA</t>
  </si>
  <si>
    <t>INFECTIOUS DISEASES SOCIETY OF</t>
  </si>
  <si>
    <t>NAIROBI, KENYA</t>
  </si>
  <si>
    <t>HARARE, ZIMBABWE</t>
  </si>
  <si>
    <t>UNIVERSITY OF ANTWERPEN, CAMPU</t>
  </si>
  <si>
    <t>INFECTIOUS DISEASE ASSOCIATION</t>
  </si>
  <si>
    <t>10/04/2017 - 10/08/2017</t>
  </si>
  <si>
    <t>BANGKOK, THAILAND</t>
  </si>
  <si>
    <t>01/08/2018 - 01/09/2018</t>
  </si>
  <si>
    <t>11/11/2017 - 11/18/2017</t>
  </si>
  <si>
    <t>UNIVERSITY OF MANITOBA</t>
  </si>
  <si>
    <t>02/27/2018 - 02/27/2018</t>
  </si>
  <si>
    <t>10/22/2017 - 10/26/2017</t>
  </si>
  <si>
    <t>OKLAHOMA STATE UNIVERSITY</t>
  </si>
  <si>
    <t>NEWARK, NEW JERSEY</t>
  </si>
  <si>
    <t>11/07/2017 - 11/09/2017</t>
  </si>
  <si>
    <t>STATE OF HAWAII</t>
  </si>
  <si>
    <t>03/12/2018 - 03/17/2018</t>
  </si>
  <si>
    <t>DAR ES SALAAM, TANZANIA</t>
  </si>
  <si>
    <t>10/29/2017 - 11/01/2017</t>
  </si>
  <si>
    <t>INTERNATIONAL SOCIETY FOR DISE</t>
  </si>
  <si>
    <t>ROCHESTER, NEW YORK</t>
  </si>
  <si>
    <t>UNIVERSITY OF ROCHESTER</t>
  </si>
  <si>
    <t>ROYAL SOCIETY FOR PUBLIC HEALT</t>
  </si>
  <si>
    <t>10/02/2017 - 10/02/2017</t>
  </si>
  <si>
    <t>10/14/2017 - 10/19/2017</t>
  </si>
  <si>
    <t>10/09/2017 - 10/10/2017</t>
  </si>
  <si>
    <t>[OTHER], UGANDA</t>
  </si>
  <si>
    <t>03/25/2018 - 03/30/2018</t>
  </si>
  <si>
    <t>10/15/2017 - 10/20/2017</t>
  </si>
  <si>
    <t>AMERICAN SOCIETY FOR MICROBIOL</t>
  </si>
  <si>
    <t>JACKSONVILLE, FLORIDA</t>
  </si>
  <si>
    <t>HONOLULU, HAWAII</t>
  </si>
  <si>
    <t>11/11/2017 - 11/15/2017</t>
  </si>
  <si>
    <t>11/09/2017 - 11/10/2017</t>
  </si>
  <si>
    <t>SRINIVASAN, ARJUN</t>
  </si>
  <si>
    <t>Traveler will be attending a meeting with the Associate Director for Healthcare Associated Infection Prevention Programs to discuss educational sessions for environmental service workers. This is exempt from ICAP due to: Federal Employees day-to-day operational or managerial activities that may in certain instances involve limited travel.</t>
  </si>
  <si>
    <t>GREATER NEW YORK HOSPITAL ASSO</t>
  </si>
  <si>
    <t xml:space="preserve">Traveler will be meeting with the Vermont Oxford Network to discuss New Antibiotic Stewardship and promoting rapid cycle uptake of new national guidelines for antibiotic use in newborns. This is exempt from ICAP due to: Scientific meetings with a specific investigator or investigating team regarding a specific item, area of scientific inquiry, or public health need.
</t>
  </si>
  <si>
    <t>VERMONT OXFORD NETWORK</t>
  </si>
  <si>
    <t>10/26/2017 - 10/29/2017</t>
  </si>
  <si>
    <t xml:space="preserve">I will speak on Antibiotic Resistance and stewardship at 2 gatherings in Kingston
</t>
  </si>
  <si>
    <t>KINGSTON, JAMAICA</t>
  </si>
  <si>
    <t>UNIVERSITY OF THE WEST INDIES</t>
  </si>
  <si>
    <t>11/16/2017 - 11/19/2017</t>
  </si>
  <si>
    <t>I will attend and present at a WHO meeting on antibiotic stewardship</t>
  </si>
  <si>
    <t>Traveler will be attending Rutgers University to participate in their meeting about Antibiotic Stewardship. This is exempt from ICAP due to: Scientific meetings with a specific investigator or investigating team regarding a specific item, area of scientific inquiry, or public health need.</t>
  </si>
  <si>
    <t xml:space="preserve">Traveler will be going to Nashville to meet about combatting against antibiotic resistance. This is exempt from ICAP due to: Scientific meetings with a specific investigator or investigating team regarding a specific item, area of scientific inquiry, or public health need.
</t>
  </si>
  <si>
    <t>NASHVILLE, TENNESSEE</t>
  </si>
  <si>
    <t>HEALTHCARE EXECUTIVES LEADERSH</t>
  </si>
  <si>
    <t xml:space="preserve">Traveler will be attending a meeting to discuss innovations to combat antibiotic resistance. This is exempt from ICAP due to: Scientific meetings with a specific investigator or investigating team regarding a specific item, area of scientific inquiry, or public health need.
</t>
  </si>
  <si>
    <t>HEALTHCARE INNOVATION FORUM</t>
  </si>
  <si>
    <t xml:space="preserve">Traveler will be going to talk about Antibiotic Stewardship with the Colorada Infectious Diseases Society of America. This is exempt from ICAP due to: Scientific meetings with a specific investigator or investigating team regarding a specific item, area of scientific inquiry, or public health need.
</t>
  </si>
  <si>
    <t>ENGLEWOOD, COLORADO</t>
  </si>
  <si>
    <t>COLORADO INFECTIOUS DISEASES S</t>
  </si>
  <si>
    <t>MCNEIL, MICHAEL Max</t>
  </si>
  <si>
    <t>Traveler will be present a seminar 4:30PM-6:00PM on the topic of "The Vaccine Safety Datalink" to graduate students as part of their course on Global Infectious Diseases in the Department of Microbiology and Immunology at Georgetown University Medical Center.</t>
  </si>
  <si>
    <t>GEORGETOWN UNIVERSITY</t>
  </si>
  <si>
    <t>PATEL, JEAN Baldus</t>
  </si>
  <si>
    <t>Trip from Atlanta, GA to San Diego, CA: Jean Patel is attending ID Week Conference 2017 as
a critical leader and moderator to support Antibiotic Resistance. HHS Conf. Policy Exemp: Approved ICAP memo
attached.</t>
  </si>
  <si>
    <t>10/04/2017 - 10/07/2017</t>
  </si>
  <si>
    <t>Atlanta, GA to Santa Fe, NM: Jean Patel has been invited to present 10/30/17 at the 2017 Keystone Symposium:  AR Opportunities and Challenges titled "Combatting Antibiotic-Resistant Bacteria CDCâ??s Implementation of the National Action Plan".  Approved ICAP memo attached.</t>
  </si>
  <si>
    <t>SANTA FE, NEW MEXICO</t>
  </si>
  <si>
    <t>KEYSTONE SYMPOSIA</t>
  </si>
  <si>
    <t>10/29/2017 - 10/31/2017</t>
  </si>
  <si>
    <t>Atlanta, GA to Philadelphia, PA:  Jean Patel has been invited to present 11/09/17 at the 47th Annual Symposium Eastern PA Branch of the American Society for Microbiology: "MDRO's, The Growing Threat".  Approved ICAP memo attached.</t>
  </si>
  <si>
    <t>11/08/2017 - 11/09/2017</t>
  </si>
  <si>
    <t>Trip from Atlanta, GA to Dallas, TX: J. Patel is attending a meeting 01/27/2018 with CLSI Subcommittee on Antimicrobial Susceptibility testing to advance collaboration on antibiotic resistance priorities.  HHS Conf. Policy Exemp:  Scientific meetings with a specific public health need.</t>
  </si>
  <si>
    <t>01/27/2018 - 01/29/2018</t>
  </si>
  <si>
    <t>Lutgring, Joseph D</t>
  </si>
  <si>
    <t xml:space="preserve">The purpose of this second WHOCC Network meeting is to follow up on the above mentioned work plan with the intent to strengthen support on development, dissemination and implementation of global AMR surveillance. The key objective of the meeting is to follow up on contributions of participating WHOCC to the implementation of global AMR surveillance system (GLASS) according to 201-2019 CC Network work plan and establish priority areas of future work and support to specific Target Products and activities; and further improve and enhance collaboration of participating WHOCCs. </t>
  </si>
  <si>
    <t>03/11/2018 - 03/15/2018</t>
  </si>
  <si>
    <t>Apata, Ibironke Wambui</t>
  </si>
  <si>
    <t xml:space="preserve">Traveler to attend American Renal Associates (ARA) Clinical Manager Meeting to give scientific presentation on Preventing Bloodstream Infections in Dialysis. ** ICAP approved and attached but not listed in conferences. </t>
  </si>
  <si>
    <t>LAKE BUENA VISTA, FLORIDA</t>
  </si>
  <si>
    <t>AMERICAN RENAL ASSOCIATES</t>
  </si>
  <si>
    <t>BENOWITZ, ISAAC</t>
  </si>
  <si>
    <t>Isaac Benowitz to present at the 2017 IDWeek Conference in San Diego, CA, 10/4-10/8.  This conference is ICAP approved.</t>
  </si>
  <si>
    <t>Gualandi, Nicole</t>
  </si>
  <si>
    <t xml:space="preserve">N. Gualandi's traveling to Arlington, Feb 8 - 11 as a committee member to the Planning meeting for the 2018 APIC annual conference.  ICAP memo is not required as this is technical assistance and a closed scientific gathering.  </t>
  </si>
  <si>
    <t xml:space="preserve">ASSOCIATION FOR PROFESSIONALS </t>
  </si>
  <si>
    <t>02/08/2018 - 02/11/2018</t>
  </si>
  <si>
    <t>Hicks, Lauri A</t>
  </si>
  <si>
    <t xml:space="preserve">Lauri Hicks has been invited to give a Scientific Presentation at ID Week 2017 Fellow's Day Work-Shop and Group Leader of Poster Discussion Round. </t>
  </si>
  <si>
    <t>Kallen, Alexander J</t>
  </si>
  <si>
    <t>SAVANNAH, GEORGIA</t>
  </si>
  <si>
    <t>GEORGIA INFECTION CONTROL NETW</t>
  </si>
  <si>
    <t>Alexander Kallen will attend the Assuring Infection Control Conference sponsored on February 2-11, 2018 in Honolulu, Hawaii. Invited Scientific Presentation : Response to Emerging MDRO and two breakout sessions on MDRO.  Approved HHS ICAP attached.</t>
  </si>
  <si>
    <t>Kallen, Alexander Jennings</t>
  </si>
  <si>
    <t>A. Kallen invited to speak at IDWeek 2017, October 5-8 in San Diego, CA.  The conference is ICAP approved.</t>
  </si>
  <si>
    <t>10/05/2017 - 10/08/2017</t>
  </si>
  <si>
    <t>KUHAR, DAVID T</t>
  </si>
  <si>
    <t>The meeting is relating to the revision of PHACâ??s 2002 Prevention and Control of Occupational Infections in Health Care Guideline and planned to take place on March 7 and 8 2018.  It will be an opportunity to exchange information and enhance knowledge and understanding of each countryâ??s respective roles in the prevention and management of occupational infections in healthcare.</t>
  </si>
  <si>
    <t>PUBLIC HEALTH AGENCY OF CANADA</t>
  </si>
  <si>
    <t>KUTTY, PREETA K</t>
  </si>
  <si>
    <t>To present a seminar for the Rady Faculty of Health Sciences Edge of Science and Medicine</t>
  </si>
  <si>
    <t>WINNIPEG, CANADA</t>
  </si>
  <si>
    <t>01/21/2018 - 01/23/2018</t>
  </si>
  <si>
    <t>KUTTY, PREETA KRISHNAN</t>
  </si>
  <si>
    <t xml:space="preserve">Preeta Kutty to give a presentation at the Dartmouth Quality &amp; Safety Week on Reducing Clostridium difficile infections among inpatients and also to meet with members of Quality Assurance Departments and infectious disease clinicians. Conference is ICAP approved but not listed, ICAP is attached. </t>
  </si>
  <si>
    <t>DARTMOUTH HITCHCOCK MEDICAL CE</t>
  </si>
  <si>
    <t>Neuhauser, Melinda M</t>
  </si>
  <si>
    <t xml:space="preserve">Purpose
The objectives of the WHO Anatomical Therapeutic Chemical - ATC Defined Daily Doses - DDD meeting are: 1. Review medications for assignment for Anatomical Therapeutic Chemical classification and/or Defined Daily Doses. 2. Review problematic Defined Daily Doses for antibiotics and potentially update based upon suggestions from the ad-hoc expert group convened by European CDC. 
</t>
  </si>
  <si>
    <t>OSLO, NORWAY</t>
  </si>
  <si>
    <t>Neuhauser, Melinda Margaret</t>
  </si>
  <si>
    <t>Melinda will be presenting Measuring Successful Stewardship at the National Quality Partners Creating a Culture of Safety and Quality through Antibiotic Stewardship: A Practical Workshop. ICAP not required: Scientific meetings with a specific investigation or investigating team regarding a specific item, area of scientific inquiry or public health need.</t>
  </si>
  <si>
    <t>11/14/2017 - 11/15/2017</t>
  </si>
  <si>
    <t>Ogundimu, Abimbola</t>
  </si>
  <si>
    <t>A. Ogundimu invited to attend GIPN Conference in Savannah, GA, Oct 18, 2017.  The conference is ICAP approved but was not listed in Concur Gov.</t>
  </si>
  <si>
    <t>A. Ogundimu to present at the University of Rochesterâ??s Center for Community Health and Prevention (CCHP) Annual Education Day. HHS conference exception - Scientific meetings with a specific investigator or investigating team regarding a specific item, area of scientific inquiry or public health need</t>
  </si>
  <si>
    <t>02/27/2018 - 02/28/2018</t>
  </si>
  <si>
    <t>A. Ogundimu to present at the 2018 AHCA/NCAL Annual Quality Summit in New Orleans, Mar 12-14, 2018.  The conference is ICAP approved.</t>
  </si>
  <si>
    <t>AMERICAN HEALTH CARE ASSOCIATI</t>
  </si>
  <si>
    <t>PATEL, PRITI R</t>
  </si>
  <si>
    <t>P. Patel invited to present at IDWeek, Oct. 4-8 in San Diego, CA. This Conference is ICAP approve and approval is attached.</t>
  </si>
  <si>
    <t>P. Patel to attend the Annual Dialysis Conference 2018 in Orlando, FL to facilitate implementation of CDC recommendations for HAI prevention in dialysis settings and promote Making Dialysis Safer for Patients tools and resources.  The conference is ICAP approved.</t>
  </si>
  <si>
    <t>UNIVERSITY OF MISSOURI</t>
  </si>
  <si>
    <t>Perkins, Kiran Mayi</t>
  </si>
  <si>
    <t>Kiran Perkins invited to speak at IDWeek 2017, 10/4-10/7 in San Diego, CA.</t>
  </si>
  <si>
    <t>PERZ, JOSEPH FRANK</t>
  </si>
  <si>
    <t>Joe Perz invited to the 16th Annual Pain Medicine Meeting to give a presentation on "Prospering in the New Healhtcare Environments/ADOPT and Embrace Infection Prevention: a CDC and Joint Commission Initiative" and represent CDC with the aim of increasing awareness among pain treatment providers of infection control and prevention needs and resources. ICAP approved, however conference is not seen in dropdown menu under conferences.</t>
  </si>
  <si>
    <t>THE AMERICAN SOCIETY OF REGION</t>
  </si>
  <si>
    <t>11/17/2017 - 11/19/2017</t>
  </si>
  <si>
    <t>Stone, Nimalie DeSilva</t>
  </si>
  <si>
    <t>Nimalie Stone to give Legionella Prevention and water safety in nursing homes presentation at the MI-NADONA Nursing Home Meeting.Will also be meeting with researchers from University of Michigan, Ann Arbor who were funded by 2016 BAA contracts to ensure those projects were maximally impactful for DHQP/CDC. This is not subject to ICAP for the following exception: Scientific meetings with a specific investigator or investigating team regarding a specific item, area of scientific inquiry or public health need.</t>
  </si>
  <si>
    <t>HEALTHCARE ASSOCIATION OF MICH</t>
  </si>
  <si>
    <t>10/17/2017 - 10/19/2017</t>
  </si>
  <si>
    <t xml:space="preserve">Nimalie Stone to attend the American Health Care Association Quality Summit and to present a session on Infection Control and Antibiotic Stewardship.The conference is ICAP approved. The conference is not listed but the ICAP is attached. </t>
  </si>
  <si>
    <t>Allen-Bridson, Katherine A</t>
  </si>
  <si>
    <t xml:space="preserve">To speak about Important Concepts in Healthcare-Associated Infection Surveillance. *This is exempt from ICAP due to: Federal Employees day-to-day operational or managerial activities that may in certain instances involve limited travel.
</t>
  </si>
  <si>
    <t>10/26/2017 - 10/28/2017</t>
  </si>
  <si>
    <t>Dudeck, Margaret Anne</t>
  </si>
  <si>
    <t>Presenting at ID Week, airfare, 2 night hotel stay and conference registration covered. ICAP approval attached.</t>
  </si>
  <si>
    <t>POLLOCK, DANIEL Abner</t>
  </si>
  <si>
    <t>Traveler will present an overview of CDCâ??s National Healthcare Safety Network (NHSN) antimicrobial resistance option to a national audience that includes practitioners, epidemiologists, infection preventionists, and other clinical and public health professionals whose support for antimicrobial resistance surveillance via NHSN is vitally important to the efforts under way to expand surveillance coverage. ICAP memo is attached</t>
  </si>
  <si>
    <t xml:space="preserve">Traveler is an invited speaker at the Vermont Oxford Network (VON) Annual Quality Conference, at the Sheraton Grand Chicago Hotel,  301 E. North Water St., Chicago, IL 60611, October 26 -29, 2017, and is on the ICAP approved list for the Conference (list attached).  VON is covering travelerâ??s air fare and hotel lodging costs (letter of invitation is attached).  </t>
  </si>
  <si>
    <t>:  Traveler is invited to represent CDC at the National Quality Forum Measure Application Partnership (NQF MAP) Hospital in-person Meeting at NQF headquarters, 1030 15th St., NW, Washington, DC, 20005 on Thursday December 14, 2017. Hotel was book outside Concur Residence INN, 1199 Vermont Ave
Washington DC 20005
202-898-1100
This meeting is exempt from ICAP due to: Scientific meetings with a specific investigator or investigating team regarding a specific item, area of scientific inquiry, or public health need.</t>
  </si>
  <si>
    <t>Traveler will present on Antimicrobial Use and Resistance Surveillance at the University of Utah Biomedical Informatics Grand Rounds and meet with Biomedical Informatics faculty and students on March 29, 2018.  The Grand Rounds presentation will be at the Health Sciences Education Building, University of Utah, 26 South 200 East, Salt Lake City, Utah.*This is exempt from ICAP due to: Scientific meetings with a specific investigator or investigating team regarding a specific item, area of scientific inquiry, or public health need.</t>
  </si>
  <si>
    <t>UTAH COUNTY, UTAH</t>
  </si>
  <si>
    <t>SHIMABUKURO, TOM T</t>
  </si>
  <si>
    <t xml:space="preserve">ICAP Exempt-Traveler will attend the 6th GVSI Meeting in Kuala Lampur, Malaysia. The GVSI implements the Global Vaccine Safety Blueprint. Country representatives and major stakeholders in global vaccine safety are invited to a two-day meeting to discuss progress with implementation of natural and global vaccine pharmacovigilance activities and define plans for further development. </t>
  </si>
  <si>
    <t>KUALA LUMPUR, MALAYSIA</t>
  </si>
  <si>
    <t>10/09/2017 - 10/13/2017</t>
  </si>
  <si>
    <t>Epstein, Lauren Hilary</t>
  </si>
  <si>
    <t>Traveler is an invited speaker for the "Impact of Sepsis Measures" session at the annual conference.</t>
  </si>
  <si>
    <t>JERNIGAN, JOHN AMIS</t>
  </si>
  <si>
    <t>Traveler will participate in a panel on Health Care Associated Infections as part of Harvard Pilgrim's 25th Anniversary Symposium</t>
  </si>
  <si>
    <t>HARVARD PILGRIM HEALTH CARE</t>
  </si>
  <si>
    <t>Magill, Shelley S</t>
  </si>
  <si>
    <t>Traveler will participate in planning discussions for the ID Week 2018 conference.</t>
  </si>
  <si>
    <t>ARLINGTON COUNTY, VIRGINIA</t>
  </si>
  <si>
    <t>SOCIETY FOR HEALTHCARE EPIDEMI</t>
  </si>
  <si>
    <t xml:space="preserve">Traveler will participate in the WHO Expert Consultation Meeting on Antimicrobial Resistance on Health Burden Estimation. </t>
  </si>
  <si>
    <t>01/16/2018 - 01/20/2018</t>
  </si>
  <si>
    <t>Magill, Shelley Sylvester</t>
  </si>
  <si>
    <t>Traveler will give presentation entitled " Prevalence and Distribution of Healthcare-Associated Infections in U.S. Acute Care Hospitals, 2015 versus 2011" during the annual conference.</t>
  </si>
  <si>
    <t>Slayton, Rachel Bailey</t>
  </si>
  <si>
    <t>Traveler will give presentation entitled "Mathematical Modeling: Research Without Leaving Your Office" at the annual conference.</t>
  </si>
  <si>
    <t>DAMON, INGER Kristina</t>
  </si>
  <si>
    <t xml:space="preserve">Participating as  Moderator of two symposia at ID Week 2017 
CAN # FY 18 939ZSLG. Lol, Itinerary, hotel confirmation sponsored in kind uploaded.  conference approval email uploaded. </t>
  </si>
  <si>
    <t>MCQUISTON, JENNIFER H</t>
  </si>
  <si>
    <t xml:space="preserve">To participate in the Quebec Outbreak Intervention Symposium (Oct 17-19th, 2017) </t>
  </si>
  <si>
    <t>QUEBEC, CANADA</t>
  </si>
  <si>
    <t xml:space="preserve">QUEBEC INTERNATIONAL ECOMOMIC </t>
  </si>
  <si>
    <t>10/17/2017 - 10/20/2017</t>
  </si>
  <si>
    <t>MCQUISTON, JENNIFER Hensley</t>
  </si>
  <si>
    <t>Traveler will be speaking at the 2017 Summit of the Virginia Academy of Sciences, Medicine, and Enginerring (VASEM). Traveler has lodging reservations at the Cosmos Club in Washington, DC.</t>
  </si>
  <si>
    <t>VIRGINIA ACADEMY OF SCIENCE EN</t>
  </si>
  <si>
    <t>10/29/2017 - 10/30/2017</t>
  </si>
  <si>
    <t>Traveler has been invited to speak at the Vaccine Development Center of San Antonio Conference.</t>
  </si>
  <si>
    <t>UNIVERSITY OF TEXAS, SAN ANTON</t>
  </si>
  <si>
    <t xml:space="preserve">Traveler will be speaking at the 2018 Biomedical and Veterinary Sciences Graduate Student Assembly. </t>
  </si>
  <si>
    <t>BLACKSBURG, VIRGINIA</t>
  </si>
  <si>
    <t>VIRGINIA TECH</t>
  </si>
  <si>
    <t>SCHONBERGER, LAWRENCE B</t>
  </si>
  <si>
    <t xml:space="preserve">This workshop will bring together researchers, policy-makers and veterinarians from Canada, the US, the UK, France, Italy, Norway, Sweden, South Korea and Japan to discuss collaborative efforts to focus on CWD management and science, diagnostics, management approach and policy. CWD is the fastest spreading prion disease in terms of geography and prevalence. The disease already has financial impacts on hunters and the cervid industry. </t>
  </si>
  <si>
    <t>ALBERTA SOCIETY FOR INFECTIOUS</t>
  </si>
  <si>
    <t>SEJVAR, JAMES J</t>
  </si>
  <si>
    <t>Traveler has been asked to discuss new initiatives on flavivirus diagnostics and surveillance and to present on experiences regarding encephalitis and CNS syndromic surveillance activities, and provide advisory services helping guide discussions and brainstorming regarding implementation of new core study protocols that focus on flaviviruses.</t>
  </si>
  <si>
    <t>12/11/2017 - 12/16/2017</t>
  </si>
  <si>
    <t>Bergeron, Eric</t>
  </si>
  <si>
    <t>Plan and discussed on-going collaborative project progress at developing monoclonal antibodies for the treatment of Crimean-Congo Hemorrhagic fever virus</t>
  </si>
  <si>
    <t>MONTREAL, CANADA</t>
  </si>
  <si>
    <t>CHU DE QUEBEC</t>
  </si>
  <si>
    <t>10/22/2017 - 10/27/2017</t>
  </si>
  <si>
    <t>Brown, SHELLEY M</t>
  </si>
  <si>
    <t>To assist in deploying a mobile laboratory for the Marburg virus outbreak to support clinical management in the Marburg treatment unit in Kapchorwa hospital, Uganda</t>
  </si>
  <si>
    <t>11/21/2017 - 12/06/2017</t>
  </si>
  <si>
    <t>ERICKSON, BOBBIE RAE</t>
  </si>
  <si>
    <t>Traveler has been invited to present her work  at the University of Alabama. Traveler will be staying with a friend while on travel.</t>
  </si>
  <si>
    <t>TUSCALOOSA, ALABAMA</t>
  </si>
  <si>
    <t>UNIVERSITY OF ALABAMA</t>
  </si>
  <si>
    <t>Harcourt, Brian H</t>
  </si>
  <si>
    <t xml:space="preserve">Invited to represent CDC at a consultative meeting organized by the WHO Laboratory Surveillance and Strengthening Team, as part of the WHO Health Emergencies Programme, to discuss the safe shipping of infectious substances aiming to share challenges, raise awareness, and find solutions to improve response to potential disease threats. </t>
  </si>
  <si>
    <t>KLENA, JOHN D</t>
  </si>
  <si>
    <t xml:space="preserve">to provide technical assistance and expertise at a round table meeting on sustainable laboratories for high consequence pathogens in Africa 
</t>
  </si>
  <si>
    <t>CENTER FOR DISEASE CONTROL, DE</t>
  </si>
  <si>
    <t>02/04/2018 - 02/08/2018</t>
  </si>
  <si>
    <t>Morales Betoulle, Maria</t>
  </si>
  <si>
    <t xml:space="preserve">Meet with Ministry of Health and National Task Froce for Epidemiological briefing of Marburg outbreak prior to traveling to Kapchorwa. </t>
  </si>
  <si>
    <t>11/21/2017 - 12/07/2017</t>
  </si>
  <si>
    <t>NICHOL, STUART T</t>
  </si>
  <si>
    <t>TO attend the DARPA INTERCEPT Review Meeting</t>
  </si>
  <si>
    <t>BOSTON UNIVERSITY SCHOOL OF ME</t>
  </si>
  <si>
    <t>ROLLIN, PIERRE E</t>
  </si>
  <si>
    <t>Participation to the WHO consultation Research and Development Roadmaps process in priority diseases Ebola/Marburg/Lassa at the Welcome Trust, London</t>
  </si>
  <si>
    <t>WELLCOME TRUST</t>
  </si>
  <si>
    <t>01/14/2018 - 01/20/2018</t>
  </si>
  <si>
    <t>SPIROPOULOU, CHRISTINA F</t>
  </si>
  <si>
    <t xml:space="preserve"> invited as a participant and as a speaker, talk title â??Nipah â?? Available assays and reference materials" at the CEPI  Workshop  - Biological standards and assays</t>
  </si>
  <si>
    <t>COALITION FOR EPIDEMICS PREPAR</t>
  </si>
  <si>
    <t>12/10/2017 - 12/13/2017</t>
  </si>
  <si>
    <t>Traveler was invited to attend the PhD dissertation defense at the University of Texas Health San Antonio</t>
  </si>
  <si>
    <t>TEXAS BIOMEDICAL RESEARCH INST</t>
  </si>
  <si>
    <t xml:space="preserve">To attend a consultation for NIpah virus, as part of the WHO's research and development(R&amp;D) roadmaps process for priority diseases. </t>
  </si>
  <si>
    <t>TOWNER, JONATHAN Steere</t>
  </si>
  <si>
    <t>Traveler will present at the VASEM Annual Summit - Emerging Infections and Preparedness.</t>
  </si>
  <si>
    <t>ORCIARI, LILLIAN A</t>
  </si>
  <si>
    <t>Provide training in rabies diagnosis by DRIT upon request of the AK Wildlife Services Lab for USDA, State Wildlife Services and PH Employees. This travel is exempt from ICAP approval because it is a training.</t>
  </si>
  <si>
    <t xml:space="preserve">ALASKA DEPARTMENT OF FISH AND </t>
  </si>
  <si>
    <t>01/15/2018 - 01/20/2018</t>
  </si>
  <si>
    <t>Petersen, Brett William</t>
  </si>
  <si>
    <t>Traveler will be presenting at the IDWeek Conference.</t>
  </si>
  <si>
    <t>Pieracci, Emily G</t>
  </si>
  <si>
    <t>Train 15 country representatives on rabies vaccination and surveillance program</t>
  </si>
  <si>
    <t>GLOBAL ALLIANCE FOR RABIES CON</t>
  </si>
  <si>
    <t>03/10/2018 - 03/15/2018</t>
  </si>
  <si>
    <t>Conduct Rabies Stepwise Approach toward Elimination training with MOH and MoAg representatives</t>
  </si>
  <si>
    <t>CONAKRY, GUINEA</t>
  </si>
  <si>
    <t>03/23/2018 - 03/31/2018</t>
  </si>
  <si>
    <t>Tran, Cuc H</t>
  </si>
  <si>
    <t xml:space="preserve">To share and discuss rabies practices, research, and strategies with collaborators around the world, to help control and eliminate canine-mediated rabies
</t>
  </si>
  <si>
    <t>CALGARY, CANADA</t>
  </si>
  <si>
    <t>VELASCO VILLA, ANDRES</t>
  </si>
  <si>
    <t>To participate and present in the XVIII international symposium on Neglected Diseases, which will address critical strategies for the prevention and control of Neglected Tropical Diseases in Latin America. I will be presenting on successful strategies implemented towards the elimination of canine rabies in the Western Hemisphere, which summarizes most of the work done by our agency in collaboration with several countries of Latin America.</t>
  </si>
  <si>
    <t>Wallace, Ryan M</t>
  </si>
  <si>
    <t>Meeting with global rabies experts to develop revised case definitions for animal rabies, rabies freedom, and to discuss the standards for evaluating oral rabies vaccines for use in dogs.</t>
  </si>
  <si>
    <t>PARIS, FRANCE</t>
  </si>
  <si>
    <t>OIEFAO</t>
  </si>
  <si>
    <t>11/19/2017 - 11/24/2017</t>
  </si>
  <si>
    <t>Brasil Martines, Roosecelis</t>
  </si>
  <si>
    <t>Meeting and trainings to Press II project</t>
  </si>
  <si>
    <t>HENRY M. JACKSON FOUNDATION FO</t>
  </si>
  <si>
    <t>12/08/2017 - 12/17/2017</t>
  </si>
  <si>
    <t>To participate as a presenter at the International Course on Immunohistochemistry, Molecular Pathology and Histopathology for the Diagnosis of Emergent Aborviruses and other Infectious Diseases</t>
  </si>
  <si>
    <t>INSTITUTO NACIONAL DE INFECTOL</t>
  </si>
  <si>
    <t>Flannery, Luciana M</t>
  </si>
  <si>
    <t>This is an in-kind travel to Rio de Janeiro-Brazil to provided a training during the 2nd INTERNATIONAL UPDATE COURSE ON IMMUNOHISTOCHEMISTRY, MOLECULAR PATHOLOGY AND HISTOPATHOLOGY FOR THE DIAGNOSIS OF INFECTIOUS DISEASES AND NEOPLASTIC DISEASES at Oswaldo Cruz Foundation (FIOCRUZ).</t>
  </si>
  <si>
    <t>Sanders, Jeanine H</t>
  </si>
  <si>
    <t xml:space="preserve">Jeanine Sanders will be attending an Advanced Operator Training Class, to operate the Tissue-Tek x120 Tissue Processor laboratory equipment. The training is with Sakura Finetek USA, Inc. This trip does not require ICAP approval. </t>
  </si>
  <si>
    <t>TORRANCE, CALIFORNIA</t>
  </si>
  <si>
    <t>SAKURA FIKNETEK USA INC</t>
  </si>
  <si>
    <t>10/02/2017 - 10/05/2017</t>
  </si>
  <si>
    <t>ZAKI, SHERIF R</t>
  </si>
  <si>
    <t>Dr. Zaki will be traveling to Kenya, to attend the Press II Project, technical meeting</t>
  </si>
  <si>
    <t>12/08/2017 - 12/20/2017</t>
  </si>
  <si>
    <t>Dr. Zaki is traveling to Brazil to attend the 2nd INTERNATIONAL UPDATE COURSE ON IMMUNOHISTOCHEMISTRY, MOLECULAR PATHOLOGY AND HISTOPATHOLOGY FOR THE DIAGNOSIS OF INFECTIOUS DISEASES AND NEOPLASTIC DISEASES</t>
  </si>
  <si>
    <t>03/02/2018 - 03/09/2018</t>
  </si>
  <si>
    <t>ZAKI, SHERIF RAMZY</t>
  </si>
  <si>
    <t xml:space="preserve">Dr, Zaki has been invited as a keynote speaker for the 2018 NAME Interim Scientific Session ; Feb 20, 2018 in Seattle Washington. This travel is sponsored. </t>
  </si>
  <si>
    <t>NATIONAL ASSOCIATION OF MEDICA</t>
  </si>
  <si>
    <t>02/19/2018 - 02/21/2018</t>
  </si>
  <si>
    <t>UNGER, ELIZABETH Robinson</t>
  </si>
  <si>
    <t>Traveler has been invited to provide expertise related to biomarkers for cervical cancer screening worldwide in an HHS priority. This travel does not require ICAP approval because it is mission critical.</t>
  </si>
  <si>
    <t>TEMPE, ARIZONA</t>
  </si>
  <si>
    <t>MICHIGAN HOSPITAL MEDICINE SAF</t>
  </si>
  <si>
    <t>BLANEY, DAVID DWIGHT</t>
  </si>
  <si>
    <t>Annual consultancy to review and discuss the LPEP (leprosy post-exposure prophylaxis) study with varied key stakeholders, the steps taken to-date in the LPEP implementing countries, and to look at the strategy moving forward.for wider implementation of LPEP</t>
  </si>
  <si>
    <t>NOVARTIS FOUNDATION</t>
  </si>
  <si>
    <t>11/18/2017 - 11/24/2017</t>
  </si>
  <si>
    <t>GALLOWAY, RENEE L</t>
  </si>
  <si>
    <t>Attend the International Leptospirosis Society (ILS)Conference and give a keynote address, chair a session, attend the Leptospira Taxonomic Subcommittee meeting, attend the ILS Business meeting as an executive member.</t>
  </si>
  <si>
    <t>[OTHER], NEW ZEALAND</t>
  </si>
  <si>
    <t>UNIVERSITY OF OTAGO</t>
  </si>
  <si>
    <t>11/24/2017 - 12/06/2017</t>
  </si>
  <si>
    <t>GEE, JAY E</t>
  </si>
  <si>
    <t>Employee is an invited speaker at the XI International Congress of the Instituto Nacional de Salud (National Institute of Health) of Peru which is scheduled for November 27 to 29, 2017 in Lima, Peru.</t>
  </si>
  <si>
    <t>LIMA, PERU</t>
  </si>
  <si>
    <t>11/26/2017 - 11/30/2017</t>
  </si>
  <si>
    <t>HOFFMASTER, ALEX R</t>
  </si>
  <si>
    <t>To attend International Leptospirosis Society conference</t>
  </si>
  <si>
    <t>UNIVERSITY OF NEW ZEALAND</t>
  </si>
  <si>
    <t>Negron Sureda, Maria E</t>
  </si>
  <si>
    <t>Meeting with FAO, Thailand Government officials and CDC country office to discuss brucellosis activities in SE Asia</t>
  </si>
  <si>
    <t>FOOD AND AGRICULTURE ORGANIZAT</t>
  </si>
  <si>
    <t>Stoddard, Robyn Anne</t>
  </si>
  <si>
    <t>Traveler was invited by the Veterinary Public Health Club at the University of California Davis to give a talk and meet with students to discuss careers in public Health.  January 15, 2018 - January 17, 2018. University of Davis will provide Roundtrip airfare in-kind, lunch and dinner on January 16, provided in-kind. No lodging is required because the traveler will lodge with friends.</t>
  </si>
  <si>
    <t>DAVIS, CALIFORNIA</t>
  </si>
  <si>
    <t>UNIVERSITY OF CALIFORNIA AT DA</t>
  </si>
  <si>
    <t>01/15/2018 - 01/17/2018</t>
  </si>
  <si>
    <t>Mosites, Emily M</t>
  </si>
  <si>
    <t>ATTENDING THE EIS FALL COURSE TRAINING. ICAP APPROVAL EXEMPT. TRAINING WILL TAKE PLACE ON 11/11, 11/12, 11/13, 11/14 &amp; 11/15.....ATTENDING AND PRESENTING AT THE Outbreaks of Group A Streptococcus Infection in Homeless and Marginalized Populations Conference. PRESENTATION TITLE: Outbreak of a rate subtype of group A Streptococcus among homeless adults, Anchorage, AK 2016-2017. ICAP APPROVAL UPLOADED. THIS IS INKIND TRAVEL AND LOI UPLOADED. TRAVEL DATES ARE 11/15-11/17.</t>
  </si>
  <si>
    <t>TORONTO PUBLIC HEALTH</t>
  </si>
  <si>
    <t>MELTZER, MARTIN I</t>
  </si>
  <si>
    <t xml:space="preserve">I am invited speaker at the KCDC Olympics Symposium and Workshop to be held November 8-9, 2017
</t>
  </si>
  <si>
    <t>KOREA CENTER FOR DISEASE CONTR</t>
  </si>
  <si>
    <t>WASHINGTON, MICHAEL L</t>
  </si>
  <si>
    <t xml:space="preserve">To conduct the Bloomberg Data to policy workshop </t>
  </si>
  <si>
    <t>CEBU, PHILIPPINES</t>
  </si>
  <si>
    <t>12/02/2017 - 12/17/2017</t>
  </si>
  <si>
    <t>Conduct the Bloomberg Date to Policy (D2P) training and Train the Trainer Training activities so that they can take over the D2P training in the future</t>
  </si>
  <si>
    <t>JOHANNESBURG, SOUTH AFRICA</t>
  </si>
  <si>
    <t>01/27/2018 - 02/21/2018</t>
  </si>
  <si>
    <t>To teach the Bloomberg Date to Policy Course</t>
  </si>
  <si>
    <t>02/24/2018 - 03/11/2018</t>
  </si>
  <si>
    <t>Sue, David</t>
  </si>
  <si>
    <t>Dr. David Sue will be giving a presentation to communicate mission-related laboratory  research on bacterial pathogens at Cornell University.</t>
  </si>
  <si>
    <t>ITHACA, NEW YORK</t>
  </si>
  <si>
    <t>CORNELL UNIVERSITY</t>
  </si>
  <si>
    <t>BASILE, ALISON J</t>
  </si>
  <si>
    <t>Assist National Institute of Virology with troubleshooting an internationally used assay kit.</t>
  </si>
  <si>
    <t>PUNE, INDIA</t>
  </si>
  <si>
    <t>INDIAN COUNCIL OF MEDICAL RESE</t>
  </si>
  <si>
    <t>11/25/2017 - 12/10/2017</t>
  </si>
  <si>
    <t>Brault, Aaron Cole</t>
  </si>
  <si>
    <t>Attend and present Roche symposium in San Diego</t>
  </si>
  <si>
    <t>ROCHE PALO ALTO LLC</t>
  </si>
  <si>
    <t>Connelly, Cynthia Roxanne</t>
  </si>
  <si>
    <t>Conduct a workshop for the Florida Vector Control units as a part of our ongoing partnership for mosquito control.</t>
  </si>
  <si>
    <t>ALTAMONTE SPRINGS, FLORIDA</t>
  </si>
  <si>
    <t>FLORIDA PUBLIC HEALTH ASSOCIAT</t>
  </si>
  <si>
    <t>01/21/2018 - 01/25/2018</t>
  </si>
  <si>
    <t>KOMAR, NICHOLAS</t>
  </si>
  <si>
    <t>Attend as an instructor for the 3rd Mesoamerican Seminar-workshop on Arboviruses and Emerging Zoonotic Viruses</t>
  </si>
  <si>
    <t>[OTHER], MEXICO</t>
  </si>
  <si>
    <t>EL COLEGIO DE LA FRONTERA SUR</t>
  </si>
  <si>
    <t>10/22/2017 - 10/28/2017</t>
  </si>
  <si>
    <t>Mossel, Eric C</t>
  </si>
  <si>
    <t>To serve as a Technical Advisor to the World Health Organization Expert Laboratory Technical Working Group for Eliminating Yellow Fever.</t>
  </si>
  <si>
    <t>12/16/2017 - 12/20/2017</t>
  </si>
  <si>
    <t>POWERS, ANN M</t>
  </si>
  <si>
    <t xml:space="preserve">attend and present at the Gabriel meeting as invited speaker </t>
  </si>
  <si>
    <t>FOUNDATION MERIEUX RCONNUE DUT</t>
  </si>
  <si>
    <t>POWERS, ANN MARIE</t>
  </si>
  <si>
    <t>Attend and present at VA National Academy of Sciences meeting.</t>
  </si>
  <si>
    <t>Staples, Jennifer E</t>
  </si>
  <si>
    <t xml:space="preserve">Deploy to Brazil as part of the Global Outbreak and Response Network (GOARN) to assist the PAHO response team in Brazil in the context of the YF outbreak including but not only working with the National Immunization Committee on aspects related to the fractional YF doses. </t>
  </si>
  <si>
    <t>BRASILIA, BRAZIL</t>
  </si>
  <si>
    <t>12/02/2017 - 12/09/2017</t>
  </si>
  <si>
    <t>Provide technical assistance for two consultations being held in Geneva by WHO, one on yellow fever risk maps and the second on yellow fever laboratory.</t>
  </si>
  <si>
    <t>12/12/2017 - 12/20/2017</t>
  </si>
  <si>
    <t>Hinckley, Alison F</t>
  </si>
  <si>
    <t>To attend and present at the II National Symposium of Tick-borne Diseases organized by the Brazilian Ministry of Health</t>
  </si>
  <si>
    <t>MINISTRY OF HEALTH</t>
  </si>
  <si>
    <t>KOSOY, MICHAEL Y</t>
  </si>
  <si>
    <t>Participation at the International Medical Parasitology &amp;* Zoology Conference</t>
  </si>
  <si>
    <t>CHICAGO DEPARTMENT OF PUBLIC H</t>
  </si>
  <si>
    <t>PETERSEN, JEANNINE M</t>
  </si>
  <si>
    <t>BARRERA, ROBERTO</t>
  </si>
  <si>
    <t>To attend a subject matter expert meeting as a collaborator and revise the guide "Application of Integrated Vector Management Adapted for the Americas</t>
  </si>
  <si>
    <t>BELIZE CITY, BELIZE</t>
  </si>
  <si>
    <t>To participate in a World Health Organization working group meeting to review and finalize efficacy testing considerations for vector control traps for Aedes spp control.</t>
  </si>
  <si>
    <t>03/17/2018 - 03/22/2018</t>
  </si>
  <si>
    <t>Harris, Angela F</t>
  </si>
  <si>
    <t>ATTENDANCE BY INVITATION TO THE USAID INNOVATIVE VECTOR CONTROL CONSORTIUM'S SEMI ANNUAL ESAC MEETING, TO LEAD THE BIORATIONAL CONTROL SUBGROUP</t>
  </si>
  <si>
    <t>LIVERPOOL SCHOOL OF TROPICAL M</t>
  </si>
  <si>
    <t>11/08/2017 - 11/11/2017</t>
  </si>
  <si>
    <t>Santiago, Gilberto A</t>
  </si>
  <si>
    <t>Technical consultation, coordinator and instructor of dengue virus sequencing workshop ViGENDA Project with PAHO/WHO</t>
  </si>
  <si>
    <t>PADDOCK, CHRISTOPHER Davis</t>
  </si>
  <si>
    <t xml:space="preserve">Invited to provide technical assistance and oversight at the Infection and Immunity Research Club. </t>
  </si>
  <si>
    <t>ROCHESTER, MINNESOTA</t>
  </si>
  <si>
    <t>MAYO CLINIC</t>
  </si>
  <si>
    <t>KAREM, KEVIN L.</t>
  </si>
  <si>
    <t xml:space="preserve">Dr. Karem has been invited to provide and share expertise in disease, public health practices and lab research to students at Oklahoma State University in a seminar class named "Microbiology and
Molecular Genetics Seminar Series" . </t>
  </si>
  <si>
    <t>STILLWATER, OKLAHOMA</t>
  </si>
  <si>
    <t>SHRIBER, DONALD E</t>
  </si>
  <si>
    <t>The traveler will be speaking during the University of Miami's Interdisciplinary Med-Peds Grand Rounds,</t>
  </si>
  <si>
    <t>UNIVERSITY OF MIAMI</t>
  </si>
  <si>
    <t>12/07/2017 - 12/08/2017</t>
  </si>
  <si>
    <t>YEE, SUE LIN</t>
  </si>
  <si>
    <t>To teach in CGH Asia Regional Training and provide technical consultation to country offices.</t>
  </si>
  <si>
    <t>11/24/2017 - 12/07/2017</t>
  </si>
  <si>
    <t>Agyemang, Elfriede A</t>
  </si>
  <si>
    <t>Invited to give oral presentation at the annual IDSA Week conference in San Diego, CA on Transmission Rates and Factors Associated with the Recent HIV Infection: Results from the Ndhiwa HIV Assessment.</t>
  </si>
  <si>
    <t>COOKSON, SUSAN Temporado</t>
  </si>
  <si>
    <t>access TB control programs in 3 refugee camps</t>
  </si>
  <si>
    <t>KIGALI, RWANDA</t>
  </si>
  <si>
    <t>UNITED NATIONS HIGH COMMISSION</t>
  </si>
  <si>
    <t>12/01/2017 - 12/17/2017</t>
  </si>
  <si>
    <t>ERSHOVA, JULIA</t>
  </si>
  <si>
    <t xml:space="preserve">To monitor implementation of the National TB drug-resistance survey in Tanzania </t>
  </si>
  <si>
    <t>03/17/2018 - 03/29/2018</t>
  </si>
  <si>
    <t>Nabity, Scott</t>
  </si>
  <si>
    <t>To evaluate TB services in refugee camps</t>
  </si>
  <si>
    <t>03/09/2018 - 03/27/2018</t>
  </si>
  <si>
    <t>SHAH, NIPPIE SARITA</t>
  </si>
  <si>
    <t>Invited speaker for ID WEEK 2017 on topic of "Transmission of XDR TB in South Africa"</t>
  </si>
  <si>
    <t>Wen, Xiao Jun</t>
  </si>
  <si>
    <t>to conduct TB program assessment at refugee camps in Rwanda. The aim of these assessments is to review the comprehensiveness of TB interventions in refugee settings and determine the extent to which the programs are implemented in line with new/updated TB policies and if there are programmatic interventions that could be improved.</t>
  </si>
  <si>
    <t>AIDOO, MICHAEL</t>
  </si>
  <si>
    <t>Conduct mid-year review of operational plans for President's Malaria Initiative activities</t>
  </si>
  <si>
    <t>12/02/2017 - 12/19/2017</t>
  </si>
  <si>
    <t>BOWEN, ANNA B</t>
  </si>
  <si>
    <t xml:space="preserve">Participate in meeting of the Alliance Malaria Project; provide technical input into presentations, toolkits, and up-coming projects. </t>
  </si>
  <si>
    <t>INTERNATIONAL FEDERATION OF PH</t>
  </si>
  <si>
    <t>02/03/2018 - 02/07/2018</t>
  </si>
  <si>
    <t>DESAI, MEGHNA R</t>
  </si>
  <si>
    <t>Meghna Desai has been invited to Bali, Indonesia to provide technical assistance in Malaria in Pregnancy to disseminate the MiPc results from our studies in the Asia/Pacific region. LOI and Sponsored Checklist have been uploaded.</t>
  </si>
  <si>
    <t>BALI, INDONESIA</t>
  </si>
  <si>
    <t>10/06/2017 - 10/11/2017</t>
  </si>
  <si>
    <t>GITTELMAN, DAVID M</t>
  </si>
  <si>
    <t>To provide technical assistance on monitoring and evaluation of mass bednet distribution campaigns as part of the annual meeting for the Alliance for Malaria Prevention</t>
  </si>
  <si>
    <t>02/02/2018 - 02/07/2018</t>
  </si>
  <si>
    <t>Gutman, Julie R</t>
  </si>
  <si>
    <t>The purpose of this visit is for Dr Gutman to meet the IMPROVE 2 Trial Manager Dr Hellen Barsosio, visit the trial sites, assist with training and initiation for IMPROVE 1, and assist with the development of the trial protocol for IMPROVE 2.</t>
  </si>
  <si>
    <t>02/04/2018 - 02/17/2018</t>
  </si>
  <si>
    <t>KACHUR, STEPHEN P</t>
  </si>
  <si>
    <t>To provide technical assistance to World Health Organization Malaria Policy Advisory Committee.</t>
  </si>
  <si>
    <t>LEWIS, LAUREN Seymour</t>
  </si>
  <si>
    <t xml:space="preserve">This is Sponsored Travel.  LOI and accompanying information has been uploaded into the authorization.  Dr. Lewis will provide technical assistance and guidance to implementing partners in the study design of operational research in Uganda funded by the Presidents Malaria Initiative. Critical decisions will be determined with partners and technical expert advisors regarding the operational research needed by PMI to guide the direction of malaria prevention in Uganda. </t>
  </si>
  <si>
    <t>PILGRIM AFRICA</t>
  </si>
  <si>
    <t>PAINTER, JOHN A</t>
  </si>
  <si>
    <t>To provide technical assistance for the Global Malaria Program (WHO) Country Planning and Capacity Building Workshop: Strengthening Routine Facility Data Analysis  Use 26 February â?? 2 March 2018 Electra Metropolis Hotel, Athens, Greece</t>
  </si>
  <si>
    <t>ATHENS, GREECE</t>
  </si>
  <si>
    <t>02/24/2018 - 03/03/2018</t>
  </si>
  <si>
    <t>ROWE, ALEXANDER K</t>
  </si>
  <si>
    <t>To provide technical assistance on improving health worker performance to the Lancet Global Health Commission on High Quality Health Systems.</t>
  </si>
  <si>
    <t>HARVARD UNIVERSITY</t>
  </si>
  <si>
    <t>12/09/2017 - 12/16/2017</t>
  </si>
  <si>
    <t>Westercamp, Nelli H</t>
  </si>
  <si>
    <t xml:space="preserve">The purpose of the trip is to provide technical assistance in training the newly hired study staff and initiation the study procedures for the Phase II clinical trial of alternative dosing for the malaria vaccine (RTS,S) in Kisumu, Kenya. </t>
  </si>
  <si>
    <t>MEDICAL RESEARCH COUNCIL</t>
  </si>
  <si>
    <t>03/26/2018 - 04/19/2018</t>
  </si>
  <si>
    <t>Cama, Vitaliano A</t>
  </si>
  <si>
    <t>Provide technical assistance to the Onchocerciasis Elimination Program for the Americas, representing CDC as a member of the Program Consultative Committee</t>
  </si>
  <si>
    <t>[OTHER], GUATEMALA</t>
  </si>
  <si>
    <t>ONCHOCERCIASIS ELIMINATION PRO</t>
  </si>
  <si>
    <t>Provide technical assistance to the Nigerian Onchocerciasis Elimination Committee meeting, as a technical member of the committe</t>
  </si>
  <si>
    <t>THE CARTER CENTER</t>
  </si>
  <si>
    <t>Dubray, Christine</t>
  </si>
  <si>
    <t>To provide technical assistance to the Ministry of Public Health and Population (MSPP) of Haiti to implement an entomological evaluation for lymphatic filariasis in the Commune of Quartier Morin</t>
  </si>
  <si>
    <t>CAP HAITIEN, HAITI</t>
  </si>
  <si>
    <t>WASHINGTON UNIVERSITY IN ST. L</t>
  </si>
  <si>
    <t>11/09/2017 - 11/21/2017</t>
  </si>
  <si>
    <t>Frawley, Alean A</t>
  </si>
  <si>
    <t>To evaluate surveillance systems for guinea worm disease as part of the WHO International Certification Team for Dracunculiasis Eradication to Kenya</t>
  </si>
  <si>
    <t>11/24/2017 - 12/20/2017</t>
  </si>
  <si>
    <t>Liu, Eugene</t>
  </si>
  <si>
    <t>staging area for epiaid</t>
  </si>
  <si>
    <t>NDJAMENA, CHAD</t>
  </si>
  <si>
    <t>CARTER CENTER</t>
  </si>
  <si>
    <t>02/10/2018 - 03/11/2018</t>
  </si>
  <si>
    <t>ROY, SHARON L</t>
  </si>
  <si>
    <t>To provide technical assistance to the World Health Organization to the Onchocerciasis Technical Advisory Subgroup and the International Commission for the Certification of Dracunculiasis Eradication.</t>
  </si>
  <si>
    <t>02/10/2018 - 02/17/2018</t>
  </si>
  <si>
    <t>SECOR, WILLIAM E</t>
  </si>
  <si>
    <t xml:space="preserve">To attend the Scientific Review Committee meeting for the European  Developing Countries Clinical Trials Partnership and provide technical assistance to evaluate proposals for new methods and products to control neglected infectious diseases. </t>
  </si>
  <si>
    <t>THE HAGUE, NETHERLANDS</t>
  </si>
  <si>
    <t>EUROPEAN  DEVELOPING COUNTRIES</t>
  </si>
  <si>
    <t>02/12/2018 - 02/17/2018</t>
  </si>
  <si>
    <t>Sircar, Anita D</t>
  </si>
  <si>
    <t xml:space="preserve">To provide technical assistance to the MinistÃ¨re de la SantÃ© Publique et de la Population (MSPP) of Haiti on the elimination and control of lymphatic filiariasis and for the one year follow-up of the study â??Community Based Safety Study of 2-drug (Diethylcarbamazine and Albendazole) versus 3-drug (Ivermectin, Diethylcarbamazine and Albendazole) Therapy for Lymphatic Filariasis in Haitiâ? </t>
  </si>
  <si>
    <t>WASHINGTON UNIVERSITY ST LOUIS</t>
  </si>
  <si>
    <t>10/15/2017 - 10/30/2017</t>
  </si>
  <si>
    <t>To provide technical assistance to the Ministry of Health of Chad for the Guinea worm elimination program.</t>
  </si>
  <si>
    <t>02/10/2018 - 03/17/2018</t>
  </si>
  <si>
    <t>Straily, Anne Marie</t>
  </si>
  <si>
    <t>To provide technical expertise and advisement on foodborne parasites at the United States Department of Agriculture (USDA) Economic Research Service/Colorado School of Public Health, University of Colorado's Cost of Foodborne Illness Estimates Workshop in Washington, D.C., and to meet with colleagues at USDA's laboratory.</t>
  </si>
  <si>
    <t>Worrell, Caitlin M</t>
  </si>
  <si>
    <t>To provide technical assistance to the World Health Organization to facilitate a workshop on morbidity management and disability prevention for lymphatic filariasis with the Ministry of Health of Myanmar.</t>
  </si>
  <si>
    <t>11/17/2017 - 11/25/2017</t>
  </si>
  <si>
    <t>To provide technical assistance to the World Health Organization on morbidity management and disability prevention during the program managers workshop on neglected tropical diseases in the Pacific 20-22 February 2018.</t>
  </si>
  <si>
    <t>NADI, FIJI</t>
  </si>
  <si>
    <t>02/17/2018 - 02/23/2018</t>
  </si>
  <si>
    <t>GIMNIG, JOHN E</t>
  </si>
  <si>
    <t>To provide technical assistance to the Global Malaria Programme of the World Health Organization as part of the Vector Control Technical Expert Group</t>
  </si>
  <si>
    <t>Irish, Seth R</t>
  </si>
  <si>
    <t>Prequalification assessor meeting for review of vector control products at the World Health Organization</t>
  </si>
  <si>
    <t>Smith, Stephen C</t>
  </si>
  <si>
    <t>To provide scientific and operational expertise and advice to the World Health Organization Prequalification Team for vector control products (PQT-VC).</t>
  </si>
  <si>
    <t>CONKLIN, LAURA M</t>
  </si>
  <si>
    <t>Provide technical expertise on surveillance for adverse events of special interest at the Global Advisory Committee for Vaccine Safety.</t>
  </si>
  <si>
    <t>12/04/2017 - 12/07/2017</t>
  </si>
  <si>
    <t>WANG, SUSAN A</t>
  </si>
  <si>
    <t>To provide technical support to the HPV Prevention &amp; Control Board with regards to addressing barriers to HPV Vaccination regionally and globally.</t>
  </si>
  <si>
    <t>DUBLIN, IRELAND</t>
  </si>
  <si>
    <t>WASSILAK, STEVEN G</t>
  </si>
  <si>
    <t>To provide technical consultation as a member of the World Health Organization Regional Office for the Western Pacific Commission for the Certification of the Eradication of Poliomyelitis, 14-16 November</t>
  </si>
  <si>
    <t>LINKINS, ROBERT W</t>
  </si>
  <si>
    <t xml:space="preserve">The main objective of meeting will be to inform country representatives about the status of Measles and Rubella elimination in the region and discuss activities and new development.  </t>
  </si>
  <si>
    <t>COPENHAGEN, DENMARK</t>
  </si>
  <si>
    <t>11/19/2017 - 11/25/2017</t>
  </si>
  <si>
    <t xml:space="preserve">Robert Linkins will be attending the Annual Members Meeting along with an additional meeting with World Health Organization Immunization stakeholders on South Africa </t>
  </si>
  <si>
    <t>12/03/2017 - 12/10/2017</t>
  </si>
  <si>
    <t>Scobie, Heather M</t>
  </si>
  <si>
    <t>Technical assistance to WHO and Strategic Advisory Group of Experts on Immunization for immunization and surveillance data quality</t>
  </si>
  <si>
    <t>CASCAIS, PORTUGAL</t>
  </si>
  <si>
    <t>Date, Kashmira A</t>
  </si>
  <si>
    <t>To participate in the Global Taskforce for Cholera Control (GTFCC) WaSH working group consultation</t>
  </si>
  <si>
    <t>FONDATION MERIEUX</t>
  </si>
  <si>
    <t>02/26/2018 - 03/02/2018</t>
  </si>
  <si>
    <t>Participate in a technical consultation for a typhoid surveillance project and development of typhoid surveillance guidelines</t>
  </si>
  <si>
    <t>HYDE, TERRI BROOK</t>
  </si>
  <si>
    <t>to provide technical assistance and to focus on objectives such as continuing to build a cohesive team to assess progress in each RAVIN country.</t>
  </si>
  <si>
    <t>01/09/2018 - 01/11/2018</t>
  </si>
  <si>
    <t>Walldorf, Jenny A</t>
  </si>
  <si>
    <t>provide technical assistance as part of the Global Framework for Rotavirus Vaccine Implementation Research Consultation. Invited partners will provide technical input on evidence on rotavirus vaccines and effect for related disease outcomes, the need for update on current policy recommendations and additional data needed to inform future policy recommendations.</t>
  </si>
  <si>
    <t>Walldorf, Jenny Anne</t>
  </si>
  <si>
    <t>RAVIN- to provide technical assistance and to focus on objectives such as continuing to build a cohesive team to assess progress in each RAVIN country. Participate in discussions which may include making needed revisions, identifying acceleration opportunities, etc.</t>
  </si>
  <si>
    <t>ANGULO, FREDERICK J</t>
  </si>
  <si>
    <t>Invitational Travel to Participate in Joint External Evaluation (JEE) visit</t>
  </si>
  <si>
    <t>GABORONE, BOTSWANA</t>
  </si>
  <si>
    <t>BUNNELL, REBECCA Elsa</t>
  </si>
  <si>
    <t>Johns Hopkins University Invitational Travel Baltimore, MD</t>
  </si>
  <si>
    <t>Mahar, Michael J</t>
  </si>
  <si>
    <t>The purpose of this travel is to support Sierra Leone in the development of a national action plan for health security. This travel is part of the CDC Foundation - CDC collaboration on the Public Health Infrastructure (PHI) project. As part of this project Michael will work with partners to refine priority actions from the JEE to be more actionable and feasible; develop plans that address the priority actions from the JEE; cost the plans; and identify priority areas in the plan where public health impact can be made quickly.</t>
  </si>
  <si>
    <t>FREETOWN, SIERRA LEONE</t>
  </si>
  <si>
    <t>11/06/2017 - 11/11/2017</t>
  </si>
  <si>
    <t>Mahar, Michael Joseph</t>
  </si>
  <si>
    <t>Trip to Washinton, DC - Costing Tool Workshop</t>
  </si>
  <si>
    <t>02/19/2018 - 02/20/2018</t>
  </si>
  <si>
    <t>Moriarty, Leah F</t>
  </si>
  <si>
    <t>To participate as an observer in the Burkina Faso Joint External Evaluation (JEE) followed directly by supporting the development of a costed National Action Plan for Health Security based on the results of the JEE.</t>
  </si>
  <si>
    <t>[OTHER], BURKINA FASO</t>
  </si>
  <si>
    <t>12/03/2017 - 12/15/2017</t>
  </si>
  <si>
    <t>STOWELL, DANIEL F</t>
  </si>
  <si>
    <t>Assist the Nigerian CDC in preparing and carrying out technical meetings to create the country's post-JEE implementation plan as part of the Global Health Security Agenda</t>
  </si>
  <si>
    <t>01/13/2018 - 01/27/2018</t>
  </si>
  <si>
    <t>Assist the Nigerian CDC with organizing and running the National Action Plan for Health Security meeting and develop a zero draft of the NAPHS</t>
  </si>
  <si>
    <t>02/12/2018 - 02/21/2018</t>
  </si>
  <si>
    <t>ARTHUR, RAY R</t>
  </si>
  <si>
    <t>To represent CDC at Global Outbreak Alert and Response Network (GOARN) Steering Committee meeting, GOARN meeting of partners, and consultation meeting on early warning, alert and response</t>
  </si>
  <si>
    <t>12/02/2017 - 12/15/2017</t>
  </si>
  <si>
    <t>Representing CDC and providing technical advice at a Tripartite (WHO, FAO and OIE) Zoonoses Expert Workshop to prepare a "Guide to Establishing Collaboration between Animal and Human Health Sectors at the Country Level." Traveler will meet with WHO on one additional day (1 March) to review activities performed by WHO as part of the CDC CoAg supporting the GOARN Secretariat.</t>
  </si>
  <si>
    <t>BILUKHA, OLEG O</t>
  </si>
  <si>
    <t>To provide technical assistance to Food and Agriculture Organization and global support Unit of Integrated Food Security Phase classification in developing and harmonization of the global guidelines and assessment methods for classification of food security and nutrition emergencies</t>
  </si>
  <si>
    <t>ROME, ITALY</t>
  </si>
  <si>
    <t>INTEGRATED FOOD SECURITY PHASE</t>
  </si>
  <si>
    <t>10/14/2017 - 10/22/2017</t>
  </si>
  <si>
    <t>To provide technical assistance to Action Against Hunger in developing and implementing capacity building strategy for field survey methodology in emergency settings.</t>
  </si>
  <si>
    <t>TORONTO, CANADA</t>
  </si>
  <si>
    <t xml:space="preserve">To provide technical assistance to World Food Programme, Food and Agricultural Organization and nutrition sector partners in developing guidelines and procedures for famine classification, minimal data standards, and acute malnutrition phase classification guidelines </t>
  </si>
  <si>
    <t>INTERGRATED PHASE CLASSIFICATI</t>
  </si>
  <si>
    <t>To provide technical inputs to the Action Against Hunger's Modeling Early Risk Indicators to Anticipate Malnutrition (MERIAM) project and to participate in the meeting of the MERIAM Technical Advisory Group.</t>
  </si>
  <si>
    <t>ACTION AGAINST HUNGER ACF</t>
  </si>
  <si>
    <t>To provide expert support to technical and policy consultations focused on emergency nutrition assessments of the crisis-affected populations in the Middle Eastern region</t>
  </si>
  <si>
    <t>Garfield, Richard M</t>
  </si>
  <si>
    <t>technical assistance and capacity building for World Health Organization staff dealing with emergencies</t>
  </si>
  <si>
    <t>10/01/2017 - 10/06/2017</t>
  </si>
  <si>
    <t>To provide technical assistance for Global health Security activities.</t>
  </si>
  <si>
    <t>MANAGUA, NICARAGUA</t>
  </si>
  <si>
    <t>CENTRAL LABORATORY SERVICES</t>
  </si>
  <si>
    <t>10/18/2017 - 10/23/2017</t>
  </si>
  <si>
    <t>to provide technical assistance to partner organization ACAPS</t>
  </si>
  <si>
    <t>ACAPS</t>
  </si>
  <si>
    <t>02/04/2018 - 02/12/2018</t>
  </si>
  <si>
    <t>Goers, Matthew L</t>
  </si>
  <si>
    <t>Evaluation of medical device (Kol Kilok) for detection of hypothermia in newborns. Sponsored travel with UNICEF</t>
  </si>
  <si>
    <t>PORT MORESBY, PAPUA NEW GUINEA</t>
  </si>
  <si>
    <t>02/20/2018 - 03/16/2018</t>
  </si>
  <si>
    <t>HANDZEL, ENDANG W</t>
  </si>
  <si>
    <t>To provide technical assistant to UNICEF Papua New Guinea and MOH partner to conduct the evaluation of medical  device to detect hypothermia, among the newborn</t>
  </si>
  <si>
    <t>Leidman, Eva Z</t>
  </si>
  <si>
    <t>Action Against Hunger would like to request the technical assistance of the Centers for Disease Control and Prevention (CDC) Atlanta to provide technical and program strategy inputs to the technical discussions on the Standardized Monitoring and Assessment of Relief and Transitions (SMART) methodology capacity building strategy. Technical discussions will involve a small group of key stakeholders supporting emergency nutrition surveys globally: Action Against Hunger, United Nations High Commission on Refugees (UNHCR), United Nations Childrenâ??s Fund (UNICEF), Office of Foreign Disaster Assistance (USAID/OFDA). Technical support from CDC is essential to strengthen the quality of the technical and strategy guidance.</t>
  </si>
  <si>
    <t>To provide technical and policy consultation focused on emergency nutrition assessments in the crisis-affected populations in the Middle East region. Priority areas include research and innovations in emergency nutrition survey methods; utilization of nutrition data for programming, policy-making and advocacy; and use of mobile technology for data collection. The consultation will take place in Amman, Jordan hosted by ACF and UNICEF.</t>
  </si>
  <si>
    <t>02/16/2018 - 02/22/2018</t>
  </si>
  <si>
    <t>LOPES CARDOZO, BARBARA</t>
  </si>
  <si>
    <t>to provide technical assistance with the mental health survey and research project in collaboration</t>
  </si>
  <si>
    <t>[OTHER], SRI LANKA</t>
  </si>
  <si>
    <t>GERMAN FEDERAL MINISTRY OF EDU</t>
  </si>
  <si>
    <t>11/21/2017 - 12/14/2017</t>
  </si>
  <si>
    <t>Tromble, Erin</t>
  </si>
  <si>
    <t>Meet with partners and prepare for field visit to conduct evaluation of TB clinics in UNHCR run refugee camps</t>
  </si>
  <si>
    <t>BAGGETT, HENRY C</t>
  </si>
  <si>
    <t>Speaking at CDC for JW Lee Workforce Development Symposium</t>
  </si>
  <si>
    <t>KOREA OCCUPATIONAL SAFETY  HEA</t>
  </si>
  <si>
    <t>11/25/2017 - 11/30/2017</t>
  </si>
  <si>
    <t>Bell, Elizabeth H</t>
  </si>
  <si>
    <t>Employee is to participate as a Subject Matter Expert for the Botswana JEE. Joint External Evaluations are independent assessments of a country's health system capacity</t>
  </si>
  <si>
    <t>Harris, Julie R</t>
  </si>
  <si>
    <t>Provide technical assistance during Bloomberg Data to Policy training to facilitate completion and presentation of policy brief about meningitis.</t>
  </si>
  <si>
    <t>JARVIS, DENNIS F</t>
  </si>
  <si>
    <t>Purpose
1) To meet with the Ghana Health Service to develop a work plan and budget for the Ghana Weekly Epidemiological Report, review progress to date on project, and meet with contracted employees; 2) conduct an assessment of the National Public Health Institute of Liberia to establish a baseline for public health functions and operations.</t>
  </si>
  <si>
    <t>02/20/2018 - 03/10/2018</t>
  </si>
  <si>
    <t>KRUMM, PASCALE</t>
  </si>
  <si>
    <t xml:space="preserve">Supervise and coach the mentors who will teach the scientific communication course to China CDC FETP residents as part of the Bloomberg project. </t>
  </si>
  <si>
    <t>SHANGHAI, CHINA</t>
  </si>
  <si>
    <t>11/06/2017 - 11/17/2017</t>
  </si>
  <si>
    <t>Monitor, evaluate, and teach in Bloomberg Data for Health Initiativeâ??s scientific communication course</t>
  </si>
  <si>
    <t>01/15/2018 - 01/26/2018</t>
  </si>
  <si>
    <t xml:space="preserve">Conduct the Bloomberg Data for Health Initiativeâ??s Training-of-Trainers (TOT) </t>
  </si>
  <si>
    <t>02/18/2018 - 02/28/2018</t>
  </si>
  <si>
    <t>Sugerman, David E</t>
  </si>
  <si>
    <t>Traveler is an invited speaker at the WHO Global Conference on NCDs from October 18-20, 2017.  My presentation is entitled â??Building Global Capacity in NCDs through Field Epidemiology Training Programs</t>
  </si>
  <si>
    <t>TURCIOS-RUIZ, REINA M</t>
  </si>
  <si>
    <t>to participate in the accreditation assessment of the Zimbabwe Field Epidemiology Training Program</t>
  </si>
  <si>
    <t>EPIDEMIOLOGISTS AND PROFESSION</t>
  </si>
  <si>
    <t>11/11/2017 - 11/19/2017</t>
  </si>
  <si>
    <t>Mikoleit, Matthew L</t>
  </si>
  <si>
    <t>Provide technical assistance for development of standards for the surveillance of invasive Salmonellosis</t>
  </si>
  <si>
    <t>10/28/2017 - 11/01/2017</t>
  </si>
  <si>
    <t>Periasamy Karuppiah, Amarnath Babu</t>
  </si>
  <si>
    <t>Attending discussions around early warning, alerts and response for outbreaks with WHO and CDC counterparts to determine requirements for supporting data and information systems /tools as part of the Health Data Collaborative Meetings.</t>
  </si>
  <si>
    <t>12/09/2017 - 12/21/2017</t>
  </si>
  <si>
    <t>Akyeampong, Mame Afua A</t>
  </si>
  <si>
    <t>Traveler will aid in supporting the Better Hearts Better Cities Initiative, to meet with the local implementing and evaluation partner, adapt the global framework, start dialogue on the work plan and review reporting structure. Expected outcomes include a strengthened relationship with the local partners with clear roles and responsibilities, adapted evaluation framework, and outline of the work plan.</t>
  </si>
  <si>
    <t>DAKAR, SENEGAL</t>
  </si>
  <si>
    <t>Lea, Veronica A</t>
  </si>
  <si>
    <t>The Bloomberg Initiative Data for Health Initiative Second Partners meeting. The goal of this meeting is to review our current accomplishments within the initiative and plan for future activities as country engagements are being completed.</t>
  </si>
  <si>
    <t>NEW YORK COUNTY, NEW YORK</t>
  </si>
  <si>
    <t xml:space="preserve">Depart from Atlanta layover noted in JNB, on to Lilongwe, Veronica will be travelling to an engagement meeting in Lilongwe Malawi as part of the delegation for the Bloomberg Data for Health Initiative. She will represent the noncommunicable disease surveillance arm of the Initiative and provide technical assistance for the NCD Mobile Phone Survey. Over a 3-day meeting she will meet with representatives from the Ministry of Health, Ministry of Telecommunication and mobile network providers. </t>
  </si>
  <si>
    <t>Sabatier, Jennifer H</t>
  </si>
  <si>
    <t>Berman, Laurel</t>
  </si>
  <si>
    <t>SPONSORED TRAVEL. Traveler will be attending and participating in the Culture of Health Leaders Program Fall Institute, funded by the Robert Wood Johnson Foundation, in Nashville, Tennessee.  Non-site specific travel.  Stay at the Gaylord Opryland Resort &amp; Convention Center, 2800 Opryland Dr., Nashville, TN,  615-889-1000.  Airline and hotel is sponsored-in-kind by RWJ Foundation.</t>
  </si>
  <si>
    <t>ROBERT WOOD JOHNSON FOUNDATION</t>
  </si>
  <si>
    <t>10/13/2017 - 10/17/2017</t>
  </si>
  <si>
    <t>SPONSORED TRAVEL  Travel dates of 2/22 - 3/1/2018.  Traveler will be launching a Land Reuse Toolkit Implementation and Evaluation Pilot (2/22 - 24/2018),in Baker City, Oregon. Additionally, traveler will be attending the Robert Wood Johnson Foundation Culture of Health Leadership Program as required for grant award fulfillment. Cost Recovery #Z004. Rental car is needed to travel from Seattle to Bellevue and from Bellevue to the Seattle Airport; taxi use is not feasible because of numerous trips to different meeting locations. Hotel stays: Geiser Grand Hotel, Conf. #99909934R; Seattle Marriott - Waterfront, Conf. #80552625; Seattle Marriott - Bellevue, Conf. #106682245.</t>
  </si>
  <si>
    <t>02/22/2018 - 03/01/2018</t>
  </si>
  <si>
    <t>BING, Kathryn L</t>
  </si>
  <si>
    <t>POMALES, ANA E</t>
  </si>
  <si>
    <t xml:space="preserve">Travel to Buenos Aires, Argentina to provide risk communication training </t>
  </si>
  <si>
    <t>11/25/2017 - 12/03/2017</t>
  </si>
  <si>
    <t>BENEFIT</t>
  </si>
  <si>
    <t>TOTAL</t>
  </si>
  <si>
    <t>Input Lines</t>
  </si>
  <si>
    <t>Output Forms</t>
  </si>
  <si>
    <t>Total</t>
  </si>
  <si>
    <t>HEALTH  SCIENTIST</t>
  </si>
  <si>
    <t>IT Program Manager</t>
  </si>
  <si>
    <t>Medical Officer (Public Hea</t>
  </si>
  <si>
    <t>MEDICAL OFFICER (PH)</t>
  </si>
  <si>
    <t>PUBLIC HEALTH ANALYST</t>
  </si>
  <si>
    <t>HEALTH COMMUNICATIONS SPEC</t>
  </si>
  <si>
    <t>HEALTH SCIENTIST</t>
  </si>
  <si>
    <t>ASSOC DIR MINORITY HLTH &amp; H</t>
  </si>
  <si>
    <t>Physician (Public Health)</t>
  </si>
  <si>
    <t>ENV HLTH SPECIALIST</t>
  </si>
  <si>
    <t xml:space="preserve">DEPUTY DIRECTOR (NI        </t>
  </si>
  <si>
    <t>Distinguished Consultant</t>
  </si>
  <si>
    <t>Physical Scientist</t>
  </si>
  <si>
    <t>DISTINGUISHED CONSULTANT</t>
  </si>
  <si>
    <t>RESEARCH BIOLOGIST</t>
  </si>
  <si>
    <t>Senior Service Fellow</t>
  </si>
  <si>
    <t>Supervisory Social Scientis</t>
  </si>
  <si>
    <t>Research Social Scientist</t>
  </si>
  <si>
    <t>Associate Service Fellow</t>
  </si>
  <si>
    <t>SUPV HEALTH SCIENTIST</t>
  </si>
  <si>
    <t>STATISTICIAN (HEALTH)</t>
  </si>
  <si>
    <t xml:space="preserve">Research Scientist </t>
  </si>
  <si>
    <t>Lead Research Toxicologist</t>
  </si>
  <si>
    <t>ASSOCIATE SERVICE FELLOW</t>
  </si>
  <si>
    <t>RESEARCH HEALTH SCIENTIST</t>
  </si>
  <si>
    <t>RESEARCH PSYCHOLOGIST</t>
  </si>
  <si>
    <t>IT SPEC (DATAMGT)</t>
  </si>
  <si>
    <t>DISTINGUISHED CONSULTANT (M</t>
  </si>
  <si>
    <t>RESEARCH PHYSICAL SCIENTIST</t>
  </si>
  <si>
    <t>RESEARCH INDUSTRIAL HYGIENI</t>
  </si>
  <si>
    <t xml:space="preserve">Program Management </t>
  </si>
  <si>
    <t>RESEARCH EPIDEMIOLOGIST</t>
  </si>
  <si>
    <t>General Engineer</t>
  </si>
  <si>
    <t>MEDICAL OFFICER (PUBLIC HEA</t>
  </si>
  <si>
    <t>SAFETY AND OCC HEALTH SPEC</t>
  </si>
  <si>
    <t>ENV HLTH SPECLST VI</t>
  </si>
  <si>
    <t>Medical Epidemiolog</t>
  </si>
  <si>
    <t xml:space="preserve">Veterinary IV APH  </t>
  </si>
  <si>
    <t xml:space="preserve">Research Officer   </t>
  </si>
  <si>
    <t>EPIDEMIOLOGIST</t>
  </si>
  <si>
    <t>Technical Information Speci</t>
  </si>
  <si>
    <t>EPIDEMIOLOGIST (LEADER)</t>
  </si>
  <si>
    <t>SENIOR SERVICE FELLOW</t>
  </si>
  <si>
    <t>Mining Engineer</t>
  </si>
  <si>
    <t>SUPV RESEARCH GENERAL ENGIN</t>
  </si>
  <si>
    <t>Associate Director for Glob</t>
  </si>
  <si>
    <t xml:space="preserve">DEP DIR, OFC PUB HLTH PREP </t>
  </si>
  <si>
    <t xml:space="preserve">Epidemiologist     </t>
  </si>
  <si>
    <t>LEAD HEALTH SCIENTIST</t>
  </si>
  <si>
    <t>Chief Medical Offic</t>
  </si>
  <si>
    <t>Health Communications Speci</t>
  </si>
  <si>
    <t>Emergency Management Specia</t>
  </si>
  <si>
    <t>Epidem-Public Healt</t>
  </si>
  <si>
    <t>Statistician (Health)</t>
  </si>
  <si>
    <t>SUPERVISORY STATISTICIAN (H</t>
  </si>
  <si>
    <t>MEDICAL EPIDEMIOLOG</t>
  </si>
  <si>
    <t>BEHAVIORAL SCIENTIST</t>
  </si>
  <si>
    <t>Behavioral Scientist</t>
  </si>
  <si>
    <t>SUPERVISORY MEDICAL OFFICER</t>
  </si>
  <si>
    <t>SUPERVISORY HEALTH SCIENTIS</t>
  </si>
  <si>
    <t>MICROBIOLOGIST</t>
  </si>
  <si>
    <t>PUBLIC HEALTH INFORMATICS F</t>
  </si>
  <si>
    <t/>
  </si>
  <si>
    <t>EIS FELLOW</t>
  </si>
  <si>
    <t>PUBLIC HEALTH ADVISOR</t>
  </si>
  <si>
    <t>IT PROJECT MANAGER</t>
  </si>
  <si>
    <t>RESEARCH ECONOMIST</t>
  </si>
  <si>
    <t>BIOLOGIST</t>
  </si>
  <si>
    <t>LEAD EPIDEMIOLOGIST</t>
  </si>
  <si>
    <t>SUPV EPIDEMIOLOGIST</t>
  </si>
  <si>
    <t>SUPV PUBLIC HEALTH ADVISOR</t>
  </si>
  <si>
    <t>Medical Cnslt Adv A</t>
  </si>
  <si>
    <t>DIR, DIV OF REPRODU</t>
  </si>
  <si>
    <t>RESEARCH SCIENCE OFFICER</t>
  </si>
  <si>
    <t>NURSE EPIDEMIOLOGIS</t>
  </si>
  <si>
    <t>Deputy Director for Researc</t>
  </si>
  <si>
    <t>Special Projects Advisor</t>
  </si>
  <si>
    <t>RESEARCH CHEMIST</t>
  </si>
  <si>
    <t>LABORATORY SCIENCE OFFICER</t>
  </si>
  <si>
    <t>SUPV MEDICAL OFFICER</t>
  </si>
  <si>
    <t>VETERINARY MEDICAL OFFICER</t>
  </si>
  <si>
    <t>RESEARCH MICROBIOLOGIST</t>
  </si>
  <si>
    <t>Research Microbiologist</t>
  </si>
  <si>
    <t>MED OFCR (PREV MED PH)</t>
  </si>
  <si>
    <t>Health Scientist</t>
  </si>
  <si>
    <t>Nurse Consultant</t>
  </si>
  <si>
    <t>Research Health Scientist</t>
  </si>
  <si>
    <t>NURSE CONSULTANT</t>
  </si>
  <si>
    <t>SUPV RSCH MEDICAL OFFICER</t>
  </si>
  <si>
    <t>SAFETY AND OCC HEALTH MGR</t>
  </si>
  <si>
    <t>Microbiologist (Leader)</t>
  </si>
  <si>
    <t xml:space="preserve">Veterinary III CLN </t>
  </si>
  <si>
    <t>SUPV MEDICAL OFFICER (RSCH)</t>
  </si>
  <si>
    <t xml:space="preserve">MIC-Microbiologist </t>
  </si>
  <si>
    <t>Health Scientist (Public He</t>
  </si>
  <si>
    <t>MEDICAL OFFICER</t>
  </si>
  <si>
    <t>Research Entomologist (Bi-l</t>
  </si>
  <si>
    <t>Research Medical Officer (L</t>
  </si>
  <si>
    <t>SUPERVISORY MICROBIOLOGIST</t>
  </si>
  <si>
    <t>Epidemiologist</t>
  </si>
  <si>
    <t>Research Entomologist</t>
  </si>
  <si>
    <t>Scientist Managemen</t>
  </si>
  <si>
    <t>MATHEMATICAL STATISTICIAN</t>
  </si>
  <si>
    <t>ENVIR HEALTH SCIENTIST</t>
  </si>
  <si>
    <t>DEPT OF HEALTH AND HUMAN SVCS</t>
  </si>
  <si>
    <t>CENTERS FOR DISEASE CONTROL AND PREVENTION</t>
  </si>
  <si>
    <t>1353 Travel Report for HHS Centers for Disease Control and Prevention for the reporting period October 2017 -March 2018</t>
  </si>
  <si>
    <t>REPORTING PERIOD:  October17-March18</t>
  </si>
  <si>
    <t>REPORTING PERIOD: April18-Sept18</t>
  </si>
  <si>
    <t>x</t>
  </si>
  <si>
    <t>Kevin Hokett</t>
  </si>
  <si>
    <t>gev5@cdc.gov</t>
  </si>
  <si>
    <t>Registration Fee</t>
  </si>
  <si>
    <t>Others/Registration Fee</t>
  </si>
  <si>
    <t>reg</t>
  </si>
  <si>
    <t>The traveler will participate in academic program reviews  to Support the Council on Education for Public Health (CEPH) to graduate training programs in public health. The letter of invitation is on file.  Hotel reservations and LOI are uploaded under expenses and receipts.</t>
  </si>
  <si>
    <t>To follow up on verbal autopsy activities and medical certification trainings  to improve
the notification of outside facility births and deaths.</t>
  </si>
  <si>
    <t>Traveler will attend Clinical Laboratory and Standards Institute (CLSI) cooperative meeting (Baltimore, MD) and the Coriell NIGMS Scientific Advisory Committee (SAC) meeting (Camden, NJ)
HOTEL: #1 Westin Baltimore BWI 1110 Old Elkridge Landing Rd, Linthicum Heights, MD 21090 
/
HOTEL: #2 Lowes Philadelphia Hotel 1200 Market Street, Philadelphia , PA 19107</t>
  </si>
  <si>
    <t xml:space="preserve">I will be traveling to Haiti to be part of a week-long evaluation of the country STI program in Haiti by the Pan-American Health Organization (PAHO) which will include meetings to clinics and laboratories and expert discussions with key stakeholders. </t>
  </si>
  <si>
    <t xml:space="preserve">Travel to the Blackfeet Foot Sovereignty meeting regarding the Good Health and Wellness in Indian Country to provide technical assistance to the Fast Blackfeet coalition.  Travel via GSA vehicle with coworkers. </t>
  </si>
  <si>
    <t xml:space="preserve">Travel dates: 11/6/17 - 11/9/17. The Brownfield and Land Reuse (BFLR) Team will conduct evaluations and meetings with former grantees and partners to evaluate additional impacts and outcomes in Community Health Projects related to contamination at BFLR sites. Travel and activities are part of the Robert Wood Johnson Foundation project. CR#4A54. 11/6-7 Hotel: Fairfield Inn &amp; Suites, 2010 W. Hill Ave., Valdosta, GA 31601, Conf.#70935651. 11/7-8 Hotel: Residence Inn Tampa Sabal Park/Brandon, 9719 Princess Palm Ave., Tampa, FL, Conf.#70986112. 11/8-9 Hotel: Courtyard Jacksonville, 9815 Lantern St., Jacksonville, FL, Conf.#80402853. Use of a government vehicle is authorized for this trip.
</t>
  </si>
  <si>
    <r>
      <rPr>
        <b/>
        <sz val="10"/>
        <rFont val="Arial"/>
        <family val="2"/>
      </rPr>
      <t>OGE Form-1353</t>
    </r>
    <r>
      <rPr>
        <sz val="11"/>
        <color theme="1"/>
        <rFont val="Calibri"/>
        <family val="2"/>
        <scheme val="minor"/>
      </rPr>
      <t xml:space="preserve">
(OGE-Approved Alternative for SF-326)
February 2011</t>
    </r>
  </si>
  <si>
    <t>Health and Human Services</t>
  </si>
  <si>
    <t>REPORTING PERIOD: Oct17-March18</t>
  </si>
  <si>
    <t>Negative Report</t>
  </si>
  <si>
    <t>Food and Drug Administration</t>
  </si>
  <si>
    <t xml:space="preserve">                              </t>
  </si>
  <si>
    <t>HURSH, DEBORAH A</t>
  </si>
  <si>
    <t>ISCI International Genetics Advisory Group meeting</t>
  </si>
  <si>
    <t>Sheffield, UK</t>
  </si>
  <si>
    <t xml:space="preserve"> International Stem Cell Initiative</t>
  </si>
  <si>
    <t xml:space="preserve">        Air                     </t>
  </si>
  <si>
    <t>10/01-10/5/2017</t>
  </si>
  <si>
    <t xml:space="preserve">                           </t>
  </si>
  <si>
    <t>Tartera, Carmen</t>
  </si>
  <si>
    <t>conference</t>
  </si>
  <si>
    <t>CENTER FOR RESEARCH ON INGREDIENT SAFETY</t>
  </si>
  <si>
    <t xml:space="preserve">           Air                  </t>
  </si>
  <si>
    <t>10/4-10/6/2017</t>
  </si>
  <si>
    <t>Hotel taxes</t>
  </si>
  <si>
    <t xml:space="preserve">Erdely, Holly </t>
  </si>
  <si>
    <t>85th JECFA joint FAO/WHO meeting</t>
  </si>
  <si>
    <t>FAO/WHO</t>
  </si>
  <si>
    <t xml:space="preserve">               Hotel               </t>
  </si>
  <si>
    <t xml:space="preserve">            Air                 </t>
  </si>
  <si>
    <t>FAO/WHO  10/27/17</t>
  </si>
  <si>
    <t>10/9-10/27/17</t>
  </si>
  <si>
    <t>FRIEDLANDER, LYNN</t>
  </si>
  <si>
    <t xml:space="preserve">          Hotel                    </t>
  </si>
  <si>
    <t xml:space="preserve">          Air                   </t>
  </si>
  <si>
    <t>10/15-10/27/17</t>
  </si>
  <si>
    <t>AGUILA, MIRIAM</t>
  </si>
  <si>
    <t xml:space="preserve">Air </t>
  </si>
  <si>
    <t>PINEIRO, SILVIA Aurora</t>
  </si>
  <si>
    <t>FAO</t>
  </si>
  <si>
    <t>Hotel TA Toltals No voucher</t>
  </si>
  <si>
    <t xml:space="preserve">                             Air TA Totals no voucher</t>
  </si>
  <si>
    <t>CERNIGLIA, CARL</t>
  </si>
  <si>
    <t xml:space="preserve">             Hotel &amp; Meals                 </t>
  </si>
  <si>
    <t>10/16-10/27/17</t>
  </si>
  <si>
    <t xml:space="preserve">          TAXI                 </t>
  </si>
  <si>
    <t>Scott, Virginia</t>
  </si>
  <si>
    <t>Cornell Symposium on Validation of Nonthermal Technologies</t>
  </si>
  <si>
    <t>NY Association for Food Protection</t>
  </si>
  <si>
    <t xml:space="preserve">        Hotel                      </t>
  </si>
  <si>
    <t>10-/28-10/31/17</t>
  </si>
  <si>
    <t xml:space="preserve">          Meals                 </t>
  </si>
  <si>
    <t>KEEFE, DENNIS</t>
  </si>
  <si>
    <t>Food Contact Material Safety Symposium</t>
  </si>
  <si>
    <t xml:space="preserve">Xian, China </t>
  </si>
  <si>
    <t>Guangdong Inspection  Quarantine Technology Center</t>
  </si>
  <si>
    <t xml:space="preserve">       Hotel                       </t>
  </si>
  <si>
    <t xml:space="preserve">Air                             </t>
  </si>
  <si>
    <t>10/31-11/4/17</t>
  </si>
  <si>
    <t xml:space="preserve">             Meals              </t>
  </si>
  <si>
    <t>SHELDON, MURRAY</t>
  </si>
  <si>
    <t>American Society of Nephrology Conference</t>
  </si>
  <si>
    <t>American Society of Nephrology</t>
  </si>
  <si>
    <t>11/3-11/5/17</t>
  </si>
  <si>
    <t>LEE, ROBERT</t>
  </si>
  <si>
    <t>Conference title - Controversies in Dialysis Access</t>
  </si>
  <si>
    <t>ULTIMATE MEDICAL ACADEMY</t>
  </si>
  <si>
    <t xml:space="preserve">                              Hotel</t>
  </si>
  <si>
    <t>11/8-11/11/17</t>
  </si>
  <si>
    <t xml:space="preserve">             Hotel tax              </t>
  </si>
  <si>
    <t>PATRI, ANIL</t>
  </si>
  <si>
    <t>Nanobiotech 2017 conference</t>
  </si>
  <si>
    <t>HYDERABAD, INDIA</t>
  </si>
  <si>
    <t>Indian Society of Nanomedicine</t>
  </si>
  <si>
    <t>12/2-12/5/17</t>
  </si>
  <si>
    <t xml:space="preserve">                      Meals     </t>
  </si>
  <si>
    <t>ACOSTA, DANIEL</t>
  </si>
  <si>
    <t>Seminar Speech</t>
  </si>
  <si>
    <t>HARTFORD, CONNECTICUT</t>
  </si>
  <si>
    <t>University of Connecticut</t>
  </si>
  <si>
    <t xml:space="preserve">   Hotel                           </t>
  </si>
  <si>
    <t>12/5-12/7/17</t>
  </si>
  <si>
    <t xml:space="preserve">        Hotel tax                   </t>
  </si>
  <si>
    <t>MCDERMOTT, PATRICK</t>
  </si>
  <si>
    <t>EFFORT Consortium</t>
  </si>
  <si>
    <t>BRUSSELS, BELGIUM</t>
  </si>
  <si>
    <t xml:space="preserve">                Hotel              </t>
  </si>
  <si>
    <t>1/8-1/12/17</t>
  </si>
  <si>
    <t>Steele, Matthew</t>
  </si>
  <si>
    <t xml:space="preserve"> North American Microbiome Congress</t>
  </si>
  <si>
    <t>KISACO RESEARCH</t>
  </si>
  <si>
    <t xml:space="preserve">           Hotel                   </t>
  </si>
  <si>
    <t>Air</t>
  </si>
  <si>
    <t>N/A</t>
  </si>
  <si>
    <t>2/5-2/8/18</t>
  </si>
  <si>
    <t>Thakkar, Shraddha</t>
  </si>
  <si>
    <t>AAPS Conference</t>
  </si>
  <si>
    <t>American Association of Pharmaceutical Scientists (AAPS)</t>
  </si>
  <si>
    <t xml:space="preserve">                   Hotel           </t>
  </si>
  <si>
    <t>2/05-2/07/18</t>
  </si>
  <si>
    <t>Jordan, Carla</t>
  </si>
  <si>
    <t>SOCRA Conference</t>
  </si>
  <si>
    <t>MESA, ARIZONA</t>
  </si>
  <si>
    <t>SORCA</t>
  </si>
  <si>
    <t xml:space="preserve">    Hotel                          </t>
  </si>
  <si>
    <t>SOCRA</t>
  </si>
  <si>
    <t>2/13-2/15/18</t>
  </si>
  <si>
    <t>PURI, RAJ</t>
  </si>
  <si>
    <t>15th Edition of BioAsia Conference</t>
  </si>
  <si>
    <t>Government of  Telangana, India</t>
  </si>
  <si>
    <t xml:space="preserve">                  Hotel            </t>
  </si>
  <si>
    <t>2/19-2/25/18</t>
  </si>
  <si>
    <t>LYNCH, CHRISTIAN</t>
  </si>
  <si>
    <t xml:space="preserve"> ISBiotech Spring Meeting</t>
  </si>
  <si>
    <t>International Society for BioProcess Technology</t>
  </si>
  <si>
    <t xml:space="preserve">             Hotel                 </t>
  </si>
  <si>
    <t>3/04-3/07/18</t>
  </si>
  <si>
    <t>LEVIS, ROBIN</t>
  </si>
  <si>
    <t xml:space="preserve">      Air                       </t>
  </si>
  <si>
    <t>3/04-3/06/18</t>
  </si>
  <si>
    <t xml:space="preserve">              Hotel Taxes             </t>
  </si>
  <si>
    <t>New Organ Alliance's Bioengineering Summit</t>
  </si>
  <si>
    <t>MOUNTAIN VIEW, CALIFORNIA</t>
  </si>
  <si>
    <t>AMERICAN SOCIETY OF NEPHROLOGY</t>
  </si>
  <si>
    <t xml:space="preserve">              Hotel                </t>
  </si>
  <si>
    <t xml:space="preserve">         Air                    </t>
  </si>
  <si>
    <t>3/05-3/07/18</t>
  </si>
  <si>
    <t>Parra, Gabriel</t>
  </si>
  <si>
    <t>Risk Reduction of Infectious Diseases from Different Perspectives Symposium</t>
  </si>
  <si>
    <t>TOKYO, JAPAN</t>
  </si>
  <si>
    <t xml:space="preserve">TOHOKU UNIVERSITY </t>
  </si>
  <si>
    <t>3/17-3/23/18</t>
  </si>
  <si>
    <t xml:space="preserve">                             </t>
  </si>
  <si>
    <t>1353 Travel Report for HHS , Food and Drug Administration for the reporting period October 2017 - March 2018</t>
  </si>
  <si>
    <t>1353 Travel Report for HHS, Office of the Secetary for the reporting period October 2017 - March 2018</t>
  </si>
  <si>
    <t xml:space="preserve">Administration for Community Living </t>
  </si>
  <si>
    <t>Kenneth  Moss</t>
  </si>
  <si>
    <t>1353 Travel Report for HHS, Administration for Community Living for the reporting period October 2017 - March 2018</t>
  </si>
  <si>
    <t>03/09/2018-03/14/2018</t>
  </si>
  <si>
    <t>Guidelines International Network (GIN)</t>
  </si>
  <si>
    <t>Program Director</t>
  </si>
  <si>
    <t>GIN</t>
  </si>
  <si>
    <t>Frankfurt, Germany</t>
  </si>
  <si>
    <t>GIN Mid-term meeting</t>
  </si>
  <si>
    <t>Stephanie Chang</t>
  </si>
  <si>
    <t>11/29/2017-12/01/2017</t>
  </si>
  <si>
    <t>Accreditation Council for Continuing Medical Education (ACCME)</t>
  </si>
  <si>
    <t>Director</t>
  </si>
  <si>
    <t>ACCME</t>
  </si>
  <si>
    <t xml:space="preserve">Chicago, IL </t>
  </si>
  <si>
    <t xml:space="preserve">Attend meeting of the Board of Directors of ACCME. </t>
  </si>
  <si>
    <t>Arlene Bierman</t>
  </si>
  <si>
    <t xml:space="preserve">Eboni May </t>
  </si>
  <si>
    <t>Agency for Healthcare Research and Quality</t>
  </si>
  <si>
    <t>1353 Travel Report for HHS, Agency for Healthcare Research and Quality for the reporting period October 2017 - March 2018</t>
  </si>
  <si>
    <t>Substance Abuse and Mental Health Services Administration</t>
  </si>
  <si>
    <t>Ron Flegel</t>
  </si>
  <si>
    <t>16th Annual USADA Symposium on Anti-Doping Science</t>
  </si>
  <si>
    <t>Orlando, Florida</t>
  </si>
  <si>
    <t>U.S.Anti-Doping Agency</t>
  </si>
  <si>
    <t>Division Director</t>
  </si>
  <si>
    <t>USADA</t>
  </si>
  <si>
    <t>09/29/2017-10/02/2017</t>
  </si>
  <si>
    <t>1353 Travel Report for HHS, Substance Abuse and Mental Health Services Administration for the reporting period October 2107 - March 2018</t>
  </si>
  <si>
    <t>Health Resources and Services Administration</t>
  </si>
  <si>
    <t>1353 Travel Report for HHS, Health Resources and Services Administration for the reporting period October 2017 - March 2018</t>
  </si>
  <si>
    <t>1353 Travel Report for NIDCD;NCRR;NCCIH;NIEHS;NHLBI;NICHHD;CIT;NIMHD;UNKNOWN;NLM;NIDCR;NIDDK;NEI;NIAMS;CC;FIC;NINR;NIDA;NHGRI;NCMHD;NCI;NINDS;NICHD;NIMH;NCATS;CSR;OD;NIGMS;NCCAM;ORS;ORF;NIAID;NIA;NIBIB;NIAAA for the reporting period 10/1/2017 till 3/31/2018</t>
  </si>
  <si>
    <t>2018</t>
  </si>
  <si>
    <t>This report implements 31 U.S.C. § 1353.  It does not supersede other reports that may have to be filed when travel expenses are accepted under other authority.  For definitions and policies, see 41 CFR part 304-1.</t>
  </si>
  <si>
    <t>Agency Name: NIH</t>
  </si>
  <si>
    <t>Agency E-mail</t>
  </si>
  <si>
    <t>REPORTING PERIOD:10/1/2017 - 3/31/2018</t>
  </si>
  <si>
    <t>TRAVELER</t>
  </si>
  <si>
    <t>EVENT DATE(s) [MM/DD/YYYY]</t>
  </si>
  <si>
    <t>LOCATION AND TRAVEL DATE(s)   [MM/DD/YYYY]-[MM/DD/YYYY]</t>
  </si>
  <si>
    <t>PAYMENT IN-KIND</t>
  </si>
  <si>
    <t>BEGINNING DATE   [MM/DD/YYYY]</t>
  </si>
  <si>
    <t>TRAVELER LOCATION</t>
  </si>
  <si>
    <t xml:space="preserve">ABSINTA, MARTINA </t>
  </si>
  <si>
    <t>DR. ABSINTA HAS BEEN INVITED TO ATTEND AND PRESENT AT THE NATIONAL MULTIPLE SCLEROSIS SOCIETY TYKESON FELLOWS CONFERENCE 2017 IN DENVER, CO ON NOVEMBER 8-10, 2017.  HER TALK IS ENTITLED, " LONGITUDINAL MRI HISTORY OF LESION REPAIR BASED ON THE PRESENCE OR ABSENCE OF A 7T PARAMAGNETIC RIM."  THIS TRIP IS SPONSORED AND THE SPONSOR IS COVERING LODGING, AIRFARE, AND SOME MEALS.  THERE IS NO REGISTRATION FEE.  THIS TRIP HAS BEEN APPROVED IN SPARC.</t>
  </si>
  <si>
    <t>DENVER, CO, US</t>
  </si>
  <si>
    <t>NATIONAL MULTIPLE SCLEROSIS SO</t>
  </si>
  <si>
    <t>Lodging &amp; M&amp;IE</t>
  </si>
  <si>
    <t xml:space="preserve"> </t>
  </si>
  <si>
    <t>Airfare</t>
  </si>
  <si>
    <t>ENDING DATE   [MM/DD/YYYY]</t>
  </si>
  <si>
    <t>TRAVEL DATE(s)</t>
  </si>
  <si>
    <t>Other</t>
  </si>
  <si>
    <t>NULL</t>
  </si>
  <si>
    <t>11/08/2017 -11/10/2017</t>
  </si>
  <si>
    <t>DR. MARTINA ABSINTA HAS BEEN INVITED TO ATTEND THE ACTRIMS FORUM 2018 IN SAN DIEGO, CA ON FEB. 1-3, 2018.  THIS TRIP IS SPONSORED BY ACTRIMS AND NMSS.  ACTRIMS IS PROVIDING THE REGISTRATION FEE AND SOME MEALS IN KIND.  NMSS IS PROVIDING LODGING IN KIND.  THIS TRIP HAS BEEN APPROVED IN SPARC.</t>
  </si>
  <si>
    <t>SAN DIEGO, CA, US</t>
  </si>
  <si>
    <t>ACTRIMS</t>
  </si>
  <si>
    <t>01/31/2018 -02/03/2018</t>
  </si>
  <si>
    <t>DR. ABSINTA HAS BEEN INVITED TO PRESENT AT THE MAYO CLINIC CMSAN SEMINAR SERIES IN ROCHESTER, MN ON FEBRUARY 27, 2018.  THIS TRIP HAS BEEN SPONSORED BY THE MAYO CLINIC AND THEY WILL PROVIDE AIRFARE, LODGING, SOME MEALS, AND SOME GROUND TRANSPORTATION IN KIND.  THIS TRIP HAS BEEN APPROVED IN SPARC AND THERE IS NO REGISTRATION FEE.</t>
  </si>
  <si>
    <t>ROCHESTER, MN, US</t>
  </si>
  <si>
    <t>MAYO CLINIC ROCHESTER</t>
  </si>
  <si>
    <t>02/26/2018 -02/27/2018</t>
  </si>
  <si>
    <t>ACHATZ, MARIA ISABEL A</t>
  </si>
  <si>
    <t>{CO-SPONSOR- FOREIGN}
&lt;10769-MIA&gt; TRAVELER WILL BE INVITED TO CHAIR A SESSION AT THE NEXT ADRENA CANCER SYMOPSIUM THAT WILL BE HELD IN SAO PAULO BRAZIL ON OCT 12-13 2017.
TICKET IS IN KIND {THERE IS ONLY ONE PM FLIGHT PER DAY ON THE RETURN}.
LODGING IS IN KIND,
ROOM RATE INCLUDES BREAKFAST.
THERE IS NO REGISTRATION FEE TO ATTEND THIS MEETING.
EMERGENCY CONTACT PERSON CANDIDA VILLARES FRAGOSO AT AV DR ENEAS DE CARVALHO AGUIAR 150  2 ANDAR BLOCO 6 CELL PHONE 55 11 987764444.
TRAVELER WILL STAY AT MERCURE SAO PAULO PINHEIROS HOTEL AT R CAPOTE VALENTE 500 PINHEIROS SAO PAULO SP 05409 001 BRAZIL PHONE 55 21 2195 9950.
CGB WILL COVER HER MEALS AND GROUND TRANSPORTATION FROM HOME TO MEETING AREA.</t>
  </si>
  <si>
    <t>SAO PAULO, , BRA</t>
  </si>
  <si>
    <t>INSTITUTE OF CANCER OF SAO PAU</t>
  </si>
  <si>
    <t>10/10/2017 -10/14/2017</t>
  </si>
  <si>
    <t>{CO-SPONSOR- FOREIGN}
&lt;10769-MIA&gt; TRAVELER WILL BE INVITED TO CHAIR A SESSION AT THE XX BRAZILIAN CONGRESS OF CLINICAL ONCOLOGY THAT WILL BE HELD IN RIO DE JAEIRO, BRAZIL ON OCT 25-28 2017.
IN KIND: FLIGHT AND LODGING THAT INCLUDES BREAKFAST.
THERE IS ONLY ONE PM FLIGHT PER DAY.
WAIVED REGISTRATION FEE TO ATTEND THIS MEETING.
EMERGENCY CONTACT PERSON CANDIDA VILLARES FRAGOSO AT AV DR ENEAS DE CARVALHO AGUIAR 150  2 ANDAR BLOCO 6 CELL PHONE 55 11 987764444.
TRAVELER WILL STAY AT WINDSOR OCEANICO AT R MARTINHO DE MESQUITA 129  BARRA DA TIJUCA RIO DE JANEIRO  RJ 22620 220 BRAZIL PHONE 55 21 2195-9950.
CGB WILL COVER HER MEALS AND GROUND TRANSPORTATION FROM HOME TO MEETING AREA.</t>
  </si>
  <si>
    <t>RIO DE JANEIRO, , BRA</t>
  </si>
  <si>
    <t>CCM EVENTOS WORLDWIDE MEDICAL</t>
  </si>
  <si>
    <t>10/23/2017 -10/29/2017</t>
  </si>
  <si>
    <t>{CO-SPONSOR- FOREIGN}
&lt;10769-MIA&gt; TRAVELER WILL BE ATTENDING A TRAINING SESSIONS ON GENETIC COUNSELLING AT THE NEXT ICAMA WORKSHOP THAT WILL BE HELD IN MEDELLIN, COLOMBIA NOVEMBER 13-15.
TICKET IS IN KIND,
LODGING IS IN KIND,
GROUND TRANSPORTATION IS IN KIND.
THERE IS NO REGISTRATION FEE TO ATTEND THIS MEETING.
MEALS IN KIND- LUNCH AND DINNER NOV 14 AND 15. BREAKFAST IS INCLUDED IN THE HOTEL.
CGB WILL COVER HER GROUND TRANSPORTATION FROM HOME TO MEETING AREA.
EMERGENCY CONTACT TRACY LIGNINI AT 150 COURS ALBERT THOMAS 69372 LYON CEDEX 08 FRANCE 33 472 738 578.
TRAVELER WILL STAY AT HOTEL POBLADO ALEJANDRIA AT CARRERA 36 2 SUR 60 EL POBLADO MEDELLIN 050010 COLOMBIA AT 5743182000.</t>
  </si>
  <si>
    <t>MEDELLIN, , COL</t>
  </si>
  <si>
    <t>INTERNATIONAL AGENCY FOR RESEA</t>
  </si>
  <si>
    <t>11/13/2017 -11/16/2017</t>
  </si>
  <si>
    <t>ADAMS, DAVID R</t>
  </si>
  <si>
    <t>THIS IS A SPONSORED, FOREIGN TRAVEL.  THE SPONSOR IS COVERING THE FOLLOWING EXPENSES, IN-KIND: ROUND TRIP AIRFARE IN THE AMOUNT OF $1223.53; THREE NIGHTS OF LODGING ON 10/25, 26 &amp; 27 ($194.89/NIGHT).  NO LODGING REQUIRED ON 10/24 AS THE TRAVELER WILL BE IN TRANSIT.  SPEAKER DINNER ON 10/26 INCLUDED IN REGISTRATION AND HAS BEEN MARKED AS PROVIDED.  THERE IS NO REGISTRATION FEE FOR THIS MEETING BUT PARTICIPANTS ARE REQUIRED TO REGISTER.  OMEGA WAS NOT USED FOR AIRFARE OR HOTEL RESERVATIONS BECAUSE THE SPONSOR HAS COVERED THESE EXPENSES IN-KIND.  AIRPORT COST COMPARISON WAS NOT NEEDED AS THE SPONSOR PURCHASED THE AIRFARE.  SIMILAR PARTICIPANTS WILL RECEIVE THE SAME BENEFITS. TRAVELER IS STAYING AN ADDITIONAL NIGHT ON 10/28 AT NETG OR ADDITIONAL EXPENSE TO THE SPONSOR. THE 28TH FALLS ON A WEEKEND THEREFORE AL IS NOT BEING USED. THE COST OF THE FLIGHT IS ACTUALLY CHEAPER TO FLY OUT ON THE 29TH RATHER THAN THE 27TH. THE FOLLOWING EXPENSES HAVE BEEN ADDED: POV - HOME/AIRPORT $28.07/EACH WAY; IAD PARKING (SIX DAYS) - $10/DAY; TAXI (10/25 &amp; 10/29) BETWEEN AIRPORT/HOTEL - $37.90/EACH WAY.  HOTEL PROVIDES COMPLIMENTARY WI-FI; THERE ARE NO BAGGAGE FEES.  THE CAN WILL BE UPDATED UPON VOUCHERING AND CHANGED FROM 8329285 TO 8011502. PENDING AVAILABILITY OF FUNDS.</t>
  </si>
  <si>
    <t>BARCELONA, , ESP</t>
  </si>
  <si>
    <t>FUNDACION RAMON DOMINGUEZ</t>
  </si>
  <si>
    <t>CLINICAL FELLOW</t>
  </si>
  <si>
    <t>10/24/2017 -10/29/2017</t>
  </si>
  <si>
    <t>ADEYEMO, ADEBOWALE A</t>
  </si>
  <si>
    <t>THIS IS A FOREIGN SPONSORED TRAVEL. THE SPONSOR IS COVERING THE FOLLOWING EXPENSES IN-KIND: ROUNDTRIP AIRFARE IN THE AMOUNT OF $1397.03; LODGING FOR 4 NIGHTS ON 2/12-2/15/18 IN-KIND; 
REGISTRATION FEE IN THE AMOUNT OF $69.07 WHICH DOES NOT INCLUDE MEALS. ROUNDTRIP GROUND TRANSPORTATION FROM THE AIRPORT TO THE HOTEL WILL BE HANDLED BY THE US EMBASSY STAFF FOR SECURITY REASONS AND NOT BY THE SPONSOR. OMEGA WAS NOT USED FOR AIRFARE RESERVATIONS OR HOTEL BECAUSE THE SPONSOR HAS COVERED THESE EXPENSES IN KIND. THE SPONSOR HAS NOTED THAT ALL OTHER NON-FEDERAL PARTICIPANTS WILL BE PROVIDED WITH THE SAME ACCOMMODATIONS. NO LODGING IS NEEDED ON 2/10/18-2/11/18 AS TRAVELER WILL BE IN FLIGHT STATUS. 
THE FOLLOWING EXPENSES HAVE BEEN ADDED: 02/10/18 - $127 TAXI TO AIRPORT; 02/16/17 - $127 TAXI TO RESIDENCE; ROUNDTRIP BAGGAGE FEE OF $50. 
HT401 HIGH THREAT SECURITY OVERSEAS SEMINAR WAS COMPLETED ON MAY 19, 2014. TRAVELER HAS NOT AND WILL NOT SPEND MORE THAN 45 DAYS IN DESIGNATED HIGH THREAT, HIGH RISK FACT (FOREIGN AFFAIRS COUNTER THREAT) MANDATORY COUNTRIES WITHIN THE LAST 365 DAYS.
PENDING AVAILABILITY OF FUNDS.</t>
  </si>
  <si>
    <t>[OTHER], , NGA</t>
  </si>
  <si>
    <t>NIGERIAN ASSOCIATION OF NEPHRO</t>
  </si>
  <si>
    <t>02/10/2018 -02/16/2018</t>
  </si>
  <si>
    <t>AGARWAL, PIYUSH K</t>
  </si>
  <si>
    <t>SPONSOR: DR. AGARWAL IS INVITED TO ATTEND THE SOCIETY INTERNATIONALE UROLOGIE MEETING BEING HELD IN LIBSON, PORTUGAL ON OCTOBER 19-21, 2017. IN-KIND: REGISTRATION (INCLUDES LUNCH OCTOBER 20-21).
NON-SPONSOR: DR. AGARWAL WILL ATTEND THE 15TH MEETING OF THE INTERNATIONAL BLADDER CANCER NETWORK MEETING IN LIBSON, PORTUGAL ON OCTOBER 21-24, 2017. EVERY OTHER YEAR THERE IS REGISTRATION FEE FOR THE IBCN MEETING (INCLUDES TRADEMARK DINNER ON 10/22), AND DR. AGARWAL WILL PAY FOR THIS ON-SITE.   THERE IS AN APPROVED AEA MEMO INCLUDED FOR THE LODGING COST.</t>
  </si>
  <si>
    <t>LISBON, , PRT</t>
  </si>
  <si>
    <t>SOCIETE INTERNATIONALE UROLOGI</t>
  </si>
  <si>
    <t>INVESTIGATOR (HS)</t>
  </si>
  <si>
    <t>10/17/2017 -10/24/2017</t>
  </si>
  <si>
    <t xml:space="preserve">AGRAWAL, LOKESH </t>
  </si>
  <si>
    <t>DR. AGRAWAL IS INVITED TO SPEAK AT THE 25TH INTERNATIONAL MOLECULAR MEDICINE TRI-CONFERENCE BEING HELD IN SAN FRANCISCO, CA ON FEBRUARY 12-16, 2018.  IN-KIND: AIRFARE, LODGING (2/12-2/14, NO BREAKFAST), AND REGISTRATION (NO MEALS).</t>
  </si>
  <si>
    <t>SAN FRANCISCO, CA, US</t>
  </si>
  <si>
    <t>CAMBRIDGE HEALTH INSTITUTE</t>
  </si>
  <si>
    <t>02/12/2018 -02/17/2018</t>
  </si>
  <si>
    <t>AHMED, MANSOOR M</t>
  </si>
  <si>
    <t>DR. AHMED IS INVITED TO PARTICIPATE IN THE 2017 RADIOSURGERY SOCIETY ANNUAL SCIENTIFIC MEETING BEING HELD IN LAS VEGAS, NV ON NOVEMBER 1-4, 2017.  IN-KIND:  AIRFARE, LODGING (NO BREAKFAST), REGISTRATION (NO MEALS), AND MEALS (B/L 11/2-11/4).</t>
  </si>
  <si>
    <t>LAS VEGAS, NV, US</t>
  </si>
  <si>
    <t>RADIOSURGERY SOCIETY</t>
  </si>
  <si>
    <t>HEALTH SCIENTIST ADMINISTRA</t>
  </si>
  <si>
    <t>10/31/2017 -11/04/2017</t>
  </si>
  <si>
    <t>DR. AHMED IS INVITED TO SPEAK AT THE 2017 INDIAN CANCER CONGRESS MEETING BEING HELD IN BANGALORE, INDIA ON NOVEMBER 8-12, 2017.  DR. AHMED WILL PRESENT: RADIATION INDUCED SIGNAL TRANSDUCTION IMMUNE MODULATION.     DR. AHMED WILL ALSO PARTICIPATE IN THE INDO-US WORKSHOP ON DRUG RE-PURPOSING FOR IMPROVING RADIOTHERAPY OF CANCER AT SRI RAMACHANDRA UNIVERSITY IN CHENNAI, INDIA ON NOVEMBER 13, 2017.  IN-KIND:  AIRFARE, LODGING (INCLUDES BREAKFAST), REGISTRATION (INCLUDES MEALS), LUNCH AND DINNER ON 11/13 AND GROUND TRANSPORTATION IN INDIA.   HT401 HIGH THREAT SECURITY OVERSEAS SEMINAR COMPLETED APRIL 28, 2017.  DR. AHMED HAS NOT AND WILL NOT HAVE SPENT MORE THAN 45 DAYS IN DESIGNATED HIGH-THREAT, HIGH-RISK/FACT-MANDATORY COUNTRIES WITHIN THE CALENDAR YEAR.</t>
  </si>
  <si>
    <t>BANGALORE, , IND</t>
  </si>
  <si>
    <t>SRI RAMACHANDRA UNIVERSITY</t>
  </si>
  <si>
    <t>11/06/2017 -11/15/2017</t>
  </si>
  <si>
    <t>DR. AHMED IS INVITED TO SPEAK AT THE SECOND SHANGHAI INTERNATIONAL SUMMIT ON PARTICLE RADIATION THERAPY BEING HELD IN SHANGHAI, CHINA ON DECEMBER 7-9, 2017.  DR. AHMED WILL PRESENT: ARE ADJUVANTS IMPORTANT TO ARGUMENTS THE EFFECTS OF PARTICLE THERAPY.  DR. AHMED IS ALSO INVITED TO VISIT THE SHANGHAI PROTON AND HEAVY ION CENTER ON DECEMBER 10-11, 2017.  IN-KIND:  AIRFARE, LODGING (INCLUDES BREAKFAST), REGISTRATION (INCLUDES MEALS), MEALS, AND GROUND TRANSPORTATION IN CHINA HT401 HIGH THREAT SECURITY OVERSEAS SEMINAR COMPLETED APRIL 28, 2017.  DR. AHMED HAS NOT AND WILL NOT HAVE SPENT MORE THAN 45 DAYS IN DESIGNATED HIGH-THREAT, HIGH-RISK FACT-MANDATORY COUNTRIES WITHIN THE CALENDAR YEAR.</t>
  </si>
  <si>
    <t>SHANGHAI, , CHN</t>
  </si>
  <si>
    <t>SHANGHAI PROTON AND HEAVY ION</t>
  </si>
  <si>
    <t>12/05/2017 -12/12/2017</t>
  </si>
  <si>
    <t xml:space="preserve">AHN, YONG MO </t>
  </si>
  <si>
    <t>LATE REQUEST JUSTIFICATION, THE TRAVELER DID NOT KNOW HE NEEDED TO COMPLETE PAPERWORK FOR SPONSORED TRAVEL. HE THOUGHT HE WOULD ONLY NEED TO COMPLETE THE PAPER WORK FROM GRC TO REQUEST REIMBURSEMENT. AS LODGING AND MEALS ON THE DAY OF TRAINING ARE TO BE PAID DIRECTLY BY GRC; NO REIMBURSEMENT NEEDED, HE THOUGHT THAT MEANT THAT NO MORE WAS REQUIRED OF THE PROCESS. 
TRAVELER IS NON-FTE. TRAVEL IS COVERED IN PART BY SPONSOR. TRAINING FOR CHAIR-MEMBERS FOR THE GORDON RESEARCH CENTER. NOT A CONFERENCE. COVERAGE WILL BE ON POLICIES AND PROCEDURES OF GRC AND WILL PROVIDE GUIDANCE FOR THE ORGANIZATION AND DEVELOPMENT OF MEETINGS, JANUARY 26, 2018. NEW ITINERARY IS ATTACHED AS ORIGINAL WAS CANCELED.</t>
  </si>
  <si>
    <t>ORLANDO, FL, US</t>
  </si>
  <si>
    <t>GORDON RESEARCH CONFERENCES WE</t>
  </si>
  <si>
    <t>01/25/2018 -01/27/2018</t>
  </si>
  <si>
    <t xml:space="preserve">AKSENTIJEVICH, IVONA </t>
  </si>
  <si>
    <t>THIS IS A SPONSORED DOMESTIC TRAVEL. THE SPONSOR IS COVERING THE FOLLOWING EXPENSES IN KIND: AIRFARE IN THE AMOUNT OF $480.60, TWO NIGHTS LODGING 11/4-11/5  AT $127.50 AND REGISTRATION IN THE AMOUNT OF $490.00. OMEGA WAS NOT USED FOR AIRFARE AND LODGING, BOTH ARE SPONSORED IN-KIND. OTHER SPONSORED TRAVELERS RECEIVING THE SAME OR SIMILAR BENEFITS. THE FOLLOWING EXPENSES HAVE BEEN ADDED: 11/4 TAXI FROM HOME TO DCA AND 11/7 DCA TO HOME $58.49 EACH WAY. TRAVELER IS NOT REQUESTING REIMBURSEMENT FOR INTERNET FEES.  PENDING AVAL OF FUNDS</t>
  </si>
  <si>
    <t>STAFF SCIENTIST</t>
  </si>
  <si>
    <t>11/04/2017 -11/07/2017</t>
  </si>
  <si>
    <t>THIS IS A SPONSORED DOMESTIC TRAVEL. THE SPONSOR IS COVERING THE FOLLOWING EXPENSES IN KIND:, REGISTRATION IN THE AMOUNT OF $820.00, AIRFARE IN THE AMOUNT OF $722.60 AND LODGING IN THE AMOUNT OF $200.20 1/28-2-1/18 WILL BE REIMBURSED, THERE IS A BLANKET AGREEMENT WITH KEYSTONE AND NIH.  NO MEALS ARE COVERED.  TRAVELER IS REQUESTING APPROVAL OF ACTUAL SUBSISTENCE FOR SPONSOR REIMBURSABLE LODGING VALUED $200.20 PER NIGHT WHICH IS 160 % OF THE GOVERNMENT ALLOWANCE OF $125. THIS PERCENTAGE FALLS WITHIN THE 300% THRESHOLD ALLOWED BY THE FTR. OMEGA WAS NOT USED FOR LODGING, SPONSORED REIMBURSABLE. OTHER SPONSORED TRAVELERS RECEIVING THE SAME OR SIMILAR BENEFITS. THE FOLLOWING EXPENSES HAVE BEEN ADDED: 1/28 TAXI FROM HOME TO IAD AND 2/1 DCA TO HOME $55.42 EACH WAY. TRAVELER IS NOT REQUESTING REIMBURSEMENT FOR INTERNET FEES.  PENDING AVAL OF FUNDS.</t>
  </si>
  <si>
    <t>SOUTH LAKE TAHOE, CA, US</t>
  </si>
  <si>
    <t>01/28/2018 -02/02/2018</t>
  </si>
  <si>
    <t>ALDAPE, KENNETH D</t>
  </si>
  <si>
    <t>SPONSOR: DR. ALDAPE IS INVITED TO BE A BOARD MEMBER AT THE SONTAG FOUNDATION MEETING BEING HELD IN PALM SPRINGS, CA ON FEBRUARY 11-13, 2018. IN-KIND: AIRFARE (DC TO PALM SPRINGS, AND THEN SAN DIEGO TO DC), LODGING (INCLUDES D 2/11; BLD 2/12; B 2/13), AND GROUND TRANSPORTATION IN CA PROVIDED BY LODGING SHUTTLE. SPONSORED IN-KIND LODGING TOTAL COST IS 325%. TA HAS BEEN AMENDED TO ONLY INCLUDE LODGING COST UP TO 300%. DR. ALDAPE WILL PERSONALLY COVER THE OVERAGE AND PROVIDE RECEIPT.
DR. ALDAPE IS REQUESTING APPROVAL OF ACTUAL SUBSISTENCE FOR SPONSOR IN-KIND LODGING VALUED AT $399 WHICH IS 300% OF THE GOVERNMENT ALLOWANCE OF $133.  THIS PERCENTAGE FALLS WITHIN THE 300% THRESHOLD ALLOWED BY THE FTR.  THE SPONSOR HAS NOTED THAT ALL OTHER NON-FEDERAL PARTICIPANTS WILL BE PROVIDED WITH THE SAME ACCOMMODATIONS.
NON-SPONSOR: DR. ALDAPE WILL PRESENT: FROM WHO TO METHYLATION, AND SERVE ON THE DISCUSSION PANEL AT PRE-MEETING COURSE FOR THE NORTH AMERICAN SKULL BASE SOCIETY MEETING BEING HELD IN SAN DIEGO, CA ON FEBRUARY 13-15, 2018. DR. ALDAPE WILL REGISTER FOR THE COURSE ON-SITE AND PROVIDE RECEIPT. REGISTRATION INCLUDES BREAKFAST AND LUNCH BOTH DAYS. DR. ALDAPE IS RENTING A CAR AT HIS OWN EXPENSE TO GET FROM PALM SPRINGS TO SAN DIEGO.</t>
  </si>
  <si>
    <t>PALM SPRINGS, CA, US</t>
  </si>
  <si>
    <t>SONTAG FOUNDATION</t>
  </si>
  <si>
    <t>02/11/2018 -02/16/2018</t>
  </si>
  <si>
    <t>DR. ALDAPE IS INVITED TO PRESENT GRAND ROUNDS AT THE DARTMOUTH-HITCHCOCK NORRIS COTTON CANCER CENTER IN HANOVER, NH ON MARCH 26-27, 2018. IN-KIND: AIRFARE, LODGING (NO BREAKFAST), MEALS (LD 3/26; BL 3/27), AND GROUND TRANSPORTATION IN NH.  NO REGISTRATION FEE.</t>
  </si>
  <si>
    <t>HANOVER, NH, US</t>
  </si>
  <si>
    <t>NORRIS COTTON CANCER CENTER DA</t>
  </si>
  <si>
    <t>03/26/2018 -03/27/2018</t>
  </si>
  <si>
    <t>ALLISON, ROBERT D</t>
  </si>
  <si>
    <t>DR. ROBERT ALLISON WILL TRAVEL TO TALLAHASSEE FLORIDA TO BE AT GUEST SPEAKER AND PRESENTER AT THE FLORIDA STATE UNIVERSITY COLLEGE OF MEDICINE ALUMNI REUNION MARCH 15-17 2018</t>
  </si>
  <si>
    <t>TALLAHASSEE, FL, US</t>
  </si>
  <si>
    <t>FLORIDA STATE UNIVERSITY</t>
  </si>
  <si>
    <t>RESEARCH FELLOW</t>
  </si>
  <si>
    <t>03/15/2018 -03/17/2018</t>
  </si>
  <si>
    <t xml:space="preserve">ALTAN-BONNET, GREGOIRE </t>
  </si>
  <si>
    <t>SPEAKING: AMENDMENT: TRAVELER CHANGED RETURN DATE IN ORDER TO STAY FOR THE ENTIRETY OF THE CONFERENCE. TRAVELER INVITED TO SPEAK AT THE AACR SPECIAL CONFERENCE ON TUMOR IMMUNOLOGY AND IMMUNOTHERAPY FROM 10/1-4/17. SPONSOR WILL PROVIDE R/T IN KIND AIRFARE; REGISTRATION FEE, WHICH INCLUDES BREAKFAST 10/2-4 AND LUNCH 10/3; IN KIND LODGING ON 10/1-3. TRAVELER IS REQUESTING APPROVAL OF ACTUAL SUBSISTENCE FOR SPONSOR IN-KIND LODGING VALUED AT $304.00 WHICH IS 103% OF THE GOVERNMENT ALLOWANCE OF $296.00. THIS PERCENTAGE FALLS WITHIN THE 300% THRESHOLD ALLOWED BY THE FTR. SPONSOR STATED ALL OTHER NON-FEDERAL PARTICIPANTS WILL BE PROVIDED WITH THE SAME ACCOMMODATIONS. NO FEDERAL FUNDS CONFIRMED.</t>
  </si>
  <si>
    <t>BOSTON, MA, US</t>
  </si>
  <si>
    <t>AMERICAN ASSOCIATION FOR CANCE</t>
  </si>
  <si>
    <t>RESEARCH FELLOW (VP)</t>
  </si>
  <si>
    <t>10/01/2017 -10/04/2017</t>
  </si>
  <si>
    <t>SPEAKING - TRAVELER INVITED TO SPEAK AT THE PHYSICAL CONCEPTS AND COMPUTATIONAL MODELS IN IMMUNOLOGY FROM OCTOBER 10-12, 2017 IN CAMBRIDGE MASSACHUSETTS. SPONSOR WILL COVER R/T AIRFARE IN KIND; LUNCH AND DINNER ON 10/11 (IN KIND); LODGING ON 10/10-11/17 (IN KIND). HOTEL LODGING FEE INCLUDES BREAKFAST. TRAVELER IS REQUESTING APPROVAL OF ACTUAL SUBSISTENCE FOR SPONSOR IN-KIND LODGING VALUED AT $425.05 WHICH IS 144% OF THE GOVERNMENT ALLOWANCE OF $296. THIS PERCENTAGE FALLS WITHIN THE 300% THRESHOLD ALLOWED BY THE FTR. THE SPONSOR HAS NOTED THAT ALL OTHER NON-FEDERAL PARTICIPANTS WILL BE PROVIDED WITH THE SAME ACCOMMODATIONS. NO FEDERAL FUNDS CONFIRMED.  THERE IS NO REGISTRATION FEE ASSOCIATED WITH THE MEETING.</t>
  </si>
  <si>
    <t>CAMBRIDGE, MA, US</t>
  </si>
  <si>
    <t>MASSACHUSETTS INSTITUTE OF TEC</t>
  </si>
  <si>
    <t>10/10/2017 -10/12/2017</t>
  </si>
  <si>
    <t>SPEAKING: TRAVEL INVITED TO SPEAK AT THE FAS CENTER FOR SYSTEMS BIOLOGY SEMINAR SERIES FROM OCTOBER 25-27, 2017 IN CAMBRIDGE, MA. SPONSOR WILL PROVIDE IN KIND R/T AIRFARE, LODGING 10/25 &amp; 10/26, SHUTTLE TO AND FROM AIRPORT IN MA. BREAKFAST, LUNCH AND DINNER PROVIDED IN KIND ON 10/26. TRAVELER IS REQUESTING APPROVAL OF ACTUAL SUBSISTENCE FOR SPONSOR IN-KIND LODGING VALUED AT $319 WHICH IS 108% OF THE GOVERNMENT ALLOWANCE OF $296. THIS PERCENTAGE FALLS WITHIN THE 300% THRESHOLD ALLOWED BY THE FTR. NO FEDERAL FUNDS CONFIRMED.   THERE IS NO REGISTRATION FEE ASSOCIATED WITH MEETING.</t>
  </si>
  <si>
    <t>HARVARD UNIVERSITY CAMBRIDGE</t>
  </si>
  <si>
    <t>10/25/2017 -10/27/2017</t>
  </si>
  <si>
    <t>CO-ORGANIZER: TRAVELER WILL ATTEND ISCB WORKSHOP FROM 11/18 TO 11/21. WORKSHOP BEGINS THE MORNING OF 11/19. TRAVELER WILL ARRIVE EVENING OF 11/18 SINCE CONFERENCE STARTS AT 8:00 AM ON 11/19. SPONSOR WILL PROVIDE REGISTRATION FEE.  NCI FUNDS WILL COVER GROUND TRANSPORTATION, TRAIN FARE AND M&amp;IE NOT COVERED BY SPONSOR. OMEGA WILL REISSUE NEW TRAIN TICKET WHEN AMENDED TRAVEL AUTHORIZATION IS APPROVED. TRAVELER WILL STAY WITH FAMILY IN THE AREA-NO LODGING REQUIRED. FAMILY MEMBER HAS NO CONNECTION TO THE SPONSOR IN ANY CAPACITY. SPONSOR STATED THAT NON-FEDERAL PARTICIPANTS WILL RECEIVE THE SAME ACCOMMODATIONS. NO FEDERAL FUNDS CONFIRMED.</t>
  </si>
  <si>
    <t>NEW YORK, NY, US</t>
  </si>
  <si>
    <t>INTERNATIONAL SOCIETY FOR COMP</t>
  </si>
  <si>
    <t>11/18/2017 -11/21/2017</t>
  </si>
  <si>
    <t>INVITED SPEAKER: TRAVELER INVITED TO SPEAK AT THE GERMAN CANCER RESEARCH CENTER'S HEIDELBERG GERMANY MEETING FROM 12/13-17/17. SPONSOR WILL PROVIDE IN KIND LODGING (LODGING FEE INCLUDES BREAKFAST), LUNCH 12/15-16, DINNER 12/14-15. NO REGISTRATION FEE.  NCI WILL COVER THE R/T FLIGHT AND GROUND TRANSPORTATION. SPONSOR STATED ALL OTHER NON-FEDERAL PARTICIPANTS WILL BE PROVIDED WITH THE SAME ACCOMMODATIONS. NO FEDERAL FUNDS CONFIRMED.</t>
  </si>
  <si>
    <t>HEIDELBERG, , DEU</t>
  </si>
  <si>
    <t>GERMAN CANCER RESEARCH CENTER</t>
  </si>
  <si>
    <t>12/13/2017 -12/17/2017</t>
  </si>
  <si>
    <t>INVITED SPEAKER: TRAVELER INVITED TO SPEAK AT RICE UNIVERSITY'S CTBP RESEARCH SEMINAR SERIES IN HOUSTON, TEXAS FROM 01/29-01/31. SPONSOR WILL PROVIDE IN KIND LODGING 01/29-01/30, GROUND TRANSPORTATION TO AND FROM AIRPORT IN HOUSTON 01/29 &amp; 01/31, AND R/T AIRFARE. SPONSOR PROVIDING BREAKFAST, LUNCH AND DINNER ON 01/30 (IN KIND). TRAVELER IS REQUESTING APPROVAL OF ACTUAL SUBSISTENCE FOR SPONSOR IN-KIND LODGING VALUED AT $168 WHICH IS 139% OF THE GOVERNMENT ALLOWANCE $121. THIS PERCENTAGE FALLS WITHIN THE 300% THRESHOLD ALLOWED BY THE FTR. SPONSOR STATED THAT ALL OTHER NON-FEDERAL PARTICIPANTS WILL BE PROVIDED WITH THE SAME ACCOMMODATIONS. NO FEDERAL FUNDS CONFIRMED.  THERE IS NO REGISTRATION FEE ASSOCIATED WITH SEMINAR.</t>
  </si>
  <si>
    <t>HOUSTON, TX, US</t>
  </si>
  <si>
    <t>CENTER FOR THEORETICAL BIOLOGI</t>
  </si>
  <si>
    <t>01/29/2018 -01/31/2018</t>
  </si>
  <si>
    <t>INVITED SPEAKER: TRAVELER INVITED TO GIVE A SEMINAR AT MCGILL UNIVERSITY'S QUANTITATIVE LIFE SCIENCES SEMINAR SERIES FROM 02/14-02/15. SPONSOR WILL PROVIDE R/T AIRFARE, GROUND TRANSPORTATION IN CANADA ON 02/14 &amp; 02/15, LUNCH &amp; DINNER 02/14, LUNCH ON 02/15, AND LODGING 02/14, WHICH INCLUDES BREAKFAST ON 2/15 . THERE ARE NO REGISTRATION FEES ASSOCIATED WITH THIS TRAVEL. SPONSOR STATED THAT ALL OTHER NON-FEDERAL PARTICIPANTS WILL BE PROVIDED WITH THE SAME ACCOMMODATIONS. NO FEDERAL FUNDS CONFIRMED.</t>
  </si>
  <si>
    <t>MONTREAL, , CAN</t>
  </si>
  <si>
    <t>MCGILL UNIVERSITY</t>
  </si>
  <si>
    <t>02/14/2018 -02/15/2018</t>
  </si>
  <si>
    <t>INVITED SPEAKER: TRAVELER INVITED TO GIVE A SEMINAR AT THE BIOMEDICAL ENGINEERING GRADUATE SEMINAR AT THE UNIVERSITY OF MINNESOTA FROM 03/04-03/06. SPONSOR WILL PROVIDE IN KIND R/T AIRFARE, LODGING 03/04 &amp; 03/05, BREAKFAST, LUNCH AND DINNER 03/05 AND GROUND TRANSPORTATION IN MINNESOTA. THERE ARE NO REGISTRATION FEES ASSOCIATED WITH THIS SEMINAR. TRAVELER IS REQUESTING APPROVAL OF ACTUAL SUBSISTENCE FOR SPONSOR IN-KIND LODGING VALUED AT $160 WHICH IS 107% OF THE GOVERNMENT ALLOWANCE $149. THIS PERCENTAGE FALLS WITHIN THE 300% THRESHOLD ALLOWED BY THE FTR. SPONSOR STATED THAT ALL OTHER NON-FEDERAL PARTICIPANTS WILL BE PROVIDED THE SAME ACCOMMODATIONS. NO FEDERAL FUNDS CONFIRMED.</t>
  </si>
  <si>
    <t>MINNEAPOLIS, MN, US</t>
  </si>
  <si>
    <t>UNIVERSITY OF MINNESOTA TWIN C</t>
  </si>
  <si>
    <t>03/04/2018 -03/06/2018</t>
  </si>
  <si>
    <t xml:space="preserve">ALTAN, NIHAL </t>
  </si>
  <si>
    <t>DR. ALTAN-BONNET WILL BE GIVING A TALK AT THE NATIONAL INFECTION BIOLOGY MEETING 17TH OF OCTOBER 2017 TO AFTERNOON THE 18TH OF OCTOBER AND AT TO NATIONAL  AND INTERNATIONAL SEMINAR SERIES ON OCTOBER 20TH. THE TITLE OF HER TALK IS "INTERCELLULAR VESICULAR TRANSMISSION OF VIRAL POPULATIONS." UNIVERSITY OF UMEA IS SPONSORING AIRFARE, LODGING DURING THE TRIP, MEALS FOR 5 DAYS, GROUND TRANSPORTATION IN SWEDEN AND REGISTRATION FOR THE MEETING IN-KIND (SEE ATTACHED LOI).</t>
  </si>
  <si>
    <t>STOCKHOLM, , SWE</t>
  </si>
  <si>
    <t>UMEA UNIVERSITY</t>
  </si>
  <si>
    <t>10/16/2017 -10/21/2017</t>
  </si>
  <si>
    <t>DR. NIHAL ATLAN-BONNET WILL BE GIVEN A TALK AT PHOSPHOINOSITIDE BIOLOGY: NEW THERAPEUTIC TARGETS BEYOND CLASS I PI3K.\SPONSOR IS COVERING HOTEL AND MEALS.</t>
  </si>
  <si>
    <t>TAOS, NM, US</t>
  </si>
  <si>
    <t>KEYSTONE CENTER</t>
  </si>
  <si>
    <t>DR. ALTAN-BONNET GIVEN A TALK AT T INFECTION BY POPULATION-A NEW MODE OF VIRAL TRANSMISSION AT THE CELLS VS. PATHOGENS: INTRINSIC DEFENSES AND COUNTERDEFENSES KEYSTONE CONFERENCE HELD AT THE HYATT REGENCY MONTEREY. NIHAL WILL BE TAKEN YAKEY YAFFE SLOT FOR THE CONFERENCE. TRAVELER'S RETURN FLIGHT TO THE DC AREA WILL NOT LAND UNTIL AFTER MIDNIGHT ON 3/27, 3/4 M&amp;IE ENTITLEMENT ACTIVE FOR THIS DAY AS SHE WILL NOT RETURN HOME UNTIL THE EARLY MORNING.</t>
  </si>
  <si>
    <t>MONTEREY, CA, US</t>
  </si>
  <si>
    <t>03/23/2018 -03/27/2018</t>
  </si>
  <si>
    <t>ALTER, BLANCHE P</t>
  </si>
  <si>
    <t>?¿¿TRAVELER IS REQUESTING CTT TRAVEL FOR THIS TRIP?¿¿.
{CO-SPONSOR- DOMESTIC}
&lt;07130-2YQ&gt; TRAVELER WILL BE ATTENDING THE 29TH ASH 2017 ANNUAL MEETING AND WILL BE A CHAIR PERSON AND GIVE A TALK, ENTITLED: ?¿¿BONE MARROW FAILURE SYNDROMES: CONSIDERATIONS PRE- AND POST-TRANSPLANT?¿¿ THAT WILL BE HELD IN ATLANTA, GEORGIA ON DECEMBER 7-12, 2017.
TICKET IS IN KIND.
5 NIGHTS HOTEL IS IN KIND.
ALL MEALS ARE IN KIND (VOUCHER WILL BE PROVIDED FOR BREAKFAST, LUNCH AND DINNER).
REGISTRATION FEE WAS WAIVED (MEALS IS NOT INCLUDED).
GROUND TRANSPORTATION TO/FROM HOTEL IN ATLANTA. (CONFIRMATION WILL BE PROVIDED IN LATE NOV).
CGB WILL COVER HER GROUND TRANSPORTATION TO/FROM HOME IN MARYLAND.</t>
  </si>
  <si>
    <t>ATLANTA, GA, US</t>
  </si>
  <si>
    <t>AMERICAN SOCIETY OF HEMATOLOGY</t>
  </si>
  <si>
    <t>EXPERT</t>
  </si>
  <si>
    <t>12/07/2017 -12/12/2017</t>
  </si>
  <si>
    <t>?¿¿TRAVELER IS REQUESTING CTT TRAVEL FOR THIS TRIP?¿¿.
{CO-SPONSOR- DOMESTIC}
&lt;07130-2YQ&gt; TRAVELER WILL BE ATTENDING THE 2018 FARF BOARD OF DIRECTORS AND SCIENTIFIC ADVISORY BOARD MEETING, FEBRUARY 8-11 AT THE RADISSON HOTEL SALT LAKE CITY DOWNTOWN IN SALT LAKE CITY, UT. 
TICKET IS IN KIND.
HOTEL IS IN KIND.
THERE IS NO REGISTRATION FEE TO ATTEND THIS MEETING.
MEALS 2/9 AND 2/10 BREAKFAST, LUNCH AND DINNER IN KIND.
SHUTTLE BUS IS IN KIND.
CGB WILL COVER HER GROUND TRANSPORTATION FROM HOME TO MEETING AREA.</t>
  </si>
  <si>
    <t>SALT LAKE CITY, UT, US</t>
  </si>
  <si>
    <t>FANCONI ANEMIA RESEARCH FUND</t>
  </si>
  <si>
    <t>02/08/2018 -02/11/2018</t>
  </si>
  <si>
    <t>BALTER2@JHU.EDU  TEL 410 245-9994
?¿¿TRAVELER IS REQUESTING CTT TRAVEL FOR THIS TRIP?¿¿.
SPONSOR 1- DOMESTIC} 
&lt;07130-2YQ&gt; TRAVELER WILL BE ATTENDING THE DIAMOND BLACKFAN ANEMIA FOUNDATION AS A MODERATOR AND INVITED DISCUSSANT THAT WILL BE HELD AT ATLANTA, GA ON MAR 10-12, 2018.
ONE-WAY TICKET IS IN KIND (DCA-ATL).
MEALS ARE IN KIND (3/10 DINNER, 3/11 HOT BREAKFAST, LUNCH AND DINNER AND 3/12 HOT BREAKFAST AND LUNCH)
LODGING IS IN KIND.
THERE IS NO REGISTRATION FEE FOR THIS MEETING. 
&lt;07130-2YQ&gt; SPONSOR 2- TRAVELER WILL BE ATTENDING THE AFLAC CANCER AND BLOOD DISORDERS CENTER OF CHILDREN?¿¿S HEALTHCARE OF ATLANTA AND EMORY UNIVERSITY AS AN INVITED SPEAKER AND MEET WITH FACULTY THAT WILL BE HELD IN ATLANTA, GA ON MAR 12-14, 2018.
ONE-WAY TICKET IS IN KIND (ATL-DCA), CAR SERVICE FROM RITZ CARLTON HOTEL TO EMORY CHILDREN?¿¿S CENTER AND FROM THE CANCER CENTER TO THE AIRPORT.  MEALS ARE IN KIND (3/12 DINNER, 3/13 BREAKFAST, LUNCH AND DINNER, 3/14 BREAKFAST AND LUNCH)
LODGING IS IN KIND (3/12 AND 3/13). 
?¿¿TRAVELER IS REQUESTING APPROVAL OF ACTUAL SUBSISTENCE FOR SPONSOR IN-KIND LODGING VALUED AT $187 WHICH IS 126% OF THE GOVERNMENT ALLOWANCE OF $148.  THIS PERCENTAGE FALLS WITHIN THE 300% THRESHOLD ALLOWED BY THE FTR.  THE SPONSOR HAS NOTED THAT ALL OTHER NON-FEDERAL PARTICIPANTS WILL BE PROVIDED WITH THE SAME ACCOMMODATIONS.?¿¿
THERE IS NO REGISTRATION FEE FOR THIS MEETING. 
CGB WILL COVER THE GROUND TRANSPORTATION FROM HOME TO MEETING AREA.</t>
  </si>
  <si>
    <t>AFLAC CANCER AND BLOOD DISORDE</t>
  </si>
  <si>
    <t>03/09/2018 -03/14/2018</t>
  </si>
  <si>
    <t>DIAMOND BLACKFAN ANEMIA FOUNDT</t>
  </si>
  <si>
    <t>BALTER2@JHU.EDU  TEL 410 245-9994
?¿¿TRAVELER IS REQUESTING CTT TRAVEL FOR THIS TRIP?¿¿.
CGE SYSTEM DOES NOT HAVE THE PETAH TIKVA CITY OF ISRAEL SO THE OTHERS ISR WAS CHOSEN.
{CO-SPONSOR- FOREIGN} 
&lt;07130-2YQ&gt; TRAVELER WILL BE ATTENDING 2ND COMPREHENSIVE ISRAELI FANCONI ANEMIA MEETING AND WILL BE GIVING AN UPDATE ON THE DIAGNOSIS AND TREATMENT OF FANCONI ANEMIA ON MAR 18-24 IN PETAH TIKVA ISRAEL.
TRAVELER WILL PRESENT SOME OF HER COMPLICATED PATIENTS ON MAR 19 AND WILL HAVE MEETINGS AT SCHNEIDER CHILDRENS MEDICAL CENTER OF ON MAR 20 AND MEET WITH DR. KUPFER AND GOLDSTEIN AT HADASSAH HOSPITAL TO DISCUSS THEIR COLLABORATIVE PROJECTS AND MEET PATIENTS IN ISRAEL.
TICKET IS IN KIND.
4 NIGHTS OF LODGING IS IN KIND AND HOTEL INCLUDES BREAKFAST. TRAVELER WILL STAY AT SPONSOR?¿¿S HOUSE ON 3/22.
LUNCH AND DINNER ARE IN KIND FROM MAR 19 TO 23.
THERE IS NO REGISTRATION FEE TO ATTEND THIS MEETING.
TRAVELER WILL STAY AT DAN ACCADIA HOTEL AT HERZLIYA BEACH 4685623 TEL 972 9 9597070
EMERGENCY CONTACT HANNAH TAMARY AT 14 KAPLAN ST PETAH TIKVA 49202 ISRAEL
TEL 972 3 9253669
CGB WILL COVER HER GROUND TRANSPORTATION FROM HOME TO MEETING AREA.</t>
  </si>
  <si>
    <t>TEL AVIV, , ISR</t>
  </si>
  <si>
    <t>SCHNEIDER CHILDRENS MEDICAL CE</t>
  </si>
  <si>
    <t>03/17/2018 -03/24/2018</t>
  </si>
  <si>
    <t>ALTER, KATHARINE E</t>
  </si>
  <si>
    <t>DR. ALTER IS INVITED TO ATTEND AAPM&amp;R  CONFERENCE IN DENVER, CO. THE SPONSOR WILL PAY IN KIND FOR TWO NIGHTS OF HOTEL AND MEALS. REGISTRATION FEE WILL BE WAVED. RMD/FAB WILL PAY FOR THE AIRFARE, HOTEL, MEALS AND GROUND TRANSPORTATION.</t>
  </si>
  <si>
    <t>AMERICAN ACADEMY OF PHYSICAL M</t>
  </si>
  <si>
    <t>10/10/2017 -10/15/2017</t>
  </si>
  <si>
    <t>ALTSCHUL, STEPHEN F</t>
  </si>
  <si>
    <t>03/19/2018-03/24/2018: SPEAKING AT THE BIOCENTER OULU DAY IN OULU, FINLAND AND VISITING WITH STAFF AND STUDENTS AT HELSINKI UNIVERSITY, IN HELSINKI FINLAND.</t>
  </si>
  <si>
    <t>[OTHER], , FIN</t>
  </si>
  <si>
    <t>UNIVERSITY OF HELSINKI</t>
  </si>
  <si>
    <t>SENIOR INVESTIGATOR</t>
  </si>
  <si>
    <t>03/19/2018 -03/24/2018</t>
  </si>
  <si>
    <t>UNIVERSITY OF OULU</t>
  </si>
  <si>
    <t>ALVAREZ, VERONICA A</t>
  </si>
  <si>
    <t>DR. VERONICA ALVAREZ HAS BEEN INVITED TO GIVE A SEMINAR AT THE UNIVERSITY OF TEXAS AT SAN ANTONIO FOR THE DEPARTMENT OF BIOLOGY'S NEUROBIOLOGY TO BE HELD ON THURSDAY OCTOBER 19TH,2017ON CAMPUS AT THE BIOSCIENCES BUILDING.  DR. ALVAREZ TALK IS ENTITLED  ?¿¿DRUGS OF ABUSE SIMULTANEOUSLY SUPPRESS AND ENHANCE DOPAMINE TRANSIENTS IN THE STRIATUM?¿¿</t>
  </si>
  <si>
    <t>SAN ANTONIO, TX, US</t>
  </si>
  <si>
    <t>UNIVERSITY OF TEXAS HEALTH SCI</t>
  </si>
  <si>
    <t>INVESTIGATOR</t>
  </si>
  <si>
    <t>10/18/2017 -10/20/2017</t>
  </si>
  <si>
    <t>DR. VERONICA ALVAREZ HAS BEEN ASK TO VISIT THE MCGILL UNIVERSITY THIS COMING NOVEMBER 20-21,2017 TO GIVE A TALK THAT IS ENTITLED "SYNAPTIC MECHANISM AND CIRCUITS MEDIATION THE BEHAVIORAL RESPONSE TO COCAINE". HOST WILL NOT  ABLE TO PROVIDE AGENDA UNTIL THE WEEK OF NOV14TH.</t>
  </si>
  <si>
    <t>11/20/2017 -11/21/2017</t>
  </si>
  <si>
    <t>DR. VERONICA ALVAREZ HAS BEEN INVITED TO GIVE A TALK AT THE UNIVERSITY OF PENNSYLVANIA SCHOOL OF MEDICINE ON JAN 31ST TO FEB 1,2018.  THE TITLE OF  DR. ALVAREZ'S TALK IS SYNAPTIC MECHANISM AND CIRCUITS MEDIATING THE BEHAVIORAL RESPONSE TO COCAINE. AEA HAS BEEN REQUESTED. DR. ALVAREZ WILL BE PICKED UP AT THE AMTRAK STATION BY A STAFF MEMBER.</t>
  </si>
  <si>
    <t>PHILADELPHIA, PA, US</t>
  </si>
  <si>
    <t>UNIVERSITY OF PENNSYLVANIA</t>
  </si>
  <si>
    <t>01/31/2018 -02/01/2018</t>
  </si>
  <si>
    <t>DR. VERONICA ALVAREZ HAD BEEN INVITED AND ACCEPT THE INVITATION  SERVICE AS ONE OF THE DISCUSSION LEADER FOR THE PLENARY SPEAKER AT THE 2018 GORDON CONFERENCE ON ALCOHOL AND THE NERVOUS SYSTEM. BEING HELD IN GALVESTON , TX. MARCH 6-9,2018</t>
  </si>
  <si>
    <t>GALVESTON, TX, US</t>
  </si>
  <si>
    <t>GORDON RESEARCH CONFERENCES TE</t>
  </si>
  <si>
    <t>03/06/2018 -03/09/2018</t>
  </si>
  <si>
    <t xml:space="preserve">AMARATUNGA, CHANAKI </t>
  </si>
  <si>
    <t>SPONSORED AND NON-SPONSORED PROGRAM TRAVEL FOR LMVR STAFF SCIENTIST(VP): SEE UPLOADED TRF FOR FULL DETAILS. SPONSORED: 3/26: DR. AMARATUNGA WILL ATTEND THE TRACKING RESISTANCE TO ARTEMISININ COLLABORATION II (TRACII) INVESTIGATORS MEETING TO BE HELD IN BANGKOK, THAILAND, WHERE COLLABORATORS FROM 15 SITES IN 8 COUNTRIES WILL GATHER TO GET AN OVERVIEW OF THE PROGRESS AND TO DISCUSS PLANS TO PUBLISH THE DATA. LMVR'S CAMBODIAN COLLABORATORS WILL PRESENT FINDINGS FROM THE 3 FIELD SITES IN CAMBODIA. THE MAHIDOL-OXFORD RESEARCH UNIT (MORU) WILL SPONSOR IN-KIND ROUND-TRIP AIRFARE, 2 NIGHTS LODGING, AND 3/26 MEALS. NON-SPONSORED: 3/27: WILL HAVE COLLABORATIVE DISCUSSIONS WITH MORU RESEARCHERS ON A NEW PROJECT.  3/27-4/5: STO TRAVEL WAIVER REQUEST FOR THE USE OF 6 DAYS OF ANNUAL LEAVE AND 2 NON-DUTY WEEKEND DAYS, AT NO EXPENSE TO THE GOVERNMENT, IN CONJUNCTION WITH SPONSORED TRAVEL. DR. AMARATUNGA REQUESTS PERSONAL TRAVEL TO SRI LANKA TO INITIATE AND WAIT FOR THE PROCESSING OF HER H-1B VISA EXTENSION BY THE US EMBASSY.  4/5: WILL TRAVEL TO PHNOM PENH, CAMBODIA TO VISIT COLLEAGUES AT THE INSTITUT PASTEUR AND VISIT THE NIAID COLLABORATIVE LABORATORY (MVRL) AT THE NATIONAL CENTER FOR PARASITOLOGY, ENTOMOLOGY, AND MALARIA CONTROL (CNM). AT MVRL WILL MEET WITH DRS. JESSICA MANNING AND SUON SEILA TO DISCUSS ONGOING WORK. SEE OTHER BLOCK FOR CONTINUATION OF DETAILS AND LATE JUSTIFICATION. 3/23 AMENDMENT - TRAVEL SCHEDULE CHANGE NECESSARY DUE TO EARLIEST AVAILABLE APPOINTMENT DATE OF 4/5 FOR H-1B VISA RENEWAL AT US EMBASSY IN SRI LANKA. NEW TA PRINT-OUT, ITINERARY, OAM-SIGNED FOREIGN FLAG CARRIER FORM, AND DR. AMARATUNGA'S EMAIL WITH DETAILS ARE UPLOADED.</t>
  </si>
  <si>
    <t>BANGKOK, , THA</t>
  </si>
  <si>
    <t>MAHIDOL UNIVERSITY</t>
  </si>
  <si>
    <t>03/24/2018 -04/12/2018</t>
  </si>
  <si>
    <t>AMES, NANCY J</t>
  </si>
  <si>
    <t>TRAVELER IS AN INVITED SPEAKER TO TALK ABOUT THE MICROBIOME RESEARCH SCIENCE</t>
  </si>
  <si>
    <t>NEW YORK PRESBYTERIAN HOSPITAL</t>
  </si>
  <si>
    <t>SR NURSE SPEC (CLIN CARE)</t>
  </si>
  <si>
    <t>11/12/2017 -11/13/2017</t>
  </si>
  <si>
    <t>ANTANI, SAMEER K</t>
  </si>
  <si>
    <t>10/25/2017-10/27/2017: SPEAKING AT THE COLLOQUIUM SERIES AT FLORIDA ATLANTIC UNIVERSITY, IN BOCA RATON, FL.</t>
  </si>
  <si>
    <t>BOCA RATON, FL, US</t>
  </si>
  <si>
    <t>FLORIDA ATLANTIC UNIVERSITY BO</t>
  </si>
  <si>
    <t>APOLO, ANDREA B</t>
  </si>
  <si>
    <t>DR. APOLO IS INVITED TO SERVE AS A MEMBER OF COMMITTEE 8 ON SYSTEMIC THERAPY FOR METASTATIC UROTHELIAL CARCINOMA AT THE 37TH CONGRESS OF THE SOCIETY INTERNATIONALE UROLOGIE MEETING BEING HELD IN LISBON, PORTUGAL ON OCTOBER 19-22, 2017. IN-KIND: REGISTRATION (INCLUDES LUNCH OCTOBER 20-21). AN APPROVED AEA MEMO IS INCLUDED FOR THE LODGING COST.</t>
  </si>
  <si>
    <t>SOCIETE INTERNATIONALE D UROLO</t>
  </si>
  <si>
    <t>ASST CLINICAL INVESTIGATOR</t>
  </si>
  <si>
    <t>10/17/2017 -10/23/2017</t>
  </si>
  <si>
    <t>DR. APOLO IS INVITED TO SPEAK AT THE AMERICAN SOCIETY FOR CLINICAL ONCOLOGY (ASCO) 2018 GENITOURINARY CANCERS SYMPOSIUM BEING HELD IN SAN FRANCISCO, CA ON FEBRUARY 8-10, 2018. 
IN-KIND: AIRFARE, LODGING (NO BREAKFAST), AND REGISTRATION (INCLUDES B/L 2/8-2/10; WILL NOT EAT LUNCH 2/10 DUE TO FLIGHT TIME).  DR. APOLO IS REQUESTING APPROVAL OF ACTUAL SUBSISTENCE FOR SPONSOR IN-KIND LODGING VALUED AT $320 WHICH IS 116% OF THE GOVERNMENT ALLOWANCE OF $276. THIS PERCENTAGE FALLS WITHIN THE 300% THRESHOLD ALLOWED BY THE FTR.  THE SPONSOR HAS NOTED THAT ALL OTHER NON-FEDERAL PARTICIPANTS WILL BE PROVIDED WITH THE SAME ACCOMMODATIONS.</t>
  </si>
  <si>
    <t>AMERICAN SOCIETY OF CLINICAL O</t>
  </si>
  <si>
    <t>02/07/2018 -02/10/2018</t>
  </si>
  <si>
    <t>DR. APOLO WILL PRESENT: IMMUNOTHERAPY IN NMI AND MI BLADDER CANCER, AT THE  ANNUAL MEETING OF THE MID-ATLANTIC SECTION OF THE AMERICAN UROLOGICAL ASSOCIATION (AUA) BEING HELD ON AMELIA ISLAND, FL ON MARCH 1-3, 2018.  IN-KIND: REGISTRATION FEE (INCLUDES LUNCHES).  AN APPROVED AEA MEMO HAS BEEN INCLUDED FOR THE LODGING COSTS.</t>
  </si>
  <si>
    <t>FERNANDINA BEACH, FL, US</t>
  </si>
  <si>
    <t>AMERICAN UROLOGICAL ASSOCIATIO</t>
  </si>
  <si>
    <t>03/01/2018 -03/04/2018</t>
  </si>
  <si>
    <t xml:space="preserve">APONTE, YEKA </t>
  </si>
  <si>
    <t>DR. APONTE HAS BEEN INVITED AS A OVERSEAS SPEAKER AT THE 37TH ANNUAL SCIENTIFIC MEETING OF THE AUSTRALASIAN NEUROSCIENCE SOCIETY IN SYDNEY, AUSTRALIA, DEC 3-6, 2017. DR. APONTE WILL ALSO BE ATTENDING THE ANS SATELLITE MEETING ON DEC 2, 2017.  DR. APONTE HAS ALSO BEEN INVITED BY DR JUAN NUNEZ IGLESIAS TO DISCUSS ONGOING WORK AND POTENTIAL COLLABORATIONS AFTER THE CONFERENCE ON DEC 7TH.</t>
  </si>
  <si>
    <t>SYDNEY, , AUS</t>
  </si>
  <si>
    <t>AUSTRALASIAN NEUROSCIENCE SOCI</t>
  </si>
  <si>
    <t>11/28/2017 -12/08/2017</t>
  </si>
  <si>
    <t xml:space="preserve">ARANGO, VICTORIA </t>
  </si>
  <si>
    <t>DR. ARANGO, WILL BE ATTENDING THE 2017 IASR/AFSP IN HENDERSON, NV (NOV. 4 ?¿¿ 8, 2017), SHE IS AN INVITED SPEAKER, THE REGISTRATION FOR THIS SUMMIT IS $700 AND AFSP WILL PROVIDE 3 NIGHTS?¿¿ HOTEL ACCOMMODATIONS, I HAVE UPLOAD WAIVE LETTER, OTHER DOCS. UPLOADED: OFM LETTER, ?¿¿TR?¿¿, HOTEL RESERVATIONS, OMEGA ITINERARY, FLIGHT COMPARISON SHEET, OFFICIAL DUTY FORM.</t>
  </si>
  <si>
    <t>HENDERSON, NV, US</t>
  </si>
  <si>
    <t>AMERICAN FOUNDATION FOR SUICID</t>
  </si>
  <si>
    <t>11/04/2017 -11/08/2017</t>
  </si>
  <si>
    <t>DR. ARANGO IS REQUESTING APPROVAL OF ACTUAL SUBSISTENCE FOR SPONSOR IN-KIND LODGING VALUED AT $219 WHICH IS 75% OF THE GOVERNMENT ALLOWANCE OF $133. THIS % FALLS WITHIN 300% THRESHOLD ALLOWED BY THE FTR. THE SPONSOR HAS NOTED THAT ALL OTHER NON-FEDERAL PARTICIPANTS WILL BE PROVIDED WITH THE SAME ACCOMMODATIONS. DR. ARANGO WILL BE SPEAKING AT ACNP ANNUAL MTG, (DEC 2 - 7), ACNP WILL PAY FOR HER HOTEL STAY ONLY, DOCS. UPLOADED: OFM APRVL, NON-NIMH FORM, FLIGHT COMPARISON FORM, OMEGA ITINERARY, TRVL RQST FORM, ACNP SPONSORED LTR, ETHICS LTR.</t>
  </si>
  <si>
    <t>AMERICAN COLLEGE OF NEUROPSYCH</t>
  </si>
  <si>
    <t>12/01/2017 -12/07/2017</t>
  </si>
  <si>
    <t>ARCHER, TREVOR K</t>
  </si>
  <si>
    <t>TRAVEL DATES: OCTOBER 24 TO 25, 2017. TRAVELER WILL ATTEND AND SPEAK AT THE HOGG DISTINGUISHED SEMINAR SERIES AT THE UNIVERSITY OF TEXAS MD ANDERSON CANCER CENTER TO BE HELD IN SMITHVILLE, TEXAS ON OCTOBER 24, 2017. THERE IS NO REGISTRATION FEE. THE SPONSOR, THE UNIVERSITY OF TEXAS MD ANDERSON CANCER CENTER, WILL PROVIDE IN KIND, AIRFARE, LODGING, SOME MEALS AND GROUND TRANS. TEXAS IS TAX EXEMPT. ATTACHMENT G APPROVAL OBTAINED ON 10/06/2017 AND IS UPLOADED IN THE SCANNED DOCUMENTS SECTION OF THE AUTHORIZATION.</t>
  </si>
  <si>
    <t>SMITHVILLE, TX, US</t>
  </si>
  <si>
    <t>MD ANDERSON CANCER CENTER SMIT</t>
  </si>
  <si>
    <t>10/24/2017 -10/25/2017</t>
  </si>
  <si>
    <t>ARDA, HATICE E</t>
  </si>
  <si>
    <t>INVITED TO PARTICIPATE AND PRESENT POSTER AT THE JDRF TRAINING GRANTEES WORKSHOP DURING NOVEMBER 14-15, 2017 AT THE OFFICES OF HOGAN LOVELLS IN NEW YORK, NY. THERE IS NO FEE FOR THE REGISTRATION OF PARTICIPANTS.
HOTEL PROVIDED IN-KIND HAS A NIGHTLY RATE OF $359 WHICH IS 123% OF ALLOWED PER-DIEM.  THIS IS WITHIN THE 300% THRESHOLD ALLOWED BY THE FTR FOR THE REGION.  DR. ARDA IS REQUESTING APPROVAL OF ACTUAL SUBSTANCE FOR SPONSOR IN-KIND LODGING VALUED AT $359 WHICH IS 123% OF THE GOVT. ALLOWANCE OF $291.  THE SPONSOR HAS NOTED THAT ALL OTHER NON-FEDERAL PARTICIPANTS WILL BE PROVIDED WITH THE SAME ACCOMMODATIONS.
IN-KIND: FLIGHT, 2 NIGHTS LODGING, DINNER ON 14</t>
  </si>
  <si>
    <t>JUVENILE DIABETES RESEARCH FOU</t>
  </si>
  <si>
    <t>11/13/2017 -11/15/2017</t>
  </si>
  <si>
    <t>ARMSTRONG, TERRI S</t>
  </si>
  <si>
    <t>DR. ARMSTRONG IS INVITED TO SPEAK DURING THE USING PATIENT REPORTS AS A MEASURE OF NET CLINICAL BENEFIT SESSION AT THE 22ND ANNUAL SCIENTIFIC MEETING AND EDUCATION DAY OF THE SOCIETY FOR NEURO-ONCOLOGY IN SAN FRANCISCO, CA ON NOVEMBER 16-19, 2017. IN-KIND: REGISTRATION (INCLUDES B AND L 11/16-18). HOTEL BOOKING COMPLETED THROUGH CONFERENCE WEBSITE.</t>
  </si>
  <si>
    <t>SOCIETY FOR NEUROONCOLOGY</t>
  </si>
  <si>
    <t>11/15/2017 -11/19/2017</t>
  </si>
  <si>
    <t xml:space="preserve">ARTHOS, JAMES </t>
  </si>
  <si>
    <t>DR. ARTHOS HAS BEEN INVITED TO GIVE A 25 MINUTE PRESENTATION ON, "ANTI-ALPHA-4/BETA-7 ANTIBODY-MEDIATED CONTROL: UNDERSTANDING THE MECHANISMS", DURING THE SYMPOSIUM, "STOP IT NOW: TARGETING EARLY INFECTION EVENTS", AT THE 2018 CONFERENCE ON RETROVIRUSES AND OPPORTUNISTIC INFECTIONS (CROI), MARCH 4-7, 2018, BOSTON, MA.  THIS IS SPONSORED TRAVEL. NO HONORARIUM IS BEING GIVEN, AND NO US FEDERAL FUNDS ARE BEING USED BY SPONSOR TO PAY FOR TRAVELER'S EXPENSES. SPONSOR IS PAYING INKIND ROUNDTRIP AIRFARE EXPENSES FROM WASHINGTON, DC TO BOSTON, MA, ALL LODGING EXPENSES ON  3/4, 3/5, 3/6, AND ALL REGISTRATION FEES.  BREAKFAST PROVIDED BY CONFERENCE 3/5, 3/6, 3/7.  ALL OTHER M&amp;IE, GROUND TRANSPORTATION, AND ALL OTHER EXPENSES CHARGED TO LAB CAN.  LATE JUSTIFICATION:  SPONSOR WAS LATE IN FINALIZING THE LOGISTICS OF DR. ARTHOS TRAVEL AND RETURNING INFORMATION TO DR. ARTHOS TO GIVE TO PREPARE TO COMPLETE THE AUTHORIZATION PACKAGE.</t>
  </si>
  <si>
    <t>INTERNATIONAL ANTIVIRAL SOCIET</t>
  </si>
  <si>
    <t>03/04/2018 -03/07/2018</t>
  </si>
  <si>
    <t>ATLAS, LAUREN Y</t>
  </si>
  <si>
    <t>TO GIVE A PRESENTATION AT THE SIMMONS CENTER FOR THE SOCIAL BRAIN</t>
  </si>
  <si>
    <t>01/23/2018 -01/25/2018</t>
  </si>
  <si>
    <t>TO GIVE A SEMINAR PRESENTATION AT THE CENTER FOR BRAIN SCIENCE.</t>
  </si>
  <si>
    <t>02/06/2018 -02/08/2018</t>
  </si>
  <si>
    <t>AVERBECK, BRUNO B</t>
  </si>
  <si>
    <t>THE EVENTS IN THIS TA WERE APPROVED AS AN EXEMPTION UNDER THE CATEGORY: TO ATTEND SCIENTIFIC MEETINGS BY THE NIMH EXECUTIVE OFFICER ON 5/22/2017.
DR. BRUNO AVERBECK HAS BEEN INVITED TO THE DEPARTMENT OF NEUROSCIENCE AT THE BROWN INSTITUTE FOR BRAIN SCIENCE, BROWN UNIVERSITY ON OCT 5, 2017 TO GIVE A PRESENTATION OF HIS RESEARCH AT THE LN / NIMH.  TRIP PRE-APPROVED ON MAY 22, 2017, TRAVEL REQUEST APPROVED AUG 14, 2017.</t>
  </si>
  <si>
    <t>PROVIDENCE, RI, US</t>
  </si>
  <si>
    <t>BROWN UNIVERSITY PROVIDENCE RI</t>
  </si>
  <si>
    <t>10/05/2017 -10/06/2017</t>
  </si>
  <si>
    <t>THE EVENTS IN THIS TA WERE APPROVED AS AN EXEMPTION UNDER THE CATEGPRY: TO ATTEND SCIENTIFIC MEETINGS BY THE NIMH EXECUTIVE OFFICER ON 10/30/2017.
TRAVELER INFO: PHONE - 301-326-7443. EMAIL - BAVERBECK@GMAIL.COM 
DR. BRUNO AVERBECK HAS BEEN INVITED TO ATTEND A THESIS DEFENSE AND GIVE A PRESENTATION AT QUEENS UNIVERSITY IN KINGSTON, ONTARIO, CANADA DEC 4 - 5, 2017.</t>
  </si>
  <si>
    <t>[OTHER], , CAN</t>
  </si>
  <si>
    <t>QUEENS UNIVERSITY CANADA</t>
  </si>
  <si>
    <t>12/04/2017 -12/05/2017</t>
  </si>
  <si>
    <t>THE EVENTS IN THIS TA WERE APPROVED AS A NON-NIMH HOSTED CONFERENCE OR MEETING BY THE OFFICE OF FINANCIAL MANAGEMENT ON 8/28/2017.
CONTACT INFO:   CELL - 301-326-7443. EMAIL - BAVERBECK@GMAIL.COM.
DR. BRUNO AVERBECK WILL TRAVEL TO GENEVA, SWITZERLAND TO ATTEND THE  2ND CONFERENCE ON THE NEUROBIOLOGY OF MENTAL HEALTH ON JAN 23-26, 2018, AT WHICH HE WILL GIVE A PRESENTATION OF RESEARCH CONDUCTED AT THE NIMH.</t>
  </si>
  <si>
    <t>GENEVA, , CHE</t>
  </si>
  <si>
    <t>SWISS NATIONAL SCIENCE FOUNDAT</t>
  </si>
  <si>
    <t>01/22/2018 -01/26/2018</t>
  </si>
  <si>
    <t>AYELE, FASIL T</t>
  </si>
  <si>
    <t>12/01/2017 - ENTEBBE, UGANDA   INVITED TO LEAD THE SECOND ROUND GENOME WIDE ASSOCIATION STUDY (GWAS) WORKSHOP AT MRC/UVRI UGANDA RESEARCH UNIT ON AIDS ON DECEMBER 3-9, 2017 IN ENTEBBE, UGANDA. THIS IS A FOLLOW-UP ON THE FIRST GWAS WORKSHOP HELD IN DECEMBER 2016, IN WHICH I FACILITATED A HANDS-ON TRAINING TO TEN MEMBERS OF THE MRC/UVRI. THE FORTHCOMING WORKSHOP AIMS TO STRENGTHEN THE TRAINING IN GENOMICS WITH MORE ADVANCED TOPICS; DISCUSS THE ONGOING GENETIC RESEARCH COLLABORATIONS ON THE GENERAL POPULATION COHORT STUDY (GPC) AND THE ENTEBBE MOTHER AND BABY STUDY (MOBA); AND PLAN ON A LONG-TERM TRAINING GRANT.  THE SPONSOR WILL PAY FOR THE FLIGHT, HOTEL, AND MEALS DURING THE MEETING IN KIND.</t>
  </si>
  <si>
    <t>ENTEBBE, , UGA</t>
  </si>
  <si>
    <t>UGANDA VIRUS RESEARCH INSTITUT</t>
  </si>
  <si>
    <t>12/01/2017 -12/11/2017</t>
  </si>
  <si>
    <t>BABSKI, DIANNE P</t>
  </si>
  <si>
    <t>03/29/2018 - 04/05/2018: PRESENTING/SPEAKING AT  THE SCIENTIFIC COMMITTEE OF SIMEC 2018, IN RIYADH, SAUDI ARABIA.</t>
  </si>
  <si>
    <t>RIYADH, , SAU</t>
  </si>
  <si>
    <t>MOHAMMAD BIN SAUD ISLAMIC UNIV</t>
  </si>
  <si>
    <t>LIBRARIAN</t>
  </si>
  <si>
    <t>03/29/2018 -04/05/2018</t>
  </si>
  <si>
    <t>BADEA, TUDOR C</t>
  </si>
  <si>
    <t>TRAVEL TO ST. LOUIS, MO ON 11/1/17 FOR THE WASHINGTON UNIVERSITY AT ST. LOUIS SCHOOL OF MEDICINE VISION SCIENCE SEMINAR SERIES PRESENTATION ON 11/2/17. DR. BADEA WILL RETURN ON 11/3/17.  SPONSOR TO COVER EXPENSES RELATED TO THE SEMINAR INCLUSIVE OF FLIGHT, MEALS AND HOTEL IN KIND.  NIH WILL COVER REMAINING MEALS.  DR. KERSCHENSTEINER WILL DRIVE DR. BADEA TO AND FROM THE AIRPORT IN ST. LOUIS AND DR. BADEA WILL TAKE A TAXI HERE IN DC.  DR. BADEA IS REQUESTING APPROVAL OF ACTUAL SUBSISTENCE FOR SPONSOR IN-KIND LODGING VALUED AT $163 WHICH IS 125% OF THE GOVERNMENT ALLOWANCE OF
$130. THIS PERCENTAGE FALLS WITHIN THE 300% THRESHOLD ALLOWED BY THE FTR. THE SPONSOR HAS NOTED THAT ALL OTHER NONFEDERAL PARTICIPANTS WILL BE PROVIDED WITH THE SAME ACCOMMODATIONS.</t>
  </si>
  <si>
    <t>ST. LOUIS (CITY), MO, US</t>
  </si>
  <si>
    <t>WASHINGTON UNIVERSITY IN ST LO</t>
  </si>
  <si>
    <t>INVESTIGATOR (VP)</t>
  </si>
  <si>
    <t>11/01/2017 -11/03/2017</t>
  </si>
  <si>
    <t xml:space="preserve">BAI, YAWEN </t>
  </si>
  <si>
    <t>DR. YAWEN BAI WILL BE PARTICIPATING IN THE JOINT SEMINARS IN CHEMICAL BIOLOGY &amp; BIOORGANIC CHEMISTRY AT THE UNC ESHELMAN SCHOOL OF PHARMACY TO BE HELD IN CHAPMALL HALL ON NOVEMBER 1, 2017.  IN-KIND:  AIRFARE, TAXI, MEALS AND LODGING.  AEA:   LODGING IS VALUED AT $174.00 WHICH IS 147.46% OF THE GOVERNMENT ALLOWANCE OF $118.00.  THIS PERCENTAGE FALLS WITHIN THE 300% THRESHOLD ALLOWED BY THE FTR.</t>
  </si>
  <si>
    <t>CHAPEL HILL, NC, US</t>
  </si>
  <si>
    <t>UNIVERSITY OF NORTH CAROLINA A</t>
  </si>
  <si>
    <t>10/31/2017 -11/02/2017</t>
  </si>
  <si>
    <t>BALABAN, ROBERT S</t>
  </si>
  <si>
    <t>DR. ROBERT S. BALABAN HAS BEEN INVITED TO BE A KEYNOTE LECTURER FOR THE 2017 CARDIAC PHYSIOME MEETING AT THE UNIVERSITY OF TORONTO, CANADA FROM NOVEMBER 7-9, 2017. THE FOCUS OF THIS MEETING WILL BE ON CARDIAC INTEGRATIVE BIOLOGY AND ITS UTILITY FOR UNDERSTANDING PHYSIOLOGY AND IMPROVING THERAPY FOR CARDIAC DISEASE. SPECIFICALLY, DR. BALABAN HAS BEEN ASKED TO PRESENT AND BUILD ON THE CENTRAL THEME OF MITOCHONDRIAL METABOLISM. THE FOCUS OF DR. BALABAN?¿¿S TALK, ENTITLED THE MUSCLE CELL MITOCHONDRIA RETICULUM, ALIGNS WITH THE THEME OF THIS TOPIC MEETING ON CARDIAC INTEGRATIVE BIOLOGY. AS A LEADER IN THE FIELD OF CARDIAC ENERGETICS, DR. BALABAN?¿¿S PRESENTATION AND PARTICIPATION IN THIS MEETING WILL FACILITATE CONTINUED IMPROVEMENT IN MITOCHONDRIA RESEARCH BY A BROAD AUDIENCE OF BASIC-SCIENCE AND CLINICAL RESEARCHERS. THE SPONSOR IS PROVIDING AIRFARE, LODGING, COMPLIMENTARY REGISTRATION, GROUND TRANSPORTATION AND SOME MEALS.</t>
  </si>
  <si>
    <t>TORONTO, , CAN</t>
  </si>
  <si>
    <t>CARDIAC PHYSIOME</t>
  </si>
  <si>
    <t>DIRECTOR LAB RESEARCH PROG</t>
  </si>
  <si>
    <t>11/06/2017 -11/09/2017</t>
  </si>
  <si>
    <t>DR. BALABAN HAS BEEN INVITED TO PRESENT HIS WORK ENTITLED ?¿¿THE MUSCLE CELL MITOCHONDRIA RETICULUM?¿¿ AT THE DEAN'S DISTINGUISHED LECTURE SERIES AT THE UNIVERSITY OF COLORADO ON JANUARY 9, 2018. DR. BALABAN IS A LEADER IN THE FIELD OF CARDIAC ENERGETICS AND HIS PRESENTATION ON THE MUSCLE CELL MITOCHONDRIA RETICULUM TO A BROAD AUDIENCE OF BOTH BASIC-SCIENCE AND CLINICAL RESEARCHERS WILL FACILITATE CONTINUED IMPROVEMENT IN RESEARCH PROJECTS. THIS TRAVEL IS NOT A CONFERENCE BECAUSE IT MEETS THE FOLLOWING MISSION EXEMPTION: SCIENTIFIC MEETING WITH A SPECIFIC INVESTIGATOR OR TEAM REGARDING A SPECIFIC AREA OF SCIENTIFIC INQUIRY, OR PUBLIC HEALTH NEED: DEAN?¿¿S DISTINGUISHED LECTURE SERIES AT THE UNIVERSITY OF COLORADO ANSHUTZ MEDICAL CAMPUS.
SPONSORED TRAVEL TO AURORA, CO: THE COLORADO UNIVERSITY SCHOOL OF MEDICINE HAS OFFERED TO COVER UP TO $600.00 FOR ROUNDTRIP ECONOMY AIRFARE, UP TO $269.00/NIGHT LODGING FOR UP TO TWO (2) NIGHTS (ACTUALS STATEMENT INCLUDED), GROUND TRANSPORTATION FROM DIA AIRPORT TO HOTEL ($84.00) ON 1/8/18, GROUND TRANSPORTATION FROM HOTEL TO CU CAMPUS ($63.00) ON 1/09/18, GROUND TRANSPORTATION FROM CU CAMPUS TO DIA AIRPORT ($69.00) ON 1/10/18, AND THE FOLLOWING MEALS ON SELECT DATES (ACTUALS STATEMENT INCLUDED):
01/09/2018 - BREAKFAST $20, LUNCH $13, DINNER $60 
01/10/2018 - BREAKFAST $25, LUNCH $13 
NO HONORARIUM WILL BE PROVIDED, AND PAYMENT OF HIS TRAVEL EXPENSES WILL NOT BE DERIVED FROM HHS/NIH FUNDS. 
DOMESTIC LODGING TAX WAS NOT ADDED TO EXPENSES, BECAUSE SPONSOR CONFIRMED THAT THE UNIVERSITY WAS TAX EXEMPT.</t>
  </si>
  <si>
    <t>AURORA, CO, US</t>
  </si>
  <si>
    <t>UNIVERSITY OF COLORADO DENVER</t>
  </si>
  <si>
    <t>01/08/2018 -01/10/2018</t>
  </si>
  <si>
    <t>DR. BALABAN HAS BEEN INVITED TO PRESENT HIS WORK ENTITLED ?¿¿THE MUSCLE CELL MITOCHONDRIA RETICULUM?¿¿ AT
THE DEPARTMENTAL SEMINAR SERIES AT THE MICHIGAN STATE UNIVERSITY (MSU) ON MARCH 1, 2018. DR. BALABAN IS A LEADER IN THE FIELD OF CARDIAC ENERGETICS AND HIS PRESENTATION ON THE MUSCLE CELL MITOCHONDRIA RETICULUM WILL BE TO A BROAD AUDIENCE OF BOTH BASIC-SCIENCE AND CLINICAL RESEARCHERS AND WILL FACILITATE CONTINUED IMPROVEMENT IN RESEARCH PROJECTS. THIS TRAVEL IS NOT A CONFERENCE BECAUSE IT MEETS THE FOLLOWING MISSION EXEMPTION: SCIENTIFIC MEETING WITH A SPECIFIC INVESTIGATOR OR TEAM REGARDING A SPECIFIC AREA OF SCIENTIFIC INQUIRY, OR PUBLIC HEALTH NEED.  THE SPONSOR IS PROVIDING AIRFARE, TWO NIGHTS OF LODGING, AND SOME MEALS.  NHLBI WILL COVER REMAINING COSTS.</t>
  </si>
  <si>
    <t>EAST LANSING, MI, US</t>
  </si>
  <si>
    <t>MICHIGAN STATE UNIVERSITY EAST</t>
  </si>
  <si>
    <t>02/28/2018 -03/02/2018</t>
  </si>
  <si>
    <t>BALBUS, JOHN M</t>
  </si>
  <si>
    <t>TO ATTEND AND SPEAK AT THE INTERNATIONAL CONFERENCE ON THE IMPACT OF ENVIRONMENT ON WOMEN'S HEALTH IN LUCKNOW, INDIA. MEETING DATES ARE 11/29-12/1/2017. MEET WITH UCHAI ADVISORY COMMITTEE IN DELHI, INDIA. MEETING DATES ARE 12/4-5/2017 AND ALSO MEET WITH UNICEF AND ATTEND WORKSHOP IN MUMBAI, INDIA. MEETING DATES ARE 12/6-7/2017.  FLIGHTS TO LUCKNOW AND DELHI, INDIA ARE BOOKED THROUGH OMEGA. FLIGHT FROM DELHI, INDIA TO MUMBAI, INDIA HAS BEEN BOOKED BY SPONSOR. LODGING IN MUMBAI, INDIA WILL BE COVERED BY SPONSOR. LODGING IN LUCKNOW AND DELHI HAVE BEEN BOOKED BY MEETING ORGANIZERS.</t>
  </si>
  <si>
    <t>NEW DELHI, , IND</t>
  </si>
  <si>
    <t>PUBLIC HEALTH SCIENTIST</t>
  </si>
  <si>
    <t>11/27/2017 -12/08/2017</t>
  </si>
  <si>
    <t xml:space="preserve">BALER, RUBEN </t>
  </si>
  <si>
    <t>GUEST SPEAKER AT A WEEK-LONG SERIES OF WORKSHOP AND LECTURES ON THE SCIENCE OF ADDICTION AND PREVENTION. DELIVER A KEYNOTE LECTURE ON FRIDAY AT THE 2ND INTERNATIONAL CONFERENCE ON DRUG USE IN QUILMES IN BUENOS AIRES, ARG ON OCTOBER 1-7, 2017</t>
  </si>
  <si>
    <t>BUENOS AIRES, , ARG</t>
  </si>
  <si>
    <t>MINISTERIO DE GOBIERNO PROVINC</t>
  </si>
  <si>
    <t>10/01/2017 -10/08/2017</t>
  </si>
  <si>
    <t>PARTICIPATING AS A KEYNOTE GUEST SPEAKER AT THE ?¿¿SHATTER THE MYTHS?¿¿ DRUG FACTS RALLY FOR
YOUTH IN COLUMBIA COUNTY, NY ON MARCH 26 - 30, 2018.</t>
  </si>
  <si>
    <t>COLUMBIA COUNTY, NY, US</t>
  </si>
  <si>
    <t>MENTOR FOUNDATION USA</t>
  </si>
  <si>
    <t>03/26/2018 -03/30/2018</t>
  </si>
  <si>
    <t>BALLARD, ELIZABETH D</t>
  </si>
  <si>
    <t>THE EVENTS IN THIS TA WERE APPROVED AS AN EXEMPTION UNDER THE CATEGORY: TO ATTEND SCIENTIFIC MEETINGS BY THE NIMH EXECUTIVE OFFICER ON 10/10/17.
BY INVITATION TO GIVE GRAND ROUNDS AT THE MAYO CLINIC DEPARTMENT OF PSYCHIATRY AND PSYCHOLOGY ON MARCH 7, 2018 IN ROCHESTER, MN.  THE MAYO CLINIC WILL PROVIDE SPONSORED IN-KIND TRAVEL ACCOMMODATIONS: AIRFARE AND HOTEL. NO US FEDERAL FUNDS INVOLVED OR OTHER CONFLICTS OF INTEREST. LATE SUBMISSION: AIRLINE TICKET ITINERARY FROM SPONSOR WAS ONLY PROVIDED 2-14-18 RESULTING IN DELAY OF THIS TA. TRAVEL IS SUBJECT TO AVAILABILITY OF FUNDS UNDER A CONTINUING RESOLUTION.</t>
  </si>
  <si>
    <t>03/06/2018 -03/07/2018</t>
  </si>
  <si>
    <t xml:space="preserve">BALLA, TAMAS </t>
  </si>
  <si>
    <t>10/27/17 - 11/6/17; BEIJING-SHANGHAI, CHINA; 10/28 ARRIVE BEIJING; 10/29 NON-WORKING DAY. 10/30 ?¿¿ 11/1/17 BEIJING, CHINA; 10/30 VISIT CANCER HOSPITAL, CAMS AND MEET W/FACULTY ?¿¿ DR. ZHAO AND FACULTY F/DISCUSSIONS RE. ONGOING PROJECTS AND POSSIBLE COLLABORATIONS; GIVE A SEMINAR TALK ON PHOSPHATIDYLINOSITOL 4-PHOSPHATE GRADIENTS SHAPE THE LIPID LANDSCAPE OF EUKARYOTIC CELLS; 10/31 VISIT INSTITUTE OF GENETICS AND DEVELOPMENTAL BIOLOGY, CAS; GIVE A SEMINAR TALK ON PHOSPHATIDYLINOSITOL 4-KINASES: KEYS TO LIPID TRANSPORT AND METABOLISM; MEET W/DR. LIU AND FACULTY RE. ONGOING PROJECTS AND POSSIBLE COLLABORATIONS; 11/1 CONTINUE DISCUSSIONS W/CAS FACULTY AT INST. OF BIOPHYSICS RE. ONGOING PROJECTS AND POSSIBLE COLLABORATIONS; 11/2 VISIT SCHOOL OF LIFE SCIENCES, TSINGHUA UNIVERSITY; GIVE A SEMINAR TALK ON PHOSPHATIDYLINOSITOL 4-KINASES: KEYS TO LIPID TRANSPORT AND METABOLISM; MEET FACULTY RE. ONGOING PROJECTS AND POSSIBLE COLLABORATIONS. SPONSOR PROVIDING ?¿¿ R/T AIRFARE, 6 NIGHTS LODGING AND SOME MEALS. 11/3 TRAVEL BY TRAIN TO SHANGHAI; 11/4-5 ATTEND 15TH CHINESE BIOPHYSICS CONGRESS AND GIVE A TALK ON PHOSPHATIDYLINOSITOL 4-PHOSPHATE GRADIENTS SHAPE THE LIPID LANDSCAPE OF EUKARYOTIC CELLS; SPONSOR PROVIDING COMP REG. WHICH INCLUDES LUNCH AND DINNER FOR TRAVELER 11/4 AND 11/5, 1-WAY TRAIN; 3 NIGHTS LODGING; SOME MEALS. 11/6 DEPART SHANGHAI; ARRIVE BACK IN US. OWT NOT USED FOR AIRFARE OR LODGING AS THE SPONSORS MADE THE AIRFARE AND LODGING ARRANGEMENT AND COVERING BOTH INKIND. NO FEDERAL FUNDS AND NO HONORARIUM STATEMENTS ATTACHED FOR BOTH SPONSORS.</t>
  </si>
  <si>
    <t>BEIJING, , CHN</t>
  </si>
  <si>
    <t>BIOPHYSICAL SOCIETY OF CHINA B</t>
  </si>
  <si>
    <t>10/27/2017 -11/06/2017</t>
  </si>
  <si>
    <t>CHINESE ACADEMY OF SCIENCES BE</t>
  </si>
  <si>
    <t>02/11-16/18; TAOS, NEW MEXICO; DR. BALLA IS AN ORGANIZER OF KEYSTONE CONFERENCE ON PHOSPHOINOSITIDE BIOLOGY: NEW THERAPEUTIC TARGETS BEYOND CLASS I PI3K (B5); DR. BALLA WILL GIVE A TALK IN SESSION ?¿¿ PHOSPHOINOSITIDE GRADIENTS AND LIPID TRANSPORT AT MEMBRANE CONTACT SITES ENTITLED THE ROLE OF PI4KA IN CONTROLLING MEMBRANE LIPID DYNAMICS. OWT USED ONLY FOR AIRFARE. OWT NOT USED FOR LODGING AS ALL ATTENDEES WERE DIRECTED TO MAKE LODGING ARRANGEMENTS THROUGH CONFERENCE HOUSING. SPONSOR WILL REIMBURSE FOR LODGING, AIRFARE, AND GROUND TRANSPORTATION.  DR. BALLA IS REQUESTING APPROVAL FOR CAR RENTAL, SPECIFICALLY A SUV, FOR USE AS GROUND IN NEW MEXICO. HE IS ONE OF THE ORGANIZERS OF THIS KEYSTONE CONFERENCE AND IS MEETING WITH THE OTHER ORGANIZERS PRIOR TO THE START OF THE CONFERENCE.  THIS REQUIRES HIM TO ARRIVE EARLY AT THE VENUE AND REGULAR SHUTTLES DO NOT ALLOW FOR AN EARLY ENOUGH ARRIVAL.  THE AIRPORT IS 2?? HOURS DRIVE FROM THE HOTEL.  DR. BALLA WILL BE DRIVING HIMSELF AND HIS TWO FELLOWS (YEUN JU KIM, TANUM0E8TE AND JOSHUA PEMBERTON, TANUM0E94F) FROM HIS LAB TO AND FROM THE CONFERENCE.  THE SUV IS REQUESTED AS THE WEATHER IN NEW MEXICO THIS TIME OF YEAR IS QUITE UNPREDICTABLE. AN SUV CAN PROVIDE SOME ASSURANCE OF TIMELY AND SAFE ARRIVAL SHOULD THERE BE ANY ADVERSE CHANGE IN THE WEATHER CONDITION. THIS MODE OF TRANSPORTATION WILL ALSO ENSURE A SECURE TRANSPORTATION FOR THEIR POSTERS AND OTHER ITEMS FOR THEIR PRESENTATION.  PARKING IS COMPLEMENTARY FOR HOTEL GUESTS.</t>
  </si>
  <si>
    <t>BALSHAW, DAVID M</t>
  </si>
  <si>
    <t>DR. DAVID BALSHAW WILL SPEAK AND PARTICIPATE IN THE 2017 ANNUAL MEETING OF HEALTH AND ENVIRONMENT-WIDE ASSOCIATIONS BASED ON LARGE POPULATION SURVEYS (HEALS) IN SAN SERVOLO ISLAND, AT THE VENICE INTERNATIONAL UNIVERSITY, VENICE, ITALY, OCTOBER 23-25, 2017.  SPONSOR IS COVERING "IN-KIND" AIRFARE AND LUNCH ON OCT. 23-24. CTTS EFFICIENT SPENDING APPROVED ON JUNE 29, 2017.</t>
  </si>
  <si>
    <t>VENICE, , ITA</t>
  </si>
  <si>
    <t>UNIVERSITY OF PARIS PIERRE AND</t>
  </si>
  <si>
    <t>HEALTH SCIENTIST ADMIN</t>
  </si>
  <si>
    <t>10/21/2017 -10/26/2017</t>
  </si>
  <si>
    <t>BANDETTINI, PETER A</t>
  </si>
  <si>
    <t>THE EVENTS IN THIS TA WERE APPROVED AS AN EXEMPTION UNDER THE CATEGORY: TO ATTEND SCIENTIFIC MEETINGS BY THE NIMH EXECUTIVE OFFICER ON 7/12/2017.
THE GOAL OF THE MINNESOTA WORKSHOP IS TO ADDRESS ISSUES AT 3T AND HIGHER MRI SCANNING (HIGH-FIELD). DR. BANDETTINI IS HIGHLY EXPERIENCED IN THIS AREA, AS DIRECTOR OF THE NIMH FUNCTIONAL MRI FACILITY, WHICH HOUSES BOTH 3T AND 7T SCANNERS. DR. BANDETTINI WAS INVITED TO SPEAK BY UNIVERSITY OF MINNESOTA, DR. KAMIL UGURBIL, AND HE WILL DELIVER A TALK ENTITLED "HIGH FIELD, HIGH RESOLUTION MAPPING OF ACTIVATION, RESTING STATE, AND CONNECTIVITY DYNAMICS". UNIVERSITY OF MINNESOTA, AS THE SPONSOR WILL GAIN A HIGHLY KNOWLEDGEABLE AND EXPERIENCED SPEAKER IN DR. BANDETTINI. IN TURN, DR. BANDETTINI WILL BE ABLE TO SPREAD NIH RESEARCH TO A RECEPTIVE AUDIENCE, WHICH IS A BENEFIT TO THE INSTITUTE, AND WILL RECEIVE VALUABLE FEEDBACK ON HIS RESEARCH, A BENEFIT TO HIS PROFESSIONAL
DEVELOPMENT.  SPONSOR WILL PAY IN-KIND LODGING AND SOME MEALS.</t>
  </si>
  <si>
    <t>10/04/2017 -10/08/2017</t>
  </si>
  <si>
    <t>THE EVENTS IN THIS TA FOR SEOUL, KOREA AND BEIJING, CHINA WERE APPROVED AS AN EXEMPTION UNDER THE CATEGORY: TO ATTEND SCIENTIFIC MEETINGS BY THE NIMH EXECUTIVE OFFICER ON 8/14/17.
TRAVELER CELL PHONE 240-938-1610
DR. BANDETTINI WILL VISIT SEOUL KOREA, 10/31-11/3/17, WHERE HE WILL DELIVER TALKS TO THE CENTER FOR NEUROSCIENCE IMAGING AND RESEARCH, THE  KOREAN ACADEMY OF SCIENCE AND TECHNOLOGY, AND THE KOREAN SOCIETY FOR HUMAN BRAIN MAPPING.  WHILE THERE, HE WILL MEET WITH SCIENTISTS AND RESEARCHERS AT THESE ORGANIZATIONS, FOSTERING SCIENTIFIC EXCHANGE AND COLLABORATION, TO THE BENEFIT OF BOTH THE INSTITUTES AND NIMH.  11/3-11/6/17, DR. BANDETTINI WILL SPEAK TO THE CHINESE MEDICAL IMAGING PHYSICS SOCIETY, AND MEET WITH MEMBERS OF THE GROUP, IN BEIJING, CHINA.  THE TRIP WILL BE SPONSORED BY THE KOREAN ACADEMY OF SCIENCE AND TECHNOLOGY AND PEKING UNIVERSITY RESPECTIVELY.  OFFICIAL DUTIES APPROVED BY ETHICS ON 8/31(BEIJING, CHINA) AND 9/18(SOUTH KOREA), AND 10/18. NON-NIH CONFERENCE PREAPPROVAL(S) APPROVED ON 8/14 (SOUTH KOREA) AND 8/15 (BEIJING, CHINA).  TRAVEL REQUEST APPROVED ON 10/18.SPONSORS WILL PAY FOR AIRFARE, LODGING, AND SOME MEALS IN-KIND. SPONSOR PREMIUM/BUSINESS CLASS AIRFARE APPROVED BY EO UNDER THE 14 HOUR EXCEPTION ON 9/29/2017.</t>
  </si>
  <si>
    <t>SEOUL, , KOR</t>
  </si>
  <si>
    <t>KOREAN ACADEMY OF SCIENCE AND</t>
  </si>
  <si>
    <t>10/29/2017 -11/06/2017</t>
  </si>
  <si>
    <t>PEKING UNIVERSITY BEIJING</t>
  </si>
  <si>
    <t>THE EVENTS IN THIS TA WERE APPROVED AS AN EXEMPTION UNDER THE CATEGORY: TO ATTEND SCIENTIFIC MEETINGS BY THE NIMH EXECUTIVE OFFICER ON 12/15/2017.
THESIS DEFENSES AT MEDICAL COLLEGE OF WISCONSIN - DR. BANDETTINI WILL SERVE ON THE THESIS COMMITTEE FOR MEDICAL COLLEGE OF WISCONSIN GRADUATE STUDENT ZHAN XU, AND MEET WITH STAFF FROM MCW ON 1/19/2017.  DR. BANDETTINI'S EXPERIENCE AND EXPERTISE IN THE AREAS OF BIOPHYSICS AND BIOMEDICAL ENGINEERING WILL BE OF GREAT BENEFIT TO THE SPONSOR IN HELPING THE DELIBERATIONS OF THE COMMITTEE IN ASSESSING THE DOCTORAL CANDIDACY OF ZHAN XU.  THIS WILL SUPPORT THE NIH MISSION OF SUPPORTING RIGOROUS SCIENTIFIC RESEARCH, AND  THE ONGOING PROFESSIONAL DEVELOPMENT OF DR. BANDETTINI. FLIGHT IS SPONSORED. LODGING WILL BE NETG, AS TRAVELER WILL STAY WITH FAMILY.  NON NIH CONFERENCE PREAPPROVAL REQUEST APPROVED 12/15/2017, TR APPROVED 1/10/18, OFFICIAL DUTY APPROVED 12/18/2017.</t>
  </si>
  <si>
    <t>MILWAUKEE, WI, US</t>
  </si>
  <si>
    <t>MEDICAL COLLEGE OF WISCONSIN</t>
  </si>
  <si>
    <t>01/18/2018 -01/21/2018</t>
  </si>
  <si>
    <t xml:space="preserve">BAQAR, SHAHIDA </t>
  </si>
  <si>
    <t>TRIP PURPOSE:  TRIP IS PLANNED TO ATTEND AND PARTICIPATE IN THE 9TH INTERNATIONAL CONFERENCE ON VACCINES FOR ENTERIC DISEASES, 09-11 OCTOBER 2017, NAU SAO RAFAEL ATLANTICO HOTEL, ALBUFEIRA, PORTUGAL.  DR. BAQAR IS THE MEMBER OF THE SCIENTIFIC ADVISORY PANEL, B) AS A MEMBER OF ETEC CONSORTIUM, SHE WILL MEET WITH THE GRANTEES FOR WHOM SHE IS THE PROGRAM OFFICER AND COLLABORATORS FOR ONGOING ENTERIC CLINICAL TRIALS WHERE SHE SERVES AS THE SCIENTIFIC LEAD.
IN ADDITION, DR. BAQAR WILL BE PRESENTING AND ATTENDING A WHO ORGANIZED MEETING ETEC AND SHIGELLA VACCINE PREFERRED PRODUCT CHARACTERISTICS OCT 6-7 IN THE SAME HOTEL.
JUSTIFICATION: THE PRIMARY JUSTIFICATION OF THE TRIP IS TO ATTEND AND PARTICIPATE IN VED2017 AND PARTICIPATE IN ETEC CONSORTIUM. A FINAL PROGRAM FOR VED 2017 IS NOT POSTED YET; A DRAFT PROGRAM INCLUDES A SESSION ON THE DEVELOPMENT OF ETEC VACCINES, SHIGELLA VACCINES, COMBINATION VACCINES FOR ENTERIC DISEASES, ROTAVIRUS, NOROVIRUS AND EPIDEMIOLOGY OF ENTERIC PATHOGENS, SOME OF WHICH ARE EITHER IN DR. BAQAR?¿¿S PORTFOLIO OR SHE SERVES AS THE SCIENTIFIC LEAD FOR ONGOING OR COMPLETED CLINICAL TRIALS. VACCINES FOR ENTERIC DISEASES IS THE MOST IMPORTANT CONFERENCE TO PARTICIPATE IN TO OBTAIN THE CURRENT STATE OF THE ART UPDATES IN THE FILED APPLICABLE TO THE PROGRAM AND PROVIDE ADVISE TO GRANTEES OR NEW INVESTIGATORS PLANNING TO SUBMIT S RELATED APPLICATION FOR FUNDING. EHDB/DMID IS CONDUCTING DMLT CLINICAL TRIALS DOMESTICALLY AND INTERNATIONALLY, AND THIS MEETING PROVIDES UNIQUE OPPORTUNITY TO DISCUSS DETAILS AND ?¿¿LESSONS LEARNED?¿¿ OF THIS PRODUCT. IN ADDITION, RESULTS OF ONE OF THE JUST COMPLETED SHIGELLA TRAIL WILL BE PRESENTED (SESSION 5) BY THE PI. AS THE MEMBER OF ETEC VACCINE CONSORTIUM AND THE SCIENTIFIC LEADPROGRAM OFFICER, I WILL BE DISCUSSING THE FUTURE COLLABORATION OPPORTUNITIES FOR DMLT ETEC WHOLE CELL AND DMLT SHIGELLA WHOLE CELL VACCINES WITH THE MAJOR PLAYERS IN THE FIELD OF VACCINE DEVELOPMENT AGAINST ENTERIC INFECTIONS.</t>
  </si>
  <si>
    <t>[OTHER], , PRT</t>
  </si>
  <si>
    <t>WORLD HEALTH ORGANIZATION SWIT</t>
  </si>
  <si>
    <t>10/04/2017 -10/12/2017</t>
  </si>
  <si>
    <t>BARBER, DANIEL L</t>
  </si>
  <si>
    <t>DR. BARBER HAS BEEN INVITED TO GIVE A TALK AT THE CENTER FOR MEDICAL BIOTECHNOLOGY.
 DATES, OCTOBER 18-21. 2017.  SPONSOR IS PROVIDING, LODGING, AIRFARE, TRAIN AND MEALS.
SPONSOR PROVIDING IN-KIND LODGING VALUED AT 213.16 WHICH IS 155% OF THE GOVERNMENT LODGING ALLOWANCE OF $137.00 THE SPONSOR HAS CONFIRMED THAT ALL OTHER FEDERAL OR NON-FEDERAL PARTICIPANTS WILL BE PROVIDED WITH THE SAME OR SIMILAR ACCOMMODATIONS.</t>
  </si>
  <si>
    <t>BRUSSELS, , BEL</t>
  </si>
  <si>
    <t>GHENT UNIVERSITY</t>
  </si>
  <si>
    <t>10/18/2017 -10/21/2017</t>
  </si>
  <si>
    <t>DR. DANIEL BARBER HAS BEEN INVITED TO PARTICIPANT IN THE GLOBAL INFECTIOUS DISEASE SEMINAR. THIS IS A SPONSORED TRAVEL, AND THE SPONSOR WILL PROVIDE THE TRANSPORTATION, LODGING AND LUNCH AND DINNER ON MONDAY NIGHT.</t>
  </si>
  <si>
    <t>SEATTLE, WA, US</t>
  </si>
  <si>
    <t>CENTER FOR INFECTIOUS DISEASE</t>
  </si>
  <si>
    <t>12/10/2017 -12/12/2017</t>
  </si>
  <si>
    <t>DR. BARBER HAS BEEN INVITED TO SPEAK AT UAB PROGRAM IN IMMUNOLOGY SEMINAR SERIES. THE SPONSOR IS PROVIDING AIRFARE, LODGING AND SOME MEALS.</t>
  </si>
  <si>
    <t>BIRMINGHAM, AL, US</t>
  </si>
  <si>
    <t>UNIVERSITY OF ALABAMA SCHOOL O</t>
  </si>
  <si>
    <t>02/07/2018 -02/09/2018</t>
  </si>
  <si>
    <t>DR. BARBER HAS BEEN INVITED TO GIVE A PRESENTATION AT THE UNIVERSITY OF WISCONSIN.  THE TRAVEL DATE ARE MARCH 21-22, 2018.  THIS TRAVEL IS SPONSORED, WITH THE SPONSOR PROVIDING THE AIRFARE, LODGING AND SOME MEALS.</t>
  </si>
  <si>
    <t>MADISON, WI, US</t>
  </si>
  <si>
    <t>UNIVERSITY OF WISCONSIN STOUT</t>
  </si>
  <si>
    <t>03/21/2018 -03/22/2018</t>
  </si>
  <si>
    <t>BARILLAS MURY, CAROLINA V</t>
  </si>
  <si>
    <t>INVITED TO CORNELL UNIVERSITY TO GIVE A DEPARTMENTAL SEMINAR AND MEET WITH FACULTY AND STUDENTS AT IN THE MOLECULAR BIOLOGY AND GENETICS DEPARTMENT AND THE CORNELL INSTITUTE OF HOST-MICROBE INTERACTIONS AND DISEASES. THE TITLE OF DR. BARILLAS-MURY'S  SEMINAR PRESENTATION IS "MOSQUITO IMMUNITY AND THE INVISIBLE PARASITE: IMPLICATIONS FOR GLOBAL MALARIA TRANSMISSION".  SPONSOR WILL PAY IN-KIND FOR ROUND-TRIP AIRFARE AND LODGING. NIH WILL FUND M&amp;IE AND GROUND TRANSPORTATION. NO US FEDERAL FUNDS WILL BE USED TO PROVIDE FOR OR REIMBURSE TRAVEL EXPENSES. NO HONORARIUM WILL BE ACCEPTED BY DR. BARILLAS-MURY. LATE: WHILE ON PERSONAL AND PROGRAM TRAVEL. DR. BARILLAS-MURY EXPERIENCED PROBLEMS WITH HER EMAIL DUE TO THE CLOUD CONVERSION WAS UNABLE TO PROVIDE HER ODA MEMO UNTIL 8/23. ODA-APPROVAL PAPERWORK RECEIVED ON 8/29.</t>
  </si>
  <si>
    <t>ITHACA, NY, US</t>
  </si>
  <si>
    <t>CORNELL UNIVERSITY ITHACA</t>
  </si>
  <si>
    <t>10/05/2017 -10/07/2017</t>
  </si>
  <si>
    <t>DR. BARILLAS-MURY WILL ATTEND THE GORDON RESEARCH CONFERENCES CHAIRS TRAINING SESSION, FOR CHAIRS OF 2019 CONFERENCES, TO BE HELD ON 01/26/2018 IN ORLANDO, FL. GRC HAS APPROVED DR. BARILLAS-MURY'S 2019 TROPICAL INFECTIOUS DISEASES CONFERENCE AND HER APPOINTMENT AS CHAIR OF THAT CONFERENCE. THE REQUIRED TRAINING WILL FOCUS ON THE OBJECTIVES, POLICIES AND PROCEDURES OF GRC AND WILL PROVIDE GUIDANCE FOR THE ORGANIZATION AND DEVELOPMENT OF THE CONFERENCE. AS A BLANKET-WAIVER ORGANIZATION, GRC WILL REIMBURSE BY CHECK THE ROUND-TRIP AIRFARE AND GROUND-TRANSPORTATION, AND WILL PAY IN-KIND FOR LODGING. NIH TO FUND M&amp;IE. NO U.S. FEDERAL FUNDS WILL BE USED BY THE SPONSOR TO PROVIDE FOR OR REIMBURSE TRAVEL EXPENSES. NO HONORARIUM WILL BE PROVIDED. SELECTED AIRPORT IS WITHIN $100 TOLERANCE; COST-COMPARISON CHART IS UPLOADED.</t>
  </si>
  <si>
    <t>01/25/2018 -01/26/2018</t>
  </si>
  <si>
    <t>BARR, FREDERIC G</t>
  </si>
  <si>
    <t>DR. BARR IS INVITED TO ATTEND THE ASSOCIATION FOR MOLECULAR PATHOLOGY ANNUAL MEETING TO PARTICIPATE IN THE JOURNAL OF MOLECULAR DIAGNOSTICS EDITORIAL BOARD MEETING IN SALT LAKE CITY, UT ON NOVEMBER 15-18, 2017. IN-KIND: AIRFARE, LODGING (NO BREAKFAST), REGISTRATION (INCLUDES B/L), AND DINNER ON 11/16.  DR. BARR IS REQUESTING APPROVAL OF ACTUAL SUBSISTENCE FOR SPONSOR IN-KIND LODGING VALUED AT $219 WHICH IS 190% OF THE GOVERNMENT ALLOWANCE OF $115.  THIS PERCENTAGE FALLS WITHIN THE 300% THRESHOLD ALLOWED BY THE FTR.  THE SPONSOR HAS NOTED THAT ALL OTHER NON-FEDERAL PARTICIPANTS WILL BE PROVIDED WITH THE SAME ACCOMMODATIONS.</t>
  </si>
  <si>
    <t>AMERICAN SOCIETY FOR INVESTIGA</t>
  </si>
  <si>
    <t>11/15/2017 -11/18/2017</t>
  </si>
  <si>
    <t>DR. BARR WILL PRESENT: THE ROLE OF FUSION ONCOPROTEINS IN PATHOGENESIS OF CANCER IN THE MYOGENIC LINEAGE, AT THE UNIVERSITY OF ARIZONA COLLEGE OF SCIENCE IN TUCSON, AZ ON FEBRUARY 25-27, 2018. IN-KIND: AIRFARE, LODGING (INCLUDES BREAKFAST), MEALS (LD 2/26), AND GROUND TRANSPORTATION FROM PHOENIX TO TUCSON.  NO REGISTRATION FEE.  DR. BARR WILL ALREADY BE IN PHOENIX ON PRIOR PERSONAL BUSINESS.  DR. BARR IS REQUESTING APPROVAL OF ACTUAL SUBSISTENCE FOR SPONSOR IN-KIND LODGING VALUED AT $177 WHICH IS 150% OF GOVERNMENT ALLOWANCE OF $118. THIS PERCENTAGE FALLS WITHIN THE 300% THRESHOLD ALLOWED BY THE FTR. THE SPONSOR HAS NOTED THAT ALL OTHER NON-FEDERAL PARTICIPANTS WILL BE PROVIDED WITH THE SAME ACCOMMODATIONS.</t>
  </si>
  <si>
    <t>TUCSON, AZ, US</t>
  </si>
  <si>
    <t>UNIVERSITY OF ARIZONA TUCSON</t>
  </si>
  <si>
    <t>02/25/2018 -02/27/2018</t>
  </si>
  <si>
    <t>BARRY, CLIFTON E</t>
  </si>
  <si>
    <t>INVITATION TO ATTEND THE GORDON RESEARCH CONFERENCE TO TAKE PLACE IN VENTURA, CA. TO SPEAK IN A SESSION. THE GRC HAS ALLOCATED FROM THE CONFERENCE BUDGET USD 872.50, IN-KIND, TO GO TOWARDS A PORTION OF THE TRIP. IN COMPLIANCE WITH THE FEDERAL REGULATION, NO HONORARIUM WILL BE PROVIDED, AND NO FEDERAL FUNDS ARE BEING USED BY THE SPONSOR TO PROVIDE FOR OR REIMBURSE TRAVEL EXPENSES FOR THE IN-KIND OR DIRECT REIMBURSEMENT. DR. BARRY'S NIH 2809, ODA, FOR GRC, HAS BEEN APPROVED BY ETHICS. THE TA HAS BEEN ALTERED</t>
  </si>
  <si>
    <t>LOS ANGELES, CA, US</t>
  </si>
  <si>
    <t>03/12/2018 -03/15/2018</t>
  </si>
  <si>
    <t xml:space="preserve">BASSER, PETER </t>
  </si>
  <si>
    <t>10/8/2017-10/11/2017; PORTLAND, OR; DR. BASSER IS INVITED TO ATTEND THE 11TH ANNUAL MEETING, AMERICAN SOCIETY OF FUNCTIONAL NEURORADIOLOGY (ASFNR) AS THE RECIPIENT OF THE VICTOR HAUGHTON AWARD.
10/12/2017; PORTLAND, OR; AFTER THE CONFERENCE, DR. BASSER IS GOING  TO A COLLABORATION MEETING AND GIVE A TALK ENTITLE "FUNCTION FROM STRUCTURE: ASSESSMENT OF BRAIN FUNCTION USING DIFFUSION MRI DATA", WITH DR. SPRINGER (ADVANCED IMAGING RESEARCH CENTER).
OWT IS NOT USED FOR AIRFARE AND LODGING  BECAUSE SPONSOR PAID IN-KIND; REG. FEE AND MEMBERSHIP FEE FOR THE CONFERENCE IS COVERED BY SPONSOR IN-KIND.
 APPROVAL IS REQUESTED FOR AEA REQUESTED FOR LODGING NOT TO EXCEED 142% OF THE GOVERNMENT LODGING RATE OF $182 FOR (PORTLAND, OR).  THIS PERCENTAGE FALLS WITHIN THE 300% THRESHOLD ALLOWED BY THE FTR.  NO PREFERENTIAL TREATMENT IS BEING GIVEN TO TRAVELER BY SPONSOR AND IS IN LINE WITH ALL LODGING BEING PROVIDED FOR ALL INVITED SPEAKERS.</t>
  </si>
  <si>
    <t>PORTLAND, OR, US</t>
  </si>
  <si>
    <t>AMERICAN SOCIETY OF FUNCTIONAL</t>
  </si>
  <si>
    <t>RESEARCH PHYSICIST</t>
  </si>
  <si>
    <t>10/08/2017 -10/13/2017</t>
  </si>
  <si>
    <t>2/18/2018-2/22/2018: GAINESVILLE, FL, DR. BASSER IS GOING TO ATTEND THE 14TH INTERNATIONAL BOLOGNA CONFERENCE ON MAGNETIC RESONANCE IN POROUS MEDIA, AND TO GIVE A TALK ENTITLE "BIOMEDICINE AND BIOPHYSICS INCLUDING MRI".
OWT WAS USED FOR AIRFARE, BUT NOT FOR LODGING BECAUSE THE SPONSOR IS PAYING IN-KIND.
REG. FEE OF $795 IS WAIVED FOR SPEAKER (REG. FEE INCLUDES 4 LUNCHES (MONDAY TO THURSDAY) AND 1 DINNER ON WEDNESDAY.</t>
  </si>
  <si>
    <t>GAINESVILLE, FL, US</t>
  </si>
  <si>
    <t>UNIVERSITY OF FLORIDA AT GAINE</t>
  </si>
  <si>
    <t>02/18/2018 -02/22/2018</t>
  </si>
  <si>
    <t xml:space="preserve">BATCHELOR, ERIC </t>
  </si>
  <si>
    <t>DR. BATCHELOR WILL PRESENT P53 DYNAMICS AND THE RESPONSE TO DNA DAMAGE IN SINGLE CELLS AT THE 3RD ANNUAL NEXT GENERATION SEQUENCING AND SINGLE CELL ANALYSIS CONGRESS BEING HELD IN BOSTON, MA ON OCTOBER 23-24, 2017. IN-KIND:  REGISTRATION (INCLUDES LUNCH).</t>
  </si>
  <si>
    <t>OXFORD GLOBAL</t>
  </si>
  <si>
    <t>10/22/2017 -10/24/2017</t>
  </si>
  <si>
    <t xml:space="preserve">BATTIWALLA, MINOCHER </t>
  </si>
  <si>
    <t>DR. BATTIWALLA WILL PRESENT ON THE NIH HCT LATE EFFECTS INITIATIVE AT THE 2017 NMDP COUNCIL MEETING, IN MINNEAPOLIS, MN, ON NOVEMBER 10, 2017.  REGISTRATION WAIVED BY SPONSOR.  DR. BATTIWALLA IS REQUESTING APPROVAL OF ACTUAL SUBSISTENCE FOR SPONSORED LODGING VALUED AT $162 WHICH IS 19% OF THE GOVERNMENT ALLOWANCE OF $149.  THIS PERCENTAGE FALLS WITHIN THE 300% THRESHOLD ALLOWED BY THE FTR.</t>
  </si>
  <si>
    <t>NATIONAL MARROW DONOR PROGRAM</t>
  </si>
  <si>
    <t>CLINICAL FELLOW (VP)</t>
  </si>
  <si>
    <t>11/09/2017 -11/10/2017</t>
  </si>
  <si>
    <t>BAUMANN, MICHAEL H</t>
  </si>
  <si>
    <t>DR. MICHAEL BAUMANN HAS BEEN INVITED BY DR. MARIA ANTONIETTA DE LUCA TO GIVE TWO SEMINARS ON NEW PSYCHOACTIVE SUBSTANCES (NPS) AT THE INTERNATIONAL SCIENTIFIC SCHOOL ON NPS, UNIVERSITY OF CAGLIARI, ITALY ON OCTOBER 10-13, 2017.THE UNIVERSITY OF CAGLIARI IS SPONSORING AIRFARE, LODGING, MEALS, AND GROUND TRANSPORTATION IN SARDINIA. NO HONORARIUM OR FEDERAL FUNDS WILL BE USED FOR SPONSORED EXPENSES.  BOTH CAGLIARI AND PULA ARE NOT LISTED IN CGE SO "OTHER" HAS BEEN SELECTED.</t>
  </si>
  <si>
    <t>[OTHER], , ITA</t>
  </si>
  <si>
    <t>UNIVERSITY OF CAGLIARI</t>
  </si>
  <si>
    <t>10/08/2017 -10/14/2017</t>
  </si>
  <si>
    <t>DR. MICHAEL BAUMANN HAS BEEN INVITED BY DR. MARKUS HEILIG TO GIVE A TALK ON NEW PSYCHOACTIVE SUBSTANCES (INCLUDING SYNTHETIC CANNABINOIDS, SYNTHETIC CATHINONES AND FENTANYLS) AT THE LINKOPING UNIVERSITY ?¿¿ NEURO (CENTRE FOR SYSTEMS NEUROBIOLOGY) ANNUAL RETREAT, LINKOPING UNIVERSITY ON OCTOBER 25-27, 2017. THE ANNUAL RETREAT IS ONLY FOR THE GRADUATE STUDENTS, POST-DOCTORAL FELLOWS, AND THE FACULTY IN THE DEPARTMENT OF CENTRE FOR SYSTEM NEUROBIOLOGY, LINKOPING UNIVERSITY.  LINKOPING UNIVERSITY WILL BE SPONSORING AIRFARE, TRAINFARE, LODGING, AND MEALS IN-KIND. NO HONORARIUM WILL BE PROVIDED AND NO FEDERAL FUNDS WILL BE USED FOR THE PAYMENT OF TRAVEL EXPENSES.</t>
  </si>
  <si>
    <t>[OTHER], , SWE</t>
  </si>
  <si>
    <t>LINKOPING UNIVERSITY</t>
  </si>
  <si>
    <t>10/23/2017 -10/28/2017</t>
  </si>
  <si>
    <t>DR. MICHAEL BAUMANN WILL PRESENT A POSTER AT THE AMERICAN COLLEGE OF NEUROPSYCHOPHARMACOLOGY ANNUAL MEETING BEING HELD ON DECEMBER 3-7, 2017 AT THE JW MARRIOTT DESERT SPRINGS RESORT, PALM SPRINGS, CA. THE POSTER, TITLED: PHARMACOLOGICAL CHARACTERIZATION OF NOVEL SYNTHETIC OPIOIDS FOUND IN THE STREET DRUG MARKETPLACE, WILL BE PRESENTED ON DECEMBER 6TH DURING POSTER SESSION III. REGISTRATION FEE HAS BEEN WAIVED BY ACNP. NO HONORARIUM HAS BEEN PROVIDED AND FEDERAL FUNDS WERE NOT USED TO COVER REGISTRATION FEE.</t>
  </si>
  <si>
    <t>12/03/2017 -12/07/2017</t>
  </si>
  <si>
    <t xml:space="preserve">BAX, AD </t>
  </si>
  <si>
    <t>INVITED TO PRESENT SEMINAR ?????STUDIES OF PROTEIN FOLDING, MISFOLDING, AND UNFOLDING BY RAPID PRESSURE JUMP NMR????? AT THE UNIVERSITY OF TORONTO AT MISSISSAUGA, OCTOBER 12, 2017, MISSISSAUGA, CANADA.
SPONSOR TO PROVIDE IN-KIND AIRFARE AND IN-KIND LODGING FOR THE NIGHTS OF 10/11 AND 10/12 148% ABOVE THE GOVERNMENT PER DIEM RATE AND INCLUDES BREAKFAST 10/12 AND 10/13. SPONSOR WILL ALSO PROVIDE IN-KIND DINNER 10/12 AND IN-KIND PREPAID TAXIS FROM AIRPORT TO MEETING SITE AND RETURN. 
ETHICS CLEARANCE ATTACHED.</t>
  </si>
  <si>
    <t>MISSISSAUGA, , CAN</t>
  </si>
  <si>
    <t>UNIVERSITY OF TORONTO AT MISSI</t>
  </si>
  <si>
    <t>CH BIO NUC MAG RES SPEC SEC</t>
  </si>
  <si>
    <t>10/11/2017 -10/13/2017</t>
  </si>
  <si>
    <t>INVITED TO ATTEND SAB MEETING (OFFICIAL DUTY ACTIVITY), JANUARY 10, NEW YORK, NY.
SPONSOR TO PROVIDE IN-KIND LODGING AND MEALS LUNCH 1/10 THRU BREAKFAST 1/11.
ETHICS APPROVAL ATTACHED.
DATE OF MEETING WAS CHANGED FROM DECEMBER 13, 2017 TO JANUARY 10, 2018.</t>
  </si>
  <si>
    <t>NEW YORK STRUCTURAL BIOLOGY CE</t>
  </si>
  <si>
    <t>01/10/2018 -01/11/2018</t>
  </si>
  <si>
    <t>INVITED TO PRESENT KEYNOTE ADDRESS "STUDIES OF PROTEIN FOLDING, MISFOLDING, AND UNFOLDING BY RAPID PRESSURE JUMP NMR" AT THE 12TH NMR WINTER RETREAT OF PROTEIN-RNA INTERACTIONS, PARPAN, SWITZERLAND, JANUARY 14-18, 2018.
SPONSOR TO REIMBURSE AIRFARE (ON A TRAVEL WAIVER) AND PROVIDE LODGING IN-KIND BELOW PER DIEM FOR THE NIGHTS OF 1/14-1/17. 
NO REGISTRATION FEE FOR RETREAT.
ETHICS CLEARANCE ATTACHED.
ITINERARY ATTACHED.</t>
  </si>
  <si>
    <t>[OTHER], , CHE</t>
  </si>
  <si>
    <t>ETH ZURICH</t>
  </si>
  <si>
    <t>01/13/2018 -01/18/2018</t>
  </si>
  <si>
    <t>INVITED TO PRESENT TALK AT 24TH CONFERENCE OF THE NATIONAL MAGNETIC RESONANCE SOCIETY OF INDIA, FEBRUARY 17-19, 2018, MOHALI, INDIA.
SPONSOR TO PROVIDE IN-KIND LODGING NIGHTS OF 2/17 AND 2/18 BELOW PER DIEM RATE AND INCLUDES BREAKFAST 2/18 AND 2/19. TRAVELER WILL BE IN ROUTE BETWEEN THE AIRPORT AND LODGING BY TAXI SERVICE DURING THE NIGHTS OF FEB. 16TH AND 19TH AND WILL NOT REQUIRE LODGING. SPONSOR WILL WAIVE $250 REGISTRATION FEE THAT INCLUDES NO LODGING BUT DOES INCLUDE CONFERENCE DINNER ON 2/18.  TRAVELER CONFIRMED THAT HE WILL NOT ATTEND DINNER.
ETHICS CLEARANCE ATTACHED.  CASH TICKET APPROVAL ATTACHED REQUESTING PURCHASE OF AIRLINE TICKET USING FREQUENT FLYER MILES AND TRAVELER WILL NOT REQUEST REIMBURSEMENT FOR THE PLANE TICKET.</t>
  </si>
  <si>
    <t>[OTHER], , IND</t>
  </si>
  <si>
    <t>NATIONAL MAGNETIC RESONANCE SO</t>
  </si>
  <si>
    <t>02/15/2018 -02/20/2018</t>
  </si>
  <si>
    <t>BEANE-FREEMAN, LAURA E</t>
  </si>
  <si>
    <t>(X96 1023) TRAVELER WILL SERVE ON THE ADVISORY BOARD FOR MAULE COHORT, APRIL 1-4, 2018, SANTIAGO AND CURIC??, CHILE.  SHE WILL ALSO PERFORM A FEW SITE VISITS AND TO PRESENT ORAL KEYNOTE PRESENTATION AND PARTICIPATE IN THE SCIENTIFIC WORKSHOP OF LATIN AMERICAN POPULATION COHORTS FOR THE STUDY OF CHRONIC DISEASES, APRIL 4-6, 2018, LINARES, CHILE.  THIS TRAVEL IS A SPONSORED TRAVEL.  THE SPONSOR WILL PAY IN KIND AIRFARE, LODGING, GROUND TRANSPORTATION AND MEALS FROM APRIL 1-3.  BREAKFAST IS INCLUDED IN SANTIAGO HOTEL. REGISTRATION IS WAIVED AND INCLUDES MEALS AND GROUND TRANSPORTATION FROM APRIL 4-6.  ADMINISTRATIVE PROCESSING FEES WILL BE PAID BY THE BRANCH.  LAURA BEANE FREEMAN IS REQUESTING APPROVAL OF ACTUAL SUBSISTENCE FOR SPONSOR IN-KIND LODGING FOR THE NIGHTS OF APRIL 3-5 VALUED AT ($199.70) WHICH IS( 110%) OF THE GOVERNMENT ALLOWANCE OF ($ 182) .  THIS PERCENTAGE FALLS WITHIN THE 300% THRESHOLD ALLOWED BY THE FTR.  THE SPONSOR HAS NOTED THAT ALL OTHER NON-FEDERAL PARTICIPANTS WILL BE PROVIDED WITH THE SAME ACCOMMODATIONS. DUE TO SCHEDULING THE SPONSOR WAS UNABLE TO PROVIDE CRITICAL DOCUMENTATION NECESSARY TO COMPLETE THE TRAVEL.  A LATE REQUEST WAS SUBMITTED.</t>
  </si>
  <si>
    <t>SANTIAGO, , CHL</t>
  </si>
  <si>
    <t>ADVANCED CENTER FOR CHRONIC DI</t>
  </si>
  <si>
    <t>03/31/2018 -04/07/2018</t>
  </si>
  <si>
    <t>BEAN, RACHEL M</t>
  </si>
  <si>
    <t>ATTENDING THE AMERICAN ACADEMY OF ALLERGY ASTHMA AND IMMUNOLOGY (AAAAI) CONFERENCE HELD AT THE ORANGE COUNTY CONVENTION CENTER ON MARCH 2-5, IN ORLANDO, FL</t>
  </si>
  <si>
    <t>AMERICAN ACADEMY OF ALLERGY AS</t>
  </si>
  <si>
    <t>03/01/2018 -03/05/2018</t>
  </si>
  <si>
    <t>BECKER, STEVEN M</t>
  </si>
  <si>
    <t>STEVE BECKER WAS INVITED TO BE A PART OF THE BRAINSTORMING JDRF "MOONSHOT" WORKSHOP TITLED REVERSING BLINDNESS AND LOW VISION DUE TO DIABETIC-RELATED EYE DISEASES IN NYC JANUARY 30; SPONSOR IS OFFERING TRAIN TRAVEL AND 1-NIGHT LODGING TO BE PROVIDED IN KIND; SUPERVISOR APPROVAL ATTACHED; INVITATION LETTER WITH ITEMS PROVIDED INCLUDED; ODA MEMO INCLUDED; EMAIL FROM TREVOR PETERSON INCLUDED. NO REGISTRATION FEES;</t>
  </si>
  <si>
    <t>JDRF NEW YORK CITY CHAPTER</t>
  </si>
  <si>
    <t>01/29/2018 -01/30/2018</t>
  </si>
  <si>
    <t>BEEBE, CAROLYN E</t>
  </si>
  <si>
    <t>THE EVENTS IN THIS TA WERE APPROVED AS A NON-NIMH HOSTED CONFERENCE OR MEETING BY THE OFFICE OF FINANCIAL MANAGEMENT ON 4/13/2017.
TRAVELER PHONE NUMBER: 3018415736
DR. SMITH WILL SPEAKING AT THE 18TH INTERNATIONAL FRAGILE X AND RELATED NEURODEVELOPMENTAL DISORDERS WORKSHOP ON OCTOBER 12-16, 2017 IN QUEBEC, CANADA. DR. SMITH WILL DISCUSS FRAGILE X SYNDROME: PREVENTION AND PREDICTION STRATEGIES, BIOMARKERS, PRESENT AND PAST TREATMENTS, DRUG DISCOVERY AND PATIENT CARE. THE PURPOSE OF DR. SMITH'S ATTENDANCE IS TO INTERACT WITH OTHER ATTENDEES, TO EXCHANGE SCIENTIFIC INFORMATION, SET UP COLLABORATIVE EFFORTS, AND TO PUBLICIZE OUR CLINICAL STUDY.</t>
  </si>
  <si>
    <t>QUEBEC, , CAN</t>
  </si>
  <si>
    <t>UNIVERSITY OF MONTREAL</t>
  </si>
  <si>
    <t>10/11/2017 -10/17/2017</t>
  </si>
  <si>
    <t>BEHL, MAMTA V</t>
  </si>
  <si>
    <t>TRAVELER TO ATTEND THE SOCIETY OF TOXICOLOGY SOT2018, 57TH ANNUAL AND TOX EXPO MEETING IN SAN ANTONIO, TEXAS, MARCH 11-15, 2018. TRAVELER DEPARTS FROM RDU AIRPORT ON 03/10/2018 AND RETURNS RDU ON 03/12/2018. EARLY BIRD REGISTRATION $340.00 PAID BY GOV IMPAC CARD. LODGING WAS RESERVED THROUGH SOT HOUSING.  SPONSOR WILL PAY IN KIND $500 TOWARDS LODGING.  ETHICS APPROVAL WAS OBTAINED ON 03/02/2018 AND IS INCLUDED IN THE SCANNED DOCUMENTS PORTION OF THIS TRAVEL AUTHORIZATION.TEXAS IS A TAX EXEMPT STATE, THE TAX FORM IS INCLUDED IN TRAVEL PACKET. EFFICIENT SPENDING APPROVAL FOR SOT2018 WAS OBTAINED ON 09/27/2017 AND IS INCLUDED IN THE SCANNED DOCUMENTS OF THIS TRAVEL AUTHORIZATION. PENDING AVAILABILITY OF FY2018FUNDS.</t>
  </si>
  <si>
    <t>SOCIETY OF TOXICOLOGY RESTON</t>
  </si>
  <si>
    <t>03/10/2018 -03/12/2018</t>
  </si>
  <si>
    <t xml:space="preserve">BELKAID, YASMINE </t>
  </si>
  <si>
    <t>YASMINE HAVE BEEN INVITED TO SPEAK AT THE BRAZILIAN SOCIETY OF IMMUNOLOGY XLII CONGRESS ANNUAL MEETING.  REGISTRATION IS WAIVED AND INCLUDES MEALS.  TRAVELER IS RESPONSIBLE FOR AIRFARE.  THIS IS A CROSS-OVER TRAVEL CONNECTED WITH TANUM0CPJ6.</t>
  </si>
  <si>
    <t>SALVADOR DA BAHIA, , BRA</t>
  </si>
  <si>
    <t>BRAZILIAN SOCIETY OF IMMUNOLOG</t>
  </si>
  <si>
    <t>STAFF SCIENTIST (VP)</t>
  </si>
  <si>
    <t>10/01/2017 -10/05/2017</t>
  </si>
  <si>
    <t>YASMINE HAVE BEEN INVITED TO SPEAK AT THE IMP SCIENTIFIC RETREAT AT THE MOHONK MOUNTAIN HOUSE IN NEW PALTZ, NEW YORK. ODA MEMO SENT TO ETHICS ON SEPTEMBER 12, 2017...APPROVED ON SEPTEMBER 18TH.  TRAVELER WILL MEET WITH COLLABORATORS ON THE EVENING OF HER ARRIVAL AND STAY IN THE CITY AND WILL DEPART IN THE MORNING TO THE MEETING SITE WHICH IS 2 HOURS AWAY.  LODGING ON THE 19TH IS AT THE MOHONK MOUNTAIN HOUSE AND SPONSOR CANNOT OBTAIN AN INDIVIDUAL CONFIRMATION BECAUSE IT'S A GROUP RESERVATION AND TRAIN TICKET IS AN ACELA TRAIN AND THE BEST OPTION THAT WAS AVAILABLE BASED ON TIME AND DATE THAT SPONSOR WILL NEED THE TRAVELER TO BE THERE FOR THE CONFERENCE...SPONSOR EXPLANATION FOR BOTH LODGING AND TRAIN IS PROVIDED IN AN EMAIL THAT IS UPLOADED IN DOCUMENTS.</t>
  </si>
  <si>
    <t>WEILL CORNELL MEDICAL COLLEGE</t>
  </si>
  <si>
    <t>YASMINE BELKAID WILL GIVE A TALK AT THE 116TH INTERNATIONAL TITISEE CONFERENCE ON "FROM PATHOGEN EVOLUTION TO MICROBIOME DYNAMICS" IN TITISEE/BLACK FOREST GERMANY.  THERE IS NO LODGING CONFIRMATION AND THERE IS AN EMAIL FROM SPONSOR REGARDING LODGING THAT IS UPLOADED.  WAITING ON CONFERENCE APPROVAL TO UPDATE THE CONFERENCE TAB.</t>
  </si>
  <si>
    <t>MAINZ, , DEU</t>
  </si>
  <si>
    <t>BOEHRINGER INGELHEIM FONDS MAI</t>
  </si>
  <si>
    <t>YASMINE BELKAID HAS BEEN INVITED BY KEYSTONE SYMPOSIA TO ATTEND THE SCIENTIFIC ADVISORY BOARD MEETING IN AURORA, CO.  NO REGISTRATION FEE.  SPONSOR IS REIMBURSING FOR AIRFARE, LODGING AND GROUND TRANSPORTATION.  DINNER IS PROVIDED ON THE 19TH.  B, L IS PROVIDED ON THE 20TH.</t>
  </si>
  <si>
    <t>01/19/2018 -01/21/2018</t>
  </si>
  <si>
    <t>YASMINE BELKAID HAS BEEN INVITED TO PARTICIPATE IN THE CELL-WEIZMANN INSTITUTE OF SCIENCE SYMPOSIUM: NEXTGEN IMMUNOLOGY MEETING BEING HELD IN REHOVOT, ISRAEL.  REGISTRATION FEE OF $550 PAID IN KIND BY SPONSOR AND INCLUDES LUNCH/DINNER.</t>
  </si>
  <si>
    <t>CELL PRESS</t>
  </si>
  <si>
    <t>02/09/2018 -02/14/2018</t>
  </si>
  <si>
    <t>YASMINE HAVE BEEN INVITED TO PARTICIPATE IN THE KEYSTONE SYMPOSIUM ON IMMUNOLOGICAL MEMORY: INNATE, ADAPTIVE AND BEYOND MEETING.  SPONSOR IS REIMBURSING AIRFARE UP TO $521.00, LODGING AND GROUND TRANSPORTATION.  THERE IS NO REGISTRATION FEE FOR THIS MEETING.</t>
  </si>
  <si>
    <t>AUSTIN, TX, US</t>
  </si>
  <si>
    <t>02/25/2018 -03/01/2018</t>
  </si>
  <si>
    <t>YASMINE BELKAID HAS BEEN INVITED TO PARTICIPATE IN THE KEYSTONE SYMPOSIA ON "MICROBIOME, HOST RESISTANCE AT THE FAIRMONT BANFF SPRINGS IN BANFF, CANADA.  NO REGISTRATION FEE AND SPONSOR WILL BE REIMBURSING AIRFARE UP TO $470.00...LODGING AT $194.60 PER NIGHT AND GROUND TRANSPORTATION OF $135.00.</t>
  </si>
  <si>
    <t>BANFF, , CAN</t>
  </si>
  <si>
    <t>03/04/2018 -03/10/2018</t>
  </si>
  <si>
    <t>BELL, DOUGLAS A</t>
  </si>
  <si>
    <t>TRAVELER HAS BEEN INVITED TO PRESENT A SEMINAR AT THE NORRIS COTTON CANCER CENTER AND GEISEL SCHOOL OF MEDICINE AT DARTMOUTH IN NEW HANOVER, NEW HAMPSHIRE FROM MARCH 19-21, 2018. HE WILL ALSO PARTICIPATE IN DISCUSSIONS WITH FACULTY AND STUDENTS AND TO MEET WITH VARIOUS COLLEAGUES WITHIN NORRIS COTTON CANCER CENTE TO DISCUSS COMMON RESEARCH INTERESTS. ACTUAL TRAVEL DATES ARE MARCH 18- 21, 2018. TRAVELERS SEMINAR IS TITLED, TOBACCO SMOKE EXPOSURE DRIVES ALTERATIONS IN THE HUMAN EPIGENOME.  TRAVELER WILL BE STAYING WITH COLLABORATOR ON THE FIRST NIGHT, MARCH 18 AT NO COST TO THE GOVERNMENT.THE SPONSOR, NORRIS COTTON CANCER CENTER WILL PROVIDE IN-KIND AIRFARE, LODGING FOR TWO NIGHTS, AND MEALS DURING THE SEMINAR. ETHICS APPROVAL WAS RECEIVED ON AUGUST 25, 2017. ATTACHMENT G WAS APPROVED ON DEC 19, 2017. BOTH DOCUMENTS ARE INCLUDED IN THE SCANNED DOCUMENT SECTION OF THIS TRAVEL AUTHORIZATION. NH IS NOT A TAX EXEMPT STATE.</t>
  </si>
  <si>
    <t>03/18/2018 -03/21/2018</t>
  </si>
  <si>
    <t xml:space="preserve">BENNETT, L MICHELLE </t>
  </si>
  <si>
    <t>SPONSORED TRAVEL - TRAVELER INVITED BY THE UNIVERSITY OF WISCONSIN SCHOOL OF MEDICINE &amp; PUBLIC HEALTH,  CHILDREN?¿¿S RESPIRATORY RESEARCH AND THE ENVIRONMENT WORKGROUP (CREW) STEERING COMMITTEE MEETING TO PRESENT "GROWING TEAM SCIENCE WITHIN CREW"  TO BE HELD AT THE VANDERBILT UNIVERSITY CAMPUS IN NASHVILLE TN ON JANUARY 31, 2018. SPONSOR WILL PAY AIRFARE, HOTEL (TAX/FEES), GROUND TRANSPORTATION AND MEALS.  NO REGISTRATION FEE REQUIRED. APPROVED IN STEP.</t>
  </si>
  <si>
    <t>NASHVILLE, TN, US</t>
  </si>
  <si>
    <t>UNIVERSITY OF WISCONSIN AT MAD</t>
  </si>
  <si>
    <t>01/30/2018 -01/31/2018</t>
  </si>
  <si>
    <t>PLEASE NOTE: FLIGHT FROM ATLANTA WAS CANCELED ON MARCH 2ND DUE TO THE WIND STORM IN THE WASHINGTON METROPOLITAN AREA.  THE SPONSOR PAID FOR AN ADDITIONAL HOTEL STAY AT THE EMORY CONFERENCE CENTER HOTEL ON THE NIGHT OF MARCH 2ND AND REBOOKED A RETURN FLIGHT ON MARCH 3RD. SPONSOR PAID AIRFARE (ECONOMY) - TICKET ON MAR 3RD FOR $329.98 PLUS A SERVICE FEE OF $22;  AN ADDITIONAL 1 NIGHT STAY AT HOTEL ON MAR 2ND FOR $207.00 WHICH JUST $20 OVER THE ORIGINAL AMOUNT OF $187.00; ADDITIONAL GROUND TRANSPORTATION FOR $150 ROUNDTRIP ($75 ONE WAY) ON MAR 2-3;  TRAVELER PAID $75 TO PARK AT DCA FOR AN ADDITIONAL DAY. LODGING VALUED AT $207 WHICH IS 139% OF THE GOVERNMENT ALLOWANCE OF $148. THIS PERCENTAGE FALLS WITHIN THE 300% THRESHOLD ALLOWED BY THE FTR. TRAVELER IS REQUESTING APPROVAL OF ACTUAL SUBSISTENCE FOR SPONSORED IN-KIND LODGING VALUE.  ----------------- SPONSORED TRAVEL - TRAVELER INVITED TO SPEAK/FACILITATE SCIENCE OF TEAM (SCITS) WORKSHOP AT EMORY UNIVERSITY SCHOOL OF PUBLIC HEALTH ON MARCH 2, 2018 IN ATLANTA GA. SPONSOR HAS PAID FOR AIR, HOTEL, GROUND TRANSPORTATION AND MEALS.  NO FEDERAL FUNDS WERE USED AND THE COST IS SIMILAR TO THOSE PROVIDED TO OTHER EXPECTED PARTICIPANTS. LODGING VALUED AT $187 WHICH IS 126% OF THE GOVERNMENT ALLOWANCE OF $148. THIS PERCENTAGE FALLS WITHIN THE 300% THRESHOLD ALLOWED BY THE FTR. TRAVELER IS REQUESTING APPROVAL OF ACTUAL SUBSISTENCE FOR SPONSORED IN-KIND LODGING VALUE. APPROVED IN STEPS.</t>
  </si>
  <si>
    <t>EMORY UNIVERSITY</t>
  </si>
  <si>
    <t>03/01/2018 -03/03/2018</t>
  </si>
  <si>
    <t>TRAVELER RECEIVED AN INVITATION TO SPEAK AT THE SANFORD UNIVERSITY SCHOOL OF MEDICINE'S OFFICE OF FACULTY DEVELOPMENT AND DIVERSITY TEAM SCIENCE WORKSHOP AT THE QUADRUS CONFERENCE CENTER IN MENLO PARK, CA ON MARCH 23, 2018.  SPONSORED PAID AIRFARE/HOTEL/GROUND TRANSPORTATION AND MEALS. NO FED FUNDS WILL BE USED.  APPROVED IN STEPS.</t>
  </si>
  <si>
    <t>MENLO PARK, CA, US</t>
  </si>
  <si>
    <t>STANFORD UNIVERSITY PALO ALTO</t>
  </si>
  <si>
    <t>03/22/2018 -03/23/2018</t>
  </si>
  <si>
    <t>BENSON, GRETCHEN L</t>
  </si>
  <si>
    <t>THE SWOG PREVENTION AND EPIDEMIOLOGY COMMITTEE HAS INVITED DR. BENSON TO ATTEND THE 2017 SWOG GROUP MEETING AS AN INVITED SPEAKER IN CHICAGO, IL. THE SPONSOR "THE HOPE FOUNDATION" WILL PAY IN-KIND-ROUNDTRIP ECONOMY AIRFARE AND LODGING 1 NIGHT, PLUS TAXES.  MEALS AND GROUND TRANSPORTATION WILL BE ON OWN. THERE IS NO REGISTRATION FEE AND NO HONORARIUM WILL BE PAID TO DR. BENSON.</t>
  </si>
  <si>
    <t>CHICAGO, IL, US</t>
  </si>
  <si>
    <t>SWOG</t>
  </si>
  <si>
    <t>10/11/2017 -10/12/2017</t>
  </si>
  <si>
    <t>BERKMAN, BENJAMIN E</t>
  </si>
  <si>
    <t>THIS IS A SPONSORED, DOMESTIC TRAVEL.  THE SPONSOR IS COVERING THE FOLLOWING EXPENSES, IN-KIND: REGISTRATION OF $750 (GOV'T RATE) WAS WAIVED AND INCLUDES A SPEAKERS BREAKFAST ON 11/06, ALL RECEPTIONS AND LUNCHES ON 11/6-7.  TRAVELER WILL NOT ATTEND THE RECEPTIONS AND THE OTHER MEALS HAVE BEEN MARKED AS PROVIDED. 
 TRAVELER IS REQUESTING APPROVAL OF ACTUAL SUBSISTENCE LODGING VALUED AT $209 WHICH IS 169% OF THE GOVERNMENT ALLOWANCE OF $124.  THIS PERCENTAGE FALLS WITHIN THE 300% THRESHOLD ALLOWED BY THE FTR.  OMEGA WAS USED FOR AIRFARE.  OMEGA WAS NOT USED FOR LODGING RESERVATION AS THERE WERE NO RESERVATIONS AVAILABLE OUTSIDE OF CONFERENCE ROOM BLOCKS.  INVITED PARTICIPANTS HAVE BEEN OFFERED THE SAME OR SIMILAR BENEFITS.  ADDITIONAL EXPENSES INCLUDED: LODGING (11/5, 6, 7); POV (HOME/AIRPORT) - $14.98/EACH WAY; AIRPORT PARKING (IAD) - $22/DAY - FOUR DAYS; TAXI (AIRPORT/HOTEL) - $42.52/EACH WAY.  SEE ATTACHED FOR AIRPORT COST COMPARISONS.  IAD, WHICH HAS THE BEST PRICE, WAS SELECTED.TX IS A TAX-EXEMPT STATE, FORMS ARE REQUIRED AND HAVE BEEN PROVIDED TO THE TRAVELER.  PENDING AVAILABILITY OF FUNDS.</t>
  </si>
  <si>
    <t>PUBLIC RESPONSIBILITY IN MEDIC</t>
  </si>
  <si>
    <t>BIOETHICIST</t>
  </si>
  <si>
    <t>11/05/2017 -11/08/2017</t>
  </si>
  <si>
    <t>BERMAN, KAREN F</t>
  </si>
  <si>
    <t>THE EVENTS IN THIS TA WERE APPROVED AS AN EXEMPTION UNDER THE CATEGORY: TO ATTEND SCIENTIFIC MEETINGS BY THE NIMH EXECUTIVE OFFICER ON 6/14/18.
MIAMI, FL - INVITED TO PRESENT GRAND ROUNDS IN THE DEPARTMENT OF PSYCHIATRY AND BEHAVIORAL SCIENCES AT THE UNIVERSITY OF MIAMI LEONARD M. MILLER SCHOOL OF MEDICINE ON FEBRUARY 7, 2018.
NO POTS NEEDED
LATE JUSTIFICATION - THE UNCERTAINTY OF THE GOVERNMENT STATUS BEYOND JANUARY 19, 2018.</t>
  </si>
  <si>
    <t>MIAMI, FL, US</t>
  </si>
  <si>
    <t>CLINICAL SPECIALTY</t>
  </si>
  <si>
    <t>02/06/2018 -02/07/2018</t>
  </si>
  <si>
    <t xml:space="preserve">BERNAL, FEDERICO </t>
  </si>
  <si>
    <t>TO GIVE A SEMINAR AT THE UNIVERSITY OF ILLINOIS AT CHICAGO AS PART OF THE  2018 SPRING SEMINAR SERIES IN MEDICINAL CHEMISTRY/COLLEGE OF PHARMACY.  SPONSOR IS PROVIDING (IN KIND):  ROUND TRIP AIRFARE, ONE NIGHT OF LODGING 1/25; MEALS (DINNER 1/25, LUNCH 1/26); TAXI TO/FROM AIRPORT/HOTEL IN CHICAGO ($60 ESTIMATED VALUE).  THERE IS NO REGISTRATION FEE.</t>
  </si>
  <si>
    <t>UNIVERSITY OF ILLINOIS AT CHIC</t>
  </si>
  <si>
    <t>INVESTIGATOR (TENURE TRACK)</t>
  </si>
  <si>
    <t>BERNSTEIN, HARRIS D</t>
  </si>
  <si>
    <t>TO CHAIR THE GORDON RESEARCH CONFERENCE ON PROTEIN TRANSPORT ACROSS CELL MEMBRANES IN GALVESTON, TX.  TRAVELER WILL BE A DISCUSSION LEADER AT THIS CONFERENCE. REGISTRATION FEE OF $1,375 WILL INCLUDE MEALS AND LODGING, PAID FOR WITH POTS. SPONSOR IN KIND $750.00 FOR REGISTRATION FEE; $625 PAID WITH BRANCH CREDIT CARD.
AIRPORT COST COMPARISON WORKSHEET ATTACHED.
APPROVED ETHICS MEMO ATTACHED.
PENDING AVAILABILITY OF FUNDS.</t>
  </si>
  <si>
    <t>03/11/2018 -03/16/2018</t>
  </si>
  <si>
    <t>BERRIDGE, BRIAN R</t>
  </si>
  <si>
    <t>BRIAN BERRIDGE WILL GIVE A LECTURE AT TEXAS A&amp;M UNIVERSITY ON MARCH 5, 2018, IN COLLEGE STATION, TX. MEETING DATE: MARCH 5, 2018. TRAVEL DATES: MARCH 4 AND 5, 2018. SPONSOR WILL COVER AIRFARE, LODGING AND SOME MEALS. ALL EXPENSES ARE COVERED IN-KIND. BLANKET ODA INCLUDED AS THE NIEHS ETHICS OFFICE APPROVAL.  NO OTHER APPROVAL REQUIRED AT THIS TIME. ATTACHMENT G OBTAINED ON 1/24/18 AND IS UPLOADED IN THE SCANNED PORTION OF THIS AUTHORIZATION.</t>
  </si>
  <si>
    <t>COLLEGE STATION, TX, US</t>
  </si>
  <si>
    <t>TEXAS AM UNIVERSITY COLLEGE ST</t>
  </si>
  <si>
    <t>MEM SCI ADV COMM ALT TOX MET</t>
  </si>
  <si>
    <t>03/04/2018 -03/05/2018</t>
  </si>
  <si>
    <t xml:space="preserve">BERRINGTON, AMY </t>
  </si>
  <si>
    <t>04010 MBE. INVITED TO GIVE A LECTURE ENTITLED, RADIATION EPIDEMIOLOGY FOR RADIATION PROTECTION IN THE 21ST CENTURY. AND TO DISCUSS RADIATION EPIDEMIOLOGIC STUDIES WITH COLLABORATIVE RESEARCH IN SEOUL, KOREA NOV. 20 TO 22, 2017 AND IN JEJU, KOREA NOV. 23-24, 2017.  IN KIND- WAIVED REGISTRATION, AIRFARES, HOTEL INCLUDES BREAKFAST FROM NOV. 20 TO 25, AND INBOUND TRANSPORTATION. NIH PAYS REMAINING MEAL, OUTBOUND TRANSPORTATION, BAGGAGE, INTERNET, AND VOUCHER FEE. DUE TO THE MEETING TIMES AND CONFERENCE TIMES, TRAVELER NEEDS TO DEPART SEOUL ON THE 26TH. THE SPONSOR DETERMINED THAT DEPARTING THE MORNING OF THE 26TH WAS THE ONLY OPTION THAT FIT IN WITH THE TIMETABLE. AEA JUSTIFICATION- ON NOV 25, DR. BERRINGTON IS REQUESTING APPROVAL OF ACTUAL SUBSISTENCE FOR SPONSOR IN KIND LODGING VALUED AT $381.26 WHICH IS 166% OF THE COST OF THE GOVERNMENT ALLOWANCE OF $230. THIS PERCENTAGE FALLS WITHIN THE 300% THRESHOLD ALLOWED BY THE FTR. THE SPONSOR HAS NOTED THAT ALL OTHER NON FEDERAL PARTICIPANTS WILL BE PROVIDED WITH THE SAME ACCOMMODATIONS.</t>
  </si>
  <si>
    <t>MINISTRY OF HEALTH AND WELFARE</t>
  </si>
  <si>
    <t>11/18/2017 -11/26/2017</t>
  </si>
  <si>
    <t>BERZOFSKY, JAY A</t>
  </si>
  <si>
    <t>SUZHOU, CHINA - 10/20/17 TO 10/27/17.   INVITED TO SPEAK AT THE COLD SPRING HARBOR ASIA SYMPOSIUM ON TUMOR IMMUNOLOGY AND IMMUNOTHERAPY HELD FROM 10/22/17 TO 10/26/17.  THE CONFERENCE IS SPONSORED BY COLD SPRING HARBOR ASIA (CSHA).  CSHA WILL COVER AIRFARE, HOTEL, $850 REGISTRATION AND GROUND TRANSPORTATION IN CHINA IN KIND.  THE REGISTRATION INCLUDES BREAKFAST AND LUNCH 10/22/17 TO 10/26/17 AND DINNER 10/22/17 TO 10/25/17.  NIH WILL COVER LOCAL GROUND TRANSPORTATION, M&amp;IE 10/20/17, 10/21/17, IE 10/22/17 TO 10/25/17, M&amp;IE ON 10/26/17 AND 10/27/17, VISA APPLICATION FEE AND TAV FEE.  THE CTPS REQUEST HAS BEEN APPROVED.</t>
  </si>
  <si>
    <t>SUZHOU, , CHN</t>
  </si>
  <si>
    <t>COLD SPRING HARBOR LABORATORY</t>
  </si>
  <si>
    <t>10/20/2017 -10/27/2017</t>
  </si>
  <si>
    <t>TRAVELER INVITED TO GIVE A LECTURE ON CANCER AND IMMUNOTHERAPY AT THE 10TH INTERNATIONAL CD1-MR1 WORKSHOP HELD FROM 11/3/17 TO 11/7/17 IN NAPA, CA, SPONSORED BY THE LA JOLLA INSTITUTE.  THE LA JOLLA INSTITUTE WILL COVER $850 REGISTRATION IN KIND.  REGISTRATION INCLUDES GALA DINNER ON 11/6/17.   NIH WILL COVER M&amp;IE 11/3-11/7, AIRFARE, GROUND TRANSPORTATION AND TAV FEE.  THE CTPS REQUEST HAS BEEN APPROVED.  REQUESTING AUTHORIZATION OF AEA NOT TO EXCEED $175.00, WHICH IS 16.06% ABOVE THE GOVERNMENT LODGING RATE 11/3/17 TO 11/6/17.</t>
  </si>
  <si>
    <t>NAPA, CA, US</t>
  </si>
  <si>
    <t>LA JOLLA INSTITUTE FOR ALLERGY</t>
  </si>
  <si>
    <t>11/03/2017 -11/07/2017</t>
  </si>
  <si>
    <t>BEST, SONJA M</t>
  </si>
  <si>
    <t>TRAVELER DEPARTS OCT 16, 2017 TO ARRIVE OCT 17 IN HANNOVER GERMANY.  TRAVELER TO SPEAK AT THE IMMUNOLOGICAL COLLOQUIM OF THE HANNOVER MEDICAL SCHOOL IN HANNOVER, GERMANY, OCT 18, 2017.  SPONSOR TO PROVIDE IN KIND AIRFARE, LODGING AND SOME MEALS. NO HONORARUIUM WILL BE ACCEPTED AND NO FEDERAL FUNDS WILL BE USED FOR EXPENSES.  TRAVELER TO RETURN HOME OCT 19. AWAITING FLIGHT AND LODGING ITINERARIES FROM SPONSOR.  WILL UPLOAD AS SOON AS AVAILABLE. AWAITING APPROVED ODA FROM ETHICS.  WILL UPLOAD AS SOON AS AVAILABLE.</t>
  </si>
  <si>
    <t>HANNOVER, , DEU</t>
  </si>
  <si>
    <t>TWINCORE</t>
  </si>
  <si>
    <t>10/16/2017 -10/19/2017</t>
  </si>
  <si>
    <t>TRAVELER TO OVERNIGHT NOV 27 IN MISSOULA DUE TO AN EARLY MORNING FLIGHT.  TRAVELER TO SHREVEPORT, LA NOV 28, 2017 TO SPEAK AT THE VIROLOGY COLLOQUIUM AT THE CENTER FOR MOLECULAR AND TUMOR VIROLOGY, NOV 29.  SPONSOR TO PROVIDE IN KIND AIRFARE, LODGING.  NO HONORARIUM WILL BE ACCEPTED AND NO FEDERAL FUNDS WILL BE USED FOR EXPENSES.  TRAVELER TO RETURN HOME NOV 29.  CONFERENCE IS APPROVED BUT NOT IN CGE, SELECTING DOMESTIC. TRAVELER LOOKING FOR POST DOCS. AWAITING CONFIRMED HOTEL ITINERARY FROM SPONSOR.  WILL UPLOAD AS SOON AS AVAILABLE.</t>
  </si>
  <si>
    <t>MISSOULA, MT, US</t>
  </si>
  <si>
    <t>LOUISIANA STATE UNIVERSITY AT</t>
  </si>
  <si>
    <t>11/27/2017 -11/29/2017</t>
  </si>
  <si>
    <t>ADDING NIGHT IN MISSOULA DEC 6 DUE TO EARLY MORNING FLIGHT.  TRAVELER TO PHILADELPHIA, PA DEC 7, 2017 TO SPEAK AT THE 26TH ANNUAL PHILADELPHIA INFECTION AND IMMUNITY FORUM AT TEMPLE UNIVERSITY LEWIS KATZ SCHOOL OF MEDICINE, DEC 8.  SPONSOR TO PROVIDE AIRFARE, LODGING AND SOME MEALS IN KIND.  SPONSOR PROVIDING IN KIND LODGING VALUED AT 298, WHICH IS 201 PERCENT OF THE GOVERNMENT LODGING ALLOWANCE OF 148.  THE SPONSOR HAS CONFIRMED THAT ALL OTHER FEDERAL OR NON FEDERAL PARTICIPANTS WILL BE PROVIDED WITH THE SAME OR SIMILAR ACCOMMODATIONS.  NO HONORARIUM WILL BE ACCEPTED AND NO FEDERAL FUNDS WILL BE USED FOR EXPENSES. CONFERENCE NOT AVAILABLE IN CGE SO PLANNER SELECTED DOMESTIC. TRAVELER TO RETURN HOME DEC 9.</t>
  </si>
  <si>
    <t>TEMPLE UNIVERSITY</t>
  </si>
  <si>
    <t>12/06/2017 -12/09/2017</t>
  </si>
  <si>
    <t>TRAVELER TO PORTLAND, OR DEC 13, 2017 TO SPEAK AT THE VACCINE AND GENE THERAPY INSTITUTE 2017 2018 SEMINAR SERIES AT OREGON HEALTH AND SCIENCE UNIVERSITY ON DEC 14.  SPONSOR TO PROVIDE IN KIND AIRFARE, LODGING, SOME MEALS AND GROUND TRANSPORT.  NO HONORARIUM WILL BE ACCEPTED AND NO FEDERAL FUNDS WILL BE USED FOR EXPENSES.  TRAVELER TO RETURN HOME DEC 15. SPONSOR PROVIDING IN KIND LODGING VALUED AT 189 WHICH IS 126 PERCENT OF THE GOVERNMENT LODGING ALLOWANCE OF 149.  THE SPONSOR HAS CONFIRMED THAT ALL OTHER FEDERAL OR NON FEDERAL PARTICIPANTS WILL BE PROVIDED WITH THE SAME OR SIMILAR ACCOMMODATIONS.</t>
  </si>
  <si>
    <t>OREGON NATIONAL PRIMATE RESEAR</t>
  </si>
  <si>
    <t>12/13/2017 -12/15/2017</t>
  </si>
  <si>
    <t>TRAVELER TO OVERNIGHT IN MISSOULA FEB 20 DUE TO AN EARLY MORNING FLIGHT. TRAVELER TO ROCHESTER, MN FEB 21, TO SPEAK AT THE MOLECULAR MEDICINE SERIES IN CONJUNCTION WITH THE VIROLOGY AND GENE THERAPY TRACK OF MAYO GRADUATE SCHOOL AT MAYO CLINIC AND TO MEET WITH STAFF MEMBERS.  SPONSOR TO PROVIDE IN KIND AIRFARE, LODGING AND SOME MEALS.  NO HONORARIUM WILL BE ACCEPTED AND NO FEDERAL FUNDS WILL BE USED FOR EXPENSES.  AWAITING FLIGHT AND HOTEL ITINERARY FROM SPONSOR.  WILL UPLOAD AS SOON AS AVAILABLE.  TRAVELER TO RETURN HOME FEB 23, 2018. FLIGHT AND HOTEL ITINERARIES NOW UPLOADED.  LODGING COST FOR THE NIGHT OF FEB 21 IS ABOVE PER DIEM.  SPONSOR PROVIDING IN KIND LODGING VALUED AT 185 FOR THAT NIGHT WHICH IS 152 PERCENT OF THE GOVERNMENT LODGING ALLOWANCE OF 122.  THE SPONSOR HAS CONFIRMED THAT ALL OTHER FEDERAL OR NON FEDERAL PARTICIPANTS WILL BE PROVIDED WITH THE SAME OR SIMILAR ACCOMMODATIONS.</t>
  </si>
  <si>
    <t>02/20/2018 -02/23/2018</t>
  </si>
  <si>
    <t>TRAVELER TO COLLEGE STATION, TX MARCH 19, 2018 TO PRESENT A SEMINAR AT TEXAS A AND M, DEPT. OF MICROBIAL PATHOGENESIS AND IMMUNOLOGY MARCH 20.  SPONSOR TO PROVIDE IN KIND AIRFARE, LODGING, SOME MEALS AND GROUND TRANSPORTATION.  NO HONORARIUM WILL BE ACCEPTED AND NO FEDERAL FUNDS WILL BE USED FOR EXPENSES.  TRAVELER TO RETURN HOME MARCH 21.</t>
  </si>
  <si>
    <t>03/19/2018 -03/21/2018</t>
  </si>
  <si>
    <t>BETANCOURT RODRIGUEZ, BLAS Y</t>
  </si>
  <si>
    <t>THE ANNUAL MEETING IS THE PREMIER EDUCATIONAL EVENT FOR PHYSICIANS, HEALTH PROFESSIONALS, AND SCIENTISTS WHO
TREAT OR CONDUCT RESEARCH FOR THOSE WITH OR AT RISK FOR ARTHRITIS AND RHEUMATIC AND MUSCULOSKELETAL DISEASES.
MORE THAN 16,000 RHEUMATOLOGY PROFESSIONALS FROM OVER 100 COUNTRIES WILL ATTEND THE MEETING TO DISCUSS AND
REVIEW THE LATEST RHEUMATOLOGY INNOVATIONS, RESEARCH, AND CLINICAL APPLICATIONS. WE WOULD GREATLY VALUE YOUR
PARTICIPATION.
BLAS BETANCOURT WILL BE ATTENDING THE ANNUAL MEETING FROM NOVEMBER 2-8, 2017. 
REGISTRATION FEE WAS WAIVED, AS THE TRAVELER RECIEVED THE FIT  TRAVEL AWARD OF UP TO $750. 
HTTPS://WWW.RHEUMATOLOGY.ORG/PORTALS/0/FILES/ANNUAL-MEETING-REGISTRATION-FEES.PDF  ?¿¿THE TRAVELER IS REQUESTING APPROVAL OF ACTUAL SUBSISTENCE FOR ACTUAL LODGING AT $229.00, WHICH IS 153% OF THE GOVERNMENT ALLOWANCE OF $153.00.  THIS PERCENTAGE FALLS WITHIN THE 300% THRESHOLD ALLOWED BY THE FTR?¿¿.</t>
  </si>
  <si>
    <t>11/03/2017 -11/08/2017</t>
  </si>
  <si>
    <t>BEWLEY CLORE, CAROLE A</t>
  </si>
  <si>
    <t>TRAVELER WILL GIVE A LECTURE A THE VANDERBILT INSTITUTE OF CHEMICAL BIOLOGY - VANDERBILT UNIVERSITY IN NASHVILLE, TN ON FEB. 13-15, 2018. THE SPONSOR WILL PROVIDE AIRFARE, LODGING, AND GROUND TRANSPORTATION TO/FROM THE HOTEL AND AIRPORT IN KIND.</t>
  </si>
  <si>
    <t>VANDERBILT INSTITUTE OF CHEMIC</t>
  </si>
  <si>
    <t>02/13/2018 -02/15/2018</t>
  </si>
  <si>
    <t xml:space="preserve">BHARTI, KAPIL </t>
  </si>
  <si>
    <t>DR. BHARTI WILL TRAVEL TO SHENZHEN, CHINA TO PRESENT A TALK AT THE SHENZHEN INTERNATIONAL SUMMIT FORUM ON OPHTHALMOLOGY AND VISUAL SCIENCE  FROM 10/26-29, 2017. SHENZHEN EYE HOSPITAL, JINAN UNIVERSITY IS PROVIDING AIRFARE, LODGING, GROUND TRANSPORTATION IN SHENZHEN, AND MEALS DURING HIS STAY IN SHENZHEN. ON 10/28 DR. BHARTI WILL TRAVEL TO SEOUL, SOUTH KOREA TO SPEAK AT A SEMINAR AT THE NATIONAL CENTER FOR STEM CELLS AND REGENERATIVE MEDICINE FROM 10/30-31/17. THIS PART OF THE TRIP IS NOT SPONSORED. DR. BHARTI WILL RETURN TO BEIJING, CHINA 11/1/17 FOR THE RETURN TO DC.</t>
  </si>
  <si>
    <t>SHENZHEN, , CHN</t>
  </si>
  <si>
    <t>SHENZHEN EYE HOSPITAL</t>
  </si>
  <si>
    <t>10/25/2017 -11/01/2017</t>
  </si>
  <si>
    <t>DR. BHARTI WILL TRAVEL TO CAMBRIDGE MA TO ATTEND THE CAMBRIDGE HEALTH INSTITUTE'S 5TH ANNUAL SCREENING AND FUNCTIONAL ANALYSIS OF 3D MODELS FROM 11/7-8, 2017. HE WILL PRESENT A TALK ENTITLED PATIENT-SPECIFIC 3D ENGINEERED OCULAR TISSUE TO IDENTIFY MECHANISM OF AMD ONSET AND PROGRESSION.  REGISTRATION FEE OF $1,249 IS WAIVED FOR INVITED SPEAKERS. SPONSOR CAMBRIDGE INNOVATION INSTITUTE IS PROVIDING ROUND TRIP AIRFARE AND LODGING IN KIND.</t>
  </si>
  <si>
    <t>CAMBRIDGE HEALTHCARE INSTITUTE</t>
  </si>
  <si>
    <t>11/07/2017 -11/08/2017</t>
  </si>
  <si>
    <t>DR. BHARTI WILL TRAVEL TO MIAMI, FL TO SPEAK AT THE CELL &amp; GENE THERAPY WORLD: MIAMI 2018 CONFERENCE FROM 1/22-25/2018. HE WILL PRESENT A CASE STUDY AT THE EMERGING SCIENCE - STEM CELL THERAPY &amp; TISSUE ENGINEERED PRODUCTS SESSION.  CONFERENCE ORGANIZER, PHACILITATE, IS PROVIDING AIRFARE AND LODGING IN KIND. REGISTRATION FEE OF $1,595 IS WAIVED FOR INVITED SPEAKERS. BREAKFAST AND LUNCH ON 1/23 AND 24 ARE INCLUDED WITH REGISTRATION.</t>
  </si>
  <si>
    <t>PHACILITATE LIMITED</t>
  </si>
  <si>
    <t>01/23/2018 -01/24/2018</t>
  </si>
  <si>
    <t>DR. BHARTI WILL ATTEND THE REVERSING BLINDNESS AND LOW VISION DUE TO DIABETES-RELATED EYE DISEASE: A JUVENILE DIABETES RESEARCH FOUNDATION (JDRF) "MOONSHOT" WORKSHOP, ON 1/30/2018 IN NEW YORK CITY, NY.  HE WILL PRESENT A TALK ON THE USE OF STEM CELLS TO REVERSE BLINDNESS. JDRF IS PROVIDING TRAIN FARE BTWN DC AND NYC, GROUND TRANSPORTATION BTWN PENN STATION AND THE MEETING, DINNER ON 1/29, BREAKFAST AND LUNCH ON 1/30 - IN-KIND.  THERE IS NO REGISTRATION FEE.</t>
  </si>
  <si>
    <t>DR. BHARTI IS TRAVELING TO OXFORD, OH TO SPEAK AT MIAMI UNIVERSITY, DEPT OF BIOLOGY SEMINAR ON 3/15/2018. MIAMI UNIV WILL PROVIDE IN KIND:  AIRFARE, LODGING, GROUND TRANSPORTATION WHILE IN OH, DINNER 3/14, BREAKFAST, LUNCH AND DINNER 3/15, BREAKFAST 3/16. JUSTIFICATION: 3/14: DR. BHARTI IS REQUESTING APPROVAL OF ACTUAL SUBSISTENCE FOR SPONSOR IN?¿¿KIND LODGING VALUED AT $139 WHICH IS 125% OF THE GOVERNMENT ALLOWANCE OF $111. THIS PERCENTAGE FALLS WITHIN THE 300% THRESHOLD ALLOWED BY THE FTR. THE SPONSOR HAS NOTED THAT ALL OTHER NON?¿¿FEDERAL PARTICIPANTS WILL BE PROVIDED WITH THE SAME ACCOMMODATIONS. 3/15: DR. BHARTI IS REQUESTING APPROVAL OF ACTUAL SUBSISTENCE FOR SPONSOR IN?¿¿KIND LODGING VALUED AT $119 WHICH IS 107% OF THE GOVERNMENT ALLOWANCE OF $111. THIS PERCENTAGE FALLS WITHIN THE 300% THRESHOLD ALLOWED BY THE FTR. THE SPONSOR HAS NOTED THAT ALL OTHER NON?¿¿FEDERAL PARTICIPANTS WILL BE PROVIDED WITH THE SAME ACCOMMODATIONS</t>
  </si>
  <si>
    <t>OXFORD, OH, US</t>
  </si>
  <si>
    <t>03/14/2018 -03/16/2018</t>
  </si>
  <si>
    <t>BIANCHI, DIANA W</t>
  </si>
  <si>
    <t>12/7-10/17, PALO ALTO, CA. DR. BIANCHI WILL BE PRESENTING AT THE STANFORD UNIVERSITY SCHOOL OF MEDICINE IMMUNOLOGY SEMINAR SERIES ON DECEMBER 8, 2017.  ON DECEMBER 9, 2017 DR. BIANCHI WILL BE RECEIVING THE 2017 J.E. WALLACE STERLING LIFETIME ACHIEVEMENT IN MEDICINE AWARD FROM THE STANFORD MEDICAL SCHOOL AND ALUMNI ASSOCIATION.  DR. TABAK AND HOLLI BECKERMAN JAFFE HAVE AUTHORIZED THIS SPONSORED TRAVEL.</t>
  </si>
  <si>
    <t>PALO ALTO, CA, US</t>
  </si>
  <si>
    <t>STANFORD MEDICINE ALUMNI ASSOC</t>
  </si>
  <si>
    <t>NACHHD COUNCIL MEMBER</t>
  </si>
  <si>
    <t>12/07/2017 -12/10/2017</t>
  </si>
  <si>
    <t>BIESECKER, BARBARA B</t>
  </si>
  <si>
    <t>THIS IS A FOREIGN, SPONSORED TRAVEL. THE SPONSOR IS COVERING THE FOLLOWING IN-KIND: AIRFARE ($923.71), LODGING FROM 10/4-7 ($331.62), WAIVED REGISTRATION (VALUED AT $534.26) AND INCLUDES LUNCH AND DINNER FROM 10/4-5 AND LUNCH ON 10/6; THE MEALS HAVE BEEN MARKED AS PROVIDED. BREAKFAST IS INCLUDED IN THE LODGING RATE AND THERE HAS BEEN MARKED AS PROVIDED FROM 10/5-7 HOWEVER THE TRAVELER WILL NOT ARRIVE IN TIME ON 10/4 TO ACCEPT IT. THE SPONSOR HAS NOTED THAT SIMILARLY SITUATED PARTICIPANTS ARE RECEIVING THE SAME BENEFITS. OMEGA WAS NOT USED FOR AIRFARE AND THE AIRPORT COST COMPARISON WAS NOT COMPLETED AS THIS EXPENSE WAS COVERED IN-KIND.  OMEGA WAS USED OR LODGING ON 10/3 AS THE TRAVELER WILL STAY IN LONDON THAT EVENING AND THEN TRAVEL TO HIXTON THE MORNING OF 10/4 DUE TO HER LATE ARRIVAL AND THE EXTREME DISTANCE (OVER 90 MINS TRAVEL TIME) FROM THE AIRPORT TO THE CONFERENCE VENUE. OMEGA WAS NOT USED FOR LODGING FROM 10/4-7 AS THIS EXPENSE WAS COVERED IN-KIND. THE FOLLOWING EXPENSES HAVE BEEN ADDED: R/T BAGGAGE FEES $50, R/T TAXIS TO/FROM RESIDENCE AT $69.60 EACH WAY, R/T TAXIS TO/FROM THE AIRPORT IN LONDON AT $324.43 EACH WAY. TRAVELER IS STAYING UNTIL 10/9 AT NETG OR ADDITIONAL EXPENSE TO THE SPONSOR. PER DIEM HAS BEEN ZEROED OUT FROM 10/7-8 WHICH IS A WEEKEND THEREFORE AL HAS NOT BEEN TAKEN. THE COST OF THE FLIGHT IS ACTUALLY CHEAPER TO FLY OUT ON 10/9 RATHER THAN 10/7, THEREFORE THE SPONSOR HAS NOT INCURRED ANY ADDITIONAL COSTS. THE SPONSOR WILL NOT COVER THE LODGING COSTS FROM 10/7-9 BUT HAS MAINTAINED THE RESERVATION FOR THE TRAVELER. PENDING AVAILABILITY OF FUNDS.</t>
  </si>
  <si>
    <t>LONDON, , GBR</t>
  </si>
  <si>
    <t>WELLCOME TRUST GENOME CAMPUS H</t>
  </si>
  <si>
    <t>SENIOR GENETIC COUNSELOR</t>
  </si>
  <si>
    <t>10/03/2017 -10/09/2017</t>
  </si>
  <si>
    <t>THIS IS A TWO-PART DOMESTIC PARTIALLY SPONSORED TRAVEL. OMEGA WAS USED TO BOOK THE AIRFARE AND LODGING FOR THE FIRST PART OF THE TRIP (10/15-17). COST COMPARISON: DCA, WHICH HAS THE BEST PRICE, WAS SELECTED $263.40 BWI- $478.00 AND IAD- $686.00. FLORIDA IS A TAX-EXEMPT STATE AND THE FORM IS INCLUDED. TAXES HAVE BEEN ADDED TO THE TA IN THE EVENT THE HOTEL DOES NOT HONOR THE EXEMPTION. PART-ONE (NON-SPONSORED, WCPG MEETING): THE FOLLOWING EXPENSES HAVE BEEN ADDED:10/15 AMERICAN AIRLINES BAGGAGE FEES $25.00, TAXI FROM RESIDENCE TO DCA $64.66, TAXI FROM MCO TO CROWNE PLAZA $48.76. 10/15-17 R/T TAXI FROM CROWN PLAZA HOTEL TO MEETING VENUE $49.60. 10/17 TAXI FROM CROWNE PLAZA TO HYATT REGENCY $45.46. REGISTRATION FEE IN THE AMOUNT OF $690.00 WAS PAID BY THE TRAVELER AND INCLUDES BREAKFAST FROM 10/14-17 AND LUNCH ON 10/16. TRAVELER WILL NOT BE THERE IN TIME FOR BREAKFAST FROM 10/14-15 THEREFORE THOSE MEALS HAVE NOT BEEN MARKED AS PROVIDED. AGENDA IS ASSOCIATED WITH THE MEETING. PART- TWO (SPONSORED, ASHG MEETING): REGISTRATION FEE OF $420 WAS WAIVED BY THE SPONSOR AND INCLUDES DINNER ON 10/18; THE TICKET FOR UNCH ON 10/19 WAS PAID BY THE TRAVELER AND BOTH MEALS HAVE BEEN MARKED AS PROVIDED. THE SPONSOR HAS NOTED THAT SIMILARLY SITUATED PARTICIPANTS HAVE RECEIVED THE SAME BENEFITS. OMEGA WAS NOT USED FOR LODGING FROM 10/17-21 BECAUSE LODGING WILL BE SPLIT WITH LES BIESECKER (TANUM0CZG1) HOWEVER ONLY THE LODGING COSTS FROM 10/17-19 WILL BE PARTIALLY COVERED ON THIS TA. THE FOLLOWING EXPENSES HAVE BEEN ADDED: 10/21 AMERICAN AIRLINES BAGGAGE FEES $25.00, TAXI FROM HYATT TO MCO $3.74, TAXI FROM DCA TO RESIDENCE $64.66. DR. BIESECKER WILL NOT ATTEND ANY OF THE OTHER TICKETED EVENTS REQUIRING ADDITIONAL FEES AS NOTED IN THE AGENDA. AGENDA IS ASSOCIATED WITH THE MEETING. PENDING AVAILABILITY OF FY 18 FUNDS.</t>
  </si>
  <si>
    <t>AMERICAN SOCIETY OF HUMAN GENE</t>
  </si>
  <si>
    <t>10/15/2017 -10/21/2017</t>
  </si>
  <si>
    <t>BIESECKER, LESLIE G</t>
  </si>
  <si>
    <t>TRAVELER DEPARTS US 11/5/17 AND ARRIVES IN NEW ZEALAND 11/7/17.  ON THIS SPONSORED FOREIGN MULIT-DESTIMATION TRAVEL, THE FOLLOWING WILL BE PROVIDED IN-KIND.  AIRFARE ($2277.60) AND ALL LODGING ON THIS TRAVEL FOR A TOTAL OF $2,664.28.  IN-KIND MEALS-$191; REGISTRATION FOR AACGS-$184.10; GROUND TRANSPORTATION ($306.83).  OTHER INVITED GUESTS ARE RECEIVING SIMILAR BENEFITS. PER ETHICS, DINNERS NOT ASSOCIATED WITH AACGS CANNOT BE ACCEPTED AND TRAVELER WILL PAY FOR THESE MEALS.  PLEASE SEE ATTACHMENT FOR BREAKDOWN OF SPONSOR PROVIDED COSTS. **NHGRI PAYS ALL REMAINING EXPENSE: ROUNDTRIP TAXI TO/FROM RESIDENCE ESTIMATED-$150. TAXIS IN NEW ZEALAND/AUSTRALIA NOT PROVIDED IN-KIND ESTIMATED-$300; INCREASED BAG FEES-$150 (DUE TO MULTI-FLIGHTS; M&amp;IE NOT PROVIDED BY SPONSOR; INTERNET FEES-EST.-$100 FOR LOCATIONS NOT PROVIDED IN LODGING FOR WORK RELATED ACTIVITIES. MISC. EXPENSE-$300 FOR UNFORESEEN ISSUES THAT MAY ARISE.  OMEGA WAS NOT USED FOR AIRFARE OR LODGING AS BOTH WERE ARRANGED AND PROVIDED BY SPONSORS.  HOTEL TAX EXEMPTIONS DO NOT APPLY TO THIS TRAVEL.</t>
  </si>
  <si>
    <t>DUNEDIN, , NZL</t>
  </si>
  <si>
    <t>GARVAN INSTITUTE OF MEDICAL RE</t>
  </si>
  <si>
    <t>MED OFFCR (TT-INVESTIGATOR)</t>
  </si>
  <si>
    <t>11/05/2017 -11/21/2017</t>
  </si>
  <si>
    <t>GENETIC HEALTH QUEENSLAND</t>
  </si>
  <si>
    <t>GENOME ONE</t>
  </si>
  <si>
    <t>MURDOCH CHILDRENS RESEARCH INS</t>
  </si>
  <si>
    <t>UNIVERSITY OF OTAGO DUNEDIN</t>
  </si>
  <si>
    <t>CONT. FROM ABOVE?¿?.PRESENTATION TITLES: "TOWARDS A QUANTITATIVE, FORMAL FRAMEWORK FOR DETERMINING VARIANT PATHOGENICITY," "MOSAIC OVERGROWTH DISORDERS AND THE MOLECULAR TAXONOMY OF HUMAN DISEASE," AND "TOWARDS PREDICTIVE GENOMIC MEDICINE," (12/8-12/10).  **TRAVELER DEPARTS US 12/5 AND ARRIVES IN MUMBAI, INDIA 12/6.  ONE NIGHT LAYOVER AND CONTINUING TO TRIVANDRUM, INDIA-ARRIVING 12/7 **FOR THIS SPONSORED, FOREIGN TRAVEL, THE FOLLOWING WILL BE PROVIDED, IN-KIND: AIRFARE ($1,230.28), 4 NIGHTS OF LODGING-$83.50/NIGHT, AND WAIVED REGISTRATION ($54.17). REGISTRATION INCLUDES DINNERS ON 12/8 AND 12/9.  LODGING COSTS INCLUDES DINNER ON 12/7 AND 12/10.  ALL INVITED GUESTS ARE RECEIVING SIMILAR BENEFITS. NHGRI WILL PAY THE FOLLOWING EXPENSES: LODGING FOR ONE NIGHT (12/6) $238.17/NIGHT AT CURRENT EXCHANGE RATES, BAGGAGE FEES ($50), TAXI TO/FROM RESIDENCE ESTIMATED-$150; TAXIS TO/FROM AIRPORTS IN INDIA-$150; MISC. FEE-$100 FOR UNFORESEEN ISSUES THAT MAY ARISE.  ESTIMATED VISA FEE-$100 TRAVELER IS REQUESTING REIMBURSEMENT FOR INTERNET FEES TO CHECK WORK EMAILS -$15/NIGHT COST COMPARISON WAS NOT COMPLETED AS AIRFARE WAS ARRANGED AND PROVIDED IN-KIND BY SPONSOR.  OMEGA WAS USED FOR LODGING ON 12/6 FOR LAYOVER LOCATION, BUT NOT FOR LODGING (12/7-12/10) AS SPONSOR ARRANGED AND PROVIDED IN-KIND. NO TAX FORMS ARE NEEDED FOR THIS FOREIGN TRAVEL.   **TRAVELER DEPARTS INDIA 12/11 AND ARRIVES US 12/12** THIS IS A HIGH RISK COUNTRY AND THE HTSOS TRAINING CERTIFICATE IS ATTACHED.</t>
  </si>
  <si>
    <t>MUMBAI, , IND</t>
  </si>
  <si>
    <t>GOVERNMENT MEDICAL COLLEGE</t>
  </si>
  <si>
    <t>ON THIS DOMESTIC SPONSORED TRAVEL, THE FOLLOWING WILL BE PROVIDED IN-KIND: ROUNDTRIP TRAIN FARE-$98, TWO NIGHTS OF LODGING-$169/NIGHT PLUS TAX, GROUND TRANSPORTATION-$298.85 AND LUNCH ON 2/8. PER ETHICS, TRAVELER WILL PAY FOR DINNER ON 2/8. OTHER INVITED GUESTS RECEIVE SIMILAR BENEFITS.  THERE IS NO REGISTRATION FEE FOR THIS SEMINAR.  TRAVELER IS REQUESTING APPROVAL OF ACTUAL SUBSISTENCE FOR SPONSOR IN-KIND LODGING VALUED AT $169 WHICH IS 103% OF THE GOVERNMENT ALLOWANCE OF $164. THIS PERCENTAGE FALLS WITHIN THE 300% THRESHOLD ALLOWED BY THE FTR. COST COMPARISON NOT COMPLETED AS OMEGA WAS NOT USED. BOTH TRAIN FARE AND LODGING WERE ARRANGED AND PROVIDED IN-KIND. NHGRI PAYS ALL REMAINDER COSTS.  TAXI TO/FROM RESIDENCE ESTIMATED-$150, AND M&amp;IE NOT PROVIDED BY SPONSOR.  NEW YORK IS A HOTEL TAX EXEMPT STATE BUT MAY NOT APPLY TO THE SPONSOR.</t>
  </si>
  <si>
    <t>COLUMBIA UNIVERSITY</t>
  </si>
  <si>
    <t>FOR THIS SPONSORED DOMESTIC TRAVEL, THE FOLLOWING WILL BE PROVIDED, IN-KIND: AIRFARE ($661.29), LODGING-$199/NIGHT PLUS TAX., ROUNDTRIP GROUND TRANSPORTATION-$160, AND WAIVED REGISTRATION FEE-$325 WHICH INCLUDES BREAKFAST AND LUNCH (3/2). ALL INVITED SPEAKERS ARE RECEIVING SIMILAR BENEFITS. TRAVELER WILL NOT ARRIVE IN TIME TO PARTAKE IN REGISTRATION PROVIDED MEALS ON 3/1. TRAVELER IS REQUESTING APPROVAL OF ACTUAL SUBSISTENCE FOR SPONSOR PROVIDED LODGING VALUED AT $199 WHICH IS 119% ABOVE GOVERNMENT ALLOWANCE OF $167.   THIS PERCENTAGE FALLS WITHIN THE 300 PERCENT THRESHOLD ALLOWED BY THE FTR.   PER ETHICS, TRAVELER WILL PAY FOR ANY MEALS CHARGED TO THE HOTEL ROOM AS THIS CANNOT BE PAID FOR BY SPONSOR.
 NHGRI WILL PAY ALL OTHER EXPENSES RELATED TO THIS TRAVEL.  ROUNDTRIP TAXI TO/FROM RESIDENCE ESTIMATED-$150; AND BAG FEES-$50. TRAVELER IS REQUESTING INTERNET CONNECTION FEE ESTIMATED-$20 FOR WORK-RELATED BUSINESS. COST COMPARISON WAS NOT COMPLETED AS OMEGA WAS NOT USED FOR ANY PORTION OF THIS TRAVEL.  AIRFARE, LODGING AND GROUND TRANSPORTATION WERE ALL ARRANGED AND PROVIDED IN-KIND.  CALIFORNIA IS NOT A HOTEL TAX EXEMPT STATE. PENDING FY18 FUNDS.</t>
  </si>
  <si>
    <t>SCRIPPS GENOMIC MEDICINE</t>
  </si>
  <si>
    <t>CONT. FROM ABOVE?¿??¿?TRAVELER WILL THEN ATTEND THE GENOMICS OF RARE DISEASES CONFERENCE.(GRD) (3/26-3/28) (NON-SPONSORED).
ON THIS PARTIALLY SPONSORED FOREIGN TRAVEL, THE FOLLOWING WILL BE PROVIDED IN-KIND: ROUND-TRIP AIRFARE-$2,028.18 AND LODGING FOR 2 NIGHTS-$248.26, (3/24-3/25). LODGING INCLUDES BREAKFAST.  THE FOLLOWING MEALS WILL BE PROVIDED IN-KIND: LUNCH AND DINNER ON 3/25. ALL INVITED GUESTS ARE RECEIVING SIMILAR BENEFITS.  THERE IS NO REGISTRATION FOR THIS MEETING.  TRAVELER WILL THEN ATTEND THE GRD CONFERENCE HELD AT SAME LOCATION AS NON-SPONSORED TRAVEL. NHGRI WILL COVER ALL REMAINING EXPENSES. REGISTRATION FEE FOR GRD CONFERENCE-$909.55 (658 BP) WAS PAID BY TRAVELERS?¿¿ PERSONAL CREDIT CARD.  REGISTRATION INCLUDES LODGING FOR TWO NIGHTS (3/26-3/27) AND THE FOLLOWING MEALS: BREAKFAST, LUNCH AND DINNER ON 3/26 THRU 3/27; AND BREAKFAST AND LUNCH ON 3/28.  TRAVELER WILL THEN STAY ONE NIGHT AT AIRPORT HOTEL TO MAKE EARLY MORNING DEPARTURE. ONE-NIGHT LODGING (3/28)-$200.05 ($145 GBP). OTHER EXPENSES ADDED:  BAGGAGE FEES ($50), ROUNDTRIP TAXI TO/FROM RESIDENCE ESTIMATED-$150.  TAXIS TO/FROM LONDON AIRPORT ESTIMATED-$200. MISC. FEE-$39 ADDED FOR INCIDENTALS FOR 3/25. MISC. FEES-$200 ADDED FOR UNFORESEEN ISSUES THAT MAY ARISE.  INTERNET FEES-$50 ADDED FOR WORK RELATED INTERNET USE DURING TRAVEL AND AIRPORT HOTEL IF NEEDED. COST COMPARISON WAS NOT COMPLETED AS OMEGA WAS NOT USED FOR AIRFARE.  AIRFARE AND FIRST TWO NIGHTS OF LODGING WERE ARRANGED AND PROVIDED IN-KIND.  OMEGA WAS NOT USED FOR LODGING FOR CONFERENCE NIGHTS AS THIS WAS INCLUDED IN REGISTRATION FEE. OMEGA WAS ONLY USED TO BOOK LODGING ON 3/28. REGISTRATION FEE ($658) WAS PAID OUT OF POCKET TO BE REIMBURSED TO TRAVELER. HOTEL TAX EXEMPTION DOES NOT APPLY TO THIS FOREIGN TRAVEL. PENDING FY18 FUNDING.</t>
  </si>
  <si>
    <t>INTERNATIONAL RARE DISEASES RE</t>
  </si>
  <si>
    <t>03/24/2018 -03/29/2018</t>
  </si>
  <si>
    <t>BIRNBAUM, LINDA S</t>
  </si>
  <si>
    <t>TRAVELER IS TO RECEIVE THE AMERICAN COLLEGE OF TOXICOLOGY DISTINGUISHED SCIENTIST AWARD IN TOXICOLOGY AND BE THE KEYNOTE SPEAKER AT THE AMERICAN COLLEGE OF TOXICOLOGY ANNUAL AWARDS AND CEREMONY ON NOV. 6, 2017 IN PALM SPRINGS, CA. THIS IS SPONSORED TRAVEL. THE SPONSOR IS PAYING FOR A ONE-WAY TICKET FROM NC TO CA, 2 NIGHTS OF HOTEL AND MEALS. 
EFFICIENT SPENDING:  CTTS APPROVAL 8/17/2017</t>
  </si>
  <si>
    <t>AMERICAN COLLEGE OF TOXICOLOGY</t>
  </si>
  <si>
    <t>DIRECTOR NIEHS</t>
  </si>
  <si>
    <t>11/05/2017 -11/07/2017</t>
  </si>
  <si>
    <t>TRAVELER TO ATTEND THE ENVIRONMENT AND HEALTH FUND ANNUAL CONFERENCE AND MEETINGS WITH THE ENVIRONMENTAL HEALTH FUND, DEC. 16-19, 2017, JERUSALEM. THE TRAVELER WILL DEPART ON DEC. 15 AND ARRIVE IN TEL AVIV THE MORNING OF DEC. 16. SHE WILL DEPART TEL AVIV THE EVENING OF DEC. 19 AND ARRIVE BACK IN THE US THE MORNING OF DEC. 20. THIS IS SPONSORED TRAVEL. THE SPONSOR WILL COVER ECONOMY AIRFARE, LODGING, GROUND TRANSPORTATION, AND MEALS. 
EFFICIENT SPENDING: CTTS APPROVED 8/31/2017</t>
  </si>
  <si>
    <t>JERUSALEM, , JER</t>
  </si>
  <si>
    <t>ENVIRONMENT AND HEALTH FUND</t>
  </si>
  <si>
    <t>12/15/2017 -12/20/2017</t>
  </si>
  <si>
    <t>TRAVELER IS THE KEYNOTE SPEAKER AT THE AMERICAN ACADEMY OF ALLERGY, ASTHMA &amp; IMMUNOLOGY (AAAI)/WORLD ALLERGY ORGANIZATION (WAO) JOINT CONGRESS, MARCH 2-5, 2018 IN ORLANDO, FL. THE SPONSOR IS PAYING FOR THE TRAVELER'S AIRFARE, HOTEL, AND LOCAL TRAVEL. THE REGISTRATION FEE IS WAIVED FOR ALL SPEAKERS. NO MEALS ARE INCLUDED IN THE REGISTRATION.
EFFICIENT SPENDING: CTTS APPROVAL 9/27/2017</t>
  </si>
  <si>
    <t>03/02/2018 -03/04/2018</t>
  </si>
  <si>
    <t>BLACKSHEAR, PERRY J</t>
  </si>
  <si>
    <t>TRAVELER APPROVED TO PRESENT A SEMINAR ON MARCH 14, 2018 FOR THE DEPARTMENT OF BIOCHEMISTRY, MOLECULAR BIOLOGY AND BIOPHYSICS SEMINAR PROGRAM AT THE UNIVERSITY OF MINNESOTA IN MINNEAPOLIS, MN.  TRAVELER WILL ALSO VISIT WITH STAFF TO DISCUSS THE METHODS ARTICLE THAT DR. BLACKSHEAR WILL BE CO-AUTHORING AND MEETING WITH OTHER COLLEAGUES TO DISCUSS THEIR RESEARCH ON 3/15/2018. TRAVEL WILL DEPART ON MAR 13 AND RETURN ON MAR 16, 2018. SPONSOR WILL PAY IN KIND FOR AIRFARE, LODGING FOR TWO NIGHTS AND ALL MEALS ON MAR 14, 2018.  NIEHS WILL PAY FOR ALL OTHER EXPENSES. ATTACHMENT G APPROVAL OBTAINED ON FEB 20, 2018 AND IS INCLUDED IN THE SCANNED DOCUMENT SECTION OF THIS AUTHORIZATION.</t>
  </si>
  <si>
    <t>03/13/2018 -03/16/2018</t>
  </si>
  <si>
    <t>BLACKSTONE, CRAIG D</t>
  </si>
  <si>
    <t>DURING THIS SPONSORED TRAVEL, DR. BLACKSTONE WILL ATTEND THE SOUTHEASTERN MEDICAL SCIENTIST SYMPOSIUMS, SEMSS, FROM NOVEMBER 17, 2017 TO NOVEMBER 19, 2017 AT EMORY UNIVERSITY CONFERENCE CENTER IN ATLANTA, GA AS THE KEYNOTE SPEAKER OF THE SYMPOSIUM TO PRESENT DIFFERENT CAREER PATHS FOR PHYSICIAN/SCIENTISTS AS THE DIRECTOR OF THE NIH MD/PHD PARTNERSHIP TRAINING PROGRAM.  HE WILL DEPART WASHINGTON, DC  ON NOV 17, 2017 AND ARRIVE IN ATLANTA GA THE SAME DAY AND WILL DEPART ATLANTA, GA ON NOV. 19, 2017 AND ARRIVE IN WASHINGTON DC THE SAME DAY. THE SPONSOR, THE UNIVERSITY OF EMORY MEDICAL SCHOOL THAT SPONSORS THE SEMSS, WILL PAY IN-KIND FOR THE AIRFARE(ROUND TRIP FROM DC TO ATLANTA), LODGING FROM 11-17 TO 11-19), MIE (FROM 11-17 TO 11-19) AND GROUND TRANSPORTATION. THE TRAVELER WILL STAY AT THE EMORY CONFERENCE CENTER HOTEL AT THE RATE OF 129USD PER NIGHT WHICH IS BELOW THE PER DIEM RATE OF 148USD PER NIGHT AND MIE WILL BE SPONSORED AT THE PER DIEM RATE OF 69USD FOR ATLANTA, AND PRE-ARRANGED GROUND TRANSPORTATION TO AND FROM THE AIRPORT AND CONFERENCE CENTER WILL BE PAID IN-KIND BY SPONSOR.  THE SPONSOR NOTED THAT ALL OTHER NON-FEDERAL PARTICIPANTS WILL BE PROVIDED WITH THE SAME ACCOMMODATIONS AND THAT ALL OTHER NON-FEDERAL PARTICIPANTS WILL BE PROVIDED WITH THE SAME ACCOMMODATIONS. ODA IS APPROVED AND ATTACHED  AND IT HAS BEEN CONFIRMED WITH THE SPONSOR THAT NO HONORARIUM WILL BE GIVEN AND NO FEDERAL FUNDS WILL BE USED TO SUPPORT THIS TRAVEL. DR. NATH APPROVED UNDER CRITERIA 1 AND 2 AND IT'S NIH AND THE STE APPROVED IN SPARC.</t>
  </si>
  <si>
    <t>11/17/2017 -11/19/2017</t>
  </si>
  <si>
    <t>TRAVELER IS AN INVITED SPEAKER AT THE NEUROLOGY GRAND ROUNDS AT THE CEDAR-SINAI MEDICAL CENTER ON DECEMBER 15, 2017 IN LOS ANGELES, CALIFORNIA. TITLE OF TALK IS IMPACT OF NEUROGENETIC ADVANCES ON DIAGNOSIS AND TREATMENT OF THE HEREDITARY SPASTIC PARAPLEGIAS. TRAVELER WILL DEPART DC ON 12/14 AND ARRIVE TO LA THE SAME DAY. THE TRAVELER WILL DEPART LA ON 12/16 AND ARRIVE THE NEXT DAY TO DC (ARRIVING AT 12:31AM). SPONSOR, CEDARS-SINAI, WILL PAY IN-KIND FOR AIRFARE AND LODGING FOR THE 2 NIGHTS. TRAVELER WILL STAY AT THE SOFITEL HOTEL AT 242.10USD PER NIGHT. TRAVELER IS REQUESTING APPROVAL OF ACTUAL SUBSISTENCE FOR SPONSOR IN-KIND LODGING VALUED AT 242.10USD WHICH IS 140 PERCENT OF THE GOVERNMENT ALLOWANCE OF 173USD. THIS PERCENTAGE FALLS WITHIN THE 300 PERCENT THRESHOLD ALLOWED BY THE FTE. THE SPONSOR HAS NOTED THAT ALL OTHER NON-FEDERAL PARTICIPANTS WILL BE PROVIDED WITH THE SAME ACCOMMODATIONS. ODA IS APPROVED AND ATTACHED. CONFIRMED WITH THE SPONSOR THAT NO HONORARIUM WILL BE GIVEN AND NO FEDERAL FUNDS WILL BE USED TO SUPPORT THIS TRAVEL. DR. NATH APPROVED UNDER CRITERIA 1 AND IT?¿¿S STE APPROVED IN SPARC.</t>
  </si>
  <si>
    <t>CEDARS SINAI MEDICAL CENTER</t>
  </si>
  <si>
    <t>12/14/2017 -12/17/2017</t>
  </si>
  <si>
    <t>BLECK, CHRISTOPHER K</t>
  </si>
  <si>
    <t>DR. CHRISTOPHER BLECK HAS BEEN INVITED TO ATTEND THE OPENING OF THE NEW ELECTRON MICROSCOPY FACILITY AT HIROSHIMA UNIVERSITY ON MARCH 21-24, 2018.  HE WILL GIVE A PLENARY LECTURE AT THE LNTERNATIONAL CONFERENCE ON THE FUTURE OF SCIENCE, SCHEDULED FOR MARCH 21-22. DR. BLECK WAS ALSO INVITED TO SPEAK AT A SEMINAR SERIES ON MOLECULAR AND CELLULAR BIOLOGY, HOSTED BY THE DEPARTMENT OF MOLECULAR BIOLOGY AT GRADUATE SCHOOL OF PHARMACEUTICAL SCIENCES, KYUSHU UNIVERSITY ON MARCH 26.  FLIGHT; LODGING FOR MARCH 20 TO 24; AND MEALS FOR MARCH 21 TO 24 WILL BE PAID IN-KIND BY HIROSHIMA UNIVERSITY.  TRANSPORTATION FROM HIROSHIMA TO FUKUOKA (TO GET TO KYUSHU UNIVERSITY), AND LODGING AND MEALS FOR MARCH 25 TO 27 WILL BE PAID IN-KIND BY KYUSHU UNIVERSITY.  DR. BLECK WILL BE LEAVING ON MARCH 19 TO ARRIVE IN HIROSHIMA ON MARCH 20.  HE WILL BE DEPARTING ON MARCH 27 TO ARRIVE BACK IN WASHINGTON DC ON MARCH 27.</t>
  </si>
  <si>
    <t>HIROSHIMA, , JPN</t>
  </si>
  <si>
    <t>HIROSHIMA UNIVERSITY HIGASHI H</t>
  </si>
  <si>
    <t>03/19/2018 -03/27/2018</t>
  </si>
  <si>
    <t>KYUSHU UNIVERSITY</t>
  </si>
  <si>
    <t xml:space="preserve">BLITHE, DIANA </t>
  </si>
  <si>
    <t>INVITED TO GIVE A TALK AT THE 53RD ANNUAL NOBEL CONFERENCE ON OCTOBER 2-4, 2017 IN ST. PETER, MN.</t>
  </si>
  <si>
    <t>SAINT PETER, MN, US</t>
  </si>
  <si>
    <t>GUSTAVUS ADOLPHUS COLLEGE</t>
  </si>
  <si>
    <t>CHEMIST</t>
  </si>
  <si>
    <t>10/02/2017 -10/05/2017</t>
  </si>
  <si>
    <t>TO GIVE THE TALK, MALE CONTRACEPTION: PROSPECTS, CLINICAL PIPELINE, AND FUTURE DIRECTIONS, AS WELL AS ATTEND THE ENDOCRINE SOCIETY'S 100TH ANNUAL MEETING AND EXPO (ENDO 2018) IN CHICAGO, IL ON MARCH 17-20, 2018.  THE SPONSOR WILL PROVIDE REGISTRATION FEES AND $500 OF THE HOTEL COSTS IN KIND.</t>
  </si>
  <si>
    <t>ENDOCRINE SOCIETY WASHINGTON D</t>
  </si>
  <si>
    <t>03/16/2018 -03/20/2018</t>
  </si>
  <si>
    <t>BODINE, DAVID M</t>
  </si>
  <si>
    <t>THIS IS AN FTE SPONSORED DOMESTIC TRAVEL. TRAVEL ATTENDANCE WAS APPROVED VIA STEPS AS AN EXEMPTION. THE SPONSOR IS COVERING THE FOLLOWING EXPENSES IN-KIND: AIRFARE DC TO MILWAUKEE, WI ON 10/30 AND RETURN ON 11/1, 2017 VALUED $447.60; GROUND TRANSPORTATION IN MILWAUKEE AIRPORT TO HOTEL ON OCT 30 AND HOTEL TO AIRPORT ON NOV 1 VALUED $83.20 EACH WAY; TWO NIGHTS LODGING ON 10/ 30 AND 10/31 AT $124 NO TAXES. TRAVELER IS REQUESTING APPROVAL OF ACTUAL SUBSISTENCE FOR SPONSORED IN KIND LODGING VALUED $124 PER NIGHT NO TAX WHICH IS 104, 20 % ABOVE THE GOVERNMENT ALLOWANCE OF $119. THIS PERCENTAGE FALLS WITHIN THE 300% THRESHOLD ALLOWED BY THE FTR. SPONSOR HAS NOTED THAT SAME BENEFITS OFFERED AS THOSE TO SIMILARLY SITUATED ATTENDEES. NO REGISTRATION FEES INVOLVED FOR THIS MEETING BUT FOLLOWING MEALS ALSO INCLUDED IN KIND: 10/30 DINNER, 10/31 BREAKFAST LUNCH DINNER, 11/1 BREAKFAST TOTAL VALUED $200.  TRAVELER DECLINES AS ADVISED ACCEPTANCE OF IN-KIND DINNERS ON 10/30 AND 10/31; OMEGA WAS NOT USED FOR AIRFARE OR HOTEL RESERVATIONS AS SPONSOR IS PROVIDING BOTH IN-KIND; THEREFORE, NO COST COMPARISON WAS DONE. REQUESTED TO BE ADDED ARE GROUND TRANSPORTATION EXPENSES TAXIS HOME TO DCA ON 10/30 $40.35 AND RETURN 11/1ST ESTIMATED $40.35. WISCONSIN IS TAX EXEMPT STATE. NO BAGGAGE FEES, INTERNET OR CTT  REQUESTED BY TRAVELER.</t>
  </si>
  <si>
    <t>BLOOD RESEARCH INSTITUTE</t>
  </si>
  <si>
    <t>10/30/2017 -11/01/2017</t>
  </si>
  <si>
    <t>THIS IS A SPONSORED DOMESTIC TRAVEL. TITLE OF PRESENTATION: "NEXT GENERATION SEQUENCING TO DETECT SMALL RIBOSOMAL PROTEIN DELETIONS". THE FOLLOWING ARE PAID IN-KIND BY THE SPONSOR: R/T AIRFARE MD TO ATLANTA $298.60; MEALS - TRAVELER IS REQUESTING APPROVAL OF ACTUAL SUBSISTENCE FOR THE FOLLOWING MEALS ON MARCH 10; DINNER $75 -241 % ABOVE PER DIEM OF $31; ON MARCH 11 BREAKFAST-$28 -175% ABOVE PER DIEM OF $16, LUNCH-$45-264% ABOVE PER DIEM RATE $17; DINNER -$62 -200% ABOVE PER DIEM RATE OF $31; ON MARCH 12, BREAKFAST AND LUNCH OFFERED ARE DECLINED BY TRAVELER AS ADVISED PER THE ETHICS OFFICE; THE DINNER VALUE ON THE WAG OF $95 WAS ONLY ESTIMATED ACTUAL VALUE IS $75 PER SPONSOR EMAIL. ALSO PAID IN KIND TWO NIGHTS LODGING ON MARCH 10 AND 11TH  AT $148 PLUS TAXES. ALTHOUGH THERE IS NOT A FEE REGISTRATION IS REQUIRED TO ATTEND THE CONFERENCE. TRAVELER RECEIVES SAME BENEFITS AS THOSE OFFERED TO SIMILARLY SITUATED ATTENDEES. COST COMPARISON WAS NOT COMPLETED SINCE OMEGA WAS NOT USED FOR AIRFARE AND LODGING THEY WERE BOTH RESERVED AND PAID FOR BY SPONSOR. NHGRI PAYS FOR FOLLOWING EXPENSES: TAXIS HOME TO BWI AND RETURN $200; ATLANTA AIRPORT TO HOTEL AND RETURN $100. TRAVELER IS NOT REQUESTING REIMBURSEMENT FOR BAGGAGE FEES. GA IS NOT A TAX EXEMPT STATE FOR HOTEL. PENDING AVAILABILITY OF FUNDS. CTT NOT REQUESTED.</t>
  </si>
  <si>
    <t>BOGGIANO, CESAR A</t>
  </si>
  <si>
    <t>DR. CESAR BOGGIANO TO PARTICIPATE IN THE RAGON INSTITUTE'S WORKSHOP, "PROSPECTS FOR DESIGNING AND TESTING VACCINES TO ELICIT CELLULAR IMMUNITY AGAINST HIV" IN BOSTON, MA, ON JANUARY 4-5, 2018.
THE RAGON INSTITUTE WILL NOT USE FEDERAL FUNDS TO COVER EXPENSES APPROVED BY THE OFFICE OF ETHICS/NIAID.
LATE JUSTIFICATION: TRAVELER DID NOT PROVIDE COMPLETE AND REQUIRED PAPERWORK FROM THE OFFICE OF ETHICS PRIOR TO THE 30-DAY METRIC.</t>
  </si>
  <si>
    <t>RAGON INSTITUTE CAMBRIDGE MA</t>
  </si>
  <si>
    <t>01/03/2018 -01/05/2018</t>
  </si>
  <si>
    <t>BOGGS, NATHAN A</t>
  </si>
  <si>
    <t>TRAVEL TO ORLANDO, FL TO ATTEND THE 2018 AAAAI/WAO JOINT CONFERENCE FROM 3/1-3/5/18. THIS MEETING IS THE PREMIER EDUCATIONAL EVENT FOR ALLERGIST/IMMUNOLOGISTS, OTHER MEDICAL SPECIALISTS, ALLIED HEALTH AND RELATED HEALTHCARE PROFESSIONALS AROUND THE WORLD, DRAWING THOUSANDS OF DELEGATES EACH YEAR. IT OFFERS AN UNPARALLELED OPPORTUNITY TO EXCHANGE IDEAS WITH LEADING ALLERGIST/IMMUNOLOGISTS AND OTHER ATTENDEES ON THE NATIONAL AND INTERNATIONAL LEVEL. TRAVELER IS A CLINICAL FELLOW IN TRAINING REGISTRATION IS FREE. SPONSORED TRAVEL FROM AAAAI APPROVED BY NIH ETHICS OFFICE ON 1/25/18. NO FEDERAL FUNDS WILL BE USED BY THE SPONSOR TO PROVIDE FOR OR REIMBURSE TRAVEL EXPENSES. NO HONORARIUM WILL BE PROVIDED. DUE TO AN ISSUE WITH SPLITTING THE BILL BETWEEN AAAAI AND NIH FOR DR. BOGGS STAY, AAAAI HAS AGREED TO COVER THE ENTIRE LODGING EXPENSES FOR THE ROOM AND TAXES FOR THIS INCONVENIENCE. LODGING PROVIDED BY SPONSOR WAS LESS THAN SATISFACTORY. TRAVELER CANCELLED THE SPONSORED HOTEL ACCOMMODATION AFTER STAYING THE FIRST NIGHT ON 3/1/18 AND IS PAYING FOR THE LODGING ON HIS OWN FROM 3/2/18-3/5/18. APPROVED AEA MEMO IS UPLOADED INTO RECEIPTS.</t>
  </si>
  <si>
    <t>BOHR, VILHELM A</t>
  </si>
  <si>
    <t>TRAVELER HAS BEEN INVITED TO SPEAK AT THE UNIVERSITY OF COPENHAGEN ON OCT. 2, 2017.  TRAVELER HAS ALSO BEEN ASKED TO STAY AND HAVE DISCUSSIONS WITH MEMBERS OF THE CENTER FOR HEALTHY AGING ON OCT. 3. TRAVELER WILL TRAVEL TO COPENHAGEN FROM UDINE, ITALY. THIS IS A 2ND LEG OF A TRAVEL FROM FY17. 2ND SPONSOR WILL PROVIDE ADDITIONAL COSTS IN KIND FOR STOPOVER IN COPENHAGEN. SPONSOR HAS PROVIDED TRAVEL VIA A NON-US CARRIER. SPONSOR WILL ALSO PROVIDE LODGING IN KIND FOR OCT. 1-4, DINNER ON OCT. 2 IN KIND. NO US FEDERAL FUNDS ARE BEING USED AND NO HONORARIUM IS BEING OFFERED.</t>
  </si>
  <si>
    <t>COPENHAGEN, , DNK</t>
  </si>
  <si>
    <t>UNIVERSITY OF COPENHAGEN</t>
  </si>
  <si>
    <t>TRAVELER HAS BEEN INVITED TO SPEAK AT THE 8TH ANNUAL ALLIANCE FOR HEALTHY AGING CONFERENCE, NOVEMBER 9-11 IN GRONINGEN, NETHERLANDS. SPONSOR WILL PAY FOR AIRFARE AND LODGING FROM NOV. 9-12 IN KIND. BREAKFAST IS IN-KIND NOV. 9-12. THERE IS A NO CHARGE REGISTRATION THAT INCLUDES LUNCH ON 11/10-11 AND DINNER ON 11/9-10. NO US FEDERAL FUNDS ARE BEING USED AND NO HONORARIUM IS BEING OFFERED. NIH WILL PAY FOR MEALS NOT COVERED BY SPONSOR, TAXI'S AND TAV FEES.</t>
  </si>
  <si>
    <t>AMSTERDAM, , NLD</t>
  </si>
  <si>
    <t>UNIVERSITY OF GRONINGEN</t>
  </si>
  <si>
    <t>11/08/2017 -11/12/2017</t>
  </si>
  <si>
    <t>TRAVELER HAS BEEN INVITED TO SPEAK AT THE UNIVERSITY OF OSLO ON JANUARY 25-26, 2018. SPONSOR WILL PAY FOR TRAVEL IN KIND, 2 NIGHTS OF LODGING IN KIND ON JANUARY 25-26 AT THE SCANDIC HOLBERG HOTEL. COMPLIMENTARY BREAKFAST IS INCLUDED WITH HOTEL SO TRAVELER WILL BE REIMBURSED. LUNCH AND DINNER WILL BE IN KIND ON JANUARY 26. NO US FEDERAL FUNDS ARE BEING USED AND NO HONORARIUM IS BEING OFFERED. TRAVELER WILL ALSO SPEAK AT THE KTH ROYAL INSTITUTE OF TECHNOLOGY AND SCILIFELAB IN STOCKHOLM, SWEDEN ON JANUARY 29TH. SPONSOR WILL COVER 2 NIGHTS OF LODGING IN KIND ON JANUARY 28-29 AT THE HILTON STOCKHOLM SLUSSEN HOTEL. COMPLIMENTARY BREAKFAST IS INCLUDED WITH THE HOTEL. LUNCH AND DINNER WILL BE IN KIND ON JANUARY 29TH.  SPONSOR WILL COVER ANY ADDITIONAL TRAVEL COST FOR THE STOPOVER IN STOCKHOLM. NO US FEDERAL FUNDS ARE BEING USED AND NO HONORARIUM IS BEING OFFERED. TRAVELER HAS ALSO BEEN INVITED TO SPEAK AT THE UNIVERSITY OF COPENHAGEN ON JANUARY 31ST. SPONSOR WILL PAY FOR 2 NIGHTS OF LODGING IN KIND ON JANUARY 30-31 AT THE HOTEL IBSEN. COMPLIMENTARY BREAKFAST IS INCLUDED WITH HOTEL. SPONSOR WILL PAY FOR DINNER IN KIND ON JANUARY 31ST. SPONSOR WILL COVER ANY ADDITIONAL TRAVEL COST FOR THE STOPOVER IN COPENHAGEN. NO US FEDERAL FUNDS ARE BEING USED AND NO HONORARIUM IS BEING OFFERED. NIH WILL PAY FOR R/T TAXI?¿¿S TO DULLES AIRPORT AND TAXI?¿¿S WHILE IN STOCKHOLM, MEALS ON THE FOLLOWING DAYS, 3/4 M&amp;IE ON 1/24 &amp; 2/1, M&amp;IE ON JAN 25, 27, 28,30, B/IC ON 1/26, 29, B/L/IC ON 1/31 AND TAV FEES. TRAVELER WILL STAY WITH COLLEAGUES IN OSLO ON JANUARY 27TH.</t>
  </si>
  <si>
    <t>OSLO, , NOR</t>
  </si>
  <si>
    <t>KAROLINSKA INSTITUTET</t>
  </si>
  <si>
    <t>01/24/2018 -02/01/2018</t>
  </si>
  <si>
    <t>UNIVERSITY OF OSLO</t>
  </si>
  <si>
    <t>TRAVELER HAS BEEN INVITED TO PRESENT A KEYNOTE LECTURE AT THE RECQ2018 MEETING IN CHIBA, JAPAN FEB. 15-18, 2018. SPONSOR WILL COVER OVERSEAS AND LOCAL TRAVEL FROM AIRPORT TO HOTEL, LODGING AND BREAKFAST FROM FEB. 16-18 IN KIND. REGISTRATION IS BEING WAIVED. COST OF REGISTRATION IS $266 USD AND INCLUDES THE WELCOME RECEPTION/DINNER ON FEB. 16 AND LUNCH AND DINNER ON FEB. 17. COST OF ORIGINAL REGISTRATION HAS BEEN REDUCED TO $133 USD (15,000 JYP). SUPPORTING DOCUMENTATION HAS BEEN UPLOADED ALONG WITH ORIGINAL EMAIL INTO CGE. NO US FEDERAL FUNDS ARE BEING USED AND NO HONORARIUM IS BEING OFFERED. NIH WILL PAY FOR MEALS (3/4 M&amp;IE ON 2/14 &amp; 2/19, FULL M&amp;IE ON 2/15, LUNCH/DINNER/IC ON 2/18, LUNCH/IC ON 2/16 AND IC ON 2/17) R/T GROUND TRANSPORTATION TO DULLES, AND TAV FEES. TRAVELER WILL SHARE TAXI WITH ANOTHER TRAVELER WHILE IN CHIBA.</t>
  </si>
  <si>
    <t>CHIBA-KEN, , JPN</t>
  </si>
  <si>
    <t>CHIBA UNIVERSITY</t>
  </si>
  <si>
    <t>02/14/2018 -02/19/2018</t>
  </si>
  <si>
    <t>TRAVELER HAS BEEN INVITED TO GIVE A KEYNOTE LECTURE AT THE 46TH EEMGS MEETING BEING HELD IN POTSDAM GERMANY, MARCH 18-22, 2018. SPONSOR WILL COVER TRAVEL, REGISTRATION (FOR ALL SPEAKERS), LODGING FROM MARCH 18-22 AND BREAKFAST IN KIND ON THOSE DAYS. SPONSOR HAS ALSO INVITED TRAVELER TO GIVE A LECTURE AT THE INSTITUTE OF PHARMACY AND BIOCHEMISTRY AT THE UNIVERSITY OF MAINZ FOLLOWING THE EEMGS MEETING ON MARCH 23RD. SPONSOR WILL ALSO COVER THE COST FOR THE TRANSFER FROM BERLIN TO MAINZ IN KIND. THEY WILL COVER LODGING ON MARCH 22-23, BREAKFAST ON MARCH 23-24 AND DINNER ON MARCH 23 ALL IN KIND. NO US FEDERAL FUNDS ARE BEING USED AND NO HONORARIUM IS BEING OFFERED. PRIOR TO THE EEMGS MEETING TRAVELER HAS ALSO BEEN INVITED TO GIVE A LECTURE AT THE CENTER FOR HEALTHY AGING AT THE UNIVERSITY OF COPENHAGEN ON MARCH 16TH AND ALSO TO MEET WITH FACULTY, GRADUATE STUDENTS AND POSTDOCS. SPONSOR WILL COVER THE ADDITIONAL TRAVEL COST FOR THE STOPOVER IN COPENHAGEN. SPONSOR WILL ALSO COVER LODGING ON MARCH 15-16 AND BREAKFAST IN KIND. NO US FEDERAL FUNDS ARE BEING USED AND NO HONORARIUM IS BEING OFFERED. NIH WILL PAY FOR MEALS NOT COVERED BY SPONSORS, TAXI'S AND TAV FEES. TRAVELER WILL STAY WITH COLLEAGUES IN COPENHAGEN ON MARCH 17TH.</t>
  </si>
  <si>
    <t>UNITED KINGDOM ENVIRONMENTAL M</t>
  </si>
  <si>
    <t>03/14/2018 -03/24/2018</t>
  </si>
  <si>
    <t>UNIVERSITY OF MAINZ</t>
  </si>
  <si>
    <t>BOLTON, EVAN E</t>
  </si>
  <si>
    <t>11/03/2017-11/08/2017: SPEAKING AT THE GERMAN CONFERENCE OF CHEMOINFORMATICS, IN MAINZ, GERMANY.</t>
  </si>
  <si>
    <t>GERMAN CHEMICAL SOCIETY</t>
  </si>
  <si>
    <t>03/24/2018-03/27/2018: INVITED BY EU-OPENSCREEN, TO BE A SCIENTIFIC PANEL REVIEWER FOR THE EUROPEAN CHEMICAL BIOLOGY DATABASE (ECBD), IN BERLIN, GERMANY.</t>
  </si>
  <si>
    <t>BERLIN, , DEU</t>
  </si>
  <si>
    <t>EU OPENSCREEN</t>
  </si>
  <si>
    <t>03/24/2018 -03/27/2018</t>
  </si>
  <si>
    <t xml:space="preserve">BONCI, ANTONELLO </t>
  </si>
  <si>
    <t>DR. BONCI WILL TRAVEL TO MILAN ITALY DEPARTING ON NOV 16 ARRIVING ON THE 17TH TO MEET WITH ADVISORY COMMITTEE ON 18-19 AND ATTEND THE 2ND ANNUAL ZARDI CONFERENCE ON THE 20-21ST SPONSORED IN-KIND AIRFARE, LODGING AND MEALS. WHILE IN MILAN, PLENARY LECTURE TITLED SYNAPTIC PLASTICITY, OPTOGENETICS AND A NOVEL TREATMENT AGAINST COCAINE ABUSE  AT SAN RAFFAELE SEMINAR SERIES ON THE 22ND-DEPART, SPONSORED IN-KIND IS LODGING ON 23-25 TO ROME TO ATTEND IX CONGRESSO NAZIONALE SITD. DEPART TO USA ON 26. GROUND TRANSPORTATION BY TRAIN IN ITALY. CAS APPROVED FOR ALL LOCATIONS. NO AL REQUESTED. ETHICS SPONSORED CHECKLIST PROVIDED.</t>
  </si>
  <si>
    <t>MILAN, , ITA</t>
  </si>
  <si>
    <t>FONDAZIONE ZARDI GORI</t>
  </si>
  <si>
    <t>SCIENTIFIC DIRECTOR NIDA</t>
  </si>
  <si>
    <t>11/16/2017 -11/26/2017</t>
  </si>
  <si>
    <t>ITALIAN SOCIETY ON DRUG ADDICT</t>
  </si>
  <si>
    <t>SAN RAFFAELE SCIENTIFIC INSTIT</t>
  </si>
  <si>
    <t>DR. BONCI WILL ATTEND THE ACNP ADVISORY MEETING ON SAT 12/2 AND THE ANNUAL CONFERENCE  THRU 12/6. ACNP ADVISORY COUNCIL WILL SPONSOR IN-KIND THE LODGING FOR THE ENTIRE STAY WHICH IS CUSTOMARY FOR ALL COUNCIL MEMBERS HOWEVER, THE COST IS 165% OVER PER DIEM. REGISTRATION PAID WITH PURCHASE CARD (550) BY WM. CAS APPROVED ON 6/20. ETHICS APPROVED ON 10/10. ODA APPROVED FOR COUNCIL MEMBER AND BLANKET ODA APPROVED FOR MEETING. TR APPROVED 11/28/2017
11/27 DR. BONCI REQUESTED TO DEPART ONE DAY EARLIER THAN ORIGINALLY PLANNED.
TRAVELER IS REQUESTING APPROVAL OF ACTUAL SUBSISTENCE FOR SPONSOR-IN-KIND LODGING ON 12/1-5/2017, VALUED AT $219 PER NIGHT, WHICH IS 165% OF THE GOVERNMENT ALLOWANCE OF $133. THESE PERCENTAGES FALL WITHIN THE 300% THRESHOLD ALLOWED BY THE FTR. THE SPONSOR HAS NOTED THAT ALL OTHER NON-FEDERAL COMMITTEE MEMBERS WITH BE PROVIDED WITH THE SAME ACCOMMODATIONS.</t>
  </si>
  <si>
    <t>12/01/2017 -12/06/2017</t>
  </si>
  <si>
    <t>DR, BONCI IS INVITED TO PRESENT A TALK AT THE NEUROSCIENCE SEMINAR SERIES FOR  THE NEUROSCIENCE COMMUNITY AT THE UNIVERSITY OF MASSACHUSETTS MEDICAL SCHOOL IN WORCESTER, MA ON FEBRUARY 15, 2018. SPONSORED: AIRFARE, LODGING, MEALS AND GROUND TRANSPORTATION WHILE IN MA.LODGING IS 32% ABOVE PERDIEM WHICH IS CUSTOMARY FOR HOST TO ACCOMMODATE ALL SPEAKERS AT THIS HOTEL DUE TO PROXIMITY. ATTACHMENT G APPROVED ON 2/6, TR SUBMITTED 2/7, ETHICS CHECKLIST APPROVED.</t>
  </si>
  <si>
    <t>WORCESTER, MA, US</t>
  </si>
  <si>
    <t>UNIVERSITY OF MASSACHUSETTS ME</t>
  </si>
  <si>
    <t>DR BONCI IS INVITED TO PRESENT A TALK TITLED " A" AT THE CTSI DISTINGUISHED SPEAKER SERIES ON WEDNESDAY, MARCH 7, 2018. SPONSORED: AIRFARE, LODGING FOR 2 DAYS</t>
  </si>
  <si>
    <t>03/06/2018 -03/08/2018</t>
  </si>
  <si>
    <t xml:space="preserve">BONIFACINO, JUAN </t>
  </si>
  <si>
    <t>MEETING 1: JAN 26, 2017 TO JAN 31, 2017 SINGAPORE, SINGAPORE - TO PARTICIPATE IN THE MEETING AT THE INSTITUTE OF MOLECULAR AND CELL BIOLOGY SAB MEETING 2018. OWT WAS NOT USED FOR THIS TRAVEL.  SPONSOR PROVIDING ROUND TRIP IN-KIND AIRFARE, LODGING AND MEALS.  TRAVELER WILL ARRIVE IN SINGAPORE ON JANUARY 28.  STO WAIVER APPROVED.  
MEETING 2: JAN 31, 2017 TO FEB 1, 2017 SINGAPORE, SINGAPORE -TO PRESENT A SEMINAR, LYSOSOME POSITIONING:  MECHANISMS AND FUNCTIONS AT THE MECHANOBIOLOGY INSTITUTE.  SPONSOR PROVIDING IN-KIND GROUND TRANSPORTATION, LODGING, AND MEAL.</t>
  </si>
  <si>
    <t>SINGAPORE, , SGP</t>
  </si>
  <si>
    <t>INSTITUTE OF MOLECULAR AND CEL</t>
  </si>
  <si>
    <t>01/26/2018 -02/01/2018</t>
  </si>
  <si>
    <t>MARCH 7-8, 2018 TORONTO, CANADA. TO GIVE A TALK AT THE MOLECULAR SCIENCE GRADUATE PROGRAM AT RYERSON UNIVERSITY. 
OWT WAS NOT USED FOR THE AIRFARE NOR LODGING.  SPONSOR PROVIDING IN KIND AIRFARE, LODGING AND MEALS.  TRAVELER WILL TAKE TAXIS RESIDENCE/AIRPORT/AIRPORT/HOTEL/MEETING ROUND TRIP.</t>
  </si>
  <si>
    <t>RYERSON UNIVERSITY</t>
  </si>
  <si>
    <t>03/07/2018 -03/08/2018</t>
  </si>
  <si>
    <t>3/16 - 24/2018. LUCIA BARGA, ITALY. TO ATTEND AND PRESENT TALK ENTITLED, ?¿¿REGULATION OF AUTOPHAGY BY THE TRAFFICKING MACHINERY?¿¿ AT THE GRC AUTOPHAGY CONFERENCE. OMEGA WAS NOT USED FOR LODGING AS LODGING WAS SECURED THROUGH THE CONFERENCE BUREAU. REGISTRATION FEE (INCLUDES LODGING AND MEALS) PROVIDED IN-KIND. TRAVELER?¿¿S FLIGHT WILL ARRIVE TOO LATE TO CATCH THE SHUTTLE BUS TO MEETING VENUE ON 3/17, THEREFORE, TRAVELER WILL NEED 1 HOTEL NIGHT IN PISA, ITALY. ALSO, TRAVELER WILL LAYOVER IN MUNICH, GERMANY ON 3/23 ON THE RETURN LEG. THIS IS THE ONLY RETURN FLIGHT BACK TO THE US ON THAT DATE. SPONSOR MAY REIMBURSEMENT SOME TRAVEL EXPENSES AFTER THE CONFERENCE, BUT NOT SURE OF DOLLAR AMOUNT. A BLANKET WAIVER EXISTS FOR IN-CASH SPONSOR GORDON RESEARCH CONFERENCE. STO WAIVER IS NOT REQUIRED.</t>
  </si>
  <si>
    <t>PISA, , ITA</t>
  </si>
  <si>
    <t>03/16/2018 -03/24/2018</t>
  </si>
  <si>
    <t>BONNEMANN, CARSTEN G</t>
  </si>
  <si>
    <t>THIS IS A CROSS FY TRAVEL, FY17 IS UNDER TANUM0CZTW. TRAVELER HAS BEEN INVITED TO PRESENT A TALK AT THE WORLD MUSCLE SOCIETYS (WMS) PRE-CONGRESS TEACHING COURSE ENTITLED, HOW TO PERFORM A CLINICAL EXAMINATION OF CHILDREN FROM OCTOBER 2, 2017 TO OCTOBER 3, 2017 IN PARIS, FRANCE. THE TRAVELER WILL THEN ATTEND THE 2017 22ND INTERNATIONAL CONGRESS OF WMS IN ST. MALO, FRANCE FROM OCTOBER 4, 2017 TO OCTOBER 7, 2017. TRAVELER WILL DEPART DC ON 9/29 AND ARRIVE THE NEXT DAY, 9/30 TO PARIS, FRANCE. NON-CONTRACT CARRIER WAS SELECTED, APPENDIX 7 IS APPROVED AND ATTACHED. THE SPONSOR, WMS, WILL PAY IN-KIND FOR LODGING (9/30 TO 10/2) AT 161.38EUR (ESTIMATED 193.48USD PER NIGHT WHICH IS BELOW THE PER DIEM RATE ALLOWED OF 410USD). TRAVELER IS STAYING AT THE HOTEL MERCURE. SPONSOR WILL PAY IN-KIND FOR MIE ON 10/1 AND 10/2. TRAVELER WILL DEPART PARIS TO ST. MALO VIA TRAIN ON 10/3 AND THEN BACK TO PARIS ON 10/7. CASH MEMO TICKET APPROVED AND ATTACHED SINCE THE TRAVELER WILL PAY FOR THEIR OWN TRAIN TICKET. WMS CONGRESS HAS WAIVED REGISTRATION TO ALL INVITED SPEAKERS. MEALS WILL BE PROVIDED, LUNCH 10/4 ?¿¿ 10/7 AND DINNER ON 10/3 AND 10/6. TRAVELER WILL STAY AT THE QUIC EN GROIGNE IN ST. MALO AT AN ESTIMATED 119.76 PER NIGHT WHICH IS BELOW THE PER DIEM RATE OF 215USD . TRAVELER WILL DEPART FROM ST. MALO TO PARIS ON 10/7 TO CATCH FLIGHT BACK TO DC ON 10/8 (THERE ARE NO EARLY TRAINS AVAILABLE TO ENSURE THE FLIGHT IS CAUGHT) TO MAKE APPOINTMENTS ON 10/9 TO SEE PATIENTS AT NIH AND CHILDREN?¿¿S THAT WAS SCHEDULED PRIOR TO THIS MEETING. APPROVED ODA IS ATTACHED. TRAVEL HAS BEEN APPROVED BY DR. NATH UNDER CRITERIA 1 AND 2 AND NIH APPROVED IN SPARC.</t>
  </si>
  <si>
    <t>PARIS, , FRA</t>
  </si>
  <si>
    <t>WORLD MUSCLE SOCIETY</t>
  </si>
  <si>
    <t>TRAVELER IS AN INVITED SPEAKER AT THE 2017 FIRST INTERNATIONAL CONFERENCE ON IMAGING IN NEUROMUSCULAR DISEASE (MYO-MRI) IN BERLIN, GERMANY FROM NOVEMBER 19, 2017 TO NOVEMBER 21, 2017. TRAVELER WILL DEPART DC ON 11/17 AND ARRIVE THE NEXT DAY, 11/18 TO BERLIN (LAYOVER IN MUNICH). TRAVELER WILL DEPART BERLIN AND ARRIVE TO COLOGNE ON 11/22. TRAVELER WILL HAVE A COLLABORATION ON 11/23 AT THE UNIVERSITY OF COLOGNE. TRAVELER WILL DEPART COLOGNE 11/22 AND ARRIVE TO FREIBURG AND WILL SEE PATIENTS ON 11/24. TRAVELER WILL USE 11/26 TO PREPARE FOR THE CONFERENCE ON 11/27. IT?¿¿S A COST SAVINGS TO KEEP THE TRAVELER IN GERMANY ON 11/25 THAN FLY HIM BACK TO DC AND THEN TO GERMANY TO ATTEND THE NEXT CONFERENCE (AROUND 1,200USD PER OMEGA). AFTER SEEING PATIENTS, THE TRAVELER WILL ATTEND AND SPEAK AT THE 5THH INTERNATIONAL TREAT-NMD CONFERENCE FROM NOVEMBER 27, 2017 TO NOVEMBER 29, 2017 IN FREIBURG, GERMANY. TRAVELER WILL DEPART FRANKFURT ON 11/30 AND ARRIVE THE SAME DAY TO NEWARK, NJ (WILL BE ARRIVING TO HIS SECOND RESIDENCE AND WILL PAY ON HIS OWN TO GET BACK TO NIH CAMPUS FROM NEWARK). BOTH CONFERENCES ARE SPONSORED BY NEWCASTLE UNIVERSITY. MYO-MRI WILL PAY IN KIND FOR LODGING FROM 11/18 TO 11/21. TRAVELER WILL STAY AT THE HOTEL ALBERCHSTOF ALBRECHSTRADBE IN BERLIN FROM 11/18 TO 11/21 AT AN ESTIMATED 113.56USD PER NIGHT WHICH IS BELOW THE PER DIEM RATE ALLOWED. STARTING ON 11/22, TRAVELER WILL STAY WITH COLLEAGUES TO NO COST TO THE GOVERNMENT WHICH IS A SAVINGS. REGISTRATION FEE IS WAIVED FOR ALL PARTICIPANTS BUT INCLUDES LUNCH AND DINNER ON 11/20 AND LUNCH ON 11/21 (CONFIRMED THAT THE COST CAN?¿¿T BE SEPARATED FROM THE REG. FEE).  THE REGISTRATION FEE FOR THE TREAT-NMD CONFERENCE IS ALSO WAIVED AND DOES INCLUDE LUNCH AND DINNER ON 11/28 AND LUNCH ON 11/29 (CONFIRMED THE COST CAN?¿¿T BE SEPARATED FROM THE REG. FEE). CONTINUED IN THE COMMENTS.</t>
  </si>
  <si>
    <t>TREAT NMD NEWCASTLE UNIVERSITY</t>
  </si>
  <si>
    <t>11/17/2017 -11/30/2017</t>
  </si>
  <si>
    <t>THIS IS A FOUR CITY, THREE COUNTRIES, FOUR SPONSOR TRAVEL. TRAVELER HAS BEEN INVITED TO EVALUATE AND DIAGNOSE PATIENTS IN BELO HORIZONTE AND SAO PAULO, BRAZIL; BUENOS AIRES, ARGENTINA; AND SANTIAGO, CHILE. HE WILL ALSO BE RECOGNIZED AS AN ADJUNCT PROFESSOR FOR THE UNIVERSITY OF CHILE ?¿¿ SANTIAGO AND SEE PATIENTS THERE. DR. BONNEMANN WILL FIRST BE FLYING INTO BELO HORIZONTE TO MEET WITH DR. JULIANA GIANNETTI AT FACULDADE DE CIENCIAS MEDICAS DE MINAS GERAIS. HE WILL DEPART DC ON 12/09 AND ARRIVE IN BELO HORIZONTE ON 12/10. HE WILL HEAD TO SAO PAULO ON THE NIGHT OF 12/11 TO MEET WITH DR. EDMAR ZANOTELI FROM DEPARTMENT OF NEUROLOGY, MEDICAL SCHOOL OF THE UNIVERSITY OF SAO PAULO. AFTER THAT, HE WILL LEAVE BRAZIL ON THE NIGHT OF THE 12TH TO HEAD TO BUENOS AIRES IN ARGENTINA TO SEE PATIENTS AND PROVIDE A LECTURE WITH DR. SOLEDAD MONGES AT HOSPITAL DE PEDIATRIA J.P. GARRAHAN. FINALLY, HE WILL LEAVE FOR CHILE ON THE NIGHT OF 12/13 FOR SERVICO NEUROLOGIA INFANTIL HOSPITAL CLINICO UNIVERDAD DE CHILE IN SANTIAGO, CHILE AFTER UNTIL DECEMBER 16TH. IN CHILE, HIS HOST WILL BE DR. MONICA TRONCOSO AND HE WILL SEE PATIENTS AND WILL PROVIDE A LECTURE AS AN ADJUNCT PROFESSOR. TRAVELER IS REQUESTING APPROVE OF ACTUAL SUBSISTENCE FOR SPONSOR IN-KIND LODGING VALUED AT 204.13USD WHICH IS 107 PERCENT OF THE GOVERNMENT ALLOWANCE OF 190USD. THIS PERCENTAGE FALLS WITHIN THE 300 PERCENT THRESHOLD ALLOWED BY THE FTR. THE SPONSOR NOTED THAT ALL OTHER NON-FEDERAL PARTICIPANTS WILL BE PROVIDED WITH THE SAME ACCOMMODATIONS. TRAVELER WILL DEPART SANTIAGO ON 11/16 AND ARRIVE BACK IN WASHINGTON, D.C. ON 11/17. ODA IS APPROVED AND ATTACHED FOR ACTIVITIES IN THIS TRAVEL. CONFIRMED WITH THE SPONSOR THAT NO HONORARIUM WILL BE GIVEN AND NO FEDERAL FUNDS WILL BE USED. DR. NATH APPROVED UNDER CRITERIA 2. ADDITIONAL INFORMATION IS ATTACHED.</t>
  </si>
  <si>
    <t>BELO HORIZONTE, , BRA</t>
  </si>
  <si>
    <t>HOSPITAL DE PEDIATRIA JUAN P G</t>
  </si>
  <si>
    <t>12/09/2017 -12/16/2017</t>
  </si>
  <si>
    <t>UNIVERSIDAD DE CHILE</t>
  </si>
  <si>
    <t>UNIVERSIDADE FEDERAL DE MINAS</t>
  </si>
  <si>
    <t>TRAVELER WILL DELIVER THE 2018 GEORGE KARPATI LECTURE AT MCGILL UNIVERSITY IN MONTREAL, CANADA ON MARCH 20, 2018. THE TRAVELER WILL DEPART FROM NY (TRAVELER?¿¿S SECOND RESIDENCE AND HE HAD PRIOR ARRANGEMENTS BEFORE CONFIRMING THIS TRAVEL) ON 3/19 AND ARRIVE THE SAME DAY TO MONTREAL. TRAVELER WILL DEPART MONTREAL ON 3/21 AND ARRIVE THE SAME DAY TO DC. THE SPONSOR, MCGILL UNIVERSITY, WILL PROVIDE AIRFARE AND LODGING FOR THE DURATION OF THE TRIP.
TRAVELER WILL STAY AT THE OMNI HOTEL IN MONTREAL AT AN ESTIMATED 152.86USD PER NIGHT WHICH IS BELOW THE PER DIEM RATE ALLOWED OF 181USD. ODA IS APPROVED AND ATTACHED. CONFIRMED WITH THE SPONSOR THAT NO FEDERAL FUNDS WILL BE USED TO SUPPORT THIS TRAVEL AND NO HONORARIUM WILL BE GIVEN. TRAVEL IS STE APPROVED IN SPARC AND APPROVED BY DR. FISCHBECK.</t>
  </si>
  <si>
    <t xml:space="preserve">BORITZ, ELI </t>
  </si>
  <si>
    <t>SPEAKING AT HIV IMMUNITY AND ERADICATION, A HERRENHAUSEN SYMPOSIUM TAKING PLACE IN HANOVER, GERMANY.</t>
  </si>
  <si>
    <t>VOLKSWAGEN FOUNDATION HANNOVER</t>
  </si>
  <si>
    <t>SPEAKING AT THE CONFERENCE ON RETROVIRUSES AND OPPORTUNISTIC INFECTIONS (CROI) ANNUAL CONFERENCE TAKING PLACE IN BOSTON, MA.</t>
  </si>
  <si>
    <t>03/04/2018 -03/08/2018</t>
  </si>
  <si>
    <t>BORNSTEIN, MARC H</t>
  </si>
  <si>
    <t>2/7-10/18: MONTREAL CANADA; DR. BORNSTEIN WAS INVITED TO BE THE 2018 KEYNOTE SPEAKER AT CONCORDIA UNIVERSITY ON 2/8/18 TO 2/9/18. THE CRDH CONFERENCE IS A TWO-DAY EVENT INVOLVING LECTURES FROM ESTABLISHED CRDH RESEARCHERS, STUDENT PRESENTATIONS, AND A KEYNOTE ADDRESS GIVEN BY A DISTINGUISHED INTERNATIONAL SCHOLAR. 
2/08/18-2/09/18, OWT WAS NOT USED FOR LODGING, AIRFARE AND GROUND TRANSPORTATION(ROUND TRIP) TO AND FROM AIRPORT TO HOTEL. ALL MEALS WILL BE PROVIDED BY SPONSOR.  TRAVELER IS REQUESTING APPROVAL OF ACTUAL SUBSISTENCE FOR LODGING VALUED AT $261.57 WHICH IS 112% OF THE GOV ALLOWANCE OF $235.  THE PERCENTAGE FALLS WITHIN THE 300% THRESHOLD ALLOWED BY THE FTR.</t>
  </si>
  <si>
    <t>CONCORDIA UNIVERSITY</t>
  </si>
  <si>
    <t>2/19/18-2/23/18 BRISTOL, ENGLAND.
THIS TRIP IS SPONSORED BY A EUROPEAN RESEARCH COUNCIL STARTING GRANT AWARDED TO THE UNIVERSITY OF BRISTOL TO INVESTIGATE GENETIC, BEHAVIORAL, AND COGNITIVE MECHANISMS UNDERPINNING THE ASSOCIATION BETWEEN MOTHER AND OFFSPRING MENTAL HEALTH PROBLEMS. RESEARCHERS AT THE UNIVERSITY OF BRISTOL HAVE RECRUITED DR. BORNSTEIN TO COLLABORATE ON THIS RESEARCH PROJECT, DRAWING ON THEIR EXTENSIVE EXPERIENCE CONDUCTING LONGITUDINAL RESEARCH AND ANALYZING COMPLEX SURVEY DATA, RESPECTIVELY. THIS TRIP WILL INVOLVE 3 DAYS OF FULL RESEARCH GROUP MEETINGS TO PLAN THE 5-YEAR RESEARCH PROJECT, AND 2 ADDITIONAL DAYS OF SPECIFIC WORKING GROUP MEETINGS ON SPECIALIZED TOPICS. OWT WAS  NOT USED FOR LODGING, AIRFARE AND GROUND TRANSPORTATION (ROUND-TRIP) TO AND FROM AIRPORT TO HOTEL AS THE SPONSOR IS PROVIDING IN-KIND. ALL MEALS WILL BE PROVIDED BY THE SPONSOR.</t>
  </si>
  <si>
    <t>BRISTOL, , GBR</t>
  </si>
  <si>
    <t>UNIVERSITY OF BRISTOL</t>
  </si>
  <si>
    <t>02/17/2018 -02/24/2018</t>
  </si>
  <si>
    <t>BOSIO, CATHARINE M</t>
  </si>
  <si>
    <t>DR. BOSIO WILL TRAVEL TO URBANA-CHAMPAIGN, IL TO PRESENT A SEMINAR ENTITLED, WHEN THE ORDINARY IS EXTRAORDINARY, UNEXPECTED VIRULENCE FACTORS OF VIRULENT FRANCISELLA TULARENIS ON THURSDAY, FEBRUARY 8, 2018. NO HONORARIUM AND NO FEDERAL FUNDS ARE BEING USED FOR THE PAYMENT OF TRAVEL EXPENSES. AIRFARE, LODGING, AND SOME MEALS ARE PROVIDED INKIND. SPONSOR PROVIDING IN-KIND LODGING VALUED AT 109 WHICH IS 117 PERCENT OF THE GOVERNMENT LODGING ALLOWANCE OF 93. THE SPONSOR HAS CONFIRMED THAT ALL OTHER FEDERAL OR NON-FEDERAL PARTICIPANTS WILL BE PROVIDED WITH THE SAME OR SIMILAR ACCOMMODATIONS.</t>
  </si>
  <si>
    <t>CHAMPAIGN, IL, US</t>
  </si>
  <si>
    <t>UNIVERSITY OF ILLINOIS AT URBA</t>
  </si>
  <si>
    <t>BOYCE, ALISON M</t>
  </si>
  <si>
    <t>TRAVELER HAS BEEN INVITED TO ATTEND THE THIRD MEETING OF THE INTERNATIONAL CONSORTIUM FOR FIBROUS DYSPLASIA IN LEIDEN, NETHERLANDS FROM NOVEMBER 14-17, 2017. NIH WILL REIMBURSE TRAVELER FOR LODGING, M&amp;IE, AND GROUND TRANSPORTATION. AIRFARE IS PROVIDED BY SPONSOR OF SECOND LEG TRIP. THE SECOND TRIP TRAVELER HAS BEEN INVITED TO PRESENT AT THE FDSS ANNUAL MEETING TO PROVIDE AN UPDATE ON MCCUNE ALBRIGHT SYNDROME AND FIBROUS DYSPLASIA ON NOVEMBER 18-19, 2017, AT BIRMINGHAM CHILDREN'S HOSPITAL. NO HONORARIUM WILL BE GIVEN AND NO FEDERAL FUNDS WILL BE USED. THE SPONSOR  FDSS WILL PROVIDE AIRFARE ROUND TRIP, 3 NIGHTS OF LODGING AT THE HOLIDAY INN BIRMINGHAM, 5 MEALS, A WAIVED REGISTRATION FEE OF $29.45 AND AIRPORT TRANSFERS IN KIND. FREE WIFI.</t>
  </si>
  <si>
    <t>[OTHER], , NLD</t>
  </si>
  <si>
    <t>FIBROUS DYSPLASIA SUPPORT SOCI</t>
  </si>
  <si>
    <t>11/13/2017 -11/20/2017</t>
  </si>
  <si>
    <t>DR. BOYCE WILL TRAVEL TO NOORDWIJKERHOUT, NL TO SPEAK AT THE DUTCH ENDOCRINE SOCIETY MEETING ON 1/24-1/27/18. THE DES WILL SPONSOR THIS TRIP. THEY WILL PAY FOR THE HOTEL FOR 3 NIGHTS, ROUND TRIP FLIGHT, LUGGAGE AND GROUND TRANSPORTATION TO AND FROM AIRPORT IN NL. NIH WILL PAY FOR MI/E, MILEAGE, AND PARKING. WIFI INCLUDED IN HOTEL STAY. REGISTRATION FEE SPONSORED IN-KIND $272.99 USD.</t>
  </si>
  <si>
    <t>NOORDWIJK, , NLD</t>
  </si>
  <si>
    <t>DUTCH ENDOCRINE SOCIETY</t>
  </si>
  <si>
    <t>01/24/2018 -01/27/2018</t>
  </si>
  <si>
    <t xml:space="preserve">BREEN, NANCY </t>
  </si>
  <si>
    <t>DR. NANCY BREEN IS INVITED TO BE A PRESENTER AT THE 21ST CENTURY CURES:  SOUTHEAST CONFERENCE BEING HELD MARCH 22, 2018 IN KNOXVILLE, TN. CONF. APPROVAL ID 1621967.  REGISTRATION, AIRFARE, HOTEL, TRANSPORTATION AND MEALS ARE BEING PROVIDED BY THE SPONSOR IN-KIND. THE LETTER OF INVITATION STATES PARKING, DR. BREEN WILL BE USING TAXI SERVICES, THERE WILL BE NO PARKING REQUIRED. NO HONORARIUM WILL BE PROVIDED</t>
  </si>
  <si>
    <t>KNOXVILLE, TN, US</t>
  </si>
  <si>
    <t>UNIVERSITY OF TENNESSEE AT KNO</t>
  </si>
  <si>
    <t>ECONOMIST</t>
  </si>
  <si>
    <t>BRENCHLEY, JASON M</t>
  </si>
  <si>
    <t>DR. BRENCHLEY HAS BEEN INVITED TO PARTICIPATE IN THE OAXACA ANNUAL HIV MEETING. THE DATES ARE 10/30-11/3/2017.  THE MEETING ENDS THE NIGHT OF THE 11/3/2017.  THE SPONSOR WILL PROVIDE LODGING, AIRFARE AND ALL MEALS.  THERE IS NO REGISTRATION COST. THE MEETING ENDS THE NIGHT OF 11/3 BUT DR. BRENCHLEY WILL RETURN ON 11/5/2017</t>
  </si>
  <si>
    <t>MEXICO CITY, D.F., , MEX</t>
  </si>
  <si>
    <t>INSTITUTO NACIONAL DE ENFERMED</t>
  </si>
  <si>
    <t>10/30/2017 -11/05/2017</t>
  </si>
  <si>
    <t>BREWER, CARMEN C</t>
  </si>
  <si>
    <t>INVITED SPEAKER AT RUSH UNIVERSITY MEDICAL CENTER ON NOVEMBER 10, 2017 (TITLE OF TALK: UPDATES IN OTOTOXICITY MONITORING) AND ATTEND/PARTICIPATE IN THE RUSH UNIVERSITY AUD ADVISORY BOARD MEETING, NOVEMBER 12-13, 2017. THE SPONSOR IS PAYING IN KIND THE 2 NIGHTS OF HOTEL AND MEALS  NOV. 12 -13, 2017 AND ROUND TRIP FLIGHT.</t>
  </si>
  <si>
    <t>RUSH UNIVERSITY MEDICAL CENTER</t>
  </si>
  <si>
    <t>AUDIOLOGIST</t>
  </si>
  <si>
    <t>11/09/2017 -11/14/2017</t>
  </si>
  <si>
    <t>PARTICIPATE IN EDITORIAL BOARD MEETING (EAR &amp; HEARING) AND ADDEND ANNUAL CONFERENCE OF THE AMERICAN AUDITORY SOCIETY. THIS TRIP IS PARTIALLY SPONSORED BY THE AMERICAN AUDITORY SOCIETY. THE SPONSOR PROVIDE THE FOLLOWING IN KIND; ROUND TRIP FLIGHT, HOTEL FOR 2 NIGHTS, AND LUNCH AND EDITORIAL BOARD DINNER ON 2/28/2018. REGISTRATION PAID THROUGH POTS.</t>
  </si>
  <si>
    <t>SCOTTSDALE, AZ, US</t>
  </si>
  <si>
    <t>AMERICAN AUDITORY SOCIETY</t>
  </si>
  <si>
    <t>02/27/2018 -03/04/2018</t>
  </si>
  <si>
    <t>BROGNARD, JOHN F</t>
  </si>
  <si>
    <t>DR. BROGNARD WAS INVITED BY SILVIO GUTKIND AND JOAN HELLER BROWN TO GIVE A SEMINAR AT THE UNIVERSITY OF CALIFORNIA, SAN DIEGO ON DECEMBER 12, 2017.  HIS TRAVEL DATES WILL BE 12/11-13/17 AS SPEAKERS ARRIVE LATE ONE AFTERNOON, MEET WITH INVESTIGATORS AND GIVE A SEMINAR ON THE SECOND DAY AND THEN DEPART ON DAY 3, THE TITLE OF HIS TALK IS "UTILIZING FUNCTIONAL GENOMICS TO DEFINE NEW THERAPEUTIC TARGETS FOR INTERVENTION IN CANCERS OF UNMET NEED AND NOVEL MECHANISMS OF TUMORIGENESIS".  THE SPONSOR WILL PAY FOR AIRFARE AND
 HOTEL IN KIND.  TRAVELER IS REQUESTING APPROVAL OF ACTUAL SUBSISTENCE FOR SPONSORED IN-KIND LODGING VALUED AT $195.00 WHICH IS 127% OF GOVERNMENT ALLOWANCE OF $153.  THIS PERCENTAGE FALLS WITHIN THE 300% THRESHOLD ALLOWED BY FTR. THE SPONSOR HAS NOTED THAT ALL OTHER NON-FEDERAL SPEAKERS ARE PROVIDED SAME ACCOMMODATIONS.</t>
  </si>
  <si>
    <t>UNIVERSITY OF CALIFORNIA SAN D</t>
  </si>
  <si>
    <t>12/11/2017 -12/13/2017</t>
  </si>
  <si>
    <t>BROOKS, BERNARD R</t>
  </si>
  <si>
    <t>THESE TRAVELS ARE NOT CONFERENCES BECAUSE THEY MEET THE FOLLOWING MISSION EXEMPTION: SCIENTIFIC MEETINGS WITH A SPECIFIC TEAM REGARDING A SPECIFIC AREA OF SCIENTIFIC INQUIRY. COLLABORATIONS AND PRESENTATIONS ENTITLED "APPLICATION OF PH-REPLICA-EXCHANGE METHODS TO CHEMICAL PROCESSES" AT NAGOYA UNIVERSITY, NAGOYA, JAPAN, OCTOBER 24-31, 2017, AND THE 1ST SAMSUNG GLOBAL RESEARCH SYMPOSIUM ON STRUCTURE, DYNAMICS, AND THERMODYNAMICS OF BIOMOLECULAR NETWORKS, SOOKMYUNG WOMEN'S UNIVERSITY, SEOUL, KOREA, NOVEMBER 2-4, 2017. TRIP TO JAPAN IS PAID BY NHLBI. TRIP TO KOREA IS PAID IN-KIND INCLUDING LODGING, HOTEL, MEALS, AND AIRFARE FROM JAPAN TO SEOUL AND SEOUL TO THE U.S.</t>
  </si>
  <si>
    <t>NAGOYA, , JPN</t>
  </si>
  <si>
    <t>SOOKMYUNG WOMENS UNIVERSITY SE</t>
  </si>
  <si>
    <t>10/23/2017 -11/05/2017</t>
  </si>
  <si>
    <t>THIS TRAVEL IS NOT A CONFERENCE BECAUSE IT MEETS ONE OF THE OTHER NIH DEFINED MISSION EXEMPTIONS:  EXTERNAL REVIEWER/EXAMINER OF THESIS DEFENSE AT LUND UNIVERSITY, LUND, SWEDEN, MARCH 21-24, 2018.  AIRFARE, LODGING, MEALS, AND TAXIS IN SWEDEN SPONSORED IN-KIND.</t>
  </si>
  <si>
    <t>LUND UNIVERSITY LUND</t>
  </si>
  <si>
    <t>03/21/2018 -03/24/2018</t>
  </si>
  <si>
    <t>BROTMAN, MELISSA A</t>
  </si>
  <si>
    <t>THE EVENTS IN THIS TA WERE APPROVED AS A NON-NIMH HOSTED CONFERENCE OR MEETING BY THE OFFICE OF FINANCIAL MANAGEMENT ON 7/10/17.
DR. BROTMAN WILL PRESENT A POSTER ON ONE OF HER MAIN RESEARCH PROJECTS AT THE NIMH, WHICH EXAMINES NEURAL MECHANISMS OF THREAT ORIENTING IN IRRITABILITY AND ANXIETY</t>
  </si>
  <si>
    <t>12/03/2017 -12/06/2017</t>
  </si>
  <si>
    <t xml:space="preserve">BROWNELL, ISAAC </t>
  </si>
  <si>
    <t>DR. BROWNELL HAS BEEN INVITED TO GIVE A SEMINAR AT NATIONAL INSTITUTE OF BIOLOGICAL SCIENCES IN BEIJING, CHINA ON OCTOBER 2, 2017.</t>
  </si>
  <si>
    <t>NATIONAL INSTITUTE OF BIOLOGIC</t>
  </si>
  <si>
    <t>DR. BROWNELL HAS BEEN INVITED TO SPEAK AT THE I3 HEALTH'S MONTEFIORE MEDICAL CENTER ON NOVEMBER 30, 2017 IN BRONX, NY.</t>
  </si>
  <si>
    <t>BRONX, NY, US</t>
  </si>
  <si>
    <t>I3 HEALTHCARE CONSULTING</t>
  </si>
  <si>
    <t>11/30/2017 -12/01/2017</t>
  </si>
  <si>
    <t>BROWN, KEVIN M</t>
  </si>
  <si>
    <t>{KBR-10570} TRAVELER WILL BE PARTICIPATING AND PROVIDING PEER REVIEW OF THE AMERICAN CANCER SOCIETIES (ACS) TUMOR BIOLOGY &amp; GENOMICS GRANT PROPOSALS MEETING IN ATLANTA, GEORGIA FROM 01/22-01/23/18.  ACS WILL COVER ROUNDTRIP AIRFARE, ROUNDTRIP GROUND TRANSPORTATION TO AND FROM HOTEL/AIRPORT, LODGING FOR 1 NIGHT, DINNER ON 01/22, AND LUNCH ON 01/23.  A CONTINENTAL BREAKFAST WILL BE PROVIDED- THIS WILL BE AT NIH EXPENSE DUE TO IT BEING CONTINENTAL.  THERE IS NO REGISTRATION FEE INVOLVED WITH THIS TRAVEL.</t>
  </si>
  <si>
    <t>AMERICAN CANCER SOCIETY ATLANT</t>
  </si>
  <si>
    <t>01/22/2018 -01/23/2018</t>
  </si>
  <si>
    <t>BROWN, REBECCA J</t>
  </si>
  <si>
    <t>TRAVELER IS ATTENDING THE ?¿¿PEDIATRIC ENDOCRINE SOCIETY OF TEXAS, OKLAHOMA ,LOUISIANA AND ARKANSAS-PESTOLA?¿¿ IN NEW ORLEANS LA ON 2/16-/2/18/2018.  PESTOLA WILL BE COVERING ALL IN-KIND THE AIRFARE FROM DCA&gt;MSY FOR  $472,  LODGING AT THE ?¿¿DOUBLE TREE OF NEW ORLEANS?¿¿ FOR $159 PER NIGHT, WAIVED REGISTRATION FEE ($100) THAT INCLUDES MEALS AND R/T GROUND TRANSPORTATION IN NEW ORLEANS TO AND FROM THE AIRPORT WAS OFFERED IN-KIND ($44).</t>
  </si>
  <si>
    <t>NEW ORLEANS, LA, US</t>
  </si>
  <si>
    <t>PESTOLA</t>
  </si>
  <si>
    <t>02/16/2018 -02/18/2018</t>
  </si>
  <si>
    <t>TRAVELER WILL BE PARTICIPATING IN THE ENDO 2018 CONFERENCE BEING HELD IN CHICAGO, IL ON MARCH 17-20, 2018. LODGING WAS ARRANGED THROUGH THE CONFERENCE ORGANIZERS AT THE ALLOWED GOVERNMENT RATE, $130 PER NIGHT. THE BEST WESTERN GRANT PARK HOTEL PROVIDES COMPLIMENTARY SHUTTLE TO CONFERENCE LOCATION. REGISTRATION FEE HAS BEEN WAIVED AT A VALUE OF $499. NO ABSTRACT FEE IS APPLICABLE.</t>
  </si>
  <si>
    <t>BRYANT, PAULA R</t>
  </si>
  <si>
    <t>DR. PAULA BRYANT IS TRAVELLING TO NEW YORK NY TO REVIEW PROPOSALS FOR THE COALITION FOR EPIDEMIC PREPAREDNESS INNOVATIONS CEPI  THIS IS SPONSORED TRAVEL WHICH WILL BE PROVIDED IN KIND BY CEPI AND NO HONORARIUM WILL BE ACCEPTED  THE TRAVEL AGENT FOR CEPI WILL BE CONTACTING ME DIRECTLY TO MAKE TRAVEL ARRANGEMENTS AMOUNTS LISTED HERE ARE FOR ESTIMATE PURPOSES ONLY DR ERBELDING HAS APPROVED THIS SPONSORED TRAVEL EMAIL ATTACHED FROM CLARE SCHMITT  MEETING WILL TAKE PLACE 111617 111/17  AT GRAND HYATT IN NEW YORK</t>
  </si>
  <si>
    <t>COALITION FOR EPIDEMIC PREPARE</t>
  </si>
  <si>
    <t>11/15/2017 -11/17/2017</t>
  </si>
  <si>
    <t>BRYANT, STEPHEN H</t>
  </si>
  <si>
    <t>12/09/2017-12/13/2017: ATTENDING THE EBI CHEMISTRY SERVICES SCIENTIFIC ADVISORY BOARD MEETING, AS AN INVITED PANEL MEMBER, IN HINXTON, UK.</t>
  </si>
  <si>
    <t>[OTHER], , GBR</t>
  </si>
  <si>
    <t>EMBL EUROPEAN BIOINFORMATICS I</t>
  </si>
  <si>
    <t>12/09/2017 -12/13/2017</t>
  </si>
  <si>
    <t xml:space="preserve">BRYCHTA, ROBERT </t>
  </si>
  <si>
    <t>TRAVELER IS PRESENTING AT  THE ????? 2017 RECENT ADVANCES AND CONTROVERSIES IN MEASURING ENERGY METABOLISM?????(RACMEM)  CONFERENCE AT FRIBOURG UNIVERSITY IN FRIBOURG SWITZERLAND ON  10/19-10/23/2017. AIRFARE TO  DCA&gt;ZRH ROUNDTRIP  IS FOR $959.66. TRAVELER WILL BE CATCHING TRAIN FROM ZURICH AIPORT TO FRIBOURG ESTIMATED $80 ROUNDTRIP ON ARRIVAL AT AIRPORT. FRIBOURG UNIVERSITY WILL COVER FREE REGISTRATION VALUED ($300 )WITH 2 PRE MEETING SATELLITES REGISTRAITONS ($100) FOR A TOTAL OF $400.00,WELCOME RECEPTION EVENING DINNER ($30), 2 DAYS OF LUNCH ( $15 EACH) AND GALA DINNER OF ($50) ON 10/21. THESE EXPENSES WILL BE PAID IN-KIND BY SPONSOR AND NO FEDERAL FUNDING USED. NO ABSTRACT FEE.</t>
  </si>
  <si>
    <t>UNIVERSITY OF FRIBOURG</t>
  </si>
  <si>
    <t>10/19/2017 -10/23/2017</t>
  </si>
  <si>
    <t>BUCHANAN, SUSAN K</t>
  </si>
  <si>
    <t>PIK FLIGHTS FROM IAD TO FRANKFURT, GERMANY, ON 10/3/17, ARRIVING ON 10/4/17. *PIK ITINERARY IS ATTACHED. RNDTRIP TAXIS LOCALLY &amp; IN GERMANY. INVITED TO SPEAK AT THE SEMINAR ON "NEW HORIZONS IN MEMBRANE TRANSPORT &amp; COMMUNICATION", (10/4-6/17). TITLE OF TALK: "STRUCTURAL INSIGHT INTO THE BIOGENESIS OF BETA-BARREL MEMBRANE PROTEINS."  SEMINAR WILL BE HELD AT GOETHE UNIVERSITY, FRANKFURT, GERMANY. *NOTE: TO SAVE $1400 ON THE PIK AIRFARE, SPONSOR HAS REQUESTED THAT THE TRAVELER POSTPONE HER STAY, (FOR 1 ADDITIONAL NIGHT) AS WELL AS HAVE COLLABORATIVE TALK ON 10/7/2017, (AT THEIR SAME PIK EXPENSE).  LODGING: (PIK) AT THE RELAXA-HOTEL , LURGIALLEE 2, 60439 FRANKFURT (10/4-8/17). *BRKFST INCLUDED IN PIK HOTEL RATE. PH: 49 69 95779-0. *LODGING RATE CHANGES FROM 10/4-5 &amp; FROM 10/6-8 HOWEVER, IT IS PIK AND ARE LESS THAN THE GOVERNMENT RATE. *CONVERSIONS FOR THE RATES ARE ATTACHED.  SHE WILL RET'N ON 10/8/17.  WAIVED REGISTRATION OF 120 EUROS ($143.40) IS SPONSORED IN KIND AS CONFERENCE FEES.  REGISTRATION INCLUDES DINNER ON 10/5/2017.  CONFERENCE IS CURRENTLY NOT LISTED IN CGE</t>
  </si>
  <si>
    <t>FRANKFURT AM MAIN, , DEU</t>
  </si>
  <si>
    <t>GOETHE UNIVERSITY</t>
  </si>
  <si>
    <t>10/03/2017 -10/08/2017</t>
  </si>
  <si>
    <t>PIK FLIGHTS FROM IAD TO NEW YORK, NY ON 12/4/17. PIK ITINERARY ATTACHED. RNDTRIP TAXIS FROM BOTH AIRPORTS. (PIK) LODGING, WILL BE AT THE LUCERNE HOTEL, 201 WEST 79TH ST, NY 10024. PH: 212/875-1000 AT THE GOVERNMENT PER DIEM RATE. THE PIK HOTEL-CONFIRMATION IS ATTACHED. SHE HAS BEEN INVITED TO GIVE A PRESENTATION AT A DEPARTMENTAL SEMINAR FOR THE (DEPT OF PHYSIOLOGY), AT COLUMBIA, UNIVERSITY, IN NEW YORK, NY, ON 12/5/17. *BOTH THE ORIGINAL &amp; FORMAL INVITATION, ARE ATTACHED. CONTACT: PROF. FILIPPO MANCIA. PH: 917/ 825-6658. SHE WILL RET'N ON 12/5, AFTER THE SEMINAR ENDS.</t>
  </si>
  <si>
    <t>PIK FLIGHT FROM DCA TO HANOVER, NH, (VIA BOSTON, MA), ON 1/17/18. PIK ITINERARY IS ATTACHED. RNDTRIP GRNDTRNSP (POSSIBLY VIA TRAIN OR BUSES), FROM BOSTON AIRPORT, TO HANOVER, NH, WILL BE PIK BY SPONSOR.  PIK LODGING WILL BE AT THE HANOVER INN, TWO EAST WHEELOCK ST., HANOVER, NH 03755. PH. 844/595-0367 AT THE GOVERNMENT RATE. CONTACT: PROF. MICHAEL RAGUSA. PH. 503/ 646-9066. TRAVELER HAS BEEN INVITED TO GIVE A RESEARCH SEMINAR, AT DARTMOUTH COLLEGE, (DEPT OF CHEM), 41 COLLEGE ST. HANOVER, NH 03755.  PH: 603/646-9066. TITLE OF SEMINAR: "STRUCTURAL INSIGHT INTO ENERGY TRANSDUCTION BY TONB DEPENDENT TRANSPORTERS."  TRAVELER WILL RET'N ON 1/19/18.</t>
  </si>
  <si>
    <t>DARTMOUTH COLLEGE HANOVER NEW</t>
  </si>
  <si>
    <t>01/17/2018 -01/19/2018</t>
  </si>
  <si>
    <t>IAD TO SAN FRANCISCO, CA ON  2/16/18. RNDTRIP TAXIS FROM RESIDENCE TO LOCAL AIRPORT. RNDTRIP GRNDTRNSP FROM SF AIRPORT TO HOTEL,(POSSIBLY A TRAIN). INVITED TO CO-CHAIR AND SPEAK IN THE SYMPOSIUM, "ENERGY TRANSDUCTION", AT THE BIOPHYSICAL SOCIETY 62ND ANNUAL MTG., (2/16-21/18).  MTG WILL BE HELD AT THE SAN FRANCISCO CONFERENCE CTR. REG. FEE, ($510), WILL BE COMPLIMENTARY. SEE ORIGINAL INVITATION. ALL OTHER EXPENSES FOR THIS TRIP WILL BE PAID BY NIH. NOTE: SPONSOR HAS OFFERED TRAVELER REIMBURSEMENT FOR AIRFARE AND ALL GRNDTRNSP., (ONCE THE MTG ENDS),  HOWEVER, TRAVELER HAS DECLINED ALL REIMBURSEMENT-OFFERS. SEE NOTE AT THE BOTTOM OF THE "ORIGINAL INVITATION," AS WELL AS THE "OFFICIAL INVITATION", IN REFERENCE TO DECLINING THE REIMBURSEMENT-OFFER. LODGING,(BOOKED BY TRAVELER), BECAUSE THERE WAS NO AVAILABILITY THRU OMEGA. OMEGA DOES NOT BOOK LODGING FOR ROOMS THAT HAVE BEEN BLOCKED-OFF. LODGING PLACE WILL BE AT THE INTERCONTINENTAL SAN FRANCISCO HOTEL, 888 HOWARD ST., SF, CA 94103.  PH: 1-415/616-6500.  CONTACT: MS. ROSALBA KAMPMAN. PH: 240/290-5600. CONF ENDS ON 2/21/18, HOWEVER, DUE TO ANOTHER ALREADY-SCHEDULED MTG., TAVELER WILL RET'N  ON 2/20/18.</t>
  </si>
  <si>
    <t>BIOPHYSICAL SOCIETY ROCKVILLE</t>
  </si>
  <si>
    <t>02/16/2018 -02/20/2018</t>
  </si>
  <si>
    <t>IAD TO VENTURA, CA., (VIA LOS ANGELES), ON 3/3/18.  *WILL UTILIZE A RENTAL CAR, (RSV'D BY OMEGA), FROM LAX AIRPORT TO VENTURA, CA CONF. HOTEL &amp; VENUE, IN ORDER TO GET TO THE 1-DAY, GRS CONF., ON TIME. THERE IS NO CONF BUS TO VENTURA, &amp; THE CONF BEGINS AT 3PM. HER PLANE LANDS AT 3:30 PM.  IT IS CHEAPER TO DRIVE THAN TO TAKE RNDTRIP TAXI TO VENTURA, &amp; TRAVELER CAN GET TO VENTURA FASTER, (WHICH IS 70 MILES AWAY), FROM THE AIRPORT. THE ESTIMATED COST OF TAXI ONE WAY WOULD COST APPROXIMATELY $203 AND AN ESTIMATED TOTAL OF $406 (ROUNDTRIP) COMPARED TO AN ESTIMATE OF ABOUT $230 FOR USING A RENTAL CAR DURING THE DURATION OF THE CONFERENCE. (1). SHE IS ALSO AN INVITED SPEAKER AT THE GRS CONF ON "LIGAND RECOGNITION &amp; MOLECULAR GATING - UNDERSTANDING THE MOLECULAR MECHANISMS OF TRANSPORT PROTEINS, ION CHANNELS &amp; RECEPTORS", ON 3/3/18. *GRS REG. FEE, ($280), IS PIK (AND INCL LODGING &amp; MEALS), FOR THAT 1-DAY. *GRS INVITATION IS ATTACHED. CONTACT: DR. EDMUND KUNJI. PHONE: +44(0)1223 252850. (2). SHE IS AN INVITED DISCUSSIONS LEADER, AT THE GRC CONF., ON "LIGAND RECOGNITION &amp; MOLECULAR GATING - MOLECULAR MECHANISMS OF TRANSPORTERS, ION CHANNELS, AND G-PROTEIN COUPLED RECEPTORS", (3/4-9/18). *  LODGING FOR BOTH EVENTS, WILL BE AT THE VENTURA BEACH MARRIOTT HOTEL, 2055 E. HARBOR BLVD, VENTURA, CA.  PH: 805/ 643-6000.*NOTE:TRAVELER WILL NOT BE ABLE TO STAY FOR THE ENTIRE CONF.,DUE TO IMPORTANT MTGS., THAT SHE MUST ATTEND AT NIH. SHE WILL THEREFORE BE DEPARTING VENTURA, ON 3/7/18, SO THAT SHE WILL BE ABLE TO ARRIVE BACK TO NIH IN TIME FOR THE MTG. THE GRC REG. FEE, ($1335) IS PIK, AND (INCL LODG &amp; MEALS), (3/4-7/18).  *GRC REG. FEE RECEIPT IS ATTACHED.  SHE WILL RET'N ON 3/7/18, WHICH IS 2-DAYS BEFORE THE GRC ACTUALLY ENDS.</t>
  </si>
  <si>
    <t>VENTURA, CA, US</t>
  </si>
  <si>
    <t>GORDON RESEARCH CONFERENCES UN</t>
  </si>
  <si>
    <t>03/03/2018 -03/07/2018</t>
  </si>
  <si>
    <t>BUCHER, JOHN R</t>
  </si>
  <si>
    <t>DR. BUCHER HAS BEEN INVITED TO PRESENT A SUMMARIZING TALK ON THE NTP RESEARCH RESULTS OF RADIATION PROTECTION AND DISCUSS THE STUDY WITH THE INTERNATIONAL COMMISSION ON NON-IONIZING RADIATION PROTECTION FOR THEIR ANNUAL GENERAL MEETING ON 11/8/2017 IN MUNICH, GERMANY. TRAVELER WILL DEPART ON 11/6 TO ARRIVE ON 11/7 AND RETURN ON 11/9.  SPONSOR WILL PROVIDE IN KIND FOR AIRFARE, LODGING AND SOME MEALS. ATTACHMENT G EFFICIENT SPENDING WAS OBTAINED ON 9/5/17 IS INCLUDED IN THE RECEIPTS PORTION OF THIS TRAVEL AUTHORIZATION.</t>
  </si>
  <si>
    <t>MUNICH, , DEU</t>
  </si>
  <si>
    <t>INTERNATIONAL COMMISSION ON NO</t>
  </si>
  <si>
    <t>BUCHHOLZ, URSULA J</t>
  </si>
  <si>
    <t>WILL BE PRESENTING ON RSV IMMUNE EVASION STRATEGIES ON ROSTOCK, GERMANY OCTOBER 31-NOVEMBER 5, 2017</t>
  </si>
  <si>
    <t>[OTHER], , DEU</t>
  </si>
  <si>
    <t>FRIEDRICH LOEFFLER INSTITUTE</t>
  </si>
  <si>
    <t>10/31/2017 -11/05/2017</t>
  </si>
  <si>
    <t>BUCHSBAUM, JEFFREY C</t>
  </si>
  <si>
    <t>AMENDED TO ADD MTG. IN DELHI 
NOV. 11-12, 2017-HIGH LEVEL MEETINGS WITH INDIAN GOVERNMENT OFFICIALS. CONTINUATION OF OCTOBER MEETING DUE TO MULTIPLE PEOPLE BEING ILL IN OCTOBER.  
DR. BUCHSBAUM IS INVITED TO SPEAK AT THE 2017 INDIAN CANCER CONGRESS MEETING BEING HELD IN BANGALORE, INDIA ON NOVEMBER 8-12, 2017.  DR. BUCHSBAUM WILL PRESENT: PARTICLE THERAPY IN GLOBAL VERSUS INDIAN CONTEXT.   DR. BUCHSBAUM WILL ALSO PARTICIPATE IN THE INDO-US WORKSHOP ON DRUG RE-PURPOSING FOR IMPROVING RADIOTHERAPY OF CANCER AT SRI RAMACHANDRA UNIVERSITY IN CHENNAI, INDIA ON NOVEMBER 13, 2017.  IN-KIND:  AIRFARE, LODGING (INCLUDES BREAKFAST), REGISTRATION (INCLUDES MEALS), LUNCH AND DINNER ON 11/13 AND GROUND TRANSPORTATION IN INDIA.   HT401 HIGH THREAT SECURITY OVERSEAS SEMINAR COMPLETED FEBRUARY 22, 2017.  DR. BUCHSBAUM HAS NOT AND WILL NOT HAVE SPENT MORE THAN 45 DAYS IN DESIGNATED HIGH-THREAT, HIGH-RISK/FACT-MANDATORY COUNTRIES WITHIN THE CALENDAR YEAR.</t>
  </si>
  <si>
    <t>11/08/2017 -11/14/2017</t>
  </si>
  <si>
    <t>BUCK, CHRISTOPHER B</t>
  </si>
  <si>
    <t>DR. BUCK WAS INVITED TO SPEAK AT THE 2018 GORDON RESEARCH CONFERENCE ON DNA DAMAGE, MUTATION AND CANCER IN VENTURE BEACH CA. GORDON RESEARCH WILL REIMBURSE THE REGISTRATION FEE, WHICH INCLUDES LODGING AND SOME MEALS. HE WILL FLY INTO LAX ON MARCH 24TH TO ATTEND PRE-MEETING TALKS/SESSIONS. DR. BUCK WILL COVER THE COST OF A RENTAL VEHICLE USING PERSONAL FUNDS TO TRAVEL TO THE MEETING AND BACK TO THE AIRPORT. THIS TRIP IS APPROVED IN CTPS.</t>
  </si>
  <si>
    <t>GORDON RESEARCH CONFERENCES CA</t>
  </si>
  <si>
    <t>03/24/2018 -03/30/2018</t>
  </si>
  <si>
    <t>BUDHU, ANURADHA S</t>
  </si>
  <si>
    <t>11/12-15: VISIT CHULABHORN RESEARCH INSTITUTE TO DISCUSS AND HOLD A COLLABORATIVE MEETING IN BANGKOK WHERE WE WILL DISCUSS THE TIGER-LC PROJECT AND LUNG CANCER PATIENTS IN THE SURROUNDING AREAS. SPONSOR IN-KIND: HOTEL ACCOMMODATIONS DURING THE VISIT, MEALS FROM NOV 12-15, GROUND TRANSPORTATION BETWEEN AIRPORT, VENUE AND HOTEL. 11/16-11/18: INVITED TO DISCUSS COLLABORATIONS AT THE COMPREHENSIVE LIVER CANCER CENTER WITH DRS. YINYING LU AND XIN WANG (NIH) IN BEIJING.</t>
  </si>
  <si>
    <t>CHULABHORN RESEARCH INSTITUTE</t>
  </si>
  <si>
    <t>11/10/2017 -11/18/2017</t>
  </si>
  <si>
    <t>BUGGE, THOMAS H</t>
  </si>
  <si>
    <t>DR. THOMAS BUGGE WILL TRAVEL TO VENTURA, CALIFORNIA AS A INVITED DISCUSSION LEADER ON THE STRUCTURE AND FUNCTION OF PROTEASES, RECEPTORS AND INHIBITORS.  THE REGISTRATION FEE OF $445 WAS WAIVED AND ALL LODGING AND MEALS FOR THE DURATION OF THE TRAVEL WILL BE PAID FOR IN-KIND BY SPONSOR.  SEE ATTACHED DOCUMENTS.  DR. BUGGE WILL STAY AT THE FOUR POINTS SHERATON/HOLIDAY INN EXPRESS 1050 SCHOONER DRIVE, VENTURA, CALIFORNIA WERE THE CONFERENCE WILL BE HELD.   DR. BUGGE WILL TAKE A SHUTTLE FROM LAX AIRPORT TO THE HOTEL/CONFERENCE AND WILL ALSO TAKE A SHUTTLE FROM HIS RESIDENCE TO AND FROM DULLES AIRPORT</t>
  </si>
  <si>
    <t>GORDON RESEARCH CONFERENCES EM</t>
  </si>
  <si>
    <t xml:space="preserve">BUKALO, OLENA </t>
  </si>
  <si>
    <t>DR. OLENA BUKALO WILL ATTEND BOTH THE GORDON RESEARCH SEMINAR AND CONFERENCE ON ALCOHOL BEING HELD IN GALVESTON ,TX ON MARCH 3-9,2018. DR. BUKALO WILL GIVE A PRESENTATION ENTITLED 1TC CELL GATE ALCOHOL SENSITIVE FORM OF  FEAR EXTINCTION. HOTEL WILL PROVIDE COMPLIMENTARY INTERNET SERVICE.</t>
  </si>
  <si>
    <t>HENRY M JACKSON FOUNDATION ROC</t>
  </si>
  <si>
    <t>03/03/2018 -03/09/2018</t>
  </si>
  <si>
    <t xml:space="preserve">BURCH, HENRY </t>
  </si>
  <si>
    <t>DR. BURCH WILL BE TRAVELING TO ATTEND THE  87TH ANNUAL MEETING OF THE AMERICAN THYROID ASSOCIATION MEETING FROM OCTOBER 18-22, 2017 IN VICTORIA, CANADA. SPONSOR THE HENRY M. JACKSON FOUNDATION FOR THE ADVANCEMENT OF MILITARY MEDICINE, INC. IS PAYING  IN-KIND AIR FARE IN THE AMOUNT OF $524.86 AND REGISTRATION IN THE AMOUNT OF $850.00 AND RENTAL CAR IN THE AMOUNT OF $169.45. TRAVELER IS PAYING FOR OWN MEALS. TRAVELER WILL PAY DIFFERENCE IN HOTEL COST.</t>
  </si>
  <si>
    <t>VICTORIA, , CAN</t>
  </si>
  <si>
    <t>HENRY M JACKSON FOUNDATION FOR</t>
  </si>
  <si>
    <t>10/18/2017 -10/23/2017</t>
  </si>
  <si>
    <t>BURNS, KRISTIN M</t>
  </si>
  <si>
    <t>TRAVELER TO ATTEND AND SERVE AS A MODERATOR AT THE AMERICAN HEART ASSOCIATION SCIENTIFIC SESSION 2017 (AHA) IN ANAHEIM, CA AT THE CONVENTION CENTER ON 11/12-15/17. THE TRAVELER IS AN INVITED GUEST TO SERVE AS A MODERATOR IN THE ABSTRACT SESSIONS ENTITLED "MULTICENTER CLINICAL
STUDIES ?¿¿ LATEST UPDATES IN CONGENITAL HEART DISEASE" NOVEMBER 12, 2017. ALSO, SHE WILL BE PRESENTING " IMPACT OF EARLY EXTUBATION CLINICAL PRACTICE GUIDELINE ON HOSPITAL COSTS IN INFANTS UNDERGOING CARDIAC SURGERY: RESULTS FROM THE PEDIATRIC HEART
NETWORK COLLABORATIVE LEARNING STUDY" NOVEMBER 14, 2017 AND "HEART FAILURE FOLLOWING THE NORWOOD PROCEDURE".</t>
  </si>
  <si>
    <t>ANAHEIM, CA, US</t>
  </si>
  <si>
    <t>AMERICAN HEART ASSOCIATION DAL</t>
  </si>
  <si>
    <t>11/11/2017 -11/15/2017</t>
  </si>
  <si>
    <t>BUTMAN, JOHN A</t>
  </si>
  <si>
    <t>AIRFARE, HOTEL, MEAL AND GROUND TRANSPORTATION PAID BY HENRY JACKSON FOUNDATION</t>
  </si>
  <si>
    <t>STAFF CLINICIAN</t>
  </si>
  <si>
    <t>BUXTON, DENIS B</t>
  </si>
  <si>
    <t>CAS APPROVED - ATTEND THE AHA SCIENTIFIC SESSIONS 2017 FROM NOV. 13-15, 2017 IN ANAHEIM, CA. 
ORIGINAL AUTHORIZATION DOCUMENT FOR AHA TRAVEL/ATTENDANCE IS ATTACHED IN THE RECEIPTS TO REFLECT EO?¿¿S APPROVAL FOR EXPEDITED APPROVAL TO COMPLETE THE VOUCHER FOR REIMBURSEMENT PURPOSES.</t>
  </si>
  <si>
    <t xml:space="preserve">BYRD, R ANDREW </t>
  </si>
  <si>
    <t>DR. BYRD WILL PARTICIPATE IN THE WWPDB ADVISORY COMMITTEE MEETING AT THE RUTGERS, THE STATE UNIVERSITY OF NEW JERSEY IN PISCATAWAY, NJ ON 10/12/17-10/14/17. THE SPONSOR WILL PROVIDE THE TRAIN TICKET, HOTEL FOR 2 NIGHTS, TAXI IN NJ AND LUNCH AND DINNER ON 10/12 AND 10/13. DR. BYRD WILL REMAIN AFTER DINNER ON 10/13 AND PARTICIPATE IN INFORMAL DISCUSSIONS WITH THE ADVISORY BOARD COMMITTEE MEMBERS, AND WILL RETURN HOME ON 10/14.  DR. BYRD IS REQUESTING APPROVAL OF ACTUAL SUBSISTENCE FOR SPONSOR IN-KIND LODGING VALUED AT $170 WHICH IS 157.41% OF THE GOVERNMENT ALLOWANCE OF $108. THIS PERCENTAGE FALLS WITHIN THE 300% THRESHOLD ALLOWED BY THE FTR. THE SPONSOR HAS NOTED THAT ALL OTHER NON-FEDERAL PARTICIPANTS WILL BE PROVIDED WITH THE SAME ACCOMMODATIONS.</t>
  </si>
  <si>
    <t>PISCATAWAY, NJ, US</t>
  </si>
  <si>
    <t>WORLDWIDE PROTEIN DATA BANK</t>
  </si>
  <si>
    <t>10/12/2017 -10/14/2017</t>
  </si>
  <si>
    <t>DR. BYRD WILL PRESENT A TALK AT THE CHICAGO AREA DISCUSSION GROUP MEETING AT THE UNIVERSITY OF ILLINOIS, CHICAGO, ON 11/4/17 IN CHICAGO, IL. THE SPONSOR WILL PAY FOR AIRFARE AND HOTEL, AS WELL AS DINNER ON 11/3 AND BREAKFAST, LUNCH, AND DINNER ON 11/4.</t>
  </si>
  <si>
    <t>11/03/2017 -11/05/2017</t>
  </si>
  <si>
    <t>CALDER, THOMAS J</t>
  </si>
  <si>
    <t>2018 ANNUAL POSTDOCTORAL CAREER SYMPOSIUM ON THURSDAY, FEBRUARY 15,2018 IN HOUSTON, TX</t>
  </si>
  <si>
    <t>BAYLOR COLLEGE OF MEDICINE</t>
  </si>
  <si>
    <t>02/14/2018 -02/16/2018</t>
  </si>
  <si>
    <t xml:space="preserve">CALVO, ERIC </t>
  </si>
  <si>
    <t>PRESENTING AND MEETING WITH STUDENTS AND FACULTY AT THE SCIENTIFIC FINDINGS IN THE G2 SEMINARY SERIES; FEBRUARY 25 THROUGH FEBRUARY 27, 2018; COLLEGE STATION TEXAS - TITLE. "THE SALIVARY PROTEINS OF MOSQUITOES: ROLE IN BLOOD FEEDING AND PATHOGEN TRANSMISSION" NO U.S. FEDERAL FUNDS WILL BE USED BY THE SPONSOR TO PROVIDE FOR OR REIMBURSE TRAVEL EXPENSES AND NO HONORARIUM WILL BE ACCEPTED. TRAVEL IS LATE DUE RECEIVING THE INVITATION TO GIVE A SEMINAR IN THEIR G2 SEMINAR SERIES LAST FRIDAY 1/12/2018</t>
  </si>
  <si>
    <t>CALVO, KATHERINE R</t>
  </si>
  <si>
    <t>KATHERINE CALVO TO VANCOUVER, BC FROM 3-17 TO 3-23 TO ATTEND THE 2018 UNITED STATES AND CANADIAN ACADEMY OF PATHOLOGY ANNUAL MEETING</t>
  </si>
  <si>
    <t>VANCOUVER, , CAN</t>
  </si>
  <si>
    <t>UNITED STATES AND CANADIAN ACA</t>
  </si>
  <si>
    <t>CALZONE, KATHLEEN A</t>
  </si>
  <si>
    <t>DR. KATHLEEN CALZONE WILL TRAVEL TO OAKLAND, CA, DEPARTING ON 3/9/2018 FROM BWI AIRPORT (SOUTHWEST RESERVATION CONFIRMATION NO: QNRNC7) TO GIVE A LECTURE: "THE APPLICATION OF GENETICS AND GENOMICS TO CANCER CARE" AT THE OAKLAND, CA CAMPUS OF SAMUEL MERRITT UNIVERSITY. THIS LECTURE IS PART OF SIGMA NU XI AT-LARGE CHAPTER'S "CANCER IN THE FAMILY" CONFERENCE/CE EVENT FOR NURSES. WHILE IN OAKLAND, DR. CALZONE WILL LODGE AT THE HOME OF A FRIEND IN THE LOCAL AREA. FROM 9-11 MARCH 2018, DR. CALZONE'S LODGING + B, L, AND D MEALS WILL BE PROVIDED. FRIEND WILL PICK DR C. UP AT THE AIRPORT IN OAKLAND IN A PERSONAL VEHICLE AND TRANSPORT HER TO/FROM VENUE AND LODGING DAILY FROM 3/9-3/11. ON 3/12, SPONSOR WILL PICK DR. C UP IN A PERSONAL VEHICLE AND TRAVEL WITH HER TO SACRAMENTO CA. DR. CALZONE WILL CONDUCT TESTING ON A COLLABORATIVE, JOINT RESEARCH PROJECT BETWEEN NCI AND SAMUEL MERRITT UNIVERSITY RESEARCHERS AT THE SMU CAMPUS IN SACRAMENTO, CA FROM 12-13 MARCH. WHILE IN SACRAMENTO, SPONSOR HAS PROVIDED LODGING (IN-KIND) AT THE RESIDENCE INN BY MARRIOTT SACRAMENTO NATOMAS HOTEL.  RESERVATION CONFIRMATION NO: 2044.836.927. PLEASE NOTE: HOTEL LODGING IS FOR THREE PERSONS UNDER ONE RESERVATION. TOTAL COST (INCL TAXES) FOR 2 NIGHTS OF LODGING IS $750.65, HOWEVER, THIS IS DIVIDED BETWEEN THREE PERSONS. $750.65/2 NIGHTS = $375.32/NIGHT FOR THREE PERSONS. $375.32/ 3 PERSONS EQUALS $125.10 PER PERSON, PER NIGHT. PER GSA, FY 2018 LODGING AND PER DIEM FOR SACRAMENTO, CA IN MARCH IS $128.00/$64.00 .
DR. CALZONE WILL USE COMPLIMENTARY HOTEL SHUTTLE TO TRAVEL TO SACRAMENTO AIRPORT AND RETURN TO HER HOME ON 3/14 VIA SOUTHWEST AIRLINES, RESERVATION CONFIRMATION # QNOUGJ.</t>
  </si>
  <si>
    <t>OAKLAND, CA, US</t>
  </si>
  <si>
    <t>SIGMA NU XI</t>
  </si>
  <si>
    <t>NURSE SPECIALIST (RESEARCH)</t>
  </si>
  <si>
    <t>CAMERON, HEATHER A</t>
  </si>
  <si>
    <t>THE EVENTS IN THIS TA IS APPROVED AS AN EXEMPTION UNDER THE CATEGORY: TO ATTEND SCIENTIFIC MEETINGS BY THE OFFICE OF FINANCIAL MANAGEMENT ON 6/15/2017.
INVITED SPEAKER TO UNIV OF TX AT AUSTIN; 1-3 OCT 17.  SPONSOR WILL PAY IN-KIND LODGING AND AIRFARE. NON-NIH CONFERENCE PREAPPROVAL OBTAINED FROM HHS/OFM/EO/STS 6/15/17. TR APPROVED 8/21/17. OFFICIAL DUTY APPROVED BY ETHICS 8/31/17.</t>
  </si>
  <si>
    <t>UNIVERSITY OF TEXAS AT AUSTIN</t>
  </si>
  <si>
    <t>10/01/2017 -10/03/2017</t>
  </si>
  <si>
    <t xml:space="preserve">CAPPELL, STEVEN </t>
  </si>
  <si>
    <t>DR. STEVEN CAPPELL WILL PARTICIPATE IN THE UNIVERSITY OF NORTH CAROLINA, SCHOOL OF MEDICINE, DEPT OF PHARMACOLOGY RESEARCH RETREAT EVENT ON TUESDAY NOV 7, 2017. THE SPONSOR WILL PROVIDE AIRFARE, GROUND TRANSPORTATION, LODGING AND MEALS IN-KIND.
DR. STEVEN CAPPELL IS REQUESTING APPROVAL OF ACTUAL SUBSISTENCE FOR SPONSOR IN-KIND LODGING VALUED AT $129.00 WHICH IS 109% OF THE GOVERNMENT ALLOWANCE OF $119.00.  THIS PERCENTAGE FALLS WITHIN THE 300% THRESHOLD ALLOWED BY THE FTR.  THE SPONSOR HAS NOTED THAT ALL OTHER NON-FEDERAL PARTICIPANTS WILL BE PROVIDED WITH THE SAME ACCOMMODATIONS.</t>
  </si>
  <si>
    <t>11/06/2017 -11/08/2017</t>
  </si>
  <si>
    <t>CASE, JAMES T</t>
  </si>
  <si>
    <t>10/15/2017-10/20/2017: ATTENDING THE INTERNATIONAL HEALTH TERMINOLOGY STANDARDS DEVELOPMENT ORGANIZATION (IHTSDO) SNOMED CT BUSINESS MEETING &amp; EXPO, IN BRATISLAVA, SLOVAKIA.</t>
  </si>
  <si>
    <t>BRATISLAVA, , SVK</t>
  </si>
  <si>
    <t>SNOWMED INTERNATIONAL</t>
  </si>
  <si>
    <t>HEALTH PROGRAMS SPECIALIST</t>
  </si>
  <si>
    <t>10/13/2017 -10/21/2017</t>
  </si>
  <si>
    <t>11/06/2017-11/08/2017:  ATTENDING THE 2017
AMERICAN MEDICAL INFORMATICS ASSOCIATION (AMIA) ANNUAL  SYMPOSIUM, IN WASHINGTON, DISTRICT OF COLUMBIA.</t>
  </si>
  <si>
    <t>WASHINGTON, DC, US</t>
  </si>
  <si>
    <t>11/04/2017 -11/10/2017</t>
  </si>
  <si>
    <t>12/04/2017-12/07/2017: ATTENDING THE SNOMED INTERNATIONAL SENIOR MANAGEMENT TEAM MEETING IN LONDON, UK</t>
  </si>
  <si>
    <t>12/01/2017 -12/08/2017</t>
  </si>
  <si>
    <t>01/27/2018-02/2/2018: ATTENDING THE HEALTH LEVEL SEVEN HL7 INTERNATIONAL WORKING GROUP MEETING, IN NEW ORLEANS, LA.</t>
  </si>
  <si>
    <t>01/27/2018 -02/02/2018</t>
  </si>
  <si>
    <t>02/04/2018-02/09/2018: ATTENDING THE SNOMED INTERNATIONAL MANAGEMENT TEAM MEETING,  IN LONDON, UK.</t>
  </si>
  <si>
    <t>02/04/2018 -02/09/2018</t>
  </si>
  <si>
    <t>CASELLAS, RAFAEL C</t>
  </si>
  <si>
    <t>AMENDMENT PREPARED TO REMOVE AIRFARE FROM AUTHORIZATION. TRAVELER HAS BEEN INVITED TO PRESENT A TALK AT THE UPCOMING 4TH 3D GENOMICS WORKSHOP, WHICH WILL BE HELD IN WUHAN, HUBEI, CHINA ON NOVEMBER 11TH-12TH, 2017.  TRAVELER WILL BE RETURNING TO WASHINGTON ON NOVEMBER 14TH DUE TO THE SPONSOR PLANNING 2 MORE DAYS FOR FURTHER COMMUNICATION AND PROJECT DISCUSSION.  SPONSOR WILL BE PROVIDING LODGING AT THE INTERNATIONAL EXCHANGE CENTER AT HUAZHONG AGRICULTURE UNIVERSITY FOR THE FULL DURATION OF STAY.  REGISTRATION FEE HAS BEEN WAIVED.  WORKSHOP INCLUDES MEALS FOR ALL ATTENDEES.   DUE TO MISCOMMUNICATION BETWEEN OM AND TRAVELER THE COST OF A BUSINESS CLASS TICKET WAS PURCHASED BY TRAVELER USING FREQUENT FLYER MILES.  GOVT AIRFARE FOR BUSINESS CLASS WAS $11K-PRICE REDUCED TO $4,504 (THE GOVERNMENT FARE FOR AN ECONOMY CLASS TICKET IS $3,076.26).</t>
  </si>
  <si>
    <t>WUHAN, , CHN</t>
  </si>
  <si>
    <t>HUAZHONG AGRICULTURAL UNIVERSI</t>
  </si>
  <si>
    <t>AMENDMENT:  TRAVEL RESCHEDULED DUE TO INCLEMENT WEATHER (TRAVEL DATE CHANGE).  
TRAVELER HAS BEEN INVITED TO SPEAK AT THE 2018 PROGRAM IN CELLULAR AND MOLECULAR MEDICINE SEMINAR SERIES IN BOSTON, MA ON JANUARY 5, 2018.  SPONSOR WILL PROVIDE AIRFARE, 1 NIGHT LODGING, GROUND TRANSPORTATION AND MEALS "IN-KIND".</t>
  </si>
  <si>
    <t>CHILDRENS HOSPITAL BOSTON</t>
  </si>
  <si>
    <t>01/09/2018 -01/10/2018</t>
  </si>
  <si>
    <t>CASEY, WARREN M</t>
  </si>
  <si>
    <t>DR. WARREN CASEY WILL GIVE A PRESENTATION ON ALTERNATIVES VALIDATION EFFORTS IN THE UNITED STATES AT AN INFORMATION SESSION WITH CANADIAN MEMBERS OF PARLIAMENT SPONSORED BY THE CANADIAN CENTRE FOR ALTERNATIVES TO ANIMAL METHODS, NOVEMBER 21, 2017, OTTAWA, ONTARIO, CANADA. TRAVELER DEPARTS RESIDENCE ON NOV. 20, 2017 AND RETURNS TO RESIDENCE ON NOV. 21, 2017. EFFICIENT SPENDING APPROVAL OBTAINED ON NOV. 7, 2017. ETHICS RECOMMENDATION OBTAINED ON OCT. 18, 2017. BOTH DOCUMENTS ARE IN THE SCANNED DOCUMENTS PORTION OF THIS AUTHORIZATION. SPONSOR WILL PAY IN-KIND FOR ROUND-TRIP AIRFARE, LODGING AND SOME MEALS. NIEHS WILL PAY THE BALANCE OF EXPENSES.</t>
  </si>
  <si>
    <t>OTTAWA, , CAN</t>
  </si>
  <si>
    <t>UNIVERSITY OF WINDSOR</t>
  </si>
  <si>
    <t>TOXICOLOGIST</t>
  </si>
  <si>
    <t>CASPI, RACHEL R</t>
  </si>
  <si>
    <t>AN INVITED SPEAKER AND WILL RECEIVE AN AWARD OF THE WOMEN AND DIVERSITY FOR THE MOST HIGHLY CITED PAPER OF THE YEAR BY A WOMAN RESEARCHER. VANCOUVER, CANADA OCT. 5 - 7, 2017. DR. CASPI IS REQUESTING APPROVAL OF ACTUAL SUBSISTENCE FOR SPONSOR IN-KIND LODGING VALUED AT $194.30 WHICH IS 105% OF THE GOVERNMENT ALLOWANCE OF 
$185. THIS PERCENTAGE FALLS WITHIN THE 300% THRESHOLD ALLOWED BY THE FTR. THE SPONSOR HAS NOTED THAT ALL OTHER NON-FEDERAL PARTICIPANTS WILL BE PROVIDED WITH THE SAME ACCOMMODATIONS.</t>
  </si>
  <si>
    <t>SOCIETY FOR LEUKOCYTE BIOLOGY</t>
  </si>
  <si>
    <t>10/04/2017 -10/10/2017</t>
  </si>
  <si>
    <t>INVITED TO VISIT THE TOKYO UNIVERSITY OF SCIENCE ON OCTOBER 28, 2017 TO PARTICIPATE IN A SYMPOSIUM. TRAVELER IS ALSO INVITED TO SPEAK AT THE 5TH ANNUAL MEETING OF THE INTERNATIONAL CYTOKINE AND INTERFERON SOCIETY 2017 FROM OCTOBER 29 - NOVEMBER 2, 2017.</t>
  </si>
  <si>
    <t>TOKYO CITY, , JPN</t>
  </si>
  <si>
    <t>INTERNATIONAL CYTOKINE AND INT</t>
  </si>
  <si>
    <t>10/25/2017 -11/04/2017</t>
  </si>
  <si>
    <t>TOKYO UNIVERSITY OF SCIENCE</t>
  </si>
  <si>
    <t>DR. RACHEL CASPI WILL TRAVEL TO THE UNIVERSITY OF CALIFORNIA, BERKELEY, TO MEET WITH COLLABORATORS WITHIN THE SCHOOL OF OPTOMETRY FROM JANUARY 25-26, 2018. DR. CASPI WILL THEN ATTEND THE MIDWINTER CONFERENCE OF IMMUNOLOGISTS (MCI) IN MONTEREY, CALIFORNIA FROM JANUARY 27-30, 2018. REGISTRATION FOR THE MIDWINTER CONFERENCE WAS PAID BY THE TRAVELER.  ALL MEALS AND LODGING ARE INCLUDED WITH REGISTRATION FOR THE MCI CONFERENCE.  LASTLY, DR. CASPI WILL TRAVEL TO SAN DIEGO, CALIFORNIA ON JAN. 30 - FEB. 1, 2018 FOR THE GTCBIO?¿¿S 16TH IMMUNOTX SUMMIT 2018 AS AN INVITED SPEAKER. REGISTRATION FEE AND LODGING FOR THE GTCBIO SUMMIT ARE SPONSORED IN-KIND.  RENTAL CAR IS BEING REQUESTED FOR THIS TRIP BEGINNING JANUARY 25 - 30, 2018, JUSTIFICATION INCLUDED WITHIN ATTACHMENTS.</t>
  </si>
  <si>
    <t>GTCBIO</t>
  </si>
  <si>
    <t>01/25/2018 -02/01/2018</t>
  </si>
  <si>
    <t>DR. CASPI WILL TRAVEL TO GAINESVILLE, FLORIDA AS GUEST SPEAKER FOR THE OCULAR IMMUNOLOGY SYMPOSIUM HOSTED BY THE UNIVERSITY OF FLORIDA, CENTER FOR VISION RESEARCH ON 02/05/2018.  DR. CASPI WILL ARRIVE ON 02/04/18 AND DEPART ON 02/06/18. THE UNIVERSITY OF FLORIDA WILL SPONSOR IN KIND EXPENSES FOR THE FOLLOWING: ROUND TRIP AIRFARE, GROUND TRANSPORTATION WHILE IN FLORIDA, TWO NIGHTS OF LODGING AND MEALS ON 02/04/18 AND 02/05/18.</t>
  </si>
  <si>
    <t>UNIVERSITY OF FLORIDA GAINESVI</t>
  </si>
  <si>
    <t>02/04/2018 -02/06/2018</t>
  </si>
  <si>
    <t>DR. CASPI WILL PARTICIPATE AS A GUEST SPEAKER AT THE CELL-WEIZMANN INSTITUTE OF SCIENCE SYMPOSIUM: NEXT GEN IMMUNOLOGY ON FEBRUARY 11-14, 2018 IN REHOVOT, ISRAEL. REGISTRATION FEE WAS PAID BY TRAVELER AND INCLUDES LUNCH ON FEBRUARY 11 - 14, 2018, DINNER ON FEBRUARY 11 - 12, 2018. BREAKFAST WILL BE PROVIDED EACH DAY BY THE HOTEL FROM FEBRUARY 9 - 14, 2018. TRAVELER WILL VISIT THE LABORATORY OF DR. BENJAMIN SREDNI AT BAR ILAN UNIVERSITY, RAMAT GAN, ISRAEL DURING FEBRUARY 17 - 21, 2018 TO WORK ON THEIR JOINT PROJECT TO STUDY THE EFFECTS OF AS-101 ON AUTOIMMUNE DISEASES, AS STIPULATED IN THEIR JOINT BSF GRANT. DR. CASPI WILL GIVE A SEMINAR AT THE BAR ILAN UNIVERSITY DURING THE WEEK OF FEBRUARY 20TH AND WILL RETURN TO THE US ON FEBRUARY 25, 2018. DR. CASPI WILL BE STAYING WITH COLLABORATORS/FRIENDS DURING FEBRUARY 14 - 24, 2018, AT NO EXPENSE TO THE GOVERNMENT.</t>
  </si>
  <si>
    <t>BAR ILAN UNIVERSITY</t>
  </si>
  <si>
    <t>02/08/2018 -02/25/2018</t>
  </si>
  <si>
    <t>CAUGHEY, BYRON W</t>
  </si>
  <si>
    <t>DR. BYRON CAUGHEY HAS BEEN INVITED TO SPEAK AT THE BIOCHEMISTRY SEMINAR PROGRAM BEING HELD IN KANSAS CITY, MO ON OCTOBER 20, 2017.  TITLE OF TALK-ULTRASENSITIVE AND SPECIFIC DETECTION OF PRIONS AND TAU AMYLOID SEEDS USING IN VITRO AMPLIFICATION. AIRFARE, LODGING, TAXI, AND SOME MEALS WILL BE PROVIDED IN-KIND BY THE DEPARTMENT OF BIOCHEMISTRY, UNIVERSITY OF KANSAS MEDICAL CENTER.  NO U.S. FEDERAL FUNDS WILL BE USED BY ANY OF THE SPONSORS FOR, OR REIMBURSE TRAVEL EXPENSES AND THAT NO HONORARIUM MAY BE ACCEPTED BY THE EMPLOYEE.  SPONSOR PROVIDING IN-KIND LODGING VALUED AT 140 DOLLARS WHICH IS 120 PERCENT OF THE GOVERNMENT LODGING ALLOWANCE OF 117 DOLLARS.  THE SPONSOR HAS CONFIRMED THAT ALL OTHER FEDERAL OR NON-FEDERAL PARTICIPANTS WILL BE PROVIDED WITH THE SAME OR SIMILAR ACCOMMODATIONS.</t>
  </si>
  <si>
    <t>KANSAS CITY, MO, US</t>
  </si>
  <si>
    <t>UNIVERSITY OF KANSAS MEDICAL C</t>
  </si>
  <si>
    <t>SUPV RESEARCH CHEMIST</t>
  </si>
  <si>
    <t>10/19/2017 -10/20/2017</t>
  </si>
  <si>
    <t>DR. BYRON CAUGHEY HAS BEEN INVITED TO PARTICIPATE IN THE CWD EMERGING QUESTIONS, SCIENCE AND POLICY WORKSHOP TO BE HELD IN CANMORE, ALBERTA, CANADA ON NOVEMBER 8-9, 2017.  2 NIGHTS LODGING AND SOME MEALS WILL BE PROVIDED IN-KIND THE ALBERTA INNOVATES, ON BEHALF OF THE ALBERTA PRION RESEARCH INSTITUTE.  NO U.S. FEDERAL FUNDS WILL BE USED BY ANY OF THE SPONSORS FOR, OR REIMBURSE TRAVEL EXPENSES AND THAT NO HONORARIUM MAY BE ACCEPTED BY THE EMPLOYEE.  DR. CAUGHEY WILL BE DRIVING HIS PERSONAL VEHICLE.  A COST COMPARISON HAS BEEN COMPLETED- AIR QUOTED BY OMEGA 2207.41 DOLLARS VS. POV 516.81 DOLLARS.</t>
  </si>
  <si>
    <t>ALBERTA PRION RESEARCH INSTITU</t>
  </si>
  <si>
    <t>11/07/2017 -11/09/2017</t>
  </si>
  <si>
    <t>DR. BYRON CAUGHEY HAS BEEN INVITED TO SPEAK AT THE PATHOLOGY SEMINAR SERIES AT CASE WESTERN RESERVE SCHOOL OF MEDICINE ON FEBRUARY 12, 2018 IN CLEVELAND OH.  TITLE OF TALK- ULTRASENSITIVE DETECTION OF PRIONS AND PRION-LIKE PROTEIN AGGREGATES IN THE DEVELOPMENT OF DIAGNOSTICS AND THERAPEUTICS FOR NEURODEGENERATIVE PROTEIN MISFOLDING DISEASES.  AIRFARE, 1 NIGHTS LODGING, AND SOME MEALS WILL BE PROVIDED IN-KIND BY CASE WESTERN RESERVE SCHOOL OF MEDICINE.  NO U.S. FEDERAL FUNDS WILL BE USED BY ANY OF THE SPONSORS FOR, OR REIMBURSE TRAVEL EXPENSES AND THAT NO HONORARIUM MAY BE ACCEPTED BY THE EMPLOYEE.  ODA WAS SUBMITTED TO ETHICS ON 12-7 AND IS PENDING APPROVAL.</t>
  </si>
  <si>
    <t>CLEVELAND, OH, US</t>
  </si>
  <si>
    <t>CASE WESTERN RESERVE UNIVERSIT</t>
  </si>
  <si>
    <t>02/11/2018 -02/12/2018</t>
  </si>
  <si>
    <t>DR. BYRON CAUGHEY HAS BEEN INVITED TO SPEAK AT THE 2018 LOWENTHAL SYMPOSIUM ON MARCH 23, 2018 IN RICHMOND VA.  TITLE OF TALK- RECENT PROGRESS IN DIAGNOSING AND TREATING PRION DISEASES.  AIRFARE, 1 NIGHTS LODGING, TAXI, AND SOME MEALS WILL BE PROVIDED IN-KIND BY THE SCHOOL OF PHARMACY AT VIRGINIA COMMONWEALTH UNIVERSITY.  NO U.S. FEDERAL FUNDS WILL BE USED BY ANY OF THE SPONSORS FOR, OR REIMBURSE TRAVEL EXPENSES AND THAT NO HONORARIUM MAY BE ACCEPTED BY THE EMPLOYEE. CONFERENCE NOT LISTED IN CGE.</t>
  </si>
  <si>
    <t>RICHMOND, VA, US</t>
  </si>
  <si>
    <t>VIRGINIA COMMONWEALTH UNIVERSI</t>
  </si>
  <si>
    <t>CERNICH, ALISON N</t>
  </si>
  <si>
    <t>1/5-6/18 DR. CERNICH HAS BEEN INVITED TO AOPA LEADERSHIP CONFERENCE TO PROVIDE KEYNOTE REMARKS TO KICK OFF THE ONE OF THE FOUR SESSIONS.
THE SPONSORED USED OMEGA LEISURE (SEPARATE ENTITY), NOT OMEGA GOVERNMENT TO PURCHASE HER TICKET.</t>
  </si>
  <si>
    <t>PALM BEACH, FL, US</t>
  </si>
  <si>
    <t>AMERICAN ORTHOPAEDIC SOCIETY F</t>
  </si>
  <si>
    <t>01/05/2018 -01/06/2018</t>
  </si>
  <si>
    <t>CHANG, CATHERINE E</t>
  </si>
  <si>
    <t>TRAVELER DR. CATHERINE CHANG A RESEARCH FELLOW HAS BEEN INVITED BY BIOLOGISCHE HEILMITTEL HEEL GMBH TO BE PART OF EXPERT INPUT FORUM II (EIF II) GROUP, IN BERLIN ON 13 OCTOBER, 2017, IN ORDER TO PROVIDE CRITICAL ANALYSIS AND ADVISE ON A CLINICAL TRIAL RESEARCH PROGRAM ON NEUREXAN, AN OTC DRUG FOR NERVOUSNESS/RESTLESSNESS AND INSOMNIA. DR. CHANG WILL BE REVIEWING RESEARCH REPORTS AND ATTEND TWO MEETINGS VIA TELECONFERENCE, AND A MEETING TO DISCUSSION OF THE STUDY OUTCOME, INTERPRETATION OF THE DATA, TRANSLATION INTO CLINICAL PRACTICE, NEW INSIGHTS INTO THE DRUG. 
 TRAVELER WILL DEPART FROM WASHINGTON DC AREA 10/11, WILL ARRIVE IN BERLIN, GERMANY ON 10/12, AND WILL DEPART FROM IN BERLIN, GERMANY TO THE WASHINGTON AREA ON 10/14, ARRIVING ON THAT SAME DAY.
NIH WILL COVER FOR ALL TRAVEL EXPENSES NOT COVERED BY SPONSOR.
SPONSOR BIOLOGISCHE HEILMITTEL HEEL GMBH WILL PAY IN-KIND FOR AIRFARE IN THE AMOUNT OF 2949.57EUR- 3,633.00USD (BASED ON CONVERSION DATE 9/19) AND LODGING AT THE MOVENPICK HOTEL FORM 10/12-13 AT 200.00USD PER NIGHT, RATE WITHIN THE GOVERNMENT ALLOWED RATE. (BASE ON ETHICS FORM.)
CONFIRMED WITH THE SPONSOR THAT NO HONORARIUM WILL BE GIVEN AND NO FEDERAL FUNDS ARE BEING USED TO SUPPORT THIS TRAVEL. ALL OTHER NON-FEDERAL PARTICIPANTS WILL BE PROVIDED WITH THE SAME ACCOMMODATIONS.
NINDS DEC AND ETHICS OFFICE, HAVE CLEARED/APPROVED DR. CHANG?¿¿S PARTICIPATION ON THIS ACTIVITY AND THE ACCEPTANCE OF SPONSOR TRAVEL EXPENSES. 
CDA HAS BEEN REVIEWED AND APPROVED BY SUSAN ANO, PH.D. TECHNOLOGY DEVELOPMENT COORDINATOR FROM NINDS OFFICE OF TECHNOLOGY TRANSFER .
TRAVEL HAS BEEN APPROVED BY DR. NATH BASED ON CRITERIA 3. ADDITIONAL APPROVED DOCUMENTS FOR THIS TRAVEL, ODA, CDA AND STE SPARC ID SP009100. (ALL UPLOADED)</t>
  </si>
  <si>
    <t>BIOLOGISCHE HEILMITTEL HEEL</t>
  </si>
  <si>
    <t>10/11/2017 -10/14/2017</t>
  </si>
  <si>
    <t>CHANOCK, STEPHEN J</t>
  </si>
  <si>
    <t>(10420-CIQ)DR. STEPHEN CHANOCK IS AN INVITED GUEST TO THE 2ND GILLES THOMAS SYMPOSIUM HELD IN PARIS, FRANCE.  TITLE OF TALK, THE COMPLEXITY OF SUSCEPTIBILITY TO CANCER.  THE SPONSOR IS COVERING ROUNDTRIP AIRFARE, 2 NIGHTS OF LODGING AND THE FOLLOWING MEALS:  DINNER ON THE 5TH AND LUNCH ON THE 6TH. HOTEL PROVIDES FULL BREAKFAST.  TRAVELER WILL COVER HOTEL OUT OF POCKET FOR THE NIGHTS OF 10/7 AND 10/8.  10/9 IS A FEDERAL HOLIDAY.</t>
  </si>
  <si>
    <t>CARPEM</t>
  </si>
  <si>
    <t>10/04/2017 -10/09/2017</t>
  </si>
  <si>
    <t>CHAON, BENJAMIN C</t>
  </si>
  <si>
    <t>INVITED ASSOCIATION OF UNIVERSITY PROFESSORS OF OPHTHALMOLOGY (AUPO) FELLOW TO ATTEND THE AMERICAN UVEITIS SOCIETY FELLOW'S 9TH ANNUAL FORUM BEGINNING JANUARY 11 - 12, 2018. SPONSOR IN-KIND TRAVEL; FLIGHT, HOTEL ARRANGEMENTS, ROUND TRIP GROUND TRANSPORTATION WITHIN UTAH, DINNER ON JANUARY 11TH AND BREAKFAST AND DINNER ON THE 12TH WILL BE PROVIDED BY THE SPONSOR (IN-KIND).</t>
  </si>
  <si>
    <t>MEDICAL CONFERENCE PLANNERS IN</t>
  </si>
  <si>
    <t>01/11/2018 -01/13/2018</t>
  </si>
  <si>
    <t>CHATURVEDI, ANIL K</t>
  </si>
  <si>
    <t>&lt;10463-ANC&gt; DR. ANIL CHATURVEDI IS INVITED TO ATTEND THE UPDATE IN HEMATOLOGY AND ONCOLOGY TO SPEAK ON " EPIDEMIOLOGY OF HPV- POSITIVE HEAD AND NECK CANCER" ON OCTOBER 6-7,2017 IN TROY, MICHIGAN. 
THE SPONSOR WILL COVER ROUND TRIP AIRFARE, DINNER ON OCTOBER 6, BREAKFAST ON OCTOBER 7, ONE NIGHT OF LODGING, AND TAXI SERVICE IN MICHIGAN. 
AEA MEMO ?¿¿DR ANIL CHATURVEDI IS REQUESTING APPROVAL OF ACTUAL SUBSISTENCE FOR SPONSOR IN-KIND LODGING VALUED AT $124.38 WHICH IS 110% OF THE GOVERNMENT ALLOWANCE OF $113.00 . THIS PERCENTAGE FALLS WITHIN THE 300% THRESHOLD ALLOWED BY THE FTR. THE SPONSOR HAS NOTED THAT ALL OTHER NON-FEDERAL PARTICIPANTS WILL BE PROVIDED WITH THE SAME ACCOMMODATIONS.?¿¿ 
NCI WILL COVER GROUND TRANSPORTATION IN MARYLAND, MEALS AND OTHER TRAVEL EXPENSE.</t>
  </si>
  <si>
    <t>TROY, MI, US</t>
  </si>
  <si>
    <t>MICHIGAN SOCIETY OF HEMATOLOGY</t>
  </si>
  <si>
    <t>10/06/2017 -10/07/2017</t>
  </si>
  <si>
    <t>&lt;10463-ANC&gt;DR. ANIL CHATURVEDI IS INVITED BY THE AUSTRALIA AND NEW ZEALAND HEAD &amp; NECK CANCER SOCIETY AS A SPEAKER FOR THE ANNUAL SCIENTIFIC MEETING FROM OCTOBER 12-15,2017 IN BRISBANE, AUSTRALIA. DR. CHATURVEDI WILL ALSO TRAVEL TO ADELAIDE, AUSTRALIA FROM OCTOBER 15-18 TO MEET WITH COLLABORATORS TO DISCUSS THE HPV- ASSOCIATED HEAD AND NECK CANCERS. 
THE SPONSOR WILL COVER AIRFARE FROM WASHINGTON TO BRISBANE TO ADELAIDE TO WASHINGTON AND HOTEL IN BRISBANE AND ADELAIDE. THE REGISTRATION FEE IS WAIVED WHICH INCLUDES LUNCH ON THE 12TH AND BREAKFAST, LUNCH AND DINNER ON THE 13TH. 
NCI WILL COVER GROUND TRANSPORTATION, MEALS AND OTHER TRAVEL EXPENSES.
AEA MEMO FOR BRISBANE HOTEL ?¿¿DR CHATURVEDI IS REQUESTING APPROVAL OF ACTUAL SUBSISTENCE FOR SPONSOR IN-KIND LODGING VALUED AT $196.64 WHICH IS 110.7% OF THE GOVERNMENT ALLOWANCE OF $177.00 . THIS PERCENTAGE FALLS WITHIN THE 300% THRESHOLD ALLOWED BY THE FTR. THE SPONSOR HAS NOTED THAT ALL OTHER NON-FEDERAL PARTICIPANTS WILL BE PROVIDED WITH THE SAME ACCOMMODATIONS.?¿¿</t>
  </si>
  <si>
    <t>BRISBANE, , AUS</t>
  </si>
  <si>
    <t>SOUTH AUSTRALIAN FOUNDATION OF</t>
  </si>
  <si>
    <t>10/09/2017 -10/18/2017</t>
  </si>
  <si>
    <t>CHENG, KENNETH T</t>
  </si>
  <si>
    <t>ATTEND THE APHA ANNUAL MEETING AND THE BOARD OF PHARMACY SPECIALITIES FROM MARCH 15 - 19, 2018</t>
  </si>
  <si>
    <t>BOARD OF PHARMACY SPECIALTIES</t>
  </si>
  <si>
    <t>03/14/2018 -03/19/2018</t>
  </si>
  <si>
    <t>CHEN, KONG Y</t>
  </si>
  <si>
    <t>TRIP 1: TRAVELER WILL BE SPEAKING AT THE "RECENT ADVANCES AND CONTROVERSIES IN MEASURING ENERGY METABOLISM" (RACMEM 2017) CONFERENCE BEING HELD ON OCT 20-22, 2017 IN FRIBOURG, SWITZERLAND. TRAVELER HAS ALSO BEEN INVITED FOR A PRE-CONFERENCE MEETING FROM OCT 18-19, 2017. FRIBOURG UNIVERSITY HAS WAIVED REGISTRATION FEE VALUED ($300) WITH 2 PRE-MEETING SATELLITES REGISTRATION ($100) FOR A TOTAL OF $400.00, WELCOME RECEPTION EVENING DINNER ($30), 2 DAYS OF LUNCH ($15 EACH) AND GALA DINNER OF ($50) ON 10/21. SPONSOR WILL PROVIDE IN-KIND 5 NIGHTS OF LODGING ($139.74 PER NIGHT). NIH TO COVER ONE-WAY AIRFARE, RETURNING FARE TO BE COVERED BY SECOND SPONSOR. TRIP 2: WESTERN NORWAY UNIVERSITY INVITED TRAVELER TO GIVE A LECTURE ON CLINICAL OBESITY RESEARCH AND TWO HANDS-ON WORKSHOPS ON THE USE OF WEARABLE ACCELEROMETERS FOR PHYSICAL ACTIVITY AND SLEEP MEASUREMENTS. HE WILL ALSO MEET WITH UNIVERSITY TRAINEES AND DISCUSS BROAD RESEARCH IDEAS. WESTERN NORWAY UNIVERSITY WILL PROVIDE 4 NIGHTS OF IN-KIND LODGING ($168.10 PER NIGHT) AT 133% ABOVE GOVERNMENT ALLOWED PER-DIEM, AND ECONOMY AIR FARE ($1092.30) FROM ZURICH, SWITZERLAND TO BERGEN NORWAY, AND THEN BACK TO WASHINGTON DULLES AIRPORT VIA OSLO. BREAKFAST IS INCLUDED IN THE LODGING PROVIDED BY WESTERN NORWAY UNIVERSITY.</t>
  </si>
  <si>
    <t>10/17/2017 -10/27/2017</t>
  </si>
  <si>
    <t>WESTERN NORWAY UNIVERSITY OF A</t>
  </si>
  <si>
    <t xml:space="preserve">CHEN, WANJUN </t>
  </si>
  <si>
    <t>TRIP #1 SPEAKING AND ATTENDING THE 2017 CHINESE NATIONAL ANNUAL CONFERENCE ON ORAL BIOMEDICINE IN CHONGQING CITY, CHINA 10/13 THRU 15/2017
TRIP #2  INVITED TO THE SCHOOL OF HOSPITAL OF STOMATOLOGY, CHINESE MEDICAL UNIVERSITY TO PRESENT A LECTURE FROM 10/16 THRU 18/2017.
TRIP #3  INVITED TO SHANDONG UNIVERSITY SCHOOL OF MEDICINE TO GIVE A SEMINAR AND MEET WITH FACULTY AND STUDENTS FROM 10/19 THRU 21/2017</t>
  </si>
  <si>
    <t>CHONGQING, , CHN</t>
  </si>
  <si>
    <t>CAPITAL MEDICAL UNIVERSITY</t>
  </si>
  <si>
    <t>10/12/2017 -10/22/2017</t>
  </si>
  <si>
    <t>CHINA MEDICAL UNIVERSITY SHENY</t>
  </si>
  <si>
    <t>SHANDONG UNIVERSITY BAOTUQUAN</t>
  </si>
  <si>
    <t>TRIP #1 SPEAKING AND ATTENDING THE ANNUAL MEETING OF THE SPECIALTY COMMITTEE OF IMMUNOLOGY OF TRADITIONAL CHINESE MEDICINE FROM 11/2-6/2017
TRIP #2  ATTENDING THE 2017 KOREA ASSOCIATION OF IMMUNOLOGIST CONFERENCE FROM 11/8?¿¿10/2017.
TRIP #3 ATTENDING THE SUMMIT FORUM ON IMMUNOLOGY AND CLINICAL APPLICATION ANNUAL MEETING  FROM 11/10?¿¿11/2017.</t>
  </si>
  <si>
    <t>NANJING, , CHN</t>
  </si>
  <si>
    <t>KOREAN ASSOCIATION OF IMMUNOLO</t>
  </si>
  <si>
    <t>11/01/2017 -11/12/2017</t>
  </si>
  <si>
    <t>NANJING MEDICAL UNIVERSITY</t>
  </si>
  <si>
    <t>UNIVERSITY OF MACAU</t>
  </si>
  <si>
    <t>INVITED TO DELIVER A LECTURE AT THE COLD SPRING HARBOR ASIA CONFERENCE ON INFLAMMATION ?¿¿ BASIC MECHANISMS &amp; RELATED DISEASES, TO BE HELD ON 12/11-15/2017 IN SUZHOU, CHINA</t>
  </si>
  <si>
    <t>COLD SPRING HARBOR ASIA</t>
  </si>
  <si>
    <t>INVITED TO THE MEDICAL UNIVERSITY OF SOUTH CAROLINA TO PRESENT A SEMINAR IN THE DEPARTMENT OF MICROBIOLOGY &amp; IMMUNOLOGY ON FEBRUARY 23, 2018.</t>
  </si>
  <si>
    <t>CHARLESTON, SC, US</t>
  </si>
  <si>
    <t>MEDICAL UNIV SOUTH CAROLINA</t>
  </si>
  <si>
    <t>02/22/2018 -02/23/2018</t>
  </si>
  <si>
    <t>INVITED TO ST. JUDE CHILDREN?¿¿S RESEARCH HOSPITAL TO PRESENT A SEMINAR FOR THE IMMUNOLOGY SEMINAR SERIES BEING HELD ON MARCH 14, 2018.</t>
  </si>
  <si>
    <t>MEMPHIS, TN, US</t>
  </si>
  <si>
    <t>ST JUDES CHILDRENS RESEARCH HO</t>
  </si>
  <si>
    <t>03/13/2018 -03/15/2018</t>
  </si>
  <si>
    <t xml:space="preserve">CHEN, XIAOYUAN </t>
  </si>
  <si>
    <t>DR. XIAOYUAN CHEN HAS BEEN INVITED TO GIVE A TALK AT THE CEDARS-SINAI, LOS ANGELES, CA, OCTOBER 3, 2017.  DR. CHEN IS ALSO INVITED TO GIVE A TALK AT THE UCLA ON OCTOBER 4, 2017.
- CEDARS-SINAI WILL COVER LUNCH ON 10/3 AND LOCAL GROUND TRANSPORTATION FROM LAX AIRPORT ON 10/3.
- UCLA WILL COVER AIRFARE, LODGING, DINNER ON 10/3, ALL MEALS ON 10/4.
- ODAS APPROVED BY ZOE ANN COPELAND ON 9/22/17.</t>
  </si>
  <si>
    <t>10/03/2017 -10/05/2017</t>
  </si>
  <si>
    <t>DR. XIAOYUAN CHEN HAS BEEN INVITED TO DO A TALK FOR GROUND ROUNDS SEMINAR AT THE MEMORIAL SLOAN KETTERING CANCER CENTER, NEW YORK, NY, OCTOBER 16, 2017.  
- ODA APPROVED BY ZOE ANN COPELAND ON 9/6/17.
- SPONSOR WILL COVER AIRFARE, LODGING, LOCAL GROUND TRANSPORTATION AND LUNCH AND DINNER ON 10/16.</t>
  </si>
  <si>
    <t>MEMORIAL SLOAN KETTERING CANCE</t>
  </si>
  <si>
    <t>10/16/2017 -10/17/2017</t>
  </si>
  <si>
    <t>DR. XIAOYUAN CHEN HAS BEEN INVITED TO GIVE A TALK AT THE UNIVERSITY OF NEBRASKA, OMAHA, OCTOBER 19, 2017.
- ODA APPROVED BY ZOE ANN COPELAND ON 9/6/17.
- SPONSOR WILL COVER AIRFARE, LODGING, PICK-UP TO/FROM AIRPORT, AND ALL MEALS ON 10/19/17.</t>
  </si>
  <si>
    <t>OMAHA, NE, US</t>
  </si>
  <si>
    <t>UNIVERSITY OF NEBRASKA OMAHA</t>
  </si>
  <si>
    <t>DR. XIAOYUAN CHEN HAS BEEN INVITED AS A KEYNOTE SPEAKER AT THE END2CANCER: EMERGING NANOTECHNOLOGY AND DRUG DELIVERY APPLICATIONS FOR CANCER CONFERENCE, OKLAHOMA CITY, OK, DECEMBER 14-15, 2017.
- ODA APPROVED BY ZOE ANN COPELAND ON
- SPONSOR WILL COVER AIRFARE, LODGING, AND ALL MEALS ON 12/14-15/17.</t>
  </si>
  <si>
    <t>OKLAHOMA CITY, OK, US</t>
  </si>
  <si>
    <t>UNIVERSITY OF OKLAHOMA HEALTH</t>
  </si>
  <si>
    <t>12/13/2017 -12/16/2017</t>
  </si>
  <si>
    <t>DR. XIAOYUAN CHEN HAS BEEN INVITED TO ATTEND AND GIVE A TALK AACR-SNMMI JOINT CONFERENCE ON STATE-OF-THE-ART MOLECULAR IMAGING IN CANCER BIOLOGY AND THERAPY, SAN DIEGO, CA, FEBRUARY 14-16, 2018.
- ODA APPROVED BY ZOE ANN COPELAND ON 2/2/18
- SPONSOR WILL COVER AIRFARE, REGISTRATION AND LODGING.</t>
  </si>
  <si>
    <t>DR. XIAOYUAN CHEN WILL GIVE A DEPARTMENTAL SEMINAR AT THE BIODESIGN INSTITUTE AT ARIZONA STATE UNIVERSITY, TEMPE, AZ, MARCH 30 - APRIL 1, 2018.
- ODA APPROVED BY ZOE ANN COPELAND ON 3/13/18.
- SPONSOR WILL COVER AIRFARE, LODGING AND DINNER ON MARCH 30, 2018.</t>
  </si>
  <si>
    <t>PHOENIX, AZ, US</t>
  </si>
  <si>
    <t>BIODESIGN INSTITUTE</t>
  </si>
  <si>
    <t>03/30/2018 -04/01/2018</t>
  </si>
  <si>
    <t xml:space="preserve">CHEN, ZHEN </t>
  </si>
  <si>
    <t>INVITED TO GIVE A SEMINAR AT THE DEPARTMENT OF ENVIRONMENTAL HEALTH, COLLEGE OF MEDICINE, UNIVERSITY OF CINCINNATI ON JANUARY 31, 2018.  THE SPONSOR WILL PAY FOR THE AIRFARE, HOTEL, AND MEALS IN KIND.</t>
  </si>
  <si>
    <t>CINCINNATI, OH, US</t>
  </si>
  <si>
    <t>UNIVERSITY OF CINCINNATI</t>
  </si>
  <si>
    <t xml:space="preserve">CHERNOMORDIK, LEONID </t>
  </si>
  <si>
    <t>FEBRUARY 7, 2018 - FEBRUARY 9, 2018.  SPONSORED TRAVEL.  TO GIVE A SEMINAR TITLED" MEMBRANE FUSION MEDIATED BY VIRAL AND DEVELOPMENTAL FUSOGENS" TO THE DEPT OF CELLULAR AND MOLECULAR PHYSIOLOGY SEMINAR  SERIES AT YALE UNIVERSITY. SPONSOR PROVIDING LODGING AND TRAIN FARE IN KIND.  DR. CHERNOMORDIK IS REQUESTING APPROVAL OF ACTUAL SUBSISTENCE FOR SPONSOR IN KIND LODGING VALUED AT $154.00 WHICH IS 144% OF THE GOVERNMENT ALLOWANCE OF $125.00.  THIS PERCENTAGE FALLS WITHIN THE 300% THRESHOLD ALLOWED BY THE FTR.  STO APPROVAL FOR ACELA TRAIN IS ATTACHED.</t>
  </si>
  <si>
    <t>NEW HAVEN, CT, US</t>
  </si>
  <si>
    <t>YALE UNIVERSITY ORANGE CT</t>
  </si>
  <si>
    <t>CHEW, EMILY Y</t>
  </si>
  <si>
    <t>TRAVELER SPEAKING AT THE AMERICAN ACADEMY OF OPTOMETRY ON OCTOBER 10-11. 2017 IN CHICAGO, ILLINOIS. REGISTRATION FEE $75 WAIVED. 
?????DR. CHEW IS REQUESTING APPROVAL OF ACTUAL SUBSISTENCE FOR SPONSOR IN-KIND LODGING VALUED AT $259 WHICH IS 122% OF THE GOVERNMENT ALLOWANCE OF $212.  THIS PERCENTAGE FALLS WITHIN THE 300% THRESHOLD ALLOWED BY THE FTR.  THE SPONSOR HAS NOTED THAT ALL OTHER NON-FEDERAL PARTICIPANTS WILL BE PROVIDED WITH THE SAME ACCOMMODATIONS.</t>
  </si>
  <si>
    <t>AMERICAN ACADEMY OF OPHTHALMOL</t>
  </si>
  <si>
    <t>MEDICAL OFCR (OPHTHALMOLGY)</t>
  </si>
  <si>
    <t>10/10/2017 -10/11/2017</t>
  </si>
  <si>
    <t>TRAVELER ATTENDING AND SPEAKING AT THE LIGHTHOUSE GUILD AND BRESSLER SYMPOSIUM ON OCTOBER 20-21, 2017 IN NEW YORK CITY, NEW YORK. ?¿¿DR. CHEW  IS REQUESTING APPROVAL OF ACTUAL SUBSISTENCE FOR SPONSOR IN-KIND LODGING VALUED AT $355 WHICH IS 122% OF THE GOVERNMENT ALLOWANCE OF $291.  THIS PERCENTAGE FALLS WITHIN THE 300% THRESHOLD ALLOWED BY THE FTR.  THE SPONSOR HAS NOTED THAT ALL OTHER NON-FEDERAL PARTICIPANTS WILL BE PROVIDED WITH THE SAME ACCOMMODATIONS.?¿¿</t>
  </si>
  <si>
    <t>LIGHTHOUSE GUILD</t>
  </si>
  <si>
    <t>10/20/2017 -10/22/2017</t>
  </si>
  <si>
    <t>TRAVELER WAS INVITED TO ATTEND  THE IMAGING MEETING IN BOZEN, ITALY JANUARY 31 - FEBRUARY 5, 2018 AS A GUEST SPEAKER. 
TRANSPORTATION WHILE IN ITALY FROM AIRPORT TO HOTEL WILL BE PROVIDED BY THE SPONSOR. HOTEL ROOMS WERE BOOK AS A GROUP RATE, INDIVIDUAL PRICING NOT AVAILABLE, EMAIL CONFIRMATION FROM SPONSOR UPLOADED.  
THE REGISTRATION FEE OF $291.28 USD IS WAIVED BECAUSE THE TRAVELER IS A GUEST SPEAKER.</t>
  </si>
  <si>
    <t>BOLZANO, , ITA</t>
  </si>
  <si>
    <t>AVEC SRL INCENTIVE PAINTINGS</t>
  </si>
  <si>
    <t>01/31/2018 -02/05/2018</t>
  </si>
  <si>
    <t>THE TRAVELER WILL BE ATTENDING THE ANGIOGENESIS, EXUDATION AND DEGENERATION 2018 MEETING ON FEBRUARY 10, 2018 IN MIAMI, FLORIDA. ?¿¿DR. CHEW IS REQUESTING APPROVAL OF ACTUAL SUBSISTENCE FOR SPONSOR IN-KIND LODGING VALUED AT $389 WHICH IS 221% OF THE GOVERNMENT ALLOWANCE OF $176.  THIS PERCENTAGE FALLS WITHIN THE 300% THRESHOLD ALLOWED BY THE FTR.  THE SPONSOR HAS NOTED THAT ALL OTHER NON-FEDERAL PARTICIPANTS WILL BE PROVIDED WITH THE SAME ACCOMMODATIONS.?¿¿</t>
  </si>
  <si>
    <t>BASCOM PALMER</t>
  </si>
  <si>
    <t>02/09/2018 -02/10/2018</t>
  </si>
  <si>
    <t>CHINN, JUANITA J</t>
  </si>
  <si>
    <t>RECENTLY RECEIVED AN INVITATION TO SPEAK ABOUT POST-PH.D. CAREER. THE POPULATION RESEARCH CENTER AND DEPARTMENT OF SOCIOLOGY AT THE UNIVERSITY OF TEXAS AT AUSTIN WILL BE HOLDING A BROWN BAG WORKSHOP ON NOV. 3RD, 2017. THIS WORKSHOP WILL BRING FORMER UT SOCIOLOGY AND PRC STUDENTS TOGETHER TO SPEAK TO CURRENT GRADUATE STUDENTS AND TRAINEES ABOUT CAREERS IN NON-ACADEMIC ROLES.</t>
  </si>
  <si>
    <t>POPULATION RESEARCH CENTER</t>
  </si>
  <si>
    <t>11/02/2017 -11/04/2017</t>
  </si>
  <si>
    <t>CHITNIS, AJAY B</t>
  </si>
  <si>
    <t>03/22/2018 - 03/24/2018; CHARLOTTESVILLE, VA; DR. AJAY CHITNIS IS INVITED TO PRESENT A TALK ENTITLED "SELF-ORGANIZATION OF NEUROMAST FORMATION AND DEPOSITION BY THE ZEBRAFISH LATERAL LINE PRIMORDIUM" AT THE SEMINAR IN THE DEPARTMENT OF BIOLOGY AT UNIVERSITY OF VIRGINIA IN CHARLOTTESVILLE, VIRGINIA ON 3/23/2018. OWT NOT USED FOR LODGING AS THE SPONSOR MADE THE LODGING ARRANGEMENTS AND IS COVERING IN KIND. DR. CHITNIS WILL DRIVE POV FROM RESIDENCE TO UNIVERSITY OF VIRGINIA (ROUNDTRIP) AND GET REIMBURSED FOR MILEAGE - $135.16 AS THIS IS THE MOST COST-EFFECTIVE METHOD OF TRANSPORTATION. SPONSOR WILL COVER IN KIND LODGING, HOTEL PARKING AND TAXES FOR TWO (2) NIGHTS OF 3/22/2018 AND 3/23/2018 AT THE COURTYARD MARRIOTT, UNIVERSITY MEDICAL CENTER, 1201 WEST MAIN STREET, CHARLOTTESVILLE, VA 22903, TELEPHONE: 434-977-1700. SPONSOR WILL COVER IN KIND BREAKFAST, LUNCH AND DINNER ON 3/23/2017. DR. CHITNIS IS REQUESTING APPROVAL OF ACTUAL SUBSISTENCE FOR SPONSOR-IN-KIND LODGING VALUED AT $181.77, WHICH IS 142% OF THE GOVERNMENT ALLOWANCE OF $128.00. THIS PERCENTAGE FALLS WITHIN THE 300% THRESHOLD ALLOWED BY THE FTR.</t>
  </si>
  <si>
    <t>CHARLOTTESVILLE (CITY), VA, US</t>
  </si>
  <si>
    <t>UNIVERSITY OF VIRGINIA AT CHAR</t>
  </si>
  <si>
    <t>03/22/2018 -03/24/2018</t>
  </si>
  <si>
    <t xml:space="preserve">CHOI, TSZ CHUN </t>
  </si>
  <si>
    <t>DR. CHOI IS INVITED TO JOIN THE SOCIAL BEHAVIORAL PREVENTION RESEARCH STUDY SECTION OF THE TOBACCO RELATED DISEASE RESEARCH PROGRAM (TRDRP) TO REVIEW GRANT APPLICATIONS. THE INVITATION IS RECOGNITION OF THE SOCIAL AND BEHAVIORAL RESEARCH EXPERTISE WITHIN THE NIMHD DIR. THE OFFICE IS LOCATED IN OAKLAND, CALIFORNIA AND THE REVIEW PROCESS WILL TAKE PLACE DECEMBER 13, 2017 - DECEMBER 16, 2017. TRAVELER IS REQUESTING APPROVAL OF ACTUAL SUBSIDENCE FOR SPONSOR IN-KIND LODGING VALUED AT $179 WHICH IS 117% OF THE GOVERNMENT ALLOWANCE OF $152. THIS PERCENTAGE FALLS WITHIN THE 300% THRESHOLD BY THE FTR. THE SPONSOR HAS NOTED THAT ALL OTHER NON-FEDERAL PARTICIPANTS WILL BE PROVIDED WITH THE SAME ACCOMMODATIONS.</t>
  </si>
  <si>
    <t>UNIVERSITY OF CALIFORNIA OFFIC</t>
  </si>
  <si>
    <t>CHOU, JANICE J</t>
  </si>
  <si>
    <t>03/23/2018-03/24/2018; BOSTON, MA; TO ATTEND THE 401GSDIA01 INVESTIGATORS' MEETING. OWT USED FOR AIRFARE. LODGING PROVIDED BY SPONSOR IN-KIND. DINNER ON THE 23RD, AND BREAKFAST ON THE 24TH PROVIDED BY SPONSOR IN-KIND. REMAINING MEALS PROVIDED BY NIH. GROUND TRANSPORTATION TO AND FROM HOTEL AND BOS PROVIDED BY SPONSOR IN-KIND. GROUND TRANSPORTATION TO AND FROM TRAVELER'S HOME AND LOCAL AIRPORT PROVIDED BY NIH.</t>
  </si>
  <si>
    <t>DIMENSIONS THERAPEUTICS</t>
  </si>
  <si>
    <t>03/23/2018 -03/24/2018</t>
  </si>
  <si>
    <t>CHOYKE, PETER L</t>
  </si>
  <si>
    <t>DR. CHOYKE IS INVITED TO SPEAK AT THE UNIVERSITY OF KENTUCKY?¿¿S PS SEMINAR SERIES BEING HELD IN LEXINGTON, KENTUCKY ON DECEMBER 5, 2017. IN-KIND: AIRFARE, LODGING (NO BREAKFAST), AND DINNER ON 12/4.</t>
  </si>
  <si>
    <t>LEXINGTON, KY, US</t>
  </si>
  <si>
    <t>MEDICAL OFFICER (GEN RAD)</t>
  </si>
  <si>
    <t>CHRISTENSEN, RYAN P</t>
  </si>
  <si>
    <t>DR. RYAN CHRISTENSEN HAS BEEN INVITED TO PERFORM RESEARCH WITH COLLABORATORS ON HIGH SPEED OPTICAL METHODS AT THE MARINE BIOLOGY LABORATORY, JANUARY 29 - FEBRUARY 3, 2018.
- SPONSOR WILL COVER LODGING AND ALL MEALS ON JANUARY 29-31, 2018.</t>
  </si>
  <si>
    <t>WOODS HOLE, MA, US</t>
  </si>
  <si>
    <t>MARINE BIOLOGICAL LABORATORY</t>
  </si>
  <si>
    <t>01/29/2018 -02/03/2018</t>
  </si>
  <si>
    <t>CIDLOWSKI, JOHN A</t>
  </si>
  <si>
    <t>TRAVELER INVITED TO GIVE A LECTURE AT THE JOINT MEETING OF THE ARGENTINE SOCIETIES OF BIOSCIENCES WHICH WILL TAKE PLACE IN BUENOS AIRES, ARGENTINA, NOV 13 - 17, 2017. TRAVELER WILL DEPART ON 11/12 FROM RDU TO ARRIVE IN ARGENTINA ON 11/13 AND WILL RETURN TO RDU ON 11/17 TO ARRIVE AT RDU ON 11/18.  TRAVEL SPONSORED BY THE ARGENTINA SOCIETY OF CLINICAL INVESTIGATION WHO HAS WAIVED THE REGISTRATION FEE OF $150 AND DOES NOT INCLUDE MEALS OR LODGING.  SPONSOR WILL PAY LODGING IN KIND, NOV 13-16, 2017, MEALS IN KIND BEGINNING WITH LUNCH NOV 13, 2017 AND ENDING WITH BREAKFAST ON NOV 17, 2017. TRAVELER APPROVED TO PURCHASE A CASH TICKET. EFFICIENT SPENDING APPROVAL OBTAINED ON AUG 17, 2017 AND IS INCLUDED IN THE SCANNED DOCUMENT PORTION OF THIS AUTHORIZATION.</t>
  </si>
  <si>
    <t>ARGENTINE SOCIETY OF CLINICAL</t>
  </si>
  <si>
    <t>11/12/2017 -11/18/2017</t>
  </si>
  <si>
    <t xml:space="preserve">CINAR, RESAT </t>
  </si>
  <si>
    <t>DR. CINAR WILL TRAVEL TO UNIONDALE, NY TO PARTICIPATE IN THE 25TH HERMANSKY-PUDLAK SYNDROME ANNUAL CONFERENCE TAKING PLACE MARCH 9-11, 2018.  HE WILL BE PRESENTING A TALK ENTITLED "UPDATES ON PRECLINICAL EFFICACY STUDIES WITH HYBRID CB1R AND INOS INHIBITOR (MRI-1867) IN BLEOMYCIN-INDUCED PF IN PALE-EAR MICE AND NCATS/TRND PROGRAM SUPPORT ON HPS-PF PROJECT."  HIS MEETING ATTENDANCE HAS BEEN NIH APPROVED.  REGISTRATION FEE PAID IN-KIND BY SPONSOR.</t>
  </si>
  <si>
    <t>UNIONDALE, NY, US</t>
  </si>
  <si>
    <t>HERMANSKY PUDLAK SYNDROME NETW</t>
  </si>
  <si>
    <t>03/09/2018 -03/11/2018</t>
  </si>
  <si>
    <t>CLARK, REBECCA L</t>
  </si>
  <si>
    <t>DR. REBECCA CLARK WILL BE ATTENDING THE 21ST CENTURY CURES EVENT ON MARCH 22, 2018.</t>
  </si>
  <si>
    <t>03/21/2018 -03/23/2018</t>
  </si>
  <si>
    <t>CLARK, TANNIA S</t>
  </si>
  <si>
    <t>10/15-19/17 AUSTIN, TX; TO ATTEND THE 68TH ANNUAL AALAS NATIONAL MEETING. TRAVELER WILL BE TEACHING A COURSE ON 10/16/17 ?¿¿MICROSURGERY SKILLS TRAINING USING SURGICAL LOUPES?¿¿. REGISTRATION FEE WAIVED BY THE SPONSOR. OWT NOT USED FOR AIRFARE AND LODGING AS BOTH ARE PROVIDED IN-KIND BY THE SPONSOR.</t>
  </si>
  <si>
    <t>AMERICAN ASSOCIATION FOR LABOR</t>
  </si>
  <si>
    <t>10/15/2017 -10/19/2017</t>
  </si>
  <si>
    <t>01/04/18 - 01/07/18; CHICAGO, IL; TO ATTEND THE AVMA EMERGING VETERINARY LEADERSHIP CONFERENCE, OWT NOT USED FOR AIRFARE OR LODGING AS THIS IS BEING PROVIDED IN KIND.  REGISTRATION FEE WILL BE PROVIDED IN KIND AND DOES NOT INCLUDE MEALS.</t>
  </si>
  <si>
    <t>01/04/2018 -01/07/2018</t>
  </si>
  <si>
    <t>COELHO, CAMILA H</t>
  </si>
  <si>
    <t>TO PARTICIPATE IN THE IUIS BRAZIL ADVANCED COURSE ON VACCINES BEING HELD IN SAO PAULO, BRAZIL ON DECEMBER 11-15, 2017.  CAMILA CELL: 240-478-2011</t>
  </si>
  <si>
    <t>SAO PAULO UNIVERSITY</t>
  </si>
  <si>
    <t>CAMILLA WILL PARTICIPATE IN VACCINOLOGY COURSE OF THE EPIDEMIOLOGY AND PUBLIC HEALTH WHICH WILL TAKE PLACE AT THE INSTITUT PASTEUR. FEBRUARY 10- MARCH 10, 2018.CELL 240-478-2011</t>
  </si>
  <si>
    <t>INSTITUT PASTEUR PARIS</t>
  </si>
  <si>
    <t>02/10/2018 -03/10/2018</t>
  </si>
  <si>
    <t>COGDILL, KEITH W</t>
  </si>
  <si>
    <t>NORTH AMERICAN LIBRARY ADVISORY BOARD MEETING. NEW YORK, NY. 10/26-27/17. ATTEND. ELSEVIER NORTH AMERICAN LIBRARY ADVISORY BOARD</t>
  </si>
  <si>
    <t>ELSEVIER NEW YORK NY</t>
  </si>
  <si>
    <t xml:space="preserve">COHEN FIX, ORNA </t>
  </si>
  <si>
    <t>TRAVELING TO THE EMBO MEETING ENTITLED "NUCLEAR STRUCTURE AND DYNAMICS" IN L'ISLE SUR LA SORGUE, FRANCE FROM OCTOBER 3-8, AND WILL PRESENT A TALK ENTITLED "UNCOUPLING NUCLEAR ENVELOPE EXPANSION FROM CELL GROWTH IN BUDDING YEAST LEADS TO NUCLEAR DEFORMATION WITHOUT AFFECTING NUCLEAR VOLUME". THIS MEETING IS BEING SPONSORED BY EMBO. THE SPONSOR HAS PAID IN ADVANCE IN-KIND FOR THE AIRLINE TICKET, AND HAS WAIVED THE REGISTRATION FEE 725 EUROS WHICH INCLUDES LODGINGS FOR 4 NIGHTS AND ALL MEALS AND COFFEE BREAKS.</t>
  </si>
  <si>
    <t>MARSEILLE, , FRA</t>
  </si>
  <si>
    <t>EUROPEAN MOLECULAR BIOLOGY ORG</t>
  </si>
  <si>
    <t>TRAVELER WILL BE GIVING A TALK ENTITLED "THE YEAST NUCLEUS: SIZE (PROBABLY) MATTERS" AT THE ROCKY MOUNTAIN YEAST SEMINAR AND MEETING WITH STAFF MEMBERS TO DISCUSS RECENT RESEARCH FINDINGS. SPONSOR IS PAYING IN-KIND FOR AIRLINE TICKET AND LODGING FOR 2 NIGHTS.</t>
  </si>
  <si>
    <t>01/07/2018 -01/09/2018</t>
  </si>
  <si>
    <t>TRAVELER WILL GIVE A TALK ENTITLED "NUCLEAR MORPHOLOGY: SIZE (PROBABLY) MATTERS" AT THE MTSU BIOLOGY DEPARTMENT/MOLECULAR BIOSCIENCES DOCTORAL PROGRAM SEMINAR SERIES AT MIDDLE TENNESSEE STATE UNIVERSITY.  TRAVELER WILL ALSO MEET WITH THE STUDENTS AND FACULTY TO DISCUSS DOING SOME COLLABORATIVE RESEARCH TOGETHER.  SPONSOR IS PROVIDING IN-KIND ROUND TRIP AIRFARE, LODGINGS FOR 2 NIGHTS AND FOR MEALS, THE SPONSOR IS COVERING DINNER ON JANUARY 31ST, BREAKFAST, LUNCH AND DINNER ON FEBRUARY 1ST AND BREAKFAST ON FEBRUARY 2ND (LAST DAY).</t>
  </si>
  <si>
    <t>MURFREESBORO, TN, US</t>
  </si>
  <si>
    <t>MIDDLE TENNESSEE STATE UNIVERS</t>
  </si>
  <si>
    <t>01/31/2018 -02/02/2018</t>
  </si>
  <si>
    <t>COHEN, JEFFREY I</t>
  </si>
  <si>
    <t>WILL BE PRESENTING A TALK ON "EBV-ASSOCIATED IMMUNODEFICIENCIES AND VACCINATION TO PREVENT EBV-ASSOCIATED DISEASE" DECEMBER 13-14, 2017</t>
  </si>
  <si>
    <t>DURHAM, NC, US</t>
  </si>
  <si>
    <t>DUKE UNIVERSITY</t>
  </si>
  <si>
    <t>MEDICAL OFFICER (INT MED)</t>
  </si>
  <si>
    <t>12/13/2017 -12/14/2017</t>
  </si>
  <si>
    <t>TO ATTEND THE EDITORIAL BOARD MEETING FOR FIELDS VIROLOGY JANUARY 14-15, 2018</t>
  </si>
  <si>
    <t>WOLTERS KLUWER</t>
  </si>
  <si>
    <t>01/14/2018 -01/15/2018</t>
  </si>
  <si>
    <t>DR. JEFFREY COHEN HAS BEEN INVITED TO THE 2018 DUTCH ANNUAL VIROLOGY SYMPOSIUM ON MARCH 9, 2018 TO PRESENT THE KEYNOTE TALK IN AMSTERDAM.</t>
  </si>
  <si>
    <t>ROYAL NETHERLANDS ACADEMY OF A</t>
  </si>
  <si>
    <t>03/07/2018 -03/11/2018</t>
  </si>
  <si>
    <t>COHEN, LEONARDO G</t>
  </si>
  <si>
    <t>DR. COHEN HAS BEEN APPROVED TO TRAVEL UNDER CRITERIA 3 FOR OFFICIAL GOVERNMENT TRAVEL. THE DATES OF TRAVEL ARE FROM OCTOBER 15-24 ,17. THE ACTIVITIES HAVE BEEN SPARC APPROVED AND ETHICS APPROVED. THERE IS NO REGISTRATION FEE FOR ACTIVITY 1 OR 2.  DOCUMENTATION IS UPLOADED TAXI AND BAGGAGE FEES ARE NEEDED FOR AIRPORT TO AND FROM TRAVELERS HOME AND WASHINGTON AIRPORT. DR. COHEN IS ATTENDING TWO ACTIVITIES. ACTIVITY (1) SAO, PAULO BRAZIL - NUEROMAT WORKSHOP- SCIENTIFIC MEETING FROM OCT 16-18. ACTIVITY (2) BUENOS AIRES, ARGENTINA LECTURE SERIES AT UNIVERSITY OF BUENOS AIRES FROM OCT 18-23. ACTIVITY (1)- SAO PAULO, BRAZIL IS SPONSORED TRAVEL. PROVIDED SPONSORED IN-KIND  ARE THE FOLLOWING - FLIGHT, LODGING FOR THE DATES OF OCT 16-17, BLD, OCT 16 &amp; 17, BL OCT 18, TAXI TO AND FROM GAUARULHOS AIRPORT IN BRAZIL AND THE RETURN TRIP FROM SAO PAULO TO WASHINGTON ON OCT 23TH AS SPONSOR WAS NOT ABLE TO PAY FOR TRAVEL FROM BUENOS AIRES TO WASHINGTON.  ACTIVITY (2) BUENOS AIRES, ARGENTINA THE SPONSOR WILL NOT PROVIDE ANY EXPENSES SPONSORED-IN KIND. THEREFORE, THE A FLIGHT WAS BOOKED VIA OMEGA  FROM SAO PAULO, BRAZIL TO BUENOS AIRES, ARGENTINA. OMEGA ITINERARY IS ATTACHED. DUE TO THE EXPIRATION DATE OF  THE TICKET ON 9/25.THE FLIGHT HAD TO BE REISSUED. THE EXPENSE  TAB WILL REFLECT TWO FEES OF $39.90 FOR OMEGA FEE. NO AIRPORT COMPARISON SHEET IS REQUIRED. IN BUENOS AIRES, FOGARTY-  DR. COHEN WILL LODGE WITH A COLLEAGUE AT THE FOLLOWING ADDRESS: MENDOZA 950-8O-A, BUENOS AIRES, ARGENTINA.- TRAVELERS PERSONAL CELL IS 240-888-0677 ALL DOCUMENTS ARE UPLOADED.</t>
  </si>
  <si>
    <t>SAO PAULO RESEARCH CENTER</t>
  </si>
  <si>
    <t>UNIT CHIEF</t>
  </si>
  <si>
    <t>10/15/2017 -10/24/2017</t>
  </si>
  <si>
    <t>DR. COHEN HAS BEEN APPROVED FOR OFFICIAL TRAVEL UNDER CRITICAL 1. THIS CONFERENCE HAS BEEN SPARC APPROVED AND APPROVED BY ETHICS. DR. COHEN WAS INVITED TO LEAD A WORKSHOP ON FEBRUARY 7, 2018 ON THE SUBJECT OF NEUROMODULATION AT WORLD FEDERATION FOR NEUROREHABILITATION (WCNR 2018) IN MUMBAI, INDIA. THIS SCIENTIFIC MEETING WILL ALSO FOCUS ON THE ADVANCES IN BASIC NEUROSCIENCES AND CLINICAL PRACTICES THAT WILL FEATURE RENOWNED EXPERTS. THE CONFERENCE DATES ARE FROM FEBRUARY 7-10TH, 2018. DR. COHEN?¿¿S DATES OF TRAVEL ARE FROM FEBRUARY 5-9TH, 2018. THE SPONSOR IS PROVIDING THE FOLLOWING ITEMS, WAIVED REGISTRATION FEE OF $670 THIS DOES NOT INCLUDE MEALS, FLIGHT, AND LODGING. FLIGHT AND THREE NIGHTS LODGING SPONSORED IN-KIND. DR. COHEN IS LODGING AT THE RENAISSANCE MUMBAI CONVENTION CENTRE HOTEL FROM FEBRUARY 6-9TH. DR. COHEN HAS COMPLETED THE HIGH THREAT SECURITY TRAINING. ALL REQUIRED DOCUMENTATION IS UPLOADED. TRAVELERS PERSONAL CONTACT INFO:  DR. LEONARDO COHEN PERSONAL NUMBER AND EMAIL 
240-888-0677  COHENLG@GMAIL.COM</t>
  </si>
  <si>
    <t>WORLD FEDERATION FOR NEUROREHA</t>
  </si>
  <si>
    <t>02/05/2018 -02/09/2018</t>
  </si>
  <si>
    <t>COLBERT, ROBERT A</t>
  </si>
  <si>
    <t>INVITED SPEAKER AT THE INTERNATIONAL GENETICS OF ANKYLOSING SPONDYLITIS CONSORTIUM (IGAS) SPEAKING ON ?¿¿HLA-B27 MISFOLDING, DEGRADATION, AND ERAP1 INTERACTION IN EXPERIMENTAL SPONDYLOARTHRITIS?¿¿</t>
  </si>
  <si>
    <t>PALERMO, , ITA</t>
  </si>
  <si>
    <t>MEETING CREATIVE</t>
  </si>
  <si>
    <t>SENIOR INVESTIGATOR (HS)</t>
  </si>
  <si>
    <t>10/10/2017 -10/16/2017</t>
  </si>
  <si>
    <t>ATTENDING THE ACR/ JIA VOTING PANEL MEETING ON FRIDAY, NOVEMBER 3 AND SATURDAY, NOVEMBER 4.  THEREAFTER ATTENDING THE ANNUAL ACR MEETING SUNDAY, NOVEMBER 5 ?¿¿ TUESDAY, NOVEMBER 7.  SPEAKING SUNDAY, NOVEMBER 5 ON "BASIC SCIENCE REVIEW" AND MONDAY, NOVEMBER 6 "UPDATE ON PATHOPHYSIOLOGY OF PEDIATRIC SPONDYLOARTHRITIS".   DR. COLBERT IS REQUESTING APPROVAL OF ACTUAL SUBSISTENCE FOR LODGING VALUED AT $219 WHICH IS 143% OF THE GOVERNMENT ALLOWANCE OF $153.  THIS PERCENTAGE FALLS WITH THE 300% THRESHOLD ALLOWED BY THE FTR.</t>
  </si>
  <si>
    <t>11/02/2017 -11/08/2017</t>
  </si>
  <si>
    <t>DR. ROBERT COLBERT HAS BEEN INVITED TO SPEAK ON SPONDYLOARTHROPATHIES AT ICAHN SCHOOL OF MEDICINE AT MOUNT SINAI PEDIATRICS DEPARTMENT GRAND ROUNDS ON THURSDAY, JANUARY 11, 2018. THIS TRAVEL WILL BE SPONSORED-IN-KIND.</t>
  </si>
  <si>
    <t>ICAHN SCHOOL OF MEDICINE AT MT</t>
  </si>
  <si>
    <t>COLLINS, MICHAEL T</t>
  </si>
  <si>
    <t>TRAVELER HAS BEEN INVITED TO SPEAK AT THE MEND RESEARCH MEETING TO PRESENT RESEARCH DATA ON OCTOBER 13TH, 2017. SPONSOR WILL PROVIDE ROUND TRIP AIRFARE, ONE NIGHT OF LODGING AT THE RESIDENCE INN DOWNTOWN, BREAKFAST, LUNCH AND DINNER AND CAR SERVICE TO AND FROM AIRPORT IN MICHIGAN IN-KIND. NO HONORARIUM WILL BE GIVEN AND NO FEDERAL FUNDS WILL BE USED. GROUND TRANSPORTATION TO AND FROM RESIDENCE AND AIRPORT WILL BE REIMBURSED VIA NIH LAB FUNDS.</t>
  </si>
  <si>
    <t>ANN ARBOR, MI, US</t>
  </si>
  <si>
    <t>UNIVERSITY OF MICHIGAN ANN ARB</t>
  </si>
  <si>
    <t>10/12/2017 -10/13/2017</t>
  </si>
  <si>
    <t>TRAVELER HAS BEEN INVITED TO PARTICIPATE, SPEAK AND PRESENT AT BOSTON CHILDREN'S HOSPITAL ON OCTOBER 25, 2017 IN BOSTON, MA. SPONSOR WILL PROVIDE ROUND TRIP AIRFARE, ONE NIGHT OF LODGING AT HOTEL COMMONWEALTH, AND SOME MEALS IN KIND. DINNER FOR OCTOBER 24, 2017 AND LUNCH OCTOBER 25, 2017. NO FEDERAL FUNDS WILL BE USED AND NO HONORARIUM WILL BE GIVEN TO TRAVELER FROM SPONSOR. NIH LAB CAN WILL COVER TRAVELERS REIMBURSEMENTS FROM GROUND TRANSPORTATION COSTS, BAGGAGE FEES AND M&amp;IE.</t>
  </si>
  <si>
    <t>TRAVELER HAS BEEN INVITED TO ATTEND THE THIRD MEETING OF THE INTERNATIONAL CONSORTIUM FOR FIBROUS DYSPLASIA IN LEIDEN NETHERLANDS FROM NOV. 14-17. NIH WILL REIMBURSE TRAVELER FOR LODGING, M&amp;IE, AND GROUND TRANSPORTATION. AIRFARE IS PROVIDED BY SPONSOR OF SECOND LEG TRIP. THE SECOND TRIP TRAVELER HAS BEEN INVITED TO PRESENT AT THE FDSS ANNUAL MEETING TO PROVIDE AN UPDATE ON MCCUNE ALBRIGHT SYNDROME AND FIBROUS DYSPLASIA ON NOVEMBER 18 AND 19 AT BIRMINGHAM CHILDREN'S HOSPITAL. NO HONORARIUM WILL BE GIVEN AND NO FEDERAL FUNDS WILL BE USED. THE SPONSOR  FDSS WILL PROVIDE AIRFARE ROUND TRIP, 3 NIGHTS OF LODGING AT THE HOLIDAY INN BIRMINGHAM, 5 MEALS, A WAIVED REGISTRATION FEE OF $29.45 AND AIRPORT TRANSFERS IN KIND.</t>
  </si>
  <si>
    <t>COMPTON, ALEX A</t>
  </si>
  <si>
    <t>DR. COMPTON IS INVITED TO PRESENT SEVERAL SEMINARS ENTITLED EVOLUTION-GUIDED ENHANCEMENT OF HUMAN ANTIVIRAL IMMUNITY. 11/13 ATTEND AND PRESENT AT JOINT SYMPOSIUM AT KYOTO UNIVERSITY, 11/14 PRESENT A TALK AT THE INSTITUTE FOR FRONTIER LIFE AND MEDICAL SCIENCES. 11/16 PRESENT A TALK AT THE NAGOYA MEDICAL CENTER.  11/18 WILL PRESENT A TALK AT THE NATIONAL INSTITUTE FOR INFECTIOUS DISEASES. 11/19 WILL MEET WITH DRS EMIKO URANO AND KEI SATO TO DISCUSS THEIR COLLABORATION STUDIES, AND MEET WITH POST-DOC'S AT NIID. DR. COMPTON IS REQUESTING APPROVAL OF ACTUAL SUBSISTENCE FOR SPONSOR IN-KIND LODGING VALUED AT $218 FOR THE NIGHTS OF 11/15-16/17, WHICH IS 121% OF THE GOVERNMENT ALLOWANCE OF $181. THIS PERCENTAGE FALLS WITHIN THE 300% THRESHOLD ALLOWED BY THE FTR.</t>
  </si>
  <si>
    <t>KYOTO, , JPN</t>
  </si>
  <si>
    <t>KYOTO UNIVERSITY</t>
  </si>
  <si>
    <t>11/11/2017 -11/20/2017</t>
  </si>
  <si>
    <t>NAGOYA MEDICAL CENTER</t>
  </si>
  <si>
    <t xml:space="preserve">CONNORS, MARK </t>
  </si>
  <si>
    <t>DR. MARK CONNORS HAS BEEN INVITED TO PARTICIPATE TO THE TRR60 INTERNATIONAL SYMPOSIUM ON "NEW APPROACHES TO PREVENT OR CURE CHRONIC VIRAL INFECTIONS", TAKING PLACE IN ESSEN, GERMANY FROM NOVEMBER 06 TO 09, 2017.  DR. CONNORS WILL PRESENT A TALK ENTITLED "QUALITATIVE FEATURES OF AN EFFECTIVE IMMUNE RESPONSE TO HIV. THIS IS A SPONSORED TRAVEL; NO HONORARIUM WILL BE OFFERED AND NO GOVERNMENT FUND WILL BE USED TO PAY FOR THE EXPENSES. THE SPONSOR WILL PAY IN-KIND FOR THE FOLLOWING: 3 NIGHTS LODGING, TRAIN FARE FROM FRANKFURT AIRPORT TO ESSEN; BREAKFAST AT THE HOTEL FOR 3 DAYS UP TO THE 9TH. DINNER ON THE 6TH.  LUNCH AND DINNER ON NOV. 7 AND 8. THERE IS NO REGISTRATION FEE. DR. CONNORS WILL COMMUTE TO IAD BY TAXI BECAUSE THE DEPARTURE FLIGHT IS AT 10:05P.M.</t>
  </si>
  <si>
    <t>UNIVERSITY HOSPITAL OF ESSEN</t>
  </si>
  <si>
    <t>SENIOR CLINICAL INV</t>
  </si>
  <si>
    <t>11/05/2017 -11/09/2017</t>
  </si>
  <si>
    <t>CONSTANTINE, GREGORY M</t>
  </si>
  <si>
    <t>TRAVEL TO ORLANDO, FL TO ATTEND THE 2018 AAAAI/WAO JOINT CONFERENCE FROM 3/1-3/5/18.  THIS MEETING IS THE PREMIER EDUCATIONAL EVENT FOR ALLERGIST/IMMUNOLOGISTS, OTHER MEDICAL SPECIALISTS, ALLIED HEALTH AND RELATED HEALTHCARE PROFESSIONALS AROUND THE WORLD, DRAWING THOUSANDS OF DELEGATES EACH YEAR. IT OFFERS AN UNPARALLELED OPPORTUNITY TO EXCHANGE IDEAS WITH LEADING ALLERGIST/IMMUNOLOGISTS AND OTHER ATTENDEES ON THE NATIONAL AND INTERNATIONAL LEVEL. TRAVELER IS A CLINICAL FELLOW IN TRAINING REGISTRATION IS FREE. SPONSORED TRAVEL FROM AAAAI APPROVED BY NIH ETHICS OFFICE ON 1/29/18. NO FEDERAL FUNDS WILL BE USED BY THE SPONSOR TO PROVIDE FOR OR REIMBURSE TRAVEL EXPENSES. NO HONORARIUM WILL BE PROVIDED. LODGING PROVIDED BY SPONSOR WAS LESS THAN SATISFACTORY. TRAVELER CANCELLED THE SPONSORED HOTEL ACCOMMODATION AFTER STAYING THE FIRST NIGHT ON 3/1/18 AND IS PAYING
FOR THE LODGING ON HIS OWN FROM 3/2/18-3/5/18. APPROVED AEA MEMO IS UPLOADED INTO RECEIPTS.</t>
  </si>
  <si>
    <t>CONWAY, BEVIL R</t>
  </si>
  <si>
    <t>TRAVELER HAS BEEN INVITED TO GIVE A TALK AND COLLABORATE ON A MRI PROJECT AT THE UNIVERSITY OF BRITISH COLUMBIA, VANCOUVER, CANADA, FROM DECEMBER 26-JAN 5.
SPONSOR IS PROVIDING FLIGHT, LODGING (BOTH AT A PERSONAL HOME AND HOTEL), AND MEALS IN KIND.
TRAVELER IS FLYING INTO SEATTLE DURING NON-DUTY DAYS, AND WILL RENT A CAR TO DRIVE TO VANCOUVER. RENTAL CAR WILL BE PAID FOR BY THE TRAVELER AT NO EXPENSE TO THE GOVERNMENT. SUPERVISOR APPROVAL WAS GIVEN BY DR. SCHNEEWEIS BECAUSE DR. CUMMING WAS OUT OF THE OFFICE. 
TRAVEL TRACKER APPROVAL COVERS BOTH THE COLLABORATION AND THE TALK. BOTH EVENTS ARE TAKING PLACE AT THE UNIVERSITY OF BRITISH COLUMBIA. TRAVEL TRACKER REQUEST IS FROM 12/26/2017 ?¿¿ 1/6/2018. DR. CONWAY DECIDED TO GO UP ON 12/24 SINCE IT IS A NON-DUTY DAY AND 12/25 IS THE HOLIDAY. OFFICIAL BUSINESS BEGINS ON 12/26.</t>
  </si>
  <si>
    <t>UNIVERSITY OF BRITISH COLUMBIA</t>
  </si>
  <si>
    <t>12/24/2017 -01/06/2018</t>
  </si>
  <si>
    <t>COOK, DONALD N</t>
  </si>
  <si>
    <t>FEBRUARY 18-26, 2018. TRAVELER WILL DEPART ON FEB 18, 2018, ARRIVING IN GERMANY ON FEB 19, 2018. TRAVELER WAS INVITED TO ATTEND A SPONSORED SITE VISIT IN MUNICH, GERMANY FROM FEBRUARY 20-22, 2018 AND WILL SERVE AS A DISTINGUISHED INTERNATIONAL EXPERT ON THE REVIEW PANEL OF RESEARCH ACTIVITIES. DR. COOK WILL BE MEETING WITH COLLEAGUES IN HANOVER, GERMANY ON FEB 23, 2018 FOR DISCUSSIONS ON DENDRITIC CELLS AND OTHER CELLS CONTRIBUTING TO ALLERGIC PULMONARY INFLAMMATION. TRAVELER PLANS TO TAKE PERSONAL DAYS ON FEB 24-25 (WEEKEND), AND RETURN FEB 26 AT NO COST TO THE GOVERNMENT. NO LODGING REIMBURSEMENT CLAIMED FOR FEB 23-25TH. THE SPONSOR, HELMHOLTZ ASSOCIATION WILL PROVIDE IN-KIND AIRFARE, LODGING, AND MEALS DURING THE CONFERENCE. EFFICIENT SPENDING ATTACHMENT G WAS APPROVED ON 1/3/2018 FOR SIT VISIT AND ADDITIONAL ATTACHMENT G WAS APPROVED ON 2/12/2018 FOR COLLABORATION.  BOTH APPROVALS ARE INCLUDED IN THE SCANNED DOCUMENT SECTION OF THE TRAVEL AUTHORIZATION. NO VISA IS REQUIRED FOR GERMANY.</t>
  </si>
  <si>
    <t>HELMHOLTZ ASSOCIATION</t>
  </si>
  <si>
    <t>02/18/2018 -02/26/2018</t>
  </si>
  <si>
    <t>COOK, NAKELA L</t>
  </si>
  <si>
    <t>THIS TRAVEL IS A CONFERENCE. CAS APPROVAL IS ATTACHED. DR. COOK WILL BE SPEAKING AND ATTENDING THE ACC'S 67TH ANNUAL SCIENTIFIC SESSION &amp; EXPO CONFERENCE IN ORLANDO, FL FROM MARCH 9-12, 2018.</t>
  </si>
  <si>
    <t>AMERICAN COLLEGE OF CARDIOLOGY</t>
  </si>
  <si>
    <t>MEDICAL OFFICER (CLINICAL)</t>
  </si>
  <si>
    <t>03/09/2018 -03/12/2018</t>
  </si>
  <si>
    <t>COOKSON, MARK R</t>
  </si>
  <si>
    <t>DR. COOKSON HAS BEEN INVITED TO PARTICIPATE IN THE MJFF FALL TARGET ADVANCEMENT ASSESSMENT IN NEW YORK, NY ON OCT 24-25 2017. SPONSOR IS PROVIDING IN-KIND EXPENSES FOR AIRFARE AT 151 40 USD. LODGING FOR 2 NIGHTS AT 305 USD A NIGHT. DR. COOKSON IS REQUESTING APPROVAL OF ACTUAL SUBSISTENCE FOR SPONSOR IN-KIND LODGING VALUED AT 305 USD  WHICH IS 105 PERCENT OF THE GOVERNMENT ALLOWANCE OF 291 USD. THIS PERCENTAGE FALLS WITHIN THE 300 PERCENT THRESHOLD ALLOWED BY THE FTR. THE SPONSOR HAS NOTED THAT ALL OTHER NON-FEDERAL PARTICIPANTS WILL BE PROVIDED WITH THE SAME ACCOMMODATIONS. SPONSOR IS ALSO PROVIDING BREAKFAST AND LUNCH ON OCT 24-25, TOTAL MEALS FOR BOTH DAYS ARE VALUED AT 50 USD. NIH SHALL REIMBURSE TRAVELER FOR TAXI R/T BTW HOME AND DCA AT 91 36 USD , TAXI FROM LGA AIRPORT AND HOTEL AT 42 25 USD, RT TAXI FROM HOTEL TO MJFF VENUE AT 80 76 USD  ON 10/24 AND ONE WAY TAXI FROM HOTEL TO MJFF VENUE AT 40 38 USD  ON 10/25, TAXI FROM MJFF VENUE TO LGA AIRPORT 39 74 USD , REMAINING M IE AND MISCELLANEOUS EXPENSE AT 141 25 USD . HAS EO APPROVAL. TA SIGNED.</t>
  </si>
  <si>
    <t>MICHAEL J FOX FOUNDATION FOR P</t>
  </si>
  <si>
    <t>SENIOR RESEARCH FELLOW (VP)</t>
  </si>
  <si>
    <t>10/23/2017 -10/25/2017</t>
  </si>
  <si>
    <t>DR. COOKSON HAS BEEN INVITED AS A SPEAKER AND FACULTY MEMBER FOR THE SYMPOSIUM ON PROTEINOPATHIES AND NEURODEGENERATIVE DISORDERS BY THE UNIV. OF PARIS, DECEMBER 18-19, 2017. SPONSOR HAS INDICATED THAT REGISTRATION FEE IS FREE FOR ALL SPEAKERS, RESEARCHERS, AND NON-PROFIT ORGANIZATIONS. SPONSOR IS PROVIDING IN-KIND LODGING EST. AT 81 11 USD FOR 17 DEC, AND 117 14 USD PER NIGHT FOR 18-19 DEC. SPONSOR PAID HIGHER LODGING RATE TO INCLUDE COST OF BREAKFAST; ECONOMY AIRFARE EST. AT 2737 USD, AND RT TAXI FROM PARIS AIRPORT TO HOTEL EST AT 200 USD. SPONSOR IS PROVIDING MEALS AS FOLLOWS: DINNER ON 17 DEC. EST. AT 50 USD, LUNCH AND DINNER ON 18 DEC EST. AT 100 USD, LUNCH ON 19 DEC EST. AT 50 USD. NIH WILL REIMBURSE COST OF  RT TAXI FROM HOME TO IAD AIRPORT EST. AT 136 36 USD, RT FROM PARIS HOTEL TO VENUE EST. AT 32 80 USD ON 18-19 DEC. REMAINING MIE REIMBURSED AT 504 50 USD. HAS EO APPROVAL, APPROVED ODA 2017_1272, AND SIGNED TA.</t>
  </si>
  <si>
    <t>AVIESAN</t>
  </si>
  <si>
    <t>12/16/2017 -12/20/2017</t>
  </si>
  <si>
    <t>DR. MARK COOKSON HAS BEEN INVITED TO SPEAK AT THE MOLECULAR NEURODEGENERATION CONFERENCE IN CAMBRIDGE, UK FROM 14-20 JAN. SPONSOR IS WAIVING THE REGISTRATION FEE OF 1002 83 USD WHICH WAS OFFERED TO ALL INVITED SPEAKERS. REGISTRATION INCLUDES THE COST OF LODGING AND MEALS FROM 15-19 JAN AT WELLCOME CAMPUS. SPONSOR IS ALSO PROVIDING IN-KIND AIRFARE VALUED AT 1340 58 USD AND ONE-WAY GROUND TRANSPORTATION FROM HEATHROW AIRPORT TO WELLCOME CAMPUS EST AT 173 34 USD. SPONSOR HAS INDICATED THAT THEY WOULD ONLY COVER ONE-WAY TAXI TRANSFER AS NOTED IN EMAIL DOCUMENTATION. ON THE NIGHT OF 19 JAN THE TRAVELER WILL STAY LOCALLY WITH A FRIEND IN CAMBRIDGE, NEAR THE WELLCOME CAMPUS, AND NOT INCURRING LODGING COST. NIH WILL REIMBURSE TRAVELER RT TAXI FROM HOME TO IAD AT 136 36 USD, TAXI FROM WELLCOME CAMPUS TO CAMBRIDGE STATION AT 53 07 USD, TAXI FROM HEATHROW RAIL TO HEATHROW AIRPORT AT 12 37 USD, TRAIN FROM CAMBRIDGE TO HEATHROW AT 70 06 USD, REMAINING MIE AT 434 00 USD.  HAS EO APPROVAL AND SIGNED TA.</t>
  </si>
  <si>
    <t>CAMBRIDGE, , GBR</t>
  </si>
  <si>
    <t>01/14/2018 -01/20/2018</t>
  </si>
  <si>
    <t>DR. COOKSON HAS BEEN INVITED TO PARTICIPATE IN THE 2018 ANNUAL REDOX BIOLOGY SYMPOSIUM. THIS MEETING WILL BE HELD AT THE UNIVERSITY OF NEBRASKA FROM MARCH 5-6 IN LINCOLN NE. THERE IS NO REGISTRATION FEE FOR THIS MEETING. SPONSOR IS PAYING "IN-KIND" FOR ROUND TRIP AIRFARE AT 450 USD, DINNER FOR MARCH 5TH, LUNCH AND DINNER FOR MARCH 6TH, MEALS ESTIMATED AT 60 USD, LODGING FOR THE NIGHT OF MARCH 5 AT 129 USD PER NIGHT. DR COOKSON IS REQUESTING APPROVAL OF ACTUAL SUBSISTENCE FOR SPONSOR IN?¿¿KIND LODGING VALUED AT 129 USD WHICH IS 252 PERCENT OF THE GOVERNMENT ALLOWANCE OF 51 USD. THIS PERCENTAGE FALLS WITHIN THE 300 PERCENT THRESHOLD ALLOWED BY THE FTR. THE SPONSOR HAS NOTED THAT ALL OTHER NON?¿¿FEDERAL PARTICIPANTS WILL BE PROVIDED WITH THE SAME ACCOMMODATIONS. NIH WILL REIMBURSE TRAVELER TAXI FROM HOME TO DCA AIRPORT AT 91 36 USD, RT TAXI FROM LINCOLN AIRPORT TO HOTEL AT 31 92 USD, REMAINING MIE AT 33 USD. HAS EO APPROVAL, APPROVED ODA-1323, AND SIGNED TA.</t>
  </si>
  <si>
    <t>LINCOLN, NE, US</t>
  </si>
  <si>
    <t>UNIVERSITY OF NEBRASKA LINCOLN</t>
  </si>
  <si>
    <t>03/05/2018 -03/06/2018</t>
  </si>
  <si>
    <t>DR. COOKSON HAS BEEN INVITED TO THE DEPARTMENT OF PHARMACOLOGY &amp; TOXICOLOGY AT THE UNIVERSITY OF KANSAS TO PARTICIPATE IN THE PHARMACY SEMINAR SERIES FROM MARCH 14TH-16TH 2018. SPONSOR WILL PAY "IN-KIND" FOR AIRFARE AT 428 40 USD, LODGING FOR 14 AND 15 MAR AT 220 USD, AND BREAKFAST LUNCH AND DINNER FOR 14, 15 AND 16 MAR ESTIMATED AT 300 USD. DR COOKSON IS REQUESTING APPROVAL OF ACTUAL SUBSISTENCE FOR SPONSOR IN?¿¿KIND LODGING VALUED AT 110 USD WHICH IS 118 PERCENT OF THE GOVERNMENT ALLOWANCE OF 93 00 USD. THIS PERCENTAGE FALLS WITHIN THE 300 PERCENT THRESHOLD ALLOWED BY THE FTR. THE SPONSOR HAS NOTED THAT ALL OTHER NON?¿¿FEDERAL PARTICIPANTS WILL BE PROVIDED WITH THE SAME ACCOMMODATIONS. NIH WILL REIMBURSE TRAVELER RT TAXI FROM HOME TO DCA AT 91 36, TAXI FROM KCMO AIRPORT TO LODGING AT 126 98 USD, RT TAXI FROM LODGING TO UNIVERSITY AT 21 80 USD ON 14-15 MAR, AND TAXI FROM LODGING TO UNIVERSITY AT 10 90 USD ON 16 MAR, TAXI FROM UNIVERSITY TO KCMO AIRPORT ON 16 MAR AT 136 56 USD. REMAINING MIE AT 38 USD. HAS EO APPROVAL, ODA - 1305 AND SIGNED TA.</t>
  </si>
  <si>
    <t>LAWRENCE, KS, US</t>
  </si>
  <si>
    <t>UNIVERSITY OF KANSAS AT LAWREN</t>
  </si>
  <si>
    <t>COOPER, JULIA P</t>
  </si>
  <si>
    <t>DR COOPER IS INVITED TO VISIT OCT 2 &amp; 3 THE FRANCIS CRICK INSTITUTE TO DISCUSS THE JOINT PAPER THEY ARE PREPARING FOR SUBMISSION AS WELL AS THEIR CONTINUING COLLABORATION, SHE WILL STAYING WITH RELATIVES IN LONDON OCTOBER 1,2,&amp; 3. SHE IS ALSO AN INVITED SPEAKER FOR THE 2017 EMBO CONFERENCE NUCLEAR STRUCTURE &amp; DYNAMICS, WHICH WILL TAKE PLACE IN THE SOUTH OF FRANCE AT L'ISLE/SORGUE CLOSE TO AVIGNON. THE WILL BE WAIVING HER REGISTRATION FEE AND THAT INCLUDES  4 NIGHTS &amp; ALL MEALS.  CROSS REFERENCE WITHTANUM0C0A7.  DR. COOPER WILL BE STAYING WITH RELATIVES AT THE FOLLOWING ADDRESS:  8 CASTLEVIEW CLOSE; LONDON, UK N4 2DJ; AND THE PHONE NUMBER  IS:  07584-069-288 OR HER CELL WHICH IS:  301-503-0751.</t>
  </si>
  <si>
    <t>EMBO HEIDELBERG</t>
  </si>
  <si>
    <t>DR. JULIA COOPER IS INVITED TO DELIVER A TALK AT A SEMINAR AT THE UNIVERSITY OF WASHINGTON IN SEATTLE ON OCTOBER 25, 2017.  IN-KIND:  LODGING, MEALS AND AIR TICKETS.</t>
  </si>
  <si>
    <t>UNIVERSITY OF WASHINGTON AT SE</t>
  </si>
  <si>
    <t>10/24/2017 -10/26/2017</t>
  </si>
  <si>
    <t>DR. JULIA COOPER WILL PARTICIPATE AT A SEMINAR HELD AT WAKE FOREST UNIV IN WINSTON-SALEM, NC ON NOVEMBER 10-11, 2017.  IN-KIND:  AIRFARE; LOCAL TRANSPORTATION; LODGING; MEALS AND REGISTRATION FEE.</t>
  </si>
  <si>
    <t>WINSTON-SALEM, NC, US</t>
  </si>
  <si>
    <t>WAKE FOREST UNIVERSITY</t>
  </si>
  <si>
    <t>11/10/2017 -11/11/2017</t>
  </si>
  <si>
    <t>DR. JULIA COOPER IS INVITED TO DELIVER A TALK AT THE ANNUAL PITTSBURGH CHROMATIN CLUB SEMINAR ON FRIDAY, DECEMBER 1, 2017.  IN-KIND:  AIRFARE; GROUND TRANSPORTATION; LODGING AND MEALS.  BREAKFAST INCLUDED WITH HOTEL.  LODGING IS VALUED AT $169.86 WHICH IS 131.67% OF THE GOVERNMENT ALLOWANCE OF $129.00.  THIS PERCENTAGE FALLS WITHIN THE 300% THRESHOLD ALLOWED BY THE FTR.</t>
  </si>
  <si>
    <t>PITTSBURGH, PA, US</t>
  </si>
  <si>
    <t>UPMC HEALTH SYSTEM</t>
  </si>
  <si>
    <t>11/30/2017 -12/02/2017</t>
  </si>
  <si>
    <t>DR. JULIA COOPER IS INVITED TO DELIVER A TALK AT A SEMINAR  AT THE MD ANDERSON CANCER CENTER IN AUSTIN, TEXAS, ON JANUARY 31, 2018.  IN_KIND:  HOTEL; AIRFARE; LOCAL TRANSPORTATION IN TX AND MEAL.  AEA:  LODGING IS VALUED AT $245.65 WHICH IS 149% OF THE GOVERNMENT ALLOWANCE OF $169.00.  THIS PERCENTAGE FALLS WITHIN THE 300% THRESHOLD ALLOWED BY THE FTR.  ALSO, SHE HAS BEEN INVITED TO VISIT THE UNIV OF TEXAS ON THE 1&amp;2 OF FEBRUARY 2018 TO DISCUSS MUTUAL INTERESTS IN CHROMOSOME STRUCTURE AND REPAIR; NO FUNDS WILL BE AVAILABLE TO SUPPORT HER VISIT.</t>
  </si>
  <si>
    <t>01/30/2018 -02/02/2018</t>
  </si>
  <si>
    <t>CORBETT, KIZZMEKIA S</t>
  </si>
  <si>
    <t>DR. KIZZMEKIA CORBETT IS INVITED TO ATTEND THE KEYSTONE ADVISORY BOARD MEETING AS PART OF THE KEYSTONE FELLOWS PROGRAM, JAN 19 - 20, 2018, AURORA, CO.  
SPONSOR WILL PROVIDE IN-KIND ROUND TRIP ECONOMY CLASS AIRFARE, LODGING, AIRPORT TRANSFERS, AND SOME MEALS.</t>
  </si>
  <si>
    <t>STUDENT TRAINEE (BIO SCIENC</t>
  </si>
  <si>
    <t>01/19/2018 -01/20/2018</t>
  </si>
  <si>
    <t>CORTASSA, SONIA D</t>
  </si>
  <si>
    <t>SONIA CORTASSA IS ATTENDING THE BIOPHYSICAL SOCIETY 62ND ANNUAL MEETING, TO BE HELD IN SAN FRANCISCO, CA FROM FEBRUARY 17-21, 2018.  WHILE AT THE MEETING, SHE WILL PRESENT A POSTER. REGISTRATION FEES WERE PAID ON IMPAC CARD AND DO NOT INCLUDE ANY MEALS PER PHONE CALL TO ERICA BELLAVIA (EMAIL ATTACHED) AT BIOPHYSICAL SOCIETY.  HOTEL HAS BEEN BOOKED THROUGH THE CONFERENCE WEBSITE AS THEY RESERVE A BLOCK OF ROOMS FOR PARTICIPANTS.  HOTEL TAX EXEMPTION FORM HAS BEEN GIVEN TO TRAVELER. DR. CORTASSA WILL BE SHARING LODGING WITH HER HUSBAND, DR. MIGUEL AON, WHO IS A KELLY CONTRACTOR.  DURING CHECK-OUT, THEY WILL SPLIT THE COST OF LODGING, WHICH WILL BE TAKEN CARE OF DURING VOUCHER TIME.
IMMEDIATELY FOLLOWING THE BPS MEETING IN SAN FRANCISCO, DR. SONIA CORTASSA WILL GO TO UC DAVIS WHERE SHE HAS BEEN INVITED TO BE A SPEAKER AT THE UC DAVIS CARDIOVASCULAR SYMPOSIUM THAT IS SCHEDULED FOR FEBRUARY 22-23, 2018. THE TITLE OF HER TALK IS "HOW DOES EXCITATION-CONTRACTION COUPLING MODULATE AND IS MODULATED BY ENERGY AND REDOX METABOLISM?" THERE WILL BE NO HONORARIUM OR AIRFARE.  NO GOV?¿¿T FUNDS WILL BE USED FOR THIS EVENT.  SPONSOR IS PROVIDING IN-KIND, TWO NIGHTS STAY (HOTEL CONFIRMATION #58254519) AND IN-KIND MEALS (LUNCH ON 2/22 AND 2/23; DINNER ON 2/21 AND 2/22). THEY WILL PROVIDE IN-KIND SHUTTLE SERVICE FROM SAN FRANCISCO TO DAVIS. DR. CORTASSA IS REQUESTING APPROVAL OF ACTUAL SUBSISTENCE FOR SPONSOR IN-KIND LODGING VALUED AT $157 WHICH IS 134% OF THE GOVERNMENT ALLOWANCE OF $117. THIS PERCENTAGE FALLS WITHIN THE 300% THRESHOLD ALLOWED BY THE FTR. THE SPONSOR HAS NOTED THAT ALL OTHER NON-FEDERAL PARTICIPANTS WILL BE PROVIDED WITH THE SAME ACCOMMODATIONS. KELLY SERVICES IS PROVIDING LODGING AT THE HOLIDAY INN EXP AIRPORT NORTH ON FEBRUARY 23, 2018 AS DR. CORTASSA AND AON HAVE A MORNING FLIGHT (ITINERARY IS INCLUDED).  ETHICS APPROVAL HAS BEEN ADDED TO FILE.</t>
  </si>
  <si>
    <t>UNIVERSITY OF CALIFORNIA DAVIS</t>
  </si>
  <si>
    <t>02/16/2018 -02/24/2018</t>
  </si>
  <si>
    <t>COUCH, JENNIFER A</t>
  </si>
  <si>
    <t>DR. COUCH IS INVITED TO SPEAK AT THE NATIONAL ACADEMIES KECK FUTURES INITIATIVE CONFERENCE: BEYOND BOUNDARIES-15 YEARS OF EXPLORING INTERSECTIONS IN SCIENCE, ENGINEERING, AND MEDICINE BEING HELD IN HUNTINGTON BEACH, CA ON NOVEMBER 8-12, 2017.  IN-KIND: AIRFARE, LODGING (NO BREAKFAST), MEALS AND GROUND TRANSPORTATION FROM HOTEL TO CONFERENCE VENUE DAILY.  NO REGISTRATION FEE.</t>
  </si>
  <si>
    <t>HUNTINGTON BEACH, CA, US</t>
  </si>
  <si>
    <t>NATIONAL ACADEMIES KECK FUTURE</t>
  </si>
  <si>
    <t>COWEN, EDWARD W</t>
  </si>
  <si>
    <t>DR. COWEN HAS BEEN INVITED TO SPEAK AT THE DERMATOLOGY DEPT. OF THE WARREN ALPERT MEDICAL SCHOOL OF BROWN UNIVERSITY'S CLINICAL CONFERENCE IN PROVIDENCE, RI ON THURSDAY, OCTOBER 12, 2017.</t>
  </si>
  <si>
    <t>ANNUAL EDITORIAL BOARD MEETING FOR JAMA DERMATOLOGY ON THURSDAY OCTOBER 19, 2017 IN CHICAGO, IL</t>
  </si>
  <si>
    <t>JAMA NETWORK</t>
  </si>
  <si>
    <t>10/18/2017 -10/19/2017</t>
  </si>
  <si>
    <t>DR. COWEN WILL BE PRESENTING ON CUTANEOUS GVHD AT THE CHRONIC GVHD MEETING THAT WILL BE HELD FRIDAY, OCTOBER 27 - 28, 2017</t>
  </si>
  <si>
    <t>10/27/2017 -10/29/2017</t>
  </si>
  <si>
    <t xml:space="preserve">COX, ROBERT </t>
  </si>
  <si>
    <t>THE EVENTS IN THIS TA AT SHENZHEN UNIVERSITY WERE APPROVED AS AN EXEMPTION UNDER THE CATEGORY: TO ATTEND SCIENTIFIC MEETINGS BY THE NIMH EXECUTIVE OFFICER ON 8/28/17.
THE EVENTS IN THIS TA AT THE SOUTH CHINA NORMAL UNIVERSITY WERE APPROVED AS AN EXEMPTION UNDER THE CATEGORY: TRAINING (NON-CONFERENCE) BY THE NIMH EXECUTIVE OFFICER ON 10/04/17.
TRAVELER INFO: RWCOX123@GMAIL.COM, 301-526-1231
TO ATTEND A WORKSHOP AT SHENZHEN UNIVERSITY FOLLOWED BY A TRAINING AT SOUTH CHINA NORMAL UNIVERSITY.</t>
  </si>
  <si>
    <t>SHENZHEN UNIVERSITY</t>
  </si>
  <si>
    <t>12/01/2017 -12/15/2017</t>
  </si>
  <si>
    <t>SOUTH CHINA NORMAL UNIVERSITY</t>
  </si>
  <si>
    <t>CROMPTON, PETER D</t>
  </si>
  <si>
    <t>INVITED TO PRESENT, RECENT INSIGHTS INTO THE CELLULAR AND MOLECULAR BASIS OF MALARIA IMMUNITY, AT THE IMMUNOLOGY SEMINAR SERIES, UNIVERSITY OF WASHINGTON, SEATTLE, WA, DECEMBER 2-5, 2017. NO U.S. FEDERAL FUNDS WILL BE USED BY THE SPONSOR TO PROVIDE FOR OR REIMBURSE TRAVEL EXPENSES AND NO HONORARIUM WILL BE ACCEPTED. MEALS PROVIDED IN-KIND ARE DEDUCTED FROM THE M&amp;IE. SPONSOR PROVIDING IN-KIND LODGING VALUED AT $195 WHICH IS 108.9% OF THE GOVERNMENT LODGING ALLOWANCE OF $179. THE SPONSOR HAS CONFIRMED THAT ALL OTHER FEDERAL OR NONFEDERAL PARTICIPANTS ARE PROVIDED WITH THE SAME OR SIMILAR ACCOMMODATIONS. TRAVELER ARRIVING 1 DAY EARLY ON 12/2 AND WILL BE ON HIS OWN THAT EVENING.</t>
  </si>
  <si>
    <t>12/02/2017 -12/05/2017</t>
  </si>
  <si>
    <t>INVITED TO PRESENT, RECENT INSIGHTS INTO THE CELLULAR AND MOLECULAR BASIS OF MALARIA IMMUNITY, AT DEPARTMENT OF MICROBIOLOGY AND IMMUNOLOGY LECTURE SERIES, ALBERT EINSTEIN COLLEGE OF MEDICINE, BRONX, NEW YORK, NY, ON JANUARY 22, 2018. NO U.S. FEDERAL FUNDS WILL BE USED BY THE SPONSOR TO PROVIDE FOR OR REIMBURSE TRAVEL EXPENSES AND NO HONORARIUM WILL BE ACCEPTED. MEALS PROVIDED IN-KIND ARE DEDUCTED FROM THE M&amp;IE. TRAVELER WILL DO TRIP ALL IN ONE DAY WITH NO LODGING.</t>
  </si>
  <si>
    <t>ALBERT EINSTEIN COLLEGE OF MED</t>
  </si>
  <si>
    <t>01/22/2018 -01/22/2018</t>
  </si>
  <si>
    <t>DR. CROMPTON HAS BEEN SELECTED AS CHAIR OF THE 2019 GORDON RESEARCH CONFERENCE ON MALARIA, AND AS CHAIR HAS BEEN INVITED TO PARTICIPATE IN A GRC CHAIR?¿¿S TRAINING SESSION TO BE HELD IN ORLANDO, FL, JANUARY 26-27, 2018. SPONSOR WILL COVER LODGING AND DINNER IN-KIND; ECONOMY AIRLINE TICKET AND GROUND TRANSPORTATION BETWEEN AIRPORT AND HOTEL WILL BE REIMBURSED. NO HONORARIUM WILL BE PROVIDED AND NO FEDERAL FUNDS WILL BE USED TO REIMBURSE EXPENSES. NIH HAS CREATED BLANKET WAIVERS FOR THREE SPONSORS-- KEYSTONE SYMPOSIUM, GORDON RESEARCH CONFERENCE (GRC), AND FEDERATION OF AMERICAN SOCIETIES FOR EXPERIMENTAL BIOLOGY (FASEB). LOWEST COST CITYPAIR AIRFARE CHOSEN.</t>
  </si>
  <si>
    <t>01/26/2018 -01/27/2018</t>
  </si>
  <si>
    <t>DR. CROMPTON HAS BEEN INVITED TO BE A SPEAKER IN THE BATSHEVA DE ROTHSCHILD SEMINAR ON FRONTIERS IN PARASITOLOGY TO BE HELD IN REHOVOT, ISRAEL, MARCH 5-8, 2018. THE WEIZMANN INSTITUTE OF SCIENCE WILL PROVIDE IN-KIND ECONOMY AIRFARE AND LODGING AT THEIR GUEST HOUSE. MEALS WILL BE PROVIDED DURING THE CONFERENCE. NO HONORARIUM IS OFFERED OR ACCEPTED AND NO FEDERAL FUNDS WILL BE USED BY THE SPONSOR TO PROVIDE FOR OR REIMBURSE TRAVEL EXPENSES. THERE IS NO LODGING 3/3 AS TRAVELER IN FLIGHT. ON FRIDAY, MARCH 9TH DR. CROMPTON WILL MEET WITH DR. NETA REGEV-RUDZKI AND HER STUDENT, PAULA ABOU KARAM, DEPT. OF BIMOLECULAR SCIENCES, WEIZMANN INSTITUTE, TO DISCUSS THEIR COMMON INTEREST IN MECHANISMS BY WHICH THE INNATE IMMUNE SYSTEM DETECTS THE MALARIA PARASITE. TRAVELER WILL REMAIN ON HIS OWN ON THE WEEKEND AND WILL DEPART ON SUNDAY, 3/11.HIGH THREAT SECURITY OVERSEAS SEMINAR TAKEN ON 5/8/15.</t>
  </si>
  <si>
    <t>[OTHER], , ISR</t>
  </si>
  <si>
    <t>WEIZMANN INSTITUTE OF SCIENCE</t>
  </si>
  <si>
    <t>03/03/2018 -03/11/2018</t>
  </si>
  <si>
    <t>CROTEAU, DEBORAH L</t>
  </si>
  <si>
    <t>TRAVELER HAS BEEN INVITED TO SPEAK AT THE RECQ HELICASES AND RELATED DISEASES (RECQ2018)
FEBRUARY 16-18, 2018 IN CHIBA, JAPAN.  SPONSOR WILL PAY IN KIND AIRFARE, HOTEL ON 2/15, 2/16 &amp; 2/17 AND BREAKFAST IN-KIND ON 2/16, 2/17 &amp; 2/18.  SPONSOR WILL COVER LOCAL AND OVERSEAS GROUND TRANSPORTATION.  THE REGISTRATION FEE OF $266 IS BEING WAIVED BY THE SPONSOR AND THE FOLLOWING MEALS ARE INCLUDED IN THE REGISTRATION:  WELCOME RECEPTION/DINNER ON 2/16, LUNCH AND DINNER ON 2/17.  THE REGISTRATION WAS REDUCED TO $133 AND THE SUPPORTING EMAIL WAS UPLOADED INTO CGE.  NO US FEDERAL FUNDS ARE BEING USED AND NO HONORARIUM IS BEING OFFERED.  NIH WILL PAY FOR MEALS (3/4 M&amp;IE ON 2/14 &amp; 2/19, FULL M&amp;IE ON 2/15, LUNCH/IC?¿¿S ON 2/16, IC?¿¿S ON 2/17, LUNCH/DINNER/IC?¿¿S ON 2/18), GROUND TRANSPORTATION NOT COVERED BY THE SPONSOR WHILE IN JAPAN, POV TO IAD AIRPORT (THE TRAVELER WILL BE DRIVEN TO AND PICKED UP FROM THE DULLES AIRPORT), TOLLS, TAV AND TMC FEES.</t>
  </si>
  <si>
    <t xml:space="preserve">CUI, GUOHONG </t>
  </si>
  <si>
    <t>TRAVELER IS AN INVITED SPEAKER AT THE SOCIETY FOR NEUROSCIENCE (SFN) ANNUAL CONFERENCE ON 11/11-15/2017 IN WASHINGTON, DC. TRAVELER WILL DEPART ON 11/10 AND RETURN ON 11/15.  TRAVELER RESERVED LODGING THROUGH A BLOCK OF ROOMS RESERVED BY CONFERENCE HOUSING AND RATE IS ACCORDANCE WITH GOVERNMENT PER DIEM. EFFICIENT SPENDING APPROVAL WAS OBTAINED ON 5/22/17 AND IS INCLUDED IN THE SCANNED PORTION OF THIS AUTHORIZATION. NO TAX EXEMPTION FOR DC. REGISTRATION FEE IN THE AMOUNT OF $400.00 WAS WAIVED BY THE SPONSOR AS HE IS AN INVITED SPEAKER AND DOES NOT INCLUDE MEALS OR LODGING.</t>
  </si>
  <si>
    <t>SOCIETY FOR NEUROSCIENCE WASHI</t>
  </si>
  <si>
    <t>11/10/2017 -11/15/2017</t>
  </si>
  <si>
    <t>CULP, MICHELLE A</t>
  </si>
  <si>
    <t>MICHELLE TO TRAVEL FROM DC TO ORLANDO FOR THE SOCRA CONFERENCE 10/4 TO 10/7. POSSIBLY PRESENTING AT ONE OF THE SESSIONS. BREAKFAST AND LUNCH PROVIDED THROUGH 10/7/17.
EO APPROVAL RECEIVED. ETHICS APPROVAL RECEIVED. CTPS APPROVED. MICHELLE IS BOOKED TO DEPART FROM DC BUT RETURN TO PITTSBURGH.</t>
  </si>
  <si>
    <t>SOCIETY OF CLINICAL RESEARCH A</t>
  </si>
  <si>
    <t>10/04/2017 -10/07/2017</t>
  </si>
  <si>
    <t>CUMMING, BRUCE G</t>
  </si>
  <si>
    <t>TRAVELER WILL BE SPEAKING AT THE UNIVERSITY OF CALIFORNIA, LOS ANGELES, VISUAL NEUROSCIENCE AFFINITY GROUP JANUARY 4, 2018.
SPONSOR IS PROVIDING AIRFARE, LODGING, AND MEALS ON THE 4TH IN KIND, ALL OTHER EXPENSES WILL BE THE RESPONSIBILITY OF THE NIH.
TRAVELER WILL BE DEPARTING FROM HIS ANNUAL LEAVE LOCATION (RENO, NEVADA) AND RETURNING TO DUTY STATION. LODGING IS ABOVE PER DIEM (127%), BUT IS STAYING AT THE UCLA GUEST HOUSE, WHERE SPEAKERS ARE TYPICALLY HOUSED. 
DR. BRUCE CUMMING IS REQUESTING APPROVAL OF ACTUAL SUBSISTENCE FOR SPONSOR-IN-KIND LODGING VALUED AT $219 WHICH IS 127% OF THE GOVERNMENT ALLOWANCE OF $173. THIS PERCENTAGE FALLS WITHIN THE 300% THRESHOLD ALLOWED BY THE FTR. THE SPONSOR HAS NOTED THAT ALL OTHER NON-FEDERAL PARTICIPANTS WILL BE PROVIDED WITH THE SAME ACCOMMODATIONS.
LODGING TAXES INCLUSIVE WITH NIGHTLY LODGING RATE.</t>
  </si>
  <si>
    <t>01/04/2018 -01/05/2018</t>
  </si>
  <si>
    <t>CYPESS, AARON M</t>
  </si>
  <si>
    <t>ON BEHALF OF THE CURRICULUM COMMITTEE FOR INTRODUCTION TO TRANSLATIONAL MEDICINE, TRAVELER IS INVITED TO PRESENT IN THE COURSE ON "NAVIGATING THE PATHWAY AND GAPS IN KNOWLEDGE" OFFERED BY HARVARD CATALYST AT CAMBRIDGE, MA ON 10/17/17.  SPONSOR WILL COVER FLIGHT AND HOTEL IN-KIND. LODGING IS 111% ABOVE THE ALLOWED LODGING COST, BUT IT IS BEING PROVIDED IN-KIND AT  A COMPARABLE VALUE PROVIDED TO OTHER INVITED SPEAKERS.</t>
  </si>
  <si>
    <t>HARVARD CATALYST</t>
  </si>
  <si>
    <t>DAHUT, WILLIAM L</t>
  </si>
  <si>
    <t>DR. DAHUT IS INVITED TO PARTICIPATE AT THE GENITOURINARY CANCERS SYMPOSIUM HOSTED BY THE AMERICAN SOCIETY OF CLINICAL ONCOLOGY (ASCO) BEING HELD IN SAN FRANCISCO, CA ON FEBRUARY 8-10, 2018. IN-KIND: AIRFARE, LODGING (NO BREAKFAST), AND REGISTRATION (INCLUDES B/L 2/8-9). DR. DAHUT WAS SCHEDULED TO RETURN ON 2/10 (SATURDAY), BUT HAS OPTED TO RETURN ON 2/11 (SUNDAY, NON-DUTY DAY) AT NO ADDITIONAL COST TO THE GOVERNMENT.
DR. DAHUT IS REQUESTING APPROVAL OF ACTUAL SUBSISTENCE FOR SPONSOR IN-KIND LODGING VALUED AT $320 WHICH IS 116% OF THE GOVERNMENT ALLOWANCE OF $276. THIS PERCENTAGE FALLS WITHIN THE 300% THRESHOLD BY THE FTR. THE SPONSOR HAS NOTED THAT ALL OTHER NON-FEDERAL PARTICIPANTS WILL BE PROVIDED WITH THE SAME ACCOMMODATIONS.</t>
  </si>
  <si>
    <t>02/07/2018 -02/11/2018</t>
  </si>
  <si>
    <t>DALAL, YAMINI P</t>
  </si>
  <si>
    <t>INVITED SPEAKER AT THE STRUCTURAL BIOLOGY SEMINAR SERIES ON NOVEMBER 7, 2017 AT PURDUE UNIVERSITY IN WEST LAFAYETTE, IN. THERE IS NO REGISTRATION FEE FOR ATTENDEES. 
INVITED SEMINAR SPEAKER AT THE DEPARTMENT OF CELL AND DEVELOPMENTAL BIOLOGY ON NOVEMBER 8, 2017 AT THE UNIVERSITY OF ILLINOIS AT URBANA-CHAMPAIGN IN CHAMPAIGN, IL. THERE IS NO REGISTRATION FOR ATTENDEES.
11/6 HOTEL PROVIDED IN-KIND HAS A NIGHTLY RATE OF $113.00 WHICH IS 110% OF ALLOWED PER-DIEM.  THIS IS WITHIN THE 300% THRESHOLD ALLOWED BY THE FTR FOR THE REGION.  DR. DALAL IS REQUESTING APPROVAL OF ACTUAL SUBSTANCE FOR SPONSOR IN-KIND LODGING VALUED AT $113 WHICH IS 110% OF THE GOVT. ALLOWANCE OF $103.  THE SPONSOR HAS NOTED THAT ALL OTHER NON-FEDERAL PARTICIPANTS WILL BE PROVIDED WITH THE SAME ACCOMMODATIONS.
11/7 HOTEL PROVIDED IN-KIND HAS A NIGHTLY RATE OF $122.00 WHICH IS 132% OF ALLOWED PER-DIEM.  THIS IS WITHIN THE 300% THRESHOLD ALLOWED BY THE FTR FOR THE REGION.  DR. DALAL IS REQUESTING APPROVAL OF ACTUAL SUBSTANCE FOR SPONSOR IN-KIND LODGING VALUED AT $122 WHICH IS 132% OF THE GOVT. ALLOWANCE OF $93.  THE SPONSOR HAS NOTED THAT ALL OTHER NON-FEDERAL PARTICIPANTS WILL BE PROVIDED WITH THE SAME ACCOMMODATIONS.
IN-KIND: FLIGHT, 2 NIGHTS LODGING, MEALS</t>
  </si>
  <si>
    <t>WEST LAFAYETTE, IN, US</t>
  </si>
  <si>
    <t>PURDUE UNIVERSITY WEST LAFAYET</t>
  </si>
  <si>
    <t>DAMIANO, DIANE L</t>
  </si>
  <si>
    <t>DR. DAMIANO IS INVITED THE CHILD-BRIGHT NETWORK, HEADQUARTERED AT THE RESEARCH INSTITUTE OF THE MCGILL UNIVERSITY HEALTH CENTRE (RI-MUHC). THAT  IS AN INNOVATIVE PAN-CANADIAN NETWORK THAT AIMS TO IMPROVE LIFE OUTCOMES FOR CHILDREN WITH BRAIN-BASED DEVELOPMENTAL DISABILITIES AND THEIR FAMILIES. DR, DAMIANO HAS BEEN ASKED TO SERVE ON THEIR SCIENTIFIC ADVISORY BOARD (RECOMMENDED BY DR. HIRTZ, RECENTLY RETIRED FROM NINDS) TO REVIEW AND EVALUATE THEIR RESEARCH ACTIVITIES.  MANY OF THE SCIENTISTS INVOLVED IN THE NETWORK ARE LEADERS IN THE FIELD OF CEREBRAL PALSY, SO SHE WILL BOTH CONTRIBUTE TO AND LEARN FROM THIS ACTIVITY.
SHE WAS INVITED BY TIRR TO BE A SPEAKER AT THEIR WEROB2017 (WEARABLE ROBOTICS ASSOCIATION) CONFERENCE. SHE WILL BE PRESENTING THE PRELIMINARY DATA ON OUR NOVEL PEDIATRIC EXOSKELETON DEVICE FOR CROUCH GAIT. SHE WILL ALSO ATTEND 2 DAYS OF THE CONFERENCE TO LEARN MORE ABOUT THE RESEARCH IN THIS FIELD THAT WILL HELP TO INFORM OUR WORK.
        HER MEETING IN CANADA ENDS AT 6:30 PM ON 11/05 AND MY TALK IN HOUSTON IS IN THE MORNING OF 11/06, SO THE ONLY WAY I COULD ATTEND BOTH WAS TO FLY FROM TORONTO TO HOUSTON ON THE NIGHT OF 11/05.  BOTH TRIPS ARE SPONSORED IN KIND. CHILD-BRIGHT WILL PAY FOR AIRFARE FROM DC TO TORONTO AND RETURN TO HOUSTON TX. 2ND SPONSOR (TIRR MEMORIAL) PAID FOR RETURN TICKET TO DC. LODGING IN HOUSTON AND MEALS DURING CONFERENCE. RMD WILL PAY FOR ANY EXPENSES NOT COVERED BY BOTH SPONSOR.</t>
  </si>
  <si>
    <t>CHILD BRIGHT NETWORK</t>
  </si>
  <si>
    <t>TIRR MEMORIAL HERMANN EDUCATIO</t>
  </si>
  <si>
    <t>AACPDM SCIENTIFIC MEETING. AS A LEADING SCIENTIST IN THE FIELD, I HAVE BEEN INVITED TO ASSIST IN DEVELOPING THE PROGRAM FOR THE NEXT ANNUAL MEETING (OCTOBER 2018). I WILL BE REVIEWING AND SELECTING AMONG SCIENTIFIC SUBMISSIONS. THIS HELPS ME TO STAY ABREAST ON THE LATEST RESEARCH IN OUR FIELD WHICH HELPS ME IN MY POSITION AS A NIH RESEARCHER AND LAB DIRECTOR. AACPDM WILL PAY IN KIND FOR AIRFARE, 1 NIGHT LODGING, AIRFARE AND MEALS. RMD WITH GROUND TRANSPORTATION PARKING AND ANY MEALS NOT COVERED BY AACPDM</t>
  </si>
  <si>
    <t>AMERICAN ACADEMY FOR CEREBRAL</t>
  </si>
  <si>
    <t>03/09/2018 -03/10/2018</t>
  </si>
  <si>
    <t xml:space="preserve">DANIS, MARION </t>
  </si>
  <si>
    <t>DR. MARION DANIS HAS BEEN INVITED TO GIVE A KEYNOTE ADDRESS AT A CONFERENCE AT ICAHN SCHOOL OF MEDICINE, ETHICAL CHALLENGES IN MEDICAL EDUCATION.  SHE WILL GIVE A TALK ON ETHICS IN MEDICAL EDUCATION.</t>
  </si>
  <si>
    <t>02/09/2018 -02/11/2018</t>
  </si>
  <si>
    <t>DARNEY, SALLY P</t>
  </si>
  <si>
    <t>ISEE MEETING - 2ND PART (FIRST PART TAN UMOCD5C); SYDNEY, AUSTRALIA; CONF DATES 9/23-29/2017: TRAVELER        WILL ATTEND SCIENTIFIC SESSIONS TO GAIN NEW KNOWLEDGE RELEVANT TO HER JOB AT NIEHS, PRESENT BRIEF REPORTS ABOUT
EHP TO THE ISEE BOARD OF DIRECTORS AND GENERAL MEMBERSHIP; MEET WITH EHP ASSOCIATE EDITORS; AND MEET WITH PROSPECTIVE EHP AUTHORS AND REVIEWERS. TRAVELER ON OWN FROM 9129 UPON COMPLETION OF ISEE AND 10/1 (FRIDAY EVENING - SUNDAY EVENING) BEFORE SPONSORED TRIP IN. MELBOURNE, AUSTRALIA.  10/2-10/4 - SPONSORED HUDSON INSTITUTE OF MEDICAL RESEARCH/MONASH UNIVERSITY HOSTED BY DR  KATE LOVELAND; TRAVELER WILL GIVE A SEMINAR ON EMERGING ISSUES IN ENVIRONMENTAL HEALTH, MEET WITH  RESEARCHERS TO LEARN ABOUT AUSTRALIAN PRIORITIES FOR RESEARCH RELEVANT TO EHP'S ENVIRONMENTAL HEALTH SCOPE, AND PROVIDE TRAINING FOR GRADUATE STUDENTS AND FOLLOWS ABOUT HOW TO WRITE RESEARCH REPORTS AND CONDUCT PEER REVIEW FOR SCHOLARLY SCIENTIFIC JOURNALS. TRAVELER IS STAYING WITH SPONSOR IN HER RESIDENCE DURING HER VISIT TO MELBOURNE SO NO LODGING. NO CONTRACT FARES FROM MELBOURNE SO IT WAS GOING TO COST $4500 ROUND TRIP FROM RDU TO SYDNEY THEN MELBOURNE TO RDU SO TAKING SHORT FLIGHT BACK FROM MELBOURNE TO SYDNEY ON OCTOBER 4 THEN RETURNING TO RDU FROM SYDNEY ON OCTOBER 5.  CTTS APPROVAL -
6/20/20L7</t>
  </si>
  <si>
    <t>MELBOURNE, , AUS</t>
  </si>
  <si>
    <t>MONASH UNIVERSITY</t>
  </si>
  <si>
    <t>DASSO, MARY C</t>
  </si>
  <si>
    <t>10/1-10/8/17:  PARIS, FRANCE: FY CROSS-OVER TRAVEL REF. TANUM0AC5H. 10/1 NON-DUTY DAY - IT IS MORE ADVANTAGEOUS TO STAY IN EUROPE TO CONTINUE HER DUTIES. 2): 10/2-10/4 INVITED SPEAKER TO GIVE A TALK '?????NEW INSIGHTS INTO AN OLD FRIEND: THE MANY ROLES OF THE NUCLEAR PORE COMPLEX IN REGULATING NUCLEAR FUNCTIONS.????? AT INSTITUTE CURIE. LODGING: 2-NIGHT LODGING AT HOTEL LUXEMBOURG IN PARIS, FRANCE, SPONSORED IN-KIND CONFIRMED. 3): 10/4 - 10/8, L'LSLE SUR LA SORGUE, FRANCE. ATTEND EMBO CONFERENCE ON NUCLEAR STRUCTURE AND DYNAMIC. REGISTRATION FEE: 725 EUROS (~$816.58) INCLUDES 4-NIGHT LODGING AT MEETING SITE (DOMAINE DE MOUSQUETY), ALL MEALS AND COFFEE BREAKS INCLUDED.  LOCAL TRANSPORTATION (TRAIN) FROM PARIS TO MARSEILLE, FRANCE $111.95. FREE SHUTTLE BUS PROVIDED BETWEEN MARSEILLE AIRPORT AND THE MEETING SITE. TAXI FARE FROM AIRPORT TO HOTEL IN PARIS $60.</t>
  </si>
  <si>
    <t>INSTITUT CURIE</t>
  </si>
  <si>
    <t xml:space="preserve">DAWID, KEIKO OZATO </t>
  </si>
  <si>
    <t>10.27.17 - 11.04.17. KANAZAWA, JAPAN. PARTICIPATE AS CO-CHAIR AND SPEAKER AT THE 5TH ANNUAL MEETING OF THE INTERNATIONAL CYTOKINE AND INTERFERON SOCIETY, ICIS 2017, OCTOBER 29 TO NOVEMBER 2, 2017.  CO-CHAIR OF SYMPOSIUM ON OCTOBER 30 ENTITLED- CYTOKINES AND IFNS IN INFECTION.  TITLE OF TALK IS- CHROMATIN BINDING FACTOR BRD4 DIRECTS DEVELOPMENT OF HEMATOPOIETIC STEM CELLS AND REGULATES INFLAMMATORY RESPONSES IN MACROPHAGES THROUGH SUPER-ENHANCERS.  OWT WAS NOT USED FOR AIR RESERVATIONS OR LODGING AS THE SPONSOR, THE INTERNATIONAL CYTOKINE AND INTERFERON SOCIETY, MADE THE ARRANGEMENTS IN KIND INCLUDING- RT AIRFARE FROM WASHINGTON DC TO KOMATSU, JAPAN VIA TOKYO NARITA, RT BUS TRANSPORTATION FROM KOMATSU AP TO THE KANAZAWA CITY STATION, 6 NIGHTS LODGING IN KANAZAWA ON ARRIVING OCT. 28, DEPARTING NOV. 3.  FOLLOWING THE FLIGHT FROM KOMATSU TO TOKYO NARITA ON NOV. 3, LODGING FOR 1 NIGHT IN NARITA ON NOV. 3 IS IN KIND. THIS ONE NIGHT LODGING IS NECESSARY AS THIS HOTEL IS LOCATED IN THE AIRPORT AND WILL ALLOW TRAVELER TO MAKE THE FLIGHT ON TIME.  DR. DAWID IS REQUESTING APPROVAL OF ACTUAL SUBSISTENCE FOR SPONSOR IN-KIND LODGING VALUED AT $229.75, WHICH IS 224% OF THE GOVERNMENT ALLOWANCE OF $103. THIS PERCENTAGE FALLS WITHIN THE 300% THRESHOLD ALLOWED BY THE FTR. REGISTRATION FEE PAID IN KIND AT 45,000 JPY FOR STATUS OF INVITED SPEAKER, AND ONE DINNER ON NOV.</t>
  </si>
  <si>
    <t>KANAZAWA, , JPN</t>
  </si>
  <si>
    <t>10/27/2017 -11/04/2017</t>
  </si>
  <si>
    <t xml:space="preserve">DAY, CHI-PING </t>
  </si>
  <si>
    <t>1ST MEETING: DR. CHI-PING DAY WILL TRAVEL TO THE DEPT OF LIFE SCIENCE, NATIONAL CHENG-KUNG UNIVERSITY IN TAINAN, TAIWAN ON DEC 4 - 5 TO PRESENT A TALK ENTITLED "PRECLINICAL MODELING OF MELANOMA IMMUNOTHERAPY".  SPONSOR WILL COVER TRAIN FARE, (EST. $90) AND LUNCH ON DEC 4 AND 5.  2ND MEETING: DR. CHI-PING DAY GIVE A TALK ENTITLED "PRECLINICAL MODELING OF MELANOMA IMMUNOTHERAPY" AT THE NATIONAL DEFENSE MEDICAL CTR IN TAIWAN ON DEC 6 -  8, THE SPONSOR IS PROVIDING IN-KIND AIRFARE AND LUNCH ON DEC 7 AND 8.  NO LODGING IS NEEDED AS CHI-PING DAY WILL BE STAYING AT HIS MOTHER'S HOME IN TAIWAN.  MEETING AGENDA IS NOT CURRENTLY AVAILABLE FOR EITHER MEETING.  CONTACT INFO FOR MEETING SCHEDULED DEC 7-8 TZU-YANG LIN  EMAIL:NDMCTYLIN@GMAIL.COM</t>
  </si>
  <si>
    <t>TAIPEI, , TWN</t>
  </si>
  <si>
    <t>NATIONAL DEFENSE MEDICAL CENTE</t>
  </si>
  <si>
    <t>12/02/2017 -12/09/2017</t>
  </si>
  <si>
    <t>DEAL, CAROLYN D</t>
  </si>
  <si>
    <t>THIS IS A SPONSOR TRAVEL DR CAROLYN DEAL CELLPHONE 301 538 8372 WILL TRAVEL TO GENEVA SWITZERLAND FEB 17 THRU 21 2018 DR DEAL WILL ATTEND A MEETING BEING CONVENED BY THE DRUGS FOR NEGLECTED DISEASES INITIATIVE DNDI GLOBAL ANTIBIOTIC R&amp;D PARTNERSHIP GARDP TO DISCUSS THE NEXT STEPS IN THE DEVELOPMENT OF A NEW ANTIBIOTIC FOR THE TREATMENT OF NEISSERIA GONORRHOEAE INFECTIONS. DNDI GARDP IS A NONGOVERNMENTAL ORGANIZATION BASED IN GENEVA SWITZERLAND.</t>
  </si>
  <si>
    <t>DRUGS FOR NEGLECTED DISEASES I</t>
  </si>
  <si>
    <t>CHIEF SEXUALLY TRANS DIS BR</t>
  </si>
  <si>
    <t>02/17/2018 -02/21/2018</t>
  </si>
  <si>
    <t xml:space="preserve">DEAN, JURRIEN </t>
  </si>
  <si>
    <t>PRESENT AT THE ASRM 2017 SCEINTIFIC CONGRESS &amp; EXPO IN SAN ANTONIO, TX 10/31-11/2/2017. SPONSORED TRAVEL. SPONSOR WILL COVER 2 NIGHTS OF LODGING, FLIGHT, IN-KIND AND SPONSOR HAS WAIVED REGISTRATION.  DR. DEAN IS REQUESTING APPROVAL OF ACTUAL SUBSISTENCE FOR SPONSOR IN-KIND LODGING VALUED AT $270 WHICH IS 223% OF THE GOVERNMENT ALLOWANCE OF $121.  THIS PERCENTAGE FALLS WITHIN THE 300% THRESHOLD ALLOWED BY THE FTR.  THE SPONSOR HAS NOTED THAT ALL OTHER NON-FEDERAL PARTICIPANTS WILL BE PROVIDED WITH THE SAME ACCOMMODATIONS.</t>
  </si>
  <si>
    <t>AMERICAN SOCIETY OF REPRODUCTI</t>
  </si>
  <si>
    <t>DEAN, MICHAEL C</t>
  </si>
  <si>
    <t>{MID-10410} TRAVELER WILL BE ATTENDING COLLABORATIONS ON HPV AND BREAST CANCER STUDIES, AS WELL AS PRESENTING HIS LATEST FINDINGS AT THE BEIJING GENOME INSTITUTE FROM 11/6-11/10, 2017 IN SHENZHEN, CHINA.  THERE IS NO REGISTRATION FEE INVOLVED WITH THIS TRAVEL.  SPONSOR WILL PROVIDE ROUNDTRIP AIRFARE, LODGING, AND DINNER ON 11/6, LUNCH AND DINNERS FROM 11/7-11/10.  HOTEL INCLUDES A FULL BREAKFAST FROM 11/7-11/11.</t>
  </si>
  <si>
    <t>BEIJING GENOME INSTITUTE</t>
  </si>
  <si>
    <t>11/05/2017 -11/11/2017</t>
  </si>
  <si>
    <t>{MID-10410} TRAVELER WILL BE ATTENDING COLLABORATIONS ON HPV AND BREAST CANCER STUDIES, AS WELL AS PRESENTING HIS LATEST FINDINGS AT THE BEIJING GENOME INSTITUTE FROM 03/24/2018-03/31/2018 IN SHENZHEN, CHINA.  THERE IS NO REGISTRATION FEE INVOLVED WITH THIS TRAVEL.  SPONSOR WILL PROVIDE ROUNDTRIP AIRFARE, LODGING, DINNER ON 03/24, LUNCH AND DINNERS FROM 03/25-03/30.  HOTEL INCLUDES A FULL BREAKFAST FROM 03/25-03/31 AND FREE INTERNET.</t>
  </si>
  <si>
    <t>03/23/2018 -03/31/2018</t>
  </si>
  <si>
    <t xml:space="preserve">DE CABO, RAFAEL </t>
  </si>
  <si>
    <t>TRAVELER HAS BEEN INVITED TO GIVE A SEMINAR AT THE BIOLOGY OF AGING GRADUATE PROGRAM AND TO MEET WITH THE STUDENTS AND FACULTY AT BROWN UNIVERSITY IN RI.  SPONSOR IS PAYING FOR RT TRAIN FARE, LODGING 11/29 AND 11/30, MEALS PROVIDED ARE DINNER ON 11/29, BREAKFAST, LUNCH AND DINNER 11/30 AND BREAKFAST ON 12/1.</t>
  </si>
  <si>
    <t>11/29/2017 -12/01/2017</t>
  </si>
  <si>
    <t>DR. DECABO HAS BEEN INVITED TO SPEAK AT THE 2018 ENVIRONMENTAL DRIVERS OF AGING: PROTEOSTASIS, METABOLISM, AND SIGNALING CONFERENCE AS WELL AS PARTICIPATE IN THE 23RD ?¿¿MIDWEST STRESS RESPONSE AND MOLECULAR CHAPERONE MEETING AT NORTHWESTERN UNIVERSITY IN CHICAGO.  SPONSOR IS PAYING FOR RT AIRFARE AS WELL AS LODGING AT THE HAMPTON INN AT 160 E. HURON ST WHICH IS WALKING DISTANCE TO THE VENUE.   ALTHOUGH THE EVENT IS PARTIALLY FUNDED WITH A GRANT FROM NIH DR. DE CABO'S EXPENSES ARE BEING PAID FROM A SEPARATE DISCRETIONARY FUND PER THE INVITATION LETTER.  WHILE THE 13TH IS A CONFERENCE THERE ARE NO REGISTRATION FEES AS DR. DECABO IS AN INVITED SPEAKER.  THE LODGING ITINERARY WAS NOT AVAILABLE AT THE TIME THIS TRAVEL WAS PREPARED BUT ESTIMATED COST IS UNDER PER DIEM PER THE WEBSITE AND ANY CHANGES WILL BE CORRECTED ON THE VOUCHER.</t>
  </si>
  <si>
    <t>NORTHWESTERN UNIVERSITY AT CHI</t>
  </si>
  <si>
    <t>01/11/2018 -01/14/2018</t>
  </si>
  <si>
    <t>DR. DECABO HAS BEEN INVITED TO SPEAK AT THE 19TH DOCDAY FOR THE UNIVERSITY OF TECHNOLOGY, IN GRAZ AUSTRIA, AS WELL AS A DISCUSSION THE FOLLOWING DAY WITH SOME OF THE STUDENTS AND FACULTY.  SPONSOR IS PAYING FOR ROUND TRIP AIRFARE, LODGING AND GROUND TRANSPORTATION WHILE IN GRAZ.  TAXI FROM AIRPORT TO LODGING IS BEING PREPAID BY THE SPONSOR - LODGING TO VENUE WILL BE PROVIDED BY UNIVERSITY STAFF.  SPONSOR PROCURED LODGING UNDER PER DIEM.   NO MEALS ARE BEING PROVIDED FOR THIS TRIP.  THE BREAKFAST INCLUDED WITH THE LODGING IS NOT COVERED BY AN ADDITIONAL FEE.  THERE ARE NO REGISTRATION COSTS ASSOCIATED WITH THIS EVENT.  WILL UPLOAD APPROVED ODA UPON RECEIPT.</t>
  </si>
  <si>
    <t>GRAZ, , AUT</t>
  </si>
  <si>
    <t>KARL FRANZENS UNIVERSITY GRAZ</t>
  </si>
  <si>
    <t>DR. DECABO WILL DELIVER THE KEYNOTE LECTURE ON THE TOXICOLOGY OF AGING AT THE TOXICOLOGICAL CONCERNS IN OLDER ADULTS CONFERENCE (SATELLITE MEETING).  SPONSOR IS PAYING FOR RT AIRFARE, LODGING AND REGISTRATION FEE WHICH THEY ARE WAIVING.  REGISTRATION INCLUDES BREAKFAST AND LUNCH ON THE 10TH, BREAKFAST HOWEVER IS CONTINENTAL SO IS NOT BEING REMOVED FROM M AND IE FOR THE DAY.  VENUE IS WALKING DISTANCE FROM LODGING SO NO TAXI IS NEEDED.  DR. DECABO IS REQUESTING APPROVAL OF ACTUAL SUBSISTENCE FOR SPONSOR IN?¿¿KIND LODGING VALUED AT $239.00 WHICH IS 192% OF THE GOVERNMENT ALLOWANCE OF $124.00. THIS PERCENTAGE FALLS WITHIN THE 300% THRESHOLD ALLOWED BY THE FTR. THE SPONSOR HAS NOTED THAT ALL OTHER NON?¿¿FEDERAL PARTICIPANTS WILL BE PROVIDED WITH THE SAME ACCOMMODATIONS.  APPROVED ODA WILL BE UPLOADED UPON RECEIPT.</t>
  </si>
  <si>
    <t>DECHERNEY, ALAN H</t>
  </si>
  <si>
    <t>10/26/2017 ?¿¿ 11/1/2017 ATLANTA, GA AND SAN ANTONIO, TX: ON 10/26/2017 - ATLANTA, GA; TO ATTEND AND SPEAK AT THE SCDDA MEETING AND HIS TALK TITLE - OOCYTE CRYOPRESERVATION FOR WOMEN ANTICIPATING BONE MARROW TRANSPLANTATION. ON 10/26-11/01/2017 - SAN ANTONIO, TX: TO ATTEND AND SPEAK AT THE ASRM SCIENTIFIC CONGRESS &amp; PRE-CONGRESS COURSES TO HEAR TOP EXPERTS IN REPRODUCTIVE MEDICINE DISCUSS THE LATEST IN REPRODUCTIVE CARE.  OWT NOT USED FOR AIRFARE AS SCDDA SPONSOR HAS PROVIDED 2 ONE-WAY AIRFARES IN-KIND FROM WASHINGTON-REAGAN (DCA) TO ATLANTA, GA AND ATLANTA, GA TO SAN ANTONIO, TX TOTAL $237.40, BOOKING MADE THROUGH DELTA AIRLINES (SPONSOR); REGISTRATION: SCDAA CONFERENCE REGISTRATION FEE $400.00 (PAID THRU NIH/POTS# 17-014760). 10/26/2017 - 11/01/2017: ASRM MEETING, SAN ANTONIO, TX - OWT USED FOR RETURN AIRFARE TO WASHINGTON DULLES; REGISTRATION: CONFERENCE REGISTRATION FEE WAIVED, AS A PAST PRESIDENT (DR. DECHERNEY) THERE IS NO COST; LODGING: OWT NOT USED FOR LODGING, TRAVELER BOOKED VIA HOUSING WEBSITE, GOV'T RATE WAS ISSUED AT $124.00; ESTIMATED GROUND TRANSPORTATION FOR BOTH MEETING: $240.</t>
  </si>
  <si>
    <t>SICKLE CELL DISEASE ASSOCIATIO</t>
  </si>
  <si>
    <t>10/26/2017 -11/01/2017</t>
  </si>
  <si>
    <t>DEGRAZIA, DAVID D</t>
  </si>
  <si>
    <t>DAVID DEGRAZIA HAS BEEN INVITED TO GIVE A TALK AND DISCUSS MS. DEVELOPMENT.  
HIS TALK WILL BE ON ANIMAL CONSCIOUSNESS &amp; COGNITION.</t>
  </si>
  <si>
    <t>UNIVERSITY OF CHICAGO AT CHICA</t>
  </si>
  <si>
    <t>DEJESUS, JANET M</t>
  </si>
  <si>
    <t>THIS IS AN OFFICIAL NIH CONFERENCE.
MS. JANET DE JESUS HAS BEEN INVITED TO PRESENT, AS FACULTY, TWO PRESENTATIONS/DISCUSSIONS ["MACRONUTRIENTS AND CVD" AND "MULTIDISCIPLINARY CASE CONSULTS: LIFESTYLE AND OBESITY MANAGEMENT IN THE CARDIOMETABOLIC PATIENT"] DURING SESSION 2 (LIFESTYLE MANAGEMENT OF CARDIOVASCULAR DISEASE, TAKING PLACE OCTOBER 6, 2017) OF THE 2017 12TH ANNUAL CARDIOMETABOLIC HEALTH CONGRESS (CMHC).  CMHC IS TAKING PLACE OCTOBER 4-7, 2017, AT THE BOSTON SHERATON HOTEL [39 DALTON STREET, BOSTON, MASSACHUSETTS, 02199 {PHONE: (617) 236-2000}].  CMHC WILL SPONSOR IN-KIND (1) ECONOMY ROUND-TRIP AIRFARE, (2) LODGING, (3) MEALS, (4) TAXIS IN BOSTON, AND (5) MEETING REGISTRATION.  MS. DE JESUS WILL DEPART OCTOBER 5, 2017, AND RETURN OCTOBER 6, 2017.</t>
  </si>
  <si>
    <t>CARDIOMETABOLIC HEALTH CONGRES</t>
  </si>
  <si>
    <t>DEMAYO, FRANCESCO J</t>
  </si>
  <si>
    <t>DR. DEMAYO IS INVITED AS A KEYNOTE SPEAKER AT THE 4TH ANNUAL REPRODUCTIVE HEALTH RESEARCH DAY AT BAYLOR COLLEGE OF MEDICINE CENTER FOR REPRODUCTIVE MEDICINE IN HOUSTON, TX ON NOV 7, 2017.  DATES OF TRAVEL ARE FROM NOVEMBER 6-8, 2017.  THE SPONSOR WILL COVER IN KIND THE AIR FARE, ONE DINNER (11/6/17) AND GROUND TRANSPORTATION FROM AIRPORT TO MEETING AND RETURN. ETHICS APPROVAL OBTAINED ON 10/31/17 AND EFFICIENT SPENDING APPROVAL WAS OBTAINED ON 11/3/2017 AND BOTH ARE INCLUDED IN THE SCANNED DOCUMENTS PORTION OF THIS AUTHORIZATION.</t>
  </si>
  <si>
    <t xml:space="preserve">DE PAULA POHL, ALESSANDRA </t>
  </si>
  <si>
    <t>ALESSANDRA DE PAULA POHL HAS BEEN INVITED TO ATTEND THE NATIONAL MULTIPLE SCLEROSIS SOCIETY TYKESON FELLOWS CONFERENCE IN DENVER, CO ON NOVEMBER 8-11, 2017.  THIS TRIP HAS BEEN APPROVED IN SPARC.  THERE IS NO REGISTRATION FEE.  THE NMSS HAS OFFERED TO PROVIDE LODGING, AIRFARE, AND SOME MEALS IN KIND.  APPENDIX 10 AND 10B ATTACHED.</t>
  </si>
  <si>
    <t>11/08/2017 -11/11/2017</t>
  </si>
  <si>
    <t>DE RAVIN, SUK S</t>
  </si>
  <si>
    <t>DR. DERAVIN HAS BEEN INVITED TO PARTICIPATE IN THE ?¿¿2018 BRIDGING BIOMEDICAL WORLDS?¿¿ CONFERENCE, TO BE HELD IN SINGAPORE, FEBRUARY 4-7, 2018.
MOST OF MY EXPENSES WILL BE COVERED BY THE SPONSOR IN-KIND. THE FUNDS FOR THESE IN-KIND TRAVEL EXPENSES WILL BE DERIVED FROM FOUNDATION IPSEN?¿¿S CONFERENCE BUDGET. NO FEDERAL FUNDS WILL BE USED BY THE SPONSOR TO SUPPORT THESE IN-KIND TRAVEL EXPENSES AND NO HONORARIUM WILL BE ACCEPTED. FOUNDATION IPSEN WILL BE PROVIDING IN-KIND MY ROUND-TRIP AIRFARE, LODGING AND SOME MEALS. THE TRAVELER?¿¿S CAN (OF 8326867) WILL PAY THE REMAINING EXPENSES.  AS OF 12/6/2018 WE ARE STILL WAITING ON THE HOTEL RESERVATIONS FROM THE SPONSOR.</t>
  </si>
  <si>
    <t>FOUNDATION IPSEN</t>
  </si>
  <si>
    <t>02/03/2018 -02/08/2018</t>
  </si>
  <si>
    <t>DEVER, THOMAS E</t>
  </si>
  <si>
    <t>10/17/17; (COLLEGE STATION, TX): TO MEET WITH DR. THOMAS MCKIGHT, DEPARTMENT CHAIR TO DISCUSS RESEARCH COLLABORATIONS, MEET FACULTY MEMBERS AND PRESENT A TALK ENTITLED ?¿¿EIF2S3 MUTATIONS ASSOCIATED WITH SEVERE X-LINKED INTELLECTUAL DISABILITY SYNDROME MEHMO?¿¿ AT THE DEPARTMENT OF BIOLOGY, TEXAS A&amp;M UNIVERSITY. OWT NOT USED FOR AIRFARE AND LODGING. THE SPONSORING ORGANIZATION - TEXAS A&amp;M UNIVERSITY - WILL PROVIDE IN-KIND PAYMENT FOR THE FOLLOWING TRAVEL EXPENSES: AIRFARE $1021.60, LODGING $358.00, HOTEL TAX $56.38, MEALS $54.00 (1 BRK-10/17, 1 LCH-10/17, 1 DIN-10/17), GROUND TRANSPORTATION $18.18. DR. DEVER IS REQUESTING APPROVAL OF ACTUAL SUBSISTENCE FOR SPONSOR-IN-KIND LODGING VALUED AT $179 WHICH IS 163% OF THE GOVERNMENT PERDIEM ALLOWANCE OF $110. THIS PERCENTAGE FALLS WITHIN THE 300% THRESHOLD ALLOWED BY THE FTR. THE SPONSOR HAS NOTED THAT ALL OTHER NON-FEDERAL PARTICIPANTS WILL BE PROVIDED WITH THE SAME ACCOMMODATIONS.  FY18 RATE NOT YET AVAILABLE IN CGE.</t>
  </si>
  <si>
    <t>10/16/2017 -10/18/2017</t>
  </si>
  <si>
    <t xml:space="preserve">DE WIT, EMMIE </t>
  </si>
  <si>
    <t>TRAVELER DEPARTS TO LONDON, ENGLAND FEB 27 TO ARRIVE FEB 28 TO PARTICIPATE IN THE CONSULTATIONS ON NIPAH VIRUS FOR WHOS R AND D BLUEPRINT ROADMAPS MEETING MAR 1 TO 2.  SPONSOR TO PROVIDE IN KIND AIRFARE, LODGING DURING THE MEETING, SOME MEALS AND SOME GROUND TRANSPORTATION.  NO HONORARIUM WILL BE ACCEPTED AND NO FEDERAL FUNDS WILL BE USED FOR EXPENSES.  TRAVELER TO OVERNIGHT IN WINCHESTER, ENGLAND, MAR 2, 3 AND 4 WITH FAMILY MEMBER FOR WEEKEND DAYS OF MAR 3 AND 4 WITH NETG.  TRAVELER TO CAMBRIDGE, ENGLAND MAR 5 VIA TRAIN TO MEET WITH DR. VELTHUIS AT THE UNIVERSITY OF CAMBRIDGE MAR 5 AND 6.  TRAVELER TO OVERNIGHT MAR 6 IN LONDON FOR THE RETURN FLIGHT MAR 7.  DUE TO LATE FLIGHT ARRIVAL ON MAR 7, AND 56 MILE DRIVE HOME, 3 QUARTER DAY ADDED FOR MAR 8 RETURN.  AWAITING ITINERARY FROM SPONSOR FOR HOTEL IN LONDON FEB 28 AND MAR 1.  WILL UPLOAD AS SOON AS AVAILABLE.</t>
  </si>
  <si>
    <t>WELLCOME TRUST LONDON UNITED K</t>
  </si>
  <si>
    <t>02/27/2018 -03/08/2018</t>
  </si>
  <si>
    <t>DIAMOND, JEFFREY S</t>
  </si>
  <si>
    <t>DR. DIAMOND IS AN INVITED SPEAKER AT THE PROGRESS IN NEUROSCIENCE SEMINAR SERIES (PINS) HELD AT WEILLER CORNELL SCHOOL OF MEDICINE IN NEW YORK, NY ON DECEMBER 7TH, 2017. TRAVELER WILL DEPART BY TRAIN ON DECEMBER 6TH, 2017 FROM WAS AT 2:05 PM AND ARRIVE TO NY AT 5:22 PM.  ON DECEMBER 8TH, 2017 TRAVELER WILL DEPART NY AT 10:35 AM AND ARRIVE BACK IN WAS AT 2:00 PM. SPONSOR HAS PAID FOR IN KIND FOR TRAIN AND HOTEL. TRAVELER WILL BE STAYING AT THE BENTLEY HOTEL IN NEW YORK, NY 12/6/8/17 . TRAVELER IS REQUESTING APPROVAL OF ACTUAL SUBSISTENCE FOR SPONSOR IN-KIND LODGING VALUED AT $299 WHICH IS 103% OF THE GOVERNMENT ALLOWANCE OF $291. THIS PERCENTAGE FALLS WITHIN THE 300% THRESHOLD ALLOWED BY THE FTR. THE SPONSOR HAS NOTED THAT TRAVELER WILL NOT RECEIVE AN HONORARIUM AND ALL OTHER PARTICIPANTS WILL BE PROVIDED WITH THE SAME ACCOMMODATIONS. SPARC AND OAD ARE ATTACHED. THIS TRAVEL HAS BEEN APPROVED BY DR. KORETSKY UNDER CRITERIA 1.</t>
  </si>
  <si>
    <t>WEILL CORNELL MEDICINE</t>
  </si>
  <si>
    <t>12/06/2017 -12/08/2017</t>
  </si>
  <si>
    <t xml:space="preserve">DI FRANCESCO, VALENTINA </t>
  </si>
  <si>
    <t>THIS SPONSORED TRAVEL TRIP HAS BEEN APPROVED BY NHGRI CONFERENCE MANAGEMENT. VALENTINA WILL TRAVEL TO SAN DIEGO, CA FROM 7-10 FEB 2018 IN ORDER TO ATTEND AND SERVE AS A SPEAKER AT THE 3RD ANNUAL NGS ANALYSIS &amp; INFORMATICS CONFERENCE IN SAN DIEGO ON FEB 8-9, 2018. THE SPONSOR, MARKETSANDMARKETS WILL PAY FOR THE $399 ACADEMIC REGISTRATION (IN-KIND) AND THE FIRST NIGHT'S LODGING (7 FEB, IN-KIND). INCLUDED IN THE REGISTRATION ARE BREAKFAST AND LUNCH ON 8+9 FEBRUARY ONLY. ALL OTHER EXPENSES WILL BE COVERED BY NHGRI DGSCI. VALENTINA WILL DEPART ON 7 FEB AND RETURN ON 10 FEB OUT OF IAD ON CONTRACT FLIGHTS. AIR AND HOTEL RESERVATIONS WERE MADE BY OMEGA. THE HOTEL IS NOT TAX EXEMPT. AN AIRPORT COMPARISON HAS BEEN MADE AND LEAVING OUT OF IAD IS COST EFFICIENT TO THE U.S. GOVT. VALENTINA IS REQUESTING COMP TIME FOR TRAVEL.</t>
  </si>
  <si>
    <t>MARKETSANDMARKETS</t>
  </si>
  <si>
    <t>SR PROG OFFICER FOR BIOINFO</t>
  </si>
  <si>
    <t>DI MICHELE, DONNA M</t>
  </si>
  <si>
    <t>SCIENTIFIC MEETINGS WITH THE HEMOPHILIA ASSOCIATION OF NEW YORK TO SPEAK AT THE FAMILY EDUCATION CONFERENCE IN HEMOPHILIA IN NEW PALZ, NY. CAS APPROVAL RECEIVED 10/27/17. CONFERENCE NOT LISTED IN CGE DROPDOWN.</t>
  </si>
  <si>
    <t>NEW PALTZ, NY, US</t>
  </si>
  <si>
    <t>HEMOPHILIA ASSOCIATION OF NEW</t>
  </si>
  <si>
    <t>SCIENCE PROGRAM LDR, TIER 2</t>
  </si>
  <si>
    <t>11/10/2017 -11/12/2017</t>
  </si>
  <si>
    <t>DR. DIMICHELE WILL BE PRESENTING AT THE THSNA CONFERENCE, IN SAN DIEGO, CA FROM 3/6/18-3/11/18. PRESENTATION TITLED, ?¿¿TOP FIVE BASIC SCIENCE AND CLINICAL PAPERS EVER ON INHIBITORS" AND WILL BE PRESENTING "CURRENT INITIATIVES AT THE NHLBI IN HEMOSTASIS RESEARCH"   TRAVELER WILL ALSO DISCUSS WITH OTHER SCIENTISTS POTENTIAL IMPROVEMENT AND APPLICATION METHODS. SPONSOR IS COVERING 4 NIGHTS OF A HOTEL ABOVE PER DIEM FOR THE CONFERENCE. ON 03/10/17 THE TRAVELER WILL ATTEND MASCA MEETING WHICH IS A PART OF THE THSNA CONFERENCE. TRAVELER HAS REQUESTED ONE NIGHT STAY AT A HOTEL RATE ABOVE PER DIEM AEA MEMO IS ATTACHED. 
REGISTRATION PAID BY THE SPONSOR, CONFIRMATION INCLUDED IN TRAVEL DOCS.  TRAVELER HAS BEEN APPROVED IN CAS.  SCREEN SHOT UPLOADED.</t>
  </si>
  <si>
    <t>THROMBOSIS AND HEMOSTATIS SOCI</t>
  </si>
  <si>
    <t>03/06/2018 -03/11/2018</t>
  </si>
  <si>
    <t>DR. DIMICHELE WILL BE PRESENTING AT THE INHIBITORS IN COAGULATION DISORDERS IN MILAN ITALY FROM  3/14/18 -3/18/18 PRESENTATION TITLES ARE "SPEED BUMPS ON THE INNOVATION HIGHWAY" AND "YOUNG SCIENTIST SESSION: WALKING ORAL COMMUNICATION SESSION" TRAVELER WILL ALSO NETWORK WITH OTHER SCIENTISTS POTENTIAL IMPROVEMENT AND APPLICATION METHODS WITH THE INHIBITOR FIELD. THE TRAVELER HAS BEEN OFFERED THE SAME ACCOMMODATIONS AS EVERY OTHER SPONSORED SPEAKER.  REGISTRATION HAS BEEN PAID BY THE SPONSOR.  SPONSOR PROVIDING LUNCH AND DINNER.  BREAKFAST IS INCLUDED WITH HE HOTEL RESERVATION. CONFERENCE TITLE NOT LOADED IN CGE DROPDOWN LIST.</t>
  </si>
  <si>
    <t>SMC MEDIA</t>
  </si>
  <si>
    <t>03/14/2018 -03/18/2018</t>
  </si>
  <si>
    <t>DJORDJEVIC, MIRJANA V</t>
  </si>
  <si>
    <t>DR. DJORDJEVIC IS INVITED TO SPEAK AT THE WORLD HEALTH ORGANIZATION STUDY GROUP ON TOBACCO REGULATION BEING HELD IN MINNEAPOLIS, MN ON DECEMBER 5-7, 2017.  IN-KIND:  AIRFARE, LODGING (NO BREAKFAST), AND MEALS.  NO REGISTRATION FEE.</t>
  </si>
  <si>
    <t>12/04/2017 -12/08/2017</t>
  </si>
  <si>
    <t>DOUEK, DANIEL C</t>
  </si>
  <si>
    <t>PARTICIPATING IN THE 2017 YERKES NATIONAL SCIENTIFIC ADVISORY BOARD MEETING TAKING PLACE OCTOBER 11-13, 2017.</t>
  </si>
  <si>
    <t>ATTENDING AND SPEAKING AT THE CENTER FOR RESEARCH ON INFECTIOUS DISEASES (CIENI) ANNUAL HIV MEETING TO BE HELD IN OAXACA, MEXICO, OCTOBER 31-NOVEMBER 3, 2017.  ON NOVEMBER 6, DR. DOUEK WILL ATTEND AT MEETING AT CIENI, MEXICO CITY, TO DISCUSS AN ONGOING COLLABORATION.</t>
  </si>
  <si>
    <t>[OTHER], , MEX</t>
  </si>
  <si>
    <t>CENTER FOR RESEARCH ON INFECTI</t>
  </si>
  <si>
    <t>10/30/2017 -11/07/2017</t>
  </si>
  <si>
    <t>PARTICIPATING IN THE LEXENT BIO INC. SCIENTIFIC ADVISORY PANEL TAKING PLACE NOVEMBER 9, 2017.</t>
  </si>
  <si>
    <t>LEXENT BIO INCORPORATED</t>
  </si>
  <si>
    <t>LECTURING AT THE UNIVERSITY OF CHICAGO AS PART OF THE MICROBIOLOGY SEMINAR SERIES.</t>
  </si>
  <si>
    <t>11/14/2017 -11/15/2017</t>
  </si>
  <si>
    <t>PARTICIPATING IN THE "INNATE IMMUNITY AND INFLAMMATION DURING HIV OR VIRAL HEPATITIS INFECTION" ANRS AC31 MEETING TAKING PLACE IN PARIS.</t>
  </si>
  <si>
    <t>FRENCH NATIONAL AGENCY FOR RES</t>
  </si>
  <si>
    <t>SPEAKING AND SERVING AS AN ORGANIZER FOR THE KEYSTONE SYMPOSIA (A3), T CELL DYSFUNCTION, CANCER AND INFECTION TAKING PLACE IN BRECKENRIDGE, CO JANUARY 16-21, 2018.  --SPLIT AIRFARE $472 SPONSOR, $330.40 CBA--</t>
  </si>
  <si>
    <t>BRECKENRIDGE, CO, US</t>
  </si>
  <si>
    <t>01/16/2018 -01/21/2018</t>
  </si>
  <si>
    <t>PARTICIPATING IN A MEETING TO DISCUSS ONGOING COLLABORATIVE PROJECTS AT CASE WESTERN RESERVE UNIVERSITY ON FEBRUARY 27, 2018.</t>
  </si>
  <si>
    <t>02/27/2018 -02/27/2018</t>
  </si>
  <si>
    <t>ATTENDING THE ANNUAL CONFERENCE ON RETROVIRUSES AND OPPORTUNISTIC INFECTIONS TAKING PLACE IN BOSTON, MA.  IMMEDIATELY FOLLOWING THE CONFERENCE, DR. DOUEK WILL ATTEND A PROGRAM ADVISORY COUNCIL MEETING FOR THE FOUNDATION FOR AIDS RESEARCH (AMFAR) ALSO TAKING PLACE IN BOSTON, MA.</t>
  </si>
  <si>
    <t>AMFAR</t>
  </si>
  <si>
    <t>INVITED TO PARTICIPATE AS A DISCUSSANT IN THE NATIONAL BREAST CANCER COALITION ARTEMIS PROJECT ANNUAL MEETING TAKING PLACE MARCH 9-12, 2018 IN CALISTOGA, CA.</t>
  </si>
  <si>
    <t>CALISTOGA, CA, US</t>
  </si>
  <si>
    <t>NATIONAL BREAST CANCER COALITI</t>
  </si>
  <si>
    <t>03/09/2018 -03/13/2018</t>
  </si>
  <si>
    <t>DOWLING, WILLIAM E</t>
  </si>
  <si>
    <t>DR. BILL DOWLING IS TRAVELLING TO NEW YORK, NY TO REVIEW PROPOSALS FOR THE COALITION FOR EPIDEMIC PREPAREDNESS INNOVATIONS (CEPI).  THIS IS SPONSORED TRAVEL WHICH WILL BE PROVIDED IN KIND BY CEPI AND NO HONORARIUM WILL BE ACCEPTED.  THE TRAVEL AGENT FOR CEPI WILL BE CONTACTING ME DIRECTLY TO MAKE TRAVEL ARRANGEMENTS; AMOUNTS LISTED HERE ARE FOR ESTIMATE PURPOSES ONLY. DR. ERBELDING HAS APPROVED THIS SPONSORED TRAVEL (EMAIL ATTACHED FROM CLARE SCHMITT).  TRIP ID WD 01</t>
  </si>
  <si>
    <t>11/16/2017 -11/17/2017</t>
  </si>
  <si>
    <t>DRERUP, CATHERINE M</t>
  </si>
  <si>
    <t>02/15/2018 - 02/16/2018; KANSAS CITY, MO; DR. CATHERINE DRERUP WILL ATTEND AND PRESENT A TALK ENTITLED: "REGULATION OF MITOCHONDRIAL RETROGRADE TRANSPORT IN AXONS" AT A SEMINAR AT UNIVERSITY OF MISSOURI, SCHOOL OF BIOLOGICAL SCIENCES, DIVISION OF MOLECULAR BIOLOGY AND BIOCHEMISTRY. OWT NOT USED FOR AIRFARE AND LODGING AS THE SPONSOR IS COVERING LODGING AND AIRFARE IN KIND. DR. DRERUP IS REQUESTING APPROVAL OF AEA FOR SPONSOR IN-KIND LODGING VALUED AT $189 WHICH IS 156% OF THE GOVERNMENT ALLOWANCE OF $121. THIS PERCENTAGE FALLS WITHIN THE 300% THRESHOLD ALLOWED BY THE FTR. THE SPONSOR HAS NOTED THAT ALL OTHER NON-FEDERAL PARTICIPANTS ARE PROVIDED WITH THE SAME ACCOMMODATIONS. SPONSORS WILL PROVIDE GROUND TRANSPORTATION FROM KANSAS CITY AIRPORT TO THE HOTEL (ROUNDTRIP). SPONSORED IS COVERING SOME MEALS IN KIND; MEALS INCLUDE BREAKFAST ON 2/15/18, 2/16/18, LUNCH ON 2/15/18 AND DINNER ON 2/14/18 AND 2/15/18. DR. DRERUP WILL NETWORK WITH GRAD STUDENTS ON 2/16/18. NICHD WILL COVER THE COST OF LODGING ON FRIDAY 2/16/18.</t>
  </si>
  <si>
    <t>UNIVERSITY OF MISSOURI AT KANS</t>
  </si>
  <si>
    <t>02/14/2018 -02/17/2018</t>
  </si>
  <si>
    <t>DROLL, STEPHENIE H</t>
  </si>
  <si>
    <t>STEPHENIE DROLL WILL TRAVEL TO PALM SPRINGS, CA TO ATTEND THE MSACL 2018 US 10TH ANNUAL CONFERENCE &amp; EXHIBITS FROM JANUARY 20-26, 2018</t>
  </si>
  <si>
    <t>MASS SPECTROMETRY APPLICATIONS</t>
  </si>
  <si>
    <t>01/20/2018 -01/26/2018</t>
  </si>
  <si>
    <t xml:space="preserve">DROZDOVITCH, VLADIMIR </t>
  </si>
  <si>
    <t>04019 V6V. DURING THE MEETING ON MARCH 26 TO 27, 2018, I WILL CONSULT MEMBERS OF RADIATION GROUP AT INTERNATIONAL AGENCY FOR RESEARCH ON CANCER IARC ON UPDATE DOSE ASSESSMENT FOR THE STUDY OF BREAST CANCER IN BELARUS AND UKRAINE AFTER THE CHERNOBYL ACCIDENT. I WILL PARTICIPATE IN A WORKSHOP ON THE SAME TOPIC ON MARCH 28, 2018. DURING MARCH 29 TO 31, 2018 I WILL CONSULT IARC ON CHARACTERIZATION OF UNCERTAINTIES AND USE OF THE DOSES IN RISK ANALYSIS WITH ACCOUNT  TO SHARED AND UNSHARED SOURCES OF ERRORS IN RADIATION DOSES TO THYROID FOR THE SUBJECTS OF IARC COORDINATED STUDY OF POST CHERNOBYL THYROID CANCER AND PREPARATION OF PUBLICATION. LYON, FRANCE. MAR. 28 TO APRIL 1, 2018. THERE IS NO REGISTRATION FEE FOR THIS MEETING.  IN KIND: AIRFARE, HOTEL, MEALS MARCH 26TH-31ST, AND INBOUND TRANSPORTATION. NIH PAYS, REMAINING MEAL, VOUCHER FEE, AND OUTBOUND TRANSPORTATION.</t>
  </si>
  <si>
    <t>LYON, , FRA</t>
  </si>
  <si>
    <t>03/24/2018 -04/01/2018</t>
  </si>
  <si>
    <t>DRUEY, KIRK M</t>
  </si>
  <si>
    <t>TO PARTICIPATE IN THE STEMLINE THERAPEUTICS IN THE CAPILLARY LEAK SYNDROME ADVISORY BOARD MEETING  TO BE HELD IN NEW YORK, NY. NOV. 10, 2017. LATE INVITATION PROVIDED ON OCT. 18. NO US FEDERAL GOVERNMENT FUNDS WILL BE USED TO PAY FOR TRAVEL-RELATED EXPENSES COVERED BY THE SPONSOR. NO HONORARIUM WILL BE OFFERED.</t>
  </si>
  <si>
    <t>STEMLINE THERAPEUTICS</t>
  </si>
  <si>
    <t>SENIOR RESEARCH INV</t>
  </si>
  <si>
    <t>TO ATTEND AND PRESENT AT THE THE AMERICAN ACADEMY OF ALLERGY, ASTHMA AND IMMUNOLOGY ANNUAL MEETING, AAAAI, WAO JOINT CONGRESS IN ORLANDO, FL FROM MARCH 2-5, 2018. TRAVELER WILL BE GIVING A TALK ENTITLED NOVEL PRIMARY IMMUNODEFICIENCIES ASSOCIATED WITH LEUKOCYTE MIGRATION DEFECTS. SPONSOR IS PAYING REGISTRATION FEE ONLY. ALL OTHER EXPENSES COVERED BY NIH. NO U.S. FEDERAL FUNDS WILL BE USED BY THE SPONSOR TO REIMBURSE TRAVEL EXPENSES, AND NO HONORARIUM MAY BE ACCEPTED BY THE EMPLOYEE. THE CONFERENCE WAS NOT AVAILABLE TO SELECT IN CGE. THEREFORE, SELECTING DOMESTIC AS THE PURPOSE OF THE TRIP. TRAVELER HAS REQUESTED NO REIMBURSEMENT FOR AIRPORT TRANSPORTATION, UPLOADED INTO CGE.</t>
  </si>
  <si>
    <t>03/03/2018 -03/06/2018</t>
  </si>
  <si>
    <t>D SOUZA, PATRICIA D</t>
  </si>
  <si>
    <t>DECEMBER 4-8, 2017, SEATTLE, WA. TO SERVE ON THE SAB FOR TWO CENTRAL SERVICE FACILITIES OF THE CAVD PROGRAM.  DAIDS IS PAYING FOR GROUND AND AIR TRANSPORTATION AND PER DIEM.  GATES FOUNDATION IS PAYING FOR HOTEL AND SOME MEALS DURING THE MEETING.    ARRANGEMENTS DONE THROUGH OMEGA.</t>
  </si>
  <si>
    <t>BILL AND MELINDA GATES FOUNDAT</t>
  </si>
  <si>
    <t>PROGRAM OFFICER</t>
  </si>
  <si>
    <t>DUDEK SOMMER, SERENA M</t>
  </si>
  <si>
    <t>TRAVELER HAS BEEN INVITED TO PRESENT A SEMINAR AND MEET WITH SCIENTISTS AT THE 9TH INTERNATIONAL MEETING ON METABOTROPIC GLUTAMATE RECEPTORS, HELD IN TAORMINA, SICILY, ITALY OCTOBER 1-6, 2017.  TRAVELER DEPARTS FROM RDU ON 9/29/17 AND RETURNS ON 10/7/17. EFFICIENT SPENDING WAS APPROVED ON APRIL 26, 2017 AND IS UPLOADED IN THE SCANNED PORTION OF THIS DOCUMENT. SPONSOR WILL PAY FOR LODGING ON 10/1-5/2017 IN KIND, REGISTRATION FEE WAIVED FOR $1140, LOCAL TRANSPORTATION AND SOME MEALS IN KIND. BREAKFAST IS INCLUDED AT THE HOTEL.  CROSSOVER TRAVEL REFERENCE  TANUM0CJAX.  NIEHS WILL PAY LODGING ON 10/6.</t>
  </si>
  <si>
    <t>TAORMINA, , ITA</t>
  </si>
  <si>
    <t>CENTRO ORGANIZZAZIONE CONGRESS</t>
  </si>
  <si>
    <t>10/01/2017 -10/07/2017</t>
  </si>
  <si>
    <t>TRAVELER WILL ATTEND AND PRESENT AT THE MOLECULAR CELLULAR COGNITION SOCIETY MEETING ON 11/10/2017 AND AT THE SOCIETY FOR NEUROSCIENCE (SFN) ANNUAL CONFERENCE ON 11/11-15/2017 IN WASHINGTON, DC. TRAVELER IS DEPARTING ON NOVEMBER 09 AND RETURNING ON NOVEMBER 15. TRAVELER RESERVED LODGING THROUGH A BLOCK OF ROOMS RESERVED BY CONFERENCE HOUSING AT A RATE OVER PER DIEM.  TRAVELER WILL PAY THE BALANCE OVER PER DIEM OUT OF POCKET.  EFFICIENT SPENDING APPROVAL WAS OBTAINED ON 8/22/17 FOR THE MCCS AND 5/22/2017 FOR THE NEUROSCIENCE CONFERENCE AND IS INCLUDED IN THE SCANNED PORTION OF THIS AUTHORIZATION.  REGISTRATION FEE OF $400 WAS WAIVED BY THE SPONSOR AND THEY WILL ALSO PROVIDE BREAKFAST ON 11/11 FOR ALL THE ATTENDEES AND SPEAKS OF THE MEET-THE-EXPERT EVENT WHICH IS PART OF THE NEUROSCIENCE 2017 CONFERENCE.  TRAVELER WILL DRIVE POV FROM RESIDENCE TO WASHINGTON, DC AS HER SPOUSE WILL BE JOINING HER FOR THE CONFERENCE AT HIS OWN EXPENSE.  HE WILL DRIVE THE POV BACK EARLIER DUE TO CHILDCARE ISSUES AND DR. DUDEK WILL FLY BACK AT THE END OF THE MEETING.  IT IS MORE ADVANTAGEOUS TO THE GOVERNMENT FOR THE TRAVELER TO DRIVE ONE WAY AT A COST OF $346.06 AS TO COMPARED TO FLYING WHICH WOULD COST $699.19. COST COMPARISON IS INCLUDED IN SCANNED DOCUMENTATION. NO TAX EXEMPTION FOR DC.</t>
  </si>
  <si>
    <t>RALEIGH, NC, US</t>
  </si>
  <si>
    <t>11/09/2017 -11/15/2017</t>
  </si>
  <si>
    <t>TRAVELER  HAS BE INVITED TO PRESENT A LECTURE IN THE PERSPECTIVES IN NEUROSCIENCE SEMINAR SERIES AT THE UNIVERSITY OF CALIFORNIA, DAVIS CENTER FOR NEUROSCIENCE AND MEET WITH FACULTY AND STUDENTS ON 01/11/18, DAVIS, CA. HER TRAVEL DATES ARE 01/10-12/18. EFFICIENT SPENDING WAS APPROVED ON 01/02/18 AND IS UPLOADED IN THE SCANNED PORTION OF THIS DOCUMENT. SPONSOR WILL PAY FOR AIRFARE FROM CHAPEL HILL, NC TO DAVIS, CA AND RETURN TO CHAPEL HILL, NC, LODGING ON JAN 10 AND 11, AND BLD ON 01/11/18.</t>
  </si>
  <si>
    <t>DAVIS, CA, US</t>
  </si>
  <si>
    <t>CENTER FOR NEUROSCIENCE</t>
  </si>
  <si>
    <t>01/10/2018 -01/12/2018</t>
  </si>
  <si>
    <t>TRAVELER  HAS BE INVITED TO PRESENT A LECTURE IN THE DEPARTMENT OF NEUROSCIENCE AT COLUMBIA UNIVERSITY AND MEET WITH FACULTY AND STUDENTS ON 02/01/18 IN NEW YORK, NY. HER TRAVEL DATES ARE 01/31/18 - 02/01/18. EFFICIENT SPENDING WAS APPROVED ON 01/02/18 AND IS UPLOADED IN THE SCANNED PORTION OF THIS DOCUMENT. SPONSOR WILL PAY FOR AIRFARE, LODGING, GROUND TRANSPORTATION, AND DINNER ON 01/31/18 AND BLD ON 02/01/18 IN KIND.</t>
  </si>
  <si>
    <t>COLUMBIA UNIVERSITY COLLEGE OF</t>
  </si>
  <si>
    <t>DUFFY, PATRICK E</t>
  </si>
  <si>
    <t>NOV 23-26 INVITED TO VISIT THE LAB AT THE DEPARTMENT OF BIOCHEMISTRY, AIIMS, NEW DEHLI TO DISCUSS OUR ONGOING COLLABORATIVE WORK ON SEVERE MALARIA TRANSCRIPTOMICS AND WORK OUT FUTURE COLLABORATIVE PROJECT WHICH IS NON-SPONSORED.  NOV 27-29 SPEAK AT THE MALARIA WORKSHOP - INTERNATIONAL VACCINE CONFERENCE. NOV 29-DEC 1 PARTICIPATE IN THE INTERNATIONAL WORKSHOP - MALARIA PARASITE BIOLOGY. PATRICK DUFFY CELL PHONE: 240-381-1317</t>
  </si>
  <si>
    <t>INTERNATIONAL CENTRE FOR GENET</t>
  </si>
  <si>
    <t>11/22/2017 -12/02/2017</t>
  </si>
  <si>
    <t>DUNBAR, CYNTHIA E</t>
  </si>
  <si>
    <t>TRAVELER WILL BE ATTENDING THE HAEMATOLOGY ASSOCIATION OF IRELAND MEETING IN BELFAST, IRELAND FROM OCTOBER 11TH- 16TH, 2017 TO DELIVER A LECTURE AS AN INVITED GUEST TITLED: "GENOME EDITING AND ITS APPLICATIONS IN HEMATOLOGIC DISEASES" THE HAEMATOLOGY ASSOCIATION OF IRELAND WILL BE SPONSORING TRAVELER'S AIRFARE ROUNDTRIP BUSINESS CLASS (SHE HAS AN ACTIVE WAIVER DUE TO MEDICAL CONDITIONS), LODGING FOR 2 NIGHTS (12TH, 13TH) AT EUROPA HOTEL, LUNCH AND DINNER FOR THOSE DATES, BREAKFAST IS INCLUDED IN THE ROOM RATE, ALL TAXI FEES USED FOR GROUND TRANSPORTATION, AND REGISTRATION IS WAIVED FOR GUEST SPEAKERS. TRAVELER THEN GOING TO DUBLIN FOR COLLABORATION MEETINGS WITH OTHER SCIENTISTS FROM THE HEMATOLOGY ASSOCIATION OF IRELAND.  STAYING WITH A FRIEND IN DUBLIN (14TH, 15TH) AND FLYING BACK TO IAD ON THE 16TH.</t>
  </si>
  <si>
    <t>BELFAST, , GBR</t>
  </si>
  <si>
    <t>HAEMATOLOGY ASSOCIATION OF IRE</t>
  </si>
  <si>
    <t>10/11/2017 -10/16/2017</t>
  </si>
  <si>
    <t>TRAVELER WILL BE ATTENDING COLD SPRING HARBOR INTERNATIONAL SYMPOSIUM ON AGING AND CANCER IN SUZHOU, CHINA FROM NOVEMBER 11-13, 2017 AS AN INVITED GUEST LECTURER. THE CONFERENCE NAME WAS NOT IN THE CGE DROPDOWN MENU, SO 'FOREIGN' TRIP PURPOSE WAS SELECTED.</t>
  </si>
  <si>
    <t>SHANGHAI INSTITUTE OF HEMATOLO</t>
  </si>
  <si>
    <t>11/08/2017 -11/13/2017</t>
  </si>
  <si>
    <t>DR. DUNBAR IS TRAVELING TO MANDELIEU, FRANCE TO SPEAK AT THE 4TH INTERNATIONAL CONFERENCE ON HEMATOLOGIC MALIGNANCIES AT OLDER AGE, BIOLOGY AND THERAPY, FROM MARCH 9 TO 11. CONFERENCE NAME NOT IN DROPDOWN IN CGE; CAS SUBMISSION IS STILL PENDING. THE EUROPEAN SCHOOL OF HAEMATOLOGY HAS WAIVED CONFERENCE REGISTRATION FEES FOR SPEAKERS, AND WILL BE SPONSORING: THE FLIGHT FROM DC TO NICE, FRANCE ON 3/7-8, LODGING FOR 3 NIGHTS (NIGHTS OF 3/8-10 - FINAL HOTEL CONFIRMATION NOT YET RECEIVED FROM SPONSOR), AND THE FLIGHT FROM NICE TO AMSTERDAM ON 3/11. PLEASE NOTE THIS SPONSOR HAD ORIGINALLY PLANNED TO PURCHASE BUSINESS CLASS FLIGHTS DUE TO DR. DUNBAR'S MEDICAL ACCOMODATION, BUT THIS WAS NOT NECESSARY DUE TO FLIGHT TIMING (SEE ATTACHED FLIGHT RESERVATIONS IN ECONOMY CLASS). REGARDING THE SECOND LEG OF THE TRIP: THIS TRAVEL IS NOT A CONFERENCE BECAUSE IT MEETS THE FOLLOWING MISSION EXEMPTION - SCIENTIFIC MEETINGS WITH A SPECIFIC INVESTIGATOR OR TEAM REGARDING A SPECIFIC AREA OF SCIENTIFIC INQUIRY, OR PUBLIC HEALTH NEED. TRAVELER WILL FLY TO AMSTERDAM TO SPEAK TO THE HEMATOLOGY DEPARTMENT AT ERASMUS UNIVERSITY ROTTERDAM REGARDING HER LAB'S RESEARCH IN HEMATOLOGIC DISEASES. ERASMUS UNIVERSITY IS SPONSORING 2 NIGHTS LODGING (NIGHTS OF 3/11-12), AND BREAKFAST ON 3/12 AND 3/13. TRAVEL PLANNER HAS BOOKED RETURN FLIGHT FROM AMSTERDAM TO DC AREA ON 3/13 USING CGE BOOKING TOOL (SEE RESERVATION SECTION, EXPENSES).</t>
  </si>
  <si>
    <t>ERASMUS UNIVERSITY MEDICAL CEN</t>
  </si>
  <si>
    <t>03/07/2018 -03/13/2018</t>
  </si>
  <si>
    <t>EUROPEAN SCHOOL OF HAEMATOLOGY</t>
  </si>
  <si>
    <t>DURUM, SCOTT K</t>
  </si>
  <si>
    <t>SPONSOR 1 - INVITED SPEAKER AND PARTICIPANT IN MEETING AT THE UNIVERSITY OF LISBON MEDICAL SCHOOL, 12/11-13.  THERE IS NO REGISTRATION FEE.  SPONSOR TO PROVIDE IN KIND LODGING WHICH INCLUDES BREAKFAST AND SOME MEALS. SPONSOR 2 - INVITED SPEAKER AND PARTICIPANT TO THE INTERNATIONAL CIP MEETING 2017 WISSENSCHAFTSFORUM HEIDELBERG, HEIDELBERG, GERMANY 12/14-17/2017.  THERE IS NO REGISTRATION FEE.  SPONSOR TO PROVIDE IN KIND LODGING WHICH INCLUDES BREAKFAST ON 12/15-17, SOME MEALS.  SPONSOR 3 - INVITED SPEAKER ST HILDA?¿¿S COLLEGE, UNIVERSITY OF OXFORD, 12/17-19, OXFORD, GBR. SPONSOR TO PROVIDE IN KIND LODGING, SOME MEALS AND TAXIS FROM TRAIN STATION TO COLLEGE AND RETURN TO TRAIN STATION.  THERE IS NO REGISTRATION FEE.
NCI TO COVER AIRFARE, GROUND TRANSPORTATION, REMAINING M&amp;IE. NFF ON ALL 3 INVITE LETTERS.</t>
  </si>
  <si>
    <t>12/10/2017 -12/19/2017</t>
  </si>
  <si>
    <t>INSTITUTO DE MEDICINA MOLECULA</t>
  </si>
  <si>
    <t>UNIVERSITY OF OXFORD</t>
  </si>
  <si>
    <t>INVITED KEYNOTE SPEAKER, 16TH IMMUNOTX SUMMIT 2018. SPONSOR PROVIDING IN KIND AIRFARE, 2 NIGHTS LODGING AND WAIVED REGISTRATION FEE WHICH INCLUDES SOME MEALS. TRAVELER REQUESTING ACTUAL SUBSISTENCE FOR LODGING AT $249 PER NIGHT, WHICH IS 149% OVER PER DIEM RATE OF $167. FREE WIFI IN ROOM.  NO NFF LISTED ON INVITE LETTER. NCI TO COVER ALL OTHER EXPENSES.</t>
  </si>
  <si>
    <t>01/29/2018 -02/01/2018</t>
  </si>
  <si>
    <t xml:space="preserve">DUTTA, MALA </t>
  </si>
  <si>
    <t>MALA DUTTA, PH.D IS INVITED TO BE A PANELIST AND A MENTOR AT THE 10TH OCULAR DRUG DISCOVERY CONFERENCE TAKING PLACE MARCH 20-21, 2018 IN SAN DIEGO, CA.  SHE WILL BE A MEMBER OF THE "PANEL ON FUNDING" .  REGISTRATION FEE PROVIDED IN-KIND; ETHICS EMAIL &amp; ODA MEMO INCLUDED; MENTOR BREAKFAST CANCELLED DUE TO LACK OF INTEREST BY YOUNG DELEGATES, MEETING ON 5/22 TO DISCUSS.  AEA STATEMENT FOR HOTEL INCLUDED.  HOTEL PROVIDED IN-KIND IS OVER PER DIEM. TRAVELER STAYING WITH SOMEONE ELSE ON 3/21 &amp; 22ND.  TRAVELER DECLINED M&amp;IE ON 3/22.</t>
  </si>
  <si>
    <t>03/19/2018 -03/23/2018</t>
  </si>
  <si>
    <t>DYDA, FREDERICK P</t>
  </si>
  <si>
    <t>PIK FLIGHTS FROM IAD TO HEIDELBERG, GERMANY, (VIA FRANKFURT), ON 10/9, ARRIV 10/10/17. PIK ITINERARY CURRENTLY UNAVAILABLE. INVITED TO GIVE A TALK AT THE EMBL SYMPOSIUM, ON "THE MOBILE GENOME: GENETIC &amp; PHYSIOLOGICAL IMPACTS OF TRANSPOSABLE ELEMENTS", (10/11-14/17), TO BE HELD AT THE EMBL ADVANCED TRAINING CTR., MEYERHOFSTR.1-69117. PH: 49-6221-389330. PIK REG. FEE, (520 EUROS), WILL INCL ONLY MEALS. *LODGING, ALSO PIK AT GOVERNMENT PER DIEM RATE, @  HOTEL PANORAMA HEIDELBERG, BISMARCKSTRASSE 19, 69115 HEIDELBERG, GERMANY - COPY OF RESERVATION CURRENTLY NOT AVAILABLE.  PH:06221/1852 100. CONTACT: CAROLINA GARCIA SABATE. PH: +49-6221-387-8858. HE WILL RET'N 10/14/17. LOCAL TRANSPORTATION IN HEIDELBERG (PIK)</t>
  </si>
  <si>
    <t>EUROPEAN MOLECULAR BIOLOGY LAB</t>
  </si>
  <si>
    <t>10/09/2017 -10/14/2017</t>
  </si>
  <si>
    <t>PIK FLIGHTS FROM DCA TO IPSWICH, MA, ON 11/29/17. *PIK ITINERARY CURRENTLY UNAVAILABLE. RNDTRIP TAXIS FROM RESIDENCE TO AIRPORT. PIK GRNDTRNSP FROM MA AIRPORT TO HOTEL. INVITED TO GIVE A LECTURE AT NEW ENGLAND BIOLABS, IN IPSWICH, MA, ON 11/30/17. CONTACT: LORI TONELLO. PH: 978/380-7310. AIRFARE, LODGING AT GOVERNMENT PER DIEM RATE, MEALS AND GRNDTRNSP IN MA., WILL BE PIK. *SEE INVITATION. *PIK LODGING WILL BE AT KAEDE BED AND BREAKFAST, 16TH NORTH MAIN ST., IPSWICH, MA. PH: 978/356-8000.  NO LODGING CONFIRMATION RESERVATION IS AVAILABLE TO ATTACH AT THE MOMENT.  CONFIRMED RESERVATION IS AT THE GOVERNMENT RATE. HE WILL RET'N ON EVENING OF 11/30/17.</t>
  </si>
  <si>
    <t>IPSWICH, MA, US</t>
  </si>
  <si>
    <t>NEW ENGLAND BIOLABS</t>
  </si>
  <si>
    <t>11/29/2017 -11/30/2017</t>
  </si>
  <si>
    <t>EARLEY, JOSEPHINE M</t>
  </si>
  <si>
    <t>DR. EGAN WILL BE SPEAKING AT THE WORLD CONGRESS ON INSULIN RESISTANCE BEING HELD IN LOS ANGELES, CALIFORNIA BEGINNING NOVEMBER 30, 2017 - DECEMBER 2, 2017.  REGISTRATION  INCLUDES BREAKFAST AND LUNCH ON NOVEMBER 30, 2017 AND DECEMBER 1.  LUNCH WILL BE PROVIDED ON DECEMBER 2.  CONTINENTAL BREAKFAST BEING OFFERED ON DECEMBER 2, 2017.
MEALS INCLUDED IN THE REGISTRATION. SPONSOR WILL ALSO BE PROVIDING HOTEL AND AIRFARE.
IN ADDITION, REGISTRATION FEES ARE ALSO BE PAID IN KIND.
ACTUAL EXPENSE IS BEING USED FOR HOTEL CHARGES.
DR EARLEY IS REQUESTING APPROVAL OF ACTUAL SUBSISTENCE FOR SPONSOR IN?¿¿KIND LODGING VALUED AT $199 WHICH IS 115% OF THE GOVERNMENT ALLOWANCE OF $173. THIS PERCENTAGE FALLS WITHIN THE 300% THRESHOLD ALLOWED BY THE FTR. THE SPONSOR HAS NOTED THAT ALL OTHER NON?¿¿FEDERAL PARTICIPANTS WILL BE PROVIDED WITH THE SAME ACCOMMODATIONS</t>
  </si>
  <si>
    <t>METABOLIC ENDOCRINE EDUCATION</t>
  </si>
  <si>
    <t>11/29/2017 -12/03/2017</t>
  </si>
  <si>
    <t>EBERT, RAY F</t>
  </si>
  <si>
    <t>CAS APPROVED - ATTEND THE AHA SCIENTIFIC SESSIONS 2017 FROM NOVEMBER 11-15, 2017 IN ANAHEIM, CA
-FY 2018 PER DIEM LODGING WILL BE $173 PER NIGHT DURING THIS MEETING PER GSA
-MEETING AGENDA NOT AVAILABLE AS OF 29AUG17</t>
  </si>
  <si>
    <t>CLINICAL TRIALS SPECIALIST</t>
  </si>
  <si>
    <t>ELDRIDGE, MARK A</t>
  </si>
  <si>
    <t>THE EVENTS IN THIS TA WERE APPROVED AS AN EXEMPTION UNDER THE CATEGORY: TO ATTEND SCIENTIFIC MEETINGS BY THE NIMH EXECUTIVE OFFICER ON 2/8/2017. TRAVELER INFO: EMAIL: MARK.A.G.ELDRIDGE@GMAIL.COM, CELL 301-742-4268 DR. MARK ELDRIDGE WILL TRAVEL TO CHIBA AND TSUKUBA, JAPAN ON SEPT 27 - OCT 8, 2017 TO MEET AND WORK WITH SCIENTISTS AT THE NATIONAL INSTITUTE OF RADIOLOGICAL SCIENCES AS PART OF AN ONGOING COLLABORATION BETWEEN NIH AND NIRS. 
THIS TRIP IS THE CONTINUATION OF TRIP00BO7E (TANUM0CXH1) FOR FY18</t>
  </si>
  <si>
    <t>NATIONAL INSTITUTE OF RADIOLOG</t>
  </si>
  <si>
    <t>ELMORE, SUSAN A</t>
  </si>
  <si>
    <t>TRAVEL DATES: 11-4 AND 11-9. EVENT DATES: 11/4-8/17. DR. ELMORE HAS BEEN INVITED TO SPEAK AT THE AMERICAN COLLEGE OF VETERINARY PATHOLOGISTS ACVP AND AMERICAN SOCIETY FOR VETERINARY CLINICAL PATHOLOGY ASVCP 2017 CONCURRENT ANNUAL MEETING NOVEMBER 4-8, 2017 IN VANCOUVER BRITISH COLUMBIA, CANADA.  REGISTRATION FEE OF $525 WAS PAID WITH GOVERNMENT CREDIT CARD. MEALS AND LODGING ARE NOT INCLUDED.  LODGING WAS BOOKED THROUGH CONFERENCE HOUSING.  AIRFARE AND ONE-DAY OF LODGING 11/8 PROVIDED IN-KIND.   PARTIAL MEALS WED. NOV 8TH LUNCH AND DINNER WILL BE PROVIDED IN-KIND .  DUE TO HER LATE MEETING ON 11/8, NO FLIGHTS WILL BE AVAILABLE FOR HER RETURN ON 11/8 AND SHE WILL DEPART ON 11-9.   EFFICIENT SPENDING APPROVAL OBTAINED ON MAY 10, 2017 AND ETHICS APPROVAL WAS OBTAINED ON AUGUST 23, 2017 AND IS INCLUDED IN THE SCANNED DOCUMENTS PORTION OF THIS AUTHORIZATION.</t>
  </si>
  <si>
    <t>AMERICAN COLLEGE OF VETERINARY</t>
  </si>
  <si>
    <t>11/04/2017 -11/09/2017</t>
  </si>
  <si>
    <t>ELNITSKI, LAURA L</t>
  </si>
  <si>
    <t>ON THIS SPONSORED DOMESTIC TRAVEL, THE FOLLOWING WILL BE PROVIDED IN-KIND: ROUNDTRIP AIRFARE-$281.60 AND ONE NIGHT OF LODGING-$109/NIGHT PLUS TAX.  THERE ARE NO REGISTRATION FEES ASSOCIATED WITH THIS TRAVEL.  OTHER INVITED GUESTS RECEIVE SIMILAR BENEFITS.  COST COMPARISON WAS NOT COMPLETED AS OMEGA WAS NOT USED. BOTH AIRFARE AND LODGING WERE ARRANGED PROVIDED IN-KIND. NHGRI PAYS ALL OTHER EXPENSES.   TAXI TO/FROM RESIDENCE ESTIMATED-$150; TAXI TO/FROM AIRPORT IN NJ ESTIMATED-$150. NJ IS NOT A HOTEL TAX EXEMPT STATE.  PENDING FY18 FUNDING.</t>
  </si>
  <si>
    <t>NEWARK, NJ, US</t>
  </si>
  <si>
    <t>PUBLIC HEALTH RESEARCH INSTITU</t>
  </si>
  <si>
    <t>EMENAKER, NANCY J</t>
  </si>
  <si>
    <t>DR. EMENAKER IS INVITED TO PARTICIPATE IN THE FOOD AND NUTRITION CONFERENCE AND EXPOSITION BEING HELD IN CHICAGO, IL ON OCTOBER 21-24, 2017.  IN-KIND:  AIRFARE AND LODGING (NO BREAKFAST).  REGISTRATION FEE (NO MEALS) ASSOCIATED WITH THIS CONFERENCE TO BE PAID WITH ARC P-CARD.</t>
  </si>
  <si>
    <t>ACADEMY OF NUTRITION AND DIETE</t>
  </si>
  <si>
    <t>10/21/2017 -10/24/2017</t>
  </si>
  <si>
    <t>ENGEL, LAWRENCE S</t>
  </si>
  <si>
    <t>LAWRENCE ENGEL HAS BEEN INVITED TO GIVE A SEMINAR AT THE 255TH AMERICAN CHEMICAL SOCIETY (ACS), AGRICULTURAL AND FOOD CHEMISTRY SPRING MEETING HELD MARCH 18-22, 2018 IN NEW ORLEANS, LA. HIS SEMINAR IS SCHEDULED FOR MARCH 20, 2018. TRAVEL DATES ARE MARCH 19-20, 2018. DR. ENGEL IS ON AN INTERPERSONAL AGREEMENT ( IPA) WITH THE EPIDEMIOLOGY BRANCH AND IS CONSIDERED AN FTE IN TERMS OF TRAVEL, AN E-MAIL FROM OUR ETHICS OFFICE IS INCLUDED IN THE SCANNED DOCUMENTS FOR FURTHER CLARIFICATION. THE SPONSOR, AMERICAN CHEMICAL SOCIETY, WILL PROVIDE IN-KIND, AIRFARE, LODGING (1 NIGHT) AND REGISTRATION. THE REGISTRATION INCLUDES SOME MEALS (BREAKFAST AND LUNCH ON 3/20) BUT DOES NOT INCLUDE LODGING. ETHICS APPROVAL OBTAINED ON 02/28/2018. EFFICIENT SPENDING APPROVAL WAS OBTAINED ON 02/27/2018 AND IS INCLUDED IN THE SCANNED DOCUMENTS PORTION OF THIS AUTHORIZATION. LA IS TAX-EXEMPT.</t>
  </si>
  <si>
    <t>AMERICAN CHEMICAL SOCIETY WASH</t>
  </si>
  <si>
    <t>03/19/2018 -03/20/2018</t>
  </si>
  <si>
    <t>ENGELS, ERIC A</t>
  </si>
  <si>
    <t>&lt;10362-ENK&gt; (SPONSOR)  DR. ERIC ENGELS IS INVITED BY THE AMERICAN SOCIETY OF NEPHROLOGY (ASN) TO PRESENT A LECTURE ENTITLED " MALIGNANCY SCREENING IN GENERAL POPULATION AND SPECIAL CONSIDERATION FOR TRANSPLANTATION ON NOVEMBER 4-5,2017 IN NEW ORLEANS, LA. 
THE SPONSOR WILL COVER IN- KIND ROUND TRIP AIRFARE, TWO NIGHTS OF LODGING, REGISTRATION FEE ( NO MEALS ARE INCLUDED. 
AEA MEMO- DR ERIC ENGELS IS REQUESTING APPROVAL OF ACTUAL SUBSISTENCE FOR SPONSOR IN-KIND LODGING VALUED AT $232.00 WHICH IS 148% OF THE GOVERNMENT ALLOWANCE OF $156.00 . THIS PERCENTAGE FALLS WITHIN THE 300% THRESHOLD ALLOWED BY THE FTR. THE SPONSOR HAS NOTED THAT ALL OTHER NON-FEDERAL PARTICIPANTS WILL BE PROVIDED WITH THE SAME ACCOMMODATIONS.?¿¿
NCI WILL COVER GROUND TRANSPORTATION, MEALS, AND OTHER TRAVEL EXPENSE.</t>
  </si>
  <si>
    <t>11/04/2017 -11/05/2017</t>
  </si>
  <si>
    <t xml:space="preserve">ERNST, MONIQUE </t>
  </si>
  <si>
    <t>THE EVENTS IN THIS TA WERE APPROVED AS AN EXEMPTION UNDER THE CATEGORY: TO ATTEND SCIENTIFIC MEETINGS BY TEH NIMH EXECUTIVE OFFICER ON 9/1/2017.
DR. ERNST CELL PHONE # IS 301-675-4525. 
DUE TO THE UPCOMING THANKSGIVING HOLIDAY DR. ERNST HAS CHANGE HER DEPARTURE AND RETURN DATES. DR. ERNST WILL BE COLLABORATING WITH MEMBERS OF LAPSYDE, INSTITUTE UNIVERSITAIRE DE FRANCE, &amp;  UNIVERSITE PARIS DESCARTES, AND THE LABORATORY FOR THE PSYCHOLOGY OF CHILD DEVELOPMENT AND EDUCATION. DR. ERNST WILL BE RESIDING WITH COLLEAGUE, JEAN LUC MARTINOT. PD., PHD., 97 BD DE PORT ROYAL, PARIS. ERNST CELL: 301-675-4525. OMEGA TICKET CANCELLED ON 09/27/2017. TRAVEL CONVERTED TO SPONSORED. SPONSORED TICKET UPLOADED.  ODA SIGNED OFF BY KRISTIN MEREDITH 9/29/2017</t>
  </si>
  <si>
    <t>CNRS SORBONNE PARIS CITE</t>
  </si>
  <si>
    <t>11/15/2017 -11/22/2017</t>
  </si>
  <si>
    <t>THE EVENTS IN THIS TA WERE APPROVED AS A NON-NIMH HOSTED CONFERENCE OR MEETING BY THE OFFICE OF FINANCIAL MANAGEMENT ON 1/24/2018.
TRAVELER CELL:  301-675-4525.
DR. ERNST WILL BE TRAVELING TO ROME, ITALY TO SPEAK ON: "BRAIN RISK FACTORS FOR INTERNALIZING DISORDERS." THIS IS A SPONSORED TRAVEL. ORGANIZATION: THE ITALIAN SOCIETY OF PSYCHOPATHOLOGY (SOPSI). THIS ATTENDANCE WAS REVIEWED AND APPROVED BY OFM ON JANUARY 24 2018 #186997.  KRISTIN MEREDITH COMPLETED ETHICS REVIEW JANUARY 17 2018.</t>
  </si>
  <si>
    <t>ROME, , ITA</t>
  </si>
  <si>
    <t>CONGRESS OF THE ITALIAN SOCIET</t>
  </si>
  <si>
    <t>02/18/2018 -02/25/2018</t>
  </si>
  <si>
    <t>EVANS, MICHELE K</t>
  </si>
  <si>
    <t>TRAVEL TO COPENHAGEN, DENMARK, 10/11/17-10/15/17 TO ATTEND THE BI-ANNUAL MEETING OF THE EDITORIAL BOARD OF THE NEW ENGLAND JOURNAL OF MEDICINE. THE SPONSOR WILL PAY FOR FLIGHT DIRECTLY, HOTEL IN-KIND, AND SOME MEALS IN-KIND. SPONSOR HAS NOTED THAT ALL FEDERAL AND NON-FEDERAL PARTICIPANTS WILL BE PROVIDED WITH THE SAME ACCOMMODATIONS.</t>
  </si>
  <si>
    <t>NEW ENGLAND JOURNAL OF MEDICIN</t>
  </si>
  <si>
    <t>DEPUTY SCIENTIFIC D</t>
  </si>
  <si>
    <t>10/11/2017 -10/15/2017</t>
  </si>
  <si>
    <t>FEDORISKO, CHRISTINE E</t>
  </si>
  <si>
    <t>AS A UNION REPRESENTATIVE I WILL BE ATTENDING THE LEADERSHIP MATTERS SEMINAR  HELD IN NASHVILLE, TN FROM FEB 8TH - FEB 10TH. I WILL BE RIDING TO AND FROM THE AIRPORT WITH KWEKU PESSEH WHO WILL BE DRIVING HIS POV. I WILL BE TAKING A TAXI FROM THE AIRPORT TO THE HOTEL. WE WILL BE STAYING AT NASHVILLE AIRPORT MARRIOTT. THE SEMINAR IS BEING HELD AT THE HOTEL THAT WE ARE STAYING AT SO THERE IS NO NEED FOR GROUND TRANSPORTATION. FLIGHT WAS CANCELLED DUE TO UNCONTROLLABLE  CIRCUMSTANCES WITH AIRLINES AND AIRPORT. WE WILL BE TAKING AN UBER FROM THE HOTEL TO THE AIRPORT. THIS IS A SPONSORED TRAVEL THAT WILL BE PAID BY THE FRATERNAL ORDER OF POLICE. AS STATED ON THE MEMO, THEY WILL BE COVERING ALL EXPENSES IN KIND OR VIA REIMBURSEMENT TO THE NIH, GOVERNMENT FUNDS WILL NOT BE USED FOR THIS TRAVEL. TRAVEL AUTHORIZATION WAS PUT IN AFTER TRAVEL HAS TAKEN PLACE.</t>
  </si>
  <si>
    <t>FRATERNAL ORDER OF POLICE</t>
  </si>
  <si>
    <t>02/07/2018 -02/12/2018</t>
  </si>
  <si>
    <t>AS A UNION REPRESENTATIVE I WILL BE ATTENDING THE LAW ENFORCEMENT LABOR SUMMIT HELD IN LAS VEGAS, NV FROM FEB 20TH - FEB 21ST. I WILL BE RIDING WITH KWEKU PESSEH AS A PASSENGER TO THE AIRPORT. I WILL BE SHARING A TAXI FROM THE AIRPORT TO THE HOTEL. WE WILL BE STAYING AT PLANET HOLLYWOOD LAS VEGAS. THE SUMMIT IS BEING HELD AT THE HOTEL THAT WE ARE STAYING AT SO THERE IS NO NEED FOR GROUND TRANSPORTATION. WE WILL BE SHARING A TAXI FROM THE HOTEL TO THE AIRPORT. THIS IS A SPONSORED TRAVEL THAT WILL BE PAID BY THE FRATERNAL ORDER OF POLICE. AS STATED ON THE MEMO, THEY WILL BE COVERING ALL EXPENSES IN KIND OR VIA REIMBURSEMENT TO THE NIH, GOVERNMENT FUNDS WILL NOT BE USED FOR THIS TRAVEL.</t>
  </si>
  <si>
    <t>02/19/2018 -02/22/2018</t>
  </si>
  <si>
    <t>FELBER, BARBARA K</t>
  </si>
  <si>
    <t>INVITED TO SERVE ON THE IDLV-HIV RESEARCH AND DESIGN (HIVRAD) SCIENTIFIC ADVISORY BOARD (SAB) REVIEW MEETING ON OCTOBER 5. SPONSOR IN KIND INCLUDES: LODGING ON 10/29 AND 10/30, RT AIRFARE, TAXIS IN NC, DINNER 10/29, BREAKFAST, LUNCH &amp; DINNER ON 10/30. GOVERNMENT PORTION IS IE AND TAXIS IN MD. LODGING IS VALUED AT $120.75 (SHARED W/ DR. PAVLAKIS) WHICH IS 118.38% OF THE GOVERNMENT ALLOWANCE OF $102.00.  THIS PERCENTAGE FALLS WITHIN THE 300% THRESHOLD ALLOWED BY THE FTR.</t>
  </si>
  <si>
    <t>10/29/2017 -10/31/2017</t>
  </si>
  <si>
    <t>FELDMANN, HEINRICH U</t>
  </si>
  <si>
    <t>LATE JUSTIFICATION. PLANNER NOTIFIED BY TRAVELER OF FINAL TRAVEL PLANS AUG 11. PLANNER CONTACTED SPONSOR IMMEDIATELY. LOI RECEIVED AUG 14. REQUIRED DOCUMENTS WERE PREPARED AND FORWARDED TO IAMB PROMPTLY. THIS TRAVEL IS A YEAR END CROSSOVER TRAVEL CONTINUING FROM TANUM0CLIN. TRAVELER TO DRIVE FROM HAMBURG TO ESSEN OCT 1 VIA RENTAL CAR. RENTAL CAR DOCUMENTED ON ASSOCIATED TA. TRAVELER TO MEET WITH DR. ULF DITTMER AND OTHER STAFF MEMBERS AT THE UNIVERSITY OF ESSEN OCT 1 TO 4. NETG FOR LODGING THE NIGHTS OF OCT 1-3, STAYING WITH COLLEAGUES. TRAVELER TO DROP RENTAL CAR AT DUSSELDORF AIRPORT OCT 4 AND FLY TO PARIS TO PARTICIPATE AND SPEAK AT THE 2017 INTERNATIONAL SOCIETY FOR VACCINES, ISV, ANNUAL CONGRESS TAKING PLACE OCT 5 TO 7. ISV WILL SPONSOR IN KIND UP TO 3 NIGHTS LODGING, SOME MEALS, AND REGISTRATION FEE. THEY OFFER TO SPONSOR 2,000 TOWARDS AIRFARE. SINCE FLIGHTS EXCEED THIS AMOUNT, THEY WILL REIMBURSE NIH FOR 2,000 TOWARDS THE COST OF THE FLIGHT. STO WAIVER REQUEST HAS BEEN UPLOADED. ON APPROVAL, AMENDMENTS WILL BE MADE ON BOTH TAS AND AIRFARE WILL BE SPLIT. NIH WILL COVER THE AMOUNT OF AIRFARE NOT COVERED BY SPONSOR. NO HONORARIUM WILL BE ACCEPTED AND NO FEDERAL FUNDS WILL BE USED FOR EXPENSES. AWAITING HOTEL ITINERARY FROM SPONSOR FOR NIGHTS IN PARIS. WILL UPLOAD AS SOON AS AVAILABLE. TRAVELER LOOKING FOR POST DOCS.</t>
  </si>
  <si>
    <t>SENIOR INVESTIGATOR (VP)</t>
  </si>
  <si>
    <t>AMENDING TO SPLIT AIRFARE AND TO CHANGE DATES OF TRAVEL DUE TO RESCHEDULING OF MEETINGS DUE TO A CHANGE IN COLLEAGUES SCHEDULE.  TRAVELER NOW DEPARTS NOV 8, WILL ATTEND THE BNITM BOARD MEETING NOV 9 TO 10 AND CONDUCT MEETINGS WITH COLLEAGUES NOV 11 AND 12.  TRAVELER RETURNS HOME NOV 13.  TRAVELER TO DEPART FOR HAMBURG, GERMANY NOV 5 TO ARRIVE NOV 6, 2017.  TRAVELER WILL MEET WITH DRS. STEPHAN GUNTHAR AND GUELSAH GABRIEL NOV 7 AND 8.  TRAVELER TO PARTICIPATE IN THE BERNHARD NOCHT INSTITUTE FOR TROPICAL MEDICINE SCIENTIFIC ADVISORY BOARD MEETING NOV 9 TO 10. BNITM WILL SPONSOR IN KIND LODGING, SOME MEALS, GROUND TRANSPORT AND AIRFARE UP TO 2500 USD.  SINCE THE COST OF THE FLIGHT IS OVER 2500, BNITM WILL REIMBURSE NIH FOR THE SPONSORED AMOUNT OF THE FLIGHT. STO WAIVER HAS BEEN SUBMITTED. NO HONORARIUM WILL BE ACCEPTED AND NO FEDERAL FUNDS WILL BE USED FOR EXPENSES.  NIGHTS OF NOV 6 TO 7 WILL BE NETG, STAYING WITH COLLEAGUES.  AWAITING LODGING ITINERARY FROM SPONSOR, WILL UPLOAD UPON RECEIPT.  AIRFARE WILL BE SPLIT UPON APPROVAL OF THE TA AND AN AMENDMENT WILL BE SUBMITTED IMMEDIATELY.  NIH WILL COVER THE AMOUNT OF THE AIRFARE NOT COVERED BY SPONSOR.</t>
  </si>
  <si>
    <t>HAMBURG, , DEU</t>
  </si>
  <si>
    <t>BERNHARD NOCHT INSTITUTE FOR T</t>
  </si>
  <si>
    <t>TRAVELER TO BERKELEY, CA DEC 4 TO PARTICIPATE IN THE MARIAN E. KOSHLAND SEMINAR SERIES AT THE UNIVERSITY OF CALIFORNIA, BERKELEY ON DEC 5, 2017.  SPONSOR PROVIDING IN KIND LODGING, FLIGHT AND SOME MEALS.  NO HONORARIUM WILL BE ACCEPTED AND NO FEDERAL FUNDS WILL BE USED FOR EXPENSES.  TRAVELER TO RETURN HOME DEC 6. CONFERENCE NOT IN CGE, PLANNER CHOSE DOMESTIC.  TRAVELER LOOKING FOR POST DOCS. SPONSOR PROVIDING IN KIND LODGING VALUED AT 199, WHICH IS 131 PERCENT OF THE GOVERNMENT LODGING ALLOWANCE OF 152.  THE SPONSOR HAS CONFIRMED, THAT ALL OTHER FEDERAL OR NON FEDERAL PARTICIPANTS WILL BE PROVIDED WITH THE SAME OR SIMILAR ACCOMMODATIONS.</t>
  </si>
  <si>
    <t>BERKELEY, CA, US</t>
  </si>
  <si>
    <t>UNIVERSITY OF CALIFORNIA BERKE</t>
  </si>
  <si>
    <t>12/04/2017 -12/06/2017</t>
  </si>
  <si>
    <t>AMENDING TO ADJUST RETURN DATE FROM JAN 19 TO JAN 20 DUE TO CHANGE OF MEETING SCHEDULE.  FLIGHT SPONSORED, SO NETG FOR FLIGHT CHANGE.  LATE JUSTIFICATION.  DESPITE MULTIPLE ATTEMPTS, PLANNER DID NOT RECEIVE COMMUNICATION FROM SPONSOR AND SUBSEQUENT FINAL SPONSOR LETTER OF INVITATION WAS NOT RECEIVED UNTIL DEC 5.  UPON RECEIPT OF THIS DOCUMENT, PLANNER PREPARED AND FORWARDED TO IAMB PROMPTLY.  TRAVELER TO DEPART JAN 15 TO ARRIVE IN LONDON, ENGLAND JAN 16 TO PARTICIPATE IN THE WORLD HEALTH ORGANIZATION WHO CONSULTATIONS FOR EBOLA MARBURG AND LASSA VIRUSES AS PART OF THE R AND D ROADMAPS PROCESS FOR PRIORITY DISEASES JAN 16 TO 19.  THE SPONSOR, WELLCOME TRUST WILL COVER ECONOMY AIRFARE AND LODGING, SOME GROUND TRANSPORT AND SOME MEALS.  NO HONORARIUM WILL BE ACCEPTED AND NO FEDERAL FUNDS WILL BE USED FOR EXPENSES.  ODA SUBMITTED TO ETHICS, WILL UPLOAD AS SOON AS AVAILABLE.  AWAITING FLIGHT AND HOTEL ITINERARY FROM SPONSOR, WILL UPLOAD AS SOON AS AVAILABLE.</t>
  </si>
  <si>
    <t>01/15/2018 -01/20/2018</t>
  </si>
  <si>
    <t>TRAVELER TO MUNICH, GERMANY MAR 18 TO ARRIVE MAR 19.  TRAVELER TO PARTICIPATE IN THE GERMAN CENTER FOR INFECTION RESEARCH, DZIF, SCIENTIFIC ADVISORY BOARD MEETING FOR INTERNAL EVALUATION MAR 20 AND 21.  TRAVELER TO RETURN HOME MARCH 22. DZIF WILL SPONSOR IN KIND FLIGHT, LODGING AND SOME MEALS.  REMAINDER PAID ON DMT CAN.  NO HONORARIUM WILL BE ACCEPTED AND NO FEDERAL FUNDS WILL BE USED FOR EXPENSES.  AWAITING HOTEL ITINERARY FROM SPONSOR, WILL UPLOAD AS SOON AS AVAILABLE.</t>
  </si>
  <si>
    <t>DEUTSCHES ZENTRUM FUR INFEKTIO</t>
  </si>
  <si>
    <t>03/18/2018 -03/22/2018</t>
  </si>
  <si>
    <t>FENNELLY, KEVIN P</t>
  </si>
  <si>
    <t>DR. KEVIN FENNELLY WILL ATTEND THE AMERICAN THORACIC SOCIETY BOARD OF DIRECTORS MEETING AS CHAIR OF THE ASSEMBLY ON MICROBIOLOGY, TUBERCULOSIS, AND PULMONARY INFECTIONS MTPI HELD IN SAN DIEGO, CALIFORNIA ON MARCH 1, 2018 TO MARCH 2, 2018. THIS TRAVEL IS NOT A CONFERENCE BECAUSE IT MEETS THE FOLLOWING MISSION EXEMPTION: SCIENTIFIC MEETINGS WITH A SPECIFIC INVESTIGATOR OR TEAM REGARDING A SPECIFIC AREA OF SCIENTIFIC INQUIRY, OR PUBLIC HEALTH NEED.  THE AMERICAN THORACIC SOCIETY IMPROVES GLOBAL HEALTH BY ADVANCING RESEARCH, PATIENT CARE, AND PUBLIC HEALTH IN PULMONARY DISEASE, CRITICAL ILLNESS, AND SLEEP DISORDERS.  DR. FENNELLY WILL BE DEPARTING ON WEDNESDAY, FEBRUARY 28TH AND WILL RETURN TO DC ON SATURDAY, MARCH 3RD. THIS IS A SPONSORED TRAVEL. THE SPONSOR WILL BE COVERING AIRFARE, 3 NIGHTS LODGING, AND MEALS ON 2/28/18 (DINNER); 3/1/18 (ALL MEALS); AND 3/2/18 (ALL MEALS). PLEASE NOTE THAT THE RESERVATIONS FOR THE HOTEL WILL NOT BE AVAILABLE UNTIL 2 WEEKS PRIOR TO THE TRIP PER POC WITH SPONSOR.  I WILL UPLOAD ONCE THIS IS AVAILABLE.</t>
  </si>
  <si>
    <t>02/28/2018 -03/03/2018</t>
  </si>
  <si>
    <t>DR. FENNELLY HAS BEEN INVITED TO SERVE AS A PLENARY SPEAKER AT THE 2018 NORTHEAST WORLD TB SYMPOSIUM AT WEILL CORNELL MEDICINE IN NEW YORK, NEW YORK ON MARCH 23, 2018.  THE SPONSOR (WEILL CORNELL MEDICINE) IS PAYING FOR ONE NIGHT HOTEL ON THE NIGHT OF 3/22 WITH A SPONSORED IN KIND PAYMENT VALUED AT $303. THAT $303 PAYMENT IS 120% OF THE 300% ALLOWABLE THRESHOLD. THE SPONSOR IS ALSO PAYING FOR BREAKFAST AND LUNCH ON 3/23 WITH $10 FOR BREAKFAST AND $20 FOR LUNCH.  TRAIN TRAVEL WAS ARRANGED THROUGH OMEGA WITH DR. FENNELLY DEPARTING ON 3/22 AND RETURNING ON 3/23.  THE COST OF THE RT TRAIN TICKET IS VALUED AT $176.  THE EVENT ITSELF IS A GRASSROOTS EVENT THAT HAS BEEN HELD OVER THE PAST FEW YEARS WITHIN THE NORTHEAST REGION ON A ROTATING BASIS, AND ROUTINELY INCLUDES A DIVERSE RANGE OF TB INVESTIGATORS RANGING FROM CLINICIANS TO MOLECULAR EPIDEMIOLOGISTS TO MICROBIOLOGISTS AND IMMUNOLOGISTS FROM BOSTON, UMASS, YALE, ROCHESTER, ALBANY RUTGERS/PHRI, NYC, PHILADELPHIA AND THE NIH.  CAS APPROVAL PENDING; EXCEPTION SUBMISSION ENTERED 1/31/18. CONFERENCE NAME NOT IN CGE DROPDOWN MENU - DOMESTIC TRIP PURPOSE IS SELECTED.</t>
  </si>
  <si>
    <t>FENTON, MATTHEW J</t>
  </si>
  <si>
    <t>DOCUMENT DETAILS: DR. FENTON WILL BE ATTENDING THE ASSOCIATION OF MEDICAL SCHOOL MICROBIOLOGY AND IMMUNOLOGY CHAIR (AMSMIC) MEETING IN KAUAI, HAWAII ON JANUARY 17-20, 2018. DR. FENTON WILL BE GIVING A PRESENTATION ON "ACADEMIC RESEARCH ENTERPRISE: FUNDING, ADVOCACY AND COMMUNICATION." AMSIC WILL BE PROVIDING ROUNDTRIP AIRFARE, REGISTRATION, LODGING AND SOME MEALS IN-KIND FOR ALL INVITED SPEAKERS OF THE AMSMIC ANNUAL MEETING. NIAID WILL COVER TRANSPORTATION TO/FROM THE AIRPORT, AIRPORT PARKING, AND M&amp;IE. NO U.S. FUNDS WILL BE USED BY THE SPONSOR TO PROVIDE FOR/OR REIMBURSE TRAVEL EXPENSES AND NO HONORARIUM MAY BE ACCEPTED BY THE EMPLOYEE. OMEGA WAS NOT USED FOR LODGING SINCE THE SPONSOR PROVIDES ALL AMSMIC INVITED SPEAKERS STAY AT THE GRAND HYATT, IN KAUAI. THE SPONSOR IS PROVIDING IN-KIND LODGING VALUED AT 363.58  PER NIGHT. ALL SPEAKERS WILL BE TRANSPORTED FROM THE AIRPORT TO THE HOTEL BY THE MEETING ORGANIZERS. THE SPONSOR HAS CONFIRMED THAT ALL OTHER FEDERAL OR NON-FEDERAL PARTICIPANTS WILL BE PROVIDED WITH THE SAME ACCOMMODATIONS. DR. FENTON USED HIS FREQUENT FLYER MILES TO UPGRADE HIS FLIGHT TO FIRST CLASS.  THE SPONSOR IS ONLY COVERING $732 AND NO ADDITIONAL FUNDS ARE DUE TO THE TRAVELER FOR THE AIRFARE.</t>
  </si>
  <si>
    <t>ISLE OF KAUAI, HI, US</t>
  </si>
  <si>
    <t>ASSOCIATION OF MEDICAL SCHOOL</t>
  </si>
  <si>
    <t>CHIEF, AAIB</t>
  </si>
  <si>
    <t>FENTON, SUZANNE E</t>
  </si>
  <si>
    <t>DR. SUZANNE FENTON WILL BE ATTENDING A CHEMICAL TESTING TO PREVENT CANCER RESEARCH TRANSLATION WORKSHOP FROM FEBRUARY 12-13, 2018 IN OAKLAND, CA. ACTUAL DATES OF TRAVEL ARE FEBRUARY 11-14, 2018. THE SPONSOR, UNIVERSITY OF CALIFORNIA, BERKELEY, WILL PROVIDE IN-KIND AIRFARE, LODGING AND SOME MEALS. ETHICS APPROVAL WAS OBTAINED ON 01/17/18 AS WELL AS EFFICIENT SPENDING APPROVAL ON 11/30/17 AND BOTH ARE INCLUDED IN THE SCANNED DOCUMENTS PORTION OF THE AUTHORIZATION. NO TAX EXEMPTION FOR CA. PENDING AVAILABILITY OF FUNDS.</t>
  </si>
  <si>
    <t>REPRODUCTIVE ENDOCRINOLOGIS</t>
  </si>
  <si>
    <t>02/11/2018 -02/14/2018</t>
  </si>
  <si>
    <t>FERGUSON, KELLY K</t>
  </si>
  <si>
    <t>DR. KELLY FERGUSON HAS BEEN INVITED TO SPEAK AT THE UNIVERSITY OF CINCINNATI FOR THE DEPARTMENT OF ENVIRONMENTAL HEALTH SEMINAR SERIES IN CINCINNATI, OH ON OCTOBER 11, 2017. TRAVEL DATES ARE OCTOBER 10-11, 2017. THE SPONSOR WILL COVER IN-KIND AIRFARE, LODGING AND SOME MEALS (DINNER 10/10, BREAKFAST AND LUNCH 10/11) AS WELL AS GROUND TRANSPORTATION THAT WAS LISTED ON THE SPONSORED QUESTIONNAIRE. EFFICIENT SPENDING APPROVAL (ATTACHMENT G) OBTAINED ON 08/23/2017 AS WELL AS ETHICS APPROVAL ON 07/21/2017 AND BOTH ARE INCLUDED IN THE SCANNED DOCUMENTS PORTION OF THE AUTHORIZATION. NO TAX EXEMPTION FOR OH.</t>
  </si>
  <si>
    <t>FERGUSON, STEVEN M</t>
  </si>
  <si>
    <t>THE TRAVELER WILL BE PARTICIPATING IN THE JOINT EXPERT PANEL (HEALTHY INDIVIDUAL) MEETING FOR US-INDIA SCIENCE &amp; TECHNOLOGY ENDOWMENT FUND (USISTEF) IN SANTA CLARA, CA ON NOVEMBER 7, 2017.</t>
  </si>
  <si>
    <t>MILPITAS, CA, US</t>
  </si>
  <si>
    <t>INDO US SCIENCE AND TECHNOLOGY</t>
  </si>
  <si>
    <t>SUPV TECH LICENSING SPEC</t>
  </si>
  <si>
    <t>FERRADA, MARCELA A</t>
  </si>
  <si>
    <t>THE ANNUAL MEETING IS THE PREMIER EDUCATIONAL EVENT FOR PHYSICIANS, HEALTH PROFESSIONALS, AND SCIENTISTS WHO
TREAT OR CONDUCT RESEARCH FOR THOSE WITH OR AT RISK FOR ARTHRITIS AND RHEUMATIC AND MUSCULOSKELETAL DISEASES.
MORE THAN 16,000 RHEUMATOLOGY PROFESSIONALS FROM OVER 100 COUNTRIES WILL ATTEND THE MEETING TO DISCUSS AND
REVIEW THE LATEST RHEUMATOLOGY INNOVATIONS, RESEARCH, AND CLINICAL APPLICATIONS. WE WOULD GREATLY VALUE YOUR
PARTICIPATION.
MARCELA WILL BE ATTENDING THE CONFERENCE TO PRESENT AN ABSTRACT FROM NOVEMBER 2-8, 2017.?¿¿THE TRAVELER IS REQUESTING APPROVAL OF ACTUAL SUBSISTENCE FOR ACTUAL LODGING AT $229.00 WHICH IS 123% OF THE GOVERNMENT ALLOWANCE OF $153.00  THIS PERCENTAGE FALLS WITHIN THE 300% THRESHOLD ALLOWED BY THE FTR?¿¿.</t>
  </si>
  <si>
    <t>11/02/2017 -11/09/2017</t>
  </si>
  <si>
    <t xml:space="preserve">FERRER, MARC </t>
  </si>
  <si>
    <t>ATTENDING THE ANNUAL SYNODOS NETWORK MEETING, TAKING PLACE FROM MONDAY, OCTOBER 2-WEDNESDAY, OCTOBER 4, 2017 IN WEST PALM BEACH, FL. NCATS IS A MEMBER OF THE SYNODOS CONSORTIUM ORGANIZED BY THE CHILDREN TUMOR FOUNDATION TO DEVELOP TREATMENTS FOR SCHWANNOMAS AND MENINGIOMAS.  THIS IS THE ANNUAL FACE TO FACE MEETING FOR ALL THE INVESTIGATORS TO PRESENT THE RESULTS AND DISCUSS PROGRESS AND FUTURE ACTIVITIES.</t>
  </si>
  <si>
    <t>WEST PALM BEACH, FL, US</t>
  </si>
  <si>
    <t>CHILDRENS TUMOR FOUNDATION NEW</t>
  </si>
  <si>
    <t>10/02/2017 -10/04/2017</t>
  </si>
  <si>
    <t xml:space="preserve">FERRE, SERGI </t>
  </si>
  <si>
    <t>DR FERRE WILL BE TRAVELING TO PRAGUE, CZECH REPUBLIC TO ATTEND AND PRESENT A SYMPOSIUM ENTITLED "IN SEARCH OF ALTERNATIVES TO DOPAMINERGIC LIGANDS IN RLS/WED:  THE EMERGING ROLE OF GLUTAMATE AND ADENOSINE AT THE WORLD SLEEP CONFERENCE, OCT 6-11, 2017.  ON OCT 11, HE WILL TRAVEL FROM PRAGUE TO BASEL, SWITZERLAND TO MEET WITH COLLABORATORS IN ROCHE INNOVATION CENTER, BASEL, SWITZERLAND TO DISCUSS THEIR ONGOING COLLABORATION ON ADENOSINE MODULATORS, WITH IMPORTANT IMPLICATIONS FOR OUR RESEARCH O DRUG ADDICTION, RESTLESS LEGS SYNDOME AND L-DOPA-INDUCED DYSKINESIA, OCT 11-13,2017.  HE WILL RETURN TO US ON OCT 13TH.  ROCHE WILL PAY FOR AIRFARE FROM US TO PRAGUE TO BASEL TO US AND ALSO FOR TWO NIGHTS LODGING IN BASEL - 10/11-12/2017.  REGISTRATION WILL BE DONE VIA PROCUREMENT.</t>
  </si>
  <si>
    <t>PRAGUE, , CZE</t>
  </si>
  <si>
    <t>ROCHE INNOVATION CENTER BASEL</t>
  </si>
  <si>
    <t>10/06/2017 -10/13/2017</t>
  </si>
  <si>
    <t>TRAVELER WILL DEPART BALTIMORE ON 1/14/18 AND ARRIVE IN BARCELONA, SPAIN ON 1/15/18. TRAVELER WILL SPEAK AT THE UNIVERSITY OF BARCELONA ON 1/16 AND 1/17. THE SPONSOR, UNIVERSITY OF BARCELONA, WILL PAY IN KIND ROUNDTRIP FLIGHTS FROM BALTIMORE TO BARCELONA. TRAVELER WILL BE STAYING WITH A FAMILY MEMBER THE ENTIRE TIME IN BARCELONA. TRAVELER WILL LEAVE ON 1/17 IN THE AFTERNOON FROM BARCELONA TO MADRID AND ATTEND THE 2018 - INTERNATIONAL SYMPOSIUM: SLEEP DISORDERS: FROM NEUROBIOLOGY TO SYSTEMIC CONSEQUENCES IN MADRID1/18 AND 1/19. THE SPONSOR, SLEEP RESEARCH INSTITUTE (INSTITUTO DEL SUENO), WILL PAY ROUND-TRIP FLIGHT BARCELONA-MADRID AND 2 HOTEL NIGHTS, 1/17AND 1/18 IN MADRID. THE TRAVELER WILL LEAVE 1/19 IN THE EVENING FROM MADRID TO BARCELONA AND WILL VISIT THE UNIVERSITY OF BARCELONA ON 1/20 AND 1/21 AND RETURN TO BALTIMORE ON 1/22. NEITHER TRIP REQUIRES REGISTRATION.  NIDA WILL PAY ALL PER DIEM EXPENSES AND TAXIS IN BALTIMORE, BARCELONA, AND MADRID.  TRAVELER IS WORKING ON HTSOS AND WILL BE UPLOADED ONCE COMPLETED.</t>
  </si>
  <si>
    <t>SLEEP RESEARCH INSTITUTE</t>
  </si>
  <si>
    <t>01/14/2018 -01/22/2018</t>
  </si>
  <si>
    <t>UNIVERSITY OF BARCELONA</t>
  </si>
  <si>
    <t xml:space="preserve">FERRUCCI, LUIGI </t>
  </si>
  <si>
    <t>DR. FERRUCCI HAS BEEN INVITED TO GIVE THE NUTRIM LECTURE AT MAASTRICHT UNIVERSITY ON NOVEMBER 22, 2017.  THE SPONSOR WILL PROVIDE ROUND-TRIP ECONOMY AIRFARE, LODGING, MEALS AND GROUND TRANSPORTATION FROM BRUSSELS AIRPORT TO MAASTRICHT UNIVERSITY IN-KIND.</t>
  </si>
  <si>
    <t>MAASTRICHT, , NLD</t>
  </si>
  <si>
    <t>UNIVERSITY OF MAASTRICHT</t>
  </si>
  <si>
    <t>11/20/2017 -11/23/2017</t>
  </si>
  <si>
    <t>DR. FERRUCCI HAS BEEN INVITED TO PRESENT AT THE COLUMBIA UNIVERSITY PSYCHIATRIC GRAND ROUNDS ON DECEMBER 6TH.  THEN, DR. FERRUCCI WILL TRAVEL TO ROME, ITALY TO SPEAK AT THE 10TH CACHEXIA CONFERENCE TO GIVE THE KEYNOTE LECTURE ON DECEMBER 8TH AND 9TH.  AFTER THAT, DR. FERRUCCI WILL TRAVEL TO PITTSBURGH, PA TO ATTEND THE EXTERNAL ADVISORY BOARD MEETING FOR THE PITTSBURGH PEPPER CENTER ON DECEMBER 11TH.  COLUMBIA UNIVERSITY WILL BE PROVIDING DR. FERRUCCI'S LODGING IN-KIND.  THE ROME SPONSOR WILL BE PROVIDING HIS REGISTRATION FEE AND LODGING IN-KIND.  THE PITTSBURGH SPONSOR WILL BE PROVIDING DR. FERRUCCI RETURN FLIGHT, LODGING, GROUND TRANSPORTATION IN PITTSBURGH AND SOME MEALS IN-KIND.  DR. FERRUCCI IS REQUESTING APPROVAL OF ACTUAL SUBSISTENCE FOR SPONSOR IN-KIND LODGING VALUED AT $149 WHICH IS 115% OF THE GOVERNMENT ALLOWANCE OF $129.  THIS PERCENTAGE FALLS WITHIN THE 300% THRESHOLD ALLOWED BY THE FTR.  THE SPONSOR HAS NOTED THAT ALL OTHER NON-FEDERAL PARTICIPANTS WILL BE PROVIDED WITH THE SAME ACCOMMODATIONS.  THE FLIGHT FROM ROME INTO PITTSBURGH IS UNDER A NON-CONTRACT MARKET, SO NO INFORMATION WAS AVAILABLE FOR A COST COMPARISON.  ODA APPROVALS WERE UPLOADED ON NOVEMBER 27TH.</t>
  </si>
  <si>
    <t>12/05/2017 -12/11/2017</t>
  </si>
  <si>
    <t>SOCIETY ON SARCOPENIA CACHEXIA</t>
  </si>
  <si>
    <t>UNIVERSITY OF PITTSBURGH MEDIC</t>
  </si>
  <si>
    <t>DR. FERRUCCI HAS BEEN INVITED TO PRESENT AND RECEIVE AN HONOR FROM THE UNIVERSITY CAMPUS BIO-MEDICO IN ROME, ITALY ON DECEMBER 15TH.  ON DECEMBER 16TH, DR. FERRUCCI WILL ATTEND A CLOSED SESSION MEETING DURING THE INTERNATIONAL WORKSHOP ON MULTMORBIDITY.  ON DECEMBER 18TH - 19TH, DR. FERRUCCI WILL BE MEETING WITH SEVERAL SCIENTISTS FROM THE UNIVERSITY CAMPUS BIO-MEDICO.  ON DECEMBER 19TH, DR. FERRUCCI WILL TRAVEL TO FLORENCE, ITALY TO ATTEND THE INCHIANTI MEETING ON DECEMBER 22ND.  AFTER THAT MEETING, DR. FERRUCCI IS REQUESTING STO APPROVAL TO STAY IN ITALY FOR HIS REGULARLY SCHEDULED FAMILY VACATION IN ITALY.  HE WILL RETURN ON JANUARY 2, 2018.  DR. FERRUCCI WILL BE STAYING WITH FAMILY AND WILL NOT BE REQUESTING PER DIEM REIMBURSEMENT.  IT IS MORE COST EFFECTIVE FOR DR. FERRUCCI TO STAY IN ITALY BETWEEN THE TWO MEETINGS.  HE WOULDN'T BE ABLE TO FLY HOME UNTIL DECEMBER 20TH, AND THE RETURN FLIGHT WOULDN'T ALLOW HIM TO ARRIVE UNTIL AFTER THE INCHIANTI MEETING STARTS ON DECEMBER 22ND.  APPROVED ODA RECEIVED ON DECEMBER 4TH.</t>
  </si>
  <si>
    <t>FONDAZIONE INTERNAZIONALE MENA</t>
  </si>
  <si>
    <t>12/14/2017 -01/02/2018</t>
  </si>
  <si>
    <t>DR. FERRUCCI HAS BEEN INVITED TO SPEAK AT THE STEPHEN F. LOWREY ISF 2018 COLLAQUIUM IN WHISTLER, CANADA BEING HELD ON FEBRUARY 5-6, 2018. THE SPONSOR IS PROVIDING LODGING, SOME MEALS, AND AIRFARE.  DR. FERRUCCI IS REQUESTING APPROVAL OF ACTUAL SUBSISTENCE FOR SPONSOR IN-KIND LODGING FOR 2/4 - 2/5 VALUED AT $202.62 WHICH IS 109% OF THE GOVERNMENT ALLOWANCE OF $185.  THE PERCENTAGE FALLS WITHIN THE 300% THRESHOLD ALLOWED BY THE FTR.  FOR LODGING ON THE NIGHT OF 2/6, DR. FERRUCCI IS REQUESTING APPROVAL OF ACTUAL SUBSISTENCE FOR SPONSOR IN-KIND LODGING VALUED AT $264.92 WHICH IS 143% OF THE GOVERNMENT ALLOWANCE OF $185.  THIS PERCENTAGE FALLS WITHIN THE 300% THRESHOLD ALLOWED BY THE FTR.  THE SPONSOR HAS NOTED THAT ALL OTHER NON-FEDERAL PARTICIPANTS WILL BE PROVIDED WITH THE SAME ACCOMMODATIONS.  APPROVED ODA RECEIVED 1/29</t>
  </si>
  <si>
    <t>INTERNATIONAL SEPSIS FORUM</t>
  </si>
  <si>
    <t>02/04/2018 -02/07/2018</t>
  </si>
  <si>
    <t>DR. FERRUCCI HAS BEEN INVITED TO PARTICIPATE IN THE WALCS EXECUTIVE COMMITTEE MEETING IN CHICAGO, IL ON FEBRUARY 11-12, 2018. SPONSOR IS PROVIDING ROUND-TRIP AIRFARE, LODGING AND MEALS IN-KIND.  DR. FERRUCCI IS REQUESTING APPROVAL OF ACTUAL SUBSISTENCE FOR SPONSOR IN-KIND LODGING VALUED AT $144.90 WHICH IS 111% OF THE GOVERNMENT ALLOWANCE OF $130.  THIS PERCENTAGE FALLS WITHIN THE 300% THRESHOLD ALLOWED BY THE FTR.  THE SPONSOR HAS NOTED THAT ALL OTHER NON-FEDERAL PARTICIPANTS WILL BE PROVIDED WITH THE SAME ACCOMMODATIONS.</t>
  </si>
  <si>
    <t>02/10/2018 -02/12/2018</t>
  </si>
  <si>
    <t>DR. FERRUCCI HAS BEEN INVITED TO SPEAK AT THE KEYSTONE SYMPOSIA ON IMMUNOLOGICAL MEMORY: INNATE, ADAPTIVE, AND BEYOND/AGING, INFLAMMATION AND IMMUNITY TO BE HELD ON FEBRUARY 25 - MARCH 2, 2018 IN AUSTIN, TX.  KEYSTONE IS A VENDOR THAT HAS BEEN APPROVED TO REIMBURSE EXPENSES IN LIEU OF "IN-KIND".  KEYSTONE WILL REIMBURSE AIRFARE UP TO $474 AND LODGING.  REGISTRATION WILL BE PAID IN-KIND AND DOES INCLUDE SOME MEALS.  DR. FERRUCCI WILL NOT BE STAYING AT THE CONFERENCE HOTEL BECAUSE IT WAS OVER PER DIEM AND NOT COST EFFECTIVE FOR THE GOVERNMENT.  ODA WAS SUBMITTED ON 1/30/18.  AMENDMENT: DR. FERRUCCI RETURNED TWO DAYS EARLY FROM THIS MEETING.</t>
  </si>
  <si>
    <t>02/25/2018 -02/28/2018</t>
  </si>
  <si>
    <t>FIELDS, RICHARD D</t>
  </si>
  <si>
    <t>10/6-13/2017; BERLIN, GERMANY; TO ATTEND AND PRESENT A TALK ENTITLED "GLIAL CELLS IN HIGHER BRAIN FUNCTION" FOR THE PRESIDENTIAL SYMPOSIUM OF THE 2017 WORLD CONGRESS OF PSYCHIATRY. OWT NOT USED FOR AIRFARE AS THIS IS BEING PROVIDED BY SPONSOR IN KIND. OWT USED FOR LODGING, TRAVELER REQUESTING APPROVAL OF ACTUAL SUBSISTENCE FOR LODGING ON 10/11/17 VALUED AT $264.01 WHICH IS 121% OF THE GOVERNMENT ALLOWANCE OF $219.00. THIS PERCENTAGE FALLS WITHIN THE 300% THRESHOLD ALLOWED BY THE FTR (FORM ATTACHED). LODGING RATE VARIES THOUGHT THE CONFERENCE PERIOD.  REGISTRATION FEE SPONSORED IN KIND AND DOES NOT INCLUDE MEALS.</t>
  </si>
  <si>
    <t>WORLD CONGRESS, GERMANY</t>
  </si>
  <si>
    <t>10/24-27/17 PARIS, FRANCE: DR. FIELDS HAS BEEN INVITED TO GIVE A TALK ENTITLED, "PLASTICITY OF MYELIN STRUCTURE TO ADJUST CONDUCTION VELOCITY," FOR THE MSPARIS2017 ?¿¿ THE 7TH JOINT ECTRIMS ?¿¿ ACTRIMS MEETING. OWT NOT USED FOR AIRFARE AND LODGING AS THESE ARE PROVIDED IN-KIND BY THE SPONSOR.  REGISTRATION FEE OF 590 EUROS/$672.31 USD WAIVED BY THE SPONSOR AND INCLUDES LUNCH MEAL FOR OCTOBER 25-27TH.</t>
  </si>
  <si>
    <t>CONGREX BASEL SWITZERLAND</t>
  </si>
  <si>
    <t>11/27/2017 ?¿¿ 12/01/2017; PACIFIC GROVE, CALIFORNIA; TRAVELER WILL PRESENT A TALK ENTITLED REGULATION OF MYELIN STRUCTURE AND CONDUCTION VELOCITY BY PERINODAL ASTROCYTES AT THE 17TH INTERNATIONAL SYMPOSIUM ON NEURAL REGENERATION (ISNR).  OWT WAS NOT USED FOR AIRFARE AND LODGING AS THIS IS BEING SPONSORED IN KIND.  MEALS WILL BE PROVIDED ON 11/28-30/2017.  TRAVELER IS REQUESTING APPROVAL OF ACTUAL SUBSISTENCE FOR SPONSOR IN KIND LODGING VALUED AT $265.33 WHICH IS 292% OF THE GOVERNMENT ALLOWANCE OF $91.00.  THIS PERCENTAGE FALLS WITHIN THE 300% THRESHOLD ALLOWED BY THE FTR.</t>
  </si>
  <si>
    <t>PACIFIC GROVE, CA, US</t>
  </si>
  <si>
    <t>11/27/2017 -12/01/2017</t>
  </si>
  <si>
    <t>02/23-27/2018 ?¿¿ 03/01/2018; TEL AVIV, ISRAEL; TRAVELER WILL PRESENT A TALK AT THE SAGOL SCHOOL SYMPOSIUM ON STABILITY AND PLASTICITY OF NEURONAL CIRCUITS WHICH WILL TAKE PLACE AT THE TEL AVIV UNIVERSITY.  OWT NOT USED FOR AIRFARE OR LODGING AS THIS IS BEING PROVIDED IN KIND BY THE SPONSOR.  THE SPONSOR WILL ALSO COVER MEALS FOR 3 DAYS AND GROUND TRANSPORTATION IN ISRAEL IN KIND.  THERE IS NO REGISTRATION FEE FOR PARTICIPATION AT THIS EVENT.</t>
  </si>
  <si>
    <t>TEL AVIV UNIVERSITY</t>
  </si>
  <si>
    <t>02/23/2018 -03/01/2018</t>
  </si>
  <si>
    <t>FISCHBECK, KENNETH H</t>
  </si>
  <si>
    <t>TRAVELER WILL ATTEND THE CELL BIOLOGY OF ALS ?¿¿ EMERGING THEMES FROM HUMAN GENETICS MEETING IN COLD SPRING HARBOR, NEW YORK FROM OCTOBER 22, 2017 TO OCTOBER 24, 2017. TRAVELER WILL DEPART FROM DC ON 10/22 AND ARRIVE THE SAME DAY TO NYC. TRAVELER WILL DEPART FROM NYC ON 10/24 AND ARRIVE THE SAME DAY TO DC. SPONSOR, COLD SPRING HARBOR LABORATORY, WILL PAY IN-KIND FOR AIRFARE, LODGING, GROUND TRANSPORTATION TO AND FROM THE AIRPORT IN NYC AND MIE. TRAVELER WILL STAY AT THE ROBERTSON HOUSE AT THE PER DIEM RATE. ODA IS APPROVED AND ATTACHED FOR THIS TRAVEL. CONFIRMED WITH THE SPONSOR THAT NO HONORARIUM WILL BE GIVEN AND NO FEDERAL FUNDS WILL BE USED TO SUPPORT THIS TRAVEL. DR. NATH APPROVED UNDER CRITERIA 2 AND IT?¿¿S STE APPROVED IN SPARC.</t>
  </si>
  <si>
    <t>COLD SPRING HARBOR, NY, US</t>
  </si>
  <si>
    <t>TRAVELER WILL ATTEND THE HEREDITARY DISEASE FOUNDATION WORKSHOP, MOLECULAR TO MEDICINE FROM NOVEMBER 5, 2017 TO NOVEMBER 6, 2017 IN NEW YORK, NY. TRAVELER WILL DEPART FROM DC ON 11/4 AND ARRIVE THE SAME DAY TO NYC. TRAVELER WILL DEPART NYC ON 11/6 AND ARRIVE THE SAME DAY TO DC. SPONSOR, HEREDITARY DISEASE FOUNDATION, WILL PAY IN-KIND FOR TRAIN, LODGING AND MIE. TRAVELER WILL STAY AT THE EMPIRE HOTEL AT THE PER DIEM RATE. ODA IS APPROVED AND ATTACHED. CONFIRMED WITH THE SPONSOR THAT NO HONORARIUM WILL BE GIVEN AND NO FEDERAL FUNDS WILL BE USED TO SUPPORT THIS TRAVEL. DR. NATH APPROVED UNDER CRITERIA 3.</t>
  </si>
  <si>
    <t>HEREDITARY DISEASE FOUNDATION</t>
  </si>
  <si>
    <t>11/04/2017 -11/06/2017</t>
  </si>
  <si>
    <t>TRAVELER WILL ATTEND THE SUMMIT SCIENTIFIC ADVISORY BOARD IN LONDON, UNITED KINGDOM FROM NOVEMBER 7, 2017 TO NOVEMBER 8, 2017. TRAVELER WILL DEPART NEWARK, NJ (ALREADY THERE ON PERSONAL REASONS PRIOR TO THE MEETING BEING SCHEDULED) ON 11/6 AND ARRIVE THE NEXT DAY, 11/7 TO LONDON. TRAVELER WILL DEPART LONDON ON 11/9 AND ARRIVED THE SAME DAY TO DC. SPONSOR, SUMMIT THERAPEUTICS, WILL PAY IN-KIND FOR AIRFARE, LODGING AND MIE (11/7 AND 11/8). TRAVELER WILL STAY AT THE COUNTRY HOUSE HOTEL IN OXFORD, UK AT THE PER DIEM RATE. ODA IS APPROVED AND ATTACHED. CONFIRMED WITH THE SPONSOR THAT NO HONORARIUM WILL BE GIVEN AND NO FEDERAL FUNDS WILL BE USED TO SUPPORT THIS TRAVEL. DR. NATH APPROVED UNDER CRITERIA 2 AND 3.</t>
  </si>
  <si>
    <t>SUMMIT CORPORATION PLC</t>
  </si>
  <si>
    <t>TRAVELER WILL REVIEW GRANT APPLICATION AS CHAIR OF THE NERVOUS SYSTEM COMMISSION IN PARIS FRANCE ON JANUARY 12, 2018. TRAVELER WILL DEPART ON 1/10 FROM DC AND ARRIVE THE NEXT DAY, 1/11 TO PARIS. TRAVELER WILL DEPART PARIS ON 1/14 AND ARRIVE THE SAME DAY TO DC. SPONSOR, ASSOCIATION FRANCAISE CONTRE LES MYOPATHIES (AFM), WILL PAY IN-KIND FOR AIRFARE, LODGING AND MIE. TRAVELER WILL STAY AT THE ARIANE MONTPARNASSE HOTEL AT 388.59USD PER NIGHT WHICH IS BELOW THE ALLOWED PER DIEM RATE OF 425USD. ODA IS APPROVED AND ATTACHED FOR THIS TRAVEL. CONFIRMED WITH THE SPONSOR NO HONORARIUM WILL BE GIVEN AND NO FEDERAL FUNDS WILL BE USED TO SUPPORT THIS TRAVEL. TRAVELER WILL TAKE SATURDAY, 1/13 AS A PERSONAL DAY AND ALL EXPENSES WILL BE PAID BY THE TRAVELER HIMSELF. DR. NATH APPROVED UNDER CRITERIA 2.</t>
  </si>
  <si>
    <t>ASSOCIATION FRANCAISE CONTRE L</t>
  </si>
  <si>
    <t>01/10/2018 -01/14/2018</t>
  </si>
  <si>
    <t>TRAVELER WILL ATTEND A CLINICAL ADVISORY BOARD MEETING HOSTED BY SPARK THERAPEUTICS TO PROVIDE INPUT REGARDING DEVELOPMENT OF A GENE THERAPY CLINICAL PROGRAM FOR POMPE DISEASE IN PHILADELPHIA, PA ON MARCH 2, 2018. TRAVELER WILL DEPART DC ON 3/1 AND ARRIVE THE SAME DAY TO PHILADELPHIA, PA. TRAVELER WILL DEPART PHILADELPHIA ON 3/2 AND ARRIVE THE SAME DAY TO DC. SPONSOR, SPARK THERAPEUTIC, WILL PAY IN-KIND FOR TRAIN TICKET, LODGING AND M&amp;IE. TRAVELER WILL STAY AT THE STUDY AT THE PER DIEM RATE ALLOWED OF 148USD. ODA IS APPROVED AND ATTACHED. CONFIRMED WITH THE SPONSOR THAT NO HONORARIUM WILL BE GIVEN AND NO FEDERAL FUNDS WILL BE USED TO SUPPORT THIS TRAVEL. SPARC APPROVAL IS NOT REQUIRED FOR THIS TRAVEL.</t>
  </si>
  <si>
    <t>SPARK THERAPEUTICS</t>
  </si>
  <si>
    <t>03/01/2018 -03/02/2018</t>
  </si>
  <si>
    <t>FISCHER, ROBERT S</t>
  </si>
  <si>
    <t>THIS TRAVEL IS NOT A CONFERENCE BECAUSE IT MEETS THE FOLLOWING MISSION EXEMPTION- SCIENTIFIC MEETINGS WITH A SPECIFIC INVESTIGATOR OR TEAM REGARDING A SPECIFIC AREA OF SCIENTIFIC INQUIRY, OR PUBLIC HEALTH NEED. ON FEBRUARY 16, DR. FISCHER WILL BE GIVEN A TALK AT THE UNIVERSITY OF TORONTO. ON FEBRUARY 17, DR. FISCHER WILL VISIT THE PLOTNIKOV LAB AT THE DEPARTMENT OF CELL AND SYSTEM BIOLOGY. HE WILL SAY AT THE PLOTNIKOV RESIDENCE THAT EVENING.</t>
  </si>
  <si>
    <t>02/15/2018 -02/18/2018</t>
  </si>
  <si>
    <t>FLEGEL, WILLY A</t>
  </si>
  <si>
    <t>DR. FLEGEL WILL BE A SPEAKER IN THE FORTHCOMING XVI INTERNATIONAL SYMPOSIUM ON BLOOD TRANSFUSION IN SAO PAULO, BRAZIL 2/20/18-2/27/18.</t>
  </si>
  <si>
    <t>HOSPITAL SIRIO LIBANES</t>
  </si>
  <si>
    <t>STAFF CLINICIAN (VP) (HS)</t>
  </si>
  <si>
    <t>02/20/2018 -02/27/2018</t>
  </si>
  <si>
    <t>FLEISHER, THOMAS A</t>
  </si>
  <si>
    <t>DR. FLEISHER WILL SERVE AS A FACULTY MEMBER AT THE CIS SUMMER SCHOOL IN GALVESTON, TEXAS FROM 10/19-22/17.</t>
  </si>
  <si>
    <t>CLINICAL IMMUNOLOGY SOCIETY MI</t>
  </si>
  <si>
    <t>10/19/2017 -10/22/2017</t>
  </si>
  <si>
    <t>FLOYD, REGINALD K</t>
  </si>
  <si>
    <t>TO ATTEND 2018 AFGE NATIONAL LEAD TRAINING IN SAN DIEGO, CA, FROM MARCH 6 - 9, 2018, FOR THE PURPOSE OF ATTENDING CLASSES ON BUILDING STRONG, EFFECTIVE LOCALS, WORKERS COMPENSATION, AND EFFECTIVE COMMUNICATION AND PROBLEM SOLVING. EXPENSES ARE PROVIDED IN-KIND BY THE SPONSOR TO INCLUDE: MEALS, AIRFARE, HOTEL, REGISTRATION FEES.  OFFICIAL TIME GRANTED EXCEPT FOR MARCH 5TH (ALL DAY) AND MARCH 9TH (1 PM-5PM). LEAVE ENTERED FOR MARCH 5TH, SO EXPENSES REMOVED.  MARCH 9TH IS THE TRAVELER'S REGULAR DAY OFF.  ACTUALS NOTED FOR LODGINGS DUE TO SPONSOR PROVIDING AT A HIGHER RATE, BUT NO AEA IS REQUIRED IN THIS INSTANCE.</t>
  </si>
  <si>
    <t>AMERICAN FEDERATION OF GOVERNM</t>
  </si>
  <si>
    <t>MAINTENANCE MECHANIC</t>
  </si>
  <si>
    <t>03/04/2018 -03/09/2018</t>
  </si>
  <si>
    <t>FORREST, LUCY R</t>
  </si>
  <si>
    <t>DR. FORREST HAS BEEN INVITED TO GIVE A SEMINAR AT THE UNIVERSITY OF IOWA ON OCTOBER 3RD IN IOWA CITY, IOWA.  THE TITLE OF HER SEMINAR IS THE ELEGANT ROLE OF SYMMETRY IN TRANSMEMBRANE TRANSPORTERS.
THE UNIVERSITY OF IOWA WILL SPONSOR AIRFARE, SHUTTLE SERVICE AND ONE DINNER IN-KIND.  NO HONORARIUM WILL BE PROVIDED AND NO FEDERAL FUNDS WILL BE USED.  
DR. FORREST WILL STAY WITH A COLLEAGUE, JANICE ROBERTSON, WHILE IN IOWA CITY.  
PENDING AVAILABILITY OF FUNDS. TRIP HAS BEEN APPROVED BY ETHICS OFFICE, SEE ATTACHED FORM.</t>
  </si>
  <si>
    <t>IOWA CITY, IA, US</t>
  </si>
  <si>
    <t>UNIVERSITY OF IOWA</t>
  </si>
  <si>
    <t>FOSTER, PAUL M</t>
  </si>
  <si>
    <t>TRAVELER TO ATTEND SOCIETY OF TOXICOLOGY, SOT COUNCILOR MEETING, AS A SOCIETY OF TOXICOLOGY  LIAISON TO SOCIETY COMMITTEES, FACE TO FACE MEETING FROM 11/14-11/15, 2017 IN RESTON, VA. ACTUAL DATES OF TRAVEL ARE 11/13-11/15, 2017. SPONSOR PROVIDED IN-KIND: AIRFARE, LODGING, MEALS 11/14-BREAKFAST, LUNCH AND DINNER, 11/15 BREAKFAST AND LUNCH. ATTACHMENT G APPROVAL WAS OBTAINED ON 05/26/2016 AS WELL AS AN  APPROVED OFFICIAL DUTY MEMO ON 04/05/16 AND BOTH ARE INCLUDED IN THE SCANNED DOCUMENTS PORTION OF THIS TRAVEL AUTHORIZATION. VIRGINIA IS NOT A TAX EXEMPT STATE.</t>
  </si>
  <si>
    <t>RESTON, VA, US</t>
  </si>
  <si>
    <t>SENIOR RESEARCH FELLOW</t>
  </si>
  <si>
    <t xml:space="preserve">FRANCHINI, GENOVEFFA </t>
  </si>
  <si>
    <t>DR. FRANCHINI WAS INVITED TO GIVE A TALK AT THE SOCIETA ITALIANA DI MALATTIE INFETTIVE E TROPICALI (AN ITALIAN SOCIETY OF INFECTIOUS AND TROPICAL DISEASES) MEETING XVI FROM 10/15-17 IN SALEMO, ITALY.  THE TITLE OF HER TALK WILL BE "VACCINE ASSOCIATED INTERPLAY OF NK MONOCYTES AND T-CELLS CORRELATES WITH THE RISK OF SIV ACQUISITION."  THE SPONSOR WILL PAY FOR THE FOLLOWING IN-KIND HER AIRFARE, HOTEL, MEETING REGISTRATION AND GROUND TRANSPORTATION. NIH WILL PAY FOR HER MEALS DURING THE MEETING.  NOTE THAT THE CITY OF NAPLES IS NEARBY SALERNO.</t>
  </si>
  <si>
    <t>NAPLES, , ITA</t>
  </si>
  <si>
    <t>ITALIAN SOCIETY OF INFECTIOUS</t>
  </si>
  <si>
    <t>10/15/2017 -10/17/2017</t>
  </si>
  <si>
    <t>DR. FRANCHINI WILL TRAVEL TO DESENZANO DEL GARDO 10/20. SHE HAS BEEN INVITED TO GIVE A TALK AT THE 5TH ANNUAL ITALIAN EXPERIENCE IN BIOMEDICAL RESEARCH: YOUNG MINDS AT WORK FROM 10/20-21/17 IN DESENZANO DEL GARDA, PROVINCE OF MODENA, ITALY. MILAN IS THE REFERENCE CITY FOR THIS PROVINCE FOR PER DIEM AND M&amp;IE RATES. THE TITLE OF HER TALK WILL BE "TEMPORAL-SPATIAL CROSSTALK AMONG MYELOID, T, AND NKP44 CELLS IN THE EFFICACY OF A VACCINE CANDIDATE FOR HIV.?¿¿ THE SPONSOR WILL PAY FOR GROUND TRANSPORTATION AND ONE NIGHT OF LODGING (10/20) IN KIND. DINNER ON 10/20 AND LUNCH 10/21 ARE INCLUDED IN THE REGISTRATION. SHE WILL RETURN AFTER THE CONFERENCE ENDS ON 10/21. NIH WILL PAY FOR ALL MEALS NOT INCLUDED WITH REGISTRATION. PLEASE NOTE THAT THE REGISTRATION IS FREE TO ALL GUESTS.</t>
  </si>
  <si>
    <t>ITALIAN SOCIETY FOR VIROLOGY</t>
  </si>
  <si>
    <t>10/20/2017 -10/21/2017</t>
  </si>
  <si>
    <t>DR. FRANCHINI WAS INVITED AS A SPEAKER TO THE XXVIII IACRLRD SYMPOSIUM FOR OCTOBER 30 - NOVEMBER 1, 2017.  THE TITLE OF HER TALK WILL BE VIRAL AND CELLULAR FACTORS THAT CONTRIBUTE TO HTLV-1 PERSISTENCE.  THE SPONSOR WILL PAY FOR AIRFARE, TAXI IN DC AND TEXAS, HOTEL FROM 10/29-31, AND DINNER 10/30 IN-KIND.  REGISTRATION INCLUDES CONTINENTAL BREAKFAST AND LUNCH 10/30-11/1, AND DINNER 10/31.  REGISTRATION FEE IN-KIND IS INCLUDED. NIH WILL PAY FOR MEALS ON 10/29 AND DINNER 11/1.  DR. FRANCHINI WILL WORK FULL HOURS ON FRIDAY 10/27 AND HER FLIGHT WILL LEAVE LATER THAT DAY. SHE WILL STAY IN HOUSTON AT HER OWN EXPENSE ON OCT 27 AND 28, STAYING WITH FAMILY IN THE AREA. PROVIDED LODGING WILL BE ABOVE THE GOVERNMENT PER DIEM RATE, BUT WILL BE PROVIDED BY THE SPONSOR. THE PER DIEM LODGING RATE IS $135 PER NIGHT AND THE SPONSOR WILL BE PROVIDING LODGING AT A COST OF $221.43 PER NIGHT, 162% THE GOVERNMENT RATE.</t>
  </si>
  <si>
    <t>INTERNATIONAL ASSOCIATION FOR</t>
  </si>
  <si>
    <t>10/27/2017 -11/01/2017</t>
  </si>
  <si>
    <t>DR. FRANCHINI WILL DEPART FROM THE U.S. 11/3 AND ARRIVE IN CANBERRA 11/5.  SHE HAS BEEN INVITED TO GIVE A TALK AT THE AUSTRALASIAN HIV &amp; AIDS CONFERENCE IN CANBERRA, AUSTRALIA FROM 11/6-8. DR. FRANCHINI WILL GIVE A TALK AT THE KIRBY INSTITUTE, UNIVERSITY OF NEW SOUTH WALES AND PARTICIPATE IN MEETINGS 11/9-10. NIH WILL PAY FOR LODGING FOR THE WEEKEND 11/11-12. SHE WILL VISIT THE THE WESTMEAD INSTITUTE FOR MEDICAL RESEARCH 11/13 IN SYDNEY BEFORE DEPARTING FOR MELBOURNE THAT NIGHT. SHE WILL GIVE A TALK AT THE DOHERTY INSTITUTE, UNIVERSITY OF MELBOURNE ON 11/14.  FINALLY, SHE WILL DEPART FROM MELBOURNE 11/15 AND ARRIVE IN THE US SAME DAY. THE SPONSOR OF AUSTRALASIAN SOCIETY FOR HIV VIRAL HEPATITIS AND SEXUAL HEALTH MEDICINE (ASHM) WILL PAY FOR THE FOLLOWING IN-KIND: INTERNATIONAL AIRFARE, REGISTRATION AND GROUND TRANSPORTATION. BREAKFAST AND LUNCH ARE INCLUDED IN REGISTRATION NOV. 6, 7, 8. THE KIRBY INSTITUTE, UNIVERSITY OF NEW SOUTH WALES WILL PROVIDE THE FOLLOWING IN-KIND: ECONOMY AIRFARE, HOTEL (NOV. 9, 10), ALL MEALS, AND GROUND TRANSPORTATION (NOV 9, 10). THE DOHERTY INSTITUTE, UNIVERSITY OF MELBOURNE WILL PROVIDE ECONOMY AIRFARE, HOTEL (NOV 13, 14), ALL MEALS, AND GROUND TRANSPORTATION (NOV 13, 14). NIH WILL PAY FOR GROUND TRANSPORTATION IN WASHINGTON, DC, REMAINING MEALS IN AUSTRALIA AND ON TRAVEL DAY AND RETURN DAY.  APPENDIX 8 FORM APPROVED BY DONNA SIEGLE, ACTING EO, ON 10/31/17.</t>
  </si>
  <si>
    <t>CANBERRA, , AUS</t>
  </si>
  <si>
    <t>AUSTRALASIAN SOCIETY FOR HIV M</t>
  </si>
  <si>
    <t>11/03/2017 -11/15/2017</t>
  </si>
  <si>
    <t>UNIVERSITY OF MELBOURNE PARKVI</t>
  </si>
  <si>
    <t>UNIVERSITY OF NEW SOUTH WALES</t>
  </si>
  <si>
    <t>DR. FRANCHINI WAS INVITED TO SPEAK AT THE 12TH ANNUAL COLLABORATION FOR AIDS VACCINE DISCOVERY (CAVD) CONFERENCE IN SEATTLE, WA, DECEMBER 4-7. ALL TRANSPORTATION WILL BE AT NIH EXPENSE. THE SPONSOR WILL PROVIDE LODGING AND SELECT MEALS IN-KIND. SPONSORED MEALS (IN-KIND) WILL BE 12/5 (B/L/D), 12/6 (B/L), AND 12/7 (B/L/D). NIH WILL PAY FOR ALL MEALS 12/4, AND DINNER 12/6.  THERE IS NO REGISTRATION COST FOR THIS CONFERENCE.</t>
  </si>
  <si>
    <t>BILL MELINDA GATES FOUNDATION</t>
  </si>
  <si>
    <t>SPONSORED TRAVEL TO SPEAK AT THE UNIVERSITY OF PADOVA (PADOVA, NEAR VENICE, MAR. 15-16), ATTEND AND SPEAK AT THE 2018 INTERNATIONAL WORKSHOP ON VIRUSES, GENES, AND HEMATOLOGICAL CANCERS (VENICE, MAR. 17-21), SPONSORED BY THE EUROPEAN LEUKEMIANET SYMPOSIUM AND THE UNIVERSITY OF PADOVA (VENUE: INSTITUTO VENETO DI SCIENZE, VENICE), AND TO SPEAK AT THE UNIVERSITY OF MILAN (MILAN, MAR. 22).  AT BOTH VENUES, DR. FRANCHINI WILL PRESENT HER TALK,?¿¿HYPOXIA AND INFLAMMASOME ACTIVATION IN CD14+ CD16?¿¿ CLASSICAL MONOCYTES SHAPE HIV VACCINE CANDIDATE PROTECTIVE RESPONSES.?¿¿ TRAVELER WILL DEPART FROM DULLES IAD AT NIH EXPENSE ON MAR 14, ARRIVING IN PADOVA MAR 15. NIH WILL PAY FOR ALL TRANSPORTATION EXPENSES TO PADOVA.  TRAVELER WILL BE STAYING WITH COLLEAGUES IN PADOVA MARCH 15-16 SO LODGING COSTS WILL NOT BE INCURRED.  THE SPONSOR WILL PROVIDE THE FOLOWING MEALS IN-KIND: DINNER MAR. 15, ALL MEALS MAR. 16.  NIH WILL PAY FOR REMAINING MEALS ON THE 15TH. THERE WILL BE NO DUTY STATION SATURDAY, MAR. 17.  THE TRAVELER WILL GO TO VENICE MAR. 18.  THE UNIVERSITY OF PADOVA WILL PROVIDE 3 NIGHTS' LODGING IN-KIND AT THE ALA HOTEL, MAR. 18-20 AT A RATE OF $148.20/NIGHT. THE SPONSOR WILL ALSO PROVIDE THE FOLLOWING MEALS IN-KIND: LUNCH AND DINNER 3/20, LUNCH 3/21, BREAKFAST INCLUDED WITH HOTEL MAR. 19-21. NO REGISTRATION COST IS ASSOCIATED WITH THIS EVENT AND NIH WILL PAY FOR ALL OTHER MEALS. THE TRAVELER WILL DEPART FROM VENICE ON THE 21ST AND ARRIVE IN MILAN THE SAME DAY.  THE UNIVERSITY OF MILAN WILL PROVIDE ECONOMY RAIL TRANSPORTATION ($36.61) FROM VENICE AND 2 NIGHTS' LODGING FOR MAR. 21 AND 22 AT A RATE OF $167.36/NIGHT, IN-KIND. NIH WILL PAY FOR OTHER GROUND TRANSPORTATION COSTS THAT ARISE (TAXI TO STATION, ETC.).  NIH WILL PAY FOR MEALS ON THE 22ND.  THE TRAVELER WILL DEPART FROM MILAN FOR RETURN TO THE US MAR. 23.  NIH WILL BE RESPONSIBLE FOR ALL COSTS ON THIS DAY.</t>
  </si>
  <si>
    <t>PARIS, N/A, FR</t>
  </si>
  <si>
    <t>UNIVERSITY OF MILAN</t>
  </si>
  <si>
    <t>03/14/2018 -03/23/2018</t>
  </si>
  <si>
    <t>UNIVERSITY OF PADUA</t>
  </si>
  <si>
    <t>FRANK, KAREN M</t>
  </si>
  <si>
    <t>DR. KAREN FRANK WILL TRAVEL TO CHICAGO, IL TO ATTEND THE ASCP RISE COMMITTEE MEETING ON OCTOBER 19TH TO OCTOBER 21ST 2017.</t>
  </si>
  <si>
    <t>AMERICAN SOCIETY OF CLINICAL P</t>
  </si>
  <si>
    <t>SENIOR CLINICIAN (HS)</t>
  </si>
  <si>
    <t>10/19/2017 -10/21/2017</t>
  </si>
  <si>
    <t>DR. KAREN FRANK WILL TRAVEL TO HEALDSBURG, CA TO PARTICIPATE ON THE EDITORIAL COMMITTEE OF THE ANNUAL REVIEW OF PATHOLOGY FROM FEBRUARY 22ND TO 24TH, 2018.</t>
  </si>
  <si>
    <t>HEALDSBURG, CA, US</t>
  </si>
  <si>
    <t>ANNUAL REVIEWS</t>
  </si>
  <si>
    <t>02/22/2018 -02/24/2018</t>
  </si>
  <si>
    <t>DR. KAREN FRANK WILL TRAVEL TO FRENCH LICK, IN TO PRESENT A LECTURE AT THE SPRING SCACM MEETING FROM MARCH 8-10, 2018.</t>
  </si>
  <si>
    <t>FRENCH LICK, IN, US</t>
  </si>
  <si>
    <t>SOUTH CENTRAL ASSOCIATION FOR</t>
  </si>
  <si>
    <t>03/08/2018 -03/10/2018</t>
  </si>
  <si>
    <t>FREED, ERIC O</t>
  </si>
  <si>
    <t>DR. FREED IS THE EDITOR IN-CHIEF OF VIRUSES AND WILL MEET WITH THE EDITORIAL TEAM ON 10/4/17. HE WILL PRESENT A SEMINAR ENTITLED NEW INSIGHTS INTO HIV ASSEMBLY AND MATURATION" AT THE UNIVERSITY OF BASEL ON 10/5/17. DR. FREED WILL TRAVEL TO HEIDELBERG, GERMANY TO ATTEND A CONFERENCE, VIRUS AND CELLS: COMPUTATIONAL CHALLENGES AND APPROACHES 10/6-7/17. ON 10/8/17 DR. FREED WILL MEET WITH DRS. HANS-GEORG KRAEUSSLICH AND OLIVER FACKLER AT THE UNIVERSITY OF HEIDELBERG TO DISCUSS FUTURE COLLABORATIONS. DR. FREED WILL PRESENT A SEMINAR ON 10/9/17 AT THE UNIVERSITY OF HEIDELBERG. DR. FREED IS REQUESTING APPROVAL OF ACTUAL SUBSISTENCE FOR SPONSOR-IN-KIND LODGING VALUED AT $319.30 WHICH IS 136% OF THE GOVERNMENT ALLOWANCE OF $235. THIS PERCENTAGE FALLS WITHIN THE 300% THRESHOLD ALLOWED BY THE FTR.</t>
  </si>
  <si>
    <t>BASEL, , CHE</t>
  </si>
  <si>
    <t>MULTIDISCIPLINARY DIGITAL PUBL</t>
  </si>
  <si>
    <t>10/03/2017 -10/10/2017</t>
  </si>
  <si>
    <t>RUPRECHT KARLS UNIVERSITY OF H</t>
  </si>
  <si>
    <t>DR. FREED IS CHAIRING THE VIRUSES 2018 BREAKTHROUGHS IN VIRAL REPLICATION CONFERENCE. HE WILL ALSO PRESENT A LECTURE ENTITLED HIV-1 ASSEMBLY, RELEASE AND MATURATION.  SPONSOR PROVIDING IN KIND REGISTRATION THAT INCLUDES LUNCH ON 2/7-9/18, AND DINNER ON 2/7/18.  SPONSOR PROVIDING IN KIND DINNER ON 2/8/18.  BREAKFAST IS INCLUDED IN LODGING ON 2/7-11/18.  SPONSOR ALSO PROVIDING IN KIND AIRFARE AND GROUND TRANSPORTATION IN SPAIN.</t>
  </si>
  <si>
    <t>02/05/2018 -02/11/2018</t>
  </si>
  <si>
    <t xml:space="preserve">FREEMAN, ALEXANDRA </t>
  </si>
  <si>
    <t>DR. FREEMAN HAS BEEN INVITED TO SPEAK AT THE 2017 ID WEEK MEETING TO BE HELD IN SAN DIEGO, CA FROM OCTOBER 4 TO 7, 2017. ID WEEK WILL PAY FOR THE TRAVELERS AIRFARE AND LODGING IN-KIND. SPONSOR PROVIDING LODGING VALUED AT 162 WHICH IS  114.08 PERCENT OVER THE GOVERNMENT ALLOWANCE OF 149. THE SPONSOR HAS CONFIRMED THAT ALL OTHER FEDERAL OR NON-FEDERAL PARTICIPANTS WILL BE PROVIDED WITH THE SAME OR SIMILAR ACCOMMODATIONS.THERE ARE NO KNOWN CONFLICTS WITH THIS SPONSOR. NO HONORARIUM WILL BE PROVIDED. NO FEDERAL FUNDS ARE BEING USED FOR THIS TRAVEL.</t>
  </si>
  <si>
    <t>DR. FREEMAN HAS BEEN INVITED TO PRESENT AT CHILDRENS HOSPITAL LOS ANGELES, GRAND ROUNDS AND MINI SYMPOSIUM FROM OCTOBER 13TH, 2017. SHE ALSO HAVE BEEN INVITED TO ATTEND A STAFF DINNER THE NIGHT BEFORE. CHILDREN HOSPITAL OF LOS ANGELES WILL SPONSOR THE ENTIRE TRAVEL, INCLUDING LORDING AND AIRFARE AND GROUND TRANSPORTATION IN LOS ANGELES FULLY IN-KIND. SPONSOR IS PROVIDING LODGING IN-KIND VALUED AT 225 WHICH IS 167.72 PERCENT ABOVE THE GOVERNMENT RATE AT 158. THE SPONSOR HAS CONFIRMED THAT ALL OTHER FEDERAL OR NON-FEDERAL PARTICIPANTS WILL BE PROVIDED WITH THE SAME OR SIMILAR ACCOMMODATIONS. THE MIE WILL REMAIN THE SAME. THERE ARE NO KNOWN CURRENT CONFLICTS WITH THIS SPONSOR NO HONORARIUM WILL BE PROVIDED AND NO FEDERAL FUNDS ARE BEING USED.</t>
  </si>
  <si>
    <t>CHILDRENS HOSPITAL OF LOS ANGE</t>
  </si>
  <si>
    <t>DR. FREEMAN HAS BEEN INVITED TO SPEAK AT THE 2018 AAAAI-WAO JOINT CONGRESS BEING HELD IN ORLANDO, FL MARCH 2-5, 2018. SPONSOR AAAAI-WAO JOINT CONGRESS WILL PROVIDE LODGING, AIRFARE, AND REGISTRATION IN-KIND. THE PIDC CAN 8388099 WILL REIMBURSE DR. FREEMAN FOR ALL OTHER EXPENSES. NO HONORARIUM WILL BE PAID, AND NO US FEDERAL FUNDS WILL BE USED. TRAVEL EXPENSES ARE DERIVED FROM INSTITUTIONAL FUNDS FOR ACADEMIC EVENTS</t>
  </si>
  <si>
    <t>DR. FREEMAN HAS BEEN INVITED TO SPEAK AT THE 5TH ANNUAL ST. JUDE-PIDS PEDIATRIC TRANSPLANT ID SYMPOSIUM, BENCH TO BEDSIDE ON MARCH 8, 2018 AT ST. JUDE CHILDRENS RESEARCH HOSPITAL IN MEMPHIS, TENNESSEE. ST. JUDES RESEARCH HOSPITAL AGREED TO PROVIDE THE FOLLOWING IN KIND FOR HER ATTENDANCE. ROUND-TRIP AIRFARE, LODGING FOR 1NIGHT, CONTINENTAL BREAKFAST AND LUNCH AND DINNER FOR THE DAY OF MARCH 8, 2018, AND LASTLY THEY WILL PROVIDE GROUND TRANSPORTATION IN MEMPHIS. THE PIDC CAN 8388099 WILL REIMBURSE DR. FREEMAN FOR ALL OTHER EXPENSES INCURRED. NO HONORARIUM WILL BE PAID, AND NO US FEDERAL FUNDS WILL BE USED. TRAVEL EXPENSES ARE DERIVED FROM INSTITUTIONAL FUNDS FOR ACADEMIC EVENTS. SPONSOR WILL BE PROVIDING IN-KIND LODGING VALUED AT 231.61 WHICH IS 197.95 PERCENT OF THE GOVERNMENT LODGING ALLOWANCE OF  117 FOR MEMPHIS, TN. THIS PERCENTAGE FALLS WITHIN THE 300 PERCENT THRESHOLD ALLOWED BY THE FEDERAL PER DIEM RATE. THE SPONSOR HAS CONFIRMED THAT ALL OTHER FEDERAL OR NON-FEDERAL PARTICIPANTS WILL BE PROVIDED WITH THE SAME OR SIMILAR ACCOMMODATIONS. NO US FEDERAL FUNDS WILL BE USED AND NO HONORARIUM WILL BE PROVIDED.</t>
  </si>
  <si>
    <t>ST JUDE CHILDRENS RESEARCH HOS</t>
  </si>
  <si>
    <t>FREUND, MICHELLE P</t>
  </si>
  <si>
    <t>THE EVENTS IN THIS TA WERE APPROVED AS AN EXEMPTION UNDER THE CATEGORY: TO ATTEND SCIENTIFIC MEETINGS BY THE NIMH EXECUTIVE OFFICER ON 12/21/2018.
THE TRAVELER WILL DISCUSS HARMONIZATION OF BRAIN PRESERVATION METHODS AMONGST PARTICIPATING BRAIN BANKS.</t>
  </si>
  <si>
    <t>SIMONS FOUNDATION FOR AUTISM R</t>
  </si>
  <si>
    <t xml:space="preserve">FRISCHMEYER-GUERRERI, PAMELA </t>
  </si>
  <si>
    <t>TO ATTEND AND PRESENT AT THE MOLECULAR ALLERGOLOGY WORKSHOP IN UPPSALA, SWEDEN. DEC. 3 - 7, 2017. ODA EMAILED ON OCT. 18. APPROVED ODA WILL BE UPLOADED. NO U.S. FEDERAL FUNDS WILL BE USED BY THE SPONSOR TO REIMBURSE TRAVEL EXPENSES, AND NO HONORARIUM MAY BE ACCEPTED BY THE EMPLOYEE.
SPONSOR PAYS- AIRFARE, LODGING, TAXIS IN SWEDEN, LUNCH AND DINNER ON DEC. 4-5. LUNCH ON DEC. 6
NIH PAYS- ALL MEALS NOT COVERED BY SPONSOR, BAGGAGE FEES, TAV FEE, ROUND TRIP MILEAGE FOR RESIDENCE TO AIRPORT, AND AIRPORT PARKING.
THE CONFERENCE IS NOT AVAILABLE TO SELECT IN CGE. THEREFORE, FOREIGN IN CHOSEN. TALK TITLE IS UTILITY OF EXTRACT- AND COMPONENT-SPECIFIC IGE IN DIAGNOSING FOOD ALLERGY IN PATIENTS WITH ATOPIC DERMATITIS. TRAVELER HAS STATED THAT SHE WANTS M&amp;IE FOR ALL BREAKFASTS  -SEE UPLOADED EMAILS</t>
  </si>
  <si>
    <t>THERMO FISHER SCIENTIFIC IMMUN</t>
  </si>
  <si>
    <t>TO GIVE A TALK AT THE GORDON CONFERENCE ON FOOD ALLERGY IN VENTURA, CA. JANUARY 7-12, 2018 NO U.S. FEDERAL FUNDS WILL BE USED BY THE SPONSOR TO PROVIDE IN/KIND TRAVEL EXPENSES, AND NO HONORARIUM MAY BE ACCEPTED BY THE EMPLOYEE. TCC- SEPT. 14, 2017 TALKED TO OMEGA AGENT. DCA 720.40D IAD 466.40D TAXIS MAKE UP DIFFERENCE FOR IAD FLIGHT SELECTED 578.40D. TRAVELER LIVES IN BALTIMORE. TITLE OF TALK PRESENTED IS- INVESTIGATION OF PEANUT-SPECIFIC T EFFECTOR AND T REGULATORY CELLS IN CHILDREN ALLERGIC AND TOLERANT TO PEANUT. THE CONFERENCE IS NOT AVAILABLE TO SELECT IN CGE. THEREFORE, DOMESTIC IS CHOSEN AS TRIP PURPOSE. THE REGISTRATION FEE PROVIDED IN KIND BY SPONSOR COVERS MEALS DURING THE CONFERENCE AND LODGING. ALL MEALS NOT COVERED BY REGISTRATION ARE PAID BY NIH.</t>
  </si>
  <si>
    <t>GORDON RESEARCH CONFERENCES CL</t>
  </si>
  <si>
    <t>01/07/2018 -01/12/2018</t>
  </si>
  <si>
    <t>FRY, TERRY J</t>
  </si>
  <si>
    <t>DR. FRY IS INVITED TO SPEAK AT THE ANNUAL AACR-NCI-EORTC MEETING BEING HELD IN PHILADELPHIA, PA ON OCTOBER 26 - 30, 2017.  IN-KIND: LODGING (NO BREAKFAST), REGISTRATION (NO MEALS), AND DINNER ON 10/29.   DR. FRY IS REQUESTING APPROVAL OF ACTUAL SUBSISTENCE FOR SPONSOR IN-KIND LODGING VALUED AT $259 WHICH IS 140% OF THE GOVERNMENT ALLOWANCE OF $185.  THIS PERCENTAGE FALLS WITHIN THE 300% THRESHOLD ALLOWED BY THE FTR.  THE SPONSOR HAS NOTED THAT ALL OTHER NON-FEDERAL PARTICIPANTS WILL BE PROVIDED WITH THE SAME ACCOMMODATIONS.</t>
  </si>
  <si>
    <t>10/29/2017 -10/30/2017</t>
  </si>
  <si>
    <t>DR. FRY IS INVITED TO SPEAK AT THE CLINICAL APPLICATION OF CAR T CELL CONFERENCE BEING HELD AT THE MEMORIAL SLOAN KETTERING CANCER CENTER IN NEW YOR, NY ON NOVEMBER 16-17, 2017. IN-KIND: TRAIN FARE, LODGING (NO BREAKFAST), REGISTRATION (INCLUDES B/L 11/16-17), AND ROUND TRIP CAR SERVICE BOOKED TO AND FROM TRAIN STATION IN DC AND NY.  THE SPONSOR HAS PROVIDED DR. FRY WITH AMTRAK ACELA TICKETS. DUE TO CLINICAL DUTIES ON 11/15 DR. FRY IS UNABLE TO DEPART NIH AND MAKE THE REGIONAL TRAIN AT 7PM. THE NEXT REGIONAL TRAIN DOES NOT GET INTO NYC UNTIL MIDNIGHT. THE ACELA WILL ALLOW DR. FRY TO GET INTO NYC EARLIER IN THE NIGHT AND REST FOR THE START OF THE CONFERENCE THE NEXT MORNING. ON 11/17 DR. FRY NEEDS TO RETURN TO NIH TO CHECK ON CLINICAL PATIENTS. TAKING THE ACELA WILL ALLOW HIM TO RETURN SOONER TO NIH.</t>
  </si>
  <si>
    <t xml:space="preserve">GABRIELIAN, ANDREI </t>
  </si>
  <si>
    <t>ANDREI WILL BE PRESENTING AT THE RSNA ANNUAL MEETING.</t>
  </si>
  <si>
    <t>RADIOLOGICAL SOCIETY OF NORTH</t>
  </si>
  <si>
    <t>11/25/2017 -12/01/2017</t>
  </si>
  <si>
    <t>GADHIA, AMI D</t>
  </si>
  <si>
    <t>APPROVED CONFERENCE 1620421: AMI GADHIA WAS INVITED TO SPEAK AT THE OPAL SUMMIT IN BOSTON, MA, THIS TRIP IS SPONSORED. TRAVEL DATES: 3/26-27/2018
TRAVELER IS REQUESTING APPROVAL OF AEA FOR SPONSORED IN-KIND LODGING.  THE PERCENTAGE FALLS WITHIN THE THRESHOLD ALLOWED BY THE FTR.  THE SPONSOR HAS NOTED THAT ALL INVITED SPEAKERS WILL BE PROVIDED WITH THE SAME ACCOMMODATIONS.</t>
  </si>
  <si>
    <t>OPAL EVENTS</t>
  </si>
  <si>
    <t>GADINA, MASSIMO G</t>
  </si>
  <si>
    <t>DR. MASSIMO GADINA WILL BE AN INVITED GUEST SPEAKER AT THE ADVANCED THERAPIES IN HEALTHCARE ON OCTOBER 28-29, 2017.</t>
  </si>
  <si>
    <t>DOHA, , QAT</t>
  </si>
  <si>
    <t>SIDRA MEDICAL AND RESEARCH CEN</t>
  </si>
  <si>
    <t>STAFF SCIENTIST(VP)</t>
  </si>
  <si>
    <t>10/25/2017 -10/31/2017</t>
  </si>
  <si>
    <t>THE UNIVERSITY OF TAMPERE WILL PROVIDE IN-KIND, ROUND-TRIP AIRFARE AND 3 NIGHTS HOTEL FOR DR. GADINA, AS A GUEST SPEAKER AT THE MED INTERNATIONAL SEMINAR SERIES.</t>
  </si>
  <si>
    <t>HELSINKI, , FIN</t>
  </si>
  <si>
    <t>ACADEMY OF FINLAND HELSINKI</t>
  </si>
  <si>
    <t>01/23/2018 -01/29/2018</t>
  </si>
  <si>
    <t>GAFNI, RACHEL I</t>
  </si>
  <si>
    <t>TRAVELER IS INVITED TO PARTICIPATE, SPEAK AND PRESENT AT THE AUSTRALASIAN PEDIATRIC ENDOCRINE GROUP ANNUAL SCIENTIFIC MEETING ON NOVEMBER 24- 29, 2017 AT THE HOTEL GRAND CHANCELLOR, HOBART, TASMANIA, AUSTRALIA. SPONSOR WILL PROVIDE ROUNDTRIP AIRFARE, 7 NIGHTS OF LODGING, REGISTRATION FEE OF $1000 WITH ALL MEALS INCLUDED AND AIRPORT TRANSFERS IN HOBART IN-KIND. NO HONORARIUM WILL BE GIVEN, AND NO FEDERAL FUNDS WILL BE USED. TRAVELER WILL BE REIMBURSED VIA NIH LAB FUNDS FOR GROUND TRANSPORTATION TO AND FROM RESIDENCE AND AIRPORT.</t>
  </si>
  <si>
    <t>HOBART, , AUS</t>
  </si>
  <si>
    <t>AUSTRALASIAN PAEDIATRIC ENDOCR</t>
  </si>
  <si>
    <t>11/21/2017 -11/30/2017</t>
  </si>
  <si>
    <t>TRAVELER HAS BEEN INVITED TO SPEAK AT THE ENDOCAREERS EARLY CAREER FORUM ON MARCH 16, 2018. THE SPONSOR WILL BE COVERING ONE NIGHT OF LODGING ON MARCH 15TH AT THE MARRIOTT MARQUIS CHICAGO. REGISTRATION FEE OF $499 FOR THE ENDO 2018 CONFERENCE WILL ALSO BE PROVIDED  IN KIND BY SPONSOR. BREAKFAST AND LUNCH WILL BE PROVIDED ON MARCH 16TH ONLY. TRAVELER WILL BE REIMBURSED FOR 4 NIGHTS LODGING AT THE FAIRMONT CHICAGO HOTEL,. TRAVELER WILL TAKE TAXI TO AND FROM HOTEL TO AIRPORTS IN ILLINOIS AS WELL AS A TAXI FROM EARLY FORUM MEETING TO HOTEL ON MARCH 16TH. TRAVELER WILL USE METRO TO AND FROM RESIDENCE AND LOCAL AIRPORT. NO HONORARIUM WILL BE GIVEN AND NO FEDERAL FUNDS WILL BE USED.</t>
  </si>
  <si>
    <t>03/15/2018 -03/20/2018</t>
  </si>
  <si>
    <t>GAHL, WILLIAM A</t>
  </si>
  <si>
    <t>THIS IS A SPONSORED, DOMESTIC TRAVEL.  THE SPONSOR IS COVERING THE FOLLOWING EXPENSES, IN-KIND: ROUND TRIP AIRFARE IN THE AMOUNT OF $475.92; TRANSPORTATION TO/FROM AIRPORT/HOTEL - $120 TOTAL; LODGING ON 10/09 &amp; 10/10 - $122/NIGHT +TAX; MEALS: DINNER ON 10/09 AND 10/10, WHICH HAVE BEEN MARKED AS IN-KIND; REGISTRATION FEE OF $695 WAS WAIVED AND INCLUDES BREAKFAST AND LUNCH FROM 10/09-11, HOWEVER THE TRAVELER ARRIVES TOO LATE ON 10/09 AND DEPARTS TOO EARLY ON 10/11 TO ACCEPT THEREFORE THOSE MEALS HAVE NOT BEEN MARKED AS PROVIDED. TRAVELER IS REQUESTING APPROVAL OF ACTUAL SUBSISTENCE FOR SPONSOR IN-KIND M&amp;IE FOR THE DINNERS ON 10/9 AND 10/10, VALUED AT $45 WHICH IS 161% OF THE GOVERNMENT ALLOWANCE OF $28. OMEGA WAS NOT USED FOR AIRFARE RESERVATIONS OR LODGING BECAUSE THE SPONSOR HAS COVERED THESE EXPENSES IN-KIND.  INVITED PARTICIPANTS HAVE BEEN OFFERED THE SAME OR SIMILAR BENEFITS.  ADDITIONAL EXPENSES INCLUDED: POV (HOME/AIRPORT) - $18.73/EACH WAY; AIRPORT PARKING - $17/DAY (THREE DAYS).  AIRPORT COST COMPARISON IS NOT NEEDED AS THE SPONSOR HAS COVERED AIRFARE.  MN IS NOT A TAX EXEMPT STATE. UPON VOUCHERING THE CAN WILL BE UPDATED FROM 8329285 AND CHANGED TO 8011502. PENDING AVAILABILITY OF FUNDS.</t>
  </si>
  <si>
    <t>10/09/2017 -10/11/2017</t>
  </si>
  <si>
    <t>THIS IS A SPONSORED, DOMESTIC TRAVEL.  THE SPONSOR IS COVERING THE FOLLOWING EXPENSES, IN-KIND: ROUNDTRIP AIRFARE IN THE AMOUNT OF $366.40; LODGING ON 1/17 - $139 + TAX ($21.68); MEALS HAVE BEEN OFFERED BUT BECAUSE OF FLIGHT SCHEDULE TRAVELER WILL NOT BE ABLE TO PARTAKE IN ANY BREAKFAST OR LUNCHES.  DINNER OFFERED ON 1/17 BUT AS PER ETHICS OFFICE, DR. GAHL WILL PAY FOR HIMSELF.  NO REGISTRATION IS REQUIRED FOR THIS EVENT.  OMEGA WAS NOT USED FOR AIRFARE OR LODGING RESERVATIONS BECAUSE THE SPONSORED HAS COVERED THESE EXPENSES IN-KIND.  INVITED PARTICIPANTS HAVE BEEN OFFERED THE SAME OR SIMILAR BENEFITS.  ADDITIONAL EXPENSES INCLUDE: POV: (HOME/IAD) - $13.91/EACH WAY; AIRPORT PARKING - $17/DAY (TWO DAYS).  AIRPORT COST COMPARISON IS NOT NEEDED AS THE SPONSOR HAS COVERED AIRFARE.  WA IS NOT A TAX EXEMPT STATE.  PENDING AVAILABILITY OF FUNDS.</t>
  </si>
  <si>
    <t>01/17/2018 -01/18/2018</t>
  </si>
  <si>
    <t>THIS IS A DOMESTIC SPONSORED TRAVEL.  THE SPONSOR IS COVERING THE FOLLOWING EXPENSES IN-KIND: ROUND TRIP AIRFARE IN THE AMOUNT OF $171.60; CAR SERVICE BETWEEN AIRPORT/HOTEL; LODGING ON 3/10/2018 ($152/NIGHT) AND WAIVED REGISTRATION OF $90 THAT INCLUDES ALL MEALS (3/10- L, D; 3/11 - B, L); TRANSPORTATION BETWEEN AIRPORT AND HOTEL/MEETING LOCATION ESTIMATED AT $65.41/EACH WAY.  TRAVELER WILL NOT ARRIVE IN TIME FOR THE BREAKFAST ON 3/10 AND WILL DEPART PRIOR TO DINNER ON 3/11 THEREFORE THESE MEALS HAS NOT BEEN MARKED AS PROVIDED. M&amp;IE IS NOT CALCULATING PROPERLY ON 03/10 THEREFORE ACTUAL EXPENSE HAS BEEN ENTERED RATHER THAN MARKING LUNCH AND DINNER AS PROVIDED. MEETING ORGANIZER IS PROVIDING A RIDE TO/FROM THE AIRPORT. ALL OTHER INVITED PARTICIPANTS HAVE BEEN OFFERED THE SAME OR SIMILAR BENEFITS. OMEGA WAS NOT USED FOR AIRFARE OR HOTEL RESERVATIONS BECAUSE THE SPONSOR HAS COVERED THESE EXPENSES IN-KIND. AIRPORT COST COMPARISON WAS NOT NEEDED AS THE SPONSOR HAS COVERED THE AIRFARE. NIH IS COVERING M&amp;IE NOT PROVIDED BY THE SPONSOR, POV TO/FROM THE AIRPORT IN MD, AND AIRPORT PARKING FEES. PENDING AVAILABILITY OF FUNDS.</t>
  </si>
  <si>
    <t>03/10/2018 -03/11/2018</t>
  </si>
  <si>
    <t>THIS IS A SPONSORED, DOMESTIC TRAVEL.  THE SPONSOR IS COVERING THE FOLLOWING EXPENSES IN-KIND: ROUND TRIP AIRFARE IN THE AMOUNT OF $290.60; LODGING ON MARCH 12 ($101/NIGHT +TAX); MEALS ON MARCH 13 - B &amp; L (ETHICS HAS DETERMINED THAT EMPLOYEE CANNOT ACCEPT DINNER ON MARCH 12); GROUND TRANSPORTATION TO/FROM AIRPORT/HOTEL (APPROXIMATELY $16.38 EACH WAY); THERE IS NO REGISTRATION FEE ASSOCIATED WITH THIS MEETING. THE MEALS HAVE BEEN MARKED AS PROVIDED AS THEY ARE OFFERED AS PART OF THE PROGRAM TO REGISTERED PARTICIPANTS EVEN THOUGH THERE IS NOT A REGISTRATION FEE. SPONSOR HAS NOTED THAT SIMILARLY SITUATED PARTICIPANTS ARE RECEIVING THE SAME BENEFITS. OMEGA WAS NOT USED FOR AIRFARE OR HOTEL BECAUSE THE SPONSOR HAS COVERED THESE EXPENSES IN-KIND.  THE FOLLOWING EXPENSES HAVE BEEN ADDED: POV (HOME/AIRPORT) - $12.54/EACH WAY; AIRPORT PARKING (TWO DAYS) - $17/DAY. AL IS NOT A TAX EXEMPT STATE. PENDING AVAILABILITY OF FUNDS.</t>
  </si>
  <si>
    <t>03/12/2018 -03/13/2018</t>
  </si>
  <si>
    <t>GAI, NEVILLE D</t>
  </si>
  <si>
    <t>DR. GAI WAS INVITED TO PARTICIPATE IN PLANNING THE EDUCATIONAL PROGRAM, THE PLENARY SESSIONS, THE ORAL AND POSTER OF THE ANNUAL MEETING AT THE AMPC CONSTRUCTION, AND THE ACTUAL SCIENTIFIC SESSION.  
THE ISMRM COVER THE COST OF AIRFARE, HOTEL &amp; M&amp;IE AND REGISTRATION PAID IN-KIND.  NIH WILL COVER THE COST OF M&amp;IE ON TRAVEL DATES AND GROUND TRANSPORTATION EXPENSE DR. GAI DEPARTS ON JANUARY 11, 2017 AND RETURNS ON JANUARY 15, 2017.</t>
  </si>
  <si>
    <t>NICE, , FRA</t>
  </si>
  <si>
    <t>INTERNATIONAL SOCIETY FOR MAGN</t>
  </si>
  <si>
    <t>01/11/2018 -01/15/2018</t>
  </si>
  <si>
    <t xml:space="preserve">GALIS, ZORINA </t>
  </si>
  <si>
    <t>THIS TRAVEL IS NOT A CONFERENCE BECAUSE IT MEETS IT MEETS THE FOLLOWING MISSION EXEMPTION: 
DR. GALIS, MEMBER OF THE VASCULAR CURE ADVISORY BOARD IS INVITED TO PARTICIPATE IN THE 2018 VASCULAR RESEARCH SUMMIT WHICH IS TAKING PLACE FROM FEBRUARY 25-26 IN SAN FRANCISCO, CA.</t>
  </si>
  <si>
    <t>VASCULAR CURES</t>
  </si>
  <si>
    <t>GALLAHAN, DANIEL L</t>
  </si>
  <si>
    <t>DR. GALLAHAN IS INVITED TO PARTICIPATE ON THE RESEARCH FUNDING OPPORTUNITIES AND TREND PANEL SESSION AT THE INSTITUTE OF ELECTRICAL AND ELECTRONIC ENGINEERS (IEEE) CONFERENCE ON BIOMEDICAL AND HEALTH INFORMATICS (BHI) AND ON BODY SENSOR NETWORKS (BSN) BEING HELD IN LAS VEGAS, NV ON MARCH 4-7, 2018.  IN-KIND:  AIRFARE, LODGING (NO BREAKFAST), MEALS, REGISTRATION (INCLUDES LUNCH ON 3/5) AND GROUND TRANSPORTATION IN NV.   DR. GALLAHAN IS REQUESTING APPROVAL OF ACTUAL SUBSISTENCE FOR SPONSOR IN-KIND LODGING VALUED AT $201 WHICH IS 150% OF THE GOVERNMENT ALLOWANCE OF $134.  THIS PERCENTAGE FALLS WITHIN THE 300% THRESHOLD BY THE FTR.   THE SPONSOR HAS NOTED THAT ALL OTHER NON-FEDERAL PARTICIPANTS WILL BE PROVIDED WITH THE SAME ACCOMMODATIONS.</t>
  </si>
  <si>
    <t>IEEE</t>
  </si>
  <si>
    <t>SUPV HEALTH SCIENTIST ADMIN</t>
  </si>
  <si>
    <t>GALPERIN, MICHAEL Y</t>
  </si>
  <si>
    <t>10/20/2017-10/23/2017: VISITING THE UNIVERSITY OF OSNABRUCK TO DISCUSS ONGOING PROJECTS, IN OSNABRUCK, GERMANY.
10/23/2017-10/26/2017: VISITING THE RADBOUD UNIVERSITY TO PRESENT A LECTURE TO STUDENTS AND FACULTY AND TO FINALIZE THE JOINT ANALYSIS OF THE GENOME SEQUENCES OF PLANCTOMYCETES, IN NIJMEGEN, NETHERLANDS.
10/26/2017-11/01/2017: VISITING THE UNIVERSITY OF OSNABRUCK TO DISCUSS ONGOING PROJECTS, IN OSNABRUCK, GERMANY.
11/01/2017-11/03/2017: PARTICIPATING IN THE MEETING OF THE PFAM/INTERPRO SCIENTIFIC ADVISORY BOARD, IN HINXTON, U.K.</t>
  </si>
  <si>
    <t>10/20/2017 -11/03/2017</t>
  </si>
  <si>
    <t>RADBOUD UNIVERSITY NIJMEGEN</t>
  </si>
  <si>
    <t>UNIVERSITY OF OSNABRUCK</t>
  </si>
  <si>
    <t>12/09/2017-12/16/2017: PRESENTING A TALK ON "SIGNAL TRANSDUCTION IN BACTERIA AND ARCHAEA" AT THE UNIVERSITY OF TUEBINGEN SCHOOL OF PHARMACY, IN TUEBINGEN, GERMANY.</t>
  </si>
  <si>
    <t>TUEBINGEN, , DEU</t>
  </si>
  <si>
    <t>UNIVERSITY OF TUEBINGEN</t>
  </si>
  <si>
    <t xml:space="preserve">GAO, BIN </t>
  </si>
  <si>
    <t>(CROSSOVER TRAVEL TANUM0CK5S) DR. GAO WILL TRAVEL TO LONDON, UK FROM SEPT. 28 TO OCT.2 TO PARTICIPATE IN THE EASL-AASLD JOINT CONFERENCE: DEFINITION, THERAPEUTIC ADVANCES AND CLINICAL ENDPOINTS IN ALCOHOLIC LIVER DISEASE AND ALCOHOLIC HEPATITIS.  MEETING APPROVED APRIL 2017. ON OCT 2-3, HE WILL TRAVEL TO BIRMINGHAM, UK TO PRESENT A TALK AT THE UNIV OF BIRMINGHAM.  HE WILL SPEAK ON THE TOPIC OF PATHOGENESIS AND THERAPEUTIC TARGETS OF ALCOHOLIC HEPATITIS. EO APPROVED MAY 2017.</t>
  </si>
  <si>
    <t>EUROPEAN ASSOCIATION FOR THE S</t>
  </si>
  <si>
    <t>DR. GAO WILL TRAVEL TO TEMPLE, TX TO SPEAK AT THE JOSEPH E. AND MARTHA E. KUTSCHER RESEARCH SYMPOSIUM AT TEXAS A&amp;M UNIV HEALTH SCIENCE CENTER.  THE TITLE OF HIS PRESENTATION: "INTERLEUKIN-22, A MAGIC POTION FOR EPITHELIAL CELL REPAIR FROM BENCH TO BEDSIDE."  NO REG. FEE. EO APPROVED APRIL 2017.</t>
  </si>
  <si>
    <t>TEMPLE, TX, US</t>
  </si>
  <si>
    <t>TEXAS AM HEALTH SCIENCE CENTER</t>
  </si>
  <si>
    <t>10/04/2017 -10/06/2017</t>
  </si>
  <si>
    <t>DR. GAO WILL TRAVEL TO PALM SPRINGS, CA FROM NOVEMBER 6-7 TO PARTICIPATE IN THE 38TH ANNUAL MEETING OF THE AMERICAN COLLEGE OF TOXICOLOGY.  THE TITLE OF HIS PRESENTATION WILL BE "BACTERIAL PATHOGENS OF LIVER: LIVER IMMUNE RESPONSE TO BACTERIAL INFECTION."  CONFERENCE ATTENDANCE NIH APPROVED AUGUST 2017.</t>
  </si>
  <si>
    <t>DR. GAO WILL TRAVEL TO SHANGHAI, CHINA WHERE HE WILL PARTICIPATE IN THE JOINT MEETINGS: THE 2017 SHANGHAI INTERNATIONAL SUMMIT FORUM OF LIVER DISEASES; THE 4TH NATIONAL CONFERENCE OF DRUG INDUCED LIVER INJURY; AND THE CONFERENCE OF RECENT PROGRESS IN DIAGNOSING AND TREATING LIVER FAILURE.  THE MEETING WILL TAKE PLACE FROM DECEMBER 1-4, 2017 AND HE WILL GIVE MULTIPLE PRESENTATIONS ON HIS STUDIES OF THE PATHOGENESIS AND NOVEL THERAPEUTIC TARGETS OF ALCOHOL HEPATITIS.  EO APPROVED OCTOBER 2017.</t>
  </si>
  <si>
    <t>SHANGHAI JIAOTONG UNIVERSITY</t>
  </si>
  <si>
    <t>11/29/2017 -12/05/2017</t>
  </si>
  <si>
    <t xml:space="preserve">GARCIA- CLOSAS, MONTSERRAT </t>
  </si>
  <si>
    <t>OG3 01033 DR. MONTSERRAT GARCIA CLOSAS WILL BE SPONSORED BY THE MEMORIAL SLOAN KETTERING CANCER CENTER MSKCC TO TRAVEL TO NEW YORK TO PARTICIPATE AS A SPEAKER AT THE INTERNATIONAL WORKING GROUP RISK ASSESSMENT AND STRATEGIES FOR SCREENING AND PREVENTION MEETING IN OCT 5 AND 6 2017. THERE IS NO REGISTRATION FEE FOR THIS EVENT. IN KIND: TRAIN TICKET, HOTEL, LUNCH ON OCT. 5 AND 6 AND DINNER ON OCT. 5. AN ACELA TRAIN HAS BEEN BOOKED BY THE SPONSOR. DR. GARICA-CLOSAS MUST TAKE THE ACELA TRAIN FROM DC TO NY BECAUSE IT ARRIVES AT 5:46 PM, AND SHE IS SCHEDULED TO MEET WITH COLLABORATORS AT 6:30 PM TO DISCUSS HER TALK AHEAD OF THE MEETING.  SHE NEEDS TO TAKE THE ACELA FROM NY TO DC BECAUSE SHE WOULD NOT BE ABLE TO MAKE IT BACK TO HER RESIDENCE TO MAKE HER 9:30 PM INTERNATIONAL SKYPE CONFERENCE CALL IF SHE TOOK ANY OF THE AMTRAK NORTHEAST REGIONAL TRAINS WHICH ARRIVE AT 9:00 PM OR LATER.</t>
  </si>
  <si>
    <t>OG3 01033 DR. MONTSERRAT GARCIA-CLOSAS WILL BE SPONSORED BY THE BARCELONA INSTITUTE FOR GLOBAL HEALTH AKA ISGLOBAL TO TRAVEL TO BARCELONA SPAIN TO PARTICIPATE  AS AN EXTERNAL REVIEWER AT THE EXTERNAL ADVISORY BOARD MEETING OF ISGLOBAL FROM NOV 13 TO 14 2017. NO REGISTRATION FEE. FLIGHT IS IN KIND. BREAKFAST, LUNCH AND DINNER WILL BE PROVIDED BY SPONSOR FOR NOV 13 AND NOV 14. TRAVELER WILL STAY WITH FAMILY IN BARCELONA SO NO LODGING IS NEEDED FOR THE DURATION OF THE TRIP.</t>
  </si>
  <si>
    <t>ISGLOBAL MAR CAMPUS</t>
  </si>
  <si>
    <t>GARDNER, ELIOT L</t>
  </si>
  <si>
    <t>DR. ELIOT GARDNER WILL BE ATTENDING THE INTERNATIONAL SOCIETY OF ADDICTION MEDICINE AND PRESENTING A LECTURE ENTITLED "NEUROBIOLOGICAL EVIDENCE FOR TOLERANCE TO OPIOID-INDUCED EUPHORIA AND SIMULTANEOUS SENSITIZATION OF OPIOID-INDUCED DYSPHORIA: AN OPIOID ADDICTION TRAP",  10/23-31/2017, ABU DHABI, UNITED ARAB EMIRATES.  SPONSOR IS PROVIDING IN KIND EXPENSES OF: REGISTRATION FEE; LODGING; AND AIRFARE. DR. GARDNER'S FLIGHT RETURNS AT 12:30 AM ON 10/31/17, NO LODGING IS BEING CHARGED ON 10/30/17 SINCE HE WILL BE IN FLIGHT. HE HAS COMPLETED THE HIGH THREAT SECURITY OVERSEAS SEMINAR. HIS TRAINING CERTIFICATE IS UPLOADED TO THIS TA. MEDICAL WAIVER FOR EXTRA DAY OF FLIGHT TO BE UPLOADED.</t>
  </si>
  <si>
    <t>ABU DHABI, , ARE</t>
  </si>
  <si>
    <t>FOUNDATION FOR ADDICTION AND M</t>
  </si>
  <si>
    <t>10/23/2017 -10/31/2017</t>
  </si>
  <si>
    <t>GARRETT, DANIEL S</t>
  </si>
  <si>
    <t>11/14 - 15/2017: TRAVELER WILL PRESENT INVITED LECTURE, "USING XIPP TO ANALYZE NMR DATA", AT THE CLEVELAND CLINIC LERNER RESEARCH INSTITUTE, CLEVELAND, OH.  HOST WILL PAY FLIGHT AND HOTEL IN-KIND WHICH IS 141% OVER THE GOVERNMENT LODGING RATE.</t>
  </si>
  <si>
    <t>CLEVELAND CLINIC</t>
  </si>
  <si>
    <t>COMPUTER SPECIALIST</t>
  </si>
  <si>
    <t xml:space="preserve">GATTINONI, LUCA </t>
  </si>
  <si>
    <t>FY CROSSOVER:  NON-SPONSOR:  DR. GATTINONI WILL MEET WITH DR. MICHELINI, DEPARTMENT OF CANCER THERAPEUTICS, GENOMICS INSTITUTE OF THE NOVARTIS RESEARCH FOUNDATION IN SAN DIEGO, CA ON SEPTEMBER 30, 2017.  SPONSOR:  DR. GATTINONI IS INVITED TO SPEAK AT THE UNIVERSITY OF CALIFORNIA IMMUNOBIOLOGY SEMINAR SERIES BEING HELD IN SAN DIEGO, CA ON OCTOBER 2, 2017.  IN-KIND:  AIRFARE, 2 NIGHTS LODGING (NO BREAKFAST), L/D ON 10/2, AND GROUND TRANSPORTATION IN CA.  NO REGISTRATION FEE.  DR. GATTINONI IS REQUESTING APPROVAL OF ACTUAL SUBSISTENCE FOR SPONSOR IN-KIND LODGING VALUED AT $195 WHICH IS 131% OF THE GOVERNMENT ALLOWANCE OF $149.  THIS PERCENTAGE FALLS WITHIN THE 300% THRESHOLD BY THE FTR.  THE SPONSOR HAS NOTED THAT ALL OTHER NON-FEDERAL PARTICIPANTS WILL BE PROVIDED WITH THE SAME ACCOMMODATIONS.  AN APPROVED AEA MEMO HAS BEEN ATTACHED FOR THE LODGING COST NOT COVERED BY THE SPONSOR.</t>
  </si>
  <si>
    <t>SPONSOR I:  DR. GATTINONI IS INVITED TO GIVE A SEMINAR AT THE ISTITUTO EUROPEO DI ONCOLOGIA IN MILAN IN ITALY ON NOVEMBER 9, 2017.  IN-KIND: AIRFARE (ONE-WAY MILAN TO ROME).  SPONSOR II:  DR. GATTINONI IS INVITED TO SPEAK AT THE INTERNATIONAL SYMPOSIUM ON IMMUNOTHERAPY OF CHILDHOOD CANCER BEING HELD IN ROME, ITALY ON NOVEMBER 9-11, 2017.  IN-KIND:  AIRFARE (R/T DC TO ITALY), LODGING (INCLUDES BREAKFAST), MEALS AND GROUND TRANSPORTATION IN ITALY.  NO REGISTRATION.</t>
  </si>
  <si>
    <t>11/07/2017 -11/11/2017</t>
  </si>
  <si>
    <t>DR. GATTINONI IS INVITED TO SPEAK AT THE UNIVERSITY HOSPITAL REGENSBURG IN REGENSBURG, GERMANY ON MARCH 7-9, 2018. HE WILL PRESENT: B CELL SPECIFIC CAR-MODIFIED MEMORY STEM CELLS.  IN-KIND: AIRFARE AND LODGING (INCLUDES BREAKFAST), MEALS AND GROUND TRANSPORTATION IN GERMANY.  NO REGISTRATION FEE.</t>
  </si>
  <si>
    <t>UNIVERSITY OF REGENSBURG</t>
  </si>
  <si>
    <t xml:space="preserve">GAWRISCH, KLAUS </t>
  </si>
  <si>
    <t>DR. GAWRISCH WILL BE PRESENTING A LECTURE AT THE NEW HORIZONS IN MEMBRANE TRANSPORT AND COMMUNICATION ON OCTOBER 4-6, 2017 IN FRANKFURT AM MAIN, GERMANY ORGANIZED BY THE RESEARCH CRC807 ?¿¿ TRANSPORT AND COMMUNICATION ACROSS BIOLOGICAL MEMBRANE.  HE WILL MEET WITH PROF. DR. CLEMENS GLAUBITZ; INSTITUTE F??R BIOPHYSIKALISCHE CHEMIE; GOETHE UNIVERSIT??T ON OCTOBRE 3 &amp; 7, 2017 TO EXCHANGE HANDS-ON EXPERIENCE ON APPLICATION OF SOLID-STATE NUCLEAR MAGNETIC RESONANCE (NMR) METHODS TO STUDY STRUCTURE AND FUNCTION OF INTEGRAL MEMBRANE PROTEINS. I AM PARTICULARLY INTERESTED IN HIS EXPERIENCE WITH APPLICATION OF DYNAMIC NUCLEAR POLARIZATION TECHNIQUES TO ENHANCE SENSITIVITY OF NMR MEASUREMENTS.  EO APPROVED.</t>
  </si>
  <si>
    <t>COLLABORATIVE RESEARCH CENTER</t>
  </si>
  <si>
    <t>10/02/2017 -10/08/2017</t>
  </si>
  <si>
    <t>GELLER, HERBERT M</t>
  </si>
  <si>
    <t>THIS TRAVEL IS NOT A CONFERENCE BECAUSE IT MEETS THE FOLLOWING MISSION EXEMPTION: SCIENTIFIC MEETINGS WITH A SPECIFIC INVESTIGATOR OR TEAM REGARDING A SPECIFIC AREA OF SCIENTIFIC INQUIRY, OR PUBLIC HEALTH NEED. DR. GELLER WILL HAVE SCIENTIFIC MEETINGS WITH A TEAM FROM JINAN UNIVERSITY AND SHANGHAI UNIVERSITY MEDICAL SCHOOL REGARDING NEUROSCIENCE. ALSO, HE WILL GIVE PHARMACOLOGY LECTURES TO MEDICAL STUDENTS IN THE UNIVERSITIES. SPONSORED TRAVEL TO CHINA, SHANGHAI JIAO TONG UNIVERSITY SCHOOL OF MEDICINE AND OTTAWA-SHANGHAI JOINT SCHOOL OF MEDICINE -&gt; GUANGDONG-HONGKONG-MACAU INSTITUTE OF CNS REGENERATION, JINAN UNIVERSITY. DR. GELLER WILL BE STAYING WITH FAMILY FRIENDS ON SECOND LEG OF TRIP SO NO LODGING IS REQUESTED.</t>
  </si>
  <si>
    <t>JINAN UNIVERSITY</t>
  </si>
  <si>
    <t>SENIOR SCIENTIST</t>
  </si>
  <si>
    <t>12/04/2017 -12/14/2017</t>
  </si>
  <si>
    <t>GERFEN, CHARLES R</t>
  </si>
  <si>
    <t>THE EVENTS IN THIS TA WERE APPROVED AS A NON-NIMH HOSTED CONFERENCE OR MEETING BY THE OFFICE OF FINANCIAL MANAGEMENT ON 9/28/2017.
DR. CHARLES GERFEN IS INVITED TO 2018 BASAL GANGLIA GORDON RESEARCH CONFERENCE, HELD IN
VENTURA, CALIFORNIA BETWEEN MARCH 11-16,  TO PARTICIPATE AND TO PRESENT A TALK BASED ON HIS RESEARCH ON ?¿¿PATCHES.?¿¿ REQUEST TO ATTEND THE 2018 GORDON RESEARCH
CONFERENCE: MECHANISMS UNDERLYING BASAL GANGLIA FUNCTION AND DYSFUNCTION IN VENTURA,
CALIFORNIA UNITED STATES FROM 3/11/2018 TO 3/16/2018.</t>
  </si>
  <si>
    <t>GERMAIN, RONALD N</t>
  </si>
  <si>
    <t>TO PRESENT A LECTURE ON "IMAGING THE IMMUNE SYSTEM" AT THE EMBL MEETING ON SEEING IS BELIEVING - IMAGING THE PROCESSES OF LIFE
DUE TO HIS EXTENSIVE TRAVEL EXPERIENCE, DR. GERMAIN REQUESTS A REDUCED PER DIEM OF 20% OF MEALS NOT COVERED
SEE ATTACHED CASH TICKET JUSTIFICATION</t>
  </si>
  <si>
    <t>DEP CHIEF LYMPHOCYTE BIO SE</t>
  </si>
  <si>
    <t>10/03/2017 -10/07/2017</t>
  </si>
  <si>
    <t>TO PRESENT A LECTURE ON " PROBING THE SPATIOTEMPORAL BEHAVIOR OF THE IMMUNE SYSTEM IN SITU USING ADVANCED OPTICAL IMAGING" AT THE PHYSICAL CONCEPTS AND COMPUTATIONAL MODELS IN IMMUNOLOGY MEETING, HELD AT MIT
BASED ON HIS EXTENSIVE TRAVEL EXPERIENCE, DR. GERMAIN REQUESTS A REDUCED PER DIEM OF 20% OF MEALS NOT COVERED BY THE SPONSOR</t>
  </si>
  <si>
    <t>TO PRESENT A LECTURE ON ?¿¿IMAGING IMMUNITY: DEVELOPING A SPATIOTEMPORAL UNDERSTANDING OF HOST DEFENSE?¿¿ AT THE PHD STUDENT LECTURE SERIES AT SAN RAFFAELE SCIENTIFIC INSTITUTE, MILAN, ITALY ON 10/16/2017.
TO PRESENT A LECTURE ON ?¿¿APPLICATION OF 2D AND 3D HIGHLY MULTIPLEX OPTICAL IMAGING TO IDENTIFICATION, CHARACTERIZATION, AND LOCALIZATION OF SINGLE CELLS IN COMPLEX TISSUES?¿¿ AT THE HUMAN CELL ATLAS MEETING IN TEL AVIV, ISRAEL 10/18-19/17
DR. GERMAIN OBTAINED HIS TICKET TO MILAN ON OCTOBER 14TH BY USING FF MILES AS THE SPONSOR COULD NOT AFFORD A CLASS THAT WOULD ALLOW HIM TO UPGRADE.  THERE IS NO COST TO THE GOVERNMENT.
DUE TO HIS EXTENSIVE TRAVEL EXPERIENCE, DR. GERMAIN REQUESTS A REDUCED PER DIEM OF 20% OF MEALS NOT COVERED BY THE SPONSORS</t>
  </si>
  <si>
    <t>VITA SALUTE SAN RAFAELE UNIVER</t>
  </si>
  <si>
    <t>10/14/2017 -10/20/2017</t>
  </si>
  <si>
    <t>TO PARTICIPATE IN THE PICI FALL RETREAT FOR THE SAB FOR THE PARKER INSTITUTE FOR CANCER IMMUNOTHERAPY
DR. GERMAIN REQUESTS A REDUCED PER DIEM OF 20% OF MEALS NOT COVERED BY SPONSOR.
DR. GERMAIN HAS A MEDICAL WAIVER THAT ALLOWS HIM TO ACCEPT PREMIUM CLASS FLIGHTS OVER TWO HOURS.</t>
  </si>
  <si>
    <t>PARKER INSTITUTE FOR CANCER IM</t>
  </si>
  <si>
    <t>TO DELIVER THE WILLIAM E. PAUL MEMORIAL LECTURE AT THE 13TH ANNUAL SYMPOSIUM ON PRIMARY IMMUNODEFICIENCY DISEASE.  HE WILL BE SPEAKING ON ?¿¿IMAGING IMMUNITY: DEVELOPING A SPATIOTEMPORAL UNDERSTANDING OF HOST DEFENSE.?¿¿  HE WILL ALSO BE RECEIVING AN AWARD (SEE ATTACHED DOCUMENTATION OF AWARD) 
TO DELIVER THE KEYNOTE ADDRESS AT THE 46TH ANNUAL AUTUMN IMMUNOLOGY CONFERENCE IN CHICAGO, IL.  HE WILL BE SPEAKING ON "IMAGING THE IMMUNE SYSTEM ?¿¿ VISUALIZING HOW HOST DEFENSE REALLY WORKS"
DR. GERMAIN HAS A MEDICAL WAIVER FOR BUSINESS CLASS, AND THE SPONSOR FOR FPID PURCHASED A TICKET IN THAT CLASS FOR HIM.
DUE TO HIS EXTENSIVE TRAVEL EXPERIENCE, DR. GERMAIN REQUESTS A REDUCED PER DIEM OF 20% OF MEALS NOT COVERED BY THE SPONSOR</t>
  </si>
  <si>
    <t>AUTUMN IMMUNOLOGY CONFERENCE I</t>
  </si>
  <si>
    <t>11/16/2017 -11/19/2017</t>
  </si>
  <si>
    <t>FOUNDATION FOR PRIMARY IMMUNOD</t>
  </si>
  <si>
    <t>TO DELIVER A LECTURE ON "IMAGING IMMUNITY - USING ADVANCED OPTICAL MICROSCOPY TO DEVELOP A SPATIOTEMPORAL UNDERSTANDING OF HOST DEFENSE" AS PART OF THE LIFE SCIENCE COLLOQUIUM LECTURE SERIES - WEIZMANN INSTITUTE
TO DELIVER A LECTURE ON "IMAGING IMMUNITY - USING ADVANCED OPTICAL MICROSCOPY TO DEVELOP A SPATIOTEMPORAL UNDERSTANDING OF HOST DEFENSE" AS PART OF THE RAPPAPORT SEMINAR SERIES, RAPPAPORT INSTITUTE
DUE TO HIS EXTENSIVE TRAVEL EXPERIENCE, DR. GERMAIN REQUESTS A REDUCED PER DIEM OF 20% OF MEALS NOT COVERED BY THE SPONSORS
STO WAIVER SUBMITTED TO REQUEST PERMISSION TO RECEIVE REIMBURSEMENT FOR AIRFARE
NO AIRFARE COMPARISON NECESSARY - AIRFARE IS THE SAME FROM ALL THREE DC AIRPORTS
LATE JUSTIFICATION:  A FINAL ITINERARY FOR THIS TRIP WAS DETERMINED ON NOVEMBER 6TH, AND FORMAL INVITATION LETTERS WERE RECEIVED ON THE 7TH.  TRAVEL ORDER WAS PREPARED ON THE 8TH, ONCE ONE OF THE SPONSORS HAD BEEN ADDED</t>
  </si>
  <si>
    <t>RAPPAPORT INSTITUTE</t>
  </si>
  <si>
    <t>12/02/2017 -12/08/2017</t>
  </si>
  <si>
    <t>TO DELIVER A LECTURE ON ?¿¿IMAGING IMMUNITY ?¿¿ DEVELOPING A SPATIOTEMPORAL UNDERSTANDING OF HOST DEFENSE?¿¿ AS PART OF THE YALE IMMUNOBIOLOGY SEMINAR SERIES
DR. GERMAIN REQUESTS A REDUCED PER DIEM OF 20% OF MEALS NOT PROVIDED BY SPONSOR</t>
  </si>
  <si>
    <t>YALE UNIVERSITY</t>
  </si>
  <si>
    <t>TO PRESENT A LECTURE ON "IMAGING IMMUNITY- DEVELOPING A SPATIOTEMPORAL UNDERSTANDING OF HOST DEFENSE" AT NYU
DUE TO HIS EXTENSIVE TRAVEL EXPERIENCE, DR. GERMAIN REQUESTS A REDUCED PER DIEM OF 20% OF MEALS NOT COVERED BY THE SPONSOR</t>
  </si>
  <si>
    <t>MANHATTAN, NY, US</t>
  </si>
  <si>
    <t>NEW YORK UNIVERSITY</t>
  </si>
  <si>
    <t>01/24/2018 -01/26/2018</t>
  </si>
  <si>
    <t>TO DELIVER A LECTURE ON "ANATOMICAL REGULATON OF MEMORY T CELL DEVELOPMENT AND FUNCTION" AT EH IMMUNOLOGICAL MEMORY KEYSTONE MEETING, AUSTIN TX - SPONSORED.  AS DR. GERMAIN TRAVELS SO MUCH FOR KEYSTONE, THEY MAKE AN EXCEPTION FOR HIM AND PAY DIRECTLY FOR HIS EXPENSES.
TO ATTEND AND PARTICIPATE IN A SCIENTIFIC SYMPOSIUM HONORING THE CAREER OF DR. ABUL ABBAS, A CLOSE COLLEAGUE AND FRIEND.  HE WILL ALSO SPEAK AT A DINNER HELD IN RECOGNITION OF DR. ABBAS ON THE OCCASION OF HIS RETIREMENT FROM ACTIVE RESEARCH, SAN FRANCISCO, CA - NON SPONSORED
DUE TO HIS EXTENSIVE TRAVEL EXPERIENCE, DR. GERMAIN REQUESTS A REDUCED PER DIEM OF 20%</t>
  </si>
  <si>
    <t>02/26/2018 -03/03/2018</t>
  </si>
  <si>
    <t>TO DELIVER A LECTURE ON USING MULTIPLEX 2D AND 3D LIVE AND STATIC IMAGING TO PROBE LEUKOCYTE BIOLOGY IN TISSUES AT THE 2ND INTERNATIONAL CONFERENCE ON LEUKOCYTE TRAFFICKING.
DR. GERMAIN REQUESTS A REDUCED PER DIEM OF 20 PERCENT OF NON-SPONSORED M AND IE</t>
  </si>
  <si>
    <t>LUDWIG MAXIMILIANS UNIVERSITY</t>
  </si>
  <si>
    <t>GERMINO, GREGORY G</t>
  </si>
  <si>
    <t>PARTICIPATE IN SITE VISIT OF THE TIGEM INSTITUTE, NOVEMBER 7-9, 2017,  POZZUOLI (NAPLES), ITALY</t>
  </si>
  <si>
    <t>COMITATO TELETHON FONDAZIONE O</t>
  </si>
  <si>
    <t>DEPUTY DIRECTOR</t>
  </si>
  <si>
    <t>11/06/2017 -11/10/2017</t>
  </si>
  <si>
    <t>GERMOLEC, DORI R</t>
  </si>
  <si>
    <t>TRAVELER INVITED AS A SPECIALIST OF IMMUNOTOXICOLOGY TO PARTICIPATE IN THE JAPANESE CENTER FOR THE THE VALIDATION OF ALTERNATIVE METHODS, JACVAM MEETING FOR THE MULTI-IMMUNOTOX IN VITRO ASSAY FOR IMMUNOTOXICITY TESTING. THE MEETING WILL TAKE PLACE IN KANSAI AREA, JAPAN FROM NOVEMBER 18-19, 2017. TRAVELER WILL DEPART RDU 11/16 ARRIVE OSAKA/KANSAI JAPAN 11/17, DEPART OSAKA/KANSAI, JAPAN 11/20 ARRIVE RDU. THERE ARE TWO SPONSORS FOR THIS MEETING, TOHOKU UNIVERSITY AND NATIONAL INSTITUTE OF HEALTH SCIENCES ( NIHS). TOHOKU UNIVERSITY WILL PROVIDE IN-KIND AIRFARE AND NIHS WILL PROVIDE IN-KIND LODGING AND MEALS. ATTACHMENT G APPROVAL WAS OBTAINED ON 08/29/2017 AS WELL AS ETHICS APPROVAL ON 09/08/2017 AND BOTH ARE INCLUDED IN THE SCANNED DOCUMENTS SECTION OF THIS AUTHORIZATION. VISA REQUIRED FOR JAPAN TRAVEL.</t>
  </si>
  <si>
    <t>OSAKA-KOBE, , JPN</t>
  </si>
  <si>
    <t>NATIONAL INSTITUTE OF HEALTH S</t>
  </si>
  <si>
    <t>11/16/2017 -11/20/2017</t>
  </si>
  <si>
    <t>TOHOKU UNIVERSITY</t>
  </si>
  <si>
    <t>GHARIB, AHMED M</t>
  </si>
  <si>
    <t>THIS IS A SPONSORED TRAVEL. THE TRAVELER  HAS BEEN INVITED TO PARTICIPATE IN A MEET-THE-PROFESSOR SESSION AT THE ENDOCRINE SOCIETY'S 100TH ANNUAL MEETING &amp; EXPO (ENDO 2018), IN CHICAGO, ILLINOIS FROM SATURDAY, MARCH 17 TO TUESDAY, MARCH 20, 2018. THE REG FEE OF 1149.00 WAS WAIVED BY THE SPONSOR. HE WILL STAY AT THE HYATT REGENCY MCCORMICK PLACE THE ADDRESS IS 2233 S MARTIN LUTHER KING DR, CHICAGO, IL 60616 THE PHONE NUMBER IS 1-312-567-1234. THE HOTEL IS 153% OVER THE GOVERNMENT RATE. PLEASE SEE THE ATTACHED AEA.</t>
  </si>
  <si>
    <t>03/18/2018 -03/20/2018</t>
  </si>
  <si>
    <t xml:space="preserve">GHIRLANDO, RODOLFO </t>
  </si>
  <si>
    <t>NOTE: THIS IS PART II OF A TRIP,( PREPARED SEPARATELY), FOR THE (LAST DAY OF TRAVEL), BECAUSE THE FISCAL YR., WILL END ON SEPT 30TH, HOWEVER, THE TRAVELER WILL NOT RET'N UNTIL OCT.1ST. *PART I OF THIS TRIP, (9/22-30), CAN BE REFERENCED UNDER: TRIP00AI4L/ TANUMOBN5U. PIK RNDTRIP FLIGHTS- IAD TO BEIJING, CHINA, ON 9/22, (ARRIVING 9/23/17). PIK ITINERARY ATTACHED WITH A RETURN FLIGHT OF 10/1. RNDTRIP TAXIS FROM BOTH AIRPORTS. *AT TSINGHUA UNIV.:  (1)  INVITED TO HELP WITH WORKSHOP PREPARATIONS, ON (9/24/17);   (2) INVITED TO PRESENT A LECTURE AT THE THE  "SYMPOSIUM ON THE APPLICATIONS OF ANALYTICAL ULTRACENTRIFUGATION", ON (9/25/17);  AND  (3). ACTUALLY BE THE INSTRUCTOR IN THE "ANALYTICAL ULTRACENTRIFUGATION WORKSHOP", ON (9/26-29/17),&amp; (4).TOUR THE LABORATORY &amp; SPEAK WITH LAB MEMBERS, (9/3017). HE WILL RET'N ON OCT. 1, 2017.</t>
  </si>
  <si>
    <t>TSINGHUA UNIVERSITY</t>
  </si>
  <si>
    <t>10/01/2017 -10/01/2017</t>
  </si>
  <si>
    <t>GILBERT, MARK R</t>
  </si>
  <si>
    <t>DR. GILBERT IS INVITED TO BE THE KEYNOTE SPEAKER AT THE AMERICAN ASSOCIATION FOR CANCER RESEARCH (AACR) SPECIAL CONFERENCE ON IMMUNOBIOLOGY OF PRIMARY AND METASTATIC CNS CANCER BEING HELD IN IN SAN DIEGO, CA ON FEBRUARY 12-15, 2018. IN-KIND: LODGING (NO BREAKFAST), AND REGISTRATION (INCLUDES BREAKFAST AND LUNCH 2/13 AND 2/14).
DR. GILBERT IS REQUESTING APPROVAL OF ACTUAL SUBSISTENCE FOR SPONSOR IN-KIND LODGING VALUED AT $239 WHICH IS 143% OF THE GOVERNMENT ALLOWANCE OF $167. THIS PERCENTAGE FALLS WITHIN THE 300% THRESHOLD ALLOWED BY THE FTR.  THE SPONSOR HAS NOTED THAT ALL OTHER NON-FEDERAL PARTICIPANTS WILL BE PROVIDED WITH THE SAME ACCOMMODATIONS.</t>
  </si>
  <si>
    <t>02/12/2018 -02/15/2018</t>
  </si>
  <si>
    <t>GILMAN, STEPHEN E</t>
  </si>
  <si>
    <t>INVITED BY THE FRENCH NATIONAL INSTITUTE FOR HEALTH AND MEDICAL RESEARCH (INSERM) TO PARTICIPATE IN THE WORKSHOP, "DOHAD RESEARCH AT THE EXSPOSOME ERA," ON NOVEMBER 28-29, 2017 IN PARIS, FRANCE.  THE SPONSOR WILL PAY FOR THE AIRFARE AND HOTEL IN KIND.</t>
  </si>
  <si>
    <t>INSERM PARIS</t>
  </si>
  <si>
    <t>11/26/2017 -11/30/2017</t>
  </si>
  <si>
    <t xml:space="preserve">GINIGER, EDWARD </t>
  </si>
  <si>
    <t>DR. GINIGER WAS ASKED TO SPEAK AT WAYNE STATE UNIVERSITY DEPARTMENT OF BIOLOGICAL SCIENCES FALL AND WINTER SEMINAR SERIES ON NOVEMBER 6, 2017.  THE UNIVERSITY WILL BE PAYING FOR HIS FLIGHT ($302), SHUTTLE ($134), LODGING ($154) AND FOOD IN-KIND.  HE WILL FLY IN ON 11/05/2017, AND STAY AT THE HOTEL ON 11/05/2017, PICKED UP BY A CAR SERVICE, AND GIVE SEMINAR ON 11/06/2017.  THE CAR SERVICE WILL THEN TAKE HIM BACK TO THE AIRPORT FOR HIS FLIGHT HOME.NO HONORARIUM OR FEDERAL FUNDS. MARTHA ETHICS APPROVAL IS ATTACHED IN AN EMAIL.</t>
  </si>
  <si>
    <t>DETROIT, MI, US</t>
  </si>
  <si>
    <t>WAYNE STATE UNIVERSITY AT DETR</t>
  </si>
  <si>
    <t>11/05/2017 -11/06/2017</t>
  </si>
  <si>
    <t>DR. GINIGER WAS INVITED BY DR. BONNIE FIRESTEIN, PROFESSOR AT THE DEPARTMENT OF CELL BIOLOGY AND NEUROSCIENCE AT RUTGERS UNIVERSITY IN PISCATAWAY NEW JERSEY ON FEBRUARY 16, 2018.  DR. GINIGER WILL ARRIVE TO RUTGERS ON 02/15/2018 AND DEPART 02/16/2018.  RUTGERS WILL BE PAYING THE FOLLOWING IN KIND:  AIRFARE/TRAIN - APPROX., CONFIRMATION A984BD. $300, LODGING -APPROX. 150.00, MEALS APROX $120, TAXI -APPROX. $80.00, MADE WITH AAA LIMOUSINE SERVICES CORP.  HOTEL CONFIRMATION # 59951828.  TRAVEL WAS STE APPROVED IN SPARC SP009057</t>
  </si>
  <si>
    <t>RUTGERS UNIVERSITY NEWARK NJ</t>
  </si>
  <si>
    <t>02/15/2018 -02/16/2018</t>
  </si>
  <si>
    <t>GIRI, NEELAM K</t>
  </si>
  <si>
    <t>{CO-SPONSOR- DOMESTIC} 
&lt;07130-5JV&gt; TRAVELER WILL BE ATTENDING THE DIAMOND BLACKFAN ANEMIA FOUNDATION AS A PRESENTER AND INVITED DISCUSSANT THAT WILL BE HELD AT ATLANTA, GA ON MAR 10-12, 2018. 
TICKET IS IN KIND.
MEALS IN KIND (3/10 LUNCH AND DINNER, 3/11 HOT BREAKFAST, LUNCH AND DINNER AND 3/12 HOT BREAKFAST AND LUNCH)
LODGING IS IN KIND.
GROUND TRANSPORTATION IN KIND (AIRPORT, HOTEL, AIRPORT)
THERE IS NO REGISTRATION FEE FOR THIS MEETING. 
CGB WILL COVER THE GROUND TRANSPORTATION FROM HOME TO MEETING AREA</t>
  </si>
  <si>
    <t>STAFF CLINICIAN (VP)</t>
  </si>
  <si>
    <t>GLANCY, BRIAN P</t>
  </si>
  <si>
    <t>DR. GLANCY WILL PRESENT A TALK ENTITLED "THE MITOCHONDRIAL NETWORK IN MYOCYTES" AT THE AHA: AMERICAN HEART ASSOCIATION, SCIENTIFIC SESSIONS BEING HELD NOVEMBER 12-15, 2017 IN ANAHEIM, CA. HOTEL RESERVATION MADE THROUGH MEETING WEBSITE AND THE CONFIRMATION IS INCLUDED IN THE TRAVEL DOCS. REGISTRATION FEE  OF $495.00 IS BEING WAIVED BY THE SPONSOR. CONFERENCE TRAVEL APPROVED IN CAS.</t>
  </si>
  <si>
    <t>11/12/2017 -11/15/2017</t>
  </si>
  <si>
    <t>GLASS, ROGER I</t>
  </si>
  <si>
    <t>DR. GLASS WAS INVITED TO SPEAK ON A PANEL AT THE 2017 HILTON HUMANITARIAN SYMPOSIUM, BEVERLY HILTON, BEVERLY HILLS, CA, OCT. 11.  HE WILL ALSO ATTEND THE PMAC WORKING GROUP MEETING, ROCKEFELLER FOUNDATION HEADQUARTERS, NY, OCT. 12, 9:00-12:00.  HE WAS ALSO SELECTED TO DELIVER THE 6TH ANNUAL DR. IDA S. SCUDDER HUMANITARIAN ORATION, NY, OCT. 12, 5PM.  TRAVELER WILL DEPART FROM HOUSTON AFTER SPENDING TIME WITH FAMILY OVER THE HOLIDAY WEEKEND (HIS TRAVEL TO HOUSTON WAS NOT COVERED BY THE GOVERNMENT), BECAUSE OF THIS, HE WILL DEPART FROM HOUSTON INSTEAD OF HIS OFFICIAL STATION.  A COST COMPARISON WAS DONE, AND DETERMINED THAT DEPARTING FROM HOUSTON WOULD NOT COST MORE THAN DEPARTING FROM HIS OFFICIAL STATION. 
THE SPONSOR WILL PURCHASE THE TICKET FROM HOUSTON TO LOS ANGELES, AND FROM LOS ANGELES TO NEW YORK CITY. NIH WILL COVER THE COST TO FROM NY BACK TO THE OFFICIAL STATION.</t>
  </si>
  <si>
    <t>CONRAD N HILTON FOUNDATION</t>
  </si>
  <si>
    <t>DIRECTOR FOGARTY INTL CTR</t>
  </si>
  <si>
    <t>10/10/2017 -10/13/2017</t>
  </si>
  <si>
    <t>DR. GLASS WAS INVITED BY THE INTERNATIONAL VACCINE INSTITUTE TO ATTEND THE 16TH MEETING OF THE IVI SCIENTIFIC ADVISORY GROUP, SEOUL, KOREA, NOV. 1-2, 2017. THIS CONFERENCE WAS APPROVED BY NIH. THE SPONSORED APPROVAL IS ATTACHED. HE WAS ALSO INVITED BY THE INDIAN COUNCIL OF MEDICAL RESEARCH AND THE GLOBAL ALLIANCE FOR CHRONIC DISEASE TO ATTEND THE GACD BOARD MEETING IN NEW DELHI AND OTHER EVENTS IN CHANDIGARH, INDIA, NOV. 2-6, 2017. THIS CONFERENCE WAS APPROVED BY NIH. THIS IS NOT SPONSORED TRAVEL. TRAVELER WILL DEPART FROM HOUSTON AFTER SPENDING TIME WITH FAMILY OVER THE WEEKEND (HIS TRAVEL TO HOUSTON WAS NOT COVERED BY THE GOVERNMENT), BECAUSE OF THIS, HE WILL DEPART FROM HOUSTON INSTEAD OF HIS OFFICIAL STATION. A COST COMPARISON WAS DONE, AND DETERMINED THAT DEPARTING FROM HOUSTON WOULD NOT COST MORE THAN DEPARTING FROM HIS OFFICIAL STATION. THE SPONSOR, IVI, WILL PURCHASE THE TICKET FROM HOUSTON TO SEOUL, AND FROM SEOUL TO HOUSTON. NIH WILL COVER THE COST FROM SEOUL TO DELHI, AND FROM DELHI TO SEOUL. JUSTIFICATION FOR BUSINESS CLASS: HE HAS A MEDICAL WAIVER. THE FOREIGN FLAG CARRIER FORMS ARE ATTACHED. TRAVELER IS TAKING 2 ANNUAL LEAVE DAYS ON 11/3 AND 11/8. THIS TRAVEL WAS APPROVED MANUALLY BY MS. YOLANDA JOHNSON AND MR. DEXTER COLLINS. MS. GAIL ALLEN OF BLDG 1 MADE SOME EDITS WHICH ARE REFLECTED ON THE TA.</t>
  </si>
  <si>
    <t>INTERNATIONAL VACCINE INSTITUT</t>
  </si>
  <si>
    <t>10/30/2017 -11/09/2017</t>
  </si>
  <si>
    <t>DR. GLASS WAS INVITED BY THE MEXICAN SOCIETY OF PUBLIC HEALTH TO SPEAK AT THE PLENARY CONFERENCE, JESUS KUMATE RODRIGUEZ, AND PRESENT THE TOPIC, ROTAVIRUS VACCINATION - HOW IT CHANGED THE WORLD, NOVEMBER 23, 2017, LEON, MEXICO. HE WILL BE TRAVELING IN MEXICO NOVEMBER 21-23, 2017 AND THE TRAVEL WAS APPROVED BY NIH.  THE SPONSORED APPROVAL IS ATTACHED.  THE TRAVELER WILL BE IN ATLANTA, GA NOVEMBER 23-26.  HE IS ATTENDING A CDC INACTIVATED ROTAVIRUS MEETING ON NOVEMBER 24.  THE TRAVEL AUTHORIZATION WAS AMENDED TO INCLUDE THE ADDED TRAVEL LEG FOR THE CDC ATLANTA VISIT.  THE TRAVELER IS RETURNING TO HIS OFFICIAL DUTY STATION IN BETHESDA FOR VARIOUS MEETINGS, INCLUDING A MEETING WITH DR. COLLINS, ON NOVEMBER 27TH.  THE ATLANTA TRAVEL IS PENDING APPROVAL BY THE EO.</t>
  </si>
  <si>
    <t>UNIVERSIDAD DE LEON</t>
  </si>
  <si>
    <t>11/21/2017 -11/26/2017</t>
  </si>
  <si>
    <t>DR. GLASS IS A MEMBER OF THE GAIRDNER GLOBAL HEALTH ASSOCIATION COMMITTEE. HE WAS INVITED BY MS. SARAH DEVONSHIRE OF THE GAIRDNER FOUNDATION TO ATTEND THEIR MEETING TO DETERMINE THE 2018 AWARDEE AND THE ADJUDICATION PROCESS, ON DEC. 12, 2017, AT GRAND CHALLENGES CANADA, MARS CENTRE, TORONTO. THE MEETING WAS APPROVED BY NIH. THIS IS SPONSORED TRAVEL, AND THE SPONSORED APPROVAL IS ATTACHED. THE AIRLINE, HOTEL AND M&amp;IE WILL BE PAID BY THE SPONSOR. THIS TRIP IS SUBJECT TO AVAILABILITY OF FUNDS. HE WILL DEPART FROM HIS DUTY STATION AND RETURN TO HIS DUTY STATION.  BLDG. 1 APPROVAL IS ATTACHED.</t>
  </si>
  <si>
    <t>GAIRDNER FOUNDATION</t>
  </si>
  <si>
    <t>12/11/2017 -12/12/2017</t>
  </si>
  <si>
    <t>DR. GLASS WAS INVITED BY WELLCOME TRUST TO ATTEND THE EXPERT MEETING ON EVALUATING NEW GENERATION VACCINES FOR WHICH RECOMMENDED VACCINES ALREADY EXIST, LONDON, UK, FEB. 8-9, 2018. THE SPONSOR DOCUMENTS AND TRAVEL APPROVAL REQUEST ARE ATTACHED. HE WILL DEPART FROM AND RETURN TO HIS OFFICIAL DUTY STATION. TRAVELER WILL STAY IN LONDON AFTER HIS MEETING ENDS ON FEB. 9 BECAUSE FEB. 10 IS A NON-WORKDAY, AND TRAVELER PLANS TO RETURN ON FEB. 11.</t>
  </si>
  <si>
    <t>WELLCOME TRUST CENTRE FOR CELL</t>
  </si>
  <si>
    <t xml:space="preserve">GLOD, JOHN </t>
  </si>
  <si>
    <t>DR. GLOD WILL PRESENT: ADOPTIVE CELLULAR THERAPY, AT THE EINSTEIN ONCOLOGY SYMPOSIUM DURING THE BRAZILIAN CLINICAL ONCOLOGY CONGRESS BEING HELD IN RIO DE JANEIRO, BRAZIL ON OCTOBER 25-28, 2017. IN-KIND: AIRFARE, LODGING (NO BREAKFAST), MEALS, AND GROUND TRANSPORTATION IN BRAZIL.   NO REGISTRATION.</t>
  </si>
  <si>
    <t>ALBERT EINSTEIN INSTITUTO ISRA</t>
  </si>
  <si>
    <t>GOCHUICO, BERNADETTE R</t>
  </si>
  <si>
    <t>THIS IS A DOMESTIC, SPONSORED TRAVEL.  THE SPONSOR IS COVERING THE FOLLOWING EXPENSES IN-KIND: ROUND TRIP AIRFARE IN THE AMOUNT OF $306.59; TRANSPORTATION -
 JFK - MEETING HOTEL - $55.26 (TAXI ESTIMATE); MEETING HOTEL - LGA - $63.45 (TAXI ESTIMATE); REGISTRATION IN THE AMOUNT OF $90, WHICH INCLUDES ALL MEALS.  DR. GOCHUICO WILL FLY IN/OUT ON THE SAME DAY SO NO LODGING IS REQUIRED AND SHE WILL MISS BREAKFAST AND DINNER ON 3/10, SHE WILL ONLY BE ABLE TO ACCEPT LUNCH.  ADDITIONAL EXPENSES ADDED: POV: HOME/IAD - $13.08/EACH WAY; AIRPORT PARKING - $10.  OMEGA WAS NOT USED FOR AIRFARE BECAUSE THE SPONSORED HAS COVERED THIS EXPENSE IN-KIND AND NO LODGING IS REQUIRED DUE TO FLIGHT SCHEDULE.  ALL OTHER INVITED PARTICIPANTS HAVE BEEN OFFERED THE SAME, OR SIMILAR, BENEFITS. NO AIRPORT COST COMPARISON IS NECESSARY FOR THIS SPONSORED TRAVEL.  PENDING AVAILABILITY OF FUNDS.</t>
  </si>
  <si>
    <t>03/10/2018 -03/10/2018</t>
  </si>
  <si>
    <t>GOETZ, KERRY E</t>
  </si>
  <si>
    <t>MS. GOETZ WILL TRAVEL TO OTTROTT, FRANCE TO PARTICIPATE IN THE ERN-EYE ONTOLOGY WORKSHOP FROM 10/9-11/2017. THERE IS NO REGISTRATION COST; PARTICIPATION IS BY INVITATION ONLY. SHE WILL PRESENT THE WORK SHE HAS BEEN DOING IN COLLABORATION WITH THE NIH NLM. THE EUROPEAN REFERENCE NETWORK (ERN) WILL PROVIDE RT AIRFARE TO STRASBOURG (FLIGHT TO FRANKFURT, GERMANY AND BUS TO STRASBOURG), GROUND TRANSPORTATION TO OTTROTT, LODGING, LUNCH AND DINNER 10/9-10, LUNCH 10/11.  MS. GOETZ WILL STAY OVERNIGHT IN STRASBOURG 10/8 TO USE THE GROUND TRANSPORTATION EARLY 10/9 TO OTTROTT, AND WILL STAY OVERNIGHT IN STRASBOURG 10/11 TO CATCH THE EARLY BUS TO FRANKFORT.</t>
  </si>
  <si>
    <t>STRASBOURG, , FRA</t>
  </si>
  <si>
    <t>UNIVERSITY OF STRASBOURG</t>
  </si>
  <si>
    <t>10/07/2017 -10/12/2017</t>
  </si>
  <si>
    <t>GOFF, STEPHANIE L</t>
  </si>
  <si>
    <t>NON-SPONSOR:  DR. GOFF WILL ATTEND THE AMERICAN COLLEGE OF SURGEONS CLINICAL CONGRESS BEING HELD IN SAN DIEGO, CA ON OCTOBER 21-26 IN SAN DIEGO, CA.  AN APPROVED AEA MEMO INCLUDED FOR THE LODGING EXPENSE.  SPONSOR:  DR. GOFF IS INVITED TO SPEAK AT THE JUDGES AND LAWYERS BREAST CANCER ALERT MEETING BEING HELD IN NEW YORK, NY ON OCTOBER 24, 2017.  IN-KIND:  TRAIN FARE (NY TO DC), LODGING (NO BREAKFAST),  AND L/D ON 10/24.  NO REGISTRATION FEE.  DR. GOFF IS REQUESTING APPROVAL OF ACTUAL SUBSISTENCE FOR SPONSOR IN-KIND LODGING VALUED AT $389 WHICH IS 134% OF THE GOVERNMENT ALLOWANCE OF $291.  THIS PERCENTAGE FALLS WITHIN THE 300% THRESHOLD BY THE FTR.  THE SPONSOR HAS NOTED THAT ALL OTHER NON-FEDERAL PARTICIPANTS WILL BE PROVIDED WITH THE SAME ACCOMMODATIONS.</t>
  </si>
  <si>
    <t>JUDGES AND LAWYERS BREAST CANC</t>
  </si>
  <si>
    <t>10/20/2017 -10/25/2017</t>
  </si>
  <si>
    <t>GOLDBACH MANSKY, RAPHAELA T</t>
  </si>
  <si>
    <t>DR. GOLDBACH-MANSKY HAS BEEN INVITED TO SPEAK IN THE EXCELLENCE IN IMMUNOLOGY LECTURE SERIES TO BE HELD IN DALLAS, TAXES ON OCTOBER 11, 2017. UT SOUTHWESTERN MEDICAL CENTER WILL PROVIDE AIRFARE, LODGING, SOME MEALS AND A CAR SERVICE IN-KIND. IN COMPLIANCE WITH FEDERAL REGULATIONS, NO HONORARIUM WILL BE PROVIDED, AND NO FEDERAL FUNDS ARE BEING USED FOR THIS TRAVEL. THERE ARE NO CURRENT CONFLICTS WITH THIS SPONSOR.</t>
  </si>
  <si>
    <t>DALLAS, TX, US</t>
  </si>
  <si>
    <t>UNIVERSITY OF TEXAS SOUTHWESTE</t>
  </si>
  <si>
    <t>DR. RAPHAELA GOLDBACH-MANSKY BEEN INVITED TO PARTICIPATE IN A MEETING WITH NIMBUS THERAPEUTICS TO BE HELD IN CAMBRIDGE, MA, USA ON FEBRUARY 14, 2018. NIMBUS THERAPEUTICS AGREES TO PROVIDE THE FOLLOWING GOODS OR SERVICES IN-KIND TO THE NATIONAL INSTITUTES OF HEALTH FOR HER ATTENDANCE AND OR PARTICIPATION IN THE ABOVE MEETING. NIMBUS THERAPEUTICS WILL PAY IN-KIND FOR MY ROUND-TRIP AIR-FARE, ONE NIGHT OF LODGING ON 2-13-18, DINNER ON 2-13-18, BREAKFAST ON 2-14-18 AND LUNCH 2-14-18 AND GROUND TRANSPORTATION IN-KIND. THE CAN 8024957 WILL PAY THE REMAINING EXPENSES. NO HONORARIUM WILL BE PAID, AND NO US FEDERAL FUNDS WILL BE USED. TRAVEL EXPENSES ARE DERIVED FROM OUR CORPORATE AMERICAN EXPRESS ACCOUNT. PLEASE NOTE THAT THE SPONSOR IS PROVIDING LODGING AT 162.72 PERCENT OF THE ALLOWED 300 PERCENT OVER PER DIEM OF 169 A NIGHT, THIS IS BEING PROVIDED TO ALL SPEAKERS.</t>
  </si>
  <si>
    <t>NIMBUS THERAPEUTICS</t>
  </si>
  <si>
    <t>02/13/2018 -02/14/2018</t>
  </si>
  <si>
    <t xml:space="preserve">GOLDMAN, DAVID </t>
  </si>
  <si>
    <t>ATTENDING THE ZARDIGORI FOUNDATION FOR ADDICTION RESEARCH CONFERENCE IN MILAN, ITALY FROM NOVEMBER 19 - 22, 2017.  HOTEL PROVIDES FREE WIFI.</t>
  </si>
  <si>
    <t>LABORATORY CHIEF</t>
  </si>
  <si>
    <t>11/18/2017 -11/22/2017</t>
  </si>
  <si>
    <t>GOLDSTEIN, DAVID S</t>
  </si>
  <si>
    <t>DR. GOLDSTEIN WILL BE TRAVELING TO WARSAW POLAND TO ATTEND THE THE 12TH WORLD CONGRESS ON CONTROVERSIES IN NEUROLOGY (CONY), WHICH WILL BE HELD IN WARSAW, POLAND, MARCH 22-25, 2018. HE WILL GIVE A TALK TITLED "?¿¿DISTINGUISHING MSA FROM OTHER AUTONOMIC SYNUCLEINOPATHIES."  THE REGISTRATION FEE OF $590 USD, HAVE BEEN WAIVED BY THE SPONSORING ORGANIZATION. THE SPONSOR WILL ALSO PROVIDE BREAKFAST, LUNCH, AND DINNER FOR 3 NIGHTS. THE TRAVELER WILL DEPART THE US ON 3/20 AND ARRIVE IN POLAND ON 3/21. THE TRAVELER WILL DEPART POLAND AND ARRIVE BACK IN THE US ON 3/26. THIS TRAVEL IS SPARC/ODA APPROVED; IT HAS ALSO BEEN APPROVED BY DR. KORETSKY ON 3/14/18</t>
  </si>
  <si>
    <t>WARSAW, , POL</t>
  </si>
  <si>
    <t>COMTECMED ISRAEL</t>
  </si>
  <si>
    <t>03/20/2018 -03/26/2018</t>
  </si>
  <si>
    <t>GOLDSZMID, SILVANA R</t>
  </si>
  <si>
    <t>SPEAKING: TRAVELER INVITED TO SPEAK AT THE "CANCER BIO-IMMUNOTHERAPY IN SIENA - XV NIBIT MEETING," IN SIENA, ITALY FROM 10/03/17-10/11/17. INTRAMED WILL PROVIDE IN KIND R/T AIRFARE, IN KIND. NIBIT GROUND TRANSPORTATION IN ITALY TO/FROM AIRPORT, REGISTRATION FEE (150 EUR) IS WAIVED, WHICH INCLUDES LUNCH 10/5-7 AND DINNER 10/5-6. TRAVELER WILL REMAIN THE WEEKEND OF 10/7-8, 10/9 IS A HOLIDAY AND THEN TRAVELER WILL MEET WITH COLLABORATOR ON 10/10 (AGENDA INCLUDED).  THERE WILL BE NO REIMBURSEMENT FOR LODGING ON 10/07-10/09 OR M&amp;IE ON 10/08-10/09.  NO FEDERAL FUNDS CONFIRMED</t>
  </si>
  <si>
    <t>SIENA, , ITA</t>
  </si>
  <si>
    <t>INTRAMED COMMUNICATIONS MILAN</t>
  </si>
  <si>
    <t>10/03/2017 -10/11/2017</t>
  </si>
  <si>
    <t>ITALIAN NETWORK FOR TUMOR BIOT</t>
  </si>
  <si>
    <t>INVITED SPEAKER: TRAVELER INVITED TO SPEAK AT INTERNATIONAL SYMPOSIUM, "IMMUNOTHERAPY: THE REVOLUTION IN CANCER TREATMENT." ON 11/10. HOST WILL PROVIDE R/T AIRFARE. TRAVELER WILL PRESENT AT THE JOINT MEETING OF THE ARGENTINE SOCIETIES OF BIOSCIENCES FROM 11/13-11/17. HOST WILL GIVE LECTURES AT THE UNIVERSITY OF BUENOS AIRES ON 11/20, 11/21, 11/22 AND 11/24. TRAVELER WILL USE 11/11, 11/12, 11/18, 11/19 &amp; 11/23 FOR HER ALLOWED PERSONAL NON DUTY DAYS. TRAVELER WILL NOT BE REIMBURSED FOR M&amp;IE OR LODGING ON THESE DAYS. TRAVELER DOES NOT REQUIRE LODGING REIMBURSEMENT FOR HER STAY. TRAVELER DOES NOT REQUIRE A STO WAIVER BECAUSE THE NIGHTS OF OFFICIAL DUTY TOTAL 12.  TRAVELER WILL STAY WITH A FAMILY MEMBER WHO IS HAS NO RELATION TO THE SPONSOR IN ANY CAPACITY. NO FEDERAL FUNDS CONFIRMED.  THERE ARE NO REGISTRATION FEES ASSOCIATED WITH ANY OF THE MEETINGS.  A RENTAL CAR JUSTIFICATION IS INCLUDED IN THE PACKAGE AS IT WAS DETERMINED IT WAS MORE COST ADVANTAGEOUS TO THE GOVERNMENT.</t>
  </si>
  <si>
    <t>UNIVERSITY OF BUENOS AIRES</t>
  </si>
  <si>
    <t>11/08/2017 -11/26/2017</t>
  </si>
  <si>
    <t>INVITED SPEAKER: TRAVELER INVITED TO SPEAK AT THE GERMAN CANCER RESEARCH CENTER'S HEIDELBERG GERMANY MEETING FROM 12/13-17/17. SPONSOR WILL PROVIDE IN KIND LODGING (LODGING FEE INCLUDES BREAKFAST), LUNCH 12/15-16, DINNER 12/14-15. NCI WILL COVER THE R/T FLIGHT AND GROUND TRANSPORTATION. SPONSOR STATED ALL OTHER NON-FEDERAL PARTICIPANTS WILL BE PROVIDED WITH THE SAME ACCOMMODATIONS. NO FEDERAL FUNDS CONFIRMED.  NO REGISTRATION FEE.</t>
  </si>
  <si>
    <t>GONZALEZ, FRANK J</t>
  </si>
  <si>
    <t>GIVING A TALK CALLED THE ROLE OF GUT MICROBIOME, BILE ACIDS AND FARNESOID X RECEPTOR IN METABOLIC DISEASE AT THE CHANG'AN INTERNATIONAL CONFERENCE OF HEALTH SCIENCES AND THE 6TH AUSTRALIA-CHINA BIOMEDICAL RESEARCH CONFERENCE. SPONSORED IN KIND EXPENSES ARE REGISTRATION, 4 NIGHTS LODGING AND ROUNDTRIP AIRFARE.</t>
  </si>
  <si>
    <t>XIAN, , CHN</t>
  </si>
  <si>
    <t>XIAN JIAOTONG UNIVERSITY</t>
  </si>
  <si>
    <t>10/22/2017 -10/27/2017</t>
  </si>
  <si>
    <t>GIVING A TALK AT THE 3RD INTERNATIONAL LINGNAN DMPK FORUM IN GUANGZHOU, CHINA FROM 12/1/2017-12/3/2017. DEPART 11/30/2017 AND RETURN 12/4/2017. TITLE OF TALK IS NEW INTESTINAL TARGETS FOR THE TREATMENT OF METABOLIC DISEASE. THE SPONSORED IN KIND EXPENSES ARE ROUND-TRIP AIRFARE AND 4 NIGHTS OF LODGING.</t>
  </si>
  <si>
    <t>GUANGZHOU, , CHN</t>
  </si>
  <si>
    <t>SUN YAT SEN UNIVERSITY</t>
  </si>
  <si>
    <t>11/29/2017 -12/04/2017</t>
  </si>
  <si>
    <t>DR. FRANK GONZALEZ, CHIEF OF THE LABORATORY OF METABOLISM WILL BE IN GALVESTON, TX TO SPEAK AT THE GORDON RESEARCH CONFERENCE ON GLYCOLIPID AND SPHINGOLIPID BIOLOGY MEETING. THE MEETING WILL TAKE PLACE FROM 2/11/2018-2/16/2018. SPONSORED REIMBURSABLE EXPENSES ARE REGISTRATION WHICH INCLUDES LODGING FOR 5 NIGHTS, AND ALL MEALS. PENDING FY2018 FUNDS.</t>
  </si>
  <si>
    <t>GIVING A TALK AT THE BECKMAN RESEARCH INSTITUTE OF CITY OF HOPE. SYMPOSIUM ENTITLED CARCINOGENESIS: NEW INSIGHTS INTO GENETIC AND ENVIRONMENTAL FACTORS. DUARTE, CA 2/27/2018-2/28/2018. SPONSORED IN KIND EXPENSES ARE 1 NIGHTS' LODGING, GROUND TRANSPORTATION AND AIRFARE.</t>
  </si>
  <si>
    <t>DUARTE, CA, US</t>
  </si>
  <si>
    <t>CITY OF HOPE NATIONAL MEDICAL</t>
  </si>
  <si>
    <t>02/27/2018 -02/28/2018</t>
  </si>
  <si>
    <t>GIVING A LECTURE TO FACULTY AND STUDENTS AT THE DEPT. OF METABOLIC REGULATION, SHINSHU UNIVERSITY. TITLE OF LECTURE IS INTESTINAL FXR AND NEW TREATMENTS FOR METABOLIC DISEASE. SPONSORED IN KIND EXPENSES ARE ROUND-TRIP AIRFARE, MEALS AND 4 NIGHTS OF LODGING. PENDING AVAILABILITY OF FY 2018 FUNDS.</t>
  </si>
  <si>
    <t>SHINSHU UNIVERSITY</t>
  </si>
  <si>
    <t>GIVING TALK AT THE CHINESE SOCIETY OF LIPID METABOLISM AND BIOENERGETICS ANNUAL CONFERENCE IN SHANGHAI, CHINA DEPARTING 3/30/18 AND RETURNING 4/4/18. TITLE OF TALK IS MODULATION OF METABOLIC DISEASES THROUGH CONTROL OF INTESTINAL CERAMIDE SYNTHESIS: THE EMERGENCE OF NEW DRUG TARGETS IN THE GUT. SPONSORED IN KIND EXPENSES ARE AIRFARE, HOTEL AND REGISTRATION. PENDING FY2018 FUNDS.</t>
  </si>
  <si>
    <t>FUDAN UNIVERSITY</t>
  </si>
  <si>
    <t>03/30/2018 -04/04/2018</t>
  </si>
  <si>
    <t>GOODWIN, KIMBERLY L</t>
  </si>
  <si>
    <t>TO ATTEND 2018 AFGE NATIONAL LEAD TRAINING IN SAN DIEGO, CA, FROM MARCH 6 - 9, 2018, FOR THE PURPOSE OF ATTENDING CLASSES ON BUILDING STRONG, EFFECTIVE LOCALS, WORKERS COMPENSATION, AND EFFECTIVE COMMUNICATION AND PROBLEM SOLVING. EXPENSES ARE PROVIDED IN-KIND BY THE SPONSOR TO INCLUDE: MEALS, AIRFARE, HOTEL, REGISTRATION FEES. OFFICIAL TIME GRANTED EXCEPT FOR MARCH 5TH ALL DAY AND MARCH 9TH (1 PM-5PM).  LEAVE IS ENTERED FOR THESE DAYS. 3/10 - NON-DUTY DAY, SO EXPENSE REMOVED.  ACTUALS NOTED FOR LODGINGS DUE TO SPONSOR PROVIDING AT A HIGHER RATE, BUT NO AEA IS REQUIRED IN THIS INSTANCE.</t>
  </si>
  <si>
    <t>CONTRACT SPECIALIST</t>
  </si>
  <si>
    <t>03/04/2018 -03/11/2018</t>
  </si>
  <si>
    <t xml:space="preserve">GOPAL SRIVASTAVA, RASHMI </t>
  </si>
  <si>
    <t>DR. GOPAL-SRIVASTAVA HAS BEEN INVITED TO SPEAK BEFORE THE WORLDSYMPOSIUM 2018 PRELIMINARY PROGRAM ON LYSOSOMAL DISEASES.  THIS IS SPONSORED TRAVEL. THE SPONSOR WILL PAY FOR AIR FARE AND HOTEL. THE REGISTRATION FEE IS COMPLIMENTARY FOR SPEAKERS. 
I WILL NOT HAVE THE HOTEL RESERVATION CONFIRMATION UNTIL TWO WEEKS BEFORE TRAVEL. AIRFARE ITINERARY IS UPLOADED
THIS TRAVEL APPROVAL HAS BEEN AMENDED WITH CHANGED TRAVEL DATES FROM 2/5/18 - 2/10/18 TO 2/4/18-2/9/18 (AS OF 1/24/2018)</t>
  </si>
  <si>
    <t>WORLDSYMPOSIA</t>
  </si>
  <si>
    <t>GORDENIN, DMITRY A</t>
  </si>
  <si>
    <t>TRAVEL DATES: MARCH 6 TO 9, 2018. TRAVELER HAS BEEN INVITED TO PRESENT A SEMINAR AT THE INSTITUTE OF GENETICS AND MOLECULAR MEDICINE TO BE HELD ON MARCH 8, 2018 IN EDINBURGH, SCOTLAND. THE SPONSOR, THE INSTITUTE OF GENETICS AND MOLECULAR MEDICINE, WILL PROVIDE IN KIND, AIRFARE, LODGING AND LOCAL TRANSPORTATION. A VISA IS NOT REQUIRED FOR THE UNITED KINGDOM. EFFICIENT SPENDING APPROVAL IN THE FORM OF AN ATTACHMENT G OBTAINED ON 2/8/2018 AND IS UPLOADED IN THE SCANNED DOCUMENTS SECTION OF THE AUTHORIZATION.</t>
  </si>
  <si>
    <t>UNIVERSITY OF EDINBURGH</t>
  </si>
  <si>
    <t>TRAVEL DATES: MARCH 25 TO 30, 2018. TRAVELER HAS BEEN INVITED TO ATTEND AND PRESENT AT THE GORDON RESEARCH CONFERENCE ON DNA DAMAGE, MUTATION AND CANCER TO BE HELD MARCH 25 TO 30, 2018 IN VENTURA, CALIFORNIA. REGISTRATION FEE WAS PAID IN KIND BY SPONSOR AND INCLUDES LODGING AND MEALS. THE SPONSOR, GORDON RESEARCH CONFERENCE, WILL REIMBURSE, THE AIRFARE AND REGISTRATION FEE, WHICH INCLUDES LODGING AND MEALS. CALIFORNIA IS NON-TAX EXEMPT. EFFICIENT SPENDING APPROVAL OBTAINED ON 9/13/2017 AND IS UPLOADED IN THE SCANNED DOCUMENTS SECTION OF THE AUTHORIZATION.</t>
  </si>
  <si>
    <t>GORDON RESEARCH CONFERENCES VE</t>
  </si>
  <si>
    <t>03/25/2018 -03/30/2018</t>
  </si>
  <si>
    <t>GORDON, CHRISTOPHE M</t>
  </si>
  <si>
    <t>THE EVENTS IN THIS TA WERE APPROVED AS AN EXEMPTION UNDER THE CATEGORY: TO ATTEND SCIENTIFIC MEETINGS BY THE NIMH EXECUTIVE OFFICER ON10/24/2017.
DR. GORDON WORK CELL NUMBER  301-728-2548.  DR. CHRISTOPHER GORDON WAS INVITED TO ATTEND THE "HIV IMPLEMENTATION SCIENCE - COMPONENT 2" COMPETITION IN OTTAWA, ONTARIO ON NOVEMBER 7, 2017. THE VENUE LOCATION WILL BE AT THE LORD ELGIN HOTEL.  HE WAS INVITED DUE TO HIS EXPERTISE AND EXPERIENCE IN THIS SCIENTIFIC DOMAIN, TO REVIEW APPLICATIONS THAT HAVE BEEN SUBMITTED TO THE CANADIAN INSTITUTE FOR HEALTH RESEARCH, FOR HIV IMPLEMENTATION SCIENCE PROJECTS.</t>
  </si>
  <si>
    <t>CANADIAN INSTITUTES OF HEALTH</t>
  </si>
  <si>
    <t>PSYCHOLOGIST</t>
  </si>
  <si>
    <t>11/06/2017 -11/07/2017</t>
  </si>
  <si>
    <t xml:space="preserve">GOROSPE, MYRIAM </t>
  </si>
  <si>
    <t>TO GIVE TALK AT THE WORKSHOP UNIA WORKSHOP ON NOV 5-8, 2017 IN BAEZA, SPAIN.  TRAVELER WILL DEPART US ON 3RD AND ARRIVE IN SPAIN ON 4TH.  TRAVELER WILL STAY WITH RELATIVE ON NIGHT OF 4TH AND DOES NOT NEED LODGING.  ON 5TH TRAVELER WILL TAKE BUS ARRANGED BY UNIA FROM MADRID TO BAEZA.  
TRAVELER NEEDS TO ARRIVE ON THE 4TH BECAUSE ON THE 5TH THE CONFERENCE WILL PROVIDE A SHUTTLE BUS TO THE CONFERENCE SITE AT 3 PM. AT THIS TIME, A DESIGNATED TIME TO MEET TO TAKE THE SHUTTLE HAS NOT BEEN DETERMINED. SO, THE SPONSOR PROVIDED  THE FLIGHT TO ARRIVE ON THE 4TH SO TRAVELER IS ON TIME TO  TAKE THE SHUTTLE.  THERE IS ALSO A DINNER PROVIDED BY THE SPONSOR ON THE 5TH BUT IT DOESN?¿¿T STATE WHAT TIME.  
UNIA HAS RESERVED HOTEL FROM 5TH-8TH FOR ALL WORKSHOP PARTICIPANTS. DUE TO REMOTE LOCATION OMEGA COULD NOT MAKE THE RESERVATION.  NIA WILL COVER ALL LODGING COSTS. UNIA WILL PROVIDE INKIND MEALS, LUNCH ON 6TH, 7TH.  SPONSOR WILL PROVIDE BAG LUNCH ON THE 8TH THEREFORE TRAVELER WILL  RECEIVE FULL M&amp;IE ON 8TH.   DINNER ON 5TH, 6TH, 7TH.  ON 8TH, TRAVELER WILL RETURN TO MADRID VIA BUS ARRANGED BY UNIA. TRAVELER WILL STAY WITH RELATIVE ON 8TH, THEREFORE, NO LODGING IS NEEDED. REGISTRATION FEE IS NOT REQUIRED FOR INVITED SPEAKERS.  AIRFARE IS SPONSORED IN-KIND.</t>
  </si>
  <si>
    <t>MADRID, , ESP</t>
  </si>
  <si>
    <t>UNIVERSIDAD INTERNACIONAL DE A</t>
  </si>
  <si>
    <t>11/03/2017 -11/09/2017</t>
  </si>
  <si>
    <t>GOTTESMAN, MICHAEL M</t>
  </si>
  <si>
    <t>TO DELIVER THE LECTURE, THE ROLE OF ABC TRANSPORTERS IN ANTI-CANCER DRUG RESISTANCE", COLLOQUIUM SERIES AT ST. JOHN'S UNIVERSITY, DECEMBER 13, 2017. ROUND TRIP COACH AIRFARE, REGISTRATION FEE OF US$600 WHICH INCLUDES PARTIAL MEALS, AND LOCAL GROUND TRANSPORTATION ARE PROVIDED IN-KIND. DUE TO DR. GOTTESMAN'S FULL SCHEDULE AS DEPUTY DIRECTOR FOR INTRAMURAL RESEARCH/NIH, HE WILL ATTEND THIS EVENT DECEMBER 13, 2017 ONLY.</t>
  </si>
  <si>
    <t>ST JOHNS UNIVERSITY</t>
  </si>
  <si>
    <t>12/13/2017 -12/13/2017</t>
  </si>
  <si>
    <t xml:space="preserve">GOTTESMAN, SUSAN </t>
  </si>
  <si>
    <t>INVITED SPEAKER WILL GIVE TALK, SMALL RNAS AND HFQ INTEGRATE BACTERIAL SIGNALING PATHWAYS, AT UNIVERSITY OF MICHIGAN MEDICAL SCHOOL, ANN ARBOR, MI, OCT 19, 2017.  IN KIND:  AIRFARE, HOTEL, GROUND TRANSPORTATION (R/T FROM MICHIGAN AIRPORT TO HOTEL) AND MEALS (DINNER ON OCT 18 AND LUNCH/DINNER ON OCT 19).  TRAVELER IS REQUESTING APPROVAL OF ACTUAL SUBSISTENCE FOR SPONSORED IN-KIND TRAVEL LODGING VALUED AT $169, WHICH IS 146% OF THE GOVERNMENT ALLOWANCE OF $115.  THIS PERCENTAGE FALLS WITHIN THE 300% THRESHOLD ALLOWED BY THE FTR.  THE SPONSOR NOTED THAT ALL INVITED SPEAKERS WILL BE PROVIDED THE SAME ACCOMMODATIONS AT THE SAME COSTS.  TRAVELER WILL NOT CLAIM R/T GROUND TRANSPORTATION FROM RESIDENCE TO DULLES AIRPORT.</t>
  </si>
  <si>
    <t>INVITED SPEAKER WILL GIVE TALK, SMALL RNAS AND HFQ INTEGRATE BACTERIAL SIGNALING PATHWAYS, AT THE FRONTIERS IN CHEMICAL RESEARCH SEMINAR SERIES, DEPT OF CHEMISTRY AND BIOCHEMISTRY, UNIV OF OKLAHOMA, NORMAN, OK, NOV 3, 2017.  IN KIND:  AIRFARE AND HOTEL.  TRAVELER IS REQUESTING APPROVAL OF ACTUAL SUBSISTENCE FOR SPONSORED IN-KIND TRAVEL LODGING VALUED AT $136, WHICH IS 149% OF THE GOVERNMENT ALLOWANCE OF $91.  THIS PERCENTAGE FALLS WITHIN THE 300% THRESHOLD ALLOWED BY THE FTR.  THE SPONSOR NOTED THAT ALL INVITED SPEAKERS WILL BE PROVIDED THE SAME ACCOMMODATIONS AT THE SAME COSTS.
TRAVELER WILL NOT CLAIM ANY GROUND TRANSPORTATION.</t>
  </si>
  <si>
    <t>NORMAN, OK, US</t>
  </si>
  <si>
    <t>UNIVERSITY OF OKLAHOMA NORMAN</t>
  </si>
  <si>
    <t>INVITED SPEAKER WILL GIVE TALK, POST-TRANSCRIPTIONAL REGULATION OF THE BACTERIAL STRESS RESPONSE, AT THE DEPT OF BIOCHEMISTRY AND CELL BIOLOGY, STONY BROOK UNIVERSITY, STONY BROOK, NY, DEC 14, 2017.  IN KIND:  AIRFARE, HOTEL, MEALS (DEC 14) AND GROUND TRANSPORTATION (ROUND-TRIP NY AIRPORT TO HOTEL).  TRAVELER WILL NOT CLAIM ANY GROUND TRANSPORTATION TO/FROM RESIDENCE TO BWI AIRPORT.</t>
  </si>
  <si>
    <t>STONY BROOK, NY, US</t>
  </si>
  <si>
    <t>STONY BROOK UNIVERSITY</t>
  </si>
  <si>
    <t>ATTEND THE ANNUAL REVIEW FOR MICROBIOLOGY EDITORIAL COMMITTEE MEETING, NEW YORK, NY, MARCH 10, 2018. IN KIND: AIRFARE, LODGING, AND MEALS (DINNER ON MAR 9 THROUGH BREAKFAST ON MAR 11). TRAVELER WILL NOT WILL NOT CLAIM ANY GROUND TRANSPORTATION/POV IN DC/NY. TRAVELER IS REQUESTING APPROVAL OF ACTUAL SUBSISTENCE FOR SPONSORED IN-KIND TRAVEL LODGING VALUED AT $279, WHICH IS 110% OF THE GOVERNMENT ALLOWANCE OF $253. THIS PERCENTAGE FALLS WITHIN THE 300% THRESHOLD ALLOWED BY THE FTR. THE SPONSOR HAS NOTED THAT ALL INVITED SPEAKERS WILL BE PROVIDED THE SAME ACCOMMODATIONS AT THE SAME COST.</t>
  </si>
  <si>
    <t>GOURH, PRAVITT R</t>
  </si>
  <si>
    <t>DR. GOURH ATTENDING THE ACR PLANNING COMMITTEE MEETING ON NOVEMBER 3 &amp; 4, THEREAFTER HE WILL PARTICIPATE IN THE ACR ANNUAL MEETING MODERATING "FROM GENES TO THERAPY IN AUTOIMMUNE DISEASE" ON NOVEMBER 5 AND PRESENTING AN ABSTRACT ENTITLED "TRANSFORMING GROWTH FACTOR BETA 3 (TGFB3) - A NOVEL SYSTEMIC SCLEROSIS SUSCEPTIBILITY LOCUS INVOLVED IN FIBROSIS AND TH17 CELL DEVELOPMENT IDENTIFIED BY GENOME-WIDE ASSOCIATION STUDY IN AFRICAN AMERICANS FROM THE GENOME RESEARCH IN AFRICAN AMERICAN SCLERODERMA PATIENTS CONSORTIUM"</t>
  </si>
  <si>
    <t>TO ATTEND AMPC PLANNING MEETING ON JAN. 5-6, 2017.</t>
  </si>
  <si>
    <t xml:space="preserve">GRADY, CHRISTINE </t>
  </si>
  <si>
    <t>CHRISTINE GRADY, HAS BEEN INVITED TO THE MRCT CENTER BIOETHICS COLLABORATIVE AND SHE WILL GIVE A TALK ON ETHICAL ISSUES IN PAYING RESEARCH PARTICIPANTS IN INTERNATIONAL RESEARCH.</t>
  </si>
  <si>
    <t>SUPERVISORY NURSE CONSULTNT</t>
  </si>
  <si>
    <t>10/02/2017 -10/02/2017</t>
  </si>
  <si>
    <t>DR. CHRISTINE GRADY WILL BE PARTICIPATING IN A WORKSHOP ON VACCINE TRIAL DESIGN IN LONDON.  HER EMAIL IS CGRADY@CC.NIH.GOV AND HER CELL IS 202 746 1771</t>
  </si>
  <si>
    <t>02/06/2018 -02/10/2018</t>
  </si>
  <si>
    <t>GRAHAM, BARNEY S</t>
  </si>
  <si>
    <t>DR. BARNEY GRAHAM IS INVITED SPEAKER FOR THE FOURTH INTERNATIONAL CONGRESS ON PATHOGENS AT THE HUMAN-ANIMAL INTERFACE (ICOPHAI):  ENVIRONMENTAL CHANGES AND IMPACT ON GLOBAL HEALTH, NOVEMBER 7 - 9, 2017, DOHA, QATAR.
SPONSOR WILL PROVIDE ROUND TRIP BUSINESS CLASS AIRFARE, LODGING, AND AIRPORT TRANSFERS IN-COUNTRY. 
APPROVED MEDICAL WAIVER ON FILE SIGNED BY ALFRED C. JOHNSON ON 12 07 2016.
LATE JUSTIFICATION:  THE SPONSOR DID NOT PROVIDE THE MEETING LOGISTICS UNTIL OCTOBER 25, 2017; SPONOSR WAS CONTACTED ON SEVERAL OCASSIONS FOR DOCUMENTATION.</t>
  </si>
  <si>
    <t>QATAR UNIVERSITY</t>
  </si>
  <si>
    <t>DR. BARNEY GRAHAM IS AN INVITED SPEAKER FOR THE RESPIRATORY SYNCYTIAL NETWORK (RESVINET), NOVEMBER 29 - DECEMBER 1, 2017 IN MALAGA, SPAIN. IN ADDITION, DR. GRAHAM IS INVITED TO ATTEND THE EXPERT TECHNICAL ADVISORY GROUP FOR THE WORLD HEALTH ORGANIZATION (WHO), NOVEMBER 28, 2017, IN MALAGA, SPAIN.
SPONSOR (RESVINET) WILL PROVIDE ROUND TRIP ECONOMY CLASS AIRFARE, LODGING, AIRPORT TRANSFERS IN COUNTRY, SOME MEALS, AND REGISTRATION. 
AEA JUSTIFICATION:  LODGING IN-KIND OF $189.82 PER NIGHT WHICH IS 125% OF THE PERDIEM OF $152.00 (MALAGA, SPAIN).  SPONSOR HAS RESERVED A ROOM IN A HOTEL EXCEEDING PER DIEM AND ALL FEDERAL EMPLOYEES ARE PROVIDED THE SAME ACCOMMODATIONS.
LATE JUSTIFICATION: THE LATE SUBMISSION OF THIS REQUEST IS DUE TO ADDITIONAL PREPARER RESPONSIBILITIES AND PRIORITIES.</t>
  </si>
  <si>
    <t>MALAGA, , ESP</t>
  </si>
  <si>
    <t>JULIUS CLINICAL RESEARCH</t>
  </si>
  <si>
    <t>11/26/2017 -12/02/2017</t>
  </si>
  <si>
    <t>DR. BARNEY GRAHAM IS AN INVITED SPEAKER FOR THE INTERNATIONAL UNION IMMUNOLOGICAL SOCIETY (IUIS) BRAZIL ADVANCED COURSE OF VACCINES, DECEMBER 11 - 15, 2017, SAO PAULO, BRAZIL.  SPONSOR WILL PROVIDE ROUND TRIP ECONOMY CLASS AIRFARE, LODGING, IN-COUNTRY AIRPORT TRANSFERS, AND SOME MEALS. BREAKFAST IS INCLUDED IN THE LODGING RATE. 
LODGING REQUESTED DEC 13 DUE TO THE LATE EVENING RETURN FLIGHT DEPARTURE. 
DR. GRAHAM WILL MEET WITH DR. ESPER KALLIS AND DR. GEORGE KALIL TO DISCUSS THE ZIKA TRIAL, DECEMBER 8, 2017, SAO PAULO, BRAZIL. 
LATE JUSTIFICATION: THE LATE SUBMISSION OF THIS REQUEST IS DUE TO ADDITIONAL PREPARER RESPONSIBILITIES AND PRIORITIES.</t>
  </si>
  <si>
    <t>INTERNATIONAL UNION OF IMMUNOL</t>
  </si>
  <si>
    <t>12/07/2017 -12/14/2017</t>
  </si>
  <si>
    <t>DR. BARNEY GRAHAM IS AN INVITED SPEAKER FOR THE VIR BIOTECHNOLOGY MONOCLONAL ANTIBODY SYMPOSIUM, FEBRUARY 1 -  2, 2018, SAN FRANCISCO, CA.  
SPONSOR WILL PROVIDE ROUND TRIP FIRST CLASS AIRFARE, LODGING, SOME MEALS, AND AIRPORT TRANSFERS. 
FIRST CLASS JUSTIFICATION (WAIVER ATTACHED):  PER THE SPONSOR, THERE IS NO BUSINESS CLASS CABIN ON THE IAD/SFO AND SFO/IAD ROUTE. 
AEA JUSTIFICATION:  LODGING IN-KIND OF $320.00 PER NIGHT WHICH IS 116% OF THE PERDIEM OF $276.00 (SAN FRANCISCO, CA).  SPONSOR HAS RESERVED A ROOM IN A HOTEL EXCEEDING PER DIEM AND ALL FEDERAL EMPLOYEES ARE PROVIDED THE SAME ACCOMMODATIONS.
APPROVED MEDICAL WAIVER ON FILE SIGNED BY ALFRED JOHNSON 12 07 2016. 
LATE JUSTIFICATION:  INVITATION RECEIVED FROM SPONSOR 01 16 2018.
PENDING AVAILABILITY OF FY 2018 FUNDS.</t>
  </si>
  <si>
    <t>VIR BIOTECHNOLOGY</t>
  </si>
  <si>
    <t>DR. BARNEY GRAHAM IS A INVITED TO ATTEND THE INTERNATIONAL AIDS VACCINE INITIATIVE (IAVI) ADVANCED SCIENTIFIC ADVISORY GROUP MEETING, FEBRUARY 6-7, 2018, IN KIGALI, RWANDA.  
SPONSOR WILL PROVIDE ROUND TRIP BUSINESS CLASS AIRFARE, HOTEL, SOME MEALS, AND AIRPORT TRANSFERS. 
TRAVELER HAS AN APPROVED MEDICAL WAIVER ON FILE SIGNED BY ALFRED JOHNSON 12 07 2016.  
LATE JUSTIFICATION:  THE INVITATION WAS RECEIVED FROM THE SPONSOR 01 18 2018.</t>
  </si>
  <si>
    <t>KIGALI, , RWA</t>
  </si>
  <si>
    <t>INTERNATIONAL AIDS VACCINE INI</t>
  </si>
  <si>
    <t>02/04/2018 -02/08/2018</t>
  </si>
  <si>
    <t>DR. BARNEY GRAHAM IS AN INVITED SPEAKER FOR THE WORLD HEALTH ORGANIZATION (WHO) MEETING ON NUCLEIC  ACID VACCINES, FEBRUARY 21 - 23, 2018 AND TO ATTEND THE PRE-MEETING ON FEBRUARY 20, 2018, GENEVA, SWITZERLAND.  SPONSOR WILL PROVIDE BUSINESS CLASS AIRFARE IAD/GVA.  BREAKFAST IS INCLUDED IN THE LODGING RATE. 
DR. BARNEY GRAHAM IS INVITED TO ATTEND THE SCIENCE ADVISORY BOARD MEETING, GHENT UNIVERSITY, FEBRUARY 21 - 24, 2018, BRUSSELS, BELGIUM.   SPONSOR WILL PROVIDE ROUND TRIP BUSINESS CLASS AIRFARE, LODGING, SOME MEALS, AND TAXI'S IN COUNTRY. BREAKFAST IS INCLUDED IN THE LODGING RATE. 
APPROVED MEDICAL WAIVER ON FILE SIGNED BY ALFRED C. JOHNSON 12 07 2016.  
AEA JUSTIFICATION: LODGING IN-KIND OF $205.77 PER NIGHT WHICH IS 114% OF THE PERDIEM OF $181.00 (BRUSSELS, BELGIUM). SPONSOR HAS RESERVED A ROOM IN A HOTEL EXCEEDING PER DIEM AND ALL FEDERAL EMPLOYEES ARE PROVIDED THE SAME ACCOMMODATIONS.  
LATE JUSTIFICATION:  LETTERS OF INVITATION RECEIVED 02 13 2018 AND 02 02 2018.</t>
  </si>
  <si>
    <t>UNIVERSITY OF GHENT</t>
  </si>
  <si>
    <t>02/18/2018 -02/24/2018</t>
  </si>
  <si>
    <t>GRAYSON, PETER C</t>
  </si>
  <si>
    <t>GRAND ROUNDS SPEAKER AT VIRGINIA COMMONWEALTH UNIVERSITY SCHOOL OF MEDICINE DEPARTMENT OF INTERNAL MEDICINE. THE SPONSOR PROVIDING "IN-KIND" TRANSPORTATION, MEALS AND LODGING.  DR. GRAYSON IS REQUESTING APPROVAL OF ACTUAL SUBSISTENCE FOR SPONSOR IN-KIND LODGING VALUED AT $185 WHICH IS 129% OF THE GOVERNMENT ALLOWANCE OF $143.  THE PERCENTAGE FALLS WITHIN THE 300% THRESHOLD ALLOWED BY THE FTR.  THE SPONSOR HAS NOTED THAT ALL OTHER NON-FEDERAL PARTICIPANTS WILL BE PROVIDED WITH THE SAME ALLOWANCE.</t>
  </si>
  <si>
    <t>DR. PETER GRAYSON HAS BEEN INVITED TO SPEAK AT NORTHWESTERN UNIVERSITY RHEUMATOLOGY GRAND ROUNDS ON VASCULITIS AND WILL MEET WITH VARIOUS FACULTY MEMBERS AND TRAINEES</t>
  </si>
  <si>
    <t>GREEN, ERIC D</t>
  </si>
  <si>
    <t>DR. GREEN HAS BEEN INVITED TO GIVE A TALK AT THE CLEVELAND CLINIC MEDICAL INNOVATIONS SUMMIT 2017. TITLE OF TALK: MEDICAL INNOVATIONS IN GENETICS. THIS IS DOMESTIC SPONSORED TRAVEL. THE SPONSOR HAS WAIVED THE REGISTRATION FEE OF $899 BECAUSE DR. GREEN IS AN INVITED SPEAKER. THE REGISTRATION FEE INCLUDES ACCESS TO THE EVENT. DR. GREEN WILL NOT PARTICIPATE IN ANY PROVIDED MEALS BECAUSE HE WILL ONLY BE AT THE CONFERENCE DURING HIS TALK. OMEGA OR CGE WAS USED TO BOOK THE FLIGHTS. OMEGA OR CGE WAS USED TO BOOK THE HOTEL. SEE ATTACHED FOR AIRPORT COMPARISONS.  DCA, WHICH DOES NOT HAVE THE BEST PRICE, WAS SELECTED. DR. GREEN CANNOT FLY OUT OF BWI BECAUSE HE WILL NOT HAVE THE REQUIRED TRAVEL TIME AFTER HIS MONDAY AFTERNOON MEETING. HIS MEETING ON MONDAY AFTERNOON ENDS AT 2:30PM. THERE ARE NO CONTRACT FLIGHTS OUT OF BWI THAT LEAVE EARLY ENOUGH FOR HIM TO MEET WITH THE CONFERENCE SPEAKER LIAISON THAT EVENING. OH IS NOT A HOTEL TAX EXEMPT STATE. THE TRAVELER HAS REQUEST REIMBURSEMENT OF INTERNET CONNECTION FEES WHILE ON THIS TRIP. THESE FEES ARE ESSENTIAL TO THE BUSINESS OF THE MEETING AND TO STAY IN CONTACT WITH STAFF AT THE NIH.</t>
  </si>
  <si>
    <t>BRANCH CHIEF GTB</t>
  </si>
  <si>
    <t>10/23/2017 -10/24/2017</t>
  </si>
  <si>
    <t>DR. GREEN HAS BEEN INVITED TO MEET WITH FACULTY AND SPEAK AT THE PRINCE MAHIDOL AWARD CONFERENCE 2018 BEING HELD IN BANGKOK THAILAND JANUARY 29 - FEBRUARY 3, 2018. DATES OF TRAVEL FEB 28 - JAN 2, 2018. TITLE OF TALK: MAKING THE WORLD SAFE FROM THE THREAT OF EMERGING INFECTIOUS DISEASES. THIS IS SPONSORED TRAVEL. THE SPONSOR WILL PAY FOR DR. GREEN'S FLIGHTS AND ACCOMMODATIONS WHILE AT THE CONFERENCE. DR. GREEN SPOUSE WILL NOT TRAVEL WITH HIM. OMEGA WAS NOT USED TO BOOK THE AIRFARE OR LODGING AS THEY ARE PROVIDED IN-KIND. THE IN-KIND FLIGHTS ARE BUSINESS CLASS. DR. GREEN WOULD HAVE BEEN ABLE TO FLY BUSINESS CLASS IF THE TICKETS WERE PURCHASED BY THE NIH BECAUSE THE FLIGHT IS OVER 14 HOURS. TRAVELER IS REQUESTING APPROVAL OF ACTUAL SUBSISTENCE FOR SPONSOR IN-KIND LODGING VALUED AT $220.44 WHICH IS 151% OF THE GOVERNMENT ALLOWANCE OF $146. THIS PERCENTAGE FALLS WITHIN THE 300% THRESHOLD ALLOWED BY THE FTR. THERE IS NO REGISTRATION FEE ASSOCIATED WITH THIS MEETING AS IT IS BY INVITE ONLY. DR. GREEN WILL ATTEND THE CONFERENCE AWARDS CEREMONY HELD ON JAN 31 WHICH INCLUDES A RECEPTION. IN ADDITION, LUNCH IS PROVIDED AT THE CONFERENCE. DR. GREEN WILL ONLY PARTICIPATE IN THE LUNCH ON FEB 1 AS HIS FLIGHT DEPARTS AT 10:10AM ON FEB 2. THE HOTEL OFFERS COMPLIMENTARY TRANSFERS TO/FROM THE AIRPORT. NO AIRPORT COST COMPARISON IS NEEDED AS THE FLIGHTS ARE IN-KIND. THE TRAVELER HAS REQUEST REIMBURSEMENT OF INTERNET CONNECTION FEES WHILE ON THIS TRIP. THESE FEES ARE ESSENTIAL TO THE BUSINESS OF THE MEETING AND TO STAY IN CONTACT WITH STAFF AT THE NIH.</t>
  </si>
  <si>
    <t>PRINCE MAHIDOL AWARD FOUNDATIO</t>
  </si>
  <si>
    <t>DR. GREEN HAS BEEN INVITED TO GIVE A TALK AT THE ADVANCES IN GENOME BIOLOGY AND TECHNOLOGY CONFERENCE BEING HELD IN ORLANDO FL 2/12-15/2018. TITLE OF TALK: ?¿¿THE FOREFRONT OF GENOMICS?¿¿. DATES OF TRAVEL 2/13-16/2018. THIS IS SPONSORED DOMESTIC TRAVEL. DR. GREEN'S REGISTRATION FEE IS IN-KIND. OTHER SPEAKERS ARE RECEIVING SIMILAR BENEFITS. THE REGISTRATION FEE OF $2195 INCLUDES ACCESS TO THE CONFERENCE, LODGING, AND SOME MEALS. OMEGA WAS USED TO BOOK THE FLIGHTS BUT NOT THE HOTEL. THE HOTEL IS COVERED UNDER THE REGISTRATION AND WAS BOOKED BY THE MEETING ORGANIZERS. SEE ATTACHED FOR AIRPORT COMPARISONS.  IAD, WHICH HAS THE BEST PRICE, WAS SELECTED. THE TRAVELER HAS REQUEST REIMBURSEMENT OF INTERNET CONNECTION FEES WHILE ON THIS TRIP. THESE FEES ARE ESSENTIAL TO THE BUSINESS OF THE MEETING AND TO STAY IN CONTACT WITH STAFF AT THE NIH.</t>
  </si>
  <si>
    <t>GENOME PARTNERSHIP</t>
  </si>
  <si>
    <t>02/13/2018 -02/16/2018</t>
  </si>
  <si>
    <t>GREIG, AMY N</t>
  </si>
  <si>
    <t>DR. NEWMAN HAS BEEN INVITED TO PRESENT AT 2 DIFFERENT INSTITUTES IN CHINA: THE BEIJING INSTITUTE OF BASIC MEDICAL SCIENCES, THE CHINESE ACADEMY OF SCIENCE &amp; THE SHANGHAI INSTITUTE OF MATERIA MEDICA; FROM OCTOBER 29TH ?¿¿ NOVEMBER 4TH, 2017.  THIS TRIP IS SPONSORED BY BOTH INSTITUTES/UNIVERSITIES, BUT THERE IS NO HONORARIUM.  ALL TRAVEL EXPENSES INCLUDING ROUND TRIP AIRFARE, ALL NIGHT?¿¿S ACCOMMODATIONS AND GROUND TRANSPORTATION IN CHINA ARE SPONSORED.  DR. NEWMAN WILL ONLY BE RESPONSIBLE FOR GROUND TRANSPORTATION TO AND FROM BWI AND M&amp;IE WHILE IN CHINA. THERE ARE NO AGENDA'S AVAILABLE FOR THESE PRESENTATIONS.</t>
  </si>
  <si>
    <t>BEIJING INSTITUTE OF BASIC MED</t>
  </si>
  <si>
    <t>10/29/2017 -11/05/2017</t>
  </si>
  <si>
    <t>CHINESE ACADEMY OF SCIENCES SH</t>
  </si>
  <si>
    <t>DR. NEWMAN HAS BEEN INVITED TO PRESENT AT A SEMINAR AT THE UNIVERSITY OF FLORIDA'S DEPARTMENT OF NEUROSCIENCE ON FEBURARY 8TH 2018.  DR. NEWMAN WILL FLY IN ON FEBRUARY 7TH AND DEPART THE AFTERNOON AFTER PRESENTING ON FEBRUARY 8TH. THIS TRIP IS SPONSORED BY UFL BUT THERE IS NO HONORARIUM.   DR. NEWMAN WILL BE STAYING WITH A FAMILY FRIEND IN GAINESVILLE AND WILL NOT REQUIRE LODGING FROM EITHER THE SPONSOR OR NIH WHILE THERE.  THE SPONSOR WILL BE PICKING-UP/DROPPING-OFF THE TRAVELER TO/FROM THE AIRPORT WITH THEIR PERSONAL VEHICLE OR DEPARTMENT VEHICLE AT NO CHARGE TO THE GOVERNMENT.   THE SPONSOR WILL BE PROVIDING IN KIND AIRFARE, AND DINNER IN KIND ON FEB 7TH, AND BREAKFAST AND LUNCH ON FEB 8TH.  NIH WILL PAY ALL OTHER COSTS-PARKING, MILEAGE, POSSIBLY BAGGAGE FEES, AND TAV FEE. A DETAILED SEMINAR AGENDA IS NOT AVAILABLE, HOWEVER, THE INVITATION LETTER DOES EXPLAIN THE TIME OF DR. NEWMAN'S TALK.</t>
  </si>
  <si>
    <t>02/07/2018 -02/08/2018</t>
  </si>
  <si>
    <t>DR. NEWMAN HAS BEEN INVITED TO ATTEND THE 2018 GRC LIGAND RECOGNITION AND MOLECULAR GATING GORDON RESEARCH CONFERENCE IN VENTURA BEACH, CA FROM MARCH 4TH - 9TH 2018. THE SPONSOR (GRC) HAS COVERED THE $1,335.00 REGISTRATION FEE WHICH COVERS THE HOTEL ACCOMMODATIONS &amp; MOST MEALS; THERE IS NO HONORARIUM OFFERED.</t>
  </si>
  <si>
    <t>DR. NEWMAN HAS BEEN INVITED TO ATTEND THE 255TH ACS NATIONAL MEETING &amp; EXPOSITION IN NEW ORLEANS, LA FROM MARCH 19TH -20TH 2018.  THIS TRIP IS SPONSORED WITH ROUND TRIP AIRFARE AND LODGING PROVIDED IN-KIND BY THE SPONSOR, BUT THERE IS NO HONORARIUM OFFERED.  SPEAKERS DO NOT HAVE TO PAY FOR REGISTRATION TO THE MEETING. THE HOTEL, MONTELEONE, IS THE CONFERENCE HOTEL AND BOOKED FOR DR. NEWMAN BY THE SPONSOR. IT IS $76.00 OVER GOVERNMENT PER-DIEM, AND IS BEING OFFERED TO ALL INVITED SPEAKERS AND ATTENDEES.</t>
  </si>
  <si>
    <t>GREIG, NIGEL H</t>
  </si>
  <si>
    <t>DR. GREIG HAS BEEN INVITED TO COME PRESENT A SERIES OF LECTURES AT THE TAIPEI MEDICAL UNIVERSITY, TRI SERVICE HOSPITAL AND THE NATIONAL HEALTH RESEARCH INSTITUTE TO STUDENTS AND FACULTY IN THE NEURAL REGENERATION AND MEDICINAL CHEMISTRY PROGRAMS.  GROUND TRANSPORTATION BETWEEN LODGING AND VENUE WILL BE PROVIDED BY UNIVERSITY STAFF SO THERE IS NO DOLLAR AMOUNT ASSOCIATED WITH THAT.  SPONSOR IS PAYING FOR RT AIRFARE AND LODGING.  THERE IS NO REGISTRATION FEE.</t>
  </si>
  <si>
    <t>TAIPEI MEDICAL UNIVERSITY TAIW</t>
  </si>
  <si>
    <t>03/18/2018 -03/26/2018</t>
  </si>
  <si>
    <t>GRESS, RONALD E</t>
  </si>
  <si>
    <t>DR. GRESS IS INVITED TO SPEAK AT THE 1ST KOREAN IMMUNO-ONCOLOGY SYMPOSIUM BEING HELD IN SEOUL, KOREA ON MARCH 16, 2018, AND PARTICIPATING IN THE SPEAKERS EVENTS ON MARCH 15 AND MARCH 17, 2018. DR.  IN-KIND: AIRFARE,  LODGING (INCLUDES BREAKFAST), AND REGISTRATION (INCLUDES LUNCH ON 3/16).  DR. GRESS IS REQUESTING APPROVAL OF ACTUAL SUBSISTENCE FOR SPONSOR IN-KIND LODGING VALUED AT $271 WHICH IS 118% OF THE GOVERNMENT ALLOWANCE OF $230.  THIS PERCENTAGE FALLS WITHIN THE 300% THRESHOLD BY THE FTR.  THE SPONSOR HAS NOTED THAT ALL OTHER NON-FEDERAL PARTICIPANTS WILL BE PROVIDED WITH THE SAME ACCOMMODATIONS.  AN APPROVED STO WAIVER IS INCLUDED FOR THE USE OF BUSINESS CLASS TICKETS.  GROUND TRANSPORTATION IN KOREA PROVIDED BY A HOTEL SHUTTLE INCLUDED IN THE LODGING COST.</t>
  </si>
  <si>
    <t>KOREAN CANCER ASSOCIATION</t>
  </si>
  <si>
    <t>03/13/2018 -03/18/2018</t>
  </si>
  <si>
    <t>GRETEN, TIM F</t>
  </si>
  <si>
    <t>DR. GRETEN IS INVITED TO SPEAK AT THE HEPATOBILIARY CANCERS: PATHOBIOLOGY AND TRANSLATIONAL ADVANCES CONFERENCE AT THE VIRGINIA COMMONWEALTH UNIVERSITY IN GLEN ALLEN, VA ON DECEMBER 7-10, 2017.  IN-KIND: LODGING (NO BREAKFAST) AND REGISTRATION (INCLUDES B 12/8-10; L 12/8-9).</t>
  </si>
  <si>
    <t>GLEN ALLEN, VA, US</t>
  </si>
  <si>
    <t>DR. GRETEN IS INVITED TO SPEAK AT THE COLLABORATIVE MEETING BETWEEN CIP AND THE GERMAN CANCER RESEARCH CENTER BEING HELD IN HEIDELBERG, GERMANY ON DECEMBER 14-16, 2017. IN-KIND: LODGING (INCLUDES BREAKFAST) AND MEALS (L/D ON 12/14-15; L 12/16). NO FLIGHT IS NEEDED AS DR. GRETEN WILL ALREADY BE IN GERMANY ON PERSONAL TIME. HE?¿¿LL TRAVEL TO HEIDELBERG FOR HIS OFFICIAL DUTY AND THEN WILL RETURN TO HIS PERSONAL TIME.</t>
  </si>
  <si>
    <t>DR. GRETEN IS INVITED TO PARTICIPATE IN THE AMERICAN ASSOCIATION FOR CANCER RESEARCH (AACR) SPECIAL CONFERENCE ON OBESITY AND CANCER BEING HELD IN AUSTIN, TX ON JANUARY 28-29, 2018. IN-KIND: AIRFARE, LODGING (NO BREAKFAST), AND REGISTRATION (NO MEALS).   DR. GRETEN IS REQUESTING APPROVAL OF ACTUAL SUBSISTENCE FOR SPONSOR IN-KIND LODGING VALUED AT $269 WHICH IS 163% OF GOVERNMENT ALLOWANCE OF $165. THIS PERCENTAGE FALLS WITHIN THE 300% THRESHOLD ALLOWED BY THE FTR. THE SPONSOR HAS NOTED THAT ALL OTHER NON-FEDERAL PARTICIPANTS WILL BE PROVIDED WITH THE SAME ACCOMMODATIONS.</t>
  </si>
  <si>
    <t>01/28/2018 -01/29/2018</t>
  </si>
  <si>
    <t>GREWAL, SHIVINDER S</t>
  </si>
  <si>
    <t>DR. GREWAL WILL BE SPEAKING AT THE KEYSTONE SYMPOSIA MEETING ON MOBILE GENETIC ELEMENTS AND GENOME PLASTICITY FEB 11 - 16, 2018 IN SANTA FE, NM. *NIH HAS A BLANKET WAIVER WITH KEYSTONE SYMPOSIA. AS AN INVITED SPEAKER, HIS REGISTRATION FEE WILL BE PAID IN-KIND AND WILL BE REIMBURSED FOR AIRFARE, LODGING FOR DURATION OF THE CONFERENCE, AND ROUND-TRIP SHUTTLE TRANSPORTATION. REGISTRATION INCLUDES BREAKFAST AND LUNCH ON 12TH, BREAKFAST 13TH - 15TH.  AEA MEMO: DR. GREWAL IS REQUESTING APPROVAL OF ACTUAL SUBSISTENCE FOR SPONSORED-PERSONAL LODGING VALUED AT $142.00 WHICH IS 146.39% OF THE GOVERNMENT ALLOWANCE OF $97.00. THIS PERCENTAGE FALLS WITHIN THE 300% THRESHOLD ALLOWED BY THE FTR.</t>
  </si>
  <si>
    <t>SANTA FE, NM, US</t>
  </si>
  <si>
    <t>DR. SHIV GREWAL IS A FEATURED SPEAKER IN THE 2018 BERNARD AXELROD LECTURES AT PURDUE UNIVERSITY MARCH 26 &amp; 27, 2018. IN-KIND: FLIGHT, LODGING FOR TWO NIGHTS, ALL MEALS WHILE THERE, GROUND TRANSPORTATION FROM/TO AIRPORT.
AEA STATMENT: DR. GREWAL IS REQUESTING APPROVAL OF ACTUAL SUBSISTENCE FOR SPONSOR IN-KIND LODGING VALUED AT $127 WHICH IS 123% OF THE GOVERNMENT ALLOWANCE OF $103. THIS PERCENTAGE FALLS WITHIN THE 300% THRESHOLD ALLOWED BY THE FTR. THE SPONSOR HAS NOTED THAT ALL OTHER NON-FEDERAL PARTICIPANTS WILL BE PROVIDED WITH THE SAME ACCOMMODATIONS.</t>
  </si>
  <si>
    <t>03/25/2018 -03/27/2018</t>
  </si>
  <si>
    <t>GRIFFIN, DONNELL L</t>
  </si>
  <si>
    <t>TO ATTEND 2018 AFGE NATIONAL LEAD TRAINING IN SAN DIEGO, CA, FROM MARCH 6 - 9, 2018, FOR THE PURPOSE OF ATTENDING CLASSES ON BUILDING STRONG, EFFECTIVE LOCALS, WORKERS COMPENSATION, AND EFFECTIVE COMMUNICATION AND PROBLEM SOLVING. EXPENSES ARE PROVIDED IN-KIND BY THE SPONSOR TO INCLUDE: MEALS, AIRFARE, HOTEL, REGISTRATION FEES, AND GROUND TRANSPORTATION. OFFICIAL TIME GRANTED EXCEPT FOR MARCH 5TH ALL DAY AND MARCH 9TH (1 PM-5 PM).  LEAVE IS ENTERED FOR THESE DAYS. 3/10 - NON-DUTY DAY, SO EXPENSE REMOVED.  ACTUALS NOTED FOR LODGINGS DUE TO SPONSOR PROVIDING AT A HIGHER RATE, BUT NO AEA IS REQUIRED IN THIS INSTANCE</t>
  </si>
  <si>
    <t>GRIFFITH, ANDREW J</t>
  </si>
  <si>
    <t>ATTENDING AND SPEAKING IN THE GUEST PROFESSOR SERIES AT THE UNIVERSITY OF CINCINNATI, MARCH 13-14, 2018.  THIS IS A SPONSORED TRAVEL.</t>
  </si>
  <si>
    <t>INVESTIGATOR (TT)</t>
  </si>
  <si>
    <t>03/13/2018 -03/14/2018</t>
  </si>
  <si>
    <t>GRIGG, MICHAEL E</t>
  </si>
  <si>
    <t>TO PARTICIPATE AS A PEER REVIEWER FOR THE CANADIAN INSTITUTES OF HEALTH MICROBIOLOGY &amp; INFECTIOUS DISEASES (MID) GRANT REVIEW PANEL IN OTTAWA, CANADA.
DATES:  11/30/17 TO 12/1/17
SPONSOR WILL COVER AIRFARE, HOTEL AND MEALS (WHILE ATTENDING REVIEW) - IN KIND .  ITEMS NOT COVERED BY SPONSOR WILL BE COVERED BY THE LAB CAN.
LATE JUSTIFICATION:  STILL AWAITING ODA, AND AIRFARE/HOTEL CONFIRMATION FROM SPONSOR (11/7/17).
FINALLY RECEIVED ODA AND INFORMATION FROM SPONSOR END OF DAY 11/9/17.  PREPARER HAS BEEN SICK, SO DELAYED IN FORWARDING OUT</t>
  </si>
  <si>
    <t xml:space="preserve">GRODZINSKI, PIOTR </t>
  </si>
  <si>
    <t>DR. GRODZINSKI WILL TRAVEL TO MIAMI, FL TO GIVE A KEYNOTE SPEECH TITLED CANCER NANOMEDICINE ?¿¿ FUTURE PROSPECTS AND RISKS, AT THE 4TH ANN. CONF -SOC FOR PERSONALIZED NANOMEDICINE, SPNM, AT PULLMAN MIAMI AIRPORT HOTEL. NOV. 2-3, 2017. SPNM WILL SPONS IN KIND ECONOMY AIRFARE, REG, LODGING-NOV 1-2. REG FEE-INC MEALS DURING CONF. TRAVEL APPVD IN CTPS. TRAVEL PEND CONT RESOL AND AVAILABILITY OF FUNDS.</t>
  </si>
  <si>
    <t>SOCIETY FOR PERSONALIZED NANOM</t>
  </si>
  <si>
    <t>SENIOR EXTRAMURAL PROGRAM D</t>
  </si>
  <si>
    <t>DR. GRODZINSKI IS INVITED TO SPEAK AT THE END2 CANCER: EMERGING NANOTECHNOLOGY AND DRUG DELIVERY APPLICATIONS FOR CANCER CONFERENCE BEING HELD IN OKLAHOMA CITY, OK ON DECEMBER 13-15, 2017.  IN-KIND:  AIRFARE, LODGING (NO BREAKFAST), MEALS AND GROUND TRANSPORTATION IN OK.  NO REGISTRATION.  DR. GRODZINSKI IS REQUESTING APPROVAL OF ACTUAL SUBSISTENCE FOR SPONSOR IN-KIND LODGING VALUED AT $97 WHICH IS 102% OF THE GOVERNMENT ALLOWANCE OF $95.  THIS PERCENTAGE FALLS WITHIN THE 300% THRESHOLD BY THE FTR.  THE SPONSOR HAS NOTED THAT ALL OTHER NON-FEDERAL PARTICIPANTS WILL BE PROVIDED WITH THE SAME ACCOMMODATIONS.</t>
  </si>
  <si>
    <t>SPONSOR:  DR. GRODZINSKI IS INVITED TO PRESENT: CANCER NANOTECHNOLOGY AND CLINICAL STUDIES, AT THE INDO-US SYMPOSIUM ON NANOTECHNOLOGY REGULATORY SCIENCE BEING HELD IN HYDERABAD, INDIA ON FEBRUARY 21-22, 2018.  IN-KIND: LODGING (INCLUDES BREAKFAST), MEALS AND GROUND TRANSPORTATION IN INDIA.  NON-SPONSOR:  DR. GRODZINSKI WILL REMAIN IN HYDERABAD AND ATTEND THE BIOASIA MEETING BEING HELD FEBRUARY 22-23, 2018.   DR. GRODZINSKI HAS NOT AND WILL NOT HAVE SPENT MORE THAN 45 DAYS IN DESIGNATED HIGH-THREAT, HIGH-RISK/FACT-MANDATORY COUNTRIES WITHIN THE CALENDAR YEAR. HTSOS HIGH THREAT SECURITY OVERSEAS SEMINAR (HT401) COMPLETION DATE DECEMBER 19, 2017.</t>
  </si>
  <si>
    <t>HYDERABAD, , IND</t>
  </si>
  <si>
    <t>GRYDER, BERKLEY E</t>
  </si>
  <si>
    <t>DR. GRYDER WILL BE ATTENDING AND PRESENTING AN ABSTRACT AT THE KEYSTONE SYMPOSIA: GENE CONTROL IN DEVELOPMENT AND DISEASE/CHROMATIN ARCHITECTURE AND CHROMOSOME ORGANIZATION IN WHISTLER, BRITISH COLUMBIA, CANADA.  . THE REGISTRATION OF $870 AND ABSTRACT FEE OF $50 WAS PAID USING THE LAB CREDIT CARD. DR. GRYDER HAS APPLIED TO TAKE THE SECURITY THREAT TRAINING, HE IS WAITING TO HEAR FROM THE STATE DEPARTMENT.  NOTE: HOTEL COST ON ITINERARY FROM OMEGA IS IN CAD.</t>
  </si>
  <si>
    <t>03/23/2018 -03/28/2018</t>
  </si>
  <si>
    <t>GUIDA, JENNIFER L</t>
  </si>
  <si>
    <t>NO MEALS PROVIDED.
TRAVELER WAS JUST SELECTED AS A SCHOLAR FOR THE APS 2018 YOUNG  INVESTIGATOR COLLOQUIUM
IT WAS TOO LATE TO PAID FOR REGISTRATION ONLINE, TRAVELER WILL HAVE TO PAY ONSITE AND BE REIMBURSED FIR $285.
JENNIFER GUIDA  TOOK JERRY SULS SLOT FOR BBPSB, THE MEETING WILL TAKE PLACE ON 3/7/2018- 3/10/2018 76TH ANNUAL SCIENTIFIC MEETING APS (AMERICAN PSYCHOSOMATIC SOCIETY) LOUISVILLE, KY
O PROMOTE AND ADVANCE THE SCIENTIFIC UNDERSTANDING AND MULTIDISCIPLINARY INTEGRATION OF BIOLOGICAL, PSYCHOLOGICAL, BEHAVIORAL AND SOCIAL FACTORS IN HUMAN HEALTH AND DISEASE THROUGH MY PARTICIPATION IN THE 2017 SCIENTIFIC MEETING. I WILL BE ATTENDING THE YOUNG INVESTIGATOR'S COLLOQUIUM ON MARCH 6TH AND 7TH. I WILL ATTEND CONFERENCE WORKSHOPS ON MARCH 8-10TH, I WILL GIVE A SCIENTIFIC PRESENTATION ON MARCH 9, 2018, AND PARTICIPATE IN THE AWARD CEREMONY ON MARCH 10, 2018 TO RECEIVE AN AWARD FOR THE YOUNG INVESTIGATOR'S COLLOQUIUM. I WILL ALSO PARTICIPATE IN THE BANQUET DINNER AT NO COST ON SATURDAY EVENING.</t>
  </si>
  <si>
    <t>LOUISVILLE, KY, US</t>
  </si>
  <si>
    <t>AMERICAN PSYCHOSOMATIC SOCIETY</t>
  </si>
  <si>
    <t>GULLEY, JAMES L</t>
  </si>
  <si>
    <t>DR. GULLEY IS INVITED TO PARTICIPATE AT THE GRITSTONE ONCOLOGY SCIENTIFIC ADVISORY BOARD MEETING BEING HELD IN EMERYVILLE, CA ON OCTOBER 10, 2017. IN-KIND: AIRFARE, LODGING (NO BREAKFAST), LUNCH AND DINNER ON 10/10, AND GROUND TRANSPORTATION IN CA. 
DR. GULLEY IS REQUESTING APPROVAL OF ACTUAL SUBSISTENCE FOR SPONSOR IN-KIND LODGING VALUED AT $299 WHICH IS 186% OF THE GOVERNMENT ALLOWANCE OF $161.  THIS PERCENTAGE FALLS WITHIN THE 300% THRESHOLD ALLOWED BY THE FTR.  THE SPONSOR HAS NOTED THAT ALL OTHER NON-FEDERAL PARTICIPANTS WILL BE PROVIDED WITH THE SAME ACCOMMODATIONS.</t>
  </si>
  <si>
    <t>EMERYVILLE, CA, US</t>
  </si>
  <si>
    <t>GRITSTONE ONCOLOGY</t>
  </si>
  <si>
    <t>DR. GULLY IS INVITED TO PRESENT CLINICAL DEVELOPMENT AND IMMUNOLOGICAL ASPECTS OF RADIONUCLIDE THERAPY AT THE 63RD ANNUAL MEETING OF THE RADIATION RESEARCH SOCIETY BEING HELD IN CANCUN, MEXICO ON OCTOBER 16-18, 2017. IN-KIND: AIRFARE, LODGING (NO BREAKFAST), AND REGISTRATION (WHILE IT DOES INCLUDE MEALS, DUE TO DR. GULLEY?????S FLIGHT TIMES HE WILL NOT ATTEND ANY MEALS).</t>
  </si>
  <si>
    <t>CANCUN, , MEX</t>
  </si>
  <si>
    <t>RADIATION RESEARCH SOCIETY BOZ</t>
  </si>
  <si>
    <t>DR. GULLEY IS INVITED TO SPEAK AT THE ANNUAL AACR-NCI-EORTC MEETING BEING HELD IN PHILADELPHIA, PA ON OCTOBER 26 - 30, 2017.  IN-KIND: TRAIN FARE, LODGING (NO BREAKFAST), AND REGISTRATION (INCLUDES B 10/27-30).   DR. GULLEY IS REQUESTING APPROVAL OF ACTUAL SUBSISTENCE FOR SPONSOR IN-KIND LODGING VALUED AT $259 WHICH IS 140% OF THE GOVERNMENT ALLOWANCE OF $185.  THIS PERCENTAGE FALLS WITHIN THE 300% THRESHOLD ALLOWED BY THE FTR.  THE SPONSOR HAS NOTED THAT ALL OTHER NON-FEDERAL PARTICIPANTS WILL BE PROVIDED WITH THE SAME ACCOMMODATIONS.</t>
  </si>
  <si>
    <t>10/26/2017 -10/30/2017</t>
  </si>
  <si>
    <t>DR. GULLEY IS INVITED TO SPEAK AT THE AMERICAN ASSOCIATION FOR CANCER RESEARCH (AACR) SPECIAL CONFERENCE: PROSTATE CANCER: ADVANCES IN BASIC, TRANSLATIONAL AND CLINICAL RESEARCH BEING HELD IN ORLANDO, FL ON DECEMBER 2 - 5, 2017. IN-KIND: AIRFARE, LODGING (3 NIGHTS, NO BREAKFAST), AND REGISTRATION (INCLUDES B 12/3-5; L 12/4).  DR. GULLEY IS MEETING WITH A POTENTIAL COLLABORATOR, DR. PHILIP DUNN OF THE ORLANDO CANCER CENTER THE EVENING OF 12/1.  DR. GULLEY IS REQUESTING APPROVAL OF ACTUAL SUBSISTENCE FOR SPONSOR IN-KIND LODGING VALUED AT $229 WHICH IS 178% OF GOVERNMENT ALLOWANCE OF $129. THIS PERCENTAGE FALLS WITHIN THE 300% THRESHOLD ALLOWED BY THE FTR. THE SPONSOR HAS NOTED THAT ALL OTHER NON-FEDERAL PARTICIPANTS WILL BE PROVIDED WITH THE SAME ACCOMMODATIONS.  AN APPROVED AEA MEMO IS INCLUDED FOR THE LODGING COST ON 12/1.</t>
  </si>
  <si>
    <t>12/01/2017 -12/05/2017</t>
  </si>
  <si>
    <t>SPONSOR 1. DR. GULLEY WILL CHAIR AND PRESENT AT THE ASCO-SITC CLINICAL IMMUNO-ONCOLOGY SYMPOSIUM BEING HELD IN SAN FRANCISCO, CA ON JANUARY 25-27, 2018. IN-KIND: AIRFARE (IAD-SFO-LAX), LODGING (3 NIGHTS; NO BREAKFAST), AND REGISTRATION (INCLUDES B/L 1/25 AND 1/27).
DR. GULLEY IS REQUESTING APPROVAL OF ACTUAL SUBSISTENCE FOR SPONSOR IN-KIND LODGING VALUED AT $309 WHICH IS 112% OF GOVERNMENT ALLOWANCE OF $276. THIS PERCENTAGE FALLS WITHIN THE 300% THRESHOLD ALLOWED BY THE FTR. THE SPONSOR HAS NOTED THAT ALL OTHER NON-FEDERAL PARTICIPANTS WILL BE PROVIDED WITH THE SAME ACCOMMODATIONS.
SPONSOR 2. DR. GULLEY WILL ATTEND THE SU2C SCIENTIFIC SUMMIT BEING HELD IN SANTA MONICA, CA ON JANUARY 28 - 31, 2018. IN-KIND: AIRFARE (LAX-IAD), LODGING (4 NIGHTS; NO BREAKFAST), AND MEALS (BL 1/28; BLD 1/29; BL 1/30). NO REGISTRATION.</t>
  </si>
  <si>
    <t>01/24/2018 -01/31/2018</t>
  </si>
  <si>
    <t>SPONSOR:  DR. GULLEY IS INVITED TO GIVE THE OPENING REMARKS AT THE IMMUNO-ONCOLOGY 360 MEETING BEING HELD IN NEW YORK, NY ON FEBRUARY 7, 2018.  IN-KIND: TRAIN FARE TO NEW YORK, LODGING (NO BREAKFAST), AND REGISTRATION (INCLUDES B 2/7; NO LUNCH DUE TO FLIGHT TO SFO).   NON-SPONSOR:  DR. GULLEY WILL THEN ATTEND THE 2018 GENITOURINARY CANCERS SYMPOSIUM HOSTED BY THE AMERICAN SOCIETY OF CLINICAL ONCOLOGY (ASCO) MEETING BEING HELD IN SAN FRANCISCO, CA ON FEBRUARY 8-9, 2018. REGISTRATION INCLUDES BL 2/8-2/9. AEA MEMO INCLUDED FOR LODGING COSTS IN CA.</t>
  </si>
  <si>
    <t>CONFERENCE FORUM</t>
  </si>
  <si>
    <t>NON-SPONSOR: DR. GULLEY WILL MEET WITH CRADA PARTNERS IN MIAMI, FL ON MARCH 1, 2018.
SPONSOR: DR. GULLEY WILL BE THE KEYNOTE SPEAKER AT LOMA LINDA UNIVERSITY?¿¿S 86TH ANNUAL POSTGRADUATE CONVENTION BEING HELD IN LOMA LINDA, CA ON MARCH 2-5, 2018. IN-KIND: AIRFARE, LODGING (INCLUDES B), AND MEALS (BL 3/4; B 3/5).
DR. GULLEY IS REQUESTING APPROVAL OF ACTUAL SUBSISTENCE FOR SPONSOR IN-KIND LODGING VALUED AT $125 WHICH IS 132% OF THE GOVERNMENT ALLOWANCE OF $95.  THIS PERCENTAGE FALLS WITH THE 300% THRESHOLD ALLOWED BY THE FTR.  THE SPONSOR HAS NOTED THAT ALL OTHER NON-FEDERAL PARTICIPANTS WILL BE PROVIDED WITH THE SAME ACCOMMODATIONS.</t>
  </si>
  <si>
    <t>FORT LAUDERDALE, FL, US</t>
  </si>
  <si>
    <t>LOMA LINDA UNIVERSITY</t>
  </si>
  <si>
    <t>02/28/2018 -03/05/2018</t>
  </si>
  <si>
    <t>SPONSOR I: DR. GULLEY IS INVITED TO PRESENT GRAND ROUNDS AT THE SIDNEY KIMMEL CANCER CENTER IN PHILADELPHIA, PA ON MARCH 21, 2018. IN-KIND: TRAIN FARE (DC TO PHILLY), LODGING (NO BREAKFAST), AND MEALS (LD 3/21).   DR. GULLEY IS REQUESTING APPROVAL OF ACTUAL SUBSISTENCE FOR SPONSOR IN-KIND LODGING VALUED AT $280 WHICH IS 189% OF THE GOVERNMENT ALLOWANCE OF $148.  THIS PERCENTAGE FALLS WITHIN THE 300% THRESHOLD ALLOWED BY THE FTR.  THE SPONSOR HAS NOTED THAT ALL OTHER NON-FEDERAL PARTICIPANTS WILL BE PROVIDED WITH THE SAME ACCOMMODATIONS.
SPONSOR II: DR. GULLEY IS INVITED TO SERVE AS A PANELIST FOR CANCER CARE AT THE CROSSROADS:  AN INTERNATIONAL SUMMIT ON INNOVATION, CLINICAL BENEFIT AND COST BEING HELD IN NEW YORK, NY ON MARCH 23, 2018. IN-KIND: TRAIN FARE (PHILLY TO NYC; NYC TO DC), LODGING (NO BREAKFAST), AND MEALS (D 3/22; BL 3/23).</t>
  </si>
  <si>
    <t>MEYER CONSULTING</t>
  </si>
  <si>
    <t>THOMAS JEFFERSON UNIVERSITY PH</t>
  </si>
  <si>
    <t>DR. GULLEY IS INVITED TO PARTICIPATE AT THE GRITSTONE ONCOLOGY SCIENTIFIC ADVISORY BOARD MEETING BEING HELD IN NEW YORK, NY ON MARCH 19, 2018. IN-KIND: AIRFARE, LODGING (NO BREAKFAST), MEALS (LD 3/29), AND GROUND TRANSPORTATION IN NY.  NO REGISTRATION FEE.  DR. GULLEY IS REQUESTING APPROVAL OF ACTUAL SUBSISTENCE FOR SPONSOR IN-KIND LODGING VALUED AT $355 WHICH IS 140% OF THE GOVERNMENT ALLOWANCE OF $253.  THIS PERCENTAGE FALLS WITHIN THE 300% THRESHOLD ALLOWED BY THE FTR.  THE SPONSOR HAS NOTED THAT ALL OTHER NON-FEDERAL PARTICIPANTS WILL BE PROVIDED WITH THE SAME ACCOMMODATIONS.</t>
  </si>
  <si>
    <t>03/29/2018 -03/30/2018</t>
  </si>
  <si>
    <t xml:space="preserve">GUNDUZ CINAR, OZGE </t>
  </si>
  <si>
    <t>DR. OZGE GUNDUZ - CINAR WILL ATTEND THE GORDON RESEARCH SEMINAR AND CONFERENCE ON ALCOHOL AND NERVOUS SYSTEM THIS COMING MARCH 3-9,2018 IN GALVESTON, TX. SHE WILL GIVE A PRESENTATION ENTITLED CHARACTERIZATION OF LIPOCALIN 2 KNOCKOUT MICE FOR ALCOHOL  PREFERENCE AND ANXIETY. HOTEL  PROVIDES COMPLIMENTARY INTERNET SERVICE</t>
  </si>
  <si>
    <t xml:space="preserve">GUO, MIN </t>
  </si>
  <si>
    <t>DR. MIN GUO HAS BEEN INVITED TO PERFORM RESEARCH WITH COLLABORATORS ON HIGH SPEED OPTICAL METHODS AT THE MARINE BIOLOGY LABORATORY, JANUARY 29 - FEBRUARY 3, 2018.
- SPONSOR WILL COVER LODGING AND ALL MEALS ON JANUARY 29-31, 2018.</t>
  </si>
  <si>
    <t>GUSTAFSON, KIRK R</t>
  </si>
  <si>
    <t>DR. GUSTAFSON WILL TRAVEL TO BRAZIL NOVEMBER 1-11, 2017.  IN BRASILIA, NOVEMBER 2-4, HE WILL ATTEND WORKSHOP ON NATURAL PRODUCTS DISCOVERY AT THE UNIVERSITY OF BRASILIA, TOUR THEIR FACILITIES AND ENGAGE IN COLLABORATIVE DISCUSSIONS.  ON NOVEMBER 5-8, HE WILL TRAVEL TO VITORIA WHERE HE WILL ATTEND THE 6TH BRAZILIAN CONFERENCE ON NATURAL PRODUCTS AND PRESENT A SEMINAR ENTITLED, STRUCTURAL CHARACTERIZATION OF THE CAULAMIDINES, INTRIGUING POLYHALOGENATED ALKALOIDS FROM A MARINE BRYOZOAN.  ON NOVEMBER 9 HE WILL RETURN TO BRASILIA WHERE HE WILL PRESENT A SEMINAR AND ATTEND ROUND TABLE DISCUSSIONS WITH UNIVERSITY OF BRASILIA, DEPARTMENT OF PHARMACY STAFF.  HIS SEMINAR IS ENTITLED, NMR CHARACTERIZATION OF COMPLEX NATURAL PRODUCTS: OPPORTUNITIES AND CHALLENGES IN STRUCTURE ELUCIDATION. THE BRAZILIAN CHEMICAL SOCIETY WILL BE PAYING IN KIND DR. GUSTAFSON'S AIRFARE AND LODGING.  IN ADDITION, DR. GUSTAFSON WILL BE STAYING IN THE PRIVATE RESIDENCE OF A FRIEND NOT ASSOCIATED WITH THE SPONSOR ON THE NIGHTS OF NOVEMBER 2, 3, AND 5 AS WELL AS THE NIGHTS OF NOVEMBER 9 AND 10.  CONTACT INFORMATION IS CONTAINED IN HIS ITINERARY AS WELL AS THE NFT.</t>
  </si>
  <si>
    <t>BRASILIA, , BRA</t>
  </si>
  <si>
    <t>BRAZILIAN CHEMICAL SOCIETY</t>
  </si>
  <si>
    <t>11/01/2017 -11/11/2017</t>
  </si>
  <si>
    <t>DR. GUSTAFSON WILL BE ATTENDING AND HAS BEEN INVITED TO SERVE AS VICE CHAIR OF THE 2018 GORDON RESEARCH MARINE NATURAL PRODUCTS SEMINAR (3/3-4/18) AND CONFERENCE (3/4-9/18).  AS SUCH, HIS REGISTRATION FEE OF $1,615 HAS BEEN WAIVED BY THE CONFERENCE.  HIS REGISTRATION FEE INCLUDES LODGING (3/3-9/18) AS WELL AS MEALS (3/4-9/18).  RENTAL CAR IS AUTHORIZED AS BEING MORE ADVANTAGEOUS TO THE GOVERNMENT. 
THE COST OF THE RENTAL CAR IS $360 TO INCLUDE GAS, AND THE COST OF A ROUND TRIP TAXI IS $400 - SEE TAXI FARE FINDER ESTIMATE IN UPLOADED DOCUMENTS. LAX AIRPORT IS 1 1/2 HOURS AWAY FROM THE CONFERENCE HOTEL IN VENTURA, CA.  THREE OTHER OFFICIAL BUSINESS TRAVELERS WILL ALSO BE SHARING THE RENTAL CAR WITH DR. GUSTAFSON.</t>
  </si>
  <si>
    <t>03/02/2018 -03/09/2018</t>
  </si>
  <si>
    <t>GUST, STEVEN W</t>
  </si>
  <si>
    <t>TO CO-CHAIR SESSION ON DRUGGED DRIVING AND AND ATTEND LISBON ADDICTIONS 2017 FROM 10/22-26; ATTEND THE INTERNATIONAL SOCIETY OF ADDICTION MEDICINE CONFERENCE (ISAM) FROM 10/26-29; ATTEND A SITE VISIT AT THE NATIONAL REHABILITATION CENTER IN ABU DHABI ON 10/30.</t>
  </si>
  <si>
    <t>LISBON, N/A, PT</t>
  </si>
  <si>
    <t>NATIONAL REHABILITATION CENTER</t>
  </si>
  <si>
    <t>10/21/2017 -10/30/2017</t>
  </si>
  <si>
    <t>GWINN, WILLIAM M</t>
  </si>
  <si>
    <t>DR. WILLIAM GWINN IS INVITED TO PARTICIPATE IN THE INTERNATIONAL AGENCY FOR RESEARCH ON CANCER ( IARC) MONOGRAPHS WORKING GROUP FOR VOLUME 121 IN LYON, FRANCE FROM MARCH 20-27, 2018. TRAVELER DEPARTS RDU ON 3/18 AND ARRIVES LYS ON 3/19 AND DEPARTS LYS ON 3/28. THE SPONSOR, IARC, WILL PROVIDE IN-KIND AIRFARE AND LODGING. NO REGISTRATION FEE FOR THIS EVENT. ETHICS APPROVAL WAS OBTAINED ON 6/16/2017 AS WELL AS EFFICIENT SPENDING APPROVAL ON 2/12/2018 AND BOTH ARE INCLUDED IN THE SCANNED DOCUMENTS SECTION OF THIS AUTHORIZATION. VISA IS REQUIRED FOR TRAVEL TO FRANCE.</t>
  </si>
  <si>
    <t>03/18/2018 -03/28/2018</t>
  </si>
  <si>
    <t>HAASE, ASTRID D</t>
  </si>
  <si>
    <t>TO PRESENT A TALK AT WHAT CAN YOU BE WITH PHD BEING HELD AT THE NEW YORK UNIVERSITY SCHOOL OF MEDICINE AND TO PARTICIPATE IN A PANEL DISCUSSION ENTITLED "CAREERS IN GOVERNMENT NOVEMBER 4-5, 2017. CONFERENCE WAS APPROVED BY EO AND THEREFORE NOT IN CGE SO DOMESTIC PURPOSE SELECTED. SPONSOR WAIVED THE REGISTRATION FEE AND IS PROVIDING LODGING AT A RATE OF $299 A NIGHT WHICH 103% OVER THE GOVERNMENT RATE AND ONE DINNER IN KIND.  SEE ATTACHED EMAIL FROM SPONSOR REGARDING THE COST OF REGISTRATION AND THE FACT THAT IT IS BEING WAIVED.  TRAVELER IS DECLINING OFFER TO PROVIDE IN-KIND TRAIN TICKET IN ORDER TO DRIVE FOR PERSONAL REASONS, SEE EMAIL ATTACHMENT FROM TRAVELER TO SPONSOR. SPOKE WITH THE HOTEL DIRECTLY AND CONFIRMED THAT NO MEALS ARE INCLUDED AS A PART OF HER LODGING RATE.</t>
  </si>
  <si>
    <t>NEW YORK SCHOOL OF MEDICINE</t>
  </si>
  <si>
    <t>HADDOCK, ELAINE L</t>
  </si>
  <si>
    <t>LATE JUSTIFICATION.  LATE INVITATION.  PLANNER RECEIVED NOTIFICATION OF TRAVEL NOV 9 AND PROCEEDED IMMEDIATELY WITH SPONSOR COMMUNICATION AND REQUEST FOR NECESSARY DOCUMENTS AND RECEIVED FINAL SPONSOR INVITATION INFORMATION NOV 16.  PLANNER CONTACTED FOGARTY AND RML PASSPORT COORDINATOR AND SENT VISA APPLICATION NOV 13.  ONCE RECEIVED, THE REQUIRED DOCUMENTS WERE PREPARED AND FORWARDED TO IAMB PROMPTLY.  TRAVELER TO OVERNIGHT IN MISSOULA, MT DEC 10 DUE TO AN EARLY MORNING FLIGHT.  TRAVELER TO LYON, FRANCE DEC 11 TO ARRIVE DEC 12, 2017.  PURPOSE OF TRAVEL TO PARTICIPATE IN THE WHO CONSULTATIVE MEETING ON HIGH CONTAINMENT BIOSAFETY LEVEL 4 LABORATORIES NETWORKING FROM DEC 13 TO 15.  WHO TO SPONSOR IN KIND AIRFARE.  NO HONORARIUM WILL BE ACCEPTED AND NO FEDERAL FUNDS WILL BE USED FOR EXPENSES.  TRAVELER TO RETURN HOME DEC 16.  ODA HAS BEEN SUBMITTED FOR ETHICS APPROVAL AND WILL BE UPLOADED AS SOON AS AVAILABLE.</t>
  </si>
  <si>
    <t>12/10/2017 -12/16/2017</t>
  </si>
  <si>
    <t>HAGER, GORDON L</t>
  </si>
  <si>
    <t>INVITED SPEAKER AT THE INTERNATIONAL WORKSHOP ON PROTEIN-DNA INTERACTIONS: FROM BIOPHYSICS TO CANCER BIOLOGY. THE WORKSHOP WILL BE HELD AT RICE UNIVERSITY?¿¿S BRC BUILDING IN HOUSTON, TX DURING DECEMBER 7-8, 2017. THERE IS FEE FOR REGISTERING. LOCAL STUDENTS/POSTDOCS WILL GIVE RIDES TO INVITED SPEAKERS FROM AIRPORT, NO CONFIRMATION OR RATE.
IN-KIND: FLIGHT, LODGING, MEALS, GROUND TRANSPORTATION
HOTEL PROVIDED IN-KIND HAS A NIGHTLY RATE OF $168 WHICH IS 139% OF ALLOWED PER-DIEM.  THIS IS WITHIN THE 300% THRESHOLD ALLOWED BY THE FTR FOR THE REGION.  DR. HAGER IS REQUESTING APPROVAL OF ACTUAL SUBSTANCE FOR SPONSOR IN-KIND LODGING VALUED AT $168 WHICH IS 139% OF THE GOVT. ALLOWANCE OF $121.  THE SPONSOR HAS NOTED THAT ALL OTHER NON-FEDERAL PARTICIPANTS WILL BE PROVIDED WITH THE SAME ACCOMMODATIONS.</t>
  </si>
  <si>
    <t>RICE UNIVERSITY</t>
  </si>
  <si>
    <t>UNIVERSITY OF HOUSTON</t>
  </si>
  <si>
    <t>INVITED SPEAKER AT THE NUCLEAR RECEPTORS CONFERENCE THAT WILL TAKE PLACE FROM FEBRUARY 27 ?¿¿ MARCH 2, 2018 AT THE FIESTA AMERICANA CONDESA IN CANCUN, MEXICO. REGISTRATION INCLUDES LODGING AND MEALS. TRAVELER BOOKED AND PAID FOR FLIGHT USING FREQUENT FLYER MILES, WILL NOT BE COVERED BY NCI.
IN-KIND: $1,000 DISCOUNT FOR REGISTRATION</t>
  </si>
  <si>
    <t>FUSION CONFERENCES LIMITED</t>
  </si>
  <si>
    <t>02/27/2018 -03/02/2018</t>
  </si>
  <si>
    <t>COLLABORATION MEETING WITH DR. STAFFORD LIGHTMAN AT THE UNIVERSITY OF BRISTOL, UK ON MARCH 14, 2018.
INVITED SPEAKER AT THE CANCER RESEARCH UK CAMBRIDGE INSTITUTE ON MARCH 15, 2018. THERE IS NO REGISTRATION FEE FOR ATTENDEES. TRAVELER BOOKED AND PAID FOR FLIGHT WITH FF MILES, WILL NOT BE COVERED BY NCI. 3/13 HOTEL NOT AVAILABLE TO OMEGA AT DISCOUNTED RATE BELOW PER DIEM.
IN-KIND: 2 NIGHTS LODGING, TRANSFER FROM CAMBRIDGE TO AIRPORT (RESERVATION STILL NEEDS TO BE MADE BY SPONSOR, ESTIMATE OF EXPENSE), MEALS 3/15.</t>
  </si>
  <si>
    <t>UNIVERSITY OF CAMBRIDGE</t>
  </si>
  <si>
    <t xml:space="preserve">HALLETT, MARK </t>
  </si>
  <si>
    <t>DR. HALLETT WAS INVITED TO ATTEND AND PRESENT AT THE NEURAL PLASTICITY TRACT AT THE AMERICAN CONGRESS OF REHABILITATION MEDICINE. THIS MEETING WILL TAKE PLACE IN ATLANTA, GEORGIA FROM OCTOBER 23RD THROUGH OCTOBER 28TH, HOWEVER DR. HALLETT WILL ONLY BE ATTENDING FROM THE 26TH TO THE 27TH FOR ONE NIGHT. HE WILL HAVE A LUNCHEON PRESENTATION ON THURSDAY THE 26TH FROM 12 TO 1:30PM AND THEN A SPECIAL SYMPOSIA ON FRIDAY FROM 10:30 TO 11:45AM ON FOCAL HAND DYSTONIA. THIS TRAVEL HAS APPROVAL PER DR. NATH AND WILL MEET CRITERIA 1 AS DR. HALLETT WILL BE GIVING A PRESENTATION.  REGISTRATION HAS BEEN WAIVED AND THE SPONSOR HAS NOTED THEY WILL REIMBURSE NINDS UP TO THE AMOUNT OF 1K TO OFFSET TRAVEL EXPENSES. THIS TRAVEL HAS SPARC, ODA AND STO APPROVALS UPLOADED AND ATTACHED TO THIS DOCUMENT.</t>
  </si>
  <si>
    <t>AMERICAN CONGRESS OF REHABILIT</t>
  </si>
  <si>
    <t>BRANCH CHIEF</t>
  </si>
  <si>
    <t>10/26/2017 -10/27/2017</t>
  </si>
  <si>
    <t>DR. HALLETT WAS INVITED TO THE 2017 INTERNATIONAL ASSOCIATION OF PARKINSONISM AND RELATED DISORDERS (IAPRD) WORLD CONGRESS TO PRESENT 3 SESSIONS: 1). PLENARY TALK ON "WHEN LIGHTENING STRIKES TWICE: FINDING THE BALANCE BETWEEN MOTOR AND BEHAVIOR IN 3 COMPLEX MOVEMENT DISORDERS" ON 11/14. 2). DISCUSSANT FOR "MEET THE PROFESSOR" ON 11/14, AND 3). LEAD THE GLOBAL VIDEO SESSION "UNDERSTANDING MYOCLONUS: PRESENTATION, WORK UP, AND TREATMENT" ON 11/15. ALL 3 ACTIVITIES MEET CRITERIA #1 AND HAS CD APPROVAL, SPARC APPROVAL, AND AN ODA WAS SUBMITTED FOR APPROVAL. THIS TRAVEL REQUIRES A VISA, WHICH TRAVELER WILL OBTAIN IN DUE COURSE. SPONSOR WILL BE PROVIDING AIRFARE AND LODGING IN-KIND (FOR 3 NIGHTS-BREAKFAST INCLUDED ON TWO OF THOSE DATES AND IS DOCUMENTED ACCORDINGLY), AS WELL AS WAIVED REGISTRATION. THIS TRAVEL WILL BEGIN FROM BANGALORE, INDIA WHERE TRAVELER HAS AN OUTSIDE ACTIVITY. IT IS IMPRACTICAL TO HAVE HIM RETURN TO BETHESDA FROM INDIA, IN ORDER TO FLY TO VIETNAM WHEN HE IS ALREADY OVERSEAS. THE VIETNAM SPONSORS WILL FLY TRAVELER FROM INDIA THEN BACK TO THE US ONCE CONGRESS CONCLUDES. IN-KIND TICKETS WILL BE PROVIDED CLOSER TO THE MEETING DATE. *ADDED VISA FEES 8/30; TRAVELER WAS ADVISED TO OBTAIN VISA AT VIETNAM AIRPORT UPON ARRIVAL. *9/20 (ADDED HTSO CERTIFICATE JUST IN CASE, AS WELL AS MEDICAL WAIVER). *10/17-ODA WAS JUST APPROVED BY ETHICS; UPLOADED DOCUMENT ON THIS DATE.</t>
  </si>
  <si>
    <t>HO CHI MINH CITY, , VNM</t>
  </si>
  <si>
    <t>INTERNATIONAL ASSOCIATION OF P</t>
  </si>
  <si>
    <t>DR. HALLETT WAS INVITED TO NEW YORK UNIVERSITY TO PARTICIPATE AND SPEAK AT THE SCHOOL'S NEUROLOGY GRAND ROUNDS FOR THE UPCOMING 2017-2018 ACADEMIC YEAR. ROUNDS WILL BE HELD FROM 8-9AM AT NYU LANGONE MEDICAL CENTER. THIS WILL BE A SPONSORED TRAVEL WHERE THE SPONSOR HAS INDICATED CERTAIN TRAVEL EXPENSES SUCH AS SELECT MEALS, AIRFARE AND HOTEL WILL BE PAID FOR IN KIND. DR. HALLETT WILL BE LECTURING ON THE PATHOPHYSIOLOGY OF FOCAL HAND DYSTONIA THEREFORE THIS TRAVEL WILL MEET CRITERIA 1 AND HAS BEEN APPROVED BASED ON THIS CRITERIA BY NINDS CONCURRING OFFICIAL DR. NATH. THIS TRAVEL HAS SPARC AND ETHICS APPROVALS ATTACHED. ALSO NOTE SINCE TRAVELER IS ATTENDING GRAND ROUNDS, THERE IS NO REGISTRATION FEE.</t>
  </si>
  <si>
    <t>NEW YORK COUNTY, NY, US</t>
  </si>
  <si>
    <t>DR. HALLETT WAS INVITED TO THE 2018 ANNUAL MEDICAL AND SCIENTIFIC ADVISORY COUNCIL MEETING OF THE DYSTONIA MEDICAL RESEARCH FOUNDATION. HE IS CURRENTLY A SCIENTIFIC ADVISOR ON THE BOARD AND WILL ADVISE ON THE BEST STRATEGIES TO ADVANCE RESEARCH ON DYSTONIA. MEETING WILL BE HELD 2/15/18 - 2/16/18 IN SAN ANTONIO, TX. SPONSOR WILL PROVIDE RT FLIGHT, HOTEL, GROUND TRANSPORTATION, AND SELECT MEALS IN KIND, AS THEY DO FOR ALL OF THEIR ADVISORS. ODA, SPARC AND CD APPROVALS FOR CRITERIA #3 ARE ENCLOSED.</t>
  </si>
  <si>
    <t>DYSTONIA MEDICAL RESEARCH FOUN</t>
  </si>
  <si>
    <t>DR. HALLETT HAS BEEN INVITED TO ATTEND THE CALA HEALTH CLINICAL ADVISORY BOARD MEETING IN SAN FRANCISCO, CALIFORNIA ON FEBRUARY 26TH. THIS MEETING WILL TAKE PLACE AT THE CALA HEALTH OFFICES AND THIS MEETING WILL BE SOMETHING DR. HALLETT WILL BE ACTIVELY PARTICIPATING IN. THIS MEETING HAS BEEN APPROVED BY NINDS CONCURRING OFFICIAL, DR. AVINDRA NATH, IDENTIFIED AS MEETING CRITERIA #1 AND #3 AS DR. HALLETT WILL BE SPEAKING AND THIS TRAVEL IS PART OF AN IMPORTANT SCIENTIFIC COLLABORATION WITH CALA HEALTH. DR. HALLETT HAS AN ACTIVE ODA TO SERVE ON THE CALA HEALTH ADVISORY BOARD AND A SECOND ODA HAS BEEN APPROVED AND ATTACHED FOR HIM TO ATTEND THIS SPONSORED ACTIVITY. SPONSOR HAS NOTED THEY WILL PROVIDE FLIGHT, ONE NIGHT OF LODGING, SELECT MEALS ON THE 26TH AND 27TH AND A RT TAXI TO THE AIRPORT IN KIND. THERE IS NO REGISTRATION FEE FOR THIS MEETING AND SPARC APPROVAL HAS BEEN UPLOADED.</t>
  </si>
  <si>
    <t>CALA HEALTH</t>
  </si>
  <si>
    <t>DR. HALLETT WAS INVITED TO PRESENT VIDEO ROUNDS AND GRAND ROUNDS FOR THE UNIVERSITY OF CALIFORNIA SAN DIEGO'S ALTMAN CLINICAL TRANSLATIONAL RESEARCH INSTITUTE PARKINSON AND OTHER MOVEMENT DISORDERS CENTER. THERE IS NO REGISTRATION FEE FOR THIS EVENT. THIS WILL BE A SPONSORED TRIP WHERE SPONSOR HAS NOTED THEY WILL PROVIDE AIRFARE, HOTEL, MEALS AND GROUND TRANSPORTATION IN KIND. TRAVEL HAS SPARC APPROVAL, ALTHOUGH DO NOTE THAT THIS TRIP WAS ORIGINALLY PLANNED FOR EARLY OCTOBER BUT DUE TO PERSONAL REASONS TRAVELER HAD TO POSTPONE. APPROVAL IN SPARC WAS ALREADY OBTAINED AND PER SPARC ADMIN WE CAN USE THE SAME REQUEST WITH THE UPDATED DATE. TRAVEL APPROVED PER DR. NATH BASED ON CRITERIA 1 AND ETHICS APPROVAL IS ATTACHED ALONG WITH SUPPORTING DOCUMENTS. FOR THIS SPONSORED TRAVEL, DR. HALLETT IS REQUESTING APPROVAL OF ACTUAL SUBSISTENCE FOR SPONSOR IN-KIND LODGING VALUED AT 175 PER NIGHT WHICH IS 104 PERCENT OF THE GOVERNMENT ALLOWANCE OF 167. THIS PERCENTAGE FALLS WITHIN THE 300 PERCENT THRESHOLD ALLOWED BY THE FTR. THE SPONSOR HAS NOTED THAT ALL OTHER NON FEDERAL PARTICIPANTS WILL BE PROVIDED WITH THE SAME ACCOMMODATIONS.</t>
  </si>
  <si>
    <t>UNIVERSITY OF CALIFORNIA AT SA</t>
  </si>
  <si>
    <t>TRAVEL WAS AMENDED ON 3/20 TO UPDATE MODE OF TRAVEL FROM POV TO AIRFARE ON 3/20 AND TRAIN FARE ON 3/21 DUE TO INCLEMENT WEATHER.  AIRFARE/TRAIN FAREWILL BE PROVIDED IN-KIND BY SPONSORED.  TRAVELER HAS BEEN INVITED TO THE FIRST SCIENTIFIC ADVISORY BOARD MEETING FOR BRAINSWAY USA. MEETING IS LOCATED AT THE BRAINSWAY USA OFFICES IN HACKENSACK, NJ. TRAVELER WILL DRIVE HIS POV TO NJ AS IT IS MOST ADVANTAGEOUS TO THE GOVERNMENT, SEE ATTACHED COST COMPARISON MEMO. SPONSOR HAS NOTED THEY WILL PROVIDE LODGING FOR ONE NIGHT, A LIGHT LUNCH AND DINNER ON THE 20TH IN-KIND. SPONSOR IS IN THE PROCESS OF BOOKING HOTEL, BUT HAS NOTED THAT I WILL NOT RECEIVE HOTEL CONFIRMATION UNTIL NEXT WEEK. WITH THE DEPARTURE DATE FAST APPROACHING, I WANTED TO ROUTE THIS TRAVEL FOR APPROVAL SINCE HOTEL IS AT NO COST TO THE NIH. THIS MEETING HAS BEEN APPROVED IN SPARC AS AN STE AND BY DR. NATH AS THE SUPERVISOR BASED ON CRITERIA 1 AND 3. TRAVELER HAS AN ONGOING ODA TO BE ON THE SAB FOR BRIANSWAY USA WHICH INCLUDES SPONSORED TRAVEL, ODA IS ATTACHED. *AMENDED TRAVEL AUTHORIZATION AS OF 3/20/18. DUE TO PENDING INCLEMENT WEATHER, MODE OF TRANSPORTATION IS NOW CHANGING FROM POV TO FLIGHT AND TRAIN. SPONSORS WILL NOW PROVIDE A ONE-WAY FLIGHT TO NJ (IN-KIND) ON 3/20 AND SPONSOR WILL PROVIDE A ONE-WAY TRAIN BACK (IN-KIND) ON 3/21. ADDING TAXI FARE TO AUTHORIZATION IF NEEDED SINCE POV IS NO LONGER AN OPTION.</t>
  </si>
  <si>
    <t>HACKENSACK, NJ, US</t>
  </si>
  <si>
    <t>BRAINSWAY USA</t>
  </si>
  <si>
    <t>03/20/2018 -03/21/2018</t>
  </si>
  <si>
    <t>HALL, JANET E</t>
  </si>
  <si>
    <t>TRAVEL DATES: OCTOBER 5 TO 6, 2017. TRAVELER WILL ATTEND AND PRESENT THE 2017 JOHN F. RANDOLPH LECTURE AT THE UNIVERSITY OF MICHIGAN TO BE HELD IN ANN ARBOR, MICHIGAN ON OCTOBER 6, 2017. THERE IS NO REGISTRATION FEE. THE SPONSOR, THE DEPARTMENT OF OBSTETRICS AND GYNECOLOGY AT THE UNIVERSITY OF MICHIGAN ANN ARBOR, WILL PROVIDE IN KIND, AIRFARE, LODGING, AND MEALS. MICHIGAN IS NOT TAX EXEMPT. EFFICIENT SPENDING APPROVAL OBTAINED ON 8/31/2017 AND IS UPLOADED IN THE SCANNED DOCUMENTS SECTION OF THE AUTHORIZATION.</t>
  </si>
  <si>
    <t>TRAVEL DATES: 10-30 AND 11-1. EVENT DATES: 10-31-17. TRAVELER WILL ATTEND AND SPEAK AT THE CENTER FOR RESEARCH IN REPRODUCTION SEMINAR SERIES. IT WILL BE HELD AT THE UNIVERSITY OF VIRGINIA HEALTH SYSTEM IN CHARLOTTESVILLE, VIRGINIA ON OCTOBER 31, 2017. TRAVELER WILL DRIVE POV TO THE MEETING WHICH IS MORE ECONOMICAL. PER OMEGA THE AIRFARE WOULD HAVE BEEN 510.60. THERE IS NO REGISTRATION FEE. THE SPONSOR, THE UNIVERSITY OF VIRGINIA HEALTH SYSTEM, WILL PROVIDE IN KIND, LODGING AND MEALS. VIRGINIA IS NOT TAX EXEMPT. ATTACHMENT G APPROVAL OBTAINED ON 8/31/2017 AND IS UPLOADED IN THE SCANNED DOCUMENTS SECTION OF THE AUTHORIZATION.</t>
  </si>
  <si>
    <t>CHARLOTTESVILLE, VA, US</t>
  </si>
  <si>
    <t>HALL, KEVIN D</t>
  </si>
  <si>
    <t>LOS ANGELES, CA, 10/5/2017: TO PRESENT HIS TALK ON, METABOLIC ADAPTION AFTER WEIGHT LOSS, AT DIABETES/OBESITY RESEARCH INSTITUTE SYMPOSIUM AT CEDARS-SINAI MEDICAL CENTER.  AIRFARE AND LODGING WILL BE COVERED IN-KIND BY THE SPONSOR.  TRAVELER IS REQUESTING APPROVAL OF ACTUAL SUBSISTENCE FOR LODGING VALUED AT $185.00 WHICH IS ABOVE THE GOVERNMENT ALLOWANCE OF $158 WHICH IS $117% OVER THE RATE.</t>
  </si>
  <si>
    <t>INVESTIGATOR (TT VP)</t>
  </si>
  <si>
    <t>NEW HAVEN, CT, 10/19-20/2017: TO ATTEND THE ENDOCRINE GRAND ROUNDS AT YALE UNIVERSITY AND TO PRESENT HIS TALK ENTITLED, WHY IS IT SO HARD TO LOSE WEIGHT AND KEEP IT OFF? QUANTIFYING THE FEEDBACK CIRCUITS REGULATING HUMAN BODY WEIGHT.  TRAIN, LODGING AND DINNER (10/19) WILL BE COVERED IN-KIND BY THE SPONSOR. LODGING AT $215.00 WHICH IS 207% ABOVE THE GOVERNMENT ALLOWANCE OF $104. DR. HALL IS REQUESTING TO TAKE THE ACELA BUSINESS CLASS FROM DC TO NEW HAVEN, CT (SPONSORED IN KIND).  THE TRAIN WAS SELECTED BY THE SPONSOR TO GET HIM TO THE MEETING ON TIME TO GIVE HIS PRESENTATION. ELISE GOODWIN APPROVED THE ACELA TRAIN OPTION 8/21/2017.</t>
  </si>
  <si>
    <t>LOS ANGELES, CA: DR. HALL WILL BE SPEAKING AT A SPEAKER SERIES ON 11/28/2017. LODGING AND DINNER ON 11/29/2017 WILL BE SPONSORED IN-KIND. 11/30/17-12/2/17: DR. HALL WILL PRESENT HIS TALK ON, OBESITY, WEIGHT LOSS AND METABOLIC ADAPTATION, AT THE 15TH WORLD CONGRESS ON INSULIN RESISTANCE DIABETES &amp; CARDIOVASCULAR DISEASE. A REGISTRATION FEE OF $650 HAS BEEN PAID BY THE SPONSOR. AIRFARE AND LODGING WILL BE COVERED IN-KIND BY THE SPONSOR.  TRAVELER IS REQUESTING APPROVAL OF ACTUAL SUBSISTENCE FOR LODGING (SPONSORED IN KIND) VALUED AT $189 WHICH IS 109% OVER THE GOVERNMENT RATE ON 11/28, $199.00 FOR THE NIGHTS OF 11/29 - 12/1 WHICH IS 115% AND ON THE LAST NIGHT 12/2 -  $289 WHICH IS 167% ABOVE THE GOVERNMENT ALLOWANCE OF $173.</t>
  </si>
  <si>
    <t>METABOLIC INSTITUTE OF AMERICA</t>
  </si>
  <si>
    <t>11/28/2017 -12/03/2017</t>
  </si>
  <si>
    <t>CHICAGO, IL, 03/17-20/17:  TO PRESENT AT THE 2018 ENDOCRINE SOCIETY ANNUAL MEETING ON THE TOPIC OF WHICH DIET IS BEST TO LOSE WEIGHT AND MAINTAIN WEIGHT LOSS?  A REGISTRATION FEE OF $1379 HAS BEEN PAID BY THE SPONSOR (PAID IN KIND) AS AN INVITED SPEAKER.  ALL INVITED SPEAKERS HAVE WAIVED REGISTRATION.</t>
  </si>
  <si>
    <t>HALL, ROBERT H</t>
  </si>
  <si>
    <t>DR. ROBERT HALL IS TO TRAVEL TO LIMA PERU FROM 11/25/17 - 12/03/2017 TO DELIVER KEYNOTE ADDRESS AT PERU - NIH XI INTERNATIONAL SCIENTIFIC CONGRESS OF NIH-PERU. THE SPONSOR IS TO COVER EXPENSES FOR AIRFARE, LODGING, MEALS AND TRANSPORTATION IN PERU.</t>
  </si>
  <si>
    <t>LIMA, , PER</t>
  </si>
  <si>
    <t>INSTITUTO NACIONAL DE SALUD PU</t>
  </si>
  <si>
    <t>11/26/2017 -12/04/2017</t>
  </si>
  <si>
    <t>HAMMER, JOHN A</t>
  </si>
  <si>
    <t>THIS TRAVEL IS NOT A CONFERENCE BECAUSE IT MEETS ONE OF THE NIH DEFINED MISSION:  
DR. HAMMER HAS BEEN INVITED TO GIVE A SEMINAR AT THE PENNSYLVANIA MUSCLE INSTITUTE, UNIVERSITY OF PENNSYLVANIA ON DECEMBER 11, 2017.  THE SEMINAR WILL BE HELD AT THE ABOVE LOCATION.</t>
  </si>
  <si>
    <t>HANOVER, JOHN A</t>
  </si>
  <si>
    <t>TO GIVE A SEMINAR AT THE UNIVERSITY OF KANSAS SCHOOL OF MEDICINE ON MARCH 16, 2018. SPONSOR IS COVERING IN-KIND AIRFARE, LODGING, AND DINNER ON 3/15. 
LODGING IS 106% ABOVE GOVERNMENT PER DIEM AND LODGING ACCOMMODATION ARE THE SAME FOR ALL INVITED SPEAKERS.  TRAVELER WILL BE PICKED UP AND DROPPED OFF FROM THE AIRPORT BY SPONSOR.</t>
  </si>
  <si>
    <t>KANSAS CITY, KS, US</t>
  </si>
  <si>
    <t>03/15/2018 -03/16/2018</t>
  </si>
  <si>
    <t>HANSON, ROBERT L</t>
  </si>
  <si>
    <t>ATTEND THE AMERICAN DIABETES ASSOCIATION (ADA)GRANT REVIEW COMMITTEE MEETING IN CHICAGO, IL, 10/28/2017.  [LODGING AT THE WESTIN O'HARE PROVIDED BY SPONSOR AT $114 WHICH IS LESS THAN THE GOVERNMENT RATE]  SPONSOR TO PROVIDE AIRFARE FROM PHOENIX TO CHICAGO AND  BACK TO PHOENIX - FLIGHT ITINERARY IS CURRENTLY NOT AVAILABLE.</t>
  </si>
  <si>
    <t>AMERICAN DIABETES ASSOCIATION</t>
  </si>
  <si>
    <t>10/27/2017 -10/28/2017</t>
  </si>
  <si>
    <t>HARBISON, SUSAN T</t>
  </si>
  <si>
    <t>THIS TRAVEL IS NOT A CONFERENCE BECAUSE IT MEETS THE FOLLOWING MISSION EXEMPTION: D. SCIENTIFIC MEETINGS WITH A SPECIFIC INVESTIGATOR OR TEAM REGARDING A SPECIFIC AREA OF SCIENTIFIC INQUIRY, OR PUBLIC HEALTH NEED. DR. HARBISON HAS BEEN INVITED TO ATTEND THE PROGRAM PROJECT ON THE GENETICS OF SLEEP MEETING IN PHILADELPHIA. SPONSOR IS COVERING LODGING, TRAIN FARE, AND MEALS ON 3/5/2018 IN-KIND.</t>
  </si>
  <si>
    <t>DR. HARBISON IS PRESENTING DATA ON "ARTIFICIAL SELECTION OF SHORT AND LONG SLEEP IN DROSOPHILA AND ITS EFFECTS ON HEALTH" AT THE 3RD GORDON RESEARCH CONFERENCE ON SLEEP REGULATION AND FUNCTION, HELD 3/18/18-3/23/18. CAS APPROVAL ATTACHED.
REGISTRATION FEES COVERED BY SPONSOR, IN-KIND. REG FEES INCLUDE LODGING AND ALL MEALS.</t>
  </si>
  <si>
    <t>03/18/2018 -03/23/2018</t>
  </si>
  <si>
    <t>HARRILL, ALISON H</t>
  </si>
  <si>
    <t>DR. ALISON HARRILL HAS BEEN INVITED TO SPEAK AT THE OCTOBER 5-6, 2017, INSTITUTE FOR LABORATORY ANIMAL RESEARCH (ILAR) WORKSHOP ON ADVANCING DISEASE MODELING IN ANIMAL-BASED RESEARCH IN SUPPORT OF PRECISION MEDICINE.  THIS WORKSHOP WILL BE HELD AT THE NATIONAL ACADEMY OF SCIENCES (NAS) HEADQUARTERS IN WASHINGTON, DC. THE SPONSOR, THE NATIONAL ACADEMIES OF SCIENCES, ENGINEERING AND MEDICINE WILL PROVIDE HER AIRFARE, HOTEL, LOCAL TRANSPORTATION AND SOME MEALS IN-KIND. EFFICIENT SPENDING APPROVAL OBTAINED ON 8/31/17 AND ETHICS APPROVAL ON 8/15/17 AND BOTH ARE INCLUDED IN THE SCANNED DOCUMENTS PORTION OF THIS TRAVEL AUTHORIZATION.  NO TAX EXEMPTION FOR D.C.</t>
  </si>
  <si>
    <t>NATIONAL ACADEMIES WASHINGTON</t>
  </si>
  <si>
    <t>DR. ALISON HARRILL WILL PRESENT AN INVITED SEMINAR IN HEALTH CANADA'S ENVIRONMENTAL HEALTH SCIENCE AND RESEARCH BUREAU'S SEMINAR SERIES, FEBRUARY 7, 2018. DR. HARRILL WILL PRESENT A SECOND INVITED SEMINAR TO THE HEALTH CANADA GENOMICS WORKING GROUP ON FEBRUARY 8, 2018. BOTH SEMINARS WILL TAKE PLACE AT THE HEALTH CANADA ENVIRONMENTAL HEALTH CENTRE, OTTAWA, CANADA. TRAVEL DATES: FEB 6-8, 2018. EFFICIENT SPENDING APPROVAL OBTAINED ON NOVEMBER 1, 2017. ETHICS RECOMMENDATION OBTAINED ON JUNE 30, 2017. BOTH DOCUMENTS ARE INCLUDED IN THE SCANNED DOCUMENTS PORTION OF THIS AUTHORIZATION. THE SPONSOR, HEALTH CANADA WILL PAY IN-KIND FOR ROUND-TRIP AIRFARE, AND SOME MEALS. DR. HARRILL WILL BE STAYING WITH HER HOST, DR. CAROLE YAUK, NO LODGING EXPENSES WILL BE INCURRED FOR DURATION OF TRAVEL. NIEHS WILL PAY THE BALANCE OF EXPENSES.</t>
  </si>
  <si>
    <t>HEALTH CANADA</t>
  </si>
  <si>
    <t>HARRIS, AUDRAY K</t>
  </si>
  <si>
    <t>WILL TRAVEL TO SAN DIEGO, CA TO PRESENT AT THE WORLD VACCINE AND IMMUNOTHERAPY CONGRESS WEST COAST 2017 FROM 11/29-12/2/2017</t>
  </si>
  <si>
    <t>TERRAPINN LONDON UNITED KINGDO</t>
  </si>
  <si>
    <t>11/29/2017 -12/02/2017</t>
  </si>
  <si>
    <t>TRAVEL TO STANFORD UNIVERSITY TO GIVE A SEMINAR AS AN INVITED SPEAKER. 2/12-14/2018</t>
  </si>
  <si>
    <t>SANTA CLARA COUNTY, CA, US</t>
  </si>
  <si>
    <t>02/12/2018 -02/14/2018</t>
  </si>
  <si>
    <t>HARRIS, CURTIS C</t>
  </si>
  <si>
    <t>DOCUMENT DETAILS ARE LOCATED IN RECEIPT SECTION; TOO LONG TO ENTER IN THIS SECTION</t>
  </si>
  <si>
    <t>APRU GLOBAL HEALTH PROGRAM HON</t>
  </si>
  <si>
    <t>10/01/2017 -10/18/2017</t>
  </si>
  <si>
    <t>NATIONAL CANCER CENTER RESEARC</t>
  </si>
  <si>
    <t>11/9-11/10: DEPART US AND IN TRANSIT (ARRIVES INTO BANGKOK AIRPORT AT 11:40PM ON 10TH). 11/12-15: VISIT CHULABHORN RESEARCH INSTITUTE TO DISCUSS AND HOLD A COLLABORATIVE MEETING IN BANGKOK WHERE WE WILL DISCUSS THE TIGER-LC PROJECT AND LUNG CANCER PATIENTS IN THE SURROUNDING AREAS. SPONSOR IN-KIND: HOTEL ACCOMMODATIONS DURING THE VISIT, MEALS FROM NOV 12-15, GROUND TRANSPORTATION BETWEEN AIRPORT, VENUE AND HOTEL. 11/16-11/20: INVITED TO ATTEND AND SPEAK AT THE CONFERENCE ON NOVEL APPROACHES IN MEDICINE - WHERE ARE WE IN THE 21ST CENTURY? NOV 18-19, 2017 IN HONG KONG. TITLE OF TALK "PRECISION MEDICINE: LUNG CANCER AND SMOKING". SPONSOR IN-KIND: ROUNDTRIP BUSINESS CLASS AIRFARE, LODGING FOR 4 NIGHTS, AND WAIVED REGISTRATION FEES. WILL NOT BE ATTENDING SOCIAL ACTIVITIES INCLUDING THE SOCIAL DINNER ON NOV 18TH AND ANNIVERSARY CELEBRATION DINNER ON NOV 19TH.</t>
  </si>
  <si>
    <t>11/09/2017 -11/20/2017</t>
  </si>
  <si>
    <t>THE UNIVERSITY OF HONG KONG CE</t>
  </si>
  <si>
    <t>12/5- INVITED TO VISIT WEIZMANN, REVIEW FAMRI PRESENTATIONS BY MEMBERS OF FAMRI AND HOLD DISCUSSION ON THOSE PRESENTATIONS; 12/6- PRESENT A SEMINAR AT THE INSTITUTE AND MEET WITH SCIENTIFIC MEMBERS OF THE WEIZMANN; SPONSOR IN-KIND: ROUNDTRIP ECONOMY AIRFARE, GROUND TRANSPORTATION AND ACCOMMODATIONS AT INSTITUTES GUEST HOUSE (RATE USED FROM PREVIOUS TRIP FOR LODGING). PER DIEM IS ON [OTHER] FOR FOREIGN BUT RATE IS 305/146; 12/7-12/8: VISIT TEL AVIV UNIVERSITY AND PRESENT A TALK AT A MINI-SYMPOSIUM ON "EFFECTS OF THE MICROBIOME ON INFLAMMATION AND CANCER" BEING HELD AT THE UNIVERSITY. SPONSOR IN-KIND: HOTEL ACCOMMODATIONS IN TEL AVIV</t>
  </si>
  <si>
    <t>12/03/2017 -12/08/2017</t>
  </si>
  <si>
    <t>BI-ANNUAL KEYSTONE SYMPOSIA BOARD OF DIRECTORS AND SCIENTIFIC ADVISORY BOARD MEETING, JAN 19-20. ODA WILL BE PROVIDED IN PACKAGE FOR THIS AND JUNE MEETING. MEALS INCLUDED IN MEETING BUNDLE. SPONSOR: IN-KIND: ROUNDTRIP TICKET ($400 WAS MAX AMOUNT) - BUSINESS OUT AND ECONOMY BACK, LODGING DURING MEETING, TIPS OF $5/DAY (IES) ON MEETING DAYS; REIMBURSED: MEALS ON TRAVEL DAYS AND GROUND TRANSPORTATION IN DENVER</t>
  </si>
  <si>
    <t>01/18/2018 -01/20/2018</t>
  </si>
  <si>
    <t>1/29-1/31: PARTICIPATE AS A REVIEWER IN THE EVALUATION OF THE GERMAN CANCER RESEARCH CENTER IN HEIDELBERG ON 29-31. SPONSOR IN-KIND: ROUNDTRIP ECONOMY AIRFARE, HOTEL ACCOMMODATIONS FOR A DOUBLE ROOM (BIGGER BED ONLY) AT THE DER EUROPAISCHE HOF, AND GROUND TRANSPORTATION BETWEEN THE AIRPORT AND HEIDELBERG. TRAVELER WILL COVER THE EXTRA COSTS FOR A STUDIO ROOM. TRAVELER IS REQUESTING APPROVAL OF ACTUAL SUBSISTENCE FOR SPONSOR IN-KIND LODGING VALUED AT $269 WHICH IS 129% OF THE GOVERNMENT ALLOWANCE OF $209.  THIS PERCENTAGE FALLS WITHIN THE 300% THRESHOLD ALLOWED BY THE FTR. FEB 2ND: DR. HARRIS WILL VISIT DR. LU AT THE UNIVERSITY OF OXFORD AND PRESENT A SEMINAR ENTITLED ?¿¿A TALE OF TWO EVILS: AGING AND CANCER?¿¿. DR. HARRIS WILL TAKE THE TRAIN/BUS ROUNDTRIP. NO REIMBURSEMENTS AND NO HONORARIUM. FEB 4-5TH: WILL VISIT THE THE FRANCIS CRICK INSTITUTE TO MEET WITH DR. KAREN VOUSDEN AND FACULTY, ON THE 3RD, AT THE INSTITUTE AND PRESENT A SEMINAR ON THE 5TH. SPONSOR IN-KIND: GROUND TRANSPORTATION TO AND FROM THE INSTITUTE AND 2 NIGHTS ACCOMMODATIONS AT THE LANCASTER HOTEL IN LONDON. DR. HARRIS WILL COVER THE NIGHTS OF JAN 31ST-FEB 2ND. ROOM WAS RESERVED BY CRICK AND DEBITED FULL AMOUNT TO THE INSTITUTES. DR. HARRIS WILL REIMBURSE THE INSTITUTE FOR THE AMOUNT FOR THOSE DAYS, WHEN HE ARRIVES IN LONDON. A LATE MEMO IS BEING PREPARED DUE TO LATE RESPONSES FROM SPONSORS. DEPARTING GERMANY ON 31ST IN THE EVENING WILL NOT WORK BECAUSE FLIGHTS DEPART EUROPE IN THE MORNING ONLY. HE WOULD HAVE TO RETURN TO US ON FEB 1 AND THEN FLY BACK, NIH COVERING COSTS, TO UK WITH ARRIVAL FEB 2ND WHERE HE IS OBLIGATED TO DR. LU?¿¿S INVITE TO VISIT HER AT OXFORD. DR. HARRIS WILL REMAIN IN THE UK FROM HIS DEPARTURE FOR HEIDELBERG THE EVENING OF THE 31ST.</t>
  </si>
  <si>
    <t>FRANCIS CRICK INSTITUTE</t>
  </si>
  <si>
    <t>01/27/2018 -02/06/2018</t>
  </si>
  <si>
    <t>INVITED TO PARTICIPATE IN THE SYMPOSIUM "CARCINOGENESIS: NEW INSIGHTS INTO GENETIC AND ENVIRONMENTAL FACTORS" ON WEDNESDAY, FEB 28, 2018 AT THE BECKMAN RESEARCH INSTITUTE OF CITY OF HOPE, DUARTE, CA. SPONSOR IN-KIND: ROUNDTRIP ECONOMY AIRFARE, 2 NIGHTS AT THE DOUBLETREE BY HILTON MONROVIA AND GROUND TRANSPORTATION DURING THE SYMPOSIUM. TRAVELER IS REQUESTING APPROVAL OF ACTUAL SUBSISTENCE FOR SPONSOR IN-KIND LODGING VALUED AT $176.80 WHICH IS 102% OF THE GOVERNMENT ALLOWANCE OF $173.  THIS PERCENTAGE FALLS WITHIN THE 300% THRESHOLD ALLOWED BY THE FTR. MEDICAL WAIVER ON FILE FOR BUSINESS CLASS UPGRADES FOR DOMESTIC FLIGHTS OVER 4 HRS.</t>
  </si>
  <si>
    <t>02/27/2018 -03/01/2018</t>
  </si>
  <si>
    <t>WILL ATTEND AND PARTICIPATE IN THE 45TH MEETING OF THE SCIENTIFIC ADVISORY COMMITTEE (SAC) OF THE RADIATION EFFECTS RESEARCH FOUNDATION (RERF) THAT WILL BE HELD IN HIROSHIMA, JAPAN FROM MARCH 8-10, 2018. DR. HARRIS WILL ARRIVE ON 6TH IN THE EVENING AND MEET INFORMALLY WITH SEVERAL OF THE BOARD MEETINGS ON THE 7TH AT THE HOTEL. RATE OF HOTEL INCREASING FOR SATURDAY NIGHT. SPONSOR IN-KIND A ROUNDTRIP BUSINESS CLASS TICKET BETWEEN THE US AND JAPAN, HOTEL FOR UP TO 5 NIGHTS AT THE ANA CROWNE PLAZA HOTEL HIROSHIMA AND GROUND TRANSPORTATION BETWEEN THE AIRPORT, HOTEL AND VENUE. TRAVELER IS REQUESTING APPROVAL OF ACTUAL SUBSISTENCE FOR SPONSOR IN-KIND LODGING VALUED AT $213 WHICH IS 163% OF THE GOVERNMENT ALLOWANCE OF $131.  THIS PERCENTAGE FALLS WITHIN THE 300% THRESHOLD ALLOWED BY THE FTR.</t>
  </si>
  <si>
    <t>RADIATION EFFECTS RESEARCH FOU</t>
  </si>
  <si>
    <t>03/05/2018 -03/11/2018</t>
  </si>
  <si>
    <t>HARRIS, TAMARA B</t>
  </si>
  <si>
    <t>ATTEND AND PRESENT AT THE 3RD ASIAN CONFERENCE FOR FRAILTY AND SARCOPENIA IN SEOUL, SOUTH KOREA. GIVING A KEYNOTE LECTURE AND A SYMPOSIUM LECTURE.
SPONSOR IS PAYING IN-KIND: BUSINESS-CLASS TICKET, 4 NIGHTS HOTEL, REGISTRATION FEE, SOME MEALS, GROUND TRANSPORT TO/FROM AIRPORT IN SEOUL.
SOUTH KOREA VISA APPLICATION TO FOGARTY 7/24/2017.
APPROVED NIH 2926-1 TO ACCEPT BUSINESS-CLASS TICKET ATTACHED.</t>
  </si>
  <si>
    <t>KOREAN GERIATRICS SOCIETY</t>
  </si>
  <si>
    <t>SECTION CHIEF (RESE</t>
  </si>
  <si>
    <t>HARTLEY, IRIS R</t>
  </si>
  <si>
    <t>03/13/18- 03/20/18. HARTLEY, I. CHICAGO, ILLINOIS. TO ATTEND THE 2018 ENDO PRE-CONFERENCE- ENDOCRINE FELLOWS SERIES: TYPE 1 DIABETES CARE AND MANAGEMENT AND THE 2018 ENDOCRINE SOCIETY'S 100TH ANNUAL MEETING AND EXPO. OMEGA WORLD TRAVEL WAS NOT USED FOR THE AIRFARE AS THE SPONSOR HAS PROVIDING IN-KIND. THE SPONSOR PAID IN-KIND FOR 3 NIGHTS HOTEL AT THE PALMER HOUSE WHERE ALL INVITED GUEST WILL BE STAYING, AND OMEGA WORLD TRAVEL WAS USED FOR THE REMAINING 4 NIGHTS AT THE FAIRMONT CHICAGO. APPROVAL IS REQUESTED FOR IN-KIND LODGING FROM 3/13-15/18 AT $224/NIGHT NOT TO EXCEED 173% OF THE GOVERNMENT LODGING RATE OF $130 FOR CHICAGO, IL. THIS PERCENTAGE FALLS WITHIN THE 300% THRESHOLD ALLOWED BY THE FTR. NO PREFERENTIAL TREATMENT IS BEING GIVEN TO THE TRAVELER BY THE SPONSOR AND IS IN LINE WITH ALL LODGING BEING PROVIDED FOR ALL FELLOWS WHO WERE APPROVED TO ATTEND THE ENDOCRINE FELLOWS SERIES TYPE 1 DIABETES CARE AND MANAGEMENT PROGRAM PRE-CONFERENCE. FLIGHT ITINERARY AND ALL HOTEL CONFIRMATIONS ARE INCLUDED IN THIS TRAVEL.</t>
  </si>
  <si>
    <t>03/13/2018 -03/20/2018</t>
  </si>
  <si>
    <t>HARTSHORN, CHRISTOPHER M</t>
  </si>
  <si>
    <t>DR. HARTSHORN IS INVITED TO SPEAK AT THE 25TH INTERNATIONAL MOLECULAR MEDICINE TRI-CONFERENCE BEING HELD IN SAN FRANCISCO, CA ON FEBRUARY 12-14, 2018. IN-KIND: REGISTRATION LUNCH ON FEB 14.</t>
  </si>
  <si>
    <t>CAMBRIDGE HEALTHTECH INSTITUTE</t>
  </si>
  <si>
    <t>HASAN, AHMED A</t>
  </si>
  <si>
    <t>TRAVELER TO ATTEND AND PARTICIPATE AT THE AHA CONFERENCE AND SERVE AS A MODERATOR IN A MONDAY SYMPOSIUM ON TARGETED ANTI-INFLAMMATORY THERAPEUTIC INTERVENTIONS OF CARDIOVASCULAR DISEASES.</t>
  </si>
  <si>
    <t>AMERICAN HEART ASSOCIATION RAD</t>
  </si>
  <si>
    <t>11/10/2017 -11/16/2017</t>
  </si>
  <si>
    <t>HASENKRUG, KIM J</t>
  </si>
  <si>
    <t>DR. KIM HASENKRUG HAS BEEN INVITED TO PARTICIPATE IN THE INTERNATIONAL FRIEND VIRUS WORKSHOP IN ESSEN GERMANY ON 11-3-17.   DR. HASENKRUG WILL THEN SPEAK AT THE INTERNATIONAL SFB-TRR60 SYMPOSIUM NEW APPROACHES TO PREVENT OR CURE CHRONIC VIRAL INFECTIONS CONFERENCE ALSO IN ESSEN GERMAN ON 11-6 THROUGH 11-9-17.   TITLE OF TALK- B CELLS ARE REQUIRED FOR REGULATORY T CELL RESPONSES TO RETROVIRAL INFECTION.  TRAIN FARE OR TAXI TO AND FROM AIRPORT, 7 NIGHTS LODGING, AND SOME MEALS WILL BE PROVIDED IN-KIND BY THE THE INSTITUTE FOR VIROLOGY, UNIVERSITY HOSPITAL ESSEN.  NO U.S. FEDERAL FUNDS WILL BE USED BY ANY OF THE SPONSORS FOR, OR REIMBURSE TRAVEL EXPENSES AND THAT NO HONORARIUM MAY BE ACCEPTED BY THE EMPLOYEE. CONFERENCE NOT LISTED IN CGE.</t>
  </si>
  <si>
    <t>11/01/2017 -11/09/2017</t>
  </si>
  <si>
    <t xml:space="preserve">HASSAN, RAFFIT </t>
  </si>
  <si>
    <t>DR. HASSAN IS INVITED TO SPEAK AT THE 2017 ANNUAL EXPERT FORUM ON THORACIC MALIGNANCIES BEING HELD IN DALLAS, TX ON NOVEMBER 17-18, 2017. IN-KIND: AIRFARE AND LODGING (NO BREAKFAST). REGISTRATION IS NON-MONETARY AND ONLY TO TRACK PARTICIPATION.
DR. HASSAN IS REQUESTING APPROVAL OF ACTUAL SUBSISTENCE FOR SPONSORED IN-KIND LODGING VALUED AT $169 WHICH IS 119% OF THE GOVERNMENT ALLOWANCE OF $142.  THIS PERCENTAGE FALLS WITHIN THE 300% THRESHOLD ALLOWED BY THE FTR.  THE SPONSOR HAS NOTED THAT ALL OTHER NON-FEDERAL PARTICIPANTS WILL BE PROVIDED WITH THE SAME ACCOMMODATIONS.</t>
  </si>
  <si>
    <t>DAVA ONCOLOGY</t>
  </si>
  <si>
    <t>11/17/2017 -11/18/2017</t>
  </si>
  <si>
    <t>HATAYE, JASON M</t>
  </si>
  <si>
    <t>TRAVELER WILL VISIT CASE WESTERN RESERVE UNIVERSITY TO MEET AND COLLABORATE WITH SENIOR STAFF ON OCT. 25TH. AIRFARE AND HOTEL IS PAID IN-KIND. TRAVELER WILL STAY OVERNIGHT ON OCT. 26TH COVERING EXTRA EXPENSES OUT-OF-POCKET. ALL OTHER EXPENSES WILL BE CHARGED TO TRAVELER CAN.</t>
  </si>
  <si>
    <t>TRAVELER IS A INVITED SPEAKER AT UNIVERSITY OF CALIFORNIA, SAN DIEGO FOR AIDS RESEARCH ON NOVEMBER 30, 2017. TRAVELER WILL MEET WITH SENIOR AND JUNIOR STAFF TO DISCUSS ON-GOING COLLABORATION ON DECEMBER 1ST. TRAVELER WILL STAY OVER THE WEEKEND ATTENDING SCHEDULED FOLLOW-UP MEETING ON THE MORNING OF MONDAY, DEC. 4TH. AIRFARE, HOTEL, GROUND TRANSPORTATION, RENTAL CAR, GAS, AND PARKING WILL BE SPONSORED IN-KIND. ALL OTHER EXPENSES WILL BE CHARGED TO TRAVELER CAN.</t>
  </si>
  <si>
    <t>HATHAWAY, OLANDA M</t>
  </si>
  <si>
    <t>DERMATOLOGY NURSES' ASSOCIATION PROGRAM PLANNING COMMITTEE</t>
  </si>
  <si>
    <t>DERMATOLOGY NURSES ASSOCIATION</t>
  </si>
  <si>
    <t>CLINICAL RESEARCH NURSE</t>
  </si>
  <si>
    <t>02/13/2018 -02/18/2018</t>
  </si>
  <si>
    <t xml:space="preserve">HATTAR, SAMER </t>
  </si>
  <si>
    <t>THE EVENTS IN THIS TA WERE APPROVED AS AN EXEMPTION UNDER THE CATEGORY: TO ATTEND SCIENTIFIC MEETINGS BY THE NIMH EXECUTIVE OFFICER ON 8/1/2017.
DR. HATTAR WILL BE TRAVELING TO NEW YORK CITY FOR THE BRESSIER SYMPOSIUM, WHERE HE IS A GUEST SPEAKER. THE TITLE OF HIS TALK IS "RETINAL CELL TYPES AND CIRCUITS LINKED TO IPRGCS".  THIS IS A FULLY SPONSORED TRAVEL, WHERE AIRFARE, LODGIING, AND MEALS WILL BE COVERED.  THERE ARE NO REGISTRATION COSTS.</t>
  </si>
  <si>
    <t>THE EVENTS IN THIS TA WERE APPROVED AS AN EXEMPTION UNDER THE CATEGORY: TO ATTEND SCIENTIFIC MEETINGS BY THE NIMH EXECUTIVE OFFICER ON 6/27/17.
DR. HATTAR HAS BEEN INVITED BY THE PROFESSORS AT FLORIDA ATLANTIC UNIVERSITY TO GIVE A TALK WITH A TENTATIVE TITLE. HE WILL BE SPEAKING AT THE UNIVERSITY WITH A WELL ATTENDED AUDIENCE FROM THREE INSTITUTES SCRIPPS, MAX PLANCK, AND FLORIDA ATLANTIC UNIVERSITY (FAU).  FAU WILL SPONSOR THE TRAVELER'S LODGING, AIRFARE, MEALS, AND GROUND TRANSPORTATION.  NO REGISTRATION IS REQUIRED FOR THIS EVENT.</t>
  </si>
  <si>
    <t>JUPITER, FL, US</t>
  </si>
  <si>
    <t>FLORIDA ATLANTIC UNIVERSITY JU</t>
  </si>
  <si>
    <t>THE EVENTS IN THIS TA WERE APPROVED AS NON-NIMH HOSTED CONFERENCE OR MEETING BY THE NIMH EXECUTIVE OFFICER ON 8/10/2017.
DR. HATTAR HAS BEEN SELECTED BY ACNP TO DO A PRESENTATION ENTITLED, TRANSLATIONAL STUDIES OF INTER-RELATIONSHIPS OF HOMEOSTATIC REGULATION OF DAILY RHYTHMS OF SLEEP, ACTIVITY, EATING AND EMOTIONS IN PALM SPRINGS IN DECEMBER.  THE ANNUAL MEETING IS ONE OF THE WORLD'S LEADING FORUMS FOR THE EXCHANGE OF CUTTING EDGE SCIENTIFIC INFORMATION ABOUT THE BRAIN, BEHAVIOR, AND PSYCHOTROPIC DRUGS.  REGISTRATION IS WAIVED, SO THIS IS A SPONSORED TRAVEL.  LUNCHES ARE INCLUDED IN THE MEETING REGISTRATION, THEREFORE, LUNCH IS PROVIDED BY THE SPONSOR.  ATTACHED ARE THE CHECKLIST SPONSORED DOCUMENTS, AEA MEMO, LOI, AND SESSION OVERVIEW SHOWING THE ALLOTED LUNCHES.</t>
  </si>
  <si>
    <t>12/03/2017 -12/10/2017</t>
  </si>
  <si>
    <t>THE EVENTS IN THIS TA WERE APPROVED AS AN EXEMPTION UNDER THE CATEGORY: TO ATTEND SCIENTIFIC MEETINGS BY THE NIMH EXECUTIVE OFFICER ON 1/4/2018.
DR. HATTAR RECEIVED A LATE INVITATION DUE TO CONFIRMATION FROM SPONSOR OF A FINAL DATE LATE DECEMBER 2017.  DR. HATTAR WAS CHOSEN TO SPEAK AT ONE OF VIRGINIA TECH'S SEMINAR SERIES. THE SEMINAR SERIES TAKES PLACE EVERY FRIDAY OF THE SPRING
2018 SEMESTER AT VIRGINIA TECH. FOR THIS EVENT, THEY BRING TOGETHER AN OUTSTANDING AND DIVERSE GROUP OF SCIENTISTS AT THE FOREFRONT OF
RESEARCH AND MAKE EVERY ATTEMPT TO INCLUDE JUNIOR RESEARCHERS AS WELL. THESE LECTURES ARE INTERDISCIPLINARY, AND ATTRACT AN AUDIENCE
OF LIFE SCIENTISTS FROM BIOLOGY, CHEMISTRY, BIOCHEMISTRY, BIOINFORMATICS, NEUROSCIENCE, AND OTHER DEPARTMENTS. THEY ARE GIVEN AT
NOON ON FRIDAYS, WITH A ?¿¿BROWN BAG?¿¿ LUNCH WITH GRADUATE STUDENTS IMMEDIATELY FOLLOWING, AND THE USUAL MEETINGS WITH FACULTY DURING
THE REST OF THE DAY. THE SPONSOR WILL COVER THE FLIGHT COSTS.  DR. IS REQUESTING APPROVAL OF ACTUAL SUBSISTENCE FOR SPONSOR IN-KIND LODGING VALUED AT $124 WHICH IS 114% OF THE GOVERNMENT ALLOWANCE OF $108 . THIS PERCENTAGE FALLS WITHIN THE 300% THRESHOLD ALLOWED BY THE FTR. THE SPONSOR HAS NOTED THAT ALL OTHER NON-FEDERAL PARTICIPANTS WILL BE PROVIDED WITH THE SAME ACCOMMODATIONS.</t>
  </si>
  <si>
    <t>BLACKSBURG, VA, US</t>
  </si>
  <si>
    <t>02/01/2018 -02/03/2018</t>
  </si>
  <si>
    <t>THE EVENTS IN THIS TA WERE APPROVED AS AN EXEMPTION UNDER THE CATEGORY: TO ATTEND SCENTIFIC MEETINGS BY THE NIMH EXECUTIVE OFFICER ON 1/4/2018.
DR. HATTAR WAS INVITED TO SPEAK AT COLE EYE INSTITUTE IN CLEVELAND, OH. THE AUDIENCE WILL INCLUDE CLINICAL AND RESEARCH FACULTY FROM
COLE EYE INSTITUTE AND OTHER INSTITUTIONS IN THE GREATER CLEVELAND AREA.  THE SPONSOR WILL COVER ALL EXPENSES INCLUDING AIRFARE, LODGING, AND MEALS.</t>
  </si>
  <si>
    <t>CLEVELAND CLINIC FOUNDATION</t>
  </si>
  <si>
    <t>THE EVENTS IN THIS TA WERE APPROVED AS A NON-NIMH HOSTED CONFERENCE OR MEETING BY THE OFFICE OF FINANCIAL MANAGEMENT ON 11/16/2017.
TRAVELER CELL: (301) 631-4179 TRAVELER E-MAIL:SAMER.HATTAR@GMAIL.COM
SAMER WAS SELECTED TO SPEAK AT THE GORDON RESEARCH CONFERENCE: PHOTOSENSORY RECEPTORS AND SIGNAL TRANSDUCTION GORDON RESEARCH CONFERENCE.  HE WILL LEAD THE KEYNOTE SESSION: VISION MECHANISMS IN MICROBES AND ANIMALS AS THE DISCUSSION LEADER.  RESEARCHERS HAVE BEEN ABLE TO DELVE DEEPLY INTO PHOTOSENSORY SIGNAL TRANSDUCTION PATHWAYS BY EMPLOYING A REMARKABLE ARRAY OF CLASSICAL AND MODERN EXPERIMENTAL TECHNIQUES TO MATCH THESE PHENOMENA. APPLICATIONS OF HUMAN DESIGN PRINCIPLES TO CREATE PHOTOSENSOR-BASED TOOLS FOR IMAGING, CONTROL OF GENE EXPRESSION AND PROTEIN INTERACTIONS, AND ULTIMATELY IMPROVEMENTS TO HUMAN HEALTH HAVE CAPITALIZED ON BASIC RESEARCH FINDINGS IN THE FIELD OF PHOTOSENSORY RECEPTORS.</t>
  </si>
  <si>
    <t>03/02/2018 -03/10/2018</t>
  </si>
  <si>
    <t xml:space="preserve">HAUBENBERGER, DIETRICH </t>
  </si>
  <si>
    <t>TRAVELER IS INVITED TO ATTEND THE CADENT THERAPEUTICS ADVISORY BOARD MEETING IN CAMBRIDGE, MA ON DECEMBER 6, 2017. 
TRAVELER WILL DEPART DC ON 12/5 AND ARRIVE THE SAME DAY TO BOSTON. TRAVELER WILL DEPART FROM BOSTON AND ARRIVE TO DC ON 12/6.
THE SPONSOR, CADENT THERAPEUTICS, WILL PAY IN-KIND FOR AIRFARE, LODGING AND GROUND TRANSPORTATION TO AND FROM THE BOSTON AIRPORT. THE TRAVELER WILL STAY AT THE KIMPTON HOTEL AT THE PER DIEM RATE. CONFIRMED WITH THE SPONSOR THAT NO HONORARIUM WILL BE GIVEN AND NO FEDERAL FUNDS WILL BE USED TO SUPPORT THIS TRAVEL. ODA IS APPROVED AND ATTACHED. DR. NATH APPROVED UNDER CRITERIA 2 AND IT?¿¿S STE APPROVED IN SPARC.</t>
  </si>
  <si>
    <t>CADENT TECHNOLOGIES</t>
  </si>
  <si>
    <t>12/05/2017 -12/06/2017</t>
  </si>
  <si>
    <t>HECHT, TOBY T</t>
  </si>
  <si>
    <t>DR. HECHT IS INVITED TO SPEAK AT THE 3RD ANNUAL CONSORTIUM FOR CAINE COMPARATIVE ONCOLOGY (C30) SYMPOSIUM BEING HELD IN DURHAM, NC ON FEBRUARY 23, 2018  IN-KIND:  AIRFARE, LODGING (NO BREAKFAST), MEALS AND GROUND TRANSPORTATION IN NC.  NO REGISTRATION FEE.  DR. HECHT IS REQUESTING APPROVAL OF ACTUAL SUBSISTENCE FOR SPONSOR IN-KIND LODGING AT $139 WHICH IS 132% OF THE GOVERNMENT ALLOWANCE OF $105.  THIS PERCENTAGE FALLS WITHIN THE 300% THRESHOLD ALLOWED BY THE FTR.  THE SPONSOR HAS NOTED THAT ALL OTHER NON-FEDERAL PARTICIPANTS WILL BE PROVIDED WITH THE SAME ACCOMMODATIONS.</t>
  </si>
  <si>
    <t>HEINZEN, ROBERT A</t>
  </si>
  <si>
    <t>TO PRESENT A TALK AT THE DEPARTMENT OF MICROBIOLOGY-IMMUNOLOGY SEMINAR SERIES TO BE HELD IN
CHICAGO, ILLINOIS, USA ON MARCH 19-21, 2018.THIS TRAVEL IS BEING SUBMITTED. LATE. INFORMATION WAS REQUESTED OF THE SPONSOR ON JAN. 4 BUT WE DID NOT RECEIVE A RESPONSE UNTIL FEB. 1.  THE TRAVEL ORDER WAS CREATED AND THE ODA PREPARED AND SENT TO ETHICS.  THE TRAVEL AUTHORIZATION AND ARRANGEMENTS ARE BEING PREPARED AS QUICKLY AS POSSIBLE CONSIDERING THE DELAY IN RECEIVING INFORMATION FROM THE SPONSOR. THE SPONSOR WILL PROVIDE AIRFARE,  2 NIGHTS LODGING, B,L,D ON THE 20TH AND GROUND TRAVEL TO AND FROM THE AIRPORT. SPONSOR PROVIDING IN KIND LODGING ON MAR. 19 AND 20 VALUED AT 144 PER NIGHT, WHICH IS 111 PERCENT OF THE GOVERNMENT LODGING ALLOWANCE OF 130.  SPONSOR IS PROVING IN KIND MEALS ON MAR. 20 VALUED AT 100, WHICH IS 135 PERCENT OF THE GOVT. MEALS PER DIEM ALLOWANCE OF 74 PER DAY.  THE SPONSOR HAS CONFIRMED, THAT ALL OTHER FEDERAL OR NON-FEDERAL PARTICIPANTS WILL BE PROVIDED WITH THE SAME OR SIMILAR ACCOMMODATIONS.NO U.S. FEDERAL FUNDS WILL BE USED BY THE SPONSOR TO PROVIDE FOR OR REIMBURSE TRAVEL EXPENSES AND NO HONORARIUM MAY BE ACCEPTED BY THE EMPLOYEE</t>
  </si>
  <si>
    <t>HENDERSON, WENDY A</t>
  </si>
  <si>
    <t>DR. HENDERSON HAS BEEN INVITED TO SPEAK AT MT. SINAI ON NOVEMBER 16, RETURN ON NOV. 17. AMTRAK AND HOTEL ARE SPONSORED IN KIND. NO MEALS INCLUDED.</t>
  </si>
  <si>
    <t>DR. WENDY HENDERSON WILL TRAVEL TO CHICAGO ON MARCH 1, 2018 AND RETURN ON MARCH 3, 2018 TO PARTICIPATE IN THE AASLD REVIEW OF THE 2018 APPLICANTS TO THE AASLD FOUNDATION AWARDS PROGRAM. THIS IS A SPONSORED TRIP. THE SPONSORS ARE RESPONSIBLE FOR AIRFARE, HOTEL AND MEALS ON FRIDAY MARCH 2 (BLD) ON MARCH 3 (BL).</t>
  </si>
  <si>
    <t xml:space="preserve">HENNIGHAUSEN, LOTHAR </t>
  </si>
  <si>
    <t>DR. LOTHAR HENNIGHAUSEN WILL GIVE A TALK AT CASE WESTERN RESERVE, DEPT. OF PHARMACOLOGY ON FEB. 5, 2018.  TENTATIVE TITLES : LOGIC OF CYTOKINE-SENSING SUPER-ENHANCERS OR UNDERSTANDING CYTOKINE-SENSING SUPER-ENHANCERS THROUGH GENOME AND BASE EDITING.  SPONSOR WILL PROVIDE ROUNDTRIP AIRFARE, 1 NIGHTS LODGING AND DINNER ON DAY OF LECTURE ( 1/29 SEE ORIGINAL INVITATION.  NEW DATE FEB. 5, 2018. 
DR. HENNIGHAUSEN IS REQUESTING APPROVAL OF ACTUAL SUBSISTENCE FOR SPONSOR IN-KIND LODGING VALUED AT $165.00 WHICH IS $165.00/$141 = 1.17 ALLOWANCE X 100 = 117% OF THE GOVERNMENT ALLOWANCE OF $141. THIS PERCENTAGE FALLS WITHIN THE 300% THRESHOLD ALLOWED BY THE FTR. THE SPONSOR HAS NOTED THAT ALL OTHER NON-FEDERAL PARTICIPANTS WILL BE PROVIDED WITH THE SAME ACCOMMODATIONS.</t>
  </si>
  <si>
    <t>02/05/2018 -02/06/2018</t>
  </si>
  <si>
    <t>DR. HENNIGHAUSEN HAS BEEN INVITED TO GIVE A LECTURE AT THE UNIVERSITY OF FLORIDA, CENTER FOR EPIGENETICS, ON FEB. 12, 2017. ALL EXPENSES AIRFARE, HOTEL RESERVED AT THE GOVERNMENT RATE AND MEALS ON THE DAY OF THE MEETING WILL BE PAID IN-KIND BY THE SPONSOR.  TITLE: "SUPER-ENHANCER: BIOLOGY AND TECHNOLOGY"
NOTE: SPONSOR BRINGS GUEST IN "THE DAY PRIOR TO THE SPEAKING ENGAGEMENT AND THEN HAVE THE DEPARTURE FLIGHT THE DAY AFTER THE SPEAKING SESSION"</t>
  </si>
  <si>
    <t>02/11/2018 -02/13/2018</t>
  </si>
  <si>
    <t>THIS TA WAS AMENDED ON 3/21 DUE TO INCLEMENT WEATHER. DR. HENNIGHAUSEN WILL TRAVEL TO SOUTH KOREA BEGINNING ON MARCH 24, 2018 THRU MAY 2, 2018. HE WILL BE ON A TEACHING PROFESSORSHIP. APRIL 5TH HE WILL TRAVEL TO JAPAN TO GIVE A LECTURE AT KYUSHU UNIVERSITY IN FUKUOKA, JAPAN.  LODGING AT $120 A NIGHT AND MEALS VALUED AT $40.00 WILL BE SPONSORED IN KIND.
FROM MAY 2ND THRU MAY 5TH, HE WILL GIVE LECUTRES AT THE LUDWIG BOLTZMANN INSTITUTE FOR CANCER RESEARCH.  SPONSOR WILL PAY FOR LODGING VALUED AT $60.00 A NIGHT AND MEALS FROM MAY 3 - 5.  FROM MAY 6 - 9TH HE WILL ATTEND THE LUDGWIG BOLTZMANN INSTITUT EFOR CANCER (LBI-CR) CONFERENCE IN STYRIA, AUSTRIAL AND GIVE A TALK TITLED THE CANCER GENOME LANDSCAPES AND THEIR THERAPEUTIC TARGETS. LODGING IS AT THE GOVERNMENT RATE BUT SPONSORED IN KIND AND SOME MEALS ARE SPONSORED IN KIND. HE WILL RETURN ON MAY 10TH. AN APPROVED STO WAIVER FOR SPONSOR REIMBURSEMENT HAS BEEN ATTACHED TO THE TA.  THE FLIGHT FROM AUSTRIA TO WASHINGTON, DC WILL BE SPONSORED REIMBURSEABLE WITH AN ESTIMATED VALUE OF $819.91.  THE FINAL AMOUNT WILL BE ADJUSTED AT VOUCHER TIME.</t>
  </si>
  <si>
    <t>KWANGJU, , KOR</t>
  </si>
  <si>
    <t>LUDWIG BOLTZMANN INSTITUTE</t>
  </si>
  <si>
    <t>03/24/2018 -05/10/2018</t>
  </si>
  <si>
    <t>HERZKA LLONA, DANIEL A</t>
  </si>
  <si>
    <t>DANIEL HERZKA HAS AGREED TO PARTICIPATE IN A DOCTORAL DISSERTATION DEFENSE AT THE KAROLINSKA INSTITUTE IN STOCKHOLM, SWEDEN FROM 12/13-15/17 (TOTAL TRIP DATES ARE DEC 12-16).  HE WILL BE GIVING A TALK TITLED ?¿¿MRI IN CARDIAC ELECTROPHYSIOLOGY: RF ABLATION LESION ASSESSMENT WITH TISSUE CHARACTERIZATION?¿¿.  THE KAROLINSKA INSTITUTE WILL BE SPONSORING A PORTION OF THE TRIP INCLUDING, AIRFARE, LODGING, TRANSPORTATION WHILE IN SWEDEN AND SOME MEALS.  ALL OTHER COSTS WILL BE COVERED BY NIH.  NO ANNUAL LEAVE WILL BE TAKEN.  NO HOTEL IS NEEDED DECEMBER 12 AS TRAVELER WILL BE IN FLIGHT.</t>
  </si>
  <si>
    <t>12/12/2017 -12/16/2017</t>
  </si>
  <si>
    <t>HESSE, BRADFORD W</t>
  </si>
  <si>
    <t>DR. HESSE IS INVITED TO SPEAK AT THE 5TH SAMSUNG COMPREHENSIVE CANCER CENTER (SCCC) SYMPOSIUM BEING HELD IN SEOUL, SOUTH KOREA ON MARCH 31, 2018.  PRIOR TO THE SYMPOSIUM,  DR. HESSE WILL MEET WITH MEMBERS OF THE DEPARTMENT OF DIGITAL HEALTHCARE AT THE ADVANCED INSTITUTE FOR HEALTH SCIENCE AND MEET WITH DR. HYE-JEN PARK AT HANYANG UNIVERSITY TO DISCUSS ITEMS FROM THE HEALTH INFORMATION NATIONAL TRENDS SURVEY (HINTS).  IN-KIND: AIRFARE, AND LODGING (INCLUDES BREAKFAST).  NO REGISTRATION FEE.  AN APPROVED STO WAIVER HAS BEEN INCLUDED FOR THE USE OF BUSINESS CLASS TICKETS.</t>
  </si>
  <si>
    <t>SAMSUNG MEDICAL CENTER</t>
  </si>
  <si>
    <t>03/26/2018 -04/01/2018</t>
  </si>
  <si>
    <t>HEWITT, JUDITH A</t>
  </si>
  <si>
    <t>DR. JUDY HEWITT IS TRAVELLING TO NEW YORK, NY ON NOVEMBER 15-17, 2017 TO REVIEW PROPOSALS FOR THE COALITION FOR EPIDEMIC PREPAREDNESS INNOVATIONS (CEPI).  THIS IS SPONSORED TRAVEL WHICH WILL BE PROVIDED IN KIND BY CEPI AND NO HONORARIUM WILL BE ACCEPTED.  THE TRAVEL AGENT FOR CEPI WILL BE CONTACTING ME DIRECTLY TO MAKE TRAVEL ARRANGEMENTS; AMOUNTS LISTED HERE ARE FOR ESTIMATE PURPOSES ONLY. DR. ERBELDING HAS APPROVED THIS SPONSORED TRAVEL (EMAIL ATTACHED FROM CLARE SCHMITT). TRIP ID JH 2</t>
  </si>
  <si>
    <t>STAFF SCIENTIST (FAC HEAD)</t>
  </si>
  <si>
    <t>HEWITT, STEPHEN M</t>
  </si>
  <si>
    <t>DR. HEWITT WILL PRESENT: PERM: A NEW RNA QUALITY CONTROL TOOL,  AT THE 2018 INTERNATIONAL SOCIETY FOR BIOLOGICAL AND ENVIRONMENTAL REPOSITORIES (ISBER) SYMPOSIUM BEING HELD IN LUXEMBOURG CITY,  LUXEMBOURG ON FEBRUARY 27-28, 2017. IN-KIND: AIRFARE, TWO NIGHTS LODGING (INCLUDES BREAKFAST), AND REGISTRATION (NO MEALS). SPONSOR PURCHASED PREMIUM ECONOMY AS THERE WAS SIGNIFICANT COST SAVINGS IN CHOOSING THAT CLASS OVER REGULAR ECONOMY. TRAVELER CELL PHONE NUMBER IS 301-273-5257 FOR CONTACT WHILE ON TRAVEL.</t>
  </si>
  <si>
    <t>LUXEMBOURG, , LUX</t>
  </si>
  <si>
    <t>INTERNATIONAL SOCIETY FOR BIOL</t>
  </si>
  <si>
    <t>CLINICAL INVESTIGAT</t>
  </si>
  <si>
    <t>HEYMANN, JACOBUS B</t>
  </si>
  <si>
    <t>DR. HEYMANN HAS BEEN INVITED TO PARTICIPATE AT THE CRYOEM STRUCTURE CHALLENGES WRAP-UP WORKSHOP ON OCTOBER 05-08, 2017 IN STANFORD, CA.</t>
  </si>
  <si>
    <t>SLAC NATIONAL ACCELERATOR LABO</t>
  </si>
  <si>
    <t>10/05/2017 -10/08/2017</t>
  </si>
  <si>
    <t>HIBBELN, JOSEPH R</t>
  </si>
  <si>
    <t>DR. HIBBELN WILL BE PRESENTING A LECTURE IN THE EMERGING OMEGA-3 SCIENCE: WHERE ARE THE RESEARCH GAPS? SESSION AT THE 2018 GOED EXCHANGE MEETING AT BENAROYA HALL IN SEATTLE, WASHINGTON FROM FEBRUARY 6-8, 2018 IN SEATTLE, WASHINGTON.  NIH APPROVED.</t>
  </si>
  <si>
    <t>GLOBAL ORGANIZATION FOR EPA DH</t>
  </si>
  <si>
    <t>DR. HIBBELN WILL BE GIVING A TALK AT THE UNIVERSITY OF BUFFALO, DEPT. OF PSYCHIATRY GRAND ROUNDS ON MARCH 16, 2018 IN BUFFALO, NY. THE TITLE OF HIS TALK "NUTRITION ABOVE THE NECK: ESSENTIAL FATTY ACIDS IN MENTAL HEALTH AND RESILIENCE." EO APPROVED</t>
  </si>
  <si>
    <t>BUFFALO, NY, US</t>
  </si>
  <si>
    <t>UNIVERSITY OF BUFFALO</t>
  </si>
  <si>
    <t>HIGGINS, ROSEMARY D</t>
  </si>
  <si>
    <t>DR. HIGGINS IS THE NICHD REPRESENTATIVE TO THE VON DATABASE ADVISORY COMMITTEE WHICH MEETS FACE TO FACE ONCE A YEAR. DEFINITIONS AND DATABASE ARE DISCUSSED TO HARMONIZE INFORMATION. SHE WILL PRESENT AN UPDATE ON THE NICHD'S NEONATAL RESEARCH NETWORK'S TRIALS AND GENERIC DATA BASE DEFINITIONS.</t>
  </si>
  <si>
    <t>TRAVEL DATES: 12/12/2017 - 12/16/2017, CORK, IRELAND.  DR. HIGGINS HAS BEEN INVITED TO PARTICIPATE IN THE PEER REVIEW OF THE SFI FUNDED PERINATAL RESEARCH CENTRE INFANT. THE REVIEW PROCESS WILL INCLUDE A REMOTE POSTAL REVIEW OF THE CENTRE?¿¿S PROGRESS TO DATE, A REMOTE POSTAL REVIEW OF THE CENTRE?¿¿S PROPOSAL FOR PHASE 2 FUNDING AND ATTENDANCE AT AN ON-SITE PROGRESS REVIEW IN CORK TO BE HELD ON THE 14TH AND 15TH OF DECEMBER. THIS IS APPROVED AS AN EXEMPTION TO THE NIH CONFERENCE TRAVEL POLICY ?¿¿ M16: SCIENTIFIC MEETINGS</t>
  </si>
  <si>
    <t>CORK, , IRL</t>
  </si>
  <si>
    <t>SCIENCE FOUNDATION IRELAND</t>
  </si>
  <si>
    <t>HINNEBUSCH, ALAN G</t>
  </si>
  <si>
    <t>10/11-14/2017; REGENSBURG, GERMANY; TRAVELER WILL ATTEND AND PRESENT A TALK ENTITLED "GENOME-WIDE ANALYSIS OF TRANSLATIONAL EFFICIENCY REVEALS DISTINCT BUT OVERLAPPING FUNCTIONS OF YEAST DEAD-BOX RNA HELICASES DED1 AND EIF4A ?¿¿ AT THE SFB 960 SYMPOSIUM: THE BIOLOGY OF RNA-PROTEIN INTERACTIONS". OWT NOT USED FOR AIRFARE OR LODGING AS THIS IS BEING COVERED BY SPONSOR IN KIND. REGISTRATION WILL BE SPONSORED IN KIND AND WILL INCLUDE 1 DINNER AND 2 LUNCHES. GROUND TRANSPORTATION IN GERMANY WILL BE PROVIDED IN KIND.</t>
  </si>
  <si>
    <t>11/9/17 ?¿¿ 11/10/17; ST. LOUIS, MO; TO PRESENT A SEMINAR ENTITLED RPS3/US3 PROMOTES MRNA BINDING AT THE 40S RIBOSOME ENTRY CHANNEL AND STABILIZES PREINITIATION COMPLEXES AT START CODONS AT THE DEPARTMENT OF CELL BIOLOGY AND PHYSIOLOGY, SCHOOL OF MEDICINE, WASHINGTON UNIVERSITY.  OWT NOT USED FOR AIRFARE AND LODGING AS THIS IS BEING SPONSORED IN KIND. TRAVELER IS REQUESTING APPROVAL OF ACTUAL SUBSISTENCE FOR SPONSORED IN KIND LODGING VALUED AT $143 WHICH IS 110% OF THE GOVERNMENT ALLOWANCE OF $130. THIS PERCENTAGE FALLS WITHIN THE 300% THRESHOLD ALLOWED BY THE FTR.</t>
  </si>
  <si>
    <t>ST. LOUIS, MO, US</t>
  </si>
  <si>
    <t>HINNEBUSCH, BERNARD J</t>
  </si>
  <si>
    <t>TRAVELER IS AN INVITED SPEAKER TO JENA, GERMANY, TO GIVE PRESENTATION ON DEC. 13, 2017 AT THE DISTINGUISHED LECTURER SERIES AT THE MAX PLANCK INSTITUTE FOR THE SCIENCE OF HUMAN HISTORY.  SPONSORED TRAVEL, PAYING FOR AIRFARE, LODGING AND GROUND TRANSPORTATION. TRIP ADDED TO NTIR FOR NOV 1ST DATA CALL.  LATE JUSTIFICATION MEMO IS ATTACHED. ATTENDANCE HAS NOT BEEN APPROVED YET.  ODA WAS SUBMITTED 11-27-17 AND WILL BE UPLOADED ONCE APPROVED. TRAVELER TO GIVE PRESENTATION ECOLOGICAL OPPORTUNITY, EVOLUTION AND THE EMERGENCE OF THE FLEA-BORNE PLAGUE. TRAVELER TO GIVE PRESENTATION ON DEC 13TH, AND WILL COLLABORATE WITH JOHANNES KRAUSE AND HIS STUDENTS AND POSTDOCS ON DEC 14TH, AND RETURN ON DEC 15TH. EMAIL REGARDING COLLABORATION HAS BEEN UPLOADED.  IN COMPLIANCE WITH FEDERAL REGULATION, NO HONORARIUM WILL BE PROVIDED, AND NO FEDERAL FUNDS ARE BEING USED FOR THE PAYMENT OF TRAVEL EXPENSES.</t>
  </si>
  <si>
    <t>MAX PLANCK INSTITUTE FOR THE S</t>
  </si>
  <si>
    <t>12/11/2017 -12/15/2017</t>
  </si>
  <si>
    <t>HIRSCH, VANESSA M</t>
  </si>
  <si>
    <t>NEUROHIV 2017 SEVENTH INTERNATIONAL MEETING, OCTOBER 12-14, 2017, ALBERGO DELL'AGENZIA, VIA FOSSANO, 21 - 12042, POLLENZO, ITALY, WWW.ALBERGOAGENZIA.IT. SPONSOR WILL COVER ALL EXPENSES EXCEPT GROUND TRANSPORTATION IN THE US. DR. HIRSCH WILL BE ON AN OVERNIGHT FLIGHT THUS SHE WILL NOT NEED LODGING FOR OCTOBER 11TH. THE TRAVEL IS VERY LATE DUE TO UNFORESEEN CIRCUMSTANCES WITH THE FOREIGN SPONSOR.</t>
  </si>
  <si>
    <t>TURIN, , ITA</t>
  </si>
  <si>
    <t>NADIREX INTERNATIONAL</t>
  </si>
  <si>
    <t>HOFFMAN, MATTHEW P</t>
  </si>
  <si>
    <t>TRAVELER INVITED TO PARTICIPATE AND SPEAK IN THE FOURTH SUMMER SCHOOL ON BIOLOGICAL RESEARCH IN DENTISTRY 2017, IN GOETTINGEN, GERMANY OCTOBER 8, 2017 TO OCTOBER 14, 2017</t>
  </si>
  <si>
    <t>GEORG AUGUST UNIVERSITY OF GOE</t>
  </si>
  <si>
    <t>10/06/2017 -10/15/2017</t>
  </si>
  <si>
    <t>DR. HOFFMAN IS INVITED TO PRESENT A LECTURE ENTITLED ?¿¿GLANDULAR DEVELOPMENT PROVIDES A TEMPLATE FOR ORGAN REGENERATION?¿¿ AT THE MOLECULAR AND DEVELOPMENTAL BIOLOGY SEMINAR SERIES AT THE CINCINNATI CHILDREN'S HOSPITAL, CINCINNATI, OHIO, FROM NOVEMBER 7 TO NOVEMBER 8, 2017.</t>
  </si>
  <si>
    <t>CINCINNATI CHILDRENS HOSPITAL</t>
  </si>
  <si>
    <t>THE TRAVELER, DR. HOFFMAN, IS INVITED TO BE THE PRINCIPAL SPEAKER AT THE PASHLEY LECTURESHIP, ANNUAL TABLE CLINIC / STUDENT RESEARCH DAY AT THE DENTAL COLLEGE OF GEORGIA AT AUGUSTA UNIVERSITY ON FEBRUARY 7, 2018.  APPROVED BY EO 11/2/2017.</t>
  </si>
  <si>
    <t>AUGUSTA, GA, US</t>
  </si>
  <si>
    <t>AUGUSTA UNIVERSITY</t>
  </si>
  <si>
    <t>HOGG, JOHN R</t>
  </si>
  <si>
    <t>SPONSORED/NON-CONFERENCE TRAVEL. THIS TRAVEL IS NOT A CONFERENCE BECAUSE IT MEETS THE FOLLOWING MISSION EXEMPTION: SCIENTIFIC MEETINGS WITH A SPECIFIC INVESTIGATOR OR TEAM REGARDING A SPECIFIC AREA OF SCIENTIFIC INQUIRY, OR PUBLIC HEALTH NEED:INVITED TO PRESENT A SEMINAR ENTITLED ?¿¿ZFR COORDINATES CROSS-TALK BETWEEN RNA PROCESSING AND TRANSCRIPTION IN INNATE IMMUNITY?¿¿ TO THE FACULTY AND STUDENTS IN THE DEPARTMENT OF MOLECULAR PHARMACOLOGY AT ALBERT EINSTEIN COLLEGE OF MEDICINE, BRONX, NY, ON NOVEMBER 6, 2017. THE SPONSOR WILL PROVIDE ECONOMY TRAIN FARE, TWO NIGHTS OF LODGINGS, AND MEALS IN NEW YORK.  NIH WILL PAY FOR ALL GROUND TRANSPORTATION AND MEALS IN TRANSIT.  TRAVELER WILL TAKE METRO TO AND FROM RESIDENCE AND UNION STATION.  TRAVELER WILL TAKE A TAXI TO AND FROM PENN STATION AND THE HOTEL OR ALBERT EINSTEIN COLLEGE OF MEDICINE IN THE BRONX, NY.</t>
  </si>
  <si>
    <t>HOLLAND, STEVEN M</t>
  </si>
  <si>
    <t>DR. STEVEN HOLLAND HAS BEEN INVITED TO PARTICIPATE IN THE LATIN AMERICAN SOCIETY FOR IMMUNODEFICIENCY (LASID) MEETING IN SAO PAULO, BRAZIL. THE LASID 2017 WILL BE HELD AT THE MAKSOUD PLAZA HOTEL IN SAO PAULO, BRAZIL. LASID MEETINGS OFFER THE UNIQUE OPPORTUNITY TO INTERACT WITH RESEARCHERS AND ATTENDING PHYSICIANS FROM ALL OVER THE CONTINENT AND ABROAD TO DISCUSS CARE AND BREAKTHROUGHS IN PRIMARY IMMUNODEFICIENCIES.  TO SERVE AS A PLATFORM TO PROMOTE INITIATIVES FOR RESEARCH IN BASIC AND CLINICAL IMMUNOLOGY WITH EMPHASIS IN PRIMARY IMMUNODEFICIENCIES, BY PROVIDING A COMMON GROUND FOR SHARING UP TO DATE KNOWLEDGE ABOUT THE PATHOGENESIS, DIAGNOSIS, AND TREATMENT OF THESE DISEASES. DR. HOLLAND HAS ALSO BEEN INVITED TO LECTURE AT IDWEEK 2017 TO BE HELD AT THE SAN DIEGO CONVENTION CENTER IN SAN DIEGO, CALIFORNIA OCTOBER 6-8, 2017. DR. HOLLAND WILL BE GIVING A PRESENTATION ENTITLED, UNDERSTANDING NONTUBERCULOUS MYCOBACTERIA IN THE HUMAN CONTEXT. THE TRAVELER WILL BE REIMBURSED FOR REMAINING RELEVANT COSTS BY THE NIH. NO U.S. FEDERAL FUNDS WILL BE USED BY THE SPONSOR TO PROVIDE FOR OR REIMBURSE TRAVEL EXPENSES AND THAT NO HONORARIUM MAY BE ACCEPTED BY THE EMPLOYEE. SIGNED ODA FOR IDWEEK WILL BE UPLOADED WHEN RECEIVED.</t>
  </si>
  <si>
    <t>LATIN AMERICAN SOCIETY FOR IMM</t>
  </si>
  <si>
    <t>DR. STEVEN HOLLAND HAS BEEN INVITED TO PARTICIPATE AT GI GRAND ROUNDS TO BE HELD AT THE UNIVERSITY OF FLORIDA IN GAINESVILLE, FLORIDA ON OCTOBER 17, 2017. DR. HOLLAND WILL BE GIVING A PRESENTATION ENTITLED, ?¿¿WHAT'S NEW IN GATA2??¿¿. THE TRAVELER WILL BE REIMBURSED FOR REMAINING RELEVANT COSTS BY THE NIH. NO U.S. FEDERAL FUNDS WILL BE USED BY THE SPONSOR TO PROVIDE FOR OR REIMBURSE TRAVEL EXPENSES AND THAT NO HONORARIUM MAY BE ACCEPTED BY THE EMPLOYEE. MEALS WILL BE DECLINED BECAUSE DR. HOLLAND IS UNABLE TO ACCEPT ANY REIMBURSEMENT FOR TRAVEL EXPENSES DIRECTLY.</t>
  </si>
  <si>
    <t>DR. STEVEN HOLLAND HAS BEEN INVITE YOU TO PARTICIPATE AS A SPEAKER AT THE INFECTIOUS DISEASES AND IMMUNITY IN GLOBAL HEALTH PROGRAM - IDIGH. THE IDIGH WILL TAKE PLACE AT THE CENTRE FOR TRANSLATIONAL BIOLOGY AT THE RI-MUHC ON FRIDAY OCTOBER 20, 2017 IN MONTREAL, CANADA. DR. HOLLAND PRESENTATIONS ENTITLED IMMUNODEFICIENCY, IMMUNE DYSREGULATION, AND IMMUNOTHERAPY THE I?¿¿S HAVE IT. THE SPONSOR WILL PROVIDE AIRFARE AND LODGING IN-KIND AND SOME MEALS. A COMPLIMENTARY MEAL PROVIDED BY A HOTEL OR COMMON CARRIER IS NOT COUNTED AS A MEAL. THEREFORE, BREAKFAST HAS NOT BEEN CHECKED AS A MEAL PROVIDED. DR. HOLLAND HAS ALSO BEEN INVITED TO THE CLINICAL IMMUNOLOGY SOCIETY (CIS) 2017 SCHOOL IN PRIMARY IMMUNODEFICIENCY ON OCTOBER 21-22, 2017 IN GALVESTON, TX AT THE HOTEL GALVEZ. THE SPONSOR WILL PROVIDE AIRFARE AND LODGING IN-KIND. TRAVELER JUST INFORMED THE PLANNER HE WILL ATTEND THIS MEET. THE TRAVEL AUTHORIZATION AND ODA HAS BEEN SUBMITTED FOR APPROVAL AND WILL BE UPLOADED ONCE RECEIVED.</t>
  </si>
  <si>
    <t>DR. STEVEN HOLLAND HAS BEEN INVITED TO SPEAK AT THE THIRD INTERNATIONAL PRIMARY IMMUNODEFICIENCIES CONGRESS - IPIC - WHICH WILL TAKE PLACE IN DUBAI, UAE FROM 8TH TO 10TH NOVEMBER OF 2017. DR. HOLLAND WILL BE GIVING THE KEYNOTE LECTURE: WHY SHOULD WE TREAT PRIMARY IMMUNODEFICIENCIES AT ALL? AND A PRESENTATION ENTITLED TARGETED PID TREATMENT: THE ROLE OF MONOCLONAL ANTIBODIES. HOTEL ARRANGEMENTS HAVE BEEN MADE FOR YOU TO STAY AT CROWNE PLAZA HOTEL, FESTIVAL CITY PO BOX 45777, DUBAI, UNITED ARAB EMIRATES. THE TRAVELER WILL BE REIMBURSED FOR REMAINING RELEVANT COSTS BY THE NIH. NO U.S. FEDERAL FUNDS WILL BE USED BY THE SPONSOR TO PROVIDE FOR OR REIMBURSE TRAVEL EXPENSES AND THAT NO HONORARIUM MAY BE ACCEPTED BY THE EMPLOYEE.</t>
  </si>
  <si>
    <t>DUBAI, , ARE</t>
  </si>
  <si>
    <t>AIM GROUP INTERNATIONAL LISBON</t>
  </si>
  <si>
    <t>AMEND - TRAVEL DATES HAVE CHANGED FOR THIS TRIP. THIS SPONSOR TRAVEL WAS PREVIOUSLY APPROVED AS ONE TRIP AND HAS NOW BEEN SEPARATED AS TWO. THE ORIGINAL TRAVEL WAS APPROVED UNDER TANUM0D6F6. PREPARER RECEIVED THE ORIGINAL FLIGHT INFORMATION ON SUNDAY 11.5.2017 TO PROVIDE TO THE SPONSOR. CHANGES MADE TO THE APPROVED TRAVEL ON 11.13.17 DUE TO AN UNEXPECTED MEETING SCHEDULED FOR THE EVENING OF 11.16.17.  DR. HOLLAND WILL NOW DEPART FROM IAD. THE NEW DEPARTURE LOCATION PROVIDED TO THE PREPARER ON MONDAY 11.13.17. NEW FLIGHT INFORMATION EMAILED TO SPONSOR. THE NEW FLIGHT INFORMATION WILL BE UPLOADED ONCE RECEIVED. THE EO APPROVAL HAS BEEN ADDED TO THE ATTACHMENTS. DR. STEVEN HOLLAND HAS BEEN INVITED TO ATTEND THE 13TH ANNUAL SYMPOSIUM ON PRIMARY IMMUNODEFICIENCY WITH THE MAIN THEME: INFECTIOUS DISEASES AS PRIMARY IMMUNODEFICIENCIES TO BE HELD AT ISLAND HOTEL, NEWPORT BEACH, CALIFORNIA ON NOVEMBER 17-19, 2017. DR. HOLLAND WILL BE GIVING A PRESENTATION ENTITLED, ?¿¿ANTI-CYTOKINE THERAPY FOR INFECTIONS?¿¿. THE TRAVELER WILL BE REIMBURSED FOR REMAINING RELEVANT COSTS BY THE NIH. NO U.S. FEDERAL FUNDS WILL BE USED BY THE SPONSOR TO PROVIDE FOR OR REIMBURSE TRAVEL EXPENSES AND THAT NO HONORARIUM MAY BE ACCEPTED BY THE EMPLOYEE.</t>
  </si>
  <si>
    <t>NEWPORT BEACH, CA, US</t>
  </si>
  <si>
    <t>DR. HOLLAND HAS CANCELLED HIS TRIP TO THE BSI CONGRESS FOR TOMORROW IN BRIGHTON, UK. ANY INFORMATION FOR THE BSI HAS BEEN REMOVED. DR. HOLLAND HAS BEEN INVITED TO SPEAK AT THE 59TH AMERICAN SOCIETY OF HEMATOLOGY (ASH) 2017 ANNUAL MEETING &amp; EXPOSITION HELD ON DECEMBER 8-10, 2017 AT THE GEORGIA WORLD CONGRESS CENTER IN ATLANTA, GEORGIA. DR. HOLLAND WILL BE GIVING A PRESENTATION ENTITLED, GATA2 IN BONE MARROW FAILURE. THE TRAVELER WILL BE REIMBURSED FOR REMAINING RELEVANT COSTS BY THE NIH. NO U.S. FEDERAL FUNDS WILL BE USED BY THE SPONSOR TO PROVIDE FOR OR REIMBURSE TRAVEL EXPENSES AND THAT NO HONORARIUM MAY BE ACCEPTED BY THE EMPLOYEE</t>
  </si>
  <si>
    <t>12/08/2017 -12/09/2017</t>
  </si>
  <si>
    <t xml:space="preserve">HOLMES, ANDREW </t>
  </si>
  <si>
    <t>DR. ANDREW HOLMES HAS BEEN INVITED TO GIVE A SEMINAR AT THE DEPARTMENT OF PSYCHOLOGY AT  BINGHAMTON UNIVERSITY BEING HELD THIS COMING NOVEMBER 2,2017 IN BINGHAMTON , NEW YORK.  DR. HOLMES' TALK IS ENTITLED "CIRCUIT-LEVEL PLASTICITY IN CORTICOAMYGDALA CIRCUITS MEDIATING BEHAVIOR".DR. HOLMES WILL BE PICK UP AT THE AIRPORT AND DROP OFF BY ONE OF THE UNIVERSITY STAFF.  FREE INTERNET SERVICE PROVIDED BY HOTEL.</t>
  </si>
  <si>
    <t>BINGHAMTON, NY, US</t>
  </si>
  <si>
    <t>STATE UNIVERSITY OF NEW YORK A</t>
  </si>
  <si>
    <t>11/01/2017 -11/02/2017</t>
  </si>
  <si>
    <t>DR. ANDREW HOLMES HAS BEEN INVITED TO GIVE A TALK AT THE MAX PLANCK FLORIDA INSTITUTE FOR NEUROSCIENCE ON JAN. 3-5,2018 IN JUPITER,FL. DR. HOLMES WILL BE HOSTED BY DR. MCLEAN BOLTON THE RESEARCH GROUP LEADER. TALK IS ENTITLED "TRAUMATIC FEAR MEMORY DECIPHERING NEURAL CIRCUITS AND DESIGNING NOVEL TREATMENTS ".</t>
  </si>
  <si>
    <t>Max Planck Florida Institute f</t>
  </si>
  <si>
    <t>DR. HOLMES HAS BEEN INVITED TO VISIT AND PRESENT SEMINARS AT SEVERAL UNIVERSITIES WHILE IN CHINA AND HONG KONG. THE TITLE OF HIS TALK IS CIRCUIT BASED STUDY OF STRESS RELATED DISORDERS. HE WILL BE VISITING AND PRESENTING AT THE INSTITUTE OF 
LIFE SCIENCES AT NANCHANG UNIVERSITY JANUARY 18TH AND 19TH. HE WILL THEN TRAVEL TO SHANGHAI BY  TRAIN ON JANUARY 20TH, WHICH IS APPROXIMATELY A 7 HOUR TRIP AND WILL PAY FOR HIS OWN LODGING ON THE NIGHT OF THE 20TH, WHICH IS ON A SATURDAY. ON JANUARY 22 HE WILL VISIT AND PRESENT AT THE INSTITUTE ON NEUROSCIENCE, CHINESE ACADEMY OF SCIENCES. ON JANUARY 23 HE WILL FLY TO HONG KONG AND VISIT AND PRESENT AT THE CHINESE UNIVERSITY OF HONG KONG ON THE 24TH AND 25TH. HE WILL FLY TO BEIJING ON JANUARY 26TH AND VISIT AND PRESENT AT HE NEUROSCIENCE RESEARCH INSTITUTE AT PEKING UNIVERSITY ON JANUARY 27TH.</t>
  </si>
  <si>
    <t>[OTHER], , CHN</t>
  </si>
  <si>
    <t>CHINESE UNIVERSITY OF HONG KON</t>
  </si>
  <si>
    <t>01/16/2018 -01/28/2018</t>
  </si>
  <si>
    <t>NANCHANG UNIVERSITY</t>
  </si>
  <si>
    <t>DR. ANDREW HOLMES HAS BEEN INVITED TO GIVE A TALK AT THE UNIVERSITY OF TEXAS AT AUSTIN ON1/30-2/1/2018. DR. HOLMES TALK IS ENTITLED "COMPULSIVE - LIKE ALCOHOL BEHAVIOR CHARACTERIZATION OF NEURAL CIRCUITS.   ATTACHMENT G HAS BEEN UPLOADED AND APPROVED</t>
  </si>
  <si>
    <t>01/30/2018 -02/01/2018</t>
  </si>
  <si>
    <t>DR. ANDREW HOLMES HAS BEEN INVITED AS A GUEST SPEAKER  HE HAS ACCEPTED THE INVITATION  HE WILL ATTEND THE GORDON CONFERENCE ON ALCOHOL AND THE NERVOUS SYSTEM.IN GALVESTON ,TEXAS ON MARCH .3-9. DR. HOLMES  TALK IS  ENTITLED COMPULSIVE - LIKE ALCOHOL BEHAVIOR CHARACTERIZATION OF NEURAL CIRCUITS. SPONSOR WELL BE COVERING REGISTRATION LODGING AS WELL AS MOST MEALS. HOTEL PROVIDE COMPLIMENTARY INTERNET SERVICE</t>
  </si>
  <si>
    <t>DR. ANDREW  HOLMES HAS BEEN INVITED  BY DR. RAUL ANDERO GALI AND HAS ACCEPT THE INVITATION TO TO GIVE A SEMINAR AT THE UINVERSITY AUTONOMA DE BARCELONA THIS COMING MARCH 20-25,2018.THE TITLE OF HIS TALK AT BOTH THE UNIVERSITY AND 17TH INTERNATIONAL MEETING ON MONITORING  MOLECULES IN NEUROSCIENCE AT THE UNIVERSITY OF OXFORD. MARCH 25-29,2018. IS  ENTITLED "PAIN PUNISHMENT AND THE PREFRONTAL CORTEX". DR. HOLMES WILL NOT NEED A TAXI FROM HIS RESIDENCE TO THE AIRPORT A FRIEND WILL DROP HIM OFF AND PICK HIM UP FORM THE AIRPORT.</t>
  </si>
  <si>
    <t>03/20/2018 -03/29/2018</t>
  </si>
  <si>
    <t>UNIVERSITAT AUTONOMA DE BARCEL</t>
  </si>
  <si>
    <t xml:space="preserve">HO, MITCHELL </t>
  </si>
  <si>
    <t>GIVE TALK, SINGLE DOMAIN ANTIBODIES TARGETING GLYPICANS FOR CANCER THERAPY, AT THE PEGS EUROPE:  PROTEIN AND ANTIBODY ENGINEERING SUMMIT, LISBON, PORTUGAL, NOV 13-17, 2017.  IN KIND:  HOTEL (INCLUDES BREAKFAST) AND WAIVED REGISTRATION FEE.  TRAVELER IS REQUESTING APPROVAL OF ACTUAL SUBSISTENCE FOR SPONSORED IN-KIND TRAVEL LODGING VALUED AT $195, WHICH IS 135% OF THE GOVERNMENT ALLOWANCE OF $144.  THIS PERCENTAGE FALLS WITHIN THE 300% THRESHOLD ALLOWED BY THE FTR.  THE SPONSOR NOTED THAT ALL INVITED SPEAKERS WILL BE PROVIDED THE SAME ACCOMMODATIONS AT THE SAME COSTS.   TRAVELER WILL NOT ATTEND ANY LUNCH PRESENTATIONS OR DINNER SHORT COURSES. TRAVELER WILL NOT CLAIM POV (ROUND-TRIP) FROM RESIDENCE TO DULLES AIRPORT.</t>
  </si>
  <si>
    <t>11/11/2017 -11/18/2017</t>
  </si>
  <si>
    <t>MEETING 1:  GIVE TALK, ENGINEERING SINGLE DOMAIN ANTIBODIES FOR CANCER THERAPY, AT THE 2ND WORLD PRECISION MEDICINE (CHINA) SUMMIT 2017, SHANGHAI, CHINA, DEC 1-2, 2017.  IN KIND:  HOTEL ECONOMY AIRFARE AND WAIVED REGISTRATION, WHICH INCLUDES BREAKFAST/LUNCH (DEC 1-2).  MEETING 2:  COLLABORATION MEETING ON GPC3-CAR T THERAPY ON CANCER, AT THE FIRST AFFILIATED HOSPITAL OF NANJING MEDICAL UNIVERSITY, NANJING, CHINA, DEC 3, 2017.  TRAVELER WILL NOT CLAIM POV TO/FROM RESIDENCE TO DULLES AIRPORT.</t>
  </si>
  <si>
    <t>HEALIFE GROUP</t>
  </si>
  <si>
    <t>GIVE TALK, GLYPICAN-3 AS A LIVER CANCER TARGET FOR ANTIBODY-BASED THERAPIES, AT THE HEPATOBILIARY CANCERS:  PATHOBIOLOGY AND TRANSLATIONAL ADVANCES, GLEN ALLEN, VA, DEC 7-10, 2017.  IN KIND:  HOTEL AND WAIVED REGISTRATION FEE (INCLUDES BREAKFAST, DEC 8-10 AND LUNCHES, DEC 8-9).  TRAVELER WILL USE POV TO/FROM MEETING.</t>
  </si>
  <si>
    <t>HOON, MARK A</t>
  </si>
  <si>
    <t>DR. HOON IS A INVITED GUEST SPEAKER AT THE MAHONEY INSTITUTE FOR NEUROSCIENCES AT THE UNIVERSITY OF PENN HIS TRANSPORTATION, HOTEL AND MEALS ARE BEING PAID FOR IN-KIND BY THE SPONSOR.</t>
  </si>
  <si>
    <t>HOOTS, WILLIAM K</t>
  </si>
  <si>
    <t>DR. HOOTS IS INVITED AT THE ATHN BOARD DATA SUMMIT 2017 AND ATHN BOARD OF DIRECTORS MEETING.  DR. HOOTS IS THE NHLBI LIAISON MEMBER OF THE ATHN BOARD OF DIRECTORS.
THE MEETING WILL BE HELD IN CHICAGO, IL 2017.  DR. HOOTS WILL BE AT THE MEETING OCT. 19-21, 2017
CAS APPROVED 9.1.17</t>
  </si>
  <si>
    <t>AMERICAN THROMBOSIS HEMOSTASIS</t>
  </si>
  <si>
    <t>DIRECTOR DBDR</t>
  </si>
  <si>
    <t>DR. HOOTS IS INVITED TO GIVE A "SPECIAL LECTURE" 
TITLE: TOWARDS INNOVATION, RESEARCH SCENARIOS IN HEMOPHILIA FOR CONFERENCE: "XVI CONGRESS ON CLINICAL AND SOCIAL PROBLEMS IN HEMOPHILIA AND CONGENITAL BLEEDING DISORDERS."  DR. HOOTS WILL BE AT THE MEETING NOV. 8-10, 2017. HE DEPARTS THE EVENING OF 11/10 FOR A LAYOVER IN LONDON BEFORE RETURNING TO DC.</t>
  </si>
  <si>
    <t>ELLEVENTI</t>
  </si>
  <si>
    <t>DR. HOOTS IS INVITED AS A KEYNOTE SPEAKER:
TITLE OF TALK: NHLBI AND NIH RESEARCH SUPPORT FOR HEMOLOBINOPATHIES.  DR. HOOTS WILL BE AT MEETING NOV. 16TH THROUGH 17TH , 2017.  THIS CONFERENCE IS APPROVED IN THE CAS BUT CAN'T BE FOUND IN CGE DROP DOWN BOX.</t>
  </si>
  <si>
    <t>DORIS DUKE CHARITABLE FOUNDATI</t>
  </si>
  <si>
    <t>DR. HOOTS IS INVITED AS A FACULTY MEMBER AND EXPERT PANELIST FOR THE UPCOMING 2018 HTRS/NASTH RESEARCH COLLOQUIUM.  THIS MEETING IS OFFERED JOINTLY BY THE HEMOSTASIS AND THROMBOSIS RESEARCH SOCIETY (HTRS) AND THE NORTH AMERICAN  SOCIETY OF THROMBOSIS AND HEMOSTASIS (NASTH), THIS PART OF THE MEETING IS BEING SPONSORED. (SEE ATTACHED LOI). THE HTRS/NASTH WILL BE HELD MARCH 6TH &amp; 7TH, 2018,  AT  THE HILTON SAN DIEGO AIRPORT/HARBOR ISLAND, 1960 HARBOR ISLAND DRIVE, SAN DIEGO, CA. 92101.
DR. HOOTS WILL STAY AT THE HILTON SAN DIEGO AIRPORT, MARCH 7TH AND 8TH .(SPONSOR WILL FORWARD ME THE HOTEL CONFIRMATION AROUND 2ND WEEK IN FEBRUARY).
DR. HOOTS WILL ALSO ATTEND THE THROMBOSIS &amp; HEMOSTASIS SUMMIT  2018 OF NORTH AMERICAN THIS MEETING WILL BE HELD MARCH 8TH THROUGH 10TH, 2018 AT THE MARRIOTT MARQUIS SAN DIEGO MARINA, 333 WEST HARBOR DRIVE, SAN DIEGO, CA.
DR. HOOTS WILL STAY AT THE HORTON GRAND HOTEL, MARCH 8TH THROUGH 10TH, 2018,  311 ISLAND AVE., SAN DIEGO, CA 92101, AT GOVERNMENT RATE. CAS APPROVED.</t>
  </si>
  <si>
    <t>HEMOSTASIS AND THROMBOSIS RESE</t>
  </si>
  <si>
    <t>03/06/2018 -03/10/2018</t>
  </si>
  <si>
    <t>HOPE, BRUCE T</t>
  </si>
  <si>
    <t>INVITED AS PANEL SPEAKER TO GIVE A LECTURE ON NEURONAL ENSEMBLES IN ADDICTION AT AMERICAN COLLEGE OF NEUROPSYCHOPHARMACOLOGY ANNUAL MEETING 2017 IN PALM SPRINGS, CA FROM DECEMBER 3 TO 7, 2017. 
TRAVELER WILL LEAVE THE RESIDENCE ON SATURDAY, 12/3.  THE ACNP HAS WAIVED THE REGISTRATION FEE FOR TRAVELER AS HE IS INVITED SPEAKER. THE REGISTRATION FEE INCLUDES DINNER ON 12/3 AND LUNCH FROM 12/4 TO 12/7. PLEASE SEE ATTACHED REGISTRATION INFORMATION. FLIGHT AND HOTEL BOOKED VIA OMEGA. THE RETURN FLIGHT WILL DEPART FROM TDY IN THE AFTERNOON ON 12/7 BUT WILL ARRIVE IN BALTIMORE PASS MID-NIGHT ON 12/8 SO NO LODGING REQUIRED ON NIGHT OF 12/7. TRAVELER WILL RETURN TO THE RESIDENCE ON FRIDAY, 12/8.
PLEASE SEE ATTACHED AND NECESSARY DOCUMENTS.</t>
  </si>
  <si>
    <t xml:space="preserve">HOROVITZ, SILVINA </t>
  </si>
  <si>
    <t>DR. HOROVITZ WAS INVITED BACK TO THE CENTER FOR COMPLEX SYSTEMS AND BRAIN SCIENCES (OR CEMSC3) A CENTER AT THE UNIVERSIDAD NACIONAL DE SAN MARTIN (UNSAM) IN BUENOS AIRES, ARGENTINA 2/23/18 - 3/10/18. DURING HER TIME AT THE UNIVERSITY SHE WILL ASSIST THE CEMSC3 IN ADVANCING A PROJECT ON BRAIN DYNAMIC CONNECTIVITY AND ALSO PARTICIPATE IN DISCUSSIONS WITH THE STUDENTS ON THEIR DISSERTATIONS. SPONSOR WILL PROVIDE RT FLIGHT. NINDS WILL PROVIDE M&amp;IE AND METRO FARE TO/FROM UNIVERSITY. SPARC AND CD APPROVAL OBTAINED (MEETS CRITERIA #1 AND #3). ODA WAS JUST APPROVED 1/24/18; UPLOADED DOCUMENT. EMPLOYEE WILL TAKE THE HTSOS TRAINING (1/2018) AS THIS COUNTRY IS A HIGH-THREAT REGION. SHE HAS ADDITIONALLY REQUESTED TO TAKE HER GFE EQUIPMENT AND PLACED THE REQUEST IN SHAREPOINT (RECEIVED APPROVAL).</t>
  </si>
  <si>
    <t>UNIVERSIDAD NACIONAL DE SAN MA</t>
  </si>
  <si>
    <t>02/22/2018 -03/11/2018</t>
  </si>
  <si>
    <t>HOROWITZ, LISA M</t>
  </si>
  <si>
    <t>THE EVENTS IN THIS TA WERE APPROVED AS A NON-NIMH HOSTED CONFERENCE OR MEETING BY THE OFFICE OF FINANCIAL MANAGEMENT ON 11/28/2017.
LISA HOROWITZ WAS INVITED TO PRESENT A FEW TALKS AS A NATIONALLY-RECOGNIZED EXPERT BEFORE DURING AND AFTER THE CONFERENCE TO ADDRESS THE VALIDATING THE ASQ SUICIDE RISK SCREENING TOOL AND TALK A BIT ABOUT THE MEDICAL SETTINGS THAT HAVE IMPLEMENTED IT AT THE ALASKA PSYCHIATRIC ASSOCIATION'S ANNUAL CONTINUING MEDICAL EDUCATION CONFERENCE, TO PROVIDE ONGOING ASSESSMENT OF CONTINUING EDUCATION NEEDS OF MENTAL HEALTH PROFESSIONALS IN ALASKA.
THE MEETING WILL BE HELD AT HOTEL ALEYSKA.  LISA WILL SPEAK AT MULTIPLE SEMINARS THROUGHOUT THE WEEK.</t>
  </si>
  <si>
    <t>ANCHORAGE [INCL NAV RES], AK, US</t>
  </si>
  <si>
    <t>ALASKA PSYCHIATRIC ASSOCIATION</t>
  </si>
  <si>
    <t>03/19/2018 -03/28/2018</t>
  </si>
  <si>
    <t>HU, DALE J</t>
  </si>
  <si>
    <t>CPT DALE HU TO REPRESENT DAIDS/VRP AT THE 12TH ANNUAL COLLABORATION FOR AIDS VACCINE DISCOVERY (CAVD) IN SEATTLE, WA, ON 12/4-7/2017.
AMENDMENT 12/12/17 - TRAVELER CHANGED FLIGHT PLANS DURING MID-TRAVEL AT A GREATER EXPENSE. ORIGINAL FLIGHT COST = $503.00; EXCHANGE RETURN FLIGHT = -$8.60; ONE-WAY FLIGHT FROM SEA TO IAD ON 12/7/17 = 247.20; NEW PRICE FOR FLIGHT = $741.60</t>
  </si>
  <si>
    <t>12/04/2017 -12/07/2017</t>
  </si>
  <si>
    <t>HULL, SARA C</t>
  </si>
  <si>
    <t>THIS IS A SPONSORED, DOMESTIC TRAVEL.  THE SPONSOR IS COVERING THE FOLLOWING EXPENSES, IN-KIND: ROUND TRIP AIRFARE IN THE AMOUNT OF $543.96; LODGING (TWO NIGHTS) ON 11/5 &amp; 11/6 - $209/NIGHT; REGISTRATION OF $750 (GOV'T RATE) WAS WAIVED AND INCLUDES A SPEAKERS BREAKFAST ON 11/06, ALL RECEPTIONS, AND LUNCHES ON 11/6-7. TRAVELER WILL NOT ATTEND THE RECEPTIONS AND THE OTHER MEALS HAVE BEEN MARKED AS PROVIDED.  TRAVELER IS REQUESTING APPROVAL OF ACTUAL SUBSISTENCE FOR SPONSORED IN-KIND AND NON-SPONSORED LODGING VALUED AT $209 WHICH IS 169% OF THE GOVERNMENT ALLOWANCE OF $124.   OMEGA WAS NOT USED FOR AIRFARE OR LODGING RESERVATIONS BECAUSE THE SPONSOR HAVE COVERED THESE EXPENSES IN-KIND.  OMEGA WAS NOT ABLE TO RESERVE LODGING IN THE SAME HOTEL AS THE SPONSORED LODGING ON 11/7 DUE TO A ROOM BLOCK AND SINCE THE SURROUNDING HOTELS WERE AT OR ABOVE THE SAME RATE, IT IS MORE LOGICAL FOR THE THE TRAVELER TO STAY IN THE SAME HOTEL. INVITED PARTICIPANTS HAVE BEEN OFFERED THE SAME OR SIMILAR BENEFITS.  ADDITIONAL EXPENSES INCLUDED: TAXI - HOME/AIRPORT: $136.80/EACH WAY (BASED ON PRIOR SIMILAR TRAVEL); TAXI - AIRPORT/HOTEL: $42.52/EACH WAY; LODGING - 11/7/2017: $209.00. NO LODGING IS REQUIRED ON 11/8 AS THE TRAVELER WILL BE IN FLIGHT STATUS.  AIRPORT COST COMPARISON IS NOT NEEDED AS THE SPONSOR HAS COVERED AIRFARE.  TX IS A TAX-EXEMPT STATE, FORMS ARE REQUIRED AND HAVE BEEN PROVIDED TO THE TRAVELER.  PENDING AVAILABILITY OF FUNDS.</t>
  </si>
  <si>
    <t>HUNTER, KENT W</t>
  </si>
  <si>
    <t>PRESENT A TALK AND INTERACT WITH FACULTY, POSTDOCS AND STUDENTS IN THE DEPT. OF ONCOLOGY; UNIVERSITY OF WISCONSIN-MADISON; OCT. 3-5, 2017. SPONSORED IS PROVIDING IN-KIND AIRFARE, LODGING, PARTIAL MEALS 10/3/17 DINNER, 10/4/17 PROVIDING BREAKFAST, LUNCH AND DINNER. THE LODGING IS BEING PROVIDING TAX FREE.</t>
  </si>
  <si>
    <t>HURT, DARRELL E</t>
  </si>
  <si>
    <t>TRAVELER WILL ATTEND THE LAUNCH 2017 CONFERENCE TO DISCUSS INNOVATIVE LAB INFORMATICS SOLUTIONS.</t>
  </si>
  <si>
    <t>CORE INFORMATICS</t>
  </si>
  <si>
    <t>TO DISCUSS CURRENT PROGRESS AND FUTURE RESEARCH PLANS FOR THE TB PORTAL PROJECT.</t>
  </si>
  <si>
    <t>BAKU, , AZE</t>
  </si>
  <si>
    <t>NAZARBAYEV UNIVERSITY</t>
  </si>
  <si>
    <t>10/22/2017 -10/26/2017</t>
  </si>
  <si>
    <t>TRAVELER WILL ATTEND THE BIOINFORMATICS STRATEGY MEETING IN BOSTON, MA TO DISCUSS ONGOING UPDATES/CHALLENGES IN THE AREA OF BIOINFORMATICS</t>
  </si>
  <si>
    <t>PROVENTA INTERNATIONAL US OFFI</t>
  </si>
  <si>
    <t>THE MEETING IS THE COLLABORATION FOR AIDS VACCINE DISCOVERY, AN INITIATIVE FROM THE BILL AND MELINDA GATES FOUNDATION. THE GATES FOUNDATION IS HOSTING THE MEETING AT THEIR HEADQUARTERS, AND THEY WILL PAY FOR FLIGHTS, HOTEL, AND MEALS.</t>
  </si>
  <si>
    <t>12/05/2017 -12/09/2017</t>
  </si>
  <si>
    <t xml:space="preserve">HU, WEI SHAU </t>
  </si>
  <si>
    <t>DR. HU WILL PARTICIPATE AS AN INVITED SPEAKER AT THE 2018 PALM SPRINGS SYMPOSIUM ON HIV AIDS HIV DISEASE NEW INSIGHTS INTO PATHOGENESIS, PREVENTION AND THERAPY, AND PRESENT A TALK ENTITLED IT TAKES TWO TO TANGO THE TRANSFER OF HIV-1 GENETIC INFORMATION, BEING HELD IN PALM SPRINGS, CA 3/1-4/18.   SPONSOR PROVIDING IN KIND AIRFARE, REGISTRATION, WHICH INCLUDES LODGING ON 3/1-3/18, AND BREAKFAST AND LUNCH ON 3/2/18, AND BREAKFAST, LUNCH AND DINNER ON 3/3/18.</t>
  </si>
  <si>
    <t>UNIVERSITY OF CALIFORNIA AT IR</t>
  </si>
  <si>
    <t xml:space="preserve">HU, YINLING </t>
  </si>
  <si>
    <t>PRESENTING: INVITED TO GIVE LECTURE AT THE INTERNATIONAL CIP MEETING 2017, WISSENSCHAFTSFORUM
HEIDELBERG, 12/14-17/2017. TITLE: "INFECTION, AUTOIMMUNITY, AND CARCINOGENESIS."
PARTIAL 348 SPONSORED TRAVEL, SPONSOR TO COVER LODGING AND PARTIAL MEALS. NCI TO COVER AIRFARE (BOOKED THRU OMEGA), PARTIAL P/D AND GROUND TRANSPORTATION. WILL TRAVEL FROM AND BACK TO AIRPORT IN GERMANY W/OTHER ATTENDEES. NO REG. FEE INVOLVED W/THIS MEETING. PER LETTER OF INVITE, NFF VERIFIED AND SPONSOR HAS STATED THAT TRAVELER'S ACCOMMODATIONS ARE COMPARABLE TO THOSE BEING OFFERED TO NON-FEDERAL PARTICIPANTS.</t>
  </si>
  <si>
    <t xml:space="preserve">IMAMICHI, HIROMI </t>
  </si>
  <si>
    <t>DR. HIROMI IMAMICHI HAS BEEN INVITED TO SPEAK AT THE 18TH KUMAMOTO AIDS SEMINAR TAKING PLACE IN KUMAMOTO, JAPAN FROM OCT. 30 TO NOV 1, 2017. SHE WILL PRESENT AN ABSTRACT ENTITLED: ?¿¿DEFECTIVE "ZOMBIE" HIV-1 PROVIRUS: FAUX OR FOE TO THE HOST IMMUNE SYSTEM??¿¿. THIS IS A SPONSORED TRAVEL BY THE CENTER FOR AIDS RESEARCH, AT KUMAMOTO UNIVERSITY. NO HONORARIUM WILL BE PROVIDED AND THE SPONSOR WILL NOT USE GOVERNMENT FUNDS FOR ANY PROVIDED EXPENSES. THE FOLLOWING EXPENSES ARE PROVIDED IN-KIND: ROUNDTRIP AIRFARE, LODGING ON OCTOBER 30 AND 31, AND ALL MEALS ON OCTOBER 31.  THE HOTEL ON OCTOBER 30 AND 31 HAS RATE OF $239.03/NIGHT. BASED ON THE CONVERSION RATE ON, THIS IS OVER THE CURRENT GOVERNMENT PER-DIEM RATE OF 191.00/NIGHT FOR KUMAMOTO, JAPAN. THIS IS125.15% ABOVE THE GOVERNMENT RATE FOR LODGING, AND THE SPONSOR HAS CONFIRMED THAT ALL GUESTS WILL RECEIVE SIMILAR ACCOMMODATIONS. SINCE THE LENGTH OF THE TRIP FROM THE US TO JAPAN IS GREATER THAN 14 HOURS, DR. IMAMICHI WILL LEAVE ON OCTOBER 27, 2017 AND WILL ARRIVE IN JAPAN ON THE EVENING OF OCT 28. THIS PROVIDES HER WITH ONE FULL DAY TO RECOVER, ACCLIMATE TO THE TIME DIFFERENCE, AND PREPARE FOR HER SEMINAR.  TO REDUCE OVERALL COSTS, DR. IMAMICHI WILL SPEND THE NIGHTS OF OCTOBER 28 AND 29 AT HER SISTER?¿¿S HOUSE IN FUKUOKA CITY, JAPAN. ON OCTOBER 30, SHE WILL TAKE A TRAIN FROM FUKUOKA TO KUMAMOTO (~ 40 MIN AND COSTS $50/WAY). DR. IMAMICHI WILL SPEND THE NIGHT OF NOVEMBER 1 IN TOKYO BEFORE HER MORNING FLIGHT ON NOVEMBER 2.</t>
  </si>
  <si>
    <t>FUKUOKA, , JPN</t>
  </si>
  <si>
    <t>KUMAMOTO UNIVERSITY</t>
  </si>
  <si>
    <t>10/27/2017 -11/02/2017</t>
  </si>
  <si>
    <t>INTRONE, WENDY J</t>
  </si>
  <si>
    <t>THIS IS SPONSORED EO EXEMPT TRAVEL. TRAVELER WILL DEPART IAD AIRPORT ON 11/17/17 AND RETURN ON 11/18/17.  SPONSOR WILL PROVIDE THE FOLLOWING IN-KIND: AIRFARE ($326.40 USD), ONE NIGHT OF LODGING ($102/NIGHT PLUS TAX $15.26) INCLUDING COMPLIMENTARY GROUND TRANSPORTATION TO/FROM THE AIRPORT; DINNER ON 11/17 AND BREAKFAST AND LUNCH ON 11/18. THE TRAVELER WILL NOT ARRIVE IN TIME FOR DINNER ON 11/17 AND WILL NOT ACCEPT THE MEALS OFFERED ON 11/18; THEREFORE THE M&amp;IE HAS NOT BEEN REDUCED. THE SPONSOR HAS NOTED THAT ALL SIMILARLY SITUATED PARTICIPANTS WILL RECEIVE THE SAME BENEFITS. OMEGA WAS NOT USED FOR AIRFARE OR LODGING BECAUSE THE SPONSOR HAS COVERED THESE EXPENSES IN-KIND. AIRPORT COST COMPARISON WAS NOT NEEDED AS THE SPONSOR HAS COVERED THIS EXPENSE IN-KIND. A REGISTRATION FEE IS NOT ASSOCIATED WITH THIS MEETING. THE AGENDA HAS BEEN INCLUDED IN THE TRAVEL PACKAGE. HOTEL INFORMATION: CHICAGO MARRIOTT SUITES O?¿¿HARE (6155 N RIVER RD, ROSEMONT, IL 60018). TRAVELER WILL DRIVE TO IAD AIRPORT AND PARK THEREFORE WILL BE REIMBURSED AT THE ECONOMY PARKING RATE OF $10/DAY. NHGRI WILL PAY THE FOLLOWING EXPENSES: BAGGAGE FEES ($50), MILEAGE ($10.80), PARKING ($20); INTERNET FEES AT $14.95/ DAY; MEALS AND INCIDENTALS ON 11/17 AND 11/18. COMP TIME FOR TRAVEL IS BEING REQUESTED. PENDING AVAILABILITY OF FUNDS.</t>
  </si>
  <si>
    <t>ROSEMONT, IL, US</t>
  </si>
  <si>
    <t xml:space="preserve">IVY, S PERCY </t>
  </si>
  <si>
    <t>DR. IVY IS INVITED TO SPEAK AT THE ANNUAL AACR-NCI-EORTC MEETING BEING HELD IN PHILADELPHIA, PA ON OCTOBER 26 - 30, 2017.  IN-KIND: REGISTRATION (INCLUDES BREAKFAST) AND DINNER ON 10/29.</t>
  </si>
  <si>
    <t>MEDICAL OFF (INTNL MEDICINE</t>
  </si>
  <si>
    <t>IYER, MALLIGA R</t>
  </si>
  <si>
    <t>DR. IYER WILL TRAVEL TO LONDON, U.K. TO PARTICIPATE IN THE 2ND SCI/RSC FIBROSIS MEDICINAL CHEMISTRY SYMPOSIUM ON NOVEMBER 10, 2017.  THE TITLE OF HER PRESENTATION WILL BE "CANNABINOID RECEPTOR (CB1R) BASED DUAL-TARGET APPROACHES FOR THE TREATMENT OF FIBROTIC CONDITIONS".  FOLLOWING THE MEETING ON NOV 10, SHE WILL VISIT SEVERAL UNIVERSITIES IN LONDON, MEETING WITH FELLOW INVESTIGATORS TO DISCUSS AREAS OF MUTUAL INTEREST.  ON NOVEMBER 13, MALLIGA WILL GO TO THE UNIVERSITY OF SURREY GUILDFORD; ON NOVEMBER 14 SHE WILL VISIT UNIVERSITY OF ROEHAMPTON AND QUEEN MARY UNIVERSITY; ON NOVEMBER 15 SHE WILL VISIT UNIVERSITY OF NOTTINGHAM IN THE MORNING, AND IN THE AFTERNOON WILL PRESENT A SEMINAR TO THE ROYAL FREE HOSPITAL, UNIVERSITY COLLEGE LONDON MEDICAL SCHOOL.  CONFERENCE HAS BEEN EO APPROVED ON 5/25/17.</t>
  </si>
  <si>
    <t>SOCIETY OF CHEMICAL INDUSTRY</t>
  </si>
  <si>
    <t>11/08/2017 -11/16/2017</t>
  </si>
  <si>
    <t>DR. IYER WILL TRAVEL TO UNIONDALE, NY TO ATTEND THE 25TH HERMANSKY-PUDLAK SYNDROME ANNUAL MEETING TAKING PLACE MARCH 9-11, 2018.  HER ATTENDANCE FOR THIS MEETING HAS BEEN NIH APPROVED.</t>
  </si>
  <si>
    <t>JACOBSEN, PAUL B</t>
  </si>
  <si>
    <t>DR. JACOBSEN IS INVITED TO SPEAK AT THE UNIVERSITY OF CHICAGO DEPARTMENT OF HEMATOLOGY/ONCOLOGY GRAND ROUNDS IN CHICAGO, IL ON OCTOBER 9-10, 2017.  DR. JACOBSEN WILL PRESENT: DOCTOR PATIENT COMMUNICATION AND MEDICAL DECISION MAKING.  IN-KIND:  AIRFARE, AND LODGING (NO BREAKFAST).  NO REGISTRATION FEE.</t>
  </si>
  <si>
    <t>10/08/2017 -10/10/2017</t>
  </si>
  <si>
    <t>DR. JACOBSEN IS INVITED TO ATTEND THE DANA FARBER CANCER INSTITUTE'S ANNUAL CELEBRATION OF JUNIOR INVESTIGATORS.  IN-KIND: AIRFARE, GROUND TRANSPORTATION IN MD AND MA.  NO REGISTRATION FEE.</t>
  </si>
  <si>
    <t>DANA FARBER CANCER INSTITUTE</t>
  </si>
  <si>
    <t>11/06/2017 -11/06/2017</t>
  </si>
  <si>
    <t>JACOBSON, KENNETH A</t>
  </si>
  <si>
    <t>01/14-16, 2018: TRAVELER WILL GIVE A LECTURE AT THE BRIDGE INSTITUTE AND VISIT THE LAB AT THE UNIVERSITY OF SOUTHERN CALIFORNIA TO DISCUSS CONTINUED COLLABORATION IN LOS ANGELES, CA. TRAVELER WILL STAY WITH FRIENDS IN LOS ANGELES THEREFORE NO HOTEL IS BEING REQUESTED FOR THE NIGHTS OF 01/14 AND 01/15.  ON 01/17, 2018, TRAVELER WILL GIVE A LECTURE AS PART OF THE RESEARCH SEMINAR SERIES AT THE LEGACY RESEARCH INSTITUTE AND VISIT THE LAB AND VARIOUS SCIENTISTS TO DISCUSS CONTINUED COLLABORATION IN PORTLAND, OR. SPONSOR PROVIDING AIRFARE FOR ENTIRE TRIP, HOTEL IN PORTLAND, AND LUNCHES AND DINNERS IN PORTLAND IN KIND. FREE SHUTTLE SERVICE OFFERED BETWEEN PORTLAND HOTEL AND AIRPORT.  HOTEL IN PORTLAND IS 113% OVER PER DIEM.  NO AEA REQUIRED AS IT'S SPONSORED IN-KIND.  
THERE IS NO REGISTRATION FEE FOR EACH OF THESE EVENTS.</t>
  </si>
  <si>
    <t>LEGACY RESEARCH INSTITUTE</t>
  </si>
  <si>
    <t>01/14/2018 -01/18/2018</t>
  </si>
  <si>
    <t>TRAVELER WILL GIVE A LECTURE AT THE WEILL CORNELL PHARMACOLOGY SEMINAR SERIES 2018 IN NEW YORK, NEW YORK.  SPONSOR IS PAYING IN-KIND FOR ROUNDTRIP TRAIN FARE VIA THE ACELA BUSINESS CLASS AS WELL AS LODGING FOR ONE NIGHT.  SPONSOR IS PROVIDING ACELA TO ALL ATTENDEES AT THE MEETING.  LODGING IS 178.6% OVER THE GOVERNMENT PER DIEM RATE.  
HOTEL: THE NEW YORK-PRESBYTERIAN, GUEST FACILITY AT THE HELMSLEY MEDICAL TOWER, 1320 YORK AVE., NEW YORK, NY 10065-4896; TEL: (212) 472-8400</t>
  </si>
  <si>
    <t>02/12/2018 -02/13/2018</t>
  </si>
  <si>
    <t xml:space="preserve">JACOBSON, STEVEN </t>
  </si>
  <si>
    <t>DR. JACOBSON HAS BEEN INVITED TO PRESENT A RESEARCH SEMINAR AND EVALUATE LABORATORY PROJECTS AT OHIO STATE UNIVERSITY IN COLUMBUS, OHIO FROM OCTOBER 6-7, 2017.  THE SPONSOR WILL BE PROVIDING TWO NIGHTS OF LODGING, AIRFARE, AND SOME MEALS IN-KIND.  THIS TRIP HAS BEEN APPROVED IN SPARC AND THERE IS NO REGISTRATION FEE.  HE IS TRAVELING ON PERSONAL BUSINESS AFTER THE TRIP.</t>
  </si>
  <si>
    <t>COLUMBUS, OH, US</t>
  </si>
  <si>
    <t>JAFFE, ELAINE S</t>
  </si>
  <si>
    <t>DR. JAFFE IS INVITED TO SPEAK AT THE LABORATORY MEDICINE CONGRESS AND EXHIBITION AND KOREAN SOCIETY FOR LABORATORY MEDICINE (KSLM) 58TH ANNUAL MEETING BEING HELD IN SEOUL, KOREA ON OCTOBER 18-20, 2017. IN-KIND: AIRFARE, LODGING (INCLUDES BREAKFAST), REGISTRATION (D 10/19), AND MEALS (L 10/19 AND 10/20).   DR. JAFFE IS REQUESTING APPROVAL OF ACTUAL SUBSISTENCE FOR SPONSOR IN-KIND LODGING VALUED AT $242 WITH IS 105% OF THE GOVERNMENT ALLOWANCE OF $230.  THIS PERCENTAGE FALLS WITHIN THE 300% THRESHOLD ALLOWED BY THE FTR.  THE SPONSOR HAS NOTED THAT ALL OTHER NON-FEDERAL PARTICIPANTS WILL BE PROVIDED WITH THE SAME ACCOMMODATIONS.  AN APPROVED STO WAIVER HAS BEEN INCLUDED FOR THE USE OF BUSINESS CLASS TICKETS.</t>
  </si>
  <si>
    <t>KOREAN SOCIETY FOR LABORATORY</t>
  </si>
  <si>
    <t>10/17/2017 -10/21/2017</t>
  </si>
  <si>
    <t>DR. JAFFE WILL PRESENT THE UPDATED WHO CLASSIFICATION FOR LYMPHOMAS AT BAYLOR COLLEGE OF MEDICINE?????S DEPARTMENT OF PATHOLOGY &amp; IMMUNOLOGY GRAND ROUNDS IN HOUSTON, TX ON OCTOBER 30, 2017. IN-KIND: AIRFARE, LODGING (NO BREAKFAST), MEALS, AND GROUND TRANSPORTATION IN TX.  NO REGISTRATION FEE.</t>
  </si>
  <si>
    <t>DR. JAFFE IS INVITED TO BE THE ANNUAL SHIELDS-WARREN LECTURER FOR 2017-2018 IN BOSTON, MA ON NOVEMBER 6, 2017. IN-KIND: AIRFARE, LODGING (NO BREAKFAST), AND MEALS (B/L ON 11/6). NO REGISTRATION.  DR. JAFFE WILL NOT BE ACCEPTING THE OFFER OF GROUND TRANSPORTATION.
DR. JAFFE IS REQUESTING APPROVAL OF ACTUAL SUBSISTENCE FOR SPONSOR IN-KIND LODGING VALUED AT $275 WHICH IS 135% OF THE GOVERNMENT ALLOWANCE OF $204.  THIS PERCENTAGE FALLS WITHIN THE 300% THRESHOLD ALLOWED BY THE FTR.  THE SPONSOR HAS NOTED THAT ALL OTHER NON-FEDERAL PARTICIPANTS WILL BE PROVIDED WITH THE SAME ACCOMMODATIONS.</t>
  </si>
  <si>
    <t>BETH ISRAEL DEACONESS MEDICAL</t>
  </si>
  <si>
    <t>DR. JAFFE IS INVITED TO PRESENT: THE UPDATE WHO CLASSIFICATION OF LYMPHOMAS: IMPLICATIONS FOR CLINICAL PRACTICE, AT THE INSIGHTS IN HEMATOLOGY MEETING BEING HELD IN IN CLUJ-NAPOCA, ROMANIA ON MARCH 7-11, 2018. IN-KIND: AIRFARE, LODGING (NO BREAKFAST), AND MEALS (D 3/8; LD 3/9 AND 3/10). NO REGISTRATION FEE.  TRAVELER CELL PHONE NUMBER IS 703-298-2687.</t>
  </si>
  <si>
    <t>[OTHER], , ROU</t>
  </si>
  <si>
    <t>AULA MAGNA LULIU HATIEGANU UNI</t>
  </si>
  <si>
    <t>JEFFRIES, KENNETH R</t>
  </si>
  <si>
    <t>KENNY WILL BE ATTENDING THE 68TH NATIONAL AALAS MEETING IN AUSTIN, TX ON 10/15-18/17 AS AN INSTRUCTOR FOR THE MICROSURGERY SKILLS TRAINING WORKSHOP. AALAS HAS WAIVED THE REGISTRATION FEE. AALAS WILL ALSO PROVIDE 2 NIGHTS' LODGING AND AIRFARE. NHLBI WILL PROVIDE A THIRD NIGHT OF LODGING AND ALL OTHER EXPENSES.</t>
  </si>
  <si>
    <t>BIO SCIENCE LAB TECH (ANML)</t>
  </si>
  <si>
    <t>10/15/2017 -10/18/2017</t>
  </si>
  <si>
    <t>JENSEN, ROBERT T</t>
  </si>
  <si>
    <t>DR. ROBERT JENSEN IS ATTENDING ON 10/19 &amp; 10/20 AND SPEAKING AND PRESENTING ON 10/21/17 AT THE NORTH AMERICAN NEUROENDOCRINE TUMOR SOCIETY (NANETS) MEETING IN PHILADELPHIA, PA; CONFERENCE DATES ARE 10/19-21/17.  SPONSOR IS PROVIDING IN-KIND TRAIN TRANSPORTATION, HOTEL, AND SOME MEALS DURING THE MEETING DATES. SPONSOR HAS WAIVED REGISTRATION FEE ($295) WHICH INCLUDES BREAKFAST AND LUNCH ON MEETING DAYS. LODGING IS PROVIDED TO ALL SPEAKERS 10/19 AND 10/20 AT $219 PER NIGHT, WHICH IS 120 % OVER THE GOVERNMENT PER DIEM.</t>
  </si>
  <si>
    <t>NORTH AMERICAN NEUROENDOCRINE</t>
  </si>
  <si>
    <t>DR. ROBERT JENSEN IS ATTENDING &amp; CHAIRING A PLANNING SESSION AT THE EUROPEAN NEUROENDOCRINE TUMOR SOCIETY MEETING IN MUNICH, GERMANY, FROM 11/30/17 TO 12/1/17. THE SPONSOR WILL PAY IN-KIND FOR AIRFARE, HOTEL &amp; MEALS DURING THE MEETING. DR. JENSEN WILL MEET WITH COLLABORATORS ON 12/2/17 AND THEN TRAVEL HOME ON 12/3/17. TRAVEL ON COLLABORATION DAYS WILL BE PAID FROM DR. JENSEN'S LAB CAN. THERE IS NO REGISTRATION FEE FOR THIS MEETING.</t>
  </si>
  <si>
    <t>EUROPEAN NEUROENDOCRINE TUMOR</t>
  </si>
  <si>
    <t>DR. ROBERT JENSEN IS PRESENTING AT A LECTURE AT THE EUROPEAN NEUROENDOCRINE TUMOR SOCIETY (ENETS) 15TH ANNUAL CONFERENCE MARCH 7-9, 2018. TRAVELER DEPARTS ON 3/06 TO ARRIVE IN BARCELONA, SPAIN, ON 3/07; NO HOTEL IN TRANSIT OVERNIGHT. LAB WILL COVER HIS BREAKFAST PER DIEM AND IE ON THAT DAY ON 3/07. ON 3/10, TRAVELER WILL REVIEW COLLABORATIONS WITH VARIOUS EUROPEAN/ASIAN INVESTIGATORS WHO ATTENDED THE CONFERENCE AS REQUESTED BY SPONSOR (AS PER LETTER OF INVITATION) AND APPROVED BY NIDDK EO (STEP). SPONSOR IS PAYING IN-KIND FOR ROUNDTRIP AIRFARE, HOTEL (3/07-3/10), AND MEALS (EXCEPT BREAKFAST ON 3/07) DURING THE CONFERENCE AND MEETING (3/07-3/10). SPONSOR IS WAIVING THE REGISTRATION FEE ($744), AND NO MEALS ARE INCLUDED IN IT. OTHER EXPENSES FOR 3/06 AND 3/11 WILL BE PAID FROM THE LAB CAN.  LODGING IS 107% OVER THE GOVERNMENT RATE AT $264.00 A NIGHT.  TRAVELER WILL BE FLYING ON A FOREIGN FLAG CARRIER (SPONSORED IN KIND) FROM BARCELONA, SPAIN TO ZURICH, SWITZERLAND ON HIS WAY BACK TO THE US ON 3/11/2018.  THERE IS NO US FLAG CARRIER FROM BARCELONA, SPAIN ON 03/11/2018 AND THE USE OF SWISS AIR IS PERMITTED VIA THE OPEN SKIES AGREEMENT.</t>
  </si>
  <si>
    <t>DR. ROBERT JENSEN IS ATTENDING THE ANNUAL CURE EXTERNAL ADVISORY BOARD MEETING, LOS ANGELES, CA, 3/23-24/2018. THE SPONSOR IS PAYING IN-KIND FOR ROUNDTRIP AIRFARE, HOTEL, AND MEALS ON THE MEETING DAYS. IN-KIND LODGING IS 115% OVER GOVERNMENT PER DIEM. ALL INVITED ATTENDEES ARE STAYING IN THE SAME LODGING AT THE SAME RATE.GOVERNMENT M&amp;IE PER DIEM ON TRAVEL DAYS OF 3/22 AND 3/25 WILL BE PAID BY THE LAB CAN AS WELL AS IE ON THE MEETING DAYS. THERE IS NO REGISTRATION FEE FOR THIS MEETING. MEETING WAS APPROVED BY NIDDK EO.</t>
  </si>
  <si>
    <t>CURE DIGESTIVE DISEASES RESEAR</t>
  </si>
  <si>
    <t>03/22/2018 -03/25/2018</t>
  </si>
  <si>
    <t>JHAMNANI, REKHA D</t>
  </si>
  <si>
    <t>TO ATTEND AND PRESENT AT THE AMERICAN ACADEMY OF ALLERGY, ASTHMA AND IMMUNOLOGY ANNUAL MEETING, AAAAI, WAO JOINT CONGRESS IN ORLANDO, FL FROM MARCH 2-5, 2018. TRAVELER WILL BE PRESENTING A POSTER ENTITLED A TALE OF TWO DISEASES- LRBA DEFICIENCY AND SICKLE CELL DISEASE. SPONSOR IS PROVIDING REGISTRATION FEE AS WELL AS PAYING AIRFARE AND HOTEL IN KIND UP TO 1100USD. ALL OTHER EXPENSES COVERED BY NIH. NO U.S. FEDERAL FUNDS WILL BE USED BY THE SPONSOR TO REIMBURSE TRAVEL EXPENSES, AND NO HONORARIUM MAY BE ACCEPTED BY THE EMPLOYEE. TRAVELER HAS REQUESTED ROUND TRIP TAXIS, BUT REQUESTS NO REIMBURSEMENT FOR BAGGAGE FEES, INTERNET CONNECTIVITY, OR BUSINESS PHONE CALLS.</t>
  </si>
  <si>
    <t>03/02/2018 -03/05/2018</t>
  </si>
  <si>
    <t xml:space="preserve">JIN, XUETING </t>
  </si>
  <si>
    <t>DR. XUETING JIN WILL BE TRAVELING TO REHOVOT, ISRAEL ON 11/9/17-11/19/17. THIS TRAVEL IS NOT A CONFERENCE BECAUSE IT MEETS THE FOLLOWING MISSION EXEMPTION:  SCIENTIFIC MEETINGS WITH A SPECIFIC INVESTIGATOR OR TEAM REGARDING A SPECIFIC AREA OF SCIENTIFIC INQUIRY, OR PUBLIC HEALTH NEED:  DR. JIN WILL CONDUCT COLLABORATIVE EXPERIMENTS WITH WEIZMANN INSTITUTE INVESTIGATORS AND DISCUSS ONGOING COLLABORATION. THIS TRAVEL IS STILL PENDING (NON-SPONSORED) HOTEL RESERVATION CONFIRMATIONS. ONLY WEITZMANN INSTITUTE EMPLOYEES CAN BOOK HOTEL RESERVATIONS AT THEIR CAMPUS GUESTHOUSE. WE WILL UPDATE THE AUTHORIZATION ONCE THEY HAVE BEEN RECEIVED.</t>
  </si>
  <si>
    <t>11/09/2017 -11/19/2017</t>
  </si>
  <si>
    <t xml:space="preserve">JI, XINHUA </t>
  </si>
  <si>
    <t>DR. JI HAS BEEN INVITED TO SPEAK AT THE 2ND WORLD CONGRESS ON CANCER RESEARCH AND THERAPY IN SAN DIEGO OCTOBER 2-5, 2017. THE TALK IS JS-K, PABA/NO, AND PARPI/NO: O2-ARYLATED DIAZENIUMDIOLATES FOR PHARMACOLOGIC DELIVERY OF ANTICANCER WARHEADS. REGISTRATION OF $799 PAID WITH PERSONAL FUNDS TO PAY THE EARLY BIRD REGISTRATION FEE. LUNCH IS INCLUDED IN REGISTRATION. HOTEL PAID IN-KIND FOR INVITED GUEST SPEAKERS. HOTEL RATE OF $155 IS 104% HIGHER THAN THE $149 PER DIEM RATE.</t>
  </si>
  <si>
    <t>INNOVINC</t>
  </si>
  <si>
    <t>JOHNSON, ANDREW D</t>
  </si>
  <si>
    <t>DR. JOHNSON HAS BEEN INVITED TO SPEAK AT THE BIG DATA IN PRECISION MEDICINE SUMMIT IN WASHINGTON, DC ON OCTOBER 31. HIS PRESENTATION IS ENTITLED: ?????FOSTERING A COLLABORATIVE APPROACH TO EVALUATING -OMICS AND PHENOTYPE DATA.????? THIS TRAVEL IS CURRENTLY PENDING IN POTS. THE SPONSOR WILL PROVIDE LUNCH ON OCTOBER 31.</t>
  </si>
  <si>
    <t>10/30/2017 -10/31/2017</t>
  </si>
  <si>
    <t>JOHNSON, DACHELLE L</t>
  </si>
  <si>
    <t>INAUGURAL SPEAKER FOR THE NEW DIVERSITY ALUMNI SPEAKERS SERIES, 2/16/2018-2/19/2018, MEDICAL
UNIVERSITY OF SOUTH CAROLINA, IN CHARLESTON, SC.</t>
  </si>
  <si>
    <t>MEDICAL UNIVERSITY OF SOUTH CA</t>
  </si>
  <si>
    <t>02/16/2018 -02/19/2018</t>
  </si>
  <si>
    <t>JONES, JENNIFER C</t>
  </si>
  <si>
    <t>BOSTON, MA  3/28/18 TO 3/29/18   INVITED TO GIVE A TALK AT THE FIFTH ANNUAL CIRCULATING BIOMARKERS WORLD CONGRESS 2018 CONFERENCE TO BE HELD IN BOSTON, MA, 3/28/18 TO 3/29/18, SPONSORED BY SELECT BIOSCIENCES.  SELECT BIOSCIENCES WILL COVER $1,199.00 CONFERENCE REGISTRATION IN KIND.  THE REGISTRATION INCLUDES BREAKFAST AND LUNCH ON 3/28/18 AND 3/29/18.  NIH WILL COVER DINNER 3/28/18 - 3/29/18 AND TAXI EXPENSES.  NO LODGING (STAYING WITH FRIENDS) NOR FLIGHT EXPENSES.  THE TRAVELER WILL COVER FLIGHT TO AND FROM BOSTON USING PERSONAL FUNDS.  THE FUNDS FOR THE REGISTRATION ARE NOT FEDERAL GOVERNMENT FUNDS.  THERE IS NO HONORARIUM.   THE LATE CTPS REQUEST HAS BEEN APPROVED.</t>
  </si>
  <si>
    <t>SELECT BIOSCIENCES UNITED STAT</t>
  </si>
  <si>
    <t>03/28/2018 -03/29/2018</t>
  </si>
  <si>
    <t xml:space="preserve">KACHAR, BECHARA </t>
  </si>
  <si>
    <t>TO GIVE AN INVITED SEMINAR AND MEET WITH FACULTY AND STUDENTS AT YALE UNIVERSITY'S DEPARTMENT OF CELLULAR AND MOLECULAR PHYSIOLOGY.   TRIP DATES: NOVEMBER 8, 2017 - NOVEMBER 10, 2017.</t>
  </si>
  <si>
    <t>MEDICAL OFFICER (RESEARCH)</t>
  </si>
  <si>
    <t>KALER, STEPHEN G</t>
  </si>
  <si>
    <t>12/7-12/10/17; BUENOS AIRES, ARGENTINA:  TRAVELER HAS BEEN INVITED TO ATTEND THE 4TH LATIN AMERICAN MENKES MEETING HELD ON 12/9/17.  OWT WAS NOT USED AS SPONSOR IS PAYING IN-KIND FOR AIRFARE, TWO LUNCHES, AND 1 DINNER.</t>
  </si>
  <si>
    <t>ASOCIACION MENKES ARGENTINA</t>
  </si>
  <si>
    <t>CLINICAL DIRECTOR</t>
  </si>
  <si>
    <t>KALTMAN, JONATHAN R</t>
  </si>
  <si>
    <t>TRAVELER TO ATTEND AND SERVE AS A MODERATOR AT THE AMERICAN HEART ASSOCIATION SCIENTIFIC SESSIONS 2017 (AHA) IN ANAHEIM, CA.  THE TRAVELER IS AN INVITED QUEST TO SERVE AS A MODERATOR IN THE ABSTRACT REGARDING "USING GENOMICS TO IMPROVE OUTCOMES IN CONGENITAL HEART DISEASE" AT THE CONVENTION CENTER ON NOVEMBER 13TH.</t>
  </si>
  <si>
    <t>11/11/2017 -11/14/2017</t>
  </si>
  <si>
    <t xml:space="preserve">KAMHAWI, SHADEN </t>
  </si>
  <si>
    <t>SPONSORED TRAVEL TO PARTICIPATE AT MUCOSAL IMMUNO 2017- XLII CONGRESS OF THE BRAZILIAN SOCIETY OF IMMUNOLOGY TO BE HELD FROM 10/2 - 10/6/2017 IN SALVADOR-BAHIA, BRAZIL. DR. KAMHAWI HAS BEEN INVITED AS A KEYNOTE SPEAKER AND THE TITLE OF HER PRESENTATION IS "GUT-RESIDING MICROBIOTA OF VECTOR SAND FLIES ARE EGESTED DURING INFECTED BITES TRIGGERING A ACUTE INFLAMMATORY RESPONSE CRITICAL TO LEISHMANIA DISSEMINATION".  THE SPONSOR WILL PAY IN-KIND FOR LODGING, MEALS, GROUND TRANSPORTATION, AND REGISTRATION FEE. NIH WILL FUND THE AIRFARE, NON-SPONSORED M&amp;IE, AND DC GROUND TRANSPORTATION. NO US FEDERAL FUNDS WILL BE USED BY THE SPONSOR TO PROVIDE FOR OR REIMBURSE TRAVEL EXPENSES. NO HONORARIUM WILL BE ACCEPTED BY DR. KAMHAWI. PER OMEGA, AIRFARE IS THE SAME FROM ALL AREA AIRPORTS, BUT APPROVAL FOR USE OF NON-CONTRACT RESTRICTED AIRFARE IS REQUESTED  - MEMO IS UPLOADED.</t>
  </si>
  <si>
    <t>INVITED TO GIVE A LECTURE FOR THE INFECTIOUS DISEASES AND IMMUNITY COLLOQUIUM SEMINAR SERIES TO BE HELD AT THE UNIVERSITY OF TEXAS MEDICAL BRANCH IN GALVESTON, TX ON 10/17/2017. THE TITLE OF DR. KAMHAWI'S LECTURE IS "INFLAMMASOME PRIMING BY SAND FLY MIDGUT MICROBIOTA EGESTED DURING INFECTED BITES ORCHESTRATES AN INFLAMMATORY RESPONSE THAT GOVERNS VISCERALIZATION OF L. DONAVANI PARASITES". UTMB TO PAY IN-KIND FOR AIRFARE, LODGING, CERTAIN MEALS, AND GROUND TRANSPORTATION IN TEXAS. NIH TO FUND NON-SPONSORED M&amp;IE AND DC GROUND TRANSPORTATION. NO U.S. FEDERAL FUNDS WILL BE USED BY THE SPONSOR TO PROVIDE FOR OR REIMBURSE TRAVEL EXPENSES. NO HONORARIUM WILL BE ACCEPTED BY DR. KAMHAWI. LATE: LOI WAS NOT RECEIVED FROM SPONSOR UNTIL 8/31 DUE TO HURRICANE HARVEY. SUPERVISOR'S SIGNATURE ON ODA MEMO WAS DELAYED UNTIL 9/5 DUE TO HIS VACATION LEAVE.</t>
  </si>
  <si>
    <t>UNIVERSITY OF TEXAS MEDICAL BR</t>
  </si>
  <si>
    <t>KANAKRY, JENNIFER A</t>
  </si>
  <si>
    <t>DR. KANAKRY IS INVITED TO SPEAK AT THE ASSOCIATION FOR MOLECULAR PATHOLOGY ANNUAL MEETING BEING HELD IN SALT LAKE CITY, UT ON NOVEMBER 16-18, 2017.  IN-KIND: AIRFARE, LODGING (NO BREAKFAST), AND REGISTRATION (INCLUDES MEALS),</t>
  </si>
  <si>
    <t>ASSOCIATION FOR MOLECULAR PATH</t>
  </si>
  <si>
    <t xml:space="preserve">KANNO, YUKA </t>
  </si>
  <si>
    <t>TRAVELER WILL BE PRESENTING AT THE SOCIETY FOR LEUKOCYTE BIOLOGY MEETING IN VANCOUVER, CANADA, BEING HELD OCTOBER 5-7, 2017.  SPONSOR WILL PAY FOR 3 NIGHTS LODGING AT THE MEETING HOTEL AND UP TO $500 FOR TRAVEL EXPENSES.  REGISTRATION FEE HAS BEEN WAIVED. MEETING INCLUDES 2 BREAKFASTS AND 2 LUNCHES (10/6,10/7).  TRAVELER WILL BE STAYING AT THE WESTIN BAYSHORE IN VANCOUVER, CANADA FROM 10/5-7/17. TRAVELER WILL STAY AT THE HOWARD JOHNSON HOTEL THE NIGHT OF 10/4.  SPONSOR WILL REIMBURSE UP TO $500 TOWARDS AIRFARE-TRAVEL WILL BE AMENDED TO SPLIT THE COST OF AIRFARE BETWEEN NIH AND SPONSOR ONCE TRAVELER RETURNS.  TRAVELER WILL BE DEPARTING 10/4 SO THAT SHE CAN BE AT THE MEETING SITE FIRST THING IN THE MORNING ON THE 5TH.
"PENDING AVAILABILITY OF FUNDS"
OFM APPROVED 5/9/17</t>
  </si>
  <si>
    <t>KAPLAN, MARIANA J</t>
  </si>
  <si>
    <t>DR. KAPLAN HAS BEEN INVITED TO GIVE A TALK TITLED "NEUTROPHILS AS PLAYERS AND TARGETS IN SYSTEMIC RHEUMATIC DISEASES" AT THE 2017 ACR/ARHP ANNUAL MEETING ON NOVEMBER 8, 2017 IN SAN DIEGO, CA.</t>
  </si>
  <si>
    <t>DR. KAPLAN HAS BEEN INVITED TO SPEAK AT THE MAX PLANCK SOCIETY'S "NEUTROPHIL EXTRACELLULAR TRAPS" MEETING BEING HELD IN BERLIN, GERMANY ON NOVEMBER 16-17, 2017.</t>
  </si>
  <si>
    <t>MAX PLANCK INSTITUTE FOR MOLEC</t>
  </si>
  <si>
    <t>11/14/2017 -11/18/2017</t>
  </si>
  <si>
    <t>KAPUSTIJ- WIER, CRISTINA J</t>
  </si>
  <si>
    <t>CRISTINA WIER HAS BEEN APPROVED TO ATTEND THE AMERICAN SOCIETY OF HUMAN GENETICS 2017  CONFERENCE AND BOARD MEETING IN ORLANDO, FL., OCT 16-21, 2017. SHE WILL ARRIVE ON 10/15 TO ATTEND THE BOARD MEETING ON 10/16. SHE HAS ALSO BEEN INVITED TO DELIVER A TALK ON 10/19 AND A MENTORING SESSION ON 10/20. THE REGISTRATION FEES OF $705 FOR THE CONFERENCE ARE WAIVED FOR ALL SPEAKERS. AIRFARE IS BOOKED VIA OMEGA. THE LEAST EXPENSIVE AIRPORT -TAXI WAS SELECTED. COMPARISON IS ATTACHED. LODGING BOOKED VIA CONFERENCE ORGANIZER. AEA REQUESTED AS ROOM IS $133, 103% ABOVE PER DIEM. HOTEL WIFI OF $14.95 IS CHARGED FOR ALL TAX EXEMPT GUESTS. FLORIDA IS A TAX EXEMPT STATE. EXEMPTION IS ATTACHED. CTT IS BEING REQUESTED.</t>
  </si>
  <si>
    <t xml:space="preserve">KARANOVIC, DJURO </t>
  </si>
  <si>
    <t>DR. DJURO KARANOVIC HAS BEEN INVITED TO ATTEND THE 2018 AMERICAN ACADEMY OF ALLERGY ASTHMA AND IMMUNOLOGY (AAAAI)/ WORLD ALLERGY ORGANIZATION (WAO)JOINT CONGRESS IN ORLANDO, FL MARCH 2-5, 2018. AAAAI WILL PAY UP TO $800 IN-KIND FOR MY ROUND-TRIP AIR FARE, THE REMAINING AMOUNT OF YOUR IN-KIND TRAVEL AWARD WILL GO TOWARDS YOUR HOTEL STAY AND LCIM CAN 8366192 WILL PAY THE REMAINING EXPENSES. NO HONORARIUM WILL BE PAID, AND NO US FEDERAL FUNDS WILL BE USED. TRAVEL EXPENSES ARE DERIVED FROM THE AAAAI ANNUAL MEETING OPERATIONS BUDGET</t>
  </si>
  <si>
    <t>KASSIS, JUDITH A</t>
  </si>
  <si>
    <t>03/31/2018 - 04/03/2018; STANFORD, CA; DR. JUDITH KASSIS IS INVITED TO THE A. P. GIANNINI FOUNDATION 5TH ANNUAL POSTDOCTORAL FELLOW COLLOQUIUM TO SERVE ON THE PANEL TO DISCUSS AND PROVIDE ADVICE TO YOUNG RESEARCH SCIENTISTS AS THEY EXPLORE THEIR CAREER PATHS AT THE STANFORD UNIVERSITY SCHOOL OF MEDICINE. OWT NOT USED FOR AIRFARE AS THE SPONSOR IS PROVIDING IN-KIND. LODGING NOT DONE THROUGH OWT AS DR. KASSIS WILL STAY WITH HER SISTER FROM 3/31-4/2/18.  CONTACT INFO: MICHELE CARLSON, 569 MIDDLEBURY DRIVE, SUNNYVALE, CA 94087, TELEPHONE: 408-737-9543. DR. KASSIS IS NOT CLAIMING REIMBURSEMENT FOR GROUND TRANSPORTATION FROM THE AIRPORT AND TO AND THE MEETING IN CA.  THERE WILL BE NO PER DIEM ON SATURDAY, 3/31/2018 AS TRAVELER COULD HAVE DEPARTED ON SUNDAY, 4/1/2018. SPONSOR WILL PROVIDE BREAKFAST AND LUNCH ON 4/2/2018.  TRAVELER?¿¿S FLIGHT ON 3/31/2018 IS LESS EXPENSIVE THAN ON 4/1/2018 SO THERE IS NO ADDITIONAL COST TO THE SPONSOR.</t>
  </si>
  <si>
    <t>AP GIANNINI FOUNDATION</t>
  </si>
  <si>
    <t>03/31/2018 -04/03/2018</t>
  </si>
  <si>
    <t>KASTNER, DANIEL L</t>
  </si>
  <si>
    <t>THIS IS A DOMESTIC, SPONSORED TRAVEL.  TRAVEL ATTENDANCE WAS APPROVED, VIA CTPS, ON 05/24/2017 (CONFERENCE ID# 1618241).  THIS TRAVEL IS PENDING AVAILABILITY OF FUNDS.  OMEGA USED FOR AIRFARE; COST COMPARISON IS INCLUDED IN PACKAGE. EVEN THOUGH SPONSOR WAS WILLING TO PROVIDE AIRFARE, IN-KIND, THE FLIGHTS OFFERED WERE DEPARTING TOO EARLY FOR THE TRAVELER, AS HE NEEDS TO GO TO HIS CLINIC BEFORE LEAVING ON NOVEMBER 2, THEREFORE AIRFARE IS PAID BY NHGRI.   OMEGA NOT USED FOR LODGING AS HOTEL HAD TO BE BOOKED THROUGH CONFERENCE WEBSITE. TRAVELER?¿¿S HOTEL STAY IS FOR 6 NIGHTS; SPONSOR IS PROVIDING FIRST 3 NIGHTS (11/2, 3, 4), IN-KIND, AND THE OTHER 3 NIGHTS (11/5, 6, 7) WILL BE AN NHGRI EXPENSE; SPONSOR WILL ALSO BE PROVIDING, IN-KIND THE FIRST 3 DAYS OF HOTEL TAXES (TOTAL $45.01).  NHGRI WILL BE RESPONSIBLE FOR HOTEL TAX FOR THE NIGHTS OF 11/5, 6, 7) FOR A TOTAL OF $45.01.  CALIFORNIA IS A NOT A TAX EXEMPT STATE.  SPONSOR IS PROVIDING IN-KIND REGISTRATION FEE OF $490.00 FOR ALL SPEAKERS.  THERE ARE NO MEALS INCLUDED IN THE REGISTRATION FEE.  THE INTERNET IS COMPLIMENTARY.  POV EXPENSE OF $28.89 IS FOR MILEAGE TO/FROM AIRPORT/HOME IN WASHINGTON, D.C.  PARKING FEE OF $119.00 IS FOR DULLES AIRPORT PARKING ($17.00 PER DAY FOR 7 DAYS).  TAXI EXPENSE OF $100.00 IS FOR TAXIS WHILE IN SAN DIEGO.</t>
  </si>
  <si>
    <t>THIS TRAVEL IS PENDING AVAILABILITY OF FUNDS.  THIS IS A DOMESTIC, SPONSORED TRAVEL.  TRAVEL ATTENDANCE WAS APPROVED, VIA CTPS, ON 05/09/2017 (CONFERENCE ID#1618242).  OMEGA NOT USED FOR AIRFARE OR HOTEL AS SPONSOR IS PROVIDING BOTH, IN-KIND; THEREFORE, NO COST COMPARISON WAS DONE. SPONSOR IS PROVIDING IN-KIND REGISTRATION FEE OF $450.00 FOR ALL SPEAKERS WITH THE FOLLOWING MEALS INCLUDED:  BREAKFAST AND LUNCH ON 11/18 AND BREAKFAST ON 11/19 (TRAVELER WILL BE IN TRANSIT THE AFTERNOON OF 11/19, SO HE WON'T BE HAVING LUNCH AT THE CONFERENCE.  INDICATED IN THE INVITATION LETTER IS THAT THE SPONSOR IS ALSO PROVIDING DINNER, IN-KIND, ON 11/19; HOWEVER, PER ETHICS, THE TRAVELER MUST PAY FOR HIS OWN DINNER.  TRAVELER IS REQUESTING APPROVAL OF ACTUAL SUBSISTENCE FOR SPONSOR IN-KIND LODGING VALUED AT $219.00, WHICH IS 127% OF THE GOVERNMENT ALLOWANCE OF $173.00.  THE SPONSOR HAS NOTED THAT ALL OTHER NON-FEDERAL PARTICIPANTS WILL BE PROVIDED WITH THE SAME ACCOMMODATIONS.  THIS PERCENTAGE FALLS WITHIN THE 300% THRESHOLD ALLOWED BY THE FTR.  CALIFORNIA IS NOT A TAX-EXEMPT STATE, BUT THIS IS NOT APPLICABLE AS SPONSOR IS PAYING HOTEL AND HOTEL TAXES, IN-KIND.  THE INTERNET IS COMPLIMENTARY.  TAXI EXPENSE OF $190.00 WILL BE PAID BY THE SPONSOR, IN-KIND ($140.00 FROM AIRPORT TO HOTEL; $50.00 FROM HOTEL TO AIRPORT/SHARING WITH 2 OTHER PEOPLE, PER INVITATION LETTER).  POV EXPENSE OF $28.89 IS FOR MILEAGE TO/FROM AIRPORT IN WASHINGTON, D.C.  PARKING FEE OF $51.00 IS FOR AIRPORT PARKING, DULLES ($17.00 PER DAY FOR 3 DAYS).  MISCELLANEOUS EXPENSE OF $100.00 IS FOR ANY UNFORESEEN EXPENSES WHILE IN NEWPORT BEACH.</t>
  </si>
  <si>
    <t>THIS IS A DOMESTIC, SPONSORED TRAVEL.  TRAVEL IS PENDING AVAILABILITY OF FUNDS.  TRAVEL ATTENDANCE WAS APPROVED, VIA CTPS, ON 08/10/2017.  OMEGA NOT USED FOR AIRFARE AS BOTH SPONSORS ARE PROVIDING AIRFARE IN-KIND.  OMEGA NOT USED FOR HOTEL AS SPONSOR 1 IS PROVIDING HOTEL IN-KIND ON 11/30, AND SPONSOR 2 IS PROVIDING HOTEL IN-KIND ON 12/03.  NHGRI IS PAYING FOR HOTEL ON 12/01 AND 12/02 BUT THIS WAS NOT BOOKED THROUGH OMEGA AS SPONSOR 2 RESERVED ROOM FOR TRAVELER.  TRAVELER IS REQUESTING APPROVAL OF ACTUAL SUBSISTENCE FOR LODGING VALUED AT $328.06 AND $403.26 (FOR 12/01 AND 12/02), WHICH IS 113% AND 139% RESPECTIVELY OF THE GOVERNMENT ALLOWANCE OF $291.00.  THIS PERCENTAGE FALLS WITHIN THE 300% THRESHOLD ALLOWED BY THE FTR.  TRAVELER WILL BE MEETING WITH COLLABORATORS FROM NEW YORK UNIVERSITY SCHOOL OF MEDICINE ON 12/02 AND 12/03. THERE IS NO REGISTRATION FEE FOR EITHER OF THESE EVENTS.  NEW YORK IS NOT A TAX EXEMPT STATE.  THE INTERNET AT BOTH HOTELS IS COMPLIMENTARY.  POV EXPENSE OF $26.22 IS FOR MILEAGE TO/FROM AIRPORT IN WASHINGTON, D.C.  PARKING FEE OF $110.00 IS FOR REAGAN/DCA ($22.00 PER DAY FOR 5 DAYS).  TAXI EXPENSE OF $100.00 IS FOR TAXIS WHILE IN NEW YORK ON BUSINESS.  MISCELLANEOUS EXPENSE OF $100.00 IS FOR UNFORESEEN CIRCUMSTANCES WHILE IN NEW YORK. 
COLUMBIA UNIVERSITY MEDICAL CENTER (CUMC/SPONSOR 1):  SPONSOR 1 IS PAYING FOR AIRFARE IN-KIND (11/30) AND HOTEL (11/30).  SPONSOR 1 IS PROVIDING THE FOLLOWING MEALS, IN-KIND:  12/01, LUNCH.  SPONSOR 1 IS OFFERING DINNER ON 11/30 BUT, PER ETHICS, TRAVELER WILL HAVE TO PAY FOR THE MEAL. MISCELLANEOUS EXPENSE OF $56.00 ON 12/01 IS FOR M/IE NOT PROVIDED BY SPONSOR:  BREAKFAST, DINNER, AND INCIDENTALS.  TITLE OF TALK:  HORROR AUTOINFLAMMATICUS:  THE EXPANDING UNIVERSE OF SYSTEMIC AUTOINFLAMMATORY DISEASE.
NEW YORK UNIVERSITY SCHOOL OF MEDICINE/LANGONE (SPONSOR 2):  SPONSOR 2 IS PAYING FOR AIRFARE IN-KIND (12/04) AND HOTEL (12/03) SEE WORD DOC FOR ADDITIONAL COMMENTS.</t>
  </si>
  <si>
    <t>11/30/2017 -12/04/2017</t>
  </si>
  <si>
    <t>THIS IS A FOREIGN, SPONSORED TRAVEL.  TRAVEL ATTENDANCE WAS APPROVED, VIA CTPS, ON 11/27/2017 (CONFERENCE ID#1620120.  THIS TRAVEL IS PENDING AVAILABILITY OF FUNDS.  OMEGA NOT USED FOR AIRFARE OR HOTEL AS SPONSOR IS PROVIDING BOTH, IN-KIND; THEREFORE, NO COST COMPARISON WAS DONE.  LODGING NOT NEEDED FOR 03/02/2018 AS TRAVELER WILL BE IN TRANSIT (OVERNIGHT FLIGHT).  ACTUAL EXPENSE USED FOR LODGING AS HOTEL IS BELOW THE GOVERNMENT PER DIEM.  SPONSOR IS PROVIDING IN-KIND REGISTRATION FEE OF $322.16 FOR ALL SPEAKERS WITH THE FOLLOWING MEALS INCLUDED:  LUNCH AND DINNER ON 03/04, 03/05, 03/06.  DUE TO CONFLICTING SCHEDULE, TRAVELER WILL NOT EAT BREAKFAST THAT IS PROVIDED BY THE HOTEL. THE INTERNET IS COMPLIMENTARY.  POV EXPENSE OF $29.43 IS FOR MILEAGE TO/FROM AIRPORT IN WASHINGTON, D.C.  PARKING FEE OF $119.00 IS FOR DULLES AIRPORT PARKING ($17.00 PER DAY FOR 7 DAYS).   MISCELLANEOUS EXPENSE OF $100.00 IS FOR ANY UNFORESEEN CIRCUMSTANCES.</t>
  </si>
  <si>
    <t>INSTYLE EVENTS TEL AVIV ISRAEL</t>
  </si>
  <si>
    <t>03/02/2018 -03/08/2018</t>
  </si>
  <si>
    <t>THIS IS A DOMESTIC SPONSORED TRAVEL.  TRAVEL ATTENDANCE WAS APPROVED, VIA CTPS (EO), ON 02/02/2018.  THIS TRAVEL IS PENDING AVAILABILITY OF FUNDS.  OMEGA NOT USED FOR AIRFARE OR HOTEL AS SPONSOR IS PROVIDING BOTH, IN-KIND; THEREFORE, NO COST COMPARISON WAS DONE.  LODGING NOT NEEDED FOR 03/21 AS TRAVELER WILL BE IN TRANSIT.  THERE IS NO REGISTRATION FEE FOR THIS EVENT, BUT SPONSOR IS PROVIDING THE FOLLOWING MEALS, IN-KIND: 03/21, BREAKFAST, LUNCH. EVEN THOUGH SPONSOR STATED IN INVITATION LETTER THAT DINNER ON 03/20 WOULD BE PROVIDED, IN-KIND, PER ETHICS, THE TRAVELER MUST EITHER PAY OR DECLINE DINNER ON THIS DATE, SO TRAVELER WILL PAY FOR HIS DINNER ON 03/20.  MISCELLANEOUS EXPENSE OF $31.00 IS FOR M&amp;IE NOT BEING PROVIDED BY THE SPONSOR (DINNER, INCIDENTALS).  MISCELLANEOUS EXPENSE OF $100.00 IS FOR UNFORESEEN CIRCUMSTANCES THAT MAY ARISE.  TRAVELER IS REQUESTING APPROVAL OF ACTUAL SUBSISTENCE FOR SPONSOR IN-KIND LODGING VALUED AT $299.00, WHICH IS 218% OF THE GOVERNMENT ALLOWANCE OF $137.00.  THE SPONSOR HAS NOTED THAT ALL OTHER NON-FEDERAL PARTICIPANTS WILL BE PROVIDED WITH THE SAME ACCOMMODATIONS.  THIS PERCENTAGE FALLS WITHIN THE 300% THRESHOLD ALLOWED BY THE FTR.   TEXAS IS NOT A TAX EXEMPT STATE, BUT THIS IS NOT APPLICABLE AS SPONSOR IS PAYING HOTEL AND HOTEL TAXES, IN-KIND.  THE INTERNET IS $10.95 PER DAY FOR A TOTAL OF $21.90 (TRAVELER ONLY NEEDS INTERNET ACCESS FOR 03/20 AND 03/21; ON 03/22, HE WILL BE IN TRANSIT).  POV EXPENSE OF $26.71 IS FOR MILEAGE TO/FROM REAGAN AIRPORT IN WASHINGTON, D.C.  PARKING FEE OF $66.00 IS FOR REAGAN AIRPORT PARKING ($22.00 PER DAY FOR 3 DAYS).  TAXI EXPENSE OF $100.00 IS AN ESTIMATE FOR GROUND TRANSPORTATION WHILE IN HOUSTON, WHICH THE SPONSOR IS PROVIDING, IN-KIND.</t>
  </si>
  <si>
    <t>03/20/2018 -03/22/2018</t>
  </si>
  <si>
    <t>THIS IS A DOMESTIC, SPONSORED TRAVEL.  THIS TRAVEL IS PENDING AVAILABILITY OF FUNDS.  TRAVEL ATTENDANCE WAS APPROVED, VIA CTPS/EO, CONFERENCE ID#1621461HN, ON 02/06/2018.  OMEGA NOT USED FOR AIRFARE OR HOTEL AS SPONSOR IS PROVIDING BOTH, IN-KIND; THEREFORE, NO COST COMPARISON WAS DONE.  THERE IS NO REGISTRATION FEE FOR THIS TRAVEL, BUT SPONSOR IS PROVIDING THE FOLLOWING MEALS, IN-KIND 03/24, LUNCH.  MISCELLANEOUS EXPENSE FOR 03/24 IS FOR M&amp;IE NOT PROVIDED BY SPONSOR:  BREAKFAST, LUNCH, AND INCIDENTALS.  SPONSOR IS OFFERING LUNCH ON 03/25, BUT TRAVELER WILL BE IN TRANSIT.  CONTINENTAL BREAKFAST IS BEING OFFERED BY THE HOTEL ON 03/24 AND 03/25, BUT TRAVELER WILL GET M&amp;IE FOR BREAKFAST ON THOSE DAYS, PER THE TRAVEL RULE (PLEASE SEE ATTACHED).  ACTUALS USED FOR LODGING AS AMOUNT IS BELOW THE GOVERNMENT PER DIEM.  CALIFORNIA IS NOT A  TAX EXEMPT STATE, BUT THIS IS NOT APPLICABLE AS SPONSOR IS PAYING HOTEL AND HOTEL TAXES, IN-KIND.   THE INTERNET IS COMPLIMENTARY.  MISCELLANEOUS EXPENSE OF $100.00 IS FOR UNFORESEEN CIRCUMSTANCES THAT MAY ARISE.  POV EXPENSE OF $29.43 IS FOR MILEAGE TO/FROM AIRPORT IN WASHINGTON, D.C.  PARKING FEE OF $51.00 IS FOR DULLES AIRPORT PARKING ($17.00 PER DAY FOR 3 DAYS).  TAXI EXPENSE OF $100.00 IS FOR TAXIS WHILE IN CALIFORNIA.</t>
  </si>
  <si>
    <t>SCLERODERMA RESEARCH FOUNDATIO</t>
  </si>
  <si>
    <t>03/23/2018 -03/25/2018</t>
  </si>
  <si>
    <t>KATKI, HORMUZD A</t>
  </si>
  <si>
    <t>&lt;&lt;CAS ID 00500&gt;&gt; TRAVELER WILL PRESENT A SEMINAR, TITLED "UNIFYING DECISION-THEORETIC AND RISK-STRATIFICATION APPROACHES TO EVALUATING THE INFORMATIVENESS OF TESTS, BIOMARKERS, AND MODELS" AT THE UNIVERSITY OF MASSACHUSETTS.  THE SPONSOR WILL PROVIDE ROUND-TRIP AIRFARE, GROUND TRANSPORTATION BETWEEN UMASS AMHERST AND BDL, LODGING ON 10/19, DINNER ON 10/19, BREAKFAST AND LUNCH ON 10/20.
THE TRAVELER IS REQUESTING APPROVAL OF ACTUAL SUBSISTENCE FOR SPONSOR IN-KIND LODGING VALUED AT $109/ NIGHT WHICH IS 101.8% OF THE GOVERNMENT ALLOWANCE OF $107/ NIGHT. THIS PERCENTAGE FALLS WITHIN THE 300% THRESHOLD ALLOWED BY THE FTR. THE SPONSOR HAS NOTED THAT ALL OTHER NON-FEDERAL PARTICIPANTS WILL BE PROVIDED WITH THE SAME ACCOMMODATIONS.</t>
  </si>
  <si>
    <t>HAMPSHIRE COUNTY, MA, US</t>
  </si>
  <si>
    <t>UNIVERSITY OF MASSACHUSETTS AT</t>
  </si>
  <si>
    <t>MATH STATISTICIAN (BIOMED)</t>
  </si>
  <si>
    <t>KATZ, STEPHEN I</t>
  </si>
  <si>
    <t>DR. KATZ HAS BEEN INVITED TO SPEAK AT THE 50YEARS IN DERMATOLOGY AND IMMUNOLOGY, A TRIBUTE TO GEORG STINGL ON 10/5-7/17. HE WILL DELIVER A SPEECH AT THE SYMPOSIUM AND ATTEND A FEW MEETINGS WITH COLLEAGUES FROM THE SPONSORING ORGANIZATION, THE MEDICAL UNIVERSITY OF VIENNA. THE SPONSORING ORGANIZATION WILL PAY FOR HIS BUSINESS CLASS AIRFARE AND LODGING. EO APPROVED ATTACHMENT G UPLOADED INTO CGW.</t>
  </si>
  <si>
    <t>VIENNA, , AUT</t>
  </si>
  <si>
    <t>MEDIZINISCHE UNIVERSITAT WIEN</t>
  </si>
  <si>
    <t>DIRECTOR NIAMSD</t>
  </si>
  <si>
    <t xml:space="preserve">KAUFMANN, PETRA </t>
  </si>
  <si>
    <t>TRANSLATIONAL RESEARCH IN EUROPE ASSESSMENT AND TREATMENT OF NEUROMUSCULAR DISEASES (TREAT-NMD) ADVISORY COMMITTEE FOR THERAPEUTICS (TACT) MEETING; MEETING DATES, OCTOBER 23-24, 2017, IN-PERSON MEETING IN MONTREAL CANADA, SPONSORED TRAVEL, CONCEPT APPROVED BY EO, PENDING AVAILABILITY OF FUNDS DUE TO CONTINUING RESOLUTION.</t>
  </si>
  <si>
    <t>SCIENTIFIC EXECUTIVE</t>
  </si>
  <si>
    <t>IRDIRC ASSEMBLY MEMBERS MEETING 
MEETING DATES:
PRE-MEETING WITH ASSEMBLY MEMBERS:  THURSDAY, 11/09/2017 
ASSEMBLY MEETING:  FRIDAY, 11/10/2017 - SATURDAY,  11/11/2017 
TRAVEL DATES:  TUESDAY, 11/07/2017 - SUNDAY, 11/12/2017 
PENDING AVAILABILITY OF FUNDS DUE TO PROBABLE CONTINUING RESOLUTION.  
THIS TRIP HAS BEEN SUPERVISOR, EO CONCEPT, AND ETHICS APPROVED.  THIS IS A SCIENTIFIC MEETING SO NO HHS APPROVAL IS NEEDED.</t>
  </si>
  <si>
    <t>11/07/2017 -11/12/2017</t>
  </si>
  <si>
    <t>AMERICAN ACADEMY OF NEUROLOGY SCIENCE STEERING COMMITTEE MEETING (JANUARY 10-12) AND BREAKTHROUGHS IN NEUROLOGY CONFERENCE (JANUARY 12-15) IN ORLANDO, FLORIDA   ...   TRAVEL DATES: THURSDAY, JANUARY 11-14, 2018   ...   SPONSORED TRAVEL   ...   REGISTRATION FEE: $700 (WAIVED FOR ALL SPEAKERS)   ...   MEALS INCLUDED: 01/12 CONTINENTAL BREAKFAST (NOT DEDUCTED FROM PER DIEM) &amp; LUNCH, 01/13 CONTINENTAL BREAKFAST (NOT DEDUCTED FROM PER DIEM) &amp; LUNCH, 01/14 CONTINENTAL BREAKFAST (NOT DEDUCTED FROM PER DIEM) &amp; LUNCH   ...   CONFERENCE IS HHS DATA CALL, EO CONCEPT, ETHICS, AND SUPERVISOR APPROVED.</t>
  </si>
  <si>
    <t>AMERICAN ACADEMY OF NEUROLOGY</t>
  </si>
  <si>
    <t>2018 WORLDSYMPOSIUM   ...   MEETING DATES:  FEBRUARY 5 - 9, 2018   ...   TRAVEL DATES:  FEBRUARY 6 - 10, 2018   ...   PENDING AVAILABILITY OF FUNDS DUE TO CONTINUING RESOLUTION.   ...   THIS TRIP IS SUPERVISOR, EO CONCEPT, ETHICS, AND HHS DATA CALL APPROVED.   ...   THE SPONSOR IS PAYING FOR THE NIGHTS OF 2/5 - 2/7 AT THE HOTEL AND THE GOVERNMENT IS PAYING FOR THE NIGHTS OF 2/8 - 2/9 AT THE HOTEL.</t>
  </si>
  <si>
    <t xml:space="preserve">KAUR, GURMEET </t>
  </si>
  <si>
    <t>10/28/2017-11/03/2017: ATTENDING THE AMINOACYL-TRNA SYNTHESES (AARS) 2017 MEETING, IN CLEARWATER BEACH, FL.</t>
  </si>
  <si>
    <t>CLEARWATER, FL, US</t>
  </si>
  <si>
    <t>ORGANIZING COMMITTEE AARS2017</t>
  </si>
  <si>
    <t>10/28/2017 -11/03/2017</t>
  </si>
  <si>
    <t xml:space="preserve">KEARNEY, MARY </t>
  </si>
  <si>
    <t>DR. KEARNEY WILL ATTEND THE 19TH  ANNUAL INTERNATIONAL MEETING OF THE INSTITUTE OF HUMAN VIROLOGY, AND PRESENT A TALK ENTITLED - NO EVIDENCE FOR HIV REPLICATION IN LYMPH NODES DURING ART, BEING HELD IN BALTIMORE, MD 10/23-26/17.  PLEASE NOTE THAT THE CONFERENCE VENUE IS MORE THAN 50 MILES AWAY FROM BOTH WORK AND HOME FOR DR. KEARNEY.  SPONSOR PROVIDING IN KIND REGISTRATION AT $675, AND LODGING 10/22-25/17. DR. KEARNEY IS REQUESTING APPROVAL OF ACTUAL SUBSISTENCE FOR SPONSOR IN-KIND LODGING VALUED AT $255 WHICH IS 161% OF THE GOVERNMENT ALLOWANCE OF $159. THIS PERCENTAGE FALLS WITHIN THE 300% THRESHOLD ALLOWED BY THE FTR.  THE SPONSOR HAS NOTED THAT ALL OTHER NON-FEDERAL PARTICIPANTS WILL BE PROVIDED WITH THE SAME ACCOMMODATIONS.</t>
  </si>
  <si>
    <t>BALTIMORE, MD, US</t>
  </si>
  <si>
    <t>INSTITUTE OF HUMAN VIROLOGY</t>
  </si>
  <si>
    <t>DR. KEARNEY WILL PRESENT AN ORAL PRESENTATION ENTITLED CHARACTERIZING HIV EXPRESSION OF PROVIRUSES DURING ART IN TISSUES AND BLOOD AT THE 8TH INTERNATIONAL WORKSHOP ON HIV PERSISTENCE IN MIAMI, FL 12/12-15/17.  FLIGHT HOME ARRIVES IN WASHINGTON AFTER MIDNIGHT ON 12/16/17.  SPONSOR PROVIDING WAIVED IN KIND REGISTRATION AT $1,500, WHICH INCLUDES LODGING 12/12-14/17, DINNER ON 12/12/17, BREAKFAST AND LUNCH ON 12/13-14/17, AND BREAKFAST ON 12/15/17.  NCI IS PAYING FOR THE NIGHT OF LODGING ON 12/11/17.</t>
  </si>
  <si>
    <t>OVERCOME PARIS FRANCE</t>
  </si>
  <si>
    <t>12/11/2017 -12/16/2017</t>
  </si>
  <si>
    <t xml:space="preserve">KEBEBEW, ELECTRON </t>
  </si>
  <si>
    <t>DR. KEBEBEW IS INVITED TO CHAIR A SESSION AT THE ADRENAL CANCER SYMPOSIUM BEING HELD IN SAO PAULO, BRAZIL ON OCTOBER 12-13, 2017.  IN-KIND:  AIRFARE, LODGING (INCLUDES BREAKFAST) AND REGISTRATION (NO MEALS).</t>
  </si>
  <si>
    <t>INSTITUTE OF CANCER SAO PAULO</t>
  </si>
  <si>
    <t>DR. KEBEBEW IS INVITED TO SPEAK AT THE ANNUAL CHILEAN CONGRESS OF ENDOCRINOLOGY AND DIABETES MEETING BEING HELD IN PUERTO VARAS, CHILE ON NOVEMBER 9-11, 2017.  DR. KEBEBEW WILL PRESENT: THYROID CANCER: EPIDEMIC OR OVER DIAGNOSIS?  IN-KIND:  AIRFARE, LODGING (INCLUDES BREAKFAST), REGISTRATION (NO MEALS), MEALS AND GROUND TRANSPORTATION IN CHILE.  DR. KEBEBEW IS REQUESTING APPROVAL OF ACTUAL SUBSISTENCE FOR SPONSOR IN-KIND LODGING VALUED AT $200 WHICH IS 110% OF THE GOVERNMENT ALLOWANCE OF $182.  THIS PERCENTAGE FALLS WITHIN THE 300% THRESHOLD BY THE FTR.  THE SPONSOR HAS NOTED THAT ALL OTHER NON-FEDERAL PARTICIPANTS WILL BE PROVIDED WITH THE SAME ACCOMMODATIONS.  AN APPROVED STO WAIVER HAS BEEN INCLUDED FOR THE USE OF BUSINESS CLASS TICKETS.</t>
  </si>
  <si>
    <t>[OTHER], , CHL</t>
  </si>
  <si>
    <t>SOCIEDAD CHILENA DE ENDOCRINOL</t>
  </si>
  <si>
    <t>11/07/2017 -11/13/2017</t>
  </si>
  <si>
    <t>KEERAN, KAREN J</t>
  </si>
  <si>
    <t>KAREN WILL BE ATTENDING THE 68TH NATIONAL AALAS MEETING IN AUSTIN, TX ON 10/15-18/17 AS AN INSTRUCTOR FOR THE MICROSURGERY SKILLS TRAINING WORKSHOP. AALAS HAS WAIVED THE REGISTRATION FEE. AALAS WILL ALSO PROVIDE 2 NIGHTS' LODGING AND AIRFARE. NHLBI WILL PROVIDE A THIRD NIGHT OF LODGING AND ALL OTHER EXPENSES.</t>
  </si>
  <si>
    <t>KELLEY, MATTHEW W</t>
  </si>
  <si>
    <t>TO GIVE AN INVITED LECTURE AND MEET WITH FACULTY AT THE JACKSON LAB IN BAR HARBOR, ME FROM OCTOBER 18, 2017 TO OCTOBER 21, 2017.</t>
  </si>
  <si>
    <t>BAR HARBOR, ME, US</t>
  </si>
  <si>
    <t>JACKSON LABORATORY, BAR HARBOR</t>
  </si>
  <si>
    <t>TO GIVE AN INVITED PODIUM PRESENTATION AT THE THIRD CHINESE HEARING RESEARCH CONFERENCE IN NANJING, CHINA FROM OCTOBER 27, 2017 TO OCTOBER 29, 2017.  ALSO DELIVER AN INVITED SEMINAR AT THE INSTITUTE OF NEUROSCIENCE, CHINESE ACADEMY OF SCIENCES ON OCTOBER 30, 2017.  TRIP DATES: OCTOBER 25, 2017 TO OCTOBER 31, 2017.</t>
  </si>
  <si>
    <t>NANJING UNIVERSITY</t>
  </si>
  <si>
    <t>SOUTHEAST UNIVERSITY</t>
  </si>
  <si>
    <t xml:space="preserve">KELLMAN, PETER </t>
  </si>
  <si>
    <t>THIS TRAVEL IS NOT A CONFERENCE BECAUSE IT MEETS ONE OF THE NIH DEFINED MISSION EXEMPTIONS: D. SCIENTIFIC MEETINGS WITH A SPECIFIC INVESTIGATOR OR TEAM REGARDING A SPECIFIC AREA OF
SCIENTIFIC INQUIRY, OR PUBLIC HEALTH NEED: DR. KELLMAN WILL BE A SPEAKING AT THE 20TH WORKSHOP AT THE UNIVERSITY OF TORONTO IN TORONTO, CANADA, NOVEMBER 6-9, 2017 ON THE TOPIC ENTITLED, "MAGNETIC RESONANCE IMAGING APPLICATION OF MYOCARDIAL PERFUSION MODELS." REGISTRATION FEE COVERED BY SPONSOR IN KIND.</t>
  </si>
  <si>
    <t>KELLOFF, GARY J</t>
  </si>
  <si>
    <t>DR. KELLOFF IS INVITED TO SPEAK AT THE 3RD ADVANCES IN CIRCULATING TUMOR CELLS BEING HELD IN RHODES, GREECE ON OCTOBER 4-7, 2017.  DR. KELLOFF WILL PRESENT: REGULATORY CONSIDERATIONS FOR UTILIZING LIQUID BIOPSIES IN DRUG AND DIAGNOSTIC DEVELOPMENT: THE PROMISE AND VALUE OF PUBLIC-PRIVATE PARTNERSHIPS.  IN-KIND:  LODGING (INCLUDES BREAKFAST), AND REGISTRATION FEE (INCLUDES MEALS AND GROUND TRANSPORTATION).  NO COMMERCIAL CARRIER IS REQUIRED.  DR. KELLOFF WILL ALREADY BE IN GREECE ON PERSONAL BUSINESS AND HAS PAID FOR HIS AIRFARE.</t>
  </si>
  <si>
    <t>ATHENS, , GRC</t>
  </si>
  <si>
    <t>NATIONAL UNIVERSITY OF ATHENS</t>
  </si>
  <si>
    <t>KELSALL, BRIAN L</t>
  </si>
  <si>
    <t>TRAVELER WILL BE SPEAKING AT THE XL CONGRESS OF THE BRAZILIAN SOCIETY OF IMMUNOLOGY ON OCTOBER 2-6, 2017 IN SALVADOR, BAHIA, BRAZIL. THE TITLE OF DR. KELSALL'S LECTURE IS "REGULATION OF CYTOKINE PRODUCTION BY INTESTINAL MONONUCLEAR PHAGOCYTES".  THE SPONSOR WILL COVER THE HOTEL, MEALS, AND REGISTRATION FEE. DR. KELSALL WILL HAVE ADDITIONAL MEETINGS ON SATURDAY, OCTOBER 7TH WITH DR. ALESSANDRA FILARDY TO DISCUSS IN DETAIL THE RESULTS OF AN ONGOING COLLABORATION ADDRESSING THE ROLE OF TAM RECEPTORS IN ALVEOLAR MACROPHAGE FUNCTION DURING PULMONARY INFECTION AND INFLAMMATION.   THEREFORE, HE IS REQUESTING TO RETURN TO THE USA ON SUNDAY, OCTOBER 8TH.NO FEDERAL FUNDS AND NO HONORARIUM WILL BE ACCEPTED.</t>
  </si>
  <si>
    <t>SOCIEDADE BRASILEIRA DE IMMUNO</t>
  </si>
  <si>
    <t>KEMPER, CLAUDIA M</t>
  </si>
  <si>
    <t>THIS IS A ONE-STOP FOREIGN TRAVEL. HALF NON-SPONSORED AND HALF SPONSORED. THIS TRAVEL IS NOT A CONFERENCE BECAUSE IT MEETS ONE OF THE OTHER NIH DEFINED MISSION EXEMPTIONS: DR. KEMPER WAS INVITED BY KINGS COLLEGE LONDON, TO GIVE A TALK ON ?????INTRACELLULAR IMMUNE SIGNALING????? AND ATTEND THE MRC CENTRE FOR TRANSPLANTATION ANNIVERSARY EVENT FROM OCTOBER 5-6, 2017. THE MRC ORGANIZERS HAVE OFFERED HER IN-KIND AIRFARE, HOTEL, AND GROUND TRANSFERS TO AND FROM THE HEATHROW, LONDON AIRPORT. BECAUSE SHE WAS ALREADY GOING TO BE IN LONDON AT KCL, DR. KEMPER WAS ADDITIONALLY INVITED TO PRESENT A SEMINAR TO THE ACADEMIC DEPARTMENT OF RHEUMATOLOGY, CENTRE FOR INFLAMMATION BIOLOGY AND CANCER IMMUNOLOGY, AND MEET WITH PHD STUDENTS TO DISCUSS ONGOING COLLABORATIONS FROM OCTOBER 2-4, 2017. THE LATTER PART OF THIS TRIP IS THE SPONSORED LEG (OCT 5-6). SHE WILL DEPART ON THE EVENING OF 10/1/17 FROM DULLES AIRPORT, LANDING IN LONDON THE FOLLOWING MORNING. THERE WILL BE NO LODGING EXPENSES, AS SHE WILL STAY WITH FAMILY AND FRIENDS THROUGHOUT HER VISIT IN LONDON. SHE WILL DEPART LONDON ON 10/7/17, ARRIVING BACK IN DC THAT EVENING.</t>
  </si>
  <si>
    <t>KINGS COLLEGE GUYS CAMPUS UNIT</t>
  </si>
  <si>
    <t>TRIP DETAILS UPLOADED WITH DOCUMENTS.
CELL: 2026296375
PRIVATE E-MAIL: CLAUDIA.CD46@GMAIL.COM
SUPERVISOR: DR. WARREN LEONARD</t>
  </si>
  <si>
    <t>ARTHRITIS RESEARCH UNITED KING</t>
  </si>
  <si>
    <t>11/14/2017 -11/24/2017</t>
  </si>
  <si>
    <t>UNIVERSITY OF LUBECK</t>
  </si>
  <si>
    <t>THIS TRAVEL IS NOT A CONFERENCE BECAUSE IT MEETS ONE OF THE OTHER NIH DEFINED MISSION EXEMPTIONS: DR. KEMPER IS A MEMBER OF THE WELLCOME TRUST BOARD COMMITTEE FOR A 3 YEAR TERM, EFFECTIVE JANUARY 2016-2018. THE TRUST COMMITTEE MEETS THREE TIMES A YEAR THROUGHOUT THE 3 YEAR TERM TO DECIDE WHICH WELLCOME TRUST INVESTIGATOR AWARD, CLINICAL-AND BASIC SCIENCE FELLOWSHIP, AND SIR HENRY DALE FELLOWSHIP AWARDS, WILL PUT FORWARD FOR INTERVIEW OF CANDIDATES. THE NHLBI ETHICS OFFICE APPROVED THIS OFFICIAL ACTIVITY ON 3/2/2017. THE NEXT MEETING WILL TAKE PLACE ON JANUARY 15, 2018. BECAUSE THE TRAVELER WAS ALREADY PLANNING TO ATTEND THIS MEETING IN LONDON, KING'S COLLEGE LONDON (ON THE SAME CAMPUS AS THE WELLCOME TRUST) HAS ALSO EXTENDED AN INVITATION TO PRESENT AT A DEPARTMENTAL SEMINAR ON JANUARY 12, 2018, AS WELL AS MEET WITH FACULTY AND OTHER GROUPS WITH ONGOING COLLABORATIONS FOR DATA EXCHANGE. ODA APPROVED ON 12/13/2017. DR. KEMPER WILL DEPART WASHINGTON DC ON 1/11/2018 FOR LONDON. SHE WILL ARRIVE THE FOLLOWING MORNING AND RIDE THE HEATHROW EXPRESS TRAIN INTO LONDON. ORIGINALLY FROM LONDON, SHE WILL STAY WITH FRIENDS AND FAMILY DURING MOST OF HER VISIT, AND NEED ONLY ONE NIGHT OF HOTEL ON 1/15/18. OCCASIONAL MEALS WILL BE PROVIDED BY BOTH KING?¿¿S COLLEGE AND THE WELLCOME TRUST BOARD. DR. KEMPER WILL DEPART LONDON AT NOON OF 1/16/2018, ARRIVING BACK IN WASHINGTON DC THAT AFTERNOON.</t>
  </si>
  <si>
    <t>01/11/2018 -01/16/2018</t>
  </si>
  <si>
    <t>DR. CLAUDIA KEMPER WILL TRAVEL TO MULTIPLE DESTINATIONS DURING THIS TRIP. THIS TRAVEL IS NOT A CONFERENCE BECAUSE IT MEETS ONE OF THE OTHER NIH DEFINED MISSION EXEMPTIONS DETAILED HERE. SHE WILL DEPART DC ON MARCH 11 TO ARRIVE IN BRUNSWICK, GERMANY ON MARCH 12 TO PARTICIPATE IN THE SCIENTIFIC EVALUATION OF HELMHOLTZ CENTRE FOR INFECTION RESEARCH. FLIGHT FROM AND TO DC, LODGING AND SOME MEALS WILL BE PAID IN-KIND FOR THE DURATION OF THIS LEG OF THE TRIP. ON MARCH 14 SHE WILL TRAVEL TO LUBECK, GERMANY TO ATTEND THE INSTITUTE FOR SYSTEMATIC INFLAMMATION RESEARCH STRATEGIC FACULTY MEETING IN HER ROLE AS ADJUNCT PROFESSOR OF THE UNIVERSITY OF LUBECK. SPONSOR WILL PAY IN-KIND FOR TRAIN, BREAKFAST AND LODGING DURING THIS LEG OF THE TRIP. ON MARCH 17 SHE WILL TRAVEL TO ETTAL, GERMANY TO PRESENT A LECTURE ON COMPLEMENT BIOLOGY AT THE 14TH SPRING SCHOOL OF IMMUNOLOGY. SPONSOR WILL PAY IN-KIND FLIGHT, HOTEL, MEALS AND TRANSPORTATION FROM AND TO THE AIRPORT DURING THIS LEG OF THE TRIP. ON MARCH 24 SHE WILL TRAVEL TO TUSCANY, ITALY TO PRESENT AT THE 2018 ANTIBODY BIOLOGY AND ENGINEERING GORDON RESEARCH CONFERENCE. SPONSOR WILL PAY IN-KIND ACCOMMODATIONS AND MEALS AND WAIVE REGISTRATION FEE FOR THIS LEG OF THE TRIP BEGINNING ON MARCH 25TH. NIH WILL PAY FOR ONE NIGHT LODGING ON MARCH 24TH. SHE WILL RETURN TO DC ON MARCH 29. GORDON RESEARCH CONFERENCE HAS NOT SUBMITTED AN LOI YET. AN EMAIL DETAILING SPONSORED EXPENSES IS ATTACHED. AUTHORIZATION WILL BE UPDATED ONCE LOI IS OBTAINED. ALSO STILL PENDING: HOTEL RESERVATION DOCUMENT FROM HZI, SPRING SCHOOL AND GRC.</t>
  </si>
  <si>
    <t>GERMAN SOCIETY FOR IMMUNOLOGY</t>
  </si>
  <si>
    <t>03/11/2018 -03/29/2018</t>
  </si>
  <si>
    <t>HELMHOLTZ INTERNATIONAL GRADUA</t>
  </si>
  <si>
    <t>KEPPLER-NOREUIL, KIM M</t>
  </si>
  <si>
    <t>FOR THIS SPONSORED DOMESTIC TRAVEL, THE FOLLOWING WILL BE PROVIDED IN-KIND: AIRFARE ($407.60), LODGING FOR 1 NIGHT ($227.50) AND LUNCH ON 10/10.  PER ETHICS, TRAVELER WILL PAY FOR OFFERED DINNER ON 10/9. OTHER INVITED GUESTS ARE RECEIVING SIMILAR BENEFITS. NHGRI WILL PAY THE FOLLOWING EXPENSES: TAXIS TO/FROM HOME/AIRPORT AND TO/FROM HOTEL/AIRPORT ($200), BAGGAGE FEES ($50). COST COMPARISON WAS NOT COMPLETED AS OMEGA WAS NOT USED. BOTH AIRFARE AND LODGING WERE ARRANGED AND PROVIDED IN-KIND. TRAVELER IS REQUESTING APPROVAL OF ACTUAL SUBSISTENCE FOR SPONSORED ARRANGED LODGING VALUED AT  $202 WHICH IS 210%  ABOVE GOVERNMENT ALLOWANCE OF $96. THIS PERCENTAGE FALLS WITHIN THE 300% THRESHOLD ALLOWED BY THE FTR. ARKANSAS IS NOT A HOTEL TAX EXEMPT STATE. THERE IS NO REGISTRATION FOR THIS MEETING.</t>
  </si>
  <si>
    <t>LITTLE ROCK, AR, US</t>
  </si>
  <si>
    <t>UNIVERSITY OF ARKANSAS FOR MED</t>
  </si>
  <si>
    <t>10/09/2017 -10/10/2017</t>
  </si>
  <si>
    <t>KERLAVAGE, ANTHONY R</t>
  </si>
  <si>
    <t>TRAVELER HAS BEEN ASKED TO PARTICIPATE IN THE CFI'S CYBERINFRASTRUCTURE INITIATIVE COMPETITION AS AN EXPERT TO PROVIDE GUIDANCE FOR BUILDING WORLD-CLASS RESEARCH AND TECHNOLOGY DEVELOPMENT IN CANADA. 
IN-KIND: AIRFARE, LODGING, AND MEALS ON 12/13.</t>
  </si>
  <si>
    <t>CANADA FOUNDATION FOR INNOVATI</t>
  </si>
  <si>
    <t>PROGRAM DIRECTOR</t>
  </si>
  <si>
    <t>12/12/2017 -12/13/2017</t>
  </si>
  <si>
    <t>KEWALRAMANI, VINEET N</t>
  </si>
  <si>
    <t>INVITED SPEAKER; BAYLOR COLLEGE SEMINAR SERIES; "HIV-1 NUCLEAR ENTRY AND INTRANUCLEAR TRAFFICKING"; NO REGISTRATION FEE.  SPONSOR PROVIDING "IN KIND" LODGING 11/29; AIRFARE; GROUND TRANSPORTATION WHILE IN HOUSTON, TX; MEALS: DINNER 11/29, BREAKFAST/LUNCH 11/30.</t>
  </si>
  <si>
    <t>THERE ARE 2 LEGS TO THIS TRAVEL BUT THE SPOSNOR REMAINS THE SAME ON BOTH PARTS.  
02/28/18 - PRESENT LECTURE "HIV-1 NUCLEAR ENTRY AND INTRANUCLEAR TRAFFICKING": UC IRVINE SEMINAR SERIES AND MEET WITH COLLABORATORS;  SPONSOR WILL PROVIDE LODGING NIGHTS OF 2/27-28 (BREAKFAST IS INCLUDED IN LODGING RATE) AND MEALS LUNCH/DINNER IN KIND ON 2/28; 03/01-04/18: PRESENT LECTURE "HIV-1 EXPLOITATION OF SPECKLES TO ACCESS GENE-RICH REGIONS OF CHROMATIN"; 2018 PALM SPRINGS HIV/AIDS CONFERENCE; SPONSOR WILL PROVIDE "IN KIND" REGISTRATION ($910) INCLUDES LODGING (03/01-03/18) AND MEALS (03/02 - B/L; 03/03 - B/L/D); UCI MILEAGE RATE FOR POV EXPENSES PROVIDED TO DR. HUNG FAN FROM IRVINE TO PALM SPRINGS (.54/MILE X 94 MILES=$50.76; DRS. KEWALRAMANI AND LEE WILL BE PASSENGERS); 02/27/18: IRVINE: GROUND TRANSPORTATION FROM AIRPORT TO HOTEL FREE SHUTTLE; 03/04/18: PALM SPRINGS: GROUND TRANSPORTATION FROM HOTEL TO AIRPORT FREE SHUTTLE</t>
  </si>
  <si>
    <t>IRVINE, CA, US</t>
  </si>
  <si>
    <t>KHALIQ, ZAYD M</t>
  </si>
  <si>
    <t>DR. KHALIQ WAS INVITED TO BE A GUEST LECTURER FOR 1ST YEAR NSGP AND GPP STUDENTS AT BROWN UNIVERSITY 11/07/2017.  DR. KHALIQ WILL TRAVEL ON TRAVEL TO BROWN ON 11/06/2017 AT 3:30 PM AND RETURN 11/07/2017 AT 4:30 PM  BROWN HAS AGREED TO PROVIDE HIS HOTEL FOR THE NIGHT IN THE AMOUNT OF $134.00 PAID FOR BY BROWN UNIVERSITY (CONFORMATION # 91352189) THEY WILL ALSO PURCHASE A ROUND TRIP COACH AIRFARE IN THE AMOUNT ON $230.40 FROM WASHINGTON DC TO PROVIDENCE RHODE ISLAND.  MEALS WILL BE PROVIDED IN-KIND AS WELL AS SHUTTLE SERVICES TO AND FROM HAMPTON IN AND SUITES.  ($20.00 ROUND TRIP) NO HONORARIUM WILL BE PROVIDED, AND PAYMENT OF HIS TRAVEL WILL NOT BE DERIVED FROM NIH FUNDS.  CONTACT:  ROSANNA CABRAL 401-863-3440.  THIS TRAVEL WAS APPROVED BY DR. KORETSKY BASED ON THE FOLLOWING CRITERIA:  INVITED SPEAKER, CRITICAL TO NINDS MISSION AND IMPORTANT SCIENTIFIC COLLABORATION.</t>
  </si>
  <si>
    <t>DR. KHALIQ WAS INVITED TO SPEAK AT THE UNIVERSITY OF IOWA, BY PROFESSOR DR. AMY LEE.  HE WILL BE SPEAKING IN THE MOLECULAR PHYSIOLOGY AND BIOPHYSICS DEPARTMENTAL SEMINAR SERIES ON 02/27/2018.  U OF I WILL BE PAYING FOR THE AIRFARE AT $946, TWO NIGHTS OF LODGING 02/26/2018 AND 02/27/2018 AT $145/NIGHT, $80 (2/26 DINNER $23.00: 02/27/2017 BREAKFAST $11.00, LUNCH $12, &amp; DINNER $23; 02/28/2018 BREAKFAST $11) TAXIS AT $160.00 (AIRPORT SHUTTLE 02/26 AND 02/28/2018) HE WAS STE APPROVED IN SPARC ON SP009669. ETHICS HAS BEEN APPROVED AND IS ATTACHED.
DR. KHALIQ IS REQUESTING APPROVAL OF ACTUAL SUBSISTENCE FOR SPONSOR IN-KIND LODGING VALUED AT $145 WHICH IS 156% OF THE GOVERNMENT ALLOWANCE OF $93. THIS PERCENTAGE FALLS WITHIN THE 300% THRESHOLD ALLOWED BY THE FTR. THE SPONSOR HAS NOTED THAT ALL OTHER NON-FEDERAL PARTICIPANTS WILL BE PROVIDED WITH THE SAME ACCOMMODATIONS.
NO FEDERAL FUNDS WILL BE USED TO SPONSOR THIS TRIP AND NO HONORARIUM WILL BE PROVIDED TO DR. KHALIQ PER THE SPONSOR.</t>
  </si>
  <si>
    <t>02/26/2018 -02/28/2018</t>
  </si>
  <si>
    <t>DR. KHALIQ WILL BE ATTENDING THE MECHANISMS UNDERLYING BASAL GANGLIA FUNCTION AND DYSFUNCTION MEETING IN VENTURA CA 03/11-03/16/2018.  HE WILL BE GIVING A TALK TITLED, "EXCITABILITY AND INTEGRATION IN THE SNC DOPAMINE NEURON SUBPOPULATIONS ON MONDAY 03/12/2018 AT 9:00 AM.  THIS CONFERENCE IS PART OF THE GORDON RESEARCH CONFERENCE. HIS REGISTRATION FEE FOR THE CONFERENCE FEE IS 1130.00 WHICH INCLUDES HIS LODGING AND MEALS.  THE GRC HAS CONTRIBUTED $1000 IF THE $1130 REGISTRATION FEE. THIS IS ACKNOWLEDGED ON THE REGISTRATION AS FOLLOWS, "ALLOCATIONS FROM THE CONFERENCE BUDGET, REGISTRATION SUPPORT (ANTICIPATED).   HE WAS NIH APPROVED IN SPARC ON SP008812, AIRPORT COST COMPARISON IS ATTACHED. APPROVED ODA IS ATTACHED. NO HONORARIUM WILL BE PAID TO DR. KHALIQ, AND FEDERAL FUNDS WILL NOT BE USED TO SUPPORT THE ATTENDANCE AND TRAVEL COSTS.</t>
  </si>
  <si>
    <t>KHALSA, JAGJITSING H</t>
  </si>
  <si>
    <t>TO ATTEND AND GIVE A PRESENTATION TITLED:  "ROLE OF CANNABINIOIDS IN MEDICINE" AND CHAIR A PANEL ON DRUG ABUSE AND CO-OCCURRING INFECTIONS IN SUBSTANCE ABUSING POPULATIONS AT THE 40TH ANNIVERSARY CELEBRATIONS OF SAA.  WILL ALSO RECEIVE THE HONORARY FELLOWSHIP AWARD, IN REYKJAVIK, ICELAND, OCTOBER 2-5, 2017.  THIS IS SPLIT FY TRAVEL WITH TANUM:  0CM6H.</t>
  </si>
  <si>
    <t>REYKJAVIK, , ISL</t>
  </si>
  <si>
    <t>SOCIETY OF ALCOHOLISM AND OTHE</t>
  </si>
  <si>
    <t>10/01/2017 -10/06/2017</t>
  </si>
  <si>
    <t xml:space="preserve">KHOURY, PANEEZ </t>
  </si>
  <si>
    <t>DR. KHOURY HAS BEEN INVITED TO SPEAK AT THE WISCONSIN ALLERGY SOCIETY ANNUAL MEETING. DATES: OCTOBER 6-7, 2017.  SPONSOR IS PROVIDING LODGING, AIRFARE AND SOME MEALS.</t>
  </si>
  <si>
    <t>WISCONSIN ALLERGY SOCIETY</t>
  </si>
  <si>
    <t>DR. KHOURY HAS BEEN INVITED TO PARTICIPATE IN THE ALLAKOS EG/EGA ADVISORY BOARD MEETING. DATES: OCTOBER 14-15, 2017.  THIS A SPONSORED TRAVEL, TO INCLUDE, FLIGHT, LODGING AND SOME MEALS.</t>
  </si>
  <si>
    <t>ALLAKOS</t>
  </si>
  <si>
    <t>10/14/2017 -10/15/2017</t>
  </si>
  <si>
    <t>KILMARX, PETER H</t>
  </si>
  <si>
    <t>RADM PETER KILMARX, MD, IS TRAVELING TO AMSTERDAM, NETERLANDS OCTOBER 10-14, 2017.  HE IS PARTICIPATING IN THE JOEP LANGE INSTITUTE HIV INCIDENCE REDUCTION AND DIFFERENTIATED SERVICE DELIVERY, SCALING UP THE NEXT WAVE OF THE HIV RESPONSE MEETING OCTOBER 12-13. THE FLIGHTS AND LODGING ARE SPONSORED IN KIND AND THE SPONSORED TRAVEL HAS BEEN APPROVED BY THE EO. THE LODGING HAS BEEN RESERVED BY THE EVENT ORGANIZER. THE TRAVEL IS PENDING APPROVAL BY THE EO.</t>
  </si>
  <si>
    <t>JOEP LANGE INSTITUTE</t>
  </si>
  <si>
    <t>KIMMEL, PAUL L</t>
  </si>
  <si>
    <t>DR. PAUL KIMMEL IS AN INVITED GUEST AT THE BERLINER DIALYSESEMINAR ?¿¿DEPRESSION AND ANXIETY IN HEMODIALYSIS PATIENTS?¿¿, LECTURE IN BERLIN, GERMANY ON DECEMBER 2, 2017. HE WILL ALSO TRAVEL TO HEIDELBERG, GERMANY TO GIVE A TALK AT THE HEIDELBERG UNIVERSITY HOSPITAL ON ?¿¿CONNECTIONS BETWEEN ACUTE KIDNEY INJURY (AKI) AND CHRONIC KIDNEY DISEASE (CKD)?¿¿ ON DECEMBER 4TH. 
***PLEASE NOTE: SIGNED ETHICS CHECKLIST (WORD DOC) IS UPLOADED TO AUTHORIZATION DUE TO DR. KIMMEL HAVING TECHNICAL DIFFICULTIES IN CERTIFYING THE AUTHORIZATION. HELPDESK WAS NOT ABLE TO ASSIST HIM IN TIME FOR TRAVEL TO BE APPROVED.
LODGING ON 12/4 IS OVER PER DIEM BY 119% AND SPONSORED IN KIND.</t>
  </si>
  <si>
    <t>HEIDELBERG UNIVERSITY HOSPITAL</t>
  </si>
  <si>
    <t>HI EVENT</t>
  </si>
  <si>
    <t>KIM, SCOTT Y</t>
  </si>
  <si>
    <t>SCOTT KIM MD, PHD, HAS BEEN INVITED TO PARTICIPATE IN A PANEL AT THE ANNUAL PRIM&amp;R MEETING.  HE WILL BE GIVING A TALK ON ETHICS OF COMPARATIVE EFFECTIVENESS RESEARCH</t>
  </si>
  <si>
    <t>SCOTT KIM MD, PHD, HAS BEEN INVITED TO PARTICIPATE IN A CONFERENCE ON EUTHANASIA IN BELGIUM, AND MEET WITH EUROPEAN COLLEAGUES IN THE FIELD.  HE WILL BE GIVING A TALK ON EUTHANASIA AND ASSISTED SUICIDE AND PSYCHIATRIC DISORDERS: A US PERSPECTIVE. HE CAN BE CONTACTED AT SCOTT.KIM@NIH.GOV, AND HIS CELL IS 734 645 7022</t>
  </si>
  <si>
    <t>UNIVERSITY CENTRE SAINT IGNATI</t>
  </si>
  <si>
    <t>11/14/2017 -11/19/2017</t>
  </si>
  <si>
    <t>SCOTT KIM MD, PHD, HAS BEEN INVITED TO PARTICIPATE AS A MEMBER OF AN
EXPERT PANEL ON MEDICAL ASSISTANCE IN DYING IN CANADA.  HIS CONTACT INFORMATION IS SCOTT.KIM@CC.NIH.GOV AND HIS CELL # IS 734-645-7022</t>
  </si>
  <si>
    <t>COUNCIL OF CANADIAN ACADEMIES</t>
  </si>
  <si>
    <t>11/20/2017 -11/22/2017</t>
  </si>
  <si>
    <t>SCOTT KIM, MD, PHD HAS BEEN INVITED TO GIVE A TALK AT A CONFERENCE, PANEL DISCUSSANT, AND PARTICIPANT IN CONFERENCE. HIS TALK WILL BE ON UNDERSTANDING AND WORKING WITH PATIENTS THERAPEUTIC MOTIVATION FOR ENTERING CLINICAL TRIALS.  HIS CONTACT INFORMATION IS SCOTT.KIM@NIH.GOV, 734-645-7022</t>
  </si>
  <si>
    <t>SCOTT KIM MD, PHD, HAS BEEN INVITED TO PARTICIPATE AS A MEMBER OF AN EXPERT PANEL ON MEDICAL ASSISTANCE IN DYING IN CANADA. HIS CONTACT INFORMATION IS SCOTT.KIM@NIH.GOV, AND CELL IS 734-645-7022</t>
  </si>
  <si>
    <t>SCOTT KIM MD, PHD. HAS BEEN INVITED BE A SPEAKER AND PARTICIPANT IN CONFERENCE AT DUKE AND HE WILL BE GIVING A TALK ON DECISION MAKING CAPACITY AND ANOREXIA NERVOSA.</t>
  </si>
  <si>
    <t xml:space="preserve">KIM, SUN </t>
  </si>
  <si>
    <t>11/16/2017-11/18/2017: INVITED TO GIVE A TALK AT THE ALLEN INSTITUTE FOR ARTIFICIAL INTELLIGENCE, IN SEATTLE, WA.</t>
  </si>
  <si>
    <t>ALLEN INSTITUTE FOR ARTIFICIAL</t>
  </si>
  <si>
    <t>11/16/2017 -11/18/2017</t>
  </si>
  <si>
    <t>KINDZELSKI, ANDREI L</t>
  </si>
  <si>
    <t>DR. KINDZELSKI WILL BE TRAVELING TO TUCSON, AZ TO PARTICIPATE IN THE ANNUAL MEETING AS AN INVITED SPEAKER.  TRAVEL PLANNER SUBMITTED CAS APPROVAL REQUEST 1/23/18; APPROVED ON THE CAS ON 2/1/2018. ANDREI KINDZELSKI IS REQUESTING APPROVAL OF ACTUAL SUBSISTENCE FOR SPONSORED IN-KIND MEALS VALUED AT $80.00, ($15.00 FOR BREAKFAST, $25.00 FOR LUNCH, $40.00 FOR DINNER) WHICH IS 36% OVER THE GOVERNMENT ALLOWANCE OF $59.00 FOR TOTAL MEALS, ($13.00 BREAKFAST, $15.00 LUNCH, $26.00 DINNER). THIS PERCENTAGE FALLS WITHIN THE 300% THRESHOLD ALLOWED BY THE FTR. THE SPONSOR HAS NOTED THAT ALL OTHER NON-FEDERAL PARTICIPANTS WILL BE PROVIDED WITH THE SAME ACCOMMODATIONS.</t>
  </si>
  <si>
    <t>AMERICAN VENOUS FORUM MILWAUKE</t>
  </si>
  <si>
    <t>02/19/2018 -02/24/2018</t>
  </si>
  <si>
    <t xml:space="preserve">KIPNIS, VICTOR </t>
  </si>
  <si>
    <t>DR. KIPNIS IS INVITED TO SPEAK AT THE BRAZILIAN  EPIDEMIOLOGY CONGRESS BEING HELD IN FLORIANOPOLIS, SANTA CATARINA, BRAZIL ON OCTOBER 7-11, 2017.  IN-KIND:  AIRFARE, LODGING (NO BREAKFAST), AND REGISTRATION (NO MEALS).</t>
  </si>
  <si>
    <t>[OTHER], , BRA</t>
  </si>
  <si>
    <t>ABRASCO</t>
  </si>
  <si>
    <t>10/06/2017 -10/11/2017</t>
  </si>
  <si>
    <t xml:space="preserve">KIRCANSKI, KATHARINA </t>
  </si>
  <si>
    <t>THE EVENTS IN THIS TA WERE APPROVED AS A NON-NIMH HOSTED CONFERENCE OR MEETING BY THE OFFICE OF FINANCIAL MANAGEMENT ON 7/10/17.
DR. KIRCANSKI WOULD LIKE TO ATTEND THE AMERICAN COLLEGE OF NEUROPSYCHOPHARMACOLOGY (ACNP) ANNUAL MEETING FROM DECEMBER 3-7, 2017 IN PALM SPRINGS, CA.  DR. KIRCANSKI WILL PRESENT A POSTER ON ONE OF HER MAIN RESEARCH PROJECTS AT THE NIMH, WHICH EXAMINES NEURAL MECHANISMS OF THREAT ORIENTING IN IRRITABILITY AND ANXIETY.  THIS OPPORTUNITY WILL PROVIDE TRAINING IN PRESENTATION SKILLS AND ALLOW DR. KIRCANSKI TO OBTAIN FEEDBACK ON HER WORK FROM BOTH NATIONAL AND INTERNATIONAL COLLEAGUES.  MORE BROADLY, THIS CONVENTION FOCUSES ON DR. KIRCANSKI?¿¿S MAIN RESEARCH INTEREST AT THE NIMH, THE PATHOPHYSIOLOGY OF CHILDHOOD PSYCHIATRIC DISEASE.  DR. KIRCANSKI WILL HAVE OPPORTUNITIES TO ATTEND OTHERS?¿¿ RESEARCH PRESENTATIONS, ENGAGE IN PROFESSIONAL MEETINGS AND NETWORK WITH LEADERS IN THE FIELD, DEVELOP AND MAINTAIN PROFESSIONAL CONTACTS STRONGLY RELATED TO HER NIMH RESEARCH, AND TO KEEP PACE WITH THE MOST UP-TO-DATE AND CUTTING-EDGE RESEARCH FINDINGS ON THE BRAIN BASES OF MOOD AND ANXIETY DISORDERS..?¿¿DR. KIRCANSKI IS REQUESTING APPROVAL OF ACTUAL SUBSISTENCE FOR SPONSOR IN-KIND LODGING VALUED AT $189.00 WHICH IS 142% OF THE GOVERNMENT ALLOWANCE OF $133.  THIS PERCENTAGE FALLS WITHIN THE 300% THRESHOLD ALLOWED BY THE FTR.  THE SPONSOR HAS NOTED THAT ALL OTHER NON-FEDERAL PARTICIPANTS WILL BE PROVIDED WITH THE SAME ACCOMMODATIONS.?¿¿</t>
  </si>
  <si>
    <t>12/02/2017 -12/07/2017</t>
  </si>
  <si>
    <t>KLEEBERGER, STEVEN R</t>
  </si>
  <si>
    <t>TRAVELER HAS BEEN INVITED TO SPEAK AT AT THE FIRST WORKSHOP ON BASIC AND TRANSLATION APPROACHES TO UNDERSTAND AND PREVENT RESPIRATORY DISEASES IN CHILDREN FROM NOVEMBER 13-14, 2017 IN PORTO ALEGRE, BRAZIL. TRAVELER WILL DEPART ON 11/11 TO ARRIVE IN BRAZIL ON 11/12. AFTER THE MEETING TRAVELER WILL DEPART BRAZIL ON NOVEMBER 15TH, RETURNING TO RDU NOVEMBER 16TH. NO REGISTRATION FEE. THE SPONSOR, PONTIFICAL CATHOLIC UNIVERSITY OF RIO GRANDE DO SUL (PUCRS) WILL PROVIDE IN KIND AIRFARE, LODGING, MEALS AND EVENT ACTIVITIES, AND GROUND TRANSPORTATION DURING THE WORKSHOP MEETING. THE SPONSORED QUESTIONNAIRE WAS NOT PROVIDED TO SPECIFY WHICH MEALS WOULD BE COVERED IN-KIND, BUT WE WILL DEDUCT MEALS ON THE VOUCHER WHEN THE TRAVELER RETURNS. EFFICIENT SPENDING WAS APPROVED ON 8/31/17 AND IS INCLUDED IN THE SCANNED DOCUMENT SECTION OF THE TRAVEL AUTHORIZATION. ETHICS APPROVAL OBTAINED ON 08/16/17 AND IS INCLUDED IN THE SCANNED DOCUMENT SECTION OF THE TRAVEL AUTHORIZATION. VISA REQUIRED FOR ENTRANCE INTO BRAZIL.</t>
  </si>
  <si>
    <t>PORTO ALEGRE, , BRA</t>
  </si>
  <si>
    <t>PONTIFICIA UNIVERSIDADE CATOLI</t>
  </si>
  <si>
    <t>11/11/2017 -11/16/2017</t>
  </si>
  <si>
    <t>KLEINER, DAVID E</t>
  </si>
  <si>
    <t>DR. KLEINER IS INVITED TO SPEAK AT THE CHRONIC GVHD MEETING BEING HELD IN CHICAGO, IL ON OCTOBER 27-28, 2017. IN-KIND: AIRFARE, LODGING (NO BREAKFAST),  MEALS (D 10/27; BLD 10/28), AND GROUND TRANSPORTATION IN IL.  NO REGISTRATION FEE.</t>
  </si>
  <si>
    <t>KLEIN, HARVEY G</t>
  </si>
  <si>
    <t>DR. KLEIN WILL BE ATTENDING THE 2017 AABB ANNUAL MEETING.</t>
  </si>
  <si>
    <t>AMERICAN ASSOCIATION FOR BLOOD</t>
  </si>
  <si>
    <t>10/06/2017 -10/10/2017</t>
  </si>
  <si>
    <t>DR. KLEIN WILL BE ATTENDING THE EXPERT COMMITTEE ON BIOLOGICAL STANDARDIZATION MEETING SPONSORED BY WORLD HEALTH ORGANIZATION HELD IN GENEVA, SWITZERLAND OCTOBER 14-21, 2017</t>
  </si>
  <si>
    <t>WORLD HEALTH ORGANIZATION, SWI</t>
  </si>
  <si>
    <t>10/14/2017 -10/21/2017</t>
  </si>
  <si>
    <t>DR. KLEIN WILL BE ATTENDING THE NHSBT R&amp;D COMMITTEE MEETING IN LONDON, UK ON NOVEMBER 5-8, 2017.  THIS IS AN ONGOING COMMITTEE THAT MEETS TWICE PER YEAR.</t>
  </si>
  <si>
    <t>NHS BLOOD AND TRANSPLANT</t>
  </si>
  <si>
    <t>KLEINSTREUER, NICOLE C</t>
  </si>
  <si>
    <t>TRAVELER INVITED TO ATTEND THE CANADIAN CENTRE FOR ALTERNATIVES TO ANIMAL METHODS CCAAM, CANADIAN CENTRE FOR THE VALIDATION OF ALTERNATIVE METHODS CACVAM OFFICIAL LAUNCH AND INAUGURAL STRATEGIC VISIONING WORKSHOP FOR CANADA'S FIRST RESEARCH CENTER DEDICATED TO NON-ANIMAL METHODS, OCTOBER 2-3, 2017 AT THE UNIVERSITY OF WINDSOR IN WINDSOR, ONTARIO, CANADA. SPONSOR WILL PROVIDE IN-KIND AIRFARE, LODGING, SOME MEALS AND GROUND TRANSPORTATION WHILE IN WINDSOR, CANADA. DEPART RDU 10/01 ARRIVE CANADA, DEPART CANADA 10/04, ARRIVE RDU. EFFICIENT SPENDING APPROVAL WAS OBTAINED ON 07/03/2017 AND IS INCLUDED IN THE SCANNED DOCUMENTS PORTION OF THIS TRAVEL AUTHORIZATION.</t>
  </si>
  <si>
    <t>WINDSOR, ONTARIO, , CAN</t>
  </si>
  <si>
    <t>TRAVELER IS TO PRESENT IN VITRO SKIN SENSITIZATION FOR THE INSTITUTE FOR INVITRO SCIENCES (IIVS)/SAP MEETING, ALEXANDRIA,VA 11/16-17/2017. SPONSOR TO PROVIDE IN-KIND AIRFARE, LODGING AND MEALS 11/16 LUNCH AND DINNER. ATTACHMENT G APPROVAL WAS OBTAINED ON 10/03/2017 AND ETHICS APPROVAL WAS OBTAINED ON 10/5/2017 AND IS INCLUDED IN THE SCANNED DOCUMENTS PORTION OF THIS AUTHORIZATION. VIRGINIA IS NOT A TAX EXEMPT STATE.</t>
  </si>
  <si>
    <t>ALEXANDRIA, VA, US</t>
  </si>
  <si>
    <t>INSTITUTE FOR IN VITRO SCIENCE</t>
  </si>
  <si>
    <t>TRAVELER WILL DEPART ON 11/23/2017 TO ARRIVE CA ON 11/23/17 FOR A MEETING ON 11/24/2017 AT THE BECKMAN CENTER AT STANFORD SCHOOL OF MEDICINE TO DISCUSS U01 GRANT APPLICATION FOR BIOMARKERS, ETC. IN STANFORD, CA.  NO LODGING REQUESTED, STAYING WITH FAMILY.   EFFICIENT SPENDING APPROVAL FOR 11/24, ATTACHMENT G WAS OBTAINED ON 10/26/2017.  TRAVELER IS INVITED TO STANFORD UNIVERSITY SCHOOL OF MEDICINE FOR A 2 DAY CONFERENCE TO DISCUSS MECHANISTIC AND CLINICAL ASPECTS OF CHRONIC INFLAMMATION, AGING AND NON COMMUNICABLE DISEASES ON 11/27-28/17 IN STANFORD, CA BY THE INSTITUTE FOR IMMUNITY, TRANSPLANTATION AND INFECTION.  SPONSOR WILL PROVIDE ROUNDTRIP AIRFARE, SOME MEALS AND GROUND TRANSPORTATION IN KIND.  NO LODGING REQUESTED STAYING WITH FAMILY. ETHICS RECOMMENDATION OBTAINED ON JUNE 14, 2017 AND IS INCLUDED IN THE SCANNED DOCUMENTS PORTION OF THIS TRAVEL AUTHORIZATION. EFFICIENT SPENDING APPROVAL CTTS FOR STANFORD UNIVERSITY MEETING WAS OBTAINED ON 08/17/2017 AND IS INCLUDED IN THE SCANNED DOCUMENTS PORTION OF THIS AUTHORIZATION. 11/25, 11/ 26 ARE NON DUTY DAYS.  TRAVELER WILL THEN DEPART ON 11/29 TO ATTEND CHEMICAL AND BIOLOGICAL DEFENSE SCIENCE AND TECHNOLOGY ON 11/29-11/30 IN LONG BEACH,CA. TICKET THROUGH OMEGA ROUNDTRIP SAN FRANCISCO TO LONG BEACH.  REGISTRATION FEE PAID BY GOV IMPAC CARD $150.00 AND DOES NOT INCLUDE MEALS OR LODGING.  LODGING EXPENSE FOR ONE NIGHT.  EFFICIENT SPENDING APPROVAL WAS OBTAINED ON 08/17/2017 AND IS INCLUDED IN THE SCANNED DOCUMENTS PORTION OF THIS TRAVEL AUTHORIZATION. CALIFORNIA IS NOT A TAX EXEMPT STATE. TRAVELER WILL DEPART ON 11/30 TO RETURN TO SAN FRANCISCO.  STAYING WITH FAMILY OVERNIGHT AND RETURNING TO RDU ON 12/1/17.</t>
  </si>
  <si>
    <t>11/23/2017 -12/01/2017</t>
  </si>
  <si>
    <t>TRAVELER TO ATTEND A MEETING ON FEBRUARY 12TH AND 13TH, 2018 AT THE CALIFORNIA ENDOWMENT'S NEW OAKLAND CONFERENCE CENTER IN OAKLAND, CA SPONSORED BY THE UNIVERSITY OF CALIFORNIA, BERKELEY. ORGANIZED FOR THE PURPOSE OF RESEARCH TRANSLATION, THE MEETING WOULD CONTINUE A DIALOGUE STARTED IN EARLY 2016 BETWEEN CHEMICALS TESTING GRANTEES FROM THE CALIFORNIA BREAST CANCER RESEARCH PROGRAM (CBCRP) AND REGULATORY SCIENTISTS. CBCRP GRANT RECIPIENTS WILL SUMMARIZE FINDINGS FROM THEIR RESEARCH ON INNOVATIVE TESTING STRATEGIES USED TO ASSESS CHEMICALS AND THEIR CONTRIBUTION TO BREAST CANCER, AND GOVERNMENT SCIENTISTS WILL SHARE THEIR CURRENT APPROACHES TO SCREENING CHEMICALS FOR CARCINOGENESIS AND RELATIONSHIP WITH BREAST CANCER.  THIS IS A CLOSED MEETING, INVITATION ONLY. NO REGISTRATION FEE. CALIFORNIA IS NOT A TAX EXEMPT STATE. SPONSORED IN-KIND: AIRFARE, LODGING (2/11-12), 2/13 STAYING WITH RELATIVES AND MEALS (2/12 - BREAKFAST TO 2/13- LUNCH). TRAVELER DEPART RDU 02/11, RETURN RDU 02/14. EFFICIENT SPENDING ATTACHMENT G APPROVAL WAS OBTAINED ON 07/13/2017 AND ETHICS OFFICE APPROVAL WAS OBTAINED ON 9/22/2017 AND IS INCLUDED IN THE SCANNED DOCUMENT PORTION OF THIS TRAVEL AUTHORIZATION. PENDING AVAILABILITY OF FY 2018 FUNDS.</t>
  </si>
  <si>
    <t>TRAVELER INVITED TO ATTEND A WORKSHOP ENTITLED WHERE DO WE STAND ON ALTERNATIVE TESTING, LOOKING BACK AND PEERING FORWARD HELD ON FEBRUARY 20-21, 2018 AT THE UCLA CAMPUS IN LOS ANGELES, CA. SPONSORED WILL PAY IN KIND FOR AIRFARE AND MEALS ( 02/20 - BREAKFAST TO 02/21 LUNCH). NO REGISTRATION FEE. TRAVELER WILL BE STAYING WITH FAMILY SO DOES NOT REQUIRE LODGING. TRAVELER DEPARTS RDU 02/19 AND RETURNS RDU 02/22. CALIFORNIA IS NOT A TAX EXEMPT STATE. EFFICIENT SPENDING APPROVAL WAS OBTAINED ON 01/26/2018 AND ETHICS APPROVAL WAS OBTAINED ON 10/16/2017 AND IS INCLUDED IN THE SCANNED DOCUMENTS PORTION OF THIS TRAVEL AUTHORIZATION. PENDING AVAILABILITY OF FY2018 FUNDS.</t>
  </si>
  <si>
    <t>TRAVELER TO ATTEND THE SOCIETY OF TOXICOLOGY SOT 2018, 57TH ANNUAL AND TOX EXPO MEETING IN SAN ANTONIO, TEXAS, MARCH 11-15, 2018. TRAVELER DEPARTS FROM RDU AIRPORT ON 03/10/2018.  EARLY BIRD REGISTRATION $340.00 PAID BY GOV IMPAC CARD. TRAVELER RESERVED LODGING THROUGH SOT HOUSING. SPONSOR WILL PAY IN KIND $500 FOR LODGING FOR ALL INVITED SPEAKERS.  ETHICS APPROVAL WAS OBTAINED ON 3/2/2018 AND IS INCLUDED IN THE SCANNED DOCUMENTS PORTION OF THIS TRAVEL AUTHORIZATION. THE SOT2018 AND SATELLITE ENDS ON 03/15 AFTER 5 P.M. TEXAS IS A TAX EXEMPT STATE, THE TAX FORM IS INCLUDED IN TRAVEL PACKET. EFFICIENT SPENDING APPROVAL FOR SOT2018 WAS OBTAINED ON 09/27/2017 AND IS INCLUDED IN THE SCANNED DOCUMENTS OF THIS TRAVEL AUTHORIZATION. TRAVELER WILL LEAVE SOT ON 3/16 TO GO AND STAY WITH FAMILY SO NO LODGING REQUIRED FOR 3/16 AND NO LODGING OR PER DIEM ON 3/17.   ON 03/18/2018, SUNDAY SHE WILL TRAVEL TO NEW ORLEANS, LA FOR THE 255TH AMERICAN CHEMICAL SOCIETY ACS MEETING ON MARCH 18-22,2018. REGISTRATION $475.00 WAS PAID BY GOV IMPAC AND DOES NOT INCLUDE LODGING OR MEALS. RETURN TO RDU ON 03/22/2018. LOUISIANA IS A TAX EXEMPT STATE, THE TAX FORM IS INCLUDED IN TRAVEL PACKET.  EFFICIENT SPENDING APPROVAL FOR ACS WAS OBTAINED ON 12/25/2017 AND IS INCLUDED IN THE SCANNED DOCUMENTS PORTION OF THE TRAVEL AUTHORIZATION.</t>
  </si>
  <si>
    <t>03/10/2018 -03/22/2018</t>
  </si>
  <si>
    <t>TRAVELER INVITED TO YALE SCHOOL OF PUBLIC HEALTH 03/25-28,2018, NEW HAVEN, CT. TRAVELER TO GIVE TWO LECTURES ON TOXICOLOGY TESTING IN THE 21ST CENTURY AND TOX21 FEDERAL PROGRAM FOR EHS 503. SPONSORED IN-KIND AIRFARE, LODGING, MEALS AND GROUND TRANSPORTATION. TRAVELER DEPART RDU 03/25 AND RETURN 03/28. EFFICIENT SPENDING APPROVAL WAS OBTAINED ON 03/08/2018 AND ETHICS OFFICE APPROVAL WAS OBTAINED ON 3/6/18 AND IS INCLUDED IN THE SCANNED DOCUMENTS PORTION OF THIS TRAVEL AUTHORIZATION. PENDING THE AVAILABILITY OF FY2018 FUNDS.</t>
  </si>
  <si>
    <t>03/25/2018 -03/28/2018</t>
  </si>
  <si>
    <t>KLINMAN, DENNIS M</t>
  </si>
  <si>
    <t>12/14-17: INVITED SPEAKER AT INTERNATIONAL CIP MEETING 2017, WISSENSCHAFTSFORUM, HEIDELBERG, GERMANY.  TITLE OF TALK: EFFECT OF TLR AGONISTS ON MONOCYTES AND MYELOID DERIVED SUPPRESSOR CELLS" LODGING AND PARTIAL MEALS IN KIND.  12/18/17: COLLABORATION AT UNIVERSITY OF BONN; 12/20-21/17: COLLABORATION AND SEMINAR AT UNIVERSITY OF KIEL.</t>
  </si>
  <si>
    <t>12/13/2017 -12/21/2017</t>
  </si>
  <si>
    <t>KLION, AMY D</t>
  </si>
  <si>
    <t>DR. KLION HAS BEEN ASKED TO PRESENT A SEMINAR AT THE 19TH ANNUAL JOHN GOLDMAN CONFERENCE IN ESTORIL, PORTUGAL ON THE FOLLOWING DATES: 10/12/17-10/15/17. SOME MEALS ARE PROVIDED,
SPONSOR PROVIDING IN-KIND LODGING VALUED AT $215.05 WHICH IS 200% OF THE GOVERNMENT LODGING ALLOWANCE OF $107.  THE SPONSOR HAS CONFIRMED THAT ALL OTHER FEDERAL OR NON-FEDERAL PARTICIPANTS WILL BE PROVIDED WITH THE SAME OR SIMILAR ACCOMMODATIONS.</t>
  </si>
  <si>
    <t>ESTORIL, , PRT</t>
  </si>
  <si>
    <t>MEDICAL OFFC (INTERNAL MED)</t>
  </si>
  <si>
    <t>DR. KLION HAS BEEN INVITED TO PARTICIPATE IN THE SWISS HEMATOLOGY CONFERENCE TO BE HELD IN LAUSANNE SWITZERLAND</t>
  </si>
  <si>
    <t>SWISS SOCIETY OF HEMATOLOGY</t>
  </si>
  <si>
    <t>DR. AMY KLION  HAS BEEN ASKED TO PARTICIPATE IN THE 58TH MEC MEETINGS ON NOVEMBER 28-30,2017 IN LOME, TOGO.  HOWEVER, ON OCTOBER 23, THE SPONSOR CHANGED THE LOCATION OF THE MEETING TO AMSTERDAM.  PER THE SPONSOR LETTER, THE SPONSOR WILL PAY FOR THE TRAVEL AND ACCOMMODATIONS. WAITING FOR A COPY OF THE HOTEL RESERVATIONS FROM THE SPONSOR, AS WELL, CONFIRMATION ON THE MEALS.</t>
  </si>
  <si>
    <t>MECTIZAN DONATION PROGRAM</t>
  </si>
  <si>
    <t>DR. KLION HAS BEEN INVITED TO SPEAK AT THE ANNUAL MEETING OF THE WESTERN SOCIETY OF ASTHMA ALLERGY AND IMMUNOLOGY.  THIS IS A SPONSORED TRAVEL, TO INCLUDE- AIRFARE AND LODGING. NO MEALS. 
THE HOTEL IS A GROUP RESERVATION, PLEASE SEE THE EMAIL FROM THE SPONSOR. 
SPONSOR PROVIDING IN-KIND LODGING VALUED AT $289 WHICH IS 120% OF THE GOVERNMENT LODGING ALLOWANCE OF $239.  THE SPONSOR HAS CONFIRMED THAT ALL OTHER FEDERAL OR NON-FEDERAL PARTICIPANTS WILL BE PROVIDED WITH THE SAME OR SIMILAR ACCOMMODATIONS.</t>
  </si>
  <si>
    <t>ISLE OF HAWAII: OTHER, HI, US</t>
  </si>
  <si>
    <t>WESTERN SOCIETY OF ALLERGY AST</t>
  </si>
  <si>
    <t>DR. KLION IS TRAVELING FROM FEBRUARY 6-14 TO CAMEROON AND SWITZERLAND. THE MECTIZAN DONATION PROGRAM WILL PROVIDE AIRFARE FROM WASHINGTON TO YAOUND??-CAMEROON FOR THE MEETING OF THE CENTRE FOR RESEARCH ON FILARIASIS AND OTHER TROPICAL DISEASES, THE MEETING IS FROM THE 8-9.  DR. KLION WILL THEN TRAVEL TO THE SECOND MEETING OF THE ONCHOCERIASIS TECHNICAL ADVISORY IN GENEVA, SWITZERLAND, THE MEETING IS FROM 12-14. THE WORLD HEALTH ORGANIZATION WILL PROVIDE THE AIRFARE FROM YAOUND?? TO SWITZERLAND AND HER RETURN HOME.  THE SPONSOR'S ARE ONLY PAYING FOR AIRFARE.</t>
  </si>
  <si>
    <t>YAOUNDE, , CMR</t>
  </si>
  <si>
    <t>02/06/2018 -02/14/2018</t>
  </si>
  <si>
    <t>DR. KLION WILL BE PRESENTING A TALK AT THE AAAAI MEETING IN ORLANDO; THE TRAVEL DATES ARE 3/1/-3/5.  THIS IS A SPONSORED TRAVEL; THE SPONSOR WILL PAY FOR THE AIRFARE AND HOTEL.</t>
  </si>
  <si>
    <t>DR. KLION HAS BEEN INVITED TO GIVE A TALK AT THE SCHOOL OF MEDICINE AT MOUNT SINAI ON FRIDAY, MARCH 16, 2018.  DR. KLION OFFICIAL TRAVEL DATES ARE MARCH 15-16, HOWEVER; SHE WILL RETURN ON THE 18TH.  THE SPONSOR IS PROVIDING A ROUND TRIP TRAIN TICKET AND LUNCH ON THE 16TH.  NO LODGING IS REQUIRED AS DR. KLION WILL BE STAYING AT HER PARENTS HOME. THE SPONSOR PURCHASED A BUSINESS CLASS TICKET FOR THE OUTBOUND. SPONSOR STATES THAT IT WAS THE ONLY SEAT AVAILABLE FOR THE DEPARTURE DATE..</t>
  </si>
  <si>
    <t>03/15/2018 -03/18/2018</t>
  </si>
  <si>
    <t>DR. KLION HAS BEEN INVITED TO GIVE A TALK AT THE ALLERGY, ASTHMA AND IMMUNOLOGY SOCIETY MEETING IN SOUTH CAROLINA.  THIS IS SPONSORED TRAVEL. THE SPONSOR IS PROVIDING LODGING, AIRFARE AND MEALS.
SPONSOR WILL BE PROVING IN-KIND LODGINGS VALUED AT $299.00 WHICH IS 136.6% OVER THE GOVERNMENT LODGING ALLOWANCE OF $219.00.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t>
  </si>
  <si>
    <t>ALLERGY ASTHMA AND IMMUNOLOGY</t>
  </si>
  <si>
    <t>03/24/2018 -03/25/2018</t>
  </si>
  <si>
    <t>KLUMPP THOMAS, CARLEEN A</t>
  </si>
  <si>
    <t>INVITED TO GIVE A PRESENTATION AT THE BIOPOLICY SUMMIT 2017 AND TO ATTEND THE ALL-DAY MEETING.(10/1610/17) THEN FROM 10/17-10/21 WILL MEET WITH AUTOMATION GROUP AT NOTABLE LABS AND GENETECH FOR POSSIBLE COLLABORATIONS</t>
  </si>
  <si>
    <t>GLOBAL BIOLOGICAL STANDARDS IN</t>
  </si>
  <si>
    <t>ATTENDING SOCIETY FOR LABORATORY AUTOMATION AND SCREENING 2018 AS AN INVITED SPEAKER PRESENTING, " INTEGRATING ENVIRONMENTALLY FRIENDLY TACTICS INTO A HIGH-THROUGHPUT SCREENING SETTING"</t>
  </si>
  <si>
    <t>SOCIETY FOR LABORATORY AUTOMAT</t>
  </si>
  <si>
    <t>02/03/2018 -02/07/2018</t>
  </si>
  <si>
    <t>KNEPPER, MARK A</t>
  </si>
  <si>
    <t>THIS TRAVEL IS NOT A CONFERENCE BECAUSE IT MEETS THE FOLLOWING MISSION EXEMPTION: SCIENTIFIC MEETINGS WITH A SPECIFIC INVESTIGATOR OR TEAM REGARDING A SPECIFIC AREA OF SCIENTIFIC INQUIRY, OR PUBLIC HEALTH NEED.  DR. KNEPPER HAS BEEN INVITED TO PRESENT THE 6TH ANNUAL ULRICH HOPFER LECTURE AT CASE WESTERN RESERVE UNIVERSITY ON MONDAY, MARCH 19, 2018.   SPONSOR PROVIDING AIRFARE, LODGING, MEALS, AND GROUND TRANSPORTATION IN KIND.  AIRLINE TICKET WILL BE ADDED IN JANUARY WHEN  IT IS PURCHASED BY SPONSOR.  DR. KNEPPER IS REQUESTING APPROVAL OF ACTUAL SUBSISTENCE FOR SPONSOR IN-KIND LODGING VALUED AT $159, WHICH IS 119% OF THE GOVERNMENT ALLOWANCE OF $134. THIS PERCENTAGE FALLS WITHIN THE 300% THRESHOLD ALLOWED BY THE FTR. THE SPONSOR HAS NOTED THAT ALL OTHER NON-FEDERAL PARTICIPANTS WILL BE PROVIDED WITH THE SAME ACCOMMODATIONS. PENDING AVAILABILITY OF FUNDS.</t>
  </si>
  <si>
    <t xml:space="preserve">KOBAYASHI, HISATAKA </t>
  </si>
  <si>
    <t>DR. KOBAYASHI WILL PRESENT AN ABSTRACT AT THE  2017 CONTRAST MEDIA RESEARCH (CMR) SYMPOSIUM BEING HELD IN DURANGO, CO ON OCTOBER 22-25, 2017. IN-KIND: LODGING (NO BREAKFAST) AND REGISTRATION (INCLUDES BLD 10/23-25).</t>
  </si>
  <si>
    <t>DURANGO, CO, US</t>
  </si>
  <si>
    <t>CONTRAST MEDIA RESEARCH</t>
  </si>
  <si>
    <t>KOBRIN, SARAH C</t>
  </si>
  <si>
    <t>SPONSOR:  DR. KOBRIN IS INVITED TO SPEAK AND PARTICIPATE IN THE POPULATION HEALTH WORKING GROUP MEETING BEING HELD HELD IN LONDON, UNITED KINGDOM ON OCTOBER 19, 2017.  IN-KIND AIRFARE, 2 NIGHTS LODGING (NO BREAKFAST), MEALS, AND GROUND TRANSPORTATION IN THE UK.  NO REGISTRATION FEE.  NON-SPONSOR:  DR. KOBRIN WILL BE PARTICIPATING IN THE  MEETING WITH CANCER RESEARCHERS, EPIDEMIOLOGIST AND BRITISH CANCER RESEARCH SCIENTISTS AT THE UNIVERSITY COLLEGE OF LONDON, ON OCTOBER 20, 2017.  NO REGISTRATION FEE.</t>
  </si>
  <si>
    <t>CANCER RESEARCH LONDON UNITED</t>
  </si>
  <si>
    <t>10/18/2017 -10/22/2017</t>
  </si>
  <si>
    <t>KOCHENDERFER, JAMES N</t>
  </si>
  <si>
    <t>DR. KOCHENDERFER IS INVITED TO SPEAK AT THE 19TH JOHN GOLDMAN INTERNATIONAL CONFERENCE ON CHRONIC MYELOID LEUKEMIA: BIOLOGY AND THERAPY,  BEING HELD IN IN ESTORIL, PORTUGAL ON OCTOBER 12-15, 2017.  IN-KIIND:  AIRFARE, LODGING (INCLUDES BREAKFAST) REGISTRATION (NO MEALS), AND LUNCH AND DINNER ON 10/13.  DR. KOCHENDERFER IS REQUESTING APPROVAL OF ACTUAL SUBSISTENCE FOR SPONSOR IN-KIND LODGING VALUED AT $210 WHICH IS 196% OF THE GOVERNMENT ALLOWANCE OF $107.  THIS PERCENTAGE FALLS WITHIN THE 300% THRESHOLD BY THE FTR.  THE SPONSOR HAS NOTED THAT ALL OTHER NON-FEDERAL PARTICIPANTS WILL BE PROVIDED WITH THE SAME ACCOMMODATIONS.</t>
  </si>
  <si>
    <t>10/12/2017 -10/15/2017</t>
  </si>
  <si>
    <t>SPONSOR:  DR. KOCHENDER IS INVITED TO SPEAK AT THE PRE-AMERICAN SOCIETY FOR HEMATOLOGY (ASH) CONFERENCE BEING HELD IN ATLANTA, GA ON DECEMBER 8-9, 2017.  IN-KIND:  AIRFARE, 3 NIGHTS LODGING (NO BREAKFAST)  AND GROUND TRANSPORTATION IN GA.     DR. KOCHENDERFER IS REQUESTING APPROVAL OF ACTUAL SUBSISTENCE FOR SPONSOR IN-KIND LODGING VALUED AT $270 WHICH IS 182% OF THE GOVERNMENT ALLOWANCE OF $148.  THIS PERCENTAGE FALLS WITHIN THE 300% THRESHOLD BY THE FTR.  THE SPONSOR HAS NOTED THAT ALL OTHER NON-FEDERAL PARTICIPANTS WILL BE PROVIDED WITH THE SAME ACCOMMODATIONS.  NON-SPONSOR:  DR. KOCHENDERFER IS ATTENDING THE 59TH ANNUAL AMERICAN SOCIETY OF HEMATOLOGY (ASH) CONFERENCE BEING HELD IN ATLANTA, GA ON DECEMBER 10-12, 2017.  AN APPROVED AEA MEMO HAS BEE INCLUDED FOR THE LODGING COST ON 12/10 AND 12/11.</t>
  </si>
  <si>
    <t>PHYSICIANS EDUCATION RESOURCE</t>
  </si>
  <si>
    <t>12/07/2017 -12/11/2017</t>
  </si>
  <si>
    <t>DR. KOCHENDERFER WAS INVITED TO PARTICIPATE IN A MEETING HOSTED BY KITE PHARMA BEING HELD IN SANTA MONICA, CA ON FEBRUARY 1, 2018.  IN-KIND:  AIRFARE, LODGING (NO BREAKFAST),  MEALS AND GROUND TRANSPORTATION IN CA.  DR. KOCHENDERFER IS REQUESTING APPROVAL OF ACTUAL SUBSISTENCE FOR SPONSOR IN-KIND LODGING VALUED AT $320 WHICH IS 126% OF THE GOVERNMENT ALLOWANCE OF $253.  THIS PERCENTAGE FALLS WITHIN THE 300% THRESHOLD BY THE FTR.  THE SPONSOR HAS NOTED THAT ALL OTHER NON-FEDERAL PARTICIPANTS WILL BE PROVIDED WITH THE SAME ACCOMMODATIONS.</t>
  </si>
  <si>
    <t>SANTA MONICA, CA, US</t>
  </si>
  <si>
    <t>KITE PHARMA INCORPORATED</t>
  </si>
  <si>
    <t>KOESTER, SUSAN E</t>
  </si>
  <si>
    <t>THE EVENTS IN THIS TA WERE APPROVED AS A NON-NIMH HOSTED CONFERENCE OR MEETING BY THE OFFICE OF FINANCIAL MANAGEMENT ON 2/12/18.
TRAVELER CELL 301-326-8104.  
DR. KOESTER HAS BEEN DELEGATED ON BEHALF OF DR. GORDON TO SPEAK AT THE AMSNDC, FEBRUARY 28-MARCH 4, 2018, IN PANAMA. TRAVELER WILL DEPART 2/27 AND RETURN 3/2. HOST WILL PAY FOR AIRFARE, LODGING, MEALS AND REGISTRATION FEE. OD CAN WILL BE USED FOR OTHER EXPENSES.</t>
  </si>
  <si>
    <t>PANAMA CITY, , PAN</t>
  </si>
  <si>
    <t>TEXAS AM UNIVERSITY BRYAN</t>
  </si>
  <si>
    <t>ASSOC DIRECTOR FOR SCIENCE</t>
  </si>
  <si>
    <t>02/27/2018 -03/03/2018</t>
  </si>
  <si>
    <t>KOHN, ELISE C</t>
  </si>
  <si>
    <t>DR. KOHN IS INVITED TO SPEAK AT THE 30TH LORNE CANCER CONFERENCE BEING HELD IN LORNE, AUSTRALIA ON FEBRUARY 8-11, 2018.  DR. KOHN WILL PRESENT CANCER THERAPEUTICS IN SESSION 8 TITLED: NEW ADVANCES IN KINASE INHIBITORS.  IN-KIND:  AIRFARE, LODGING (INCLUDES BREAKFAST), REGISTRATION (INCLUDES LUNCH), DINNER 2/8-2/10, AND GROUND TRANSPORTATION IN AUSTRALIA.  DR. KOHN IS REQUESTING APPROVAL OF ACTUAL SUBSISTENCE FOR SPONSOR IN-KIND LODGING VALUED AT $161 WHICH IS 116% OF THE GOVERNMENT ALLOWANCE OF $139.  THIS PERCENTAGE FALLS WITHIN THE 300% THRESHOLD BY THE FTR.  THE SPONSOR HAS NOTED THAT ALL OTHER NON-FEDERAL PARTICIPANTS WILL BE PROVIDED WITH THE SAME ACCOMMODATIONS.  AN APPROVED APPENDIX 7 IS INCLUDED FOR THE USE OF BUSINESS CLASS TICKETS.</t>
  </si>
  <si>
    <t>WALTER AND ELIZA HALL INSTITUT</t>
  </si>
  <si>
    <t>LEAD CLINICAL INVES</t>
  </si>
  <si>
    <t>02/05/2018 -02/12/2018</t>
  </si>
  <si>
    <t>DR. KOHN IS INVITED TO SPEAK AT THE 42ND ANNUAL UNIVERSITY OF NORTH CAROLINA LINEBERGER COMPREHENSIVE CANCER CENTER SYMPOSIUM BEING HELD IN CHAPEL HILL, NC  ON APRIL 2-3, 2018.  IN-KIND:  LODGING (NO BREAKFAST), MEALS, AND GROUND TRANSPORTATION IN NC.  NO REGISTRATION FEE.  DR. KOHN IS REQUESTING APPROVAL OF ACTUAL SUBSISTENCE FOR SPONSOR IN-KIND LODGING VALUED AT $174 WHICH IS 147% OF THE GOVERNMENT ALLOWANCE OF $118. THIS PERCENTAGE FALLS WITHIN THE 300% THRESHOLD BY THE FTR. THE SPONSOR HAS NOTED THAT ALL OTHER NON-FEDERAL PARTICIPANTS WILL BE PROVIDED WITH THE SAME ACCOMMODATIONS.</t>
  </si>
  <si>
    <t>RALEIGH/DURHAM, NC, US</t>
  </si>
  <si>
    <t>03/30/2018 -04/03/2018</t>
  </si>
  <si>
    <t>KONG, HEIDI H</t>
  </si>
  <si>
    <t>DR. KONG HAS BEEN INVITED AS A KEYNOTE SPEAKER AT THE INNOVATIONS IN DERMATOLOGICAL SCIENCES, HOSTED BY THE CENTER FOR DERMAL RESEARCH AT RUTGER'S UNIVERSITY.</t>
  </si>
  <si>
    <t>CENTER FOR DERMAL RESEARCH</t>
  </si>
  <si>
    <t>DR. KONG HAS BEEN INVITED BY KEIO UNIVERSITY TO SPEAK AT THEIR ANNUAL MEETING ON PRACTICAL RESEARCH PROJECT ON NOVEMBER 5-11, 2017 IN TOKYO, JAPAN.</t>
  </si>
  <si>
    <t>TOKYO-TO, , JPN</t>
  </si>
  <si>
    <t>KEIO UNIVERSITY</t>
  </si>
  <si>
    <t>KOONIN, EUGENE V</t>
  </si>
  <si>
    <t>01/28/2018-02/01/2018: PRESENTING AT THE KEYSTONE SYMPOSIUM ON PRECISION GENOME EDITING WITH PROGRAMMABLE NUCLEASES IN KEYSTONE CO.</t>
  </si>
  <si>
    <t>KEYSTONE, CO, US</t>
  </si>
  <si>
    <t>01/28/2018 -02/01/2018</t>
  </si>
  <si>
    <t>KOPP, JEFFREY B</t>
  </si>
  <si>
    <t>SPEAKING AT THE DEPARTMENT OF MEDICINE GRAND ROUNDS HOSTED BY STONY BROOK UNIVERSITY SCHOOL OF MEDICINE ON OCTOBER 04, 2017 IN STONY BROOK, NY  USA.  SPONSOR IS PROVIDING AIRFARE, ONE NIGHT HOTEL ACCOMMODATION, DINNER (10/3/17), LUNCH (10/4/17) AND GROUND TRANSPORTATION (IN NEW YORK) IN-KIND. TRAVELER IS REQUESTING APPROVAL OF ACTUAL SUBSISTENCE FOR SPONSOR IN-KIND LODGING VALUED AT $142.50 WHICH IS  6.14% OF THE GOVERNMENT ALLOWANCE OF $134. THE SPONSOR HAS NOTED THAT ALL OTHER INVITED PARTICIPANTS ARE OFFERED COMPARABLE ACCOMMODATIONS.</t>
  </si>
  <si>
    <t>10/03/2017 -10/04/2017</t>
  </si>
  <si>
    <t>SPEAKING AT THE SCIENCE AND MEDICINE INTERNAL SEMINAR SERIES HOSTED BY VERTEX PHARMACEUTICALS INCORPORATED ON OCTOBER 11, 2017 IN BOSTON, MA USA.  SPONSOR IS PROVIDING AIRFARE, GROUND TRANSPORTATION IN BOSTON AND LUNCH IN KIND.</t>
  </si>
  <si>
    <t>VERTEX PHARMACEUTICALS</t>
  </si>
  <si>
    <t>10/11/2017 -10/11/2017</t>
  </si>
  <si>
    <t>SPEAKING AT THE AMERICAN SOCIETY OF NEPHROLOGY KIDNEY WEEK 2017 FROM 10/31/2017 TO 11/05/2017 IN NEW ORLEANS, LA, USA. SPONSOR IS PAYING REGISTRATION FEE OF $475, LODGING FOR 6 NIGHTS, AND ROUND TRIP AIRFARE IN-KIND. TRAVELER IS REQUESTING APPROVAL OF ACTUAL SUBSISTENCE FOR SPONSOR IN-KIND LODGING VALUED AT $271 WHICH IS 183% OF THE GOVERNMENT ALLOWANCE OF $148.  THIS PERCENTAGE FALLS WITHIN THE 300% THRESHOLD ALLOWED BY THE FTR.  THE SPONSOR HAS NOTED THAT ALL OTHER NON-FEDERAL PARTICIPANTS WILL BE PROVIDED WITH THE SAME ACCOMMODATIONS.</t>
  </si>
  <si>
    <t>KORACH, KENNETH S</t>
  </si>
  <si>
    <t>TRAVELER HAS BEEN INVITED TO MEET WITH PROFESSOR EL-NEZAMI ON 10/09/2017 TO DISCUSS DETAILS OF THE THREE LECTURE PRESENTATIONS, TO MEET WITH STUDENTS AND FACULTY. DR. KORACH WILL THEN ATTEND THE WORKSHOP, GIVE SEMINARS AND LECTURES IN THE NUTRITION AND MOLECULAR TOXICOLOGY COURSE AT THE AT THE 10TH FOOD SAFETY TOXICOLOGY WORKSHOP AT THE SCHOOL OF BIOLOGICAL SCIENCES, UNIVERSITY OF HONG KONG IN HONG KONG FROM OCTOBER 10-11, 2017 (TRAVEL DATES 10/7-12, 2017). SPONSOR WILL PROVIDE ECONOMY AIRFARE, LODGING AND LOCAL GROUND TRANSPORTATION. NO REGISTRATION FEE. EFFICIENT SPENDING/ETHICS OBTAINED ON 8/15/17 AND IS SCANNED IN DOCUMENTS PORTION OF THIS AUTHORIZATION. DR. KORACH UPGRADED HIS OVER 14 HOUR TRIP TO BUSINESS CLASS WITH HIS AIR MILES AT NO COST TO GOVERNMENT OR SPONSOR.</t>
  </si>
  <si>
    <t>HONG KONG, , HKG</t>
  </si>
  <si>
    <t>UNIVERSITY OF HONG KONG</t>
  </si>
  <si>
    <t>DIR ENV DISEASES   MED PROG</t>
  </si>
  <si>
    <t>DR. KORACH IS INVITED TO PRESENT A SEMINAR AT THE UNIVERSITY OF HOUSTON IN HOUSTON, TEXAS ON OCTOBER 25, 2017.  DATES OF TRAVEL ARE OCTOBER 25-26, 2017.  SPONSOR WILL COVER IN KIND AIRFARE, LODGING, AND DINNER.  NO REGISTRATION FEES ATTACHED TO THIS TRAVEL.   ATTACHMENT G OBTAINED ON 9/18/17 AND IS UPLOADED IN THE SCANNED PORTION OF THIS AUTHORIZATION. ETHICS APPROVAL 9/27/2017.</t>
  </si>
  <si>
    <t>10/25/2017 -10/26/2017</t>
  </si>
  <si>
    <t>DR. KORACH IS INVITED TO SERVE AS A KEYNOTE SPEAKER (11/7/2017) AND DISCUSS WORK ON ER-ALPHA AND/OR BETA KNOCKOUT MOUSE MODELS AT THE RESEARCH CONFERENCE IN THE SERIES OF NUCLEAR RECEPTOR RESEARCH NETWORK, WITH AND MEET WITH PROFESSOR FRANK CLAESSENS, FACULTY AND STUDENTS IN LEUVEN, BELGIUM ON 11/7-8/2017.  TRAVELER DATES 11/5-9/2017.  SPONSOR WILL PROVIDE AIRFARE AND LODGING IN KIND AND THERE IS NO REGISTRATION FOR THIS EVENT.  EFFICIENT SPENDING APPROVAL ON 8/31/2017 AND ETHICS APPROVAL OBTAINED ON 5/10/2017 AND IS UPLOADED  DOCUMENT.  NIEHS WILL PAY THE BALANCE OF EXPENSES.</t>
  </si>
  <si>
    <t>KATHOLIEKE UNIVERSITEIT LEUVEN</t>
  </si>
  <si>
    <t>DR. KORACH IS INVITED TO UNIVERSITY OF CALIFORNIA, BERKELEY  ON MARCH 7-8, 2018 FOR A MEETING TO DISCUSS THE KEY CHARACTERISTICS APPROACH TO ASSESSING MECHANISTIC DATA FOR CARCINOGENS AND TO DETERMINE IF THIS APPROACH CAN ALSO BE APPLIED TO ENDOCRINE DISRUPTORS AND REPRODUCTIVE TOXICANTS AS SUGGESTED IN A RECENT NAS REPORT. THE DATES OF TRAVEL ARE MARCH 6-8, 2018.  THE SPONSOR WILL PROVIDE IN KIND AIRFARE AND LODGING. MEALS ARE NOT INCLUDED.  THERE IS NO REGISTRATION FEE ASSOCIATED WITH THIS TRAVEL. CALIFORNIA IS NOT A TAX EXEMPT STATE. ATTACHMENT G APPROVED ON 2/8/2018 AND ETHICS APPROVED ON 2/20/2018 ARE INCLUDED IN THE SCANNED PORTION OF THIS AUTHORIZATION.</t>
  </si>
  <si>
    <t>KORDE, LARISSA A</t>
  </si>
  <si>
    <t>DR. KORDE IS INVITED TO ATTEND A TWO DAY WORKSHOP ON LATE RECURRENCE IN HORMONE RECEPTOR POSITIVE BREAST CANCER, BEING HELD IN TORONTO, CANADA ON FEBRUARY 15-16, 2018.  IN-KIND:  AIRFARE, LODGING (NO BREAKFAST), AND MEALS.  NO REGISTRATION FEE.</t>
  </si>
  <si>
    <t>BREAST CANCER RESEARCH FOUNDAT</t>
  </si>
  <si>
    <t xml:space="preserve">KOREN, SERGEY </t>
  </si>
  <si>
    <t>ON THIS SPONSORED DOMESTIC TRAVEL, THE FOLLOWING IS PROVIDED IN-KIND: ROUNDTRIP-TRAIN FARE-$142, TWO NIGHTS OF LODGING-$269/NIGHT PLUS TAX AND CONFERENCE REGISTRATION-$749.  REGISTRATION COVERS BREAKFAST, LUNCH AND CONFERENCE DINNER-11/30 AND BREAKFAST AND LUNCH-12/1. OTHER INVITED GUESTS ARE RECEIVING SIMILAR BENEFITS. NHGRI PAYS ALL REMAINING EXPENSES.  ESTIMATED TAXI TO/FROM RESIDENCE-$150; GROUND TRANSPORTATION TO/FROM TRAIN STATION ESTIMATED-$175. COST COMPARISON NOT COMPLETED AS OMEGA WAS NOT USED. BOTH TRAIN FARE AND LODGING WERE ARRANGED AND PROVIDED IN-KIND.  NY IS A TAX-EXEMPT STATE BUT MAY NOT APPLY TO SPONSOR SO TAXES ARE ADDED.</t>
  </si>
  <si>
    <t>OXFORD NANOPORE TECHNOLOGIES</t>
  </si>
  <si>
    <t>THIS IS A TWO-PART TRIP.  TRAVELER ARRIVES IN ATLANTA, GA ON 3/8 AND WILL IMMEDIATELY DRIVE TO GEORGIA TECH IN ATLANTA TO PRESENT A TALK.   THIS PORTION IS NOT SPONSORED AND THERE IS NO REGISTRATION FEE. UPON COMPLETION, THE TRAVELER WILL PROCEED TO ATHENS, GEORGIA FOR SPONSORED PORTION.  ON THIS SPONSORED DOMESTIC TRAVEL, THE FOLLOWING WILL BE PROVIDED IN-KIND: ROUNDTRIP AIRFARE-$294.60 AND TWO NIGHTS OF LODGING-$99/NIGHT PLUS TAX.  SPONSOR IS ALSO PROVING LUNCH IN-KIND ON 3/9.  ALL INVITED GUESTS ARE RECEIVING SIMILAR BENEFITS. THERE IS NO REGISTRATION FOR THIS EVENT.  TRAVELER IS DECLINING OFFERED GROUND TRANSPORTATION TO/FROM AIRPORT AS HE WILL BE DRIVING TO GEORGIA TECH IMMEDIATELY UPON ARRIVAL TO ATLANTA.   NHGRI PAYS ALL OTHER EXPENSES.  TAXI TO/FROM RESIDENCE ESTIMATED-$200, BAG FEES-$50, MISC. EXPENSE-$44 FOR M&amp;IE NOT PROVIDED IN-KIND; RENTAL CAR GAS-$50 AND RENTAL CAR-$108.90.  IT IS MORE ADVANTAGEOUS FOR THE TRAVELER TO OBTAIN A RENTAL CAR THEN TAKE TAXIS TO/FROM AIRPORT AND TO/FROM ATHENS, GA. (ROUNDTRIP TAXI TO/FROM ATLANTA/ATHENS-$393 PLUS TO/FROM AIRPORT).  COST COMPARISON WAS NOT COMPLETED AS OMEGA WAS NOT USED. BOTH AIRFARE AND LODGING WERE ARRANGED AND PROVIDED IN-KIND.  OMEGA WAS USED FOR THE RENTAL CAR AND TAXI COSTS INCLUDED.  GEORGIA IS NOT A HOTEL TAX EXEMPT STATE.</t>
  </si>
  <si>
    <t>ATHENS, GA, US</t>
  </si>
  <si>
    <t>UNIVERSITY OF GEORGIA ATHENS</t>
  </si>
  <si>
    <t>KOUP, RICHARD A</t>
  </si>
  <si>
    <t>TRAVELER IS INVITED TO HVTN MEETING HELD IN SEATTLE, WA OCTOBER 23 - 25, 2017. SPONSOR WILL PAY HOTEL IN-KIND. AIRFARE AND ALL OTHER EXPENSES WILL BE CHARGED TO TRAVELER CAN.</t>
  </si>
  <si>
    <t>FRED HUTCHINSON CANCER RESEARC</t>
  </si>
  <si>
    <t>10/22/2017 -10/25/2017</t>
  </si>
  <si>
    <t>TRAVELER IS INVITED PARTICIPANT AT IVI SCIENTIFIC ADVISORY GROUP MEETING HELD IN SEOUL, KOREA, NOVEMBER 1-2, 2017. SPONSOR WILL PAY AIRFARE, HOTEL ACCOMMODATIONS, AND SOME MEALS IN-KIND. ALL OTHER EXPENSES WILL BE CHARGED TO TRAVELER CAN.</t>
  </si>
  <si>
    <t>10/30/2017 -11/02/2017</t>
  </si>
  <si>
    <t>TRAVELER IS INVITED PARTICIPANT AT 2017 CROI 10K MEETING HELD IN BERKELEY, CA, NOV. 6-7, 2017. SPONSOR WILL PAY AIRFARE AND HOTEL ACCOMMODATION IN-KIND. ALL OTHER EXPENSES WILL BE CHARGED TO OSD CAN.</t>
  </si>
  <si>
    <t>TRAVELER IS INVITED TO ATTEND 12TH ANNUAL CAVD MEETING HELD IN SEATTLE, WA, DEC 5-7, 2017. SPONSOR WILL PAY HOTEL ACCOMMODATIONS IN-KIND. AIRFARE AND ALL OTHER EXPENSES WILL BE CHARGED TO TRAVELER CAN. FORMAL HOTEL CONFIRMATION WILL NOT BE SENT OUT UNTIL THE WEEK OF NOVEMBER 28TH.</t>
  </si>
  <si>
    <t>TRAVELER IS A INVITED MEMBER OF THE SCIENTIFIC COMMITTEE AT 8TH INTERNATIONAL WORKSHOP ON HIV PERSISTENCE DURING THERAPY, DEC. 12-14, 2017. SPONSOR WILL PAY REGISTRATION, AIRFARE, AND HOTEL IN-KIND. DINNER ON THE 12TH AND BREAKFAST ON THE 13TH ARE INCLUDED WITH REGISTRATION. ALL OTHER EXPENSES WILL BE CHARGED TO TRAVELER CAN.</t>
  </si>
  <si>
    <t>12/12/2017 -12/14/2017</t>
  </si>
  <si>
    <t>KRAIGSLEY, ALISON M</t>
  </si>
  <si>
    <t>ALISON KRAIGSLEY CELL NO 2405060986  IS REQUESTING TRAVEL TO NIIGATA, JAPAN FROM MARCH 13-17, 2018 TO SERVE AS THE SECRETARIAT OF THE MYCOBACTERIAL PANEL OF THE US-JAPAN COOPERATIVE MEDICAL SCIENCES PROGRAM 2018 ?¿¿OFF-YEAR?¿¿ MEETING (THE 52ND MYCOBACTERIA PANEL MEETING). 
DR. KRAIGSLEY IS THE PATHOGEN BIOLOGY PROGRAM OFFICER IN THE TB SECTION OF RDB/DMID/NIAID AND SERVES AS THE SECRETARIAT OF THE MYCOBACTERIAL PANEL OF THE US-JAPAN COOPERATIVE MEDICAL SCIENCES PROGRAM.  THE GOAL OF THIS MEETING IS TO FOSTER SCIENTIFIC DIALOGUE BETWEEN US AND PACIFIC RIM RESEARCHERS. THIS MEETING WILL BRING TOGETHER MEMBERS OF THE TB, LEPROSY AND NTM RESEARCH COMMUNITIES AND IS A RARE OPPORTUNITY TO SHARE CUTTING EDGE RESEARCH NOT ONLY IN TB, BUT MORE IMPORTANTLY IN LEPROSY AND NTMS. BY PARTICIPATING IN THIS MEETING, NIAID WILL HAVE THE OPPORTUNITY NOT ONLY TO ENCOURAGE UNDERSTUDIED AREAS OF MYCOBACTERIAL RESEARCH, BUT AS THE SECRETARIAT I WILL TAKE THE OPPORTUNITY AT THIS MEETING TO HELP SET THE DIRECTION FOR THE 2019 MEETING AND BEYOND.</t>
  </si>
  <si>
    <t>NIIGATA, , JPN</t>
  </si>
  <si>
    <t>NIIGATA UNIVERSITY</t>
  </si>
  <si>
    <t>03/13/2018 -03/17/2018</t>
  </si>
  <si>
    <t>KRASHES, MICHAEL J</t>
  </si>
  <si>
    <t>TRAVELER IS INVITED TO GIVE A TALK AT BAYLOR COLLEGE OF MEDICINE SEMINAR SERIES IN THE DEPARTMENT OF MOLECULAR AND HUMAN GENETICS AND NEUROSCIENCE ON OCTOBER 13, 2017 IN HOUSTON, TX. SPONSOR WILL PROVIDE IN-KIND R/T AIRFARE, LODGING, MEALS &amp; R/T GROUND TRANSPORTATION TO HOUSTON AIRPORT. IN-KIND LODGING IS 148% ABOVE THE GOVERNMENT ALLOWED RATE, BUT ACCOMMODATIONS ARE COMPARABLE TO THAT PROVIDED TO OTHER INVITED SPEAKERS.</t>
  </si>
  <si>
    <t>TRAVELER IS INVITED BY THE HOTCHKISS BRAIN INSTITUTE TO GIVE A LECTURE ENTITLED "HUNGER-DRIVEN MOTIVATIONAL STATE COMPETITION" FOR THEIR SEMINAR SERIES ON OCTOBER 20, 2017, AT THE CALGARY UNIVERSITY, CALGARY CANADA.  SPONSOR COVERS AIRFARE, LODGING (LESS THAN GOVERNMENT PER DIEM RATE) AND MEALS. SPONSOR WILL PROVIDE IN-KIND R/T AIRFARE, TWO NIGHTS OF LODGING, AND  SOME MEALS. AFTER THE SEMINAR, THE TRAVELER WILL MEET WITH UNIVERSITY STAFF AND STUDENTS.</t>
  </si>
  <si>
    <t>CALGARY, , CAN</t>
  </si>
  <si>
    <t>HOTCHKISS BRAIN INSTITUTE</t>
  </si>
  <si>
    <t>TRAVELER IS INVITED TO SPEAK AT THE 20TH ANNUAL INTERNATIONAL SYMPOSIUM OF THE UNIVERSITY LAVAL OBESITY RESEARCH CHAIR, QUEBEC, CANADA BEING HELD ON NOVEMBER 17, 2017. TITLE OF TALK "ENERGY HOMEOSTASIS IN OBESITY: THE MULTIFACETED CONTROLS OF ENERGY INTAKE AND ENERGY EXPENDITURE". SPONSOR WILL COVER AIRFARE AND 2 NIGHTS HOTEL AS WELL AS ALL MEALS FOR DURATION OF SYMPOSIUM. ***HOTEL ROOM RATE SUBMITTED, ROOMS ARE BOOKED IN A BLOCK, UNABLE TO OBTAIN COPY OF CONFIRMATION, CONFIRMATION E-MAIL PROVIDED BY SPONSOR IS ATTACHED***AIR FARE CONNECTIONS ARE ALL ECONOMY CLASS.</t>
  </si>
  <si>
    <t>LAVAL UNIVERSITY</t>
  </si>
  <si>
    <t>TRAVELER IS INVITED TO GIVE A TALK ENTITLED "HUNGER GATES ORTHOGONAL CHOICE BEHAVIOR" AT THE UNIVERSITY OF WASHINGTON ON FEBRUARY 5-7, 2018 IN SEATTLE, WA. THE SPONSOR IS PROVIDING ECONOMY IN-KIND AIRFARE, LODGING, AND MEALS. R/T GROUND TRANSPORTATION IN SEATTLE WAS OFFERED IN-KIND, BUT NO ARRANGEMENTS WERE MADE BY THE SPONSOR- TRAVELER WILL INCUR EXPENSE WITH PERSONAL FUNDS. IN-KIND LODGING IS UNDER THE GOVERNMENT ALLOWED RATE FOR ALL NIGHTS.</t>
  </si>
  <si>
    <t>02/05/2018 -02/07/2018</t>
  </si>
  <si>
    <t>TRAVELER IS INVITED TO GIVE A TALK ON NUTRITIONAL PROGRAMMING OF THE BRAIN ENTITLED "HUNGER GATES ORTHOGONAL CHOICE BEHAVIOR" AT THE NAOMI BERRIE DIABETES CENTER, COLUMBIA UNIVERSITY MEDICAL CENTER, NYC, FEBRUARY 22, 2018. SPONSOR WILL PROVIDE IN-KIND LODGING AT $169 PER NIGHT (103% ABOVE GOVERNMENT RATE), AND SELECT MEALS. ALTHOUGH CAR SERVICE AND AIRFARE WERE OFFERED BY THE SPONSOR, THE TRAVELER WILL MAKE OWN ARRANGEMENTS THROUGH NIH AND WILL NOT BE SEEKING REIMBURSEMENT FROM THE SPONSOR AS THESE EXPENSES COULD NOT BE PROVIDED IN-KIND. A UNIVERSITY STAFF MEMBER WILL PICK-UP TRAVELER FROM LAGUARDIA AIRPORT, WEDNESDAY, 2/21. TRAVELER WILL MAKE OWN ARRANGEMENTS FROM HOTEL/UNIVERSITY TO THE AIRPORT ON 2/22.</t>
  </si>
  <si>
    <t>02/21/2018 -02/22/2018</t>
  </si>
  <si>
    <t>TRAVELER IS INVITED TO GIVE A TALK ENTITLED "HUNGER GATES ONTHOGONAL CHOICE BEHAVIOR" AT THE UNIVERSITY
OF MIAMI, FL ON MARCH 7-8, 2018. THE SPONSOR HAS OFFERED IN-KIND AIRFARE, LODGING, AND MEALS. LODGING IS 113.1% ABOVE GOVERNMENT ALLOWED PER DIEM BUT IT IS COMPARABLE IN VALUE TO THAT PROVIDED TO OTHER INVITED SPEAKERS. THE SPONSOR WILL PROVIDE DINNER ON MARCH 7TH AND BREAKFAST, LUNCH &amp; DINNER ON MARCH 8TH. R/T AIRFARE PROVIDED IS ECONOMY CLASS.</t>
  </si>
  <si>
    <t>TRAVELER IS INVITED AS GUEST SPEAKER FOR THE ?¿¿LEADERS IN BIOENERGETICS AND EXERCISE SCIENCE?¿¿ SEMINAR TO BE HELD AT THE EAST CAROLINA UNIVERSITY, DEPARTMENT OF KINESIOLOGY, GREENVILLE, NORTH CAROLINA ON MARCH 15-16, 2018. TITLE OF TALK WILL BE "HUNGER GATES ORTHOGONAL CHOICE BEHAVIOR". THE SPONSOR HAS OFFERED IN-KIND ROUND-TRIP AIRFARE, TWO NIGHTS OF AT 139% ABOVE THE GOVERNMENT ALLOWED RATE, MEALS ON MARCH 15-16 AS FOLLOWS: DINNER ON 3/15, B/L/D ON 3/16. THE ACCOMMODATIONS PROVIDED ARE COMPARABLE IN VALUE TO THAT OFFERED OR PROVIDED TO OTHER INVITED PARTICIPANTS.</t>
  </si>
  <si>
    <t>GREENVILLE, NC, US</t>
  </si>
  <si>
    <t>KRAVITZ, ALEXXAI V</t>
  </si>
  <si>
    <t>TRAVELER IS INVITED TO SPEAK AT THE VANDERBILT DIABETES RESEARCH TRAINING CENTER AND CENTER FOR ADDICTION RESEARCH SEMINAR ON OCTOBER 6, 2017 IN NASHVILLE, TN. THE SPONSOR IS OFFERING SPONSOR IN-KIND ROUNDTRIP AIR FARE, 2 NIGHTS OF LODGING - 1 NIGHT AT 167% OVER THE GOVERNMENT RATE AND 2ND NIGHT AT 223% OVER GOVERNMENT RATE, LUNCH AND DINNER ON THE DAY OF THE SEMINAR.</t>
  </si>
  <si>
    <t>VANDERBILT UNIVERSITY</t>
  </si>
  <si>
    <t>KREIMER, AIMEE R</t>
  </si>
  <si>
    <t>&lt;10747-X1X&gt; DR. AIMEE KREIMER IS INVITED TO ATTEND THE EUROGIN 2017 INTERNATIONAL CONGRESS AS AN INVITED SPEAKER HELD IN AMSTERDAM, NETHERLANDS ON OCTOBER 6-11,2017. THE SPONSOR WILL COVER TWO NIGHTS OF LODGING AND REGISTRATION FEE. 
NCI WILL COVER TWO NIGHTS OF LODGING, ROUND TRIP AIRFARE, GROUND TRANSPORTATION, MEALS AND OTHER TRAVEL EXPENSE.</t>
  </si>
  <si>
    <t>EUROGIN</t>
  </si>
  <si>
    <t>&lt;10747-X1X&gt; DR. AIMEE KREIMER IS INVITED TO ATTEND THE INAUGURAL VANDERBILT HPV SYMPOSIUM ON HPV ASSOCIATED CANCER PREVENTION TO PRESENT HER TALK ENTITLED " RATIONAL FOR ONE DOSE HPV VACCINATION ON MARCH 2,2017 IN NASHVILLE, TN. 
THE SPONSOR WILL COVER ECONOMY ROUND TRIP AIRFARE, DINNER ON MARCH 1ST, BREAKFAST ON MARCH 2ND, ONE NIGHT OF LODGING AND ROUND TRIP GROUND TRANSPORTATION FROM AIRPORT TO HOTEL. 
AEA MEMO ?¿¿DR AIMEE KREIMER IS REQUESTING APPROVAL OF ACTUAL SUBSISTENCE FOR SPONSOR IN-KIND LODGING VALUED AT $209.00 WHICH IS 122% OF THE GOVERNMENT ALLOWANCE OF $170.00 .THIS PERCENTAGE FALLS WITHIN THE 300% THRESHOLD ALLOWED BY THE FTR. THE SPONSOR HAS NOTED THAT ALL OTHER NON-FEDERAL PARTICIPANTS WILL BE PROVIDED WITH THE SAME ACCOMMODATIONS.?¿¿
NCI WILL COVER REMAINING MEALS, GROUND TRANSPORTATION IN THE METROPOLITAN AREA, AND OTHER TRAVEL EXPENSES.</t>
  </si>
  <si>
    <t>KREITMAN, ROBERT J</t>
  </si>
  <si>
    <t>PRESENTING UPDATED CLINICAL RESULTS AT THE 2017 HCL FOUNDATION MEETING IN OHIO, OCTOBER 20-21,2017.  IN-KIND:  HOTEL, AIRFARE, AND MEALS (BREAKFAST ON 10/20 THROUGH DINNER ON 10/21).
TRAVELER IS REQUESTING APPROVAL OF ACTUAL SUBSISTENCE FOR SPONSORED IN-KIND TRAVEL LODGING ON 10/19 VALUED AT $179, WHICH IS 155% OF THE PER DIEM RATE, AND ON 10/20 VALUED AT $229, WHICH IS VALUED AT 199% OF THE PER DIEM RATE, AND ON 10/21 VALUED AT $289, WHICH IS 251% OF THE GOVERNMENT ALLOWANCE OF $115.  THIS PERCENTAGE FALLS WITHIN THE 300% THRESHOLD ALLOWED BY THE FTR.  THE SPONSOR NOTED THAT ALL INVITED SPEAKERS WILL BE PROVIDED THE SAME ACCOMMODATIONS AT THE SAME COSTS.</t>
  </si>
  <si>
    <t>HAIRY CELL LEUKEMIA FOUNDATION</t>
  </si>
  <si>
    <t>KRUSZKA, PAUL S</t>
  </si>
  <si>
    <t>THIS IS AN FTE FOREIGN SPONSORED TRAVEL. DR. KRUSZKA WILL GIVE TALK ?¿¿EARLY ERRORS IN EMBRYOGENESIS OF THE GROWTH OF THE BRAIN?¿¿ AT THE INDO-US SYMPOSIUM ON HUMAN GENETIC DISORDERS OF PRENATAL AND POSTNATAL GROWTH?¿¿ IN THIRUVANANTHAPURAM, INDIA DECEMBER 8-10, 2017. SAT HOSPITAL, GOVERNMENT MEDICAL COLLEGE IS COVERING THE FOLLOWING EXPENSES IN-KIND: ROUND TRIP AIRFARE IN THE AMOUNT $1,243.36; DEPARTS IAD ON 12/05, ARRIVES IN INDIA AT 3:40 AM ON 12/07; NO LODGING NEEDED ON 12/05 OR 12/06, AS HE IS IN TRAVEL STATUS; NO BAGGAGE FEES NEEDED AS FIRST &amp; SECOND CHECKED BAGS ARE FREE OF CHARGE; LODGING 12/07-11 AT $146.26/NIGHT PLUS $26.32 LODGING TAX PER NIGHT. COMPLIMENTARY WI-FI. REGISTRATION FEE OF $77.25 INCLUDES BREAKFAST, LUNCH AND DINNER 12/08-10. THESE MEALS ARE PROVIDED TO ALL REGISTRANTS. OMEGA WAS NOT USED FOR LODGING OR AIRFARE AS SPONSOR COVERED THESE EXPENSES IN-KIND. FOREIGN FLAG AIR CARRIER PROVIDED AS SPONSORED IN-KIND. THE FOLLOWING EXPENSES HAVE BEEN ADDED: 12/05 $98.88 EST. TAXI FROM RESIDENCE TO IAD AND ON 12/11 $98.88 EST. TAXI FROM IAD TO RESIDENCE; $100 ESTIMATED TAXI USE IN INDIA. THIS TRAVEL IS PENDING AVAILABILITY OF FUNDS. COST COMPARISON NOT NEEDED AS SPONSOR HAS COVERED AIRFARE IN-KIND. DR. KRUSZKA HAS COMPLETED THE HT401 HIGH THREAT SECURITY OVERSEAS SEMINAR ON 5/15/2014. THE CERTIFICATE IS VALID FOR 5 YEARS. TRAVELER HAS NOT AND WILL NOT SPEND MORE THAN 45 DAYS IN DESIGNATED HIGH THREAT, HIGH RISK/FACT (FOREIGN AFFAIRS COUNTER THREAT) MANDATORY COUNTRIES WITHIN LAST 365 DAYS. HTSOS CERTIFICATE ATTACHED.</t>
  </si>
  <si>
    <t>MEDICAL OFFICER TIS - R</t>
  </si>
  <si>
    <t>KRUTH, HOWARD S</t>
  </si>
  <si>
    <t>DR. HOWARD KRUTH WILL BE TRAVELING TO REHOVOT, ISRAEL ON 11/09/17 - 11/19/17. THIS TRAVEL IS NOT A CONFERENCE BECAUSE IT MEETS THE FOLLOWING MISSION EXEMPTION:  SCIENTIFIC MEETINGS WITH A SPECIFIC INVESTIGATOR OR TEAM REGARDING A SPECIFIC AREA OF SCIENTIFIC INQUIRY, OR PUBLIC HEALTH NEED:  DR. KRUTH WILL CONDUCT COLLABORATIVE EXPERIMENTS WITH WEIZMANN INSTITUTE INVESTIGATORS AND DISCUSS ONGOING COLLABORATION.THIS TRAVEL IS STILL PENDING (NON-SPONSORED) HOTEL RESERVATION CONFIRMATIONS. ONLY WEITZMANN INSTITUTE EMPLOYEES CAN BOOK HOTEL RESERVATIONS AT THEIR CAMPUS GUESTHOUSE. WE WILL UPDATE THE AUTHORIZATION ONCE THEY HAVE BEEN RECEIVED.</t>
  </si>
  <si>
    <t>SECTION CHIEF (CLIN</t>
  </si>
  <si>
    <t xml:space="preserve">KUANG, FEI LI </t>
  </si>
  <si>
    <t>FEI LI KUANG HAS BEEN INVITED TO PARTICIPATE IN THE AAAAI MEETING IN ORLANDO.  THE SPONSOR WILL COVER HER HOTEL AND FLIGHT.  THE MEETING IS MARCH 1-5, 2018.  THE REGISTRATION WAS PAID WITH A CREDIT CARD.</t>
  </si>
  <si>
    <t xml:space="preserve">KUBLER KIELB, JOANNA </t>
  </si>
  <si>
    <t>DR. JOANNA KUBLER- KIELB HAS BEEN INVITED TO PRESENT A LECTURE AT THE INTERNATIONAL CONFERENCE ON CLINICAL &amp; PHARMACEUTICAL MICROBIOLOGY IN ITALY ROME IN OCTOBER 18-21, 2017</t>
  </si>
  <si>
    <t>SCIENTIFIC TREE GROUP</t>
  </si>
  <si>
    <t>KUNKEL, THOMAS A</t>
  </si>
  <si>
    <t>TRAVEL DATES: NOVEMBER 9 TO 11, 2017. TRAVELER HAS BEEN INVITED TO ATTEND AND PRESENT AS THE FEATURED SPEAKER AT THE 7TH HEARTLAND UNDERGRADUATE BIOCHEMISTRY FORUM TO BE HELD AT THE UNIVERSITY OF KANSAS MEDICAL CENTER IN KANSAS CITY, MI ON NOVEMBER 11, 2017. TRAVELER WILL ALSO PRESENT HIS RESEARCH TO THE KANSAS UNIVERSITY MEDICAL CENTER BASIC SCIENCE DEPARTMENT ON NOVEMBER 10TH. THERE IS NO REGISTRATION FEE. THE SPONSOR, THE UNIVERSITY OF KANSAS MEDICAL CENTER, WILL PROVIDE IN KIND, AIRFARE, LODGING, AND MEALS. KANSAS IS TAX EXEMPT. EFFICIENT SPENDING APPROVED ON AUGUST 31, 2017 AND IS UPLOADED IN THE SCANNED DOCUMENTATION SECTION OF THE AUTHORIZATION.</t>
  </si>
  <si>
    <t>KANSAS UNIVERSITY MEDICAL CENT</t>
  </si>
  <si>
    <t>DIR ENV BIOLOGY PROGRAM</t>
  </si>
  <si>
    <t>11/09/2017 -11/11/2017</t>
  </si>
  <si>
    <t>TRAVEL DATES ARE JANUARY 8 TO 10, 2018.  DR. KUNKEL HAS BEEN INVITED AS THE FEATURED SPEAKER TO THE UNIVERSITY OF TEXAS SOUTHWESTERN MEDICAL CENTER LOCATED IN DALLAS, TEXAS ON JANUARY 9, 2018.   DR. KUNKEL WILL MEET WITH HOST DR. DIEGO CASTRILLON, FACULTY AND STAFF AND STUDENTS AND POST DOCS BEFORE AND AFTER SEMINAR.  THERE IS NO REGISTRATION FEE. SPONSOR WILL PAY FOR AIRFARE, LODGING AND MEALS IN KIND. TEXAS IS TAX EXEMPT. ATTACHMENT G HAS BEEN APPROVED ON JANUARY 4, 2018 AND ETHICS APPROVAL WAS OBTAINED JANUARY 3, 2018 IS UPLOADED IN THE SCANNED DOCUMENTATION SECTION OF THE AUTHORIZATION.</t>
  </si>
  <si>
    <t xml:space="preserve">KUNOS, GEORGE </t>
  </si>
  <si>
    <t>DR. KUNOS WILL TRAVEL TO BUDAPEST, HUNGARY FROM NOVEMBER 8-17, 2017. NOVEMBER 9TH HE WILL MEET WITH DR. GERGO SZANDA AT SEMMELWEIS UNIVERSITY, DEPARTMENT OF PHYSIOLOGY.  ON NOVEMBER 10, HE WILL BE THE RECIPIENT OF AN HONORARY DOCTORATE DEGREE AT SEMMELWEIS UNIVERSITY (RECEIVED ETHICS APPROVAL). FROM NOVEMBER 13-16, HE WILL BE VISITING AND COLLABORATING WITH INVESTIGATORS FROM BOTH THE HUNGARIAN ACADEMY OF SCIENCES AND SEMMELWEIS UNIV. DR. LASZIO HUNYADY, DEAN OF THE FACULTY OF MEDICINE, SEMMELWEIS UNIVERSITY. 11/13, DR. TAMAS FREUND AT THE INSTITUTE OF EXPERIMENTAL MEDICINE, HUNGARIAN ACADEMY OF SCIENCE 11/14, PROF. 11/15 DR. PALKOVITS MIKLOS FROM SEMMELWEIS UNIVEWRSITY, 11/16 PROF. ZOLTAIN JARAI AT THE ST. IMRE HOSPITAL BUDAPEST.   HE WILL TRAVEL TO MILAN, ITALY FROM NOVEMBER 17-22, WHERE HE WILL PARTICIPATE IN THE 2ND ZARDI-GORI FOUNDATION SCIENTIFIC CONFERENCE. THE TITLE OF HIS PRESENTATION WILL BE "ENDOCANNABINOIDS, ALCOHOL DRINKING BEHAVIOR, AND THE GUT-BRAIN AXIS." CONFERENCE NIH APPROVED MAY 2017</t>
  </si>
  <si>
    <t>BUDAPEST, , HUN</t>
  </si>
  <si>
    <t>11/07/2017 -11/22/2017</t>
  </si>
  <si>
    <t>SEMMELWEIS UNIVERSITY</t>
  </si>
  <si>
    <t>DR. KUNOS WILL TRAVEL TO BUDAPEST, HUNGARY TO PARTICIPATE IN THE STRATEGIC ADVISORY BOARD OF THE HUNGARIAN ACADEMY OF SCIENCES, TAKING PLACE ON DECEMBER 20, 2017.  EO APPROVED ON DEC 8, 2017.</t>
  </si>
  <si>
    <t>HUNGARIAN ACADEMY OF SCIENCES</t>
  </si>
  <si>
    <t>12/18/2017 -12/21/2017</t>
  </si>
  <si>
    <t>KUZMIN, IGOR A</t>
  </si>
  <si>
    <t>DR. KUZMIN IS INVITED TO SPEAK AT THE 16TH INTERNATIONAL KIDNEY CANCER SYMPOSIUM BEING HELD IN MIAMI, FL ON NOVEMBER 3-4, 2017.  DR. KUZMIN WILL PRESENT: APPLYING FOR A SPORE GRANT: HOW TO IMPROVE YOUR ODDS.  IN-KIND:  REGISTRATION (NO MEALS).  DR. KUZMIN WILL NOT BE REIMBURSED FOR LODGING COSTS THAT EXCEED THE MAX LODGING RATE.</t>
  </si>
  <si>
    <t>KIDNEY CANCER ASSOCIATION</t>
  </si>
  <si>
    <t>KWAKO, LAURA E</t>
  </si>
  <si>
    <t>DR. LAURA KWAKO HAS BEEN INVITED TO PRESENT HER ADDICTIONS NEUROCLINICAL ASSESSMENT PROGRAM AT THE NEW YORK SOCIETY OF ADDICTION MEDICINE ANNUAL CONFERENCE ON SATURDAY, FEBRUARY 3, 2018 AT THE CROWNE PLAZA HOTEL IN TIMES SQUARE, NEW YORK. EO APPROVED ON JANUARY 23, 2018.</t>
  </si>
  <si>
    <t>NEW YORK SOCIETY FOR ADDICTION</t>
  </si>
  <si>
    <t>02/02/2018 -02/03/2018</t>
  </si>
  <si>
    <t xml:space="preserve">KWOK, RICHARD </t>
  </si>
  <si>
    <t>TRAVEL DATE:  OCTOBER 27TH AND NOVEMBER 3RD. DR. KWOK WILL BE ATTENDING 2 EVENTS. THE FIRST EVENT IS THE DISASTER RESEARCH RESPONSE WORKSHOP ON OCTOBER 30 IN TOKYO, JAPAN. HE WILL THEN DEPART FROM TOKYO AND TRAVEL TO KAGOSHIMA, JAPAN BY PLANE ON OCTOBER 31ST. HE WILL ATTEND THE DISASTER RESPONSE RESEARCH SYMPOSIUM FROM OCTOBER 31 - NOVEMBER 2, 2017. THESE EVENTS ARE UNDER THE UMBRELLA OF THE 76TH ANNUAL MEETING OF THE JAPANESE SOCIETY OF PUBLIC HEALTH.  THERE IS ONE SPONSOR, NATIONAL INSTITUTE OF ENVIRONMENTAL STUDIES, WHO WILL COVER BOTHS EVENT BY PROVIDING AIRFARE, LODGING AND GROUND TRANSPORTATION WHILE IN JAPAN.  IN TRAVEL STATUS 15.3 HOURS, THEREFORE A REST DAY IS AUTHORIZED. EFFICIENT SPENDING APPROVAL WAS OBTAINED ON 7/25/17 AND IS INCLUDED IN THE SCANNED PORTION OF THIS AUTHORIZATION. ETHICS WAS APPROVED ON 8/22/2017 AND IS INCLUDED AS WELL. VISA IS REQUIRED FOR JAPAN TRAVEL.</t>
  </si>
  <si>
    <t>NATIONAL INSTITUTE FOR ENVIRON</t>
  </si>
  <si>
    <t>10/27/2017 -11/03/2017</t>
  </si>
  <si>
    <t>KWONG, PETER D</t>
  </si>
  <si>
    <t>10/3-6/17 TRAVELER HAS BEEN INVITED TO PRESENT A TALK AND VISIT THE UNIVERSITY OF HEILDERBERG ON 10/4 AND 5/17, SPONSOR IS PROVIDING AIRFARE AND GROUND TRANSPORTATION IN-KIND. APPROVED ODA MEMO IS ATTACHED. 10/6-9/17 TRAVELER HAS BEEN INVITED TO ATTEND AND PRESENT AND ATTEND THE LES CENT GARDES CONFERENCE: HIV VACCINES. SPONOSOR HAS PAID FOR REGISTRATION FEE, LODGING, SOME MEALS AND TAXI IN-KIND. NO HONORARIUM WILL BE PROVIDED AND NO FEDERAL FUNDS FROM THE U.S GOVERNMENT WILL BE USED. APPROVED ODA MEMO IS ATTACHED FOR THIS LEG OF TRAVEL.</t>
  </si>
  <si>
    <t>FONDATION MERIEUX LYON</t>
  </si>
  <si>
    <t>HEIDELBERG UNIVERSITY BIOCHEMI</t>
  </si>
  <si>
    <t>TRAVELER HAS BEEN INVITED TO ATTEND AND SPEAK AT THE GORDON RESEARCH CONFERENCE: ANTIBODY BIOLOGY ENGINEERING 2018, MARCH 25-29, 2018 IN LUCCA, ITALY. ODA MEMO HAS BEEN SUBMITTED FOR APPROVAL. SPONSOR IS PAYING FOR REGISTRATION FEE WHICH INCLUDES LODGING AT $131 PER NIGHT.</t>
  </si>
  <si>
    <t>GORDON RESEARCH CONFERENCES PE</t>
  </si>
  <si>
    <t>LABER-LAIRD, KATHY E</t>
  </si>
  <si>
    <t>TRAVEL TO THE 68TH ANNUAL AALAS NATIONAL MEETING, AUSTIN CONVENTION CENTER, AUSTIN, TX; OCT 15-19, 2017; DATES OF TRAVEL OCT 14-18, 2017; REGISTRATION FEE WAIVED BY SPONSOR AND DOES NOT INCLUDE ANYTHING. TRAVEL PAID OUT POCKET AT NO EXPENSE TO GOVERNMENT AND DOES NOT EXPECT REIMBURSEMENT. AEA 9/18/2017, ETHICS 7/27/2017  AND CTTS APPROVAL RECEIVED ON MAY 4, 2017 AND IS UPLOADED IN SCAN DOCUMENTS. TEXAS IS TAX EXEMPT.</t>
  </si>
  <si>
    <t>10/14/2017 -10/18/2017</t>
  </si>
  <si>
    <t>LAGO, TIFFANY R</t>
  </si>
  <si>
    <t>THE EVENTS IN THIS TA WERE APPROVED AS A NON-NIMH HOSTED CONFERENCE OR MEETING BY THE OFFICE OF FINANCIAL MANAGEMENT ON 7/10/17.
DR. LAGO IS A GUEST OF DR. ERNST. SHE WILL BE ATTENDING AS A PANEL PARTICIPANT TRAINEE AND WILL BE PRESENTING ON THE TOPIC: ?¿¿PUBERTAL MATURATION: INTRINSIC FUNCTIONAL CONNECTIVITY INCREASED IN BOYS, BUT DECREASED IN GIRLS, A RISK FOR DEPRESSION?" DR. LARGO'S REGISTRATION FEE HAS BEEN WAIVED. NON-NIMH HOSTED CONFERENCE REQUEST 174026 APPROVED BY OFM  JULY 10 2017.  REQUEST FOR AEA LODGING SIGNED OFF BY MILTON KIMBROUGH.  WAIVED REGISTRATION  REVIEWED AND APPROVED BY NIMH ETHICS TEAM.</t>
  </si>
  <si>
    <t xml:space="preserve">LAL, ASHISH </t>
  </si>
  <si>
    <t>TO SPEAK AT CONFERENCE FOCUSING ON THE FOREFRONT OF RNA BIOLOGY RESEARCH AND POTENTIAL RNA-BASED THERAPEUTICS. REGISTRATION FEE OF $1119 WAIVED BY EVENT PRODUCER.</t>
  </si>
  <si>
    <t>11/13/2017 -11/14/2017</t>
  </si>
  <si>
    <t>LAL-NAG, MADHU A</t>
  </si>
  <si>
    <t>PRESENTING ON THE FIELD OF 3D HTS AT THE SLAS CONFERENCE IN SAN DIEGO, CA FROM 2/3-7/2018.</t>
  </si>
  <si>
    <t>02/02/2018 -02/07/2018</t>
  </si>
  <si>
    <t>LANDI, MARIA T</t>
  </si>
  <si>
    <t>HOTEL RATES INCREASED AFTER AEA MEMO APPROVED
&lt;08010-FLK&gt;SPONSOR FOREIGN TRAVEL ?¿¿ TRAVELER WILL SERVE AS SESSION CHAIR FOR THE 2017 WORLD CONGRESS OF MELANOMA WHICH WILL BE HELD IN BRISBANE, AUSTRALIA AND WILL GIVE A TALK IN THE MELANOMA GENETICS SESSION WITH THE FOLLOWING TITLE: ?¿¿GENOME-WIDE ASSOCIATION STUDY AND POLYGENIC RISK SCORE FOR MELANOMA IN MULTIPLE POPULATIONS?¿¿, OCTOBER 18TH ?¿¿ OCTOBER 21ST. SPONSOR -  IN-KIND: FLIGHT, HOTEL, MEALS (AND FACULTY DINNER OCTOBER 19TH). REGISTRATION FEE IS WAIVED AND INCLUDES LUNCH ON OCT. 19TH AND 20TH. DR. LANDI IS REQUESTING APPROVAL OF ACTUAL SUBSISTENCE FOR SPONSOR IN KIND LODGING VALUED AT $225.49 WHICH IS 131% OF COST OF THE GOVERNMENT ALLOWANCE OF $172. THE PERCENTAGE FALLS WITHIN THE 300% THRESHOLD ALLOWED BY THE FTR. THE SPONSOR HAS NOTED THAT ALL OTHER NON-FEDERAL PARTICIPANTS WILL BE PROVIDED WITH THE SAME ACCOMMODATIONS. TRAVELER WILL ALSO BE ATTENDING A PRE-MEETING AT THE QIMR BERGHOFER MEDICAL RESEARCH INSTITUTE IN BRISBANE, AUSTRALIA ON OCTOBER 16TH &amp;17TH IN CONJUNCTION WITH THE 9TH WORLD CONGRESS MELANOMA MEETING. ITEB IS COVERING THIS PORTION. ON OCTOBER 21ST ?¿¿ OCTOBER 23RD TRAVELER WILL FLY ROUNDTRIP TO SYDNEY, AUSTRALIA AND PARTICIPATE IN TWO COLLABORATIVE MEETINGS FOR THE STUDY OF THE GENETICS OF MELANOMA WITH COLLEAGUES IN BRISBANE AND SYDNEY, AUSTRALIA AND MEET WITH COLLABORATORS OF THE GENOMEL AND MELANOSTRUM CONSORTIA OF MELANOMA. ITEB COVERS ALL EXPENSES.  AEA MEMO IS ATTACHED.</t>
  </si>
  <si>
    <t>MELANOMA WORLD SOCIETY</t>
  </si>
  <si>
    <t>TENURE TRACK INVESTIGATOR</t>
  </si>
  <si>
    <t>10/14/2017 -10/24/2017</t>
  </si>
  <si>
    <t xml:space="preserve">LANDSMAN, DAVID </t>
  </si>
  <si>
    <t>10/25/17 - 10/27/17 TRAVELER IS ATTENDING MEETING OF THE KENTUCKY INBRE GRANT EXTERNAL ADVISORY COMMITTEE TO ASSESS THE SCIENTIFIC PROGRESS OF THE UNIVERSITIES AND INSTITUTIONS INVOLVED IN THIS GRANT.</t>
  </si>
  <si>
    <t>UNIVERSITY OF LOUISVILLE</t>
  </si>
  <si>
    <t>LARSON, DANIEL R</t>
  </si>
  <si>
    <t>INVITED KEYNOTE SPEAKER AT THE BERMUDA SPLICING CONFERENCE THAT WILL TAKE PLACE FROM FEBRUARY 21-25, 2018 AT THE FAIRMONT SOUTHAMPTON HOTEL IN BERMUDA. REGISTRATION PAID BY SPONSOR INCLUDES 3 BREAKFASTS, 3 LUNCHES AND 2 DINNERS. DISCOUNTED HOTEL RATE THROUGH MEETING ORGANIZERS WHICH IS NOT AVAILABLE TO OMEGA AT RATE BELOW PER DIEM.
IN-KIND: REGISTRATION (INCLUDES SOME MEALS)</t>
  </si>
  <si>
    <t>BERMUDA, , BMU</t>
  </si>
  <si>
    <t>BERMUDA COMMUNITY FOUNDATION</t>
  </si>
  <si>
    <t>02/21/2018 -02/25/2018</t>
  </si>
  <si>
    <t>INVITED SPEAKER AT THE ENDO 2018 ANNUAL MEETING WHICH WILL BE HELD AT MCCORMICK PLACE IN CHICAGO, IL DURING MARCH 17-20, 2018. REGISTRATION WAIVED FOR SPEAKERS DOES NOT INCLUDE MEALS OR LODGING. SPONSOR WILL BE BILLED DIRECTLY FOR THE FIRST NIGHT OF LODGING. TRAVELER WILL COVER SECOND NIGHT?¿¿S LODGING AMOUNT ABOVE THE PER DIEM RATE.
HOTEL PROVIDED IN-KIND HAS A NIGHTLY RATE OF $274 WHICH IS 211% OF ALLOWED PER-DIEM.  THIS IS WITHIN THE 300% THRESHOLD ALLOWED BY THE FTR FOR THE REGION.  DR. LARSON IS REQUESTING APPROVAL OF ACTUAL SUBSTANCE FOR SPONSOR IN-KIND LODGING VALUED AT $274 WHICH IS 211% OF THE GOVT. ALLOWANCE OF $130.  THE SPONSOR HAS NOTED THAT ALL OTHER NON-FEDERAL PARTICIPANTS WILL BE PROVIDED WITH THE SAME ACCOMMODATIONS.
IN-KIND:  1 NIGHTS LODGING, REGISTRATION, FLIGHT</t>
  </si>
  <si>
    <t>LASOTA, JERZY P</t>
  </si>
  <si>
    <t>LEG 1: DR. LASOTA WILL MEET WITH COLLABORATORS IN WARSAW, POLAND ON OCTOBER 16, 2017. 
LEG 2: DR. LASOTA WILL PRESENT GISTS-DIAGNOSTIC APPROACH, WHAT'S NEW AT THE 4TH TEACHING COURSE ACADEMY OF IMMUNOHISTOCHEMISTRY IN KRAKOW, POLAND ON OCTOBER 18-20, 2017. IN-KIND: AIRFARE, LODGING (INCLUDES B), REGISTRATION (INCLUDES L 10/18-10/20; D ON 10/18), GROUND TRANSPORTATION IN POLAND, AND SPEAKER DINNER ON 10/19. 
LEG 3: DR. LASOTA WILL MEET WITH ADDITIONAL COLLABORATORS IN WARSAW, POLAND ON OCTOBER 21, 2017.</t>
  </si>
  <si>
    <t>JAGIELLONIAN UNIVERSITY KRAKOW</t>
  </si>
  <si>
    <t>10/15/2017 -10/22/2017</t>
  </si>
  <si>
    <t>LAU, ANNA F</t>
  </si>
  <si>
    <t>DR. ANNA LAU WILL TRAVEL TO FRENCH LICK, IN TO PRESENT A LECTURE AT THE SPRING SCACM MEETING FROM MARCH 6-8, 2018.</t>
  </si>
  <si>
    <t xml:space="preserve">LAUNER, LENORE </t>
  </si>
  <si>
    <t>ATTEND AND PRESENT AT THE 5TH KYOTO COURSE ON COMPUTATIONAL GENOMICS AND NEUREPIOMICS WORKSHOP IN KYOTO, JAPAN, NOV 6-10, 2017.
TRAVELER WILL BE ON SABBATICAL IN OXFORD, UK AT THIS TIME SO HER DEPARTURE CITY WILL BE LONDON.
SPONSOR IS PAYING IN-KIND FOR ECONOMY-FARE FLIGHT, 3 NIGHTS HOTEL, LUNCHES AND DINNERS, AND REGISTRATION FEE.</t>
  </si>
  <si>
    <t>UNIVERSITY OF BORDEAUX CAMPUS</t>
  </si>
  <si>
    <t>TRAVELER WILL BE ATTENDING THE ALZHEIMER COHORTS CONSORTIUM WORKSHOP IN LONDON DECEMBER 14-16, 2017. THERE ARE NO REGISTRATION FEES FOR THIS MEETING. SPONSOR WILL PROVIDE LODGING, DINNER ON 12/14, AND BREAKFAST/LUNCH ON 12/15 IN-KIND. TRAVELER WILL TAKE PUBLIC TRANSPORTATION FROM OXFORD TO LONDON. TRAVELER WILL HAVE A COLLABORATION MEETING ON DECEMBER 16TH.</t>
  </si>
  <si>
    <t>HARVARD SCHOOL OF PUBLIC HEALT</t>
  </si>
  <si>
    <t>12/14/2017 -12/16/2017</t>
  </si>
  <si>
    <t>DR. LAUNER HAS BEEN INVITED TO PARTICIPATE IN THE DOCTORAL COMMITTEE EXAMINATION OF HILLE KOPPEN AND INGE PALM-MEINDERS IN LEIDEN, NETHERLANDS ON FEBRUARY 15, 2018.
SPONSOR IS PAYING IN-KIND: AIRFARE, HOTEL, BKFSTS, GROUND TRANSPORT FROM/TO AIRPORT.
FEBRUARY 16: DAY TRIP VIA TRAIN TO UTRECHT, NETHERLANDS FOR SITE VISIT OF PROJECT: MICROBLEED DETECTION ON MRI.
FEBRUARY 17: MEET WITH MARK VAN BUCHEM TO DISCUSS NEW PROJECTS RELATING TO THE HEART-BRAIN AXIS AND TO IDENTIFY POTENTIAL NEW POSTDOCS FOR THE LEPS NEUROEPIDEMIOLOGY PROGRAM.
ETHICS ODA REQUEST SUBMITTED 12/20/17.</t>
  </si>
  <si>
    <t>LEIDEN, , NLD</t>
  </si>
  <si>
    <t>LEIDEN UNIVERSITY</t>
  </si>
  <si>
    <t>DR. LAUNER HAS BEEN INVITED TO ATTEND AND GIVE A LECTURE AT THE MIND-CHINA PROJECT KICK-OFF MEETING IN JINAN, CHINA, DO A FIELD VISIT FOR THE PROJECT, AND GIVE A LECTURE AT SHANDONG UNIVERSITY IN JINAN, MARCH 20-27, 2018.
SPONSOR WILL PAY IN-KIND: AIRFARE, HOTEL THAT INCLUDES BREAKFAST, LOCAL TRANSPORT IN CHINA, LUNCH AND DINNERS DURING STAY. 
DR. LAUNER IS REQUESTING APPROVAL OF ACTUAL SUBSISTENCE FOR SPONSORED IN-KIND LODGING VALUED AT $175.68/NIGHT WHICH IS 145% OF THE GOVERNMENT ALLOWANCE OF $121.00/NIGHT. THIS PERCENTAGE FALLS WITHIN THE 300% THRESHOLD ALLOWED BY THE FTR. SPONSOR NOTES IN INVITATION LETTER THAT ALL INVITED SPEAKERS ARE BEING PROVIDED THIS LODGING.
SPONSOR CONFIRMS THAT BREAKFAST IS INCLUDED WITH HOTEL ROOM RATE SO WILL ZERO-OUT BKFST.
LUNCHES AND DINNERS IN-KIND ARE ABOVE PER DIEM. SPONSOR NOTES IN INVITATION LETTER THAT THESE MEALS ARE BEING PROVIDED TO ALL INVITED SPEAKERS.
VISA NEEDED FOR CHINA. DR. LAUNER IS ON A ONE-YEAR SABBATICAL AT THE UNIVERSITY OF OXFORD, UK. SHE WILL TAKE CARE OF GETTING THE VISA.</t>
  </si>
  <si>
    <t>JINAN, , CHN</t>
  </si>
  <si>
    <t>SHANDONG PROVINCIAL HOSPITAL</t>
  </si>
  <si>
    <t>03/20/2018 -03/27/2018</t>
  </si>
  <si>
    <t>LEBLANC, AMY K</t>
  </si>
  <si>
    <t>DR. LEBLANC IS INVITED TO SPEAK AT KANSAS STATE UNIVERSITY?¿¿S CENTER OF EXCELLENCE FOR TRANSLATIONAL AND COMPARATIVE ONCOLOGY RESEARCH SYMPOSIUM IN MANHATTAN, KS ON MARCH 17, 2018. IN-KIND: AIRFARE, LODGING (NO BREAKFAST), AND LUNCH ON 3/17.
DR. LEBLANC IS REQUESTING APPROVAL OF ACTUAL SUBSISTENCE FOR SPONSOR IN-KIND LODGING VALUED AT $100 WHICH IS 108% OF THE GOVERNMENT ALLOWANCE OF $93. THIS PERCENTAGE FALLS WITHIN THE 300% THRESHOLD ALLOWED BY THE FTR.  THE SPONSOR HAS NOTED THAT ALL OTHER NON-FEDERAL PARTICIPANTS WILL BE PROVIDED WITH THE SAME ACCOMMODATIONS.</t>
  </si>
  <si>
    <t>MANHATTAN, KS, US</t>
  </si>
  <si>
    <t>KANSAS STATE UNIVERSITY</t>
  </si>
  <si>
    <t>03/16/2018 -03/18/2018</t>
  </si>
  <si>
    <t>LEDERMAN, ROBERT J</t>
  </si>
  <si>
    <t>DR. LEDERMAN WILL BE TRAVELING TO HENRY FORD HOSPITAL TO CONTINUE HIS COLLABORATION TOWARD NOVEL CATHETER CARDIOVASCULAR INTERVENTIONAL PROCEDURES OCTOBER 11-12, 2017. HE WILL REQUIRE NO ANNUAL LEAVE AND WILL HAVE ONE NIGHT OF HOTEL ACCOMMODATIONS.</t>
  </si>
  <si>
    <t>HENRY FORD HEALTH SYSTEM</t>
  </si>
  <si>
    <t>DR. LEDERMAN HAS BEEN INVITED TO ATTEND THE 29TH ANNUAL TCT CONFERENCE TO PARTICIPATE AS FACULTY AND PROVIDE LIVE CASE DEMONSTRATIONS IN DENVER, CO. HE WILL ATTEND FROM OCTOBER 29-OCTOBER 31. CRF IS PAYING FOR REGISTRATION AND HOTEL AS A SPONSOR AND THE REMAINING CHARGES WILL BE PAID BY THE NIH. THERE WILL BE NO LEAVE TAKEN.  **HOTEL CONFIRMATION IS PENDING RECEIPT FROM SPONSOR AS OF 09/27/17**.  DR. LEDERMAN WILL BE LEAVING FROM DENVER ON 10/31 TO DETROIT FOR ANOTHER TRAVEL; M&amp;IE FOR TRAVEL ON 10/31 WILL BE DOCUMENTED ON TANUM0D0KB.</t>
  </si>
  <si>
    <t>CARDIOVASCULAR RESEARCH FOUNDA</t>
  </si>
  <si>
    <t>DR. LEDERMAN WILL BE TRAVELING TO HENRY FORD HOSPITAL TO CONTINUE HIS COLLABORATION TOWARD NOVEL CATHETER CARDIOVASCULAR INTERVENTIONAL PROCEDURES OCTOBER 31-NOVEMBER 3, 2017. THIS IS NOT A CONFERENCE BECAUSE DR. LEDERMAN WILL BE TRAVELING TO HENRY FORD HOSPITAL TO PERFORM A PROCEDURE ON A PATIENT. THERE WILL BE NO ANNUAL LEAVE TAKEN AND THIS TRIP WILL REQUIRE THREE NIGHTS OF HOTEL ACCOMMODATIONS.  THE THIRD NIGHT WILL BE SPENT AT THE AIRPORT HOTEL TO LEAVE FIRST THING IN THE MORNING FOR MINNEAPOLIS.  THE TRIP TO MINNEAPOLIS IS TO WORK ON THE TENDYNE LAMPOON PRECLINICAL SIMULATION FOR A PATIENT AT AMERICAN PRECLINICAL SERVICES.  THIS LEG OF THE TRIP IS ONE DAY AND WILL REQUIRE NO LEAVE OR HOTEL ACCOMMODATIONS.  THE MINNEAPOLIS PORTION OF THIS TRIP IS NOT SPONSORED. DR. LEDERMAN IS CURRENTLY COVERED UNDER A 1 YEAR ODA WAIVER THAT ALLOWS FOR TWO TRIPS PER MONTH TO HENRY FORD IN DETROIT.  UPDATED BLANKET WAIVER IS BEING PROCESSED AS OF 07/18/17, AN UPDATED APPROVED ODA IS UPLOADED IN THIS AUTHORIZATION. THIS TRAVEL IS A CONTINUATION FROM TANUM0D4WI.</t>
  </si>
  <si>
    <t>10/31/2017 -11/03/2017</t>
  </si>
  <si>
    <t xml:space="preserve">LEE, CHOONSIK </t>
  </si>
  <si>
    <t>10504 CHL. TO DISCUSS ABOUT THE DOSIMETRY UPDATE FOR JAPANESE ATOMIC BOMB SURVIVORS WHICH WILL BE CONDUCTED I COLLABORATION WITH RERF, JAEA AND NCI ON NOV. 27, 2017.  THEN INVITED TO GIVE A TALK ENTITLED "COMPARISON OF ORGAN AND EFFECTIVE DOSE BETWEEN RERF AND CURRENT ICRP PEDIATRIC PHANTOMS"  AT THE ICRP AND RERF JOIN MEETING NOV. 27 TO DEC. 1, 2017. HIROSHIMA, JAPAN. THERE IS NOT REGISTRATION FEE FOR THIS TRIP. IN KIND: AIRFARE, HOTEL INCLUDES BREAKFAST FROM NOV. 27 TO DEC. 1. TRAVELER HAS TURNED DOWN OFFER FROM THE SPONSOR TO PAY FOR GROUND TRANSPORTATION. NIH PAYS ONE NIGHT OF LODGING ON NOV. 26, MEALS ON NOV. 25 TO DEC. 1, GROUND TRANSPORTATION, VOUCHER FEE, BAGGAGE FEE, AND INTERNET.</t>
  </si>
  <si>
    <t>INTERNATIONAL COMMISSION ON RA</t>
  </si>
  <si>
    <t>INVESTIGATOR  (VP)</t>
  </si>
  <si>
    <t>10504 CHL. INVITED TO GIVE A SEMINAR ENTITLED, THE APPLICATION OF COMPUTATIONAL HUMAN PHANTOMS TO MEDICAL DOSIMETRY AND ICRP ADULT MALE AND FEMALE REFERENCE COMPUTATIONAL PHANTOMS AND HELMHOLTZ FAMILY OF VOXEL PHANTOMS. ALSO THESIS EXAMINATION FOR MR. PASQUALE COMBARDO ON DEVELOPMENT OF THE REALISTIC ANTHROPOMORPHIC PHANTOM FOR APPLICATIONS IN DOSIMETRY. AND MEETING WITH THE SCK CEN DOSIMETRY GROUP AND DISCUSS FUTURE COLLABORATION AT THE UNIVERSITY OF LEUVEN. LEUVEN, BELGIUM. JAN. 22 TO 24, 2017. THERE IS NO REGISTRATION FOR THIS MEETING.  IN KIND: AIRFARE AND HOTEL. NIH PAYS FOR MEALS, INTERNET FEE, BAGGAGE FEE, GROUND TRANSPORTATION, AND VOUCHER FEE.</t>
  </si>
  <si>
    <t>DIEGEM, , BEL</t>
  </si>
  <si>
    <t>UNIVERSITY OF LEUVEN</t>
  </si>
  <si>
    <t>01/21/2018 -01/25/2018</t>
  </si>
  <si>
    <t>LEE, JANICE S</t>
  </si>
  <si>
    <t>DR. JANICE S. LEE HAS BEEN INVITED TO ATTEND THE AMERICAN ASSOCIATION OF ORAL AND MAXILLOFACIAL SURGEONS PRE-COUNSEL MEETING FROM OCTOBER 9-10, 2017 AND TO PRESENT THE AMERICAN ASSOCIATION OF ORAL AND MAXILLOFACIAL SURGEONS ANNUAL MEETING BEING HELD IN SAN FRANCISCO, CA FROM OCTOBER 11-14, 2017. AT THE CONCLUSION OF THE AAOMS ANNUAL MEETING, PARTICIPANTS SHOULD BE BETTER ABLE TO EVALUATE TREATMENT PLANS USING NEW EVIDENCE-BASED MEDICAL MANAGEMENT OF PATIENTS, REVIEW AND EXAMINE THE RISK AND COMPLICATIONS OF PATIENT CARE AND THE USE OF METHODS FOR SAFE AND EFFECTIVE MANAGEMENT AND REDUCE THE RISK OF MEDICAL ERRORS. THE REGISTRATION FEE WAS WAIVED BY AAOMS (SEE ATTACHED EMAIL). DR. LEE WILL BE ATTENDING A WELCOME RECEPTION ON WEDNESDAY, OCTOBER 11, 2017 AT 7:30PM AS A PART OF THE REGISTRATION FEE. DR. LEE WILL BE STAYING AT A HOTEL OVER THE MAXIMUM GOVERNMENT PER DIEM RATE AND HAS BEEN NOTIFIED THAT SHE WILL ONLY BE REIMBURSED THE MAXIMUM GOVERNMENT PER DIEM RATE OF $302.00 PER NIGHT FOR SUNDAY, OCTOBER 8 ?¿¿ FRIDAY, OCTOBER 13, 2017. THE ROOM RATE FOR SATURDAY, OCTOBER 14, 2017 IS UNDER THE MAXIMUM PER DIEM RATE.</t>
  </si>
  <si>
    <t>AMERICAN ASSOCIATION OF ORAL A</t>
  </si>
  <si>
    <t>10/08/2017 -10/15/2017</t>
  </si>
  <si>
    <t>DR. JANICE S. LEE HAS BEEN INVITED TO SPEAK AT THE NYCOMS 14 ANNUAL SYMPOSIUM ON WEDNESDAY, OCTOBER 25 2017. THE GOAL OF THE SYMPOSIUM IS TO ADDRESS FACIAL GROWTH, FACIAL GROWTH PREDICTION AND OTHER NUANCES IN NIH PROTOCOLS. AIRFARE, HOTEL (TUESDAY, OCTOBER 24 AND WEDNESDAY, OCTOBER 25) AND MEALS WILL BE PROVIDED BY THE NEW YORK CENTER FOR OTHOGNATHIC AND MAXILLOFACIAL SURGERY (SEE ATTACHED INVITATION LETTER). THE MEALS PROVIDED DINNER ($25.50) ON TUESDAY, OCTOBER 24 AND DINNER ($34) ON WEDNESDAY, OCTOBER 25. GROUND TRANSPORTATION IS REQUESTED ON WEDNESDAY, OCTOBER 25 B/C THE TRAVELER IS STAYING IN THE CONFERENCE HOTEL.</t>
  </si>
  <si>
    <t>NEW YORK CENTER FOR OTHOGNATHI</t>
  </si>
  <si>
    <t>NOTE:  THIS IS A CONFERENCE.  DR. JANICE S. LEE HAS BEEN INVITED TO BE THE KEYNOTE SPEAKER AT THE WOMEN IN ORAL AND MAXILLOFACIAL SURGERY LEADERSHIP SYMPOSIUM IN ANN ARBOR, MI FROM JANUARY 19-20, 2018. DR. LEE WILL PRESENT ON THE TOPIC OF HER CHOICE BASED ON HER EXTENSIVE RESEARCH AND SURGICAL EXPERIENCE. AIRFARE, HOTEL (THURSDAY, JANUARY 18 AND FRIDAY, JANUARY 19), MEALS AND GROUND TRANSPORTATION ROUNDTRIP FROM AIRPORT TO HOTEL IN ANN ARBOR, MI WILL BE PROVIDED BY THE UNIVERSITY OF MICHIGAN DEPARTMENT OF ORAL AND MAXILLOFACIAL SURGERY (SEE ATTACHED INVITATION LETTER). THE MEALS PROVIDED LUNCH ($15) AND DINNER ($26) ON FRIDAY, JANUARY 19 AND BREAKFAST ($13) AND LUNCH ($15) ON SATURDAY, JANUARY 20.THERE IS NO REGISTRATION ASSOCIATED WITH MEETING FOR ANY OF THE ATTENDEES.</t>
  </si>
  <si>
    <t>DR. JANICE S. LEE HAS BEEN ACCEPTED AS AN EXAMINER FOR THE AMERICAN BOARD OF ORAL AND MAXILLOFACIAL SURGERY. THE 2018 ORAL CERTIFYING EXAMINATION IS SCHEDULED FOR JANUARY 29, 2018 THROUGH FEBRUARY 2, 2018 IN DALLAS, TEXAS. DR. LEE WILL BE EXAMINING CANDIDATES TO BE BOARD CERTIFIED IN ORAL AND MAXILLOFACIAL SURGERY. HOTEL (SUNDAY, JANUARY 28-FRIDAY, FEBRUARY 2), MEALS AND GROUND TRANSPORTATION IN DALLAS, TX WILL BE PROVIDED BY THE AMERICAN BOARD OF ORAL AND MAXILLOFACIAL SURGERY (SEE ATTACHED INVITATION LETTER). THE MEALS PROVIDED ARE AS FOLLOWS: SATURDAY JANUARY 27 ?¿¿ LUNCH ($16), SUNDAY, JANUARY 28 ?¿¿ BREAKFAST ($15), MONDAY JANUARY 29 THROUGH FRIDAY FEBRUARY 2 ?¿¿ BREAKFAST ($15) AND LUNCH ($16) AND THURSDAY, FEBRUARY 1 - EXAMINATION COMMITTEE DINNER ($28). PER MY CONVERSATION WITH THE SPONSOR, THE AIRFARE CANNOT BE PAID UPFRONT BY SPONSOR. THE 2018 ORAL CERTIFYING EXAMINATION WILL BE HELD AT THE RITZ-CARLTON, DALLAS WHERE DR. LEE WILL BE STAYING. GROUND TRANSPORTATION WILL NOT BE REQUESTED FROM JANUARY 27 ?¿¿ FEBRUARY 2, 2018.</t>
  </si>
  <si>
    <t>AMERICAN BOARD OF ORAL AND MAX</t>
  </si>
  <si>
    <t>01/26/2018 -02/03/2018</t>
  </si>
  <si>
    <t>LEE, JENNIFER C</t>
  </si>
  <si>
    <t>TRAVELER IS ATTENDING THE CECAM WORKSHOP, DISORDERED PROTEIN SEGMENTS: REVISITING THE STRUCTURE-FUNCTION PARADIGM, WHICH WILL TAKE PLACE OCTOBER 3-6, 2017 IN PARIS, FRANCE.  THE TRAVELER IS ATTENDING AS AN INVITED SPEAKER, PRESENTING HER RESEARCH, RESHAPING MEMBRANES BY AN IDP: LIPID TUBULES, RIBBONS, AND DISCS BY A-SYNUCLEIN  TRAVELER WILL DEPART ON 10/1, ARRIVING IN PARIS ON 10/2 IN ORDER TO HAVE THE DAY TO ACCLIMATE, MAKING THE TRIP LENGTH FROM 10/1-6/17.  THE SPONSOR WILL COVER LODGING AND SOME MEALS.  TRAVELER WILL TAKE A TAXI ROUNDTRIP FROM RESIDENCE TO AIRPORT, AND FROM THE AIRPORT TO LODGING.  ACCOMMODATIONS ARE WITHIN EASY WALKING DISTANCE OF THE MEETING SITE, SO THERE WILL BE NO ASSOCIATED DAILY TRAVEL COSTS.  THERE IS NO REGISTRATION FEE FOR THIS WORKSHOP.  A VISA IS REQUIRED FOR THIS TRAVEL.</t>
  </si>
  <si>
    <t>CENTRE EUROPEEN DE CALCUL ATOM</t>
  </si>
  <si>
    <t>LEE, JERRY S</t>
  </si>
  <si>
    <t>TRAVELER WILL BE GOING TO TAIPEI IN ORDER TO PARTICIPATE IN (AND SPEAK AT) THE 8TH TAIWAN BIOSIGNATURES WORKSHOP FROM OCTOBER 11-13. TRAVELER WILL BE GIVING A SPECIAL SEMINAR THE MORNING OF OCTOBER 12TH. ON OCTOBER 10TH, TRAVELER WILL BE MEETING WITH DR. YU-JU CHEN OF ACADEMIA SINICA. ALL SPONSORSHIP ITEMS HAVE BEEN PAID FOR IN-KIND AND NO FEDERAL FUNDS HAVE BEEN USED.</t>
  </si>
  <si>
    <t>ACADEMIA SINICA TAIPEI TAIWAN</t>
  </si>
  <si>
    <t>TECHNOLOGY DEV PROGRAM SPEC</t>
  </si>
  <si>
    <t>SPONSORED. TRAVELER WILL BE GOING TO BERMUDA IN ORDER TO TAKE PART IN THE ANNUAL HESI BOARD MEETING. REGISTRATION HAS BEEN WAIVED FOR ALL PARTICIPATING BOARD MEMBERS AND TRAVELER HAS AN ODA ON FILE. NO MEALS HAVE BEEN PROVIDED. ALL SPONSORSHIP ITEMS HAVE BEEN PAID FOR IN-KIND AND NO FEDERAL FUNDS HAVE BEEN USED. PENDING AVAILABILITY OF FY18 FUNDS. TRAVELER IS ARRIVING A DAY EARLY IN ORDER TO MEET WITH INDIVIDUAL MEMBERS OF THE BOARD AHEAD OF THE LARGER MEETING.</t>
  </si>
  <si>
    <t>ILSI HEALTH AND ENVIRONMENT HE</t>
  </si>
  <si>
    <t>01/19/2018 -01/24/2018</t>
  </si>
  <si>
    <t xml:space="preserve">LEE, KYUBUM </t>
  </si>
  <si>
    <t>01/08/2018-01/14/2018: PRESENTING AT THE BIOMEDICAL LINKED ANNOTATION HACKATHON 4, IN TOKYO, JAPAN.</t>
  </si>
  <si>
    <t>UNIVERSITY OF TOKYO KASHIWANOH</t>
  </si>
  <si>
    <t>01/08/2018 -01/14/2018</t>
  </si>
  <si>
    <t xml:space="preserve">LEGGIO, LORENZO </t>
  </si>
  <si>
    <t>DR. LORENZO LEGGIO HAS BEEN INVITED TO PRESENT A TALK TITLED, NOVEL MEDICATION DEVELOPMENT TO MANAGE ALCOHOL USE DISORDER: GO WITH YOUR GUT, AT THE FALL 2017 SEMINAR PROGRAM AT THE BOWLES CENTER FOR ALCOHOL STUDIES AT THE UNC SCHOOL OF MEDICINE FROM OCTOBER 22-24, 2017 IN CHAPEL HILL, NORTH CAROLINA.  EO APPROVED JULY 6, 2017.</t>
  </si>
  <si>
    <t>DR. LEGGIO WAS INVITED TO CHAIR A SYMPOSIUM, SPEAK AT AND BE PART OF THE SCIENTIFIC COMMITTEE AT THE ALCOHOL USE DISORDER: FROM  BENCH TO BEDSIDE AT ZARDI-GORI FOUNDATION AT THE UNIVERSITY OF MILAN IN MILAN, ITALY FROM NOVEMBER 20-21, 2017. DR. LEGGIO WILL THEN GO TO THE UNIVERSITY OF MILAN TO GIVE SEMINARS TO STUDENTS, RESIDENTS AND FACULTY FROM NOVEMBER 22-25, 2017. THE TOPICS WILL INCLUDE SEMINARS IN DIFFERENT FIELDS RANGING FROM NEUROSCIENCE AND ADDICTION TO HEPATOLOGY AND PSYCHONEUROENDO-CRINOLOGY.  BOTH SEMINARS WERE EO APPROVED MAY 3, 2017.</t>
  </si>
  <si>
    <t>DR. LORENZO LEGGIO WILL BE TRAVELING TO MCMASTER UNIVERSITY TO GIVE THE GRAND ROUNDS LECTURE ON THE ROLE OF THE GUT-LIVER-BRAIN AXIS IN ALCOHOL USE DISORDER AND MEET WITH TRAINEES.FOR THE DEPARTMENT OF PSYCHIATRY AND NEUROSCIENCE ON NOVEMBER 29, 2017.  EO APPROVED JUNE 8, 2017.</t>
  </si>
  <si>
    <t>MCMASTER UNIVERSITY</t>
  </si>
  <si>
    <t>11/28/2017 -11/29/2017</t>
  </si>
  <si>
    <t>DR. LEGGIO WAS INVITED TO SPEAK AT THE MONTHLY SEMINAR AT THE DIVISION ON SUBSTANCE USE DISORDERS AT COLUMBIA UNIVERSITY MEDICAL CENTER/NEW YORK PSYCHIATRIC INSTITUTE IN NEW YORK CITY, NEW YORK ON FEBRUARY 8, 2018.    EO APPROVED OCTOBER 20, 2017.</t>
  </si>
  <si>
    <t>RESEARCH FOUNDATION FOR MENTAL</t>
  </si>
  <si>
    <t xml:space="preserve">LEHMANN, TOVI </t>
  </si>
  <si>
    <t>GIVE A TALK AS AN INVITED SPEAKER IN THE SEMINAR SERIES OF THE DEPARTMENT OF IMMUNOLOGY AND INFECTIOUS DISEASES, HARVARD. MY TALK IS "WINDBORNE LONG-DISTANCE MIGRATION OF MOSQUITO VECTORS IN THE SAHEL." NO FEDERAL FUNDS AND NO HONORARIUM WILL BE ACCEPTED.</t>
  </si>
  <si>
    <t xml:space="preserve">LEIBENLUFT, ELLEN </t>
  </si>
  <si>
    <t>GIVING  A TALK AT THE YALE CHILD STUDY CENTER GRAND ROUNDS. GRAND ROUNDS OCCUR ON TUESDAYS JANUARY 30,2018, FROM 1:00 TO 2:00 PM, AND INCLUDE FACULTY, POSTDOCS, RESIDENTS AND MEDICAL STUDENTS. ALSO MEETING WITH COLLABORATORS ON CURRENT STUDY.</t>
  </si>
  <si>
    <t>YALE CHILD STUDY CENTER</t>
  </si>
  <si>
    <t xml:space="preserve">LEIGH, RICHARD </t>
  </si>
  <si>
    <t>DR. RICHARD LEIGH WAS INVITED TO ATTEND AND PRESENT AT THE HEART &amp; VASCULAR SYMPOSIUM 2017: INTEGRATING NEUROLOGY, CARDIOLOGY AND VASCULAR SURGERY TO ADVANCE COMPREHENSIVE STROKE CARE, SPONSORED BY BRONSON METHODIST HOSPITAL IN KALAMAZOO, MI, ON OCTOBER 18,  2017. DR. LEIGH WILL BE PRESENTING: ":THE ROLE OF NEURO IMAGING IN ACUTE STROKE MANAGEMENT." THIS IS SPONSORED TRAVEL AND WAS STE APPROVED IN SPARC AS A SINGLE TRAVEL EVENT. THE EODA WAS APPROVED AND IS ATTACHED. THE SPONSOR WILL PROVIDE, IN-KIND, AIR, ONE NIGHT HOTEL ACCOMMODATION AND ONE DINNER ON 10/17/17.
NO FEDERAL FUNDS WERE USED TO SUPPORT THIS TRAVEL AND NO HONORARIUM BEING PROVIDED TO DR. LEIGH TO PARTICIPATE IN THE SYMPOSIUM AS A PRESENTER.</t>
  </si>
  <si>
    <t>KALAMAZOO, MI, US</t>
  </si>
  <si>
    <t>BRONSON METHODIST HOSPITAL</t>
  </si>
  <si>
    <t>10/17/2017 -10/18/2017</t>
  </si>
  <si>
    <t>DR. RICHARD LEIGH HAS BEEN INVITED TO SPEAK AT NEUROLOGY GRAND ROUNDS AT MCGOVERN MEDICAL SCHOOL AT THE UNIVERSITY OF TEXAS HEALTH SCIENCE CENTER, HOUSTON, TX. HE WILL BE PRESENTING BLOOD, BRAIN BARRIER DISRUPTION IN CEREBROVASCULAR DISEASE. DR. LEIGH WILL BE MEETING WITH THE CHAIR OF THE DEPARTMENT AFTER GRAND ROUNDS. THIS IS SPONSORED TRAVEL AND DR.LEIGH WILL RECEIVE IN-KIND: AIR, ONE NIGHT HOTEL ACCOMMODATION, DINNER ON 11/30 AND BREAKFAST ON 12/1/2017. ODA HAS BEEN APPROVED AND ATTACHED. SPARC STATUS: STE APPROVED ON 10/30/2017.</t>
  </si>
  <si>
    <t xml:space="preserve">LEI, MING </t>
  </si>
  <si>
    <t>TO ADVISE THE EXECUTIVE BOARD OF OMAN CANCER ASSOCIATION TO ESTABLISH SELECTION CRITERIA AND EXECUTION PLAN FOR THE FELLOWSHIP AND TO TO MEET WITH OCA'S PARTNER ORGANIZATIONS THAT HELP SUPPORT THE FELLOWSHIP INCLUDING TO STRENGTHEN THEIR UNDERSTANDING OF THE FELLOWSHIP FROM BOTH SCIENTIFIC AND ADMINISTRATIVE PERSPECTIVES IN MUSCAT, OMAN DECEMBER 5-13, 2017. TRAVELER HAS COMPLETED THE HIGH THREAT SECURITY OVERSEAS SEMINAR (HTSOS) 04-23-16. TRAVELER HAS NOT AND WILL NOT HAVE SPENT MORE THAN 45 DAYS IN DESIGNATED HIGH-THREAT, HIGH-RISK/FACT-MANDATORY COUNTRIES WITHIN THE CALENDAR YEAR.  THERE IS NO REGISTRATION FEE. DR LEI IS REQUESTING APPROVAL OF ACTUAL SUBSISTENCE FOR SPONSOR-IN-KIND LODGING VALUED AT $304.94 WHICH IS 117% OF THE GOVERNMENT ALLOWANCE OF $261.  THIS PERCENTAGE FALLS WITHIN THE 300% THRESHOLD ALLOWED BY THE FTR. THE SPONSOR HAS NOTED THAT ALL OTHER NON-FEDERAL PARTICIPANTS WILL BE PROVIDED WITH THE SAME BUSINESS CLASS FLIGHT ACCOMMODATIONS. THE SPONSOR WILL PROVIDE THE FOLLOWING IN-KIND: AIRFARE: ROUNDTRIP AIRFARE FROM IAD TO MCT: $4200  LODGING: GRAND HYATT MUSCAT INCLUDING ALL TAXES AND FEES DECEMBER 6-13 $2,134.55</t>
  </si>
  <si>
    <t>MUSCAT, , OMN</t>
  </si>
  <si>
    <t>OMAN CANCER ASSOCIATION</t>
  </si>
  <si>
    <t>12/05/2017 -12/13/2017</t>
  </si>
  <si>
    <t>LENARDO, MICHAEL J</t>
  </si>
  <si>
    <t>DR. MICHAEL LENARDO HAS BEEN INVITED TO PRESENT A SEMINAR AT THE CELL SYMPOSIA, HUMAN IMMUNITY IN BANFF, CANADA, NON FEDERAL GOVERNMENT FUNDS ARE USED TO COVER TRAVELER'S EXPENSES AND NOT HONORARIUM HAS BEEN OFFERED. 
JUSTIFICATION TO USE A NON-CARRIER:  UNITED ALLOWS DR. LENARDO TO GET INTO CALGARY 2 HOURS EARLIER AND ATTEND A MEETING WITH OTHER SCIENTISTS WHO WILL NOT BE AVAILABLE LATER.</t>
  </si>
  <si>
    <t>ELSEVIER LONDON UNITED KINGDOM</t>
  </si>
  <si>
    <t>10/21/2017 -10/25/2017</t>
  </si>
  <si>
    <t>DR. MICHAEL LENARDO HAS BEEN INVITED TO PRESENT A SEMINAR ENTITLED: "NEW CONCEPTS IN IMMUNE REGULATION THROUGH GENE IDENTIFICATION IN PID," AT THE 4TH BIENNIAL NATIONAL CONFERENCE ON PID, FROM MARCH 10-11, 2018 IN JAIPUR, INDIA. IN COMPLIANCE WITH FEDERAL REGULATIONS, NO HONORARIUM WILL BE PROVIDED AND NO FEDERAL FUNDS ARE BEING USE TO COVER TRAVELER'S EXPENSES. THE FUNDS ARE PROVIDED BY THE INDIAN SOCIETY FOR PRIMARY IMMUNE DEFICIENCIES (ISPID) IN COLLABORATION WITH THE FOUNDATION FOR PRIMARY IMMUNODEFICIENCY DISEASES (FPID). MGH</t>
  </si>
  <si>
    <t>03/07/2018 -03/12/2018</t>
  </si>
  <si>
    <t>LEONARD, WARREN J</t>
  </si>
  <si>
    <t>TRAVELER WILL DEPART WASHINGTON, DC FOR A 3-PART FOREIGN-SPONSORED TRAVEL IN JAPAN ON 10/24. HE WILL TAKE AN OVERNIGHT FLIGHT, LANDING IN OSAKA, JAPAN THE FOLLOWING DAY. THE FIRST 2 STOPS OF THIS TRAVEL ARE NOT CONSIDERED CONFERENCES BECAUSE THEY MEET ONE OF THE OTHER NIH DEFINED MISSION EXEMPTIONS: HE WILL VISIT WITH FACULTY AND PRESENT A LECTURE FOR THE IMMUNOLOGY FRONTIER RESEARCH CENTER AT OSAKA UNIVERSITY ON 10/26. THE SPONSOR FROM OSAKA HAS BOOKED 2 NIGHTS FOR HIM AT A NEARBY HOTEL, FROM 10/25-10/27. HE WILL DEPART OSAKA FOR KYOTO ON THE MORNING OF 10/27. TRAVELER WAS INVITED TO STOP AT KYOTO UNIVERSITY MEDICAL SCHOOL TO GIVE A SEMINAR AND PARTICIPATE IN A RESEARCHER?¿¿S ROUND TABLE DISCUSSION. HE WILL STAY AT KINTETSU KYOTO HOTEL FOR 1 NIGHT, AND TAKE THE THUNDERBIRD TRAIN FROM KYOTO TO KANAZAWA THE FOLLOWING MORNING, ON 10/28. TRAVELER?¿¿S 3RD AND FINAL STOP IN JAPAN IS FOR ATTENDANCE AT THE ANNUAL CYTOKINES MEETING, TAKING PLACE FROM 10/29-11/2. CONFERENCE ATTENDANCE WAS APPROVED FOR THIS IN MAY. THE SPONSOR HAS BOOKED 5 NIGHTS AT THE ANA CROWNE PLAZA HOTEL, WHICH IS ALSO THE MEETING SITE. BREAKFAST IS PROVIDED WITH WAIVED REGISTRATION FEES FOR THE DURATION OF THE CONFERENCE. ROUNDTRIP FLIGHT WILL BE BOOKED BY THE CYTOKINES MEETING SPONSOR.</t>
  </si>
  <si>
    <t>INTERNATIONAL CYTOKINE INTERFE</t>
  </si>
  <si>
    <t>10/24/2017 -11/02/2017</t>
  </si>
  <si>
    <t>OSAKA UNIVERSITY</t>
  </si>
  <si>
    <t>THIS IS NOT A CONFERENCE BECAUSE IT MEETS ONE OF THE OTHER NIH DEFINED MISSION EXEMPTIONS: TRAVELER IS SERVING ON THE COUNCIL OF THE ASSOCIATION OF AMERICAN PHYSICIANS, AND AS PART OF THAT MEMBERSHIP HE IS REQUIRED TO MEET TWICE A YEAR. THIS TRIP IS FOR THE COUNCIL MEETING TO DISCUSS THE YEARLY MEMBERSHIP NOMINATIONS. THIS IS AN APPROVED SPONSORED TRIP, PAPERWORK ATTACHED. SPONSOR COVERS HOTEL FOR 1 NIGHT AND MEALS IN KIND, AND GROUND TRANSPORTATION.  NIH WILL PAY FOR FLIGHT AND GROUND TRANSPORTATION; SPONSOR WILL REIMBURSE PER AGREEMENT APPROVED LAST YEAR. SEE ATTACHED FORMS.</t>
  </si>
  <si>
    <t>ASSOCIATION OF AMERICAN PHYSIC</t>
  </si>
  <si>
    <t>02/08/2018 -02/09/2018</t>
  </si>
  <si>
    <t>LEOPOLD, DAVID A</t>
  </si>
  <si>
    <t>THE EVENTS IN THIS TA HAVE BEEN APPROVED AS A NON-NIMH HOSTED CONFERENCE OR MEETING BY THE OFFICE OF FINANCIAL MANAGEMENT ON 5/9/2017.
DR. DAVID LEOPOLD HAS BEEN INVITED TO GIVE A PRESENTATION AT THE ASSOCIATION OF PRIMATE VETERINARIANS ANNUAL WORKSHOP IN LOST PINES, TX ON SEPT 19 - 20, 2017.</t>
  </si>
  <si>
    <t>ASSOCIATION OF PRIMATE VETERIN</t>
  </si>
  <si>
    <t>THE EVENTS IN THIS TA WERE APPROVED AS AN EXEMPTION UNDER THE CATEGORY: TRAINING (NON-CONFERENCE) BY THE NIMH EXECUTIVE OFFICER ON 10/26/2017.
TRAVELER INFO: CELL: 240-899-3889 EMAIL: DLEOPOLD69@YAHOO.COM.
DR. DAVID LEOPOLD WILL TRAVEL TO MARSEILLE, FRANCE ON MAR 20 - 25, 2018 TO GIVE A PRESENTATION AT A WORKSHOP HOSTED BY THE INSTITUT DE NEUROSCIENCES DE LA TIMONE.  THE SHARING OF SCIENTIFIC DATA AT CONFERENCES AND WORKSHOPS ENABLES EXPERTS IN THE FIELD TO GARNER NEW INSIGHTS LEADING TO THE ADVANCEMENT OF KNOWLEDGE IN THEIR FIELDS; THUS, THIS ACTIVITY FULLY SUPPORTS THE NIH MISSION.  THE EVENT WAS PRE-APPROVED ON OCT 26, 2017, AND THE TRAVEL REQUEST WAS APPROVED ON JAN 16, 2018.</t>
  </si>
  <si>
    <t>INSTITUT DE NEUROSCIENCES DE L</t>
  </si>
  <si>
    <t>03/20/2018 -03/25/2018</t>
  </si>
  <si>
    <t>LEVENS, DAVID L</t>
  </si>
  <si>
    <t>DR. LEVENS HAS BEEN INVITED TO SPEAK AS PART OF THE VANDERBILT INGRAM CANCER CENTER?¿¿S LECTURE SERIES IN NASHVILLE, TN ON DECEMBER 13-14, 2017. IN-KIND: AIRFARE, LODGING (NO BREAKFAST), DINNER ON 12/13, AND GROUND TRANSPORTATION IN TN.  DR. LEVENS IS REQUESTING APPROVAL OF ACTUAL SUBSISTENCE FOR SPONSORED IN-KIND LODGING VALUED AT $205 WHICH IS 121% OF THE GOVERNMENT ALLOWANCE OF $170.  THIS PERCENTAGE FALLS WITHIN THE 300% THRESHOLD ALLOWED BY THE FTR.  THE SPONSOR HAS NOTED THAT ALL OTHER NON-FEDERAL PARTICIPANTS WILL BE PROVIDED WITH THE SAME ACCOMMODATIONS.</t>
  </si>
  <si>
    <t>VANDERBILT INGRAM CANCER CENTE</t>
  </si>
  <si>
    <t>DR. LEVENS IS INVITED TO PRESENT: THE ROLE OF DNA TOPOLOGY AND CONFORMATION IN GENE REGULATION IN VIVO, AT THE 2018 BIOPHYSICAL SOCIETY ANNUAL MEETING IN SAN FRANCISCO, CA ON FEBRUARY 17-29, 2018. IN-KIND: REGISTRATION (NO MEALS) AND ABSTRACT FEE. DR. LEVENS WILL ALREADY BE IN CALIFORNIA DUE TO PERSONAL BUSINESS, SO ONLY A ONE-WAY FLIGHT FROM SFO TO IAD IS NECESSARY.</t>
  </si>
  <si>
    <t>02/17/2018 -02/19/2018</t>
  </si>
  <si>
    <t>DR. LEVENS IS INVITED TO SPEAK AT THE UNIVERSITY OF COLORADO SCHOOL OF MEDICINE, IN AURORA, CO ON  MARCH 19, 2018.  IN-KIND: AIRFARE, LODGING (NO BREAKFAST), MEALS ON 3/19 AND GROUND TRANSPORTATION IN CO.  NO REGISTRATION FEE.</t>
  </si>
  <si>
    <t>LEVIN, HENRY L</t>
  </si>
  <si>
    <t>02/11/18 - 02/15/18; SANTE FE, NM; TO ATTEND THE KAYSTONE MOBILE GENETIC ELEMENTS AND GENOME PLASTICITY (B7) AND GIVE A TALK ENTITLED "TRANSPOSABLE ELEMENT INTEGRATION REWIRED REGULATORY NETWORKS TO PROTECT CELLS AGAINST STRESS".  REGISTRATION FEE IN THE AMOUNT OF $820 COVERED IN-KIND BY SPONSOR AND INCLUDES 5BRK (2/12-15/18) AND 1LCH (2/12/18). KEYSTONE WILL REIMBURSE FOR AIRFARE AND LODGING.  OWT NOT USED FOR LODGING AS LODGING WAS BOOKED THROUGH THE CONFERENCE ORGANIZERS. DR.LEVIN IS REQUESTING APPROVAL OF ACTUAL SUBSISTENCE FOR SPONSOR REIMBURSABLE LODGING VALUED AT $142 WHICH IS 146% OF THE GOVERNMENT ALLOWANCE OF $97. THIS PERCENTAGE FALLS WITHIN THE 300% THRESHOLD ALLOWED BY THE FTR. THE SPONSOR HAS NOTED THAT ALL OTHER NON-FEDERAL PARTICIPANTS WILL BE PROVIDED WITH THE SAME ACCOMMODATIONS. TRAVELER COULD HAVE RETURNED ON 2/16/18 BUT WILL STAY IN NM THROUGH THE WEEKEND, 2/17/18 (SATURDAY) AND 2/18/18 (SUNDAY) AT HIS OWN EXPENSE.  HE WILL RETURN ON MONDAY, 2/19/18 WHICH IS A FEDERAL HOLIDAY ?¿¿ NO ANNUAL LEAVE TAKEN.</t>
  </si>
  <si>
    <t>02/11/2018 -02/19/2018</t>
  </si>
  <si>
    <t>LEVY, ELLIOT B</t>
  </si>
  <si>
    <t>DR. LEVY WILL BE SPEAKING AT THE CIRSE CONFERENCE ON TOPIC: ?¿¿RELIABILITY ON PERCUTANEOUS TUMOR ABLATION, GUIDING AND TEACHING ON THE IU22 / EPIQ PERCUNAV ULTRASOUND FUSION NAVIGATION. CIRSE SPONSOR WILL COVER THE COST OF HOTEL FOR 4 NIGHTS, REGISTRATION, MEALS AND GROUND TRANSPORTATION IN AUSTRIA PAID IN-KIND. HE DEPARTS ON DECEMBER 12, 2017 AND RETURNS DECEMBER 17, 2017.  DECEMBER 16, 2017 IS A NON-DUTY DAY.</t>
  </si>
  <si>
    <t>INNSBRUCK, , AUT</t>
  </si>
  <si>
    <t>CARDIOVASCULAR AND INTERVENTIO</t>
  </si>
  <si>
    <t>STAFF CLINICIAN (HS)</t>
  </si>
  <si>
    <t>12/12/2017 -12/17/2017</t>
  </si>
  <si>
    <t>LIANG, TSANYANG J</t>
  </si>
  <si>
    <t>DR. LIANG IS INVITED TO SPEAK AT THE RESEARCH CENTER FOR LIVER DISEASES 22ND ANNUAL SYMPOSIUM AT THE KECK SCHOOL OF MEDICINE, USC.  THE SPONSOR WILL PROVIDE IN KIND ONE ROUNDTRIP ECONOMY FLIGHT, 2 NIGHT'S LODGING, DINNER ON MARCH 8TH AND ALL MEALS ON MARCH 9TH.  THE IN-KIND LODGING WILL BE PROVIDED AT A RATE OF $190/NIGHT WHICH IS 110 PERCENT OVER THE GOVERNMENT ALLOWANCE OF $173 DOLLARS. THE SPONSOR HAS NOTED ALL NON-FEDERAL PARTICIPANTS WILL BE PROVIDED THE SAME ACCOMMODATIONS. ON MARCH 10TH DR. LIANG WILL HAVE A COLLABORATIVE MEETING AT CEDAR SINAI MEDICAL WITH DR. MAZEN NOURDDIN. DR. LIANG WILL NOT REQUIRE LODGING ON MARCH 10TH BECAUSE HE WILL STAY WITH FRIENDS AND RELATIVES.</t>
  </si>
  <si>
    <t>UNIVERSITY OF SOUTHERN CALIFOR</t>
  </si>
  <si>
    <t>03/08/2018 -03/11/2018</t>
  </si>
  <si>
    <t>LICHTEN, MICHAEL J</t>
  </si>
  <si>
    <t>DR. MICHAEL LICHTEN HAS AGREED TO VISIT AND TO GIVE A SEMINAR AT THE DEPT OF BIOLOGY, UNIV OF IOWA ON NOVEMBER 10, 2017.  THEY WILL BE PROVIDING IN-KIND TRAVEL, MEALS AND LODGING FOR HIS VISIT.  THERE IS NO REGISTRATION FEE.</t>
  </si>
  <si>
    <t>DR. MICHAEL LICHTEN WILL TEACH A 4-SESSION MINICOURSE AT THE INSTITUTE OF PROTEIN RESEARCH AT OSAKA UNIVERSITY OF JAPAN FROM MARCH 17 THROUGH APRIL 14, 2018.  IN-KIND: AIR TICKETS; GROUND TRANSPORTATION IN JAPAN; AND LODGING. M &amp; IE HAS BEEN REDUCED TO 50% OF PER DIEM RATE BECAUSE OF ACCESS TO A REFRIGERATOR, STOVE TOP, AND MICROWAVE.  STO WAIVER APPROVED BY NIH.</t>
  </si>
  <si>
    <t>03/15/2018 -04/15/2018</t>
  </si>
  <si>
    <t>LILLY, MARY A</t>
  </si>
  <si>
    <t>OCTOBER 26-28 2017 CHARLOTTESVILLE VA  TO PRESENT A SEMINAR IN THE DEPARTMENT OF BIOLOGY AT THE UNIVERSITY OF VIRGINIA,  TITLE OF TALK AN ANCIENT NUTRIENT SENSING PATHWAY REGULATES MELODIC PROGRESSION AND GENOMIC STABILITY IN METAZOANS.
OWT WAS NOT USED FOR THE AIRLINES NOR HOTEL.  
PER OWT THERE IS NO CONTRACT CARRIERS FOR THIS MARKET. TRAVELER WILL DRIVE PERSONAL VEHICLE TO MEETING ROUND TRIP. (NO COST COMPARISON)
SPONSOR PROVIDING 2 NIGHTS OF IN KIND LODGING AND 1 LUNCH MEAL AND 1 DINNER MEAL IN KIND 
AUTHORIZATION OF AEA NOT TO EXCEED $248.17 WHICH IS 193.88 (NTE 300%) ABOVE THE GOVERNMENT LODGING RATE PER DAY IS REQUESTED FOR THE DATES ABOVE. SPONSOR IS PROVIDING LODGING IN-KIND.</t>
  </si>
  <si>
    <t>INVESTIGTOR</t>
  </si>
  <si>
    <t>10/26/2017 -10/28/2017</t>
  </si>
  <si>
    <t>LINDWASSER, ONN W</t>
  </si>
  <si>
    <t>DR. LINDWASSER IS THE PROGRAM DIRECTOR FOR THE NCI THORACIC MALIGNANCY STEERING COMMITTEE (TMSC).  HE WILL CONDUCT A MEETING OF THE TMSC IN SANTA MONICA, CA ON 02/21/2018.  THE PURPOSE OF THE MEETING IS TO REVIEW PROGRESS AND DEVELOP/REVISE STRATEGIC PRIORITIES FOR RESEARCH IN THORACIC MALIGNANCIES WITHIN THE NCTN.  ADDITIONAL TOPICS RELATED TO CLINICAL TRIAL DEVELOPMENT WILL BE DISCUSSED.  IN ADDITION, DR. LINDWASSER HAS BEEN INVITED/REQUESTED TO CO-CHAIR THE SCLC SESSION WITH DR. L. EINHORN - AT THE 18TH ANNUAL TARGETED THERAPIES OF THE TREATMENT OF LUNG CANCER MEETING.  THIS MEETING WILL TAKE PLACE AT THE FAIRMONT MIRAMAR HOTEL IN SANTA MONICA FROM THE EVENING OF 02/21/2018 THROUGH 02/24/2018.  IN ADDITION TO HIS CO-CHAIR ROLE, ATTENDANCE AT CLINICAL TRIALS AND TO INTERACT WITH RESEARCHERS IN THE FIELD.  THE SPONSOR (IASLC) HAS OFFERED TO PAY THE FOLLOWING FOR ALL THE INVITED PARTICIPANTS:  THE AIRFARE UP TO $607.40, LODGING $1,077.00 PLUS TAX, AND REGISTRATION FEE:  $950.00 (WHICH INCLUDES MEALS).  ALL COVERED EXPENSES ARE LISTED ON THE LETTER OF INVITATION.  FOR CONVENIENCE, THE SPEAKERS/CHAIRS WILL BE STAYING AT THE FAIRMONT MIRAMAR HOTEL WHERE THE EVENT WILL BE HELD.  THIS HOTEL IS ABOVE PER-DIEM.  DR. LINDWASSER IS REQUESTING APPROVAL OF ACTUAL SUBSISTENCE FOR SPONSOR "IN-KIND" VALUED AT $359.00 FEBRUARY 21-24, WHICH IS 142% OF THE GOVERNMENT ALLOWANCE OF $253.00.  THIS PERCENTAGE FALLS WITHIN THE 300% THRESHOLD ALLOWED BY THE FTR. HOTEL RATE FOR FEBRUARY 20 IS $249 WHICH IS WITHIN PER DIEM.  THE SPONSOR HAS NOTED THAT ALL OTHER NON-FEDERAL PARTICIPANTS WILL BE PROVIDED WITH THE SAME ACCOMMODATIONS.  PLEASE NOTE THERE WILL BE NO HONORARIUM GIVEN FOR PARTICIPATING IN THIS INVITE NOR WILL THE SPONSOR USE GOVERNMENT FUNDS TO CONDUCT THIS MEETING AS ALSO STATED IN THE INVITATION LETTER.</t>
  </si>
  <si>
    <t>02/20/2018 -02/25/2018</t>
  </si>
  <si>
    <t>LINEHAN, W M</t>
  </si>
  <si>
    <t>DR. LINEHAN WILL RECEIVE THE SOCIETY INTERNATIONALE UROLOGIE AWARD, PRESENT A TALK, AND MODERATE A PANEL DISCUSSION AT THE 37TH CONGRESS OF THE SOCIETY INTERNATIONALE UROLOGIE MEETING BEING HELD IN LISBON, PORTUGAL ON OCTOBER 19-22, 2017. IN-KIND: LODGING (NO BREAKFAST), REGISTRATION (INCLUDES L OCTOBER 20-21), AND BANQUET DINNER ON 10/19. 
DR. LINEHAN IS REQUESTING APPROVAL OF ACTUAL SUBSISTENCE FOR SPONSOR IN-KIND LODGING VALUED AT $284 WHICH IS 191% OF THE GOVERNMENT ALLOWANCE OF $149.  THIS PERCENTAGE FALLS WITHIN THE 300% THRESHOLD ALLOWED BY THE FTR.  THE SPONSOR HAS NOTED THAT ALL OTHER NON-FEDERAL PARTICIPANTS WILL BE PROVIDED WITH THE SAME ACCOMMODATIONS.</t>
  </si>
  <si>
    <t>MEDICAL OFFICER (UROLOGY)</t>
  </si>
  <si>
    <t xml:space="preserve">LIN, PENGNIAN </t>
  </si>
  <si>
    <t>PRESENTING: INVITED TO GIVE LECTURE AT THE INTERNATIONAL CIP MEETING 2017, WISSENSCHAFTSFORUM HEIDELBERG, 12/13-17/2017. TITLE VAV1 MEDIATES VASCULAR HOMEOSTATIS UNDER STRESS. PARTIAL 348 SPONSORED TRAVEL, SPONSOR TO COVER LODGING AND PARTIAL MEALS. NCI TO COVER AIRFARE BOOKED THRU OMEGA, PARTIAL PD AND GROUND TRANSPORTATION. WILL TRAVEL FROM AND BACK TO THE AIRPORT IN GERMANY VIA SHUTTLE SHOWN ON TANUM0DPGC FOR HOWARD YOUNG (3 ATTENDEES SHARING). NO REG. FEE INVOLVED WITH THIS MEETING. PER LETTER OF INVITE, NFF VERIFIED AND SPONSOR HAS STATED THAT TRAVELER'S ACCOMMODATIONS ARE COMPARABLE TO THOSE BEING OFFERED TO NON-FEDERAL PARTICIPANTS.</t>
  </si>
  <si>
    <t xml:space="preserve">LIONAKIS, MICHAIL </t>
  </si>
  <si>
    <t>DR. LIONAKIS INVITED TO SERVE AS FACULTY DURING ID WEEK 2017 HELD IN SAN DIEGO, CA OCT. 4 TO 8, 2017 AND WILL MEET WITH OTHER RESEARCHERS TO INITIATE NEW COLLABORATIONS IN COMMON AREAS OF RESEARCH INTEREST.</t>
  </si>
  <si>
    <t>INFECTIOUS DISEASES SOCIETY FO</t>
  </si>
  <si>
    <t>DR. MICHALIS LIONAKIS WILL GIVE A LECTURE AT DEPARTMENT OF MEDICINE GRAND ROUNDS SERIES AT NYU LANGONE MEDICAL CENTER ENTITLED HOST DEFENSE AGAINST CANDIDIASIS FROM THE BENCH TO THE BEDSIDE.  NYU LANGONE MEDICAL SCHOOL, A PREMIER INSTITUTION WITH FACULTY MEMBERS THAT STUDY IMMUNITY AGAINST FUNGAL INFECTION, THE SUBJECT OF DR. LIONAKIS?¿¿ LABORATORY. THIS ACTIVITY WILL GIVE THE OPPORTUNITY TO FURTHER COLLABORATIONS WITH MEMBERS OF THE FACULTY AND EXCHANGE RESEARCH IDEAS ON ONGOING PROJECTS IN THE LAB, AND WILL BE HELD JANUARY 30 TO 31, 2018 IN NEW YORK, NY.
SPONSOR PROVIDING LUNCH, DINNER AND ONE NIGHT LODGING AND ROUNDTRIP TAXI IN KIND.  LODGING VALUED AT 179.00, WHICH IS 109 PERCENT OF THE GOVERNMENT LODGING ALLOWANCE OF 164.00. THE SPONSOR HAS CONFIRMED THAT ALL OTHER FEDERAL OR NON-FEDERAL PARTICIPANTS WILL BE PROVIDED WITH THE SAME OR SIMILAR ACCOMMODATIONS.  NO U.S. FEDERAL FUNDS WILL BE USED BY THE SPONSOR TO REIMBURSE TRAVEL EXPENSES, AND THAT NO HONORARIUM MAY BE ACCEPTED BY THE EMPLOYEE.</t>
  </si>
  <si>
    <t>DR. LIONAKIS WILL GIVE A LECTURE AT UNIVERSITY OF CALIFORNIA AT IRVINE INSTITUTE FOR IMMUNOLOGY ENTITLED HOST DEFENSE AGAINST CANDIDIASIS FROM THE BENCH TO THE BEDSIDE.  THIS ACTIVITY WILL GIVE THE OPPORTUNITY TO FURTHER COLLABORATIONS WITH MEMBERS OF THE FACULTY AND EXCHANGE RESEARCH IDEAS ON ONGOING PROJECTS IN THE LAB, AND WILL BE HELD MARCH 28 TO 30, 2018 IN IRVINE, CA.  
SPONSOR PROVIDING ROUND TRIP AIRFARE, LUNCH AND DINNER ON MARCH 28, ROUND TRIP GROUND TRANSPORTATION FROM RESIDENCE TO AIRPORT, AND TWO NIGHTS LODGING MARCH 28 TO 30.  LODGING VALUED AT 165.00, WHICH IS 1.04 PERCENT OF THE GOVERNMENT LODGING ALLOWANCE OF 173.00. THE SPONSOR HAS CONFIRMED THAT ALL OTHER FEDERAL OR NON-FEDERAL PARTICIPANTS WILL BE PROVIDED WITH THE SAME OR SIMILAR ACCOMMODATIONS.  NO U.S. FEDERAL FUNDS WILL BE USED BY THE SPONSOR TO REIMBURSE TRAVEL EXPENSES, AND THAT NO HONORARIUM MAY BE ACCEPTED BY THE EMPLOYEE.</t>
  </si>
  <si>
    <t>03/28/2018 -03/30/2018</t>
  </si>
  <si>
    <t>LITTLE, MARK P</t>
  </si>
  <si>
    <t>10681 MAL. TO PARTICIPATE IN A SERIES OF MEETINGS OF ICRP TASK GROUP 91 ON RADIATION RISK INFERENCE AT LOW DOSE AND LOW DOSE RATE EXPOSURE FOR RADIOLOGICAL PROTECTION PURPOSES. THIS WILL INCLUDE INVITED ATTENDANCE AT THE ICRP MELODI SEMINAR OCTOBER 10 TO12 TO BE HELD AT THE DISNEY BUSINESS CENTRE, PARIS. ALSO I WILL BE GIVING AN INVITED TALK IN THE ICRP MELODI SYMPOSIUM ENTITLED EVIDENCE FOR DOSE AND DOSE RATE EFFECTS IN HUMAN AND ANIMAL RADIATION STUDIES. PARIS, FRANCE. OCTOBER 8 TO 12, 2017. IN KIND: WAIVED REGISTRATION NOT INCLUDING MEALS, AIRFARE, AND HOTEL NOT INCLUDING MEALS.  NIH PAYS MEALS, GROUND TRANSPORTATION, AND VOUCHER FEE.</t>
  </si>
  <si>
    <t>10/08/2017 -10/12/2017</t>
  </si>
  <si>
    <t xml:space="preserve">LIU, CHENGYU </t>
  </si>
  <si>
    <t>DR. CHENGYU LIU HAS BEEN INVITED TO SPEAK AT THE 87TH ANNUAL AMERICAN THYROID ASSOCIATION MEETING IN VICTORIA, BRITISH COLUMBIA, CANADA ON OCTOBER 17-19, 2017.  DR. LIU WILL SPEAK DURING THE ?????SINGLE CELL AND GENOMIC TECHNOLOGIES IN RESEARCH????? BASIC TRAINEE DAY PRE-MEETING SESSION. THE ATA WILL SPONSOR HIS FLIGHT AND LODGING WHILE HE IS IN CANADA.  THE SPONSOR HAS REQUESTED THAT THE TRAVELER BOOK THEIR LODGING AT THE ATA MEETING HEADQUARTERS (FAIRMONT EMPRESS HOTEL), AND AT THE TIME OF CHECK-IN THE TRAVELER?????S CREDIT CARD WILL BE REMOVED AS A PLACE HOLDER AND THE ATA WILL PURCHASE THE LODGING (SEE SPONSOR EMAIL).  DR. LIU WILL BE FLYING FROM BWI TO CANADA AND BACK.</t>
  </si>
  <si>
    <t>AMERICAN THYROID ASSOCIATION</t>
  </si>
  <si>
    <t>10/17/2017 -10/19/2017</t>
  </si>
  <si>
    <t xml:space="preserve">LIU, HONG </t>
  </si>
  <si>
    <t>FROM OCTOBER 18-21, 2017; TRAVELER INVITED TO THE 87TH ANNUAL MEETING OF THE AMERICAN THYROID ASSOCIATION BEING HELD IN VANCOUVER, B.C. CANADA WHERE HE WILL SPEAK ON: ?¿¿SINGLE CELL ANALYSES OF THYROID HORMONE AND DEVELOPMENT?¿¿.  THE SPONSOR IS WAIVING THE REGISTRATION FEE OF 1340 USD.  ETHICS CLEARANCE WAS RECEIVED ON JULY 19, 2017.  HOTEL WAS BOOKED THROUGH THE AMERICAN THYROID ASSOCIATION CONFERENCE, AND 2  QUEEN-SIZE BEDS ARE THE STANDARD ROOMS AT THIS HOTEL.  HOTEL CONFIRMATION AND ITINERARY WAS RECEIVED BY PREPARER ON SEPTEMBER 8, 2017. EVEN THOUGH TRAVELER IS RETURNING ON LAST DAY OF CONFERENCE, HE IS FORCED TO USE A NON-CONTRACT CARRIER FOR A REASONABLY PRICED ROUND-TRIP TICKET.  PENDING FY '18 AVAILABILITY OF FUNDS.</t>
  </si>
  <si>
    <t xml:space="preserve">LIU, JIAN </t>
  </si>
  <si>
    <t>THIS TRAVEL IS NOT A CONFERENCE BECAUSE IT MEETS THE FOLLOWING MISSION EXEMPTION: SCIENTIFIC MEETINGS WITH A SPECIFIC INVESTIGATOR OR TEAM REGARDING A SPECIFIC AREA OF SCIENTIFIC INQUIRY, OR PUBLIC HEALTH NEED. THE TRAVELER WILL GIVE A SEMINAR,  "MECHANOCHEMICAL CONTROLS OF THE CELLULAR PROCESS" TO THE DEPARTMENT OF CELL AND SYSTEMS BIOLOGY OF THE UNIVERSITY OF TORONTO ON FRIDAY, OCTOBER 6, 2017. THE TRAVELER WILL ARRIVE IN TORONTO THE NIGHT BEFORE, GIVE THE SEMINAR ON OCTOBER 6TH AND MEET WITH POTENTIAL COLLABORATORS, AND THEN RETURN TO HIS RESIDENCE THE FOLLOWING MORNING, MAKING THE TOTAL TRIP TIME THREE DAYS IN TORONTO, CANADA FROM OCTOBER 5TH THROUGH OCTOBER 7TH, 2017. THE SPONSOR WILL COVER THE AIRFARE, LODGING, MEALS, AND SOME GROUND TRANSPORTATION. THE NIH WILL PROVIDE SOME GROUND TRANSPORTATION AND INCIDENTAL EXPENSES. TRAVELER WILL TAKE A TAXI ROUNDTRIP FROM HIS RESIDENCE TO THE AIRPORT. TRAVELER IS NOT A US CITIZEN, SO HE WILL BE USING HIS PERSONAL PASSPORT FOR THIS TRAVEL.</t>
  </si>
  <si>
    <t>UNIVERSITY OF TORONTO CANADA</t>
  </si>
  <si>
    <t>INVESTIGATOR (TT) (VP)</t>
  </si>
  <si>
    <t xml:space="preserve">LIU, PU </t>
  </si>
  <si>
    <t>ON THIS SPONSORED DOMESTIC TRAVEL, THE FOLLOWING WILL BE PROVIDED IN-KIND:  ROUNDTRIP AIRFARE-$323.20 AND ONE NIGHT OF LODGING-$171/NIGHT PLUS TAX.  TRAVELER IS REQUESTING APPROVAL OF ACTUAL SUBSISTENCE FOR SPONSORED ARRANGED LODGING ON (12/14) VALUED AT $171 WHICH IS 146% ABOVE GOVERNMENT ALLOWANCE OF $117. THIS PERCENTAGE FALLS WITHIN THE 300 PERCENT THRESHOLD ALLOWED BY THE FTR.  ALL INVITED GUESTS ARE RECEIVING SIMILAR BENEFITS.  NHGRI PAYS ALL REMAINING EXPENSES.  TAXI TO/FROM HOME-$150. TAXI TO/FROM AIRPORT IN TN ESTIMATED-$150.  COST COMPARISON NOT COMPLETED AS OMEGA WAS NOT USED. BOTH AIRFARE AND LODGING WERE ARRANGED AND PROVIDED IN-KIND. THERE IS NO REGISTRATION FEE FOR THIS SEMINAR.  TENNESSEE IS NOT A TAX EXEMPT STATE AND DOES NOT APPLY TO THIS TRAVEL.</t>
  </si>
  <si>
    <t>12/14/2017 -12/15/2017</t>
  </si>
  <si>
    <t>CONT. FROM ABOVE....P2.-DR. LIU WILL THEN TRAVEL TO KANSAS CITY, MISSOURI MARCH 22-23, 2018 TO PRESENT AT THE STOWERS INSTITUTE. TITLE: RUNX1 AND CBFB IN EARLY HEMATOPOIESIS (3/23). **ON THIS TWO-PART SPONSORED DOMESTIC TRAVEL, THE FOLLOWING WILL BE PROVIDED IN-KIND:  PART. 1-CINCINNATI, OHIO-: ONE WAY AIRFARE (DCA-OH)-$91.62; ROUNDTRIP GROUND TRANSPORTATION TO/FROM OH AIRPORT-$150; ONE NIGHT OF LODGING (3/21)-$168 PLUS TAX AND THE FOLLOWING MEALS FOR 3/22: BREAKFAST AND LUNCH.  PER ETHICS, TRAVELER WILL PAY FOR OWN DINNER ON 3/21. TRAVELER IS REQUESTING APPROVAL OF ACTUAL SUBSISTENCE FOR SPONSOR IN-KIND LODGING VALUED AT $168 WHICH IS 120% OF THE GOVERNMENT ALLOWANCE OF $141. THIS PERCENTAGE FALLS WITHIN THE 300% THRESHOLD ALLOWED BY THE FTR.  THERE IS NO REGISTRATION FOR THIS SEMINAR. ALL INVITED GUESTS ARE RECEIVING SIMILAR BENEFITS.  PART 2-IN KANSAS CITY, MISSOURI THE FOLLOWING WILL BE PROVIDED IN-KIND:  AIRFARE (OH/MO AND MO/DC)-$308.28; ONE NIGHT OF LODGING-$59 AND THE FOLLOWING MEALS FOR 3/23: BREAKFAST AND LUNCH. PER ETHICS, TRAVELER WILL PAY FOR OWN DINNER ON 3/22.  THERE IS NO REGISTRATION FEE.  ALL INVITED GUESTS ARE RECEIVING SIMILAR BENEFITS. COST COMPARISON NOT COMPLETED AS OMEGA WAS NOT USED FOR ANY PORTION OF THIS TRAVEL. BOTH AIRFARE AND LODGING WERE ARRANGED AND PROVIDED IN-KIND. NHGRI WILL PAY ALL OTHER EXPENSES.  BAG FEE-$50; TAXI TO/FROM RESIDENCE ESTIMATED-$150 AND M&amp;IE NOT COVERED IN-KIND. OHIO IS NOT A HOTEL TAX EXEMPT STATE. MISSOURI IS A HOTEL TAX EXEMPT STATE BUT MAY NOT APPLY TO SPONSOR.</t>
  </si>
  <si>
    <t>STOWERS INSTITUTE FOR MEDICAL</t>
  </si>
  <si>
    <t xml:space="preserve">LIU, ZHENG GANG </t>
  </si>
  <si>
    <t>MEETING 1:  COLLABORATION MEETING ON STUDYING THE FUNCTION OF PGAM5 PROTEIN IN AUTOIMMUNE DISEASES, AT THE SHANGHAI INSTITUTE FOR BIOLOGICAL SCIENCES, CHINESE ACADEMY OF SCIENCES, OCT 6-8, 2017.  IN KIND:  LODGING AND HIGH SPEED COMMUTER TRAIN (BEIJING AIRPORT TO SHANGHAI HOTEL).  HOTEL INCLUDES BREAKFAST.  MEETING 2:  ATTEND THE COLD SPRING HARBOR CONFERENCES ASIA:  CELL SIGNALLING AND METABOLISM IN DEVELOPMENT AND DISEASE, SUZHOU, CHINA, OCT 9-13, 2017.  IN KIND:  AIRFARE AND WAIVED REGISTRATION FEE (INCLUDES MEALS:  DINNER ON OCT 9 THROUGH LUNCH ON OCT 13).  MEETING 3:  COLLABORATION MEETING TO DISCUSS THE MECHANISM OF NECROPTOSIS AND WORK ON MANUSCRIPT AT THE EASTERN HEPATOBILIARY SURGERY HOSPITAL, SHANGHAI, CHINA, OCT 14-17.  IN KIND:  LODGING AND HIGH SPEED COMMUTER TRAIN (SHANGHAI HOTEL TO BEIJING AIRPORT),  HOTEL INCLUDES BREAKFAST.</t>
  </si>
  <si>
    <t>10/05/2017 -10/18/2017</t>
  </si>
  <si>
    <t>EASTERN HEPATOBILIARY SURGERY</t>
  </si>
  <si>
    <t>INVITED SPEAKER WILL GIVE TALK, THE REGULATION OF NECROPTOSIS AND INFLAMMATION, AND MEET WITH STUDENTS/FAULTY TO DISCUSS CURRENT COLLABORATION WORK AT THE NATIONAL CENTER FOR BIOMEDICAL ANALYSIS, BEIJING, CHINA, JAN 12-17, 2018.  IN KIND:  AIRFARE AND HOTEL (INCLUDES BREAKFAST).</t>
  </si>
  <si>
    <t>NATIONAL CENTER OF BIOMEDICAL</t>
  </si>
  <si>
    <t>01/10/2018 -01/18/2018</t>
  </si>
  <si>
    <t>LIVELY, TRACY G</t>
  </si>
  <si>
    <t>DR. LIVELY IS INVITED TO SPEAK AT THE INSTITUTE OF PUBLIC HEALTH'S IMPLEMENTATION OF NGS SYMPOSIUM BEING HELD IN BRUSSEL, BELGIUM ON NOVEMBER 7, 2017.   DR. LIVELY WILL PRESENT THE NCI MATCH TRIAL.  IN-KIND: AIRFARE, LODGING (NO BREAKFAST), AND LUNCH ON 11/7.  NO REGISTRATION FEE.  DR.  LIVELY IS REQUESTING APPROVAL OF ACTUAL SUBSISTENCE FOR SPONSOR IN-KIND LODGING VALUED AT $220 WHICH IS 126% OF THE GOVERNMENT ALLOWANCE OF $175.  THIS PERCENTAGE FALLS WITH THE 300% THRESHOLD ALLOWED BY THE FTR.  THE SPONSOR HAS NOTED THAT ALL OTHER NON-FEDERAL PARTICIPANTS WILL BE PROVIDED WITH THE SAME ACCOMMODATIONS.</t>
  </si>
  <si>
    <t>CENTRE DU CANCER KANKERCENTRUM</t>
  </si>
  <si>
    <t xml:space="preserve">LI, WEI </t>
  </si>
  <si>
    <t>10/11/2017, TIANJIN, CHINA:  TRAVELER WILL  PRESENT TALK ENTITLED, ?¿¿CONE PHOTORECEPTOR FUNCTION AND DEVELOPMENT?¿¿ AT THE ?¿¿DEVELOPMENT AND FUNCTION OF NEURAL CIRCUTS?¿¿, IN THE ANNUAL MEETING OF CHINESE NEUROSCIENCE SOCIETY FROM 10/12-15/2017.  SPONSORS WILL COVER AIRFARE, LOCAL GROUND TRANSPORATION, LODGING AND MEALS IN-KIND.  NO HONORARIUM WILL BE GIVEN AND THERE ARE NO FEDERAL FUNDS USED TO SPONSOR THE TRAVEL.  TRAVELER WILL TAKE A TRAIN FROM BEIJING AIRPORT TO TIAJIN ON 10/12.  10/15-20/207, SUZHOU, CHINA:  TRAVELER WILL ATTEND THE COLD SPRING HARBOR ASIA CONFERENCE ON MITOCHONDRIA.  REGISTRATION WAS PAID IN THE AMOUNT OF $850 BY GOV?¿¿T IMPAC CARD.  REGISTRATION INCLUDES ALL MEALS DURING THE CONFERENCE.</t>
  </si>
  <si>
    <t>TIANJIN, , CHN</t>
  </si>
  <si>
    <t>10/11/2017 -10/21/2017</t>
  </si>
  <si>
    <t>10/27/17-11/1/17: CHONGQING, CHINA: SPONSORED TRAVEL: INVITATION TO GIVE A PRESENTATION AT THE 3RD INTERNATIONAL SUMMIT OF STEM CELL THERAPY FOR EYE DISEASES CONFERENCE.  WILL ALSO MEET WITH GRADUATES AT THIRD MILITARY MEDICAL UNIVERSITY.  TRAVELER WILL DEPART ON 10/26/17 AND ARRIVE IN BEIJING CHINA ON 10/27/17.  TRAVELER WILL FLY FROM BEIJING  AND ARRIVE IN CHONGQING CHINA. 10/27/17-11/1/17: CHONGQING, CHINA: SPONSORED TRAVEL: INVITATION TO GIVE A PRESENTATION AT THE 3RD INTERNATIONAL SUMMIT OF STEM CELL THERAPY FOR EYE DISEASES CONFERENCE. WILL ALSO MEET WITH GRADUATES AT THIRD MILITARY MEDICAL UNIVERSITY. SPONSOR WILL PROVIDE RT TRIP AIRFARE FROM BEIJING TO CHONGQING CHINA ON 10/12/17 AND RETURN TO BEIJING ON 11/2/17  IN KIND.  SPONSOR WILL PROVIDE LODGING IN KIND 10/27-11/1/17, ALL MEALS ON 10/28-11/1/17.  TRAVELER WILL DEPART FROM CHONGQING ON 11/2/17 TO BEIJING AND TAKE FLIGHT BACK TO USA. MEETING APPROVED ON 9/19/17. NO HONORARIUM WILL BE GIVEN AND NFF ARE BEING USED.</t>
  </si>
  <si>
    <t>THIRD MILITARY MEDICAL UNIVERS</t>
  </si>
  <si>
    <t>10/26/2017 -11/02/2017</t>
  </si>
  <si>
    <t>12/13-15/17: SALT LAKE CITY, UTAH: SPONSORED TRAVEL: INVITATION BY THE UNIVERSITY OF UTAH, MORAN EYE CENTER TO GIVE A PRESENTATION ON RECENT WORK AND RETINAL RESEARCH SUBJECTS FOR POTENTIAL COLLABORATIONS: DEPART FROM SALT LAKE CITY, UT ON 12/16/17  AND ARRIVE 12/17/17 IN BREMEN/OLDENBURG, GERMANY:  12/17-20/17: TO ATTEND POSTBAC IRTA VINCENT KUNZE'S  DEFENSE THESIS FOR PH.D.  CLOSEST CITY/AIRPORT TO OLDENBURG IS BREMEN GERMANY.  BREMEN GERMANY PER DIEM RATES APPLY.</t>
  </si>
  <si>
    <t>CARL VON OSSIETZKY UNIVERSITAE</t>
  </si>
  <si>
    <t>12/12/2017 -12/20/2017</t>
  </si>
  <si>
    <t>UNIVERSITY OF UTAH</t>
  </si>
  <si>
    <t>DR. WEI LI IS INVITED TO GIVE A PRESENTATION ON HIS RECENT WORK IN THE DEPARTMENT OF MOLECULAR CELL AND DEVELOPMENTAL BIOLOGY AT UNIVERSITY OF CALIFORNIA ON JANUARY 22, 2018. DR. LI WILL DEPART ON JANUARY 21, 2018 AND RETURN JANUARY 23, 2018. THE SPONSOR (UNIVERSITY OF CALIFORNIA) WILL PAY IN-KIND FOR DR. LI'S ROUND-TRIP AIRFARE, TWO NIGHTS OF LODGING, MEALS, AND LOCAL TRANSPORTATION.</t>
  </si>
  <si>
    <t>SANTA CRUZ, CA, US</t>
  </si>
  <si>
    <t>01/21/2018 -01/23/2018</t>
  </si>
  <si>
    <t xml:space="preserve">LI, YUE SHENG </t>
  </si>
  <si>
    <t>DR. YUESHENG LI WILL BE SPEAKING AT THE FELS INSTITUTE SEMINAR SERIES AT TEMPLE UNIVERSITY IN PHILADELPHIA, PENNSYLVANIA ON JANUARY 8-9, 2018.  THE SPONSOR WILL BE COVERING LODGING EXPENSES AND SOME MEALS, NHLBI WILL COVER ALL OTHER EXPENSES.  THIS TRAVEL IS NOT A CONFERENCE BECAUSE IT MEETS THE FOLLOWING MISSION EXEMPTION:SCIENTIFIC MEETINGS WITH A SPECIFIC INVESTIGATOR OR TEAM REGARDING A SPECIFIC AREA OF SCIENTIFIC INQUIRY, OR PUBLIC HEALTH NEED.</t>
  </si>
  <si>
    <t>01/08/2018 -01/09/2018</t>
  </si>
  <si>
    <t xml:space="preserve">LI, ZHENG </t>
  </si>
  <si>
    <t>THE EVENTS IN THIS TA WERE APPROVED AS AN EXEMPTION UNDER THE CATEGORY: TO ATTEND SCIENTIFIC MEETINGS BY THE NIMH EXECUTIVE OFFICER ON 2/21/18.
PHOENIX, AZ - INVITED TO GIVE A TALK AT THE DEPARTMENT OF BASIC SCIENCES, UNIVERSITY OF ARIZONA ENTITLED - MULTIFACETED FUNCTION OF MITOCHONDRIA IN NEURONAL SYNAPSES - 3/15/18.
NO POTS
LATE JUSTIFICATION - TRAVELER RECEIVED INVITATION ON FEB 17, THEN SUBMITTED EO APPROVAL REQUEST ON FEB 21 THEN SUBSEQUENTLY APPROVED ON THE SAME DAY, WHICH THEN BEGAN THE TRAVEL PROCESSING PROCEDURE, WHICH WAS ULTIMATELY FINALIZED ON MARCH 7, ONE WEEK FROM THE DATE OF TRAVEL.  BECAUSE THE TRAVELER RECEIVED THE INVITATION LATE, THE MANY LAYERS OF TRAVEL DOCUMENTATION/APPROVALS COULD ONLY BE PROCESSED AS THE DOCUMENT APPROVALS WERE RECEIVED.</t>
  </si>
  <si>
    <t>UNIVERSITY OF ARIZONA PHOENIX</t>
  </si>
  <si>
    <t>LOHOFF, FALK W</t>
  </si>
  <si>
    <t>DR. FALK LOHOFF HAS BEEN INVITED TO GIVE THE GROUND ROUNDS SEMINAR AT THE CENTRE FOR ADDICTION &amp; MENTAL HEALTH AT THE UNIVERSITY OF TORONTO IN TORONTO, ONTARIO, CANADA FROM NOVEMBER 16-17, 2017.  EO APPROVED.  MEALS PROVIDED (2 BREAKFASTS, 2 LUNCHES AND 1 DINNER)</t>
  </si>
  <si>
    <t>CENTRE FOR ADDICTION AND MENTA</t>
  </si>
  <si>
    <t xml:space="preserve">LOH, YOKE PENG </t>
  </si>
  <si>
    <t>3/27/2018-3/29/2018; BOSTON, MA; TO PRESENT A TALK ENTITLED "CARBOXYPEPTIDASE E: A BIOMARKER FOR MULTIPLE CANCERS IN CIRCULATING EXOSOMES" AT THE SELECT BIOSCIENCES 5TH ANNUAL CIRCULATING BIOMARKERS WORLD CONGRESS 2018 TO BE HELD AT THE WYNDHAM BOSTON BEACON HILL HOTEL. OWT NOT USED FOR LODGING AS THE SPONSOR IS PROVIDING IN-KIND. THE SPONSORING ORGANIZATION -SELECT BIOSCIENCES ?¿¿ WILL PROVIDE IN-KIND PAYMENT FOR THE FOLLOWING TRAVEL EXPENSES: CONFERENCE REGISTRATION $699, 2-NIGHTS LODGING $450, MEALS $97 (2BRK - 3/28-29/18, 2LCH-3/28-29/18, 1DIN-3/28/18).</t>
  </si>
  <si>
    <t>SELECT BIOSCIENCES FREMONT CA</t>
  </si>
  <si>
    <t>03/27/2018 -03/29/2018</t>
  </si>
  <si>
    <t xml:space="preserve">LONCAREK, JADRANKA </t>
  </si>
  <si>
    <t>TO GIVE A TALK FOR THE CELL BIOLOGY SEMINAR SERIES AT THE HOSPITAL FOR SICK CHILDREN IN TORONTO.  TITLE OF TALK - SEPARATE TO DUPLICATE: THE MECHANISMS OF CENTRIOLE REDUPCIATION. SPONSOR PROVIDING IN KIND AIRFARE, LODGING ON 1/25/18, WHICH INCLUDES BREAKFAST ON 1/26/18, IN KIND DINNER ON 1/25/18, IN KIND LUNCH ON 1/26/18, AND TAXI IN CANADA.</t>
  </si>
  <si>
    <t>HOSPITAL FOR SICK CHILDREN</t>
  </si>
  <si>
    <t>LONDON, STEPHANIE J</t>
  </si>
  <si>
    <t>DR.STEPHANIE LONDON WILL CHAIR AND ATTEND 10TH WORLD CONGRESS DEVELOPMENT ORIGINS OF HEALTH AND DISEASE DOHAD CONFERENCE IN ROTTERDAM, THE NETHERLANDS FROM OCTOBER 15-18, 2017. SHE WILL ALSO GIVE A PRESENTATION AT THE PREGNANCY AND CHILDHOOD EPIGENETICS PACE CONSORTIUM ON OCTOBER 14, 2017 PRIOR TO THE START OF THE 10TH WORLD CONGRESS DOHAD CONFERENCE.  ACTUAL DATES OF TRAVEL ARE OCTOBER 12-19, 2017. THE SPONSOR, DEVELOPMENTAL ORIGINS OF HEALTH AND DISEASE ARE WAIVING THE REGISTRATION FEE. REGISTRATION DOES NOT INCLUDE LODGING BUT DOES INCLUDE MEALS LUNCH PROVIDED OCTOBER 16-18. EFFICIENT SPENDING APPROVAL WAS OBTAINED ON 04/26/2017 AND 05/09/2017 ATTACHMENT A AND IS INCLUDED IN THE SCANNED DOCUMENTS PORTION OF THIS AUTHORIZATION. NO VISA REQUIRED FOR THE NETHERLANDS.</t>
  </si>
  <si>
    <t>ROTTERDAM, , NLD</t>
  </si>
  <si>
    <t>INTERNATIONAL SOCIETY FOR THE</t>
  </si>
  <si>
    <t>10/12/2017 -10/19/2017</t>
  </si>
  <si>
    <t>DR. STEPHANIE LONDON HAS BEEN INVITED TO ATTEND THE ANNUAL RETREAT OF THE EDITORS OF THE JOURNAL OF EPIDEMIOLOGY IN ATLANTA, GA. TRAVEL DATES ARE NOVEMBER 9-10, 2017. THE SPONSOR, EPIDEMIOLOGY JOURNAL, WILL PROVIDE IN-KIND, AIRFARE, LODGING AND GROUND TRANSPORTATION IN ATLANTA, GA. NO REGISTRATION FOR THIS SPONSORED TRAVEL BUT MEALS ARE PROVIDED (DINNER ON 11/9, BREAKFAST AND LUNCH ON 11/10). EFFICIENT SPENDING APPROVAL WAS OBTAINED ON 10/19/2017 AS WELL AS ETHICS APPROVAL ON 8/23/17 AND BOTH ARE INCLUDED IN THE SCANNED DOCUMENTS PORTION OF THIS AUTHORIZATION (ATTACHMENT G). GA IS NOT TAX EXEMPT.</t>
  </si>
  <si>
    <t>EPIDEMIOLOGY DURHAM NC</t>
  </si>
  <si>
    <t>DR. STEPHANIE LONDON HAS BEEN INVITED TO GIVE A SEMINAR AT THE ASIAN MEDICAL CENTER, CHRONIC OBSTRUCTIVE AIRWAY DISEASES SYMPOSIUM HELD MARCH 31-APRIL 1, 2018 IN SEOUL, SOUTH KOREA. TRAVEL DATES ARE MARCH 28-APRIL 2, 2018. TRAVELER'S FLIGHT EXCEEDS 14 HOURS, A DAY OF REST IS AUTHORIZED ON MARCH 30, 2018, BUT BECAUSE THERE ARE INFORMAL MEETINGS ON THE NIGHT OF THE 30TH, THE REST DAY IS NOT BEING TAKEN. SHE IS BEING PERMITTED TO FLY IN BUSINESS CLASS DUE TO THE HOURS OF "IN-FLIGHT" STATUS. THE SPONSOR, ASAN MEDICAL CENTER, WILL PROVIDE IN-KIND, AIRFARE, LODGING, MEALS AND GROUND TRANSPORTATION. THERE IS NO REGISTRATION FOR THIS SYMPOSIUM. ETHICS APPROVAL OBTAINED ON 07/12/2017. EFFICIENT SPENDING APPROVAL WAS OBTAINED ON 11/29/2017 AND IS INCLUDED IN THE SCANNED DOCUMENTS PORTION OF THIS AUTHORIZATION. VISA IS REQUIRED FOR SOUTH KOREA. HTSOS OR FACT IS NOT REQUIRED IN 2018.</t>
  </si>
  <si>
    <t>ASAN MEDICAL CENTER SEOUL SOUT</t>
  </si>
  <si>
    <t>03/28/2018 -04/02/2018</t>
  </si>
  <si>
    <t>LONG, ERIC O</t>
  </si>
  <si>
    <t>DR. ERIC LONG WILL BE TRAVELING TO STANFORD UNIVERSITY IN STANFORD, CA. WHILE THERE HE WILL GIVE A TALK AT THE IMMUNOLOGY SEMINAR SERIES ON ?¿¿ANTIBODY-DEPENDENT INHIBITION OF PLASMODIUM FALCIPARUM GROWTH BY NK CELLS?¿¿. THIS TRAVEL IS SPONSORED, THE SPONSOR WILL PAY FOR AIR AND GROUND TRANSPORTATION, LODGING, AND MEALS. NIH WILL COVER ALL OTHER EXPENSES.</t>
  </si>
  <si>
    <t>DR. ERIC LONG WILL BE TRAVELING TO SEOUL, KOREA TO ATTEND THE KOREAN ASSOCIATION OF IMMUNOLOGY INTERNATIONAL MEETING. DR. LONG WILL GIVE A TALK ON INTEGRATION OF SIGNALS FOR ACTIVATION AND INHIBITION OF NATURAL KILLER CELLS. TRAVELER WILL BE SPONSORED BY THE KAI MEETING FOR LODGING 5 NIGHTS, BREAKFAST FOR 4 DAYS, LUNCHBOX FOR THE MEETING OF 2 MEALS, AIRFARE AND GROUND TRANSPORTATION. NIH WILL COVER ALL OTHER EXPENSES.</t>
  </si>
  <si>
    <t>11/06/2017 -11/12/2017</t>
  </si>
  <si>
    <t>INVITED TO GIVE TALKS AT KAROLINSKA INSTITUTET, STOCKHOLM, SWEDEN, AT TWO CAMPUSES AS WELL AS COLLABORATE WITH DR. YENAN BRYCESON ON THE ROLE OF NATURAL KILLER CELLS IN PROVIDING PROTECTION FROM MALARIA, JAN. 16-21, 2018. SPONSOR WILL COVER ECONOMY AIRFARE, LODGING FOR 4 NIGHTS, AS WELL AS SOME MEALS AND GROUND TRANSPORTATION FROM AIRPORT TO HOTEL IN STOCKHOLM. NO HONORARIUM WILL BE PROVIDED AND NO FEDERAL FUNDS WILL BE USED TO REIMBURSE EXPENSES. ANY REMAINING EXPENSES WILL BE PAID FOR BY LAB FUNDS. THERE IS NO LODGING ON 1/16 AS TRAVELER IN FLIGHT STATUS.</t>
  </si>
  <si>
    <t>KAROLINSKA INSTITUTET STOCKHOL</t>
  </si>
  <si>
    <t>LOPEZ, MARSHA F</t>
  </si>
  <si>
    <t>TRAVELER WILL TRAVEL TO NIAGARA FALLS, ONTARIO,  CANADA WHERE TRAVELER WILL PRESENT AT THE CONFERENCE COMMITTEE FOR THE CANADIAN SOCIETY OF ADDICTION MEDICINE [CSAM/SMCA] CONFERENCE BEING HELD IN NIAGARA FALLS, ONTARIO, CANADA OCTOBER 19-21, 2017.</t>
  </si>
  <si>
    <t>CANADIAN SOCIETY OF ADDICTION</t>
  </si>
  <si>
    <t>LOUDEN, ANDREW N</t>
  </si>
  <si>
    <t>NIMHD HAS BEEN INVITED TO PRESENT AT THE  2018 DIVERSITY CONFERENCE, SPONSORED BY THE GREAT BURLINGTON MULTICULTURAL RESOURCE CENTER.  THE GOAL OF THE MEETING IS TO PRESENT A MINORITY PERSPECTIVE TO THE OPIOID CRISIS.  THIS REPRESENTS AN EXCELLENT OPPORTUNITY TO 1) INCREASE AWARENESS OF THE OPIOID CRISIS IN MINORITY POPULATIONS, FOCUSING ON THE CHALLENGES UNIQUE TO THESE POPULATION; AND 2) OUTLINE CURRENT EFFORTS TO ADDRESS THE OPIOID MISUSE CRISIS IN HEALTH DISPARITY POPULATIONS. THIS WILL TAKE PLACE IN BURLINGTON, VT ON MARCH 24, 2018.
2018 DIVERSITY CONFERENCE ID #1623268</t>
  </si>
  <si>
    <t>BURLINGTON, VT, US</t>
  </si>
  <si>
    <t>GREATER BURLINGTON MULTICULTUR</t>
  </si>
  <si>
    <t>LOVINGER, DAVID M</t>
  </si>
  <si>
    <t>DR. DAVID LOVINGER HAS BEEN INVITED TO SERVICE AS ONE OF THE DISCUSSION LEADER FOR THE PLENARY SPEAKER AT THE 2018 GORDON CONFERENCE ON ALCOHOL  AND THE NERVOUS SYSTEM. BEING HELD IN GALVESTON TEXAS ON MARCH 4 TO 9 2018 SPONSOR WILL  BE COVERING ALL OF DR. LOVINGER LODGING, MEALS AND REGISTRATION FOR THE CONFERENCE. COMPLIMENTARY INTERNET SERVICE.</t>
  </si>
  <si>
    <t>DR. DAVID LOVINGER HAS BEEN INVITED TO GIVE A SEMINAR AT THE NETHERLANDS INSTITUTE FOR NEUROSCIENCE THIS COMING MARCH 23, 2018 ENTITLED CORTICOSTRIATAL AFFERENT ROLES IN ACTIONS AND HABITS.  DR. LOVINGER WILL SPEND THE DAY VISITING WILL STAFF AS WELL AS THE STUDENTS ON MARCH 22.</t>
  </si>
  <si>
    <t xml:space="preserve">LUI, CHUN KIN JULIAN </t>
  </si>
  <si>
    <t>10/14/17-10/19/17: BUENOS AIRES, ARGENTINA. DR. LUI TO PRESENT A TALK TITLED NUTRITIONAL REGULATION OF THE GROWTH PLATE AT THE INTERNATIONAL CONGRESS OF NUTRITION. DR. LUI WAS SPONSORED BY SIGHT AND LIFE. SPONSOR PROVIDING AIRFARE AND LODGING FOR 3 NIGHTS IN KIND. BREAKFASTS DURING THE 3 NIGHTS AT THE HOTEL ARE ALSO PROVIDED BY THE SPONSOR IN-KIND. 2 LUNCHES ARE INCLUDED IN THE REGISTRATION FEE. ALL OTHER MEALS AND GROUND TRANSPORTATION WILL BE FUNDED BY NIH. OWT WAS NOT USED SINCE SPONSOR BOOKED FLIGHT AND HOTEL.</t>
  </si>
  <si>
    <t>SIGHT AND LIFE</t>
  </si>
  <si>
    <t>10/14/2017 -10/19/2017</t>
  </si>
  <si>
    <t>02/26/2018-03/02/2018; PARIS, FRANCE. DR. JULIAN LUI WAS INVITED TO DELIVER A LECTURE ENTITLED, HUMAN STATURE: INTERACTIONS BETWEEN GROWTH PLATE BIOLOGY, GENETICS, NUTRITION, AND THE ENVIRONMENT. HE WILL ALSO CHAIR A SESSION ON CHILDHOOD &amp; ADOLESCENCE AT THE 5TH INTERNATIONAL CONFERENCE ON NUTRITION AND GROWTH AS WELL AS THE ASSOCIATED PRE-CONFERENCE IN PARIS, FRANCE. OWT WAS NOT USED FOR AIRFARE NOR LODGING BECAUSE KENES INTERNATIONAL (THE ORGANIZER OF THE 5TH INTERNATIONAL CONFERENCE ON NUTRITION AND GROWTH) PAID FOR AIRFARE AND LODGING IN KIND. MEALS AND GROUP TRANSPORTATION WILL BE FUNDED BY NIH. *PLEASE NOTE THAT KENES INTERNATIONAL WILL COVER ALL LODGING AND AIRFARE EXPENSES IN KIND</t>
  </si>
  <si>
    <t>KENES INTERNATIONAL SWITZERLAN</t>
  </si>
  <si>
    <t>02/26/2018 -03/02/2018</t>
  </si>
  <si>
    <t>LUNDBERG, MARTHA S</t>
  </si>
  <si>
    <t>INTERNATIONAL CONFERENCE ON BIOFABRICATION  2017 IN BEIJING CHINA</t>
  </si>
  <si>
    <t>10/13/2017 -10/23/2017</t>
  </si>
  <si>
    <t xml:space="preserve">LUO, HONGXIU </t>
  </si>
  <si>
    <t>TRAVELER WILL BE ATTENDING ?¿¿87TH ANNUAL MEETING OF THE AMERICAN THYROID ASSOCIATION?¿¿ IN VICTORIA, BC, CANADA ON OCTOBER 17-22, 2017.  THE TRAVELER IS AWARDEE RECIPIENT OF THE 2017 ATA TRAINEE GRANT WHICH WILL PROVIDED A DISCOUNTED REGISTRATION FEE OF $325 (PAID BY TRAVELER), WITH LUNCH INCLUDED DAILY FROM OCTOBER 17-22, 2017, SPONSORED IN-KIND LODGING AT FAIRMONT EMPRESS FOR $159.00 PER NIGHT. THE TRAVELER IS AN NICHD CLINICAL FELLOW COMPLETING A ROTATION AT NIDDK AND THEREFORE THE NICHD ETHICS REVIEWED AND APPROVED THE LETTER OF INVITATION. THE SPONSORED LATER CONFIRMED THAT ALL LODGING WILL BE PROVIDED IN-KIND, NO U.S. FEDERAL FUNDS WILL BE USED TO FUND THIS GRANT, AND NO HONORARIUM WILL BE PROVIDED (SEE ATTACHED E-MAIL FROM TRAVELER).</t>
  </si>
  <si>
    <t>TRAVELER WILL BE ATTENDING THE " ENDOCRINE UNIVERSITY 2018?¿¿ ALSO REFERRED TO AS THE 17TH ANNUAL ACE ENDOCRINE UNIVERSITY BEING HELD IN ROCHESTER, MINNESOTA ON MARCH 3-8, 2018. AIRFARE DCA&gt;RST ROUND-TRIP FOR $411.60. LODGING AT THE KAHLER GRAND HOTEL FOR $122 PER NIGHT (AT GOVERNMENT ALLOWED RATE) WILL BE SPONSORED IN-KIND WITH SCHEDULED MEALS PER DAY. REGISTRATION FEE: WAS PAID USING A PERSONAL CREDIT CARD SINCE THE P-CARD HOLDER WAS UNAVAILABLE AT THE TIME OF REGISTRATION DEADLINE. THE TRAVELER (NICHD CLINICAL FELLOW REPRESENTING NIDDK) IS TO BE REIMBURSED REGISTRATION FEE ($500) AT THE TIME OF VOUCHER. RECEIPT IS SHOWN IN SUPPORTING DOCUMENTATION. NO ABSTRACT FEE REQUIRED.</t>
  </si>
  <si>
    <t>AMERICAN COLLEGE OF ENDOCRINOL</t>
  </si>
  <si>
    <t xml:space="preserve">LU, ZHIYONG </t>
  </si>
  <si>
    <t>10/24/2017-10/26/2017: GIVING TWO LECTURES TO FACULTY AND STUDENTS AT THE UNIVERSITY OF NEBRASKA, IN OMAHA, NE.</t>
  </si>
  <si>
    <t>LYNCH, JOHN K</t>
  </si>
  <si>
    <t>TRAVELER TO PARTICIPATE AS A PRACTITIONER (CLINICAL EVALUATOR) ON BEHALF OF THE AMERICAN OSTEOPATHIC ASSOCIATION (AOA), FOR A COMPREHENSIVE SITE VISIT TO MICHIGAN STATE UNIVERSITY COLLEGE OF OSTEOPATHIC MEDICINE (MSUCOM).  THE SITE VISIT TEAM WILL CONDUCT AN ON-SITE EVALUATION. THE SITE VISIT IS SCHEDULED FOR MONDAY, FEBRUARY 26, 2018 THROUGH FRIDAY, MARCH 2, 2018. THE TRAVEL DAY IS MONDAY FEBRUARY 25, 2018 AND RETURN MACH 2ND.  THIS IS SPONSOR TRAVEL TO BE PAID IN-KIND FOR AIRFARE AND HOTEL ACCOMADATIONS, THERE IS NO REGISTRATION, EXCEPTIONS, HONORARIUM OR LEAVE ACCEPTED OR APPROVED.  ODA FOR SPONSORED TRAVEL APPROVED, NO SPARC REQUIRED.  SPONSOR HAS NOT YET PROVIDED THE FLIGHT OR HOTEL CONFIRMATION.</t>
  </si>
  <si>
    <t>LANSING, MI, US</t>
  </si>
  <si>
    <t>AMERICAN OSTEOPATHIC ASSOCIATI</t>
  </si>
  <si>
    <t>02/25/2018 -03/02/2018</t>
  </si>
  <si>
    <t>LYONS, JONATHAN J</t>
  </si>
  <si>
    <t>TO ATTEND AND PRESENT AT THE THE AMERICAN ACADEMY OF ALLERGY, ASTHMA AND IMMUNOLOGY ANNUAL MEETING, AAAAI, WAO JOINT CONGRESS IN ORLANDO, FL FROM FEBRUARY 28 - MARCH 3, 2018. TRAVELER WILL BE GIVING A TALK ENTITLED THE BUZZ AROUND ALPHA TRYPTASE. SPONSOR IS PAYING REGISTRATION FEE, ROUNDTRIP ECONOMY AIRFARE, AND 3 NIGHTS OF LODGING IN-KIND. THE TRAVELER WILL RECEIVE THE HOTEL CONFIRMATION IN MID FEBRUARY. ALL OTHER TRAVEL RELATED EXPENSES NOT COVERED BY THE SPONSOR WILL BE PAID FROM LABORATORY ALLOCATED TRAVEL FUNDS. NO U.S. FEDERAL FUNDS WILL BE USED BY THE SPONSOR TO REIMBURSE TRAVEL EXPENSES, AND NO HONORARIUM MAY BE ACCEPTED BY THE EMPLOYEE. SPONSOR WILL BE PROVIDING IN-KIND LODGING VALUED AT $239 PER NIGHT WHICH IS 185.27% OF THE GOVERNMENT LODGING ALLOWANCE OF $129 FOR ORLANDO, FL.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t>
  </si>
  <si>
    <t>MADAN, RAVI A</t>
  </si>
  <si>
    <t>DR. MADAN IS INVITED TO PARTICIPATE IN THE 4TH INTERNATIONAL CANCER VACCINE MEETING BEING HELD IN REGGIO CALABRIA, ITALY ON NOVEMBER 2-4, 2017. IN-KIND: AIRFARE, LODGING (NO BREAKFAST), REGISTRATION (NO MEALS), AND MEALS (L 11/2; BLD 11/3-4).</t>
  </si>
  <si>
    <t>BLE ASSOCIATES</t>
  </si>
  <si>
    <t>11/01/2017 -11/05/2017</t>
  </si>
  <si>
    <t>SPONSOR: DR. MADAN IS INVITED TO PRESENT A CLINICIAN CASE STUDY - PROSTATE CANCER, DURING THE PHACILITATE LEADERS FORUM BEING HELD IN MIAMI, FL ON JANUARY 24, 2018. IN-KIND: AIRFARE (DCA-MIA-SFO) AND WAIVED REGISTRATION (INCLUDES L 1/24). 
BRANCH: DR. MADAN WILL THEN DEPART MIAMI ON 1/24 TO ATTEND THE ASCO-SITC MEETING IN SAN FRANCISCO, CA ON JANUARY 25-26, 2018. NO BREAKFAST AT HOTEL. BOXED LUNCHES INCLUDED IN REGISTRATION.</t>
  </si>
  <si>
    <t>DR. MADAN IS INVITED TO PRESENT: SIPULEUCEL-T: IS IT AN EFFECTIVE THERAPY IN METASTATIC CASTRATION-RESISTANT PROSTATE CANCER AND, IF EFFECTIVE, WHO DO YOU TREAT? AT THE PRACTICAL RECOMMENDATIONS IN IMMUNO AND MOLECULAR ONCOLOGY (PRIMO) MEETING BEING HELD IN MAUI, HAWAII ON JANUARY 31 - FEBRUARY 3, 2018. IN-KIND: AIRFARE, LODGING (NO BREAKFAST), AND REGISTRATION (INCLUDES D 1/31; BLD 2/1; BL 2/2).  DR. MADAN IS REQUESTING APPROVAL OF ACTUAL SUBSISTENCE FOR SPONSOR IN-KIND LODGING VALUED AT $549 WHICH IS 204% OF THE GOVERNMENT ALLOWANCE OF $269.  THIS PERCENTAGE FALLS WITHIN THE 300% THRESHOLD ALLOWED BY THE FTR.  THE SPONSOR HAS NOTED THAT ALL OTHER NON-FEDERAL PARTICIPANTS WILL BE PROVIDED WITH THE SAME ACCOMMODATIONS.</t>
  </si>
  <si>
    <t>ISLE OF MAUI, HI, US</t>
  </si>
  <si>
    <t>PRIMO EDUCATION</t>
  </si>
  <si>
    <t>01/31/2018 -02/04/2018</t>
  </si>
  <si>
    <t xml:space="preserve">MALAYERI, ASHKAN </t>
  </si>
  <si>
    <t>DR. MALAYERI IS INVITED TO GIVE A LECTURE DURING SESSION: UPDATE ON GADOLINIUM CONTRAST AGENT SAFETY. THE TITLE OF HIS PRESENTATION ?¿¿NIH PERSPECTIVE ON GBCA SAFETY?¿¿ DURING THE JOINT   SOCIETY FOR CARDIOVASCULAR MAGNETIC RESONANCE (SCMR) AND EUROPEAN ASSOCIATION OF CARDIOVASCULAR IMAGING (EACVI).  AIRFARE, HOTEL, REGISTRATION AND SOME MEALS PAID IN-KIND.  HE DEPARTS ON JAN. 31, 2018 AND RETURNS ON FEB. 4, 2018.</t>
  </si>
  <si>
    <t>EUROPEAN ASSOCIATION OF CARDIO</t>
  </si>
  <si>
    <t>MALECH, HARRY L</t>
  </si>
  <si>
    <t>DR. HARRY MALECH HAS BEEN INVITED TO ATTEND THE IN PERSON ORCHARD THERAPEUTICS SCIENTIFIC ADVISORY BOARD MEETING ON THURSDAY NOV 29, 2017, FROM 9AM TO 5PM AND THEN TO MEET WITH ORCHARD STAFF AND/OR OTHER BOARD MEMBERS INFORMALLY TO DISCUSS CLINICAL RESEARCH ON GENE THERAPY ON FRIDAY DEC 1 AND SATURDAY DEC 2, 2017 IN LONDON EC3M, UK.
MOST OF MY EXPENSES WILL BE COVERED BY THE SPONSOR IN-KIND. THE FUNDS FOR THESE IN-KIND TRAVEL EXPENSES WILL BE DERIVED FROM ORCHARD THERAPEUTICS WORKING FUND. NO FEDERAL FUNDS WILL BE USED BY THE SPONSOR TO SUPPORT THESE IN-KIND TRAVEL EXPENSES AND NO HONORARIUM WILL BE ACCEPTED. ORCHARD THERAPEUTICS WILL BE PROVIDING IN-KIND MY ROUND-TRIP AIRFARE, LODGING AND SOME MEALS.
THE FINAL AIRLINE RESERVATION NON-STOP FLIGHT ACTUALLY ARRIVES LATE AT NIGHT ON TUESDAY NOVEMBER 28 INSTEAD OF AN OVERNIGHT FLIGHT THAT COMES IN EARLY IN THE MORNING ON WED NOV 29. THEREFORE, A HOTEL WILL BE NEEDED NEAR THE AIRPORT (NOT PAID BY SPONSOR). THE FLIGHT ITINERARY WILL BE UPLOADED AS SOON AS IT IS RECEIVED FROM THE SPONSOR.</t>
  </si>
  <si>
    <t>ORCHARD THERAPEUTICS</t>
  </si>
  <si>
    <t>DR. MALECH HAS BEEN INVITED TO PARTICIPATE IN THE CLINICAL ADVISORY PANEL (CAP) FOR THE CIRM 2.0 CLIN1 AWARD (CLIN1-10084) TO BE HELD AT STANFORD UNIVERSITY IN CALIFORNIA ON FEBRUARY 5, 2018. AS A MEMBER ON THE CLINICAL ADVISORY PANEL, HE WILL BE HELPING WITH THE FORTHCOMING IN-PERSON CAP FOR DR. PORTEUS AT STANFORD UNIVERSITY ON FEBRUARY 5. HE WILL ALSO BE MEETING WITH THE MEMBERS OF THE COMMITTEE. 
CIRM WILL PAY FOR ONE NIGHT OF LODGING, ROUND TRIP AIRFARE, GROUND TRANSPORTATION TO AND FROM THE HOTEL IN CALIFORNIA AND SOME OF MY MEALS IN-KIND. THE CAN 8326867 WILL PAY THE REMAINING EXPENSES. NO HONORARIUM WILL BE PAID AND NO US FEDERAL FUNDS WILL BE USED. THE FUNDS WILL BE PROVIDED THROUGH THE CIRM ADMINISTRATIVE BUDGET. 
THE SPONSOR HAS AGREED TO PAY FOR ONE NIGHT OF LODGING UP FRONT AND IN-KIND. 
SPONSOR WILL BE PROVIDING IN-KIND LODGING VALUED AT $369.00.00 WHICH IS 162% OF THE GOVERNMENT LODGING ALLOWANCE OF $228.00 FOR PALO ALTO, CA. THE PERCENTAGE FALLS WITHIN THE 300% THRESHOLD ALLOWED BY THE FEDERAL PER DIEM RATE. THE SPONSOR HAS CONFIRMED THAT ALL FEDERAL OR NON-FEDERAL PARTICIPANTS WILL BE PROVIDED WITH THE SAME OR SIMILAR ACCOMMODATIONS.</t>
  </si>
  <si>
    <t>CALIFORNIA INSTITUTE FOR REGEN</t>
  </si>
  <si>
    <t>02/03/2018 -02/05/2018</t>
  </si>
  <si>
    <t xml:space="preserve">MALHOTRA, SHEETAL </t>
  </si>
  <si>
    <t>TRAVELER WILL BE ATTENDING THE ENDOCRINE FELLOWS FOUNDATION, PRECEPTORSHIP IN DIABETES MELLITUS AT COLUMBIA UNIVERSITY MEDICAL CENTER FROM NOVEMBER 13-17, 2017. TRAVELER HAS ALSO BEEN INVITED TO ATTEND THE ?¿¿FRONTIERS RESEARCH CONFERENCE?¿¿ ON NOVEMBER 18, 2018 IN NEW YORK, NY. PARTICIPATION IN THE ENDOCRINE FELLOWS FOUNDATION PRECEPTORSHIP IS BASED ON ACCEPTANCE OF APPLICATION TO THE PROGRAM- NO REGISTRATION FEE IS APPLICABLE. REGISTRATION TO FRONTIERS RESEARCH CONFERENCE IS BEING WAIVED, $90 FOR ?¿¿OTHER HEALTH PROFESSIONALS?¿¿. TRAVELER WILL BE DRIVING POV FROM RESIDENCE TO NEW YORK, NY AT THE EQUIVALENT REIMBURSABLE AMOUNT MOST COST ADVANTAGEOUS TO THE GOVERNMENT. TRAVELER WILL RECEIVE LODGING IN-KIND. LODGING WILL BE AT THE EDGE HOTEL ESTIMATED AT GOVERNMENT PER DIEM RATE ($291 PER NIGHT). ROOMS ARE BOOKED IN BLOCKS BY THE SPONSOR AND NO ROOM COST INFORMATION HAS BEEN PROVIDED BY THE SPONSOR. TRAVELER DECLINED GIFT CARD OFFERED IN INVITATION LETTER (SEE ATTACHED DOCUMENTATION). CONFERENCE WAS NOT SELECTED AS IT WAS NOT LISTED IN CGE.</t>
  </si>
  <si>
    <t>ENDOCRINE FELLOWS FOUNDATION W</t>
  </si>
  <si>
    <t>TRAVELER WILL BE ATTENDING THE " ENDOCRINE UNIVERSITY 2018?¿¿ ALSO REFERRED TO AS THE 17TH ANNUAL ACE ENDOCRINE UNIVERSITY BEING HELD IN ROCHESTER, MINNESOTA ON MARCH 3-8, 2018. AIRFARE DCA&gt;RST ROUND-TRIP FOR $411.60. LODGING AT THE KAHLER GRAND HOTEL FOR $122 PER NIGHT (RESERVED AT GOVERNMENT RATE BY ORGANIZERS) WILL BE SPONSORED IN-KIND WITH SCHEDULED MEALS PER DAY. REGISTRATION FEE $500 WAS PAID WITH A GOVERNMENT P-CARD. NO ABSTRACT FEE REQUIRED.</t>
  </si>
  <si>
    <t>MALICDAN, MAY CHRISTINE V</t>
  </si>
  <si>
    <t>THIS IS SPONSORED, DOMESTIC, FTE TRAVEL. TRAVELER WILL DEPART IAD TO UNIONDALE, NY ON 3/10/18 AND RETURN THE SAME DAY. THE SPONSOR WILL PROVIDE THE FOLLOWING EXPENSES IN-KIND: ROUNDTRIP AIRFARE @$265.59 WHICH IS WHY OMEGA WAS NOT USED TO BOOK FLIGHT; TAXI TO/FROM AIRPORT AND HOTEL EST. $80 EACH WAY. REGISTRATION FEE OF $90 IS WAIVED FOR ALL ATTENDEES AND INCLUDES ALL MEALS AT CONFERENCE STARTING WITH DINNER ON 3/10 AND ENDING WITH LUNCH ON 3/11, HOWEVER, TRAVELER WILL NOT BE ATTENDING DINNER ON 3/10 AND BREAKFAST OR LUNCH ON 3/11. SPONSOR NOTED ALL OTHER NON-FED PARTICIPANTS WILL BE PROVIDED W/SAME ACCOMMODATIONS. NHGRI WILL PAY THE FOLLOWING EXPENSES: BAGGAGE FEES TOTAL ($50); TAXI TO/FROM RESIDENCE AND AIRPORT ($75 EACH WAY); INCIDENTAL EXPENSE @75% PER DIEM ON TRAVEL DAY 3/10 ($3.75). PENDING AVAILABILITY OF FUNDS.</t>
  </si>
  <si>
    <t>MALIK, SHAKUNTALA M</t>
  </si>
  <si>
    <t>DR. MALIK IS INVITED TO SPEAK AT THE 18TH ANNUAL TARGETED THERAPIES OF LUNG CANCER MEETING BEING HELD IN SANTA MONICA, CA ON FEBRUARY 21-24, 2018.  IN-KIND:  AIRFARE, LODGING (NO BREAKFAST), AND REGISTRATION (INCLUDES MEALS).  DR. MALIK IS REQUESTING APPROVAL OF ACTUAL SUBSISTENCE FOR SPONSOR IN-KIND LODGING VALUED AT $359 WHICH IS 142% OF THE GOVERNMENT ALLOWANCE OF $253.  THIS PERCENTAGE FALLS WITHIN THE 300% THRESHOLD ALLOWED BY THE FTR.  THE SPONSOR HAS NOTED THAT ALL OTHER NON-FEDERAL PARTICIPANTS WILL BE PROVIDED WITH THE SAME ACCOMMODATION</t>
  </si>
  <si>
    <t>MALOZOWSKI, SAUL N</t>
  </si>
  <si>
    <t>DR. MALAZOWSKI WILL BE TRAVELING TO NEW ORLEANS, LA  TO ATTEND THE PEDIATRIC ENDOCRINE SOCIETY OF TEXAS, OKLAHOMA, LOUISIANA, ARKANSAS (PESTOLA). THE REGISTRATION FOR DR. MALOLZOWSKI REGISTRATION WILL BE WAIVED SINCE HE WILL BE ON A SPONSORED TRAVEL. AS WELL AS DR. MALOZOWSKI HOTEL AND M&amp;IE COST, BOTH WILL BE PAID BY PESTOLA.</t>
  </si>
  <si>
    <t>MAMMEN, ANDREW L</t>
  </si>
  <si>
    <t>DR. MAMMEN WAS INVITED TO PRESENT A WORKSHOP TITLED ?¿¿210 - WHEN IS MUSCLE BIOPSY HELPFUL IN THE EVALUATION AND MANAGEMENT OF MYOPATHY?¿¿ AT THE AMERICAN COLLEGE OF RHEUMATOLOGY (ACR) ANNUAL MEETING BEING HELD IN SAN DIEGO, CA FROM NOVEMBER 3-8, 2017. THE SPONSOR WILL COVER THE FOLLOWING EXPENSES: AIRFARE, 2 NIGHT LODGING AND REGISTRATION.</t>
  </si>
  <si>
    <t>DR. MAMMEN WAS INVITED TO SPEAK AT THE XXXVIII SPANISH SOCIETY OF INTERNAL MEDICINE CONGRESS  - 22-24TH NOVEMBER MADRID, SPAIN. THE SPONSOR WILL COVER THE FOLLOWING EXPENSES: AIRFARE, LODGING, GROUND TRANSPORTATION, REGISTRATION FEE AND MEALS.</t>
  </si>
  <si>
    <t>SPANISH SOCIETY OF INTERNAL ME</t>
  </si>
  <si>
    <t>11/21/2017 -11/24/2017</t>
  </si>
  <si>
    <t>DR. MAMMEN WAS INVITED TO PRESENT AT TWO GRAND ROUNDS AT THE UNIVERSITY OF CALIFORNIA, SAN FRANCISCO FOR THE NEUROLOGY AND RHEUMATOLOGY DEPARTMENTS FROM MARCH 22-27, 2018 IN SAN FRANCISCO, CA. THERE WILL BE TWO SPONSORS THAT WILL BE COVERING THIS TRAVEL FOR DR. MAMMEN AND THEY WILL COVER THE FOLLOWING EXPENSES: AIRFARE AND LODGING.</t>
  </si>
  <si>
    <t>BRIGHT FAMILY FOUNDATION</t>
  </si>
  <si>
    <t>03/22/2018 -03/27/2018</t>
  </si>
  <si>
    <t>MANOLIO, TERI A</t>
  </si>
  <si>
    <t>TRAVELER WILL ATTEND AND SERVE ON THE UK BIOBANK INTERNATIONAL SCIENTIFIC ADVISORY BOARD (ISAB) MEETING IN LONDON ON OCT. 2-3, 2017 IN LONDON, UK. TRAVELER WILL ATTEND A MEETING AT THE NATIONAL HEALTH SERVICE IN LONDON ON OCT. 4, 2017. BOTH MEETINGS ARE NIH APPROVED. ISAB SPONSOR PAID IN-KIND FOR: AIRFARE, HOTEL AND GROUND TRANSPORTATION FROM AIRPORT TO HOTEL. THERE IS NO REGISTRATION FEE FOR THE MEETINGS. ODA MEMO ATTACHED.</t>
  </si>
  <si>
    <t>UNITED KINGDOM BIOBANK</t>
  </si>
  <si>
    <t>DIRECTOR EBP</t>
  </si>
  <si>
    <t>TRAVELER WILL SPEAK AND ATTEND THE TGMI-CLINGEN MEETING IN LONDON, UK ON FEB. 08-09, 2018. TRAVELER WILL DEPART WASHINGTON, DC ON FEB. 7TH AND ARRIVE IN LONDON ON FEB. 8TH @ 5:55 AM; TRAVELER WILL STAY AT A YOTEL TO REST A COUPLE OF HOURS BEFORE GOING INTO LONDON FOR THE MEETING. THIS TRAVEL IS NIH APPROVED. THERE IS NO REGISTRATION FEE. THIS IS A SPONSORED TRAVEL; SPONSOR WILL PAY IN-KIND FOR: AIRFARE, HOTEL FOR 1 NIGHT, AND LUNCH ON FEB. 8TH &amp; 9TH. TRAVELER WILL NOT TAKE THE BREAKFAST PROVIDED BY THE HOTEL.</t>
  </si>
  <si>
    <t>LUDWIG INSTITUTE FOR CANCER RE</t>
  </si>
  <si>
    <t>TRAVELER WILL 1.) PARTICIPATE AND SPEAK AT THE AUSTRALIAN GENOMICS HEALTH ALLIANCE (AUSTRALIAN GENOMICS) WORKSHOP ON FEBRUARY 20-22, 2018 IN MELBOURNE, AUSTRALIA; THIS IS SPONSORED WITH IN-KIND SERVICES TO INCLUDE- AIRFARE, HOTEL, LUNCH ON FEB. 19-22. THERE IS NO REGISTRATION FEE. ALSO, 2.) TRAVELER WILL PARTICIPATE IN MEETINGS WITH RELEVANT AUSTRALIAN RESEARCHERS IN GENOMIC MEDICINE ON FEB. 22, AS WELL AS PRESENT A CAMPUS-WIDE SEMINAR ON FEB. 23, 2018 IN BRISBANE, AUSTRALIA. THIS IS SPONSORED WITH IN-KIND SERVICES TO INCLUDE: LODGING, BREAKFAST AND LUNCH ON FEB. 23. THERE IS NO REGISTRATION FEE. TRAVELER IS NIH APPROVED TO ATTENDING BOTH MEETINGS.</t>
  </si>
  <si>
    <t>UNIVERSITY OF QUEENSLAND ST LU</t>
  </si>
  <si>
    <t xml:space="preserve">MANTHIRAM, KALPANA </t>
  </si>
  <si>
    <t>THIS IS FTE SPONSORED DOMESTIC TRAVEL. CONFERENCE TITLE: INFECTIOUS DISEASES IN CHILDREN
SYMPOSIUM. TALK TITLE: FREQUENT FEVERS: WHEN SHOULD YOU WORRY ABOUT A PERIODIC FEVER
SYNDROME?  THE SPONSOR IS COVERING THE FOLLOWING EXPENSES IN KIND: AIRFARE FROM NASHVILLE, TN (TRAVELER IS THERE ON PERSONAL TIME) TO
NY 11/17 IN THE AMOUNT OF $273.20 AND RETURN TRAIN
FARE FROM NY TO WASHINGTON, DC IN THE AMOUNT OF $122.00, TWO NIGHTS LODGING 11/17-18 AT $359
AND REGISTRATION IN THE AMOUNT OF $525.00. TRAVELER IS REQUESTING APPROVAL OF ACTUAL SUBSISTENCE
 FOR SPONSOR IN KIND LODGING VALUED $359 PER NIGHT WHICH IS 124 % OF THE GOVERNMENT ALLOWANCE OF $291.THIS PERCENTAGE FALLS WITHIN THE 300% THRESHOLD ALLOWED BY THE FTR.   REGISTRATION INCLUDES BREAKFAST AND LUNCH.  ALL OTHER INVITED GUEST WILL RECEIVE THE SAME OR SIMILAR BENEFITS.  OMEGA WAS NOT USED FOR AIRFARE AND LODGING, BOTH ARE SPONSORED IN-KIND. THE FOLLOWING EXPENSES REQUESTED WILL BE ADDED: 11/4 TAXI FROM TRAIN STATION TO RESIDENCE HOME, $27.75, APPROXIMATE COST FOR TRAVEL IN NEW YORK $75.00. TRAVELER IS NOT REQUESTING REIMBURSEMENT FOR INTERNET FEES.  PENDING AVAILABILITY OF FUNDS.</t>
  </si>
  <si>
    <t>VINDICO MEDICAL EDUCATION</t>
  </si>
  <si>
    <t xml:space="preserve">MARIC-BILKAN, CHRISTINE </t>
  </si>
  <si>
    <t>DR. MARIC-BILKAN IS ATTENDING THE AHA CONFERENCE</t>
  </si>
  <si>
    <t>11/10/2017 -11/14/2017</t>
  </si>
  <si>
    <t xml:space="preserve">MARINO RAMIREZ, LEONARDO </t>
  </si>
  <si>
    <t>02/17/2018-02/20/2018: INVITED SPEAKER AT THE COMPUTATIONAL GENOMICS CLASS IN THE BIOLOGY DEPARTMENT AT GEORGIA INSTITUTE OF TECHNOLOGY, IN ATLANTA, GA.</t>
  </si>
  <si>
    <t>GEORGIA TECH</t>
  </si>
  <si>
    <t>02/17/2018 -02/20/2018</t>
  </si>
  <si>
    <t>03/17/2018-03/20/2018: SPEAKING AT THE VETERINARY PATHOBIOLOGY SEMINAR SERIES AT TEXAS A&amp;M UNIVERSITY, IN COLLEGE STATION, TX.</t>
  </si>
  <si>
    <t>03/17/2018 -03/20/2018</t>
  </si>
  <si>
    <t>MARIOTTO, ANGELA B</t>
  </si>
  <si>
    <t>DR. MARIOTTO IS INVITED TO ATTEND THE DISSERTATION OF DOCTORAL STUDENT HANNAH BOWER AS AN OPPONENT AND PRESENT: THE USE OF CURE MODELS TO ESTIMATE THE RISK OF PROGRESSING TO METASTATIC RECURRENCE, BEING HELD AT THE KAROLINSKA INSTITUTET IN STOCKHOLM, SWEDEN ON MARCH 22-23, 2018.  IN-KIND:  AIRFARE, LODGING (INCLUDES BREAKFAST), AND MEALS.  NO REGISTRATION FEE.</t>
  </si>
  <si>
    <t>03/20/2018 -03/24/2018</t>
  </si>
  <si>
    <t>MARQUES, ADRIANA R</t>
  </si>
  <si>
    <t>DR. ADRIANA MARQUES HAS BEEN ASKED TO PARTICIPATE IN AN INVITATION-ONLY, DISCUSSION WORKSHOP ON "PROTECTIVE IMMUNITY AND VACCINES FOR LYME DISEASE" AT THE COLD HARBOR SPRING LABORATORY, NY. WHILE THERE SHE WILL MEET WITH EXPERTS IN VACCINE DEVELOPMENT AND PROTECTIVE IMMUNITY TO REASSESS THE BENEFITS AND TECHNICAL ASPECTS OF A LYME DISEASE VACCINE. THEY WILL ALSO HAVE EXTENSIVE DISCUSSION REGARDING FURTHER RESEARCH COLLABORATIONS ON VACCINES AND LYME DISEASE. THE MEETING WILL CONVENE OCTOBER 29 ?¿¿ NOVEMBER 1, 2017 IN COLD SPRING HARBOR, NY. THE SPONSOR HAS AGREED TO COVER UP FRONT AND IN-KIND 3 NIGHTS OF LODGING AT THE CSHL'S BANBURY CENTER AND MEALS. IN COMPLIANCE WITH FEDERAL REGULATION NO FEDERAL FUNDS WILL BE SUED FOR TRAVEL EXPENSES COVERED BY THE SPONSOR AND NO HONORARIUM WILL BE GIVEN.</t>
  </si>
  <si>
    <t>10/29/2017 -11/01/2017</t>
  </si>
  <si>
    <t>MARTIN, ALEX J</t>
  </si>
  <si>
    <t>THE EVENTS IN THIS TA WERE APPROVED AS AN EXEMPTION UNDER THE CATEGORY: TO ATTEND SCIENTIFIC MEETINGS BY THE NIMH EXECUTIVE OFFICER ON 9/1/2017.
TRAVELER INFO:NON-NIH EMAIL: ALEX37X@GMAIL.COM CELL #: 301-328-6968
PRESENTING TALK (THE ROLE OF COGNITIVE NEUROSCIENCE IN ALLEVIATING NEUROPSYCHIATRIC DISORDERS) AT THE 10TH ANNIVERSARY OF THE CIME WORKSHOP (UNIV OF TRENTO) IN ROVERETO. EXTERNAL EXAMINER FOR THE INTERNATIONAL SCHOOL FOR ADVANCED STUDIES IN THE PH.D. DEFENSE OF GEORGETTE ARGIRLS (TRIESTE).
SPONSOR IS PROVIDING AIRFARE, LODGING AND 2 DAYS OF MEALS ONLY.</t>
  </si>
  <si>
    <t>INTERNATIONAL SCHOOL OF ADVANC</t>
  </si>
  <si>
    <t>10/18/2017 -10/24/2017</t>
  </si>
  <si>
    <t>MARTINEZ, JENNIFER A</t>
  </si>
  <si>
    <t>TRAVELER HAS BEEN INVITED TO PRESENT A SEMINAR AND MEET WITH SCIENTISTS AT THE BRISTOL-MYERS SQUIBB RESEARCH AND DEVELOPMENT FACILITY FROM OCTOBER 19-20, 2017 IN PRINCETON, NJ. ACTUAL TRAVEL DATES ARE OCTOBER 18-22, 2017. NO REGISTRATION FEE. THE SPONSOR BRISTOL-MYERS SQUIBB RESEARCH WILL PAY IN KIND AIRFARE, LODGING ON 10/18/17, AND SOME MEALS ON 10/19-20/17. TRAVELER WILL LODGE WITH FRIENDS ON  THE 19TH THROUGH THE 21ST AND DEPART TO RETURN TO HER RESIDENCE ON SUNDAY, 10/22. NO PER DIEM WILL BE PROVIDED ON SATURDAY, 10/21. EFFICIENT SPENDING ATTACHMENT G WAS APPROVED ON 09/26/17 AND IS INCLUDED IN THE SCANNED DOCUMENT SECTION OF THE TRAVEL AUTHORIZATION. NO TAX EXEMPT FOR NJ.</t>
  </si>
  <si>
    <t>PRINCETON, NJ, US</t>
  </si>
  <si>
    <t>BRISTOL MYERS SQUIBB PRINCETON</t>
  </si>
  <si>
    <t>AMENDED TO PUT IN UPLOADS AND TO ADD TO THE EXPENSES.  TRAVELER HAS BEEN INVITED TO SPEAK AT THE 2018 IMMUNOLOGY PROGRAM SEMINAR SERIES IN ST. LOUIS, MO FROM MARCH 19-20, 2018. ACTUAL TRAVEL DATES ARE FROM MARCH 18-20, 2018. THE SPONSOR, WASHINGTON UNIVERSITY IN ST. LOUIS WILL PROVIDE IN-KIND AIRFARE, LODGING, AND MEALS ON 3/19 DURING THE SEMINAR. ETHICS APPROVAL WAS RECEIVED ON JANUARY 3, 2018. EFFICIENT SPENDING WAS APPROVED ON 11/30/2017 AND IS INCLUDED IN THE SCANNED DOCUMENT SECTION OF THE TRAVEL AUTHORIZATION. NO TAX EXEMPTION FOR MO.</t>
  </si>
  <si>
    <t>MARTIN, MALCOLM A</t>
  </si>
  <si>
    <t>SPONSORED FOREIGN TRAVEL  TRAVELER HAS BEEN INVITED AS A GUEST SPEAKER FOR THE MEETING ENTITLED, HIGHLIGHTS IN BASIC AND CLINICAL RESEARCH IN HIV/AID, TO BE HELD IN MADRID, SPAIN, ON FEBRUARY 2 AND 3, 2018.  TRAVEL DATES ARE FEBRUARY 1 THROUGH 4, 2018.  THE TRAVELER WILL DELIVER THE FOLLOWING TOPIC, EARLY ANTIBODY THERAPY CAN INDUCE LONG-LASTING IMMUNITY TO SHIV, ON FEBRUARY 2, 2018.  ALL TRAVEL AND LODGING EXPENSES REQUIRED TO ATTEND THIS MEETING WILL BE PAID IN KIND BY GILEAD SCIENCES, INC.  US GOVERNMENT EMPLOYEES ARE NOT PERMITTED TO ACCEPT HONORARIA, THERE WILL BE NO HONORARIUM PROVIDED.  NO FEDERAL FUNDS FROM THE US GOVERNMENT WILL BE USED TO COVER ANY OF THE EXPENSES FOR THIS TRIP. NOTE FEDERAL EMPLOYEES MAY NOT SOLICIT TRAVEL SUPPORT OF ANY KIND E.G., AIRFARE, LODGING, MEAL, FREE REGISTRATION, AT ANY TIME. NO U.S. FEDERAL FUNDS WILL BE USED BY THE SPONSOR TO PROVIDE FOR OR REIMBURSE TRAVEL EXPENSES AND THAT NO HONORARIUM MAY BE ACCEPTED BY THE EMPLOYEE. THE ACCOMMODATIONS E.G. TRANSPORTATION, LODGING PROVIDED ARE COMPARABLE IN VALUE TO THAT OFFERED OR PROVIDED TO OTHER INVITED PARTICIPANTS.
ALL SPONSORED EXPENSES ARE ESTIMATES THE FINAL SPONSORED COSTS AND DOCUMENTATION WILL BE UPLOADED AS SOON AS THEY ARE RECEIVED FROM THE SPONSOR.</t>
  </si>
  <si>
    <t>GILEAD SCIENCES INCORPORATED</t>
  </si>
  <si>
    <t>02/01/2018 -02/04/2018</t>
  </si>
  <si>
    <t>MASCOLA, JOHN R</t>
  </si>
  <si>
    <t>TRAVELER IS A SPEAKER AT THE KEYSTONE SYMPOSIA J6 CONFERENCE IN BANFF, ALBERTA CANADA ON JANUARY 28-01FEB, 2018.  HE IS ALSO ATTENDING A VISTERRA MEETING IN SANFRANCISCO ON FEB 2ND. TRAVELER HAS MEDICAL WAIVER FOR BUSINESS CLASS. STO WAIVER PENDING APPROVAL. SAN FRANCISCO  HOTEL CONFIRMATION PENDING. TRAVELER IS NOT ACCEPTING SPONSORED TRAVEL FROM KEYSTONE.</t>
  </si>
  <si>
    <t>DEP. DIRECTOR (VRC)</t>
  </si>
  <si>
    <t>01/30/2018 -02/03/2018</t>
  </si>
  <si>
    <t>MASON, ROSEMARIE D</t>
  </si>
  <si>
    <t>TRAVELER IS AN INVITED GUEST AT THE 2018 ANNUAL NAC MEETING ON MARCH 26-28, 2018 IN LA JOLLA,CA</t>
  </si>
  <si>
    <t>03/24/2018 -03/28/2018</t>
  </si>
  <si>
    <t>MASTEN, SCOTT A</t>
  </si>
  <si>
    <t>DR. MASTEN WILL PARTICIPATE IN THE REGIONAL INTEREST SESSION AT THE SOCIETY OF TOXICOLOGY'S 57TH ANNUAL MEETING IN SAN ANTONIO, TX. MEETING DATES:  MARCH 11-15, 2018; TRAVEL DATES:  MARCH 12TH AND 15TH.  THE SOCIETY OF TOXICOLOGY IS WAIVING THE REGISTRATION FEE FOR DR. MASTEN'S ATTENDANCE AND IT DOES NOT INCLUDE LODGING AND MEALS. IN ORDER TO STAY WITHIN PER DIEM, TRAVELER HAD TO RESERVE 2 NIGHTS AT ONE LODGING SITE, AND THE FINAL NIGHT AT ANOTHER. TEXAS IS A TAX EXEMPT STATE. EFFICIENT SPENDING APPROVAL WAS OBTAINED ON 9/27/2017 AND IS INCLUDED IN THE SCANNED DOCUMENTS OF THIS ORDER.</t>
  </si>
  <si>
    <t xml:space="preserve">MASUR, HENRY </t>
  </si>
  <si>
    <t>DR. MASUR WILL BE PRESENTING AT HEP DART 2017 TAKING PLACE IN KONA, HAWAII</t>
  </si>
  <si>
    <t>HONOLULU, HI, US</t>
  </si>
  <si>
    <t>VIROLOGY EDUCATION</t>
  </si>
  <si>
    <t>SUPV MEDICAL OFF (INT MED)</t>
  </si>
  <si>
    <t>12/01/2017 -12/10/2017</t>
  </si>
  <si>
    <t>MATTHEWS, CHARLES E</t>
  </si>
  <si>
    <t>DR. MATTHEWS HAS BEEN INVITED TO SPEAK AND REVIEW GRANTS FOR THE CANADIAN CANCER SOCIETY RESEARCH INST IN-KIND-AIRFARE R/T, ONE NIGHT LODGING.  NO MEALS AND GROUND TRANSPORTATION INCLUDED AND NO BREAKFAST AT HOTEL.  NO FEDERAL FUNDS WILL BE USED AND NO HONORARIUM. NO REGISTRATION FEE INVOLVED.</t>
  </si>
  <si>
    <t>CANADIAN CANCER SOCIETY RESEAR</t>
  </si>
  <si>
    <t>10/04/2017 -10/05/2017</t>
  </si>
  <si>
    <t>DR. MATTHEWS HAS BEEN INVITED TO SPEAK AT THE AMERICAN COLLEGE OF SPORTS MEDICINE PROGRAM COMMITTEE JANUARY 5-6, 2018.  IN-KIND-AIRFARE, HOTEL + TAX AND GROUND TRANSPORTATION IN INDIANAPOLIS ONLY.  NCI TO PAY ALL MEALS, BAGGAGE FEES, PARKING AND GROUND TRANSPORTATION IN BETHESDA. NO REGISTRATION FEE INVOLVED.</t>
  </si>
  <si>
    <t>INDIANAPOLIS, IN, US</t>
  </si>
  <si>
    <t>AMERICAN COLLEGE OF SPORTS MED</t>
  </si>
  <si>
    <t>01/04/2018 -01/06/2018</t>
  </si>
  <si>
    <t>MATTSON, MARK P</t>
  </si>
  <si>
    <t>PRESENTING THE TALK, ?¿¿HORMESIS-BASED ADAPTATIONS TO FOOD SCARCITY AND BRAIN EVOLUTION?¿¿ AT THE UNIVERSITY OF ALABAMA IN TUSCALOOSA, AL ON FEBRUARY 9, 2018. SPONSOR WILL PROVIDE AIRFARE, LODGING, LUNCH AND DINNER ON FEB. 8, AND BREAKFAST AND LUNCH ON FEB. 9 IN-KIND. A PROFESSOR FROM THE UNIVERSITY WILL TRANSPORT TRAVELER TO AND FROM THE BIRMINGHAM AIRPORT IN HIS OWN CAR. THEY WILL GO DIRECTLY FROM THE UNIVERSITY TO THE AIRPORT ON 2/9. NIH WILL PAY FOR TAXI FROM THE HOTEL TO THE UNIVERSITY ON 2/9, BWI AIRPORT PARKING, AND NON-SPONSORED M&amp;IE. TRAVELER DOES NOT WISH TO BE REIMBURSED FOR MILEAGE TO AND FROM THE BALTIMORE AIRPORT. PER SPONSOR, NO US FEDERAL FUNDS ARE BEING USED TO PAY FOR TRAVEL AND NO HONORARIUM WILL BE PAID. TRAVEL HAS BEEN APPROVED AS A SINGLE TRAVELER EVENT. STEPS APPROVAL IS ATTACHED. TRAVELER IS REQUESTING APPROVAL OF ACTUAL SUBSISTENCE FOR SPONSOR IN-KIND LODGING VALUED AT $99 WHICH IS 106% OF THE GOVERNMENT ALLOWANCE OF $93. THIS PERCENTAGE FALLS WITHIN THE 300% THRESHOLD ALLOWED BY THE FTR. THE SPONSOR HAS NOTED THAT ALL OTHER NON-FEDERAL PARTICIPANTS WILL BE PROVIDED WITH THE SAME ACCOMMODATIONS.</t>
  </si>
  <si>
    <t>TUSCALOOSA, AL, US</t>
  </si>
  <si>
    <t>UNIVERSITY OF ALABAMA TUSCALOO</t>
  </si>
  <si>
    <t xml:space="preserve">MAYS, JACQUELINE </t>
  </si>
  <si>
    <t>CONFERNCE TRAVEL - CHRONIC GVHD: INTERSECTING ASPECTS IN SYSTEMIC AND OCULAR DISEASE.  DR. MAYS IS AN INVITED GUEST SPEAKER THERE ARE NO REGISTRATION FEES FOR THIS MEETING.  THE SPONSOR EXPENSES PAID FOR IN-KIND INCLUDE FLIGHT, LODGING, MEALS, GROUND TRANSPORTATION TO AND FROM THE AIRPORT IN CHICAGO.  DR. MAYS WILL DRIVE HER PRIVATE VEHICLE TO AND FROM HER RESIDENCE TO BWI AIRPORT.  POV MILEAGE HAS BEEN INCLUDED IN HER EXPENSES FOR REIMBURSEMENT AS WELL AS PARKING AT THE AIRPORT. DR. MAYS WILL STAY AT THE DRAKE HOTEL LOCATED AT 140 E WALTON PLACE, CHICAGO, IL 60611 WHERE TRANSPORTATION WILL BE PROVIDED FROM HOTEL TO THE UNIVERSITY OF ILLINOIS WHERE THE MEETING WILL BE HELD.</t>
  </si>
  <si>
    <t>MBULAITEYE, SAM M</t>
  </si>
  <si>
    <t>&lt;10525-EEP&gt;{SPONSOR} DR. SAM MBULAITEYE IS INVITED BY ELIXSYS INC. TO PARTICIPATE IN A PANEL DISCUSSION: INTEGRATING CANCER RESEARCH BETWEEN GOVERNMENT AND NON-GOVERNMENT ORGANIZATION AT THE GLOBAL INNOVATION FORUM IN VISAKHAPATNAM, INDIA FROM FEBRUARY 14-19, 2018. DR. MBULAITYE WILL THEN TRAVEL IN MUMBAI, INDIA ON FEBRUARY 19-22 TO HAVE A MEETING WITH DR. SHEELA GODBOLE AND DR. ARUNA DIRA AT TATA MEMORIAL.
THE SPONSOR WILL COVER THE FOLLOWING EXPENSE, ROUND TRIP AIRFARE, FLIGHT FROM DELHI TO MUMBAI, AND LODGING FEBRUARY 16-19.  THE REGISTRATION FEE IS WAIVED AND INCLUDES THE FOLLOWING MEALS: FEBRUARY 16-DINNER, FEBRUARY 17 AND 18- BREAKFAST, LUNCH AND DINNER AND FEBRUARY 19-BREAKFAST.  
DR. MBULAITEYE WILL NOT CLAIM LODGING FROM FEBRUARY 19-22 BECAUSE HE IS STAYING WITH A FRIEND.  
NCI WILL COVER GROUND TRANSPORTATION, MEALS AND OTHER TRAVEL EXPENSE</t>
  </si>
  <si>
    <t>ELIXSYS LIFESCIENCES</t>
  </si>
  <si>
    <t>02/14/2018 -02/22/2018</t>
  </si>
  <si>
    <t>MCBAIN, CHRISTOPHE J</t>
  </si>
  <si>
    <t>10/8/17 - 10/11/17; STANFORD, CA; TO ATTEND AS AN INVITED SPEAKER THE EPILEPSY FOUNDATION 1ST WORKSHOP ON CANNABINOID SIGNALING IN EPILEPSY: PATHWAYS TO THERAPY AT STANFORD UNIVERSITY AND ON 10/9 PRESENT A TALK IN SESSION 4 - CANNABINOIDS AND DEVELOPMENT ON PERSISTENT INHIBITORY CIRCUIT DEFECTS AND DISRUPTED SOCIAL BEHAVIOR FOLLOWING IN UTERO EXOGENOUS CANNABINOID EXPOSURE. OWT NOT USED FOR AIRFARE OR LODGING AS THE SPONSOR MADE THE AIRFARE AND LODGING ARRANGEMENTS AND IS COVERING BOTH EXPENSES INKIND.
SPONSOR ALSO COVERING, 3 NIGHTS LODGING (SHERATON PALO ALTO HOTEL), AND A DINNER MONDAY, OCT. 9TH IS PROVIDED TO INVITED SPEAKERS. AUTHORIZATION OF AEA NOT TO EXCEED $  271.29 WHICH IS 125% (NTE 300%) ABOVE THE GOVERNMENT LODGING RATE PER DAY IS REQUESTED FOR THE DATES ABOVE. SPONSOR IS PROVIDING LODGING IN-KIND.  NIH IS COVERING SOME M&amp;IE, GROUND, AND FEES. STATEMENTS - NO FEDERAL FUNDS, NO HONORARIUM, AND NO PREFERENTIAL TREATMENT FOR INKIND LODGING PROVIDED BY SPONSOR.</t>
  </si>
  <si>
    <t>EPILEPSY FOUNDATION CALIFORNIA</t>
  </si>
  <si>
    <t>10/08/2017 -10/11/2017</t>
  </si>
  <si>
    <t>10/17/17 - 10/22/17; LONDON, U.K.; 10/18-20/1, TO ATTEND THE WELLCOME TRUST SIR HENRY DALE INTERVIEW COMMITTEE; OWT NOT USED FOR AIRFARE OR LODGING AS THE SPONSOR MADE THE AIRFARE AND LODGING ARRANGEMENTS AND IS COVERING THESE EXPENSES INKIND; AUTHORIZATION OF AEA NOT TO EXCEED $340.45 WHICH IS 115% (NTE 300%) ABOVE THE GOVERNMENT LODGING OF $297/NIGHT IS REQUESTED FOR THE DATES ABOVE. SPONSOR IS PROVIDING LODGING IN-KIND. SPONSOR WILL COVER 3 NIGHTS OF LODGING, 3 BREAKFASTS, 3 LUNCHES, AND 2 DINNERS, HEATHROW EXPRESS TICKETS. NO FEDERAL FUNDS, NO HONORARIUM, A NO PREFERENTIAL TREATMENT STATEMENTS ARE ATTACHED. NOTE: 10/21/17 IS A NON-WORKING DAY; TRAVELER IS STAYING WITH A FRIEND AT HER OWN EXPENSE - MR. J. SERVICE AT MOY, CHESTNUT AVENUE, GUILDFORD, SURREY GU2 4HD, UK; FLYING BACK ON SUNDAY, 10/22/17 TO U.S.</t>
  </si>
  <si>
    <t>WELLCOME TRUST, LONDON, UNITED</t>
  </si>
  <si>
    <t>10/17/2017 -10/22/2017</t>
  </si>
  <si>
    <t>11/02/17 - 11/04/2017; ATLANTA, GA; TO PRESENT A TALK ON GLUTAMATE RECEPTORS SHAPE INHIBITORY INTERNEURON CELLULAR AND NETWORK INTEGRATION AND MEET WITH DR. TRAYNELIS AT EMORY UNIVERSITY, DEPARTMENT OF PHARMACOLOGY. ON 11/03 MEET WITH DR. DINGLEDINE (RETIRING CHAIR), WITH THE NEW DEPARTMENT CHAIR - DR. HAIAN (HOST), WITH DR. TRAYNELIS, AND MEET WITH HIS POSTDOC FELLOW, SHARON SWANGER; LUNCH WITH GRADUATE STUDENTS FROM DR. TRAYNELIS?¿¿ LAB; ATTEND THE RETIREMENT RECEPTION FOR DR. DINGLEDINE. DINNER WITH DR. DINGLEDINE, DR. HAIAN, AND DR. TRAYNELIS. OWT NOT USED FOR AIRFARE AS THE SPONSOR COVERING IT IN KIND. OWT NOT USED FOR LODGING AS SPONSOR IS PROVIDING 2 NIGHTS LODGING AT DR. DINGLEDINE?¿¿S RESIDENCE. SPONSOR IS ALSO COVERING AND ALL MEALS AND GROUND TRANSPORTATION WHILE IN ATLANTA, GA. NIH IS COVERING TAXIS IN DC AND MISC EXPENSE ?¿¿ MEALS NOT COVERED BY THE SPONSOR. ACTUALS ARE BEING USED TO ZERO OUT LODGING AND FOR REDUCING MIE. NO FEDERAL FUNDS AND NO HONORARIUM STATEMENTS ARE PROVIDED.</t>
  </si>
  <si>
    <t>12/5/17 - 12/10/17; BERLIN, GERMANY; TO PRESENT A SEMINAR TALK ON GLUTAMATE RECEPTORS CONTROL GABAERGIC INHIBITORY INTERNEURON CELL AND CIRCUIT MATURATION AND MEET WITH VARIOUS FACULTY AT THE CHARITE UNIVERSITIES, MEDIZIN - BERLIN INTERDISCIPLINARY AND CROSS-INSTITUTIONAL NEUROSCIENCE SEMINAR SERIES. DR. MCBAIN WILL ALSO MEET WITH DR. POULET AND DR. JEAN-SEBASTIEN JOUHANNEAU AND VISIT THEIR LABS TO DISCUSS CURRENT RESEARCH BEING CONDUCTED, AS WELL AS SCIENTIFIC TECHNIQUES BEING USED WITH THE POTENTIAL OF POSSIBLE FUTURE COLLABORATIONS. OWT NOT USED FOR AIR OR LODGING AS SPONSOR MADE THE AIRFARE AND LODGING ARRANGEMENTS AND IS COVERING BOTH IN-KIND. SPONSOR IS COVERING R/T AIRFARE AND 4 NIGHTS LODGING. TRAVELER IS RETURNING TO THE US ON 12/10/17 AS REQUESTED BY THE SPONSOR TO SAVE 50% ON THE AIRFARE.  NOTE: 12/9/17 IS A NON-DUTY DAY.  NIH IS COVERING MIE AND ALL GROUND TRANSPORTATION.</t>
  </si>
  <si>
    <t>CHARITE UNIVERSITATSMEDIZIN CA</t>
  </si>
  <si>
    <t>12/05/2017 -12/10/2017</t>
  </si>
  <si>
    <t>02/21/17-02/25/17; LONDON, U.K.; TO ATTEND THE WELLCOME TRUST SIR HENRY DALE INTERVIEW COMMITTEE. OWT NOT USED FOR AIRFARE OR LODGING AS THE SPONSOR IS COVERING AIRFARE AND 3 NIGHTS LODGING IN-KIND; SPONSOR WILL COVER LUNCHES DURING MEETING. NO FEDERAL FUNDS AND NO HONORARIUM STATEMENTS ARE ATTACHED. NOTE: TRAVELER WILL BE STAYING OVERNIGHT ON 02/23.  2/24 IS A SATURDAY (A NON-DUTY DAY). TRAVELER WILL RETURN TO THE U.S. ON SUNDAY 2/25/18.</t>
  </si>
  <si>
    <t>3/14/18 - 3/16/18; CAMBRIDGE, MA; TO VISIT MCGOVERN INSTITUTE FOR BRAIN RESEARCH AT MIT; MEET WITH VARIOUS FACULTY, AND GIVE A SEMINAR TALK FOR THE 2018 MIT COLLOQUIUM ON BRAIN AND COGNITIVE SERIES ENTITLED THE ROLE OF GLUTAMATE RECEPTORS IN CONSTRUCTING CORTICAL INHIBITORY CIRCUITS IN HEALTH AND DISEASE; HAVE LUNCH AT MCGOVERN INSTITUTE WITH GRAD STUDENTS, AND DINNER WITH FACULTY MEMBERS. OWT NOT USED FOR AIRFARE OR LODGING AS BOTH EXPENSES ARE BEING COVERED INKIND BY THE SPONSOR.  MEALS PROVIDED BY THE SPONSOR ON 3/15; AND ROUNDTRIP GROUND TRANSPORTATION FROM BOSTON AIRPORT TO CAMBRIDGE HOTEL AND BACK TO BOSTON AIRPORT. THE TRAVELER IS REQUESTING APPROVAL OF ACTUAL SUBSISTENCE FOR SPONSOR IN-KIND LODGING ON 3/14/18, ONLY, VALUED AT $339.00, WHICH IS 127% OF THE GOVERNMENT ALLOWANCE OF $267.00. THIS PERCENTAGE FALLS WITHIN THE 300% THRESHOLD ALLOWED BY THE FTR. NIH IS COVERING ALL OTHER TRAVEL EXPENSES. SPONSOR PROVIDED NO FEDERAL FUNDS STATEMENT, NO HONORARIUM STATEMENT, AND A NO PREFERENTIAL TREATMENT STATEMENT FOR LODGING FOR THIS TRAVEL.</t>
  </si>
  <si>
    <t>MCBRIDE, ALISON A</t>
  </si>
  <si>
    <t>ALISON MCBRIDE HAS BEEN INVITED TO BE A KEYNOTE SPEAKER IN THE UNIVERSITY'S CAREER DAY, TO BE HELD AT MEDICAL UNIVERSITY OF SOUTH CAROLINA 68 PRESIDENT STREET, CHARLESTOWN SC 29425.THE SPONSOR WILL BE PROVIDING LODGING, AIRFARE AND TRANSPORTATION IN SOUTH CAROLINA. NIH WILL PAY FOR ALL OTHER EXPENSES. SHE WILL BE DEPARTING ON NOVEMBER 7,2017 AT 7:50PM AND ARRIVING 9:45PM AND RETURNING ON NOVEMBER 9,2017 AT 9:14PM.SHE WILL BE STAYING AT BELMOND CHARLESTON PLACE LOCATED AT 205 MEETING STREET, CHARLESTON, SC, 29401.SPONSOR PROVIDING IN-KIND LODGING VALUED AT $205 A NIGHT WHICH IS 107% OF THE GOVERNMENT LODGING ALLOWANCE OF $192.THE SPONSOR HAS CONFIRMED THAT ALL OTHER FEDERAL OR NON-FEDERAL PARTICIPANTS WILL BE PROVIDED WITH THE SAME OR SIMILAR ACCOMMODATIONS.</t>
  </si>
  <si>
    <t>MCCASKILLSTEVENS, WORTA J</t>
  </si>
  <si>
    <t>DR. MCCASKILL-STEVENS IS INVITED TO PARTICIPATE AT THE NAVICARE WORKSHOP AND ADVISORY BOARD BEING HELD IN BERLIN, GERMANY ON FEBRUARY 22-24, 2018.  IN-KIND:  AIRFARE, LODGING (INCLUDES BREAKFAST), MEALS AND GROUND TRANSPORTATION IN GERMANY.  NO REGISTRATION FEE.</t>
  </si>
  <si>
    <t>MCCOY, JOHN P</t>
  </si>
  <si>
    <t>DR. PHIL MCCOY IS ATTENDING THE 2017 INTERNATIONAL CLINICAL CYTOMETRY MEETING IN PHOENIX, ARIZONA ON OCTOBER 8-11, 2017 TO RECEIVE THE WALLACE H. COULTER AWARD.  THE SPONSOR IS COVERING DR. MCCOY?????S FLIGHT, LODGING, MEALS, REGISTRATION, AND TAXIS WHILE IN PHOENIX; NHLBI WILL COVER ALL OTHER EXPENSES.   DR. MCCOY HAS A PENDING HHS 520 REQUEST TO RECEIVE THE HONORARIUM ASSOCIATED WITH THIS AWARD.</t>
  </si>
  <si>
    <t>INTERNATIONAL CLINICAL CYTOMET</t>
  </si>
  <si>
    <t>DR. PHIL MCCOY HAS BEEN INVITED TO SPEAK AT THE ANNUAL NEW ENGLAND CYTOMETRY USER GROUP MEETING ON OCTOBER 18-20, 2017 IN CAMBRIDGE, MASSACHUSETTS.  DR. MCCOY WILL BE STAYING WITH A FRIEND (DR. FREDERIC PREFFER) WHILE IN CAMBRIDGE, MA SO HE WILL NOT REQUIRE LODGING.  THE SPONSOR (NEW ENGLAND CYTOMETRY) IS COVERING AIRFARE AND ALL MEALS.  CONFERENCE HAS BEEN APPROVED IN CAS, TRAVELER HAS BEEN APPROVED.</t>
  </si>
  <si>
    <t>NEW ENGLAND CYTOMETRY</t>
  </si>
  <si>
    <t>MCDERMOTT, ADRIAN B</t>
  </si>
  <si>
    <t>TRAVELER IS INVITED TO SPEAK AT THE CONGRESS IN BARCELONA, SPAIN, OCTOBER 10-12, 2017. SPONSOR WILL PAY TWO NIGHTS HOTEL (OCT. 10-11) AND MEALS IN-KIND . THE NIGHT OF OCT 12TH, FLIGHTS, AND ALL OTHER EXPENSES WILL BE CHARGED TO TRAVELER CAN.</t>
  </si>
  <si>
    <t>WORLD VACCINE CONGRESS</t>
  </si>
  <si>
    <t>10/09/2017 -10/13/2017</t>
  </si>
  <si>
    <t>TRAVELER IS INVITED TO ATTEND WORKSHOP ON ADA MEASUREMENT AND IMPACT ON ANTI-HIV THERAPEUTIC ANTIBODIES HELD IN DURHAM, NC ON OCTOBER 18TH STAYING OVERNIGHT WITH A FRIEND. TRAVELER WILL DEPART OCTOBER 19TH FLYING TO NY AND ATTEND CAVD MEETING, RETURNING OCTOBER 20TH. AIRFARE, HOTEL, AND ALL OTHER EXPENSES WILL BE CHARGED TO TRAVELER CAN.</t>
  </si>
  <si>
    <t>10/17/2017 -10/20/2017</t>
  </si>
  <si>
    <t>TRAVELER IS INVITED TO ATTEND 12TH ANNUAL CAVD MEETING HELD IN SEATTLE, WA, DEC 5-7, 2017. SPONSOR WILL PAY HOTEL ACCOMMODATIONS AND MEALS IN-KIND. AIRFARE AND ALL OTHER EXPENSES WILL BE CHARGED TO TRAVELER CAN. FORMAL HOTEL CONFIRMATION WILL NOT BE SENT OUT UNTIL THE WEEK OF NOVEMBER 28TH.</t>
  </si>
  <si>
    <t>TRAVELER IS INVITED TO ATTEND EOD PROJECT MEETING HELD IN NY ON MARCH 8TH. IAVI FOLLOW-UP THINK TANK MEETING WILL BE HELD ON MARCH 9TH. TRAVELER WILL DRIVE PERSONAL VEHICLE EARLY MORNING OF MARCH 8TH AND RETURN MARCH 10TH. HOTEL ACCOMMODATIONS PAID IN-KIND VIA SPONSOR. ALL OTHER EXPENSES WILL BE CHARGED TO TRAVELER CAN.</t>
  </si>
  <si>
    <t>TRAVELER IS INVITED TO ATTEND 2018 ANNUAL NAC MEETING HELD IN LA JOLLA, CA, MARCH 26-28, 2018. AIRFARE AND HOTEL ARE PROVIDED IN KIND. MEALS ARE PROVIDED WITH REGISTRATION. ALL OTHER EXPENSES WILL BE CHARGED TO TRAVELER CAN.</t>
  </si>
  <si>
    <t>03/26/2018 -03/28/2018</t>
  </si>
  <si>
    <t>MCGAVERN, DORIAN B</t>
  </si>
  <si>
    <t>DR. MCGAVERN HAS BEEN INVITED TO LECTURE AT THE 2ND AMERICAS SCHOOL OF NEUROIMMUNOLOGY AT THE UNIVERSITY OF VIRGINIA IN CHARLOTTESVILLE FROM OCTOBER 3-6, 2017.  HE WILL SPEAK ON NEUROIMAGING FOR NEUROIMMUNOLOGISTS. TRAVEL IS SPARC APPROVED SP008361. APPROVED BY DR. KORETSKY AS THE TRAVEL MEETS CRITERIA 1. ODA APPROVED 1660. THE SPONSOR HAS CONFIRMED THERE WILL BE NO HONORARIUM AND ALL SPEAKERS WILL BE OFFERED  THE SAME LODGING. THE SPONSOR WAIVED THE $750 REGISTRATION FEE. THE FEE INCLUDES LODGING AND MEALS, WHICH CANNOT BE SEPARATED OUT FROM REGISTRATION FEE. DR. MCGAVERN IS REQUESTING APPROVAL OF ACTUAL SUBSISTENCE FOR SPONSOR IN-KIND LODGING ESTIMATED AT $169/NIGHT WHICH IS 132% OF THE GOVERNMENT ALLOWANCE OF $128. DR. MCGAVERN WILL DRIVE TO VA AS IT IS MORE COST EFFECTIVE. AIRPORT COMPARISON AND POV CALCULATIONS ARE ATTACHED IN RECEIPTS.  ATTACHED IS DOCUMENTATION FROM SPONSOR THAT NO HONORARIUM WILL BE GIVEN TO DR. MCGAVERN AND NO FEDERAL FUNDS WILL BE USED TO SUPPORT THIS TRIP.</t>
  </si>
  <si>
    <t>INTERNATIONAL SOCIETY OF NEURO</t>
  </si>
  <si>
    <t>10/03/2017 -10/06/2017</t>
  </si>
  <si>
    <t>DR. MCGAVERN HAS BEEN INVITED TO SPEAK AT THE DISTINGUISHED SCIENTIST SEMINAR SERIES HELD BY THE IMMUNOLOGY AND MOLECULAR PATHOGENESIS GRADUATE PROGRAM AT EMORY UNIVERSITY IN GEORGIA. THE TITLE OF HIS TALK IS "REAL-TIME DYNAMICS OF IMMUNE REACTIONS TO CNS INJURIES AND INFECTIONS". THE SEMINAR IS ON OCTOBER 24, 2017. THIS IS A SPONSORED TRAVEL. THE SPARC ID IS SP009049. TRAVEL AUTH APPROVED BY DR. KORETSKY BASED ON CRITERIA 1. ODA APPROVAL 1678. NO HONORARIUM AND LODGING STATEMENT PROVIDED. THE SPONSOR IS COVERING IN-KIND LODGING AND FLIGHT ALONG WITH LUNCH AND DINNER ON THE 24TH. DR. MCGAVERN WILL DRIVE TO THE AIRPORT AND PARK. POV COMPARISON ATTACHED.</t>
  </si>
  <si>
    <t>DR. MCGAVERN HAS BEEN INVITED TO SPEAK AT THE FALL SEMINAR SERIES AT THE UNIVERSITY OF MINNESOTA BY INVITATION OF THE PHARMACONEUROIMMUNOLOGY TRAINING PROGRAM (PNI). THE TRAINING PROGRAM AT THE UNIVERSITY FOCUSES ON MUCH OF THE TYPE OF WORK DR. MCGAVERN DOES IN HIS LAB. HIS RESEARCH ON THE IMMUNE RESPONSE IN THE CENTRAL NERVOUS SYSTEM IS OF GREAT INTEREST TO THE PNI PROGRAM. THE TITLE OF HIS TALK IS "REAL-TIME DYNAMICS OF IMMUNE REACTIONS TO CNS INJURIES AND INFECTIONS". THE TRAVEL IS SPARC APPROVED WITH ID SP009050. DR. KORETSKY APPROVED THE TRAVEL AS IT MEETS CRITERIA 1. ODA APPROVAL 1714.THE SPONSOR HAS ATTESTED THAT NO HONORARIUM WILL BE GIVEN AND ALL OTHER NON FEDERAL PARTICIPANTS WILL BE PROVIDED WITH THE SAME ACCOMMODATIONS (PLEASE SEE ATTACHED DOCUMENT FOR MORE DETAILS) THE HOTEL IS OVER PER DIEM BY $4 PER NIGHT. DR. MCGAVERN IS REQUESTING APPROVAL OF ACTUAL SUBSISTENCE FOR SPONSOR IN-KIND LODGING VALUED AT $153, WHICH IS 103 PERCENT OF THE GOVERNMENT ALLOWANCE OF $149. THIS PERCENTAGE FALLS WITHIN THE 300 PERCENT THRESHOLD ALLOWED BY THE FTR. DR. MCGAVERN WILL DRIVE HIMSELF TO THE AIRPORT AND PARK THERE. THE SPONSOR IS COVERING THE FLIGHT, HOTEL, TRANSPORTATION.</t>
  </si>
  <si>
    <t>SPARC- SP009316, ODA- 1737 TA- MEETS CRITERIA 1 SIGNED BY DR. KORETSKY. 
DR. MCGAVERN HAS BEEN INVITED TO SPEAK AT THE DEPARTMENT OF PHARMACOLOGY AND EXPERIMENTAL NEUROSCIENCE AT THE UNIVERSITY OF NEBRASKA. THIS IS SPONSORED TRAVEL AND THE SPONSOR WILL PAY FOR FLIGHT, HOTEL, TRANSPORTATION ONCE HE ARRIVES IN OMAHA, AND DINNER ON THURSDAY, LUNCH ON FRIDAY. THERE ARE NO REG FEES FOR THIS TALK.  THE TITLE OF HIS TALK IS "VISUALIZATION OF IMMUNE INTERACTIONS THAT SHAPE THE OUTCOME OF CNS INFECTIONS AND INJURIES". DR. MCGAVERN WILL DRIVE TO THE AIRPORT AND PARK. MAPQUEST ATTACHED. ATTACHED IS THE NO HONORARIUM STATEMENT, AND LODGING STATEMENT.  HIS HOTEL ROOM IS OVER PER DIEM. DR. DORIAN MCGAVERN IS REQUESTING APPROVAL OF ACTUAL SUBSISTENCE FOR SPONSOR IN-KIND LODGING VALUED AT $143.  THIS IS 131.2% ABOVE THE GOVERNMENT ALLOWANCE OF $109. THIS PERCENTAGE FALLS WITHIN THE 300% THRESHOLD ALLOWED BY THE FTR. THE SPONSOR HAS NOTED THAT ALL OTHER NON-FEDERAL PARTICIPANTS WILL BE PROVIDED WITH THE SAME ACCOMMODATIONS.</t>
  </si>
  <si>
    <t>SPARC- SP009476  ODA- 1784 TA- APPROVED BY DR. KORETSKY AS IT MEETS CRITERIA 1.
DR. MCGAVERN HAS BEEN INVITED TO GIVE A TALK AT THE UNIVERSITY OF PENNSYLVANIA'S MICROBIOLOGY SEMINAR SERIES. HE WILL ALSO MEET WITH FACULTY AND STUDENTS THROUGHOUT THE DAY. THE TITLE OF HIS TALK IS "VISUALIZATION OF IMMUNE REACTIONS AGAINST CNS INFECTIONS AND INJURIES". THE SPONSOR HAS SPECIFIED THEY WILL COVER TRAVEL EXPENSES, HOTEL ACCOMMODATIONS AND 1 DINNER EITHER TUESDAY OR WEDNESDAY. NO REGISTRATION FEES FOR THIS TRAVEL.THE SPONSOR INDICATED THEY WILL PROVIDE AN HONORARIUM. DR. MCGAVERN CERTIFIED THAT HE WILL NOT ACCEPT THE HONORARIUM PROVIDED. HIS SIGNATURE IS ON THE INVITATION LETTER. THE HOTEL IS OVER PER DIEM AND THE LODGING STATEMENT FROM THE SPONSOR IS ATTACHED INDICATING THAT ALL TRAVELERS ARE PROVIDED WITH THE SAME ACCOMMODATIONS. DR.MCGAVERN IS REQUESTING APPROVAL OF ACTUAL SUBSISTENCE FOR SPONSOR IN-KIND LODGING VALUED AT $257. THIS IS 173.8% ABOVE THE GOVERNMENT ALLOWANCE OF $148, THIS PERCENTAGE FALLS WITHIN THE 300% THRESHOLD ALLOWED BY THE FTR. HE WILL DRIVE TO THE TRAIN STATION AND PARK. MAPQUEST FOR POV IS PROVIDED. THE HOTEL AND THE TRAIN STATION ARE VERY CLOSE SO ONLY A SMALL AMOUNT WAS ADDED FOR TAXI EXPENSES.</t>
  </si>
  <si>
    <t>MCMANUS, LYNNAI D</t>
  </si>
  <si>
    <t>TO ATTEND 2018 AFGE NATIONAL LEAD TRAINING IN SAN DIEGO, CA, FROM MARCH 6 - 9, 2018, FOR THE PURPOSE OF ATTENDING CLASSES ON BUILDING STRONG, EFFECTIVE LOCALS, WORKERS COMPENSATION, AND EFFECTIVE COMMUNICATION AND PROBLEM SOLVING. EXPENSES ARE PROVIDED IN-KIND BY THE SPONSOR TO INCLUDE: MEALS, AIRFARE, HOTEL, REGISTRATION FEES. OFFICIAL TIME GRANTED EXCEPT FOR MARCH 5TH AND MARCH 9TH (1 PM-5PM).  LEAVE  ENTERED FOR THESE DAYS. 3/10 - NON-DUTY DAY, SO EXPENSE REMOVED.  ACTUALS NOTED FOR LODGINGS DUE TO SPONSOR PROVIDING AT HIGHER RATE, BUT NO AEA IS REQUIRED IN THIS INSTANCE.</t>
  </si>
  <si>
    <t>PROGRAM ANALYST</t>
  </si>
  <si>
    <t xml:space="preserve">MCSHANE, LISA </t>
  </si>
  <si>
    <t>DR. MCSHANE IS INVITED TO PARTICIPATE AT THE CONFERENCE ON DEVELOPING STANDARDS FOR PEER-REVIEWING RESEARCH INTEGRITY INVESTIGATION BEING HELD IN CHICAGO, IL ON DECEMBER 7-8, 2017. IN-KIND:  AIRFARE, LODGING (NO BREAKFAST), AND MEALS.  NO REGISTRATION FEE.   DR. MCSHANE  IS REQUESTING APPROVAL OF ACTUAL SUBSISTENCE FOR SPONSOR IN-KIND LODGING VALUED AT $149 WHICH IS 115% OF THE GOVERNMENT ALLOWANCE OF $130.  THIS PERCENTAGE FALLS WITHIN THE 300% THRESHOLD ALLOWED BY THE FTR.  THE SPONSOR HAS NOTED THAT ALL OTHER NON-FEDERAL PARTICIPANTS WILL BE PROVIDED WITH THE SAME ACCOMMODATIONS.</t>
  </si>
  <si>
    <t>12/07/2017 -12/08/2017</t>
  </si>
  <si>
    <t>DR. MCSHANE IS INVITED TO PARTICIPATE IN THE 1ST MIRACUM SYMPOSIUM BEING HELD IN ERLANGEN, GERMANY ON FEBRUARY 22-24, 2018.  IN-KIND:  AIRFARE, LODGING (NO BREAKFAST), MEALS, AND GROUND TRANSPORTATION IN GERMANY.  NO REGISTRATION FEE.</t>
  </si>
  <si>
    <t>FRIEDRICH ALEXANDER UNIVERSITA</t>
  </si>
  <si>
    <t>DR. MCSHANE IS INVITED TO PARTICIPATE IN THE 1ST WORKSHOP OF THE TOPIC GROUP 9 HIGH-DIMENSIONAL DATA (TG9) OF THE STRATOS INITIATIVE BEING HELD IN DORTMUND, GERMANY ON MARCH 19-23, 2018.  DR. MCSHANE WILL CHAIR THE MEETING AND SPEAK ON THE TOPIC OF HIGH- DIMENSIONAL DATA: DESIGN AND ANALYSIS.  IN-KIND:  AIRFARE, AND LODGING (NO BREAKFAST).  NO REGISTRATION FEE.</t>
  </si>
  <si>
    <t>TECHNISCHE UNIVERSITAET DORTMU</t>
  </si>
  <si>
    <t>MCVICAR, DANIEL W</t>
  </si>
  <si>
    <t>TWO PART TRAVEL 1) PRESENTING:  INVITED TO GIVE LECTURE AT THE MAX PLANCK INSTITUTE OF IMMUNOBIOLOGY &amp; EPIGENETICS. TOPIC: "DISCUSSION OF MACROPHAGE DATA." NCI TO COVER LODGING (BOOKED THRU OMEGA), MEALS &amp; GROUND TRANSPORTATION. 2) PRESENTING: INVITED TO GIVE LECTURE AT THE INTERNATIONAL CIP MEETING 2017, WISSENSCHAFTSFORUM HEIDELBERG, 12/14-17/2017. TITLE METABOLIC PROGRAMMING, FUELING, AND ANTI-CANCER MECHANISMS OF INNATE IMMUNE CELLS. PARTIAL 348 SPONSORED TRAVEL, SPONSOR TO COVER LODGING AND PARTIAL MEALS.  NCI TO COVER AIRFARE BOOKED THRU OMEGA, PARTIAL PD AND GROUND TRANSPORTATION. WILL TRAVEL FROM AND BACK TO AIRPORT IN GERMANY WITH OTHER ATTENDEES. NO REG. FEE INVOLVED WITH THIS MEETING. PER LETTER OF INVITE, NFF VERIFIED AND SPONSOR HAS STATED THAT TRAVELER'S ACCOMMODATIONS ARE COMPARABLE TO THOSE BEING OFFERED TO NON-FEDERAL PARTICIPANTS.</t>
  </si>
  <si>
    <t>12/11/2017 -12/17/2017</t>
  </si>
  <si>
    <t>PRESENTING:  INVITED TO GIVE LECTURE AT THE GORDON RESEARCH CONFERENCE ON OXYGEN RADICALS, VENTURA, CALIFORNIA, 02/04-09/2018.  PARTIAL 348 SPONSORED TRAVEL, REGISTRATION FEE COVERS ALL ACCOMMODATIONS, MEALS AND CONFERENCE ATTENDANCE. PAID BY TRAVELER, WILL BE REIMBURSED BY GRC.  GRC IS ONE OF 3 SPONSORS WITH A WAIVER PERMITTING THEM TO REIMBURSE TRAVELERS.  NFF VERIFIED BY EMAIL FROM SPONSOR.  SPONSOR HAS VERIFIED THAT ALL FEDERAL AND NON-FEDERAL PARTICIPANTS WILL STAY IN SIMILAR ACCOMMODATIONS. NCI TO COVER AIRFARE, PARTIAL GROUND TRANSPORTATION, AND PARTIAL P/D.</t>
  </si>
  <si>
    <t>MEHTA, NEHAL N</t>
  </si>
  <si>
    <t>DR. NEHAL MEHTA WILL BE ATTENDING A TWO PART GRANT REVIEW FOR THE AMERICAN HEART ASSOCIATION'S VASCULAR DISEASE STRATEGICALLY FOCUSED RESEARCH NETWORK REQUEST FOR APPLICATIONS  11/1/17-11/2/17 IN CHICAGO, IL. THIS TRIP WAS ORIGINALLY SUPPOSED TO HAPPEN IN DALLAS, TEXAS BUT HAS SINCE BEEN MOVED TO CHICAGO, IL DUE TO THE SIZE OF THE MEETING. THE SPONSOR IS COVERING THE AIRFARE AND HOTEL. NIH/NHLBI WILL COVER ALL OTHER EXPENSES.</t>
  </si>
  <si>
    <t>DR. NEHAL MEHTA WILL BE PARTICIPATING IN THE IPC RESEARCH COMMITTEE 2017 THINK TANK IN LONDON, UK FROM 11/28-11/30/2017.  THE MEETING WILL FOCUS ON FACILITATING THE EXCHANGE OF IDEAS, DR. MEHTA WILL ALSO TAKE THE OPPORTUNITY TO MEET WITH OTHER MEETING PARTICIPANTS. THE SPONSOR WILL BE PAYING FOR THE AIRFARE AND HOTEL. THE LODGING FOR THE NIGHT OF THE 28TH HAS BEEN ZEROED OUT BECAUSE THE TRAVELER WILL STILL BE FLYING, HE DOESN'T LAND UNTIL THE 29TH.  DR. MEHTA WILL NOT BE ACCEPTING MEALS FROM THE SPONSOR DUE TO DIETARY CONSTRAINTS, NIH WILL PROVIDE ALL MIE.</t>
  </si>
  <si>
    <t>INTERNATIONAL PSORIASIS COUNCI</t>
  </si>
  <si>
    <t>11/28/2017 -11/30/2017</t>
  </si>
  <si>
    <t>DR. MEHTA HAS BEEN INVITED GIVE A PRESENTATION AT THE 3RD NYU ADVANCED SEMINAR IN PSORIASIS AND PSORIATIC ARTHRITIS REGARDING CARDIOVASCULAR DISEASE IN PSORIASIS. THE SEMINAR IS SET TO TAKE PLACE ON 12/15/2017, HE WILL LEAVE ON 12/14/2017 IN ORDER TO ENSURE HE ARRIVES IN A TIMELY MANNER AS WELL AS TO PREPARE FOR HIS PRESENTATION. THE SPONSOR WILL BE PAYING IN-KIND FOR THE HOTEL AND FLIGHT. NIH/NHLBI WILL BE PAYING FOR M&amp;IE AND ALL OTHER TRAVEL EXPENSES.</t>
  </si>
  <si>
    <t>DR. NEHAL MEHTA HAS BEEN INVITED TO SPEAK AT THE BENCH-TO-BEDSIDE SEMINAR AT THE NEW YORK MEDICAL COLLEGE ON 2/28/2018. IN ADDITION TO HIS TALK, HE WILL BE MEETING WITH CLINICIANS AND SCIENTIST PRIOR TO HIS TALK. THE TITLE OF HIS TALK IS " ?¿¿HUMAN TRANSLATIONAL STUDIES OF INFLAMMATION AND CARDIOMETABOLIC DISEASES?¿¿. THIS IS A TURN AROUND TRIP, SO THERE WILL BE NO LODGING. THE SPONSOR WILL COVER AIRFARE AND GROUND TRANSPORTATION.</t>
  </si>
  <si>
    <t>WHITE PLAINS, NY, US</t>
  </si>
  <si>
    <t>NEW YORK MEDICAL COLLEGE</t>
  </si>
  <si>
    <t>02/28/2018 -02/28/2018</t>
  </si>
  <si>
    <t>DR. NEHAL MEHTA HAS BEEN INVITED TO GIVE A TALK ENTITLED ?¿¿ HUMAN TRANSLATIONAL STUDIES OF INFLAMMATION AND CARDIOMETABOLIC DISEASES?¿¿ AT THE DIVISION OF CARDIOVASCULAR MEDICINE, UNIVERSITY OF OXFORD?¿¿S MONDAY LUNCH SEMINARS. HE HAS ALSO BEEN INVITED TO GIVE AN ADDITIONAL 10 MINUTE TALK ENTITLED ?¿¿MY TIPS ON HOW TO HAVE A SUCCESSFUL CAREER AND ACHIEVE A GOOD WORK/LIFE BALANCE.?¿¿ THE TALK IS ON MARCH 19, 2018, AND WILL BE HELD AT OXFORD UNIVERSITY. THE ENTIRE TRIP WILL TAKE PLACE MARCH 18-20,2018. THE SPONSOR WILL BE COVERING AIRFARE AND LODGING, NHLBI WILL COVER ALL OTHER TRAVEL EXPENSES. THE LODGING HAS BEEN ZEROED OUT FOR 3/18/2018 BECAUSE HE WILL BE FLYING SO THERE IS NO NEED TO HAVE LODGING. THIS TRIP HAS BEEN APPROVED BY DR. BALABAN VIA EMAIL. I HAVE ATTACHED THE EMAIL TO THE UPLOADED DOCUMENTS.</t>
  </si>
  <si>
    <t>OXFORD, , GBR</t>
  </si>
  <si>
    <t>OXFORD JOURNALS OXFORD UNIVERS</t>
  </si>
  <si>
    <t>MEIER, JORDAN L</t>
  </si>
  <si>
    <t>SPONSORED TRAVEL ?¿¿ INVITED SEMINAR SPEAKER, NEW INSIGHTS INTO PROTEIN AND NUCLEIC ACID ACETYLATION FROM CHEMOPROTEOMICS, SCRIPPS INSTITUTE, LA JOLLA, CA, 2/19/18. SCRIPPS RESEARCH INST WILL PROVIDE IN KIND ROUNDTRIP COACH AIRFARE, LODGING AT THE HILTON LA JOLLA TORREY PINES, INCLDS WIFI, MEALS (LUNCH AND DINNER 2/19), AND GROUND TRANSPORTATION BETWEEN SAN AP AND HOTEL. TRAVELER REQUESTING APPROVAL OF ACTUAL SUBSISTENCE FOR SPONSOR IN-KIND LODGING VALUED AT $240 NIGHTS OF 2/18-19 WHICH IS 144% OF THE GOV ALLOWANCE OF $167. THIS PERCENTAGE FALLS WITHIN THE 300% THRESHOLD ALLOWED BY THE FTR. THE SPONSOR HAS NOTED THAT ALL OTHER NON-FEDERAL PARTICIPANTS WILL BE PROVIDED WITH THE SAME ACCOMMODATIONS. TRAVELER HAS ALSO BEEN INVITED TO GIVE SEMINARS AT THE FOLLOWING UNIV/INST W/NIH PAYING ALL TRAVEL EXPENSES IN EACH LOCATION: UNIV OF CA SAN DIEGO, SAN DIEGO, CA, 2/20-21/18, NO LODGING, STAYING WITH FRIENDS; UNIV OF CA IRVINE, DEPT OF CHEMISTRY, 2/22/18, LODGING AT THE HOTEL IRVINE PAID BY NIH, INCLDS WIFI, FREE SHUTTLE TO UC IRVINE, CONFIRMED W/HOTEL 2/2/18; CA INST OF TECHNOL (CALTECH), 2/23/18, NO LODGING, STAYING WITH FRIENDS. TRAVELER DOES NOT REQUIRE REIMB FOR LOCAL AP MILEAGE NOR AUTH PERSONAL CALLS, WILL USE GOV PROVIDED TEL. TRAVEL PENDING AVAILABILITY OF FY 2018 FUNDS.</t>
  </si>
  <si>
    <t>SCRIPPS RESEARCH INSTITUTE LA</t>
  </si>
  <si>
    <t>SPONSORED TRAVEL ?¿¿ INVITED SEMINAR SPEAKER, NEW INSIGHTS INTO ACETYLATION AND ONCOMETABOLISM FROM CHEMOPROTEOMICS, STANFORD UNIVERSITY, STANFORD, CA, 3/14/18. STANFORD UNIV WILL PROVIDE IN KIND ROUNDTRIP COACH AIRFARE, LODGING AT THE CROWNE PLAZA CABANA, PALO ALTO, INCLDS FREE WIFI, MEALS (LUNCH 3/14/18 AND DINNER 3/14/18) AND R/T GROUND TRANSPORTATION BETWN SFO AP AND HOTEL. TRAVELER REQUESTING APPROVAL OF ACTUAL SUBSISTENCE FOR SPONSOR IN-KIND LODGING VALUED AT $305 FOR THE NIGHTS OF 3/13 AND 3/14 WHICH IS 134% OF THE GOV ALLOWANCE OF $228. THIS PERCENTAGE FALLS WITHIN THE 300% THRESHOLD ALLOWED BY THE FTR. THE SPONSOR HAS NOTED THAT ALL OTHER FEDERAL/NONFEDERAL INVITED SEMINAR SPEAKERS ARE PROVIDED WITH THE SAME ACCOMMODATIONS. TRAVELER DOES NOT REQUIRE REIMB FOR LOCAL AP MILEAGE NOR AUTH PERSONAL CALLS, WILL USE GOV PROVIDED TEL. TRAVEL PENDING AVAILABILITY OF FY 2018 FUNDS.</t>
  </si>
  <si>
    <t>INVITED SEMINAR SPEAKER, NEW INSIGHTS INTO ACETYLATION AND ONCOMETABOLITES FROM CHEMOPROTEOMICS, NEW YORK UNIVERSITY, NEW YORK, NY 3/27/18. NYU WILL PROVIDE IN KIND COACH AIRFARE FROM BWI TO JFK AP ON 3/26 AND FROM LGA AP TO CHICAGO O?¿¿HARE ON 3/29, 2 NIGHTS LODGING ON 3/26 AND 3/27 AT THE WASHINGTON SQUARE HOTEL W/FREE WIFI, MEALS (BREAKFAST 3/27 AND 3/28), AND GROUND TRANSPORTATION BETWEEN JFK AP AND HOTEL. TO FLY R/T BWI AND JFK WOULD COST 776.60 (NO CONTRACT), IAD AND JFK WOULD COST 312.40, AND DCA AND JFK WOULD BE 385.30 PER LEA AT OMEGA. NIH WILL PAY $254 LODGING THE NIGHT OF 3/28 AT WASHINGTON SQUARE HOTEL. TRAVELER WILL PAY OUT-OF-POCKET THE EXTRA 1.00 ABOVE THE GOV ALLOWANCE OF 253.00. TRAVELER HAS ALSO BEEN INVITED TO GIVE SEMINARS AT THE FOLLOWING UNIV/INST W/NIH PAYING ALL TRAVEL EXPENSES IN EACH LOCATION: SLOAN KETTERING INSTITUTE IN NY 3/28/18; UNIV OF CHICAGO, DEPT OF CHEMISTRY, 3/29-31/18, LODGING AT THE HYATT PLACE HOTEL PAID BY NIH, INCLDS WIFI, FREE SHUTTLE TO UNIV CHICAGO, CONFIRMED W/HOTEL 2/2/18. NIH PAYING RETURN AIRFARE ON 3/31. TRAVELER DOES NOT REQUIRE REIMB FOR LOCAL AP MILEAGE NOR AUTH PERSONAL CALLS, WILL USE GOV PROVIDED TEL. TRAVEL PENDING AVAILABILITY OF FY 2018 FUNDS.</t>
  </si>
  <si>
    <t>03/26/2018 -03/31/2018</t>
  </si>
  <si>
    <t>MEILLEUR, KATHERINE G</t>
  </si>
  <si>
    <t>DR. MEILLEUR HAS BEEN INVITED TO ATTEND THE RYR1 SCIENTIFIC ADVISORY BOARD MEETING. THE MEETING WILL BE HELD IN PITTSBURG. BREAKFAST AND LUNCH WILL BE PROVIDED ON DECEMBER 4, 2017. TRAVEL WAS APPROVED ON 11/18/2017. TRAVELER RETURNED TA TO PLANNER BECAUSE HOME ADDRESS WAS INCORRECT, BUT DID NOT INFORM PLANNER OF THIS, SUBSEQUENTLY TA WAS NOT APPROVED BEFORE THE TRIP TOOK PLACE. ALTERNATIVELY, TA IS BEING APPROVED NOW SO THAT IT CAN BE VOUCHERED OUT.</t>
  </si>
  <si>
    <t>RYR1 FOUNDATION</t>
  </si>
  <si>
    <t>12/03/2017 -12/04/2017</t>
  </si>
  <si>
    <t>MEINECKE, DOUGLAS L</t>
  </si>
  <si>
    <t>THE EVENTS IN THIS TA WERE APPROVED BY AS A NON-NIMH HOSTED CONFERENCE OR MEETING BY THE OFFICE OF FINANCIAL MANAGEMENT ON 9/12/2017.
DR. MEINECKE WILL ATTEND THE IASR/AFSP SUMMIT HELD IN HENDERSON, NV (11/5-8/2017), HIS REGISTRATION HAS BEEN WAIVED DOCUMENT ATTACHED TO SUPPORT THE WAIVED FEES, OTHER DOCUMENTS ATTACHED: WAIVED LETTER, OMEGA ITINERARY, APPROVAL LETTER, COST COMPARISON WORKSHEET, HOTEL BOOKED OFF-LINE.</t>
  </si>
  <si>
    <t xml:space="preserve">MEIRELLES, OSORIO </t>
  </si>
  <si>
    <t>TRAVELER WILL BE ATTENDING THE ALZHEIMER COHORTS CONSORTIUM WORKSHOP IN LONDON 12/14-16/17. SPONSOR WILL PROVIDE ROUNDTRIP AIRFARE, LODGING, DINNER ON 12/14, AND BREAKFAST/LUNCH ON 12/15 IN-KIND. THERE ARE NO REGISTRATION FEES FOR THIS MEETING.</t>
  </si>
  <si>
    <t xml:space="preserve">MELANI, CHRISTOPHER </t>
  </si>
  <si>
    <t>DR. MELANI IS INVITED TO SPEAK AT THE CIRCULATING CELL-FREE DNA MEETING BEING HELD IN SAN FRANCISCO, CA ON FEBRUARY 15-16, 2018.  IN-KIND:  AIRFARE, LODGING (NO BREAKFAST), REGISTRATION (INCLUDES MEALS), AND GROUND TRANSPORTATION IN CA.</t>
  </si>
  <si>
    <t>MERIDETH, MELISSA A</t>
  </si>
  <si>
    <t>THIS IS A SPONSORED DOMESTIC TRAVEL.  THE SPONSOR IS COVERING THE FOLLOWING EXPENSES IN-KIND: LODGING ON 3/9-10/2018; AND ALL MEALS (3/9 - D; 3/10 - B, L, D; 3/11 - B, L).  ALL OTHER INVITED PARTICIPANTS HAVE BEEN OFFERED THE SAME OR SIMILAR BENEFITS.  REGISTRATION FEE OF $90 HAS BEEN WAIVED; REGISTRATION INCLUDES MEALS.  DUE TO PERSONAL REASONS, TRAVELER IS DECLINING THE OFFER OF IN-KIND AIRFARE AND IS REQUESTING THE USE OF POV, THE REQUEST HAS BEEN APPROVED BY THE SUPERVISOR, DR. WILLIAM GAHL, CLINICAL DIRECTOR.  THE COST OF DRIVING IS $277.96 (510MILES R/T) + TOLLS $79.60 = $357.56 TOTAL. (PARKING IS COMPLIMENTARY AT MARRIOTT.)  THE FOLLOWING EXPENSE WAS ADDED: INTERNET ACCESS FEE: $9.95/DAY (THREE DAYS). A CONSTRUCTED VOUCHER WILL BE COMPLETED. HOTEL WAS NOT BOOKED THROUGH OMEGA BECAUSE SPONSOR IS COVERING THIS COST IN-KIND.  PENDING AVAILABILITY OF FUNDS.</t>
  </si>
  <si>
    <t>ROG OFFICER - CLINI</t>
  </si>
  <si>
    <t>MERIKANGAS, KATHLEEN R</t>
  </si>
  <si>
    <t>THE EVENTS IN THIS TA AT THE  BRAIN &amp; MIND CENTRE SYMPOSIUM OF THE UNIVERSITY OF SYDNEY, AUSTRALIA WERE APPROVED AS AN EXEMPTION UNDER THE CATEGORY: TO ATTEND SCIENTIFIC MEETINGS BY THE NIMH EXECUTIVE OFFICER ON 9/12/17.
THE EVENTS IN THIS TA AT THE INTERNATIONAL FEDERATION OF PSYCHIATRIC EPIDEMIOLOGY CONGRESS IN MELBOURNE, AUSTRALIA WERE APPROVED AS A NON-NIMH HOSTED CONFERENCE OR MEETING BY THE OFFICE OF FINANCIAL MANAGEMENT ON 6/14/2017.
OVER 10K STO APPROVAL OBTAINED ON 9/27/17. APPROVAL ATTACHED.
TRAVELER CELL:301-310-4714
DR. MERIKANGAS IS AN INVITED SPEAKER TO THE BRAIN &amp; MIND CENTRE SYMPOSIUM OF THE UNIVERSITY OF SYDNEY, AUSTRALIA ON 13/OCT/2017, AND THEN WILL ATTEND THE INTERNATIONAL FEDERATION OF PSYCHIATRIC EPIDEMIOLOGY CONGRESS IN MELBOURNE, AUSTRALIA.</t>
  </si>
  <si>
    <t>UNIVERSITY OF SYDNEY</t>
  </si>
  <si>
    <t>MEMBER NACDA</t>
  </si>
  <si>
    <t>10/09/2017 -10/21/2017</t>
  </si>
  <si>
    <t>THE EVENTS IN THIS TA WERE APPROVED AS A NON-NIMH HOSTED CONFERENCE OR MEETING BY THE OFFICE OF FINANCIAL MANAGEMENT ON 8/10/2017.
DR. KATHLEEN MERIKANGAS?¿¿ BENEFIT TO ATTEND THESE ACTIVITIES IS TO FURTHER THE EDUCATION OF THE GENERAL MEMBERSHIP IN ADVANCES IN CLINICAL
AND BASIC SCIENCE, AND PROMOTE DIVERSITY OF MEMBERSHIP THROUGH IDENTIFYING YOUNG PEOPLE EARLY IN THEIR CAREER FOR MENTORSHIP.  SHE WILL PRESENT THE MOST RECENT FINDINGS OF HER RESEARCH.  THE OTHER GOAL OF THE MEETING IS TO INTERACT WITH SCIENTISTS WITH EXPERTISE IN NEUROBIOLOGY WHO CAN PROVIDE INPUT ON HER ONGOING RESEARCH AT THE NIMH IN A RANGE OF DOMAINS IN ORDER TO IDENTIFY THE BIOLOGICAL PROCESSES UNDERLYING BIPOLAR DISORDER.</t>
  </si>
  <si>
    <t>ALBANY, NY, US</t>
  </si>
  <si>
    <t>NATIONAL ALLIANCE ON MENTAL IL</t>
  </si>
  <si>
    <t>THE EVENTS IN HIS TA WERE APPROVED AS AN EXEMPTION UNDER TEH CATEGORY: TO ATTEND SCIENTIFIC MEETINGS BY THE NIMH EXECUTIVE OFFICER ON 8/8/2017.
DR. KATHLEEN MERIKANGAS' BENEFIT IS TO GIVE A GRAND ROUNDS LECTURE ENTITLED "CORE FEATURES AND COMORBIDITY OF BIPOLAR DISORDER: IMPLICATIONS FOR ETIOLOGY, TREATMENT AND PREVENTION" TO ADVANCE THE EDUCATION OF MCLEAN HOSPITAL, HARVARD UNIVERSITY IN CLINICAL AND BASIC SCIENCE. A SECOND GOAL OF THIS TRAVEL IS TO INTERACT WITH SCIENTISTS WITH EXPERTISE IN PSYCHIATRIC DISORDERS WHO CAN PROVIDE INPUT ON HER ONGOING RESEARCH AT THE NIMH IN A RANGE OF DOMAINS IN ORDER TO IDENTIFY THE BIOLOGIC PROCESSES UNDERLYING BIPOLAR AND OTHER PSYCHIATRIC DISORDERS.</t>
  </si>
  <si>
    <t>HARVARD MEDICAL SCHOOL BELMONT</t>
  </si>
  <si>
    <t>THE EVENTS IN THIS TA WERE APPROVED AS AN EXEMPTION UNDER THE CATEGORY: TO ATTEND SCIENTIFIC MEETINGS BY THE NIMH EXECUTIVE OFFICER ON 2/13/18.
DR. MERIKANGAS HAS BEEN INVITED TO ATTEND THE COLAUS/PSYCOLAUS ADVISORY BOARD MEETING ON MARCH 18-21TH, 2018 IN THE ROLE AS NIMH CO-INVESTIGATOR AS AN ADVISOR TO THE BOARD AND WILL MEET WITH DR. MARTIN PREISIG FOR THE RESEARCH COLAUS STUDY RESEARCH PROJECT IN LAUSANNE ON THE 18TH. DR. MERIKANGAS WILL MEET WITH THE NATIONAL CENTER OF COMPETENCE IN RESEARCH (NCCR) SYNAPSY ANNUAL MEETING TAKING PLACE ON MARCH 22-23RD, 2018 AND PROVIDE SCIENTIFIC EXPERTISE AS AN NIMH REPRESENTATIVE TO THE BOARD AND ENGAGE IN DISCUSSIONS, IN VILLARS-SUR-OLLON, SWITZERLAND. THE SWISS NATIONAL FOUNDATION (DR. PREISIG) WILL PAY FOR LODGING ON THE 3/18-22, AND DINNER 19/MAR, LUNCH 20/MAR, AND GROUND TRANSPORTATION (GENEVA AIRPORT TO LAUSANNE 18/MARCH) IN KIND. THE CENTER FOR COMPETENCE IN RESEARCH (SYNAPSY) WILL PAY IN-KIND FOR LODGING, MEALS (22-23/MAR), AND GROUND TRANSPORTATION FROM LAUSANNE TO VILLARS 22/MAR, AND VILLARS TO ZURICH 23/MAR IN KIND.  DR. MERIKANGAS WILL THEN MEET WITH COLLABORATOR DR. JULES ANGST IN ZURICH ON 24/MAR FOR DISCUSSIONS ON THEIR RESEARCH.</t>
  </si>
  <si>
    <t>NATIONAL CENTER OF COMPETENCE</t>
  </si>
  <si>
    <t>03/17/2018 -03/25/2018</t>
  </si>
  <si>
    <t>MERLINO, GLENN T</t>
  </si>
  <si>
    <t>SPONSORED:  INVITED TO VISIT FELS INSTITUTE FOR CANCER RESEARCH AND MOLECULAR BIOLOGY AND PRESENT SEMINAR AT THE TUESDAY SEMINAR SERIES ON 11/21/2017 AT TEMPLE UNIVERSITY, PHILADELPHIA PA; TRAVEL DATES 11/20-21/17.  SPONSOR PROVIDING IN-KIND LODGING, TRAIN TICKET, AND SOME MEALS.  TRAVELER TRAVELING VIA AMTRAK ACELA EXPRESS GOING TO PHILADELPHIA ON 11/20 AND RETURNING TO DC VIA COACH-CLASS ON 11/21.  APPROVED ACELA TRAIN JUSTIFICATION MEMO (COPY ATTACHED) REFLECTS DUE TO TIMING AND PRIOR COMMITMENTS, TRAVELER IS UNABLE TO TRAVEL DURING THE TIMES OFFERED ON AMTRAK (NORTHEAST REGIONAL).  SPONSOR CONFIRMED NFF, NO OFFER OF HONORARIUM, AND REGISTRATION FEES DO NOT APPLY TO FELS TUESDAY SEMINAR SERIES.   STEPS APPROVAL PENDING.</t>
  </si>
  <si>
    <t>MEZEY, EVA M</t>
  </si>
  <si>
    <t>14TH CONGRESS OF THE WORLD FEDERATION OF INTERVENTIONAL AND THERAPEUTIC NEUROLOGY.
TRAVELER INVITED TO SPEAK. TRAVELER WILL BE STAYING WITH BROTHER (ANDRA'S MEZEY) WHILE IN HUNGARY. AIR FARE BOOKED OFFLINE THROUGH OMEGA. REGISTRATION FEES WAIVED, LUNCH AND DINNER PROVIDED "IN KIND". NO HONORARIUM.</t>
  </si>
  <si>
    <t>WECO TRAVEL</t>
  </si>
  <si>
    <t xml:space="preserve">MICHAEL, SAMUEL </t>
  </si>
  <si>
    <t>TO ATTEND SOCIETY FOR LABORATORY AUTOMATION AND SCREENING 2018 AND ACT AS SESSION CHAIR FOR THE 'SCREENING AUTOMATION: MODULAR VS. HIGHLY INTEGRATED SYSTEMS' SECTION</t>
  </si>
  <si>
    <t>ROBOTICS ENGINEER</t>
  </si>
  <si>
    <t>MIETTINEN, MARKKU M</t>
  </si>
  <si>
    <t>DR. MIETTINEN WILL PRESENT DIAGNOSTIC IHC OF SOFT TISSUE TUMORS AND IHC SURROGATES OF MOLECULAR MARKERS AT THE 4TH TEACHING COURSE ACADEMY OF IMMUNOHISTOCHEMISTRY IN KRAKOW, POLAND ON OCTOBER 18-20, 2017. IN-KIND: AIRFARE, LODGING (INCLUDES BREAKFAST), REGISTRATION (INCLUDES LUNCHES 10/18-10/20; CONFERENCE DINNER ON 10/18), GROUND TRANSPORTATION IN POLAND, AND SPEAKER DINNER ON 10/19.</t>
  </si>
  <si>
    <t>KRAKOW, , POL</t>
  </si>
  <si>
    <t>MIGUELES, STEPHEN A</t>
  </si>
  <si>
    <t>DUE TO BAD WEATHER AND FLIGHT CANCELATION, THE TRAVELER LEFT ONE DAY EARLIER. DR. MIGUELES HAS BEEN INVITED TO PARTICIPATE IN DISCUSSIONS AT WORK SHOP AT THE RAGON INSTITUTE OF MGH, MIT AND HARVARD THAT WILL TAKE PLACE IN BOSTON, MA FROM ON JANUARY 4-5, 2018. HE WILL ALSO PRESENT A TALK ENTITLED "PROSPECTS FOR DESIGNING AND TESTING VACCINES TO ELICIT CELLULAR IMMUNITY AGAINST HIV" NO HONORARIUM WILL BE OFFERED AND NO GOVERNMENT FUNDS WILL BE USED TO PAY FOR THE EXPENSES. THE SPONSOR WILL COVER LODGING ACCOMMODATIONS AND MEALS DURING THE MEETING.  DINNER WILL BE PROVIDED ON JANUARY 4TH. BECAUSE OF A WORK SCHEDULE CONFLICT, DR. MIGUELES WILL TRAVEL FROM BWI, HE WILL DRIVE HIS POV TO COMMUTE TO AND FROM THE AIRPORT; IT IS MORE COST EFFECTIVE THAN TAKING A CAB. THE MEETING CONCLUDES ON JANUARY 5TH AT 4P.M, DR. MIGUELES WILL HAVE AN AFTER CONFERENCE MEETING WITH TWO FORMER STUDENTS (ERIC NOU AND BYONG KANG) TO DISCUSS THEIR CAREER PLANS AND POSSIBLE COLLABORATIONS.  HE WILL ALSO MEET WITH OTHER COLLABORATORS THAT SAME EVENING TO DISCUSS THE LAB?¿¿S PROJECTS. DR. MIGUELES WILL RETURN ON JANUARY 6TH; SINCE THESE MEETINGS ARE NOT PART OF THE THE RAGON INSTITUTE MEETING, DR. MIGUELES' LODGING AND PER-DIEM WILL BE COVERED BY THE LAB. HOTELS IN BOSTON ARE TAX EXEMPT</t>
  </si>
  <si>
    <t>BROAD INSTITUTE OF MIT AND HAR</t>
  </si>
  <si>
    <t>CLINICAL ASSOCIATE</t>
  </si>
  <si>
    <t>01/03/2018 -01/06/2018</t>
  </si>
  <si>
    <t>MILGRAM, SHARON L</t>
  </si>
  <si>
    <t>TO ATTEND A BI-ANNUAL MEETING FOR THE MASSACHUSETTS INSTITUTE OF TECHNOLOGY-AMGEN SCHOLARS PROGRAM, CAMBRIDGE, MA, OCTOBER 1-3, 2017.  THERE IS NO REGISTRATION COST ASSOCIATED WITH THIS MEETING.  SPONSOR WILL PROVIDE: SIX MEALS, TWO NIGHTS OF LODGING (IN-KIND) AND FLIGHT (UP TO $500; IN-KIND). TRAVELER WILL ARRIVE IN TDY LOCATION AFTER SPONSOR-PROVIDED DINNER ON 10/1.  TRAVELER WILL HAVE TO PURCHASE DINNER ON 10/1.  TRAVELER WILL DEPART TDY LOCATION BEFORE SPONSORED-PROVIDED LUNCH ON 10/3.  TRAVELER WILL HAVE TO PURCHASE LUNCH ON 10/3.  TRAVELER WILL USE PUBLIC TRANSPORTATION OR TAXICAB SERVICE WHILE IN TDY LOCATION.   LATE JUSTIFICATION: TRAVEL PLANNER EXPERIENCED GREAT DIFFICULTY OBTAINING REQUIRED SPONSORSHIP DOCUMENTATION FROM SPONSOR.  EMAIL COMMUNICATION PROVIDED TO ADMINISTRATIVE OFFICER.</t>
  </si>
  <si>
    <t>DIRECTOR, OITE</t>
  </si>
  <si>
    <t>INVITED BY THE AMERICAN ASSOCIATION FOR THE ADVANCEMENT OF SCIENCE (AAAS) TO A 3-DAY MEETING, KUWAIT CITY, KUWAIT, DECEMBER 16-21, 2017, IN ORDER TO ASSIST THE KUWAIT INSTITUTE FOR SCIENTIFIC RESEARCH (KISR) IN STRATEGIZING FOR HOW TO IMPROVE THEIR PROFESSIONAL DEVELOPMENT EFFORTS OF THEIR SCIENTISTS.  SHE WILL MEET WITH ADMINISTRATORS, STAFF AND STUDENTS TO DISCUSS EXISTING TRAINING PROGRAMS, SHARE STRATEGIES DEVELOPED IN THE NIH INTRAMURAL PROGRAM, AND MAKE RECOMMENDATIONS FOR THE FUTURE.  THERE ARE NO REGISTRATION REQUIREMENTS.  SPONSOR WILL COVER ALL EXPENSES IN-KIND: LODGING, AIRFARE, ALL GROUND TRANSPORTATION, ALL MEALS THAT ARE NOT PROVIDED BY THE HOTEL (BREAKFAST DURING LODGING IS PROVIDED BY THE HOTEL), ALL INCIDENTAL EXPENSES.  TRAVELER WILL EAT BREAKFAST AND LUNCH AT HOME ON 12/15.  DINNER WILL BE PROVIDED IN-FLIGHT ON 12/15 AND BREAKFAST ON 12/16.  LUNCH AND DINNER WILL BE PROVIDED BY SPONSOR ON 12/16-12/19; LUNCH WILL BE PROVIDED BY THE SPONSOR ON 12/20 AND ADDITIONAL MEALS WILL BE PROVIDED IN-FLIGHT ON 12/20-21.  KISR WILL PROVIDE THEIR INSTITUTIONAL CARS/VANS TO TRANSPORT THE PANEL, AT NO COST, WHILE IN TDY LOCATION.  AIRLINE DOES NOT CHARGE A BAGGAGE FEE FOR THE FIRST 2 CHECKED BAGS.  TRAVELER WILL BE IN TRANSIT ON 12/15 AND 12/20 AND WILL NOT NEED LODGING.</t>
  </si>
  <si>
    <t>KUWAIT CITY, , KWT</t>
  </si>
  <si>
    <t>AMERICAN ASSOCIATION FOR THE A</t>
  </si>
  <si>
    <t>12/15/2017 -12/21/2017</t>
  </si>
  <si>
    <t>MILLER, AUBREY K</t>
  </si>
  <si>
    <t>TRAVELER WILL BE GIVING A LECTURE AT THE 2ND ANNUAL FRENCH-AMERICAN CONFERENCE ON EMERGENCY MEDICINE. THIS CONFERENCE WILL TAKE PLACE IN BOSTON, MASSACHUSETTS FROM OCTOBER 11-13, 2017. TRAVEL DATES ARE OCTOBER 10-13, 2017. EFFICIENT SPENDING PENDING APPROVED 9/28/2017. LETTER OF INVITATION, ETHICS OFFICE APPROVAL AND SPONSORED QUESTIONNAIRE ARE ATTACHED. DUE TO CGE SHUTDOWN, THIS TRAVEL AUTHORIZATION WAS APPROVED AS A PAPER TRAVEL ORDER.</t>
  </si>
  <si>
    <t>SUPERVISORY PUBLIC HEAL</t>
  </si>
  <si>
    <t>TRAVELER WILL BE ATTENDING THE DISASTER RESPONSE RESEARCH WORKSHOP IN TOKYO, JAPAN ON 10/30/17 AND ALSO WILL BE PRESENTING AND REPRESENTING NIEHS AT THE DISASTER RESPONSE RESEARCH SYMPOSIUM IN KAGOSHIMA, JAPAN ON 11/1/2017. TRAVELER WILL BE ATTENDING MEETINGS AND PROVIDE PRESENTATIONS RELATED TO DISASTER RESEARCH AND THE NEW NIEHS MOU JAPAN. MEETING DATES ARE OCTOBER 30- NOVEMBER 1, 2017. TRAVEL DATES ARE OCTOBER 27- NOVEMBER 3, 2017. EFFICIENT SPENDING APPROVED ON 7/25/2017. THIS IS A SPONSORED TRAVEL, SPONSOR WILL BE PROVIDING AIRFARE, LODGING AND GROUND TRANSPORTATION, IN-KIND, WHILE IN JAPAN.
TRAVELER'S FLIGHT IS OVER 14 HOURS AND 10/29 IS A SUNDAY AND HE PLANS TO PREPARE ITEMS FOR HIS PRESENTATION ON THIS DAY.</t>
  </si>
  <si>
    <t>DR. MILLER HAS BEEN INVITED TO SPEAK AT HEALTH EFFECTS INSTITUTE'S (HEI) NEW ENERGY RESEARCH COMMITTEE MEETING IN BOSTON, MA. MEETING DATE IS 1/17/2018. TRAVEL DATES ARE 1/16-17/2018. SPONSOR WILL COVER AIRFARE, LODGING AND SOME MEALS IN-KIND.  EFFICIENT SPENDING APPROVED 12/20/17.</t>
  </si>
  <si>
    <t>HEALTH EFFECTS INSTITUTE</t>
  </si>
  <si>
    <t>01/16/2018 -01/17/2018</t>
  </si>
  <si>
    <t>MILLER, BENJAMIN T</t>
  </si>
  <si>
    <t>THIS TRAVEL IS NOT A CONFERENCE BECAUSE IT MEETS THE FOLLOWING MISSION EXEMPTION: QUARTERLY SCIENTIFIC MEETINGS WITH PITTSBURGH SUPERCOMPUTING CENTER/CARNEGIE MELLON UNIVERSITY, THE XSEDE SITE PROVIDER THAT OVERSEES THE FUNCTION FOR THE NATIONAL SCIENCE FOUNDATION-FUNDED XSEDE PROGRAM THAT ASSIGNS COMPUTER TIME AT NATIONAL SUPERCOMPUTING CENTERS ON A COMPETITIVE BASIS. AS MEMBER OF THE EXTREME SCIENCE AND ENGINEERING DISCOVERY ENVIRONMENT (XSEDE) RESOURCE ALLOCATION COMMITTEE MEETING WITH CARNEGIE MELLON UNIVERSITY, MR. MILLER WILL REVIEW PROPOSALS TO HELP SELECT DESERVING COMPUTATIONAL BIOLOGY RESEARCH PROJECTS FOR COMPUTER TIME AWARDS, DECEMBER 3-4, 2017, SAN DIEGO, CALIFORNIA. LODGING, AIRFARE, DINNER ON DECEMBER 3, BREAKFAST AND LUNCH ON DECEMBER 4 PAID IN-KIND. SPONSORED ACTUAL LODGING AND SPONSORED ACTUAL MEALS. TRAVELER IS REQUESTING APPROVAL OF ACTUAL LODGING VALUED AT $169 WHICH IS 110% ABOVE THE GOVERNMENT LODGING RATE OF $153.  APPROVAL OF ACTUAL SUBSISTENCE IS REQUESTED FOR SPONSORED IN-KIND MEALS VALUED AT $30 FOR BREAKFAST, $40 FOR LUNCH, AND $70 FOR DINNER, WHICH IS 200%, 250%, AND 250% OVER THE GOVERNMENT ALLOWANCE OF $15 FOR BREAKFAST, $16 FOR LUNCH, AND $28 FOR DINNER.  THIS PERCENTAGE FALLS WITHIN THE 300% THRESHOLD ALLOWED BY THE FTR. THE SPONSOR HAS NOTED THAT ALL OTHER NON-FEDERAL PARTICIPANTS WILL BE PROVIDED WITH THE SAME ACCOMMODATIONS. TRAVELER IN NIH TRANSHARE PROGRAM AND DOES NOT NEED REIMBURSEMENT FOR METRO FROM HOME TO AIRPORT AND RETURN. ON DECEMBER 4, TRAVELER FLYING ON LATE NIGHT FLIGHT, ARRIVING DECEMBER 5.  NO LODGING NEEDED ON DECEMBER 4.</t>
  </si>
  <si>
    <t>CARNEGIE MELLON UNIVERSITY</t>
  </si>
  <si>
    <t>12/03/2017 -12/05/2017</t>
  </si>
  <si>
    <t>THIS TRAVEL IS NOT A CONFERENCE BECAUSE IT MEETS THE FOLLOWING MISSION EXEMPTION: QUARTERLY SCIENTIFIC MEETINGS WITH PITTSBURGH SUPERCOMPUTING CENTER/CARNEGIE MELLON UNIVERSITY, THE XSEDE SITE PROVIDER THAT OVERSEES THE FUNCTION FOR THE NATIONAL SCIENCE FOUNDATION-FUNDED XSEDE PROGRAM THAT ASSIGNS COMPUTER TIME AT NATIONAL SUPERCOMPUTING CENTERS ON A COMPETITIVE BASIS. AS MEMBER OF THE EXTREME SCIENCE AND ENGINEERING DISCOVERY ENVIRONMENT (XSEDE) RESOURCE ALLOCATION COMMITTEE MEETING WITH CARNEGIE MELLON UNIVERSITY, MR. MILLER WILL REVIEW PROPOSALS TO HELP SELECT DESERVING COMPUTATIONAL BIOLOGY RESEARCH PROJECTS FOR COMPUTER TIME AWARDS, MARCH 4-5, 2018, TAMPA, FLORIDA. LODGING, AIRFARE, DINNER ON MARCH 4, BREAKFAST AND LUNCH ON MARCH 5 PAID IN-KIND. TRAVELER IS REQUESTING APPROVAL OF SPONSORED IN-KIND ACTUAL MEALS VALUED AT $30 FOR BREAKFAST, $38 FOR LUNCH, AND $70 FOR DINNER, WHICH IS 250%, 292%, AND 292% OVER THE GOVERNMENT ALLOWANCE OF $12 FOR BREAKFAST, $13 FOR LUNCH, AND $24 FOR DINNER. THIS PERCENTAGE FALLS WITHIN THE 300% THRESHOLD ALLOWED BY THE FTR. THE SPONSOR HAS NOTED THAT ALL OTHER NON-FEDERAL PARTICIPANTS WILL BE PROVIDED WITH THE SAME ACCOMMODATIONS.</t>
  </si>
  <si>
    <t>TAMPA, FL, US</t>
  </si>
  <si>
    <t>MILLER, LOUIS H</t>
  </si>
  <si>
    <t>INVITED TO PARTICIPATE AS A VISITING PROFESSOR AT THE SAPIENZA UNIVERSITY OF ROME, GIVING LECTURES AND INTERACTING WITH STUDENTS AND RESEARCHERS,
MARCH 17-ARPIL 14, 2018. SAPIENZA WILL GRANT TRAVELER A CONTRIBUTION UP TO EUROS 5000 BEFORE TAXES TO REIMBURSE LODGING AND MEALS. INVITED TO
PARTICIPATE IN THE 7TH MULTILATERAL INITIATIVE ON MALARIA CONFERENCE TO BE HELD IN DAKAR AT ABDOU DIOUF CENTRE IN DIAMNIADIO SENEGAL FROM
APRIL 15-20, 2018. ANY REMAINING EXPENSES NOT COVERED WILL BE PAID FOR BY LAB FUNDS. NO HONORARIUM WILL BE OFFERED OR ACCEPTED AND NO
FEDERAL FUNDS WILL BE USED TO REIMBURSE TRAVEL EXPENSES. REQUEST FOR MEDICAL WAIVER FOR PREMIUM OTHER THAN FIRST CLASS AIRFARE HAS BEEN
SUBMITTED ON 1/29/18. REGISTERED FOR FEB. 2018 SECURITY OVERSEAS SEMINAR AND WORKING IN AN EMBASSY COURSE. 3/8/18 - COMPLETION CERTIFICATES UPLOADED.
LATE JUSTIFCATION:  TRAVEL ARRANGEMENTS WERE MODIFIED MULTIPLE TIMES AND WAITING FOR UPDATED TRAVEL  INFORMATION.....</t>
  </si>
  <si>
    <t>CHEIKH ANTA DIOP UNIVERSITY</t>
  </si>
  <si>
    <t>CHIEF LAB OF PARASITIC DIS</t>
  </si>
  <si>
    <t>03/17/2018 -04/21/2018</t>
  </si>
  <si>
    <t>UNIVERSITY OF ROME LA SAPIENZA</t>
  </si>
  <si>
    <t>MILLER, MARK A</t>
  </si>
  <si>
    <t>DR. MILLER WAS INVITED TO SPEAK AT THE TENTH WORLD CONFERENCE OF SCIENCE JOURNALISTS, SAN FRANCISCO MARRIOTT MARQUIS HOTEL, SAN FRANCISCO, CA, OCTOBER 26-30, 2017. THIS CONFERENCE WAS APPROVED BY NIH. MR. DEXTER COLLINS APPROVED THIS TRAVEL. THE SPONSOR OFFERED TO PAY DR. MILLER A STIPEND OF $700 TO COVER THE TICKET, HOTEL, MEALS AND TAXIS. HOWEVER, NIH PROHIBITS THE ACCEPTANCE OF SPONSOR-REIMBURSABLE TRAVEL. DR. MILLER DECLINED THE SPONSORSHIP AND WOULD LIKE FIC TO COVER THE COST OF THE TRIP. ATTACHED IS A STATEMENT FROM THE SPONSOR CONFIRMING THAT THE TRAVELER WILL NOT BE PROVIDED ANY PAYMENT FOR THIS TRIP. THE SAN FRANCISCO MARRIOTT MARQUIS WAS RESERVED WITH TRAVELER'S CREDIT CARD TO GET A ROOM IN THE DISCOUNTED CONFERENCE BLOCK.</t>
  </si>
  <si>
    <t>ASSOCIATE  DIRECTOR</t>
  </si>
  <si>
    <t>MARK MILLER WILL BE TRAVELING TO PARIS, FRANCE JANUARY 24-28, 2018. HE IS ATTENDING THE 19TH ADVANCED VACCINOLOGY -ADVAC COURSE SCIENTIFIC COMMITTEE MEETING.  THE LODGING HAS BEEN RESERVED BY THE EVENT ORGANIZER IN THE ROOM BLOCK. THE TRAVEL REQUEST HAS BEEN APPROVED BY NIH.</t>
  </si>
  <si>
    <t>01/24/2018 -01/28/2018</t>
  </si>
  <si>
    <t>MARK MILLER IS TRAVELING TO ANNACY, FRANCE MARCH 18-23, 2018.  HE IS SPEAKING ON MARCH 21 AT THE BETTER FOODS FOR BETTER HEALTH SYMPOSIUM WHICH TAKES PLACE MARCH 20-22.  HIS PRESENTATION IS ON LINKS BETWEEN MALNUTRITION AND INTESTINAL INFECTIONS IN CHILDREN FROM LMICS.  HE IS ALSO MODERATING A PANEL ON THE 21ST. HIS LODGING HAS BEEN RESERVED BY THE CONFERENCE ORGANIZER IN THE ROOM BLOCK.  THE SPONSORED TRAVEL HAS BEEN APPROVED BY THE EO AND THE TRAVEL REQUEST HAS BEEN APPROVED BY NIH.</t>
  </si>
  <si>
    <t>[OTHER], , FRA</t>
  </si>
  <si>
    <t>MILLER, MARK F</t>
  </si>
  <si>
    <t>TRAVELER TO PARTICIPATE IN THE INTERNATIONAL WORKSHOP ON THE INFLUENCES OF EARLY-LIFE EXPOSURES ON HEALTH LATER IN LIFE - PATHS FORWARDS IN DOHAD RESEARCH, NOV. 28-29, 2017 IN PARIS, FRANCE. BECAUSE THE MEETING STARTS THE MORNING OF NOV. 28, THE TRAVELER WILL HAVE TO DEPART RDU ON NOV. 26 AND WILL ARRIVE ON NOV. 27. THIS IS SPONSORED TRAVEL. THE SPONSOR WILL PAY FOR ROUNDTRIP AIRFARE, LODGING FOR 3 NIGHTS, AND MEALS. CTTS APPROVED 8/31/17</t>
  </si>
  <si>
    <t>UNIVERSITY OF PARIS V RENE DES</t>
  </si>
  <si>
    <t>MILLER, PAUL E</t>
  </si>
  <si>
    <t>DR. MILLER WILL BE PRESENTING AT ACC TAKING PLACE IN ORLANDO, FL.</t>
  </si>
  <si>
    <t>MILLS, JAMES L</t>
  </si>
  <si>
    <t>INVITED TO SERVE ON THE GENE DISCOVERY AND TRANSLATIONAL RESEARCH ADVISORY COMMITTEE FOR THE MARCH OF DIMES FOUNDATION ON FEBRUARY 3-4, 2018 IN MIAMI, FLORIDA.  THE SPONSOR WILL PAY FOR THE AIRFARE IN KIND, AS WELL AS THE HOTEL AT A RATE GIVEN TO ALL SPEAKERS OF $295 PER NIGHT, OR 168% OVER GOVERNMENT PER DIEM OF $176.</t>
  </si>
  <si>
    <t>MARCH OF DIMES WHITE PLAINS NE</t>
  </si>
  <si>
    <t>02/02/2018 -02/04/2018</t>
  </si>
  <si>
    <t>MILLUM, JOSEPH R</t>
  </si>
  <si>
    <t>DR.  JOE MILLUM, PHD WILL HAS BEEN INVITED TO GIVE A TALK. HIS TALK
WILL BE ON PRIORITY SETTING IN GLOBAL HEALTH.</t>
  </si>
  <si>
    <t>DR. JOE MILLUM, PHD WILL PRESENT AT A MEETING AND GIVE FEEDBACK ON PARTICIPANT DRAFT PAPERS.  HIS TALK WILL BE ON UNIVERSAL HEALTH CARE AND EQUITY.  HIS EMAIL IS MILLUMJ@CC.NIH.GOV AND HIS CONTACT NUMBER IS 202-422-1997.</t>
  </si>
  <si>
    <t>NATIONAL UNIVERSITY OF SINGAPO</t>
  </si>
  <si>
    <t>02/02/2018 -02/08/2018</t>
  </si>
  <si>
    <t>MILNER, JOSHUA D</t>
  </si>
  <si>
    <t>TO ATTEND AND PRESENT AT THE BACME 2018 NATIONAL CONFERENCE TO BE HELD IN LIVERPOOL, UK FROM MARCH 14-15, 2018. DR. JOSHUA MILNER WILL BE GIVING A TALK ENTITLED GENETICS OF ELEVATED BASAL TRYPTASE LEVELS IN MULTISYSTEM COMPLAINTS. SPONSOR WAIVED THE REGISTRATION FEE AND WILL PAY FOR ROUNDTRIP ECONOMY AIRFARE, ROUNDTRIP TAXI FARE, ONE NIGHT OF LODGING, AND SOME MEALS. ALL OTHER TRAVEL RELATED EXPENSES NOT COVERED BY THE SPONSOR WILL BE PAID FROM LABORATORY ALLOCATED TRAVEL FUNDS. NO U.S. FEDERAL FUNDS WILL BE USED BY THE SPONSOR TO REIMBURSE TRAVEL EXPENSES, AND NO HONORARIUM MAY BE ACCEPTED BY THE EMPLOYEE. THE CONFERENCE WAS NOT AVAILABLE TO SELECT IN CGE. THEREFORE, SELECTING FOREIGN AS THE PURPOSE OF THE TRIP.</t>
  </si>
  <si>
    <t>LIVERPOOL, , GBR</t>
  </si>
  <si>
    <t>BRITISH ASSOCIATION FOR CHRONI</t>
  </si>
  <si>
    <t>03/14/2018 -03/15/2018</t>
  </si>
  <si>
    <t>MINDELL, JOSEPH A</t>
  </si>
  <si>
    <t>INVITED TO TALK AT BROWN UNIVERSITY ON FRIDAY, MARCH 16, 2018 AS PART OF THE 2017-2018 MOLECULAR PHARMACOLOGY, PHYSIOLOGY &amp; BIOTECHNOLOGY SEMINAR SERIES.  TALK IS CALLED PROTONS TO PATIENTS AND BACK AGAIN: NEW INSIGHTS IN THE ROLE OF THE CLC-7 CL- TRANSPORTER IN LYSOSOMAL BIOLOGY.  BROWN UNIVERSITY HAS OFFERED TO PAY FOR JOE'S HOTEL AND MEALS IN-KIND.</t>
  </si>
  <si>
    <t>INVESTIGATOR (TENURE-TRACK)</t>
  </si>
  <si>
    <t xml:space="preserve">MIRABELLO, LISA </t>
  </si>
  <si>
    <t>(SPONSORED) DR. LISA MIRABELLO HAS BEEN INVITED TO SPEAK AT THE INAUGURAL VANDERBILT  HPV SYMPOSIUM ON HPV INFECTION AND ASSOCIATED CANCERS , IN NASHVILLE, TN MARCH 1-2, 2018.  IN KIND: R/T AIRFARE, 1 NIGHT OF LODGING, MEALS: MARCH 1: DINNER; MARCH 2:BREAKFAST, R/T GROUND TRANSPORTATION AIRPORT/HOTEL $55.00. NO REGISTRATION FEE.
AEA STATEMENT: DR. MIRABELLO IS REQUESTING APPROVAL OF ACTUAL SUBSISTENC FOR SPONSOR IN KIND VALUED AT $209 WHICH IS 122% OF THE GOVERNMENT ALLOWANCE OF $170. THIS PERCENTAGE FALLS WITHIN THE 300% THRESHOLD ALLOWED BY THE FTR. THE SPONSOR HAS NOTED THAT ALL OTHER NON-FEDERAL PARTICIPANTS WILL BE PROVIDED WITH HE SAME ACCOMMODATIONS.</t>
  </si>
  <si>
    <t>MISTELI, THOMAS A</t>
  </si>
  <si>
    <t>INVITED SEMINAR SPEAKER AT THE STOWERS GRADUATE SCHOOL?¿¿S WEEKLY SEMINAR SERIES ON DECEMBER 13, 2017. NO REGISTRATION FEE FOR ATTENDEES. PER THE SPONSOR THERE IS NO LODGING RATE, AND ATTENDEES WILL STAY ON SITE AT THE INSTITUTE. 
IN KIND: FLIGHTS, 2 NIGHTS LODGING, GROUND TRANSPORTATION, MEALS
INVITED ADHOC COMMITTEE MEMBER AT THE SALK INSTITUTE ON DECEMBER 15, 2017. 
IN KIND: FLIGHT, 1 NIGHT LODGING
DR. TOM MISTELI IS REQUESTING APPROVAL OF ACTUAL SUBSISTENCE FOR SPONSOR IN-KIND LODGING VALUED AT $195.00 WHICH IS 128% PERCENTAGE OF COST OF THE GOVERNMENT ALLOWANCE OF $153.00 PER DIEM ALLOWANCE.  THIS PERCENTAGE FALLS WITHIN THE 300% THRESHOLD ALLOWED BY THE FTR.  THE SPONSOR HAS NOTED THAT ALL OTHER NON-FEDERAL PARTICIPANTS WILL BE PROVIDED WITH THE SAME ACCOMMODATIONS.</t>
  </si>
  <si>
    <t>SALK INSTITUTE</t>
  </si>
  <si>
    <t>INVESTIGATOR  VP</t>
  </si>
  <si>
    <t>INVITED SPEAKER AT THE CRISTOFALO ANNUAL LECTURESHIP OF THE INSTITUTE ON AGING AT THE PERELMAN SCHOOL OF MEDICINE, UNIVERSITY OF PENNSYLVANIA ON FEBRUARY 6, 2018. THERE IS NO REGISTRATION FEE FOR ATTENDEES.
IN KIND: TRAIN, LODGING, MEALS
HOTEL PROVIDED IN-KIND HAS A NIGHTLY RATE OF $264 WHICH IS 178% OF ALLOWED PER-DIEM.  THIS IS WITHIN THE 300% THRESHOLD ALLOWED BY THE FTR FOR THE REGION.  DR. MISTELI IS REQUESTING APPROVAL OF ACTUAL SUBSTANCE FOR SPONSOR IN-KIND LODGING VALUED AT $264 WHICH IS 178% OF THE GOVT. ALLOWANCE OF $148.  THE SPONSOR HAS NOTED THAT ALL OTHER NON-FEDERAL PARTICIPANTS WILL BE PROVIDED WITH THE SAME ACCOMMODATIONS.</t>
  </si>
  <si>
    <t>INVITED SEMINAR SPEAKER AT THE CENTER FOR MOLECULAR BIOLOGY OF RNA, UNIVERSITY OF CALIFORNIA SANTA CRUZ?¿¿S WEEKLY SEMINAR SERIES ON MARCH 5, 2018. NO REGISTRATION FEE FOR ATTENDEES.
IN KIND: FLIGHT, 2 NIGHTS LODGING, GROUND TRANSPORTATION, MEALS
HOTEL PROVIDED IN-KIND HAS A NIGHTLY RATE OF $129.00 WHICH IS 106% OF ALLOWED PER-DIEM.  THIS IS WITHIN THE 300% THRESHOLD ALLOWED BY THE FTR FOR THE REGION.  DR. MISTELI IS REQUESTING APPROVAL OF ACTUAL SUBSTANCE FOR SPONSOR IN-KIND LODGING VALUED AT $129 WHICH IS 106% OF THE GOVT. ALLOWANCE OF $122.  THE SPONSOR HAS NOTED THAT ALL OTHER NON-FEDERAL PARTICIPANTS WILL BE PROVIDED WITH THE SAME ACCOMMODATIONS.</t>
  </si>
  <si>
    <t>VISITING DR. RICK HORWITZ AT THE ALLEN INSTITUTE IN SEATTLE, WA TO DISCUSS COLLABORATION PROJECTS ON MARCH 26, 2018.  INVITED TO GIVE TALK AND PARTICIPATE IN A CHARRETTE ON THE TOPIC OF ?¿¿CELLULAR MODELING?¿¿ TO BE HELD AT THE WOODMARK HOTEL ON MARCH 27-28, 2018. NO REGISTRATION FEE FOR ATTENDEES.
IN KIND: FLIGHT, 3 NIGHTS LODGING, GROUND TRANSPORTATION, SOME MEALS
HOTEL PROVIDED IN-KIND HAS A NIGHTLY RATE OF $183.00 WHICH IS 103% OF ALLOWED PER-DIEM.  THIS IS WITHIN THE 300% THRESHOLD ALLOWED BY THE FTR FOR THE REGION.  DR. MISTELI IS REQUESTING APPROVAL OF ACTUAL SUBSTANCE FOR SPONSOR IN-KIND LODGING VALUED AT $183 WHICH IS 103% OF THE GOVT. ALLOWANCE OF $179.  THE SPONSOR HAS NOTED THAT ALL OTHER NON-FEDERAL PARTICIPANTS WILL BE PROVIDED WITH THE SAME ACCOMMODATIONS.
HOTEL PROVIDED IN-KIND HAS A NIGHTLY RATE OF $191.20 WHICH IS 107% OF ALLOWED PER-DIEM.  THIS IS WITHIN THE 300% THRESHOLD ALLOWED BY THE FTR FOR THE REGION.  DR. MISTELI IS REQUESTING APPROVAL OF ACTUAL SUBSTANCE FOR SPONSOR IN-KIND LODGING VALUED AT $191.20 WHICH IS 107% OF THE GOVT. ALLOWANCE OF $179.  THE SPONSOR HAS NOTED THAT ALL OTHER NON-FEDERAL PARTICIPANTS WILL BE PROVIDED WITH THE SAME ACCOMMODATIONS.</t>
  </si>
  <si>
    <t>ALLEN INSTITUTE FOR BRAIN RESE</t>
  </si>
  <si>
    <t xml:space="preserve">MITCHELL, SANDRA </t>
  </si>
  <si>
    <t>DR. MITCHELL IS INVITED TO SPEAK AT THE AMERICAN SOCIETY OF CLINICAL ONCOLOGY 2017 PALLIATIVE AND SUPPORTIVE CARE IN ONCOLOGY SYMPOSIUM BEING HELD IN SAN DIEGO, CA ON OCTOBER 27-28, 2017.  IN-KIND: AIRFARE, LODGING (NO BREAKFAST), AND REGISTRATION (INCLUDES BREAKFAST AND LUNCH).  DR. MITCHELL IS REQUESTING APPROVAL OF ACTUAL SUBSISTENCE FOR SPONSOR IN-KIND LODGING VALUED AT $299 WHICH IS 201% OF THE GOVERNMENT ALLOWANCE OF $149.  THIS PERCENTAGE FALLS WITHIN THE 300% THRESHOLD BY THE FTR.  THE SPONSOR HAS NOTED THAT ALL OTHER NON-FEDERAL PARTICIPANTS WILL BE PROVIDED WITH THE SAME ACCOMMODATIONS.</t>
  </si>
  <si>
    <t>NURSE PRACTITIONER</t>
  </si>
  <si>
    <t xml:space="preserve">MLERA, LUWANIKA </t>
  </si>
  <si>
    <t>TRAVEL PREVIOUSLY CANCELLED DUE TO INCORRECT INFORMATION RECEIVED. PLANNER TO PREPARE AND SUBMIT PROMPTLY. TRAVELER WILL OVERNIGHT IN MISSOULA ON 21018 DUE TO EARLY MORNING DEPARTURE ON 21118. TRAVELER TO BALTIMORE, MD TO PARTICIPATE AND SPEAK AT THE 20118 AMERICAN SOCIETY FOR MICROBIOLOGY, BIOTHREATS CONFERENCE 02 12 THRU 14, 2018. TRAVELER TO BETHESDA, MD 21418 TO MEET WITH DR. TED PIERSON AND HIS LAB ON THE NIH CAMPUS 21518. TRAVELER WILL DEPART HOME TO MONTANA ON 21618. ASM TO SPONSOR IN KIND REGISTRATION. TRAVELER IS CURRENTLY A VISITING FELLOW AND IS SCHEDULED TO TRANSITION AS A RESEARCH FELLOW 12118 THEREFORE WILL BE AN FTE AT TIME OF TRAVEL. ODA HAS BEEN FORWARDED TO ETHICS. WILL BE UPLOADED WHEN COMPLETE. NO HONORARIUM AND NO FEDERAL FUNDS WILL BE USED FOR EXPENSES. AEA FOR HOTEL IN BALTIMORE INCLUDED IN TRAVEL PACKAGE TO BE FORWARDED TO APPROVING OFFICIAL.</t>
  </si>
  <si>
    <t xml:space="preserve">MOADDEL, RUIN </t>
  </si>
  <si>
    <t>DR. MOADDEL HAS BEEN INVITED TO TALLINN UNIVERSITY, TALLINN, ESTONIA FROM THE 10TH OF DECEMBER UNTIL THE 14TH OF DECEMBER, 2017.  MEETING AGENDA IS ATTACHED.
DINNER WILL BE PROVIDED ON THE 10TH OF DECEMBER AND BREAKFAST, LUNCH AND DINNER ON DECEMBER 11 - 13TH, 2017. SPONSOR WILL PICK UP FROM THE AIRPORT ONCE IN ESTONIA.  TRAVELER WILL BE DEPARTING BACK TO US ON DECEMBER 14, THEREFORE, NOT ACCEPTING BREAKFAST ON THAT DAY.  SPONSOR WILL BE PROVIDING AIRFARE, LODGING AND MEALS IN-KIND.</t>
  </si>
  <si>
    <t>TALLINN, , EST</t>
  </si>
  <si>
    <t>TALLINN UNIVERSITY</t>
  </si>
  <si>
    <t>12/09/2017 -12/14/2017</t>
  </si>
  <si>
    <t>MOCK, BEVERLY A</t>
  </si>
  <si>
    <t>PRESENT A TALK AND INTERACT WITH FACULTY, POSTDOCS AND STUDENTS IN THE CANCER BIOLOGY AND BIOCHEMISTRY DEPARTMENT AT SIDNEY KIMMEL CANCER CENTER AT JEFFERSON; FEB. 11-12, 2018. SPONSORED IS PROVIDING IN-KIND TRAIN FARE, LODGING, PARTIAL MEALS ON 02/11/18, 02/12/18 PROVIDING . THE LODGING IS BEING PROVIDED WITH TAX FEE OF $26.22.  DR. BEVERLY MOCK IS REQUESTING APPROVAL OF ACTUAL SUBSISTENCE FOR SPONSOR IN-KIND LODGING VALUED AT $185.00 WHICH IS 125% OF THE GOVERNMENT ALLOWANCE OF $148.00.  THIS PERCENTAGE FALLS WITHIN THE 300% THRESHOLD ALLOWED BY THE FTR.  THE SPONSOR HAS NOTED THAT ALL OTHER NON-FEDERAL PARTICIPANTS WILL BE PROVIDED WITH THE SAME ACCOMMODATIONS.</t>
  </si>
  <si>
    <t>THOMAS JEFFERSON UNIVERSITY</t>
  </si>
  <si>
    <t>ASSOC DIR SCIENT POL PLAN</t>
  </si>
  <si>
    <t>MONTOYA, IVAN D</t>
  </si>
  <si>
    <t>INVITED TO ATTEND AND PARTICIPATE IN THE ATHS CONFERENCE THAT WILL BE HELD IN BIARRITZ, FRANCE, OCTOBER 17-20, 2017.  WILL GIVE A PRESENTATION TITLED:  "METHODS TO IMPROVE ADHERENCE TO SUD TREATMENTS"</t>
  </si>
  <si>
    <t>BIZIA ASSOCIATION</t>
  </si>
  <si>
    <t>INVITED BY THE PRESIDENT OF SOCIDROGALCOHOL (SPANISH SOCIETY OF SCIENTIFIC STUDIES ON ALCOHOL AND ADDICTIONS) TO ATTEND AND PARTICIPATE IN THE 45TH NATIONAL CONFERENCE OF THE SOCIETY AND RELATED SCIENTIFIC ACTIVITIES.  THE CONFERENCE WILL BE HELD IN TOLEDO, SPAIN, MARCH 7-10, 2018.  TRAVELER WILL MEET WITH INVESTIGATORS AT THE UNIVERSITY OF SEVILLE IN SEVILLE ON MARCH 4 AND GIVE GRAND ROUNDS LECTURE TITLED: "CLINICAL TRIALS STEWARDSHIP AT NIH".  ON MARCH 6, HE WILL GIVE A PLENARY LECTURE AT A SOCIDROGALCOHOL REGIONAL PRE-CONFERENCE MEETING IN SEVILLE.  HE WILL TRAVEL TO TOLEDO ON THE 7TH TO GIVE PLENARY LECTURE AND ATTEND THE ANNUAL MEETING OF SOCIDROGALCOHOL 3/8-10/18.  HE WILL TRAVEL TO ZARAGOZA ON THE 11TH.  HE WILL MEET WITH ON THE 12TH AND GIVE A PLENARY LECTURE AT A SOCIDROGALCOHOL REGIONAL POST-CONFERENCE MEETING ON THE 13TH.</t>
  </si>
  <si>
    <t>SEVILLE, , ESP</t>
  </si>
  <si>
    <t>SOCIDROGALCOHOL VALENCIA SPAIN</t>
  </si>
  <si>
    <t>03/02/2018 -03/14/2018</t>
  </si>
  <si>
    <t>MOONEY, MARGARET M</t>
  </si>
  <si>
    <t>FY CROSSOVER:  DR. MOONEY IS INVITED TO PARTICIPATE ON A PANEL FOR THE 2017 REVIEW OF THE UNITED KINGDOM'S CANCER RESEARCH CLINICAL TRIALS UNIT BEING HELD IN LONDON, UNITED KINGDOM ON OCTOBER 1-4, 2017.  IN-KIND:  AIRFARE, 4 NIGHTS LODGING (NO BREAKFAST), MEALS, AND GROUND TRANSPORTATION IN THE UK.  NO REGISTRATION FEE.</t>
  </si>
  <si>
    <t>CANCER RESEARCH UK MANCHESTER</t>
  </si>
  <si>
    <t>MOORE, HELEN M</t>
  </si>
  <si>
    <t>DR. MOORE IS INVITED TO PARTICIPATE IN THE INTERNATIONAL SOCIETY FOR BIOLOGICAL AND ENVIRONMENTAL REPOSITORIES (ISBER) SYMPOSIUM BEING HELD IN LUXEMBOURG CITY, LUXEMBOURG ON FEBRUARY 27-28, 2018.  IN-KIND:  AIRFARE, 2 NIGHTS LODGING (INCLUDES BREAKFAST), MEALS AND REGISTRATION (NO MEALS).</t>
  </si>
  <si>
    <t>BIOSPECIMEN RSCH NTWK PROG</t>
  </si>
  <si>
    <t>MOORE, STEVEN C</t>
  </si>
  <si>
    <t>DR. MOORE HAS BEEN INVITED TO SPEAK AT THE AACR SPECIAL CONFERENCE ON OBESITY AND CANCER IN AUSTIN, TX JANUARY 27-30, 2018. DR. MOORE WILL SPEAK ON A METABOLOMICS ANALYSIS OF BODY MASS INDEX AND POSTMENOPAUSAL BREAST CANCER. IN-KIND-AIRFARE AND HOTEL PLUS TAXES. REGISTRATION FEE IS WAIVED AND INCLUDES LUNCH ON 1/28. NCI TO PAY REMAINING MEALS, GROUND TRANSPORTATION AND INCIDENTALS.  HOTEL DOES NOT PROVIDE BREAKFAST. DR. MOORE IS REQUESTING APPROVAL OF ACTUAL SUBSISTENCE FOR SPONSOR IN-KIND LODGING VALUED AT $269 WHICH IS 163% OF THE GOVERNMENT ALLOWANCE OF $165.  THIS PERCENTAGE FALLS WITHIN THE 300% THRESHOLD ALLOWED BY THE FTR.  THE SPONSOR HAS NOTED THAT ALL OTHER NON-FEDERAL PARTICIPANTS WILL BE PROVIDED WITH THE SAME ACCOMMODATIONS.</t>
  </si>
  <si>
    <t>01/27/2018 -01/30/2018</t>
  </si>
  <si>
    <t>MORALES, MARISELA F</t>
  </si>
  <si>
    <t>TRAVELER WAS INVITED TO GIVE A PLENARY PRESENTATION AT THE NATIONAL HISPANIC SCIENCE NETWORK IN PHOENIX, ARIZONA FROM OCTOBER 4-6, 2017.  THE CONFERENCE REGISTRATION INCLUDES LUNCH ON OCT 5TH &amp; OCT 6TH AND DINNER ON OCT 5TH.  THE SPONSOR, THE NATIONAL HISPANIC SCIENCE NETWORK, WILL PAY IN KIND FOR AIRFARE AND LODGING.  THE TRAVELER PAID FOR THE REGISTRATION FEE UP FRONT.  NIDA WILL PAY THE TRAVELER FOR REGISTRATION FEE, FOR TAXIS TO AND FROM THE AIRPORT IN MD, SHUTTLE TO AND FROM THE AIRPORT IN AZ, BAGGAGE FEES, REMAINING M&amp;IE, AND THE TAV FEE.  TRAVEL WAS SUBMITTED TO NIH OUTSIDE OF THE 45 DAY WINDOW BECAUSE WE WERE WAITING ON INFORMATION FROM THE SPONSOR.</t>
  </si>
  <si>
    <t>NATIONAL HISPANIC SCIENCE NETW</t>
  </si>
  <si>
    <t>TRAVELER WAS INVITED TO PARTICIPATE IN A SEMINAR AT THE UNIVERSITY OF CONNECTICUT ON OCTOBER 10-OCTOBER 12, 2017 IN STORRS, CT.  THE SPONSOR, THE UNIVERSITY OF CONNECTICUT, WILL PAY IN KIND FOR AIRFARE, LODGING, TRANSPORTATION TO AND FROM THE AIRPORT IN CT, AND ALL MEALS ON THE 11TH AT THE HOTEL AS WELL AS ON CAMPUS.  NIDA WILL PAY TAXIS TO AND FROM THE AIRPORT IN MD, REMAINING M&amp;IE, AND THE TAV FEE. TRAVEL WAS SUBMITTED AS SOON AS THE FINALIZED INVITATION LETTER WAS RECEIVED.</t>
  </si>
  <si>
    <t>STORRS, CT, US</t>
  </si>
  <si>
    <t>UNIVERSITY OF CONNECTICUT AT S</t>
  </si>
  <si>
    <t>TRAVELER HAS BEEN INVITED TO ATTEND AND PRESENT AT THE GRC: BASAL GANGLIA MECHANISMS UNDERLYING BASAL GANGLIA FUNCTION AND DYSFUNCTION ON MARCH 11-16, 2018 IN VENTURA, CA.  GRC WILL PROVIDE REGISTRATION COSTS THAT INCLUDE THE HOTEL, MEALS, AND A PORTION OF THE REGISTRATION FEE TO ATTEND THE CONFERENCE. NIDA WILL PAY FOR ROUNDTRIP TAXIS IN MD, ROUNDTRIP SHUTTLE IN CA, AIRFARE, AND TAV FEES.</t>
  </si>
  <si>
    <t>MORGAN, SARAH J</t>
  </si>
  <si>
    <t>FROM OCTOBER 18-22, 2017, TRAVELER (POSTDOC IRTA) WILL BE PRESENTING A POSTER IN TITLED: THYROCYTES FROM PATIENTS WITH GRAVES' DISEASE SHOW DECREASED TSH RESPONSIVENESS DESPITE NORMAL TSHR EXPRESSION AT THE 87TH ANNUAL MEETING OF THE AMERICAN THYROID ASSOCIATION LOCATED IN VICTORIA, BC, CANADA.   REGISTRATION FEE OF $275.00 WAS PAID USING THE GOVT. PCARD AND INCLUDES LUNCH ON WEDNESDAY - SUNDAY DURING THE CONFERENCE.</t>
  </si>
  <si>
    <t>MORITZ, AMY E</t>
  </si>
  <si>
    <t>DR. AMY MORITZ WILL BE ATTENDING THE 2ND THE AMERICAN SOCIETY FOR PHARMACOLOGY AND EXPERIMENTAL THERAPEUTICS (ASPET) AND CHINESE PHARMACOLOGICAL SOCIETY (CNPHARS) JOINT SYMPOSIA MEETING IN HER CAPACITY AS A MEMBER OF THE ASPET YOUNG SCIENTISTS COMMITTEE AND TRAVEL AWARD RECIPIENT PRESENTING A PAPER ENTITLED: "IDENTIFICATION AND OPTIMIZATION OF A POTENT AND HIGHLY SELECTIVE D3 DOPAMINE RECEPTOR AGONIST" IN HANGZHOU, CHINA FROM NOVEMBER 2ND TO NOVEMBER 6TH, 2017. ASPET WILL SPONSOR HER FLIGHT TO CHINA WHILE CNPHARS WILL COVER THE LODGING, REGISTRATION, AND GROUND TRANSPORTATION IN CHINA. MEALS ARE PROVIDED: LUNCH AND DINNER ON 11/3-11/4. BREAKFAST IS INCLUDED TWICE FROM HOTEL.  THE SPONSOR WILL PROVIDE NO HONORARIUM AND EVERYTHING IS TO BE OR WILL BE PROVIDED IN-KING. THIS IS CONSIDERED A NON-HHS CONFERENCE ATTENDANCE AND APPROVAL HAS BEEN RECEIVED IN SPARC. REGISTRATION WAS WAIVED. THIS TRIP HAS BEEN APPROVED BY DR. KORETSKY BASED ON CRITERIA #1, INVITED SPEAKER.</t>
  </si>
  <si>
    <t>HANGZHOU, , CHN</t>
  </si>
  <si>
    <t>AMERICAN SOCIETY FOR PHARMACOL</t>
  </si>
  <si>
    <t>11/01/2017 -11/06/2017</t>
  </si>
  <si>
    <t>CHINESE PHARMACOLOGICAL SOCIET</t>
  </si>
  <si>
    <t>MORRISON, DEBORAH K</t>
  </si>
  <si>
    <t>DR. MORRISON HAS BEEN INVITED TO GIVE A SEMINAR AT DUKE UNIVERSITY SCHOOL OF MEDICINE, RALEIGH, NORTH CAROLINA, AS PART OF THEIR REGULATORY NETWORKS IN HEALTH AND DISEASE SEMINAR SERIES.  SHE WILL ARRIVE THE NIGHT BEFORE FOR A COLLABORATION WITH THE SPONSOR. 
 THE DATES OF HER VISIT WILL BE JANUARY 16-18, WITH HER SEMINAR BEING AT NOON ON JANUARY 17TH, THE VISIT WILL ALSO INCLUDE MEETING WITH POSTDOCS AND SCIENTISTS AT DUKE TO DISCUSS ONGOING AND POSSIBLE COLLABORATIONS.  SPONSOR WILL PAY FOR FLIGHT, HOTEL AND LUNCH/DINNER ON 1/17/2018.  TRAVELER IS REQUESTING APPROVAL OF ACTUAL SUBSISTENCE FOR SPONSORED IN-KIND LODGING VALUED AT $139 WHICH IS 121% OF GOVERNMENT ALLOWANCE OF $115.  THIS PERCENTAGE FALLS WITHIN THE 300% THRESHOLD ALLOWED BY FTR.  THE SPONSOR HAS NOTED THAT ALL OTHER NON-FEDERAL SPEAKERS ARE PROVIDED SAME ACCOMMODATIONS.  THERE IS NO REGISTRATION FEE.</t>
  </si>
  <si>
    <t>01/16/2018 -01/18/2018</t>
  </si>
  <si>
    <t>MORTON, LINDSAY M</t>
  </si>
  <si>
    <t>04010 LMM. INVITED TO PARTICIPATE IN THE LYMPHOMA RESEARCH FOUNDATION SCIENTIFIC ADVISORY BOARD MEETING, FULFILLING ONE OF MY RESPONSIBILITIES AS A BOARD MEMBER. BROOKLYN, NY. OCTOBER 19 TO 20, 2017. IN KIND: AIRFARE, HOTEL PLUS TAXES, GROUND TRANSPORTATION IN DC AND NEW YORK, LUNCH AND DINNER ON 10/19 AND BREAKFAST AND LUNCH ON 10/20. NIH PAYS REMAINING MEALS AND VOUCHER FEE.</t>
  </si>
  <si>
    <t>BROOKLYN, NY, US</t>
  </si>
  <si>
    <t>LYMPHOMA RESEARCH FOUNDATION N</t>
  </si>
  <si>
    <t>MOSER, RICHARD P</t>
  </si>
  <si>
    <t>DR. MOSER IS INVITED TO SPEAK AT THE AMERICAN ACADEMY OF PHYSICAL MEDICINE AND REHABILITATION (AAPM&amp;R) ANNUAL ASSEMBLY BEING HELD IN DENVER, CO ON OCTOBER 12-15, 2017.  IN-KIND:  AIRFARE AND GROUND TRANSPORTATION IN CO.  NO REGISTRATION FEE.</t>
  </si>
  <si>
    <t xml:space="preserve">MOSS, JOEL </t>
  </si>
  <si>
    <t>DR. MOSS WILL BE GOING TO THE ATS LEADERSHIP CONFERENCE IN ORLANDO, FL OCTOBER 5-6, 2017. THIS TRIP ENDS THE SAME DAY THAT ANOTHER SPONSORED TRIP BEGINS (SEE TANUM0BN99). THE SPONSOR WILL BE COVERING FLIGHT, ONE NIGHT OF HOTEL, AND MEALS. THERE WILL BE LUNCH AND DINNER ON 10/5, AND BREAKFAST AND LUNCH ON 10/6.  THE ATS IS COVERING DR. MOSS' FLIGHT FROM BETHESDA TO ORLANDO. THEN THE SPONSOR FOR HIS OTHER TRIP WILL COVER HIS FLIGHT FROM ORLANDO TO BOSTON, AND THEN BACK TO BETHESDA. WE ARE CURRENTLY WAITING FOR THE HOTEL CONFIRMATION WHICH WILL COME TWO WEEKS PRIOR TO THE TRIP.  DR. MOSS WILL DEPART FROM ORLANDO ON 10/06/17 FOR BOSTON AFTER LUNCH.  3/4 MIE WILL BE REFLECTED ON THIS AUTHORIZATION FOR 10/6/17 AND WILL BE ZEROED OUT ON HIS OTHER AUTHORIZATION FOR BOSTON ON THE SAME DAY.</t>
  </si>
  <si>
    <t>DR. MOSS WILL BE ATTENDING THE CHEST EDITORS STRATEGY MEETING IN BOSTON, MA  FROM OCTOBER 6-8, 2017. DR. MOSS WILL BE DEPARTING FROM ORLANDO, FL TO BOSTON FROM ANOTHER CONFERENCE BECAUSE OF THIS 3/4 MIE HAS BEEN REFLECTED ON THAT AUTHORIZATION (TANUM0CR5J) FOR 10/6/17 AND ZEROED OUT ON THIS AUTHORIZATION. THE CHEST EDITORS STRATEGY MEETING SPONSORS WILL BE COVERING FLIGHT FROM ORLANDO TO BOSTON AND RETURNING TO BETHESDA AND LODGING WHILE IN BOSTON, SOME MEALS AND GROUND TRANSPORTATION ON 10/8 TO THE AIRPORT.  CAS APPROVAL HAS BEEN RECEIVED.</t>
  </si>
  <si>
    <t>AMERICAN COLLEGE OF CHEST PHYS</t>
  </si>
  <si>
    <t>10/06/2017 -10/08/2017</t>
  </si>
  <si>
    <t>DR. JOEL MOSS WILL BE ATTENDING AND SPEAKING AT THE LAMPOSIUM PATIENT BENEFIT CONFERENCE AND LAMPOSIUM LA 11/10-11/11/2017. HE WILL LEAVE 11/9/2017 TO GET THERE EARLY TO PREPARE FOR THE LAM MEETING AND ATTEND THE WELCOME RECEPTION. HE WILL LEAVE ON 11/12 SINCE THE MEETING IS ALL DAY. THE TITLE OF HIS TALK IS " LAM RESEARCH AT THE NIH". THE SPONSOR WILL BE PAYING FOR THE REGISTRATION, FLIGHTS AND TWO NIGHTS' HOTEL. THE NIH WILL COVER ALL OTHER TRAVEL EXPENSES. I AM STILL WAITING FOR THE SPONSOR TO PROVIDE THE HOTEL AND FLIGHT INFORMATION. THE REGISTRATION INCLUDES: 11/9- DINNER, 11/10- BREAKFAST, LUNCH AND DINNER, 11/11- BREAKFAST, LUNCH AND DINNER.</t>
  </si>
  <si>
    <t>LAM FOUNDATION</t>
  </si>
  <si>
    <t>11/09/2017 -11/12/2017</t>
  </si>
  <si>
    <t xml:space="preserve">MOUSSAWI, KHALED </t>
  </si>
  <si>
    <t>SPONSOR-MOUSSAWI AMERICAN NEUROPSYCHIATRIC ASSOCIATION CONFERENCE (APNA), MARCH 21-24, 2018 IN BOSTON, MA</t>
  </si>
  <si>
    <t>AMERICAN NEUROPSYCHIATRIC ASSO</t>
  </si>
  <si>
    <t xml:space="preserve">MUALLEM, SHMUEL </t>
  </si>
  <si>
    <t>TO ATTEND AND PRESENT A LECTURE AT THE ION CHANNELS IN HORMONAL HOMEOSTASIS-TRANSIENT RECEPTOR POTENTIAL CHANNELS AND CALCIUM SIGNALING IN MONTE SAINTE ODILE, FRANCE ON OCTOBER 4-7, 2017. REGISTRATION FEE IS WAIVED FOR INVITED SPEAKERS.  REGISTRATION INCLUDES: BREAKFAST AND LUNCH ON 10/05-07/2017 AND DINNER ON 10/04-06/2017. SPONSOR PAYING IN-KIND FOR: ROUND TRIP AIRFARE AND LODGING ON 10/04-07/2017. COMPLEMENTARY ROUND TRIP SHUTTLE BETWEEN AIRPORT AND LODGING. TRAVELER FLYING OVERNIGHT ARRIVING IN FRANCE ON 10/04/2017. FOREIGN FLAG CARRIER APPROVAL FORM INCLUDED IN TRAVEL PACKAGE. TRAVEL PENDING APPROVAL.  PENDING AVAILABILITY OF FY18 FUNDS.</t>
  </si>
  <si>
    <t>UNIVERSITY OF SAARLAND</t>
  </si>
  <si>
    <t>TO ATTEND AND PRESENT A LECTURE ON TRP CHANNELS AT THE SIGNAL TRANSDUCTION MEETING IN PUERTO VALLARTA, MEXICO ON OCTOBER 22-26, 2017. SPONSOR IS PAYING IN-KIND: ROUND TRIP AIRFARE, LODGING ON 10/21-26/2017. TO MEET WITH ORGANIZERS FOLLOWING MEETING ON 10/26/2017 TO DISCUSS FUTURE TOPICS OF NEXT MEETING.  REGISTRATION FEE IS WAIVED FOR INVITED SPEAKERS.  REGISTRATION INCLUDES: BREAKFAST ON 10/22-26/2017; LUNCH 10/23-25/2017 AND DINNER ON 10/22-25/2017. TRAVEL APPROVED ON 08/02/2017.  PENDING AVAILABILITY OF FY18 FUNDS</t>
  </si>
  <si>
    <t>PUERTO VALLARTA, , MEX</t>
  </si>
  <si>
    <t>UNIVERSIDAD NACIONAL AUTONOMA</t>
  </si>
  <si>
    <t>10/21/2017 -10/27/2017</t>
  </si>
  <si>
    <t>TO VISIT THE LAB AND PRESENT A TALK AT THE DEPARTMENT OF MOLECULAR, CELLULAR AND DEVELOPMENTAL BIOLOGY AT THE UNIVERSITY OF MICHIGAN IN ANN ARBOR ON FEBRUARY 23, 2018.  SPONSOR PAYING IN-KIND: ROUND TRIP COACH AIRFARE AND LODGING ON 02/22/2018.  TRAVEL APPROVED ON 08/22/2017. PENDING AVAILABILITY OF FY18 FUNDS.</t>
  </si>
  <si>
    <t>MUELLER, GEOFFREY A</t>
  </si>
  <si>
    <t>DR. GEOFFREY MUELLER HAS BEEN INVITED TO PARTICIPATE AS A MODERATOR AND SPEAKER AT THE 2018 AMERICAN ACADEMY OF ALLERGY ASTHMA &amp; IMMUNOLOGY AAAAI ANNUAL MEETING FROM MARCH 2-5, 2018.  TRAVELER WILL DEPART ON 3/1 AND RETURN ON 3/5.  THE SPONSOR, AMERICAN ACADEMY OF ALLERGY ASTHMA &amp; IMMUNOLOGY WILL PAY IN KIND FOR AIRFARE AND LODGING AND WAIVE THE REGISTRATION FEE IN THE AMOUNT OF $620 WHICH DOES NOT INCLUDE MEALS OR LODGING.  EFFICIENT SPENDING WAS APPROVED ON 9/27/2017 AND IS UPLOADED IN THE SCANNED DOCUMENTS PORTION OF THIS TRAVEL AUTHORIZATION.   ETHICS APPROVAL OBTAINED ON 02/28/2018.</t>
  </si>
  <si>
    <t xml:space="preserve">MUENKE, MAXIMILIAN </t>
  </si>
  <si>
    <t>THIS IS AN FTE DOMESTIC SPONSORED TRAVEL. THE SPONSOR IS COVERING THE FOLLOWING EXPENSE IN-KIND: ROUND-TRIP AIRFARE IN THE AMOUNT OF $584.67 FROM WASHINGTON, DC TO ROCHESTER, MN; LODGING ON OCTOBER 8 &amp; 9  AT $122 /NIGHT, AND HOTEL ROOM TAX AT $18.45 PER NIGHT. ALSO SPONSORED IN-KIND IS THE $695 REGISTRATION FEE WHICH INCLUDES DINNER ON OCTOBER 8; BREAKFAST, LUNCH AND DINNER ON OCTOBER 9TH AND BREAKFAST AND LUNCH ON OCTOBER 10. OMEGA WAS NOT USED FOR AIRFARE OR LODGING SINCE THE SPONSOR HAS COVERED THESE EXPENSES IN-KIND. NO BAGGAGE FEES, AS DR. MUENKE WILL ONLY HAVE A CARRY-ON. TRAVELER IS RECEIVING SAME BENEFITS AS THOSE OFFERED TO SIMILARLY SITUATED TRAVELERS. COMPLIMENTARY WI-FI IS PROVIDED AT THE HOTEL. THIS TRIP IS PENDING AVAILABILITY OF FUNDS. THE FOLLOWING EXPENSES WILL BE REIMBURSED TO THE TRAVELER BY NIH: TAXI ESTIMATED AT $58.90 EACH WAY FOR 10/8 HOME TO DCA AND 10/10 DCA TO RESIDENCE. TAXI USE IN ROCHESTER, MN IS ESTIMATED AT $100. COST COMPARISON IS NOT NEEDED AS THE SPONSOR HAS COVERED THIS EXPENSE IN-KIND.</t>
  </si>
  <si>
    <t>CHIEF MEDICAL GENETICS BR</t>
  </si>
  <si>
    <t>THIS IS AN FTE FOREIGN SPONSORED THREE-TIER TRAVEL. 1ST LEG- TRAVELER WILL GIVE TALK ?¿¿SYNDROMES WITH HOLOPROSENCEPHALY?¿¿ AT THE 7TH EUROPEAN COURSE IN DYSMORPHOLOGY IN ROME, ITALY NOVEMBER 3-7, 2017. UNIVERSITY OF AMSTERDAM IS COVERING FOLLOWING EXPENSES IN-KIND: 11/02 AIRFARE IN THE AMOUNT OF $1,848.36 DEPARTING IAD ARRIVING 11/03 ROME. NO LODGING NEEDED ON 11/2 AS HE IS IN TRAVEL STATUS. NO BAGGAGE FEES NEEDED AS FIRST &amp; SECOND CHECKED BAGS ARE FREE OF CHARGE. 11/03 -11/07 LODGING IN ROME AT $246.28/NIGHT. TRAVELER IS A MARRIOTT REWARDS MEMBER SO WIFI IS FREE. REGISTRATION FEE OF $413.63 INCLUDES DINNER 11/5, 6 &amp; 7, &amp; LUNCH ON 11/6 &amp; 7. THESE MEALS PROVIDED TO ALL REGISTRANTS. TRAVELER DEPARTS ROME 11/07 ARRIVES IN SANTIAGO, CHILE 11/08. AIRFARE IN THE AMOUNT OF $1,410.10 TO BE PAID BY NIH, OMEGA WAS USED FOR THIS RESERVATION. NO LODGING NEEDED ON 11/7 AS HE IS IN TRAVEL STATUS. 2ND LEG- MAX WILL PRESENT ?¿¿MUENKE SYNDROME?¿¿ AT 63RD CHILEAN CONGRESS OF NEUROLOGY, PSYCHIATRY &amp; NEUROSURGERY IN VINA DEL MAR, CHILE NOVEMBER 8-10. UNIVERSITY OF CHILE IS COVERING THE FOLLOWING EXPENSES IN-KIND: 11/08 LODGING IN SANTIAGO AT $114/NIGHT. ON 11/9, MAX WILL DRIVE WITH DR. BUSTAMANTE FROM SANTIAGO TO VINA DEL MAR, TRAVELER NOT REQUESTING REIMBURSEMENT OF POV. REGISTRATION FEE IS $237.38; NO MEALS INCLUDED. ON 11/10 MAX RETURNS TO SANTIAGO VIA CAR WITH DR. BUSTAMANTE. 11/10 AIRFARE IN THE AMOUNT OF $233.88 FROM SANTIAGO TO PUERTO VARAS SPONSORED IN-KIND BY UNIV. OF CHILE. 3RD LEG- MAX WILL GIVE TALK ?¿¿GENETIC SYNDROME IN DIVERSE POPULATION" AT 50TH ANNUAL MEETING OF CHILEAN SOCIETY OF GENETICS, PUERTO VARAS, CHILE NOVEMBER 10-12. SOCIEDAD DE GENETICA DE CHILE COVERING FOLLOWING EXPENSES IN-KIND: LODGING IN PUERTO VARAS 11/10-12 AT $118.68/NIGHT; $400.76 REGISTRATION FEE INCLUDES DINNER ON 11/11. NO LODGING NEEDED ON 11/12 AS HE IS IN TRAVEL STATUS. SEE ATTACHED FOR ADDITIONAL COMMENTS:</t>
  </si>
  <si>
    <t>SOCIEDAD DE GENETICA DE CHILE</t>
  </si>
  <si>
    <t>11/02/2017 -11/13/2017</t>
  </si>
  <si>
    <t>UNIVERSITY OF AMSTERDAM</t>
  </si>
  <si>
    <t>THIS IS AN FTE FOREIGN SPONSORED TRAVEL. DR. MUENKE WILL GIVE TALK ?¿¿SYNDROMES WITH HOLOPROSENCEPHALY?¿¿ AT THE INDO-US SYMPOSIUM ON HUMAN GENETIC DISORDERS OF PRENATAL AND POSTNATAL GROWTH?¿¿ IN THIRUVANANTHAPURAM, INDIA DECEMBER 8-10, 2017. SAT HOSPITAL, GOVERNMENT MEDICAL COLLEGE IS COVERING FOLLOWING EXPENSES IN-KIND: ROUND TRIP AIRFARE IN THE AMOUNT $1,243.36; DEPARTS IAD ON 12/05, ARRIVES IN INDIA AT 3:40 AM ON 12/07; NO LODGING NEEDED ON 12/05 OR 12/06, AS HE IS IN TRAVEL STATUS; NO BAGGAGE FEES NEEDED AS FIRST &amp; SECOND CHECKED BAGS ARE FREE OF CHARGE; LODGING 12/07-11 AT $146.26/NIGHT PLUS $26.32 LODGING TAX PER NIGHT. WI-FI IS COMPLIMENTARY. REGISTRATION FEE OF $77.25 INCLUDES BREAKFAST, LUNCH AND DINNER 12/08-10. THESE MEALS ARE PROVIDED TO ALL REGISTRANTS. OMEGA WAS NOT USED FOR LODGING OR AIRFARE AS SPONSOR COVERED THESE EXPENSES IN-KIND. FOREIGN FLAG AIR CARRIER USED BY SPONSOR FOR SPONSORED IN-KIND AIRFARE. THE FOLLOWING EXPENSES HAVE BEEN ADDED: 12/05 $70.50 EST. TAXI FROM RESIDENCE TO IAD; AND 12/11 EST. TAXI FROM IAD TO RESIDENCE; $100 ESTIMATED TAXI USE IN INDIA. THIS TRAVEL IS PENDING AVAILABILITY OF FUNDS. COST COMPARISON NOT NEEDED AS SPONSOR HAS COVERED AIRFARE IN-KIND. DR. MUENKE HAS COMPLETED THE HT401 HIGHT THREAT SECURITY OVERSEAS SEMINAR ON 5/16/2014. THE CERTIFICATE IS VALID FOR 5 YEARS. TRAVELER HAS NOT AND WILL NOT SPEND MORE THAN 45 DAYS IN DESIGNATED HIGH THREAT, HIGH RISK/FACT (FOREIGN AFFAIRS COUNTER THREAT) MANDATORY COUNTRIES WITHIN LAST 365 DAYS. HTSOS CERTIFICATE ATTACHED.</t>
  </si>
  <si>
    <t>THIS IS AN FTE FOREIGN SPONSORED TWO-TIERED TRAVEL. 1ST LEG: DR. MUENKE WILL TRAVEL TO FREIBURG INSTITUTE FOR ADVANCED STUDIES (FRIAS), TO SERVE AS ADVISOR FOR SELECTION OF FELLOWSHIP CANDIDATES MARCH 7-13, 2018. HE WILL FLY OVERNIGHT MARCH 7 FROM DULLES TO FRANKFURT, ARRIVING THE MORNING OF MARCH 8, SO NO LODGING NEEDED MARCH 7. HE WILL TAKE THE TRAIN FROM FRANKFURT TO FREIBURG. ADVISOR?¿¿S MEETING IS MARCH 9-10. MARCH 11 IS SUNDAY, SO THERE IS NO EXPENSE TO THE GOVERNMENT. HE WILL MEET WITH FRIAS DIRECTORS MARCH 12. OMEGA WAS NOT USED FOR AIRFARE OR TRAINFARE AS SPONSORS COVERED THESE EXPENSES IN-KIND. NO LODGING NEEDED, AS DR. MUENKE HAS A RESIDENCE IN FREIBURG, SO OMEGA WAS NOT USED FOR LODGING. NO M&amp;IE NEEDED AS ALL MEALS WILL BE EATEN AT RESIDENCE. THE SPONSOR (FRIAS) IS COVERING THE FOLLOWING EXPENSE: ROUNDTRIP TRAINFARE FROM FRANKFURT TO FREIBURG IN THE AMOUNT OF $270.59. 2ND LEG: MARCH 13 HE TRAVELS FROM FRANKFURT TO MUNSTER TO SPEAK AT THE ANNUAL MEETING OF THE GERMAN SOCIETY OF HUMAN GENETICS (GSHG) MARCH 14-16. HE SPEAKS MARCH 14, &amp; ON MARCH 17 HE MEETS WITH DR. WIEACKER TO DISCUSS COLLABORATIONS. ON MARCH 18, HE WILL TAKE A TRAIN FROM MUNSTER TO FRANKFURT, THEN FLY FROM FRANKFURT TO DULLES. OMEGA NOT USED FOR LODGING AS IT IS SPONSORED IN-KIND. TRAVELER IS RECEIVING SAME BENEFITS AS THOSE OFFERED TO SIMILARLY SITUATED TRAVELERS. GSHG IS PROVIDING THESE EXPENSES AS SPONSORED IN-KIND: ROUNDTRIP AIRFARE FROM WASHINGTON DC TO FRANKFURT IN THE AMOUNT OF $1,326.55 USD; ROUNDTRIP TRAINFARE FROM FRANKFURT TO MUNSTER IN THE AMOUNT OF $85.20; $404.81 REGISTRATION FEE (MEALS NOT INCLUDED IN REG FEE); &amp; LODGING 03/13-18 AT $160.64/NIGHT PLUS $14.46 LODGING TAX PER NIGHT, WI-FI IS COMPLIMENTARY. THE FOLLOWING EXPENSES HAVE BEEN ADDED: 03/07 $70.50 EST. TAXI FROM HOME TO IAD; 03/18 $70.50 EST. TAXI FROM IAD TO HOME; $100 EST. TAXI USE IN MUNSTER. TRAVEL PENDING AVAILABILITY OF FUNDS.</t>
  </si>
  <si>
    <t>ALBERT LUDWIGS UNIVERSITY OF F</t>
  </si>
  <si>
    <t>03/07/2018 -03/18/2018</t>
  </si>
  <si>
    <t>UNIVERSITATSKLINKKUM MUNSTER</t>
  </si>
  <si>
    <t xml:space="preserve">MUKAIBO, TARO </t>
  </si>
  <si>
    <t>TO PRESENT AND GIVE A LECTURE AT THE UNIVERSITY OF ILLINOIS AT CHICAGO TO BE HELD IN CHICAGO, ILLINOIS FROM FEBRUARY 7-8, 2018. THE SPONSOR WILL PROVIDE IN-KIND ROUND TRIP AIRFARE, LODGING ON 02/07/2018 AND DINNER ON 02/07/2018. PENDING AVAILABILITY OF FY18 FUNDS.</t>
  </si>
  <si>
    <t xml:space="preserve">MUKOYAMA, YOSUKE </t>
  </si>
  <si>
    <t>THIS TRAVEL IS NOT A CONFERENCE BECAUSE IT MEETS THE FOLLOWING MISSION EXEMPTION: D. SCIENTIFIC MEETINGS WITH A SPECIFIC INVESTIGATOR OR TEAM REGARDING A SPECIFIC AREA OF SCIENTIFIC INQUIRY, OR PUBLIC HEALTH NEED: DR. MUKOYAMA WILL BE TRAVELING TO THE CHICAGO, ILLINOIS TO PRESENT A SEMINAR TITLED "VESSEL-DEPENDENT RECRUITMENT OF BLOOD BRAIN BARRIER FORMATION TO THE PHYSIOLOGY" AT THE UNIVERSITY OF ILLINOIS. SPONSOR IS COVERING LODGING AND AIR FARE IN-KIND.</t>
  </si>
  <si>
    <t>THIS TRAVEL IS NOT A CONFERENCE BECAUSE IT MEETS THE FOLLOWING MISSION EXEMPTION: SCIENTIFIC MEETINGS WITH A SPECIFIC INVESTIGATOR OR TEAM REGARDING A SPECIFIC AREA OF SCIENTIFIC INQUIRY, OR PUBLIC HEALTH NEED. DR. YOSUKE MUKOYAMA WILL PRESENT AT A SEMINAR ON 3/24 AND WILL MEET WITH COLLABORATORS ON 3/26 TO DISCUSS THEIR MUTUAL INTERESTS IN NEURO-VASCULAR BIOLOGY. THIS PORTION OF THE TRIP IS NOT SPONSORED. THE REMAINING TRIP IS SPONSORED. SPONSOR 1: SEMINAR AT THE KYOTO PREFECTURAL UNIVERSITY OF MEDICINE, KYOTO. SPONSORED IN KIND, ONE NIGHT LODGING, BREAKFAST, LUNCH AND DINNER ON MARCH 27, 2018. 
SPONSOR 2: PRESENT AT THE SYMPOSIUM FOR IRCMS IN KUMAMOTO UNIVERSITY, KUMAMOTO, JAPAN, MARCH 28 TO MARCH 29, 2018 IN KUMAMOTO, JAPAN. SPONSORED IN KIND: TWO NIGHTS LODGINGS, BREAKFAST, LUNCH AND DINNER MARCH 28 TO 29, 2018 AND ROUNDTRIP IN COUNTRY FLIGHT TO OSAKA-KOBE.  
SPONSOR 3: NEURO VASCULAR WIRING WORKSHOP, KOBE, JAPAN. SPONSORED IN KIND: ONE NIGHT LODGING, BREAKFAST, LUNCH AND DINNER MARCH 30, 2018. TRAVELER WILL USE LOCAL TRAINS TO CONNECT BETWEEN DESTINATIONS WHILE IN JAPAN WHICH ARE NON-SPONSORED. TRAVELER BECAME ILL WITH A STOMACH FLU AND WAS UNABLE TO FLY.  RETURNED 4/2/2018 INSTEAD OF 4/1/2018 AS PLANNED.</t>
  </si>
  <si>
    <t>KOBE UNIVERSITY</t>
  </si>
  <si>
    <t>03/22/2018 -04/02/2018</t>
  </si>
  <si>
    <t>KYOTO PREFECTURAL UNIVERSITY O</t>
  </si>
  <si>
    <t>MUNFORD, ROBERT S</t>
  </si>
  <si>
    <t>DR. ROBERT MUNFORD, HAS BEEN INVITED TO UT SOUTHWESTERN INFECTIOUS DISEASES INVITED SPEAKER SERIES AT THE UNIVERSITY OF TEXAS SOUTHWESTERN MEDICAL CENTER AT DALLAS ON NOVEMBER 8TH, 2017. DR. MUNFORD WILL ALSO BE MEETING WITH COLLEAGUES ON NOVEMBER 6 AND 7TH. THE SPONSOR WILL PROVIDE AIRFARE, SOME MEALS AND LODGING FOR ONE NIGHT IN-KIND.  SPONSOR WILL BE PROVIDING IN-KIND LODGING VALUED AT $161.74 WHICH IS 114% ABOVE THE GOVERNMENT LODGING ALLOWANCE OF $142 FOR DALLAS, TX. THIS PERCENTAGE FALLS WITHIN THE 300% THRESHOLD ALLOWED BY THE FEDERAL PER DIEM RATE. THE SPONSOR HAS CONFIRMED THAT ALL OTHER FEDERAL OR NON-FEDERAL PARTICIPANTS WILL BE PROVIDED WITH THE SAME OR SIMILAR ACCOMMODATIONS. NO FEDERAL FUNDS WILL BE USED AND NO HONORARIUM WILL BE OFFERED.
ALL OTHER TRAVEL RELATED COSTS WILL BE REIMBURSED TO THE TRAVELER ACCORDINGLY.</t>
  </si>
  <si>
    <t>MEMBER BSC</t>
  </si>
  <si>
    <t>MUNRO, NANCY L</t>
  </si>
  <si>
    <t>NANCY WILL BE PRESENTING AT THE 2017 PEDIATRIC CRITICAL CARE &amp; EMERGENCY NURSING CONFERENCE TAKING PLACE IN LAS VEGAS, NV.</t>
  </si>
  <si>
    <t>CONTEMPORARY FORUMS</t>
  </si>
  <si>
    <t>MUNSTER, VINCENT J</t>
  </si>
  <si>
    <t>AMEND TO AD TDY LAYOVER NOV 4.  ORIGINAL RETURN FLIGHT INTO MISSOULA UNABLE TO LAND DUE TO WEATHER. TRAVELER OVERNIGHTED IN SALT LAKE CITY AND RETURNED HOME NOV 5.  TRAVELER TO OVERNIGHT IN MISSOULA, MT OCT 27 DUE TO AN EARLY MORNING FLIGHT OCT 28 TO BERLIN, GERMANY.  TRAVELER TO ARRIVE OCT 29 AND DRIVE WITH RENTAL CAR TO GREIFSWALD, GERMANY.  TRAVELER TO MEET WITH THOMAS HOENEN AND OTHER STAFF AT THE FRIEDRICH LOEFFLER INSTITUT.  NETG FOR LODGING THE NIGHTS OF OCT 29 AND 30, STAYING WITH COLLEAGUE. TRAVELER TO DRIVE TO ROSTOCK, GERMANY OCT 31 AS AN INVITED SPEAKER AT THE 1ST INTERNATIONAL CONFERENCE ON RESPIRATORY PATHOGENS FROM NOV 1 TO 3.  TRAVELER TO DRIVE TO BERLIN NOV 3 TO OVERNIGHT FOR THE FLIGHT HOME NOV 4, 2017. RENTAL CAR NECESSARY IN ORDER TO MEET SCHEDULED APPOINTMENTS.  THE PUBLIC TRANSPORTATION DOES NOT TRANSPORT IN ACCORDANCE WITH THE FLIGHT AND MEETING SCHEDULES.  THERE IS NO REGISTRATION FEE FOR INVITED SPEAKERS.  SPONSOR WILL PAY IN-KIND FOR FLIGHT, LODGING AND SOME MEALS.  NO HONORARIUM WILL BE ACCEPTED AND NO FEDERAL FUNDS WILL BE USED FOR EXPENSES. AWAITING AIR AND HOTEL ITINERARY FROM SPONSOR.  WILL UPLOAD AS SOON AS AVAILABLE.</t>
  </si>
  <si>
    <t>10/27/2017 -11/05/2017</t>
  </si>
  <si>
    <t>TRAVELER TO OVERNIGHT IN MISSOULA MAR 26 DUE TO AN EARLY MORNING FLIGHT.  TRAVELER TO THE ICAHN SCHOOL OF MEDICINE AT MOUNT SINAI TO PARTICIPATE IN THE INFECTIOUS DISEASES AND GLOBAL HEALTH AND EMERGING PATHOGENS INSTITUTE SEMINAR SERIES TAKING PLACE MAR 28, 2018.  TRAVELER DEPARTS MISSOULA MAR 27 AND RETURNS HOME MAR 29.  SPONSOR TO PROVIDE IN KIND AIRFARE, LODGING AND SOME MEALS.  NO HONORARIUM WILL BE ACCEPTED AND NO FEDERAL FUNDS WILL BE USED FOR EXPENSES.  SPONSOR PROVIDING IN KIND LODGING VALUED AT 279 WHICH IS 110 PERCENT OF THE GOVERNMENT LODGING ALLOWANCE OF 253.  THE SPONSOR HAS CONFIRMED THAT ALL OTHER FEDERAL OR NON FEDERAL PARTICIPANTS WILL BE PROVIDED WITH THE SAME OR SIMILAR ACCOMMODATIONS.</t>
  </si>
  <si>
    <t>03/26/2018 -03/29/2018</t>
  </si>
  <si>
    <t xml:space="preserve">MURPHY, ELIZABETH </t>
  </si>
  <si>
    <t>THIS TRAVEL IS NOT A CONFERENCE BECAUSE IT MEETS THE FOLLOWING MISSION EXEMPTION: SCIENTIFIC MEETINGS WITH A SPECIFIC INVESTIGATOR OR TEAM REGARDING A SPECIFIC AREA OF SCIENTIFIC INQUIRY, OR PUBLIC HEALTH NEED.  DR. MURPHY HAS BEEN INVITED TO ATTEND THE 2ND ANNUAL MEETING OF THE EXTERNAL SCIENTIFIC ADVISORY BOARD (ESAB) OF THE MEDICAL COLLEGE OF WISCONSIN (MCW) CARDIOVASCULAR CENTER TO BE HELD OCT. 10-11, 2017 IN MILWAUKEE, WI.  SPONSOR WILL PROVIDE AIRFARE, LODGING, MEALS, AND GROUND TRANSPORTATION IN KIND.  NO TRANSPORTATION TO BWI, BAGGAGE FEES, OR INTERNET FEES REQUIRED. PENDING AVAILABILITY OF FUNDS.</t>
  </si>
  <si>
    <t>RESEARCH PHYSIOLOGIST</t>
  </si>
  <si>
    <t>DR. MURPHY HAS BEEN INVITED TO MODERATE TWO SESSIONS AND GIVE A TALK ENTITLED "?¿¿HYPOXIC SIGNALING AND REGULATION OF PROTEIN SYNTHESIS, DEGRADATION AND SPLICING?¿¿ AT THE AMERICAN HEART ASSOCIATION (AHA) SCIENTIFIC SESSIONS 2017 TO BE HELD NOVEMBER 11-15, 2017 IN ANAHEIM, CA.  SPONSOR WILL PROVIDED REGISTRATION IN KIND.  CONFERENCE TRAVEL APPROVED. DR. MURPHY IS STAYING AT THE HILTON AT THE AIRPORT ON THE NIGHT OF NOV. 10 ONLY.  RESERVATION MADE THROUGH OMEGA.  NIGHTS OF NOV. 11-13 SHE WILL STAY AT THE ANAHEIM HILTON.  RESERVATION MADE THROUGH MEETING WEBSITE.  CGE PER DIEM RATE OF $158/NIGHT FOR LODGING IS FY 17 RATE.  FY 18 PER DIEM RATE FOR LODGING IS $173/NIGHT AS STATED ON RESERVATION.  DR. MURPHY WILL DEPART LA ON TUES., NOV. 14, AT 11:25 P.M.  SHE WILL ARRIVE HOME ON WED., NOV. 15.  PENDING AVAILABILITY OF FUNDS.</t>
  </si>
  <si>
    <t>DR. ELIZABETH MURPHY HAS BEEN INVITED TO PARTICIPATE IN THE UNIVERSITY OF CALIFORNIA DAVIS CARDIOVASCULAR SYMPOSIUM: MECHANICS AND ENERGETICS IN CARDIAC ARHYTHMIAS FROM 2/21/18-2/24/2018. THE UNIVERSITY WILL BE COVERING THE COST OF LODGING FOR TWO NIGHTS IN DAVIS, CA, MEALS (DINNER ON 2/21/2018, BREAKFAST, LUNCH AND DINNER ON 2/22, AND BREAKFAST AND LUNCH ON 2/23), REGISTRATION HAS BEEN WAIVED AND LOCAL TRANSPORTATION. NIH/NHLBI WILL BE COVERING ONE NIGHT HOTEL STAY IN SAN FRANCISCO AND ALL OTHER TRAVEL EXPENSES. DR. MURPHY'S FLIGHT BACK HOME IS EARLY IN THE MORNING ON 2/24/18 SO SHE WILL STAY AT A HOTEL THAT IS CLOSE TO THE AIRPORT IN SAN FRANCISCO.</t>
  </si>
  <si>
    <t>02/21/2018 -02/24/2018</t>
  </si>
  <si>
    <t>DR. ELIZABETH MURPHY HAS BEEN INVITED TO GIVE A PRESENTATION/TALK AT THE CARDIOVASCULAR RESEARCH CENTER SEMINAR SERIES AT THE MASSACHUSETTS GENERAL HOSPITAL. THE SEMINAR TAKES PLACE ON MARCH 6, 2018. THE SPONSOR WILL BE COVERING AIRFARE, LODGING AND MEALS. NHLBI WILL COVER ALL OTHER TRAVEL EXPENSES. THE SPONSOR WILL BE COVERING LUNCH AND DINNER ON 3/6, AND BREAKFAST ON 3/6.  LODGING CONFIRMATION IS PENDING AS OF 01/18/18</t>
  </si>
  <si>
    <t>MASSACHUSETTS GENERAL HOSPITAL</t>
  </si>
  <si>
    <t>MURPHY, TERENCE D</t>
  </si>
  <si>
    <t>11/15/2017-11/17/2017: ATTENDING THE HUGO GENE NOMENCALTURE COMMITTEE (HGNC) ADVISORY COMMITTEE, IN HINXTON, UK.</t>
  </si>
  <si>
    <t>01/12/2018-01/16/2018: INVITED TO PARTICIPATE AS A MEETING ORGANIZER AT THE INTERNATIONAL PLANT &amp; ANIMAL GENOME XXVI CONFERENCE, IN SAN DIEGO, CA.</t>
  </si>
  <si>
    <t>SCHERAGO INTERNATIONAL NEW JER</t>
  </si>
  <si>
    <t>01/12/2018 -01/16/2018</t>
  </si>
  <si>
    <t>MURRAY, ELISABETH A</t>
  </si>
  <si>
    <t>THE EVENTS IN THIS TA WERE APPROVED AS AN EXEMPTION UNDER THE CATEGORY: TO ATTEND SCIENTIFIC MEETINGS BY THE NIMH EXECUTIVE OFFICER ON 8/10/2017.
TRAVELER CELL:  301-335-7872.
DR. ELISABETH MURRAY HAS BEEN INVITED TO THE LAUNCH EVENT OF THE WELLCOME CENTRE FOR INTEGRATIVE NEUROIMAGING, OXFORD CENTER FOR FUNCTIONAL MRI OF THE BRAIN, JOHN RADCLIFFE HOSPITAL, IN OXFORD, UK OCTOBER 29 - NOVEMBER 2, 2017.  DR. MURRAY SERVES ON THE EXTERNAL ADVISORY BOARD FOR THE WELLCOME CENTRE.</t>
  </si>
  <si>
    <t>JOHN RADCLIFFE HOSPITAL</t>
  </si>
  <si>
    <t>10/29/2017 -11/02/2017</t>
  </si>
  <si>
    <t>THE EVENTS IN THIS TA AT UC IRVINE WERE APPROVED AS AN EXEMPTION UNDER THE CATEGORY: TO ATTEND SCIENTIFIC MEETINGS BY THE NIMH EXECUTIVE OFFICER ON 8/28/2017.
THE EVENTS IN THIS TA AT THE OREGON NATIONAL PRIMATE CENTER WERE APPROVED AS AN EXEMPTION UNDER THE CATEGORY: TO ATTEND SCIENTIFIC MEETINGS BY THE NIMH EXECUTIVE OFFICER ON 1/25/18.
DR. ELISABETH MURRAY HAS BEEN INVITED TO GIVE A TALK AT THE CENTER FOR THE NEUROBIOLOGY OF LEARNING AND MEMORY AT UC IRVINE ON FEB 19 - 21, 2018, AFTER WHICH SHE WILL MEET WITH DISTINGUISHED SCIENTISTS AND FACULTY.  FOLLOWING THIS SPEAKING ENGAGEMENT, DR. MURRAY WILL TRAVEL TO THE OREGON NATIONAL PRIMATE CENTER IN BEAVERTON, OREGON, IN ORDER TO FULFILL SOME OF HER RESPONSIBILITIES AS A MEMBER OF THEIR SCIENTIFIC ADVISORY BOARD. THIS PART OF HER TRAVEL WILL BE PARTIALLY SPONSORED WITH THE SPONSOR PAYING FOR HER FLIGHT FROM IRVINE, CA TO BEAVERTON, OR, HER HOTEL DURING HER STAY, AND SOME MEALS.</t>
  </si>
  <si>
    <t>OREGON REGION PRIMATE RESCH CT</t>
  </si>
  <si>
    <t>02/19/2018 -02/23/2018</t>
  </si>
  <si>
    <t>THE EVENTS IN THIS TA WERE APPROVED AS AN EXEMPTION UNDER THE CATEGORY: TO ATTEND SCIENTIFIC MEETINGS BY THE NIMH EXECUTIVE OFFICER ON 12/28/18.
THE USE OF FIRST CLASS SEATING WAS APPROVED BY THE OFFICE OF FINANCIAL MANAGEMENT ON 2/20/18.  
DR. ELISABETH MURRAY HAS BEEN INVITED TO GIVE A PRESENTATION OF HER RESEARCH AT THE JOINT SEMINARS IN NEUROSCIENCE SERIES AT UCLA ON MARCH 5 - 7, 2018.  THE EXCHANGE AND DISCUSSION OF SCIENTIFIC RESEARCH OFTEN LEADS TO INNOVATIVE INSIGHTS IN THE FIELD, THUS THIS ACTIVITY FULLY SUPPORTS THE NIH MISSION.</t>
  </si>
  <si>
    <t>BRAIN RESEARCH INSTITUTE LOS A</t>
  </si>
  <si>
    <t>03/05/2018 -03/07/2018</t>
  </si>
  <si>
    <t>MYLES, JENNIFER G</t>
  </si>
  <si>
    <t>6TH ANNUAL REGIONAL METABOLIC RD DAY EVENT, OCTOBER 26-27, 2017 IN DUBLIN, OHIO</t>
  </si>
  <si>
    <t>VITAFLO USA</t>
  </si>
  <si>
    <t>CLINICAL RESEARCH DIETITIAN</t>
  </si>
  <si>
    <t>NADADUR, SRIKANTH S</t>
  </si>
  <si>
    <t>DR. NADADUR WILL  ATTEND AND SPEAK AT THE INDO-US SYMPOSIUM ON NANOTECHNOLOGY REGULATORY SCIENCE TO BE HELD ON FEBRUARY 21-22, 2018 IN HYDERABAD, INDIA.   EFFICIENT SPENDING (ATTACHMENT C) APPROVED ON DECEMBER 21, 2017.  SPONSOR IS COVERING "IN-KIND" AIRFARE, GROUND TRANSPORTATION WHILE IN INDIA, 3 NIGHTS OF LODGING (FEB. 20-22 - INCLUDES BREAKFAST), MEALS (FEB. 20, DINNER; FEB. 21, LUNCH &amp; DINNER; FEB. 22, LUNCH &amp; DINNER).  FSI CONTACTED ON FEB. 8, REGARDING HTSOS TRAINING. TRAVELER STILL WAITING TO RECEIVE LOGIN INFORMATION.</t>
  </si>
  <si>
    <t>UNIVERSITY OF TEXAS MD ANDERSO</t>
  </si>
  <si>
    <t>NADAL- RIOS, ROSA M</t>
  </si>
  <si>
    <t>DR. NADAL-RIOS WILL  CO-CHAIR AT THE EUROPEAN SOCIETY FOR MEDICAL ONCOLOGY (ESMO) PRECEPTORSHIP COURSE IN PROSTATE CANCER BEING HELD IN SINGAPORE, SINGAPORE ON NOVEMBER 15-16, 2017.  IN-KIND: AIRFARE, LODGING (NO BREAKFAST), AND LUNCH. NO REGISTRATION FEE.  AN APPROVED APPENDIX 8 HAS BEEN INCLUDED FOR THE USE OF BUSINESS CLASS TICKETS.</t>
  </si>
  <si>
    <t>EUROPEAN SOCIETY FOR MEDICAL O</t>
  </si>
  <si>
    <t>11/13/2017 -11/17/2017</t>
  </si>
  <si>
    <t>NARVA, ANDREW S</t>
  </si>
  <si>
    <t>ANDREW NARVA IS AN INVITED SPEAKER WHO WILL GIVE 3 TALKS ON CHRONIC KIDNEY DISEASE AND KIDNEY DISEASE IN MINORITY POPULATIONS AT THE 8TH EDITION OF THE EMIRATES DIABETES AND ENDOCRINE CONGRESS HELD MARCH 1-3, 2018 IN DUBAI, UNITED ARAB EMIRATES, AT THE INTERNATIONAL DUBAI WORLD TRADE CENTER. THE SPONSOR, EMIRATES DIABETES SOCIETY, WILL PROVIDE IN-KIND ROUND TRIP AIRFARE TO DUBAI ($6650); IN-KIND LODGING FOR 3 NIGHTS AT THE FAIRMONT DUBAI HOTEL ($285 PER NIGHT WHICH INCLUDES BUFFET BREAKFAST, 10% MUNICIPALITY FEE AND 10% SERVICE CHARGE); AND CONFERENCE REGISTRATION OF $480.  SPONSOR WILL PROVIDE AIRPORT TRANSFERS FROM DUBAI AIRPORT TO HOTEL ($75 EACH WAY). THE FOLLOWING MEALS WILL BE PROVIDED: LUNCH FOR MARCH 1-3; AND DINNER ON MARCH 1 AND 2. ANY INCIDENTALS CHARGED TO THE ROOM ARE THE TRAVELER?¿¿S RESPONSIBILITY. THE UNITED STATES GOVERNMENT IS RESPONSIBLE FOR GROUND TRANSPORTATION COSTS IN THE UNITED STATES AND ANY MEALS NOT PROVIDED IN DUBAI. NO HONORARIUM OR OTHER PAYMENT WILL BE PROVIDED TO THE TRAVELER. TRAVELER WILL FLY FROM DULLES AIRPORT ON FEBRUARY 28, BUT WILL NOT ARRIVE IN DUBAI UNTIL MARCH 1.  NO LODGING IS NEEDED FOR FEBRUARY 28.  THE SIGNED ETHICS QUESTIONNAIRE HAS BEEN UPLOADED SINCE THE TRAVELER WILL NOT BE AVAILABLE TO COMPLETE AFTER THE TRAVEL IS ROUTED.</t>
  </si>
  <si>
    <t>EMIRATES DIABETES SOCIETY</t>
  </si>
  <si>
    <t>DIRECTOR, NKDEP</t>
  </si>
  <si>
    <t>02/28/2018 -03/04/2018</t>
  </si>
  <si>
    <t>SPEAKER AT THE NURSE PRACTITIONER ASSOCIATES FOR CONTINUING EDUCATION (NPACE) PRIMARY CARE CONFERENCE WITH WORKSHOPS, HELD MARCH 11-14, 2018 IN NEW ORLEANS, LOUISIANA. NPACE WILL PROVIDE IN-KIND COACH AIRFARE ($465.60)  AND PRE-PAID HOTEL FOR 1 NIGHT WHICH IS 120% OVER THE GOVT.
 PER DIEM ($209 PLUS $39.56 TAXES). THERE IS NO REGISTRATION ON DAY OF TALK. NO HONORARIUM TO BE PAID.</t>
  </si>
  <si>
    <t>NURSE PRACTITIONERS ASSOCIATES</t>
  </si>
  <si>
    <t xml:space="preserve">NATANSON, CHARLES </t>
  </si>
  <si>
    <t>DR. NATANSON WILL BE PRESENTING AT THE CRITICAL CARE CANADA FORUM TAKING PLACE IN TORONTO, CANADA.</t>
  </si>
  <si>
    <t>CANADIAN CRITICAL CARE SOCIETY</t>
  </si>
  <si>
    <t>DR. NATANSON WILL BE SPEAKING AT PRIM&amp;R'S 2017 ADVANCING ETHICAL RESEARCH CONFERENCE</t>
  </si>
  <si>
    <t xml:space="preserve">NATARAJAN, MUKILAN </t>
  </si>
  <si>
    <t>CONFERENCE NOT LISTED IN CGE. DR. NATARAJAN ABSTRACT ENTITLED DE NOVO STAT3 MUTATION IN A PATIENT WITH FATAL, TREATMENT-REFRACTORY SINO ORBITAL ASPERGILLOSIS HAS BEEN SELECTED FOR A POSTER PRESENTATION AT ID WEEK 2017 HELD IN SAN DIEGO, CA OCT. 4 TO 9, 2017. HE WILL ALSO MEET WITH RESEARCHERS TO INITIATE NEW COLLABORATIONS IN COMMON AREAS OF RESEARCH INTEREST.</t>
  </si>
  <si>
    <t>COMPUTER CLERK (OA)</t>
  </si>
  <si>
    <t xml:space="preserve">NATH, AVINDRA </t>
  </si>
  <si>
    <t>TRAVELER WILL ATTEND AND SPEAK AT THE 7THH INTERNATIONAL MEETING ON HIV INFECTION OF THE CENTRAL NERVOUS SYSTEM IN POLLENZO, ITALY FROM OCTOBER 12, 2017 TO OCTOBER 14, 2017. TITLE OF THE LECTURE IS HIV TAT, A PIVOTAL MOLECULE IN CNS HIV LATENCY, TARGET FOR MITIGATION AND BIOMARKER OF THE CNH RESERVOIR. TRAVELER WILL DEPART DC ON 10/11 AND ARRIVE THE NEXT DAY, 10/12 TO TURIN, ITALY (LAYOVER IN FRANKFURT). TRAVELER WILL DEPART ITALY ON 10/15 AND ARRIVE THE SAME DAY TO DC (LAYOVER IN FRANKFURT). SPONSOR, NADIREX INTERNATIONAL, WILL PAY IN-KIND FOR AIRFARE AND LODGING. TRAVELER WILL STAY AT THE ABERGO DELL AGENZIA AT THE PER DIEM RATE. THE REGISTRATION IS WAIVED TO ALL SPEAKERS ON THE CONFERENCE. ODA IS APPROVED AND ATTACHED. CONFIRMED WITH THE SPONSOR THAT NO HONORARIUM WILL BE GIVEN AND NO FEDERAL FUNDS WILL BE USED TO SUPPORT THIS TRAVEL. DR. KOROSHETZ APPROVED UNDER CRITERIA 1, 2 AND 3 AND IT?¿¿S STE APPROVED IN SPARC.</t>
  </si>
  <si>
    <t>TRAVELER WILL GIVE A KEYNOTE SPEECH AT THE 2017 NEUROHIV AND ALCOHOL ABUSE (NHAA) SYMPOSIUM ON NOVEMBER 1, 2017 AND CHAIR THE FIRST SESSION OF THE ANNUAL CONFERENCE OF THE SOCIETY FOR PERSONALIZED NANOMEDICINE TITLED, UNIQUE NANOENGINEERING FOR PERSONALIZED MEDICINE FROM DISCOVERY TO CLINICAL TRIAL ON NOVEMBER 2, 2017 IN MIAMI, FLORIDA. TRAVELER WILL DEPART DC ON 10/31 AND ARRIVE THE SAME DAY TO MIAMI, FL. TRAVELER WILL DEPART ON 11/2 FROM MIAMI AND ARRIVE THE SAME DAY TO DC. SPONSOR, SOCIETY ON NEUROIMMUNE PHARMACOLOGY WILL PAY FOR AIRFARE, LODGING AND MIE AND THE REGISTRATION WILL BE WAIVED FOR ALL SPEAKERS.  TRAVELER WILL STAY AT THE HOTEL PULLMAN MIAMI AIRPORT AT THE PER DIEM RATE. ODA IS APPROVED AND ATTACHED. CONFIRMED WITH THE SPONSOR THAT NO HONORARIUM WILL BE GIVEN AND NO FEDERAL FUNDS WILL BE USED TO SUPPORT THIS TRAVEL. TRAVEL IS APPROVED BY DR. KOROSHETZ UNDER CRITERIA 1 AND 2 AND IT?¿¿S STE APPROVED IN SPARC.</t>
  </si>
  <si>
    <t>SOCIETY ON NEUROIMMUNE PHARMAC</t>
  </si>
  <si>
    <t>TRAVELER WILL GIVE A KEYNOTE ADDRESS TO THE NIH AND AGING ?¿¿ MITOCHONDRIA TO THE METROPOLIS CONFERENCE IN ATLANTA, GA FROM NOVEMBER 16, 2017 TO NOVEMBER 17, 2017.  TRAVELER WILL DEPART FROM DC ON 11/15 AND ARRIVE THE SAME DAY TO ATLANTA. TRAVELER WILL DEPART ATLANTA ON 11/17 AND ARRIVE THE SAME DAY TO DC. SPONSOR, EMORY UNIVERSITY, WILL PAY IN-KIND FOR AIRFARE AND LODGING. REGISTRATION FEE IS WAIVED TO THE TRAVELER AND ALL OTHER SPEAKERS.  TRAVELER WILL SAT AT THE COURTYARD ATLANTA DECATURE HOTEL. TRAVELER IS REQUESTING APPROVE OF ACTUAL SUBSISTENCE FOR SPONSOR IN-KIND LODGING VALUED AT 170USD WHICH IS 115 PERCENT OF THE GOVERNMENT ALLOWANCE OF 148USD. THIS PERCENTAGE FALLS WITHIN THE 300 PERCENT THRESHOLD ALLOWED BY THE FTR. THE SPONSOR NOTED THAT ALL OTHER NON-FEDERAL PARTICIPANTS WILL BE PROVIDED WITH THE SAME ACCOMMODATIONS. CONFIRMED WITH THE SPONSOR THAT NO HONORARIUM WILL BE GIVEN AND NO FEDERAL FUNDS WILL BE USED TO SUPPORT THIS TRAVEL. ODA IS APPROVED AND ATTACHED FOR THIS TRAVEL. DR. KOROSHETZ APPROVED THIS TRAVEL UNDER CRITERIA 1 AND 2 AND IT?¿¿S STE APPROVED IN SPARC.</t>
  </si>
  <si>
    <t>TRAVELER WILL ATTEND AND PRESENT AT THE 2018 AAN BREAKTHROUGHS IN NEUROLOGY CONFERENCE IN ORLANDO, FLORIDA FROM JANUARY 12, 2018 TO JANUARY 15, 2019. PRESENTATION ENTITLED, NEUROLOGICAL MANIFESTATIONS IN HIV AND EBOLA: WHAT CAN WE LEARN FROM HISTORICAL OUTBREAK. TRAVELER WILL DEPART BWI ON 1/11 AND ARRIVE THE SAME DAY TO ORLANDO. TRAVELER WILL DEPART ORLANDO ON 1/13 AND ARRIVE THE SAME DAY TO BWI. SPONSOR, AMERICAN ACADEMY OF NEUROLOGY, WILL PAID IN-KIND FOR THE AIRFARE AND LODGING.  THE SPONSOR WILL ALSO WAIVE THE REGISTRATION FEE SINCE HE?¿¿S PRESENTING (ALL ATTENDEES OF THE CONFERENCE HAVE THE SAME ACCOMMODATIONS). TRAVELER WILL STAY AT THE CARIBE ROYALE HOTEL AT THE 179USD. TRAVELER IS  REQUESTING APPROVAL OF ACTUAL SUBSISTENCE FOR SPONSOR IN-KIND LODGING VALUED AT 179USD WHICH IS 139 PERCENT OF THE GOVERNMENT ALLOWANCE OF 129USD. THIS PERCENTAGE FALLS WITHIN THE 300% THRESHOLD ALLOWED BY THE FTR. THE SPONSOR HAS NOTED THAT ALL OTHER NON-FEDERAL PARTICIPANTS WILL BE PROVIDED WITH THE SAME ACCOMMODATIONS. ODA IS APPROVED AND ATTACHED FOR THIS TRAVEL. CONFIRMED WITH THE SPONSOR THAT NO HONORARIUM WILL BE GIVEN AND NO FEDERAL FUNDS WILL BE USED TO SUPPORT THIS TRAVEL. DR. KOROSHOTZ APPROVED UNDER CRITERIA 1 AND ITS?¿¿ STE APPROVED IN SPARC.</t>
  </si>
  <si>
    <t>NDUOM, EDJAH K</t>
  </si>
  <si>
    <t>DR. NDUOM WILL BE MODERATING FOR THE CHRISTOPHER DAVIDSON FORUM (CDF) ENVISIONING THE FUTURE OF BRAIN TUMOR THERAPY, PRELIMINARY PROGRAM BEING HELD AT THE WASHINGTON UNIVERSITY IN ST. LOUIS, MISSOURI FROM OCTOBER 27-28, 2017. THIS CONFERENCE ATTENDANCE HAS BEEN APPROVED IN SPARC (SP008991) AND APPROVED BY DR. NATH BASED ON CRITERIA 1. DR. NDUOM WILL HAVE HIS LODGING, BREAKFAST, LUNCH, AND DINNER ON FRIDAY, AND BREAKFAST ON SATURDAY PAID FOR IN-KIND BY SPONSOR. DR. NDUOM WILL BE STAYING IN THE HOTEL WHERE THE FORUM WILL BE HELD AND IT WITHIN PER DIEM RATE. THERE'S NO REGISTRATION FEE ATTACHED WITH THIS TRAVEL. APPROVED ODA ATTACHED.</t>
  </si>
  <si>
    <t>DR. NDUOM IS INVITED AS A LECTURER FOR 2 SESSIONS, "INTRADURAL EXTRAMEDULLARY TUMORS" AND "INTRAMEDULLARY TUMORS" AT THE UPCOMING INTERNATIONAL BASIC NEUROSURGERY COURSE (IBNS) WHICH WILL BE HELD IN ANTALYA, TURKEY, MARCH 26-APRIL 1, 2018. THE SPONSOR WILL PAY FOR ECONOMY TRAVEL, LODGING, AND TRANSPORT IN ANTALYA. DR. NDUOM IS REQUESTING APPROVAL OF ACTUAL SUBSISTENCE FOR SPONSOR IN-KIND LODGING VALUED AT $177 WHICH IS LESS THAN GOVERNMENT ALLOWANCE OF $189. THE SPONSOR HAS NOTED THAT ALL OTHER NON-FEDERAL PARTICIPANTS WILL BE PROVIDED THE SAME ACCOMMODATIONS. TRAVEL APPROVED BY DR. JOHN HEISS, SUPERVISOR. APPROVED SP009566. IT IS CUSTOMARY FOR NON-CONFLILCTING SPONSORS TO OFFER THEIR SUPPORT FOR TRAVEL OF MUTUAL BENEFIT TO THE SPONSOR AND NIH. APPROVED ODA ATTACHED.</t>
  </si>
  <si>
    <t>ANTALYA, , TUR</t>
  </si>
  <si>
    <t>TURKISH NEUROLOGY SOCIETY</t>
  </si>
  <si>
    <t>NEBELING, LINDA C</t>
  </si>
  <si>
    <t>DR. NEBELING IS INVITED TO JOIN A CATALYST REVIEW PANEL MEETING BEING HELD IN LONDON, UNITED KINGDOM ON OCTOBER 4, 2017.  IN-KIND:  AIRFARE, LODGING (NO BREAKFAST), MEALS, AND GROUND TRANSPORTATION IN MD AND THE UK.  NO REGISTRATION FEE.  DR. NEBELING IS REQUESTING APPROVAL OF ACTUAL SUBSISTENCE FOR SPONSOR IN-KIND LODGING VALUED AT $322 WHICH IS 114% OF THE GOVERNMENT ALLOWANCE OF $283.  THIS PERCENTAGE FALLS WITHIN THE 300% THRESHOLD BY THE FTR.  THE SPONSOR HAS NOTED THAT ALL OTHER NON-FEDERAL PARTICIPANTS WILL BE PROVIDED WITH THE SAME ACCOMMODATIONS.</t>
  </si>
  <si>
    <t>CANCER RESEARCH UK LONDON</t>
  </si>
  <si>
    <t>NELSON, ROBERT G</t>
  </si>
  <si>
    <t>TO ATTEND AND PRESENT THREE LECTURES AT KIDNEY WEEK 2017 - AMERICAN SOCIETY OF NEPHROLOGY (ASN) MEETING TO BE HELD IN NEW ORLEANS, LA, 10/31-11/5/2017.</t>
  </si>
  <si>
    <t>ASN</t>
  </si>
  <si>
    <t>10/30/2017 -11/08/2017</t>
  </si>
  <si>
    <t>INVITED TO PARTICIPATE IN THE AMERICAN HEART ASSOCIATION CARDIOMETABOLIC HEALTH AND DIABETES SUMMIT, 12/4-5/2017, TO BE HELD AT THE GRAND HYATT DFW, IN DALLAS, TX.  RETURN LEG OF FLIGHT IS ON BUSINESS CLASS AND IS SPONSORED IN KIND - PREMIUM CLASS WAIVER APPROVED BY STO.  LODGING IS 161% OVER GOVERNMENT RATE AND IS SPONSORED IN KIND.</t>
  </si>
  <si>
    <t>NELSON, WENDY L</t>
  </si>
  <si>
    <t>DR. NELSON IS INVITED TO THE ADHERENCE AND ORAL THERAPIES IN LYMPHOMA WORKSHOP BEING HELD IN BROOKLYN, NY ON OCTOBER 19, 2017.  IN-KIND:  AIRFARE, LODGING (NO BREAKFAST), MEALS ON 10/19, AND GROUND TRANSPORTATION IN NY.  NO REGISTRATION FEE.</t>
  </si>
  <si>
    <t>HEALTH SPECIALIST</t>
  </si>
  <si>
    <t>NEUMAN, KEIR C</t>
  </si>
  <si>
    <t>THIS TRAVEL IS NOT A CONFERENCE BECAUSE IT MEETS THE FOLLOWING MISSION EXEMPTION: SCIENTIFIC MEETINGS WITH A SPECIFIC INVESTIGATOR OR TEAM REGARDING A SPECIFIC AREA OF SCIENTIFIC INQUIRY, OR PUBLIC HEALTH NEED. DR. KEIR NEUMAN WILL PRESENT A SEMINAR, "A CHINK IN THE ARMOR:
DYNAMIC STRUCTURAL DEFECTS IN COLLAGEN ENABLE DEGRADATION BY COLLAGENASE" AT THE UNIVERSITY OF NEW MEXICO'S DEPARTMENT OF PHYSICS AND ASTRONOMY ON FRIDAY, DECEMBER 1ST, 2017.  THE TRAVELER WILL ARRIVE IN ALBUQUERQUE, NEW MEXICO THE NIGHT BEFORE, GIVE THE SEMINAR ON 12/1 AND MEET WITH POTENTIAL COLLABORATORS, AND THEN RETURN TO HIS RESIDENCE THAT EVENING, MAKING THE TOTAL TRIP TIME THREE DAYS FROM 11/30 THROUGH 12/2/17. THE SPONSOR WILL COVER THE AIRFARE AND LODGING. THE NIH WILL PROVIDE MEALS,  GROUND TRANSPORTATION AND INCIDENTAL EXPENSES. TRAVELER WILL TAKE A TAXI ROUNDTRIP FROM HIS RESIDENCE TO THE AIRPORT.</t>
  </si>
  <si>
    <t>ALBUQUERQUE, NM, US</t>
  </si>
  <si>
    <t>UNIVERSITY OF NEW MEXICO</t>
  </si>
  <si>
    <t>NOGUCHI, AUDREY C</t>
  </si>
  <si>
    <t>AUDREY WILL BE ATTENDING THE 68TH NATIONAL AALAS MEETING IN AUSTIN, TX ON 10/15-18/17 AS AN INSTRUCTOR FOR THE MICROSURGERY SKILLS TRAINING WORKSHOP. AALAS HAS WAIVED THE REGISTRATION FEE. AALAS WILL ALSO PROVIDE 2 NIGHTS' LODGING AND AIRFARE. NHLBI WILL PROVIDE A THIRD NIGHT OF LODGING AND ALL OTHER EXPENSES.</t>
  </si>
  <si>
    <t>NOTARANGELO, LUIGI D</t>
  </si>
  <si>
    <t>DR. NOTARANGELO WILL BE PARTICIPATING IN THE CIS 2017 SCHOOL IN PRIMARY IMMUNODEFICIENCY DISEASES TO BE HELD IN GALVESTON, TX  OCTOBER 19-22, 2017.  DR. NOTARANGELO WILL PHYSICALLY BE ATTENDING OCTOBER 19-21, 2017.  
DR. NOTARANGELO'S R/T AIRFARE, LODGING, BREAKFAST, LUNCH &amp; DINNER FRIDAY (10/20/17) AND SATURDAY (10/21/17), AND GROUND TRANSPORTATION TO/FROM THE HOUSTON AIRPORT TO HOTEL GALVEZ WILL BE PROVIDED IN KIND BY THE SPONSOR.  THE SPONSOR WILL BE PROVIDING IN-KIND LODGING VALUED AT $240.00 WHICH IS 242% OF THE GOVERNMENT LODGING ALLOWANCE OF $99.00 FOR GALVESTON, TX.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 ODA PENDING ETHICS APPROVAL AND AS SOON AS IT IS RECEIVED THE APPROVED ODA WILL BE UPLOADED.</t>
  </si>
  <si>
    <t>DR. LUIGI NOTARANGELO HAS BEEN INVITED TO PARTICIPATE IN THE DIGEORGE SYNDROME CONFERENCE THAT WILL BE HELD AT THE QUADRUS CONFERENCE CENTER, 2400 SAND HILL RD., MELO PARK, CA, OCTOBER 26, 2017. 
STANFORD UNIVERSITY WILL PAY FOR LODGING, ROUND TRIP AIRFARE, GROUND TRANSPORTATION TO AND FROM AIRPORT IN CALIFORNIA AND SOME OF MY MEALS IN-KIND. THE CAN 8024889 WILL PAY THE REMAINING EXPENSES. NO HONORARIUM WILL BE PAID AND NO US FEDERAL FUNDS WILL BE USED. THE FUNDS WILL BE PROVIDED THROUGH THE STANFORD UNIVERSITY ADMINISTRATIVE BUDGET. 
SPONSOR WILL BE PROVIDING IN-KIND LODGING VALUED AT $575.00 WHICH IS 270% ABOVE THE GOVERNMENT LODGING ALLOWANCE OF $213.00 FOR MENLO PARK, CA. THIS PERCENTAGE FALLS WITHIN THE 300% THRESHOLD ALLOWED BY THE FEDERAL PER DIEM RATE. THE SPONSOR HAS CONFIRMED THAT ALL OTHER FEDERAL OR NON-FEDERAL PARTICIPANTS WILL BE PROVIDED WITH THE SAME OR SIMILAR ACCOMMODATIONS. 
THE APPROVED ODA WILL BE UPLOADED AS SOON AS IT IS RECEIVED FROM THE ETHICS OFFICE</t>
  </si>
  <si>
    <t>DR. LUIGI NOTARANGELO BEEN INVITED TO PARTICIPATE IN THE LEBIEN VISITING PROFESSOR GRAND ROUNDS TO BE HELD AT ST. JOSEPH?¿¿S MEDICAL CENTER IN PATTERSON, NEW JERSEY, ON NOVEMBER 7, 2017.
IMMUNE DEFICIENCY FOUNDATION (IDF) WILL PAY FOR LODGING, ROUND TRIP TRAIN FARE AND SOME MEALS IN-KIND. THE CAN 8024889 WILL PAY THE REMAINING EXPENSES. NO HONORARIUM WILL BE PAID AND NO US FEDERAL FUNDS WILL BE USED. THE FUNDS WILL BE PROVIDED FROM PHILANTHROPIC CONTRIBUTIONS TO THE IDF.  SPONSOR WILL BE PROVIDING IN-KIND LODGING VALUED AT $209.95 WHICH IS  149% OF THE GOVERNMENT LODGING ALLOWANCE OF $141.00 FOR PATTERSON, NJ.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t>
  </si>
  <si>
    <t>PATERSON, NJ, US</t>
  </si>
  <si>
    <t>IMMUNE DEFICIENCY FOUNDATION</t>
  </si>
  <si>
    <t>DR. NOTARANGELO HAS BEEN INVITED TO PARTICIPATE AND SPEAK IN THE JEFFREY MODELL PEDIATRIC TRANSLATIONAL IMMUNOLOGY SEMINAR TO BE HELD IN ST. LOUIS, MISSOURI ON NOVEMBER 30 TO DECEMBER 1, 2017. DEPARTMENT OF PEDIATRICS/ DIVISION OF PEDIATRIC HEMATOLOGY/ONCOLOGY AT WASHINGTON UNIVERSITY SCHOOL OF MEDICINE AT WASHINGTON UNIVERSITY MEDICAL CENTER WILL PAY FOR MY LODGING, ROUND TRIP AIR-FARE, MEALS AND GROUND TRANSPORTATION TO AND FROM AIRPORT IN ST. LOUIS, MISSOURI. THE CAN 8024889 WILL PAY THE REMAINING EXPENSES. NO HONORARIUM WILL BE PAID AND NO US FEDERAL FUNDS WILL BE USED. SPONSORED OBTAIN LODGING AT 163 PER NIGHT WHICH IS 125.4% OVER THE PER DIEM OF 130 FOR ST. LOUIS, MO. SPONSOR HAS CONFIRMED THAT ALL OTHER FEDERAL OR NON-FEDERAL PARTICIPANTS WILL BE PROVIDED WITH THE SAME OR SIMILAR ACCOMMODATIONS. NO US FEDERAL FUNDS WILL BE USED AND NO HONORARIUM WILL BE PROVIDED.</t>
  </si>
  <si>
    <t>DR. NOTARANGELO HAS BEEN INVITED TO PARTICIPATE IN THE CENTER FOR GENETIC IMMUNE DISEASES-CGID- SCIENTIFIC ADVISORY BOARD MEETING TO BE HELD AT THE LORRY LOKEY STEM CELL RESEARCH BUILDING, ON JANUARY 18, 2018. STANFORD AGREES TO PROVIDE GOODS OR SERVICES IN-KIND TO THE NATIONAL INSTITUTES OF HEALTH FOR MY PARTICIPATION IN THE ABOVE VISIT ON JANUARY 17-19, 2018. STANFORD WILL PAY IN-KIND FOR ROUND-TRIP AIR-FARE, 2 NIGHTS OF LODGING, MOST MEALS AND GROUND TRANSPORTATION IN CALIFORNIA. THE CAN 8024889 WILL PAY THE REMAINING EXPENSES. NO HONORARIUM WILL BE PAID, AND NO US FEDERAL FUNDS WILL BE USED. TRAVEL EXPENSES ARE DERIVED FROM STANFORD INTERNAL FUNDING.</t>
  </si>
  <si>
    <t>DR. LUIGI NOTARANGELO HAS BEEN INVITED TO PARTICIPATE IN THE HUMANITAS SEMINAR SERIES TO BE HELD IN ROZZANO-MILAN, ITALY ON FEBRUARY 1ST. 2018. TRAVEL EXPENSES ARE DERIVED FROM GRANT PE-2011-02347329 FUNDED BY THE ITALIAN MINISTRY OF HEALTH TO DR PAOLO VEZZONI. SPONSOR WILL PROVIDE AIRFARE TO MILAN WITH 1 NIGHT OF LODGING, ALL MEALS AND GROUND TRANSPORTATION FROM AIRPORT IN MILAN. FOLLOWING THIS MEETING, DR. NOTARANGELO WILL MEET WITH COLLABORATORS IN MILAN FROM FEBRUARY 1, 2018 - FEBRUARY 5, 2018 AND HE WILL NOT REQUIRE LODGING AS HE WILL STAY WITH FAMILY AND FRIENDS. DR. NOTARANGELO HAS ALSO BEEN INVITED TO PARTICIPATE IN THE SR-TIGET SCIENTIFIC ADVISORY BOARD MEETING TO BE HELD IN MILANO, ITALY ON FEBRUARY 7TH, 2018. SR-TIGET SCIENTIFIC ADVISORY BOARD WILL PAY FOR IN-KIND MY RETURN TRIP AIRFARE, 2 NIGHTS OF LODGING, MEALS AND GROUND TRANSPORTATION TO AIRPORT IN MILAN. THE CAN 8024889 WILL PAY THE REMAINING EXPENSES. IN COMPLIANCE WITH FEDERAL REGULATION, NO HONORARIUM WILL BE PROVIDED, AND NO FEDERAL FUNDS ARE BEING USED FOR THE PAYMENT OF TRAVEL EXPENSES.</t>
  </si>
  <si>
    <t>ISTITUTO CLINICO HUMANITAS</t>
  </si>
  <si>
    <t>01/30/2018 -02/08/2018</t>
  </si>
  <si>
    <t xml:space="preserve">NUSSENZWEIG, ANDRE </t>
  </si>
  <si>
    <t>1. TRAVELER ATTENDING EMBO CONFERENCE AND PARTICIPATING IN COLLABORATION MEETINGS IN GREECE TRAVEL DATES OCT.1-8. IN-KIND: EMBO REGISTRATION (INCLUSIVE OF LODGING, AND ALL MEALS). FLIGHT DC-ATHENS BOOKED THROUGH OMEGA.
 2. TRAVELER ATTENDING BIOLOGY OF AGING CONFERENCE IN GRONINGEN, NL. TRAVEL DATES OCT. 8-11. IN-KIND: FLIGHTS ATHENS-AMSTERDAM, AND AMSTERDAM-DC; HOTEL, AND REGISTRATION.
3.TRAVELER GIVING A SEMINAR AT ROTTERDAM UNIVERSITY: TRAVEL DATES OCT 11-13. IN-KIND: LODGING.</t>
  </si>
  <si>
    <t>10/01/2017 -10/13/2017</t>
  </si>
  <si>
    <t>NOVEMBER 12-15: TRAVELER INVITED TO SPEAK AT THE CHROMOSOMAL INSTABILITY MEETING IN BAEZA, SPAIN. IN-KIND: ROUND TRIP FLIGHT; REGISTRATION, INCLUDING ACCOMMODATION AND ALL MEALS.
NOVEMBER 16-17: TRAVELER INVITED FOR SEMINAR AND COLLABORATION AT CABIMER CENTER IN SEVILLE, SPAIN. IN-KIND: HOTEL 11/15-17.
NOVEMBER 18: TRAVELER INVITED FOR COLLABORATION MEETING AT CNIO IN MADRID, SPAIN.</t>
  </si>
  <si>
    <t>ALL PLACES NOT LISTED (OCONUS), ALL, US</t>
  </si>
  <si>
    <t>CABIMER</t>
  </si>
  <si>
    <t>11/11/2017 -11/19/2017</t>
  </si>
  <si>
    <t>TRAVELER INVITED TO ASH MEETING IN ATLANTA. TRAVEL DATES DEC 9-10.  IN-KIND: REG FEES, HOTEL, R/T AIRFARE, ALL MEALS.</t>
  </si>
  <si>
    <t>12/09/2017 -12/10/2017</t>
  </si>
  <si>
    <t>JANUARY 27-31, 2018:
TRAVELER INVITED TO "STAND UP TO CANCER ADVISORY COMMITTEE" MEETING IN SANTA MONICA, CA. IN-KIND: HOTEL, REGISTRATION, FLIGHT. MEALS (B- ON 1/28-1/31; L-ON 1/28-1/30; D-ON 1/27 AND 1/29).
JAN 31- FEB 2, 2018:
TRAVELER INVITED TO PRESENT A SEMINAR AT UC- DAVIS.  
IN-KIND: HOTEL.
TRAVELER IS REQUESTING APPROVAL OF ACTUAL SUBSISTENCE FOR SPONSORED IN-KIND LODGING VALUED AT $229 ON JAN 31,  AND $159 ON FEB 1ST, WHICH IS 196% AND 136%, RESPECTIVELY, OF THE GOVERNMENT ALLOWANCE OF $117.
THESE PERCENTAGES FALL WITHIN THE 300% THRESHOLD ALLOWED BY THE FTR. THE SPONSOR CONFIRMED THAT ALL OTHER NON-FEDERAL PARTICIPANTS WILL BE PROVIDED WITH THE SAME ACCOMMODATIONS.</t>
  </si>
  <si>
    <t>TRAVELER INVITED TO BOSTON CHILDREN'S HOSPITAL FOR PCMM SEMINAR SERIES. TRAVEL DATES FEB 28-MARCH 2.
IN-KIND: FLIGHT, HOTEL.</t>
  </si>
  <si>
    <t>TRAVELER INVITED TO DANA-FARBER FOR SEMINAR. TRAVEL DATES MARCH 15-16. TRAVELER IS REQUESTING APPROVAL OF ACTUAL SUBSISTENCE FOR SPONSORED IN-KIND LODGING VALUED AT $305.15 WHICH IS 114% OF THE GOVERNMENT ALLOWANCE OF $267. THIS PERCENTAGE FALLS WITHIN THE 300% THRESHOLD ALLOWED BY THE FTR. THE SPONSOR HAS NOTED THAT ALL OTHER NON-FEDERAL PARTICIPANTS WILL BE PROVIDED WITH THE SAME ACCOMMODATIONS.
IN-KIND: FLIGHT, HOTEL, DINNER ON 3/15.</t>
  </si>
  <si>
    <t>OBCEMEA, CEFERINO H</t>
  </si>
  <si>
    <t>SPONSOR:     DR. OBCEMA IS INVITED TO SPEAK AT THE SECOND SHANGHAI INTERNATIONAL SUMMIT ON PARTICLE RADIATION THERAPY BEING HELD IN SHANGHAI, CHINA ON DECEMBER 7-9, 2017.  DR. OBCEMEA WILL PRESENT:  DR. OBCEMEA WILL PRESENT: DOMESTIC CHALLENGES IN PARTICLE THERAPY.  
IN-KIND:  AIRFARE, LODGING (INCLUDES BREAKFAST), REGISTRATION (INCLUDES MEALS),  GROUND TRANSPORTATION IN CHINA.  NON-SPONSOR:  DR. OBCEMEA WILL ALSO BE ATTENDING THE ARTIFICIAL INTELLIGENCE IN MEDICINE AIMED MEETING BEING HELD IN LAGUNA NIGUEL, CA ON DECEMBER 11-14, 2017.  REGISTRATION FEE OF $400 INCLUDES MEALS B/L 12/12-12/13 AND BREAKFAST 12/14.  REGISTRATION FEE PAID WITH PROGRAM PURCHASE CARD.  DR. OBCEMEA HAS CHOSEN NOT BE REIMBURSED FOR LODGING COST THAT EXCEED THE MAX LODGING RATE.</t>
  </si>
  <si>
    <t>12/05/2017 -12/15/2017</t>
  </si>
  <si>
    <t>DR. OBCEMEA IS INVITED TO VISIT AND SPEAK AT THE MEDICAL PHYSICS GROUP OF THE DEPARTMENT OF PHYSICS AT THE UNIVERSITY OF TORINO IN TORIN, ITALY ON FEBRUARY 26 - MARCH 5, 2018.  IN-KIND:  AIRFARE, LODGING (INCLUDES BREAKFAST), AND GROUND TRANSPORTATION IN ITALY.  NO REGISTRATION FEE.    HT401 HIGH THREAT SECURITY OVERSEAS SEMINAR COMPLETED NOVEMBER 15, 2017.  TRAVELER HAS NOT AND WILL NOT HAVE SPENT MORE THAN 45 DAYS IN DESIGNATED HIGH-THREAT, HIGH-RISK FACT-MANDATORY COUNTRIES WITHIN THE CALENDAR YEAR.</t>
  </si>
  <si>
    <t>UNIVERSITY OF TURIN</t>
  </si>
  <si>
    <t>02/24/2018 -03/06/2018</t>
  </si>
  <si>
    <t xml:space="preserve">OBERDOERFFER, PHILIPP </t>
  </si>
  <si>
    <t>INVITED SPEAKER AT 2ND EACR CONFERENCE PROTECTING THE CODE, EPIGENETIC IMPACTS ON GENOME STABILITY DURING OCTOBER 29 ?¿¿ NOVEMBER 1, 2017. THE MEETING WILL BE HELD AT HARNACK HOUSE LOCATED IN BERLIN, GERMANY. REGISTRATION WAIVED FOR SPEAKERS INCLUDES LUNCHES. TRAVELER WILL THEN GIVE A TALK AT THE MAX DELBRUCK CENTER FOR MOLECULAR MEDICINE IN BERLIN ON NOVEMBER 2. TRAVELER WILL STAY WITH FAMILY ON NOVEMBER 2, NO LODGING REQUIRED. 
IN-KIND: FLIGHT, 4 NIGHTS LODGING, REGISTRATION (INCLUDES LUNCHES)
NO VISA NEEDED.</t>
  </si>
  <si>
    <t>EUROPEAN ASSOCIATION FOR CANCE</t>
  </si>
  <si>
    <t>INVITED SEMINAR SPEAKER FOR THE DEPARTMENT OF MOLECULAR PHARMACOLOGY AT ALBERT EINSTEIN COLLEGE OF MEDICINE IN BRONX, NY ON JANUARY 29, 2018.  THERE IS NO REGISTRATION FEE FOR ATTENDEES. TRAVELER CHOOSES TO DRIVE INSTEAD OF FLY WHICH IS THE CHEAPER METHOD OF TRAVEL.
IN-KIND: 2 NIGHTS LODGING, MEALS
HOTEL PROVIDED IN-KIND HAS A NIGHTLY RATE OF $179 WHICH IS 110% OF ALLOWED PER-DIEM.  THIS IS WITHIN THE 300% THRESHOLD ALLOWED BY THE FTR FOR THE REGION.  DR. OBERDOERFFER IS REQUESTING APPROVAL OF ACTUAL SUBSTANCE FOR SPONSOR IN-KIND LODGING VALUED AT $179 WHICH IS 110% OF THE GOVT. ALLOWANCE OF $164.  THE SPONSOR HAS NOTED THAT ALL OTHER NON-FEDERAL PARTICIPANTS WILL BE PROVIDED WITH THE SAME ACCOMMODATIONS.</t>
  </si>
  <si>
    <t>01/28/2018 -01/30/2018</t>
  </si>
  <si>
    <t xml:space="preserve">OBERDOERFFER, SHALINI </t>
  </si>
  <si>
    <t>INVITED SPEAKER AT THE UNIVERSITY OF KENTUCKY, DEPARTMENT OF MOLECULAR AND CELLULAR BIOCHEMISTRY ON DECEMBER 19, 2017.   THERE IS NO REGISTRATION FEE FOR PARTICIPANTS. TRAVELER WILL DRIVE TO AIRPORT, LESS EXPENSIVE OPTION.
IN-KIND: FLIGHT, LODGING, MEALS
HOTEL PROVIDED IN-KIND HAS A NIGHTLY RATE OF $120.99 WHICH IS 120% OF ALLOWED PER-DIEM.  THIS IS WITHIN THE 300% THRESHOLD ALLOWED BY THE FTR FOR THE REGION. THE SPONSOR HAS NOTED THAT ALL OTHER NON-FEDERAL PARTICIPANTS WILL BE PROVIDED WITH THE SAME ACCOMMODATIONS.</t>
  </si>
  <si>
    <t>12/18/2017 -12/20/2017</t>
  </si>
  <si>
    <t>O BRIEN, KEVIN J</t>
  </si>
  <si>
    <t>THIS IS SPONSORED, DOMESTIC, FTE TRAVEL. THE SPONSOR IS COVERING THE FOLLOWING EXPENSES IN-KIND: LODGING ON 3/09 TO 3/11 @$154/NIGHT FOR 2 NIGHTS. TRAVELER IS REQUESTING APPROVAL OF ACTUAL SUBSISTENCE FOR SPONSOR IN-KIND LODGING VALUED @$154 WHICH IS 101% OF GOV'T ALLOWANCE OF $152. SPONSOR NOTED ALL OTHER NON-FED PARTICIPANTS WILL BE PROVIDED W/SAME ACCOMMODATIONS. REGISTRATION FEE OF $90 IS WAIVED FOR ALL ATTENDEES AND INCLUDES ALL MEALS AT CONFERENCE STARTING WITH DINNER ON 3/09 AND ENDING WITH LUNCH ON 3/11. SPONSOR HAS ALSO OFFERED ROUNDTRIP AIRFARE; HOWEVER, THE TRAVELER HAS DECLINED THIS AND WILL BE DRIVING. TRAVELER UNDERSTANDS THAT HE WILL BE REIMBURSED THE LESSER OF THE TWO MODES OF TRANSPORTATION. AIRPORT COST COMPARISON: IAD, WHICH HAS THE BEST PRICE ($357.60) WAS NOT SELECTED AS POV IS MORE ADVANTAGEOUS TO THE GOV'T. THE ESTIMATED COST OF DRIVING IS $269.11 (502.67 MILES R/T) + EST. TOLLS $70= $339.11 TOTAL EST. (PARKING IS COMPLIMENTARY AT MEETING HOTEL). BASED ON THESE ESTIMATES, POV APPEARS TO BE MORE ADVANTAGEOUS TO THE GOVERNMENT, HOWEVER IT WILL BE DETERMINED AT VOUCHERING. OMEGA WAS NOT USED FOR AIRFARE SINCE TRAVELER IS DRIVING. OMEGA WAS NOT USED FOR LODGING BECAUSE THE SPONSOR HAS COVERED THIS EXPENSE IN-KIND. THE FOLLOWING EXPENSES HAVE BEEN ADDED: INTERNET FEE OF $9.95 PER NIGHT FOR 3/09 TO 3/11 = $19.90 TO CHECK WORK EMAILS. NY IS NOT A TAX EXEMPT STATE. PENDING AVAILABILITY OF FUNDS.</t>
  </si>
  <si>
    <t>O CONNELL, KEVIN F</t>
  </si>
  <si>
    <t>INVITED TO GIVE A SEMINAR AT THE BOCK LABS RESEARCH HOUR AT THE UNIVERSITY OF WISCONSIN ON FRIDAY, MARCH 16, 2018.  FUNDS FROM THE JOHN BLADE LECTURE FUND (SPONSOR) WILL BE USED TO COVER THE FOLLOWING EXPENSES:  ECONOMY CLASS AIRFARE FROM WASHINGTON, DC TO MADISON WI-TOTAL PRICE ROUND TRIP $373.63.  SPONSOR WILL PROVIDE DINNER VALUED AT $30 FOR THURSDAY AND ALL MEALS ON FRIDAY.  AEA WAS TRIGGERED, BUT A MEMO IS NOT REQUIRED BECAUSE HE IS STAYING WITH A FRIEND AT NO COST TO THE GOVERNMENT. THE TRAVELER DECLINED THE SPONSORED LODGING.</t>
  </si>
  <si>
    <t>O DONOVAN, MICHAEL J</t>
  </si>
  <si>
    <t>DR. MICHAEL O'DONOVAN WAS INVITED BY GAL HASPEL OF THE NEW JERSEY SCIENCE AND TECHNOLOGY  AND RUTGERS UNIVERSITY TO GIVE A LECTURE A PART OF THEIR GRADUATE PROGRAM COLLOQUIUM ON TUESDAY 02/06/2018.  NJIT-RU HAS AGREED TO PAY FOR THE TRAIN TICKETS ($200), THE HOTEL ($150) AND THE MEALS ($60).  TRIP WAS STE APPROVED IN SPARC UNDER SP009694.</t>
  </si>
  <si>
    <t>NEW JERSEYS SCIENCE TECHNOLOGY</t>
  </si>
  <si>
    <t>O GRADY, NAOMI P</t>
  </si>
  <si>
    <t>PLEASE REFERENCE TA NUMBER TANUM0CZN1 FOR BEGINNING OF THE TRIP. DR. O'GRADY IS SPEAKING AT GRAND ROUNDS FOR UC SAN DIEGO DIRECTLY PRIOR TO ATTENDING AND SPEAKING AT ID WEEK.</t>
  </si>
  <si>
    <t>OHAYON, JOAN M</t>
  </si>
  <si>
    <t>JOAN OHAYON HAS BEEN INVITED TO ATTEND THE NATIONAL MULTIPLE SCLEROSIS SOCIETY SENIOR LEADERSHIP CONFERENCE IN DENVER, CO ON NOVEMBER 9-11, 2017.  THIS TRIP IS SPONSORED BY NMSS AND THEY WILL BE PROVIDING AIRFARE AND LODGING IN-KIND.  THIS TRIP HAS BEEN APPROVED IN SPARC.  APPROVED ODA WILL BE ADDED TO AUTHORIZATION AS SOON AS IT IS RECEIVED.</t>
  </si>
  <si>
    <t xml:space="preserve">OH, YOUNGSUK </t>
  </si>
  <si>
    <t>DR. YOUNG OH IS INVITED TO CHAIR A SESSION AT AHA, ENTITLED "CIRCADIAN RHYTHMS IN CARDIOVASCULAR DISEASE AND HYPERTENSION" ON NOVEMBER 13, 2017.
AHA WAIVED THE REGISTRATION FEE (COMPLIMENTARY).
ALL OTHER EXPENSES WILL BE PAID BY NIH/NHLBI. IT IS A BENEFIT TO THE GOVERNMENT FOR NHLBI STAFF TO BE RECOGNIZED AS SCIENTIFIC LEADER OF SUFFICIENT STATURE TO MODERATE A SESSION. IT PROVIDES VISIBILITY TO NHLBI AND IT'S IMPORTANT RESEARCH PROGRAMS.</t>
  </si>
  <si>
    <t>OKEEFE, BARRY R</t>
  </si>
  <si>
    <t>DR. O'KEEFE HAS BEEN INVITED TO PRESENT A SEMINAR AT THE UNIVERSITY OF CENTRAL OKLAHOMA (UCO), COLLEGE OF MATHEMATICS AND SCIENCE, FEBRUARY 7-9, 2018.  UCO WILL PAY IN KIND DR. O'KEEFE'S AIRFARE AND HOTEL EXPENSES. DR. O'KEEFE IS REQUESTING APPROVAL OF ACTUAL SUBSISTENCE FOR SPONSOR IN-KIND LODGING VALUED AT $97.00 WHICH IS 103% OF THE GOVERNMENT ALLOWANCE OF $95.00.  THIS PERCENTAGE FALLS WITHIN THE 300% THRESHOLD ALLOWED BY THE FTR.  THE SPONSOR HAS NOTED THAT ALL OTHER NON-FEDERAL PARTICIPANTS WILL BE PROVIDED WITH THE SAME ACCOMMODATIONS.</t>
  </si>
  <si>
    <t>EDMOND, OK, US</t>
  </si>
  <si>
    <t>UNIVERSITY OF CENTRAL OKLAHOMA</t>
  </si>
  <si>
    <t>DR. O'KEEFE HAS BEEN INVITED TO PRESENT A SEMINAR AT THE UNIVERSITY OF KENTUCKY ON MARCH 20, 2018.  THE UNIVERSITY WILL PAY IN KIND HIS AIRFARE, LODGING, AND MEALS. DR. O'KEEFE IS REQUESTING APPROVAL OF ACTUAL SUBSISTENCE FOR SPONSOR IN-KIND LODGING VALUED AT $129.00 WHICH IS 128% OF THE GOVERNMENT ALLOWANCE OF $101.00  THIS PERCENTAGE FALLS WITHIN THE 300% THRESHOLD ALLOWED BY THE FTR.  THE SPONSOR HAS NOTED THAT ALL OTHER NON-FEDERAL PARTICIPANTS WILL BE PROVIDED WITH THE SAME ACCOMMODATIONS.</t>
  </si>
  <si>
    <t>OLIVE, MICHELLE M</t>
  </si>
  <si>
    <t>MICHELLE OLIVE HAS BEN INVITED TO PARTICIPATE IN SOCIETY OF TOXICOLOGY'S (SOT) 57TH ANNUAL MEETING THAT WILL TAKE PLACE IN SAN ANTONIO, TEXAS, FROM MARCH 13-15, 2018</t>
  </si>
  <si>
    <t>OLIVER, BRIAN C</t>
  </si>
  <si>
    <t>TRAVEL TO HARVARD UNIVERSITY, TO SERVE AS A CHAIR, ON THE FLYBASE SCIENTIFIC ADVISORY BOARD (SAB) 2017, IN CAMBRIDGE, MA FROM OCTOBER 14 - 16, 2017.  SPONSOR IS PROVIDING IN-KIND LODGING AND FLIGHT.  OFFICIAL DUTY APPROVAL ATTACHED.  DR. OLIVER IS REQUESTING APPROVAL OF ACTUAL SUBSISTENCE FOR SPONSOR IN-KIND LODGING VALUED AT $369 WHICH IS 129% OF THE GOVERNMENT ALLOWANCE OF $287.  THIS PERCENTAGE FALLS WITHIN THE 300% THRESHOLD ALLOWED BY THE FTR.  THE SPONSOR HAS NOTED THAT ALL OTHER NON-FEDERAL PARTICIPANTS WILL BE PROVIDED WITH THE SAME ACCOMMODATIONS.</t>
  </si>
  <si>
    <t>FLYBASE HARVARD</t>
  </si>
  <si>
    <t>10/14/2017 -10/16/2017</t>
  </si>
  <si>
    <t>TRAVEL TO CALTECH UNIVERSITY IN PASADENA, CA 2.15-2.17.2018. DR. OLIVER WILL BE PARTICIPATING IN THE 2018 AGR SAB MEETING.  SPONSORED TRAVEL. SPONSOR WILL PROVIDE MEALS (DINNER 2/15, AND B,L, AND D ON 2/16), FLIGHT AND HOTEL, IN-KIND LESS THAN THE GOVERNMENT RATE.  THIS TRIP IS APPROVED UNDER THE ATTACHED APPROVED OFFICIAL DUTY ACTIVITY.</t>
  </si>
  <si>
    <t>02/15/2018 -02/17/2018</t>
  </si>
  <si>
    <t>TRAVEL TO PRESENT A SEMINAR, IN THE BIOMEDICAL SCIENCES DEPARTMENT SEMINAR SERIES, AT FLORIDA STATE UNIVERSITY ON 3/21/2018. ON 3/22/2018, BEFORE DEPARTURE, WILL INTERACT ON COMMON RESEARCH INTERESTS. SPONSOR PROVIDING AIRFARE, LODGING, AND SOME MEALS (DINNER 3/20, 3 MEALS 3/21, AND 2 MEALS 3/22).</t>
  </si>
  <si>
    <t>OLIVIER, KENNETH N</t>
  </si>
  <si>
    <t>DR. OLIVIER WILL TRAVEL TO DURHAM, NC ON OCTOBER 16-18, 2017 TO ATTEND  THE INHALED THERAPIES FOR TUBERCULOSIS AND OTHER INFECTIOUS DISEASE MEETING TO GIVE A TALK ON 10/17/17 ENTITLED "SUCCESS OF INHALED THERAPY IN NTM.  TRAVELER WILL ALSO DISCUSS WITH OTHER SCIENTISTS POTENTIAL IMPROVEMENT AND APPLICATION METHODS.  NYU WILL PROVIDE LODGING AND SOME MEALS  THE TRAVELER IS DRIVING TO DURHAM, NC (RT), THE COST OF FLYING (GOVT RATE) WAS FOUND TO BE MUCH HIGHER THAN DRIVING POV.</t>
  </si>
  <si>
    <t>DR. OLIVIER HAS BEEN INVITED TO PARTICIPATE IN THE 2017 NTM LECTURE SERIES FOR PROVIDERS. DR. OLIVIER WILL GIVE A LECTURE ON NOVEL THERAPIES. THIS MEETING WILL BE HELD IN DENVER, CO, OCTOBER 19-20, 2017.THE NATIONAL JEWISH HEALTH AGREES TO PAY FOR AIRFARE, LODGING, AND SOME MEALS (BREAKFAST AND LUNCH ARE BEING PROVIDED ON 10/20/17).  THE TRAVELER WILL BE RETURNING HOME PAST MIDNIGHT ON 10/21/17 SO AN ADDITIONAL 3/4 MIE WILL BE ADDED TO THIS AUTHORIZATION.  LODGING CONFIRMATION FROM THE SPONSOR IS STILL PENDING RECEIPT. THIS TRIP HAS BEEN SUBMITTED INTO THE CONFERENCE APPROVAL SYSTEM AND IS PENDING APPROVAL AS OF 8/29/17.</t>
  </si>
  <si>
    <t>NATIONAL JEWISH HEALTH</t>
  </si>
  <si>
    <t>DR. OLIVIER WILL TRAVEL TO DAYTON (PORTLAND), OREGON ON NOVEMBER 9-11, 2017 TO ATTEND THE NONTUBERCULOUS MYCOBACTERIA RESEARCH CONSORTIUM TO GIVE AN UPDATE ON NIH BIO-REPOSITORY. THE AIRFARE, LODGING ($200 PER NIGHT FOR $400 TOTAL), MEALS ($140) AND GROUND TRANSPORTATION ($50) WILL BE COVERED BY THE SPONSOR. THIS HAS BEEN APPROVED IN CAS.</t>
  </si>
  <si>
    <t>OREGON HEALTH AND SCIENCE UNIV</t>
  </si>
  <si>
    <t>DR. OLIVIER WILL TRAVEL TO NEW YORK, NY TO ATTEND THE NTM SYMPOSIUM,DECEMBER 4-5, 2017. HE WILL GIVE A TALK ON THE GENETICS OF NTM BRONCHIECTASIS AND CYSTIC FIBROSIS.  SPONSOR IS PROVIDING ROUND TRIP TRAIN FARE, LODGING, SOME MEALS AND GROUND TRANSPORTATION.</t>
  </si>
  <si>
    <t>OMBRELLO, MICHAEL J</t>
  </si>
  <si>
    <t>ATTENDING THE ACR/ JIA VOTING PANEL MEETING ON FRIDAY, NOVEMBER 3 AND SATURDAY, NOVEMBER 4.  THEREAFTER ATTENDING THE ANNUAL ACR MEETING SUNDAY, NOVEMBER 5 ?¿¿ TUESDAY, NOVEMBER 7.     NOVEMBER 2 ?¿¿ 3 SPONSOR PROVIDING LODGING ?¿¿IN-KIND?¿¿ FOR 2 NIGHTS AT THE WESTIN SAN DIEGO GASLAMP QUARTERS, 1646 FRONT STREET, SAN DIEGO AND MEALS FRIDAY, NOVEMBER 3 AND SATURDAY, NOVEMBER 4.
NOVEMBER 4 ?¿¿ 7:  TRAVELER STAYING AT WESTIN SAN DIEGO GASLAMP QUARTERS AT THE GOVERNMENT  EXPENSE.  NOVEMBER 4 ?¿¿ 7:  ATTENDING ACR ANNUAL MEETING BEING HELD AT THE SAN DIEGO CONVENTION CENTER, 111 WEST HARBOR DRIVE, SAN DIEGO.  DR. OMBRELLO IS REQUESTING APPROVAL OF ACTUAL SUBSISTENCE FOR LODGING VALUED AT $255 WHICH IS 166% OF THE GOVERNMENT ALLOWANCE OF $153.  THIS PERCENTAGE FALLS WITH THE 300% THRESHOLD ALLOWED BY THE FTR. 
"PENDING AVAILABILITY OF FUNDS AND PENDING CONTINUING RESOLUTION"</t>
  </si>
  <si>
    <t>OPPENHEIM, JOOST J</t>
  </si>
  <si>
    <t>INVITED SPEAKER TO PRESENT AT THE 50TH ANNIVERSARY PRESENTATION, PRIOR TO THE OPENING RECEPTION OF THE SOCIETY FOR LEUKOCYTE BIOLOGY 2017 ANNUAL MEETING. SPONSOR PROVIDING IN KIND ROUND TRIP AIRFARE, WAIVED REGISTRATION FEE AND 4 NIGHTS LODGING. REGISTRATION FEE INCLUDES SOME MEALS.  DR. OPPENHEIM IS REQUESTING APPROVAL OF ACTUAL SUBSISTENCE FOR SPONSOR IN-KIND LODGING VALUED AT $195 WHICH IS 105.5% OF THE GOVERNMENT ALLOWANCE OF $185. THIS PERCENTAGE FALLS WITHIN THE 300% THRESHOLD ALLOWED BY THE FTR.  THE SPONSOR HAS NOTED THAT ALL OTHER NON-FEDERAL PARTICIPANTS WILL BE PROVIDED WITH THE SAME ACCOMMODATIONS. NFF LISTED ON EMAIL. NCI TO COVER ALL OTHER EXPENSES, GROUND TRANSPORTATION, BAGGAGE FEES, REMAINING MEALS AND INCIDENTAL EXPENSES.</t>
  </si>
  <si>
    <t>CHIEF LMI</t>
  </si>
  <si>
    <t>INVITED SPEAKER AND PARTICIPANT TO THE INTERNATIONAL CIP MEETING 2017 WISSENSCHAFTSFORUM HEIDELBERG, HEIDELBERG, GERMANY 12/14-17/2017. SPONSOR TO PROVIDE IN KIND LODGING WHICH INCLUDES BREAKFAST ON 12/15-17, AND SOME MEALS; NO REGISTRATION FEE. NCI TO COVER AIRFARE, GROUND TRANSPORTATION, REMAINING MEALS AND INCIDENTAL EXPENSES. NFF ON INVITE LETTER AND SPONSOR HAS NOTED ALL ATTENDEES ARE BEING PROVIDED WITH THE SAME ACCOMMODATIONS.</t>
  </si>
  <si>
    <t>INVITED SPEAKER, 16TH IMMUNOTX SUMMIT 2018. SPONSOR PROVIDING IN KIND AIRFARE, 2 NIGHTS LODGING AND WAIVED REGISTRATION FEE WHICH INCLUDES SOME MEALS. TRAVELER REQUESTING ACTUAL SUBSISTENCE FOR LODGING AT $249 PER NIGHT, WHICH IS 149% OVER PER DIEM RATE OF $167.  FREE WIFI IN ROOM.  NO NFF LISTED ON INVITE LETTER. NCI TO COVER ALL OTHER EXPENSES.</t>
  </si>
  <si>
    <t>OSHEA, JOHN J</t>
  </si>
  <si>
    <t>INVITED TO PARTICIPATE AS AN INVITED SPEAKER AT THE STATS: IMPORTANCE IN BASIC &amp; CLINICAL CANCER RESEARCH MEETING, NOVEMBER 15-18, 2017.  TITLE: "GENOMIC VIEWS OF LYMPHOCYTE DIFFERENTIATION &amp; ACTIVATION."  SPONSOR WILL PAY FOR LODGING, MEALS, AND REGISTRATION IN-KIND.  AIRFARE IS NOT ACTUAL UNTIL OMEGA GIVES THE CORRECT FARE FOR THE FISCAL YEAR 2018.  "PENDING CONTINUING RESOLUTION."</t>
  </si>
  <si>
    <t>12/3-6:  INVITED SPEAKER, MAX PLANCK INSTITUTE OF IMMUNOLOGY &amp; EPIGENETICS, FREIBURG, GERMANY.  SPONSOR WILL PROVIDE PARTIAL AIRFARE, LODGING, GROUND TRANSPORTATION AND SOME MEALS IN-KIND.
12/6-8:  INVITED SPEAKER, THE DISTINGUISHED LUDWIG LECTURE SERIES IN CANCER RESEARCH, LAUSANNE, SWITZERLAND.  SPONSOR WILL PAY BALANCE OF AIRFARE, GROUND TRANSPORTATION, LODGING, AND SOME MEALS IN-KIND.</t>
  </si>
  <si>
    <t>MAX PLANCK INSTITUTE OF IMMUNO</t>
  </si>
  <si>
    <t>INVITED TO ATTEND AND GIVE AN OPENING TALK IN THE LUPUS RESEARCH ALLIANCE 2018 HUMAN IMMUNOLOGY &amp; TECHNOLOGY MEETING ON "GENERATING NEW THERAPIES ON SLE: LESSONS FROM DEVELOPMENT OF JAK INHIBITORS AND TO MODERATE A SESSION "APPLYING NEW TECHNOLOGIES TO IMMUNE MEDIATED ORGAN DAMAGE IN SLE" , MIAMI, FL, JANUARY 28 - 30, 2018.  SPONSORS WILL PROVIDE AIRFARE, LODGING, MEALS AND GROUND TRANSPORTATION IN-KIND.</t>
  </si>
  <si>
    <t>LUPUS RESEARCH ALLIANCE</t>
  </si>
  <si>
    <t>TRAVELER HAS BEEN INVITED TO GIVE A TALK AT THE ADVANCES IN TARGETED THERAPIES (ATT2018), MARCH 7-11, 2018 IN NICE, FRANCE.  TITLE: "CYTOKINE SIGNALING: FROM JAKINIBS TO THE EPIGENOME" SPONSOR WILL PAY FOR AIRFARE, SOME MEALS, GROUND TRANSPORTATION AND LODGING.  "PENDING CONTINUING RESOLUTION."</t>
  </si>
  <si>
    <t>VIENNA MEDICAL ACADEMY</t>
  </si>
  <si>
    <t>03/08/2018 -03/12/2018</t>
  </si>
  <si>
    <t>INVITED SPEAKER - ENDOWED CHAIRS SEMINAR SERIES, UNIVERSITY OF CALGARY, CALGARY, CANADA, MARCH 28 - APRIL 1, 2018.  TITLE: CYTOKINE SIGNALING: BASIC AND APPLIED.  SPONSOR WILL PROVIDE IN-KIND, AIRFARE, HOTEL ACCOMMODATION, AND GROUND TRANSPORTATION.  TRAVELER HAS NOT AND WILL NOT HAVE SPENT MORE THAN 45 DAYS IN DESIGNATED HTSOS/FACT-MANDATORY COUNTRIES WITHIN THE CALENDAR YEAR.  "PENDING CONTINUING RESOLUTION."</t>
  </si>
  <si>
    <t>UNIVERSITY OF CALGARY</t>
  </si>
  <si>
    <t>03/28/2018 -04/01/2018</t>
  </si>
  <si>
    <t>OSTRANDER, ELAINE A</t>
  </si>
  <si>
    <t>THIS IS SPONSORED  DOMESTIC TRAVEL. TRAVELER HAS  SPEAKING ENGAGEMENTS THAT WILL TAKE PLACE OVER THE COURSE OF OCTOBER 3-OCTOBER 6, 2017. 
TRIP 1: TRAVELER IS SPEAKING AT THE PURDUE MEMORIAL UNION IN WEST LAFAYETTE, IN. NO REGISTRATION FEES ARE ASSOCIATED WITH THIS TRAVEL. COMP TIME FOR TRAVEL IS BEING REQUESTED. OMEGA WAS USED TO BOOK ROUND TRIP AIRFARE IN THE AMOUNT OF $441.40. THE SPONSOR WILL PROVIDE THE FOLLOWING EXPENSES IN-KIND: LODGING FOR TWO NIGHTS AT $127 PER NIGHT. TRAVELER IS REQUESTING APPROVAL OF ACTUAL SUBSISTENCE FOR SPONSOR IN-KIND LODGING VALUED AT $127 WHICH IS 123% OF THE GOVERNMENT ALLOWANCE OF $103. THIS PERCENTAGE FALLS WITHIN THE 300% THRESHOLD ALLOWED BY THE FTR. ALL PARTICIPANTS WILL RECEIVE THE SAME OR SIMILAR BENEFITS. CAR SERVICE - $149.50.   NHGRI WILL PAY FOR THE FOLLOWING EXPENSES: ROUNDTRIP TAXIS TO/FROM RESIDENCE - $132.16. OMEGA WAS NOT USED FOR LODGING BECAUSE IT IS BEING PROVIDED IN-KIND. TRAVELER HAS DECLINED BREAKFAST AND DINNER PER ETHICS GUIDANCE.  COMPLIMENTARY WI-FI IS OFFERED BY THE HOTEL. BAGGAGE FEES $50. PER COST COMPARISON, TRAVELER CHOSE THE AIRPORT WITH THE LOWEST COST FLIGHT. 
TRIP 2: TRAVELER IS SPEAKING AT THE AMERICAN ASSOCIATION FOR CANCER RESEARCH HEADQUARTERS IN PHILADELPHIA, PA THIS IS A SPONSORED DOMESTIC TRAVEL. NO REGISTRATION FEES ARE ASSOCIATED WITH THIS TRAVEL. COMP TIME FOR TRAVEL IS BEING REQUESTED. THE SPONSOR WILL PROVIDE THE FOLLOWING EXPENSES IN-KIND: LODGING FOR ONE NIGHT AT $204 PER NIGHT. TRAVELER IS REQUESTING APPROVAL OF ACTUAL SUBSISTENCE FOR SPONSOR IN-KIND LODGING VALUED AT $204 WHICH IS 110% OF THE GOVERNMENT ALLOWANCE OF $185.  THIS PERCENTAGE FALLS WITHIN THE 300% THRESHOLD ALLOWED BY THE FTR. ALL PARTICIPANTS WILL RECEIVE THE SAME OR SIMILAR BENEFITS. NHGRI PAYS ALL OTHER EXPENSES FOR THIS TRAVEL: TAXIS WHILE IN PA ESTIMATED AT $52.43; BAGGAGE FEE $25. OMEGA WAS NOT USED FOR LODGING BECAUSE IT IS BEING PROVIDED IN-KIND. COMPLIMENTARY WI-FI IS OFFERED BY THE HOTEL.</t>
  </si>
  <si>
    <t>CHIEF, CGB</t>
  </si>
  <si>
    <t>THIS IS AN FTE DOMESTIC SPONSORED TRAVEL. COMP TIME FOR TRAVEL IS BEING REQUESTED. NO REGISTRATION FEES ARE ASSOCIATED WITH THIS TRAVEL. THE SPONSOR IS COVERING THE FOLLOWING EXPENSES IN-KIND: ROUNDTRIP AIRFARE IN THE AMOUNT OF $300.40; LODGING ON 11/7 AND 11/8 AT $102 PER NIGHT AND SOME MEALS. TRAVELER IS REQUESTING APPROVAL OF ACTUAL SUBSISTENCE FOR SPONSOR IN-KIND LODGING VALUED AT $102 WHICH IS 110% OF THE GOVERNMENT ALLOWANCE OF $93. THIS PERCENTAGE FALLS WITHIN THE 300% THRESHOLD ALLOWED BY THE FTR. TRAVELER WILL PAY FOR DINNER OFFERED ON NOVEMBER 7TH. SPONSOR WILL PROVIDE BREAKFAST AND DINNER ON 11/8. THE SPONSOR HAS NOTED THAT ALL OTHER PARTICIPANTS WILL BE PROVIDED WITH THE SAME OR SIMILAR BENEFITS. OMEGA WAS NOT USED FOR AIRFARE/LODGING BECAUSE THE SPONSOR HAS COVERED THESE EXPENSES IN KIND. THE FOLLOWING EXPENSES HAVE BEEN ADDED: R/T BAGGAGE FEE - $50, ROUNDTRIP TAXI TO/FROM RESIDENCE - $132.30; ROUNDTRIP TAXI TO/FROM AIRPORT/HOTEL - $290.30. COMPLIMENTARY WI-FI IS OFFERED BY THE HOTEL. PENDING AVAILABILITY OF FUNDS.</t>
  </si>
  <si>
    <t>AMENDMENT: THE SPONSOR COVERED THE COST OF MEALS (BREAKFAST, LUNCH AND DINNER) ON 11/10/17 AND 11/11/17 AT THE COST OF $95. NIH COVERED
INCIDENTALS ON 11/10 AN 11/11 AT $23.
THIS IS AN FTE FOREIGN SPONSORED TRAVEL. COMP TIME FOR TRAVEL IS BEING REQUESTED. NO REGISTRATION FEES ARE ASSOCIATED WITH THIS TRAVEL. THE SPONSOR IS COVERING THE FOLLOWING EXPENSES IN-KIND: LODGING ON 11/9-11/11 AT $300 PER NIGHT PLUS 19% TAX; DINNER ON 11/10. TRAVELER IS REQUESTING APPROVAL OF ACTUAL SUBSISTENCE FOR SPONSOR IN-KIND LODGING VALUED AT $357 WHICH IS 146% OF THE GOVERNMENT ALLOWANCE OF $244. THIS PERCENTAGE FALLS WITHIN THE 300% THRESHOLD ALLOWED BY THE FTR. SPONSOR WILL PROVIDE DINNER ON 11/10. THE SPONSOR HAS NOTED THAT ALL OTHER PARTICIPANTS WILL BE PROVIDED WITH THE SAME OR SIMILAR BENEFITS. OMEGA WAS NOT USED FOR LODGING BECAUSE THE SPONSOR HAS COVERED THIS EXPENSE IN KIND. THE FOLLOWING EXPENSES HAVE BEEN ADDED: ROUNDTRIP NON-CONTRACT AIRFARE IN THE AMOUNT OF $415.57; - R/T BAGGAGE FEE - $50, ROUNDTRIP TAXI TO/FROM RESIDENCE - $141.64; ROUNDTRIP TAXI TO/FROM AIRPORT/HOTEL - $146.06. COMPLIMENTARY WI-FI IS OFFERED BY THE HOTEL. PER COST COMPARISON, TRAVELER CHOSE THE AIRPORT WITH THE LOWEST COST FLIGHT OUT OF IAD-$415.57 WHICH IS NON CONTRACT; DCA-NO FLIGHT AVAILABLE AND BWI-NO FLIGHT AVAILABLE. PENDING AVAILABILITY OF FUNDS.</t>
  </si>
  <si>
    <t>EL COLEGIO NACIONAL</t>
  </si>
  <si>
    <t>THIS IS AN FTE DOMESTIC SPONSORED TRAVEL. COMP TIME FOR TRAVEL IS BEING REQUESTED. NO REGISTRATION FEES ARE ASSOCIATED WITH THIS TRAVEL. THE SPONSOR IS COVERING THE FOLLOWING EXPENSES IN-KIND: ROUNDTRIP TRAIN FARE IN THE AMOUNT OF $97; LODGING AT $194 PER NIGHT; HOTEL ROOM TAX AT $30.07 PER NIGHT. TRAVELER IS REQUESTING APPROVAL OF ACTUAL SUBSISTENCE FOR SPONSOR IN-KIND LODGING VALUED AT $194 ON 11/30/2017 WHICH IS 105% OF THE GOVERNMENT ALLOWANCE OF $185. TRAVELER IS REQUESTING APPROVAL OF ACTUAL SUBSISTENCE FOR SPONSOR IN-KIND LODGING VALUED AT $194 ON 12/1/2017 WHICH IS 131% OF THE GOVERNMENT ALLOWANCE OF $148.THE PERCENTAGES FALL WITHIN THE 300% THRESHOLD ALLOWED BY THE FTR. THE SPONSOR HAS NOTED THAT ALL OTHER PARTICIPANTS WILL BE PROVIDED WITH THE SAME OR SIMILAR BENEFITS. OMEGA WAS NOT USED FOR TRAIN FARE/LODGING BECAUSE THE SPONSOR HAS COVERED THESE EXPENSES IN KIND. THE FOLLOWING EXPENSES HAVE BEEN ADDED: R/T BAGGAGE FEE - $50, ROUNDTRIP TAXI TO/FROM RESIDENCE - $123.48; ROUNDTRIP TAXI TO/FROM TRAIN STATION/HOTEL - $14.86. COMPLIMENTARY WI-FI IS OFFERED BY THE HOTEL. PENDING AVAILABILITY OF FUNDS.</t>
  </si>
  <si>
    <t>UNIVERSITY OF PENNSYLVANIA HEA</t>
  </si>
  <si>
    <t>THIS IS AN FTE DOMESTIC SPONSORED TRAVEL. COMP TIME FOR TRAVEL IS BEING REQUESTED. NO REGISTRATION FEES ARE ASSOCIATED WITH THIS TRAVEL. THE SPONSOR IS COVERING THE FOLLOWING EXPENSES IN-KIND: ROUNDTRIP AIRFARE IN THE AMOUNT OF $176.41; LODGING AT $179 PER NIGHT; HOTEL ROOM TAX AT $20.94 PER NIGHT; CAR SERVICE -$150.60. TRAVELER IS REQUESTING APPROVAL OF ACTUAL SUBSISTENCE FOR SPONSOR IN-KIND LODGING VALUED AT $179 WHICH IS 106% OF THE GOVERNMENT ALLOWANCE OF $169. THE PERCENTAGES FALL WITHIN THE 300% THRESHOLD ALLOWED BY THE FTR. THE SPONSOR HAS NOTED THAT ALL OTHER PARTICIPANTS WILL BE PROVIDED WITH THE SAME OR SIMILAR BENEFITS. OMEGA WAS NOT USED FOR AIRFARE/LODGING BECAUSE THE SPONSOR HAS COVERED THESE EXPENSES IN KIND. THE FOLLOWING EXPENSES HAVE BEEN ADDED: R/T BAGGAGE FEE - $50, ROUNDTRIP TAXI TO/FROM RESIDENCE - $132.44. COMPLIMENTARY WI-FI IS OFFERED BY THE HOTEL. PENDING AVAILABILITY OF FUNDS.</t>
  </si>
  <si>
    <t>HARVARD BOSTON</t>
  </si>
  <si>
    <t>THIS IS AN FTE DOMESTIC SPONSORED TRAVEL. COMP TIME FOR TRAVEL IS BEING REQUESTED. NO REGISTRATION FEES ARE ASSOCIATED WITH THIS TRAVEL. THE SPONSOR IS COVERING THE FOLLOWING EXPENSES IN-KIND: ROUNDTRIP AIRFARE IN THE AMOUNT OF $384; SERVICE FEE - $9; LODGING AT $129 PER NIGHT. HOTEL STAY IS TAX EXEMPT. LUNCH AND DINNER ARE PROVIDED BY THE SPONSOR ON 2/21 &amp; PER ETHICS ONLY LUNCH CAN BE ACCEPTED ON 2/22. NIH TO COVER B/I ON 2/21 AND B/D/I ON 2/22. TRAVELER IS REQUESTING APPROVAL OF ACTUAL SUBSISTENCE FOR SPONSOR IN-KIND LODGING VALUED AT $129 WHICH IS 139% OF THE GOVERNMENT ALLOWANCE OF $93. THE PERCENTAGES FALL WITHIN THE 300% THRESHOLD ALLOWED BY THE FTR. THE SPONSOR HAS NOTED THAT ALL OTHER PARTICIPANTS WILL BE PROVIDED WITH THE SAME OR SIMILAR BENEFITS. OMEGA WAS NOT USED FOR AIRFARE/LODGING BECAUSE THE SPONSOR HAS COVERED THESE EXPENSES IN KIND. THE FOLLOWING EXPENSES HAVE BEEN ADDED: R/T BAGGAGE FEE - $50, ROUNDTRIP TAXI TO/FROM RESIDENCE - $115.32. ROUNDTRIP TAXI TO/FROM HOTEL - $131.74. COMPLIMENTARY WI-FI IS OFFERED BY THE HOTEL. PENDING AVAILABILITY OF FUNDS.</t>
  </si>
  <si>
    <t>02/21/2018 -02/23/2018</t>
  </si>
  <si>
    <t>THIS IS AN FTE DOMESTIC SPONSORED TRAVEL. COMP TIME FOR TRAVEL IS BEING REQUESTED. NO REGISTRATION FEES ARE ASSOCIATED WITH THIS TRAVEL. THE SPONSOR IS COVERING THE FOLLOWING EXPENSES IN-KIND: ROUNDTRIP TRAIN FARE IN THE AMOUNT OF $326; LODGING AT $157.25 PER NIGHT; HOTEL TAX $23.59. TRAVELER IS REQUESTING APPROVAL OF ACTUAL SUBSISTENCE FOR SPONSOR IN-KIND LODGING VALUED AT $157.25 WHICH IS 147% OF THE GOVERNMENT ALLOWANCE OF $107. THE PERCENTAGES FALL WITHIN THE 300% THRESHOLD ALLOWED BY THE FTR. THE SPONSOR HAS NOTED THAT ALL OTHER PARTICIPANTS WILL BE PROVIDED WITH THE SAME OR SIMILAR BENEFITS. OMEGA WAS NOT USED FOR AIRFARE/LODGING BECAUSE THE SPONSOR HAS COVERED THESE EXPENSES IN KIND. THE FOLLOWING EXPENSES HAVE BEEN ADDED: R/T BAGGAGE FEE - $50, ROUNDTRIP TAXI TO/FROM RESIDENCE - $120.26. ROUNDTRIP TAXI TO/FROM HOTEL - $131.74. COMPLIMENTARY WI-FI IS OFFERED BY THE HOTEL. PENDING AVAILABILITY OF FUNDS.</t>
  </si>
  <si>
    <t>THIS IS AN FTE DOMESTIC SPONSORED TRAVEL. NO REGISTRATION FEES ARE ASSOCIATED WITH THIS TRAVEL. COMP TIME FOR TRAVEL IS BEING REQUESTED. THE SPONSOR IS COVERING THE FOLLOWING EXPENSES IN-KIND: ROUNDTRIP AIRFARE IN THE AMOUNT OF $708.30; LODGING IS COMPLIMENTARY FOR FLORIDA STATE UNIVERSITY SPEAKERS. CONTACTED HOTEL AND SPOKE WITH CONCIERGE TERRY. QUOTED RATE OF $159 PER NIGHT AND $19.88 HOTEL TAX.TRAVELER IS REQUESTING APPROVAL OF ACTUAL SUBSISTENCE FOR SPONSOR IN-KIND LODGING VALUED AT $159 WHICH IS
137% OF THE GOVERNMENT ALLOWANCE OF $116. THE PERCENTAGES FALL WITHIN THE 300% THRESHOLD ALLOWED BY THE FTR. THE SPONSOR HAS NOTED THAT ALL OTHER PARTICIPANTS WILL BE PROVIDED WITH THE SAME OR SIMILAR BENEFITS. OMEGA WAS NOT USED FOR AIRFARE/LODGING BECAUSE THE SPONSOR HAS COVERED THESE EXPENSES IN KIND. COST COMPARISON WAS NOT NEEDED AS THE SPONSOR IS PROVIDING AIRFARE. THE FOLLOWING EXPENSES HAVE BEEN ADDED: R/T BAGGAGE FEE - $50, TAXI FROM RESIDENCE TO AIRPORT - $61.56. TAXI FROM AIRPORT TO RESIDENCE - $55.83. TAXIS WHILE IN FLORIDA - $39.68. COMPLIMENTARY WI-FI IS OFFERED BY THE HOTEL. FLORIDA IS A TAX EXEMPT STATE. PENDING AVAILABILITY OF FUNDS.</t>
  </si>
  <si>
    <t>TRAVEL WAS ORIGINALLY APPROVED FOR FEBRUARY 20-23, 2018; HOWEVER, THE SPONSOR REQUESTED TO RESCHEDULE DUE TO A SNOWSTORM. 
THIS IS AN FTE DOMESTIC SPONSORED TRAVEL. NO REGISTRATION FEES ARE ASSOCIATED WITH THIS TRAVEL. COMP TIME FOR TRAVEL IS BEING REQUESTED. THE SPONSOR IS COVERING THE FOLLOWING EXPENSES IN-KIND: ROUNDTRIP AIRFARE IN THE AMOUNT OF $581.98; LODGING AT $129 PER NIGHT. HOTEL STAY IS TAX EXEMPT. LUNCH IS PROVIDED BY THE SPONSOR ON 3/29 &amp; PER ETHICS ONLY LUNCH CAN BE ACCEPTED ON 3/29. NIH TO COVER B/D/I ON 3/29. TRAVELER IS REQUESTING APPROVAL OF ACTUAL SUBSISTENCE FOR SPONSOR IN-KIND LODGING VALUED AT $129 WHICH IS 139% OF THE GOVERNMENT ALLOWANCE OF $93. THE PERCENTAGES FALL WITHIN THE 300% THRESHOLD ALLOWED BY THE FTR. THE SPONSOR HAS NOTED THAT ALL OTHER PARTICIPANTS WILL BE PROVIDED WITH THE SAME OR SIMILAR BENEFITS. OMEGA WAS NOT USED FOR AIRFARE/LODGING BECAUSE THE SPONSOR HAS COVERED THESE EXPENSES IN KIND. THE FOLLOWING EXPENSES HAVE BEEN ADDED: R/T BAGGAGE FEE - $50, ROUNDTRIP TAXI TO/FROM RESIDENCE - $115.32. ROUNDTRIP TAXI TO/FROM HOTEL - $131.74. COMPLIMENTARY WI-FI IS OFFERED BY THE HOTEL. PENDING AVAILABILITY OF FUNDS.</t>
  </si>
  <si>
    <t xml:space="preserve">OTA WANG, VIVIAN </t>
  </si>
  <si>
    <t>DR. VIVIAN OTA WANG WILL ATTEND &amp; PRESENT AT BREAKOUT SESSION D20: ADVANCED INVESTIGATOR POST -APPROVED MONITORING ISSUES AT THE 2017 ADVANCING ETHICAL RESEARCH (AER) CONFERENCE ORGANIZED BY PUBLIC RESPONSIBILITY IN MEDICINE AND RESEARCH (PRIM&amp;R) IN SAN ANTONIO, TX NOV. 5 ?¿¿ 8, 2017. *COST COMPARISON COMPLETED: BWI/SAT: $814.80 DCA/SAT: $541.76 IAD/SAT: $541.76 THE AIRPORT SELECTED IAD/SAT IS WITHIN THE $100 TOLERANCE. **MANDATORY USE OF OMEGA/CGE FOR LODGING: OMEGA CALL CENTER USED TO MAKE FLIGHT RESERVATIONS. OMEGA NOT USED FOR LODGING RESERVATION: OMEGA COULD NOT SECURE LODGING AT THE GOVERNMENT RATE AT ANY OF THE CONFERENCE BLOCKED HOTELS. RESERVATION MADE DIRECTLY WITH THE HOTEL USING THE CONFERENCE ROOM BLOCK INFORMATION TO SECURE THE GOVERNMENT PER DIEM RATE. ** BAGGAGE FEES: TWO AIRLINE BAGGAGE FEE OF $30.00 EACH. ** DOMESTICLODGING TAX: TEXAS HOTEL OCCUPANCY TAX EXEMPTION FORM PROVIDED TO THE TRAVELER, BUT MAY NOT BE ACCEPTED AT HOTEL. MAY NEED TO REIMBURSE HOTEL TAX AT VOUCHER. **INTERNET CONNECTION FEE: $15 PER DAY. ** MISC EXPENSE $50 FOR APPROVED UNEXPECTED MISC. EXPENSES. ** REGISTRATION FEE: US FEDERAL GOVERNMENT EMPLOYEE EARLY BIRD RATE IS $735 FOR AER CONFERENCE PROVIDED IN -KIND BY PRIMR. THE BALANCE $490.00 IS CONSIDERED SPONSORED IN-KIND) **REGISTRATION DETAILS: TRAVELER WILL NOT ATTEND THE AER PRE-CONFERENCE OR THE SBER CONFERENCE. TRAVELER WILL NOT ATTEND THE FOLLOWING RECEPTIONS AND EVENTS: PRE-CONFERENCE PROGRAM NETWORKING RECEPTION 11/5/17, THE YOUNG PROFESSIONALS NETWORKING RECEPTION 11/6/2017, THE NETWORKING RECEPTION WITH THE SUPPORTER &amp; EXHIBITORS 11/6/2017, AER WELCOME RECEPTION 11/6/17 AND THE SPEAKERS ONLY BREAKFAST.  **ETHICS PAPERWORK: OFFICIAL DUTY ACTIVITY (ODA) ETHICS REQUEST APPROVED ON 10-18-2017 (ATTACHED TO HARD COPY)</t>
  </si>
  <si>
    <t xml:space="preserve">OTTO, MICHAEL </t>
  </si>
  <si>
    <t>DR. OTTO WILL TRAVEL TO MAHIDOL UNIVERSITY TO PARTICIPANT IN THE GRADUATION ON JANUARY 12 OF MR. PIPAT PIEWNGAM, A PREDOCTORAL IRTA IN HIS LAB. JANUARY 13-14 IS THE WEEKEND. HE WILL MEET WITH MR. PIEWNGAM AND SIRIRAJ RESEARCHERS JANUARY 15-18 TO DISCUSS ONGOING COLLABORATIONS ON BACILLUS S. AUREUS INTERACTION PROJECTS BETWEEN THE UNIVERSITY AND LB. JANUARY 19 HE WILL INTERVIEW RECRUITMENTS FOR IRTAS POSITIONS IN HIS LAB. JANUARY 20 IS WEEKEND AT NETG. JANUARY 18-20 DR. OTTO WILL STAY WITH PIPAT PIEWNGAM. HE WILL RETURN ON THE 21ST.  AEA ATTACHED. TO---EXECUTIVE OFFICER, NIAID, SUBJECT---LATE SUBMISSION OF HHS-348. DR. OTTO RECEIVED CONFIRMATION FROM ALL PARTICIPANTS IN THE MEETING ON MONDAY, DECEMBER 11, 2017. TRAVEL  DOCUMENTS WERE PREPARED AND FORWARDED ASAP.</t>
  </si>
  <si>
    <t>01/10/2018 -01/21/2018</t>
  </si>
  <si>
    <t xml:space="preserve">OUWERKERK, RONALD </t>
  </si>
  <si>
    <t>THIS IS A SPONSORED TRAVEL.  DR. OUWERKERK HAS BEEN INVITED TO PARTICIPATE IN THE ISMRM ANNUAL MEETING PROGRAM COMMITTEE (AMPC) CONSTRUCTION MEETING TO BE HELD IN NICE, FRANCE, ON 12?¿¿14 JANUARY 2018. THE SPONSOR WILL PAY FOR LODGING, FLIGHT, AND SOME MEALS.  THE HOTEL IS UNDER PER DIEM AND I WILL ADJUST WHEN THE TRAVELER RETURNS. AN AEA MEMO IS NOT REQUIRED BECAUSE THE LODGING IS SPONSORED IN-KIND.</t>
  </si>
  <si>
    <t>OWEN, CARTER MONIQUE O</t>
  </si>
  <si>
    <t>THIS IS A DOMESTIC, SPONSORED TRAVEL. THE SPONSOR IS WAIVING $500 TOWARDS THE REGISTRATION FEE OF $1000. THE SPONSOR HAS NOTED THAT ALL SIMILARLY SITUATED PARTICIPANTS WILL RECEIVE THE SAME BENEFITS. REGISTRATION INCLUDES LODGING FROM 10/1 THROUGH 10/6, AND THE FOLLOWING MEALS: 10/1/2017 DINNER, 10/2-6/2017 LUNCH AND DINNER. OMEGA WAS USED TO BOOK THE FLIGHT. OMEGA WAS NOT USED FOR LODGING AS IT IS INCLUDED IN THE REGISTRATION FEE. REGISTRATION FEE BALANCE OF $500 WAS PAID BY NIH PURCHASING AGENT. TRAVELER WILL NOT ARRIVE UNTIL AFTER DINNER ON 10/1 AND WILL LEAVE BEFORE DINNER ON 10/6, THEREFORE THOSE MEALS, AS SHOWN ON THE AGENDA, HAVE NOT BEEN MARKED AS PROVIDED. ALL LODGING HAS BEEN ZEROED OUT SINCE IT IS INCLUDED IN THE REGISTRATION FEE. THE FOLLOWING EXPENSES HAVE BEEN ADDED: 10/1- $55.33 ESTIMATED TAXI FROM HOME TO AIRPORT, $25 BAGGAGE FEE, $72.35 ESTIMATED TAXI FROM AIRPORT TO HOTEL. 10/6- $72.35 ESTIMATED TAXI FROM HOTEL TO AIRPORT, $25 BAGGAGE FEE, $55.33 ESTIMATED TAXI FROM AIRPORT TO HOME. COST COMPARISON: DCA, WHICH HAS THE BEST PRICE, WAS SELECTED ($446.40), BWI $563.76 AND IAD $478.40. MINNESOTA IS NOT A TAX EXEMPT STATE. PENDING AVAILABILITY OF FUNDS.</t>
  </si>
  <si>
    <t>CHASKA, MN, US</t>
  </si>
  <si>
    <t>OWENS, ROLAND A</t>
  </si>
  <si>
    <t>DR. ROLAND OWENS WILL BE CO-CHAIRING A REVIEW OF THE FACULTY DIVERSITY PROGRAM AT THE UNIVERSITY OF MASSACHUSETTS MEDICAL SCHOOL (UMMS) IN WORCESTER, MA ON FEBRUARY 4-6, 2018 AND ADVISING LEADERSHIP REGARDING DIVERSITY INITIATIVES CURRENTLY IN PLACE AT THE NIH IN ORDER TO ACHIEVE INCLUSIVE EXCELLENCE IN RESEARCH FACULTY RECRUITMENT.</t>
  </si>
  <si>
    <t xml:space="preserve">PACAK, KAREL </t>
  </si>
  <si>
    <t>10/01/17-10/09/17; PRAGUE AND MIKULOV, CZECH REPUBLIC; FY CROSS-OVER TRAVEL (REF TANUM0CT1D) 10/1 IS A NON-DUTY DAY. 10/2 TO PRESENT TALK ENTITLED: "PHEOCHROMOCYTOMA IN 2017" AT (UNIV HOSP. MOTOL, DEPT. OF PED. HEMATOLOGY AND ONCOLOGY).   TRAVELER WILL STAY AT PERSONAL RESIDENCE ON OCTOBER 1-2. NIH WILL COVER PER DIEM?¿¿IT IS MORE ADVANTAGEOUS TO THE GOVERNMENT FOR THE TRAVELER TO REMAIN IN COUNTRY AND CONTINUE HIS OFFICIAL DUTIES ON 10/2-8/17.  10/3 TRAVELING FROM PRAGUE TO MIKULOV. 10/4-7/17 ATTEND THE 34TH CONF. OF THE CZECH SOCIETY OF HYPERTENSION AND GIVE 2 TALKS ENTITLED " PEDIATRIC SPECIFIC MANAGEMENT CHALLENGES" AND "NEW PET MODALITIES FOR PHEOCHROMOCYTOMA AND PARAGANGLIOMA".  OWT NOT USED FOR AIRFARE OR LODGING BECAUSE SPONSOR, CZECH HYPERTENSION SOCIETY WILL COVER BOTH IN KIND. SPONSOR PROVIDING- LODGING 4 NIGHTS OCT 3-6 (100 USD/PER NIGHTW/TAXES); GROUND TRANSPORTATION WITH OTHER SPEAKERS PRESENTING AT CONF. VIA PERSONAL VEHICLE FROM CZECH SOCIETY OF HYPERTENSION (280USD); REGISTRATION IS WAIVED (28 USD); LUNCH AND DINNER ON OCTOBER 5 AND 6 ARE INCLUDED WITH REGISTRATION FEE. SPONSOR PROVIDED AIRFARE (1153.78 USD), AS NOTED ON FY17 PORTION OF TRAVEL.  TRAVELER STAYING AT PERSONAL RESIDENCE OCTOBER 7-8 AND RETURNING TO THE US ON OCTOBER 9TH, WHICH IS A NON-DUTY DAY.</t>
  </si>
  <si>
    <t>CZECH SOCIETY FOR HYPERTENSION</t>
  </si>
  <si>
    <t>10/01/2017 -10/09/2017</t>
  </si>
  <si>
    <t>10/26/17-10/27/17: LAKE SUCCESS NEW YORK; TO SERVE AS A FACULTY SPEAKER AT COHEN CHILDREN?¿¿S MEDICAL CENTER TO PRESENT THE PAVEL FORT MEMORIAL LECTURE FOR THE PEDIATRIC REGULARLY SCHEDULED SERIES OF GRAND ROUNDS. HIS LECTURE WILL FOCUS ON PHEOCHROMOCYTOMA AND RELATED TUMORS. OMEGA WORLD TRAVEL WAS NOT USED FOR LODGING BECAUSE THE SPONSOR IS PROVIDING BUS TICKET FROM MD TO NYC AND LODGING IN-KIND. APPROVAL IS REQUESTED FOR AEA REQUESTED FOR LODGING AT $185/NIGHT, NOT TO EXCEED 122% OF THE GOVERNMENT LODGING RATE OF $152/NIGHT FOR LAKE SUCCESS, NY. THIS PERCENTAGE FALLS WITHIN THE 300% THRESHOLD ALLOWED BY THE FTR. NO PREFERENTIAL TREATMENT IS BEING GIVEN TO THE TRAVELER BY THE SPONSOR AND IS IN LINE WITH ALL LODGING PROVIDED FOR ALL INVITED SPEAKERS. SPONSOR IS PROVIDING IN-KIND THE FOLLOWING: BUS GROUND TRANS. FROM MD TO NYC (EST $40); LODGING ($185); AND GROUND TRANSPORTATION ROUND TRIP FROM NYC BUS STATION TO LODGING AND ROUND TRIP FROM LODGING TO GRAND ROUNDS AT COHEN TO LODGING (EST. $400).</t>
  </si>
  <si>
    <t>LAKE SUCCESS, NY, US</t>
  </si>
  <si>
    <t>NORTHWELL HEALTH INSTITUTE FOR</t>
  </si>
  <si>
    <t>02/16-2/18/2018: PACAK, K; NORFOLK VA;  DR. PACAK WILL SPEAK AT THE NANETS REGIONAL NET EDUCATION: THE CHANGING FACE OF NET MEETING.   OMEGA WORLD TRAVEL WAS NOT USED FOR LODGING BECAUSE THE SPONSOR IS PROVIDING THESE TO THE TRAVELER IN-KIND.  APPROVAL IS REQUESTED FOR AEA REQUESTED FOR LODGING NOT TO EXCEED 203% OF THE GOVERNMENT LODGING RATE OF 93 USD FOR NORFOLK, VA.  THIS PERCENTAGE FALLS WITHIN THE 300% THRESHOLD ALLOWED BY THE FTR.  NO PREFERENTIAL TREATMENT IS BEING GIVEN TO TRAVELER BY SPONSOR AND IS IN LINE WITH ALL LODGING BEING PROVIDED FOR ALL INVITED SPEAKERS. IN-KIND LODGING (2 NIGHTS), 1 BREAKFAST, 1 LUNCHES, 1 DINNER, COMPLIMENTARY REGISTRATION, AND PARKING AT THE HOTEL.  TRAVELER WILL DRIVE TO NORFOLK, VIRGINIA. TRAVELER WILL BE REIMBURSED AT THE COST MOST ADVANTAGEOUS TO THE GOVERNMENT.</t>
  </si>
  <si>
    <t>NORFOLK, VA, US</t>
  </si>
  <si>
    <t>NORTH AMERICAN NEURO ENDOCRINE</t>
  </si>
  <si>
    <t>03/17-03/20/2018: PACAK, K; CHICAGO, IL; 2018 -THE ENDOCRINE SOCIETY'S 100TH ANNUAL MEETING AND EXPO (ENDO 2018) FOR PRESENTATION TALK OF HIS RESEARCH ENTITLED: "PRECISE MEDICINE COMES TO PHEOCHROMOCYTOMA". AND MULTIPLE ABSTRACTS.</t>
  </si>
  <si>
    <t>PALENA, CLAUDIA M</t>
  </si>
  <si>
    <t>DR. PALENA WILL CO-CHAIR A SESSION ON THE ROLE OF NON-MUTATED GENES IN CANCER BIOLOGY AT THE 2017 AACR-NCI-EORTC INTERNATIONAL CONFERENCE ON MOLECULAR TARGETS AND CANCER THERAPEUTICS BEING HELD IN PHILADELPHIA, PA ON OCTOBER 27-30, 2017. IN-KIND: TRAIN FARE, LODGING (NO BREAKFAST), REGISTRATION (NO MEALS), AND SPEAKER DINNER ON 10/29.</t>
  </si>
  <si>
    <t>10/27/2017 -10/30/2017</t>
  </si>
  <si>
    <t>PANCHENKO, ANNA R</t>
  </si>
  <si>
    <t>03/01/2018-03/04/2018: INVITED KEYNOTE SPEAKER AT THE RESEARCH SEMINAR IN THE DEPARTMENT OF CHEMISTRY AND BIOCHEMISTRY AT FLORIDA STATE UNIVERSITY, IN TALLAHASSEE, FL.</t>
  </si>
  <si>
    <t>PANCH, SANDHYA R</t>
  </si>
  <si>
    <t>DR. SANDHYA PANCH WILL TRAVEL TO THE ABC 56TH ANNUAL MEETING IN SCOTTSDALE AZ MARCH 17-19, 2018.</t>
  </si>
  <si>
    <t>AMERICAS BLOOD CENTERS</t>
  </si>
  <si>
    <t>03/17/2018 -03/19/2018</t>
  </si>
  <si>
    <t>PARKER, HEIDI G</t>
  </si>
  <si>
    <t>AMENDMENT: THE SPONSOR COVERED THE COST OF MEALS (BREAKFAST, LUNCH AND DINNER) ON 11/10/17 AND 11/11/17 AT THE COST OF $95. NIH COVERED
INCIDENTALS ON 11/10 AN 11/11 AT $23.
THIS IS AN FTE FOREIGN SPONSORED TRAVEL. COMP TIME FOR TRAVEL IS BEING REQUESTED. NO REGISTRATION FEES ARE ASSOCIATED WITH THIS TRAVEL. THE SPONSOR IS COVERING THE FOLLOWING EXPENSES IN-KIND: LODGING ON 11/9-11/11 AT $300 PER NIGHT PLUS 19% TAX; DINNER ON 11/10. TRAVELER IS REQUESTING APPROVAL OF ACTUAL SUBSISTENCE FOR SPONSOR IN-KIND LODGING VALUED AT $357 WHICH IS 146% OF THE GOVERNMENT ALLOWANCE OF $244. THIS PERCENTAGE FALLS WITHIN THE 300% THRESHOLD ALLOWED BY THE FTR. SPONSOR WILL PROVIDE DINNER ON 11/10. THE SPONSOR HAS NOTED THAT ALL OTHER PARTICIPANTS WILL BE PROVIDED WITH THE SAME OR SIMILAR BENEFITS. OMEGA WAS NOT USED FOR LODGING BECAUSE THE SPONSOR HAS COVERED THIS EXPENSE IN KIND. THE FOLLOWING EXPENSES HAVE BEEN ADDED:  ROUNDTRIP AIRFARE IN THE AMOUNT OF $415.57; R/T BAGGAGE FEE - $50, ROUNDTRIP TAXI TO/FROM RESIDENCE - $198.52; ROUNDTRIP TAXI TO/FROM AIRPORT/HOTEL - $146.06. COMPLIMENTARY WI-FI IS OFFERED BY THE HOTEL. PER COST COMPARISON, TRAVELER CHOSE THE AIRPORT WITH THE LOWEST COST FLIGHT OUT OF IAD-$415.57 WHICH IS A NON CONTRACT FARE; DCA-NO FLIGHT AVAILABLE AND BWI-NO FLIGHT AVAILABLE. PENDING AVAILABILITY OF FUNDS.</t>
  </si>
  <si>
    <t xml:space="preserve">PARK, JUNG HYUN </t>
  </si>
  <si>
    <t>DR. JUNG HYUN PARK HAS BEEN INVITED TO GIVE A TALK IN THE DEPARTMENT OF IMMUNOLOGY AT DUKE UNIVERSITY IN DURHAM, NORTH CAROLINA FEBRUARY 20TH. THE TITLE OF HIS TALK IS CONTROLLING T CELL IMMUNITY BY COMMON GAMMA-CHAIN CYTOKINE RECEPTOR EXPRESSION. HIS AIRFARE, TRANSPORTATION, LODGING AND ALL MEALS DURING HIS STAY WILL BE SPONSORED IN-KIND. HE WILL BE STAYING AT THE HILTON GARDEN INN. THE ADDRESS IS 2102 WEST MAIN STREET, DURHAM, NC 27705. DR. PARK IS REQUESTING APPROVAL FOR ACTUAL SUBSISTENCE FOR SPONSOR IN-KIND LODGING VALUED AT 139 DOLLARS WHICH IS 132 PERCENT OF THE GOVERNMENT ALLOWANCE OF 105 DOLLARS. THIS PERCENTAGE FALLS WITHIN THE 300 PERCENT THRESHOLD ALLOWED BY THE FTR. THE SPONSOR HAS NOTED THAT ALL OTHER NON FEDERAL PARTICIPANTS WILL BE PROVIDED WITH THE SAME ACCOMMODATIONS.</t>
  </si>
  <si>
    <t>02/19/2018 -02/21/2018</t>
  </si>
  <si>
    <t xml:space="preserve">PARK, MYUNG HEE </t>
  </si>
  <si>
    <t>DR. PARK IS AN INVITED GUEST SPEAKER AT THE SOCIETY OF KOREA'S 2017 ANNUAL MEETING, DR. PARK WAS ALSO INVITED TO GIVE A TALK AT THE CATHOLIC UNIVERSITY OF DAEGU, SCHOOL OF MEDICINE IN DAEGU, KOREA ON OCTOBER 16 AND A TALK ON OCTOBER 18TH AT THE COLLEGE OF PHARMACY, DONGGUK UNIVERSITY, GOYANG, KOREA, BOTH OF THESE INVITES ARE NOT SPONSORED AND THERE IS NO REGISTRATION FEES.  THESE 2 TALKS ARE FOR A ONE DAY EVENT ONLY, DR. PARKS WILL LEAVE FROM DULLES AIRPORT ON OCTOBER 14, 2017 AT 1:01 PM AND ARRIVE IN KOREA AT 6:25 PM ON OCTOBER 15, 2017.  DR. PARK WILL FLY FROM DAEGUL ON OCT. 15 WHERE SHE WILL GIVE HER TALK AT THE CATHOLIC UNIVERSITY OF DAEGU SHE WILL THEN FLY FROM DAEGU ON OCT 17 TO SEOUL TO GIVE TALK AT THE DONGGUK UNIVERSITY ON OCTOBER 18TH.  FROM OCTOBER 15 - 18  DR. PARK WILL STAY WITH RELATIVES BEFORE CHECKING INTO THE -K HOTEL SEOUL WHICH IS BEING PAID FOR IN-KIND BY THE SPONSOR OF THE 2017 FALL ANNUAL CONFERENCE FROM OCTOBER 18-21.  THE ORGANIZATION WAIVED THE REGISTRATION FEE OF $180. WIFI IS FREE AT THE HOTEL.  THERE IS A 10% TAX AND BREAKFAST INCLUDED IN THE LODGING COST.  DR. PARK WILL GET A RIDE TO AND FROM DULLES AIRPORT THERE ARE NO PARKING OR POV MILEAGE TO BE REIMBURSED  THIS TRAVEL WAS SUBMITTED LATE DUE TO AWAITING EO APPROVAL *A NEW SPONSOR LETTER WAS ADDED FOR 10/18-20/2017</t>
  </si>
  <si>
    <t>PHARMACEUTICAL SOCIETY OF KORE</t>
  </si>
  <si>
    <t>PATHAK, VINAY K</t>
  </si>
  <si>
    <t>DR. PATHAK WILL PRESENT A SEMINAR ENTITLED EXPLOITING APOBEC3 PROTEINS TO ELUCIDATE HIV-1 NUCLEAR IMPORT AND DEVELOP GENE THERAPY TREATMENT AT THE 26TH NATIONAL CONFERENCE OF THE INDIAN VIROLOGICAL SOCIETY, DECEMBER 7-9, 2017.  OUTGOING FLIGHT DEPARTS ON 12/4/17 AT 9:30 PM AND ARRIVES IN ABU DHABI ON 12/5/17 AT 7:20 PM.  NEXT FLIGHT OUT TO MANGALORE, INDIA DOES NOT LEAVE UNTIL 2:30 AM ON 12/6/17.  TRAVELER WILL LODGE AT AIRPORT ON 12/5/17.  RETURN FLIGHT LEAVES ON 12/9/17 AT 10:35 PM AND ARRIVES IN ABU DHABI ON 12/10/17 AT 12:55 AM.  NEXT FLIGHT TO WASHINGTON DC DOES NOT LEAVE UNTIL 10:50 AM ON 12/10/17.  TRAVELER WILL LODGE AT THE AIRPORT ON 12/9/17.  SPONSOR PROVIDING IN KIND REGISTRATION FEE, WHICH INCLUDES LUNCH AND DINNER ON 12/7-9/17, LODGING ON 12/6-8/17, WHICH INCLUDES BREAKFAST ON 12/7-9/17, AND TAXIS IN MANGALORE.</t>
  </si>
  <si>
    <t>NITTE UNIVERSITY</t>
  </si>
  <si>
    <t>12/04/2017 -12/10/2017</t>
  </si>
  <si>
    <t>PAULES, RICHARD S</t>
  </si>
  <si>
    <t>DR. RICHARD PAULES HAS BEEN INVITED AS A MEMBER OF THE EU-TOXRISK SCIENTIFIC ADVISORY BOARD TO PARTICIPATE IN THE 4TH EU-TOXRISK GENERAL ASSEMBLY MEETING IN EGMOND AAN ZEE, THE NETHERLANDS FROM FEB. 19-23, 2018. THE SPONSOR, ARTTIC, WILL PROVIDE IN-KIND AIRFARE, LODGING, GROUND TRANSPORTATION FROM THE AIRPORT, VENUE AND BACK, AND SOME MEALS. DR. PAULES WILL PRESENT AN INVITED LECTURE TO THE DEPARTMENT OF DRUG DISCOVERY AND SAFETY, LEIDEN UNIVERSITY, AND MEET WITH THE DEPARTMENT CHAIR AND STAFF ON FEB. 23, 2018, LEIDEN, THE NETHERLANDS. THE SPONSOR, LEIDEN UNIVERSITY, WILL PROVIDE IN-KIND LODGING FOR ONE NIGHT, LOCAL GROUND TRANSPORTATION AND SOME MEALS. TRAVEL DATES ARE FEB. 18-25, 2018. IN ORDER FOR THE SPONSOR, ARTTIC, TO PURCHASE A REDUCED-PRICE AIRLINE TICKET, TRAVELER WILL START RETURN HOME ON FEB. 24 FROM AMSTERDAM TO LONDON, UK, STAY AT A HOTEL NEAR HEATHROW AIRPORT BOOKED BY THE SPONSOR, AND CONTINUE HOME ON FEB. 25. EFFICIENT SPENDING APPROVALS OBTAINED ON JULY 17, 2018, AND FEB. 1, 2018, AND ETHICS APPROVALS OBTAINED ON JUNE 16, 2017, AND JAN. 17, 2018. BOTH ARE INCLUDED IN THE SCANNED DOCUMENTS PORTION OF THIS TRAVEL AUTHORIZATION. NIEHS WILL PAY THE BALANCE OF EXPENSES. NO VISA IS REQUIRED FOR THE NETHERLANDS.</t>
  </si>
  <si>
    <t>ARTTIC INTERNATIONAL MANAGEMEN</t>
  </si>
  <si>
    <t>PAVAN, WILLIAM J</t>
  </si>
  <si>
    <t>THIS IS SPONSORED FOREIGN TRAVEL. VISA IS REQUIRED.  THE FOLLOWING EXPENSES ARE PROVIDED IN KIND: MEALS 11/13 (D);11/14-11/17 (B/L/D) &amp; TMC NOT USED FOR LODGING 11/13-11/17 ESTIMATED AT $150/NIGHT=$600 ARRANGED IN-KIND BY THE SPONSOR. SPONSOR OWNS THE HOUSES FOR MEETING ATTENDEES- SEE ATTACHED EMAIL CONFIRMATION. THERE IS NO REGISTRATION FEE FOR THIS MEETING. 
THE FOLLOWING EXPENSES WILL BE COVERED BY NHGRI: OMEGA WAS USED TO BOOK AIRFARE -$1162.06. TRAVELER WILL DEPART DC ON NOV 12TH AND ARRIVE ON NOV. 13TH. THEREFORE LODGING IS NOT NEEDED FOR THE NIGHT OF 11/12. SEE ATTACHED AIRPORT COST COMPARISON-AIRPORT SELECTED IS WITHIN $100 TOLERANCE.  R/T POV FROM RESIDENCE TO AIRPORT TOTAL $36.38 ON 11/12 &amp; 11/18; ECONOMY LOT PARKING FEES TOTAL $70 AT IAD; R/T BAGGAGE FEES TOTAL $50 ON 11/12 &amp; 11/18.THE SPONSOR HAS COMMENTED THAT ALL SIMILARLY SITUATED INVITED PARTICIPANTS WILL RECEIVE THE SAME BENEFITS. PENDING AVAILABILITY OF FUNDS</t>
  </si>
  <si>
    <t>FONDATION DES TREILLES</t>
  </si>
  <si>
    <t>PAVLAKIS, GEORGE N</t>
  </si>
  <si>
    <t>INVITED TO SERVE ON THE IDLV-HIV RESEARCH AND DESIGN (HIVRAD) SCIENTIFIC ADVISORY BOARD (SAB) REVIEW
MEETING ON OCTOBER 29-31, 2017. SPONSOR IN KIND INCLUDES: LODGING ON 10/29 AND 10/30, RT AIRFARE, TAXIS IN NC, DINNER 10/29
AND BREAKFAST, LUNCH  &amp; DINNER 10/30, AND BREAKFAST &amp; LUNCH 10/31. GOVERNMENT PORTION IS IE AND TAXIS IN MD. LODGING IS VALUED AT $120.75 PER NIGHT (SHARED BY TWO TRAVELERS) WHICH IS 118.38% OF THE GOVERNMENT ALLOWANCE OF $102.00. THIS PERCENTAGE FALLS WITHIN THE 300% THRESHOLD ALLOWED BY THE FTR.</t>
  </si>
  <si>
    <t>PAVLETIC, STEVEN Z</t>
  </si>
  <si>
    <t>DR. PAVLETIC IS INVITED TO SPEAK AT THE GRAFT VERSUS HOST DISEASE SYMPOSIUM BEING HELD IN COLUMBUS, OH ON OCTOBER 12-13, 2017.   IN-KIND:  AIRFARE, LODGING (NO BREAKFAST), MEALS, REGISTRATION (NO MEALS), AND GROUND TRANSPORTATION IN OH.  DR. PAVLETIC IS REQUESTING APPROVAL OF ACTUAL SUBSISTENCE FOR SPONSOR IN-KIND LODGING VALUED AT $149 WHICH IS 130% OF THE GOVERNMENT ALLOWANCE OF $115.  THIS PERCENTAGE FALLS WITHIN THE 300% THRESHOLD BY THE FTR.  THE SPONSOR HAS NOTED THAT ALL OTHER NON-FEDERAL PARTICIPANTS WILL BE PROVIDED WITH THE SAME ACCOMMODATIONS.</t>
  </si>
  <si>
    <t>MEREDITH A COWDEN FOUNDATION</t>
  </si>
  <si>
    <t>DR. PAVLETIC IS INVITED TO SPEAK AT THE CANADIAN BLOOD AND MARROW TRANSPLANT GROUP (CBMTG) 2017 GVHD SYMPOSIUM BEING HELD IN MONTREAL, CANADA ON OCTOBER 20-21, 2017.  IN-KIND:  AIRFARE, LODGING (NO BREAKFAST), MEALS AND GROUND TRANSPORTATION IN CANADA.  NO REGISTRATION.   DR.  PAVLETIC IS REQUESTING APPROVAL OF ACTUAL SUBSISTENCE FOR SPONSOR IN-KIND LODGING VALUED AT $229 WHICH IS 127% OF THE GOVERNMENT ALLOWANCE OF $181.  THIS PERCENTAGE FALLS WITHIN THE 300% THRESHOLD BY THE FTR.  THE SPONSOR HAS NOTED THAT ALL OTHER NON-FEDERAL PARTICIPANTS WILL BE PROVIDED WITH THE SAME ACCOMMODATIONS.</t>
  </si>
  <si>
    <t>CANADIAN BLOOD AND MARROW TRAN</t>
  </si>
  <si>
    <t>DR. PAVLETIC IS INVITED TO SPEAK AT THE CHRONIC GVHD: INTERESTING ASPECTS IN SYSTEMIC AND OCULAR DISEASE MEETING BEING HELD IN CHICAGO, IL ON OCTOBER 27-28, 2017.  IN-KIND: AIRFARE, LODGING (NO BREAKFAST), MEALS AND GROUND TRANSPORTATION IN IL.  NO REGISTRATION.</t>
  </si>
  <si>
    <t>SPONSOR: DR. PAVLETIC IS INVITED TO SPEAK AT THE INTERNATIONAL WORKSHOP ON ORAL, GASTROINTESTINAL AND PULMONARY GVHD - EPITHELIAL INTERFACE INTERACTIONS AND THEIR IMPACT ON PATHOPHYSIOLOGY AND TREATMENT BEING HELD IN REGENSBURG, GERMANY ON NOVEMBER 17-18, 2017. IN-KIND: AIRFARE, LODGING (NO BREAKFAST), LUNCH ON 11/17 AND 11/18, AND GROUND TRANSPORTATION IN GERMANY.  NO REGISTRATION FEE.   NON-SPONSOR:  DR. PAVLETIC WILL ALSO ATTEND A COLLABORATION MEETING AT THE UNIVERSITY OF ZAGREB IN ZAGREB, CROATIA ON NOVEMBER 20, 2017. DR. PAVLETIC WILL CHAIR THIS MEETING THAT WILL INCLUDE PATIENT CASES PRESENTATIONS AND DISCUSSIONS, REVIEWING THE PROGRESS AND DATA OF ONGOING PROJECTS, FORTHCOMING JOINT PUBLICATIONS, AND PLANNING OF THE 3RD INTERNATIONAL CONFERENCE ON CHRONIC GVHD TO TAKE PLACE IN CROATIA IN 2018.</t>
  </si>
  <si>
    <t>11/16/2017 -11/21/2017</t>
  </si>
  <si>
    <t>DR. PAVLETIC IS INVITED TO SPEAK AT THE BMT TANDEM ANNUAL MEETING BEING HELD IN SALT LAKE CITY, UT ON FEBRUARY 21-25, 2018.  IN-KIND:  LODGING (2 NIGHTS, NO BREAKFAST), AND REGISTRATION (INCLUDES BREAKFAST AND LUNCH).  DR. PAVLETIC IS REQUESTING APPROVAL OF ACTUAL SUBSISTENCE FOR SPONSOR IN-KIND LODGING VALUED AT $239 WHICH IS 193% OF THE GOVERNMENT ALLOWANCE OF $124.  THIS PERCENTAGE FALLS WITHIN THE 300% THRESHOLD BY THE FTR.  THE SPONSOR HAS NOTED THAT ALL OTHER NON-FEDERAL PARTICIPANTS WILL BE PROVIDED WITH THE SAME ACCOMMODATIONS.  DR. PAVLETIC WILL SHARE A ROOM WITH DR. BISHOP ON 2/23 AND 2/24, SO LODGING COST IS SPLIT.  
*** AMEND JUSTIFICATION:  DR. PAVLETIC HAS TO CHANGE HIS FLIGHT TO SLC FROM MORNING TO AFTERNOON.  HE WILL HAVE A MANDATORY MEETING IN THE MORNING IN THE BETHESDA CAMPUS AND HAS TO LEAVE LATER IN THE DAY.  THE FLIGHT COST HAS INCREASED BY $176.70.  DR. PAVLETIC'S COLLEAGUE DECIDED NOT TO ATTEND THE ASBMT CONFERENCE SO DR. PAVLETIC END UP PAYING THE WHOLE HOTEL COST FROM 2/24-2/25, 2018.  SPONSOR WILL ONLY COVER $160 OF THE HOTEL COST PER NIGHT FROM 2/21 -2/22, 2018, THE DIFFERENCE WILL BE COVERED OUT OF PAVLETIC CAN.</t>
  </si>
  <si>
    <t>BMT TANDEM MEETINGS</t>
  </si>
  <si>
    <t>SPONSOR II:  DR. STEVEN PAVLETIC IS INVITED TO SPEAK AT THE UNIVERSITY HOSPITAL CENTRE ZAGREB, DEPARTMENT OF MEDICINE, DIVISION OF HAEMATOLOGY GRAND ROUNDS IN ZAGREB, CROATIA ON MARCH 13-16, 2018.  IN-KIND: AIRFARE (ZAGREB TO LISBON).  NO REGISTRATION FEE.  SPONSOR I:  DR. PAVLETIC IS INVITED TO SPEAK AT THE 44TH ANNUAL MEETING OF THE EUROPEAN SOCIETY FOR BLOOD AND MARROW TRANSPLANTATION (EBMT) BEING HELD IN LISBON, PORTUGAL ON MARCH 17-21, 2018.  DR. PAVLETIC WILL PRESENT: DIAGNOSIS AND GRADING OF CHRONIC GVHD AND HOW TO MANAGE CHRONIC GHVD.  IN-KIND: AIRFARE (CONUS TO ZAGREB AND LISBON TO CONUS), 4 NIGHTS LODGING (NO BREAKFAST), AND REGISTRATION (INCLUDES DINNER ON 3/20).  DR.  PAVLETIC IS REQUESTING APPROVAL OF ACTUAL SUBSISTENCE FOR SPONSOR IN-KIND LODGING VALUED AT $213 WHICH IS 137% OF THE GOVERNMENT ALLOWANCE OF $155.  THIS PERCENTAGE FALLS WITHIN THE 300% THRESHOLD BY THE FTR.  THE SPONSOR HAS NOTED THAT ALL OTHER NON-FEDERAL PARTICIPANTS WILL BE PROVIDED WITH THE SAME ACCOMMODATIONS.  AN APPROVED AEA MEMO HAS BEEN INCLUDED FOR THE LODGING COSTS ON 3/21.</t>
  </si>
  <si>
    <t>ZAGREB, , HRV</t>
  </si>
  <si>
    <t>EUROPEAN SOCIETY FOR BLOOD AND</t>
  </si>
  <si>
    <t>03/11/2018 -03/22/2018</t>
  </si>
  <si>
    <t>UNIVERSITY OF ZAGREB</t>
  </si>
  <si>
    <t>PEARSON, GAIL D</t>
  </si>
  <si>
    <t>TRAVELER TO ATTEND AND SERVE AS A MODERATOR AT THE AMERICAN HEART ASSOCIATION SCIENTIFIC SESSION 2017 (AHA) IN ANAHEIM, CA AT THE CONVENTION CENTER. THE TRAVELER IS AN INVITED GUEST TO SERVE AS A MODERATOR IN THE ABSTRACT SESSIONS ENTITLED "RAPID FIRE 21ST CENTURY INNOVATIONS IN PEDIATRIC CARDIOVASCULAR CARE" NOVEMBER 13, 2017.  ALSO, SHE IS A CO-AUTHOR ON A STUDY THAT WILL BE PRESENTED FOR THE :ECHO Z-SCORES ADJUSTED FOR BODY AREA ARE NOT AFFECTED BY AGE, SEX, OR RACE: THE PHN NORMAL ECHO DATABASE".</t>
  </si>
  <si>
    <t xml:space="preserve">PEGORARO, GIANLUCA </t>
  </si>
  <si>
    <t>INVITED SPEAKER AND INSTRUCTOR AT THE ICGEB PRACTICAL COURSE OF FLUORESCENCE MICROSCOPY. THE COURSE WILL BE HELD AT INTERNATIONAL CENTRE FOR GENETIC ENGINEERING AND BIOTECHNOLOGY (ICGEB) DURING OCTOBER 24-26, 2017. DEPARTS DC ON NIGHT OF 10/20 (AFTER TOD ENDS) AND ARRIVES IN TRIESTE ON 10/21. COST OF LEAVING FRIDAY NIGHT 20TH IS ABOUT $1,000 CHEAPER THAN LEAVING SUNDAY 22ND PER ORGANIZERS INQUIRY WITH TRAVEL AGENCY. TRAVELER CHOOSES TO LEAVE ON WEEKEND, NO PER DIEM 20-21. SHOULD HAVE LEFT ON 22 TO ARRIVE IN TRIESTE ON 23, 3/4 MIE ON 22. ALL INSTRUCTORS ARE EXPECTED TO ARRIVE IN TRIESTE ON 23RD TO ORGANIZE COURSE. TRAVELER DOES NOT REQUIRE LODGING, WILL BE STAYING WITH FAMILY. REGISTRATION WAIVED FOR INSTRUCTORS INCLUDES LUNCHES DURING COURSE.
IN KIND: FLIGHT, REGISTRATION INCLUDING LUNCHES 24-26
NO VISA OR TRAINING NEEDED.</t>
  </si>
  <si>
    <t>TRIESTE, , ITA</t>
  </si>
  <si>
    <t>INVITED SPEAKER AT THE SLAS2018 INTERNATIONAL CONFERENCE AND EXPOSITION DURING FEBRUARY 4-7, 2018. THE CONFERENCE WILL BE HELD AT THE SAN DIEGO CONVENTION CENTER. REGISTRATION PROVIDED IN-KIND INCLUDES LUNCHES DURING CONFERENCE.
IN KIND: FLIGHT, LODGING, REGISTRATION INCLUDES LUNCHES
HOTEL PROVIDED IN-KIND HAS A NIGHTLY RATE OF $272.00 WHICH IS 163% OF ALLOWED PER-DIEM.  THIS IS WITHIN THE 300% THRESHOLD ALLOWED BY THE FTR FOR THE REGION.  DR. PEGORARO IS REQUESTING APPROVAL OF ACTUAL SUBSTANCE FOR SPONSOR IN-KIND LODGING VALUED AT $272 WHICH IS 163% OF THE GOVT. ALLOWANCE OF $167.  THE SPONSOR HAS NOTED THAT ALL OTHER NON-FEDERAL PARTICIPANTS WILL BE PROVIDED WITH THE SAME ACCOMMODATIONS.</t>
  </si>
  <si>
    <t>PENG, GRACE C</t>
  </si>
  <si>
    <t>THIS IS FOR GRACE PENG TO ATTEND THE SSH FORUM ON MODELING AND SIMULATION.  IT WILL BE HELD IN LOS ANGELES, CA ON JANUARY 12-14, 2018.</t>
  </si>
  <si>
    <t>SOCIETY FOR SIMULATION IN HEAL</t>
  </si>
  <si>
    <t>PENSIERO, MICHAEL N</t>
  </si>
  <si>
    <t>DR. MICHAEL PENSIERO TO ATTEND THE 12TH ANNUAL BILL AND MELINDA GATES FOUNDATION'S COLLABORATION FOR AIDS VACCINE DISCOVERY MEETING IN SEATTLE, WA, ON 12/4-8/2017</t>
  </si>
  <si>
    <t>PENZO, MARIO A</t>
  </si>
  <si>
    <t>THE EVENTS IN THIS TA WERE APPROVED AS A NON-NIMH HOSTED CONFERENCE OR MEETING BY THE OFFICE OF FINANCIAL MANAGEMENT ON 9/28/2017. 
SPONSORED TRAVEL TO GRC IN VENTURA CALIFORNIA PRESENTING"DOPAMINERGIC??CONTROL??OF??INHIBITION??IN??THE??PARAVENTRICULAR??NUCLEUS??OF??THE??THALAMUS" .</t>
  </si>
  <si>
    <t>03/11/2018 -03/15/2018</t>
  </si>
  <si>
    <t>PEREZ-GONZALEZ, CESAR E</t>
  </si>
  <si>
    <t>10/8-10/2017, ROCHESTER, NY:  DR. CESAR PEREZ WILL PRESENT A TALK ENTITLED, ?¿¿CAREER DEVELOPMENT AND WORKING AT NIH?¿¿ AT THE ANNUAL DEPARTMENTAL RETREAT LOCATED AT THE UNIVERSITY OF ROCHESTER, LOCATED IN ROCHESTER, NY.  SPONSORS WILL COVER AIRFARE, MEALS AND LODGING IN-KIND.  DR. CESAR PEREZ IS REQUESTING APPROVAL OF ACTUAL SUBSISTENCE FOR SPONSOR IN-KIND LODGING VALUED AT $239, WHICH IS 225% OF THE GOVERNMENT ALLOWANCE OF $106.  THIS PERCENTAGE FALLS WITHIN THE 300% THRESHOLD ALLOWED BY THE FTR.  THE SPONSOR HAS NOTED THAT ALL OTHER NON-FEDERAL PARTICIPANTS WILL BE PROVIDED WITH THE SAME ACCOMMODATIONS.  NFF ARE BEING USED AND THERE WILL BE NO HONORARIUM GIVEN.</t>
  </si>
  <si>
    <t>ROCHESTER, NY, US</t>
  </si>
  <si>
    <t>UNIVERSITY OF ROCHESTER MEDICA</t>
  </si>
  <si>
    <t>PERON, STACIA M</t>
  </si>
  <si>
    <t>DR. MARTIN IS INVITED TO PARTICIPATE IN THE NEUROFIBROMATOSIS (NF) SYMPOSIUM 2018 BEING HELD IN VANCOUVER, BRITISH COLUMBIA, CANADA ON FEBRUARY 24, 2018. IN-KIND: AIRFARE, LODGING (NO BREAKFAST), REGISTRATION (INCLUDES D 2/23; BL 2/24), AND GROUND TRANSPORTATION (FREE SHUTTLE FROM AIRPORT AND HOTEL).</t>
  </si>
  <si>
    <t>TUMOUR FOUNDATION OF BRITISH C</t>
  </si>
  <si>
    <t>02/23/2018 -02/25/2018</t>
  </si>
  <si>
    <t>PESSEH, KWEKU B</t>
  </si>
  <si>
    <t>AS A UNION REPRESENTATIVE I WILL BE ATTENDING THE LEADERSHIP MATTERS SEMINAR  HELD IN NASHVILLE, TN FROM FEB 8TH - FEB 10TH. I WILL BE DRIVING POV TO AND FROM THE AIRPORT WITH CHRISTINE FEDORISKO WHO WILL BE A PASSENGER. I WILL BE TAKING A TAXI FROM THE AIRPORT TO THE HOTEL. WE WILL BE STAYING AT NASHVILLE AIRPORT MARRIOTT. THE SEMINAR IS BEING HELD AT THE HOTEL THAT WE ARE STAYING AT SO THERE IS NO NEED FOR GROUND TRANSPORTATION. FLIGHT WAS CANCELLED DUE TO UNCONTROLLABLE  CIRCUMSTANCES WITH AIRLINES AND AIRPORT. WE WILL BE TAKING AN UBER FROM THE HOTEL TO THE AIRPORT. THIS IS A SPONSORED TRAVEL THAT WILL BE PAID BY THE FRATERNAL ORDER OF POLICE. AS STATED ON THE MEMO, THEY WILL BE COVERING ALL EXPENSES IN KIND OR VIA REIMBURSEMENT TO THE NIH, GOVERNMENT FUNDS WILL NOT BE USED FOR THIS TRAVEL. TRAVEL AUTHORIZATION WAS PUT IN AFTER TRAVEL HAS TAKEN PLACE.</t>
  </si>
  <si>
    <t>AS A UNION REPRESENTATIVE I WILL BE ATTENDING THE LAW ENFORCEMENT LABOR SUMMIT HELD IN LAS VEGAS, NV FROM FEB 20TH - FEB 21ST. I WILL BE DRIVING POV TO AND FROM THE AIRPORT WITH CHRISTINE FEDORISKO WHO WILL BE A PASSENGER. WE WILL DEPARTING FROM BWI AND WILL BE PARKING AT AIRPORT. I WILL BE TAKING A TAXI FROM THE AIRPORT TO THE HOTEL. WE WILL BE STAYING AT PLANET HOLLYWOOD LAS VEGAS. THE SUMMIT IS BEING HELD AT THE HOTEL THAT WE ARE STAYING AT SO THERE IS NO NEED FOR GROUND TRANSPORTATION. WE WILL BE TAKING AN TAXI FROM THE HOTEL TO THE AIRPORT. THIS IS A SPONSORED TRAVEL THAT WILL BE PAID BY THE FRATERNAL ORDER OF POLICE. AS STATED ON THE MEMO, THEY WILL BE COVERING ALL EXPENSES IN KIND OR VIA REIMBURSEMENT TO THE NIH, GOVERNMENT FUNDS WILL NOT BE USED FOR THIS TRAVEL.</t>
  </si>
  <si>
    <t>PETERSON, KARIN E</t>
  </si>
  <si>
    <t>DR. KARIN PETERSON HAS BEEN ASKED TO PARTICIPATE IN THE THESIS DEFENSE OF PHD STUDENT JESSICA RASTAD AND RESEARCH CONSULTATIONS WITH HER FACULTY MENTOR DR. WILLIAM R. GREEN AT THE DEPARTMENT OF MICROBIOLOGY AND IMMUNOLOGY, GEISEL SCHOOL OF MEDICINE AT DARTMOUTH COLLEGE ON 12-15-17.  AIRFARE, 2 NIGHTS LODGING, AND SOME MEALS WILL BE PROVIDED IN-KIND BY THE GEISEL SCHOOL OF MEDICINE AT DARTMOUTH COLLEGE.  NO U.S. FEDERAL FUNDS WILL BE USED BY ANY OF THE SPONSORS FOR, OR REIMBURSE TRAVEL EXPENSES AND THAT NO HONORARIUM MAY BE ACCEPTED BY THE EMPLOYEE.
LATE JUSTIFICATION-DUE TO A DELAY IN SPONSORED PAPERWORK THIS TA IS LATE.  TRAVELER RECEIVED INVITE ON 11-1, THE SPONSOR LOI WAS REQUESTED ON 11-3, 11-6 AND 11-14.  IT WAS THEN RETURNED ON 11-14 AND THE ODA WAS SUBMITTED TO ETHICS ON 11-15.  ETHICS APPROVAL IS STILL PENDING.  ETHICS APPROVED UPLOADED 11-21. THE REQUIRED DOCUMENTS WERE PREPARED AND FORWARDED TO IAMB PROMPTLY.</t>
  </si>
  <si>
    <t>GEISEL SCHOOL OF MEDICINE AT D</t>
  </si>
  <si>
    <t xml:space="preserve">PETROVAS, CONSTANTINOS </t>
  </si>
  <si>
    <t>TRAVELER IS INVITED SPEAKER AT 20TH WINTER RHEUMATOLOGY MEETING OF NW GREECE ON JANUARY 19-20, 2018, HELD IN IOANNINA, GREECE. REGISTRATION FEE, AIRFARE, AND HOTEL ACCOMMODATIONS ARE PAID IN-KIND. TRAVELER WILL STAY OVER THE WEEKEND PAYING ADDITIONAL EXPENSES OUT OF POCKET. ALL OTHER EXPENSES WILL BE CHARGED TO TRAVELER CAN.</t>
  </si>
  <si>
    <t>UNIVERSITY OF IOANNINA</t>
  </si>
  <si>
    <t>01/17/2018 -01/22/2018</t>
  </si>
  <si>
    <t>TRAVELER IS INVITED TO DISCUSSION GROUP HELD AT UNIVERSITY OF MIAMI, FEB. 15-16, 2018. AIRFARE AND HOTEL COSTS PAID IN-KIND VIA SPONSOR. ALL OTHER EXPENSES WILL BE CHARGED TO TRAVELER CAN.</t>
  </si>
  <si>
    <t>PFEIFFER, RUTH M</t>
  </si>
  <si>
    <t>&lt;&lt;CAS ID 00310&gt;&gt;
TRAVELER DEPARTS U.S. ON MARCH 6 AND ARRIVES NETHERLANDS ON MARCH 7.  TRAVELER DEPARTS NETHERLANDS ON MARCH 10.
NO LODGING ON MARCH 6, TRAVELER IN TRANSIT.  TRAVELER WILL PARTICIPATE IN A THESIS DEFENSE COMMITTEE AND PRESENT A SEMINAR ENTITLED SUBSET TESTING AND ANALYSIS OF MULTIPLE PHENOTYPES IN LEIDEN, NETHERLANDS.
THE SPONSOR WILL PROVIDE ROUND TRIP AIRFARE, LODGING FOR THE NIGHTS OF MARCH 7 THRU 9, AND TRAIN FARE TO AND FROM AMSTERDAM. THE HOTELS PROVIDES BREAKFAST ON MARCH 8 THRU 10. THERE IS NO REGISTRATION FEE.
ALL BUSINESS WILL HAPPEN IN LEIDEN, NTL.  DUE TO FLIGHT AVAILABILITY THE SPONSOR WILL PROVIDE RETURN AIRFARE ON 10 MARCH.  
THE AMSTERDAM HOTEL ON 3/9 IS APPROX. 1 KM TO THE NETHERLANDS AIRPORT.
TRAVELERS CELL PHONE NUMBER IS 2023645014.</t>
  </si>
  <si>
    <t>PHILPOTT, CAROLINE C</t>
  </si>
  <si>
    <t>TRAVELER INVITED TO PARTICIPATE AS A MEMBER OF A PANEL FOR THE IRON SYMPOSIUM ON FRIDAY, FEBRUARY 9, 2018. BIOVERATIV PACIFIC LLC, THE SPONSOR WILL PROVIDE COACH AIRFARE, 1 NIGHT OF LODGING @ $229/NIGHT WHICH 153% OVER THE GOVERNMENT LODGING RATE OF $150, GROUND TRANSPORTATION AND MEALS.</t>
  </si>
  <si>
    <t>WALTHAM, MA, US</t>
  </si>
  <si>
    <t>BIOVERATIV PACIFIC</t>
  </si>
  <si>
    <t>PICHARD, DOMINIQUE C</t>
  </si>
  <si>
    <t>DR. PICHARD HAS BEEN INVITED TO GIVE A TALK TITLED "GREAT MASQUERADERS: ALTERNATE PRESENTATIONS OF PRIMARY IMMUNODEFICIENCIES" AT THE ACAAI ANNUAL SCIENTIFIC MEETING, IN BOSTON, MA ON OCTOBER 26-30, 2017.</t>
  </si>
  <si>
    <t>AMERICAN COLLEGE OF ALLERGY AS</t>
  </si>
  <si>
    <t>10/28/2017 -10/29/2017</t>
  </si>
  <si>
    <t>PIERCE, SUSAN K</t>
  </si>
  <si>
    <t>INVITED TO PARTICIPATE AS A VISITING PROFESSOR AT THE SAPIENZA UNIVERSITY OF ROME, GIVING LECTURES AND INTERACTING WITH STUDENTS AND RESEARCHERS, MARCH 17-APRIL 14, 2018. SAPIENZA WILL GRANT TRAVELER A CONTRIBUTION UP TO EUROS 5000 BEFORE TAXES TO REIMBURSE LODGING AND MEALS. ANY REMAINING EXPENSES NOT COVERED WILL BE PAID FOR BY LAB FUNDS. NO HONORARIUM WILL BE OFFERED OR ACCEPTED AND NO FEDERAL FUNDS WILL BE USED TO REIMBURSE TRAVEL EXPENSES. COMPLETED THE FEB. 2018 SECURITY OVERSEAS SEMINAR AND WORKING IN AN EMBASSY COURSE. PREMIUM CLASS OTHER THAN FIRST CLASS FOR TRAVELERS WITH MEDICAL CONDITIONS APPROVED 2-26-18. REFUNDABLE RESTRICTED TICKET BOOKED ON CONTRACT CARRIER; TRAVELER AGREES TO PAY OUT OF POCKET ANY CHANGES ASSOCIATED WITH MAKING A CHANGE OR CANCELLING THE TICKET BECAUSE OF PERSONAL ACTIONS.</t>
  </si>
  <si>
    <t>03/17/2018 -04/14/2018</t>
  </si>
  <si>
    <t xml:space="preserve">PIERPAOLI, CARLO </t>
  </si>
  <si>
    <t>DR. CARLO PIERPAOLI HAS BEEN INVITED TO GIVE A TALK AT THE 2017 SCHOOL ON BRAIN CONNECTOMICS, UNIVERSITY OF VERONA, ITALY, OCTOBER 9-13.
- DR. PIERPAOLI WILL STAY WITH RELATIVES IN MILAN FROM 10/6-9/17; RETURN FROM VERONA TO MILAN ON 10/13/17. 
- OFM CONFERENCE APPROVAL ON 7/27/17.
- APPROVED ODA BY ZOE ANN COPELAND ON
- SPONSOR WILL COVER AIRFARE, TRAIN FROM VERONA TO MILAN, AND LODGING.
-</t>
  </si>
  <si>
    <t>UNIVERSITY OF VERONA</t>
  </si>
  <si>
    <t>10/05/2017 -10/14/2017</t>
  </si>
  <si>
    <t xml:space="preserve">PIERSON, THEODORE </t>
  </si>
  <si>
    <t>DR. PIERSON WILL BE SPEAKING AT THE UNIVERSITY OF ILLINOIS URBANA CHAMPAIGN. SPONSOR WILL PROVIDE TRAVEL, LODGING, AND MEALS. ODA PENDING FINAL APPROVAL. SPONSOR WILL BE PROVIDING IN-KIND LODGING VALUED AT $104/NIGHT WHICH IS 112% OF THE GOVERNMENT LODGING ALLOWANCE OF $93/NIGHT. NO FEDERAL FUNDS WILL BE USED BY THE SPONSOR TO PROVIDE FOR OR REIMBURSE TRAVEL EXPENSES. NO HONORARIUM MAY BE ACCEPTED BY THE EMPLOYEE. LATE JUSTIFICATION DUE TO DIFFICULTY IN GETTING REQUIRED DOCUMENTATION FROM THE SPONSOR.</t>
  </si>
  <si>
    <t>URBANA, IL, US</t>
  </si>
  <si>
    <t>DR. PIERSON WILL BE GOING ON A SPONSORED TRIP TO PHILADELPHIA, PA FROM 11/7-11/9 TO SPEAK AT UPENN 2017 MICRO SEMINAR SERIES. THE SPONSOR WILL BE PROVIDING TRAVEL, LODGING, AND ALL MEALS. SPONSOR IS PROVIDING IN-KIND LODGING VALUED AT  $257/NIGHT WHICH IS 139% OF THE GOVERNMENT LODGING ALLOWANCE OF $185/NIGHT. NO FEDERAL FUNDS WILL BE USED BY THE SPONSOR TO PROVIDE FOR OR REIMBURSE TRAVEL EXPENSES. NO HONORARIUM MAY BE ACCEPTED BY THE EMPLOYEE. ODA IS WITH DR. PIERSON FOR SIGNATURE ON 10/19.</t>
  </si>
  <si>
    <t>PIKE, VICTOR W</t>
  </si>
  <si>
    <t>THE EVENTS IN THIS TA WERE APPROVED AS AN EXEMPTION UNDER THE CATEGORY: TO ATTEND SCIENTIFIC MEETINGS BY THE NIMH EXECUTIVE OFFICER??ON 10/2/2017.
TRAVELER'S CELL PHONE: 240-643-0374, 
TO VISIT THE KAROLINSKA INSTITUTET TO PARTICIPATE AS A CO-SUPERVISOR IN THE HALF-TIME EXAMINATION OF ANTON LINDBERG, A PHD STUDENT IN THE NIH-KAROLINSKA GRADUATE SCHOOL PROGRAM (DR. PIKE IS ANTON'S NIH MENTOR), AND TO PRESENT A TALK ENTITLED "NEW APPROACHES TO RADIOTRIBLUOROMETHYLATIONS", 12/10-13/2017, STOCKHOLM, SWEDEN; AND BY INVITATION TO VISIT UPPSALA UNIVERSITET TO SERVE AS THE FACULTY OPPONENT FOR MRS. SARA ROSLIN, WHO WILL BE DEFENDING HER THESIS. DR. PIKE WILL MEET WITH PROFESSOR MATS LARHED AND THE COMMITTEE TO DETERMINE THE OUTCOME OF THE DISSERTATION. DR. PIKE WILL ALSO PRESENT A LECTURE (TO THE DEPARTMENT) ENTITLED, "NEW APPROACHES TO RADIOTRIFLUOROMETHYLATIONS", 12/14-15/2017, UPPSALA, SWEDEN. SPONSOR (UPPSALA UNIVERSITET) IS PAYING IN KIND FOR ECONOMY AIRFARE AND LODGING FOR DEC 13,14 &amp; 15, 2017.</t>
  </si>
  <si>
    <t>UPPSALA UNIVERSITY</t>
  </si>
  <si>
    <t>THE EVENTS IN THIS TA WERE APPROVED AS A NON-NIMH HOSTED CONFERENCE OR MEETING BY THE OFFICE OF FINANCIAL MANAGEMENT ON 10/24/2018.
TO ATTEND THE 2018 AMERICAN CHEMICAL SOCIETY (ACS) NATIONAL MEETING &amp; EXPOSITION TO PRESENT MY LATEST WORK ON 11C- AND 18F-FLUROFORM RADIOCHEMISTRY AT THE RADIOPHARMACEUTICAL CHEMISTRY SYMPOSIUM PART OF THE AMERICAN CHEMICAL SOCIETY NATIONAL MEETING. TRAVEL WILL ENABLE DR. PIKE TO DELIVER AN INVITED LECTURE BEFORE HIS SCIENTIFIC PEERS AND ENABLE HIM TO LEARN ABOUT ADVANCES IN THE FIELD.</t>
  </si>
  <si>
    <t>AMERICAN CHEMICAL SOCIETY ALLE</t>
  </si>
  <si>
    <t>03/17/2018 -03/23/2018</t>
  </si>
  <si>
    <t>PINSKY, PAUL F</t>
  </si>
  <si>
    <t>DR. PINSKY IS INVITED TO CONDUCT PEER REVIEWS FOR THE INTERNATIONAL AGENCY FOR RESEARCH ON CANCER (IARC) HANDBOOK MEETING BEING HELD IN LYON, FRANCE ON NOVEMBER 14-21, 2017.  IN-KIND: AIRFARE AND LODGING (NO BREAKFAST).  NO REGISTRATION.</t>
  </si>
  <si>
    <t>STATISTICIAN</t>
  </si>
  <si>
    <t>11/12/2017 -11/22/2017</t>
  </si>
  <si>
    <t>PINTO, PETER A</t>
  </si>
  <si>
    <t>DR. PINTO IS INVITED TO SPEAK AT THE 2ND GLOBAL SUMMIT ON PRECISION DIAGNOSIS FOR PROSTATE CANCER BEING HELD IN BOSTON, MA ON OCTOBER 13-14, 2017. IN-KIND: AIRFARE, LODGING (NO BREAKFAST), REGISTRATION (INCLUDES MEALS ON 10/13), AND GROUND TRANSPORTATION IN MA.</t>
  </si>
  <si>
    <t>ADME TECH</t>
  </si>
  <si>
    <t xml:space="preserve">PIROOZNIA, MEHDI </t>
  </si>
  <si>
    <t>DR. MEHDI PIROOZNIA HAS BEEN INVITED TO SPEAK AT THE 2ND ANNUAL MASSIVE ANALYSIS AND QUALITY CONTROL (MAQC) SOCIETY MEETING AT FUDAN UNIVERSITY IN SHANGHAI CHINA, FEBRUARY 24-27, 2018. HE IS LEAVING ON FEB 22 AND WILL ARRIVE ON FEB 23. THE SPONSOR HAS AGREED TO PAY FOR LODGING, SOME MEALS, AND TAXIS WHILE IN SHANGHAI. NIH WILL COVER ALL OTHER EXPENSES. REGISTRATION WAS PAID THROUGH POTS# 18-002689. THE HOTEL CONFIRMATION DID NOT INCLUDE THE COST OF LODGING, SO THE TRAVEL PLANNER HAS ESTIMATED LODGING BASED ON THE LETTER OF INTENT FROM THE SPONSOR.
THE TRAVEL PLANNER SUBMITTED THE COST OF MEALS AS ALLOCATED BY THE SPONSOR ($30 ON THE FIRST AND LAST DAY OF THE CONFERENCE; $60 DURING THE CONFERENCE). THE TRAVEL PLANNER INCLUDED THE REST OF THE M&amp;IE AS A ?¿¿PERSONAL?¿¿ EXPENSE.
DR. PIROOZNIA DOES NOT YET HAVE A GOVERNMENT ISSUED PASSPORT, SO THE TRAVELER SUBMITTED THE NECESSARY PAPERWORK TO FOGARTY INTERNATIONAL CENTER (RHONDA LANE) ON NOVEMBER 20, 2017. AS SOON AS THE PASSPORT IS CREATED AND GIVEN TO THE TRAVELER, THE TRAVEL PLANNER WILL SUBMIT THE PAPERWORK FOR THE CHINESE VISA. THE TRAVEL PLANNER ESTIMATES THIS PROCESS SHOULD ALL BE COMPLETED (AND THE VISA AND PASSPORT RECEIVED) BY EARLY FEBRUARY. THE TRAVEL PLANNER ADDED THE COST OF THE VISA TO THE TRAVEL AUTHORIZATION ON FEBRUARY 9.</t>
  </si>
  <si>
    <t>MASSIVE ANALYSIS QUALITY CONTR</t>
  </si>
  <si>
    <t>02/22/2018 -02/27/2018</t>
  </si>
  <si>
    <t xml:space="preserve">PITTALUGA, STEFANIA </t>
  </si>
  <si>
    <t>DR. PITTALUGA IS INVITED TO PRESENT MARGINAL ZONE AND MANTLE CELL LYMPHOMA AT A SYMPOSIUM ORGANIZED BY THE CENTER FOR HUMAN GENETICS IN HONOR OF PROFESSOR WLODARSKA BEING HELD IN LEUVEN, BELGIUM ON OCTOBER 14, 2017. IN-KIND: AIRFARE, LODGING (INCLUDES BREAKFAST), MEALS (L/D ON 10/14), AND GROUND TRANSPORTATION IN BELGIUM.   NO REGISTRATION FEE.</t>
  </si>
  <si>
    <t xml:space="preserve">PLAUT, MARSHALL </t>
  </si>
  <si>
    <t>DR. MARSHALL PLAUT HAS BEEN NAMED THE RECIPIENT OF THE 2018 AAAAI SPECIAL RECOGNITION AWARD AND WILL ATTEND THE ANNUAL MEETING TO ACCEPT THE AWARD FROM MARCH 1-5, 2018 IN ORLANDO, FL.  AAAAI WILL SPONSOR DR. PLAUT FOR THIS MEETING.</t>
  </si>
  <si>
    <t>MEDICAL OFFICER(INTER MED)</t>
  </si>
  <si>
    <t xml:space="preserve">POMMIER, YVES </t>
  </si>
  <si>
    <t>DR. POMMIER HAS BEEN INVITED TO PARTICIPATE IN A SCIENTIFIC ADVISORY BOARD FOR A PROGRAM TITLED: APOBEC MUTAGENESIS IN BREAST CANCER, BEING HELD IN MINNEAPOLIS, MN ON OCTOBER 1-3, 2017.  IN-KIND: AIRFARE, LODGING (NO BREAKFAST), MEALS, AND GROUND TRANSPORTATION IN MN.  NO REGISTRATION FEE.  DR. POMMIER IS REQUESTING APPROVAL OF ACTUAL SUBSISTENCE FOR SPONSOR IN-KIND LODGING VALUED AT $153 WHICH IS 106% OF THE GOVERNMENT ALLOWANCE OF $145.  THIS PERCENTAGE FALLS WITHIN THE 300% THRESHOLD BY THE FTR.  THE SPONSOR HAS NOTED THAT ALL OTHER NON-FEDERAL PARTICIPANTS WILL BE PROVIDED WITH THE SAME ACCOMMODATIONS.</t>
  </si>
  <si>
    <t>DR. POMMIER IS INVITED TO SPEAK AT THE ANNUAL AACR-NCI-EORTC MEETING BEING HELD IN PHILADELPHIA, PA ON OCTOBER 26 - 30, 2017.  IN-KIND: TRAIN FARE, LODGING (NO BREAKFAST), AND REGISTRATION (INCLUDES BREAKFAST).   DR. POMMIER IS REQUESTING APPROVAL OF ACTUAL SUBSISTENCE FOR SPONSOR IN-KIND LODGING VALUED AT $259 WHICH IS 140% OF THE GOVERNMENT ALLOWANCE OF $185.  THIS PERCENTAGE FALLS WITHIN THE 300% THRESHOLD ALLOWED BY THE FTR.  THE SPONSOR HAS NOTED THAT ALL OTHER NON-FEDERAL PARTICIPANTS WILL BE PROVIDED WITH THE SAME ACCOMMODATIONS.</t>
  </si>
  <si>
    <t>DR. POMMIER IS INVITED TO GIVE A SEMINAR AT THE MASSACHUSETTS GENERAL HOSPITAL CANCER CENTER IN BOSTON, MA ON NOVEMBER 8, 2017.  IN-KIND:  AIRFARE, LODGING (NO BREAKFAST), AND GROUND TRANSPORTATION IN MA.  NO REGISTRATION.  DR. POMMIER IS REQUESTING APPROVAL OF ACTUAL SUBSISTENCE FOR SPONSOR IN-KIND LODGING VALUED AT $342 WHICH IS 119% OF THE GOVERNMENT ALLOWANCE OF $287.  THIS PERCENTAGE FALLS WITHIN THE 300% THRESHOLD BY THE FTR.  THE SPONSOR HAS NOTED THAT ALL OTHER NON-FEDERAL PARTICIPANTS WILL BE PROVIDED WITH THE SAME ACCOMMODATIONS.</t>
  </si>
  <si>
    <t>DR. POMMIER IS INVITED TO SPEAK AT THE INTERNATIONAL SYMPOSIUM ON CANCER CHEMOTHERAPY BEING HELD IN TOKYO, JAPAN ON DECEMBER 13-14, 2017.  DR. POMMIER WILL PRESENT: PARP TRAPPING AND REPLICATIVE DAMAGES.   IN-KIND:  AIRFARE, LODGING (INCLUDES BREAKFAST), AND REGISTRATION (INCLUDES MEALS).  AN APPROVED STO WAIVER IS INCLUDED FOR THE USE OF BUSINESS CLASS TICKETS.</t>
  </si>
  <si>
    <t>JAPANESE FOUNDATION FOR CANCER</t>
  </si>
  <si>
    <t>DR. POMMIER IS INVITED TO SPEAK AT THE ST. JUDE CHILDREN'S RESEARCH HOSPITAL DANNY THOMAS LECTURE SERIES IN MEMPHIS, TN ON JANUARY 19, 2018.  IN-KIND: AIRFARE,  AND LODGING (NO BREAKFAST),  DR. POMMIER IS REQUESTING APPROVAL OF ACTUAL SUBSISTENCE FOR SPONSOR IN-KIND LODGING VALUED AT $171 (1/18) AND $181 (1/19) WHICH IS 146% AND 155%  OF COST OF THE GOVERNMENT ALLOWANCE OF $117.  THIS PERCENTAGE FALLS WITHIN THE 300% THRESHOLD ALLOWED BY THE FTR. THE SPONSOR HAS NOTED THAT ALL OTHER NON-FEDERAL INVITEES ALSO RECEIVE THE SAME ACCOMMODATIONS.</t>
  </si>
  <si>
    <t>NON-SPONSOR: DR. POMMIER WILL VISIT THE INSTITUT CURIE IN PARIS, FRANCE ON MARCH 2, 2018, TO DISCUSS ONGOING COLLABORATIONS AND ORGANIZATION OF THE NCI-CURIE MEETING SCHEDULED FOR APRIL 2018.  SPONSOR:  DR. POMMIER IS INVITED TO SPEAK AT THE TARGETED ANTICANCER THERAPIES (TAT) 2018 INTERNATIONAL CONGRESS BEING HELD IN PARIS, FRANCE ON MARCH 5-7, 2018.  DR. POMMIER WILL PRESENT:  NOVEL TOPOISOMERASE INHIBITORS. 
IN-KIND: AIRFARE, AND REGISTRATION (NO MEALS).</t>
  </si>
  <si>
    <t>03/01/2018 -03/08/2018</t>
  </si>
  <si>
    <t>DR. POMMIER IS INVITED TO BE A GUEST SPEAKER AT THE DEPARTMENT OF PATHOLOGY, UNIVERSITY OF TEXAS SOUTHWESTERN MEDICAL CENTER, IN DALLAS, TX ON MARCH 20, 2018. DR. POMMIER WILL PRESENT: PRECISION THERAPEUTICS WITH DNA TARGETED AGENTS. IN-KIND: AIRFARE, AND LODGING (NO BREAKFAST).  NO REGISTRATION FEE.  DR. POMMIER IS REQUESTING APPROVAL OF ACTUAL SUBSISTENCE FOR SPONSOR IN-KIND LODGING VALUED AT $179 WHICH IS 115% OF THE GOVERNMENT ALLOWANCE OF $155.  THIS PERCENTAGE FALLS WITHIN THE 300% THRESHOLD BY THE FTR.  THE SPONSOR HAS NOTED THAT ALL OTHER NON-FEDERAL PARTICIPANTS WILL BE PROVIDED WITH THE SAME ACCOMMODATIONS.</t>
  </si>
  <si>
    <t xml:space="preserve">POPA, TRAIAN </t>
  </si>
  <si>
    <t>TRAVELER WILL PARTICIPATE IN A COLLABORATION WITH THE UNIVERSITY OF CAMBRIDGE FROM 2/17 ?¿¿ 3/6, CAMBRIDGE, UK, AND WAS INVITED TO SPEAK AT THE DANISH RESEARCH CENTRE FOR MAGNETIC RESONANCE FROM 3/6-3/8, COPENHAGEN, DENMARK WHICH IS SPONSORED IN-KIND, THEN TO GIVE A TALK AT THE CENTER FOR NEUROPROSTHETICS FROM 3/8-3/10, LAUSANNE (GENEVA), SWITZERLAND WHICH IS SPONSORED IN-KIND. UNIVERSITY OF CAMBRIDGE TO CONTINUE HIS WORK WITH PAST NIH SCIENTIST DR. V VOON. PROJECT FOCUSES ON RUNNING PILOT EXPERIMENT FOR AN UPCOMING NIH PROTOCOL. INVOLVES ANALYZING DATA, WRITING MANUSCRIPTS BASED ON DATA COLLECTED JOINTLY WITH NIH AND THE UNIVERSITY OF CAMBRIDGE, FROM 2/16/2018 - 3/6/2018, WHICH IS NOT BE SPONSORED AND WILL BE COVERED BY NIH. LODGING FOR THE NIGHTS 2/17, 2/24, 3/2, 3/3 AND 3/5 ARE NOT NEEDED AS THE TRAVELER WILL BE STAYING WITH COLLEAGUE.  TRAVELER WILL DEPART THE UK FOR COPENHAGEN ON 3/6/2018 AND ARRIVE THE SAME DAY. FLIGHTS IN BETWEEN UK AND COPENHAGEN WILL BE PROVIDED IN-KIND BY DANISH RESEARCH CENTRE FOR MAGNETIC RESONANCE. TRAVELER WILL GIVE A LECTURE ENTITLED  ?¿¿CLINICAL IMPLICATIONS OF THE HYPER- AND HYPO-DRIVE WITHIN CEREBELLAR CIRCUITS.?¿¿ 3/7/2018. TRAVELER WILL DEPART COPENHAGEN ON 3/8/18, AND ARRIVE IN GENEVA ON THE SAME DAY. TRAVELER WILL GIVE A TALK ENTITLED ?¿¿NON-INVASIVE EXPLORATION OF CORTICAL PLASTICITY AND CEREBELLAR FUNCTION IN MOVEMENT DISORDERS?¿¿ AT THE CENTER FOR NEUROPROSTHETICS AT THE ECOLE POLYTECHNIQUE INSTITUTE ON 3/9/2018. THE CENTER FOR NEUROPROSTHETICS WILL PROVIDE IN-COUNTRY FLIGHTS IN-KIND FROM COPHENGAN TO GENEVA SWITZERLAND.</t>
  </si>
  <si>
    <t>COPENHAGEN UNIVERSITY HOSPITAL</t>
  </si>
  <si>
    <t>02/16/2018 -03/10/2018</t>
  </si>
  <si>
    <t>ECOLE POLYTECHNIQUE FEDERALE D</t>
  </si>
  <si>
    <t>PORTER, FORBES D</t>
  </si>
  <si>
    <t>2/21-22/2018; HOUSTON, TX; TO ATTEND AND SPEAK AT THE BEYOND BATTEN DISEASE FOUNDATION ?¿¿ OWT NOT USED FOR AIRFARE AND LODGING AS THESE ARE PROVIDED IN-KIND BY THE SPONSOR.  AEA NOT TO EXCEED $209.00 WHICH IS 153% (NTE 300%) ABOVE THE GOVERNMENT LODGING RATE.  THIS PERCENTAGE FALLS WITHIN THE 300% THRESHOLD ALLOWED BY THE FTR. NO PREFERENTIAL TREATMENT IS BEING GIVEN TO TRAVELER BY SPONSOR AND IS IN LINE WITH ALL LODGING BEING PROVIDED FOR ALL INVITED SPEAKERS.</t>
  </si>
  <si>
    <t>BEYOND BATTEN DISEASE FOUNDATI</t>
  </si>
  <si>
    <t xml:space="preserve">POTHAYEE, NIKORN </t>
  </si>
  <si>
    <t>TRAVELER NIKORN POTHAYEE HAS BEEN INVITED TO ATTEND AND PARTICIPATES AS AN INVITED SPEAKER TO PRESENT A LECTURE AT THE NANOMATERIALS APPLIED TO LIFE SCIENCES, NALS2017, IN GIJON, SPAIN FROM DECEMBER 13 TO DECEMBER 15, 2017.  LECTURE TO BE PRESENTED ENTITLED, NANO/MICROMATERIALS APPLIED TO NEUROSCIENCES.
THE TRAVELER WILL DEPART FROM DC AREA ON 12/11, WILL ARRIVE THE NEXT DAY IN SPAIN ON 12/12 A DAY PRIOR TO THE MEETING, AND WILL DEPART FROM SPAIN DAY AFTER MEETING TO THE DC AREA ON 12/16 ARRIVING ON THAT SAME DAY.
NIH WILL COVER FOR AIRFARE AND OTHER TRAVEL-RELATED EXPENSES NOT COVERED BY THE SPONSOR.
AIRFARE- FOREIGN FLAG CARRIER IBERIA NEEDS TO BE USED WITHIN SPAIN TO FLY FROM MADRID TO ASTURIAS, GIJON THIS IS A FOREIGN MARKET NO AMERICAN CONTRACT CARRIERS ARE AVAILABLE.
SPONSOR, AZUL CONGRESOS, S.L WILL PAY-IN-KIND FOR LODGING AT THE ABBA PLAYA GIJON HOTEL FROM12/12,13,14 AND15 WITH AN ESTIMATED RATE OF 71.00EUR- 87.26USD PER NIGHT  ACCORDING TO CONV. MADE ON 11/28  RATE THAT IS WITHIN THE GOVERNMENT ALLOWED RATE UNDER OTHER LOCATION OF 155.00 USD  ASTURIAS, GIJON NOT FOUND IN PERDIEM LOCATION  
REGISTRATION FEE WAIVED IN THE AMOUNT OF 100.00 EUR-122.91 USD ACCORDING TO CONV. MADE ON 11/28 , INCLUDES DINNER ON 12/12,12/14 AND LUNCHES ON 12/13,12/14,12/15.
CONFIRMED WITH THE SPONSOR THAT NO HONORARIUM WILL BE GIVEN AND NO FEDERAL FUNDS ARE BEING USED TO SUPPORT THIS TRAVEL AND THAT ALL OTHER NON-FEDERAL PARTICIPANTS WILL BE PROVIDED WITH THE SAME ACCOMMODATIONS.
ODA FOR SPONSOR TRAVEL HAS BEEN CLEARED/APPROVED, FOR THE ACCEPTANCE OF SPONSOR TRAVEL EXPENSES FOR THIS TRAVEL.APPROVED ODA UPLOADED
TRAVEL HAS BEEN APPROVED BY DR. NATH BASED ON CRITERIA 1, EXCEPTION MEMO AND NIH APPROVED IN SPARC. SPARC ID SP009098.</t>
  </si>
  <si>
    <t>[OTHER], , ESP</t>
  </si>
  <si>
    <t>AZUL CONGRESOS</t>
  </si>
  <si>
    <t>PRASANNA, PATAJE G</t>
  </si>
  <si>
    <t>DR. PRASANNA IS INVITED TO SPEAK AT THE 2017 INDIAN CANCER CONGRESS MEETING BEING HELD IN BANGALORE, INDIA ON NOVEMBER 8-12, 2017.  DR. PRASANNA WILL PRESENT: NORMAL TISSUE BIOMARKERS, NORMAL TISSUE INJURY AND RADIATION MITIGATORS.   DR. PRASANNA WILL ALSO PARTICIPATE IN THE INDO-US WORKSHOP ON DRUG RE-PURPOSING FOR IMPROVING RADIOTHERAPY OF CANCER AT SRI RAMACHANDRA UNIVERSITY IN CHENNAI, INDIA ON NOVEMBER 13, 2017.  IN-KIND:  AIRFARE, LODGING (INCLUDES BREAKFAST), REGISTRATION (INCLUDES MEALS), LUNCH AND DINNER ON 11/13 AND GROUND TRANSPORTATION IN INDIA.   HT401 HIGH THREAT SECURITY OVERSEAS SEMINAR COMPLETED FEBRUARY 20, 2017.?? DR. PRASANNA HAS NOT AND WILL NOT HAVE SPENT MORE THAN 45 DAYS IN DESIGNATED HIGH-THREAT, HIGH-RISK/FACT-MANDATORY COUNTRIES WITHIN THE CALENDAR YEAR.??</t>
  </si>
  <si>
    <t>DR. PRASANNA IS INVITED TO SPEAK AT THE SECOND SHANGHAI INTERNATIONAL SUMMIT ON PARTICLE RADIATION THERAPY BEING HELD IN SHANGHAI, CHINA ON DECEMBER 7-9, 2017.  DR. PRASANNA WILL PRESENT: NORMAL TISSUE INJURY, BIOMARKERS AND PARTICLE THERAPY.  DR. PRASANNA IS ALSO INVITED TO VISIT THE SHANGHAI PROTON AND HEAVY ION CENTER ON DECEMBER 10-11, 2017.  IN-KIND:  AIRFARE, LODGING (INCLUDES BREAKFAST), REGISTRATION (INCLUDES MEALS), MEALS, AND GROUND TRANSPORTATION IN CHINA.  HT401 HIGH THREAT SECURITY OVERSEAS SEMINAR COMPLETED FEBRUARY 29, 2017.?? DR. PRASANNA HAS NOT AND WILL NOT HAVE SPENT MORE THAN 45 DAYS IN DESIGNATED HIGH-THREAT, HIGH-RISK FACT-MANDATORY COUNTRIES WITHIN THE CALENDAR YEAR.??</t>
  </si>
  <si>
    <t>PRATT, CHARLOTTE A</t>
  </si>
  <si>
    <t>TRAVELER WILL BE PARTICIPATING IN THE AMERICAN HEART ASSOCIATION'S OBESITY STRATEGICALLY FOCUSED RESEARCH NETWORK OVERSIGHT ADVISORY COMMITTEE AND ATTENDING THE AHA EPI SCIENTIFIC MEETING IN NEW ORLEANS, MARCH 19-24, 2018</t>
  </si>
  <si>
    <t>NUTRITIONIST</t>
  </si>
  <si>
    <t xml:space="preserve">PREVOTS, D REBECCA </t>
  </si>
  <si>
    <t>DR. PREVOTS HAS BEEN INVITED TO ATTEND THE  ?¿¿FOURTH ANNUAL NTM RESEARCH CONSORTIUM?¿¿.  DR. PREVOTS WILL GIVE A
PRESENTATION ON THE ?¿¿EPIDEMIOLOGY OF NTM?¿¿ DURING THIS SYMPOSIUM WHICH WILL BE HELD IN DAYTON, OR NOVEMBER 9-11, 2017.  SPONSOR WILL PROVIDE UP FRONT AND IN-KIND ROUND TRIP ECONOMY AIRFARE, LUNCH AND DINNER ON NOV. 10, AND GROUND TRANSPORTATION 
TO AND FROM AIRPORT.  SPONSOR PROVIDING TWO NIGHTS IN KIND LODGING VALUED AT 179.00, WHICH IS 120% OF THE GOVERNMENT LODGING ALLOWANCE OF 149.00 FOR DAYTON, OR. THIS PERCENTAGE FALLS WITHIN THE 300% THRESHOLD ALLOWED BY THE FEDERAL PER DIEM RATE. THE SPONSOR HAS CONFIRMED THAT ALL OTHER FEDERAL OR NON-FEDERAL PARTICIPANTS WILL BE PROVIDED WITH THE SAME OR SIMILAR ACCOMMODATIONS.</t>
  </si>
  <si>
    <t xml:space="preserve">PRINZ, WILLIAM </t>
  </si>
  <si>
    <t>THIS IS A SEMINAR ENTITLED "PROTEIN FOLDING DISEASE INITIATIVE" THAT IS BEING SPONSORED BY THE UNIVERSITY OF MICHIGAN, DEPARTMENT OF PATHOLOGY IN ANN ARBOR, MI. TRAVELER WILL GIVE A TALK AND VISIT THE DEPARTMENT TO DISCUSS POSSIBLE FUTURE COLLABORATIONS. THE SPONSOR HAS PAID IN-KIND FOR THE AIRLINE TICKET, LODGINGS FOR 2 NIGHTS (JANUARY 10-11, 2018) AND GROUND TRANSPORTATION BETWEEN THE DETROIT AIRPORT AND HOTEL.  HOTEL RATE IS 149% OVER PER DIEM AND IS SPONSORED IN-KIND.</t>
  </si>
  <si>
    <t>TRAVELER WILL BE ATTENDING TWO CONFERENCES AND GIVING A TALK ENTITLED "LIPID DROPLET AND PEROXISOME BIOGENESIS FROM SPECIALIZED DOMAINS IN THE ER". BOTH MEETINGS ARE BEING SPONSORED BY THE BIOPHYSICAL SOCIETY OF CHINA. 1ST TRIP ENTITLED "THE 6TH INTERNATIONAL AND THE 15TH NATIONAL SYMPOSIUM ON MEMBRANE BIOLOGY" WHICH WILL BE HELD FROM MARCH 29TH TO APRIL 1, 2018 IN HUANGSHAN, CHINA. THE 2ND MEETING IS ENTITLED "METABOLISM AND BIOGENETICS ANNUAL CONFERENCE" AND WILL BE HELD FROM APRIL 1-3, 2018 IN SHANGHAI, CHINA. ON THE DAY BEFORE THE 1ST CONFERENCE (MARCH 28TH) - STEP, THE TRAVELER WILL BE MEETING WITH DRS. HONG ZHANG AND JUNJIE HU AND STUDENTS IN THEIR LABS TO DISCUSS ONGOING COLLABORATIONS AND HEAR STUDENT PRESENTATIONS. BOTH MEETINGS ARE SPONSORED. THE SPONSOR IS PROVIDING TRANSPORTATION (AIRFARE AND LOCAL TRAIN), LODGING LESS THAN THE GOVERNMENT RATE, AND REGISTRATION FEES. THE REGISTRATION FEES INCLUDE MEALS.</t>
  </si>
  <si>
    <t>03/26/2018 -04/04/2018</t>
  </si>
  <si>
    <t xml:space="preserve">PROCTOR, LITA </t>
  </si>
  <si>
    <t>LITA PROCTOR TO GIVE A TALK AT THE ACADEMIE NATIONALE DE MEDICINE MICROBIOME COLLOQUIUM, IN PARIS, FRANCE, OCT. 19-20, 2017 (ACTUAL TRAVELING DATE IS OCT 17-21, 2017).  THIS IS SPONSORED TRAVEL.    SHE WILL BE PRESENTING ON THE HMP PROGRAM AND ON NIH-SUPPORTED HUMAN MICROBIOME RESEARCH ACTIVITIES.  THE BENEFIT TO THE GOVERNMENT IS THAT I WILL BE DISCUSSING NIH RESEARCH WITH A BROAD RESEARCH COMMUNITY.
**  AIRFARE HAS BEEN ARRANGED AND PAID IN-KIND BY THE SPONSOR; THEREFORE A COST COMPARISON WAS NOT NEEDED.  **  SPONSOR COVERS  GROUND TRANPORTATION IN-KIND.
**  HOTEL LODGING IS SPONSORED IN-KIND.   THE ROOM RATE IS UNDER GOVERNMENT PER DIEM.
**  REGISTRATION IS NOT REQUIRED. 
**  ON OCT 18:  SPONSOR COVERS DINNER $71.  NIH COVERS BREAKFAST, LUNCH AND INCIDENTALS  $79.50  - UNDER MISCELLANEOUS EXPENSES.   REMAINING IS NOT TO EXCEED $79.50 FOR 3/4 OF M&amp;IE.  THIS IS A TRAVEL DAY.
**  ON OCT 19:  HOTEL COVERS BREAKFAST $27.  SPONSOR COVERS LUNCH AND DINNER $115.  NIH COVERS INCIDENTALS  $35 - UNDER MISCELLANEOUS EXPENSES.  
**  ON OCT 20:  HOTEL COVERS BREAKFAST $27.  SPONSOR COVERS LUNCH AND DINNER $115.  NIH COVERS INCIDENTALS  $35 - UNDER MISCELLANEOUS EXPENSES.  
**  ON OCT 21:  HOTEL COVERS BREAKFAST $27.  NIH COVERS LUNCH, DINNER AND INCIDENTALS  $112.50  - UNDER MISCELLANEOUS EXPENSES.   REMAINING IS NOT TO EXCEED $112.50 FOR 3/4 OF M&amp;IE.  THIS IS A TRAVEL DAY.
**  FOR NOW, DGSCI CAN# 8014086 WILL BE USE AND THEN SWITCH TO THE HMP CAN# 8011552 LATER.  CURRENTLY THE HMP COMMON FUND CAN# 8011552 IS NOT AVAILABLE DUE TO THE BEGINNING OF THE FISCAL YEAR. 
**  TRAVEL HAS BEEN APPROVED BY CONFERENCE MANAGEMENT.</t>
  </si>
  <si>
    <t>ACADEMIE NATIONALE DE MEDECINE</t>
  </si>
  <si>
    <t>LITA PROCTOR TO SPEAK AT THE 2017/2018 MICROBIOME MEDICINE PROGRAM SPEAKER SERIES AT THE UNIVERSITY OF CHICAGO DEPARTMENT OF MEDICINE ON JANUARY  18, 2018, IN CHICAGO, IL  (ACTUAL TRAVELING DATE IS JAN 17-19, 2018).  LITA WILL BE PRESENTING ON THE HMP PROGRAM AND ON NIH-SUPPORTED HUMAN MICROBIOME RESEARCH ACTIVITIES. THE BENEFIT TO THE GOVERNMENT IS THAT I WILL BE DISCUSSING NIH RESEARCH WITH A BROAD RESEARCH COMMUNITY.
**  AIRFARE HAS BEEN ARRANGED AND PAID IN-KIND BY THE SPONSOR; THEREFORE A COST COMPARISON WAS NOT NEEDED.  
**  HOTEL LODGING IS SPONSORED IN-KIND.  ROOM RATE IS UNDER GOVERNMENT PER DIEM.
**  REGISTRATION IS NOT INVOLVED/REQUIRED. 
**  ON 01-18: SPONSOR COVERS BREAKFAST AND LUNCH $35.  NIH COVERS DINNER AND INCIDENTALS $39  - UNDER MISCELLANEOUS EXPENSES.  
**  ON 01-19:  SPONSOR COVERS  GROUND TRANPORTATION IN-KIND FROM HOTEL TO AIRPORT ON THE 19TH AND IS ESTIMATED TO BE ABOUT $110.
**  EXPENSES NOT COVERED BY SPONSOR WILL BE COVERED BY THE  DGSCI FUND CAN# 8014086.
**  TRAVEL HAS BEEN APPROVED BY CONFERENCE MANAGEMENT AND ETHICS DEPARTMENT.</t>
  </si>
  <si>
    <t>PROIA, RICHARD L</t>
  </si>
  <si>
    <t>FROM OCTOBER 16-17, 2017, IN PHILADELPHIA, PA; REASON FOR AMENDMENT:  TRAVELER LEFT ON OCTOBER 16TH INSTEAD OF OCTOBER 15TH.  TRAVELER INVITED TO THE 12TH INTERNATIONAL INSTITUTE FOR TRANSLATIONAL MEDICINE AND THERAPEUTICS AT THE UNIVERSITY OF PA. HE WILL SPEAK ABOUT ?¿¿BIOLUMINESCENCE IMAGING OF G PROTEIN-COUPLED RECEPTOR ACTIVATION IN LIVING MICE ?¿¿.  THE SPONSOR WILL WAIVE THE $100 REGISTRATION FEE SINCE TRAVELER IS AN INVITED SPEAKER, AND WILL COVER EACH NIGHT?¿¿S LODGING, AND THE FULL AMOUNT OF ANY HOTEL TAX PER NIGHT AT $259 A NIGHT WHICH IS 140% OVER THE GOVERNMENT RATE.  SPONSOR TO ALSO COVER MEALS - BREAKFAST, LUNCH AND DINNER ON OCT 16TH AND BREAKFAST AND LUNCH ON 10/17. SPONSOR WILL PROVIDE ACELA BUSINESS CLASS TRAIN TICKETS (ITINERARY CURRENTLY NOT AVAILABLE) AS SPONSORED IN KIND  FROM DC TO PHILADELPHIA AND BACK. THE ACELA ARRIVES AT 7:35 PM AND THE AMTRAK NORTHEAST REGIONAL TRAIN IS SCHEDULED TO ARRIVE AT 8:12 PM. THE COST OF THE AMTRAK IS $220; THE COST OF THE ACELA IS $198 (PIK).  WE ARE REQUESTING ACELA BUSINESS CLASS SO THAT HE ABLE TO GET TO THE MEETING LOCATION IN TIME TO FINALIZE HIS PRESENTATION THE NIGHT  BEFORE THE MEETING. THE  HOTEL CONFIRMATION WAS GIVEN TO THE PREPARER ON AUGUST 30, 2017. USE OF ACELA (SPONSORED IN KIND) APPROVED BY ELISE GOODWIN.</t>
  </si>
  <si>
    <t>PRZYTYCKA, TERESA M</t>
  </si>
  <si>
    <t>10/10/2017-10/14/2017: INVITED TO CHAIR THE EVALUATION COMMITTEE OF THE FRENCH INSTITUTE FOR RESEARCH IN COMPUTER SCIENCES AND AUTOMATION; THEME "COMPUTATIONAL BIOLOGY" IN PARIS, FRANCE.</t>
  </si>
  <si>
    <t>INRIA PARIS FRANCE</t>
  </si>
  <si>
    <t>10/26/2017-10/27/2017: GIVING A SEMINAR AND MEETING WITH FACULTY AT THE UNIVERSITY OF WISCONSIN, IN MADISON, WI.</t>
  </si>
  <si>
    <t xml:space="preserve">PUERTOLLANO MORO, ROSA </t>
  </si>
  <si>
    <t>THIS TRAVEL IS NOT A CONFERENCE BECAUSE IT MEETS ONE OF THE NIH DEFINED MISSION EXEMPTIONS:   DR. PUERTOLLANO HAD BEEN INVITE TO GIVE A TALK AS KEYNOTE SPEAKER AT GOODMAN CANCER CENTRE RESEARCH DAY, GOODMAN CANCER RESEARCH CENTRE, BELLINI ATRIUM, MONTREAL, QUEBEC, CANADA ON OCTOBER 27, 2017.  AIRFARE, HOTEL AND FOODS DURATION OF MEETING ARE IN-KIND AND WILL BE PROVIDED BY GOODMAN CANCER CENTRE RESEARCH, MCGILL UNIVERSITY.   MISC EXPENSES NOT PROVIDE BY SPONSOR WILL BE COVERED BY NHLBI.</t>
  </si>
  <si>
    <t>PURDUE, MARK P</t>
  </si>
  <si>
    <t>V9P 02010 TRAVELER WILL PARTICIPATE ON THE CANADIAN CANCER SOCIETY GRANT REVIEW PANEL IN TORONTO, CANADA, OCT 4-5, 2017. THE CANADIAN CANCER SOCIETY RESEARCH INSTITUTE IS SPONSORING INKIND: AIRFARE($530.78), LODGING ($173.37), BREAKFAST AND LUNCH ON OCT 5, 2017. THE BRANCH WILL COVER GROUND TRANSPORTATION AND REMAINING M&amp;IE ($130.50). NO US FEDERAL FUNDS WILL BE USED TO FUND THE TRAVEL AND NO HONORARIUM WILL BE GIVEN TO THE TRAVELER TO PARTICIPATE IN THE MEETING.  THIS TRAVEL IS PENDING FY18 FUNDING.</t>
  </si>
  <si>
    <t>PUTNICK, DIANE L</t>
  </si>
  <si>
    <t>2/3/18-2/10/18; MUNICH, GERMANY, DR. DR. PUTNICK WAS INVITED TO LUDWIG-MAXIMILIANS UNIVERSITY (LMU) IN MUNICH TO PRESENT RESEARCH WE HAVE COMPLETED ON THE US 4-YEAR PROTOCOL, AND TO WORK WITH RESEARCHERS AT LMU TO ANALYZE THE GERMAN DATA AND TO PLAN AND WRITE MANUSCRIPTS USING THE 4-YEAR GERMAN DATA. OWT WAS NOT USED FOR LODGING, AIRFARE AND GROUND TRANSPORTATION (ROUND-TRIP) TO AND FROM AIRPORT TO HOTEL.  ALL MEALS WILL BE PROVIDED BY THE SPONSOR.</t>
  </si>
  <si>
    <t>02/03/2018 -02/10/2018</t>
  </si>
  <si>
    <t>02/19/2018 - 02/23/2018; BRISTOL, ENGLAND; RESEARCHERS AT THE UNIVERSITY OF BRISTOL HAVE RECRUITED  DR. PUTNICK TO COLLABORATE ON THIS RESEARCH PROJECT, DRAWING ON THEIR EXTENSIVE EXPERIENCE CONDUCTING LONGITUDINAL RESEARCH AND ANALYZING COMPLEX SURVEY DATA, RESPECTIVELY. THIS TRIP WILL INVOLVE 3 DAYS OF FULL RESEARCH GROUP MEETINGS TO PLAN THE 5-YEAR RESEARCH PROJECT, AND 2 ADDITIONAL DAYS OF SPECIFIC WORKING GROUP MEETINGS ON SPECIALIZED TOPICS.THIS TRIP IS SPONSORED BY A EUROPEAN RESEARCH COUNCIL STARTING GRANT AWARDED TO THE UNIVERSITY OF BRISTOL TO INVESTIGATE GENETIC, BEHAVIORAL, AND COGNITIVE MECHANISMS UNDERPINNING THE ASSOCIATION BETWEEN MOTHER AND OFFSPRING MENTAL HEALTH PROBLEMS. OWT WAS NOT USED FOR LODGING, AIRFARE AND GROUND TRANSPORTATION (ROUND-TRIP) TO AND FROM AIRPORT TO HOTEL AS THE SPONSOR IS PAYING IN-KIND. ALL MEALS WILL BE PROVIDED BY THE SPONSOR AS WELL.</t>
  </si>
  <si>
    <t xml:space="preserve">QASBA, PANKAJ </t>
  </si>
  <si>
    <t>DR. QASBA WILL BE TRAVELING TO ATLANTA, GA TO PARTICIPATE IN THE 15TH DIAMOND BLACKFAN ANEMIA ANNUAL MEETING AS AN INVITED SPEAKER.  
TRAVEL PLANNER SUBMITTED CAS APPROVAL REQUEST 2/1/18; APPROVED ON THE CAS ON 2/20/2018.   HE WILL BE STAYING AT THE RITZ-CARLTON HOTEL, 181 PEACHTREE STREET, NE ATLANTA, GA 30303. #404-659-0400.
DR. QASBA WILL BE TRAVELING TO ATLANTA, GA TO PARTICIPATE IN THE 15TH DIAMOND BLACKFAN ANEMIA ANNUAL MEETING AS AN INVITED SPEAKER. TRAVEL PLANNER SUBMITTED CAS APPROVAL REQUEST 2/1/18; APPROVED ON THE CAS ON 2/20/2018.</t>
  </si>
  <si>
    <t>SENIOR STAFF FELLOW</t>
  </si>
  <si>
    <t>QUEZADO, ZENAIDE M</t>
  </si>
  <si>
    <t>SPEAKER AT THE NEUROLOGICAL CONSEQUENCES OF SICKLE CELL DISEASE CONFERENCE.</t>
  </si>
  <si>
    <t>CHILDRENS HEALTHCARE OF ATLANT</t>
  </si>
  <si>
    <t>03/07/2018 -03/09/2018</t>
  </si>
  <si>
    <t>RACE, BRENT L</t>
  </si>
  <si>
    <t>DR. BRENT RACE HAS BEEN INVITED TO PARTICIPATE IN THE CWD EMERGING QUESTIONS, SCIENCE AND POLICY WORKSHOP TO BE HELD IN CANMORE, ALBERTA, CANADA ON NOVEMBER 8-9, 2017.  2 NIGHTS LODGING AND SOME MEALS WILL BE PROVIDED IN-KIND THE ALBERTA INNOVATES, ON BEHALF OF THE ALBERTA PRION RESEARCH INSTITUTE.  NO U.S. FEDERAL FUNDS WILL BE USED BY ANY OF THE SPONSORS FOR, OR REIMBURSE TRAVEL EXPENSES AND THAT NO HONORARIUM MAY BE ACCEPTED BY THE EMPLOYEE.  DR. RACE WILL BE TRAVELING WITH DR. CAUGHEY VIA POV.</t>
  </si>
  <si>
    <t xml:space="preserve">RAHMAN, MOHAMMAD ARIF </t>
  </si>
  <si>
    <t>TO ATTEND AND PARTICIPATE IN THE CROI CONFERENCE AT THE HYNES CONVENTION CENTER IN BOSTON, MASSACHUSETTS, MARCH 4-7, 2018.  ARIF'S ORAL AND POSTAL ABSTRACT TITLE IS ?¿¿TFC CELLS INTERACT WITH OTHER FOLLICULAR T CELLS TO CONTROL SIV VIREMIA ?¿¿.  NIH WILL PAY FOR HOTEL, MEALS, TAXIS, INTERNET AND BAGGAGE.  THE SPONSOR WILL PAY FOR AIRFARE AND REGISTRATION IN-KIND.  I WAS TOLD BY MICHELLE ON 11/21/17 THAT THE SHERATON HOTEL WOULD NOT LET OMEGA RESERVE A ROOM FOR ARIF THAT HE HAVE TO GO THROUGH THEM DIRECTLY.</t>
  </si>
  <si>
    <t>ORCHID EVENTS</t>
  </si>
  <si>
    <t>03/03/2018 -03/08/2018</t>
  </si>
  <si>
    <t>RAJU, TONSE N</t>
  </si>
  <si>
    <t>DR. TONSE RAJU WILL SPEAK AT THE LUCILE PACKARD NEODESIGN PROGRAM ON ?¿¿ADULTS BORN PRETERM?¿¿.</t>
  </si>
  <si>
    <t>STANFORD, CA, US</t>
  </si>
  <si>
    <t>MEDICAL OFFCER (PEDIATRICS)</t>
  </si>
  <si>
    <t>DR. RAJU HAS BEEN INVITED TO COMPRA TO SPEAK ON DELAYED CORD CLAMPING.</t>
  </si>
  <si>
    <t>RAMOS, ERIN M</t>
  </si>
  <si>
    <t>TRAVELER WILL ATTEND THE TGMI-CLINGEN MEETING IN LONDON, UK ON FEB. 8-9, 2018. THIS TRAVEL IS  NIH APPROVED. THERE IS NO REGISTRATION FEE. THIS IS A SPONSORED TRAVEL; SPONSOR WILL PAY IN-KIND FOR: AIRFARE, HOTEL FOR 2 NIGHTS, AND LUNCH ON FEB. 8TH &amp; 9TH. TRAVELER WILL NOT TAKE THE BREAKFAST PROVIDED BY THE HOTEL. TRAVELER IS APPROVED FOR CTT.</t>
  </si>
  <si>
    <t>RAMOS, KHARA M</t>
  </si>
  <si>
    <t>DR. KHARA RAMOS WILL BE TRAVELING TO DAEGU (TAEGU), KOREA FROM OCTOBER 14-19, 2017. SHE HAS BEEN INVITED TO PARTICIPATE IN THE INTERNATIONAL NEUROETHICS SUMMIT AS A MEMBER OF THE NEUROETHICS GROUP FOR THE BRAIN INITIATIVE. THE SUMMIT IS FROM OCTOBER 17-18, 2017. THE AIRFARE AND LODGING HAS BEEN SPONSORED IN-KIND. SHE WILL DEPART ON 10/14 FROM IAD AND ARRIVE AT ICN ON 10/15. THEREFORE, NO LODGING WILL BE REQUIRED THE NIGHT OF 10/14. SHE WILL DEPART FROM ICN ON 10/19 AND ARRIVE AT IAD ON 10/19. THIS TRIP IS STE APPROVED.</t>
  </si>
  <si>
    <t>TAEGU, , KOR</t>
  </si>
  <si>
    <t xml:space="preserve">RANE, SUSHIL </t>
  </si>
  <si>
    <t>TRAVELER IS INVITED TO GIVE A TALK AT THE EINSTEIN-MOUNT SINAI DIABETES CENTER CONFERENCE TO BE HELD IN BRONX, NY ON OCTOBER 26-27, 2017. TITLE OF TALK IS "TURNING "BAD" FAT INTO GOOD": ROLE OF THE TGF-BETA SIGNALING NETWORK". GROUND TRANSPORTATION, MEALS AND LODGING IS SPONSORED IN-KIND. HOTEL RESERVATION MADE BY SPONSOR - HOTEL CONFIRMATION PROVIDED IN EMAIL FROM SPONSOR (ATTACHED) AND IS LESS THAN GOVERNMENT RATE. CAR SERVICE BEING ARRANGED BY SPONSOR, TO, AND FROM TRAIN STATION IN NY - NO RECEIPT AVAILABLE AT TIME OF SUBMISSION.</t>
  </si>
  <si>
    <t xml:space="preserve">RANJAN, MUKUL </t>
  </si>
  <si>
    <t>SPONSORED TRAVEL TO SANTIAGO DE CHILE MARCH 21-23, 2018</t>
  </si>
  <si>
    <t>CHILEAN MINISTRY OF EDUCATION</t>
  </si>
  <si>
    <t>TECH DEVELOPMENT SPEC</t>
  </si>
  <si>
    <t>RAO, VEMULKONDA K</t>
  </si>
  <si>
    <t>DR. RAO HAS BEEN ASKED TO SPEAK AT PAEDIATRIC GRAND ROUNDS ON WEDNESDAY NOVEMBER 15 2017 IN THE DANIELS HOLLYWOOD THEATRE MAIN AUDITORIUM OF THE HOSPITAL FOR SICK CHILDREN AT 9AM. DR. RAO WILL ALSO TEND THE ANNUAL HEMATOLOGY RESEARCH ON WEDNESDAY NOVEMBER 15 2017 FROM 1 TO 4PM. HE WILL THEN GIVE A SECOND TALK IN THE HAEMATOLOGY AND ONCOLOGY DIVISION ROUNDS ON THURSDAY NOVEMBER 16 2017 AT 8AM. THE FOLLOWING WILL BE COVERED BY THE SPONSOR FLIGHT HOTEL AND GROUND TRANSPORTATIONS AND MEALS.  ANY OTHER COSTS WILL COME FROM CAN 8388099. IN COMPLIANCE WITH FEDERAL REGULATIONS NO HONORARIUM WILL BE PAID AND NO US FEDERAL FUNDS WILL BE USED. TRAVEL EXPENSES ARE DERIVED FROM THE DIVISION OF HEMATOLOGY AND ONCOLOGY, THE HOSPITAL FOR SICK CHILDREN.</t>
  </si>
  <si>
    <t>HOSPITAL FOR SICK CHILDREN FOU</t>
  </si>
  <si>
    <t>11/14/2017 -11/17/2017</t>
  </si>
  <si>
    <t>REDDY, UMA M</t>
  </si>
  <si>
    <t>TRAVEL DATES: 11/09/2017 - 11/10/2017 DR. UMA REDDY HAS BEEN INVITED TO PRESENT AT A CONFERENCE DESIGNED TO FOCUS ON THE LATEST RESEARCH AND ADVANCEMENTS IN HIGH-RISK OBSTETRICS FOR OBSTETRICIAN/GYNECOLOGISTS, MATERNAL FETAL MEDICINE SPECIALISTS, FAMILY PRACTICE PHYSICIANS, NURSE MIDWIVES, NURSE PRACTITIONERS AND NURSES WHO CARE FOR HIGH RISK OBSTETRICAL PATIENTS.</t>
  </si>
  <si>
    <t>SAINT THOMAS HEALTH</t>
  </si>
  <si>
    <t>DR. UMA REDDY HAS BEEN ASKED TO DELIVER UCSF OB/GYN GRAND ROUNDS.</t>
  </si>
  <si>
    <t>REDMOND, THOMAS M</t>
  </si>
  <si>
    <t>TRAVELER WILL ATTEND THE ASSOCIATION FOR RESEARCH IN VISION AND OPHTHALMOLOGY BOARD OF TRUSTEES MEETING ON NOVEMBER 15, 2017. THE TRAVELER WILL REPRESENT ARVO AS A MEMBER OF THE BOARD OF TRUSTEES. THE SPONSOR WILL COVER AIRFARE, HOTEL, AND MEALS IN-KIND. NO HONORARIUM OR FEDERAL FUNDS WILL BE USED FOR THIS TRAVEL.  DR. REDMOND IS REQUESTING APPROVAL OF ACTUAL
SUBSISTENCE FOR SPONSOR IN-KIND LODGING VALUED AT $169 WHICH IS 114% OF THE GOVERNMENT ALLOWANCE OF
$148. THIS PERCENTAGE FALLS WITHIN THE 300% THRESHOLD ALLOWED BY THE FTR. THE SPONSORED HAS NOTED THAT ALL OTHER NON-FEDERAL PARTICIPANTS WILL BE PROVIDED WITH THE SAME ACCOMMODATIONS.</t>
  </si>
  <si>
    <t>ARVO</t>
  </si>
  <si>
    <t xml:space="preserve">REHERMANN, BARBARA </t>
  </si>
  <si>
    <t>ON NOVEMBER 5, 2017 DR. REHERMANN WILL ATTEND A COLLABORATIVE MEETING WITH DR. JOERG TIMM OF THE UNIVERSITY OF DUSSELDORF IN ESSEN, GERMANY. DR. REHERMANN IS INVITED TO LECTURE AT THE INTERNATIONAL SFB/TRR60 SYMPOSIUM ON ?¿¿NEW APPROACHES TO PREVENT OR CURE CHRONIC VIRAL INFECTIONS?¿¿, NOVEMBER 6-9, 2017 AT THE UNIVERSITY OF ESSEN, INSTITUTE FOR VIROLOGY, ESSEN, GERMANY.  THE SPONSOR HAS PROVIDED IN KIND A ROUND-TRIP ECONOMY AIRLINE TICKET AND TRAIN TICKET.  DR. REHERMANN WILL STAY WITH FRIENDS AND RELATIVES AND WILL NOT CLAIM REIMBURSEMENT FOR LODGING. THE SYMPOSIUM DOESN'T HAVE A MONETARY REGISTRATION FEE FOR PARTICIPATION BUT DOES REQUIRE CHECK-IN UPON ARRIVAL TO COLLECT CONFERENCE MATERIAL.</t>
  </si>
  <si>
    <t>REICH, DANIEL S</t>
  </si>
  <si>
    <t>DR. REICH HAS BEEN INVITED TO ATTEND THE 7TH JOINT ECTRIMS-ACTRIMS MEETING IN PARIS, FRANCE ON OCTOBER 25-28, 2017.  HE WILL CHAIR SESSIONS AND PRESENT A LECTURE.  THIS TRIP IS SPONSORED BY CONGRES SECRETARIAT AND WILL INCLUDE REGISTRATION FEE OF $696, AIRFARE, FOUR NIGHTS OF LODGING, AND SOME MEALS.  THE LAST NIGHT OF LODGING WILL BE PAID PERSONALLY.  THIS TRIP HAS BEEN APPROVED IN SPARC.</t>
  </si>
  <si>
    <t>EUROPEAN COMMITTEE FOR TREATME</t>
  </si>
  <si>
    <t>BASED ON CRITERIA #1, THESE MEETINGS HAVE BEEN APPROVED BY DR. NATH AND ON THE NON-HHS NON-LAE ATTENDANCE CONFERENCE LIST.  NOVEMBER 2-3, 2017.  NEW YORK, NY.  NATIONAL MULTIPLE SCLEROSIS SOCIETY: DR. REICH IS AN ADVISORY BOARD MEMBER OF THE NATIONAL MULTIPLE SCLEROSIS SOCIETY AND A MEMBER OF THE CLINICAL &amp; TRANSLATIONAL RESEARCH COMMITTEE D.  THE SPONSOR WILL PROVIDE TRANSPORTATION AND PER DIEM IN-KIND.  NOVEMBER 4-6, 2017.  LOS ANGELES, CA.  RACE TO ERASE MS (FORMERLY NANCY DAVIS FOUNDATION): DR. REICH SERVES AS A FEDERAL LIASION TO THE SCIENTIFIC ADVISORY BOARD.  THE SPONSOR WILL PROVIDE TRANSPORTATION AND PER DIEM IN-KIND.  NOVEMBER 7-8, 2017.  LAS VEGAS, NV.  ADELSON MEDICAL RESEARCH FOUNDATION: DR. REICH HAS BEEN INVITED TO ATTEND THE ADELSON MEDICAL RESEARCH FOUNDATION MEETING.  THE SPONSOR WILL PROVIDE TRANSPORTATION AND PER DIEM IN-KIND.</t>
  </si>
  <si>
    <t>ADELSON MEDICAL RESEARCH FOUND</t>
  </si>
  <si>
    <t>NANCY DAVIS FOUNDATION</t>
  </si>
  <si>
    <t>VANCOUVER, BRITISH COLUMBIA, NOVEMBER 14, 2017.  UNIVERSITY OF BRITISH COLUMBIA.  DR. REICH HAS BEEN INVITED TO PRESENT A LECTURE ENTITLED:   "IMAGING THE LESION IN MULTIPLE SCLEROSIS."   BASED ON CRITERIA #1, THIS MEETING HAS BEEN APPROVED BY DR. NATH AND ON THE NON-HHS NON-LAE ATTENDANCE CONFERENCE LIST. APPROVED ODA ATTACHED.  SPONSOR WILL PROVIDE AIR FARE, LODGINGS, MEALS, AND LOCAL TRANSPORTATION IN KIND.</t>
  </si>
  <si>
    <t>DR. REICH HAS BEEN INVITED TO BE A KEYNOTE SPEAKER IN BANFF, ALBERTA, CANADA AT THE ALBERTA MS NETWORK RETREAT ON DECEMBER 8-9, 2017.  THIS TRIP IS SPONSORED BY ALBERTA MS NETWORK AND THEY WILL BE PROVIDING AIRFARE, LODGING, SOME MEALS, AND SOME GROUND TRANSPORTATION IN KIND.  THIS TRIP HAS BEEN APPROVED IN SPARC.  THERE IS NO REGISTRATION FEE.  THE FIRST NIGHT, HE WILL BE STAYING IN CALGARY.  THE REMAINING, NIGHTS, HE WILL BE STAYING IN BANFF FOR THE TALK.</t>
  </si>
  <si>
    <t>CAMPUS ALBERTA NEUROSCIENCE</t>
  </si>
  <si>
    <t>DR. REICH HAS BEEN INVITED TO ATTEND THE GENENTECH IMMUNOLOGY AND INFECTIOUS DISEASES SEMINAR SERIES IN SAN FRANCISCO, CA ON JANUARY 22, 2018.  HE WILL ATTEND THE UCSF IMAGING LESIONS MEETING IN SAN FRANCISCO, CA ON JANUARY 23, 2018.  THESE TRIPS HAVE BEEN APPROVED IN SPARC.  GENENTECH, INC. IS PROVIDING AIRFARE, LODGING, AND SOME MEALS IN KIND.  THERE IS NO REGISTRATION FEE.</t>
  </si>
  <si>
    <t>GENENTECH SF CALIFORNIA</t>
  </si>
  <si>
    <t>01/21/2018 -01/24/2018</t>
  </si>
  <si>
    <t>DR. REICH HAS BEEN INVITED TO ATTEND THE BRAIN, IMMUNE, AND GUT AXIS SUMMIT HOSTED BY PURETECH HEALTH IN ARUBA ON JANUARY 25-27, 2018.  THIS TRIP IS SPONSORED BY PURETECH HEALTH AND HAS BEEN APPROVED IN SPARC.  THE SPONSOR WILL PROVIDE LODGING, AIRFARE, AND SOME MEALS IN KIND.  THE REGISTRATION FEE WAS WAIVED BY THE SPONSOR AS WELL.</t>
  </si>
  <si>
    <t>ARUBA, , ANT</t>
  </si>
  <si>
    <t>PURETECH HEALTH</t>
  </si>
  <si>
    <t>DR. REICH HAS BEEN INVITED TO ATTEND THE GENENTECH ADVISORY BOARD MEETING IN SAN DIEGO, CA ON JANUARY 30, 2018.  HE WILL THEN ATTEND ACTRIMS FORUM 2018 IN SAN DIEGO, CA ON FEBRUARY 1-3, 2018.  THIS TRIP IS SPONSORED BY ACTRIMS AND ASHFIELD HEALTHCARE COMMUNICATIONS. THE SPONSORS ARE PROVIDING AIRFARE, LODGING, AND SOME MEALS IN KIND.  THE $395 ACTRIMS REGISTRATION FEE HAS BEEN WAIVED BY THE ACTRIMS SPONSOR.  LODGING HAS BEEN PROVIDED BY THE ASHFIELD SPONSOR FOR JANUARY 29TH AND THE ACTRIMS SPONSOR FOR JANUARY 31 TO FEBRUARY 3, 2018. 
 THE NIGHT OF JANUARY 30, 2017, WILL BE PAID BY THE TRAVELER'S CAN.  THE TRAVELER WILL DEPART CALIFORNIA ON FEBRUARY 3 BUT WILL NOT ARRIVE TO DC UNTIL FEBRUARY 4.  AEA MEMO IS ATTACHED.  THIS TRIP HAS BEEN APPROVED IN SPARC.</t>
  </si>
  <si>
    <t>01/29/2018 -02/04/2018</t>
  </si>
  <si>
    <t>ASHFIELD HEALTHCARE COMMUNICAT</t>
  </si>
  <si>
    <t>DR. REICH HAS BEEN INVITED TO ATTEND THE MS PROGRESSION COHORT PROJECT MEETING IN TORONTO, CANADA ON FEBRUARY 26, 2018.  DR. REICH WILL ALSO PRESENT AT THE GENENTECH IMMUNOLOGY AND INFECTIOUS DISEASES SEMINAR SERIES IN SAN FRANCISCO, CA ON FEBRUARY 27, 2018.  HE WILL ARRIVE IN TORONTO ON FEBRUARY 25TH, FLY TO SAN FRANCISCO, CA ON FEBRUARY 26TH, AND RETURN HOME FEBRUARY 28, 2018.  THIS TRIP HAS BEEN APPROVED IN SPARC AND IS SPONSORED BY ST. MICHAEL'S HOSPITAL AND GENENTECH.  AIRFARE, LODGING, SOME MEALS, AND GROUND TRANSPORTATION ARE PROVIDED IN-KIND.  THERE IS NO REGISTRATION FEE.</t>
  </si>
  <si>
    <t>ST MICHAELS HOSPITAL FOUNDATIO</t>
  </si>
  <si>
    <t>REINLIB, LESLIE J</t>
  </si>
  <si>
    <t>DR. REINLIB WILL ATTEND AND SPEAK AT THE 7TH INTERNATIONAL SYMPOSIUM ON BREAST CANCER PREVENTION: ?¿¿CREATING RESOURCES FOR RESEARCH AND INTERVENTIONS?¿¿ IN MONTEVIDEO, URUGUAY FROM 10/31/17 UNTIL 11/1/17. HE WILL ALSO ATTEND A PRE-SYMPOSIUM THINK TANK SPECIAL SESSION ON 10/29-30/17. ES APPROVED ON 7/25/17.  SPONSOR IS COVERING AIRFARE, LODGING, DINNER ON 10/29, BREAKFAST AND LUNCH 10/30-NOV 1.</t>
  </si>
  <si>
    <t>MONTEVIDEO, , URY</t>
  </si>
  <si>
    <t>REITMAN, MARC L</t>
  </si>
  <si>
    <t>TRAVELER IS INVITED TO PARTICIPATE IN THE AMERICAN DIABETES ASSOCIATION (ADA) GRANT REVIEW ON OCTOBER 27- 28, 2017 IN ROSEMONT, IL AS PART OF OFFICIAL DUTY.  SPONSOR WILL COVER AIRFARE, HOTEL, BREAKFAST &amp; LUNCH ON OCTOBER 28. OFFICIAL DUTY MEMO IS ATTACHED IN LIEU OF ETHICS APPROVAL LETTER. REGISTRATION WAS REQUIRED, BUT NO REGISTRATION FEE IS APPLICABLE.</t>
  </si>
  <si>
    <t>TRAVELER IS INVITED TO GIVE A KEYNOTE LECTURE TO THE FACULTY, STUDENTS &amp; TRAINEES AT THE FRONTIERS IN OBESITY, DIABETES AND METABOLISM SEMINAR AT THE UNIVERSITY OF IOWA CARVER COLLEGE OF MEDICINE, IOWA CITY, IA ON FEBRUARY 26, 2018. SPONSOR WILL COVER IN-KIND FLIGHT, LODGING, SELECT MEALS AND GROUND TRANSPORTATION TO AND AIRPORT IN IA. IN-KIND LODGING IS AT 168% ABOVE THE ALLOWED GOVERNMENT RATE, BUT NO AEA IS REQUIRED AS PROVIDED IN-KIND AT A COMPARABLE VALUE TO THAT OFFERED TO OTHER INVITED SPEAKERS. THE SPONSOR WILL ARRANGE THE AIRPORT SHUTTLE TO TRANSPORT TRAVELER TO/FROM AIRPORT IN IA. SPONSOR WILL RESERVE HOTEL SHUTTLE TO TAKE TRAVELER TO THE UNIVERSITY ON 2/26 AT NO ADDITIONAL COST TO THE SPONSOR OR TRAVELER. IT HAS BEEN CONFIRMED, ALL OFFERED BENEFITS ARE BEING PROVIDED IN-KIND, AND NO REIMBURSEMENT OR HONORARIUM IS BEING ISSUED.</t>
  </si>
  <si>
    <t>02/25/2018 -02/26/2018</t>
  </si>
  <si>
    <t>REMALEY, ALAN T</t>
  </si>
  <si>
    <t>DR. REMALEY WILL BE TRAVELING TO JAPAN SEPTEMBER 30-OCTOBER 8, 2017.  PLEASE REFER TO TANUM0C7H6 FOR THE FIRST LEG OF THIS TRIP THAT TAKES PLACE IN FY17.  ON OCTOBER 2, 2017 DR. REMALEY WILL PRESENT A SPEECH TO THE UNIVERSITY OF TOKYO. TITLE: LECITHIN: CHOLESTEROL ACYLTRANSFERASE: BENCH TO BEDSIDE: DR. REMALEY WILL ALSO MEET WITH THE FACULTY MEMBERS IN THE DEPT. NOT SPONSORED. ON OCTOBER 3, 2017 DR. REMALEY WILL MEET WITH DR. SHINYA YAMASHITA TO PRESENT A SPEECH. TITLE: LING CHAIN MONOUNSATURED FATTY ACIDS AND OTHER RARE FISH OILS FOR THE TREATMENT OF DYSLIPIDEMIAS. NOT SPONSORED. ON OCTOBER 5, 2017 DR. REMALEY WILL VISIT DENKA SEIKEN CO IN JAPAN. DR. REMALEY WILL PRESENT A SPEECH TITLE: COMPOSITIONAL AND FUNCTIONAL ASSAYS FOR HIGH DENSITY LIPOPROTEINS. NOT SPONSORED. ON OCTOBER 7, 2017 DR. REMALEY WILL ATTEND THE 2017 JAPAN SOCIETY OF CLINICAL CHEMISTRY (JSCC). DR. REMALEY WILL GIVE A TALK AT THE ANNUAL MEETING. TITLE: HIGH DENSITY LIPOPROTEINS, THE (JSCC) PORTION OF THE TRIP IS SPONSORED AND THE SPONSORS ARE PROVIDING AIRFARE, LODGING (WHICH INCLUDES BREAKFAST ON 10/06/17-10/07/17 AND REGISTRATION TO THE MEETING.  MISSING SPONSORS HOTEL CONFIRMATION AS OF 8/10/17.</t>
  </si>
  <si>
    <t>JAPAN SOCIETY OF CLINICAL CHEM</t>
  </si>
  <si>
    <t>DR. REMALEY WIL TRAVEL TO ANN HARBOR MICHIGAN OCTOBER 29-31, 2017 TO GIVE A SCIENTIFIC PRESENTATION AT THE FRONTIERS IN CARDIOVASCULAR SCIENCE SEMINAR SERIES ON 10/30 AT THE UNIV OF MICHIGAN.  THE SPONSOR IS PROVIDING AIRFARE, LODGING AND MEALS ON 10/30 AND 10/31.  GROUND TRANSPORTATION WILL ALSO BE PROVIDED TO/FROM THE AIRPORT AS WELL AS FROM THE HOTEL AROUND THE UNIVERSITY OF MICHIGAN CAMPUS.</t>
  </si>
  <si>
    <t>UNIVERSITY OF MICHIGAN HEALTH</t>
  </si>
  <si>
    <t>THIS TRAVEL IS NOT A CONFERENCE BECAUSE IT MEETS THE FOLLOWING MISSION EXEMPTION: D. SCIENTIFIC MEETINGS WITH A SPECIFIC INVESTIGATOR OR TEAM REGARDING A SPECIFIC AREA OF SCIENTIFIC INQUIRY, OR PUBLIC HEALTH NEED. DR. REMALEY IS AN INVITED SPEAKER TO PARTICIPATE IN THE GRAND ROUNDS AT THE UNIVERSITY OF MINNESOTA DEPARTMENT OF LABORATORY MEDICINE AND PATHOLOGY MEDICAL SCHOOL IN MINNEAPOLIS, MN.  DR. REMALEY WILL ALSO MEET WITH DR. TSAI, A LONG TIME COLLABORATOR, AND OTHER COLLEAGUES TO PLAN FUTURE RESEARCH STUDIES.</t>
  </si>
  <si>
    <t>DR. ALAN REMALEY WILL PARTICIPATE IN A RESEARCH CONFERENCE TITLED FRONTIERS IN CARDIOVASCULAR SCIENCE SEMINAR SERIES.  HE WILL GIVE A SCIENTIFIC PRESENTATION ON MARCH 23, 2018 TITLED ?¿¿APOC-II MIMETIC PEPTIDES FOR THE TREATMENT OF APOC-II DEFICIENCY AND OTHER HYPERTRIGLYCERIDEMIC DISORDERS?¿¿.  HE WILL ALSO MEET WITH FACULTY MEMBERS OF THE DEPARTMENT TO DISCUSS HIS RESEARCH AND ONGOING SCIENTIFIC COLLABORATIONS.
THIS TRAVEL IS NOT A CONFERENCE BECAUSE IT MEETS THE FOLLOWING MISSION EXEMPTION: D. SCIENTIFIC MEETINGS WITH A SPECIFIC INVESTIGATOR OR TEAM REGARDING A SPECIFIC AREA OF SCIENTIFIC INQUIRY, OR PUBLIC HEALTH NEED.</t>
  </si>
  <si>
    <t>REMMERS, ELAINE F</t>
  </si>
  <si>
    <t>THIS IS DOMESTIC FTE TRAVEL.  AIRFARE IN THE AMOUNT OF $700.60 AND LODGING AT THE RATE OF $209.00 PER NIGHT BOOKED THROUGH OMEGA.  THERE IS NO REGISTRATION FOR THIS WORKSHOP.  BREAKFAST AND LUNCH OFFERED 3/24 &amp; 3/25/17. TRAVELER IS NOT REQUESTING REIMBURSEMENT FOR INTERNET FEES. THE FOLLOWING EXPENSES HAVE BEEN ADDED:  HOTEL TAX $34.97 PER NIGHT, CA IS TAX EXEMPT, NO FORM REQUIRED. COST COMPARISON: IAD $700.60 WHICH WAS THE BEST FARE WAS SELECTED, BWI $789.20, IAD $792.20.  OTHER EXPENSES:  TAXI FROM RESIDENCE TO AIRPORT 3/23 AND 3/25 AIRPORT TO HOME AND $88.06 EACH WAY. TAXI IN CA $75.00. BAGGAGE FEES $50.00.   PENDING AVAILABILITY OF FY 2018 FUNDS.</t>
  </si>
  <si>
    <t>ORGANIZING COMMITTEE 11TH INTE</t>
  </si>
  <si>
    <t>RESNICK, SUSAN M</t>
  </si>
  <si>
    <t>SEE ATTACHED DOCUMENT FOR DETAILS.
CONFERENCE PURPOSE CANNOT BE SELECTED AS THE CONFERENCE IS NOT IN THE MENU AT THIS TIME.</t>
  </si>
  <si>
    <t>CANADIAN COLLOQUIUM ON DEMENTI</t>
  </si>
  <si>
    <t>INVESTIAGTOR</t>
  </si>
  <si>
    <t>CANADIAN CONSORTIUM ON NEURODE</t>
  </si>
  <si>
    <t>DR. RESNICK HAS BEEN INVITED TO GIVE THE TONI BALATINECZ MEMORIAL LECTURE AT THE ROTMAN RESEARCH INSTITUTE (RRI) AT BAYCREST HEALTH SCIENCES, IN TORONTO, CANADA, ON FEBRUARY 12, 2018 AS PART OF THEIR WEEKLY ROUNDS SERIES.  THROUGH THE TONI BALATINECZ MEMORIAL FUND, THE ROTMAN RESEARCH INSTITUTE WILL PROVIDE IN-KIND FOR ROUND-TRIP AIRFARE TO TORONTO, CANADA; LODGING FOR TWO NIGHTS PLUS TAXES; TRANSPORTATION WHILE IN TORONTO; AND LUNCH &amp; DINNER ON THE DAY OF THE LECTURE FEBRUARY 12, 2018.  THERE IS NOT A REGISTRATION FEE TO ATTEND THIS EVENT.  
THERE IS NO LODGING REQUIRED FOR THE NIGHT OF 2/10/18, DR. RESNICK WILL BE STAYING WITH FAMILY LOCATED IN TORONTO AND EXPENSES WILL BE AT HER OWN COST SINCE SHE COULD HAVE ARRIVED ON 2/11/18. 
THE ODA APPROVALS HAVE BEEN SUBMITTED AND WILL BE ADDED TO THE TA ONCE APPROVAL IS RECEIVED. ODA HAS BEEN APPROVED BY ETHICS AND RECEIVED ON 12/13/17.  THE APPROVAL HAS BEEN ADDED TO THE TA.
DR. RESNICK HAS BEEN ENROLLED TO TAKE THE REQUIRED HIGH THREAT SECURITY OVERSEAS SEMINAR (HTSOS) AND ONCE COMPLETED, I WILL ADD THE CERTIFICATE.  TRAVELER HAS NOT AND WILL NOT HAVE SPENT MORE THAN 45 DAYS IN DESIGNATED HIGH-THREAT, HIGH-RISK/FACT-MANDATORY COUNTRIES WITHIN THE CALENDAR YEAR.THE HTSOS TRAINING WAS COMPLETED ON 1/12/18 AND THE CERTIFICATE HAS BEEN ADDED TO THE THIS DOCUMENT.
CONTINUING RESOLUTION FUNDING.</t>
  </si>
  <si>
    <t>ROTMAN RESEARCH INSTITUTE</t>
  </si>
  <si>
    <t>02/10/2018 -02/13/2018</t>
  </si>
  <si>
    <t>RICE, KENNER C</t>
  </si>
  <si>
    <t>DR. KENNER RICE HAS BEEN INVITED TO PARTICIPATE AS THE KEYNOTE SPEAKER AT THE 37TH ANNUAL SYMPOSIUM OF THE UNIVERSITY OF MICHIGAN PHARMACOLOGICAL SCIENCES TRAINING PROGRAM FROM MARCH 28TH ?¿¿ 29TH 2018. DR. RICE WILL DEPART RONALD REGAN INTERNATIONAL AIRPORT ON MARCH 28TH AT 12:45 PM AND LAND IN DETROIT, MICHIGAN THAT SAME DAY AT APPROXIMATELY 2:27PM. THE TRAVELER WILL CHECK IN AT THE GRADUATE ANN ARBOR AND STAY ONE NIGHT.  THAT EVENING THE SPONSORS ARE HAVING A DINNER WHICH  THE TRAVELER AND OTHER INVITED SPEAKERS WILL ATTEND.  THE FOLLOWING DAY DR. KENNER RICE WILL SPEAK AT THE SYMPOSIUM. BREAKFAST AND LUNCH WILL BE PROVIDED ON MARCH 29TH BY THE SYMPOSIUM/SPONSOR TO ALL GUEST SPEAKERS.  DR. RICE HAS BEEN OFFERED AN IN KIND SPONSORSHIP FROM THE UNIVERSITY OF MICHIGAN PHARMACOLOGICAL SCIENCES TRAINING PROGRAM. HIS IN KIND AWARD INCLUDES ROUND TRIP GROUND TRANSPORTATION IN MARYLAND AND MICHIGAN, ROUND TRIP AIRFARE FROM RONALD REGAN INTERNATIONAL AIRPORT TO DETROIT, MICHIGAN AND BACK; IT ALSO INCLUDES ONE NIGHT OF LODGING NEAR THE COLLEGE/SYMPOSIUM SITE. THERE IS NO REGISTRATION AS THIS IS AN INVITE ONLY ENGAGEMENT FOR DR. RICE. NIDA WILL PAY FOR ALL OTHER EXPENSES WHICH SHOULD BE LIMITED ANY M&amp;IE EXPENSES NOT BEING COVERED BY THE SPONSOR</t>
  </si>
  <si>
    <t>CHIEF LAB OF MEDICINAL CH</t>
  </si>
  <si>
    <t>RICHARDSON-HERON, DARA P</t>
  </si>
  <si>
    <t>DARA RICHARDSON-HERON IS BEING INVITED TO SPEAK AT THE MONROE J. HIRSCH RESEARCH SYMPOSIUM:PRECISION MEDICINE AND THE FUTURE OF HEALTHCARE AT THE ANNUAL MEETING OF THE AMERICAN ACADEMY OF OPTOMETRY. THE AMERICAN ACADEMY OF OPTOMETRY WILL PROVIDE ROUND TRIP ECONOMY AIRFARE, UP TO TWO NIGHTS LODGING AT A RATE OF $259 PER NIGHT AND PRE-ARRANGED TRANSPORTATION BETWEEN CHICAGO AIRPORT AND HOTEL.  SHE WILL BE TRAVELING FROM OCTOBER 11, 2017 THROUGH OCTOBER 12, 2017.
DR. DARA RICHARDSON-HERON IS REQUESTING APPROVAL OF ACTUAL SUBSISTENCE FOR SPONSOR IN-KIND LODGING VALUED AT $259 WHICH IS 114.6 PERCENT OF THE GOVERNMENT ALLOWANCE OF $226. THIS FALLS WITHIN THE 300 PERCENTAGE THRESHOLD ALLOWED BY THE FTR.  THE SPONSOR HAS NOTED THAT ALL OTHER NON-FEDERAL PARTICIPANTS WILL BE PROVIDED WITH THE SAME ACCOMMODATIONS.</t>
  </si>
  <si>
    <t>AMERICAN ACADEMY OF OPTOMETRY</t>
  </si>
  <si>
    <t>RICHMOND, BARRY J</t>
  </si>
  <si>
    <t>THE EVENTS IN THIS TA WERE APPROVED AS AN EXEMPTION UNDER THE CATEGORY: TO ATTEND SCIENTIFIC MEETINGS BY THE NIMH EXECUTIVE OFFICER ON 2/8/2017.
TRAVELER CELL: 301-675-4436
DR. BARRY RICHMOND WILL TRAVEL TO CHIBA AND TSUKUBA, JAPAN ON SEPT 27 - OCT 8, 2017 TO MEET AND WORK WITH SCIENTISTS AT THE NATIONAL INSTITUTE OF RADIOLOGICAL SCIENCES AS PART OF AN ONGOING COLLABORATION BETWEEN NIH AND NIRS.  
THIS TRIP IS THE CONTINUATION OF TRIP00BO5V (TANUM0CXFB) FOR FY18</t>
  </si>
  <si>
    <t>LEAD RESEARCH INVES</t>
  </si>
  <si>
    <t>THE EVENTS IN THIS TA WERE APPROVED AS AN EXEMPTION UNDER THE CATEGORY: TO ATTEND SCIENTIFIC MEETINGS BY THE NIMH EXECUTIVE OFFICER ON 5/16/2017.
DR. BARRY RICHMOND HAS BEEN INVITED TO GIVE A PRESENTATION OF HIS RESEARCH AT THE FOURTH SYMPOSIUM ON BRAINNETOME MEETS GENOME, BEING HELD IN BEIJING, CHINA ON OCT 16-17, 2017, FOLLOWING WHICH HE WILL MEET WITH VARIOUS SCIENTISTS AT THE CHINESE ACADEMY OF SCIENCES.</t>
  </si>
  <si>
    <t>THE EVENTS IN THIS TA WERE APPROVED AS AN EXEMPTION UNDER THE CATEGORY: SITE VISIT BY THE NIMH EXECUTIVE OFFICER ON 1/4/2018.
TRAVELER INFO: CELL: 202-262-0681
DR. BARRY RICHMOND WILL TRAVEL TO THE LABORATORY OF NEURO AND PSYCHOPHYSIOLOGY, KU LEUVEN, IN LEUVEN, BELGIUM ON FEB 18 - 22, 2018 TO PRESENT HIS RESEARCH AND MEET WITH LAB PERSONNEL.  THIS MEETING WAS PRE-APPROVED ON JAN 4, 2018.</t>
  </si>
  <si>
    <t>RIDER, CYNTHIA V</t>
  </si>
  <si>
    <t>TRAVELER TO PARTICIPATE IN GRAND ROUNDS SEMINAR, DEPARTMENT OF ENVIRONMENTAL MEDICINE AND PUBLIC HEALTH, ICAHN SCHOOL OF MEDICINE AT MT, SINAI, NEW YORK CITY, NEW YORK, MEETING TO BE HELD 10/18/2017. DEPART RDU ARRIVE LGA 10/17, DEPART LGA ARRIVE RDU 10/19.  THE SPONSOR, MOUNT SINAI WILL PROVIDE IN-KIND, AIRFARE, 2 NIGHTS LODGING, MEALS (LUNCH AND DINNER ON 10/18) AND GROUND TRANSPORTATION TO AND FROM LAGUARDIA AIRPORT TO HOTEL AND RETURN. ATTACHMENT G APPROVAL WAS OBTAINED ON 09/14/17 AND ETHICS APPROVAL ON 09/08/17 AND BOTH ARE INCLUDED IN THE SCANNED  DOCUMENTS PORTION OF THIS TRAVEL AUTHORIZATION. NY IS TAX EXEMPT.</t>
  </si>
  <si>
    <t>MOUNT SINAI MEDICAL CENTER</t>
  </si>
  <si>
    <t>RIDER, LISA G</t>
  </si>
  <si>
    <t>TRAVEL DATES: OCTOBER 20 TO 24, 2017. TRAVELER HAS BEEN INVITED TO ATTEND AND GIVE A LECTURE AT THE JAPANESE MYOSITIS WORKSHOP ON OCT 21 AND ANOTHER AT THE METROPOLITAN PEDIATRIC RHEUMATOLOGY CONFERENCE ON OCT 23, BOTH IN TOKYO, JAPAN. THE SPONSOR, JAPAN BLOOD PRODUCTS ORGANIZATION, WILL PROVIDE IN KIND, AIRFARE, LODGING, AND LUNCH AND DINNER ON OCTOBER 21. THE METROPOLITAN PEDIATRIC RHEUMATOLOGY CONFERENCE PORTION IS NOT SPONSORED SO NIEHS WILL COVER LODGING AND MEALS FOR THAT NIGHT. TRAVELER WILL NOT ACCEPT THE BUFFET DINNER MENTIONED IN THE MPR CONFERENCE INVITATION LETTER BECAUSE IT IS SPONSORED BY A PHARMACEUTICAL COMPANY. THE TOTAL COST OF THE TRIP EXCEEDS $10,000 DUE TO THE SPONSORED BUSINESS CLASS AIRFARE THAT IS OFFERED TO ALL INTERNATIONAL GUEST SPEAKERS. NO STO WAIVER REQUIRED IN THIS CASE. VISA IS REQUIRED FOR JAPAN. EFFICIENT SPENDING APPROVAL OBTAINED ON 9/6/2017 AND IS UPLOADED IN THE SCANNED DOCUMENTS SECTION OF THE AUTHORIZATION.</t>
  </si>
  <si>
    <t>JAPAN BLOOD PRODUCT ORGANIZATI</t>
  </si>
  <si>
    <t>10/19/2017 -10/24/2017</t>
  </si>
  <si>
    <t>ROBEY, PAMELA G</t>
  </si>
  <si>
    <t>TRAVELER HAS BEEN INVITED TO ATTEND AND PARTICIPATE IN THE PLURIMES FOURTH CONSORTIUM MEETING AT CLIVEDEN HOUSE IN TAPLOW, UK ON JANUARY 24TH - JANUARY 26TH , 2018. SPONSOR WILL PROVIDE AIRFARE, LODGING, AND MEALS IN KIND. LOCAL GROUND TRANSPORTATION WILL BE REIMBURSED TO TRAVELER VIA NIH LAB CAN. TRAVELER PLANS TO TAKE A TAXI TO AND FROM RESIDENCE AND DULLES AIRPORT. NO US FEDERAL FUNDS WILL BE USED BY SPONSOR AND NO HONORARIUM WILL BE GIVEN. TRAVEL PLANNER HAS CALLED AND CONFIRMED FREE INTERNET AT CLIVEDEN HOUSE.</t>
  </si>
  <si>
    <t>CHIEF  CSDB</t>
  </si>
  <si>
    <t>01/23/2018 -01/27/2018</t>
  </si>
  <si>
    <t>TRAVELER HAS BEEN INVITED TO JUDGE POSTERS AND CHAIR A SESSION AT THE BONES &amp; TEETH GORDON RESEARCH CONFERENCE IN GALVESTON, TX ON JANUARY 28, 2018 TO FEBRUARY 2, 2018. SPONSOR WILL PAY THE REGISTRATION AND LODGING FEES IN-KIND. TRAVELER WILL HAVE SPOUSE TAKE HER TO AND FROM RESIDENCE TO AIRPORT. NIH WILL REIMBURSE TRAVELER FOR POV MILEAGE FOR LOCAL AIRPORT TRANSFERS. NO FEDERAL FUNDS WILL BE USED AND NO HONORARIUM WILL BE GIVEN.  MEALS ARE INCLUDED IN REGISTRATION FEE STARTING WITH DINNER ON SUNDAY, JAN 28, 2018 AND BREAK, LUNCH AND DINNER THROUGH JANUARY 29, 2018 TO FEBRUARY 1, 2018.</t>
  </si>
  <si>
    <t>GORDON RESEARCH CONFERENCES WA</t>
  </si>
  <si>
    <t>DR. ROBEY WILL TRAVEL TO CHICAGO, IL ON 3/18-3/19/18. SHE WILL LEAVE FROM DCA, NO LOCAL GROUND MILEAGE REIMBURSEMENT REQUESTED. INTERNET INCLUDED. SPONSOR PAYING FOR REGISTRATION FEE ONLY OF $469.00. NIDCR IS PAYING FOR THE ONE NIGHT OF LODGING ON MARCH 18, 2018.</t>
  </si>
  <si>
    <t>03/18/2018 -03/19/2018</t>
  </si>
  <si>
    <t>ROCHE, KATHERINE W</t>
  </si>
  <si>
    <t>THIS TRAVEL CROSSES FISCAL YEARS. THE FLIGHT ITINERARY HAS BEEN ATTACHED IN THIS TRAVEL AUTHORIZATION- ALL OTHER DETAILS HAVE BEEN ATTACHED IN THE OTHER AUTHORIZATION TANUM0CZWD. THIS IS A MULTI SPONSORED TRIP. ON SEPTEMBER 30 2017. DR. ROCHE WILL ARRIVE TO CATANIA, ITALY ON OCTOBER 1ST. SHE WILL BE TRAVELING TO TAORMINA, ITALY TO SPEAK AT THE 9TH INTERNATIONAL MEETING ON METABOTROPIC GLUMATE RECEPTORS FROM OCTOBER 1 THROUGH 6, 2017. TALK ENTITLED, MOLECULAR DETERMINANTS REGULATING MGLU5 TRAFFICKING. THE REGISTRATION FEE AND THE HOTEL HAVE BEEN PAID FOR IN KIND. REGISTRATION COVERS LUNCHES ON MEETING DAYS AND LOCAL TRANSPORTATION. TRAVELER WILL BE STAYING AT THE GRANDE HOTEL CAPOTAORMINA IN TAORMINA, ITALY FROM OCTOBER 1 THROUGH 5, 2017. HOTEL IS AT PER DIEM RATE. SPONSOR HAS NOTED THAT NO HONORARIUM WILL BE PROVIDED AND FEDERAL FUNDS WILL NOT BE USED TO SPONSOR THIS TRIP, SEE ATTACHED E-MAIL. A NON-CONTRACT CARRIER WAS SELECTED BECAUSE THE TRAVELER WILL NOT MAKE IT TO THE OPENING SYMPOSIUM AT 5:10PM. THE ONLY CONTRACTED FLIGHT OPTION ARRIVES AT THE AIRPORT AT 4:00PM, AND THERE WOULD NOT BE ENOUGH TIME TO GET TO THE HOTEL, UNLOAD HER LUGGAGE, AND MAKE IT TO THE SYMPOSIUM. ON OCTOBER 5, 2017 DR. ROCHE WILL DEPART ITALY AT 11:50 AM AND ARRIVE THE SAME DAY IN BASEL, SWITZERLAND AT 4:00 PM TO GIVE A SEMINAR AT HOFFMANN LA ROCHE ON OCTOBER 6, 2107. TALK ENTITLED MOLECULAR DETERMINANTS REGULATING MGLU5 TRAFFICKING. ON OCTOBER 7 2017 TRAVELER WILL DEPART SWITZERLAND AT 9:20 AM AND ARRIVE BACK TO IAD AT 3:40 PM THE SAME DAY. THERE IS NO REGISTRATION FEE AND THE HOTEL IS PAID FOR IN-KIND BY THE SPONSOR. HOTEL IS AT PER DIEM RATE. DR. ROCHE WILL STAY IN THE WETTSTEIN HOTEL IN BASEL, SWITZERLAND FROM OCTOBER 5 THROUGH 7 2017. THE SPONSOR HAS NOTED THAT NO HONORARIUM WILL BE PROVIDED AND FEDERAL FUNDS WILL NOT BE USED TO SPONSOR THIS TRIP, SEE ATTACHED EMAIL. SPARC APPROVAL IS ATTACHED, AIRPORT COST COMPARISON IS ATTACHED, ODA APPROVAL ATTACHED.</t>
  </si>
  <si>
    <t>HOFFMANN LAROCHE UNITED KINGDO</t>
  </si>
  <si>
    <t>INVESTIGATOR(TENURE TRACK)</t>
  </si>
  <si>
    <t>ORGANIZING COMMITTEE OF 8TH MG</t>
  </si>
  <si>
    <t>DR. ROCHE IS AN INVITED SPEAKER FOR THE DEPARTMENT OF BIOLOGICAL SCIENCES AT CARNEGIE MELLON UNIVERSITY ON WEDNESDAY, OCTOBER 18 2017.  TITLE OF THE TALK IS: MOLECULAR MECHANISMS REGULATING EXCITATORY SYNAPSES.  SPONSOR HAS PAID FOR THE FLIGHT AND HOTEL IN KIND, AND NO REGISTRATION IS NEEDED FOR THIS SEMINAR. ON OCTOBER 17, 2017 TRAVELER WILL DEPART FOR CMU ON OCTOBER 19, 2017 TRAVELER WILL DEPART PITTSBURGH  AT 2:45 PM AND ARRIVE BACK TO DULLES AT 3:49 PM. SPONSOR HAS NOTED THAT THE TRAVELER WILL NOT RECEIVE A REIMBURSEMENT OR HONORARIUM, NO FEDERAL FUNDS WILL BE USED TO SPONSOR THIS TRIP, AND ALL PARTICIPANTS AND HAVE BEEN OFFERED THE SAME ACCOMMODATIONS. TRAVELER WILL BE STAYING AT THE WYNDHAM PITTSBURGH, UNIVERSITY CENTER FROM 10/17-18/17. TRAVELER IS REQUESTING APPROVAL OF ACTUAL SUBSISTENCE FOR SPONSOR IN-KIND LODGING VALUED AT $149 WHICH IS 116% OF THE GOVERNMENT ALLOWANCE OF $129. THIS PERCENTAGE FALLS WITHIN THE 300% THRESHOLD ALLOWED BY THE FTR. SPARC APPROVAL IS ATTACHED. THIS TRAVEL HAS BEEN APPROVED BY DR. KORETSKY UNDER CRITERIA 1.  ODA IS APPROVED AND ATTACHED.</t>
  </si>
  <si>
    <t>RODGERS, GRIFFIN P</t>
  </si>
  <si>
    <t>TO DENVER, CO FROM 10/6/17 - 10/7/17 TO ATTEND AND PARTICIPATE IN THE THE ALPHA OMEGA ALPHA BOARD OF DIRECTORS MEETING. THIS IS A SINGLE TRAVEL EVENT. IN-KIND LODGING IS PROVIDED BY THE SPONSOR.</t>
  </si>
  <si>
    <t>ALPHA OMEGA ALPHA HONOR MEDICA</t>
  </si>
  <si>
    <t>DEPUTY INSTITUTE DI</t>
  </si>
  <si>
    <t xml:space="preserve">RODRIGUEZ, HENRY </t>
  </si>
  <si>
    <t>DR. RODRIQUEZ WILL TRAVEL TO BARCELONA, SPAIN TO SPEAK AT THE EMBO TARGET PROTEOMICS-EXPERIMENTAL DESIGN AND DATA ANALYSIS CONFERENCE, NOV. 11-17, 2017.  TRAVEL APPVD IN LATE CTPS. TRAVEL PEND APPROV OF CONT RESOL AND AVAIL OF FUNDS. TRAVEL REG. FEE  WILL BE PAY BY PC HOLDER OF $485.06 TO COVER LODGING LUNCH NOV13-17, DINNER ON NOV. 12 &amp; 16.</t>
  </si>
  <si>
    <t>CENTRE FOR GENOMIC REGULATION</t>
  </si>
  <si>
    <t>CANCER PROTEOMICS TECH PRG</t>
  </si>
  <si>
    <t>11/10/2017 -11/17/2017</t>
  </si>
  <si>
    <t>DR. HENRY RODRIGUEZ HAS BEEN INVITED TO GIVE A SEMINAR AT THE ACADEMIA SINICA INSTITUTE OF CHEMISTRY ON THE LATEST RESEARCH FINDINGS FROM THE NATIONAL CANCER INSTITUTE'S CLINICAL PROTEOMICS TUMOR ANALYSIS CONSORTIUM PROGRAM. WHILE THERE DR. RODRIGUEZ WILL VISIT SITE ACCOMPANIED BY DR. CHRISTOPHER KINSINGER ON THIS TRIP. DR. RODRIGUEZ LODGING AND AIRFARE IS SPONSORED IN-KIND BY THE ACADEMIA SINICA INSITUTE OF CHEMISTRY.</t>
  </si>
  <si>
    <t>RODRIGUEZ, LARITZA M</t>
  </si>
  <si>
    <t>03/18/2017-03/20/2017: SPEAKING AT THE UNIVERSITY OF MISSOURI INFORMATICS INSTITUTE'S SEMINAR SERIES, IN COLUMBIA, MO.</t>
  </si>
  <si>
    <t>COLUMBIA, MO, US</t>
  </si>
  <si>
    <t>UNIVERSITY OF MISSOURI AT COLU</t>
  </si>
  <si>
    <t>RODRIGUEZ, LAURA L</t>
  </si>
  <si>
    <t>DR RODRIGUEZ HAS BEEN INVITED AND APPROVED TO ATTEND THE PRIMR AER 2017 CONFERENCE IN SAN ANTONIO, TX. MEETING. DATES: NOV 6-8. THE REGISTRATION FEE OF $350 IS WAIVED FOR ALL SPEAKERS. AIRFARE BOOKED VIA OMEGA. TEXAS IS A TAX EXEMPT STATE. EXEMPTION FORM IS ATTACHED. LODGING IS ABOVE GOVT PER DIEM AND AEA IS BEING REQUESTED. CTT IS BEING REQUESTED.</t>
  </si>
  <si>
    <t>HEALTH SCI POLICY ANALYST</t>
  </si>
  <si>
    <t xml:space="preserve">ROEDERER, MARIO </t>
  </si>
  <si>
    <t>TRAVELER IS AN INVITED GUEST SPEAKER AT THE UNIVERSITY OF WISCONSIN-MADISON - CELLULAR AND PATHOLOGY LABORATORY SEMINAR IN MADISON WI ON JAN 17-19, 2018</t>
  </si>
  <si>
    <t>ROLL MECAK, ANTONINA I</t>
  </si>
  <si>
    <t>DR. ROLL-MECAK WAS INVITED BY KAREN OEGEMA, FROM THE UNIVERSITY OF CA, SAN DIEGO TO SPEAK AT THE DEPARTMENTS WINTER SEMINAR SERIES ON 01/17/2018.  SHE WILL BE DEPARTING ON 1/16/18 AND RETURNING ON 1/18/18. SHE WILL BE GIVING A TALK ON 01/17/2018 TITLE "READOUT OF THE TUBULIN CODE BY CELLULAR EFFECTORS: GRADED CONTROL OF MICROTUBULE SEVERING BY TUBULIN GLUTAMYLATION". THE SPONSOR WILL BE PAYING IN-KIND FOR THE HOTEL (SPONSOR DID NOT PROVIDE A PRICE PER NIGHT, SO THE PERDIEM RATE WAS USED. THE HOTEL IS THE LA JOLLA SHORE HOTEL), THE FLIGHT, THE MEALS (CREAKFAST, LUNCH AND DINNER ON 1/17/18) AND THE GROUND TRANSPORTATION IN CA. SPONSOR CONFIRMED THAT THE TRAVELER WILL NOT RECEIVE AN HONORARIUM AND THAT NO FEDERAL FUNDS WILL BE USED TO SPONSOR THE TRAVEL. THIS TRAVEL HAS BEEN APPROVED BY DR. KORETSKY AND IN SPARC. APPROVED ODA IS ATTACHED.</t>
  </si>
  <si>
    <t>DR. ROLL-MECAK WAS INVITED BY CHRIS DE GRAFFENRIED, ASSISTANT PROFESSOR IN THE DEPARTMENT OF MOLECULAR MICROBIOLOGY AND IMMUNOLOGY AT BROWN UNIVERSITY TO GIVE A TALK IN THE MCB SERIES ON FEBRUARY 28, 2018.  THE TRAVELER WILL BE DEPARTING ON 2/27/2018 AND RETURNING ON 3/1/2018. THE SPONSOR WILL BE PAYING FOR R/T AIRFARE AND HOTEL. CONFIRMED WITH THE SPONSOR THAT THE TRAVELER WILL NOT RECEIVE AN HONORARIUM AND THAT NO FEDERAL FUNDS WILL BE USED TO SPONSOR THIS TRAVEL. APPROVED ODA IS ATTACHED. THIS TRIP WAS STE APPROVED IN SPARC ON SP009478.</t>
  </si>
  <si>
    <t>DR. ROLL-MECAK WILL BE ATTENDING SPEAKING AT THE "THE DYNAMIC CELL III" CONFERENCE FROM MARCH 19-21, 2018.  AS A SPEAKER, THE SPONSOR WILL PAY FOR REGISTRATION (??230BP, $318.99 ON 03/07/2018) WHICH INCLUDES LUNCH ON 3/19-3/20.  LODGING (??135/$166.10 USD) FOR 3/18/18-3/21/18 WHICH INCLUDES DINNER ON 3/19 AND 3/20.  THERE WILL BE NO HONORARIUM  PAID TO HER AND NO US FEDERAL FUNDING IS BEING USED FOR THIS VISIT. SHE WILL BE LEAVING THE US 03/17 AT 11:30 PM AND ARRIVING IN MANCHESTER 03/18/2018 AT 1:10 PM. AIRPORT COST COMPARISON ATTACHED.  SHE WILL BE STAYING AT THE PENDULUM HOTEL MARCH 18-21, 2018. SHE WILL BE SPEAKING ON MARCH 19, 2018 FROM 2:45 TO 3:10 PM ON CYTOSKELETAL DYNAMICS.  SHE IS SCHEDULED TO LEAVE MANCHESTER 03/21 AT 9:05 AM AND ARRIVE BACK IN IAD 03/21/2018 AT 3:50 PM.  TRAVEL IS APPROVED NIH APPROVED IN SPARC UNDER SP008821. ODA APPROVED AND ATTACHED.</t>
  </si>
  <si>
    <t>MANCHESTER, , GBR</t>
  </si>
  <si>
    <t>BRITISH SOCIETY FOR CELL BIOLO</t>
  </si>
  <si>
    <t>03/17/2018 -03/21/2018</t>
  </si>
  <si>
    <t>ROMERO, ROBERTO J</t>
  </si>
  <si>
    <t>10/4-10/8/17; WASHINGTON, DC: TRAVELER HAS BEEN INVITED TO ATTEND AND SPEAK AT THE MATERNAL-FETAL CROSS-TALK: HARMONY VS. CONFLICT KEYSTONE SYMPOSIA. THE TITLE OF HIS TALK IS, ?¿¿THE ROLE OF PROGESTERONE IN THE PREVENTION OF PRETERM BIRTH?¿¿. TRAVELER IS REQUESTING APPROVAL OF ACTUAL SUBSISTENCE FOR SPONSOR IN-KIND LODGING VALUED AT $259, WHICH IS 104% OF THE GOVERNMENT ALLOWANCE $250. SPONSOR WILL PROVIDE REGISTRATION AND LODGING IN-KIND.  NO HONORARIUM WILL BE PROVIDED AND NO FEDERAL FUNDS WILL BE USED.</t>
  </si>
  <si>
    <t>11/2-11/5/17; CHICAGO, IL: DR. ROMERO IS EDITOR-IN-CHIEF FOR OBSTETRICS OF THE AMERICAN JOURNAL OF OBSTETRICS &amp; GYNECOLOGY AND IS REQUIRED TO ATTEND THE ANNUAL EDITORIAL BOARD MEETING. DURING THIS MEETING, DR. ROMERO WILL PRESENT A REVIEW OF THE JOURNAL?¿¿S METRICS, IMPACT FACTOR AND ADDITIONAL ITEMS WITH CO-EDITOR-IN-CHIEF, DR. INGRID NYGAARD. TRAVELER IS REQUESTING APPROVAL OF ACTUAL SUBSISTENCE FOR SPONSOR IN-KIND LODGING VALUED AT $239, WHICH IS 106% OF THE GOVERNMENT ALLOWANCE $226. SPONSOR IS PROVIDING AIRFARE, LODGING, TRANSPORTATION IN DETROIT AND CHICAGO, AND MEALS IN-KIND. NO HONORARIUM WILL BE PROVIDED.</t>
  </si>
  <si>
    <t>ELSEVIER PHILADELPHIA PA</t>
  </si>
  <si>
    <t>11/02/2017 -11/05/2017</t>
  </si>
  <si>
    <t>11/12-11/29/17; NEW YORK, NY AND MADRID, SPAIN: LEG 1) 11/12/17-11/15/17 NEW YORK, NY: TRAVELER REQUESTING APPROVAL OF ACTUAL SUBSISTENCE FOR SPONSOR IN-KIND LODGING IN NY VALUED AT $387.05, 133% OF THE GOVERNMENT ALLOWANCE $291. SPONSOR PROVIDING AIRFARE FROM DETROIT TO NY, LODGING IN NY AND TRANSPORTATION IN-KIND. 11/15-11/27 SPAIN: TRAVELER DEPARTS FROM NY TO MADRID. DR. ROMERO IS VISITING UNIVERSITIES IN SPAIN AND RETURNS TO MADRID ON THE SAME DAY. 11/25 IS NON-DUTY DAY. ELSEVIER WILL PROVIDE AIRFARE (NY TO MADRID AND MADRID TO DETROIT), TRAIN FARE, MEALS IN MADRID, LODGING IN-KIND. SEE ATTACHED SUMMARY OF ACTIVITIES FOR ADDITIONAL DETAILS.</t>
  </si>
  <si>
    <t>11/12/2017 -11/29/2017</t>
  </si>
  <si>
    <t>NEW YORK OBSTETRICAL SOCIETY</t>
  </si>
  <si>
    <t>12/9-12/13/17; WASHINGTON, D.C.: TRAVELER HAS BEEN INVITED TO ATTEND AND GIVE A LECTURE AT THE HOT TOPICS IN NEONATOLOGY MEETING IN D.C. THE TITLE OF HIS LECTURE IS: CLINICAL CHORIOAMNIONITIS AT TERM. TRAVELER IS REQUESTING APPROVAL OF ACTUAL SUBSISTENCE FOR SPONSOR IN-KIND LODGING VALUED AT $274, WHICH IS 137% OF THE GOVERNMENT ALLOWANCE $201. SPONSOR WILL PROVIDE AIRFARE AND LODGING IN-KIND. NO HONORARIUM WILL BE PROVIDED AND NO FEDERAL FUNDS ARE USED.</t>
  </si>
  <si>
    <t>NEMOURS ALFRED I DUPONT HOSPIT</t>
  </si>
  <si>
    <t>1/29-2/3/18; DALLAS, TX: TRAVELER HAS BEEN INVITED TO ATTEND AND SPEAK AT THE 38TH ANNUAL SMFM MEETING. DR. ROMERO, ALONG WITH EDITORS OF OTHER JOURNALS, WILL BE GIVING A COURSE ENTITLED, ?¿¿NEW DEVELOPMENTS IN SCIENTIFIC PUBLISHING IN THE LEADING JOURNALS IN OBSTETRICS AND GYNECOLOGY?¿¿. IN ADDITION, HE WILL BE GIVING A TALK ENTITLED, ?¿¿FETAL INTELLIGENT NAVIGATION AND OPTICAL SIMULATION?¿¿ DURING THE FETAL CARDIOLOGY SCIENTIFIC FORUM. TRAVELER IS REQUESTING APPROVAL OF ACTUAL SUBSISTENCE FOR SPONSOR IN-KIND LODGING VALUED AT $260, WHICH IS 168% OF THE GOVERNMENT ALLOWANCE $155. THIS PERCENTAGE FALLS WITHIN THE 300% THRESHOLD ALLOWED BY THE FTR. SPONSOR IS PROVIDING REGISTRATION, AIRFARE, HOTEL AND TRANSPORTATION IN DETROIT AND DALLAS IN-KIND.</t>
  </si>
  <si>
    <t>3/5-3/10/18; SAN DIEGO, CA: TRAVELER HAS BEEN INVITED TO SPEAK AT THE NEW INVESTIGATOR FORUM: ?¿¿RULES OF COLLABORATION?¿¿ AT THE ANNUAL SRI MEETING. THE TITLE OF HIS LECTURE IS, ?¿¿INTELLECTUAL PROPERTY: WHEN DOES IT START, HOW TO SHARE AND PROTECT IT?¿¿. SRI IS PROVIDING ONE NIGHT OF LODGING ON 3/5. ELSEVIER IS PROVIDING REGISTRATION, AIRFARE, LODGING FOR THE REST OF HIS STAY (3/6-3/10), REGISTRATION AND TRANSPORTATION IN DETROIT IN-KIND. NO HONORARIUM PROVIDED AND NO FEDERAL FUNDS ARE USED. TRAVELER IS REQUESTING APPROVAL OF ACTUAL SUBSISTENCE FOR SPONSOR IN-KIND LODGING VALUED AT $438.19 AND $457.62, WHICH IS 262% AND 274% RESPECTIVELY, OF THE GOVERNMENT ALLOWANCE $167. THESE PERCENTAGES FALL WITHIN THE 300% THRESHOLD ALLOWED BY THE FTR. TRAVELER RECEIVED A COMPLEMENTARY UPGRADE FROM HIS SKYMILES ELIGIBILITY.  THERE IS NO ADDITIONAL COST TO THE SPONSOR.</t>
  </si>
  <si>
    <t>03/05/2018 -03/10/2018</t>
  </si>
  <si>
    <t>SOCIETY FOR REPRODUCTIVE INVES</t>
  </si>
  <si>
    <t>03/24-03/28/18; NEW YORK, NY: TRAVELER HAS BEEN INVITED TO ATTEND AND SPEAK AT THE AIUM ANNUAL MEETING AS HE IS THE RECIPIENT OF THE 2018 WILLIAM J. FRY MEMORIAL LECTURE AWARD. ON 3/26, HE WILL GIVE A LECTURE ENTITLED, ?¿¿THE GREAT OBSTETRICAL SYNDROMES: INSIGHTS INTO THE NATURE OF OBSTETRIC DISEASE?¿¿. TRAVELER IS REQUESTING APPROVAL OF ACTUAL SUBSISTENCE FOR SPONSOR IN-KIND LODGING VALUED AT $358.58, WHICH IS 142% OF THE GOVERNMENT ALLOWANCE $253. THIS PERCENTAGE FALLS WITHIN THE 300% THRESHOLD ALLOWED BY THE FTR. SPONSORS ARE PROVIDING LODGING, AIRFARE, REGISTRATION AND TRANSPORTATION IN DETROIT IN-KIND. NO FEDERAL FUNDS WERE USED AND NO HONORARIUM WILL BE PROVIDED. TRAVELER IS A DELTA PLATINUM MEDALLION MEMBER AND RECEIVES COMPLIMENTARY UPGRADES WHEN AVAILABLE.</t>
  </si>
  <si>
    <t>AIUM</t>
  </si>
  <si>
    <t>ROONEY, ANDREW A</t>
  </si>
  <si>
    <t>DR. ROONEY WILL PARTICIPATE AS A PANELIST AT THE SYMPOSIUM AT UNIVERSITY OF MICHIGAN SCHOOL OF PUBLIC HEALTH IN ANN ARBOR, MI.  MEETING DATES:  MARCH 20-21, 2018.  TRAVEL DATES:  MAR 20-21, 2018.  MICHIGAN IS NOT A TAX EXEMPT STATE.  ATTACHMENT G OBTAINED ON 2/27/18 AND ETHICS OFFICE APPROVAL OBTAINED ON 1/18/18 AND IS UPLOADED IN THE SCANNED PORTION OF THIS AUTHORIZATION.</t>
  </si>
  <si>
    <t>ROSA, PATRICIA A</t>
  </si>
  <si>
    <t>DR. ROSA IS AN INVITED SPEAKER AT THE PROTECTIVE 
IMMUNITY AND VACCINES FOR LYME DISEASE CONFERENCE TAKING PLACE OCT 29-NOV 1, 2017. SPONSOR IS THE BANBURY CENTER AT COLD SPRING HARBOR LABORATORIES, AND WILL PROVIDE LODGING, ALL MEALS, GROUND TRANSPORTATION AND REGISTRATION IN-KIND. NO FEDERAL FUNDS WILL BE USED BY SPONSOR FOR THE TRAVEL EXPENSES, NO HONORARIUM OR REIMBURSEMENT WILL BE RECEIVED.  SPONSOR IS PROVIDING IN-KIND LODGING VALUED AT 205 PER NIGHT, WHICH IS 153 PERCENT OF THE ALLOWED LODGING ALLOWANCE OF 134. THE SPONSOR HAS CONFIRMED THAT ALL PARTICIPANTS WILL BE PROVIDED WITH THE SAME OR SIMILAR ACCOMMODATIONS. ODA REQUEST-ETHICS WAS APPROVED ON 10-11-2017. LATE ATTENDANCE REQUEST WAS SUBMITTED AND WAS APPROVED ON OCT 5TH.  TRAVELER WILL GIVE PRESENTATION ACTIVATION OR NEUTRALIZATION OF TICK-BORNE SPIROCHETES BY BLOOD MEAL.  TRAVELER TO FLY ON OCT 28TH AND SPEND THE FIRST NIGHT, A SATURDAY, WITH FAMILY AT NETG, THEN TRAVELING TO CONFERENCE THE NEXT DAY.</t>
  </si>
  <si>
    <t>10/28/2017 -11/01/2017</t>
  </si>
  <si>
    <t>ROSCHEWSKI, MARK J</t>
  </si>
  <si>
    <t>DR. ROSCHEWSKI IS INVITED TO PARTICIPATE AS FACULTY AT THE PHYSICIANS' EDUCATION RESOURCE'S 22ND INTERNATIONAL CONGRESS ON HEMATOLOGIC MALIGNANCIES BEING HELD IN HOLLYWOOD, FL ON MARCH 1-4, 2018.  IN-KIND: AIRFARE, LODGING (NO BREAKFAST) AND REGISTRATION (INCLUDES MEALS).   DR. ROSCHEWSKI IS REQUESTING APPROVAL OF ACTUAL SUBSISTENCE FOR SPONSOR IN-KIND LODGING VALUED AT $359 WHICH IS 204% OF THE GOVERNMENT ALLOWANCE OF $176. THIS PERCENTAGE FALLS WITHIN THE 300% THRESHOLD ALLOWED BY THE FTR. THE SPONSOR HAS NOTED THAT ALL OTHER NON-FEDERAL PARTICIPANTS WILL BE PROVIDED WITH THE SAME ACCOMMODATIONS.</t>
  </si>
  <si>
    <t>HOLLYWOOD, FL, US</t>
  </si>
  <si>
    <t>ROSENBERG, STEVEN A</t>
  </si>
  <si>
    <t>DR. ROSENBERG IS INVITED TO SPEAK AT THE AMERICAN ASSOCIATION FOR CANCER RESEARCH (AACR) SPECIAL CONFERENCE ON TUMOR IMMUNOLOGY AND IMMUNOTHERAPY BEING HELD IN BOSTON, MA ON OCTOBER 1-4, 2017.  IN-KIND:  AIRFARE, AND REGISTRATION (INCLUDES LUNCH).</t>
  </si>
  <si>
    <t>MEDICAL OFFICER (GEN SURG)</t>
  </si>
  <si>
    <t>DR. ROSENBERG IS INVITED TO SPEAK AT THE ANNUAL AACR-NCI-EORTC MEETING BEING HELD IN PHILADELPHIA, PA ON OCTOBER 27 - 28, 2017.  IN-KIND: TRAIN FARE, LODGING (NO BREAKFAST), AND REGISTRATION (INCLUDES BREAKFAST).   DR. ROSENBERG IS REQUESTING APPROVAL OF ACTUAL SUBSISTENCE FOR SPONSOR IN-KIND LODGING VALUED AT $259 WHICH IS 140% OF THE GOVERNMENT ALLOWANCE OF $185.  THIS PERCENTAGE FALLS WITHIN THE 300% THRESHOLD ALLOWED BY THE FTR.  THE SPONSOR HAS NOTED THAT ALL OTHER NON-FEDERAL PARTICIPANTS WILL BE PROVIDED WITH THE SAME ACCOMMODATIONS.</t>
  </si>
  <si>
    <t xml:space="preserve">ROSENKE, KYLE </t>
  </si>
  <si>
    <t>TRAVELER TO OVERNIGHT IN MISSOULA OCT 24, 2017 DUE TO AN EARLY FLIGHT OUT.  TRAVELER DEPARTS OCT 25 TO GREEN BAY, WI TO SPEAK AT THE NORTHEAST WISCONSIN TECHNICAL COLLEGE FRONTIERS IN SCIENCE SEMINAR OCT 26.  NWTC AGREES TO PAY IN KIND FOR AIRFARE, 2 NIGHTS LODGING AND SOME MEALS. NO HONORARIUM WILL BE ACCEPTED AND NO FEDERAL FUNDS WILL BE USED FOR EXPENSES.  TRAVELER TO RETURN HOME OCT 27. AWAITING HOTEL ITINERARY FROM SPONSOR.  WILL UPLOAD AS SOON AS AVAILABLE.</t>
  </si>
  <si>
    <t>NORTHEAST WISCONSIN TECHNICAL</t>
  </si>
  <si>
    <t>10/24/2017 -10/27/2017</t>
  </si>
  <si>
    <t>ROSENTHAL, ALEXANDER I</t>
  </si>
  <si>
    <t>TO PARTICIPATE IN THE INTERNATIONAL WORKSHOP TUBERCULOSIS PORTALS BIOMEDICAL STEERING COMMITTEE, AND TO DISCUSS CURRENT PROGRESS AND FUTURE RESEARCH PLANS FOR THE TB PORTAL PROJECT.</t>
  </si>
  <si>
    <t>SUPVY COMP SPEC (DIR DECA)</t>
  </si>
  <si>
    <t>10/21/2017 -10/28/2017</t>
  </si>
  <si>
    <t>ROSENZWEIG, SERGIO D</t>
  </si>
  <si>
    <t>DR. ROSENZWEIG WILL PRESENT NIH GENERATED DATA ON DIAGNOSIS OF PRIMARY IMMUNODEFICIENCIES AND NEXT GENERATION SEQUENCING TECHNIQUES IN SAO PAULO, BRAZIL FRO 10/03-09/2017.</t>
  </si>
  <si>
    <t>RESEARCH FELLOW VP</t>
  </si>
  <si>
    <t>DR. ROSENZWEIG WILL BE PRESENTING AT ROUNDS ON IKAROS DEFICIENCY IN DENVER, CO FROM 01/09-10/2018.</t>
  </si>
  <si>
    <t>COLORADO ALLERGY AND ASTHMA SO</t>
  </si>
  <si>
    <t>DR. ROSENZWEIG WILL SERVE AS A FACULTY MEMBER AND DISCUSS THE GENETIC TESTING IN PATIENTS WITH PRIMARY IMMUNODEFICIENCY'S IN ORLANDO, FLORIDA FROM 3/2-3/18.</t>
  </si>
  <si>
    <t>03/02/2018 -03/03/2018</t>
  </si>
  <si>
    <t>ROSS, SHARON A</t>
  </si>
  <si>
    <t>DR. ROSS IS INVITED TO SPEAK AT THE 7TH INTERNATIONAL SYMPOSIUM ON BREAST CANCER PREVENTION BEING HELD IN MONTEVIDEO, URUGUAY ON OCTOBER 29 - NOVEMBER 1, 2017.  IN-KIND:  AIRFARE, LODGING (NO BREAKFAST), AND REGISTRATION (INCLUDES MEALS).</t>
  </si>
  <si>
    <t>INTERNATIONAL BREAST CANCER AN</t>
  </si>
  <si>
    <t>ROUAULT, TRACEY A</t>
  </si>
  <si>
    <t>3/9-3/16,LEIDEN UNIVERSITY, THE NETHERLANDS; TRAVELER HAS BEEN INVITED TO TO PARTICIPATE IN THE LORENTZ WORKSHOP ON IRON MYELIN AND THE BRAIN AS ONE OF THE SPEAKERS AND KEY MODERATORS ON THE TOPIC OF "HUMAN GENETIC MUTATIONS AND VARIANTS."  HOTEL ACCODOMATIONS PROVIDED BY THE SPONSOR ON 3/10-3/16.  IN ADDITION, THE SPONSOR WILL PROVIDE LUNCHES IN-KIND ON 3/12-3/16 AND DINNER ON 3/14.  OWT WAS USED FOR THE AIRFARE.</t>
  </si>
  <si>
    <t>LORENTZ CENTER</t>
  </si>
  <si>
    <t>03/09/2018 -03/17/2018</t>
  </si>
  <si>
    <t xml:space="preserve">ROY, SOUMEN </t>
  </si>
  <si>
    <t>INVITED SPEAKER TRAVELER INVITED TO SPEAK AT THE INTERNATIONAL SYMPOSIUM ON PLATINUM COORDINATION COMPOUNDS IN CANCER CHEMOTHERAPY FROM 12/10/17 - 12/14/17. REGISTRATION FEE TOTAL IS $890, WHICH INCLUDES LUNCH 12/11/17 - 12/14/17, DINNER 12/14. SPONSOR PROVIDED $500 TOWARDS THE REGISTRATION FEE (IN KIND). THE REMAINDER OF REGISTRATION FEE WAS PAID ON AN IMPAC CARD.</t>
  </si>
  <si>
    <t>SOCIETY FOR BIOLOGICAL INORGAN</t>
  </si>
  <si>
    <t>12/07/2017 -12/15/2017</t>
  </si>
  <si>
    <t>RUSAN, NASSER M</t>
  </si>
  <si>
    <t>THIS TRAVEL IS NOT A CONFERENCE BECAUSE IT MEETS ONE OF THE NIH DEFINED MISSION EXEMPTIONS: SCIENTIFIC MEETINGS WITH A SPECIFIC INVESTIGATOR OR TEAM REGARDING A SPECIFIC AREA OF SCIENTIFIC INQUIRY, OR PUBLIC HEALTH NEED. DR. RUSAN HAD BEEN INVITED TO GIVE A SEMINAR ENTITLED "BUILDING CELL TYPE AND TISSUE SPECIFIC CENTROSOMES" AT THE DEPARTMENT OF CELL AND SYSTEMS BIOLOGY, UNIVERSITY OF TORONTO, CANADA FROM OCTOBER 19- 21, 2017.  THE SEMINAR WILL BE HELD AT THE ABOVE LOCATION.  AIRFARE, HOTEL AND FOODS DURATION OF MEETING ARE IN-KIND AND WILL BE PROVIDED BY DEPT. OF CELL AND SYSTEMS BIOLOGY, UNIVERSITY OF TORONTO.   MISC EXPENSES NOT PROVIDE BY SPONSOR WILL BE COVERED BY NHLBI.</t>
  </si>
  <si>
    <t>THIS TRAVEL IS NOT A CONFERENCE BECAUSE IT MEETS ONE OF THE DEFINE MISSION EXEMPTION. DR. RUSAN HAS BEEN INVITED TO GIVE A LECTURE AT VANDERBILT UNIVERSITY SCHOOL OF MEDICINE, DEPT. OF CELL AND DEVELOPMENTAL BIOLOGY, MARCH 26, 2018.   AIRFARE, LODGING AND FOODS DURATION OF MEETING WILL BE COVERED BY VANDERBILT UNIVERSITY SCHOOL OF MEDICINE, MISC. EXPENSES RELATED TO THIS MEETING WILL BE COVER BY NHLBI. SPONSOR HAS NOT YET SENT FINAL HOTEL CONFIRMATION.</t>
  </si>
  <si>
    <t xml:space="preserve">RYBA, NICHOLAS </t>
  </si>
  <si>
    <t>DR. RYBA IS AN INVITED GUEST SPEAKER AT THE SPRINGER NATURE MEETING IN LONDON.  DR. RYBA WILL GIVE A TALK ON "MAKING SENSE OF TASTE: FROM THE TONGUE TO THE BRAIN."  THE SPONSOR WILL COVER HIS ROUND-TRIP FLIGHT, LODGING FOR 1 NIGHT ON 12/11 A DINNER ON 12/11 AND RECEPTION ON 12/10 BREAKFAST IS FREE AT THE HOTEL DURING HIS STAY, GROUND TRANSPORTATION FROM THE HOTEL TO THE AIRPORT IN LONDON ON 12/12/17 WILL ALSO BE PAID FOR BY SPONSOR    DR. RYBA WILL DRIVE TO AND FROM HIS RESIDENCE TO DULLES INTERNATIONAL AIRPORT AS WELL AS PARK AT THE AIRPORT.  DR. RYBA WILL STAY AT THE PULLMAN LONDON ST PANCRAS HOTEL LOCATED AT 100-110 EUSTON ROAD, LONDON NW1 2AJ - UNITED KINGDOM ON 12/11/17 PAID FOR IN-KIND BY SPONSOR AND WILL CHECK OUT ON 12/12/17</t>
  </si>
  <si>
    <t>SPRINGER NATURE WASHINGTON DC</t>
  </si>
  <si>
    <t>12/08/2017 -12/12/2017</t>
  </si>
  <si>
    <t xml:space="preserve">SACKS, DAVID </t>
  </si>
  <si>
    <t>DR. DAVID SACKS HAVE BEEN INVITED TO GIVE A KEYNOTE TALK AT THE "THE BATSHEVA DE ROTHSCHILD SEMINAR ON FRONTIERS IN PARASITOLOGY" BEING HELD AT THE WEIZMANN INSTITUTE OF SCIENCE MARCH 5-8, 2018.   ON MARCH 11 HE HAS BEEN INVITED TO MEET WITH COLLEAGUES TO DISCUSS SCIENTIFIC MATTERS OF COMMON INTEREST IN THE RESEARCH OF LEISHMANIA PARASITES AT FACULTY OF BIOLOGY AT THE TECHNION INSTITUTE OF TECHNOLOGY.</t>
  </si>
  <si>
    <t>03/04/2018 -03/12/2018</t>
  </si>
  <si>
    <t>SACKS, DAVID B</t>
  </si>
  <si>
    <t>DR. DAVID SACKS WILL TRAVEL TO NEW ORLEANS, LA TO ATTEND THE CAP CHEMISTRY RESOURCE COMMITTEE MEETING FROM FEBRUARY 2-4, 2018.</t>
  </si>
  <si>
    <t>COLLEGE OF AMERICAN PATHOLOGY</t>
  </si>
  <si>
    <t>DR. DAVID SACKS WILL TRAVEL TO CHICAGO, IL TO ATTEND THE ENDOCRINE SOCIETY ANNUAL MEETING FROM MARCH 18-19, 2018.</t>
  </si>
  <si>
    <t>SAHASRABUDDHE, VIKRANT V</t>
  </si>
  <si>
    <t>DR. SAHASRABUDDHE  IS INVITED TO SPEAK AT THE NEW YORK ACADEMY OF SCIENCES CONFERENCE TITLED: IMPROVING WOMEN'S HEALTH; HIV, HORMONAL CONTRACEPTION, CERVICAL CANCER AND SCHISTOSOMIASIS, BEING HELD IN NEW YORK NEW, NY ON MARCH 15, 2018.  IN-KIND: AIRFARE, LODGING (NO BREAKFAST), AND REGISTRATION (INCLUDES B/L).</t>
  </si>
  <si>
    <t>NEW YORK ACADEMY OF SCIENCES</t>
  </si>
  <si>
    <t>SAMELSON, LAWRENCE E</t>
  </si>
  <si>
    <t>TO SERVE ON THE FELLOWSHIP REVIEW COMMITTEE AT THE CANCER RESEARCH INSTITUTE IN NEW YORK CITY.  TRAVELER WILL DEPART ON NOVEMBER 27, 2017 AND RETURN ON NOVEMBER 28, 2017.  THE CANCER RESEARCH INSTITUTE WILL PROVIDE IN KIND ROUNDTRIP TRAIN, AND ONE NIGHT LODGING WITH ONE BREAKFAST AND ONE LUNCH THE DAY OF THE MEETING.  NCI WILL COVER ALL OTHER TRAVEL EXPENSES TO INCLUDE MEALS WHILE TRAVELING, TAXIS AND ANY OTHER TRAVEL EXPENSE THAT MAY INCUR.  TRAVEL HAS BEEN APPROVED IN STEPS</t>
  </si>
  <si>
    <t>CANCER RESEARCH INSTITUTE NY N</t>
  </si>
  <si>
    <t>SUPV MEDICAL OFFCR (RES)</t>
  </si>
  <si>
    <t>11/27/2017 -11/28/2017</t>
  </si>
  <si>
    <t>SAMPSON, JOSHUA N</t>
  </si>
  <si>
    <t>&lt;&lt;CAS ID 00310&gt;&gt; TRAVELER WILL SERVE AS AN EXTERNAL EXPERT ON THE INTERNATIONAL  AGENCY OF RESEARCH ON CANCER REVIEW PANEL.  THE MEETING WILL BE HELD IN LYON, FRANCE FROM JANUARY 28 THRU 30, 2018. THE SPONSOR WILL PROVIDE ROUND TRIP AIRFARE, GROUND TRANSPORTATION TO AND FROM THE AIRPORT IN FRANCE, LODGING ON THE NIGHTS OF JAN. 27 THRU 31, DINNER ON JAN 28, AND LUNCH ON JAN. 29 AND 30. BREAKFAST IS INCLUDED IN THE HOTEL. TRAVELER IN TRANSIT ON 26 JAN, NO LODGING NEEDED.</t>
  </si>
  <si>
    <t>01/26/2018 -01/31/2018</t>
  </si>
  <si>
    <t>SANDERSON, PHILIP E</t>
  </si>
  <si>
    <t>PHIL SANDERSON WILL BE ON SPONSORED TRAVEL TO BANGKOK, THAILAND FROM NOV. 24-DEC. 1, 2017 TO SPEAK AT THE "DRIVING DRUG DISCOVERY AND DRUG DEVELOPMENT THROUGH ACADEMIA, PUBLIC AND PRIVATE PARTNERSHIPS" CONFERENCE BY CHULALONGKORN UNIVERSITY.</t>
  </si>
  <si>
    <t>CHULALONGKORN UNIVERSITY</t>
  </si>
  <si>
    <t>11/24/2017 -12/01/2017</t>
  </si>
  <si>
    <t>SANDLER, DALE P</t>
  </si>
  <si>
    <t>DR. DALE SANDLER HAS BEEN INVITED TO GIVE A SEMINAR ON JANUARY 31, 2018 AT THE NATIONAL ACADEMIES OF SCIENCES, ENGINEERING, AND MEDICINE: THE EVALUATION OF THE USE OF CHEMICAL DISPERSANTS IN OIL SPILL RESPONSE MEETING IN NEW ORLEANS. TRAVEL DATES ARE JANUARY 30-31, 2018, THE MEETING DATES ARE JANUARY 31-FEBRUARY 2, 2018. THE SPONSOR, NATIONAL ACADEMIES OF SCIENCES, ENGINEERING, AND MEDICINE, WILL PROVIDE IN-KIND, AIRFARE, LODGING, AND MEALS (LUNCH ON JAN. 31, 2018). ETHICS APPROVAL OBTAINED ON 01/17/2018. EFFICIENT SPENDING APPROVAL WAS OBTAINED ON 01/16/2018 AND IS INCLUDED IN THE SCANNED DOCUMENTS PORTION OF THIS AUTHORIZATION. LA IS TAX EXEMPT.</t>
  </si>
  <si>
    <t>SANTOS, JANINE H</t>
  </si>
  <si>
    <t>TRAVEL DATES: NOVEMBER 18 - 25, 2017. TRAVELER HAS BEEN INVITED TO PARTICIPATE AS A KEYNOTE LECTURER AT THE INTERNATIONAL CONFERENCE IN BIOINFORMATICS SIMULATIONS AND MODELING FROM NOVEMBER 20-24, 2017.THE TRAVELER'S TALK IS ENTITLED, THE IMPACT OF REPETITIVE ELEMENTS IN ORGANISMAL BIOLOGY. THE SPONSOR, UNIVERSIDAD DE TALCA, WILL PROVIDE IN KIND, AIRFARE, LODGING, LOCAL GROUND TRANSPORTATION AND SOME MEALS. VISA IS REQUIRED FOR CHILE. TRAVELER WILL DEPART RDU ON 11/18, ARRIVING CHILE ON 11/19. UPON CONCLUSION OF THE CONFERENCE ON 11/24, SHE WILL DEPART CHILE THE EVENING OF 11/24, ARRIVING TO RDU ON 11/25.  TRAVELER WILL TAKE A BUS PROVIDED BY SPONSOR FROM THE SANTIAGO AIRPORT TO CHILE AND RETURN. EFFICIENT SPENDING APPROVAL OBTAINED ON 9/28/2017 AND IS UPLOADED IN THE SCANNED DOCUMENTS SECTION OF THE AUTHORIZATION.</t>
  </si>
  <si>
    <t>UNIVERSIDAD DE TALCA</t>
  </si>
  <si>
    <t>11/18/2017 -11/25/2017</t>
  </si>
  <si>
    <t>TRAVEL DATES: FEBRUARY 2 TO 11, 2017. TRAVELER HAS BEEN INVITED TO ATTEND AND PRESENT AT THE INTERNATIONAL MITOCHONDRIA CONFERENCE TO BE HELD IN REHOVOT, ISRAEL FROM FEBRUARY 4 TO 8, 2018. REGISTRATION FEE WAS WAIVED BY THE SPONSOR.  THE SPONSOR, WEIZMANN INSTITUTE OF SCIENCE, WILL PROVIDE IN KIND, AIRFARE, LODGING (INCLUDING ON FEBRUARY 9), AND SOME MEALS. SINCE IT IS MORE ECONOMICAL TO GO TO ISRAEL FROM PHILADELPHIA INTERNATIONAL AIRPORT, THE TRAVELER WILL FLY FROM RALEIGH DURHAM INTERNATIONAL AIRPORT TO PHILADELPHIA INTERNATIONAL AIRPORT TO ISRAEL AND RETURN. NIEHS WILL PAY FOR FLIGHTS FROM RALEIGH DURHAM INTERNATIONAL AIRPORT TO PHILADELPHIA INTERNATIONAL AIRPORT AND RETURN AND THE SPONSOR WILL PAY FOR FLIGHTS FROM PHILADELPHIA INTERNATIONAL AIRPORT TO ISRAEL AND RETURN. THE TRAVELER WILL NOT BE UNABLE TO MAKE THE 7 AM FLIGHT ON FEBRUARY 9 BECAUSE THE CONFERENCE CONCLUDES TOO LATE FOR HER TO HAVE SUFFICIENT TIME TO RETURN TO TEL AVIV.  TRAVELER WILL BE REQUIRE AN EXTRA NIGHT OF LODGING ON FEBRUARY 9.  FEBRUARY 10, SATURDAY, WILL BE A PERSONAL DAY AND TRAVELER WILL NOT SEEK LODGING REIMBURSEMENT, BUT WILL STAY AT THE SAME HOTEL DURING HER ENTIRE TRIP. THE TRAVELER WILL DEPART ON FEBRUARY 11 FROM ISRAEL TO PHILADELPHIA INTERNATIONAL AIRPORT TO RALEIGH DURHAM INTERNATIONAL AIRPORT.  TRAVELER HAS REGISTERED FOR THE HTSOS AND IS WAITING TO COMPLETE THE ONLINE TRAINING: HIGH THREAT SECURITY OVERSEAS SEMINAR (HTSOS). VISA IS REQUIRED FOR ISRAEL. EFFICIENT SPENDING APPROVAL OBTAINED ON 11/16/2017 AND IS INCLUDED IN THE SCANNED DOCUMENTS PORTION OF THE AUTHORIZATION.</t>
  </si>
  <si>
    <t>02/02/2018 -02/11/2018</t>
  </si>
  <si>
    <t xml:space="preserve">SANZENI, ALESSANDRO </t>
  </si>
  <si>
    <t>THE EVENTS IN THIS TA WERE APPROVED AS AN EXEMPTION UNDER THE CATEGORY: TO ATTEND SCIENTIFIC MEETINGS BY THE NIMH EXECUTIVE OFFICER ON 9/22/2017.
VISIT WITH DR. BRUNEL ON ONGOING COLLABORATIVE PROJECTS</t>
  </si>
  <si>
    <t xml:space="preserve">SATI, PASCAL </t>
  </si>
  <si>
    <t>PASCAL SATI HAS BEEN INVITED TO THE FOUNDATION OPHTALMOLOGIQUE ADOLPHE DE ROTHSCHILD HOSPITAL TO PRESENT A LECTURE AND MEET WITH STAFF TO PROVIDE TECHNICAL EXPERTISE ON OCTOBER 20-23, 2017 IN PARIS, FRANCE.  HE HAS ALSO BEEN INVITED TO ATTEND THE 7TH JOINT MEETING OF THE EUROPEAN COMMITTEE FOR TREATMENT AND RESEARCH IN MULTIPLE SCLEROSIS AND AMERICAS COMMITTEE FOR TREATMENT AND RESEARCH IN MULTIPLE SCLEROSIS ON OCTOBER 25-28, 2017.  HE WILL PRESENT A TALK ENTITLED THE CENTRAL VEIN SIGN ON MRI.  BOTH TRIPS HAVE BEEN APPROVED IN SPARC.  ECTRIMS IS SPONSORING DR. SATI'S TRAVEL WHICH INCLUDES ROUNDTRIP AIRFARE, FOUR NIGHTS OF LODGING, MEALS ON THE 25-28, AND THE REGISTRATION FEE.</t>
  </si>
  <si>
    <t>10/18/2017 -10/29/2017</t>
  </si>
  <si>
    <t>PASCAL SATI HAS BEEN INVITED TO ATTEND THE ACTRIMS FORUM 2018 IN SAN DIEGO, CA ON FEB. 1-3, 2018.  HE WILL ALSO ATTEND A NAIMS WORKSHOP ON JANUARY 31ST.  HE WILL ARRIVE JANUARY 30 AND DEPART ON FEBRUARY 4.  THIS TRIP IS SPONSORED BY ACTRIMS AND THEY ARE PROVIDING SOME MEALS AND THE REGISTRATION FEE IN KIND.  THIS TRIP HAS BEEN APPROVED IN SPARC.</t>
  </si>
  <si>
    <t>01/30/2018 -02/04/2018</t>
  </si>
  <si>
    <t>SAUNDERS, RICHARD C</t>
  </si>
  <si>
    <t>THE EVENTS IN THIS TA WERE APPROVED AS AN EXEMPTION UNDER THE CATEGORY: TO ATTEND SCIENTIFIC MEETINGS BY THE NIMH EXECUTIVE OFFICER ON 2/8/17.
TRAVELER CELL:240-355-4879.
DR. RICHARD SAUNDERS WILL TRAVEL TO CHIBA AND TSUKUBA, JAPAN ON SEPT 27 - OCT 8, 2017 TO MEET AND WORK WITH SCIENTISTS AT THE NATIONAL INSTITUTE OF RADIOLOGICAL SCIENCES AS PART OF AN ONGOING COLLABORATION BETWEEN NIH AND NIRS.  
THIS TRIP IS THE CONTINUATION OF TRIP00BO7A (TANUM0CXGX) FOR FY18</t>
  </si>
  <si>
    <t>THE EVENTS IN THIS TA WERE APPROVED AS AN EXEMPTION UNDER THE CATEGORY:TO ATTEND SCIENTIFIC MEETINGS BY THE NIMH EXECUTIVE OFFICER ON 10/30/2017.
TRAVELER CONTACT INFO - CELL: 240-355-4879 .EMAIL:  RCSAUNDERS54@GMAIL.COM, 
DR. RICHARD SAUNDERS HAS BEEN ASKED TO RETURN TO TSUKUBA, JAPAN ON DEC 4 - 8, 2017 TO COMPLETE AN ANIMAL SURGERY THAT HE WAS UNABLE TO PERFORM DURING THE TRIP ON SEP 27 - OCT 8.  THIS IS A CONTINUATION OF A COLLABORATION WITH DR. RICHMOND'S LABE AT NIMH.</t>
  </si>
  <si>
    <t>[OTHER], , JPN</t>
  </si>
  <si>
    <t>NATIONAL INSTITUTE OF ADVANCED</t>
  </si>
  <si>
    <t>SAVAGE, SHARON A</t>
  </si>
  <si>
    <t>{CO-SPONSOR- DOMESTIC}
&lt;10374-SVV&gt; TRAVELER WILL BE ATTENDING THE 59TH ASH ANNUAL MEETING 2017 AND WILL BE GIVING A TALK, ENTITLED: ?¿¿PEDIATRIC LEUKEMIA SUSCEPTIBILITY DISORDERS: MANIFESTATIONS AND MANAGEMENT" THAT WILL BE HELD IN ATLANTA, GEORGIA ON DECEMBER 8-12, 2017.
TICKET IS IN KIND.
3 NIGHTS HOTEL IS IN KIND (CGB WILL COVER 1 NIGHT OF LODGING).
ALL MEALS ARE IN KIND (VOUCHER WILL BE PROVIDED FOR BREAKFAST, LUNCH AND DINNER - FRIDAY, SATURDAY AND SUNDAY).
REGISTRATION FEE WAS WAIVED (MEALS IS NOT INCLUDED).
GROUND TRANSPORTATION TO/FROM HOTEL IN ATLANTA IN KIND. (CONFIRMATION WILL BE PROVIDED IN LATE NOV).
CGB WILL COVER HER ONE NIGHT OF LODGING AND GROUND TRANSPORTATION TO/FROM HOME IN MARYLAND.</t>
  </si>
  <si>
    <t>SCHEIDEMAN, ELIZABETH H</t>
  </si>
  <si>
    <t>TRAVELER WILL BE ATTENDING THE 6TH CELL CULTURE &amp; BIOPROCESSING CONGRESS IN LONDON, ENGLAND ON NOVEMBER 6-7, 2017.</t>
  </si>
  <si>
    <t>SCHIFFMAN, MARK H</t>
  </si>
  <si>
    <t>{CO-SPONSOR- DOMESTIC} 
&lt;10535-GOY&gt; TRAVELER WILL ATTEND THE AMERICAN CANCER SOCIETY GUIDELINE DEVELOPMENT GROUP (GDG), A MULTI-DISCIPLINARY GROUP OF NON-SPECIALIST CLINICIANS AND HEALTH PROFESSIONALS RESPONSIBLE FOR EVALUATING EVIDENCE, MAKING JUDGMENTS ABOUT BALANCE OF BENEFITS AND HARMS AND INCORPORATING PATIENT PREFERENCES, AND DEVELOPING CANCER SCREENING GUIDELINE RECOMMENDATIONS, IS SCHEDULED TO MEET IN ATLANTA ON OCTOBER 3.
FLIGHT TICKET IS IN KIND,
LODGING IS IN KIND,
AND LUNCH ON OCT. 3 IS IN KIND.
CGB WILL COVER HIS GROUND TRANSPORTATION FROM HOME TO MEETING AREA.</t>
  </si>
  <si>
    <t>10/02/2017 -10/03/2017</t>
  </si>
  <si>
    <t>SCHILLER, JOHN T</t>
  </si>
  <si>
    <t>DR. SCHILLER WAS INVITED TO THE HPV SCIENTIFIC ADVISORY GROUP MEETINGS FROM NOVEMBER 6TH TO THE 9TH. THE GATES FOUNDATION WILL COVER IN-KIND LODGING, ROUNDTRIP AIRFARE, AND GROUND TRANSPORTATION IN SEATTLE. THERE IS NO REGISTRATION FEE FOR THIS TRIP. THE STEPS REQUEST HAS BEEN APPROVED FOR BOTH MEETINGS.</t>
  </si>
  <si>
    <t>11/05/2017 -11/10/2017</t>
  </si>
  <si>
    <t>DR. SCHILLER WAS INVITED TO PRESENT HIS RESEARCH AT THE 2017 WORKSHOP IMMUNOTHERAPIES GRAND OUEST, IN NANTES FRANCE. THE SPONSOR HAS AGREED TO PAY IN-KIND FOR AIRFARE, 2 NIGHTS LODGING AND DINNER ON 12/14/17 AND LUNCH ON 12/15/17. DR. SCHILLER WILL COVER THE LODGING EXPENSE ON 12/16/17.  ON 12/16 HE WILL MEET WITH COLLABORATORS TO DISCUSS TOPICS RELATED TO HPV, AND WILL RETURN HOME 12/17. DR. SCHILLER WILL RECEIVE A RIDE BACK TO THE PARIS AIRPORT ON 12/17 FROM ANOTHER WORKSHOP ATTENDEE. THERE IS NO REGISTRATION FEE FOR THIS EVENT. NANTES FRANCE IS NOT AVAILABLE FOR PER DIEM RATES, FRANCE OTHER WAS CHOSEN AS THE DESTINATION FOR THIS TRIP.</t>
  </si>
  <si>
    <t>CANCEROPOLE GRAND OUEST</t>
  </si>
  <si>
    <t>SCHINDLER, MATTHEW K</t>
  </si>
  <si>
    <t>DR. MATTHEW SCHINDLER HAS BEEN INVITED TO ATTEND THE ACTRIMS FORUM 2018 IN SAN DIEGO, CA ON FEBRUARY 1-3, 2018.  THIS TRIP HAS BEEN SPONSORED BY ACTRIMS WHO IS PROVIDING LODGING FROM FEB. 1-3 AND SOME MEALS IN-KIND.  THE SPONSOR HAS ALSO WAIVED THE REGISTRATION FEE.  THIS TRIP HAS BEEN APPROVED IN SPARC.  HE WILL BE STAYING WITH A FRIEND AT NO EXPENSE TO THE GOVERNMENT ON JANUARY 31.</t>
  </si>
  <si>
    <t>SCHNEIDER, JOEL P</t>
  </si>
  <si>
    <t>INVITED SPEAKER - RACEMIC HYDROGELS FROM SELF-ASSEMBLING MIRROR IMAGE PEPTIDES - PREDICTIONS FROM PAULING AND COREY AT THE UNIVERSITY OF CALIFORNIA, BERKELEY, CA; NOVEMBER 3, 2017.  SPONSOR PROVIDING IN KIND LODGING (NO TAX), AND AIRFARE.</t>
  </si>
  <si>
    <t>INVITED SPEAKER, RACEMIC HYDROGELS FROM MIRROR IMAGE PEPTIDES - PREDICTIONS FROM PAULING AND COREY, AT THE GRC CHEMISTRY AND BIOLOGY OF PEPTIDES, VENTURA BEACH MARRIOTT, VENTURA, CA, 2/11-16/2018. GRC WILL PROVIDE IN KIND REG FEE 1335.00, WHICH INCLUDES MEALS (BREAKFAST 2/12-16/18, LUNCH 2/12-15/18 AND DINNER 2/11-15/18), AND LODGING  2/11-15/18. GRC WILL NOT BRKDWN ALL-INCLSV FEES. FREE WIFI AT HOTEL.  RENTAL CAR IS MORE ADVANTAGEOUS TO THE GOVERNMENT (NCI PAYING). ROUNDTRIP TAXIS WOULD COST $200 EACH WAY FOR A TOTAL OF $400. RENTAL CAR PLUS GAS IS $326. ALSO, SHUTTLE FROM LAX TO LODGING DOES NOT ACCOMMODATE THE TRAVELERS?¿¿ SCHEDULE TO ARRIVE AT THE CONFERENCE IN TIME.</t>
  </si>
  <si>
    <t>INVITED SPEAKER, RACEMIC HYDROGELS FROM SELF-ASSEMBLING MIRROR IMAGE PEPTIDES: PREDICTIONS FROM PAULING AND COREY, AT THE 255TH ACS NATIONAL MTG HIRSCHMANN AWARD SYMPOSIUM BEING HELD IN NEW ORLEANS, LA, 3/18-22/18. UNIV OF MA RECEIVED 1000.00 PER SPEAKER TRAVEL MONEY FROM ACS TO ORGANIZE THE ACS HIRSCHMANN SYMP, EXPENSES OVER THE 1000.00 ALLOTMENT WILL BE PROVIDED BY UNIV OF MA. ACS WILL PROVIDE IN KIND REG FEE 240.00 (MEALS NOT INCLD), LODGING 747.00 (3/18-20) AT LOEWS NEW ORLEANS HOTEL INCLDS FREE WIFI, 13.00 PARTIAL DINNER (3/20). UNIV OF MA WILL PROVIDE IN KIND LODGING TAX 119.16 (3/18-20) AND 15.00 PARTIAL DINNER (3/20). COMPLIMENTARY SHUTTLE SERVICE BETWEEN CONVENTION CTR AND ACS HOTELS. TRAVELER IS REQUESTING APPROVAL OF ACTUAL SUBSISTENCE FOR SPONSOR IN-KIND LODG VALUED AT $249 WHICH IS 144% OF THE GOV ALLOWANCE OF $173. THIS PERCENTAGE FALLS WITHIN THE 300% THRESHOLD ALLOWED BY THE FTR. THE SPONSOR HAS NOTED THAT ALL OTHER NON-FEDERAL PARTICIPANTS WILL BE PROVIDED WITH THE SAME ACCOMMODATIONS. TRAVEL PENDING AVAILABILITY OF FY 2018 FUNDS.</t>
  </si>
  <si>
    <t>AMERICAN CHEMICAL SOCIETY BOUR</t>
  </si>
  <si>
    <t>SCHNERMANN, MARTIN J</t>
  </si>
  <si>
    <t>SPONSORED TRAVEL INVITED SEMINAR SPEAKER, USING CYANINE REACTIVITY FOR IMAGING AND DRUG DELIVERY, 11/29/2017, CHEMISTRY DEPT SEMINAR SERIES, UNIV CA, IRVINE. UNIV CA PROVIDING IN KIND, RT AIRFARE; LODGING AT AYRES HOTEL; LUNCH, DINNER 11/29. LODGING INCLUDES FREE WI-FI AND COMPLIMENTARY SHUTTLE BETWEEN AIRPORT AND HOTEL, WHICH IS FREE AND AVAILABLE TO ALL HOTEL GUESTS. NO REGISTRATION FEE INVOLVED. NO HONORARIUM WILL BE ACCEPTED.</t>
  </si>
  <si>
    <t>SPONSORED TRAVEL: INVITED TALK, USING CYANINE REACTIVITY FOR IMAGING AND DRUG DELIVERY, 12/4/2017, CHEMISTRY DEPT SEM SERIES, UNIV CA, SANTA CRUZ, CA. UNIV CA PROVIDING IN KIND, RT AIRFARE; LODG AT WEST CLIFF INN; SHUTTLE BTWN SAN JOSE AP-HOTEL 12/3,12/5; FACULTY RT TRANSPORT BETWN HOTEL-UNIV CA 12/4; LUNCH, DINNER 12/4. LODG INCLDS BRKFST 12/3-4, FREE LOCAL CALLS AND WIFI. TRAVELER REQUESTING APPROVAL OF ACTUAL SUBSISTENCE FOR SPONSOR IN-KIND LODGING VALUED AT $129 WHICH IS 105.74% OF THE GOV ALLOWANCE OF $122. THIS PERCENTAGE FALLS WITHIN THE 300% THRESHOLD ALLOWED BY THE FTR. THE SPONSOR HAS NOTED THAT ALL OTHER NON-FEDERAL PARTICIPANTS WILL BE PROVIDED WITH THE SAME ACCOMMODATIONS. NO REGISTRATION FEE. NO HONORARIUM WILL BE ACCEPTED.</t>
  </si>
  <si>
    <t>INVITED SEMINAR SPEAKER, NEAR-IR UNCAGING: DISCOVERY AND APPLICATIONS, AND TO PARTICIPATE IN DISCUSSIONS REGARDING PLANS FOR COLLABORATIVE WORK AND THE DETAILS OF ABBVIE?¿¿S EFFORTS AT ABBVIE PHARMACEUTICALS IN CHICAGO, IL, 12/7-8/2017. NO HONORARIUM WILL BE GIVEN IN ASSOCIATION WITH THIS SEMINAR. ABBVIE WILL PROVIDE IN KIND R/T AIRFARE, LODGING, DINNER 12/7, BREAKFAST, LUNCH, DINNER 12/8, AND GROUND TRANSPORTATION BETWEEN AP AND HOTEL, AND HOTEL TO ABBVIE. LODGING INCLUDES FREE WIFI. TRAVELER DOES NOT REQUIRE REIMBURSEMENT FOR MILEAGE EXPENSES.</t>
  </si>
  <si>
    <t>ABBVIE PHARMACEUTICAL</t>
  </si>
  <si>
    <t>AMENDMENT TO INCLD IN KIND DINNER 1/24. 1/23-26/18 SPONSORED TRAVEL INVITED SPEAKER, HARNESSING CYANINE REACTIVITY FOR IMAGING AND DRUG DELIVERY, 15TH ANN AIM WORKSHOP, UC BERKELEY, BERKELEY, CA. UC BERKELEY PROVIDING IN KIND $600 REG FEE, ONE-WAY AIRFARE DCA TO SF, LODG AT BERKELEY CITY CLUB W/FREE WIFI, REG FEE INCLDS BRKFST/LUNCH 1/24-26, RECEPTION HORS D?¿¿OEUVRES ONLY 1/25-26. TRAVELER REQUESTING APPROVAL OF ACTUAL SUBSISTENCE FOR SPONSOR IN-KIND LODGING VALUED AT $185 NIGHT OF 1/26 WHICH IS 108% OF THE GOV ALLOWANCE OF $171. THIS PERCENTAGE FALLS WITHIN THE 300% THRESHOLD ALLOWED BY THE FTR. THE SPONSOR HAS NOTED THAT ALL OTHER NON-FEDERAL PARTICIPANTS WILL BE PROVIDED WITH THE SAME ACCOMMODATIONS. NOT SPONSORED -  INVITED 1/27-30/18 SPEAKER, CYANINE NEAR-IR UNCAGING CHEMISTRY: DISCOVERY AND APPLICATION, SPIE BIOS PHOTONICS WEST 2018, MOSCONE CENTER, SAN FRANCISCO, CA. REG FEE $730 PD W/GOV CC, INCLDS WEL RECEP W/DINNER 1/29/18, ALL EXP PAID BY NIH. TRAVELER DEPARTS SFO 1/29 AT 11:29PM, ARRIVING IAD 1/30/18 AT 7:29AM, NO LODG REQ. TRAVEL PENDING AVAILABILITY OF FY 2018 FUNDS.</t>
  </si>
  <si>
    <t>01/23/2018 -01/30/2018</t>
  </si>
  <si>
    <t>SCHOCH, CONRAD L</t>
  </si>
  <si>
    <t>01/20/2018-01/27/2018: SPEAKING AT THE FORESTRY AND AGRICULTURAL BIOTECHNOLOGY INSTITUTE, IN PRETORIA, SOUTH AFRICA.</t>
  </si>
  <si>
    <t>PRETORIA, , ZAF</t>
  </si>
  <si>
    <t>UNIVERSITY OF PRETORIA</t>
  </si>
  <si>
    <t>01/20/2018 -01/27/2018</t>
  </si>
  <si>
    <t>SCHOENBAUM, GEOFFREY M</t>
  </si>
  <si>
    <t>DR. SCHOENBAUM WAS INVITED BY DR. KENNETH BLUM, EXECUTIVE DIRECTOR, CENTER FOR BRAIN SCIENCE, HARVARD UNIVERSITY, TO GIVE A SEMINAR AND ATTEND MEETINGS WITH FACULTY/STUDENTS AT HARVARD UNIVERSITY, CAMBRIDGE, MA ON DECEMBER 5, 2017.</t>
  </si>
  <si>
    <t>DR. SCHOENBAUM WILL BE PRESENTING ON A PANEL TITLED "THE COGNITIVE HYPOTHALAMUS" AT THE ANNUAL WINTER CONFERENCE ON BRAIN RESEARCH BEING HELD JANUARY 14-19, 2018. TRAVELER WILL BE DEPARTING ON JANUARY 13TH TO MEET WITH OTHER WCBR PANEL PARTICIPANTS AND RETURNING ON JANUARY 17TH. TRAVELER WILL BE LODGING AT THE WESTIN RESORT AND SPA IN WHISTLER, BC JANUARY 13-16TH AND JANUARY 16-17TH TRAVELER WILL BE LODGING AT THE FAIRMONT VANCOUVER AIRPORT FOR EARLY MORNING FLIGHT DEPARTURE FROM YVR. TRAVELER HTSOS TRAINING COMPLETED AND UPLOADED INTO TRAVEL AUTHORIZATION. REGISTRATION FEE SUBMITTED AND PAID THROUGH POTS.</t>
  </si>
  <si>
    <t>PRINCETON UNIVERSITY</t>
  </si>
  <si>
    <t>01/13/2018 -01/17/2018</t>
  </si>
  <si>
    <t>DR. SCHOENBAUM HAS BEEN INVITED BY GARY COTTRELL, DIRECTOR, TEMPORAL DYNAMICS OF LEARNING CENTER (TDLC) AT THE UNIVERSITY OF CALIFORNIA SAN DIEGO, TO GIVE A LECTURE TITLED "THE DOPAMINERGIC PREDICTION ERROR: IT'S NOT WHAT YOU THINK IT IS",  AS PART OF THE TDLC-DART SEMINAR SERIES IN SAN DIEGO, CA ON JANUARY 31, 2018.  OUTSIDE OF DR. SCHOENBAUM'S PLANNED ITINERARY FOR THE LECTURE SERIES ON JANUARY 31, HE WILL BE MEETING WITH ANDREA CHIBA'S LAB LOCATED AT UCSD ON FEBRUARY 1ST. TRAVEL DATES ARE JANUARY 30 - FEBRUARY 2, 2018</t>
  </si>
  <si>
    <t>DR. SCHOENBAUM HAS BEEN INVITED TO GIVE A LECTURE ON HIS RESEARCH AT THE ICAHN SCHOOL OF MEDICINE AT MOUNT SINAI FRIEDMAN BRAIN INSTITUTE TRANSLATIONAL NEUROSCIENCE SEMINAR SERIES ON FEBRUARY 8, 2018, IN NEW YORK, NY.  DR. SCHOENBAUM WILL ARRIVE FEB 7TH TO MEET WITH FACULTY/STAFF AT MT. SINAI TO DISCUSS / VIEW DATA AND EXCHANGE IDEAS.</t>
  </si>
  <si>
    <t>DR. SCHOENBAUM WILL PRESENT AT THE ASSOCIATIVE LEARNING SYMPOSIUM IN WALES, UK, MARCH 27-29, 2018. TRAVELER WILL DEPART ON THE NIGHT OF MARCH 25 AND ARRIVE IN LONDON ON MARCH 26TH. TRAVELER WILL STAY 1 NIGHT IN LONDON AND DEPART THE MORNING OF MARCH 27 TO ENSURE ARRIVAL AT ALS CONFERENCE IN GREGYNOG BY LUNCH.  TRAVELER WILL DEPART MARCH 29 AND RETURN TO LONDON TO STAY OVERNIGHT MARCH 29 FOR FLIGHT DEPARTURE FROM LONDON MARCH 30TH. REGISTRATION FEE SUBMITTED AND PAID THROUGH POTS INCLUDES LODGING AND MEALS.</t>
  </si>
  <si>
    <t>SCHOR, NINA F</t>
  </si>
  <si>
    <t>DR. NINA SCHOR WILL BE TRAVELING TO LANAI, HI FROM FEBRUARY 2-11, 2018 TO ATTEND THE AMERICAN BOARD OF PSYCHIATRY AND NEUROLOGY WINTER POLICY MEETING. THE HOTEL AND AIRFARE WAS SECURED DIRECTLY. THERE IS NO REGISTRATION FEE. THIS TRIP HAS BEEN ENTERED IN SPARC AND STE APPROVED.</t>
  </si>
  <si>
    <t>LANAI, HI, US</t>
  </si>
  <si>
    <t>AMERICAN BOARD OF PSYCHIATRY A</t>
  </si>
  <si>
    <t>02/06/2018 -02/11/2018</t>
  </si>
  <si>
    <t>SCHRUMP, DAVID S</t>
  </si>
  <si>
    <t>DR. SCHRUMP IS INVITED TO PARTICIPATE AS A MEMBER OF THE MEMORIAL SLOAN KETTERING CANCER CENTER?¿¿S EXTERNAL ADVISORY BOARD BEING HELD IN NEW YORK, NEW YORK ON DECEMBER 11, 2017. IN-KIND: AIRFARE, LODGING (NO BREAKFAST),  MEALS (D 12/10; L 12/11) AND GROUND TRANSPORTATION IN NY.  NO REGISTRATION FEE.  DR. SCHRUMP IS REQUESTING APPROVAL OF ACTUAL SUBSISTENCE FOR SPONSOR IN-KIND LODGING VALUED AT $368 WHICH IS 126% OF GOVERNMENT ALLOWANCE OF $291. THIS PERCENTAGE FALLS WITHIN THE 300% THRESHOLD ALLOWED BY THE FTR. THE SPONSOR HAS NOTED THAT ALL OTHER NON-FEDERAL PARTICIPANTS WILL BE PROVIDED WITH THE SAME ACCOMMODATIONS.</t>
  </si>
  <si>
    <t>MEDICAL OFFICER (THO SURG)</t>
  </si>
  <si>
    <t>12/10/2017 -12/11/2017</t>
  </si>
  <si>
    <t>SCHWARTZBERG, PAMELA L</t>
  </si>
  <si>
    <t>THIS IS A SPONSORED DOMESTIC TRAVEL. THERE IS NO REGISTRATION FEE FOR THIS MEETING. THE SPONSOR IS PROVIDING THE FOLLOWING IN KIND EXPENSES:  AIRFARE $398.40; LODGING $397.15; MEALS -10/2 D; 10/3 B/L/D; 10/4 B; 10/2 -TRANSPORTATION WILL BE PROVIDED VIA POV BY DR. LUND PICK UP FROM AIRPORT AND TRANSPORT TO HOTEL &amp; 10/4 JULIE DECKER WILL PROVIDE TRANSPORTATION VIA POV TO THE AIRPORT FROM HOTEL.  TRAVELER IS REQUESTING APPROVAL OF ACTUAL SUBSISTENCE FOR LODGING VALUED AT $198.57 WHICH IS 197% OF THE GOVERNMENT ALLOWANCE OF $101.00. THIS PERCENTAGE FALLS WITHIN 300% THRESHOLD ALLOWED BY FTR. THE SPONSOR HAS NOTED THAT ALL OTHER NON-FEDERAL PARTICIPANTS WILL BE PROVIDED WITH THE SAME ACCOMMODATIONS ALL OTHER EXPENSES WILL BE PAID VIA NHGRI:  R/T $ 120.30 TAXI FROM RESIDENCE TO AIRPORT 10/2 &amp; 10/4; BAGGAGE FEES $25 FOR 10/2; $25 BAGGAGE FEE FOR 10/4; (MISC FOR DAYS IN TRANSIT 10/2 B/L/I; 10/3 I &amp; 10/4 L/D/I- REIMBURSED THROUGH NIAID ) COST COMPARISON NOT COMPLETED SINCE AIRFARE WAS PROVIDED IN KIND. AL IS NOT A TAX EXEMPT STATE. PENDING AVAILABILITY OF FUNDS</t>
  </si>
  <si>
    <t>INVESTIGATOR-TT</t>
  </si>
  <si>
    <t>THIS IS A SPONSORED FOREIGN TRAVEL. VISA IS NOT REQUIRED. THERE IS NO REGISTRATION FEE FOR THIS MEETING. THE SPONSOR IS PROVIDING THE FOLLOWING IN KIND: AIRFARE- $375.46 CAD = $297.08 USD  ; LODGING AT INTERCONTINENTAL YORKVILLE TORONTO- $228 CAD/PER NIGHT= $180.53 USD WITHIN PER DIEM; $23.46-HOTEL TAX(2)=$49.92. TRAVELER WILL PAY FOR DINNER ON 11/16 AND SPONSOR WILL COVER B/L ON 11/17. THE SPONSOR HAS ARRANGED GROUND TRANSPORTATION ON 11/16 PICKUP FROM AIRPORT TO HOTEL $68.97 &amp;  ON 11/18 HOTEL TO AIRPORT $68.97. THE SPONSOR HAS COMMENTED THAT ALL SIMILARLY SITUATED INDIVIDUALS RECEIVE THE SAME BENEFIT. ALL OTHER EXPENSES WILL BE PAID BY NIAID: R/T TAXI BETWEEN RESIDENCE AND DCA- $63.62(2)=127.24; R/T BAGGAGE FEE $50.00; COST COMPARISON WAS NOT COMPLETED SINCE AIRFARE WAS PROVIDED IN-KIND. TMC WAS NOT USED FOR LODGING OR AIRFARE SINCE THESE WERE ARRANGED IN-KIND BY THE SPONSOR. PENDING AVAILABILITY OF FUNDS</t>
  </si>
  <si>
    <t>PRINCESS MARGARET CANCER CENTR</t>
  </si>
  <si>
    <t>TO PRESENT A LECTURE ON "INTEGRATING T CELL SIGNALS" AT THE SEATTLE CHILDREN'S HOSPITAL, AT UNIVERSITY OF WASHINGTON MEDICAL SCHOOL</t>
  </si>
  <si>
    <t>SEATTLE CHILDRENS HOSPITAL RES</t>
  </si>
  <si>
    <t>TO PARTICIPATE IN THE SCIENTIFIC ADVISORY BOARD FOR THE SEARLE SCHOLARS SAB, PAID FOR BY THE KINSHIP FOUNDATION.
LATE JUSTIFICATION:  PREPARER HAS BEEN OUT DUE TO WEATHER AND ILLNESS.  TRAVEL ORDER BEING PREPARED AS SOON AS POSSIBLE</t>
  </si>
  <si>
    <t>KINSHIP FOUNDATION</t>
  </si>
  <si>
    <t>SCHWARTZ, DANIELLA M</t>
  </si>
  <si>
    <t>TO ATTEND AND GIVE A POSTER PRESENTATION AT THE CELL SYMPOSIA: NEXT GEN IMMUNOLOGY, FEBRUARY 11-14, 2018, REHOVOT, ISRAEL.  ABSTRACT TITLE: RETINOIC ACID RECEPTOR ALPHA DIRECTLY REPRESSES A TH9 TRANSCRIPTIONAL AND EPIGENOMIC PROGRAM.  REGISTRATION FEE OF $550 WAS PAID THROUGH POTS # 18-001082 AND INCLUDES BREAKFAST AND LUNCH.  A TRAVEL FELLOWSHIP OF $500 FOR PARTICIPATION WAS GIVEN TO REIMBURSE COSTS ASSOCIATED WITH THE ATTENDANCE.</t>
  </si>
  <si>
    <t>02/09/2018 -02/15/2018</t>
  </si>
  <si>
    <t>SCHWIETERS, CHARLES D</t>
  </si>
  <si>
    <t>OFM APPROVAL 11/16/2017</t>
  </si>
  <si>
    <t>STOWE, VT, US</t>
  </si>
  <si>
    <t>SEDER, ROBERT A</t>
  </si>
  <si>
    <t>SPEAKING AT THE WHO INITIATIVE FOR VACCINE RESEARCH AND GLOBAL TUBERCULOSIS PROGRAM CONSULTATION ON TUBERCULOSIS VACCINE RESEARCH AND DEVELOPMENT BEING HELD IN GENEVA, SWITZERLAND OCTOBER 3-4, 2017.</t>
  </si>
  <si>
    <t>PARTICIPATING IN THE ANNUAL TURNSTONE BIOLOGICS SCIENTIFIC ADVISORY BOARD MEETING ON OCTOBER 12, 2017.</t>
  </si>
  <si>
    <t>TURNSTONE BIOLOGICS</t>
  </si>
  <si>
    <t>SERVING AS A PHD EXAMINER AT THE THESIS DEFENSE OF MATTHIAS PAUTHNER AT SCRIPPS RESEARCH INSTITUTE ON OCTOBER 24, 2017.</t>
  </si>
  <si>
    <t>TRAVELING TO JAPAN TO SPEAK AT THE 12TH PRIMATE RESEARCH FORUM TAKING PLACE IN TSUKUBA AND TO GIVE A SEMINAR AT THE NATIONAL INSTITUTES OF BIOMEDICAL INNOVATION, HEALTH AND NUTRITION (NIBIOHN) IN OSAKA.</t>
  </si>
  <si>
    <t>NATIONAL INSTITUTES OF BIOMEDI</t>
  </si>
  <si>
    <t>11/03/2017 -11/11/2017</t>
  </si>
  <si>
    <t>SPEAKING AT THE KEYSTONE SYMPOSIUM (A3), T CELL DYSFUNCTION, CANCER AND INFECTION TAKING PLACE JANUARY 16-21, 2018 IN BRECKENRIDGE, CO.  --SPLIT AIRFARE $472 SPONSOR, $3066.40 CBA--</t>
  </si>
  <si>
    <t>TRAVELING TO THE BILL &amp; MELINDA GATES FOUNDATION IN SEATTLE, WA TO TAKE PART IN THE KICKOFF MEETING FOR 2ND GENERATION CSP MALARIA VACCINE CONSORTIUM ON JANUARY 24-25, 2018.</t>
  </si>
  <si>
    <t>PRESENTING AT THE UNIVERSITY OF TEXAS MD ANDERSON CANCER CENTER DISTINGUISHED SPEAKER SEMINAR SERIES ON MARCH 1, 2018 IN HOUSTON, TX.</t>
  </si>
  <si>
    <t>02/28/2018 -03/01/2018</t>
  </si>
  <si>
    <t>SEGRE, JULIA A</t>
  </si>
  <si>
    <t>!! TRAVELER DEPARTS US 10/24 AND ARRIVES TO FRANKFURT ON 10/25.!! ON THIS SPONSORED FOREIGN TRAVEL, THE FOLLOWING IS PROVIDED IN-KIND:  ROUNDTRIP AIRFARE-$1321.53; ROUNDTRIP TRAIN FROM FRANKFURT AIRPORT TO TITISEE ON 10/25, AND FOUR NIGHTS OF LODGING (10/25-10/28) AT $162.37/NIGHT. THE FOLLOWING MEALS ARE ALSO PROVIDED IN-KIND:  LUNCHES ON (10/26 -10/28).  ALL INVITED GUESTS ARE RECEIVING SIMILAR BENEFITS.  NHGRI PAYS ALL OTHER EXPENSES.  TAXI TO/FROM RESIDENCE ESTIMATED-$150 AND MISC. EXPENSE-$150 FOR UNFORESEEN ISSUES THAT MAY ARISE.  COST COMPARISON WAS NOT COMPLETED AS OMEGA WAS NOT USED FOR AIRFARE OR LODGING AS BOTH WERE ARRANGED AND PROVIDED IN-KIND.  THE CONFERENCE ENDS THE EVENING OF 10/28 AND TRAVELER WILL RETURN HOME ON 10/29.</t>
  </si>
  <si>
    <t>INVESTIGATOR - TT</t>
  </si>
  <si>
    <t>ON THIS SPONSORED DOMESTIC TRAVEL, THE FOLLOWING IS PAID IN-KIND: ROUNDTRIP AIRFARE-$397.37; TWO NIGHTS OF LODGING-$149/NIGHT PLUS TAX; DINNER (11/3) AND REGISTRATION FEE-$400 WHICH INCLUDES THE FOLLOWING MEALS: BREAKFAST AND LUNCH (11/3-11/4).  OTHER INVITED GUESTS ARE RECEIVING SIMILAR BENEFITS. COST COMPARISON WAS NOT COMPLETED AS OMEGA WAS NOT USED. BOTH AIRFARE AND LODGING WERE ARRANGED AND PROVIDED IN-KIND BY SPONSOR. TRAVELER IS REQUESTING APPROVAL OF ACTUAL SUBSISTENCE FOR SPONSORED ARRANGED LODGING ON (11/2-11/3) VALUED AT $149 WHICH IS 101% ABOVE GOVERNMENT ALLOWANCE OF $148. THIS PERCENTAGE FALLS WITHIN THE 300 PERCENT THRESHOLD ALLOWED BY THE FTR. ACTUAL EXIST TO REPRESENT MEALS COVERED BY SPONSOR. NHGRI PAYS ALL OTHER EXPENSES:  TAXI TO/FROM RESIDENCE ESTIMATED-$150. TAXI TO/FROM TDY ESTIMATED-$150. GEORGIA IS NOT A HOTEL TAX EXEMPTION STATE.</t>
  </si>
  <si>
    <t>GEORGIA INSTITUTE OF TECHNOLOG</t>
  </si>
  <si>
    <t>ON THE FOLLOWING DOMESTIC SPONSORED TRAVEL, THE FOLLOWING ARE PROVIDED IN-KIND:  ROUNDTRIP AIRFARE-$528.60 AND TWO NIGHTS OF LODGING-$120/NIGHT PLUS TAX AND LUNCH ON 1/26.  ALL INVITED GUESTS ARE RECEIVING SIMILAR BENEFITS.  COST COMPARISON NOT NEEDED AS OMEGA WAS NOT USED FOR ANY PORTION OF THIS TRAVEL.  BOTH AIRFARE AND LODGING WERE ARRANGED AND PROVIDED BY SPONSOR.  THERE IS NO REGISTRATION FEE ASSOCIATED WITH THIS TRAVEL. NHGRI PAYS ALL REMAINING EXPENSES:  TAXI TO/FROM HOME ESTIMATED-$150; TAXI TO/FROM AIRPORT IN UTAH-$150.  UTAH IS NOT A HOTEL TAX EXEMPT STATE.</t>
  </si>
  <si>
    <t>ON THIS SPONSORED FOREIGN TRAVEL, THE FOLLOWING WILL BE PROVIDED IN-KIND:  ROUNDTRIP AIRFARE-$875.07, ONE NIGHT OF LODGING-$160.60/NIGHT AND THE FOLLOWING MEALS: BREAKFAST AND LUNCH ON 2/8.  ALL OTHER INVITED GUESTS ARE RECEIVING SIMILAR BENEFITS.  COST COMPARISON NOT COMPLETED AS OMEGA WAS NOT USED. BOTH AIRFARE AND LODGING WERE ARRANGED AND PROVIDED IN-KIND.  NHGRI PAYS ALL REMAINING EXPENSES:  TAXI TO/FROM RESIDENCE ESTIMATED-$150; TAXI WHILE IN CANADA TO/FROM AIRPORT ESTIMATED-$150; MISC. EXPENSE OF $39.50 ADDED FOR MIE NOT PROVIDED IN-KIND. MISC. EXPENSE-$200 ADDED FOR UNFORESEEN ISSUES THAT MAY ARISE.  HOTEL TAX EXEMPTION DOES NOT APPLY TO THIS TRAVEL. THERE IS NO REGISTRATION FEE FOR THIS TRAVEL.</t>
  </si>
  <si>
    <t>GENOME CANADA</t>
  </si>
  <si>
    <t>SEN, HATICE N</t>
  </si>
  <si>
    <t>AN INVITED SPEAKER AT THE OCULAR IMMUNOLOGY AND UVEITIS FOUNDATION SYMPOSIUM IN BOSTON, MA ON OCT. 7, 2017</t>
  </si>
  <si>
    <t>OCULAR IMMUNOLOGY AND UVEITIS</t>
  </si>
  <si>
    <t>10/07/2017 -10/07/2017</t>
  </si>
  <si>
    <t>REQUESTED TO ATTEND THE AMERICAN COLLEGE OF RHEUMATOLOGY JUVENILE IDIOPATHIC ARTHRITIS (JIA) VOTING PANEL MEETING SCHEDULED ON FRIDAY, NOVEMBER 3, 2017 AND SATURDAY, NOVEMBER 4, 2017 IN SAN DIEGO, CA. SPONSOR WILL COVER ROUND TRIP AIR FARE AND LODGING IN-KIND. 
THIS AMENDMENT IS DUE TO THE CHANGE IN FLIGHT DATE AND TIME FROM THE SPONSOR.  PLEASE SEE ATTACHMENT IN THE EXPENSE TAB.</t>
  </si>
  <si>
    <t>THE TRAVELER HAS BEEN INVITED TO VISIT AND GIVE A TALK TO RESIDENTS AT THE DEPARTMENT OF OPHTHALMOLOGY, ANKARA TRAINING AND RESEARCH HOSPITAL, UNIVERSITY OF HEALTH SCIENCES, ANKARA, TURKEY FROM APRIL 2 -
 5, 2018. THE TRAVELER WILL THEN PROVIDE A LECTURE AND TWO PANEL TALKS AT THE TURKISH OPHTHALMOLOGICAL SOCIETY'S 38TH "APRIL COURSE" THAT WILL BE HELD IN ANKARA, TURKEY AT ATO CONGRESIUM BETWEEN APRIL 6 - 8, 2018. THE TURKISH OPHTHALMOLOGICAL SOCIETY WILL SPONSOR THE ROUND-TRIP AIRFARE FROM WASHINGTON, DC TO ANKARA, TURKEY AND LODGING FROM APRIL 5-9, 2018. NO REGISTRATION FEE WAS REQUIRED. TRAVELER WILL BE STAYING WITH FRIENDS MAR. 30 - APRIL 5, 2018 AT NO EXPENSE TO THE GOVERNMENT.</t>
  </si>
  <si>
    <t>ANKARA, , TUR</t>
  </si>
  <si>
    <t>TURKISH OPHTHALMOLOGICAL SOCIE</t>
  </si>
  <si>
    <t>03/29/2018 -04/09/2018</t>
  </si>
  <si>
    <t xml:space="preserve">SERETI, IRINI </t>
  </si>
  <si>
    <t>THIS IS SPONSORED TRAVEL. DR. SERETI HAS BEEN INVITED TO NORTHWESTERN UNIVERSITY TO PRESENT MEDICAL GRAND ROUNDS ON IRIS AT THEIR DISTINGUISHED ALUMNI MGR SERIES ON 12/19/17. AS PART OF THE VISIT SHE WILL MEET WITH HOUSE STAFF AND FACULTY. THE ID DEPARTMENT, RICHARD D'AQUILA, WHO LEADS THE CFAR. PATEL ANAND ASHWIN AT NU, AND TOM HOPE WILL ALSO HOST HER FOR MEETINGS AND A SECOND TALK ON HER LAB'S RESEARCH ACTIVITIES THE DAY BEFORE, ON 12/18/17.  THE SPONSOR IS PAYING  INKIND ALL ROUNDTRIP AIRFARE EXPENSES FROM WASHINGTON, D.C. TO CHICAGO, IL AND ALL LODGING EXPENSES.  GROUND TRANSPORTATION, M&amp;IE AND ALL OTHER EXPENSES ARE CHARGED TO LAB CAN. DECEMBER 17-19, 2017, CHICAGO, IL</t>
  </si>
  <si>
    <t>12/17/2017 -12/19/2017</t>
  </si>
  <si>
    <t xml:space="preserve">SEYED MOUSAVI TASIEH, SEYED MOJTABA </t>
  </si>
  <si>
    <t>MULTI LEG TRAVEL. LEG 1. DR. SEYED MOJTABA SEYED MOUSAVI TASIEH HAS BEEN INVITED TO GIVE 5 LECTURES DURING 2ND INTERNATIONAL CLINICAL MYCOLOGY MASTER CLASS CHALLENGES IN DIAGNOSIS AND MANAGEMENT OF INVASIVE FUNGAL DISEASES, HELD NOV. 22-26, 2017 IN IZMIR, TURKEY ENTITLED GENERAL TAXONOMY &amp; CLASSIFICATION OF PATHOGENIC FUNGI, BURDEN OF FUNGAL INFECTIONS IN THE MIDDLE EAST, VALUE OF SERUM BIOMARKERS IN INVASIVE FUNGAL INFECTIONS, NON-FUMIGATUS ASPERGILLOSIS DIFFERENTIAL DIAGNOSIS AND CLINICAL MANIFESTATIONS
DIRECT MICROSCOPY OF CLINICAL SAMPLES AND THE IDENTIFICATION OF MOULDS AND YEASTS. HE WILL CHAIR MANY SESSIONS DURING THIS MEETING.  REGISTRATION FEE, 4 NIGHTS LODGING AND BREAKFAST PROVIDED IN KIND NOV. 22, 23, 24, AND 25.  LODGING VALUED AT 307.00, WHICH IS 130 PERCENT OF THE GOVERNMENT LODGING ALLOWANCE OF 143.00. THE SPONSOR HAS CONFIRMED THAT ALL OTHER FEDERAL OR NONFEDERAL PARTICIPANTS WILL BE PROVIDED WITH THE SAME OR SIMILAR ACCOMMODATIONS.  TRAVELER DOES NOT REQUIRE LODGING ON NOV. 26, 27, 28, 29,AND 30 AS HE WILL STAY WITH FRIENDS.
LEG 2. HE WILL ALSO ATTEND THE INTERNATIONAL SOCIETY FOR HUMAN AND ANIMAL MYCOLOGY STUDY GROUP HELD IN ROTTERDAM, THE NETHERLANDS  DEC. 1 TO 2, 2017.  LODGING EXCEEDS PER DIEM, SEE ATTACHED AEA MEMO FOR LODGING DEC. 1 TO 2.</t>
  </si>
  <si>
    <t>IZMIR AS, , TUR</t>
  </si>
  <si>
    <t>TURKISH SOCIETY OF MEDICAL MYC</t>
  </si>
  <si>
    <t>11/21/2017 -12/03/2017</t>
  </si>
  <si>
    <t>SHAFFER, ARTHUR L</t>
  </si>
  <si>
    <t>DR. SHAFFER IS INVITED TO SPEAK AT THE MOLECULAR MEDICINE TRI-CONFERENCE BEING HELD IN SAN FRANCISCO, CA ON FEBRUARY 14-16, 2018.  IN-KIND:  AIRFARE, LODGING (2 NIGHTS), AND REGISTRATION (NO MEALS).</t>
  </si>
  <si>
    <t>02/13/2018 -02/17/2018</t>
  </si>
  <si>
    <t xml:space="preserve">SHAHAM, YAVIN </t>
  </si>
  <si>
    <t>INVITED TO GIVE A LECTURE ENTITLE INCUBATION OF DRUG CRAVING: BEHAVIOR AND NEURONAL MECHANISMS AND DISCUSS RESEARCH PROJECTS WITH STUDENTS AND FACULTY AT DEPARTMENT OF ANESTHESIA AND NEUROSCIENCE BETH ISRAEL DEACONESS MEDICAL CENTER, HARVARD MEDICAL SCHOOL IN BOSTON, MA ON OCTOBER 4, 2017. TRAVELER IS ALSO INVITED TO GIVE A LECTURE AT THE DEPARTMENT OF PSYCHIATRY, HARVARD MEDICAL SCHOOL HELD AT MCLEAN HOSPITAL IN BELMONT, MA NEAR BOSTON ON OCTOBER 5, 2017. 
TRAVELER WILL LEAVE THE RESIDENCE ON TUESDAY, 10/3.  DEPARTMENT OF ANESTHESIA AND NEUROSCIENCE BETH ISRAEL DEACONESS MEDICAL CENTER WILL COVER IN-KIND: RT FLIGHT AND LODGING ON NIGHTS OF 10/3 AND 10/4. TRAVELER THEN WILL GO TO MCLEAN HOSPITAL IN BELMONT TO GIVE 2ND INVITED LECTURE. THE DEPARTMENT OF PSYCHIATRY WILL COVER IN-KIND: MEAL EXPENSES ON 10/5. TRAVELER WILL LEAVE IN THE LATE AFTERNOON SO ONLY BREAKFAST AND LUNCH WILL BE COVERED IN-KIND ON THIS DATE. TRAVELER WILL RETURN TO THE RESIDENCE ON THURSDAY, 10/5. 
PLEASE SEE ATTACHED AND NECESSARY DOCUMENTS.</t>
  </si>
  <si>
    <t>AS THE MEMBER OF ADVISORY BOARD, TRAVELER IS INVITED TO ATTEND AND TO GIVE A LECTURE ENTITLED RELAPSE AFTER VOLUNTARY ABSTINENCE: BEHAVIOR AND CIRCUITS AT THE CENTRE FOR SYSTEMS NEUROBIOLOGY ANNUAL RETREAT, LINKOPING UNIVERSITY NEAR LINKOPING IN HOOKS HERRGARD, SWEDEN FROM OCTOBER 25 TO 27, 2017 AND INVITED TO GIVE SAME LECTURE AT DEPARTMENT OF NEUROSCIENCE, KAROLINSKA INSTITUTE ON OCTOBER 30, 2017. 
DUE TO THE TEXTS LIMITATION, PLEASE SEE ATTACHED TRIP DETAILS. PLEASE SEE ATTACHED AND NECESSARY DOCUMENTS. DUE TO CGE ERROR, NFT INFORMATION FROM 10/28 TO 10/31 CAN?¿¿T BE SAVED. PLEASE SEE ATTACHED NFT INFORMATION FOR THIS TIME RANGE.</t>
  </si>
  <si>
    <t>INVITED AS ASSOCIATE EDITOR OF NEUROPSYCHOPHARMACOLOGY, THE OFFICIAL JOURNAL OF THE COLLEGE TO ATTEND THE EDITORS?¿¿ MEETING, THE EDITORIAL BOARD MEETING, AND ITS ANNUAL MEETING 2017 OF AMERICAN COLLEGE OF NEUROPSYCHOPHARMACOLOGY IN PALM SPRINGS, CA FROM DECEMBER 2 TO 6, 2017. 
TRAVELER WILL LEAVE THE RESIDENCE ON FRIDAY, 12/1.  THE ACNP WILL COVER IN-KIND: RT FLIGHT, LODGING FROM NIGHTS OF 12/1 TO 12/5, MEAL EXPENSES DURING THE VISITING, AND REGISTRATION FEE. THE REGISTRATION FEE INCLUDES DINNER ON 12/3 AND LUNCH FROM 12/4 TO 12/6. PLEASE SEE ATTACHED REGISTRATION INCLUSION. TRAVELER WILL ARRIVE IN THE EARLY AFTERNOON ON 12/1 SO ONLY DINNER WILL BE COVERED IN-KIND BY SPONSOR ON THIS DATE. TRAVELER WILL LEAVE IN THE LATE MORNING ON 12/6 SO ONLY BREAKFAST WILL BE COVERED IN-KIND BY SPONSOR ON THIS DATE. TRAVELER WILL RETURN TO THE RESIDENCE ON WEDNESDAY, 12/6.
THE LODGING RATE SPONSOR PROVIDES IS OVER GOVERNMENT RATE, BUT THE SPONSOR PROVIDES THE SAME RATE TO ALL INVITED SPEAKERS. PLEASE SEE ATTACHED PROOF EMAIL OF CONFIRMATION FOR LODGING RATE.
THIS TA IS SUBMITTED LATE BECAUSE THE INVITATION LETTER WAS RECEIVED ON 11/1 WHICH IS CLOSE TO THE REQUIRED 30 DAYS FOR REVIEWING DOMESTIC SPONSOR TRAVEL. 
PLEASE SEE ATTACHED AND NECESSARY DOCUMENTS.</t>
  </si>
  <si>
    <t>INVITED TO GIVE A LECTURE ENTITLE RELAPSE AFTER VOLUNTARY ABSTINENCE: BEHAVIOR AND CIRCUITS AND DISCUSS RESEARCH PROJECTS WITH STUDENTS AND FACULTY AT DEPARTMENT OF PHARMACOLOGY AND TOXICOLOGY, VIRGINIA COMMONWEALTH UNIVERSITY IN RICHMOND, VA ON MARCH 6, 2018. 
TRAVELER WILL LEAVE THE RESIDENCE ON MONDAY, 3/5.  VIRGINIA COMMONWEALTH UNIVERSITY WILL COVER IN-KIND: RT TRAIN TICKET, GROUND TRANSPORTATION, LODGING ON NIGHT OF 3/5, AND MEAL EXPENSES DURING THE VISIT. TRAVELER WILL ARRIVE IN THE AFTERNOON ON 3/5 SO ONLY DINNER WILL BE COVERED IN-KIND ON THIS DATE. TRAVELER WILL RETURN TO THE RESIDENCE ON TUESDAY, 3/6.
THIS TA IS SUBMITTED LATE BECAUSE THE TRAIN CONFIRMATION WAS RECEIVED ON 2/5 WHICH IS ALREADY LESS THAN REQUIRED 45 DAYS FOR REVIEWING DOMESTIC SPONSOR TRAVEL. 
PLEASE SEE ATTACHED AND NECESSARY DOCUMENTS.</t>
  </si>
  <si>
    <t>INVITED TO GIVE A LECTURE ENTITLE RELAPSE AFTER VOLUNTARY ABSTINENCE: BEHAVIOR AND CIRCUITS, VISITING LABS, AND DISCUSS RESEARCH PROJECTS WITH GRADUATE STUDENTS, POST DOCS, AND FACULTY AT THE CENTER FOR DRUG ABUSE RESEARCH TRANSLATION, UNIVERSITY OF KENTUCKY IN LEXINGTON, KY FROM MARCH 22 TO 23, 2018. 
TRAVELER WILL LEAVE THE RESIDENCE ON WEDNESDAY, 3/21.  UNIVERSITY OF KENTUCKY WILL COVER IN-KIND: RT FLIGHT, GROUND TRANSPORTATION, LODGING ON NIGHTS OF 3/21 AND 3/22, AND MEAL EXPENSES DURING THE VISIT. TRAVELER WILL ARRIVE IN THE EVENING ON 3/21 SO ONLY DINNER WILL BE COVERED IN-KIND BY SPONSOR ON THIS DATE. TRAVELER WILL RETURN IN THE AFTERNOON ON 3/23 SO ONLY BREAKFAST AND LUNCH WILL BE COVERED IN-KIND BY SPONSOR ON THIS DATE. TRAVELER WILL RETURN TO THE RESIDENCE ON FRIDAY, 3/23.
THIS TA IS SUBMITTED LATE BECAUSE THE HOTEL CONFIRMATION WAS RECEIVED ON 2/8 WHICH IS ALREADY LESS THAN REQUIRED 45 DAYS FOR REVIEWING DOMESTIC SPONSOR TRAVEL.
PLEASE SEE ATTACHED AND NECESSARY DOCUMENTS.</t>
  </si>
  <si>
    <t>SHAH, NIRALI N</t>
  </si>
  <si>
    <t>DR. SHAH IS INVITED TO SERVE AS A CIMBTR WORKING COMMITTEE CHAIR AT THE BMT TANDEM MEETING BEING HELD IN SALT LAKE CITY, UT ON FEBRUARY 21-23, 2018. IN-KIND: REGISTRATION (NO MEALS). LODGING INCLUDES BREAKFAST. DR. SHAH IS DEPARTING VIA A RED EYE FLIGHT ON 2/23, AND IS REQUESTING LODGING FOR 2/23. DR. SHAH IS NOT ACCEPTING THE $750 STIPEND.  AN APPROVED AEA MEMO IS INCLUDED FOR THE LODGING COSTS.</t>
  </si>
  <si>
    <t>CENTER FOR INTERNATIONAL BLOOD</t>
  </si>
  <si>
    <t>SHAPIRO, ANDREW J</t>
  </si>
  <si>
    <t>TRAVEL DATES: OCTOBER 12TH AND OCTOBER 28TH. DR. SHAPIRO WILL BE TRAVELING TO LONDON, UK TO PARTICIPATE IN THE 3RD ANNUAL INTERNATIONAL COLLABORATION FOR THE AUTOMATION OF SYSTEMATIC REVIEW (ICASR) WORKSHOP IN LONDON, UK ON OCTOBER 17-18, 2017.  THIS WORKSHOP WILL BE HELD AT THE UNIVERSITY COLLEGE LONDON.  THIS WORKSHOP IS PART OF A CO-SPONSORSHIP AGREEMENT WITH NIEHS/NTP, EPA, ISU AND HE EPPI-CENTRE WHICH WILL BRING TOGETHER RESEARCHERS, SOFTWARE DEVELOPERS, REGULATORS, AND OTHER STAKEHOLDERS TO THE WORKSHOP TO ADDRESS ISSUES RELATED TO AUTOMATION TOWARD IMPROVING THE TIME, BREADTH AND COMPLETENESS OF SYSTEMATIC REVIEWS.  ATTACHMENT A WAS APPROVED 6/20/17.  LODGING FOR ICASR WORKSHOP BOOKED THROUGH THE MEETING ROOM BLOCK. NOT SPONSORED.  DR. SHAPIRO WAS ALSO INVITED TO MEET WITH PROFESSIONAL COLLEAGUES AND TRAINEES AT THE INTERNATIONAL AGENCY FOR RESEARCH ON CANCER (IARC) TO FURTHER DEVELOP THE TABLE-BUILDER SOFTWARE CURRENTLY UTILIZED BY THE DIVISION OF THE NATIONAL TOXICOLOGY PROGRAM AND IARC MONOGRAPH PROGRAM IN THEIR SCIENTIFIC DOCUMENTS, OCTOBER 19-27, 2017 IN LYON, FRANCE. SPONSOR WILL PAY AIRFARE FROM LONDON TO LYON ROUND TRIP AND LODGING WHICH INCLUDES BREAKFAST.  EFFICIENT SPENDING APPROVAL OBTAINED ON JULY 19, 2017. NIEHS WILL PAY THE BALANCE OF TRAVEL EXPENSES.  STO WAIVER APPROVED ON      FOR TRAVELER TO HAVE 2 DAYS OF AL 10/13 AND 10/16 AND 2 DAYS OF PERSONAL BUSINESS ON 10/14 AND 10/15.</t>
  </si>
  <si>
    <t>10/12/2017 -10/28/2017</t>
  </si>
  <si>
    <t>SHAPIRO, STUART Z</t>
  </si>
  <si>
    <t>DECEMBER 4-8, 2017, SEATTLE, WA., TO ATTEND THE CAVD MEETING SPONSORED BY GATES FOUNDATION.  NO US FEDERAL FUNDS WILL BE USED BY THE SPONSOR TO REIMBURSE TRAVEL EXPENSES AND THAT NO HONORARIUM MAY BE ACCEPTED BY THE EMPLOYEE.</t>
  </si>
  <si>
    <t>SHARAN, SHYAM K</t>
  </si>
  <si>
    <t>INVITED SPEAKER - "SYNTHETIC VIABILITY: HOW CELLS OVERCOME BRCA2 LOSS-INDUCED CELL LETHALITY" AT THE RESEARCH SEMINAR AT THE UNIVERSITY OF NEBRASKA EPPLEY INSTITUTE IN OMAHA, NE FROM 1/17-18/2018.  THE SPONSOR WILL PROVIDE IN KIND THE AIRLINE FLIGHT, HOTEL, DINNER ON 1/17 AND LUNCH ON 1/18.  BREAKFAST IS INCLUDED IN HOTEL RATE ON 1/18.  DR. KARPF WILL PICK UP AND DROP OFF DR. SHARAN AT THE AIRPORT IN NEBRASKA.  NCI WILL PAY FOR THE TAXI TO AND FROM RESIDENCE/AIRPORT &amp; INCIDENTALS ON 1/18.  NO U.S. FEDERAL FUNDS WILL BE USED FOR TRAVEL EXPENSES.  THERE IS NO REGISTRATION FEE.  DR. SHARAN IS REQUESTING APPROVAL OF ACTUAL SUBSISTENCE FOR SPONSOR IN KIND LODGING VALUED AT $134 WHICH IS 123% OF THE GOVERNMENT ALLOWANCE OF $109.  THIS PERCENTAGE FALLS WITHIN THE 300% THRESHOLD ALLOWED BY THE FTR.  THE SPONSOR HAS NOTED THAT ALL OTHER NON-FEDERAL PARTICIPANTS WILL BE PROVIDED WITH THE SAME ACCOMMODATIONS.</t>
  </si>
  <si>
    <t xml:space="preserve">SHARON, ELAD </t>
  </si>
  <si>
    <t>DR. SHARON IS INVITED TO SPEAK AT THE 2017 RADIOSURGERY SOCIETY ANNUAL SCIENTIFIC MEETING BEING HELD IN LAS VEGAS, NV ON NOVEMBER 2-4, 2017.  DR. SHARON WILL PRESENT: DESIGNING CLINICAL TRIALS IN CANCER IMMUNOTHERAPY SPACE; WHAT SHOULD RADIATION ONCOLOGISTS KNOW?  IN-KIND:  AIRFARE, LODGING (NO BREAKFAST), REGISTRATION $645 (NO MEALS), AND BREAKFAST AND LUNCH ON 11/3-11/4.  DR. SHARON IS REQUESTING APPROVAL OF ACTUAL SUBSISTENCE FOR SPONSOR IN-KIND LODGING VALUED AT $149 WHICH IS 140% OF THE GOVERNMENT ALLOWANCE OF $106.  THIS PERCENTAGE FALLS WITHIN THE 300% THRESHOLD BY THE FTR.  THE SPONSOR HAS NOTED THAT ALL OTHER NON-FEDERAL PARTICIPANTS WILL BE PROVIDED WITH THE SAME ACCOMMODATIONS.</t>
  </si>
  <si>
    <t>DR. SHARON IS INVITED TO SPEAK AT THE ASCO-SITC CLINICAL IMMUNO-ONCOLOGY SYMPOSIUM BEING HELD IN SAN FRANCISCO, CA ON JANUARY 25-27, 2018.  IN-KIND:  AIRFARE, LODGING (NO BREAKFAST), AND REGISTRATION (INCLUDES BREAKFAST AND LUNCH).  DR. SHARON IS REQUESTING APPROVAL OF ACTUAL SUBSISTENCE FOR SPONSOR IN-KIND LODGING VALUED AT $309 WHICH IS 112% OF THE GOVERNMENT ALLOWANCE OF $276. THIS PERCENTAGE FALLS WITHIN THE 300% THRESHOLD BY THE FTR. THE SPONSOR HAS NOTED THAT ALL OTHER NON-FEDERAL PARTICIPANTS WILL BE PROVIDED WITH THE SAME ACCOMMODATIONS.</t>
  </si>
  <si>
    <t>SHAW, WALLACE P</t>
  </si>
  <si>
    <t>THIS IS SPONSORED, FOREIGN 2- LEGGED TRAVEL. LEG 1- AMSTERDAM (11/11-14) NHGRI WILL COVER LODGING FROM 11/12-14; OMEGA WAS USED FOR LODGING RESERVATIONS AND LODGING IS NOT NEEDED ON 11/11 AS THE TRAVELER WILL BE IN TRANSIT AND WILL NOT ARRIVE UNTIL 11/12. LEG 2- ROTTERDAM (11/14-18) THE SPONSOR (SOFIA CHILDREN?¿¿S FOUNDATION) WILL COVER LODGING FROM 11/14-17 ($165.08/NIGHT OR $660.32 TOTAL) AND ROUNDTRIP AIRFARE ($760.51) TO/FROM AMSTERDAM, THEREFORE OMEGA WAS NOT USED. THERE IS NOT A REGISTRATION FEE ASSOCIATED WITH THIS MEETING AND THE AGENDA HAS BEEN INCLUDED. THE TRAVELER WILL BE REVIEWING THE ADVISORY BOARD DOCUMENTS ON 11/15 IN PREPARATION FOR THE MEETING ON 11/16-17. THE FOLLOWING MEALS ARE PROVIDED: LUNCH AND DINNER ON 11/16 AND LUNCH ON 11/17. TRAVELER IS REQUESTING APPROVAL OF ACTUAL SUBSISTENCE FOR THE SPONSORED IN-KIND DINNER ON 11/16 VALUED AT $87.20 WHICH IS 165% OF THE GOVERNMENT ALLOWANCE OF $53. MISC EXPENSES FOR M&amp;IE NOT COVERED BY THE SPONSOR HAVE BEEN ADDED ON 11/16 FOR $47 (BREAKFAST AND INCIDENTALS) AND ON 11/17 FOR $100 (BREAKFAST, DINNER, AND INCIDENTALS).  ALL SPONSORED EXPENSES ARE IN-KIND. THE SPONSOR HAS NOTED THAT THE PROVIDED ACCOMMODATIONS ARE SIMILAR TO OTHER INVITED PARTICIPANTS. THE COST OF THE EARLIER FLIGHT ON 11/11 IS AT NO ADDITIONAL EXPENSE TO THE SPONSOR. TOTAL SPONSOR EXPENSES ARE $1,574.03.  AIRPORT COST COMPARISON HAS NOT BEEN COMPLETED AS THE AIRFARE HAS BEEN PROVIDED IN-KIND. THE FOLLOWING EXPENSES HAVE BEEN ADDED: R/T BAGGAGE FEES $50; R/T TAXIS TO/FROM THE AIRPORT IN DC $148.84; IN COUNTRY TAXIS WHILE IN AMSTERDAM $53.53; IN-COUNTRY TAXIS WHILE IN ROTTERDAM $231.17. PENDING AVAILABILITY OF FUNDS.</t>
  </si>
  <si>
    <t>SOPHIA CHILDRENS HOSPITAL FOUN</t>
  </si>
  <si>
    <t xml:space="preserve">SHENG, ZUHANG </t>
  </si>
  <si>
    <t>DR. SHENG WILL BE PRESENTING AN ABSTRACT AT THE 13TH INTERNATIONAL BRAIN AND ENERGY METABOLISM CONFERENCE IN CHILE ON MARCH 6-11, 2018. THIS IS SPONSORED TRAVEL. THE SPONSOR WILL PAY FOR DR. SHENG'S REGISTRATION WHICH INCLUDED LODGING AND SOME MEALS: OPEN RECEPTION ON 3/7, BREAKFAST AND LUNCH ON 3/8-3/10, FAREWELL DINNER ON 3/10. AIRPORT COMPARISON ATTACHED. DR. SHENG CHOSE A NON CONTRACT RETURN FLIGHT BECAUSE OF THE FOLLOWING:AS THE DEADLINE OF MY LAB BSC REPORT SUBMISSION IS JUST AFTER TRIP IT IS IMPERATIVE THAT I  RETURN THE OFFICE TO WORK ON THE SAME TRAVEL DAY.   APPROVED ODA AND WAG FORM. THIS TRAVEL WAS APPROVED IN SPARC AND BY DR. KORETSKY ON 2/1/2018 BASED ON CRITERIA #1.</t>
  </si>
  <si>
    <t>UNIVERSITY OF MARYLAND BALTIMO</t>
  </si>
  <si>
    <t>DR. SHENG WILL BE GOING TO THE UNIVERSITY OF VIRGINIA ON 3/19- 3/21/2018 TO GIVE A TALK ON MITOCHONDRIAL TRANSPORTS AND ENERGY HOMEOSTASIS IN SYNAPTIC TRANSMISSIONS NEURONAL DEGENERATION AND REGENERATION. THIS TRAVEL IS SPONSORED. THE SPONSOR WILL PAY FOR HIS LODGING ON 3/19 AND 3/20 AT $129.00 PER NIGHT SPONSORED IN-KIND. THEY WILL ALSO PAY FOR ALL MEALS ON 3/20 BREAKFAST, LUNCH AND DINNER.  NO HONORARIUM OR SPECIAL TREATMENT AND WILL NOT BE PAID FOR BY GOVERNMENT FUNDS. ODA AND WAG ATTACHED. THIS TRAVEL WAS APPROVED IN SPARC AND BY DR. KORETSKY ON 02/28/2018 BASED ON CRITERIA #1.</t>
  </si>
  <si>
    <t>SHER, FRANKLIN A</t>
  </si>
  <si>
    <t>TO ATTEND AND PRESENT A MAJOR TALK ON ?¿¿LEARNING CYTOKINE BIOLOGY FROM PARASITES?¿¿ AT THE CYTOKINES 2017, 5TH ANNUAL MEETING OF THE INTERNATIONAL CYTOKINE &amp; INTERFERON SOCIETY IN KANAZAWA, JAPAN.
WILL RECEIVE THE 2017 ICIS-BIOLEGEND WILLIAM E. PAUL AWARD.
DATES:  10/29/17 TO 11/2/17
SPONSOR WILL COVER HIS AIRFARE AND REGISTRATION - IN KIND
ALL OTHER EXPENSES WILL GO TO HIS DIRECT CAN.</t>
  </si>
  <si>
    <t>10/28/2017 -11/02/2017</t>
  </si>
  <si>
    <t>TO ATTEND AND PRESENT A SEMINAR AT THE BERLIN LIFE COLLOQUIUM FOR THE MAX PLANK INSTITUTE FOR INFECTION BIOLOGY IN BERLIN, GERMANY - DATES:  11/27/17 TO 11/30/17.
SPONSOR WILL COVER HIS AIRFARE AND HOTEL - IN KIND.
TO PRESENT A SEMINAR AT THE MAX PLANCK INSTITUTE FOR IMMUNOBIOLOGY AND EPIGENETICS IN FREIBURG, GERMANY.  DATES:  12/1/17 TO 12/2/17
SPONSOR WILL COVER HIS AIRFARE, TRAIN, AND HOTEL - IN KIND
EXPENSES THAT THE SPONSORS DO NOT COVER THE LAB CAN WILL.
LATE JUSTIFICATION:  HAVING HARD TIME WITH ADDING FREIBURG INTO TA AND AWAITING THE APPROVED ODAS AND THE FINAL CONFIRMATIONS/INFORMATION NEEDED FROM THE SPONSORS.  AWAITING HELPDESK ON ERRORS ON TA - SYSTEM WILL NOT ALLOW ME TO FORWARD WITHOUT FIXING.  I APOLOGIZE FOR ANY INCONVENIENCE THAT THIS MAY CAUSE.</t>
  </si>
  <si>
    <t>MAX PLANCK INSTITUTE FOR INFEC</t>
  </si>
  <si>
    <t>11/27/2017 -12/02/2017</t>
  </si>
  <si>
    <t>TO ATTEND AND PRESENT SEMINARS FOR THE AUSTRALASIAN SOCIETY FOR IMMUNOLOGY, INC. (ASI) VISITING SPEAKERS PROGRAM.  WILL BE VISITING AUSTRALIA (SYDNEY, MELBOURNE, HOBART AND BRISBANE) AND NEW ZEALAND (WELLINGTON AND DENEDIN).
SEE ATTACHED ITINERARY.
LATE JUSTIFICATION:  STILL AWAITING HOTEL/LODGING COST FROM EACH OF THE HOSTS.  ALSO THE TA ERRORED OUT/CORRUPT FILE - NBS HELPDESK WAS FINALLY ABLE TO FIX.  I HAVE BEEN ENTERING IN ALL THE AMOUNTS AND SPONSOR INFORMATION INTO THE NBS TA AND NFT SEVERAL TIMES DUE TO THE ERROR.  THINGS KEEP CHANGING BACK.</t>
  </si>
  <si>
    <t>AUCKLAND, , NZL</t>
  </si>
  <si>
    <t>AUSTRALASIAN SOCIETY FOR IMMUN</t>
  </si>
  <si>
    <t>03/11/2018 -03/30/2018</t>
  </si>
  <si>
    <t>SHERMAN, ARTHUR S</t>
  </si>
  <si>
    <t>AURORA, CO, 10/18/17: TO MEET WITH COLLEAGUES IN THE LABORATORY OF DR. RICHARD BENNINGER WORKING ON DIABETES AT THE UNIVERSITY OF DENVER SCHOOL OF MEDICINE, AURORA, CO ON 10/18.  GOLDEN, CO, 10/19-21/17: INVITED TO GIVE A COLLOQUIUM TALK TO THE DEPARTMENT OF APPLIED MATHEMATICS AND STATISTICS AT THE COLORADO SCHOOL OF MINES IN GOLDEN, CO, ON FRIDAY, OCTOBER 20.  AIRFARE, LODGING (LESS THAN GOVERNMENT RATE) AND MEALS WILL BE COVERED IN-KIND BY THE SPONSOR ON 10/20 AND BREAKFAST ON 10/21.</t>
  </si>
  <si>
    <t>COLORADO SCHOOL OF MINES</t>
  </si>
  <si>
    <t>RESEARCH MATHEMATICIAN</t>
  </si>
  <si>
    <t>SHERRY, RICHARD M</t>
  </si>
  <si>
    <t>DR. SHERRY IS INVITED TO SPEAK AT THE AMERICAN ASSOCIATION FOR CANCER RESEARCH (AACR) SPECIAL CONFERENCE ON IMMUNOBIOLOGY OF PRIMARY AND METASTATIC CNS CANCER: MULTIDISCIPLINARY SCIENCE TO ADVANCE CANCER IMMUNOTHERAPY, BEING HELD IN SAN DIEGO, CA. FEBRUARY 12-15, 2018. IN-KIND: AIRFARE, LODGING (NO BREAKFAST), AND REGISTRATION (INCLUDES B/L).  DR. SHERRY IS REQUESTING APPROVAL OF ACTUAL SUBSISTENCE FOR SPONSOR IN-KIND LODGING VALUED AT $239 WHICH IS 143% OF THE GOVERNMENT ALLOWANCE OF $167.  THIS PERCENTAGE FALLS WITHIN THE 300% THRESHOLD BY THE FTR.  THE SPONSOR HAS NOTED THAT ALL OTHER NON-FEDERAL PARTICIPANTS WILL BE PROVIDED WITH THE SAME ACCOMMODATIONS.</t>
  </si>
  <si>
    <t>SHET, ARUN S</t>
  </si>
  <si>
    <t>DR. ARUN SHET WILL TRAVEL TO ATLANTA GA TO FIRST ATTEND THE ASH INTERNATIONAL MEMBER COMMITTEE MEETING ON 12/7/17 BEFORE ATTENDING THE ANNUAL AMERICAN SOCIETY OF HEMATOLOGY MEETING FROM 12/8/17-12/12/17.  REGISTRATION FEES WERE PAID BY THE TRAVELER. A LIGHT LUNCH IS INCLUDED AS PART OF THE REGISTRATION ON SUNDAY 12/10/17 AND MONDAY 12/11/17. THIS IS A SPONSORED TRAVEL. TWO NIGHTS?¿¿ HOTEL AND TAX HAVE BEEN CREDITED TO THE ASH ACCOUNT BY THEIR THIRD PARTY VENDOR THEY USE FOR HOUSING, SPARGO, INC. DR. SHET WILL NOT BE CHARGED FOR THE 2 NIGHTS. ASH WAS ORIGINALLY GOING TO LET DR. SHET USE A AND AIRLINE TICKET VOUCHER LEFTOVER FROM A TRIP HE CANCELLED IN JUNE 2016, BUT WOULD NOT ALLOW HIM TO USE THAT FLIGHT FOR ASH SINCE THEY DO NOT NORMALLY PAY FOR IMC MEMBERS?¿¿ FLIGHTS TO ATTEND THE ANNUAL MEETING.</t>
  </si>
  <si>
    <t>STAFF CLINICIAN1(VP)</t>
  </si>
  <si>
    <t>SHEVACH, ETHAN M</t>
  </si>
  <si>
    <t>DR. SHEVACH WAS INVITED TO CONTRIBUTE AND SPEAK AT THE "50 YEARS IN DERMATOLOGY AND IMMUNOLOGY: A TRIBUTE TO GEORG STINGL" EVENT AT THE UNIVERSITY OF VIENNA IN VIENNA, AUSTRIA</t>
  </si>
  <si>
    <t>UNIVERSITY OF VIENNA</t>
  </si>
  <si>
    <t>SPONSORED TRAVEL 
DR. SHEVACH WILL PRESENT THE LATEST DATA FROM HIS LABORATORY ON THE FUNCTION OF SEVERAL TRANSCRIPTION FACTORS IN T REGULATORY CELLS TO A DIVERSE AUDIENCE OF  BASIC SCIENTISTS AND CLINICIANS INTERESTED IN AUTOIMMUNE DISEASES. HE WILL RECEIVE VALUABLE FEEDBACK FROM EXPERTS IN THE FIELD. IN ADDITION, HE WILL PARTICIPATE IN SESSIONS DEVOTED TO THE LATEST TREATMENTS OF AUTOIMMUNE DISEASES WHICH INFLUENCE THE FUTURE COURSE OF STUDIES FROM HIS LABORATORY.
TRAVEL DATES: 3/7-11/2018
NO U.S. FEDERAL FUNDS WILL BE USED BY THE SPONSOR TO PROVIDE FOR OR REIMBURSE TRAVEL EXPENSES AND THAT NO HONORARIUM MAY BE ACCEPTED BY THE EMPLOYEE.
**PASSPORT WAS UPDATED PRIOR TO AUTHORIZATION CREATION**</t>
  </si>
  <si>
    <t xml:space="preserve">SHI, YUN BO </t>
  </si>
  <si>
    <t>11/13-21/17 XIAN, CHINA AND ZHENGZHOU, HENAN, CHINA: LEG 1). 11/14/2017 - 11/17/2017, XIAN, CHINA: JIAOTONG UNIVERSITY SCHOOL OF MEDICINE: TO PRESENT A TALK ENTITLED ?¿¿THYROID HARMONE REGULATES INTESTINE STEM CELL DEVELOPMENT DURING XENOPUS LAEVIS METAMORPHOSIS?¿¿.  LODGING COVERED BY THE SPONSOR.  LEG 2) 11/18-21/2017; ZHENGZHOU, HENAN, CHINA: TO PRESENT A TALK ENTITLED ?¿¿THYROID HORMONE REGULATES INTESTINE STEM CELL DEVELOPMENT DURING XENOPUS LAEVIS METAMORPHOSIS?¿¿ AT THE 2017 WEST CHINA THYROID CONFERENCE. SPONSOR WILL COVER AIRFARE AND LODGING ON 11/18-20/2017. OWT NOT USED FOR AIRFARE OR LODGING AS THIS IS BEING SPONSORED IN KIND.</t>
  </si>
  <si>
    <t>11/13/2017 -11/21/2017</t>
  </si>
  <si>
    <t xml:space="preserve">SHROFF, HARI </t>
  </si>
  <si>
    <t>DR. HARI SHROFF HAS BEEN INVITED TO GIVE A SEMINAR FOR THE INSTITUTE OF NEUROSCIENCE AND MEET WITH FACULTY AT THE UNIVERSITY OF OREGON, EUGENE, OCTOBER 5, 2017.
- ODA APPROVED BY ZOE ANN COPELAND ON 9/6/17.
- SPONSOR WILL COVER AIRFARE, LODGING, BREAKFAST INCLUDED IN LODGING, LUNCH AND DINNER.</t>
  </si>
  <si>
    <t>EUGENE, OR, US</t>
  </si>
  <si>
    <t>DR. HARI SHROFF HAS BEEN INVITED TO GIVE A LECTURE AND MEET WITH FACULTY AT THE UNIVERSITY OF MAINE, ORONO, OCTOBER 19-21, 2017.
- APPROVED ODA BY ZOE ANN COPELAND ON 
- SPONSOR WILL COVER AIRFARE, LODGING AND MEALS.</t>
  </si>
  <si>
    <t>ORONO, ME, US</t>
  </si>
  <si>
    <t>UNIVERSITY OF MAINE ORONO</t>
  </si>
  <si>
    <t>DR. HARI SHROFF HAS BEEN INVITED TO GIVE A LECTURE AND ATTEND A SCIENTIFIC MEETING AT THE JANELIA FARM RESEARCH CAMPUS, ASHBURN, VA, NOVEMBER 5-8, 2017.
- ODA APPROVED ON 10/13/17.
- SPONSOR WILL COVER LODGING AND MEALS DURING MEETING. PER DIEM APPROVAL FOR LOCAL TRAVEL APPROVED BY DEPUTY EO MEMO ATTACHED.</t>
  </si>
  <si>
    <t>ASHBURN, VA, US</t>
  </si>
  <si>
    <t>JANELIA FARMS RESEARCH CAMPUS</t>
  </si>
  <si>
    <t>DR. HARI SHROFF HAS BEEN INVITED TO ATTEND THE 2018 QUANTITATIVE BIOIMAGING CONFERENCE AND PRESENT HIS RESEARCH, GOTTINGEN, GERMANY, JANUARY 4-6, 2018.
- ODA APPROVED BY ZOE ANN COPELAND ON
- SPONSOR WILL COVER AIRFARE, LODGING AND MEALS DURING THE CONFERENCE.</t>
  </si>
  <si>
    <t>QUANTITATIVE BIOIMAGING SOCIET</t>
  </si>
  <si>
    <t>01/02/2018 -01/07/2018</t>
  </si>
  <si>
    <t>DR. HARI SHROFF HAS BEEN INVITED TO PERFORM RESEARCH, TEACH AND SPEAK ON HIGH SPEED OPTICAL METHODS AT THE MARINE BIOLOGY LABORATORY, JANUARY 29 - FEBRUARY 3, 2018.
- ODA APPROVED BY ZOE ANN COPELAND ON 9/22/16 FOR FIVE YEARS.
- SPONSOR WILL COVER LODGING AND ALL MEALS ON JANUARY 22-24, 2018.</t>
  </si>
  <si>
    <t>DR. HARI SHROFF HAS BEEN INVITED TO GIVE A LECTURE AT THE 2ND INTERNATIONAL CONFERENCE ON NANOSCOPY (ICON EUROPE 2018), BIELEFELD, GERMANY, FEBRUARY 27-MARCH 2, 2018.
- APPROVED ODA BY ZOE ANN COPELAND ON 1/29/18.
- SPONSOR WILL COVER AIRFARE, TRAIN, LODGING, AND ALL MEALS DURING CONFERENCE.</t>
  </si>
  <si>
    <t>BIELEFELD UNIVERSITY</t>
  </si>
  <si>
    <t xml:space="preserve">SIDRANSKY, ELLEN </t>
  </si>
  <si>
    <t>THIS IS A SPONSORED DOMESTIC TRAVEL. THE SPONSOR IS COVERING THE FOLLOWING EXPENSES IN KIND: AIRFARE IN THE AMOUNT OF $351.96, THREE NIGHTS LODGING 2/4-8/18 AT $153.00 AND REGISTRATION IN THE AMOUNT OF $640.00. BREAKFAST IS INCLUDED IN THE REGISTRATION. OMEGA WAS NOT USED FOR AIRFARE AND LODGING, BOTH ARE SPONSORED IN-KIND. OTHER SPONSORED TRAVELERS RECEIVING THE SAME OR SIMILAR BENEFITS. THE FOLLOWING EXPENSES HAVE BEEN ADDED: 2/4 TAXI FROM HOME TO BWI AND 2/9 BWI TO HOME $78.85 EACH WAY, $75.00 TAXIS WHILE IN CA. TRAVELER IS NOT REQUESTING REIMBURSEMENT FOR INTERNET FEES.  PENDING AVAL OF FUNDS</t>
  </si>
  <si>
    <t>THIS IS A SPONSORED DOMESTIC TRAVEL. THE SPONSOR IS COVERING THE FOLLOWING EXPENSES IN KIND: AIRFARE IN THE AMOUNT OF $453.96, TWO NIGHTS LODGING 2/15-16/18 AT $205.00, LODGING TAX OF $31.98 AND REGISTRATION IN THE AMOUNT OF $120.00. NO MEALS ARE INCLUDED. OMEGA WAS NOT USED FOR AIRFARE AND LODGING, BOTH ARE SPONSORED IN-KIND. OTHER SPONSORED TRAVELERS RECEIVING THE SAME OR SIMILAR BENEFITS. TRAVELER IS REQUESTING APPROVAL OF ACTUAL SUBSISTENCE FOR SPONSORED IN-KIND LODGING VALUED $205.00 PER NIGHT WHICH IS 126 % OF THE GOVERNMENT ALLOWANCE OF $165.00.THIS PERCENTAGE FALLS WITHIN THE 300% THRESHOLD ALLOWED BY THE FTR. THE FOLLOWING EXPENSES HAVE BEEN ADDED: 2/15 TAXI FROM HOME TO DCA AND 2/17 DCA TO HOME $54.00 EACH WAY, $75.00 TAXIS WHILE IN TX. TRAVELER IS NOT REQUESTING REIMBURSEMENT FOR INTERNET FEES.  COST COMPARISON AND AEA FOR LODGING IN-KIND NOT NEEDED AS THE SPONSOR HAS COVERED THESE EXPENSES IN-KIND. PENDING AVAILABILITY OF FY 2018 FUNDS</t>
  </si>
  <si>
    <t>BOSTON UNIVERSITY</t>
  </si>
  <si>
    <t>SIEGEL, GALIA D</t>
  </si>
  <si>
    <t>THIS REQUEST WAS APPROVED BY THE NIH OFFICE OF FINANCIAL MANAGEMENT (OFM) ON 5/9/2017. TRAVELER WILL ATTEND THE .2017 INTERNATIONAL SUMMIT ON SUICIDE RESEARCH (IASR/AFSP) AT THE GREEN VALLEY RANCH RESORT IN HENDERSON, NV ON 5-8 NOV 2017</t>
  </si>
  <si>
    <t>PARTHENON MANAGEMENT GROUP AT</t>
  </si>
  <si>
    <t>SIEVING, PAUL A</t>
  </si>
  <si>
    <t>DR. SIEVING INVITED TO SPEAK AT THE WORKING MEETING AND SYMPOSIUM TITLED "NEW HORIZONS IN VISION AND HEARING RESEARCH" HELD AT THE UNIVERSITY EYE CLINICS UNIVERSITY OF TUEBINGEN, GERMANY MARCH 3-8, 2018.  INVITE LETTER STATES AIRFARE AND HOTEL WILL BE PROVIDED IN-KIND; TREVOR PETERSON SAYS IT IS COVERED UNDER DR. S'S BLANKET ODA MEMO; NO REGISTRATION FEES; DR. S TRAVELS FROM GERMANY TO DETROIT TO GIVE A KEYNOTE ADDRESS AT THE OAKLAND UNIVERSITY'S GRADUATE RESEARCH CONFERENCE, MARCH 9; TRANSPORTATION TO FROM AIRPORT IN DETROIT BY COLLEAGUES AT NO COST TO THE FEDERAL GOVERNMENT. DOMESTIC LEG IS DETROIT TO WASHINGTON DC</t>
  </si>
  <si>
    <t>DIRECTOR NEI</t>
  </si>
  <si>
    <t xml:space="preserve">SIKDER, SHANAZ </t>
  </si>
  <si>
    <t>TRAVELER WILL BE ATTENDING THE " ENDOCRINE UNIVERSITY 2018?¿¿ ALSO REFERRED TO AS THE 17TH ANNUAL ACE ENDOCRINE UNIVERSITY BEING HELD IN ROCHESTER, MINNESOTA ON MARCH 3-8, 2018. AIRFARE DCA&gt;RST ROUND-TRIP FOR $411.60. LODGING AT THE KAHLER GRAND HOTEL FOR $122 PER NIGHT (AT GOVERNMENT ALLOWED RATE) WILL BE SPONSORED IN-KIND WITH SCHEDULED MEALS PER DAY. REGISTRATION FEE $500 WAS PAID WITH A GOVERNMENT P-CARD. NO ABSTRACT FEE REQUIRED.</t>
  </si>
  <si>
    <t>SILLS, ROBERT C</t>
  </si>
  <si>
    <t>TRAVEL DATES: 11-4 AND 11-9. EVENT DATES: 11-5 THRU 8, 2017. TRAVELER HAS BEEN INVITED TO SPEAK AT THE 38TH AMERICAN COLLEGE OF TOXICOLOGY (ACT) ANNUAL MEETING IN PALM SPRINGS, CA. THIS PRESENTATION WILL DISCUSS THE PATHOBIOLOGY OF THE COMMON LESIONS IN THE NERVOUS SYSTEM AND THEIR IMPLICATIONS ON DRUG DEVELOPMENT. LODGING COVERED BY SPONSOR AND WAS RESERVED THROUGH A BLOCK OF ROOMS AT THE RENAISSANCE PALM SPRINGS HOTEL. CONFIRMATION NUMBER IS: 84308471. REGISTRATION FEE IS WAIVED.  SOME MEALS HAVE BEEN COVERED BY SPONSOR. EFFICIENT SPENDING APPROVED ON 8/17/2-17 AND ETHICS APPROVAL WAS OBTAINED ON 6/23/2017 AND IS INCLUDED IN THE SCANNED DOCUMENTS PORTION OF THIS AUTHORIZATION.</t>
  </si>
  <si>
    <t>TRAVELER WILL SERVE AS A MEMBER OF THE EXTERNAL ADVISORY COMMITTEE (EAC) FOR THE MICHIGAN STATE UNIVERSITY'S CENTER FOR RESEARCH ON INGREDIENT SAFETY ON MARCH 21, 2018 IN EAST LANSING, MICHIGAN. ACTUAL DATES OF TRAVEL, 3/20-21/2018. NO REGISTRATION FEE IS ASSOCIATED WITH THIS TRAVEL. THE SPONSOR, MICHIGAN STATE UNIVERSITY WILL PROVIDE AIRFARE, LODGING AND SOME MEALS IN-KIND.  EFFICIENT SPENDING (ATTACHMENT G) WAS OBTAINED ON 3/5/2018 AND ETHICS APPROVAL WAS OBTAINED ON 3/15/2018 AND BOTH ARE UPLOADED IN THE SCANNED DOCUMENTS PORTION OF THIS AUTHORIZATION. NO TAX EXEMPTION FOR MI.</t>
  </si>
  <si>
    <t>SILVA, AFONSO C</t>
  </si>
  <si>
    <t>TRAVELER, DR. AFONSO SILVA CHIEF, CEREBRAL MICROCIRCULATION SECTION HAS BEEN INVITED TO PRESENT A LECTURE AT THE CLEVELAND CLINIC PRECLINICAL MRI SEMINAR SERIESII, TO BE HELD AT THE CLEVELAND CLINIC IN CLEVELAND OH, FROM NOVEMBER 2 -3, 2017.
ON TOPIC ENTITLED: ANIMAL PHYSIOLOGY AND MRI SEQUENCE CONSIDERATIONS FOR SUCCESSFUL FMRI ACQUISITIONS IN THE PRE-CLINICAL/CLINICAL RESEARCH SETTING. 
TRAVELER WILL DEPART FROM WASHINGTON AREA 11/02 AND WILL ARRIVE IN CLEVELAND, OH ON THAT SAME DAY, AND WILL DEPART FROM CLEVELAND, OH ON 11/03 ARRIVING IN THE WASHINGTON DC AREA ON THAT SAME DAY.
SPONSOR, CLEVELAND CLINIC WILL PAY IN-KIND FOR AIRFARE, MEALS, (BREAKFAST ON 11/3, LUNCH 11/2 AND 11/3 AND DINNER ON 11/2), LODGING ON (11/2) AND R/T GROUND TRANSPORTATION FROM AIRPORT TO HOTEL IN THE AMOUNT OF 94.00USD. 
NO REGISTRATION FEE FOR THIS EVENT.
AEA ON 11/2 - DR. SILVA IS REQUESTING APPROVAL OF ACTUAL SUBSISTENCE FOR SPONSOR IN-KIND LODGING VALUED AT 199.00USD WHICH IS 141.13 PERCENT OF THE GOVERNMENT ALLOWANCE OF 141.00USD.  THIS PERCENTAGE FALLS WITHIN THE 300 PERCENT THRESHOLD ALLOWED BY THE FTR.
CONFIRMED WITH THE SPONSOR THAT NO HONORARIUM WILL BE GIVEN AND NO FEDERAL FUNDS ARE BEING USED TO SUPPORT THIS TRAVEL AND OTHER FEDERAL PARTICIPANT HAS BEEN PROVIDED WITH THE SAME ACCOMMODATIONS.
ODA HAS BEEN APPROVED, FOR THE ACCEPTANCE OF PAID SPONSOR TRAVEL EXPENSES FOR THIS TRAVEL. (APPROVED ODA UPLOADED)
TRAVEL HAS BEEN APPROVED BY DR. NATH BASED ON CRITERIA 1. TRAVEL HAS BEEN STE SPARC APPROVED. SPARC ID SP009116.</t>
  </si>
  <si>
    <t>11/02/2017 -11/03/2017</t>
  </si>
  <si>
    <t>DR. SILVA WILL BE ATTENDING AND PRESENTING A TALK AT THE 7TH ANNUAL MEETING OF JAPANESE SOCIETY FOR MARMOSET RESEARCH (JSMR) AT SHIBARAN HALL IN KYOTO UNIVERSITY FROM JANUARY 16- 18 ,2018. TALK ENTITLED: CONSTRUCTING AN MRI-BASED CONNECTOME FOR THE MARMOSET BRAIN: METHODS AND INITIAL RESULTS.
DR. SILVA WILL DEPART FROM WASHINGTON, DC ON 01/15 AND WILL ARRIVE IN OSAKA, JAPAN ON 01/16, WILL ATTEND MEETING ON 01/16-18 AND WILL DEPART JAPAN ON 01/19 ARRIVING IN WASHINGTON, DC, THAT SAME DAY.  
NIH WILL COVER FOR EXPENSES NOT COVERED BY SPONSOR.
SPONSOR,RIKEN / BRAIN SCIENCE INSTITUTE WILL PAY IN-KIND FOR AIRFARE AND LODGING.
AIRFARE IN THE AMOUNT OF 337,610.00 JPY-2,974.38 USD, AND LODGING AT THE VIA INN KYOTO SHIJO MUROMACHI FROM (01/16 TO 01/18 IN THE AMOUNT OF 7,900 JPY- 72.00 USD PER NIGHT WHICH IS WITHIN THE GOVERNMENT ALLOWED RATE OF 333.00 USD). CONVERSION RATES BASED ON 1/24/2017 DATE.
NO REGISTRATION FEE FOR THIS EVENT.
CONFIRMED WITH THE SPONSOR THAT NO HONORARIUM WILL BE GIVEN AND NO FEDERAL FUNDS ARE BEING USED TO SUPPORT THIS TRAVEL.  ALL OTHER NON-FEDERAL PARTICIPANTS WILL BE PROVIDED WITH THE SAME ACCOMMODATIONS.
ODA FOR SPONSOR TRAVEL ITS CLEARED/APPROVED, FOR THE ACCEPTANCE OF SPONSORED TRAVEL EXPENSES FOR THIS TRAVEL. (APPROVED ODA UPLOADED)
TRAVEL HAS BEEN APPROVED BY DR. NATH BASED ON CRITERIA 1.  THIS TRAVEL IS EXCEPTION MEMO, STE SPARC SP009243 AND ODA APPROVED.</t>
  </si>
  <si>
    <t>RIKEN BRAIN SCIENCE INSTITUTE</t>
  </si>
  <si>
    <t>01/15/2018 -01/19/2018</t>
  </si>
  <si>
    <t>TRAVELER DR. AFONSO SILVA HAS BEEN INVITED AS A GUEST SPEAKER TO ATTEND AND PRESENT A TALK AT THE MARMOSETS IN NEUROSCIENCE WORKSHOP IN MARSEILLE, FRANCE FROM MARCH 22 TO MARCH 23 ,201, AND ON MARCH 24 WILL PARTICIPATE ON WORKSHOP SECOND PHASE, BRAIN-STORMING SESSION.
TALK ENTITLED IMAGING THE MARMOSET BRAIN ANATOMY AND FUNCTION WITH HIGH SPATIOTEMPORAL RESOLUTION.
TRAVELER WILL DEPART FROM WASHINGTON AREA ON 3/20, WILL ARRIVE IN MARSEILLE, FRANCE ON 3/21, AND WILL DEPART FROM MARSEILLE, FRANCE TO THE WASHINGTON AREA ON 3/25, ARRIVING ON THAT SAME DAY
TRAVEL EXPENSES WILL BE COVER BY NIH AND SPONSOR
NO REGISTRATION FEE FOR THIS EVENT.
SPONSOR, INSTITUT DE NEUROSCIECNES DE LA TIMONE WILL PAY IN-KIND FOR AIRFARE, AND LODGING
TRAVELER WILL STAY AT THE LODGING AT THE CITADINES MARSEILLE CASTELLANE FROM (3/21 TO 3/24 AT AN ESTIMATED OF $100.32 PER NIGHT ACCORDING TO RESERVATION,WHICH IS WITHIN THE GOVERNMENT ALLOWED RATE. 
CONFIRMED WITH THE SPONSOR THAT NO HONORARIUM WILL BE GIVEN AND NO FEDERAL FUNDS ARE BEING USED TO SUPPORT THIS TRAVEL.
ALL OTHER NON-FEDERAL PARTICIPANTS WILL BE PROVIDED WITH THE SAME ACCOMMODATIONS.
ODA/ SPONSOR TRAVEL HAS BEEN CLEARED/APPROVED, THE ACCEPTANCE OF SPONSOR TRAVEL EXPENSES FOR THIS TRAVEL. (APPROVED ODA UPLOADED)
NO COST COMPARISON NEEDED, AIRFARE NOT COVERED BY NIH, AIRFARE IS BEEN PAID IN-KIND BY SPONSOR.
APPROVALS FOR THIS TRAVEL, EXCEPTION MEMO, SINGLE TRAVEL EVENT (STE) SPARC IDSP009242 AND GOVERN. FURNISHED EQUIP (GFE) UPLOADED.</t>
  </si>
  <si>
    <t>SIMEONOV, ANTON M</t>
  </si>
  <si>
    <t>INVITED TO GIVE A TALK AT THE WOMEN'S HOSPITAL, SCHOOL OF MEDICINE, ZHEJIANG UNIVERSITY FROM OCT 22-28, 2017.</t>
  </si>
  <si>
    <t>ZHEJIANG UNIVERSITY</t>
  </si>
  <si>
    <t>10/22/2017 -10/28/2017</t>
  </si>
  <si>
    <t>INVITED TO GIVE A TALK AT THE TRANSLATIONAL SCIENCE &amp; MEDICINE TRAINING PROGRAM PRE-CLINICAL DEVELOPMENT WORKSHOP AT KYUSHU UNIVERSITY, FUKUOKA, JAPAN FROM JANUARY 5-6, AND VISIT WITH THE UNIVERSITY OF TOKYO FROM JAN 7-8, 2018.</t>
  </si>
  <si>
    <t>01/03/2018 -01/09/2018</t>
  </si>
  <si>
    <t>INVITED AS A KEYNOTE SPEAKER FOR THE LABORATORY AUTOMATION AND SCREENING (SLAS EUROPE) HIGH CONTENT SCREENING CONFERENCE IN BERLIN, GERMANY FROM MARCH 8-9, 2018.
SPONSOR WILL PROVIDE AIRFARE AND LODGING IN-KIND. REGISTRATION IS WAIVED FOR ALL SPEAKERS.</t>
  </si>
  <si>
    <t>SOCIETY FOR LABORATORY AND AUT</t>
  </si>
  <si>
    <t>SIMMONETT, ANDREW C</t>
  </si>
  <si>
    <t>THIS TRAVEL IS NOT A CONFERENCE BECAUSE IT MEETS THE FOLLOWING MISSION EXEMPTION: QUARTERLY SCIENTIFIC MEETINGS WITH PITTSBURGH SUPERCOMPUTING CENTER/CARNEGIE MELLON UNIVERSITY, THE XSEDE SITE PROVIDER THAT OVERSEES THE FUNCTION FOR THE NATIONAL SCIENCE FOUNDATION-FUNDED XSEDE PROGRAM THAT ASSIGNS COMPUTER TIME AT NATIONAL SUPERCOMPUTING CENTERS ON A COMPETITIVE BASIS. AS MEMBER OF THE EXTREME SCIENCE AND ENGINEERING DISCOVERY ENVIRONMENT (XSEDE) RESOURCE ALLOCATION COMMITTEE MEETING WITH CARNEGIE MELLON UNIVERSITY, DR. SIMMONETT WILL REVIEW PROPOSALS TO HELP SELECT DESERVING COMPUTATIONAL BIOLOGY RESEARCH PROJECTS FOR COMPUTER TIME AWARDS, DECEMBER 3-4, 2017, SAN DIEGO, CALIFORNIA. LODGING, AIRFARE, DINNER ON DECEMBER 3, BREAKFAST AND LUNCH ON DECEMBER 4 PAID IN-KIND. SPONSORED ACTUAL LODGING AND SPONSORED ACTUAL MEALS. TRAVELER IS REQUESTING APPROVAL OF ACTUAL LODGING VALUED AT $169 WHICH IS 110% ABOVE THE GOVERNMENT LODGING RATE OF $153.  APPROVAL OF ACTUAL SUBSISTENCE IS REQUESTED FOR SPONSORED IN-KIND MEALS VALUED AT $30 FOR BREAKFAST, $40 FOR LUNCH, AND $70 FOR DINNER, WHICH IS 200%, 250%, AND 250% OVER THE GOVERNMENT ALLOWANCE OF $15 FOR BREAKFAST, $16 FOR LUNCH, AND $28 FOR DINNER.  THIS PERCENTAGE FALLS WITHIN THE 300% THRESHOLD ALLOWED BY THE FTR. THE SPONSOR HAS NOTED THAT ALL OTHER NON-FEDERAL PARTICIPANTS WILL BE PROVIDED WITH THE SAME ACCOMMODATIONS. TRAVELER GETTING RIDE FROM HOME TO AIRPORT AND RETURN AND DOESN'T NEED REIMBURSEMENT.</t>
  </si>
  <si>
    <t>THIS TRAVEL IS NOT A CONFERENCE BECAUSE IT MEETS THE FOLLOWING MISSION EXEMPTION: QUARTERLY SCIENTIFIC MEETINGS WITH PITTSBURGH SUPERCOMPUTING CENTER/CARNEGIE MELLON UNIVERSITY, THE XSEDE SITE PROVIDER THAT OVERSEES THE FUNCTION FOR THE NATIONAL SCIENCE FOUNDATION-FUNDED XSEDE PROGRAM THAT ASSIGNS COMPUTER TIME AT NATIONAL SUPERCOMPUTING CENTERS ON A COMPETITIVE BASIS. AS MEMBER OF THE EXTREME SCIENCE AND ENGINEERING DISCOVERY ENVIRONMENT (XSEDE) RESOURCE ALLOCATION COMMITTEE MEETING WITH CARNEGIE MELLON UNIVERSITY, DR. SIMMONETT WILL REVIEW PROPOSALS TO HELP SELECT DESERVING COMPUTATIONAL BIOLOGY RESEARCH PROJECTS FOR COMPUTER TIME AWARDS, MARCH 4-5, 2018, TAMPA, FLORIDA. LODGING, AIRFARE, DINNER ON MARCH 4, BREAKFAST AND LUNCH ON MARCH 5 PAID IN-KIND. TRAVELER IS REQUESTING APPROVAL OF SPONSORED IN-KIND ACTUAL MEALS VALUED AT $30 FOR BREAKFAST, $38 FOR LUNCH, AND $70 FOR DINNER, WHICH IS 250%, 292%, AND 292% OVER THE GOVERNMENT ALLOWANCE OF $12 FOR BREAKFAST, $13 FOR LUNCH, AND $24 FOR DINNER. THIS PERCENTAGE FALLS WITHIN THE 300% THRESHOLD ALLOWED BY THE FTR. THE SPONSOR HAS NOTED THAT ALL OTHER NON-FEDERAL PARTICIPANTS WILL BE PROVIDED WITH THE SAME ACCOMMODATIONS. TRAVELER GETTING RIDE FROM HOME TO AIRPORT AND RETURN AND DOES NOT NEED REIMBURSEMENT. TRAVELER DEPARTS ON MARCH 3 ON THE LATE NIGHT FLIGHT, ARRIVING ON MARCH 4 IN TAMPA.</t>
  </si>
  <si>
    <t>03/03/2018 -03/05/2018</t>
  </si>
  <si>
    <t>SIMMONS, JANINE M</t>
  </si>
  <si>
    <t>?¿¿TRAVELER IS REQUESTING APPROVAL OF ACTUAL SUBSISTENCE FOR SPONSOR IN-KIND LODGING VALUED AT $569 WHICH IS 196% OF THE GOVERNMENT ALLOWANCE OF $291. THIS PERCENTAGE FALLS WITHIN THE 300% THRESHOLD ALLOWED BY THE FTR. THE SPONSOR HAS NOTED THAT ALL OTHER NON-FEDERAL PARTICIPANTS WILL BE PROVIDED WITH THE SAME ACCOMMODATIONS.?¿¿ .  TRAVELER IS ATTENDING THE 2017 SFARI SCIENCE MEETING IN NEW YORK, NEW YORK, OCTOBER 1 - 3, 2017.  TRAVEL APPROVED BY THE STS BY ON BEHALF OF THE EO ON AUGUST 8, 2017.  TRAVEL IS A SPONSORED TRAVEL.</t>
  </si>
  <si>
    <t>SIMONS FOUNDATION</t>
  </si>
  <si>
    <t>SIMONSICK, ELEANOR M</t>
  </si>
  <si>
    <t>DR. SIMONSICK IS A MEMBER OF THE CLSA ADVISORY COUNCIL. MEETING WILL BE HELD AT THE NOVA SCOTIA HEALTH RESEARCH FOUNDATION IN HALIFAX, CANADA, NOVEMBER 9. THEY HAVE ONE FACE TO FACE MEETING PER YEAR TO WORK ON ACTION ITEMS THAT CAN'T BE ACCOMPLISHED OVER THE PHONE DURING THEIR MONTHLY MEETING. AIRFARE AND LODGING ARE SPONSORED IN-KIND, BREAKFAST AND LUNCH ARE PROVIDED IN-KIND ON NOVEMBER 9 DURING THE MEETING. TRF, BENEFIT STATEMENT, ODA AND TRIP APPROVAL ATTACHED. THERE ARE NO REGISTRATION FEES FOR THIS MEETING. SPONSOR IS PROVIDING A SECOND NIGHT OF LODGING. FLIGHT OPTIONS TO RETURN TO THE US ON NOV 9 WOULD HAVE REQUIRED TRAVELER TO LEAVE MEETING BEFORE IT ENDED. SPONSOR PREFERS DR. SIMONSICK STAY FOR THE FULL MEETING. TRAVELER TAKING THE FIRST FLIGHT BACK ON NOV 10.</t>
  </si>
  <si>
    <t>HALIFAX, , CAN</t>
  </si>
  <si>
    <t>SINGLETON, ANDREW B</t>
  </si>
  <si>
    <t>DR SINGLETON HAS BEEN INVITED TO PARTICIPATE IN THE 2017 PARKINSONS DISEASE THERAPEUTICS CONFERENCE BY THE MJFF. THIS CONF WILL BE HELD IN NEW YORK NY ON OCTOBER 30TH. SPONSOR IS PROVIDING TRAIN FARE AT $107, LODGING FOR 1 NIGHT AT $259. SPONSOR INDICATED THAT IN-KIND MEALS WOULD BE PROVIDED DURING THE MTG. DINNER ON OCT 29TH VALUED AT APPROX. $75, WHILE BREAKFAST, LUNCH AND REFRESHMENTS ON OCT 30TH ARE VALUED AT APPROX. $125. NIH SHALL REIMBURSE TRAVELER FOR R/T TAXI BTW RESIDENCE AND PENN STATION $293 44, TAXI BTW PENN STATION AND HOTEL AT $14 44, TAXI BTW HOTEL AND VENUE AT $4 94, TAXI BETWEEN VENUE AND PENN STATION AT $14 16. REMAINING 3/4 BREAKFAST AND LUNCH, INCIDENTALS FOR THE 29TH VALUED AT $30, AND 3/4 OF DINNER AND INCIDENTALS REMAINING ON THE 30TH AT $29 25. HAS EO APPROVAL. TA SIGNED.</t>
  </si>
  <si>
    <t>DR. SINGLETON WILL TRAVEL TO NEW YORK, NY TO ATTEND THE MJFF PPMI STEERING COMMITTEE MEETING NOV 7-8 2017. SPONSOR IS PROVIDING IN-KIND EXPENSES FOR AIRFARE AT 151 40 USD AND LODGING AT 259 USD FOR THE NIGHT OF NOV 7TH. SPONSOR HAS NOT PROVIDED AN OFFICIAL AGENDA FOR THIS MTG.  NIH WILL REIMBURSE TRAVELER RT POV MILEAGE FROM HOME TO DCA AT 36 92 USD, PARKING FEES AT DCA AIRPORT AT 17 USD, TAXI FROM LGA TO STEWART HOTEL AT 42 00 USD, TAXI FROM HOTEL TO MJFF OFFICES 10 08 USD, TAXI FROM MJFF OFFICES TO LGA AT 41 08 USD. MIE IN THE AMOUNT OF 111 USD. HAS APPROVED ODA 2017-1237, TA SIGNED AND EO APPROVAL.</t>
  </si>
  <si>
    <t>DR. SINGLETON HAS BEEN INVITED AS A SPEAKER AND FACULTY MEMBER FOR THE SYMPOSIUM ON PROTEINOPATHIES AND NEURODEGENERATIVE DISORDERS BY THE UNIV. OF PARIS, DEC. 18-19, 2017. SPONSOR HAS INDICATED THAT REGISTRATION FEE IS FREE FOR ALL  SPEAKERS, RESEARCHERS AND NON-PROFIT ORGANIZATIONS. SPONSOR IS PROVIDING IN-KIND LODGING EST. AT 117 14 USD PER NIGHT FOR 16, 18 AND 19 DEC, 17 DEC AT 81 11 USD, WHICH INCLUDES THE COST OF BREAKFAST, ECONOMY AIRFARE EST. AT 832 USD, AND RT TAXI FROM PARIS AIRPORT TO HOTEL EST AT 200 USD. SPONSOR IS ALSO PROVIDING MEAL EXPENSES AS FOLLOWS: DINNER ON 17 DEC AT PER DIEM RATE OF 54 USD, LUNCH AND DINNER ON 18 DEC AT PER DIEM RATE OF 46 AND 54 USD, LUNCH AT PER DIEM RATE OF 46 USD ON 19 DEC. NIH WILL REIMBURSE COST OF RT POV FROM HOME TO IAD AIRPORT EST. AT 31 57 USD, PARKING AT IAD EST AT 60 USD FROM 15-20 DEC, RT FROM PARIS HOTEL TO VENUE EST. AT 32 80 USD ON 18-19 DEC. REMAINING MIE AT 698 50 USD. HAS EO APPROVAL, APPROVED ODA 2017_1280, AND SIGNED TA.</t>
  </si>
  <si>
    <t>DR. SINGLETON HAS BEEN INVITED TO PARTICIPATE IN THE MICHAEL J. FOX FOUNDATION PD PATHOGENESIS MEETING IN NEW YORK, NY ON THE MORNING OF MARCH 1, 2018 IN NEW YORK. HE HAS ALSO BEEN INVITED TO CHAIR A SESSION AT INTERNATIONAL CONGRESS ON MULTIPLE SYSTEM ATROPHY AT NYU LANGONE HEALTH CAMPUS ON THE AFTERNOON OF MARCH 1, 2018. MJFF WILL PAY IN KIND FOR TRAINFARE FROM BWI-AMTRAK TRAIN STATION TO PENN STATION NY, IN THE AMOUNT OF 168 USD, LODGING ON THE NIGHT OF FEB 28 AT 229 USD AND HOTEL TAX OF 37 27 USD. DR. SINGLETON IS REQUESTING APPROVAL OF ACTUAL SUBSISTENCE FOR SPONSOR IN?¿¿KIND LODGING VALUED AT 229 USD WHICH IS 139 PERCENT OF THE GOVERNMENT ALLOWANCE OF 164 USD. THIS PERCENTAGE FALLS WITHIN THE 300 PERCENT THRESHOLD ALLOWED BY THE FTR. THE SPONSOR HAS NOTED THAT ALL OTHER NON?¿¿FEDERAL PARTICIPANTS WILL BE PROVIDED WITH THE SAME ACCOMMODATIONS. SPONSOR WILL ALSO PROVIDE IN-KIND MEAL EXPENSE FOR BREAKFAST AND LUNCH ON MARCH 1, VALUE BASED ON GOVT PER DIEM RATE OF 35 USD. NIH WILL REIMBURSE TRAVELER RT TAXI FROM HOME TO BWI TRAIN STATION AT 234 40 USD, TAXI FROM NY PENN STATION TO ARCHER HOTEL AT 7 43 USD, TAXI FROM ARCHER HOTEL TO MJFF VENUE AT 6 23 USD, TAXI FROM MJFF VENUE TO NYU LANGONE MEDICAL CENTER AT 5 50 USD, TAXI FROM NYU LANGONE MEDICAL CENTER TO NY PENN STATION AT 9 54 USD, REMAINING MIE AT  84 75. HAS SIGNED TA, EO APPROVAL, AND APPROVED ODA 2017-1237.</t>
  </si>
  <si>
    <t>SINK, BONNIE L</t>
  </si>
  <si>
    <t>AABB ASSESSMENT MILLER-KEYSTONE BLOOD CENTER</t>
  </si>
  <si>
    <t>BETHLEHEM, PA, US</t>
  </si>
  <si>
    <t>NURSE EDUCATOR</t>
  </si>
  <si>
    <t>SLOAN, JENNIFER L</t>
  </si>
  <si>
    <t>CONT. FROM ABOVE.  PRESENTATION TITLE: THE CLINICAL PHENOTYPES AND MOLECULAR SPECTRUM OF THE 
HEREDITARY METHYLMALONIC ACIDEMIAS AND COBALAMIN DISORDERS (12/1).
**FOR THIS SPONSORED, DOMESTIC TRAVEL, THE FOLLOWING WILL BE PROVIDED, IN-KIND: AIRFARE ($973.60), LODGING-$93 PLUS TAX ($104.42),, RENTAL CAR ($239.78), LUNCH ON 12/1 ($12). PER SPONSOR, THE RENTAL CAR IS THE MOST ECONOMICAL MODE OF TRANSPORTATION FOR US TO PROVIDE DUE TO THE DISTANCE FROM THE WAUSAU AIRPORT. PER ETHICS, DINNER OFFERED ON 11/30 CANNOT BE ACCEPTED.  ALL OTHER GUESTS ARE RECEIVING SIMILAR BENEFITS. NHGRI WILL PAY ALL OTHER EXPENSES. TAXIS TO/FROM HOME/AIRPORT ESTIMATED-$150. BAG FEES-$50, RENTAL CAR FUEL ESTIMATED-$50 AND M&amp;IE NOT COVERED BY SPONSOR. COST COMPARISON WAS NOT COMPLETED AS OMEGA WAS NOT USED FOR ANY PART OF THIS TRAVEL.  AIRFARE, RENTAL CAR AND LODGING WAS ARRANGED AND PROVIDED IN-KIND.  THERE IS NO REGISTRATION FEE FOR THIS EVENT.  WISCONSIN IS A TAX EXEMPT STATE BUT MAY NOT APPLY TO THIS SPONSOR SO HOTEL TAXES ARE ADDED.</t>
  </si>
  <si>
    <t>MARSHFIELD, WI, US</t>
  </si>
  <si>
    <t>PREVENTION GENETICS</t>
  </si>
  <si>
    <t>GENETICS COUNSELOR</t>
  </si>
  <si>
    <t>SMITH, LESLIE D</t>
  </si>
  <si>
    <t>IMMUNOTHERAPY SUMMIT 3/20/2018 AT THE ONCOLOGY NURSING SOCIETY HEADQUARTERS' IN PITTSBURG PA</t>
  </si>
  <si>
    <t>ONCOLOGY NURSING SOCIETY</t>
  </si>
  <si>
    <t>SMITH-ROE, STEPHANIE L</t>
  </si>
  <si>
    <t>DR. STEPHANIE SMITH-ROE IS INVITED TO PARTICIPATE IN THE INTERNATIONAL AGENCY FOR RESEARCH ON CANCER (IARC) MONOGRAPHS WORKING GROUP FOR VOLUME 121, TO BE HELD AT IARC HEADQUARTERS IN LYON, FRANCE, MARCH 20-27, 2018. TRAVEL DATES ARE MARCH 18-28, 2018. ETHICS APPROVAL OBTAINED ON JULY 24, 2017. EFFICIENT SPENDING APPROVAL, ATTACHMENT G, OBTAINED ON NOVEMBER 30, 2017. BOTH DOCUMENTS ARE INCLUDED IN THE SCANNED DOCUMENTS PORTION OF THIS AUTHORIZATION. THE SPONSOR, IARC, WILL PROVIDE IN KIND ROUND-TRIP AIRFARE AND LODGING. NO REGISTRATION FEE FOR THIS EVENT. NIEHS WILL PAY THE BALANCE OF EXPENSES. ENTRY VISA AND PASSPORT REQUIRED FOR OFFICIAL TRAVEL TO FRANCE.</t>
  </si>
  <si>
    <t>SMITH WHITE, BRIAN J</t>
  </si>
  <si>
    <t>01/11/2018-01/17/2018: INVITED TO PARTICIPATE AS A MEETING ORGANIZER AT THE INTERNATIONAL PLANT &amp; ANIMAL GENOME (PAG) XXVI CONFERENCE, IN SAN DIEGO, CA.</t>
  </si>
  <si>
    <t>01/11/2018 -01/18/2018</t>
  </si>
  <si>
    <t>SOKOL, KRISTIN C</t>
  </si>
  <si>
    <t>DR. KRISTIN SOKOL WILL DISCUSS TRAINING EXAMINATION QUESTIONS FOR ALLERGY/IMMUNOLOGY FELLOWS AT THE AAAAI IN-TRAINING EXAM COMMITTEE MEETING TO BE HELD IN ATLANTA, GA ON JANUARY 11-12, 2018. THE SPONSOR WILL PROVIDE ONE NIGHT OF LODGING AT THE ATLANTA AIRPORT MARRIOT GATEWAY, ROUND-TRIP ECONOMY AIRFARE, AND BREAKFAST AND LUNCH ON
JANUARY 12, 2018. NO U.S. FEDERAL FUNDS WILL BE USED BY THE SPONSOR TO REIMBURSE TRAVEL EXPENSES, AND NO HONORARIUM MAY BE ACCEPTED BY THE EMPLOYEE. ALL OTHER TRAVEL-RELATED EXPENSES NOT COVERED BY SPONSOR WILL BE PAID FROM LABORATORY ALLOCATED TRAVEL FUNDS.</t>
  </si>
  <si>
    <t>01/11/2018 -01/12/2018</t>
  </si>
  <si>
    <t>AMENDMENT:  DUE TO VOUCHER WOULD EXCEED 25%. DR. KRISTIN SOKOL HAS BEEN INVITED TO TALK AT AAAAI WAO JOINT CONFERENCE TO BE HELD IN ORLANDO, FL ON MARCH 2-5, 2018. THE SPONSOR IS WAIVING THE REGISTRATION FEE ONLY. DR. SOKOL WILL STAY AT THE BLOCK OF ROOMS AVAILABLE FOR THE CONFERENCE ATTENDEES WHICH WAS NOT AVAILABLE THROUGH OMEGA. TRAVELER HAS AGREED TO PAY THE DIFFERENCE AND IS NOT REQUESTING REIMBURSEMENT. NO U.S. FEDERAL FUNDS WILL BE USED BY THE SPONSOR TO REIMBURSE TRAVEL EXPENSES, AND NO HONORARIUM MAY BE ACCEPTED BY THE EMPLOYEE. ALL OTHER TRAVEL-RELATED EXPENSES NOT COVERED BY SPONSOR WILL BE PAID FROM LABORATORY ALLOCATED TRAVEL FUNDS. THE CONFERENCE WAS NOT AVAILABLE TO SELECT IN CGE. THEREFORE, SELECTING DOMESTIC AS THE PURPOSE OF THE TRIP. OMEGA TRAVEL SPECIALIST CONFIRMED THAT THE CHEAPEST CONTRACT FARE HAS BEEN SELECTED FOR AIRFARE AND A COPY OF THE AIRLINE CITY PAIRS WAS UPLOADED. DUE TO EXTREME WEATHER CONDITIONS ON FRIDAY, MARCH 2 THE CONTRACT AIRLINE
CANCELLED ALL OUTBOUND FLIGHTS TO ORLANDO, FL. TO PREVENT TRAVELER FROM MISSING
HER PRESENTATION SHE PAID OUT OF POCKET FOR A NON CONTRACT FLIGHT. DR. MCGOWAN
APPROVED THE FULL REIMBURSEMENT FOR SOKOL'S CASH TICKET.</t>
  </si>
  <si>
    <t xml:space="preserve">SOLDATOS, ARIANE </t>
  </si>
  <si>
    <t>TRAVELER WILL ATTEND AND PRESENT AT THE ID WEEK 20917 CONFERENCE FROM OCTOBER 4, 2017 TO OCTOBER 8, 2017 IN SAN DIEGO, CALIFORNIA.TRAVELER WILL DEPART FROM BWI ON 10/3 AND ARRIVE THE SAME DAY TO SAN DIEGO, TRAVELER WILL DEPART SAN DIEGO ON 10/5 AND ARRIVE TO BWI THE SAME DAY. SPONSOR, , IDWEEK, WILL PAY IN-KIND FOR AIRFARE AND LODGING. TRAVELER IS STAYING AT THE MANCHESTER GRAND HYATT AT 249USD WHICH IS ABOVE THE PER DIEM RATE. TRAVELER IS REQUESTING APPROVE OF ACTUAL SUBSISTENCE FOR SPONSOR IN-KIND LODGING VALUED AT 249USD WHICH IS 163 PERCENT OF THE GOVERNMENT ALLOWANCE OF 153USD. THIS PERCENTAGE FALLS WITHIN THE 300 PERCENT THRESHOLD ALLOWED BY THE FTR. THE SPONSOR NOTED THAT ALL OTHER NON-FEDERAL PARTICIPANTS WILL BE PROVIDED WITH THE SAME ACCOMMODATIONS. ODA IS APPROVED AND ATTACHED FOR THIS TRAVEL. CONFIRMED WITH THE SPONSOR THAT NO HONORARIUM WILL BE GIVEN AND NO FEDERAL FUNDS WILL BE USED TO SUPPORT THIS TRAVEL. TRAVEL IS APPROVED BY DR. NATH UNDER CRITERIA 1 AND IT?????S NIH APPROVED IN SPARC.</t>
  </si>
  <si>
    <t>IDWEEK</t>
  </si>
  <si>
    <t xml:space="preserve">SONG, MIN JAE </t>
  </si>
  <si>
    <t>DR. SONG WILL TRAVEL TO CAMBRIDGE MA TO ATTEND THE CAMBRIDGE HEALTH INSTITUTE'S 5TH ANNUAL SCREENING AND FUNCTIONAL ANALYSIS OF 3D MODELS FROM 11/6-8, 2017. HE WILL PRESENT A TALK ENTITLED BIOPRINTING OF MULTI-CELLULAR 3D STRUCTURE TO MIMIC OCULAR TISSUE.  REGISTRATION FEE OF $1,249 IS WAIVED FOR INVITED SPEAKERS. SPONSOR CAMBRIDGE INNOVATION INSTITUTE IS PROVIDING ROUND TRIP AIRFARE AND LODGING IN KIND.</t>
  </si>
  <si>
    <t>SPIRO, DAVID J</t>
  </si>
  <si>
    <t>WILL BE PARTICIPATING IN SITE VISITS IN BANGKOK, THAILAND, JANUARY 29-30 TO VISIT LABS TO BE USED FOR UPCOMING TRAININGS.  WILL THEN ATTEND A PAKISTAN BIOLOGICAL SAFETY ASSOCIATION (PBSA) STRATEGIC PLANNING MEETING IN BANGKOK, JANUARY 31-FEBRUARY 3.  THE OBJECTIVE IS TO ASSES FIC COLLABORATIONS AND DEVELOP PLAN FOR CAPACITY BUILDING AND SUSTAINABILITY OF PBSA FOR THE NEXT 5 YEARS.
WILL THEN BE ATTENDING A MEETING IN DUBAI TO PARTICIPATE IN THE TRAINING WORKSHOP CO-ORGANIZED BETWEEN EPS AND THE AGA KHAN UNIVERSITY ON FEB 5-8, 2018.</t>
  </si>
  <si>
    <t>PAKISTAN BIOLOGICAL SAFETY ASS</t>
  </si>
  <si>
    <t>SUPERVISORY BIOLOGIST</t>
  </si>
  <si>
    <t>01/27/2018 -02/08/2018</t>
  </si>
  <si>
    <t xml:space="preserve">SRINIVASAN, RAMAPRASAD </t>
  </si>
  <si>
    <t>DR. SRINIVASAN IS INVITED TO PARTICIPATE IN THE 2018 GENITOURINARY CANCERS SYMPOSIUM HOSTED BY THE AMERICAN SOCIETY OF CLINICAL ONCOLOGY BEING HELD IN SAN FRANCISCO, CA ON FEBRUARY 7-11, 2018. IN-KIND: AIRFARE, LODGING (3 NIGHTS; NO BREAKFAST), AND REGISTRATION (INCLUDES B/L 2/8-10).   DR. SRINIVASAN IS REQUESTING APPROVAL OF ACTUAL SUBSISTENCE FOR SPONSOR IN-KIND LODGING VALUED AT $320 WHICH IS 116% OF THE GOVERNMENT ALLOWANCE OF $276. THIS PERCENTAGE FALLS WITHIN THE 300% THRESHOLD ALLOWED BY THE FTR.  THE SPONSOR HAS NOTED THAT ALL OTHER NON-FEDERAL PARTICIPANTS WILL BE PROVIDED WITH THE SAME ACCOMMODATIONS.  AN AEA MEMO HAS BEEN INCLUDED FOR THE LODGING COSTS ON 2/10.</t>
  </si>
  <si>
    <t xml:space="preserve">SRIVASTAVA, SUDHIR </t>
  </si>
  <si>
    <t>DR. SRIVASTAVA IS INVITED TO PARTICIPATE IN THE JAPAN AGENCY FOR MEDICAL RESEARCH AND DEVELOPMENT - NIH WORKSHOP BEING HELD IN TOKYO AND SENDAI, JAPAN ON MARCH 17-21, 2018.  IN-KIND:  AIRFARE, LODGING (NO BREAKFAST), AND GROUND TRANSPORTATION IN JAPAN.  NO REGISTRATION FEE.  AN APPROVED STO WAIVER HAS BEEN INCLUDED FOR THE USE OF BUSINESS CLASS TICKETS.</t>
  </si>
  <si>
    <t>JAPAN AGENCY FOR MEDICAL RESEA</t>
  </si>
  <si>
    <t>HLTH SCIENCE ADMINISTRATOR</t>
  </si>
  <si>
    <t>03/16/2018 -03/21/2018</t>
  </si>
  <si>
    <t xml:space="preserve">STALLCUP, PAULINA </t>
  </si>
  <si>
    <t>PAULINA STALLCUP WILL TRAVEL TO GLASGOW, DE FROM 3-12 TO 3-15 TO ATTEND THE INSTRUMENT KEY OPERATOR TRAINING</t>
  </si>
  <si>
    <t>NEWARK, DE, US</t>
  </si>
  <si>
    <t>SIEMENS HEALTHCARE DIAGNOSTIC</t>
  </si>
  <si>
    <t>STANLEY, ROBIN E</t>
  </si>
  <si>
    <t>TRAVELER APPROVED TO GIVE A RESEARCH SEMINAR AND TO SERVE AS A PANELIST ON THE INTEGRATED GRADUATE PROGRAM IN PHYSICAL AND ENGINEERING BIOLOGY'S CAREER SERIES FEATURING CAREERS IN GOVERNMENT FOR THE YALE UNIVERSITY DEPARTMENT OF MOLECULAR BIOPHYSICS AND BIOCHEMISTRY DEC 7-8, 2017.  TRAVELER WILL DEPART DEC 7TH AND RETURN DEC 9, 2017. THE SPONSOR WILL PAY FOR AIR TRAVEL AND MEALS BEGINNING WITH DINNER, DEC 7TH AND ENDING WITH DINNER DEC 8, 2017.  TRAVELER WILL STAY WITH A COLLEAGUE SO NO LODGING IS REQUIRED. ATTACH G APPROVAL OBTAINED ON NOV 16, 2017 AND IS INCLUDED IN THE SCANNED DOCUMENT PORTION OF THIS AUTHORIZATION.  NIEHS WILL PAY THE BALANCE OF EXPENSES.</t>
  </si>
  <si>
    <t>12/07/2017 -12/09/2017</t>
  </si>
  <si>
    <t>TRAVELER INVITED TO BE A GUEST SPEAKER AT THE 2017-2018 DARTMOUTH COLLEGE, CHEMISTRY DEPARTMENT SEMINAR SERIES ON JANUARY 11, 2018 IN HANOVER, NH. TRAVELER WILL DEPART ON JAN 10TH AND RETURN TO DUTY STATION ON JAN 12, 2018. SPONSOR WILL PAY IN KIND FOR LODGING JAN 10-11, 2017, ECONOMY AIR FARE AND MEALS BEGINNING WITH DINNER ON JAN 10TH AND ENDING WITH BREAKFAST ON JAN 12, 2018 AND SHUTTLE SERVICE FROM BOSTON TO HANOVER AND RETURN.  ATTACHMENT G APPROVED 12/18/17 FOR EFFICIENT SPENDING.</t>
  </si>
  <si>
    <t>STAUDT, LOUIS M</t>
  </si>
  <si>
    <t>PRESENTING "NEW THERAPEUTIC STRATEGIES IN LYMPHOMA INSPIRED BY FUNCTIONAL AND STRUCTURAL GENOMICS" AT THE NEXT GENERATION CLINICAL TRIALS CONFERENCE IN COLD SPRING HARBOR, NY ON OCTOBER 13-15, 2017.
REGISTRATION (INCLUDES LODGING AND MEALS CONFERENCE DINNER ON 10/13). NO AEA MEMO NEEDED</t>
  </si>
  <si>
    <t>10/13/2017 -10/15/2017</t>
  </si>
  <si>
    <t>PRESENTING "PLENARY SESSION 5: EPIGENETICS" AT THE 2017 AMERICAN ASSOCIATION FOR CANCER RESEARCH-NCI-EORTC MOLECULAR TARGETS AND CANCER THERAPEUTICS IN PHILADELPHIA, PA ON OCTOBER 26-30 2017. **THIS IS NOT SPONSORED TRAVEL**
BUSINESS CLASS TRAIN TICKET (MEDICAL WAIVER ON FILE). AEA ON FILE.
APPROVED IN CTPS ON LATE REQUEST.</t>
  </si>
  <si>
    <t>PRESENTING "NEW THERAPEUTIC STRATEGIES IN LYMPHOMA INSPIRED BY FUNCTIONAL AND STRUCTURAL GENOMICS" AT THE FUZHOU CONFERENCE IMMUNITY IN HEALTH AND DISEASE HELD AT THE ZHONGGENG JEURONG HOTEL IN FUZHOU, CHINA ON NOVEMBER 14-17, 2017.
IN KIND: BUSINESS CLASS TICKET (MEDICAL WAIVER ON FILE); HOTEL IN FUZHOU, MEALS, REGISTRATION FEE (DINNER 11/14; LUNCH/DINNER 11/15-16 AND GROUND TRANSPORTATION IN FUZHOU.  LODGING RATE $150 IS BELOW GOVERNMENT PER DIEM $176. NO AEA STATEMENT NEEDED.  TRAVELER WILL BE IN BEIJING ON 11/18 TO MEET WITH XUETAO CAO, CHINESE ACADEMY OF MEDICAL SCIENCE. PER DIEM WHEN TRAVELER IS IN BEIJING 11/18. HOTEL RATE IS $210.24 WHICH IS BELOW LODGING PER DIEM FOR BEIJING ($285). NO AEA MEMO NEEDED.</t>
  </si>
  <si>
    <t>FUJIAN NORMAL UNIVERSITY GISHA</t>
  </si>
  <si>
    <t>PRESENTING "THERAPY OF LYMPHOMA INSPIRED BY FUNCTIONAL AND STRUCTURAL GENOMICS" AT THE 2018 KEYSTONE SYMPOSIA ON LYMPHOCYTES AND THEIR ROLES IN CANCER AT THE KEYSTONE RESORT IN KEYSTONE, CO ON FEBRUARY 11-16, 2018.
SPONSORED IN KIND:  REGISTRATION FEE, HOTEL, AIRFARE AND WHAT OTHER EXPENSES COVERED BY REIMBURSEMENT.  KEYSTONE SYMPOSIUM ON LIST FOR REIMBURSEMENT PER NIH.
LODGING IS BELOW GOVERNMENT PER DIEM.  NO AEA MEMO NEEDED.
TRAVELER WILL FLY INTO DENVER, RENT A CAR AND GET TO THE MEETING SITE IN TIME TO PREPARE FOR THE START OF THE MEETING. RENTAL CAR: $262.18 + $50 FOR GAS=$312.18. TAXI: $230.13 EACH WAY = $460.26. DUE TO MEDICAL CONDITION, TRAVELER CANNOT SIT IN A SHUTTLE VAN ($124) FOR THE 2+ HOUR DRIVE FROM DENVER TO KEYSTONE RESORT, CO. RENTAL CAR MOST COST EFFECTIVE MODE OF TRANSPORTATION.</t>
  </si>
  <si>
    <t>PRESENTING "PRECISION LYMPHOMA THERAPIES GUIDED BY GENOMICS" AS A DISTINGUISHED LECTURER AT THE SYLVESTER COMPREHENSIVE CANCER CENTER AT THE UNIVERSITY OF MIAMI ON MARCH 8-9, 2018 IN MIAMI, FL.
IN KIND:  AIRFARE, HOTEL, DINNER ON 3/8
TRAVELER IS REQUESTING APPROVAL OF ACTUAL SUBSISTENCE FOR SPONSORED IN KIND LODGING VALUED AT $249.00 WHICH IS 141% OF THE GOVERNMENT ALLOWANCE OF $. THIS PERCENTAGE FALLS WITHIN THE 300% THRESHOLD ALLOWED BY THE FTR.  THE SPONSOR HAS NOTED THAT ALL OTHER NON-FEDERAL PARTICIPANTS WILL BE PROVIDED WITH THE SAME ACCOMMODATIONS.
TRAVEL IS PENDING IN CTPS.</t>
  </si>
  <si>
    <t>UM/SYLVESTER COMPREHENSIVE CAN</t>
  </si>
  <si>
    <t>PRESENTING "PRECISION LYMPHOMA THERAPIES GUIDED BY GENOMICS" AT THE DAVID BALTIMORE 80TH BIRTHDAY SYMPOSIUM AT THE CALIFORNIA INSTITUTE OF TECHNOLOGY IN PASADENA, CA ON MARCH 23, 2018.
IN KIND:  AIRFARE, LODGING, GROUND TRANSPORTATION AND DINNER.
NO AEA STATEMENT NEEDED AS LODGING WILL BE LOWER THAN THE GOVERNMENT PER DIEM.</t>
  </si>
  <si>
    <t>PASADENA, CA, US</t>
  </si>
  <si>
    <t>CALIFORNIA INSTITUTE OF TECHNO</t>
  </si>
  <si>
    <t>STEEG, PATRICIA S</t>
  </si>
  <si>
    <t>DR. STEEG IS INVITED TO SPEAK AT THE ANNUAL AACR-NCI-EORTC MEETING BEING HELD IN PHILADELPHIA, PA ON OCTOBER 26 - 30, 2017.  IN-KIND: TRAIN FARE, LODGING (NO BREAKFAST), AND REGISTRATION (DR. STEEG WILL NOT EAT BREAKFAST AT CONFERENCE VENUE).   DR. STEEG IS REQUESTING APPROVAL OF ACTUAL SUBSISTENCE FOR SPONSOR IN-KIND LODGING VALUED AT $259 WHICH IS 140% OF THE GOVERNMENT ALLOWANCE OF $185.  THIS PERCENTAGE FALLS WITHIN THE 300% THRESHOLD ALLOWED BY THE FTR.  THE SPONSOR HAS NOTED THAT ALL OTHER NON-FEDERAL PARTICIPANTS WILL BE PROVIDED WITH THE SAME ACCOMMODATIONS.</t>
  </si>
  <si>
    <t>TRAVELER IS INVITED TO SPEAK AT THE AACR IMMUNOBIOLOGY OF PRIMARY AND METASTATIC CNS CANCER
SPONSOR WILL COVER THREE NIGHTS OF HOTEL IN KIND AND TWO NIGHTS WILL BE PAID BY DR. STEEG'S CAN.  AIRFARE, AND REGISTRATION WILL BE PAID IN KIND, NO GOVERNMENT FUNDS WILL BE USED. SOME MEALS ARE PART OF THE REGISTRATION. 
DR. STEEG IS REQUESTING APPROVAL OF ACTUAL SUBSISTENCE FOR SPONSOR IN-KIND LODGING VALUED AT $239.00 WHICH IS 143.11% OF THE COST OF THE GOVERNMENT ALLOWANCE OF $167.00 PER DIEM ALLOWANCE.</t>
  </si>
  <si>
    <t xml:space="preserve">STEELE MORTIMER, OLIVIA </t>
  </si>
  <si>
    <t>TO PARTICIPATE IN THE JAN 2018 SESSION OF  THE CE13 CELLULAR BIOLOGY AND DEVELOPMENTAL BIOLOGY TO BE HELD IN PARIS ON JAN 25 AND 26 2018 BY AGENCE NATIONALE DE LA RECHERCHE. LATE JUSTIFICATION .. AS SOON AS THE INVITATION WAS RECEIVED IN NOVEMBER WE REQUESTED INFORMATION FROM THE SPONSOR REGARDING THE TRAVEL COSTS TO BE PROVIDED IN KIND.  AS OF DECEMBER 18 WE ARE STILL AWAITING THE SIGNED SPONSOR LETTER, FINAL FLIGHT ITINERARY AND OTHER REQUIRED DETAILS TO PREPARE THE TRAVEL ORDERS.  THE TRAVEL ORDERS HAVE BEEN PREPARED AS QUICKLY AS POSSIBLE CONSIDERING THE DELAY IN RECEIVING THE NECESSARY INFORMATION.
SPONSOR HAS PROVIDED AN ESTIMATE OF IN KIND TRAVEL COSTS AS FOLLOWS, AND NO FEDERAL OR FEDERALLY DERIVED FUNDS WILL BE USED TO PROVIDE THESE COSTS.......AIRFARE, HOTEL ON THE NIGHTS OF JAN 24, 25 AND 26. BREAKFAST AND LUNCH ON JAN 24, 25 26.  FLIGHT AND  HOTEL CONFIRMATION HAS NOT YET BEEN PROVIDED BY SPONSOR AS OF DEC. 20, 2017. THIS INFORMATION WILL BE UPLOADED TO THE TA AS SOON AS WE RECEIVE IT FROM THE SPONSOR. ODA REQUEST HAS BEEN SENT TO ETHICS AND APPROVAL WILL BE UPLOADED AS SOON AS THAT IS RECEIVED.  ODA REQUEST HAS BEEN SENT TO ETHICS AND APPROVAL HAS BEEN
UPLOADED. SATURDAY JAN 27 AND SUNDAY JAN 28 WILL BE PERSONAL TIME AT NETG.  TRAVELER IS ELIGIBLE FOR CTT AND DOCUMENTATION WILL BE SUBMITTED
TO SUPERVISOR UPON RETURN.</t>
  </si>
  <si>
    <t>AGENCE NATIONALE DE LA RECHERC</t>
  </si>
  <si>
    <t>STEIN, ELLIOT A</t>
  </si>
  <si>
    <t>DR. STEIN IS INVITED TO GIVE A TALK AT LAUREATE INSTITUTE FOR BRAIN RESEARCH IN TULSA, OKLAHOMA ON OCT 12, 2017. THE TITLE OF HIS PRESENTATION IS: "NETWORK AND CIRCUIT DYSREGULATION IN ADDICTION: TOWARDS AN ADDICTION"</t>
  </si>
  <si>
    <t>TULSA, OK, US</t>
  </si>
  <si>
    <t>LAUREATE INSTITUTE FOR BRAIN R</t>
  </si>
  <si>
    <t>CHIEF NEUROIMAGING BRANCH</t>
  </si>
  <si>
    <t>DR. STEIN HAS BEEN INVITED AS THE KEYNOTE SPEAKER AT THE 5TH ANNUAL CHARLES P. O'BRIEN LECTURE, HELD AT THE UNIV OF PENN SCHOOL OF MEDICINE IN PHILADELPHIA, PA ON NOVEMBER 29, 2017.  THIS EVENT IS HOSTED BY THE MAHONEY INSTITUTE OF NEUROSCIENCE (MNS), TO HONOR DR. O'BRIEN.</t>
  </si>
  <si>
    <t>DR. STEIN WILL BE THE KEYNOTE SPEAKER AT THE ADDICTION DAY SYMPOSIUM WHICH IS BEING HELD AT QUINNIPIAC UNIVERSITY'S NORTH HAVEN CAMPUS, ON FEB 21ST, 2018.  THE SYMPOSIUM IS SPONSORED BY THE FRANK H. NETTER MD SCHOOL OF MEDICINE. HE WILL DEPART ON FEB 20TH AND RETURN ON FEB 21ST.  PER EMAIL FROM BARRY KOITZ (INCLUDED IN UPLOAD), TRAVELER CAN ACCEPT ACELA TRAIN TICKETS PROVIDED THEY ARE NOT FIRST CLASS ACCOMMODATIONS.  THE SPONSOR IS PROVIDING BUSINESS CLASS ACCOMMODATIONS.</t>
  </si>
  <si>
    <t>QUINNIPIAC UNIVERSITY</t>
  </si>
  <si>
    <t>02/20/2018 -02/21/2018</t>
  </si>
  <si>
    <t xml:space="preserve">STETLERSTEVENSON, MARYALICE </t>
  </si>
  <si>
    <t>DR. STETLER-STEVENSON IS INVITED TO PRESENT THE COURSE: PLASMA CELL NEOPLASMA AND T/NK CELL LYMPHOMAS, AT THE INTERNATIONAL CLINICAL CYTOMETRY SOCIETY ANNUAL CONFERENCE BEING HELD IN PHOENIX, ARIZONA ON OCTOBER 6-10, 2017. IN-KIND: AIRFARE, LODGING (NO BREAKFAST), AND REGISTRATION (NO MEALS). DR. STETLER-STEVENSON WILL NOT ATTEND ANY OF THE WORKSHOP LUNCHEONS.
DR. STETLER-STEVENSON IS REQUESTING APPROVAL OF ACTUAL SUBSISTENCE FOR SPONSOR IN-KIND LODGING VALUED AT $219 WHICH IS 118% OF THE GOVERNMENT ALLOWANCE OF $186.  THIS PERCENTAGE FALLS WITHIN THE 300% THRESHOLD ALLOWED BY THE FTR.  THE SPONSOR HAS NOTED THAT ALL OTHER NON-FEDERAL PARTICIPANTS WILL BE PROVIDED WITH THE SAME ACCOMMODATIONS.</t>
  </si>
  <si>
    <t>MEDICAL OFFICER (PATHOLOGY)</t>
  </si>
  <si>
    <t>STIRRATT, MICHAEL J</t>
  </si>
  <si>
    <t>THE EVENTS IN THIS TA WERE APPROVED AS A NON-NIMH HOSTED CONFERENCE OR MEETING BY THE OFFICE OF FINANCIAL MANAGEMENT ON 2/12/2018.
DR. STIRRATT WILL BE SPEAKING AT THE 6TH ANNUAL PATIENT ADHERENCE AND ENGAGEMENT SUMMIT IN PHILADELPHIA ON MARCH 21ST -22ND 2018</t>
  </si>
  <si>
    <t>WORLD CONGRESS</t>
  </si>
  <si>
    <t>STONE, KELLY D</t>
  </si>
  <si>
    <t>TO SERVE ON THE ACCREDITATION COUNCIL FOR GRADUATE MEDICAL EDUCATION ACGME ALLERGY AND IMMUNOLOGY REVIEW COMMITTEE 2018-2024. DR. KELLY STONE WILL BE ATTENDING THE MARCH ACGME ALLERGY AND IMMUNOLOGY REVIEW COMMITTEE MEETING FOR ORIENTATION TO THE COMMITTEE, THE ACGME, AND THE REVIEW PROCESS. HE WILL FULFILL HIS DUTIES TO THE ACGME IN HIS OFFICIAL GOVERNMENT CAPACITY AT THE NIH. THE ACGME ALLERGY AND IMMUNOLOGY REVIEW MEETING WILL BE HELD IN CHICAGO, IL ON MARCH 29, 2018. THE SPONSOR AGREES TO PROVIDE ROUNDTRIP ECONOMY AIRFARE, ONE NIGHT OF LODGING AT THE LONDON HOUSE HOTEL, DINNER ON MARCH 28, BREAKFAST, AND LUNCH ON MARCH 29, 2018 IN-KIND. ALL OTHER TRAVEL RELATED EXPENSES NOT COVERED BY THE SPONSOR WILL BE PAID FROM LABORATORY ALLOCATED TRAVEL FUNDS. NO U.S. FEDERAL FUNDS WILL BE USED BY THE SPONSOR TO REIMBURSE TRAVEL EXPENSES, AND NO HONORARIUM MAY BE ACCEPTED BY THE EMPLOYEE. THE SPONSOR WILL PROVIDE A HOTEL RESERVATION ONCE IT BECOMES AVAILABLE. ODA E-MAILED TO ETHICS ON FEBRUARY 16, 2018.</t>
  </si>
  <si>
    <t>STOPFER, MARK A</t>
  </si>
  <si>
    <t>10/28/17 - 11/1/17; LONDON/OXFORD, UK; TO PRESENT A SEMINAR TALK ON NEURAL CODES FOR THE SENSE OF TASTE TO FACULTY AND GRAD STUDENTS FOR THE CENTRE FOR NEURAL CIRCUITS AND BEHAVIOR, UNIVERSITY OF OXFORD AND MEET WITH VARIOUS FACULTY AND GRAD STUDENTS; ON 10/31 ATTEND AS AN OUTSIDE EXAMINER THE PH.D. THESIS DEFENSE OF LUKAS GROSCHNER. OWT NOT USED FOR AIRFARE AND 3 NIGHTS OF LODGING AS THE SPONSOR MADE THE ARRANGEMENTS AND IS COVERING BOTH IN-KIND. OWT IS USED FOR 1ST NIGHT OF LODGING IN LONDON ON 10/28 AT HEATHROW AIRPORT HOTEL AS TRAVELER ARRIVES LATE IN THE EVENING AND THE TRAVELER STILL NEEDS TO TAKE A ONE HOUR BUS RIDE TO OXFORD UNIVERSITY. SPONSOR IS COVERING R/T AIRFARE, 3 NIGHTS LODGING AT MAGDALEN COLLEGE OXFORD; 3 BREAKFASTS, AND 2 LUNCHES, AND 2 DINNERS WILL BE PROVIDED ON 10/30 AND 10/31. TRAVELER WILL TAKE A BUS ON 10/29 TO MAGDALEN COLLEGE IN OXFORD. NIH IS COVERING R/T BUS HEATHROW TO OXFORD AND BACK TO HEATHROW, SOME MEALS, AND ALL TAXIS IN US AND UK. SPONSOR HAS PROVIDED NO FEDERAL AND NO HONORARIUM STATEMENTS.</t>
  </si>
  <si>
    <t xml:space="preserve">STORZ, GISELA </t>
  </si>
  <si>
    <t>OCTOBER 1-5, 2017; , PUEBLA, MEXICO; TRAVELER INVITED TO ATTEND AND GIVE A TALK ENTITLED ?¿¿THE HIDDEN SECRETS OF SMALL GENES?¿¿ AT THE FIFTH MEETING ON BIOCHEMISTRY AND MOLECULAR BIOLOGY OF BACTERIA TO BE HELD IN SAN SALVADOR.  OWT NOT USED FOR AIRFARE AND LODGING AS THIS IS BEING PROVIDED BY SPONSOR IN KIND.  REGISTRATION IS SPONSORED IN KIND AND MEALS WILL BE PROVIDED FROM 10/1-5/17.  
TRAVELER WILL BE PICKED UP FROM AIRPORT BY THE SPONSOR.</t>
  </si>
  <si>
    <t>PUEBLA, , MEX</t>
  </si>
  <si>
    <t>MEXICAN SOCIETY FOR BIOCHEMIST</t>
  </si>
  <si>
    <t>3/18/2018 ?¿¿ 3/23/2018; SEVILLE, SPAIN; TO PRESENT A TALK ENTITLED ASTONISHING DIVERSITY AND REDUNDANCY IN SRNA REGULATION OF METABOLISM AT THE 5TH MEETING OF REGULATING WITH RNA IN BACTERIA &amp; ARCHAEA. OWT NOT USED FOR AIRFARE AS THIS IS SPONSORED IN KIND, OWT NOT USED FOR LODGING AS THIS IS INCLUDED IN THE REGISTRATION FEE 3/19-3/21 AND PARTIALLY COVERED IN KIND. SPONSOR COVERED $992.63 AND TRAVELER PAID $256.90 OF THE REGISTRATION FEE. REGISTRATION FEE DOES NOT INCLUDE MEALS. STO APPROVAL FOR PREMIUM ECONOMY TICKET FROM CANADA TO SPAIN IS ATTACHED. TRAVELER WILL BE IN TRANSIT ON 3/22/18 SO NO LODGING NEEDED. PAPER APPROVAL WAS DONE ON 3/17/18 DUE TO FUNDS CHECK ERROR (SEE ATTACHED).</t>
  </si>
  <si>
    <t>CONVENTUS CONGRESS MANAGEMENT</t>
  </si>
  <si>
    <t>STRATAKIS, CONSTANTINE A</t>
  </si>
  <si>
    <t>10/2-8/2017, IASI, ROMANIA; PRESENT A TALK AT THE 21ST ROMANIAN SYMPOSIUM OF PSYCHNEUROENDOCRINOLOGY.  OWT WAS NOT USED FOR AIRFARE AND LODGING; SPONSOR PROVIDED A ROUND-TRIP AIRFARE AND COVERING THE REGISTRATION FEE IN-KIND.  THE SPONSOR IS ALSO PROVIDING LODGING ACCOMMODATIONS FOR 4 NIGHTS, FOREIGN GROUND TRANSPORTATION AND MEALS IN-KIND. NICHD IS COVERING INCIDENTIALS AND LOCAL GROUND TRANSPORTATION.  NO FEDERAL FUNDS OR HONORARIUM WILL BE USED OR PROVIDED FOR THIS TRAVEL. MANUAL OVERRIDE FOR PER DIEM LOCATION AS IASI, ROMANIA IS NOT LISTED IN CGE.</t>
  </si>
  <si>
    <t>ROMANIAN ACADEMY OF MEDICAL SC</t>
  </si>
  <si>
    <t>10/10-14/2017, SAO PAULO, BRAZIL; PRESENT A TALK ENTITLED " PHOSPHODIESTERASES AND PKA IN ADRENOCORTICAL TUMORS" AT THE 6TH INTERNATIONAL CANCER SYMPOSIUM. OWT WAS NOT USED FOR AIRFARE AND LODGING. THE SPONSOR PROVIDED THE AIRFARE AND LODGING (BREAKFAST INCLUDED) IN KIND. NO PREFERENTIAL TREATMENT IS BEING GIVEN TO TRAVELER BY SPONSOR AND IS IN LINE WITH ALL LODGING BEING PROVIDED FOR ALL INVITED SPEAKERS. NICHD WILL BE COVERING MEALS AND INCIDENTALS. NO FEDERAL FUNDS OR HONORARIUM WILL BE USED OR PROVIDED FOR THIS TRAVEL.</t>
  </si>
  <si>
    <t>UNIVERSITY OF SAO PAULO SAO PA</t>
  </si>
  <si>
    <t>10/14-20/2017, ATHENS, GREECE; ATTEND THE 38TH ANNUAL HELLENIC CONGRESS IN ATHENS, GREECE AND PRESENT A TALK ENTITLED "GENETICS OF ENDOCRINE HYPERTENSION". OWT WAS NOT USED FOR AIRFARE AND LODGING.  THE SPONSOR PROVIDED THE AIRFARE, LODGING, BREAKFAST, AND DINNER ON OCTOBER 18TH IN KIND. NICHD WILL BE COVERING MEALS AND INCIDENTALS NOT COVERED BY THE SPONSOR. NO FEDERAL FUNDS OR HONORARIUM WILL BE USED OR PROVIDED FOR THIS TRAVEL.</t>
  </si>
  <si>
    <t>HELLENIC CARDIOLOGICAL SOCIETY</t>
  </si>
  <si>
    <t>11/8-12/2017, PARIS FRANCE; PRESENT A TALK AT THE CARNEY COMPLEX NETWORK MEETING. OWT WAS NOT USED FOR AIRFARE AND LODGING; SPONSOR PROVIDING ROUND-TRIP AIRFARE.  THE SPONSOR IS ALSO PROVIDING ACCOMMODATIONS FOR 3 NIGHTS.  NICHD IS COVERING MEALS AND INCIDENTALS. NO FEDERAL FUNDS OR HONORARIUM WILL BE USED OR PROVIDED FOR THIS TRAVEL.</t>
  </si>
  <si>
    <t>LABORATOIRE GRED CNRS CLERMONT</t>
  </si>
  <si>
    <t>11/16-19/17, NEW YORK, NY; ATTEND THE TRANSLATIONAL REPRODUCTIVE BIOLOGY AND CLINCAL REPRODUCTIVE ENDOCRINOLOGY CONFERENCE AS A MEMBER OF THE FRM FACULTY. DR. STRATAKIS WILL BE GIVING A TALK ENTITLED ?¿¿BILATERAL NODULAR ADRENAL HYPERPLASIA, A POSSIBLE MECHANISM FOR HYPERANDROGENISM IN YOUR WOMEN WITH PCOS?¿¿.  OWT NOT USED FOR LODGING AS THE SPONSOR IS COVERING LODGING IN KIND. NICHD IS COVERING AIRFARE, MEALS AND INCIDENTALS. NO FEDERAL FUNDS OR HONORARIUM WILL BE USED OR PROVIDED FOR THIS TRAVEL.</t>
  </si>
  <si>
    <t>CME CONGRESSES LIMITED</t>
  </si>
  <si>
    <t>1/24-1/30/18; PATRAS, GREECE. DR. STRATAKIS WILL PRESENT A TALK AT THE ENDORAMA CONFERENCE.  OWT WAS NOT USED FOR AIRFARE AND LODGING; SPONSOR PROVIDED A ROUND-TRIP AIRFARE. APPROVAL IS REQUESTED FOR AEA FOR LODGING AT $196 FOR ONE NIGHT- NOT TO EXCEED 118% OF THE GOVERNMENT LODGING RATE OF $187 IN ATHENS, GREECE.   THIS PERCENTAGE FALLS WITHIN THE 300% THRESHOLD ALLOWED BY THE FTR. TRAVELER WILL LAYOVER FOR 1 NIGHT BEFORE DEPARTING TO PATRAS. THE SPONSOR IS  PROVIDING LODGING ACCOMMODATIONS FOR 5 NIGHTS,  FOREIGN GROUND TRANSPORTATION, ALL MEALS FROM 1/25-1/30/18 (BREAKFAST, LUNCH, AND DINNER).  NO PREFERENTIAL TREATMENT IS BEING GIVEN TO THE TRAVELER BY THE SPONSOR AND IS IN LINE WITH ALL LODGING BEING PROVIDED FOR ALL INVITED SPEAKERS.   NICHD IS COVERING MEALS ON 1/24 AND INCIDENTALS, BAGGAGE FEES, INTERNET EXPENSES AND GROUND TRANSPORTATION.  NO FEDERAL FUNDS OR HONORARIUM WILL BE USED OR PROVIDED FOR THIS TRAVEL.</t>
  </si>
  <si>
    <t>SYNEDRA CONGRESS ORGANIZING BU</t>
  </si>
  <si>
    <t>01/24/2018 -01/30/2018</t>
  </si>
  <si>
    <t>2/21-24/18; DR. STRATAKIS WILL PRESENT A TALK AT THE SANFORD RARE DISEASE SYMPOSIUM IN SIOUX FALLS, SOUTH DAKOTA.  OWT WAS NOT USED FOR AIRFARE AND LODGING; SPONSOR HAS PROVIDED ROUND-TRIP AIRFARE, LODGING FOR 3 NIGHTS, AND GROUND TRANSPORTATION IN KIND.  THE SPONSOR IS ALSO PROVIDING MEALS ON FEBRUARY 22ND (DINNER), FEBRUARY 23RD (BREAKFAST, LUNCH,DINNER) AND FEBRUARY 24TH (BREAKFAST).  APPROVAL IS REQUESTED FOR AEA FOR LODGING AT $124  PER NIGHT- NOT TO EXCEED 133% OF THE GOVERNMENT LODGING RATE OF $93 FOR (SIOUX FALLS, SOUTH DAKOTA).  NICHD IS COVERING MEALS AND INCIDENTALS.  NO PREFERENTIAL TREATMENT IS BEING GIVEN TO THE TRAVELER BY THE SPONSOR AND IS IN LINE WITH ALL LODGING BEING PROVIDED FOR ALL INVITED SPEAKERS.  NON FEDERAL FUNDS OR HONORARIUM WILL BE USED OR PROVIDED FOR THIS TRAVEL.</t>
  </si>
  <si>
    <t>SIOUX FALLS, SD, US</t>
  </si>
  <si>
    <t>SANFORD HEALTH</t>
  </si>
  <si>
    <t>3/6/-11/18; SANTIAGO, CHILE; TO PARTICIPATE IN THE "COURSE OF BASIC POST GRADUATE IN ENDOCRINOLOGY 2018" AS A SPEAKER WITH THE FOLLOWING LECTURES: 1. TALL STATURE IN CHILDREN, DIFFERENTIAL DIAGNOSIS  2. GENETICAL ASPECTS OF ADRENAL GLAND DEVELOPMENT. OWT WAS NOT USED FOR AIRFARE AND LODGING.  SPONSOR IS PROVIDING LODGING FOR 3 NIGHTS. AND THE AIRFARE IN KIND. THE SPONSOR IS ALSO PROVIDING GROUND TRANSPORTATION AND MEALS FOR MARCH 7-10TH. NICHD WILL BE COVERING INCIDENTALS. NO FEDERAL FUNDS OR HONORARIUM WILL BE USED OR PROVIDED IN THIS TRAVEL. NO PREFERENTIAL TREATMENT IS BEING GIVEN TO TRAVELER BY SPONSOR AND IS IN LINE WITH ALL LODGING BEING PROVIDED FOR ALL INVITED SPEAKERS.</t>
  </si>
  <si>
    <t>PONTIFICA CATHOLIC UNIVERSITY</t>
  </si>
  <si>
    <t>3/25-27/18, LOS ANGELES, CA; TO ATTEND ENDOCRINE GRAND ROUNDS AT CEDARS-SINAI MEDICAL CENTER TO PRESENT A TALK ENTITLED: "NEW ENDOCRINE TUMOR SYNDROMES: LESSONS FOR CLINICIANS AND LINKS TO BASIC SCIENCE". THE SPONSOR IS PROVIDING THE AIRFARE, HOTEL, AND MEALS IN KIND. NICHD WILL BE COVERING INCIDENTALS. OWT WAS NOT USED FOR AIRFARE AND LODGING. APPROVAL IS REQUESTED FOR AEA FOR LODGING NOT TO EXCEED 185% ($320.18) OF THE GOVERNMENT LODGING RATE OF $173.00 FOR LOS ANGELES, CALIFORNIA.  THIS PERCENTAGE FALLS WITHIN THE 300% THRESHOLD ALLOWED BY THE FTR.  NO PREFERENTIAL TREATMENT IS BEING GIVEN TO THE TRAVELER BY THE SPONSOR AND IS IN LINE WITH ALL LODGING BEING PROVIDED FOR ALL INVITED SPEAKERS.</t>
  </si>
  <si>
    <t>STREBEL, KLAUS J</t>
  </si>
  <si>
    <t>SPONSORED FOREIGN TRAVEL. TRAVELER WILL BE ATTENDING AND PRESENTING AT 2017 VIRUSES AND CELLS COMPUTATIONAL CHALLENGES AND APPROACHES ON OCTOBER 6 TO 7, 2017, IN HEIDELBERG, GERMANY. THE TITLE OF HIS TALK IS ?¿¿IDENTIFICATION OF A NOVEL TETHERIN LIKE RESTRICTION OF HIV PARTICLE RELEASE IN MACROPHAGES.?¿¿ TRAVELER WILL USE POV FROM RESIDENCE TO AIRPORT ROUNDTRIP AND USE ECONOMY PARKING AT $10 PER DAY FOR 5 DAYS. TRAVELER REQUESTS A RENTAL CAR UPON ARRIVAL AT FRANKFURT TO TRAVEL TO AND FROM THE AIRPORT AND CONFERENCE SITE IN FRANKFURT. JUSTIFICATION FOR USE OF RENTAL CAR: TOTAL COST OF RAIL AND TAXI FROM AIRPORT TO HEIDELBERG TO CONFERENCE SITE WOULD EXCEED THE COST ($175.00) OF THE RENTAL CAR ($92); THEREFORE, IT IS MORE ADVANTAGEOUS TO THE GOVERNMENT TO PROCURE A RENTAL VEHICLE. NATIONAL YANG-MING UNIVERSITY WILL COVER LODGING FOR 3 NIGHTS AT HOTEL DENNER AND WAIVE THE REGISTRATION FEE. HOTEL LODGING AT $99 PER NIGHT IS BELOW THE GOVERNMENT PER DIEM RATE (ACTUAL EXPENSE). SPONSOR WILL NOT COVER TRAVEL EXPENSES OR MEALS.</t>
  </si>
  <si>
    <t>NATIONAL YANG MING UNIVERSITY</t>
  </si>
  <si>
    <t>SUPV MICROBIOLOGIST</t>
  </si>
  <si>
    <t>STRONCEK, DAVID F</t>
  </si>
  <si>
    <t>DR. DAVID STRONCEK WILL BE TRAVELING TO LAJOLLA, CA ON OCTOBER 4-5, 2017 TO LECTURE AT THE BIOMEDICAL EXCELLENCE FOR SAFER TRANSFUSION (BEST)COLLABORATIVE MEETING, SPONSORED-REIMBURSABLE TRAVEL AND TO PARTICIPATE IN THE AABB ANNUAL MEETING ON OCTOBER 6-10TH, NON-SPONSORED TRAVEL</t>
  </si>
  <si>
    <t>BIOMEDICAL EXCELLENCE FOR SAFE</t>
  </si>
  <si>
    <t>DR. STRONCEK IS GOING TO TRAVEL TO DOHA, QATAR TO SPEAK/ATTEND THE ADVANCED THERAPIES IN HEALTH CARE SYMPOSIUM.</t>
  </si>
  <si>
    <t>10/26/2017 -10/31/2017</t>
  </si>
  <si>
    <t>DR. STRONCEK HAS INVITED AS A GUEST SPEAKER AT THE IMPACT IMMUNOTHERAPY PROGRESS AND CLINICAL TREATMENTS MEETING IN SAN DIEGO, CA DECEMBER 5-7 2017.</t>
  </si>
  <si>
    <t>12/05/2017 -12/07/2017</t>
  </si>
  <si>
    <t>STUDENSKI, STEPHANIE A</t>
  </si>
  <si>
    <t>DR. STUDENSKI IS ATTENDING AND PRESENTING AT THE BARSHOP SYMPOSIUM ON AGING CONFERENCE: SEX DIFFERENCES IN AGING: MECHANISMS AND RESPONSES TO INTERVENTIONS. TALK TITLE IS: GENDER AND HEALTH: EVALUATING SEX AS A BIOLOGICAL VARIABLE IN PRECLINICAL RESEARCH: THE DEVIL IN THE DETAILS. FLIGHT IS SPONSORED IN-KIND, LODGING 10/12-10/14 SPONSORED IN KIND AT THE RATE OF 100.00 PER DAY WITHOUT TAXES, THE SPONSOR IS TAX EXEMPT. MEALS SPONSORED IN-KIND ARE 10/12 LUNCH AND DINNER, 10/13 BREAKFAST, LUNCH AND DINNER, 10/14 BREAKFAST LUNCH AND DINNER AND 10/15 BREAKFAST, LUNCH AND DINNER, REGISTRATION FEE OF 120.00 SPONSORED IN-KIND AND ROUNDTRIP SHUTTLE FROM AIRPORT TO MEETING LOCATION SPONSORED IN-KIND AT THE RATE OF 150.00. DR. STUDENSKI IS REQUESTING APPROVAL OF ACTUAL SUBSISTENCE FOR SPONSOR IN?¿¿KIND LODGING VALUED AT $100.00 WHICH IS 107.52% OF THE GOVERNMENT ALLOWANCE OF $93.00. THIS PERCENTAGE FALLS WITHIN THE 300% THRESHOLD ALLOWED BY THE FTR. THE SPONSOR HAS NOTED THAT ALL OTHER NON?¿¿FEDERAL PARTICIPANTS WILL BE PROVIDED WITH THE SAME ACCOMMODATIONS. CONF APPROVAL, TRF, BENEFIT STATEMENT, ODA ATTACHED.</t>
  </si>
  <si>
    <t>BANDERA, TX, US</t>
  </si>
  <si>
    <t>BARSHOP INSTITUTE FOR LONGEVIT</t>
  </si>
  <si>
    <t>MEMBER NACA</t>
  </si>
  <si>
    <t>DR. STUDENSKI HAS BEEN INVITED TO ATTEND AND PRESENT AT THE 2017 GERIATRICS AND GERONTOLOGY INTERNATIONAL SYMPOSIUM IN SAO PAULO, BRAZIL, OCTOBER 28. THREE TALKS WILL BE GIVEN DURING THIS MEETING: TITLES: SARCOPENIA: WHAT?¿¿S NEW; TRANSITIONAL CARE: HOW TO MAKE? AND THIRD TALK IS: MULTIDIMENSIONAL APPROACH OF HOSPITALIZED FRAIL ELDERLY ?¿¿ AN INTERNATIONAL PERSPECTIVE. WHILE DR. STUDENSKI IS IN BRAZIL OTHER COLLEAGUES HAVE REQUESTED HER TO MEET WITH THEM AND TO SPEAK AT 2 OTHER LOCATIONS. ALL SEPARATE VISITS TO OTHER INSTITUTES HAVE BEEN APPROVED VIA STEPS. THE FEDERAL UNIVERSITY OF SAO PAULO HAS PROVIDED AIRFARE SPONSORED IN-KIND, LODGING 10/21-10/30 SPONSORED IN-KIND AND WILL BE PROVIDING BREAKFAST SPONSORED IN-KIND. THERE ARE NO REGISTRATION FEES WITH THIS MEETING. TRF, BENEFIT STATEMENT, ODA, AND STEPS APPROVALS ATTACHED.</t>
  </si>
  <si>
    <t>FEDERAL UNIVERSITY OF SAO PAUL</t>
  </si>
  <si>
    <t>10/20/2017 -10/31/2017</t>
  </si>
  <si>
    <t>TRAVELER HAS BEEN INVITED TO GIVE A TALK AT THE 2017 ACR/ARHP ANNUAL MEETING NOV 5, 2017. TALK: MOBILITY: WHY THIS FUNCTION OUTCOME SHOULD MATTER IN RHEUMATOLOGY CARE. AIRFARE, LODGING AND MEETING REGISTRATION FEE OF $315.00 SPONSORED IN-KIND. TRF, BENEFIT STATEMENT, ODA, CONFERENCE APPROVAL ATTACHED.</t>
  </si>
  <si>
    <t>SUBAR, AMY F</t>
  </si>
  <si>
    <t>DR. SUBAR IS INVITED TO PARTICIPATE IN THE CANADIAN ALLIANCE FOR HEALTHY HEARTS AND HEALTHY MINDS REVIEW COMMITTEE BEING HELD IN TORONTO, ONTARIO, CANADA ON FEBRUARY 13, 2018.  IN-KIND:  AIRFARE, LODGING (NO BREAKFAST), MEALS AND GROUND TRANSPORTATION IN CANADA.  NO REGISTRATION FEE.</t>
  </si>
  <si>
    <t>HEART AND STROKE FOUNDATION OF</t>
  </si>
  <si>
    <t xml:space="preserve">SUBEDI, ANANTA </t>
  </si>
  <si>
    <t>THE ACR ANNUAL MEETING IS THE PREMIER EDUCATIONAL EVENT FOR PHYSICIANS, HEALTH PROFESSIONALS, AND SCIENTISTS WHO TREAT OR CONDUCT RESEARCH FOR THOSE WITH OR AT RISK FOR ARTHRITIS AND RHEUMATIC AND MUSCULOSKELETAL DISEASES.
MORE THAN 16,000 RHEUMATOLOGY PROFESSIONALS FROM OVER 100 COUNTRIES WILL ATTEND THE MEETING TO DISCUSS AND REVIEW THE LATEST RHEUMATOLOGY INNOVATIONS, RESEARCH, AND CLINICAL APPLICATIONS. 
ANANTA SUBEDI WILL BE ATTENDING THE CONFERENCE NOVEMBER 2 - 8, 2017 IN SAN DIEGO, CALIFORNIA. THE TRAVELER IS REQUESTING APPROVAL OF ACTUAL SUBSISTENCE FOR ACTUAL LODGING AT $189.00, WHICH IS 124% OF THE GOVERNMENT ALLOWANCE OF $153.00  THIS PERCENTAGE FALLS WITHIN THE 300% THRESHOLD ALLOWED BY THE FTR?¿¿.</t>
  </si>
  <si>
    <t>11/02/2017 -11/07/2017</t>
  </si>
  <si>
    <t xml:space="preserve">SUBRAMANIAM, SRIRAM </t>
  </si>
  <si>
    <t>TO DELIVER A TALK ON HIS BIOPHYSICS RESEARCH, 2017-2018 TRI-INSTITUTIONAL STRUCTURAL BIOLOGY SEMINAR SERIES AT THE WEILL-CORNELL MEDICAL COLLEGE OF CORNELL UNIVERSITY, NOVEMBER 14, 2017. THERE IS NO REGISTRATION FEE FOR THIS EVENT. ROUND TRIP RAIL FARE, TWO NIGHTS, LUNCH AND DINNER (11/14/2017), AND LOCAL GROUND TRANSPORTATION PROVIDED IN-KIND. TRAVELER IS REQUESTING APPROVAL OF ACTUAL SUBSISTENCE FOR SPONSOR IN-KIND LODGING VALUED AT $329 WHICH IS 113% OF THE GOVERNMENT ALLOWANCE OF $291. THIS PERCENTAGE FALLS WITHIN THE 300% THRESHOLD ALLOWED BY THE FTR. THE SPONSOR HAS NOTED THAT ALL OTHER NON-FEDERAL PARTICIPANTS WILL BE PROVIDED WITH THE SAME ACCOMMODATIONS.</t>
  </si>
  <si>
    <t>TO DELIVER THE LECTURE, CRYO-EM OF DYNAMIC PROTEIN ASSEMBLIES, AT THE BIOPHYSICS RESEARCH AREA SEMINAR SERIES, PURDUE UNIVERSITY, WEST LAFAYETTE, AND TO MEET WITH FACULTY MEMBERS, INDIANA; MARCH 27-29,2018. NO REGISTRATION FEE FOR THIS EVENT.
ROUND TRIP COACH AIRFARE, TWO NIGHTS LODGING AND MEALS (3/27/18 DINNER; 3/28/18 BREAKFAST, LUNCH AND DINNER) PROVIDED IN-KIND.</t>
  </si>
  <si>
    <t>SUFFREDINI, ANTHONY F</t>
  </si>
  <si>
    <t>DR. SUFFREDINI WILL BE GIVING GRAND ROUNDS AT THE UNIVERSITY OF PITTSBURGH</t>
  </si>
  <si>
    <t>UNIVERSITY OF PITTSBURGH</t>
  </si>
  <si>
    <t>SENIOR CLINICAL SPE</t>
  </si>
  <si>
    <t>SU, HELEN C</t>
  </si>
  <si>
    <t>DR. SU WAS INVITED TO SPEAK ABOUT "NEW INSIGHTS INTO LYMPHOCYTE REGULATION BY STUDYING COMBINED IMMUNODEFICIENCIES IN HUMANS" AT THE 13TH ANNUAL SYMPOSIUM ON PRIMARY IMMUNODEFICIENCY-MAIN THEME-INFECTIONS AS PRIMARY IMMUNODEFICIENCIES TO BE HELD AT ISLAND HOTEL, NEWPROT BEACH, CALIFORNIA ON NOVEMBER 18-19, 2017.
THE FOUNDATION FOR PRIMARY IMMUNODEFICIENCY DISEASES WILL BE PROVIDING IN-KIND MY ROUND-TRIP AIRFARE, LODGING FOR 2 NIGHTS, SOME MEALS (BREAKFAST NOV 18-19, LUNCH AND DINNER NOV 19) AND GROUND TRANSPORTATION BETWEEN AIRPORT AT LAX AND THE HOTEL.
 AS OF 9-1-17 WE STILL HAVE NOT RECEIVED THE FLIGHT ITINERARY FROM THE SPONSOR.</t>
  </si>
  <si>
    <t>DR. HELEN SU WAS INVITED TO SPEAK ABOUT "NEW INSIGHTS INTO LYMPHOCYTE REGULATION BY STUDYING COMBINED IMMUNODEFICIENCIES IN HUMANS" IN THE CELL PATHOLOGY SEMINAR SERIES TO BE HELD AT 3615 CIVIC CENTER BLVD., 123C/ARC, PHILADELPHIA, PA 19104 ON JANUARY 10, 2018.
MOST OF THE EXPENSES WILL BE PAID IN-KIND BY THE SPONSOR. THE FUNDS FOR THESE IN-KIND TRAVEL EXPENSES WILL BE DERIVED FROM YAIR ARGON?¿¿S CHAIR ACCOUNT USED FOR FUNDING THE CELL PATHOLOGY SEMINAR. NO FEDERAL FUNDS WILL BE USED BY THE SPONSOR TO SUPPORT THESE TRAVEL EXPENSES AND NO HONORARIUM WILL BE ACCEPTED.
CHILDREN?¿¿S HOSPITAL WILL BE PROVIDING IN-KIND THE ROUNDTRIP TRAIN-FARE, 2 NIGHTS OF LODGING, LUNCH AND DINNER ON THE DAY OF THE MEETING AND A CAB TO THE TRAIN STATION IN PA. THE TRAVELER?¿¿S CAN (OF 8374889) WILL PAY THE REMAINING EXPENSES.</t>
  </si>
  <si>
    <t>CHILDRENS HOSPITAL PHILADELPHI</t>
  </si>
  <si>
    <t>01/09/2018 -01/11/2018</t>
  </si>
  <si>
    <t>DR. HELEN SU WILL BE SPEAKING AT THE 2018 KEYSTONE SYMPOSIUM MEETING ON "SYSTEMS IMMUNOLOGY" TO BE HELD AT THE SNOWBIRD RESORT, SNOWBIRD, UT, JANUARY 28-FEBRUARY 1, 2018.  KEYSTONE SYMPOSIUM WILL REIMBURSE UP TO $1,114.00 US DOLLARS WORTH OF A HOTEL ROOM FOR DR. SU.  THIS WILL INCLUDE THE COST OF THE LODGING TAX.  THE KEYSTONE SYMPOSIA WILL ALSO PROVIDE UP TO $121 US DOLLARS IN REIMBURSEMENT FOR ROUND-TRIP SHUTTLE TRANSPORTATION FROM THE SALT LAKE CITY INTERNATIONAL AIRPORT TO THE SPONSOR WILL BE PROVIDING IN-KIND LODGING VALUED AT $222.80/NIGHT ($1,114.00) FOR 5 NIGHTS, WHICH IS 180% OF THE GOVERNMENT LODGING ALLOWANCE OF $124/NIGHT FOR SALT LAKE CITY, UT.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   
THE LABEL ON THE HIDU CAN WILL BE CORRECTED AT THE AMENDMENT TIME.  SORRY ABOUT THE TYPO.  PLEASE KNOW THAT THE CAN ASSIGNED WAS THE CORRECT ONE.</t>
  </si>
  <si>
    <t>SUK, WILLIAM A</t>
  </si>
  <si>
    <t>TRAVELER TO ATTEND CHULABHORN RESEARCH INSTITUTE ADVISORY BOARD MEETING OCTOBER 30, 2017 TO NOVEMBER 21, 2017 HELD IN BANGKOK, THAILAND. WHILE ON THIS TRIP IN THAILAND TRAVELER WILL LEAVE AND RETURN TO TWO OTHER TRIPS (VIETNAM AND INDIA). CRI ES CTTS APPROVED 8/31/2017. CRI SPONSOR WILL COVER ROUNDTRIP AIRFARE BETWEEN RDU AND THAILAND, AND LODGING, MEALS, AND ALL GROUND TRANSPORTATION DURING THAILAND PORTION OF TRIP. TRAVELER DEPARTS THAILAND ON 11/1/2017 AND ARRIVES VIETNAM SAME DAY. TRAVELER WILL ATTEND SOUTHEAST ASIA REGIONAL CONFERENCE, 11/2-3/2017 HELD IN HANOI, VIETNAM. ES CTTS APPROVED ON 8/17/2017. AEA FOR HANOI APPROVED 9/20/2017. TRAVELER DEPARTS VIETNAM ON 11/4/2017 AND RETURNS TO THAILAND SAME DAY. TRAVEL WILL PARTICIPATE IN CRI MEETING FROM 11/4-10/2017. TRAVELER DEPARTS THAILAND 11/10/2017 AND ARRIVES INDIA SAME DAY. TRAVELER WILL PARTICIPATE IN CEH PREPARATION WORKSHOP ON 11/11/2017 AND ATTEND CEH WORKSHOP ON 11/12-13/2017, HELD IN NEW DELHI, INDIA. ATTACHMENT A APPROVED ON 04/12/2017. TRAVELER WILL ATTEND PACIFIC BASIN CONSORTIUM (PBC) MEETING HELD IN NEW DELHI, INDIA ON 11/14-16/2017. ES CTTS APPROVED ON 5/10/2017. TRAVELER WILL ATTEND E-WASTE SATELLITE WORKSHOP HELD IN NEW DELHI, INDIA ON 11/17/2017. ATTACHMENT A APPROVED ON 4/12/2017. LODGING REQUIRED TO BE BOOKED THROUGH US EMBASSY IN INDIA AND INCLUDES BREAKFAST. REGISTRATION FOR PBC IN THE AMOUNT OF $220 PAID BY GOV?¿¿T CONTRACT FOR WIRE TRANSFER. REGISTRATION DOES NOT INCLUDE MEALS OR LODGING. REGISTRATION FOR SOUTHEAST ASIA REGIONAL CONFERENCE IN THE AMOUNT OF $500 PAID BY GOV'T PURCHASE CARD AND DOES NOT INCLUDE MEALS OR LODGING.</t>
  </si>
  <si>
    <t>HEALTH SCI ADMIN (BIO SCI)</t>
  </si>
  <si>
    <t>10/29/2017 -11/22/2017</t>
  </si>
  <si>
    <t>SULLIVAN, NANCY J</t>
  </si>
  <si>
    <t>TRAVELER WILL BE COLLABORATING WITH THE WORLD HEALTH ORGANIZATION REGARDING A VIRUS COLLABORATION.</t>
  </si>
  <si>
    <t>DR. SULLIVAN WAS INVITED TO SPEAK AT THE SCIENTIFIC SPRING MEETING KNVM &amp; NVMM IN ARNHEM, NETHERLANDS MARCH 26 - 29, 2018. ON MARCH 28TH DR. SULLIVAN WILL PRESENT.</t>
  </si>
  <si>
    <t>CONGRESS COMPANY</t>
  </si>
  <si>
    <t>SUMMERS, RONALD M</t>
  </si>
  <si>
    <t>AIRFARE, HOTEL, MEAL AND GROUND TRANSPORTATION IN JAPAN ARE PAID IN-KIND BY NAGOYA UNIVERSITY.  NIH WILL COVER INCIDENTAL AND GROUND TRANSPORTATION IN US.  DR. SUMMERS IS INVITED FOR JOINT DISCUSSION ON COLLABORATION ON MULTI-DISCIPLINARY COMPUTATIONAL ANATOMY PROJECT.  BUSINESS CLASS STO WAVIER APPROVAL ATTACHED. HE DEPARTS ON OCTOBER 20, 2017 AND RETURNS ON OCTOBER 30, 2017.</t>
  </si>
  <si>
    <t>NAGOYA UNIVERSITY</t>
  </si>
  <si>
    <t>10/20/2017 -10/30/2017</t>
  </si>
  <si>
    <t>DR. SUMMER HAS BEEN INVITED TO SPEAK ON TOPIC ?¿¿THE IMPACT OF DEEP LEARNING ON RADIOLOGY: AT THE JANUARY?¿¿S FERENC JOLESZ SEMINAR  BEING HELD AT BRIGHAM AND WOMEN HOSPITAL, DEPARTMENT OF RADIOLOGY , BOSTON, MA.   AIRFARE, HOTEL, SOME MEAL &amp; GROUND TRANSPORTATION PAID IN-KIND.  HE DEPARTS ON JAN. 28, 218 AND RETURNS ON JAN. 29, 2018</t>
  </si>
  <si>
    <t>BRIGHAM AND WOMENS HOSPITAL</t>
  </si>
  <si>
    <t>DR. SUMMERS WAS INVITED TO CO-CHAIR DURING AT THE SPIE MEDICAL IMAGING CONFERENCE BEING HELD IN HOUSTON, TX.  THE SPONSOR SPIE WILL COVER THE COST OF ?¿¿AIRFARE, HOTEL FOR SIX NIGHTS, REGISTRATION AND SOME MEAL AND GROUND TRANSPORTATION.  DR. SUMMERS DEPARTS ON FEB. 10, 2018 ?¿¿ FEB. 16, 2018.</t>
  </si>
  <si>
    <t>SPIE</t>
  </si>
  <si>
    <t>DR. SUMMER IS INVITED BY THE CHAN ZUCKERBERG INITIATIVE(CZI) TO PARTICIPATE IN THE MACHINE LEARNING IN BIOMEDICINE WORKSHOP BEING HELD IN SAN FRANCISCO, CA.   AIRFARE, HOTEL , REGISTRATION AND SOME MEALS ARE PAID IN-KIND BY CZI.  HE DEPARTS ON MARCH 13, 2018 AND RETURNS ON MARCH 15, 2018.</t>
  </si>
  <si>
    <t>SAN FRANCISCO COUNTY, CA, US</t>
  </si>
  <si>
    <t>CHAN ZUCKERBERG INITIATIVE LLC</t>
  </si>
  <si>
    <t>SUMNER, ANNE E</t>
  </si>
  <si>
    <t>TRAVELER IS INVITED TO PARTICIPATE AT THE AMERICAN HEART ASSOCIATION PRE-SUMMIT MEETING TO CONTINUE A DIALOGUE ON METABOLIC SYNDROME/DIABETES ON DECEMBER 4-5, 2017 IN DALLAS, TEXAS.  SPONSOR TO COVER AIRFARE, HOTEL &amp; MEALS. IN-KIND LODGING IS 162% ABOVE THE GOVERNMENT LODGING ALLOWED.  ***THIS AMENDMENT IS CREATED TO COVER THE COST OF FLIGHT UPGRADE TO 1ST CLASS IN THE AMOUNT OF $701 + $50 HANDLING FEE. ***</t>
  </si>
  <si>
    <t xml:space="preserve">SWAROOP, ANAND </t>
  </si>
  <si>
    <t>DR. ANAND SWAROOP WAS INVITED TO GIVE TALKS AT VARIOUS INSTITUTIONS IN CHINA.  HE WILL GIVE A TALK AT THE CHINESE UNIVERSITY OF HONG KONG (CUHK) OPHTHALMIC RESEARCH CENTER IN HONG KONG ON 10/25,  ON 10/26, DR. SWAROOP WILL PARTICIPATE IN ACADEMIC ACTIVITIES AT THE ZHONGSHAN OPHTHALMIC CENTER, SUN-YAT-SEN UNIVERSITY IN GUANGZHOU.  HE WILL SPEAK AT THE 1ST RETINA SUMMIT FOR OPHTHALMOLOGY AND VISUAL SCIENCE IN SHENZHEN ON 10/27.  DR. SWAROOP WILL BE THE HONORED SPEAKER AT THE 8TH INTL. RETINA SUMMIT 2017 (IRS) ON OCTOBER 28-29 IN DONGGUAN.  HE WILL SPEND THE NIGHT OF 10/29 IN SHENZHEN AND LEAVE BY FERRY FOR THE AIRPORT IN HONG KONG ON 10/30 MORNING, ARRIVING IN THE US THE SAME DAY.  BUSINESS CLASS AIRFARE, LODGING FOR 6 NIGHTS, SOME MEALS, AND GROUND TRANSPORTATION BETWEEN CITIES WILL BE PROVIDED IN-KIND BY THE SPONSORS.  DR. SWAROOP WILL NOT RECEIVE ANY HONORARIA FOR HIS TALKS.  FOR 10/27 AND 10/28, TRAVELER IS REQUESTING APPROVAL FOR ACTUAL SUBSTINENCE FOR SPONSORED IN-KIND LODGING VALUED AT $184.43 WHICH IS 137% OF THE GOVERNMENT ALLOWANCE OF $135.  THIS PERCENTAGE FALLS WITHIN THE 300% THRESHOLD ALLOWED BY FTR.  THE SPONSOR HAS NOTED THAT ALL OTHER NON-FEDERAL PARTICIPANTS WILL BE PROVIDED THE SAME ACCOMMODATIONS.</t>
  </si>
  <si>
    <t>CENTRAL SOUTH UNIVERSITY</t>
  </si>
  <si>
    <t>10/23/2017 -10/30/2017</t>
  </si>
  <si>
    <t>TRAVELER, DR. ANAND SWAROOP, WILL BE IN CHICAGO, IL FOR THANKSGIVING FROM 11/23/17-11/25/17.  BECAUSE OF THIS HE IS DEPARTING FROM MIDWAY AIRPORT INSTEAD OF WASHINGTON, DC. HE WILL DEPART MDW ON THE AFTERNOON OF 11/25, ARRIVING IN NEW DELHI, INDIA AT 11:55 PM ON 11/26. THE FIRST LEG OF THE FLIGHT IS CODED AS FIRST CLASS (A); HOWEVER WE CALLED DELTA AIRLINES AND CONFIRMED THAT FIRST CLASS WAS NOT REQUESTED?¿¿IT WAS AN AUTOMATIC SELECTION BY THEIR ONLINE RESERVATIONS SYSTEM AS BEING THE ONLY UPGRADE OPTION AVAILABLE FOR THIS FLIGHT. THERE WAS NO ADDITIONAL COST ASSOCIATED TO THIS SELECTION (HAD BUSINESS CLASS BEEN AVAILABLE, THE PRICE WOULD HAVE BEEN THE SAME AS THIS LEG). DR. SWAROOP WILL VISIT THE DEPT. OF BIOLOGY AT THE UNIV. OF DELHI TO MEET WITH CLINICIANS AND SCIENTISTS AT THE INVITATION OF DR. YOGENDRA SINGH, ON 11/28. HE WAS ALSO INVITED TO GIVE TALKS AT THE VITRO-RETINAL SOCIETY OF INDIA (VRSI) IN BHUBANESWAR, THE NATL. BRAIN RESEARCH INSTITUTE (NBRI) ON 11/29 AND THE LV PRASAD EYE INSTITUTE IN HYDERABAD ON 11/30. PRASAD EYE INSTITUTE WILL COVER AIR AND GROUND TRAVEL BETWEEN CITIES IN INDIA, COMPLIMENTARY VRSI REGISTRATION AND LODGING, IN-KIND.  PRIOR APPROVAL FOR TRAVELER TO PURCHASE A CASH TICKET WAS OBTAINED. THE RETURN FLIGHT FOR THE US IS AT 1:25 AM ON 12/5 AND WITH THE TIME CHANGE, TRAVELER WILL ARRIVE BACK IN WASHINGTON DC IN THE EARLY EVENING OF 12/5.</t>
  </si>
  <si>
    <t>LV PRASAD EYE INSTITUTE</t>
  </si>
  <si>
    <t>11/25/2017 -12/05/2017</t>
  </si>
  <si>
    <t>DR. SWAROOP WAS INVITED BY DR. ASRAR B. MALIK, PH.D., PROFESSOR AND HEAD, DEPARTMENT OF PHARMACOLOGY AT THE UNIVERSITY OF ILLINOIS AT CHICAGO, TO GIVE A TALK AT THE 2017/18 DISTINGUISHED LECTURE SERIES ON JANUARY 16, 2018. 
DR. SWAROOP WILL MEET WITH FACULTY AND TRAINEES DURING HIS VISIT. THE UNIV. OF ILLINOIS WILL PROVIDE ECONOMY AIRFARE, HOTEL, GROUND TRANSPORTATION TO/FROM O'HARE AIRPORT AND ONE DINNER--ALL IN-KIND.  DR. SWAROOP IS REQUESTING APPROVAL FOR ACTUAL SUBSISTENCE FOR SPONSORED IN-KIND LODGING VALUED AT $139 FOR ONE NIGHT AND $149 FOR THE SECOND NIGHT WHICH IS 107% AND 115%, RESPECTIVELY, OF THE GOVERNMENT ALLOWANCE OF $130. THIS PERCENTAGE FALLS WITHIN THE 300% THRESHOLD ALLOWED BY THE FTR.  THE SPONSOR HAS NOTED THAT ALL OTHER NON-FEDERAL PARTICIPANTS WILL BE PROVIDED WITH THE SAME ACCOMMODATIONS. TRAVELER WILL DEPART REAGAN AIRPORT ON THE AFTERNOON OF 1/15/18. HE WILL DEPART ON THE AFTERNOON OF 1/17/18 AND BE BACK IN DC BY 6PM.</t>
  </si>
  <si>
    <t>01/15/2018 -01/17/2018</t>
  </si>
  <si>
    <t>DR. SWAROOP WAS INVITED BY HENRY KAPLAN, M.D., PROFESSOR AND CHAIR, DEPARTMENT OF OPHTHALMOLOGY AND VISUAL SCIENCES, UNIVERSITY OF LOUISVILLE, TO GIVE A TALK AT THE STEPHENSON VISITING PROFESSOR SEMINAR SERIES ON MARCH 9, 2018. DR. SWAROOP WILL ALSO MEET WITH FACULTY AND TRAINEES DURING HIS VISIT. THE UNIV. OF LOUISVILLE WILL PROVIDE AIRFARE, ONE NIGHT OF LODGING, GROUND TRANSPORTATION AND TWO MEALS--ALL IN KIND.  NO HONORARIUM WILL BE GIVEN TO DR. SWAROOP FOR HIS PRESENTATION.
DR. SWAROOP IS REQUESTING APPROVAL OF ACTUAL SUBSISTENCE FOR SPONSORED IN-KIND LODGING VALUED AT $169, WHICH IS 122% OF THE GOVERNMENT ALLOWANCE OF $138.  THIS PERCENTAGE FALLS WITHIN THE 300% THRESHOLD ALLOWED BY THE FTR.  THE SPONSOR HAS NOTED THAT ALL OTHER NON-FEDERAL PARTICIPANTS ARE PROVIDED WITH THE SAME ACCOMMODATIONS. TRAVELER WILL TAXI FROM RESIDENCE TO DCA AIRPORT ON 3/8. SPONSOR WILL PICK TRAVELER UP FROM AIRPORT IN KENTUCKY AND DRIVE HIM TO HIS HOTEL. TRAVELER WILL DEPART IN THE EVENING ON 3/9 TO RETURN TO DCA. HE WILL TAXI BACK TO HIS RESIDENCE.</t>
  </si>
  <si>
    <t>03/08/2018 -03/09/2018</t>
  </si>
  <si>
    <t>SWARTZ, KENTON J</t>
  </si>
  <si>
    <t>THE TRAVELER HAS BEEN INVITED TO PARTICIPATE IN A SCIENTIFIC EVALUATION AT THE MAX DELBRUCK RESEARCH CENTER IN BERLIN, GERMANY, FROM MARCH 5-7.  THE TRAVELER WILL DEPART ON 3/3/2018 AND ARRIVE IN GERMANY ON 3/4/2018; THE TRAVELER WILL RETURN ON 3/8/2018. THE CENTER HAS OFFERED TO PAY FOR ROUND-TRIP FLIGHTS AND HOTEL, IN-KIND.  HOTEL WILL COST $245 PER NIGHT, WHICH IS 8% OVER THE GOVT RATE BUT WITHIN THE ALLOWANCE FOR SPONSORED LODGING. THE SPONSOR HAS CONFIRMED THAT THEY WILL NOT PROVIDE AN HONORARIUM AND THAT NO FEDERAL FUNDS WILL BE USED TO SPONSOR THE TRAVEL. THIS TRAVEL HAS BEEN APPROVED BY THE SUPERVISOR AND IN SPARC. APPROVED ODA IS ATTACHED.</t>
  </si>
  <si>
    <t>MAX DELBRUCK CENTER FOR MOLECU</t>
  </si>
  <si>
    <t>SWEDO, SUSAN E</t>
  </si>
  <si>
    <t>THE EVENTS IN THIS TA WERE APPROVED AS AN EXEMPTION UNDER THE CATEGORY: TO ATTEND SCIENTIFIC MEETINGS BY THE NIMH EXECUTIVE OFFICER ON 4/17/17.
TRAVELER CELL:703-862-5350. PERSONAL E-MAIL ADDRESS:  SUESWEDO@GMAIL.COM
DR. SUSAN SWEDO IS INVITED TO BE A VISITING PROFESSOR AT THE UNIVERSITY OF SYDNEY DURING THE PERIOD NOVEMBER 6, 2017 - NOVEMBER 17, 2017.  SHE IS INVITED TO MAKE A PRESENTATION ENTITLED "PANDAS AND PANS" AT THE PAEDIATRIC NEUROLOGY UPDATE WHICH WILL BE HELD AT THE CHILDREN'S HOSPITAL AT WESTMEAD IN SYDNEY.  IN ADDITION, SHE WILL PRESENT TALKS ON PANS AND PANDAS AT SEVERAL PROFESSIONAL AND LAY FORUMS.  ADDITIONALLY, SHE WILL MEET WITH FACULTY AT THE UNIVERSITY OF SYDNEY AND CHILDREN?¿¿S HOSPITAL AT WESTMEAD. DR. RUSSELL DALE, PROFESSOR OF PAEDIATRIC NEUROLOGY AT THE CHILDREN'S HOSPITAL AT WESTMEAD HAS INVITED DR. SWEDO TO ATTEND HIS CLINIC ON SEVERAL OCCASIONS AND MEET WITH HIS RESEARCH TEAM WHICH IS INVESTIGATING IMMUNE MEDIATED NEUROLOGICAL AND PSYCHIATRIC DISEASES.  SHE WILL ALSO MEET WITH OTHER COLLABORATORS AT THE UNIVERSITY OF SYDNEY.  
SPONSOR PAYS THE FOLLOWING EXPENSES IN KIND:  ROUNDTRIP AIRFARE:  6986.76; LODGING AT UNIVERSITY'S VIP LODGE (THERE IS NO COST TO UNIVERSITY OF SYDNEY OR NIH FOR LODGING); MEALS:  NOVEMBER 7 -- LUNCH $39.00 AND DINNER $61.00; NOVEMBER 9 -- LUNCH $39.00; NOVEMBER 13-16 -- LUNCH $39.00 PER DAY; NOVEMBER 16:  DINNER $61.00</t>
  </si>
  <si>
    <t>MEDICAL OFFICER (PEDS)</t>
  </si>
  <si>
    <t>11/02/2017 -11/18/2017</t>
  </si>
  <si>
    <t>THE EVENTS IN THIS TA WERE APPROVED AS A NON-NIMH HOSTED CONFERENCE OR MEETING BY THE OFFICE OF FINANCIAL MANAGEMENT ON 11/27/17.
DR. SWEDO IS INVITED TO MAKE A PRESENTATION ON PANDAS/PANS AWARENESS AT STONY BROOK PEDIATRIC GRAND ROUNDS ON FEBRUARY 28, 2018.  GRAND ROUNDS IF FROM 7:30 - 9:00 A.M. FEBRUARY 26, 2018.  SHE WILL MEET DR. RACHEL BOYKAN AT APPROXIMATELY 7:30-7:45 A.M. AND WILL HAVE 20 MINUTES TO SET UP.  GRAND ROUNDS BEGINS AT 8:00 A.M. AND ENDS AT 9:00 A.M.
STONY BROOK PEDIATRICS PAYS THE FOLLOWING EXPENSES IN KIND:  ROUNDTRIP AIRFARE, LODGING FOR THE NIGHT OF 2/27/2018 ($134.00) AS WELL AS DINNER ON FEBRUARY 27 AND BREAKFAST ON 2/28.</t>
  </si>
  <si>
    <t>THE EVENTS IN THIS TA WERE APPROVED AS AN EXEMPTION UNDER THE CATEGORY: TO ATTEND SCIENTIFIC MEETINGS BY THE NIMH EXECUTIVE OFFICER ON 1/8/2018.
THE PANDAS NETWORK HAS INVITED DR. SWEDO TO PARTICIPATE IN THE UPCOMING CONFERENCE "COMMON THREADS POST INFECTIOUS AUTOIMMUNE DISEASES OF THE BRAIN" AT COLUMBIA UNIVERSITY MEDICAL CENTER (CUMC), NEW YORK CITY ON MARCH 9 AND 10, 2018.  SHE IS SCHEDULED TO SPEAK MARCH 9 AND 10 IN A ROUNDTABLE FORMAT AT THE OPENING OF THE CONFERENCE EACH DAY.  AT THE END OF EACH DAY A DIAGNOSIS AND TREATMENT PRESENTATION/DISCUSSION/Q&amp;A WILL HAPPEN WITH VARIOUS CONSORTIUM MEMBERS.
PANDAS NETWORK PAYS ROUNDTRIP AIRFARE IN KIND.  NIMH PAYS LODGING, GROUND TRANSPORTATION, MEALS AND OTHER INCIDENTAL EXPENSES.
LODGING BOOKED THROUGH CONFERENCE ORGANIZER BLOCK OF ROOMS ABOVE PER DIEM BUT DR. SWEDO WILL PAY OUT OF POCKET FOR THE DIFFERENCE.</t>
  </si>
  <si>
    <t>PANDAS NETWORK</t>
  </si>
  <si>
    <t>THE EVENTS IN THIS TA IN MILWAUKEE, WI WERE APPROVED AS AN EXEMPTION UNDER THE CATEGORY: TO ATTEND SCIENTIFIC MEETINGS BY THE NIMH EXECUTIVE OFFICER ON 9/26/2017.
THE EVENTS IN THIS TA IN MADISON, WI WERE APPROVED AS AN EXEMPTION UNDER THE CATEGORY: TO ATTEND SCIENTIFIC MEETINGS BY THE NIMH EXECUTIVE OFFICER ON 1/22/18.
THE EVENTS IN THIS TA IN CALIFORNIA WERE APPROVED AS A NON-NIMH HOSTED CONFERENCE OR MEETING BY THE OFFICER OF FINANCIAL MANAGEMENT ON 11/16/17.
03/14/2018:  DR. SWEDO WILL MAKE A PRESENTATION ON PANS/PANDAS AT MEDICAL COLLEGE OF WISCONSIN'S DEPARTMENT OF PSYCHIATRY AND BEHAVIORAL MEDICINE, MILWAUKEE.  SPONSOR PAYS AIRFARE:  $463.80 AND LODGING FOR THE NIGHT OF 3/13/2018:  $120.00. 
03/15/2018:  DR. SWEDO WILL MAKE A PRESENTATION ON PANS/PANDAS AT PEDIATRIC GRAND ROUNDS, UNIVERSITY OF WISCONSIN, MADISON.  SPONSOR PAYS LODGING FOR THE NIGHT OF 3/14/2018.
03/15/2018:  DR. SWEDO WILL MAKE A PRESENTATION AT THE 2018 MEDICAL ACADEMY OF PEDIATRICS AND SPECIAL NEEDS CONFERENCE IN COSTA MESA, CA.  SPONSOR PAYS AIRFARE AND LODGING FOR THE NIGHTS OF 3/15 AND 3/16 IN KIND.  SPONSOR WAIVES REGISTRATION FEE OF $999.00.</t>
  </si>
  <si>
    <t>MEDICAL ACADEMY OF PEDIATRIC S</t>
  </si>
  <si>
    <t xml:space="preserve">SZABO, EVA </t>
  </si>
  <si>
    <t>DR. SZABO IS INVITED TO SPEAK AT THE 18TH TARGETED THERAPIES OF LUNG CANCER MEETING BEING HELD IN SANTA MONICA, CA ON FEBRUARY 21-24, 2018.  IN-KIND:  AIRFARE, LODGING (3 NIGHTS, NO BREAKFAST), AND REGISTRATION (INCLUDES MEALS).  DR. SZABO IS REQUESTING APPROVAL OF ACTUAL SUBSISTENCE FOR SPONSOR IN-KIND LODGING VALUED AT $359 WHICH IS 142% OF THE GOVERNMENT ALLOWANCE OF $253.  THIS PERCENTAGE FALLS WITHIN THE 300% THRESHOLD BY THE FTR.  THE SPONSOR HAS NOTED THAT ALL OTHER NON-FEDERAL PARTICIPANTS WILL BE PROVIDED WITH THE SAME ACCOMMODATIONS.</t>
  </si>
  <si>
    <t>02/21/2018 -02/26/2018</t>
  </si>
  <si>
    <t>TAGLE, DANILO A</t>
  </si>
  <si>
    <t>DR. TAGLE HAS BEEN INVITED AS A REVIEWER AND CO-CHAIR FOR THE TRANSLATIONAL RESEARCH SECTION AT THE 14TH ANNUAL WORLD SYMPOSIUM IN SAN DIEGO, CA ON FEBRUARY 5-9, 2017. THIS CONFERENCE HAS BEEN APPROVED BY NIH.</t>
  </si>
  <si>
    <t>DR. TAGLE HAD BEEN INVITED TO SPEAK AT THE MOLECULAR MED TRI-CONFERENCE IN SAN FRANCISCO, CA ON FEBRUARY 11-16, 2018. THIS CONFERENCE HAS BEEN APPROVED BY NIH.</t>
  </si>
  <si>
    <t xml:space="preserve">TAKAGI, YASUHARU </t>
  </si>
  <si>
    <t>THIS TRAVEL IS NOT A CONFERENCE BECAUSE IT MEETS ONE OF THE NIH DEFINED MISSION EXEMPTIONS- TRAINING, AS WELL AS SCIENTIFIC MEETINGS WITH A SPECIFIC INVESTIGATOR OR TEAM REGARDING A SPECIFIC AREA OF SCIENTIFIC INQUIRY, OR PUBLIC HEALTH NEED. DR. TAKAGI WILL BE ATTENDING A FELLOWSHIP PROGRAM AT THE UNIVERSITY OF LEEDS FROM NOV 13-DEC 7TH. HE WILL THEN TRAVEL TO OXFORD TO COLLABORATE WITH PHILIPP KUKURA?¿¿S LABORATORY (CHEMISTRY DEPARTMENT, OXFORD UNIVERSITY, U.K.) FROM DECEMBER 7-14, 2017. NFT NO SAVING PLEASE SEE ATTACHED COMPLETE NFT.</t>
  </si>
  <si>
    <t>UNIVERSITY OF LEEDS</t>
  </si>
  <si>
    <t>11/12/2017 -12/14/2017</t>
  </si>
  <si>
    <t>TAM, JOHNNY C</t>
  </si>
  <si>
    <t>DR. TAM WILL TRAVEL TO LAKE ARROWHEAD, CA TO SPEAK AT THE CENTER FOR ADAPTIVE OPTICS FALL RETREAT, 10/19-22/2017. HE WILL PRESENT A TALK ENTITLED: LONGITUDINAL VISUALIZATION OF MOSAICISM IN THE RETINAL PIGMENT EPITHELIUM IN THE LIVING HUMAN EYE USING ADAPTIVE OPTICS ENHANCED INDOCYANINE GREEN IMAGING. THE CENTER FOR ADAPTIVE OPTICS WILL PROVIDE LODGING AND MEALS IN-KIND. $300 REGISTRATION FEE IS WAIVED FOR INVITED SPEAKERS.  DR. TAM WILL STAY WITH FRIENDS OR RELATIVES CLOSER TO LA NIGHT OF 10/22 NETG AND FLY FROM LAX 10/23 AM.</t>
  </si>
  <si>
    <t>LAKE ARROWHEAD, CA, US</t>
  </si>
  <si>
    <t>TANAS, MAJID-THEODORE R</t>
  </si>
  <si>
    <t>SPEAKER AT THE AMERICAN SOCIETY OF HEALTH-SYSTEM
PHARMACISTS (ASHP) LEADERS CONFERENCE, 
10/15/17-10/17/17, CHICAGO, IL.</t>
  </si>
  <si>
    <t>AMERICAN SOCIETY OF HEALTH SYS</t>
  </si>
  <si>
    <t>TARASKA, JUSTIN W</t>
  </si>
  <si>
    <t>TRAVELER IS ATTENDING THE BIOPHYSICAL SOCIETY THEMATIC MEETING, "EMERGING CONCEPTS IN ION CHANNEL BIOPHYSICS" HELD IN MEXICO CITY, MEXICO FROM OCTOBER 10TH THROUGH OCTOBER 13TH, 2017. THE TRAVELER IS ATTENDING AS AN INVITED SPEAKER TO PRESENT HIS RESEARCH, "SPECTROSCOPIC APPROACHES TO STUDY ION CHANNELS." TRAVELER WILL BE USING AN OFFICIAL PASSPORT, AND WILL NOT REQUIRE A VISA. THE SPONSOR WILL PROVIDE AIRFARE, LODGING, AND REGISTRATION IN-KIND. TRAVELER WILL TAKE A TAXI ROUND TRIP FROM RESIDENCE TO AIRPORT, AND TAKE A TRAIN AND TAXI FROM THE AIRPORT TO THE MEETING SITE.  TRAVELER WILL TAKE A TAXI BETWEEN THE LODGING AND THE MEETING SITE EACH DAY.</t>
  </si>
  <si>
    <t>TRAVELER IS ATTENDING THE NOVO DORDISK FOUNDATION ON "FLUORESCENCE-BASED APPROACHES TO STUDY MEMBRANE PROTEINS" WHICH WILL TAKE PLACE NOVEMBER 16TH, 2017 IN COPENHAGEN, DENMARK.  THE TRAVELER IS ATTENDING AS AN INVITED SPEAKER TO SHARE HIS RESEARCH, "IMAGING THE NANOMETER-SCALE STRUCTURE OF THE PLASMA MEMBRANE WITH LIGHT AND ELECTRON MICROSCOPY".  THE TRAVELER WILL DEPART ON 11/14, ARRIVING ON 11/15 IN ORDER TO HAVE A DAY TO ACCLIMATE, AND WILL RETURN ON NOVEMBER 17TH.  THIS MAKES THE TOTAL TRIP LENGTH FROM NOVEMBER 11/14-17/17.  THE SPONSOR WILL COVER LODGING, SOME MEALS, AIRFARE, AND SOME GROUND TRANSPORTATION.  TRAVELER WILL TAKE A TAXI ROUND TRIP FROM RESIDENCE TO THE AIRPORT.  ACCOMMODATIONS ARE WITHIN EASY WALKING DISTANCE FROM THE MEETING SITE, SO THERE WILL BE NO ASSOCIATED DAILY TRAVEL COSTS.  THERE IS NO REGISTRATION FEE FOR THIS WORKSHOP.  TRAVELER WILL BE USING AN OFFICIAL PASSPORT.  NO VISAS ARE REQUIRED FOR THIS TRAVEL.</t>
  </si>
  <si>
    <t>NOVO NORDISK FOUNDATION</t>
  </si>
  <si>
    <t>THIS TRAVEL IS NOT A CONFERENCE
BECAUSE IT MEETS THE FOLLOWING MISSION EXEMPTION: SCIENTIFIC MEETINGS WITH A SPECIFIC INVESTIGATOR OR TEAM REGARDING A SPECIFIC AREA OF SCIENTIFIC INQUIRY, OR PUBLIC HEALTH NEED.
TRAVELER WILL SPEAK AT THE DEPARTMENT OF BIOLOGICAL SCIENCES??SEMINAR SERIES??HELD AT DARTMOUTH COLLEGE??ON FRIDAY. MARCH??2ND, 2018. ??THE TRAVELER IS ATTENDING AS AN INVITED SPEAKER TO PRESENT HIS RESEARCH, "IMAGING THE NANOMETER-SCALE STRUCTURE OF THE PLASMA MEMBRANE WITH LIGHT AND ELECTRON MICROSCOPY"?? THE TRAVELER WILL ARRIVE THE DAY BEFORE THE SEMINAR, AND LEAVE THE NEXT MORNING, MAKING THE TOTAL TRIP LENGTH FROM 3/1-3/18.  THE TRAVELER WILL BE SPONSORED BY THE UNIVERSITY, WHICH WILL PROVIDE AIRFARE, LODGING, SOME MEALS AND SOME GROUND TRANSPORTATION. TRAVELER DROVE TO THE AIRPORT AND PARKED.
FLIGHTS HOME WERE CANCELLED DUE TO SEVERE WEATHER,  BECAUSE THE TRIP WAS SPONSORED TRAVELER HAD NO APPROVED TRAVEL ORDER WITH OMEGA, AND THEY WERE UNABLE TO HELP HIM.  TRAVELER PURCHASED TRAIN TICKETS USING HIS PERSONAL CARD.</t>
  </si>
  <si>
    <t xml:space="preserve">TARTAKOVSKY, MICHAEL </t>
  </si>
  <si>
    <t>TO PARTICIPATE IN THE INTERNATIONAL WORKSHOP: TUBERCULOSIS PORTALS BIOMEDICAL STEERING COMMITTEE, AND TO DISCUSS CURRENT PROGRESS AND FUTURE RESEARCH PLANS FOR THE TB PORTAL PROJECT.</t>
  </si>
  <si>
    <t>SUPERVISORY COMPUTER SPEC</t>
  </si>
  <si>
    <t>TAYLOR, PAUL A</t>
  </si>
  <si>
    <t>THE EVENTS IN THIS TA AT SHENZHEN UNIVERSITY WERE APPROVED AS AN EXEMPTION UNDER THE CATEGORY: TO ATTEND SCIENTIFIC MEETINGS BY THE NIMH EXECUTIVE OFFICER ON 8/28/2017.
THE EVENTS IN THIS TA AT SOUTH CHINA NORMAL UNIVERSITY WERE APPROVED AS AN EXEMPTION UNDER THE CATEGORY: TO ATTEND SCIENTIFIC MEETINGS BY THE NIMH EXECUTIVE OFFICER ON 10/04/2017.
TRAVELER INFO:301-402-1352 EMAIL: NEON.TAYLOR@GMAIL.COM
TRAVELER ATTENDING A WORKSHOP AT SHENZHEN UNIVERSITY FOLLOWED BY A TRAINING AT SOUTH CHINA NORMAL UNIVERSITY.</t>
  </si>
  <si>
    <t>THE EVENTS IN THIS TA WERE APPROVED AS AN EXEMPTION UNDER THE CATEGORY: TO ATTEND SCIENTIFIC MEETINGS BY THE NIMH EXECUTIVE OFFICER ON 12/12/2017.
TRAVELER INFO: CELL: +1 202 368 4463 EMAIL: NEON.TAYLOR@GMAIL.COM
CVEDA ANNUAL LECTURE AND NEUROIMAGING WORKSHOP TO BE HELD IN NIMHANS, BANGALORE, INDIA.
PAUL TAYLOR WILL BE PRESENTING.</t>
  </si>
  <si>
    <t>01/19/2018 -01/28/2018</t>
  </si>
  <si>
    <t xml:space="preserve">THAMBISETTY, MADHAV </t>
  </si>
  <si>
    <t>DR. THAMBISETTY HAS BEEN INVITED TO PRESENT A TALK TITLED ?¿¿OMICS IN THE CONTEXT OF AGING AND ALZHEIMER?¿¿S DISEASE?¿¿ AT THE 8TH INTERNATIONAL WORKSHOP ON HIV &amp; AGING IN NEW YORK, NY ON OCTOBER 2-3, 2017.  THE SPONSOR HAS OFFERED TO PAY IN-KIND FOR THE ROUND-TRIP TRAIN FARE, 2 NIGHTS LODGING, A WORKSHOP DINNER ON 10/2 AND BREAKFAST ON 10/2-3.  THE REGISTRATION FEE OF $495 HAS BEEN WAIVED.  THE REGISTRATION FEE DOES INCLUDE LUNCH ON 10/2-3/17.  
AN ODA REQUEST HAS BEEN SUBMITTED AND ONCE APPROVED WILL BE ADDED TO THE TA. 
PENDING AVAILABILITY OF FUNDS</t>
  </si>
  <si>
    <t xml:space="preserve">THEIN, SWEE LAY </t>
  </si>
  <si>
    <t>DR. SWEE LAY THEIN WILL BE PRESENTING AT HEMO 2017 IN CURITIBA, BRAZIL, 11/8/17-11/11/17. PRESENTATIONS TITLED ?¿¿THE UNTRANSFUSABLE: PATIENT WITH SICKLE CELL DISEASE?¿¿. AND ?¿¿TREATING SICKLE CELL DISEASE-BACK TO BASICS?¿¿. THE SPONSOR IS PROVIDING HOTEL ROUNDTRIP AIRFARE, AIRPORT TRANSFERS, 3 NIGHTS OF HOTEL, 4 DAY?¿¿S LUNCH, 4 NIGHT?¿¿S DINNER, AND THE REGISTRATION FEE IN-KIND.</t>
  </si>
  <si>
    <t>BRAZILIAN SOCIETY OF HEMATOLOG</t>
  </si>
  <si>
    <t>THIS TRAVEL IS NOT A CONFERENCE BECAUSE IT MEETS THE FOLLOWING MISSION EXEMPTION: SCIENTIFIC MEETINGS WITH A SPECIFIC INVESTIGATOR OR TEAM REGARDING A SPECIFIC AREA OF SCIENTIFIC INQUIRY, OR PUBLIC HEALTH NEED: DR. THEIN WILL TRAVEL TO ST. JUDE CHILDREN?¿¿S RESEARCH IN MEMPHIS, TN FROM 02/15/18-02/16/18 TO PRESENT A LECTURE ON THE MANAGEMENT OF OLDER ADULTS WITH SICKLE CELL DISEASE AT THE ST. JUDE CHILDREN?¿¿S RESEARCH HOSPITAL?¿¿S MONTHLY HEMATOLOGY RESEARCH SEMINAR SERIES. SHE WILL ALSO TAKE THE OPPORTUNITY TO MEET WITH ST. JUDE FACULTY. THE SPONSOR IS COVERING AIRFARE, 1 NIGHT OF LODGING, DINNER ON 2.15.2018, BREAKFAST AND LUNCH ON 2.16.2018, AND TRANSPORT TO AND FROM AIRPORT/HOSPITAL.</t>
  </si>
  <si>
    <t>THIELE GALETTO, CAROL J</t>
  </si>
  <si>
    <t>DR. THIELE IS INVITED TO PARTICIPATE IN THE TISCH CANCER INSTITUTE ONCOLOGICAL SCIENCES SEMINAR SERIES BEING HELD AT THE MOUNT SINAI ICAHN SCHOOL OF MEDICINE IN NEW YORK CITY, NY ON DECEMBER 5, 2017.  IN-KIND: AIRFARE, LODGING (NO BREAKFAST), MEALS AND GROUND TRANSPORTATION IN NY.   NO REGISTRATION FEE.</t>
  </si>
  <si>
    <t>THIGPEN TART, KIMBERLY G</t>
  </si>
  <si>
    <t>DR. THIGPEN TART IS INVITED TO THE SECOND MEETING ON AVOIDABLE EARLY ENVIRONMENTAL EXPOSURES WHO HEADQUARTERS IN GENEVA, SWITZERLAND OCCURRING ON NOVEMBER 27-28,2017.  SHE WILL TRAVEL FROM CHAPEL HILL, NC ON NOVEMBER 25TH ARRIVING ON NOVEMBER 26TH IN GENEVA.  SHE WILL RETURN ON NOVEMBER 29TH AS THE MEETING RUNS UNTIL 5 PM ON 11/28/17 AND CANNOT MAKE A RETURN FLIGHT THAT EVENING.  EFFICIENT SPENDING APPROVED 8/31/17.  ETHICS APPROVAL 10/17/17.  SPONSORED FOREIGN TRAVEL REIMBURSABLE STO WAIVER APPROVED 10/3/17. THE SPONSOR IS PAYING $1050 TOWARDS PER DIEM AND LODGING.</t>
  </si>
  <si>
    <t>WRITER EDITOR</t>
  </si>
  <si>
    <t>11/25/2017 -11/29/2017</t>
  </si>
  <si>
    <t xml:space="preserve">THOMAS, ANISH </t>
  </si>
  <si>
    <t>DR. THOMAS IS INVITED TO SPEAK AT THE 18TH INTERNATIONAL ASSOCIATION FOR THE STUDY OF LUNG CANCER (IASLC) CONFERENCE ON TARGETED THERAPIES OF LUNG CANCER BEING HELD IN SANTA MONICA, CA ON FEBRUARY 21-24, 2018.  DR. THOMAS WILL PRESENT:  DNA REPAIR IN LUNG CANCER.   IN-KIND: AIRFARE, LODGING (NO BREAKFAST), MEALS, AND REGISTRATION (NO MEALS).  DR. THOMAS IS REQUESTING APPROVAL OF ACTUAL SUBSISTENCE FOR SPONSOR IN-KIND LODGING VALUED AT $359 WHICH IS 142% OF THE GOVERNMENT ALLOWANCE OF $253.  THIS PERCENTAGE FALLS WITHIN THE 300% THRESHOLD BY THE FTR.  THE SPONSOR HAS NOTED THAT ALL OTHER NON-FEDERAL PARTICIPANTS WILL BE PROVIDED WITH THE SAME ACCOMMODATIONS.</t>
  </si>
  <si>
    <t>THOMPSON, IAN A</t>
  </si>
  <si>
    <t xml:space="preserve">THURBER, KENT </t>
  </si>
  <si>
    <t>10-27 - 29/2017: WILL TRAVEL TO PARTICIPATE IN THE SEMRC, TALLAHASSEE, FL. HIS HOSTS WILL PROVIDE REIMBURSEMENT OF FLIGHT, HOTEL, AND LOCAL TRANSPORTATION. THE REGISTRATION FEE IS WAIVED FOR SPEAKERS. APPROVED AEA MEMO ATTACHED FOR SPONSORED REIMBURSABLE LODGING AT 142% OF PER DIEM.  APPROVED STO WAIVER ATTACHED FOR SPONSORED REIMBURSABLE EXPENSES.</t>
  </si>
  <si>
    <t>NATIONAL HIGH MAGNETIC FIELD L</t>
  </si>
  <si>
    <t xml:space="preserve">THURIN, MAGDALENA </t>
  </si>
  <si>
    <t>DR. THURIN IS INVITED TO ATTEND THE 2017 MELANOMA AND IMMUNOTHERAPY BRIDGE BEING HELD IN NAPLES, ITALY FROM NOVEMBER 29, 2017 - DECEMBER 2, 2017.  IN-KIND:  AIRFARE, LODGING (INCLUDES BREAKFAST), REGISTRATION (INCLUDES LUNCH), HOSPITALITY PACKAGE (INCLUDES DINNER), AND GROUND TRANSPORTATION IN ITALY.</t>
  </si>
  <si>
    <t>3P SOLUTION</t>
  </si>
  <si>
    <t>11/27/2017 -12/03/2017</t>
  </si>
  <si>
    <t>THURM, AUDREY E</t>
  </si>
  <si>
    <t>THE EVENTS IN THIS TA WERE APPROVED AS AN EXEMPTION UNDER THE CATEGORY: TO ATTEND SCIENTIFIC MEETINGS BY THE NIMH EXECUTIVE OFFICER ON 8/28/2017.
DR. THURM IS INVITED TO ATTEND THE RARE DISEASE PATIENT REGISTRIES IN NEURODEVELOPMENTAL DISORDERS WORKSHOP IN MANHATTAN, NY.  SIMONS FOUNDATION PAYS THE FOLLOWING EXPENSES IN KIND:  ROUNDTRIP TRAIN FARE:  $190.00; LODGING FOR OCTOBER 23 - $250.00; MEALS ON OCTOBER 23 BREAKFAST $12.75, LUNCH $13.50 AND DINNER $25.50 .  NIH PAYS ALL OTHER EXPENSES</t>
  </si>
  <si>
    <t>THE EVENTS IN THIS TA WERE APPROVED AS AN EXEMPTION UNDER THE CATEOGRY: TRAINING (NON-CONFERENCE) ON 12/4/2017.
DR. THURM IS INVITED TO SERVE AS A TRAINER AT THE ADOLS-2/ADI-2 BOOSTER TRAINING WHICH WILL BE HELD AT THE UCSF STAR CENTER IN SAN FRANCISCO.
SPONSOR PAYS THE FOLLOWING EXPENSES IN KIND:  LODGING FOR THE NIGHTS OF MARCH 4-9, 2018; BREAKFAST &amp; LUNCH MARCH 5-7, 2018.  NIH PAYS ALL OTHER EXPENSES.</t>
  </si>
  <si>
    <t>TIMMER, WILLIAM C</t>
  </si>
  <si>
    <t>DR. TIMMER IS INVITED TO PARTICIPATE IN THE GRAND CHALLENGES IN GLIOBLASTOMA SYMPOSIUM BEING HELD IN BOSTON, MA ON FEBRUARY 6-8, 2018.   IN-KIND:  AIRFARE, LODGING (NO BREAKFAST), AND GROUND TRANSPORTATION IN MA.  NO REGISTRATION. DR. TIMMER IS REQUESTING APPROVAL OF ACTUAL SUBSISTENCE FOR SPONSOR IN-KIND LODGING VALUED AT $264 AND $234 WHICH IS 156% AND 138% OF THE GOVERNMENT ALLOWANCE OF $169.  THIS PERCENTAGE FALLS WITHIN THE 300% THRESHOLD BY THE FTR.  THE SPONSOR HAS NOTED THAT ALL OTHER NON-FEDERAL PARTICIPANTS WILL BE PROVIDED WITH THE SAME ACCOMMODATIONS.</t>
  </si>
  <si>
    <t>TISDALE, JOHN F</t>
  </si>
  <si>
    <t>THIS TRIP IS NOT A CONFERENCE BECAUSE IT MEETS ONE OF THE OTHER NIH DEFINED MISSION EXEMPTIONS: EDUCATIONAL TALK TO GAIN INTEREST AND HIGHLIGHT RESEARCH BEING CONDUCTED AT NIH REGARDING SICKLE CELL DISEASE. DR. JOHN TISDALE WILL BE GIVING AN EDUCATIONAL TALK TO BILL GATES REGARDING NEW THERAPEUTIC TECHNIQUES FOR SICKLE CELL DISEASE AT THE ORANGE COUNTY CONFERENCE CENTER IN ORLANDO, FLORIDA FROM 10/17/2017 TO 10/18/2017. THE MEETING WILL TAKE PLACE ON 10/18/2017, BUT DR. TISDALE NEEDS TO BE AVAILABLE TO CHANGE THE TIME OF HIS DESIGNATED MEETING BY REQUEST OF THE BILL &amp; MELINDA GATES FOUNDATION. THE FOUNDATION WILL BE COVERING ROUND-TRIP AIRFARE FROM WASHINGTON, DC TO ORLANDO, FL, GROUND TRANSPORTATION TO THE MEETING SITE, AND ONE NIGHT OF HOTEL. DR. TISDALE WAS PERSONALLY SELECTED BY DR. COLLINS TO REPRESENT NIH FOR THIS MEETING. PLEASE NOTE- DOCUMENTED SYSTEM GLITCH IN CGE RESULTED IN DOUBLES OF CERTAIN ATTACHMENTS INCLUDING TRAVEL CHECKLIST AND TRAVEL ITINERARY; ALL DOCUMENTS ARE CONFIRMED PRESENT, BUT THE TRAVEL PLANNER AND REVIEWER WERE BOTH UNABLE TO DELETE AND RE-UPLOAD DOCUMENTS FOR CLARITY'S SAKE.</t>
  </si>
  <si>
    <t>DR. JOHN TISDALE WILL BE PRESENTING BOTH A TALK AND A POSTER AT AND CHAIRING THE GENE THERAPY SESSION OF THE BMT (BONE MARROW TRANSPLANT) TANDEM MEETINGS IN SALT LAKE CITY, UTAH FROM 2/20/2018 TO 2/22/2018. DR. TISDALE WILL BE FLYING TO THE CONFERENCE FROM HIS PERSONAL TRIP SO THAT HE DOES NOT HAVE TO FLY BACK TO DC AND THEN OUT TO SLC IN THE SAME DAY, HENCE WHY A ONE-WAY TRIP WAS BOOKED. CONFERENCE ATTENDANCE WAS APPROVED IN THE CAS SYSTEM. REGISTRATION FEES AND 2 NIGHTS HOTEL WERE PAID FOR BY THE SPONSOR. DR. TISDALE WILL ONLY BE ATTENDING THE CONFERENCE ON 2/21 WHEN HE HAS HIS TALK AND POSTER PRESENTATION. BREAKFAST AND LUNCH WILL BE PROVIDED ON 2/21 AS PART OF HIS REGISTRATION FEES.</t>
  </si>
  <si>
    <t>AMERICAN SOCIETY FOR BLOOD AND</t>
  </si>
  <si>
    <t>02/20/2018 -02/22/2018</t>
  </si>
  <si>
    <t>TOKAR, ERIK J</t>
  </si>
  <si>
    <t>TRAVELER WAS INVITED TO BE THE GUEST SPEAKER AT THE SEMINARS AND WORKSHOPS FOR THE DEVELOPMENT OF ACADEMIC NETWORKS OF THE FACULTY OF CHEMICAL SCIENCES NOV 8-10, 2017 IN SAN LUIS POTOSI, MEXICO (TRAVEL DATES NOV 7-10).  TRAVELER WILL BE ATTENDING COLLABORATIVE SESSIONS THE 8TH-10TH AND SPEAKING ON THE 9TH. THE SPONSOR, AUTONOMOUS UNIVERSITY OF SAN LUIS POTOSI, WILL PROVIDE IN-KIND AIRFARE, LODGING, SOME MEALS AND SOME LOCAL TRANSIT. NO REGISTRATION FEES FOR ANY ONE.  A VISA IS NOT REQUIRED. ETHICS APPROVAL WAS GIVEN ON OCT 10 AND CTTS APPROVAL ON SEPT 28 AND BOTH ARE INCLUDED IN THE SCANNED DOCUMENTS PORTION OF THIS AUTHORIZATION.</t>
  </si>
  <si>
    <t>AUTONUMUS UNIVERSITY OF SAN LU</t>
  </si>
  <si>
    <t>11/07/2017 -11/10/2017</t>
  </si>
  <si>
    <t xml:space="preserve">TORO, CAMILO </t>
  </si>
  <si>
    <t>THIS IS FOREIGN, SPONSORED TRAVEL. THE SPONSOR WILL PROVIDE THE FOLLOWING IN-KIND: 3 NIGHTS LODGING AT THE MEETING VENUE (A. ROMA LIFESTYLE HOTEL; VIA GIORGIO ZOEGA 59, 00164 ROMA, ITALY) FROM 11/01/17 TO 11/04/17 INCLUDING BREAKFAST AND REGISTRATION FEE VALUED AT $375 HAS BEEN WAIVED. REGISTRATION FEE INCLUDES WELCOME RECEPTION ON 11/1 AND THE AWARDS DINNER ON 11/3. THE SPONSOR HAS NOTED THAT ALL OTHER NON-FEDERAL PARTICIPANTS WILL BE PROVIDED WITH THE SAME ACCOMMODATIONS. TRAVELER DEPARTS IAD ON 10/31/17 AND ARRIVES 11/01/17, THEREFORE, LODGING ON 10/31 IS NOT NEEDED. MEETING ORGANIZER BLOCKED A SERIES OF ROOMS @THE MEETING HOTEL FOR ATTENDEES AT A DISCOUNTED RATE (135 EURO/NIGHT =$161.50 USD) WHICH IS WHY OMEGA/CGE WAS NOT USED FOR THE FIRST 3 NIGHT HOWEVER, CGE WAS USED TO BOOK LAST NIGHT OF LODGING (111.60 EUR = $138.68USD) AND FLIGHT ($1,926.76). COST COMPARISON WORKSHEET NOT INCLUDED BECAUSE AIRFARE IS SAME AT ALL 3 AIRPORTS WITHIN NATIONAL CAPITAL REGION, THE FULL GOVT YCA FARE WAS SELECTED. THE FOLLOWING EXPENSES HAVE BEEN ADDED: 11/01 R/T MILEAGE HOME/AIRPORT $43.34, BAGGAGE FEES ON 10/31 AND 11/05 @$25/EACH, PARKING AT IAD  10/31 TO 11/05 REIMBURSABLE AT THE ECONOMY RATE OF $10/DAY. PENDING AVAILABILITY OF FUNDS.</t>
  </si>
  <si>
    <t>MUNICH, N/A, DE</t>
  </si>
  <si>
    <t>INTERNATIONAL SOCIETY FOR MANN</t>
  </si>
  <si>
    <t>TORRES, MADELINE B</t>
  </si>
  <si>
    <t>DR. TORRES IS INVITED TO SPEAK AT THE 9TH ANNUAL INTERNATIONAL WOMEN IN SURGERY CAREER SYMPOSIUM BEING HELD IN CLEARWATER BEACH, FL ON FEBRUARY 16-18, 2018. IN-KIND: AIRFARE, LODGING (NO BREAKFAST), AND REGISTRATION (INCLUDES BL 2/17; B 2/18).   DR. TORRES IS REQUESTING APPROVAL OF ACTUAL SUBSISTENCE FOR SPONSOR IN-KIND LODGING VALUED AT $239 WHICH IS 155% OF THE GOVERNMENT ALLOWANCE OF $154.  THIS PERCENTAGE FALLS WITHIN THE 300% THRESHOLD BY THE FTR.  THE SPONSOR HAS NOTED THAT ALL OTHER NON-FEDERAL PARTICIPANTS WILL BE PROVIDED WITH THE SAME ACCOMMODATIONS.</t>
  </si>
  <si>
    <t>WOMEN IN SURGERY</t>
  </si>
  <si>
    <t xml:space="preserve">TORRES-SALAZAR, DELANY </t>
  </si>
  <si>
    <t>THE EVENTS IN THIS TA WERE APPROVED AS AN EXEMPTION UNDER THE CATEGORY: TO ATTEND SCIENTIFIC MEETINGS BY THE NIMH EXECUTIVE OFFICER ON 4/28/2017.
TRAVELER CELL: CELL 412-992-0133. TRAVELER EMAIL: DELANY.TORRES@GMAIL.COM 
PRESENTING AND ASSISTING WITH A COLLABORATION WITH UNIV OF TALCA IN TALCA CHILE 11/12-11/29 2017.  TR APPROVED 10/16/17. OFFICIAL DUTY APPROVED BY ETHICS 10/31/17. SPONSOR PROVIDING IN-KIND AIRFARE.</t>
  </si>
  <si>
    <t xml:space="preserve">TOSATO, GIOVANNA </t>
  </si>
  <si>
    <t>SPONSORED TRAVEL TO PRESENT HER TALK, "EVIDENCE FOR A MESOTHELIAL ORIGIN OF PRIMARY EFFUSION LYMPHOMA" AT THE 2018 INTERNATIONAL WORKSHOP ON VIRUSES, GENES AND HEMATOLOGICAL CANCERS, SPONSORED BY THE EUROPEAN LEUKEMIANET SYMPOSIUM AND THE UNIVERSITY OF PADOVA.  THE CONFERENCE WILL BE HELD IN THE INSTITUTO VENETO DI SCIENZE IN VENICE, ITALY, MAR 19-21.  TRAVELER WILL DEPART FROM DULLES IAD ON MAR 17, ARRIVING IN VENICE MAR 18.  RETURN TRIP WILL DEPART MAR 22.  THE SPONSOR WILL PROVIDE 4 NIGHTS' LODGING IN KIND MAR 18-21 AT $148.13/NIGHT.  THE SPONSOR WILL PROVIDE THE FOLLOWING MEALS IN-KIND: LUNCH AND DINNER 3/20, LUNCH 3/21.  NIH WILL PAY FOR ALL OTHER MEALS AND TRANSPORTATION.  THERE IS NO REGISTRATION COST ASSOCIATED WITH THIS EVENT.</t>
  </si>
  <si>
    <t>AMSTERDAM, N/A, NL</t>
  </si>
  <si>
    <t>03/17/2018 -03/22/2018</t>
  </si>
  <si>
    <t>TOWNSLEY, DANIELLE M</t>
  </si>
  <si>
    <t>PRESENT TALK AT THE BRAZILIAN CONGRESS OF HEMATOLOGY, HEMOTHERAPY AND CELL THERAPY (HEMO 2017). SPONSOR PROVIDING INKIND: DINNER 11/8, LUNCH &amp; DINNER 11/9-10 AND LUNCH 11/11, AIRFARE, 3 NIGHT'S LODGING, IN-COUNTRY GROUND TRANSPORTATION AND REGISTRATION. "FOREIGN" SELECTED AS TRIP PURPOSE AS CONFERENCE NOT IN DROP DOWN.   CONFERENCE APPROVAL STILL IN "CLOSED FOR REVIEW" STATUS AS OF 9/9/17. AIR &amp; HOTEL INFORMATION ENTERED IN TA; ETICKET AND HOTEL CONFIRMATIONS FORTHCOMING. TA ROUTED WITHOUT AIR ETICKET, HOTEL CONFIRMATION AND CAS APPROVAL DUE TO IMMINENT CGE SHUTDOWN FOR FY CROSSOVER.</t>
  </si>
  <si>
    <t>BRAZILIAN HEMATOLOGY ASSOCIATI</t>
  </si>
  <si>
    <t>PRESENT TALK DURING THE TRAINEE DAY DIDACTED SESSION ON 12/8/2017.  ATTEND 59TH AMERICAN SOCIETY OF HEMATOLOGY (ASH) ANNUAL MEETING 12/9-12/2017.  ASH SPONSOR WILL PAY INKIND AIR, GROUND TRANSPORTATION AT TDY VIA VOUCHERS, MEALS AT $100 PER DAY FOR 3 DAYS (12/7-9/2017) HOWEVER, TRAVELER WILL NOT ARRIVE IN TIME TO EAT SPONSORED MEALS 12/7 AND 3 NIGHT'S HOTEL (12/7-9/2017) WILL BE TAKEN CARE OF BY ASH AT CHECKOUT.  TRAVELER WILL PAY NIGHT'S OF 12/10-11 AND REGISTRATION FEE ($700). PLEASE SEE LAST 3 PPS OF UPLOADED DOCS CONFIRMING ASH PAYING 3 HOTEL NIGHTS HELD UNDER THEIR "MASTER ACCOUNT"</t>
  </si>
  <si>
    <t xml:space="preserve">TRINCHIERI, GIORGIO </t>
  </si>
  <si>
    <t>SPEAKING TRAVELER INVITED TO SPEAK AND CO-CHAIR AT THE AACR SPECIAL CONFERENCE ON TUMOR IMMUNOLOGY AND IMMUNOTHERAPY FROM 10/01-10/04/17. SPONSOR WILL PROVIDE R/T IN KIND AIRFARE; REGISTRATION FEE $775, WHICH INCLUDES BREAKFAST 10/2, 10/3, 10/4, AND LUNCH 10/3; LODGING ON 10/1, 10/2, 10/3 (IN KIND). TRAVELER IS REQUESTING APPROVAL OF ACTUAL SUBSISTENCE FOR SPONSOR IN-KIND LODGING VALUED AT $304.00 WHICH IS 103% OF THE GOVERNMENT ALLOWANCE OF $296.00. THIS PERCENTAGE FALLS WITHIN THE 300% THRESHOLD ALLOWED BY THE FTR. SPONSOR STATED ALL OTHER NON-FEDERAL PARTICIPANTS WILL BE PROVIDED WITH THE SAME ACCOMMODATIONS. NO FEDERAL FUNDS CONFIRMED.</t>
  </si>
  <si>
    <t>RESCHEDULED FROM 2/28-3/1/17 TO OCTOBER 10-11, 2017.  ALREADY APPROVED BY TRAVEL AND ETHICS.  COPIES ATTACHED.
INVITED SPEAKER FOR THE DEPARTMENT OF MOLECULAR MICROBIOLOGY AND IMMUNOLOGY AT THE UNIVERSITY OF MISSOURI-COLUMBIA.  SPONSOR WILL COVER IN KIND, AIRFARE, LODGING, TAXI TO AND FROM AIRPORT AND MEALS.  NCI WILL COVER TAXI TO AND FROM HOME TO AIRPORT, MEALS, MISC.  NFF ON INVITATION.  TRAVELER IS REQUESTING APPROVAL OF ACTUAL SUBSISTENCE FOR 10/10/17 FOR SPONSORED IN-KIND LODGING VALUED AT $128.80 WHICH IS 141% OF THE GOVERNMENT ALLOWANCE OF $91.00. THIS PERCENTAGE FALLS WITHIN THE 300% THRESHOLD ALLOWED BY THE FTR. THE SPONSOR HAS NOTED THAT ALL OTHER NON-FEDERAL PARTICIPANTS WILL BE PROVIDED WITH THE SAME ACCOMMODATIONS.</t>
  </si>
  <si>
    <t>INVITED SPEAKER AND ADVISORY BOARD: INVITED TO SPEAK AT THE INTERNATIONAL SYMPOSIUM ON IMMUNOTHERAPY OF CHILDHOOD CANCER" FROM 11/09-11/11. REGISTRATION IS FREE.  SPONSOR 1, WILL PROVIDE IN KIND LODGING ON 11/09 &amp; 11/10 AND R/T AIRFARE FROM PARIS TO ITALY. TRAVELER WILL MEET WITH COLLABORATORS ON 11/12. LODGING NOT NEEDED ON 11/11 &amp; 11/12 AS TRAVELER WILL STAY WITH FAMILY THAT IS IN NO RELATION TO SPONSOR IN ANY CAPACITY. TRAVELER WILL SIT ON GUSTAVE ROUSSY TORINO-LUMIERE SCIENTIFIC ADVISORY BOARD FROM 11/13-11/15, NO REGISTRATION FEE. SPONSOR 2, WILL PROVIDE R/T AIRFARE FROM US TO PARIS AND LODGING 11/13 AND 11/14. NO FEDERAL FUNDS CONFIRMED.</t>
  </si>
  <si>
    <t>CANCER INSTITUTE GUSTAVE ROUSS</t>
  </si>
  <si>
    <t>11/08/2017 -11/15/2017</t>
  </si>
  <si>
    <t>SPEAKING: TRAVELER WILL SPEAK AT THE CANCER IMMUNOTHERAPY 2017 CONFERENCE FROM NOVEMBER 25 TO NOVEMBER 28. TRAVELER WILL MEET WITH A COLLABORATOR ON 11/26 &amp; 11/28 BEFORE AND AFTER THE CONFERENCE. SPONSOR WILL PROVIDE R/T AIRFARE, LODGING, BREAKFAST INCLUDED IN LODGING RATE, LUNCH ON 11/27 &amp; 11/28, AND DINNER 11/27. REGISTRATION IS FREE TO EVERYONE. NO FEDERAL FUNDS CONFIRMED.</t>
  </si>
  <si>
    <t>INSTITUT NATIONAL DU CANCER</t>
  </si>
  <si>
    <t>INVITED SPEAKER: TRAVELER INVITED TO SPEAK AT THE GERMAN CANCER RESEARCH CENTER'S HEIDELBERG GERMANY MEETING FROM 12/13-17/17. SPONSOR WILL PROVIDE IN KIND LODGING (LODGING FEE INCLUDES BREAKFAST), LUNCH 12/15-16, DINNER 12/14-15.  NCI WILL COVER THE R/T FLIGHT AND GROUND TRANSPORTATION. SPONSOR STATED ALL OTHER NON-FEDERAL PARTICIPANTS WILL BE PROVIDED WITH THE SAME ACCOMMODATIONS. NO FEDERAL FUNDS CONFIRMED.  NO REGISTRATION FEE.</t>
  </si>
  <si>
    <t>3/1-2/18 NCI FUNDED COLLABORATION WITH INSERM IN PARIS FRANCE - NOT SPONSORED. TRAVELER WILL STAY WITH A COLLEAGUE ON 3/1-2/18 THAT IS NOT AFFILIATED WITH EITHER OF THE TWO SPONSORS LISTED FOR THIS TRAVEL. 3/3/18 IS A NON-DUTY PERSONAL DAY SATURDAY. SPONSORED PORTION-SPONSOR 1-INVITED SPEAKER FOR EUROPEAN SOCIETY FOR MEDICAL ONCOLOGY AT THE TARGETED THERAPIES IN PARIS, FRANCE 3/4-7/18.  ESMO WILL PROVIDE IN KIND R/T AIRFARE FROM DC-PARIS, REGISTRATION $1052.52, 3 NIGHTS OF LODGING 3/4-6/18, WHICH INCLUDES BREAKFAST, AND DINNER ON 3/6/18.  SPONSOR 2-INVITED SPEAKER BY THE KAROLINSKA INSTITUTET TO SPEAK AT THE FRONTIERS IN CANCER RESEARCH IN STOCKHOLM SWEDEN FROM 3/7-9/18.  SPONSOR WILL PROVIDE IN KIND R/T AIRFARE SWEDEN-PARIS, 2 NIGHTS LODGING 3/7-8/18, WHICH INCLUDES BREAKFAST, REGISTRATION FEE, WHICH DOES NOT INCLUDE ANY MEALS, DINNER ON 3/8/18, GROUND TRANSPORTATION TO/FROM AIRPORT, CONFERENCE VENUE AND RESTAURANTS. PLEASE NOTE THAT DR. TRINCHIERI HAS DECLINED IN KIND DINNERS ON 3/7/18 AN D 3/9/18 DUE TO FLIGHT SCHEDULES. NO FEDERAL FUNDS CONFIRMED. SPONSORED STATED THAT ALL NON-FEDERAL PARTICIPANTS WILL BE PROVIDED THE SAME ACCOMMODATIONS. TRAVELER WILL FLY BACK TO PARIS ON 3/9/18 IN ORDER TO MAKE HIS MORNING FLIGHT BACK TO DC ON 3/10/18. NCI PAYING FOR LODGING IN PARIS ON 3/9/18.</t>
  </si>
  <si>
    <t>02/28/2018 -03/10/2018</t>
  </si>
  <si>
    <t>INVITED SPEAKER: TRAVELER INVITED TO SPEAK AT THE UNIVERSITY OF ALABAMA AT BIRMINGHAM SCHOOL OF MEDICINE SEMINAR FROM 03/12-03/13. SPONSOR WILL PROVIDE IN KIND LODGING 03/12, R/T AIRFARE, BREAKFAST/LUNCH ON 3/13, AND GROUND TRANSPORTATION IN AL. TRAVELER WILL NOT PARTAKE IN THE SPEAKER DINNER ON 03/12. TRAVELER IS REQUESTING APPROVAL OF ACTUAL SUBSISTENCE FOR SPONSOR IN-KIND LODGING VALUED AT $199 WHICH IS 197% OF THE GOVERNMENT ALLOWANCE OF $101. THIS PERCENTAGE FALLS WITHIN THE 300% THRESHOLD ALLOWED BY THE FTR. SPONSOR STATED THAT ALL OTHER NON-FEDERAL PARTICIPANTS WILL BE PROVIDED THE SAME ACCOMMODATIONS. NO FEDERAL FUNDS CONFIRMED.</t>
  </si>
  <si>
    <t>TRUJILLO, ELAINE B</t>
  </si>
  <si>
    <t>DR. TRUJILLE IS INVITED TO PARTICIPATE IN THE ONCOLOGY NUTRITION COMMITTEE MEETING AT THE ACADEMY OF NUTRITION AND DIETETICS FOOD AND NUTRITION CONFERENCE AND EXPOSITION BEING HELD IN CHICAGO, IL ON OCTOBER 20-24, 2017.  IN-KIND:  AIRFARE AND LODGING (NO BREAKFAST).  PER THE SPONSOR, THOSE PARTICIPANTS WANTING A SINGLE ROOM WILL BE REQUIRED TO PAY HALF THE LODGING COST.  ROOM COST IS $254, THEREFORE, COST TO DR. TRUJILLE IS $127.  REGISTRATION FEE (NO MEALS) ASSOCIATED WITH THIS CONFERENCE WILL BE PAID USING THE ARC P-CARD.</t>
  </si>
  <si>
    <t>10/20/2017 -10/24/2017</t>
  </si>
  <si>
    <t>TSANG, JOHN S</t>
  </si>
  <si>
    <t>DR. TSANG HAS BEEN INVITED TO GIVE A SEMINAR AT THE UNIVERSITY OF ROCHESTER IN ROCHESTER, NY 11/07-08/2017.</t>
  </si>
  <si>
    <t>DR. TSANG WAS INVITED BY THE YALE UNIVERSITY TO DELIVER A SEMINAR IN HUMAN AND TRANSLATIONAL IMMUNOLOGY SEMINAR SERIES ON 11/14/2017.</t>
  </si>
  <si>
    <t>DR. TSANG HAS BEEN INVITED BY THE BC CENTRE FOR DISEASE CONTROL TO PARTICIPATE IN THE I-REV-II (INFLUENZA REPEAT VACCINATION) WORKSHOP FROM DECEMBER 6-8TH, 2017 IN VANCOUVER, CANADA TO DISCUSS STRATEGIES TO STUDY THE EFFECTS OF REPEATED INFLUENZA VACCINATION. LATE JUSTIFICATION: INVITATION SENT TO PLANNER ON NOVEMBER 10, 2017.</t>
  </si>
  <si>
    <t>BC CENTRE FOR DISEASE CONTROL</t>
  </si>
  <si>
    <t>DR. TSANG HAS BEEN INVITED TO TO SPEAK AT THE MIDWINTER IMMUNOLOGY MEETING FROM JANUARY 26-31, 2018 IN PACIFIC GROVE, CA. REGISTRATION FEE PAID BY TRAVELER.</t>
  </si>
  <si>
    <t>PACIFIC GROVE NAVAL RES CTR, CA, US</t>
  </si>
  <si>
    <t>MIDWINTER CONFERENCES OF IMMUN</t>
  </si>
  <si>
    <t>01/27/2018 -01/31/2018</t>
  </si>
  <si>
    <t xml:space="preserve">TUGARINOV, VITALI </t>
  </si>
  <si>
    <t>03/22 - 23/2018: TRAVELER GIVING INVITED LECTURE AT IOWA STATE UNIVERSITY, AMES, IOWA. HOST WILL PAY IN-KIND AIRFARE, LODGING AT 110% OVER THE GOVERNMENT RATE AND IS PROVIDED TO ALL SPEAKERS, AND LOCAL GROUND TRANSPORTATION. TRAVELER HAS DECLINED MEALS. ETHICS APPROVAL UPLOADED.</t>
  </si>
  <si>
    <t>AMES, IA, US</t>
  </si>
  <si>
    <t xml:space="preserve">TYCKO, ROBERT </t>
  </si>
  <si>
    <t>INVITED TO PRESENT LECTURE ?¿¿BIOMOLECULAR SOLID STATE NMR AND MRI WITH DYNAMIC NUCLEAR POLARIZATION AT VERY LOW TEMPERATURES?¿¿, REHOVOT, ISRAEL, NOVEMBER 30, 2017 AND PRESENT LECTURE ?¿¿FIBRIL FORMATION BY AMYLOID-B AND BY LOW-COMPLEXITY SEQUENCES: INSIGHTS FROM SOLID STATE NMR?¿¿ AT THE MOLECULAR PERSPECTIVES ON PROTEIN-PROTEIN INTERACTIONS CONFERENCE, EILAT, ISRAEL, DECEMBER 3-7, 2017.
TRAVELER WILL STAY AT HOME OF PROF. DANIELLA GOLDFARB NIGHTS OF NOV 29 THRU DEC 2 IN REHOVOT AT NO EXPENSE TO GOVERNMENT FOR LODGING.
EILAT SPONSOR TO PROVIDE IN-KIND REGISTRATION FEE OF $978 (830 EURO) WHICH INCLUDES LODGING NIGHTS OF DEC 3-6, BREAKFAST DEC 4-7 AND DINNER DEC 3-6.
TRAVELER WILL BUY CASH AIRLINE TICKETS FROM TEL AVIV TO EILAT ON DEC 3 AND FROM EILAT TO TEL AVIV ON DEC 7 WHICH ARE UNDER $100 EACH WAY, TO BE REIMBURSED ON VOUCHER. OMEGA DOES NOT HAVE CONTRACT FLIGHTS BETWEEN TEL AVIV AND EILAT.
ETHICS CLEARANCES ATTACHED.</t>
  </si>
  <si>
    <t>CHF SOLID STATE NMR BIO SEC</t>
  </si>
  <si>
    <t>11/28/2017 -12/07/2017</t>
  </si>
  <si>
    <t>INVITED TO PRESENT LECTURE ?¿¿FIBRIL FORMATION BY AMYLOID-BETA AND BY LOW-COMPLEXITY SEQUENCES: INSIGHTS FROM SOLID STATE NMR?¿¿ AT THE 62ND ANNUAL BIOPHYSICAL SOCIETY MEETING, FEBRUARY 17-21, 2018, SAN FRANCISCO, CA.
SPONSOR TO WAIVE THE $510 REGISTRATION FEE WHICH DOES NOT INCLUDE MEALS OR LODGING. TRAVEL REIMBURSEMENT OF $225 WAS DECLINED BY TRAVELER SINCE IT IS BELOW THE MINIMUM FOR A TRAVEL REIMBURSEMENT UNDER A WAIVER.
ETHICS CLEARANCE ATTACHED.</t>
  </si>
  <si>
    <t>02/17/2018 -02/22/2018</t>
  </si>
  <si>
    <t xml:space="preserve">UMAR, ASAD </t>
  </si>
  <si>
    <t>DR. UMAR WILL BE PARTICIPATING AS DISCUSSANT AT THE NATIONAL BREAST CANCER COALITION ?¿¿ ARTEMIS PROJECT TO BE HELD IN CALISTOGA, CA ON MARCH 9-12, 2018. IN-KIND:  AIRFARE, LODGING (NO BREAKFAST), MEALS AND GROUND TRANSPORTATION IN CA.  
NO REGISTRATION FEE.  DR. UMAR IS REQUESTING APPROVAL OF ACTUAL SUBSISTENCE FOR SPONSOR IN-KIND LODGING VALUED AT $410 WHICH IS 248% OF THE GOVERNMENT ALLOWANCE OF $165.  THIS PERCENTAGE FALLS WITHIN THE 300% THRESHOLD BY THE FTR.  THE SPONSOR HAS NOTED THAT ALL OTHER NON-FEDERAL PARTICIPANTS WILL BE PROVIDED WITH THE SAME ACCOMMODATIONS.</t>
  </si>
  <si>
    <t>URV, TIINA K</t>
  </si>
  <si>
    <t>DR. URV HAS BEEN INVITED TO SPEAK AT THE PATIENT REGISTRIES WORKSHOP, SPONSORED BY THE SIMONS FOUNDATION. THE MEETING WILL BE HELD ON OCTOBER 24, 2017, IN NEW YORK CITY, NY</t>
  </si>
  <si>
    <t>HEALTH SCI ADMIN (BEHAV)</t>
  </si>
  <si>
    <t>USDIN, KAREN P</t>
  </si>
  <si>
    <t>TRAVELER WILL BE GIVING A TALK ENTITLED "THE DARK SIDE OF DNA REPAIR: THE ROLE OF MISMATCH REPAIR AND BASE EXCISION REPAIR IN THE FRAGILE X RELATED DISORDERS" AT THE MAMMALIAN DNA REPAIR SEMINAR GIVEN BY VERTEX PHARMACEUTICALS IN BOSTON, MA.  VERTEX PHARMACEUTICALS WILL BE PAYING UPFRONT IN-KIND FOR AIRLINE TICKET, MEALS (LUNCH) AND GROUND TRANSPORTATION WHILE IN BOSTON FOR THAT ONE DAY.</t>
  </si>
  <si>
    <t>12/07/2017 -12/07/2017</t>
  </si>
  <si>
    <t xml:space="preserve">UZEL, GULBU </t>
  </si>
  <si>
    <t>DR. UZEL HAS BEEN INVITED TO ATTEND THE 2018 AMERICAN ACADEMY OF ALLERGY ASTHMA AND IMMUNOLOGY (AAAAI)/ WORLD ALLERGY ORGANIZATION (WAO)JOINT CONGRESS IN ORLANDO, FL MARCH 2-5, 2018. THE FIRST TALK IS ON IMPLICATIONS OF T CELL MEDIATED THERAPIES AND THE SECOND TALK IS ON IMMUNODEFICIENCIES WITH LYMPHOPROLIFERATION.
AAAAI WILL PAY UP TO $1,200.00 IN-KIND FOR HOTEL AND REGISTRATION AND LCIM CAN 8366192 WILL PAY THE REMAINING EXPENSES. NO HONORARIUM WILL BE PAID, AND NO US FEDERAL FUNDS WILL BE USED. TRAVEL EX</t>
  </si>
  <si>
    <t>DR. UZEL, BEEN INVITED TO SPEAK AT THE UNIVERSITY OF CHICAGO MEDICAL CENTER IN THE DEPARTMENT OF PEDIATRICS GRAND ROUNDS IN CHICAGO, IL ON MARCH 15, 2018. HER TALKS ARE AS FOLLOWS; COVER LRBA AND CTLA-4 DEFECTS IN MU TALK AND WILL FOLLOW YR PRESENTATION OF VS. THE DEPARTMENT OF PEDIATRICS AGREES TO PAY FOR AIRFARE, 1-NIGHT LODGING, DINNER AND TRANSPORTATION TO/FROM AIRPORT THE UNIVERSITY. LCIM CAN 8366192 WILL PAY THE REMAINING EXPENSES. NO HONORARIUM WILL BE PAID, AND NO US FEDERAL FUNDS WILL BE USED. TRAVEL EXPENSES ARE DERIVED FROM THE DEPARTMENT OF PEDIATRICS GRAND ROUNDS.</t>
  </si>
  <si>
    <t>VALENCIA, JULIO C</t>
  </si>
  <si>
    <t>GIVE PRESENTATION AT THE 5TH ANNUAL MEETING OF THE INT'L CYTOKINE AND INTERFERON SOCIETY ICIS 2017 MEETING, 10/27-11/3/2017, KANAZAWA, JAPAN.  TITLE  L-27 MODULATES THE IMMUNE ANTI-TUMOR OUTCOME OF CHRONIC LEVELS OF IFN-GAMMA IFNG IN MICE WITH UNDERLYING AUTOIMMUNITY.  TRAVELER HAS WON ICIS MILSTEIN TRAVEL AWARD FOR UP TO $900, WHICH WILL COVER LODGING AND BANQUET ON 11/1.  NCI TO COVER AIRFARE BOOKED THRU OMEGA.  LODGING BOOKED THRU SPONSOR ECONOMY CLASS ROOM. TRAVELER IS REQUESTING APPROVAL OF ACTUAL SUBSISTENCE FOR SPONSORED IN-KIND LODGING VALUED AT $109.10 PER NIGHT WHICH IS 110% OF THE GOVT. ALLOWANCE OF $99.00. THIS PERCENTAGE FALLS WITHIN THE 300% THRESHOLD ALLOWED BY THE FTR. THE SPONSOR HAS NOTED THAT ALL OF THE OTHER NON-FEDERAL PARTICIPANTS WILL BE PROVIDED WITH THE SAME ACCOMMODATIONS. NCI TO COVER PARTIAL PD GROUND TRANSPORTATION.  NFF VERIFIED BY SPONSOR IN EMAIL.  REG. FEE $396.94 PAID WITH MPAC CARD, COVERS SOME LUNCHES.  MEETING ENDS AT 12:10 PM ON 11/2 HOWEVER, DUE TO THE 2 1/2 HOUR TRAIN RIDE FROM CONFERENCE SITE TO AIRPORT AND THE MANDATORY 3 HOUR INTERNATIONAL CHECK IN, TRAVELER WOULD NOT ARRIVE IN TIME FOR DEPARTURE.  TRAVELER WILL REMAIN THE ADDITIONAL NIGHT AND DEPART ON 11/3.</t>
  </si>
  <si>
    <t>VALENZUELA, JESUS G</t>
  </si>
  <si>
    <t>TRIP WITH 2 SPONSORS AND ODAS: SPONSOR 1, BUENOS AIRES: 11/15-11/18: INVITED SPEAKER AT THE XXIX ANNUAL MEETING OF THE ARGENTINE SOCIETY OF PROTOZOOLOGY, PART OF THE JOINT MEETING OF BIOSCIENCE SOCIETIES BEING HELD FROM 11/13-11/17/2017.  SPONSOR WILL PAY IN-KIND FOR LODGING AND REGISTRATION FEE.  SPONSOR 2, SALTA, ARG, 11/19 - 11/21: INVITED SPEAKER AT A SYMPOSIUM ORGANIZED BY THE INSTITUTE OF EXPERIMENTAL BIOLOGY-CONICET. WILL VISIT ON 11/19 A LEISHMANIASIS ENDEMIC SITE. SPONSOR WILL PAY IN-KIND FOR ROUND-TRIP AIRFARE BETWEEN BUENOS AIRES AND SALTA, AND 1 NIGHT OF LODGING. PRESENTATION TITLE FOR BOTH EVENTS IS "FROM METACYCLICS TO RETROMONADS: A NEW STATE IN LEISHMANIA DEVELOPMENT WITHIN THE SAND FLY MIDGUT IMPACTS VECTORIAL CAPACITY".  NO US FEDERAL FUNDS WILL BE USED BY THE SPONSORS TO PROVIDE FOR OR REIMBURSE TRAVEL EXPENSES, AND HONORARIA WILL NOT BE ACCEPTED BY DR. VALENZUELA. NIH TO FUND ROUND-TRIP AIRFARE BETWEEN DC AND ARGENTINA, M&amp;IE, GROUND TRANSPORTATION AND 2 NIGHTS OF LODGING IN SALTA. LATE: DELAY BY OFM IN LOADING SPONSOR-UPDATES INTO CGE. NFT INFORMATION REVISED ON 9/27 FOR HOTEL CHANGE IN SALTA. DR. VALENZUELA HAS MANUALLY CERTIFIED THE TA PER DIRECTION FROM NIH HELP DESK DUE TO HIS LOSING ACCOUNT-ACCESS WHILE ON LEAVE.</t>
  </si>
  <si>
    <t>ARGENTINE SOCIETY OF PROTOZOOL</t>
  </si>
  <si>
    <t>11/14/2017 -11/22/2017</t>
  </si>
  <si>
    <t>CONICET NATIONAL UNIVERSITY OF</t>
  </si>
  <si>
    <t>VANDERWEELE, DAVID J</t>
  </si>
  <si>
    <t>DR. VANDERWEELE IS INVITED TO SPEAK AT THE 65TH SOCIETY OF GOVERNMENT SERVICE UROLOGISTS SEMINAR BEING HELD IN SCOTTSDALE, AZ ON JANUARY 10-14, 2018.  DR. VANDERWEELE WILL PRESENT: NEW ADVANCES IN MEDICAL ONCOLOGY FOR GU CANCER.  IN-KIND:  AIRFARE, LODGING (NO BREAKFAST), REGISTRATION (INCLUDES BREAKFAST AND LUNCH), DINNER ON 1/11 AND 1/12, AND GROUND TRANSPORTATION IN AZ.  DR. VANDERWEELE IS REQUESTING APPROVAL OF ACTUAL SUBSISTENCE FOR SPONSOR IN-KIND LODGING VALUED AT $209 WHICH IS 120% OF THE GOVERNMENT ALLOWANCE OF $174.  THIS PERCENTAGE FALLS WITHIN THE 300% THRESHOLD BY THE FTR.  THE SPONSOR HAS NOTED THAT ALL OTHER NON-FEDERAL PARTICIPANTS WILL BE PROVIDED WITH THE SAME ACCOMMODATIONS.</t>
  </si>
  <si>
    <t>SOCIETY OF GOVERNMENT SERVICE</t>
  </si>
  <si>
    <t xml:space="preserve">VAN GELDEREN, PETER </t>
  </si>
  <si>
    <t>TRAVELER DR. PETER VAN GELDEREN A STAFF SCIENTIST WILL ATTEND AND PRESENT A SEMINAR AT THE 11TH BIENNIAL MINNESOTA HIGH FIELD WORKSHOPS TO BE HELD AT MINNEAPOLIS UNIVERSITY, MINNEAPOLIS, MN FROM OCTOBER 5 TO OCTOBER 7, 2017
TRAVELER WILL BE PRESENTING TALK ENTITLED- T1, MT AND MYELIN PERMEABILITY: A NEW ROLE FOR AN OLD ACTOR.
TRAVELER WILL DEPART FROM WASHINGTON DC AREA ON 10/4, WILL ARRIVE IN MINNEAPOLIS ,MN ON THAT SAME DAY, ATTENDING MEETING FROM 10/5-7 AND WILL DEPART FROM MINNEAPOLIS ,MN TO THE WASHINGTON DC AREA ON 10/7, ARRIVING ON THAT SAME DAY.
NIH WILL COVER FOR ALL TRAVEL EXPENSES NOT COVERED BY SPONSOR.
SPONSOR, CENTER FOR MAGNETIC RESONANCE RESEARCH UNIVERSITY OF MINNESOTA WILL HAS WAIVED REGISTRATION FEE FOR ALL INVITED SPEAKERS IN THE AMOUNT OF 380.00USD AND INCLUDES (BREAKFAST, LUNCH, ON 10/5,10/6AND 10/7DINNER ON 10/5) AND ALSO HAS PAID FOR LODGING AT THE COMMONS HOTEL FROM 10/4-6 WITH AN ESTIMATED 153.00USD PER NIGHT WHICH IS ABOVE 149.00USD GOVERNMENT RATE ALLOWED). 
DR.VAN GELDEREN IS REQUESTING APPROVAL OF ACTUAL SUBSISTENCE FOR SPONSOR IN-KIND LODGING VALUED AT 153.00USD WHICH IS 102.68% OF THE GOVERNMENT ALLOWANCE OF 149.00USD.  THIS PERCENTAGE FALLS WITHIN THE 300% THRESHOLD ALLOWED BY THE FTR.
CONFIRMED WITH THE SPONSOR THAT NO HONORARIUM WILL BE GIVEN AND NO FEDERAL FUNDS ARE BEING USED TO SUPPORT THIS TRAVEL. ALL OTHER NON-FEDERAL PARTICIPANTS WILL BE PROVIDED WITH THE SAME ACCOMMODATIONS.
NINDS ETHICS OFFICE HAS CLEARED/APPROVED, THE ACCEPTANCE OF SPONSOR TRAVEL EXPENSES FOR THIS TRAVEL. (APPROVED ODA UPLOADED).
TRAVEL HAS BEEN APPROVED BY DR. NATH BASED ON CRITERIA 1.  THIS TRAVEL IS SPARC ID SP007399 AND ODA APPROVED.</t>
  </si>
  <si>
    <t>MINNEAPOLIS/ST. PA, MN, US</t>
  </si>
  <si>
    <t xml:space="preserve">VAN PRAAG, HENRIETTE </t>
  </si>
  <si>
    <t>TRAVELER IS PRESENTING A TALK AT DUKE UNIVERSITY'S EXERCISE AND THE BRAIN SYMPOSIUM ON DECEMBER  1, 2017. SPONSOR WILL PROVIDE AIRFARE, LODGING, GROUND TRANSPORTATION,AND INCIDENTALS ARE  IN KIND. DINNER AND INCIDENTALS WILL BE SPONSORED IN KIND ON 11/30 AND BREAKFAST, LUNCH, DINNER, AND INCIDENTALS WILL BE SPONSORED ON 12/1. NIH WILL PAY FOR BREAKFAST AND LUNCH ON 11/30. NO HONORARIUM WILL BE GIVEN.DR. VAN PRAAG IS REQUESTING APPROVAL OF ACTUAL SUBSISTENCE FOR SPONSOR IN KIND LODGING VALUED AT $151.20 WHICH IS 144% OF THE GOVERNMENT ALLOWANCE OF $105. THIS PERCENTAGE FALLS WITHIN THE 300% THRESHOLD ALLOWED BY THE FTR. ALL PARTICIPANTS WILL RECEIVE EQUAL LODGING ACCOMMODATIONS.THERE IS NO REGISTRATION FOR ANY OF THE ATTENDEES AT THIS SYMPOSIUM.THIS TRAVEL WILL NOT BE PAID WITH FEDERAL FUNDS. ALL OTHER COSTS ASSOCIATED WILL BE COVERED BY NIA.</t>
  </si>
  <si>
    <t xml:space="preserve">VAN WAES, CARTER </t>
  </si>
  <si>
    <t>DR. VAN WAES IS THE KEYNOTE SPEAKER FOR THE ST. JOSEPH MERCY HEAD AND NECK CANCER SYMPOSIUM TO BE HELD IN YPSILANTI, ML. HE WILL GIVE A TALK ON GENOMICS, PERSONALIZED MEDICINE AND IMMUNOTHERAPY OF HEAD AND NECK CANCER AND ATTEND THE SYMPOSIUM.</t>
  </si>
  <si>
    <t>YPSILANTI, MI, US</t>
  </si>
  <si>
    <t>ST JOSEPH MERCY ANN ARBOR</t>
  </si>
  <si>
    <t>VENDITTI, CHARLES P</t>
  </si>
  <si>
    <t>**TRAVELER DEPARTS US 1/15 AND ARRIVES IN JAPAN 1/16.**ON THIS SPONSORED FOREIGN TRAVEL THE FOLLOWING EXPENSES ARE PROVIDED IN-KIND:  ROUNDTRIP AIRFARE-$6,127.42 (693,980 JPY); THREE NIGHTS OF LODGING-$504.16 GROUND TRANSPORTATION FROM AIRPORT (1/16)-$247.40; GROUND TRANSPORTATION TO AIRPORT (1/19)-$220.91; AND WAIVED REGISTRATION-$26.49 WHICH INCLUDES RECEPTION DINNER ON 1/17 AND BANQUET DINNER ON 1/19.  ALL INVITED GUESTS ARE RECEIVING SIMILAR BENEFITS.   OMEGA WAS NOT USED FOR ANY PORTION OF THIS TRAVEL AS BOTH AIRFARE AND LODGING WAS ARRANGED AND PROVIDED IN-KIND.  APPROVAL FOR BUSINESS CLASS SPONSORED AIRFARE FOR OUTBOUND FLIGHT (OVER 14 HRS.) IS INCLUDED IN TRAVEL PACKAGE. NHGRI PAYS ALL ADDITIONAL EXPENSES.  BAG FEE-$50; TAXI TO/FROM RESIDENCE ESTIMATED-$180; MISC. FEE-$200 FOR UNFORESEEN ISSUES THAT MAY ARISE AND TAXI FOR GROUND TRANSPORTATION IF NEEDED-$100 TO/FROM CONFERENCE.  HOTEL LODGING TAX DOES NOT APPLY TO THIS TRAVEL.</t>
  </si>
  <si>
    <t>NATIONAL CENTER FOR CHILD HEAL</t>
  </si>
  <si>
    <t>PHYSICIAN SCIENTIST</t>
  </si>
  <si>
    <t>VIBOUD, CECILE G</t>
  </si>
  <si>
    <t>TRAVELER WILL ATTEND THE INTERNATIONAL SEMINAR ON PANDEMICS IN MADRID SPAIN NOVEMBER 27-29, 2017 TO GIVE A TALK, CHAIR A SESSION AND INITIATE COLLABORATIONS RELATED TO HISTORICAL EPIDEMICS.  TRAVELER WILL THEN ATTEND THE SIXTH INTERNATIONAL CONFERENCE ON INFECTIOUS DISEASE IN SITGES(BARCELONA), SPAIN, NOVEMBER 29-DECEMBER 1, 2017.  TRAVELER WILL  BE A SPEAKER AT THIS EVENT.</t>
  </si>
  <si>
    <t>ELSEVIER LIMITED OXFORD UNITED</t>
  </si>
  <si>
    <t>11/25/2017 -12/02/2017</t>
  </si>
  <si>
    <t>TRAVELER WILL ATTEND THE WHO INFLUENZA BURDEN OF DISEASE MEETING, DECEMBER 11-13, 2017 IN GENEVA, SWITZERLAND.  THE TRAVELER WAS INVITED TO ATTEND TO PRESENT RESULTS FROM A STUDY COORDINATED IN 2016.</t>
  </si>
  <si>
    <t>TO ATTEND THE WORKSHOP ON INFLUENZA EPIDEMIOLOGY AND EVOLUTION IN VIETNAM, MARCH 4-6, 2018, TO PARTICIPATE TO AN INFLUENZA WORKSHOP CO-ORGANIZED BY OXFORD OUCRU AND THE VIETNAMESE NIHE -- VIETNAM'S DISEASE SURVEILLANCE BRANCH.</t>
  </si>
  <si>
    <t>HANOI, , VNM</t>
  </si>
  <si>
    <t>HOSPITAL FOR TROPICAL DISEASES</t>
  </si>
  <si>
    <t>03/02/2018 -03/07/2018</t>
  </si>
  <si>
    <t>TO ATTEND THE PASTEUR INSTITUTE SAMMBA SEMINAR SERIES TO GIVE A DISEASE MODELING SEMINAR ON MAR 11-16 AT THE PASTEUR INSTITUTE, IN PARIS, FRANCE.  WILL THEN ATTEND THE 6TH ANISE MEETING -AFRICAN NETWORK FOR INFLUENZA SURVEILLANCE AND EPIDEMIOLOGY (MAR 19-21) -- COMBINED WITH MISMS TRAINING WORKSHOP (MAR 22-23), IN ANTANANANAVIRO, MADAGASCAR.  THIS IS A JOINT MEETING OF THE AFRICAN INFLUENZA NETWORK AND EPS MISMS PROGRAM. THE MEETING WILL FEATURE 3 DAYS OF SCIENTIFIC TALKS ON FLU RESEARCH IN AFRICA.</t>
  </si>
  <si>
    <t>03/09/2018 -03/26/2018</t>
  </si>
  <si>
    <t xml:space="preserve">VIKRAM, BHADRASAIN </t>
  </si>
  <si>
    <t>DR. VIKRAM IS INVITED TO SPEAK AT THE 2017 INDIAN CANCER CONGRESS MEETING BEING HELD IN BANGALORE, INDIA ON NOVEMBER 8-12, 2017.  DR. VIKRAM WILL PRESENT: CURRENT UPDATES ON CLINICAL TRIALS IN RADIATION ONCOLOGY: CLINICAL TRIAL NETWORK GROUPS.   DR. VIKRAM WILL ALSO PARTICIPATE IN THE INDO-US WORKSHOP ON DRUG RE-PURPOSING FOR IMPROVING RADIOTHERAPY OF CANCER AT SRI RAMACHANDRA UNIVERSITY IN CHENNAI, INDIA ON NOVEMBER 13, 2017.  IN-KIND:  AIRFARE, LODGING (INCLUDES BREAKFAST), REGISTRATION (INCLUDES MEALS), LUNCH AND DINNER ON 11/13 AND GROUND TRANSPORTATION IN INDIA.   HT401 HIGH THREAT SECURITY OVERSEAS SEMINAR COMPLETED AUGUST 8, 2017.  DR. VIKRAM HAS NOT AND WILL NOT HAVE SPENT MORE THAN 45 DAYS IN DESIGNATED HIGH-THREAT, HIGH-RISK/FACT-MANDATORY COUNTRIES WITHIN THE CALENDAR YEAR.</t>
  </si>
  <si>
    <t>SENIOR DISCIPLINARY SCIENTI</t>
  </si>
  <si>
    <t>VOGEL, STEVEN S</t>
  </si>
  <si>
    <t>DR. STEVEN VOGEL HAS BEEN INVITED TO GIVE A TALK AT THE UNIVERSITY OF CALIFORNIA AT BERKELEY.AT THE 15TH ANNUAL ADVANCED IMAGING METHODS (AIM) WORKSHOP THIS COMING JAN. 23-27,2018. DR.VOGEL'S TALK IS ENTITLE ULTRA - FAST LONG  DISTANCE ENERGY TRANSFER BETWEEN FLUORESCENT PROTEINS. COMPLIMENTARY FREE INTERNET SERVICE.  TRAVEL EO APPROVED</t>
  </si>
  <si>
    <t>DR.STEVEN VOGEL HAS BEEN INVITE TO GIVE  SEVERAL TALKS AT THE UNIVERSITY OF VIRGINIA CHARLOTTESVILLE, VA  THIS COMING MARCH 5-9,2018. HIS FIRST TALK IS ENTITLED THE ORIENTATION OF LIGHT AND TIME - RESOLVED  FLUORESCENCE ANISOTROPY. HIS SECOND TALK IS ENTITLED HOMO FRET AND FCS MEASUREMENTS.</t>
  </si>
  <si>
    <t>WAKEFIELD, LALAGE M</t>
  </si>
  <si>
    <t>DR. LALAGE WAKEFIELD HAS BEEN INVITED TO SPEAK AT THE VANDERBILT-INGRAM CANCER CENTER ON NOV 9, 2017. THE SPONSOR (VANDERBILT INGRAM CANCER CENTER) WILL PROVIDE AIRFARE, LODGING AND GROUND TRANSPORTATION IN-KIND. SPONSOR WILL PROVIDE BREAKFAST, LUNCH AND DINNER ON NOV 9.</t>
  </si>
  <si>
    <t>DR. LALAGE WAKEFIELD HAS BEEN INVITED TO ATTEND THE UNIVERSITY OF IOWA'S CARVER COLLEGE OF MEDICINE FROM FEB 28 - MARCH 2, 2018 AND PRESENT A TALK TO THE FACULTY AND STUDENTS ENTITLED "TGF-BETA SIGNALING AND CANCER STEM CELLS IN BREAST CANCER PROGRESSION" .  THE SPONSOR WILL PROVIDE AIRFARE, LODGING, GROUND TRANSPORTATION AND MEALS DURING THE MEETING. DR. LALAGE WAKEFIELD IS REQUESTING APPROVAL OF ACTUAL SUBSISTENCE FOR SPONSOR IN-KIND LODGING VALUED AT $139 WHICH IS 149% OF THE GOVERNMENT ALLOWANCE OF $93.  THIS PERCENTAGE FALLS WITHIN THE 300% THRESHOLD ALLOWED BY THE FTR.  THE SPONSOR HAS NOTED THAT ALL OTHER NON-FEDERAL PARTICIPANTS WILL BE PROVIDED WITH THE SAME ACCOMMODATIONS.</t>
  </si>
  <si>
    <t>DR. LALAGE WAKEFIELD WILL ATTEND THE UNIVERSITY OF CALIFORNIA AT SAN FRANCISCO CANCER CENTER'S SEMINAR SERIES AS A GUEST SPEAKER ON FRIDAY MARCH 16, 2018. THE SPONSOR WILL PROVIDE AIRFARE, LODGING AND ROUNDTRIP TAXIS TO UCSF IN-KIND.  MEETING AGENDA IS NOT READY AT THIS TIME.</t>
  </si>
  <si>
    <t>WALDMANN, THOMAS A</t>
  </si>
  <si>
    <t>DR. WALDMANN IS INVITED TO CHAIR A SCIENTIFIC SESSION AT THE 13TH ANNUAL SYMPOSIUM ON PRIMARY IMMUNODEFICIENCY BEING HELD IN NEWPORT BEACH, CA ON NOVEMBER 18-19, 2017.  PRIOR TO THE SYMPOSIUM,  DR. WALDMANN IS INVITED TO ATTEND BIONIZ'S ANNUAL SCIENTIFIC ADVISORY MEETING ON NOVEMBER 17, 2017. IN-KIND:  AIRFARE, LODGING (NO BREAKFAST), REGISTRATION (INCLUDES MEALS), AND GROUND TRANSPORTATION IN CA.  DR. WALDMANN IS REQUESTING APPROVAL OF ACTUAL SUBSISTENCE FOR SPONSOR IN-KIND LODGING VALUED AT $219 WHICH IS 139% OF THE GOVERNMENT ALLOWANCE OF $158.  THIS PERCENTAGE FALLS WITHIN THE 300% THRESHOLD BY THE FTR.  THE SPONSOR HAS NOTED THAT ALL OTHER NON-FEDERAL PARTICIPANTS WILL BE PROVIDED WITH THE SAME ACCOMMODATIONS.  AN APPROVED AEA MEMO HAS BEEN ATTACHED FOR THE LODGING COST ON 11/16.</t>
  </si>
  <si>
    <t>WALITT, BRIAN T</t>
  </si>
  <si>
    <t>DR. WALITT HAS BEEN INVITED TO SPEAK AT THE  ACR ANNUAL MEETING, HELD IN SAN DIEGO, CA ON NOVEMBER 4-8 2017. TRAVEL APPROVED 7/26/2017; THIS TRIP IS SPONSORED. ACR REGISTRATION FEE SPONSORED IN KIND; FLIGHT AND 2 NIGHTS OF HOTEL ACCOMMODATIONS  SPONSORED IN KIND. GROUND TRANSPORTATION WILL NOT BE COVERED; FOOD WILL NOT BE PROVIDED. INITIALLY DR. WALITT WAS SCHEDULED TO SPEAK ON THE 7TH AND THEN FLY HOME AFTERWARDS, BUT WAS INFORMED WHILE AT THE CONFERENCE THAT HIS TIME TO SPEAK WAS MOVED BACK TO THE 8TH, HENCE THE REASON FOR THE AMENDMENT. THEREFORE DR. WALITT WAS RESPONSIBLE FOR PAYING FOR LODGING ON 10/6 AND 10/7. TRAVELER WAS INFORMED TO PRESENT GOVERNMENT ID TO THE MANCHESTER GRAND HYATT TO RECEIVE TAX EXEMPT STATUS. I SPOKE WITH THE HOTEL AND THEY WILL GIVE HIM A FORM TO COMPLETE. DR. WALITT DEPARTED ON THE 8TH, DIDN'T ARRIVE AT THE DC AIRPORT UNTIL AFTER MIDNIGHT ON THE 9TH. THEREFORE, DR. WALITT RECEIVED A FULL DAYS M&amp;IE ON THE 8TH AND 3/4 M&amp;IE ON THE 9TH.</t>
  </si>
  <si>
    <t>WALKER, VICKIE R</t>
  </si>
  <si>
    <t>DR. WALKER HAS BEEN INVITED TO PARTICIPATE IN THE 2018 SOCIETY OF TOXICOLOGY (SOT) MEETING HELD IN SAN ANTONIO, TX ON 3/11-15/2018 AS A SPEAKER FOR A WORKSHOP SESSION. TRAVEL DATES ARE: 3/11-15/2018. SPONSOR HAS WAIVED REGISTRATION FEE IN THE AMOUNT OF $700.00 WHICH DOES NOT INCLUDE MEALS, LODGING OR AIRFARE. TEXAS IS A TAX-EXEMPT STATE. CASH ADVANCE REQUESTED: INFREQUENT TRAVELER. EFFICIENT SPENDING APPROVAL WAS OBTAINED ON 9/27/2017 AND ETHICS APPROVAL WAS OBTAINED ON 11/22/2017 AND IS UPLOADED IN THE SCANNED PORTION OF THIS AUTHORIZATION.  COMP TIME FOR TRAVEL IS APPROVED.</t>
  </si>
  <si>
    <t>WALTERS, JUDITH R</t>
  </si>
  <si>
    <t>DURING THIS SPONSORED TRAVEL, DR. WALTERS WILL BE ATTENDING THE CENTER FOR THE NEURAL BASIS OF COGNITION SERIES (CNBC) COLLOQUIUM AT CARNEGIE MELLON UNIVERSITY IN PITTSBURG, PA AS AN INVITED SPEAKER. SHE WILL DEPART FROM IAD ON DEC. 6, 2017 AND ARRIVE AT PITTSBURG, PA ON THE SAME DAY. THE TRAVELER WILL STAY AT WYNDHAM PITTSBURGH HOTEL FOR TWO NIGHTS, AT THE RATE OF 148USD WHICH IS 115% OF THE GOVERNMENT ALLOWANCE OF 129USD PER NIGHT. THIS PERCENTAGE FALLS WITHIN THE 300% THRESHOLD ALLOWED BY THE FTR. THE SPONSOR HAS NOTED THAT ALL OTHER NON-FEDERAL PARTICIPANTS WILL BE PROVIDED WITH THE SAME ACCOMMODATIONS. SHE WILL DEPART FROM PITTSBURGH, PA ON DEC. 8,2017 AND ARRIVE THE SAME DAY. FOR THIS SPONSORED TRAVEL, NO HONORARIUM WILL BE PROVIDED, PAYMENT OF HER TRAVEL EXPENSES WILL NOT BE DERIVED FROM UNITED STATES FEDERAL FUNDS, AND HER VISIT DOES NOT PRESENT ANY CONFLICT OF INTEREST.  THE TRAVEL ACCOMMODATIONS THAT THE SPONSOR IS OFFERING ARE SIMILAR TO THOSE PROVIDED TO OTHER GUESTS AND WILL BE PAID IN KIND. THIS TRAVEL WAS APPROVED IN SPARC AS AN STE, AND AN ODA WAS ENTERED AND APPROVED BY ETHICS. THIS TRAVEL WAS APPROVED BY DR. KORETSKY ON CRITERIA 1.</t>
  </si>
  <si>
    <t>PHARMACOLOGIST</t>
  </si>
  <si>
    <t xml:space="preserve">WANG, GENE-JACK </t>
  </si>
  <si>
    <t>TO PARTICIPATE IN GRAND ROUNDS TO BE HELD AT THE MEDICAL COLLEGE OF GEORGIA, DEPARTMENT OF PSYCHIATRY AND GIVE A TALK ENTITLED, ?¿¿APPETITIVE NEUROIMAGING IN HUMAN?¿¿, ON NOVEMBER 16, 2017, IN AUGUSTA, GA. EO APPROVED TRAVEL ON MAY 3, 2017.</t>
  </si>
  <si>
    <t>MEDICAL COLLEGE OF GEORGIA</t>
  </si>
  <si>
    <t>11/15/2017 -11/16/2017</t>
  </si>
  <si>
    <t xml:space="preserve">WANG, JI MING </t>
  </si>
  <si>
    <t>BEIJING JIAOTONG UNIVERSITY:  MEET WITH PROFESSOR JIN-SHENG HE TO DISCUSS AGENDA FOR UPCOMING MEETINGS OCT 23. INVITED SPEAKER TO THE GUT MICROBIOTA AND INFLAMMATION SYMPOSIUM OCT 24-26. ROUND TABLE DISCUSSIONS WITH UNIVERSITY SCIENTISTS OCT 27-30. INVITED TO JOIN THE CHEMOKINE WORKSHOP IN COLLABORATION WITH PEKING UNIVERSITY OCT 31-NOV 1. INVITED LECTURER TO EDUCATIONAL COURSE IMMUNOLOGY FOR GRADUATE SCHOOL STUDENTS NOV 2-3. MEET WITH UNIVERSITY SCIENTISTS TO DISCUSS KEY ISSUES OF FUTURE COLLABORATION NOV 4. BEIJING JIAOTONG UNIVERSITY TO PROVIDE IN KIND ROUND TRIP AIRFARE, LODGING INCLUDING TAXES 10/22-11/4 AND GROUND TRANSPORTATION IN BEIJING. NO MEALS WILL BE PROVIDED AND NO REGISTRATION FEE. NO FEDERAL FUNDS USED LISTED ON INVITE LETTER. NCI TO COVER ALL OTHER COSTS VISA FEE, GROUND TRANSPORTATION IN US, BAGGAGE FEES, MEALS AND INCIDENTAL EXPENSES.</t>
  </si>
  <si>
    <t>BEIJING JIAOTONG UNIVERSITY</t>
  </si>
  <si>
    <t>10/21/2017 -11/04/2017</t>
  </si>
  <si>
    <t>INVITED SPEAKER AND PARTICIPANT TO THE INTERNATIONAL CIP MEETING 2017 WISSENSCHAFTSFORUM HEIDELBERG, HEIDELBERG, GERMANY 12/14-17/2017. SPONSOR TO PROVIDE IN KIND LODGING WHICH INCLUDES BREAKFAST ON 12/15-17, AND SOME MEALS; NO REGISTRATION FEE. NCI TO COVER AIRFARE, GROUND TRANSPORTATION, REMAINING MEALS AND INCIDENTAL EXPENSES. NFF ON INVITE LETTER AND SPONSOR HAS CONFIRMED ALL ATTENDEES ARE BEING PROVIDED WITH THE SAME ACCOMMODATIONS.</t>
  </si>
  <si>
    <t>WANG, KUAN H</t>
  </si>
  <si>
    <t>THE EVENTS IN THIS TA WERE APPROVED AS A NON-NIMH HOSTED CONFERENCE OR MEETING BY THE OFFICE OF FINANCIAL MANAGMENT ON 7/27/2017.
PERSONAL CONTACT INFO - KUANHONGWANG@GMAIL.COM
240-778-7416
TIANJIN AND SHANGHAI, CHINA  - TO SPEAK AT THE 12TH BIENNIAL CONFERENCE OF CHINESE NEUROSCIENCE SOCIETY ON 10/14/17 AND  FUDAN UNIVERSITY - THE LECTURE TITLE - ACTIVITY-DEPENDENT GENETIC FEEDBACK IN BRAIN CIRCUITS AND DISORDERS - 10/16/17.</t>
  </si>
  <si>
    <t>10/10/2017 -10/17/2017</t>
  </si>
  <si>
    <t>THE EVENTS IN THIS TA WERE APPROVED AS AN EXEMPTION UNDER THE CATEGORY: TO ATTEND SCIENTIFIC MEETINGS BY THE NIMH EXECUTIVE OFFICER ON 1/4/2018.
EVANSTON, IL - INVITED TO GIVE A SEMINAR TITLED - THE NEURAL CIRCUIT MECHANISMS FOR GOAL-DIRECTED SKILLS - AT NORTHWESTERN UNIVERSITY - 1/30/18.</t>
  </si>
  <si>
    <t>EVANSTON, IL, US</t>
  </si>
  <si>
    <t>THE EVENTS IN THIS TA WERE APPROVED AS AN EXEMPTION UNDER THE CATEGORY: TO ATTEND SCIENTIFIC MEETINGS BY THE NIMH EXECUTIVE OFFICER ON 2/20/2018.
CHARLOTTESVILLE, VA - INVITED TO GIVE A SEMINAR TITLED - THE NEURAL CIRCUIT MECHANISMS FOR GOAL-DIRECTED SKILLS - AT UNIVERSITY OF VIRGINIA - 3/28/18.
NO POTS</t>
  </si>
  <si>
    <t xml:space="preserve">WANG, WEIDONG </t>
  </si>
  <si>
    <t>PRESENT SEMINAR AT THE DEPARTMENT OF CHEMISTRY SPONSORED BY FLORIDA INTERNATIONAL UNIVERSITY OF FEB 2, 2018 IN MIAMI FL.  SPONSOR OFFERED AIRFARE, LODGING AND BREAKFAST, LUNCH AND DINNER ON FEBRUARY 2ND, IN KIND. THERE IS NO REGISTRATION FEE FOR THE MEETING.</t>
  </si>
  <si>
    <t>FLORIDA INTERNATIONAL UNIVERSI</t>
  </si>
  <si>
    <t>WANG, XIN W</t>
  </si>
  <si>
    <t>INVITED TO GIVE A SEMINAR "LIVER CANCER PUZZLE-CHALLENGES AND OPPORTUNITIES" IN THE 2017-18 ACADEMIC YEAR ON TUESDAY, OCT 10 AT THE UNIV OF TEXAS HEALTH SAN ANTONIO, TX. SPONSOR IN-KIND: ROUNDTRIP ECONOMY AIRFARE, 1 NIGHT ACCOMMODATIONS AT THE OMNI HOTELS &amp; RESORT AND GROUND TRANSPORTATION IN SAN ANTONIO</t>
  </si>
  <si>
    <t>11/12-15: VISIT CHULABHORN RESEARCH INSTITUTE TO DISCUSS AND HOLD A COLLABORATIVE MEETING IN BANGKOK WHERE WE WILL DISCUSS THE TIGER-LC PROJECT AND LUNG CANCER PATIENTS IN THE SURROUNDING AREAS. SPONSOR IN-KIND: HOTEL ACCOMMODATIONS DURING THE VISIT, MEALS FROM NOV 12-15, GROUND TRANSPORTATION BETWEEN AIRPORT, VENUE AND HOTEL. 11/16-11/18: INVITED TO DISCUSS COLLABORATIONS AT THE COMPREHENSIVE LIVER CANCER CENTER WITH DRS. YINYING LU AND ANURADHA BUDHU (NIH) IN BEIJING AND PRESENT A TALK ON THE 17TH.</t>
  </si>
  <si>
    <t>12/3-12/7: INVITED TO ATTEND THE COLD SPRING HARBOR ASIA (CSP-ASIA) MEETING BEING HELD IN SUZHOU, CHINA ON DEC 4-8, 2017. DR. WANG WILL PRESENT A TALK ENTITLED "BIOLOGICAL AND CLINICAL IMPACTS OF INTERTUMOR AND INTRATUMOR HETEROGENEITY IN LIVER CANCER." SPONSOR IN-KIND: ROUNDTRIP ECONOMY AIRFARE, LODGING AT THE CONFERENCE HOTEL AND REGISTRATION TO THE MEETING (INCLUDES MEALS 12/5-DEPARTURE); 12/7-12/10: UPON ARRIVAL BACK FROM CHINA, DR. WANG WILL DRIVE TO GLEN ALLEN, VA TO ATTEND AND SPEAK AT THE "HEPATOBILIARY CANCERS: PATHOBIOLOGY AND TRANSLATIONAL ADVANCES" MEETING. TALK ENTITLED "APPLYING MULTI-LEVEL GENOMICS TO IDENTIFY MOLECULAR SUBTYPES OF HEPATOCELLULAR CARCINOMA AND CHOLANGIOCARCINOMA".  SPONSOR IN-KIND: HOTEL FOR 3 NIGHTS AT THE WYNDHAM VIRGINIA CROSSINGS HOTEL AND CONFERENCE CENTER, INCLUDING 2 DAYS OF L AND 3 DAYS OF CONT. B AND ADMISSION TO THE EARLY INVESTIGATOR MEET AND GREET RECEPTION. REGISTRATION FEES WILL BE WAIVED BY THE SPONSOR AS WELL.</t>
  </si>
  <si>
    <t xml:space="preserve">WANG, YUN XING </t>
  </si>
  <si>
    <t>DR. WANG WILL PRESENT A SEMINAR AT THE ARIZONA STATE UNIVERSITY IN THE BIOLOGICAL PHYSICS SEMINAR SERIES. THE SPONSOR WILL PROVIDE AIRFARE, HOTEL, AND BREAKFAST, LUNCH, AND DINNER ON 11/1. DR. WANG IS REQUESTING APPROVAL OF ACTUAL SUBSISTENCE FOR SPONSOR IN-KIND LODGING VALUED AT $189 ON 10/31 AND $279 ON 11/1, WHICH IS 152.42% AND 225%, RESPECTIVELY OF THE GOVERNMENT ALLOWANCE OF $124. THIS PERCENTAGE FALLS WITHIN THE 300% THRESHOLD ALLOWED BY THE FTR. THE SPONSOR HAS NOTED THAT ALL OTHER NON-FEDERAL PARTICIPANTS WILL BE PROVIDED WITH THE SAME ACCOMMODATIONS.</t>
  </si>
  <si>
    <t>TEMPE, AZ, US</t>
  </si>
  <si>
    <t>ARIZONA STATE UNIVERSITY TEMPE</t>
  </si>
  <si>
    <t>WANK, STEPHEN A</t>
  </si>
  <si>
    <t>DR. STEPHEN WANK HAS BEEN INVITED AS A VISITING PROFESSOR &amp; WILL PRESENT LECTURES FOR THE UCLA GASTOENTEROLOGY FELLOWSHIP TRAINING PROGRAM IN LOS ANGELES, CA, ON 12/14-15/17. THE SPONSOR IS PAYING IN-KIND FOR ECONOMY AIRFARE, HOTEL AT 101% OVER THE GOVERNMENT RATE AS SPONSORED IN KIND, AND SOME MEALS ON THE MEETING DATES. THERE IS NO REGISTRATION FEE. SATURDAY 12/16 IS A NON DUTY DAY AND NO PER DIEM WILL BE PAID TO TRAVELER FOR THAT DATE. HE WILL RETURN ON 12/17/17.</t>
  </si>
  <si>
    <t xml:space="preserve">WARD, MICHAEL </t>
  </si>
  <si>
    <t>DR. WARD WILL BE ATTENDING AN EULAR RECOMMENDATIONS FOR THE PREVENTION AND MANAGEMENT OF ADULT APS TASK FORCE MEETING.</t>
  </si>
  <si>
    <t>ZURICH, , CHE</t>
  </si>
  <si>
    <t>EULAR ZURICH SWITZERLAND</t>
  </si>
  <si>
    <t>12/15/2017 -12/18/2017</t>
  </si>
  <si>
    <t>WARD, MICHAEL E</t>
  </si>
  <si>
    <t>THIS IS A TWO CITY, TWO SPONSOR TRAVEL.
TRAVELER WILL ATTEND THE 2017 THE BLUEFIELD PROJECT CFR LEADERSHIP MEETING FROM OCTOBER 17, 2017 TO OCTOBER 18, 2017 IN KENTFIELD, CALIFORNIA. TRAVELER WILL DEPART FROM DC ON 10/16 AND ARRIVE TO LA THE SAME DAY. TRAVELER WILL DEPART FROM LA AND ARRIVE TO DC ON 10/21. SPONSOR, THE BLUEFIELD PROJECT, WILL PAY IN-KIND FOR THE AIRFARE (ROUND-TRIP TO AND FROM DC), LODGING (10-16 ?¿¿ 10-18), MIE (10/17 AND 10/18) AND GROUND TRANSPORTATION. TRAVELER WILL STAY AT THE ACQUA HOTEL AT 257USD PER NIGHT (10/16 AND 10/17). TRAVELER IS REQUESTING APPROVE OF ACTUAL SUBSISTENCE FOR SPONSOR IN-KIND LODGING VALUED AT 257USD WHICH IS 139 PERCENT OF THE GOVERNMENT ALLOWANCE OF 184USD. THIS PERCENTAGE FALLS WITHIN THE 300 PERCENT THRESHOLD ALLOWED BY THE FTR. THE SPONSOR NOTED THAT ALL OTHER NON-FEDERAL PARTICIPANTS WILL BE PROVIDED WITH THE SAME ACCOMMODATIONS. FOR 10/18, TRAVELER WILL STAY AT THE CLUB QUARTERS HOTEL AT 242.10USD PER NIGHT WHICH IS BELOW THE PER DIEM RATE OF 302USD. TRAVELER WILL DEPART SAN FRANCISCO AND ARRIVE TO LOS ANGELES ON 10/19. TRAVELER WILL ATTEND THE NEUROSCIENCE GRAND ROUNDS ON OCTOBER 20, 2017 AT CEDARS-SINAI IN LOS ANGELES, CALIFORNIA. SPONSOR, CEDARS-SINAI, WILL PAY IN-KIND FOR AIRFARE FROM SAN FRANCISCO TO LA ON 10/19 AND LODGING (10/19 ?¿¿ 10/20). TRAVELER WILL STAY AT THE SOFITEL HOTEL AT 270USD PER NIGHT. TRAVELER IS REQUESTING APPROVE OF ACTUAL SUBSISTENCE FOR SPONSOR IN-KIND LODGING VALUED AT 270USD WHICH IS 156 PERCENT OF THE GOVERNMENT ALLOWANCE OF 173USD. THIS PERCENTAGE FALLS WITHIN THE 300 PERCENT THRESHOLD ALLOWED BY THE FTR. THE SPONSOR NOTED THAT ALL OTHER NON-FEDERAL PARTICIPANTS WILL BE PROVIDED WITH THE SAME ACCOMMODATIONS.
ODA IS APPROVED AND ATTACHED FOR BOTH SPONSORS. CONFIRMED WITH THE SPONSORS THAT NO HONORARIUM WILL BE GIVEN AND NO FEDERAL FUNDS WILL BE USED TO SUPPORT THIS TRAVEL. DR. NATH APPROVED UNDER CRITERIA 2 AND 3 AND IT?¿¿S NIH  AND STE APPROVED IN SPARC.</t>
  </si>
  <si>
    <t>MILL VALLEY, CA, US</t>
  </si>
  <si>
    <t>BLUEFIELD PROJECT TO CURE FTD</t>
  </si>
  <si>
    <t>CEDARS SINAI CONTINUING MEDICA</t>
  </si>
  <si>
    <t>WARREN, KATHERINE E</t>
  </si>
  <si>
    <t>DR. WARREN IS INVITED TO PARTICIPATE IN THE LOW GRADE GLIOMA (LGG) CONSENSUS MEETING BEING HELD IN TORONTO, ONTARIO, CANADA ON DECEMBER 4-6, 2017. IN-KIND: LODGING (NO BREAKFAST) AND MEALS (D 12/4; BLD 12/5; BL 12/6). NO REGISTRATION FEE.  DR. WARREN IS REQUESTING APPROVAL OF ACTUAL SUBSISTENCE FOR SPONSOR IN-KIND LODGING VALUED AT $216 WHICH IS 114% OF GOVERNMENT ALLOWANCE OF $189. THIS PERCENTAGE FALLS WITHIN THE 300% THRESHOLD ALLOWED BY THE FTR. THE SPONSOR HAS NOTED THAT ALL OTHER NON-FEDERAL PARTICIPANTS WILL BE PROVIDED WITH THE SAME ACCOMMODATIONS.</t>
  </si>
  <si>
    <t>STAFF PHYSICIAN</t>
  </si>
  <si>
    <t>DR. WARREN IS INVITED TO MEET WITH DR. JAUME MORA TO DISCUSS FUTURE COLLABORATIONS IN THE FIELD OF DIFFUSE INTRINSIC PONTINE GLIOMA (DIPG) IN BARCELONA, SPAIN ON MARCH 11, 2018. ON MARCH 12-13, DR. WARREN WILL PARTICIPATE IN THE WORKSHOP MEMORIAL ALICIA PUEYO MEETING. IN-KIND: AIRFARE, LODGING (NO BREAKFAST), MEALS (BLD 3/11), REGISTRATION (INCLUDES LD 3/12), AND GROUND TRANSPORTATION IN BARCELONA.</t>
  </si>
  <si>
    <t>SANT JOAN DE DEU BARCELONA HOS</t>
  </si>
  <si>
    <t xml:space="preserve">WASSERMANN, ERIC </t>
  </si>
  <si>
    <t>AS A KEYNOTE SPEAKER TO ALBUQUERQUE/NEW MEXICO BRAIN STIMULATION MEETING. THE MEETING WILL BE HELD AT THE UNIVERSITY OF NEW MEXICO IN ALBUQUERQUE, OCTOBER 4-6.  STIMULATION DEMOS WILL TAKE PLACE ON THE 4TH. APPROVED AT THE SPARC AND BY ETHICS. SPONSOR/UNIVERSITY OF MEXICO IS PAYING IN KIND FOR AIR, LODGING,  AND DINNER  ON 10/04 AND LUNCH /04/05.</t>
  </si>
  <si>
    <t>WATERMAN, CLARE M</t>
  </si>
  <si>
    <t>DR. WATERMAN WILL  BE DR. WATERMAN WILL GIVE A KEYNOTE TALK AT THE 20TH ANNUAL CAMB SYMPOSIUM AT THE UNIVERSITY OF PENNSYLVANIA ON OCTOBER 6, 2017</t>
  </si>
  <si>
    <t>DR. WATERMAN AGREED TO PARTICIPATE IN THE FOURTH BIENNIAL WEILL INSTITUTE DISTINGUISHED LECTURER SEMINAR SERIES, TO BE HELD ON OCTOBER 10, 2017 ON CORNELL UNIVERSITY?¿¿S ITHACA, NY CAMPUS.</t>
  </si>
  <si>
    <t>THIS TRAVEL IS NOT A CONFERENCE
BECAUSE IT MEETS THE FOLLOWING MISSION EXEMPTION: FEDERAL EMPLOYEE?¿¿S DAY-TO-DAY OPERATIONAL OR MANAGERIAL ACTIVITIES THAT MAY IN CERTAIN
INSTANCES INVOLVE LIMITED TRAVEL: CLARE WATERMAN HAS AGREED TO JOIN CNN?¿¿S SPECIAL PROGRAMME ?¿¿UNSEEN EARTH?¿¿ AT THE MCLAREN TECHNOLOGY CENTRE NEAR LONDON ON 6 DEC 2017. TRAVELER WILL FLY FROM PHILADELPHIA WHERE SHE IS ALREADY IN TRAVEL STATUS TO LONDON ON 12/5, AND FROM LONDON BACK TO DC ON 12/7. INCORRECT SPONSOR IS IN THE SYSTEM AS OF 11/6 AS NBS HAS NOT YET BEEN UPDATED WITH NEW SPONSORING ORGANIZATION REQUEST INFORMATION, AUTHORIZATION WILL BE UPDATED WHEN CHANGE IS REFLECTED IN CGE.</t>
  </si>
  <si>
    <t>CABLE NEWS NETWORK</t>
  </si>
  <si>
    <t>THIS TRAVEL IS NOT A CONFERENCE BECAUSE IT MEETS THE FOLLOWING MISSION EXEMPTION- SCIENTIFIC MEETINGS WITH A SPECIFIC INVESTIGATOR OR TEAM REGARDING A SPECIFIC AREA OF SCIENTIFIC INQUIRY, OR PUBLIC HEALTH NEED. DR WATERMAN WAS INVITED TO GIVE A TALK AT THE VANDERBILT UNIVERSITY.</t>
  </si>
  <si>
    <t>THIS TRAVEL IS NOT A CONFERENCE BECAUSE IT MEETS THE FOLLOWING MISSION EXEMPTION- SCIENTIFIC MEETINGS WITH A SPECIFIC INVESTIGATOR OR TEAM REGARDING A SPECIFIC AREA OF SCIENTIFIC INQUIRY, OR PUBLIC HEALTH NEED. DR. WATERMAN WAS INVITED TO GIVE A TALK @ ICAHN SCHOOL OF MEDICINE AT MOUNT SINAI.</t>
  </si>
  <si>
    <t>THIS TRAVEL IS NOT A CONFERENCE BECAUSE IT MEETS THE FOLLOWING MISSION EXEMPTION- SCIENTIFIC MEETINGS WITH A SPECIFIC INVESTIGATOR OR TEAM REGARDING A SPECIFIC AREA OF SCIENTIFIC INQUIRY, OR PUBLIC HEALTH NEED. DR. WATERMAN WAS INVITED TO GIVE A TALK AT SCHOOL OF BASIC MEDICAL SCIENCE PEKING UNIVERSITY</t>
  </si>
  <si>
    <t>PEKING UNION MEDICAL COLLEGE H</t>
  </si>
  <si>
    <t>03/05/2018 -03/12/2018</t>
  </si>
  <si>
    <t xml:space="preserve">WEIGERT, ROBERTO </t>
  </si>
  <si>
    <t>TRAVELER HAS BEEN INVITED TO PARTICIPATE IN THE SEMINAR SERIES OF THE GENETICS DEPARTMENT OF ALBERT EINSTEIN COLLEGE OF MEDICINE TO BE HELD IN NEW YORK ON FEBRUARY 28, 2018.  TRAVELER WILL BE GIVING A TALK.  THE SPONSOR WILL PROVIDE IN KIND TRAIN TICKET, 2 NIGHTS LODGING, ONE MEAL FOR LUNCH, AND GROUND TRANSPORT WHILE IN NEW YORK ONLY FROM HOTEL IN NEW YORK TO ALBERT EINSTEIN COLLEGE. TRAVEL HAS BEEN APPROVED IN STEPS.  NCI WILL COVER MEALS, PUBLIC TRANSPORT AND ANY OTHER TRAVEL EXPENSE THAT MAY INCUR. DR. WEIGERT REQUESTS APPROVAL OF ACTUAL SUBSISTENCE FOR SPONSOR IN KIND LODGING VALUED AT $206.10 DAILY RATE ON 2/27 AND $188.10 ON 2/28 WHICH IS 126% OF THE GOVERNMENT ALLOWANCE OF $164 ON 2/27/18 AND 115% OF THE GOVERNMENT ALLOWANCE ON 2/28/2018, THIS PERCENTAGE FALLS WITHIN THE 300% THRESHOLD ALLOWED BY THE FTR.  THE SPONSOR HAS NOTED THAT ALL NON FEDERAL PARTICIPANTS WILL BE PROVIDED WITH THE SAME ACCOMMODATIONS.</t>
  </si>
  <si>
    <t>WEINREICH, MICHAEL A</t>
  </si>
  <si>
    <t>DR. MICHAEL WEINREICH WILL ATTEND AND PRESENT A TALK AT CIS 2017 SCHOOL IN PRIMARY IMMUNODEFICIENCY DISEASES TO BE HELD IN GALVESTON, TX ON OCTOBER 19-22, 2017. SPONSOR AGREED TO COVER THE FULL COST OF ROUND-TRIP, COACH-AIRFARE, THREE NIGHTS OF LODGING AT THE HOTEL GALVEZ, AND BREAKFAST, LUNCH, AND DINNER ON OCTOBER 20-21, 2017 AND BREAKFAST AND LUNCH ON OCTOBER 22, 2017. SPONSOR WILL BE PROVIDING IN-KIND LODGING VALUED AT 239 PER NIGHT WHICH IS 239 PERCENT OF THE GOVERNMENT LODGING ALLOWANCE OF 100 FOR GALVESTON, TEXAS. THIS PERCENTAGE FALLS WITHIN THE 300 PERCENT THRESHOLD ALLOWED BY THE FEDERAL PER DIEM RATE. THE SPONSOR HAS CONFIRMED THAT ALL OTHER FEDERAL OR NON-FEDERAL PARTICIPANTS WILL BE PROVIDED WITH THE SAME OR SIMILAR ACCOMMODATIONS. THOUGH OFFERED BY THE SPONSOR, THE ROUND-TRIP TAXI FARE WILL BE COVERED USING LABORATORY APPROPRIATED TRAVEL FUNDS, AS IT IS NOT POSSIBLE FOR THE SPONSOR TO COVER THESE COSTS AHEAD OF TRAVEL IN-KIND. NO US FEDERAL GOVERNMENT FUNDS WILL BE USED BY THE SPONSOR TO REIMBURSE TRAVEL EXPENSES, AND NO HONORARIUM MAY BE ACCEPTED BY THE EMPLOYEE. ALL OTHER TRAVEL RELATED EXPENSES NOT COVERED BY THE SPONSOR WILL BE PAID FROM LABORATORY ALLOCATED TRAVEL FUNDS. THE CONFERENCE WAS NOT AVAILABLE TO SELECT IN CGE. THEREFORE, SELECTING DOMESTIC AS THE PURPOSE OF THE TRIP.</t>
  </si>
  <si>
    <t>WEINSTEIN, BRANT M</t>
  </si>
  <si>
    <t>10/15-19/2017;PACIFIC GROVE, CA; DR. WEINSTEIN WILL BE CHAIRING THE NORTH AMERICAN VASCULAR BIOLOGY CONFERENCE AT THE DEVELOPMENTAL VASCULAR BIOLOGY AND GENETICS WORKSHOP CONFERENCE.  OWT NOT USED FOR LODGING AS THE SPONSOR IS PAYING IN-KIND.  OWT USED FOR AIRFARE.  THE SPONSOR, NAVBO WILL BE PAYING FOR REGISTRATION ($555) AND LODGING ($1101.84), WHICH INCLUDES MEALS.  DR. WEINSTEIN WILL USE A RENTAL CAR AS IT IS MORE ADVANTAGEOUS TO THE GOVERNMENT (SEE ATTACHED CAR RENTAL VS. TAXI COMPARISON). DUE TO FLIGHT CONFLICTS HE WILL NOT BE ABLE TO RIDE WITH HIS OTHER LAB MEMBERS. DR. WEINSTEIN IS REQUESTING APPROVAL OF ACTUAL SUBSISTENCE FOR SPONSOR IN-KIND LODGING VALUED AT $161.65 WHICH IS 114% OF THE GOVERNMENT ALLOWANCE OF $142. THIS PERCENTAGE FALLS WITHIN THE 300% THRESHOLD ALLOWED BY THE FTR.</t>
  </si>
  <si>
    <t>NORTH AMERICAN VASCULAR BIOLOG</t>
  </si>
  <si>
    <t>3/11-23/18 LUCCA AND TRENTO, ITALY: 03/11/2018 - 03/16/2018 LUCCA (BARGA), ITALY: TRAVELER WILL BE GIVING A TALK ENTITLED: NOVEL LYMPHATIC-RELATED CELLS IN THE BRAIN, AT THE 2018 GORDON RESEARCH CONFERENCE. OWT NOT USED FOR LODGING AS GORDON RESEARCH CONFERENCE IS COVERING REGISTRATION FEE WHICH INCLUDES LODGING AND MEALS. 3/17-3/18 ARE NON-DUTY DAYS (SAT &amp; SUN). 3/19-23/18: 3/19/18; AS A KEY SPEAKER, DR. WEINSTEIN WILL PARTICIPATE IN PRE-CONFERENCE MEETINGS WITH ORGANIZERS. 3/20-3/23/18: TRENTO, ITALY; TRAVELER GIVING A TALK ENTITLED: "A NOVEL ENDOTHELIUM-DERIVED PERIVASCULAR CELL POPULATION IN THE ZEBRAFISH BRAIN", AT THE EUROPEAN ZEBRAFISH PRINCIPAL INVESTIGATOR MEETING. REGISTRATION FEE: $370 EU/$444.00 USD PAID IN POTS 18-004029, INCLUDES LUNCH ON 3/21-3/22, AND DINNER ON 3/22/18. HOTEL BOOKED THROUGH CONFERENCE.  HOTEL PARKING FEE (?¿?10 EU/ $12.30 USD). CAR RENTAL: TRAVELER IS REQUESTING APPROVAL FOR THE USE OF A RENTAL CAR WHILE IN ITALY. THE RENTAL CAR IS MORE COST EFFECTIVE AS WELL AS MORE RELIABLE DUE TO THE MULTIPLE LEGS OF THE TRAVEL. THE RENTAL CAR WILL ALSO BE USED FOR DAILY TRIPS BETWEEN THE GRC CONFERENCE AND THE HOTEL. THE TOTAL COST OF TAXI AND AIRFARE IS $1455.00, WHILE THE USE OF THE CAR RENTAL IS APPROXIMATELY $1294. THIS RESULTS IN A COST SAVINGS OF $161. NON-CONTRACT CARRIER: WE ARE REQUESTING APPROVAL FOR THE PURCHASE OF A NON-CONTRACT CARRIER AIRFARE TICKET FOR DR. BRANT WEINSTEIN, NICHD. DR. WEINSTEIN IS ATTENDING THE GRC AND EZPM MEETINGS IN ITALY. A NON-CONTRACT FARE FROM VERONA, ITALY TO DULLES INTERNATIONAL AIRPORT ON MARCH 23, 2018 IS REQUESTED DUE TO SCHEDULING. DR. WEINSTEIN IS PRESENTING AT THE EUROPEAN ZEBRAFISH PRINCIPAL INVESTIGATOR MEETING (EZPM) ON 3/23 AND THE LATEST CONTRACT CARRIER LEAVES FLORENCE, ITALY AT 7:30AM. THE NON-CONTRACT CARRIER SAVES OVER 15%.</t>
  </si>
  <si>
    <t>FLORENCE, , ITA</t>
  </si>
  <si>
    <t>03/10/2018 -03/23/2018</t>
  </si>
  <si>
    <t>WEIS, CHRISTOPHER P</t>
  </si>
  <si>
    <t>TO ATTEND AND SPEAK AT THE UNDERWRITERS LABORATORY MEETINGS ON HALOGENATED FLAME RETARDANTS. MEETING DATES ARE DECEMBER 13-14, 2017, IN ATLANTA, GA. TRAVEL DATES ARE DECEMBER 12-14, 2017. FLIGHTS AND LODGING HAS BEEN COVERED BY SPONSOR. EFFICIENT SPENDING APPROVED 11/29/17.</t>
  </si>
  <si>
    <t>UNDERWRITERS LABORATORIES</t>
  </si>
  <si>
    <t>TO SPEAK AT INSULATORS INTERNATIONAL MEETING, SPONSORED AND HELD IN MIAMI, FL ON MARCH 8-9, 2018. ALSO, TRAVELING TO SAN ANTONIO, TX FOR SOCIETY OF TOXICOLOGY ANNUAL MEETING ON MARCH 11-15, 2018. THERE IS ALSO A PRE-MEETING BEING HELD ON MARCH 10, 2018. TRAVEL DATES ARE MARCH 7-9, 2018 FOR MIAMI, FL AND MARCH 9-15, 2018 FOR SAN ANTONIO, TX. SPONSOR WILL COVER AIRFARE FROM HOME IN BETHESDA, MD TO MIAMI, FL AND ONE-WAY TO SAN ANTONIO, TX, LODGING FROM MARCH 7-9, 2018 AND ALSO SOME MEALS. AIRFARE FROM SAN ANTONIO, TX BACK HOME TO BETHESDA, MD AND LODGING FROM MARCH 9-15, 2018 WILL NOT BE COVERED BY SPONSOR. LODGING FOR SAN ANTONIO HAS BEEN BOOKED DIRECTLY TO OBTAIN GOVERNMENT RATE. FLIGHT FROM SAN ANTONIO, TX TO BETHESDA, MD HAS BEEN BOOKED BY OMEGA. EFFICIENT SPENDING FOR SOT MEETING APPROVED ON 1/9/2018. EFFICIENT SPENDING FOR INSULATORS MEETING APPROVED 2/28/18. REGISTRATION PAID WITH GOVERNMENT CREDIT CARD.</t>
  </si>
  <si>
    <t>INTERNATIONAL ASSOCIATION OF H</t>
  </si>
  <si>
    <t>03/07/2018 -03/15/2018</t>
  </si>
  <si>
    <t>WEISSMAN, ALLAN M</t>
  </si>
  <si>
    <t>TRAVELER INVITED TO SERVE ON THE ISRAEL CANCER RESEARCH FUND SCIENTIFIC REVIEW PANEL IN NEW YORK CITY, NY (3/19/2018).  SPONSOR IS PAYING IN-KIND FOR LODGING (3/18-19/18), AND PARKING (2 NIGHTS).  SPONSOR WILL ALSO PROVIDE IN KIND, BREAKFAST AND LUNCH ON 3/19/18.  ALSO MEETING WITH DR. KEVIN GARDNER IN THE EVENING OF 3/19/18 AFTER REVIEW MEETING IS ENDED TO DISCUSS FUTURE DIRECTION IN ONGOING COLLABORATION.  TRAVELER WILL DRIVE POV ($83.88) TO MEETING AS IT IS MORE ADVANTAGEOUS TO THE GOVERNMENT BASED ON PRICE COMPARISON (FLIGHTS RANGE $149-474, TAXIS $100 R/T IN NY, $130 R/T RESIDENCE/AIRPORT).</t>
  </si>
  <si>
    <t>ISRAEL CANCER RESEARCH FUND</t>
  </si>
  <si>
    <t>WELLEMS, THOMAS E</t>
  </si>
  <si>
    <t>THE NATIONAL ACADEMY OF SCIENCES (NAS) COUNCIL HAS SELECTED DR. WELLEMS TO SERVE AS A COUNCIL DESIGNEE FOR THE 2018 CLASS IV CLASS MEMBERSHIP COMMITTEE MEETING TO BE HELD ON FEBRUARY 3, 2018 IN IRVINE, CA. THE PURPOSE IS TO EVALUATE AND RANK ORDER NOMINEES FOR THE PREFERENCE BALLOT FOR ELECTION TO THE NAS.  SPONSOR TO PAY IN-KIND FOR AIRFARE, LODGING, AND 2 MEALS. NIH TO FUND GROUND TRANSPORTATION AND M&amp;IE NOT COVERED BY THE SPONSOR. NO US FEDERAL FUNDS WILL BE USED BY THE SPONSOR TO PROVIDE FOR OR REIMBURSE TRAVEL EXPENSES. NO HONORARIUM WILL BE ACCEPTED BY DR. WELLEMS FOR HIS PARTICIPATION.</t>
  </si>
  <si>
    <t>NATIONAL ACADEMY OF SCIENCES W</t>
  </si>
  <si>
    <t>WENDLER, DAVID S</t>
  </si>
  <si>
    <t>DR. DAVID WENDLER HAVE BEEN INVITED TO ATTEND A WORKSHOP ON RESEARCH ETHICS IN TOKYO ON 12/13/2017-12/14/2017, AND THE INTERNATIONAL SYMPOSIUM ON RESEARCH ETHICS CONSULTATION IN MIYAZAKI ON 12/16/2017.  HE WILL BE GIVING A TALK ON ETHICS OF CLINICAL RESEARCH (TOKYO) AND ?¿¿RESEARCH ETHICS CONSULTATION?¿¿ (MIYAZAKI).  HIS EMAIL IS DWENDLER@CC.NIH.GOV, CELL IS 202 450 0071</t>
  </si>
  <si>
    <t>NATIONAL CEREBRAL AND CARDIOVA</t>
  </si>
  <si>
    <t xml:space="preserve">WENTZENSEN, NICOLAS </t>
  </si>
  <si>
    <t>{CO-SPONSOR- FOREIGN}
&lt;10631-NW1&gt; TRAVELER WILL ATTEND THE EUROGIN MEETING AND WILL GIVE SIX TALKS AND WILL BE CHAIRING A SESSION THAT WILL BE HELD AT AMSTERDAM NETHERLANDS ON OCT 7 11 2017
1 NEW HORIZONS IN TRANSLATIONAL RESEARCH2  THE CLINICAL VALUE OF EXTENDED HPV TYPING
2 CONSEQUENCES OF IMPLEMENTATION OF HPV SCREENING FOR CERVICAL CANCER DEVELOPMENT AND EVALUATION OF NEW TRIAGE MARKERS        
3 TRIAGE OF HPV POSITIVE WOMEN  FINDING THE BEST STRATEGIES 1  7 EVALUATING TRIAGE STRATEGIES RISK STRATIFICATION AND THRESHOLDS COMPARISON OF CANDIDATES
4 DEBATE SESSION PRIMARY HPV VS CO TESTING
5 CERVICAL CANCER SCREENING GUIDELINES THE TIMES THEY ARE A CHANGING USA CERVICAL CANCER SCREENING GUIDELINES IN THE US CURRENT STATUS AND FUTURE DIRECTIONS
6 TARGETING HIGH RISK POPULATIONS FOR HPV ASSOCIATED CANCERS CERVIX ANUS OP FROM RISK ASSESSMENT TO CONTROL OF DISEASES WHICH SCREENING IS THE BEST APPROACH.
REGISTRATION FEE WAS WAIVED FOR SPEAKER. 
THREE NIGHTS LODGING ARE IN KIND.
TRAVELER WILL STAY AT MERCURE HOTEL AMSTERDAM CITY AT JOAN MUYSKENWEG 10 1096 CJ AMSTERDAM NETHERLANDS PHONE 31 20 721 9176.
EMERGENCY CONTACT MEGAN CLARKE AT JOAN MUYSKENWEG 10 1096 CJ AMSTERDAM NETHERLANDS PHONE 31 20 721 9176.
CGB WILL COVER HIS TICKET MEALS AND GROUND TRANSPORTATION FROM HOME TO MEETING AREA.</t>
  </si>
  <si>
    <t>10/07/2017 -10/11/2017</t>
  </si>
  <si>
    <t xml:space="preserve">WESS, HANS JURGEN </t>
  </si>
  <si>
    <t>TRAVELER WILL GIVE A TALK AT THE G PROTEIN-COUPLED RECEPTORS (GPCR) WORKSHOP AT THE SHERATON KONA ON DECEMBER 5-9, 2017 IN KONA/KAILUA, HAWAII.
SPONSOR IS COVERING IN-KIND LODGING LESS THAN THE GOVERNMENT LODGING RATE AND WAIVING THE REGISTRATION FEE OF $700.  SPONSOR PROVIDING LUNCH 12/6-12/8 AND DINNER ON 12/7. 
CTT WILL BE REVIEWED AND APPROVED POST TRAVEL.</t>
  </si>
  <si>
    <t>[OTHER], HI, US</t>
  </si>
  <si>
    <t>CONFOMETRX RESEARCH FOUNDATION</t>
  </si>
  <si>
    <t>WESTLAKE, CHRISTOPHER J</t>
  </si>
  <si>
    <t>DR. WESTLAKE HAS BEEN INVITED BY DR. HARALD JUNGE TO SPEAK AT THE UNIVERSITY OF COLORADO, BOULDER IN BOULDER, COLORADO AS PART OF THEIR MCDB DEPARTMENT SEMINAR SERIES ON OCTOBER 19, 2017.  THE TITLE OF HIS TALK IS - CILIOGENESIS INITIATION REQUIRES A RAB II EFECTOR SWITCH MEDIATED BY AKT.  SPONSOR PROVIDING IN KIND AIRFARE, LODGING ON 10/18-19/17, DINNER ON 10/18/17 AND LUNCH AND DINNER ON 10/19/17.  TRAVELER IS REQUESTING APPROVAL OF ACTUAL SUBSISTENCE FOR SPONSORED IN-KIND LODGING VALUED AT $197 WHICH IS 152% OF THE GOV'T ALLOWANCE OF $130  THIS PERCENTAGE FALLS WITHIN THE 300% THRESHOLD ALLOWED BY FTR.  THE SPONSOR HAS NOTED THAT ALL OTHER NON-FEDERAL SPEAKERS ARE PROVIDED SAME ACCOMMODATIONS.</t>
  </si>
  <si>
    <t>BOULDER, CO, US</t>
  </si>
  <si>
    <t>UNIVERSITY OF COLORADO AT BOUL</t>
  </si>
  <si>
    <t>DR. WESTLAKE HAS BEEN INVITED TO SPEAK AT VANDERBILT UNIVERSITY MEDICAL CENTER IN NASHVILLE, TN AS PART OF THEIR 2018 EPITHELIAL PATHOBIOLOGY COURSE FOR THE VANDERBILT EPITHELIAL BIOLOGY CENTER AND DEPT. OF CELL AND DEVELOPMENTAL BIOLOGY.  THE DATES OF HIS TRIP ARE FEBRUARY 1 - 2, 2018. SPONSOR WILL PAY FOR ROUND TRIP AIRFARE; ONE NIGHT LODGING 2/1; DINNER ON 2/1 AND LUNCH ON 2/2.  THERE IS NO REGISTRATION FEE.</t>
  </si>
  <si>
    <t>02/01/2018 -02/02/2018</t>
  </si>
  <si>
    <t>WHITEHEAD, STEPHEN S</t>
  </si>
  <si>
    <t>INVITED TO PARTICIPATE IN THE GALIEN FORUM AT THE GALIEN FOUNDATION ON OCTOBER 26, IN NEW YORK, NY</t>
  </si>
  <si>
    <t>GALIEN FOUNDATION</t>
  </si>
  <si>
    <t>DR. WHITEHEAD HAS BEEN INVITED TO BE A KEYNOTE SPEAKER AT THE IUIS-BRAZIL ADVANCED COURSE OF VACCINES TO BE HELD AT FACULDADE DE MEDICINA DA UNIVERSIDADE DE SAO PAULO ON DEC 11-15,2017. THE SPONSOR WILL BE PROVIDING LODGING, AIRFARE AND SOME GROUND TRANSPORTATION IN BRAZIL. NIH WILL PAY FOR ALL OTHER EXPENSES. HE WILL BE DEPARTING ON DECEMBER 9,2017 AND RETURNING ON DECEMBER 15,2017. HE WILL BE STAYING AT MELIA HOTEL THE 5 NIGHTS THAT HE WILL BE THERE.</t>
  </si>
  <si>
    <t>12/09/2017 -12/15/2017</t>
  </si>
  <si>
    <t>WICKNER, REED B</t>
  </si>
  <si>
    <t>INVITED AS A KEYNOTE SPEAKER TO GIVE A TALK AT THE 4TH INTERNATIONAL MYCOVIRUS SYMPOSIUM IN WUHAN, CHINA, OCT. 10-13, 2017.  THE SPONSOR WILL COVER THE FOLLOWING EXPENSES IN-KIND:  AIRFARE, SYMPOSIUM REGISTRATION FEE WHICH INCLUDES LUNCH AND DINNER, BREAKFAST IS INCLUDED IN THE HOTEL ACCOMMODATION (WHICH IS ALSO COVERED), AND GROUND TRANS., TO AND FROM AIRPORT.  HE WILL DEPART ON SUN., OCT. 8TH, ARRIVE ON COLUMBUS DAY MONDAY, 9TH TO PREPARE FOR HIS MEETING AND RETURN OCT. 14TH.   HOTEL CONFIRMATION AND LIST OF SPEAKERS CONFIRMING DR. WICKNER AS A KEYNOTE SPEAKER RECEIVED AND ATTACHED. THE STO WAIVER FOR SPONSORED PREMIUM CLASS HAS BEEN APPROVED AND IS ATTACHED.</t>
  </si>
  <si>
    <t>INVITED TO BE ON THE THESIS COMMITTEE AND ATTEND THE DEFENSE OF A STUDENT AT THE UNIVERSITY OF TORONTO AND GIVE A SEMINAR ON HIS WORK MARCH 22-23, 2018, HIS TALK WILL BE ON "ANTI-PRION SYSTEMS IN YEAST", AT THE UNIVERSITY ON MARCH 23, 2018.  SPONSOR WILL COVER AIRFARE CONVERTED TO US$239.74, HOTEL OF 2 NIGHTS STAY US$150 PER NIGHT WHICH IS LESS THAN THE GOVERNMENT LODGING RATE EQUALS US$300.00 AND ALL MEALS WILL BE PROVIDED BY THE HOST. PLEASE USE ATTACHMENT "REED TA" FOR DOCUMENT REVIEW. TRAVELER WILL BE ON PORTER AIRLINES WHICH IS A CANADIAN AIRLINE (FOREIGN FLAG CARRIER) FROM WASHINGTON DULLES TO TORONTO,CANADA AND BACK HOWEVER, IT IS SPONSORED IN-KIND.</t>
  </si>
  <si>
    <t>WIDEMANN, BRIGITTE C</t>
  </si>
  <si>
    <t>DR. WIDEMANN IS INVITED TO PRESENT: DEVELOPMENT OF EFFECTIVE THERAPIES FOR BENIGN AND MALIGNANT PERIPHERAL NERVE SHEATH TUMORS, AT THE NEW DEVELOPMENTS IN NEUROFIBROMATOSES AND RASOPATHIES: THEIR MANAGEMENT, DIAGNOSIS, AND THERAPEUTIC TARGETS CONFERENCE BEING HELD IN KOCHI, INDIA ON NOVEMBER 27-29, 2017. IN-KIND: LODGING (NO BREAKFAST), REGISTRATION (NO MEALS INCLUDED), AND MEALS (BLD 11/27-29).</t>
  </si>
  <si>
    <t>COCHIN, , IND</t>
  </si>
  <si>
    <t>CARDIFF UNIVERSITY</t>
  </si>
  <si>
    <t>WIDGE, ALICIA T</t>
  </si>
  <si>
    <t>TRAVEL TO ORLANDO, FL TO ATTEND THE 2018 AAAAI/WAO JOINT CONFERENCE FROM 3/1-3/5/18. THIS MEETING IS THE PREMIER EDUCATIONAL EVENT FOR ALLERGIST/IMMUNOLOGISTS, OTHER MEDICAL SPECIALISTS, ALLIED HEALTH AND RELATED HEALTHCARE PROFESSIONALS AROUND THE WORLD, DRAWING THOUSANDS OF DELEGATES EACH YEAR. IT OFFERS AN UNPARALLELED OPPORTUNITY TO EXCHANGE IDEAS WITH LEADING ALLERGIST/IMMUNOLOGISTS AND OTHER ATTENDEES ON THE NATIONAL AND INTERNATIONAL LEVEL. TRAVELER IS A CLINICAL FELLOW IN TRAINING REGISTRATION IS FREE. SPONSORED TRAVEL FROM AAAAI APPROVED BY NIH ETHICS OFFICE ON 1/25/18. NO FEDERAL FUNDS WILL BE USED BY THE SPONSOR TO PROVIDE FOR OR REIMBURSE TRAVEL EXPENSES. NO HONORARIUM WILL BE PROVIDED. LODGING PROVIDED BY SPONSOR WAS LESS THAN SATISFACTORY. TRAVELER CANCELLED THE SPONSORED HOTEL ACCOMMODATION AFTER STAYING THE FIRST NIGHT ON 3/1/18 AND IS PAYING FOR THE LODGING ON HER OWN FROM 3/2/18-3/5/18. APPROVED AEA MEMO IS UPLOADED INTO RECEIPTS.</t>
  </si>
  <si>
    <t>WIESTNER, ADRIAN U</t>
  </si>
  <si>
    <t>THIS TRAVEL IS NOT A CONFERENCE BECAUSE IT MEETS THE FOLLOWING MISSION EXEMPTION: SCIENTIFIC MEETINGS WITH A SPECIFIC INVESTIGATOR OR TEAM REGARDING A SPECIFIC AREA OF SCIENTIFIC INQUIRY, OR PUBLIC HEALTH NEED- ANNUAL SWEDISH CLL GROUP MEETING AND COLLABORATIVE MEETINGS WITH KAROLINSKA INSTITUTE SCIENTISTS. DR. WIESTNER WILL BE PRESENTING A LECTURE ON MOLECULAR AND CLINICAL ASPECTS OF B-CELL RECEPTOR INHIBITORS AT THE NATIONAL MEETING OF THE SWEDISH CLL GROUP IN STOCKHOLM, SWEDEN ON NOVEMBER 16, 2017. FOLLOWING DR. WIESTNER?¿¿S PRESENTATION, HE WILL BE MEETING WITH OTHER SCIENTISTS AT THE KAROLINSKA INSTITUTE, AND THEN FOLLOWING THAT, WILL ADJOURN AND CONTINUE DISCUSSIONS. THE SPONSOR WILL COVER ALL EXPENSES. WAITING TO HEAR BACK FROM SPONSOR REGARDING NAME ADDRESS PHONE OF HOTEL FOR THE NFT AND COPIES OF THE AIR AND HOTEL RESERVATIONS. UPDATE 9/22/2017- RECEIVED FINAL CONFIRMATIONS OF FLIGHT AND HOTEL RESERVATIONS WITH ALL COSTS THIS MORNING, PLEASE SEE ATTACHMENTS FOR ITINERARY AND COSTS WITH CURRENCY CONVERSIONS. EXPENSES UPDATED.</t>
  </si>
  <si>
    <t>SWEDISH CLL GROUP</t>
  </si>
  <si>
    <t>DR. ADRIAN WIESTNER HAS BEEN INVITED TO PARTICIPATE IN THE THE INTERNATIONAL SYMPOSIUM ON "CHRONIC LYMPHOCYTIC LEUKEMIA: ADVANCES IN PATHOGENESIS AND TREATMENT" IN VENICE, ITALY - MARCH 8TH-10TH, 2018. DR. WIESTNER'S ROLE AS A FACULTY MEMBER AT THIS SYMPOSIUM INCLUDES PRESENTING A TALK ENTITLED ?¿¿B-CELL RECEPTOR SIGNALING/BRUTON?¿¿S TYROSINE KINASE INHIBITORS IN CLL.?¿¿ CONFERENCE NOT CURRENTLY LISTED IN CGE DROPDOWN, FOREIGN TRIP PURPOSE SELECTED; EXCEPTION SUBMISSION ENTERED IN CAS ON 12/26/2017. ON MARCH 11, TRAVELER WILL BE MEETING WITH COLLABORATORS. THE SPONSOR, FONDAZIONE INTERNAZIONALE MENARINI, HAS OFFERED TO PROVIDE IN-KIND AIRFARE, 5 NIGHTS' LODGING DURING THE TRIP, AND IN-COUNTRY GROUND TRANSPORTATION. TRAVELER WILL BE STAYING AT HOTEL MONACO GRAND CANAL. NIH WILL PAY ALL REMAINING EXPENSES. REGISTRATION FOR THIS SYMPOSIUM IS FREE.</t>
  </si>
  <si>
    <t>03/06/2018 -03/12/2018</t>
  </si>
  <si>
    <t>WILCOX, ALLEN J</t>
  </si>
  <si>
    <t>DR. ALLEN WILCOX HAS BEEN INVITED TO GIVE A SEMINAR AND COLLABORATE WITH NORWEGIAN PIS AT THE CENTRE FOR FERTILITY AND HEALTH AT THE NORWEGIAN INSTITUTE OF PUBLIC HEALTH IN BERGEN, NORWAY AND OSLO, NORWAY BASED UPON HIS EXPERTISE IN PERINATAL EPIDEMIOLOGY. FIRST PART OF THE TRIP WILL BE IN BERGEN, NORWAY WHERE HE WILL DISCUSS THE USE OF BIRTH REGISTRY DATA AND MEET THE RESEARCH GROUPS. DATES IN BERGEN, NORWAY WILL BE 10/18/2017-10/26/2017.  SECOND PART OF THE TRIP WILL BE IN OSLO, NORWAY WHERE HE WILL PRESENT SOME WORK FROM NIEHS IN HOPES OF A COLLABORATION WITH NIPH AT THE NEW CENTRE FOR FERTILITY AND HEALTH. DATES IN OSLO, NORWAY WILL BE 10/26/2017-11/02/2017. TRAVEL DATES ARE 10/17/2017-11/02/2017. THE SPONSOR, THE NORWEGIAN INSTITUTE OF PUBLIC HEALTH, WILL PROVIDE IN-KIND, AIRFARE AND LODGING FOR BOTH BERGEN AND OSLO, NORWAY. EFFICIENT SPENDING APPROVAL WAS OBTAINED ON 09/12/2017 AND ETHICS APPROVAL ON 08/15/2017 AND BOTH ARE INCLUDED IN THE SCANNED DOCUMENTS PORTION OF THIS AUTHORIZATION. NO VISA REQUIRED FOR NORWAY. TRAVELER WILL DEPART ON 10/17, TRAVEL DAY/IN TRANSIT TO NORWAY. 10/18 THRU 10/20 IN BERGEN, NORWAY, 10/21 AND 10/22 NON-DUTY DAYS IN BERGEN AS IT IS MORE ADVANTAGEOUS TO THE GOVERNMENT AND SPONSOR TO STAY THROUGH THE WEEKEND, 10/23 THRU 10/26 MEETINGS AND COLLABORATIONS AT OFFICES IN BERGEN. 10/26 TRAVEL TO OSLO, NORWAY, 10/26-11/02 IN OSLO WILL GIVE PRESENTATION AND MORE COLLABORATION WORK. 10/28 SITE VISIT AT CENTRE FOR FERTILITY AND HEALTH AT NIPH, NON-DUTY DAY 10/29, RESUME MEETINGS WITH RESEARCH GROUPS AT NIPH 10/30 THRU 11/1, DEPART 11/2 TRAVEL DAY.</t>
  </si>
  <si>
    <t>[OTHER], , NOR</t>
  </si>
  <si>
    <t>NORWEGIAN INSTITUTE OF PUBLIC</t>
  </si>
  <si>
    <t>10/17/2017 -11/02/2017</t>
  </si>
  <si>
    <t>WILLIAMS, CARMEN J</t>
  </si>
  <si>
    <t>DR. CARMEN WILLIAMS IS INVITED TO SPEAK AT MULTIPLE UNIVERSITIES THROUGHOUT CHINA.  THE DATES OF TRAVEL ARE MARCH 31, 2018 THROUGH APRIL 9, 2018.  INVITED TO SPEAK AT FUWAI HOSPITAL CHINESE ACADEMY OF MEDICAL SCIENCES IN BEIJING, CHINA ON 4/2-3/18.  ALSO TO MEET WITH PIS AND VISIT LABS AT THE FUWAI HOSPITAL.   INVITED TO PRESENT LECTURES AT THE COLLEGE OF ANIMAL SCIENCE AND TECHNOLOGY AT THE HUAZHONG AGRICULTURAL UNIVERSITY IN WUHAN, CHINA ON APRIL 4-7, 2018.  SHE WILL ALSO MEET WITH FACULTY AND AND GRADUATE STUDENTS. THE HOTEL, MEALS AND GROUND TRANSPORTATION WILL BE PROVIDED IN KIND BY HUAZHAONG AGRICULTURAL UNIVERSITY.   INVITED TO PRESENT A SEMINAR AT NORTHWEST A AND F UNIVERSITY IN XIAN CITY, CHINA ON APRIL 7-8, 2018 AND TOUR RESEARCH LAB AND MEET WITH STUDENTS AND FACULTY.  THERE IS NO REGISTRATION FEE ASSOCIATED WITH THIS TRAVEL. A NON-REFUNDABLE TICKET WAS PURCHASED THROUGH OMEGA APPROVED ON 3/28/18.  EFFICIENT SPENDING WAS APPROVED ON 10/11/17 AND ETHICS APPROVAL WAS OBTAINED ON 1/4/18 AND IS LOADED IN THE SUMMARY PORTION OF THIS DOCUMENT.</t>
  </si>
  <si>
    <t>CLINICAL INVESTIGATOR</t>
  </si>
  <si>
    <t>03/31/2018 -04/09/2018</t>
  </si>
  <si>
    <t>WILLIAMS, JASON G</t>
  </si>
  <si>
    <t>TRAVEL DATES: OCTOBER 11 TO 14, 2017. TRAVELER WILL ATTEND AND PARTICIPATE AS A MEMBER OF THE BIOCHEMISTRY, CELLULAR AND MOLECULAR BIOLOGY EXTERNAL ADVISORY BOARD. THIS YEAR?¿¿S MEETING WILL BE HELD AT THE UNIVERSITY OF TENNESSEE IN KNOXVILLE, TN FROM OCTOBER 11 TO OCTOBER 13, 2017. TRAVELER WILL BE DRIVING POV TO THE MEETING WHICH IS MORE ECONOMICAL. PER OMEGA THE AIRFARE WOULD HAVE BEEN 748.60. THERE IS NO REGISTRATION FEE. THE SPONSOR, UNIVERSITY OF TENNESSEE IN KNOXVILLE, WILL PROVIDE IN KIND, LODGING AND MEALS. TENNESSEE IS NOT TAX EXEMPT. ATTACHMENT G APPROVAL OBTAINED ON 9/14/2017 AND IS UPLOADED IN THE SCANNED DOCUMENTS SECTION OF THE AUTHORIZATION.</t>
  </si>
  <si>
    <t>WILLIAMS, KELLEIGH D</t>
  </si>
  <si>
    <t>LEAD TRAINING FOR UNION OFFICERS/STEWARDS; 
MARCH 4-11,2018 IN SAN DIEGO, CALIFORNIA</t>
  </si>
  <si>
    <t>WILLIAMS, REBECCA J</t>
  </si>
  <si>
    <t>03/18/2018-03/21/2018: PRESENTING AT THE DRUG INFORMATION ASSOCIATION (DIA) MEDICAL AFFAIRS AND SCIENTIFIC COMMUNICATIONS FORUM, IN RANCHO MIRAGE, CA ON 3/20/18</t>
  </si>
  <si>
    <t>RANCHO MIRAGE, CA, US</t>
  </si>
  <si>
    <t>DRUG INFORMATION ASSOCIATION P</t>
  </si>
  <si>
    <t>WILLIAMS, ROBERT S</t>
  </si>
  <si>
    <t>TRAVEL DATES: MARCH 6 TO 8, 2018. TRAVELER HAS BEEN INVITED TO SPEAK AT THE LUNENFELD TANENBAUM RESEARCH INSTITUTE SEMINAR SERIES TO BE HELD ON MARCH 7, 2018 IN TORONTO, ONTARIO, CANADA. THE SPONSOR, THE LUNENFELD TANENBAUM RESEARCH INSTITUTE, WILL PROVIDE IN KIND, AIRFARE, LODGING AND LUNCH AND DINNER ON THE DAY OF THE SEMINAR. A VISA IS NOT REQUIRED FOR CANADA. EFFICIENT SPENDING APPROVAL IN THE FORM OF AN ATTACHMENT G OBTAINED ON 2/8/2018 AND IS UPLOADED IN THE SCANNED DOCUMENTS SECTION OF THE AUTHORIZATION. ETHICS APPROVAL WAS OBTAINED ON 10/16/2017 AND IS ALSO UPLOADED IN SCANNED DOCUMENT SECTION. TRAVELER COMPLETED THE HIGH THREAT SECURITY TRAINING (HTSOS) ON FEBRUARY 9, 2018. SEE ATTACHED CERTIFICATION IN THE SCANNED DOCUMENT SECTION.</t>
  </si>
  <si>
    <t>SAMUEL LUNENFELD RESEARCH INST</t>
  </si>
  <si>
    <t>WILSON, SAMUEL H</t>
  </si>
  <si>
    <t>TRAVEL DATES: FEBRUARY 19 TO 21, 2018. TRAVELER HAS BEEN INVITED TO SPEAK AS PART OF A SEMINAR SERIES AT THE UNIVERSITY OF KANSAS CANCER CENTER (KUCC) TO BE HELD ON FEBRUARY 20, 2018 IN KANSAS CITY, KANSAS. THE SPONSOR, KUCC, WILL PROVIDE IN KIND, AIRFARE, LODGING AND DINNER ON THE EVENING OF 2/19.  KANSAS IS TAX EXEMPT. EFFICIENT SPENDING APPROVAL IN THE FORM OF AN ATTACHMENT G OBTAINED ON 2/5/2018 AND IS UPLOADED IN THE SCANNED DOCUMENTS SECTION OF THE AUTHORIZATION.</t>
  </si>
  <si>
    <t>DEPUTY DIRECTOR NIEHS</t>
  </si>
  <si>
    <t>TRAVEL DATES: FEBRUARY 22 TO 24, 2018. TRAVELER HAS BEEN INVITED TO ATTEND THE 3RD ANNUAL MEETING OF THE ADVISORY BOARD OF THE BIOMOLECULAR SCIENCES INSTITUTE AT FLORIDA INTERNATIONAL UNIVERSITY TO BE HELD ON FEBRUARY 23, 2018 IN MIAMI, FLORIDA. THE SPONSOR, FLORIDA INTERNATIONAL UNIVERSITY, WILL PROVIDE IN KIND, AIRFARE, LODGING AND MEALS. FLORIDA IS TAX EXEMPT. EFFICIENT SPENDING APPROVAL IN THE FORM OF AN ATTACHMENT G OBTAINED ON 2/5/2018 AND IS UPLOADED IN THE SCANNED DOCUMENTS SECTION OF THE AUTHORIZATION.</t>
  </si>
  <si>
    <t xml:space="preserve">WILSON, WYNDHAM </t>
  </si>
  <si>
    <t>DR. WILSON IS INVITED TO PARTICIPATE IN A MEETING FOR EXPERTS ON BCL6 LYMPHOMA BEING HELD IN LONDON, UNITED KINGDOM ON OCTOBER 12, 2017.   IN-KIND:  AIRFARE, LODGING (INCLUDES BREAKFAST), MEALS ON 10/12 AND GROUND TRANSPORTATION IN THE UNITED KINGDOM.  NO REGISTRATION FEE.  AN APPROVED APPENDIX 7 IS INCLUDED FOR THE USE OF BUSINESS CLASS TICKETS.</t>
  </si>
  <si>
    <t>CRT PIONEER FUND LP</t>
  </si>
  <si>
    <t>NON-SPONSOR:  DR. WILSON IS ATTENDING A ADVISORY MEETING FOR KITE IN HOUSTON. FLIGHTS, HOTEL, MEALS AND GROUND TRANSPORTATION WILL BE COVERED BY THE LYMB BRANCH. THERE IS NO MEETING REGISTRATION. AN ODA AND CDA HAS BEEN SENT FOR APPROVAL FOR THE HOUSTON MEETING. AFTER HIS MEETING IN HOUSTON, DR. WILSON IS COMING TO BETHESDA TO SEE PATIENTS UNDER A REMOTE WORKER AGREEMENT (ON FILE) FROM MARCH 8-13, 2018.  THERE IS AN APPROVED AEA MEMO ON FILE FOR THE LODGING COSTS IN MD.  SPONSOR:  DR. WILSON IS INVITED TO SPEAK THE 4TH POSTGRADUATE LYMPHOMA CONFERENCE BEING HELD IN ROME, ITALY ON MARCH 14-17, 2018.   HE WILL PRESENT: CHANGING TREATMENT LANDSCAPE IN RELAPSED/REFRACTORY PATIENTS; NOVEL TARGETS AND NEW STRATEGIES. IN-KIND: AIRFARE, LODGING (INCLUDES BREAKFAST) MEALS (L AND D 3/15 AND LUNCH ON 3/16) AND GROUND TRANSPORTATION IN ITALY.  NO REGISTRATION FEE.  DR. WILSON HAS AN APPROVED APPENDIX 7 ON FILE FOR THE USE OF BUSINESS CLASS TICKETS.</t>
  </si>
  <si>
    <t>STUDIO ER CONGRESSI GRUPPO TRI</t>
  </si>
  <si>
    <t>03/07/2018 -03/17/2018</t>
  </si>
  <si>
    <t>WINCHESTER, NICOLE E</t>
  </si>
  <si>
    <t>TRAVEL TO BOSTON, MA TO ATTEND THE 2018 CONFERENCE ON RETROVIRUSES AND OPPORTUNISTIC INFECTIONS (CROI) FROM 3/3/18 - 3/7/18. CROI GATHERS THE WORLD'S FOREMOST HIV RESEARCHERS, EDUCATORS, AND CLINICIANS. RIGOROUS AND GROUNDBREAKING WORK FROM MOLECULAR STUDIES TO EPIDEMIOLOGIC RESEARCH WILL ENGAGE PRESENTERS AND ATTENDEES IN FRUITFUL PRESENTATIONS, CRITIQUES, AND DISCUSSIONS THROUGHOUT THE CONFERENCE. NO FEDERAL GRANT FUNDS WILL BE USED TO FUND SPONSORED TRAVEL THROUGH THE NEW INVESTIGATOR SCHOLARSHIP. NO HONORARIUM WILL BE GIVEN TO THE SCHOLARSHIP RECIPIENT.</t>
  </si>
  <si>
    <t>WINER, KAREN K</t>
  </si>
  <si>
    <t>KAREN WINER WILL PRESENT A TALK TO ENDOCRINE FACULTY AND FELLOWS ON A TOPIC RELATED TO BONE AT THE UCLA DAVID GEFFEN SCHOOL OF MEDICINE ANNUAL SOLOMON KAPLAN LECTURE</t>
  </si>
  <si>
    <t>MEDICAL OFFICER (PED)</t>
  </si>
  <si>
    <t>WINK, DAVID A</t>
  </si>
  <si>
    <t>PRESENTING: INVITED TO GIVE LECTURE AT THE INTERNATIONAL CIP MEETING 2017, WISSENSCHAFTSFORUM
HEIDELBERG, 12/14-17/2017. TITLE: "MECHANISM OF NITRIC OXIDE'S IN POOR PROGNOSIS OF BREAST CANCER." PARTIAL 348 SPONSORED TRAVEL, SPONSOR TO COVER LODGING AND PARTIAL MEALS. NCI TO COVER AIRFARE (BOOKED THRU OMEGA), PARTIAL P/D AND GROUND TRANSPORTATION. WILL TRAVEL FROM AND BACK TO AIRPORT IN GERMANY W/OTHER ATTENDEES. NO REG. FEE INVOLVED W/THIS MEETING. PER LETTER OF INVITE, NFF VERIFIED AND SPONSOR HAS STATED THAT TRAVELER'S ACCOMMODATIONS ARE COMPARABLE TO THOSE BEING OFFERED TO NON-FEDERAL PARTICIPANTS.</t>
  </si>
  <si>
    <t>INVITED SPEAKER AT THE 1ST ANNUAL MEETING OF INTERNATIONAL SOCIETY OF PRECISION CANCER MEDICINE (ISPCM) TO BE HELD IN BUSAN, S. KOREA FROM MARCH 15-18, 2018.  TITLE OF TALK: MECHANISM OF NITRIC OXIDE'S IN POOR PROGNOSIS OF BREAST CANCER.  SPONSOR PAYING IN KIND REGISTRATION FEE ($300), LODGING (4 NIGHTS AT $100/NIGHT) AND MEALS DURING THE CONFERENCE (3/15/18, 3/16/18, 3/17/18 AND 3/18/18).  ALL OTHER EXPENSES BEING COVERED BY NCI.</t>
  </si>
  <si>
    <t>BUSAN, , KOR</t>
  </si>
  <si>
    <t>ORGANIZING COMMITTEE INTERNATI</t>
  </si>
  <si>
    <t>WOLFE, LYNNE A</t>
  </si>
  <si>
    <t>THIS IS DOMESTIC, SPONSORED TRAVEL. THE SPONSOR WILL PROVIDE THE FOLLOWING EXPENSES IN-KIND: R/T AIRFARE IN THE AMOUNT OF $206.40, LODGING FROM 10/01/17 TO 10/06/17, MEALS STARTING FROM DINNER ON 10/01, BREAKFAST LUNCH AND DINNER 10/02 THROUGH 10/06/17, AND BREAKFAST ON 10/07, GROUND TRANSPORTATION TO/FROM AIRPORT/HOTEL $50/EACH WAY. OMEGA WAS NOT USED FOR AIRFARE OR LODGING BECAUSE THE SPONSOR HAS COVERED THESE EXPENSES IN-KIND. THERE IS NO REGISTRATION FEE FOR FACULTY COURSES - ONLY FOR STUDENTS. TRAVELER IS REQUESTING APPROVAL OF ACTUAL SUBSISTENCE FOR SPONSOR IN KIND LODGING VALUED AT $140.00 WHICH IS 151% OF THE GOVERNMENT ALLOWANCE OF $93.00. THIS PERCENTAGE FALLS WITHIN THE 300% THRESHOLD ALLOWED BY THE FTR.  THE SPONSOR HAS NOTED THAT ALL OTHER NON-FEDERAL PARTICIPANTS WILL BE PROVIDED WITH THE SAME ACCOMMODATIONS. THE FOLLOWING EXPENSES HAVE BEEN ADDED: 10/01 R/T MILEAGE HOME/AIRPORT $37.26, BAGGAGE FEES ON 10/01 AND 10/07 @$25/EACH, PARKING 10/01 TO 10/07 @$8.00/DAY AND MISC EXPENSES = M&amp;IE NOT COVERED BY THE SPONSOR: 10/1 = $12.25 (38.25 MINUS 26 (DINNER); 10/2 TO 10/6: INCIDENTALS ONLY @$5/DAY = $25.00; 10/7 = $27.25 (38.25 MINUS 11 (BREAKFAST). MINNESOTA IS NOT A TAX EXEMPT STATE. THIS TRAVEL WILL BE PAID USING UDP FUNDS; CAN #8329285 WILL BE CHANGED ON VOUCHER TO CORRECT REIMBURSABLE CAN #8011502. PENDING AVAILABILITY OF FUNDS.</t>
  </si>
  <si>
    <t>THIS IS DOMESTIC, SPONSORED TRAVEL. TRAVELER WILL DEPART BWI TO SAN DIEGO, CA ON THURS., 2/22/18 AND RETURN MON., 2/26/18. THE FOLLOWING EXPENSES WILL BE PROVIDED IN-KIND BY SPONSOR: COACH-CLASS AIRFARE, GROUND TRANSPORT TO/FROM AIRPORT, AND HOTEL ACCOMMODATIONS FOR UP TO 3 NIGHTS AT THE EVENT HOTEL (2/22/18 THROUGH 2/24/18) WHICH IS WHY OMEGA WAS NOT USED TO BOOK HOTEL AND FLIGHTS. HOTEL STAY ON 2/25 WILL BE PAID BY TRAVELER AND REIMBURSED BY NIH. EVENT HOTEL DETAILS: DANA HOTEL ON MISSION BAY, 1710 W. MISSION BAY DRIVE, SAN DIEGO, CA 92109 LODGING @ $135/NIGHT NOT INCLUDING TAX. THE FOLLOWING EXPENSES HAVE BEEN ADDED AND WILL BE PAID FOR BY NIH: POV $37.60/RT; PARKING AT BWI REIMBURSABLE AT THE ECONOMY RATE OF $8/DAY ($40); BAGGAGE FEE (SW AIRLINES) - $25/EACH WAY ($50), APPROXIMATE HOTEL TAXES ($100). CA IS NOT A TAX-EXEMPT STATE. PENDING AVAILABILITY OF FUNDS.</t>
  </si>
  <si>
    <t>SANFORD BURNHAM MEDICAL RESEAR</t>
  </si>
  <si>
    <t>02/22/2018 -02/26/2018</t>
  </si>
  <si>
    <t>WOLFRAIM, LAWRENCE A</t>
  </si>
  <si>
    <t>DR. LAWRENCE WOLFRAIM IS TRAVELLING TO LONDON, UK TO PRESENT AT AND PARTICIPATE IN THE FIRST COALITION FOR EPIDEMIC PREPAREDNESS INNOVATIONS (CEPI) WORKSHOP ON EBOLA STANDARDS AND ASSAYS. THIS IS SPONSORED TRAVEL WHICH WILL BE PROVIDED IN KIND BY CEPI AND NO HONORARIUM WILL BE ACCEPTED  THE TRAVEL AGENT FOR CEPI WILL BE CONTACTING ME DIRECTLY TO MAKE TRAVEL ARRANGEMENTS AMOUNTS LISTED HERE ARE FOR ESTIMATE PURPOSES ONLY WILL BE TRAVELING TO TO LONDON, UK AND MEETING IS DEC 12 DEC 13 2017.</t>
  </si>
  <si>
    <t>12/10/2017 -12/13/2017</t>
  </si>
  <si>
    <t>WOLIN, SANDRA L</t>
  </si>
  <si>
    <t>TAKING OUT THE TRASH - TALES OF RNA SURVEILLANCE. KEYNOTE SPEAKER FOR 2017 RNA SOCIETY OF NORTH CAROLINA SYMPOSIUM, 10/18-20/2017. SPONSOR PROVIDING AIRFARE, LODGING, AND GROUND TRANSPORTATION. REGISTRATION ($250) IS WAIVED AND INCLUDES ONE BREAKFAST, ONE LUNCH AND ONE DINNER. SPONSOR WILL ALSO PROVIDE DINNER ON 10/18/17 FOR INVITED SPEAKERS.</t>
  </si>
  <si>
    <t>RNA SOCIETY OF NORTH CAROLINA</t>
  </si>
  <si>
    <t>INVITED SEMINAR SPEAKER FOR UNIVERSITY OF GEORGIA DEPT OF MICROBIOLOGY. TALK ENTITLED ?¿¿TAKING OUT THE TRASH: TALES OF RNA SURVEILLANCE?¿¿ FOR SPECIAL TOPICS GRADUATE COURSE. SPONSOR WILL BE PROVIDING R/T AIRFARE, LODGING WITH BREAKFAST INC 11/3, MEALS "IN KIND" (BREAKFAST, LUNCH &amp; DINNER ON 11/2), AND TRANSPORTATION IN ATHENS.</t>
  </si>
  <si>
    <t>WOOD, BRADFORD J</t>
  </si>
  <si>
    <t>PARTICIPATE IN THE HANDS-ON WORKSHOP: EMBOLIZATION (NON-ACCREDITED).</t>
  </si>
  <si>
    <t>MIAMI BEACH, FL, US</t>
  </si>
  <si>
    <t>SYNERGY INTERNATIONAL</t>
  </si>
  <si>
    <t>DEPART 12/10; ARRIVE 12-11; MTG 12/11-12:
S??DTIROLER PL. 2 6020 INNSBRUCK AUSTRIA
TITLE OF THE SESSION  ICIO MEETS INNOVATION  
TITLE OF THE PRESENTATION  IMMUNOTHERAPY PLUS  RF .
DEPART 12/13; ARRIVE 12/13; MTG 12/14-15:
DEC 14TH THRU 15TH:
INVITED TO GIVE A LECTURE ON SONONAVIGATION STATE OF THE ART,  PARTICIPANTS THROUGH THE HANDS ON DEVICE TRAINING SESSION ON ULTRASOUND GUIDANCE WITH IMAGE FUSION; 
PREPARE A CASE ON ROBOT ASSISTED ABLATION FOR YOUR CASE PRESENTATION AND CHAIR THE SESSION INCLUDING THE FINAL DISCUSSION FUTURE OF ABLATION ALONG WITH DOCTOR  DE BAERE.
ETHICS CHECKLIST SIGNED AND ATTACHED.</t>
  </si>
  <si>
    <t>TRIUMPH GROUP INTERNATIONAL RO</t>
  </si>
  <si>
    <t>12/10/2017 -12/17/2017</t>
  </si>
  <si>
    <t>GIVE A PRESENTATION TITLED: CURRENT STATE OF THE ART IN LIVER TUMOR DETECTION AND TREATMENT PLANNING ON 2-3 AND ON 2/4 TITLED: INTERVENTIONS FOR PROSTATE CANCER.</t>
  </si>
  <si>
    <t>NORTH AMERICAN CENTER ON CONTI</t>
  </si>
  <si>
    <t>WOODSON, SARA E</t>
  </si>
  <si>
    <t>CELL NUMBER 301 742 2420
DR SARA WOODSON WILL ATTEND THE CENTER FOR INTERNATIONAL HEALTH PUBLIC HEALTH SYMPOSIUM MARCH 17, 2018 IN MUNICH, GERMANY  DR WOODSON WILL FACILITATE INTERACTIONS WITHIN THE RESEARCH COMMUNITY AND PUBLIC HEALTH COMMUNITY TO ADVANCE RESEARCH/KNOWLEDGE ON ZIKA VIRUS TOPICS FLIGHT AND HOTEL BOOKED BY IN KIND SPONSOR GERMAN ACADEMIC EXCHANGE  TRAVELER RECEIVED LAST MINUTE INVITE APPROVED BY DMID DIRECTOR TRAVELER WILL SECURE OWN LODGING ON NON DUTY DAY AT NO COST TO THE GOVERNMENT</t>
  </si>
  <si>
    <t>GERMAN ACADEMIC EXCHANGE SERVI</t>
  </si>
  <si>
    <t>03/15/2018 -03/19/2018</t>
  </si>
  <si>
    <t>WRIGHT, JOHN J</t>
  </si>
  <si>
    <t>DR. WRIGHT IS INVITED TO SPEAK AT THE UNIVERSITY OF KANSAS CANCER CENTER'S FALL SYMPOSIUM TITLED: DEVELOPMENTAL THERAPEUTICS-IMMUNO-ONCOLOGY AND BEYOND, BEING HELD IN OVERLAND PARK, KS ON OCTOBER 28, 2017.  IN-KIND:  AIRFARE, LODGING (NO BREAKFAST), REGISTRATION (INCLUDES BREAKFAST), DINNER ON 10/27, AND GROUND TRANSPORTATION IN KS.  DR. WRIGHT IS REQUESTING APPROVAL OF ACTUAL SUBSISTENCE FOR SPONSOR IN-KIND LODGING VALUED AT $121 WHICH IS 103% OF THE GOVERNMENT ALLOWANCE OF $117.  THIS PERCENTAGE FALLS WITHIN THE 300% THRESHOLD BY THE FTR.  THE SPONSOR HAS NOTED THAT ALL OTHER NON-FEDERAL PARTICIPANTS WILL BE PROVIDED WITH THE SAME ACCOMMODATIONS.</t>
  </si>
  <si>
    <t>MEDICAL OFFICER(INTRNL MED)</t>
  </si>
  <si>
    <t>WU, DORIS K</t>
  </si>
  <si>
    <t>TO GIVE AN INVITED PODIUM PRESENTATION AT THE THIRD CHINESE HEARING RESEARCH CONFERENCE IN NANJING, CHINA FROM OCTOBER 27, 2017 TO OCTOBER 29, 2017.  ALSO DELIVER AN INVITED SEMINAR AT THE INSTITUTE OF NEUROSCIENCE, CHINESE ACADEMY OF SCIENCES ON OCTOBER 30, 2017.  TRIP DATES: OCTOBER 24, 2017 TO OCTOBER 31, 2017.</t>
  </si>
  <si>
    <t>10/24/2017 -10/31/2017</t>
  </si>
  <si>
    <t>VISIT WITH FACULTY IN THE DEPARTMENT OF OTOLARYNGOLOGY AT NORTHWESTERN UNIVERSITY ON MARCH 22, 2018 (UNSPONSORED). THEN ATTEND AND GIVE AN INVITED TALK, "THE MAKING OF AN INNER EAR" AT THE PRESIDENTIAL SYMPOSIUM OF THE SOCIETY FOR NEUROSCIENCE - CHICAGO CHAPTER (SPONSORED) ON MARCH 23, 2018.. TRIP INFORMATION: IN CHICAGO, IL FROM MARCH 22, 2018 TO MARCH 24, 2018.</t>
  </si>
  <si>
    <t>SOCIETY FOR NEUROSCIENCE CHICA</t>
  </si>
  <si>
    <t xml:space="preserve">WU, LING GANG </t>
  </si>
  <si>
    <t>DR. WU WILL BE GIVING A TALK AT THE BIOPHYSICAL SOCIETY OF CHINA 15TH CBC MEETING ON 11/3- 11/6/17 IN BEIJING, CHINA. HIS TALK WILL BE ENTITLED " MOLECULAR MECHANISMS OF MEMBRANE DYNAMICS". THIS IS SPONSORED TRAVEL AND THE SPONSOR WILL PAY FOR HIS FLIGHT AND LODGING 11/2-11/6 CHECKOUT ON THE 7TH ALL PAID IN-KIND. THIS TRAVEL HAS BEEN APPROVED IN THE SPARC SYSTEM AND BY DR. KORETSKY ON 10/17 BASED ON CRITERIA #1.</t>
  </si>
  <si>
    <t>11/01/2017 -11/07/2017</t>
  </si>
  <si>
    <t>DR. WU WILL BE GOING TO THE INSTITUTE OF BIOPHYSICS, CAS TO GIVE A TALK ON 3/31/2018.THIS TRAVEL IS SPONSORED. THEY WILL PAY FOR HIS FIGHT FROM DULLES TO BEIJING AND BACK FROM BEIJING TO DULLES AND TWO NIGHTS OF LODGING AT $100.25 PER NIGHT. THE SPONSOR WILL PAY FOR HIS LUNCH AND DINNER ON 4/2. ODA AND WAG ATTACHED. DR. WU WILL TRAVEL FROM BEIJING TO GUANGZHOU TO GIVE A TALK AT THE 5TH INTERNATIONAL SYMPOSIUM ON SYNAPTIC TRANSMISSION AND PLASTICITY ON 4/3-4/9/2018. THIS TRAVEL IS ALSO SPONSORED. THEY WILL PAY FOR HIS FLIGHT FROM BEIJING TO GUANGZHOU AND BACK TO BEIJING. TOTAL COST FOR ALL FLIGHTS PAID FOR SPONSORED IN-KIND IS $926.53. HIS LODGING IS BELOW THE PERDIEM RATE FOR THIS LOCATION AT $60.24 PER NIGHT AND THEY ARE ONLY PAYING FOR 4/6-4/9. HE WILL NOT RECEIVE ANY SPECIAL TREATMENT OR HONORARIUM PER EMAILS ATTACHED. DR. WU WILL PAY $287.46FOR HIS LODGING ON HIS PERSONAL CREDIT CARD FOR 4/3-4/5 WHICH WILL BE REIMBURSED TO HIM OUT OF HIS LABS BUDGET.</t>
  </si>
  <si>
    <t>SOUTHERN MEDICAL UNIVERSITY</t>
  </si>
  <si>
    <t>UNIVERSITY OF CHINESE ACADEMY</t>
  </si>
  <si>
    <t xml:space="preserve">WU, ZHIJIAN </t>
  </si>
  <si>
    <t>10/16-19/17, SHENZHEN, CH:  TRAVELER WILL GIVE A PRESENTATION ON THE CURRENT STATUS OF OCULAR GENE THERAPY AND DISCUSS ONGOING COLLABORATIVE PROJECT AT SHENZHEN EYE HOSPITAL, JINAN UNIVERSITY.  SPONSORS WILL PROVIDE IN KIND AIRFARE FROM WASHINGTON, DC- SHENZHEN, CH AND FROM BEIJING, CH- WASHINGTON, DC, MEALS AND LODGING.  10/19-22/2017, BEIJING, CH:  TRAVELER WILL A TALK ON GENE THERAPY OCULAR DISEASES AT THE BEIJING RUICY GENE THERAPY INSTITUTE.  SPONSORS WILL PROVIDE IN KIND AIRFARE FROM SHENZHEN, CH- BEIJING, CH, MEALS AND LODGING.  10/22-26/2017, TIANJIN, CH:  TRAVELER WILL GIVE A TALK ON GENE THERAPY FOR INHERITED RETINAL DISEASE AND DISCUSS POTENTIAL FUTURE COLLABORATIONS AT THE TIANJIN MEDICAL UNIVERSITY EYE INSTITUTE.  SPONSORS WILL PROVIDE MEALS AND LODGING IN-KIND.  THERE ARE NFF USED AND NO HONORARIUM WILL BE GIVEN.</t>
  </si>
  <si>
    <t>BEIJING RUICY GENE THERAPY INS</t>
  </si>
  <si>
    <t>10/16/2017 -10/26/2017</t>
  </si>
  <si>
    <t>TIANJIN MEDICAL UNIVERSITY</t>
  </si>
  <si>
    <t xml:space="preserve">XIA, MENGHANG </t>
  </si>
  <si>
    <t>DR. XIA AS AN INVITED SPEAKER HAS BEEN ASKED TO PARTICIPATE IN AND PRESENT IN A TALK AT ASSAY GUIDANCE WORKSHOP FOR HIGH THROUGHPUT SCREENING AND LEAD DISCOVERY AT 7TH ANNUAL SLAS 2017 . THE TITLE OF THE TALK IS "IN VITRO TOXICOLOGICAL TESTING USING A QHTS PLATFORM". TRAVELER WILL HAVE 2 NIGHTS LODGING COVERED BY SPONSOR IN KIND AND FOR THE REMAINING TIME WILL SHARE A ROOM WITH ANOTHER NCATS EMPLOYEE.  TRAVELER WILL PAY 1/2 OF THE ROOM COSTS. HOTEL WAS NOT BOOKED THROUGH OMEGA AS THE TRAVELER WAS REFERRED TO THIS HOTEL THROUGH THE CONFERENCE.</t>
  </si>
  <si>
    <t xml:space="preserve">XI, ZHENGXIONG </t>
  </si>
  <si>
    <t>DR. XI HAS BEEN INVITED TO PRESENT AT 3 DIFFERENT INSTITUTES IN CHINA: THE BEIJING INSTITUTE OF BASIC MEDICAL SCIENCES, THE CHINESE ACADEMY OF SCIENCE, THE SHANGHAI INSTITUTE OF MATERIA MEDICA &amp; THE SCHOOL OF PSYCHOLOGY, NANJING NORMAL SCHOOL; FROM OCTOBER 29TH ?¿¿ NOVEMBER 8TH, 2017.  THIS TRIP IS SPONSORED BY BOTH INSTITUTES/UNIVERSITIES, BUT THERE IS NO HONORARIUM.  ALL TRAVEL EXPENSES INCLUDING ROUND TRIP AIRFARE, ALL NIGHT?¿¿S ACCOMMODATIONS AND GROUND TRANSPORTATION IN CHINA ARE SPONSORED.  DR. XI WILL ONLY BE RESPONSIBLE FOR GROUND TRANSPORTATION TO AND FROM BWI AND M&amp;IE WHILE IN CHINA. THERE IS NO AGENDA AVAILABLE AT THIS TIME.</t>
  </si>
  <si>
    <t>10/29/2017 -11/08/2017</t>
  </si>
  <si>
    <t>NANJING NORMAL UNIVERSITY</t>
  </si>
  <si>
    <t>SHANGHAI INSTITUTE OF MATERIA</t>
  </si>
  <si>
    <t xml:space="preserve">XU, HONG </t>
  </si>
  <si>
    <t>THIS TRAVEL IS NOT A CONFERENCE BECAUSE IT MEETS ONE OF THE OTHER NIH DEFINED MISSION EXEMPTIONS: DR. XU WILL GIVE A TALK AT THE SEMINAR FOR THE DEPARTMENT OF PHYSIOLOGY AND CELLULAR BIOPHYSICS OF COLUMBIA UNIVERSITY ON TUESDAY DECEMBER 19TH, 2017. THE SPONSOR IS PAYING IN KIND FOR ROUND TRIP TRAIN FARE, ONE NIGHT LODGING AND TO AND FROM TAXI SERVICE IN NY. SPONSOR WILL SEND AGENDA FOR VISIT ONCE PREPARED.</t>
  </si>
  <si>
    <t>12/18/2017 -12/19/2017</t>
  </si>
  <si>
    <t xml:space="preserve">XU, XIN </t>
  </si>
  <si>
    <t>XIN XU WILL BE TRAVELING TO SAN DIEGO, CA FOR THE SLAS2018 CONFERENCE FROM FEBRUARY 2 - 4, 2018. SLAS HAS AGREED TO PROVIDE FLIGHT AND LODGING IN KIND AS A SPONSORED TRAVEL ARRANGEMENT.</t>
  </si>
  <si>
    <t xml:space="preserve">XU, XUEHUA </t>
  </si>
  <si>
    <t>TRAVELER WAS INVITED TO BE APART OF THE CELL BIOCHEMISTRY LECTURE SERIES AT THE UNIVERSITY OF GRONINGEN IN THE NETHERLANDS FROM MARCH 11-16, 2018. SPONSOR IS PAYING FOR AIRFARE, LODGING AND SOME MEALS THROUGH AN UNRESTRICTED GRANT FROM THE CELL BIOCHEMISTRY GROUP. INVITATION WAS RECEIVED FROM SPONSOR ON FEBRUARY 6, 2018. CONFIRMED TRANSPORTATION FROM TRAVELER ON MARCH 6, 2018.</t>
  </si>
  <si>
    <t xml:space="preserve">YAMANE, REIKO </t>
  </si>
  <si>
    <t>INVITED TO PARTICIPATE IN THE ICIS CONFERENCE OF 2017. TO PRESENT AND GIVE A TALK. TO MEET WITH COLLABORATORS AT TOKYO AND KEIO UNIVERSITIES.</t>
  </si>
  <si>
    <t>10/25/2017 -11/19/2017</t>
  </si>
  <si>
    <t xml:space="preserve">YANG, LI </t>
  </si>
  <si>
    <t>CONTINUED FROM FY17 TRAVEL AUTHORIZATION TANUM0CJJL SPONSORED TRAVEL TO XIAMEN, CHINA. TRAVEL DATES ARE 9/24/2017 TO 10/01/2017. 
FOREIGN SPONSORED TRAVEL: DR. LI YANG IS TRAVELING TO XIAMEN CHINA AS AN INVITED SPEAKER AT A COMBINED MEETING, THE "INTERNATIONAL SYMPOSIUM ON TGF-B BIOLOGY: CELL SIGNALING, DEVELOPMENT AND HUMAN DISEASES" SEPTEMBER 26, 2017 AND BIENNIAL MEETING OF CHINESE SOCIETY FOR CELL BIOLOGY SEPTEMBER 27-29, 2017. THE CHINESE SOCIETY FOR CELL BIOLOGY (CSCB) IS GOING TO WAIVE THE REGISTRATION FEE, RMB 2,300.00 OR ABOUT $345.34 US DOLLARS, PROVIDE ROUND-TRIP ECONOMY AIRFARE FROM BEIJING CHINA TO XIAMEN, APPROX. $400.00 US DOLLARS, 6 NIGHTS' ACCOMMODATION AT A HOTEL IN XIAMEN AND WILL PROVIDE ALL MEALS IN-KIND EACH DAY DURING THE MEETING (SEPT 26-29). DR. YANG WILL TAKE A TAXI FROM HER RESIDENCE IN POTOMAC, MD TO AND FROM THE DULLES AIRPORT, ABOUT $65.00 EACH WAY.</t>
  </si>
  <si>
    <t>CHINESE SOCIETY FOR CELL BIOLO</t>
  </si>
  <si>
    <t xml:space="preserve">YANG, WEI </t>
  </si>
  <si>
    <t>INVITED TO GIVE A SPECIAL SEMINAR ON "MOLECULAR MECHANISMS FOR GENOME MAINTENANCE.", AT ROCKEFELLER UNIVERSITY,1230 YORK AVE., NY, NY., ON 10/4/17. PIK LODGING WILL BE AT A  ROCKEFELLER UNIVERSITY FACILITY APARTMENTS VALUED, @ (GOVERNMENT PER DIEM RATE), 10/3-5/17, THE LOCATION WILL BE IN CLOSE VICINITY OF THE UNIVERSITY. *THE NAME &amp; ADDRESS OF LODGING PLACE IS CURRENTLY UNAVAILABLE. MEALS WILL BE PD BY NIH. CONTACT: AMY VONK. PHONE: 212/327-8000. SHE WILL RET'N ON EVENING OF 10/5/17.  PIK AMTRAK TRAIN, FROM UNION STA.,(DC), TO NEW YORK, NY., ON 10/3/17.  DR. YANG IS REQUESTING TO TAKE THE ACELA BUSINESS CLASS FROM DC TO NEW YORK, NY (SPONSORED IN KIND). THE TRAIN WAS SELECTED BY THE SPONSOR TO GET HER TO THE MEETING ON TIME TO GIVE HER PRESENTATION IN TIME. ELISE GOODWIN APPROVED THE ACELA TRAIN OPTION 9/5/2017.</t>
  </si>
  <si>
    <t>ROCKEFELLER UNIVERSITY</t>
  </si>
  <si>
    <t>PIK FLIGHT FROM IAD TO HEIDELBERG, GERMANY, (VIA FRANKFURT),10/9/17, ARRIV ON 10/10/17. PIK ITINERARY ATTACHED. RNDTRIP PIK TRAIN FROM FRANKFURT TO HEIDELBERG. PIK TAXIS IN HEIDELBERG. INVITED TO PARTICIPATE &amp; GIVE A TALK AT THE EMBO SYMPOSIUM ON "THE MOBILE GENOME: GENETIC &amp; GENETIC AND PHYSIOLOGICAL IMPACTS OF TRANSPOSABLE ELEMENTS", (10/ 11-14/17). PIK REG. FEE, (520 EUROS), INCL MEALS. PIK LODGING LOWER THAN THE GOVERNMENT RATE AT HOTEL PANORAMA HEIDELBERG, BISMARCK STRASE 19, 69115, HEIDELBERG, GERMANY. PH:06621/ 18 52 100. THE CONF SITE: EMBL ADVANCED TRAINING CENTRE (ATC), MEYER HOFSTR. 1-69117 HEIDELBERG, GERMANY. CONTACT: CAROLINA GARCIA SABATE OR ORSOLYA BARABAS.  PH: 49-6221-389330.. SHE WILL RET'N ON 10/14/17.</t>
  </si>
  <si>
    <t>PIK FLIGHTS FROM BWI TO LA JOLLA, CA, (VIA SAN DIEGO, CA), ON 1/30/18. RNDTRIP, (PIK), GRNDTRNSP FROM SAN DIEGO, AIRPORT, TO LA JOLLA, CA. *PIK GRNDTRNSP DOCUMENTS ARE ATTACHED, FOR ARRIVAL &amp; DEPARTURE DAY. RNDTRIP TAXIS FROM RESIDENCE TO LOCAL AIRPORT. * LODGING WILL BE (PIK) AT THE GOVERNMENT RATE, AT LJSHORES HOTEL, 8110 CAMINO DEL ORO, LA JOLLA, CA 92037. PH: 855/ 923-8058.TRAVELER HAS BEEN INVITED TO SPEAK AT THE DEPT OF UCSD'S CELLULAR &amp; MOLECULAR MEDICINE'S WINTER SEMINAR SERIES, IN LA JOLLA, CA, ON  JAN 31, 2018. 
 CONTACT: MIRIAM HOLTZMAN. PH: 858/ 822-7787. SHE WILL RET'N ON FEB 1, 2018.  - DUE TO A SYSTEM ERROR THE LAST 2 PAGES IN THE RECEIPTS CANNOT BE DELETED AND ARE BLANK</t>
  </si>
  <si>
    <t>PIK RNDTRIP FLIGHTS FROM IAD TO NEW YORK, NY.  RNDTRIP TAXIS FROM BOTH AIRPORTS. *PIK ITINERARY ATTACHED. SHE HAS BEEN INVITED TO GIVE A SEMINAR AT THE MEMORIAL SLOAN KETTERING CANCER CENTER, (MSKCC), 1275 YORK AVE., NY.,NY 10065.  PH: 646-888-3707. *SEMINAR TITLE: "ARCHITECTURE OF MOLECULAR MACHINE THAT MINTAIN GENOME INTEGRITY", 3/9/18. CONTACT: BROOKE HELM. PH: 646/ 888-3713. LODGING WILL BE PIK AT THE THE AFFINIA GARDENS, 215 E. 64TH ST., NY., NY.  PH: 212/355-1230. *DOCUMENT ATTACHED, TO SHOW PROOF OF PIK HOTEL.  LODGING RATE IS $365.94 A NIGHT WHICH IS 145% OVER THE GOVERNMENT RATE.  *NOTE: MEALS ARE ALSO OFFERED, (PIK), HOWEVER, TRAVELER HAS DECLINED TO ACCEPT PIK MEALS , (ON THE FIRST TRAVEL DAY), BECAUSE SHE WILL NOT BE ABLE TO BE THERE AT THE DESIGNATED TIMES. SHE WILL ONLY BE ABLE TO ACCEPT BREAKFAST AS PIK ON THE LAST DAY OF TRAVEL BUT NOT THE OTHER MEALS ON THE LAST DAY OF TRAVEL. TRAVEL TIME &amp; PREPARATION WILL NOT ALLOW HER ENOUGH TIME. SHE WILL RET'N ON 3/10/18.</t>
  </si>
  <si>
    <t>PIK FLIGHTS FROM DCA TO TALLAHASSEE, FL ON 3/12/18. *PIK ITINERARY ATTACHED. INVITED TO SPEAK AT FLORIDA STATE UNIVERSITY, (DEPT OF CHEM &amp; BIOCHEM) AT THE 2018 DON CASPAR LECTURE,IN TALLAHASSEE, FL ON 3/13/18. TITLE OF TALK: "SEEING IS BELIEVING: HOW ENZYMES CATALYZE NUCLEIC ACID SYNTHESIS AND DEGRADATION". PIK LODGING WILL BE AT DOUBLETREE BY HILTON, 101 SOUTH ADAMS ST., TALLAHASSEE, FL 32301, 3/12-14/18. PH: 850/224-5000 AT THE GOVERNMENT PER DIEM RATE. *PROOF OF PIK LODGING IS ATTACHED. NIH WILL PAY FOR MEALS AND LOCAL GRNDTRNSP. CONTACT: PROF. HONG LI.  PH: 830/ 644-6785.  SHE WILL RET'N ON EVENING OF 3/14/18.</t>
  </si>
  <si>
    <t>03/12/2018 -03/14/2018</t>
  </si>
  <si>
    <t>PIK AMTRAK TRAIN, FROM BWI (AIRPORT STATION),  TO PHILADELPHIA, PA ON 3/18/18. ACELA EXPRESS TRAIN RESERVED BY SPONSOR ON OUTBOUND TRIP TO ENSURE THAT TRAVELER GETS TO PHILADELPHIA ON TIME TO PREPARE FOR THE MEETING AND THIS SERVICE IS PROVIDED TO ALL SPEAKERS FOR THE DEPARTMENTAL SEMINAR MEETINGS WITH THE UNIVERSITY OF PENNYSLVANIA. THE RETURN TRAIN RIDE IS ON AMTRAK AND IS STILL SPONSORED IN KIND. 
 RNDTRIP TAXI FROM RESIDENCE TO LOCAL TRAIN STATION, (TO BE PD BY NIH). INVITED TO GIVE A SEMINAR FOR THE PENN GENOME INTEGRITY GROUP, AT THE PERELMAN SCH. OF MED., AT UNIVERSITY OF PENNSYLVANIA, IN PHILADELPHIA, PA, (3/19/18). TITLE OF TALK: "SEEING IS BELIEVING: HOW ENZYMES CATALYZE NEUCLIC ACID SYNTHESIS AND DEGRADATION." LODGING (AT CITY/GOV'T PER DIEM), &amp; MEALS,WILL BE PIK, AT THE SHERATON UNIVERSITY CITY HOTEL, 3549 CHESTNUT ST., PHILADELPHIA, PA. 19104, ON 3/19/18. PH: 1-888/627-7071. HOTEL DOCUMENT CURRENTLY UNAVAILABLE. *SEE INVITATION FOR HOTEL INFO. *NIH WILL  PAY FOR 3/4 MEALS ON 1ST DAY. CONTACT: LAURA M. MURILLO. PH: 215/ 573-0908.  SHE WILL RET'N ON 3/19/18.  TRAVELER CONFIRMS THAT SHE WILL FORGO DINNER ARRANGEMENTS AS WELL AS MEETING FACULTY MEMBERS THE NIGHT BEFORE SINCE SHE WILL BE FINALIZING HER TALK.</t>
  </si>
  <si>
    <t>YANG, XIAOHONG R</t>
  </si>
  <si>
    <t>&lt;08010-20J&gt; SPONSOR DOMESTIC TRAVEL - TRAVELER WILL SERVE AS A GUEST SPEAKER FOR THE KARMANOS CANCER INSTITUTE GRAND ROUNDS SEMINAR SERIES AND PRESENT A TALK ENTITLED, "BREAST CANCER AMONG ASIAN WOMEN" IN DETROIT, MICHIGAN ON FEBRUARY 22, 2018. AIRFARE, LODGING (1 NIGHT) AND LUNCH AND DINNER ON 2/22/18 ?¿¿ ALL IN KIND. THERE IS NO REGISTRATION FEE TO ATTEND THIS SEMINAR. GROUND TRANSPORTATION AND REMAINING MEALS PAID BY ITEB. DR. YANG IS REQUESTING APPROVAL OF ACTUAL SUBSISTENCE FOR SPONSOR IN-KIND LODGING VALUED AT $204 WHICH IS 162% OF THE GOVERNMENT ALLOWANCE OF $126.??THIS PERCENTAGE FALLS WITHIN THE 300% THRESHOLD ALLOWED BY THE FTR.??THE SPONSOR HAS NOTED THAT ALL OTHER NON-FEDERAL PARTICIPANTS WILL BE PROVIDED WITH THE SAME ACCOMMODATIONS.</t>
  </si>
  <si>
    <t xml:space="preserve">YANG, YIHONG </t>
  </si>
  <si>
    <t>DR. YANG HAS BEEN INVITED TO SPEAK AT THE FOURTH INTERNATIONAL SYMPOSIUM ON BRAINNETOME MEETS GENOME (4TH ISBMG) IN BEIJING ON OCT 16TH-17TH, 2017. HE HAS ALSO BEEN INVITED TO SPEAK AT THE INSTITUTE FOR MEDICAL IMAGING TECHNOLOGY AT SHANGHAI JIAOTONG UNIVERSITY ON OCT 19TH-20TH, 2017.  HE WILL RETURN TO THE US ON OCT 21ST.</t>
  </si>
  <si>
    <t>DR. YANG HAS BEEN REQUESTED TO SPEAK AS A DISTINGUISHED LECTURER FOR THE WELDON SCHOOL OF BIOMEDICAL ENGINEERING SEMINAR SERIES AT PURDUE UNIVERSITY ON NOV 1, 2017.</t>
  </si>
  <si>
    <t>10/31/2017 -11/01/2017</t>
  </si>
  <si>
    <t>YAO, HUMPHREY H</t>
  </si>
  <si>
    <t>DR, YAO IS INVITED TO PRESENT A SEMINAR AND ORGANIZE WORKSHOPS ON SCIENTIFIC PRESENTATION AND MANUSCRIPT PREPARATION AT THE TSIGHUA UNIVERSITY IN BEIJING, CHINA ON OCTOBER 16-19, 2017.  TRAVELER WILL DEPART ON 10/14 TO ARRIVE ON 10/15 IN THE AFTERNOON.  HE WILL RETURN TO RDU ON 10/19.  THE SPONSOR WILL COVER IN KIND AIRFARE, LODGING, SOME MEALS AND GROUND TRANSPORTATION FROM THE BEIJING AIRPORT TO HOTEL AND RETURN.  NO REGISTRATION FEE.  ATTACHMENT G APPROVED ON 7/19/17 AND IS UPLOADED IN THE SCANNED PORTION OF THIS AUTHORIZATION.  ETHICS APPROVED ON 8/9/17.</t>
  </si>
  <si>
    <t>DR. YAO WILL ATTEND THE TRANSLATIONAL REPRODUCTIVE BIOLOGY AND CLINICAL REPRODUCTIVE ENDOCRINOLOGY CONFERENCE 11/16-19/2017 AND PRESENT A LECTURE FOR FOUNDATION FOR REPRODUCTIVE MEDICINE IN NEW YORK CITY, NY ON 11/19/2017.   TRAVEL DATES 11/16-19/2017.  THE SPONSOR WILL COVER IN KIND AIRFARE AND 3 NIGHTS LODGING 11/16-18/2017, AND WAIVED THE REGISTRATION FOR $125 FOR ALL INVITED SPEAKERS. ALSO PROVIDING DINNER ON 11/17. EFFICIENT SPENDING WAS APPROVED ON SEPTEMBER 26, 2017 AND ETHICS WAS APPROVED ON 11/9/2017 AND IS UPLOADED IN THE SCANNED PORTION OF THIS AUTHORIZATION.  NEW YORK IS TAX EXEMPT WHEN USING GSA SMARTPAY TRAVEL CARD.</t>
  </si>
  <si>
    <t>FOUNDATION FOR REPRODUCTIVE ME</t>
  </si>
  <si>
    <t xml:space="preserve">YAO, JIANHUA </t>
  </si>
  <si>
    <t>DR. YAO WAS INVITED TO GIVE A TALK ON TOPIC: "QUANTITATIVE IMAGING BIOMARKER FOR LAM EVALUATION"  AT THE LAM FOUNDATION'S PATIENT BENEFIT RESEARCH SYMPOSIUM.  THE LAM FOUNDATION WILL COVER THE COST OF  AIRFARE, HOTEL, M&amp;IE AND REGISTRATION PAID IN-KIND.  NIH WILL COVER THE OF GROUND TRANSPORTATION AND M&amp;IE ON TRAVEL DATES  HE DEPARTS ON 11/9/ 2017 - RETURNS ON 11/12, 2017.</t>
  </si>
  <si>
    <t>STAFF SCIENTIST (CLINICAL)</t>
  </si>
  <si>
    <t>YELISEEV, ALEXEI A</t>
  </si>
  <si>
    <t>DR. YELISEEV HAS BEEN INVITED TO PRESENT A TALK "SMALL AFFINITY TAGS FOR EFFICIENT PURIFICATION AND RECOVERY OF INTEGRAL MEMBRANE RECEPTORS" AT THE PEPTALK - THE PROTEINS SCIENCE WEEK CONFERENCE IN SAN DIEGO, CALIFORNIA FROM JANUARY 8-12, 2018.  NIH  APPROVED.  REG FEE - PAID IN KIND</t>
  </si>
  <si>
    <t xml:space="preserve">YEN, CHERN-CHYI </t>
  </si>
  <si>
    <t>TRAVELER, DR. CHERN-CHYI YEN A RESEARCH FELLOW, FROM THE CEREBRAL MICROCIRCULATION SECTION HAS BEEN INVITED TO PRESENT A LECTURE AT THE CLEVELAND CLINIC PRECLINICAL MRI SEMINAR SERIES II, TO BE HELD AT THE CLEVELAND CLINIC IN CLEVELAND OH, FROM NOVEMBER 2 -3, 2017.
ON THE TOPIC ANIMAL PHYSIOLOGY AND MRI SEQUENCE CONSIDERATIONS FOR SUCCESSFUL FMRI ACQUISITIONS IN THE PRE-CLINICAL/CLINICAL RESEARCH SETTING. TALK ENTITLE: INVESTIGATING THE CEREBRAL CORTICAL HEMODYNAMIC REGULATION AWAKE MARMOSETS.
TRAVELER WILL DEPART FROM WASHINGTON AREA 11/02 AND WILL ARRIVE IN CLEVELAND, OH ON THAT SAME DAY, AND WILL DEPART FROM CLEVELAND, OH ON 11/03 ARRIVING IN THE WASHINGTON DC AREA ON THAT SAME DAY.
SPONSOR, CLEVELAND CLINIC WILL PAY IN-KIND FOR AIRFARE, MEALS, (BREAKFAST ON 11/03, LUNCH 11/2 AND 11/3 AND DINNER ON 11/2), LODGING ON (11/2) AND R/T GROUND TRANSPORTATION FROM AIRPORT TO HOTEL IN THE AMOUNT OF 94.00USD. 
NO REGISTRATION FEE FOR THIS EVENT.
AEA ON 11/2- DR. YEN IS REQUESTING APPROVAL OF ACTUAL SUBSISTENCE FOR SPONSOR IN-KIND LODGING VALUED AT 199.00USD WHICH IS 141.13 PERCENT OF THE GOVERNMENT ALLOWANCE OF 141.00USD.  THIS PERCENTAGE FALLS WITHIN THE 300PERCENT THRESHOLD ALLOWED BY THE FTR.
CONFIRMED WITH THE SPONSOR THAT NO HONORARIUM WILL BE GIVEN AND NO FEDERAL FUNDS ARE BEING USED TO SUPPORT THIS TRAVEL AND OTHER FEDERAL PARTICIPANT HAS BEEN PROVIDED WITH THE SAME ACCOMMODATIONS.
ODA HAS BEEN APPROVED, FOR THE ACCEPTANCE OF PAID SPONSOR TRAVEL EXPENSES FOR THIS TRAVEL.(APPROVED ODA UPLOADED)
TRAVEL HAS BEEN APPROVED BY DR. NATH BASED ON CRITERIA 1. TRAVEL HAS BEEN STE SPARC APPROVED. SPARC ID SP009117.</t>
  </si>
  <si>
    <t xml:space="preserve">YE, YIHONG </t>
  </si>
  <si>
    <t>PIK FLIGHTS FROM DCA TO AUGUSTA, GA, ON 11/2/17. *PIK ITINERARY IS ATTACHED. RNDTRIP TAXIS FROM BOTH AIRPORTS.  INVITED TO GIVE A SEMINAR AT UNIVERSITY OF AUGUSTA, ON 11/3/17.  LODGING &amp; MEALS:  (PIK) AT THE AUGUSTA MARRIOTT AT THE CONVENTION CENTER, 2 TENTH ST., AUGUSTA, GA 30901. PH: 1-706/722-8900. HOTEL CONFIRMATION UNAVAILABLE AT THIS TIME HOWEVER, BOOKED AT GOVERNMENT LODGING RATE. CONTACT: KIMBERLY LORD. PH: 706-721-7658.  HE WILL RET'N ON EVENING OF 11/3/17, AFTER THE SEMINAR.</t>
  </si>
  <si>
    <t>YOULE, RICHARD J</t>
  </si>
  <si>
    <t>TRAVELER IS INVITED TO SPEAK AT THE MEL SIMPSON LECTURE AT STONY BROOK UNIVERSITY ON OCTOBER 5, 2017 IN STONY BROOK, NEW YORK. TRAVELER WILL DEPART DC ON 10/4 AND ARRIVE TO NEW YORK THE SAME DAY. THE TRAVELER WILL DEPART NEW YORK ON 10/6 AND ARRIVE THE SAME DAY TO DC. SPONSOR, STONY BROOK UNIVERSITY, WILL PAY IN-KIND FOR AIRFARE AND LODGING. TRAVELER WILL STAY AT THE HILTON GARDEN INN STONY BROOK AT 134USD PER NIGHT WHICH IS THE PER DIEM RATE. ODA IS APPROVED AND ATTACHED. CONFIRMED WITH THE SPONSOR THAT NO HONORARIUM WILL BE GIVEN AND NO FEDERAL FUNDS WILL BE USED TO SUPPORT THIS TRAVEL. DR. KORETSKY APPROVED UNDER CRITERIA 1 AND STE APPROVED IN SPARC.</t>
  </si>
  <si>
    <t>SUPVSRY RESEARCH CHEMIST</t>
  </si>
  <si>
    <t>TRAVELER IS AN INVITED SPEAKER AT THE 17THH EIBSEE MEETING OF CELLULAR MECHANISMS OF NEURODEGENERATION FROM OCTOBER 25, 2017 TO OCTOBER 27, 2017 IN MUNICH, GERMANY. TRAVELER WILL DEPART DC ON 10/23 AND ARRIVE THE NEXT DAY TO MUNICH, GERMANY. TRAVELER WILL DEPART MUNICH ON 10/27 AND ARRIVE THE SAME DAY TO DC. SPONSOR, LUDWIG UNIVERSITY, WILL PAY IN-KIND FOR LODGING. TRAVELER WILL STAY AT THE EIBBSEE HOTEL AT AN ESTIMATED 111.28USD WHICH IS BELOW THE PER DIEM RATE ALLOWED (WILL ADJUST AT VOUCHER TIME). SPONSOR HAS WAIVED THE REGISTRATION FEE OF 260.32 FOR ALL SPEAKERS WHICH INCLUDE MEALS (10/25-10/27). ODA IS APPROVED AND ATTACHED. CONFIRMED WITH THE SPONSOR THAT NO HONORARIUM WILL BE GIVEN AND NO FEDERAL FUNDS ARE USED FOR THIS TRAVEL. TRAVEL IS APPROVED BY DR. KORETSKY UNDER CRITERIA 1 AND IT?¿¿S NIH APPROVED IN SPARC.</t>
  </si>
  <si>
    <t>10/23/2017 -10/27/2017</t>
  </si>
  <si>
    <t>TRAVELER WILL BE GIVING A AT THE MITOCHONDRIA SYMPOSIUM AT THE UNIVERSITY OF CALIFORNIA ?¿¿ LOS ANGELES, CALIFORNIA ON NOVEMBER 2, 2017. TRAVELER WILL THEN VISIT THE LAB OF DR. CARLA KOEHLER AND ALEX VAN DER BLIEK AT THE UNIVERSITY ON NOVEMBER 3, 2017. TRAVELER WILL DEPART DC ON 11/1 AND ARRIVE THE SAME DAY TO LOS ANGELES. TRAVELER WILL DEPART LOS ANGELES ON 11/4 AND ARRIVE THE SAME DAY TO DC. SPONSOR, UNIVERSITY OF CALIFORNIA LOS ANGELES, WILL PAY IN-KIND FOR AIRFARE. DR. YOULE WILL STAY AT A PRIVATE RESIDENCE OF DR. KOEHLER THEREFORE NO LODGING IS NEEDED, WHICH IS A COST-SAVINGS TO THE GOVERNMENT. ODA IS APPROVED AND ATTACHED FOR THIS TRAVEL. CONFIRMED WITH THE SPONSOR THAT NO HONORARIUM WILL BE GIVEN AND NO FEDERAL FUNDS WILL BE USED TO SUPPORT THIS TRAVEL. DR. KORETSKY APPROVED UNDER CRITERIA 1 AND IT?¿¿S STE APPROVED IN SPARC.</t>
  </si>
  <si>
    <t>11/01/2017 -11/04/2017</t>
  </si>
  <si>
    <t>TRAVELER IS AN INVITED SPEAKER AT THE CENTRO DE INVESTIGACIONES BIOLOGICAS, CIB-CSIC SEMINARS SERIES IN MADRID, SPAIN ON NOVEMBER 14, 2017 AND AN INVITED SPEAKER TO THE 2017 2NDD NETWORK OF EXCELLENCE FOR AUTOPHAGY RESEARCH (NEAR) MEETING IN MIRAFLORES DE LA SIERRA, SPAIN FROM NOVEMBER 15, 2017 TO NOVEMBER 17, 2017.  TRAVELER WILL DEPART DC ON 11/12 AND ARRIVE THE NEXT DAY, 11/13 TO MADRID, SPAIN (LAYOVER IN BOSTON). TRAVELER WILL DEPART MADRID ON 11/18 AND ARRIVE THE SAME DAY TO BALTIMORE, MD (LAYOVER IN PHILADELPHIA). SPONSOR, CENTRO DE INVESTIGACIONES BIOLOGICAS, WILL PAY IN-KIND FOR AIRFARE AND LODGING. TRAVELER WILL STAY AT THE RESIDENCIA  ON 11/13, 11/14, AND 11/17 AT 80EUR PER NIGHT (ESTIMATED 94.01USD PER NIGHT WHICH IS BELOW THE PER DIEM RATE). TRAVELER WILL STAY AT THE CRISTALERA IN MIRAFLORES DE LA SIERRA ON 11/15 AND 11/16 AT THE RATE OF 75EURO WHICH IS AN ESTIMATED 87.99USD PER NIGHT AND BELOW THE ALLOWED PER DIEM RATE. THERE IS NO REGISTRATION FEE FOR THE TALK ON 11/14 AND THE REGISTRATION FOR THE MEETING FROM 15-17 IS WAIVED TO ALL SPEAKERS. TRAVELER WILL RETURN TO MADRID ON 11/17 AFTER THE MEETING TO ENSURE HE CATCHES THE FLIGHT ON 11/18 FROM MADRID. ODA IS APPROVED AND UPLOADED FOR THIS TRAVEL. CONFIRMED WITH THE SPONSOR NO HONORARIUM WILL BE GIVEN AND NO FEDERAL FUNDS WILL BE USED TO SUPPORT THIS TRAVEL. DR. KORETSKY APPROVED UNDER CRITERIA 1 AND IT?¿¿S NINDS APPROVED IN SPARC.</t>
  </si>
  <si>
    <t>CENTRO DE INVESTIGACIONES BIOL</t>
  </si>
  <si>
    <t>DR. YOULE IS AN INVITED SPEAKER AT THE UNIVERSITY OF PITTSBURGH AT THE VASCULAR MEDICINE INSTITUTE (VMI) DISTINGUISHED LECTURER FOR THE UPCOMING 2018 SEMINAR SERIES FROM JANUARY 9, 2018 TO JANUARY 11, 2018 IN PITTSBURGH, PA. TRAVELER WILL DEPART BWI ON 1/9 AND ARRIVE THE SAME DAY TO PITTSBURG. TRAVELER WILL DEPART PITTSBURG ON 1/11, ARRIVING THE SAME DAY TO BWI. SPONSOR WILL PAY IN-KIND FOR AIRFARE AND LODGING. TRAVELER WILL STAY AT THE WYNDHAM HOTEL AT 149USD PER NIGHT. TRAVELER IS REQUESTING APPROVAL OF ACTUAL SUBSISTENCE FOR SPONSOR IN-KIND LODGING VALUED AT 149USD WHICH IS 116 PERCENT OF THE GOVERNMENT ALLOWANCE OF 129USD. THIS PERCENTAGE FALLS WITHIN THE 300% THRESHOLD ALLOWED BY THE FTR. THE SPONSOR HAS NOTED THAT ALL OTHER NON-FEDERAL PARTICIPANTS WILL BE PROVIDED WITH THE SAME ACCOMMODATIONS. CONFIRMED WITH THE SPONSOR THAT THE TRAVELER WILL NOT RECEIVE AN HONORARIUM AND NO FEDERAL FUNDS WILL BE USED FOR THIS TRAVEL. ODA IS APPROVED AND ATTACHED. TRAVELER IS APPROVED IN SPARC AND IT?¿¿S APPROVED BY DR. KORETSKY ON UNDER CRITERIA 1.</t>
  </si>
  <si>
    <t>TRAVELER IS AN INVITED SPEAKER AT THE 2018 KEYSTONE SYMPOSIA (KS) ?¿¿ UBIQUITIN SIGNALING CONFERENCE IN TAHOE CITY, CALIFORNIA FROM JANUARY 28, 2018 TO FEBRUARY 2, 2018. TRAVELER WILL DEPART DC ON 1/28 AND ARRIVE THE SAME DAY TO RENO, NV (CLOSEST AIRPORT TO TAHOE CITY, CA AND LAYOVER IN PHOENIX). TRAVELER WILL DEPART RENO, NV ON 2/2 AND ARRIVE THE SAME DAY TO DC. SHUTTLE SERVICE WILL BE PICKING AND DROPPING OFF THE TRAVELER FROM RENO TO TAHOE CITY. SPONSOR, KEYSTONE, WILL REIMBURSE FOR LODGING AND ONLY 215USD OF THE 358USD FOR LODGING TAX. KEYSTONE IS ONE OF THE SPONSORS THAT NIH HAS CREATED A BLANKET WAIVER FOR THEREFORE STO WAIVER NOT REQUIRED FOR THIS TRAVEL. AEA IS APPROVED AND ATTACHED JUST IN CASE. TRAVELER WILL STAY AT THE GRANLIBAKKEN HOTEL AT 267.40USD PER NIGHT WHICH IS OVER THE PER DIEM RATE. TRAVELER IS REQUESTING APPROVAL OF ACTUAL SUBSISTENCE FOR SPONSOR IN-KIND LODGING VALUED AT 267.40USD WHICH IS 260PERCENT OF THE GOVERNMENT ALLOWANCE OF 103USD. THIS PERCENTAGE FALLS WITHIN THE 300 PERCENT THRESHOLD ALLOWED BY THE FTR. THE SPONSOR HAS NOTED THAT ALL OTHER NON-FEDERAL PARTICIPANTS WILL BE PROVIDED WITH THE SAME ACCOMMODATIONS. REGISTRATION FEE HAS BEEN WAIVED. CONFIRMED WITH THE SPONSOR THAT NO HONORARIUM WILL BE GIVEN AND NO FEDERAL FUNDS WILL BE USED TO SUPPORT THIS TRAVEL. ODA IS APPROVED AND ATTACHED. THE TRAVEL IS NIH APPROVED IN SPARC AND DR. KORETSKY APPROVED UNDER CRITERIA 1.</t>
  </si>
  <si>
    <t>TAHOE CITY, CA, US</t>
  </si>
  <si>
    <t>DR. YOULE IS AN INVITED SPEAKER AT THE KEYSTONE SYMPOSIUM ON UNCOMPLICATING DIABETES: REDUCING THE BURDEN OF DIABETES RELATED END-ORGAN INJURY IN SANTA FE, NEW MEXICO FROM FEBRUARY 25, 2018 TO MARCH 1, 2018.
TRAVELER WILL DEPART FROM DC ON 2/25 AND ARRIVE THE SAME DAY TO SANTA FE, NM. TRAVELER WILL DEPART SANTA FE AND ARRIVE TO DC ON THE SAME DAY, 2/28. TRAVELER HAS BOOKED A SHUTTLE SERVICE THAT WILL BE PICKING HIM UP AND RETURNING HIM FROM THE AIRPORT AND HOTEL. SPONSOR WILL SUBSIDIZE UP TO $1346.00 US DOLLARS TO HELP DEFRAY COSTS ASSOCIATED WITH HIS TRAVEL AND LODGING. KEYSTONE IS ONE OF THE SPONSORS THAT NIH HAS CREATED A BLANKET WAIVER FOR THEREFORE STO WAIVER NOT REQUIRED FOR THIS TRAVEL. AEA IS APPROVED AND ATTACHED JUST IN CASE. TRAVELER IS STAYING AT THE ELDORADO HOTEL AT 142USD PER NIGHT WHICH IS ABOVE PER DIEM. TRAVELER IS REQUESTING APPROVAL OF ACTUAL SUBSISTENCE FOR SPONSOR IN-KIND LODGING VALUED AT $142.00 USD WHICH IS 147 PERCENT OF THE GOVERNMENT ALLOWANCE OF  $97USD. THIS PERCENTAGE FALLS WITHIN THE 300 PERCENT THRESHOLD ALLOWED BY THE FTR. THE SPONSOR HAS NOTED THAT ALL OTHER NON-FEDERAL PARTICIPANTS WILL BE PROVIDED WITH THE SAME ACCOMMODATIONS. REGISTRATION FEE HAS BEEN WAIVED. CONFIRMED WITH THE SPONSOR THAT NO HONORARIUM WILL BE GIVEN AND NO FEDERAL FUNDS WILL BE USED TO SUPPORT THIS TRAVEL. ODA IS APPROVED AND ATTACHED. THE TRAVEL IS NIH APPROVED IN SPARC AND DR. KORETSKY APPROVED UNDER CRITERIA 1.</t>
  </si>
  <si>
    <t>TRAVELER HAS BEEN INVITED TO SPEAK AT A SEMINAR AT HOLLINGS CANCER CENTER OF THE MEDICAL UNIVERSITY OF SOUTH CAROLINA ON MARCH 23, 2018 IN CHARLESTON, SOUTH CAROLINA. TRAVELER WILL DEPART DC ON 3/22 AND ARRIVE THE SAME DAY TO CHARLESTON, SC. TRAVELER WILL DEPART CHARLESTON ON 3/23 AND ARRIVE THE SAME DAY TO DC. SPONSOR, MEDICAL UNIVERSITY OF SOUTH CAROLINA, WILL PAY IN-KIND FOR AIRFARE AND LODGING. TRAVELER WILL STAY AT THE CHARLESTON PLACE AT 215USD WHICH IS BELOW THE ALLOWED PER DIEM RATE OF 219USD. CONFIRMED WITH THE SPONSOR THAT NO HONORARIUM WILL BE GIVEN AND NO FEDERAL FUNDS WILL BE USED TO SUPPORT THIS TRAVEL. ODA IS APPROVED AND ATTACHED. TRAVEL IS STE APPROVED IN SPARC. (OLD TRAVEL AUTHORIZATION FORM WAS USED PRIOR TO THE RELEASE OF THE NEW TRAVEL AUTHORIZATION FORM)</t>
  </si>
  <si>
    <t>YOUNG, HOWARD A</t>
  </si>
  <si>
    <t>10/21-22/17 IN FLIGHT FROM WASHINGTON, DC TO NARITA TOKYO AIRPORT. 10/22-23/17 IN FLIGHT FROM TOKYO TO SEOUL TO MACAU.  10/23-24/17 LECTURE UNIV OF MACAU, CHINA. 10/25-27/17 LECTURE MED STUDENTS KURUME UNIV SCH MED, KURUME, JAPAN. 10/28/11/3/17 CO-CHAIR AT MTG, CYTOKINES 2017, KANAZAWA, JAPAN.  SPON 1 COVERING IN KIND AIRFARE TOKYO TO MACAU, MACAU TO FUKUOKA, LODGING 10/23-24/17. SPON 2 COVERING IN KIND AIRFARE FUKUOKA TO KANAZAWA, LODGING 10/25-27/17, AND L,D ON 10/25, B,L,D ON 10/26-27/17, AND B ON 10/28/17. SPON 3 COVERING AIRFARE U.S. TO TOKYO AND RETURN, LODGING  10/28-11/1, AND WAIVED REG WHICH INCLUDES L ON 10/30-11/1, AND BANQUET D ON 11/1.  DR. YOUNG IS REQUESTING APPROVAL OF ACTUAL SUBSISTENCE FOR SPONSOR IN-KIND VALUED AT $153.93 WHICH IS 155.5% OF THE GOVERNMENT ALLOWANCE OF $99.  NCI IS PAYING FOR THE NIGHT OF 11/2/17, AND AN AEA MEMO HAS BEEN PREPARED AND APPROVED.</t>
  </si>
  <si>
    <t>MACAU, , MAC</t>
  </si>
  <si>
    <t>10/21/2017 -11/03/2017</t>
  </si>
  <si>
    <t>KURUME UNIVERSITY</t>
  </si>
  <si>
    <t>PRESENTING INVITED TO GIVE LECTURE AT THE INTERNATIONAL CIP MEETING 2017, WISSENSCHAFTSFORUM
HEIDELBERG, 12/14-17/2017. TITLE INTERFERON-GAMMA A LOOK AT THE DARK SIDE. PARTIAL 348 SPONSORED TRAVEL, SPONSOR TO COVER LODGING AND PARTIAL MEALS. NCI TO COVER AIRFARE BOOKED THRU OMEGA, PARTIAL PD AND GROUND TRANSPORTATION. WILL TRAVEL FROM AND BACK TO AIRPORT IN GERMANY W/OTHER ATTENDEES. NO REG. FEE INVOLVED WITH THIS MEETING. PER LETTER OF INVITE, NFF VERIFIED AND SPONSOR HAS STATED THAT TRAVELER'S ACCOMMODATIONS ARE COMPARABLE TO THOSE BEING OFFERED TO NON-FEDERAL PARTICIPANTS.</t>
  </si>
  <si>
    <t>YOUNG, NEAL S</t>
  </si>
  <si>
    <t>1)  TIANJIN:  SPEAK AT INSTITUTE OF HEMATOLOGY AND BLOOD DISEASES HOSPITAL MEETING. THIS PORTION OF THE TRIP IS NOT A CONFERENCE BECAUSE IT MEETS THE FOLLOWING MISSION EXEMPTION: SCIENTIFIC MEETINGS WITH A SPECIFIC INVESTIGATOR OR TEAM REGARDING A SPECIFIC AREA OF SCIENTIFIC INQUIRY, OR PUBLIC HEALTH NEED; DR. YOUNG WILL SPEAK REGARDING HIS RESEARCH INTO HEMATOLOGIC DISEASES AT THE HOSPITAL MEETING IN TIANJIN.  AIR IAD-TIANJIN &amp; FUZHOU-IAD, LODGING &amp; MEALS PROVIDED IN-KIND.  2) FUZHOU:  SPEAK AT 16 ANNUAL MEETING OF THE CHINESE SOCIETY OF EXPERIMENTAL HEMATOLOGY.  LODGING, AIR FROM TIANJIN TO FUZHOU &amp; MEALS  PROVIDED IN-KIND.  REGISTRATION WAIVED.  'FOREIGN' TRIP PURPOSE IS SELECTED AS THE NAME OF THE CONFERENCE, "16TH ANNUAL MEETING OF THE CHINESE SOCIETY FOR EXPERIMENTAL HEMATOLOGY" NOT IN CGE DROPDOWN.  INSTITUTE OF HEMATOLOGY &amp; BLOOD DISEASES HOSPITAL IS SPONSOR FOR BOTH TIANJIN AND FUZHOU TDY'S.  MEALS IN-KIND: LUNCH &amp; DINNER 10/19-23.  DOESN'T ARRIVE IN TIME TO EAT DINNER 10/18.  BREAKFAST IS "INCLUDED" IN LODGING; NHLBI WILL STILL REIMBURSE.</t>
  </si>
  <si>
    <t>CHINESE ACADEMY OF MEDICAL SCI</t>
  </si>
  <si>
    <t>1) ATTEND AND SPEAK AT THE 58TH ANNUAL CONFERENCE OF THE INDIAN SOCIETY OF HAEMATOLOGY &amp; BLOOD TRANSFUSION (ISHBT)/AMERICAN SOCIETY OF HEMATOLOGY (ASH) JOINT SYMPOSIUM TO BE HELD AT THE ISHBT ANNUAL CONGRESS, HEMATOCON 2017 IN GUWAHATI.  ASH WILL COVER AIRFARE  FROM US TO GUWAHATI AND FROM CHENNAI TO US, GROUND TRANSPORTATION AND REGISTRATION.  ISHBT WILL COVER HOTEL ACCOMMODATIONS, CONFERENCE REGISTRATION, MEALS AND GROUND TRANSPORTATION IN INDIA (GUWAHATI AND CHENNAI) PER EMAIL FROM M. LARA (ASH) ATTACHED.  LUNCH PROVIDED 11/2-5, DINNER PROVIDED 11/2-4 (ALL VALUED UNDER PER DIEM).  "FOREIGN" SELECTED IN PLACE OF CONFERENCE B/C ACTUAL CONFERENCE TITLE NOT IN DROP DOWN. 2)  PRESENT TALK TO HEMATOLOGISTS AND HEMATOLOGIST ONCOLOGISTS OF SOUTHERN INDIA IN CHENNAI, INDIA ON 11/5/2017.  GAUHATI MEDICAL COLLEGE IN GUWAHATI WILL PAY FOR DR. YOUNG'S FLIGHT FROM GUWAHATI TO CHENNAI, 2 NIGHT'S LODGING, LUNCH 11/5 (ARRIVES TOO LATE TO EAT) &amp; BLD ON 11/6, ALL VALUED AT PERDIEM.  HOTEL CONFIRMATION IN CHENNAI FORTHCOMING;HAVE MADE REPEATED ATTEMPTS REQUESTING.  ACCOUNTING SCREEN WOULD ONLY ALLOW FOR ONE SPONSORED LOA, HOWEVER, SPONSOR SCREEN ALLOWED FOR MULTIPLE SPONSORS (ASH/INDIAN SOC OF HAEMATOLOGY/GAUHATI MEDICAL COLLEGE AND HOSPITAL) AND EXPENSES WERE ALLOCATED.</t>
  </si>
  <si>
    <t>11/01/2017 -11/08/2017</t>
  </si>
  <si>
    <t>GAUHATI MEDICAL COLLEGE AND HO</t>
  </si>
  <si>
    <t>INDIAN SOCIETY OF HAEMATOLOGY</t>
  </si>
  <si>
    <t>THIS TRAVEL IS NOT A CONFERENCE BECAUSE IT MEETS THE FOLLOWING DEFINED MISSION EXEMPTION - SCIENTIFIC MEETINGS WITH A SPECIFIC INVESTIGATOR OR INVESTIGATING TEAM REGARDING A SPECIFIC ITEM, AREA OF SCIENTIFIC INQUIRY, OR PUBLIC HEALTH NEED. DR. YOUNG WILL PRESENT GRAND ROUNDS AT TISCH CANCER INSTITUTE, ICAHN SCHOOL OF MEDICINE AT MT. SINAI.  TITLE OF TALK, 'RETHINKING APLASTIC ANEMIA'.   SPONSOR PAYING DINNER 3/28/18, LODGING NIGHT'S OF 3/28 AND 3/29 (SEE EMAIL DATED 3/8 FROM D. BORDES RE: 2ND NIGHT LODGING SPONSORED IN-KIND).  TALK IS ON 3/29/18.  TRAVELER WILL TAKE SPONSORED IN-KIND TRAIN TO/FROM NYC.  HOTEL AND TRAIN CONFIRMATION FORTHCOMING FROM SPONSOR.</t>
  </si>
  <si>
    <t>TISCH CANCER INSTITUTE</t>
  </si>
  <si>
    <t>YOUNG, WALTER S</t>
  </si>
  <si>
    <t>THE EVENTS IN THIS TA WERE APPROVED AS AN EXEMPTION UNDER THE CATEGORY: TO ATTEND SCIENTIFIC MEETINGS BY THE NIMH EXECUTIVE OFFICER ON 7/21/2017.
DR. SCOTT YOUNG WILL TRAVEL TO SPEAK AT CORNELL UNIVERSITY IN ITHACA, NY ON FEBRUARY 14-16. NON-NIMH CONFERENCE PREAPPROVAL OBTAINED FROM  TR APPROVED 8/25/17. ODA APPROVED BY ETHICS ON 11/1/2017. SPONSOR WILL BE PROVIDING IN-KIND LODGING, AND TRANSPORTATION.</t>
  </si>
  <si>
    <t xml:space="preserve">YUAN, QUAN </t>
  </si>
  <si>
    <t>DR. QUAN YUAN WILL BE GIVING A PRESENTATION AT THE UNIVERSITY OF VIRGINIA ON NOV. 9TH-NOV. 11, 2017. SHE WILL BE GIVING A TALK ON "HOMEOSTATIC STRUCTURAL PLASTICITY IN DENDRITE DEVELOPMENT". THIS IS SPONSORED TRAVEL, THEY WILL BE PAYING IN-KIND FOR HER LODGING $482.82 AND ROUND TRIP ON AMTRAK TRAIN $110.00. NOV. 9TH LODGING IS $156.87 WICH IS 122.6% ABOVE THE PERDIEM RATE FOR THIS LOCATION AND NOV.10TH LODGING IS $273.07 WHICH IS 213% ABOVE THE PERDIEM RATE. ALTHOUGH THEY ARE ABOVE THE PERDIEM RATE FOR THIS LOCATION THEY DO MEET THE 300% THRESHOLD FOR ALLOWED PREDIEM. NO MEALS ARE PROVIDED AND THERE WILL BE NO HONORARIUM. M&amp;IE, TAXI, AND WIFI WILL BE PAID USING DR. YUAN'S BUDGET. THIS TRAVEL HAS BEEN APPROVED IN SPARC (ID# SP009150) AND BY DR. KORETSKY ON 11/07/2017 UNDER CRITERIA #1.  APPROVED ODA (#1731) ATTACHED.</t>
  </si>
  <si>
    <t>ZAGHLOUL, KAREEM A</t>
  </si>
  <si>
    <t>DR. ZAGHLOUL WILL BE MODERATING AS WELL AS PRESENTING HIS TALK TITLED, "MEMORY ENCODING AND REINSTATEMENT" AT THE 2018 NORTH AMERICAN NEUROMODULATION SOCIETY 21ST ANNUAL MEETING. THE MEETING WILL BE HELD IN LAS VEGAS, NV ON JANUARY 11-14, 2018. THIS MEETING ATTENDANCE HAS BEEN APPROVED IN SPARC (SP009182) AND APPROVED BY DR. NATH BASED ON CRITERIA 1. THE SPONSOR WILL COVER LODGING FOR $249, WITH HOTEL TAX OF 12.5% AND A DAILY RESORT FEE OF $29.00. RESERVATION HAS BEEN MADE FOR THURSDAY, JANUARY 11, 2018, WHICH THE SPONSOR WILL COVER, AS WELL AS FOR FRIDAY, JANUARY 12, 2018, WHICH WILL BE PAID FOR BY NIH FUNDS IN ORDER TO ENSURE THAT DR. ZAGHLOUL OBTAINS THE DISCOUNTED CONFERENCE LODGING RATE. REGISTRATION FEE OF $1,000 IS WAIVED FOR ALL FACULTY INCLUDING DR. ZAGHLOUL AND THE FOLLOWING MEALS WILL BE COVERED AS PART OF REGISTRATION: JANUARY 12, 2018: BREAKFAST AND LUNCH. AN APPROVED AEA MEMO IS ATTACHED FOR ONE MORE NIGHT OF ACCOMMODATION (1/12/18) IN THE SAME ROOM SO THE TRAVELER CAN CONTINUE HIS NINDS MISSION CRITICAL COLLABORATION WITH OTHER MEETING ATTENDEES. THE ROOM WILL BE AT THE SAME RATE ON BOTH NIGHTS. ODA HAS BEEN APPROVED (#1724).</t>
  </si>
  <si>
    <t>NORTH AMERICAN NEUROMODULATION</t>
  </si>
  <si>
    <t>ZARATE, CARLOS A</t>
  </si>
  <si>
    <t>THE EVENTS IN THIS TA WERE APPROVED AS AN EXEMPTION:UNDER THE CATEGORY TO ATTEND SCIENTIFIC MEETINGS BY THE NIMH EXECUTIVE OFFICER ON 10/4/2017.
BY INVITATION TO GIVE GRANDS ROUNDS AND A SEMINAR LECTURE AT THE DEPARTMENTS OF PSYCHIATRY AND PHARMACOLOGY AT THE UNIVERSITY OF TEXAS, SAN ANTONIO, FEBRUARY 13-14, 2018. THE UNIVERSITY WILL PROVIDE ROUNDTRIP AIRFARE AND HOTEL  SPONSORED IN-KIND. NO US FEDERAL FUNDS, MTAS, CRADAS, OR THIRD PARTIES INVOLVED. TRAVEL IS SUBJECT TO AVAILABILITY OF FUNDS UNDER A CONTINUING RESOLUTION OR A BUDGET APPROPRIATION. T ODA ETHICS APPROVED FOR SPONSORED IN-KIND TRAVEL ON 1-17-2018.</t>
  </si>
  <si>
    <t>THE EVENTS IN THIS TA WERE APPROVED AS A NON-NIMH HOSTED CONFERENCE OR MEETING BY THE OFFICE OF FINANCIAL MANAGEMENT ON 11/30/2017.
TRAVELER CELL:301-326-5836
BY INVITATION, TO ATTEND THE INTERNATIONAL SOCIETY FOR BIPOLAR DISORDERS (ISBD) AS THEIR KEYNOTE SPEAKER IN MEXICO CITY, MEXICO, MARCH 7-9, 2018. PRESENTATION ENTITLED: "DECONSTRUCTING THE NEUROBIOLOGY OF BIPOLAR DISORDERS AS A BRIDGE TO NOVEL THERAPEUTICS." THE ISBD WILL PROVIDE COMPLIMENTARY REGISTRATION AND TWO NIGHTS HOTEL STAY, SPONSORED IN-KIND, NO US FEDERAL FUNDS INVOLVED NO CONFLICTS OF INTEREST. DR. ZARATE RESPECTFULLY DECLINED ISBD'S OFFER OF AIRFARE REIMBURSEMENT. ALL REMAINING EXPENDITURES WILL BE PAID BY THE NIMH. TRAVELER WAS OFM APPROVED ON 11-30-2017 AND ODR ETHICS APPROVED ON 1-31-18. TRAVEL IS SUBJECT TO AVAILABILITY OF FUNDS UNDER A CONTINUING RESOLUTION. LATE SUBMISSION: FLIGHT ITINERARY WAS ONLY FINALIZED BY TRAVELER ON 2-22-18 AND DEPARTURE DATE HAD TO BE CHANGED SEVERAL TIMES RESULTING IN SUBMISSION DELAY.</t>
  </si>
  <si>
    <t>INTERNATIONAL SOCIETY FOR BIPO</t>
  </si>
  <si>
    <t>THE EVENTS IN THIS TA WERE APPROVED AS AN EXEMPTION UNDER THE CATEGORY: TO ATTEND SCIENTIFIC MEETINGS BY THE NIMH EXECUTIVE OFFICER ON 12/19/17.
BY INVITATION, TO GIVE GRAND ROUNDS FOR THE 2017-18 WILLIAM AND HELEN GUYNN LECTURESHIP SERIES AT THE UNIVERSITY OF TEXAS MCGOVERN MEDICAL SCHOOL ON MARCH 21, 2018 IN HOUSTON, TEXAS. TITLE OF PRESENTATION: DECONSTRUCTING THE NEUROBIOLOGY OF MOOD DISORDERS USING RAPID ACTING ANTIDEPRESSANT AND ANTISUICIDAL IDEATION INTERVENTIONS AS A BRIDGE TO NOVEL THERAPEUTICS.  SPONSORED IN-KIND PROVIDED HOTEL ACCOMMODATIONS. TRAVELER WAS OFFICIAL DUTY REQUEST ETHICS APPROVED ON 3-6-18. REASON FOR LATE SUBMISSION: TRAVELER HAD DIFFICULTY OVER SEVERAL WEEKS ATTEMPTING TO ARRANGE SPONSOR PROVIDED FLIGHTS AND HOTEL THROUGH THE UT HEALTH SYSTEM. THE SPONSORED IN-KIND FLIGHTS WERE EVENTUALLY ABANDONED FOR NIH-PROVIDED FLIGHTS, BUT NOT UNTIL 3-12-18. TRAVEL IS SUBJECT TO AVAILABILITY OF FUNDS.</t>
  </si>
  <si>
    <t>ZELAZNY, ADRIAN M</t>
  </si>
  <si>
    <t>ADRIAN ZELAZNY WILL TRAVEL TO DALLAS, TX TO ATTEND THE CLINICAL AND LABORATORY STANDARDS INSTITUTE ANTIFUNGAL SUSCEPTIBILITY TESTING SUBCOMMITTEE  FROM JANUARY 26-27, 2018</t>
  </si>
  <si>
    <t>ZELDIN, DARRYL C</t>
  </si>
  <si>
    <t>TRAVEL DATES: OCTOBER 20 TO 25, 2017. TRAVELER HAS BEEN INVITED TO ATTEND AND PRESENT AT THE LIPIDS CONFERENCE TO BE HELD OCTOBER 22 TO 25, 2017 IN  PUERTO VALLARTA, MEXICO. TRAVELER WILL ALSO RECEIVE THE EICOSANOID RESEARCH FOUNDATION OUTSTANDING ACHIEVEMENT AWARD. THE SPONSOR, THE EICOSANOID RESEARCH FOUNDATION, WILL PROVIDE IN KIND, THE REGISTRATION FEE, AIRFARE, LODGING, AND DINNER ON OCTOBER 23 AND OCTOBER 24. TRAVELER WILL DEPART ON FRIDAY, OCTOBER 20 TO BE PRESENT ON SATURDAY, OCTOBER 21 FOR MEETINGS WITH ORGANIZER AND OTHERS. EFFICIENT SPENDING WAS APPROVED APRIL 26 2017. VISA IS NOT REQUIRED FOR MEXICO. EFFICIENT SPENDING APPROVAL OBTAINED ON 4/26/2017 AND IS UPLOADED IN THE SCANNED DOCUMENTS SECTION OF THE AUTHORIZATION.</t>
  </si>
  <si>
    <t>EICOSANOID RESEARCH FOUNDATION</t>
  </si>
  <si>
    <t>TRAVEL DATES: OCTOBER 26 TO 29, 2017. TRAVELER HAS BEEN INVITED TO ATTEND AND PRESENT AT THE 13TH RESEARCH SYMPOSIUM ON HUMAN NATURAL DEFENSE SYSTEM TO BE HELD OCTOBER 27 TO 28, 2017 IN  SEOUL, SOUTH KOREA. THE SPONSOR, YONSEI UNIVERSITY COLLEGE OF MEDICINE, WILL PROVIDE IN KIND, AIRFARE, LODGING, AND SOME MEALS. THERE IS NO REGISTRATION FEE ASSOCIATED WITH THIS MEETING. VISA IS REQUIRED FOR SOUTH KOREA. EFFICIENT SPENDING APPROVAL OBTAINED ON 6/29/2017 AND IS UPLOADED IN THE SCANNED DOCUMENTS SECTION OF THE AUTHORIZATION.</t>
  </si>
  <si>
    <t>YONSEI UNIVERSITY</t>
  </si>
  <si>
    <t>10/26/2017 -10/29/2017</t>
  </si>
  <si>
    <t>TRAVEL DATES ARE MARCH 22 TO 25, 2018. TRAVELER HAS BEEN INVITED TO ATTEND AND GIVE A KEYNOTE LECTURE AT THE FIRST ALLERGY AND CLINICAL IMMUNOLOGY INTERNATIONAL SUMMIT FORUM TO BE HELD ON MARCH 24, 2018 IN BEIJING, CHINA. THE SPONSOR, THE UNIVERSITY OF CHINESE ACADEMY OF MEDICAL SCIENCES, WILL PROVIDE IN KIND FOR AIRFARE, LODGING, SOME MEALS AND GROUND TRANSPORTATION. REGISTRATION FEE WAS WAIVED BY THE SPONSOR.  TRAVELER WILL BE FLYING BUSINESS CLASS AS FLIGHT IS OVER 14 HOURS AND THE SPONSOR FLIES ALL INVITED SPEAKERS ON BUSINESS CLASS.  A VISA IS REQUIRED FOR CHINA. EFFICIENT SPENDING APPROVAL OBTAINED ON 1/17/2018 AND IS UPLOADED IN THE SCANNED DOCUMENTS SECTION OF THE AUTHORIZATION.</t>
  </si>
  <si>
    <t xml:space="preserve">ZENKLUSEN, JEAN CLAUDE </t>
  </si>
  <si>
    <t>INVITED SPEAKER PRESENTING A KEYNOTE SPEECH TITLED "GENOMICS DATA COMMONS" AT THE 2ND ANNUAL BIOMARKER AND PRECISION MEDICINE USA CONGRESS IN SAN DIEGO, CA OCTOBER 9 -10, 2017.  THE SPONSOR HAS NOTED THAT ALL OTHER NON-FEDERAL PARTICIPANTS WILL BE PROVIDED WITH THE SAME ACCOMMODATIONS.   SPONSOR WILL COVER THE FOLLOWING EXPENSES IN-KIND.  ECONOMY AIRFARE AND ONE NIGHT HOTEL STAY.  THE REGISTRATION IS BEING WAIVED FOR ALL INVITED SPEAKER.  DR. ZENKLUSEN IS REQUESTING APPROVAL OF ACTUAL SUBSISTENCE FOR IN-KIND LODGING VALUED AT $169, WHICH IS 113% OF THE GOVERNMENT ALLOWANCE OF $149.  THIS PERCENTAGE FALLS WITHIN THE 300% THRESHOLD ALLOWED BY THE FTR.</t>
  </si>
  <si>
    <t>INVITED SPEAKER PRESENTING A KEYNOTE SPEECH TITLED DEVELOPING "DAVE": A SIMPLE WAY TO VISUALIZE LARGE DATASETS IN THE BATTLE AGAINST CANCER,  AT THE BIO DATA WORLD CONGRESS IN SAN FRANCISCO, CA MARCH 13 - 14, 2018. THE SPONSOR HAS NOTED THAT ALL OTHER NON-FEDERAL PARTICIPANTS WILL BE PROVIDED WITH THE SAME ACCOMMODATIONS.  SPONSOR WILL BE COVERING THE FOLLOWING EXPENSES IN-KIND TO INCLUDE ECONOMY AIRFARE AND HOTEL ACCOMMODATIONS FOR TWO NIGHTS. THE REGISTRATION FEE HAS BEEN WAIVED FOR INVITED SPEAKERS AND NO MEALS WILL BE ACCEPTED DUE TO DIETARY RESTRICTIONS.  THIS CONFERENCE HAS BEEN APPROVED IN THE CTPS SYSTEM.  HOTEL CONFIRMATION WILL BE PROVIDE AS SOON AS IT BECOMES AVAILABLE.  DR. ZENKLUSEN IS REQUESTING APPROVAL OF ACTUAL SUBSISTENCE FOR SPONSOR IN-KIND LODGING VALUED AT $ 311.04 WHICH IS 113% OF THE GOVERNMENT ALLOWANCE OF $ 267.00.   THIS PERCENTAGE FALLS WITHIN THE 300% THRESHOLD ALLOWED BY THE FTR.  THE SPONSOR HAS NOTED THAT ALL NON-FEDERAL PARTICIPANTS WILL BE PROVIDED WITH THE SAME ACCOMMODATIONS.</t>
  </si>
  <si>
    <t>ZETTS, ARTHUR D</t>
  </si>
  <si>
    <t>ART WILL BE ATTENDING THE 68TH NATIONAL AALAS MEETING IN AUSTIN, TX ON 10/15-18/17 AS AN INSTRUCTOR FOR THE MICROSURGERY SKILLS TRAINING WORKSHOP. AALAS HAS WAIVED THE REGISTRATION FEE. AALAS WILL ALSO PROVIDE 2 NIGHTS' LODGING AND AIRFARE. NHLBI WILL PROVIDE A THIRD NIGHT OF LODGING AND ALL OTHER EXPENSES.</t>
  </si>
  <si>
    <t>BIO SCI LAB TECH (ANML)</t>
  </si>
  <si>
    <t xml:space="preserve">ZHANG, CUILIN </t>
  </si>
  <si>
    <t>INVITED TO GIVE THE TALK, EPIDEMIOLOGY AND GESTATIONAL DIABETES, AT THE INDIANA UNIVERSITY RICHARD M. FAIRBANKS SCHOOL OF PUBLIC HEALTH'S SEMINAR ON NOVEMBER 7, 2017 IN INDIANAPOLIS, IN.  THE SPONSOR WILL PAY FOR THE HOTEL AND AIRFARE IN KIND.
11/6/2017-11/7/2017</t>
  </si>
  <si>
    <t>INDIANA UNIVERSITY PERDUE UNIV</t>
  </si>
  <si>
    <t>INVITED TO PARTICIPATE IN THE 2017 GO RED FOR WOMEN, HEART FAILURE AND CHILDREN?¿¿S STRATEGICALLY FOCUSED RESEARCH NETWORK (SFRN) ANNUAL MEETING ON NOVEMBER 10-11, 2017 IN ANAHEIM, CA.  THE SPONSOR WILL PAY FOR THE AIRFARE AND HOTEL IN KIND.</t>
  </si>
  <si>
    <t>INVITED TO SPEAK AT THE KAISER PERMANENTE NORTHERN CALIFORNIA DIVISION OF RESEARCH'S SEMINAR SERIES ON MARCH 7, 2018 IN OAKLAND, CA.  SHE HAS ALSO BEEN INVITED TO SPEAK AT THE SCHOOL-WIDE SEMINAR ON MARCH 9, 2018 AT THE SCHOOL OF PUBLIC HEALTH, UNIVERSITY OF WASHINGTON, IN SEATTLE, WA.  KAISER PERMANENTE WILL PAY FOR ALL FLIGHTS (DC, OAKLAND, SEATTLE, AND DC) IN KIND AS WELL AS TWO NIGHTS LODGING.  A RATE OF $232, OR 136% OVER GOVERNMENT PER DIEM OF $171 IS REQUESTED, THIS IS THE SAME RATE PROVIDED TO ALL SPEAKERS BY THE SPONSOR.  THE UNIVERSITY OF WASHINGTON WILL PAY FOR ONE NIGHT LODGING IN KIND.</t>
  </si>
  <si>
    <t>KAISER PERMANENTE</t>
  </si>
  <si>
    <t xml:space="preserve">ZHANG, XINZHI </t>
  </si>
  <si>
    <t>PREVENT BLINDNESS (PB) IS BRINGING TOGETHER ABOUT 15 INDIVIDUALS WHO HAVE SOME STAKE IN VISION AND EYE HEALTH - MOSTLY EYE CARE PROFESSIONALS AND PUBLIC HEALTH WORKERS, ALONG WITH ONE PATIENT. DR. XINZHI ZHANG IS ASKED FOR HIS INPUT FROM TWO PERSPECTIVES.  IN HIS ROLE WITH THE NATIONAL INSTITUTE ON MINORITY HEALTH AND HEALTH DISPARITIES, HE CAN HELP ENSURE PB IS ADDRESSING DISPARITIES THAT EXIST IN EYE HEALTH; AND SECONDLY HIS UNDERSTANDING OF EYE HEALTH ALLOWS HIM TO UNDERSTAND SOME OF THE UNIQUE ISSUES AT HAND.  THE GROUP ARE ALL PARTICIPATING AS ACTIVE STAKEHOLDERS.  THE INTENDED OUTCOME OF THIS MEETING IS TO GUIDE PB IN THE FORMATION OF AN ONGOING CENTER FOR VISION IN PUBLIC HEALTH TO SERVE AS A TECHNICAL RESOURCE TO STATES AND COMMUNITIES ADDRESSING EYE HEALTH.  PB IS LOOKING FOR EXPERTS TO HELP GUIDE THEM WHAT THIS SHOULD LOOK LIKE AND RECOMMEND FIRST STEPS IN ESTABLISHING IT.  THIS INITIATIVE ADDRESSES SOME OF THE RECOMMENDATIONS CONTAINED WITHIN THE NATIONAL ACADEMIES OF SCIENCES, ENGINEERING, AND MEDICINE'S "MAKING EYE HEALTH A POPULATION HEALTH IMPERATIVE" REPORT.  IT WILL HAVE A POSITIVE IMPACT ON IMPROVING ACCESS TO EYE CARE REGARDLESS OF RACIAL/ETHNIC AND SOCIOECONOMIC STATUS AND REDUCING VISION AND EYE HEALTH DISPARITIES IN THE NATION.  THIS WILL TAKE PLACE IN ATLANTA, GA ON FEBRUARY 20, 2018.</t>
  </si>
  <si>
    <t>PREVENT BLINDNESS AMERICA CHIC</t>
  </si>
  <si>
    <t>02/20/2018 -02/20/2018</t>
  </si>
  <si>
    <t xml:space="preserve">ZHAO, KEJI </t>
  </si>
  <si>
    <t>TRIP TO CHINESE ACADEMY OF SCIENCES, SHANGHAI AND US-CHINA EPIGENETICS MEETING IN WUHAN, CHINA  THIS TRAVEL IS NOT A CONFERENCE BECAUSE IT MEETS THE FOLLOWING MISSION EXEMPTION: SCIENTIFIC MEETINGS WITH A SPECIFIC INVESTIGATOR OR TEAM REGARDING A SPECIFIC AREA OF SCIENTIFIC INQUIRY, OR PUBLIC HEALTH NEED: DR. ZHAO HAS BEEN ASKED TO BE THE KEYNOTE SPEAKER AT THE US-CHINA EPIGENETIC MEETING IN WUHAN, CHINA. HE WILL BE ON TRAVEL STATUS IN SHANGHAI AND WILL TRAVEL TO WUHAN FROM THERE. SHANGHAI SPONSOR WILL BE COVERING 3 NIGHTS OF LODGING AND 5 MEALS. WUHAN SPONSOR WILL BE COVERING 4 NIGHTS OF LODGING AND 5 DAYS OF ALL MEALS. 3 NIGHTS OF LODGING ARE ZERO'D OUT BECAUSE DR. ZHAO WILL BE ON OVERNIGHT FLIGHT AND/OR TRAINS ON INDICATED NIGHTS.</t>
  </si>
  <si>
    <t>10/06/2017 -10/17/2017</t>
  </si>
  <si>
    <t>CHINESE ACADEMY OF SCIENCES WU</t>
  </si>
  <si>
    <t>THIS TRAVEL IS NOT A CONFERENCE BECAUSE IT MEETS THE FOLLOWING MISSION EXEMPTION: SCIENTIFIC MEETINGS WITH A SPECIFIC INVESTIGATOR OR TEAM REGARDING A SPECIFIC AREA OF SCIENTIFIC INQUIRY, OR PUBLIC HEALTH NEED: DR. ZHAO HAS BEEN ASKED TO BE A SPEAKER AT THE IMMUNOLOGY SEMINAR AT DUKE UNIVERSITY.</t>
  </si>
  <si>
    <t>THIS TRAVEL IS NOT A CONFERENCE BECAUSE IT MEETS THE FOLLOWING MISSION EXEMPTION: SCIENTIFIC MEETINGS WITH A SPECIFIC INVESTIGATOR OR TEAM REGARDING A SPECIFIC AREA OF SCIENTIFIC INQUIRY, OR PUBLIC HEALTH NEED: DR. ZHAO HAS BEEN INVITED TO SPEAK AT THE UNIVERSITY OF TEXAS MD CANCER CENTER.  DR. ZHAO'S VISIT TO COLLABORATE ON T CELL DIFFERENTIATION WILL ALLOW THE UNIVERSITY TO SPOTLIGHT HIS RESEARCH AND FURTHER COLLABORATIONS WITH NIH. HE WILL NOT BE ACCEPTING AN HONORARIUM, NOR WILL HE BE ACCEPTING THE DINNER SPONSOR OFFERED TO PROVIDE IN-KIND ON 1/25/2018, BECAUSE IT IS ABOVE THE 300% THRESHOLD. FOR 1/26/18, DR. ZHAO IS REQUESTING APPROVAL OF ACTUAL SUBSISTENCE FOR TWO SPONSORED IN-KIND MEALS, BREAKFAST AND LUNCH, VALUED AT $25 EACH, WHICH ARE, RESPECTIVELY, 192% AND 166% OF THE GOVERNMENT ALLOWANCES OF $13 AND $15. THESE PERCENTAGES FALL WITHIN THE 300% THRESHOLD ALLOWED BY THE FTR. THE SPONSOR HAS NOTED THAT ALL OTHER NON-FEDERAL PARTICIPANTS WILL BE PROVIDED WITH THE SAME ACCOMMODATIONS.</t>
  </si>
  <si>
    <t xml:space="preserve">ZHU, JINFANG </t>
  </si>
  <si>
    <t>DR. ZHU HAS BEEN INVITED TO VISIT AND PRESENT A SEMINAR ON THE COLLABORATIVE PROJECTS AND RECENT RESEARCH AT THE SHANGHAI INSTITUTE OF BIOCHEMISTRY AND CELL BIOLOGY IN P.R, CHINA. LATE JUSTIFICATION: THE SPONSOR DID NOT BOOK NOR PROVIDE THE AIRFARE AND HOTEL ARRANGEMENTS UNTIL 9/8/17.</t>
  </si>
  <si>
    <t>SHANGHAI INSTITUTE OF BIOCHEMI</t>
  </si>
  <si>
    <t>ZIEGLER, REGINA G</t>
  </si>
  <si>
    <t>(00010-SEZ)DR. REGINA ZIEGLER HAS BEEN INVITED BY THE CANADIAN CANCER SOCIETY RESEARCH INSTITUTE (CCSRI) TO PARTICIPATE AS A PANEL MEMBER FOR THE PREVENTION INNOVATION RESEARCH GRANTS COMPETITION ON OCTOBER 5, 2017.  SPONSOR WILL PROVIDE IN-KIND EXPENSE ROUNDTRIP AIRFARE AND ONE NIGHT OF HOTEL.  BREAKFAST AND LUNCH PROVIDED ON OCTOBER 5.  LODGING FALLS WITHIN PER DIEM.</t>
  </si>
  <si>
    <t>ZIMMERBERG, JOSHUA J</t>
  </si>
  <si>
    <t>AMENDMENT: TRAVELER CUT TRIP SHORT ONE DAY TO 1/23/2018 DUE TO THE GOVERNMENT SHUTDOWN. ORIGINAL RETURN DATE WAS 1/24/2018. TRAVELER GOT FREE RIDE RESIDENCE/AIRPORT, USA AND AIRPORT TO HOTEL IN BILBAO, SPAIN. ATTACHMENTS: ROUTE SLIP, ITINERARY AGENDA, OMEGA ITINERARY, TAXI IN SPAIN, AND SPONSORSHIP FORM; FOREIGN SPONSORED TRAVEL: TENERIFE AND BILBAO, SPAIN: LEG 1) 1/15-19/18 TENERIFE; TRAVELER WILL CHAIR A SESSION AND PRESENT AN ABSTRACT ENTITLED ?¿¿DO MEMBRANES REALLY HATE EDGES??¿¿ AT THE ?¿¿EXOCYTOSIS AND ENDOCYTOSIS FROM SYNAPTIC VESICLES TO NANODISCS?¿¿ CONFERENCE; DEPARTMENT OF CELLULAR AND MOLECULAR PHYSIOLOGY, SCHOOL OF MEDICINE AND THE NANOBIOLOGY INSTITUTE, YALE UNIVERSITY. OWT NOT USED FOR LODGING AS IT IS INCLUDED WITH REGISTRATION AS WELL AS SOME MEALS. LEG 2) 1/20-24/18; BILBAO, SPAIN; PROGRAM MEETING: TO COMPLETE A JOIN ARTICLE ON THE MECHANISMS OF MEMBRANE BUDDING BY HIV GAG POLYPROTEIN AT THE BIOPHYSICS INSTITUTE, UNIVERSITY OF THE BASQUE COUNTRY.  SPONSOR IS PROVIDING LODGING AND MEALS.</t>
  </si>
  <si>
    <t>BIOPHYSICS INSTITUTE SPAIN</t>
  </si>
  <si>
    <t>01/15/2018 -01/23/2018</t>
  </si>
  <si>
    <t>1/29/18-1/31/18 NORFOLK, VA: INVITED SPEAKER TO PRESENT A SEMINAR AT THE FRANK REIDY RESEARCH CENTER OF BIOLECTICS AT OLD DOMINION UNIVERSITY.  SPONSOR WILL PAY FOR LODGING. TRAVELER WILL DRIVE DUE TO TIME CONSTRAINTS VS TRAIN SCHEDULE.</t>
  </si>
  <si>
    <t xml:space="preserve">ZOU, ZHONGCHENG </t>
  </si>
  <si>
    <t>INVITED SPEAKER AT THE RECOMBINANT PROTEIN EXPRESSION AND PRODUCTION MEETING HELD, JANUARY 9 - 11, 2018 IN SAN DIEGO, CA. SPONSOR PROVIDING IN-KIND LODGING VALUED AT $262, WHICH IS 156% OF THE GOVERNMENT LODGING ALLOWANCE OF $162.  THE SPONSOR HAS CONFIRMED THAT ALL OTHER FEDERAL OR NON-FEDERAL PARTICIPANTS WILL BE PROVIDED WITH THE SAME OR SIMILAR ACCOMMODATIONS.</t>
  </si>
  <si>
    <t>01/08/2018 -01/11/2018</t>
  </si>
  <si>
    <t>03/20-22/2018</t>
  </si>
  <si>
    <t>AHLA</t>
  </si>
  <si>
    <t>Senior Counsel</t>
  </si>
  <si>
    <t>Washington, DC</t>
  </si>
  <si>
    <t>American Health Lawyers Association (AHLA) Conference</t>
  </si>
  <si>
    <t>Karen Glassman</t>
  </si>
  <si>
    <t>03/15-16/2018</t>
  </si>
  <si>
    <t>Mitchell Hamline  School of Law</t>
  </si>
  <si>
    <t>Chief Counsel to the IG</t>
  </si>
  <si>
    <t>Mitchell Hamline Law School</t>
  </si>
  <si>
    <t>Minneapolis, MN</t>
  </si>
  <si>
    <t>Mitchell Hamline Law Review</t>
  </si>
  <si>
    <t>Gregory Demske</t>
  </si>
  <si>
    <t>03/01-04/2018</t>
  </si>
  <si>
    <t>HCCA</t>
  </si>
  <si>
    <t>Assistant Inspector General for Legal Affairs</t>
  </si>
  <si>
    <t>St. Louis, MO</t>
  </si>
  <si>
    <t>Health Care Compliance Association (HCCA) St. Louis Regional Conference</t>
  </si>
  <si>
    <t>Lisa Re</t>
  </si>
  <si>
    <t>03/01-02/2018</t>
  </si>
  <si>
    <t>New Orleans, LA</t>
  </si>
  <si>
    <t>American Health Lawyers Association (AHLA) Long Term Care Conference</t>
  </si>
  <si>
    <t xml:space="preserve">Kenneth Kraft </t>
  </si>
  <si>
    <t>02/28-03/02/2018</t>
  </si>
  <si>
    <t>Nancy Brown</t>
  </si>
  <si>
    <t>Laura Ellis</t>
  </si>
  <si>
    <t>Conference fee waived</t>
  </si>
  <si>
    <t>02/10-14/2018</t>
  </si>
  <si>
    <t>Senior Advisor for Legal Affairs</t>
  </si>
  <si>
    <t>Scottsdale, AZ</t>
  </si>
  <si>
    <t>Health Care Compliance Association (HCCA) Managed Care Compliance Conference</t>
  </si>
  <si>
    <t>Megan Tinker</t>
  </si>
  <si>
    <t>02/01-02/2018</t>
  </si>
  <si>
    <t>Orlando, FL</t>
  </si>
  <si>
    <t>Health Care Compliance Association (HCCA) Florida Regional Conference</t>
  </si>
  <si>
    <t>10/14-17/2017</t>
  </si>
  <si>
    <t xml:space="preserve">NHCAA  </t>
  </si>
  <si>
    <t>Senior Investigator</t>
  </si>
  <si>
    <t>NHCAA</t>
  </si>
  <si>
    <t>Nashville, TN</t>
  </si>
  <si>
    <t>National Healthcare Anti-Fraud Association (NHCAA) Conference</t>
  </si>
  <si>
    <t>Jennifer Trussell</t>
  </si>
  <si>
    <t>10/05-06/2017</t>
  </si>
  <si>
    <t>New York University (NYU) School of Law</t>
  </si>
  <si>
    <t>Train</t>
  </si>
  <si>
    <t>NYU</t>
  </si>
  <si>
    <t>New York, NY</t>
  </si>
  <si>
    <t xml:space="preserve">Corporate enforcement conference </t>
  </si>
  <si>
    <t>3/5/2018 - 3/9/2018</t>
  </si>
  <si>
    <t xml:space="preserve">HIMSS </t>
  </si>
  <si>
    <t>Senior Counselor for Health IT</t>
  </si>
  <si>
    <t>Registration</t>
  </si>
  <si>
    <t>Las Vegas, NV</t>
  </si>
  <si>
    <t>HIMSS 2018</t>
  </si>
  <si>
    <t>James Cannatti, III</t>
  </si>
  <si>
    <t>2/5/2018 - 2/7/2018</t>
  </si>
  <si>
    <t>American Health Lawyers Assoc.</t>
  </si>
  <si>
    <t>Senior Counselor for Policy</t>
  </si>
  <si>
    <t>2 extended panel sessions</t>
  </si>
  <si>
    <t>Vicki Robinson</t>
  </si>
  <si>
    <t>03/18/18 - 03/22/2018</t>
  </si>
  <si>
    <t>MIS Training Institute (MISTI)</t>
  </si>
  <si>
    <t>Deputy CIO</t>
  </si>
  <si>
    <t>InfoSec World 2018</t>
  </si>
  <si>
    <t>Amelie Koran</t>
  </si>
  <si>
    <t>03/20/2018-03/23/2018</t>
  </si>
  <si>
    <t>AHLA Institute</t>
  </si>
  <si>
    <t>Social Science Research Analyst</t>
  </si>
  <si>
    <t>registration</t>
  </si>
  <si>
    <t xml:space="preserve">AHLA </t>
  </si>
  <si>
    <t>Baltimore, MD</t>
  </si>
  <si>
    <t>Medicare and Medicaid Payments issues</t>
  </si>
  <si>
    <t>Chelsea Samuel</t>
  </si>
  <si>
    <t>10/04/2017-10/06/2017</t>
  </si>
  <si>
    <t>Lisa Minich</t>
  </si>
  <si>
    <t>Rachel Bryan</t>
  </si>
  <si>
    <t>03/820/2018-03/23/2018</t>
  </si>
  <si>
    <t>Maria Johnson</t>
  </si>
  <si>
    <t>Jacqualine Reid</t>
  </si>
  <si>
    <t>Conswelia McCourt</t>
  </si>
  <si>
    <t>03/20/2018-3/23/2018</t>
  </si>
  <si>
    <t>Deputy Regional Inspector General</t>
  </si>
  <si>
    <t>Edward Burley</t>
  </si>
  <si>
    <t>10/15/2017-10/19/2017</t>
  </si>
  <si>
    <t>NAMPFCU</t>
  </si>
  <si>
    <t>Deputy Dir. MFP&amp;OD</t>
  </si>
  <si>
    <t>National Association of Medicaid Fraud Control Units</t>
  </si>
  <si>
    <t>Ft. Lauderdale, FL</t>
  </si>
  <si>
    <t>NAMFCU Annual Training</t>
  </si>
  <si>
    <t>Susan Burbach</t>
  </si>
  <si>
    <t>10/15/2017-10/20/2017</t>
  </si>
  <si>
    <t>Director, MFPO/EOD</t>
  </si>
  <si>
    <t>Richard Stern</t>
  </si>
  <si>
    <t>10/152017-10/18/2017</t>
  </si>
  <si>
    <t>Assistant Inspector General</t>
  </si>
  <si>
    <t>Ann Maxwell</t>
  </si>
  <si>
    <t>11/14/17-11/17/17</t>
  </si>
  <si>
    <t>Criminal Investigator</t>
  </si>
  <si>
    <t>NHCAA ATC</t>
  </si>
  <si>
    <t>Mike Williams</t>
  </si>
  <si>
    <t>Eric Rubenstein</t>
  </si>
  <si>
    <t>11/13/17-11/17/17</t>
  </si>
  <si>
    <t>ASAC</t>
  </si>
  <si>
    <t>Mario Pinto</t>
  </si>
  <si>
    <t>2/27/18-3/2/18</t>
  </si>
  <si>
    <t xml:space="preserve">AHLA  </t>
  </si>
  <si>
    <t>Special Agent</t>
  </si>
  <si>
    <t>AHLA Long Term Care and Law Program</t>
  </si>
  <si>
    <t xml:space="preserve">Jeffrey Overbeck </t>
  </si>
  <si>
    <t>11/15/17-11/16/17</t>
  </si>
  <si>
    <t>Spencer Melton</t>
  </si>
  <si>
    <t>Operations Officer</t>
  </si>
  <si>
    <t>Michael Cohen</t>
  </si>
  <si>
    <t>Chris Covington</t>
  </si>
  <si>
    <t>10/15/17-10/18/17</t>
  </si>
  <si>
    <t>NAMFCU</t>
  </si>
  <si>
    <t>NAMFCU- Joint Session</t>
  </si>
  <si>
    <t>David Ceron</t>
  </si>
  <si>
    <t>DIGI</t>
  </si>
  <si>
    <t>Gary Cantrell</t>
  </si>
  <si>
    <t>Registration fee</t>
  </si>
  <si>
    <t>11/13/2017 - 11/17/2017</t>
  </si>
  <si>
    <t>SAC</t>
  </si>
  <si>
    <t>Shimon R. Richmond</t>
  </si>
  <si>
    <t>Stephen Mahmood</t>
  </si>
  <si>
    <t>11/15/17-11/17/18</t>
  </si>
  <si>
    <t>11/14/2017-11/17/2017</t>
  </si>
  <si>
    <t>2017 NHCAA Annual Training Conference</t>
  </si>
  <si>
    <t>Alison Davis</t>
  </si>
  <si>
    <t>General Investigator</t>
  </si>
  <si>
    <t>NHCAA Conference</t>
  </si>
  <si>
    <t>Frances Borin</t>
  </si>
  <si>
    <t>11/15/17-11/17/17</t>
  </si>
  <si>
    <t>Training Registration</t>
  </si>
  <si>
    <t>NHCAA Annual Training</t>
  </si>
  <si>
    <t>Shannon Goodwin</t>
  </si>
  <si>
    <t>Jeffrey Hannah</t>
  </si>
  <si>
    <t>03/21-23/2018</t>
  </si>
  <si>
    <t>ARIGAS</t>
  </si>
  <si>
    <t>REGISTRATION FEE</t>
  </si>
  <si>
    <t>Philadelphia, PA</t>
  </si>
  <si>
    <t>Ins on Medicare &amp; Medicaid Payment Issues Conferences</t>
  </si>
  <si>
    <t>NICOLE FREDA</t>
  </si>
  <si>
    <t>02/27-03/02/2018</t>
  </si>
  <si>
    <t>COPI/SCHAR SCHOOL</t>
  </si>
  <si>
    <t>AUDITOR</t>
  </si>
  <si>
    <t>COPI</t>
  </si>
  <si>
    <t>DARK NET iii 2018</t>
  </si>
  <si>
    <t>WILLIAM GREEN</t>
  </si>
  <si>
    <t>IRVIN MCMASTERS</t>
  </si>
  <si>
    <t>03/21-03/23/2018</t>
  </si>
  <si>
    <t>LEONARD PICCARI</t>
  </si>
  <si>
    <t>Office of Inspector General</t>
  </si>
  <si>
    <t>REPORTING PERIOD: March 31, 2018</t>
  </si>
  <si>
    <t>REPORTING PERIOD: Oct 1, 2017</t>
  </si>
  <si>
    <t>1353 Travel Report for HHS, Office of Inspector General for the reporting period October 2017 - March 2018</t>
  </si>
  <si>
    <t>Administration for Children and Families</t>
  </si>
  <si>
    <t>1353 Travel Report for HHS, Administration for Children and Families for the reporting period October 2017 - March 2018</t>
  </si>
  <si>
    <t>Office of the Secetary/Asst Secretary for Preparedness and Response</t>
  </si>
  <si>
    <t>karen.coates@hhs.gov</t>
  </si>
  <si>
    <t>Christopher Perdue</t>
  </si>
  <si>
    <t>Subject Work Matter Group</t>
  </si>
  <si>
    <t>Geneva, Switzerland</t>
  </si>
  <si>
    <t>World Health Organiztion</t>
  </si>
  <si>
    <t>Travel</t>
  </si>
  <si>
    <t>Program Analyst</t>
  </si>
  <si>
    <t>9/25/2017 - 9/29/2017</t>
  </si>
  <si>
    <t>Dana Perkins</t>
  </si>
  <si>
    <t>South East Asian Workshop</t>
  </si>
  <si>
    <t>Bangkok, Thailand</t>
  </si>
  <si>
    <t>United Nations</t>
  </si>
  <si>
    <t>Senior Science Advisor</t>
  </si>
  <si>
    <t>09/25/2017-09/29/2017</t>
  </si>
  <si>
    <t>Thomas Warf</t>
  </si>
  <si>
    <t>Conference and Exhibition Presenter</t>
  </si>
  <si>
    <t>Boston, Massachusett</t>
  </si>
  <si>
    <t>BioProcess</t>
  </si>
  <si>
    <t>Participate at Regional Conference on the Prevention of Terrorism and the Proliferation of Weapons of Mass Destruction and their Financing</t>
  </si>
  <si>
    <t>Panama City, Panama</t>
  </si>
  <si>
    <t>Organization of the American States</t>
  </si>
  <si>
    <t>Organization of the American States                  2/7/2018</t>
  </si>
  <si>
    <t>2/6/18-2/7/18</t>
  </si>
  <si>
    <t>Evaluation Panel</t>
  </si>
  <si>
    <t>Tokyo, Japan</t>
  </si>
  <si>
    <t>World Health Organization</t>
  </si>
  <si>
    <t>2/25/18-3/2/18</t>
  </si>
  <si>
    <t>Justin Yang</t>
  </si>
  <si>
    <t>Panel Speaker</t>
  </si>
  <si>
    <t>American Society for Microbiology, Biotreats 2018</t>
  </si>
  <si>
    <t>Registration fee waived</t>
  </si>
  <si>
    <t>2/12/18-2/12/18</t>
  </si>
  <si>
    <t>Christopher Purdue</t>
  </si>
  <si>
    <t>Consultation meeting</t>
  </si>
  <si>
    <t>3/7/18-3/8/18</t>
  </si>
  <si>
    <t>Jerusha Murrugen</t>
  </si>
  <si>
    <t>Panel SME</t>
  </si>
  <si>
    <t>Saint 'Vincent, Antigua and Barbuda</t>
  </si>
  <si>
    <t>WHO</t>
  </si>
  <si>
    <t>3/21/18-3/28/18</t>
  </si>
  <si>
    <t>Daniel Dodgen</t>
  </si>
  <si>
    <t>Speaker</t>
  </si>
  <si>
    <t>New York City, NY</t>
  </si>
  <si>
    <t>4/11/18-4/13/18</t>
  </si>
  <si>
    <t>Keynote Speaker</t>
  </si>
  <si>
    <t>Xavier University</t>
  </si>
  <si>
    <t>4/18/18-4/21/18</t>
  </si>
  <si>
    <t>Thomas Mackay</t>
  </si>
  <si>
    <t>Participant civil emergency planning committee</t>
  </si>
  <si>
    <t>Belgrade, Serbia</t>
  </si>
  <si>
    <t>NATO</t>
  </si>
  <si>
    <t>Supervisory Program Analyst</t>
  </si>
  <si>
    <t>5/12/18-5/18/18</t>
  </si>
  <si>
    <t>National Focal Point Strenthening Mission</t>
  </si>
  <si>
    <t>Nassau, Bahamas</t>
  </si>
  <si>
    <t>5/8/18-5/10/18</t>
  </si>
  <si>
    <t>Joint External Evaluation Mission</t>
  </si>
  <si>
    <t>6/12/18-6/20/18</t>
  </si>
  <si>
    <t>1353 Travel Report for HHS, Asst Secretary for Preparedness and Response for the reporting period October 2017 - March 2018</t>
  </si>
  <si>
    <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</si>
  <si>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Centers for Medicare &amp; Medicaid Services</t>
  </si>
  <si>
    <t>Suzanne Milihram</t>
  </si>
  <si>
    <t>suzanne.milihram@cms.hhs.gov</t>
  </si>
  <si>
    <t>Transportation</t>
  </si>
  <si>
    <t>TRANSPORTATION</t>
  </si>
  <si>
    <t>LODGING</t>
  </si>
  <si>
    <t>MEALS</t>
  </si>
  <si>
    <t xml:space="preserve"> TRANSPORTATION</t>
  </si>
  <si>
    <t xml:space="preserve">       </t>
  </si>
  <si>
    <t>TOTAL PAYMENTS ACCEPTED FROM A NON-FEDERAL SOURCE</t>
  </si>
  <si>
    <t>1353 Travel Report for HHS, Centers for Medicare &amp; Medicaid Services for the reporting period October 2017 - March 2018</t>
  </si>
  <si>
    <t>Indian Health Service</t>
  </si>
  <si>
    <t>Theresa Castellanos</t>
  </si>
  <si>
    <t>Speaking Engagement</t>
  </si>
  <si>
    <t>Omaha, NE</t>
  </si>
  <si>
    <t>Creighton University School of Pharmacy</t>
  </si>
  <si>
    <t>USPHS Pharmacist</t>
  </si>
  <si>
    <t>Dena Wilson</t>
  </si>
  <si>
    <t>2018 American College of Cardiology's Leadership Forum</t>
  </si>
  <si>
    <t>Washington, D.C.</t>
  </si>
  <si>
    <t>American College of Cardiology</t>
  </si>
  <si>
    <t>Clinical Consultant</t>
  </si>
  <si>
    <t>1/25/2018 - 1/27/2018</t>
  </si>
  <si>
    <t>David Durham</t>
  </si>
  <si>
    <t>to attend a biannual governing council meeting of The American Board of Neuropsychiatry</t>
  </si>
  <si>
    <t>Phoenix, AZ</t>
  </si>
  <si>
    <t>The American Board of Neuropsychiatry</t>
  </si>
  <si>
    <t>Medical Officer</t>
  </si>
  <si>
    <t>1/24/2018 - 1/27/2018</t>
  </si>
  <si>
    <t>David Harvey</t>
  </si>
  <si>
    <t>Planning meeting to discuss a potential research project regarding arsenic issues in rural areas in N. and S. Dakota.</t>
  </si>
  <si>
    <t>Columbia University Mailman School of Public Health</t>
  </si>
  <si>
    <t xml:space="preserve">                              Air Transportation</t>
  </si>
  <si>
    <t>Deputy Director, Division of Sanitation Facilities Construction</t>
  </si>
  <si>
    <t>Loretta Christensen</t>
  </si>
  <si>
    <t>Healthcare Improvement's Patient Safety Executive Development Program</t>
  </si>
  <si>
    <t>Boston, MA</t>
  </si>
  <si>
    <t>Institute for Healthcare Improvement</t>
  </si>
  <si>
    <t>Tuition Discount</t>
  </si>
  <si>
    <t>Chief Medical Officer</t>
  </si>
  <si>
    <t>2/28/2018 - 3/7/2018</t>
  </si>
  <si>
    <t>Andrew DeMotto</t>
  </si>
  <si>
    <t>To accept the APhA Immunization Champion Individual Practitioner award and attend the APhA Annual Meeting 2018
conference</t>
  </si>
  <si>
    <t>Nashville, TN.</t>
  </si>
  <si>
    <t>APhA</t>
  </si>
  <si>
    <t>Lodging</t>
  </si>
  <si>
    <t>Pharmacist</t>
  </si>
  <si>
    <t>American Pharmacists Association (APhA)</t>
  </si>
  <si>
    <t>3/15/2018 - 3/19/2018</t>
  </si>
  <si>
    <t>1353 Travel Report for HHS, Indian Health Services for the reporting period October 2017 -March 2018</t>
  </si>
  <si>
    <t>Mara Golden</t>
  </si>
  <si>
    <t>Mara.Golden@hhs.gov</t>
  </si>
  <si>
    <t>Jeff Wurzburg</t>
  </si>
  <si>
    <t>Affordable Care Act and Healthcare Reform</t>
  </si>
  <si>
    <t>Austin, TX</t>
  </si>
  <si>
    <t>State Bar of Texas</t>
  </si>
  <si>
    <t>Attorney</t>
  </si>
  <si>
    <t>10/22/2017-10/24/2017</t>
  </si>
  <si>
    <t>Laura Odwazny</t>
  </si>
  <si>
    <t>Advancing Ethical Research Conference</t>
  </si>
  <si>
    <t>San Antonio, TX</t>
  </si>
  <si>
    <t>Public Responsibility in Medicine and Research</t>
  </si>
  <si>
    <t>Senior Attorney</t>
  </si>
  <si>
    <t>11/05/2017-11/09/2017</t>
  </si>
  <si>
    <t>Jill Abrams</t>
  </si>
  <si>
    <t>Institute for Health Plan Counsel on Program Integrity Initiatives</t>
  </si>
  <si>
    <t>Chicago, IL</t>
  </si>
  <si>
    <t>American Health Lawyers Association (AHLA)</t>
  </si>
  <si>
    <t>11/12/2017-11/14/217</t>
  </si>
  <si>
    <t>2017 AHLA Institute of Health Plan Counsel</t>
  </si>
  <si>
    <t>11/12/2017-11/14/2017</t>
  </si>
  <si>
    <t>Nancy Achord</t>
  </si>
  <si>
    <t>AHLA Long Term Care and the Law Conference</t>
  </si>
  <si>
    <t>Assistant Regional Counsel</t>
  </si>
  <si>
    <t>02/28/2018-03/01/2018</t>
  </si>
  <si>
    <t>Aaron Brown</t>
  </si>
  <si>
    <t>02/28/2018-03/02/2018</t>
  </si>
  <si>
    <t>Randy Butler</t>
  </si>
  <si>
    <t>Chief Counsel</t>
  </si>
  <si>
    <t>Matthew Drogemuller</t>
  </si>
  <si>
    <t>Kathleen Duffield</t>
  </si>
  <si>
    <t>Althea Licht</t>
  </si>
  <si>
    <t>Deborah Morgan</t>
  </si>
  <si>
    <t>Jennifer Williams</t>
  </si>
  <si>
    <t>Michele Purdue</t>
  </si>
  <si>
    <t>02/27/2018-03/02/2018</t>
  </si>
  <si>
    <t>David Rawson</t>
  </si>
  <si>
    <t>Lisa Steele</t>
  </si>
  <si>
    <t>Jill Steinberg</t>
  </si>
  <si>
    <t>02/27/2018-03/03/2018</t>
  </si>
  <si>
    <t>Teresa Vargas</t>
  </si>
  <si>
    <t>Robert Berlet</t>
  </si>
  <si>
    <t>AHLA Institute on Medicare and Medicaid Payment Issues</t>
  </si>
  <si>
    <t>03/21/2018-03/23/2018</t>
  </si>
  <si>
    <t>Wanda Cannick</t>
  </si>
  <si>
    <t>Lynda Dennis</t>
  </si>
  <si>
    <t>Alan Dorn</t>
  </si>
  <si>
    <t>Meredith French</t>
  </si>
  <si>
    <t>Matthew Howatt</t>
  </si>
  <si>
    <t>Jan Lundelius</t>
  </si>
  <si>
    <t>Noreen O'Grady</t>
  </si>
  <si>
    <t>Michele Purdue Dean</t>
  </si>
  <si>
    <t>03/21/2018-03/22/2018</t>
  </si>
  <si>
    <t>Frederick Wu</t>
  </si>
  <si>
    <t>Suzanne Yurk</t>
  </si>
  <si>
    <t>Office of the Assistant Secretary for Public Affairs</t>
  </si>
  <si>
    <t>Kim Hutchinson</t>
  </si>
  <si>
    <t>kim.hutchinson@hhs.gov</t>
  </si>
  <si>
    <t>Bennett McClure</t>
  </si>
  <si>
    <t>Bennett.McClure@hhs.gov</t>
  </si>
  <si>
    <t>Carter Blakey</t>
  </si>
  <si>
    <t>Keynote Speaker and panel participant at the Global Forum on Health Promotion Policy</t>
  </si>
  <si>
    <t>Seoul, South Korea</t>
  </si>
  <si>
    <t>Korea Health Promotion Institute</t>
  </si>
  <si>
    <t xml:space="preserve">Transportation </t>
  </si>
  <si>
    <t xml:space="preserve">Lodging </t>
  </si>
  <si>
    <t>Deputy Director, Office of Disease Prevention and Health Promotion</t>
  </si>
  <si>
    <t>11/11/2017-11/15/2017</t>
  </si>
  <si>
    <t>Sylvia Trent-Adams</t>
  </si>
  <si>
    <t xml:space="preserve">Keynote speaker at Healthcare Information and Management Systems Society, Nursing Informatics Symposium </t>
  </si>
  <si>
    <t>Las Vegas, Nevada</t>
  </si>
  <si>
    <t xml:space="preserve">Healthcare Information and Management Systems Society </t>
  </si>
  <si>
    <t>Deputy Surgeon General</t>
  </si>
  <si>
    <t>3/5/2018- 3/6/2018</t>
  </si>
  <si>
    <t>Keynote speaker, and accept Achievement Award, at Nursing Research Day Conference</t>
  </si>
  <si>
    <t>Indiana State University, Terre Haute, IN</t>
  </si>
  <si>
    <t>Sigma Theta Tau International Honor Society of Nursing, Lambda Sigma Chapter at Indiana State University</t>
  </si>
  <si>
    <t>Sigma Theta Tau Int’l Honor Society of Nursing, Lambda Sigma Chapter at Indiana St. Univ. &amp; Indiana State Univ., College of Health &amp; Human Services, School of Nursing</t>
  </si>
  <si>
    <t>4/5/2018- 4/6/2018</t>
  </si>
  <si>
    <t>Yvonne Santiago</t>
  </si>
  <si>
    <t>Provide support to the Deputy Surgeon General, as she was Keynote Speaker, and accepted Achievement Award at the Nursing Research Day Conference</t>
  </si>
  <si>
    <t>Special Assistant to the Deputy Surgeon General</t>
  </si>
  <si>
    <t>Sigma Theta Tau Int’l Honor Society of Nursing, Lambda Sigma Chapter at Indiana St. Univ. &amp; Indiana State Univ., College of Health &amp; Human Services, School of Nursing.</t>
  </si>
  <si>
    <t>Carmen C. Rabadan-Diehl</t>
  </si>
  <si>
    <t>AAAS Florida Biomedical Career Symposium</t>
  </si>
  <si>
    <t>Maimai, FL.</t>
  </si>
  <si>
    <t>Host Organization</t>
  </si>
  <si>
    <t>Director, Americas Region</t>
  </si>
  <si>
    <t>The Scripps Institute</t>
  </si>
  <si>
    <t>01/25/2018-01/27/2018</t>
  </si>
  <si>
    <t>Kathryn Marchesini</t>
  </si>
  <si>
    <t>Refining Privacy to Improve Health Outcomes</t>
  </si>
  <si>
    <t>Durham, NC</t>
  </si>
  <si>
    <t>Triangle Privacy Research Hub</t>
  </si>
  <si>
    <t>10/26/17 - 10/27/17</t>
  </si>
  <si>
    <t>Teresa Zayas Caban</t>
  </si>
  <si>
    <t>International Cohorts Summit</t>
  </si>
  <si>
    <t>Global Genomic Medicine Collaborative</t>
  </si>
  <si>
    <t>Chief Scientist</t>
  </si>
  <si>
    <t>3/25/18 - 3/27/18</t>
  </si>
  <si>
    <t>Quality Fair</t>
  </si>
  <si>
    <t>Gotenborg, Sweden</t>
  </si>
  <si>
    <t>Kvalitetsmässan AB</t>
  </si>
  <si>
    <t>Open Innovation Manager</t>
  </si>
  <si>
    <t>11/13/17-11/16/17</t>
  </si>
  <si>
    <t>Donna Watson</t>
  </si>
  <si>
    <t>Christopher M. Jones</t>
  </si>
  <si>
    <t>Lisbon Speaking Engagement</t>
  </si>
  <si>
    <t>Lisbon, PRT</t>
  </si>
  <si>
    <t>Viagens Abreu, S.A.</t>
  </si>
  <si>
    <t>Acting ADAS, OSDP &amp; Div. Dir. Science Policy</t>
  </si>
  <si>
    <t>Viagens Abreu</t>
  </si>
  <si>
    <t>10/23-2017-                       10/29/2017</t>
  </si>
  <si>
    <t>Speaking Engagement - Opioids Strategy</t>
  </si>
  <si>
    <t>American College of Clinical Pharmacy</t>
  </si>
  <si>
    <t>10/08-2017-                       10/09/2017</t>
  </si>
  <si>
    <t>Sandeep Patel</t>
  </si>
  <si>
    <t>Office of the Secetary -ASPE</t>
  </si>
  <si>
    <t>Office of the Secretary OASH</t>
  </si>
  <si>
    <t>1353 Travel Report for HHS, Office of the Secetary OASH for the reporting period October 2017 - March 2018</t>
  </si>
  <si>
    <t>NEGATIVE - DAB has  No Cash-In-Kind or Sponsored Travel to report.  Thanks!</t>
  </si>
  <si>
    <t>1353 Travel Report for HHS, Office of the Secetary OMHAfor the reporting period October 2017 - March 2018</t>
  </si>
  <si>
    <t>OS - Office of Medicare Hearings and Appeals</t>
  </si>
  <si>
    <t>1353 Travel Report for HHS, Office of the Secetary ASL for the reporting period October 2017 - March 2018</t>
  </si>
  <si>
    <t>janet.lingo@acf.hhs.gov</t>
  </si>
  <si>
    <t>Janet Lingo</t>
  </si>
  <si>
    <t>Kenneth.Moss@acl.hhs.gov</t>
  </si>
  <si>
    <t>Eboni.May@ahrq.hhs.gov</t>
  </si>
  <si>
    <t>Karen Coates</t>
  </si>
  <si>
    <t>Paul.Nugent@fda.hhs.gov</t>
  </si>
  <si>
    <t>Paul Nugent</t>
  </si>
  <si>
    <t>AAkhtar@hrsa.gov</t>
  </si>
  <si>
    <t>Adnan Akhtar</t>
  </si>
  <si>
    <t>Justin.Groves@ihs.gov</t>
  </si>
  <si>
    <t>Justin Groves</t>
  </si>
  <si>
    <t>Agency E-mail: koitzb@od.nih.gov</t>
  </si>
  <si>
    <t>Agency Name: NIH Barry Koitz</t>
  </si>
  <si>
    <t>Kimber.Smith@oig.hhs.gov</t>
  </si>
  <si>
    <t>Kimber Smith</t>
  </si>
  <si>
    <t>Program Support Services</t>
  </si>
  <si>
    <t>1353 Travel Report for HHS, Program Support Services for the reporting period October 2017 - March 2018</t>
  </si>
  <si>
    <t>Heather.Flanagan@psc.hhs.gov</t>
  </si>
  <si>
    <t>Heather Flanagan</t>
  </si>
  <si>
    <t>Sabrina.Posley@samhsa.hhs.gov</t>
  </si>
  <si>
    <t>Sabrina Posley</t>
  </si>
  <si>
    <t>Office of the Secetary DAB</t>
  </si>
  <si>
    <t>1353 Travel Report for HHS, Office of the Secetary DAB for the reporting period October 2017 - March 2018</t>
  </si>
  <si>
    <t>Office of the Secetary ASA OBMT</t>
  </si>
  <si>
    <t>1353 Travel Report for HHS, Office of the Secetary ASA OBMT for the reporting period October 2017 - March 2018</t>
  </si>
  <si>
    <t>1353 Travel Report for HHS, Office of the Secetary ASPE for the reporting period October 2017 - March 2018</t>
  </si>
  <si>
    <t>Teresa.Sulton@hhs.gov</t>
  </si>
  <si>
    <t>Donna.Watson@HHS.GOV</t>
  </si>
  <si>
    <t>Office of the Secetary ASL</t>
  </si>
  <si>
    <t>Office of the Secetary ONC</t>
  </si>
  <si>
    <t>1353 Travel Report for HHS, Office of the Secetary ONC for the reporting period October 2017 - March 2018</t>
  </si>
  <si>
    <t>Teresa Sulton</t>
  </si>
  <si>
    <t>Daniel, James B</t>
  </si>
  <si>
    <t>The George Institute for Global Health</t>
  </si>
  <si>
    <t>Public Health Informatics Instititute</t>
  </si>
  <si>
    <t>Atlanta, GA</t>
  </si>
  <si>
    <t xml:space="preserve"> DAWN ALLEY</t>
  </si>
  <si>
    <t>DISCUSS ACCOUNTABLE HEALTH COMMUNITIES MODEL</t>
  </si>
  <si>
    <t>AUSTIN, TX</t>
  </si>
  <si>
    <t>PENNSYLVANIA STATE UNIVERSITY</t>
  </si>
  <si>
    <t>DIRECTOR</t>
  </si>
  <si>
    <t>THE PENNSYLVANIA STATE UNIVERSITY</t>
  </si>
  <si>
    <t>10/01/2017-10/04/17</t>
  </si>
  <si>
    <t>CARA V. JAMES</t>
  </si>
  <si>
    <t>TO FIND SOLUTIONS TO REDUCE DISPARITIES AND PROMOTE EQUITY THROUGH PAYMENT SYSTEM REFORM.</t>
  </si>
  <si>
    <t>CHICAGO, IL</t>
  </si>
  <si>
    <t>THE ROBERT WOODS JOHNSON FOUNDATION AND THE UNIVERSITY OF CHICAGO</t>
  </si>
  <si>
    <t>UNIVERSITY OF CHICAGO DEPARTMENT OF MÊDICINE</t>
  </si>
  <si>
    <t>10/01/2017-10/03/2017</t>
  </si>
  <si>
    <t xml:space="preserve">                                                                                                                                                                      KEYNOTE SPEAKER- SOLVE LANGUAGE ACCESS CHALLENGES IN HOSPITALS</t>
  </si>
  <si>
    <t>PHILADELPHIA, PA</t>
  </si>
  <si>
    <t>CYRACOM LANGUAGE SOLUTIONS</t>
  </si>
  <si>
    <t>SPEAK ON UNDERSERVED POPULATIONS</t>
  </si>
  <si>
    <t>ANAHEIM, CA</t>
  </si>
  <si>
    <t>CALIFORNIA MEDICAL ASSOCIATION FOUNDATION</t>
  </si>
  <si>
    <t>CALIFORNIA MEDICAL  ASSOCIATION  FONDATION</t>
  </si>
  <si>
    <t>10/18/2017-10/20/2017</t>
  </si>
  <si>
    <t>PIERRE L. YONG</t>
  </si>
  <si>
    <t>QUALITY EXPO DISCUSSING QUALITY IMPROVEMENTS WITH YONG BEING THE JUDGE</t>
  </si>
  <si>
    <t>DETROIT, MI</t>
  </si>
  <si>
    <t>HENRY FORD HOSPITAL</t>
  </si>
  <si>
    <t>10/24/2017-10/25/17</t>
  </si>
  <si>
    <t>TOM DUVALL</t>
  </si>
  <si>
    <t>TO SPEAK AT THE ASN ANNUAL MEETING</t>
  </si>
  <si>
    <t>NEW ORLEANS, LA</t>
  </si>
  <si>
    <t>PROJECT PLANNING SPECIALIST</t>
  </si>
  <si>
    <t>11/01/2017-11/3/17</t>
  </si>
  <si>
    <t xml:space="preserve">  LAURA SESSUMS</t>
  </si>
  <si>
    <t>KEYNOTE SPEAKER- MEDICINE GRAND ROUNDS</t>
  </si>
  <si>
    <t>DENVER, CO</t>
  </si>
  <si>
    <t>DEPARTMENT OF MEDICINE, UNIVERSITY OF COLORADO SCHOOL OF MEDICINE</t>
  </si>
  <si>
    <t>01/30/2018-1/31/18</t>
  </si>
  <si>
    <t>DARCI GRAVES</t>
  </si>
  <si>
    <t>KEYNOTE SPEAKER AT THE HEALTH COLLABORATIVE LANGUAGE ACCESS FORUM</t>
  </si>
  <si>
    <t>CINCINATTI, OH</t>
  </si>
  <si>
    <t>THE HEALTH COLLABORATIVE</t>
  </si>
  <si>
    <t>SPECIAL ASSISTANT</t>
  </si>
  <si>
    <t>2/08/2018-2/09/2018</t>
  </si>
  <si>
    <t>CARLYE BURD</t>
  </si>
  <si>
    <t xml:space="preserve">KEYNOTE SPEAKER- NATIONAL DIABETES PREVENTION PROGRAM </t>
  </si>
  <si>
    <t>SAN FRANCISCO, CA</t>
  </si>
  <si>
    <t>02/08/2018-2/10/18</t>
  </si>
  <si>
    <t>STEVE FARMER</t>
  </si>
  <si>
    <t>KEYNOTE SPEAKER- MEDICARE'S CONTINUING SHIFT FROM VOLUME TO VALUE-BASED PAYMENTS AND IMPACT ON LTC PROVIDERS</t>
  </si>
  <si>
    <t>AMERICAN HEALTH LAWYERS ASSOCIATION</t>
  </si>
  <si>
    <t>02/28/2018-3/1/18</t>
  </si>
  <si>
    <t>MARY PRATT</t>
  </si>
  <si>
    <t>KEYNOTE SPEAKER- STANDARDIZED PATIENT ASSESSMENT DATA ELEMENTS FOR IMPACT ACT OF 2014</t>
  </si>
  <si>
    <t>AMERICAN HEALTH CARE ASSOCIATION</t>
  </si>
  <si>
    <t>03/13/2018-03/14/18</t>
  </si>
  <si>
    <t>TO SPEAK AT 2018 RPA ANNUAL MEETING</t>
  </si>
  <si>
    <t>ORLANDO,FL</t>
  </si>
  <si>
    <t>RENAL PHYSICIANS ASSOCIATION NEPHROLOGY</t>
  </si>
  <si>
    <t>RENAL PHYSICIANS ASSOCIATION (RPA)</t>
  </si>
  <si>
    <t>03/16/18-03/17/18</t>
  </si>
  <si>
    <t>LAURA L. SESSUMS</t>
  </si>
  <si>
    <t>KEYNOTE SPEAKER- 4TH ANNUAL GRADWOHL ART OF PRIMARY CARE WORKSHOP</t>
  </si>
  <si>
    <t>ANN ARBOR,MI</t>
  </si>
  <si>
    <t>DIVISION OF GENERAL MEDICINE DEPARTMENT OF INTERNAL MEDICINE MICHIGAN MEDICINE</t>
  </si>
  <si>
    <t>03/01/2018-3/03/2018</t>
  </si>
  <si>
    <t>Office of the Secetary OGC</t>
  </si>
  <si>
    <t>1353 Travel Report for HHS, Office of the Secetary OGC for the reporting period October 2017 - March 2018</t>
  </si>
  <si>
    <t>Office of the Secetary OGA</t>
  </si>
  <si>
    <t>1353 Travel Report for HHS, Office of the Secetary OGA for the reporting period October 2017 - March 2018</t>
  </si>
  <si>
    <t>El.Phillips@hhs.gov</t>
  </si>
  <si>
    <t>El Phillips</t>
  </si>
  <si>
    <t>tishawn.miller@hhs.gov</t>
  </si>
  <si>
    <t>Tishawn Miller</t>
  </si>
  <si>
    <t>Office of the Secetary -IOS</t>
  </si>
  <si>
    <t>1353 Travel Report for HHS, Office of the Secetary IOS for the reporting period October 2017 - March 2018</t>
  </si>
  <si>
    <t>Vikki.Allen@HHS.GOV</t>
  </si>
  <si>
    <t>Vikki Allen</t>
  </si>
  <si>
    <t>02/15/2018-                       02/23/2018</t>
  </si>
  <si>
    <t>01/23/2018-                       01/25/2018</t>
  </si>
  <si>
    <t>Canberra, and Sydney, Australia</t>
  </si>
  <si>
    <t>Public Health Coordinator, IOS</t>
  </si>
  <si>
    <t xml:space="preserve"> Global Digital Health Partnership and Simposium</t>
  </si>
  <si>
    <t>Digital Bridge governance meeting</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</si>
</sst>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_);[Red]\(&quot;$&quot;#,##0\)"/>
    <numFmt numFmtId="8" formatCode="&quot;$&quot;#,##0.00_);[Red]\(&quot;$&quot;#,##0.00\)"/>
    <numFmt numFmtId="44" formatCode="_(&quot;$&quot;* #,##0.00_);_(&quot;$&quot;* \(#,##0.00\);_(&quot;$&quot;* &quot;-&quot;??_);_(@_)"/>
    <numFmt numFmtId="164" formatCode="&quot;$&quot;#,##0.00"/>
    <numFmt numFmtId="165" formatCode="mm\/dd\/yyyy"/>
    <numFmt numFmtId="166" formatCode="\$#,##0.00;&quot;($&quot;#,##0\).00;\ "/>
  </numFmts>
  <fonts count="33" x14ac:knownFonts="1">
    <font>
      <sz val="11"/>
      <color theme="1"/>
      <name val="Calibri"/>
      <family val="2"/>
      <scheme val="minor"/>
    </font>
    <font>
      <sz val="11"/>
      <color theme="1"/>
      <name val="Calibri"/>
      <family val="2"/>
      <scheme val="minor"/>
    </font>
    <font>
      <sz val="10"/>
      <name val="Arial"/>
      <family val="2"/>
    </font>
    <font>
      <b/>
      <sz val="10"/>
      <name val="Arial"/>
      <family val="2"/>
    </font>
    <font>
      <sz val="9"/>
      <name val="Arial"/>
      <family val="2"/>
    </font>
    <font>
      <b/>
      <sz val="9"/>
      <name val="Arial"/>
      <family val="2"/>
    </font>
    <font>
      <b/>
      <sz val="11"/>
      <name val="Arial"/>
      <family val="2"/>
    </font>
    <font>
      <b/>
      <sz val="8"/>
      <name val="Arial"/>
      <family val="2"/>
    </font>
    <font>
      <sz val="8"/>
      <name val="Arial"/>
      <family val="2"/>
    </font>
    <font>
      <sz val="9"/>
      <name val="Calibri"/>
      <family val="2"/>
    </font>
    <font>
      <b/>
      <sz val="14"/>
      <name val="Arial"/>
      <family val="2"/>
    </font>
    <font>
      <sz val="12"/>
      <name val="Arial"/>
      <family val="2"/>
    </font>
    <font>
      <sz val="8"/>
      <color theme="3" tint="0.39997558519241921"/>
      <name val="Arial"/>
      <family val="2"/>
    </font>
    <font>
      <b/>
      <sz val="12"/>
      <name val="Arial"/>
      <family val="2"/>
    </font>
    <font>
      <b/>
      <sz val="7"/>
      <name val="Arial"/>
      <family val="2"/>
    </font>
    <font>
      <sz val="10"/>
      <color indexed="8"/>
      <name val="Arial"/>
      <family val="2"/>
    </font>
    <font>
      <u/>
      <sz val="11"/>
      <color theme="10"/>
      <name val="Calibri"/>
      <family val="2"/>
      <scheme val="minor"/>
    </font>
    <font>
      <sz val="10"/>
      <name val="Arial"/>
      <family val="2"/>
    </font>
    <font>
      <sz val="6.5"/>
      <name val="Arial"/>
      <family val="2"/>
    </font>
    <font>
      <b/>
      <sz val="14"/>
      <color rgb="FFFF0000"/>
      <name val="Arial"/>
      <family val="2"/>
    </font>
    <font>
      <sz val="10"/>
      <color rgb="FFFF0000"/>
      <name val="Arial"/>
      <family val="2"/>
    </font>
    <font>
      <sz val="12"/>
      <color rgb="FFFF0000"/>
      <name val="Arial"/>
      <family val="2"/>
    </font>
    <font>
      <b/>
      <sz val="16"/>
      <name val="Arial"/>
      <family val="2"/>
    </font>
    <font>
      <sz val="6"/>
      <color indexed="8"/>
      <name val="Arial"/>
      <family val="2"/>
    </font>
    <font>
      <b/>
      <sz val="12"/>
      <color indexed="8"/>
      <name val="Arial"/>
      <family val="2"/>
    </font>
    <font>
      <b/>
      <sz val="9"/>
      <color indexed="8"/>
      <name val="Arial"/>
      <family val="2"/>
    </font>
    <font>
      <sz val="9"/>
      <color indexed="8"/>
      <name val="Arial"/>
      <family val="2"/>
    </font>
    <font>
      <b/>
      <sz val="10"/>
      <color indexed="8"/>
      <name val="Arial"/>
      <family val="2"/>
    </font>
    <font>
      <u/>
      <sz val="10"/>
      <color theme="10"/>
      <name val="Arial"/>
      <family val="2"/>
    </font>
    <font>
      <sz val="10"/>
      <name val="Cambria"/>
      <family val="1"/>
      <scheme val="major"/>
    </font>
    <font>
      <sz val="8"/>
      <color theme="1"/>
      <name val="Arial"/>
      <family val="2"/>
    </font>
    <font>
      <sz val="11"/>
      <color rgb="FFFF0000"/>
      <name val="Calibri"/>
      <family val="2"/>
      <scheme val="minor"/>
    </font>
    <font>
      <sz val="10"/>
      <color theme="1"/>
      <name val="Tahoma"/>
      <family val="2"/>
    </font>
  </fonts>
  <fills count="21">
    <fill>
      <patternFill patternType="none"/>
    </fill>
    <fill>
      <patternFill patternType="gray125"/>
    </fill>
    <fill>
      <patternFill patternType="solid">
        <fgColor theme="9" tint="0.39997558519241921"/>
        <bgColor indexed="64"/>
      </patternFill>
    </fill>
    <fill>
      <patternFill patternType="solid">
        <fgColor indexed="47"/>
        <bgColor indexed="64"/>
      </patternFill>
    </fill>
    <fill>
      <patternFill patternType="solid">
        <fgColor theme="9" tint="0.79998168889431442"/>
        <bgColor indexed="64"/>
      </patternFill>
    </fill>
    <fill>
      <patternFill patternType="solid">
        <fgColor indexed="41"/>
        <bgColor indexed="64"/>
      </patternFill>
    </fill>
    <fill>
      <patternFill patternType="solid">
        <fgColor indexed="9"/>
        <bgColor indexed="64"/>
      </patternFill>
    </fill>
    <fill>
      <patternFill patternType="solid">
        <fgColor theme="0"/>
        <bgColor indexed="64"/>
      </patternFill>
    </fill>
    <fill>
      <patternFill patternType="solid">
        <fgColor indexed="43"/>
        <bgColor indexed="64"/>
      </patternFill>
    </fill>
    <fill>
      <patternFill patternType="solid">
        <fgColor indexed="51"/>
        <bgColor indexed="64"/>
      </patternFill>
    </fill>
    <fill>
      <patternFill patternType="solid">
        <fgColor theme="0" tint="-0.14999847407452621"/>
        <bgColor indexed="64"/>
      </patternFill>
    </fill>
    <fill>
      <patternFill patternType="solid">
        <fgColor indexed="22"/>
        <bgColor indexed="64"/>
      </patternFill>
    </fill>
    <fill>
      <patternFill patternType="solid">
        <fgColor theme="9" tint="0.59999389629810485"/>
        <bgColor indexed="64"/>
      </patternFill>
    </fill>
    <fill>
      <patternFill patternType="solid">
        <fgColor indexed="52"/>
        <bgColor indexed="64"/>
      </patternFill>
    </fill>
    <fill>
      <patternFill patternType="solid">
        <fgColor rgb="FFFFFF00"/>
        <bgColor indexed="64"/>
      </patternFill>
    </fill>
    <fill>
      <patternFill patternType="solid">
        <fgColor indexed="9"/>
        <bgColor indexed="9"/>
      </patternFill>
    </fill>
    <fill>
      <patternFill patternType="solid">
        <fgColor indexed="47"/>
        <bgColor indexed="9"/>
      </patternFill>
    </fill>
    <fill>
      <patternFill patternType="solid">
        <fgColor indexed="26"/>
        <bgColor indexed="9"/>
      </patternFill>
    </fill>
    <fill>
      <patternFill patternType="solid">
        <fgColor indexed="27"/>
        <bgColor indexed="9"/>
      </patternFill>
    </fill>
    <fill>
      <patternFill patternType="solid">
        <fgColor indexed="43"/>
        <bgColor indexed="9"/>
      </patternFill>
    </fill>
    <fill>
      <patternFill patternType="solid">
        <fgColor indexed="22"/>
        <bgColor indexed="9"/>
      </patternFill>
    </fill>
  </fills>
  <borders count="100">
    <border>
      <left/>
      <right/>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thick">
        <color indexed="64"/>
      </bottom>
      <diagonal/>
    </border>
    <border>
      <left style="thick">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ck">
        <color indexed="64"/>
      </left>
      <right style="thick">
        <color indexed="64"/>
      </right>
      <top style="thick">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thick">
        <color indexed="64"/>
      </right>
      <top/>
      <bottom/>
      <diagonal/>
    </border>
    <border>
      <left style="thick">
        <color indexed="64"/>
      </left>
      <right style="thick">
        <color indexed="64"/>
      </right>
      <top/>
      <bottom/>
      <diagonal/>
    </border>
    <border>
      <left/>
      <right/>
      <top style="thick">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right style="thin">
        <color indexed="64"/>
      </right>
      <top/>
      <bottom/>
      <diagonal/>
    </border>
    <border>
      <left/>
      <right style="thick">
        <color indexed="64"/>
      </right>
      <top/>
      <bottom/>
      <diagonal/>
    </border>
    <border>
      <left style="medium">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bottom style="thin">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bottom/>
      <diagonal/>
    </border>
    <border>
      <left/>
      <right style="thick">
        <color indexed="64"/>
      </right>
      <top/>
      <bottom style="thick">
        <color indexed="64"/>
      </bottom>
      <diagonal/>
    </border>
    <border>
      <left style="thin">
        <color indexed="64"/>
      </left>
      <right style="thin">
        <color indexed="64"/>
      </right>
      <top style="thick">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style="medium">
        <color indexed="64"/>
      </top>
      <bottom style="medium">
        <color indexed="64"/>
      </bottom>
      <diagonal/>
    </border>
    <border>
      <left style="medium">
        <color indexed="64"/>
      </left>
      <right/>
      <top style="thick">
        <color indexed="64"/>
      </top>
      <bottom style="medium">
        <color indexed="64"/>
      </bottom>
      <diagonal/>
    </border>
    <border>
      <left style="medium">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style="medium">
        <color indexed="64"/>
      </right>
      <top style="thick">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ck">
        <color indexed="64"/>
      </top>
      <bottom/>
      <diagonal/>
    </border>
    <border>
      <left style="medium">
        <color indexed="64"/>
      </left>
      <right style="thin">
        <color indexed="64"/>
      </right>
      <top style="thick">
        <color indexed="64"/>
      </top>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style="thick">
        <color indexed="64"/>
      </left>
      <right style="medium">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thick">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ck">
        <color indexed="64"/>
      </left>
      <right style="thin">
        <color indexed="64"/>
      </right>
      <top style="medium">
        <color indexed="64"/>
      </top>
      <bottom/>
      <diagonal/>
    </border>
    <border>
      <left style="thick">
        <color indexed="64"/>
      </left>
      <right style="thin">
        <color indexed="64"/>
      </right>
      <top style="medium">
        <color indexed="64"/>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bottom/>
      <diagonal/>
    </border>
    <border>
      <left style="thin">
        <color indexed="64"/>
      </left>
      <right style="medium">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8"/>
      </top>
      <bottom style="thin">
        <color indexed="8"/>
      </bottom>
      <diagonal/>
    </border>
    <border>
      <left/>
      <right style="thin">
        <color indexed="64"/>
      </right>
      <top style="thin">
        <color indexed="64"/>
      </top>
      <bottom/>
      <diagonal/>
    </border>
    <border>
      <left style="thick">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s>
  <cellStyleXfs count="26">
    <xf numFmtId="0" fontId="0" fillId="0" borderId="0"/>
    <xf numFmtId="0" fontId="2" fillId="0" borderId="0"/>
    <xf numFmtId="0" fontId="7" fillId="5" borderId="9">
      <alignment horizontal="center" vertical="center"/>
    </xf>
    <xf numFmtId="0" fontId="8" fillId="6" borderId="13" applyNumberFormat="0" applyFill="0" applyBorder="0">
      <alignment horizontal="left" vertical="center" wrapText="1"/>
      <protection locked="0"/>
    </xf>
    <xf numFmtId="0" fontId="7" fillId="8" borderId="18" applyBorder="0">
      <alignment horizontal="center" vertical="center"/>
    </xf>
    <xf numFmtId="0" fontId="2" fillId="7" borderId="0">
      <alignment wrapText="1"/>
      <protection locked="0"/>
    </xf>
    <xf numFmtId="0" fontId="7" fillId="5" borderId="29">
      <alignment horizontal="center" vertical="center" wrapText="1"/>
    </xf>
    <xf numFmtId="0" fontId="2" fillId="0" borderId="19">
      <alignment horizontal="center" vertical="center"/>
    </xf>
    <xf numFmtId="0" fontId="7" fillId="10" borderId="32">
      <alignment vertical="center" wrapText="1"/>
    </xf>
    <xf numFmtId="0" fontId="7" fillId="10" borderId="39">
      <alignment vertical="center" wrapText="1"/>
    </xf>
    <xf numFmtId="0" fontId="10" fillId="7" borderId="6" applyBorder="0">
      <alignment horizontal="center"/>
      <protection locked="0"/>
    </xf>
    <xf numFmtId="0" fontId="11" fillId="7" borderId="11" applyBorder="0">
      <alignment horizontal="center"/>
      <protection locked="0"/>
    </xf>
    <xf numFmtId="0" fontId="4" fillId="4" borderId="57" applyFont="0" applyBorder="0">
      <alignment horizontal="left" vertical="center" wrapText="1"/>
    </xf>
    <xf numFmtId="0" fontId="13" fillId="4" borderId="6" applyBorder="0">
      <alignment horizontal="center" vertical="center" wrapText="1"/>
    </xf>
    <xf numFmtId="0" fontId="14" fillId="12" borderId="39" applyBorder="0">
      <alignment horizontal="center" vertical="center" wrapText="1"/>
    </xf>
    <xf numFmtId="0" fontId="5" fillId="13" borderId="58" applyBorder="0">
      <alignment horizontal="center" wrapText="1"/>
      <protection hidden="1"/>
    </xf>
    <xf numFmtId="0" fontId="5" fillId="2" borderId="58" applyBorder="0">
      <alignment horizontal="center" wrapText="1"/>
      <protection hidden="1"/>
    </xf>
    <xf numFmtId="0" fontId="1" fillId="0" borderId="0"/>
    <xf numFmtId="0" fontId="2" fillId="0" borderId="0"/>
    <xf numFmtId="0" fontId="15" fillId="0" borderId="0"/>
    <xf numFmtId="0" fontId="16" fillId="0" borderId="0" applyNumberFormat="0" applyFill="0" applyBorder="0" applyAlignment="0" applyProtection="0"/>
    <xf numFmtId="0" fontId="17" fillId="0" borderId="0"/>
    <xf numFmtId="44" fontId="17" fillId="0" borderId="0" applyFont="0" applyFill="0" applyBorder="0" applyAlignment="0" applyProtection="0"/>
    <xf numFmtId="0" fontId="28" fillId="0" borderId="0" applyNumberFormat="0" applyFill="0" applyBorder="0" applyAlignment="0" applyProtection="0"/>
    <xf numFmtId="44" fontId="2" fillId="0" borderId="0" applyFont="0" applyFill="0" applyBorder="0" applyAlignment="0" applyProtection="0"/>
    <xf numFmtId="0" fontId="32" fillId="0" borderId="0"/>
  </cellStyleXfs>
  <cellXfs count="648">
    <xf numFmtId="0" fontId="0" fillId="0" borderId="0" xfId="0"/>
    <xf numFmtId="0" fontId="2" fillId="0" borderId="0" xfId="1"/>
    <xf numFmtId="0" fontId="2" fillId="0" borderId="0" xfId="1" applyAlignment="1">
      <alignment wrapText="1"/>
    </xf>
    <xf numFmtId="0" fontId="2" fillId="0" borderId="0" xfId="1" applyBorder="1"/>
    <xf numFmtId="0" fontId="2" fillId="0" borderId="4" xfId="1" applyBorder="1"/>
    <xf numFmtId="0" fontId="2" fillId="0" borderId="0" xfId="1" applyFont="1"/>
    <xf numFmtId="0" fontId="7" fillId="5" borderId="9" xfId="2" applyBorder="1">
      <alignment horizontal="center" vertical="center"/>
    </xf>
    <xf numFmtId="0" fontId="2" fillId="0" borderId="10" xfId="1" applyBorder="1"/>
    <xf numFmtId="0" fontId="8" fillId="7" borderId="14" xfId="3" applyFill="1" applyBorder="1">
      <alignment horizontal="left" vertical="center" wrapText="1"/>
      <protection locked="0"/>
    </xf>
    <xf numFmtId="0" fontId="8" fillId="7" borderId="12" xfId="3" applyFill="1" applyBorder="1">
      <alignment horizontal="left" vertical="center" wrapText="1"/>
      <protection locked="0"/>
    </xf>
    <xf numFmtId="0" fontId="8" fillId="7" borderId="15" xfId="3" applyFill="1" applyBorder="1" applyAlignment="1">
      <alignment horizontal="center" vertical="center" wrapText="1"/>
      <protection locked="0"/>
    </xf>
    <xf numFmtId="0" fontId="2" fillId="0" borderId="16" xfId="1" applyBorder="1"/>
    <xf numFmtId="0" fontId="3" fillId="9" borderId="22" xfId="1" applyFont="1" applyFill="1" applyBorder="1" applyAlignment="1">
      <alignment vertical="center"/>
    </xf>
    <xf numFmtId="0" fontId="3" fillId="10" borderId="23" xfId="1" applyFont="1" applyFill="1" applyBorder="1" applyAlignment="1">
      <alignment vertical="center"/>
    </xf>
    <xf numFmtId="0" fontId="2" fillId="7" borderId="1" xfId="1" applyFont="1" applyFill="1" applyBorder="1" applyAlignment="1" applyProtection="1">
      <alignment wrapText="1"/>
      <protection locked="0"/>
    </xf>
    <xf numFmtId="0" fontId="3" fillId="9" borderId="28" xfId="1" applyFont="1" applyFill="1" applyBorder="1" applyAlignment="1">
      <alignment vertical="center"/>
    </xf>
    <xf numFmtId="0" fontId="2" fillId="0" borderId="22" xfId="1" applyBorder="1"/>
    <xf numFmtId="0" fontId="2" fillId="0" borderId="31" xfId="1" applyBorder="1"/>
    <xf numFmtId="0" fontId="7" fillId="10" borderId="35" xfId="8" applyBorder="1" applyProtection="1">
      <alignment vertical="center" wrapText="1"/>
    </xf>
    <xf numFmtId="0" fontId="2" fillId="11" borderId="7" xfId="1" applyFill="1" applyBorder="1" applyProtection="1"/>
    <xf numFmtId="0" fontId="2" fillId="11" borderId="8" xfId="1" applyFill="1" applyBorder="1" applyProtection="1"/>
    <xf numFmtId="0" fontId="8" fillId="6" borderId="13" xfId="1" applyFont="1" applyFill="1" applyBorder="1" applyAlignment="1" applyProtection="1">
      <alignment horizontal="left" vertical="center" wrapText="1"/>
    </xf>
    <xf numFmtId="14" fontId="8" fillId="6" borderId="13" xfId="1" applyNumberFormat="1" applyFont="1" applyFill="1" applyBorder="1" applyAlignment="1" applyProtection="1">
      <alignment horizontal="left" vertical="center" wrapText="1"/>
    </xf>
    <xf numFmtId="0" fontId="8" fillId="6" borderId="20" xfId="1" applyFont="1" applyFill="1" applyBorder="1" applyAlignment="1" applyProtection="1">
      <alignment horizontal="left" vertical="center" wrapText="1"/>
    </xf>
    <xf numFmtId="0" fontId="8" fillId="6" borderId="38" xfId="1" applyFont="1" applyFill="1" applyBorder="1" applyAlignment="1" applyProtection="1">
      <alignment horizontal="center" vertical="center"/>
    </xf>
    <xf numFmtId="0" fontId="8" fillId="6" borderId="13" xfId="1" applyFont="1" applyFill="1" applyBorder="1" applyAlignment="1" applyProtection="1">
      <alignment horizontal="center" vertical="center"/>
    </xf>
    <xf numFmtId="4" fontId="8" fillId="6" borderId="30" xfId="1" applyNumberFormat="1" applyFont="1" applyFill="1" applyBorder="1" applyAlignment="1" applyProtection="1">
      <alignment vertical="center"/>
    </xf>
    <xf numFmtId="0" fontId="8" fillId="6" borderId="40" xfId="1" applyFont="1" applyFill="1" applyBorder="1" applyAlignment="1" applyProtection="1">
      <alignment horizontal="left" vertical="center" wrapText="1"/>
    </xf>
    <xf numFmtId="0" fontId="8" fillId="6" borderId="39" xfId="1" applyFont="1" applyFill="1" applyBorder="1" applyAlignment="1" applyProtection="1">
      <alignment horizontal="center" vertical="center"/>
    </xf>
    <xf numFmtId="4" fontId="8" fillId="6" borderId="41" xfId="1" applyNumberFormat="1" applyFont="1" applyFill="1" applyBorder="1" applyAlignment="1" applyProtection="1">
      <alignment horizontal="right" vertical="center"/>
    </xf>
    <xf numFmtId="0" fontId="8" fillId="6" borderId="39" xfId="1" applyFont="1" applyFill="1" applyBorder="1" applyAlignment="1" applyProtection="1">
      <alignment horizontal="left" vertical="center" wrapText="1"/>
    </xf>
    <xf numFmtId="4" fontId="8" fillId="6" borderId="42" xfId="1" applyNumberFormat="1" applyFont="1" applyFill="1" applyBorder="1" applyAlignment="1" applyProtection="1">
      <alignment horizontal="right" vertical="center"/>
    </xf>
    <xf numFmtId="0" fontId="8" fillId="6" borderId="44" xfId="1" applyFont="1" applyFill="1" applyBorder="1" applyAlignment="1" applyProtection="1">
      <alignment horizontal="left" vertical="center" wrapText="1"/>
    </xf>
    <xf numFmtId="14" fontId="8" fillId="6" borderId="44" xfId="1" applyNumberFormat="1" applyFont="1" applyFill="1" applyBorder="1" applyAlignment="1" applyProtection="1">
      <alignment horizontal="left" vertical="center" wrapText="1"/>
    </xf>
    <xf numFmtId="0" fontId="2" fillId="6" borderId="45" xfId="1" applyFont="1" applyFill="1" applyBorder="1" applyAlignment="1" applyProtection="1">
      <alignment vertical="center" wrapText="1"/>
    </xf>
    <xf numFmtId="0" fontId="8" fillId="6" borderId="46" xfId="1" applyFont="1" applyFill="1" applyBorder="1" applyAlignment="1" applyProtection="1">
      <alignment horizontal="left" vertical="center" wrapText="1"/>
    </xf>
    <xf numFmtId="0" fontId="8" fillId="11" borderId="45" xfId="1" applyFont="1" applyFill="1" applyBorder="1" applyAlignment="1" applyProtection="1">
      <alignment horizontal="center" vertical="center" wrapText="1"/>
    </xf>
    <xf numFmtId="0" fontId="8" fillId="11" borderId="47" xfId="1" applyFont="1" applyFill="1" applyBorder="1" applyAlignment="1" applyProtection="1">
      <alignment horizontal="center" vertical="center" wrapText="1"/>
    </xf>
    <xf numFmtId="0" fontId="8" fillId="11" borderId="46" xfId="1" applyFont="1" applyFill="1" applyBorder="1" applyAlignment="1" applyProtection="1">
      <alignment horizontal="center" vertical="center" wrapText="1"/>
    </xf>
    <xf numFmtId="0" fontId="8" fillId="6" borderId="48" xfId="1" applyFont="1" applyFill="1" applyBorder="1" applyAlignment="1" applyProtection="1">
      <alignment horizontal="left" vertical="center" wrapText="1"/>
    </xf>
    <xf numFmtId="0" fontId="8" fillId="6" borderId="48" xfId="1" applyFont="1" applyFill="1" applyBorder="1" applyAlignment="1" applyProtection="1">
      <alignment horizontal="center" vertical="center"/>
    </xf>
    <xf numFmtId="4" fontId="8" fillId="6" borderId="49" xfId="1" applyNumberFormat="1" applyFont="1" applyFill="1" applyBorder="1" applyAlignment="1" applyProtection="1">
      <alignment horizontal="right" vertical="center"/>
    </xf>
    <xf numFmtId="0" fontId="8" fillId="6" borderId="48" xfId="1" applyFont="1" applyFill="1" applyBorder="1" applyAlignment="1" applyProtection="1">
      <alignment horizontal="center" vertical="center" wrapText="1"/>
    </xf>
    <xf numFmtId="0" fontId="12" fillId="6" borderId="44" xfId="1" applyFont="1" applyFill="1" applyBorder="1" applyAlignment="1" applyProtection="1">
      <alignment horizontal="left" vertical="center" wrapText="1"/>
    </xf>
    <xf numFmtId="4" fontId="8" fillId="6" borderId="38" xfId="1" applyNumberFormat="1" applyFont="1" applyFill="1" applyBorder="1" applyAlignment="1" applyProtection="1">
      <alignment horizontal="right" vertical="center"/>
    </xf>
    <xf numFmtId="4" fontId="8" fillId="6" borderId="13" xfId="1" applyNumberFormat="1" applyFont="1" applyFill="1" applyBorder="1" applyAlignment="1" applyProtection="1">
      <alignment horizontal="right" vertical="center"/>
    </xf>
    <xf numFmtId="4" fontId="8" fillId="6" borderId="39" xfId="1" applyNumberFormat="1" applyFont="1" applyFill="1" applyBorder="1" applyAlignment="1" applyProtection="1">
      <alignment horizontal="right" vertical="center"/>
    </xf>
    <xf numFmtId="0" fontId="7" fillId="10" borderId="39" xfId="9" applyBorder="1" applyAlignment="1" applyProtection="1">
      <alignment horizontal="right" vertical="center" wrapText="1"/>
    </xf>
    <xf numFmtId="3" fontId="8" fillId="6" borderId="44" xfId="1" applyNumberFormat="1" applyFont="1" applyFill="1" applyBorder="1" applyAlignment="1" applyProtection="1">
      <alignment horizontal="right" vertical="center" wrapText="1"/>
    </xf>
    <xf numFmtId="4" fontId="8" fillId="6" borderId="48" xfId="1" applyNumberFormat="1" applyFont="1" applyFill="1" applyBorder="1" applyAlignment="1" applyProtection="1">
      <alignment horizontal="right" vertical="center" wrapText="1"/>
    </xf>
    <xf numFmtId="4" fontId="8" fillId="6" borderId="48" xfId="1" applyNumberFormat="1" applyFont="1" applyFill="1" applyBorder="1" applyAlignment="1" applyProtection="1">
      <alignment horizontal="right" vertical="center"/>
    </xf>
    <xf numFmtId="0" fontId="8" fillId="6" borderId="55" xfId="1" applyFont="1" applyFill="1" applyBorder="1" applyAlignment="1" applyProtection="1">
      <alignment horizontal="left" vertical="center" wrapText="1"/>
    </xf>
    <xf numFmtId="4" fontId="8" fillId="6" borderId="56" xfId="1" applyNumberFormat="1" applyFont="1" applyFill="1" applyBorder="1" applyAlignment="1" applyProtection="1">
      <alignment horizontal="right" vertical="center"/>
    </xf>
    <xf numFmtId="4" fontId="8" fillId="0" borderId="0" xfId="1" applyNumberFormat="1" applyFont="1"/>
    <xf numFmtId="0" fontId="2" fillId="11" borderId="19" xfId="7" applyFill="1" applyBorder="1" applyAlignment="1" applyProtection="1">
      <alignment horizontal="center" vertical="top"/>
    </xf>
    <xf numFmtId="0" fontId="2" fillId="11" borderId="9" xfId="7" applyFill="1" applyBorder="1" applyAlignment="1" applyProtection="1">
      <alignment horizontal="center" vertical="top"/>
    </xf>
    <xf numFmtId="0" fontId="2" fillId="11" borderId="50" xfId="7" applyFill="1" applyBorder="1" applyAlignment="1" applyProtection="1">
      <alignment horizontal="center" vertical="top"/>
    </xf>
    <xf numFmtId="0" fontId="7" fillId="10" borderId="33" xfId="8" applyBorder="1" applyProtection="1">
      <alignment vertical="center" wrapText="1"/>
    </xf>
    <xf numFmtId="0" fontId="7" fillId="10" borderId="39" xfId="9" applyBorder="1" applyProtection="1">
      <alignment vertical="center" wrapText="1"/>
    </xf>
    <xf numFmtId="0" fontId="7" fillId="11" borderId="20" xfId="9" applyFill="1" applyBorder="1" applyAlignment="1" applyProtection="1">
      <alignment horizontal="center" wrapText="1"/>
    </xf>
    <xf numFmtId="0" fontId="7" fillId="11" borderId="0" xfId="9" applyFill="1" applyBorder="1" applyAlignment="1" applyProtection="1">
      <alignment horizontal="center" wrapText="1"/>
    </xf>
    <xf numFmtId="0" fontId="7" fillId="11" borderId="21" xfId="9" applyFill="1" applyBorder="1" applyAlignment="1" applyProtection="1">
      <alignment horizontal="center" wrapText="1"/>
    </xf>
    <xf numFmtId="0" fontId="8" fillId="6" borderId="36" xfId="1" applyFont="1" applyFill="1" applyBorder="1" applyAlignment="1" applyProtection="1">
      <alignment horizontal="center" vertical="center" wrapText="1"/>
    </xf>
    <xf numFmtId="0" fontId="8" fillId="6" borderId="37" xfId="1" applyFont="1" applyFill="1" applyBorder="1" applyAlignment="1" applyProtection="1">
      <alignment horizontal="center" vertical="center" wrapText="1"/>
    </xf>
    <xf numFmtId="0" fontId="2" fillId="0" borderId="0" xfId="1" applyBorder="1"/>
    <xf numFmtId="0" fontId="7" fillId="11" borderId="20" xfId="9" applyFill="1" applyBorder="1" applyAlignment="1" applyProtection="1">
      <alignment horizontal="center" wrapText="1"/>
    </xf>
    <xf numFmtId="0" fontId="7" fillId="11" borderId="0" xfId="9" applyFill="1" applyBorder="1" applyAlignment="1" applyProtection="1">
      <alignment horizontal="center" wrapText="1"/>
    </xf>
    <xf numFmtId="0" fontId="7" fillId="11" borderId="21" xfId="9" applyFill="1" applyBorder="1" applyAlignment="1" applyProtection="1">
      <alignment horizontal="center" wrapText="1"/>
    </xf>
    <xf numFmtId="0" fontId="7" fillId="10" borderId="13" xfId="9" applyBorder="1" applyProtection="1">
      <alignment vertical="center" wrapText="1"/>
    </xf>
    <xf numFmtId="0" fontId="7" fillId="10" borderId="20" xfId="9" applyBorder="1" applyProtection="1">
      <alignment vertical="center" wrapText="1"/>
    </xf>
    <xf numFmtId="0" fontId="7" fillId="10" borderId="21" xfId="9" applyBorder="1" applyProtection="1">
      <alignment vertical="center" wrapText="1"/>
    </xf>
    <xf numFmtId="0" fontId="17" fillId="0" borderId="0" xfId="21"/>
    <xf numFmtId="0" fontId="17" fillId="0" borderId="0" xfId="21" applyAlignment="1">
      <alignment horizontal="center"/>
    </xf>
    <xf numFmtId="0" fontId="17" fillId="0" borderId="0" xfId="21" applyBorder="1"/>
    <xf numFmtId="0" fontId="17" fillId="0" borderId="4" xfId="21" applyBorder="1"/>
    <xf numFmtId="0" fontId="2" fillId="0" borderId="0" xfId="21" applyFont="1"/>
    <xf numFmtId="0" fontId="17" fillId="0" borderId="10" xfId="21" applyBorder="1"/>
    <xf numFmtId="0" fontId="17" fillId="0" borderId="16" xfId="21" applyBorder="1"/>
    <xf numFmtId="0" fontId="3" fillId="12" borderId="22" xfId="21" applyFont="1" applyFill="1" applyBorder="1" applyAlignment="1">
      <alignment vertical="center"/>
    </xf>
    <xf numFmtId="0" fontId="3" fillId="0" borderId="0" xfId="21" applyFont="1" applyFill="1" applyBorder="1" applyAlignment="1">
      <alignment vertical="center"/>
    </xf>
    <xf numFmtId="0" fontId="3" fillId="10" borderId="23" xfId="21" applyFont="1" applyFill="1" applyBorder="1" applyAlignment="1">
      <alignment vertical="center"/>
    </xf>
    <xf numFmtId="0" fontId="20" fillId="7" borderId="1" xfId="21" applyFont="1" applyFill="1" applyBorder="1" applyAlignment="1" applyProtection="1">
      <alignment wrapText="1"/>
      <protection locked="0"/>
    </xf>
    <xf numFmtId="0" fontId="3" fillId="12" borderId="28" xfId="21" applyFont="1" applyFill="1" applyBorder="1" applyAlignment="1">
      <alignment vertical="center"/>
    </xf>
    <xf numFmtId="0" fontId="17" fillId="0" borderId="22" xfId="21" applyBorder="1"/>
    <xf numFmtId="0" fontId="17" fillId="0" borderId="31" xfId="21" applyBorder="1"/>
    <xf numFmtId="0" fontId="7" fillId="10" borderId="13" xfId="8" applyBorder="1" applyProtection="1">
      <alignment vertical="center" wrapText="1"/>
    </xf>
    <xf numFmtId="0" fontId="7" fillId="10" borderId="13" xfId="8" applyBorder="1" applyProtection="1">
      <alignment vertical="center" wrapText="1"/>
    </xf>
    <xf numFmtId="0" fontId="7" fillId="10" borderId="76" xfId="8" applyBorder="1" applyProtection="1">
      <alignment vertical="center" wrapText="1"/>
    </xf>
    <xf numFmtId="0" fontId="17" fillId="10" borderId="0" xfId="21" applyFill="1" applyProtection="1"/>
    <xf numFmtId="0" fontId="17" fillId="0" borderId="15" xfId="21" applyBorder="1"/>
    <xf numFmtId="0" fontId="8" fillId="6" borderId="13" xfId="21" applyFont="1" applyFill="1" applyBorder="1" applyAlignment="1" applyProtection="1">
      <alignment horizontal="left" vertical="center" wrapText="1"/>
    </xf>
    <xf numFmtId="14" fontId="8" fillId="6" borderId="13" xfId="21" applyNumberFormat="1" applyFont="1" applyFill="1" applyBorder="1" applyAlignment="1" applyProtection="1">
      <alignment horizontal="left" vertical="center" wrapText="1"/>
    </xf>
    <xf numFmtId="0" fontId="8" fillId="6" borderId="20" xfId="21" applyFont="1" applyFill="1" applyBorder="1" applyAlignment="1" applyProtection="1">
      <alignment vertical="center" wrapText="1"/>
    </xf>
    <xf numFmtId="0" fontId="8" fillId="6" borderId="21" xfId="21" applyFont="1" applyFill="1" applyBorder="1" applyAlignment="1" applyProtection="1">
      <alignment horizontal="left" vertical="center" wrapText="1"/>
    </xf>
    <xf numFmtId="0" fontId="8" fillId="6" borderId="20" xfId="21" applyFont="1" applyFill="1" applyBorder="1" applyAlignment="1" applyProtection="1">
      <alignment horizontal="left" vertical="center" wrapText="1"/>
    </xf>
    <xf numFmtId="0" fontId="8" fillId="6" borderId="38" xfId="21" applyFont="1" applyFill="1" applyBorder="1" applyAlignment="1" applyProtection="1">
      <alignment horizontal="center" vertical="center"/>
    </xf>
    <xf numFmtId="0" fontId="8" fillId="6" borderId="13" xfId="21" applyFont="1" applyFill="1" applyBorder="1" applyAlignment="1" applyProtection="1">
      <alignment horizontal="center" vertical="center"/>
    </xf>
    <xf numFmtId="6" fontId="8" fillId="6" borderId="30" xfId="21" applyNumberFormat="1" applyFont="1" applyFill="1" applyBorder="1" applyAlignment="1" applyProtection="1">
      <alignment vertical="center"/>
    </xf>
    <xf numFmtId="0" fontId="7" fillId="10" borderId="39" xfId="9" applyProtection="1">
      <alignment vertical="center" wrapText="1"/>
    </xf>
    <xf numFmtId="0" fontId="7" fillId="10" borderId="39" xfId="9" applyProtection="1">
      <alignment vertical="center" wrapText="1"/>
    </xf>
    <xf numFmtId="0" fontId="8" fillId="6" borderId="40" xfId="21" applyFont="1" applyFill="1" applyBorder="1" applyAlignment="1" applyProtection="1">
      <alignment horizontal="left" vertical="center" wrapText="1"/>
    </xf>
    <xf numFmtId="0" fontId="8" fillId="6" borderId="39" xfId="21" applyFont="1" applyFill="1" applyBorder="1" applyAlignment="1" applyProtection="1">
      <alignment horizontal="center" vertical="center"/>
    </xf>
    <xf numFmtId="6" fontId="8" fillId="6" borderId="41" xfId="21" applyNumberFormat="1" applyFont="1" applyFill="1" applyBorder="1" applyAlignment="1" applyProtection="1">
      <alignment horizontal="right" vertical="center"/>
    </xf>
    <xf numFmtId="0" fontId="8" fillId="6" borderId="79" xfId="21" applyFont="1" applyFill="1" applyBorder="1" applyAlignment="1" applyProtection="1">
      <alignment horizontal="left" vertical="center" wrapText="1"/>
    </xf>
    <xf numFmtId="0" fontId="2" fillId="6" borderId="20" xfId="21" applyFont="1" applyFill="1" applyBorder="1" applyAlignment="1" applyProtection="1">
      <alignment vertical="center" wrapText="1"/>
    </xf>
    <xf numFmtId="0" fontId="8" fillId="6" borderId="80" xfId="21" applyFont="1" applyFill="1" applyBorder="1" applyAlignment="1" applyProtection="1">
      <alignment horizontal="left" vertical="center" wrapText="1"/>
    </xf>
    <xf numFmtId="0" fontId="8" fillId="6" borderId="80" xfId="21" applyFont="1" applyFill="1" applyBorder="1" applyAlignment="1" applyProtection="1">
      <alignment horizontal="center" vertical="center"/>
    </xf>
    <xf numFmtId="6" fontId="8" fillId="6" borderId="80" xfId="21" applyNumberFormat="1" applyFont="1" applyFill="1" applyBorder="1" applyAlignment="1" applyProtection="1">
      <alignment horizontal="right" vertical="center"/>
    </xf>
    <xf numFmtId="0" fontId="7" fillId="10" borderId="32" xfId="8" applyBorder="1" applyProtection="1">
      <alignment vertical="center" wrapText="1"/>
    </xf>
    <xf numFmtId="0" fontId="8" fillId="10" borderId="75" xfId="3" applyFill="1" applyBorder="1" applyProtection="1">
      <alignment horizontal="left" vertical="center" wrapText="1"/>
    </xf>
    <xf numFmtId="0" fontId="8" fillId="10" borderId="17" xfId="3" applyFill="1" applyBorder="1" applyProtection="1">
      <alignment horizontal="left" vertical="center" wrapText="1"/>
    </xf>
    <xf numFmtId="0" fontId="8" fillId="10" borderId="60" xfId="3" applyFill="1" applyBorder="1" applyProtection="1">
      <alignment horizontal="left" vertical="center" wrapText="1"/>
    </xf>
    <xf numFmtId="0" fontId="17" fillId="0" borderId="0" xfId="21" applyProtection="1">
      <protection hidden="1"/>
    </xf>
    <xf numFmtId="0" fontId="8" fillId="6" borderId="13" xfId="3">
      <alignment horizontal="left" vertical="center" wrapText="1"/>
      <protection locked="0"/>
    </xf>
    <xf numFmtId="14" fontId="8" fillId="6" borderId="13" xfId="21" applyNumberFormat="1" applyFont="1" applyFill="1" applyBorder="1" applyAlignment="1" applyProtection="1">
      <alignment horizontal="left" vertical="center" wrapText="1"/>
      <protection locked="0"/>
    </xf>
    <xf numFmtId="0" fontId="8" fillId="6" borderId="38" xfId="3" applyFill="1" applyBorder="1">
      <alignment horizontal="left" vertical="center" wrapText="1"/>
      <protection locked="0"/>
    </xf>
    <xf numFmtId="0" fontId="8" fillId="6" borderId="82" xfId="3" applyFill="1" applyBorder="1">
      <alignment horizontal="left" vertical="center" wrapText="1"/>
      <protection locked="0"/>
    </xf>
    <xf numFmtId="0" fontId="17" fillId="0" borderId="0" xfId="21" applyAlignment="1" applyProtection="1">
      <alignment vertical="center" wrapText="1"/>
      <protection hidden="1"/>
    </xf>
    <xf numFmtId="0" fontId="7" fillId="10" borderId="39" xfId="9">
      <alignment vertical="center" wrapText="1"/>
    </xf>
    <xf numFmtId="0" fontId="7" fillId="10" borderId="39" xfId="9">
      <alignment vertical="center" wrapText="1"/>
    </xf>
    <xf numFmtId="0" fontId="8" fillId="6" borderId="40" xfId="3" applyFill="1" applyBorder="1">
      <alignment horizontal="left" vertical="center" wrapText="1"/>
      <protection locked="0"/>
    </xf>
    <xf numFmtId="0" fontId="8" fillId="6" borderId="39" xfId="3" applyFill="1" applyBorder="1">
      <alignment horizontal="left" vertical="center" wrapText="1"/>
      <protection locked="0"/>
    </xf>
    <xf numFmtId="0" fontId="8" fillId="6" borderId="41" xfId="3" applyFill="1" applyBorder="1">
      <alignment horizontal="left" vertical="center" wrapText="1"/>
      <protection locked="0"/>
    </xf>
    <xf numFmtId="0" fontId="17" fillId="0" borderId="0" xfId="21" applyAlignment="1" applyProtection="1">
      <alignment wrapText="1"/>
      <protection hidden="1"/>
    </xf>
    <xf numFmtId="0" fontId="8" fillId="6" borderId="13" xfId="3" applyFill="1" applyBorder="1">
      <alignment horizontal="left" vertical="center" wrapText="1"/>
      <protection locked="0"/>
    </xf>
    <xf numFmtId="14" fontId="8" fillId="6" borderId="79" xfId="3" applyNumberFormat="1" applyFill="1" applyBorder="1">
      <alignment horizontal="left" vertical="center" wrapText="1"/>
      <protection locked="0"/>
    </xf>
    <xf numFmtId="0" fontId="8" fillId="6" borderId="36" xfId="3" applyFill="1" applyBorder="1">
      <alignment horizontal="left" vertical="center" wrapText="1"/>
      <protection locked="0"/>
    </xf>
    <xf numFmtId="0" fontId="8" fillId="6" borderId="37" xfId="3" applyFill="1" applyBorder="1">
      <alignment horizontal="left" vertical="center" wrapText="1"/>
      <protection locked="0"/>
    </xf>
    <xf numFmtId="0" fontId="17" fillId="0" borderId="0" xfId="21"/>
    <xf numFmtId="4" fontId="8" fillId="6" borderId="82" xfId="3" applyNumberFormat="1" applyFill="1" applyBorder="1">
      <alignment horizontal="left" vertical="center" wrapText="1"/>
      <protection locked="0"/>
    </xf>
    <xf numFmtId="4" fontId="8" fillId="6" borderId="41" xfId="3" applyNumberFormat="1" applyFill="1" applyBorder="1">
      <alignment horizontal="left" vertical="center" wrapText="1"/>
      <protection locked="0"/>
    </xf>
    <xf numFmtId="0" fontId="17" fillId="6" borderId="0" xfId="21" applyFill="1"/>
    <xf numFmtId="0" fontId="17" fillId="6" borderId="15" xfId="21" applyFill="1" applyBorder="1"/>
    <xf numFmtId="0" fontId="2" fillId="0" borderId="0" xfId="21" applyFont="1" applyAlignment="1" applyProtection="1">
      <alignment wrapText="1"/>
      <protection hidden="1"/>
    </xf>
    <xf numFmtId="0" fontId="8" fillId="6" borderId="79" xfId="3" applyFill="1" applyBorder="1">
      <alignment horizontal="left" vertical="center" wrapText="1"/>
      <protection locked="0"/>
    </xf>
    <xf numFmtId="0" fontId="17" fillId="0" borderId="0" xfId="21" applyAlignment="1">
      <alignment wrapText="1"/>
    </xf>
    <xf numFmtId="0" fontId="8" fillId="6" borderId="26" xfId="3" applyFill="1" applyBorder="1">
      <alignment horizontal="left" vertical="center" wrapText="1"/>
      <protection locked="0"/>
    </xf>
    <xf numFmtId="0" fontId="8" fillId="6" borderId="27" xfId="3" applyFill="1" applyBorder="1">
      <alignment horizontal="left" vertical="center" wrapText="1"/>
      <protection locked="0"/>
    </xf>
    <xf numFmtId="0" fontId="8" fillId="6" borderId="84" xfId="3" applyFill="1" applyBorder="1">
      <alignment horizontal="left" vertical="center" wrapText="1"/>
      <protection locked="0"/>
    </xf>
    <xf numFmtId="0" fontId="8" fillId="6" borderId="85" xfId="3" applyFill="1" applyBorder="1">
      <alignment horizontal="left" vertical="center" wrapText="1"/>
      <protection locked="0"/>
    </xf>
    <xf numFmtId="0" fontId="8" fillId="6" borderId="86" xfId="3" applyFill="1" applyBorder="1">
      <alignment horizontal="left" vertical="center" wrapText="1"/>
      <protection locked="0"/>
    </xf>
    <xf numFmtId="44" fontId="8" fillId="6" borderId="41" xfId="22" applyFont="1" applyFill="1" applyBorder="1" applyAlignment="1" applyProtection="1">
      <alignment horizontal="left" vertical="center" wrapText="1"/>
      <protection locked="0"/>
    </xf>
    <xf numFmtId="44" fontId="8" fillId="6" borderId="82" xfId="22" applyFont="1" applyFill="1" applyBorder="1" applyAlignment="1" applyProtection="1">
      <alignment horizontal="left" vertical="center" wrapText="1"/>
      <protection locked="0"/>
    </xf>
    <xf numFmtId="0" fontId="8" fillId="10" borderId="17" xfId="3" applyFill="1" applyBorder="1" applyAlignment="1" applyProtection="1">
      <alignment horizontal="center" vertical="center" wrapText="1"/>
    </xf>
    <xf numFmtId="0" fontId="8" fillId="6" borderId="38" xfId="3" applyFill="1" applyBorder="1" applyAlignment="1">
      <alignment horizontal="center" vertical="center" wrapText="1"/>
      <protection locked="0"/>
    </xf>
    <xf numFmtId="164" fontId="8" fillId="6" borderId="82" xfId="3" applyNumberFormat="1" applyFill="1" applyBorder="1" applyAlignment="1">
      <alignment horizontal="right" vertical="center" wrapText="1"/>
      <protection locked="0"/>
    </xf>
    <xf numFmtId="0" fontId="8" fillId="6" borderId="39" xfId="3" applyFill="1" applyBorder="1" applyAlignment="1">
      <alignment horizontal="center" vertical="center" wrapText="1"/>
      <protection locked="0"/>
    </xf>
    <xf numFmtId="164" fontId="8" fillId="6" borderId="41" xfId="3" applyNumberFormat="1" applyFill="1" applyBorder="1" applyAlignment="1">
      <alignment horizontal="right" vertical="center" wrapText="1"/>
      <protection locked="0"/>
    </xf>
    <xf numFmtId="0" fontId="23" fillId="15" borderId="0" xfId="21" applyFont="1" applyFill="1" applyAlignment="1">
      <alignment horizontal="left"/>
    </xf>
    <xf numFmtId="0" fontId="24" fillId="16" borderId="87" xfId="21" applyFont="1" applyFill="1" applyBorder="1" applyAlignment="1">
      <alignment horizontal="left"/>
    </xf>
    <xf numFmtId="49" fontId="26" fillId="18" borderId="87" xfId="21" applyNumberFormat="1" applyFont="1" applyFill="1" applyBorder="1" applyAlignment="1">
      <alignment horizontal="center"/>
    </xf>
    <xf numFmtId="0" fontId="25" fillId="15" borderId="87" xfId="21" applyFont="1" applyFill="1" applyBorder="1" applyAlignment="1">
      <alignment horizontal="center" vertical="center"/>
    </xf>
    <xf numFmtId="49" fontId="25" fillId="15" borderId="87" xfId="21" applyNumberFormat="1" applyFont="1" applyFill="1" applyBorder="1" applyAlignment="1">
      <alignment horizontal="center" vertical="center"/>
    </xf>
    <xf numFmtId="0" fontId="26" fillId="17" borderId="87" xfId="21" applyFont="1" applyFill="1" applyBorder="1" applyAlignment="1">
      <alignment horizontal="left"/>
    </xf>
    <xf numFmtId="49" fontId="25" fillId="15" borderId="87" xfId="21" applyNumberFormat="1" applyFont="1" applyFill="1" applyBorder="1" applyAlignment="1">
      <alignment horizontal="left"/>
    </xf>
    <xf numFmtId="49" fontId="26" fillId="15" borderId="87" xfId="21" applyNumberFormat="1" applyFont="1" applyFill="1" applyBorder="1" applyAlignment="1">
      <alignment horizontal="left"/>
    </xf>
    <xf numFmtId="49" fontId="26" fillId="16" borderId="88" xfId="21" applyNumberFormat="1" applyFont="1" applyFill="1" applyBorder="1" applyAlignment="1">
      <alignment horizontal="center" wrapText="1"/>
    </xf>
    <xf numFmtId="0" fontId="24" fillId="15" borderId="88" xfId="21" applyFont="1" applyFill="1" applyBorder="1" applyAlignment="1">
      <alignment horizontal="center" vertical="center" wrapText="1"/>
    </xf>
    <xf numFmtId="0" fontId="24" fillId="15" borderId="87" xfId="21" applyFont="1" applyFill="1" applyBorder="1" applyAlignment="1">
      <alignment horizontal="left" wrapText="1"/>
    </xf>
    <xf numFmtId="49" fontId="25" fillId="18" borderId="87" xfId="21" applyNumberFormat="1" applyFont="1" applyFill="1" applyBorder="1" applyAlignment="1">
      <alignment horizontal="center"/>
    </xf>
    <xf numFmtId="49" fontId="25" fillId="18" borderId="87" xfId="21" applyNumberFormat="1" applyFont="1" applyFill="1" applyBorder="1" applyAlignment="1">
      <alignment horizontal="center" wrapText="1"/>
    </xf>
    <xf numFmtId="49" fontId="25" fillId="20" borderId="87" xfId="21" applyNumberFormat="1" applyFont="1" applyFill="1" applyBorder="1" applyAlignment="1">
      <alignment horizontal="center" vertical="center"/>
    </xf>
    <xf numFmtId="49" fontId="25" fillId="20" borderId="87" xfId="21" applyNumberFormat="1" applyFont="1" applyFill="1" applyBorder="1" applyAlignment="1">
      <alignment horizontal="center" vertical="center" wrapText="1"/>
    </xf>
    <xf numFmtId="49" fontId="27" fillId="15" borderId="0" xfId="21" applyNumberFormat="1" applyFont="1" applyFill="1" applyAlignment="1">
      <alignment horizontal="left"/>
    </xf>
    <xf numFmtId="49" fontId="26" fillId="15" borderId="87" xfId="21" applyNumberFormat="1" applyFont="1" applyFill="1" applyBorder="1" applyAlignment="1">
      <alignment horizontal="center" vertical="center" wrapText="1"/>
    </xf>
    <xf numFmtId="166" fontId="26" fillId="15" borderId="87" xfId="21" applyNumberFormat="1" applyFont="1" applyFill="1" applyBorder="1" applyAlignment="1">
      <alignment horizontal="right" vertical="center" wrapText="1"/>
    </xf>
    <xf numFmtId="165" fontId="26" fillId="15" borderId="87" xfId="21" applyNumberFormat="1" applyFont="1" applyFill="1" applyBorder="1" applyAlignment="1">
      <alignment horizontal="center" vertical="center"/>
    </xf>
    <xf numFmtId="6" fontId="8" fillId="6" borderId="82" xfId="3" applyNumberFormat="1" applyFill="1" applyBorder="1">
      <alignment horizontal="left" vertical="center" wrapText="1"/>
      <protection locked="0"/>
    </xf>
    <xf numFmtId="8" fontId="8" fillId="6" borderId="41" xfId="3" applyNumberFormat="1" applyFill="1" applyBorder="1">
      <alignment horizontal="left" vertical="center" wrapText="1"/>
      <protection locked="0"/>
    </xf>
    <xf numFmtId="8" fontId="8" fillId="6" borderId="82" xfId="3" applyNumberFormat="1" applyFill="1" applyBorder="1">
      <alignment horizontal="left" vertical="center" wrapText="1"/>
      <protection locked="0"/>
    </xf>
    <xf numFmtId="0" fontId="8" fillId="0" borderId="13" xfId="3" applyFill="1">
      <alignment horizontal="left" vertical="center" wrapText="1"/>
      <protection locked="0"/>
    </xf>
    <xf numFmtId="6" fontId="8" fillId="6" borderId="41" xfId="3" applyNumberFormat="1" applyFill="1" applyBorder="1">
      <alignment horizontal="left" vertical="center" wrapText="1"/>
      <protection locked="0"/>
    </xf>
    <xf numFmtId="14" fontId="8" fillId="6" borderId="13" xfId="3" applyNumberFormat="1">
      <alignment horizontal="left" vertical="center" wrapText="1"/>
      <protection locked="0"/>
    </xf>
    <xf numFmtId="0" fontId="8" fillId="6" borderId="39" xfId="3" applyFill="1" applyBorder="1" applyAlignment="1">
      <alignment horizontal="right" vertical="center" wrapText="1"/>
      <protection locked="0"/>
    </xf>
    <xf numFmtId="0" fontId="8" fillId="6" borderId="38" xfId="3" applyFill="1" applyBorder="1" applyAlignment="1">
      <alignment horizontal="right" vertical="center" wrapText="1"/>
      <protection locked="0"/>
    </xf>
    <xf numFmtId="44" fontId="8" fillId="10" borderId="60" xfId="22" applyFont="1" applyFill="1" applyBorder="1" applyAlignment="1" applyProtection="1">
      <alignment horizontal="left" vertical="center" wrapText="1"/>
    </xf>
    <xf numFmtId="0" fontId="8" fillId="10" borderId="17" xfId="3" applyFill="1" applyBorder="1" applyAlignment="1" applyProtection="1">
      <alignment horizontal="right" vertical="center" wrapText="1"/>
    </xf>
    <xf numFmtId="0" fontId="8" fillId="10" borderId="27" xfId="21" applyFont="1" applyFill="1" applyBorder="1" applyAlignment="1" applyProtection="1">
      <alignment horizontal="center" vertical="center" wrapText="1"/>
    </xf>
    <xf numFmtId="0" fontId="8" fillId="10" borderId="1" xfId="21" applyFont="1" applyFill="1" applyBorder="1" applyAlignment="1" applyProtection="1">
      <alignment horizontal="center" vertical="center" wrapText="1"/>
    </xf>
    <xf numFmtId="0" fontId="8" fillId="10" borderId="26" xfId="21" applyFont="1" applyFill="1" applyBorder="1" applyAlignment="1" applyProtection="1">
      <alignment horizontal="center" vertical="center" wrapText="1"/>
    </xf>
    <xf numFmtId="0" fontId="7" fillId="10" borderId="21" xfId="9" applyFill="1" applyBorder="1" applyAlignment="1">
      <alignment horizontal="center" wrapText="1"/>
    </xf>
    <xf numFmtId="0" fontId="7" fillId="10" borderId="0" xfId="9" applyFill="1" applyBorder="1" applyAlignment="1">
      <alignment horizontal="center" wrapText="1"/>
    </xf>
    <xf numFmtId="0" fontId="7" fillId="10" borderId="20" xfId="9" applyFill="1" applyBorder="1" applyAlignment="1">
      <alignment horizontal="center" wrapText="1"/>
    </xf>
    <xf numFmtId="0" fontId="17" fillId="0" borderId="21" xfId="21" applyBorder="1"/>
    <xf numFmtId="0" fontId="8" fillId="6" borderId="20" xfId="3" applyBorder="1">
      <alignment horizontal="left" vertical="center" wrapText="1"/>
      <protection locked="0"/>
    </xf>
    <xf numFmtId="0" fontId="8" fillId="6" borderId="20" xfId="21" applyFont="1" applyFill="1" applyBorder="1" applyAlignment="1" applyProtection="1">
      <alignment horizontal="center" vertical="center" wrapText="1"/>
      <protection locked="0"/>
    </xf>
    <xf numFmtId="0" fontId="7" fillId="10" borderId="32" xfId="8" applyBorder="1" applyProtection="1">
      <alignment vertical="center" wrapText="1"/>
    </xf>
    <xf numFmtId="0" fontId="17" fillId="0" borderId="0" xfId="21"/>
    <xf numFmtId="0" fontId="7" fillId="10" borderId="39" xfId="9">
      <alignment vertical="center" wrapText="1"/>
    </xf>
    <xf numFmtId="0" fontId="7" fillId="10" borderId="13" xfId="8" applyBorder="1" applyProtection="1">
      <alignment vertical="center" wrapText="1"/>
    </xf>
    <xf numFmtId="0" fontId="7" fillId="10" borderId="39" xfId="9" applyProtection="1">
      <alignment vertical="center" wrapText="1"/>
    </xf>
    <xf numFmtId="0" fontId="7" fillId="10" borderId="35" xfId="8" applyBorder="1" applyProtection="1">
      <alignment vertical="center" wrapText="1"/>
    </xf>
    <xf numFmtId="0" fontId="7" fillId="5" borderId="9" xfId="2" applyBorder="1" applyAlignment="1">
      <alignment horizontal="center" vertical="center"/>
    </xf>
    <xf numFmtId="0" fontId="8" fillId="7" borderId="12" xfId="3" applyFill="1" applyBorder="1" applyAlignment="1">
      <alignment horizontal="center" vertical="center" wrapText="1"/>
      <protection locked="0"/>
    </xf>
    <xf numFmtId="0" fontId="17" fillId="10" borderId="0" xfId="21" applyFill="1" applyAlignment="1" applyProtection="1">
      <alignment horizontal="center"/>
    </xf>
    <xf numFmtId="8" fontId="8" fillId="6" borderId="82" xfId="3" applyNumberFormat="1" applyFill="1" applyBorder="1" applyAlignment="1">
      <alignment vertical="center" wrapText="1"/>
      <protection locked="0"/>
    </xf>
    <xf numFmtId="8" fontId="8" fillId="6" borderId="41" xfId="3" applyNumberFormat="1" applyFill="1" applyBorder="1" applyAlignment="1">
      <alignment vertical="center" wrapText="1"/>
      <protection locked="0"/>
    </xf>
    <xf numFmtId="8" fontId="8" fillId="10" borderId="60" xfId="3" applyNumberFormat="1" applyFill="1" applyBorder="1" applyAlignment="1" applyProtection="1">
      <alignment vertical="center" wrapText="1"/>
    </xf>
    <xf numFmtId="0" fontId="29" fillId="0" borderId="0" xfId="21" applyFont="1" applyBorder="1" applyAlignment="1">
      <alignment horizontal="left" vertical="top" wrapText="1"/>
    </xf>
    <xf numFmtId="0" fontId="29" fillId="0" borderId="0" xfId="21" applyFont="1" applyFill="1" applyBorder="1" applyAlignment="1">
      <alignment horizontal="left" vertical="top" wrapText="1"/>
    </xf>
    <xf numFmtId="14" fontId="29" fillId="0" borderId="0" xfId="21" applyNumberFormat="1" applyFont="1" applyBorder="1" applyAlignment="1">
      <alignment horizontal="left" vertical="top"/>
    </xf>
    <xf numFmtId="14" fontId="29" fillId="0" borderId="0" xfId="21" applyNumberFormat="1" applyFont="1" applyBorder="1" applyAlignment="1">
      <alignment horizontal="left" vertical="top" wrapText="1"/>
    </xf>
    <xf numFmtId="0" fontId="2" fillId="0" borderId="0" xfId="21" applyFont="1" applyFill="1" applyBorder="1" applyAlignment="1">
      <alignment horizontal="left" vertical="top" wrapText="1"/>
    </xf>
    <xf numFmtId="14" fontId="17" fillId="0" borderId="0" xfId="21" applyNumberFormat="1" applyFill="1" applyBorder="1" applyAlignment="1">
      <alignment horizontal="left" vertical="top"/>
    </xf>
    <xf numFmtId="0" fontId="17" fillId="0" borderId="0" xfId="21" applyFill="1" applyBorder="1" applyAlignment="1">
      <alignment horizontal="left" vertical="top" wrapText="1"/>
    </xf>
    <xf numFmtId="0" fontId="8" fillId="6" borderId="85" xfId="3" applyFill="1" applyBorder="1" applyAlignment="1">
      <alignment horizontal="center" vertical="center" wrapText="1"/>
      <protection locked="0"/>
    </xf>
    <xf numFmtId="0" fontId="7" fillId="10" borderId="13" xfId="8" applyBorder="1" applyProtection="1">
      <alignment vertical="center" wrapText="1"/>
    </xf>
    <xf numFmtId="0" fontId="7" fillId="10" borderId="32" xfId="8" applyBorder="1" applyProtection="1">
      <alignment vertical="center" wrapText="1"/>
    </xf>
    <xf numFmtId="0" fontId="7" fillId="10" borderId="39" xfId="9" applyProtection="1">
      <alignment vertical="center" wrapText="1"/>
    </xf>
    <xf numFmtId="0" fontId="7" fillId="10" borderId="39" xfId="9">
      <alignment vertical="center" wrapText="1"/>
    </xf>
    <xf numFmtId="0" fontId="2" fillId="0" borderId="0" xfId="1" applyAlignment="1">
      <alignment horizontal="center"/>
    </xf>
    <xf numFmtId="2" fontId="0" fillId="0" borderId="0" xfId="24" applyNumberFormat="1" applyFont="1" applyAlignment="1">
      <alignment horizontal="center"/>
    </xf>
    <xf numFmtId="2" fontId="7" fillId="5" borderId="9" xfId="24" applyNumberFormat="1" applyFont="1" applyFill="1" applyBorder="1" applyAlignment="1">
      <alignment horizontal="center" vertical="center"/>
    </xf>
    <xf numFmtId="1" fontId="8" fillId="7" borderId="15" xfId="24" applyNumberFormat="1" applyFont="1" applyFill="1" applyBorder="1" applyAlignment="1" applyProtection="1">
      <alignment horizontal="center" vertical="center" wrapText="1"/>
      <protection locked="0"/>
    </xf>
    <xf numFmtId="0" fontId="3" fillId="12" borderId="22" xfId="1" applyFont="1" applyFill="1" applyBorder="1" applyAlignment="1">
      <alignment vertical="center"/>
    </xf>
    <xf numFmtId="0" fontId="3" fillId="0" borderId="0" xfId="1" applyFont="1" applyFill="1" applyBorder="1" applyAlignment="1">
      <alignment vertical="center"/>
    </xf>
    <xf numFmtId="0" fontId="20" fillId="7" borderId="1" xfId="1" applyFont="1" applyFill="1" applyBorder="1" applyAlignment="1" applyProtection="1">
      <alignment wrapText="1"/>
      <protection locked="0"/>
    </xf>
    <xf numFmtId="0" fontId="3" fillId="12" borderId="28" xfId="1" applyFont="1" applyFill="1" applyBorder="1" applyAlignment="1">
      <alignment vertical="center"/>
    </xf>
    <xf numFmtId="0" fontId="7" fillId="10" borderId="76" xfId="8" applyBorder="1" applyProtection="1">
      <alignment vertical="center" wrapText="1"/>
    </xf>
    <xf numFmtId="0" fontId="8" fillId="6" borderId="32" xfId="1" applyFont="1" applyFill="1" applyBorder="1" applyAlignment="1" applyProtection="1">
      <alignment horizontal="left" vertical="center" wrapText="1"/>
    </xf>
    <xf numFmtId="0" fontId="8" fillId="6" borderId="32" xfId="1" applyFont="1" applyFill="1" applyBorder="1" applyAlignment="1" applyProtection="1">
      <alignment horizontal="center" vertical="center"/>
    </xf>
    <xf numFmtId="2" fontId="8" fillId="6" borderId="32" xfId="24" applyNumberFormat="1" applyFont="1" applyFill="1" applyBorder="1" applyAlignment="1" applyProtection="1">
      <alignment horizontal="center" vertical="center"/>
    </xf>
    <xf numFmtId="14" fontId="8" fillId="6" borderId="13" xfId="1" applyNumberFormat="1" applyFont="1" applyFill="1" applyBorder="1" applyAlignment="1" applyProtection="1">
      <alignment horizontal="center" vertical="center" wrapText="1"/>
    </xf>
    <xf numFmtId="0" fontId="8" fillId="6" borderId="20" xfId="1" applyFont="1" applyFill="1" applyBorder="1" applyAlignment="1" applyProtection="1">
      <alignment vertical="center" wrapText="1"/>
    </xf>
    <xf numFmtId="0" fontId="8" fillId="6" borderId="21" xfId="1" applyFont="1" applyFill="1" applyBorder="1" applyAlignment="1" applyProtection="1">
      <alignment horizontal="left" vertical="center" wrapText="1"/>
    </xf>
    <xf numFmtId="0" fontId="8" fillId="6" borderId="38" xfId="1" applyFont="1" applyFill="1" applyBorder="1" applyAlignment="1" applyProtection="1">
      <alignment horizontal="left" vertical="center" wrapText="1"/>
    </xf>
    <xf numFmtId="2" fontId="8" fillId="6" borderId="38" xfId="24" applyNumberFormat="1" applyFont="1" applyFill="1" applyBorder="1" applyAlignment="1" applyProtection="1">
      <alignment horizontal="center" vertical="center"/>
    </xf>
    <xf numFmtId="2" fontId="8" fillId="6" borderId="89" xfId="24" applyNumberFormat="1" applyFont="1" applyFill="1" applyBorder="1" applyAlignment="1" applyProtection="1">
      <alignment horizontal="center" vertical="center"/>
    </xf>
    <xf numFmtId="0" fontId="8" fillId="6" borderId="79" xfId="1" applyFont="1" applyFill="1" applyBorder="1" applyAlignment="1" applyProtection="1">
      <alignment horizontal="left" vertical="center" wrapText="1"/>
    </xf>
    <xf numFmtId="0" fontId="2" fillId="6" borderId="20" xfId="1" applyFont="1" applyFill="1" applyBorder="1" applyAlignment="1" applyProtection="1">
      <alignment vertical="center" wrapText="1"/>
    </xf>
    <xf numFmtId="2" fontId="8" fillId="6" borderId="48" xfId="24" applyNumberFormat="1" applyFont="1" applyFill="1" applyBorder="1" applyAlignment="1" applyProtection="1">
      <alignment horizontal="center" vertical="center"/>
    </xf>
    <xf numFmtId="0" fontId="7" fillId="10" borderId="21" xfId="8" applyBorder="1" applyProtection="1">
      <alignment vertical="center" wrapText="1"/>
    </xf>
    <xf numFmtId="2" fontId="8" fillId="6" borderId="13" xfId="24" applyNumberFormat="1" applyFont="1" applyFill="1" applyBorder="1" applyAlignment="1" applyProtection="1">
      <alignment horizontal="center" vertical="center"/>
    </xf>
    <xf numFmtId="0" fontId="2" fillId="0" borderId="0" xfId="1" applyAlignment="1" applyProtection="1">
      <alignment wrapText="1"/>
      <protection hidden="1"/>
    </xf>
    <xf numFmtId="0" fontId="8" fillId="6" borderId="13" xfId="3" applyBorder="1" applyAlignment="1">
      <alignment horizontal="center" vertical="center" wrapText="1"/>
      <protection locked="0"/>
    </xf>
    <xf numFmtId="14" fontId="8" fillId="6" borderId="13" xfId="3" applyNumberFormat="1" applyBorder="1" applyAlignment="1">
      <alignment horizontal="center" vertical="center" wrapText="1"/>
      <protection locked="0"/>
    </xf>
    <xf numFmtId="2" fontId="8" fillId="6" borderId="38" xfId="24" applyNumberFormat="1" applyFont="1" applyFill="1" applyBorder="1" applyAlignment="1" applyProtection="1">
      <alignment horizontal="center" vertical="center" wrapText="1"/>
      <protection locked="0"/>
    </xf>
    <xf numFmtId="0" fontId="7" fillId="10" borderId="39" xfId="9" applyBorder="1">
      <alignment vertical="center" wrapText="1"/>
    </xf>
    <xf numFmtId="2" fontId="8" fillId="6" borderId="89" xfId="24" applyNumberFormat="1" applyFont="1" applyFill="1" applyBorder="1" applyAlignment="1" applyProtection="1">
      <alignment horizontal="center" vertical="center" wrapText="1"/>
      <protection locked="0"/>
    </xf>
    <xf numFmtId="0" fontId="8" fillId="6" borderId="44" xfId="3" applyFill="1" applyBorder="1" applyAlignment="1">
      <alignment horizontal="center" vertical="center" wrapText="1"/>
      <protection locked="0"/>
    </xf>
    <xf numFmtId="14" fontId="8" fillId="6" borderId="44" xfId="3" applyNumberFormat="1" applyFill="1" applyBorder="1" applyAlignment="1">
      <alignment horizontal="center" vertical="center" wrapText="1"/>
      <protection locked="0"/>
    </xf>
    <xf numFmtId="0" fontId="8" fillId="6" borderId="45" xfId="3" applyFill="1" applyBorder="1" applyAlignment="1">
      <alignment horizontal="center" vertical="center" wrapText="1"/>
      <protection locked="0"/>
    </xf>
    <xf numFmtId="14" fontId="8" fillId="6" borderId="46" xfId="3" applyNumberFormat="1" applyFill="1" applyBorder="1" applyAlignment="1">
      <alignment horizontal="center" vertical="center" wrapText="1"/>
      <protection locked="0"/>
    </xf>
    <xf numFmtId="0" fontId="8" fillId="6" borderId="91" xfId="3" applyFill="1" applyBorder="1">
      <alignment horizontal="left" vertical="center" wrapText="1"/>
      <protection locked="0"/>
    </xf>
    <xf numFmtId="0" fontId="8" fillId="6" borderId="48" xfId="3" applyFill="1" applyBorder="1">
      <alignment horizontal="left" vertical="center" wrapText="1"/>
      <protection locked="0"/>
    </xf>
    <xf numFmtId="0" fontId="8" fillId="6" borderId="48" xfId="3" applyFill="1" applyBorder="1" applyAlignment="1">
      <alignment horizontal="center" vertical="center" wrapText="1"/>
      <protection locked="0"/>
    </xf>
    <xf numFmtId="2" fontId="8" fillId="6" borderId="92" xfId="24" applyNumberFormat="1" applyFont="1" applyFill="1" applyBorder="1" applyAlignment="1" applyProtection="1">
      <alignment horizontal="center" vertical="center" wrapText="1"/>
      <protection locked="0"/>
    </xf>
    <xf numFmtId="0" fontId="8" fillId="10" borderId="33" xfId="3" applyFill="1" applyBorder="1" applyProtection="1">
      <alignment horizontal="left" vertical="center" wrapText="1"/>
    </xf>
    <xf numFmtId="0" fontId="8" fillId="10" borderId="33" xfId="3" applyFill="1" applyBorder="1" applyAlignment="1" applyProtection="1">
      <alignment horizontal="center" vertical="center" wrapText="1"/>
    </xf>
    <xf numFmtId="2" fontId="8" fillId="10" borderId="33" xfId="24" applyNumberFormat="1" applyFont="1" applyFill="1" applyBorder="1" applyAlignment="1" applyProtection="1">
      <alignment horizontal="center" vertical="center" wrapText="1"/>
    </xf>
    <xf numFmtId="14" fontId="8" fillId="6" borderId="13" xfId="1" applyNumberFormat="1" applyFont="1" applyFill="1" applyBorder="1" applyAlignment="1" applyProtection="1">
      <alignment horizontal="center" vertical="center" wrapText="1"/>
      <protection locked="0"/>
    </xf>
    <xf numFmtId="0" fontId="8" fillId="6" borderId="44" xfId="3" applyBorder="1" applyAlignment="1">
      <alignment horizontal="center" vertical="center" wrapText="1"/>
      <protection locked="0"/>
    </xf>
    <xf numFmtId="14" fontId="8" fillId="6" borderId="44" xfId="1" applyNumberFormat="1" applyFont="1" applyFill="1" applyBorder="1" applyAlignment="1" applyProtection="1">
      <alignment horizontal="center" vertical="center" wrapText="1"/>
      <protection locked="0"/>
    </xf>
    <xf numFmtId="0" fontId="8" fillId="10" borderId="34" xfId="3" applyFill="1" applyBorder="1" applyProtection="1">
      <alignment horizontal="left" vertical="center" wrapText="1"/>
    </xf>
    <xf numFmtId="0" fontId="8" fillId="10" borderId="34" xfId="3" applyFill="1" applyBorder="1" applyAlignment="1" applyProtection="1">
      <alignment horizontal="center" vertical="center" wrapText="1"/>
    </xf>
    <xf numFmtId="0" fontId="8" fillId="10" borderId="13" xfId="3" applyFill="1" applyBorder="1" applyProtection="1">
      <alignment horizontal="left" vertical="center" wrapText="1"/>
    </xf>
    <xf numFmtId="0" fontId="8" fillId="10" borderId="13" xfId="3" applyFill="1" applyBorder="1" applyAlignment="1" applyProtection="1">
      <alignment horizontal="center" vertical="center" wrapText="1"/>
    </xf>
    <xf numFmtId="2" fontId="8" fillId="10" borderId="13" xfId="24" applyNumberFormat="1" applyFont="1" applyFill="1" applyBorder="1" applyAlignment="1" applyProtection="1">
      <alignment horizontal="center" vertical="center" wrapText="1"/>
    </xf>
    <xf numFmtId="0" fontId="8" fillId="6" borderId="44" xfId="3" applyFill="1" applyBorder="1">
      <alignment horizontal="left" vertical="center" wrapText="1"/>
      <protection locked="0"/>
    </xf>
    <xf numFmtId="2" fontId="8" fillId="6" borderId="44" xfId="24" applyNumberFormat="1" applyFont="1" applyFill="1" applyBorder="1" applyAlignment="1" applyProtection="1">
      <alignment horizontal="center" vertical="center" wrapText="1"/>
      <protection locked="0"/>
    </xf>
    <xf numFmtId="0" fontId="7" fillId="10" borderId="33" xfId="9" applyBorder="1">
      <alignment vertical="center" wrapText="1"/>
    </xf>
    <xf numFmtId="0" fontId="8" fillId="6" borderId="34" xfId="3" applyFill="1" applyBorder="1">
      <alignment horizontal="left" vertical="center" wrapText="1"/>
      <protection locked="0"/>
    </xf>
    <xf numFmtId="0" fontId="8" fillId="6" borderId="33" xfId="3" applyFill="1" applyBorder="1">
      <alignment horizontal="left" vertical="center" wrapText="1"/>
      <protection locked="0"/>
    </xf>
    <xf numFmtId="0" fontId="8" fillId="6" borderId="33" xfId="3" applyFill="1" applyBorder="1" applyAlignment="1">
      <alignment horizontal="center" vertical="center" wrapText="1"/>
      <protection locked="0"/>
    </xf>
    <xf numFmtId="2" fontId="8" fillId="6" borderId="35" xfId="24" applyNumberFormat="1" applyFont="1" applyFill="1" applyBorder="1" applyAlignment="1" applyProtection="1">
      <alignment horizontal="center" vertical="center" wrapText="1"/>
      <protection locked="0"/>
    </xf>
    <xf numFmtId="0" fontId="8" fillId="10" borderId="20" xfId="3" applyFill="1" applyBorder="1" applyProtection="1">
      <alignment horizontal="left" vertical="center" wrapText="1"/>
    </xf>
    <xf numFmtId="2" fontId="8" fillId="10" borderId="35" xfId="24" applyNumberFormat="1" applyFont="1" applyFill="1" applyBorder="1" applyAlignment="1" applyProtection="1">
      <alignment horizontal="center" vertical="center" wrapText="1"/>
    </xf>
    <xf numFmtId="0" fontId="8" fillId="6" borderId="13" xfId="3" applyBorder="1">
      <alignment horizontal="left" vertical="center" wrapText="1"/>
      <protection locked="0"/>
    </xf>
    <xf numFmtId="14" fontId="8" fillId="6" borderId="13" xfId="1" applyNumberFormat="1" applyFont="1" applyFill="1" applyBorder="1" applyAlignment="1" applyProtection="1">
      <alignment horizontal="left" vertical="center" wrapText="1"/>
      <protection locked="0"/>
    </xf>
    <xf numFmtId="0" fontId="2" fillId="0" borderId="0" xfId="1" applyBorder="1"/>
    <xf numFmtId="0" fontId="8" fillId="6" borderId="46" xfId="3" applyFill="1" applyBorder="1">
      <alignment horizontal="left" vertical="center" wrapText="1"/>
      <protection locked="0"/>
    </xf>
    <xf numFmtId="14" fontId="8" fillId="6" borderId="46" xfId="3" applyNumberFormat="1" applyFill="1" applyBorder="1">
      <alignment horizontal="left" vertical="center" wrapText="1"/>
      <protection locked="0"/>
    </xf>
    <xf numFmtId="14" fontId="8" fillId="6" borderId="44" xfId="3" applyNumberFormat="1" applyFill="1" applyBorder="1">
      <alignment horizontal="left" vertical="center" wrapText="1"/>
      <protection locked="0"/>
    </xf>
    <xf numFmtId="0" fontId="8" fillId="6" borderId="45" xfId="3" applyFill="1" applyBorder="1">
      <alignment horizontal="left" vertical="center" wrapText="1"/>
      <protection locked="0"/>
    </xf>
    <xf numFmtId="0" fontId="8" fillId="10" borderId="94" xfId="3" applyFill="1" applyBorder="1" applyProtection="1">
      <alignment horizontal="left" vertical="center" wrapText="1"/>
    </xf>
    <xf numFmtId="0" fontId="8" fillId="10" borderId="94" xfId="3" applyFill="1" applyBorder="1" applyAlignment="1" applyProtection="1">
      <alignment horizontal="center" vertical="center" wrapText="1"/>
    </xf>
    <xf numFmtId="2" fontId="8" fillId="10" borderId="94" xfId="24" applyNumberFormat="1" applyFont="1" applyFill="1" applyBorder="1" applyAlignment="1" applyProtection="1">
      <alignment horizontal="center" vertical="center" wrapText="1"/>
    </xf>
    <xf numFmtId="0" fontId="8" fillId="10" borderId="38" xfId="3" applyFill="1" applyBorder="1" applyProtection="1">
      <alignment horizontal="left" vertical="center" wrapText="1"/>
    </xf>
    <xf numFmtId="0" fontId="8" fillId="10" borderId="38" xfId="3" applyFill="1" applyBorder="1" applyAlignment="1" applyProtection="1">
      <alignment horizontal="center" vertical="center" wrapText="1"/>
    </xf>
    <xf numFmtId="2" fontId="8" fillId="10" borderId="38" xfId="24" applyNumberFormat="1" applyFont="1" applyFill="1" applyBorder="1" applyAlignment="1" applyProtection="1">
      <alignment horizontal="center" vertical="center" wrapText="1"/>
    </xf>
    <xf numFmtId="2" fontId="8" fillId="6" borderId="80" xfId="24" applyNumberFormat="1" applyFont="1" applyFill="1" applyBorder="1" applyAlignment="1" applyProtection="1">
      <alignment horizontal="center" vertical="center" wrapText="1"/>
      <protection locked="0"/>
    </xf>
    <xf numFmtId="0" fontId="2" fillId="0" borderId="15" xfId="1" applyBorder="1"/>
    <xf numFmtId="0" fontId="7" fillId="10" borderId="95" xfId="8" applyBorder="1" applyProtection="1">
      <alignment vertical="center" wrapText="1"/>
    </xf>
    <xf numFmtId="0" fontId="7" fillId="10" borderId="97" xfId="8" applyBorder="1" applyProtection="1">
      <alignment vertical="center" wrapText="1"/>
    </xf>
    <xf numFmtId="0" fontId="8" fillId="10" borderId="95" xfId="3" applyFill="1" applyBorder="1" applyProtection="1">
      <alignment horizontal="left" vertical="center" wrapText="1"/>
    </xf>
    <xf numFmtId="0" fontId="8" fillId="10" borderId="95" xfId="3" applyFill="1" applyBorder="1" applyAlignment="1" applyProtection="1">
      <alignment horizontal="center" vertical="center" wrapText="1"/>
    </xf>
    <xf numFmtId="44" fontId="8" fillId="6" borderId="95" xfId="24" applyFont="1" applyFill="1" applyBorder="1" applyAlignment="1" applyProtection="1">
      <alignment horizontal="center" vertical="center" wrapText="1"/>
      <protection locked="0"/>
    </xf>
    <xf numFmtId="14" fontId="8" fillId="6" borderId="13" xfId="3" applyNumberFormat="1" applyFill="1" applyBorder="1">
      <alignment horizontal="left" vertical="center" wrapText="1"/>
      <protection locked="0"/>
    </xf>
    <xf numFmtId="0" fontId="8" fillId="6" borderId="20" xfId="3" applyFill="1" applyBorder="1">
      <alignment horizontal="left" vertical="center" wrapText="1"/>
      <protection locked="0"/>
    </xf>
    <xf numFmtId="14" fontId="8" fillId="6" borderId="21" xfId="3" applyNumberFormat="1" applyFill="1" applyBorder="1">
      <alignment horizontal="left" vertical="center" wrapText="1"/>
      <protection locked="0"/>
    </xf>
    <xf numFmtId="0" fontId="8" fillId="10" borderId="20" xfId="1" applyFont="1" applyFill="1" applyBorder="1" applyAlignment="1" applyProtection="1">
      <alignment horizontal="center" vertical="center" wrapText="1"/>
    </xf>
    <xf numFmtId="0" fontId="8" fillId="10" borderId="0" xfId="1" applyFont="1" applyFill="1" applyBorder="1" applyAlignment="1" applyProtection="1">
      <alignment horizontal="center" vertical="center" wrapText="1"/>
    </xf>
    <xf numFmtId="0" fontId="8" fillId="10" borderId="21" xfId="1" applyFont="1" applyFill="1" applyBorder="1" applyAlignment="1" applyProtection="1">
      <alignment horizontal="center" vertical="center" wrapText="1"/>
    </xf>
    <xf numFmtId="0" fontId="8" fillId="6" borderId="13" xfId="3" applyFill="1" applyBorder="1" applyAlignment="1">
      <alignment horizontal="center" vertical="center" wrapText="1"/>
      <protection locked="0"/>
    </xf>
    <xf numFmtId="2" fontId="8" fillId="6" borderId="21" xfId="24" applyNumberFormat="1" applyFont="1" applyFill="1" applyBorder="1" applyAlignment="1" applyProtection="1">
      <alignment horizontal="center" vertical="center" wrapText="1"/>
      <protection locked="0"/>
    </xf>
    <xf numFmtId="0" fontId="2" fillId="10" borderId="81" xfId="7" applyFill="1" applyBorder="1">
      <alignment horizontal="center" vertical="center"/>
    </xf>
    <xf numFmtId="0" fontId="8" fillId="6" borderId="20" xfId="1" applyFont="1" applyFill="1" applyBorder="1" applyAlignment="1" applyProtection="1">
      <alignment horizontal="center" vertical="center" wrapText="1"/>
      <protection locked="0"/>
    </xf>
    <xf numFmtId="0" fontId="2" fillId="0" borderId="21" xfId="1" applyBorder="1"/>
    <xf numFmtId="164" fontId="8" fillId="6" borderId="21" xfId="24" applyNumberFormat="1" applyFont="1" applyFill="1" applyBorder="1" applyAlignment="1" applyProtection="1">
      <alignment horizontal="center" vertical="center" wrapText="1"/>
      <protection locked="0"/>
    </xf>
    <xf numFmtId="2" fontId="8" fillId="10" borderId="76" xfId="24" applyNumberFormat="1" applyFont="1" applyFill="1" applyBorder="1" applyAlignment="1" applyProtection="1">
      <alignment horizontal="center" vertical="center" wrapText="1"/>
    </xf>
    <xf numFmtId="0" fontId="2" fillId="0" borderId="0" xfId="1"/>
    <xf numFmtId="2" fontId="8" fillId="6" borderId="66" xfId="24" applyNumberFormat="1" applyFont="1" applyFill="1" applyBorder="1" applyAlignment="1" applyProtection="1">
      <alignment horizontal="center" vertical="center" wrapText="1"/>
      <protection locked="0"/>
    </xf>
    <xf numFmtId="2" fontId="8" fillId="6" borderId="41" xfId="24" applyNumberFormat="1" applyFont="1" applyFill="1" applyBorder="1" applyAlignment="1" applyProtection="1">
      <alignment horizontal="center" vertical="center" wrapText="1"/>
      <protection locked="0"/>
    </xf>
    <xf numFmtId="2" fontId="8" fillId="10" borderId="60" xfId="24" applyNumberFormat="1" applyFont="1" applyFill="1" applyBorder="1" applyAlignment="1" applyProtection="1">
      <alignment horizontal="center" vertical="center" wrapText="1"/>
    </xf>
    <xf numFmtId="2" fontId="8" fillId="6" borderId="82" xfId="24" applyNumberFormat="1" applyFont="1" applyFill="1" applyBorder="1" applyAlignment="1" applyProtection="1">
      <alignment horizontal="center" vertical="center" wrapText="1"/>
      <protection locked="0"/>
    </xf>
    <xf numFmtId="2" fontId="8" fillId="6" borderId="86" xfId="24" applyNumberFormat="1" applyFont="1" applyFill="1" applyBorder="1" applyAlignment="1" applyProtection="1">
      <alignment horizontal="center" vertical="center" wrapText="1"/>
      <protection locked="0"/>
    </xf>
    <xf numFmtId="8" fontId="8" fillId="6" borderId="30" xfId="21" applyNumberFormat="1" applyFont="1" applyFill="1" applyBorder="1" applyAlignment="1" applyProtection="1">
      <alignment vertical="center"/>
    </xf>
    <xf numFmtId="8" fontId="8" fillId="6" borderId="41" xfId="21" applyNumberFormat="1" applyFont="1" applyFill="1" applyBorder="1" applyAlignment="1" applyProtection="1">
      <alignment horizontal="right" vertical="center"/>
    </xf>
    <xf numFmtId="8" fontId="8" fillId="6" borderId="80" xfId="21" applyNumberFormat="1" applyFont="1" applyFill="1" applyBorder="1" applyAlignment="1" applyProtection="1">
      <alignment horizontal="right" vertical="center"/>
    </xf>
    <xf numFmtId="0" fontId="8" fillId="6" borderId="38" xfId="3" applyFill="1" applyBorder="1" applyAlignment="1">
      <alignment horizontal="center" vertical="center"/>
      <protection locked="0"/>
    </xf>
    <xf numFmtId="164" fontId="8" fillId="6" borderId="82" xfId="3" applyNumberFormat="1" applyFill="1" applyBorder="1" applyAlignment="1">
      <alignment vertical="center"/>
      <protection locked="0"/>
    </xf>
    <xf numFmtId="0" fontId="8" fillId="6" borderId="39" xfId="3" applyFill="1" applyBorder="1" applyAlignment="1">
      <alignment horizontal="center" vertical="center"/>
      <protection locked="0"/>
    </xf>
    <xf numFmtId="164" fontId="8" fillId="6" borderId="41" xfId="3" applyNumberFormat="1" applyFill="1" applyBorder="1" applyAlignment="1">
      <alignment vertical="center"/>
      <protection locked="0"/>
    </xf>
    <xf numFmtId="14" fontId="8" fillId="6" borderId="37" xfId="3" applyNumberFormat="1" applyFill="1" applyBorder="1">
      <alignment horizontal="left" vertical="center" wrapText="1"/>
      <protection locked="0"/>
    </xf>
    <xf numFmtId="0" fontId="8" fillId="6" borderId="38" xfId="3" applyFill="1" applyBorder="1" applyAlignment="1">
      <alignment vertical="center"/>
      <protection locked="0"/>
    </xf>
    <xf numFmtId="0" fontId="8" fillId="6" borderId="39" xfId="3" applyFill="1" applyBorder="1" applyAlignment="1">
      <alignment vertical="center"/>
      <protection locked="0"/>
    </xf>
    <xf numFmtId="0" fontId="6" fillId="7" borderId="1" xfId="1" applyFont="1" applyFill="1" applyBorder="1" applyAlignment="1" applyProtection="1">
      <alignment wrapText="1"/>
      <protection locked="0"/>
    </xf>
    <xf numFmtId="0" fontId="2" fillId="10" borderId="0" xfId="1" applyFill="1" applyProtection="1"/>
    <xf numFmtId="6" fontId="8" fillId="6" borderId="30" xfId="1" applyNumberFormat="1" applyFont="1" applyFill="1" applyBorder="1" applyAlignment="1" applyProtection="1">
      <alignment vertical="center"/>
    </xf>
    <xf numFmtId="6" fontId="8" fillId="6" borderId="41" xfId="1" applyNumberFormat="1" applyFont="1" applyFill="1" applyBorder="1" applyAlignment="1" applyProtection="1">
      <alignment horizontal="right" vertical="center"/>
    </xf>
    <xf numFmtId="0" fontId="8" fillId="6" borderId="80" xfId="1" applyFont="1" applyFill="1" applyBorder="1" applyAlignment="1" applyProtection="1">
      <alignment horizontal="left" vertical="center" wrapText="1"/>
    </xf>
    <xf numFmtId="0" fontId="8" fillId="6" borderId="80" xfId="1" applyFont="1" applyFill="1" applyBorder="1" applyAlignment="1" applyProtection="1">
      <alignment horizontal="center" vertical="center"/>
    </xf>
    <xf numFmtId="6" fontId="8" fillId="6" borderId="80" xfId="1" applyNumberFormat="1" applyFont="1" applyFill="1" applyBorder="1" applyAlignment="1" applyProtection="1">
      <alignment horizontal="right" vertical="center"/>
    </xf>
    <xf numFmtId="0" fontId="2" fillId="0" borderId="0" xfId="1" applyProtection="1">
      <protection hidden="1"/>
    </xf>
    <xf numFmtId="44" fontId="8" fillId="6" borderId="82" xfId="24" applyFont="1" applyFill="1" applyBorder="1" applyAlignment="1" applyProtection="1">
      <alignment horizontal="left" vertical="center" wrapText="1"/>
      <protection locked="0"/>
    </xf>
    <xf numFmtId="0" fontId="2" fillId="0" borderId="0" xfId="1" applyAlignment="1" applyProtection="1">
      <alignment vertical="center" wrapText="1"/>
      <protection hidden="1"/>
    </xf>
    <xf numFmtId="44" fontId="8" fillId="6" borderId="41" xfId="24" applyFont="1" applyFill="1" applyBorder="1" applyAlignment="1" applyProtection="1">
      <alignment horizontal="left" vertical="center" wrapText="1"/>
      <protection locked="0"/>
    </xf>
    <xf numFmtId="0" fontId="2" fillId="6" borderId="0" xfId="1" applyFill="1"/>
    <xf numFmtId="0" fontId="2" fillId="6" borderId="15" xfId="1" applyFill="1" applyBorder="1"/>
    <xf numFmtId="0" fontId="2" fillId="0" borderId="0" xfId="1" applyFont="1" applyAlignment="1" applyProtection="1">
      <alignment wrapText="1"/>
      <protection hidden="1"/>
    </xf>
    <xf numFmtId="0" fontId="8" fillId="6" borderId="36" xfId="3" applyFill="1" applyBorder="1" applyAlignment="1">
      <alignment horizontal="left" vertical="center" wrapText="1"/>
      <protection locked="0"/>
    </xf>
    <xf numFmtId="0" fontId="8" fillId="6" borderId="80" xfId="3" applyFill="1" applyBorder="1">
      <alignment horizontal="left" vertical="center" wrapText="1"/>
      <protection locked="0"/>
    </xf>
    <xf numFmtId="0" fontId="8" fillId="6" borderId="80" xfId="3" applyFill="1" applyBorder="1" applyAlignment="1">
      <alignment horizontal="center" vertical="center" wrapText="1"/>
      <protection locked="0"/>
    </xf>
    <xf numFmtId="44" fontId="8" fillId="6" borderId="80" xfId="24" applyFont="1" applyFill="1" applyBorder="1" applyAlignment="1" applyProtection="1">
      <alignment horizontal="left" vertical="center" wrapText="1"/>
      <protection locked="0"/>
    </xf>
    <xf numFmtId="0" fontId="8" fillId="6" borderId="20" xfId="3" applyFill="1" applyBorder="1" applyAlignment="1">
      <alignment horizontal="left" vertical="center" wrapText="1"/>
      <protection locked="0"/>
    </xf>
    <xf numFmtId="0" fontId="30" fillId="0" borderId="80" xfId="1" applyFont="1" applyFill="1" applyBorder="1" applyAlignment="1">
      <alignment vertical="center" wrapText="1"/>
    </xf>
    <xf numFmtId="14" fontId="8" fillId="6" borderId="39" xfId="1" applyNumberFormat="1" applyFont="1" applyFill="1" applyBorder="1" applyAlignment="1" applyProtection="1">
      <alignment horizontal="left" vertical="center" wrapText="1"/>
    </xf>
    <xf numFmtId="0" fontId="7" fillId="10" borderId="39" xfId="9" applyAlignment="1">
      <alignment horizontal="left" vertical="center" wrapText="1"/>
    </xf>
    <xf numFmtId="14" fontId="8" fillId="6" borderId="38" xfId="1" applyNumberFormat="1" applyFont="1" applyFill="1" applyBorder="1" applyAlignment="1" applyProtection="1">
      <alignment horizontal="left" vertical="center" wrapText="1"/>
    </xf>
    <xf numFmtId="6" fontId="8" fillId="6" borderId="80" xfId="1" applyNumberFormat="1" applyFont="1" applyFill="1" applyBorder="1" applyAlignment="1" applyProtection="1">
      <alignment vertical="center"/>
    </xf>
    <xf numFmtId="6" fontId="8" fillId="6" borderId="39" xfId="1" applyNumberFormat="1" applyFont="1" applyFill="1" applyBorder="1" applyAlignment="1" applyProtection="1">
      <alignment vertical="center"/>
    </xf>
    <xf numFmtId="0" fontId="8" fillId="6" borderId="89" xfId="3" applyFill="1" applyBorder="1">
      <alignment horizontal="left" vertical="center" wrapText="1"/>
      <protection locked="0"/>
    </xf>
    <xf numFmtId="0" fontId="8" fillId="10" borderId="12" xfId="3" applyFill="1" applyBorder="1" applyProtection="1">
      <alignment horizontal="left" vertical="center" wrapText="1"/>
    </xf>
    <xf numFmtId="0" fontId="7" fillId="10" borderId="32" xfId="8" applyBorder="1" applyProtection="1">
      <alignment vertical="center" wrapText="1"/>
    </xf>
    <xf numFmtId="0" fontId="17" fillId="0" borderId="0" xfId="21"/>
    <xf numFmtId="0" fontId="7" fillId="10" borderId="39" xfId="9">
      <alignment vertical="center" wrapText="1"/>
    </xf>
    <xf numFmtId="0" fontId="7" fillId="10" borderId="13" xfId="8" applyBorder="1" applyProtection="1">
      <alignment vertical="center" wrapText="1"/>
    </xf>
    <xf numFmtId="0" fontId="7" fillId="10" borderId="39" xfId="9" applyProtection="1">
      <alignment vertical="center" wrapText="1"/>
    </xf>
    <xf numFmtId="0" fontId="7" fillId="10" borderId="76" xfId="8" applyBorder="1" applyProtection="1">
      <alignment vertical="center" wrapText="1"/>
    </xf>
    <xf numFmtId="0" fontId="7" fillId="10" borderId="32" xfId="8" applyBorder="1" applyProtection="1">
      <alignment vertical="center" wrapText="1"/>
    </xf>
    <xf numFmtId="0" fontId="7" fillId="10" borderId="39" xfId="9">
      <alignment vertical="center" wrapText="1"/>
    </xf>
    <xf numFmtId="0" fontId="7" fillId="10" borderId="76" xfId="8" applyBorder="1" applyProtection="1">
      <alignment vertical="center" wrapText="1"/>
    </xf>
    <xf numFmtId="0" fontId="2" fillId="0" borderId="0" xfId="1" applyBorder="1"/>
    <xf numFmtId="0" fontId="2" fillId="0" borderId="0" xfId="1"/>
    <xf numFmtId="0" fontId="31" fillId="0" borderId="0" xfId="0" applyFont="1"/>
    <xf numFmtId="0" fontId="2" fillId="10" borderId="74" xfId="7" applyFill="1" applyBorder="1">
      <alignment horizontal="center" vertical="center"/>
    </xf>
    <xf numFmtId="0" fontId="2" fillId="10" borderId="77" xfId="7" applyFill="1" applyBorder="1">
      <alignment horizontal="center" vertical="center"/>
    </xf>
    <xf numFmtId="0" fontId="2" fillId="10" borderId="78" xfId="7" applyFill="1" applyBorder="1">
      <alignment horizontal="center" vertical="center"/>
    </xf>
    <xf numFmtId="0" fontId="7" fillId="10" borderId="32" xfId="8" applyBorder="1" applyProtection="1">
      <alignment vertical="center" wrapText="1"/>
    </xf>
    <xf numFmtId="0" fontId="7" fillId="10" borderId="75" xfId="8" applyBorder="1" applyProtection="1">
      <alignment vertical="center" wrapText="1"/>
    </xf>
    <xf numFmtId="0" fontId="8" fillId="6" borderId="20" xfId="21" applyFont="1" applyFill="1" applyBorder="1" applyAlignment="1" applyProtection="1">
      <alignment horizontal="center" vertical="center" wrapText="1"/>
      <protection locked="0"/>
    </xf>
    <xf numFmtId="0" fontId="17" fillId="0" borderId="0" xfId="21"/>
    <xf numFmtId="0" fontId="17" fillId="0" borderId="21" xfId="21" applyBorder="1"/>
    <xf numFmtId="0" fontId="7" fillId="10" borderId="39" xfId="9">
      <alignment vertical="center" wrapText="1"/>
    </xf>
    <xf numFmtId="0" fontId="7" fillId="10" borderId="20" xfId="9" applyFill="1" applyBorder="1" applyAlignment="1">
      <alignment horizontal="center" wrapText="1"/>
    </xf>
    <xf numFmtId="0" fontId="7" fillId="10" borderId="0" xfId="9" applyFill="1" applyBorder="1" applyAlignment="1">
      <alignment horizontal="center" wrapText="1"/>
    </xf>
    <xf numFmtId="0" fontId="7" fillId="10" borderId="21" xfId="9" applyFill="1" applyBorder="1" applyAlignment="1">
      <alignment horizontal="center" wrapText="1"/>
    </xf>
    <xf numFmtId="0" fontId="8" fillId="10" borderId="26" xfId="21" applyFont="1" applyFill="1" applyBorder="1" applyAlignment="1" applyProtection="1">
      <alignment horizontal="center" vertical="center" wrapText="1"/>
    </xf>
    <xf numFmtId="0" fontId="8" fillId="10" borderId="1" xfId="21" applyFont="1" applyFill="1" applyBorder="1" applyAlignment="1" applyProtection="1">
      <alignment horizontal="center" vertical="center" wrapText="1"/>
    </xf>
    <xf numFmtId="0" fontId="8" fillId="10" borderId="27" xfId="21" applyFont="1" applyFill="1" applyBorder="1" applyAlignment="1" applyProtection="1">
      <alignment horizontal="center" vertical="center" wrapText="1"/>
    </xf>
    <xf numFmtId="0" fontId="8" fillId="6" borderId="20" xfId="21" applyFont="1" applyFill="1" applyBorder="1" applyAlignment="1" applyProtection="1">
      <alignment horizontal="left" vertical="center" wrapText="1"/>
      <protection locked="0"/>
    </xf>
    <xf numFmtId="0" fontId="17" fillId="0" borderId="0" xfId="21" applyAlignment="1">
      <alignment horizontal="left"/>
    </xf>
    <xf numFmtId="0" fontId="17" fillId="0" borderId="21" xfId="21" applyBorder="1" applyAlignment="1">
      <alignment horizontal="left"/>
    </xf>
    <xf numFmtId="0" fontId="17" fillId="0" borderId="81" xfId="21" applyBorder="1"/>
    <xf numFmtId="0" fontId="17" fillId="0" borderId="83" xfId="21" applyBorder="1"/>
    <xf numFmtId="0" fontId="7" fillId="10" borderId="75" xfId="8" applyBorder="1" applyAlignment="1" applyProtection="1">
      <alignment horizontal="center" vertical="center" wrapText="1"/>
    </xf>
    <xf numFmtId="0" fontId="7" fillId="10" borderId="17" xfId="8" applyBorder="1" applyAlignment="1" applyProtection="1">
      <alignment horizontal="center" vertical="center" wrapText="1"/>
    </xf>
    <xf numFmtId="0" fontId="7" fillId="10" borderId="76" xfId="8" applyBorder="1" applyAlignment="1" applyProtection="1">
      <alignment horizontal="center" vertical="center" wrapText="1"/>
    </xf>
    <xf numFmtId="0" fontId="7" fillId="10" borderId="26" xfId="9" applyFill="1" applyBorder="1" applyAlignment="1">
      <alignment horizontal="center" wrapText="1"/>
    </xf>
    <xf numFmtId="0" fontId="7" fillId="10" borderId="1" xfId="9" applyFill="1" applyBorder="1" applyAlignment="1">
      <alignment horizontal="center" wrapText="1"/>
    </xf>
    <xf numFmtId="0" fontId="7" fillId="10" borderId="27" xfId="9" applyFill="1" applyBorder="1" applyAlignment="1">
      <alignment horizontal="center" wrapText="1"/>
    </xf>
    <xf numFmtId="0" fontId="2" fillId="10" borderId="74" xfId="7" applyFill="1" applyBorder="1" applyProtection="1">
      <alignment horizontal="center" vertical="center"/>
    </xf>
    <xf numFmtId="0" fontId="2" fillId="10" borderId="77" xfId="7" applyFill="1" applyBorder="1" applyProtection="1">
      <alignment horizontal="center" vertical="center"/>
    </xf>
    <xf numFmtId="0" fontId="2" fillId="10" borderId="78" xfId="7" applyFill="1" applyBorder="1" applyProtection="1">
      <alignment horizontal="center" vertical="center"/>
    </xf>
    <xf numFmtId="0" fontId="7" fillId="10" borderId="13" xfId="8" applyBorder="1" applyProtection="1">
      <alignment vertical="center" wrapText="1"/>
    </xf>
    <xf numFmtId="0" fontId="8" fillId="6" borderId="20" xfId="21" applyFont="1" applyFill="1" applyBorder="1" applyAlignment="1" applyProtection="1">
      <alignment horizontal="center" vertical="center" wrapText="1"/>
    </xf>
    <xf numFmtId="0" fontId="8" fillId="6" borderId="0" xfId="21" applyFont="1" applyFill="1" applyBorder="1" applyAlignment="1" applyProtection="1">
      <alignment horizontal="center" vertical="center" wrapText="1"/>
    </xf>
    <xf numFmtId="0" fontId="8" fillId="6" borderId="21" xfId="21" applyFont="1" applyFill="1" applyBorder="1" applyAlignment="1" applyProtection="1">
      <alignment horizontal="center" vertical="center" wrapText="1"/>
    </xf>
    <xf numFmtId="0" fontId="7" fillId="10" borderId="39" xfId="9" applyProtection="1">
      <alignment vertical="center" wrapText="1"/>
    </xf>
    <xf numFmtId="0" fontId="7" fillId="10" borderId="20" xfId="9" applyFill="1" applyBorder="1" applyAlignment="1" applyProtection="1">
      <alignment horizontal="center" wrapText="1"/>
    </xf>
    <xf numFmtId="0" fontId="7" fillId="10" borderId="0" xfId="9" applyFill="1" applyBorder="1" applyAlignment="1" applyProtection="1">
      <alignment horizontal="center" wrapText="1"/>
    </xf>
    <xf numFmtId="0" fontId="7" fillId="10" borderId="21" xfId="9" applyFill="1" applyBorder="1" applyAlignment="1" applyProtection="1">
      <alignment horizontal="center" wrapText="1"/>
    </xf>
    <xf numFmtId="0" fontId="7" fillId="5" borderId="14" xfId="2" applyBorder="1">
      <alignment horizontal="center" vertical="center"/>
    </xf>
    <xf numFmtId="0" fontId="7" fillId="5" borderId="72" xfId="2" applyBorder="1">
      <alignment horizontal="center" vertical="center"/>
    </xf>
    <xf numFmtId="0" fontId="7" fillId="5" borderId="14" xfId="2" applyBorder="1" applyAlignment="1">
      <alignment horizontal="center" vertical="center" wrapText="1"/>
    </xf>
    <xf numFmtId="0" fontId="7" fillId="5" borderId="72" xfId="2" applyBorder="1" applyAlignment="1">
      <alignment horizontal="center" vertical="center" wrapText="1"/>
    </xf>
    <xf numFmtId="0" fontId="7" fillId="5" borderId="14" xfId="6" applyBorder="1" applyAlignment="1">
      <alignment horizontal="center" vertical="center" wrapText="1"/>
    </xf>
    <xf numFmtId="0" fontId="7" fillId="5" borderId="72" xfId="6" applyBorder="1" applyAlignment="1">
      <alignment horizontal="center" vertical="center" wrapText="1"/>
    </xf>
    <xf numFmtId="0" fontId="7" fillId="5" borderId="11" xfId="2" applyBorder="1" applyAlignment="1">
      <alignment horizontal="center" vertical="center" wrapText="1"/>
    </xf>
    <xf numFmtId="0" fontId="7" fillId="5" borderId="12" xfId="2" applyBorder="1" applyAlignment="1">
      <alignment horizontal="center" vertical="center" wrapText="1"/>
    </xf>
    <xf numFmtId="0" fontId="7" fillId="5" borderId="23" xfId="2" applyBorder="1" applyAlignment="1">
      <alignment horizontal="center" vertical="center" wrapText="1"/>
    </xf>
    <xf numFmtId="0" fontId="7" fillId="5" borderId="24" xfId="2" applyBorder="1" applyAlignment="1">
      <alignment horizontal="center" vertical="center" wrapText="1"/>
    </xf>
    <xf numFmtId="0" fontId="7" fillId="5" borderId="11" xfId="2" applyBorder="1" applyAlignment="1">
      <alignment horizontal="center" vertical="center"/>
    </xf>
    <xf numFmtId="0" fontId="7" fillId="5" borderId="0" xfId="2" applyBorder="1" applyAlignment="1">
      <alignment horizontal="center" vertical="center"/>
    </xf>
    <xf numFmtId="0" fontId="7" fillId="5" borderId="12" xfId="2" applyBorder="1" applyAlignment="1">
      <alignment horizontal="center" vertical="center"/>
    </xf>
    <xf numFmtId="0" fontId="7" fillId="5" borderId="23" xfId="2" applyBorder="1" applyAlignment="1">
      <alignment horizontal="center" vertical="center"/>
    </xf>
    <xf numFmtId="0" fontId="7" fillId="5" borderId="1" xfId="2" applyBorder="1" applyAlignment="1">
      <alignment horizontal="center" vertical="center"/>
    </xf>
    <xf numFmtId="0" fontId="7" fillId="5" borderId="24" xfId="2" applyBorder="1" applyAlignment="1">
      <alignment horizontal="center" vertical="center"/>
    </xf>
    <xf numFmtId="0" fontId="7" fillId="2" borderId="7" xfId="4" applyFill="1" applyBorder="1" applyAlignment="1">
      <alignment horizontal="center" vertical="center" wrapText="1"/>
    </xf>
    <xf numFmtId="0" fontId="7" fillId="2" borderId="0" xfId="4" applyFill="1" applyBorder="1" applyAlignment="1">
      <alignment horizontal="center" vertical="center" wrapText="1"/>
    </xf>
    <xf numFmtId="0" fontId="7" fillId="2" borderId="1" xfId="4" applyFill="1" applyBorder="1" applyAlignment="1">
      <alignment horizontal="center" vertical="center" wrapText="1"/>
    </xf>
    <xf numFmtId="0" fontId="7" fillId="7" borderId="7" xfId="4" applyFill="1" applyBorder="1" applyAlignment="1" applyProtection="1">
      <alignment horizontal="center" vertical="center"/>
      <protection locked="0"/>
    </xf>
    <xf numFmtId="0" fontId="7" fillId="7" borderId="0" xfId="4" applyFill="1" applyBorder="1" applyAlignment="1" applyProtection="1">
      <alignment horizontal="center" vertical="center"/>
      <protection locked="0"/>
    </xf>
    <xf numFmtId="0" fontId="7" fillId="7" borderId="1" xfId="4" applyFill="1" applyBorder="1" applyAlignment="1" applyProtection="1">
      <alignment horizontal="center" vertical="center"/>
      <protection locked="0"/>
    </xf>
    <xf numFmtId="0" fontId="7" fillId="2" borderId="8" xfId="4" applyFill="1" applyBorder="1" applyAlignment="1">
      <alignment horizontal="center" vertical="center" wrapText="1"/>
    </xf>
    <xf numFmtId="0" fontId="7" fillId="2" borderId="12" xfId="4" applyFill="1" applyBorder="1" applyAlignment="1">
      <alignment horizontal="center" vertical="center" wrapText="1"/>
    </xf>
    <xf numFmtId="0" fontId="7" fillId="2" borderId="24" xfId="4" applyFill="1" applyBorder="1" applyAlignment="1">
      <alignment horizontal="center" vertical="center" wrapText="1"/>
    </xf>
    <xf numFmtId="0" fontId="8" fillId="0" borderId="19" xfId="3" applyFill="1" applyBorder="1" applyAlignment="1" applyProtection="1">
      <alignment horizontal="center" vertical="center" wrapText="1"/>
      <protection locked="0"/>
    </xf>
    <xf numFmtId="0" fontId="8" fillId="0" borderId="9" xfId="3" applyFill="1" applyBorder="1" applyAlignment="1" applyProtection="1">
      <alignment horizontal="center" vertical="center" wrapText="1"/>
      <protection locked="0"/>
    </xf>
    <xf numFmtId="0" fontId="8" fillId="0" borderId="25" xfId="3" applyFill="1" applyBorder="1" applyAlignment="1" applyProtection="1">
      <alignment horizontal="center" vertical="center" wrapText="1"/>
      <protection locked="0"/>
    </xf>
    <xf numFmtId="0" fontId="6" fillId="8" borderId="20" xfId="4" applyFont="1" applyBorder="1" applyAlignment="1">
      <alignment horizontal="center" vertical="center" wrapText="1"/>
    </xf>
    <xf numFmtId="0" fontId="10" fillId="8" borderId="21" xfId="4" applyFont="1" applyBorder="1" applyAlignment="1">
      <alignment horizontal="center" vertical="center" wrapText="1"/>
    </xf>
    <xf numFmtId="0" fontId="10" fillId="8" borderId="20" xfId="4" applyFont="1" applyBorder="1" applyAlignment="1">
      <alignment horizontal="center" vertical="center" wrapText="1"/>
    </xf>
    <xf numFmtId="0" fontId="10" fillId="8" borderId="26" xfId="4" applyFont="1" applyBorder="1" applyAlignment="1">
      <alignment horizontal="center" vertical="center" wrapText="1"/>
    </xf>
    <xf numFmtId="0" fontId="10" fillId="8" borderId="27" xfId="4" applyFont="1" applyBorder="1" applyAlignment="1">
      <alignment horizontal="center" vertical="center" wrapText="1"/>
    </xf>
    <xf numFmtId="0" fontId="21" fillId="7" borderId="11" xfId="21" applyFont="1" applyFill="1" applyBorder="1" applyAlignment="1" applyProtection="1">
      <alignment horizontal="center"/>
      <protection locked="0"/>
    </xf>
    <xf numFmtId="0" fontId="20" fillId="0" borderId="0" xfId="21" applyFont="1" applyBorder="1"/>
    <xf numFmtId="0" fontId="20" fillId="0" borderId="12" xfId="21" applyFont="1" applyBorder="1"/>
    <xf numFmtId="0" fontId="20" fillId="7" borderId="1" xfId="5" applyFont="1" applyBorder="1">
      <alignment wrapText="1"/>
      <protection locked="0"/>
    </xf>
    <xf numFmtId="0" fontId="20" fillId="7" borderId="24" xfId="5" applyFont="1" applyBorder="1">
      <alignment wrapText="1"/>
      <protection locked="0"/>
    </xf>
    <xf numFmtId="0" fontId="2" fillId="0" borderId="0" xfId="21" applyFont="1" applyAlignment="1">
      <alignment horizontal="center" wrapText="1"/>
    </xf>
    <xf numFmtId="0" fontId="17" fillId="0" borderId="0" xfId="21" applyAlignment="1">
      <alignment horizontal="center"/>
    </xf>
    <xf numFmtId="0" fontId="17" fillId="0" borderId="1" xfId="21" applyBorder="1" applyAlignment="1">
      <alignment horizontal="center"/>
    </xf>
    <xf numFmtId="0" fontId="3" fillId="0" borderId="0" xfId="21" applyFont="1" applyAlignment="1">
      <alignment horizontal="center" vertical="center"/>
    </xf>
    <xf numFmtId="0" fontId="4" fillId="0" borderId="0" xfId="21" applyFont="1" applyBorder="1" applyAlignment="1">
      <alignment horizontal="center" vertical="center" wrapText="1"/>
    </xf>
    <xf numFmtId="49" fontId="4" fillId="0" borderId="0" xfId="21" applyNumberFormat="1" applyFont="1" applyBorder="1" applyAlignment="1">
      <alignment horizontal="center" vertical="center"/>
    </xf>
    <xf numFmtId="0" fontId="5" fillId="2" borderId="2" xfId="21" applyFont="1" applyFill="1" applyBorder="1" applyAlignment="1" applyProtection="1">
      <alignment horizontal="center" wrapText="1"/>
      <protection hidden="1"/>
    </xf>
    <xf numFmtId="0" fontId="5" fillId="2" borderId="3" xfId="21" applyFont="1" applyFill="1" applyBorder="1" applyAlignment="1" applyProtection="1">
      <alignment horizontal="center" wrapText="1"/>
      <protection hidden="1"/>
    </xf>
    <xf numFmtId="0" fontId="3" fillId="4" borderId="5" xfId="21" applyFont="1" applyFill="1" applyBorder="1" applyAlignment="1">
      <alignment horizontal="center"/>
    </xf>
    <xf numFmtId="0" fontId="3" fillId="4" borderId="71" xfId="21" applyFont="1" applyFill="1" applyBorder="1" applyAlignment="1">
      <alignment horizontal="center"/>
    </xf>
    <xf numFmtId="0" fontId="6" fillId="4" borderId="6" xfId="21" applyFont="1" applyFill="1" applyBorder="1" applyAlignment="1">
      <alignment horizontal="center" vertical="center" wrapText="1"/>
    </xf>
    <xf numFmtId="0" fontId="6" fillId="4" borderId="7" xfId="21" applyFont="1" applyFill="1" applyBorder="1" applyAlignment="1">
      <alignment horizontal="center" vertical="center" wrapText="1"/>
    </xf>
    <xf numFmtId="0" fontId="6" fillId="4" borderId="8" xfId="21" applyFont="1" applyFill="1" applyBorder="1" applyAlignment="1">
      <alignment horizontal="center" vertical="center" wrapText="1"/>
    </xf>
    <xf numFmtId="0" fontId="6" fillId="4" borderId="11" xfId="21" applyFont="1" applyFill="1" applyBorder="1" applyAlignment="1">
      <alignment horizontal="center" vertical="center" wrapText="1"/>
    </xf>
    <xf numFmtId="0" fontId="6" fillId="4" borderId="0" xfId="21" applyFont="1" applyFill="1" applyBorder="1" applyAlignment="1">
      <alignment horizontal="center" vertical="center" wrapText="1"/>
    </xf>
    <xf numFmtId="0" fontId="6" fillId="4" borderId="12" xfId="21" applyFont="1" applyFill="1" applyBorder="1" applyAlignment="1">
      <alignment horizontal="center" vertical="center" wrapText="1"/>
    </xf>
    <xf numFmtId="0" fontId="4" fillId="4" borderId="69" xfId="21" applyFont="1" applyFill="1" applyBorder="1" applyAlignment="1">
      <alignment horizontal="left" vertical="center" wrapText="1"/>
    </xf>
    <xf numFmtId="0" fontId="18" fillId="4" borderId="70" xfId="21" applyFont="1" applyFill="1" applyBorder="1" applyAlignment="1">
      <alignment horizontal="left" vertical="center" wrapText="1"/>
    </xf>
    <xf numFmtId="0" fontId="18" fillId="4" borderId="17" xfId="21" applyFont="1" applyFill="1" applyBorder="1" applyAlignment="1">
      <alignment horizontal="left" vertical="center" wrapText="1"/>
    </xf>
    <xf numFmtId="0" fontId="18" fillId="4" borderId="4" xfId="21" applyFont="1" applyFill="1" applyBorder="1" applyAlignment="1">
      <alignment horizontal="left" vertical="center" wrapText="1"/>
    </xf>
    <xf numFmtId="0" fontId="19" fillId="7" borderId="11" xfId="21" applyFont="1" applyFill="1" applyBorder="1" applyAlignment="1" applyProtection="1">
      <alignment horizontal="center"/>
      <protection locked="0"/>
    </xf>
    <xf numFmtId="0" fontId="7" fillId="7" borderId="6" xfId="4" applyFill="1" applyBorder="1" applyAlignment="1" applyProtection="1">
      <alignment horizontal="center" vertical="center"/>
      <protection locked="0"/>
    </xf>
    <xf numFmtId="0" fontId="7" fillId="7" borderId="11" xfId="4" applyFill="1" applyBorder="1" applyAlignment="1" applyProtection="1">
      <alignment horizontal="center" vertical="center"/>
      <protection locked="0"/>
    </xf>
    <xf numFmtId="0" fontId="7" fillId="7" borderId="23" xfId="4" applyFill="1" applyBorder="1" applyAlignment="1" applyProtection="1">
      <alignment horizontal="center" vertical="center"/>
      <protection locked="0"/>
    </xf>
    <xf numFmtId="0" fontId="7" fillId="5" borderId="9" xfId="6" applyBorder="1" applyAlignment="1">
      <alignment horizontal="center" vertical="center" wrapText="1"/>
    </xf>
    <xf numFmtId="0" fontId="17" fillId="0" borderId="25" xfId="21" applyBorder="1"/>
    <xf numFmtId="0" fontId="7" fillId="5" borderId="30" xfId="6" applyBorder="1" applyAlignment="1">
      <alignment horizontal="center" vertical="center" wrapText="1"/>
    </xf>
    <xf numFmtId="0" fontId="17" fillId="0" borderId="73" xfId="21" applyBorder="1"/>
    <xf numFmtId="0" fontId="17" fillId="0" borderId="72" xfId="21" applyBorder="1"/>
    <xf numFmtId="0" fontId="8" fillId="6" borderId="20" xfId="1" applyFont="1" applyFill="1" applyBorder="1" applyAlignment="1" applyProtection="1">
      <alignment horizontal="center" vertical="center" wrapText="1"/>
      <protection locked="0"/>
    </xf>
    <xf numFmtId="0" fontId="2" fillId="0" borderId="0" xfId="1"/>
    <xf numFmtId="0" fontId="2" fillId="0" borderId="21" xfId="1" applyBorder="1"/>
    <xf numFmtId="0" fontId="8" fillId="10" borderId="26" xfId="1" applyFont="1" applyFill="1" applyBorder="1" applyAlignment="1" applyProtection="1">
      <alignment horizontal="center" vertical="center" wrapText="1"/>
    </xf>
    <xf numFmtId="0" fontId="8" fillId="10" borderId="1" xfId="1" applyFont="1" applyFill="1" applyBorder="1" applyAlignment="1" applyProtection="1">
      <alignment horizontal="center" vertical="center" wrapText="1"/>
    </xf>
    <xf numFmtId="0" fontId="8" fillId="10" borderId="27" xfId="1" applyFont="1" applyFill="1" applyBorder="1" applyAlignment="1" applyProtection="1">
      <alignment horizontal="center" vertical="center" wrapText="1"/>
    </xf>
    <xf numFmtId="0" fontId="7" fillId="10" borderId="39" xfId="9" applyBorder="1">
      <alignment vertical="center" wrapText="1"/>
    </xf>
    <xf numFmtId="0" fontId="8" fillId="10" borderId="45" xfId="1" applyFont="1" applyFill="1" applyBorder="1" applyAlignment="1" applyProtection="1">
      <alignment horizontal="center" vertical="center" wrapText="1"/>
    </xf>
    <xf numFmtId="0" fontId="8" fillId="10" borderId="47" xfId="1" applyFont="1" applyFill="1" applyBorder="1" applyAlignment="1" applyProtection="1">
      <alignment horizontal="center" vertical="center" wrapText="1"/>
    </xf>
    <xf numFmtId="0" fontId="8" fillId="10" borderId="46" xfId="1" applyFont="1" applyFill="1" applyBorder="1" applyAlignment="1" applyProtection="1">
      <alignment horizontal="center" vertical="center" wrapText="1"/>
    </xf>
    <xf numFmtId="0" fontId="7" fillId="10" borderId="33" xfId="8" applyBorder="1" applyProtection="1">
      <alignment vertical="center" wrapText="1"/>
    </xf>
    <xf numFmtId="0" fontId="7" fillId="10" borderId="34" xfId="8" applyBorder="1" applyProtection="1">
      <alignment vertical="center" wrapText="1"/>
    </xf>
    <xf numFmtId="0" fontId="2" fillId="0" borderId="0" xfId="1" applyBorder="1"/>
    <xf numFmtId="0" fontId="7" fillId="10" borderId="96" xfId="8" applyBorder="1" applyAlignment="1" applyProtection="1">
      <alignment horizontal="center" vertical="center" wrapText="1"/>
    </xf>
    <xf numFmtId="0" fontId="7" fillId="10" borderId="97" xfId="8" applyBorder="1" applyAlignment="1" applyProtection="1">
      <alignment horizontal="center" vertical="center" wrapText="1"/>
    </xf>
    <xf numFmtId="0" fontId="2" fillId="10" borderId="81" xfId="7" applyFill="1" applyBorder="1">
      <alignment horizontal="center" vertical="center"/>
    </xf>
    <xf numFmtId="0" fontId="2" fillId="10" borderId="90" xfId="7" applyFill="1" applyBorder="1">
      <alignment horizontal="center" vertical="center"/>
    </xf>
    <xf numFmtId="0" fontId="7" fillId="10" borderId="20" xfId="8" applyBorder="1" applyProtection="1">
      <alignment vertical="center" wrapText="1"/>
    </xf>
    <xf numFmtId="0" fontId="2" fillId="0" borderId="0" xfId="1" applyBorder="1" applyAlignment="1">
      <alignment horizontal="center"/>
    </xf>
    <xf numFmtId="0" fontId="2" fillId="0" borderId="21" xfId="1" applyBorder="1" applyAlignment="1">
      <alignment horizontal="center"/>
    </xf>
    <xf numFmtId="0" fontId="7" fillId="10" borderId="45" xfId="9" applyFill="1" applyBorder="1" applyAlignment="1">
      <alignment horizontal="center" wrapText="1"/>
    </xf>
    <xf numFmtId="0" fontId="7" fillId="10" borderId="47" xfId="9" applyFill="1" applyBorder="1" applyAlignment="1">
      <alignment horizontal="center" wrapText="1"/>
    </xf>
    <xf numFmtId="0" fontId="7" fillId="10" borderId="46" xfId="9" applyFill="1" applyBorder="1" applyAlignment="1">
      <alignment horizontal="center" wrapText="1"/>
    </xf>
    <xf numFmtId="0" fontId="7" fillId="10" borderId="40" xfId="9" applyBorder="1">
      <alignment vertical="center" wrapText="1"/>
    </xf>
    <xf numFmtId="0" fontId="7" fillId="10" borderId="89" xfId="9" applyBorder="1">
      <alignment vertical="center" wrapText="1"/>
    </xf>
    <xf numFmtId="0" fontId="7" fillId="10" borderId="35" xfId="8" applyBorder="1" applyProtection="1">
      <alignment vertical="center" wrapText="1"/>
    </xf>
    <xf numFmtId="0" fontId="7" fillId="10" borderId="7" xfId="8" applyBorder="1" applyProtection="1">
      <alignment vertical="center" wrapText="1"/>
    </xf>
    <xf numFmtId="0" fontId="8" fillId="6" borderId="0" xfId="1" applyFont="1" applyFill="1" applyBorder="1" applyAlignment="1" applyProtection="1">
      <alignment horizontal="center" vertical="center" wrapText="1"/>
      <protection locked="0"/>
    </xf>
    <xf numFmtId="0" fontId="8" fillId="6" borderId="21" xfId="1" applyFont="1" applyFill="1" applyBorder="1" applyAlignment="1" applyProtection="1">
      <alignment horizontal="center" vertical="center" wrapText="1"/>
      <protection locked="0"/>
    </xf>
    <xf numFmtId="0" fontId="2" fillId="10" borderId="93" xfId="7" applyFill="1" applyBorder="1">
      <alignment horizontal="center" vertical="center"/>
    </xf>
    <xf numFmtId="0" fontId="7" fillId="10" borderId="96" xfId="8" applyBorder="1" applyProtection="1">
      <alignment vertical="center" wrapText="1"/>
    </xf>
    <xf numFmtId="0" fontId="7" fillId="10" borderId="97" xfId="8" applyBorder="1" applyProtection="1">
      <alignment vertical="center" wrapText="1"/>
    </xf>
    <xf numFmtId="0" fontId="7" fillId="10" borderId="98" xfId="8" applyBorder="1" applyProtection="1">
      <alignment vertical="center" wrapText="1"/>
    </xf>
    <xf numFmtId="0" fontId="8" fillId="6" borderId="96" xfId="1" applyFont="1" applyFill="1" applyBorder="1" applyAlignment="1" applyProtection="1">
      <alignment horizontal="center" vertical="center" wrapText="1"/>
      <protection locked="0"/>
    </xf>
    <xf numFmtId="0" fontId="8" fillId="6" borderId="98" xfId="1" applyFont="1" applyFill="1" applyBorder="1" applyAlignment="1" applyProtection="1">
      <alignment horizontal="center" vertical="center" wrapText="1"/>
      <protection locked="0"/>
    </xf>
    <xf numFmtId="0" fontId="8" fillId="6" borderId="97" xfId="1" applyFont="1" applyFill="1" applyBorder="1" applyAlignment="1" applyProtection="1">
      <alignment horizontal="center" vertical="center" wrapText="1"/>
      <protection locked="0"/>
    </xf>
    <xf numFmtId="0" fontId="7" fillId="10" borderId="33" xfId="9" applyBorder="1">
      <alignment vertical="center" wrapText="1"/>
    </xf>
    <xf numFmtId="0" fontId="2" fillId="0" borderId="25" xfId="1" applyBorder="1"/>
    <xf numFmtId="0" fontId="2" fillId="0" borderId="73" xfId="1" applyBorder="1" applyAlignment="1">
      <alignment horizontal="center"/>
    </xf>
    <xf numFmtId="2" fontId="7" fillId="5" borderId="14" xfId="24" applyNumberFormat="1" applyFont="1" applyFill="1" applyBorder="1" applyAlignment="1">
      <alignment horizontal="center" vertical="center" wrapText="1"/>
    </xf>
    <xf numFmtId="2" fontId="0" fillId="0" borderId="72" xfId="24" applyNumberFormat="1" applyFont="1" applyBorder="1" applyAlignment="1">
      <alignment horizontal="center"/>
    </xf>
    <xf numFmtId="0" fontId="7" fillId="10" borderId="76" xfId="8" applyBorder="1" applyProtection="1">
      <alignment vertical="center" wrapText="1"/>
    </xf>
    <xf numFmtId="0" fontId="7" fillId="10" borderId="17" xfId="8" applyBorder="1" applyProtection="1">
      <alignment vertical="center" wrapText="1"/>
    </xf>
    <xf numFmtId="0" fontId="8" fillId="6" borderId="20" xfId="1" applyFont="1" applyFill="1" applyBorder="1" applyAlignment="1" applyProtection="1">
      <alignment horizontal="center" vertical="center" wrapText="1"/>
    </xf>
    <xf numFmtId="0" fontId="8" fillId="6" borderId="0" xfId="1" applyFont="1" applyFill="1" applyBorder="1" applyAlignment="1" applyProtection="1">
      <alignment horizontal="center" vertical="center" wrapText="1"/>
    </xf>
    <xf numFmtId="0" fontId="8" fillId="6" borderId="21" xfId="1" applyFont="1" applyFill="1" applyBorder="1" applyAlignment="1" applyProtection="1">
      <alignment horizontal="center" vertical="center" wrapText="1"/>
    </xf>
    <xf numFmtId="0" fontId="2" fillId="0" borderId="72" xfId="1" applyBorder="1"/>
    <xf numFmtId="0" fontId="21" fillId="7" borderId="11" xfId="1" applyFont="1" applyFill="1" applyBorder="1" applyAlignment="1" applyProtection="1">
      <alignment horizontal="center"/>
      <protection locked="0"/>
    </xf>
    <xf numFmtId="0" fontId="20" fillId="0" borderId="0" xfId="1" applyFont="1" applyBorder="1"/>
    <xf numFmtId="0" fontId="20" fillId="0" borderId="12" xfId="1" applyFont="1" applyBorder="1"/>
    <xf numFmtId="0" fontId="16" fillId="7" borderId="1" xfId="20" applyFill="1" applyBorder="1" applyAlignment="1" applyProtection="1">
      <alignment wrapText="1"/>
      <protection locked="0"/>
    </xf>
    <xf numFmtId="0" fontId="2" fillId="0" borderId="0" xfId="1" applyFont="1" applyAlignment="1">
      <alignment horizontal="center" wrapText="1"/>
    </xf>
    <xf numFmtId="0" fontId="2" fillId="0" borderId="0" xfId="1" applyAlignment="1">
      <alignment horizontal="center"/>
    </xf>
    <xf numFmtId="0" fontId="2" fillId="0" borderId="1" xfId="1" applyBorder="1" applyAlignment="1">
      <alignment horizontal="center"/>
    </xf>
    <xf numFmtId="0" fontId="3" fillId="0" borderId="0" xfId="1" applyFont="1" applyAlignment="1">
      <alignment horizontal="center" vertical="center"/>
    </xf>
    <xf numFmtId="0" fontId="4" fillId="0" borderId="0" xfId="1" applyFont="1" applyBorder="1" applyAlignment="1">
      <alignment horizontal="center" vertical="center" wrapText="1"/>
    </xf>
    <xf numFmtId="49" fontId="4" fillId="0" borderId="0" xfId="1" applyNumberFormat="1" applyFont="1" applyBorder="1" applyAlignment="1">
      <alignment horizontal="center" vertical="center"/>
    </xf>
    <xf numFmtId="0" fontId="5" fillId="2" borderId="2" xfId="1" applyFont="1" applyFill="1" applyBorder="1" applyAlignment="1" applyProtection="1">
      <alignment horizontal="center" wrapText="1"/>
      <protection hidden="1"/>
    </xf>
    <xf numFmtId="0" fontId="5" fillId="2" borderId="3" xfId="1" applyFont="1" applyFill="1" applyBorder="1" applyAlignment="1" applyProtection="1">
      <alignment horizontal="center" wrapText="1"/>
      <protection hidden="1"/>
    </xf>
    <xf numFmtId="0" fontId="3" fillId="4" borderId="5" xfId="1" applyFont="1" applyFill="1" applyBorder="1" applyAlignment="1">
      <alignment horizontal="center"/>
    </xf>
    <xf numFmtId="0" fontId="3" fillId="4" borderId="71" xfId="1" applyFont="1" applyFill="1" applyBorder="1" applyAlignment="1">
      <alignment horizontal="center"/>
    </xf>
    <xf numFmtId="0" fontId="6" fillId="4" borderId="6" xfId="1" applyFont="1" applyFill="1" applyBorder="1" applyAlignment="1">
      <alignment horizontal="center" vertical="center" wrapText="1"/>
    </xf>
    <xf numFmtId="0" fontId="6" fillId="4" borderId="7" xfId="1" applyFont="1" applyFill="1" applyBorder="1" applyAlignment="1">
      <alignment horizontal="center" vertical="center" wrapText="1"/>
    </xf>
    <xf numFmtId="0" fontId="6" fillId="4" borderId="8" xfId="1" applyFont="1" applyFill="1" applyBorder="1" applyAlignment="1">
      <alignment horizontal="center" vertical="center" wrapText="1"/>
    </xf>
    <xf numFmtId="0" fontId="6" fillId="4" borderId="11" xfId="1" applyFont="1" applyFill="1" applyBorder="1" applyAlignment="1">
      <alignment horizontal="center" vertical="center" wrapText="1"/>
    </xf>
    <xf numFmtId="0" fontId="6" fillId="4" borderId="0"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4" fillId="4" borderId="69" xfId="1" applyFont="1" applyFill="1" applyBorder="1" applyAlignment="1">
      <alignment horizontal="left" vertical="center" wrapText="1"/>
    </xf>
    <xf numFmtId="0" fontId="18" fillId="4" borderId="70" xfId="1" applyFont="1" applyFill="1" applyBorder="1" applyAlignment="1">
      <alignment horizontal="left" vertical="center" wrapText="1"/>
    </xf>
    <xf numFmtId="0" fontId="18" fillId="4" borderId="17" xfId="1" applyFont="1" applyFill="1" applyBorder="1" applyAlignment="1">
      <alignment horizontal="left" vertical="center" wrapText="1"/>
    </xf>
    <xf numFmtId="0" fontId="18" fillId="4" borderId="4" xfId="1" applyFont="1" applyFill="1" applyBorder="1" applyAlignment="1">
      <alignment horizontal="left" vertical="center" wrapText="1"/>
    </xf>
    <xf numFmtId="0" fontId="19" fillId="7" borderId="11" xfId="1" applyFont="1" applyFill="1" applyBorder="1" applyAlignment="1" applyProtection="1">
      <alignment horizontal="center"/>
      <protection locked="0"/>
    </xf>
    <xf numFmtId="0" fontId="8" fillId="6" borderId="20" xfId="21" applyFont="1" applyFill="1" applyBorder="1" applyAlignment="1" applyProtection="1">
      <alignment horizontal="center" wrapText="1"/>
    </xf>
    <xf numFmtId="0" fontId="8" fillId="6" borderId="0" xfId="21" applyFont="1" applyFill="1" applyBorder="1" applyAlignment="1" applyProtection="1">
      <alignment horizontal="center" wrapText="1"/>
    </xf>
    <xf numFmtId="0" fontId="8" fillId="6" borderId="21" xfId="21" applyFont="1" applyFill="1" applyBorder="1" applyAlignment="1" applyProtection="1">
      <alignment horizontal="center" wrapText="1"/>
    </xf>
    <xf numFmtId="0" fontId="2" fillId="0" borderId="1" xfId="1" applyFont="1" applyBorder="1" applyAlignment="1">
      <alignment horizontal="center" wrapText="1"/>
    </xf>
    <xf numFmtId="0" fontId="3" fillId="3" borderId="5" xfId="1" applyFont="1" applyFill="1" applyBorder="1" applyAlignment="1">
      <alignment horizontal="center"/>
    </xf>
    <xf numFmtId="0" fontId="6" fillId="4" borderId="23" xfId="1" applyFont="1" applyFill="1" applyBorder="1" applyAlignment="1">
      <alignment horizontal="center" vertical="center" wrapText="1"/>
    </xf>
    <xf numFmtId="0" fontId="6" fillId="4" borderId="1" xfId="1" applyFont="1" applyFill="1" applyBorder="1" applyAlignment="1">
      <alignment horizontal="center" vertical="center" wrapText="1"/>
    </xf>
    <xf numFmtId="0" fontId="6" fillId="4" borderId="24" xfId="1" applyFont="1" applyFill="1" applyBorder="1" applyAlignment="1">
      <alignment horizontal="center" vertical="center" wrapText="1"/>
    </xf>
    <xf numFmtId="0" fontId="4" fillId="4" borderId="59" xfId="1" applyFont="1" applyFill="1" applyBorder="1" applyAlignment="1">
      <alignment horizontal="left" vertical="center" wrapText="1"/>
    </xf>
    <xf numFmtId="0" fontId="4" fillId="4" borderId="17" xfId="1" applyFont="1" applyFill="1" applyBorder="1" applyAlignment="1">
      <alignment horizontal="left" vertical="center" wrapText="1"/>
    </xf>
    <xf numFmtId="0" fontId="4" fillId="4" borderId="61" xfId="1" applyFont="1" applyFill="1" applyBorder="1" applyAlignment="1">
      <alignment horizontal="left" vertical="center" wrapText="1"/>
    </xf>
    <xf numFmtId="0" fontId="10" fillId="7" borderId="59" xfId="1" applyFont="1" applyFill="1" applyBorder="1" applyAlignment="1" applyProtection="1">
      <alignment horizontal="center"/>
      <protection locked="0"/>
    </xf>
    <xf numFmtId="0" fontId="10" fillId="7" borderId="17" xfId="1" applyFont="1" applyFill="1" applyBorder="1" applyAlignment="1" applyProtection="1">
      <alignment horizontal="center"/>
      <protection locked="0"/>
    </xf>
    <xf numFmtId="0" fontId="10" fillId="7" borderId="60" xfId="1" applyFont="1" applyFill="1" applyBorder="1" applyAlignment="1" applyProtection="1">
      <alignment horizontal="center"/>
      <protection locked="0"/>
    </xf>
    <xf numFmtId="0" fontId="7" fillId="6" borderId="6" xfId="4" applyFill="1" applyBorder="1" applyAlignment="1" applyProtection="1">
      <alignment horizontal="center" vertical="center"/>
      <protection locked="0"/>
    </xf>
    <xf numFmtId="0" fontId="7" fillId="6" borderId="11" xfId="4" applyFill="1" applyBorder="1" applyAlignment="1" applyProtection="1">
      <alignment horizontal="center" vertical="center"/>
      <protection locked="0"/>
    </xf>
    <xf numFmtId="0" fontId="7" fillId="6" borderId="23" xfId="4" applyFill="1" applyBorder="1" applyAlignment="1" applyProtection="1">
      <alignment horizontal="center" vertical="center"/>
      <protection locked="0"/>
    </xf>
    <xf numFmtId="0" fontId="7" fillId="5" borderId="62" xfId="6" applyBorder="1" applyAlignment="1">
      <alignment horizontal="center" vertical="center" wrapText="1"/>
    </xf>
    <xf numFmtId="0" fontId="7" fillId="5" borderId="53" xfId="6" applyBorder="1" applyAlignment="1">
      <alignment horizontal="center" vertical="center" wrapText="1"/>
    </xf>
    <xf numFmtId="0" fontId="2" fillId="11" borderId="19" xfId="7" applyFill="1" applyBorder="1" applyProtection="1">
      <alignment horizontal="center" vertical="center"/>
    </xf>
    <xf numFmtId="0" fontId="2" fillId="11" borderId="43" xfId="7" applyFill="1" applyBorder="1" applyProtection="1">
      <alignment horizontal="center" vertical="center"/>
    </xf>
    <xf numFmtId="0" fontId="8" fillId="6" borderId="36" xfId="1" applyFont="1" applyFill="1" applyBorder="1" applyAlignment="1" applyProtection="1">
      <alignment horizontal="center" vertical="center" wrapText="1"/>
    </xf>
    <xf numFmtId="0" fontId="8" fillId="6" borderId="37" xfId="1" applyFont="1" applyFill="1" applyBorder="1" applyAlignment="1" applyProtection="1">
      <alignment horizontal="center" vertical="center" wrapText="1"/>
    </xf>
    <xf numFmtId="0" fontId="7" fillId="10" borderId="65" xfId="9" applyBorder="1" applyProtection="1">
      <alignment vertical="center" wrapText="1"/>
    </xf>
    <xf numFmtId="0" fontId="7" fillId="10" borderId="66" xfId="9" applyBorder="1" applyProtection="1">
      <alignment vertical="center" wrapText="1"/>
    </xf>
    <xf numFmtId="0" fontId="7" fillId="11" borderId="20" xfId="9" applyFill="1" applyBorder="1" applyAlignment="1" applyProtection="1">
      <alignment horizontal="center" wrapText="1"/>
    </xf>
    <xf numFmtId="0" fontId="7" fillId="11" borderId="0" xfId="9" applyFill="1" applyBorder="1" applyAlignment="1" applyProtection="1">
      <alignment horizontal="center" wrapText="1"/>
    </xf>
    <xf numFmtId="0" fontId="7" fillId="11" borderId="21" xfId="9" applyFill="1" applyBorder="1" applyAlignment="1" applyProtection="1">
      <alignment horizontal="center" wrapText="1"/>
    </xf>
    <xf numFmtId="0" fontId="7" fillId="5" borderId="62" xfId="2" applyBorder="1">
      <alignment horizontal="center" vertical="center"/>
    </xf>
    <xf numFmtId="0" fontId="7" fillId="5" borderId="53" xfId="2" applyBorder="1">
      <alignment horizontal="center" vertical="center"/>
    </xf>
    <xf numFmtId="0" fontId="7" fillId="5" borderId="62" xfId="2" applyBorder="1" applyAlignment="1">
      <alignment horizontal="center" vertical="center" wrapText="1"/>
    </xf>
    <xf numFmtId="0" fontId="7" fillId="5" borderId="53" xfId="2" applyBorder="1" applyAlignment="1">
      <alignment horizontal="center" vertical="center" wrapText="1"/>
    </xf>
    <xf numFmtId="0" fontId="7" fillId="5" borderId="59" xfId="2" applyBorder="1" applyAlignment="1">
      <alignment horizontal="center" vertical="center" wrapText="1"/>
    </xf>
    <xf numFmtId="0" fontId="7" fillId="5" borderId="60" xfId="2" applyBorder="1" applyAlignment="1">
      <alignment horizontal="center" vertical="center" wrapText="1"/>
    </xf>
    <xf numFmtId="0" fontId="7" fillId="5" borderId="63" xfId="2" applyBorder="1" applyAlignment="1">
      <alignment horizontal="center" vertical="center" wrapText="1"/>
    </xf>
    <xf numFmtId="0" fontId="7" fillId="5" borderId="64" xfId="2" applyBorder="1" applyAlignment="1">
      <alignment horizontal="center" vertical="center" wrapText="1"/>
    </xf>
    <xf numFmtId="0" fontId="7" fillId="5" borderId="59" xfId="2" applyBorder="1" applyAlignment="1">
      <alignment horizontal="center" vertical="center"/>
    </xf>
    <xf numFmtId="0" fontId="7" fillId="5" borderId="17" xfId="2" applyBorder="1" applyAlignment="1">
      <alignment horizontal="center" vertical="center"/>
    </xf>
    <xf numFmtId="0" fontId="7" fillId="5" borderId="60" xfId="2" applyBorder="1" applyAlignment="1">
      <alignment horizontal="center" vertical="center"/>
    </xf>
    <xf numFmtId="0" fontId="7" fillId="5" borderId="63" xfId="2" applyBorder="1" applyAlignment="1">
      <alignment horizontal="center" vertical="center"/>
    </xf>
    <xf numFmtId="0" fontId="7" fillId="5" borderId="47" xfId="2" applyBorder="1" applyAlignment="1">
      <alignment horizontal="center" vertical="center"/>
    </xf>
    <xf numFmtId="0" fontId="7" fillId="5" borderId="64" xfId="2" applyBorder="1" applyAlignment="1">
      <alignment horizontal="center" vertical="center"/>
    </xf>
    <xf numFmtId="0" fontId="11" fillId="6" borderId="11" xfId="1" applyFont="1" applyFill="1" applyBorder="1" applyAlignment="1" applyProtection="1">
      <alignment horizontal="center"/>
      <protection locked="0"/>
    </xf>
    <xf numFmtId="0" fontId="11" fillId="6" borderId="0" xfId="1" applyFont="1" applyFill="1" applyBorder="1" applyAlignment="1" applyProtection="1">
      <alignment horizontal="center"/>
      <protection locked="0"/>
    </xf>
    <xf numFmtId="0" fontId="11" fillId="6" borderId="12" xfId="1" applyFont="1" applyFill="1" applyBorder="1" applyAlignment="1" applyProtection="1">
      <alignment horizontal="center"/>
      <protection locked="0"/>
    </xf>
    <xf numFmtId="0" fontId="2" fillId="7" borderId="1" xfId="5" applyBorder="1">
      <alignment wrapText="1"/>
      <protection locked="0"/>
    </xf>
    <xf numFmtId="0" fontId="2" fillId="7" borderId="24" xfId="5" applyBorder="1">
      <alignment wrapText="1"/>
      <protection locked="0"/>
    </xf>
    <xf numFmtId="0" fontId="2" fillId="11" borderId="19" xfId="7" applyFill="1" applyBorder="1" applyAlignment="1" applyProtection="1">
      <alignment horizontal="center" vertical="top"/>
    </xf>
    <xf numFmtId="0" fontId="2" fillId="11" borderId="9" xfId="7" applyFill="1" applyBorder="1" applyAlignment="1" applyProtection="1">
      <alignment horizontal="center" vertical="top"/>
    </xf>
    <xf numFmtId="0" fontId="2" fillId="11" borderId="50" xfId="7" applyFill="1" applyBorder="1" applyAlignment="1" applyProtection="1">
      <alignment horizontal="center" vertical="top"/>
    </xf>
    <xf numFmtId="0" fontId="7" fillId="5" borderId="68" xfId="6" applyBorder="1" applyAlignment="1">
      <alignment horizontal="center" vertical="center" wrapText="1"/>
    </xf>
    <xf numFmtId="0" fontId="7" fillId="5" borderId="50" xfId="6" applyBorder="1" applyAlignment="1">
      <alignment horizontal="center" vertical="center" wrapText="1"/>
    </xf>
    <xf numFmtId="0" fontId="7" fillId="5" borderId="67" xfId="6" applyBorder="1" applyAlignment="1">
      <alignment horizontal="center" vertical="center" wrapText="1"/>
    </xf>
    <xf numFmtId="0" fontId="7" fillId="5" borderId="54" xfId="6" applyBorder="1" applyAlignment="1">
      <alignment horizontal="center" vertical="center" wrapText="1"/>
    </xf>
    <xf numFmtId="0" fontId="7" fillId="5" borderId="51" xfId="2" applyBorder="1" applyAlignment="1">
      <alignment horizontal="center" vertical="center" wrapText="1"/>
    </xf>
    <xf numFmtId="0" fontId="7" fillId="5" borderId="19" xfId="6" applyBorder="1" applyAlignment="1">
      <alignment horizontal="center" vertical="center" wrapText="1"/>
    </xf>
    <xf numFmtId="0" fontId="7" fillId="5" borderId="52" xfId="6" applyBorder="1" applyAlignment="1">
      <alignment horizontal="center" vertical="center" wrapText="1"/>
    </xf>
    <xf numFmtId="0" fontId="7" fillId="5" borderId="51" xfId="6" applyBorder="1" applyAlignment="1">
      <alignment horizontal="center" vertical="center" wrapText="1"/>
    </xf>
    <xf numFmtId="49" fontId="26" fillId="15" borderId="87" xfId="21" applyNumberFormat="1" applyFont="1" applyFill="1" applyBorder="1" applyAlignment="1">
      <alignment horizontal="center" vertical="center" wrapText="1"/>
    </xf>
    <xf numFmtId="166" fontId="26" fillId="15" borderId="87" xfId="21" applyNumberFormat="1" applyFont="1" applyFill="1" applyBorder="1" applyAlignment="1">
      <alignment horizontal="right" vertical="center" wrapText="1"/>
    </xf>
    <xf numFmtId="49" fontId="26" fillId="15" borderId="87" xfId="21" applyNumberFormat="1" applyFont="1" applyFill="1" applyBorder="1" applyAlignment="1">
      <alignment horizontal="left" vertical="center" wrapText="1"/>
    </xf>
    <xf numFmtId="0" fontId="25" fillId="20" borderId="87" xfId="21" applyFont="1" applyFill="1" applyBorder="1" applyAlignment="1">
      <alignment horizontal="center" vertical="center" wrapText="1"/>
    </xf>
    <xf numFmtId="0" fontId="25" fillId="20" borderId="87" xfId="21" applyFont="1" applyFill="1" applyBorder="1" applyAlignment="1">
      <alignment horizontal="center" vertical="center"/>
    </xf>
    <xf numFmtId="49" fontId="25" fillId="20" borderId="87" xfId="21" applyNumberFormat="1" applyFont="1" applyFill="1" applyBorder="1" applyAlignment="1">
      <alignment horizontal="center" vertical="center"/>
    </xf>
    <xf numFmtId="0" fontId="26" fillId="15" borderId="87" xfId="21" applyFont="1" applyFill="1" applyBorder="1" applyAlignment="1">
      <alignment horizontal="center" vertical="center" wrapText="1"/>
    </xf>
    <xf numFmtId="165" fontId="26" fillId="15" borderId="87" xfId="21" applyNumberFormat="1" applyFont="1" applyFill="1" applyBorder="1" applyAlignment="1">
      <alignment horizontal="center" vertical="center"/>
    </xf>
    <xf numFmtId="49" fontId="25" fillId="18" borderId="87" xfId="21" applyNumberFormat="1" applyFont="1" applyFill="1" applyBorder="1" applyAlignment="1">
      <alignment horizontal="center" wrapText="1"/>
    </xf>
    <xf numFmtId="0" fontId="24" fillId="16" borderId="87" xfId="21" applyFont="1" applyFill="1" applyBorder="1" applyAlignment="1">
      <alignment horizontal="left" wrapText="1"/>
    </xf>
    <xf numFmtId="0" fontId="25" fillId="17" borderId="87" xfId="21" applyFont="1" applyFill="1" applyBorder="1" applyAlignment="1">
      <alignment horizontal="left"/>
    </xf>
    <xf numFmtId="49" fontId="25" fillId="17" borderId="87" xfId="21" applyNumberFormat="1" applyFont="1" applyFill="1" applyBorder="1" applyAlignment="1">
      <alignment horizontal="left" vertical="center"/>
    </xf>
    <xf numFmtId="49" fontId="25" fillId="17" borderId="87" xfId="21" applyNumberFormat="1" applyFont="1" applyFill="1" applyBorder="1" applyAlignment="1">
      <alignment horizontal="left" wrapText="1"/>
    </xf>
    <xf numFmtId="49" fontId="26" fillId="15" borderId="87" xfId="21" applyNumberFormat="1" applyFont="1" applyFill="1" applyBorder="1" applyAlignment="1">
      <alignment horizontal="left"/>
    </xf>
    <xf numFmtId="49" fontId="24" fillId="19" borderId="87" xfId="21" applyNumberFormat="1" applyFont="1" applyFill="1" applyBorder="1" applyAlignment="1">
      <alignment horizontal="center" vertical="center" wrapText="1"/>
    </xf>
    <xf numFmtId="0" fontId="22" fillId="7" borderId="6" xfId="4" applyFont="1" applyFill="1" applyBorder="1" applyAlignment="1" applyProtection="1">
      <alignment horizontal="center" vertical="center"/>
      <protection locked="0"/>
    </xf>
    <xf numFmtId="0" fontId="22" fillId="7" borderId="11" xfId="4" applyFont="1" applyFill="1" applyBorder="1" applyAlignment="1" applyProtection="1">
      <alignment horizontal="center" vertical="center"/>
      <protection locked="0"/>
    </xf>
    <xf numFmtId="0" fontId="22" fillId="7" borderId="23" xfId="4" applyFont="1" applyFill="1" applyBorder="1" applyAlignment="1" applyProtection="1">
      <alignment horizontal="center" vertical="center"/>
      <protection locked="0"/>
    </xf>
    <xf numFmtId="0" fontId="2" fillId="14" borderId="74" xfId="7" applyFill="1" applyBorder="1" applyProtection="1">
      <alignment horizontal="center" vertical="center"/>
    </xf>
    <xf numFmtId="0" fontId="2" fillId="14" borderId="77" xfId="7" applyFill="1" applyBorder="1" applyProtection="1">
      <alignment horizontal="center" vertical="center"/>
    </xf>
    <xf numFmtId="0" fontId="2" fillId="14" borderId="78" xfId="7" applyFill="1" applyBorder="1" applyProtection="1">
      <alignment horizontal="center" vertical="center"/>
    </xf>
    <xf numFmtId="0" fontId="8" fillId="6" borderId="0" xfId="21" applyFont="1" applyFill="1" applyBorder="1" applyAlignment="1" applyProtection="1">
      <alignment horizontal="center" vertical="center" wrapText="1"/>
      <protection locked="0"/>
    </xf>
    <xf numFmtId="0" fontId="8" fillId="6" borderId="21" xfId="21" applyFont="1" applyFill="1" applyBorder="1" applyAlignment="1" applyProtection="1">
      <alignment horizontal="center" vertical="center" wrapText="1"/>
      <protection locked="0"/>
    </xf>
    <xf numFmtId="0" fontId="17" fillId="0" borderId="73" xfId="21" applyBorder="1" applyAlignment="1">
      <alignment horizontal="center"/>
    </xf>
    <xf numFmtId="0" fontId="8" fillId="10" borderId="20" xfId="1" applyFont="1" applyFill="1" applyBorder="1" applyAlignment="1" applyProtection="1">
      <alignment horizontal="center" vertical="center" wrapText="1"/>
    </xf>
    <xf numFmtId="0" fontId="8" fillId="10" borderId="0" xfId="1" applyFont="1" applyFill="1" applyBorder="1" applyAlignment="1" applyProtection="1">
      <alignment horizontal="center" vertical="center" wrapText="1"/>
    </xf>
    <xf numFmtId="0" fontId="8" fillId="10" borderId="21" xfId="1" applyFont="1" applyFill="1" applyBorder="1" applyAlignment="1" applyProtection="1">
      <alignment horizontal="center" vertical="center" wrapText="1"/>
    </xf>
    <xf numFmtId="0" fontId="2" fillId="10" borderId="74" xfId="7" applyFill="1" applyBorder="1" applyAlignment="1">
      <alignment horizontal="center" vertical="center"/>
    </xf>
    <xf numFmtId="0" fontId="2" fillId="10" borderId="81" xfId="7" applyFill="1" applyBorder="1" applyAlignment="1">
      <alignment horizontal="center" vertical="center"/>
    </xf>
    <xf numFmtId="0" fontId="2" fillId="10" borderId="83" xfId="7" applyFill="1" applyBorder="1" applyAlignment="1">
      <alignment horizontal="center" vertical="center"/>
    </xf>
    <xf numFmtId="0" fontId="8" fillId="6" borderId="13" xfId="3" applyFill="1" applyBorder="1" applyAlignment="1">
      <alignment horizontal="left" vertical="center" wrapText="1"/>
      <protection locked="0"/>
    </xf>
    <xf numFmtId="0" fontId="8" fillId="6" borderId="79" xfId="3" applyFill="1" applyBorder="1" applyAlignment="1">
      <alignment horizontal="left" vertical="center" wrapText="1"/>
      <protection locked="0"/>
    </xf>
    <xf numFmtId="0" fontId="8" fillId="6" borderId="13" xfId="3" applyFill="1" applyBorder="1" applyAlignment="1">
      <alignment horizontal="center" vertical="center" wrapText="1"/>
      <protection locked="0"/>
    </xf>
    <xf numFmtId="0" fontId="8" fillId="6" borderId="79" xfId="3" applyFill="1" applyBorder="1" applyAlignment="1">
      <alignment horizontal="center" vertical="center" wrapText="1"/>
      <protection locked="0"/>
    </xf>
    <xf numFmtId="14" fontId="8" fillId="6" borderId="13" xfId="3" applyNumberFormat="1" applyFill="1" applyBorder="1" applyAlignment="1">
      <alignment horizontal="left" vertical="center" wrapText="1"/>
      <protection locked="0"/>
    </xf>
    <xf numFmtId="14" fontId="8" fillId="6" borderId="79" xfId="3" applyNumberFormat="1" applyFill="1" applyBorder="1" applyAlignment="1">
      <alignment horizontal="left" vertical="center" wrapText="1"/>
      <protection locked="0"/>
    </xf>
    <xf numFmtId="0" fontId="8" fillId="6" borderId="21" xfId="3" applyFill="1" applyBorder="1" applyAlignment="1">
      <alignment horizontal="left" vertical="center" wrapText="1"/>
      <protection locked="0"/>
    </xf>
    <xf numFmtId="0" fontId="8" fillId="6" borderId="27" xfId="3" applyFill="1" applyBorder="1" applyAlignment="1">
      <alignment horizontal="left" vertical="center" wrapText="1"/>
      <protection locked="0"/>
    </xf>
    <xf numFmtId="0" fontId="2" fillId="0" borderId="81" xfId="1" applyBorder="1"/>
    <xf numFmtId="0" fontId="2" fillId="0" borderId="83" xfId="1" applyBorder="1"/>
    <xf numFmtId="0" fontId="2" fillId="0" borderId="73" xfId="1" applyBorder="1"/>
    <xf numFmtId="0" fontId="6" fillId="7" borderId="1" xfId="1" applyFont="1" applyFill="1" applyBorder="1" applyAlignment="1" applyProtection="1">
      <alignment horizontal="center" wrapText="1"/>
      <protection locked="0"/>
    </xf>
    <xf numFmtId="0" fontId="6" fillId="7" borderId="24" xfId="1" applyFont="1" applyFill="1" applyBorder="1" applyAlignment="1" applyProtection="1">
      <alignment horizontal="center" wrapText="1"/>
      <protection locked="0"/>
    </xf>
    <xf numFmtId="0" fontId="8" fillId="6" borderId="65" xfId="1" applyFont="1" applyFill="1" applyBorder="1" applyAlignment="1" applyProtection="1">
      <alignment horizontal="left" vertical="center" wrapText="1"/>
    </xf>
    <xf numFmtId="0" fontId="8" fillId="6" borderId="66" xfId="1" applyFont="1" applyFill="1" applyBorder="1" applyAlignment="1" applyProtection="1">
      <alignment horizontal="left" vertical="center" wrapText="1"/>
    </xf>
    <xf numFmtId="0" fontId="8" fillId="6" borderId="40" xfId="1" applyFont="1" applyFill="1" applyBorder="1" applyAlignment="1" applyProtection="1">
      <alignment horizontal="center" vertical="center" wrapText="1"/>
    </xf>
    <xf numFmtId="0" fontId="8" fillId="6" borderId="99" xfId="1" applyFont="1" applyFill="1" applyBorder="1" applyAlignment="1" applyProtection="1">
      <alignment horizontal="center" vertical="center" wrapText="1"/>
    </xf>
    <xf numFmtId="0" fontId="8" fillId="6" borderId="89" xfId="1" applyFont="1" applyFill="1" applyBorder="1" applyAlignment="1" applyProtection="1">
      <alignment horizontal="center" vertical="center" wrapText="1"/>
    </xf>
    <xf numFmtId="16" fontId="8" fillId="6" borderId="36" xfId="1" applyNumberFormat="1" applyFont="1" applyFill="1" applyBorder="1" applyAlignment="1" applyProtection="1">
      <alignment horizontal="center" vertical="center"/>
    </xf>
    <xf numFmtId="0" fontId="8" fillId="6" borderId="37" xfId="1" applyFont="1" applyFill="1" applyBorder="1" applyAlignment="1" applyProtection="1">
      <alignment horizontal="center" vertical="center"/>
    </xf>
    <xf numFmtId="16" fontId="8" fillId="6" borderId="26" xfId="1" applyNumberFormat="1" applyFont="1" applyFill="1" applyBorder="1" applyAlignment="1" applyProtection="1">
      <alignment horizontal="center" vertical="center"/>
    </xf>
    <xf numFmtId="16" fontId="8" fillId="6" borderId="27" xfId="1" applyNumberFormat="1" applyFont="1" applyFill="1" applyBorder="1" applyAlignment="1" applyProtection="1">
      <alignment horizontal="center" vertical="center"/>
    </xf>
    <xf numFmtId="0" fontId="8" fillId="6" borderId="36" xfId="1" applyFont="1" applyFill="1" applyBorder="1" applyAlignment="1" applyProtection="1">
      <alignment horizontal="center" vertical="center"/>
    </xf>
    <xf numFmtId="0" fontId="7" fillId="8" borderId="20" xfId="4" applyFont="1" applyBorder="1" applyAlignment="1">
      <alignment horizontal="left" vertical="center" wrapText="1"/>
    </xf>
    <xf numFmtId="0" fontId="10" fillId="8" borderId="21" xfId="4" applyFont="1" applyBorder="1" applyAlignment="1">
      <alignment horizontal="left" vertical="center" wrapText="1"/>
    </xf>
    <xf numFmtId="0" fontId="10" fillId="8" borderId="20" xfId="4" applyFont="1" applyBorder="1" applyAlignment="1">
      <alignment horizontal="left" vertical="center" wrapText="1"/>
    </xf>
    <xf numFmtId="0" fontId="10" fillId="8" borderId="26" xfId="4" applyFont="1" applyBorder="1" applyAlignment="1">
      <alignment horizontal="left" vertical="center" wrapText="1"/>
    </xf>
    <xf numFmtId="0" fontId="10" fillId="8" borderId="27" xfId="4" applyFont="1" applyBorder="1" applyAlignment="1">
      <alignment horizontal="left" vertical="center" wrapText="1"/>
    </xf>
    <xf numFmtId="0" fontId="7" fillId="0" borderId="19" xfId="3" applyFont="1" applyFill="1" applyBorder="1" applyAlignment="1" applyProtection="1">
      <alignment horizontal="center" vertical="center" wrapText="1"/>
      <protection locked="0"/>
    </xf>
  </cellXfs>
  <cellStyles count="26">
    <cellStyle name="Currency 2" xfId="22"/>
    <cellStyle name="Currency 2 2" xfId="24"/>
    <cellStyle name="EntryHeading1" xfId="8"/>
    <cellStyle name="EntryHeading2" xfId="9"/>
    <cellStyle name="EntryNumber" xfId="7"/>
    <cellStyle name="FillableAgencyContact" xfId="5"/>
    <cellStyle name="FillableAgencyName" xfId="10"/>
    <cellStyle name="FillableAgencySubName" xfId="11"/>
    <cellStyle name="FillableEntry" xfId="3"/>
    <cellStyle name="FormExplanatory" xfId="12"/>
    <cellStyle name="FormHeader" xfId="13"/>
    <cellStyle name="FormHeading2" xfId="4"/>
    <cellStyle name="FormOption" xfId="14"/>
    <cellStyle name="FormSubHeading" xfId="2"/>
    <cellStyle name="FormSubHeading2" xfId="6"/>
    <cellStyle name="FormTitle" xfId="15"/>
    <cellStyle name="FormTitle 2" xfId="16"/>
    <cellStyle name="Hyperlink" xfId="20" builtinId="8"/>
    <cellStyle name="Hyperlink 2" xfId="23"/>
    <cellStyle name="Normal" xfId="0" builtinId="0"/>
    <cellStyle name="Normal 2" xfId="1"/>
    <cellStyle name="Normal 2 2" xfId="17"/>
    <cellStyle name="Normal 2 3" xfId="25"/>
    <cellStyle name="Normal 3" xfId="18"/>
    <cellStyle name="Normal 4" xfId="19"/>
    <cellStyle name="Normal 5" xfId="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uzanne.milihram@cms.hhs.gov"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gev5@cdc.gov"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abSelected="1" topLeftCell="A2" zoomScaleNormal="100" workbookViewId="0">
      <selection activeCell="Q8" sqref="Q8"/>
    </sheetView>
  </sheetViews>
  <sheetFormatPr defaultRowHeight="12.75" x14ac:dyDescent="0.2"/>
  <cols>
    <col min="1" max="1" width="3.85546875" style="71" customWidth="1"/>
    <col min="2" max="2" width="16.140625" style="71" customWidth="1"/>
    <col min="3" max="3" width="20.85546875" style="71" customWidth="1"/>
    <col min="4" max="4" width="14.42578125" style="71" customWidth="1"/>
    <col min="5" max="5" width="18.7109375" style="71" hidden="1" customWidth="1"/>
    <col min="6" max="6" width="14.85546875" style="71" customWidth="1"/>
    <col min="7" max="7" width="3" style="71" customWidth="1"/>
    <col min="8" max="8" width="11.28515625" style="71" customWidth="1"/>
    <col min="9" max="9" width="3" style="71" customWidth="1"/>
    <col min="10" max="10" width="12.28515625" style="71" customWidth="1"/>
    <col min="11" max="11" width="9.140625" style="71" customWidth="1"/>
    <col min="12" max="12" width="8.85546875" style="71" customWidth="1"/>
    <col min="13" max="13" width="8" style="71" customWidth="1"/>
    <col min="14" max="14" width="0.140625" style="71" customWidth="1"/>
    <col min="15" max="15" width="9.140625" style="71"/>
    <col min="16" max="16" width="20.28515625" style="71" bestFit="1" customWidth="1"/>
    <col min="17" max="20" width="9.140625" style="71"/>
    <col min="21" max="21" width="9.42578125" style="71" customWidth="1"/>
    <col min="22" max="22" width="13.7109375" style="135" customWidth="1"/>
    <col min="23" max="16384" width="9.140625" style="71"/>
  </cols>
  <sheetData>
    <row r="1" spans="1:19" s="71" customFormat="1" hidden="1" x14ac:dyDescent="0.2"/>
    <row r="2" spans="1:19" s="71" customFormat="1" x14ac:dyDescent="0.2">
      <c r="J2" s="430" t="s">
        <v>1714</v>
      </c>
      <c r="K2" s="431"/>
      <c r="L2" s="431"/>
      <c r="M2" s="431"/>
      <c r="P2" s="433"/>
      <c r="Q2" s="433"/>
      <c r="R2" s="433"/>
      <c r="S2" s="433"/>
    </row>
    <row r="3" spans="1:19" s="71" customFormat="1" x14ac:dyDescent="0.2">
      <c r="J3" s="431"/>
      <c r="K3" s="431"/>
      <c r="L3" s="431"/>
      <c r="M3" s="431"/>
      <c r="P3" s="434"/>
      <c r="Q3" s="434"/>
      <c r="R3" s="434"/>
      <c r="S3" s="434"/>
    </row>
    <row r="4" spans="1:19" s="71" customFormat="1" ht="13.5" thickBot="1" x14ac:dyDescent="0.25">
      <c r="A4" s="73"/>
      <c r="B4" s="73"/>
      <c r="C4" s="73"/>
      <c r="D4" s="73"/>
      <c r="E4" s="73"/>
      <c r="F4" s="73"/>
      <c r="G4" s="73"/>
      <c r="H4" s="73"/>
      <c r="I4" s="73"/>
      <c r="J4" s="432"/>
      <c r="K4" s="432"/>
      <c r="L4" s="432"/>
      <c r="M4" s="432"/>
      <c r="P4" s="435"/>
      <c r="Q4" s="435"/>
      <c r="R4" s="435"/>
      <c r="S4" s="435"/>
    </row>
    <row r="5" spans="1:19" s="71" customFormat="1" ht="30" customHeight="1" thickTop="1" thickBot="1" x14ac:dyDescent="0.25">
      <c r="A5" s="436" t="s">
        <v>1841</v>
      </c>
      <c r="B5" s="437"/>
      <c r="C5" s="437"/>
      <c r="D5" s="437"/>
      <c r="E5" s="437"/>
      <c r="F5" s="437"/>
      <c r="G5" s="437"/>
      <c r="H5" s="437"/>
      <c r="I5" s="437"/>
      <c r="J5" s="437"/>
      <c r="K5" s="437"/>
      <c r="L5" s="437"/>
      <c r="M5" s="437"/>
      <c r="N5" s="74"/>
      <c r="O5" s="73"/>
      <c r="Q5" s="75"/>
    </row>
    <row r="6" spans="1:19" s="71" customFormat="1" ht="13.5" customHeight="1" thickTop="1" x14ac:dyDescent="0.2">
      <c r="A6" s="438" t="s">
        <v>2</v>
      </c>
      <c r="B6" s="440" t="s">
        <v>3</v>
      </c>
      <c r="C6" s="441"/>
      <c r="D6" s="441"/>
      <c r="E6" s="441"/>
      <c r="F6" s="441"/>
      <c r="G6" s="441"/>
      <c r="H6" s="441"/>
      <c r="I6" s="441"/>
      <c r="J6" s="442"/>
      <c r="K6" s="6" t="s">
        <v>4</v>
      </c>
      <c r="L6" s="6" t="s">
        <v>5</v>
      </c>
      <c r="M6" s="6" t="s">
        <v>6</v>
      </c>
      <c r="N6" s="76"/>
      <c r="O6" s="73"/>
    </row>
    <row r="7" spans="1:19" s="71" customFormat="1" ht="20.25" customHeight="1" thickBot="1" x14ac:dyDescent="0.25">
      <c r="A7" s="438"/>
      <c r="B7" s="443"/>
      <c r="C7" s="444"/>
      <c r="D7" s="444"/>
      <c r="E7" s="444"/>
      <c r="F7" s="444"/>
      <c r="G7" s="444"/>
      <c r="H7" s="444"/>
      <c r="I7" s="444"/>
      <c r="J7" s="445"/>
      <c r="K7" s="8"/>
      <c r="L7" s="9"/>
      <c r="M7" s="10">
        <v>2018</v>
      </c>
      <c r="N7" s="77"/>
      <c r="O7" s="73"/>
    </row>
    <row r="8" spans="1:19" s="71" customFormat="1" ht="27.75" customHeight="1" thickTop="1" thickBot="1" x14ac:dyDescent="0.25">
      <c r="A8" s="438"/>
      <c r="B8" s="446" t="s">
        <v>7</v>
      </c>
      <c r="C8" s="447"/>
      <c r="D8" s="447"/>
      <c r="E8" s="447"/>
      <c r="F8" s="447"/>
      <c r="G8" s="448"/>
      <c r="H8" s="448"/>
      <c r="I8" s="448"/>
      <c r="J8" s="448"/>
      <c r="K8" s="448"/>
      <c r="L8" s="447"/>
      <c r="M8" s="447"/>
      <c r="N8" s="449"/>
      <c r="O8" s="73"/>
    </row>
    <row r="9" spans="1:19" s="71" customFormat="1" ht="18" customHeight="1" thickTop="1" x14ac:dyDescent="0.25">
      <c r="A9" s="438"/>
      <c r="B9" s="450" t="s">
        <v>1715</v>
      </c>
      <c r="C9" s="426"/>
      <c r="D9" s="426"/>
      <c r="E9" s="426"/>
      <c r="F9" s="426"/>
      <c r="G9" s="451" t="s">
        <v>0</v>
      </c>
      <c r="H9" s="408" t="s">
        <v>1716</v>
      </c>
      <c r="I9" s="411"/>
      <c r="J9" s="414" t="s">
        <v>1701</v>
      </c>
      <c r="K9" s="417"/>
      <c r="L9" s="420" t="s">
        <v>1717</v>
      </c>
      <c r="M9" s="421"/>
      <c r="N9" s="78"/>
      <c r="O9" s="79"/>
      <c r="P9" s="73"/>
    </row>
    <row r="10" spans="1:19" s="71" customFormat="1" ht="15.75" customHeight="1" x14ac:dyDescent="0.2">
      <c r="A10" s="438"/>
      <c r="B10" s="425" t="s">
        <v>1718</v>
      </c>
      <c r="C10" s="426"/>
      <c r="D10" s="426"/>
      <c r="E10" s="426"/>
      <c r="F10" s="427"/>
      <c r="G10" s="452"/>
      <c r="H10" s="409"/>
      <c r="I10" s="412"/>
      <c r="J10" s="415"/>
      <c r="K10" s="418"/>
      <c r="L10" s="422"/>
      <c r="M10" s="421"/>
      <c r="N10" s="78"/>
      <c r="O10" s="79"/>
      <c r="P10" s="73"/>
    </row>
    <row r="11" spans="1:19" s="71" customFormat="1" ht="13.5" thickBot="1" x14ac:dyDescent="0.25">
      <c r="A11" s="438"/>
      <c r="B11" s="80" t="s">
        <v>9</v>
      </c>
      <c r="C11" s="81" t="s">
        <v>7359</v>
      </c>
      <c r="D11" s="428" t="s">
        <v>7358</v>
      </c>
      <c r="E11" s="428"/>
      <c r="F11" s="429"/>
      <c r="G11" s="453"/>
      <c r="H11" s="410"/>
      <c r="I11" s="413"/>
      <c r="J11" s="416"/>
      <c r="K11" s="419"/>
      <c r="L11" s="423"/>
      <c r="M11" s="424"/>
      <c r="N11" s="82"/>
      <c r="O11" s="79"/>
      <c r="P11" s="73"/>
    </row>
    <row r="12" spans="1:19" s="71" customFormat="1" ht="13.5" thickTop="1" x14ac:dyDescent="0.2">
      <c r="A12" s="438"/>
      <c r="B12" s="392" t="s">
        <v>10</v>
      </c>
      <c r="C12" s="394" t="s">
        <v>11</v>
      </c>
      <c r="D12" s="396" t="s">
        <v>12</v>
      </c>
      <c r="E12" s="398" t="s">
        <v>13</v>
      </c>
      <c r="F12" s="399"/>
      <c r="G12" s="402" t="s">
        <v>14</v>
      </c>
      <c r="H12" s="403"/>
      <c r="I12" s="404"/>
      <c r="J12" s="394" t="s">
        <v>15</v>
      </c>
      <c r="K12" s="454" t="s">
        <v>16</v>
      </c>
      <c r="L12" s="456" t="s">
        <v>17</v>
      </c>
      <c r="M12" s="396" t="s">
        <v>18</v>
      </c>
      <c r="N12" s="83"/>
      <c r="O12" s="73"/>
    </row>
    <row r="13" spans="1:19" s="71" customFormat="1" ht="34.5" customHeight="1" thickBot="1" x14ac:dyDescent="0.25">
      <c r="A13" s="439"/>
      <c r="B13" s="393"/>
      <c r="C13" s="395"/>
      <c r="D13" s="397"/>
      <c r="E13" s="400"/>
      <c r="F13" s="401"/>
      <c r="G13" s="405"/>
      <c r="H13" s="406"/>
      <c r="I13" s="407"/>
      <c r="J13" s="458"/>
      <c r="K13" s="455"/>
      <c r="L13" s="457"/>
      <c r="M13" s="458"/>
      <c r="N13" s="84"/>
      <c r="O13" s="73"/>
    </row>
    <row r="14" spans="1:19" s="71" customFormat="1" ht="24" thickTop="1" thickBot="1" x14ac:dyDescent="0.25">
      <c r="A14" s="381" t="s">
        <v>19</v>
      </c>
      <c r="B14" s="85" t="s">
        <v>20</v>
      </c>
      <c r="C14" s="85" t="s">
        <v>21</v>
      </c>
      <c r="D14" s="85" t="s">
        <v>22</v>
      </c>
      <c r="E14" s="384" t="s">
        <v>23</v>
      </c>
      <c r="F14" s="384"/>
      <c r="G14" s="358" t="s">
        <v>14</v>
      </c>
      <c r="H14" s="359"/>
      <c r="I14" s="87"/>
      <c r="J14" s="88"/>
      <c r="K14" s="88"/>
      <c r="L14" s="88"/>
      <c r="M14" s="88"/>
      <c r="N14" s="89"/>
    </row>
    <row r="15" spans="1:19" s="71" customFormat="1" ht="23.25" thickBot="1" x14ac:dyDescent="0.25">
      <c r="A15" s="382"/>
      <c r="B15" s="90" t="s">
        <v>24</v>
      </c>
      <c r="C15" s="90" t="s">
        <v>25</v>
      </c>
      <c r="D15" s="91">
        <v>40766</v>
      </c>
      <c r="E15" s="92"/>
      <c r="F15" s="93" t="s">
        <v>26</v>
      </c>
      <c r="G15" s="385" t="s">
        <v>27</v>
      </c>
      <c r="H15" s="386"/>
      <c r="I15" s="387"/>
      <c r="J15" s="94" t="s">
        <v>28</v>
      </c>
      <c r="K15" s="95"/>
      <c r="L15" s="96" t="s">
        <v>0</v>
      </c>
      <c r="M15" s="97">
        <v>280</v>
      </c>
      <c r="N15" s="89"/>
      <c r="O15" s="73"/>
    </row>
    <row r="16" spans="1:19" s="71" customFormat="1" ht="23.25" thickBot="1" x14ac:dyDescent="0.25">
      <c r="A16" s="382"/>
      <c r="B16" s="98" t="s">
        <v>29</v>
      </c>
      <c r="C16" s="98" t="s">
        <v>30</v>
      </c>
      <c r="D16" s="98" t="s">
        <v>31</v>
      </c>
      <c r="E16" s="388" t="s">
        <v>32</v>
      </c>
      <c r="F16" s="388"/>
      <c r="G16" s="389"/>
      <c r="H16" s="390"/>
      <c r="I16" s="391"/>
      <c r="J16" s="100" t="s">
        <v>33</v>
      </c>
      <c r="K16" s="96" t="s">
        <v>0</v>
      </c>
      <c r="L16" s="101"/>
      <c r="M16" s="102">
        <v>825</v>
      </c>
      <c r="N16" s="83"/>
    </row>
    <row r="17" spans="1:22" ht="23.25" thickBot="1" x14ac:dyDescent="0.25">
      <c r="A17" s="383"/>
      <c r="B17" s="103" t="s">
        <v>35</v>
      </c>
      <c r="C17" s="103" t="s">
        <v>36</v>
      </c>
      <c r="D17" s="91">
        <v>40767</v>
      </c>
      <c r="E17" s="104" t="s">
        <v>37</v>
      </c>
      <c r="F17" s="93" t="s">
        <v>38</v>
      </c>
      <c r="G17" s="367"/>
      <c r="H17" s="368"/>
      <c r="I17" s="369"/>
      <c r="J17" s="105" t="s">
        <v>34</v>
      </c>
      <c r="K17" s="106"/>
      <c r="L17" s="106" t="s">
        <v>0</v>
      </c>
      <c r="M17" s="107">
        <v>120</v>
      </c>
      <c r="N17" s="89"/>
      <c r="V17" s="71"/>
    </row>
    <row r="18" spans="1:22" ht="23.25" customHeight="1" thickTop="1" x14ac:dyDescent="0.2">
      <c r="A18" s="355">
        <f>1</f>
        <v>1</v>
      </c>
      <c r="B18" s="108" t="s">
        <v>20</v>
      </c>
      <c r="C18" s="108" t="s">
        <v>21</v>
      </c>
      <c r="D18" s="108" t="s">
        <v>22</v>
      </c>
      <c r="E18" s="358" t="s">
        <v>23</v>
      </c>
      <c r="F18" s="358"/>
      <c r="G18" s="375" t="s">
        <v>14</v>
      </c>
      <c r="H18" s="376"/>
      <c r="I18" s="377"/>
      <c r="J18" s="109" t="s">
        <v>1719</v>
      </c>
      <c r="K18" s="110"/>
      <c r="L18" s="110"/>
      <c r="M18" s="111"/>
      <c r="N18" s="89"/>
      <c r="V18" s="112"/>
    </row>
    <row r="19" spans="1:22" ht="22.5" x14ac:dyDescent="0.2">
      <c r="A19" s="373"/>
      <c r="B19" s="113" t="s">
        <v>1720</v>
      </c>
      <c r="C19" s="113" t="s">
        <v>1721</v>
      </c>
      <c r="D19" s="114">
        <v>43009</v>
      </c>
      <c r="E19" s="113"/>
      <c r="F19" s="113" t="s">
        <v>1722</v>
      </c>
      <c r="G19" s="370" t="s">
        <v>1723</v>
      </c>
      <c r="H19" s="371"/>
      <c r="I19" s="372"/>
      <c r="J19" s="115" t="s">
        <v>28</v>
      </c>
      <c r="K19" s="115"/>
      <c r="L19" s="115" t="s">
        <v>0</v>
      </c>
      <c r="M19" s="116">
        <v>956</v>
      </c>
      <c r="N19" s="89"/>
      <c r="V19" s="117"/>
    </row>
    <row r="20" spans="1:22" ht="22.5" x14ac:dyDescent="0.2">
      <c r="A20" s="373"/>
      <c r="B20" s="118" t="s">
        <v>29</v>
      </c>
      <c r="C20" s="118" t="s">
        <v>30</v>
      </c>
      <c r="D20" s="118" t="s">
        <v>31</v>
      </c>
      <c r="E20" s="363" t="s">
        <v>32</v>
      </c>
      <c r="F20" s="363"/>
      <c r="G20" s="364"/>
      <c r="H20" s="365"/>
      <c r="I20" s="366"/>
      <c r="J20" s="120" t="s">
        <v>1724</v>
      </c>
      <c r="K20" s="121" t="s">
        <v>0</v>
      </c>
      <c r="L20" s="121"/>
      <c r="M20" s="122">
        <v>900</v>
      </c>
      <c r="N20" s="89"/>
      <c r="V20" s="123"/>
    </row>
    <row r="21" spans="1:22" ht="23.25" thickBot="1" x14ac:dyDescent="0.25">
      <c r="A21" s="374"/>
      <c r="B21" s="124"/>
      <c r="C21" s="124" t="s">
        <v>1723</v>
      </c>
      <c r="D21" s="125"/>
      <c r="E21" s="126" t="s">
        <v>37</v>
      </c>
      <c r="F21" s="127" t="s">
        <v>1725</v>
      </c>
      <c r="G21" s="378"/>
      <c r="H21" s="379"/>
      <c r="I21" s="380"/>
      <c r="J21" s="120" t="s">
        <v>1726</v>
      </c>
      <c r="K21" s="121"/>
      <c r="L21" s="121"/>
      <c r="M21" s="122"/>
      <c r="N21" s="89"/>
      <c r="V21" s="123"/>
    </row>
    <row r="22" spans="1:22" ht="24" thickTop="1" thickBot="1" x14ac:dyDescent="0.25">
      <c r="A22" s="355">
        <f>A18+1</f>
        <v>2</v>
      </c>
      <c r="B22" s="108" t="s">
        <v>20</v>
      </c>
      <c r="C22" s="108" t="s">
        <v>21</v>
      </c>
      <c r="D22" s="108" t="s">
        <v>22</v>
      </c>
      <c r="E22" s="358" t="s">
        <v>23</v>
      </c>
      <c r="F22" s="358"/>
      <c r="G22" s="358" t="s">
        <v>14</v>
      </c>
      <c r="H22" s="359"/>
      <c r="I22" s="87"/>
      <c r="J22" s="109" t="s">
        <v>1719</v>
      </c>
      <c r="K22" s="110"/>
      <c r="L22" s="110"/>
      <c r="M22" s="111"/>
      <c r="N22" s="89"/>
      <c r="V22" s="123"/>
    </row>
    <row r="23" spans="1:22" ht="34.9" customHeight="1" thickBot="1" x14ac:dyDescent="0.25">
      <c r="A23" s="356"/>
      <c r="B23" s="113" t="s">
        <v>1727</v>
      </c>
      <c r="C23" s="113" t="s">
        <v>1728</v>
      </c>
      <c r="D23" s="114">
        <v>43012</v>
      </c>
      <c r="E23" s="113"/>
      <c r="F23" s="113" t="s">
        <v>641</v>
      </c>
      <c r="G23" s="370" t="s">
        <v>1729</v>
      </c>
      <c r="H23" s="371"/>
      <c r="I23" s="372"/>
      <c r="J23" s="115" t="s">
        <v>28</v>
      </c>
      <c r="K23" s="115"/>
      <c r="L23" s="115" t="s">
        <v>0</v>
      </c>
      <c r="M23" s="116">
        <v>458</v>
      </c>
      <c r="N23" s="89"/>
      <c r="V23" s="123"/>
    </row>
    <row r="24" spans="1:22" ht="23.25" thickBot="1" x14ac:dyDescent="0.25">
      <c r="A24" s="356"/>
      <c r="B24" s="118" t="s">
        <v>29</v>
      </c>
      <c r="C24" s="118" t="s">
        <v>30</v>
      </c>
      <c r="D24" s="118" t="s">
        <v>31</v>
      </c>
      <c r="E24" s="363" t="s">
        <v>32</v>
      </c>
      <c r="F24" s="363"/>
      <c r="G24" s="364"/>
      <c r="H24" s="365"/>
      <c r="I24" s="366"/>
      <c r="J24" s="120" t="s">
        <v>1730</v>
      </c>
      <c r="K24" s="121"/>
      <c r="L24" s="121" t="s">
        <v>0</v>
      </c>
      <c r="M24" s="122">
        <v>387.4</v>
      </c>
      <c r="N24" s="89"/>
      <c r="V24" s="123"/>
    </row>
    <row r="25" spans="1:22" ht="23.25" thickBot="1" x14ac:dyDescent="0.25">
      <c r="A25" s="357"/>
      <c r="B25" s="124"/>
      <c r="C25" s="124" t="s">
        <v>1729</v>
      </c>
      <c r="D25" s="125">
        <v>43014</v>
      </c>
      <c r="E25" s="126" t="s">
        <v>37</v>
      </c>
      <c r="F25" s="127" t="s">
        <v>1731</v>
      </c>
      <c r="G25" s="367"/>
      <c r="H25" s="368"/>
      <c r="I25" s="369"/>
      <c r="J25" s="120" t="s">
        <v>1732</v>
      </c>
      <c r="K25" s="121"/>
      <c r="L25" s="121" t="s">
        <v>0</v>
      </c>
      <c r="M25" s="122">
        <v>57.58</v>
      </c>
      <c r="N25" s="89"/>
      <c r="V25" s="123"/>
    </row>
    <row r="26" spans="1:22" ht="24" thickTop="1" thickBot="1" x14ac:dyDescent="0.25">
      <c r="A26" s="355">
        <f>A22+1</f>
        <v>3</v>
      </c>
      <c r="B26" s="108" t="s">
        <v>20</v>
      </c>
      <c r="C26" s="108" t="s">
        <v>21</v>
      </c>
      <c r="D26" s="108" t="s">
        <v>22</v>
      </c>
      <c r="E26" s="358" t="s">
        <v>23</v>
      </c>
      <c r="F26" s="358"/>
      <c r="G26" s="358" t="s">
        <v>14</v>
      </c>
      <c r="H26" s="359"/>
      <c r="I26" s="87"/>
      <c r="J26" s="109" t="s">
        <v>1719</v>
      </c>
      <c r="K26" s="110"/>
      <c r="L26" s="110"/>
      <c r="M26" s="111"/>
      <c r="N26" s="89"/>
      <c r="V26" s="123"/>
    </row>
    <row r="27" spans="1:22" ht="23.25" thickBot="1" x14ac:dyDescent="0.25">
      <c r="A27" s="356"/>
      <c r="B27" s="113" t="s">
        <v>1733</v>
      </c>
      <c r="C27" s="113" t="s">
        <v>1734</v>
      </c>
      <c r="D27" s="114">
        <v>43017</v>
      </c>
      <c r="E27" s="113"/>
      <c r="F27" s="113" t="s">
        <v>461</v>
      </c>
      <c r="G27" s="360" t="s">
        <v>1735</v>
      </c>
      <c r="H27" s="361"/>
      <c r="I27" s="362"/>
      <c r="J27" s="115" t="s">
        <v>1736</v>
      </c>
      <c r="K27" s="115"/>
      <c r="L27" s="115" t="s">
        <v>0</v>
      </c>
      <c r="M27" s="129">
        <v>3531</v>
      </c>
      <c r="N27" s="89"/>
      <c r="V27" s="123"/>
    </row>
    <row r="28" spans="1:22" ht="23.25" thickBot="1" x14ac:dyDescent="0.25">
      <c r="A28" s="356"/>
      <c r="B28" s="118" t="s">
        <v>29</v>
      </c>
      <c r="C28" s="118" t="s">
        <v>30</v>
      </c>
      <c r="D28" s="118" t="s">
        <v>31</v>
      </c>
      <c r="E28" s="363" t="s">
        <v>32</v>
      </c>
      <c r="F28" s="363"/>
      <c r="G28" s="364"/>
      <c r="H28" s="365"/>
      <c r="I28" s="366"/>
      <c r="J28" s="120" t="s">
        <v>1737</v>
      </c>
      <c r="K28" s="121"/>
      <c r="L28" s="121" t="s">
        <v>0</v>
      </c>
      <c r="M28" s="130">
        <v>1283.83</v>
      </c>
      <c r="N28" s="89"/>
      <c r="V28" s="123"/>
    </row>
    <row r="29" spans="1:22" ht="13.5" thickBot="1" x14ac:dyDescent="0.25">
      <c r="A29" s="357"/>
      <c r="B29" s="124"/>
      <c r="C29" s="360" t="s">
        <v>1738</v>
      </c>
      <c r="D29" s="361"/>
      <c r="E29" s="362"/>
      <c r="F29" s="127" t="s">
        <v>1739</v>
      </c>
      <c r="G29" s="367"/>
      <c r="H29" s="368"/>
      <c r="I29" s="369"/>
      <c r="J29" s="120" t="s">
        <v>1726</v>
      </c>
      <c r="K29" s="121"/>
      <c r="L29" s="121"/>
      <c r="M29" s="122"/>
      <c r="N29" s="89"/>
      <c r="V29" s="123"/>
    </row>
    <row r="30" spans="1:22" ht="24" thickTop="1" thickBot="1" x14ac:dyDescent="0.25">
      <c r="A30" s="355">
        <f t="shared" ref="A30" si="0">A26+1</f>
        <v>4</v>
      </c>
      <c r="B30" s="108" t="s">
        <v>20</v>
      </c>
      <c r="C30" s="108" t="s">
        <v>21</v>
      </c>
      <c r="D30" s="108" t="s">
        <v>22</v>
      </c>
      <c r="E30" s="358" t="s">
        <v>23</v>
      </c>
      <c r="F30" s="358"/>
      <c r="G30" s="358" t="s">
        <v>14</v>
      </c>
      <c r="H30" s="359"/>
      <c r="I30" s="87"/>
      <c r="J30" s="109" t="s">
        <v>1719</v>
      </c>
      <c r="K30" s="110"/>
      <c r="L30" s="110"/>
      <c r="M30" s="111"/>
      <c r="N30" s="89"/>
      <c r="V30" s="123"/>
    </row>
    <row r="31" spans="1:22" ht="23.25" thickBot="1" x14ac:dyDescent="0.25">
      <c r="A31" s="356"/>
      <c r="B31" s="113" t="s">
        <v>1740</v>
      </c>
      <c r="C31" s="113" t="s">
        <v>1734</v>
      </c>
      <c r="D31" s="114">
        <v>43023</v>
      </c>
      <c r="E31" s="113"/>
      <c r="F31" s="113" t="s">
        <v>461</v>
      </c>
      <c r="G31" s="360" t="s">
        <v>1735</v>
      </c>
      <c r="H31" s="361"/>
      <c r="I31" s="362"/>
      <c r="J31" s="115" t="s">
        <v>1741</v>
      </c>
      <c r="K31" s="115"/>
      <c r="L31" s="115" t="s">
        <v>0</v>
      </c>
      <c r="M31" s="129">
        <v>3531</v>
      </c>
      <c r="N31" s="89"/>
      <c r="V31" s="123"/>
    </row>
    <row r="32" spans="1:22" ht="23.25" thickBot="1" x14ac:dyDescent="0.25">
      <c r="A32" s="356"/>
      <c r="B32" s="118" t="s">
        <v>29</v>
      </c>
      <c r="C32" s="118" t="s">
        <v>30</v>
      </c>
      <c r="D32" s="118" t="s">
        <v>31</v>
      </c>
      <c r="E32" s="363" t="s">
        <v>32</v>
      </c>
      <c r="F32" s="363"/>
      <c r="G32" s="364"/>
      <c r="H32" s="365"/>
      <c r="I32" s="366"/>
      <c r="J32" s="120" t="s">
        <v>1742</v>
      </c>
      <c r="K32" s="121"/>
      <c r="L32" s="121" t="s">
        <v>0</v>
      </c>
      <c r="M32" s="130">
        <v>1274.4100000000001</v>
      </c>
      <c r="N32" s="89"/>
      <c r="V32" s="123"/>
    </row>
    <row r="33" spans="1:22" ht="13.5" thickBot="1" x14ac:dyDescent="0.25">
      <c r="A33" s="357"/>
      <c r="B33" s="124"/>
      <c r="C33" s="124" t="s">
        <v>1735</v>
      </c>
      <c r="D33" s="125">
        <v>43035</v>
      </c>
      <c r="E33" s="126" t="s">
        <v>37</v>
      </c>
      <c r="F33" s="127" t="s">
        <v>1743</v>
      </c>
      <c r="G33" s="367"/>
      <c r="H33" s="368"/>
      <c r="I33" s="369"/>
      <c r="J33" s="120" t="s">
        <v>1726</v>
      </c>
      <c r="K33" s="121"/>
      <c r="L33" s="121"/>
      <c r="M33" s="122"/>
      <c r="N33" s="89"/>
      <c r="V33" s="123"/>
    </row>
    <row r="34" spans="1:22" ht="24" thickTop="1" thickBot="1" x14ac:dyDescent="0.25">
      <c r="A34" s="355">
        <f t="shared" ref="A34" si="1">A30+1</f>
        <v>5</v>
      </c>
      <c r="B34" s="108" t="s">
        <v>20</v>
      </c>
      <c r="C34" s="108" t="s">
        <v>21</v>
      </c>
      <c r="D34" s="108" t="s">
        <v>22</v>
      </c>
      <c r="E34" s="358" t="s">
        <v>23</v>
      </c>
      <c r="F34" s="358"/>
      <c r="G34" s="358" t="s">
        <v>14</v>
      </c>
      <c r="H34" s="359"/>
      <c r="I34" s="87"/>
      <c r="J34" s="109" t="s">
        <v>1719</v>
      </c>
      <c r="K34" s="110"/>
      <c r="L34" s="110"/>
      <c r="M34" s="111"/>
      <c r="N34" s="89"/>
      <c r="V34" s="123"/>
    </row>
    <row r="35" spans="1:22" ht="23.25" thickBot="1" x14ac:dyDescent="0.25">
      <c r="A35" s="356"/>
      <c r="B35" s="113" t="s">
        <v>1744</v>
      </c>
      <c r="C35" s="113" t="s">
        <v>1734</v>
      </c>
      <c r="D35" s="114">
        <v>43023</v>
      </c>
      <c r="E35" s="113"/>
      <c r="F35" s="113" t="s">
        <v>461</v>
      </c>
      <c r="G35" s="360" t="s">
        <v>1735</v>
      </c>
      <c r="H35" s="361"/>
      <c r="I35" s="362"/>
      <c r="J35" s="115" t="s">
        <v>28</v>
      </c>
      <c r="K35" s="115"/>
      <c r="L35" s="115"/>
      <c r="M35" s="129">
        <v>3531</v>
      </c>
      <c r="N35" s="89"/>
      <c r="V35" s="123"/>
    </row>
    <row r="36" spans="1:22" ht="23.25" thickBot="1" x14ac:dyDescent="0.25">
      <c r="A36" s="356"/>
      <c r="B36" s="118" t="s">
        <v>29</v>
      </c>
      <c r="C36" s="118" t="s">
        <v>30</v>
      </c>
      <c r="D36" s="118" t="s">
        <v>31</v>
      </c>
      <c r="E36" s="363" t="s">
        <v>32</v>
      </c>
      <c r="F36" s="363"/>
      <c r="G36" s="364"/>
      <c r="H36" s="365"/>
      <c r="I36" s="366"/>
      <c r="J36" s="120" t="s">
        <v>1745</v>
      </c>
      <c r="K36" s="121"/>
      <c r="L36" s="121" t="s">
        <v>0</v>
      </c>
      <c r="M36" s="130">
        <v>1275.32</v>
      </c>
      <c r="N36" s="89"/>
      <c r="V36" s="123"/>
    </row>
    <row r="37" spans="1:22" ht="13.5" thickBot="1" x14ac:dyDescent="0.25">
      <c r="A37" s="357"/>
      <c r="B37" s="124"/>
      <c r="C37" s="124" t="s">
        <v>1735</v>
      </c>
      <c r="D37" s="125">
        <v>43035</v>
      </c>
      <c r="E37" s="126" t="s">
        <v>37</v>
      </c>
      <c r="F37" s="127" t="s">
        <v>1743</v>
      </c>
      <c r="G37" s="367"/>
      <c r="H37" s="368"/>
      <c r="I37" s="369"/>
      <c r="J37" s="120" t="s">
        <v>1726</v>
      </c>
      <c r="K37" s="121"/>
      <c r="L37" s="121"/>
      <c r="M37" s="122"/>
      <c r="N37" s="89"/>
      <c r="V37" s="123"/>
    </row>
    <row r="38" spans="1:22" ht="24" thickTop="1" thickBot="1" x14ac:dyDescent="0.25">
      <c r="A38" s="355">
        <f t="shared" ref="A38" si="2">A34+1</f>
        <v>6</v>
      </c>
      <c r="B38" s="108" t="s">
        <v>20</v>
      </c>
      <c r="C38" s="108" t="s">
        <v>21</v>
      </c>
      <c r="D38" s="108" t="s">
        <v>22</v>
      </c>
      <c r="E38" s="358" t="s">
        <v>23</v>
      </c>
      <c r="F38" s="358"/>
      <c r="G38" s="358" t="s">
        <v>14</v>
      </c>
      <c r="H38" s="359"/>
      <c r="I38" s="87"/>
      <c r="J38" s="109" t="s">
        <v>1719</v>
      </c>
      <c r="K38" s="110"/>
      <c r="L38" s="110"/>
      <c r="M38" s="111"/>
      <c r="N38" s="89"/>
      <c r="V38" s="123"/>
    </row>
    <row r="39" spans="1:22" ht="23.25" thickBot="1" x14ac:dyDescent="0.25">
      <c r="A39" s="356"/>
      <c r="B39" s="113" t="s">
        <v>1746</v>
      </c>
      <c r="C39" s="113" t="s">
        <v>1734</v>
      </c>
      <c r="D39" s="114">
        <v>43023</v>
      </c>
      <c r="E39" s="113"/>
      <c r="F39" s="113" t="s">
        <v>461</v>
      </c>
      <c r="G39" s="360" t="s">
        <v>1747</v>
      </c>
      <c r="H39" s="361"/>
      <c r="I39" s="362"/>
      <c r="J39" s="115" t="s">
        <v>1748</v>
      </c>
      <c r="K39" s="115"/>
      <c r="L39" s="115" t="s">
        <v>0</v>
      </c>
      <c r="M39" s="129">
        <v>3531</v>
      </c>
      <c r="N39" s="89"/>
      <c r="V39" s="123"/>
    </row>
    <row r="40" spans="1:22" ht="34.5" thickBot="1" x14ac:dyDescent="0.25">
      <c r="A40" s="356"/>
      <c r="B40" s="118" t="s">
        <v>29</v>
      </c>
      <c r="C40" s="118" t="s">
        <v>30</v>
      </c>
      <c r="D40" s="118" t="s">
        <v>31</v>
      </c>
      <c r="E40" s="363" t="s">
        <v>32</v>
      </c>
      <c r="F40" s="363"/>
      <c r="G40" s="364"/>
      <c r="H40" s="365"/>
      <c r="I40" s="366"/>
      <c r="J40" s="120" t="s">
        <v>1749</v>
      </c>
      <c r="K40" s="121"/>
      <c r="L40" s="121" t="s">
        <v>0</v>
      </c>
      <c r="M40" s="130">
        <v>1572.7</v>
      </c>
      <c r="N40" s="89"/>
      <c r="V40" s="123"/>
    </row>
    <row r="41" spans="1:22" ht="13.5" thickBot="1" x14ac:dyDescent="0.25">
      <c r="A41" s="357"/>
      <c r="B41" s="124"/>
      <c r="C41" s="124" t="s">
        <v>1747</v>
      </c>
      <c r="D41" s="125">
        <v>43035</v>
      </c>
      <c r="E41" s="126" t="s">
        <v>37</v>
      </c>
      <c r="F41" s="127" t="s">
        <v>1743</v>
      </c>
      <c r="G41" s="367"/>
      <c r="H41" s="368"/>
      <c r="I41" s="369"/>
      <c r="J41" s="120" t="s">
        <v>1726</v>
      </c>
      <c r="K41" s="121"/>
      <c r="L41" s="121"/>
      <c r="M41" s="122"/>
      <c r="N41" s="89"/>
      <c r="V41" s="123"/>
    </row>
    <row r="42" spans="1:22" ht="24" thickTop="1" thickBot="1" x14ac:dyDescent="0.25">
      <c r="A42" s="355">
        <f t="shared" ref="A42" si="3">A38+1</f>
        <v>7</v>
      </c>
      <c r="B42" s="108" t="s">
        <v>20</v>
      </c>
      <c r="C42" s="108" t="s">
        <v>21</v>
      </c>
      <c r="D42" s="108" t="s">
        <v>22</v>
      </c>
      <c r="E42" s="358" t="s">
        <v>23</v>
      </c>
      <c r="F42" s="358"/>
      <c r="G42" s="358" t="s">
        <v>14</v>
      </c>
      <c r="H42" s="359"/>
      <c r="I42" s="87"/>
      <c r="J42" s="109" t="s">
        <v>1719</v>
      </c>
      <c r="K42" s="110"/>
      <c r="L42" s="110"/>
      <c r="M42" s="111"/>
      <c r="N42" s="89"/>
      <c r="V42" s="123"/>
    </row>
    <row r="43" spans="1:22" ht="23.25" thickBot="1" x14ac:dyDescent="0.25">
      <c r="A43" s="356"/>
      <c r="B43" s="113" t="s">
        <v>1750</v>
      </c>
      <c r="C43" s="113" t="s">
        <v>1734</v>
      </c>
      <c r="D43" s="114">
        <v>43023</v>
      </c>
      <c r="E43" s="113"/>
      <c r="F43" s="113" t="s">
        <v>461</v>
      </c>
      <c r="G43" s="360" t="s">
        <v>1747</v>
      </c>
      <c r="H43" s="361"/>
      <c r="I43" s="362"/>
      <c r="J43" s="115" t="s">
        <v>1751</v>
      </c>
      <c r="K43" s="115"/>
      <c r="L43" s="115" t="s">
        <v>0</v>
      </c>
      <c r="M43" s="129">
        <v>4252.5</v>
      </c>
      <c r="N43" s="89"/>
      <c r="V43" s="123"/>
    </row>
    <row r="44" spans="1:22" ht="23.25" thickBot="1" x14ac:dyDescent="0.25">
      <c r="A44" s="356"/>
      <c r="B44" s="118" t="s">
        <v>29</v>
      </c>
      <c r="C44" s="118" t="s">
        <v>30</v>
      </c>
      <c r="D44" s="118" t="s">
        <v>31</v>
      </c>
      <c r="E44" s="363" t="s">
        <v>32</v>
      </c>
      <c r="F44" s="363"/>
      <c r="G44" s="364"/>
      <c r="H44" s="365"/>
      <c r="I44" s="366"/>
      <c r="J44" s="120" t="s">
        <v>1742</v>
      </c>
      <c r="K44" s="121"/>
      <c r="L44" s="121" t="s">
        <v>0</v>
      </c>
      <c r="M44" s="130">
        <v>1486</v>
      </c>
      <c r="N44" s="89"/>
      <c r="V44" s="123"/>
    </row>
    <row r="45" spans="1:22" ht="13.5" thickBot="1" x14ac:dyDescent="0.25">
      <c r="A45" s="357"/>
      <c r="B45" s="124"/>
      <c r="C45" s="124" t="s">
        <v>1747</v>
      </c>
      <c r="D45" s="125">
        <v>43035</v>
      </c>
      <c r="E45" s="126" t="s">
        <v>37</v>
      </c>
      <c r="F45" s="127" t="s">
        <v>1752</v>
      </c>
      <c r="G45" s="367"/>
      <c r="H45" s="368"/>
      <c r="I45" s="369"/>
      <c r="J45" s="120" t="s">
        <v>1753</v>
      </c>
      <c r="K45" s="121"/>
      <c r="L45" s="121" t="s">
        <v>0</v>
      </c>
      <c r="M45" s="122">
        <v>250</v>
      </c>
      <c r="N45" s="89"/>
      <c r="V45" s="123"/>
    </row>
    <row r="46" spans="1:22" ht="24" thickTop="1" thickBot="1" x14ac:dyDescent="0.25">
      <c r="A46" s="355">
        <f t="shared" ref="A46" si="4">A42+1</f>
        <v>8</v>
      </c>
      <c r="B46" s="108" t="s">
        <v>20</v>
      </c>
      <c r="C46" s="108" t="s">
        <v>21</v>
      </c>
      <c r="D46" s="108" t="s">
        <v>22</v>
      </c>
      <c r="E46" s="358" t="s">
        <v>23</v>
      </c>
      <c r="F46" s="358"/>
      <c r="G46" s="358" t="s">
        <v>14</v>
      </c>
      <c r="H46" s="359"/>
      <c r="I46" s="87"/>
      <c r="J46" s="109" t="s">
        <v>1719</v>
      </c>
      <c r="K46" s="110"/>
      <c r="L46" s="110"/>
      <c r="M46" s="111"/>
      <c r="N46" s="89"/>
      <c r="V46" s="123"/>
    </row>
    <row r="47" spans="1:22" ht="34.5" thickBot="1" x14ac:dyDescent="0.25">
      <c r="A47" s="356"/>
      <c r="B47" s="113" t="s">
        <v>1754</v>
      </c>
      <c r="C47" s="113" t="s">
        <v>1755</v>
      </c>
      <c r="D47" s="114">
        <v>43036</v>
      </c>
      <c r="E47" s="113"/>
      <c r="F47" s="113" t="s">
        <v>1282</v>
      </c>
      <c r="G47" s="360" t="s">
        <v>1756</v>
      </c>
      <c r="H47" s="361"/>
      <c r="I47" s="362"/>
      <c r="J47" s="115" t="s">
        <v>1757</v>
      </c>
      <c r="K47" s="115"/>
      <c r="L47" s="115" t="s">
        <v>0</v>
      </c>
      <c r="M47" s="116">
        <v>417</v>
      </c>
      <c r="N47" s="89"/>
      <c r="V47" s="123"/>
    </row>
    <row r="48" spans="1:22" ht="23.25" thickBot="1" x14ac:dyDescent="0.25">
      <c r="A48" s="356"/>
      <c r="B48" s="118" t="s">
        <v>29</v>
      </c>
      <c r="C48" s="118" t="s">
        <v>30</v>
      </c>
      <c r="D48" s="118" t="s">
        <v>31</v>
      </c>
      <c r="E48" s="363" t="s">
        <v>32</v>
      </c>
      <c r="F48" s="363"/>
      <c r="G48" s="364"/>
      <c r="H48" s="365"/>
      <c r="I48" s="366"/>
      <c r="J48" s="120" t="s">
        <v>1724</v>
      </c>
      <c r="K48" s="121"/>
      <c r="L48" s="121" t="s">
        <v>0</v>
      </c>
      <c r="M48" s="122">
        <v>675.6</v>
      </c>
      <c r="N48" s="89"/>
      <c r="V48" s="123"/>
    </row>
    <row r="49" spans="1:22" ht="23.25" thickBot="1" x14ac:dyDescent="0.25">
      <c r="A49" s="357"/>
      <c r="B49" s="124"/>
      <c r="C49" s="124" t="s">
        <v>1756</v>
      </c>
      <c r="D49" s="125">
        <v>43039</v>
      </c>
      <c r="E49" s="126" t="s">
        <v>37</v>
      </c>
      <c r="F49" s="127" t="s">
        <v>1758</v>
      </c>
      <c r="G49" s="367"/>
      <c r="H49" s="368"/>
      <c r="I49" s="369"/>
      <c r="J49" s="120" t="s">
        <v>1759</v>
      </c>
      <c r="K49" s="121"/>
      <c r="L49" s="121" t="s">
        <v>0</v>
      </c>
      <c r="M49" s="122">
        <v>206.5</v>
      </c>
      <c r="N49" s="89"/>
      <c r="V49" s="123"/>
    </row>
    <row r="50" spans="1:22" ht="24" thickTop="1" thickBot="1" x14ac:dyDescent="0.25">
      <c r="A50" s="355">
        <f t="shared" ref="A50" si="5">A46+1</f>
        <v>9</v>
      </c>
      <c r="B50" s="108" t="s">
        <v>20</v>
      </c>
      <c r="C50" s="108" t="s">
        <v>21</v>
      </c>
      <c r="D50" s="108" t="s">
        <v>22</v>
      </c>
      <c r="E50" s="358" t="s">
        <v>23</v>
      </c>
      <c r="F50" s="358"/>
      <c r="G50" s="358" t="s">
        <v>14</v>
      </c>
      <c r="H50" s="359"/>
      <c r="I50" s="87"/>
      <c r="J50" s="109" t="s">
        <v>1719</v>
      </c>
      <c r="K50" s="110"/>
      <c r="L50" s="110"/>
      <c r="M50" s="111"/>
      <c r="N50" s="89"/>
      <c r="V50" s="123"/>
    </row>
    <row r="51" spans="1:22" ht="23.25" thickBot="1" x14ac:dyDescent="0.25">
      <c r="A51" s="356"/>
      <c r="B51" s="113" t="s">
        <v>1760</v>
      </c>
      <c r="C51" s="113" t="s">
        <v>1761</v>
      </c>
      <c r="D51" s="114">
        <v>43039</v>
      </c>
      <c r="E51" s="113"/>
      <c r="F51" s="113" t="s">
        <v>1762</v>
      </c>
      <c r="G51" s="360" t="s">
        <v>1763</v>
      </c>
      <c r="H51" s="361"/>
      <c r="I51" s="362"/>
      <c r="J51" s="115" t="s">
        <v>1764</v>
      </c>
      <c r="K51" s="115"/>
      <c r="L51" s="115" t="s">
        <v>0</v>
      </c>
      <c r="M51" s="116">
        <v>411</v>
      </c>
      <c r="N51" s="89"/>
      <c r="V51" s="123"/>
    </row>
    <row r="52" spans="1:22" ht="23.25" thickBot="1" x14ac:dyDescent="0.25">
      <c r="A52" s="356"/>
      <c r="B52" s="118" t="s">
        <v>29</v>
      </c>
      <c r="C52" s="118" t="s">
        <v>30</v>
      </c>
      <c r="D52" s="118" t="s">
        <v>31</v>
      </c>
      <c r="E52" s="363" t="s">
        <v>32</v>
      </c>
      <c r="F52" s="363"/>
      <c r="G52" s="364"/>
      <c r="H52" s="365"/>
      <c r="I52" s="366"/>
      <c r="J52" s="120" t="s">
        <v>1765</v>
      </c>
      <c r="K52" s="121"/>
      <c r="L52" s="121" t="s">
        <v>0</v>
      </c>
      <c r="M52" s="130">
        <v>4788.0600000000004</v>
      </c>
      <c r="N52" s="89"/>
      <c r="V52" s="123"/>
    </row>
    <row r="53" spans="1:22" ht="34.5" thickBot="1" x14ac:dyDescent="0.25">
      <c r="A53" s="357"/>
      <c r="B53" s="124"/>
      <c r="C53" s="124" t="s">
        <v>1763</v>
      </c>
      <c r="D53" s="125">
        <v>43043</v>
      </c>
      <c r="E53" s="126" t="s">
        <v>37</v>
      </c>
      <c r="F53" s="127" t="s">
        <v>1766</v>
      </c>
      <c r="G53" s="367"/>
      <c r="H53" s="368"/>
      <c r="I53" s="369"/>
      <c r="J53" s="120" t="s">
        <v>1767</v>
      </c>
      <c r="K53" s="121"/>
      <c r="L53" s="121" t="s">
        <v>0</v>
      </c>
      <c r="M53" s="122">
        <v>262.5</v>
      </c>
      <c r="N53" s="89"/>
      <c r="V53" s="123"/>
    </row>
    <row r="54" spans="1:22" ht="24" thickTop="1" thickBot="1" x14ac:dyDescent="0.25">
      <c r="A54" s="355">
        <f t="shared" ref="A54" si="6">A50+1</f>
        <v>10</v>
      </c>
      <c r="B54" s="108" t="s">
        <v>20</v>
      </c>
      <c r="C54" s="108" t="s">
        <v>21</v>
      </c>
      <c r="D54" s="108" t="s">
        <v>22</v>
      </c>
      <c r="E54" s="358" t="s">
        <v>23</v>
      </c>
      <c r="F54" s="358"/>
      <c r="G54" s="358" t="s">
        <v>14</v>
      </c>
      <c r="H54" s="359"/>
      <c r="I54" s="87"/>
      <c r="J54" s="109" t="s">
        <v>1719</v>
      </c>
      <c r="K54" s="110"/>
      <c r="L54" s="110"/>
      <c r="M54" s="111"/>
      <c r="N54" s="89"/>
      <c r="V54" s="123"/>
    </row>
    <row r="55" spans="1:22" ht="23.25" thickBot="1" x14ac:dyDescent="0.25">
      <c r="A55" s="356"/>
      <c r="B55" s="113" t="s">
        <v>1768</v>
      </c>
      <c r="C55" s="113" t="s">
        <v>1769</v>
      </c>
      <c r="D55" s="114">
        <v>43042</v>
      </c>
      <c r="E55" s="113"/>
      <c r="F55" s="113" t="s">
        <v>107</v>
      </c>
      <c r="G55" s="360" t="s">
        <v>1770</v>
      </c>
      <c r="H55" s="361"/>
      <c r="I55" s="362"/>
      <c r="J55" s="115" t="s">
        <v>1736</v>
      </c>
      <c r="K55" s="115"/>
      <c r="L55" s="115" t="s">
        <v>0</v>
      </c>
      <c r="M55" s="116">
        <v>404</v>
      </c>
      <c r="N55" s="89"/>
      <c r="P55" s="131"/>
      <c r="V55" s="123"/>
    </row>
    <row r="56" spans="1:22" ht="23.25" thickBot="1" x14ac:dyDescent="0.25">
      <c r="A56" s="356"/>
      <c r="B56" s="118" t="s">
        <v>29</v>
      </c>
      <c r="C56" s="118" t="s">
        <v>30</v>
      </c>
      <c r="D56" s="118" t="s">
        <v>31</v>
      </c>
      <c r="E56" s="363" t="s">
        <v>32</v>
      </c>
      <c r="F56" s="363"/>
      <c r="G56" s="364"/>
      <c r="H56" s="365"/>
      <c r="I56" s="366"/>
      <c r="J56" s="120" t="s">
        <v>1737</v>
      </c>
      <c r="K56" s="121"/>
      <c r="L56" s="121" t="s">
        <v>0</v>
      </c>
      <c r="M56" s="122">
        <v>583.4</v>
      </c>
      <c r="N56" s="89"/>
      <c r="V56" s="123"/>
    </row>
    <row r="57" spans="1:22" s="131" customFormat="1" ht="23.25" thickBot="1" x14ac:dyDescent="0.25">
      <c r="A57" s="357"/>
      <c r="B57" s="124"/>
      <c r="C57" s="124" t="s">
        <v>1770</v>
      </c>
      <c r="D57" s="125">
        <v>43044</v>
      </c>
      <c r="E57" s="126" t="s">
        <v>37</v>
      </c>
      <c r="F57" s="127" t="s">
        <v>1771</v>
      </c>
      <c r="G57" s="367"/>
      <c r="H57" s="368"/>
      <c r="I57" s="369"/>
      <c r="J57" s="120" t="s">
        <v>1726</v>
      </c>
      <c r="K57" s="121"/>
      <c r="L57" s="121"/>
      <c r="M57" s="122"/>
      <c r="N57" s="132"/>
      <c r="P57" s="71"/>
      <c r="Q57" s="71"/>
      <c r="V57" s="123"/>
    </row>
    <row r="58" spans="1:22" ht="24" thickTop="1" thickBot="1" x14ac:dyDescent="0.25">
      <c r="A58" s="355">
        <f t="shared" ref="A58" si="7">A54+1</f>
        <v>11</v>
      </c>
      <c r="B58" s="108" t="s">
        <v>20</v>
      </c>
      <c r="C58" s="108" t="s">
        <v>21</v>
      </c>
      <c r="D58" s="108" t="s">
        <v>22</v>
      </c>
      <c r="E58" s="358" t="s">
        <v>23</v>
      </c>
      <c r="F58" s="358"/>
      <c r="G58" s="358" t="s">
        <v>14</v>
      </c>
      <c r="H58" s="359"/>
      <c r="I58" s="87"/>
      <c r="J58" s="109" t="s">
        <v>1719</v>
      </c>
      <c r="K58" s="110"/>
      <c r="L58" s="110"/>
      <c r="M58" s="111"/>
      <c r="N58" s="89"/>
      <c r="V58" s="123"/>
    </row>
    <row r="59" spans="1:22" ht="34.5" thickBot="1" x14ac:dyDescent="0.25">
      <c r="A59" s="356"/>
      <c r="B59" s="113" t="s">
        <v>1772</v>
      </c>
      <c r="C59" s="113" t="s">
        <v>1773</v>
      </c>
      <c r="D59" s="114">
        <v>43047</v>
      </c>
      <c r="E59" s="113"/>
      <c r="F59" s="113" t="s">
        <v>692</v>
      </c>
      <c r="G59" s="360" t="s">
        <v>1774</v>
      </c>
      <c r="H59" s="361"/>
      <c r="I59" s="362"/>
      <c r="J59" s="115" t="s">
        <v>1775</v>
      </c>
      <c r="K59" s="115"/>
      <c r="L59" s="115" t="s">
        <v>0</v>
      </c>
      <c r="M59" s="116">
        <v>306</v>
      </c>
      <c r="N59" s="89"/>
      <c r="V59" s="123"/>
    </row>
    <row r="60" spans="1:22" ht="23.25" thickBot="1" x14ac:dyDescent="0.25">
      <c r="A60" s="356"/>
      <c r="B60" s="118" t="s">
        <v>29</v>
      </c>
      <c r="C60" s="118" t="s">
        <v>30</v>
      </c>
      <c r="D60" s="118" t="s">
        <v>31</v>
      </c>
      <c r="E60" s="363" t="s">
        <v>32</v>
      </c>
      <c r="F60" s="363"/>
      <c r="G60" s="364"/>
      <c r="H60" s="365"/>
      <c r="I60" s="366"/>
      <c r="J60" s="120" t="s">
        <v>1730</v>
      </c>
      <c r="K60" s="121"/>
      <c r="L60" s="121" t="s">
        <v>0</v>
      </c>
      <c r="M60" s="122">
        <v>522</v>
      </c>
      <c r="N60" s="89"/>
      <c r="V60" s="123"/>
    </row>
    <row r="61" spans="1:22" ht="23.25" thickBot="1" x14ac:dyDescent="0.25">
      <c r="A61" s="357"/>
      <c r="B61" s="124"/>
      <c r="C61" s="124" t="s">
        <v>1774</v>
      </c>
      <c r="D61" s="125">
        <v>43049</v>
      </c>
      <c r="E61" s="126" t="s">
        <v>37</v>
      </c>
      <c r="F61" s="127" t="s">
        <v>1776</v>
      </c>
      <c r="G61" s="367"/>
      <c r="H61" s="368"/>
      <c r="I61" s="369"/>
      <c r="J61" s="120" t="s">
        <v>1777</v>
      </c>
      <c r="K61" s="121"/>
      <c r="L61" s="121" t="s">
        <v>0</v>
      </c>
      <c r="M61" s="122">
        <v>60</v>
      </c>
      <c r="N61" s="89"/>
      <c r="V61" s="123"/>
    </row>
    <row r="62" spans="1:22" ht="24" thickTop="1" thickBot="1" x14ac:dyDescent="0.25">
      <c r="A62" s="355">
        <f t="shared" ref="A62" si="8">A58+1</f>
        <v>12</v>
      </c>
      <c r="B62" s="108" t="s">
        <v>20</v>
      </c>
      <c r="C62" s="108" t="s">
        <v>21</v>
      </c>
      <c r="D62" s="108" t="s">
        <v>22</v>
      </c>
      <c r="E62" s="358" t="s">
        <v>23</v>
      </c>
      <c r="F62" s="358"/>
      <c r="G62" s="358" t="s">
        <v>14</v>
      </c>
      <c r="H62" s="359"/>
      <c r="I62" s="87"/>
      <c r="J62" s="109" t="s">
        <v>1719</v>
      </c>
      <c r="K62" s="110"/>
      <c r="L62" s="110"/>
      <c r="M62" s="111"/>
      <c r="N62" s="89"/>
      <c r="V62" s="123"/>
    </row>
    <row r="63" spans="1:22" ht="23.25" thickBot="1" x14ac:dyDescent="0.25">
      <c r="A63" s="356"/>
      <c r="B63" s="113" t="s">
        <v>1778</v>
      </c>
      <c r="C63" s="113" t="s">
        <v>1779</v>
      </c>
      <c r="D63" s="114">
        <v>43070</v>
      </c>
      <c r="E63" s="113"/>
      <c r="F63" s="113" t="s">
        <v>1780</v>
      </c>
      <c r="G63" s="360" t="s">
        <v>1781</v>
      </c>
      <c r="H63" s="361"/>
      <c r="I63" s="362"/>
      <c r="J63" s="115" t="s">
        <v>1741</v>
      </c>
      <c r="K63" s="115"/>
      <c r="L63" s="115" t="s">
        <v>0</v>
      </c>
      <c r="M63" s="116">
        <v>728</v>
      </c>
      <c r="N63" s="89"/>
      <c r="V63" s="123"/>
    </row>
    <row r="64" spans="1:22" ht="23.25" thickBot="1" x14ac:dyDescent="0.25">
      <c r="A64" s="356"/>
      <c r="B64" s="118" t="s">
        <v>29</v>
      </c>
      <c r="C64" s="118" t="s">
        <v>30</v>
      </c>
      <c r="D64" s="118" t="s">
        <v>31</v>
      </c>
      <c r="E64" s="363" t="s">
        <v>32</v>
      </c>
      <c r="F64" s="363"/>
      <c r="G64" s="364"/>
      <c r="H64" s="365"/>
      <c r="I64" s="366"/>
      <c r="J64" s="120" t="s">
        <v>1724</v>
      </c>
      <c r="K64" s="121"/>
      <c r="L64" s="121" t="s">
        <v>0</v>
      </c>
      <c r="M64" s="130">
        <v>1169.98</v>
      </c>
      <c r="N64" s="89"/>
      <c r="V64" s="123"/>
    </row>
    <row r="65" spans="1:22" ht="23.25" thickBot="1" x14ac:dyDescent="0.25">
      <c r="A65" s="357"/>
      <c r="B65" s="124"/>
      <c r="C65" s="124" t="s">
        <v>1781</v>
      </c>
      <c r="D65" s="125">
        <v>43079</v>
      </c>
      <c r="E65" s="126" t="s">
        <v>37</v>
      </c>
      <c r="F65" s="127" t="s">
        <v>1782</v>
      </c>
      <c r="G65" s="367"/>
      <c r="H65" s="368"/>
      <c r="I65" s="369"/>
      <c r="J65" s="120" t="s">
        <v>1783</v>
      </c>
      <c r="K65" s="121"/>
      <c r="L65" s="121" t="s">
        <v>0</v>
      </c>
      <c r="M65" s="122">
        <v>280</v>
      </c>
      <c r="N65" s="89"/>
      <c r="V65" s="123"/>
    </row>
    <row r="66" spans="1:22" ht="24" thickTop="1" thickBot="1" x14ac:dyDescent="0.25">
      <c r="A66" s="355">
        <f t="shared" ref="A66" si="9">A62+1</f>
        <v>13</v>
      </c>
      <c r="B66" s="108" t="s">
        <v>20</v>
      </c>
      <c r="C66" s="108" t="s">
        <v>21</v>
      </c>
      <c r="D66" s="108" t="s">
        <v>22</v>
      </c>
      <c r="E66" s="358" t="s">
        <v>23</v>
      </c>
      <c r="F66" s="358"/>
      <c r="G66" s="358" t="s">
        <v>14</v>
      </c>
      <c r="H66" s="359"/>
      <c r="I66" s="87"/>
      <c r="J66" s="109" t="s">
        <v>1719</v>
      </c>
      <c r="K66" s="110"/>
      <c r="L66" s="110"/>
      <c r="M66" s="111"/>
      <c r="N66" s="89"/>
      <c r="V66" s="123"/>
    </row>
    <row r="67" spans="1:22" ht="23.25" thickBot="1" x14ac:dyDescent="0.25">
      <c r="A67" s="356"/>
      <c r="B67" s="113" t="s">
        <v>1784</v>
      </c>
      <c r="C67" s="113" t="s">
        <v>1785</v>
      </c>
      <c r="D67" s="114">
        <v>43074</v>
      </c>
      <c r="E67" s="113"/>
      <c r="F67" s="113" t="s">
        <v>1786</v>
      </c>
      <c r="G67" s="360" t="s">
        <v>1787</v>
      </c>
      <c r="H67" s="361"/>
      <c r="I67" s="362"/>
      <c r="J67" s="115" t="s">
        <v>1788</v>
      </c>
      <c r="K67" s="115"/>
      <c r="L67" s="115" t="s">
        <v>0</v>
      </c>
      <c r="M67" s="116">
        <v>250</v>
      </c>
      <c r="N67" s="89"/>
      <c r="V67" s="123"/>
    </row>
    <row r="68" spans="1:22" ht="23.25" thickBot="1" x14ac:dyDescent="0.25">
      <c r="A68" s="356"/>
      <c r="B68" s="118" t="s">
        <v>29</v>
      </c>
      <c r="C68" s="118" t="s">
        <v>30</v>
      </c>
      <c r="D68" s="118" t="s">
        <v>31</v>
      </c>
      <c r="E68" s="363" t="s">
        <v>32</v>
      </c>
      <c r="F68" s="363"/>
      <c r="G68" s="364"/>
      <c r="H68" s="365"/>
      <c r="I68" s="366"/>
      <c r="J68" s="120" t="s">
        <v>1724</v>
      </c>
      <c r="K68" s="121"/>
      <c r="L68" s="121" t="s">
        <v>0</v>
      </c>
      <c r="M68" s="122">
        <v>148.19999999999999</v>
      </c>
      <c r="N68" s="89"/>
      <c r="V68" s="123"/>
    </row>
    <row r="69" spans="1:22" ht="13.5" thickBot="1" x14ac:dyDescent="0.25">
      <c r="A69" s="357"/>
      <c r="B69" s="124"/>
      <c r="C69" s="124" t="s">
        <v>1787</v>
      </c>
      <c r="D69" s="125">
        <v>43076</v>
      </c>
      <c r="E69" s="126" t="s">
        <v>37</v>
      </c>
      <c r="F69" s="127" t="s">
        <v>1789</v>
      </c>
      <c r="G69" s="367"/>
      <c r="H69" s="368"/>
      <c r="I69" s="369"/>
      <c r="J69" s="120" t="s">
        <v>1790</v>
      </c>
      <c r="K69" s="121"/>
      <c r="L69" s="121" t="s">
        <v>0</v>
      </c>
      <c r="M69" s="122">
        <v>95.6</v>
      </c>
      <c r="N69" s="89"/>
      <c r="V69" s="123"/>
    </row>
    <row r="70" spans="1:22" ht="24" thickTop="1" thickBot="1" x14ac:dyDescent="0.25">
      <c r="A70" s="355">
        <f t="shared" ref="A70" si="10">A66+1</f>
        <v>14</v>
      </c>
      <c r="B70" s="108" t="s">
        <v>20</v>
      </c>
      <c r="C70" s="108" t="s">
        <v>21</v>
      </c>
      <c r="D70" s="108" t="s">
        <v>22</v>
      </c>
      <c r="E70" s="358" t="s">
        <v>23</v>
      </c>
      <c r="F70" s="358"/>
      <c r="G70" s="358" t="s">
        <v>14</v>
      </c>
      <c r="H70" s="359"/>
      <c r="I70" s="87"/>
      <c r="J70" s="109" t="s">
        <v>1719</v>
      </c>
      <c r="K70" s="110"/>
      <c r="L70" s="110"/>
      <c r="M70" s="111"/>
      <c r="N70" s="89"/>
      <c r="V70" s="123"/>
    </row>
    <row r="71" spans="1:22" ht="23.25" thickBot="1" x14ac:dyDescent="0.25">
      <c r="A71" s="356"/>
      <c r="B71" s="113" t="s">
        <v>1791</v>
      </c>
      <c r="C71" s="113" t="s">
        <v>1792</v>
      </c>
      <c r="D71" s="114">
        <v>43108</v>
      </c>
      <c r="E71" s="113"/>
      <c r="F71" s="113" t="s">
        <v>1793</v>
      </c>
      <c r="G71" s="360" t="s">
        <v>1792</v>
      </c>
      <c r="H71" s="361"/>
      <c r="I71" s="362"/>
      <c r="J71" s="115" t="s">
        <v>1794</v>
      </c>
      <c r="K71" s="115"/>
      <c r="L71" s="115" t="s">
        <v>0</v>
      </c>
      <c r="M71" s="116">
        <v>519</v>
      </c>
      <c r="N71" s="89"/>
      <c r="V71" s="133"/>
    </row>
    <row r="72" spans="1:22" ht="23.25" thickBot="1" x14ac:dyDescent="0.25">
      <c r="A72" s="356"/>
      <c r="B72" s="118" t="s">
        <v>29</v>
      </c>
      <c r="C72" s="118" t="s">
        <v>30</v>
      </c>
      <c r="D72" s="118" t="s">
        <v>31</v>
      </c>
      <c r="E72" s="363" t="s">
        <v>32</v>
      </c>
      <c r="F72" s="363"/>
      <c r="G72" s="364"/>
      <c r="H72" s="365"/>
      <c r="I72" s="366"/>
      <c r="J72" s="120" t="s">
        <v>1730</v>
      </c>
      <c r="K72" s="121"/>
      <c r="L72" s="121" t="s">
        <v>0</v>
      </c>
      <c r="M72" s="130">
        <v>1100</v>
      </c>
      <c r="N72" s="89"/>
      <c r="V72" s="123"/>
    </row>
    <row r="73" spans="1:22" ht="13.5" thickBot="1" x14ac:dyDescent="0.25">
      <c r="A73" s="357"/>
      <c r="B73" s="124"/>
      <c r="C73" s="124" t="s">
        <v>1792</v>
      </c>
      <c r="D73" s="125">
        <v>43112</v>
      </c>
      <c r="E73" s="126" t="s">
        <v>37</v>
      </c>
      <c r="F73" s="127" t="s">
        <v>1795</v>
      </c>
      <c r="G73" s="367"/>
      <c r="H73" s="368"/>
      <c r="I73" s="369"/>
      <c r="J73" s="120" t="s">
        <v>1726</v>
      </c>
      <c r="K73" s="121"/>
      <c r="L73" s="121"/>
      <c r="M73" s="122"/>
      <c r="N73" s="89"/>
      <c r="V73" s="123"/>
    </row>
    <row r="74" spans="1:22" ht="24" thickTop="1" thickBot="1" x14ac:dyDescent="0.25">
      <c r="A74" s="355">
        <f t="shared" ref="A74" si="11">A70+1</f>
        <v>15</v>
      </c>
      <c r="B74" s="108" t="s">
        <v>20</v>
      </c>
      <c r="C74" s="108" t="s">
        <v>21</v>
      </c>
      <c r="D74" s="108" t="s">
        <v>22</v>
      </c>
      <c r="E74" s="358" t="s">
        <v>23</v>
      </c>
      <c r="F74" s="358"/>
      <c r="G74" s="358" t="s">
        <v>14</v>
      </c>
      <c r="H74" s="359"/>
      <c r="I74" s="87"/>
      <c r="J74" s="109" t="s">
        <v>1719</v>
      </c>
      <c r="K74" s="110"/>
      <c r="L74" s="110"/>
      <c r="M74" s="111"/>
      <c r="N74" s="89"/>
      <c r="V74" s="123"/>
    </row>
    <row r="75" spans="1:22" ht="23.25" thickBot="1" x14ac:dyDescent="0.25">
      <c r="A75" s="356"/>
      <c r="B75" s="113" t="s">
        <v>1796</v>
      </c>
      <c r="C75" s="113" t="s">
        <v>1797</v>
      </c>
      <c r="D75" s="114">
        <v>43136</v>
      </c>
      <c r="E75" s="113"/>
      <c r="F75" s="113" t="s">
        <v>692</v>
      </c>
      <c r="G75" s="360" t="s">
        <v>1798</v>
      </c>
      <c r="H75" s="361"/>
      <c r="I75" s="362"/>
      <c r="J75" s="115" t="s">
        <v>1799</v>
      </c>
      <c r="K75" s="115"/>
      <c r="L75" s="115" t="s">
        <v>0</v>
      </c>
      <c r="M75" s="116">
        <v>501</v>
      </c>
      <c r="N75" s="89"/>
      <c r="V75" s="123"/>
    </row>
    <row r="76" spans="1:22" ht="23.25" thickBot="1" x14ac:dyDescent="0.25">
      <c r="A76" s="356"/>
      <c r="B76" s="118" t="s">
        <v>29</v>
      </c>
      <c r="C76" s="118" t="s">
        <v>30</v>
      </c>
      <c r="D76" s="118" t="s">
        <v>31</v>
      </c>
      <c r="E76" s="363" t="s">
        <v>32</v>
      </c>
      <c r="F76" s="363"/>
      <c r="G76" s="364"/>
      <c r="H76" s="365"/>
      <c r="I76" s="366"/>
      <c r="J76" s="120" t="s">
        <v>1800</v>
      </c>
      <c r="K76" s="121"/>
      <c r="L76" s="121"/>
      <c r="M76" s="122" t="s">
        <v>1801</v>
      </c>
      <c r="N76" s="89"/>
      <c r="V76" s="123"/>
    </row>
    <row r="77" spans="1:22" ht="13.5" thickBot="1" x14ac:dyDescent="0.25">
      <c r="A77" s="357"/>
      <c r="B77" s="124"/>
      <c r="C77" s="124" t="s">
        <v>1798</v>
      </c>
      <c r="D77" s="125">
        <v>43139</v>
      </c>
      <c r="E77" s="126" t="s">
        <v>37</v>
      </c>
      <c r="F77" s="127" t="s">
        <v>1802</v>
      </c>
      <c r="G77" s="367"/>
      <c r="H77" s="368"/>
      <c r="I77" s="369"/>
      <c r="J77" s="120" t="s">
        <v>1726</v>
      </c>
      <c r="K77" s="121"/>
      <c r="L77" s="121"/>
      <c r="M77" s="122"/>
      <c r="N77" s="89"/>
      <c r="V77" s="123"/>
    </row>
    <row r="78" spans="1:22" ht="24" thickTop="1" thickBot="1" x14ac:dyDescent="0.25">
      <c r="A78" s="355">
        <f t="shared" ref="A78" si="12">A74+1</f>
        <v>16</v>
      </c>
      <c r="B78" s="108" t="s">
        <v>20</v>
      </c>
      <c r="C78" s="108" t="s">
        <v>21</v>
      </c>
      <c r="D78" s="108" t="s">
        <v>22</v>
      </c>
      <c r="E78" s="358" t="s">
        <v>23</v>
      </c>
      <c r="F78" s="358"/>
      <c r="G78" s="358" t="s">
        <v>14</v>
      </c>
      <c r="H78" s="359"/>
      <c r="I78" s="87"/>
      <c r="J78" s="109" t="s">
        <v>1719</v>
      </c>
      <c r="K78" s="110"/>
      <c r="L78" s="110"/>
      <c r="M78" s="111"/>
      <c r="N78" s="89"/>
      <c r="V78" s="123"/>
    </row>
    <row r="79" spans="1:22" ht="23.25" thickBot="1" x14ac:dyDescent="0.25">
      <c r="A79" s="356"/>
      <c r="B79" s="113" t="s">
        <v>1803</v>
      </c>
      <c r="C79" s="113" t="s">
        <v>1804</v>
      </c>
      <c r="D79" s="114">
        <v>43136</v>
      </c>
      <c r="E79" s="113"/>
      <c r="F79" s="113" t="s">
        <v>794</v>
      </c>
      <c r="G79" s="360" t="s">
        <v>1805</v>
      </c>
      <c r="H79" s="361"/>
      <c r="I79" s="362"/>
      <c r="J79" s="115" t="s">
        <v>1806</v>
      </c>
      <c r="K79" s="115"/>
      <c r="L79" s="115" t="s">
        <v>0</v>
      </c>
      <c r="M79" s="116">
        <v>555</v>
      </c>
      <c r="N79" s="89"/>
      <c r="V79" s="123"/>
    </row>
    <row r="80" spans="1:22" ht="23.25" thickBot="1" x14ac:dyDescent="0.25">
      <c r="A80" s="356"/>
      <c r="B80" s="118" t="s">
        <v>29</v>
      </c>
      <c r="C80" s="118" t="s">
        <v>30</v>
      </c>
      <c r="D80" s="118" t="s">
        <v>31</v>
      </c>
      <c r="E80" s="363" t="s">
        <v>32</v>
      </c>
      <c r="F80" s="363"/>
      <c r="G80" s="364"/>
      <c r="H80" s="365"/>
      <c r="I80" s="366"/>
      <c r="J80" s="120" t="s">
        <v>1742</v>
      </c>
      <c r="K80" s="121"/>
      <c r="L80" s="121" t="s">
        <v>0</v>
      </c>
      <c r="M80" s="122">
        <v>541</v>
      </c>
      <c r="N80" s="89"/>
      <c r="V80" s="123"/>
    </row>
    <row r="81" spans="1:22" ht="34.5" thickBot="1" x14ac:dyDescent="0.25">
      <c r="A81" s="357"/>
      <c r="B81" s="124"/>
      <c r="C81" s="124" t="s">
        <v>1805</v>
      </c>
      <c r="D81" s="125">
        <v>43138</v>
      </c>
      <c r="E81" s="126" t="s">
        <v>37</v>
      </c>
      <c r="F81" s="127" t="s">
        <v>1807</v>
      </c>
      <c r="G81" s="367"/>
      <c r="H81" s="368"/>
      <c r="I81" s="369"/>
      <c r="J81" s="120" t="s">
        <v>1777</v>
      </c>
      <c r="K81" s="121"/>
      <c r="L81" s="121" t="s">
        <v>0</v>
      </c>
      <c r="M81" s="122">
        <v>42</v>
      </c>
      <c r="N81" s="89"/>
      <c r="V81" s="123"/>
    </row>
    <row r="82" spans="1:22" ht="24" thickTop="1" thickBot="1" x14ac:dyDescent="0.25">
      <c r="A82" s="355">
        <f t="shared" ref="A82" si="13">A78+1</f>
        <v>17</v>
      </c>
      <c r="B82" s="108" t="s">
        <v>20</v>
      </c>
      <c r="C82" s="108" t="s">
        <v>21</v>
      </c>
      <c r="D82" s="108" t="s">
        <v>22</v>
      </c>
      <c r="E82" s="358" t="s">
        <v>23</v>
      </c>
      <c r="F82" s="358"/>
      <c r="G82" s="358" t="s">
        <v>14</v>
      </c>
      <c r="H82" s="359"/>
      <c r="I82" s="87"/>
      <c r="J82" s="109" t="s">
        <v>1719</v>
      </c>
      <c r="K82" s="110"/>
      <c r="L82" s="110"/>
      <c r="M82" s="111"/>
      <c r="N82" s="89"/>
      <c r="V82" s="123"/>
    </row>
    <row r="83" spans="1:22" ht="13.5" thickBot="1" x14ac:dyDescent="0.25">
      <c r="A83" s="356"/>
      <c r="B83" s="113" t="s">
        <v>1808</v>
      </c>
      <c r="C83" s="113" t="s">
        <v>1809</v>
      </c>
      <c r="D83" s="114">
        <v>43144</v>
      </c>
      <c r="E83" s="113"/>
      <c r="F83" s="113" t="s">
        <v>1810</v>
      </c>
      <c r="G83" s="360" t="s">
        <v>1811</v>
      </c>
      <c r="H83" s="361"/>
      <c r="I83" s="362"/>
      <c r="J83" s="115" t="s">
        <v>1812</v>
      </c>
      <c r="K83" s="115"/>
      <c r="L83" s="115" t="s">
        <v>0</v>
      </c>
      <c r="M83" s="116">
        <v>507</v>
      </c>
      <c r="N83" s="89"/>
      <c r="V83" s="123"/>
    </row>
    <row r="84" spans="1:22" ht="23.25" thickBot="1" x14ac:dyDescent="0.25">
      <c r="A84" s="356"/>
      <c r="B84" s="118" t="s">
        <v>29</v>
      </c>
      <c r="C84" s="118" t="s">
        <v>30</v>
      </c>
      <c r="D84" s="118" t="s">
        <v>31</v>
      </c>
      <c r="E84" s="363" t="s">
        <v>32</v>
      </c>
      <c r="F84" s="363"/>
      <c r="G84" s="364"/>
      <c r="H84" s="365"/>
      <c r="I84" s="366"/>
      <c r="J84" s="120" t="s">
        <v>1742</v>
      </c>
      <c r="K84" s="121"/>
      <c r="L84" s="121" t="s">
        <v>0</v>
      </c>
      <c r="M84" s="122">
        <v>519.16</v>
      </c>
      <c r="N84" s="89"/>
      <c r="V84" s="123"/>
    </row>
    <row r="85" spans="1:22" ht="13.5" thickBot="1" x14ac:dyDescent="0.25">
      <c r="A85" s="357"/>
      <c r="B85" s="124"/>
      <c r="C85" s="124" t="s">
        <v>1813</v>
      </c>
      <c r="D85" s="125">
        <v>43146</v>
      </c>
      <c r="E85" s="126" t="s">
        <v>37</v>
      </c>
      <c r="F85" s="127" t="s">
        <v>1814</v>
      </c>
      <c r="G85" s="367"/>
      <c r="H85" s="368"/>
      <c r="I85" s="369"/>
      <c r="J85" s="120" t="s">
        <v>1790</v>
      </c>
      <c r="K85" s="121"/>
      <c r="L85" s="121" t="s">
        <v>0</v>
      </c>
      <c r="M85" s="122">
        <v>71.099999999999994</v>
      </c>
      <c r="N85" s="89"/>
      <c r="V85" s="123"/>
    </row>
    <row r="86" spans="1:22" ht="24" thickTop="1" thickBot="1" x14ac:dyDescent="0.25">
      <c r="A86" s="355">
        <f t="shared" ref="A86" si="14">A82+1</f>
        <v>18</v>
      </c>
      <c r="B86" s="108" t="s">
        <v>20</v>
      </c>
      <c r="C86" s="108" t="s">
        <v>21</v>
      </c>
      <c r="D86" s="108" t="s">
        <v>22</v>
      </c>
      <c r="E86" s="358" t="s">
        <v>23</v>
      </c>
      <c r="F86" s="358"/>
      <c r="G86" s="358" t="s">
        <v>14</v>
      </c>
      <c r="H86" s="359"/>
      <c r="I86" s="87"/>
      <c r="J86" s="109" t="s">
        <v>1719</v>
      </c>
      <c r="K86" s="110"/>
      <c r="L86" s="110"/>
      <c r="M86" s="111"/>
      <c r="N86" s="89"/>
      <c r="V86" s="123"/>
    </row>
    <row r="87" spans="1:22" ht="23.25" thickBot="1" x14ac:dyDescent="0.25">
      <c r="A87" s="356"/>
      <c r="B87" s="113" t="s">
        <v>1815</v>
      </c>
      <c r="C87" s="113" t="s">
        <v>1816</v>
      </c>
      <c r="D87" s="114">
        <v>43150</v>
      </c>
      <c r="E87" s="113"/>
      <c r="F87" s="113" t="s">
        <v>1780</v>
      </c>
      <c r="G87" s="360" t="s">
        <v>1817</v>
      </c>
      <c r="H87" s="361"/>
      <c r="I87" s="362"/>
      <c r="J87" s="115" t="s">
        <v>1818</v>
      </c>
      <c r="K87" s="115"/>
      <c r="L87" s="115" t="s">
        <v>0</v>
      </c>
      <c r="M87" s="116">
        <v>354</v>
      </c>
      <c r="N87" s="89"/>
      <c r="V87" s="123"/>
    </row>
    <row r="88" spans="1:22" ht="23.25" thickBot="1" x14ac:dyDescent="0.25">
      <c r="A88" s="356"/>
      <c r="B88" s="118" t="s">
        <v>29</v>
      </c>
      <c r="C88" s="118" t="s">
        <v>30</v>
      </c>
      <c r="D88" s="118" t="s">
        <v>31</v>
      </c>
      <c r="E88" s="363" t="s">
        <v>32</v>
      </c>
      <c r="F88" s="363"/>
      <c r="G88" s="364"/>
      <c r="H88" s="365"/>
      <c r="I88" s="366"/>
      <c r="J88" s="120" t="s">
        <v>1730</v>
      </c>
      <c r="K88" s="121"/>
      <c r="L88" s="121" t="s">
        <v>0</v>
      </c>
      <c r="M88" s="130">
        <v>3734</v>
      </c>
      <c r="N88" s="89"/>
      <c r="V88" s="123"/>
    </row>
    <row r="89" spans="1:22" ht="23.25" thickBot="1" x14ac:dyDescent="0.25">
      <c r="A89" s="357"/>
      <c r="B89" s="124"/>
      <c r="C89" s="124" t="s">
        <v>1817</v>
      </c>
      <c r="D89" s="125">
        <v>43156</v>
      </c>
      <c r="E89" s="126" t="s">
        <v>37</v>
      </c>
      <c r="F89" s="127" t="s">
        <v>1819</v>
      </c>
      <c r="G89" s="367"/>
      <c r="H89" s="368"/>
      <c r="I89" s="369"/>
      <c r="J89" s="120" t="s">
        <v>1726</v>
      </c>
      <c r="K89" s="121"/>
      <c r="L89" s="121"/>
      <c r="M89" s="122"/>
      <c r="N89" s="89"/>
      <c r="V89" s="123"/>
    </row>
    <row r="90" spans="1:22" ht="24" thickTop="1" thickBot="1" x14ac:dyDescent="0.25">
      <c r="A90" s="355">
        <f t="shared" ref="A90" si="15">A86+1</f>
        <v>19</v>
      </c>
      <c r="B90" s="108" t="s">
        <v>20</v>
      </c>
      <c r="C90" s="108" t="s">
        <v>21</v>
      </c>
      <c r="D90" s="108" t="s">
        <v>22</v>
      </c>
      <c r="E90" s="358" t="s">
        <v>23</v>
      </c>
      <c r="F90" s="358"/>
      <c r="G90" s="358" t="s">
        <v>14</v>
      </c>
      <c r="H90" s="359"/>
      <c r="I90" s="87"/>
      <c r="J90" s="109" t="s">
        <v>1719</v>
      </c>
      <c r="K90" s="110"/>
      <c r="L90" s="110"/>
      <c r="M90" s="111"/>
      <c r="N90" s="89"/>
      <c r="V90" s="123"/>
    </row>
    <row r="91" spans="1:22" ht="23.25" thickBot="1" x14ac:dyDescent="0.25">
      <c r="A91" s="356"/>
      <c r="B91" s="113" t="s">
        <v>1820</v>
      </c>
      <c r="C91" s="113" t="s">
        <v>1821</v>
      </c>
      <c r="D91" s="114">
        <v>43163</v>
      </c>
      <c r="E91" s="113"/>
      <c r="F91" s="113" t="s">
        <v>114</v>
      </c>
      <c r="G91" s="360" t="s">
        <v>1822</v>
      </c>
      <c r="H91" s="361"/>
      <c r="I91" s="362"/>
      <c r="J91" s="115" t="s">
        <v>1823</v>
      </c>
      <c r="K91" s="115"/>
      <c r="L91" s="115" t="s">
        <v>0</v>
      </c>
      <c r="M91" s="116">
        <v>279</v>
      </c>
      <c r="N91" s="89"/>
      <c r="V91" s="123"/>
    </row>
    <row r="92" spans="1:22" ht="23.25" thickBot="1" x14ac:dyDescent="0.25">
      <c r="A92" s="356"/>
      <c r="B92" s="118" t="s">
        <v>29</v>
      </c>
      <c r="C92" s="118" t="s">
        <v>30</v>
      </c>
      <c r="D92" s="118" t="s">
        <v>31</v>
      </c>
      <c r="E92" s="363" t="s">
        <v>32</v>
      </c>
      <c r="F92" s="363"/>
      <c r="G92" s="364"/>
      <c r="H92" s="365"/>
      <c r="I92" s="366"/>
      <c r="J92" s="120" t="s">
        <v>1730</v>
      </c>
      <c r="K92" s="121"/>
      <c r="L92" s="121" t="s">
        <v>0</v>
      </c>
      <c r="M92" s="122">
        <v>259.64999999999998</v>
      </c>
      <c r="N92" s="89"/>
      <c r="V92" s="123"/>
    </row>
    <row r="93" spans="1:22" ht="23.25" thickBot="1" x14ac:dyDescent="0.25">
      <c r="A93" s="357"/>
      <c r="B93" s="124"/>
      <c r="C93" s="124" t="s">
        <v>1822</v>
      </c>
      <c r="D93" s="125">
        <v>43166</v>
      </c>
      <c r="E93" s="126" t="s">
        <v>37</v>
      </c>
      <c r="F93" s="127" t="s">
        <v>1824</v>
      </c>
      <c r="G93" s="367"/>
      <c r="H93" s="368"/>
      <c r="I93" s="369"/>
      <c r="J93" s="120" t="s">
        <v>1726</v>
      </c>
      <c r="K93" s="121"/>
      <c r="L93" s="121"/>
      <c r="M93" s="122"/>
      <c r="N93" s="89"/>
      <c r="V93" s="123"/>
    </row>
    <row r="94" spans="1:22" ht="24" thickTop="1" thickBot="1" x14ac:dyDescent="0.25">
      <c r="A94" s="355">
        <f t="shared" ref="A94" si="16">A90+1</f>
        <v>20</v>
      </c>
      <c r="B94" s="108" t="s">
        <v>20</v>
      </c>
      <c r="C94" s="108" t="s">
        <v>21</v>
      </c>
      <c r="D94" s="108" t="s">
        <v>22</v>
      </c>
      <c r="E94" s="358" t="s">
        <v>23</v>
      </c>
      <c r="F94" s="358"/>
      <c r="G94" s="358" t="s">
        <v>14</v>
      </c>
      <c r="H94" s="359"/>
      <c r="I94" s="87"/>
      <c r="J94" s="109" t="s">
        <v>1719</v>
      </c>
      <c r="K94" s="110"/>
      <c r="L94" s="110"/>
      <c r="M94" s="111"/>
      <c r="N94" s="89"/>
      <c r="V94" s="123"/>
    </row>
    <row r="95" spans="1:22" ht="23.25" thickBot="1" x14ac:dyDescent="0.25">
      <c r="A95" s="356"/>
      <c r="B95" s="113" t="s">
        <v>1825</v>
      </c>
      <c r="C95" s="113" t="s">
        <v>1821</v>
      </c>
      <c r="D95" s="114">
        <v>43163</v>
      </c>
      <c r="E95" s="113"/>
      <c r="F95" s="113" t="s">
        <v>114</v>
      </c>
      <c r="G95" s="360" t="s">
        <v>1822</v>
      </c>
      <c r="H95" s="361"/>
      <c r="I95" s="362"/>
      <c r="J95" s="115" t="s">
        <v>1788</v>
      </c>
      <c r="K95" s="115"/>
      <c r="L95" s="115" t="s">
        <v>0</v>
      </c>
      <c r="M95" s="116">
        <v>186</v>
      </c>
      <c r="N95" s="89"/>
      <c r="V95" s="123"/>
    </row>
    <row r="96" spans="1:22" ht="23.25" thickBot="1" x14ac:dyDescent="0.25">
      <c r="A96" s="356"/>
      <c r="B96" s="118" t="s">
        <v>29</v>
      </c>
      <c r="C96" s="118" t="s">
        <v>30</v>
      </c>
      <c r="D96" s="118" t="s">
        <v>31</v>
      </c>
      <c r="E96" s="363" t="s">
        <v>32</v>
      </c>
      <c r="F96" s="363"/>
      <c r="G96" s="364"/>
      <c r="H96" s="365"/>
      <c r="I96" s="366"/>
      <c r="J96" s="120" t="s">
        <v>1826</v>
      </c>
      <c r="K96" s="121"/>
      <c r="L96" s="121"/>
      <c r="M96" s="122" t="s">
        <v>1801</v>
      </c>
      <c r="N96" s="89"/>
      <c r="V96" s="123"/>
    </row>
    <row r="97" spans="1:22" ht="23.25" thickBot="1" x14ac:dyDescent="0.25">
      <c r="A97" s="357"/>
      <c r="B97" s="124"/>
      <c r="C97" s="124" t="s">
        <v>1822</v>
      </c>
      <c r="D97" s="125">
        <v>43165</v>
      </c>
      <c r="E97" s="126" t="s">
        <v>37</v>
      </c>
      <c r="F97" s="127" t="s">
        <v>1827</v>
      </c>
      <c r="G97" s="367"/>
      <c r="H97" s="368"/>
      <c r="I97" s="369"/>
      <c r="J97" s="120" t="s">
        <v>1828</v>
      </c>
      <c r="K97" s="121"/>
      <c r="L97" s="121" t="s">
        <v>0</v>
      </c>
      <c r="M97" s="122">
        <v>24</v>
      </c>
      <c r="N97" s="89"/>
      <c r="V97" s="123"/>
    </row>
    <row r="98" spans="1:22" ht="24" thickTop="1" thickBot="1" x14ac:dyDescent="0.25">
      <c r="A98" s="355">
        <f t="shared" ref="A98" si="17">A94+1</f>
        <v>21</v>
      </c>
      <c r="B98" s="108" t="s">
        <v>20</v>
      </c>
      <c r="C98" s="108" t="s">
        <v>21</v>
      </c>
      <c r="D98" s="108" t="s">
        <v>22</v>
      </c>
      <c r="E98" s="358" t="s">
        <v>23</v>
      </c>
      <c r="F98" s="358"/>
      <c r="G98" s="358" t="s">
        <v>14</v>
      </c>
      <c r="H98" s="359"/>
      <c r="I98" s="87"/>
      <c r="J98" s="109" t="s">
        <v>1719</v>
      </c>
      <c r="K98" s="110"/>
      <c r="L98" s="110"/>
      <c r="M98" s="111"/>
      <c r="N98" s="89"/>
      <c r="V98" s="123"/>
    </row>
    <row r="99" spans="1:22" ht="23.25" thickBot="1" x14ac:dyDescent="0.25">
      <c r="A99" s="356"/>
      <c r="B99" s="113" t="s">
        <v>1768</v>
      </c>
      <c r="C99" s="113" t="s">
        <v>1829</v>
      </c>
      <c r="D99" s="114">
        <v>43164</v>
      </c>
      <c r="E99" s="113"/>
      <c r="F99" s="113" t="s">
        <v>1830</v>
      </c>
      <c r="G99" s="360" t="s">
        <v>1831</v>
      </c>
      <c r="H99" s="361"/>
      <c r="I99" s="362"/>
      <c r="J99" s="115" t="s">
        <v>1832</v>
      </c>
      <c r="K99" s="115"/>
      <c r="L99" s="115" t="s">
        <v>0</v>
      </c>
      <c r="M99" s="116">
        <v>400</v>
      </c>
      <c r="N99" s="89"/>
      <c r="V99" s="123"/>
    </row>
    <row r="100" spans="1:22" ht="23.25" thickBot="1" x14ac:dyDescent="0.25">
      <c r="A100" s="356"/>
      <c r="B100" s="118" t="s">
        <v>29</v>
      </c>
      <c r="C100" s="118" t="s">
        <v>30</v>
      </c>
      <c r="D100" s="118" t="s">
        <v>31</v>
      </c>
      <c r="E100" s="363" t="s">
        <v>32</v>
      </c>
      <c r="F100" s="363"/>
      <c r="G100" s="364"/>
      <c r="H100" s="365"/>
      <c r="I100" s="366"/>
      <c r="J100" s="120" t="s">
        <v>1833</v>
      </c>
      <c r="K100" s="121"/>
      <c r="L100" s="121" t="s">
        <v>0</v>
      </c>
      <c r="M100" s="122">
        <v>421.6</v>
      </c>
      <c r="N100" s="89"/>
      <c r="V100" s="123"/>
    </row>
    <row r="101" spans="1:22" ht="23.25" thickBot="1" x14ac:dyDescent="0.25">
      <c r="A101" s="357"/>
      <c r="B101" s="124"/>
      <c r="C101" s="124" t="s">
        <v>1831</v>
      </c>
      <c r="D101" s="125">
        <v>43166</v>
      </c>
      <c r="E101" s="126" t="s">
        <v>37</v>
      </c>
      <c r="F101" s="127" t="s">
        <v>1834</v>
      </c>
      <c r="G101" s="367"/>
      <c r="H101" s="368"/>
      <c r="I101" s="369"/>
      <c r="J101" s="120" t="s">
        <v>1726</v>
      </c>
      <c r="K101" s="121"/>
      <c r="L101" s="121"/>
      <c r="M101" s="122"/>
      <c r="N101" s="89"/>
      <c r="V101" s="123"/>
    </row>
    <row r="102" spans="1:22" ht="24" thickTop="1" thickBot="1" x14ac:dyDescent="0.25">
      <c r="A102" s="355">
        <f t="shared" ref="A102" si="18">A98+1</f>
        <v>22</v>
      </c>
      <c r="B102" s="108" t="s">
        <v>20</v>
      </c>
      <c r="C102" s="108" t="s">
        <v>21</v>
      </c>
      <c r="D102" s="108" t="s">
        <v>22</v>
      </c>
      <c r="E102" s="358" t="s">
        <v>23</v>
      </c>
      <c r="F102" s="358"/>
      <c r="G102" s="358" t="s">
        <v>14</v>
      </c>
      <c r="H102" s="359"/>
      <c r="I102" s="87"/>
      <c r="J102" s="109" t="s">
        <v>1719</v>
      </c>
      <c r="K102" s="110"/>
      <c r="L102" s="110"/>
      <c r="M102" s="111"/>
      <c r="N102" s="89"/>
      <c r="V102" s="123"/>
    </row>
    <row r="103" spans="1:22" ht="34.5" thickBot="1" x14ac:dyDescent="0.25">
      <c r="A103" s="356"/>
      <c r="B103" s="113" t="s">
        <v>1835</v>
      </c>
      <c r="C103" s="113" t="s">
        <v>1836</v>
      </c>
      <c r="D103" s="114">
        <v>43176</v>
      </c>
      <c r="E103" s="113"/>
      <c r="F103" s="113" t="s">
        <v>1837</v>
      </c>
      <c r="G103" s="360" t="s">
        <v>1838</v>
      </c>
      <c r="H103" s="361"/>
      <c r="I103" s="362"/>
      <c r="J103" s="115" t="s">
        <v>1764</v>
      </c>
      <c r="K103" s="115"/>
      <c r="L103" s="115" t="s">
        <v>0</v>
      </c>
      <c r="M103" s="129">
        <v>1380</v>
      </c>
      <c r="N103" s="89"/>
      <c r="V103" s="123"/>
    </row>
    <row r="104" spans="1:22" ht="23.25" thickBot="1" x14ac:dyDescent="0.25">
      <c r="A104" s="356"/>
      <c r="B104" s="118" t="s">
        <v>29</v>
      </c>
      <c r="C104" s="118" t="s">
        <v>30</v>
      </c>
      <c r="D104" s="118" t="s">
        <v>31</v>
      </c>
      <c r="E104" s="363" t="s">
        <v>32</v>
      </c>
      <c r="F104" s="363"/>
      <c r="G104" s="364"/>
      <c r="H104" s="365"/>
      <c r="I104" s="366"/>
      <c r="J104" s="120" t="s">
        <v>1833</v>
      </c>
      <c r="K104" s="121"/>
      <c r="L104" s="121" t="s">
        <v>0</v>
      </c>
      <c r="M104" s="130">
        <v>2769</v>
      </c>
      <c r="N104" s="89"/>
      <c r="V104" s="123"/>
    </row>
    <row r="105" spans="1:22" ht="13.5" thickBot="1" x14ac:dyDescent="0.25">
      <c r="A105" s="357"/>
      <c r="B105" s="124"/>
      <c r="C105" s="124" t="s">
        <v>1838</v>
      </c>
      <c r="D105" s="125">
        <v>43182</v>
      </c>
      <c r="E105" s="126" t="s">
        <v>37</v>
      </c>
      <c r="F105" s="127" t="s">
        <v>1839</v>
      </c>
      <c r="G105" s="367"/>
      <c r="H105" s="368"/>
      <c r="I105" s="369"/>
      <c r="J105" s="120" t="s">
        <v>1726</v>
      </c>
      <c r="K105" s="121"/>
      <c r="L105" s="121"/>
      <c r="M105" s="122"/>
      <c r="N105" s="89"/>
      <c r="V105" s="123"/>
    </row>
    <row r="106" spans="1:22" ht="24" thickTop="1" thickBot="1" x14ac:dyDescent="0.25">
      <c r="A106" s="355">
        <f t="shared" ref="A106" si="19">A102+1</f>
        <v>23</v>
      </c>
      <c r="B106" s="108" t="s">
        <v>20</v>
      </c>
      <c r="C106" s="108" t="s">
        <v>21</v>
      </c>
      <c r="D106" s="108" t="s">
        <v>22</v>
      </c>
      <c r="E106" s="358" t="s">
        <v>23</v>
      </c>
      <c r="F106" s="358"/>
      <c r="G106" s="358" t="s">
        <v>14</v>
      </c>
      <c r="H106" s="359"/>
      <c r="I106" s="87"/>
      <c r="J106" s="109" t="s">
        <v>1719</v>
      </c>
      <c r="K106" s="110"/>
      <c r="L106" s="110"/>
      <c r="M106" s="111"/>
      <c r="N106" s="89"/>
      <c r="V106" s="123"/>
    </row>
    <row r="107" spans="1:22" ht="13.5" thickBot="1" x14ac:dyDescent="0.25">
      <c r="A107" s="356"/>
      <c r="B107" s="113"/>
      <c r="C107" s="113"/>
      <c r="D107" s="114"/>
      <c r="E107" s="113"/>
      <c r="F107" s="113"/>
      <c r="G107" s="360"/>
      <c r="H107" s="361"/>
      <c r="I107" s="362"/>
      <c r="J107" s="115" t="s">
        <v>1719</v>
      </c>
      <c r="K107" s="115"/>
      <c r="L107" s="115"/>
      <c r="M107" s="116"/>
      <c r="N107" s="89"/>
      <c r="V107" s="123"/>
    </row>
    <row r="108" spans="1:22" ht="23.25" thickBot="1" x14ac:dyDescent="0.25">
      <c r="A108" s="356"/>
      <c r="B108" s="118" t="s">
        <v>29</v>
      </c>
      <c r="C108" s="118" t="s">
        <v>30</v>
      </c>
      <c r="D108" s="118" t="s">
        <v>31</v>
      </c>
      <c r="E108" s="363" t="s">
        <v>32</v>
      </c>
      <c r="F108" s="363"/>
      <c r="G108" s="364"/>
      <c r="H108" s="365"/>
      <c r="I108" s="366"/>
      <c r="J108" s="120" t="s">
        <v>1840</v>
      </c>
      <c r="K108" s="121"/>
      <c r="L108" s="121"/>
      <c r="M108" s="122"/>
      <c r="N108" s="89"/>
      <c r="V108" s="123"/>
    </row>
    <row r="109" spans="1:22" ht="13.5" thickBot="1" x14ac:dyDescent="0.25">
      <c r="A109" s="357"/>
      <c r="B109" s="124"/>
      <c r="C109" s="124"/>
      <c r="D109" s="134"/>
      <c r="E109" s="126" t="s">
        <v>37</v>
      </c>
      <c r="F109" s="127"/>
      <c r="G109" s="367"/>
      <c r="H109" s="368"/>
      <c r="I109" s="369"/>
      <c r="J109" s="120" t="s">
        <v>1726</v>
      </c>
      <c r="K109" s="121"/>
      <c r="L109" s="121"/>
      <c r="M109" s="122"/>
      <c r="N109" s="89"/>
      <c r="V109" s="123"/>
    </row>
    <row r="110" spans="1:22" ht="24" thickTop="1" thickBot="1" x14ac:dyDescent="0.25">
      <c r="A110" s="355">
        <f t="shared" ref="A110" si="20">A106+1</f>
        <v>24</v>
      </c>
      <c r="B110" s="108" t="s">
        <v>20</v>
      </c>
      <c r="C110" s="108" t="s">
        <v>21</v>
      </c>
      <c r="D110" s="108" t="s">
        <v>22</v>
      </c>
      <c r="E110" s="358" t="s">
        <v>23</v>
      </c>
      <c r="F110" s="358"/>
      <c r="G110" s="358" t="s">
        <v>14</v>
      </c>
      <c r="H110" s="359"/>
      <c r="I110" s="87"/>
      <c r="J110" s="109" t="s">
        <v>1719</v>
      </c>
      <c r="K110" s="110"/>
      <c r="L110" s="110"/>
      <c r="M110" s="111"/>
      <c r="N110" s="89"/>
      <c r="V110" s="123"/>
    </row>
    <row r="111" spans="1:22" ht="13.5" thickBot="1" x14ac:dyDescent="0.25">
      <c r="A111" s="356"/>
      <c r="B111" s="113"/>
      <c r="C111" s="113"/>
      <c r="D111" s="114"/>
      <c r="E111" s="113"/>
      <c r="F111" s="113"/>
      <c r="G111" s="360"/>
      <c r="H111" s="361"/>
      <c r="I111" s="362"/>
      <c r="J111" s="115" t="s">
        <v>1719</v>
      </c>
      <c r="K111" s="115"/>
      <c r="L111" s="115"/>
      <c r="M111" s="116"/>
      <c r="N111" s="89"/>
      <c r="V111" s="123"/>
    </row>
    <row r="112" spans="1:22" ht="23.25" thickBot="1" x14ac:dyDescent="0.25">
      <c r="A112" s="356"/>
      <c r="B112" s="118" t="s">
        <v>29</v>
      </c>
      <c r="C112" s="118" t="s">
        <v>30</v>
      </c>
      <c r="D112" s="118" t="s">
        <v>31</v>
      </c>
      <c r="E112" s="363" t="s">
        <v>32</v>
      </c>
      <c r="F112" s="363"/>
      <c r="G112" s="364"/>
      <c r="H112" s="365"/>
      <c r="I112" s="366"/>
      <c r="J112" s="120" t="s">
        <v>1840</v>
      </c>
      <c r="K112" s="121"/>
      <c r="L112" s="121"/>
      <c r="M112" s="122"/>
      <c r="N112" s="89"/>
      <c r="V112" s="123"/>
    </row>
    <row r="113" spans="1:22" ht="13.5" thickBot="1" x14ac:dyDescent="0.25">
      <c r="A113" s="357"/>
      <c r="B113" s="124"/>
      <c r="C113" s="124"/>
      <c r="D113" s="134"/>
      <c r="E113" s="126" t="s">
        <v>37</v>
      </c>
      <c r="F113" s="127"/>
      <c r="G113" s="367"/>
      <c r="H113" s="368"/>
      <c r="I113" s="369"/>
      <c r="J113" s="120" t="s">
        <v>1726</v>
      </c>
      <c r="K113" s="121"/>
      <c r="L113" s="121"/>
      <c r="M113" s="122"/>
      <c r="N113" s="89"/>
      <c r="V113" s="123"/>
    </row>
    <row r="114" spans="1:22" ht="24" thickTop="1" thickBot="1" x14ac:dyDescent="0.25">
      <c r="A114" s="355">
        <f t="shared" ref="A114" si="21">A110+1</f>
        <v>25</v>
      </c>
      <c r="B114" s="108" t="s">
        <v>20</v>
      </c>
      <c r="C114" s="108" t="s">
        <v>21</v>
      </c>
      <c r="D114" s="108" t="s">
        <v>22</v>
      </c>
      <c r="E114" s="358" t="s">
        <v>23</v>
      </c>
      <c r="F114" s="358"/>
      <c r="G114" s="358" t="s">
        <v>14</v>
      </c>
      <c r="H114" s="359"/>
      <c r="I114" s="87"/>
      <c r="J114" s="109" t="s">
        <v>1719</v>
      </c>
      <c r="K114" s="110"/>
      <c r="L114" s="110"/>
      <c r="M114" s="111"/>
      <c r="N114" s="89"/>
      <c r="V114" s="123"/>
    </row>
    <row r="115" spans="1:22" ht="13.5" thickBot="1" x14ac:dyDescent="0.25">
      <c r="A115" s="356"/>
      <c r="B115" s="113"/>
      <c r="C115" s="113"/>
      <c r="D115" s="114"/>
      <c r="E115" s="113"/>
      <c r="F115" s="113"/>
      <c r="G115" s="360"/>
      <c r="H115" s="361"/>
      <c r="I115" s="362"/>
      <c r="J115" s="115" t="s">
        <v>1719</v>
      </c>
      <c r="K115" s="115"/>
      <c r="L115" s="115"/>
      <c r="M115" s="116"/>
      <c r="N115" s="89"/>
      <c r="V115" s="123"/>
    </row>
    <row r="116" spans="1:22" ht="23.25" thickBot="1" x14ac:dyDescent="0.25">
      <c r="A116" s="356"/>
      <c r="B116" s="118" t="s">
        <v>29</v>
      </c>
      <c r="C116" s="118" t="s">
        <v>30</v>
      </c>
      <c r="D116" s="118" t="s">
        <v>31</v>
      </c>
      <c r="E116" s="363" t="s">
        <v>32</v>
      </c>
      <c r="F116" s="363"/>
      <c r="G116" s="364"/>
      <c r="H116" s="365"/>
      <c r="I116" s="366"/>
      <c r="J116" s="120" t="s">
        <v>1840</v>
      </c>
      <c r="K116" s="121"/>
      <c r="L116" s="121"/>
      <c r="M116" s="122"/>
      <c r="N116" s="89"/>
      <c r="V116" s="123"/>
    </row>
    <row r="117" spans="1:22" ht="13.5" thickBot="1" x14ac:dyDescent="0.25">
      <c r="A117" s="357"/>
      <c r="B117" s="124"/>
      <c r="C117" s="124"/>
      <c r="D117" s="134"/>
      <c r="E117" s="126" t="s">
        <v>37</v>
      </c>
      <c r="F117" s="127"/>
      <c r="G117" s="367"/>
      <c r="H117" s="368"/>
      <c r="I117" s="369"/>
      <c r="J117" s="120" t="s">
        <v>1726</v>
      </c>
      <c r="K117" s="121"/>
      <c r="L117" s="121"/>
      <c r="M117" s="122"/>
      <c r="N117" s="89"/>
      <c r="V117" s="123"/>
    </row>
    <row r="118" spans="1:22" ht="24" thickTop="1" thickBot="1" x14ac:dyDescent="0.25">
      <c r="A118" s="355">
        <f t="shared" ref="A118" si="22">A114+1</f>
        <v>26</v>
      </c>
      <c r="B118" s="108" t="s">
        <v>20</v>
      </c>
      <c r="C118" s="108" t="s">
        <v>21</v>
      </c>
      <c r="D118" s="108" t="s">
        <v>22</v>
      </c>
      <c r="E118" s="358" t="s">
        <v>23</v>
      </c>
      <c r="F118" s="358"/>
      <c r="G118" s="358" t="s">
        <v>14</v>
      </c>
      <c r="H118" s="359"/>
      <c r="I118" s="87"/>
      <c r="J118" s="109" t="s">
        <v>1719</v>
      </c>
      <c r="K118" s="110"/>
      <c r="L118" s="110"/>
      <c r="M118" s="111"/>
      <c r="N118" s="89"/>
      <c r="V118" s="123"/>
    </row>
    <row r="119" spans="1:22" ht="13.5" thickBot="1" x14ac:dyDescent="0.25">
      <c r="A119" s="356"/>
      <c r="B119" s="113"/>
      <c r="C119" s="113"/>
      <c r="D119" s="114"/>
      <c r="E119" s="113"/>
      <c r="F119" s="113"/>
      <c r="G119" s="360"/>
      <c r="H119" s="361"/>
      <c r="I119" s="362"/>
      <c r="J119" s="115" t="s">
        <v>1719</v>
      </c>
      <c r="K119" s="115"/>
      <c r="L119" s="115"/>
      <c r="M119" s="116"/>
      <c r="N119" s="89"/>
      <c r="V119" s="123"/>
    </row>
    <row r="120" spans="1:22" ht="23.25" thickBot="1" x14ac:dyDescent="0.25">
      <c r="A120" s="356"/>
      <c r="B120" s="118" t="s">
        <v>29</v>
      </c>
      <c r="C120" s="118" t="s">
        <v>30</v>
      </c>
      <c r="D120" s="118" t="s">
        <v>31</v>
      </c>
      <c r="E120" s="363" t="s">
        <v>32</v>
      </c>
      <c r="F120" s="363"/>
      <c r="G120" s="364"/>
      <c r="H120" s="365"/>
      <c r="I120" s="366"/>
      <c r="J120" s="120" t="s">
        <v>1840</v>
      </c>
      <c r="K120" s="121"/>
      <c r="L120" s="121"/>
      <c r="M120" s="122"/>
      <c r="N120" s="89"/>
      <c r="V120" s="123"/>
    </row>
    <row r="121" spans="1:22" ht="13.5" thickBot="1" x14ac:dyDescent="0.25">
      <c r="A121" s="357"/>
      <c r="B121" s="124"/>
      <c r="C121" s="124"/>
      <c r="D121" s="134"/>
      <c r="E121" s="126" t="s">
        <v>37</v>
      </c>
      <c r="F121" s="127"/>
      <c r="G121" s="367"/>
      <c r="H121" s="368"/>
      <c r="I121" s="369"/>
      <c r="J121" s="120" t="s">
        <v>1726</v>
      </c>
      <c r="K121" s="121"/>
      <c r="L121" s="121"/>
      <c r="M121" s="122"/>
      <c r="N121" s="89"/>
      <c r="V121" s="123"/>
    </row>
    <row r="122" spans="1:22" ht="24" thickTop="1" thickBot="1" x14ac:dyDescent="0.25">
      <c r="A122" s="355">
        <f t="shared" ref="A122" si="23">A118+1</f>
        <v>27</v>
      </c>
      <c r="B122" s="108" t="s">
        <v>20</v>
      </c>
      <c r="C122" s="108" t="s">
        <v>21</v>
      </c>
      <c r="D122" s="108" t="s">
        <v>22</v>
      </c>
      <c r="E122" s="358" t="s">
        <v>23</v>
      </c>
      <c r="F122" s="358"/>
      <c r="G122" s="358" t="s">
        <v>14</v>
      </c>
      <c r="H122" s="359"/>
      <c r="I122" s="87"/>
      <c r="J122" s="109" t="s">
        <v>1719</v>
      </c>
      <c r="K122" s="110"/>
      <c r="L122" s="110"/>
      <c r="M122" s="111"/>
      <c r="N122" s="89"/>
      <c r="V122" s="123"/>
    </row>
    <row r="123" spans="1:22" ht="13.5" thickBot="1" x14ac:dyDescent="0.25">
      <c r="A123" s="356"/>
      <c r="B123" s="113"/>
      <c r="C123" s="113"/>
      <c r="D123" s="114"/>
      <c r="E123" s="113"/>
      <c r="F123" s="113"/>
      <c r="G123" s="360"/>
      <c r="H123" s="361"/>
      <c r="I123" s="362"/>
      <c r="J123" s="115" t="s">
        <v>1719</v>
      </c>
      <c r="K123" s="115"/>
      <c r="L123" s="115"/>
      <c r="M123" s="116"/>
      <c r="N123" s="89"/>
      <c r="V123" s="123"/>
    </row>
    <row r="124" spans="1:22" ht="23.25" thickBot="1" x14ac:dyDescent="0.25">
      <c r="A124" s="356"/>
      <c r="B124" s="118" t="s">
        <v>29</v>
      </c>
      <c r="C124" s="118" t="s">
        <v>30</v>
      </c>
      <c r="D124" s="118" t="s">
        <v>31</v>
      </c>
      <c r="E124" s="363" t="s">
        <v>32</v>
      </c>
      <c r="F124" s="363"/>
      <c r="G124" s="364"/>
      <c r="H124" s="365"/>
      <c r="I124" s="366"/>
      <c r="J124" s="120" t="s">
        <v>1840</v>
      </c>
      <c r="K124" s="121"/>
      <c r="L124" s="121"/>
      <c r="M124" s="122"/>
      <c r="N124" s="89"/>
      <c r="V124" s="123"/>
    </row>
    <row r="125" spans="1:22" ht="13.5" thickBot="1" x14ac:dyDescent="0.25">
      <c r="A125" s="357"/>
      <c r="B125" s="124"/>
      <c r="C125" s="124"/>
      <c r="D125" s="134"/>
      <c r="E125" s="126" t="s">
        <v>37</v>
      </c>
      <c r="F125" s="127"/>
      <c r="G125" s="367"/>
      <c r="H125" s="368"/>
      <c r="I125" s="369"/>
      <c r="J125" s="120" t="s">
        <v>1726</v>
      </c>
      <c r="K125" s="121"/>
      <c r="L125" s="121"/>
      <c r="M125" s="122"/>
      <c r="N125" s="89"/>
      <c r="V125" s="123"/>
    </row>
    <row r="126" spans="1:22" ht="24" thickTop="1" thickBot="1" x14ac:dyDescent="0.25">
      <c r="A126" s="355">
        <f t="shared" ref="A126" si="24">A122+1</f>
        <v>28</v>
      </c>
      <c r="B126" s="108" t="s">
        <v>20</v>
      </c>
      <c r="C126" s="108" t="s">
        <v>21</v>
      </c>
      <c r="D126" s="108" t="s">
        <v>22</v>
      </c>
      <c r="E126" s="358" t="s">
        <v>23</v>
      </c>
      <c r="F126" s="358"/>
      <c r="G126" s="358" t="s">
        <v>14</v>
      </c>
      <c r="H126" s="359"/>
      <c r="I126" s="87"/>
      <c r="J126" s="109" t="s">
        <v>1719</v>
      </c>
      <c r="K126" s="110"/>
      <c r="L126" s="110"/>
      <c r="M126" s="111"/>
      <c r="N126" s="89"/>
      <c r="V126" s="123"/>
    </row>
    <row r="127" spans="1:22" ht="13.5" thickBot="1" x14ac:dyDescent="0.25">
      <c r="A127" s="356"/>
      <c r="B127" s="113"/>
      <c r="C127" s="113"/>
      <c r="D127" s="114"/>
      <c r="E127" s="113"/>
      <c r="F127" s="113"/>
      <c r="G127" s="360"/>
      <c r="H127" s="361"/>
      <c r="I127" s="362"/>
      <c r="J127" s="115" t="s">
        <v>1719</v>
      </c>
      <c r="K127" s="115"/>
      <c r="L127" s="115"/>
      <c r="M127" s="116"/>
      <c r="N127" s="89"/>
      <c r="V127" s="123"/>
    </row>
    <row r="128" spans="1:22" ht="23.25" thickBot="1" x14ac:dyDescent="0.25">
      <c r="A128" s="356"/>
      <c r="B128" s="118" t="s">
        <v>29</v>
      </c>
      <c r="C128" s="118" t="s">
        <v>30</v>
      </c>
      <c r="D128" s="118" t="s">
        <v>31</v>
      </c>
      <c r="E128" s="363" t="s">
        <v>32</v>
      </c>
      <c r="F128" s="363"/>
      <c r="G128" s="364"/>
      <c r="H128" s="365"/>
      <c r="I128" s="366"/>
      <c r="J128" s="120" t="s">
        <v>1840</v>
      </c>
      <c r="K128" s="121"/>
      <c r="L128" s="121"/>
      <c r="M128" s="122"/>
      <c r="N128" s="89"/>
      <c r="V128" s="123"/>
    </row>
    <row r="129" spans="1:22" ht="13.5" thickBot="1" x14ac:dyDescent="0.25">
      <c r="A129" s="357"/>
      <c r="B129" s="124"/>
      <c r="C129" s="124"/>
      <c r="D129" s="134"/>
      <c r="E129" s="126" t="s">
        <v>37</v>
      </c>
      <c r="F129" s="127"/>
      <c r="G129" s="367"/>
      <c r="H129" s="368"/>
      <c r="I129" s="369"/>
      <c r="J129" s="120" t="s">
        <v>1726</v>
      </c>
      <c r="K129" s="121"/>
      <c r="L129" s="121"/>
      <c r="M129" s="122"/>
      <c r="N129" s="89"/>
      <c r="V129" s="123"/>
    </row>
    <row r="130" spans="1:22" ht="24" thickTop="1" thickBot="1" x14ac:dyDescent="0.25">
      <c r="A130" s="355">
        <f t="shared" ref="A130" si="25">A126+1</f>
        <v>29</v>
      </c>
      <c r="B130" s="108" t="s">
        <v>20</v>
      </c>
      <c r="C130" s="108" t="s">
        <v>21</v>
      </c>
      <c r="D130" s="108" t="s">
        <v>22</v>
      </c>
      <c r="E130" s="358" t="s">
        <v>23</v>
      </c>
      <c r="F130" s="358"/>
      <c r="G130" s="358" t="s">
        <v>14</v>
      </c>
      <c r="H130" s="359"/>
      <c r="I130" s="87"/>
      <c r="J130" s="109" t="s">
        <v>1719</v>
      </c>
      <c r="K130" s="110"/>
      <c r="L130" s="110"/>
      <c r="M130" s="111"/>
      <c r="N130" s="89"/>
      <c r="V130" s="123"/>
    </row>
    <row r="131" spans="1:22" ht="13.5" thickBot="1" x14ac:dyDescent="0.25">
      <c r="A131" s="356"/>
      <c r="B131" s="113"/>
      <c r="C131" s="113"/>
      <c r="D131" s="114"/>
      <c r="E131" s="113"/>
      <c r="F131" s="113"/>
      <c r="G131" s="360"/>
      <c r="H131" s="361"/>
      <c r="I131" s="362"/>
      <c r="J131" s="115" t="s">
        <v>1719</v>
      </c>
      <c r="K131" s="115"/>
      <c r="L131" s="115"/>
      <c r="M131" s="116"/>
      <c r="N131" s="89"/>
      <c r="V131" s="123"/>
    </row>
    <row r="132" spans="1:22" ht="23.25" thickBot="1" x14ac:dyDescent="0.25">
      <c r="A132" s="356"/>
      <c r="B132" s="118" t="s">
        <v>29</v>
      </c>
      <c r="C132" s="118" t="s">
        <v>30</v>
      </c>
      <c r="D132" s="118" t="s">
        <v>31</v>
      </c>
      <c r="E132" s="363" t="s">
        <v>32</v>
      </c>
      <c r="F132" s="363"/>
      <c r="G132" s="364"/>
      <c r="H132" s="365"/>
      <c r="I132" s="366"/>
      <c r="J132" s="120" t="s">
        <v>1840</v>
      </c>
      <c r="K132" s="121"/>
      <c r="L132" s="121"/>
      <c r="M132" s="122"/>
      <c r="N132" s="89"/>
      <c r="V132" s="123"/>
    </row>
    <row r="133" spans="1:22" ht="13.5" thickBot="1" x14ac:dyDescent="0.25">
      <c r="A133" s="357"/>
      <c r="B133" s="124"/>
      <c r="C133" s="124"/>
      <c r="D133" s="134"/>
      <c r="E133" s="126" t="s">
        <v>37</v>
      </c>
      <c r="F133" s="127"/>
      <c r="G133" s="367"/>
      <c r="H133" s="368"/>
      <c r="I133" s="369"/>
      <c r="J133" s="120" t="s">
        <v>1726</v>
      </c>
      <c r="K133" s="121"/>
      <c r="L133" s="121"/>
      <c r="M133" s="122"/>
      <c r="N133" s="89"/>
      <c r="V133" s="123"/>
    </row>
    <row r="134" spans="1:22" ht="24" thickTop="1" thickBot="1" x14ac:dyDescent="0.25">
      <c r="A134" s="355">
        <f t="shared" ref="A134" si="26">A130+1</f>
        <v>30</v>
      </c>
      <c r="B134" s="108" t="s">
        <v>20</v>
      </c>
      <c r="C134" s="108" t="s">
        <v>21</v>
      </c>
      <c r="D134" s="108" t="s">
        <v>22</v>
      </c>
      <c r="E134" s="358" t="s">
        <v>23</v>
      </c>
      <c r="F134" s="358"/>
      <c r="G134" s="358" t="s">
        <v>14</v>
      </c>
      <c r="H134" s="359"/>
      <c r="I134" s="87"/>
      <c r="J134" s="109" t="s">
        <v>1719</v>
      </c>
      <c r="K134" s="110"/>
      <c r="L134" s="110"/>
      <c r="M134" s="111"/>
      <c r="N134" s="89"/>
      <c r="V134" s="123"/>
    </row>
    <row r="135" spans="1:22" ht="13.5" thickBot="1" x14ac:dyDescent="0.25">
      <c r="A135" s="356"/>
      <c r="B135" s="113"/>
      <c r="C135" s="113"/>
      <c r="D135" s="114"/>
      <c r="E135" s="113"/>
      <c r="F135" s="113"/>
      <c r="G135" s="360"/>
      <c r="H135" s="361"/>
      <c r="I135" s="362"/>
      <c r="J135" s="115" t="s">
        <v>1719</v>
      </c>
      <c r="K135" s="115"/>
      <c r="L135" s="115"/>
      <c r="M135" s="116"/>
      <c r="N135" s="89"/>
      <c r="V135" s="123"/>
    </row>
    <row r="136" spans="1:22" ht="23.25" thickBot="1" x14ac:dyDescent="0.25">
      <c r="A136" s="356"/>
      <c r="B136" s="118" t="s">
        <v>29</v>
      </c>
      <c r="C136" s="118" t="s">
        <v>30</v>
      </c>
      <c r="D136" s="118" t="s">
        <v>31</v>
      </c>
      <c r="E136" s="363" t="s">
        <v>32</v>
      </c>
      <c r="F136" s="363"/>
      <c r="G136" s="364"/>
      <c r="H136" s="365"/>
      <c r="I136" s="366"/>
      <c r="J136" s="120" t="s">
        <v>1840</v>
      </c>
      <c r="K136" s="121"/>
      <c r="L136" s="121"/>
      <c r="M136" s="122"/>
      <c r="N136" s="89"/>
      <c r="V136" s="123"/>
    </row>
    <row r="137" spans="1:22" ht="13.5" thickBot="1" x14ac:dyDescent="0.25">
      <c r="A137" s="357"/>
      <c r="B137" s="124"/>
      <c r="C137" s="124"/>
      <c r="D137" s="134"/>
      <c r="E137" s="126" t="s">
        <v>37</v>
      </c>
      <c r="F137" s="127"/>
      <c r="G137" s="367"/>
      <c r="H137" s="368"/>
      <c r="I137" s="369"/>
      <c r="J137" s="120" t="s">
        <v>1726</v>
      </c>
      <c r="K137" s="121"/>
      <c r="L137" s="121"/>
      <c r="M137" s="122"/>
      <c r="N137" s="89"/>
      <c r="V137" s="123"/>
    </row>
    <row r="138" spans="1:22" ht="24" thickTop="1" thickBot="1" x14ac:dyDescent="0.25">
      <c r="A138" s="355">
        <f t="shared" ref="A138" si="27">A134+1</f>
        <v>31</v>
      </c>
      <c r="B138" s="108" t="s">
        <v>20</v>
      </c>
      <c r="C138" s="108" t="s">
        <v>21</v>
      </c>
      <c r="D138" s="108" t="s">
        <v>22</v>
      </c>
      <c r="E138" s="358" t="s">
        <v>23</v>
      </c>
      <c r="F138" s="358"/>
      <c r="G138" s="358" t="s">
        <v>14</v>
      </c>
      <c r="H138" s="359"/>
      <c r="I138" s="87"/>
      <c r="J138" s="109" t="s">
        <v>1719</v>
      </c>
      <c r="K138" s="110"/>
      <c r="L138" s="110"/>
      <c r="M138" s="111"/>
      <c r="N138" s="89"/>
      <c r="V138" s="123"/>
    </row>
    <row r="139" spans="1:22" ht="13.5" thickBot="1" x14ac:dyDescent="0.25">
      <c r="A139" s="356"/>
      <c r="B139" s="113"/>
      <c r="C139" s="113"/>
      <c r="D139" s="114"/>
      <c r="E139" s="113"/>
      <c r="F139" s="113"/>
      <c r="G139" s="360"/>
      <c r="H139" s="361"/>
      <c r="I139" s="362"/>
      <c r="J139" s="115" t="s">
        <v>1719</v>
      </c>
      <c r="K139" s="115"/>
      <c r="L139" s="115"/>
      <c r="M139" s="116"/>
      <c r="N139" s="89"/>
      <c r="V139" s="123"/>
    </row>
    <row r="140" spans="1:22" ht="23.25" thickBot="1" x14ac:dyDescent="0.25">
      <c r="A140" s="356"/>
      <c r="B140" s="118" t="s">
        <v>29</v>
      </c>
      <c r="C140" s="118" t="s">
        <v>30</v>
      </c>
      <c r="D140" s="118" t="s">
        <v>31</v>
      </c>
      <c r="E140" s="363" t="s">
        <v>32</v>
      </c>
      <c r="F140" s="363"/>
      <c r="G140" s="364"/>
      <c r="H140" s="365"/>
      <c r="I140" s="366"/>
      <c r="J140" s="120" t="s">
        <v>1840</v>
      </c>
      <c r="K140" s="121"/>
      <c r="L140" s="121"/>
      <c r="M140" s="122"/>
      <c r="N140" s="89"/>
      <c r="V140" s="123"/>
    </row>
    <row r="141" spans="1:22" ht="13.5" thickBot="1" x14ac:dyDescent="0.25">
      <c r="A141" s="357"/>
      <c r="B141" s="124"/>
      <c r="C141" s="124"/>
      <c r="D141" s="134"/>
      <c r="E141" s="126" t="s">
        <v>37</v>
      </c>
      <c r="F141" s="127"/>
      <c r="G141" s="367"/>
      <c r="H141" s="368"/>
      <c r="I141" s="369"/>
      <c r="J141" s="120" t="s">
        <v>1726</v>
      </c>
      <c r="K141" s="121"/>
      <c r="L141" s="121"/>
      <c r="M141" s="122"/>
      <c r="N141" s="89"/>
      <c r="V141" s="123"/>
    </row>
    <row r="142" spans="1:22" ht="24" thickTop="1" thickBot="1" x14ac:dyDescent="0.25">
      <c r="A142" s="355">
        <f t="shared" ref="A142" si="28">A138+1</f>
        <v>32</v>
      </c>
      <c r="B142" s="108" t="s">
        <v>20</v>
      </c>
      <c r="C142" s="108" t="s">
        <v>21</v>
      </c>
      <c r="D142" s="108" t="s">
        <v>22</v>
      </c>
      <c r="E142" s="358" t="s">
        <v>23</v>
      </c>
      <c r="F142" s="358"/>
      <c r="G142" s="358" t="s">
        <v>14</v>
      </c>
      <c r="H142" s="359"/>
      <c r="I142" s="87"/>
      <c r="J142" s="109" t="s">
        <v>1719</v>
      </c>
      <c r="K142" s="110"/>
      <c r="L142" s="110"/>
      <c r="M142" s="111"/>
      <c r="N142" s="89"/>
      <c r="V142" s="123"/>
    </row>
    <row r="143" spans="1:22" ht="13.5" thickBot="1" x14ac:dyDescent="0.25">
      <c r="A143" s="356"/>
      <c r="B143" s="113"/>
      <c r="C143" s="113"/>
      <c r="D143" s="114"/>
      <c r="E143" s="113"/>
      <c r="F143" s="113"/>
      <c r="G143" s="360"/>
      <c r="H143" s="361"/>
      <c r="I143" s="362"/>
      <c r="J143" s="115" t="s">
        <v>1719</v>
      </c>
      <c r="K143" s="115"/>
      <c r="L143" s="115"/>
      <c r="M143" s="116"/>
      <c r="N143" s="89"/>
      <c r="V143" s="123"/>
    </row>
    <row r="144" spans="1:22" ht="23.25" thickBot="1" x14ac:dyDescent="0.25">
      <c r="A144" s="356"/>
      <c r="B144" s="118" t="s">
        <v>29</v>
      </c>
      <c r="C144" s="118" t="s">
        <v>30</v>
      </c>
      <c r="D144" s="118" t="s">
        <v>31</v>
      </c>
      <c r="E144" s="363" t="s">
        <v>32</v>
      </c>
      <c r="F144" s="363"/>
      <c r="G144" s="364"/>
      <c r="H144" s="365"/>
      <c r="I144" s="366"/>
      <c r="J144" s="120" t="s">
        <v>1840</v>
      </c>
      <c r="K144" s="121"/>
      <c r="L144" s="121"/>
      <c r="M144" s="122"/>
      <c r="N144" s="89"/>
      <c r="V144" s="123"/>
    </row>
    <row r="145" spans="1:22" ht="13.5" thickBot="1" x14ac:dyDescent="0.25">
      <c r="A145" s="357"/>
      <c r="B145" s="124"/>
      <c r="C145" s="124"/>
      <c r="D145" s="134"/>
      <c r="E145" s="126" t="s">
        <v>37</v>
      </c>
      <c r="F145" s="127"/>
      <c r="G145" s="367"/>
      <c r="H145" s="368"/>
      <c r="I145" s="369"/>
      <c r="J145" s="120" t="s">
        <v>1726</v>
      </c>
      <c r="K145" s="121"/>
      <c r="L145" s="121"/>
      <c r="M145" s="122"/>
      <c r="N145" s="89"/>
      <c r="V145" s="123"/>
    </row>
    <row r="146" spans="1:22" ht="24" thickTop="1" thickBot="1" x14ac:dyDescent="0.25">
      <c r="A146" s="355">
        <f t="shared" ref="A146" si="29">A142+1</f>
        <v>33</v>
      </c>
      <c r="B146" s="108" t="s">
        <v>20</v>
      </c>
      <c r="C146" s="108" t="s">
        <v>21</v>
      </c>
      <c r="D146" s="108" t="s">
        <v>22</v>
      </c>
      <c r="E146" s="358" t="s">
        <v>23</v>
      </c>
      <c r="F146" s="358"/>
      <c r="G146" s="358" t="s">
        <v>14</v>
      </c>
      <c r="H146" s="359"/>
      <c r="I146" s="87"/>
      <c r="J146" s="109" t="s">
        <v>1719</v>
      </c>
      <c r="K146" s="110"/>
      <c r="L146" s="110"/>
      <c r="M146" s="111"/>
      <c r="N146" s="89"/>
      <c r="V146" s="123"/>
    </row>
    <row r="147" spans="1:22" ht="13.5" thickBot="1" x14ac:dyDescent="0.25">
      <c r="A147" s="356"/>
      <c r="B147" s="113"/>
      <c r="C147" s="113"/>
      <c r="D147" s="114"/>
      <c r="E147" s="113"/>
      <c r="F147" s="113"/>
      <c r="G147" s="360"/>
      <c r="H147" s="361"/>
      <c r="I147" s="362"/>
      <c r="J147" s="115" t="s">
        <v>1719</v>
      </c>
      <c r="K147" s="115"/>
      <c r="L147" s="115"/>
      <c r="M147" s="116"/>
      <c r="N147" s="89"/>
      <c r="V147" s="123"/>
    </row>
    <row r="148" spans="1:22" ht="23.25" thickBot="1" x14ac:dyDescent="0.25">
      <c r="A148" s="356"/>
      <c r="B148" s="118" t="s">
        <v>29</v>
      </c>
      <c r="C148" s="118" t="s">
        <v>30</v>
      </c>
      <c r="D148" s="118" t="s">
        <v>31</v>
      </c>
      <c r="E148" s="363" t="s">
        <v>32</v>
      </c>
      <c r="F148" s="363"/>
      <c r="G148" s="364"/>
      <c r="H148" s="365"/>
      <c r="I148" s="366"/>
      <c r="J148" s="120" t="s">
        <v>1840</v>
      </c>
      <c r="K148" s="121"/>
      <c r="L148" s="121"/>
      <c r="M148" s="122"/>
      <c r="N148" s="89"/>
      <c r="V148" s="123"/>
    </row>
    <row r="149" spans="1:22" ht="13.5" thickBot="1" x14ac:dyDescent="0.25">
      <c r="A149" s="357"/>
      <c r="B149" s="124"/>
      <c r="C149" s="124"/>
      <c r="D149" s="134"/>
      <c r="E149" s="126" t="s">
        <v>37</v>
      </c>
      <c r="F149" s="127"/>
      <c r="G149" s="367"/>
      <c r="H149" s="368"/>
      <c r="I149" s="369"/>
      <c r="J149" s="120" t="s">
        <v>1726</v>
      </c>
      <c r="K149" s="121"/>
      <c r="L149" s="121"/>
      <c r="M149" s="122"/>
      <c r="N149" s="89"/>
      <c r="V149" s="123"/>
    </row>
    <row r="150" spans="1:22" ht="24" thickTop="1" thickBot="1" x14ac:dyDescent="0.25">
      <c r="A150" s="355">
        <f t="shared" ref="A150" si="30">A146+1</f>
        <v>34</v>
      </c>
      <c r="B150" s="108" t="s">
        <v>20</v>
      </c>
      <c r="C150" s="108" t="s">
        <v>21</v>
      </c>
      <c r="D150" s="108" t="s">
        <v>22</v>
      </c>
      <c r="E150" s="358" t="s">
        <v>23</v>
      </c>
      <c r="F150" s="358"/>
      <c r="G150" s="358" t="s">
        <v>14</v>
      </c>
      <c r="H150" s="359"/>
      <c r="I150" s="87"/>
      <c r="J150" s="109" t="s">
        <v>1719</v>
      </c>
      <c r="K150" s="110"/>
      <c r="L150" s="110"/>
      <c r="M150" s="111"/>
      <c r="N150" s="89"/>
      <c r="V150" s="123"/>
    </row>
    <row r="151" spans="1:22" ht="13.5" thickBot="1" x14ac:dyDescent="0.25">
      <c r="A151" s="356"/>
      <c r="B151" s="113"/>
      <c r="C151" s="113"/>
      <c r="D151" s="114"/>
      <c r="E151" s="113"/>
      <c r="F151" s="113"/>
      <c r="G151" s="360"/>
      <c r="H151" s="361"/>
      <c r="I151" s="362"/>
      <c r="J151" s="115" t="s">
        <v>1719</v>
      </c>
      <c r="K151" s="115"/>
      <c r="L151" s="115"/>
      <c r="M151" s="116"/>
      <c r="N151" s="89"/>
      <c r="V151" s="123"/>
    </row>
    <row r="152" spans="1:22" ht="23.25" thickBot="1" x14ac:dyDescent="0.25">
      <c r="A152" s="356"/>
      <c r="B152" s="118" t="s">
        <v>29</v>
      </c>
      <c r="C152" s="118" t="s">
        <v>30</v>
      </c>
      <c r="D152" s="118" t="s">
        <v>31</v>
      </c>
      <c r="E152" s="363" t="s">
        <v>32</v>
      </c>
      <c r="F152" s="363"/>
      <c r="G152" s="364"/>
      <c r="H152" s="365"/>
      <c r="I152" s="366"/>
      <c r="J152" s="120" t="s">
        <v>1840</v>
      </c>
      <c r="K152" s="121"/>
      <c r="L152" s="121"/>
      <c r="M152" s="122"/>
      <c r="N152" s="89"/>
      <c r="V152" s="123"/>
    </row>
    <row r="153" spans="1:22" ht="13.5" thickBot="1" x14ac:dyDescent="0.25">
      <c r="A153" s="357"/>
      <c r="B153" s="124"/>
      <c r="C153" s="124"/>
      <c r="D153" s="134"/>
      <c r="E153" s="126" t="s">
        <v>37</v>
      </c>
      <c r="F153" s="127"/>
      <c r="G153" s="367"/>
      <c r="H153" s="368"/>
      <c r="I153" s="369"/>
      <c r="J153" s="120" t="s">
        <v>1726</v>
      </c>
      <c r="K153" s="121"/>
      <c r="L153" s="121"/>
      <c r="M153" s="122"/>
      <c r="N153" s="89"/>
      <c r="V153" s="123"/>
    </row>
    <row r="154" spans="1:22" ht="24" thickTop="1" thickBot="1" x14ac:dyDescent="0.25">
      <c r="A154" s="355">
        <f t="shared" ref="A154" si="31">A150+1</f>
        <v>35</v>
      </c>
      <c r="B154" s="108" t="s">
        <v>20</v>
      </c>
      <c r="C154" s="108" t="s">
        <v>21</v>
      </c>
      <c r="D154" s="108" t="s">
        <v>22</v>
      </c>
      <c r="E154" s="358" t="s">
        <v>23</v>
      </c>
      <c r="F154" s="358"/>
      <c r="G154" s="358" t="s">
        <v>14</v>
      </c>
      <c r="H154" s="359"/>
      <c r="I154" s="87"/>
      <c r="J154" s="109" t="s">
        <v>1719</v>
      </c>
      <c r="K154" s="110"/>
      <c r="L154" s="110"/>
      <c r="M154" s="111"/>
      <c r="N154" s="89"/>
      <c r="V154" s="123"/>
    </row>
    <row r="155" spans="1:22" ht="13.5" thickBot="1" x14ac:dyDescent="0.25">
      <c r="A155" s="356"/>
      <c r="B155" s="113"/>
      <c r="C155" s="113"/>
      <c r="D155" s="114"/>
      <c r="E155" s="113"/>
      <c r="F155" s="113"/>
      <c r="G155" s="360"/>
      <c r="H155" s="361"/>
      <c r="I155" s="362"/>
      <c r="J155" s="115" t="s">
        <v>1719</v>
      </c>
      <c r="K155" s="115"/>
      <c r="L155" s="115"/>
      <c r="M155" s="116"/>
      <c r="N155" s="89"/>
      <c r="V155" s="123"/>
    </row>
    <row r="156" spans="1:22" ht="23.25" thickBot="1" x14ac:dyDescent="0.25">
      <c r="A156" s="356"/>
      <c r="B156" s="118" t="s">
        <v>29</v>
      </c>
      <c r="C156" s="118" t="s">
        <v>30</v>
      </c>
      <c r="D156" s="118" t="s">
        <v>31</v>
      </c>
      <c r="E156" s="363" t="s">
        <v>32</v>
      </c>
      <c r="F156" s="363"/>
      <c r="G156" s="364"/>
      <c r="H156" s="365"/>
      <c r="I156" s="366"/>
      <c r="J156" s="120" t="s">
        <v>1840</v>
      </c>
      <c r="K156" s="121"/>
      <c r="L156" s="121"/>
      <c r="M156" s="122"/>
      <c r="N156" s="89"/>
      <c r="V156" s="123"/>
    </row>
    <row r="157" spans="1:22" ht="13.5" thickBot="1" x14ac:dyDescent="0.25">
      <c r="A157" s="357"/>
      <c r="B157" s="124"/>
      <c r="C157" s="124"/>
      <c r="D157" s="134"/>
      <c r="E157" s="126" t="s">
        <v>37</v>
      </c>
      <c r="F157" s="127"/>
      <c r="G157" s="367"/>
      <c r="H157" s="368"/>
      <c r="I157" s="369"/>
      <c r="J157" s="120" t="s">
        <v>1726</v>
      </c>
      <c r="K157" s="121"/>
      <c r="L157" s="121"/>
      <c r="M157" s="122"/>
      <c r="N157" s="89"/>
      <c r="V157" s="123"/>
    </row>
    <row r="158" spans="1:22" ht="24" thickTop="1" thickBot="1" x14ac:dyDescent="0.25">
      <c r="A158" s="355">
        <f t="shared" ref="A158" si="32">A154+1</f>
        <v>36</v>
      </c>
      <c r="B158" s="108" t="s">
        <v>20</v>
      </c>
      <c r="C158" s="108" t="s">
        <v>21</v>
      </c>
      <c r="D158" s="108" t="s">
        <v>22</v>
      </c>
      <c r="E158" s="358" t="s">
        <v>23</v>
      </c>
      <c r="F158" s="358"/>
      <c r="G158" s="358" t="s">
        <v>14</v>
      </c>
      <c r="H158" s="359"/>
      <c r="I158" s="87"/>
      <c r="J158" s="109" t="s">
        <v>1719</v>
      </c>
      <c r="K158" s="110"/>
      <c r="L158" s="110"/>
      <c r="M158" s="111"/>
      <c r="N158" s="89"/>
      <c r="V158" s="123"/>
    </row>
    <row r="159" spans="1:22" ht="13.5" thickBot="1" x14ac:dyDescent="0.25">
      <c r="A159" s="356"/>
      <c r="B159" s="113"/>
      <c r="C159" s="113"/>
      <c r="D159" s="114"/>
      <c r="E159" s="113"/>
      <c r="F159" s="113"/>
      <c r="G159" s="360"/>
      <c r="H159" s="361"/>
      <c r="I159" s="362"/>
      <c r="J159" s="115" t="s">
        <v>1719</v>
      </c>
      <c r="K159" s="115"/>
      <c r="L159" s="115"/>
      <c r="M159" s="116"/>
      <c r="N159" s="89"/>
      <c r="V159" s="123"/>
    </row>
    <row r="160" spans="1:22" ht="23.25" thickBot="1" x14ac:dyDescent="0.25">
      <c r="A160" s="356"/>
      <c r="B160" s="118" t="s">
        <v>29</v>
      </c>
      <c r="C160" s="118" t="s">
        <v>30</v>
      </c>
      <c r="D160" s="118" t="s">
        <v>31</v>
      </c>
      <c r="E160" s="363" t="s">
        <v>32</v>
      </c>
      <c r="F160" s="363"/>
      <c r="G160" s="364"/>
      <c r="H160" s="365"/>
      <c r="I160" s="366"/>
      <c r="J160" s="120" t="s">
        <v>1840</v>
      </c>
      <c r="K160" s="121"/>
      <c r="L160" s="121"/>
      <c r="M160" s="122"/>
      <c r="N160" s="89"/>
      <c r="V160" s="123"/>
    </row>
    <row r="161" spans="1:22" ht="13.5" thickBot="1" x14ac:dyDescent="0.25">
      <c r="A161" s="357"/>
      <c r="B161" s="124"/>
      <c r="C161" s="124"/>
      <c r="D161" s="134"/>
      <c r="E161" s="126" t="s">
        <v>37</v>
      </c>
      <c r="F161" s="127"/>
      <c r="G161" s="367"/>
      <c r="H161" s="368"/>
      <c r="I161" s="369"/>
      <c r="J161" s="120" t="s">
        <v>1726</v>
      </c>
      <c r="K161" s="121"/>
      <c r="L161" s="121"/>
      <c r="M161" s="122"/>
      <c r="N161" s="89"/>
      <c r="V161" s="123"/>
    </row>
    <row r="162" spans="1:22" ht="24" thickTop="1" thickBot="1" x14ac:dyDescent="0.25">
      <c r="A162" s="355">
        <f t="shared" ref="A162" si="33">A158+1</f>
        <v>37</v>
      </c>
      <c r="B162" s="108" t="s">
        <v>20</v>
      </c>
      <c r="C162" s="108" t="s">
        <v>21</v>
      </c>
      <c r="D162" s="108" t="s">
        <v>22</v>
      </c>
      <c r="E162" s="358" t="s">
        <v>23</v>
      </c>
      <c r="F162" s="358"/>
      <c r="G162" s="358" t="s">
        <v>14</v>
      </c>
      <c r="H162" s="359"/>
      <c r="I162" s="87"/>
      <c r="J162" s="109" t="s">
        <v>1719</v>
      </c>
      <c r="K162" s="110"/>
      <c r="L162" s="110"/>
      <c r="M162" s="111"/>
      <c r="N162" s="89"/>
      <c r="V162" s="123"/>
    </row>
    <row r="163" spans="1:22" ht="13.5" thickBot="1" x14ac:dyDescent="0.25">
      <c r="A163" s="356"/>
      <c r="B163" s="113"/>
      <c r="C163" s="113"/>
      <c r="D163" s="114"/>
      <c r="E163" s="113"/>
      <c r="F163" s="113"/>
      <c r="G163" s="360"/>
      <c r="H163" s="361"/>
      <c r="I163" s="362"/>
      <c r="J163" s="115" t="s">
        <v>1719</v>
      </c>
      <c r="K163" s="115"/>
      <c r="L163" s="115"/>
      <c r="M163" s="116"/>
      <c r="N163" s="89"/>
      <c r="V163" s="123"/>
    </row>
    <row r="164" spans="1:22" ht="23.25" thickBot="1" x14ac:dyDescent="0.25">
      <c r="A164" s="356"/>
      <c r="B164" s="118" t="s">
        <v>29</v>
      </c>
      <c r="C164" s="118" t="s">
        <v>30</v>
      </c>
      <c r="D164" s="118" t="s">
        <v>31</v>
      </c>
      <c r="E164" s="363" t="s">
        <v>32</v>
      </c>
      <c r="F164" s="363"/>
      <c r="G164" s="364"/>
      <c r="H164" s="365"/>
      <c r="I164" s="366"/>
      <c r="J164" s="120" t="s">
        <v>1840</v>
      </c>
      <c r="K164" s="121"/>
      <c r="L164" s="121"/>
      <c r="M164" s="122"/>
      <c r="N164" s="89"/>
      <c r="V164" s="123"/>
    </row>
    <row r="165" spans="1:22" ht="13.5" thickBot="1" x14ac:dyDescent="0.25">
      <c r="A165" s="357"/>
      <c r="B165" s="124"/>
      <c r="C165" s="124"/>
      <c r="D165" s="134"/>
      <c r="E165" s="126" t="s">
        <v>37</v>
      </c>
      <c r="F165" s="127"/>
      <c r="G165" s="367"/>
      <c r="H165" s="368"/>
      <c r="I165" s="369"/>
      <c r="J165" s="120" t="s">
        <v>1726</v>
      </c>
      <c r="K165" s="121"/>
      <c r="L165" s="121"/>
      <c r="M165" s="122"/>
      <c r="N165" s="89"/>
      <c r="V165" s="123"/>
    </row>
    <row r="166" spans="1:22" ht="24" thickTop="1" thickBot="1" x14ac:dyDescent="0.25">
      <c r="A166" s="355">
        <f t="shared" ref="A166" si="34">A162+1</f>
        <v>38</v>
      </c>
      <c r="B166" s="108" t="s">
        <v>20</v>
      </c>
      <c r="C166" s="108" t="s">
        <v>21</v>
      </c>
      <c r="D166" s="108" t="s">
        <v>22</v>
      </c>
      <c r="E166" s="358" t="s">
        <v>23</v>
      </c>
      <c r="F166" s="358"/>
      <c r="G166" s="358" t="s">
        <v>14</v>
      </c>
      <c r="H166" s="359"/>
      <c r="I166" s="87"/>
      <c r="J166" s="109" t="s">
        <v>1719</v>
      </c>
      <c r="K166" s="110"/>
      <c r="L166" s="110"/>
      <c r="M166" s="111"/>
      <c r="N166" s="89"/>
      <c r="V166" s="123"/>
    </row>
    <row r="167" spans="1:22" ht="13.5" thickBot="1" x14ac:dyDescent="0.25">
      <c r="A167" s="356"/>
      <c r="B167" s="113"/>
      <c r="C167" s="113"/>
      <c r="D167" s="114"/>
      <c r="E167" s="113"/>
      <c r="F167" s="113"/>
      <c r="G167" s="360"/>
      <c r="H167" s="361"/>
      <c r="I167" s="362"/>
      <c r="J167" s="115" t="s">
        <v>1719</v>
      </c>
      <c r="K167" s="115"/>
      <c r="L167" s="115"/>
      <c r="M167" s="116"/>
      <c r="N167" s="89"/>
      <c r="V167" s="123"/>
    </row>
    <row r="168" spans="1:22" ht="23.25" thickBot="1" x14ac:dyDescent="0.25">
      <c r="A168" s="356"/>
      <c r="B168" s="118" t="s">
        <v>29</v>
      </c>
      <c r="C168" s="118" t="s">
        <v>30</v>
      </c>
      <c r="D168" s="118" t="s">
        <v>31</v>
      </c>
      <c r="E168" s="363" t="s">
        <v>32</v>
      </c>
      <c r="F168" s="363"/>
      <c r="G168" s="364"/>
      <c r="H168" s="365"/>
      <c r="I168" s="366"/>
      <c r="J168" s="120" t="s">
        <v>1840</v>
      </c>
      <c r="K168" s="121"/>
      <c r="L168" s="121"/>
      <c r="M168" s="122"/>
      <c r="N168" s="89"/>
      <c r="V168" s="123"/>
    </row>
    <row r="169" spans="1:22" ht="13.5" thickBot="1" x14ac:dyDescent="0.25">
      <c r="A169" s="357"/>
      <c r="B169" s="124"/>
      <c r="C169" s="124"/>
      <c r="D169" s="134"/>
      <c r="E169" s="126" t="s">
        <v>37</v>
      </c>
      <c r="F169" s="127"/>
      <c r="G169" s="367"/>
      <c r="H169" s="368"/>
      <c r="I169" s="369"/>
      <c r="J169" s="120" t="s">
        <v>1726</v>
      </c>
      <c r="K169" s="121"/>
      <c r="L169" s="121"/>
      <c r="M169" s="122"/>
      <c r="N169" s="89"/>
      <c r="V169" s="123"/>
    </row>
    <row r="170" spans="1:22" ht="24" thickTop="1" thickBot="1" x14ac:dyDescent="0.25">
      <c r="A170" s="355">
        <f t="shared" ref="A170" si="35">A166+1</f>
        <v>39</v>
      </c>
      <c r="B170" s="108" t="s">
        <v>20</v>
      </c>
      <c r="C170" s="108" t="s">
        <v>21</v>
      </c>
      <c r="D170" s="108" t="s">
        <v>22</v>
      </c>
      <c r="E170" s="358" t="s">
        <v>23</v>
      </c>
      <c r="F170" s="358"/>
      <c r="G170" s="358" t="s">
        <v>14</v>
      </c>
      <c r="H170" s="359"/>
      <c r="I170" s="87"/>
      <c r="J170" s="109" t="s">
        <v>1719</v>
      </c>
      <c r="K170" s="110"/>
      <c r="L170" s="110"/>
      <c r="M170" s="111"/>
      <c r="N170" s="89"/>
      <c r="V170" s="123"/>
    </row>
    <row r="171" spans="1:22" ht="13.5" thickBot="1" x14ac:dyDescent="0.25">
      <c r="A171" s="356"/>
      <c r="B171" s="113"/>
      <c r="C171" s="113"/>
      <c r="D171" s="114"/>
      <c r="E171" s="113"/>
      <c r="F171" s="113"/>
      <c r="G171" s="360"/>
      <c r="H171" s="361"/>
      <c r="I171" s="362"/>
      <c r="J171" s="115" t="s">
        <v>1719</v>
      </c>
      <c r="K171" s="115"/>
      <c r="L171" s="115"/>
      <c r="M171" s="116"/>
      <c r="N171" s="89"/>
      <c r="V171" s="123"/>
    </row>
    <row r="172" spans="1:22" ht="23.25" thickBot="1" x14ac:dyDescent="0.25">
      <c r="A172" s="356"/>
      <c r="B172" s="118" t="s">
        <v>29</v>
      </c>
      <c r="C172" s="118" t="s">
        <v>30</v>
      </c>
      <c r="D172" s="118" t="s">
        <v>31</v>
      </c>
      <c r="E172" s="363" t="s">
        <v>32</v>
      </c>
      <c r="F172" s="363"/>
      <c r="G172" s="364"/>
      <c r="H172" s="365"/>
      <c r="I172" s="366"/>
      <c r="J172" s="120" t="s">
        <v>1840</v>
      </c>
      <c r="K172" s="121"/>
      <c r="L172" s="121"/>
      <c r="M172" s="122"/>
      <c r="N172" s="89"/>
      <c r="V172" s="123"/>
    </row>
    <row r="173" spans="1:22" ht="13.5" thickBot="1" x14ac:dyDescent="0.25">
      <c r="A173" s="357"/>
      <c r="B173" s="124"/>
      <c r="C173" s="124"/>
      <c r="D173" s="134"/>
      <c r="E173" s="126" t="s">
        <v>37</v>
      </c>
      <c r="F173" s="127"/>
      <c r="G173" s="367"/>
      <c r="H173" s="368"/>
      <c r="I173" s="369"/>
      <c r="J173" s="120" t="s">
        <v>1726</v>
      </c>
      <c r="K173" s="121"/>
      <c r="L173" s="121"/>
      <c r="M173" s="122"/>
      <c r="N173" s="89"/>
      <c r="V173" s="123"/>
    </row>
    <row r="174" spans="1:22" ht="24" thickTop="1" thickBot="1" x14ac:dyDescent="0.25">
      <c r="A174" s="355">
        <f t="shared" ref="A174" si="36">A170+1</f>
        <v>40</v>
      </c>
      <c r="B174" s="108" t="s">
        <v>20</v>
      </c>
      <c r="C174" s="108" t="s">
        <v>21</v>
      </c>
      <c r="D174" s="108" t="s">
        <v>22</v>
      </c>
      <c r="E174" s="358" t="s">
        <v>23</v>
      </c>
      <c r="F174" s="358"/>
      <c r="G174" s="358" t="s">
        <v>14</v>
      </c>
      <c r="H174" s="359"/>
      <c r="I174" s="87"/>
      <c r="J174" s="109" t="s">
        <v>1719</v>
      </c>
      <c r="K174" s="110"/>
      <c r="L174" s="110"/>
      <c r="M174" s="111"/>
      <c r="N174" s="89"/>
      <c r="V174" s="123"/>
    </row>
    <row r="175" spans="1:22" ht="13.5" thickBot="1" x14ac:dyDescent="0.25">
      <c r="A175" s="356"/>
      <c r="B175" s="113"/>
      <c r="C175" s="113"/>
      <c r="D175" s="114"/>
      <c r="E175" s="113"/>
      <c r="F175" s="113"/>
      <c r="G175" s="360"/>
      <c r="H175" s="361"/>
      <c r="I175" s="362"/>
      <c r="J175" s="115" t="s">
        <v>1719</v>
      </c>
      <c r="K175" s="115"/>
      <c r="L175" s="115"/>
      <c r="M175" s="116"/>
      <c r="N175" s="89"/>
      <c r="V175" s="123"/>
    </row>
    <row r="176" spans="1:22" ht="23.25" thickBot="1" x14ac:dyDescent="0.25">
      <c r="A176" s="356"/>
      <c r="B176" s="118" t="s">
        <v>29</v>
      </c>
      <c r="C176" s="118" t="s">
        <v>30</v>
      </c>
      <c r="D176" s="118" t="s">
        <v>31</v>
      </c>
      <c r="E176" s="363" t="s">
        <v>32</v>
      </c>
      <c r="F176" s="363"/>
      <c r="G176" s="364"/>
      <c r="H176" s="365"/>
      <c r="I176" s="366"/>
      <c r="J176" s="120" t="s">
        <v>1840</v>
      </c>
      <c r="K176" s="121"/>
      <c r="L176" s="121"/>
      <c r="M176" s="122"/>
      <c r="N176" s="89"/>
      <c r="V176" s="123"/>
    </row>
    <row r="177" spans="1:22" ht="13.5" thickBot="1" x14ac:dyDescent="0.25">
      <c r="A177" s="357"/>
      <c r="B177" s="124"/>
      <c r="C177" s="124"/>
      <c r="D177" s="134"/>
      <c r="E177" s="126" t="s">
        <v>37</v>
      </c>
      <c r="F177" s="127"/>
      <c r="G177" s="367"/>
      <c r="H177" s="368"/>
      <c r="I177" s="369"/>
      <c r="J177" s="120" t="s">
        <v>1726</v>
      </c>
      <c r="K177" s="121"/>
      <c r="L177" s="121"/>
      <c r="M177" s="122"/>
      <c r="N177" s="89"/>
      <c r="V177" s="123"/>
    </row>
    <row r="178" spans="1:22" ht="24" thickTop="1" thickBot="1" x14ac:dyDescent="0.25">
      <c r="A178" s="355">
        <f t="shared" ref="A178" si="37">A174+1</f>
        <v>41</v>
      </c>
      <c r="B178" s="108" t="s">
        <v>20</v>
      </c>
      <c r="C178" s="108" t="s">
        <v>21</v>
      </c>
      <c r="D178" s="108" t="s">
        <v>22</v>
      </c>
      <c r="E178" s="358" t="s">
        <v>23</v>
      </c>
      <c r="F178" s="358"/>
      <c r="G178" s="358" t="s">
        <v>14</v>
      </c>
      <c r="H178" s="359"/>
      <c r="I178" s="87"/>
      <c r="J178" s="109" t="s">
        <v>1719</v>
      </c>
      <c r="K178" s="110"/>
      <c r="L178" s="110"/>
      <c r="M178" s="111"/>
      <c r="N178" s="89"/>
      <c r="V178" s="123"/>
    </row>
    <row r="179" spans="1:22" ht="13.5" thickBot="1" x14ac:dyDescent="0.25">
      <c r="A179" s="356"/>
      <c r="B179" s="113"/>
      <c r="C179" s="113"/>
      <c r="D179" s="114"/>
      <c r="E179" s="113"/>
      <c r="F179" s="113"/>
      <c r="G179" s="360"/>
      <c r="H179" s="361"/>
      <c r="I179" s="362"/>
      <c r="J179" s="115" t="s">
        <v>1719</v>
      </c>
      <c r="K179" s="115"/>
      <c r="L179" s="115"/>
      <c r="M179" s="116"/>
      <c r="N179" s="89"/>
      <c r="V179" s="123">
        <f>G179</f>
        <v>0</v>
      </c>
    </row>
    <row r="180" spans="1:22" ht="23.25" thickBot="1" x14ac:dyDescent="0.25">
      <c r="A180" s="356"/>
      <c r="B180" s="118" t="s">
        <v>29</v>
      </c>
      <c r="C180" s="118" t="s">
        <v>30</v>
      </c>
      <c r="D180" s="118" t="s">
        <v>31</v>
      </c>
      <c r="E180" s="363" t="s">
        <v>32</v>
      </c>
      <c r="F180" s="363"/>
      <c r="G180" s="364"/>
      <c r="H180" s="365"/>
      <c r="I180" s="366"/>
      <c r="J180" s="120" t="s">
        <v>1840</v>
      </c>
      <c r="K180" s="121"/>
      <c r="L180" s="121"/>
      <c r="M180" s="122"/>
      <c r="N180" s="89"/>
      <c r="V180" s="123"/>
    </row>
    <row r="181" spans="1:22" ht="13.5" thickBot="1" x14ac:dyDescent="0.25">
      <c r="A181" s="357"/>
      <c r="B181" s="124"/>
      <c r="C181" s="124"/>
      <c r="D181" s="134"/>
      <c r="E181" s="126" t="s">
        <v>37</v>
      </c>
      <c r="F181" s="127"/>
      <c r="G181" s="367"/>
      <c r="H181" s="368"/>
      <c r="I181" s="369"/>
      <c r="J181" s="120" t="s">
        <v>1726</v>
      </c>
      <c r="K181" s="121"/>
      <c r="L181" s="121"/>
      <c r="M181" s="122"/>
      <c r="N181" s="89"/>
      <c r="V181" s="123"/>
    </row>
    <row r="182" spans="1:22" ht="24" thickTop="1" thickBot="1" x14ac:dyDescent="0.25">
      <c r="A182" s="355">
        <f t="shared" ref="A182" si="38">A178+1</f>
        <v>42</v>
      </c>
      <c r="B182" s="108" t="s">
        <v>20</v>
      </c>
      <c r="C182" s="108" t="s">
        <v>21</v>
      </c>
      <c r="D182" s="108" t="s">
        <v>22</v>
      </c>
      <c r="E182" s="358" t="s">
        <v>23</v>
      </c>
      <c r="F182" s="358"/>
      <c r="G182" s="358" t="s">
        <v>14</v>
      </c>
      <c r="H182" s="359"/>
      <c r="I182" s="87"/>
      <c r="J182" s="109" t="s">
        <v>1719</v>
      </c>
      <c r="K182" s="110"/>
      <c r="L182" s="110"/>
      <c r="M182" s="111"/>
      <c r="N182" s="89"/>
      <c r="V182" s="123"/>
    </row>
    <row r="183" spans="1:22" ht="13.5" thickBot="1" x14ac:dyDescent="0.25">
      <c r="A183" s="356"/>
      <c r="B183" s="113"/>
      <c r="C183" s="113"/>
      <c r="D183" s="114"/>
      <c r="E183" s="113"/>
      <c r="F183" s="113"/>
      <c r="G183" s="360"/>
      <c r="H183" s="361"/>
      <c r="I183" s="362"/>
      <c r="J183" s="115" t="s">
        <v>1719</v>
      </c>
      <c r="K183" s="115"/>
      <c r="L183" s="115"/>
      <c r="M183" s="116"/>
      <c r="N183" s="89"/>
      <c r="V183" s="123">
        <f>G183</f>
        <v>0</v>
      </c>
    </row>
    <row r="184" spans="1:22" ht="23.25" thickBot="1" x14ac:dyDescent="0.25">
      <c r="A184" s="356"/>
      <c r="B184" s="118" t="s">
        <v>29</v>
      </c>
      <c r="C184" s="118" t="s">
        <v>30</v>
      </c>
      <c r="D184" s="118" t="s">
        <v>31</v>
      </c>
      <c r="E184" s="363" t="s">
        <v>32</v>
      </c>
      <c r="F184" s="363"/>
      <c r="G184" s="364"/>
      <c r="H184" s="365"/>
      <c r="I184" s="366"/>
      <c r="J184" s="120" t="s">
        <v>1840</v>
      </c>
      <c r="K184" s="121"/>
      <c r="L184" s="121"/>
      <c r="M184" s="122"/>
      <c r="N184" s="89"/>
      <c r="V184" s="123"/>
    </row>
    <row r="185" spans="1:22" ht="13.5" thickBot="1" x14ac:dyDescent="0.25">
      <c r="A185" s="357"/>
      <c r="B185" s="124"/>
      <c r="C185" s="124"/>
      <c r="D185" s="134"/>
      <c r="E185" s="126" t="s">
        <v>37</v>
      </c>
      <c r="F185" s="127"/>
      <c r="G185" s="367"/>
      <c r="H185" s="368"/>
      <c r="I185" s="369"/>
      <c r="J185" s="120" t="s">
        <v>1726</v>
      </c>
      <c r="K185" s="121"/>
      <c r="L185" s="121"/>
      <c r="M185" s="122"/>
      <c r="N185" s="89"/>
      <c r="V185" s="123"/>
    </row>
    <row r="186" spans="1:22" ht="24" thickTop="1" thickBot="1" x14ac:dyDescent="0.25">
      <c r="A186" s="355">
        <f t="shared" ref="A186" si="39">A182+1</f>
        <v>43</v>
      </c>
      <c r="B186" s="108" t="s">
        <v>20</v>
      </c>
      <c r="C186" s="108" t="s">
        <v>21</v>
      </c>
      <c r="D186" s="108" t="s">
        <v>22</v>
      </c>
      <c r="E186" s="358" t="s">
        <v>23</v>
      </c>
      <c r="F186" s="358"/>
      <c r="G186" s="358" t="s">
        <v>14</v>
      </c>
      <c r="H186" s="359"/>
      <c r="I186" s="87"/>
      <c r="J186" s="109" t="s">
        <v>1719</v>
      </c>
      <c r="K186" s="110"/>
      <c r="L186" s="110"/>
      <c r="M186" s="111"/>
      <c r="N186" s="89"/>
      <c r="V186" s="123"/>
    </row>
    <row r="187" spans="1:22" ht="13.5" thickBot="1" x14ac:dyDescent="0.25">
      <c r="A187" s="356"/>
      <c r="B187" s="113"/>
      <c r="C187" s="113"/>
      <c r="D187" s="114"/>
      <c r="E187" s="113"/>
      <c r="F187" s="113"/>
      <c r="G187" s="360"/>
      <c r="H187" s="361"/>
      <c r="I187" s="362"/>
      <c r="J187" s="115" t="s">
        <v>1719</v>
      </c>
      <c r="K187" s="115"/>
      <c r="L187" s="115"/>
      <c r="M187" s="116"/>
      <c r="N187" s="89"/>
      <c r="V187" s="123">
        <f>G187</f>
        <v>0</v>
      </c>
    </row>
    <row r="188" spans="1:22" ht="23.25" thickBot="1" x14ac:dyDescent="0.25">
      <c r="A188" s="356"/>
      <c r="B188" s="118" t="s">
        <v>29</v>
      </c>
      <c r="C188" s="118" t="s">
        <v>30</v>
      </c>
      <c r="D188" s="118" t="s">
        <v>31</v>
      </c>
      <c r="E188" s="363" t="s">
        <v>32</v>
      </c>
      <c r="F188" s="363"/>
      <c r="G188" s="364"/>
      <c r="H188" s="365"/>
      <c r="I188" s="366"/>
      <c r="J188" s="120" t="s">
        <v>1840</v>
      </c>
      <c r="K188" s="121"/>
      <c r="L188" s="121"/>
      <c r="M188" s="122"/>
      <c r="N188" s="89"/>
      <c r="V188" s="123"/>
    </row>
    <row r="189" spans="1:22" ht="13.5" thickBot="1" x14ac:dyDescent="0.25">
      <c r="A189" s="357"/>
      <c r="B189" s="124"/>
      <c r="C189" s="124"/>
      <c r="D189" s="134"/>
      <c r="E189" s="126" t="s">
        <v>37</v>
      </c>
      <c r="F189" s="127"/>
      <c r="G189" s="367"/>
      <c r="H189" s="368"/>
      <c r="I189" s="369"/>
      <c r="J189" s="120" t="s">
        <v>1726</v>
      </c>
      <c r="K189" s="121"/>
      <c r="L189" s="121"/>
      <c r="M189" s="122"/>
      <c r="N189" s="89"/>
      <c r="V189" s="123"/>
    </row>
    <row r="190" spans="1:22" ht="24" thickTop="1" thickBot="1" x14ac:dyDescent="0.25">
      <c r="A190" s="355">
        <f t="shared" ref="A190" si="40">A186+1</f>
        <v>44</v>
      </c>
      <c r="B190" s="108" t="s">
        <v>20</v>
      </c>
      <c r="C190" s="108" t="s">
        <v>21</v>
      </c>
      <c r="D190" s="108" t="s">
        <v>22</v>
      </c>
      <c r="E190" s="358" t="s">
        <v>23</v>
      </c>
      <c r="F190" s="358"/>
      <c r="G190" s="358" t="s">
        <v>14</v>
      </c>
      <c r="H190" s="359"/>
      <c r="I190" s="87"/>
      <c r="J190" s="109" t="s">
        <v>1719</v>
      </c>
      <c r="K190" s="110"/>
      <c r="L190" s="110"/>
      <c r="M190" s="111"/>
      <c r="N190" s="89"/>
      <c r="V190" s="123"/>
    </row>
    <row r="191" spans="1:22" ht="13.5" thickBot="1" x14ac:dyDescent="0.25">
      <c r="A191" s="356"/>
      <c r="B191" s="113"/>
      <c r="C191" s="113"/>
      <c r="D191" s="114"/>
      <c r="E191" s="113"/>
      <c r="F191" s="113"/>
      <c r="G191" s="360"/>
      <c r="H191" s="361"/>
      <c r="I191" s="362"/>
      <c r="J191" s="115" t="s">
        <v>1719</v>
      </c>
      <c r="K191" s="115"/>
      <c r="L191" s="115"/>
      <c r="M191" s="116"/>
      <c r="N191" s="89"/>
      <c r="V191" s="123">
        <f>G191</f>
        <v>0</v>
      </c>
    </row>
    <row r="192" spans="1:22" ht="23.25" thickBot="1" x14ac:dyDescent="0.25">
      <c r="A192" s="356"/>
      <c r="B192" s="118" t="s">
        <v>29</v>
      </c>
      <c r="C192" s="118" t="s">
        <v>30</v>
      </c>
      <c r="D192" s="118" t="s">
        <v>31</v>
      </c>
      <c r="E192" s="363" t="s">
        <v>32</v>
      </c>
      <c r="F192" s="363"/>
      <c r="G192" s="364"/>
      <c r="H192" s="365"/>
      <c r="I192" s="366"/>
      <c r="J192" s="120" t="s">
        <v>1840</v>
      </c>
      <c r="K192" s="121"/>
      <c r="L192" s="121"/>
      <c r="M192" s="122"/>
      <c r="N192" s="89"/>
      <c r="V192" s="123"/>
    </row>
    <row r="193" spans="1:22" ht="13.5" thickBot="1" x14ac:dyDescent="0.25">
      <c r="A193" s="357"/>
      <c r="B193" s="124"/>
      <c r="C193" s="124"/>
      <c r="D193" s="134"/>
      <c r="E193" s="126" t="s">
        <v>37</v>
      </c>
      <c r="F193" s="127"/>
      <c r="G193" s="367"/>
      <c r="H193" s="368"/>
      <c r="I193" s="369"/>
      <c r="J193" s="120" t="s">
        <v>1726</v>
      </c>
      <c r="K193" s="121"/>
      <c r="L193" s="121"/>
      <c r="M193" s="122"/>
      <c r="N193" s="89"/>
      <c r="V193" s="123"/>
    </row>
    <row r="194" spans="1:22" ht="24" thickTop="1" thickBot="1" x14ac:dyDescent="0.25">
      <c r="A194" s="355">
        <f t="shared" ref="A194" si="41">A190+1</f>
        <v>45</v>
      </c>
      <c r="B194" s="108" t="s">
        <v>20</v>
      </c>
      <c r="C194" s="108" t="s">
        <v>21</v>
      </c>
      <c r="D194" s="108" t="s">
        <v>22</v>
      </c>
      <c r="E194" s="358" t="s">
        <v>23</v>
      </c>
      <c r="F194" s="358"/>
      <c r="G194" s="358" t="s">
        <v>14</v>
      </c>
      <c r="H194" s="359"/>
      <c r="I194" s="87"/>
      <c r="J194" s="109" t="s">
        <v>1719</v>
      </c>
      <c r="K194" s="110"/>
      <c r="L194" s="110"/>
      <c r="M194" s="111"/>
      <c r="N194" s="89"/>
      <c r="V194" s="123"/>
    </row>
    <row r="195" spans="1:22" ht="13.5" thickBot="1" x14ac:dyDescent="0.25">
      <c r="A195" s="356"/>
      <c r="B195" s="113"/>
      <c r="C195" s="113"/>
      <c r="D195" s="114"/>
      <c r="E195" s="113"/>
      <c r="F195" s="113"/>
      <c r="G195" s="360"/>
      <c r="H195" s="361"/>
      <c r="I195" s="362"/>
      <c r="J195" s="115" t="s">
        <v>1719</v>
      </c>
      <c r="K195" s="115"/>
      <c r="L195" s="115"/>
      <c r="M195" s="116"/>
      <c r="N195" s="89"/>
      <c r="V195" s="123">
        <f>G195</f>
        <v>0</v>
      </c>
    </row>
    <row r="196" spans="1:22" ht="23.25" thickBot="1" x14ac:dyDescent="0.25">
      <c r="A196" s="356"/>
      <c r="B196" s="118" t="s">
        <v>29</v>
      </c>
      <c r="C196" s="118" t="s">
        <v>30</v>
      </c>
      <c r="D196" s="118" t="s">
        <v>31</v>
      </c>
      <c r="E196" s="363" t="s">
        <v>32</v>
      </c>
      <c r="F196" s="363"/>
      <c r="G196" s="364"/>
      <c r="H196" s="365"/>
      <c r="I196" s="366"/>
      <c r="J196" s="120" t="s">
        <v>1840</v>
      </c>
      <c r="K196" s="121"/>
      <c r="L196" s="121"/>
      <c r="M196" s="122"/>
      <c r="N196" s="89"/>
      <c r="V196" s="123"/>
    </row>
    <row r="197" spans="1:22" ht="13.5" thickBot="1" x14ac:dyDescent="0.25">
      <c r="A197" s="357"/>
      <c r="B197" s="124"/>
      <c r="C197" s="124"/>
      <c r="D197" s="134"/>
      <c r="E197" s="126" t="s">
        <v>37</v>
      </c>
      <c r="F197" s="127"/>
      <c r="G197" s="367"/>
      <c r="H197" s="368"/>
      <c r="I197" s="369"/>
      <c r="J197" s="120" t="s">
        <v>1726</v>
      </c>
      <c r="K197" s="121"/>
      <c r="L197" s="121"/>
      <c r="M197" s="122"/>
      <c r="N197" s="89"/>
      <c r="V197" s="123"/>
    </row>
    <row r="198" spans="1:22" ht="24" thickTop="1" thickBot="1" x14ac:dyDescent="0.25">
      <c r="A198" s="355">
        <f t="shared" ref="A198" si="42">A194+1</f>
        <v>46</v>
      </c>
      <c r="B198" s="108" t="s">
        <v>20</v>
      </c>
      <c r="C198" s="108" t="s">
        <v>21</v>
      </c>
      <c r="D198" s="108" t="s">
        <v>22</v>
      </c>
      <c r="E198" s="358" t="s">
        <v>23</v>
      </c>
      <c r="F198" s="358"/>
      <c r="G198" s="358" t="s">
        <v>14</v>
      </c>
      <c r="H198" s="359"/>
      <c r="I198" s="87"/>
      <c r="J198" s="109" t="s">
        <v>1719</v>
      </c>
      <c r="K198" s="110"/>
      <c r="L198" s="110"/>
      <c r="M198" s="111"/>
      <c r="N198" s="89"/>
      <c r="V198" s="123"/>
    </row>
    <row r="199" spans="1:22" ht="13.5" thickBot="1" x14ac:dyDescent="0.25">
      <c r="A199" s="356"/>
      <c r="B199" s="113"/>
      <c r="C199" s="113"/>
      <c r="D199" s="114"/>
      <c r="E199" s="113"/>
      <c r="F199" s="113"/>
      <c r="G199" s="360"/>
      <c r="H199" s="361"/>
      <c r="I199" s="362"/>
      <c r="J199" s="115" t="s">
        <v>1719</v>
      </c>
      <c r="K199" s="115"/>
      <c r="L199" s="115"/>
      <c r="M199" s="116"/>
      <c r="N199" s="89"/>
      <c r="V199" s="123">
        <f>G199</f>
        <v>0</v>
      </c>
    </row>
    <row r="200" spans="1:22" ht="23.25" thickBot="1" x14ac:dyDescent="0.25">
      <c r="A200" s="356"/>
      <c r="B200" s="118" t="s">
        <v>29</v>
      </c>
      <c r="C200" s="118" t="s">
        <v>30</v>
      </c>
      <c r="D200" s="118" t="s">
        <v>31</v>
      </c>
      <c r="E200" s="363" t="s">
        <v>32</v>
      </c>
      <c r="F200" s="363"/>
      <c r="G200" s="364"/>
      <c r="H200" s="365"/>
      <c r="I200" s="366"/>
      <c r="J200" s="120" t="s">
        <v>1840</v>
      </c>
      <c r="K200" s="121"/>
      <c r="L200" s="121"/>
      <c r="M200" s="122"/>
      <c r="N200" s="89"/>
      <c r="V200" s="123"/>
    </row>
    <row r="201" spans="1:22" ht="13.5" thickBot="1" x14ac:dyDescent="0.25">
      <c r="A201" s="357"/>
      <c r="B201" s="124"/>
      <c r="C201" s="124"/>
      <c r="D201" s="134"/>
      <c r="E201" s="126" t="s">
        <v>37</v>
      </c>
      <c r="F201" s="127"/>
      <c r="G201" s="367"/>
      <c r="H201" s="368"/>
      <c r="I201" s="369"/>
      <c r="J201" s="120" t="s">
        <v>1726</v>
      </c>
      <c r="K201" s="121"/>
      <c r="L201" s="121"/>
      <c r="M201" s="122"/>
      <c r="N201" s="89"/>
      <c r="V201" s="123"/>
    </row>
    <row r="202" spans="1:22" ht="24" thickTop="1" thickBot="1" x14ac:dyDescent="0.25">
      <c r="A202" s="355">
        <f t="shared" ref="A202" si="43">A198+1</f>
        <v>47</v>
      </c>
      <c r="B202" s="108" t="s">
        <v>20</v>
      </c>
      <c r="C202" s="108" t="s">
        <v>21</v>
      </c>
      <c r="D202" s="108" t="s">
        <v>22</v>
      </c>
      <c r="E202" s="358" t="s">
        <v>23</v>
      </c>
      <c r="F202" s="358"/>
      <c r="G202" s="358" t="s">
        <v>14</v>
      </c>
      <c r="H202" s="359"/>
      <c r="I202" s="87"/>
      <c r="J202" s="109" t="s">
        <v>1719</v>
      </c>
      <c r="K202" s="110"/>
      <c r="L202" s="110"/>
      <c r="M202" s="111"/>
      <c r="N202" s="89"/>
      <c r="V202" s="123"/>
    </row>
    <row r="203" spans="1:22" ht="13.5" thickBot="1" x14ac:dyDescent="0.25">
      <c r="A203" s="356"/>
      <c r="B203" s="113"/>
      <c r="C203" s="113"/>
      <c r="D203" s="114"/>
      <c r="E203" s="113"/>
      <c r="F203" s="113"/>
      <c r="G203" s="360"/>
      <c r="H203" s="361"/>
      <c r="I203" s="362"/>
      <c r="J203" s="115" t="s">
        <v>1719</v>
      </c>
      <c r="K203" s="115"/>
      <c r="L203" s="115"/>
      <c r="M203" s="116"/>
      <c r="N203" s="89"/>
      <c r="V203" s="123">
        <f>G203</f>
        <v>0</v>
      </c>
    </row>
    <row r="204" spans="1:22" ht="23.25" thickBot="1" x14ac:dyDescent="0.25">
      <c r="A204" s="356"/>
      <c r="B204" s="118" t="s">
        <v>29</v>
      </c>
      <c r="C204" s="118" t="s">
        <v>30</v>
      </c>
      <c r="D204" s="118" t="s">
        <v>31</v>
      </c>
      <c r="E204" s="363" t="s">
        <v>32</v>
      </c>
      <c r="F204" s="363"/>
      <c r="G204" s="364"/>
      <c r="H204" s="365"/>
      <c r="I204" s="366"/>
      <c r="J204" s="120" t="s">
        <v>1840</v>
      </c>
      <c r="K204" s="121"/>
      <c r="L204" s="121"/>
      <c r="M204" s="122"/>
      <c r="N204" s="89"/>
      <c r="V204" s="123"/>
    </row>
    <row r="205" spans="1:22" ht="13.5" thickBot="1" x14ac:dyDescent="0.25">
      <c r="A205" s="357"/>
      <c r="B205" s="124"/>
      <c r="C205" s="124"/>
      <c r="D205" s="134"/>
      <c r="E205" s="126" t="s">
        <v>37</v>
      </c>
      <c r="F205" s="127"/>
      <c r="G205" s="367"/>
      <c r="H205" s="368"/>
      <c r="I205" s="369"/>
      <c r="J205" s="120" t="s">
        <v>1726</v>
      </c>
      <c r="K205" s="121"/>
      <c r="L205" s="121"/>
      <c r="M205" s="122"/>
      <c r="N205" s="89"/>
      <c r="V205" s="123"/>
    </row>
    <row r="206" spans="1:22" ht="24" thickTop="1" thickBot="1" x14ac:dyDescent="0.25">
      <c r="A206" s="355">
        <f t="shared" ref="A206" si="44">A202+1</f>
        <v>48</v>
      </c>
      <c r="B206" s="108" t="s">
        <v>20</v>
      </c>
      <c r="C206" s="108" t="s">
        <v>21</v>
      </c>
      <c r="D206" s="108" t="s">
        <v>22</v>
      </c>
      <c r="E206" s="358" t="s">
        <v>23</v>
      </c>
      <c r="F206" s="358"/>
      <c r="G206" s="358" t="s">
        <v>14</v>
      </c>
      <c r="H206" s="359"/>
      <c r="I206" s="87"/>
      <c r="J206" s="109" t="s">
        <v>1719</v>
      </c>
      <c r="K206" s="110"/>
      <c r="L206" s="110"/>
      <c r="M206" s="111"/>
      <c r="N206" s="89"/>
      <c r="V206" s="123"/>
    </row>
    <row r="207" spans="1:22" ht="13.5" thickBot="1" x14ac:dyDescent="0.25">
      <c r="A207" s="356"/>
      <c r="B207" s="113"/>
      <c r="C207" s="113"/>
      <c r="D207" s="114"/>
      <c r="E207" s="113"/>
      <c r="F207" s="113"/>
      <c r="G207" s="360"/>
      <c r="H207" s="361"/>
      <c r="I207" s="362"/>
      <c r="J207" s="115" t="s">
        <v>1719</v>
      </c>
      <c r="K207" s="115"/>
      <c r="L207" s="115"/>
      <c r="M207" s="116"/>
      <c r="N207" s="89"/>
      <c r="V207" s="123">
        <f>G207</f>
        <v>0</v>
      </c>
    </row>
    <row r="208" spans="1:22" ht="23.25" thickBot="1" x14ac:dyDescent="0.25">
      <c r="A208" s="356"/>
      <c r="B208" s="118" t="s">
        <v>29</v>
      </c>
      <c r="C208" s="118" t="s">
        <v>30</v>
      </c>
      <c r="D208" s="118" t="s">
        <v>31</v>
      </c>
      <c r="E208" s="363" t="s">
        <v>32</v>
      </c>
      <c r="F208" s="363"/>
      <c r="G208" s="364"/>
      <c r="H208" s="365"/>
      <c r="I208" s="366"/>
      <c r="J208" s="120" t="s">
        <v>1840</v>
      </c>
      <c r="K208" s="121"/>
      <c r="L208" s="121"/>
      <c r="M208" s="122"/>
      <c r="N208" s="89"/>
      <c r="V208" s="123"/>
    </row>
    <row r="209" spans="1:22" ht="13.5" thickBot="1" x14ac:dyDescent="0.25">
      <c r="A209" s="357"/>
      <c r="B209" s="124"/>
      <c r="C209" s="124"/>
      <c r="D209" s="134"/>
      <c r="E209" s="126" t="s">
        <v>37</v>
      </c>
      <c r="F209" s="127"/>
      <c r="G209" s="367"/>
      <c r="H209" s="368"/>
      <c r="I209" s="369"/>
      <c r="J209" s="120" t="s">
        <v>1726</v>
      </c>
      <c r="K209" s="121"/>
      <c r="L209" s="121"/>
      <c r="M209" s="122"/>
      <c r="N209" s="89"/>
      <c r="V209" s="123"/>
    </row>
    <row r="210" spans="1:22" ht="24" thickTop="1" thickBot="1" x14ac:dyDescent="0.25">
      <c r="A210" s="355">
        <f t="shared" ref="A210" si="45">A206+1</f>
        <v>49</v>
      </c>
      <c r="B210" s="108" t="s">
        <v>20</v>
      </c>
      <c r="C210" s="108" t="s">
        <v>21</v>
      </c>
      <c r="D210" s="108" t="s">
        <v>22</v>
      </c>
      <c r="E210" s="358" t="s">
        <v>23</v>
      </c>
      <c r="F210" s="358"/>
      <c r="G210" s="358" t="s">
        <v>14</v>
      </c>
      <c r="H210" s="359"/>
      <c r="I210" s="87"/>
      <c r="J210" s="109" t="s">
        <v>1719</v>
      </c>
      <c r="K210" s="110"/>
      <c r="L210" s="110"/>
      <c r="M210" s="111"/>
      <c r="N210" s="89"/>
      <c r="V210" s="123"/>
    </row>
    <row r="211" spans="1:22" ht="13.5" thickBot="1" x14ac:dyDescent="0.25">
      <c r="A211" s="356"/>
      <c r="B211" s="113"/>
      <c r="C211" s="113"/>
      <c r="D211" s="114"/>
      <c r="E211" s="113"/>
      <c r="F211" s="113"/>
      <c r="G211" s="360"/>
      <c r="H211" s="361"/>
      <c r="I211" s="362"/>
      <c r="J211" s="115" t="s">
        <v>1719</v>
      </c>
      <c r="K211" s="115"/>
      <c r="L211" s="115"/>
      <c r="M211" s="116"/>
      <c r="N211" s="89"/>
      <c r="V211" s="123">
        <f>G211</f>
        <v>0</v>
      </c>
    </row>
    <row r="212" spans="1:22" ht="23.25" thickBot="1" x14ac:dyDescent="0.25">
      <c r="A212" s="356"/>
      <c r="B212" s="118" t="s">
        <v>29</v>
      </c>
      <c r="C212" s="118" t="s">
        <v>30</v>
      </c>
      <c r="D212" s="118" t="s">
        <v>31</v>
      </c>
      <c r="E212" s="363" t="s">
        <v>32</v>
      </c>
      <c r="F212" s="363"/>
      <c r="G212" s="364"/>
      <c r="H212" s="365"/>
      <c r="I212" s="366"/>
      <c r="J212" s="120" t="s">
        <v>1840</v>
      </c>
      <c r="K212" s="121"/>
      <c r="L212" s="121"/>
      <c r="M212" s="122"/>
      <c r="N212" s="89"/>
      <c r="V212" s="123"/>
    </row>
    <row r="213" spans="1:22" ht="13.5" thickBot="1" x14ac:dyDescent="0.25">
      <c r="A213" s="357"/>
      <c r="B213" s="124"/>
      <c r="C213" s="124"/>
      <c r="D213" s="134"/>
      <c r="E213" s="126" t="s">
        <v>37</v>
      </c>
      <c r="F213" s="127"/>
      <c r="G213" s="367"/>
      <c r="H213" s="368"/>
      <c r="I213" s="369"/>
      <c r="J213" s="120" t="s">
        <v>1726</v>
      </c>
      <c r="K213" s="121"/>
      <c r="L213" s="121"/>
      <c r="M213" s="122"/>
      <c r="N213" s="89"/>
      <c r="V213" s="123"/>
    </row>
    <row r="214" spans="1:22" ht="24" thickTop="1" thickBot="1" x14ac:dyDescent="0.25">
      <c r="A214" s="355">
        <f t="shared" ref="A214" si="46">A210+1</f>
        <v>50</v>
      </c>
      <c r="B214" s="108" t="s">
        <v>20</v>
      </c>
      <c r="C214" s="108" t="s">
        <v>21</v>
      </c>
      <c r="D214" s="108" t="s">
        <v>22</v>
      </c>
      <c r="E214" s="358" t="s">
        <v>23</v>
      </c>
      <c r="F214" s="358"/>
      <c r="G214" s="358" t="s">
        <v>14</v>
      </c>
      <c r="H214" s="359"/>
      <c r="I214" s="87"/>
      <c r="J214" s="109" t="s">
        <v>1719</v>
      </c>
      <c r="K214" s="110"/>
      <c r="L214" s="110"/>
      <c r="M214" s="111"/>
      <c r="N214" s="89"/>
      <c r="V214" s="123"/>
    </row>
    <row r="215" spans="1:22" ht="13.5" thickBot="1" x14ac:dyDescent="0.25">
      <c r="A215" s="356"/>
      <c r="B215" s="113"/>
      <c r="C215" s="113"/>
      <c r="D215" s="114"/>
      <c r="E215" s="113"/>
      <c r="F215" s="113"/>
      <c r="G215" s="360"/>
      <c r="H215" s="361"/>
      <c r="I215" s="362"/>
      <c r="J215" s="115" t="s">
        <v>1719</v>
      </c>
      <c r="K215" s="115"/>
      <c r="L215" s="115"/>
      <c r="M215" s="116"/>
      <c r="N215" s="89"/>
      <c r="V215" s="123">
        <f>G215</f>
        <v>0</v>
      </c>
    </row>
    <row r="216" spans="1:22" ht="23.25" thickBot="1" x14ac:dyDescent="0.25">
      <c r="A216" s="356"/>
      <c r="B216" s="118" t="s">
        <v>29</v>
      </c>
      <c r="C216" s="118" t="s">
        <v>30</v>
      </c>
      <c r="D216" s="118" t="s">
        <v>31</v>
      </c>
      <c r="E216" s="363" t="s">
        <v>32</v>
      </c>
      <c r="F216" s="363"/>
      <c r="G216" s="364"/>
      <c r="H216" s="365"/>
      <c r="I216" s="366"/>
      <c r="J216" s="120" t="s">
        <v>1840</v>
      </c>
      <c r="K216" s="121"/>
      <c r="L216" s="121"/>
      <c r="M216" s="122"/>
      <c r="N216" s="89"/>
      <c r="V216" s="123"/>
    </row>
    <row r="217" spans="1:22" ht="13.5" thickBot="1" x14ac:dyDescent="0.25">
      <c r="A217" s="357"/>
      <c r="B217" s="124"/>
      <c r="C217" s="124"/>
      <c r="D217" s="134"/>
      <c r="E217" s="126" t="s">
        <v>37</v>
      </c>
      <c r="F217" s="127"/>
      <c r="G217" s="367"/>
      <c r="H217" s="368"/>
      <c r="I217" s="369"/>
      <c r="J217" s="120" t="s">
        <v>1726</v>
      </c>
      <c r="K217" s="121"/>
      <c r="L217" s="121"/>
      <c r="M217" s="122"/>
      <c r="N217" s="89"/>
      <c r="V217" s="123"/>
    </row>
    <row r="218" spans="1:22" ht="24" thickTop="1" thickBot="1" x14ac:dyDescent="0.25">
      <c r="A218" s="355">
        <f t="shared" ref="A218" si="47">A214+1</f>
        <v>51</v>
      </c>
      <c r="B218" s="108" t="s">
        <v>20</v>
      </c>
      <c r="C218" s="108" t="s">
        <v>21</v>
      </c>
      <c r="D218" s="108" t="s">
        <v>22</v>
      </c>
      <c r="E218" s="358" t="s">
        <v>23</v>
      </c>
      <c r="F218" s="358"/>
      <c r="G218" s="358" t="s">
        <v>14</v>
      </c>
      <c r="H218" s="359"/>
      <c r="I218" s="87"/>
      <c r="J218" s="109" t="s">
        <v>1719</v>
      </c>
      <c r="K218" s="110"/>
      <c r="L218" s="110"/>
      <c r="M218" s="111"/>
      <c r="N218" s="89"/>
      <c r="V218" s="123"/>
    </row>
    <row r="219" spans="1:22" ht="13.5" thickBot="1" x14ac:dyDescent="0.25">
      <c r="A219" s="356"/>
      <c r="B219" s="113"/>
      <c r="C219" s="113"/>
      <c r="D219" s="114"/>
      <c r="E219" s="113"/>
      <c r="F219" s="113"/>
      <c r="G219" s="360"/>
      <c r="H219" s="361"/>
      <c r="I219" s="362"/>
      <c r="J219" s="115" t="s">
        <v>1719</v>
      </c>
      <c r="K219" s="115"/>
      <c r="L219" s="115"/>
      <c r="M219" s="116"/>
      <c r="N219" s="89"/>
      <c r="V219" s="123">
        <f>G219</f>
        <v>0</v>
      </c>
    </row>
    <row r="220" spans="1:22" ht="23.25" thickBot="1" x14ac:dyDescent="0.25">
      <c r="A220" s="356"/>
      <c r="B220" s="118" t="s">
        <v>29</v>
      </c>
      <c r="C220" s="118" t="s">
        <v>30</v>
      </c>
      <c r="D220" s="118" t="s">
        <v>31</v>
      </c>
      <c r="E220" s="363" t="s">
        <v>32</v>
      </c>
      <c r="F220" s="363"/>
      <c r="G220" s="364"/>
      <c r="H220" s="365"/>
      <c r="I220" s="366"/>
      <c r="J220" s="120" t="s">
        <v>1840</v>
      </c>
      <c r="K220" s="121"/>
      <c r="L220" s="121"/>
      <c r="M220" s="122"/>
      <c r="N220" s="89"/>
      <c r="V220" s="123"/>
    </row>
    <row r="221" spans="1:22" ht="13.5" thickBot="1" x14ac:dyDescent="0.25">
      <c r="A221" s="357"/>
      <c r="B221" s="124"/>
      <c r="C221" s="124"/>
      <c r="D221" s="134"/>
      <c r="E221" s="126" t="s">
        <v>37</v>
      </c>
      <c r="F221" s="127"/>
      <c r="G221" s="367"/>
      <c r="H221" s="368"/>
      <c r="I221" s="369"/>
      <c r="J221" s="120" t="s">
        <v>1726</v>
      </c>
      <c r="K221" s="121"/>
      <c r="L221" s="121"/>
      <c r="M221" s="122"/>
      <c r="N221" s="89"/>
      <c r="V221" s="123"/>
    </row>
    <row r="222" spans="1:22" ht="24" thickTop="1" thickBot="1" x14ac:dyDescent="0.25">
      <c r="A222" s="355">
        <f t="shared" ref="A222" si="48">A218+1</f>
        <v>52</v>
      </c>
      <c r="B222" s="108" t="s">
        <v>20</v>
      </c>
      <c r="C222" s="108" t="s">
        <v>21</v>
      </c>
      <c r="D222" s="108" t="s">
        <v>22</v>
      </c>
      <c r="E222" s="358" t="s">
        <v>23</v>
      </c>
      <c r="F222" s="358"/>
      <c r="G222" s="358" t="s">
        <v>14</v>
      </c>
      <c r="H222" s="359"/>
      <c r="I222" s="87"/>
      <c r="J222" s="109" t="s">
        <v>1719</v>
      </c>
      <c r="K222" s="110"/>
      <c r="L222" s="110"/>
      <c r="M222" s="111"/>
      <c r="N222" s="89"/>
      <c r="V222" s="123"/>
    </row>
    <row r="223" spans="1:22" ht="13.5" thickBot="1" x14ac:dyDescent="0.25">
      <c r="A223" s="356"/>
      <c r="B223" s="113"/>
      <c r="C223" s="113"/>
      <c r="D223" s="114"/>
      <c r="E223" s="113"/>
      <c r="F223" s="113"/>
      <c r="G223" s="360"/>
      <c r="H223" s="361"/>
      <c r="I223" s="362"/>
      <c r="J223" s="115" t="s">
        <v>1719</v>
      </c>
      <c r="K223" s="115"/>
      <c r="L223" s="115"/>
      <c r="M223" s="116"/>
      <c r="N223" s="89"/>
      <c r="V223" s="123">
        <f>G223</f>
        <v>0</v>
      </c>
    </row>
    <row r="224" spans="1:22" ht="23.25" thickBot="1" x14ac:dyDescent="0.25">
      <c r="A224" s="356"/>
      <c r="B224" s="118" t="s">
        <v>29</v>
      </c>
      <c r="C224" s="118" t="s">
        <v>30</v>
      </c>
      <c r="D224" s="118" t="s">
        <v>31</v>
      </c>
      <c r="E224" s="363" t="s">
        <v>32</v>
      </c>
      <c r="F224" s="363"/>
      <c r="G224" s="364"/>
      <c r="H224" s="365"/>
      <c r="I224" s="366"/>
      <c r="J224" s="120" t="s">
        <v>1840</v>
      </c>
      <c r="K224" s="121"/>
      <c r="L224" s="121"/>
      <c r="M224" s="122"/>
      <c r="N224" s="89"/>
      <c r="V224" s="123"/>
    </row>
    <row r="225" spans="1:22" ht="13.5" thickBot="1" x14ac:dyDescent="0.25">
      <c r="A225" s="357"/>
      <c r="B225" s="124"/>
      <c r="C225" s="124"/>
      <c r="D225" s="134"/>
      <c r="E225" s="126" t="s">
        <v>37</v>
      </c>
      <c r="F225" s="127"/>
      <c r="G225" s="367"/>
      <c r="H225" s="368"/>
      <c r="I225" s="369"/>
      <c r="J225" s="120" t="s">
        <v>1726</v>
      </c>
      <c r="K225" s="121"/>
      <c r="L225" s="121"/>
      <c r="M225" s="122"/>
      <c r="N225" s="89"/>
      <c r="V225" s="123"/>
    </row>
    <row r="226" spans="1:22" ht="24" thickTop="1" thickBot="1" x14ac:dyDescent="0.25">
      <c r="A226" s="355">
        <f t="shared" ref="A226" si="49">A222+1</f>
        <v>53</v>
      </c>
      <c r="B226" s="108" t="s">
        <v>20</v>
      </c>
      <c r="C226" s="108" t="s">
        <v>21</v>
      </c>
      <c r="D226" s="108" t="s">
        <v>22</v>
      </c>
      <c r="E226" s="358" t="s">
        <v>23</v>
      </c>
      <c r="F226" s="358"/>
      <c r="G226" s="358" t="s">
        <v>14</v>
      </c>
      <c r="H226" s="359"/>
      <c r="I226" s="87"/>
      <c r="J226" s="109" t="s">
        <v>1719</v>
      </c>
      <c r="K226" s="110"/>
      <c r="L226" s="110"/>
      <c r="M226" s="111"/>
      <c r="N226" s="89"/>
      <c r="V226" s="123"/>
    </row>
    <row r="227" spans="1:22" ht="13.5" thickBot="1" x14ac:dyDescent="0.25">
      <c r="A227" s="356"/>
      <c r="B227" s="113"/>
      <c r="C227" s="113"/>
      <c r="D227" s="114"/>
      <c r="E227" s="113"/>
      <c r="F227" s="113"/>
      <c r="G227" s="360"/>
      <c r="H227" s="361"/>
      <c r="I227" s="362"/>
      <c r="J227" s="115" t="s">
        <v>1719</v>
      </c>
      <c r="K227" s="115"/>
      <c r="L227" s="115"/>
      <c r="M227" s="116"/>
      <c r="N227" s="89"/>
      <c r="V227" s="123">
        <f>G227</f>
        <v>0</v>
      </c>
    </row>
    <row r="228" spans="1:22" ht="23.25" thickBot="1" x14ac:dyDescent="0.25">
      <c r="A228" s="356"/>
      <c r="B228" s="118" t="s">
        <v>29</v>
      </c>
      <c r="C228" s="118" t="s">
        <v>30</v>
      </c>
      <c r="D228" s="118" t="s">
        <v>31</v>
      </c>
      <c r="E228" s="363" t="s">
        <v>32</v>
      </c>
      <c r="F228" s="363"/>
      <c r="G228" s="364"/>
      <c r="H228" s="365"/>
      <c r="I228" s="366"/>
      <c r="J228" s="120" t="s">
        <v>1840</v>
      </c>
      <c r="K228" s="121"/>
      <c r="L228" s="121"/>
      <c r="M228" s="122"/>
      <c r="N228" s="89"/>
      <c r="V228" s="123"/>
    </row>
    <row r="229" spans="1:22" ht="13.5" thickBot="1" x14ac:dyDescent="0.25">
      <c r="A229" s="357"/>
      <c r="B229" s="124"/>
      <c r="C229" s="124"/>
      <c r="D229" s="134"/>
      <c r="E229" s="126" t="s">
        <v>37</v>
      </c>
      <c r="F229" s="127"/>
      <c r="G229" s="367"/>
      <c r="H229" s="368"/>
      <c r="I229" s="369"/>
      <c r="J229" s="120" t="s">
        <v>1726</v>
      </c>
      <c r="K229" s="121"/>
      <c r="L229" s="121"/>
      <c r="M229" s="122"/>
      <c r="N229" s="89"/>
      <c r="V229" s="123"/>
    </row>
    <row r="230" spans="1:22" ht="24" thickTop="1" thickBot="1" x14ac:dyDescent="0.25">
      <c r="A230" s="355">
        <f t="shared" ref="A230" si="50">A226+1</f>
        <v>54</v>
      </c>
      <c r="B230" s="108" t="s">
        <v>20</v>
      </c>
      <c r="C230" s="108" t="s">
        <v>21</v>
      </c>
      <c r="D230" s="108" t="s">
        <v>22</v>
      </c>
      <c r="E230" s="358" t="s">
        <v>23</v>
      </c>
      <c r="F230" s="358"/>
      <c r="G230" s="358" t="s">
        <v>14</v>
      </c>
      <c r="H230" s="359"/>
      <c r="I230" s="87"/>
      <c r="J230" s="109" t="s">
        <v>1719</v>
      </c>
      <c r="K230" s="110"/>
      <c r="L230" s="110"/>
      <c r="M230" s="111"/>
      <c r="N230" s="89"/>
      <c r="V230" s="123"/>
    </row>
    <row r="231" spans="1:22" ht="13.5" thickBot="1" x14ac:dyDescent="0.25">
      <c r="A231" s="356"/>
      <c r="B231" s="113"/>
      <c r="C231" s="113"/>
      <c r="D231" s="114"/>
      <c r="E231" s="113"/>
      <c r="F231" s="113"/>
      <c r="G231" s="360"/>
      <c r="H231" s="361"/>
      <c r="I231" s="362"/>
      <c r="J231" s="115" t="s">
        <v>1719</v>
      </c>
      <c r="K231" s="115"/>
      <c r="L231" s="115"/>
      <c r="M231" s="116"/>
      <c r="N231" s="89"/>
      <c r="V231" s="123">
        <f>G231</f>
        <v>0</v>
      </c>
    </row>
    <row r="232" spans="1:22" ht="23.25" thickBot="1" x14ac:dyDescent="0.25">
      <c r="A232" s="356"/>
      <c r="B232" s="118" t="s">
        <v>29</v>
      </c>
      <c r="C232" s="118" t="s">
        <v>30</v>
      </c>
      <c r="D232" s="118" t="s">
        <v>31</v>
      </c>
      <c r="E232" s="363" t="s">
        <v>32</v>
      </c>
      <c r="F232" s="363"/>
      <c r="G232" s="364"/>
      <c r="H232" s="365"/>
      <c r="I232" s="366"/>
      <c r="J232" s="120" t="s">
        <v>1840</v>
      </c>
      <c r="K232" s="121"/>
      <c r="L232" s="121"/>
      <c r="M232" s="122"/>
      <c r="N232" s="89"/>
      <c r="V232" s="123"/>
    </row>
    <row r="233" spans="1:22" ht="13.5" thickBot="1" x14ac:dyDescent="0.25">
      <c r="A233" s="357"/>
      <c r="B233" s="124"/>
      <c r="C233" s="124"/>
      <c r="D233" s="134"/>
      <c r="E233" s="126" t="s">
        <v>37</v>
      </c>
      <c r="F233" s="127"/>
      <c r="G233" s="367"/>
      <c r="H233" s="368"/>
      <c r="I233" s="369"/>
      <c r="J233" s="120" t="s">
        <v>1726</v>
      </c>
      <c r="K233" s="121"/>
      <c r="L233" s="121"/>
      <c r="M233" s="122"/>
      <c r="N233" s="89"/>
      <c r="V233" s="123"/>
    </row>
    <row r="234" spans="1:22" ht="24" thickTop="1" thickBot="1" x14ac:dyDescent="0.25">
      <c r="A234" s="355">
        <f t="shared" ref="A234" si="51">A230+1</f>
        <v>55</v>
      </c>
      <c r="B234" s="108" t="s">
        <v>20</v>
      </c>
      <c r="C234" s="108" t="s">
        <v>21</v>
      </c>
      <c r="D234" s="108" t="s">
        <v>22</v>
      </c>
      <c r="E234" s="358" t="s">
        <v>23</v>
      </c>
      <c r="F234" s="358"/>
      <c r="G234" s="358" t="s">
        <v>14</v>
      </c>
      <c r="H234" s="359"/>
      <c r="I234" s="87"/>
      <c r="J234" s="109" t="s">
        <v>1719</v>
      </c>
      <c r="K234" s="110"/>
      <c r="L234" s="110"/>
      <c r="M234" s="111"/>
      <c r="N234" s="89"/>
      <c r="V234" s="123"/>
    </row>
    <row r="235" spans="1:22" ht="13.5" thickBot="1" x14ac:dyDescent="0.25">
      <c r="A235" s="356"/>
      <c r="B235" s="113"/>
      <c r="C235" s="113"/>
      <c r="D235" s="114"/>
      <c r="E235" s="113"/>
      <c r="F235" s="113"/>
      <c r="G235" s="360"/>
      <c r="H235" s="361"/>
      <c r="I235" s="362"/>
      <c r="J235" s="115" t="s">
        <v>1719</v>
      </c>
      <c r="K235" s="115"/>
      <c r="L235" s="115"/>
      <c r="M235" s="116"/>
      <c r="N235" s="89"/>
      <c r="V235" s="123">
        <f>G235</f>
        <v>0</v>
      </c>
    </row>
    <row r="236" spans="1:22" ht="23.25" thickBot="1" x14ac:dyDescent="0.25">
      <c r="A236" s="356"/>
      <c r="B236" s="118" t="s">
        <v>29</v>
      </c>
      <c r="C236" s="118" t="s">
        <v>30</v>
      </c>
      <c r="D236" s="118" t="s">
        <v>31</v>
      </c>
      <c r="E236" s="363" t="s">
        <v>32</v>
      </c>
      <c r="F236" s="363"/>
      <c r="G236" s="364"/>
      <c r="H236" s="365"/>
      <c r="I236" s="366"/>
      <c r="J236" s="120" t="s">
        <v>1840</v>
      </c>
      <c r="K236" s="121"/>
      <c r="L236" s="121"/>
      <c r="M236" s="122"/>
      <c r="N236" s="89"/>
      <c r="V236" s="123"/>
    </row>
    <row r="237" spans="1:22" ht="13.5" thickBot="1" x14ac:dyDescent="0.25">
      <c r="A237" s="357"/>
      <c r="B237" s="124"/>
      <c r="C237" s="124"/>
      <c r="D237" s="134"/>
      <c r="E237" s="126" t="s">
        <v>37</v>
      </c>
      <c r="F237" s="127"/>
      <c r="G237" s="367"/>
      <c r="H237" s="368"/>
      <c r="I237" s="369"/>
      <c r="J237" s="120" t="s">
        <v>1726</v>
      </c>
      <c r="K237" s="121"/>
      <c r="L237" s="121"/>
      <c r="M237" s="122"/>
      <c r="N237" s="89"/>
      <c r="V237" s="123"/>
    </row>
    <row r="238" spans="1:22" ht="24" thickTop="1" thickBot="1" x14ac:dyDescent="0.25">
      <c r="A238" s="355">
        <f t="shared" ref="A238" si="52">A234+1</f>
        <v>56</v>
      </c>
      <c r="B238" s="108" t="s">
        <v>20</v>
      </c>
      <c r="C238" s="108" t="s">
        <v>21</v>
      </c>
      <c r="D238" s="108" t="s">
        <v>22</v>
      </c>
      <c r="E238" s="358" t="s">
        <v>23</v>
      </c>
      <c r="F238" s="358"/>
      <c r="G238" s="358" t="s">
        <v>14</v>
      </c>
      <c r="H238" s="359"/>
      <c r="I238" s="87"/>
      <c r="J238" s="109" t="s">
        <v>1719</v>
      </c>
      <c r="K238" s="110"/>
      <c r="L238" s="110"/>
      <c r="M238" s="111"/>
      <c r="N238" s="89"/>
      <c r="V238" s="123"/>
    </row>
    <row r="239" spans="1:22" ht="13.5" thickBot="1" x14ac:dyDescent="0.25">
      <c r="A239" s="356"/>
      <c r="B239" s="113"/>
      <c r="C239" s="113"/>
      <c r="D239" s="114"/>
      <c r="E239" s="113"/>
      <c r="F239" s="113"/>
      <c r="G239" s="360"/>
      <c r="H239" s="361"/>
      <c r="I239" s="362"/>
      <c r="J239" s="115" t="s">
        <v>1719</v>
      </c>
      <c r="K239" s="115"/>
      <c r="L239" s="115"/>
      <c r="M239" s="116"/>
      <c r="N239" s="89"/>
      <c r="V239" s="123">
        <f>G239</f>
        <v>0</v>
      </c>
    </row>
    <row r="240" spans="1:22" ht="23.25" thickBot="1" x14ac:dyDescent="0.25">
      <c r="A240" s="356"/>
      <c r="B240" s="118" t="s">
        <v>29</v>
      </c>
      <c r="C240" s="118" t="s">
        <v>30</v>
      </c>
      <c r="D240" s="118" t="s">
        <v>31</v>
      </c>
      <c r="E240" s="363" t="s">
        <v>32</v>
      </c>
      <c r="F240" s="363"/>
      <c r="G240" s="364"/>
      <c r="H240" s="365"/>
      <c r="I240" s="366"/>
      <c r="J240" s="120" t="s">
        <v>1840</v>
      </c>
      <c r="K240" s="121"/>
      <c r="L240" s="121"/>
      <c r="M240" s="122"/>
      <c r="N240" s="89"/>
      <c r="V240" s="123"/>
    </row>
    <row r="241" spans="1:22" ht="13.5" thickBot="1" x14ac:dyDescent="0.25">
      <c r="A241" s="357"/>
      <c r="B241" s="124"/>
      <c r="C241" s="124"/>
      <c r="D241" s="134"/>
      <c r="E241" s="126" t="s">
        <v>37</v>
      </c>
      <c r="F241" s="127"/>
      <c r="G241" s="367"/>
      <c r="H241" s="368"/>
      <c r="I241" s="369"/>
      <c r="J241" s="120" t="s">
        <v>1726</v>
      </c>
      <c r="K241" s="121"/>
      <c r="L241" s="121"/>
      <c r="M241" s="122"/>
      <c r="N241" s="89"/>
      <c r="V241" s="123"/>
    </row>
    <row r="242" spans="1:22" ht="24" thickTop="1" thickBot="1" x14ac:dyDescent="0.25">
      <c r="A242" s="355">
        <f t="shared" ref="A242" si="53">A238+1</f>
        <v>57</v>
      </c>
      <c r="B242" s="108" t="s">
        <v>20</v>
      </c>
      <c r="C242" s="108" t="s">
        <v>21</v>
      </c>
      <c r="D242" s="108" t="s">
        <v>22</v>
      </c>
      <c r="E242" s="358" t="s">
        <v>23</v>
      </c>
      <c r="F242" s="358"/>
      <c r="G242" s="358" t="s">
        <v>14</v>
      </c>
      <c r="H242" s="359"/>
      <c r="I242" s="87"/>
      <c r="J242" s="109" t="s">
        <v>1719</v>
      </c>
      <c r="K242" s="110"/>
      <c r="L242" s="110"/>
      <c r="M242" s="111"/>
      <c r="N242" s="89"/>
      <c r="V242" s="123"/>
    </row>
    <row r="243" spans="1:22" ht="13.5" thickBot="1" x14ac:dyDescent="0.25">
      <c r="A243" s="356"/>
      <c r="B243" s="113"/>
      <c r="C243" s="113"/>
      <c r="D243" s="114"/>
      <c r="E243" s="113"/>
      <c r="F243" s="113"/>
      <c r="G243" s="360"/>
      <c r="H243" s="361"/>
      <c r="I243" s="362"/>
      <c r="J243" s="115" t="s">
        <v>1719</v>
      </c>
      <c r="K243" s="115"/>
      <c r="L243" s="115"/>
      <c r="M243" s="116"/>
      <c r="N243" s="89"/>
      <c r="V243" s="123">
        <f>G243</f>
        <v>0</v>
      </c>
    </row>
    <row r="244" spans="1:22" ht="23.25" thickBot="1" x14ac:dyDescent="0.25">
      <c r="A244" s="356"/>
      <c r="B244" s="118" t="s">
        <v>29</v>
      </c>
      <c r="C244" s="118" t="s">
        <v>30</v>
      </c>
      <c r="D244" s="118" t="s">
        <v>31</v>
      </c>
      <c r="E244" s="363" t="s">
        <v>32</v>
      </c>
      <c r="F244" s="363"/>
      <c r="G244" s="364"/>
      <c r="H244" s="365"/>
      <c r="I244" s="366"/>
      <c r="J244" s="120" t="s">
        <v>1840</v>
      </c>
      <c r="K244" s="121"/>
      <c r="L244" s="121"/>
      <c r="M244" s="122"/>
      <c r="N244" s="89"/>
      <c r="V244" s="123"/>
    </row>
    <row r="245" spans="1:22" ht="13.5" thickBot="1" x14ac:dyDescent="0.25">
      <c r="A245" s="357"/>
      <c r="B245" s="124"/>
      <c r="C245" s="124"/>
      <c r="D245" s="134"/>
      <c r="E245" s="126" t="s">
        <v>37</v>
      </c>
      <c r="F245" s="127"/>
      <c r="G245" s="367"/>
      <c r="H245" s="368"/>
      <c r="I245" s="369"/>
      <c r="J245" s="120" t="s">
        <v>1726</v>
      </c>
      <c r="K245" s="121"/>
      <c r="L245" s="121"/>
      <c r="M245" s="122"/>
      <c r="N245" s="89"/>
      <c r="V245" s="123"/>
    </row>
    <row r="246" spans="1:22" ht="24" thickTop="1" thickBot="1" x14ac:dyDescent="0.25">
      <c r="A246" s="355">
        <f t="shared" ref="A246" si="54">A242+1</f>
        <v>58</v>
      </c>
      <c r="B246" s="108" t="s">
        <v>20</v>
      </c>
      <c r="C246" s="108" t="s">
        <v>21</v>
      </c>
      <c r="D246" s="108" t="s">
        <v>22</v>
      </c>
      <c r="E246" s="358" t="s">
        <v>23</v>
      </c>
      <c r="F246" s="358"/>
      <c r="G246" s="358" t="s">
        <v>14</v>
      </c>
      <c r="H246" s="359"/>
      <c r="I246" s="87"/>
      <c r="J246" s="109" t="s">
        <v>1719</v>
      </c>
      <c r="K246" s="110"/>
      <c r="L246" s="110"/>
      <c r="M246" s="111"/>
      <c r="N246" s="89"/>
      <c r="V246" s="123"/>
    </row>
    <row r="247" spans="1:22" ht="13.5" thickBot="1" x14ac:dyDescent="0.25">
      <c r="A247" s="356"/>
      <c r="B247" s="113"/>
      <c r="C247" s="113"/>
      <c r="D247" s="114"/>
      <c r="E247" s="113"/>
      <c r="F247" s="113"/>
      <c r="G247" s="360"/>
      <c r="H247" s="361"/>
      <c r="I247" s="362"/>
      <c r="J247" s="115" t="s">
        <v>1719</v>
      </c>
      <c r="K247" s="115"/>
      <c r="L247" s="115"/>
      <c r="M247" s="116"/>
      <c r="N247" s="89"/>
      <c r="V247" s="123">
        <f>G247</f>
        <v>0</v>
      </c>
    </row>
    <row r="248" spans="1:22" ht="23.25" thickBot="1" x14ac:dyDescent="0.25">
      <c r="A248" s="356"/>
      <c r="B248" s="118" t="s">
        <v>29</v>
      </c>
      <c r="C248" s="118" t="s">
        <v>30</v>
      </c>
      <c r="D248" s="118" t="s">
        <v>31</v>
      </c>
      <c r="E248" s="363" t="s">
        <v>32</v>
      </c>
      <c r="F248" s="363"/>
      <c r="G248" s="364"/>
      <c r="H248" s="365"/>
      <c r="I248" s="366"/>
      <c r="J248" s="120" t="s">
        <v>1840</v>
      </c>
      <c r="K248" s="121"/>
      <c r="L248" s="121"/>
      <c r="M248" s="122"/>
      <c r="N248" s="89"/>
      <c r="V248" s="123"/>
    </row>
    <row r="249" spans="1:22" ht="13.5" thickBot="1" x14ac:dyDescent="0.25">
      <c r="A249" s="357"/>
      <c r="B249" s="124"/>
      <c r="C249" s="124"/>
      <c r="D249" s="134"/>
      <c r="E249" s="126" t="s">
        <v>37</v>
      </c>
      <c r="F249" s="127"/>
      <c r="G249" s="367"/>
      <c r="H249" s="368"/>
      <c r="I249" s="369"/>
      <c r="J249" s="120" t="s">
        <v>1726</v>
      </c>
      <c r="K249" s="121"/>
      <c r="L249" s="121"/>
      <c r="M249" s="122"/>
      <c r="N249" s="89"/>
      <c r="V249" s="123"/>
    </row>
    <row r="250" spans="1:22" ht="24" thickTop="1" thickBot="1" x14ac:dyDescent="0.25">
      <c r="A250" s="355">
        <f t="shared" ref="A250" si="55">A246+1</f>
        <v>59</v>
      </c>
      <c r="B250" s="108" t="s">
        <v>20</v>
      </c>
      <c r="C250" s="108" t="s">
        <v>21</v>
      </c>
      <c r="D250" s="108" t="s">
        <v>22</v>
      </c>
      <c r="E250" s="358" t="s">
        <v>23</v>
      </c>
      <c r="F250" s="358"/>
      <c r="G250" s="358" t="s">
        <v>14</v>
      </c>
      <c r="H250" s="359"/>
      <c r="I250" s="87"/>
      <c r="J250" s="109" t="s">
        <v>1719</v>
      </c>
      <c r="K250" s="110"/>
      <c r="L250" s="110"/>
      <c r="M250" s="111"/>
      <c r="N250" s="89"/>
      <c r="V250" s="123"/>
    </row>
    <row r="251" spans="1:22" ht="13.5" thickBot="1" x14ac:dyDescent="0.25">
      <c r="A251" s="356"/>
      <c r="B251" s="113"/>
      <c r="C251" s="113"/>
      <c r="D251" s="114"/>
      <c r="E251" s="113"/>
      <c r="F251" s="113"/>
      <c r="G251" s="360"/>
      <c r="H251" s="361"/>
      <c r="I251" s="362"/>
      <c r="J251" s="115" t="s">
        <v>1719</v>
      </c>
      <c r="K251" s="115"/>
      <c r="L251" s="115"/>
      <c r="M251" s="116"/>
      <c r="N251" s="89"/>
      <c r="V251" s="123">
        <f>G251</f>
        <v>0</v>
      </c>
    </row>
    <row r="252" spans="1:22" ht="23.25" thickBot="1" x14ac:dyDescent="0.25">
      <c r="A252" s="356"/>
      <c r="B252" s="118" t="s">
        <v>29</v>
      </c>
      <c r="C252" s="118" t="s">
        <v>30</v>
      </c>
      <c r="D252" s="118" t="s">
        <v>31</v>
      </c>
      <c r="E252" s="363" t="s">
        <v>32</v>
      </c>
      <c r="F252" s="363"/>
      <c r="G252" s="364"/>
      <c r="H252" s="365"/>
      <c r="I252" s="366"/>
      <c r="J252" s="120" t="s">
        <v>1840</v>
      </c>
      <c r="K252" s="121"/>
      <c r="L252" s="121"/>
      <c r="M252" s="122"/>
      <c r="N252" s="89"/>
      <c r="V252" s="123"/>
    </row>
    <row r="253" spans="1:22" ht="13.5" thickBot="1" x14ac:dyDescent="0.25">
      <c r="A253" s="357"/>
      <c r="B253" s="124"/>
      <c r="C253" s="124"/>
      <c r="D253" s="134"/>
      <c r="E253" s="126" t="s">
        <v>37</v>
      </c>
      <c r="F253" s="127"/>
      <c r="G253" s="367"/>
      <c r="H253" s="368"/>
      <c r="I253" s="369"/>
      <c r="J253" s="120" t="s">
        <v>1726</v>
      </c>
      <c r="K253" s="121"/>
      <c r="L253" s="121"/>
      <c r="M253" s="122"/>
      <c r="N253" s="89"/>
      <c r="V253" s="123"/>
    </row>
    <row r="254" spans="1:22" ht="24" thickTop="1" thickBot="1" x14ac:dyDescent="0.25">
      <c r="A254" s="355">
        <f t="shared" ref="A254" si="56">A250+1</f>
        <v>60</v>
      </c>
      <c r="B254" s="108" t="s">
        <v>20</v>
      </c>
      <c r="C254" s="108" t="s">
        <v>21</v>
      </c>
      <c r="D254" s="108" t="s">
        <v>22</v>
      </c>
      <c r="E254" s="358" t="s">
        <v>23</v>
      </c>
      <c r="F254" s="358"/>
      <c r="G254" s="358" t="s">
        <v>14</v>
      </c>
      <c r="H254" s="359"/>
      <c r="I254" s="87"/>
      <c r="J254" s="109" t="s">
        <v>1719</v>
      </c>
      <c r="K254" s="110"/>
      <c r="L254" s="110"/>
      <c r="M254" s="111"/>
      <c r="N254" s="89"/>
      <c r="V254" s="123"/>
    </row>
    <row r="255" spans="1:22" ht="13.5" thickBot="1" x14ac:dyDescent="0.25">
      <c r="A255" s="356"/>
      <c r="B255" s="113"/>
      <c r="C255" s="113"/>
      <c r="D255" s="114"/>
      <c r="E255" s="113"/>
      <c r="F255" s="113"/>
      <c r="G255" s="360"/>
      <c r="H255" s="361"/>
      <c r="I255" s="362"/>
      <c r="J255" s="115" t="s">
        <v>1719</v>
      </c>
      <c r="K255" s="115"/>
      <c r="L255" s="115"/>
      <c r="M255" s="116"/>
      <c r="N255" s="89"/>
      <c r="V255" s="123">
        <f>G255</f>
        <v>0</v>
      </c>
    </row>
    <row r="256" spans="1:22" ht="23.25" thickBot="1" x14ac:dyDescent="0.25">
      <c r="A256" s="356"/>
      <c r="B256" s="118" t="s">
        <v>29</v>
      </c>
      <c r="C256" s="118" t="s">
        <v>30</v>
      </c>
      <c r="D256" s="118" t="s">
        <v>31</v>
      </c>
      <c r="E256" s="363" t="s">
        <v>32</v>
      </c>
      <c r="F256" s="363"/>
      <c r="G256" s="364"/>
      <c r="H256" s="365"/>
      <c r="I256" s="366"/>
      <c r="J256" s="120" t="s">
        <v>1840</v>
      </c>
      <c r="K256" s="121"/>
      <c r="L256" s="121"/>
      <c r="M256" s="122"/>
      <c r="N256" s="89"/>
      <c r="V256" s="123"/>
    </row>
    <row r="257" spans="1:22" ht="13.5" thickBot="1" x14ac:dyDescent="0.25">
      <c r="A257" s="357"/>
      <c r="B257" s="124"/>
      <c r="C257" s="124"/>
      <c r="D257" s="134"/>
      <c r="E257" s="126" t="s">
        <v>37</v>
      </c>
      <c r="F257" s="127"/>
      <c r="G257" s="367"/>
      <c r="H257" s="368"/>
      <c r="I257" s="369"/>
      <c r="J257" s="120" t="s">
        <v>1726</v>
      </c>
      <c r="K257" s="121"/>
      <c r="L257" s="121"/>
      <c r="M257" s="122"/>
      <c r="N257" s="89"/>
      <c r="V257" s="123"/>
    </row>
    <row r="258" spans="1:22" ht="24" thickTop="1" thickBot="1" x14ac:dyDescent="0.25">
      <c r="A258" s="355">
        <f t="shared" ref="A258" si="57">A254+1</f>
        <v>61</v>
      </c>
      <c r="B258" s="108" t="s">
        <v>20</v>
      </c>
      <c r="C258" s="108" t="s">
        <v>21</v>
      </c>
      <c r="D258" s="108" t="s">
        <v>22</v>
      </c>
      <c r="E258" s="358" t="s">
        <v>23</v>
      </c>
      <c r="F258" s="358"/>
      <c r="G258" s="358" t="s">
        <v>14</v>
      </c>
      <c r="H258" s="359"/>
      <c r="I258" s="87"/>
      <c r="J258" s="109" t="s">
        <v>1719</v>
      </c>
      <c r="K258" s="110"/>
      <c r="L258" s="110"/>
      <c r="M258" s="111"/>
      <c r="N258" s="89"/>
      <c r="V258" s="123"/>
    </row>
    <row r="259" spans="1:22" ht="13.5" thickBot="1" x14ac:dyDescent="0.25">
      <c r="A259" s="356"/>
      <c r="B259" s="113"/>
      <c r="C259" s="113"/>
      <c r="D259" s="114"/>
      <c r="E259" s="113"/>
      <c r="F259" s="113"/>
      <c r="G259" s="360"/>
      <c r="H259" s="361"/>
      <c r="I259" s="362"/>
      <c r="J259" s="115" t="s">
        <v>1719</v>
      </c>
      <c r="K259" s="115"/>
      <c r="L259" s="115"/>
      <c r="M259" s="116"/>
      <c r="N259" s="89"/>
      <c r="V259" s="123">
        <f>G259</f>
        <v>0</v>
      </c>
    </row>
    <row r="260" spans="1:22" ht="23.25" thickBot="1" x14ac:dyDescent="0.25">
      <c r="A260" s="356"/>
      <c r="B260" s="118" t="s">
        <v>29</v>
      </c>
      <c r="C260" s="118" t="s">
        <v>30</v>
      </c>
      <c r="D260" s="118" t="s">
        <v>31</v>
      </c>
      <c r="E260" s="363" t="s">
        <v>32</v>
      </c>
      <c r="F260" s="363"/>
      <c r="G260" s="364"/>
      <c r="H260" s="365"/>
      <c r="I260" s="366"/>
      <c r="J260" s="120" t="s">
        <v>1840</v>
      </c>
      <c r="K260" s="121"/>
      <c r="L260" s="121"/>
      <c r="M260" s="122"/>
      <c r="N260" s="89"/>
      <c r="V260" s="123"/>
    </row>
    <row r="261" spans="1:22" ht="13.5" thickBot="1" x14ac:dyDescent="0.25">
      <c r="A261" s="357"/>
      <c r="B261" s="124"/>
      <c r="C261" s="124"/>
      <c r="D261" s="134"/>
      <c r="E261" s="126" t="s">
        <v>37</v>
      </c>
      <c r="F261" s="127"/>
      <c r="G261" s="367"/>
      <c r="H261" s="368"/>
      <c r="I261" s="369"/>
      <c r="J261" s="120" t="s">
        <v>1726</v>
      </c>
      <c r="K261" s="121"/>
      <c r="L261" s="121"/>
      <c r="M261" s="122"/>
      <c r="N261" s="89"/>
      <c r="V261" s="123"/>
    </row>
    <row r="262" spans="1:22" ht="24" thickTop="1" thickBot="1" x14ac:dyDescent="0.25">
      <c r="A262" s="355">
        <f t="shared" ref="A262" si="58">A258+1</f>
        <v>62</v>
      </c>
      <c r="B262" s="108" t="s">
        <v>20</v>
      </c>
      <c r="C262" s="108" t="s">
        <v>21</v>
      </c>
      <c r="D262" s="108" t="s">
        <v>22</v>
      </c>
      <c r="E262" s="358" t="s">
        <v>23</v>
      </c>
      <c r="F262" s="358"/>
      <c r="G262" s="358" t="s">
        <v>14</v>
      </c>
      <c r="H262" s="359"/>
      <c r="I262" s="87"/>
      <c r="J262" s="109" t="s">
        <v>1719</v>
      </c>
      <c r="K262" s="110"/>
      <c r="L262" s="110"/>
      <c r="M262" s="111"/>
      <c r="N262" s="89"/>
      <c r="V262" s="123"/>
    </row>
    <row r="263" spans="1:22" ht="13.5" thickBot="1" x14ac:dyDescent="0.25">
      <c r="A263" s="356"/>
      <c r="B263" s="113"/>
      <c r="C263" s="113"/>
      <c r="D263" s="114"/>
      <c r="E263" s="113"/>
      <c r="F263" s="113"/>
      <c r="G263" s="360"/>
      <c r="H263" s="361"/>
      <c r="I263" s="362"/>
      <c r="J263" s="115" t="s">
        <v>1719</v>
      </c>
      <c r="K263" s="115"/>
      <c r="L263" s="115"/>
      <c r="M263" s="116"/>
      <c r="N263" s="89"/>
      <c r="V263" s="123">
        <f>G263</f>
        <v>0</v>
      </c>
    </row>
    <row r="264" spans="1:22" ht="23.25" thickBot="1" x14ac:dyDescent="0.25">
      <c r="A264" s="356"/>
      <c r="B264" s="118" t="s">
        <v>29</v>
      </c>
      <c r="C264" s="118" t="s">
        <v>30</v>
      </c>
      <c r="D264" s="118" t="s">
        <v>31</v>
      </c>
      <c r="E264" s="363" t="s">
        <v>32</v>
      </c>
      <c r="F264" s="363"/>
      <c r="G264" s="364"/>
      <c r="H264" s="365"/>
      <c r="I264" s="366"/>
      <c r="J264" s="120" t="s">
        <v>1840</v>
      </c>
      <c r="K264" s="121"/>
      <c r="L264" s="121"/>
      <c r="M264" s="122"/>
      <c r="N264" s="89"/>
      <c r="V264" s="123"/>
    </row>
    <row r="265" spans="1:22" ht="13.5" thickBot="1" x14ac:dyDescent="0.25">
      <c r="A265" s="357"/>
      <c r="B265" s="124"/>
      <c r="C265" s="124"/>
      <c r="D265" s="134"/>
      <c r="E265" s="126" t="s">
        <v>37</v>
      </c>
      <c r="F265" s="127"/>
      <c r="G265" s="367"/>
      <c r="H265" s="368"/>
      <c r="I265" s="369"/>
      <c r="J265" s="120" t="s">
        <v>1726</v>
      </c>
      <c r="K265" s="121"/>
      <c r="L265" s="121"/>
      <c r="M265" s="122"/>
      <c r="N265" s="89"/>
      <c r="V265" s="123"/>
    </row>
    <row r="266" spans="1:22" ht="24" thickTop="1" thickBot="1" x14ac:dyDescent="0.25">
      <c r="A266" s="355">
        <f t="shared" ref="A266" si="59">A262+1</f>
        <v>63</v>
      </c>
      <c r="B266" s="108" t="s">
        <v>20</v>
      </c>
      <c r="C266" s="108" t="s">
        <v>21</v>
      </c>
      <c r="D266" s="108" t="s">
        <v>22</v>
      </c>
      <c r="E266" s="358" t="s">
        <v>23</v>
      </c>
      <c r="F266" s="358"/>
      <c r="G266" s="358" t="s">
        <v>14</v>
      </c>
      <c r="H266" s="359"/>
      <c r="I266" s="87"/>
      <c r="J266" s="109" t="s">
        <v>1719</v>
      </c>
      <c r="K266" s="110"/>
      <c r="L266" s="110"/>
      <c r="M266" s="111"/>
      <c r="N266" s="89"/>
      <c r="V266" s="123"/>
    </row>
    <row r="267" spans="1:22" ht="13.5" thickBot="1" x14ac:dyDescent="0.25">
      <c r="A267" s="356"/>
      <c r="B267" s="113"/>
      <c r="C267" s="113"/>
      <c r="D267" s="114"/>
      <c r="E267" s="113"/>
      <c r="F267" s="113"/>
      <c r="G267" s="360"/>
      <c r="H267" s="361"/>
      <c r="I267" s="362"/>
      <c r="J267" s="115" t="s">
        <v>1719</v>
      </c>
      <c r="K267" s="115"/>
      <c r="L267" s="115"/>
      <c r="M267" s="116"/>
      <c r="N267" s="89"/>
      <c r="V267" s="123">
        <f>G267</f>
        <v>0</v>
      </c>
    </row>
    <row r="268" spans="1:22" ht="23.25" thickBot="1" x14ac:dyDescent="0.25">
      <c r="A268" s="356"/>
      <c r="B268" s="118" t="s">
        <v>29</v>
      </c>
      <c r="C268" s="118" t="s">
        <v>30</v>
      </c>
      <c r="D268" s="118" t="s">
        <v>31</v>
      </c>
      <c r="E268" s="363" t="s">
        <v>32</v>
      </c>
      <c r="F268" s="363"/>
      <c r="G268" s="364"/>
      <c r="H268" s="365"/>
      <c r="I268" s="366"/>
      <c r="J268" s="120" t="s">
        <v>1840</v>
      </c>
      <c r="K268" s="121"/>
      <c r="L268" s="121"/>
      <c r="M268" s="122"/>
      <c r="N268" s="89"/>
      <c r="V268" s="123"/>
    </row>
    <row r="269" spans="1:22" ht="13.5" thickBot="1" x14ac:dyDescent="0.25">
      <c r="A269" s="357"/>
      <c r="B269" s="124"/>
      <c r="C269" s="124"/>
      <c r="D269" s="134"/>
      <c r="E269" s="126" t="s">
        <v>37</v>
      </c>
      <c r="F269" s="127"/>
      <c r="G269" s="367"/>
      <c r="H269" s="368"/>
      <c r="I269" s="369"/>
      <c r="J269" s="120" t="s">
        <v>1726</v>
      </c>
      <c r="K269" s="121"/>
      <c r="L269" s="121"/>
      <c r="M269" s="122"/>
      <c r="N269" s="89"/>
      <c r="V269" s="123"/>
    </row>
    <row r="270" spans="1:22" ht="24" thickTop="1" thickBot="1" x14ac:dyDescent="0.25">
      <c r="A270" s="355">
        <f t="shared" ref="A270" si="60">A266+1</f>
        <v>64</v>
      </c>
      <c r="B270" s="108" t="s">
        <v>20</v>
      </c>
      <c r="C270" s="108" t="s">
        <v>21</v>
      </c>
      <c r="D270" s="108" t="s">
        <v>22</v>
      </c>
      <c r="E270" s="358" t="s">
        <v>23</v>
      </c>
      <c r="F270" s="358"/>
      <c r="G270" s="358" t="s">
        <v>14</v>
      </c>
      <c r="H270" s="359"/>
      <c r="I270" s="87"/>
      <c r="J270" s="109" t="s">
        <v>1719</v>
      </c>
      <c r="K270" s="110"/>
      <c r="L270" s="110"/>
      <c r="M270" s="111"/>
      <c r="N270" s="89"/>
      <c r="V270" s="123"/>
    </row>
    <row r="271" spans="1:22" ht="13.5" thickBot="1" x14ac:dyDescent="0.25">
      <c r="A271" s="356"/>
      <c r="B271" s="113"/>
      <c r="C271" s="113"/>
      <c r="D271" s="114"/>
      <c r="E271" s="113"/>
      <c r="F271" s="113"/>
      <c r="G271" s="360"/>
      <c r="H271" s="361"/>
      <c r="I271" s="362"/>
      <c r="J271" s="115" t="s">
        <v>1719</v>
      </c>
      <c r="K271" s="115"/>
      <c r="L271" s="115"/>
      <c r="M271" s="116"/>
      <c r="N271" s="89"/>
      <c r="V271" s="123">
        <f>G271</f>
        <v>0</v>
      </c>
    </row>
    <row r="272" spans="1:22" ht="23.25" thickBot="1" x14ac:dyDescent="0.25">
      <c r="A272" s="356"/>
      <c r="B272" s="118" t="s">
        <v>29</v>
      </c>
      <c r="C272" s="118" t="s">
        <v>30</v>
      </c>
      <c r="D272" s="118" t="s">
        <v>31</v>
      </c>
      <c r="E272" s="363" t="s">
        <v>32</v>
      </c>
      <c r="F272" s="363"/>
      <c r="G272" s="364"/>
      <c r="H272" s="365"/>
      <c r="I272" s="366"/>
      <c r="J272" s="120" t="s">
        <v>1840</v>
      </c>
      <c r="K272" s="121"/>
      <c r="L272" s="121"/>
      <c r="M272" s="122"/>
      <c r="N272" s="89"/>
      <c r="V272" s="123"/>
    </row>
    <row r="273" spans="1:22" ht="13.5" thickBot="1" x14ac:dyDescent="0.25">
      <c r="A273" s="357"/>
      <c r="B273" s="124"/>
      <c r="C273" s="124"/>
      <c r="D273" s="134"/>
      <c r="E273" s="126" t="s">
        <v>37</v>
      </c>
      <c r="F273" s="127"/>
      <c r="G273" s="367"/>
      <c r="H273" s="368"/>
      <c r="I273" s="369"/>
      <c r="J273" s="120" t="s">
        <v>1726</v>
      </c>
      <c r="K273" s="121"/>
      <c r="L273" s="121"/>
      <c r="M273" s="122"/>
      <c r="N273" s="89"/>
      <c r="V273" s="123"/>
    </row>
    <row r="274" spans="1:22" ht="24" thickTop="1" thickBot="1" x14ac:dyDescent="0.25">
      <c r="A274" s="355">
        <f t="shared" ref="A274" si="61">A270+1</f>
        <v>65</v>
      </c>
      <c r="B274" s="108" t="s">
        <v>20</v>
      </c>
      <c r="C274" s="108" t="s">
        <v>21</v>
      </c>
      <c r="D274" s="108" t="s">
        <v>22</v>
      </c>
      <c r="E274" s="358" t="s">
        <v>23</v>
      </c>
      <c r="F274" s="358"/>
      <c r="G274" s="358" t="s">
        <v>14</v>
      </c>
      <c r="H274" s="359"/>
      <c r="I274" s="87"/>
      <c r="J274" s="109" t="s">
        <v>1719</v>
      </c>
      <c r="K274" s="110"/>
      <c r="L274" s="110"/>
      <c r="M274" s="111"/>
      <c r="N274" s="89"/>
      <c r="V274" s="123"/>
    </row>
    <row r="275" spans="1:22" ht="13.5" thickBot="1" x14ac:dyDescent="0.25">
      <c r="A275" s="356"/>
      <c r="B275" s="113"/>
      <c r="C275" s="113"/>
      <c r="D275" s="114"/>
      <c r="E275" s="113"/>
      <c r="F275" s="113"/>
      <c r="G275" s="360"/>
      <c r="H275" s="361"/>
      <c r="I275" s="362"/>
      <c r="J275" s="115" t="s">
        <v>1719</v>
      </c>
      <c r="K275" s="115"/>
      <c r="L275" s="115"/>
      <c r="M275" s="116"/>
      <c r="N275" s="89"/>
      <c r="V275" s="123">
        <f>G275</f>
        <v>0</v>
      </c>
    </row>
    <row r="276" spans="1:22" ht="23.25" thickBot="1" x14ac:dyDescent="0.25">
      <c r="A276" s="356"/>
      <c r="B276" s="118" t="s">
        <v>29</v>
      </c>
      <c r="C276" s="118" t="s">
        <v>30</v>
      </c>
      <c r="D276" s="118" t="s">
        <v>31</v>
      </c>
      <c r="E276" s="363" t="s">
        <v>32</v>
      </c>
      <c r="F276" s="363"/>
      <c r="G276" s="364"/>
      <c r="H276" s="365"/>
      <c r="I276" s="366"/>
      <c r="J276" s="120" t="s">
        <v>1840</v>
      </c>
      <c r="K276" s="121"/>
      <c r="L276" s="121"/>
      <c r="M276" s="122"/>
      <c r="N276" s="89"/>
      <c r="V276" s="123"/>
    </row>
    <row r="277" spans="1:22" ht="13.5" thickBot="1" x14ac:dyDescent="0.25">
      <c r="A277" s="357"/>
      <c r="B277" s="124"/>
      <c r="C277" s="124"/>
      <c r="D277" s="134"/>
      <c r="E277" s="126" t="s">
        <v>37</v>
      </c>
      <c r="F277" s="127"/>
      <c r="G277" s="367"/>
      <c r="H277" s="368"/>
      <c r="I277" s="369"/>
      <c r="J277" s="120" t="s">
        <v>1726</v>
      </c>
      <c r="K277" s="121"/>
      <c r="L277" s="121"/>
      <c r="M277" s="122"/>
      <c r="N277" s="89"/>
      <c r="V277" s="123"/>
    </row>
    <row r="278" spans="1:22" ht="24" thickTop="1" thickBot="1" x14ac:dyDescent="0.25">
      <c r="A278" s="355">
        <f t="shared" ref="A278" si="62">A274+1</f>
        <v>66</v>
      </c>
      <c r="B278" s="108" t="s">
        <v>20</v>
      </c>
      <c r="C278" s="108" t="s">
        <v>21</v>
      </c>
      <c r="D278" s="108" t="s">
        <v>22</v>
      </c>
      <c r="E278" s="358" t="s">
        <v>23</v>
      </c>
      <c r="F278" s="358"/>
      <c r="G278" s="358" t="s">
        <v>14</v>
      </c>
      <c r="H278" s="359"/>
      <c r="I278" s="87"/>
      <c r="J278" s="109" t="s">
        <v>1719</v>
      </c>
      <c r="K278" s="110"/>
      <c r="L278" s="110"/>
      <c r="M278" s="111"/>
      <c r="N278" s="89"/>
      <c r="V278" s="123"/>
    </row>
    <row r="279" spans="1:22" ht="13.5" thickBot="1" x14ac:dyDescent="0.25">
      <c r="A279" s="356"/>
      <c r="B279" s="113"/>
      <c r="C279" s="113"/>
      <c r="D279" s="114"/>
      <c r="E279" s="113"/>
      <c r="F279" s="113"/>
      <c r="G279" s="360"/>
      <c r="H279" s="361"/>
      <c r="I279" s="362"/>
      <c r="J279" s="115" t="s">
        <v>1719</v>
      </c>
      <c r="K279" s="115"/>
      <c r="L279" s="115"/>
      <c r="M279" s="116"/>
      <c r="N279" s="89"/>
      <c r="V279" s="123">
        <f>G279</f>
        <v>0</v>
      </c>
    </row>
    <row r="280" spans="1:22" ht="23.25" thickBot="1" x14ac:dyDescent="0.25">
      <c r="A280" s="356"/>
      <c r="B280" s="118" t="s">
        <v>29</v>
      </c>
      <c r="C280" s="118" t="s">
        <v>30</v>
      </c>
      <c r="D280" s="118" t="s">
        <v>31</v>
      </c>
      <c r="E280" s="363" t="s">
        <v>32</v>
      </c>
      <c r="F280" s="363"/>
      <c r="G280" s="364"/>
      <c r="H280" s="365"/>
      <c r="I280" s="366"/>
      <c r="J280" s="120" t="s">
        <v>1840</v>
      </c>
      <c r="K280" s="121"/>
      <c r="L280" s="121"/>
      <c r="M280" s="122"/>
      <c r="N280" s="89"/>
      <c r="V280" s="123"/>
    </row>
    <row r="281" spans="1:22" ht="13.5" thickBot="1" x14ac:dyDescent="0.25">
      <c r="A281" s="357"/>
      <c r="B281" s="124"/>
      <c r="C281" s="124"/>
      <c r="D281" s="134"/>
      <c r="E281" s="126" t="s">
        <v>37</v>
      </c>
      <c r="F281" s="127"/>
      <c r="G281" s="367"/>
      <c r="H281" s="368"/>
      <c r="I281" s="369"/>
      <c r="J281" s="120" t="s">
        <v>1726</v>
      </c>
      <c r="K281" s="121"/>
      <c r="L281" s="121"/>
      <c r="M281" s="122"/>
      <c r="N281" s="89"/>
      <c r="V281" s="123"/>
    </row>
    <row r="282" spans="1:22" ht="24" thickTop="1" thickBot="1" x14ac:dyDescent="0.25">
      <c r="A282" s="355">
        <f t="shared" ref="A282" si="63">A278+1</f>
        <v>67</v>
      </c>
      <c r="B282" s="108" t="s">
        <v>20</v>
      </c>
      <c r="C282" s="108" t="s">
        <v>21</v>
      </c>
      <c r="D282" s="108" t="s">
        <v>22</v>
      </c>
      <c r="E282" s="358" t="s">
        <v>23</v>
      </c>
      <c r="F282" s="358"/>
      <c r="G282" s="358" t="s">
        <v>14</v>
      </c>
      <c r="H282" s="359"/>
      <c r="I282" s="87"/>
      <c r="J282" s="109" t="s">
        <v>1719</v>
      </c>
      <c r="K282" s="110"/>
      <c r="L282" s="110"/>
      <c r="M282" s="111"/>
      <c r="N282" s="89"/>
      <c r="V282" s="123"/>
    </row>
    <row r="283" spans="1:22" ht="13.5" thickBot="1" x14ac:dyDescent="0.25">
      <c r="A283" s="356"/>
      <c r="B283" s="113"/>
      <c r="C283" s="113"/>
      <c r="D283" s="114"/>
      <c r="E283" s="113"/>
      <c r="F283" s="113"/>
      <c r="G283" s="360"/>
      <c r="H283" s="361"/>
      <c r="I283" s="362"/>
      <c r="J283" s="115" t="s">
        <v>1719</v>
      </c>
      <c r="K283" s="115"/>
      <c r="L283" s="115"/>
      <c r="M283" s="116"/>
      <c r="N283" s="89"/>
      <c r="V283" s="123">
        <f>G283</f>
        <v>0</v>
      </c>
    </row>
    <row r="284" spans="1:22" ht="23.25" thickBot="1" x14ac:dyDescent="0.25">
      <c r="A284" s="356"/>
      <c r="B284" s="118" t="s">
        <v>29</v>
      </c>
      <c r="C284" s="118" t="s">
        <v>30</v>
      </c>
      <c r="D284" s="118" t="s">
        <v>31</v>
      </c>
      <c r="E284" s="363" t="s">
        <v>32</v>
      </c>
      <c r="F284" s="363"/>
      <c r="G284" s="364"/>
      <c r="H284" s="365"/>
      <c r="I284" s="366"/>
      <c r="J284" s="120" t="s">
        <v>1840</v>
      </c>
      <c r="K284" s="121"/>
      <c r="L284" s="121"/>
      <c r="M284" s="122"/>
      <c r="N284" s="89"/>
      <c r="V284" s="123"/>
    </row>
    <row r="285" spans="1:22" ht="13.5" thickBot="1" x14ac:dyDescent="0.25">
      <c r="A285" s="357"/>
      <c r="B285" s="124"/>
      <c r="C285" s="124"/>
      <c r="D285" s="134"/>
      <c r="E285" s="126" t="s">
        <v>37</v>
      </c>
      <c r="F285" s="127"/>
      <c r="G285" s="367"/>
      <c r="H285" s="368"/>
      <c r="I285" s="369"/>
      <c r="J285" s="120" t="s">
        <v>1726</v>
      </c>
      <c r="K285" s="121"/>
      <c r="L285" s="121"/>
      <c r="M285" s="122"/>
      <c r="N285" s="89"/>
      <c r="V285" s="123"/>
    </row>
    <row r="286" spans="1:22" ht="24" thickTop="1" thickBot="1" x14ac:dyDescent="0.25">
      <c r="A286" s="355">
        <f t="shared" ref="A286" si="64">A282+1</f>
        <v>68</v>
      </c>
      <c r="B286" s="108" t="s">
        <v>20</v>
      </c>
      <c r="C286" s="108" t="s">
        <v>21</v>
      </c>
      <c r="D286" s="108" t="s">
        <v>22</v>
      </c>
      <c r="E286" s="358" t="s">
        <v>23</v>
      </c>
      <c r="F286" s="358"/>
      <c r="G286" s="358" t="s">
        <v>14</v>
      </c>
      <c r="H286" s="359"/>
      <c r="I286" s="87"/>
      <c r="J286" s="109" t="s">
        <v>1719</v>
      </c>
      <c r="K286" s="110"/>
      <c r="L286" s="110"/>
      <c r="M286" s="111"/>
      <c r="N286" s="89"/>
      <c r="V286" s="123"/>
    </row>
    <row r="287" spans="1:22" ht="13.5" thickBot="1" x14ac:dyDescent="0.25">
      <c r="A287" s="356"/>
      <c r="B287" s="113"/>
      <c r="C287" s="113"/>
      <c r="D287" s="114"/>
      <c r="E287" s="113"/>
      <c r="F287" s="113"/>
      <c r="G287" s="360"/>
      <c r="H287" s="361"/>
      <c r="I287" s="362"/>
      <c r="J287" s="115" t="s">
        <v>1719</v>
      </c>
      <c r="K287" s="115"/>
      <c r="L287" s="115"/>
      <c r="M287" s="116"/>
      <c r="N287" s="89"/>
      <c r="V287" s="123">
        <f>G287</f>
        <v>0</v>
      </c>
    </row>
    <row r="288" spans="1:22" ht="23.25" thickBot="1" x14ac:dyDescent="0.25">
      <c r="A288" s="356"/>
      <c r="B288" s="118" t="s">
        <v>29</v>
      </c>
      <c r="C288" s="118" t="s">
        <v>30</v>
      </c>
      <c r="D288" s="118" t="s">
        <v>31</v>
      </c>
      <c r="E288" s="363" t="s">
        <v>32</v>
      </c>
      <c r="F288" s="363"/>
      <c r="G288" s="364"/>
      <c r="H288" s="365"/>
      <c r="I288" s="366"/>
      <c r="J288" s="120" t="s">
        <v>1840</v>
      </c>
      <c r="K288" s="121"/>
      <c r="L288" s="121"/>
      <c r="M288" s="122"/>
      <c r="N288" s="89"/>
      <c r="V288" s="123"/>
    </row>
    <row r="289" spans="1:22" ht="13.5" thickBot="1" x14ac:dyDescent="0.25">
      <c r="A289" s="357"/>
      <c r="B289" s="124"/>
      <c r="C289" s="124"/>
      <c r="D289" s="134"/>
      <c r="E289" s="126" t="s">
        <v>37</v>
      </c>
      <c r="F289" s="127"/>
      <c r="G289" s="367"/>
      <c r="H289" s="368"/>
      <c r="I289" s="369"/>
      <c r="J289" s="120" t="s">
        <v>1726</v>
      </c>
      <c r="K289" s="121"/>
      <c r="L289" s="121"/>
      <c r="M289" s="122"/>
      <c r="N289" s="89"/>
      <c r="V289" s="123"/>
    </row>
    <row r="290" spans="1:22" ht="24" thickTop="1" thickBot="1" x14ac:dyDescent="0.25">
      <c r="A290" s="355">
        <f t="shared" ref="A290" si="65">A286+1</f>
        <v>69</v>
      </c>
      <c r="B290" s="108" t="s">
        <v>20</v>
      </c>
      <c r="C290" s="108" t="s">
        <v>21</v>
      </c>
      <c r="D290" s="108" t="s">
        <v>22</v>
      </c>
      <c r="E290" s="358" t="s">
        <v>23</v>
      </c>
      <c r="F290" s="358"/>
      <c r="G290" s="358" t="s">
        <v>14</v>
      </c>
      <c r="H290" s="359"/>
      <c r="I290" s="87"/>
      <c r="J290" s="109" t="s">
        <v>1719</v>
      </c>
      <c r="K290" s="110"/>
      <c r="L290" s="110"/>
      <c r="M290" s="111"/>
      <c r="N290" s="89"/>
      <c r="V290" s="123"/>
    </row>
    <row r="291" spans="1:22" ht="13.5" thickBot="1" x14ac:dyDescent="0.25">
      <c r="A291" s="356"/>
      <c r="B291" s="113"/>
      <c r="C291" s="113"/>
      <c r="D291" s="114"/>
      <c r="E291" s="113"/>
      <c r="F291" s="113"/>
      <c r="G291" s="360"/>
      <c r="H291" s="361"/>
      <c r="I291" s="362"/>
      <c r="J291" s="115" t="s">
        <v>1719</v>
      </c>
      <c r="K291" s="115"/>
      <c r="L291" s="115"/>
      <c r="M291" s="116"/>
      <c r="N291" s="89"/>
      <c r="V291" s="123">
        <f>G291</f>
        <v>0</v>
      </c>
    </row>
    <row r="292" spans="1:22" ht="23.25" thickBot="1" x14ac:dyDescent="0.25">
      <c r="A292" s="356"/>
      <c r="B292" s="118" t="s">
        <v>29</v>
      </c>
      <c r="C292" s="118" t="s">
        <v>30</v>
      </c>
      <c r="D292" s="118" t="s">
        <v>31</v>
      </c>
      <c r="E292" s="363" t="s">
        <v>32</v>
      </c>
      <c r="F292" s="363"/>
      <c r="G292" s="364"/>
      <c r="H292" s="365"/>
      <c r="I292" s="366"/>
      <c r="J292" s="120" t="s">
        <v>1840</v>
      </c>
      <c r="K292" s="121"/>
      <c r="L292" s="121"/>
      <c r="M292" s="122"/>
      <c r="N292" s="89"/>
      <c r="V292" s="123"/>
    </row>
    <row r="293" spans="1:22" ht="13.5" thickBot="1" x14ac:dyDescent="0.25">
      <c r="A293" s="357"/>
      <c r="B293" s="124"/>
      <c r="C293" s="124"/>
      <c r="D293" s="134"/>
      <c r="E293" s="126" t="s">
        <v>37</v>
      </c>
      <c r="F293" s="127"/>
      <c r="G293" s="367"/>
      <c r="H293" s="368"/>
      <c r="I293" s="369"/>
      <c r="J293" s="120" t="s">
        <v>1726</v>
      </c>
      <c r="K293" s="121"/>
      <c r="L293" s="121"/>
      <c r="M293" s="122"/>
      <c r="N293" s="89"/>
      <c r="V293" s="123"/>
    </row>
    <row r="294" spans="1:22" ht="24" thickTop="1" thickBot="1" x14ac:dyDescent="0.25">
      <c r="A294" s="355">
        <f t="shared" ref="A294" si="66">A290+1</f>
        <v>70</v>
      </c>
      <c r="B294" s="108" t="s">
        <v>20</v>
      </c>
      <c r="C294" s="108" t="s">
        <v>21</v>
      </c>
      <c r="D294" s="108" t="s">
        <v>22</v>
      </c>
      <c r="E294" s="358" t="s">
        <v>23</v>
      </c>
      <c r="F294" s="358"/>
      <c r="G294" s="358" t="s">
        <v>14</v>
      </c>
      <c r="H294" s="359"/>
      <c r="I294" s="87"/>
      <c r="J294" s="109" t="s">
        <v>1719</v>
      </c>
      <c r="K294" s="110"/>
      <c r="L294" s="110"/>
      <c r="M294" s="111"/>
      <c r="N294" s="89"/>
      <c r="V294" s="123"/>
    </row>
    <row r="295" spans="1:22" ht="13.5" thickBot="1" x14ac:dyDescent="0.25">
      <c r="A295" s="356"/>
      <c r="B295" s="113"/>
      <c r="C295" s="113"/>
      <c r="D295" s="114"/>
      <c r="E295" s="113"/>
      <c r="F295" s="113"/>
      <c r="G295" s="360"/>
      <c r="H295" s="361"/>
      <c r="I295" s="362"/>
      <c r="J295" s="115" t="s">
        <v>1719</v>
      </c>
      <c r="K295" s="115"/>
      <c r="L295" s="115"/>
      <c r="M295" s="116"/>
      <c r="N295" s="89"/>
      <c r="V295" s="123">
        <f>G295</f>
        <v>0</v>
      </c>
    </row>
    <row r="296" spans="1:22" ht="23.25" thickBot="1" x14ac:dyDescent="0.25">
      <c r="A296" s="356"/>
      <c r="B296" s="118" t="s">
        <v>29</v>
      </c>
      <c r="C296" s="118" t="s">
        <v>30</v>
      </c>
      <c r="D296" s="118" t="s">
        <v>31</v>
      </c>
      <c r="E296" s="363" t="s">
        <v>32</v>
      </c>
      <c r="F296" s="363"/>
      <c r="G296" s="364"/>
      <c r="H296" s="365"/>
      <c r="I296" s="366"/>
      <c r="J296" s="120" t="s">
        <v>1840</v>
      </c>
      <c r="K296" s="121"/>
      <c r="L296" s="121"/>
      <c r="M296" s="122"/>
      <c r="N296" s="89"/>
      <c r="V296" s="123"/>
    </row>
    <row r="297" spans="1:22" ht="13.5" thickBot="1" x14ac:dyDescent="0.25">
      <c r="A297" s="357"/>
      <c r="B297" s="124"/>
      <c r="C297" s="124"/>
      <c r="D297" s="134"/>
      <c r="E297" s="126" t="s">
        <v>37</v>
      </c>
      <c r="F297" s="127"/>
      <c r="G297" s="367"/>
      <c r="H297" s="368"/>
      <c r="I297" s="369"/>
      <c r="J297" s="120" t="s">
        <v>1726</v>
      </c>
      <c r="K297" s="121"/>
      <c r="L297" s="121"/>
      <c r="M297" s="122"/>
      <c r="N297" s="89"/>
      <c r="V297" s="123"/>
    </row>
    <row r="298" spans="1:22" ht="24" thickTop="1" thickBot="1" x14ac:dyDescent="0.25">
      <c r="A298" s="355">
        <f t="shared" ref="A298" si="67">A294+1</f>
        <v>71</v>
      </c>
      <c r="B298" s="108" t="s">
        <v>20</v>
      </c>
      <c r="C298" s="108" t="s">
        <v>21</v>
      </c>
      <c r="D298" s="108" t="s">
        <v>22</v>
      </c>
      <c r="E298" s="358" t="s">
        <v>23</v>
      </c>
      <c r="F298" s="358"/>
      <c r="G298" s="358" t="s">
        <v>14</v>
      </c>
      <c r="H298" s="359"/>
      <c r="I298" s="87"/>
      <c r="J298" s="109" t="s">
        <v>1719</v>
      </c>
      <c r="K298" s="110"/>
      <c r="L298" s="110"/>
      <c r="M298" s="111"/>
      <c r="N298" s="89"/>
      <c r="V298" s="123"/>
    </row>
    <row r="299" spans="1:22" ht="13.5" thickBot="1" x14ac:dyDescent="0.25">
      <c r="A299" s="356"/>
      <c r="B299" s="113"/>
      <c r="C299" s="113"/>
      <c r="D299" s="114"/>
      <c r="E299" s="113"/>
      <c r="F299" s="113"/>
      <c r="G299" s="360"/>
      <c r="H299" s="361"/>
      <c r="I299" s="362"/>
      <c r="J299" s="115" t="s">
        <v>1719</v>
      </c>
      <c r="K299" s="115"/>
      <c r="L299" s="115"/>
      <c r="M299" s="116"/>
      <c r="N299" s="89"/>
      <c r="V299" s="123">
        <f>G299</f>
        <v>0</v>
      </c>
    </row>
    <row r="300" spans="1:22" ht="23.25" thickBot="1" x14ac:dyDescent="0.25">
      <c r="A300" s="356"/>
      <c r="B300" s="118" t="s">
        <v>29</v>
      </c>
      <c r="C300" s="118" t="s">
        <v>30</v>
      </c>
      <c r="D300" s="118" t="s">
        <v>31</v>
      </c>
      <c r="E300" s="363" t="s">
        <v>32</v>
      </c>
      <c r="F300" s="363"/>
      <c r="G300" s="364"/>
      <c r="H300" s="365"/>
      <c r="I300" s="366"/>
      <c r="J300" s="120" t="s">
        <v>1840</v>
      </c>
      <c r="K300" s="121"/>
      <c r="L300" s="121"/>
      <c r="M300" s="122"/>
      <c r="N300" s="89"/>
      <c r="V300" s="123"/>
    </row>
    <row r="301" spans="1:22" ht="13.5" thickBot="1" x14ac:dyDescent="0.25">
      <c r="A301" s="357"/>
      <c r="B301" s="124"/>
      <c r="C301" s="124"/>
      <c r="D301" s="134"/>
      <c r="E301" s="126" t="s">
        <v>37</v>
      </c>
      <c r="F301" s="127"/>
      <c r="G301" s="367"/>
      <c r="H301" s="368"/>
      <c r="I301" s="369"/>
      <c r="J301" s="120" t="s">
        <v>1726</v>
      </c>
      <c r="K301" s="121"/>
      <c r="L301" s="121"/>
      <c r="M301" s="122"/>
      <c r="N301" s="89"/>
      <c r="V301" s="123"/>
    </row>
    <row r="302" spans="1:22" ht="24" thickTop="1" thickBot="1" x14ac:dyDescent="0.25">
      <c r="A302" s="355">
        <f t="shared" ref="A302" si="68">A298+1</f>
        <v>72</v>
      </c>
      <c r="B302" s="108" t="s">
        <v>20</v>
      </c>
      <c r="C302" s="108" t="s">
        <v>21</v>
      </c>
      <c r="D302" s="108" t="s">
        <v>22</v>
      </c>
      <c r="E302" s="358" t="s">
        <v>23</v>
      </c>
      <c r="F302" s="358"/>
      <c r="G302" s="358" t="s">
        <v>14</v>
      </c>
      <c r="H302" s="359"/>
      <c r="I302" s="87"/>
      <c r="J302" s="109" t="s">
        <v>1719</v>
      </c>
      <c r="K302" s="110"/>
      <c r="L302" s="110"/>
      <c r="M302" s="111"/>
      <c r="N302" s="89"/>
      <c r="V302" s="123"/>
    </row>
    <row r="303" spans="1:22" ht="13.5" thickBot="1" x14ac:dyDescent="0.25">
      <c r="A303" s="356"/>
      <c r="B303" s="113"/>
      <c r="C303" s="113"/>
      <c r="D303" s="114"/>
      <c r="E303" s="113"/>
      <c r="F303" s="113"/>
      <c r="G303" s="360"/>
      <c r="H303" s="361"/>
      <c r="I303" s="362"/>
      <c r="J303" s="115" t="s">
        <v>1719</v>
      </c>
      <c r="K303" s="115"/>
      <c r="L303" s="115"/>
      <c r="M303" s="116"/>
      <c r="N303" s="89"/>
      <c r="V303" s="123">
        <f>G303</f>
        <v>0</v>
      </c>
    </row>
    <row r="304" spans="1:22" ht="23.25" thickBot="1" x14ac:dyDescent="0.25">
      <c r="A304" s="356"/>
      <c r="B304" s="118" t="s">
        <v>29</v>
      </c>
      <c r="C304" s="118" t="s">
        <v>30</v>
      </c>
      <c r="D304" s="118" t="s">
        <v>31</v>
      </c>
      <c r="E304" s="363" t="s">
        <v>32</v>
      </c>
      <c r="F304" s="363"/>
      <c r="G304" s="364"/>
      <c r="H304" s="365"/>
      <c r="I304" s="366"/>
      <c r="J304" s="120" t="s">
        <v>1840</v>
      </c>
      <c r="K304" s="121"/>
      <c r="L304" s="121"/>
      <c r="M304" s="122"/>
      <c r="N304" s="89"/>
      <c r="V304" s="123"/>
    </row>
    <row r="305" spans="1:22" ht="13.5" thickBot="1" x14ac:dyDescent="0.25">
      <c r="A305" s="357"/>
      <c r="B305" s="124"/>
      <c r="C305" s="124"/>
      <c r="D305" s="134"/>
      <c r="E305" s="126" t="s">
        <v>37</v>
      </c>
      <c r="F305" s="127"/>
      <c r="G305" s="367"/>
      <c r="H305" s="368"/>
      <c r="I305" s="369"/>
      <c r="J305" s="120" t="s">
        <v>1726</v>
      </c>
      <c r="K305" s="121"/>
      <c r="L305" s="121"/>
      <c r="M305" s="122"/>
      <c r="N305" s="89"/>
      <c r="V305" s="123"/>
    </row>
    <row r="306" spans="1:22" ht="24" thickTop="1" thickBot="1" x14ac:dyDescent="0.25">
      <c r="A306" s="355">
        <f t="shared" ref="A306" si="69">A302+1</f>
        <v>73</v>
      </c>
      <c r="B306" s="108" t="s">
        <v>20</v>
      </c>
      <c r="C306" s="108" t="s">
        <v>21</v>
      </c>
      <c r="D306" s="108" t="s">
        <v>22</v>
      </c>
      <c r="E306" s="358" t="s">
        <v>23</v>
      </c>
      <c r="F306" s="358"/>
      <c r="G306" s="358" t="s">
        <v>14</v>
      </c>
      <c r="H306" s="359"/>
      <c r="I306" s="87"/>
      <c r="J306" s="109" t="s">
        <v>1719</v>
      </c>
      <c r="K306" s="110"/>
      <c r="L306" s="110"/>
      <c r="M306" s="111"/>
      <c r="N306" s="89"/>
      <c r="V306" s="123"/>
    </row>
    <row r="307" spans="1:22" ht="13.5" thickBot="1" x14ac:dyDescent="0.25">
      <c r="A307" s="356"/>
      <c r="B307" s="113"/>
      <c r="C307" s="113"/>
      <c r="D307" s="114"/>
      <c r="E307" s="113"/>
      <c r="F307" s="113"/>
      <c r="G307" s="360"/>
      <c r="H307" s="361"/>
      <c r="I307" s="362"/>
      <c r="J307" s="115" t="s">
        <v>1719</v>
      </c>
      <c r="K307" s="115"/>
      <c r="L307" s="115"/>
      <c r="M307" s="116"/>
      <c r="N307" s="89"/>
      <c r="V307" s="123">
        <f>G307</f>
        <v>0</v>
      </c>
    </row>
    <row r="308" spans="1:22" ht="23.25" thickBot="1" x14ac:dyDescent="0.25">
      <c r="A308" s="356"/>
      <c r="B308" s="118" t="s">
        <v>29</v>
      </c>
      <c r="C308" s="118" t="s">
        <v>30</v>
      </c>
      <c r="D308" s="118" t="s">
        <v>31</v>
      </c>
      <c r="E308" s="363" t="s">
        <v>32</v>
      </c>
      <c r="F308" s="363"/>
      <c r="G308" s="364"/>
      <c r="H308" s="365"/>
      <c r="I308" s="366"/>
      <c r="J308" s="120" t="s">
        <v>1840</v>
      </c>
      <c r="K308" s="121"/>
      <c r="L308" s="121"/>
      <c r="M308" s="122"/>
      <c r="N308" s="89"/>
      <c r="V308" s="123"/>
    </row>
    <row r="309" spans="1:22" ht="13.5" thickBot="1" x14ac:dyDescent="0.25">
      <c r="A309" s="357"/>
      <c r="B309" s="124"/>
      <c r="C309" s="124"/>
      <c r="D309" s="134"/>
      <c r="E309" s="126" t="s">
        <v>37</v>
      </c>
      <c r="F309" s="127"/>
      <c r="G309" s="367"/>
      <c r="H309" s="368"/>
      <c r="I309" s="369"/>
      <c r="J309" s="120" t="s">
        <v>1726</v>
      </c>
      <c r="K309" s="121"/>
      <c r="L309" s="121"/>
      <c r="M309" s="122"/>
      <c r="N309" s="89"/>
      <c r="V309" s="123"/>
    </row>
    <row r="310" spans="1:22" ht="24" thickTop="1" thickBot="1" x14ac:dyDescent="0.25">
      <c r="A310" s="355">
        <f t="shared" ref="A310" si="70">A306+1</f>
        <v>74</v>
      </c>
      <c r="B310" s="108" t="s">
        <v>20</v>
      </c>
      <c r="C310" s="108" t="s">
        <v>21</v>
      </c>
      <c r="D310" s="108" t="s">
        <v>22</v>
      </c>
      <c r="E310" s="358" t="s">
        <v>23</v>
      </c>
      <c r="F310" s="358"/>
      <c r="G310" s="358" t="s">
        <v>14</v>
      </c>
      <c r="H310" s="359"/>
      <c r="I310" s="87"/>
      <c r="J310" s="109" t="s">
        <v>1719</v>
      </c>
      <c r="K310" s="110"/>
      <c r="L310" s="110"/>
      <c r="M310" s="111"/>
      <c r="N310" s="89"/>
      <c r="V310" s="123"/>
    </row>
    <row r="311" spans="1:22" ht="13.5" thickBot="1" x14ac:dyDescent="0.25">
      <c r="A311" s="356"/>
      <c r="B311" s="113"/>
      <c r="C311" s="113"/>
      <c r="D311" s="114"/>
      <c r="E311" s="113"/>
      <c r="F311" s="113"/>
      <c r="G311" s="360"/>
      <c r="H311" s="361"/>
      <c r="I311" s="362"/>
      <c r="J311" s="115" t="s">
        <v>1719</v>
      </c>
      <c r="K311" s="115"/>
      <c r="L311" s="115"/>
      <c r="M311" s="116"/>
      <c r="N311" s="89"/>
      <c r="V311" s="123">
        <f>G311</f>
        <v>0</v>
      </c>
    </row>
    <row r="312" spans="1:22" ht="23.25" thickBot="1" x14ac:dyDescent="0.25">
      <c r="A312" s="356"/>
      <c r="B312" s="118" t="s">
        <v>29</v>
      </c>
      <c r="C312" s="118" t="s">
        <v>30</v>
      </c>
      <c r="D312" s="118" t="s">
        <v>31</v>
      </c>
      <c r="E312" s="363" t="s">
        <v>32</v>
      </c>
      <c r="F312" s="363"/>
      <c r="G312" s="364"/>
      <c r="H312" s="365"/>
      <c r="I312" s="366"/>
      <c r="J312" s="120" t="s">
        <v>1840</v>
      </c>
      <c r="K312" s="121"/>
      <c r="L312" s="121"/>
      <c r="M312" s="122"/>
      <c r="N312" s="89"/>
      <c r="V312" s="123"/>
    </row>
    <row r="313" spans="1:22" ht="13.5" thickBot="1" x14ac:dyDescent="0.25">
      <c r="A313" s="357"/>
      <c r="B313" s="124"/>
      <c r="C313" s="124"/>
      <c r="D313" s="134"/>
      <c r="E313" s="126" t="s">
        <v>37</v>
      </c>
      <c r="F313" s="127"/>
      <c r="G313" s="367"/>
      <c r="H313" s="368"/>
      <c r="I313" s="369"/>
      <c r="J313" s="120" t="s">
        <v>1726</v>
      </c>
      <c r="K313" s="121"/>
      <c r="L313" s="121"/>
      <c r="M313" s="122"/>
      <c r="N313" s="89"/>
      <c r="V313" s="123"/>
    </row>
    <row r="314" spans="1:22" ht="24" thickTop="1" thickBot="1" x14ac:dyDescent="0.25">
      <c r="A314" s="355">
        <f t="shared" ref="A314" si="71">A310+1</f>
        <v>75</v>
      </c>
      <c r="B314" s="108" t="s">
        <v>20</v>
      </c>
      <c r="C314" s="108" t="s">
        <v>21</v>
      </c>
      <c r="D314" s="108" t="s">
        <v>22</v>
      </c>
      <c r="E314" s="358" t="s">
        <v>23</v>
      </c>
      <c r="F314" s="358"/>
      <c r="G314" s="358" t="s">
        <v>14</v>
      </c>
      <c r="H314" s="359"/>
      <c r="I314" s="87"/>
      <c r="J314" s="109" t="s">
        <v>1719</v>
      </c>
      <c r="K314" s="110"/>
      <c r="L314" s="110"/>
      <c r="M314" s="111"/>
      <c r="N314" s="89"/>
      <c r="V314" s="123"/>
    </row>
    <row r="315" spans="1:22" ht="13.5" thickBot="1" x14ac:dyDescent="0.25">
      <c r="A315" s="356"/>
      <c r="B315" s="113"/>
      <c r="C315" s="113"/>
      <c r="D315" s="114"/>
      <c r="E315" s="113"/>
      <c r="F315" s="113"/>
      <c r="G315" s="360"/>
      <c r="H315" s="361"/>
      <c r="I315" s="362"/>
      <c r="J315" s="115" t="s">
        <v>1719</v>
      </c>
      <c r="K315" s="115"/>
      <c r="L315" s="115"/>
      <c r="M315" s="116"/>
      <c r="N315" s="89"/>
      <c r="V315" s="123">
        <f>G315</f>
        <v>0</v>
      </c>
    </row>
    <row r="316" spans="1:22" ht="23.25" thickBot="1" x14ac:dyDescent="0.25">
      <c r="A316" s="356"/>
      <c r="B316" s="118" t="s">
        <v>29</v>
      </c>
      <c r="C316" s="118" t="s">
        <v>30</v>
      </c>
      <c r="D316" s="118" t="s">
        <v>31</v>
      </c>
      <c r="E316" s="363" t="s">
        <v>32</v>
      </c>
      <c r="F316" s="363"/>
      <c r="G316" s="364"/>
      <c r="H316" s="365"/>
      <c r="I316" s="366"/>
      <c r="J316" s="120" t="s">
        <v>1840</v>
      </c>
      <c r="K316" s="121"/>
      <c r="L316" s="121"/>
      <c r="M316" s="122"/>
      <c r="N316" s="89"/>
      <c r="V316" s="123"/>
    </row>
    <row r="317" spans="1:22" ht="13.5" thickBot="1" x14ac:dyDescent="0.25">
      <c r="A317" s="357"/>
      <c r="B317" s="124"/>
      <c r="C317" s="124"/>
      <c r="D317" s="134"/>
      <c r="E317" s="126" t="s">
        <v>37</v>
      </c>
      <c r="F317" s="127"/>
      <c r="G317" s="367"/>
      <c r="H317" s="368"/>
      <c r="I317" s="369"/>
      <c r="J317" s="120" t="s">
        <v>1726</v>
      </c>
      <c r="K317" s="121"/>
      <c r="L317" s="121"/>
      <c r="M317" s="122"/>
      <c r="N317" s="89"/>
      <c r="V317" s="123"/>
    </row>
    <row r="318" spans="1:22" ht="24" thickTop="1" thickBot="1" x14ac:dyDescent="0.25">
      <c r="A318" s="355">
        <f t="shared" ref="A318" si="72">A314+1</f>
        <v>76</v>
      </c>
      <c r="B318" s="108" t="s">
        <v>20</v>
      </c>
      <c r="C318" s="108" t="s">
        <v>21</v>
      </c>
      <c r="D318" s="108" t="s">
        <v>22</v>
      </c>
      <c r="E318" s="358" t="s">
        <v>23</v>
      </c>
      <c r="F318" s="358"/>
      <c r="G318" s="358" t="s">
        <v>14</v>
      </c>
      <c r="H318" s="359"/>
      <c r="I318" s="87"/>
      <c r="J318" s="109" t="s">
        <v>1719</v>
      </c>
      <c r="K318" s="110"/>
      <c r="L318" s="110"/>
      <c r="M318" s="111"/>
      <c r="N318" s="89"/>
      <c r="V318" s="123"/>
    </row>
    <row r="319" spans="1:22" ht="13.5" thickBot="1" x14ac:dyDescent="0.25">
      <c r="A319" s="356"/>
      <c r="B319" s="113"/>
      <c r="C319" s="113"/>
      <c r="D319" s="114"/>
      <c r="E319" s="113"/>
      <c r="F319" s="113"/>
      <c r="G319" s="360"/>
      <c r="H319" s="361"/>
      <c r="I319" s="362"/>
      <c r="J319" s="115" t="s">
        <v>1719</v>
      </c>
      <c r="K319" s="115"/>
      <c r="L319" s="115"/>
      <c r="M319" s="116"/>
      <c r="N319" s="89"/>
      <c r="V319" s="123">
        <f>G319</f>
        <v>0</v>
      </c>
    </row>
    <row r="320" spans="1:22" ht="23.25" thickBot="1" x14ac:dyDescent="0.25">
      <c r="A320" s="356"/>
      <c r="B320" s="118" t="s">
        <v>29</v>
      </c>
      <c r="C320" s="118" t="s">
        <v>30</v>
      </c>
      <c r="D320" s="118" t="s">
        <v>31</v>
      </c>
      <c r="E320" s="363" t="s">
        <v>32</v>
      </c>
      <c r="F320" s="363"/>
      <c r="G320" s="364"/>
      <c r="H320" s="365"/>
      <c r="I320" s="366"/>
      <c r="J320" s="120" t="s">
        <v>1840</v>
      </c>
      <c r="K320" s="121"/>
      <c r="L320" s="121"/>
      <c r="M320" s="122"/>
      <c r="N320" s="89"/>
      <c r="V320" s="123"/>
    </row>
    <row r="321" spans="1:22" ht="13.5" thickBot="1" x14ac:dyDescent="0.25">
      <c r="A321" s="357"/>
      <c r="B321" s="124"/>
      <c r="C321" s="124"/>
      <c r="D321" s="134"/>
      <c r="E321" s="126" t="s">
        <v>37</v>
      </c>
      <c r="F321" s="127"/>
      <c r="G321" s="367"/>
      <c r="H321" s="368"/>
      <c r="I321" s="369"/>
      <c r="J321" s="120" t="s">
        <v>1726</v>
      </c>
      <c r="K321" s="121"/>
      <c r="L321" s="121"/>
      <c r="M321" s="122"/>
      <c r="N321" s="89"/>
      <c r="V321" s="123"/>
    </row>
    <row r="322" spans="1:22" ht="24" thickTop="1" thickBot="1" x14ac:dyDescent="0.25">
      <c r="A322" s="355">
        <f t="shared" ref="A322" si="73">A318+1</f>
        <v>77</v>
      </c>
      <c r="B322" s="108" t="s">
        <v>20</v>
      </c>
      <c r="C322" s="108" t="s">
        <v>21</v>
      </c>
      <c r="D322" s="108" t="s">
        <v>22</v>
      </c>
      <c r="E322" s="358" t="s">
        <v>23</v>
      </c>
      <c r="F322" s="358"/>
      <c r="G322" s="358" t="s">
        <v>14</v>
      </c>
      <c r="H322" s="359"/>
      <c r="I322" s="87"/>
      <c r="J322" s="109" t="s">
        <v>1719</v>
      </c>
      <c r="K322" s="110"/>
      <c r="L322" s="110"/>
      <c r="M322" s="111"/>
      <c r="N322" s="89"/>
      <c r="V322" s="123"/>
    </row>
    <row r="323" spans="1:22" ht="13.5" thickBot="1" x14ac:dyDescent="0.25">
      <c r="A323" s="356"/>
      <c r="B323" s="113"/>
      <c r="C323" s="113"/>
      <c r="D323" s="114"/>
      <c r="E323" s="113"/>
      <c r="F323" s="113"/>
      <c r="G323" s="360"/>
      <c r="H323" s="361"/>
      <c r="I323" s="362"/>
      <c r="J323" s="115" t="s">
        <v>1719</v>
      </c>
      <c r="K323" s="115"/>
      <c r="L323" s="115"/>
      <c r="M323" s="116"/>
      <c r="N323" s="89"/>
      <c r="V323" s="123">
        <f>G323</f>
        <v>0</v>
      </c>
    </row>
    <row r="324" spans="1:22" ht="23.25" thickBot="1" x14ac:dyDescent="0.25">
      <c r="A324" s="356"/>
      <c r="B324" s="118" t="s">
        <v>29</v>
      </c>
      <c r="C324" s="118" t="s">
        <v>30</v>
      </c>
      <c r="D324" s="118" t="s">
        <v>31</v>
      </c>
      <c r="E324" s="363" t="s">
        <v>32</v>
      </c>
      <c r="F324" s="363"/>
      <c r="G324" s="364"/>
      <c r="H324" s="365"/>
      <c r="I324" s="366"/>
      <c r="J324" s="120" t="s">
        <v>1840</v>
      </c>
      <c r="K324" s="121"/>
      <c r="L324" s="121"/>
      <c r="M324" s="122"/>
      <c r="N324" s="89"/>
      <c r="V324" s="123"/>
    </row>
    <row r="325" spans="1:22" ht="13.5" thickBot="1" x14ac:dyDescent="0.25">
      <c r="A325" s="357"/>
      <c r="B325" s="124"/>
      <c r="C325" s="124"/>
      <c r="D325" s="134"/>
      <c r="E325" s="126" t="s">
        <v>37</v>
      </c>
      <c r="F325" s="127"/>
      <c r="G325" s="367"/>
      <c r="H325" s="368"/>
      <c r="I325" s="369"/>
      <c r="J325" s="120" t="s">
        <v>1726</v>
      </c>
      <c r="K325" s="121"/>
      <c r="L325" s="121"/>
      <c r="M325" s="122"/>
      <c r="N325" s="89"/>
      <c r="V325" s="123"/>
    </row>
    <row r="326" spans="1:22" ht="24" thickTop="1" thickBot="1" x14ac:dyDescent="0.25">
      <c r="A326" s="355">
        <f t="shared" ref="A326" si="74">A322+1</f>
        <v>78</v>
      </c>
      <c r="B326" s="108" t="s">
        <v>20</v>
      </c>
      <c r="C326" s="108" t="s">
        <v>21</v>
      </c>
      <c r="D326" s="108" t="s">
        <v>22</v>
      </c>
      <c r="E326" s="358" t="s">
        <v>23</v>
      </c>
      <c r="F326" s="358"/>
      <c r="G326" s="358" t="s">
        <v>14</v>
      </c>
      <c r="H326" s="359"/>
      <c r="I326" s="87"/>
      <c r="J326" s="109" t="s">
        <v>1719</v>
      </c>
      <c r="K326" s="110"/>
      <c r="L326" s="110"/>
      <c r="M326" s="111"/>
      <c r="N326" s="89"/>
      <c r="V326" s="123"/>
    </row>
    <row r="327" spans="1:22" ht="13.5" thickBot="1" x14ac:dyDescent="0.25">
      <c r="A327" s="356"/>
      <c r="B327" s="113"/>
      <c r="C327" s="113"/>
      <c r="D327" s="114"/>
      <c r="E327" s="113"/>
      <c r="F327" s="113"/>
      <c r="G327" s="360"/>
      <c r="H327" s="361"/>
      <c r="I327" s="362"/>
      <c r="J327" s="115" t="s">
        <v>1719</v>
      </c>
      <c r="K327" s="115"/>
      <c r="L327" s="115"/>
      <c r="M327" s="116"/>
      <c r="N327" s="89"/>
      <c r="V327" s="123">
        <f>G327</f>
        <v>0</v>
      </c>
    </row>
    <row r="328" spans="1:22" ht="23.25" thickBot="1" x14ac:dyDescent="0.25">
      <c r="A328" s="356"/>
      <c r="B328" s="118" t="s">
        <v>29</v>
      </c>
      <c r="C328" s="118" t="s">
        <v>30</v>
      </c>
      <c r="D328" s="118" t="s">
        <v>31</v>
      </c>
      <c r="E328" s="363" t="s">
        <v>32</v>
      </c>
      <c r="F328" s="363"/>
      <c r="G328" s="364"/>
      <c r="H328" s="365"/>
      <c r="I328" s="366"/>
      <c r="J328" s="120" t="s">
        <v>1840</v>
      </c>
      <c r="K328" s="121"/>
      <c r="L328" s="121"/>
      <c r="M328" s="122"/>
      <c r="N328" s="89"/>
      <c r="V328" s="123"/>
    </row>
    <row r="329" spans="1:22" ht="13.5" thickBot="1" x14ac:dyDescent="0.25">
      <c r="A329" s="357"/>
      <c r="B329" s="124"/>
      <c r="C329" s="124"/>
      <c r="D329" s="134"/>
      <c r="E329" s="126" t="s">
        <v>37</v>
      </c>
      <c r="F329" s="127"/>
      <c r="G329" s="367"/>
      <c r="H329" s="368"/>
      <c r="I329" s="369"/>
      <c r="J329" s="120" t="s">
        <v>1726</v>
      </c>
      <c r="K329" s="121"/>
      <c r="L329" s="121"/>
      <c r="M329" s="122"/>
      <c r="N329" s="89"/>
      <c r="V329" s="123"/>
    </row>
    <row r="330" spans="1:22" ht="24" thickTop="1" thickBot="1" x14ac:dyDescent="0.25">
      <c r="A330" s="355">
        <f t="shared" ref="A330" si="75">A326+1</f>
        <v>79</v>
      </c>
      <c r="B330" s="108" t="s">
        <v>20</v>
      </c>
      <c r="C330" s="108" t="s">
        <v>21</v>
      </c>
      <c r="D330" s="108" t="s">
        <v>22</v>
      </c>
      <c r="E330" s="358" t="s">
        <v>23</v>
      </c>
      <c r="F330" s="358"/>
      <c r="G330" s="358" t="s">
        <v>14</v>
      </c>
      <c r="H330" s="359"/>
      <c r="I330" s="87"/>
      <c r="J330" s="109" t="s">
        <v>1719</v>
      </c>
      <c r="K330" s="110"/>
      <c r="L330" s="110"/>
      <c r="M330" s="111"/>
      <c r="N330" s="89"/>
      <c r="V330" s="123"/>
    </row>
    <row r="331" spans="1:22" ht="13.5" thickBot="1" x14ac:dyDescent="0.25">
      <c r="A331" s="356"/>
      <c r="B331" s="113"/>
      <c r="C331" s="113"/>
      <c r="D331" s="114"/>
      <c r="E331" s="113"/>
      <c r="F331" s="113"/>
      <c r="G331" s="360"/>
      <c r="H331" s="361"/>
      <c r="I331" s="362"/>
      <c r="J331" s="115" t="s">
        <v>1719</v>
      </c>
      <c r="K331" s="115"/>
      <c r="L331" s="115"/>
      <c r="M331" s="116"/>
      <c r="N331" s="89"/>
      <c r="V331" s="123">
        <f>G331</f>
        <v>0</v>
      </c>
    </row>
    <row r="332" spans="1:22" ht="23.25" thickBot="1" x14ac:dyDescent="0.25">
      <c r="A332" s="356"/>
      <c r="B332" s="118" t="s">
        <v>29</v>
      </c>
      <c r="C332" s="118" t="s">
        <v>30</v>
      </c>
      <c r="D332" s="118" t="s">
        <v>31</v>
      </c>
      <c r="E332" s="363" t="s">
        <v>32</v>
      </c>
      <c r="F332" s="363"/>
      <c r="G332" s="364"/>
      <c r="H332" s="365"/>
      <c r="I332" s="366"/>
      <c r="J332" s="120" t="s">
        <v>1840</v>
      </c>
      <c r="K332" s="121"/>
      <c r="L332" s="121"/>
      <c r="M332" s="122"/>
      <c r="N332" s="89"/>
      <c r="V332" s="123"/>
    </row>
    <row r="333" spans="1:22" ht="13.5" thickBot="1" x14ac:dyDescent="0.25">
      <c r="A333" s="357"/>
      <c r="B333" s="124"/>
      <c r="C333" s="124"/>
      <c r="D333" s="134"/>
      <c r="E333" s="126" t="s">
        <v>37</v>
      </c>
      <c r="F333" s="127"/>
      <c r="G333" s="367"/>
      <c r="H333" s="368"/>
      <c r="I333" s="369"/>
      <c r="J333" s="120" t="s">
        <v>1726</v>
      </c>
      <c r="K333" s="121"/>
      <c r="L333" s="121"/>
      <c r="M333" s="122"/>
      <c r="N333" s="89"/>
      <c r="V333" s="123"/>
    </row>
    <row r="334" spans="1:22" ht="24" thickTop="1" thickBot="1" x14ac:dyDescent="0.25">
      <c r="A334" s="355">
        <f t="shared" ref="A334" si="76">A330+1</f>
        <v>80</v>
      </c>
      <c r="B334" s="108" t="s">
        <v>20</v>
      </c>
      <c r="C334" s="108" t="s">
        <v>21</v>
      </c>
      <c r="D334" s="108" t="s">
        <v>22</v>
      </c>
      <c r="E334" s="358" t="s">
        <v>23</v>
      </c>
      <c r="F334" s="358"/>
      <c r="G334" s="358" t="s">
        <v>14</v>
      </c>
      <c r="H334" s="359"/>
      <c r="I334" s="87"/>
      <c r="J334" s="109" t="s">
        <v>1719</v>
      </c>
      <c r="K334" s="110"/>
      <c r="L334" s="110"/>
      <c r="M334" s="111"/>
      <c r="N334" s="89"/>
      <c r="V334" s="123"/>
    </row>
    <row r="335" spans="1:22" ht="13.5" thickBot="1" x14ac:dyDescent="0.25">
      <c r="A335" s="356"/>
      <c r="B335" s="113"/>
      <c r="C335" s="113"/>
      <c r="D335" s="114"/>
      <c r="E335" s="113"/>
      <c r="F335" s="113"/>
      <c r="G335" s="360"/>
      <c r="H335" s="361"/>
      <c r="I335" s="362"/>
      <c r="J335" s="115" t="s">
        <v>1719</v>
      </c>
      <c r="K335" s="115"/>
      <c r="L335" s="115"/>
      <c r="M335" s="116"/>
      <c r="N335" s="89"/>
      <c r="V335" s="123">
        <f>G335</f>
        <v>0</v>
      </c>
    </row>
    <row r="336" spans="1:22" ht="23.25" thickBot="1" x14ac:dyDescent="0.25">
      <c r="A336" s="356"/>
      <c r="B336" s="118" t="s">
        <v>29</v>
      </c>
      <c r="C336" s="118" t="s">
        <v>30</v>
      </c>
      <c r="D336" s="118" t="s">
        <v>31</v>
      </c>
      <c r="E336" s="363" t="s">
        <v>32</v>
      </c>
      <c r="F336" s="363"/>
      <c r="G336" s="364"/>
      <c r="H336" s="365"/>
      <c r="I336" s="366"/>
      <c r="J336" s="120" t="s">
        <v>1840</v>
      </c>
      <c r="K336" s="121"/>
      <c r="L336" s="121"/>
      <c r="M336" s="122"/>
      <c r="N336" s="89"/>
      <c r="V336" s="123"/>
    </row>
    <row r="337" spans="1:22" ht="13.5" thickBot="1" x14ac:dyDescent="0.25">
      <c r="A337" s="357"/>
      <c r="B337" s="124"/>
      <c r="C337" s="124"/>
      <c r="D337" s="134"/>
      <c r="E337" s="126" t="s">
        <v>37</v>
      </c>
      <c r="F337" s="127"/>
      <c r="G337" s="367"/>
      <c r="H337" s="368"/>
      <c r="I337" s="369"/>
      <c r="J337" s="120" t="s">
        <v>1726</v>
      </c>
      <c r="K337" s="121"/>
      <c r="L337" s="121"/>
      <c r="M337" s="122"/>
      <c r="N337" s="89"/>
      <c r="V337" s="123"/>
    </row>
    <row r="338" spans="1:22" ht="24" thickTop="1" thickBot="1" x14ac:dyDescent="0.25">
      <c r="A338" s="355">
        <f t="shared" ref="A338" si="77">A334+1</f>
        <v>81</v>
      </c>
      <c r="B338" s="108" t="s">
        <v>20</v>
      </c>
      <c r="C338" s="108" t="s">
        <v>21</v>
      </c>
      <c r="D338" s="108" t="s">
        <v>22</v>
      </c>
      <c r="E338" s="358" t="s">
        <v>23</v>
      </c>
      <c r="F338" s="358"/>
      <c r="G338" s="358" t="s">
        <v>14</v>
      </c>
      <c r="H338" s="359"/>
      <c r="I338" s="87"/>
      <c r="J338" s="109" t="s">
        <v>1719</v>
      </c>
      <c r="K338" s="110"/>
      <c r="L338" s="110"/>
      <c r="M338" s="111"/>
      <c r="N338" s="89"/>
      <c r="V338" s="123"/>
    </row>
    <row r="339" spans="1:22" ht="13.5" thickBot="1" x14ac:dyDescent="0.25">
      <c r="A339" s="356"/>
      <c r="B339" s="113"/>
      <c r="C339" s="113"/>
      <c r="D339" s="114"/>
      <c r="E339" s="113"/>
      <c r="F339" s="113"/>
      <c r="G339" s="360"/>
      <c r="H339" s="361"/>
      <c r="I339" s="362"/>
      <c r="J339" s="115" t="s">
        <v>1719</v>
      </c>
      <c r="K339" s="115"/>
      <c r="L339" s="115"/>
      <c r="M339" s="116"/>
      <c r="N339" s="89"/>
      <c r="V339" s="123">
        <f>G339</f>
        <v>0</v>
      </c>
    </row>
    <row r="340" spans="1:22" ht="23.25" thickBot="1" x14ac:dyDescent="0.25">
      <c r="A340" s="356"/>
      <c r="B340" s="118" t="s">
        <v>29</v>
      </c>
      <c r="C340" s="118" t="s">
        <v>30</v>
      </c>
      <c r="D340" s="118" t="s">
        <v>31</v>
      </c>
      <c r="E340" s="363" t="s">
        <v>32</v>
      </c>
      <c r="F340" s="363"/>
      <c r="G340" s="364"/>
      <c r="H340" s="365"/>
      <c r="I340" s="366"/>
      <c r="J340" s="120" t="s">
        <v>1840</v>
      </c>
      <c r="K340" s="121"/>
      <c r="L340" s="121"/>
      <c r="M340" s="122"/>
      <c r="N340" s="89"/>
      <c r="V340" s="123"/>
    </row>
    <row r="341" spans="1:22" ht="13.5" thickBot="1" x14ac:dyDescent="0.25">
      <c r="A341" s="357"/>
      <c r="B341" s="124"/>
      <c r="C341" s="124"/>
      <c r="D341" s="134"/>
      <c r="E341" s="126" t="s">
        <v>37</v>
      </c>
      <c r="F341" s="127"/>
      <c r="G341" s="367"/>
      <c r="H341" s="368"/>
      <c r="I341" s="369"/>
      <c r="J341" s="120" t="s">
        <v>1726</v>
      </c>
      <c r="K341" s="121"/>
      <c r="L341" s="121"/>
      <c r="M341" s="122"/>
      <c r="N341" s="89"/>
      <c r="V341" s="123"/>
    </row>
    <row r="342" spans="1:22" ht="24" thickTop="1" thickBot="1" x14ac:dyDescent="0.25">
      <c r="A342" s="355">
        <f t="shared" ref="A342" si="78">A338+1</f>
        <v>82</v>
      </c>
      <c r="B342" s="108" t="s">
        <v>20</v>
      </c>
      <c r="C342" s="108" t="s">
        <v>21</v>
      </c>
      <c r="D342" s="108" t="s">
        <v>22</v>
      </c>
      <c r="E342" s="358" t="s">
        <v>23</v>
      </c>
      <c r="F342" s="358"/>
      <c r="G342" s="358" t="s">
        <v>14</v>
      </c>
      <c r="H342" s="359"/>
      <c r="I342" s="87"/>
      <c r="J342" s="109" t="s">
        <v>1719</v>
      </c>
      <c r="K342" s="110"/>
      <c r="L342" s="110"/>
      <c r="M342" s="111"/>
      <c r="N342" s="89"/>
      <c r="V342" s="123"/>
    </row>
    <row r="343" spans="1:22" ht="13.5" thickBot="1" x14ac:dyDescent="0.25">
      <c r="A343" s="356"/>
      <c r="B343" s="113"/>
      <c r="C343" s="113"/>
      <c r="D343" s="114"/>
      <c r="E343" s="113"/>
      <c r="F343" s="113"/>
      <c r="G343" s="360"/>
      <c r="H343" s="361"/>
      <c r="I343" s="362"/>
      <c r="J343" s="115" t="s">
        <v>1719</v>
      </c>
      <c r="K343" s="115"/>
      <c r="L343" s="115"/>
      <c r="M343" s="116"/>
      <c r="N343" s="89"/>
      <c r="V343" s="123">
        <f>G343</f>
        <v>0</v>
      </c>
    </row>
    <row r="344" spans="1:22" ht="23.25" thickBot="1" x14ac:dyDescent="0.25">
      <c r="A344" s="356"/>
      <c r="B344" s="118" t="s">
        <v>29</v>
      </c>
      <c r="C344" s="118" t="s">
        <v>30</v>
      </c>
      <c r="D344" s="118" t="s">
        <v>31</v>
      </c>
      <c r="E344" s="363" t="s">
        <v>32</v>
      </c>
      <c r="F344" s="363"/>
      <c r="G344" s="364"/>
      <c r="H344" s="365"/>
      <c r="I344" s="366"/>
      <c r="J344" s="120" t="s">
        <v>1840</v>
      </c>
      <c r="K344" s="121"/>
      <c r="L344" s="121"/>
      <c r="M344" s="122"/>
      <c r="N344" s="89"/>
      <c r="V344" s="123"/>
    </row>
    <row r="345" spans="1:22" ht="13.5" thickBot="1" x14ac:dyDescent="0.25">
      <c r="A345" s="357"/>
      <c r="B345" s="124"/>
      <c r="C345" s="124"/>
      <c r="D345" s="134"/>
      <c r="E345" s="126" t="s">
        <v>37</v>
      </c>
      <c r="F345" s="127"/>
      <c r="G345" s="367"/>
      <c r="H345" s="368"/>
      <c r="I345" s="369"/>
      <c r="J345" s="120" t="s">
        <v>1726</v>
      </c>
      <c r="K345" s="121"/>
      <c r="L345" s="121"/>
      <c r="M345" s="122"/>
      <c r="N345" s="89"/>
      <c r="V345" s="123"/>
    </row>
    <row r="346" spans="1:22" ht="24" thickTop="1" thickBot="1" x14ac:dyDescent="0.25">
      <c r="A346" s="355">
        <f t="shared" ref="A346" si="79">A342+1</f>
        <v>83</v>
      </c>
      <c r="B346" s="108" t="s">
        <v>20</v>
      </c>
      <c r="C346" s="108" t="s">
        <v>21</v>
      </c>
      <c r="D346" s="108" t="s">
        <v>22</v>
      </c>
      <c r="E346" s="358" t="s">
        <v>23</v>
      </c>
      <c r="F346" s="358"/>
      <c r="G346" s="358" t="s">
        <v>14</v>
      </c>
      <c r="H346" s="359"/>
      <c r="I346" s="87"/>
      <c r="J346" s="109" t="s">
        <v>1719</v>
      </c>
      <c r="K346" s="110"/>
      <c r="L346" s="110"/>
      <c r="M346" s="111"/>
      <c r="N346" s="89"/>
      <c r="V346" s="123"/>
    </row>
    <row r="347" spans="1:22" ht="13.5" thickBot="1" x14ac:dyDescent="0.25">
      <c r="A347" s="356"/>
      <c r="B347" s="113"/>
      <c r="C347" s="113"/>
      <c r="D347" s="114"/>
      <c r="E347" s="113"/>
      <c r="F347" s="113"/>
      <c r="G347" s="360"/>
      <c r="H347" s="361"/>
      <c r="I347" s="362"/>
      <c r="J347" s="115" t="s">
        <v>1719</v>
      </c>
      <c r="K347" s="115"/>
      <c r="L347" s="115"/>
      <c r="M347" s="116"/>
      <c r="N347" s="89"/>
      <c r="V347" s="123">
        <f>G347</f>
        <v>0</v>
      </c>
    </row>
    <row r="348" spans="1:22" ht="23.25" thickBot="1" x14ac:dyDescent="0.25">
      <c r="A348" s="356"/>
      <c r="B348" s="118" t="s">
        <v>29</v>
      </c>
      <c r="C348" s="118" t="s">
        <v>30</v>
      </c>
      <c r="D348" s="118" t="s">
        <v>31</v>
      </c>
      <c r="E348" s="363" t="s">
        <v>32</v>
      </c>
      <c r="F348" s="363"/>
      <c r="G348" s="364"/>
      <c r="H348" s="365"/>
      <c r="I348" s="366"/>
      <c r="J348" s="120" t="s">
        <v>1840</v>
      </c>
      <c r="K348" s="121"/>
      <c r="L348" s="121"/>
      <c r="M348" s="122"/>
      <c r="N348" s="89"/>
      <c r="V348" s="123"/>
    </row>
    <row r="349" spans="1:22" ht="13.5" thickBot="1" x14ac:dyDescent="0.25">
      <c r="A349" s="357"/>
      <c r="B349" s="124"/>
      <c r="C349" s="124"/>
      <c r="D349" s="134"/>
      <c r="E349" s="126" t="s">
        <v>37</v>
      </c>
      <c r="F349" s="127"/>
      <c r="G349" s="367"/>
      <c r="H349" s="368"/>
      <c r="I349" s="369"/>
      <c r="J349" s="120" t="s">
        <v>1726</v>
      </c>
      <c r="K349" s="121"/>
      <c r="L349" s="121"/>
      <c r="M349" s="122"/>
      <c r="N349" s="89"/>
      <c r="V349" s="123"/>
    </row>
    <row r="350" spans="1:22" ht="24" thickTop="1" thickBot="1" x14ac:dyDescent="0.25">
      <c r="A350" s="355">
        <f t="shared" ref="A350" si="80">A346+1</f>
        <v>84</v>
      </c>
      <c r="B350" s="108" t="s">
        <v>20</v>
      </c>
      <c r="C350" s="108" t="s">
        <v>21</v>
      </c>
      <c r="D350" s="108" t="s">
        <v>22</v>
      </c>
      <c r="E350" s="358" t="s">
        <v>23</v>
      </c>
      <c r="F350" s="358"/>
      <c r="G350" s="358" t="s">
        <v>14</v>
      </c>
      <c r="H350" s="359"/>
      <c r="I350" s="87"/>
      <c r="J350" s="109" t="s">
        <v>1719</v>
      </c>
      <c r="K350" s="110"/>
      <c r="L350" s="110"/>
      <c r="M350" s="111"/>
      <c r="N350" s="89"/>
      <c r="V350" s="123"/>
    </row>
    <row r="351" spans="1:22" ht="13.5" thickBot="1" x14ac:dyDescent="0.25">
      <c r="A351" s="356"/>
      <c r="B351" s="113"/>
      <c r="C351" s="113"/>
      <c r="D351" s="114"/>
      <c r="E351" s="113"/>
      <c r="F351" s="113"/>
      <c r="G351" s="360"/>
      <c r="H351" s="361"/>
      <c r="I351" s="362"/>
      <c r="J351" s="115" t="s">
        <v>1719</v>
      </c>
      <c r="K351" s="115"/>
      <c r="L351" s="115"/>
      <c r="M351" s="116"/>
      <c r="N351" s="89"/>
      <c r="V351" s="123">
        <f>G351</f>
        <v>0</v>
      </c>
    </row>
    <row r="352" spans="1:22" ht="23.25" thickBot="1" x14ac:dyDescent="0.25">
      <c r="A352" s="356"/>
      <c r="B352" s="118" t="s">
        <v>29</v>
      </c>
      <c r="C352" s="118" t="s">
        <v>30</v>
      </c>
      <c r="D352" s="118" t="s">
        <v>31</v>
      </c>
      <c r="E352" s="363" t="s">
        <v>32</v>
      </c>
      <c r="F352" s="363"/>
      <c r="G352" s="364"/>
      <c r="H352" s="365"/>
      <c r="I352" s="366"/>
      <c r="J352" s="120" t="s">
        <v>1840</v>
      </c>
      <c r="K352" s="121"/>
      <c r="L352" s="121"/>
      <c r="M352" s="122"/>
      <c r="N352" s="89"/>
      <c r="V352" s="123"/>
    </row>
    <row r="353" spans="1:22" ht="13.5" thickBot="1" x14ac:dyDescent="0.25">
      <c r="A353" s="357"/>
      <c r="B353" s="124"/>
      <c r="C353" s="124"/>
      <c r="D353" s="134"/>
      <c r="E353" s="126" t="s">
        <v>37</v>
      </c>
      <c r="F353" s="127"/>
      <c r="G353" s="367"/>
      <c r="H353" s="368"/>
      <c r="I353" s="369"/>
      <c r="J353" s="120" t="s">
        <v>1726</v>
      </c>
      <c r="K353" s="121"/>
      <c r="L353" s="121"/>
      <c r="M353" s="122"/>
      <c r="N353" s="89"/>
      <c r="V353" s="123"/>
    </row>
    <row r="354" spans="1:22" ht="24" thickTop="1" thickBot="1" x14ac:dyDescent="0.25">
      <c r="A354" s="355">
        <f t="shared" ref="A354" si="81">A350+1</f>
        <v>85</v>
      </c>
      <c r="B354" s="108" t="s">
        <v>20</v>
      </c>
      <c r="C354" s="108" t="s">
        <v>21</v>
      </c>
      <c r="D354" s="108" t="s">
        <v>22</v>
      </c>
      <c r="E354" s="358" t="s">
        <v>23</v>
      </c>
      <c r="F354" s="358"/>
      <c r="G354" s="358" t="s">
        <v>14</v>
      </c>
      <c r="H354" s="359"/>
      <c r="I354" s="87"/>
      <c r="J354" s="109" t="s">
        <v>1719</v>
      </c>
      <c r="K354" s="110"/>
      <c r="L354" s="110"/>
      <c r="M354" s="111"/>
      <c r="N354" s="89"/>
      <c r="V354" s="123"/>
    </row>
    <row r="355" spans="1:22" ht="13.5" thickBot="1" x14ac:dyDescent="0.25">
      <c r="A355" s="356"/>
      <c r="B355" s="113"/>
      <c r="C355" s="113"/>
      <c r="D355" s="114"/>
      <c r="E355" s="113"/>
      <c r="F355" s="113"/>
      <c r="G355" s="360"/>
      <c r="H355" s="361"/>
      <c r="I355" s="362"/>
      <c r="J355" s="115" t="s">
        <v>1719</v>
      </c>
      <c r="K355" s="115"/>
      <c r="L355" s="115"/>
      <c r="M355" s="116"/>
      <c r="N355" s="89"/>
      <c r="V355" s="123">
        <f>G355</f>
        <v>0</v>
      </c>
    </row>
    <row r="356" spans="1:22" ht="23.25" thickBot="1" x14ac:dyDescent="0.25">
      <c r="A356" s="356"/>
      <c r="B356" s="118" t="s">
        <v>29</v>
      </c>
      <c r="C356" s="118" t="s">
        <v>30</v>
      </c>
      <c r="D356" s="118" t="s">
        <v>31</v>
      </c>
      <c r="E356" s="363" t="s">
        <v>32</v>
      </c>
      <c r="F356" s="363"/>
      <c r="G356" s="364"/>
      <c r="H356" s="365"/>
      <c r="I356" s="366"/>
      <c r="J356" s="120" t="s">
        <v>1840</v>
      </c>
      <c r="K356" s="121"/>
      <c r="L356" s="121"/>
      <c r="M356" s="122"/>
      <c r="N356" s="89"/>
      <c r="V356" s="123"/>
    </row>
    <row r="357" spans="1:22" ht="13.5" thickBot="1" x14ac:dyDescent="0.25">
      <c r="A357" s="357"/>
      <c r="B357" s="124"/>
      <c r="C357" s="124"/>
      <c r="D357" s="134"/>
      <c r="E357" s="126" t="s">
        <v>37</v>
      </c>
      <c r="F357" s="127"/>
      <c r="G357" s="367"/>
      <c r="H357" s="368"/>
      <c r="I357" s="369"/>
      <c r="J357" s="120" t="s">
        <v>1726</v>
      </c>
      <c r="K357" s="121"/>
      <c r="L357" s="121"/>
      <c r="M357" s="122"/>
      <c r="N357" s="89"/>
      <c r="V357" s="123"/>
    </row>
    <row r="358" spans="1:22" ht="24" thickTop="1" thickBot="1" x14ac:dyDescent="0.25">
      <c r="A358" s="355">
        <f t="shared" ref="A358" si="82">A354+1</f>
        <v>86</v>
      </c>
      <c r="B358" s="108" t="s">
        <v>20</v>
      </c>
      <c r="C358" s="108" t="s">
        <v>21</v>
      </c>
      <c r="D358" s="108" t="s">
        <v>22</v>
      </c>
      <c r="E358" s="358" t="s">
        <v>23</v>
      </c>
      <c r="F358" s="358"/>
      <c r="G358" s="358" t="s">
        <v>14</v>
      </c>
      <c r="H358" s="359"/>
      <c r="I358" s="87"/>
      <c r="J358" s="109" t="s">
        <v>1719</v>
      </c>
      <c r="K358" s="110"/>
      <c r="L358" s="110"/>
      <c r="M358" s="111"/>
      <c r="N358" s="89"/>
      <c r="V358" s="123"/>
    </row>
    <row r="359" spans="1:22" ht="13.5" thickBot="1" x14ac:dyDescent="0.25">
      <c r="A359" s="356"/>
      <c r="B359" s="113"/>
      <c r="C359" s="113"/>
      <c r="D359" s="114"/>
      <c r="E359" s="113"/>
      <c r="F359" s="113"/>
      <c r="G359" s="360"/>
      <c r="H359" s="361"/>
      <c r="I359" s="362"/>
      <c r="J359" s="115" t="s">
        <v>1719</v>
      </c>
      <c r="K359" s="115"/>
      <c r="L359" s="115"/>
      <c r="M359" s="116"/>
      <c r="N359" s="89"/>
      <c r="V359" s="123">
        <f>G359</f>
        <v>0</v>
      </c>
    </row>
    <row r="360" spans="1:22" ht="23.25" thickBot="1" x14ac:dyDescent="0.25">
      <c r="A360" s="356"/>
      <c r="B360" s="118" t="s">
        <v>29</v>
      </c>
      <c r="C360" s="118" t="s">
        <v>30</v>
      </c>
      <c r="D360" s="118" t="s">
        <v>31</v>
      </c>
      <c r="E360" s="363" t="s">
        <v>32</v>
      </c>
      <c r="F360" s="363"/>
      <c r="G360" s="364"/>
      <c r="H360" s="365"/>
      <c r="I360" s="366"/>
      <c r="J360" s="120" t="s">
        <v>1840</v>
      </c>
      <c r="K360" s="121"/>
      <c r="L360" s="121"/>
      <c r="M360" s="122"/>
      <c r="N360" s="89"/>
      <c r="V360" s="123"/>
    </row>
    <row r="361" spans="1:22" ht="13.5" thickBot="1" x14ac:dyDescent="0.25">
      <c r="A361" s="357"/>
      <c r="B361" s="124"/>
      <c r="C361" s="124"/>
      <c r="D361" s="134"/>
      <c r="E361" s="126" t="s">
        <v>37</v>
      </c>
      <c r="F361" s="127"/>
      <c r="G361" s="367"/>
      <c r="H361" s="368"/>
      <c r="I361" s="369"/>
      <c r="J361" s="120" t="s">
        <v>1726</v>
      </c>
      <c r="K361" s="121"/>
      <c r="L361" s="121"/>
      <c r="M361" s="122"/>
      <c r="N361" s="89"/>
      <c r="V361" s="123"/>
    </row>
    <row r="362" spans="1:22" ht="24" thickTop="1" thickBot="1" x14ac:dyDescent="0.25">
      <c r="A362" s="355">
        <f t="shared" ref="A362" si="83">A358+1</f>
        <v>87</v>
      </c>
      <c r="B362" s="108" t="s">
        <v>20</v>
      </c>
      <c r="C362" s="108" t="s">
        <v>21</v>
      </c>
      <c r="D362" s="108" t="s">
        <v>22</v>
      </c>
      <c r="E362" s="358" t="s">
        <v>23</v>
      </c>
      <c r="F362" s="358"/>
      <c r="G362" s="358" t="s">
        <v>14</v>
      </c>
      <c r="H362" s="359"/>
      <c r="I362" s="87"/>
      <c r="J362" s="109" t="s">
        <v>1719</v>
      </c>
      <c r="K362" s="110"/>
      <c r="L362" s="110"/>
      <c r="M362" s="111"/>
      <c r="N362" s="89"/>
      <c r="V362" s="123"/>
    </row>
    <row r="363" spans="1:22" ht="13.5" thickBot="1" x14ac:dyDescent="0.25">
      <c r="A363" s="356"/>
      <c r="B363" s="113"/>
      <c r="C363" s="113"/>
      <c r="D363" s="114"/>
      <c r="E363" s="113"/>
      <c r="F363" s="113"/>
      <c r="G363" s="360"/>
      <c r="H363" s="361"/>
      <c r="I363" s="362"/>
      <c r="J363" s="115" t="s">
        <v>1719</v>
      </c>
      <c r="K363" s="115"/>
      <c r="L363" s="115"/>
      <c r="M363" s="116"/>
      <c r="N363" s="89"/>
      <c r="V363" s="123">
        <f>G363</f>
        <v>0</v>
      </c>
    </row>
    <row r="364" spans="1:22" ht="23.25" thickBot="1" x14ac:dyDescent="0.25">
      <c r="A364" s="356"/>
      <c r="B364" s="118" t="s">
        <v>29</v>
      </c>
      <c r="C364" s="118" t="s">
        <v>30</v>
      </c>
      <c r="D364" s="118" t="s">
        <v>31</v>
      </c>
      <c r="E364" s="363" t="s">
        <v>32</v>
      </c>
      <c r="F364" s="363"/>
      <c r="G364" s="364"/>
      <c r="H364" s="365"/>
      <c r="I364" s="366"/>
      <c r="J364" s="120" t="s">
        <v>1840</v>
      </c>
      <c r="K364" s="121"/>
      <c r="L364" s="121"/>
      <c r="M364" s="122"/>
      <c r="N364" s="89"/>
      <c r="V364" s="123"/>
    </row>
    <row r="365" spans="1:22" ht="13.5" thickBot="1" x14ac:dyDescent="0.25">
      <c r="A365" s="357"/>
      <c r="B365" s="124"/>
      <c r="C365" s="124"/>
      <c r="D365" s="134"/>
      <c r="E365" s="126" t="s">
        <v>37</v>
      </c>
      <c r="F365" s="127"/>
      <c r="G365" s="367"/>
      <c r="H365" s="368"/>
      <c r="I365" s="369"/>
      <c r="J365" s="120" t="s">
        <v>1726</v>
      </c>
      <c r="K365" s="121"/>
      <c r="L365" s="121"/>
      <c r="M365" s="122"/>
      <c r="N365" s="89"/>
      <c r="V365" s="123"/>
    </row>
    <row r="366" spans="1:22" ht="24" thickTop="1" thickBot="1" x14ac:dyDescent="0.25">
      <c r="A366" s="355">
        <f t="shared" ref="A366" si="84">A362+1</f>
        <v>88</v>
      </c>
      <c r="B366" s="108" t="s">
        <v>20</v>
      </c>
      <c r="C366" s="108" t="s">
        <v>21</v>
      </c>
      <c r="D366" s="108" t="s">
        <v>22</v>
      </c>
      <c r="E366" s="358" t="s">
        <v>23</v>
      </c>
      <c r="F366" s="358"/>
      <c r="G366" s="358" t="s">
        <v>14</v>
      </c>
      <c r="H366" s="359"/>
      <c r="I366" s="87"/>
      <c r="J366" s="109" t="s">
        <v>1719</v>
      </c>
      <c r="K366" s="110"/>
      <c r="L366" s="110"/>
      <c r="M366" s="111"/>
      <c r="N366" s="89"/>
      <c r="V366" s="123"/>
    </row>
    <row r="367" spans="1:22" ht="13.5" thickBot="1" x14ac:dyDescent="0.25">
      <c r="A367" s="356"/>
      <c r="B367" s="113"/>
      <c r="C367" s="113"/>
      <c r="D367" s="114"/>
      <c r="E367" s="113"/>
      <c r="F367" s="113"/>
      <c r="G367" s="360"/>
      <c r="H367" s="361"/>
      <c r="I367" s="362"/>
      <c r="J367" s="115" t="s">
        <v>1719</v>
      </c>
      <c r="K367" s="115"/>
      <c r="L367" s="115"/>
      <c r="M367" s="116"/>
      <c r="N367" s="89"/>
      <c r="V367" s="123">
        <f>G367</f>
        <v>0</v>
      </c>
    </row>
    <row r="368" spans="1:22" ht="23.25" thickBot="1" x14ac:dyDescent="0.25">
      <c r="A368" s="356"/>
      <c r="B368" s="118" t="s">
        <v>29</v>
      </c>
      <c r="C368" s="118" t="s">
        <v>30</v>
      </c>
      <c r="D368" s="118" t="s">
        <v>31</v>
      </c>
      <c r="E368" s="363" t="s">
        <v>32</v>
      </c>
      <c r="F368" s="363"/>
      <c r="G368" s="364"/>
      <c r="H368" s="365"/>
      <c r="I368" s="366"/>
      <c r="J368" s="120" t="s">
        <v>1840</v>
      </c>
      <c r="K368" s="121"/>
      <c r="L368" s="121"/>
      <c r="M368" s="122"/>
      <c r="N368" s="89"/>
      <c r="V368" s="123"/>
    </row>
    <row r="369" spans="1:22" ht="13.5" thickBot="1" x14ac:dyDescent="0.25">
      <c r="A369" s="357"/>
      <c r="B369" s="124"/>
      <c r="C369" s="124"/>
      <c r="D369" s="134"/>
      <c r="E369" s="126" t="s">
        <v>37</v>
      </c>
      <c r="F369" s="127"/>
      <c r="G369" s="367"/>
      <c r="H369" s="368"/>
      <c r="I369" s="369"/>
      <c r="J369" s="120" t="s">
        <v>1726</v>
      </c>
      <c r="K369" s="121"/>
      <c r="L369" s="121"/>
      <c r="M369" s="122"/>
      <c r="N369" s="89"/>
      <c r="V369" s="123"/>
    </row>
    <row r="370" spans="1:22" ht="24" thickTop="1" thickBot="1" x14ac:dyDescent="0.25">
      <c r="A370" s="355">
        <f t="shared" ref="A370" si="85">A366+1</f>
        <v>89</v>
      </c>
      <c r="B370" s="108" t="s">
        <v>20</v>
      </c>
      <c r="C370" s="108" t="s">
        <v>21</v>
      </c>
      <c r="D370" s="108" t="s">
        <v>22</v>
      </c>
      <c r="E370" s="358" t="s">
        <v>23</v>
      </c>
      <c r="F370" s="358"/>
      <c r="G370" s="358" t="s">
        <v>14</v>
      </c>
      <c r="H370" s="359"/>
      <c r="I370" s="87"/>
      <c r="J370" s="109" t="s">
        <v>1719</v>
      </c>
      <c r="K370" s="110"/>
      <c r="L370" s="110"/>
      <c r="M370" s="111"/>
      <c r="N370" s="89"/>
      <c r="V370" s="123"/>
    </row>
    <row r="371" spans="1:22" ht="13.5" thickBot="1" x14ac:dyDescent="0.25">
      <c r="A371" s="356"/>
      <c r="B371" s="113"/>
      <c r="C371" s="113"/>
      <c r="D371" s="114"/>
      <c r="E371" s="113"/>
      <c r="F371" s="113"/>
      <c r="G371" s="360"/>
      <c r="H371" s="361"/>
      <c r="I371" s="362"/>
      <c r="J371" s="115" t="s">
        <v>1719</v>
      </c>
      <c r="K371" s="115"/>
      <c r="L371" s="115"/>
      <c r="M371" s="116"/>
      <c r="N371" s="89"/>
      <c r="V371" s="123">
        <f>G371</f>
        <v>0</v>
      </c>
    </row>
    <row r="372" spans="1:22" ht="23.25" thickBot="1" x14ac:dyDescent="0.25">
      <c r="A372" s="356"/>
      <c r="B372" s="118" t="s">
        <v>29</v>
      </c>
      <c r="C372" s="118" t="s">
        <v>30</v>
      </c>
      <c r="D372" s="118" t="s">
        <v>31</v>
      </c>
      <c r="E372" s="363" t="s">
        <v>32</v>
      </c>
      <c r="F372" s="363"/>
      <c r="G372" s="364"/>
      <c r="H372" s="365"/>
      <c r="I372" s="366"/>
      <c r="J372" s="120" t="s">
        <v>1840</v>
      </c>
      <c r="K372" s="121"/>
      <c r="L372" s="121"/>
      <c r="M372" s="122"/>
      <c r="N372" s="89"/>
      <c r="V372" s="123"/>
    </row>
    <row r="373" spans="1:22" ht="13.5" thickBot="1" x14ac:dyDescent="0.25">
      <c r="A373" s="357"/>
      <c r="B373" s="124"/>
      <c r="C373" s="124"/>
      <c r="D373" s="134"/>
      <c r="E373" s="126" t="s">
        <v>37</v>
      </c>
      <c r="F373" s="127"/>
      <c r="G373" s="367"/>
      <c r="H373" s="368"/>
      <c r="I373" s="369"/>
      <c r="J373" s="120" t="s">
        <v>1726</v>
      </c>
      <c r="K373" s="121"/>
      <c r="L373" s="121"/>
      <c r="M373" s="122"/>
      <c r="N373" s="89"/>
      <c r="V373" s="123"/>
    </row>
    <row r="374" spans="1:22" ht="24" thickTop="1" thickBot="1" x14ac:dyDescent="0.25">
      <c r="A374" s="355">
        <f t="shared" ref="A374" si="86">A370+1</f>
        <v>90</v>
      </c>
      <c r="B374" s="108" t="s">
        <v>20</v>
      </c>
      <c r="C374" s="108" t="s">
        <v>21</v>
      </c>
      <c r="D374" s="108" t="s">
        <v>22</v>
      </c>
      <c r="E374" s="358" t="s">
        <v>23</v>
      </c>
      <c r="F374" s="358"/>
      <c r="G374" s="358" t="s">
        <v>14</v>
      </c>
      <c r="H374" s="359"/>
      <c r="I374" s="87"/>
      <c r="J374" s="109" t="s">
        <v>1719</v>
      </c>
      <c r="K374" s="110"/>
      <c r="L374" s="110"/>
      <c r="M374" s="111"/>
      <c r="N374" s="89"/>
      <c r="V374" s="123"/>
    </row>
    <row r="375" spans="1:22" ht="13.5" thickBot="1" x14ac:dyDescent="0.25">
      <c r="A375" s="356"/>
      <c r="B375" s="113"/>
      <c r="C375" s="113"/>
      <c r="D375" s="114"/>
      <c r="E375" s="113"/>
      <c r="F375" s="113"/>
      <c r="G375" s="360"/>
      <c r="H375" s="361"/>
      <c r="I375" s="362"/>
      <c r="J375" s="115" t="s">
        <v>1719</v>
      </c>
      <c r="K375" s="115"/>
      <c r="L375" s="115"/>
      <c r="M375" s="116"/>
      <c r="N375" s="89"/>
      <c r="V375" s="123">
        <f>G375</f>
        <v>0</v>
      </c>
    </row>
    <row r="376" spans="1:22" ht="23.25" thickBot="1" x14ac:dyDescent="0.25">
      <c r="A376" s="356"/>
      <c r="B376" s="118" t="s">
        <v>29</v>
      </c>
      <c r="C376" s="118" t="s">
        <v>30</v>
      </c>
      <c r="D376" s="118" t="s">
        <v>31</v>
      </c>
      <c r="E376" s="363" t="s">
        <v>32</v>
      </c>
      <c r="F376" s="363"/>
      <c r="G376" s="364"/>
      <c r="H376" s="365"/>
      <c r="I376" s="366"/>
      <c r="J376" s="120" t="s">
        <v>1840</v>
      </c>
      <c r="K376" s="121"/>
      <c r="L376" s="121"/>
      <c r="M376" s="122"/>
      <c r="N376" s="89"/>
      <c r="V376" s="123"/>
    </row>
    <row r="377" spans="1:22" ht="13.5" thickBot="1" x14ac:dyDescent="0.25">
      <c r="A377" s="357"/>
      <c r="B377" s="124"/>
      <c r="C377" s="124"/>
      <c r="D377" s="134"/>
      <c r="E377" s="126" t="s">
        <v>37</v>
      </c>
      <c r="F377" s="127"/>
      <c r="G377" s="367"/>
      <c r="H377" s="368"/>
      <c r="I377" s="369"/>
      <c r="J377" s="120" t="s">
        <v>1726</v>
      </c>
      <c r="K377" s="121"/>
      <c r="L377" s="121"/>
      <c r="M377" s="122"/>
      <c r="N377" s="89"/>
      <c r="V377" s="123"/>
    </row>
    <row r="378" spans="1:22" ht="24" thickTop="1" thickBot="1" x14ac:dyDescent="0.25">
      <c r="A378" s="355">
        <f t="shared" ref="A378" si="87">A374+1</f>
        <v>91</v>
      </c>
      <c r="B378" s="108" t="s">
        <v>20</v>
      </c>
      <c r="C378" s="108" t="s">
        <v>21</v>
      </c>
      <c r="D378" s="108" t="s">
        <v>22</v>
      </c>
      <c r="E378" s="358" t="s">
        <v>23</v>
      </c>
      <c r="F378" s="358"/>
      <c r="G378" s="358" t="s">
        <v>14</v>
      </c>
      <c r="H378" s="359"/>
      <c r="I378" s="87"/>
      <c r="J378" s="109" t="s">
        <v>1719</v>
      </c>
      <c r="K378" s="110"/>
      <c r="L378" s="110"/>
      <c r="M378" s="111"/>
      <c r="N378" s="89"/>
      <c r="V378" s="123"/>
    </row>
    <row r="379" spans="1:22" ht="13.5" thickBot="1" x14ac:dyDescent="0.25">
      <c r="A379" s="356"/>
      <c r="B379" s="113"/>
      <c r="C379" s="113"/>
      <c r="D379" s="114"/>
      <c r="E379" s="113"/>
      <c r="F379" s="113"/>
      <c r="G379" s="360"/>
      <c r="H379" s="361"/>
      <c r="I379" s="362"/>
      <c r="J379" s="115" t="s">
        <v>1719</v>
      </c>
      <c r="K379" s="115"/>
      <c r="L379" s="115"/>
      <c r="M379" s="116"/>
      <c r="N379" s="89"/>
      <c r="V379" s="123">
        <f>G379</f>
        <v>0</v>
      </c>
    </row>
    <row r="380" spans="1:22" ht="23.25" thickBot="1" x14ac:dyDescent="0.25">
      <c r="A380" s="356"/>
      <c r="B380" s="118" t="s">
        <v>29</v>
      </c>
      <c r="C380" s="118" t="s">
        <v>30</v>
      </c>
      <c r="D380" s="118" t="s">
        <v>31</v>
      </c>
      <c r="E380" s="363" t="s">
        <v>32</v>
      </c>
      <c r="F380" s="363"/>
      <c r="G380" s="364"/>
      <c r="H380" s="365"/>
      <c r="I380" s="366"/>
      <c r="J380" s="120" t="s">
        <v>1840</v>
      </c>
      <c r="K380" s="121"/>
      <c r="L380" s="121"/>
      <c r="M380" s="122"/>
      <c r="N380" s="89"/>
      <c r="V380" s="123"/>
    </row>
    <row r="381" spans="1:22" ht="13.5" thickBot="1" x14ac:dyDescent="0.25">
      <c r="A381" s="357"/>
      <c r="B381" s="124"/>
      <c r="C381" s="124"/>
      <c r="D381" s="134"/>
      <c r="E381" s="126" t="s">
        <v>37</v>
      </c>
      <c r="F381" s="127"/>
      <c r="G381" s="367"/>
      <c r="H381" s="368"/>
      <c r="I381" s="369"/>
      <c r="J381" s="120" t="s">
        <v>1726</v>
      </c>
      <c r="K381" s="121"/>
      <c r="L381" s="121"/>
      <c r="M381" s="122"/>
      <c r="N381" s="89"/>
      <c r="V381" s="123"/>
    </row>
    <row r="382" spans="1:22" ht="24" thickTop="1" thickBot="1" x14ac:dyDescent="0.25">
      <c r="A382" s="355">
        <f t="shared" ref="A382" si="88">A378+1</f>
        <v>92</v>
      </c>
      <c r="B382" s="108" t="s">
        <v>20</v>
      </c>
      <c r="C382" s="108" t="s">
        <v>21</v>
      </c>
      <c r="D382" s="108" t="s">
        <v>22</v>
      </c>
      <c r="E382" s="358" t="s">
        <v>23</v>
      </c>
      <c r="F382" s="358"/>
      <c r="G382" s="358" t="s">
        <v>14</v>
      </c>
      <c r="H382" s="359"/>
      <c r="I382" s="87"/>
      <c r="J382" s="109" t="s">
        <v>1719</v>
      </c>
      <c r="K382" s="110"/>
      <c r="L382" s="110"/>
      <c r="M382" s="111"/>
      <c r="N382" s="89"/>
      <c r="V382" s="123"/>
    </row>
    <row r="383" spans="1:22" ht="13.5" thickBot="1" x14ac:dyDescent="0.25">
      <c r="A383" s="356"/>
      <c r="B383" s="113"/>
      <c r="C383" s="113"/>
      <c r="D383" s="114"/>
      <c r="E383" s="113"/>
      <c r="F383" s="113"/>
      <c r="G383" s="360"/>
      <c r="H383" s="361"/>
      <c r="I383" s="362"/>
      <c r="J383" s="115" t="s">
        <v>1719</v>
      </c>
      <c r="K383" s="115"/>
      <c r="L383" s="115"/>
      <c r="M383" s="116"/>
      <c r="N383" s="89"/>
      <c r="V383" s="123">
        <f>G383</f>
        <v>0</v>
      </c>
    </row>
    <row r="384" spans="1:22" ht="23.25" thickBot="1" x14ac:dyDescent="0.25">
      <c r="A384" s="356"/>
      <c r="B384" s="118" t="s">
        <v>29</v>
      </c>
      <c r="C384" s="118" t="s">
        <v>30</v>
      </c>
      <c r="D384" s="118" t="s">
        <v>31</v>
      </c>
      <c r="E384" s="363" t="s">
        <v>32</v>
      </c>
      <c r="F384" s="363"/>
      <c r="G384" s="364"/>
      <c r="H384" s="365"/>
      <c r="I384" s="366"/>
      <c r="J384" s="120" t="s">
        <v>1840</v>
      </c>
      <c r="K384" s="121"/>
      <c r="L384" s="121"/>
      <c r="M384" s="122"/>
      <c r="N384" s="89"/>
      <c r="V384" s="123"/>
    </row>
    <row r="385" spans="1:22" ht="13.5" thickBot="1" x14ac:dyDescent="0.25">
      <c r="A385" s="357"/>
      <c r="B385" s="124"/>
      <c r="C385" s="124"/>
      <c r="D385" s="134"/>
      <c r="E385" s="126" t="s">
        <v>37</v>
      </c>
      <c r="F385" s="127"/>
      <c r="G385" s="367"/>
      <c r="H385" s="368"/>
      <c r="I385" s="369"/>
      <c r="J385" s="120" t="s">
        <v>1726</v>
      </c>
      <c r="K385" s="121"/>
      <c r="L385" s="121"/>
      <c r="M385" s="122"/>
      <c r="N385" s="89"/>
      <c r="V385" s="123"/>
    </row>
    <row r="386" spans="1:22" ht="24" thickTop="1" thickBot="1" x14ac:dyDescent="0.25">
      <c r="A386" s="355">
        <f t="shared" ref="A386" si="89">A382+1</f>
        <v>93</v>
      </c>
      <c r="B386" s="108" t="s">
        <v>20</v>
      </c>
      <c r="C386" s="108" t="s">
        <v>21</v>
      </c>
      <c r="D386" s="108" t="s">
        <v>22</v>
      </c>
      <c r="E386" s="358" t="s">
        <v>23</v>
      </c>
      <c r="F386" s="358"/>
      <c r="G386" s="358" t="s">
        <v>14</v>
      </c>
      <c r="H386" s="359"/>
      <c r="I386" s="87"/>
      <c r="J386" s="109" t="s">
        <v>1719</v>
      </c>
      <c r="K386" s="110"/>
      <c r="L386" s="110"/>
      <c r="M386" s="111"/>
      <c r="N386" s="89"/>
      <c r="V386" s="123"/>
    </row>
    <row r="387" spans="1:22" ht="13.5" thickBot="1" x14ac:dyDescent="0.25">
      <c r="A387" s="356"/>
      <c r="B387" s="113"/>
      <c r="C387" s="113"/>
      <c r="D387" s="114"/>
      <c r="E387" s="113"/>
      <c r="F387" s="113"/>
      <c r="G387" s="360"/>
      <c r="H387" s="361"/>
      <c r="I387" s="362"/>
      <c r="J387" s="115" t="s">
        <v>1719</v>
      </c>
      <c r="K387" s="115"/>
      <c r="L387" s="115"/>
      <c r="M387" s="116"/>
      <c r="N387" s="89"/>
      <c r="V387" s="123">
        <f>G387</f>
        <v>0</v>
      </c>
    </row>
    <row r="388" spans="1:22" ht="23.25" thickBot="1" x14ac:dyDescent="0.25">
      <c r="A388" s="356"/>
      <c r="B388" s="118" t="s">
        <v>29</v>
      </c>
      <c r="C388" s="118" t="s">
        <v>30</v>
      </c>
      <c r="D388" s="118" t="s">
        <v>31</v>
      </c>
      <c r="E388" s="363" t="s">
        <v>32</v>
      </c>
      <c r="F388" s="363"/>
      <c r="G388" s="364"/>
      <c r="H388" s="365"/>
      <c r="I388" s="366"/>
      <c r="J388" s="120" t="s">
        <v>1840</v>
      </c>
      <c r="K388" s="121"/>
      <c r="L388" s="121"/>
      <c r="M388" s="122"/>
      <c r="N388" s="89"/>
      <c r="V388" s="123"/>
    </row>
    <row r="389" spans="1:22" ht="13.5" thickBot="1" x14ac:dyDescent="0.25">
      <c r="A389" s="357"/>
      <c r="B389" s="124"/>
      <c r="C389" s="124"/>
      <c r="D389" s="134"/>
      <c r="E389" s="126" t="s">
        <v>37</v>
      </c>
      <c r="F389" s="127"/>
      <c r="G389" s="367"/>
      <c r="H389" s="368"/>
      <c r="I389" s="369"/>
      <c r="J389" s="120" t="s">
        <v>1726</v>
      </c>
      <c r="K389" s="121"/>
      <c r="L389" s="121"/>
      <c r="M389" s="122"/>
      <c r="N389" s="89"/>
      <c r="V389" s="123"/>
    </row>
    <row r="390" spans="1:22" ht="24" thickTop="1" thickBot="1" x14ac:dyDescent="0.25">
      <c r="A390" s="355">
        <f t="shared" ref="A390" si="90">A386+1</f>
        <v>94</v>
      </c>
      <c r="B390" s="108" t="s">
        <v>20</v>
      </c>
      <c r="C390" s="108" t="s">
        <v>21</v>
      </c>
      <c r="D390" s="108" t="s">
        <v>22</v>
      </c>
      <c r="E390" s="358" t="s">
        <v>23</v>
      </c>
      <c r="F390" s="358"/>
      <c r="G390" s="358" t="s">
        <v>14</v>
      </c>
      <c r="H390" s="359"/>
      <c r="I390" s="87"/>
      <c r="J390" s="109" t="s">
        <v>1719</v>
      </c>
      <c r="K390" s="110"/>
      <c r="L390" s="110"/>
      <c r="M390" s="111"/>
      <c r="N390" s="89"/>
      <c r="V390" s="123"/>
    </row>
    <row r="391" spans="1:22" ht="13.5" thickBot="1" x14ac:dyDescent="0.25">
      <c r="A391" s="356"/>
      <c r="B391" s="113"/>
      <c r="C391" s="113"/>
      <c r="D391" s="114"/>
      <c r="E391" s="113"/>
      <c r="F391" s="113"/>
      <c r="G391" s="360"/>
      <c r="H391" s="361"/>
      <c r="I391" s="362"/>
      <c r="J391" s="115" t="s">
        <v>1719</v>
      </c>
      <c r="K391" s="115"/>
      <c r="L391" s="115"/>
      <c r="M391" s="116"/>
      <c r="N391" s="89"/>
      <c r="V391" s="123">
        <f>G391</f>
        <v>0</v>
      </c>
    </row>
    <row r="392" spans="1:22" ht="23.25" thickBot="1" x14ac:dyDescent="0.25">
      <c r="A392" s="356"/>
      <c r="B392" s="118" t="s">
        <v>29</v>
      </c>
      <c r="C392" s="118" t="s">
        <v>30</v>
      </c>
      <c r="D392" s="118" t="s">
        <v>31</v>
      </c>
      <c r="E392" s="363" t="s">
        <v>32</v>
      </c>
      <c r="F392" s="363"/>
      <c r="G392" s="364"/>
      <c r="H392" s="365"/>
      <c r="I392" s="366"/>
      <c r="J392" s="120" t="s">
        <v>1840</v>
      </c>
      <c r="K392" s="121"/>
      <c r="L392" s="121"/>
      <c r="M392" s="122"/>
      <c r="N392" s="89"/>
      <c r="V392" s="123"/>
    </row>
    <row r="393" spans="1:22" ht="13.5" thickBot="1" x14ac:dyDescent="0.25">
      <c r="A393" s="357"/>
      <c r="B393" s="124"/>
      <c r="C393" s="124"/>
      <c r="D393" s="134"/>
      <c r="E393" s="126" t="s">
        <v>37</v>
      </c>
      <c r="F393" s="127"/>
      <c r="G393" s="367"/>
      <c r="H393" s="368"/>
      <c r="I393" s="369"/>
      <c r="J393" s="120" t="s">
        <v>1726</v>
      </c>
      <c r="K393" s="121"/>
      <c r="L393" s="121"/>
      <c r="M393" s="122"/>
      <c r="N393" s="89"/>
      <c r="V393" s="123"/>
    </row>
    <row r="394" spans="1:22" ht="24" thickTop="1" thickBot="1" x14ac:dyDescent="0.25">
      <c r="A394" s="355">
        <f t="shared" ref="A394" si="91">A390+1</f>
        <v>95</v>
      </c>
      <c r="B394" s="108" t="s">
        <v>20</v>
      </c>
      <c r="C394" s="108" t="s">
        <v>21</v>
      </c>
      <c r="D394" s="108" t="s">
        <v>22</v>
      </c>
      <c r="E394" s="358" t="s">
        <v>23</v>
      </c>
      <c r="F394" s="358"/>
      <c r="G394" s="358" t="s">
        <v>14</v>
      </c>
      <c r="H394" s="359"/>
      <c r="I394" s="87"/>
      <c r="J394" s="109" t="s">
        <v>1719</v>
      </c>
      <c r="K394" s="110"/>
      <c r="L394" s="110"/>
      <c r="M394" s="111"/>
      <c r="N394" s="89"/>
      <c r="V394" s="123"/>
    </row>
    <row r="395" spans="1:22" ht="13.5" thickBot="1" x14ac:dyDescent="0.25">
      <c r="A395" s="356"/>
      <c r="B395" s="113"/>
      <c r="C395" s="113"/>
      <c r="D395" s="114"/>
      <c r="E395" s="113"/>
      <c r="F395" s="113"/>
      <c r="G395" s="360"/>
      <c r="H395" s="361"/>
      <c r="I395" s="362"/>
      <c r="J395" s="115" t="s">
        <v>1719</v>
      </c>
      <c r="K395" s="115"/>
      <c r="L395" s="115"/>
      <c r="M395" s="116"/>
      <c r="N395" s="89"/>
      <c r="V395" s="123">
        <f>G395</f>
        <v>0</v>
      </c>
    </row>
    <row r="396" spans="1:22" ht="23.25" thickBot="1" x14ac:dyDescent="0.25">
      <c r="A396" s="356"/>
      <c r="B396" s="118" t="s">
        <v>29</v>
      </c>
      <c r="C396" s="118" t="s">
        <v>30</v>
      </c>
      <c r="D396" s="118" t="s">
        <v>31</v>
      </c>
      <c r="E396" s="363" t="s">
        <v>32</v>
      </c>
      <c r="F396" s="363"/>
      <c r="G396" s="364"/>
      <c r="H396" s="365"/>
      <c r="I396" s="366"/>
      <c r="J396" s="120" t="s">
        <v>1840</v>
      </c>
      <c r="K396" s="121"/>
      <c r="L396" s="121"/>
      <c r="M396" s="122"/>
      <c r="N396" s="89"/>
      <c r="V396" s="123"/>
    </row>
    <row r="397" spans="1:22" ht="13.5" thickBot="1" x14ac:dyDescent="0.25">
      <c r="A397" s="357"/>
      <c r="B397" s="124"/>
      <c r="C397" s="124"/>
      <c r="D397" s="134"/>
      <c r="E397" s="126" t="s">
        <v>37</v>
      </c>
      <c r="F397" s="127"/>
      <c r="G397" s="367"/>
      <c r="H397" s="368"/>
      <c r="I397" s="369"/>
      <c r="J397" s="120" t="s">
        <v>1726</v>
      </c>
      <c r="K397" s="121"/>
      <c r="L397" s="121"/>
      <c r="M397" s="122"/>
      <c r="N397" s="89"/>
      <c r="V397" s="123"/>
    </row>
    <row r="398" spans="1:22" ht="24" thickTop="1" thickBot="1" x14ac:dyDescent="0.25">
      <c r="A398" s="355">
        <f t="shared" ref="A398" si="92">A394+1</f>
        <v>96</v>
      </c>
      <c r="B398" s="108" t="s">
        <v>20</v>
      </c>
      <c r="C398" s="108" t="s">
        <v>21</v>
      </c>
      <c r="D398" s="108" t="s">
        <v>22</v>
      </c>
      <c r="E398" s="358" t="s">
        <v>23</v>
      </c>
      <c r="F398" s="358"/>
      <c r="G398" s="358" t="s">
        <v>14</v>
      </c>
      <c r="H398" s="359"/>
      <c r="I398" s="87"/>
      <c r="J398" s="109" t="s">
        <v>1719</v>
      </c>
      <c r="K398" s="110"/>
      <c r="L398" s="110"/>
      <c r="M398" s="111"/>
      <c r="N398" s="89"/>
      <c r="V398" s="123"/>
    </row>
    <row r="399" spans="1:22" ht="13.5" thickBot="1" x14ac:dyDescent="0.25">
      <c r="A399" s="356"/>
      <c r="B399" s="113"/>
      <c r="C399" s="113"/>
      <c r="D399" s="114"/>
      <c r="E399" s="113"/>
      <c r="F399" s="113"/>
      <c r="G399" s="360"/>
      <c r="H399" s="361"/>
      <c r="I399" s="362"/>
      <c r="J399" s="115" t="s">
        <v>1719</v>
      </c>
      <c r="K399" s="115"/>
      <c r="L399" s="115"/>
      <c r="M399" s="116"/>
      <c r="N399" s="89"/>
      <c r="V399" s="123">
        <f>G399</f>
        <v>0</v>
      </c>
    </row>
    <row r="400" spans="1:22" ht="23.25" thickBot="1" x14ac:dyDescent="0.25">
      <c r="A400" s="356"/>
      <c r="B400" s="118" t="s">
        <v>29</v>
      </c>
      <c r="C400" s="118" t="s">
        <v>30</v>
      </c>
      <c r="D400" s="118" t="s">
        <v>31</v>
      </c>
      <c r="E400" s="363" t="s">
        <v>32</v>
      </c>
      <c r="F400" s="363"/>
      <c r="G400" s="364"/>
      <c r="H400" s="365"/>
      <c r="I400" s="366"/>
      <c r="J400" s="120" t="s">
        <v>1840</v>
      </c>
      <c r="K400" s="121"/>
      <c r="L400" s="121"/>
      <c r="M400" s="122"/>
      <c r="N400" s="89"/>
      <c r="V400" s="123"/>
    </row>
    <row r="401" spans="1:22" ht="13.5" thickBot="1" x14ac:dyDescent="0.25">
      <c r="A401" s="357"/>
      <c r="B401" s="124"/>
      <c r="C401" s="124"/>
      <c r="D401" s="134"/>
      <c r="E401" s="126" t="s">
        <v>37</v>
      </c>
      <c r="F401" s="127"/>
      <c r="G401" s="367"/>
      <c r="H401" s="368"/>
      <c r="I401" s="369"/>
      <c r="J401" s="120" t="s">
        <v>1726</v>
      </c>
      <c r="K401" s="121"/>
      <c r="L401" s="121"/>
      <c r="M401" s="122"/>
      <c r="N401" s="89"/>
      <c r="V401" s="123"/>
    </row>
    <row r="402" spans="1:22" ht="24" thickTop="1" thickBot="1" x14ac:dyDescent="0.25">
      <c r="A402" s="355">
        <f t="shared" ref="A402" si="93">A398+1</f>
        <v>97</v>
      </c>
      <c r="B402" s="108" t="s">
        <v>20</v>
      </c>
      <c r="C402" s="108" t="s">
        <v>21</v>
      </c>
      <c r="D402" s="108" t="s">
        <v>22</v>
      </c>
      <c r="E402" s="358" t="s">
        <v>23</v>
      </c>
      <c r="F402" s="358"/>
      <c r="G402" s="358" t="s">
        <v>14</v>
      </c>
      <c r="H402" s="359"/>
      <c r="I402" s="87"/>
      <c r="J402" s="109" t="s">
        <v>1719</v>
      </c>
      <c r="K402" s="110"/>
      <c r="L402" s="110"/>
      <c r="M402" s="111"/>
      <c r="N402" s="89"/>
      <c r="V402" s="123"/>
    </row>
    <row r="403" spans="1:22" ht="13.5" thickBot="1" x14ac:dyDescent="0.25">
      <c r="A403" s="356"/>
      <c r="B403" s="113"/>
      <c r="C403" s="113"/>
      <c r="D403" s="114"/>
      <c r="E403" s="113"/>
      <c r="F403" s="113"/>
      <c r="G403" s="360"/>
      <c r="H403" s="361"/>
      <c r="I403" s="362"/>
      <c r="J403" s="115" t="s">
        <v>1719</v>
      </c>
      <c r="K403" s="115"/>
      <c r="L403" s="115"/>
      <c r="M403" s="116"/>
      <c r="N403" s="89"/>
      <c r="V403" s="123">
        <f>G403</f>
        <v>0</v>
      </c>
    </row>
    <row r="404" spans="1:22" ht="23.25" thickBot="1" x14ac:dyDescent="0.25">
      <c r="A404" s="356"/>
      <c r="B404" s="118" t="s">
        <v>29</v>
      </c>
      <c r="C404" s="118" t="s">
        <v>30</v>
      </c>
      <c r="D404" s="118" t="s">
        <v>31</v>
      </c>
      <c r="E404" s="363" t="s">
        <v>32</v>
      </c>
      <c r="F404" s="363"/>
      <c r="G404" s="364"/>
      <c r="H404" s="365"/>
      <c r="I404" s="366"/>
      <c r="J404" s="120" t="s">
        <v>1840</v>
      </c>
      <c r="K404" s="121"/>
      <c r="L404" s="121"/>
      <c r="M404" s="122"/>
      <c r="N404" s="89"/>
      <c r="V404" s="123"/>
    </row>
    <row r="405" spans="1:22" ht="13.5" thickBot="1" x14ac:dyDescent="0.25">
      <c r="A405" s="357"/>
      <c r="B405" s="124"/>
      <c r="C405" s="124"/>
      <c r="D405" s="134"/>
      <c r="E405" s="126" t="s">
        <v>37</v>
      </c>
      <c r="F405" s="127"/>
      <c r="G405" s="367"/>
      <c r="H405" s="368"/>
      <c r="I405" s="369"/>
      <c r="J405" s="120" t="s">
        <v>1726</v>
      </c>
      <c r="K405" s="121"/>
      <c r="L405" s="121"/>
      <c r="M405" s="122"/>
      <c r="N405" s="89"/>
      <c r="V405" s="123"/>
    </row>
    <row r="406" spans="1:22" ht="24" thickTop="1" thickBot="1" x14ac:dyDescent="0.25">
      <c r="A406" s="355">
        <f t="shared" ref="A406" si="94">A402+1</f>
        <v>98</v>
      </c>
      <c r="B406" s="108" t="s">
        <v>20</v>
      </c>
      <c r="C406" s="108" t="s">
        <v>21</v>
      </c>
      <c r="D406" s="108" t="s">
        <v>22</v>
      </c>
      <c r="E406" s="358" t="s">
        <v>23</v>
      </c>
      <c r="F406" s="358"/>
      <c r="G406" s="358" t="s">
        <v>14</v>
      </c>
      <c r="H406" s="359"/>
      <c r="I406" s="87"/>
      <c r="J406" s="109" t="s">
        <v>1719</v>
      </c>
      <c r="K406" s="110"/>
      <c r="L406" s="110"/>
      <c r="M406" s="111"/>
      <c r="N406" s="89"/>
      <c r="V406" s="123"/>
    </row>
    <row r="407" spans="1:22" ht="13.5" thickBot="1" x14ac:dyDescent="0.25">
      <c r="A407" s="356"/>
      <c r="B407" s="113"/>
      <c r="C407" s="113"/>
      <c r="D407" s="114"/>
      <c r="E407" s="113"/>
      <c r="F407" s="113"/>
      <c r="G407" s="360"/>
      <c r="H407" s="361"/>
      <c r="I407" s="362"/>
      <c r="J407" s="115" t="s">
        <v>1719</v>
      </c>
      <c r="K407" s="115"/>
      <c r="L407" s="115"/>
      <c r="M407" s="116"/>
      <c r="N407" s="89"/>
      <c r="V407" s="123">
        <f>G407</f>
        <v>0</v>
      </c>
    </row>
    <row r="408" spans="1:22" ht="23.25" thickBot="1" x14ac:dyDescent="0.25">
      <c r="A408" s="356"/>
      <c r="B408" s="118" t="s">
        <v>29</v>
      </c>
      <c r="C408" s="118" t="s">
        <v>30</v>
      </c>
      <c r="D408" s="118" t="s">
        <v>31</v>
      </c>
      <c r="E408" s="363" t="s">
        <v>32</v>
      </c>
      <c r="F408" s="363"/>
      <c r="G408" s="364"/>
      <c r="H408" s="365"/>
      <c r="I408" s="366"/>
      <c r="J408" s="120" t="s">
        <v>1840</v>
      </c>
      <c r="K408" s="121"/>
      <c r="L408" s="121"/>
      <c r="M408" s="122"/>
      <c r="N408" s="89"/>
      <c r="V408" s="123"/>
    </row>
    <row r="409" spans="1:22" ht="13.5" thickBot="1" x14ac:dyDescent="0.25">
      <c r="A409" s="357"/>
      <c r="B409" s="124"/>
      <c r="C409" s="124"/>
      <c r="D409" s="134"/>
      <c r="E409" s="126" t="s">
        <v>37</v>
      </c>
      <c r="F409" s="127"/>
      <c r="G409" s="367"/>
      <c r="H409" s="368"/>
      <c r="I409" s="369"/>
      <c r="J409" s="120" t="s">
        <v>1726</v>
      </c>
      <c r="K409" s="121"/>
      <c r="L409" s="121"/>
      <c r="M409" s="122"/>
      <c r="N409" s="89"/>
      <c r="V409" s="123"/>
    </row>
    <row r="410" spans="1:22" ht="24" thickTop="1" thickBot="1" x14ac:dyDescent="0.25">
      <c r="A410" s="355">
        <f t="shared" ref="A410" si="95">A406+1</f>
        <v>99</v>
      </c>
      <c r="B410" s="108" t="s">
        <v>20</v>
      </c>
      <c r="C410" s="108" t="s">
        <v>21</v>
      </c>
      <c r="D410" s="108" t="s">
        <v>22</v>
      </c>
      <c r="E410" s="358" t="s">
        <v>23</v>
      </c>
      <c r="F410" s="358"/>
      <c r="G410" s="358" t="s">
        <v>14</v>
      </c>
      <c r="H410" s="359"/>
      <c r="I410" s="87"/>
      <c r="J410" s="109" t="s">
        <v>1719</v>
      </c>
      <c r="K410" s="110"/>
      <c r="L410" s="110"/>
      <c r="M410" s="111"/>
      <c r="N410" s="89"/>
      <c r="V410" s="123"/>
    </row>
    <row r="411" spans="1:22" ht="13.5" thickBot="1" x14ac:dyDescent="0.25">
      <c r="A411" s="356"/>
      <c r="B411" s="113"/>
      <c r="C411" s="113"/>
      <c r="D411" s="114"/>
      <c r="E411" s="113"/>
      <c r="F411" s="113"/>
      <c r="G411" s="360"/>
      <c r="H411" s="361"/>
      <c r="I411" s="362"/>
      <c r="J411" s="115" t="s">
        <v>1719</v>
      </c>
      <c r="K411" s="115"/>
      <c r="L411" s="115"/>
      <c r="M411" s="116"/>
      <c r="N411" s="89"/>
      <c r="V411" s="123">
        <f>G411</f>
        <v>0</v>
      </c>
    </row>
    <row r="412" spans="1:22" ht="23.25" thickBot="1" x14ac:dyDescent="0.25">
      <c r="A412" s="356"/>
      <c r="B412" s="118" t="s">
        <v>29</v>
      </c>
      <c r="C412" s="118" t="s">
        <v>30</v>
      </c>
      <c r="D412" s="118" t="s">
        <v>31</v>
      </c>
      <c r="E412" s="363" t="s">
        <v>32</v>
      </c>
      <c r="F412" s="363"/>
      <c r="G412" s="364"/>
      <c r="H412" s="365"/>
      <c r="I412" s="366"/>
      <c r="J412" s="120" t="s">
        <v>1840</v>
      </c>
      <c r="K412" s="121"/>
      <c r="L412" s="121"/>
      <c r="M412" s="122"/>
      <c r="N412" s="89"/>
      <c r="V412" s="123"/>
    </row>
    <row r="413" spans="1:22" ht="13.5" thickBot="1" x14ac:dyDescent="0.25">
      <c r="A413" s="357"/>
      <c r="B413" s="124"/>
      <c r="C413" s="124"/>
      <c r="D413" s="134"/>
      <c r="E413" s="126" t="s">
        <v>37</v>
      </c>
      <c r="F413" s="127"/>
      <c r="G413" s="367"/>
      <c r="H413" s="368"/>
      <c r="I413" s="369"/>
      <c r="J413" s="120" t="s">
        <v>1726</v>
      </c>
      <c r="K413" s="121"/>
      <c r="L413" s="121"/>
      <c r="M413" s="122"/>
      <c r="N413" s="89"/>
      <c r="V413" s="123"/>
    </row>
    <row r="414" spans="1:22" ht="24" thickTop="1" thickBot="1" x14ac:dyDescent="0.25">
      <c r="A414" s="355">
        <f t="shared" ref="A414" si="96">A410+1</f>
        <v>100</v>
      </c>
      <c r="B414" s="108" t="s">
        <v>20</v>
      </c>
      <c r="C414" s="108" t="s">
        <v>21</v>
      </c>
      <c r="D414" s="108" t="s">
        <v>22</v>
      </c>
      <c r="E414" s="358" t="s">
        <v>23</v>
      </c>
      <c r="F414" s="358"/>
      <c r="G414" s="358" t="s">
        <v>14</v>
      </c>
      <c r="H414" s="359"/>
      <c r="I414" s="87"/>
      <c r="J414" s="109" t="s">
        <v>1719</v>
      </c>
      <c r="K414" s="110"/>
      <c r="L414" s="110"/>
      <c r="M414" s="111"/>
      <c r="N414" s="89"/>
      <c r="V414" s="123"/>
    </row>
    <row r="415" spans="1:22" ht="13.5" thickBot="1" x14ac:dyDescent="0.25">
      <c r="A415" s="356"/>
      <c r="B415" s="113"/>
      <c r="C415" s="113"/>
      <c r="D415" s="114"/>
      <c r="E415" s="113"/>
      <c r="F415" s="113"/>
      <c r="G415" s="360"/>
      <c r="H415" s="361"/>
      <c r="I415" s="362"/>
      <c r="J415" s="115" t="s">
        <v>1719</v>
      </c>
      <c r="K415" s="115"/>
      <c r="L415" s="115"/>
      <c r="M415" s="116"/>
      <c r="N415" s="89"/>
      <c r="V415" s="123">
        <f>G415</f>
        <v>0</v>
      </c>
    </row>
    <row r="416" spans="1:22" ht="23.25" thickBot="1" x14ac:dyDescent="0.25">
      <c r="A416" s="356"/>
      <c r="B416" s="118" t="s">
        <v>29</v>
      </c>
      <c r="C416" s="118" t="s">
        <v>30</v>
      </c>
      <c r="D416" s="118" t="s">
        <v>31</v>
      </c>
      <c r="E416" s="363" t="s">
        <v>32</v>
      </c>
      <c r="F416" s="363"/>
      <c r="G416" s="364"/>
      <c r="H416" s="365"/>
      <c r="I416" s="366"/>
      <c r="J416" s="120" t="s">
        <v>1840</v>
      </c>
      <c r="K416" s="121"/>
      <c r="L416" s="121"/>
      <c r="M416" s="122"/>
      <c r="N416" s="89"/>
    </row>
    <row r="417" spans="1:14" ht="13.5" thickBot="1" x14ac:dyDescent="0.25">
      <c r="A417" s="357"/>
      <c r="B417" s="134"/>
      <c r="C417" s="134"/>
      <c r="D417" s="134"/>
      <c r="E417" s="136" t="s">
        <v>37</v>
      </c>
      <c r="F417" s="137"/>
      <c r="G417" s="367"/>
      <c r="H417" s="368"/>
      <c r="I417" s="369"/>
      <c r="J417" s="138" t="s">
        <v>1726</v>
      </c>
      <c r="K417" s="139"/>
      <c r="L417" s="139"/>
      <c r="M417" s="140"/>
      <c r="N417" s="89"/>
    </row>
    <row r="418" spans="1:14" ht="13.5" thickTop="1" x14ac:dyDescent="0.2"/>
  </sheetData>
  <mergeCells count="73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C29:E29"/>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37 D33 D417 D41 D413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5">
      <formula1>40179</formula1>
      <formula2>73051</formula2>
    </dataValidation>
    <dataValidation allowBlank="1" showInputMessage="1" showErrorMessage="1" promptTitle="Event Sponsor" prompt="List the event sponsor here." sqref="C21 C25 C417 C33 C37 C41 C413 C49 C53 C57 C61 C65 C69 C73 C77 C81 C85 C89 C93 C45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9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415 F31 F27 F35 F39 F47 F51 F55 F59 F63 F67 F71 F75 F79 F83 F87 F91 F43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9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415 D31 D27 D39 D35 D47 D51 D55 D59 D63 D67 D71 D75 D79 D83 D87 D91 D43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95">
      <formula1>40179</formula1>
      <formula2>73051</formula2>
    </dataValidation>
    <dataValidation allowBlank="1" showInputMessage="1" showErrorMessage="1" promptTitle="Event Description" prompt="Provide event description (e.g. title of the conference) here." sqref="C19 C23 C35 C31 C415 C27 C39 C47 C51 C55 C59 C63 C67 C71 C75 C79 C83 C87 C91 C43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9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411:I411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27:I27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35:I35 C29:E29"/>
  </dataValidations>
  <pageMargins left="0.7" right="0.7" top="0" bottom="0.25" header="0.3" footer="0.3"/>
  <pageSetup fitToHeight="0" orientation="landscape" blackAndWhite="1"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7"/>
  <sheetViews>
    <sheetView workbookViewId="0">
      <selection activeCell="H6" sqref="H6:I6"/>
    </sheetView>
  </sheetViews>
  <sheetFormatPr defaultRowHeight="12.75" x14ac:dyDescent="0.2"/>
  <cols>
    <col min="1" max="1" width="5" style="71" customWidth="1"/>
    <col min="2" max="2" width="14.7109375" style="71" customWidth="1"/>
    <col min="3" max="3" width="25.7109375" style="71" customWidth="1"/>
    <col min="4" max="4" width="17" style="71" customWidth="1"/>
    <col min="5" max="5" width="17.140625" style="71" customWidth="1"/>
    <col min="6" max="6" width="1.5703125" style="71" customWidth="1"/>
    <col min="7" max="7" width="12.42578125" style="71" customWidth="1"/>
    <col min="8" max="8" width="2.5703125" style="71" customWidth="1"/>
    <col min="9" max="9" width="13.7109375" style="71" customWidth="1"/>
    <col min="10" max="10" width="12.140625" style="71" customWidth="1"/>
    <col min="11" max="11" width="11.42578125" style="71" customWidth="1"/>
    <col min="12" max="12" width="10.5703125" style="71" customWidth="1"/>
    <col min="13" max="16384" width="9.140625" style="71"/>
  </cols>
  <sheetData>
    <row r="1" spans="1:12" x14ac:dyDescent="0.2">
      <c r="A1" s="148"/>
      <c r="B1" s="148"/>
      <c r="C1" s="148"/>
      <c r="D1" s="148"/>
      <c r="E1" s="148"/>
      <c r="F1" s="148"/>
      <c r="G1" s="148"/>
      <c r="H1" s="148"/>
      <c r="I1" s="148"/>
      <c r="J1" s="148"/>
      <c r="K1" s="148"/>
      <c r="L1" s="148"/>
    </row>
    <row r="2" spans="1:12" ht="15.75" x14ac:dyDescent="0.25">
      <c r="A2" s="149"/>
      <c r="B2" s="598" t="s">
        <v>1874</v>
      </c>
      <c r="C2" s="598"/>
      <c r="D2" s="598"/>
      <c r="E2" s="598"/>
      <c r="F2" s="598"/>
      <c r="G2" s="598"/>
      <c r="H2" s="598"/>
      <c r="I2" s="598"/>
      <c r="J2" s="598"/>
      <c r="K2" s="598"/>
      <c r="L2" s="598"/>
    </row>
    <row r="3" spans="1:12" x14ac:dyDescent="0.2">
      <c r="A3" s="599"/>
      <c r="B3" s="600" t="s">
        <v>3</v>
      </c>
      <c r="C3" s="600"/>
      <c r="D3" s="600"/>
      <c r="E3" s="600"/>
      <c r="F3" s="600"/>
      <c r="G3" s="600"/>
      <c r="H3" s="600"/>
      <c r="I3" s="600"/>
      <c r="J3" s="150" t="s">
        <v>4</v>
      </c>
      <c r="K3" s="150" t="s">
        <v>5</v>
      </c>
      <c r="L3" s="150" t="s">
        <v>6</v>
      </c>
    </row>
    <row r="4" spans="1:12" x14ac:dyDescent="0.2">
      <c r="A4" s="599"/>
      <c r="B4" s="600"/>
      <c r="C4" s="600"/>
      <c r="D4" s="600"/>
      <c r="E4" s="600"/>
      <c r="F4" s="600"/>
      <c r="G4" s="600"/>
      <c r="H4" s="600"/>
      <c r="I4" s="600"/>
      <c r="J4" s="151">
        <v>4</v>
      </c>
      <c r="K4" s="151">
        <v>19</v>
      </c>
      <c r="L4" s="152" t="s">
        <v>1875</v>
      </c>
    </row>
    <row r="5" spans="1:12" x14ac:dyDescent="0.2">
      <c r="A5" s="599"/>
      <c r="B5" s="601" t="s">
        <v>1876</v>
      </c>
      <c r="C5" s="601"/>
      <c r="D5" s="601"/>
      <c r="E5" s="601"/>
      <c r="F5" s="601"/>
      <c r="G5" s="601"/>
      <c r="H5" s="601"/>
      <c r="I5" s="601"/>
      <c r="J5" s="601"/>
      <c r="K5" s="601"/>
      <c r="L5" s="601"/>
    </row>
    <row r="6" spans="1:12" ht="48.75" x14ac:dyDescent="0.25">
      <c r="A6" s="153"/>
      <c r="B6" s="154" t="s">
        <v>9</v>
      </c>
      <c r="C6" s="155" t="s">
        <v>1877</v>
      </c>
      <c r="D6" s="602" t="s">
        <v>1878</v>
      </c>
      <c r="E6" s="602"/>
      <c r="F6" s="602"/>
      <c r="G6" s="156" t="s">
        <v>1879</v>
      </c>
      <c r="H6" s="157" t="s">
        <v>0</v>
      </c>
      <c r="I6" s="156" t="s">
        <v>1879</v>
      </c>
      <c r="J6" s="158"/>
      <c r="K6" s="603" t="s">
        <v>8</v>
      </c>
      <c r="L6" s="603"/>
    </row>
    <row r="7" spans="1:12" ht="48" x14ac:dyDescent="0.2">
      <c r="A7" s="159" t="s">
        <v>2</v>
      </c>
      <c r="B7" s="159" t="s">
        <v>1880</v>
      </c>
      <c r="C7" s="160" t="s">
        <v>11</v>
      </c>
      <c r="D7" s="160" t="s">
        <v>1881</v>
      </c>
      <c r="E7" s="160" t="s">
        <v>1882</v>
      </c>
      <c r="F7" s="597" t="s">
        <v>14</v>
      </c>
      <c r="G7" s="597"/>
      <c r="H7" s="597" t="s">
        <v>15</v>
      </c>
      <c r="I7" s="597"/>
      <c r="J7" s="160" t="s">
        <v>16</v>
      </c>
      <c r="K7" s="160" t="s">
        <v>1883</v>
      </c>
      <c r="L7" s="160" t="s">
        <v>18</v>
      </c>
    </row>
    <row r="8" spans="1:12" ht="24" x14ac:dyDescent="0.2">
      <c r="A8" s="593">
        <v>301</v>
      </c>
      <c r="B8" s="161" t="s">
        <v>20</v>
      </c>
      <c r="C8" s="162" t="s">
        <v>21</v>
      </c>
      <c r="D8" s="162" t="s">
        <v>1884</v>
      </c>
      <c r="E8" s="162" t="s">
        <v>1885</v>
      </c>
      <c r="F8" s="594" t="s">
        <v>14</v>
      </c>
      <c r="G8" s="594"/>
      <c r="H8" s="592"/>
      <c r="I8" s="592"/>
      <c r="J8" s="592"/>
      <c r="K8" s="592"/>
      <c r="L8" s="592"/>
    </row>
    <row r="9" spans="1:12" x14ac:dyDescent="0.2">
      <c r="A9" s="593"/>
      <c r="B9" s="589" t="s">
        <v>2988</v>
      </c>
      <c r="C9" s="595" t="s">
        <v>2989</v>
      </c>
      <c r="D9" s="596">
        <v>43011</v>
      </c>
      <c r="E9" s="589" t="s">
        <v>2990</v>
      </c>
      <c r="F9" s="589" t="s">
        <v>2991</v>
      </c>
      <c r="G9" s="589"/>
      <c r="H9" s="591" t="s">
        <v>1890</v>
      </c>
      <c r="I9" s="591"/>
      <c r="J9" s="164" t="s">
        <v>1891</v>
      </c>
      <c r="K9" s="164" t="s">
        <v>1891</v>
      </c>
      <c r="L9" s="165">
        <v>0</v>
      </c>
    </row>
    <row r="10" spans="1:12" x14ac:dyDescent="0.2">
      <c r="A10" s="593"/>
      <c r="B10" s="589"/>
      <c r="C10" s="595"/>
      <c r="D10" s="596"/>
      <c r="E10" s="589"/>
      <c r="F10" s="589"/>
      <c r="G10" s="589"/>
      <c r="H10" s="591" t="s">
        <v>1892</v>
      </c>
      <c r="I10" s="591"/>
      <c r="J10" s="164" t="s">
        <v>1891</v>
      </c>
      <c r="K10" s="164" t="s">
        <v>0</v>
      </c>
      <c r="L10" s="165">
        <v>1180.46</v>
      </c>
    </row>
    <row r="11" spans="1:12" ht="24" x14ac:dyDescent="0.2">
      <c r="A11" s="593"/>
      <c r="B11" s="161" t="s">
        <v>29</v>
      </c>
      <c r="C11" s="162" t="s">
        <v>30</v>
      </c>
      <c r="D11" s="162" t="s">
        <v>1893</v>
      </c>
      <c r="E11" s="162" t="s">
        <v>1894</v>
      </c>
      <c r="F11" s="592"/>
      <c r="G11" s="592"/>
      <c r="H11" s="591" t="s">
        <v>1895</v>
      </c>
      <c r="I11" s="591"/>
      <c r="J11" s="589" t="s">
        <v>1891</v>
      </c>
      <c r="K11" s="589" t="s">
        <v>0</v>
      </c>
      <c r="L11" s="590">
        <v>868.76</v>
      </c>
    </row>
    <row r="12" spans="1:12" ht="24" x14ac:dyDescent="0.2">
      <c r="A12" s="593"/>
      <c r="B12" s="164" t="s">
        <v>2059</v>
      </c>
      <c r="C12" s="164" t="s">
        <v>2991</v>
      </c>
      <c r="D12" s="166">
        <v>43016</v>
      </c>
      <c r="E12" s="164" t="s">
        <v>2694</v>
      </c>
      <c r="F12" s="592"/>
      <c r="G12" s="592"/>
      <c r="H12" s="591"/>
      <c r="I12" s="591"/>
      <c r="J12" s="589"/>
      <c r="K12" s="589"/>
      <c r="L12" s="590"/>
    </row>
    <row r="13" spans="1:12" ht="24" x14ac:dyDescent="0.2">
      <c r="A13" s="593">
        <v>302</v>
      </c>
      <c r="B13" s="161" t="s">
        <v>20</v>
      </c>
      <c r="C13" s="162" t="s">
        <v>21</v>
      </c>
      <c r="D13" s="162" t="s">
        <v>1884</v>
      </c>
      <c r="E13" s="162" t="s">
        <v>1885</v>
      </c>
      <c r="F13" s="594" t="s">
        <v>14</v>
      </c>
      <c r="G13" s="594"/>
      <c r="H13" s="592"/>
      <c r="I13" s="592"/>
      <c r="J13" s="592"/>
      <c r="K13" s="592"/>
      <c r="L13" s="592"/>
    </row>
    <row r="14" spans="1:12" x14ac:dyDescent="0.2">
      <c r="A14" s="593"/>
      <c r="B14" s="589" t="s">
        <v>2988</v>
      </c>
      <c r="C14" s="595" t="s">
        <v>2992</v>
      </c>
      <c r="D14" s="596">
        <v>43107</v>
      </c>
      <c r="E14" s="589" t="s">
        <v>1888</v>
      </c>
      <c r="F14" s="589" t="s">
        <v>2175</v>
      </c>
      <c r="G14" s="589"/>
      <c r="H14" s="591" t="s">
        <v>1890</v>
      </c>
      <c r="I14" s="591"/>
      <c r="J14" s="164" t="s">
        <v>1891</v>
      </c>
      <c r="K14" s="164" t="s">
        <v>0</v>
      </c>
      <c r="L14" s="165">
        <v>234.08</v>
      </c>
    </row>
    <row r="15" spans="1:12" x14ac:dyDescent="0.2">
      <c r="A15" s="593"/>
      <c r="B15" s="589"/>
      <c r="C15" s="595"/>
      <c r="D15" s="596"/>
      <c r="E15" s="589"/>
      <c r="F15" s="589"/>
      <c r="G15" s="589"/>
      <c r="H15" s="591" t="s">
        <v>1892</v>
      </c>
      <c r="I15" s="591"/>
      <c r="J15" s="164" t="s">
        <v>1891</v>
      </c>
      <c r="K15" s="164" t="s">
        <v>0</v>
      </c>
      <c r="L15" s="165">
        <v>349.88</v>
      </c>
    </row>
    <row r="16" spans="1:12" ht="24" x14ac:dyDescent="0.2">
      <c r="A16" s="593"/>
      <c r="B16" s="161" t="s">
        <v>29</v>
      </c>
      <c r="C16" s="162" t="s">
        <v>30</v>
      </c>
      <c r="D16" s="162" t="s">
        <v>1893</v>
      </c>
      <c r="E16" s="162" t="s">
        <v>1894</v>
      </c>
      <c r="F16" s="592"/>
      <c r="G16" s="592"/>
      <c r="H16" s="591" t="s">
        <v>1895</v>
      </c>
      <c r="I16" s="591"/>
      <c r="J16" s="589" t="s">
        <v>1891</v>
      </c>
      <c r="K16" s="589" t="s">
        <v>1891</v>
      </c>
      <c r="L16" s="590">
        <v>0</v>
      </c>
    </row>
    <row r="17" spans="1:12" ht="24" x14ac:dyDescent="0.2">
      <c r="A17" s="593"/>
      <c r="B17" s="164" t="s">
        <v>2059</v>
      </c>
      <c r="C17" s="164" t="s">
        <v>2175</v>
      </c>
      <c r="D17" s="166">
        <v>43109</v>
      </c>
      <c r="E17" s="164" t="s">
        <v>2993</v>
      </c>
      <c r="F17" s="592"/>
      <c r="G17" s="592"/>
      <c r="H17" s="591"/>
      <c r="I17" s="591"/>
      <c r="J17" s="589"/>
      <c r="K17" s="589"/>
      <c r="L17" s="590"/>
    </row>
    <row r="18" spans="1:12" ht="24" x14ac:dyDescent="0.2">
      <c r="A18" s="593">
        <v>303</v>
      </c>
      <c r="B18" s="161" t="s">
        <v>20</v>
      </c>
      <c r="C18" s="162" t="s">
        <v>21</v>
      </c>
      <c r="D18" s="162" t="s">
        <v>1884</v>
      </c>
      <c r="E18" s="162" t="s">
        <v>1885</v>
      </c>
      <c r="F18" s="594" t="s">
        <v>14</v>
      </c>
      <c r="G18" s="594"/>
      <c r="H18" s="592"/>
      <c r="I18" s="592"/>
      <c r="J18" s="592"/>
      <c r="K18" s="592"/>
      <c r="L18" s="592"/>
    </row>
    <row r="19" spans="1:12" x14ac:dyDescent="0.2">
      <c r="A19" s="593"/>
      <c r="B19" s="589" t="s">
        <v>2988</v>
      </c>
      <c r="C19" s="595" t="s">
        <v>2994</v>
      </c>
      <c r="D19" s="596">
        <v>43131</v>
      </c>
      <c r="E19" s="589" t="s">
        <v>2995</v>
      </c>
      <c r="F19" s="589" t="s">
        <v>2996</v>
      </c>
      <c r="G19" s="589"/>
      <c r="H19" s="591" t="s">
        <v>1890</v>
      </c>
      <c r="I19" s="591"/>
      <c r="J19" s="164" t="s">
        <v>1891</v>
      </c>
      <c r="K19" s="164" t="s">
        <v>0</v>
      </c>
      <c r="L19" s="165">
        <v>258</v>
      </c>
    </row>
    <row r="20" spans="1:12" x14ac:dyDescent="0.2">
      <c r="A20" s="593"/>
      <c r="B20" s="589"/>
      <c r="C20" s="595"/>
      <c r="D20" s="596"/>
      <c r="E20" s="589"/>
      <c r="F20" s="589"/>
      <c r="G20" s="589"/>
      <c r="H20" s="591" t="s">
        <v>1892</v>
      </c>
      <c r="I20" s="591"/>
      <c r="J20" s="164" t="s">
        <v>1891</v>
      </c>
      <c r="K20" s="164" t="s">
        <v>0</v>
      </c>
      <c r="L20" s="165">
        <v>284.40000000000003</v>
      </c>
    </row>
    <row r="21" spans="1:12" ht="24" x14ac:dyDescent="0.2">
      <c r="A21" s="593"/>
      <c r="B21" s="161" t="s">
        <v>29</v>
      </c>
      <c r="C21" s="162" t="s">
        <v>30</v>
      </c>
      <c r="D21" s="162" t="s">
        <v>1893</v>
      </c>
      <c r="E21" s="162" t="s">
        <v>1894</v>
      </c>
      <c r="F21" s="592"/>
      <c r="G21" s="592"/>
      <c r="H21" s="591" t="s">
        <v>1895</v>
      </c>
      <c r="I21" s="591"/>
      <c r="J21" s="589" t="s">
        <v>1891</v>
      </c>
      <c r="K21" s="589" t="s">
        <v>1891</v>
      </c>
      <c r="L21" s="590">
        <v>0</v>
      </c>
    </row>
    <row r="22" spans="1:12" ht="24" x14ac:dyDescent="0.2">
      <c r="A22" s="593"/>
      <c r="B22" s="164" t="s">
        <v>2059</v>
      </c>
      <c r="C22" s="164" t="s">
        <v>2996</v>
      </c>
      <c r="D22" s="166">
        <v>43133</v>
      </c>
      <c r="E22" s="164" t="s">
        <v>2997</v>
      </c>
      <c r="F22" s="592"/>
      <c r="G22" s="592"/>
      <c r="H22" s="591"/>
      <c r="I22" s="591"/>
      <c r="J22" s="589"/>
      <c r="K22" s="589"/>
      <c r="L22" s="590"/>
    </row>
    <row r="23" spans="1:12" ht="24" x14ac:dyDescent="0.2">
      <c r="A23" s="593">
        <v>304</v>
      </c>
      <c r="B23" s="161" t="s">
        <v>20</v>
      </c>
      <c r="C23" s="162" t="s">
        <v>21</v>
      </c>
      <c r="D23" s="162" t="s">
        <v>1884</v>
      </c>
      <c r="E23" s="162" t="s">
        <v>1885</v>
      </c>
      <c r="F23" s="594" t="s">
        <v>14</v>
      </c>
      <c r="G23" s="594"/>
      <c r="H23" s="592"/>
      <c r="I23" s="592"/>
      <c r="J23" s="592"/>
      <c r="K23" s="592"/>
      <c r="L23" s="592"/>
    </row>
    <row r="24" spans="1:12" x14ac:dyDescent="0.2">
      <c r="A24" s="593"/>
      <c r="B24" s="589" t="s">
        <v>2998</v>
      </c>
      <c r="C24" s="589" t="s">
        <v>2999</v>
      </c>
      <c r="D24" s="596">
        <v>43082</v>
      </c>
      <c r="E24" s="589" t="s">
        <v>3000</v>
      </c>
      <c r="F24" s="589" t="s">
        <v>3001</v>
      </c>
      <c r="G24" s="589"/>
      <c r="H24" s="591" t="s">
        <v>1890</v>
      </c>
      <c r="I24" s="591"/>
      <c r="J24" s="164" t="s">
        <v>1891</v>
      </c>
      <c r="K24" s="164" t="s">
        <v>0</v>
      </c>
      <c r="L24" s="165">
        <v>277.5</v>
      </c>
    </row>
    <row r="25" spans="1:12" x14ac:dyDescent="0.2">
      <c r="A25" s="593"/>
      <c r="B25" s="589"/>
      <c r="C25" s="589"/>
      <c r="D25" s="596"/>
      <c r="E25" s="589"/>
      <c r="F25" s="589"/>
      <c r="G25" s="589"/>
      <c r="H25" s="591" t="s">
        <v>1892</v>
      </c>
      <c r="I25" s="591"/>
      <c r="J25" s="164" t="s">
        <v>1891</v>
      </c>
      <c r="K25" s="164" t="s">
        <v>1891</v>
      </c>
      <c r="L25" s="165">
        <v>0</v>
      </c>
    </row>
    <row r="26" spans="1:12" ht="24" x14ac:dyDescent="0.2">
      <c r="A26" s="593"/>
      <c r="B26" s="161" t="s">
        <v>29</v>
      </c>
      <c r="C26" s="162" t="s">
        <v>30</v>
      </c>
      <c r="D26" s="162" t="s">
        <v>1893</v>
      </c>
      <c r="E26" s="162" t="s">
        <v>1894</v>
      </c>
      <c r="F26" s="592"/>
      <c r="G26" s="592"/>
      <c r="H26" s="591" t="s">
        <v>1895</v>
      </c>
      <c r="I26" s="591"/>
      <c r="J26" s="589" t="s">
        <v>1891</v>
      </c>
      <c r="K26" s="589" t="s">
        <v>1891</v>
      </c>
      <c r="L26" s="590">
        <v>0</v>
      </c>
    </row>
    <row r="27" spans="1:12" ht="36" x14ac:dyDescent="0.2">
      <c r="A27" s="593"/>
      <c r="B27" s="164" t="s">
        <v>3002</v>
      </c>
      <c r="C27" s="164" t="s">
        <v>3001</v>
      </c>
      <c r="D27" s="166">
        <v>43083</v>
      </c>
      <c r="E27" s="164" t="s">
        <v>3003</v>
      </c>
      <c r="F27" s="592"/>
      <c r="G27" s="592"/>
      <c r="H27" s="591"/>
      <c r="I27" s="591"/>
      <c r="J27" s="589"/>
      <c r="K27" s="589"/>
      <c r="L27" s="590"/>
    </row>
    <row r="28" spans="1:12" ht="24" x14ac:dyDescent="0.2">
      <c r="A28" s="593">
        <v>305</v>
      </c>
      <c r="B28" s="161" t="s">
        <v>20</v>
      </c>
      <c r="C28" s="162" t="s">
        <v>21</v>
      </c>
      <c r="D28" s="162" t="s">
        <v>1884</v>
      </c>
      <c r="E28" s="162" t="s">
        <v>1885</v>
      </c>
      <c r="F28" s="594" t="s">
        <v>14</v>
      </c>
      <c r="G28" s="594"/>
      <c r="H28" s="592"/>
      <c r="I28" s="592"/>
      <c r="J28" s="592"/>
      <c r="K28" s="592"/>
      <c r="L28" s="592"/>
    </row>
    <row r="29" spans="1:12" x14ac:dyDescent="0.2">
      <c r="A29" s="593"/>
      <c r="B29" s="589" t="s">
        <v>2998</v>
      </c>
      <c r="C29" s="589" t="s">
        <v>3004</v>
      </c>
      <c r="D29" s="596">
        <v>43114</v>
      </c>
      <c r="E29" s="589" t="s">
        <v>1984</v>
      </c>
      <c r="F29" s="589" t="s">
        <v>3005</v>
      </c>
      <c r="G29" s="589"/>
      <c r="H29" s="591" t="s">
        <v>1890</v>
      </c>
      <c r="I29" s="591"/>
      <c r="J29" s="164" t="s">
        <v>1891</v>
      </c>
      <c r="K29" s="164" t="s">
        <v>0</v>
      </c>
      <c r="L29" s="165">
        <v>129</v>
      </c>
    </row>
    <row r="30" spans="1:12" x14ac:dyDescent="0.2">
      <c r="A30" s="593"/>
      <c r="B30" s="589"/>
      <c r="C30" s="589"/>
      <c r="D30" s="596"/>
      <c r="E30" s="589"/>
      <c r="F30" s="589"/>
      <c r="G30" s="589"/>
      <c r="H30" s="591" t="s">
        <v>1892</v>
      </c>
      <c r="I30" s="591"/>
      <c r="J30" s="164" t="s">
        <v>1891</v>
      </c>
      <c r="K30" s="164" t="s">
        <v>0</v>
      </c>
      <c r="L30" s="165">
        <v>171.4</v>
      </c>
    </row>
    <row r="31" spans="1:12" ht="24" x14ac:dyDescent="0.2">
      <c r="A31" s="593"/>
      <c r="B31" s="161" t="s">
        <v>29</v>
      </c>
      <c r="C31" s="162" t="s">
        <v>30</v>
      </c>
      <c r="D31" s="162" t="s">
        <v>1893</v>
      </c>
      <c r="E31" s="162" t="s">
        <v>1894</v>
      </c>
      <c r="F31" s="592"/>
      <c r="G31" s="592"/>
      <c r="H31" s="591" t="s">
        <v>1895</v>
      </c>
      <c r="I31" s="591"/>
      <c r="J31" s="589" t="s">
        <v>1891</v>
      </c>
      <c r="K31" s="589" t="s">
        <v>1891</v>
      </c>
      <c r="L31" s="590">
        <v>0</v>
      </c>
    </row>
    <row r="32" spans="1:12" ht="36" x14ac:dyDescent="0.2">
      <c r="A32" s="593"/>
      <c r="B32" s="164" t="s">
        <v>3002</v>
      </c>
      <c r="C32" s="164" t="s">
        <v>3005</v>
      </c>
      <c r="D32" s="166">
        <v>43115</v>
      </c>
      <c r="E32" s="164" t="s">
        <v>3006</v>
      </c>
      <c r="F32" s="592"/>
      <c r="G32" s="592"/>
      <c r="H32" s="591"/>
      <c r="I32" s="591"/>
      <c r="J32" s="589"/>
      <c r="K32" s="589"/>
      <c r="L32" s="590"/>
    </row>
    <row r="33" spans="1:12" ht="24" x14ac:dyDescent="0.2">
      <c r="A33" s="593">
        <v>306</v>
      </c>
      <c r="B33" s="161" t="s">
        <v>20</v>
      </c>
      <c r="C33" s="162" t="s">
        <v>21</v>
      </c>
      <c r="D33" s="162" t="s">
        <v>1884</v>
      </c>
      <c r="E33" s="162" t="s">
        <v>1885</v>
      </c>
      <c r="F33" s="594" t="s">
        <v>14</v>
      </c>
      <c r="G33" s="594"/>
      <c r="H33" s="592"/>
      <c r="I33" s="592"/>
      <c r="J33" s="592"/>
      <c r="K33" s="592"/>
      <c r="L33" s="592"/>
    </row>
    <row r="34" spans="1:12" x14ac:dyDescent="0.2">
      <c r="A34" s="593"/>
      <c r="B34" s="589" t="s">
        <v>2998</v>
      </c>
      <c r="C34" s="589" t="s">
        <v>3007</v>
      </c>
      <c r="D34" s="596">
        <v>43166</v>
      </c>
      <c r="E34" s="589" t="s">
        <v>2538</v>
      </c>
      <c r="F34" s="589" t="s">
        <v>3008</v>
      </c>
      <c r="G34" s="589"/>
      <c r="H34" s="591" t="s">
        <v>1890</v>
      </c>
      <c r="I34" s="591"/>
      <c r="J34" s="164" t="s">
        <v>1891</v>
      </c>
      <c r="K34" s="164" t="s">
        <v>0</v>
      </c>
      <c r="L34" s="165">
        <v>661.8</v>
      </c>
    </row>
    <row r="35" spans="1:12" x14ac:dyDescent="0.2">
      <c r="A35" s="593"/>
      <c r="B35" s="589"/>
      <c r="C35" s="589"/>
      <c r="D35" s="596"/>
      <c r="E35" s="589"/>
      <c r="F35" s="589"/>
      <c r="G35" s="589"/>
      <c r="H35" s="591" t="s">
        <v>1892</v>
      </c>
      <c r="I35" s="591"/>
      <c r="J35" s="164" t="s">
        <v>1891</v>
      </c>
      <c r="K35" s="164" t="s">
        <v>0</v>
      </c>
      <c r="L35" s="165">
        <v>718.3</v>
      </c>
    </row>
    <row r="36" spans="1:12" ht="24" x14ac:dyDescent="0.2">
      <c r="A36" s="593"/>
      <c r="B36" s="161" t="s">
        <v>29</v>
      </c>
      <c r="C36" s="162" t="s">
        <v>30</v>
      </c>
      <c r="D36" s="162" t="s">
        <v>1893</v>
      </c>
      <c r="E36" s="162" t="s">
        <v>1894</v>
      </c>
      <c r="F36" s="592"/>
      <c r="G36" s="592"/>
      <c r="H36" s="591" t="s">
        <v>1895</v>
      </c>
      <c r="I36" s="591"/>
      <c r="J36" s="589" t="s">
        <v>1891</v>
      </c>
      <c r="K36" s="589" t="s">
        <v>1891</v>
      </c>
      <c r="L36" s="590">
        <v>0</v>
      </c>
    </row>
    <row r="37" spans="1:12" ht="36" x14ac:dyDescent="0.2">
      <c r="A37" s="593"/>
      <c r="B37" s="164" t="s">
        <v>3002</v>
      </c>
      <c r="C37" s="164" t="s">
        <v>3008</v>
      </c>
      <c r="D37" s="166">
        <v>43170</v>
      </c>
      <c r="E37" s="164" t="s">
        <v>3009</v>
      </c>
      <c r="F37" s="592"/>
      <c r="G37" s="592"/>
      <c r="H37" s="591"/>
      <c r="I37" s="591"/>
      <c r="J37" s="589"/>
      <c r="K37" s="589"/>
      <c r="L37" s="590"/>
    </row>
    <row r="38" spans="1:12" ht="24" x14ac:dyDescent="0.2">
      <c r="A38" s="593">
        <v>307</v>
      </c>
      <c r="B38" s="161" t="s">
        <v>20</v>
      </c>
      <c r="C38" s="162" t="s">
        <v>21</v>
      </c>
      <c r="D38" s="162" t="s">
        <v>1884</v>
      </c>
      <c r="E38" s="162" t="s">
        <v>1885</v>
      </c>
      <c r="F38" s="594" t="s">
        <v>14</v>
      </c>
      <c r="G38" s="594"/>
      <c r="H38" s="592"/>
      <c r="I38" s="592"/>
      <c r="J38" s="592"/>
      <c r="K38" s="592"/>
      <c r="L38" s="592"/>
    </row>
    <row r="39" spans="1:12" x14ac:dyDescent="0.2">
      <c r="A39" s="593"/>
      <c r="B39" s="589" t="s">
        <v>3010</v>
      </c>
      <c r="C39" s="595" t="s">
        <v>3011</v>
      </c>
      <c r="D39" s="596">
        <v>43023</v>
      </c>
      <c r="E39" s="589" t="s">
        <v>1908</v>
      </c>
      <c r="F39" s="589" t="s">
        <v>3012</v>
      </c>
      <c r="G39" s="589"/>
      <c r="H39" s="591" t="s">
        <v>1890</v>
      </c>
      <c r="I39" s="591"/>
      <c r="J39" s="164" t="s">
        <v>1891</v>
      </c>
      <c r="K39" s="164" t="s">
        <v>0</v>
      </c>
      <c r="L39" s="165">
        <v>323.16000000000003</v>
      </c>
    </row>
    <row r="40" spans="1:12" x14ac:dyDescent="0.2">
      <c r="A40" s="593"/>
      <c r="B40" s="589"/>
      <c r="C40" s="595"/>
      <c r="D40" s="596"/>
      <c r="E40" s="589"/>
      <c r="F40" s="589"/>
      <c r="G40" s="589"/>
      <c r="H40" s="591" t="s">
        <v>1892</v>
      </c>
      <c r="I40" s="591"/>
      <c r="J40" s="589" t="s">
        <v>1891</v>
      </c>
      <c r="K40" s="589" t="s">
        <v>0</v>
      </c>
      <c r="L40" s="590">
        <v>9871.31</v>
      </c>
    </row>
    <row r="41" spans="1:12" x14ac:dyDescent="0.2">
      <c r="A41" s="593"/>
      <c r="B41" s="589"/>
      <c r="C41" s="595"/>
      <c r="D41" s="596"/>
      <c r="E41" s="589"/>
      <c r="F41" s="589"/>
      <c r="G41" s="589"/>
      <c r="H41" s="591"/>
      <c r="I41" s="591"/>
      <c r="J41" s="589"/>
      <c r="K41" s="589"/>
      <c r="L41" s="590"/>
    </row>
    <row r="42" spans="1:12" ht="24" x14ac:dyDescent="0.2">
      <c r="A42" s="593"/>
      <c r="B42" s="161" t="s">
        <v>29</v>
      </c>
      <c r="C42" s="162" t="s">
        <v>30</v>
      </c>
      <c r="D42" s="162" t="s">
        <v>1893</v>
      </c>
      <c r="E42" s="162" t="s">
        <v>1894</v>
      </c>
      <c r="F42" s="592"/>
      <c r="G42" s="592"/>
      <c r="H42" s="591" t="s">
        <v>1895</v>
      </c>
      <c r="I42" s="591"/>
      <c r="J42" s="589" t="s">
        <v>1891</v>
      </c>
      <c r="K42" s="589" t="s">
        <v>0</v>
      </c>
      <c r="L42" s="590">
        <v>140</v>
      </c>
    </row>
    <row r="43" spans="1:12" ht="24" x14ac:dyDescent="0.2">
      <c r="A43" s="593"/>
      <c r="B43" s="164" t="s">
        <v>3013</v>
      </c>
      <c r="C43" s="164" t="s">
        <v>3012</v>
      </c>
      <c r="D43" s="166">
        <v>43032</v>
      </c>
      <c r="E43" s="164" t="s">
        <v>3014</v>
      </c>
      <c r="F43" s="592"/>
      <c r="G43" s="592"/>
      <c r="H43" s="591"/>
      <c r="I43" s="591"/>
      <c r="J43" s="589"/>
      <c r="K43" s="589"/>
      <c r="L43" s="590"/>
    </row>
    <row r="44" spans="1:12" ht="24" x14ac:dyDescent="0.2">
      <c r="A44" s="593">
        <v>308</v>
      </c>
      <c r="B44" s="161" t="s">
        <v>20</v>
      </c>
      <c r="C44" s="162" t="s">
        <v>21</v>
      </c>
      <c r="D44" s="162" t="s">
        <v>1884</v>
      </c>
      <c r="E44" s="162" t="s">
        <v>1885</v>
      </c>
      <c r="F44" s="594" t="s">
        <v>14</v>
      </c>
      <c r="G44" s="594"/>
      <c r="H44" s="592"/>
      <c r="I44" s="592"/>
      <c r="J44" s="592"/>
      <c r="K44" s="592"/>
      <c r="L44" s="592"/>
    </row>
    <row r="45" spans="1:12" x14ac:dyDescent="0.2">
      <c r="A45" s="593"/>
      <c r="B45" s="589" t="s">
        <v>3010</v>
      </c>
      <c r="C45" s="595" t="s">
        <v>3015</v>
      </c>
      <c r="D45" s="596">
        <v>43136</v>
      </c>
      <c r="E45" s="589" t="s">
        <v>2478</v>
      </c>
      <c r="F45" s="589" t="s">
        <v>3016</v>
      </c>
      <c r="G45" s="589"/>
      <c r="H45" s="591" t="s">
        <v>1890</v>
      </c>
      <c r="I45" s="591"/>
      <c r="J45" s="164" t="s">
        <v>1891</v>
      </c>
      <c r="K45" s="164" t="s">
        <v>0</v>
      </c>
      <c r="L45" s="165">
        <v>1167</v>
      </c>
    </row>
    <row r="46" spans="1:12" x14ac:dyDescent="0.2">
      <c r="A46" s="593"/>
      <c r="B46" s="589"/>
      <c r="C46" s="595"/>
      <c r="D46" s="596"/>
      <c r="E46" s="589"/>
      <c r="F46" s="589"/>
      <c r="G46" s="589"/>
      <c r="H46" s="591" t="s">
        <v>1892</v>
      </c>
      <c r="I46" s="591"/>
      <c r="J46" s="589" t="s">
        <v>1891</v>
      </c>
      <c r="K46" s="589" t="s">
        <v>0</v>
      </c>
      <c r="L46" s="590">
        <v>4798.72</v>
      </c>
    </row>
    <row r="47" spans="1:12" x14ac:dyDescent="0.2">
      <c r="A47" s="593"/>
      <c r="B47" s="589"/>
      <c r="C47" s="595"/>
      <c r="D47" s="596"/>
      <c r="E47" s="589"/>
      <c r="F47" s="589"/>
      <c r="G47" s="589"/>
      <c r="H47" s="591"/>
      <c r="I47" s="591"/>
      <c r="J47" s="589"/>
      <c r="K47" s="589"/>
      <c r="L47" s="590"/>
    </row>
    <row r="48" spans="1:12" ht="24" x14ac:dyDescent="0.2">
      <c r="A48" s="593"/>
      <c r="B48" s="161" t="s">
        <v>29</v>
      </c>
      <c r="C48" s="162" t="s">
        <v>30</v>
      </c>
      <c r="D48" s="162" t="s">
        <v>1893</v>
      </c>
      <c r="E48" s="162" t="s">
        <v>1894</v>
      </c>
      <c r="F48" s="592"/>
      <c r="G48" s="592"/>
      <c r="H48" s="591" t="s">
        <v>1895</v>
      </c>
      <c r="I48" s="591"/>
      <c r="J48" s="589" t="s">
        <v>1891</v>
      </c>
      <c r="K48" s="589" t="s">
        <v>0</v>
      </c>
      <c r="L48" s="590">
        <v>670</v>
      </c>
    </row>
    <row r="49" spans="1:12" ht="24" x14ac:dyDescent="0.2">
      <c r="A49" s="593"/>
      <c r="B49" s="164" t="s">
        <v>3013</v>
      </c>
      <c r="C49" s="164" t="s">
        <v>3016</v>
      </c>
      <c r="D49" s="166">
        <v>43140</v>
      </c>
      <c r="E49" s="164" t="s">
        <v>3017</v>
      </c>
      <c r="F49" s="592"/>
      <c r="G49" s="592"/>
      <c r="H49" s="591"/>
      <c r="I49" s="591"/>
      <c r="J49" s="589"/>
      <c r="K49" s="589"/>
      <c r="L49" s="590"/>
    </row>
    <row r="50" spans="1:12" ht="24" x14ac:dyDescent="0.2">
      <c r="A50" s="593">
        <v>309</v>
      </c>
      <c r="B50" s="161" t="s">
        <v>20</v>
      </c>
      <c r="C50" s="162" t="s">
        <v>21</v>
      </c>
      <c r="D50" s="162" t="s">
        <v>1884</v>
      </c>
      <c r="E50" s="162" t="s">
        <v>1885</v>
      </c>
      <c r="F50" s="594" t="s">
        <v>14</v>
      </c>
      <c r="G50" s="594"/>
      <c r="H50" s="592"/>
      <c r="I50" s="592"/>
      <c r="J50" s="592"/>
      <c r="K50" s="592"/>
      <c r="L50" s="592"/>
    </row>
    <row r="51" spans="1:12" x14ac:dyDescent="0.2">
      <c r="A51" s="593"/>
      <c r="B51" s="589" t="s">
        <v>3018</v>
      </c>
      <c r="C51" s="589" t="s">
        <v>3019</v>
      </c>
      <c r="D51" s="596">
        <v>43018</v>
      </c>
      <c r="E51" s="589" t="s">
        <v>3020</v>
      </c>
      <c r="F51" s="589" t="s">
        <v>3021</v>
      </c>
      <c r="G51" s="589"/>
      <c r="H51" s="591" t="s">
        <v>1890</v>
      </c>
      <c r="I51" s="591"/>
      <c r="J51" s="164" t="s">
        <v>1891</v>
      </c>
      <c r="K51" s="164" t="s">
        <v>0</v>
      </c>
      <c r="L51" s="165">
        <v>848.04</v>
      </c>
    </row>
    <row r="52" spans="1:12" x14ac:dyDescent="0.2">
      <c r="A52" s="593"/>
      <c r="B52" s="589"/>
      <c r="C52" s="589"/>
      <c r="D52" s="596"/>
      <c r="E52" s="589"/>
      <c r="F52" s="589"/>
      <c r="G52" s="589"/>
      <c r="H52" s="591" t="s">
        <v>1892</v>
      </c>
      <c r="I52" s="591"/>
      <c r="J52" s="164" t="s">
        <v>1891</v>
      </c>
      <c r="K52" s="164" t="s">
        <v>0</v>
      </c>
      <c r="L52" s="165">
        <v>1997.03</v>
      </c>
    </row>
    <row r="53" spans="1:12" ht="24" x14ac:dyDescent="0.2">
      <c r="A53" s="593"/>
      <c r="B53" s="161" t="s">
        <v>29</v>
      </c>
      <c r="C53" s="162" t="s">
        <v>30</v>
      </c>
      <c r="D53" s="162" t="s">
        <v>1893</v>
      </c>
      <c r="E53" s="162" t="s">
        <v>1894</v>
      </c>
      <c r="F53" s="592"/>
      <c r="G53" s="592"/>
      <c r="H53" s="591" t="s">
        <v>1895</v>
      </c>
      <c r="I53" s="591"/>
      <c r="J53" s="589" t="s">
        <v>1891</v>
      </c>
      <c r="K53" s="589" t="s">
        <v>0</v>
      </c>
      <c r="L53" s="590">
        <v>818.33</v>
      </c>
    </row>
    <row r="54" spans="1:12" ht="36" x14ac:dyDescent="0.2">
      <c r="A54" s="593"/>
      <c r="B54" s="164" t="s">
        <v>3022</v>
      </c>
      <c r="C54" s="164" t="s">
        <v>3021</v>
      </c>
      <c r="D54" s="166">
        <v>43024</v>
      </c>
      <c r="E54" s="164" t="s">
        <v>3023</v>
      </c>
      <c r="F54" s="592"/>
      <c r="G54" s="592"/>
      <c r="H54" s="591"/>
      <c r="I54" s="591"/>
      <c r="J54" s="589"/>
      <c r="K54" s="589"/>
      <c r="L54" s="590"/>
    </row>
    <row r="55" spans="1:12" ht="24" x14ac:dyDescent="0.2">
      <c r="A55" s="593">
        <v>310</v>
      </c>
      <c r="B55" s="161" t="s">
        <v>20</v>
      </c>
      <c r="C55" s="162" t="s">
        <v>21</v>
      </c>
      <c r="D55" s="162" t="s">
        <v>1884</v>
      </c>
      <c r="E55" s="162" t="s">
        <v>1885</v>
      </c>
      <c r="F55" s="594" t="s">
        <v>14</v>
      </c>
      <c r="G55" s="594"/>
      <c r="H55" s="592"/>
      <c r="I55" s="592"/>
      <c r="J55" s="592"/>
      <c r="K55" s="592"/>
      <c r="L55" s="592"/>
    </row>
    <row r="56" spans="1:12" x14ac:dyDescent="0.2">
      <c r="A56" s="593"/>
      <c r="B56" s="589" t="s">
        <v>3018</v>
      </c>
      <c r="C56" s="595" t="s">
        <v>3024</v>
      </c>
      <c r="D56" s="596">
        <v>43041</v>
      </c>
      <c r="E56" s="589" t="s">
        <v>1899</v>
      </c>
      <c r="F56" s="589" t="s">
        <v>896</v>
      </c>
      <c r="G56" s="589"/>
      <c r="H56" s="591" t="s">
        <v>1890</v>
      </c>
      <c r="I56" s="591"/>
      <c r="J56" s="164" t="s">
        <v>1891</v>
      </c>
      <c r="K56" s="164" t="s">
        <v>1891</v>
      </c>
      <c r="L56" s="165">
        <v>0</v>
      </c>
    </row>
    <row r="57" spans="1:12" x14ac:dyDescent="0.2">
      <c r="A57" s="593"/>
      <c r="B57" s="589"/>
      <c r="C57" s="595"/>
      <c r="D57" s="596"/>
      <c r="E57" s="589"/>
      <c r="F57" s="589"/>
      <c r="G57" s="589"/>
      <c r="H57" s="591" t="s">
        <v>1892</v>
      </c>
      <c r="I57" s="591"/>
      <c r="J57" s="164" t="s">
        <v>1891</v>
      </c>
      <c r="K57" s="164" t="s">
        <v>1891</v>
      </c>
      <c r="L57" s="165">
        <v>0</v>
      </c>
    </row>
    <row r="58" spans="1:12" ht="24" x14ac:dyDescent="0.2">
      <c r="A58" s="593"/>
      <c r="B58" s="161" t="s">
        <v>29</v>
      </c>
      <c r="C58" s="162" t="s">
        <v>30</v>
      </c>
      <c r="D58" s="162" t="s">
        <v>1893</v>
      </c>
      <c r="E58" s="162" t="s">
        <v>1894</v>
      </c>
      <c r="F58" s="592"/>
      <c r="G58" s="592"/>
      <c r="H58" s="591" t="s">
        <v>1895</v>
      </c>
      <c r="I58" s="591"/>
      <c r="J58" s="589" t="s">
        <v>1891</v>
      </c>
      <c r="K58" s="589" t="s">
        <v>0</v>
      </c>
      <c r="L58" s="590">
        <v>350</v>
      </c>
    </row>
    <row r="59" spans="1:12" ht="36" x14ac:dyDescent="0.2">
      <c r="A59" s="593"/>
      <c r="B59" s="164" t="s">
        <v>3022</v>
      </c>
      <c r="C59" s="164" t="s">
        <v>896</v>
      </c>
      <c r="D59" s="166">
        <v>43047</v>
      </c>
      <c r="E59" s="164" t="s">
        <v>3025</v>
      </c>
      <c r="F59" s="592"/>
      <c r="G59" s="592"/>
      <c r="H59" s="591"/>
      <c r="I59" s="591"/>
      <c r="J59" s="589"/>
      <c r="K59" s="589"/>
      <c r="L59" s="590"/>
    </row>
    <row r="60" spans="1:12" ht="24" x14ac:dyDescent="0.2">
      <c r="A60" s="593">
        <v>311</v>
      </c>
      <c r="B60" s="161" t="s">
        <v>20</v>
      </c>
      <c r="C60" s="162" t="s">
        <v>21</v>
      </c>
      <c r="D60" s="162" t="s">
        <v>1884</v>
      </c>
      <c r="E60" s="162" t="s">
        <v>1885</v>
      </c>
      <c r="F60" s="594" t="s">
        <v>14</v>
      </c>
      <c r="G60" s="594"/>
      <c r="H60" s="592"/>
      <c r="I60" s="592"/>
      <c r="J60" s="592"/>
      <c r="K60" s="592"/>
      <c r="L60" s="592"/>
    </row>
    <row r="61" spans="1:12" x14ac:dyDescent="0.2">
      <c r="A61" s="593"/>
      <c r="B61" s="589" t="s">
        <v>3018</v>
      </c>
      <c r="C61" s="589" t="s">
        <v>3026</v>
      </c>
      <c r="D61" s="596">
        <v>43110</v>
      </c>
      <c r="E61" s="589" t="s">
        <v>1996</v>
      </c>
      <c r="F61" s="589" t="s">
        <v>3027</v>
      </c>
      <c r="G61" s="589"/>
      <c r="H61" s="591" t="s">
        <v>1890</v>
      </c>
      <c r="I61" s="591"/>
      <c r="J61" s="164" t="s">
        <v>1891</v>
      </c>
      <c r="K61" s="164" t="s">
        <v>0</v>
      </c>
      <c r="L61" s="165">
        <v>217.25</v>
      </c>
    </row>
    <row r="62" spans="1:12" x14ac:dyDescent="0.2">
      <c r="A62" s="593"/>
      <c r="B62" s="589"/>
      <c r="C62" s="589"/>
      <c r="D62" s="596"/>
      <c r="E62" s="589"/>
      <c r="F62" s="589"/>
      <c r="G62" s="589"/>
      <c r="H62" s="591" t="s">
        <v>1892</v>
      </c>
      <c r="I62" s="591"/>
      <c r="J62" s="164" t="s">
        <v>1891</v>
      </c>
      <c r="K62" s="164" t="s">
        <v>0</v>
      </c>
      <c r="L62" s="165">
        <v>282.12</v>
      </c>
    </row>
    <row r="63" spans="1:12" ht="24" x14ac:dyDescent="0.2">
      <c r="A63" s="593"/>
      <c r="B63" s="161" t="s">
        <v>29</v>
      </c>
      <c r="C63" s="162" t="s">
        <v>30</v>
      </c>
      <c r="D63" s="162" t="s">
        <v>1893</v>
      </c>
      <c r="E63" s="162" t="s">
        <v>1894</v>
      </c>
      <c r="F63" s="592"/>
      <c r="G63" s="592"/>
      <c r="H63" s="591" t="s">
        <v>1895</v>
      </c>
      <c r="I63" s="591"/>
      <c r="J63" s="589" t="s">
        <v>1891</v>
      </c>
      <c r="K63" s="589" t="s">
        <v>0</v>
      </c>
      <c r="L63" s="590">
        <v>255</v>
      </c>
    </row>
    <row r="64" spans="1:12" ht="36" x14ac:dyDescent="0.2">
      <c r="A64" s="593"/>
      <c r="B64" s="164" t="s">
        <v>3022</v>
      </c>
      <c r="C64" s="164" t="s">
        <v>3027</v>
      </c>
      <c r="D64" s="166">
        <v>43111</v>
      </c>
      <c r="E64" s="164" t="s">
        <v>2302</v>
      </c>
      <c r="F64" s="592"/>
      <c r="G64" s="592"/>
      <c r="H64" s="591"/>
      <c r="I64" s="591"/>
      <c r="J64" s="589"/>
      <c r="K64" s="589"/>
      <c r="L64" s="590"/>
    </row>
    <row r="65" spans="1:12" ht="24" x14ac:dyDescent="0.2">
      <c r="A65" s="593">
        <v>312</v>
      </c>
      <c r="B65" s="161" t="s">
        <v>20</v>
      </c>
      <c r="C65" s="162" t="s">
        <v>21</v>
      </c>
      <c r="D65" s="162" t="s">
        <v>1884</v>
      </c>
      <c r="E65" s="162" t="s">
        <v>1885</v>
      </c>
      <c r="F65" s="594" t="s">
        <v>14</v>
      </c>
      <c r="G65" s="594"/>
      <c r="H65" s="592"/>
      <c r="I65" s="592"/>
      <c r="J65" s="592"/>
      <c r="K65" s="592"/>
      <c r="L65" s="592"/>
    </row>
    <row r="66" spans="1:12" x14ac:dyDescent="0.2">
      <c r="A66" s="593"/>
      <c r="B66" s="589" t="s">
        <v>3028</v>
      </c>
      <c r="C66" s="595" t="s">
        <v>3029</v>
      </c>
      <c r="D66" s="596">
        <v>43020</v>
      </c>
      <c r="E66" s="589" t="s">
        <v>3030</v>
      </c>
      <c r="F66" s="589" t="s">
        <v>3031</v>
      </c>
      <c r="G66" s="589"/>
      <c r="H66" s="591" t="s">
        <v>1890</v>
      </c>
      <c r="I66" s="591"/>
      <c r="J66" s="164" t="s">
        <v>1891</v>
      </c>
      <c r="K66" s="164" t="s">
        <v>0</v>
      </c>
      <c r="L66" s="165">
        <v>355.73</v>
      </c>
    </row>
    <row r="67" spans="1:12" x14ac:dyDescent="0.2">
      <c r="A67" s="593"/>
      <c r="B67" s="589"/>
      <c r="C67" s="595"/>
      <c r="D67" s="596"/>
      <c r="E67" s="589"/>
      <c r="F67" s="589"/>
      <c r="G67" s="589"/>
      <c r="H67" s="591" t="s">
        <v>1892</v>
      </c>
      <c r="I67" s="591"/>
      <c r="J67" s="164" t="s">
        <v>1891</v>
      </c>
      <c r="K67" s="164" t="s">
        <v>0</v>
      </c>
      <c r="L67" s="165">
        <v>243.4</v>
      </c>
    </row>
    <row r="68" spans="1:12" ht="24" x14ac:dyDescent="0.2">
      <c r="A68" s="593"/>
      <c r="B68" s="161" t="s">
        <v>29</v>
      </c>
      <c r="C68" s="162" t="s">
        <v>30</v>
      </c>
      <c r="D68" s="162" t="s">
        <v>1893</v>
      </c>
      <c r="E68" s="162" t="s">
        <v>1894</v>
      </c>
      <c r="F68" s="592"/>
      <c r="G68" s="592"/>
      <c r="H68" s="591" t="s">
        <v>1895</v>
      </c>
      <c r="I68" s="591"/>
      <c r="J68" s="589" t="s">
        <v>1891</v>
      </c>
      <c r="K68" s="589" t="s">
        <v>0</v>
      </c>
      <c r="L68" s="590">
        <v>157.32</v>
      </c>
    </row>
    <row r="69" spans="1:12" ht="24" x14ac:dyDescent="0.2">
      <c r="A69" s="593"/>
      <c r="B69" s="164" t="s">
        <v>2745</v>
      </c>
      <c r="C69" s="164" t="s">
        <v>3031</v>
      </c>
      <c r="D69" s="166">
        <v>43021</v>
      </c>
      <c r="E69" s="164" t="s">
        <v>3032</v>
      </c>
      <c r="F69" s="592"/>
      <c r="G69" s="592"/>
      <c r="H69" s="591"/>
      <c r="I69" s="591"/>
      <c r="J69" s="589"/>
      <c r="K69" s="589"/>
      <c r="L69" s="590"/>
    </row>
    <row r="70" spans="1:12" ht="24" x14ac:dyDescent="0.2">
      <c r="A70" s="593">
        <v>313</v>
      </c>
      <c r="B70" s="161" t="s">
        <v>20</v>
      </c>
      <c r="C70" s="162" t="s">
        <v>21</v>
      </c>
      <c r="D70" s="162" t="s">
        <v>1884</v>
      </c>
      <c r="E70" s="162" t="s">
        <v>1885</v>
      </c>
      <c r="F70" s="594" t="s">
        <v>14</v>
      </c>
      <c r="G70" s="594"/>
      <c r="H70" s="592"/>
      <c r="I70" s="592"/>
      <c r="J70" s="592"/>
      <c r="K70" s="592"/>
      <c r="L70" s="592"/>
    </row>
    <row r="71" spans="1:12" x14ac:dyDescent="0.2">
      <c r="A71" s="593"/>
      <c r="B71" s="589" t="s">
        <v>3028</v>
      </c>
      <c r="C71" s="595" t="s">
        <v>3033</v>
      </c>
      <c r="D71" s="596">
        <v>43032</v>
      </c>
      <c r="E71" s="589" t="s">
        <v>1984</v>
      </c>
      <c r="F71" s="589" t="s">
        <v>2797</v>
      </c>
      <c r="G71" s="589"/>
      <c r="H71" s="591" t="s">
        <v>1890</v>
      </c>
      <c r="I71" s="591"/>
      <c r="J71" s="164" t="s">
        <v>1891</v>
      </c>
      <c r="K71" s="164" t="s">
        <v>0</v>
      </c>
      <c r="L71" s="165">
        <v>343.87</v>
      </c>
    </row>
    <row r="72" spans="1:12" x14ac:dyDescent="0.2">
      <c r="A72" s="593"/>
      <c r="B72" s="589"/>
      <c r="C72" s="595"/>
      <c r="D72" s="596"/>
      <c r="E72" s="589"/>
      <c r="F72" s="589"/>
      <c r="G72" s="589"/>
      <c r="H72" s="591" t="s">
        <v>1892</v>
      </c>
      <c r="I72" s="591"/>
      <c r="J72" s="164" t="s">
        <v>1891</v>
      </c>
      <c r="K72" s="164" t="s">
        <v>0</v>
      </c>
      <c r="L72" s="165">
        <v>159.4</v>
      </c>
    </row>
    <row r="73" spans="1:12" ht="24" x14ac:dyDescent="0.2">
      <c r="A73" s="593"/>
      <c r="B73" s="161" t="s">
        <v>29</v>
      </c>
      <c r="C73" s="162" t="s">
        <v>30</v>
      </c>
      <c r="D73" s="162" t="s">
        <v>1893</v>
      </c>
      <c r="E73" s="162" t="s">
        <v>1894</v>
      </c>
      <c r="F73" s="592"/>
      <c r="G73" s="592"/>
      <c r="H73" s="591" t="s">
        <v>1895</v>
      </c>
      <c r="I73" s="591"/>
      <c r="J73" s="589" t="s">
        <v>1891</v>
      </c>
      <c r="K73" s="589" t="s">
        <v>1891</v>
      </c>
      <c r="L73" s="590">
        <v>0</v>
      </c>
    </row>
    <row r="74" spans="1:12" ht="24" x14ac:dyDescent="0.2">
      <c r="A74" s="593"/>
      <c r="B74" s="164" t="s">
        <v>2745</v>
      </c>
      <c r="C74" s="164" t="s">
        <v>2797</v>
      </c>
      <c r="D74" s="166">
        <v>43033</v>
      </c>
      <c r="E74" s="164" t="s">
        <v>2114</v>
      </c>
      <c r="F74" s="592"/>
      <c r="G74" s="592"/>
      <c r="H74" s="591"/>
      <c r="I74" s="591"/>
      <c r="J74" s="589"/>
      <c r="K74" s="589"/>
      <c r="L74" s="590"/>
    </row>
    <row r="75" spans="1:12" ht="24" x14ac:dyDescent="0.2">
      <c r="A75" s="593">
        <v>314</v>
      </c>
      <c r="B75" s="161" t="s">
        <v>20</v>
      </c>
      <c r="C75" s="162" t="s">
        <v>21</v>
      </c>
      <c r="D75" s="162" t="s">
        <v>1884</v>
      </c>
      <c r="E75" s="162" t="s">
        <v>1885</v>
      </c>
      <c r="F75" s="594" t="s">
        <v>14</v>
      </c>
      <c r="G75" s="594"/>
      <c r="H75" s="592"/>
      <c r="I75" s="592"/>
      <c r="J75" s="592"/>
      <c r="K75" s="592"/>
      <c r="L75" s="592"/>
    </row>
    <row r="76" spans="1:12" x14ac:dyDescent="0.2">
      <c r="A76" s="593"/>
      <c r="B76" s="589" t="s">
        <v>3028</v>
      </c>
      <c r="C76" s="595" t="s">
        <v>3034</v>
      </c>
      <c r="D76" s="596">
        <v>43052</v>
      </c>
      <c r="E76" s="589" t="s">
        <v>2619</v>
      </c>
      <c r="F76" s="589" t="s">
        <v>2620</v>
      </c>
      <c r="G76" s="589"/>
      <c r="H76" s="591" t="s">
        <v>1890</v>
      </c>
      <c r="I76" s="591"/>
      <c r="J76" s="164" t="s">
        <v>1891</v>
      </c>
      <c r="K76" s="164" t="s">
        <v>0</v>
      </c>
      <c r="L76" s="165">
        <v>332.99</v>
      </c>
    </row>
    <row r="77" spans="1:12" x14ac:dyDescent="0.2">
      <c r="A77" s="593"/>
      <c r="B77" s="589"/>
      <c r="C77" s="595"/>
      <c r="D77" s="596"/>
      <c r="E77" s="589"/>
      <c r="F77" s="589"/>
      <c r="G77" s="589"/>
      <c r="H77" s="591" t="s">
        <v>1892</v>
      </c>
      <c r="I77" s="591"/>
      <c r="J77" s="164" t="s">
        <v>1891</v>
      </c>
      <c r="K77" s="164" t="s">
        <v>0</v>
      </c>
      <c r="L77" s="165">
        <v>1021.47</v>
      </c>
    </row>
    <row r="78" spans="1:12" ht="24" x14ac:dyDescent="0.2">
      <c r="A78" s="593"/>
      <c r="B78" s="161" t="s">
        <v>29</v>
      </c>
      <c r="C78" s="162" t="s">
        <v>30</v>
      </c>
      <c r="D78" s="162" t="s">
        <v>1893</v>
      </c>
      <c r="E78" s="162" t="s">
        <v>1894</v>
      </c>
      <c r="F78" s="592"/>
      <c r="G78" s="592"/>
      <c r="H78" s="591" t="s">
        <v>1895</v>
      </c>
      <c r="I78" s="591"/>
      <c r="J78" s="589" t="s">
        <v>1891</v>
      </c>
      <c r="K78" s="589" t="s">
        <v>0</v>
      </c>
      <c r="L78" s="590">
        <v>96.91</v>
      </c>
    </row>
    <row r="79" spans="1:12" ht="24" x14ac:dyDescent="0.2">
      <c r="A79" s="593"/>
      <c r="B79" s="164" t="s">
        <v>2745</v>
      </c>
      <c r="C79" s="164" t="s">
        <v>2620</v>
      </c>
      <c r="D79" s="166">
        <v>43059</v>
      </c>
      <c r="E79" s="164" t="s">
        <v>2621</v>
      </c>
      <c r="F79" s="592"/>
      <c r="G79" s="592"/>
      <c r="H79" s="591"/>
      <c r="I79" s="591"/>
      <c r="J79" s="589"/>
      <c r="K79" s="589"/>
      <c r="L79" s="590"/>
    </row>
    <row r="80" spans="1:12" ht="24" x14ac:dyDescent="0.2">
      <c r="A80" s="593">
        <v>315</v>
      </c>
      <c r="B80" s="161" t="s">
        <v>20</v>
      </c>
      <c r="C80" s="162" t="s">
        <v>21</v>
      </c>
      <c r="D80" s="162" t="s">
        <v>1884</v>
      </c>
      <c r="E80" s="162" t="s">
        <v>1885</v>
      </c>
      <c r="F80" s="594" t="s">
        <v>14</v>
      </c>
      <c r="G80" s="594"/>
      <c r="H80" s="592"/>
      <c r="I80" s="592"/>
      <c r="J80" s="592"/>
      <c r="K80" s="592"/>
      <c r="L80" s="592"/>
    </row>
    <row r="81" spans="1:12" x14ac:dyDescent="0.2">
      <c r="A81" s="593"/>
      <c r="B81" s="589" t="s">
        <v>3035</v>
      </c>
      <c r="C81" s="595" t="s">
        <v>3036</v>
      </c>
      <c r="D81" s="596">
        <v>43050</v>
      </c>
      <c r="E81" s="589" t="s">
        <v>3037</v>
      </c>
      <c r="F81" s="589" t="s">
        <v>3038</v>
      </c>
      <c r="G81" s="589"/>
      <c r="H81" s="591" t="s">
        <v>1890</v>
      </c>
      <c r="I81" s="591"/>
      <c r="J81" s="164" t="s">
        <v>1891</v>
      </c>
      <c r="K81" s="164" t="s">
        <v>0</v>
      </c>
      <c r="L81" s="165">
        <v>1098</v>
      </c>
    </row>
    <row r="82" spans="1:12" x14ac:dyDescent="0.2">
      <c r="A82" s="593"/>
      <c r="B82" s="589"/>
      <c r="C82" s="595"/>
      <c r="D82" s="596"/>
      <c r="E82" s="589"/>
      <c r="F82" s="589"/>
      <c r="G82" s="589"/>
      <c r="H82" s="591" t="s">
        <v>1892</v>
      </c>
      <c r="I82" s="591"/>
      <c r="J82" s="164" t="s">
        <v>1891</v>
      </c>
      <c r="K82" s="164" t="s">
        <v>0</v>
      </c>
      <c r="L82" s="165">
        <v>2872</v>
      </c>
    </row>
    <row r="83" spans="1:12" ht="24" x14ac:dyDescent="0.2">
      <c r="A83" s="593"/>
      <c r="B83" s="161" t="s">
        <v>29</v>
      </c>
      <c r="C83" s="162" t="s">
        <v>30</v>
      </c>
      <c r="D83" s="162" t="s">
        <v>1893</v>
      </c>
      <c r="E83" s="162" t="s">
        <v>1894</v>
      </c>
      <c r="F83" s="592"/>
      <c r="G83" s="592"/>
      <c r="H83" s="591" t="s">
        <v>1895</v>
      </c>
      <c r="I83" s="591"/>
      <c r="J83" s="589" t="s">
        <v>1891</v>
      </c>
      <c r="K83" s="589" t="s">
        <v>0</v>
      </c>
      <c r="L83" s="590">
        <v>174</v>
      </c>
    </row>
    <row r="84" spans="1:12" ht="24" x14ac:dyDescent="0.2">
      <c r="A84" s="593"/>
      <c r="B84" s="164" t="s">
        <v>1896</v>
      </c>
      <c r="C84" s="164" t="s">
        <v>3038</v>
      </c>
      <c r="D84" s="166">
        <v>43059</v>
      </c>
      <c r="E84" s="164" t="s">
        <v>3039</v>
      </c>
      <c r="F84" s="592"/>
      <c r="G84" s="592"/>
      <c r="H84" s="591"/>
      <c r="I84" s="591"/>
      <c r="J84" s="589"/>
      <c r="K84" s="589"/>
      <c r="L84" s="590"/>
    </row>
    <row r="85" spans="1:12" ht="24" x14ac:dyDescent="0.2">
      <c r="A85" s="593">
        <v>316</v>
      </c>
      <c r="B85" s="161" t="s">
        <v>20</v>
      </c>
      <c r="C85" s="162" t="s">
        <v>21</v>
      </c>
      <c r="D85" s="162" t="s">
        <v>1884</v>
      </c>
      <c r="E85" s="162" t="s">
        <v>1885</v>
      </c>
      <c r="F85" s="594" t="s">
        <v>14</v>
      </c>
      <c r="G85" s="594"/>
      <c r="H85" s="592"/>
      <c r="I85" s="592"/>
      <c r="J85" s="592"/>
      <c r="K85" s="592"/>
      <c r="L85" s="592"/>
    </row>
    <row r="86" spans="1:12" x14ac:dyDescent="0.2">
      <c r="A86" s="593"/>
      <c r="B86" s="589" t="s">
        <v>3035</v>
      </c>
      <c r="C86" s="595" t="s">
        <v>3036</v>
      </c>
      <c r="D86" s="596">
        <v>43050</v>
      </c>
      <c r="E86" s="589" t="s">
        <v>3037</v>
      </c>
      <c r="F86" s="589" t="s">
        <v>3040</v>
      </c>
      <c r="G86" s="589"/>
      <c r="H86" s="591" t="s">
        <v>1890</v>
      </c>
      <c r="I86" s="591"/>
      <c r="J86" s="164" t="s">
        <v>1891</v>
      </c>
      <c r="K86" s="164" t="s">
        <v>0</v>
      </c>
      <c r="L86" s="165">
        <v>436</v>
      </c>
    </row>
    <row r="87" spans="1:12" x14ac:dyDescent="0.2">
      <c r="A87" s="593"/>
      <c r="B87" s="589"/>
      <c r="C87" s="595"/>
      <c r="D87" s="596"/>
      <c r="E87" s="589"/>
      <c r="F87" s="589"/>
      <c r="G87" s="589"/>
      <c r="H87" s="591" t="s">
        <v>1892</v>
      </c>
      <c r="I87" s="591"/>
      <c r="J87" s="164" t="s">
        <v>1891</v>
      </c>
      <c r="K87" s="164" t="s">
        <v>1891</v>
      </c>
      <c r="L87" s="165">
        <v>0</v>
      </c>
    </row>
    <row r="88" spans="1:12" ht="24" x14ac:dyDescent="0.2">
      <c r="A88" s="593"/>
      <c r="B88" s="161" t="s">
        <v>29</v>
      </c>
      <c r="C88" s="162" t="s">
        <v>30</v>
      </c>
      <c r="D88" s="162" t="s">
        <v>1893</v>
      </c>
      <c r="E88" s="162" t="s">
        <v>1894</v>
      </c>
      <c r="F88" s="592"/>
      <c r="G88" s="592"/>
      <c r="H88" s="591" t="s">
        <v>1895</v>
      </c>
      <c r="I88" s="591"/>
      <c r="J88" s="589" t="s">
        <v>1891</v>
      </c>
      <c r="K88" s="589" t="s">
        <v>0</v>
      </c>
      <c r="L88" s="590">
        <v>46</v>
      </c>
    </row>
    <row r="89" spans="1:12" ht="24" x14ac:dyDescent="0.2">
      <c r="A89" s="593"/>
      <c r="B89" s="164" t="s">
        <v>1896</v>
      </c>
      <c r="C89" s="164" t="s">
        <v>3040</v>
      </c>
      <c r="D89" s="166">
        <v>43059</v>
      </c>
      <c r="E89" s="164" t="s">
        <v>3039</v>
      </c>
      <c r="F89" s="592"/>
      <c r="G89" s="592"/>
      <c r="H89" s="591"/>
      <c r="I89" s="591"/>
      <c r="J89" s="589"/>
      <c r="K89" s="589"/>
      <c r="L89" s="590"/>
    </row>
    <row r="90" spans="1:12" ht="24" x14ac:dyDescent="0.2">
      <c r="A90" s="593">
        <v>317</v>
      </c>
      <c r="B90" s="161" t="s">
        <v>20</v>
      </c>
      <c r="C90" s="162" t="s">
        <v>21</v>
      </c>
      <c r="D90" s="162" t="s">
        <v>1884</v>
      </c>
      <c r="E90" s="162" t="s">
        <v>1885</v>
      </c>
      <c r="F90" s="594" t="s">
        <v>14</v>
      </c>
      <c r="G90" s="594"/>
      <c r="H90" s="592"/>
      <c r="I90" s="592"/>
      <c r="J90" s="592"/>
      <c r="K90" s="592"/>
      <c r="L90" s="592"/>
    </row>
    <row r="91" spans="1:12" x14ac:dyDescent="0.2">
      <c r="A91" s="593"/>
      <c r="B91" s="589" t="s">
        <v>3041</v>
      </c>
      <c r="C91" s="595" t="s">
        <v>3042</v>
      </c>
      <c r="D91" s="596">
        <v>43044</v>
      </c>
      <c r="E91" s="589" t="s">
        <v>2692</v>
      </c>
      <c r="F91" s="589" t="s">
        <v>3043</v>
      </c>
      <c r="G91" s="589"/>
      <c r="H91" s="591" t="s">
        <v>1890</v>
      </c>
      <c r="I91" s="591"/>
      <c r="J91" s="164" t="s">
        <v>1891</v>
      </c>
      <c r="K91" s="164" t="s">
        <v>0</v>
      </c>
      <c r="L91" s="165">
        <v>676</v>
      </c>
    </row>
    <row r="92" spans="1:12" x14ac:dyDescent="0.2">
      <c r="A92" s="593"/>
      <c r="B92" s="589"/>
      <c r="C92" s="595"/>
      <c r="D92" s="596"/>
      <c r="E92" s="589"/>
      <c r="F92" s="589"/>
      <c r="G92" s="589"/>
      <c r="H92" s="591" t="s">
        <v>1892</v>
      </c>
      <c r="I92" s="591"/>
      <c r="J92" s="164" t="s">
        <v>1891</v>
      </c>
      <c r="K92" s="164" t="s">
        <v>0</v>
      </c>
      <c r="L92" s="165">
        <v>206.5</v>
      </c>
    </row>
    <row r="93" spans="1:12" ht="24" x14ac:dyDescent="0.2">
      <c r="A93" s="593"/>
      <c r="B93" s="161" t="s">
        <v>29</v>
      </c>
      <c r="C93" s="162" t="s">
        <v>30</v>
      </c>
      <c r="D93" s="162" t="s">
        <v>1893</v>
      </c>
      <c r="E93" s="162" t="s">
        <v>1894</v>
      </c>
      <c r="F93" s="592"/>
      <c r="G93" s="592"/>
      <c r="H93" s="591" t="s">
        <v>1895</v>
      </c>
      <c r="I93" s="591"/>
      <c r="J93" s="589" t="s">
        <v>1891</v>
      </c>
      <c r="K93" s="589" t="s">
        <v>1891</v>
      </c>
      <c r="L93" s="590">
        <v>0</v>
      </c>
    </row>
    <row r="94" spans="1:12" ht="24" x14ac:dyDescent="0.2">
      <c r="A94" s="593"/>
      <c r="B94" s="164" t="s">
        <v>3044</v>
      </c>
      <c r="C94" s="164" t="s">
        <v>3043</v>
      </c>
      <c r="D94" s="166">
        <v>43048</v>
      </c>
      <c r="E94" s="164" t="s">
        <v>3045</v>
      </c>
      <c r="F94" s="592"/>
      <c r="G94" s="592"/>
      <c r="H94" s="591"/>
      <c r="I94" s="591"/>
      <c r="J94" s="589"/>
      <c r="K94" s="589"/>
      <c r="L94" s="590"/>
    </row>
    <row r="95" spans="1:12" ht="24" x14ac:dyDescent="0.2">
      <c r="A95" s="593">
        <v>318</v>
      </c>
      <c r="B95" s="161" t="s">
        <v>20</v>
      </c>
      <c r="C95" s="162" t="s">
        <v>21</v>
      </c>
      <c r="D95" s="162" t="s">
        <v>1884</v>
      </c>
      <c r="E95" s="162" t="s">
        <v>1885</v>
      </c>
      <c r="F95" s="594" t="s">
        <v>14</v>
      </c>
      <c r="G95" s="594"/>
      <c r="H95" s="592"/>
      <c r="I95" s="592"/>
      <c r="J95" s="592"/>
      <c r="K95" s="592"/>
      <c r="L95" s="592"/>
    </row>
    <row r="96" spans="1:12" x14ac:dyDescent="0.2">
      <c r="A96" s="593"/>
      <c r="B96" s="589" t="s">
        <v>3046</v>
      </c>
      <c r="C96" s="595" t="s">
        <v>3047</v>
      </c>
      <c r="D96" s="596">
        <v>43160</v>
      </c>
      <c r="E96" s="589" t="s">
        <v>1957</v>
      </c>
      <c r="F96" s="589" t="s">
        <v>2318</v>
      </c>
      <c r="G96" s="589"/>
      <c r="H96" s="591" t="s">
        <v>1890</v>
      </c>
      <c r="I96" s="591"/>
      <c r="J96" s="164" t="s">
        <v>1891</v>
      </c>
      <c r="K96" s="164" t="s">
        <v>0</v>
      </c>
      <c r="L96" s="165">
        <v>119.03</v>
      </c>
    </row>
    <row r="97" spans="1:12" x14ac:dyDescent="0.2">
      <c r="A97" s="593"/>
      <c r="B97" s="589"/>
      <c r="C97" s="595"/>
      <c r="D97" s="596"/>
      <c r="E97" s="589"/>
      <c r="F97" s="589"/>
      <c r="G97" s="589"/>
      <c r="H97" s="591" t="s">
        <v>1892</v>
      </c>
      <c r="I97" s="591"/>
      <c r="J97" s="589" t="s">
        <v>1891</v>
      </c>
      <c r="K97" s="589" t="s">
        <v>0</v>
      </c>
      <c r="L97" s="590">
        <v>316.60000000000002</v>
      </c>
    </row>
    <row r="98" spans="1:12" x14ac:dyDescent="0.2">
      <c r="A98" s="593"/>
      <c r="B98" s="589"/>
      <c r="C98" s="595"/>
      <c r="D98" s="596"/>
      <c r="E98" s="589"/>
      <c r="F98" s="589"/>
      <c r="G98" s="589"/>
      <c r="H98" s="591"/>
      <c r="I98" s="591"/>
      <c r="J98" s="589"/>
      <c r="K98" s="589"/>
      <c r="L98" s="590"/>
    </row>
    <row r="99" spans="1:12" ht="24" x14ac:dyDescent="0.2">
      <c r="A99" s="593"/>
      <c r="B99" s="161" t="s">
        <v>29</v>
      </c>
      <c r="C99" s="162" t="s">
        <v>30</v>
      </c>
      <c r="D99" s="162" t="s">
        <v>1893</v>
      </c>
      <c r="E99" s="162" t="s">
        <v>1894</v>
      </c>
      <c r="F99" s="592"/>
      <c r="G99" s="592"/>
      <c r="H99" s="591" t="s">
        <v>1895</v>
      </c>
      <c r="I99" s="591"/>
      <c r="J99" s="589" t="s">
        <v>1891</v>
      </c>
      <c r="K99" s="589" t="s">
        <v>1891</v>
      </c>
      <c r="L99" s="590">
        <v>0</v>
      </c>
    </row>
    <row r="100" spans="1:12" ht="24" x14ac:dyDescent="0.2">
      <c r="A100" s="593"/>
      <c r="B100" s="164" t="s">
        <v>1896</v>
      </c>
      <c r="C100" s="164" t="s">
        <v>2318</v>
      </c>
      <c r="D100" s="166">
        <v>43164</v>
      </c>
      <c r="E100" s="164" t="s">
        <v>2319</v>
      </c>
      <c r="F100" s="592"/>
      <c r="G100" s="592"/>
      <c r="H100" s="591"/>
      <c r="I100" s="591"/>
      <c r="J100" s="589"/>
      <c r="K100" s="589"/>
      <c r="L100" s="590"/>
    </row>
    <row r="101" spans="1:12" ht="24" x14ac:dyDescent="0.2">
      <c r="A101" s="593">
        <v>319</v>
      </c>
      <c r="B101" s="161" t="s">
        <v>20</v>
      </c>
      <c r="C101" s="162" t="s">
        <v>21</v>
      </c>
      <c r="D101" s="162" t="s">
        <v>1884</v>
      </c>
      <c r="E101" s="162" t="s">
        <v>1885</v>
      </c>
      <c r="F101" s="594" t="s">
        <v>14</v>
      </c>
      <c r="G101" s="594"/>
      <c r="H101" s="592"/>
      <c r="I101" s="592"/>
      <c r="J101" s="592"/>
      <c r="K101" s="592"/>
      <c r="L101" s="592"/>
    </row>
    <row r="102" spans="1:12" x14ac:dyDescent="0.2">
      <c r="A102" s="593"/>
      <c r="B102" s="589" t="s">
        <v>3048</v>
      </c>
      <c r="C102" s="595" t="s">
        <v>3049</v>
      </c>
      <c r="D102" s="596">
        <v>43093</v>
      </c>
      <c r="E102" s="589" t="s">
        <v>2234</v>
      </c>
      <c r="F102" s="589" t="s">
        <v>3050</v>
      </c>
      <c r="G102" s="589"/>
      <c r="H102" s="591" t="s">
        <v>1890</v>
      </c>
      <c r="I102" s="591"/>
      <c r="J102" s="164" t="s">
        <v>1891</v>
      </c>
      <c r="K102" s="164" t="s">
        <v>0</v>
      </c>
      <c r="L102" s="165">
        <v>948</v>
      </c>
    </row>
    <row r="103" spans="1:12" x14ac:dyDescent="0.2">
      <c r="A103" s="593"/>
      <c r="B103" s="589"/>
      <c r="C103" s="595"/>
      <c r="D103" s="596"/>
      <c r="E103" s="589"/>
      <c r="F103" s="589"/>
      <c r="G103" s="589"/>
      <c r="H103" s="591" t="s">
        <v>1892</v>
      </c>
      <c r="I103" s="591"/>
      <c r="J103" s="589" t="s">
        <v>1891</v>
      </c>
      <c r="K103" s="589" t="s">
        <v>0</v>
      </c>
      <c r="L103" s="590">
        <v>790.04</v>
      </c>
    </row>
    <row r="104" spans="1:12" x14ac:dyDescent="0.2">
      <c r="A104" s="593"/>
      <c r="B104" s="589"/>
      <c r="C104" s="595"/>
      <c r="D104" s="596"/>
      <c r="E104" s="589"/>
      <c r="F104" s="589"/>
      <c r="G104" s="589"/>
      <c r="H104" s="591"/>
      <c r="I104" s="591"/>
      <c r="J104" s="589"/>
      <c r="K104" s="589"/>
      <c r="L104" s="590"/>
    </row>
    <row r="105" spans="1:12" ht="24" x14ac:dyDescent="0.2">
      <c r="A105" s="593"/>
      <c r="B105" s="161" t="s">
        <v>29</v>
      </c>
      <c r="C105" s="162" t="s">
        <v>30</v>
      </c>
      <c r="D105" s="162" t="s">
        <v>1893</v>
      </c>
      <c r="E105" s="162" t="s">
        <v>1894</v>
      </c>
      <c r="F105" s="592"/>
      <c r="G105" s="592"/>
      <c r="H105" s="591" t="s">
        <v>1895</v>
      </c>
      <c r="I105" s="591"/>
      <c r="J105" s="589" t="s">
        <v>1891</v>
      </c>
      <c r="K105" s="589" t="s">
        <v>1891</v>
      </c>
      <c r="L105" s="590">
        <v>0</v>
      </c>
    </row>
    <row r="106" spans="1:12" ht="24" x14ac:dyDescent="0.2">
      <c r="A106" s="593"/>
      <c r="B106" s="164" t="s">
        <v>1896</v>
      </c>
      <c r="C106" s="164" t="s">
        <v>3050</v>
      </c>
      <c r="D106" s="166">
        <v>43106</v>
      </c>
      <c r="E106" s="164" t="s">
        <v>3051</v>
      </c>
      <c r="F106" s="592"/>
      <c r="G106" s="592"/>
      <c r="H106" s="591"/>
      <c r="I106" s="591"/>
      <c r="J106" s="589"/>
      <c r="K106" s="589"/>
      <c r="L106" s="590"/>
    </row>
    <row r="107" spans="1:12" ht="24" x14ac:dyDescent="0.2">
      <c r="A107" s="593">
        <v>320</v>
      </c>
      <c r="B107" s="161" t="s">
        <v>20</v>
      </c>
      <c r="C107" s="162" t="s">
        <v>21</v>
      </c>
      <c r="D107" s="162" t="s">
        <v>1884</v>
      </c>
      <c r="E107" s="162" t="s">
        <v>1885</v>
      </c>
      <c r="F107" s="594" t="s">
        <v>14</v>
      </c>
      <c r="G107" s="594"/>
      <c r="H107" s="592"/>
      <c r="I107" s="592"/>
      <c r="J107" s="592"/>
      <c r="K107" s="592"/>
      <c r="L107" s="592"/>
    </row>
    <row r="108" spans="1:12" x14ac:dyDescent="0.2">
      <c r="A108" s="593"/>
      <c r="B108" s="589" t="s">
        <v>3052</v>
      </c>
      <c r="C108" s="595" t="s">
        <v>3053</v>
      </c>
      <c r="D108" s="596">
        <v>43149</v>
      </c>
      <c r="E108" s="589" t="s">
        <v>2708</v>
      </c>
      <c r="F108" s="589" t="s">
        <v>3054</v>
      </c>
      <c r="G108" s="589"/>
      <c r="H108" s="591" t="s">
        <v>1890</v>
      </c>
      <c r="I108" s="591"/>
      <c r="J108" s="164" t="s">
        <v>1891</v>
      </c>
      <c r="K108" s="164" t="s">
        <v>0</v>
      </c>
      <c r="L108" s="165">
        <v>1122</v>
      </c>
    </row>
    <row r="109" spans="1:12" x14ac:dyDescent="0.2">
      <c r="A109" s="593"/>
      <c r="B109" s="589"/>
      <c r="C109" s="595"/>
      <c r="D109" s="596"/>
      <c r="E109" s="589"/>
      <c r="F109" s="589"/>
      <c r="G109" s="589"/>
      <c r="H109" s="591" t="s">
        <v>1892</v>
      </c>
      <c r="I109" s="591"/>
      <c r="J109" s="589" t="s">
        <v>1891</v>
      </c>
      <c r="K109" s="589" t="s">
        <v>0</v>
      </c>
      <c r="L109" s="590">
        <v>1455.93</v>
      </c>
    </row>
    <row r="110" spans="1:12" x14ac:dyDescent="0.2">
      <c r="A110" s="593"/>
      <c r="B110" s="589"/>
      <c r="C110" s="595"/>
      <c r="D110" s="596"/>
      <c r="E110" s="589"/>
      <c r="F110" s="589"/>
      <c r="G110" s="589"/>
      <c r="H110" s="591"/>
      <c r="I110" s="591"/>
      <c r="J110" s="589"/>
      <c r="K110" s="589"/>
      <c r="L110" s="590"/>
    </row>
    <row r="111" spans="1:12" ht="24" x14ac:dyDescent="0.2">
      <c r="A111" s="593"/>
      <c r="B111" s="161" t="s">
        <v>29</v>
      </c>
      <c r="C111" s="162" t="s">
        <v>30</v>
      </c>
      <c r="D111" s="162" t="s">
        <v>1893</v>
      </c>
      <c r="E111" s="162" t="s">
        <v>1894</v>
      </c>
      <c r="F111" s="592"/>
      <c r="G111" s="592"/>
      <c r="H111" s="591" t="s">
        <v>1895</v>
      </c>
      <c r="I111" s="591"/>
      <c r="J111" s="589" t="s">
        <v>1891</v>
      </c>
      <c r="K111" s="589" t="s">
        <v>0</v>
      </c>
      <c r="L111" s="590">
        <v>100</v>
      </c>
    </row>
    <row r="112" spans="1:12" ht="36" x14ac:dyDescent="0.2">
      <c r="A112" s="593"/>
      <c r="B112" s="164" t="s">
        <v>2388</v>
      </c>
      <c r="C112" s="164" t="s">
        <v>3054</v>
      </c>
      <c r="D112" s="166">
        <v>43157</v>
      </c>
      <c r="E112" s="164" t="s">
        <v>3055</v>
      </c>
      <c r="F112" s="592"/>
      <c r="G112" s="592"/>
      <c r="H112" s="591"/>
      <c r="I112" s="591"/>
      <c r="J112" s="589"/>
      <c r="K112" s="589"/>
      <c r="L112" s="590"/>
    </row>
    <row r="113" spans="1:12" ht="24" x14ac:dyDescent="0.2">
      <c r="A113" s="593">
        <v>321</v>
      </c>
      <c r="B113" s="161" t="s">
        <v>20</v>
      </c>
      <c r="C113" s="162" t="s">
        <v>21</v>
      </c>
      <c r="D113" s="162" t="s">
        <v>1884</v>
      </c>
      <c r="E113" s="162" t="s">
        <v>1885</v>
      </c>
      <c r="F113" s="594" t="s">
        <v>14</v>
      </c>
      <c r="G113" s="594"/>
      <c r="H113" s="592"/>
      <c r="I113" s="592"/>
      <c r="J113" s="592"/>
      <c r="K113" s="592"/>
      <c r="L113" s="592"/>
    </row>
    <row r="114" spans="1:12" x14ac:dyDescent="0.2">
      <c r="A114" s="593"/>
      <c r="B114" s="589" t="s">
        <v>3056</v>
      </c>
      <c r="C114" s="589" t="s">
        <v>3057</v>
      </c>
      <c r="D114" s="596">
        <v>43168</v>
      </c>
      <c r="E114" s="589" t="s">
        <v>1957</v>
      </c>
      <c r="F114" s="589" t="s">
        <v>3058</v>
      </c>
      <c r="G114" s="589"/>
      <c r="H114" s="591" t="s">
        <v>1890</v>
      </c>
      <c r="I114" s="591"/>
      <c r="J114" s="164" t="s">
        <v>1891</v>
      </c>
      <c r="K114" s="164" t="s">
        <v>1891</v>
      </c>
      <c r="L114" s="165">
        <v>0</v>
      </c>
    </row>
    <row r="115" spans="1:12" x14ac:dyDescent="0.2">
      <c r="A115" s="593"/>
      <c r="B115" s="589"/>
      <c r="C115" s="589"/>
      <c r="D115" s="596"/>
      <c r="E115" s="589"/>
      <c r="F115" s="589"/>
      <c r="G115" s="589"/>
      <c r="H115" s="591" t="s">
        <v>1892</v>
      </c>
      <c r="I115" s="591"/>
      <c r="J115" s="164" t="s">
        <v>1891</v>
      </c>
      <c r="K115" s="164" t="s">
        <v>1891</v>
      </c>
      <c r="L115" s="165">
        <v>0</v>
      </c>
    </row>
    <row r="116" spans="1:12" ht="24" x14ac:dyDescent="0.2">
      <c r="A116" s="593"/>
      <c r="B116" s="161" t="s">
        <v>29</v>
      </c>
      <c r="C116" s="162" t="s">
        <v>30</v>
      </c>
      <c r="D116" s="162" t="s">
        <v>1893</v>
      </c>
      <c r="E116" s="162" t="s">
        <v>1894</v>
      </c>
      <c r="F116" s="592"/>
      <c r="G116" s="592"/>
      <c r="H116" s="591" t="s">
        <v>1895</v>
      </c>
      <c r="I116" s="591"/>
      <c r="J116" s="589" t="s">
        <v>1891</v>
      </c>
      <c r="K116" s="589" t="s">
        <v>0</v>
      </c>
      <c r="L116" s="590">
        <v>699</v>
      </c>
    </row>
    <row r="117" spans="1:12" ht="36" x14ac:dyDescent="0.2">
      <c r="A117" s="593"/>
      <c r="B117" s="164" t="s">
        <v>3059</v>
      </c>
      <c r="C117" s="164" t="s">
        <v>3058</v>
      </c>
      <c r="D117" s="166">
        <v>43171</v>
      </c>
      <c r="E117" s="164" t="s">
        <v>3060</v>
      </c>
      <c r="F117" s="592"/>
      <c r="G117" s="592"/>
      <c r="H117" s="591"/>
      <c r="I117" s="591"/>
      <c r="J117" s="589"/>
      <c r="K117" s="589"/>
      <c r="L117" s="590"/>
    </row>
    <row r="118" spans="1:12" ht="24" x14ac:dyDescent="0.2">
      <c r="A118" s="593">
        <v>322</v>
      </c>
      <c r="B118" s="161" t="s">
        <v>20</v>
      </c>
      <c r="C118" s="162" t="s">
        <v>21</v>
      </c>
      <c r="D118" s="162" t="s">
        <v>1884</v>
      </c>
      <c r="E118" s="162" t="s">
        <v>1885</v>
      </c>
      <c r="F118" s="594" t="s">
        <v>14</v>
      </c>
      <c r="G118" s="594"/>
      <c r="H118" s="592"/>
      <c r="I118" s="592"/>
      <c r="J118" s="592"/>
      <c r="K118" s="592"/>
      <c r="L118" s="592"/>
    </row>
    <row r="119" spans="1:12" x14ac:dyDescent="0.2">
      <c r="A119" s="593"/>
      <c r="B119" s="589" t="s">
        <v>3061</v>
      </c>
      <c r="C119" s="595" t="s">
        <v>3062</v>
      </c>
      <c r="D119" s="596">
        <v>43031</v>
      </c>
      <c r="E119" s="589" t="s">
        <v>1996</v>
      </c>
      <c r="F119" s="589" t="s">
        <v>3063</v>
      </c>
      <c r="G119" s="589"/>
      <c r="H119" s="591" t="s">
        <v>1890</v>
      </c>
      <c r="I119" s="591"/>
      <c r="J119" s="164" t="s">
        <v>1891</v>
      </c>
      <c r="K119" s="164" t="s">
        <v>0</v>
      </c>
      <c r="L119" s="165">
        <v>660</v>
      </c>
    </row>
    <row r="120" spans="1:12" x14ac:dyDescent="0.2">
      <c r="A120" s="593"/>
      <c r="B120" s="589"/>
      <c r="C120" s="595"/>
      <c r="D120" s="596"/>
      <c r="E120" s="589"/>
      <c r="F120" s="589"/>
      <c r="G120" s="589"/>
      <c r="H120" s="591" t="s">
        <v>1892</v>
      </c>
      <c r="I120" s="591"/>
      <c r="J120" s="589" t="s">
        <v>1891</v>
      </c>
      <c r="K120" s="589" t="s">
        <v>0</v>
      </c>
      <c r="L120" s="590">
        <v>151.4</v>
      </c>
    </row>
    <row r="121" spans="1:12" x14ac:dyDescent="0.2">
      <c r="A121" s="593"/>
      <c r="B121" s="589"/>
      <c r="C121" s="595"/>
      <c r="D121" s="596"/>
      <c r="E121" s="589"/>
      <c r="F121" s="589"/>
      <c r="G121" s="589"/>
      <c r="H121" s="591"/>
      <c r="I121" s="591"/>
      <c r="J121" s="589"/>
      <c r="K121" s="589"/>
      <c r="L121" s="590"/>
    </row>
    <row r="122" spans="1:12" ht="24" x14ac:dyDescent="0.2">
      <c r="A122" s="593"/>
      <c r="B122" s="161" t="s">
        <v>29</v>
      </c>
      <c r="C122" s="162" t="s">
        <v>30</v>
      </c>
      <c r="D122" s="162" t="s">
        <v>1893</v>
      </c>
      <c r="E122" s="162" t="s">
        <v>1894</v>
      </c>
      <c r="F122" s="592"/>
      <c r="G122" s="592"/>
      <c r="H122" s="591" t="s">
        <v>1895</v>
      </c>
      <c r="I122" s="591"/>
      <c r="J122" s="589" t="s">
        <v>1891</v>
      </c>
      <c r="K122" s="589" t="s">
        <v>1891</v>
      </c>
      <c r="L122" s="590">
        <v>0</v>
      </c>
    </row>
    <row r="123" spans="1:12" ht="36" x14ac:dyDescent="0.2">
      <c r="A123" s="593"/>
      <c r="B123" s="164" t="s">
        <v>3064</v>
      </c>
      <c r="C123" s="164" t="s">
        <v>3063</v>
      </c>
      <c r="D123" s="166">
        <v>43033</v>
      </c>
      <c r="E123" s="164" t="s">
        <v>3065</v>
      </c>
      <c r="F123" s="592"/>
      <c r="G123" s="592"/>
      <c r="H123" s="591"/>
      <c r="I123" s="591"/>
      <c r="J123" s="589"/>
      <c r="K123" s="589"/>
      <c r="L123" s="590"/>
    </row>
    <row r="124" spans="1:12" ht="24" x14ac:dyDescent="0.2">
      <c r="A124" s="593">
        <v>323</v>
      </c>
      <c r="B124" s="161" t="s">
        <v>20</v>
      </c>
      <c r="C124" s="162" t="s">
        <v>21</v>
      </c>
      <c r="D124" s="162" t="s">
        <v>1884</v>
      </c>
      <c r="E124" s="162" t="s">
        <v>1885</v>
      </c>
      <c r="F124" s="594" t="s">
        <v>14</v>
      </c>
      <c r="G124" s="594"/>
      <c r="H124" s="592"/>
      <c r="I124" s="592"/>
      <c r="J124" s="592"/>
      <c r="K124" s="592"/>
      <c r="L124" s="592"/>
    </row>
    <row r="125" spans="1:12" x14ac:dyDescent="0.2">
      <c r="A125" s="593"/>
      <c r="B125" s="589" t="s">
        <v>3061</v>
      </c>
      <c r="C125" s="595" t="s">
        <v>3066</v>
      </c>
      <c r="D125" s="596">
        <v>43085</v>
      </c>
      <c r="E125" s="589" t="s">
        <v>2589</v>
      </c>
      <c r="F125" s="589" t="s">
        <v>3067</v>
      </c>
      <c r="G125" s="589"/>
      <c r="H125" s="591" t="s">
        <v>1890</v>
      </c>
      <c r="I125" s="591"/>
      <c r="J125" s="164" t="s">
        <v>1891</v>
      </c>
      <c r="K125" s="164" t="s">
        <v>0</v>
      </c>
      <c r="L125" s="165">
        <v>515.39</v>
      </c>
    </row>
    <row r="126" spans="1:12" x14ac:dyDescent="0.2">
      <c r="A126" s="593"/>
      <c r="B126" s="589"/>
      <c r="C126" s="595"/>
      <c r="D126" s="596"/>
      <c r="E126" s="589"/>
      <c r="F126" s="589"/>
      <c r="G126" s="589"/>
      <c r="H126" s="591" t="s">
        <v>1892</v>
      </c>
      <c r="I126" s="591"/>
      <c r="J126" s="589" t="s">
        <v>1891</v>
      </c>
      <c r="K126" s="589" t="s">
        <v>0</v>
      </c>
      <c r="L126" s="590">
        <v>2737</v>
      </c>
    </row>
    <row r="127" spans="1:12" x14ac:dyDescent="0.2">
      <c r="A127" s="593"/>
      <c r="B127" s="589"/>
      <c r="C127" s="595"/>
      <c r="D127" s="596"/>
      <c r="E127" s="589"/>
      <c r="F127" s="589"/>
      <c r="G127" s="589"/>
      <c r="H127" s="591"/>
      <c r="I127" s="591"/>
      <c r="J127" s="589"/>
      <c r="K127" s="589"/>
      <c r="L127" s="590"/>
    </row>
    <row r="128" spans="1:12" ht="24" x14ac:dyDescent="0.2">
      <c r="A128" s="593"/>
      <c r="B128" s="161" t="s">
        <v>29</v>
      </c>
      <c r="C128" s="162" t="s">
        <v>30</v>
      </c>
      <c r="D128" s="162" t="s">
        <v>1893</v>
      </c>
      <c r="E128" s="162" t="s">
        <v>1894</v>
      </c>
      <c r="F128" s="592"/>
      <c r="G128" s="592"/>
      <c r="H128" s="591" t="s">
        <v>1895</v>
      </c>
      <c r="I128" s="591"/>
      <c r="J128" s="589" t="s">
        <v>1891</v>
      </c>
      <c r="K128" s="589" t="s">
        <v>0</v>
      </c>
      <c r="L128" s="590">
        <v>200</v>
      </c>
    </row>
    <row r="129" spans="1:12" ht="36" x14ac:dyDescent="0.2">
      <c r="A129" s="593"/>
      <c r="B129" s="164" t="s">
        <v>3064</v>
      </c>
      <c r="C129" s="164" t="s">
        <v>3067</v>
      </c>
      <c r="D129" s="166">
        <v>43089</v>
      </c>
      <c r="E129" s="164" t="s">
        <v>3068</v>
      </c>
      <c r="F129" s="592"/>
      <c r="G129" s="592"/>
      <c r="H129" s="591"/>
      <c r="I129" s="591"/>
      <c r="J129" s="589"/>
      <c r="K129" s="589"/>
      <c r="L129" s="590"/>
    </row>
    <row r="130" spans="1:12" ht="24" x14ac:dyDescent="0.2">
      <c r="A130" s="593">
        <v>324</v>
      </c>
      <c r="B130" s="161" t="s">
        <v>20</v>
      </c>
      <c r="C130" s="162" t="s">
        <v>21</v>
      </c>
      <c r="D130" s="162" t="s">
        <v>1884</v>
      </c>
      <c r="E130" s="162" t="s">
        <v>1885</v>
      </c>
      <c r="F130" s="594" t="s">
        <v>14</v>
      </c>
      <c r="G130" s="594"/>
      <c r="H130" s="592"/>
      <c r="I130" s="592"/>
      <c r="J130" s="592"/>
      <c r="K130" s="592"/>
      <c r="L130" s="592"/>
    </row>
    <row r="131" spans="1:12" x14ac:dyDescent="0.2">
      <c r="A131" s="593"/>
      <c r="B131" s="589" t="s">
        <v>3061</v>
      </c>
      <c r="C131" s="595" t="s">
        <v>3069</v>
      </c>
      <c r="D131" s="596">
        <v>43114</v>
      </c>
      <c r="E131" s="589" t="s">
        <v>3070</v>
      </c>
      <c r="F131" s="589" t="s">
        <v>2461</v>
      </c>
      <c r="G131" s="589"/>
      <c r="H131" s="591" t="s">
        <v>1890</v>
      </c>
      <c r="I131" s="591"/>
      <c r="J131" s="164" t="s">
        <v>1891</v>
      </c>
      <c r="K131" s="164" t="s">
        <v>1891</v>
      </c>
      <c r="L131" s="165">
        <v>0</v>
      </c>
    </row>
    <row r="132" spans="1:12" x14ac:dyDescent="0.2">
      <c r="A132" s="593"/>
      <c r="B132" s="589"/>
      <c r="C132" s="595"/>
      <c r="D132" s="596"/>
      <c r="E132" s="589"/>
      <c r="F132" s="589"/>
      <c r="G132" s="589"/>
      <c r="H132" s="591" t="s">
        <v>1892</v>
      </c>
      <c r="I132" s="591"/>
      <c r="J132" s="589" t="s">
        <v>1891</v>
      </c>
      <c r="K132" s="589" t="s">
        <v>0</v>
      </c>
      <c r="L132" s="590">
        <v>1340.58</v>
      </c>
    </row>
    <row r="133" spans="1:12" x14ac:dyDescent="0.2">
      <c r="A133" s="593"/>
      <c r="B133" s="589"/>
      <c r="C133" s="595"/>
      <c r="D133" s="596"/>
      <c r="E133" s="589"/>
      <c r="F133" s="589"/>
      <c r="G133" s="589"/>
      <c r="H133" s="591"/>
      <c r="I133" s="591"/>
      <c r="J133" s="589"/>
      <c r="K133" s="589"/>
      <c r="L133" s="590"/>
    </row>
    <row r="134" spans="1:12" ht="24" x14ac:dyDescent="0.2">
      <c r="A134" s="593"/>
      <c r="B134" s="161" t="s">
        <v>29</v>
      </c>
      <c r="C134" s="162" t="s">
        <v>30</v>
      </c>
      <c r="D134" s="162" t="s">
        <v>1893</v>
      </c>
      <c r="E134" s="162" t="s">
        <v>1894</v>
      </c>
      <c r="F134" s="592"/>
      <c r="G134" s="592"/>
      <c r="H134" s="591" t="s">
        <v>1895</v>
      </c>
      <c r="I134" s="591"/>
      <c r="J134" s="589" t="s">
        <v>1891</v>
      </c>
      <c r="K134" s="589" t="s">
        <v>0</v>
      </c>
      <c r="L134" s="590">
        <v>1176.17</v>
      </c>
    </row>
    <row r="135" spans="1:12" ht="36" x14ac:dyDescent="0.2">
      <c r="A135" s="593"/>
      <c r="B135" s="164" t="s">
        <v>3064</v>
      </c>
      <c r="C135" s="164" t="s">
        <v>2461</v>
      </c>
      <c r="D135" s="166">
        <v>43120</v>
      </c>
      <c r="E135" s="164" t="s">
        <v>3071</v>
      </c>
      <c r="F135" s="592"/>
      <c r="G135" s="592"/>
      <c r="H135" s="591"/>
      <c r="I135" s="591"/>
      <c r="J135" s="589"/>
      <c r="K135" s="589"/>
      <c r="L135" s="590"/>
    </row>
    <row r="136" spans="1:12" ht="24" x14ac:dyDescent="0.2">
      <c r="A136" s="593">
        <v>325</v>
      </c>
      <c r="B136" s="161" t="s">
        <v>20</v>
      </c>
      <c r="C136" s="162" t="s">
        <v>21</v>
      </c>
      <c r="D136" s="162" t="s">
        <v>1884</v>
      </c>
      <c r="E136" s="162" t="s">
        <v>1885</v>
      </c>
      <c r="F136" s="594" t="s">
        <v>14</v>
      </c>
      <c r="G136" s="594"/>
      <c r="H136" s="592"/>
      <c r="I136" s="592"/>
      <c r="J136" s="592"/>
      <c r="K136" s="592"/>
      <c r="L136" s="592"/>
    </row>
    <row r="137" spans="1:12" x14ac:dyDescent="0.2">
      <c r="A137" s="593"/>
      <c r="B137" s="589" t="s">
        <v>3061</v>
      </c>
      <c r="C137" s="595" t="s">
        <v>3072</v>
      </c>
      <c r="D137" s="596">
        <v>43164</v>
      </c>
      <c r="E137" s="589" t="s">
        <v>3073</v>
      </c>
      <c r="F137" s="589" t="s">
        <v>3074</v>
      </c>
      <c r="G137" s="589"/>
      <c r="H137" s="591" t="s">
        <v>1890</v>
      </c>
      <c r="I137" s="591"/>
      <c r="J137" s="164" t="s">
        <v>1891</v>
      </c>
      <c r="K137" s="164" t="s">
        <v>0</v>
      </c>
      <c r="L137" s="165">
        <v>129</v>
      </c>
    </row>
    <row r="138" spans="1:12" x14ac:dyDescent="0.2">
      <c r="A138" s="593"/>
      <c r="B138" s="589"/>
      <c r="C138" s="595"/>
      <c r="D138" s="596"/>
      <c r="E138" s="589"/>
      <c r="F138" s="589"/>
      <c r="G138" s="589"/>
      <c r="H138" s="591" t="s">
        <v>1892</v>
      </c>
      <c r="I138" s="591"/>
      <c r="J138" s="589" t="s">
        <v>1891</v>
      </c>
      <c r="K138" s="589" t="s">
        <v>0</v>
      </c>
      <c r="L138" s="590">
        <v>517</v>
      </c>
    </row>
    <row r="139" spans="1:12" x14ac:dyDescent="0.2">
      <c r="A139" s="593"/>
      <c r="B139" s="589"/>
      <c r="C139" s="595"/>
      <c r="D139" s="596"/>
      <c r="E139" s="589"/>
      <c r="F139" s="589"/>
      <c r="G139" s="589"/>
      <c r="H139" s="591"/>
      <c r="I139" s="591"/>
      <c r="J139" s="589"/>
      <c r="K139" s="589"/>
      <c r="L139" s="590"/>
    </row>
    <row r="140" spans="1:12" ht="24" x14ac:dyDescent="0.2">
      <c r="A140" s="593"/>
      <c r="B140" s="161" t="s">
        <v>29</v>
      </c>
      <c r="C140" s="162" t="s">
        <v>30</v>
      </c>
      <c r="D140" s="162" t="s">
        <v>1893</v>
      </c>
      <c r="E140" s="162" t="s">
        <v>1894</v>
      </c>
      <c r="F140" s="592"/>
      <c r="G140" s="592"/>
      <c r="H140" s="591" t="s">
        <v>1895</v>
      </c>
      <c r="I140" s="591"/>
      <c r="J140" s="589" t="s">
        <v>1891</v>
      </c>
      <c r="K140" s="589" t="s">
        <v>0</v>
      </c>
      <c r="L140" s="590">
        <v>58</v>
      </c>
    </row>
    <row r="141" spans="1:12" ht="36" x14ac:dyDescent="0.2">
      <c r="A141" s="593"/>
      <c r="B141" s="164" t="s">
        <v>3064</v>
      </c>
      <c r="C141" s="164" t="s">
        <v>3074</v>
      </c>
      <c r="D141" s="166">
        <v>43165</v>
      </c>
      <c r="E141" s="164" t="s">
        <v>3075</v>
      </c>
      <c r="F141" s="592"/>
      <c r="G141" s="592"/>
      <c r="H141" s="591"/>
      <c r="I141" s="591"/>
      <c r="J141" s="589"/>
      <c r="K141" s="589"/>
      <c r="L141" s="590"/>
    </row>
    <row r="142" spans="1:12" ht="24" x14ac:dyDescent="0.2">
      <c r="A142" s="593">
        <v>326</v>
      </c>
      <c r="B142" s="161" t="s">
        <v>20</v>
      </c>
      <c r="C142" s="162" t="s">
        <v>21</v>
      </c>
      <c r="D142" s="162" t="s">
        <v>1884</v>
      </c>
      <c r="E142" s="162" t="s">
        <v>1885</v>
      </c>
      <c r="F142" s="594" t="s">
        <v>14</v>
      </c>
      <c r="G142" s="594"/>
      <c r="H142" s="592"/>
      <c r="I142" s="592"/>
      <c r="J142" s="592"/>
      <c r="K142" s="592"/>
      <c r="L142" s="592"/>
    </row>
    <row r="143" spans="1:12" x14ac:dyDescent="0.2">
      <c r="A143" s="593"/>
      <c r="B143" s="589" t="s">
        <v>3061</v>
      </c>
      <c r="C143" s="595" t="s">
        <v>3076</v>
      </c>
      <c r="D143" s="596">
        <v>43173</v>
      </c>
      <c r="E143" s="589" t="s">
        <v>3077</v>
      </c>
      <c r="F143" s="589" t="s">
        <v>3078</v>
      </c>
      <c r="G143" s="589"/>
      <c r="H143" s="591" t="s">
        <v>1890</v>
      </c>
      <c r="I143" s="591"/>
      <c r="J143" s="164" t="s">
        <v>1891</v>
      </c>
      <c r="K143" s="164" t="s">
        <v>0</v>
      </c>
      <c r="L143" s="165">
        <v>220</v>
      </c>
    </row>
    <row r="144" spans="1:12" x14ac:dyDescent="0.2">
      <c r="A144" s="593"/>
      <c r="B144" s="589"/>
      <c r="C144" s="595"/>
      <c r="D144" s="596"/>
      <c r="E144" s="589"/>
      <c r="F144" s="589"/>
      <c r="G144" s="589"/>
      <c r="H144" s="591" t="s">
        <v>1892</v>
      </c>
      <c r="I144" s="591"/>
      <c r="J144" s="589" t="s">
        <v>1891</v>
      </c>
      <c r="K144" s="589" t="s">
        <v>0</v>
      </c>
      <c r="L144" s="590">
        <v>428.4</v>
      </c>
    </row>
    <row r="145" spans="1:12" x14ac:dyDescent="0.2">
      <c r="A145" s="593"/>
      <c r="B145" s="589"/>
      <c r="C145" s="595"/>
      <c r="D145" s="596"/>
      <c r="E145" s="589"/>
      <c r="F145" s="589"/>
      <c r="G145" s="589"/>
      <c r="H145" s="591"/>
      <c r="I145" s="591"/>
      <c r="J145" s="589"/>
      <c r="K145" s="589"/>
      <c r="L145" s="590"/>
    </row>
    <row r="146" spans="1:12" ht="24" x14ac:dyDescent="0.2">
      <c r="A146" s="593"/>
      <c r="B146" s="161" t="s">
        <v>29</v>
      </c>
      <c r="C146" s="162" t="s">
        <v>30</v>
      </c>
      <c r="D146" s="162" t="s">
        <v>1893</v>
      </c>
      <c r="E146" s="162" t="s">
        <v>1894</v>
      </c>
      <c r="F146" s="592"/>
      <c r="G146" s="592"/>
      <c r="H146" s="591" t="s">
        <v>1895</v>
      </c>
      <c r="I146" s="591"/>
      <c r="J146" s="589" t="s">
        <v>1891</v>
      </c>
      <c r="K146" s="589" t="s">
        <v>0</v>
      </c>
      <c r="L146" s="590">
        <v>300</v>
      </c>
    </row>
    <row r="147" spans="1:12" ht="36" x14ac:dyDescent="0.2">
      <c r="A147" s="593"/>
      <c r="B147" s="164" t="s">
        <v>3064</v>
      </c>
      <c r="C147" s="164" t="s">
        <v>3078</v>
      </c>
      <c r="D147" s="166">
        <v>43175</v>
      </c>
      <c r="E147" s="164" t="s">
        <v>2451</v>
      </c>
      <c r="F147" s="592"/>
      <c r="G147" s="592"/>
      <c r="H147" s="591"/>
      <c r="I147" s="591"/>
      <c r="J147" s="589"/>
      <c r="K147" s="589"/>
      <c r="L147" s="590"/>
    </row>
    <row r="148" spans="1:12" ht="24" x14ac:dyDescent="0.2">
      <c r="A148" s="593">
        <v>327</v>
      </c>
      <c r="B148" s="161" t="s">
        <v>20</v>
      </c>
      <c r="C148" s="162" t="s">
        <v>21</v>
      </c>
      <c r="D148" s="162" t="s">
        <v>1884</v>
      </c>
      <c r="E148" s="162" t="s">
        <v>1885</v>
      </c>
      <c r="F148" s="594" t="s">
        <v>14</v>
      </c>
      <c r="G148" s="594"/>
      <c r="H148" s="592"/>
      <c r="I148" s="592"/>
      <c r="J148" s="592"/>
      <c r="K148" s="592"/>
      <c r="L148" s="592"/>
    </row>
    <row r="149" spans="1:12" x14ac:dyDescent="0.2">
      <c r="A149" s="593"/>
      <c r="B149" s="589" t="s">
        <v>3079</v>
      </c>
      <c r="C149" s="595" t="s">
        <v>3080</v>
      </c>
      <c r="D149" s="596">
        <v>43009</v>
      </c>
      <c r="E149" s="589" t="s">
        <v>2460</v>
      </c>
      <c r="F149" s="589" t="s">
        <v>3081</v>
      </c>
      <c r="G149" s="589"/>
      <c r="H149" s="591" t="s">
        <v>1890</v>
      </c>
      <c r="I149" s="591"/>
      <c r="J149" s="164" t="s">
        <v>1891</v>
      </c>
      <c r="K149" s="164" t="s">
        <v>1891</v>
      </c>
      <c r="L149" s="165">
        <v>0</v>
      </c>
    </row>
    <row r="150" spans="1:12" x14ac:dyDescent="0.2">
      <c r="A150" s="593"/>
      <c r="B150" s="589"/>
      <c r="C150" s="595"/>
      <c r="D150" s="596"/>
      <c r="E150" s="589"/>
      <c r="F150" s="589"/>
      <c r="G150" s="589"/>
      <c r="H150" s="591" t="s">
        <v>1892</v>
      </c>
      <c r="I150" s="591"/>
      <c r="J150" s="164" t="s">
        <v>1891</v>
      </c>
      <c r="K150" s="164" t="s">
        <v>1891</v>
      </c>
      <c r="L150" s="165">
        <v>0</v>
      </c>
    </row>
    <row r="151" spans="1:12" ht="24" x14ac:dyDescent="0.2">
      <c r="A151" s="593"/>
      <c r="B151" s="161" t="s">
        <v>29</v>
      </c>
      <c r="C151" s="162" t="s">
        <v>30</v>
      </c>
      <c r="D151" s="162" t="s">
        <v>1893</v>
      </c>
      <c r="E151" s="162" t="s">
        <v>1894</v>
      </c>
      <c r="F151" s="592"/>
      <c r="G151" s="592"/>
      <c r="H151" s="591" t="s">
        <v>1895</v>
      </c>
      <c r="I151" s="591"/>
      <c r="J151" s="589" t="s">
        <v>1891</v>
      </c>
      <c r="K151" s="589" t="s">
        <v>0</v>
      </c>
      <c r="L151" s="590">
        <v>855</v>
      </c>
    </row>
    <row r="152" spans="1:12" ht="24" x14ac:dyDescent="0.2">
      <c r="A152" s="593"/>
      <c r="B152" s="164" t="s">
        <v>1896</v>
      </c>
      <c r="C152" s="164" t="s">
        <v>3081</v>
      </c>
      <c r="D152" s="166">
        <v>43016</v>
      </c>
      <c r="E152" s="164" t="s">
        <v>2190</v>
      </c>
      <c r="F152" s="592"/>
      <c r="G152" s="592"/>
      <c r="H152" s="591"/>
      <c r="I152" s="591"/>
      <c r="J152" s="589"/>
      <c r="K152" s="589"/>
      <c r="L152" s="590"/>
    </row>
    <row r="153" spans="1:12" ht="24" x14ac:dyDescent="0.2">
      <c r="A153" s="593">
        <v>328</v>
      </c>
      <c r="B153" s="161" t="s">
        <v>20</v>
      </c>
      <c r="C153" s="162" t="s">
        <v>21</v>
      </c>
      <c r="D153" s="162" t="s">
        <v>1884</v>
      </c>
      <c r="E153" s="162" t="s">
        <v>1885</v>
      </c>
      <c r="F153" s="594" t="s">
        <v>14</v>
      </c>
      <c r="G153" s="594"/>
      <c r="H153" s="592"/>
      <c r="I153" s="592"/>
      <c r="J153" s="592"/>
      <c r="K153" s="592"/>
      <c r="L153" s="592"/>
    </row>
    <row r="154" spans="1:12" x14ac:dyDescent="0.2">
      <c r="A154" s="593"/>
      <c r="B154" s="589" t="s">
        <v>3079</v>
      </c>
      <c r="C154" s="589" t="s">
        <v>3082</v>
      </c>
      <c r="D154" s="596">
        <v>43032</v>
      </c>
      <c r="E154" s="589" t="s">
        <v>2234</v>
      </c>
      <c r="F154" s="589" t="s">
        <v>3083</v>
      </c>
      <c r="G154" s="589"/>
      <c r="H154" s="591" t="s">
        <v>1890</v>
      </c>
      <c r="I154" s="591"/>
      <c r="J154" s="164" t="s">
        <v>1891</v>
      </c>
      <c r="K154" s="164" t="s">
        <v>0</v>
      </c>
      <c r="L154" s="165">
        <v>417</v>
      </c>
    </row>
    <row r="155" spans="1:12" x14ac:dyDescent="0.2">
      <c r="A155" s="593"/>
      <c r="B155" s="589"/>
      <c r="C155" s="589"/>
      <c r="D155" s="596"/>
      <c r="E155" s="589"/>
      <c r="F155" s="589"/>
      <c r="G155" s="589"/>
      <c r="H155" s="591" t="s">
        <v>1892</v>
      </c>
      <c r="I155" s="591"/>
      <c r="J155" s="164" t="s">
        <v>1891</v>
      </c>
      <c r="K155" s="164" t="s">
        <v>0</v>
      </c>
      <c r="L155" s="165">
        <v>322.40000000000003</v>
      </c>
    </row>
    <row r="156" spans="1:12" ht="24" x14ac:dyDescent="0.2">
      <c r="A156" s="593"/>
      <c r="B156" s="161" t="s">
        <v>29</v>
      </c>
      <c r="C156" s="162" t="s">
        <v>30</v>
      </c>
      <c r="D156" s="162" t="s">
        <v>1893</v>
      </c>
      <c r="E156" s="162" t="s">
        <v>1894</v>
      </c>
      <c r="F156" s="592"/>
      <c r="G156" s="592"/>
      <c r="H156" s="591" t="s">
        <v>1895</v>
      </c>
      <c r="I156" s="591"/>
      <c r="J156" s="589" t="s">
        <v>1891</v>
      </c>
      <c r="K156" s="589" t="s">
        <v>0</v>
      </c>
      <c r="L156" s="590">
        <v>30</v>
      </c>
    </row>
    <row r="157" spans="1:12" ht="24" x14ac:dyDescent="0.2">
      <c r="A157" s="593"/>
      <c r="B157" s="164" t="s">
        <v>1896</v>
      </c>
      <c r="C157" s="164" t="s">
        <v>3083</v>
      </c>
      <c r="D157" s="166">
        <v>43034</v>
      </c>
      <c r="E157" s="164" t="s">
        <v>3084</v>
      </c>
      <c r="F157" s="592"/>
      <c r="G157" s="592"/>
      <c r="H157" s="591"/>
      <c r="I157" s="591"/>
      <c r="J157" s="589"/>
      <c r="K157" s="589"/>
      <c r="L157" s="590"/>
    </row>
    <row r="158" spans="1:12" ht="24" x14ac:dyDescent="0.2">
      <c r="A158" s="593">
        <v>329</v>
      </c>
      <c r="B158" s="161" t="s">
        <v>20</v>
      </c>
      <c r="C158" s="162" t="s">
        <v>21</v>
      </c>
      <c r="D158" s="162" t="s">
        <v>1884</v>
      </c>
      <c r="E158" s="162" t="s">
        <v>1885</v>
      </c>
      <c r="F158" s="594" t="s">
        <v>14</v>
      </c>
      <c r="G158" s="594"/>
      <c r="H158" s="592"/>
      <c r="I158" s="592"/>
      <c r="J158" s="592"/>
      <c r="K158" s="592"/>
      <c r="L158" s="592"/>
    </row>
    <row r="159" spans="1:12" x14ac:dyDescent="0.2">
      <c r="A159" s="593"/>
      <c r="B159" s="589" t="s">
        <v>3079</v>
      </c>
      <c r="C159" s="589" t="s">
        <v>3085</v>
      </c>
      <c r="D159" s="596">
        <v>43049</v>
      </c>
      <c r="E159" s="589" t="s">
        <v>3086</v>
      </c>
      <c r="F159" s="589" t="s">
        <v>3087</v>
      </c>
      <c r="G159" s="589"/>
      <c r="H159" s="591" t="s">
        <v>1890</v>
      </c>
      <c r="I159" s="591"/>
      <c r="J159" s="164" t="s">
        <v>1891</v>
      </c>
      <c r="K159" s="164" t="s">
        <v>0</v>
      </c>
      <c r="L159" s="165">
        <v>175.5</v>
      </c>
    </row>
    <row r="160" spans="1:12" x14ac:dyDescent="0.2">
      <c r="A160" s="593"/>
      <c r="B160" s="589"/>
      <c r="C160" s="589"/>
      <c r="D160" s="596"/>
      <c r="E160" s="589"/>
      <c r="F160" s="589"/>
      <c r="G160" s="589"/>
      <c r="H160" s="591" t="s">
        <v>1892</v>
      </c>
      <c r="I160" s="591"/>
      <c r="J160" s="164" t="s">
        <v>1891</v>
      </c>
      <c r="K160" s="164" t="s">
        <v>0</v>
      </c>
      <c r="L160" s="165">
        <v>386.4</v>
      </c>
    </row>
    <row r="161" spans="1:12" ht="24" x14ac:dyDescent="0.2">
      <c r="A161" s="593"/>
      <c r="B161" s="161" t="s">
        <v>29</v>
      </c>
      <c r="C161" s="162" t="s">
        <v>30</v>
      </c>
      <c r="D161" s="162" t="s">
        <v>1893</v>
      </c>
      <c r="E161" s="162" t="s">
        <v>1894</v>
      </c>
      <c r="F161" s="592"/>
      <c r="G161" s="592"/>
      <c r="H161" s="591" t="s">
        <v>1895</v>
      </c>
      <c r="I161" s="591"/>
      <c r="J161" s="589" t="s">
        <v>1891</v>
      </c>
      <c r="K161" s="589" t="s">
        <v>0</v>
      </c>
      <c r="L161" s="590">
        <v>197</v>
      </c>
    </row>
    <row r="162" spans="1:12" ht="24" x14ac:dyDescent="0.2">
      <c r="A162" s="593"/>
      <c r="B162" s="164" t="s">
        <v>1896</v>
      </c>
      <c r="C162" s="164" t="s">
        <v>3087</v>
      </c>
      <c r="D162" s="166">
        <v>43050</v>
      </c>
      <c r="E162" s="164" t="s">
        <v>3088</v>
      </c>
      <c r="F162" s="592"/>
      <c r="G162" s="592"/>
      <c r="H162" s="591"/>
      <c r="I162" s="591"/>
      <c r="J162" s="589"/>
      <c r="K162" s="589"/>
      <c r="L162" s="590"/>
    </row>
    <row r="163" spans="1:12" ht="24" x14ac:dyDescent="0.2">
      <c r="A163" s="593">
        <v>330</v>
      </c>
      <c r="B163" s="161" t="s">
        <v>20</v>
      </c>
      <c r="C163" s="162" t="s">
        <v>21</v>
      </c>
      <c r="D163" s="162" t="s">
        <v>1884</v>
      </c>
      <c r="E163" s="162" t="s">
        <v>1885</v>
      </c>
      <c r="F163" s="594" t="s">
        <v>14</v>
      </c>
      <c r="G163" s="594"/>
      <c r="H163" s="592"/>
      <c r="I163" s="592"/>
      <c r="J163" s="592"/>
      <c r="K163" s="592"/>
      <c r="L163" s="592"/>
    </row>
    <row r="164" spans="1:12" x14ac:dyDescent="0.2">
      <c r="A164" s="593"/>
      <c r="B164" s="589" t="s">
        <v>3079</v>
      </c>
      <c r="C164" s="595" t="s">
        <v>3089</v>
      </c>
      <c r="D164" s="596">
        <v>43069</v>
      </c>
      <c r="E164" s="589" t="s">
        <v>3090</v>
      </c>
      <c r="F164" s="589" t="s">
        <v>3091</v>
      </c>
      <c r="G164" s="589"/>
      <c r="H164" s="591" t="s">
        <v>1890</v>
      </c>
      <c r="I164" s="591"/>
      <c r="J164" s="164" t="s">
        <v>1891</v>
      </c>
      <c r="K164" s="164" t="s">
        <v>0</v>
      </c>
      <c r="L164" s="165">
        <v>412.72</v>
      </c>
    </row>
    <row r="165" spans="1:12" x14ac:dyDescent="0.2">
      <c r="A165" s="593"/>
      <c r="B165" s="589"/>
      <c r="C165" s="595"/>
      <c r="D165" s="596"/>
      <c r="E165" s="589"/>
      <c r="F165" s="589"/>
      <c r="G165" s="589"/>
      <c r="H165" s="591" t="s">
        <v>1892</v>
      </c>
      <c r="I165" s="591"/>
      <c r="J165" s="164" t="s">
        <v>1891</v>
      </c>
      <c r="K165" s="164" t="s">
        <v>0</v>
      </c>
      <c r="L165" s="165">
        <v>286.40000000000003</v>
      </c>
    </row>
    <row r="166" spans="1:12" ht="24" x14ac:dyDescent="0.2">
      <c r="A166" s="593"/>
      <c r="B166" s="161" t="s">
        <v>29</v>
      </c>
      <c r="C166" s="162" t="s">
        <v>30</v>
      </c>
      <c r="D166" s="162" t="s">
        <v>1893</v>
      </c>
      <c r="E166" s="162" t="s">
        <v>1894</v>
      </c>
      <c r="F166" s="592"/>
      <c r="G166" s="592"/>
      <c r="H166" s="591" t="s">
        <v>1895</v>
      </c>
      <c r="I166" s="591"/>
      <c r="J166" s="589" t="s">
        <v>1891</v>
      </c>
      <c r="K166" s="589" t="s">
        <v>0</v>
      </c>
      <c r="L166" s="590">
        <v>126.5</v>
      </c>
    </row>
    <row r="167" spans="1:12" ht="24" x14ac:dyDescent="0.2">
      <c r="A167" s="593"/>
      <c r="B167" s="164" t="s">
        <v>1896</v>
      </c>
      <c r="C167" s="164" t="s">
        <v>3091</v>
      </c>
      <c r="D167" s="166">
        <v>43071</v>
      </c>
      <c r="E167" s="164" t="s">
        <v>3092</v>
      </c>
      <c r="F167" s="592"/>
      <c r="G167" s="592"/>
      <c r="H167" s="591"/>
      <c r="I167" s="591"/>
      <c r="J167" s="589"/>
      <c r="K167" s="589"/>
      <c r="L167" s="590"/>
    </row>
    <row r="168" spans="1:12" ht="24" x14ac:dyDescent="0.2">
      <c r="A168" s="593">
        <v>331</v>
      </c>
      <c r="B168" s="161" t="s">
        <v>20</v>
      </c>
      <c r="C168" s="162" t="s">
        <v>21</v>
      </c>
      <c r="D168" s="162" t="s">
        <v>1884</v>
      </c>
      <c r="E168" s="162" t="s">
        <v>1885</v>
      </c>
      <c r="F168" s="594" t="s">
        <v>14</v>
      </c>
      <c r="G168" s="594"/>
      <c r="H168" s="592"/>
      <c r="I168" s="592"/>
      <c r="J168" s="592"/>
      <c r="K168" s="592"/>
      <c r="L168" s="592"/>
    </row>
    <row r="169" spans="1:12" x14ac:dyDescent="0.2">
      <c r="A169" s="593"/>
      <c r="B169" s="589" t="s">
        <v>3079</v>
      </c>
      <c r="C169" s="595" t="s">
        <v>3093</v>
      </c>
      <c r="D169" s="596">
        <v>43130</v>
      </c>
      <c r="E169" s="589" t="s">
        <v>2350</v>
      </c>
      <c r="F169" s="589" t="s">
        <v>2113</v>
      </c>
      <c r="G169" s="589"/>
      <c r="H169" s="591" t="s">
        <v>1890</v>
      </c>
      <c r="I169" s="591"/>
      <c r="J169" s="164" t="s">
        <v>1891</v>
      </c>
      <c r="K169" s="164" t="s">
        <v>0</v>
      </c>
      <c r="L169" s="165">
        <v>625.09</v>
      </c>
    </row>
    <row r="170" spans="1:12" x14ac:dyDescent="0.2">
      <c r="A170" s="593"/>
      <c r="B170" s="589"/>
      <c r="C170" s="595"/>
      <c r="D170" s="596"/>
      <c r="E170" s="589"/>
      <c r="F170" s="589"/>
      <c r="G170" s="589"/>
      <c r="H170" s="591" t="s">
        <v>1892</v>
      </c>
      <c r="I170" s="591"/>
      <c r="J170" s="164" t="s">
        <v>1891</v>
      </c>
      <c r="K170" s="164" t="s">
        <v>0</v>
      </c>
      <c r="L170" s="165">
        <v>414.74</v>
      </c>
    </row>
    <row r="171" spans="1:12" ht="24" x14ac:dyDescent="0.2">
      <c r="A171" s="593"/>
      <c r="B171" s="161" t="s">
        <v>29</v>
      </c>
      <c r="C171" s="162" t="s">
        <v>30</v>
      </c>
      <c r="D171" s="162" t="s">
        <v>1893</v>
      </c>
      <c r="E171" s="162" t="s">
        <v>1894</v>
      </c>
      <c r="F171" s="592"/>
      <c r="G171" s="592"/>
      <c r="H171" s="591" t="s">
        <v>1895</v>
      </c>
      <c r="I171" s="591"/>
      <c r="J171" s="589" t="s">
        <v>1891</v>
      </c>
      <c r="K171" s="589" t="s">
        <v>0</v>
      </c>
      <c r="L171" s="590">
        <v>180</v>
      </c>
    </row>
    <row r="172" spans="1:12" ht="24" x14ac:dyDescent="0.2">
      <c r="A172" s="593"/>
      <c r="B172" s="164" t="s">
        <v>1896</v>
      </c>
      <c r="C172" s="164" t="s">
        <v>2113</v>
      </c>
      <c r="D172" s="166">
        <v>43133</v>
      </c>
      <c r="E172" s="164" t="s">
        <v>3094</v>
      </c>
      <c r="F172" s="592"/>
      <c r="G172" s="592"/>
      <c r="H172" s="591"/>
      <c r="I172" s="591"/>
      <c r="J172" s="589"/>
      <c r="K172" s="589"/>
      <c r="L172" s="590"/>
    </row>
    <row r="173" spans="1:12" ht="24" x14ac:dyDescent="0.2">
      <c r="A173" s="593">
        <v>332</v>
      </c>
      <c r="B173" s="161" t="s">
        <v>20</v>
      </c>
      <c r="C173" s="162" t="s">
        <v>21</v>
      </c>
      <c r="D173" s="162" t="s">
        <v>1884</v>
      </c>
      <c r="E173" s="162" t="s">
        <v>1885</v>
      </c>
      <c r="F173" s="594" t="s">
        <v>14</v>
      </c>
      <c r="G173" s="594"/>
      <c r="H173" s="592"/>
      <c r="I173" s="592"/>
      <c r="J173" s="592"/>
      <c r="K173" s="592"/>
      <c r="L173" s="592"/>
    </row>
    <row r="174" spans="1:12" x14ac:dyDescent="0.2">
      <c r="A174" s="593"/>
      <c r="B174" s="589" t="s">
        <v>3095</v>
      </c>
      <c r="C174" s="595" t="s">
        <v>3096</v>
      </c>
      <c r="D174" s="596">
        <v>43119</v>
      </c>
      <c r="E174" s="589" t="s">
        <v>2174</v>
      </c>
      <c r="F174" s="589" t="s">
        <v>1038</v>
      </c>
      <c r="G174" s="589"/>
      <c r="H174" s="591" t="s">
        <v>1890</v>
      </c>
      <c r="I174" s="591"/>
      <c r="J174" s="164" t="s">
        <v>1891</v>
      </c>
      <c r="K174" s="164" t="s">
        <v>0</v>
      </c>
      <c r="L174" s="165">
        <v>223.75</v>
      </c>
    </row>
    <row r="175" spans="1:12" x14ac:dyDescent="0.2">
      <c r="A175" s="593"/>
      <c r="B175" s="589"/>
      <c r="C175" s="595"/>
      <c r="D175" s="596"/>
      <c r="E175" s="589"/>
      <c r="F175" s="589"/>
      <c r="G175" s="589"/>
      <c r="H175" s="591" t="s">
        <v>1892</v>
      </c>
      <c r="I175" s="591"/>
      <c r="J175" s="164" t="s">
        <v>1891</v>
      </c>
      <c r="K175" s="164" t="s">
        <v>0</v>
      </c>
      <c r="L175" s="165">
        <v>379</v>
      </c>
    </row>
    <row r="176" spans="1:12" ht="24" x14ac:dyDescent="0.2">
      <c r="A176" s="593"/>
      <c r="B176" s="161" t="s">
        <v>29</v>
      </c>
      <c r="C176" s="162" t="s">
        <v>30</v>
      </c>
      <c r="D176" s="162" t="s">
        <v>1893</v>
      </c>
      <c r="E176" s="162" t="s">
        <v>1894</v>
      </c>
      <c r="F176" s="592"/>
      <c r="G176" s="592"/>
      <c r="H176" s="591" t="s">
        <v>1895</v>
      </c>
      <c r="I176" s="591"/>
      <c r="J176" s="589" t="s">
        <v>1891</v>
      </c>
      <c r="K176" s="589" t="s">
        <v>0</v>
      </c>
      <c r="L176" s="590">
        <v>100</v>
      </c>
    </row>
    <row r="177" spans="1:12" ht="36" x14ac:dyDescent="0.2">
      <c r="A177" s="593"/>
      <c r="B177" s="164" t="s">
        <v>3097</v>
      </c>
      <c r="C177" s="164" t="s">
        <v>1038</v>
      </c>
      <c r="D177" s="166">
        <v>43120</v>
      </c>
      <c r="E177" s="164" t="s">
        <v>3098</v>
      </c>
      <c r="F177" s="592"/>
      <c r="G177" s="592"/>
      <c r="H177" s="591"/>
      <c r="I177" s="591"/>
      <c r="J177" s="589"/>
      <c r="K177" s="589"/>
      <c r="L177" s="590"/>
    </row>
    <row r="178" spans="1:12" ht="24" x14ac:dyDescent="0.2">
      <c r="A178" s="593">
        <v>333</v>
      </c>
      <c r="B178" s="161" t="s">
        <v>20</v>
      </c>
      <c r="C178" s="162" t="s">
        <v>21</v>
      </c>
      <c r="D178" s="162" t="s">
        <v>1884</v>
      </c>
      <c r="E178" s="162" t="s">
        <v>1885</v>
      </c>
      <c r="F178" s="594" t="s">
        <v>14</v>
      </c>
      <c r="G178" s="594"/>
      <c r="H178" s="592"/>
      <c r="I178" s="592"/>
      <c r="J178" s="592"/>
      <c r="K178" s="592"/>
      <c r="L178" s="592"/>
    </row>
    <row r="179" spans="1:12" x14ac:dyDescent="0.2">
      <c r="A179" s="593"/>
      <c r="B179" s="589" t="s">
        <v>3099</v>
      </c>
      <c r="C179" s="595" t="s">
        <v>3100</v>
      </c>
      <c r="D179" s="596">
        <v>43147</v>
      </c>
      <c r="E179" s="589" t="s">
        <v>1938</v>
      </c>
      <c r="F179" s="589" t="s">
        <v>3101</v>
      </c>
      <c r="G179" s="589"/>
      <c r="H179" s="591" t="s">
        <v>1890</v>
      </c>
      <c r="I179" s="591"/>
      <c r="J179" s="164" t="s">
        <v>1891</v>
      </c>
      <c r="K179" s="164" t="s">
        <v>0</v>
      </c>
      <c r="L179" s="165">
        <v>356</v>
      </c>
    </row>
    <row r="180" spans="1:12" x14ac:dyDescent="0.2">
      <c r="A180" s="593"/>
      <c r="B180" s="589"/>
      <c r="C180" s="595"/>
      <c r="D180" s="596"/>
      <c r="E180" s="589"/>
      <c r="F180" s="589"/>
      <c r="G180" s="589"/>
      <c r="H180" s="591" t="s">
        <v>1892</v>
      </c>
      <c r="I180" s="591"/>
      <c r="J180" s="589" t="s">
        <v>1891</v>
      </c>
      <c r="K180" s="589" t="s">
        <v>1891</v>
      </c>
      <c r="L180" s="590">
        <v>0</v>
      </c>
    </row>
    <row r="181" spans="1:12" x14ac:dyDescent="0.2">
      <c r="A181" s="593"/>
      <c r="B181" s="589"/>
      <c r="C181" s="595"/>
      <c r="D181" s="596"/>
      <c r="E181" s="589"/>
      <c r="F181" s="589"/>
      <c r="G181" s="589"/>
      <c r="H181" s="591"/>
      <c r="I181" s="591"/>
      <c r="J181" s="589"/>
      <c r="K181" s="589"/>
      <c r="L181" s="590"/>
    </row>
    <row r="182" spans="1:12" x14ac:dyDescent="0.2">
      <c r="A182" s="593"/>
      <c r="B182" s="589"/>
      <c r="C182" s="595"/>
      <c r="D182" s="596"/>
      <c r="E182" s="589"/>
      <c r="F182" s="589"/>
      <c r="G182" s="589"/>
      <c r="H182" s="591"/>
      <c r="I182" s="591"/>
      <c r="J182" s="589"/>
      <c r="K182" s="589"/>
      <c r="L182" s="590"/>
    </row>
    <row r="183" spans="1:12" ht="24" x14ac:dyDescent="0.2">
      <c r="A183" s="593"/>
      <c r="B183" s="161" t="s">
        <v>29</v>
      </c>
      <c r="C183" s="162" t="s">
        <v>30</v>
      </c>
      <c r="D183" s="162" t="s">
        <v>1893</v>
      </c>
      <c r="E183" s="162" t="s">
        <v>1894</v>
      </c>
      <c r="F183" s="592"/>
      <c r="G183" s="592"/>
      <c r="H183" s="591" t="s">
        <v>1895</v>
      </c>
      <c r="I183" s="591"/>
      <c r="J183" s="589" t="s">
        <v>1891</v>
      </c>
      <c r="K183" s="589" t="s">
        <v>0</v>
      </c>
      <c r="L183" s="590">
        <v>133</v>
      </c>
    </row>
    <row r="184" spans="1:12" ht="24" x14ac:dyDescent="0.2">
      <c r="A184" s="593"/>
      <c r="B184" s="164" t="s">
        <v>1896</v>
      </c>
      <c r="C184" s="164" t="s">
        <v>3101</v>
      </c>
      <c r="D184" s="166">
        <v>43155</v>
      </c>
      <c r="E184" s="164" t="s">
        <v>3102</v>
      </c>
      <c r="F184" s="592"/>
      <c r="G184" s="592"/>
      <c r="H184" s="591"/>
      <c r="I184" s="591"/>
      <c r="J184" s="589"/>
      <c r="K184" s="589"/>
      <c r="L184" s="590"/>
    </row>
    <row r="185" spans="1:12" ht="24" x14ac:dyDescent="0.2">
      <c r="A185" s="593">
        <v>334</v>
      </c>
      <c r="B185" s="161" t="s">
        <v>20</v>
      </c>
      <c r="C185" s="162" t="s">
        <v>21</v>
      </c>
      <c r="D185" s="162" t="s">
        <v>1884</v>
      </c>
      <c r="E185" s="162" t="s">
        <v>1885</v>
      </c>
      <c r="F185" s="594" t="s">
        <v>14</v>
      </c>
      <c r="G185" s="594"/>
      <c r="H185" s="592"/>
      <c r="I185" s="592"/>
      <c r="J185" s="592"/>
      <c r="K185" s="592"/>
      <c r="L185" s="592"/>
    </row>
    <row r="186" spans="1:12" x14ac:dyDescent="0.2">
      <c r="A186" s="593"/>
      <c r="B186" s="589" t="s">
        <v>3103</v>
      </c>
      <c r="C186" s="595" t="s">
        <v>3104</v>
      </c>
      <c r="D186" s="596">
        <v>43047</v>
      </c>
      <c r="E186" s="589" t="s">
        <v>3105</v>
      </c>
      <c r="F186" s="589" t="s">
        <v>3106</v>
      </c>
      <c r="G186" s="589"/>
      <c r="H186" s="591" t="s">
        <v>1890</v>
      </c>
      <c r="I186" s="591"/>
      <c r="J186" s="164" t="s">
        <v>1891</v>
      </c>
      <c r="K186" s="164" t="s">
        <v>0</v>
      </c>
      <c r="L186" s="165">
        <v>991.04000000000008</v>
      </c>
    </row>
    <row r="187" spans="1:12" x14ac:dyDescent="0.2">
      <c r="A187" s="593"/>
      <c r="B187" s="589"/>
      <c r="C187" s="595"/>
      <c r="D187" s="596"/>
      <c r="E187" s="589"/>
      <c r="F187" s="589"/>
      <c r="G187" s="589"/>
      <c r="H187" s="591" t="s">
        <v>1892</v>
      </c>
      <c r="I187" s="591"/>
      <c r="J187" s="164" t="s">
        <v>1891</v>
      </c>
      <c r="K187" s="164" t="s">
        <v>0</v>
      </c>
      <c r="L187" s="165">
        <v>683.27</v>
      </c>
    </row>
    <row r="188" spans="1:12" ht="24" x14ac:dyDescent="0.2">
      <c r="A188" s="593"/>
      <c r="B188" s="161" t="s">
        <v>29</v>
      </c>
      <c r="C188" s="162" t="s">
        <v>30</v>
      </c>
      <c r="D188" s="162" t="s">
        <v>1893</v>
      </c>
      <c r="E188" s="162" t="s">
        <v>1894</v>
      </c>
      <c r="F188" s="592"/>
      <c r="G188" s="592"/>
      <c r="H188" s="591" t="s">
        <v>1895</v>
      </c>
      <c r="I188" s="591"/>
      <c r="J188" s="589" t="s">
        <v>1891</v>
      </c>
      <c r="K188" s="589" t="s">
        <v>0</v>
      </c>
      <c r="L188" s="590">
        <v>88.2</v>
      </c>
    </row>
    <row r="189" spans="1:12" ht="24" x14ac:dyDescent="0.2">
      <c r="A189" s="593"/>
      <c r="B189" s="164" t="s">
        <v>1660</v>
      </c>
      <c r="C189" s="164" t="s">
        <v>3106</v>
      </c>
      <c r="D189" s="166">
        <v>43051</v>
      </c>
      <c r="E189" s="164" t="s">
        <v>2540</v>
      </c>
      <c r="F189" s="592"/>
      <c r="G189" s="592"/>
      <c r="H189" s="591"/>
      <c r="I189" s="591"/>
      <c r="J189" s="589"/>
      <c r="K189" s="589"/>
      <c r="L189" s="590"/>
    </row>
    <row r="190" spans="1:12" ht="24" x14ac:dyDescent="0.2">
      <c r="A190" s="593">
        <v>335</v>
      </c>
      <c r="B190" s="161" t="s">
        <v>20</v>
      </c>
      <c r="C190" s="162" t="s">
        <v>21</v>
      </c>
      <c r="D190" s="162" t="s">
        <v>1884</v>
      </c>
      <c r="E190" s="162" t="s">
        <v>1885</v>
      </c>
      <c r="F190" s="594" t="s">
        <v>14</v>
      </c>
      <c r="G190" s="594"/>
      <c r="H190" s="592"/>
      <c r="I190" s="592"/>
      <c r="J190" s="592"/>
      <c r="K190" s="592"/>
      <c r="L190" s="592"/>
    </row>
    <row r="191" spans="1:12" x14ac:dyDescent="0.2">
      <c r="A191" s="593"/>
      <c r="B191" s="589" t="s">
        <v>3107</v>
      </c>
      <c r="C191" s="589" t="s">
        <v>3108</v>
      </c>
      <c r="D191" s="596">
        <v>43019</v>
      </c>
      <c r="E191" s="589" t="s">
        <v>2134</v>
      </c>
      <c r="F191" s="589" t="s">
        <v>2135</v>
      </c>
      <c r="G191" s="589"/>
      <c r="H191" s="591" t="s">
        <v>1890</v>
      </c>
      <c r="I191" s="591"/>
      <c r="J191" s="164" t="s">
        <v>1891</v>
      </c>
      <c r="K191" s="164" t="s">
        <v>0</v>
      </c>
      <c r="L191" s="165">
        <v>179.5</v>
      </c>
    </row>
    <row r="192" spans="1:12" x14ac:dyDescent="0.2">
      <c r="A192" s="593"/>
      <c r="B192" s="589"/>
      <c r="C192" s="589"/>
      <c r="D192" s="596"/>
      <c r="E192" s="589"/>
      <c r="F192" s="589"/>
      <c r="G192" s="589"/>
      <c r="H192" s="591" t="s">
        <v>1892</v>
      </c>
      <c r="I192" s="591"/>
      <c r="J192" s="164" t="s">
        <v>1891</v>
      </c>
      <c r="K192" s="164" t="s">
        <v>0</v>
      </c>
      <c r="L192" s="165">
        <v>180.41</v>
      </c>
    </row>
    <row r="193" spans="1:12" ht="24" x14ac:dyDescent="0.2">
      <c r="A193" s="593"/>
      <c r="B193" s="161" t="s">
        <v>29</v>
      </c>
      <c r="C193" s="162" t="s">
        <v>30</v>
      </c>
      <c r="D193" s="162" t="s">
        <v>1893</v>
      </c>
      <c r="E193" s="162" t="s">
        <v>1894</v>
      </c>
      <c r="F193" s="592"/>
      <c r="G193" s="592"/>
      <c r="H193" s="591" t="s">
        <v>1895</v>
      </c>
      <c r="I193" s="591"/>
      <c r="J193" s="589" t="s">
        <v>1891</v>
      </c>
      <c r="K193" s="589" t="s">
        <v>1891</v>
      </c>
      <c r="L193" s="590">
        <v>0</v>
      </c>
    </row>
    <row r="194" spans="1:12" ht="24" x14ac:dyDescent="0.2">
      <c r="A194" s="593"/>
      <c r="B194" s="164" t="s">
        <v>1923</v>
      </c>
      <c r="C194" s="164" t="s">
        <v>2135</v>
      </c>
      <c r="D194" s="166">
        <v>43020</v>
      </c>
      <c r="E194" s="164" t="s">
        <v>2374</v>
      </c>
      <c r="F194" s="592"/>
      <c r="G194" s="592"/>
      <c r="H194" s="591"/>
      <c r="I194" s="591"/>
      <c r="J194" s="589"/>
      <c r="K194" s="589"/>
      <c r="L194" s="590"/>
    </row>
    <row r="195" spans="1:12" ht="24" x14ac:dyDescent="0.2">
      <c r="A195" s="593">
        <v>336</v>
      </c>
      <c r="B195" s="161" t="s">
        <v>20</v>
      </c>
      <c r="C195" s="162" t="s">
        <v>21</v>
      </c>
      <c r="D195" s="162" t="s">
        <v>1884</v>
      </c>
      <c r="E195" s="162" t="s">
        <v>1885</v>
      </c>
      <c r="F195" s="594" t="s">
        <v>14</v>
      </c>
      <c r="G195" s="594"/>
      <c r="H195" s="592"/>
      <c r="I195" s="592"/>
      <c r="J195" s="592"/>
      <c r="K195" s="592"/>
      <c r="L195" s="592"/>
    </row>
    <row r="196" spans="1:12" x14ac:dyDescent="0.2">
      <c r="A196" s="593"/>
      <c r="B196" s="589" t="s">
        <v>3107</v>
      </c>
      <c r="C196" s="589" t="s">
        <v>3109</v>
      </c>
      <c r="D196" s="596">
        <v>43026</v>
      </c>
      <c r="E196" s="589" t="s">
        <v>2372</v>
      </c>
      <c r="F196" s="589" t="s">
        <v>3110</v>
      </c>
      <c r="G196" s="589"/>
      <c r="H196" s="591" t="s">
        <v>1890</v>
      </c>
      <c r="I196" s="591"/>
      <c r="J196" s="164" t="s">
        <v>1891</v>
      </c>
      <c r="K196" s="164" t="s">
        <v>0</v>
      </c>
      <c r="L196" s="165">
        <v>342.05</v>
      </c>
    </row>
    <row r="197" spans="1:12" x14ac:dyDescent="0.2">
      <c r="A197" s="593"/>
      <c r="B197" s="589"/>
      <c r="C197" s="589"/>
      <c r="D197" s="596"/>
      <c r="E197" s="589"/>
      <c r="F197" s="589"/>
      <c r="G197" s="589"/>
      <c r="H197" s="591" t="s">
        <v>1892</v>
      </c>
      <c r="I197" s="591"/>
      <c r="J197" s="164" t="s">
        <v>1891</v>
      </c>
      <c r="K197" s="164" t="s">
        <v>0</v>
      </c>
      <c r="L197" s="165">
        <v>292.66000000000003</v>
      </c>
    </row>
    <row r="198" spans="1:12" ht="24" x14ac:dyDescent="0.2">
      <c r="A198" s="593"/>
      <c r="B198" s="161" t="s">
        <v>29</v>
      </c>
      <c r="C198" s="162" t="s">
        <v>30</v>
      </c>
      <c r="D198" s="162" t="s">
        <v>1893</v>
      </c>
      <c r="E198" s="162" t="s">
        <v>1894</v>
      </c>
      <c r="F198" s="592"/>
      <c r="G198" s="592"/>
      <c r="H198" s="591" t="s">
        <v>1895</v>
      </c>
      <c r="I198" s="591"/>
      <c r="J198" s="589" t="s">
        <v>1891</v>
      </c>
      <c r="K198" s="589" t="s">
        <v>1891</v>
      </c>
      <c r="L198" s="590">
        <v>0</v>
      </c>
    </row>
    <row r="199" spans="1:12" ht="24" x14ac:dyDescent="0.2">
      <c r="A199" s="593"/>
      <c r="B199" s="164" t="s">
        <v>1923</v>
      </c>
      <c r="C199" s="164" t="s">
        <v>3110</v>
      </c>
      <c r="D199" s="166">
        <v>43027</v>
      </c>
      <c r="E199" s="164" t="s">
        <v>3111</v>
      </c>
      <c r="F199" s="592"/>
      <c r="G199" s="592"/>
      <c r="H199" s="591"/>
      <c r="I199" s="591"/>
      <c r="J199" s="589"/>
      <c r="K199" s="589"/>
      <c r="L199" s="590"/>
    </row>
    <row r="200" spans="1:12" ht="24" x14ac:dyDescent="0.2">
      <c r="A200" s="593">
        <v>337</v>
      </c>
      <c r="B200" s="161" t="s">
        <v>20</v>
      </c>
      <c r="C200" s="162" t="s">
        <v>21</v>
      </c>
      <c r="D200" s="162" t="s">
        <v>1884</v>
      </c>
      <c r="E200" s="162" t="s">
        <v>1885</v>
      </c>
      <c r="F200" s="594" t="s">
        <v>14</v>
      </c>
      <c r="G200" s="594"/>
      <c r="H200" s="592"/>
      <c r="I200" s="592"/>
      <c r="J200" s="592"/>
      <c r="K200" s="592"/>
      <c r="L200" s="592"/>
    </row>
    <row r="201" spans="1:12" x14ac:dyDescent="0.2">
      <c r="A201" s="593"/>
      <c r="B201" s="589" t="s">
        <v>3107</v>
      </c>
      <c r="C201" s="589" t="s">
        <v>3112</v>
      </c>
      <c r="D201" s="596">
        <v>43035</v>
      </c>
      <c r="E201" s="589" t="s">
        <v>2372</v>
      </c>
      <c r="F201" s="589" t="s">
        <v>2387</v>
      </c>
      <c r="G201" s="589"/>
      <c r="H201" s="591" t="s">
        <v>1890</v>
      </c>
      <c r="I201" s="591"/>
      <c r="J201" s="164" t="s">
        <v>1891</v>
      </c>
      <c r="K201" s="164" t="s">
        <v>0</v>
      </c>
      <c r="L201" s="165">
        <v>587.58000000000004</v>
      </c>
    </row>
    <row r="202" spans="1:12" x14ac:dyDescent="0.2">
      <c r="A202" s="593"/>
      <c r="B202" s="589"/>
      <c r="C202" s="589"/>
      <c r="D202" s="596"/>
      <c r="E202" s="589"/>
      <c r="F202" s="589"/>
      <c r="G202" s="589"/>
      <c r="H202" s="591" t="s">
        <v>1892</v>
      </c>
      <c r="I202" s="591"/>
      <c r="J202" s="164" t="s">
        <v>1891</v>
      </c>
      <c r="K202" s="164" t="s">
        <v>0</v>
      </c>
      <c r="L202" s="165">
        <v>357.95</v>
      </c>
    </row>
    <row r="203" spans="1:12" ht="24" x14ac:dyDescent="0.2">
      <c r="A203" s="593"/>
      <c r="B203" s="161" t="s">
        <v>29</v>
      </c>
      <c r="C203" s="162" t="s">
        <v>30</v>
      </c>
      <c r="D203" s="162" t="s">
        <v>1893</v>
      </c>
      <c r="E203" s="162" t="s">
        <v>1894</v>
      </c>
      <c r="F203" s="592"/>
      <c r="G203" s="592"/>
      <c r="H203" s="591" t="s">
        <v>1895</v>
      </c>
      <c r="I203" s="591"/>
      <c r="J203" s="589" t="s">
        <v>1891</v>
      </c>
      <c r="K203" s="589" t="s">
        <v>0</v>
      </c>
      <c r="L203" s="590">
        <v>100</v>
      </c>
    </row>
    <row r="204" spans="1:12" ht="24" x14ac:dyDescent="0.2">
      <c r="A204" s="593"/>
      <c r="B204" s="164" t="s">
        <v>1923</v>
      </c>
      <c r="C204" s="164" t="s">
        <v>2387</v>
      </c>
      <c r="D204" s="166">
        <v>43037</v>
      </c>
      <c r="E204" s="164" t="s">
        <v>3113</v>
      </c>
      <c r="F204" s="592"/>
      <c r="G204" s="592"/>
      <c r="H204" s="591"/>
      <c r="I204" s="591"/>
      <c r="J204" s="589"/>
      <c r="K204" s="589"/>
      <c r="L204" s="590"/>
    </row>
    <row r="205" spans="1:12" ht="24" x14ac:dyDescent="0.2">
      <c r="A205" s="593">
        <v>338</v>
      </c>
      <c r="B205" s="161" t="s">
        <v>20</v>
      </c>
      <c r="C205" s="162" t="s">
        <v>21</v>
      </c>
      <c r="D205" s="162" t="s">
        <v>1884</v>
      </c>
      <c r="E205" s="162" t="s">
        <v>1885</v>
      </c>
      <c r="F205" s="594" t="s">
        <v>14</v>
      </c>
      <c r="G205" s="594"/>
      <c r="H205" s="592"/>
      <c r="I205" s="592"/>
      <c r="J205" s="592"/>
      <c r="K205" s="592"/>
      <c r="L205" s="592"/>
    </row>
    <row r="206" spans="1:12" x14ac:dyDescent="0.2">
      <c r="A206" s="593"/>
      <c r="B206" s="589" t="s">
        <v>3114</v>
      </c>
      <c r="C206" s="595" t="s">
        <v>3115</v>
      </c>
      <c r="D206" s="596">
        <v>43070</v>
      </c>
      <c r="E206" s="589" t="s">
        <v>2439</v>
      </c>
      <c r="F206" s="589" t="s">
        <v>3116</v>
      </c>
      <c r="G206" s="589"/>
      <c r="H206" s="591" t="s">
        <v>1890</v>
      </c>
      <c r="I206" s="591"/>
      <c r="J206" s="164" t="s">
        <v>1891</v>
      </c>
      <c r="K206" s="164" t="s">
        <v>0</v>
      </c>
      <c r="L206" s="165">
        <v>1160</v>
      </c>
    </row>
    <row r="207" spans="1:12" x14ac:dyDescent="0.2">
      <c r="A207" s="593"/>
      <c r="B207" s="589"/>
      <c r="C207" s="595"/>
      <c r="D207" s="596"/>
      <c r="E207" s="589"/>
      <c r="F207" s="589"/>
      <c r="G207" s="589"/>
      <c r="H207" s="591" t="s">
        <v>1892</v>
      </c>
      <c r="I207" s="591"/>
      <c r="J207" s="164" t="s">
        <v>1891</v>
      </c>
      <c r="K207" s="164" t="s">
        <v>0</v>
      </c>
      <c r="L207" s="165">
        <v>1200</v>
      </c>
    </row>
    <row r="208" spans="1:12" ht="24" x14ac:dyDescent="0.2">
      <c r="A208" s="593"/>
      <c r="B208" s="161" t="s">
        <v>29</v>
      </c>
      <c r="C208" s="162" t="s">
        <v>30</v>
      </c>
      <c r="D208" s="162" t="s">
        <v>1893</v>
      </c>
      <c r="E208" s="162" t="s">
        <v>1894</v>
      </c>
      <c r="F208" s="592"/>
      <c r="G208" s="592"/>
      <c r="H208" s="591" t="s">
        <v>1895</v>
      </c>
      <c r="I208" s="591"/>
      <c r="J208" s="589" t="s">
        <v>1891</v>
      </c>
      <c r="K208" s="589" t="s">
        <v>0</v>
      </c>
      <c r="L208" s="590">
        <v>133</v>
      </c>
    </row>
    <row r="209" spans="1:12" ht="24" x14ac:dyDescent="0.2">
      <c r="A209" s="593"/>
      <c r="B209" s="164" t="s">
        <v>1962</v>
      </c>
      <c r="C209" s="164" t="s">
        <v>3116</v>
      </c>
      <c r="D209" s="166">
        <v>43084</v>
      </c>
      <c r="E209" s="164" t="s">
        <v>3117</v>
      </c>
      <c r="F209" s="592"/>
      <c r="G209" s="592"/>
      <c r="H209" s="591"/>
      <c r="I209" s="591"/>
      <c r="J209" s="589"/>
      <c r="K209" s="589"/>
      <c r="L209" s="590"/>
    </row>
    <row r="210" spans="1:12" ht="24" x14ac:dyDescent="0.2">
      <c r="A210" s="593">
        <v>339</v>
      </c>
      <c r="B210" s="161" t="s">
        <v>20</v>
      </c>
      <c r="C210" s="162" t="s">
        <v>21</v>
      </c>
      <c r="D210" s="162" t="s">
        <v>1884</v>
      </c>
      <c r="E210" s="162" t="s">
        <v>1885</v>
      </c>
      <c r="F210" s="594" t="s">
        <v>14</v>
      </c>
      <c r="G210" s="594"/>
      <c r="H210" s="592"/>
      <c r="I210" s="592"/>
      <c r="J210" s="592"/>
      <c r="K210" s="592"/>
      <c r="L210" s="592"/>
    </row>
    <row r="211" spans="1:12" x14ac:dyDescent="0.2">
      <c r="A211" s="593"/>
      <c r="B211" s="589" t="s">
        <v>3114</v>
      </c>
      <c r="C211" s="595" t="s">
        <v>3115</v>
      </c>
      <c r="D211" s="596">
        <v>43070</v>
      </c>
      <c r="E211" s="589" t="s">
        <v>2439</v>
      </c>
      <c r="F211" s="589" t="s">
        <v>3118</v>
      </c>
      <c r="G211" s="589"/>
      <c r="H211" s="591" t="s">
        <v>1890</v>
      </c>
      <c r="I211" s="591"/>
      <c r="J211" s="164" t="s">
        <v>1891</v>
      </c>
      <c r="K211" s="164" t="s">
        <v>0</v>
      </c>
      <c r="L211" s="165">
        <v>800</v>
      </c>
    </row>
    <row r="212" spans="1:12" x14ac:dyDescent="0.2">
      <c r="A212" s="593"/>
      <c r="B212" s="589"/>
      <c r="C212" s="595"/>
      <c r="D212" s="596"/>
      <c r="E212" s="589"/>
      <c r="F212" s="589"/>
      <c r="G212" s="589"/>
      <c r="H212" s="591" t="s">
        <v>1892</v>
      </c>
      <c r="I212" s="591"/>
      <c r="J212" s="164" t="s">
        <v>1891</v>
      </c>
      <c r="K212" s="164" t="s">
        <v>1891</v>
      </c>
      <c r="L212" s="165">
        <v>0</v>
      </c>
    </row>
    <row r="213" spans="1:12" ht="24" x14ac:dyDescent="0.2">
      <c r="A213" s="593"/>
      <c r="B213" s="161" t="s">
        <v>29</v>
      </c>
      <c r="C213" s="162" t="s">
        <v>30</v>
      </c>
      <c r="D213" s="162" t="s">
        <v>1893</v>
      </c>
      <c r="E213" s="162" t="s">
        <v>1894</v>
      </c>
      <c r="F213" s="592"/>
      <c r="G213" s="592"/>
      <c r="H213" s="591" t="s">
        <v>1895</v>
      </c>
      <c r="I213" s="591"/>
      <c r="J213" s="589" t="s">
        <v>1891</v>
      </c>
      <c r="K213" s="589" t="s">
        <v>0</v>
      </c>
      <c r="L213" s="590">
        <v>200</v>
      </c>
    </row>
    <row r="214" spans="1:12" ht="24" x14ac:dyDescent="0.2">
      <c r="A214" s="593"/>
      <c r="B214" s="164" t="s">
        <v>1962</v>
      </c>
      <c r="C214" s="164" t="s">
        <v>3118</v>
      </c>
      <c r="D214" s="166">
        <v>43084</v>
      </c>
      <c r="E214" s="164" t="s">
        <v>3117</v>
      </c>
      <c r="F214" s="592"/>
      <c r="G214" s="592"/>
      <c r="H214" s="591"/>
      <c r="I214" s="591"/>
      <c r="J214" s="589"/>
      <c r="K214" s="589"/>
      <c r="L214" s="590"/>
    </row>
    <row r="215" spans="1:12" ht="24" x14ac:dyDescent="0.2">
      <c r="A215" s="593">
        <v>340</v>
      </c>
      <c r="B215" s="161" t="s">
        <v>20</v>
      </c>
      <c r="C215" s="162" t="s">
        <v>21</v>
      </c>
      <c r="D215" s="162" t="s">
        <v>1884</v>
      </c>
      <c r="E215" s="162" t="s">
        <v>1885</v>
      </c>
      <c r="F215" s="594" t="s">
        <v>14</v>
      </c>
      <c r="G215" s="594"/>
      <c r="H215" s="592"/>
      <c r="I215" s="592"/>
      <c r="J215" s="592"/>
      <c r="K215" s="592"/>
      <c r="L215" s="592"/>
    </row>
    <row r="216" spans="1:12" x14ac:dyDescent="0.2">
      <c r="A216" s="593"/>
      <c r="B216" s="589" t="s">
        <v>3119</v>
      </c>
      <c r="C216" s="595" t="s">
        <v>3120</v>
      </c>
      <c r="D216" s="596">
        <v>43071</v>
      </c>
      <c r="E216" s="589" t="s">
        <v>2234</v>
      </c>
      <c r="F216" s="589" t="s">
        <v>3083</v>
      </c>
      <c r="G216" s="589"/>
      <c r="H216" s="591" t="s">
        <v>1890</v>
      </c>
      <c r="I216" s="591"/>
      <c r="J216" s="164" t="s">
        <v>1891</v>
      </c>
      <c r="K216" s="164" t="s">
        <v>0</v>
      </c>
      <c r="L216" s="165">
        <v>538.24</v>
      </c>
    </row>
    <row r="217" spans="1:12" x14ac:dyDescent="0.2">
      <c r="A217" s="593"/>
      <c r="B217" s="589"/>
      <c r="C217" s="595"/>
      <c r="D217" s="596"/>
      <c r="E217" s="589"/>
      <c r="F217" s="589"/>
      <c r="G217" s="589"/>
      <c r="H217" s="591" t="s">
        <v>1892</v>
      </c>
      <c r="I217" s="591"/>
      <c r="J217" s="164" t="s">
        <v>1891</v>
      </c>
      <c r="K217" s="164" t="s">
        <v>0</v>
      </c>
      <c r="L217" s="165">
        <v>473.6</v>
      </c>
    </row>
    <row r="218" spans="1:12" ht="24" x14ac:dyDescent="0.2">
      <c r="A218" s="593"/>
      <c r="B218" s="161" t="s">
        <v>29</v>
      </c>
      <c r="C218" s="162" t="s">
        <v>30</v>
      </c>
      <c r="D218" s="162" t="s">
        <v>1893</v>
      </c>
      <c r="E218" s="162" t="s">
        <v>1894</v>
      </c>
      <c r="F218" s="592"/>
      <c r="G218" s="592"/>
      <c r="H218" s="591" t="s">
        <v>1895</v>
      </c>
      <c r="I218" s="591"/>
      <c r="J218" s="589" t="s">
        <v>1891</v>
      </c>
      <c r="K218" s="589" t="s">
        <v>0</v>
      </c>
      <c r="L218" s="590">
        <v>232</v>
      </c>
    </row>
    <row r="219" spans="1:12" ht="24" x14ac:dyDescent="0.2">
      <c r="A219" s="593"/>
      <c r="B219" s="164" t="s">
        <v>1923</v>
      </c>
      <c r="C219" s="164" t="s">
        <v>3083</v>
      </c>
      <c r="D219" s="166">
        <v>43074</v>
      </c>
      <c r="E219" s="164" t="s">
        <v>3121</v>
      </c>
      <c r="F219" s="592"/>
      <c r="G219" s="592"/>
      <c r="H219" s="591"/>
      <c r="I219" s="591"/>
      <c r="J219" s="589"/>
      <c r="K219" s="589"/>
      <c r="L219" s="590"/>
    </row>
    <row r="220" spans="1:12" ht="24" x14ac:dyDescent="0.2">
      <c r="A220" s="593">
        <v>341</v>
      </c>
      <c r="B220" s="161" t="s">
        <v>20</v>
      </c>
      <c r="C220" s="162" t="s">
        <v>21</v>
      </c>
      <c r="D220" s="162" t="s">
        <v>1884</v>
      </c>
      <c r="E220" s="162" t="s">
        <v>1885</v>
      </c>
      <c r="F220" s="594" t="s">
        <v>14</v>
      </c>
      <c r="G220" s="594"/>
      <c r="H220" s="592"/>
      <c r="I220" s="592"/>
      <c r="J220" s="592"/>
      <c r="K220" s="592"/>
      <c r="L220" s="592"/>
    </row>
    <row r="221" spans="1:12" x14ac:dyDescent="0.2">
      <c r="A221" s="593"/>
      <c r="B221" s="589" t="s">
        <v>3119</v>
      </c>
      <c r="C221" s="595" t="s">
        <v>3122</v>
      </c>
      <c r="D221" s="596">
        <v>43122</v>
      </c>
      <c r="E221" s="589" t="s">
        <v>1996</v>
      </c>
      <c r="F221" s="589" t="s">
        <v>3123</v>
      </c>
      <c r="G221" s="589"/>
      <c r="H221" s="591" t="s">
        <v>1890</v>
      </c>
      <c r="I221" s="591"/>
      <c r="J221" s="164" t="s">
        <v>1891</v>
      </c>
      <c r="K221" s="164" t="s">
        <v>0</v>
      </c>
      <c r="L221" s="165">
        <v>52</v>
      </c>
    </row>
    <row r="222" spans="1:12" x14ac:dyDescent="0.2">
      <c r="A222" s="593"/>
      <c r="B222" s="589"/>
      <c r="C222" s="595"/>
      <c r="D222" s="596"/>
      <c r="E222" s="589"/>
      <c r="F222" s="589"/>
      <c r="G222" s="589"/>
      <c r="H222" s="591" t="s">
        <v>1892</v>
      </c>
      <c r="I222" s="591"/>
      <c r="J222" s="164" t="s">
        <v>1891</v>
      </c>
      <c r="K222" s="164" t="s">
        <v>0</v>
      </c>
      <c r="L222" s="165">
        <v>278.39</v>
      </c>
    </row>
    <row r="223" spans="1:12" ht="24" x14ac:dyDescent="0.2">
      <c r="A223" s="593"/>
      <c r="B223" s="161" t="s">
        <v>29</v>
      </c>
      <c r="C223" s="162" t="s">
        <v>30</v>
      </c>
      <c r="D223" s="162" t="s">
        <v>1893</v>
      </c>
      <c r="E223" s="162" t="s">
        <v>1894</v>
      </c>
      <c r="F223" s="592"/>
      <c r="G223" s="592"/>
      <c r="H223" s="591" t="s">
        <v>1895</v>
      </c>
      <c r="I223" s="591"/>
      <c r="J223" s="589" t="s">
        <v>1891</v>
      </c>
      <c r="K223" s="589" t="s">
        <v>1891</v>
      </c>
      <c r="L223" s="590">
        <v>0</v>
      </c>
    </row>
    <row r="224" spans="1:12" ht="24" x14ac:dyDescent="0.2">
      <c r="A224" s="593"/>
      <c r="B224" s="164" t="s">
        <v>1923</v>
      </c>
      <c r="C224" s="164" t="s">
        <v>3123</v>
      </c>
      <c r="D224" s="166">
        <v>43122</v>
      </c>
      <c r="E224" s="164" t="s">
        <v>3124</v>
      </c>
      <c r="F224" s="592"/>
      <c r="G224" s="592"/>
      <c r="H224" s="591"/>
      <c r="I224" s="591"/>
      <c r="J224" s="589"/>
      <c r="K224" s="589"/>
      <c r="L224" s="590"/>
    </row>
    <row r="225" spans="1:12" ht="24" x14ac:dyDescent="0.2">
      <c r="A225" s="593">
        <v>342</v>
      </c>
      <c r="B225" s="161" t="s">
        <v>20</v>
      </c>
      <c r="C225" s="162" t="s">
        <v>21</v>
      </c>
      <c r="D225" s="162" t="s">
        <v>1884</v>
      </c>
      <c r="E225" s="162" t="s">
        <v>1885</v>
      </c>
      <c r="F225" s="594" t="s">
        <v>14</v>
      </c>
      <c r="G225" s="594"/>
      <c r="H225" s="592"/>
      <c r="I225" s="592"/>
      <c r="J225" s="592"/>
      <c r="K225" s="592"/>
      <c r="L225" s="592"/>
    </row>
    <row r="226" spans="1:12" x14ac:dyDescent="0.2">
      <c r="A226" s="593"/>
      <c r="B226" s="589" t="s">
        <v>3119</v>
      </c>
      <c r="C226" s="595" t="s">
        <v>3125</v>
      </c>
      <c r="D226" s="596">
        <v>43126</v>
      </c>
      <c r="E226" s="589" t="s">
        <v>1957</v>
      </c>
      <c r="F226" s="589" t="s">
        <v>1958</v>
      </c>
      <c r="G226" s="589"/>
      <c r="H226" s="591" t="s">
        <v>1890</v>
      </c>
      <c r="I226" s="591"/>
      <c r="J226" s="164" t="s">
        <v>1891</v>
      </c>
      <c r="K226" s="164" t="s">
        <v>0</v>
      </c>
      <c r="L226" s="165">
        <v>219</v>
      </c>
    </row>
    <row r="227" spans="1:12" x14ac:dyDescent="0.2">
      <c r="A227" s="593"/>
      <c r="B227" s="589"/>
      <c r="C227" s="595"/>
      <c r="D227" s="596"/>
      <c r="E227" s="589"/>
      <c r="F227" s="589"/>
      <c r="G227" s="589"/>
      <c r="H227" s="591" t="s">
        <v>1892</v>
      </c>
      <c r="I227" s="591"/>
      <c r="J227" s="164" t="s">
        <v>0</v>
      </c>
      <c r="K227" s="164" t="s">
        <v>1891</v>
      </c>
      <c r="L227" s="165">
        <v>160.4</v>
      </c>
    </row>
    <row r="228" spans="1:12" ht="24" x14ac:dyDescent="0.2">
      <c r="A228" s="593"/>
      <c r="B228" s="161" t="s">
        <v>29</v>
      </c>
      <c r="C228" s="162" t="s">
        <v>30</v>
      </c>
      <c r="D228" s="162" t="s">
        <v>1893</v>
      </c>
      <c r="E228" s="162" t="s">
        <v>1894</v>
      </c>
      <c r="F228" s="592"/>
      <c r="G228" s="592"/>
      <c r="H228" s="591" t="s">
        <v>1895</v>
      </c>
      <c r="I228" s="591"/>
      <c r="J228" s="589" t="s">
        <v>0</v>
      </c>
      <c r="K228" s="589" t="s">
        <v>1891</v>
      </c>
      <c r="L228" s="590">
        <v>20</v>
      </c>
    </row>
    <row r="229" spans="1:12" ht="24" x14ac:dyDescent="0.2">
      <c r="A229" s="593"/>
      <c r="B229" s="164" t="s">
        <v>1923</v>
      </c>
      <c r="C229" s="164" t="s">
        <v>1958</v>
      </c>
      <c r="D229" s="166">
        <v>43127</v>
      </c>
      <c r="E229" s="164" t="s">
        <v>3126</v>
      </c>
      <c r="F229" s="592"/>
      <c r="G229" s="592"/>
      <c r="H229" s="591"/>
      <c r="I229" s="591"/>
      <c r="J229" s="589"/>
      <c r="K229" s="589"/>
      <c r="L229" s="590"/>
    </row>
    <row r="230" spans="1:12" ht="24" x14ac:dyDescent="0.2">
      <c r="A230" s="593">
        <v>343</v>
      </c>
      <c r="B230" s="161" t="s">
        <v>20</v>
      </c>
      <c r="C230" s="162" t="s">
        <v>21</v>
      </c>
      <c r="D230" s="162" t="s">
        <v>1884</v>
      </c>
      <c r="E230" s="162" t="s">
        <v>1885</v>
      </c>
      <c r="F230" s="594" t="s">
        <v>14</v>
      </c>
      <c r="G230" s="594"/>
      <c r="H230" s="592"/>
      <c r="I230" s="592"/>
      <c r="J230" s="592"/>
      <c r="K230" s="592"/>
      <c r="L230" s="592"/>
    </row>
    <row r="231" spans="1:12" x14ac:dyDescent="0.2">
      <c r="A231" s="593"/>
      <c r="B231" s="589" t="s">
        <v>3119</v>
      </c>
      <c r="C231" s="595" t="s">
        <v>3127</v>
      </c>
      <c r="D231" s="596">
        <v>43162</v>
      </c>
      <c r="E231" s="589" t="s">
        <v>3128</v>
      </c>
      <c r="F231" s="589" t="s">
        <v>3129</v>
      </c>
      <c r="G231" s="589"/>
      <c r="H231" s="591" t="s">
        <v>1890</v>
      </c>
      <c r="I231" s="591"/>
      <c r="J231" s="164" t="s">
        <v>1891</v>
      </c>
      <c r="K231" s="164" t="s">
        <v>0</v>
      </c>
      <c r="L231" s="165">
        <v>584.68000000000006</v>
      </c>
    </row>
    <row r="232" spans="1:12" x14ac:dyDescent="0.2">
      <c r="A232" s="593"/>
      <c r="B232" s="589"/>
      <c r="C232" s="595"/>
      <c r="D232" s="596"/>
      <c r="E232" s="589"/>
      <c r="F232" s="589"/>
      <c r="G232" s="589"/>
      <c r="H232" s="591" t="s">
        <v>1892</v>
      </c>
      <c r="I232" s="591"/>
      <c r="J232" s="589" t="s">
        <v>1891</v>
      </c>
      <c r="K232" s="589" t="s">
        <v>0</v>
      </c>
      <c r="L232" s="590">
        <v>1050</v>
      </c>
    </row>
    <row r="233" spans="1:12" x14ac:dyDescent="0.2">
      <c r="A233" s="593"/>
      <c r="B233" s="589"/>
      <c r="C233" s="595"/>
      <c r="D233" s="596"/>
      <c r="E233" s="589"/>
      <c r="F233" s="589"/>
      <c r="G233" s="589"/>
      <c r="H233" s="591"/>
      <c r="I233" s="591"/>
      <c r="J233" s="589"/>
      <c r="K233" s="589"/>
      <c r="L233" s="590"/>
    </row>
    <row r="234" spans="1:12" ht="24" x14ac:dyDescent="0.2">
      <c r="A234" s="593"/>
      <c r="B234" s="161" t="s">
        <v>29</v>
      </c>
      <c r="C234" s="162" t="s">
        <v>30</v>
      </c>
      <c r="D234" s="162" t="s">
        <v>1893</v>
      </c>
      <c r="E234" s="162" t="s">
        <v>1894</v>
      </c>
      <c r="F234" s="592"/>
      <c r="G234" s="592"/>
      <c r="H234" s="591" t="s">
        <v>1895</v>
      </c>
      <c r="I234" s="591"/>
      <c r="J234" s="589" t="s">
        <v>1891</v>
      </c>
      <c r="K234" s="589" t="s">
        <v>1891</v>
      </c>
      <c r="L234" s="590">
        <v>0</v>
      </c>
    </row>
    <row r="235" spans="1:12" ht="24" x14ac:dyDescent="0.2">
      <c r="A235" s="593"/>
      <c r="B235" s="164" t="s">
        <v>1923</v>
      </c>
      <c r="C235" s="164" t="s">
        <v>3129</v>
      </c>
      <c r="D235" s="166">
        <v>43170</v>
      </c>
      <c r="E235" s="164" t="s">
        <v>3130</v>
      </c>
      <c r="F235" s="592"/>
      <c r="G235" s="592"/>
      <c r="H235" s="591"/>
      <c r="I235" s="591"/>
      <c r="J235" s="589"/>
      <c r="K235" s="589"/>
      <c r="L235" s="590"/>
    </row>
    <row r="236" spans="1:12" ht="24" x14ac:dyDescent="0.2">
      <c r="A236" s="593">
        <v>344</v>
      </c>
      <c r="B236" s="161" t="s">
        <v>20</v>
      </c>
      <c r="C236" s="162" t="s">
        <v>21</v>
      </c>
      <c r="D236" s="162" t="s">
        <v>1884</v>
      </c>
      <c r="E236" s="162" t="s">
        <v>1885</v>
      </c>
      <c r="F236" s="594" t="s">
        <v>14</v>
      </c>
      <c r="G236" s="594"/>
      <c r="H236" s="592"/>
      <c r="I236" s="592"/>
      <c r="J236" s="592"/>
      <c r="K236" s="592"/>
      <c r="L236" s="592"/>
    </row>
    <row r="237" spans="1:12" x14ac:dyDescent="0.2">
      <c r="A237" s="593"/>
      <c r="B237" s="589" t="s">
        <v>3131</v>
      </c>
      <c r="C237" s="595" t="s">
        <v>3132</v>
      </c>
      <c r="D237" s="596">
        <v>43145</v>
      </c>
      <c r="E237" s="589" t="s">
        <v>2547</v>
      </c>
      <c r="F237" s="589" t="s">
        <v>2548</v>
      </c>
      <c r="G237" s="589"/>
      <c r="H237" s="591" t="s">
        <v>1890</v>
      </c>
      <c r="I237" s="591"/>
      <c r="J237" s="164" t="s">
        <v>1891</v>
      </c>
      <c r="K237" s="164" t="s">
        <v>0</v>
      </c>
      <c r="L237" s="165">
        <v>375</v>
      </c>
    </row>
    <row r="238" spans="1:12" x14ac:dyDescent="0.2">
      <c r="A238" s="593"/>
      <c r="B238" s="589"/>
      <c r="C238" s="595"/>
      <c r="D238" s="596"/>
      <c r="E238" s="589"/>
      <c r="F238" s="589"/>
      <c r="G238" s="589"/>
      <c r="H238" s="591" t="s">
        <v>1892</v>
      </c>
      <c r="I238" s="591"/>
      <c r="J238" s="589" t="s">
        <v>1891</v>
      </c>
      <c r="K238" s="589" t="s">
        <v>0</v>
      </c>
      <c r="L238" s="590">
        <v>2699.76</v>
      </c>
    </row>
    <row r="239" spans="1:12" x14ac:dyDescent="0.2">
      <c r="A239" s="593"/>
      <c r="B239" s="589"/>
      <c r="C239" s="595"/>
      <c r="D239" s="596"/>
      <c r="E239" s="589"/>
      <c r="F239" s="589"/>
      <c r="G239" s="589"/>
      <c r="H239" s="591"/>
      <c r="I239" s="591"/>
      <c r="J239" s="589"/>
      <c r="K239" s="589"/>
      <c r="L239" s="590"/>
    </row>
    <row r="240" spans="1:12" ht="24" x14ac:dyDescent="0.2">
      <c r="A240" s="593"/>
      <c r="B240" s="161" t="s">
        <v>29</v>
      </c>
      <c r="C240" s="162" t="s">
        <v>30</v>
      </c>
      <c r="D240" s="162" t="s">
        <v>1893</v>
      </c>
      <c r="E240" s="162" t="s">
        <v>1894</v>
      </c>
      <c r="F240" s="592"/>
      <c r="G240" s="592"/>
      <c r="H240" s="591" t="s">
        <v>1895</v>
      </c>
      <c r="I240" s="591"/>
      <c r="J240" s="589" t="s">
        <v>1891</v>
      </c>
      <c r="K240" s="589" t="s">
        <v>0</v>
      </c>
      <c r="L240" s="590">
        <v>391</v>
      </c>
    </row>
    <row r="241" spans="1:12" ht="24" x14ac:dyDescent="0.2">
      <c r="A241" s="593"/>
      <c r="B241" s="164" t="s">
        <v>1896</v>
      </c>
      <c r="C241" s="164" t="s">
        <v>2548</v>
      </c>
      <c r="D241" s="166">
        <v>43150</v>
      </c>
      <c r="E241" s="164" t="s">
        <v>2549</v>
      </c>
      <c r="F241" s="592"/>
      <c r="G241" s="592"/>
      <c r="H241" s="591"/>
      <c r="I241" s="591"/>
      <c r="J241" s="589"/>
      <c r="K241" s="589"/>
      <c r="L241" s="590"/>
    </row>
    <row r="242" spans="1:12" ht="24" x14ac:dyDescent="0.2">
      <c r="A242" s="593">
        <v>345</v>
      </c>
      <c r="B242" s="161" t="s">
        <v>20</v>
      </c>
      <c r="C242" s="162" t="s">
        <v>21</v>
      </c>
      <c r="D242" s="162" t="s">
        <v>1884</v>
      </c>
      <c r="E242" s="162" t="s">
        <v>1885</v>
      </c>
      <c r="F242" s="594" t="s">
        <v>14</v>
      </c>
      <c r="G242" s="594"/>
      <c r="H242" s="592"/>
      <c r="I242" s="592"/>
      <c r="J242" s="592"/>
      <c r="K242" s="592"/>
      <c r="L242" s="592"/>
    </row>
    <row r="243" spans="1:12" x14ac:dyDescent="0.2">
      <c r="A243" s="593"/>
      <c r="B243" s="589" t="s">
        <v>3133</v>
      </c>
      <c r="C243" s="595" t="s">
        <v>3134</v>
      </c>
      <c r="D243" s="596">
        <v>43049</v>
      </c>
      <c r="E243" s="589" t="s">
        <v>2784</v>
      </c>
      <c r="F243" s="589" t="s">
        <v>3135</v>
      </c>
      <c r="G243" s="589"/>
      <c r="H243" s="591" t="s">
        <v>1890</v>
      </c>
      <c r="I243" s="591"/>
      <c r="J243" s="164" t="s">
        <v>1891</v>
      </c>
      <c r="K243" s="164" t="s">
        <v>1891</v>
      </c>
      <c r="L243" s="165">
        <v>0</v>
      </c>
    </row>
    <row r="244" spans="1:12" x14ac:dyDescent="0.2">
      <c r="A244" s="593"/>
      <c r="B244" s="589"/>
      <c r="C244" s="595"/>
      <c r="D244" s="596"/>
      <c r="E244" s="589"/>
      <c r="F244" s="589"/>
      <c r="G244" s="589"/>
      <c r="H244" s="591" t="s">
        <v>1892</v>
      </c>
      <c r="I244" s="591"/>
      <c r="J244" s="164" t="s">
        <v>1891</v>
      </c>
      <c r="K244" s="164" t="s">
        <v>1891</v>
      </c>
      <c r="L244" s="165">
        <v>0</v>
      </c>
    </row>
    <row r="245" spans="1:12" ht="24" x14ac:dyDescent="0.2">
      <c r="A245" s="593"/>
      <c r="B245" s="161" t="s">
        <v>29</v>
      </c>
      <c r="C245" s="162" t="s">
        <v>30</v>
      </c>
      <c r="D245" s="162" t="s">
        <v>1893</v>
      </c>
      <c r="E245" s="162" t="s">
        <v>1894</v>
      </c>
      <c r="F245" s="592"/>
      <c r="G245" s="592"/>
      <c r="H245" s="591" t="s">
        <v>1895</v>
      </c>
      <c r="I245" s="591"/>
      <c r="J245" s="589" t="s">
        <v>1891</v>
      </c>
      <c r="K245" s="589" t="s">
        <v>0</v>
      </c>
      <c r="L245" s="590">
        <v>400</v>
      </c>
    </row>
    <row r="246" spans="1:12" ht="24" x14ac:dyDescent="0.2">
      <c r="A246" s="593"/>
      <c r="B246" s="164" t="s">
        <v>1896</v>
      </c>
      <c r="C246" s="164" t="s">
        <v>3135</v>
      </c>
      <c r="D246" s="166">
        <v>43054</v>
      </c>
      <c r="E246" s="164" t="s">
        <v>3136</v>
      </c>
      <c r="F246" s="592"/>
      <c r="G246" s="592"/>
      <c r="H246" s="591"/>
      <c r="I246" s="591"/>
      <c r="J246" s="589"/>
      <c r="K246" s="589"/>
      <c r="L246" s="590"/>
    </row>
    <row r="247" spans="1:12" ht="24" x14ac:dyDescent="0.2">
      <c r="A247" s="593">
        <v>346</v>
      </c>
      <c r="B247" s="161" t="s">
        <v>20</v>
      </c>
      <c r="C247" s="162" t="s">
        <v>21</v>
      </c>
      <c r="D247" s="162" t="s">
        <v>1884</v>
      </c>
      <c r="E247" s="162" t="s">
        <v>1885</v>
      </c>
      <c r="F247" s="594" t="s">
        <v>14</v>
      </c>
      <c r="G247" s="594"/>
      <c r="H247" s="592"/>
      <c r="I247" s="592"/>
      <c r="J247" s="592"/>
      <c r="K247" s="592"/>
      <c r="L247" s="592"/>
    </row>
    <row r="248" spans="1:12" x14ac:dyDescent="0.2">
      <c r="A248" s="593"/>
      <c r="B248" s="589" t="s">
        <v>3137</v>
      </c>
      <c r="C248" s="595" t="s">
        <v>3138</v>
      </c>
      <c r="D248" s="596">
        <v>43012</v>
      </c>
      <c r="E248" s="589" t="s">
        <v>1957</v>
      </c>
      <c r="F248" s="589" t="s">
        <v>3139</v>
      </c>
      <c r="G248" s="589"/>
      <c r="H248" s="591" t="s">
        <v>1890</v>
      </c>
      <c r="I248" s="591"/>
      <c r="J248" s="164" t="s">
        <v>1891</v>
      </c>
      <c r="K248" s="164" t="s">
        <v>0</v>
      </c>
      <c r="L248" s="165">
        <v>447</v>
      </c>
    </row>
    <row r="249" spans="1:12" x14ac:dyDescent="0.2">
      <c r="A249" s="593"/>
      <c r="B249" s="589"/>
      <c r="C249" s="595"/>
      <c r="D249" s="596"/>
      <c r="E249" s="589"/>
      <c r="F249" s="589"/>
      <c r="G249" s="589"/>
      <c r="H249" s="591" t="s">
        <v>1892</v>
      </c>
      <c r="I249" s="591"/>
      <c r="J249" s="164" t="s">
        <v>1891</v>
      </c>
      <c r="K249" s="164" t="s">
        <v>0</v>
      </c>
      <c r="L249" s="165">
        <v>363.18</v>
      </c>
    </row>
    <row r="250" spans="1:12" ht="24" x14ac:dyDescent="0.2">
      <c r="A250" s="593"/>
      <c r="B250" s="161" t="s">
        <v>29</v>
      </c>
      <c r="C250" s="162" t="s">
        <v>30</v>
      </c>
      <c r="D250" s="162" t="s">
        <v>1893</v>
      </c>
      <c r="E250" s="162" t="s">
        <v>1894</v>
      </c>
      <c r="F250" s="592"/>
      <c r="G250" s="592"/>
      <c r="H250" s="591" t="s">
        <v>1895</v>
      </c>
      <c r="I250" s="591"/>
      <c r="J250" s="589" t="s">
        <v>1891</v>
      </c>
      <c r="K250" s="589" t="s">
        <v>0</v>
      </c>
      <c r="L250" s="590">
        <v>120</v>
      </c>
    </row>
    <row r="251" spans="1:12" ht="24" x14ac:dyDescent="0.2">
      <c r="A251" s="593"/>
      <c r="B251" s="164" t="s">
        <v>1680</v>
      </c>
      <c r="C251" s="164" t="s">
        <v>3139</v>
      </c>
      <c r="D251" s="166">
        <v>43015</v>
      </c>
      <c r="E251" s="164" t="s">
        <v>3140</v>
      </c>
      <c r="F251" s="592"/>
      <c r="G251" s="592"/>
      <c r="H251" s="591"/>
      <c r="I251" s="591"/>
      <c r="J251" s="589"/>
      <c r="K251" s="589"/>
      <c r="L251" s="590"/>
    </row>
    <row r="252" spans="1:12" ht="24" x14ac:dyDescent="0.2">
      <c r="A252" s="593">
        <v>347</v>
      </c>
      <c r="B252" s="161" t="s">
        <v>20</v>
      </c>
      <c r="C252" s="162" t="s">
        <v>21</v>
      </c>
      <c r="D252" s="162" t="s">
        <v>1884</v>
      </c>
      <c r="E252" s="162" t="s">
        <v>1885</v>
      </c>
      <c r="F252" s="594" t="s">
        <v>14</v>
      </c>
      <c r="G252" s="594"/>
      <c r="H252" s="592"/>
      <c r="I252" s="592"/>
      <c r="J252" s="592"/>
      <c r="K252" s="592"/>
      <c r="L252" s="592"/>
    </row>
    <row r="253" spans="1:12" x14ac:dyDescent="0.2">
      <c r="A253" s="593"/>
      <c r="B253" s="589" t="s">
        <v>3141</v>
      </c>
      <c r="C253" s="595" t="s">
        <v>3142</v>
      </c>
      <c r="D253" s="596">
        <v>43104</v>
      </c>
      <c r="E253" s="589" t="s">
        <v>2262</v>
      </c>
      <c r="F253" s="589" t="s">
        <v>104</v>
      </c>
      <c r="G253" s="589"/>
      <c r="H253" s="591" t="s">
        <v>1890</v>
      </c>
      <c r="I253" s="591"/>
      <c r="J253" s="164" t="s">
        <v>1891</v>
      </c>
      <c r="K253" s="164" t="s">
        <v>0</v>
      </c>
      <c r="L253" s="165">
        <v>221</v>
      </c>
    </row>
    <row r="254" spans="1:12" x14ac:dyDescent="0.2">
      <c r="A254" s="593"/>
      <c r="B254" s="589"/>
      <c r="C254" s="595"/>
      <c r="D254" s="596"/>
      <c r="E254" s="589"/>
      <c r="F254" s="589"/>
      <c r="G254" s="589"/>
      <c r="H254" s="591" t="s">
        <v>1892</v>
      </c>
      <c r="I254" s="591"/>
      <c r="J254" s="589" t="s">
        <v>1891</v>
      </c>
      <c r="K254" s="589" t="s">
        <v>0</v>
      </c>
      <c r="L254" s="590">
        <v>205.5</v>
      </c>
    </row>
    <row r="255" spans="1:12" x14ac:dyDescent="0.2">
      <c r="A255" s="593"/>
      <c r="B255" s="589"/>
      <c r="C255" s="595"/>
      <c r="D255" s="596"/>
      <c r="E255" s="589"/>
      <c r="F255" s="589"/>
      <c r="G255" s="589"/>
      <c r="H255" s="591"/>
      <c r="I255" s="591"/>
      <c r="J255" s="589"/>
      <c r="K255" s="589"/>
      <c r="L255" s="590"/>
    </row>
    <row r="256" spans="1:12" ht="24" x14ac:dyDescent="0.2">
      <c r="A256" s="593"/>
      <c r="B256" s="161" t="s">
        <v>29</v>
      </c>
      <c r="C256" s="162" t="s">
        <v>30</v>
      </c>
      <c r="D256" s="162" t="s">
        <v>1893</v>
      </c>
      <c r="E256" s="162" t="s">
        <v>1894</v>
      </c>
      <c r="F256" s="592"/>
      <c r="G256" s="592"/>
      <c r="H256" s="591" t="s">
        <v>1895</v>
      </c>
      <c r="I256" s="591"/>
      <c r="J256" s="589" t="s">
        <v>1891</v>
      </c>
      <c r="K256" s="589" t="s">
        <v>1891</v>
      </c>
      <c r="L256" s="590">
        <v>0</v>
      </c>
    </row>
    <row r="257" spans="1:12" ht="36" x14ac:dyDescent="0.2">
      <c r="A257" s="593"/>
      <c r="B257" s="164" t="s">
        <v>2388</v>
      </c>
      <c r="C257" s="164" t="s">
        <v>104</v>
      </c>
      <c r="D257" s="166">
        <v>43105</v>
      </c>
      <c r="E257" s="164" t="s">
        <v>3143</v>
      </c>
      <c r="F257" s="592"/>
      <c r="G257" s="592"/>
      <c r="H257" s="591"/>
      <c r="I257" s="591"/>
      <c r="J257" s="589"/>
      <c r="K257" s="589"/>
      <c r="L257" s="590"/>
    </row>
    <row r="258" spans="1:12" ht="24" x14ac:dyDescent="0.2">
      <c r="A258" s="593">
        <v>348</v>
      </c>
      <c r="B258" s="161" t="s">
        <v>20</v>
      </c>
      <c r="C258" s="162" t="s">
        <v>21</v>
      </c>
      <c r="D258" s="162" t="s">
        <v>1884</v>
      </c>
      <c r="E258" s="162" t="s">
        <v>1885</v>
      </c>
      <c r="F258" s="594" t="s">
        <v>14</v>
      </c>
      <c r="G258" s="594"/>
      <c r="H258" s="592"/>
      <c r="I258" s="592"/>
      <c r="J258" s="592"/>
      <c r="K258" s="592"/>
      <c r="L258" s="592"/>
    </row>
    <row r="259" spans="1:12" x14ac:dyDescent="0.2">
      <c r="A259" s="593"/>
      <c r="B259" s="589" t="s">
        <v>3144</v>
      </c>
      <c r="C259" s="595" t="s">
        <v>3145</v>
      </c>
      <c r="D259" s="596">
        <v>43024</v>
      </c>
      <c r="E259" s="589" t="s">
        <v>1989</v>
      </c>
      <c r="F259" s="589" t="s">
        <v>3146</v>
      </c>
      <c r="G259" s="589"/>
      <c r="H259" s="591" t="s">
        <v>1890</v>
      </c>
      <c r="I259" s="591"/>
      <c r="J259" s="164" t="s">
        <v>1891</v>
      </c>
      <c r="K259" s="164" t="s">
        <v>0</v>
      </c>
      <c r="L259" s="165">
        <v>365.1</v>
      </c>
    </row>
    <row r="260" spans="1:12" x14ac:dyDescent="0.2">
      <c r="A260" s="593"/>
      <c r="B260" s="589"/>
      <c r="C260" s="595"/>
      <c r="D260" s="596"/>
      <c r="E260" s="589"/>
      <c r="F260" s="589"/>
      <c r="G260" s="589"/>
      <c r="H260" s="591" t="s">
        <v>1892</v>
      </c>
      <c r="I260" s="591"/>
      <c r="J260" s="164" t="s">
        <v>1891</v>
      </c>
      <c r="K260" s="164" t="s">
        <v>0</v>
      </c>
      <c r="L260" s="165">
        <v>200.26</v>
      </c>
    </row>
    <row r="261" spans="1:12" ht="24" x14ac:dyDescent="0.2">
      <c r="A261" s="593"/>
      <c r="B261" s="161" t="s">
        <v>29</v>
      </c>
      <c r="C261" s="162" t="s">
        <v>30</v>
      </c>
      <c r="D261" s="162" t="s">
        <v>1893</v>
      </c>
      <c r="E261" s="162" t="s">
        <v>1894</v>
      </c>
      <c r="F261" s="592"/>
      <c r="G261" s="592"/>
      <c r="H261" s="591" t="s">
        <v>1895</v>
      </c>
      <c r="I261" s="591"/>
      <c r="J261" s="589" t="s">
        <v>1891</v>
      </c>
      <c r="K261" s="589" t="s">
        <v>1891</v>
      </c>
      <c r="L261" s="590">
        <v>0</v>
      </c>
    </row>
    <row r="262" spans="1:12" ht="24" x14ac:dyDescent="0.2">
      <c r="A262" s="593"/>
      <c r="B262" s="164" t="s">
        <v>1896</v>
      </c>
      <c r="C262" s="164" t="s">
        <v>3146</v>
      </c>
      <c r="D262" s="166">
        <v>43025</v>
      </c>
      <c r="E262" s="164" t="s">
        <v>2900</v>
      </c>
      <c r="F262" s="592"/>
      <c r="G262" s="592"/>
      <c r="H262" s="591"/>
      <c r="I262" s="591"/>
      <c r="J262" s="589"/>
      <c r="K262" s="589"/>
      <c r="L262" s="590"/>
    </row>
    <row r="263" spans="1:12" ht="24" x14ac:dyDescent="0.2">
      <c r="A263" s="593">
        <v>349</v>
      </c>
      <c r="B263" s="161" t="s">
        <v>20</v>
      </c>
      <c r="C263" s="162" t="s">
        <v>21</v>
      </c>
      <c r="D263" s="162" t="s">
        <v>1884</v>
      </c>
      <c r="E263" s="162" t="s">
        <v>1885</v>
      </c>
      <c r="F263" s="594" t="s">
        <v>14</v>
      </c>
      <c r="G263" s="594"/>
      <c r="H263" s="592"/>
      <c r="I263" s="592"/>
      <c r="J263" s="592"/>
      <c r="K263" s="592"/>
      <c r="L263" s="592"/>
    </row>
    <row r="264" spans="1:12" x14ac:dyDescent="0.2">
      <c r="A264" s="593"/>
      <c r="B264" s="589" t="s">
        <v>3147</v>
      </c>
      <c r="C264" s="595" t="s">
        <v>3148</v>
      </c>
      <c r="D264" s="596">
        <v>43138</v>
      </c>
      <c r="E264" s="589" t="s">
        <v>1938</v>
      </c>
      <c r="F264" s="589" t="s">
        <v>2091</v>
      </c>
      <c r="G264" s="589"/>
      <c r="H264" s="591" t="s">
        <v>1890</v>
      </c>
      <c r="I264" s="591"/>
      <c r="J264" s="164" t="s">
        <v>1891</v>
      </c>
      <c r="K264" s="164" t="s">
        <v>0</v>
      </c>
      <c r="L264" s="165">
        <v>1118.01</v>
      </c>
    </row>
    <row r="265" spans="1:12" x14ac:dyDescent="0.2">
      <c r="A265" s="593"/>
      <c r="B265" s="589"/>
      <c r="C265" s="595"/>
      <c r="D265" s="596"/>
      <c r="E265" s="589"/>
      <c r="F265" s="589"/>
      <c r="G265" s="589"/>
      <c r="H265" s="591" t="s">
        <v>1892</v>
      </c>
      <c r="I265" s="591"/>
      <c r="J265" s="164" t="s">
        <v>1891</v>
      </c>
      <c r="K265" s="164" t="s">
        <v>0</v>
      </c>
      <c r="L265" s="165">
        <v>386.4</v>
      </c>
    </row>
    <row r="266" spans="1:12" ht="24" x14ac:dyDescent="0.2">
      <c r="A266" s="593"/>
      <c r="B266" s="161" t="s">
        <v>29</v>
      </c>
      <c r="C266" s="162" t="s">
        <v>30</v>
      </c>
      <c r="D266" s="162" t="s">
        <v>1893</v>
      </c>
      <c r="E266" s="162" t="s">
        <v>1894</v>
      </c>
      <c r="F266" s="592"/>
      <c r="G266" s="592"/>
      <c r="H266" s="591" t="s">
        <v>1895</v>
      </c>
      <c r="I266" s="591"/>
      <c r="J266" s="589" t="s">
        <v>1891</v>
      </c>
      <c r="K266" s="589" t="s">
        <v>0</v>
      </c>
      <c r="L266" s="590">
        <v>655</v>
      </c>
    </row>
    <row r="267" spans="1:12" ht="24" x14ac:dyDescent="0.2">
      <c r="A267" s="593"/>
      <c r="B267" s="164" t="s">
        <v>2059</v>
      </c>
      <c r="C267" s="164" t="s">
        <v>2091</v>
      </c>
      <c r="D267" s="166">
        <v>43142</v>
      </c>
      <c r="E267" s="164" t="s">
        <v>3149</v>
      </c>
      <c r="F267" s="592"/>
      <c r="G267" s="592"/>
      <c r="H267" s="591"/>
      <c r="I267" s="591"/>
      <c r="J267" s="589"/>
      <c r="K267" s="589"/>
      <c r="L267" s="590"/>
    </row>
    <row r="268" spans="1:12" ht="24" x14ac:dyDescent="0.2">
      <c r="A268" s="593">
        <v>350</v>
      </c>
      <c r="B268" s="161" t="s">
        <v>20</v>
      </c>
      <c r="C268" s="162" t="s">
        <v>21</v>
      </c>
      <c r="D268" s="162" t="s">
        <v>1884</v>
      </c>
      <c r="E268" s="162" t="s">
        <v>1885</v>
      </c>
      <c r="F268" s="594" t="s">
        <v>14</v>
      </c>
      <c r="G268" s="594"/>
      <c r="H268" s="592"/>
      <c r="I268" s="592"/>
      <c r="J268" s="592"/>
      <c r="K268" s="592"/>
      <c r="L268" s="592"/>
    </row>
    <row r="269" spans="1:12" x14ac:dyDescent="0.2">
      <c r="A269" s="593"/>
      <c r="B269" s="589" t="s">
        <v>3150</v>
      </c>
      <c r="C269" s="595" t="s">
        <v>3151</v>
      </c>
      <c r="D269" s="596">
        <v>43045</v>
      </c>
      <c r="E269" s="589" t="s">
        <v>3152</v>
      </c>
      <c r="F269" s="589" t="s">
        <v>3153</v>
      </c>
      <c r="G269" s="589"/>
      <c r="H269" s="591" t="s">
        <v>1890</v>
      </c>
      <c r="I269" s="591"/>
      <c r="J269" s="164" t="s">
        <v>1891</v>
      </c>
      <c r="K269" s="164" t="s">
        <v>0</v>
      </c>
      <c r="L269" s="165">
        <v>150.69</v>
      </c>
    </row>
    <row r="270" spans="1:12" x14ac:dyDescent="0.2">
      <c r="A270" s="593"/>
      <c r="B270" s="589"/>
      <c r="C270" s="595"/>
      <c r="D270" s="596"/>
      <c r="E270" s="589"/>
      <c r="F270" s="589"/>
      <c r="G270" s="589"/>
      <c r="H270" s="591" t="s">
        <v>1892</v>
      </c>
      <c r="I270" s="591"/>
      <c r="J270" s="589" t="s">
        <v>1891</v>
      </c>
      <c r="K270" s="589" t="s">
        <v>0</v>
      </c>
      <c r="L270" s="590">
        <v>142.20000000000002</v>
      </c>
    </row>
    <row r="271" spans="1:12" x14ac:dyDescent="0.2">
      <c r="A271" s="593"/>
      <c r="B271" s="589"/>
      <c r="C271" s="595"/>
      <c r="D271" s="596"/>
      <c r="E271" s="589"/>
      <c r="F271" s="589"/>
      <c r="G271" s="589"/>
      <c r="H271" s="591"/>
      <c r="I271" s="591"/>
      <c r="J271" s="589"/>
      <c r="K271" s="589"/>
      <c r="L271" s="590"/>
    </row>
    <row r="272" spans="1:12" ht="24" x14ac:dyDescent="0.2">
      <c r="A272" s="593"/>
      <c r="B272" s="161" t="s">
        <v>29</v>
      </c>
      <c r="C272" s="162" t="s">
        <v>30</v>
      </c>
      <c r="D272" s="162" t="s">
        <v>1893</v>
      </c>
      <c r="E272" s="162" t="s">
        <v>1894</v>
      </c>
      <c r="F272" s="592"/>
      <c r="G272" s="592"/>
      <c r="H272" s="591" t="s">
        <v>1895</v>
      </c>
      <c r="I272" s="591"/>
      <c r="J272" s="589" t="s">
        <v>1891</v>
      </c>
      <c r="K272" s="589" t="s">
        <v>1891</v>
      </c>
      <c r="L272" s="590">
        <v>0</v>
      </c>
    </row>
    <row r="273" spans="1:12" ht="24" x14ac:dyDescent="0.2">
      <c r="A273" s="593"/>
      <c r="B273" s="164" t="s">
        <v>2160</v>
      </c>
      <c r="C273" s="164" t="s">
        <v>3153</v>
      </c>
      <c r="D273" s="166">
        <v>43047</v>
      </c>
      <c r="E273" s="164" t="s">
        <v>2776</v>
      </c>
      <c r="F273" s="592"/>
      <c r="G273" s="592"/>
      <c r="H273" s="591"/>
      <c r="I273" s="591"/>
      <c r="J273" s="589"/>
      <c r="K273" s="589"/>
      <c r="L273" s="590"/>
    </row>
    <row r="274" spans="1:12" ht="24" x14ac:dyDescent="0.2">
      <c r="A274" s="593">
        <v>351</v>
      </c>
      <c r="B274" s="161" t="s">
        <v>20</v>
      </c>
      <c r="C274" s="162" t="s">
        <v>21</v>
      </c>
      <c r="D274" s="162" t="s">
        <v>1884</v>
      </c>
      <c r="E274" s="162" t="s">
        <v>1885</v>
      </c>
      <c r="F274" s="594" t="s">
        <v>14</v>
      </c>
      <c r="G274" s="594"/>
      <c r="H274" s="592"/>
      <c r="I274" s="592"/>
      <c r="J274" s="592"/>
      <c r="K274" s="592"/>
      <c r="L274" s="592"/>
    </row>
    <row r="275" spans="1:12" x14ac:dyDescent="0.2">
      <c r="A275" s="593"/>
      <c r="B275" s="589" t="s">
        <v>3150</v>
      </c>
      <c r="C275" s="595" t="s">
        <v>3151</v>
      </c>
      <c r="D275" s="596">
        <v>43045</v>
      </c>
      <c r="E275" s="589" t="s">
        <v>3152</v>
      </c>
      <c r="F275" s="589" t="s">
        <v>2616</v>
      </c>
      <c r="G275" s="589"/>
      <c r="H275" s="591" t="s">
        <v>1890</v>
      </c>
      <c r="I275" s="591"/>
      <c r="J275" s="164" t="s">
        <v>1891</v>
      </c>
      <c r="K275" s="164" t="s">
        <v>0</v>
      </c>
      <c r="L275" s="165">
        <v>137.86000000000001</v>
      </c>
    </row>
    <row r="276" spans="1:12" x14ac:dyDescent="0.2">
      <c r="A276" s="593"/>
      <c r="B276" s="589"/>
      <c r="C276" s="595"/>
      <c r="D276" s="596"/>
      <c r="E276" s="589"/>
      <c r="F276" s="589"/>
      <c r="G276" s="589"/>
      <c r="H276" s="591" t="s">
        <v>1892</v>
      </c>
      <c r="I276" s="591"/>
      <c r="J276" s="589" t="s">
        <v>1891</v>
      </c>
      <c r="K276" s="589" t="s">
        <v>0</v>
      </c>
      <c r="L276" s="590">
        <v>342.8</v>
      </c>
    </row>
    <row r="277" spans="1:12" x14ac:dyDescent="0.2">
      <c r="A277" s="593"/>
      <c r="B277" s="589"/>
      <c r="C277" s="595"/>
      <c r="D277" s="596"/>
      <c r="E277" s="589"/>
      <c r="F277" s="589"/>
      <c r="G277" s="589"/>
      <c r="H277" s="591"/>
      <c r="I277" s="591"/>
      <c r="J277" s="589"/>
      <c r="K277" s="589"/>
      <c r="L277" s="590"/>
    </row>
    <row r="278" spans="1:12" ht="24" x14ac:dyDescent="0.2">
      <c r="A278" s="593"/>
      <c r="B278" s="161" t="s">
        <v>29</v>
      </c>
      <c r="C278" s="162" t="s">
        <v>30</v>
      </c>
      <c r="D278" s="162" t="s">
        <v>1893</v>
      </c>
      <c r="E278" s="162" t="s">
        <v>1894</v>
      </c>
      <c r="F278" s="592"/>
      <c r="G278" s="592"/>
      <c r="H278" s="591" t="s">
        <v>1895</v>
      </c>
      <c r="I278" s="591"/>
      <c r="J278" s="589" t="s">
        <v>1891</v>
      </c>
      <c r="K278" s="589" t="s">
        <v>1891</v>
      </c>
      <c r="L278" s="590">
        <v>0</v>
      </c>
    </row>
    <row r="279" spans="1:12" ht="24" x14ac:dyDescent="0.2">
      <c r="A279" s="593"/>
      <c r="B279" s="164" t="s">
        <v>2160</v>
      </c>
      <c r="C279" s="164" t="s">
        <v>2616</v>
      </c>
      <c r="D279" s="166">
        <v>43047</v>
      </c>
      <c r="E279" s="164" t="s">
        <v>2776</v>
      </c>
      <c r="F279" s="592"/>
      <c r="G279" s="592"/>
      <c r="H279" s="591"/>
      <c r="I279" s="591"/>
      <c r="J279" s="589"/>
      <c r="K279" s="589"/>
      <c r="L279" s="590"/>
    </row>
    <row r="280" spans="1:12" ht="24" x14ac:dyDescent="0.2">
      <c r="A280" s="593">
        <v>352</v>
      </c>
      <c r="B280" s="161" t="s">
        <v>20</v>
      </c>
      <c r="C280" s="162" t="s">
        <v>21</v>
      </c>
      <c r="D280" s="162" t="s">
        <v>1884</v>
      </c>
      <c r="E280" s="162" t="s">
        <v>1885</v>
      </c>
      <c r="F280" s="594" t="s">
        <v>14</v>
      </c>
      <c r="G280" s="594"/>
      <c r="H280" s="592"/>
      <c r="I280" s="592"/>
      <c r="J280" s="592"/>
      <c r="K280" s="592"/>
      <c r="L280" s="592"/>
    </row>
    <row r="281" spans="1:12" x14ac:dyDescent="0.2">
      <c r="A281" s="593"/>
      <c r="B281" s="589" t="s">
        <v>3154</v>
      </c>
      <c r="C281" s="595" t="s">
        <v>3155</v>
      </c>
      <c r="D281" s="596">
        <v>43044</v>
      </c>
      <c r="E281" s="589" t="s">
        <v>2169</v>
      </c>
      <c r="F281" s="589" t="s">
        <v>3156</v>
      </c>
      <c r="G281" s="589"/>
      <c r="H281" s="591" t="s">
        <v>1890</v>
      </c>
      <c r="I281" s="591"/>
      <c r="J281" s="164" t="s">
        <v>1891</v>
      </c>
      <c r="K281" s="164" t="s">
        <v>1891</v>
      </c>
      <c r="L281" s="165">
        <v>0</v>
      </c>
    </row>
    <row r="282" spans="1:12" x14ac:dyDescent="0.2">
      <c r="A282" s="593"/>
      <c r="B282" s="589"/>
      <c r="C282" s="595"/>
      <c r="D282" s="596"/>
      <c r="E282" s="589"/>
      <c r="F282" s="589"/>
      <c r="G282" s="589"/>
      <c r="H282" s="591" t="s">
        <v>1892</v>
      </c>
      <c r="I282" s="591"/>
      <c r="J282" s="589" t="s">
        <v>1891</v>
      </c>
      <c r="K282" s="589" t="s">
        <v>0</v>
      </c>
      <c r="L282" s="590">
        <v>576.1</v>
      </c>
    </row>
    <row r="283" spans="1:12" x14ac:dyDescent="0.2">
      <c r="A283" s="593"/>
      <c r="B283" s="589"/>
      <c r="C283" s="595"/>
      <c r="D283" s="596"/>
      <c r="E283" s="589"/>
      <c r="F283" s="589"/>
      <c r="G283" s="589"/>
      <c r="H283" s="591"/>
      <c r="I283" s="591"/>
      <c r="J283" s="589"/>
      <c r="K283" s="589"/>
      <c r="L283" s="590"/>
    </row>
    <row r="284" spans="1:12" ht="24" x14ac:dyDescent="0.2">
      <c r="A284" s="593"/>
      <c r="B284" s="161" t="s">
        <v>29</v>
      </c>
      <c r="C284" s="162" t="s">
        <v>30</v>
      </c>
      <c r="D284" s="162" t="s">
        <v>1893</v>
      </c>
      <c r="E284" s="162" t="s">
        <v>1894</v>
      </c>
      <c r="F284" s="592"/>
      <c r="G284" s="592"/>
      <c r="H284" s="591" t="s">
        <v>1895</v>
      </c>
      <c r="I284" s="591"/>
      <c r="J284" s="589" t="s">
        <v>1891</v>
      </c>
      <c r="K284" s="589" t="s">
        <v>1891</v>
      </c>
      <c r="L284" s="590">
        <v>0</v>
      </c>
    </row>
    <row r="285" spans="1:12" ht="24" x14ac:dyDescent="0.2">
      <c r="A285" s="593"/>
      <c r="B285" s="164" t="s">
        <v>1962</v>
      </c>
      <c r="C285" s="164" t="s">
        <v>3156</v>
      </c>
      <c r="D285" s="166">
        <v>43046</v>
      </c>
      <c r="E285" s="164" t="s">
        <v>2491</v>
      </c>
      <c r="F285" s="592"/>
      <c r="G285" s="592"/>
      <c r="H285" s="591"/>
      <c r="I285" s="591"/>
      <c r="J285" s="589"/>
      <c r="K285" s="589"/>
      <c r="L285" s="590"/>
    </row>
    <row r="286" spans="1:12" ht="24" x14ac:dyDescent="0.2">
      <c r="A286" s="593">
        <v>353</v>
      </c>
      <c r="B286" s="161" t="s">
        <v>20</v>
      </c>
      <c r="C286" s="162" t="s">
        <v>21</v>
      </c>
      <c r="D286" s="162" t="s">
        <v>1884</v>
      </c>
      <c r="E286" s="162" t="s">
        <v>1885</v>
      </c>
      <c r="F286" s="594" t="s">
        <v>14</v>
      </c>
      <c r="G286" s="594"/>
      <c r="H286" s="592"/>
      <c r="I286" s="592"/>
      <c r="J286" s="592"/>
      <c r="K286" s="592"/>
      <c r="L286" s="592"/>
    </row>
    <row r="287" spans="1:12" x14ac:dyDescent="0.2">
      <c r="A287" s="593"/>
      <c r="B287" s="589" t="s">
        <v>3154</v>
      </c>
      <c r="C287" s="595" t="s">
        <v>3155</v>
      </c>
      <c r="D287" s="596">
        <v>43044</v>
      </c>
      <c r="E287" s="589" t="s">
        <v>2169</v>
      </c>
      <c r="F287" s="589" t="s">
        <v>3157</v>
      </c>
      <c r="G287" s="589"/>
      <c r="H287" s="591" t="s">
        <v>1890</v>
      </c>
      <c r="I287" s="591"/>
      <c r="J287" s="164" t="s">
        <v>1891</v>
      </c>
      <c r="K287" s="164" t="s">
        <v>0</v>
      </c>
      <c r="L287" s="165">
        <v>242</v>
      </c>
    </row>
    <row r="288" spans="1:12" x14ac:dyDescent="0.2">
      <c r="A288" s="593"/>
      <c r="B288" s="589"/>
      <c r="C288" s="595"/>
      <c r="D288" s="596"/>
      <c r="E288" s="589"/>
      <c r="F288" s="589"/>
      <c r="G288" s="589"/>
      <c r="H288" s="591" t="s">
        <v>1892</v>
      </c>
      <c r="I288" s="591"/>
      <c r="J288" s="589" t="s">
        <v>1891</v>
      </c>
      <c r="K288" s="589" t="s">
        <v>0</v>
      </c>
      <c r="L288" s="590">
        <v>567.1</v>
      </c>
    </row>
    <row r="289" spans="1:12" x14ac:dyDescent="0.2">
      <c r="A289" s="593"/>
      <c r="B289" s="589"/>
      <c r="C289" s="595"/>
      <c r="D289" s="596"/>
      <c r="E289" s="589"/>
      <c r="F289" s="589"/>
      <c r="G289" s="589"/>
      <c r="H289" s="591"/>
      <c r="I289" s="591"/>
      <c r="J289" s="589"/>
      <c r="K289" s="589"/>
      <c r="L289" s="590"/>
    </row>
    <row r="290" spans="1:12" ht="24" x14ac:dyDescent="0.2">
      <c r="A290" s="593"/>
      <c r="B290" s="161" t="s">
        <v>29</v>
      </c>
      <c r="C290" s="162" t="s">
        <v>30</v>
      </c>
      <c r="D290" s="162" t="s">
        <v>1893</v>
      </c>
      <c r="E290" s="162" t="s">
        <v>1894</v>
      </c>
      <c r="F290" s="592"/>
      <c r="G290" s="592"/>
      <c r="H290" s="591" t="s">
        <v>1895</v>
      </c>
      <c r="I290" s="591"/>
      <c r="J290" s="589" t="s">
        <v>1891</v>
      </c>
      <c r="K290" s="589" t="s">
        <v>0</v>
      </c>
      <c r="L290" s="590">
        <v>500</v>
      </c>
    </row>
    <row r="291" spans="1:12" ht="24" x14ac:dyDescent="0.2">
      <c r="A291" s="593"/>
      <c r="B291" s="164" t="s">
        <v>1962</v>
      </c>
      <c r="C291" s="164" t="s">
        <v>3157</v>
      </c>
      <c r="D291" s="166">
        <v>43046</v>
      </c>
      <c r="E291" s="164" t="s">
        <v>2491</v>
      </c>
      <c r="F291" s="592"/>
      <c r="G291" s="592"/>
      <c r="H291" s="591"/>
      <c r="I291" s="591"/>
      <c r="J291" s="589"/>
      <c r="K291" s="589"/>
      <c r="L291" s="590"/>
    </row>
    <row r="292" spans="1:12" ht="24" x14ac:dyDescent="0.2">
      <c r="A292" s="593">
        <v>354</v>
      </c>
      <c r="B292" s="161" t="s">
        <v>20</v>
      </c>
      <c r="C292" s="162" t="s">
        <v>21</v>
      </c>
      <c r="D292" s="162" t="s">
        <v>1884</v>
      </c>
      <c r="E292" s="162" t="s">
        <v>1885</v>
      </c>
      <c r="F292" s="594" t="s">
        <v>14</v>
      </c>
      <c r="G292" s="594"/>
      <c r="H292" s="592"/>
      <c r="I292" s="592"/>
      <c r="J292" s="592"/>
      <c r="K292" s="592"/>
      <c r="L292" s="592"/>
    </row>
    <row r="293" spans="1:12" x14ac:dyDescent="0.2">
      <c r="A293" s="593"/>
      <c r="B293" s="589" t="s">
        <v>3154</v>
      </c>
      <c r="C293" s="595" t="s">
        <v>3158</v>
      </c>
      <c r="D293" s="596">
        <v>43168</v>
      </c>
      <c r="E293" s="589" t="s">
        <v>2372</v>
      </c>
      <c r="F293" s="589" t="s">
        <v>3159</v>
      </c>
      <c r="G293" s="589"/>
      <c r="H293" s="591" t="s">
        <v>1890</v>
      </c>
      <c r="I293" s="591"/>
      <c r="J293" s="164" t="s">
        <v>1891</v>
      </c>
      <c r="K293" s="164" t="s">
        <v>0</v>
      </c>
      <c r="L293" s="165">
        <v>149</v>
      </c>
    </row>
    <row r="294" spans="1:12" x14ac:dyDescent="0.2">
      <c r="A294" s="593"/>
      <c r="B294" s="589"/>
      <c r="C294" s="595"/>
      <c r="D294" s="596"/>
      <c r="E294" s="589"/>
      <c r="F294" s="589"/>
      <c r="G294" s="589"/>
      <c r="H294" s="591" t="s">
        <v>1892</v>
      </c>
      <c r="I294" s="591"/>
      <c r="J294" s="164" t="s">
        <v>1891</v>
      </c>
      <c r="K294" s="164" t="s">
        <v>0</v>
      </c>
      <c r="L294" s="165">
        <v>518.6</v>
      </c>
    </row>
    <row r="295" spans="1:12" ht="24" x14ac:dyDescent="0.2">
      <c r="A295" s="593"/>
      <c r="B295" s="161" t="s">
        <v>29</v>
      </c>
      <c r="C295" s="162" t="s">
        <v>30</v>
      </c>
      <c r="D295" s="162" t="s">
        <v>1893</v>
      </c>
      <c r="E295" s="162" t="s">
        <v>1894</v>
      </c>
      <c r="F295" s="592"/>
      <c r="G295" s="592"/>
      <c r="H295" s="591" t="s">
        <v>1895</v>
      </c>
      <c r="I295" s="591"/>
      <c r="J295" s="589" t="s">
        <v>1891</v>
      </c>
      <c r="K295" s="589" t="s">
        <v>0</v>
      </c>
      <c r="L295" s="590">
        <v>51</v>
      </c>
    </row>
    <row r="296" spans="1:12" ht="24" x14ac:dyDescent="0.2">
      <c r="A296" s="593"/>
      <c r="B296" s="164" t="s">
        <v>1962</v>
      </c>
      <c r="C296" s="164" t="s">
        <v>3159</v>
      </c>
      <c r="D296" s="166">
        <v>43169</v>
      </c>
      <c r="E296" s="164" t="s">
        <v>3160</v>
      </c>
      <c r="F296" s="592"/>
      <c r="G296" s="592"/>
      <c r="H296" s="591"/>
      <c r="I296" s="591"/>
      <c r="J296" s="589"/>
      <c r="K296" s="589"/>
      <c r="L296" s="590"/>
    </row>
    <row r="297" spans="1:12" ht="24" x14ac:dyDescent="0.2">
      <c r="A297" s="593">
        <v>355</v>
      </c>
      <c r="B297" s="161" t="s">
        <v>20</v>
      </c>
      <c r="C297" s="162" t="s">
        <v>21</v>
      </c>
      <c r="D297" s="162" t="s">
        <v>1884</v>
      </c>
      <c r="E297" s="162" t="s">
        <v>1885</v>
      </c>
      <c r="F297" s="594" t="s">
        <v>14</v>
      </c>
      <c r="G297" s="594"/>
      <c r="H297" s="592"/>
      <c r="I297" s="592"/>
      <c r="J297" s="592"/>
      <c r="K297" s="592"/>
      <c r="L297" s="592"/>
    </row>
    <row r="298" spans="1:12" x14ac:dyDescent="0.2">
      <c r="A298" s="593"/>
      <c r="B298" s="589" t="s">
        <v>3161</v>
      </c>
      <c r="C298" s="589" t="s">
        <v>3162</v>
      </c>
      <c r="D298" s="596">
        <v>43140</v>
      </c>
      <c r="E298" s="589" t="s">
        <v>1996</v>
      </c>
      <c r="F298" s="589" t="s">
        <v>3027</v>
      </c>
      <c r="G298" s="589"/>
      <c r="H298" s="591" t="s">
        <v>1890</v>
      </c>
      <c r="I298" s="591"/>
      <c r="J298" s="164" t="s">
        <v>1891</v>
      </c>
      <c r="K298" s="164" t="s">
        <v>1891</v>
      </c>
      <c r="L298" s="165">
        <v>0</v>
      </c>
    </row>
    <row r="299" spans="1:12" x14ac:dyDescent="0.2">
      <c r="A299" s="593"/>
      <c r="B299" s="589"/>
      <c r="C299" s="589"/>
      <c r="D299" s="596"/>
      <c r="E299" s="589"/>
      <c r="F299" s="589"/>
      <c r="G299" s="589"/>
      <c r="H299" s="591" t="s">
        <v>1892</v>
      </c>
      <c r="I299" s="591"/>
      <c r="J299" s="164" t="s">
        <v>1891</v>
      </c>
      <c r="K299" s="164" t="s">
        <v>1891</v>
      </c>
      <c r="L299" s="165">
        <v>0</v>
      </c>
    </row>
    <row r="300" spans="1:12" ht="24" x14ac:dyDescent="0.2">
      <c r="A300" s="593"/>
      <c r="B300" s="161" t="s">
        <v>29</v>
      </c>
      <c r="C300" s="162" t="s">
        <v>30</v>
      </c>
      <c r="D300" s="162" t="s">
        <v>1893</v>
      </c>
      <c r="E300" s="162" t="s">
        <v>1894</v>
      </c>
      <c r="F300" s="592"/>
      <c r="G300" s="592"/>
      <c r="H300" s="591" t="s">
        <v>1895</v>
      </c>
      <c r="I300" s="591"/>
      <c r="J300" s="589" t="s">
        <v>1891</v>
      </c>
      <c r="K300" s="589" t="s">
        <v>0</v>
      </c>
      <c r="L300" s="590">
        <v>309</v>
      </c>
    </row>
    <row r="301" spans="1:12" ht="24" x14ac:dyDescent="0.2">
      <c r="A301" s="593"/>
      <c r="B301" s="164" t="s">
        <v>1688</v>
      </c>
      <c r="C301" s="164" t="s">
        <v>3027</v>
      </c>
      <c r="D301" s="166">
        <v>43142</v>
      </c>
      <c r="E301" s="164" t="s">
        <v>3163</v>
      </c>
      <c r="F301" s="592"/>
      <c r="G301" s="592"/>
      <c r="H301" s="591"/>
      <c r="I301" s="591"/>
      <c r="J301" s="589"/>
      <c r="K301" s="589"/>
      <c r="L301" s="590"/>
    </row>
    <row r="302" spans="1:12" ht="24" x14ac:dyDescent="0.2">
      <c r="A302" s="593">
        <v>356</v>
      </c>
      <c r="B302" s="161" t="s">
        <v>20</v>
      </c>
      <c r="C302" s="162" t="s">
        <v>21</v>
      </c>
      <c r="D302" s="162" t="s">
        <v>1884</v>
      </c>
      <c r="E302" s="162" t="s">
        <v>1885</v>
      </c>
      <c r="F302" s="594" t="s">
        <v>14</v>
      </c>
      <c r="G302" s="594"/>
      <c r="H302" s="592"/>
      <c r="I302" s="592"/>
      <c r="J302" s="592"/>
      <c r="K302" s="592"/>
      <c r="L302" s="592"/>
    </row>
    <row r="303" spans="1:12" x14ac:dyDescent="0.2">
      <c r="A303" s="593"/>
      <c r="B303" s="589" t="s">
        <v>3164</v>
      </c>
      <c r="C303" s="595" t="s">
        <v>3165</v>
      </c>
      <c r="D303" s="596">
        <v>43009</v>
      </c>
      <c r="E303" s="589" t="s">
        <v>3166</v>
      </c>
      <c r="F303" s="589" t="s">
        <v>3167</v>
      </c>
      <c r="G303" s="589"/>
      <c r="H303" s="591" t="s">
        <v>1890</v>
      </c>
      <c r="I303" s="591"/>
      <c r="J303" s="164" t="s">
        <v>1891</v>
      </c>
      <c r="K303" s="164" t="s">
        <v>0</v>
      </c>
      <c r="L303" s="165">
        <v>372</v>
      </c>
    </row>
    <row r="304" spans="1:12" x14ac:dyDescent="0.2">
      <c r="A304" s="593"/>
      <c r="B304" s="589"/>
      <c r="C304" s="595"/>
      <c r="D304" s="596"/>
      <c r="E304" s="589"/>
      <c r="F304" s="589"/>
      <c r="G304" s="589"/>
      <c r="H304" s="591" t="s">
        <v>1892</v>
      </c>
      <c r="I304" s="591"/>
      <c r="J304" s="589" t="s">
        <v>1891</v>
      </c>
      <c r="K304" s="589" t="s">
        <v>1891</v>
      </c>
      <c r="L304" s="590">
        <v>0</v>
      </c>
    </row>
    <row r="305" spans="1:12" x14ac:dyDescent="0.2">
      <c r="A305" s="593"/>
      <c r="B305" s="589"/>
      <c r="C305" s="595"/>
      <c r="D305" s="596"/>
      <c r="E305" s="589"/>
      <c r="F305" s="589"/>
      <c r="G305" s="589"/>
      <c r="H305" s="591"/>
      <c r="I305" s="591"/>
      <c r="J305" s="589"/>
      <c r="K305" s="589"/>
      <c r="L305" s="590"/>
    </row>
    <row r="306" spans="1:12" ht="24" x14ac:dyDescent="0.2">
      <c r="A306" s="593"/>
      <c r="B306" s="161" t="s">
        <v>29</v>
      </c>
      <c r="C306" s="162" t="s">
        <v>30</v>
      </c>
      <c r="D306" s="162" t="s">
        <v>1893</v>
      </c>
      <c r="E306" s="162" t="s">
        <v>1894</v>
      </c>
      <c r="F306" s="592"/>
      <c r="G306" s="592"/>
      <c r="H306" s="591" t="s">
        <v>1895</v>
      </c>
      <c r="I306" s="591"/>
      <c r="J306" s="589" t="s">
        <v>1891</v>
      </c>
      <c r="K306" s="589" t="s">
        <v>1891</v>
      </c>
      <c r="L306" s="590">
        <v>0</v>
      </c>
    </row>
    <row r="307" spans="1:12" ht="24" x14ac:dyDescent="0.2">
      <c r="A307" s="593"/>
      <c r="B307" s="164" t="s">
        <v>1896</v>
      </c>
      <c r="C307" s="164" t="s">
        <v>3167</v>
      </c>
      <c r="D307" s="166">
        <v>43013</v>
      </c>
      <c r="E307" s="164" t="s">
        <v>2338</v>
      </c>
      <c r="F307" s="592"/>
      <c r="G307" s="592"/>
      <c r="H307" s="591"/>
      <c r="I307" s="591"/>
      <c r="J307" s="589"/>
      <c r="K307" s="589"/>
      <c r="L307" s="590"/>
    </row>
    <row r="308" spans="1:12" ht="24" x14ac:dyDescent="0.2">
      <c r="A308" s="593">
        <v>357</v>
      </c>
      <c r="B308" s="161" t="s">
        <v>20</v>
      </c>
      <c r="C308" s="162" t="s">
        <v>21</v>
      </c>
      <c r="D308" s="162" t="s">
        <v>1884</v>
      </c>
      <c r="E308" s="162" t="s">
        <v>1885</v>
      </c>
      <c r="F308" s="594" t="s">
        <v>14</v>
      </c>
      <c r="G308" s="594"/>
      <c r="H308" s="592"/>
      <c r="I308" s="592"/>
      <c r="J308" s="592"/>
      <c r="K308" s="592"/>
      <c r="L308" s="592"/>
    </row>
    <row r="309" spans="1:12" x14ac:dyDescent="0.2">
      <c r="A309" s="593"/>
      <c r="B309" s="589" t="s">
        <v>3168</v>
      </c>
      <c r="C309" s="595" t="s">
        <v>3169</v>
      </c>
      <c r="D309" s="596">
        <v>43009</v>
      </c>
      <c r="E309" s="589" t="s">
        <v>2589</v>
      </c>
      <c r="F309" s="589" t="s">
        <v>3170</v>
      </c>
      <c r="G309" s="589"/>
      <c r="H309" s="591" t="s">
        <v>1890</v>
      </c>
      <c r="I309" s="591"/>
      <c r="J309" s="164" t="s">
        <v>1891</v>
      </c>
      <c r="K309" s="164" t="s">
        <v>0</v>
      </c>
      <c r="L309" s="165">
        <v>342.3</v>
      </c>
    </row>
    <row r="310" spans="1:12" x14ac:dyDescent="0.2">
      <c r="A310" s="593"/>
      <c r="B310" s="589"/>
      <c r="C310" s="595"/>
      <c r="D310" s="596"/>
      <c r="E310" s="589"/>
      <c r="F310" s="589"/>
      <c r="G310" s="589"/>
      <c r="H310" s="591" t="s">
        <v>1892</v>
      </c>
      <c r="I310" s="591"/>
      <c r="J310" s="589" t="s">
        <v>1891</v>
      </c>
      <c r="K310" s="589" t="s">
        <v>1891</v>
      </c>
      <c r="L310" s="590">
        <v>0</v>
      </c>
    </row>
    <row r="311" spans="1:12" x14ac:dyDescent="0.2">
      <c r="A311" s="593"/>
      <c r="B311" s="589"/>
      <c r="C311" s="595"/>
      <c r="D311" s="596"/>
      <c r="E311" s="589"/>
      <c r="F311" s="589"/>
      <c r="G311" s="589"/>
      <c r="H311" s="591"/>
      <c r="I311" s="591"/>
      <c r="J311" s="589"/>
      <c r="K311" s="589"/>
      <c r="L311" s="590"/>
    </row>
    <row r="312" spans="1:12" ht="24" x14ac:dyDescent="0.2">
      <c r="A312" s="593"/>
      <c r="B312" s="161" t="s">
        <v>29</v>
      </c>
      <c r="C312" s="162" t="s">
        <v>30</v>
      </c>
      <c r="D312" s="162" t="s">
        <v>1893</v>
      </c>
      <c r="E312" s="162" t="s">
        <v>1894</v>
      </c>
      <c r="F312" s="592"/>
      <c r="G312" s="592"/>
      <c r="H312" s="591" t="s">
        <v>1895</v>
      </c>
      <c r="I312" s="591"/>
      <c r="J312" s="589" t="s">
        <v>1891</v>
      </c>
      <c r="K312" s="589" t="s">
        <v>1891</v>
      </c>
      <c r="L312" s="590">
        <v>0</v>
      </c>
    </row>
    <row r="313" spans="1:12" ht="24" x14ac:dyDescent="0.2">
      <c r="A313" s="593"/>
      <c r="B313" s="164" t="s">
        <v>1607</v>
      </c>
      <c r="C313" s="164" t="s">
        <v>3170</v>
      </c>
      <c r="D313" s="166">
        <v>43016</v>
      </c>
      <c r="E313" s="164" t="s">
        <v>2190</v>
      </c>
      <c r="F313" s="592"/>
      <c r="G313" s="592"/>
      <c r="H313" s="591"/>
      <c r="I313" s="591"/>
      <c r="J313" s="589"/>
      <c r="K313" s="589"/>
      <c r="L313" s="590"/>
    </row>
    <row r="314" spans="1:12" ht="24" x14ac:dyDescent="0.2">
      <c r="A314" s="593">
        <v>358</v>
      </c>
      <c r="B314" s="161" t="s">
        <v>20</v>
      </c>
      <c r="C314" s="162" t="s">
        <v>21</v>
      </c>
      <c r="D314" s="162" t="s">
        <v>1884</v>
      </c>
      <c r="E314" s="162" t="s">
        <v>1885</v>
      </c>
      <c r="F314" s="594" t="s">
        <v>14</v>
      </c>
      <c r="G314" s="594"/>
      <c r="H314" s="592"/>
      <c r="I314" s="592"/>
      <c r="J314" s="592"/>
      <c r="K314" s="592"/>
      <c r="L314" s="592"/>
    </row>
    <row r="315" spans="1:12" x14ac:dyDescent="0.2">
      <c r="A315" s="593"/>
      <c r="B315" s="589" t="s">
        <v>3171</v>
      </c>
      <c r="C315" s="595" t="s">
        <v>3172</v>
      </c>
      <c r="D315" s="596">
        <v>43035</v>
      </c>
      <c r="E315" s="589" t="s">
        <v>3173</v>
      </c>
      <c r="F315" s="589" t="s">
        <v>2810</v>
      </c>
      <c r="G315" s="589"/>
      <c r="H315" s="591" t="s">
        <v>1890</v>
      </c>
      <c r="I315" s="591"/>
      <c r="J315" s="164" t="s">
        <v>1891</v>
      </c>
      <c r="K315" s="164" t="s">
        <v>0</v>
      </c>
      <c r="L315" s="165">
        <v>1455.71</v>
      </c>
    </row>
    <row r="316" spans="1:12" x14ac:dyDescent="0.2">
      <c r="A316" s="593"/>
      <c r="B316" s="589"/>
      <c r="C316" s="595"/>
      <c r="D316" s="596"/>
      <c r="E316" s="589"/>
      <c r="F316" s="589"/>
      <c r="G316" s="589"/>
      <c r="H316" s="591" t="s">
        <v>1892</v>
      </c>
      <c r="I316" s="591"/>
      <c r="J316" s="589" t="s">
        <v>1891</v>
      </c>
      <c r="K316" s="589" t="s">
        <v>0</v>
      </c>
      <c r="L316" s="590">
        <v>2100.4</v>
      </c>
    </row>
    <row r="317" spans="1:12" x14ac:dyDescent="0.2">
      <c r="A317" s="593"/>
      <c r="B317" s="589"/>
      <c r="C317" s="595"/>
      <c r="D317" s="596"/>
      <c r="E317" s="589"/>
      <c r="F317" s="589"/>
      <c r="G317" s="589"/>
      <c r="H317" s="591"/>
      <c r="I317" s="591"/>
      <c r="J317" s="589"/>
      <c r="K317" s="589"/>
      <c r="L317" s="590"/>
    </row>
    <row r="318" spans="1:12" ht="24" x14ac:dyDescent="0.2">
      <c r="A318" s="593"/>
      <c r="B318" s="161" t="s">
        <v>29</v>
      </c>
      <c r="C318" s="162" t="s">
        <v>30</v>
      </c>
      <c r="D318" s="162" t="s">
        <v>1893</v>
      </c>
      <c r="E318" s="162" t="s">
        <v>1894</v>
      </c>
      <c r="F318" s="592"/>
      <c r="G318" s="592"/>
      <c r="H318" s="591" t="s">
        <v>1895</v>
      </c>
      <c r="I318" s="591"/>
      <c r="J318" s="589" t="s">
        <v>1891</v>
      </c>
      <c r="K318" s="589" t="s">
        <v>0</v>
      </c>
      <c r="L318" s="590">
        <v>446.01</v>
      </c>
    </row>
    <row r="319" spans="1:12" ht="36" x14ac:dyDescent="0.2">
      <c r="A319" s="593"/>
      <c r="B319" s="164" t="s">
        <v>1674</v>
      </c>
      <c r="C319" s="164" t="s">
        <v>2810</v>
      </c>
      <c r="D319" s="166">
        <v>43043</v>
      </c>
      <c r="E319" s="164" t="s">
        <v>3174</v>
      </c>
      <c r="F319" s="592"/>
      <c r="G319" s="592"/>
      <c r="H319" s="591"/>
      <c r="I319" s="591"/>
      <c r="J319" s="589"/>
      <c r="K319" s="589"/>
      <c r="L319" s="590"/>
    </row>
    <row r="320" spans="1:12" ht="24" x14ac:dyDescent="0.2">
      <c r="A320" s="593">
        <v>359</v>
      </c>
      <c r="B320" s="161" t="s">
        <v>20</v>
      </c>
      <c r="C320" s="162" t="s">
        <v>21</v>
      </c>
      <c r="D320" s="162" t="s">
        <v>1884</v>
      </c>
      <c r="E320" s="162" t="s">
        <v>1885</v>
      </c>
      <c r="F320" s="594" t="s">
        <v>14</v>
      </c>
      <c r="G320" s="594"/>
      <c r="H320" s="592"/>
      <c r="I320" s="592"/>
      <c r="J320" s="592"/>
      <c r="K320" s="592"/>
      <c r="L320" s="592"/>
    </row>
    <row r="321" spans="1:12" x14ac:dyDescent="0.2">
      <c r="A321" s="593"/>
      <c r="B321" s="589" t="s">
        <v>3175</v>
      </c>
      <c r="C321" s="595" t="s">
        <v>3176</v>
      </c>
      <c r="D321" s="596">
        <v>43071</v>
      </c>
      <c r="E321" s="589" t="s">
        <v>3177</v>
      </c>
      <c r="F321" s="589" t="s">
        <v>3178</v>
      </c>
      <c r="G321" s="589"/>
      <c r="H321" s="591" t="s">
        <v>1890</v>
      </c>
      <c r="I321" s="591"/>
      <c r="J321" s="164" t="s">
        <v>1891</v>
      </c>
      <c r="K321" s="164" t="s">
        <v>0</v>
      </c>
      <c r="L321" s="165">
        <v>54</v>
      </c>
    </row>
    <row r="322" spans="1:12" x14ac:dyDescent="0.2">
      <c r="A322" s="593"/>
      <c r="B322" s="589"/>
      <c r="C322" s="595"/>
      <c r="D322" s="596"/>
      <c r="E322" s="589"/>
      <c r="F322" s="589"/>
      <c r="G322" s="589"/>
      <c r="H322" s="591" t="s">
        <v>1892</v>
      </c>
      <c r="I322" s="591"/>
      <c r="J322" s="164" t="s">
        <v>1891</v>
      </c>
      <c r="K322" s="164" t="s">
        <v>0</v>
      </c>
      <c r="L322" s="165">
        <v>1683.18</v>
      </c>
    </row>
    <row r="323" spans="1:12" ht="24" x14ac:dyDescent="0.2">
      <c r="A323" s="593"/>
      <c r="B323" s="161" t="s">
        <v>29</v>
      </c>
      <c r="C323" s="162" t="s">
        <v>30</v>
      </c>
      <c r="D323" s="162" t="s">
        <v>1893</v>
      </c>
      <c r="E323" s="162" t="s">
        <v>1894</v>
      </c>
      <c r="F323" s="592"/>
      <c r="G323" s="592"/>
      <c r="H323" s="591" t="s">
        <v>1895</v>
      </c>
      <c r="I323" s="591"/>
      <c r="J323" s="589" t="s">
        <v>1891</v>
      </c>
      <c r="K323" s="589" t="s">
        <v>1891</v>
      </c>
      <c r="L323" s="590">
        <v>0</v>
      </c>
    </row>
    <row r="324" spans="1:12" ht="24" x14ac:dyDescent="0.2">
      <c r="A324" s="593"/>
      <c r="B324" s="164" t="s">
        <v>1896</v>
      </c>
      <c r="C324" s="164" t="s">
        <v>3178</v>
      </c>
      <c r="D324" s="166">
        <v>43078</v>
      </c>
      <c r="E324" s="164" t="s">
        <v>3179</v>
      </c>
      <c r="F324" s="592"/>
      <c r="G324" s="592"/>
      <c r="H324" s="591"/>
      <c r="I324" s="591"/>
      <c r="J324" s="589"/>
      <c r="K324" s="589"/>
      <c r="L324" s="590"/>
    </row>
    <row r="325" spans="1:12" ht="24" x14ac:dyDescent="0.2">
      <c r="A325" s="593">
        <v>360</v>
      </c>
      <c r="B325" s="161" t="s">
        <v>20</v>
      </c>
      <c r="C325" s="162" t="s">
        <v>21</v>
      </c>
      <c r="D325" s="162" t="s">
        <v>1884</v>
      </c>
      <c r="E325" s="162" t="s">
        <v>1885</v>
      </c>
      <c r="F325" s="594" t="s">
        <v>14</v>
      </c>
      <c r="G325" s="594"/>
      <c r="H325" s="592"/>
      <c r="I325" s="592"/>
      <c r="J325" s="592"/>
      <c r="K325" s="592"/>
      <c r="L325" s="592"/>
    </row>
    <row r="326" spans="1:12" x14ac:dyDescent="0.2">
      <c r="A326" s="593"/>
      <c r="B326" s="589" t="s">
        <v>3180</v>
      </c>
      <c r="C326" s="595" t="s">
        <v>3181</v>
      </c>
      <c r="D326" s="596">
        <v>43148</v>
      </c>
      <c r="E326" s="589" t="s">
        <v>2142</v>
      </c>
      <c r="F326" s="589" t="s">
        <v>3182</v>
      </c>
      <c r="G326" s="589"/>
      <c r="H326" s="591" t="s">
        <v>1890</v>
      </c>
      <c r="I326" s="591"/>
      <c r="J326" s="164" t="s">
        <v>1891</v>
      </c>
      <c r="K326" s="164" t="s">
        <v>0</v>
      </c>
      <c r="L326" s="165">
        <v>1214</v>
      </c>
    </row>
    <row r="327" spans="1:12" x14ac:dyDescent="0.2">
      <c r="A327" s="593"/>
      <c r="B327" s="589"/>
      <c r="C327" s="595"/>
      <c r="D327" s="596"/>
      <c r="E327" s="589"/>
      <c r="F327" s="589"/>
      <c r="G327" s="589"/>
      <c r="H327" s="591" t="s">
        <v>1892</v>
      </c>
      <c r="I327" s="591"/>
      <c r="J327" s="164" t="s">
        <v>1891</v>
      </c>
      <c r="K327" s="164" t="s">
        <v>0</v>
      </c>
      <c r="L327" s="165">
        <v>2069.36</v>
      </c>
    </row>
    <row r="328" spans="1:12" ht="24" x14ac:dyDescent="0.2">
      <c r="A328" s="593"/>
      <c r="B328" s="161" t="s">
        <v>29</v>
      </c>
      <c r="C328" s="162" t="s">
        <v>30</v>
      </c>
      <c r="D328" s="162" t="s">
        <v>1893</v>
      </c>
      <c r="E328" s="162" t="s">
        <v>1894</v>
      </c>
      <c r="F328" s="592"/>
      <c r="G328" s="592"/>
      <c r="H328" s="591" t="s">
        <v>1895</v>
      </c>
      <c r="I328" s="591"/>
      <c r="J328" s="589" t="s">
        <v>1891</v>
      </c>
      <c r="K328" s="589" t="s">
        <v>1891</v>
      </c>
      <c r="L328" s="590">
        <v>0</v>
      </c>
    </row>
    <row r="329" spans="1:12" ht="36" x14ac:dyDescent="0.2">
      <c r="A329" s="593"/>
      <c r="B329" s="164" t="s">
        <v>3183</v>
      </c>
      <c r="C329" s="164" t="s">
        <v>3182</v>
      </c>
      <c r="D329" s="166">
        <v>43152</v>
      </c>
      <c r="E329" s="164" t="s">
        <v>3184</v>
      </c>
      <c r="F329" s="592"/>
      <c r="G329" s="592"/>
      <c r="H329" s="591"/>
      <c r="I329" s="591"/>
      <c r="J329" s="589"/>
      <c r="K329" s="589"/>
      <c r="L329" s="590"/>
    </row>
    <row r="330" spans="1:12" ht="24" x14ac:dyDescent="0.2">
      <c r="A330" s="593">
        <v>361</v>
      </c>
      <c r="B330" s="161" t="s">
        <v>20</v>
      </c>
      <c r="C330" s="162" t="s">
        <v>21</v>
      </c>
      <c r="D330" s="162" t="s">
        <v>1884</v>
      </c>
      <c r="E330" s="162" t="s">
        <v>1885</v>
      </c>
      <c r="F330" s="594" t="s">
        <v>14</v>
      </c>
      <c r="G330" s="594"/>
      <c r="H330" s="592"/>
      <c r="I330" s="592"/>
      <c r="J330" s="592"/>
      <c r="K330" s="592"/>
      <c r="L330" s="592"/>
    </row>
    <row r="331" spans="1:12" x14ac:dyDescent="0.2">
      <c r="A331" s="593"/>
      <c r="B331" s="589" t="s">
        <v>3185</v>
      </c>
      <c r="C331" s="595" t="s">
        <v>3186</v>
      </c>
      <c r="D331" s="596">
        <v>43039</v>
      </c>
      <c r="E331" s="589" t="s">
        <v>2057</v>
      </c>
      <c r="F331" s="589" t="s">
        <v>3187</v>
      </c>
      <c r="G331" s="589"/>
      <c r="H331" s="591" t="s">
        <v>1890</v>
      </c>
      <c r="I331" s="591"/>
      <c r="J331" s="164" t="s">
        <v>1891</v>
      </c>
      <c r="K331" s="164" t="s">
        <v>0</v>
      </c>
      <c r="L331" s="165">
        <v>630.45000000000005</v>
      </c>
    </row>
    <row r="332" spans="1:12" x14ac:dyDescent="0.2">
      <c r="A332" s="593"/>
      <c r="B332" s="589"/>
      <c r="C332" s="595"/>
      <c r="D332" s="596"/>
      <c r="E332" s="589"/>
      <c r="F332" s="589"/>
      <c r="G332" s="589"/>
      <c r="H332" s="591" t="s">
        <v>1892</v>
      </c>
      <c r="I332" s="591"/>
      <c r="J332" s="164" t="s">
        <v>1891</v>
      </c>
      <c r="K332" s="164" t="s">
        <v>0</v>
      </c>
      <c r="L332" s="165">
        <v>901.4</v>
      </c>
    </row>
    <row r="333" spans="1:12" ht="24" x14ac:dyDescent="0.2">
      <c r="A333" s="593"/>
      <c r="B333" s="161" t="s">
        <v>29</v>
      </c>
      <c r="C333" s="162" t="s">
        <v>30</v>
      </c>
      <c r="D333" s="162" t="s">
        <v>1893</v>
      </c>
      <c r="E333" s="162" t="s">
        <v>1894</v>
      </c>
      <c r="F333" s="592"/>
      <c r="G333" s="592"/>
      <c r="H333" s="591" t="s">
        <v>1895</v>
      </c>
      <c r="I333" s="591"/>
      <c r="J333" s="589" t="s">
        <v>1891</v>
      </c>
      <c r="K333" s="589" t="s">
        <v>0</v>
      </c>
      <c r="L333" s="590">
        <v>825</v>
      </c>
    </row>
    <row r="334" spans="1:12" ht="24" x14ac:dyDescent="0.2">
      <c r="A334" s="593"/>
      <c r="B334" s="164" t="s">
        <v>2052</v>
      </c>
      <c r="C334" s="164" t="s">
        <v>3187</v>
      </c>
      <c r="D334" s="166">
        <v>43041</v>
      </c>
      <c r="E334" s="164" t="s">
        <v>2166</v>
      </c>
      <c r="F334" s="592"/>
      <c r="G334" s="592"/>
      <c r="H334" s="591"/>
      <c r="I334" s="591"/>
      <c r="J334" s="589"/>
      <c r="K334" s="589"/>
      <c r="L334" s="590"/>
    </row>
    <row r="335" spans="1:12" ht="24" x14ac:dyDescent="0.2">
      <c r="A335" s="593">
        <v>362</v>
      </c>
      <c r="B335" s="161" t="s">
        <v>20</v>
      </c>
      <c r="C335" s="162" t="s">
        <v>21</v>
      </c>
      <c r="D335" s="162" t="s">
        <v>1884</v>
      </c>
      <c r="E335" s="162" t="s">
        <v>1885</v>
      </c>
      <c r="F335" s="594" t="s">
        <v>14</v>
      </c>
      <c r="G335" s="594"/>
      <c r="H335" s="592"/>
      <c r="I335" s="592"/>
      <c r="J335" s="592"/>
      <c r="K335" s="592"/>
      <c r="L335" s="592"/>
    </row>
    <row r="336" spans="1:12" x14ac:dyDescent="0.2">
      <c r="A336" s="593"/>
      <c r="B336" s="589" t="s">
        <v>3188</v>
      </c>
      <c r="C336" s="595" t="s">
        <v>3189</v>
      </c>
      <c r="D336" s="596">
        <v>43044</v>
      </c>
      <c r="E336" s="589" t="s">
        <v>2439</v>
      </c>
      <c r="F336" s="589" t="s">
        <v>3190</v>
      </c>
      <c r="G336" s="589"/>
      <c r="H336" s="591" t="s">
        <v>1890</v>
      </c>
      <c r="I336" s="591"/>
      <c r="J336" s="164" t="s">
        <v>1891</v>
      </c>
      <c r="K336" s="164" t="s">
        <v>0</v>
      </c>
      <c r="L336" s="165">
        <v>881.75</v>
      </c>
    </row>
    <row r="337" spans="1:12" x14ac:dyDescent="0.2">
      <c r="A337" s="593"/>
      <c r="B337" s="589"/>
      <c r="C337" s="595"/>
      <c r="D337" s="596"/>
      <c r="E337" s="589"/>
      <c r="F337" s="589"/>
      <c r="G337" s="589"/>
      <c r="H337" s="591" t="s">
        <v>1892</v>
      </c>
      <c r="I337" s="591"/>
      <c r="J337" s="164" t="s">
        <v>1891</v>
      </c>
      <c r="K337" s="164" t="s">
        <v>0</v>
      </c>
      <c r="L337" s="165">
        <v>1335.6</v>
      </c>
    </row>
    <row r="338" spans="1:12" ht="24" x14ac:dyDescent="0.2">
      <c r="A338" s="593"/>
      <c r="B338" s="161" t="s">
        <v>29</v>
      </c>
      <c r="C338" s="162" t="s">
        <v>30</v>
      </c>
      <c r="D338" s="162" t="s">
        <v>1893</v>
      </c>
      <c r="E338" s="162" t="s">
        <v>1894</v>
      </c>
      <c r="F338" s="592"/>
      <c r="G338" s="592"/>
      <c r="H338" s="591" t="s">
        <v>1895</v>
      </c>
      <c r="I338" s="591"/>
      <c r="J338" s="589" t="s">
        <v>1891</v>
      </c>
      <c r="K338" s="589" t="s">
        <v>1891</v>
      </c>
      <c r="L338" s="590">
        <v>0</v>
      </c>
    </row>
    <row r="339" spans="1:12" ht="24" x14ac:dyDescent="0.2">
      <c r="A339" s="593"/>
      <c r="B339" s="164" t="s">
        <v>2052</v>
      </c>
      <c r="C339" s="164" t="s">
        <v>3190</v>
      </c>
      <c r="D339" s="166">
        <v>43050</v>
      </c>
      <c r="E339" s="164" t="s">
        <v>3191</v>
      </c>
      <c r="F339" s="592"/>
      <c r="G339" s="592"/>
      <c r="H339" s="591"/>
      <c r="I339" s="591"/>
      <c r="J339" s="589"/>
      <c r="K339" s="589"/>
      <c r="L339" s="590"/>
    </row>
    <row r="340" spans="1:12" ht="24" x14ac:dyDescent="0.2">
      <c r="A340" s="593">
        <v>363</v>
      </c>
      <c r="B340" s="161" t="s">
        <v>20</v>
      </c>
      <c r="C340" s="162" t="s">
        <v>21</v>
      </c>
      <c r="D340" s="162" t="s">
        <v>1884</v>
      </c>
      <c r="E340" s="162" t="s">
        <v>1885</v>
      </c>
      <c r="F340" s="594" t="s">
        <v>14</v>
      </c>
      <c r="G340" s="594"/>
      <c r="H340" s="592"/>
      <c r="I340" s="592"/>
      <c r="J340" s="592"/>
      <c r="K340" s="592"/>
      <c r="L340" s="592"/>
    </row>
    <row r="341" spans="1:12" x14ac:dyDescent="0.2">
      <c r="A341" s="593"/>
      <c r="B341" s="589" t="s">
        <v>3188</v>
      </c>
      <c r="C341" s="595" t="s">
        <v>3192</v>
      </c>
      <c r="D341" s="596">
        <v>43182</v>
      </c>
      <c r="E341" s="589" t="s">
        <v>2439</v>
      </c>
      <c r="F341" s="589" t="s">
        <v>3190</v>
      </c>
      <c r="G341" s="589"/>
      <c r="H341" s="591" t="s">
        <v>1890</v>
      </c>
      <c r="I341" s="591"/>
      <c r="J341" s="164" t="s">
        <v>1891</v>
      </c>
      <c r="K341" s="164" t="s">
        <v>0</v>
      </c>
      <c r="L341" s="165">
        <v>1276.82</v>
      </c>
    </row>
    <row r="342" spans="1:12" x14ac:dyDescent="0.2">
      <c r="A342" s="593"/>
      <c r="B342" s="589"/>
      <c r="C342" s="595"/>
      <c r="D342" s="596"/>
      <c r="E342" s="589"/>
      <c r="F342" s="589"/>
      <c r="G342" s="589"/>
      <c r="H342" s="591" t="s">
        <v>1892</v>
      </c>
      <c r="I342" s="591"/>
      <c r="J342" s="164" t="s">
        <v>1891</v>
      </c>
      <c r="K342" s="164" t="s">
        <v>0</v>
      </c>
      <c r="L342" s="165">
        <v>3119.03</v>
      </c>
    </row>
    <row r="343" spans="1:12" ht="24" x14ac:dyDescent="0.2">
      <c r="A343" s="593"/>
      <c r="B343" s="161" t="s">
        <v>29</v>
      </c>
      <c r="C343" s="162" t="s">
        <v>30</v>
      </c>
      <c r="D343" s="162" t="s">
        <v>1893</v>
      </c>
      <c r="E343" s="162" t="s">
        <v>1894</v>
      </c>
      <c r="F343" s="592"/>
      <c r="G343" s="592"/>
      <c r="H343" s="591" t="s">
        <v>1895</v>
      </c>
      <c r="I343" s="591"/>
      <c r="J343" s="589" t="s">
        <v>1891</v>
      </c>
      <c r="K343" s="589" t="s">
        <v>1891</v>
      </c>
      <c r="L343" s="590">
        <v>0</v>
      </c>
    </row>
    <row r="344" spans="1:12" ht="24" x14ac:dyDescent="0.2">
      <c r="A344" s="593"/>
      <c r="B344" s="164" t="s">
        <v>2052</v>
      </c>
      <c r="C344" s="164" t="s">
        <v>3190</v>
      </c>
      <c r="D344" s="166">
        <v>43190</v>
      </c>
      <c r="E344" s="164" t="s">
        <v>3193</v>
      </c>
      <c r="F344" s="592"/>
      <c r="G344" s="592"/>
      <c r="H344" s="591"/>
      <c r="I344" s="591"/>
      <c r="J344" s="589"/>
      <c r="K344" s="589"/>
      <c r="L344" s="590"/>
    </row>
    <row r="345" spans="1:12" ht="24" x14ac:dyDescent="0.2">
      <c r="A345" s="593">
        <v>364</v>
      </c>
      <c r="B345" s="161" t="s">
        <v>20</v>
      </c>
      <c r="C345" s="162" t="s">
        <v>21</v>
      </c>
      <c r="D345" s="162" t="s">
        <v>1884</v>
      </c>
      <c r="E345" s="162" t="s">
        <v>1885</v>
      </c>
      <c r="F345" s="594" t="s">
        <v>14</v>
      </c>
      <c r="G345" s="594"/>
      <c r="H345" s="592"/>
      <c r="I345" s="592"/>
      <c r="J345" s="592"/>
      <c r="K345" s="592"/>
      <c r="L345" s="592"/>
    </row>
    <row r="346" spans="1:12" x14ac:dyDescent="0.2">
      <c r="A346" s="593"/>
      <c r="B346" s="589" t="s">
        <v>3194</v>
      </c>
      <c r="C346" s="595" t="s">
        <v>3195</v>
      </c>
      <c r="D346" s="596">
        <v>43068</v>
      </c>
      <c r="E346" s="589" t="s">
        <v>2134</v>
      </c>
      <c r="F346" s="589" t="s">
        <v>2135</v>
      </c>
      <c r="G346" s="589"/>
      <c r="H346" s="591" t="s">
        <v>1890</v>
      </c>
      <c r="I346" s="591"/>
      <c r="J346" s="164" t="s">
        <v>1891</v>
      </c>
      <c r="K346" s="164" t="s">
        <v>0</v>
      </c>
      <c r="L346" s="165">
        <v>418.44</v>
      </c>
    </row>
    <row r="347" spans="1:12" x14ac:dyDescent="0.2">
      <c r="A347" s="593"/>
      <c r="B347" s="589"/>
      <c r="C347" s="595"/>
      <c r="D347" s="596"/>
      <c r="E347" s="589"/>
      <c r="F347" s="589"/>
      <c r="G347" s="589"/>
      <c r="H347" s="591" t="s">
        <v>1892</v>
      </c>
      <c r="I347" s="591"/>
      <c r="J347" s="164" t="s">
        <v>1891</v>
      </c>
      <c r="K347" s="164" t="s">
        <v>0</v>
      </c>
      <c r="L347" s="165">
        <v>154</v>
      </c>
    </row>
    <row r="348" spans="1:12" ht="24" x14ac:dyDescent="0.2">
      <c r="A348" s="593"/>
      <c r="B348" s="161" t="s">
        <v>29</v>
      </c>
      <c r="C348" s="162" t="s">
        <v>30</v>
      </c>
      <c r="D348" s="162" t="s">
        <v>1893</v>
      </c>
      <c r="E348" s="162" t="s">
        <v>1894</v>
      </c>
      <c r="F348" s="592"/>
      <c r="G348" s="592"/>
      <c r="H348" s="591" t="s">
        <v>1895</v>
      </c>
      <c r="I348" s="591"/>
      <c r="J348" s="589" t="s">
        <v>1891</v>
      </c>
      <c r="K348" s="589" t="s">
        <v>1891</v>
      </c>
      <c r="L348" s="590">
        <v>0</v>
      </c>
    </row>
    <row r="349" spans="1:12" ht="24" x14ac:dyDescent="0.2">
      <c r="A349" s="593"/>
      <c r="B349" s="164" t="s">
        <v>2059</v>
      </c>
      <c r="C349" s="164" t="s">
        <v>2135</v>
      </c>
      <c r="D349" s="166">
        <v>43070</v>
      </c>
      <c r="E349" s="164" t="s">
        <v>3196</v>
      </c>
      <c r="F349" s="592"/>
      <c r="G349" s="592"/>
      <c r="H349" s="591"/>
      <c r="I349" s="591"/>
      <c r="J349" s="589"/>
      <c r="K349" s="589"/>
      <c r="L349" s="590"/>
    </row>
    <row r="350" spans="1:12" ht="24" x14ac:dyDescent="0.2">
      <c r="A350" s="593">
        <v>365</v>
      </c>
      <c r="B350" s="161" t="s">
        <v>20</v>
      </c>
      <c r="C350" s="162" t="s">
        <v>21</v>
      </c>
      <c r="D350" s="162" t="s">
        <v>1884</v>
      </c>
      <c r="E350" s="162" t="s">
        <v>1885</v>
      </c>
      <c r="F350" s="594" t="s">
        <v>14</v>
      </c>
      <c r="G350" s="594"/>
      <c r="H350" s="592"/>
      <c r="I350" s="592"/>
      <c r="J350" s="592"/>
      <c r="K350" s="592"/>
      <c r="L350" s="592"/>
    </row>
    <row r="351" spans="1:12" x14ac:dyDescent="0.2">
      <c r="A351" s="593"/>
      <c r="B351" s="589" t="s">
        <v>3194</v>
      </c>
      <c r="C351" s="595" t="s">
        <v>3197</v>
      </c>
      <c r="D351" s="596">
        <v>43111</v>
      </c>
      <c r="E351" s="589" t="s">
        <v>2372</v>
      </c>
      <c r="F351" s="589" t="s">
        <v>3198</v>
      </c>
      <c r="G351" s="589"/>
      <c r="H351" s="591" t="s">
        <v>1890</v>
      </c>
      <c r="I351" s="591"/>
      <c r="J351" s="164" t="s">
        <v>1891</v>
      </c>
      <c r="K351" s="164" t="s">
        <v>0</v>
      </c>
      <c r="L351" s="165">
        <v>401.62</v>
      </c>
    </row>
    <row r="352" spans="1:12" x14ac:dyDescent="0.2">
      <c r="A352" s="593"/>
      <c r="B352" s="589"/>
      <c r="C352" s="595"/>
      <c r="D352" s="596"/>
      <c r="E352" s="589"/>
      <c r="F352" s="589"/>
      <c r="G352" s="589"/>
      <c r="H352" s="591" t="s">
        <v>1892</v>
      </c>
      <c r="I352" s="591"/>
      <c r="J352" s="589" t="s">
        <v>1891</v>
      </c>
      <c r="K352" s="589" t="s">
        <v>0</v>
      </c>
      <c r="L352" s="590">
        <v>400.4</v>
      </c>
    </row>
    <row r="353" spans="1:12" x14ac:dyDescent="0.2">
      <c r="A353" s="593"/>
      <c r="B353" s="589"/>
      <c r="C353" s="595"/>
      <c r="D353" s="596"/>
      <c r="E353" s="589"/>
      <c r="F353" s="589"/>
      <c r="G353" s="589"/>
      <c r="H353" s="591"/>
      <c r="I353" s="591"/>
      <c r="J353" s="589"/>
      <c r="K353" s="589"/>
      <c r="L353" s="590"/>
    </row>
    <row r="354" spans="1:12" ht="24" x14ac:dyDescent="0.2">
      <c r="A354" s="593"/>
      <c r="B354" s="161" t="s">
        <v>29</v>
      </c>
      <c r="C354" s="162" t="s">
        <v>30</v>
      </c>
      <c r="D354" s="162" t="s">
        <v>1893</v>
      </c>
      <c r="E354" s="162" t="s">
        <v>1894</v>
      </c>
      <c r="F354" s="592"/>
      <c r="G354" s="592"/>
      <c r="H354" s="591" t="s">
        <v>1895</v>
      </c>
      <c r="I354" s="591"/>
      <c r="J354" s="589" t="s">
        <v>1891</v>
      </c>
      <c r="K354" s="589" t="s">
        <v>1891</v>
      </c>
      <c r="L354" s="590">
        <v>0</v>
      </c>
    </row>
    <row r="355" spans="1:12" ht="24" x14ac:dyDescent="0.2">
      <c r="A355" s="593"/>
      <c r="B355" s="164" t="s">
        <v>2059</v>
      </c>
      <c r="C355" s="164" t="s">
        <v>3198</v>
      </c>
      <c r="D355" s="166">
        <v>43114</v>
      </c>
      <c r="E355" s="164" t="s">
        <v>3199</v>
      </c>
      <c r="F355" s="592"/>
      <c r="G355" s="592"/>
      <c r="H355" s="591"/>
      <c r="I355" s="591"/>
      <c r="J355" s="589"/>
      <c r="K355" s="589"/>
      <c r="L355" s="590"/>
    </row>
    <row r="356" spans="1:12" ht="24" x14ac:dyDescent="0.2">
      <c r="A356" s="593">
        <v>366</v>
      </c>
      <c r="B356" s="161" t="s">
        <v>20</v>
      </c>
      <c r="C356" s="162" t="s">
        <v>21</v>
      </c>
      <c r="D356" s="162" t="s">
        <v>1884</v>
      </c>
      <c r="E356" s="162" t="s">
        <v>1885</v>
      </c>
      <c r="F356" s="594" t="s">
        <v>14</v>
      </c>
      <c r="G356" s="594"/>
      <c r="H356" s="592"/>
      <c r="I356" s="592"/>
      <c r="J356" s="592"/>
      <c r="K356" s="592"/>
      <c r="L356" s="592"/>
    </row>
    <row r="357" spans="1:12" x14ac:dyDescent="0.2">
      <c r="A357" s="593"/>
      <c r="B357" s="589" t="s">
        <v>3194</v>
      </c>
      <c r="C357" s="595" t="s">
        <v>3200</v>
      </c>
      <c r="D357" s="596">
        <v>43138</v>
      </c>
      <c r="E357" s="589" t="s">
        <v>3201</v>
      </c>
      <c r="F357" s="589" t="s">
        <v>3202</v>
      </c>
      <c r="G357" s="589"/>
      <c r="H357" s="591" t="s">
        <v>1890</v>
      </c>
      <c r="I357" s="591"/>
      <c r="J357" s="164" t="s">
        <v>1891</v>
      </c>
      <c r="K357" s="164" t="s">
        <v>0</v>
      </c>
      <c r="L357" s="165">
        <v>363.75</v>
      </c>
    </row>
    <row r="358" spans="1:12" x14ac:dyDescent="0.2">
      <c r="A358" s="593"/>
      <c r="B358" s="589"/>
      <c r="C358" s="595"/>
      <c r="D358" s="596"/>
      <c r="E358" s="589"/>
      <c r="F358" s="589"/>
      <c r="G358" s="589"/>
      <c r="H358" s="591" t="s">
        <v>1892</v>
      </c>
      <c r="I358" s="591"/>
      <c r="J358" s="164" t="s">
        <v>1891</v>
      </c>
      <c r="K358" s="164" t="s">
        <v>0</v>
      </c>
      <c r="L358" s="165">
        <v>1662.89</v>
      </c>
    </row>
    <row r="359" spans="1:12" ht="24" x14ac:dyDescent="0.2">
      <c r="A359" s="593"/>
      <c r="B359" s="161" t="s">
        <v>29</v>
      </c>
      <c r="C359" s="162" t="s">
        <v>30</v>
      </c>
      <c r="D359" s="162" t="s">
        <v>1893</v>
      </c>
      <c r="E359" s="162" t="s">
        <v>1894</v>
      </c>
      <c r="F359" s="592"/>
      <c r="G359" s="592"/>
      <c r="H359" s="591" t="s">
        <v>1895</v>
      </c>
      <c r="I359" s="591"/>
      <c r="J359" s="589" t="s">
        <v>1891</v>
      </c>
      <c r="K359" s="589" t="s">
        <v>0</v>
      </c>
      <c r="L359" s="590">
        <v>48.98</v>
      </c>
    </row>
    <row r="360" spans="1:12" ht="24" x14ac:dyDescent="0.2">
      <c r="A360" s="593"/>
      <c r="B360" s="164" t="s">
        <v>2059</v>
      </c>
      <c r="C360" s="164" t="s">
        <v>3202</v>
      </c>
      <c r="D360" s="166">
        <v>43142</v>
      </c>
      <c r="E360" s="164" t="s">
        <v>3149</v>
      </c>
      <c r="F360" s="592"/>
      <c r="G360" s="592"/>
      <c r="H360" s="591"/>
      <c r="I360" s="591"/>
      <c r="J360" s="589"/>
      <c r="K360" s="589"/>
      <c r="L360" s="590"/>
    </row>
    <row r="361" spans="1:12" ht="24" x14ac:dyDescent="0.2">
      <c r="A361" s="593">
        <v>367</v>
      </c>
      <c r="B361" s="161" t="s">
        <v>20</v>
      </c>
      <c r="C361" s="162" t="s">
        <v>21</v>
      </c>
      <c r="D361" s="162" t="s">
        <v>1884</v>
      </c>
      <c r="E361" s="162" t="s">
        <v>1885</v>
      </c>
      <c r="F361" s="594" t="s">
        <v>14</v>
      </c>
      <c r="G361" s="594"/>
      <c r="H361" s="592"/>
      <c r="I361" s="592"/>
      <c r="J361" s="592"/>
      <c r="K361" s="592"/>
      <c r="L361" s="592"/>
    </row>
    <row r="362" spans="1:12" x14ac:dyDescent="0.2">
      <c r="A362" s="593"/>
      <c r="B362" s="589" t="s">
        <v>3194</v>
      </c>
      <c r="C362" s="595" t="s">
        <v>3203</v>
      </c>
      <c r="D362" s="596">
        <v>43168</v>
      </c>
      <c r="E362" s="589" t="s">
        <v>2057</v>
      </c>
      <c r="F362" s="589" t="s">
        <v>2331</v>
      </c>
      <c r="G362" s="589"/>
      <c r="H362" s="591" t="s">
        <v>1890</v>
      </c>
      <c r="I362" s="591"/>
      <c r="J362" s="164" t="s">
        <v>1891</v>
      </c>
      <c r="K362" s="164" t="s">
        <v>0</v>
      </c>
      <c r="L362" s="165">
        <v>529.38</v>
      </c>
    </row>
    <row r="363" spans="1:12" x14ac:dyDescent="0.2">
      <c r="A363" s="593"/>
      <c r="B363" s="589"/>
      <c r="C363" s="595"/>
      <c r="D363" s="596"/>
      <c r="E363" s="589"/>
      <c r="F363" s="589"/>
      <c r="G363" s="589"/>
      <c r="H363" s="591" t="s">
        <v>1892</v>
      </c>
      <c r="I363" s="591"/>
      <c r="J363" s="164" t="s">
        <v>1891</v>
      </c>
      <c r="K363" s="164" t="s">
        <v>0</v>
      </c>
      <c r="L363" s="165">
        <v>442.97</v>
      </c>
    </row>
    <row r="364" spans="1:12" ht="24" x14ac:dyDescent="0.2">
      <c r="A364" s="593"/>
      <c r="B364" s="161" t="s">
        <v>29</v>
      </c>
      <c r="C364" s="162" t="s">
        <v>30</v>
      </c>
      <c r="D364" s="162" t="s">
        <v>1893</v>
      </c>
      <c r="E364" s="162" t="s">
        <v>1894</v>
      </c>
      <c r="F364" s="592"/>
      <c r="G364" s="592"/>
      <c r="H364" s="591" t="s">
        <v>1895</v>
      </c>
      <c r="I364" s="591"/>
      <c r="J364" s="589" t="s">
        <v>1891</v>
      </c>
      <c r="K364" s="589" t="s">
        <v>0</v>
      </c>
      <c r="L364" s="590">
        <v>350</v>
      </c>
    </row>
    <row r="365" spans="1:12" ht="24" x14ac:dyDescent="0.2">
      <c r="A365" s="593"/>
      <c r="B365" s="164" t="s">
        <v>2059</v>
      </c>
      <c r="C365" s="164" t="s">
        <v>2331</v>
      </c>
      <c r="D365" s="166">
        <v>43170</v>
      </c>
      <c r="E365" s="164" t="s">
        <v>2969</v>
      </c>
      <c r="F365" s="592"/>
      <c r="G365" s="592"/>
      <c r="H365" s="591"/>
      <c r="I365" s="591"/>
      <c r="J365" s="589"/>
      <c r="K365" s="589"/>
      <c r="L365" s="590"/>
    </row>
    <row r="366" spans="1:12" ht="24" x14ac:dyDescent="0.2">
      <c r="A366" s="593">
        <v>368</v>
      </c>
      <c r="B366" s="161" t="s">
        <v>20</v>
      </c>
      <c r="C366" s="162" t="s">
        <v>21</v>
      </c>
      <c r="D366" s="162" t="s">
        <v>1884</v>
      </c>
      <c r="E366" s="162" t="s">
        <v>1885</v>
      </c>
      <c r="F366" s="594" t="s">
        <v>14</v>
      </c>
      <c r="G366" s="594"/>
      <c r="H366" s="592"/>
      <c r="I366" s="592"/>
      <c r="J366" s="592"/>
      <c r="K366" s="592"/>
      <c r="L366" s="592"/>
    </row>
    <row r="367" spans="1:12" x14ac:dyDescent="0.2">
      <c r="A367" s="593"/>
      <c r="B367" s="589" t="s">
        <v>3204</v>
      </c>
      <c r="C367" s="595" t="s">
        <v>3205</v>
      </c>
      <c r="D367" s="596">
        <v>43034</v>
      </c>
      <c r="E367" s="589" t="s">
        <v>2028</v>
      </c>
      <c r="F367" s="589" t="s">
        <v>3206</v>
      </c>
      <c r="G367" s="589"/>
      <c r="H367" s="591" t="s">
        <v>1890</v>
      </c>
      <c r="I367" s="591"/>
      <c r="J367" s="164" t="s">
        <v>1891</v>
      </c>
      <c r="K367" s="164" t="s">
        <v>1891</v>
      </c>
      <c r="L367" s="165">
        <v>0</v>
      </c>
    </row>
    <row r="368" spans="1:12" x14ac:dyDescent="0.2">
      <c r="A368" s="593"/>
      <c r="B368" s="589"/>
      <c r="C368" s="595"/>
      <c r="D368" s="596"/>
      <c r="E368" s="589"/>
      <c r="F368" s="589"/>
      <c r="G368" s="589"/>
      <c r="H368" s="591" t="s">
        <v>1892</v>
      </c>
      <c r="I368" s="591"/>
      <c r="J368" s="589" t="s">
        <v>1891</v>
      </c>
      <c r="K368" s="589" t="s">
        <v>0</v>
      </c>
      <c r="L368" s="590">
        <v>273.40000000000003</v>
      </c>
    </row>
    <row r="369" spans="1:12" x14ac:dyDescent="0.2">
      <c r="A369" s="593"/>
      <c r="B369" s="589"/>
      <c r="C369" s="595"/>
      <c r="D369" s="596"/>
      <c r="E369" s="589"/>
      <c r="F369" s="589"/>
      <c r="G369" s="589"/>
      <c r="H369" s="591"/>
      <c r="I369" s="591"/>
      <c r="J369" s="589"/>
      <c r="K369" s="589"/>
      <c r="L369" s="590"/>
    </row>
    <row r="370" spans="1:12" ht="24" x14ac:dyDescent="0.2">
      <c r="A370" s="593"/>
      <c r="B370" s="161" t="s">
        <v>29</v>
      </c>
      <c r="C370" s="162" t="s">
        <v>30</v>
      </c>
      <c r="D370" s="162" t="s">
        <v>1893</v>
      </c>
      <c r="E370" s="162" t="s">
        <v>1894</v>
      </c>
      <c r="F370" s="592"/>
      <c r="G370" s="592"/>
      <c r="H370" s="591" t="s">
        <v>1895</v>
      </c>
      <c r="I370" s="591"/>
      <c r="J370" s="589" t="s">
        <v>1891</v>
      </c>
      <c r="K370" s="589" t="s">
        <v>1891</v>
      </c>
      <c r="L370" s="590">
        <v>0</v>
      </c>
    </row>
    <row r="371" spans="1:12" ht="24" x14ac:dyDescent="0.2">
      <c r="A371" s="593"/>
      <c r="B371" s="164" t="s">
        <v>2052</v>
      </c>
      <c r="C371" s="164" t="s">
        <v>3206</v>
      </c>
      <c r="D371" s="166">
        <v>43040</v>
      </c>
      <c r="E371" s="164" t="s">
        <v>3207</v>
      </c>
      <c r="F371" s="592"/>
      <c r="G371" s="592"/>
      <c r="H371" s="591"/>
      <c r="I371" s="591"/>
      <c r="J371" s="589"/>
      <c r="K371" s="589"/>
      <c r="L371" s="590"/>
    </row>
    <row r="372" spans="1:12" ht="24" x14ac:dyDescent="0.2">
      <c r="A372" s="593">
        <v>369</v>
      </c>
      <c r="B372" s="161" t="s">
        <v>20</v>
      </c>
      <c r="C372" s="162" t="s">
        <v>21</v>
      </c>
      <c r="D372" s="162" t="s">
        <v>1884</v>
      </c>
      <c r="E372" s="162" t="s">
        <v>1885</v>
      </c>
      <c r="F372" s="594" t="s">
        <v>14</v>
      </c>
      <c r="G372" s="594"/>
      <c r="H372" s="592"/>
      <c r="I372" s="592"/>
      <c r="J372" s="592"/>
      <c r="K372" s="592"/>
      <c r="L372" s="592"/>
    </row>
    <row r="373" spans="1:12" x14ac:dyDescent="0.2">
      <c r="A373" s="593"/>
      <c r="B373" s="589" t="s">
        <v>3208</v>
      </c>
      <c r="C373" s="595" t="s">
        <v>3209</v>
      </c>
      <c r="D373" s="596">
        <v>43156</v>
      </c>
      <c r="E373" s="589" t="s">
        <v>2372</v>
      </c>
      <c r="F373" s="589" t="s">
        <v>3210</v>
      </c>
      <c r="G373" s="589"/>
      <c r="H373" s="591" t="s">
        <v>1890</v>
      </c>
      <c r="I373" s="591"/>
      <c r="J373" s="164" t="s">
        <v>1891</v>
      </c>
      <c r="K373" s="164" t="s">
        <v>0</v>
      </c>
      <c r="L373" s="165">
        <v>260</v>
      </c>
    </row>
    <row r="374" spans="1:12" x14ac:dyDescent="0.2">
      <c r="A374" s="593"/>
      <c r="B374" s="589"/>
      <c r="C374" s="595"/>
      <c r="D374" s="596"/>
      <c r="E374" s="589"/>
      <c r="F374" s="589"/>
      <c r="G374" s="589"/>
      <c r="H374" s="591" t="s">
        <v>1892</v>
      </c>
      <c r="I374" s="591"/>
      <c r="J374" s="164" t="s">
        <v>1891</v>
      </c>
      <c r="K374" s="164" t="s">
        <v>0</v>
      </c>
      <c r="L374" s="165">
        <v>291.86</v>
      </c>
    </row>
    <row r="375" spans="1:12" ht="24" x14ac:dyDescent="0.2">
      <c r="A375" s="593"/>
      <c r="B375" s="161" t="s">
        <v>29</v>
      </c>
      <c r="C375" s="162" t="s">
        <v>30</v>
      </c>
      <c r="D375" s="162" t="s">
        <v>1893</v>
      </c>
      <c r="E375" s="162" t="s">
        <v>1894</v>
      </c>
      <c r="F375" s="592"/>
      <c r="G375" s="592"/>
      <c r="H375" s="591" t="s">
        <v>1895</v>
      </c>
      <c r="I375" s="591"/>
      <c r="J375" s="589" t="s">
        <v>1891</v>
      </c>
      <c r="K375" s="589" t="s">
        <v>0</v>
      </c>
      <c r="L375" s="590">
        <v>180</v>
      </c>
    </row>
    <row r="376" spans="1:12" ht="24" x14ac:dyDescent="0.2">
      <c r="A376" s="593"/>
      <c r="B376" s="164" t="s">
        <v>1896</v>
      </c>
      <c r="C376" s="164" t="s">
        <v>3210</v>
      </c>
      <c r="D376" s="166">
        <v>43158</v>
      </c>
      <c r="E376" s="164" t="s">
        <v>2259</v>
      </c>
      <c r="F376" s="592"/>
      <c r="G376" s="592"/>
      <c r="H376" s="591"/>
      <c r="I376" s="591"/>
      <c r="J376" s="589"/>
      <c r="K376" s="589"/>
      <c r="L376" s="590"/>
    </row>
    <row r="377" spans="1:12" ht="24" x14ac:dyDescent="0.2">
      <c r="A377" s="593">
        <v>370</v>
      </c>
      <c r="B377" s="161" t="s">
        <v>20</v>
      </c>
      <c r="C377" s="162" t="s">
        <v>21</v>
      </c>
      <c r="D377" s="162" t="s">
        <v>1884</v>
      </c>
      <c r="E377" s="162" t="s">
        <v>1885</v>
      </c>
      <c r="F377" s="594" t="s">
        <v>14</v>
      </c>
      <c r="G377" s="594"/>
      <c r="H377" s="592"/>
      <c r="I377" s="592"/>
      <c r="J377" s="592"/>
      <c r="K377" s="592"/>
      <c r="L377" s="592"/>
    </row>
    <row r="378" spans="1:12" x14ac:dyDescent="0.2">
      <c r="A378" s="593"/>
      <c r="B378" s="589" t="s">
        <v>3211</v>
      </c>
      <c r="C378" s="595" t="s">
        <v>3212</v>
      </c>
      <c r="D378" s="596">
        <v>43013</v>
      </c>
      <c r="E378" s="589" t="s">
        <v>1984</v>
      </c>
      <c r="F378" s="589" t="s">
        <v>3213</v>
      </c>
      <c r="G378" s="589"/>
      <c r="H378" s="591" t="s">
        <v>1890</v>
      </c>
      <c r="I378" s="591"/>
      <c r="J378" s="164" t="s">
        <v>1891</v>
      </c>
      <c r="K378" s="164" t="s">
        <v>0</v>
      </c>
      <c r="L378" s="165">
        <v>309</v>
      </c>
    </row>
    <row r="379" spans="1:12" x14ac:dyDescent="0.2">
      <c r="A379" s="593"/>
      <c r="B379" s="589"/>
      <c r="C379" s="595"/>
      <c r="D379" s="596"/>
      <c r="E379" s="589"/>
      <c r="F379" s="589"/>
      <c r="G379" s="589"/>
      <c r="H379" s="591" t="s">
        <v>1892</v>
      </c>
      <c r="I379" s="591"/>
      <c r="J379" s="164" t="s">
        <v>1891</v>
      </c>
      <c r="K379" s="164" t="s">
        <v>0</v>
      </c>
      <c r="L379" s="165">
        <v>379.4</v>
      </c>
    </row>
    <row r="380" spans="1:12" ht="24" x14ac:dyDescent="0.2">
      <c r="A380" s="593"/>
      <c r="B380" s="161" t="s">
        <v>29</v>
      </c>
      <c r="C380" s="162" t="s">
        <v>30</v>
      </c>
      <c r="D380" s="162" t="s">
        <v>1893</v>
      </c>
      <c r="E380" s="162" t="s">
        <v>1894</v>
      </c>
      <c r="F380" s="592"/>
      <c r="G380" s="592"/>
      <c r="H380" s="591" t="s">
        <v>1895</v>
      </c>
      <c r="I380" s="591"/>
      <c r="J380" s="589" t="s">
        <v>1891</v>
      </c>
      <c r="K380" s="589" t="s">
        <v>0</v>
      </c>
      <c r="L380" s="590">
        <v>826</v>
      </c>
    </row>
    <row r="381" spans="1:12" ht="24" x14ac:dyDescent="0.2">
      <c r="A381" s="593"/>
      <c r="B381" s="164" t="s">
        <v>1657</v>
      </c>
      <c r="C381" s="164" t="s">
        <v>3213</v>
      </c>
      <c r="D381" s="166">
        <v>43014</v>
      </c>
      <c r="E381" s="164" t="s">
        <v>2136</v>
      </c>
      <c r="F381" s="592"/>
      <c r="G381" s="592"/>
      <c r="H381" s="591"/>
      <c r="I381" s="591"/>
      <c r="J381" s="589"/>
      <c r="K381" s="589"/>
      <c r="L381" s="590"/>
    </row>
    <row r="382" spans="1:12" ht="24" x14ac:dyDescent="0.2">
      <c r="A382" s="593">
        <v>371</v>
      </c>
      <c r="B382" s="161" t="s">
        <v>20</v>
      </c>
      <c r="C382" s="162" t="s">
        <v>21</v>
      </c>
      <c r="D382" s="162" t="s">
        <v>1884</v>
      </c>
      <c r="E382" s="162" t="s">
        <v>1885</v>
      </c>
      <c r="F382" s="594" t="s">
        <v>14</v>
      </c>
      <c r="G382" s="594"/>
      <c r="H382" s="592"/>
      <c r="I382" s="592"/>
      <c r="J382" s="592"/>
      <c r="K382" s="592"/>
      <c r="L382" s="592"/>
    </row>
    <row r="383" spans="1:12" x14ac:dyDescent="0.2">
      <c r="A383" s="593"/>
      <c r="B383" s="589" t="s">
        <v>3214</v>
      </c>
      <c r="C383" s="595" t="s">
        <v>3215</v>
      </c>
      <c r="D383" s="596">
        <v>43045</v>
      </c>
      <c r="E383" s="589" t="s">
        <v>2004</v>
      </c>
      <c r="F383" s="589" t="s">
        <v>2757</v>
      </c>
      <c r="G383" s="589"/>
      <c r="H383" s="591" t="s">
        <v>1890</v>
      </c>
      <c r="I383" s="591"/>
      <c r="J383" s="164" t="s">
        <v>1891</v>
      </c>
      <c r="K383" s="164" t="s">
        <v>0</v>
      </c>
      <c r="L383" s="165">
        <v>268</v>
      </c>
    </row>
    <row r="384" spans="1:12" x14ac:dyDescent="0.2">
      <c r="A384" s="593"/>
      <c r="B384" s="589"/>
      <c r="C384" s="595"/>
      <c r="D384" s="596"/>
      <c r="E384" s="589"/>
      <c r="F384" s="589"/>
      <c r="G384" s="589"/>
      <c r="H384" s="591" t="s">
        <v>1892</v>
      </c>
      <c r="I384" s="591"/>
      <c r="J384" s="164" t="s">
        <v>1891</v>
      </c>
      <c r="K384" s="164" t="s">
        <v>0</v>
      </c>
      <c r="L384" s="165">
        <v>310.40000000000003</v>
      </c>
    </row>
    <row r="385" spans="1:12" ht="24" x14ac:dyDescent="0.2">
      <c r="A385" s="593"/>
      <c r="B385" s="161" t="s">
        <v>29</v>
      </c>
      <c r="C385" s="162" t="s">
        <v>30</v>
      </c>
      <c r="D385" s="162" t="s">
        <v>1893</v>
      </c>
      <c r="E385" s="162" t="s">
        <v>1894</v>
      </c>
      <c r="F385" s="592"/>
      <c r="G385" s="592"/>
      <c r="H385" s="591" t="s">
        <v>1895</v>
      </c>
      <c r="I385" s="591"/>
      <c r="J385" s="589" t="s">
        <v>1891</v>
      </c>
      <c r="K385" s="589" t="s">
        <v>0</v>
      </c>
      <c r="L385" s="590">
        <v>100</v>
      </c>
    </row>
    <row r="386" spans="1:12" ht="24" x14ac:dyDescent="0.2">
      <c r="A386" s="593"/>
      <c r="B386" s="164" t="s">
        <v>1896</v>
      </c>
      <c r="C386" s="164" t="s">
        <v>2757</v>
      </c>
      <c r="D386" s="166">
        <v>43047</v>
      </c>
      <c r="E386" s="164" t="s">
        <v>2776</v>
      </c>
      <c r="F386" s="592"/>
      <c r="G386" s="592"/>
      <c r="H386" s="591"/>
      <c r="I386" s="591"/>
      <c r="J386" s="589"/>
      <c r="K386" s="589"/>
      <c r="L386" s="590"/>
    </row>
    <row r="387" spans="1:12" ht="24" x14ac:dyDescent="0.2">
      <c r="A387" s="593">
        <v>372</v>
      </c>
      <c r="B387" s="161" t="s">
        <v>20</v>
      </c>
      <c r="C387" s="162" t="s">
        <v>21</v>
      </c>
      <c r="D387" s="162" t="s">
        <v>1884</v>
      </c>
      <c r="E387" s="162" t="s">
        <v>1885</v>
      </c>
      <c r="F387" s="594" t="s">
        <v>14</v>
      </c>
      <c r="G387" s="594"/>
      <c r="H387" s="592"/>
      <c r="I387" s="592"/>
      <c r="J387" s="592"/>
      <c r="K387" s="592"/>
      <c r="L387" s="592"/>
    </row>
    <row r="388" spans="1:12" x14ac:dyDescent="0.2">
      <c r="A388" s="593"/>
      <c r="B388" s="589" t="s">
        <v>3216</v>
      </c>
      <c r="C388" s="595" t="s">
        <v>3217</v>
      </c>
      <c r="D388" s="596">
        <v>43047</v>
      </c>
      <c r="E388" s="589" t="s">
        <v>1888</v>
      </c>
      <c r="F388" s="589" t="s">
        <v>1889</v>
      </c>
      <c r="G388" s="589"/>
      <c r="H388" s="591" t="s">
        <v>1890</v>
      </c>
      <c r="I388" s="591"/>
      <c r="J388" s="164" t="s">
        <v>1891</v>
      </c>
      <c r="K388" s="164" t="s">
        <v>0</v>
      </c>
      <c r="L388" s="165">
        <v>604</v>
      </c>
    </row>
    <row r="389" spans="1:12" x14ac:dyDescent="0.2">
      <c r="A389" s="593"/>
      <c r="B389" s="589"/>
      <c r="C389" s="595"/>
      <c r="D389" s="596"/>
      <c r="E389" s="589"/>
      <c r="F389" s="589"/>
      <c r="G389" s="589"/>
      <c r="H389" s="591" t="s">
        <v>1892</v>
      </c>
      <c r="I389" s="591"/>
      <c r="J389" s="164" t="s">
        <v>1891</v>
      </c>
      <c r="K389" s="164" t="s">
        <v>0</v>
      </c>
      <c r="L389" s="165">
        <v>501.39</v>
      </c>
    </row>
    <row r="390" spans="1:12" ht="24" x14ac:dyDescent="0.2">
      <c r="A390" s="593"/>
      <c r="B390" s="161" t="s">
        <v>29</v>
      </c>
      <c r="C390" s="162" t="s">
        <v>30</v>
      </c>
      <c r="D390" s="162" t="s">
        <v>1893</v>
      </c>
      <c r="E390" s="162" t="s">
        <v>1894</v>
      </c>
      <c r="F390" s="592"/>
      <c r="G390" s="592"/>
      <c r="H390" s="591" t="s">
        <v>1895</v>
      </c>
      <c r="I390" s="591"/>
      <c r="J390" s="589" t="s">
        <v>1891</v>
      </c>
      <c r="K390" s="589" t="s">
        <v>1891</v>
      </c>
      <c r="L390" s="590">
        <v>0</v>
      </c>
    </row>
    <row r="391" spans="1:12" ht="24" x14ac:dyDescent="0.2">
      <c r="A391" s="593"/>
      <c r="B391" s="164" t="s">
        <v>1896</v>
      </c>
      <c r="C391" s="164" t="s">
        <v>1889</v>
      </c>
      <c r="D391" s="166">
        <v>43050</v>
      </c>
      <c r="E391" s="164" t="s">
        <v>3218</v>
      </c>
      <c r="F391" s="592"/>
      <c r="G391" s="592"/>
      <c r="H391" s="591"/>
      <c r="I391" s="591"/>
      <c r="J391" s="589"/>
      <c r="K391" s="589"/>
      <c r="L391" s="590"/>
    </row>
    <row r="392" spans="1:12" ht="24" x14ac:dyDescent="0.2">
      <c r="A392" s="593">
        <v>373</v>
      </c>
      <c r="B392" s="161" t="s">
        <v>20</v>
      </c>
      <c r="C392" s="162" t="s">
        <v>21</v>
      </c>
      <c r="D392" s="162" t="s">
        <v>1884</v>
      </c>
      <c r="E392" s="162" t="s">
        <v>1885</v>
      </c>
      <c r="F392" s="594" t="s">
        <v>14</v>
      </c>
      <c r="G392" s="594"/>
      <c r="H392" s="592"/>
      <c r="I392" s="592"/>
      <c r="J392" s="592"/>
      <c r="K392" s="592"/>
      <c r="L392" s="592"/>
    </row>
    <row r="393" spans="1:12" x14ac:dyDescent="0.2">
      <c r="A393" s="593"/>
      <c r="B393" s="589" t="s">
        <v>3219</v>
      </c>
      <c r="C393" s="595" t="s">
        <v>3220</v>
      </c>
      <c r="D393" s="596">
        <v>43134</v>
      </c>
      <c r="E393" s="589" t="s">
        <v>2578</v>
      </c>
      <c r="F393" s="589" t="s">
        <v>3221</v>
      </c>
      <c r="G393" s="589"/>
      <c r="H393" s="591" t="s">
        <v>1890</v>
      </c>
      <c r="I393" s="591"/>
      <c r="J393" s="164" t="s">
        <v>1891</v>
      </c>
      <c r="K393" s="164" t="s">
        <v>0</v>
      </c>
      <c r="L393" s="165">
        <v>1111</v>
      </c>
    </row>
    <row r="394" spans="1:12" x14ac:dyDescent="0.2">
      <c r="A394" s="593"/>
      <c r="B394" s="589"/>
      <c r="C394" s="595"/>
      <c r="D394" s="596"/>
      <c r="E394" s="589"/>
      <c r="F394" s="589"/>
      <c r="G394" s="589"/>
      <c r="H394" s="591" t="s">
        <v>1892</v>
      </c>
      <c r="I394" s="591"/>
      <c r="J394" s="164" t="s">
        <v>1891</v>
      </c>
      <c r="K394" s="164" t="s">
        <v>0</v>
      </c>
      <c r="L394" s="165">
        <v>2000</v>
      </c>
    </row>
    <row r="395" spans="1:12" ht="24" x14ac:dyDescent="0.2">
      <c r="A395" s="593"/>
      <c r="B395" s="161" t="s">
        <v>29</v>
      </c>
      <c r="C395" s="162" t="s">
        <v>30</v>
      </c>
      <c r="D395" s="162" t="s">
        <v>1893</v>
      </c>
      <c r="E395" s="162" t="s">
        <v>1894</v>
      </c>
      <c r="F395" s="592"/>
      <c r="G395" s="592"/>
      <c r="H395" s="591" t="s">
        <v>1895</v>
      </c>
      <c r="I395" s="591"/>
      <c r="J395" s="589" t="s">
        <v>1891</v>
      </c>
      <c r="K395" s="589" t="s">
        <v>1891</v>
      </c>
      <c r="L395" s="590">
        <v>0</v>
      </c>
    </row>
    <row r="396" spans="1:12" ht="24" x14ac:dyDescent="0.2">
      <c r="A396" s="593"/>
      <c r="B396" s="164" t="s">
        <v>1986</v>
      </c>
      <c r="C396" s="164" t="s">
        <v>3221</v>
      </c>
      <c r="D396" s="166">
        <v>43139</v>
      </c>
      <c r="E396" s="164" t="s">
        <v>3222</v>
      </c>
      <c r="F396" s="592"/>
      <c r="G396" s="592"/>
      <c r="H396" s="591"/>
      <c r="I396" s="591"/>
      <c r="J396" s="589"/>
      <c r="K396" s="589"/>
      <c r="L396" s="590"/>
    </row>
    <row r="397" spans="1:12" ht="24" x14ac:dyDescent="0.2">
      <c r="A397" s="593">
        <v>374</v>
      </c>
      <c r="B397" s="161" t="s">
        <v>20</v>
      </c>
      <c r="C397" s="162" t="s">
        <v>21</v>
      </c>
      <c r="D397" s="162" t="s">
        <v>1884</v>
      </c>
      <c r="E397" s="162" t="s">
        <v>1885</v>
      </c>
      <c r="F397" s="594" t="s">
        <v>14</v>
      </c>
      <c r="G397" s="594"/>
      <c r="H397" s="592"/>
      <c r="I397" s="592"/>
      <c r="J397" s="592"/>
      <c r="K397" s="592"/>
      <c r="L397" s="592"/>
    </row>
    <row r="398" spans="1:12" x14ac:dyDescent="0.2">
      <c r="A398" s="593"/>
      <c r="B398" s="589" t="s">
        <v>3223</v>
      </c>
      <c r="C398" s="595" t="s">
        <v>3224</v>
      </c>
      <c r="D398" s="596">
        <v>43024</v>
      </c>
      <c r="E398" s="589" t="s">
        <v>2394</v>
      </c>
      <c r="F398" s="589" t="s">
        <v>2395</v>
      </c>
      <c r="G398" s="589"/>
      <c r="H398" s="591" t="s">
        <v>1890</v>
      </c>
      <c r="I398" s="591"/>
      <c r="J398" s="164" t="s">
        <v>1891</v>
      </c>
      <c r="K398" s="164" t="s">
        <v>0</v>
      </c>
      <c r="L398" s="165">
        <v>468.38</v>
      </c>
    </row>
    <row r="399" spans="1:12" x14ac:dyDescent="0.2">
      <c r="A399" s="593"/>
      <c r="B399" s="589"/>
      <c r="C399" s="595"/>
      <c r="D399" s="596"/>
      <c r="E399" s="589"/>
      <c r="F399" s="589"/>
      <c r="G399" s="589"/>
      <c r="H399" s="591" t="s">
        <v>1892</v>
      </c>
      <c r="I399" s="591"/>
      <c r="J399" s="589" t="s">
        <v>1891</v>
      </c>
      <c r="K399" s="589" t="s">
        <v>0</v>
      </c>
      <c r="L399" s="590">
        <v>1021.6</v>
      </c>
    </row>
    <row r="400" spans="1:12" x14ac:dyDescent="0.2">
      <c r="A400" s="593"/>
      <c r="B400" s="589"/>
      <c r="C400" s="595"/>
      <c r="D400" s="596"/>
      <c r="E400" s="589"/>
      <c r="F400" s="589"/>
      <c r="G400" s="589"/>
      <c r="H400" s="591"/>
      <c r="I400" s="591"/>
      <c r="J400" s="589"/>
      <c r="K400" s="589"/>
      <c r="L400" s="590"/>
    </row>
    <row r="401" spans="1:12" ht="24" x14ac:dyDescent="0.2">
      <c r="A401" s="593"/>
      <c r="B401" s="161" t="s">
        <v>29</v>
      </c>
      <c r="C401" s="162" t="s">
        <v>30</v>
      </c>
      <c r="D401" s="162" t="s">
        <v>1893</v>
      </c>
      <c r="E401" s="162" t="s">
        <v>1894</v>
      </c>
      <c r="F401" s="592"/>
      <c r="G401" s="592"/>
      <c r="H401" s="591" t="s">
        <v>1895</v>
      </c>
      <c r="I401" s="591"/>
      <c r="J401" s="589" t="s">
        <v>1891</v>
      </c>
      <c r="K401" s="589" t="s">
        <v>0</v>
      </c>
      <c r="L401" s="590">
        <v>18.18</v>
      </c>
    </row>
    <row r="402" spans="1:12" ht="24" x14ac:dyDescent="0.2">
      <c r="A402" s="593"/>
      <c r="B402" s="164" t="s">
        <v>2059</v>
      </c>
      <c r="C402" s="164" t="s">
        <v>2395</v>
      </c>
      <c r="D402" s="166">
        <v>43026</v>
      </c>
      <c r="E402" s="164" t="s">
        <v>3225</v>
      </c>
      <c r="F402" s="592"/>
      <c r="G402" s="592"/>
      <c r="H402" s="591"/>
      <c r="I402" s="591"/>
      <c r="J402" s="589"/>
      <c r="K402" s="589"/>
      <c r="L402" s="590"/>
    </row>
    <row r="403" spans="1:12" ht="24" x14ac:dyDescent="0.2">
      <c r="A403" s="593">
        <v>375</v>
      </c>
      <c r="B403" s="161" t="s">
        <v>20</v>
      </c>
      <c r="C403" s="162" t="s">
        <v>21</v>
      </c>
      <c r="D403" s="162" t="s">
        <v>1884</v>
      </c>
      <c r="E403" s="162" t="s">
        <v>1885</v>
      </c>
      <c r="F403" s="594" t="s">
        <v>14</v>
      </c>
      <c r="G403" s="594"/>
      <c r="H403" s="592"/>
      <c r="I403" s="592"/>
      <c r="J403" s="592"/>
      <c r="K403" s="592"/>
      <c r="L403" s="592"/>
    </row>
    <row r="404" spans="1:12" x14ac:dyDescent="0.2">
      <c r="A404" s="593"/>
      <c r="B404" s="589" t="s">
        <v>3226</v>
      </c>
      <c r="C404" s="595" t="s">
        <v>3227</v>
      </c>
      <c r="D404" s="596">
        <v>43158</v>
      </c>
      <c r="E404" s="589" t="s">
        <v>2460</v>
      </c>
      <c r="F404" s="589" t="s">
        <v>3228</v>
      </c>
      <c r="G404" s="589"/>
      <c r="H404" s="591" t="s">
        <v>1890</v>
      </c>
      <c r="I404" s="591"/>
      <c r="J404" s="164" t="s">
        <v>1891</v>
      </c>
      <c r="K404" s="164" t="s">
        <v>0</v>
      </c>
      <c r="L404" s="165">
        <v>574.66</v>
      </c>
    </row>
    <row r="405" spans="1:12" x14ac:dyDescent="0.2">
      <c r="A405" s="593"/>
      <c r="B405" s="589"/>
      <c r="C405" s="595"/>
      <c r="D405" s="596"/>
      <c r="E405" s="589"/>
      <c r="F405" s="589"/>
      <c r="G405" s="589"/>
      <c r="H405" s="591" t="s">
        <v>1892</v>
      </c>
      <c r="I405" s="591"/>
      <c r="J405" s="589" t="s">
        <v>1891</v>
      </c>
      <c r="K405" s="589" t="s">
        <v>0</v>
      </c>
      <c r="L405" s="590">
        <v>960.54</v>
      </c>
    </row>
    <row r="406" spans="1:12" x14ac:dyDescent="0.2">
      <c r="A406" s="593"/>
      <c r="B406" s="589"/>
      <c r="C406" s="595"/>
      <c r="D406" s="596"/>
      <c r="E406" s="589"/>
      <c r="F406" s="589"/>
      <c r="G406" s="589"/>
      <c r="H406" s="591"/>
      <c r="I406" s="591"/>
      <c r="J406" s="589"/>
      <c r="K406" s="589"/>
      <c r="L406" s="590"/>
    </row>
    <row r="407" spans="1:12" ht="24" x14ac:dyDescent="0.2">
      <c r="A407" s="593"/>
      <c r="B407" s="161" t="s">
        <v>29</v>
      </c>
      <c r="C407" s="162" t="s">
        <v>30</v>
      </c>
      <c r="D407" s="162" t="s">
        <v>1893</v>
      </c>
      <c r="E407" s="162" t="s">
        <v>1894</v>
      </c>
      <c r="F407" s="592"/>
      <c r="G407" s="592"/>
      <c r="H407" s="591" t="s">
        <v>1895</v>
      </c>
      <c r="I407" s="591"/>
      <c r="J407" s="589" t="s">
        <v>1891</v>
      </c>
      <c r="K407" s="589" t="s">
        <v>0</v>
      </c>
      <c r="L407" s="590">
        <v>58.06</v>
      </c>
    </row>
    <row r="408" spans="1:12" ht="24" x14ac:dyDescent="0.2">
      <c r="A408" s="593"/>
      <c r="B408" s="164" t="s">
        <v>1896</v>
      </c>
      <c r="C408" s="164" t="s">
        <v>3228</v>
      </c>
      <c r="D408" s="166">
        <v>43167</v>
      </c>
      <c r="E408" s="164" t="s">
        <v>3229</v>
      </c>
      <c r="F408" s="592"/>
      <c r="G408" s="592"/>
      <c r="H408" s="591"/>
      <c r="I408" s="591"/>
      <c r="J408" s="589"/>
      <c r="K408" s="589"/>
      <c r="L408" s="590"/>
    </row>
    <row r="409" spans="1:12" ht="24" x14ac:dyDescent="0.2">
      <c r="A409" s="593">
        <v>376</v>
      </c>
      <c r="B409" s="161" t="s">
        <v>20</v>
      </c>
      <c r="C409" s="162" t="s">
        <v>21</v>
      </c>
      <c r="D409" s="162" t="s">
        <v>1884</v>
      </c>
      <c r="E409" s="162" t="s">
        <v>1885</v>
      </c>
      <c r="F409" s="594" t="s">
        <v>14</v>
      </c>
      <c r="G409" s="594"/>
      <c r="H409" s="592"/>
      <c r="I409" s="592"/>
      <c r="J409" s="592"/>
      <c r="K409" s="592"/>
      <c r="L409" s="592"/>
    </row>
    <row r="410" spans="1:12" x14ac:dyDescent="0.2">
      <c r="A410" s="593"/>
      <c r="B410" s="589" t="s">
        <v>3230</v>
      </c>
      <c r="C410" s="595" t="s">
        <v>3231</v>
      </c>
      <c r="D410" s="596">
        <v>43075</v>
      </c>
      <c r="E410" s="589" t="s">
        <v>1996</v>
      </c>
      <c r="F410" s="589" t="s">
        <v>3232</v>
      </c>
      <c r="G410" s="589"/>
      <c r="H410" s="591" t="s">
        <v>1890</v>
      </c>
      <c r="I410" s="591"/>
      <c r="J410" s="164" t="s">
        <v>1891</v>
      </c>
      <c r="K410" s="164" t="s">
        <v>0</v>
      </c>
      <c r="L410" s="165">
        <v>598</v>
      </c>
    </row>
    <row r="411" spans="1:12" x14ac:dyDescent="0.2">
      <c r="A411" s="593"/>
      <c r="B411" s="589"/>
      <c r="C411" s="595"/>
      <c r="D411" s="596"/>
      <c r="E411" s="589"/>
      <c r="F411" s="589"/>
      <c r="G411" s="589"/>
      <c r="H411" s="591" t="s">
        <v>1892</v>
      </c>
      <c r="I411" s="591"/>
      <c r="J411" s="589" t="s">
        <v>1891</v>
      </c>
      <c r="K411" s="589" t="s">
        <v>0</v>
      </c>
      <c r="L411" s="590">
        <v>215</v>
      </c>
    </row>
    <row r="412" spans="1:12" x14ac:dyDescent="0.2">
      <c r="A412" s="593"/>
      <c r="B412" s="589"/>
      <c r="C412" s="595"/>
      <c r="D412" s="596"/>
      <c r="E412" s="589"/>
      <c r="F412" s="589"/>
      <c r="G412" s="589"/>
      <c r="H412" s="591"/>
      <c r="I412" s="591"/>
      <c r="J412" s="589"/>
      <c r="K412" s="589"/>
      <c r="L412" s="590"/>
    </row>
    <row r="413" spans="1:12" ht="24" x14ac:dyDescent="0.2">
      <c r="A413" s="593"/>
      <c r="B413" s="161" t="s">
        <v>29</v>
      </c>
      <c r="C413" s="162" t="s">
        <v>30</v>
      </c>
      <c r="D413" s="162" t="s">
        <v>1893</v>
      </c>
      <c r="E413" s="162" t="s">
        <v>1894</v>
      </c>
      <c r="F413" s="592"/>
      <c r="G413" s="592"/>
      <c r="H413" s="591" t="s">
        <v>1895</v>
      </c>
      <c r="I413" s="591"/>
      <c r="J413" s="589" t="s">
        <v>1891</v>
      </c>
      <c r="K413" s="589" t="s">
        <v>1891</v>
      </c>
      <c r="L413" s="590">
        <v>0</v>
      </c>
    </row>
    <row r="414" spans="1:12" ht="36" x14ac:dyDescent="0.2">
      <c r="A414" s="593"/>
      <c r="B414" s="164" t="s">
        <v>2388</v>
      </c>
      <c r="C414" s="164" t="s">
        <v>3232</v>
      </c>
      <c r="D414" s="166">
        <v>43077</v>
      </c>
      <c r="E414" s="164" t="s">
        <v>3233</v>
      </c>
      <c r="F414" s="592"/>
      <c r="G414" s="592"/>
      <c r="H414" s="591"/>
      <c r="I414" s="591"/>
      <c r="J414" s="589"/>
      <c r="K414" s="589"/>
      <c r="L414" s="590"/>
    </row>
    <row r="415" spans="1:12" ht="24" x14ac:dyDescent="0.2">
      <c r="A415" s="593">
        <v>377</v>
      </c>
      <c r="B415" s="161" t="s">
        <v>20</v>
      </c>
      <c r="C415" s="162" t="s">
        <v>21</v>
      </c>
      <c r="D415" s="162" t="s">
        <v>1884</v>
      </c>
      <c r="E415" s="162" t="s">
        <v>1885</v>
      </c>
      <c r="F415" s="594" t="s">
        <v>14</v>
      </c>
      <c r="G415" s="594"/>
      <c r="H415" s="592"/>
      <c r="I415" s="592"/>
      <c r="J415" s="592"/>
      <c r="K415" s="592"/>
      <c r="L415" s="592"/>
    </row>
    <row r="416" spans="1:12" x14ac:dyDescent="0.2">
      <c r="A416" s="593"/>
      <c r="B416" s="589" t="s">
        <v>3234</v>
      </c>
      <c r="C416" s="595" t="s">
        <v>3235</v>
      </c>
      <c r="D416" s="596">
        <v>43138</v>
      </c>
      <c r="E416" s="589" t="s">
        <v>1899</v>
      </c>
      <c r="F416" s="589" t="s">
        <v>3236</v>
      </c>
      <c r="G416" s="589"/>
      <c r="H416" s="591" t="s">
        <v>1890</v>
      </c>
      <c r="I416" s="591"/>
      <c r="J416" s="164" t="s">
        <v>1891</v>
      </c>
      <c r="K416" s="164" t="s">
        <v>0</v>
      </c>
      <c r="L416" s="165">
        <v>197</v>
      </c>
    </row>
    <row r="417" spans="1:12" x14ac:dyDescent="0.2">
      <c r="A417" s="593"/>
      <c r="B417" s="589"/>
      <c r="C417" s="595"/>
      <c r="D417" s="596"/>
      <c r="E417" s="589"/>
      <c r="F417" s="589"/>
      <c r="G417" s="589"/>
      <c r="H417" s="591" t="s">
        <v>1892</v>
      </c>
      <c r="I417" s="591"/>
      <c r="J417" s="164" t="s">
        <v>1891</v>
      </c>
      <c r="K417" s="164" t="s">
        <v>1891</v>
      </c>
      <c r="L417" s="165">
        <v>0</v>
      </c>
    </row>
    <row r="418" spans="1:12" ht="24" x14ac:dyDescent="0.2">
      <c r="A418" s="593"/>
      <c r="B418" s="161" t="s">
        <v>29</v>
      </c>
      <c r="C418" s="162" t="s">
        <v>30</v>
      </c>
      <c r="D418" s="162" t="s">
        <v>1893</v>
      </c>
      <c r="E418" s="162" t="s">
        <v>1894</v>
      </c>
      <c r="F418" s="592"/>
      <c r="G418" s="592"/>
      <c r="H418" s="591" t="s">
        <v>1895</v>
      </c>
      <c r="I418" s="591"/>
      <c r="J418" s="589" t="s">
        <v>1891</v>
      </c>
      <c r="K418" s="589" t="s">
        <v>0</v>
      </c>
      <c r="L418" s="590">
        <v>399</v>
      </c>
    </row>
    <row r="419" spans="1:12" ht="36" x14ac:dyDescent="0.2">
      <c r="A419" s="593"/>
      <c r="B419" s="164" t="s">
        <v>3237</v>
      </c>
      <c r="C419" s="164" t="s">
        <v>3236</v>
      </c>
      <c r="D419" s="166">
        <v>43141</v>
      </c>
      <c r="E419" s="164" t="s">
        <v>2092</v>
      </c>
      <c r="F419" s="592"/>
      <c r="G419" s="592"/>
      <c r="H419" s="591"/>
      <c r="I419" s="591"/>
      <c r="J419" s="589"/>
      <c r="K419" s="589"/>
      <c r="L419" s="590"/>
    </row>
    <row r="420" spans="1:12" ht="24" x14ac:dyDescent="0.2">
      <c r="A420" s="593">
        <v>378</v>
      </c>
      <c r="B420" s="161" t="s">
        <v>20</v>
      </c>
      <c r="C420" s="162" t="s">
        <v>21</v>
      </c>
      <c r="D420" s="162" t="s">
        <v>1884</v>
      </c>
      <c r="E420" s="162" t="s">
        <v>1885</v>
      </c>
      <c r="F420" s="594" t="s">
        <v>14</v>
      </c>
      <c r="G420" s="594"/>
      <c r="H420" s="592"/>
      <c r="I420" s="592"/>
      <c r="J420" s="592"/>
      <c r="K420" s="592"/>
      <c r="L420" s="592"/>
    </row>
    <row r="421" spans="1:12" x14ac:dyDescent="0.2">
      <c r="A421" s="593"/>
      <c r="B421" s="589" t="s">
        <v>3238</v>
      </c>
      <c r="C421" s="589" t="s">
        <v>3239</v>
      </c>
      <c r="D421" s="596">
        <v>43049</v>
      </c>
      <c r="E421" s="589" t="s">
        <v>3240</v>
      </c>
      <c r="F421" s="589" t="s">
        <v>3241</v>
      </c>
      <c r="G421" s="589"/>
      <c r="H421" s="591" t="s">
        <v>1890</v>
      </c>
      <c r="I421" s="591"/>
      <c r="J421" s="164" t="s">
        <v>1891</v>
      </c>
      <c r="K421" s="164" t="s">
        <v>0</v>
      </c>
      <c r="L421" s="165">
        <v>743</v>
      </c>
    </row>
    <row r="422" spans="1:12" x14ac:dyDescent="0.2">
      <c r="A422" s="593"/>
      <c r="B422" s="589"/>
      <c r="C422" s="589"/>
      <c r="D422" s="596"/>
      <c r="E422" s="589"/>
      <c r="F422" s="589"/>
      <c r="G422" s="589"/>
      <c r="H422" s="591" t="s">
        <v>1892</v>
      </c>
      <c r="I422" s="591"/>
      <c r="J422" s="164" t="s">
        <v>1891</v>
      </c>
      <c r="K422" s="164" t="s">
        <v>0</v>
      </c>
      <c r="L422" s="165">
        <v>256.39999999999998</v>
      </c>
    </row>
    <row r="423" spans="1:12" ht="24" x14ac:dyDescent="0.2">
      <c r="A423" s="593"/>
      <c r="B423" s="161" t="s">
        <v>29</v>
      </c>
      <c r="C423" s="162" t="s">
        <v>30</v>
      </c>
      <c r="D423" s="162" t="s">
        <v>1893</v>
      </c>
      <c r="E423" s="162" t="s">
        <v>1894</v>
      </c>
      <c r="F423" s="592"/>
      <c r="G423" s="592"/>
      <c r="H423" s="591" t="s">
        <v>1895</v>
      </c>
      <c r="I423" s="591"/>
      <c r="J423" s="589" t="s">
        <v>1891</v>
      </c>
      <c r="K423" s="589" t="s">
        <v>1891</v>
      </c>
      <c r="L423" s="590">
        <v>0</v>
      </c>
    </row>
    <row r="424" spans="1:12" ht="36" x14ac:dyDescent="0.2">
      <c r="A424" s="593"/>
      <c r="B424" s="164" t="s">
        <v>3242</v>
      </c>
      <c r="C424" s="164" t="s">
        <v>3241</v>
      </c>
      <c r="D424" s="166">
        <v>43051</v>
      </c>
      <c r="E424" s="164" t="s">
        <v>3243</v>
      </c>
      <c r="F424" s="592"/>
      <c r="G424" s="592"/>
      <c r="H424" s="591"/>
      <c r="I424" s="591"/>
      <c r="J424" s="589"/>
      <c r="K424" s="589"/>
      <c r="L424" s="590"/>
    </row>
    <row r="425" spans="1:12" ht="24" x14ac:dyDescent="0.2">
      <c r="A425" s="593">
        <v>379</v>
      </c>
      <c r="B425" s="161" t="s">
        <v>20</v>
      </c>
      <c r="C425" s="162" t="s">
        <v>21</v>
      </c>
      <c r="D425" s="162" t="s">
        <v>1884</v>
      </c>
      <c r="E425" s="162" t="s">
        <v>1885</v>
      </c>
      <c r="F425" s="594" t="s">
        <v>14</v>
      </c>
      <c r="G425" s="594"/>
      <c r="H425" s="592"/>
      <c r="I425" s="592"/>
      <c r="J425" s="592"/>
      <c r="K425" s="592"/>
      <c r="L425" s="592"/>
    </row>
    <row r="426" spans="1:12" x14ac:dyDescent="0.2">
      <c r="A426" s="593"/>
      <c r="B426" s="589" t="s">
        <v>3238</v>
      </c>
      <c r="C426" s="595" t="s">
        <v>3244</v>
      </c>
      <c r="D426" s="596">
        <v>43165</v>
      </c>
      <c r="E426" s="589" t="s">
        <v>1899</v>
      </c>
      <c r="F426" s="589" t="s">
        <v>3245</v>
      </c>
      <c r="G426" s="589"/>
      <c r="H426" s="591" t="s">
        <v>1890</v>
      </c>
      <c r="I426" s="591"/>
      <c r="J426" s="164" t="s">
        <v>1891</v>
      </c>
      <c r="K426" s="164" t="s">
        <v>0</v>
      </c>
      <c r="L426" s="165">
        <v>1158.1200000000001</v>
      </c>
    </row>
    <row r="427" spans="1:12" x14ac:dyDescent="0.2">
      <c r="A427" s="593"/>
      <c r="B427" s="589"/>
      <c r="C427" s="595"/>
      <c r="D427" s="596"/>
      <c r="E427" s="589"/>
      <c r="F427" s="589"/>
      <c r="G427" s="589"/>
      <c r="H427" s="591" t="s">
        <v>1892</v>
      </c>
      <c r="I427" s="591"/>
      <c r="J427" s="164" t="s">
        <v>1891</v>
      </c>
      <c r="K427" s="164" t="s">
        <v>0</v>
      </c>
      <c r="L427" s="165">
        <v>578</v>
      </c>
    </row>
    <row r="428" spans="1:12" ht="24" x14ac:dyDescent="0.2">
      <c r="A428" s="593"/>
      <c r="B428" s="161" t="s">
        <v>29</v>
      </c>
      <c r="C428" s="162" t="s">
        <v>30</v>
      </c>
      <c r="D428" s="162" t="s">
        <v>1893</v>
      </c>
      <c r="E428" s="162" t="s">
        <v>1894</v>
      </c>
      <c r="F428" s="592"/>
      <c r="G428" s="592"/>
      <c r="H428" s="591" t="s">
        <v>1895</v>
      </c>
      <c r="I428" s="591"/>
      <c r="J428" s="589" t="s">
        <v>1891</v>
      </c>
      <c r="K428" s="589" t="s">
        <v>0</v>
      </c>
      <c r="L428" s="590">
        <v>178</v>
      </c>
    </row>
    <row r="429" spans="1:12" ht="36" x14ac:dyDescent="0.2">
      <c r="A429" s="593"/>
      <c r="B429" s="164" t="s">
        <v>3242</v>
      </c>
      <c r="C429" s="164" t="s">
        <v>3245</v>
      </c>
      <c r="D429" s="166">
        <v>43170</v>
      </c>
      <c r="E429" s="164" t="s">
        <v>3246</v>
      </c>
      <c r="F429" s="592"/>
      <c r="G429" s="592"/>
      <c r="H429" s="591"/>
      <c r="I429" s="591"/>
      <c r="J429" s="589"/>
      <c r="K429" s="589"/>
      <c r="L429" s="590"/>
    </row>
    <row r="430" spans="1:12" ht="24" x14ac:dyDescent="0.2">
      <c r="A430" s="593">
        <v>380</v>
      </c>
      <c r="B430" s="161" t="s">
        <v>20</v>
      </c>
      <c r="C430" s="162" t="s">
        <v>21</v>
      </c>
      <c r="D430" s="162" t="s">
        <v>1884</v>
      </c>
      <c r="E430" s="162" t="s">
        <v>1885</v>
      </c>
      <c r="F430" s="594" t="s">
        <v>14</v>
      </c>
      <c r="G430" s="594"/>
      <c r="H430" s="592"/>
      <c r="I430" s="592"/>
      <c r="J430" s="592"/>
      <c r="K430" s="592"/>
      <c r="L430" s="592"/>
    </row>
    <row r="431" spans="1:12" x14ac:dyDescent="0.2">
      <c r="A431" s="593"/>
      <c r="B431" s="589" t="s">
        <v>3238</v>
      </c>
      <c r="C431" s="595" t="s">
        <v>3247</v>
      </c>
      <c r="D431" s="596">
        <v>43173</v>
      </c>
      <c r="E431" s="589" t="s">
        <v>2563</v>
      </c>
      <c r="F431" s="589" t="s">
        <v>3248</v>
      </c>
      <c r="G431" s="589"/>
      <c r="H431" s="591" t="s">
        <v>1890</v>
      </c>
      <c r="I431" s="591"/>
      <c r="J431" s="164" t="s">
        <v>1891</v>
      </c>
      <c r="K431" s="164" t="s">
        <v>0</v>
      </c>
      <c r="L431" s="165">
        <v>1143</v>
      </c>
    </row>
    <row r="432" spans="1:12" x14ac:dyDescent="0.2">
      <c r="A432" s="593"/>
      <c r="B432" s="589"/>
      <c r="C432" s="595"/>
      <c r="D432" s="596"/>
      <c r="E432" s="589"/>
      <c r="F432" s="589"/>
      <c r="G432" s="589"/>
      <c r="H432" s="591" t="s">
        <v>1892</v>
      </c>
      <c r="I432" s="591"/>
      <c r="J432" s="164" t="s">
        <v>1891</v>
      </c>
      <c r="K432" s="164" t="s">
        <v>0</v>
      </c>
      <c r="L432" s="165">
        <v>1268.4000000000001</v>
      </c>
    </row>
    <row r="433" spans="1:12" ht="24" x14ac:dyDescent="0.2">
      <c r="A433" s="593"/>
      <c r="B433" s="161" t="s">
        <v>29</v>
      </c>
      <c r="C433" s="162" t="s">
        <v>30</v>
      </c>
      <c r="D433" s="162" t="s">
        <v>1893</v>
      </c>
      <c r="E433" s="162" t="s">
        <v>1894</v>
      </c>
      <c r="F433" s="592"/>
      <c r="G433" s="592"/>
      <c r="H433" s="591" t="s">
        <v>1895</v>
      </c>
      <c r="I433" s="591"/>
      <c r="J433" s="589" t="s">
        <v>1891</v>
      </c>
      <c r="K433" s="589" t="s">
        <v>0</v>
      </c>
      <c r="L433" s="590">
        <v>191.8</v>
      </c>
    </row>
    <row r="434" spans="1:12" ht="36" x14ac:dyDescent="0.2">
      <c r="A434" s="593"/>
      <c r="B434" s="164" t="s">
        <v>3242</v>
      </c>
      <c r="C434" s="164" t="s">
        <v>3248</v>
      </c>
      <c r="D434" s="166">
        <v>43177</v>
      </c>
      <c r="E434" s="164" t="s">
        <v>3249</v>
      </c>
      <c r="F434" s="592"/>
      <c r="G434" s="592"/>
      <c r="H434" s="591"/>
      <c r="I434" s="591"/>
      <c r="J434" s="589"/>
      <c r="K434" s="589"/>
      <c r="L434" s="590"/>
    </row>
    <row r="435" spans="1:12" ht="24" x14ac:dyDescent="0.2">
      <c r="A435" s="593">
        <v>381</v>
      </c>
      <c r="B435" s="161" t="s">
        <v>20</v>
      </c>
      <c r="C435" s="162" t="s">
        <v>21</v>
      </c>
      <c r="D435" s="162" t="s">
        <v>1884</v>
      </c>
      <c r="E435" s="162" t="s">
        <v>1885</v>
      </c>
      <c r="F435" s="594" t="s">
        <v>14</v>
      </c>
      <c r="G435" s="594"/>
      <c r="H435" s="592"/>
      <c r="I435" s="592"/>
      <c r="J435" s="592"/>
      <c r="K435" s="592"/>
      <c r="L435" s="592"/>
    </row>
    <row r="436" spans="1:12" x14ac:dyDescent="0.2">
      <c r="A436" s="593"/>
      <c r="B436" s="589" t="s">
        <v>3250</v>
      </c>
      <c r="C436" s="589" t="s">
        <v>3251</v>
      </c>
      <c r="D436" s="596">
        <v>43073</v>
      </c>
      <c r="E436" s="589" t="s">
        <v>2012</v>
      </c>
      <c r="F436" s="589" t="s">
        <v>2226</v>
      </c>
      <c r="G436" s="589"/>
      <c r="H436" s="591" t="s">
        <v>1890</v>
      </c>
      <c r="I436" s="591"/>
      <c r="J436" s="164" t="s">
        <v>1891</v>
      </c>
      <c r="K436" s="164" t="s">
        <v>0</v>
      </c>
      <c r="L436" s="165">
        <v>704</v>
      </c>
    </row>
    <row r="437" spans="1:12" x14ac:dyDescent="0.2">
      <c r="A437" s="593"/>
      <c r="B437" s="589"/>
      <c r="C437" s="589"/>
      <c r="D437" s="596"/>
      <c r="E437" s="589"/>
      <c r="F437" s="589"/>
      <c r="G437" s="589"/>
      <c r="H437" s="591" t="s">
        <v>1892</v>
      </c>
      <c r="I437" s="591"/>
      <c r="J437" s="164" t="s">
        <v>1891</v>
      </c>
      <c r="K437" s="164" t="s">
        <v>0</v>
      </c>
      <c r="L437" s="165">
        <v>257.87</v>
      </c>
    </row>
    <row r="438" spans="1:12" ht="24" x14ac:dyDescent="0.2">
      <c r="A438" s="593"/>
      <c r="B438" s="161" t="s">
        <v>29</v>
      </c>
      <c r="C438" s="162" t="s">
        <v>30</v>
      </c>
      <c r="D438" s="162" t="s">
        <v>1893</v>
      </c>
      <c r="E438" s="162" t="s">
        <v>1894</v>
      </c>
      <c r="F438" s="592"/>
      <c r="G438" s="592"/>
      <c r="H438" s="591" t="s">
        <v>1895</v>
      </c>
      <c r="I438" s="591"/>
      <c r="J438" s="589" t="s">
        <v>1891</v>
      </c>
      <c r="K438" s="589" t="s">
        <v>1891</v>
      </c>
      <c r="L438" s="590">
        <v>0</v>
      </c>
    </row>
    <row r="439" spans="1:12" ht="24" x14ac:dyDescent="0.2">
      <c r="A439" s="593"/>
      <c r="B439" s="164" t="s">
        <v>2030</v>
      </c>
      <c r="C439" s="164" t="s">
        <v>2226</v>
      </c>
      <c r="D439" s="166">
        <v>43077</v>
      </c>
      <c r="E439" s="164" t="s">
        <v>3252</v>
      </c>
      <c r="F439" s="592"/>
      <c r="G439" s="592"/>
      <c r="H439" s="591"/>
      <c r="I439" s="591"/>
      <c r="J439" s="589"/>
      <c r="K439" s="589"/>
      <c r="L439" s="590"/>
    </row>
    <row r="440" spans="1:12" ht="24" x14ac:dyDescent="0.2">
      <c r="A440" s="593">
        <v>382</v>
      </c>
      <c r="B440" s="161" t="s">
        <v>20</v>
      </c>
      <c r="C440" s="162" t="s">
        <v>21</v>
      </c>
      <c r="D440" s="162" t="s">
        <v>1884</v>
      </c>
      <c r="E440" s="162" t="s">
        <v>1885</v>
      </c>
      <c r="F440" s="594" t="s">
        <v>14</v>
      </c>
      <c r="G440" s="594"/>
      <c r="H440" s="592"/>
      <c r="I440" s="592"/>
      <c r="J440" s="592"/>
      <c r="K440" s="592"/>
      <c r="L440" s="592"/>
    </row>
    <row r="441" spans="1:12" x14ac:dyDescent="0.2">
      <c r="A441" s="593"/>
      <c r="B441" s="589" t="s">
        <v>3253</v>
      </c>
      <c r="C441" s="589" t="s">
        <v>3254</v>
      </c>
      <c r="D441" s="596">
        <v>43019</v>
      </c>
      <c r="E441" s="589" t="s">
        <v>2028</v>
      </c>
      <c r="F441" s="589" t="s">
        <v>2364</v>
      </c>
      <c r="G441" s="589"/>
      <c r="H441" s="591" t="s">
        <v>1890</v>
      </c>
      <c r="I441" s="591"/>
      <c r="J441" s="164" t="s">
        <v>1891</v>
      </c>
      <c r="K441" s="164" t="s">
        <v>0</v>
      </c>
      <c r="L441" s="165">
        <v>572.5</v>
      </c>
    </row>
    <row r="442" spans="1:12" x14ac:dyDescent="0.2">
      <c r="A442" s="593"/>
      <c r="B442" s="589"/>
      <c r="C442" s="589"/>
      <c r="D442" s="596"/>
      <c r="E442" s="589"/>
      <c r="F442" s="589"/>
      <c r="G442" s="589"/>
      <c r="H442" s="591" t="s">
        <v>1892</v>
      </c>
      <c r="I442" s="591"/>
      <c r="J442" s="164" t="s">
        <v>1891</v>
      </c>
      <c r="K442" s="164" t="s">
        <v>0</v>
      </c>
      <c r="L442" s="165">
        <v>371.9</v>
      </c>
    </row>
    <row r="443" spans="1:12" ht="24" x14ac:dyDescent="0.2">
      <c r="A443" s="593"/>
      <c r="B443" s="161" t="s">
        <v>29</v>
      </c>
      <c r="C443" s="162" t="s">
        <v>30</v>
      </c>
      <c r="D443" s="162" t="s">
        <v>1893</v>
      </c>
      <c r="E443" s="162" t="s">
        <v>1894</v>
      </c>
      <c r="F443" s="592"/>
      <c r="G443" s="592"/>
      <c r="H443" s="591" t="s">
        <v>1895</v>
      </c>
      <c r="I443" s="591"/>
      <c r="J443" s="589" t="s">
        <v>1891</v>
      </c>
      <c r="K443" s="589" t="s">
        <v>1891</v>
      </c>
      <c r="L443" s="590">
        <v>0</v>
      </c>
    </row>
    <row r="444" spans="1:12" ht="24" x14ac:dyDescent="0.2">
      <c r="A444" s="593"/>
      <c r="B444" s="164" t="s">
        <v>2059</v>
      </c>
      <c r="C444" s="164" t="s">
        <v>2364</v>
      </c>
      <c r="D444" s="166">
        <v>43021</v>
      </c>
      <c r="E444" s="164" t="s">
        <v>2299</v>
      </c>
      <c r="F444" s="592"/>
      <c r="G444" s="592"/>
      <c r="H444" s="591"/>
      <c r="I444" s="591"/>
      <c r="J444" s="589"/>
      <c r="K444" s="589"/>
      <c r="L444" s="590"/>
    </row>
    <row r="445" spans="1:12" ht="24" x14ac:dyDescent="0.2">
      <c r="A445" s="593">
        <v>383</v>
      </c>
      <c r="B445" s="161" t="s">
        <v>20</v>
      </c>
      <c r="C445" s="162" t="s">
        <v>21</v>
      </c>
      <c r="D445" s="162" t="s">
        <v>1884</v>
      </c>
      <c r="E445" s="162" t="s">
        <v>1885</v>
      </c>
      <c r="F445" s="594" t="s">
        <v>14</v>
      </c>
      <c r="G445" s="594"/>
      <c r="H445" s="592"/>
      <c r="I445" s="592"/>
      <c r="J445" s="592"/>
      <c r="K445" s="592"/>
      <c r="L445" s="592"/>
    </row>
    <row r="446" spans="1:12" x14ac:dyDescent="0.2">
      <c r="A446" s="593"/>
      <c r="B446" s="589" t="s">
        <v>3253</v>
      </c>
      <c r="C446" s="595" t="s">
        <v>3255</v>
      </c>
      <c r="D446" s="596">
        <v>43038</v>
      </c>
      <c r="E446" s="589" t="s">
        <v>3256</v>
      </c>
      <c r="F446" s="589" t="s">
        <v>3257</v>
      </c>
      <c r="G446" s="589"/>
      <c r="H446" s="591" t="s">
        <v>1890</v>
      </c>
      <c r="I446" s="591"/>
      <c r="J446" s="164" t="s">
        <v>1891</v>
      </c>
      <c r="K446" s="164" t="s">
        <v>0</v>
      </c>
      <c r="L446" s="165">
        <v>1617.02</v>
      </c>
    </row>
    <row r="447" spans="1:12" x14ac:dyDescent="0.2">
      <c r="A447" s="593"/>
      <c r="B447" s="589"/>
      <c r="C447" s="595"/>
      <c r="D447" s="596"/>
      <c r="E447" s="589"/>
      <c r="F447" s="589"/>
      <c r="G447" s="589"/>
      <c r="H447" s="591" t="s">
        <v>1892</v>
      </c>
      <c r="I447" s="591"/>
      <c r="J447" s="164" t="s">
        <v>1891</v>
      </c>
      <c r="K447" s="164" t="s">
        <v>0</v>
      </c>
      <c r="L447" s="165">
        <v>1860.02</v>
      </c>
    </row>
    <row r="448" spans="1:12" ht="24" x14ac:dyDescent="0.2">
      <c r="A448" s="593"/>
      <c r="B448" s="161" t="s">
        <v>29</v>
      </c>
      <c r="C448" s="162" t="s">
        <v>30</v>
      </c>
      <c r="D448" s="162" t="s">
        <v>1893</v>
      </c>
      <c r="E448" s="162" t="s">
        <v>1894</v>
      </c>
      <c r="F448" s="592"/>
      <c r="G448" s="592"/>
      <c r="H448" s="591" t="s">
        <v>1895</v>
      </c>
      <c r="I448" s="591"/>
      <c r="J448" s="589" t="s">
        <v>1891</v>
      </c>
      <c r="K448" s="589" t="s">
        <v>1891</v>
      </c>
      <c r="L448" s="590">
        <v>0</v>
      </c>
    </row>
    <row r="449" spans="1:12" ht="24" x14ac:dyDescent="0.2">
      <c r="A449" s="593"/>
      <c r="B449" s="164" t="s">
        <v>2059</v>
      </c>
      <c r="C449" s="164" t="s">
        <v>3257</v>
      </c>
      <c r="D449" s="166">
        <v>43046</v>
      </c>
      <c r="E449" s="164" t="s">
        <v>3258</v>
      </c>
      <c r="F449" s="592"/>
      <c r="G449" s="592"/>
      <c r="H449" s="591"/>
      <c r="I449" s="591"/>
      <c r="J449" s="589"/>
      <c r="K449" s="589"/>
      <c r="L449" s="590"/>
    </row>
    <row r="450" spans="1:12" ht="24" x14ac:dyDescent="0.2">
      <c r="A450" s="593">
        <v>384</v>
      </c>
      <c r="B450" s="161" t="s">
        <v>20</v>
      </c>
      <c r="C450" s="162" t="s">
        <v>21</v>
      </c>
      <c r="D450" s="162" t="s">
        <v>1884</v>
      </c>
      <c r="E450" s="162" t="s">
        <v>1885</v>
      </c>
      <c r="F450" s="594" t="s">
        <v>14</v>
      </c>
      <c r="G450" s="594"/>
      <c r="H450" s="592"/>
      <c r="I450" s="592"/>
      <c r="J450" s="592"/>
      <c r="K450" s="592"/>
      <c r="L450" s="592"/>
    </row>
    <row r="451" spans="1:12" x14ac:dyDescent="0.2">
      <c r="A451" s="593"/>
      <c r="B451" s="589" t="s">
        <v>3253</v>
      </c>
      <c r="C451" s="589" t="s">
        <v>3259</v>
      </c>
      <c r="D451" s="596">
        <v>43048</v>
      </c>
      <c r="E451" s="589" t="s">
        <v>1899</v>
      </c>
      <c r="F451" s="589" t="s">
        <v>3260</v>
      </c>
      <c r="G451" s="589"/>
      <c r="H451" s="591" t="s">
        <v>1890</v>
      </c>
      <c r="I451" s="591"/>
      <c r="J451" s="164" t="s">
        <v>1891</v>
      </c>
      <c r="K451" s="164" t="s">
        <v>1891</v>
      </c>
      <c r="L451" s="165">
        <v>0</v>
      </c>
    </row>
    <row r="452" spans="1:12" x14ac:dyDescent="0.2">
      <c r="A452" s="593"/>
      <c r="B452" s="589"/>
      <c r="C452" s="589"/>
      <c r="D452" s="596"/>
      <c r="E452" s="589"/>
      <c r="F452" s="589"/>
      <c r="G452" s="589"/>
      <c r="H452" s="591" t="s">
        <v>1892</v>
      </c>
      <c r="I452" s="591"/>
      <c r="J452" s="164" t="s">
        <v>1891</v>
      </c>
      <c r="K452" s="164" t="s">
        <v>0</v>
      </c>
      <c r="L452" s="165">
        <v>2326.4</v>
      </c>
    </row>
    <row r="453" spans="1:12" ht="24" x14ac:dyDescent="0.2">
      <c r="A453" s="593"/>
      <c r="B453" s="161" t="s">
        <v>29</v>
      </c>
      <c r="C453" s="162" t="s">
        <v>30</v>
      </c>
      <c r="D453" s="162" t="s">
        <v>1893</v>
      </c>
      <c r="E453" s="162" t="s">
        <v>1894</v>
      </c>
      <c r="F453" s="592"/>
      <c r="G453" s="592"/>
      <c r="H453" s="591" t="s">
        <v>1895</v>
      </c>
      <c r="I453" s="591"/>
      <c r="J453" s="589" t="s">
        <v>1891</v>
      </c>
      <c r="K453" s="589" t="s">
        <v>1891</v>
      </c>
      <c r="L453" s="590">
        <v>0</v>
      </c>
    </row>
    <row r="454" spans="1:12" ht="24" x14ac:dyDescent="0.2">
      <c r="A454" s="593"/>
      <c r="B454" s="164" t="s">
        <v>2059</v>
      </c>
      <c r="C454" s="164" t="s">
        <v>3260</v>
      </c>
      <c r="D454" s="166">
        <v>43049</v>
      </c>
      <c r="E454" s="164" t="s">
        <v>2282</v>
      </c>
      <c r="F454" s="592"/>
      <c r="G454" s="592"/>
      <c r="H454" s="591"/>
      <c r="I454" s="591"/>
      <c r="J454" s="589"/>
      <c r="K454" s="589"/>
      <c r="L454" s="590"/>
    </row>
    <row r="455" spans="1:12" ht="24" x14ac:dyDescent="0.2">
      <c r="A455" s="593">
        <v>385</v>
      </c>
      <c r="B455" s="161" t="s">
        <v>20</v>
      </c>
      <c r="C455" s="162" t="s">
        <v>21</v>
      </c>
      <c r="D455" s="162" t="s">
        <v>1884</v>
      </c>
      <c r="E455" s="162" t="s">
        <v>1885</v>
      </c>
      <c r="F455" s="594" t="s">
        <v>14</v>
      </c>
      <c r="G455" s="594"/>
      <c r="H455" s="592"/>
      <c r="I455" s="592"/>
      <c r="J455" s="592"/>
      <c r="K455" s="592"/>
      <c r="L455" s="592"/>
    </row>
    <row r="456" spans="1:12" x14ac:dyDescent="0.2">
      <c r="A456" s="593"/>
      <c r="B456" s="589" t="s">
        <v>3253</v>
      </c>
      <c r="C456" s="589" t="s">
        <v>3261</v>
      </c>
      <c r="D456" s="596">
        <v>43053</v>
      </c>
      <c r="E456" s="589" t="s">
        <v>2372</v>
      </c>
      <c r="F456" s="589" t="s">
        <v>3210</v>
      </c>
      <c r="G456" s="589"/>
      <c r="H456" s="591" t="s">
        <v>1890</v>
      </c>
      <c r="I456" s="591"/>
      <c r="J456" s="164" t="s">
        <v>1891</v>
      </c>
      <c r="K456" s="164" t="s">
        <v>0</v>
      </c>
      <c r="L456" s="165">
        <v>255.5</v>
      </c>
    </row>
    <row r="457" spans="1:12" x14ac:dyDescent="0.2">
      <c r="A457" s="593"/>
      <c r="B457" s="589"/>
      <c r="C457" s="589"/>
      <c r="D457" s="596"/>
      <c r="E457" s="589"/>
      <c r="F457" s="589"/>
      <c r="G457" s="589"/>
      <c r="H457" s="591" t="s">
        <v>1892</v>
      </c>
      <c r="I457" s="591"/>
      <c r="J457" s="164" t="s">
        <v>1891</v>
      </c>
      <c r="K457" s="164" t="s">
        <v>0</v>
      </c>
      <c r="L457" s="165">
        <v>252.24</v>
      </c>
    </row>
    <row r="458" spans="1:12" ht="24" x14ac:dyDescent="0.2">
      <c r="A458" s="593"/>
      <c r="B458" s="161" t="s">
        <v>29</v>
      </c>
      <c r="C458" s="162" t="s">
        <v>30</v>
      </c>
      <c r="D458" s="162" t="s">
        <v>1893</v>
      </c>
      <c r="E458" s="162" t="s">
        <v>1894</v>
      </c>
      <c r="F458" s="592"/>
      <c r="G458" s="592"/>
      <c r="H458" s="591" t="s">
        <v>1895</v>
      </c>
      <c r="I458" s="591"/>
      <c r="J458" s="589" t="s">
        <v>1891</v>
      </c>
      <c r="K458" s="589" t="s">
        <v>0</v>
      </c>
      <c r="L458" s="590">
        <v>220</v>
      </c>
    </row>
    <row r="459" spans="1:12" ht="24" x14ac:dyDescent="0.2">
      <c r="A459" s="593"/>
      <c r="B459" s="164" t="s">
        <v>2059</v>
      </c>
      <c r="C459" s="164" t="s">
        <v>3210</v>
      </c>
      <c r="D459" s="166">
        <v>43054</v>
      </c>
      <c r="E459" s="164" t="s">
        <v>3262</v>
      </c>
      <c r="F459" s="592"/>
      <c r="G459" s="592"/>
      <c r="H459" s="591"/>
      <c r="I459" s="591"/>
      <c r="J459" s="589"/>
      <c r="K459" s="589"/>
      <c r="L459" s="590"/>
    </row>
    <row r="460" spans="1:12" ht="24" x14ac:dyDescent="0.2">
      <c r="A460" s="593">
        <v>386</v>
      </c>
      <c r="B460" s="161" t="s">
        <v>20</v>
      </c>
      <c r="C460" s="162" t="s">
        <v>21</v>
      </c>
      <c r="D460" s="162" t="s">
        <v>1884</v>
      </c>
      <c r="E460" s="162" t="s">
        <v>1885</v>
      </c>
      <c r="F460" s="594" t="s">
        <v>14</v>
      </c>
      <c r="G460" s="594"/>
      <c r="H460" s="592"/>
      <c r="I460" s="592"/>
      <c r="J460" s="592"/>
      <c r="K460" s="592"/>
      <c r="L460" s="592"/>
    </row>
    <row r="461" spans="1:12" x14ac:dyDescent="0.2">
      <c r="A461" s="593"/>
      <c r="B461" s="589" t="s">
        <v>3253</v>
      </c>
      <c r="C461" s="589" t="s">
        <v>3263</v>
      </c>
      <c r="D461" s="596">
        <v>43082</v>
      </c>
      <c r="E461" s="589" t="s">
        <v>2589</v>
      </c>
      <c r="F461" s="589" t="s">
        <v>3264</v>
      </c>
      <c r="G461" s="589"/>
      <c r="H461" s="591" t="s">
        <v>1890</v>
      </c>
      <c r="I461" s="591"/>
      <c r="J461" s="164" t="s">
        <v>1891</v>
      </c>
      <c r="K461" s="164" t="s">
        <v>0</v>
      </c>
      <c r="L461" s="165">
        <v>792</v>
      </c>
    </row>
    <row r="462" spans="1:12" x14ac:dyDescent="0.2">
      <c r="A462" s="593"/>
      <c r="B462" s="589"/>
      <c r="C462" s="589"/>
      <c r="D462" s="596"/>
      <c r="E462" s="589"/>
      <c r="F462" s="589"/>
      <c r="G462" s="589"/>
      <c r="H462" s="591" t="s">
        <v>1892</v>
      </c>
      <c r="I462" s="591"/>
      <c r="J462" s="164" t="s">
        <v>1891</v>
      </c>
      <c r="K462" s="164" t="s">
        <v>0</v>
      </c>
      <c r="L462" s="165">
        <v>4079.33</v>
      </c>
    </row>
    <row r="463" spans="1:12" ht="24" x14ac:dyDescent="0.2">
      <c r="A463" s="593"/>
      <c r="B463" s="161" t="s">
        <v>29</v>
      </c>
      <c r="C463" s="162" t="s">
        <v>30</v>
      </c>
      <c r="D463" s="162" t="s">
        <v>1893</v>
      </c>
      <c r="E463" s="162" t="s">
        <v>1894</v>
      </c>
      <c r="F463" s="592"/>
      <c r="G463" s="592"/>
      <c r="H463" s="591" t="s">
        <v>1895</v>
      </c>
      <c r="I463" s="591"/>
      <c r="J463" s="589" t="s">
        <v>1891</v>
      </c>
      <c r="K463" s="589" t="s">
        <v>0</v>
      </c>
      <c r="L463" s="590">
        <v>100</v>
      </c>
    </row>
    <row r="464" spans="1:12" ht="24" x14ac:dyDescent="0.2">
      <c r="A464" s="593"/>
      <c r="B464" s="164" t="s">
        <v>2059</v>
      </c>
      <c r="C464" s="164" t="s">
        <v>3264</v>
      </c>
      <c r="D464" s="166">
        <v>43086</v>
      </c>
      <c r="E464" s="164" t="s">
        <v>2002</v>
      </c>
      <c r="F464" s="592"/>
      <c r="G464" s="592"/>
      <c r="H464" s="591"/>
      <c r="I464" s="591"/>
      <c r="J464" s="589"/>
      <c r="K464" s="589"/>
      <c r="L464" s="590"/>
    </row>
    <row r="465" spans="1:12" ht="24" x14ac:dyDescent="0.2">
      <c r="A465" s="593">
        <v>387</v>
      </c>
      <c r="B465" s="161" t="s">
        <v>20</v>
      </c>
      <c r="C465" s="162" t="s">
        <v>21</v>
      </c>
      <c r="D465" s="162" t="s">
        <v>1884</v>
      </c>
      <c r="E465" s="162" t="s">
        <v>1885</v>
      </c>
      <c r="F465" s="594" t="s">
        <v>14</v>
      </c>
      <c r="G465" s="594"/>
      <c r="H465" s="592"/>
      <c r="I465" s="592"/>
      <c r="J465" s="592"/>
      <c r="K465" s="592"/>
      <c r="L465" s="592"/>
    </row>
    <row r="466" spans="1:12" x14ac:dyDescent="0.2">
      <c r="A466" s="593"/>
      <c r="B466" s="589" t="s">
        <v>3253</v>
      </c>
      <c r="C466" s="589" t="s">
        <v>3265</v>
      </c>
      <c r="D466" s="596">
        <v>43116</v>
      </c>
      <c r="E466" s="589" t="s">
        <v>3266</v>
      </c>
      <c r="F466" s="589" t="s">
        <v>1038</v>
      </c>
      <c r="G466" s="589"/>
      <c r="H466" s="591" t="s">
        <v>1890</v>
      </c>
      <c r="I466" s="591"/>
      <c r="J466" s="164" t="s">
        <v>0</v>
      </c>
      <c r="K466" s="164" t="s">
        <v>1891</v>
      </c>
      <c r="L466" s="165">
        <v>1071.97</v>
      </c>
    </row>
    <row r="467" spans="1:12" x14ac:dyDescent="0.2">
      <c r="A467" s="593"/>
      <c r="B467" s="589"/>
      <c r="C467" s="589"/>
      <c r="D467" s="596"/>
      <c r="E467" s="589"/>
      <c r="F467" s="589"/>
      <c r="G467" s="589"/>
      <c r="H467" s="591" t="s">
        <v>1892</v>
      </c>
      <c r="I467" s="591"/>
      <c r="J467" s="164" t="s">
        <v>0</v>
      </c>
      <c r="K467" s="164" t="s">
        <v>1891</v>
      </c>
      <c r="L467" s="165">
        <v>472</v>
      </c>
    </row>
    <row r="468" spans="1:12" ht="24" x14ac:dyDescent="0.2">
      <c r="A468" s="593"/>
      <c r="B468" s="161" t="s">
        <v>29</v>
      </c>
      <c r="C468" s="162" t="s">
        <v>30</v>
      </c>
      <c r="D468" s="162" t="s">
        <v>1893</v>
      </c>
      <c r="E468" s="162" t="s">
        <v>1894</v>
      </c>
      <c r="F468" s="592"/>
      <c r="G468" s="592"/>
      <c r="H468" s="591" t="s">
        <v>1895</v>
      </c>
      <c r="I468" s="591"/>
      <c r="J468" s="589" t="s">
        <v>0</v>
      </c>
      <c r="K468" s="589" t="s">
        <v>0</v>
      </c>
      <c r="L468" s="590">
        <v>1144</v>
      </c>
    </row>
    <row r="469" spans="1:12" ht="24" x14ac:dyDescent="0.2">
      <c r="A469" s="593"/>
      <c r="B469" s="164" t="s">
        <v>2059</v>
      </c>
      <c r="C469" s="164" t="s">
        <v>1038</v>
      </c>
      <c r="D469" s="166">
        <v>43121</v>
      </c>
      <c r="E469" s="164" t="s">
        <v>3267</v>
      </c>
      <c r="F469" s="592"/>
      <c r="G469" s="592"/>
      <c r="H469" s="591"/>
      <c r="I469" s="591"/>
      <c r="J469" s="589"/>
      <c r="K469" s="589"/>
      <c r="L469" s="590"/>
    </row>
    <row r="470" spans="1:12" ht="24" x14ac:dyDescent="0.2">
      <c r="A470" s="593">
        <v>388</v>
      </c>
      <c r="B470" s="161" t="s">
        <v>20</v>
      </c>
      <c r="C470" s="162" t="s">
        <v>21</v>
      </c>
      <c r="D470" s="162" t="s">
        <v>1884</v>
      </c>
      <c r="E470" s="162" t="s">
        <v>1885</v>
      </c>
      <c r="F470" s="594" t="s">
        <v>14</v>
      </c>
      <c r="G470" s="594"/>
      <c r="H470" s="592"/>
      <c r="I470" s="592"/>
      <c r="J470" s="592"/>
      <c r="K470" s="592"/>
      <c r="L470" s="592"/>
    </row>
    <row r="471" spans="1:12" x14ac:dyDescent="0.2">
      <c r="A471" s="593"/>
      <c r="B471" s="589" t="s">
        <v>3253</v>
      </c>
      <c r="C471" s="589" t="s">
        <v>3268</v>
      </c>
      <c r="D471" s="596">
        <v>43158</v>
      </c>
      <c r="E471" s="589" t="s">
        <v>2832</v>
      </c>
      <c r="F471" s="589" t="s">
        <v>2833</v>
      </c>
      <c r="G471" s="589"/>
      <c r="H471" s="591" t="s">
        <v>1890</v>
      </c>
      <c r="I471" s="591"/>
      <c r="J471" s="164" t="s">
        <v>1891</v>
      </c>
      <c r="K471" s="164" t="s">
        <v>0</v>
      </c>
      <c r="L471" s="165">
        <v>17</v>
      </c>
    </row>
    <row r="472" spans="1:12" x14ac:dyDescent="0.2">
      <c r="A472" s="593"/>
      <c r="B472" s="589"/>
      <c r="C472" s="589"/>
      <c r="D472" s="596"/>
      <c r="E472" s="589"/>
      <c r="F472" s="589"/>
      <c r="G472" s="589"/>
      <c r="H472" s="591" t="s">
        <v>1892</v>
      </c>
      <c r="I472" s="591"/>
      <c r="J472" s="164" t="s">
        <v>1891</v>
      </c>
      <c r="K472" s="164" t="s">
        <v>0</v>
      </c>
      <c r="L472" s="165">
        <v>370.6</v>
      </c>
    </row>
    <row r="473" spans="1:12" ht="24" x14ac:dyDescent="0.2">
      <c r="A473" s="593"/>
      <c r="B473" s="161" t="s">
        <v>29</v>
      </c>
      <c r="C473" s="162" t="s">
        <v>30</v>
      </c>
      <c r="D473" s="162" t="s">
        <v>1893</v>
      </c>
      <c r="E473" s="162" t="s">
        <v>1894</v>
      </c>
      <c r="F473" s="592"/>
      <c r="G473" s="592"/>
      <c r="H473" s="591" t="s">
        <v>1895</v>
      </c>
      <c r="I473" s="591"/>
      <c r="J473" s="589" t="s">
        <v>1891</v>
      </c>
      <c r="K473" s="589" t="s">
        <v>0</v>
      </c>
      <c r="L473" s="590">
        <v>100</v>
      </c>
    </row>
    <row r="474" spans="1:12" ht="24" x14ac:dyDescent="0.2">
      <c r="A474" s="593"/>
      <c r="B474" s="164" t="s">
        <v>2059</v>
      </c>
      <c r="C474" s="164" t="s">
        <v>2833</v>
      </c>
      <c r="D474" s="166">
        <v>43158</v>
      </c>
      <c r="E474" s="164" t="s">
        <v>3269</v>
      </c>
      <c r="F474" s="592"/>
      <c r="G474" s="592"/>
      <c r="H474" s="591"/>
      <c r="I474" s="591"/>
      <c r="J474" s="589"/>
      <c r="K474" s="589"/>
      <c r="L474" s="590"/>
    </row>
    <row r="475" spans="1:12" ht="24" x14ac:dyDescent="0.2">
      <c r="A475" s="593">
        <v>389</v>
      </c>
      <c r="B475" s="161" t="s">
        <v>20</v>
      </c>
      <c r="C475" s="162" t="s">
        <v>21</v>
      </c>
      <c r="D475" s="162" t="s">
        <v>1884</v>
      </c>
      <c r="E475" s="162" t="s">
        <v>1885</v>
      </c>
      <c r="F475" s="594" t="s">
        <v>14</v>
      </c>
      <c r="G475" s="594"/>
      <c r="H475" s="592"/>
      <c r="I475" s="592"/>
      <c r="J475" s="592"/>
      <c r="K475" s="592"/>
      <c r="L475" s="592"/>
    </row>
    <row r="476" spans="1:12" x14ac:dyDescent="0.2">
      <c r="A476" s="593"/>
      <c r="B476" s="589" t="s">
        <v>3253</v>
      </c>
      <c r="C476" s="595" t="s">
        <v>3270</v>
      </c>
      <c r="D476" s="596">
        <v>43165</v>
      </c>
      <c r="E476" s="589" t="s">
        <v>1984</v>
      </c>
      <c r="F476" s="589" t="s">
        <v>3271</v>
      </c>
      <c r="G476" s="589"/>
      <c r="H476" s="591" t="s">
        <v>1890</v>
      </c>
      <c r="I476" s="591"/>
      <c r="J476" s="164" t="s">
        <v>1891</v>
      </c>
      <c r="K476" s="164" t="s">
        <v>0</v>
      </c>
      <c r="L476" s="165">
        <v>120.75</v>
      </c>
    </row>
    <row r="477" spans="1:12" x14ac:dyDescent="0.2">
      <c r="A477" s="593"/>
      <c r="B477" s="589"/>
      <c r="C477" s="595"/>
      <c r="D477" s="596"/>
      <c r="E477" s="589"/>
      <c r="F477" s="589"/>
      <c r="G477" s="589"/>
      <c r="H477" s="591" t="s">
        <v>1892</v>
      </c>
      <c r="I477" s="591"/>
      <c r="J477" s="164" t="s">
        <v>1891</v>
      </c>
      <c r="K477" s="164" t="s">
        <v>0</v>
      </c>
      <c r="L477" s="165">
        <v>246.41</v>
      </c>
    </row>
    <row r="478" spans="1:12" ht="24" x14ac:dyDescent="0.2">
      <c r="A478" s="593"/>
      <c r="B478" s="161" t="s">
        <v>29</v>
      </c>
      <c r="C478" s="162" t="s">
        <v>30</v>
      </c>
      <c r="D478" s="162" t="s">
        <v>1893</v>
      </c>
      <c r="E478" s="162" t="s">
        <v>1894</v>
      </c>
      <c r="F478" s="592"/>
      <c r="G478" s="592"/>
      <c r="H478" s="591" t="s">
        <v>1895</v>
      </c>
      <c r="I478" s="591"/>
      <c r="J478" s="589" t="s">
        <v>1891</v>
      </c>
      <c r="K478" s="589" t="s">
        <v>0</v>
      </c>
      <c r="L478" s="590">
        <v>184</v>
      </c>
    </row>
    <row r="479" spans="1:12" ht="24" x14ac:dyDescent="0.2">
      <c r="A479" s="593"/>
      <c r="B479" s="164" t="s">
        <v>2059</v>
      </c>
      <c r="C479" s="164" t="s">
        <v>3271</v>
      </c>
      <c r="D479" s="166">
        <v>43167</v>
      </c>
      <c r="E479" s="164" t="s">
        <v>2575</v>
      </c>
      <c r="F479" s="592"/>
      <c r="G479" s="592"/>
      <c r="H479" s="591"/>
      <c r="I479" s="591"/>
      <c r="J479" s="589"/>
      <c r="K479" s="589"/>
      <c r="L479" s="590"/>
    </row>
    <row r="480" spans="1:12" ht="24" x14ac:dyDescent="0.2">
      <c r="A480" s="593">
        <v>390</v>
      </c>
      <c r="B480" s="161" t="s">
        <v>20</v>
      </c>
      <c r="C480" s="162" t="s">
        <v>21</v>
      </c>
      <c r="D480" s="162" t="s">
        <v>1884</v>
      </c>
      <c r="E480" s="162" t="s">
        <v>1885</v>
      </c>
      <c r="F480" s="594" t="s">
        <v>14</v>
      </c>
      <c r="G480" s="594"/>
      <c r="H480" s="592"/>
      <c r="I480" s="592"/>
      <c r="J480" s="592"/>
      <c r="K480" s="592"/>
      <c r="L480" s="592"/>
    </row>
    <row r="481" spans="1:12" x14ac:dyDescent="0.2">
      <c r="A481" s="593"/>
      <c r="B481" s="589" t="s">
        <v>3253</v>
      </c>
      <c r="C481" s="589" t="s">
        <v>3272</v>
      </c>
      <c r="D481" s="596">
        <v>43168</v>
      </c>
      <c r="E481" s="589" t="s">
        <v>3273</v>
      </c>
      <c r="F481" s="589" t="s">
        <v>3274</v>
      </c>
      <c r="G481" s="589"/>
      <c r="H481" s="591" t="s">
        <v>1890</v>
      </c>
      <c r="I481" s="591"/>
      <c r="J481" s="164" t="s">
        <v>1891</v>
      </c>
      <c r="K481" s="164" t="s">
        <v>0</v>
      </c>
      <c r="L481" s="165">
        <v>1634.25</v>
      </c>
    </row>
    <row r="482" spans="1:12" x14ac:dyDescent="0.2">
      <c r="A482" s="593"/>
      <c r="B482" s="589"/>
      <c r="C482" s="589"/>
      <c r="D482" s="596"/>
      <c r="E482" s="589"/>
      <c r="F482" s="589"/>
      <c r="G482" s="589"/>
      <c r="H482" s="591" t="s">
        <v>1892</v>
      </c>
      <c r="I482" s="591"/>
      <c r="J482" s="164" t="s">
        <v>1891</v>
      </c>
      <c r="K482" s="164" t="s">
        <v>0</v>
      </c>
      <c r="L482" s="165">
        <v>1527.4</v>
      </c>
    </row>
    <row r="483" spans="1:12" ht="24" x14ac:dyDescent="0.2">
      <c r="A483" s="593"/>
      <c r="B483" s="161" t="s">
        <v>29</v>
      </c>
      <c r="C483" s="162" t="s">
        <v>30</v>
      </c>
      <c r="D483" s="162" t="s">
        <v>1893</v>
      </c>
      <c r="E483" s="162" t="s">
        <v>1894</v>
      </c>
      <c r="F483" s="592"/>
      <c r="G483" s="592"/>
      <c r="H483" s="591" t="s">
        <v>1895</v>
      </c>
      <c r="I483" s="591"/>
      <c r="J483" s="589" t="s">
        <v>1891</v>
      </c>
      <c r="K483" s="589" t="s">
        <v>0</v>
      </c>
      <c r="L483" s="590">
        <v>250</v>
      </c>
    </row>
    <row r="484" spans="1:12" ht="24" x14ac:dyDescent="0.2">
      <c r="A484" s="593"/>
      <c r="B484" s="164" t="s">
        <v>2059</v>
      </c>
      <c r="C484" s="164" t="s">
        <v>3274</v>
      </c>
      <c r="D484" s="166">
        <v>43172</v>
      </c>
      <c r="E484" s="164" t="s">
        <v>3275</v>
      </c>
      <c r="F484" s="592"/>
      <c r="G484" s="592"/>
      <c r="H484" s="591"/>
      <c r="I484" s="591"/>
      <c r="J484" s="589"/>
      <c r="K484" s="589"/>
      <c r="L484" s="590"/>
    </row>
    <row r="485" spans="1:12" ht="24" x14ac:dyDescent="0.2">
      <c r="A485" s="593">
        <v>391</v>
      </c>
      <c r="B485" s="161" t="s">
        <v>20</v>
      </c>
      <c r="C485" s="162" t="s">
        <v>21</v>
      </c>
      <c r="D485" s="162" t="s">
        <v>1884</v>
      </c>
      <c r="E485" s="162" t="s">
        <v>1885</v>
      </c>
      <c r="F485" s="594" t="s">
        <v>14</v>
      </c>
      <c r="G485" s="594"/>
      <c r="H485" s="592"/>
      <c r="I485" s="592"/>
      <c r="J485" s="592"/>
      <c r="K485" s="592"/>
      <c r="L485" s="592"/>
    </row>
    <row r="486" spans="1:12" x14ac:dyDescent="0.2">
      <c r="A486" s="593"/>
      <c r="B486" s="589" t="s">
        <v>3276</v>
      </c>
      <c r="C486" s="595" t="s">
        <v>3277</v>
      </c>
      <c r="D486" s="596">
        <v>43055</v>
      </c>
      <c r="E486" s="589" t="s">
        <v>1996</v>
      </c>
      <c r="F486" s="589" t="s">
        <v>2679</v>
      </c>
      <c r="G486" s="589"/>
      <c r="H486" s="591" t="s">
        <v>1890</v>
      </c>
      <c r="I486" s="591"/>
      <c r="J486" s="164" t="s">
        <v>1891</v>
      </c>
      <c r="K486" s="164" t="s">
        <v>0</v>
      </c>
      <c r="L486" s="165">
        <v>461</v>
      </c>
    </row>
    <row r="487" spans="1:12" x14ac:dyDescent="0.2">
      <c r="A487" s="593"/>
      <c r="B487" s="589"/>
      <c r="C487" s="595"/>
      <c r="D487" s="596"/>
      <c r="E487" s="589"/>
      <c r="F487" s="589"/>
      <c r="G487" s="589"/>
      <c r="H487" s="591" t="s">
        <v>1892</v>
      </c>
      <c r="I487" s="591"/>
      <c r="J487" s="164" t="s">
        <v>1891</v>
      </c>
      <c r="K487" s="164" t="s">
        <v>0</v>
      </c>
      <c r="L487" s="165">
        <v>400</v>
      </c>
    </row>
    <row r="488" spans="1:12" ht="24" x14ac:dyDescent="0.2">
      <c r="A488" s="593"/>
      <c r="B488" s="161" t="s">
        <v>29</v>
      </c>
      <c r="C488" s="162" t="s">
        <v>30</v>
      </c>
      <c r="D488" s="162" t="s">
        <v>1893</v>
      </c>
      <c r="E488" s="162" t="s">
        <v>1894</v>
      </c>
      <c r="F488" s="592"/>
      <c r="G488" s="592"/>
      <c r="H488" s="591" t="s">
        <v>1895</v>
      </c>
      <c r="I488" s="591"/>
      <c r="J488" s="589" t="s">
        <v>1891</v>
      </c>
      <c r="K488" s="589" t="s">
        <v>1891</v>
      </c>
      <c r="L488" s="590">
        <v>0</v>
      </c>
    </row>
    <row r="489" spans="1:12" ht="36" x14ac:dyDescent="0.2">
      <c r="A489" s="593"/>
      <c r="B489" s="164" t="s">
        <v>2209</v>
      </c>
      <c r="C489" s="164" t="s">
        <v>2679</v>
      </c>
      <c r="D489" s="166">
        <v>43056</v>
      </c>
      <c r="E489" s="164" t="s">
        <v>3278</v>
      </c>
      <c r="F489" s="592"/>
      <c r="G489" s="592"/>
      <c r="H489" s="591"/>
      <c r="I489" s="591"/>
      <c r="J489" s="589"/>
      <c r="K489" s="589"/>
      <c r="L489" s="590"/>
    </row>
    <row r="490" spans="1:12" ht="24" x14ac:dyDescent="0.2">
      <c r="A490" s="593">
        <v>392</v>
      </c>
      <c r="B490" s="161" t="s">
        <v>20</v>
      </c>
      <c r="C490" s="162" t="s">
        <v>21</v>
      </c>
      <c r="D490" s="162" t="s">
        <v>1884</v>
      </c>
      <c r="E490" s="162" t="s">
        <v>1885</v>
      </c>
      <c r="F490" s="594" t="s">
        <v>14</v>
      </c>
      <c r="G490" s="594"/>
      <c r="H490" s="592"/>
      <c r="I490" s="592"/>
      <c r="J490" s="592"/>
      <c r="K490" s="592"/>
      <c r="L490" s="592"/>
    </row>
    <row r="491" spans="1:12" x14ac:dyDescent="0.2">
      <c r="A491" s="593"/>
      <c r="B491" s="589" t="s">
        <v>3279</v>
      </c>
      <c r="C491" s="595" t="s">
        <v>3280</v>
      </c>
      <c r="D491" s="596">
        <v>43145</v>
      </c>
      <c r="E491" s="589" t="s">
        <v>2824</v>
      </c>
      <c r="F491" s="589" t="s">
        <v>3281</v>
      </c>
      <c r="G491" s="589"/>
      <c r="H491" s="591" t="s">
        <v>1890</v>
      </c>
      <c r="I491" s="591"/>
      <c r="J491" s="164" t="s">
        <v>1891</v>
      </c>
      <c r="K491" s="164" t="s">
        <v>0</v>
      </c>
      <c r="L491" s="165">
        <v>544.34</v>
      </c>
    </row>
    <row r="492" spans="1:12" x14ac:dyDescent="0.2">
      <c r="A492" s="593"/>
      <c r="B492" s="589"/>
      <c r="C492" s="595"/>
      <c r="D492" s="596"/>
      <c r="E492" s="589"/>
      <c r="F492" s="589"/>
      <c r="G492" s="589"/>
      <c r="H492" s="591" t="s">
        <v>1892</v>
      </c>
      <c r="I492" s="591"/>
      <c r="J492" s="589" t="s">
        <v>1891</v>
      </c>
      <c r="K492" s="589" t="s">
        <v>0</v>
      </c>
      <c r="L492" s="590">
        <v>885.96</v>
      </c>
    </row>
    <row r="493" spans="1:12" x14ac:dyDescent="0.2">
      <c r="A493" s="593"/>
      <c r="B493" s="589"/>
      <c r="C493" s="595"/>
      <c r="D493" s="596"/>
      <c r="E493" s="589"/>
      <c r="F493" s="589"/>
      <c r="G493" s="589"/>
      <c r="H493" s="591"/>
      <c r="I493" s="591"/>
      <c r="J493" s="589"/>
      <c r="K493" s="589"/>
      <c r="L493" s="590"/>
    </row>
    <row r="494" spans="1:12" ht="24" x14ac:dyDescent="0.2">
      <c r="A494" s="593"/>
      <c r="B494" s="161" t="s">
        <v>29</v>
      </c>
      <c r="C494" s="162" t="s">
        <v>30</v>
      </c>
      <c r="D494" s="162" t="s">
        <v>1893</v>
      </c>
      <c r="E494" s="162" t="s">
        <v>1894</v>
      </c>
      <c r="F494" s="592"/>
      <c r="G494" s="592"/>
      <c r="H494" s="591" t="s">
        <v>1895</v>
      </c>
      <c r="I494" s="591"/>
      <c r="J494" s="589" t="s">
        <v>1891</v>
      </c>
      <c r="K494" s="589" t="s">
        <v>1891</v>
      </c>
      <c r="L494" s="590">
        <v>0</v>
      </c>
    </row>
    <row r="495" spans="1:12" ht="24" x14ac:dyDescent="0.2">
      <c r="A495" s="593"/>
      <c r="B495" s="164" t="s">
        <v>1896</v>
      </c>
      <c r="C495" s="164" t="s">
        <v>3281</v>
      </c>
      <c r="D495" s="166">
        <v>43148</v>
      </c>
      <c r="E495" s="164" t="s">
        <v>3282</v>
      </c>
      <c r="F495" s="592"/>
      <c r="G495" s="592"/>
      <c r="H495" s="591"/>
      <c r="I495" s="591"/>
      <c r="J495" s="589"/>
      <c r="K495" s="589"/>
      <c r="L495" s="590"/>
    </row>
    <row r="496" spans="1:12" ht="24" x14ac:dyDescent="0.2">
      <c r="A496" s="593">
        <v>393</v>
      </c>
      <c r="B496" s="161" t="s">
        <v>20</v>
      </c>
      <c r="C496" s="162" t="s">
        <v>21</v>
      </c>
      <c r="D496" s="162" t="s">
        <v>1884</v>
      </c>
      <c r="E496" s="162" t="s">
        <v>1885</v>
      </c>
      <c r="F496" s="594" t="s">
        <v>14</v>
      </c>
      <c r="G496" s="594"/>
      <c r="H496" s="592"/>
      <c r="I496" s="592"/>
      <c r="J496" s="592"/>
      <c r="K496" s="592"/>
      <c r="L496" s="592"/>
    </row>
    <row r="497" spans="1:12" x14ac:dyDescent="0.2">
      <c r="A497" s="593"/>
      <c r="B497" s="589" t="s">
        <v>3283</v>
      </c>
      <c r="C497" s="589" t="s">
        <v>3284</v>
      </c>
      <c r="D497" s="596">
        <v>43120</v>
      </c>
      <c r="E497" s="589" t="s">
        <v>1969</v>
      </c>
      <c r="F497" s="589" t="s">
        <v>3285</v>
      </c>
      <c r="G497" s="589"/>
      <c r="H497" s="591" t="s">
        <v>1890</v>
      </c>
      <c r="I497" s="591"/>
      <c r="J497" s="164" t="s">
        <v>1891</v>
      </c>
      <c r="K497" s="164" t="s">
        <v>0</v>
      </c>
      <c r="L497" s="165">
        <v>600</v>
      </c>
    </row>
    <row r="498" spans="1:12" x14ac:dyDescent="0.2">
      <c r="A498" s="593"/>
      <c r="B498" s="589"/>
      <c r="C498" s="589"/>
      <c r="D498" s="596"/>
      <c r="E498" s="589"/>
      <c r="F498" s="589"/>
      <c r="G498" s="589"/>
      <c r="H498" s="591" t="s">
        <v>1892</v>
      </c>
      <c r="I498" s="591"/>
      <c r="J498" s="164" t="s">
        <v>1891</v>
      </c>
      <c r="K498" s="164" t="s">
        <v>0</v>
      </c>
      <c r="L498" s="165">
        <v>262</v>
      </c>
    </row>
    <row r="499" spans="1:12" ht="24" x14ac:dyDescent="0.2">
      <c r="A499" s="593"/>
      <c r="B499" s="161" t="s">
        <v>29</v>
      </c>
      <c r="C499" s="162" t="s">
        <v>30</v>
      </c>
      <c r="D499" s="162" t="s">
        <v>1893</v>
      </c>
      <c r="E499" s="162" t="s">
        <v>1894</v>
      </c>
      <c r="F499" s="592"/>
      <c r="G499" s="592"/>
      <c r="H499" s="591" t="s">
        <v>1895</v>
      </c>
      <c r="I499" s="591"/>
      <c r="J499" s="589" t="s">
        <v>1891</v>
      </c>
      <c r="K499" s="589" t="s">
        <v>0</v>
      </c>
      <c r="L499" s="590">
        <v>300</v>
      </c>
    </row>
    <row r="500" spans="1:12" ht="24" x14ac:dyDescent="0.2">
      <c r="A500" s="593"/>
      <c r="B500" s="164" t="s">
        <v>1896</v>
      </c>
      <c r="C500" s="164" t="s">
        <v>3285</v>
      </c>
      <c r="D500" s="166">
        <v>43126</v>
      </c>
      <c r="E500" s="164" t="s">
        <v>3286</v>
      </c>
      <c r="F500" s="592"/>
      <c r="G500" s="592"/>
      <c r="H500" s="591"/>
      <c r="I500" s="591"/>
      <c r="J500" s="589"/>
      <c r="K500" s="589"/>
      <c r="L500" s="590"/>
    </row>
    <row r="501" spans="1:12" ht="24" x14ac:dyDescent="0.2">
      <c r="A501" s="593">
        <v>394</v>
      </c>
      <c r="B501" s="161" t="s">
        <v>20</v>
      </c>
      <c r="C501" s="162" t="s">
        <v>21</v>
      </c>
      <c r="D501" s="162" t="s">
        <v>1884</v>
      </c>
      <c r="E501" s="162" t="s">
        <v>1885</v>
      </c>
      <c r="F501" s="594" t="s">
        <v>14</v>
      </c>
      <c r="G501" s="594"/>
      <c r="H501" s="592"/>
      <c r="I501" s="592"/>
      <c r="J501" s="592"/>
      <c r="K501" s="592"/>
      <c r="L501" s="592"/>
    </row>
    <row r="502" spans="1:12" x14ac:dyDescent="0.2">
      <c r="A502" s="593"/>
      <c r="B502" s="589" t="s">
        <v>3287</v>
      </c>
      <c r="C502" s="595" t="s">
        <v>3288</v>
      </c>
      <c r="D502" s="596">
        <v>43183</v>
      </c>
      <c r="E502" s="589" t="s">
        <v>3289</v>
      </c>
      <c r="F502" s="589" t="s">
        <v>1917</v>
      </c>
      <c r="G502" s="589"/>
      <c r="H502" s="591" t="s">
        <v>1890</v>
      </c>
      <c r="I502" s="591"/>
      <c r="J502" s="164" t="s">
        <v>1891</v>
      </c>
      <c r="K502" s="164" t="s">
        <v>0</v>
      </c>
      <c r="L502" s="165">
        <v>1194.42</v>
      </c>
    </row>
    <row r="503" spans="1:12" x14ac:dyDescent="0.2">
      <c r="A503" s="593"/>
      <c r="B503" s="589"/>
      <c r="C503" s="595"/>
      <c r="D503" s="596"/>
      <c r="E503" s="589"/>
      <c r="F503" s="589"/>
      <c r="G503" s="589"/>
      <c r="H503" s="591" t="s">
        <v>1892</v>
      </c>
      <c r="I503" s="591"/>
      <c r="J503" s="589" t="s">
        <v>1891</v>
      </c>
      <c r="K503" s="589" t="s">
        <v>0</v>
      </c>
      <c r="L503" s="590">
        <v>1433.6</v>
      </c>
    </row>
    <row r="504" spans="1:12" x14ac:dyDescent="0.2">
      <c r="A504" s="593"/>
      <c r="B504" s="589"/>
      <c r="C504" s="595"/>
      <c r="D504" s="596"/>
      <c r="E504" s="589"/>
      <c r="F504" s="589"/>
      <c r="G504" s="589"/>
      <c r="H504" s="591"/>
      <c r="I504" s="591"/>
      <c r="J504" s="589"/>
      <c r="K504" s="589"/>
      <c r="L504" s="590"/>
    </row>
    <row r="505" spans="1:12" ht="24" x14ac:dyDescent="0.2">
      <c r="A505" s="593"/>
      <c r="B505" s="161" t="s">
        <v>29</v>
      </c>
      <c r="C505" s="162" t="s">
        <v>30</v>
      </c>
      <c r="D505" s="162" t="s">
        <v>1893</v>
      </c>
      <c r="E505" s="162" t="s">
        <v>1894</v>
      </c>
      <c r="F505" s="592"/>
      <c r="G505" s="592"/>
      <c r="H505" s="591" t="s">
        <v>1895</v>
      </c>
      <c r="I505" s="591"/>
      <c r="J505" s="589" t="s">
        <v>1891</v>
      </c>
      <c r="K505" s="589" t="s">
        <v>0</v>
      </c>
      <c r="L505" s="590">
        <v>60</v>
      </c>
    </row>
    <row r="506" spans="1:12" ht="24" x14ac:dyDescent="0.2">
      <c r="A506" s="593"/>
      <c r="B506" s="164" t="s">
        <v>1896</v>
      </c>
      <c r="C506" s="164" t="s">
        <v>1917</v>
      </c>
      <c r="D506" s="166">
        <v>43191</v>
      </c>
      <c r="E506" s="164" t="s">
        <v>3290</v>
      </c>
      <c r="F506" s="592"/>
      <c r="G506" s="592"/>
      <c r="H506" s="591"/>
      <c r="I506" s="591"/>
      <c r="J506" s="589"/>
      <c r="K506" s="589"/>
      <c r="L506" s="590"/>
    </row>
    <row r="507" spans="1:12" ht="24" x14ac:dyDescent="0.2">
      <c r="A507" s="593">
        <v>395</v>
      </c>
      <c r="B507" s="161" t="s">
        <v>20</v>
      </c>
      <c r="C507" s="162" t="s">
        <v>21</v>
      </c>
      <c r="D507" s="162" t="s">
        <v>1884</v>
      </c>
      <c r="E507" s="162" t="s">
        <v>1885</v>
      </c>
      <c r="F507" s="594" t="s">
        <v>14</v>
      </c>
      <c r="G507" s="594"/>
      <c r="H507" s="592"/>
      <c r="I507" s="592"/>
      <c r="J507" s="592"/>
      <c r="K507" s="592"/>
      <c r="L507" s="592"/>
    </row>
    <row r="508" spans="1:12" x14ac:dyDescent="0.2">
      <c r="A508" s="593"/>
      <c r="B508" s="589" t="s">
        <v>3291</v>
      </c>
      <c r="C508" s="595" t="s">
        <v>3292</v>
      </c>
      <c r="D508" s="596">
        <v>43049</v>
      </c>
      <c r="E508" s="589" t="s">
        <v>1996</v>
      </c>
      <c r="F508" s="589" t="s">
        <v>3293</v>
      </c>
      <c r="G508" s="589"/>
      <c r="H508" s="591" t="s">
        <v>1890</v>
      </c>
      <c r="I508" s="591"/>
      <c r="J508" s="164" t="s">
        <v>1891</v>
      </c>
      <c r="K508" s="164" t="s">
        <v>0</v>
      </c>
      <c r="L508" s="165">
        <v>265.5</v>
      </c>
    </row>
    <row r="509" spans="1:12" x14ac:dyDescent="0.2">
      <c r="A509" s="593"/>
      <c r="B509" s="589"/>
      <c r="C509" s="595"/>
      <c r="D509" s="596"/>
      <c r="E509" s="589"/>
      <c r="F509" s="589"/>
      <c r="G509" s="589"/>
      <c r="H509" s="591" t="s">
        <v>1892</v>
      </c>
      <c r="I509" s="591"/>
      <c r="J509" s="164" t="s">
        <v>1891</v>
      </c>
      <c r="K509" s="164" t="s">
        <v>0</v>
      </c>
      <c r="L509" s="165">
        <v>275</v>
      </c>
    </row>
    <row r="510" spans="1:12" ht="24" x14ac:dyDescent="0.2">
      <c r="A510" s="593"/>
      <c r="B510" s="161" t="s">
        <v>29</v>
      </c>
      <c r="C510" s="162" t="s">
        <v>30</v>
      </c>
      <c r="D510" s="162" t="s">
        <v>1893</v>
      </c>
      <c r="E510" s="162" t="s">
        <v>1894</v>
      </c>
      <c r="F510" s="592"/>
      <c r="G510" s="592"/>
      <c r="H510" s="591" t="s">
        <v>1895</v>
      </c>
      <c r="I510" s="591"/>
      <c r="J510" s="589" t="s">
        <v>1891</v>
      </c>
      <c r="K510" s="589" t="s">
        <v>0</v>
      </c>
      <c r="L510" s="590">
        <v>34.480000000000004</v>
      </c>
    </row>
    <row r="511" spans="1:12" ht="24" x14ac:dyDescent="0.2">
      <c r="A511" s="593"/>
      <c r="B511" s="164" t="s">
        <v>3294</v>
      </c>
      <c r="C511" s="164" t="s">
        <v>3293</v>
      </c>
      <c r="D511" s="166">
        <v>43050</v>
      </c>
      <c r="E511" s="164" t="s">
        <v>3088</v>
      </c>
      <c r="F511" s="592"/>
      <c r="G511" s="592"/>
      <c r="H511" s="591"/>
      <c r="I511" s="591"/>
      <c r="J511" s="589"/>
      <c r="K511" s="589"/>
      <c r="L511" s="590"/>
    </row>
    <row r="512" spans="1:12" ht="24" x14ac:dyDescent="0.2">
      <c r="A512" s="593">
        <v>396</v>
      </c>
      <c r="B512" s="161" t="s">
        <v>20</v>
      </c>
      <c r="C512" s="162" t="s">
        <v>21</v>
      </c>
      <c r="D512" s="162" t="s">
        <v>1884</v>
      </c>
      <c r="E512" s="162" t="s">
        <v>1885</v>
      </c>
      <c r="F512" s="594" t="s">
        <v>14</v>
      </c>
      <c r="G512" s="594"/>
      <c r="H512" s="592"/>
      <c r="I512" s="592"/>
      <c r="J512" s="592"/>
      <c r="K512" s="592"/>
      <c r="L512" s="592"/>
    </row>
    <row r="513" spans="1:12" x14ac:dyDescent="0.2">
      <c r="A513" s="593"/>
      <c r="B513" s="589" t="s">
        <v>3291</v>
      </c>
      <c r="C513" s="595" t="s">
        <v>3295</v>
      </c>
      <c r="D513" s="596">
        <v>43162</v>
      </c>
      <c r="E513" s="589" t="s">
        <v>1957</v>
      </c>
      <c r="F513" s="589" t="s">
        <v>2318</v>
      </c>
      <c r="G513" s="589"/>
      <c r="H513" s="591" t="s">
        <v>1890</v>
      </c>
      <c r="I513" s="591"/>
      <c r="J513" s="164" t="s">
        <v>1891</v>
      </c>
      <c r="K513" s="164" t="s">
        <v>1891</v>
      </c>
      <c r="L513" s="165">
        <v>0</v>
      </c>
    </row>
    <row r="514" spans="1:12" x14ac:dyDescent="0.2">
      <c r="A514" s="593"/>
      <c r="B514" s="589"/>
      <c r="C514" s="595"/>
      <c r="D514" s="596"/>
      <c r="E514" s="589"/>
      <c r="F514" s="589"/>
      <c r="G514" s="589"/>
      <c r="H514" s="591" t="s">
        <v>1892</v>
      </c>
      <c r="I514" s="591"/>
      <c r="J514" s="164" t="s">
        <v>1891</v>
      </c>
      <c r="K514" s="164" t="s">
        <v>1891</v>
      </c>
      <c r="L514" s="165">
        <v>0</v>
      </c>
    </row>
    <row r="515" spans="1:12" ht="24" x14ac:dyDescent="0.2">
      <c r="A515" s="593"/>
      <c r="B515" s="161" t="s">
        <v>29</v>
      </c>
      <c r="C515" s="162" t="s">
        <v>30</v>
      </c>
      <c r="D515" s="162" t="s">
        <v>1893</v>
      </c>
      <c r="E515" s="162" t="s">
        <v>1894</v>
      </c>
      <c r="F515" s="592"/>
      <c r="G515" s="592"/>
      <c r="H515" s="591" t="s">
        <v>1895</v>
      </c>
      <c r="I515" s="591"/>
      <c r="J515" s="589" t="s">
        <v>1891</v>
      </c>
      <c r="K515" s="589" t="s">
        <v>0</v>
      </c>
      <c r="L515" s="590">
        <v>620</v>
      </c>
    </row>
    <row r="516" spans="1:12" ht="24" x14ac:dyDescent="0.2">
      <c r="A516" s="593"/>
      <c r="B516" s="164" t="s">
        <v>3294</v>
      </c>
      <c r="C516" s="164" t="s">
        <v>2318</v>
      </c>
      <c r="D516" s="166">
        <v>43165</v>
      </c>
      <c r="E516" s="164" t="s">
        <v>3296</v>
      </c>
      <c r="F516" s="592"/>
      <c r="G516" s="592"/>
      <c r="H516" s="591"/>
      <c r="I516" s="591"/>
      <c r="J516" s="589"/>
      <c r="K516" s="589"/>
      <c r="L516" s="590"/>
    </row>
    <row r="517" spans="1:12" ht="24" x14ac:dyDescent="0.2">
      <c r="A517" s="593">
        <v>397</v>
      </c>
      <c r="B517" s="161" t="s">
        <v>20</v>
      </c>
      <c r="C517" s="162" t="s">
        <v>21</v>
      </c>
      <c r="D517" s="162" t="s">
        <v>1884</v>
      </c>
      <c r="E517" s="162" t="s">
        <v>1885</v>
      </c>
      <c r="F517" s="594" t="s">
        <v>14</v>
      </c>
      <c r="G517" s="594"/>
      <c r="H517" s="592"/>
      <c r="I517" s="592"/>
      <c r="J517" s="592"/>
      <c r="K517" s="592"/>
      <c r="L517" s="592"/>
    </row>
    <row r="518" spans="1:12" x14ac:dyDescent="0.2">
      <c r="A518" s="593"/>
      <c r="B518" s="589" t="s">
        <v>3297</v>
      </c>
      <c r="C518" s="595" t="s">
        <v>3298</v>
      </c>
      <c r="D518" s="596">
        <v>43073</v>
      </c>
      <c r="E518" s="589" t="s">
        <v>2234</v>
      </c>
      <c r="F518" s="589" t="s">
        <v>3299</v>
      </c>
      <c r="G518" s="589"/>
      <c r="H518" s="591" t="s">
        <v>1890</v>
      </c>
      <c r="I518" s="591"/>
      <c r="J518" s="164" t="s">
        <v>1891</v>
      </c>
      <c r="K518" s="164" t="s">
        <v>0</v>
      </c>
      <c r="L518" s="165">
        <v>888.5</v>
      </c>
    </row>
    <row r="519" spans="1:12" x14ac:dyDescent="0.2">
      <c r="A519" s="593"/>
      <c r="B519" s="589"/>
      <c r="C519" s="595"/>
      <c r="D519" s="596"/>
      <c r="E519" s="589"/>
      <c r="F519" s="589"/>
      <c r="G519" s="589"/>
      <c r="H519" s="591" t="s">
        <v>1892</v>
      </c>
      <c r="I519" s="591"/>
      <c r="J519" s="164" t="s">
        <v>1891</v>
      </c>
      <c r="K519" s="164" t="s">
        <v>1891</v>
      </c>
      <c r="L519" s="165">
        <v>0</v>
      </c>
    </row>
    <row r="520" spans="1:12" ht="24" x14ac:dyDescent="0.2">
      <c r="A520" s="593"/>
      <c r="B520" s="161" t="s">
        <v>29</v>
      </c>
      <c r="C520" s="162" t="s">
        <v>30</v>
      </c>
      <c r="D520" s="162" t="s">
        <v>1893</v>
      </c>
      <c r="E520" s="162" t="s">
        <v>1894</v>
      </c>
      <c r="F520" s="592"/>
      <c r="G520" s="592"/>
      <c r="H520" s="591" t="s">
        <v>1895</v>
      </c>
      <c r="I520" s="591"/>
      <c r="J520" s="589" t="s">
        <v>1891</v>
      </c>
      <c r="K520" s="589" t="s">
        <v>1891</v>
      </c>
      <c r="L520" s="590">
        <v>0</v>
      </c>
    </row>
    <row r="521" spans="1:12" ht="24" x14ac:dyDescent="0.2">
      <c r="A521" s="593"/>
      <c r="B521" s="164" t="s">
        <v>3300</v>
      </c>
      <c r="C521" s="164" t="s">
        <v>3299</v>
      </c>
      <c r="D521" s="166">
        <v>43077</v>
      </c>
      <c r="E521" s="164" t="s">
        <v>3252</v>
      </c>
      <c r="F521" s="592"/>
      <c r="G521" s="592"/>
      <c r="H521" s="591"/>
      <c r="I521" s="591"/>
      <c r="J521" s="589"/>
      <c r="K521" s="589"/>
      <c r="L521" s="590"/>
    </row>
    <row r="522" spans="1:12" ht="24" x14ac:dyDescent="0.2">
      <c r="A522" s="593">
        <v>398</v>
      </c>
      <c r="B522" s="161" t="s">
        <v>20</v>
      </c>
      <c r="C522" s="162" t="s">
        <v>21</v>
      </c>
      <c r="D522" s="162" t="s">
        <v>1884</v>
      </c>
      <c r="E522" s="162" t="s">
        <v>1885</v>
      </c>
      <c r="F522" s="594" t="s">
        <v>14</v>
      </c>
      <c r="G522" s="594"/>
      <c r="H522" s="592"/>
      <c r="I522" s="592"/>
      <c r="J522" s="592"/>
      <c r="K522" s="592"/>
      <c r="L522" s="592"/>
    </row>
    <row r="523" spans="1:12" x14ac:dyDescent="0.2">
      <c r="A523" s="593"/>
      <c r="B523" s="589" t="s">
        <v>3301</v>
      </c>
      <c r="C523" s="595" t="s">
        <v>3302</v>
      </c>
      <c r="D523" s="596">
        <v>43009</v>
      </c>
      <c r="E523" s="589" t="s">
        <v>3303</v>
      </c>
      <c r="F523" s="589" t="s">
        <v>3304</v>
      </c>
      <c r="G523" s="589"/>
      <c r="H523" s="591" t="s">
        <v>1890</v>
      </c>
      <c r="I523" s="591"/>
      <c r="J523" s="164" t="s">
        <v>1891</v>
      </c>
      <c r="K523" s="164" t="s">
        <v>0</v>
      </c>
      <c r="L523" s="165">
        <v>1345</v>
      </c>
    </row>
    <row r="524" spans="1:12" x14ac:dyDescent="0.2">
      <c r="A524" s="593"/>
      <c r="B524" s="589"/>
      <c r="C524" s="595"/>
      <c r="D524" s="596"/>
      <c r="E524" s="589"/>
      <c r="F524" s="589"/>
      <c r="G524" s="589"/>
      <c r="H524" s="591" t="s">
        <v>1892</v>
      </c>
      <c r="I524" s="591"/>
      <c r="J524" s="164" t="s">
        <v>1891</v>
      </c>
      <c r="K524" s="164" t="s">
        <v>1891</v>
      </c>
      <c r="L524" s="165">
        <v>0</v>
      </c>
    </row>
    <row r="525" spans="1:12" ht="24" x14ac:dyDescent="0.2">
      <c r="A525" s="593"/>
      <c r="B525" s="161" t="s">
        <v>29</v>
      </c>
      <c r="C525" s="162" t="s">
        <v>30</v>
      </c>
      <c r="D525" s="162" t="s">
        <v>1893</v>
      </c>
      <c r="E525" s="162" t="s">
        <v>1894</v>
      </c>
      <c r="F525" s="592"/>
      <c r="G525" s="592"/>
      <c r="H525" s="591" t="s">
        <v>1895</v>
      </c>
      <c r="I525" s="591"/>
      <c r="J525" s="589" t="s">
        <v>1891</v>
      </c>
      <c r="K525" s="589" t="s">
        <v>0</v>
      </c>
      <c r="L525" s="590">
        <v>100</v>
      </c>
    </row>
    <row r="526" spans="1:12" ht="36" x14ac:dyDescent="0.2">
      <c r="A526" s="593"/>
      <c r="B526" s="164" t="s">
        <v>2388</v>
      </c>
      <c r="C526" s="164" t="s">
        <v>3304</v>
      </c>
      <c r="D526" s="166">
        <v>43015</v>
      </c>
      <c r="E526" s="164" t="s">
        <v>3305</v>
      </c>
      <c r="F526" s="592"/>
      <c r="G526" s="592"/>
      <c r="H526" s="591"/>
      <c r="I526" s="591"/>
      <c r="J526" s="589"/>
      <c r="K526" s="589"/>
      <c r="L526" s="590"/>
    </row>
    <row r="527" spans="1:12" ht="24" x14ac:dyDescent="0.2">
      <c r="A527" s="593">
        <v>399</v>
      </c>
      <c r="B527" s="161" t="s">
        <v>20</v>
      </c>
      <c r="C527" s="162" t="s">
        <v>21</v>
      </c>
      <c r="D527" s="162" t="s">
        <v>1884</v>
      </c>
      <c r="E527" s="162" t="s">
        <v>1885</v>
      </c>
      <c r="F527" s="594" t="s">
        <v>14</v>
      </c>
      <c r="G527" s="594"/>
      <c r="H527" s="592"/>
      <c r="I527" s="592"/>
      <c r="J527" s="592"/>
      <c r="K527" s="592"/>
      <c r="L527" s="592"/>
    </row>
    <row r="528" spans="1:12" x14ac:dyDescent="0.2">
      <c r="A528" s="593"/>
      <c r="B528" s="589" t="s">
        <v>3301</v>
      </c>
      <c r="C528" s="595" t="s">
        <v>3306</v>
      </c>
      <c r="D528" s="596">
        <v>43048</v>
      </c>
      <c r="E528" s="589" t="s">
        <v>3307</v>
      </c>
      <c r="F528" s="589" t="s">
        <v>3135</v>
      </c>
      <c r="G528" s="589"/>
      <c r="H528" s="591" t="s">
        <v>1890</v>
      </c>
      <c r="I528" s="591"/>
      <c r="J528" s="164" t="s">
        <v>1891</v>
      </c>
      <c r="K528" s="164" t="s">
        <v>0</v>
      </c>
      <c r="L528" s="165">
        <v>16</v>
      </c>
    </row>
    <row r="529" spans="1:12" x14ac:dyDescent="0.2">
      <c r="A529" s="593"/>
      <c r="B529" s="589"/>
      <c r="C529" s="595"/>
      <c r="D529" s="596"/>
      <c r="E529" s="589"/>
      <c r="F529" s="589"/>
      <c r="G529" s="589"/>
      <c r="H529" s="591" t="s">
        <v>1892</v>
      </c>
      <c r="I529" s="591"/>
      <c r="J529" s="589" t="s">
        <v>1891</v>
      </c>
      <c r="K529" s="589" t="s">
        <v>1891</v>
      </c>
      <c r="L529" s="590">
        <v>0</v>
      </c>
    </row>
    <row r="530" spans="1:12" x14ac:dyDescent="0.2">
      <c r="A530" s="593"/>
      <c r="B530" s="589"/>
      <c r="C530" s="595"/>
      <c r="D530" s="596"/>
      <c r="E530" s="589"/>
      <c r="F530" s="589"/>
      <c r="G530" s="589"/>
      <c r="H530" s="591"/>
      <c r="I530" s="591"/>
      <c r="J530" s="589"/>
      <c r="K530" s="589"/>
      <c r="L530" s="590"/>
    </row>
    <row r="531" spans="1:12" ht="24" x14ac:dyDescent="0.2">
      <c r="A531" s="593"/>
      <c r="B531" s="161" t="s">
        <v>29</v>
      </c>
      <c r="C531" s="162" t="s">
        <v>30</v>
      </c>
      <c r="D531" s="162" t="s">
        <v>1893</v>
      </c>
      <c r="E531" s="162" t="s">
        <v>1894</v>
      </c>
      <c r="F531" s="592"/>
      <c r="G531" s="592"/>
      <c r="H531" s="591" t="s">
        <v>1895</v>
      </c>
      <c r="I531" s="591"/>
      <c r="J531" s="589" t="s">
        <v>1891</v>
      </c>
      <c r="K531" s="589" t="s">
        <v>0</v>
      </c>
      <c r="L531" s="590">
        <v>400</v>
      </c>
    </row>
    <row r="532" spans="1:12" ht="36" x14ac:dyDescent="0.2">
      <c r="A532" s="593"/>
      <c r="B532" s="164" t="s">
        <v>2388</v>
      </c>
      <c r="C532" s="164" t="s">
        <v>3135</v>
      </c>
      <c r="D532" s="166">
        <v>43054</v>
      </c>
      <c r="E532" s="164" t="s">
        <v>3308</v>
      </c>
      <c r="F532" s="592"/>
      <c r="G532" s="592"/>
      <c r="H532" s="591"/>
      <c r="I532" s="591"/>
      <c r="J532" s="589"/>
      <c r="K532" s="589"/>
      <c r="L532" s="590"/>
    </row>
    <row r="533" spans="1:12" ht="24" x14ac:dyDescent="0.2">
      <c r="A533" s="593">
        <v>400</v>
      </c>
      <c r="B533" s="161" t="s">
        <v>20</v>
      </c>
      <c r="C533" s="162" t="s">
        <v>21</v>
      </c>
      <c r="D533" s="162" t="s">
        <v>1884</v>
      </c>
      <c r="E533" s="162" t="s">
        <v>1885</v>
      </c>
      <c r="F533" s="594" t="s">
        <v>14</v>
      </c>
      <c r="G533" s="594"/>
      <c r="H533" s="592"/>
      <c r="I533" s="592"/>
      <c r="J533" s="592"/>
      <c r="K533" s="592"/>
      <c r="L533" s="592"/>
    </row>
    <row r="534" spans="1:12" x14ac:dyDescent="0.2">
      <c r="A534" s="593"/>
      <c r="B534" s="589" t="s">
        <v>3301</v>
      </c>
      <c r="C534" s="595" t="s">
        <v>3309</v>
      </c>
      <c r="D534" s="596">
        <v>43110</v>
      </c>
      <c r="E534" s="589" t="s">
        <v>3310</v>
      </c>
      <c r="F534" s="589" t="s">
        <v>3311</v>
      </c>
      <c r="G534" s="589"/>
      <c r="H534" s="591" t="s">
        <v>1890</v>
      </c>
      <c r="I534" s="591"/>
      <c r="J534" s="164" t="s">
        <v>1891</v>
      </c>
      <c r="K534" s="164" t="s">
        <v>0</v>
      </c>
      <c r="L534" s="165">
        <v>293</v>
      </c>
    </row>
    <row r="535" spans="1:12" x14ac:dyDescent="0.2">
      <c r="A535" s="593"/>
      <c r="B535" s="589"/>
      <c r="C535" s="595"/>
      <c r="D535" s="596"/>
      <c r="E535" s="589"/>
      <c r="F535" s="589"/>
      <c r="G535" s="589"/>
      <c r="H535" s="591" t="s">
        <v>1892</v>
      </c>
      <c r="I535" s="591"/>
      <c r="J535" s="164" t="s">
        <v>1891</v>
      </c>
      <c r="K535" s="164" t="s">
        <v>0</v>
      </c>
      <c r="L535" s="165">
        <v>530</v>
      </c>
    </row>
    <row r="536" spans="1:12" ht="24" x14ac:dyDescent="0.2">
      <c r="A536" s="593"/>
      <c r="B536" s="161" t="s">
        <v>29</v>
      </c>
      <c r="C536" s="162" t="s">
        <v>30</v>
      </c>
      <c r="D536" s="162" t="s">
        <v>1893</v>
      </c>
      <c r="E536" s="162" t="s">
        <v>1894</v>
      </c>
      <c r="F536" s="592"/>
      <c r="G536" s="592"/>
      <c r="H536" s="591" t="s">
        <v>1895</v>
      </c>
      <c r="I536" s="591"/>
      <c r="J536" s="589" t="s">
        <v>1891</v>
      </c>
      <c r="K536" s="589" t="s">
        <v>1891</v>
      </c>
      <c r="L536" s="590">
        <v>0</v>
      </c>
    </row>
    <row r="537" spans="1:12" ht="36" x14ac:dyDescent="0.2">
      <c r="A537" s="593"/>
      <c r="B537" s="164" t="s">
        <v>2388</v>
      </c>
      <c r="C537" s="164" t="s">
        <v>3311</v>
      </c>
      <c r="D537" s="166">
        <v>43112</v>
      </c>
      <c r="E537" s="164" t="s">
        <v>3312</v>
      </c>
      <c r="F537" s="592"/>
      <c r="G537" s="592"/>
      <c r="H537" s="591"/>
      <c r="I537" s="591"/>
      <c r="J537" s="589"/>
      <c r="K537" s="589"/>
      <c r="L537" s="590"/>
    </row>
  </sheetData>
  <mergeCells count="1595">
    <mergeCell ref="F7:G7"/>
    <mergeCell ref="H7:I7"/>
    <mergeCell ref="A8:A12"/>
    <mergeCell ref="F8:G8"/>
    <mergeCell ref="H8:L8"/>
    <mergeCell ref="B9:B10"/>
    <mergeCell ref="C9:C10"/>
    <mergeCell ref="D9:D10"/>
    <mergeCell ref="E9:E10"/>
    <mergeCell ref="F9:G10"/>
    <mergeCell ref="B2:L2"/>
    <mergeCell ref="A3:A5"/>
    <mergeCell ref="B3:I4"/>
    <mergeCell ref="B5:L5"/>
    <mergeCell ref="D6:F6"/>
    <mergeCell ref="K6:L6"/>
    <mergeCell ref="H15:I15"/>
    <mergeCell ref="F16:G17"/>
    <mergeCell ref="H16:I17"/>
    <mergeCell ref="J16:J17"/>
    <mergeCell ref="K16:K17"/>
    <mergeCell ref="L16:L17"/>
    <mergeCell ref="L11:L12"/>
    <mergeCell ref="A13:A17"/>
    <mergeCell ref="F13:G13"/>
    <mergeCell ref="H13:L13"/>
    <mergeCell ref="B14:B15"/>
    <mergeCell ref="C14:C15"/>
    <mergeCell ref="D14:D15"/>
    <mergeCell ref="E14:E15"/>
    <mergeCell ref="F14:G15"/>
    <mergeCell ref="H14:I14"/>
    <mergeCell ref="H9:I9"/>
    <mergeCell ref="H10:I10"/>
    <mergeCell ref="F11:G12"/>
    <mergeCell ref="H11:I12"/>
    <mergeCell ref="J11:J12"/>
    <mergeCell ref="K11:K12"/>
    <mergeCell ref="F21:G22"/>
    <mergeCell ref="H21:I22"/>
    <mergeCell ref="J21:J22"/>
    <mergeCell ref="K21:K22"/>
    <mergeCell ref="L21:L22"/>
    <mergeCell ref="A23:A27"/>
    <mergeCell ref="F23:G23"/>
    <mergeCell ref="H23:L23"/>
    <mergeCell ref="B24:B25"/>
    <mergeCell ref="C24:C25"/>
    <mergeCell ref="A18:A22"/>
    <mergeCell ref="F18:G18"/>
    <mergeCell ref="H18:L18"/>
    <mergeCell ref="B19:B20"/>
    <mergeCell ref="C19:C20"/>
    <mergeCell ref="D19:D20"/>
    <mergeCell ref="E19:E20"/>
    <mergeCell ref="F19:G20"/>
    <mergeCell ref="H19:I19"/>
    <mergeCell ref="H20:I20"/>
    <mergeCell ref="J26:J27"/>
    <mergeCell ref="K26:K27"/>
    <mergeCell ref="L26:L27"/>
    <mergeCell ref="D24:D25"/>
    <mergeCell ref="E24:E25"/>
    <mergeCell ref="F24:G25"/>
    <mergeCell ref="H24:I24"/>
    <mergeCell ref="H25:I25"/>
    <mergeCell ref="F26:G27"/>
    <mergeCell ref="H26:I27"/>
    <mergeCell ref="H34:I34"/>
    <mergeCell ref="H35:I35"/>
    <mergeCell ref="F36:G37"/>
    <mergeCell ref="H36:I37"/>
    <mergeCell ref="J36:J37"/>
    <mergeCell ref="K36:K37"/>
    <mergeCell ref="K31:K32"/>
    <mergeCell ref="L31:L32"/>
    <mergeCell ref="A33:A37"/>
    <mergeCell ref="F33:G33"/>
    <mergeCell ref="H33:L33"/>
    <mergeCell ref="B34:B35"/>
    <mergeCell ref="C34:C35"/>
    <mergeCell ref="D34:D35"/>
    <mergeCell ref="E34:E35"/>
    <mergeCell ref="F34:G35"/>
    <mergeCell ref="F29:G30"/>
    <mergeCell ref="H29:I29"/>
    <mergeCell ref="H30:I30"/>
    <mergeCell ref="F31:G32"/>
    <mergeCell ref="H31:I32"/>
    <mergeCell ref="J31:J32"/>
    <mergeCell ref="A28:A32"/>
    <mergeCell ref="F28:G28"/>
    <mergeCell ref="H28:L28"/>
    <mergeCell ref="B29:B30"/>
    <mergeCell ref="C29:C30"/>
    <mergeCell ref="D29:D30"/>
    <mergeCell ref="E29:E30"/>
    <mergeCell ref="H40:I41"/>
    <mergeCell ref="J40:J41"/>
    <mergeCell ref="K40:K41"/>
    <mergeCell ref="L40:L41"/>
    <mergeCell ref="F42:G43"/>
    <mergeCell ref="H42:I43"/>
    <mergeCell ref="J42:J43"/>
    <mergeCell ref="K42:K43"/>
    <mergeCell ref="L42:L43"/>
    <mergeCell ref="L36:L37"/>
    <mergeCell ref="A38:A43"/>
    <mergeCell ref="F38:G38"/>
    <mergeCell ref="H38:L38"/>
    <mergeCell ref="B39:B41"/>
    <mergeCell ref="C39:C41"/>
    <mergeCell ref="D39:D41"/>
    <mergeCell ref="E39:E41"/>
    <mergeCell ref="F39:G41"/>
    <mergeCell ref="H39:I39"/>
    <mergeCell ref="J46:J47"/>
    <mergeCell ref="K46:K47"/>
    <mergeCell ref="L46:L47"/>
    <mergeCell ref="F48:G49"/>
    <mergeCell ref="H48:I49"/>
    <mergeCell ref="J48:J49"/>
    <mergeCell ref="K48:K49"/>
    <mergeCell ref="L48:L49"/>
    <mergeCell ref="A44:A49"/>
    <mergeCell ref="F44:G44"/>
    <mergeCell ref="H44:L44"/>
    <mergeCell ref="B45:B47"/>
    <mergeCell ref="C45:C47"/>
    <mergeCell ref="D45:D47"/>
    <mergeCell ref="E45:E47"/>
    <mergeCell ref="F45:G47"/>
    <mergeCell ref="H45:I45"/>
    <mergeCell ref="H46:I47"/>
    <mergeCell ref="D56:D57"/>
    <mergeCell ref="E56:E57"/>
    <mergeCell ref="F56:G57"/>
    <mergeCell ref="H56:I56"/>
    <mergeCell ref="H57:I57"/>
    <mergeCell ref="F58:G59"/>
    <mergeCell ref="H58:I59"/>
    <mergeCell ref="F53:G54"/>
    <mergeCell ref="H53:I54"/>
    <mergeCell ref="J53:J54"/>
    <mergeCell ref="K53:K54"/>
    <mergeCell ref="L53:L54"/>
    <mergeCell ref="A55:A59"/>
    <mergeCell ref="F55:G55"/>
    <mergeCell ref="H55:L55"/>
    <mergeCell ref="B56:B57"/>
    <mergeCell ref="C56:C57"/>
    <mergeCell ref="A50:A54"/>
    <mergeCell ref="F50:G50"/>
    <mergeCell ref="H50:L50"/>
    <mergeCell ref="B51:B52"/>
    <mergeCell ref="C51:C52"/>
    <mergeCell ref="D51:D52"/>
    <mergeCell ref="E51:E52"/>
    <mergeCell ref="F51:G52"/>
    <mergeCell ref="H51:I51"/>
    <mergeCell ref="H52:I52"/>
    <mergeCell ref="K63:K64"/>
    <mergeCell ref="L63:L64"/>
    <mergeCell ref="A65:A69"/>
    <mergeCell ref="F65:G65"/>
    <mergeCell ref="H65:L65"/>
    <mergeCell ref="B66:B67"/>
    <mergeCell ref="C66:C67"/>
    <mergeCell ref="D66:D67"/>
    <mergeCell ref="E66:E67"/>
    <mergeCell ref="F66:G67"/>
    <mergeCell ref="F61:G62"/>
    <mergeCell ref="H61:I61"/>
    <mergeCell ref="H62:I62"/>
    <mergeCell ref="F63:G64"/>
    <mergeCell ref="H63:I64"/>
    <mergeCell ref="J63:J64"/>
    <mergeCell ref="J58:J59"/>
    <mergeCell ref="K58:K59"/>
    <mergeCell ref="L58:L59"/>
    <mergeCell ref="A60:A64"/>
    <mergeCell ref="F60:G60"/>
    <mergeCell ref="H60:L60"/>
    <mergeCell ref="B61:B62"/>
    <mergeCell ref="C61:C62"/>
    <mergeCell ref="D61:D62"/>
    <mergeCell ref="E61:E62"/>
    <mergeCell ref="H72:I72"/>
    <mergeCell ref="F73:G74"/>
    <mergeCell ref="H73:I74"/>
    <mergeCell ref="J73:J74"/>
    <mergeCell ref="K73:K74"/>
    <mergeCell ref="L73:L74"/>
    <mergeCell ref="L68:L69"/>
    <mergeCell ref="A70:A74"/>
    <mergeCell ref="F70:G70"/>
    <mergeCell ref="H70:L70"/>
    <mergeCell ref="B71:B72"/>
    <mergeCell ref="C71:C72"/>
    <mergeCell ref="D71:D72"/>
    <mergeCell ref="E71:E72"/>
    <mergeCell ref="F71:G72"/>
    <mergeCell ref="H71:I71"/>
    <mergeCell ref="H66:I66"/>
    <mergeCell ref="H67:I67"/>
    <mergeCell ref="F68:G69"/>
    <mergeCell ref="H68:I69"/>
    <mergeCell ref="J68:J69"/>
    <mergeCell ref="K68:K69"/>
    <mergeCell ref="F78:G79"/>
    <mergeCell ref="H78:I79"/>
    <mergeCell ref="J78:J79"/>
    <mergeCell ref="K78:K79"/>
    <mergeCell ref="L78:L79"/>
    <mergeCell ref="A80:A84"/>
    <mergeCell ref="F80:G80"/>
    <mergeCell ref="H80:L80"/>
    <mergeCell ref="B81:B82"/>
    <mergeCell ref="C81:C82"/>
    <mergeCell ref="A75:A79"/>
    <mergeCell ref="F75:G75"/>
    <mergeCell ref="H75:L75"/>
    <mergeCell ref="B76:B77"/>
    <mergeCell ref="C76:C77"/>
    <mergeCell ref="D76:D77"/>
    <mergeCell ref="E76:E77"/>
    <mergeCell ref="F76:G77"/>
    <mergeCell ref="H76:I76"/>
    <mergeCell ref="H77:I77"/>
    <mergeCell ref="J83:J84"/>
    <mergeCell ref="K83:K84"/>
    <mergeCell ref="L83:L84"/>
    <mergeCell ref="D81:D82"/>
    <mergeCell ref="E81:E82"/>
    <mergeCell ref="F81:G82"/>
    <mergeCell ref="H81:I81"/>
    <mergeCell ref="H82:I82"/>
    <mergeCell ref="F83:G84"/>
    <mergeCell ref="H83:I84"/>
    <mergeCell ref="H91:I91"/>
    <mergeCell ref="H92:I92"/>
    <mergeCell ref="F93:G94"/>
    <mergeCell ref="H93:I94"/>
    <mergeCell ref="J93:J94"/>
    <mergeCell ref="K93:K94"/>
    <mergeCell ref="K88:K89"/>
    <mergeCell ref="L88:L89"/>
    <mergeCell ref="A90:A94"/>
    <mergeCell ref="F90:G90"/>
    <mergeCell ref="H90:L90"/>
    <mergeCell ref="B91:B92"/>
    <mergeCell ref="C91:C92"/>
    <mergeCell ref="D91:D92"/>
    <mergeCell ref="E91:E92"/>
    <mergeCell ref="F91:G92"/>
    <mergeCell ref="F86:G87"/>
    <mergeCell ref="H86:I86"/>
    <mergeCell ref="H87:I87"/>
    <mergeCell ref="F88:G89"/>
    <mergeCell ref="H88:I89"/>
    <mergeCell ref="J88:J89"/>
    <mergeCell ref="A85:A89"/>
    <mergeCell ref="F85:G85"/>
    <mergeCell ref="H85:L85"/>
    <mergeCell ref="B86:B87"/>
    <mergeCell ref="C86:C87"/>
    <mergeCell ref="D86:D87"/>
    <mergeCell ref="E86:E87"/>
    <mergeCell ref="H97:I98"/>
    <mergeCell ref="J97:J98"/>
    <mergeCell ref="K97:K98"/>
    <mergeCell ref="L97:L98"/>
    <mergeCell ref="F99:G100"/>
    <mergeCell ref="H99:I100"/>
    <mergeCell ref="J99:J100"/>
    <mergeCell ref="K99:K100"/>
    <mergeCell ref="L99:L100"/>
    <mergeCell ref="L93:L94"/>
    <mergeCell ref="A95:A100"/>
    <mergeCell ref="F95:G95"/>
    <mergeCell ref="H95:L95"/>
    <mergeCell ref="B96:B98"/>
    <mergeCell ref="C96:C98"/>
    <mergeCell ref="D96:D98"/>
    <mergeCell ref="E96:E98"/>
    <mergeCell ref="F96:G98"/>
    <mergeCell ref="H96:I96"/>
    <mergeCell ref="H109:I110"/>
    <mergeCell ref="J103:J104"/>
    <mergeCell ref="K103:K104"/>
    <mergeCell ref="L103:L104"/>
    <mergeCell ref="F105:G106"/>
    <mergeCell ref="H105:I106"/>
    <mergeCell ref="J105:J106"/>
    <mergeCell ref="K105:K106"/>
    <mergeCell ref="L105:L106"/>
    <mergeCell ref="A101:A106"/>
    <mergeCell ref="F101:G101"/>
    <mergeCell ref="H101:L101"/>
    <mergeCell ref="B102:B104"/>
    <mergeCell ref="C102:C104"/>
    <mergeCell ref="D102:D104"/>
    <mergeCell ref="E102:E104"/>
    <mergeCell ref="F102:G104"/>
    <mergeCell ref="H102:I102"/>
    <mergeCell ref="H103:I104"/>
    <mergeCell ref="A118:A123"/>
    <mergeCell ref="F118:G118"/>
    <mergeCell ref="H118:L118"/>
    <mergeCell ref="B119:B121"/>
    <mergeCell ref="C119:C121"/>
    <mergeCell ref="A113:A117"/>
    <mergeCell ref="F113:G113"/>
    <mergeCell ref="H113:L113"/>
    <mergeCell ref="B114:B115"/>
    <mergeCell ref="C114:C115"/>
    <mergeCell ref="D114:D115"/>
    <mergeCell ref="E114:E115"/>
    <mergeCell ref="F114:G115"/>
    <mergeCell ref="H114:I114"/>
    <mergeCell ref="H115:I115"/>
    <mergeCell ref="J109:J110"/>
    <mergeCell ref="K109:K110"/>
    <mergeCell ref="L109:L110"/>
    <mergeCell ref="F111:G112"/>
    <mergeCell ref="H111:I112"/>
    <mergeCell ref="J111:J112"/>
    <mergeCell ref="K111:K112"/>
    <mergeCell ref="L111:L112"/>
    <mergeCell ref="A107:A112"/>
    <mergeCell ref="F107:G107"/>
    <mergeCell ref="H107:L107"/>
    <mergeCell ref="B108:B110"/>
    <mergeCell ref="C108:C110"/>
    <mergeCell ref="D108:D110"/>
    <mergeCell ref="E108:E110"/>
    <mergeCell ref="F108:G110"/>
    <mergeCell ref="H108:I108"/>
    <mergeCell ref="K120:K121"/>
    <mergeCell ref="L120:L121"/>
    <mergeCell ref="F122:G123"/>
    <mergeCell ref="H122:I123"/>
    <mergeCell ref="J122:J123"/>
    <mergeCell ref="K122:K123"/>
    <mergeCell ref="L122:L123"/>
    <mergeCell ref="D119:D121"/>
    <mergeCell ref="E119:E121"/>
    <mergeCell ref="F119:G121"/>
    <mergeCell ref="H119:I119"/>
    <mergeCell ref="H120:I121"/>
    <mergeCell ref="J120:J121"/>
    <mergeCell ref="F116:G117"/>
    <mergeCell ref="H116:I117"/>
    <mergeCell ref="J116:J117"/>
    <mergeCell ref="K116:K117"/>
    <mergeCell ref="L116:L117"/>
    <mergeCell ref="J126:J127"/>
    <mergeCell ref="K126:K127"/>
    <mergeCell ref="L126:L127"/>
    <mergeCell ref="F128:G129"/>
    <mergeCell ref="H128:I129"/>
    <mergeCell ref="J128:J129"/>
    <mergeCell ref="K128:K129"/>
    <mergeCell ref="L128:L129"/>
    <mergeCell ref="A124:A129"/>
    <mergeCell ref="F124:G124"/>
    <mergeCell ref="H124:L124"/>
    <mergeCell ref="B125:B127"/>
    <mergeCell ref="C125:C127"/>
    <mergeCell ref="D125:D127"/>
    <mergeCell ref="E125:E127"/>
    <mergeCell ref="F125:G127"/>
    <mergeCell ref="H125:I125"/>
    <mergeCell ref="H126:I127"/>
    <mergeCell ref="J132:J133"/>
    <mergeCell ref="K132:K133"/>
    <mergeCell ref="L132:L133"/>
    <mergeCell ref="F134:G135"/>
    <mergeCell ref="H134:I135"/>
    <mergeCell ref="J134:J135"/>
    <mergeCell ref="K134:K135"/>
    <mergeCell ref="L134:L135"/>
    <mergeCell ref="A130:A135"/>
    <mergeCell ref="F130:G130"/>
    <mergeCell ref="H130:L130"/>
    <mergeCell ref="B131:B133"/>
    <mergeCell ref="C131:C133"/>
    <mergeCell ref="D131:D133"/>
    <mergeCell ref="E131:E133"/>
    <mergeCell ref="F131:G133"/>
    <mergeCell ref="H131:I131"/>
    <mergeCell ref="H132:I133"/>
    <mergeCell ref="J138:J139"/>
    <mergeCell ref="K138:K139"/>
    <mergeCell ref="L138:L139"/>
    <mergeCell ref="F140:G141"/>
    <mergeCell ref="H140:I141"/>
    <mergeCell ref="J140:J141"/>
    <mergeCell ref="K140:K141"/>
    <mergeCell ref="L140:L141"/>
    <mergeCell ref="A136:A141"/>
    <mergeCell ref="F136:G136"/>
    <mergeCell ref="H136:L136"/>
    <mergeCell ref="B137:B139"/>
    <mergeCell ref="C137:C139"/>
    <mergeCell ref="D137:D139"/>
    <mergeCell ref="E137:E139"/>
    <mergeCell ref="F137:G139"/>
    <mergeCell ref="H137:I137"/>
    <mergeCell ref="H138:I139"/>
    <mergeCell ref="J144:J145"/>
    <mergeCell ref="K144:K145"/>
    <mergeCell ref="L144:L145"/>
    <mergeCell ref="F146:G147"/>
    <mergeCell ref="H146:I147"/>
    <mergeCell ref="J146:J147"/>
    <mergeCell ref="K146:K147"/>
    <mergeCell ref="L146:L147"/>
    <mergeCell ref="A142:A147"/>
    <mergeCell ref="F142:G142"/>
    <mergeCell ref="H142:L142"/>
    <mergeCell ref="B143:B145"/>
    <mergeCell ref="C143:C145"/>
    <mergeCell ref="D143:D145"/>
    <mergeCell ref="E143:E145"/>
    <mergeCell ref="F143:G145"/>
    <mergeCell ref="H143:I143"/>
    <mergeCell ref="H144:I145"/>
    <mergeCell ref="F151:G152"/>
    <mergeCell ref="H151:I152"/>
    <mergeCell ref="J151:J152"/>
    <mergeCell ref="K151:K152"/>
    <mergeCell ref="L151:L152"/>
    <mergeCell ref="A153:A157"/>
    <mergeCell ref="F153:G153"/>
    <mergeCell ref="H153:L153"/>
    <mergeCell ref="B154:B155"/>
    <mergeCell ref="C154:C155"/>
    <mergeCell ref="A148:A152"/>
    <mergeCell ref="F148:G148"/>
    <mergeCell ref="H148:L148"/>
    <mergeCell ref="B149:B150"/>
    <mergeCell ref="C149:C150"/>
    <mergeCell ref="D149:D150"/>
    <mergeCell ref="E149:E150"/>
    <mergeCell ref="F149:G150"/>
    <mergeCell ref="H149:I149"/>
    <mergeCell ref="H150:I150"/>
    <mergeCell ref="J156:J157"/>
    <mergeCell ref="K156:K157"/>
    <mergeCell ref="L156:L157"/>
    <mergeCell ref="A158:A162"/>
    <mergeCell ref="F158:G158"/>
    <mergeCell ref="H158:L158"/>
    <mergeCell ref="B159:B160"/>
    <mergeCell ref="C159:C160"/>
    <mergeCell ref="D159:D160"/>
    <mergeCell ref="E159:E160"/>
    <mergeCell ref="D154:D155"/>
    <mergeCell ref="E154:E155"/>
    <mergeCell ref="F154:G155"/>
    <mergeCell ref="H154:I154"/>
    <mergeCell ref="H155:I155"/>
    <mergeCell ref="F156:G157"/>
    <mergeCell ref="H156:I157"/>
    <mergeCell ref="H164:I164"/>
    <mergeCell ref="H165:I165"/>
    <mergeCell ref="F166:G167"/>
    <mergeCell ref="H166:I167"/>
    <mergeCell ref="J166:J167"/>
    <mergeCell ref="K166:K167"/>
    <mergeCell ref="K161:K162"/>
    <mergeCell ref="L161:L162"/>
    <mergeCell ref="A163:A167"/>
    <mergeCell ref="F163:G163"/>
    <mergeCell ref="H163:L163"/>
    <mergeCell ref="B164:B165"/>
    <mergeCell ref="C164:C165"/>
    <mergeCell ref="D164:D165"/>
    <mergeCell ref="E164:E165"/>
    <mergeCell ref="F164:G165"/>
    <mergeCell ref="F159:G160"/>
    <mergeCell ref="H159:I159"/>
    <mergeCell ref="H160:I160"/>
    <mergeCell ref="F161:G162"/>
    <mergeCell ref="H161:I162"/>
    <mergeCell ref="J161:J162"/>
    <mergeCell ref="F183:G184"/>
    <mergeCell ref="H183:I184"/>
    <mergeCell ref="J183:J184"/>
    <mergeCell ref="K183:K184"/>
    <mergeCell ref="L183:L184"/>
    <mergeCell ref="D179:D182"/>
    <mergeCell ref="E179:E182"/>
    <mergeCell ref="F179:G182"/>
    <mergeCell ref="H179:I179"/>
    <mergeCell ref="L166:L167"/>
    <mergeCell ref="A168:A172"/>
    <mergeCell ref="F168:G168"/>
    <mergeCell ref="H168:L168"/>
    <mergeCell ref="B169:B170"/>
    <mergeCell ref="C169:C170"/>
    <mergeCell ref="D169:D170"/>
    <mergeCell ref="E169:E170"/>
    <mergeCell ref="F169:G170"/>
    <mergeCell ref="H169:I169"/>
    <mergeCell ref="F178:G178"/>
    <mergeCell ref="H178:L178"/>
    <mergeCell ref="B179:B182"/>
    <mergeCell ref="C179:C182"/>
    <mergeCell ref="A173:A177"/>
    <mergeCell ref="F173:G173"/>
    <mergeCell ref="H173:L173"/>
    <mergeCell ref="B174:B175"/>
    <mergeCell ref="C174:C175"/>
    <mergeCell ref="D174:D175"/>
    <mergeCell ref="E174:E175"/>
    <mergeCell ref="F174:G175"/>
    <mergeCell ref="H174:I174"/>
    <mergeCell ref="H175:I175"/>
    <mergeCell ref="H170:I170"/>
    <mergeCell ref="F171:G172"/>
    <mergeCell ref="H171:I172"/>
    <mergeCell ref="J171:J172"/>
    <mergeCell ref="K171:K172"/>
    <mergeCell ref="L171:L172"/>
    <mergeCell ref="K180:K182"/>
    <mergeCell ref="L180:L182"/>
    <mergeCell ref="A185:A189"/>
    <mergeCell ref="F185:G185"/>
    <mergeCell ref="H185:L185"/>
    <mergeCell ref="B186:B187"/>
    <mergeCell ref="C186:C187"/>
    <mergeCell ref="D186:D187"/>
    <mergeCell ref="E186:E187"/>
    <mergeCell ref="F186:G187"/>
    <mergeCell ref="H186:I186"/>
    <mergeCell ref="H187:I187"/>
    <mergeCell ref="A178:A184"/>
    <mergeCell ref="H180:I182"/>
    <mergeCell ref="J180:J182"/>
    <mergeCell ref="F176:G177"/>
    <mergeCell ref="H176:I177"/>
    <mergeCell ref="J176:J177"/>
    <mergeCell ref="K176:K177"/>
    <mergeCell ref="L176:L177"/>
    <mergeCell ref="D191:D192"/>
    <mergeCell ref="E191:E192"/>
    <mergeCell ref="F191:G192"/>
    <mergeCell ref="H191:I191"/>
    <mergeCell ref="H192:I192"/>
    <mergeCell ref="F193:G194"/>
    <mergeCell ref="H193:I194"/>
    <mergeCell ref="F188:G189"/>
    <mergeCell ref="H188:I189"/>
    <mergeCell ref="J188:J189"/>
    <mergeCell ref="K188:K189"/>
    <mergeCell ref="L188:L189"/>
    <mergeCell ref="J193:J194"/>
    <mergeCell ref="K193:K194"/>
    <mergeCell ref="L193:L194"/>
    <mergeCell ref="A190:A194"/>
    <mergeCell ref="F190:G190"/>
    <mergeCell ref="H190:L190"/>
    <mergeCell ref="B191:B192"/>
    <mergeCell ref="C191:C192"/>
    <mergeCell ref="J218:J219"/>
    <mergeCell ref="K218:K219"/>
    <mergeCell ref="L213:L214"/>
    <mergeCell ref="H207:I207"/>
    <mergeCell ref="F208:G209"/>
    <mergeCell ref="H208:I209"/>
    <mergeCell ref="J208:J209"/>
    <mergeCell ref="K208:K209"/>
    <mergeCell ref="L208:L209"/>
    <mergeCell ref="L203:L204"/>
    <mergeCell ref="A205:A209"/>
    <mergeCell ref="F205:G205"/>
    <mergeCell ref="H205:L205"/>
    <mergeCell ref="B206:B207"/>
    <mergeCell ref="C206:C207"/>
    <mergeCell ref="D206:D207"/>
    <mergeCell ref="E206:E207"/>
    <mergeCell ref="F206:G207"/>
    <mergeCell ref="H206:I206"/>
    <mergeCell ref="F203:G204"/>
    <mergeCell ref="H203:I204"/>
    <mergeCell ref="J213:J214"/>
    <mergeCell ref="K213:K214"/>
    <mergeCell ref="K198:K199"/>
    <mergeCell ref="L198:L199"/>
    <mergeCell ref="F196:G197"/>
    <mergeCell ref="H196:I196"/>
    <mergeCell ref="H197:I197"/>
    <mergeCell ref="F198:G199"/>
    <mergeCell ref="H198:I199"/>
    <mergeCell ref="H210:L210"/>
    <mergeCell ref="B211:B212"/>
    <mergeCell ref="C211:C212"/>
    <mergeCell ref="D211:D212"/>
    <mergeCell ref="E211:E212"/>
    <mergeCell ref="F211:G212"/>
    <mergeCell ref="H211:I211"/>
    <mergeCell ref="H212:I212"/>
    <mergeCell ref="H201:I201"/>
    <mergeCell ref="H202:I202"/>
    <mergeCell ref="K228:K229"/>
    <mergeCell ref="K223:K224"/>
    <mergeCell ref="A195:A199"/>
    <mergeCell ref="F195:G195"/>
    <mergeCell ref="H195:L195"/>
    <mergeCell ref="B196:B197"/>
    <mergeCell ref="C196:C197"/>
    <mergeCell ref="D196:D197"/>
    <mergeCell ref="E196:E197"/>
    <mergeCell ref="J198:J199"/>
    <mergeCell ref="E226:E227"/>
    <mergeCell ref="F226:G227"/>
    <mergeCell ref="F221:G222"/>
    <mergeCell ref="H221:I221"/>
    <mergeCell ref="H222:I222"/>
    <mergeCell ref="F223:G224"/>
    <mergeCell ref="H223:I224"/>
    <mergeCell ref="J223:J224"/>
    <mergeCell ref="A220:A224"/>
    <mergeCell ref="F220:G220"/>
    <mergeCell ref="J203:J204"/>
    <mergeCell ref="K203:K204"/>
    <mergeCell ref="A200:A204"/>
    <mergeCell ref="F200:G200"/>
    <mergeCell ref="H200:L200"/>
    <mergeCell ref="B201:B202"/>
    <mergeCell ref="C201:C202"/>
    <mergeCell ref="D201:D202"/>
    <mergeCell ref="E201:E202"/>
    <mergeCell ref="F201:G202"/>
    <mergeCell ref="F213:G214"/>
    <mergeCell ref="H213:I214"/>
    <mergeCell ref="H232:I233"/>
    <mergeCell ref="J232:J233"/>
    <mergeCell ref="A215:A219"/>
    <mergeCell ref="F215:G215"/>
    <mergeCell ref="H215:L215"/>
    <mergeCell ref="B216:B217"/>
    <mergeCell ref="C216:C217"/>
    <mergeCell ref="A210:A214"/>
    <mergeCell ref="F210:G210"/>
    <mergeCell ref="L228:L229"/>
    <mergeCell ref="A230:A235"/>
    <mergeCell ref="F230:G230"/>
    <mergeCell ref="H230:L230"/>
    <mergeCell ref="B231:B233"/>
    <mergeCell ref="C231:C233"/>
    <mergeCell ref="D231:D233"/>
    <mergeCell ref="E231:E233"/>
    <mergeCell ref="F231:G233"/>
    <mergeCell ref="H231:I231"/>
    <mergeCell ref="L218:L219"/>
    <mergeCell ref="D216:D217"/>
    <mergeCell ref="E216:E217"/>
    <mergeCell ref="F216:G217"/>
    <mergeCell ref="H216:I216"/>
    <mergeCell ref="H217:I217"/>
    <mergeCell ref="F218:G219"/>
    <mergeCell ref="H218:I219"/>
    <mergeCell ref="H226:I226"/>
    <mergeCell ref="H227:I227"/>
    <mergeCell ref="F228:G229"/>
    <mergeCell ref="H228:I229"/>
    <mergeCell ref="J228:J229"/>
    <mergeCell ref="K245:K246"/>
    <mergeCell ref="L245:L246"/>
    <mergeCell ref="L223:L224"/>
    <mergeCell ref="A225:A229"/>
    <mergeCell ref="F225:G225"/>
    <mergeCell ref="H225:L225"/>
    <mergeCell ref="B226:B227"/>
    <mergeCell ref="C226:C227"/>
    <mergeCell ref="D226:D227"/>
    <mergeCell ref="H220:L220"/>
    <mergeCell ref="B221:B222"/>
    <mergeCell ref="C221:C222"/>
    <mergeCell ref="D221:D222"/>
    <mergeCell ref="E221:E222"/>
    <mergeCell ref="J238:J239"/>
    <mergeCell ref="K238:K239"/>
    <mergeCell ref="L238:L239"/>
    <mergeCell ref="F240:G241"/>
    <mergeCell ref="H240:I241"/>
    <mergeCell ref="J240:J241"/>
    <mergeCell ref="K240:K241"/>
    <mergeCell ref="L240:L241"/>
    <mergeCell ref="A236:A241"/>
    <mergeCell ref="F236:G236"/>
    <mergeCell ref="H236:L236"/>
    <mergeCell ref="B237:B239"/>
    <mergeCell ref="C237:C239"/>
    <mergeCell ref="D237:D239"/>
    <mergeCell ref="E237:E239"/>
    <mergeCell ref="F237:G239"/>
    <mergeCell ref="H237:I237"/>
    <mergeCell ref="H238:I239"/>
    <mergeCell ref="A242:A246"/>
    <mergeCell ref="F242:G242"/>
    <mergeCell ref="H242:L242"/>
    <mergeCell ref="B243:B244"/>
    <mergeCell ref="C243:C244"/>
    <mergeCell ref="D243:D244"/>
    <mergeCell ref="E243:E244"/>
    <mergeCell ref="F243:G244"/>
    <mergeCell ref="H243:I243"/>
    <mergeCell ref="H244:I244"/>
    <mergeCell ref="F256:G257"/>
    <mergeCell ref="H256:I257"/>
    <mergeCell ref="J256:J257"/>
    <mergeCell ref="K256:K257"/>
    <mergeCell ref="L256:L257"/>
    <mergeCell ref="K232:K233"/>
    <mergeCell ref="L232:L233"/>
    <mergeCell ref="F234:G235"/>
    <mergeCell ref="H234:I235"/>
    <mergeCell ref="J234:J235"/>
    <mergeCell ref="K234:K235"/>
    <mergeCell ref="L234:L235"/>
    <mergeCell ref="D248:D249"/>
    <mergeCell ref="E248:E249"/>
    <mergeCell ref="F248:G249"/>
    <mergeCell ref="H248:I248"/>
    <mergeCell ref="H249:I249"/>
    <mergeCell ref="F250:G251"/>
    <mergeCell ref="H250:I251"/>
    <mergeCell ref="F245:G246"/>
    <mergeCell ref="H245:I246"/>
    <mergeCell ref="J245:J246"/>
    <mergeCell ref="F253:G255"/>
    <mergeCell ref="H253:I253"/>
    <mergeCell ref="H254:I255"/>
    <mergeCell ref="J254:J255"/>
    <mergeCell ref="K254:K255"/>
    <mergeCell ref="L254:L255"/>
    <mergeCell ref="J250:J251"/>
    <mergeCell ref="K250:K251"/>
    <mergeCell ref="L250:L251"/>
    <mergeCell ref="A252:A257"/>
    <mergeCell ref="F252:G252"/>
    <mergeCell ref="H252:L252"/>
    <mergeCell ref="B253:B255"/>
    <mergeCell ref="C253:C255"/>
    <mergeCell ref="D253:D255"/>
    <mergeCell ref="E253:E255"/>
    <mergeCell ref="A247:A251"/>
    <mergeCell ref="F247:G247"/>
    <mergeCell ref="H247:L247"/>
    <mergeCell ref="B248:B249"/>
    <mergeCell ref="C248:C249"/>
    <mergeCell ref="F264:G265"/>
    <mergeCell ref="H264:I264"/>
    <mergeCell ref="H265:I265"/>
    <mergeCell ref="F266:G267"/>
    <mergeCell ref="H266:I267"/>
    <mergeCell ref="J266:J267"/>
    <mergeCell ref="J261:J262"/>
    <mergeCell ref="K261:K262"/>
    <mergeCell ref="L261:L262"/>
    <mergeCell ref="A263:A267"/>
    <mergeCell ref="F263:G263"/>
    <mergeCell ref="H263:L263"/>
    <mergeCell ref="B264:B265"/>
    <mergeCell ref="C264:C265"/>
    <mergeCell ref="D264:D265"/>
    <mergeCell ref="E264:E265"/>
    <mergeCell ref="D259:D260"/>
    <mergeCell ref="E259:E260"/>
    <mergeCell ref="F259:G260"/>
    <mergeCell ref="H259:I259"/>
    <mergeCell ref="H260:I260"/>
    <mergeCell ref="F261:G262"/>
    <mergeCell ref="H261:I262"/>
    <mergeCell ref="A258:A262"/>
    <mergeCell ref="F258:G258"/>
    <mergeCell ref="H258:L258"/>
    <mergeCell ref="B259:B260"/>
    <mergeCell ref="C259:C260"/>
    <mergeCell ref="H269:I269"/>
    <mergeCell ref="H270:I271"/>
    <mergeCell ref="J270:J271"/>
    <mergeCell ref="K270:K271"/>
    <mergeCell ref="L270:L271"/>
    <mergeCell ref="F272:G273"/>
    <mergeCell ref="H272:I273"/>
    <mergeCell ref="J272:J273"/>
    <mergeCell ref="K272:K273"/>
    <mergeCell ref="L272:L273"/>
    <mergeCell ref="K266:K267"/>
    <mergeCell ref="L266:L267"/>
    <mergeCell ref="A268:A273"/>
    <mergeCell ref="F268:G268"/>
    <mergeCell ref="H268:L268"/>
    <mergeCell ref="B269:B271"/>
    <mergeCell ref="C269:C271"/>
    <mergeCell ref="D269:D271"/>
    <mergeCell ref="E269:E271"/>
    <mergeCell ref="F269:G271"/>
    <mergeCell ref="J276:J277"/>
    <mergeCell ref="K276:K277"/>
    <mergeCell ref="L276:L277"/>
    <mergeCell ref="F278:G279"/>
    <mergeCell ref="H278:I279"/>
    <mergeCell ref="J278:J279"/>
    <mergeCell ref="K278:K279"/>
    <mergeCell ref="L278:L279"/>
    <mergeCell ref="A274:A279"/>
    <mergeCell ref="F274:G274"/>
    <mergeCell ref="H274:L274"/>
    <mergeCell ref="B275:B277"/>
    <mergeCell ref="C275:C277"/>
    <mergeCell ref="D275:D277"/>
    <mergeCell ref="E275:E277"/>
    <mergeCell ref="F275:G277"/>
    <mergeCell ref="H275:I275"/>
    <mergeCell ref="H276:I277"/>
    <mergeCell ref="J282:J283"/>
    <mergeCell ref="K282:K283"/>
    <mergeCell ref="L282:L283"/>
    <mergeCell ref="F284:G285"/>
    <mergeCell ref="H284:I285"/>
    <mergeCell ref="J284:J285"/>
    <mergeCell ref="K284:K285"/>
    <mergeCell ref="L284:L285"/>
    <mergeCell ref="A280:A285"/>
    <mergeCell ref="F280:G280"/>
    <mergeCell ref="H280:L280"/>
    <mergeCell ref="B281:B283"/>
    <mergeCell ref="C281:C283"/>
    <mergeCell ref="D281:D283"/>
    <mergeCell ref="E281:E283"/>
    <mergeCell ref="F281:G283"/>
    <mergeCell ref="H281:I281"/>
    <mergeCell ref="H282:I283"/>
    <mergeCell ref="A292:A296"/>
    <mergeCell ref="F292:G292"/>
    <mergeCell ref="H292:L292"/>
    <mergeCell ref="B293:B294"/>
    <mergeCell ref="C293:C294"/>
    <mergeCell ref="D293:D294"/>
    <mergeCell ref="E293:E294"/>
    <mergeCell ref="F293:G294"/>
    <mergeCell ref="H293:I293"/>
    <mergeCell ref="H294:I294"/>
    <mergeCell ref="J288:J289"/>
    <mergeCell ref="K288:K289"/>
    <mergeCell ref="L288:L289"/>
    <mergeCell ref="F290:G291"/>
    <mergeCell ref="H290:I291"/>
    <mergeCell ref="J290:J291"/>
    <mergeCell ref="K290:K291"/>
    <mergeCell ref="L290:L291"/>
    <mergeCell ref="A286:A291"/>
    <mergeCell ref="F286:G286"/>
    <mergeCell ref="H286:L286"/>
    <mergeCell ref="B287:B289"/>
    <mergeCell ref="C287:C289"/>
    <mergeCell ref="D287:D289"/>
    <mergeCell ref="E287:E289"/>
    <mergeCell ref="F287:G289"/>
    <mergeCell ref="H287:I287"/>
    <mergeCell ref="H288:I289"/>
    <mergeCell ref="H309:I309"/>
    <mergeCell ref="D298:D299"/>
    <mergeCell ref="E298:E299"/>
    <mergeCell ref="F298:G299"/>
    <mergeCell ref="H298:I298"/>
    <mergeCell ref="H299:I299"/>
    <mergeCell ref="F300:G301"/>
    <mergeCell ref="H300:I301"/>
    <mergeCell ref="F295:G296"/>
    <mergeCell ref="H295:I296"/>
    <mergeCell ref="J295:J296"/>
    <mergeCell ref="K295:K296"/>
    <mergeCell ref="L295:L296"/>
    <mergeCell ref="F297:G297"/>
    <mergeCell ref="H297:L297"/>
    <mergeCell ref="F303:G305"/>
    <mergeCell ref="H303:I303"/>
    <mergeCell ref="H304:I305"/>
    <mergeCell ref="J304:J305"/>
    <mergeCell ref="K304:K305"/>
    <mergeCell ref="L304:L305"/>
    <mergeCell ref="J300:J301"/>
    <mergeCell ref="K300:K301"/>
    <mergeCell ref="L300:L301"/>
    <mergeCell ref="A302:A307"/>
    <mergeCell ref="F302:G302"/>
    <mergeCell ref="H302:L302"/>
    <mergeCell ref="B303:B305"/>
    <mergeCell ref="C303:C305"/>
    <mergeCell ref="D303:D305"/>
    <mergeCell ref="E303:E305"/>
    <mergeCell ref="K310:K311"/>
    <mergeCell ref="L310:L311"/>
    <mergeCell ref="A297:A301"/>
    <mergeCell ref="B298:B299"/>
    <mergeCell ref="C298:C299"/>
    <mergeCell ref="H310:I311"/>
    <mergeCell ref="J310:J311"/>
    <mergeCell ref="F306:G307"/>
    <mergeCell ref="H306:I307"/>
    <mergeCell ref="J306:J307"/>
    <mergeCell ref="K306:K307"/>
    <mergeCell ref="L306:L307"/>
    <mergeCell ref="A308:A313"/>
    <mergeCell ref="F308:G308"/>
    <mergeCell ref="H308:L308"/>
    <mergeCell ref="B309:B311"/>
    <mergeCell ref="C309:C311"/>
    <mergeCell ref="F312:G313"/>
    <mergeCell ref="H312:I313"/>
    <mergeCell ref="J312:J313"/>
    <mergeCell ref="K312:K313"/>
    <mergeCell ref="L312:L313"/>
    <mergeCell ref="D309:D311"/>
    <mergeCell ref="E309:E311"/>
    <mergeCell ref="F309:G311"/>
    <mergeCell ref="J316:J317"/>
    <mergeCell ref="K316:K317"/>
    <mergeCell ref="L316:L317"/>
    <mergeCell ref="F318:G319"/>
    <mergeCell ref="H318:I319"/>
    <mergeCell ref="J318:J319"/>
    <mergeCell ref="K318:K319"/>
    <mergeCell ref="L318:L319"/>
    <mergeCell ref="A314:A319"/>
    <mergeCell ref="F314:G314"/>
    <mergeCell ref="H314:L314"/>
    <mergeCell ref="B315:B317"/>
    <mergeCell ref="C315:C317"/>
    <mergeCell ref="D315:D317"/>
    <mergeCell ref="E315:E317"/>
    <mergeCell ref="F315:G317"/>
    <mergeCell ref="H315:I315"/>
    <mergeCell ref="H316:I317"/>
    <mergeCell ref="F323:G324"/>
    <mergeCell ref="H323:I324"/>
    <mergeCell ref="J323:J324"/>
    <mergeCell ref="K323:K324"/>
    <mergeCell ref="L323:L324"/>
    <mergeCell ref="A325:A329"/>
    <mergeCell ref="F325:G325"/>
    <mergeCell ref="H325:L325"/>
    <mergeCell ref="B326:B327"/>
    <mergeCell ref="C326:C327"/>
    <mergeCell ref="A320:A324"/>
    <mergeCell ref="F320:G320"/>
    <mergeCell ref="H320:L320"/>
    <mergeCell ref="B321:B322"/>
    <mergeCell ref="C321:C322"/>
    <mergeCell ref="D321:D322"/>
    <mergeCell ref="E321:E322"/>
    <mergeCell ref="F321:G322"/>
    <mergeCell ref="H321:I321"/>
    <mergeCell ref="H322:I322"/>
    <mergeCell ref="F331:G332"/>
    <mergeCell ref="H331:I331"/>
    <mergeCell ref="H332:I332"/>
    <mergeCell ref="F333:G334"/>
    <mergeCell ref="H333:I334"/>
    <mergeCell ref="J333:J334"/>
    <mergeCell ref="J328:J329"/>
    <mergeCell ref="K328:K329"/>
    <mergeCell ref="L328:L329"/>
    <mergeCell ref="A330:A334"/>
    <mergeCell ref="F330:G330"/>
    <mergeCell ref="H330:L330"/>
    <mergeCell ref="B331:B332"/>
    <mergeCell ref="C331:C332"/>
    <mergeCell ref="D331:D332"/>
    <mergeCell ref="E331:E332"/>
    <mergeCell ref="D326:D327"/>
    <mergeCell ref="E326:E327"/>
    <mergeCell ref="F326:G327"/>
    <mergeCell ref="H326:I326"/>
    <mergeCell ref="H327:I327"/>
    <mergeCell ref="F328:G329"/>
    <mergeCell ref="H328:I329"/>
    <mergeCell ref="L338:L339"/>
    <mergeCell ref="A340:A344"/>
    <mergeCell ref="F340:G340"/>
    <mergeCell ref="H340:L340"/>
    <mergeCell ref="B341:B342"/>
    <mergeCell ref="C341:C342"/>
    <mergeCell ref="D341:D342"/>
    <mergeCell ref="E341:E342"/>
    <mergeCell ref="F341:G342"/>
    <mergeCell ref="H341:I341"/>
    <mergeCell ref="H336:I336"/>
    <mergeCell ref="H337:I337"/>
    <mergeCell ref="F338:G339"/>
    <mergeCell ref="H338:I339"/>
    <mergeCell ref="J338:J339"/>
    <mergeCell ref="K338:K339"/>
    <mergeCell ref="K333:K334"/>
    <mergeCell ref="L333:L334"/>
    <mergeCell ref="A335:A339"/>
    <mergeCell ref="F335:G335"/>
    <mergeCell ref="H335:L335"/>
    <mergeCell ref="B336:B337"/>
    <mergeCell ref="C336:C337"/>
    <mergeCell ref="D336:D337"/>
    <mergeCell ref="E336:E337"/>
    <mergeCell ref="F336:G337"/>
    <mergeCell ref="A345:A349"/>
    <mergeCell ref="F345:G345"/>
    <mergeCell ref="H345:L345"/>
    <mergeCell ref="B346:B347"/>
    <mergeCell ref="C346:C347"/>
    <mergeCell ref="D346:D347"/>
    <mergeCell ref="E346:E347"/>
    <mergeCell ref="F346:G347"/>
    <mergeCell ref="H346:I346"/>
    <mergeCell ref="H347:I347"/>
    <mergeCell ref="H342:I342"/>
    <mergeCell ref="F343:G344"/>
    <mergeCell ref="H343:I344"/>
    <mergeCell ref="J343:J344"/>
    <mergeCell ref="K343:K344"/>
    <mergeCell ref="L343:L344"/>
    <mergeCell ref="K352:K353"/>
    <mergeCell ref="L352:L353"/>
    <mergeCell ref="D351:D353"/>
    <mergeCell ref="E351:E353"/>
    <mergeCell ref="F351:G353"/>
    <mergeCell ref="H351:I351"/>
    <mergeCell ref="F348:G349"/>
    <mergeCell ref="H348:I349"/>
    <mergeCell ref="J348:J349"/>
    <mergeCell ref="K348:K349"/>
    <mergeCell ref="L348:L349"/>
    <mergeCell ref="D362:D363"/>
    <mergeCell ref="E362:E363"/>
    <mergeCell ref="F362:G363"/>
    <mergeCell ref="H362:I362"/>
    <mergeCell ref="H363:I363"/>
    <mergeCell ref="F364:G365"/>
    <mergeCell ref="H364:I365"/>
    <mergeCell ref="F359:G360"/>
    <mergeCell ref="H359:I360"/>
    <mergeCell ref="J359:J360"/>
    <mergeCell ref="K359:K360"/>
    <mergeCell ref="L359:L360"/>
    <mergeCell ref="F350:G350"/>
    <mergeCell ref="H350:L350"/>
    <mergeCell ref="F354:G355"/>
    <mergeCell ref="H354:I355"/>
    <mergeCell ref="J354:J355"/>
    <mergeCell ref="K354:K355"/>
    <mergeCell ref="L354:L355"/>
    <mergeCell ref="A356:A360"/>
    <mergeCell ref="F356:G356"/>
    <mergeCell ref="H356:L356"/>
    <mergeCell ref="B357:B358"/>
    <mergeCell ref="C357:C358"/>
    <mergeCell ref="D357:D358"/>
    <mergeCell ref="E357:E358"/>
    <mergeCell ref="F357:G358"/>
    <mergeCell ref="H357:I357"/>
    <mergeCell ref="H358:I358"/>
    <mergeCell ref="F370:G371"/>
    <mergeCell ref="H370:I371"/>
    <mergeCell ref="J370:J371"/>
    <mergeCell ref="K370:K371"/>
    <mergeCell ref="L370:L371"/>
    <mergeCell ref="H352:I353"/>
    <mergeCell ref="J352:J353"/>
    <mergeCell ref="A350:A355"/>
    <mergeCell ref="B351:B353"/>
    <mergeCell ref="C351:C353"/>
    <mergeCell ref="F367:G369"/>
    <mergeCell ref="H367:I367"/>
    <mergeCell ref="H368:I369"/>
    <mergeCell ref="J368:J369"/>
    <mergeCell ref="K368:K369"/>
    <mergeCell ref="L368:L369"/>
    <mergeCell ref="J364:J365"/>
    <mergeCell ref="K364:K365"/>
    <mergeCell ref="L364:L365"/>
    <mergeCell ref="A366:A371"/>
    <mergeCell ref="F366:G366"/>
    <mergeCell ref="H366:L366"/>
    <mergeCell ref="B367:B369"/>
    <mergeCell ref="C367:C369"/>
    <mergeCell ref="D367:D369"/>
    <mergeCell ref="E367:E369"/>
    <mergeCell ref="A361:A365"/>
    <mergeCell ref="F361:G361"/>
    <mergeCell ref="H361:L361"/>
    <mergeCell ref="B362:B363"/>
    <mergeCell ref="C362:C363"/>
    <mergeCell ref="F378:G379"/>
    <mergeCell ref="H378:I378"/>
    <mergeCell ref="H379:I379"/>
    <mergeCell ref="F380:G381"/>
    <mergeCell ref="H380:I381"/>
    <mergeCell ref="J380:J381"/>
    <mergeCell ref="J375:J376"/>
    <mergeCell ref="K375:K376"/>
    <mergeCell ref="L375:L376"/>
    <mergeCell ref="A377:A381"/>
    <mergeCell ref="F377:G377"/>
    <mergeCell ref="H377:L377"/>
    <mergeCell ref="B378:B379"/>
    <mergeCell ref="C378:C379"/>
    <mergeCell ref="D378:D379"/>
    <mergeCell ref="E378:E379"/>
    <mergeCell ref="D373:D374"/>
    <mergeCell ref="E373:E374"/>
    <mergeCell ref="F373:G374"/>
    <mergeCell ref="H373:I373"/>
    <mergeCell ref="H374:I374"/>
    <mergeCell ref="F375:G376"/>
    <mergeCell ref="H375:I376"/>
    <mergeCell ref="A372:A376"/>
    <mergeCell ref="F372:G372"/>
    <mergeCell ref="H372:L372"/>
    <mergeCell ref="B373:B374"/>
    <mergeCell ref="C373:C374"/>
    <mergeCell ref="L385:L386"/>
    <mergeCell ref="A387:A391"/>
    <mergeCell ref="F387:G387"/>
    <mergeCell ref="H387:L387"/>
    <mergeCell ref="B388:B389"/>
    <mergeCell ref="C388:C389"/>
    <mergeCell ref="D388:D389"/>
    <mergeCell ref="E388:E389"/>
    <mergeCell ref="F388:G389"/>
    <mergeCell ref="H388:I388"/>
    <mergeCell ref="H383:I383"/>
    <mergeCell ref="H384:I384"/>
    <mergeCell ref="F385:G386"/>
    <mergeCell ref="H385:I386"/>
    <mergeCell ref="J385:J386"/>
    <mergeCell ref="K385:K386"/>
    <mergeCell ref="K380:K381"/>
    <mergeCell ref="L380:L381"/>
    <mergeCell ref="A382:A386"/>
    <mergeCell ref="F382:G382"/>
    <mergeCell ref="H382:L382"/>
    <mergeCell ref="B383:B384"/>
    <mergeCell ref="C383:C384"/>
    <mergeCell ref="D383:D384"/>
    <mergeCell ref="E383:E384"/>
    <mergeCell ref="F383:G384"/>
    <mergeCell ref="H389:I389"/>
    <mergeCell ref="F390:G391"/>
    <mergeCell ref="H390:I391"/>
    <mergeCell ref="J390:J391"/>
    <mergeCell ref="K390:K391"/>
    <mergeCell ref="L390:L391"/>
    <mergeCell ref="K399:K400"/>
    <mergeCell ref="L399:L400"/>
    <mergeCell ref="F401:G402"/>
    <mergeCell ref="H401:I402"/>
    <mergeCell ref="J401:J402"/>
    <mergeCell ref="K401:K402"/>
    <mergeCell ref="L401:L402"/>
    <mergeCell ref="D398:D400"/>
    <mergeCell ref="E398:E400"/>
    <mergeCell ref="F398:G400"/>
    <mergeCell ref="H398:I398"/>
    <mergeCell ref="H399:I400"/>
    <mergeCell ref="J399:J400"/>
    <mergeCell ref="F395:G396"/>
    <mergeCell ref="H395:I396"/>
    <mergeCell ref="J395:J396"/>
    <mergeCell ref="K395:K396"/>
    <mergeCell ref="L395:L396"/>
    <mergeCell ref="H392:L392"/>
    <mergeCell ref="B393:B394"/>
    <mergeCell ref="C393:C394"/>
    <mergeCell ref="D393:D394"/>
    <mergeCell ref="E393:E394"/>
    <mergeCell ref="F393:G394"/>
    <mergeCell ref="H393:I393"/>
    <mergeCell ref="H394:I394"/>
    <mergeCell ref="A397:A402"/>
    <mergeCell ref="F397:G397"/>
    <mergeCell ref="H397:L397"/>
    <mergeCell ref="B398:B400"/>
    <mergeCell ref="C398:C400"/>
    <mergeCell ref="A392:A396"/>
    <mergeCell ref="F392:G392"/>
    <mergeCell ref="J405:J406"/>
    <mergeCell ref="K405:K406"/>
    <mergeCell ref="L405:L406"/>
    <mergeCell ref="H413:I414"/>
    <mergeCell ref="J413:J414"/>
    <mergeCell ref="K413:K414"/>
    <mergeCell ref="L413:L414"/>
    <mergeCell ref="A409:A414"/>
    <mergeCell ref="F409:G409"/>
    <mergeCell ref="H409:L409"/>
    <mergeCell ref="B410:B412"/>
    <mergeCell ref="C410:C412"/>
    <mergeCell ref="D410:D412"/>
    <mergeCell ref="E410:E412"/>
    <mergeCell ref="F410:G412"/>
    <mergeCell ref="H410:I410"/>
    <mergeCell ref="H411:I412"/>
    <mergeCell ref="L407:L408"/>
    <mergeCell ref="A403:A408"/>
    <mergeCell ref="F403:G403"/>
    <mergeCell ref="H403:L403"/>
    <mergeCell ref="B404:B406"/>
    <mergeCell ref="C404:C406"/>
    <mergeCell ref="D404:D406"/>
    <mergeCell ref="E404:E406"/>
    <mergeCell ref="F404:G406"/>
    <mergeCell ref="H404:I404"/>
    <mergeCell ref="H405:I406"/>
    <mergeCell ref="F407:G408"/>
    <mergeCell ref="H407:I408"/>
    <mergeCell ref="J407:J408"/>
    <mergeCell ref="K407:K408"/>
    <mergeCell ref="D421:D422"/>
    <mergeCell ref="E421:E422"/>
    <mergeCell ref="F421:G422"/>
    <mergeCell ref="H421:I421"/>
    <mergeCell ref="H422:I422"/>
    <mergeCell ref="F423:G424"/>
    <mergeCell ref="H423:I424"/>
    <mergeCell ref="F418:G419"/>
    <mergeCell ref="H418:I419"/>
    <mergeCell ref="J418:J419"/>
    <mergeCell ref="K418:K419"/>
    <mergeCell ref="L418:L419"/>
    <mergeCell ref="A420:A424"/>
    <mergeCell ref="F420:G420"/>
    <mergeCell ref="H420:L420"/>
    <mergeCell ref="B421:B422"/>
    <mergeCell ref="C421:C422"/>
    <mergeCell ref="A415:A419"/>
    <mergeCell ref="F415:G415"/>
    <mergeCell ref="H415:L415"/>
    <mergeCell ref="B416:B417"/>
    <mergeCell ref="C416:C417"/>
    <mergeCell ref="D416:D417"/>
    <mergeCell ref="E416:E417"/>
    <mergeCell ref="F416:G417"/>
    <mergeCell ref="H416:I416"/>
    <mergeCell ref="H417:I417"/>
    <mergeCell ref="J411:J412"/>
    <mergeCell ref="K411:K412"/>
    <mergeCell ref="L411:L412"/>
    <mergeCell ref="F413:G414"/>
    <mergeCell ref="K428:K429"/>
    <mergeCell ref="L428:L429"/>
    <mergeCell ref="A430:A434"/>
    <mergeCell ref="F430:G430"/>
    <mergeCell ref="H430:L430"/>
    <mergeCell ref="B431:B432"/>
    <mergeCell ref="C431:C432"/>
    <mergeCell ref="D431:D432"/>
    <mergeCell ref="E431:E432"/>
    <mergeCell ref="F431:G432"/>
    <mergeCell ref="F426:G427"/>
    <mergeCell ref="H426:I426"/>
    <mergeCell ref="H427:I427"/>
    <mergeCell ref="F428:G429"/>
    <mergeCell ref="H428:I429"/>
    <mergeCell ref="J428:J429"/>
    <mergeCell ref="J423:J424"/>
    <mergeCell ref="K423:K424"/>
    <mergeCell ref="L423:L424"/>
    <mergeCell ref="A425:A429"/>
    <mergeCell ref="F425:G425"/>
    <mergeCell ref="H425:L425"/>
    <mergeCell ref="B426:B427"/>
    <mergeCell ref="C426:C427"/>
    <mergeCell ref="D426:D427"/>
    <mergeCell ref="E426:E427"/>
    <mergeCell ref="H437:I437"/>
    <mergeCell ref="F438:G439"/>
    <mergeCell ref="H438:I439"/>
    <mergeCell ref="J438:J439"/>
    <mergeCell ref="K438:K439"/>
    <mergeCell ref="L438:L439"/>
    <mergeCell ref="L433:L434"/>
    <mergeCell ref="A435:A439"/>
    <mergeCell ref="F435:G435"/>
    <mergeCell ref="H435:L435"/>
    <mergeCell ref="B436:B437"/>
    <mergeCell ref="C436:C437"/>
    <mergeCell ref="D436:D437"/>
    <mergeCell ref="E436:E437"/>
    <mergeCell ref="F436:G437"/>
    <mergeCell ref="H436:I436"/>
    <mergeCell ref="H431:I431"/>
    <mergeCell ref="H432:I432"/>
    <mergeCell ref="F433:G434"/>
    <mergeCell ref="H433:I434"/>
    <mergeCell ref="J433:J434"/>
    <mergeCell ref="K433:K434"/>
    <mergeCell ref="D446:D447"/>
    <mergeCell ref="E446:E447"/>
    <mergeCell ref="F446:G447"/>
    <mergeCell ref="H446:I446"/>
    <mergeCell ref="H447:I447"/>
    <mergeCell ref="F448:G449"/>
    <mergeCell ref="H448:I449"/>
    <mergeCell ref="F443:G444"/>
    <mergeCell ref="H443:I444"/>
    <mergeCell ref="J443:J444"/>
    <mergeCell ref="K443:K444"/>
    <mergeCell ref="L443:L444"/>
    <mergeCell ref="A445:A449"/>
    <mergeCell ref="F445:G445"/>
    <mergeCell ref="H445:L445"/>
    <mergeCell ref="B446:B447"/>
    <mergeCell ref="C446:C447"/>
    <mergeCell ref="A440:A444"/>
    <mergeCell ref="F440:G440"/>
    <mergeCell ref="H440:L440"/>
    <mergeCell ref="B441:B442"/>
    <mergeCell ref="C441:C442"/>
    <mergeCell ref="D441:D442"/>
    <mergeCell ref="E441:E442"/>
    <mergeCell ref="F441:G442"/>
    <mergeCell ref="H441:I441"/>
    <mergeCell ref="H442:I442"/>
    <mergeCell ref="K453:K454"/>
    <mergeCell ref="L453:L454"/>
    <mergeCell ref="A455:A459"/>
    <mergeCell ref="F455:G455"/>
    <mergeCell ref="H455:L455"/>
    <mergeCell ref="B456:B457"/>
    <mergeCell ref="C456:C457"/>
    <mergeCell ref="D456:D457"/>
    <mergeCell ref="E456:E457"/>
    <mergeCell ref="F456:G457"/>
    <mergeCell ref="F451:G452"/>
    <mergeCell ref="H451:I451"/>
    <mergeCell ref="H452:I452"/>
    <mergeCell ref="F453:G454"/>
    <mergeCell ref="H453:I454"/>
    <mergeCell ref="J453:J454"/>
    <mergeCell ref="J448:J449"/>
    <mergeCell ref="K448:K449"/>
    <mergeCell ref="L448:L449"/>
    <mergeCell ref="A450:A454"/>
    <mergeCell ref="F450:G450"/>
    <mergeCell ref="H450:L450"/>
    <mergeCell ref="B451:B452"/>
    <mergeCell ref="C451:C452"/>
    <mergeCell ref="D451:D452"/>
    <mergeCell ref="E451:E452"/>
    <mergeCell ref="H462:I462"/>
    <mergeCell ref="F463:G464"/>
    <mergeCell ref="H463:I464"/>
    <mergeCell ref="J463:J464"/>
    <mergeCell ref="K463:K464"/>
    <mergeCell ref="L463:L464"/>
    <mergeCell ref="L458:L459"/>
    <mergeCell ref="A460:A464"/>
    <mergeCell ref="F460:G460"/>
    <mergeCell ref="H460:L460"/>
    <mergeCell ref="B461:B462"/>
    <mergeCell ref="C461:C462"/>
    <mergeCell ref="D461:D462"/>
    <mergeCell ref="E461:E462"/>
    <mergeCell ref="F461:G462"/>
    <mergeCell ref="H461:I461"/>
    <mergeCell ref="H456:I456"/>
    <mergeCell ref="H457:I457"/>
    <mergeCell ref="F458:G459"/>
    <mergeCell ref="H458:I459"/>
    <mergeCell ref="J458:J459"/>
    <mergeCell ref="K458:K459"/>
    <mergeCell ref="F468:G469"/>
    <mergeCell ref="H468:I469"/>
    <mergeCell ref="J468:J469"/>
    <mergeCell ref="K468:K469"/>
    <mergeCell ref="L468:L469"/>
    <mergeCell ref="A470:A474"/>
    <mergeCell ref="F470:G470"/>
    <mergeCell ref="H470:L470"/>
    <mergeCell ref="B471:B472"/>
    <mergeCell ref="C471:C472"/>
    <mergeCell ref="A465:A469"/>
    <mergeCell ref="F465:G465"/>
    <mergeCell ref="H465:L465"/>
    <mergeCell ref="B466:B467"/>
    <mergeCell ref="C466:C467"/>
    <mergeCell ref="D466:D467"/>
    <mergeCell ref="E466:E467"/>
    <mergeCell ref="F466:G467"/>
    <mergeCell ref="H466:I466"/>
    <mergeCell ref="H467:I467"/>
    <mergeCell ref="J473:J474"/>
    <mergeCell ref="K473:K474"/>
    <mergeCell ref="L473:L474"/>
    <mergeCell ref="D471:D472"/>
    <mergeCell ref="E471:E472"/>
    <mergeCell ref="F471:G472"/>
    <mergeCell ref="H471:I471"/>
    <mergeCell ref="H472:I472"/>
    <mergeCell ref="F473:G474"/>
    <mergeCell ref="H473:I474"/>
    <mergeCell ref="H481:I481"/>
    <mergeCell ref="H482:I482"/>
    <mergeCell ref="F483:G484"/>
    <mergeCell ref="H483:I484"/>
    <mergeCell ref="J483:J484"/>
    <mergeCell ref="K483:K484"/>
    <mergeCell ref="K478:K479"/>
    <mergeCell ref="L478:L479"/>
    <mergeCell ref="A480:A484"/>
    <mergeCell ref="F480:G480"/>
    <mergeCell ref="H480:L480"/>
    <mergeCell ref="B481:B482"/>
    <mergeCell ref="C481:C482"/>
    <mergeCell ref="D481:D482"/>
    <mergeCell ref="E481:E482"/>
    <mergeCell ref="F481:G482"/>
    <mergeCell ref="F476:G477"/>
    <mergeCell ref="H476:I476"/>
    <mergeCell ref="H477:I477"/>
    <mergeCell ref="F478:G479"/>
    <mergeCell ref="H478:I479"/>
    <mergeCell ref="J478:J479"/>
    <mergeCell ref="A475:A479"/>
    <mergeCell ref="F475:G475"/>
    <mergeCell ref="H475:L475"/>
    <mergeCell ref="B476:B477"/>
    <mergeCell ref="C476:C477"/>
    <mergeCell ref="D476:D477"/>
    <mergeCell ref="E476:E477"/>
    <mergeCell ref="H492:I493"/>
    <mergeCell ref="H487:I487"/>
    <mergeCell ref="F488:G489"/>
    <mergeCell ref="H488:I489"/>
    <mergeCell ref="J488:J489"/>
    <mergeCell ref="K488:K489"/>
    <mergeCell ref="L488:L489"/>
    <mergeCell ref="L483:L484"/>
    <mergeCell ref="A485:A489"/>
    <mergeCell ref="F485:G485"/>
    <mergeCell ref="H485:L485"/>
    <mergeCell ref="B486:B487"/>
    <mergeCell ref="C486:C487"/>
    <mergeCell ref="D486:D487"/>
    <mergeCell ref="E486:E487"/>
    <mergeCell ref="F486:G487"/>
    <mergeCell ref="H486:I486"/>
    <mergeCell ref="A501:A506"/>
    <mergeCell ref="F501:G501"/>
    <mergeCell ref="H501:L501"/>
    <mergeCell ref="B502:B504"/>
    <mergeCell ref="C502:C504"/>
    <mergeCell ref="A496:A500"/>
    <mergeCell ref="F496:G496"/>
    <mergeCell ref="H496:L496"/>
    <mergeCell ref="B497:B498"/>
    <mergeCell ref="C497:C498"/>
    <mergeCell ref="D497:D498"/>
    <mergeCell ref="E497:E498"/>
    <mergeCell ref="F497:G498"/>
    <mergeCell ref="H497:I497"/>
    <mergeCell ref="H498:I498"/>
    <mergeCell ref="J492:J493"/>
    <mergeCell ref="K492:K493"/>
    <mergeCell ref="L492:L493"/>
    <mergeCell ref="F494:G495"/>
    <mergeCell ref="H494:I495"/>
    <mergeCell ref="J494:J495"/>
    <mergeCell ref="K494:K495"/>
    <mergeCell ref="L494:L495"/>
    <mergeCell ref="A490:A495"/>
    <mergeCell ref="F490:G490"/>
    <mergeCell ref="H490:L490"/>
    <mergeCell ref="B491:B493"/>
    <mergeCell ref="C491:C493"/>
    <mergeCell ref="D491:D493"/>
    <mergeCell ref="E491:E493"/>
    <mergeCell ref="F491:G493"/>
    <mergeCell ref="H491:I491"/>
    <mergeCell ref="K503:K504"/>
    <mergeCell ref="L503:L504"/>
    <mergeCell ref="F505:G506"/>
    <mergeCell ref="H505:I506"/>
    <mergeCell ref="J505:J506"/>
    <mergeCell ref="K505:K506"/>
    <mergeCell ref="L505:L506"/>
    <mergeCell ref="D502:D504"/>
    <mergeCell ref="E502:E504"/>
    <mergeCell ref="F502:G504"/>
    <mergeCell ref="H502:I502"/>
    <mergeCell ref="H503:I504"/>
    <mergeCell ref="J503:J504"/>
    <mergeCell ref="F499:G500"/>
    <mergeCell ref="H499:I500"/>
    <mergeCell ref="J499:J500"/>
    <mergeCell ref="K499:K500"/>
    <mergeCell ref="L499:L500"/>
    <mergeCell ref="F510:G511"/>
    <mergeCell ref="H510:I511"/>
    <mergeCell ref="J510:J511"/>
    <mergeCell ref="K510:K511"/>
    <mergeCell ref="L510:L511"/>
    <mergeCell ref="A512:A516"/>
    <mergeCell ref="F512:G512"/>
    <mergeCell ref="H512:L512"/>
    <mergeCell ref="B513:B514"/>
    <mergeCell ref="C513:C514"/>
    <mergeCell ref="A507:A511"/>
    <mergeCell ref="F507:G507"/>
    <mergeCell ref="H507:L507"/>
    <mergeCell ref="B508:B509"/>
    <mergeCell ref="C508:C509"/>
    <mergeCell ref="D508:D509"/>
    <mergeCell ref="E508:E509"/>
    <mergeCell ref="F508:G509"/>
    <mergeCell ref="H508:I508"/>
    <mergeCell ref="H509:I509"/>
    <mergeCell ref="F518:G519"/>
    <mergeCell ref="H518:I518"/>
    <mergeCell ref="H519:I519"/>
    <mergeCell ref="F520:G521"/>
    <mergeCell ref="H520:I521"/>
    <mergeCell ref="J520:J521"/>
    <mergeCell ref="J515:J516"/>
    <mergeCell ref="K515:K516"/>
    <mergeCell ref="L515:L516"/>
    <mergeCell ref="A517:A521"/>
    <mergeCell ref="F517:G517"/>
    <mergeCell ref="H517:L517"/>
    <mergeCell ref="B518:B519"/>
    <mergeCell ref="C518:C519"/>
    <mergeCell ref="D518:D519"/>
    <mergeCell ref="E518:E519"/>
    <mergeCell ref="D513:D514"/>
    <mergeCell ref="E513:E514"/>
    <mergeCell ref="F513:G514"/>
    <mergeCell ref="H513:I513"/>
    <mergeCell ref="H514:I514"/>
    <mergeCell ref="F515:G516"/>
    <mergeCell ref="H515:I516"/>
    <mergeCell ref="L525:L526"/>
    <mergeCell ref="A527:A532"/>
    <mergeCell ref="F527:G527"/>
    <mergeCell ref="H527:L527"/>
    <mergeCell ref="B528:B530"/>
    <mergeCell ref="C528:C530"/>
    <mergeCell ref="D528:D530"/>
    <mergeCell ref="E528:E530"/>
    <mergeCell ref="F528:G530"/>
    <mergeCell ref="H528:I528"/>
    <mergeCell ref="H523:I523"/>
    <mergeCell ref="H524:I524"/>
    <mergeCell ref="F525:G526"/>
    <mergeCell ref="H525:I526"/>
    <mergeCell ref="J525:J526"/>
    <mergeCell ref="K525:K526"/>
    <mergeCell ref="K520:K521"/>
    <mergeCell ref="L520:L521"/>
    <mergeCell ref="A522:A526"/>
    <mergeCell ref="F522:G522"/>
    <mergeCell ref="H522:L522"/>
    <mergeCell ref="B523:B524"/>
    <mergeCell ref="C523:C524"/>
    <mergeCell ref="D523:D524"/>
    <mergeCell ref="E523:E524"/>
    <mergeCell ref="F523:G524"/>
    <mergeCell ref="F536:G537"/>
    <mergeCell ref="H536:I537"/>
    <mergeCell ref="J536:J537"/>
    <mergeCell ref="K536:K537"/>
    <mergeCell ref="L536:L537"/>
    <mergeCell ref="A533:A537"/>
    <mergeCell ref="F533:G533"/>
    <mergeCell ref="H533:L533"/>
    <mergeCell ref="B534:B535"/>
    <mergeCell ref="C534:C535"/>
    <mergeCell ref="D534:D535"/>
    <mergeCell ref="E534:E535"/>
    <mergeCell ref="F534:G535"/>
    <mergeCell ref="H534:I534"/>
    <mergeCell ref="H535:I535"/>
    <mergeCell ref="H529:I530"/>
    <mergeCell ref="J529:J530"/>
    <mergeCell ref="K529:K530"/>
    <mergeCell ref="L529:L530"/>
    <mergeCell ref="F531:G532"/>
    <mergeCell ref="H531:I532"/>
    <mergeCell ref="J531:J532"/>
    <mergeCell ref="K531:K532"/>
    <mergeCell ref="L531:L53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2"/>
  <sheetViews>
    <sheetView workbookViewId="0">
      <selection activeCell="H6" sqref="H6:I6"/>
    </sheetView>
  </sheetViews>
  <sheetFormatPr defaultRowHeight="12.75" x14ac:dyDescent="0.2"/>
  <cols>
    <col min="1" max="1" width="5" style="71" customWidth="1"/>
    <col min="2" max="2" width="14.7109375" style="71" customWidth="1"/>
    <col min="3" max="3" width="25.7109375" style="71" customWidth="1"/>
    <col min="4" max="4" width="17" style="71" customWidth="1"/>
    <col min="5" max="5" width="17.140625" style="71" customWidth="1"/>
    <col min="6" max="6" width="1.5703125" style="71" customWidth="1"/>
    <col min="7" max="7" width="12.42578125" style="71" customWidth="1"/>
    <col min="8" max="8" width="2.5703125" style="71" customWidth="1"/>
    <col min="9" max="9" width="13.7109375" style="71" customWidth="1"/>
    <col min="10" max="10" width="12.140625" style="71" customWidth="1"/>
    <col min="11" max="11" width="11.42578125" style="71" customWidth="1"/>
    <col min="12" max="12" width="10.5703125" style="71" customWidth="1"/>
    <col min="13" max="16384" width="9.140625" style="71"/>
  </cols>
  <sheetData>
    <row r="1" spans="1:12" x14ac:dyDescent="0.2">
      <c r="A1" s="148"/>
      <c r="B1" s="148"/>
      <c r="C1" s="148"/>
      <c r="D1" s="148"/>
      <c r="E1" s="148"/>
      <c r="F1" s="148"/>
      <c r="G1" s="148"/>
      <c r="H1" s="148"/>
      <c r="I1" s="148"/>
      <c r="J1" s="148"/>
      <c r="K1" s="148"/>
      <c r="L1" s="148"/>
    </row>
    <row r="2" spans="1:12" ht="15.75" x14ac:dyDescent="0.25">
      <c r="A2" s="149"/>
      <c r="B2" s="598" t="s">
        <v>1874</v>
      </c>
      <c r="C2" s="598"/>
      <c r="D2" s="598"/>
      <c r="E2" s="598"/>
      <c r="F2" s="598"/>
      <c r="G2" s="598"/>
      <c r="H2" s="598"/>
      <c r="I2" s="598"/>
      <c r="J2" s="598"/>
      <c r="K2" s="598"/>
      <c r="L2" s="598"/>
    </row>
    <row r="3" spans="1:12" x14ac:dyDescent="0.2">
      <c r="A3" s="599"/>
      <c r="B3" s="600" t="s">
        <v>3</v>
      </c>
      <c r="C3" s="600"/>
      <c r="D3" s="600"/>
      <c r="E3" s="600"/>
      <c r="F3" s="600"/>
      <c r="G3" s="600"/>
      <c r="H3" s="600"/>
      <c r="I3" s="600"/>
      <c r="J3" s="150" t="s">
        <v>4</v>
      </c>
      <c r="K3" s="150" t="s">
        <v>5</v>
      </c>
      <c r="L3" s="150" t="s">
        <v>6</v>
      </c>
    </row>
    <row r="4" spans="1:12" x14ac:dyDescent="0.2">
      <c r="A4" s="599"/>
      <c r="B4" s="600"/>
      <c r="C4" s="600"/>
      <c r="D4" s="600"/>
      <c r="E4" s="600"/>
      <c r="F4" s="600"/>
      <c r="G4" s="600"/>
      <c r="H4" s="600"/>
      <c r="I4" s="600"/>
      <c r="J4" s="151">
        <v>5</v>
      </c>
      <c r="K4" s="151">
        <v>19</v>
      </c>
      <c r="L4" s="152" t="s">
        <v>1875</v>
      </c>
    </row>
    <row r="5" spans="1:12" x14ac:dyDescent="0.2">
      <c r="A5" s="599"/>
      <c r="B5" s="601" t="s">
        <v>1876</v>
      </c>
      <c r="C5" s="601"/>
      <c r="D5" s="601"/>
      <c r="E5" s="601"/>
      <c r="F5" s="601"/>
      <c r="G5" s="601"/>
      <c r="H5" s="601"/>
      <c r="I5" s="601"/>
      <c r="J5" s="601"/>
      <c r="K5" s="601"/>
      <c r="L5" s="601"/>
    </row>
    <row r="6" spans="1:12" ht="48.75" x14ac:dyDescent="0.25">
      <c r="A6" s="153"/>
      <c r="B6" s="154" t="s">
        <v>9</v>
      </c>
      <c r="C6" s="155" t="s">
        <v>1877</v>
      </c>
      <c r="D6" s="602" t="s">
        <v>1878</v>
      </c>
      <c r="E6" s="602"/>
      <c r="F6" s="602"/>
      <c r="G6" s="156" t="s">
        <v>1879</v>
      </c>
      <c r="H6" s="157" t="s">
        <v>0</v>
      </c>
      <c r="I6" s="156" t="s">
        <v>1879</v>
      </c>
      <c r="J6" s="158"/>
      <c r="K6" s="603" t="s">
        <v>8</v>
      </c>
      <c r="L6" s="603"/>
    </row>
    <row r="7" spans="1:12" ht="48" x14ac:dyDescent="0.2">
      <c r="A7" s="159" t="s">
        <v>2</v>
      </c>
      <c r="B7" s="159" t="s">
        <v>1880</v>
      </c>
      <c r="C7" s="160" t="s">
        <v>11</v>
      </c>
      <c r="D7" s="160" t="s">
        <v>1881</v>
      </c>
      <c r="E7" s="160" t="s">
        <v>1882</v>
      </c>
      <c r="F7" s="597" t="s">
        <v>14</v>
      </c>
      <c r="G7" s="597"/>
      <c r="H7" s="597" t="s">
        <v>15</v>
      </c>
      <c r="I7" s="597"/>
      <c r="J7" s="160" t="s">
        <v>16</v>
      </c>
      <c r="K7" s="160" t="s">
        <v>1883</v>
      </c>
      <c r="L7" s="160" t="s">
        <v>18</v>
      </c>
    </row>
    <row r="8" spans="1:12" ht="24" x14ac:dyDescent="0.2">
      <c r="A8" s="593">
        <v>401</v>
      </c>
      <c r="B8" s="161" t="s">
        <v>20</v>
      </c>
      <c r="C8" s="162" t="s">
        <v>21</v>
      </c>
      <c r="D8" s="162" t="s">
        <v>1884</v>
      </c>
      <c r="E8" s="162" t="s">
        <v>1885</v>
      </c>
      <c r="F8" s="594" t="s">
        <v>14</v>
      </c>
      <c r="G8" s="594"/>
      <c r="H8" s="592"/>
      <c r="I8" s="592"/>
      <c r="J8" s="592"/>
      <c r="K8" s="592"/>
      <c r="L8" s="592"/>
    </row>
    <row r="9" spans="1:12" x14ac:dyDescent="0.2">
      <c r="A9" s="593"/>
      <c r="B9" s="589" t="s">
        <v>3301</v>
      </c>
      <c r="C9" s="595" t="s">
        <v>3313</v>
      </c>
      <c r="D9" s="596">
        <v>43131</v>
      </c>
      <c r="E9" s="589" t="s">
        <v>1996</v>
      </c>
      <c r="F9" s="589" t="s">
        <v>3314</v>
      </c>
      <c r="G9" s="589"/>
      <c r="H9" s="591" t="s">
        <v>1890</v>
      </c>
      <c r="I9" s="591"/>
      <c r="J9" s="164" t="s">
        <v>1891</v>
      </c>
      <c r="K9" s="164" t="s">
        <v>0</v>
      </c>
      <c r="L9" s="165">
        <v>253.5</v>
      </c>
    </row>
    <row r="10" spans="1:12" x14ac:dyDescent="0.2">
      <c r="A10" s="593"/>
      <c r="B10" s="589"/>
      <c r="C10" s="595"/>
      <c r="D10" s="596"/>
      <c r="E10" s="589"/>
      <c r="F10" s="589"/>
      <c r="G10" s="589"/>
      <c r="H10" s="591" t="s">
        <v>1892</v>
      </c>
      <c r="I10" s="591"/>
      <c r="J10" s="164" t="s">
        <v>1891</v>
      </c>
      <c r="K10" s="164" t="s">
        <v>0</v>
      </c>
      <c r="L10" s="165">
        <v>211.4</v>
      </c>
    </row>
    <row r="11" spans="1:12" ht="24" x14ac:dyDescent="0.2">
      <c r="A11" s="593"/>
      <c r="B11" s="161" t="s">
        <v>29</v>
      </c>
      <c r="C11" s="162" t="s">
        <v>30</v>
      </c>
      <c r="D11" s="162" t="s">
        <v>1893</v>
      </c>
      <c r="E11" s="162" t="s">
        <v>1894</v>
      </c>
      <c r="F11" s="592"/>
      <c r="G11" s="592"/>
      <c r="H11" s="591" t="s">
        <v>1895</v>
      </c>
      <c r="I11" s="591"/>
      <c r="J11" s="589" t="s">
        <v>1891</v>
      </c>
      <c r="K11" s="589" t="s">
        <v>0</v>
      </c>
      <c r="L11" s="590">
        <v>100</v>
      </c>
    </row>
    <row r="12" spans="1:12" ht="36" x14ac:dyDescent="0.2">
      <c r="A12" s="593"/>
      <c r="B12" s="164" t="s">
        <v>2388</v>
      </c>
      <c r="C12" s="164" t="s">
        <v>3314</v>
      </c>
      <c r="D12" s="166">
        <v>43132</v>
      </c>
      <c r="E12" s="164" t="s">
        <v>2066</v>
      </c>
      <c r="F12" s="592"/>
      <c r="G12" s="592"/>
      <c r="H12" s="591"/>
      <c r="I12" s="591"/>
      <c r="J12" s="589"/>
      <c r="K12" s="589"/>
      <c r="L12" s="590"/>
    </row>
    <row r="13" spans="1:12" ht="24" x14ac:dyDescent="0.2">
      <c r="A13" s="593">
        <v>402</v>
      </c>
      <c r="B13" s="161" t="s">
        <v>20</v>
      </c>
      <c r="C13" s="162" t="s">
        <v>21</v>
      </c>
      <c r="D13" s="162" t="s">
        <v>1884</v>
      </c>
      <c r="E13" s="162" t="s">
        <v>1885</v>
      </c>
      <c r="F13" s="594" t="s">
        <v>14</v>
      </c>
      <c r="G13" s="594"/>
      <c r="H13" s="592"/>
      <c r="I13" s="592"/>
      <c r="J13" s="592"/>
      <c r="K13" s="592"/>
      <c r="L13" s="592"/>
    </row>
    <row r="14" spans="1:12" x14ac:dyDescent="0.2">
      <c r="A14" s="593"/>
      <c r="B14" s="589" t="s">
        <v>3315</v>
      </c>
      <c r="C14" s="595" t="s">
        <v>3316</v>
      </c>
      <c r="D14" s="596">
        <v>43061</v>
      </c>
      <c r="E14" s="589" t="s">
        <v>2183</v>
      </c>
      <c r="F14" s="589" t="s">
        <v>3317</v>
      </c>
      <c r="G14" s="589"/>
      <c r="H14" s="591" t="s">
        <v>1890</v>
      </c>
      <c r="I14" s="591"/>
      <c r="J14" s="164" t="s">
        <v>1891</v>
      </c>
      <c r="K14" s="164" t="s">
        <v>0</v>
      </c>
      <c r="L14" s="165">
        <v>436</v>
      </c>
    </row>
    <row r="15" spans="1:12" x14ac:dyDescent="0.2">
      <c r="A15" s="593"/>
      <c r="B15" s="589"/>
      <c r="C15" s="595"/>
      <c r="D15" s="596"/>
      <c r="E15" s="589"/>
      <c r="F15" s="589"/>
      <c r="G15" s="589"/>
      <c r="H15" s="591" t="s">
        <v>1892</v>
      </c>
      <c r="I15" s="591"/>
      <c r="J15" s="164" t="s">
        <v>1891</v>
      </c>
      <c r="K15" s="164" t="s">
        <v>0</v>
      </c>
      <c r="L15" s="165">
        <v>1233.96</v>
      </c>
    </row>
    <row r="16" spans="1:12" ht="24" x14ac:dyDescent="0.2">
      <c r="A16" s="593"/>
      <c r="B16" s="161" t="s">
        <v>29</v>
      </c>
      <c r="C16" s="162" t="s">
        <v>30</v>
      </c>
      <c r="D16" s="162" t="s">
        <v>1893</v>
      </c>
      <c r="E16" s="162" t="s">
        <v>1894</v>
      </c>
      <c r="F16" s="592"/>
      <c r="G16" s="592"/>
      <c r="H16" s="591" t="s">
        <v>1895</v>
      </c>
      <c r="I16" s="591"/>
      <c r="J16" s="589" t="s">
        <v>1891</v>
      </c>
      <c r="K16" s="589" t="s">
        <v>1891</v>
      </c>
      <c r="L16" s="590">
        <v>0</v>
      </c>
    </row>
    <row r="17" spans="1:12" ht="24" x14ac:dyDescent="0.2">
      <c r="A17" s="593"/>
      <c r="B17" s="164" t="s">
        <v>2052</v>
      </c>
      <c r="C17" s="164" t="s">
        <v>3317</v>
      </c>
      <c r="D17" s="166">
        <v>43071</v>
      </c>
      <c r="E17" s="164" t="s">
        <v>3318</v>
      </c>
      <c r="F17" s="592"/>
      <c r="G17" s="592"/>
      <c r="H17" s="591"/>
      <c r="I17" s="591"/>
      <c r="J17" s="589"/>
      <c r="K17" s="589"/>
      <c r="L17" s="590"/>
    </row>
    <row r="18" spans="1:12" ht="24" x14ac:dyDescent="0.2">
      <c r="A18" s="593">
        <v>403</v>
      </c>
      <c r="B18" s="161" t="s">
        <v>20</v>
      </c>
      <c r="C18" s="162" t="s">
        <v>21</v>
      </c>
      <c r="D18" s="162" t="s">
        <v>1884</v>
      </c>
      <c r="E18" s="162" t="s">
        <v>1885</v>
      </c>
      <c r="F18" s="594" t="s">
        <v>14</v>
      </c>
      <c r="G18" s="594"/>
      <c r="H18" s="592"/>
      <c r="I18" s="592"/>
      <c r="J18" s="592"/>
      <c r="K18" s="592"/>
      <c r="L18" s="592"/>
    </row>
    <row r="19" spans="1:12" x14ac:dyDescent="0.2">
      <c r="A19" s="593"/>
      <c r="B19" s="589" t="s">
        <v>3319</v>
      </c>
      <c r="C19" s="595" t="s">
        <v>3320</v>
      </c>
      <c r="D19" s="596">
        <v>43019</v>
      </c>
      <c r="E19" s="589" t="s">
        <v>3321</v>
      </c>
      <c r="F19" s="589" t="s">
        <v>3322</v>
      </c>
      <c r="G19" s="589"/>
      <c r="H19" s="591" t="s">
        <v>1890</v>
      </c>
      <c r="I19" s="591"/>
      <c r="J19" s="164" t="s">
        <v>1891</v>
      </c>
      <c r="K19" s="164" t="s">
        <v>0</v>
      </c>
      <c r="L19" s="165">
        <v>634.38</v>
      </c>
    </row>
    <row r="20" spans="1:12" x14ac:dyDescent="0.2">
      <c r="A20" s="593"/>
      <c r="B20" s="589"/>
      <c r="C20" s="595"/>
      <c r="D20" s="596"/>
      <c r="E20" s="589"/>
      <c r="F20" s="589"/>
      <c r="G20" s="589"/>
      <c r="H20" s="591" t="s">
        <v>1892</v>
      </c>
      <c r="I20" s="591"/>
      <c r="J20" s="589" t="s">
        <v>1891</v>
      </c>
      <c r="K20" s="589" t="s">
        <v>0</v>
      </c>
      <c r="L20" s="590">
        <v>944.94</v>
      </c>
    </row>
    <row r="21" spans="1:12" x14ac:dyDescent="0.2">
      <c r="A21" s="593"/>
      <c r="B21" s="589"/>
      <c r="C21" s="595"/>
      <c r="D21" s="596"/>
      <c r="E21" s="589"/>
      <c r="F21" s="589"/>
      <c r="G21" s="589"/>
      <c r="H21" s="591"/>
      <c r="I21" s="591"/>
      <c r="J21" s="589"/>
      <c r="K21" s="589"/>
      <c r="L21" s="590"/>
    </row>
    <row r="22" spans="1:12" ht="24" x14ac:dyDescent="0.2">
      <c r="A22" s="593"/>
      <c r="B22" s="161" t="s">
        <v>29</v>
      </c>
      <c r="C22" s="162" t="s">
        <v>30</v>
      </c>
      <c r="D22" s="162" t="s">
        <v>1893</v>
      </c>
      <c r="E22" s="162" t="s">
        <v>1894</v>
      </c>
      <c r="F22" s="592"/>
      <c r="G22" s="592"/>
      <c r="H22" s="591" t="s">
        <v>1895</v>
      </c>
      <c r="I22" s="591"/>
      <c r="J22" s="589" t="s">
        <v>1891</v>
      </c>
      <c r="K22" s="589" t="s">
        <v>1891</v>
      </c>
      <c r="L22" s="590">
        <v>0</v>
      </c>
    </row>
    <row r="23" spans="1:12" ht="24" x14ac:dyDescent="0.2">
      <c r="A23" s="593"/>
      <c r="B23" s="164" t="s">
        <v>1688</v>
      </c>
      <c r="C23" s="164" t="s">
        <v>3322</v>
      </c>
      <c r="D23" s="166">
        <v>43024</v>
      </c>
      <c r="E23" s="164" t="s">
        <v>3323</v>
      </c>
      <c r="F23" s="592"/>
      <c r="G23" s="592"/>
      <c r="H23" s="591"/>
      <c r="I23" s="591"/>
      <c r="J23" s="589"/>
      <c r="K23" s="589"/>
      <c r="L23" s="590"/>
    </row>
    <row r="24" spans="1:12" ht="24" x14ac:dyDescent="0.2">
      <c r="A24" s="593">
        <v>404</v>
      </c>
      <c r="B24" s="161" t="s">
        <v>20</v>
      </c>
      <c r="C24" s="162" t="s">
        <v>21</v>
      </c>
      <c r="D24" s="162" t="s">
        <v>1884</v>
      </c>
      <c r="E24" s="162" t="s">
        <v>1885</v>
      </c>
      <c r="F24" s="594" t="s">
        <v>14</v>
      </c>
      <c r="G24" s="594"/>
      <c r="H24" s="592"/>
      <c r="I24" s="592"/>
      <c r="J24" s="592"/>
      <c r="K24" s="592"/>
      <c r="L24" s="592"/>
    </row>
    <row r="25" spans="1:12" x14ac:dyDescent="0.2">
      <c r="A25" s="593"/>
      <c r="B25" s="589" t="s">
        <v>3319</v>
      </c>
      <c r="C25" s="595" t="s">
        <v>3324</v>
      </c>
      <c r="D25" s="596">
        <v>43047</v>
      </c>
      <c r="E25" s="589" t="s">
        <v>1952</v>
      </c>
      <c r="F25" s="589" t="s">
        <v>3325</v>
      </c>
      <c r="G25" s="589"/>
      <c r="H25" s="591" t="s">
        <v>1890</v>
      </c>
      <c r="I25" s="591"/>
      <c r="J25" s="164" t="s">
        <v>1891</v>
      </c>
      <c r="K25" s="164" t="s">
        <v>0</v>
      </c>
      <c r="L25" s="165">
        <v>693.5</v>
      </c>
    </row>
    <row r="26" spans="1:12" x14ac:dyDescent="0.2">
      <c r="A26" s="593"/>
      <c r="B26" s="589"/>
      <c r="C26" s="595"/>
      <c r="D26" s="596"/>
      <c r="E26" s="589"/>
      <c r="F26" s="589"/>
      <c r="G26" s="589"/>
      <c r="H26" s="591" t="s">
        <v>1892</v>
      </c>
      <c r="I26" s="591"/>
      <c r="J26" s="164" t="s">
        <v>1891</v>
      </c>
      <c r="K26" s="164" t="s">
        <v>0</v>
      </c>
      <c r="L26" s="165">
        <v>6502.53</v>
      </c>
    </row>
    <row r="27" spans="1:12" ht="24" x14ac:dyDescent="0.2">
      <c r="A27" s="593"/>
      <c r="B27" s="161" t="s">
        <v>29</v>
      </c>
      <c r="C27" s="162" t="s">
        <v>30</v>
      </c>
      <c r="D27" s="162" t="s">
        <v>1893</v>
      </c>
      <c r="E27" s="162" t="s">
        <v>1894</v>
      </c>
      <c r="F27" s="592"/>
      <c r="G27" s="592"/>
      <c r="H27" s="591" t="s">
        <v>1895</v>
      </c>
      <c r="I27" s="591"/>
      <c r="J27" s="589" t="s">
        <v>1891</v>
      </c>
      <c r="K27" s="589" t="s">
        <v>0</v>
      </c>
      <c r="L27" s="590">
        <v>200</v>
      </c>
    </row>
    <row r="28" spans="1:12" ht="24" x14ac:dyDescent="0.2">
      <c r="A28" s="593"/>
      <c r="B28" s="164" t="s">
        <v>1688</v>
      </c>
      <c r="C28" s="164" t="s">
        <v>3325</v>
      </c>
      <c r="D28" s="166">
        <v>43052</v>
      </c>
      <c r="E28" s="164" t="s">
        <v>3326</v>
      </c>
      <c r="F28" s="592"/>
      <c r="G28" s="592"/>
      <c r="H28" s="591"/>
      <c r="I28" s="591"/>
      <c r="J28" s="589"/>
      <c r="K28" s="589"/>
      <c r="L28" s="590"/>
    </row>
    <row r="29" spans="1:12" ht="24" x14ac:dyDescent="0.2">
      <c r="A29" s="593">
        <v>405</v>
      </c>
      <c r="B29" s="161" t="s">
        <v>20</v>
      </c>
      <c r="C29" s="162" t="s">
        <v>21</v>
      </c>
      <c r="D29" s="162" t="s">
        <v>1884</v>
      </c>
      <c r="E29" s="162" t="s">
        <v>1885</v>
      </c>
      <c r="F29" s="594" t="s">
        <v>14</v>
      </c>
      <c r="G29" s="594"/>
      <c r="H29" s="592"/>
      <c r="I29" s="592"/>
      <c r="J29" s="592"/>
      <c r="K29" s="592"/>
      <c r="L29" s="592"/>
    </row>
    <row r="30" spans="1:12" x14ac:dyDescent="0.2">
      <c r="A30" s="593"/>
      <c r="B30" s="589" t="s">
        <v>3319</v>
      </c>
      <c r="C30" s="595" t="s">
        <v>3327</v>
      </c>
      <c r="D30" s="596">
        <v>43166</v>
      </c>
      <c r="E30" s="589" t="s">
        <v>2784</v>
      </c>
      <c r="F30" s="589" t="s">
        <v>3328</v>
      </c>
      <c r="G30" s="589"/>
      <c r="H30" s="591" t="s">
        <v>1890</v>
      </c>
      <c r="I30" s="591"/>
      <c r="J30" s="164" t="s">
        <v>1891</v>
      </c>
      <c r="K30" s="164" t="s">
        <v>0</v>
      </c>
      <c r="L30" s="165">
        <v>451.08</v>
      </c>
    </row>
    <row r="31" spans="1:12" x14ac:dyDescent="0.2">
      <c r="A31" s="593"/>
      <c r="B31" s="589"/>
      <c r="C31" s="595"/>
      <c r="D31" s="596"/>
      <c r="E31" s="589"/>
      <c r="F31" s="589"/>
      <c r="G31" s="589"/>
      <c r="H31" s="591" t="s">
        <v>1892</v>
      </c>
      <c r="I31" s="591"/>
      <c r="J31" s="589" t="s">
        <v>1891</v>
      </c>
      <c r="K31" s="589" t="s">
        <v>0</v>
      </c>
      <c r="L31" s="590">
        <v>34.880000000000003</v>
      </c>
    </row>
    <row r="32" spans="1:12" x14ac:dyDescent="0.2">
      <c r="A32" s="593"/>
      <c r="B32" s="589"/>
      <c r="C32" s="595"/>
      <c r="D32" s="596"/>
      <c r="E32" s="589"/>
      <c r="F32" s="589"/>
      <c r="G32" s="589"/>
      <c r="H32" s="591"/>
      <c r="I32" s="591"/>
      <c r="J32" s="589"/>
      <c r="K32" s="589"/>
      <c r="L32" s="590"/>
    </row>
    <row r="33" spans="1:12" ht="24" x14ac:dyDescent="0.2">
      <c r="A33" s="593"/>
      <c r="B33" s="161" t="s">
        <v>29</v>
      </c>
      <c r="C33" s="162" t="s">
        <v>30</v>
      </c>
      <c r="D33" s="162" t="s">
        <v>1893</v>
      </c>
      <c r="E33" s="162" t="s">
        <v>1894</v>
      </c>
      <c r="F33" s="592"/>
      <c r="G33" s="592"/>
      <c r="H33" s="591" t="s">
        <v>1895</v>
      </c>
      <c r="I33" s="591"/>
      <c r="J33" s="589" t="s">
        <v>1891</v>
      </c>
      <c r="K33" s="589" t="s">
        <v>1891</v>
      </c>
      <c r="L33" s="590">
        <v>0</v>
      </c>
    </row>
    <row r="34" spans="1:12" ht="24" x14ac:dyDescent="0.2">
      <c r="A34" s="593"/>
      <c r="B34" s="164" t="s">
        <v>1688</v>
      </c>
      <c r="C34" s="164" t="s">
        <v>3328</v>
      </c>
      <c r="D34" s="166">
        <v>43172</v>
      </c>
      <c r="E34" s="164" t="s">
        <v>3329</v>
      </c>
      <c r="F34" s="592"/>
      <c r="G34" s="592"/>
      <c r="H34" s="591"/>
      <c r="I34" s="591"/>
      <c r="J34" s="589"/>
      <c r="K34" s="589"/>
      <c r="L34" s="590"/>
    </row>
    <row r="35" spans="1:12" ht="24" x14ac:dyDescent="0.2">
      <c r="A35" s="593">
        <v>406</v>
      </c>
      <c r="B35" s="161" t="s">
        <v>20</v>
      </c>
      <c r="C35" s="162" t="s">
        <v>21</v>
      </c>
      <c r="D35" s="162" t="s">
        <v>1884</v>
      </c>
      <c r="E35" s="162" t="s">
        <v>1885</v>
      </c>
      <c r="F35" s="594" t="s">
        <v>14</v>
      </c>
      <c r="G35" s="594"/>
      <c r="H35" s="592"/>
      <c r="I35" s="592"/>
      <c r="J35" s="592"/>
      <c r="K35" s="592"/>
      <c r="L35" s="592"/>
    </row>
    <row r="36" spans="1:12" x14ac:dyDescent="0.2">
      <c r="A36" s="593"/>
      <c r="B36" s="589" t="s">
        <v>3319</v>
      </c>
      <c r="C36" s="595" t="s">
        <v>3327</v>
      </c>
      <c r="D36" s="596">
        <v>43166</v>
      </c>
      <c r="E36" s="589" t="s">
        <v>2784</v>
      </c>
      <c r="F36" s="589" t="s">
        <v>3330</v>
      </c>
      <c r="G36" s="589"/>
      <c r="H36" s="591" t="s">
        <v>1890</v>
      </c>
      <c r="I36" s="591"/>
      <c r="J36" s="164" t="s">
        <v>1891</v>
      </c>
      <c r="K36" s="164" t="s">
        <v>0</v>
      </c>
      <c r="L36" s="165">
        <v>643.28</v>
      </c>
    </row>
    <row r="37" spans="1:12" x14ac:dyDescent="0.2">
      <c r="A37" s="593"/>
      <c r="B37" s="589"/>
      <c r="C37" s="595"/>
      <c r="D37" s="596"/>
      <c r="E37" s="589"/>
      <c r="F37" s="589"/>
      <c r="G37" s="589"/>
      <c r="H37" s="591" t="s">
        <v>1892</v>
      </c>
      <c r="I37" s="591"/>
      <c r="J37" s="589" t="s">
        <v>1891</v>
      </c>
      <c r="K37" s="589" t="s">
        <v>0</v>
      </c>
      <c r="L37" s="590">
        <v>1295</v>
      </c>
    </row>
    <row r="38" spans="1:12" x14ac:dyDescent="0.2">
      <c r="A38" s="593"/>
      <c r="B38" s="589"/>
      <c r="C38" s="595"/>
      <c r="D38" s="596"/>
      <c r="E38" s="589"/>
      <c r="F38" s="589"/>
      <c r="G38" s="589"/>
      <c r="H38" s="591"/>
      <c r="I38" s="591"/>
      <c r="J38" s="589"/>
      <c r="K38" s="589"/>
      <c r="L38" s="590"/>
    </row>
    <row r="39" spans="1:12" ht="24" x14ac:dyDescent="0.2">
      <c r="A39" s="593"/>
      <c r="B39" s="161" t="s">
        <v>29</v>
      </c>
      <c r="C39" s="162" t="s">
        <v>30</v>
      </c>
      <c r="D39" s="162" t="s">
        <v>1893</v>
      </c>
      <c r="E39" s="162" t="s">
        <v>1894</v>
      </c>
      <c r="F39" s="592"/>
      <c r="G39" s="592"/>
      <c r="H39" s="591" t="s">
        <v>1895</v>
      </c>
      <c r="I39" s="591"/>
      <c r="J39" s="589" t="s">
        <v>1891</v>
      </c>
      <c r="K39" s="589" t="s">
        <v>0</v>
      </c>
      <c r="L39" s="590">
        <v>180</v>
      </c>
    </row>
    <row r="40" spans="1:12" ht="24" x14ac:dyDescent="0.2">
      <c r="A40" s="593"/>
      <c r="B40" s="164" t="s">
        <v>1688</v>
      </c>
      <c r="C40" s="164" t="s">
        <v>3330</v>
      </c>
      <c r="D40" s="166">
        <v>43172</v>
      </c>
      <c r="E40" s="164" t="s">
        <v>3329</v>
      </c>
      <c r="F40" s="592"/>
      <c r="G40" s="592"/>
      <c r="H40" s="591"/>
      <c r="I40" s="591"/>
      <c r="J40" s="589"/>
      <c r="K40" s="589"/>
      <c r="L40" s="590"/>
    </row>
    <row r="41" spans="1:12" ht="24" x14ac:dyDescent="0.2">
      <c r="A41" s="593">
        <v>407</v>
      </c>
      <c r="B41" s="161" t="s">
        <v>20</v>
      </c>
      <c r="C41" s="162" t="s">
        <v>21</v>
      </c>
      <c r="D41" s="162" t="s">
        <v>1884</v>
      </c>
      <c r="E41" s="162" t="s">
        <v>1885</v>
      </c>
      <c r="F41" s="594" t="s">
        <v>14</v>
      </c>
      <c r="G41" s="594"/>
      <c r="H41" s="592"/>
      <c r="I41" s="592"/>
      <c r="J41" s="592"/>
      <c r="K41" s="592"/>
      <c r="L41" s="592"/>
    </row>
    <row r="42" spans="1:12" x14ac:dyDescent="0.2">
      <c r="A42" s="593"/>
      <c r="B42" s="589" t="s">
        <v>3331</v>
      </c>
      <c r="C42" s="595" t="s">
        <v>3332</v>
      </c>
      <c r="D42" s="596">
        <v>43079</v>
      </c>
      <c r="E42" s="589" t="s">
        <v>1932</v>
      </c>
      <c r="F42" s="589" t="s">
        <v>2001</v>
      </c>
      <c r="G42" s="589"/>
      <c r="H42" s="591" t="s">
        <v>1890</v>
      </c>
      <c r="I42" s="591"/>
      <c r="J42" s="164" t="s">
        <v>1891</v>
      </c>
      <c r="K42" s="164" t="s">
        <v>0</v>
      </c>
      <c r="L42" s="165">
        <v>764.99</v>
      </c>
    </row>
    <row r="43" spans="1:12" x14ac:dyDescent="0.2">
      <c r="A43" s="593"/>
      <c r="B43" s="589"/>
      <c r="C43" s="595"/>
      <c r="D43" s="596"/>
      <c r="E43" s="589"/>
      <c r="F43" s="589"/>
      <c r="G43" s="589"/>
      <c r="H43" s="591" t="s">
        <v>1892</v>
      </c>
      <c r="I43" s="591"/>
      <c r="J43" s="164" t="s">
        <v>1891</v>
      </c>
      <c r="K43" s="164" t="s">
        <v>1891</v>
      </c>
      <c r="L43" s="165">
        <v>0</v>
      </c>
    </row>
    <row r="44" spans="1:12" ht="24" x14ac:dyDescent="0.2">
      <c r="A44" s="593"/>
      <c r="B44" s="161" t="s">
        <v>29</v>
      </c>
      <c r="C44" s="162" t="s">
        <v>30</v>
      </c>
      <c r="D44" s="162" t="s">
        <v>1893</v>
      </c>
      <c r="E44" s="162" t="s">
        <v>1894</v>
      </c>
      <c r="F44" s="592"/>
      <c r="G44" s="592"/>
      <c r="H44" s="591" t="s">
        <v>1895</v>
      </c>
      <c r="I44" s="591"/>
      <c r="J44" s="589" t="s">
        <v>1891</v>
      </c>
      <c r="K44" s="589" t="s">
        <v>0</v>
      </c>
      <c r="L44" s="590">
        <v>250</v>
      </c>
    </row>
    <row r="45" spans="1:12" ht="24" x14ac:dyDescent="0.2">
      <c r="A45" s="593"/>
      <c r="B45" s="164" t="s">
        <v>1607</v>
      </c>
      <c r="C45" s="164" t="s">
        <v>2001</v>
      </c>
      <c r="D45" s="166">
        <v>43088</v>
      </c>
      <c r="E45" s="164" t="s">
        <v>3333</v>
      </c>
      <c r="F45" s="592"/>
      <c r="G45" s="592"/>
      <c r="H45" s="591"/>
      <c r="I45" s="591"/>
      <c r="J45" s="589"/>
      <c r="K45" s="589"/>
      <c r="L45" s="590"/>
    </row>
    <row r="46" spans="1:12" ht="24" x14ac:dyDescent="0.2">
      <c r="A46" s="593">
        <v>408</v>
      </c>
      <c r="B46" s="161" t="s">
        <v>20</v>
      </c>
      <c r="C46" s="162" t="s">
        <v>21</v>
      </c>
      <c r="D46" s="162" t="s">
        <v>1884</v>
      </c>
      <c r="E46" s="162" t="s">
        <v>1885</v>
      </c>
      <c r="F46" s="594" t="s">
        <v>14</v>
      </c>
      <c r="G46" s="594"/>
      <c r="H46" s="592"/>
      <c r="I46" s="592"/>
      <c r="J46" s="592"/>
      <c r="K46" s="592"/>
      <c r="L46" s="592"/>
    </row>
    <row r="47" spans="1:12" x14ac:dyDescent="0.2">
      <c r="A47" s="593"/>
      <c r="B47" s="589" t="s">
        <v>3331</v>
      </c>
      <c r="C47" s="595" t="s">
        <v>3332</v>
      </c>
      <c r="D47" s="596">
        <v>43079</v>
      </c>
      <c r="E47" s="589" t="s">
        <v>1932</v>
      </c>
      <c r="F47" s="589" t="s">
        <v>3334</v>
      </c>
      <c r="G47" s="589"/>
      <c r="H47" s="591" t="s">
        <v>1890</v>
      </c>
      <c r="I47" s="591"/>
      <c r="J47" s="164" t="s">
        <v>1891</v>
      </c>
      <c r="K47" s="164" t="s">
        <v>0</v>
      </c>
      <c r="L47" s="165">
        <v>546.91</v>
      </c>
    </row>
    <row r="48" spans="1:12" x14ac:dyDescent="0.2">
      <c r="A48" s="593"/>
      <c r="B48" s="589"/>
      <c r="C48" s="595"/>
      <c r="D48" s="596"/>
      <c r="E48" s="589"/>
      <c r="F48" s="589"/>
      <c r="G48" s="589"/>
      <c r="H48" s="591" t="s">
        <v>1892</v>
      </c>
      <c r="I48" s="591"/>
      <c r="J48" s="164" t="s">
        <v>1891</v>
      </c>
      <c r="K48" s="164" t="s">
        <v>1891</v>
      </c>
      <c r="L48" s="165">
        <v>0</v>
      </c>
    </row>
    <row r="49" spans="1:12" ht="24" x14ac:dyDescent="0.2">
      <c r="A49" s="593"/>
      <c r="B49" s="161" t="s">
        <v>29</v>
      </c>
      <c r="C49" s="162" t="s">
        <v>30</v>
      </c>
      <c r="D49" s="162" t="s">
        <v>1893</v>
      </c>
      <c r="E49" s="162" t="s">
        <v>1894</v>
      </c>
      <c r="F49" s="592"/>
      <c r="G49" s="592"/>
      <c r="H49" s="591" t="s">
        <v>1895</v>
      </c>
      <c r="I49" s="591"/>
      <c r="J49" s="589" t="s">
        <v>1891</v>
      </c>
      <c r="K49" s="589" t="s">
        <v>1891</v>
      </c>
      <c r="L49" s="590">
        <v>0</v>
      </c>
    </row>
    <row r="50" spans="1:12" ht="24" x14ac:dyDescent="0.2">
      <c r="A50" s="593"/>
      <c r="B50" s="164" t="s">
        <v>1607</v>
      </c>
      <c r="C50" s="164" t="s">
        <v>3334</v>
      </c>
      <c r="D50" s="166">
        <v>43088</v>
      </c>
      <c r="E50" s="164" t="s">
        <v>3333</v>
      </c>
      <c r="F50" s="592"/>
      <c r="G50" s="592"/>
      <c r="H50" s="591"/>
      <c r="I50" s="591"/>
      <c r="J50" s="589"/>
      <c r="K50" s="589"/>
      <c r="L50" s="590"/>
    </row>
    <row r="51" spans="1:12" ht="24" x14ac:dyDescent="0.2">
      <c r="A51" s="593">
        <v>409</v>
      </c>
      <c r="B51" s="161" t="s">
        <v>20</v>
      </c>
      <c r="C51" s="162" t="s">
        <v>21</v>
      </c>
      <c r="D51" s="162" t="s">
        <v>1884</v>
      </c>
      <c r="E51" s="162" t="s">
        <v>1885</v>
      </c>
      <c r="F51" s="594" t="s">
        <v>14</v>
      </c>
      <c r="G51" s="594"/>
      <c r="H51" s="592"/>
      <c r="I51" s="592"/>
      <c r="J51" s="592"/>
      <c r="K51" s="592"/>
      <c r="L51" s="592"/>
    </row>
    <row r="52" spans="1:12" x14ac:dyDescent="0.2">
      <c r="A52" s="593"/>
      <c r="B52" s="589" t="s">
        <v>3331</v>
      </c>
      <c r="C52" s="595" t="s">
        <v>3332</v>
      </c>
      <c r="D52" s="596">
        <v>43079</v>
      </c>
      <c r="E52" s="589" t="s">
        <v>1932</v>
      </c>
      <c r="F52" s="589" t="s">
        <v>3335</v>
      </c>
      <c r="G52" s="589"/>
      <c r="H52" s="591" t="s">
        <v>1890</v>
      </c>
      <c r="I52" s="591"/>
      <c r="J52" s="164" t="s">
        <v>1891</v>
      </c>
      <c r="K52" s="164" t="s">
        <v>0</v>
      </c>
      <c r="L52" s="165">
        <v>336</v>
      </c>
    </row>
    <row r="53" spans="1:12" x14ac:dyDescent="0.2">
      <c r="A53" s="593"/>
      <c r="B53" s="589"/>
      <c r="C53" s="595"/>
      <c r="D53" s="596"/>
      <c r="E53" s="589"/>
      <c r="F53" s="589"/>
      <c r="G53" s="589"/>
      <c r="H53" s="591" t="s">
        <v>1892</v>
      </c>
      <c r="I53" s="591"/>
      <c r="J53" s="164" t="s">
        <v>1891</v>
      </c>
      <c r="K53" s="164" t="s">
        <v>1891</v>
      </c>
      <c r="L53" s="165">
        <v>0</v>
      </c>
    </row>
    <row r="54" spans="1:12" ht="24" x14ac:dyDescent="0.2">
      <c r="A54" s="593"/>
      <c r="B54" s="161" t="s">
        <v>29</v>
      </c>
      <c r="C54" s="162" t="s">
        <v>30</v>
      </c>
      <c r="D54" s="162" t="s">
        <v>1893</v>
      </c>
      <c r="E54" s="162" t="s">
        <v>1894</v>
      </c>
      <c r="F54" s="592"/>
      <c r="G54" s="592"/>
      <c r="H54" s="591" t="s">
        <v>1895</v>
      </c>
      <c r="I54" s="591"/>
      <c r="J54" s="589" t="s">
        <v>1891</v>
      </c>
      <c r="K54" s="589" t="s">
        <v>0</v>
      </c>
      <c r="L54" s="590">
        <v>14</v>
      </c>
    </row>
    <row r="55" spans="1:12" ht="24" x14ac:dyDescent="0.2">
      <c r="A55" s="593"/>
      <c r="B55" s="164" t="s">
        <v>1607</v>
      </c>
      <c r="C55" s="164" t="s">
        <v>3335</v>
      </c>
      <c r="D55" s="166">
        <v>43088</v>
      </c>
      <c r="E55" s="164" t="s">
        <v>3333</v>
      </c>
      <c r="F55" s="592"/>
      <c r="G55" s="592"/>
      <c r="H55" s="591"/>
      <c r="I55" s="591"/>
      <c r="J55" s="589"/>
      <c r="K55" s="589"/>
      <c r="L55" s="590"/>
    </row>
    <row r="56" spans="1:12" ht="24" x14ac:dyDescent="0.2">
      <c r="A56" s="593">
        <v>410</v>
      </c>
      <c r="B56" s="161" t="s">
        <v>20</v>
      </c>
      <c r="C56" s="162" t="s">
        <v>21</v>
      </c>
      <c r="D56" s="162" t="s">
        <v>1884</v>
      </c>
      <c r="E56" s="162" t="s">
        <v>1885</v>
      </c>
      <c r="F56" s="594" t="s">
        <v>14</v>
      </c>
      <c r="G56" s="594"/>
      <c r="H56" s="592"/>
      <c r="I56" s="592"/>
      <c r="J56" s="592"/>
      <c r="K56" s="592"/>
      <c r="L56" s="592"/>
    </row>
    <row r="57" spans="1:12" x14ac:dyDescent="0.2">
      <c r="A57" s="593"/>
      <c r="B57" s="589" t="s">
        <v>3331</v>
      </c>
      <c r="C57" s="595" t="s">
        <v>3336</v>
      </c>
      <c r="D57" s="596">
        <v>43129</v>
      </c>
      <c r="E57" s="589" t="s">
        <v>1899</v>
      </c>
      <c r="F57" s="589" t="s">
        <v>2814</v>
      </c>
      <c r="G57" s="589"/>
      <c r="H57" s="591" t="s">
        <v>1890</v>
      </c>
      <c r="I57" s="591"/>
      <c r="J57" s="164" t="s">
        <v>1891</v>
      </c>
      <c r="K57" s="164" t="s">
        <v>0</v>
      </c>
      <c r="L57" s="165">
        <v>528.68000000000006</v>
      </c>
    </row>
    <row r="58" spans="1:12" x14ac:dyDescent="0.2">
      <c r="A58" s="593"/>
      <c r="B58" s="589"/>
      <c r="C58" s="595"/>
      <c r="D58" s="596"/>
      <c r="E58" s="589"/>
      <c r="F58" s="589"/>
      <c r="G58" s="589"/>
      <c r="H58" s="591" t="s">
        <v>1892</v>
      </c>
      <c r="I58" s="591"/>
      <c r="J58" s="164" t="s">
        <v>1891</v>
      </c>
      <c r="K58" s="164" t="s">
        <v>0</v>
      </c>
      <c r="L58" s="165">
        <v>462.5</v>
      </c>
    </row>
    <row r="59" spans="1:12" ht="24" x14ac:dyDescent="0.2">
      <c r="A59" s="593"/>
      <c r="B59" s="161" t="s">
        <v>29</v>
      </c>
      <c r="C59" s="162" t="s">
        <v>30</v>
      </c>
      <c r="D59" s="162" t="s">
        <v>1893</v>
      </c>
      <c r="E59" s="162" t="s">
        <v>1894</v>
      </c>
      <c r="F59" s="592"/>
      <c r="G59" s="592"/>
      <c r="H59" s="591" t="s">
        <v>1895</v>
      </c>
      <c r="I59" s="591"/>
      <c r="J59" s="589" t="s">
        <v>1891</v>
      </c>
      <c r="K59" s="589" t="s">
        <v>0</v>
      </c>
      <c r="L59" s="590">
        <v>695</v>
      </c>
    </row>
    <row r="60" spans="1:12" ht="24" x14ac:dyDescent="0.2">
      <c r="A60" s="593"/>
      <c r="B60" s="164" t="s">
        <v>1607</v>
      </c>
      <c r="C60" s="164" t="s">
        <v>2814</v>
      </c>
      <c r="D60" s="166">
        <v>43132</v>
      </c>
      <c r="E60" s="164" t="s">
        <v>3337</v>
      </c>
      <c r="F60" s="592"/>
      <c r="G60" s="592"/>
      <c r="H60" s="591"/>
      <c r="I60" s="591"/>
      <c r="J60" s="589"/>
      <c r="K60" s="589"/>
      <c r="L60" s="590"/>
    </row>
    <row r="61" spans="1:12" ht="24" x14ac:dyDescent="0.2">
      <c r="A61" s="593">
        <v>411</v>
      </c>
      <c r="B61" s="161" t="s">
        <v>20</v>
      </c>
      <c r="C61" s="162" t="s">
        <v>21</v>
      </c>
      <c r="D61" s="162" t="s">
        <v>1884</v>
      </c>
      <c r="E61" s="162" t="s">
        <v>1885</v>
      </c>
      <c r="F61" s="594" t="s">
        <v>14</v>
      </c>
      <c r="G61" s="594"/>
      <c r="H61" s="592"/>
      <c r="I61" s="592"/>
      <c r="J61" s="592"/>
      <c r="K61" s="592"/>
      <c r="L61" s="592"/>
    </row>
    <row r="62" spans="1:12" x14ac:dyDescent="0.2">
      <c r="A62" s="593"/>
      <c r="B62" s="589" t="s">
        <v>3338</v>
      </c>
      <c r="C62" s="595" t="s">
        <v>3339</v>
      </c>
      <c r="D62" s="596">
        <v>43178</v>
      </c>
      <c r="E62" s="589" t="s">
        <v>1899</v>
      </c>
      <c r="F62" s="589" t="s">
        <v>2814</v>
      </c>
      <c r="G62" s="589"/>
      <c r="H62" s="591" t="s">
        <v>1890</v>
      </c>
      <c r="I62" s="591"/>
      <c r="J62" s="164" t="s">
        <v>1891</v>
      </c>
      <c r="K62" s="164" t="s">
        <v>0</v>
      </c>
      <c r="L62" s="165">
        <v>334</v>
      </c>
    </row>
    <row r="63" spans="1:12" x14ac:dyDescent="0.2">
      <c r="A63" s="593"/>
      <c r="B63" s="589"/>
      <c r="C63" s="595"/>
      <c r="D63" s="596"/>
      <c r="E63" s="589"/>
      <c r="F63" s="589"/>
      <c r="G63" s="589"/>
      <c r="H63" s="591" t="s">
        <v>1892</v>
      </c>
      <c r="I63" s="591"/>
      <c r="J63" s="164" t="s">
        <v>1891</v>
      </c>
      <c r="K63" s="164" t="s">
        <v>0</v>
      </c>
      <c r="L63" s="165">
        <v>400</v>
      </c>
    </row>
    <row r="64" spans="1:12" ht="24" x14ac:dyDescent="0.2">
      <c r="A64" s="593"/>
      <c r="B64" s="161" t="s">
        <v>29</v>
      </c>
      <c r="C64" s="162" t="s">
        <v>30</v>
      </c>
      <c r="D64" s="162" t="s">
        <v>1893</v>
      </c>
      <c r="E64" s="162" t="s">
        <v>1894</v>
      </c>
      <c r="F64" s="592"/>
      <c r="G64" s="592"/>
      <c r="H64" s="591" t="s">
        <v>1895</v>
      </c>
      <c r="I64" s="591"/>
      <c r="J64" s="589" t="s">
        <v>1891</v>
      </c>
      <c r="K64" s="589" t="s">
        <v>1891</v>
      </c>
      <c r="L64" s="590">
        <v>0</v>
      </c>
    </row>
    <row r="65" spans="1:12" ht="24" x14ac:dyDescent="0.2">
      <c r="A65" s="593"/>
      <c r="B65" s="164" t="s">
        <v>1896</v>
      </c>
      <c r="C65" s="164" t="s">
        <v>2814</v>
      </c>
      <c r="D65" s="166">
        <v>43182</v>
      </c>
      <c r="E65" s="164" t="s">
        <v>3340</v>
      </c>
      <c r="F65" s="592"/>
      <c r="G65" s="592"/>
      <c r="H65" s="591"/>
      <c r="I65" s="591"/>
      <c r="J65" s="589"/>
      <c r="K65" s="589"/>
      <c r="L65" s="590"/>
    </row>
    <row r="66" spans="1:12" ht="24" x14ac:dyDescent="0.2">
      <c r="A66" s="593">
        <v>412</v>
      </c>
      <c r="B66" s="161" t="s">
        <v>20</v>
      </c>
      <c r="C66" s="162" t="s">
        <v>21</v>
      </c>
      <c r="D66" s="162" t="s">
        <v>1884</v>
      </c>
      <c r="E66" s="162" t="s">
        <v>1885</v>
      </c>
      <c r="F66" s="594" t="s">
        <v>14</v>
      </c>
      <c r="G66" s="594"/>
      <c r="H66" s="592"/>
      <c r="I66" s="592"/>
      <c r="J66" s="592"/>
      <c r="K66" s="592"/>
      <c r="L66" s="592"/>
    </row>
    <row r="67" spans="1:12" x14ac:dyDescent="0.2">
      <c r="A67" s="593"/>
      <c r="B67" s="589" t="s">
        <v>3341</v>
      </c>
      <c r="C67" s="595" t="s">
        <v>3342</v>
      </c>
      <c r="D67" s="596">
        <v>43017</v>
      </c>
      <c r="E67" s="589" t="s">
        <v>2000</v>
      </c>
      <c r="F67" s="589" t="s">
        <v>3343</v>
      </c>
      <c r="G67" s="589"/>
      <c r="H67" s="591" t="s">
        <v>1890</v>
      </c>
      <c r="I67" s="591"/>
      <c r="J67" s="164" t="s">
        <v>1891</v>
      </c>
      <c r="K67" s="164" t="s">
        <v>0</v>
      </c>
      <c r="L67" s="165">
        <v>804</v>
      </c>
    </row>
    <row r="68" spans="1:12" x14ac:dyDescent="0.2">
      <c r="A68" s="593"/>
      <c r="B68" s="589"/>
      <c r="C68" s="595"/>
      <c r="D68" s="596"/>
      <c r="E68" s="589"/>
      <c r="F68" s="589"/>
      <c r="G68" s="589"/>
      <c r="H68" s="591" t="s">
        <v>1892</v>
      </c>
      <c r="I68" s="591"/>
      <c r="J68" s="164" t="s">
        <v>1891</v>
      </c>
      <c r="K68" s="164" t="s">
        <v>0</v>
      </c>
      <c r="L68" s="165">
        <v>1087.08</v>
      </c>
    </row>
    <row r="69" spans="1:12" ht="24" x14ac:dyDescent="0.2">
      <c r="A69" s="593"/>
      <c r="B69" s="161" t="s">
        <v>29</v>
      </c>
      <c r="C69" s="162" t="s">
        <v>30</v>
      </c>
      <c r="D69" s="162" t="s">
        <v>1893</v>
      </c>
      <c r="E69" s="162" t="s">
        <v>1894</v>
      </c>
      <c r="F69" s="592"/>
      <c r="G69" s="592"/>
      <c r="H69" s="591" t="s">
        <v>1895</v>
      </c>
      <c r="I69" s="591"/>
      <c r="J69" s="589" t="s">
        <v>1891</v>
      </c>
      <c r="K69" s="589" t="s">
        <v>0</v>
      </c>
      <c r="L69" s="590">
        <v>787.2</v>
      </c>
    </row>
    <row r="70" spans="1:12" ht="24" x14ac:dyDescent="0.2">
      <c r="A70" s="593"/>
      <c r="B70" s="164" t="s">
        <v>2268</v>
      </c>
      <c r="C70" s="164" t="s">
        <v>3343</v>
      </c>
      <c r="D70" s="166">
        <v>43022</v>
      </c>
      <c r="E70" s="164" t="s">
        <v>3344</v>
      </c>
      <c r="F70" s="592"/>
      <c r="G70" s="592"/>
      <c r="H70" s="591"/>
      <c r="I70" s="591"/>
      <c r="J70" s="589"/>
      <c r="K70" s="589"/>
      <c r="L70" s="590"/>
    </row>
    <row r="71" spans="1:12" ht="24" x14ac:dyDescent="0.2">
      <c r="A71" s="593">
        <v>413</v>
      </c>
      <c r="B71" s="161" t="s">
        <v>20</v>
      </c>
      <c r="C71" s="162" t="s">
        <v>21</v>
      </c>
      <c r="D71" s="162" t="s">
        <v>1884</v>
      </c>
      <c r="E71" s="162" t="s">
        <v>1885</v>
      </c>
      <c r="F71" s="594" t="s">
        <v>14</v>
      </c>
      <c r="G71" s="594"/>
      <c r="H71" s="592"/>
      <c r="I71" s="592"/>
      <c r="J71" s="592"/>
      <c r="K71" s="592"/>
      <c r="L71" s="592"/>
    </row>
    <row r="72" spans="1:12" x14ac:dyDescent="0.2">
      <c r="A72" s="593"/>
      <c r="B72" s="589" t="s">
        <v>3341</v>
      </c>
      <c r="C72" s="595" t="s">
        <v>3345</v>
      </c>
      <c r="D72" s="596">
        <v>43068</v>
      </c>
      <c r="E72" s="589" t="s">
        <v>3346</v>
      </c>
      <c r="F72" s="589" t="s">
        <v>3347</v>
      </c>
      <c r="G72" s="589"/>
      <c r="H72" s="591" t="s">
        <v>1890</v>
      </c>
      <c r="I72" s="591"/>
      <c r="J72" s="164" t="s">
        <v>1891</v>
      </c>
      <c r="K72" s="164" t="s">
        <v>0</v>
      </c>
      <c r="L72" s="165">
        <v>198</v>
      </c>
    </row>
    <row r="73" spans="1:12" x14ac:dyDescent="0.2">
      <c r="A73" s="593"/>
      <c r="B73" s="589"/>
      <c r="C73" s="595"/>
      <c r="D73" s="596"/>
      <c r="E73" s="589"/>
      <c r="F73" s="589"/>
      <c r="G73" s="589"/>
      <c r="H73" s="591" t="s">
        <v>1892</v>
      </c>
      <c r="I73" s="591"/>
      <c r="J73" s="164" t="s">
        <v>1891</v>
      </c>
      <c r="K73" s="164" t="s">
        <v>0</v>
      </c>
      <c r="L73" s="165">
        <v>204.4</v>
      </c>
    </row>
    <row r="74" spans="1:12" ht="24" x14ac:dyDescent="0.2">
      <c r="A74" s="593"/>
      <c r="B74" s="161" t="s">
        <v>29</v>
      </c>
      <c r="C74" s="162" t="s">
        <v>30</v>
      </c>
      <c r="D74" s="162" t="s">
        <v>1893</v>
      </c>
      <c r="E74" s="162" t="s">
        <v>1894</v>
      </c>
      <c r="F74" s="592"/>
      <c r="G74" s="592"/>
      <c r="H74" s="591" t="s">
        <v>1895</v>
      </c>
      <c r="I74" s="591"/>
      <c r="J74" s="589" t="s">
        <v>1891</v>
      </c>
      <c r="K74" s="589" t="s">
        <v>0</v>
      </c>
      <c r="L74" s="590">
        <v>100</v>
      </c>
    </row>
    <row r="75" spans="1:12" ht="24" x14ac:dyDescent="0.2">
      <c r="A75" s="593"/>
      <c r="B75" s="164" t="s">
        <v>2268</v>
      </c>
      <c r="C75" s="164" t="s">
        <v>3347</v>
      </c>
      <c r="D75" s="166">
        <v>43069</v>
      </c>
      <c r="E75" s="164" t="s">
        <v>3348</v>
      </c>
      <c r="F75" s="592"/>
      <c r="G75" s="592"/>
      <c r="H75" s="591"/>
      <c r="I75" s="591"/>
      <c r="J75" s="589"/>
      <c r="K75" s="589"/>
      <c r="L75" s="590"/>
    </row>
    <row r="76" spans="1:12" ht="24" x14ac:dyDescent="0.2">
      <c r="A76" s="593">
        <v>414</v>
      </c>
      <c r="B76" s="161" t="s">
        <v>20</v>
      </c>
      <c r="C76" s="162" t="s">
        <v>21</v>
      </c>
      <c r="D76" s="162" t="s">
        <v>1884</v>
      </c>
      <c r="E76" s="162" t="s">
        <v>1885</v>
      </c>
      <c r="F76" s="594" t="s">
        <v>14</v>
      </c>
      <c r="G76" s="594"/>
      <c r="H76" s="592"/>
      <c r="I76" s="592"/>
      <c r="J76" s="592"/>
      <c r="K76" s="592"/>
      <c r="L76" s="592"/>
    </row>
    <row r="77" spans="1:12" x14ac:dyDescent="0.2">
      <c r="A77" s="593"/>
      <c r="B77" s="589" t="s">
        <v>3349</v>
      </c>
      <c r="C77" s="595" t="s">
        <v>3350</v>
      </c>
      <c r="D77" s="596">
        <v>43068</v>
      </c>
      <c r="E77" s="589" t="s">
        <v>2262</v>
      </c>
      <c r="F77" s="589" t="s">
        <v>3351</v>
      </c>
      <c r="G77" s="589"/>
      <c r="H77" s="591" t="s">
        <v>1890</v>
      </c>
      <c r="I77" s="591"/>
      <c r="J77" s="164" t="s">
        <v>1891</v>
      </c>
      <c r="K77" s="164" t="s">
        <v>0</v>
      </c>
      <c r="L77" s="165">
        <v>692.22</v>
      </c>
    </row>
    <row r="78" spans="1:12" x14ac:dyDescent="0.2">
      <c r="A78" s="593"/>
      <c r="B78" s="589"/>
      <c r="C78" s="595"/>
      <c r="D78" s="596"/>
      <c r="E78" s="589"/>
      <c r="F78" s="589"/>
      <c r="G78" s="589"/>
      <c r="H78" s="591" t="s">
        <v>1892</v>
      </c>
      <c r="I78" s="591"/>
      <c r="J78" s="589" t="s">
        <v>1891</v>
      </c>
      <c r="K78" s="589" t="s">
        <v>0</v>
      </c>
      <c r="L78" s="590">
        <v>231.4</v>
      </c>
    </row>
    <row r="79" spans="1:12" x14ac:dyDescent="0.2">
      <c r="A79" s="593"/>
      <c r="B79" s="589"/>
      <c r="C79" s="595"/>
      <c r="D79" s="596"/>
      <c r="E79" s="589"/>
      <c r="F79" s="589"/>
      <c r="G79" s="589"/>
      <c r="H79" s="591"/>
      <c r="I79" s="591"/>
      <c r="J79" s="589"/>
      <c r="K79" s="589"/>
      <c r="L79" s="590"/>
    </row>
    <row r="80" spans="1:12" ht="24" x14ac:dyDescent="0.2">
      <c r="A80" s="593"/>
      <c r="B80" s="161" t="s">
        <v>29</v>
      </c>
      <c r="C80" s="162" t="s">
        <v>30</v>
      </c>
      <c r="D80" s="162" t="s">
        <v>1893</v>
      </c>
      <c r="E80" s="162" t="s">
        <v>1894</v>
      </c>
      <c r="F80" s="592"/>
      <c r="G80" s="592"/>
      <c r="H80" s="591" t="s">
        <v>1895</v>
      </c>
      <c r="I80" s="591"/>
      <c r="J80" s="589" t="s">
        <v>1891</v>
      </c>
      <c r="K80" s="589" t="s">
        <v>0</v>
      </c>
      <c r="L80" s="590">
        <v>650</v>
      </c>
    </row>
    <row r="81" spans="1:12" ht="24" x14ac:dyDescent="0.2">
      <c r="A81" s="593"/>
      <c r="B81" s="164" t="s">
        <v>2052</v>
      </c>
      <c r="C81" s="164" t="s">
        <v>3351</v>
      </c>
      <c r="D81" s="166">
        <v>43072</v>
      </c>
      <c r="E81" s="164" t="s">
        <v>3352</v>
      </c>
      <c r="F81" s="592"/>
      <c r="G81" s="592"/>
      <c r="H81" s="591"/>
      <c r="I81" s="591"/>
      <c r="J81" s="589"/>
      <c r="K81" s="589"/>
      <c r="L81" s="590"/>
    </row>
    <row r="82" spans="1:12" ht="24" x14ac:dyDescent="0.2">
      <c r="A82" s="593">
        <v>415</v>
      </c>
      <c r="B82" s="161" t="s">
        <v>20</v>
      </c>
      <c r="C82" s="162" t="s">
        <v>21</v>
      </c>
      <c r="D82" s="162" t="s">
        <v>1884</v>
      </c>
      <c r="E82" s="162" t="s">
        <v>1885</v>
      </c>
      <c r="F82" s="594" t="s">
        <v>14</v>
      </c>
      <c r="G82" s="594"/>
      <c r="H82" s="592"/>
      <c r="I82" s="592"/>
      <c r="J82" s="592"/>
      <c r="K82" s="592"/>
      <c r="L82" s="592"/>
    </row>
    <row r="83" spans="1:12" x14ac:dyDescent="0.2">
      <c r="A83" s="593"/>
      <c r="B83" s="589" t="s">
        <v>3353</v>
      </c>
      <c r="C83" s="595" t="s">
        <v>3354</v>
      </c>
      <c r="D83" s="596">
        <v>43050</v>
      </c>
      <c r="E83" s="589" t="s">
        <v>2740</v>
      </c>
      <c r="F83" s="589" t="s">
        <v>2741</v>
      </c>
      <c r="G83" s="589"/>
      <c r="H83" s="591" t="s">
        <v>1890</v>
      </c>
      <c r="I83" s="591"/>
      <c r="J83" s="164" t="s">
        <v>1891</v>
      </c>
      <c r="K83" s="164" t="s">
        <v>1891</v>
      </c>
      <c r="L83" s="165">
        <v>0</v>
      </c>
    </row>
    <row r="84" spans="1:12" x14ac:dyDescent="0.2">
      <c r="A84" s="593"/>
      <c r="B84" s="589"/>
      <c r="C84" s="595"/>
      <c r="D84" s="596"/>
      <c r="E84" s="589"/>
      <c r="F84" s="589"/>
      <c r="G84" s="589"/>
      <c r="H84" s="591" t="s">
        <v>1892</v>
      </c>
      <c r="I84" s="591"/>
      <c r="J84" s="164" t="s">
        <v>1891</v>
      </c>
      <c r="K84" s="164" t="s">
        <v>1891</v>
      </c>
      <c r="L84" s="165">
        <v>0</v>
      </c>
    </row>
    <row r="85" spans="1:12" ht="24" x14ac:dyDescent="0.2">
      <c r="A85" s="593"/>
      <c r="B85" s="161" t="s">
        <v>29</v>
      </c>
      <c r="C85" s="162" t="s">
        <v>30</v>
      </c>
      <c r="D85" s="162" t="s">
        <v>1893</v>
      </c>
      <c r="E85" s="162" t="s">
        <v>1894</v>
      </c>
      <c r="F85" s="592"/>
      <c r="G85" s="592"/>
      <c r="H85" s="591" t="s">
        <v>1895</v>
      </c>
      <c r="I85" s="591"/>
      <c r="J85" s="589" t="s">
        <v>1891</v>
      </c>
      <c r="K85" s="589" t="s">
        <v>0</v>
      </c>
      <c r="L85" s="590">
        <v>1265</v>
      </c>
    </row>
    <row r="86" spans="1:12" ht="36" x14ac:dyDescent="0.2">
      <c r="A86" s="593"/>
      <c r="B86" s="164" t="s">
        <v>3355</v>
      </c>
      <c r="C86" s="164" t="s">
        <v>2741</v>
      </c>
      <c r="D86" s="166">
        <v>43054</v>
      </c>
      <c r="E86" s="164" t="s">
        <v>2742</v>
      </c>
      <c r="F86" s="592"/>
      <c r="G86" s="592"/>
      <c r="H86" s="591"/>
      <c r="I86" s="591"/>
      <c r="J86" s="589"/>
      <c r="K86" s="589"/>
      <c r="L86" s="590"/>
    </row>
    <row r="87" spans="1:12" ht="24" x14ac:dyDescent="0.2">
      <c r="A87" s="593">
        <v>416</v>
      </c>
      <c r="B87" s="161" t="s">
        <v>20</v>
      </c>
      <c r="C87" s="162" t="s">
        <v>21</v>
      </c>
      <c r="D87" s="162" t="s">
        <v>1884</v>
      </c>
      <c r="E87" s="162" t="s">
        <v>1885</v>
      </c>
      <c r="F87" s="594" t="s">
        <v>14</v>
      </c>
      <c r="G87" s="594"/>
      <c r="H87" s="592"/>
      <c r="I87" s="592"/>
      <c r="J87" s="592"/>
      <c r="K87" s="592"/>
      <c r="L87" s="592"/>
    </row>
    <row r="88" spans="1:12" x14ac:dyDescent="0.2">
      <c r="A88" s="593"/>
      <c r="B88" s="589" t="s">
        <v>3356</v>
      </c>
      <c r="C88" s="595" t="s">
        <v>3357</v>
      </c>
      <c r="D88" s="596">
        <v>43009</v>
      </c>
      <c r="E88" s="589" t="s">
        <v>2547</v>
      </c>
      <c r="F88" s="589" t="s">
        <v>3358</v>
      </c>
      <c r="G88" s="589"/>
      <c r="H88" s="591" t="s">
        <v>1890</v>
      </c>
      <c r="I88" s="591"/>
      <c r="J88" s="164" t="s">
        <v>1891</v>
      </c>
      <c r="K88" s="164" t="s">
        <v>0</v>
      </c>
      <c r="L88" s="165">
        <v>785.04</v>
      </c>
    </row>
    <row r="89" spans="1:12" x14ac:dyDescent="0.2">
      <c r="A89" s="593"/>
      <c r="B89" s="589"/>
      <c r="C89" s="595"/>
      <c r="D89" s="596"/>
      <c r="E89" s="589"/>
      <c r="F89" s="589"/>
      <c r="G89" s="589"/>
      <c r="H89" s="591" t="s">
        <v>1892</v>
      </c>
      <c r="I89" s="591"/>
      <c r="J89" s="164" t="s">
        <v>1891</v>
      </c>
      <c r="K89" s="164" t="s">
        <v>1891</v>
      </c>
      <c r="L89" s="165">
        <v>0</v>
      </c>
    </row>
    <row r="90" spans="1:12" ht="24" x14ac:dyDescent="0.2">
      <c r="A90" s="593"/>
      <c r="B90" s="161" t="s">
        <v>29</v>
      </c>
      <c r="C90" s="162" t="s">
        <v>30</v>
      </c>
      <c r="D90" s="162" t="s">
        <v>1893</v>
      </c>
      <c r="E90" s="162" t="s">
        <v>1894</v>
      </c>
      <c r="F90" s="592"/>
      <c r="G90" s="592"/>
      <c r="H90" s="591" t="s">
        <v>1895</v>
      </c>
      <c r="I90" s="591"/>
      <c r="J90" s="589" t="s">
        <v>1891</v>
      </c>
      <c r="K90" s="589" t="s">
        <v>1891</v>
      </c>
      <c r="L90" s="590">
        <v>0</v>
      </c>
    </row>
    <row r="91" spans="1:12" ht="24" x14ac:dyDescent="0.2">
      <c r="A91" s="593"/>
      <c r="B91" s="164" t="s">
        <v>1896</v>
      </c>
      <c r="C91" s="164" t="s">
        <v>3358</v>
      </c>
      <c r="D91" s="166">
        <v>43016</v>
      </c>
      <c r="E91" s="164" t="s">
        <v>2190</v>
      </c>
      <c r="F91" s="592"/>
      <c r="G91" s="592"/>
      <c r="H91" s="591"/>
      <c r="I91" s="591"/>
      <c r="J91" s="589"/>
      <c r="K91" s="589"/>
      <c r="L91" s="590"/>
    </row>
    <row r="92" spans="1:12" ht="24" x14ac:dyDescent="0.2">
      <c r="A92" s="593">
        <v>417</v>
      </c>
      <c r="B92" s="161" t="s">
        <v>20</v>
      </c>
      <c r="C92" s="162" t="s">
        <v>21</v>
      </c>
      <c r="D92" s="162" t="s">
        <v>1884</v>
      </c>
      <c r="E92" s="162" t="s">
        <v>1885</v>
      </c>
      <c r="F92" s="594" t="s">
        <v>14</v>
      </c>
      <c r="G92" s="594"/>
      <c r="H92" s="592"/>
      <c r="I92" s="592"/>
      <c r="J92" s="592"/>
      <c r="K92" s="592"/>
      <c r="L92" s="592"/>
    </row>
    <row r="93" spans="1:12" x14ac:dyDescent="0.2">
      <c r="A93" s="593"/>
      <c r="B93" s="589" t="s">
        <v>3359</v>
      </c>
      <c r="C93" s="595" t="s">
        <v>3360</v>
      </c>
      <c r="D93" s="596">
        <v>43043</v>
      </c>
      <c r="E93" s="589" t="s">
        <v>2763</v>
      </c>
      <c r="F93" s="589" t="s">
        <v>3361</v>
      </c>
      <c r="G93" s="589"/>
      <c r="H93" s="591" t="s">
        <v>1890</v>
      </c>
      <c r="I93" s="591"/>
      <c r="J93" s="164" t="s">
        <v>1891</v>
      </c>
      <c r="K93" s="164" t="s">
        <v>0</v>
      </c>
      <c r="L93" s="165">
        <v>281</v>
      </c>
    </row>
    <row r="94" spans="1:12" x14ac:dyDescent="0.2">
      <c r="A94" s="593"/>
      <c r="B94" s="589"/>
      <c r="C94" s="595"/>
      <c r="D94" s="596"/>
      <c r="E94" s="589"/>
      <c r="F94" s="589"/>
      <c r="G94" s="589"/>
      <c r="H94" s="591" t="s">
        <v>1892</v>
      </c>
      <c r="I94" s="591"/>
      <c r="J94" s="589" t="s">
        <v>1891</v>
      </c>
      <c r="K94" s="589" t="s">
        <v>0</v>
      </c>
      <c r="L94" s="590">
        <v>458.04</v>
      </c>
    </row>
    <row r="95" spans="1:12" x14ac:dyDescent="0.2">
      <c r="A95" s="593"/>
      <c r="B95" s="589"/>
      <c r="C95" s="595"/>
      <c r="D95" s="596"/>
      <c r="E95" s="589"/>
      <c r="F95" s="589"/>
      <c r="G95" s="589"/>
      <c r="H95" s="591"/>
      <c r="I95" s="591"/>
      <c r="J95" s="589"/>
      <c r="K95" s="589"/>
      <c r="L95" s="590"/>
    </row>
    <row r="96" spans="1:12" ht="24" x14ac:dyDescent="0.2">
      <c r="A96" s="593"/>
      <c r="B96" s="161" t="s">
        <v>29</v>
      </c>
      <c r="C96" s="162" t="s">
        <v>30</v>
      </c>
      <c r="D96" s="162" t="s">
        <v>1893</v>
      </c>
      <c r="E96" s="162" t="s">
        <v>1894</v>
      </c>
      <c r="F96" s="592"/>
      <c r="G96" s="592"/>
      <c r="H96" s="591" t="s">
        <v>1895</v>
      </c>
      <c r="I96" s="591"/>
      <c r="J96" s="589" t="s">
        <v>1891</v>
      </c>
      <c r="K96" s="589" t="s">
        <v>1891</v>
      </c>
      <c r="L96" s="590">
        <v>0</v>
      </c>
    </row>
    <row r="97" spans="1:12" ht="24" x14ac:dyDescent="0.2">
      <c r="A97" s="593"/>
      <c r="B97" s="164" t="s">
        <v>1962</v>
      </c>
      <c r="C97" s="164" t="s">
        <v>3361</v>
      </c>
      <c r="D97" s="166">
        <v>43048</v>
      </c>
      <c r="E97" s="164" t="s">
        <v>3362</v>
      </c>
      <c r="F97" s="592"/>
      <c r="G97" s="592"/>
      <c r="H97" s="591"/>
      <c r="I97" s="591"/>
      <c r="J97" s="589"/>
      <c r="K97" s="589"/>
      <c r="L97" s="590"/>
    </row>
    <row r="98" spans="1:12" ht="24" x14ac:dyDescent="0.2">
      <c r="A98" s="593">
        <v>418</v>
      </c>
      <c r="B98" s="161" t="s">
        <v>20</v>
      </c>
      <c r="C98" s="162" t="s">
        <v>21</v>
      </c>
      <c r="D98" s="162" t="s">
        <v>1884</v>
      </c>
      <c r="E98" s="162" t="s">
        <v>1885</v>
      </c>
      <c r="F98" s="594" t="s">
        <v>14</v>
      </c>
      <c r="G98" s="594"/>
      <c r="H98" s="592"/>
      <c r="I98" s="592"/>
      <c r="J98" s="592"/>
      <c r="K98" s="592"/>
      <c r="L98" s="592"/>
    </row>
    <row r="99" spans="1:12" x14ac:dyDescent="0.2">
      <c r="A99" s="593"/>
      <c r="B99" s="589" t="s">
        <v>3363</v>
      </c>
      <c r="C99" s="595" t="s">
        <v>3364</v>
      </c>
      <c r="D99" s="596">
        <v>43164</v>
      </c>
      <c r="E99" s="589" t="s">
        <v>3365</v>
      </c>
      <c r="F99" s="589" t="s">
        <v>3366</v>
      </c>
      <c r="G99" s="589"/>
      <c r="H99" s="591" t="s">
        <v>1890</v>
      </c>
      <c r="I99" s="591"/>
      <c r="J99" s="164" t="s">
        <v>1891</v>
      </c>
      <c r="K99" s="164" t="s">
        <v>0</v>
      </c>
      <c r="L99" s="165">
        <v>123.65</v>
      </c>
    </row>
    <row r="100" spans="1:12" x14ac:dyDescent="0.2">
      <c r="A100" s="593"/>
      <c r="B100" s="589"/>
      <c r="C100" s="595"/>
      <c r="D100" s="596"/>
      <c r="E100" s="589"/>
      <c r="F100" s="589"/>
      <c r="G100" s="589"/>
      <c r="H100" s="591" t="s">
        <v>1892</v>
      </c>
      <c r="I100" s="591"/>
      <c r="J100" s="164" t="s">
        <v>1891</v>
      </c>
      <c r="K100" s="164" t="s">
        <v>0</v>
      </c>
      <c r="L100" s="165">
        <v>281.60000000000002</v>
      </c>
    </row>
    <row r="101" spans="1:12" ht="24" x14ac:dyDescent="0.2">
      <c r="A101" s="593"/>
      <c r="B101" s="161" t="s">
        <v>29</v>
      </c>
      <c r="C101" s="162" t="s">
        <v>30</v>
      </c>
      <c r="D101" s="162" t="s">
        <v>1893</v>
      </c>
      <c r="E101" s="162" t="s">
        <v>1894</v>
      </c>
      <c r="F101" s="592"/>
      <c r="G101" s="592"/>
      <c r="H101" s="591" t="s">
        <v>1895</v>
      </c>
      <c r="I101" s="591"/>
      <c r="J101" s="589" t="s">
        <v>1891</v>
      </c>
      <c r="K101" s="589" t="s">
        <v>1891</v>
      </c>
      <c r="L101" s="590">
        <v>0</v>
      </c>
    </row>
    <row r="102" spans="1:12" ht="24" x14ac:dyDescent="0.2">
      <c r="A102" s="593"/>
      <c r="B102" s="164" t="s">
        <v>2059</v>
      </c>
      <c r="C102" s="164" t="s">
        <v>3366</v>
      </c>
      <c r="D102" s="166">
        <v>43165</v>
      </c>
      <c r="E102" s="164" t="s">
        <v>3075</v>
      </c>
      <c r="F102" s="592"/>
      <c r="G102" s="592"/>
      <c r="H102" s="591"/>
      <c r="I102" s="591"/>
      <c r="J102" s="589"/>
      <c r="K102" s="589"/>
      <c r="L102" s="590"/>
    </row>
    <row r="103" spans="1:12" ht="24" x14ac:dyDescent="0.2">
      <c r="A103" s="593">
        <v>419</v>
      </c>
      <c r="B103" s="161" t="s">
        <v>20</v>
      </c>
      <c r="C103" s="162" t="s">
        <v>21</v>
      </c>
      <c r="D103" s="162" t="s">
        <v>1884</v>
      </c>
      <c r="E103" s="162" t="s">
        <v>1885</v>
      </c>
      <c r="F103" s="594" t="s">
        <v>14</v>
      </c>
      <c r="G103" s="594"/>
      <c r="H103" s="592"/>
      <c r="I103" s="592"/>
      <c r="J103" s="592"/>
      <c r="K103" s="592"/>
      <c r="L103" s="592"/>
    </row>
    <row r="104" spans="1:12" x14ac:dyDescent="0.2">
      <c r="A104" s="593"/>
      <c r="B104" s="589" t="s">
        <v>3367</v>
      </c>
      <c r="C104" s="595" t="s">
        <v>3368</v>
      </c>
      <c r="D104" s="596">
        <v>43029</v>
      </c>
      <c r="E104" s="589" t="s">
        <v>2372</v>
      </c>
      <c r="F104" s="589" t="s">
        <v>3369</v>
      </c>
      <c r="G104" s="589"/>
      <c r="H104" s="591" t="s">
        <v>1890</v>
      </c>
      <c r="I104" s="591"/>
      <c r="J104" s="164" t="s">
        <v>1891</v>
      </c>
      <c r="K104" s="164" t="s">
        <v>0</v>
      </c>
      <c r="L104" s="165">
        <v>746.58</v>
      </c>
    </row>
    <row r="105" spans="1:12" x14ac:dyDescent="0.2">
      <c r="A105" s="593"/>
      <c r="B105" s="589"/>
      <c r="C105" s="595"/>
      <c r="D105" s="596"/>
      <c r="E105" s="589"/>
      <c r="F105" s="589"/>
      <c r="G105" s="589"/>
      <c r="H105" s="591" t="s">
        <v>1892</v>
      </c>
      <c r="I105" s="591"/>
      <c r="J105" s="164" t="s">
        <v>1891</v>
      </c>
      <c r="K105" s="164" t="s">
        <v>0</v>
      </c>
      <c r="L105" s="165">
        <v>198.96</v>
      </c>
    </row>
    <row r="106" spans="1:12" ht="24" x14ac:dyDescent="0.2">
      <c r="A106" s="593"/>
      <c r="B106" s="161" t="s">
        <v>29</v>
      </c>
      <c r="C106" s="162" t="s">
        <v>30</v>
      </c>
      <c r="D106" s="162" t="s">
        <v>1893</v>
      </c>
      <c r="E106" s="162" t="s">
        <v>1894</v>
      </c>
      <c r="F106" s="592"/>
      <c r="G106" s="592"/>
      <c r="H106" s="591" t="s">
        <v>1895</v>
      </c>
      <c r="I106" s="591"/>
      <c r="J106" s="589" t="s">
        <v>1891</v>
      </c>
      <c r="K106" s="589" t="s">
        <v>1891</v>
      </c>
      <c r="L106" s="590">
        <v>0</v>
      </c>
    </row>
    <row r="107" spans="1:12" ht="36" x14ac:dyDescent="0.2">
      <c r="A107" s="593"/>
      <c r="B107" s="164" t="s">
        <v>2209</v>
      </c>
      <c r="C107" s="164" t="s">
        <v>3369</v>
      </c>
      <c r="D107" s="166">
        <v>43032</v>
      </c>
      <c r="E107" s="164" t="s">
        <v>3370</v>
      </c>
      <c r="F107" s="592"/>
      <c r="G107" s="592"/>
      <c r="H107" s="591"/>
      <c r="I107" s="591"/>
      <c r="J107" s="589"/>
      <c r="K107" s="589"/>
      <c r="L107" s="590"/>
    </row>
    <row r="108" spans="1:12" ht="24" x14ac:dyDescent="0.2">
      <c r="A108" s="593">
        <v>420</v>
      </c>
      <c r="B108" s="161" t="s">
        <v>20</v>
      </c>
      <c r="C108" s="162" t="s">
        <v>21</v>
      </c>
      <c r="D108" s="162" t="s">
        <v>1884</v>
      </c>
      <c r="E108" s="162" t="s">
        <v>1885</v>
      </c>
      <c r="F108" s="594" t="s">
        <v>14</v>
      </c>
      <c r="G108" s="594"/>
      <c r="H108" s="592"/>
      <c r="I108" s="592"/>
      <c r="J108" s="592"/>
      <c r="K108" s="592"/>
      <c r="L108" s="592"/>
    </row>
    <row r="109" spans="1:12" x14ac:dyDescent="0.2">
      <c r="A109" s="593"/>
      <c r="B109" s="589" t="s">
        <v>3371</v>
      </c>
      <c r="C109" s="595" t="s">
        <v>3372</v>
      </c>
      <c r="D109" s="596">
        <v>43178</v>
      </c>
      <c r="E109" s="589" t="s">
        <v>2673</v>
      </c>
      <c r="F109" s="589" t="s">
        <v>3373</v>
      </c>
      <c r="G109" s="589"/>
      <c r="H109" s="591" t="s">
        <v>1890</v>
      </c>
      <c r="I109" s="591"/>
      <c r="J109" s="164" t="s">
        <v>1891</v>
      </c>
      <c r="K109" s="164" t="s">
        <v>0</v>
      </c>
      <c r="L109" s="165">
        <v>190</v>
      </c>
    </row>
    <row r="110" spans="1:12" x14ac:dyDescent="0.2">
      <c r="A110" s="593"/>
      <c r="B110" s="589"/>
      <c r="C110" s="595"/>
      <c r="D110" s="596"/>
      <c r="E110" s="589"/>
      <c r="F110" s="589"/>
      <c r="G110" s="589"/>
      <c r="H110" s="591" t="s">
        <v>1892</v>
      </c>
      <c r="I110" s="591"/>
      <c r="J110" s="589" t="s">
        <v>1891</v>
      </c>
      <c r="K110" s="589" t="s">
        <v>0</v>
      </c>
      <c r="L110" s="590">
        <v>260</v>
      </c>
    </row>
    <row r="111" spans="1:12" x14ac:dyDescent="0.2">
      <c r="A111" s="593"/>
      <c r="B111" s="589"/>
      <c r="C111" s="595"/>
      <c r="D111" s="596"/>
      <c r="E111" s="589"/>
      <c r="F111" s="589"/>
      <c r="G111" s="589"/>
      <c r="H111" s="591"/>
      <c r="I111" s="591"/>
      <c r="J111" s="589"/>
      <c r="K111" s="589"/>
      <c r="L111" s="590"/>
    </row>
    <row r="112" spans="1:12" ht="24" x14ac:dyDescent="0.2">
      <c r="A112" s="593"/>
      <c r="B112" s="161" t="s">
        <v>29</v>
      </c>
      <c r="C112" s="162" t="s">
        <v>30</v>
      </c>
      <c r="D112" s="162" t="s">
        <v>1893</v>
      </c>
      <c r="E112" s="162" t="s">
        <v>1894</v>
      </c>
      <c r="F112" s="592"/>
      <c r="G112" s="592"/>
      <c r="H112" s="591" t="s">
        <v>1895</v>
      </c>
      <c r="I112" s="591"/>
      <c r="J112" s="589" t="s">
        <v>1891</v>
      </c>
      <c r="K112" s="589" t="s">
        <v>0</v>
      </c>
      <c r="L112" s="590">
        <v>200</v>
      </c>
    </row>
    <row r="113" spans="1:12" ht="24" x14ac:dyDescent="0.2">
      <c r="A113" s="593"/>
      <c r="B113" s="164" t="s">
        <v>1896</v>
      </c>
      <c r="C113" s="164" t="s">
        <v>3373</v>
      </c>
      <c r="D113" s="166">
        <v>43179</v>
      </c>
      <c r="E113" s="164" t="s">
        <v>3374</v>
      </c>
      <c r="F113" s="592"/>
      <c r="G113" s="592"/>
      <c r="H113" s="591"/>
      <c r="I113" s="591"/>
      <c r="J113" s="589"/>
      <c r="K113" s="589"/>
      <c r="L113" s="590"/>
    </row>
    <row r="114" spans="1:12" ht="24" x14ac:dyDescent="0.2">
      <c r="A114" s="593">
        <v>421</v>
      </c>
      <c r="B114" s="161" t="s">
        <v>20</v>
      </c>
      <c r="C114" s="162" t="s">
        <v>21</v>
      </c>
      <c r="D114" s="162" t="s">
        <v>1884</v>
      </c>
      <c r="E114" s="162" t="s">
        <v>1885</v>
      </c>
      <c r="F114" s="594" t="s">
        <v>14</v>
      </c>
      <c r="G114" s="594"/>
      <c r="H114" s="592"/>
      <c r="I114" s="592"/>
      <c r="J114" s="592"/>
      <c r="K114" s="592"/>
      <c r="L114" s="592"/>
    </row>
    <row r="115" spans="1:12" x14ac:dyDescent="0.2">
      <c r="A115" s="593"/>
      <c r="B115" s="589" t="s">
        <v>3375</v>
      </c>
      <c r="C115" s="595" t="s">
        <v>3376</v>
      </c>
      <c r="D115" s="596">
        <v>43043</v>
      </c>
      <c r="E115" s="589" t="s">
        <v>2673</v>
      </c>
      <c r="F115" s="589" t="s">
        <v>1831</v>
      </c>
      <c r="G115" s="589"/>
      <c r="H115" s="591" t="s">
        <v>1890</v>
      </c>
      <c r="I115" s="591"/>
      <c r="J115" s="164" t="s">
        <v>1891</v>
      </c>
      <c r="K115" s="164" t="s">
        <v>0</v>
      </c>
      <c r="L115" s="165">
        <v>269.54000000000002</v>
      </c>
    </row>
    <row r="116" spans="1:12" x14ac:dyDescent="0.2">
      <c r="A116" s="593"/>
      <c r="B116" s="589"/>
      <c r="C116" s="595"/>
      <c r="D116" s="596"/>
      <c r="E116" s="589"/>
      <c r="F116" s="589"/>
      <c r="G116" s="589"/>
      <c r="H116" s="591" t="s">
        <v>1892</v>
      </c>
      <c r="I116" s="591"/>
      <c r="J116" s="589" t="s">
        <v>1891</v>
      </c>
      <c r="K116" s="589" t="s">
        <v>0</v>
      </c>
      <c r="L116" s="590">
        <v>609.4</v>
      </c>
    </row>
    <row r="117" spans="1:12" x14ac:dyDescent="0.2">
      <c r="A117" s="593"/>
      <c r="B117" s="589"/>
      <c r="C117" s="595"/>
      <c r="D117" s="596"/>
      <c r="E117" s="589"/>
      <c r="F117" s="589"/>
      <c r="G117" s="589"/>
      <c r="H117" s="591"/>
      <c r="I117" s="591"/>
      <c r="J117" s="589"/>
      <c r="K117" s="589"/>
      <c r="L117" s="590"/>
    </row>
    <row r="118" spans="1:12" ht="24" x14ac:dyDescent="0.2">
      <c r="A118" s="593"/>
      <c r="B118" s="161" t="s">
        <v>29</v>
      </c>
      <c r="C118" s="162" t="s">
        <v>30</v>
      </c>
      <c r="D118" s="162" t="s">
        <v>1893</v>
      </c>
      <c r="E118" s="162" t="s">
        <v>1894</v>
      </c>
      <c r="F118" s="592"/>
      <c r="G118" s="592"/>
      <c r="H118" s="591" t="s">
        <v>1895</v>
      </c>
      <c r="I118" s="591"/>
      <c r="J118" s="589" t="s">
        <v>1891</v>
      </c>
      <c r="K118" s="589" t="s">
        <v>0</v>
      </c>
      <c r="L118" s="590">
        <v>475</v>
      </c>
    </row>
    <row r="119" spans="1:12" ht="24" x14ac:dyDescent="0.2">
      <c r="A119" s="593"/>
      <c r="B119" s="164" t="s">
        <v>2059</v>
      </c>
      <c r="C119" s="164" t="s">
        <v>1831</v>
      </c>
      <c r="D119" s="166">
        <v>43044</v>
      </c>
      <c r="E119" s="164" t="s">
        <v>3377</v>
      </c>
      <c r="F119" s="592"/>
      <c r="G119" s="592"/>
      <c r="H119" s="591"/>
      <c r="I119" s="591"/>
      <c r="J119" s="589"/>
      <c r="K119" s="589"/>
      <c r="L119" s="590"/>
    </row>
    <row r="120" spans="1:12" ht="24" x14ac:dyDescent="0.2">
      <c r="A120" s="593">
        <v>422</v>
      </c>
      <c r="B120" s="161" t="s">
        <v>20</v>
      </c>
      <c r="C120" s="162" t="s">
        <v>21</v>
      </c>
      <c r="D120" s="162" t="s">
        <v>1884</v>
      </c>
      <c r="E120" s="162" t="s">
        <v>1885</v>
      </c>
      <c r="F120" s="594" t="s">
        <v>14</v>
      </c>
      <c r="G120" s="594"/>
      <c r="H120" s="592"/>
      <c r="I120" s="592"/>
      <c r="J120" s="592"/>
      <c r="K120" s="592"/>
      <c r="L120" s="592"/>
    </row>
    <row r="121" spans="1:12" x14ac:dyDescent="0.2">
      <c r="A121" s="593"/>
      <c r="B121" s="589" t="s">
        <v>3378</v>
      </c>
      <c r="C121" s="595" t="s">
        <v>3379</v>
      </c>
      <c r="D121" s="596">
        <v>43054</v>
      </c>
      <c r="E121" s="589" t="s">
        <v>2589</v>
      </c>
      <c r="F121" s="589" t="s">
        <v>3380</v>
      </c>
      <c r="G121" s="589"/>
      <c r="H121" s="591" t="s">
        <v>1890</v>
      </c>
      <c r="I121" s="591"/>
      <c r="J121" s="164" t="s">
        <v>1891</v>
      </c>
      <c r="K121" s="164" t="s">
        <v>1891</v>
      </c>
      <c r="L121" s="165">
        <v>0</v>
      </c>
    </row>
    <row r="122" spans="1:12" x14ac:dyDescent="0.2">
      <c r="A122" s="593"/>
      <c r="B122" s="589"/>
      <c r="C122" s="595"/>
      <c r="D122" s="596"/>
      <c r="E122" s="589"/>
      <c r="F122" s="589"/>
      <c r="G122" s="589"/>
      <c r="H122" s="591" t="s">
        <v>1892</v>
      </c>
      <c r="I122" s="591"/>
      <c r="J122" s="164" t="s">
        <v>1891</v>
      </c>
      <c r="K122" s="164" t="s">
        <v>0</v>
      </c>
      <c r="L122" s="165">
        <v>707.14</v>
      </c>
    </row>
    <row r="123" spans="1:12" ht="24" x14ac:dyDescent="0.2">
      <c r="A123" s="593"/>
      <c r="B123" s="161" t="s">
        <v>29</v>
      </c>
      <c r="C123" s="162" t="s">
        <v>30</v>
      </c>
      <c r="D123" s="162" t="s">
        <v>1893</v>
      </c>
      <c r="E123" s="162" t="s">
        <v>1894</v>
      </c>
      <c r="F123" s="592"/>
      <c r="G123" s="592"/>
      <c r="H123" s="591" t="s">
        <v>1895</v>
      </c>
      <c r="I123" s="591"/>
      <c r="J123" s="589" t="s">
        <v>1891</v>
      </c>
      <c r="K123" s="589" t="s">
        <v>1891</v>
      </c>
      <c r="L123" s="590">
        <v>0</v>
      </c>
    </row>
    <row r="124" spans="1:12" ht="24" x14ac:dyDescent="0.2">
      <c r="A124" s="593"/>
      <c r="B124" s="164" t="s">
        <v>2745</v>
      </c>
      <c r="C124" s="164" t="s">
        <v>3380</v>
      </c>
      <c r="D124" s="166">
        <v>43061</v>
      </c>
      <c r="E124" s="164" t="s">
        <v>3381</v>
      </c>
      <c r="F124" s="592"/>
      <c r="G124" s="592"/>
      <c r="H124" s="591"/>
      <c r="I124" s="591"/>
      <c r="J124" s="589"/>
      <c r="K124" s="589"/>
      <c r="L124" s="590"/>
    </row>
    <row r="125" spans="1:12" ht="24" x14ac:dyDescent="0.2">
      <c r="A125" s="593">
        <v>423</v>
      </c>
      <c r="B125" s="161" t="s">
        <v>20</v>
      </c>
      <c r="C125" s="162" t="s">
        <v>21</v>
      </c>
      <c r="D125" s="162" t="s">
        <v>1884</v>
      </c>
      <c r="E125" s="162" t="s">
        <v>1885</v>
      </c>
      <c r="F125" s="594" t="s">
        <v>14</v>
      </c>
      <c r="G125" s="594"/>
      <c r="H125" s="592"/>
      <c r="I125" s="592"/>
      <c r="J125" s="592"/>
      <c r="K125" s="592"/>
      <c r="L125" s="592"/>
    </row>
    <row r="126" spans="1:12" x14ac:dyDescent="0.2">
      <c r="A126" s="593"/>
      <c r="B126" s="589" t="s">
        <v>3378</v>
      </c>
      <c r="C126" s="595" t="s">
        <v>3382</v>
      </c>
      <c r="D126" s="596">
        <v>43149</v>
      </c>
      <c r="E126" s="589" t="s">
        <v>3383</v>
      </c>
      <c r="F126" s="589" t="s">
        <v>3384</v>
      </c>
      <c r="G126" s="589"/>
      <c r="H126" s="591" t="s">
        <v>1890</v>
      </c>
      <c r="I126" s="591"/>
      <c r="J126" s="164" t="s">
        <v>1891</v>
      </c>
      <c r="K126" s="164" t="s">
        <v>0</v>
      </c>
      <c r="L126" s="165">
        <v>1540</v>
      </c>
    </row>
    <row r="127" spans="1:12" x14ac:dyDescent="0.2">
      <c r="A127" s="593"/>
      <c r="B127" s="589"/>
      <c r="C127" s="595"/>
      <c r="D127" s="596"/>
      <c r="E127" s="589"/>
      <c r="F127" s="589"/>
      <c r="G127" s="589"/>
      <c r="H127" s="591" t="s">
        <v>1892</v>
      </c>
      <c r="I127" s="591"/>
      <c r="J127" s="164" t="s">
        <v>1891</v>
      </c>
      <c r="K127" s="164" t="s">
        <v>0</v>
      </c>
      <c r="L127" s="165">
        <v>1767.27</v>
      </c>
    </row>
    <row r="128" spans="1:12" ht="24" x14ac:dyDescent="0.2">
      <c r="A128" s="593"/>
      <c r="B128" s="161" t="s">
        <v>29</v>
      </c>
      <c r="C128" s="162" t="s">
        <v>30</v>
      </c>
      <c r="D128" s="162" t="s">
        <v>1893</v>
      </c>
      <c r="E128" s="162" t="s">
        <v>1894</v>
      </c>
      <c r="F128" s="592"/>
      <c r="G128" s="592"/>
      <c r="H128" s="591" t="s">
        <v>1895</v>
      </c>
      <c r="I128" s="591"/>
      <c r="J128" s="589" t="s">
        <v>1891</v>
      </c>
      <c r="K128" s="589" t="s">
        <v>0</v>
      </c>
      <c r="L128" s="590">
        <v>551.12</v>
      </c>
    </row>
    <row r="129" spans="1:12" ht="24" x14ac:dyDescent="0.2">
      <c r="A129" s="593"/>
      <c r="B129" s="164" t="s">
        <v>2745</v>
      </c>
      <c r="C129" s="164" t="s">
        <v>3384</v>
      </c>
      <c r="D129" s="166">
        <v>43156</v>
      </c>
      <c r="E129" s="164" t="s">
        <v>3385</v>
      </c>
      <c r="F129" s="592"/>
      <c r="G129" s="592"/>
      <c r="H129" s="591"/>
      <c r="I129" s="591"/>
      <c r="J129" s="589"/>
      <c r="K129" s="589"/>
      <c r="L129" s="590"/>
    </row>
    <row r="130" spans="1:12" ht="24" x14ac:dyDescent="0.2">
      <c r="A130" s="593">
        <v>424</v>
      </c>
      <c r="B130" s="161" t="s">
        <v>20</v>
      </c>
      <c r="C130" s="162" t="s">
        <v>21</v>
      </c>
      <c r="D130" s="162" t="s">
        <v>1884</v>
      </c>
      <c r="E130" s="162" t="s">
        <v>1885</v>
      </c>
      <c r="F130" s="594" t="s">
        <v>14</v>
      </c>
      <c r="G130" s="594"/>
      <c r="H130" s="592"/>
      <c r="I130" s="592"/>
      <c r="J130" s="592"/>
      <c r="K130" s="592"/>
      <c r="L130" s="592"/>
    </row>
    <row r="131" spans="1:12" x14ac:dyDescent="0.2">
      <c r="A131" s="593"/>
      <c r="B131" s="589" t="s">
        <v>3386</v>
      </c>
      <c r="C131" s="595" t="s">
        <v>3387</v>
      </c>
      <c r="D131" s="596">
        <v>43019</v>
      </c>
      <c r="E131" s="589" t="s">
        <v>2535</v>
      </c>
      <c r="F131" s="589" t="s">
        <v>3388</v>
      </c>
      <c r="G131" s="589"/>
      <c r="H131" s="591" t="s">
        <v>1890</v>
      </c>
      <c r="I131" s="591"/>
      <c r="J131" s="164" t="s">
        <v>1891</v>
      </c>
      <c r="K131" s="164" t="s">
        <v>0</v>
      </c>
      <c r="L131" s="165">
        <v>746.79</v>
      </c>
    </row>
    <row r="132" spans="1:12" x14ac:dyDescent="0.2">
      <c r="A132" s="593"/>
      <c r="B132" s="589"/>
      <c r="C132" s="595"/>
      <c r="D132" s="596"/>
      <c r="E132" s="589"/>
      <c r="F132" s="589"/>
      <c r="G132" s="589"/>
      <c r="H132" s="591" t="s">
        <v>1892</v>
      </c>
      <c r="I132" s="591"/>
      <c r="J132" s="164" t="s">
        <v>1891</v>
      </c>
      <c r="K132" s="164" t="s">
        <v>0</v>
      </c>
      <c r="L132" s="165">
        <v>1431.37</v>
      </c>
    </row>
    <row r="133" spans="1:12" ht="24" x14ac:dyDescent="0.2">
      <c r="A133" s="593"/>
      <c r="B133" s="161" t="s">
        <v>29</v>
      </c>
      <c r="C133" s="162" t="s">
        <v>30</v>
      </c>
      <c r="D133" s="162" t="s">
        <v>1893</v>
      </c>
      <c r="E133" s="162" t="s">
        <v>1894</v>
      </c>
      <c r="F133" s="592"/>
      <c r="G133" s="592"/>
      <c r="H133" s="591" t="s">
        <v>1895</v>
      </c>
      <c r="I133" s="591"/>
      <c r="J133" s="589" t="s">
        <v>1891</v>
      </c>
      <c r="K133" s="589" t="s">
        <v>1891</v>
      </c>
      <c r="L133" s="590">
        <v>0</v>
      </c>
    </row>
    <row r="134" spans="1:12" ht="24" x14ac:dyDescent="0.2">
      <c r="A134" s="593"/>
      <c r="B134" s="164" t="s">
        <v>3389</v>
      </c>
      <c r="C134" s="164" t="s">
        <v>3388</v>
      </c>
      <c r="D134" s="166">
        <v>43023</v>
      </c>
      <c r="E134" s="164" t="s">
        <v>3390</v>
      </c>
      <c r="F134" s="592"/>
      <c r="G134" s="592"/>
      <c r="H134" s="591"/>
      <c r="I134" s="591"/>
      <c r="J134" s="589"/>
      <c r="K134" s="589"/>
      <c r="L134" s="590"/>
    </row>
    <row r="135" spans="1:12" ht="24" x14ac:dyDescent="0.2">
      <c r="A135" s="593">
        <v>425</v>
      </c>
      <c r="B135" s="161" t="s">
        <v>20</v>
      </c>
      <c r="C135" s="162" t="s">
        <v>21</v>
      </c>
      <c r="D135" s="162" t="s">
        <v>1884</v>
      </c>
      <c r="E135" s="162" t="s">
        <v>1885</v>
      </c>
      <c r="F135" s="594" t="s">
        <v>14</v>
      </c>
      <c r="G135" s="594"/>
      <c r="H135" s="592"/>
      <c r="I135" s="592"/>
      <c r="J135" s="592"/>
      <c r="K135" s="592"/>
      <c r="L135" s="592"/>
    </row>
    <row r="136" spans="1:12" x14ac:dyDescent="0.2">
      <c r="A136" s="593"/>
      <c r="B136" s="589" t="s">
        <v>3391</v>
      </c>
      <c r="C136" s="595" t="s">
        <v>3392</v>
      </c>
      <c r="D136" s="596">
        <v>43138</v>
      </c>
      <c r="E136" s="589" t="s">
        <v>2360</v>
      </c>
      <c r="F136" s="589" t="s">
        <v>3393</v>
      </c>
      <c r="G136" s="589"/>
      <c r="H136" s="591" t="s">
        <v>1890</v>
      </c>
      <c r="I136" s="591"/>
      <c r="J136" s="164" t="s">
        <v>1891</v>
      </c>
      <c r="K136" s="164" t="s">
        <v>0</v>
      </c>
      <c r="L136" s="165">
        <v>1237.6500000000001</v>
      </c>
    </row>
    <row r="137" spans="1:12" x14ac:dyDescent="0.2">
      <c r="A137" s="593"/>
      <c r="B137" s="589"/>
      <c r="C137" s="595"/>
      <c r="D137" s="596"/>
      <c r="E137" s="589"/>
      <c r="F137" s="589"/>
      <c r="G137" s="589"/>
      <c r="H137" s="591" t="s">
        <v>1892</v>
      </c>
      <c r="I137" s="591"/>
      <c r="J137" s="589" t="s">
        <v>1891</v>
      </c>
      <c r="K137" s="589" t="s">
        <v>0</v>
      </c>
      <c r="L137" s="590">
        <v>284.40000000000003</v>
      </c>
    </row>
    <row r="138" spans="1:12" x14ac:dyDescent="0.2">
      <c r="A138" s="593"/>
      <c r="B138" s="589"/>
      <c r="C138" s="595"/>
      <c r="D138" s="596"/>
      <c r="E138" s="589"/>
      <c r="F138" s="589"/>
      <c r="G138" s="589"/>
      <c r="H138" s="591"/>
      <c r="I138" s="591"/>
      <c r="J138" s="589"/>
      <c r="K138" s="589"/>
      <c r="L138" s="590"/>
    </row>
    <row r="139" spans="1:12" ht="24" x14ac:dyDescent="0.2">
      <c r="A139" s="593"/>
      <c r="B139" s="161" t="s">
        <v>29</v>
      </c>
      <c r="C139" s="162" t="s">
        <v>30</v>
      </c>
      <c r="D139" s="162" t="s">
        <v>1893</v>
      </c>
      <c r="E139" s="162" t="s">
        <v>1894</v>
      </c>
      <c r="F139" s="592"/>
      <c r="G139" s="592"/>
      <c r="H139" s="591" t="s">
        <v>1895</v>
      </c>
      <c r="I139" s="591"/>
      <c r="J139" s="589" t="s">
        <v>1891</v>
      </c>
      <c r="K139" s="589" t="s">
        <v>0</v>
      </c>
      <c r="L139" s="590">
        <v>36.550000000000004</v>
      </c>
    </row>
    <row r="140" spans="1:12" ht="24" x14ac:dyDescent="0.2">
      <c r="A140" s="593"/>
      <c r="B140" s="164" t="s">
        <v>1896</v>
      </c>
      <c r="C140" s="164" t="s">
        <v>3393</v>
      </c>
      <c r="D140" s="166">
        <v>43143</v>
      </c>
      <c r="E140" s="164" t="s">
        <v>3394</v>
      </c>
      <c r="F140" s="592"/>
      <c r="G140" s="592"/>
      <c r="H140" s="591"/>
      <c r="I140" s="591"/>
      <c r="J140" s="589"/>
      <c r="K140" s="589"/>
      <c r="L140" s="590"/>
    </row>
    <row r="141" spans="1:12" ht="24" x14ac:dyDescent="0.2">
      <c r="A141" s="593">
        <v>426</v>
      </c>
      <c r="B141" s="161" t="s">
        <v>20</v>
      </c>
      <c r="C141" s="162" t="s">
        <v>21</v>
      </c>
      <c r="D141" s="162" t="s">
        <v>1884</v>
      </c>
      <c r="E141" s="162" t="s">
        <v>1885</v>
      </c>
      <c r="F141" s="594" t="s">
        <v>14</v>
      </c>
      <c r="G141" s="594"/>
      <c r="H141" s="592"/>
      <c r="I141" s="592"/>
      <c r="J141" s="592"/>
      <c r="K141" s="592"/>
      <c r="L141" s="592"/>
    </row>
    <row r="142" spans="1:12" x14ac:dyDescent="0.2">
      <c r="A142" s="593"/>
      <c r="B142" s="589" t="s">
        <v>3391</v>
      </c>
      <c r="C142" s="595" t="s">
        <v>3395</v>
      </c>
      <c r="D142" s="596">
        <v>43150</v>
      </c>
      <c r="E142" s="589" t="s">
        <v>1943</v>
      </c>
      <c r="F142" s="589" t="s">
        <v>3393</v>
      </c>
      <c r="G142" s="589"/>
      <c r="H142" s="591" t="s">
        <v>1890</v>
      </c>
      <c r="I142" s="591"/>
      <c r="J142" s="164" t="s">
        <v>1891</v>
      </c>
      <c r="K142" s="164" t="s">
        <v>0</v>
      </c>
      <c r="L142" s="165">
        <v>615.84</v>
      </c>
    </row>
    <row r="143" spans="1:12" x14ac:dyDescent="0.2">
      <c r="A143" s="593"/>
      <c r="B143" s="589"/>
      <c r="C143" s="595"/>
      <c r="D143" s="596"/>
      <c r="E143" s="589"/>
      <c r="F143" s="589"/>
      <c r="G143" s="589"/>
      <c r="H143" s="591" t="s">
        <v>1892</v>
      </c>
      <c r="I143" s="591"/>
      <c r="J143" s="164" t="s">
        <v>1891</v>
      </c>
      <c r="K143" s="164" t="s">
        <v>0</v>
      </c>
      <c r="L143" s="165">
        <v>236.38</v>
      </c>
    </row>
    <row r="144" spans="1:12" ht="24" x14ac:dyDescent="0.2">
      <c r="A144" s="593"/>
      <c r="B144" s="161" t="s">
        <v>29</v>
      </c>
      <c r="C144" s="162" t="s">
        <v>30</v>
      </c>
      <c r="D144" s="162" t="s">
        <v>1893</v>
      </c>
      <c r="E144" s="162" t="s">
        <v>1894</v>
      </c>
      <c r="F144" s="592"/>
      <c r="G144" s="592"/>
      <c r="H144" s="591" t="s">
        <v>1895</v>
      </c>
      <c r="I144" s="591"/>
      <c r="J144" s="589" t="s">
        <v>1891</v>
      </c>
      <c r="K144" s="589" t="s">
        <v>1891</v>
      </c>
      <c r="L144" s="590">
        <v>0</v>
      </c>
    </row>
    <row r="145" spans="1:12" ht="24" x14ac:dyDescent="0.2">
      <c r="A145" s="593"/>
      <c r="B145" s="164" t="s">
        <v>1896</v>
      </c>
      <c r="C145" s="164" t="s">
        <v>3393</v>
      </c>
      <c r="D145" s="166">
        <v>43153</v>
      </c>
      <c r="E145" s="164" t="s">
        <v>3396</v>
      </c>
      <c r="F145" s="592"/>
      <c r="G145" s="592"/>
      <c r="H145" s="591"/>
      <c r="I145" s="591"/>
      <c r="J145" s="589"/>
      <c r="K145" s="589"/>
      <c r="L145" s="590"/>
    </row>
    <row r="146" spans="1:12" ht="24" x14ac:dyDescent="0.2">
      <c r="A146" s="593">
        <v>427</v>
      </c>
      <c r="B146" s="161" t="s">
        <v>20</v>
      </c>
      <c r="C146" s="162" t="s">
        <v>21</v>
      </c>
      <c r="D146" s="162" t="s">
        <v>1884</v>
      </c>
      <c r="E146" s="162" t="s">
        <v>1885</v>
      </c>
      <c r="F146" s="594" t="s">
        <v>14</v>
      </c>
      <c r="G146" s="594"/>
      <c r="H146" s="592"/>
      <c r="I146" s="592"/>
      <c r="J146" s="592"/>
      <c r="K146" s="592"/>
      <c r="L146" s="592"/>
    </row>
    <row r="147" spans="1:12" x14ac:dyDescent="0.2">
      <c r="A147" s="593"/>
      <c r="B147" s="589" t="s">
        <v>3397</v>
      </c>
      <c r="C147" s="595" t="s">
        <v>3398</v>
      </c>
      <c r="D147" s="596">
        <v>43037</v>
      </c>
      <c r="E147" s="589" t="s">
        <v>3000</v>
      </c>
      <c r="F147" s="589" t="s">
        <v>3001</v>
      </c>
      <c r="G147" s="589"/>
      <c r="H147" s="591" t="s">
        <v>1890</v>
      </c>
      <c r="I147" s="591"/>
      <c r="J147" s="164" t="s">
        <v>1891</v>
      </c>
      <c r="K147" s="164" t="s">
        <v>0</v>
      </c>
      <c r="L147" s="165">
        <v>274.2</v>
      </c>
    </row>
    <row r="148" spans="1:12" x14ac:dyDescent="0.2">
      <c r="A148" s="593"/>
      <c r="B148" s="589"/>
      <c r="C148" s="595"/>
      <c r="D148" s="596"/>
      <c r="E148" s="589"/>
      <c r="F148" s="589"/>
      <c r="G148" s="589"/>
      <c r="H148" s="591" t="s">
        <v>1892</v>
      </c>
      <c r="I148" s="591"/>
      <c r="J148" s="164" t="s">
        <v>1891</v>
      </c>
      <c r="K148" s="164" t="s">
        <v>0</v>
      </c>
      <c r="L148" s="165">
        <v>247.4</v>
      </c>
    </row>
    <row r="149" spans="1:12" ht="24" x14ac:dyDescent="0.2">
      <c r="A149" s="593"/>
      <c r="B149" s="161" t="s">
        <v>29</v>
      </c>
      <c r="C149" s="162" t="s">
        <v>30</v>
      </c>
      <c r="D149" s="162" t="s">
        <v>1893</v>
      </c>
      <c r="E149" s="162" t="s">
        <v>1894</v>
      </c>
      <c r="F149" s="592"/>
      <c r="G149" s="592"/>
      <c r="H149" s="591" t="s">
        <v>1895</v>
      </c>
      <c r="I149" s="591"/>
      <c r="J149" s="589" t="s">
        <v>1891</v>
      </c>
      <c r="K149" s="589" t="s">
        <v>0</v>
      </c>
      <c r="L149" s="590">
        <v>100</v>
      </c>
    </row>
    <row r="150" spans="1:12" ht="24" x14ac:dyDescent="0.2">
      <c r="A150" s="593"/>
      <c r="B150" s="164" t="s">
        <v>2052</v>
      </c>
      <c r="C150" s="164" t="s">
        <v>3001</v>
      </c>
      <c r="D150" s="166">
        <v>43039</v>
      </c>
      <c r="E150" s="164" t="s">
        <v>3399</v>
      </c>
      <c r="F150" s="592"/>
      <c r="G150" s="592"/>
      <c r="H150" s="591"/>
      <c r="I150" s="591"/>
      <c r="J150" s="589"/>
      <c r="K150" s="589"/>
      <c r="L150" s="590"/>
    </row>
    <row r="151" spans="1:12" ht="24" x14ac:dyDescent="0.2">
      <c r="A151" s="593">
        <v>428</v>
      </c>
      <c r="B151" s="161" t="s">
        <v>20</v>
      </c>
      <c r="C151" s="162" t="s">
        <v>21</v>
      </c>
      <c r="D151" s="162" t="s">
        <v>1884</v>
      </c>
      <c r="E151" s="162" t="s">
        <v>1885</v>
      </c>
      <c r="F151" s="594" t="s">
        <v>14</v>
      </c>
      <c r="G151" s="594"/>
      <c r="H151" s="592"/>
      <c r="I151" s="592"/>
      <c r="J151" s="592"/>
      <c r="K151" s="592"/>
      <c r="L151" s="592"/>
    </row>
    <row r="152" spans="1:12" x14ac:dyDescent="0.2">
      <c r="A152" s="593"/>
      <c r="B152" s="589" t="s">
        <v>3400</v>
      </c>
      <c r="C152" s="595" t="s">
        <v>3401</v>
      </c>
      <c r="D152" s="596">
        <v>43009</v>
      </c>
      <c r="E152" s="589" t="s">
        <v>2712</v>
      </c>
      <c r="F152" s="589" t="s">
        <v>2983</v>
      </c>
      <c r="G152" s="589"/>
      <c r="H152" s="591" t="s">
        <v>1890</v>
      </c>
      <c r="I152" s="591"/>
      <c r="J152" s="164" t="s">
        <v>1891</v>
      </c>
      <c r="K152" s="164" t="s">
        <v>0</v>
      </c>
      <c r="L152" s="165">
        <v>1230</v>
      </c>
    </row>
    <row r="153" spans="1:12" x14ac:dyDescent="0.2">
      <c r="A153" s="593"/>
      <c r="B153" s="589"/>
      <c r="C153" s="595"/>
      <c r="D153" s="596"/>
      <c r="E153" s="589"/>
      <c r="F153" s="589"/>
      <c r="G153" s="589"/>
      <c r="H153" s="591" t="s">
        <v>1892</v>
      </c>
      <c r="I153" s="591"/>
      <c r="J153" s="589" t="s">
        <v>1891</v>
      </c>
      <c r="K153" s="589" t="s">
        <v>1891</v>
      </c>
      <c r="L153" s="590">
        <v>0</v>
      </c>
    </row>
    <row r="154" spans="1:12" x14ac:dyDescent="0.2">
      <c r="A154" s="593"/>
      <c r="B154" s="589"/>
      <c r="C154" s="595"/>
      <c r="D154" s="596"/>
      <c r="E154" s="589"/>
      <c r="F154" s="589"/>
      <c r="G154" s="589"/>
      <c r="H154" s="591"/>
      <c r="I154" s="591"/>
      <c r="J154" s="589"/>
      <c r="K154" s="589"/>
      <c r="L154" s="590"/>
    </row>
    <row r="155" spans="1:12" ht="24" x14ac:dyDescent="0.2">
      <c r="A155" s="593"/>
      <c r="B155" s="161" t="s">
        <v>29</v>
      </c>
      <c r="C155" s="162" t="s">
        <v>30</v>
      </c>
      <c r="D155" s="162" t="s">
        <v>1893</v>
      </c>
      <c r="E155" s="162" t="s">
        <v>1894</v>
      </c>
      <c r="F155" s="592"/>
      <c r="G155" s="592"/>
      <c r="H155" s="591" t="s">
        <v>1895</v>
      </c>
      <c r="I155" s="591"/>
      <c r="J155" s="589" t="s">
        <v>1891</v>
      </c>
      <c r="K155" s="589" t="s">
        <v>0</v>
      </c>
      <c r="L155" s="590">
        <v>795</v>
      </c>
    </row>
    <row r="156" spans="1:12" ht="36" x14ac:dyDescent="0.2">
      <c r="A156" s="593"/>
      <c r="B156" s="164" t="s">
        <v>3402</v>
      </c>
      <c r="C156" s="164" t="s">
        <v>2983</v>
      </c>
      <c r="D156" s="166">
        <v>43015</v>
      </c>
      <c r="E156" s="164" t="s">
        <v>3305</v>
      </c>
      <c r="F156" s="592"/>
      <c r="G156" s="592"/>
      <c r="H156" s="591"/>
      <c r="I156" s="591"/>
      <c r="J156" s="589"/>
      <c r="K156" s="589"/>
      <c r="L156" s="590"/>
    </row>
    <row r="157" spans="1:12" ht="24" x14ac:dyDescent="0.2">
      <c r="A157" s="593">
        <v>429</v>
      </c>
      <c r="B157" s="161" t="s">
        <v>20</v>
      </c>
      <c r="C157" s="162" t="s">
        <v>21</v>
      </c>
      <c r="D157" s="162" t="s">
        <v>1884</v>
      </c>
      <c r="E157" s="162" t="s">
        <v>1885</v>
      </c>
      <c r="F157" s="594" t="s">
        <v>14</v>
      </c>
      <c r="G157" s="594"/>
      <c r="H157" s="592"/>
      <c r="I157" s="592"/>
      <c r="J157" s="592"/>
      <c r="K157" s="592"/>
      <c r="L157" s="592"/>
    </row>
    <row r="158" spans="1:12" x14ac:dyDescent="0.2">
      <c r="A158" s="593"/>
      <c r="B158" s="589" t="s">
        <v>3400</v>
      </c>
      <c r="C158" s="595" t="s">
        <v>3403</v>
      </c>
      <c r="D158" s="596">
        <v>43047</v>
      </c>
      <c r="E158" s="589" t="s">
        <v>3404</v>
      </c>
      <c r="F158" s="589" t="s">
        <v>3405</v>
      </c>
      <c r="G158" s="589"/>
      <c r="H158" s="591" t="s">
        <v>1890</v>
      </c>
      <c r="I158" s="591"/>
      <c r="J158" s="164" t="s">
        <v>1891</v>
      </c>
      <c r="K158" s="164" t="s">
        <v>0</v>
      </c>
      <c r="L158" s="165">
        <v>570</v>
      </c>
    </row>
    <row r="159" spans="1:12" x14ac:dyDescent="0.2">
      <c r="A159" s="593"/>
      <c r="B159" s="589"/>
      <c r="C159" s="595"/>
      <c r="D159" s="596"/>
      <c r="E159" s="589"/>
      <c r="F159" s="589"/>
      <c r="G159" s="589"/>
      <c r="H159" s="591" t="s">
        <v>1892</v>
      </c>
      <c r="I159" s="591"/>
      <c r="J159" s="589" t="s">
        <v>0</v>
      </c>
      <c r="K159" s="589" t="s">
        <v>1891</v>
      </c>
      <c r="L159" s="590">
        <v>2500</v>
      </c>
    </row>
    <row r="160" spans="1:12" x14ac:dyDescent="0.2">
      <c r="A160" s="593"/>
      <c r="B160" s="589"/>
      <c r="C160" s="595"/>
      <c r="D160" s="596"/>
      <c r="E160" s="589"/>
      <c r="F160" s="589"/>
      <c r="G160" s="589"/>
      <c r="H160" s="591"/>
      <c r="I160" s="591"/>
      <c r="J160" s="589"/>
      <c r="K160" s="589"/>
      <c r="L160" s="590"/>
    </row>
    <row r="161" spans="1:12" ht="24" x14ac:dyDescent="0.2">
      <c r="A161" s="593"/>
      <c r="B161" s="161" t="s">
        <v>29</v>
      </c>
      <c r="C161" s="162" t="s">
        <v>30</v>
      </c>
      <c r="D161" s="162" t="s">
        <v>1893</v>
      </c>
      <c r="E161" s="162" t="s">
        <v>1894</v>
      </c>
      <c r="F161" s="592"/>
      <c r="G161" s="592"/>
      <c r="H161" s="591" t="s">
        <v>1895</v>
      </c>
      <c r="I161" s="591"/>
      <c r="J161" s="589" t="s">
        <v>1891</v>
      </c>
      <c r="K161" s="589" t="s">
        <v>0</v>
      </c>
      <c r="L161" s="590">
        <v>59.06</v>
      </c>
    </row>
    <row r="162" spans="1:12" ht="36" x14ac:dyDescent="0.2">
      <c r="A162" s="593"/>
      <c r="B162" s="164" t="s">
        <v>3402</v>
      </c>
      <c r="C162" s="164" t="s">
        <v>3405</v>
      </c>
      <c r="D162" s="166">
        <v>43052</v>
      </c>
      <c r="E162" s="164" t="s">
        <v>3326</v>
      </c>
      <c r="F162" s="592"/>
      <c r="G162" s="592"/>
      <c r="H162" s="591"/>
      <c r="I162" s="591"/>
      <c r="J162" s="589"/>
      <c r="K162" s="589"/>
      <c r="L162" s="590"/>
    </row>
    <row r="163" spans="1:12" ht="24" x14ac:dyDescent="0.2">
      <c r="A163" s="593">
        <v>430</v>
      </c>
      <c r="B163" s="161" t="s">
        <v>20</v>
      </c>
      <c r="C163" s="162" t="s">
        <v>21</v>
      </c>
      <c r="D163" s="162" t="s">
        <v>1884</v>
      </c>
      <c r="E163" s="162" t="s">
        <v>1885</v>
      </c>
      <c r="F163" s="594" t="s">
        <v>14</v>
      </c>
      <c r="G163" s="594"/>
      <c r="H163" s="592"/>
      <c r="I163" s="592"/>
      <c r="J163" s="592"/>
      <c r="K163" s="592"/>
      <c r="L163" s="592"/>
    </row>
    <row r="164" spans="1:12" x14ac:dyDescent="0.2">
      <c r="A164" s="593"/>
      <c r="B164" s="589" t="s">
        <v>3400</v>
      </c>
      <c r="C164" s="595" t="s">
        <v>3406</v>
      </c>
      <c r="D164" s="596">
        <v>43073</v>
      </c>
      <c r="E164" s="589" t="s">
        <v>3407</v>
      </c>
      <c r="F164" s="589" t="s">
        <v>3408</v>
      </c>
      <c r="G164" s="589"/>
      <c r="H164" s="591" t="s">
        <v>1890</v>
      </c>
      <c r="I164" s="591"/>
      <c r="J164" s="164" t="s">
        <v>1891</v>
      </c>
      <c r="K164" s="164" t="s">
        <v>0</v>
      </c>
      <c r="L164" s="165">
        <v>429</v>
      </c>
    </row>
    <row r="165" spans="1:12" x14ac:dyDescent="0.2">
      <c r="A165" s="593"/>
      <c r="B165" s="589"/>
      <c r="C165" s="595"/>
      <c r="D165" s="596"/>
      <c r="E165" s="589"/>
      <c r="F165" s="589"/>
      <c r="G165" s="589"/>
      <c r="H165" s="591" t="s">
        <v>1892</v>
      </c>
      <c r="I165" s="591"/>
      <c r="J165" s="164" t="s">
        <v>1891</v>
      </c>
      <c r="K165" s="164" t="s">
        <v>0</v>
      </c>
      <c r="L165" s="165">
        <v>321.29000000000002</v>
      </c>
    </row>
    <row r="166" spans="1:12" ht="24" x14ac:dyDescent="0.2">
      <c r="A166" s="593"/>
      <c r="B166" s="161" t="s">
        <v>29</v>
      </c>
      <c r="C166" s="162" t="s">
        <v>30</v>
      </c>
      <c r="D166" s="162" t="s">
        <v>1893</v>
      </c>
      <c r="E166" s="162" t="s">
        <v>1894</v>
      </c>
      <c r="F166" s="592"/>
      <c r="G166" s="592"/>
      <c r="H166" s="591" t="s">
        <v>1895</v>
      </c>
      <c r="I166" s="591"/>
      <c r="J166" s="589" t="s">
        <v>1891</v>
      </c>
      <c r="K166" s="589" t="s">
        <v>1891</v>
      </c>
      <c r="L166" s="590">
        <v>0</v>
      </c>
    </row>
    <row r="167" spans="1:12" ht="36" x14ac:dyDescent="0.2">
      <c r="A167" s="593"/>
      <c r="B167" s="164" t="s">
        <v>3402</v>
      </c>
      <c r="C167" s="164" t="s">
        <v>3408</v>
      </c>
      <c r="D167" s="166">
        <v>43075</v>
      </c>
      <c r="E167" s="164" t="s">
        <v>3409</v>
      </c>
      <c r="F167" s="592"/>
      <c r="G167" s="592"/>
      <c r="H167" s="591"/>
      <c r="I167" s="591"/>
      <c r="J167" s="589"/>
      <c r="K167" s="589"/>
      <c r="L167" s="590"/>
    </row>
    <row r="168" spans="1:12" ht="24" x14ac:dyDescent="0.2">
      <c r="A168" s="593">
        <v>431</v>
      </c>
      <c r="B168" s="161" t="s">
        <v>20</v>
      </c>
      <c r="C168" s="162" t="s">
        <v>21</v>
      </c>
      <c r="D168" s="162" t="s">
        <v>1884</v>
      </c>
      <c r="E168" s="162" t="s">
        <v>1885</v>
      </c>
      <c r="F168" s="594" t="s">
        <v>14</v>
      </c>
      <c r="G168" s="594"/>
      <c r="H168" s="592"/>
      <c r="I168" s="592"/>
      <c r="J168" s="592"/>
      <c r="K168" s="592"/>
      <c r="L168" s="592"/>
    </row>
    <row r="169" spans="1:12" x14ac:dyDescent="0.2">
      <c r="A169" s="593"/>
      <c r="B169" s="589" t="s">
        <v>3400</v>
      </c>
      <c r="C169" s="595" t="s">
        <v>3410</v>
      </c>
      <c r="D169" s="596">
        <v>43115</v>
      </c>
      <c r="E169" s="589" t="s">
        <v>2460</v>
      </c>
      <c r="F169" s="589" t="s">
        <v>3228</v>
      </c>
      <c r="G169" s="589"/>
      <c r="H169" s="591" t="s">
        <v>1890</v>
      </c>
      <c r="I169" s="591"/>
      <c r="J169" s="164" t="s">
        <v>1891</v>
      </c>
      <c r="K169" s="164" t="s">
        <v>0</v>
      </c>
      <c r="L169" s="165">
        <v>770.87</v>
      </c>
    </row>
    <row r="170" spans="1:12" x14ac:dyDescent="0.2">
      <c r="A170" s="593"/>
      <c r="B170" s="589"/>
      <c r="C170" s="595"/>
      <c r="D170" s="596"/>
      <c r="E170" s="589"/>
      <c r="F170" s="589"/>
      <c r="G170" s="589"/>
      <c r="H170" s="591" t="s">
        <v>1892</v>
      </c>
      <c r="I170" s="591"/>
      <c r="J170" s="589" t="s">
        <v>1891</v>
      </c>
      <c r="K170" s="589" t="s">
        <v>0</v>
      </c>
      <c r="L170" s="590">
        <v>3500</v>
      </c>
    </row>
    <row r="171" spans="1:12" x14ac:dyDescent="0.2">
      <c r="A171" s="593"/>
      <c r="B171" s="589"/>
      <c r="C171" s="595"/>
      <c r="D171" s="596"/>
      <c r="E171" s="589"/>
      <c r="F171" s="589"/>
      <c r="G171" s="589"/>
      <c r="H171" s="591"/>
      <c r="I171" s="591"/>
      <c r="J171" s="589"/>
      <c r="K171" s="589"/>
      <c r="L171" s="590"/>
    </row>
    <row r="172" spans="1:12" ht="24" x14ac:dyDescent="0.2">
      <c r="A172" s="593"/>
      <c r="B172" s="161" t="s">
        <v>29</v>
      </c>
      <c r="C172" s="162" t="s">
        <v>30</v>
      </c>
      <c r="D172" s="162" t="s">
        <v>1893</v>
      </c>
      <c r="E172" s="162" t="s">
        <v>1894</v>
      </c>
      <c r="F172" s="592"/>
      <c r="G172" s="592"/>
      <c r="H172" s="591" t="s">
        <v>1895</v>
      </c>
      <c r="I172" s="591"/>
      <c r="J172" s="589" t="s">
        <v>1891</v>
      </c>
      <c r="K172" s="589" t="s">
        <v>0</v>
      </c>
      <c r="L172" s="590">
        <v>150.99</v>
      </c>
    </row>
    <row r="173" spans="1:12" ht="36" x14ac:dyDescent="0.2">
      <c r="A173" s="593"/>
      <c r="B173" s="164" t="s">
        <v>3402</v>
      </c>
      <c r="C173" s="164" t="s">
        <v>3228</v>
      </c>
      <c r="D173" s="166">
        <v>43120</v>
      </c>
      <c r="E173" s="164" t="s">
        <v>3411</v>
      </c>
      <c r="F173" s="592"/>
      <c r="G173" s="592"/>
      <c r="H173" s="591"/>
      <c r="I173" s="591"/>
      <c r="J173" s="589"/>
      <c r="K173" s="589"/>
      <c r="L173" s="590"/>
    </row>
    <row r="174" spans="1:12" ht="24" x14ac:dyDescent="0.2">
      <c r="A174" s="593">
        <v>432</v>
      </c>
      <c r="B174" s="161" t="s">
        <v>20</v>
      </c>
      <c r="C174" s="162" t="s">
        <v>21</v>
      </c>
      <c r="D174" s="162" t="s">
        <v>1884</v>
      </c>
      <c r="E174" s="162" t="s">
        <v>1885</v>
      </c>
      <c r="F174" s="594" t="s">
        <v>14</v>
      </c>
      <c r="G174" s="594"/>
      <c r="H174" s="592"/>
      <c r="I174" s="592"/>
      <c r="J174" s="592"/>
      <c r="K174" s="592"/>
      <c r="L174" s="592"/>
    </row>
    <row r="175" spans="1:12" x14ac:dyDescent="0.2">
      <c r="A175" s="593"/>
      <c r="B175" s="589" t="s">
        <v>3400</v>
      </c>
      <c r="C175" s="595" t="s">
        <v>3412</v>
      </c>
      <c r="D175" s="596">
        <v>43177</v>
      </c>
      <c r="E175" s="589" t="s">
        <v>2708</v>
      </c>
      <c r="F175" s="589" t="s">
        <v>3413</v>
      </c>
      <c r="G175" s="589"/>
      <c r="H175" s="591" t="s">
        <v>1890</v>
      </c>
      <c r="I175" s="591"/>
      <c r="J175" s="164" t="s">
        <v>1891</v>
      </c>
      <c r="K175" s="164" t="s">
        <v>0</v>
      </c>
      <c r="L175" s="165">
        <v>935</v>
      </c>
    </row>
    <row r="176" spans="1:12" x14ac:dyDescent="0.2">
      <c r="A176" s="593"/>
      <c r="B176" s="589"/>
      <c r="C176" s="595"/>
      <c r="D176" s="596"/>
      <c r="E176" s="589"/>
      <c r="F176" s="589"/>
      <c r="G176" s="589"/>
      <c r="H176" s="591" t="s">
        <v>1892</v>
      </c>
      <c r="I176" s="591"/>
      <c r="J176" s="164" t="s">
        <v>1891</v>
      </c>
      <c r="K176" s="164" t="s">
        <v>0</v>
      </c>
      <c r="L176" s="165">
        <v>2756</v>
      </c>
    </row>
    <row r="177" spans="1:12" ht="24" x14ac:dyDescent="0.2">
      <c r="A177" s="593"/>
      <c r="B177" s="161" t="s">
        <v>29</v>
      </c>
      <c r="C177" s="162" t="s">
        <v>30</v>
      </c>
      <c r="D177" s="162" t="s">
        <v>1893</v>
      </c>
      <c r="E177" s="162" t="s">
        <v>1894</v>
      </c>
      <c r="F177" s="592"/>
      <c r="G177" s="592"/>
      <c r="H177" s="591" t="s">
        <v>1895</v>
      </c>
      <c r="I177" s="591"/>
      <c r="J177" s="589" t="s">
        <v>1891</v>
      </c>
      <c r="K177" s="589" t="s">
        <v>1891</v>
      </c>
      <c r="L177" s="590">
        <v>0</v>
      </c>
    </row>
    <row r="178" spans="1:12" ht="36" x14ac:dyDescent="0.2">
      <c r="A178" s="593"/>
      <c r="B178" s="164" t="s">
        <v>3402</v>
      </c>
      <c r="C178" s="164" t="s">
        <v>3413</v>
      </c>
      <c r="D178" s="166">
        <v>43181</v>
      </c>
      <c r="E178" s="164" t="s">
        <v>3414</v>
      </c>
      <c r="F178" s="592"/>
      <c r="G178" s="592"/>
      <c r="H178" s="591"/>
      <c r="I178" s="591"/>
      <c r="J178" s="589"/>
      <c r="K178" s="589"/>
      <c r="L178" s="590"/>
    </row>
    <row r="179" spans="1:12" ht="24" x14ac:dyDescent="0.2">
      <c r="A179" s="593">
        <v>433</v>
      </c>
      <c r="B179" s="161" t="s">
        <v>20</v>
      </c>
      <c r="C179" s="162" t="s">
        <v>21</v>
      </c>
      <c r="D179" s="162" t="s">
        <v>1884</v>
      </c>
      <c r="E179" s="162" t="s">
        <v>1885</v>
      </c>
      <c r="F179" s="594" t="s">
        <v>14</v>
      </c>
      <c r="G179" s="594"/>
      <c r="H179" s="592"/>
      <c r="I179" s="592"/>
      <c r="J179" s="592"/>
      <c r="K179" s="592"/>
      <c r="L179" s="592"/>
    </row>
    <row r="180" spans="1:12" x14ac:dyDescent="0.2">
      <c r="A180" s="593"/>
      <c r="B180" s="589" t="s">
        <v>3415</v>
      </c>
      <c r="C180" s="595" t="s">
        <v>3416</v>
      </c>
      <c r="D180" s="596">
        <v>43159</v>
      </c>
      <c r="E180" s="589" t="s">
        <v>1899</v>
      </c>
      <c r="F180" s="589" t="s">
        <v>150</v>
      </c>
      <c r="G180" s="589"/>
      <c r="H180" s="591" t="s">
        <v>1890</v>
      </c>
      <c r="I180" s="591"/>
      <c r="J180" s="164" t="s">
        <v>1891</v>
      </c>
      <c r="K180" s="164" t="s">
        <v>0</v>
      </c>
      <c r="L180" s="165">
        <v>1276</v>
      </c>
    </row>
    <row r="181" spans="1:12" x14ac:dyDescent="0.2">
      <c r="A181" s="593"/>
      <c r="B181" s="589"/>
      <c r="C181" s="595"/>
      <c r="D181" s="596"/>
      <c r="E181" s="589"/>
      <c r="F181" s="589"/>
      <c r="G181" s="589"/>
      <c r="H181" s="591" t="s">
        <v>1892</v>
      </c>
      <c r="I181" s="591"/>
      <c r="J181" s="589" t="s">
        <v>1891</v>
      </c>
      <c r="K181" s="589" t="s">
        <v>0</v>
      </c>
      <c r="L181" s="590">
        <v>598.5</v>
      </c>
    </row>
    <row r="182" spans="1:12" x14ac:dyDescent="0.2">
      <c r="A182" s="593"/>
      <c r="B182" s="589"/>
      <c r="C182" s="595"/>
      <c r="D182" s="596"/>
      <c r="E182" s="589"/>
      <c r="F182" s="589"/>
      <c r="G182" s="589"/>
      <c r="H182" s="591"/>
      <c r="I182" s="591"/>
      <c r="J182" s="589"/>
      <c r="K182" s="589"/>
      <c r="L182" s="590"/>
    </row>
    <row r="183" spans="1:12" ht="24" x14ac:dyDescent="0.2">
      <c r="A183" s="593"/>
      <c r="B183" s="161" t="s">
        <v>29</v>
      </c>
      <c r="C183" s="162" t="s">
        <v>30</v>
      </c>
      <c r="D183" s="162" t="s">
        <v>1893</v>
      </c>
      <c r="E183" s="162" t="s">
        <v>1894</v>
      </c>
      <c r="F183" s="592"/>
      <c r="G183" s="592"/>
      <c r="H183" s="591" t="s">
        <v>1895</v>
      </c>
      <c r="I183" s="591"/>
      <c r="J183" s="589" t="s">
        <v>1891</v>
      </c>
      <c r="K183" s="589" t="s">
        <v>1891</v>
      </c>
      <c r="L183" s="590">
        <v>0</v>
      </c>
    </row>
    <row r="184" spans="1:12" ht="24" x14ac:dyDescent="0.2">
      <c r="A184" s="593"/>
      <c r="B184" s="164" t="s">
        <v>1896</v>
      </c>
      <c r="C184" s="164" t="s">
        <v>150</v>
      </c>
      <c r="D184" s="166">
        <v>43162</v>
      </c>
      <c r="E184" s="164" t="s">
        <v>3417</v>
      </c>
      <c r="F184" s="592"/>
      <c r="G184" s="592"/>
      <c r="H184" s="591"/>
      <c r="I184" s="591"/>
      <c r="J184" s="589"/>
      <c r="K184" s="589"/>
      <c r="L184" s="590"/>
    </row>
    <row r="185" spans="1:12" ht="24" x14ac:dyDescent="0.2">
      <c r="A185" s="593">
        <v>434</v>
      </c>
      <c r="B185" s="161" t="s">
        <v>20</v>
      </c>
      <c r="C185" s="162" t="s">
        <v>21</v>
      </c>
      <c r="D185" s="162" t="s">
        <v>1884</v>
      </c>
      <c r="E185" s="162" t="s">
        <v>1885</v>
      </c>
      <c r="F185" s="594" t="s">
        <v>14</v>
      </c>
      <c r="G185" s="594"/>
      <c r="H185" s="592"/>
      <c r="I185" s="592"/>
      <c r="J185" s="592"/>
      <c r="K185" s="592"/>
      <c r="L185" s="592"/>
    </row>
    <row r="186" spans="1:12" x14ac:dyDescent="0.2">
      <c r="A186" s="593"/>
      <c r="B186" s="589" t="s">
        <v>3415</v>
      </c>
      <c r="C186" s="595" t="s">
        <v>3418</v>
      </c>
      <c r="D186" s="596">
        <v>43181</v>
      </c>
      <c r="E186" s="589" t="s">
        <v>1996</v>
      </c>
      <c r="F186" s="589" t="s">
        <v>3232</v>
      </c>
      <c r="G186" s="589"/>
      <c r="H186" s="591" t="s">
        <v>1890</v>
      </c>
      <c r="I186" s="591"/>
      <c r="J186" s="164" t="s">
        <v>1891</v>
      </c>
      <c r="K186" s="164" t="s">
        <v>0</v>
      </c>
      <c r="L186" s="165">
        <v>333</v>
      </c>
    </row>
    <row r="187" spans="1:12" x14ac:dyDescent="0.2">
      <c r="A187" s="593"/>
      <c r="B187" s="589"/>
      <c r="C187" s="595"/>
      <c r="D187" s="596"/>
      <c r="E187" s="589"/>
      <c r="F187" s="589"/>
      <c r="G187" s="589"/>
      <c r="H187" s="591" t="s">
        <v>1892</v>
      </c>
      <c r="I187" s="591"/>
      <c r="J187" s="589" t="s">
        <v>1891</v>
      </c>
      <c r="K187" s="589" t="s">
        <v>1891</v>
      </c>
      <c r="L187" s="590">
        <v>0</v>
      </c>
    </row>
    <row r="188" spans="1:12" x14ac:dyDescent="0.2">
      <c r="A188" s="593"/>
      <c r="B188" s="589"/>
      <c r="C188" s="595"/>
      <c r="D188" s="596"/>
      <c r="E188" s="589"/>
      <c r="F188" s="589"/>
      <c r="G188" s="589"/>
      <c r="H188" s="591"/>
      <c r="I188" s="591"/>
      <c r="J188" s="589"/>
      <c r="K188" s="589"/>
      <c r="L188" s="590"/>
    </row>
    <row r="189" spans="1:12" ht="24" x14ac:dyDescent="0.2">
      <c r="A189" s="593"/>
      <c r="B189" s="161" t="s">
        <v>29</v>
      </c>
      <c r="C189" s="162" t="s">
        <v>30</v>
      </c>
      <c r="D189" s="162" t="s">
        <v>1893</v>
      </c>
      <c r="E189" s="162" t="s">
        <v>1894</v>
      </c>
      <c r="F189" s="592"/>
      <c r="G189" s="592"/>
      <c r="H189" s="591" t="s">
        <v>1895</v>
      </c>
      <c r="I189" s="591"/>
      <c r="J189" s="589" t="s">
        <v>1891</v>
      </c>
      <c r="K189" s="589" t="s">
        <v>1891</v>
      </c>
      <c r="L189" s="590">
        <v>0</v>
      </c>
    </row>
    <row r="190" spans="1:12" ht="24" x14ac:dyDescent="0.2">
      <c r="A190" s="593"/>
      <c r="B190" s="164" t="s">
        <v>1896</v>
      </c>
      <c r="C190" s="164" t="s">
        <v>3232</v>
      </c>
      <c r="D190" s="166">
        <v>43182</v>
      </c>
      <c r="E190" s="164" t="s">
        <v>2369</v>
      </c>
      <c r="F190" s="592"/>
      <c r="G190" s="592"/>
      <c r="H190" s="591"/>
      <c r="I190" s="591"/>
      <c r="J190" s="589"/>
      <c r="K190" s="589"/>
      <c r="L190" s="590"/>
    </row>
    <row r="191" spans="1:12" ht="24" x14ac:dyDescent="0.2">
      <c r="A191" s="593">
        <v>435</v>
      </c>
      <c r="B191" s="161" t="s">
        <v>20</v>
      </c>
      <c r="C191" s="162" t="s">
        <v>21</v>
      </c>
      <c r="D191" s="162" t="s">
        <v>1884</v>
      </c>
      <c r="E191" s="162" t="s">
        <v>1885</v>
      </c>
      <c r="F191" s="594" t="s">
        <v>14</v>
      </c>
      <c r="G191" s="594"/>
      <c r="H191" s="592"/>
      <c r="I191" s="592"/>
      <c r="J191" s="592"/>
      <c r="K191" s="592"/>
      <c r="L191" s="592"/>
    </row>
    <row r="192" spans="1:12" x14ac:dyDescent="0.2">
      <c r="A192" s="593"/>
      <c r="B192" s="589" t="s">
        <v>3419</v>
      </c>
      <c r="C192" s="595" t="s">
        <v>3420</v>
      </c>
      <c r="D192" s="596">
        <v>43116</v>
      </c>
      <c r="E192" s="589" t="s">
        <v>3421</v>
      </c>
      <c r="F192" s="589" t="s">
        <v>3422</v>
      </c>
      <c r="G192" s="589"/>
      <c r="H192" s="591" t="s">
        <v>1890</v>
      </c>
      <c r="I192" s="591"/>
      <c r="J192" s="164" t="s">
        <v>1891</v>
      </c>
      <c r="K192" s="164" t="s">
        <v>0</v>
      </c>
      <c r="L192" s="165">
        <v>1926.68</v>
      </c>
    </row>
    <row r="193" spans="1:12" x14ac:dyDescent="0.2">
      <c r="A193" s="593"/>
      <c r="B193" s="589"/>
      <c r="C193" s="595"/>
      <c r="D193" s="596"/>
      <c r="E193" s="589"/>
      <c r="F193" s="589"/>
      <c r="G193" s="589"/>
      <c r="H193" s="591" t="s">
        <v>1892</v>
      </c>
      <c r="I193" s="591"/>
      <c r="J193" s="589" t="s">
        <v>1891</v>
      </c>
      <c r="K193" s="589" t="s">
        <v>0</v>
      </c>
      <c r="L193" s="590">
        <v>732</v>
      </c>
    </row>
    <row r="194" spans="1:12" x14ac:dyDescent="0.2">
      <c r="A194" s="593"/>
      <c r="B194" s="589"/>
      <c r="C194" s="595"/>
      <c r="D194" s="596"/>
      <c r="E194" s="589"/>
      <c r="F194" s="589"/>
      <c r="G194" s="589"/>
      <c r="H194" s="591"/>
      <c r="I194" s="591"/>
      <c r="J194" s="589"/>
      <c r="K194" s="589"/>
      <c r="L194" s="590"/>
    </row>
    <row r="195" spans="1:12" ht="24" x14ac:dyDescent="0.2">
      <c r="A195" s="593"/>
      <c r="B195" s="161" t="s">
        <v>29</v>
      </c>
      <c r="C195" s="162" t="s">
        <v>30</v>
      </c>
      <c r="D195" s="162" t="s">
        <v>1893</v>
      </c>
      <c r="E195" s="162" t="s">
        <v>1894</v>
      </c>
      <c r="F195" s="592"/>
      <c r="G195" s="592"/>
      <c r="H195" s="591" t="s">
        <v>1895</v>
      </c>
      <c r="I195" s="591"/>
      <c r="J195" s="589" t="s">
        <v>1891</v>
      </c>
      <c r="K195" s="589" t="s">
        <v>0</v>
      </c>
      <c r="L195" s="590">
        <v>175</v>
      </c>
    </row>
    <row r="196" spans="1:12" ht="24" x14ac:dyDescent="0.2">
      <c r="A196" s="593"/>
      <c r="B196" s="164" t="s">
        <v>3423</v>
      </c>
      <c r="C196" s="164" t="s">
        <v>3422</v>
      </c>
      <c r="D196" s="166">
        <v>43121</v>
      </c>
      <c r="E196" s="164" t="s">
        <v>3267</v>
      </c>
      <c r="F196" s="592"/>
      <c r="G196" s="592"/>
      <c r="H196" s="591"/>
      <c r="I196" s="591"/>
      <c r="J196" s="589"/>
      <c r="K196" s="589"/>
      <c r="L196" s="590"/>
    </row>
    <row r="197" spans="1:12" ht="24" x14ac:dyDescent="0.2">
      <c r="A197" s="593">
        <v>436</v>
      </c>
      <c r="B197" s="161" t="s">
        <v>20</v>
      </c>
      <c r="C197" s="162" t="s">
        <v>21</v>
      </c>
      <c r="D197" s="162" t="s">
        <v>1884</v>
      </c>
      <c r="E197" s="162" t="s">
        <v>1885</v>
      </c>
      <c r="F197" s="594" t="s">
        <v>14</v>
      </c>
      <c r="G197" s="594"/>
      <c r="H197" s="592"/>
      <c r="I197" s="592"/>
      <c r="J197" s="592"/>
      <c r="K197" s="592"/>
      <c r="L197" s="592"/>
    </row>
    <row r="198" spans="1:12" x14ac:dyDescent="0.2">
      <c r="A198" s="593"/>
      <c r="B198" s="589" t="s">
        <v>3424</v>
      </c>
      <c r="C198" s="595" t="s">
        <v>3425</v>
      </c>
      <c r="D198" s="596">
        <v>43142</v>
      </c>
      <c r="E198" s="589" t="s">
        <v>3407</v>
      </c>
      <c r="F198" s="589" t="s">
        <v>3408</v>
      </c>
      <c r="G198" s="589"/>
      <c r="H198" s="591" t="s">
        <v>1890</v>
      </c>
      <c r="I198" s="591"/>
      <c r="J198" s="164" t="s">
        <v>1891</v>
      </c>
      <c r="K198" s="164" t="s">
        <v>0</v>
      </c>
      <c r="L198" s="165">
        <v>439</v>
      </c>
    </row>
    <row r="199" spans="1:12" x14ac:dyDescent="0.2">
      <c r="A199" s="593"/>
      <c r="B199" s="589"/>
      <c r="C199" s="595"/>
      <c r="D199" s="596"/>
      <c r="E199" s="589"/>
      <c r="F199" s="589"/>
      <c r="G199" s="589"/>
      <c r="H199" s="591" t="s">
        <v>1892</v>
      </c>
      <c r="I199" s="591"/>
      <c r="J199" s="164" t="s">
        <v>1891</v>
      </c>
      <c r="K199" s="164" t="s">
        <v>0</v>
      </c>
      <c r="L199" s="165">
        <v>529.95000000000005</v>
      </c>
    </row>
    <row r="200" spans="1:12" ht="24" x14ac:dyDescent="0.2">
      <c r="A200" s="593"/>
      <c r="B200" s="161" t="s">
        <v>29</v>
      </c>
      <c r="C200" s="162" t="s">
        <v>30</v>
      </c>
      <c r="D200" s="162" t="s">
        <v>1893</v>
      </c>
      <c r="E200" s="162" t="s">
        <v>1894</v>
      </c>
      <c r="F200" s="592"/>
      <c r="G200" s="592"/>
      <c r="H200" s="591" t="s">
        <v>1895</v>
      </c>
      <c r="I200" s="591"/>
      <c r="J200" s="589" t="s">
        <v>1891</v>
      </c>
      <c r="K200" s="589" t="s">
        <v>1891</v>
      </c>
      <c r="L200" s="590">
        <v>0</v>
      </c>
    </row>
    <row r="201" spans="1:12" ht="36" x14ac:dyDescent="0.2">
      <c r="A201" s="593"/>
      <c r="B201" s="164" t="s">
        <v>3426</v>
      </c>
      <c r="C201" s="164" t="s">
        <v>3408</v>
      </c>
      <c r="D201" s="166">
        <v>43145</v>
      </c>
      <c r="E201" s="164" t="s">
        <v>3427</v>
      </c>
      <c r="F201" s="592"/>
      <c r="G201" s="592"/>
      <c r="H201" s="591"/>
      <c r="I201" s="591"/>
      <c r="J201" s="589"/>
      <c r="K201" s="589"/>
      <c r="L201" s="590"/>
    </row>
    <row r="202" spans="1:12" ht="24" x14ac:dyDescent="0.2">
      <c r="A202" s="593">
        <v>437</v>
      </c>
      <c r="B202" s="161" t="s">
        <v>20</v>
      </c>
      <c r="C202" s="162" t="s">
        <v>21</v>
      </c>
      <c r="D202" s="162" t="s">
        <v>1884</v>
      </c>
      <c r="E202" s="162" t="s">
        <v>1885</v>
      </c>
      <c r="F202" s="594" t="s">
        <v>14</v>
      </c>
      <c r="G202" s="594"/>
      <c r="H202" s="592"/>
      <c r="I202" s="592"/>
      <c r="J202" s="592"/>
      <c r="K202" s="592"/>
      <c r="L202" s="592"/>
    </row>
    <row r="203" spans="1:12" x14ac:dyDescent="0.2">
      <c r="A203" s="593"/>
      <c r="B203" s="589" t="s">
        <v>3428</v>
      </c>
      <c r="C203" s="595" t="s">
        <v>3429</v>
      </c>
      <c r="D203" s="596">
        <v>43018</v>
      </c>
      <c r="E203" s="589" t="s">
        <v>2915</v>
      </c>
      <c r="F203" s="589" t="s">
        <v>2916</v>
      </c>
      <c r="G203" s="589"/>
      <c r="H203" s="591" t="s">
        <v>1890</v>
      </c>
      <c r="I203" s="591"/>
      <c r="J203" s="164" t="s">
        <v>1891</v>
      </c>
      <c r="K203" s="164" t="s">
        <v>0</v>
      </c>
      <c r="L203" s="165">
        <v>239.5</v>
      </c>
    </row>
    <row r="204" spans="1:12" x14ac:dyDescent="0.2">
      <c r="A204" s="593"/>
      <c r="B204" s="589"/>
      <c r="C204" s="595"/>
      <c r="D204" s="596"/>
      <c r="E204" s="589"/>
      <c r="F204" s="589"/>
      <c r="G204" s="589"/>
      <c r="H204" s="591" t="s">
        <v>1892</v>
      </c>
      <c r="I204" s="591"/>
      <c r="J204" s="164" t="s">
        <v>1891</v>
      </c>
      <c r="K204" s="164" t="s">
        <v>0</v>
      </c>
      <c r="L204" s="165">
        <v>341.5</v>
      </c>
    </row>
    <row r="205" spans="1:12" ht="24" x14ac:dyDescent="0.2">
      <c r="A205" s="593"/>
      <c r="B205" s="161" t="s">
        <v>29</v>
      </c>
      <c r="C205" s="162" t="s">
        <v>30</v>
      </c>
      <c r="D205" s="162" t="s">
        <v>1893</v>
      </c>
      <c r="E205" s="162" t="s">
        <v>1894</v>
      </c>
      <c r="F205" s="592"/>
      <c r="G205" s="592"/>
      <c r="H205" s="591" t="s">
        <v>1895</v>
      </c>
      <c r="I205" s="591"/>
      <c r="J205" s="589" t="s">
        <v>1891</v>
      </c>
      <c r="K205" s="589" t="s">
        <v>0</v>
      </c>
      <c r="L205" s="590">
        <v>90</v>
      </c>
    </row>
    <row r="206" spans="1:12" ht="24" x14ac:dyDescent="0.2">
      <c r="A206" s="593"/>
      <c r="B206" s="164" t="s">
        <v>1896</v>
      </c>
      <c r="C206" s="164" t="s">
        <v>2916</v>
      </c>
      <c r="D206" s="166">
        <v>43019</v>
      </c>
      <c r="E206" s="164" t="s">
        <v>2925</v>
      </c>
      <c r="F206" s="592"/>
      <c r="G206" s="592"/>
      <c r="H206" s="591"/>
      <c r="I206" s="591"/>
      <c r="J206" s="589"/>
      <c r="K206" s="589"/>
      <c r="L206" s="590"/>
    </row>
    <row r="207" spans="1:12" ht="24" x14ac:dyDescent="0.2">
      <c r="A207" s="593">
        <v>438</v>
      </c>
      <c r="B207" s="161" t="s">
        <v>20</v>
      </c>
      <c r="C207" s="162" t="s">
        <v>21</v>
      </c>
      <c r="D207" s="162" t="s">
        <v>1884</v>
      </c>
      <c r="E207" s="162" t="s">
        <v>1885</v>
      </c>
      <c r="F207" s="594" t="s">
        <v>14</v>
      </c>
      <c r="G207" s="594"/>
      <c r="H207" s="592"/>
      <c r="I207" s="592"/>
      <c r="J207" s="592"/>
      <c r="K207" s="592"/>
      <c r="L207" s="592"/>
    </row>
    <row r="208" spans="1:12" x14ac:dyDescent="0.2">
      <c r="A208" s="593"/>
      <c r="B208" s="589" t="s">
        <v>3430</v>
      </c>
      <c r="C208" s="589" t="s">
        <v>3431</v>
      </c>
      <c r="D208" s="596">
        <v>43045</v>
      </c>
      <c r="E208" s="589" t="s">
        <v>3432</v>
      </c>
      <c r="F208" s="589" t="s">
        <v>3433</v>
      </c>
      <c r="G208" s="589"/>
      <c r="H208" s="591" t="s">
        <v>1890</v>
      </c>
      <c r="I208" s="591"/>
      <c r="J208" s="164" t="s">
        <v>1891</v>
      </c>
      <c r="K208" s="164" t="s">
        <v>0</v>
      </c>
      <c r="L208" s="165">
        <v>400</v>
      </c>
    </row>
    <row r="209" spans="1:12" x14ac:dyDescent="0.2">
      <c r="A209" s="593"/>
      <c r="B209" s="589"/>
      <c r="C209" s="589"/>
      <c r="D209" s="596"/>
      <c r="E209" s="589"/>
      <c r="F209" s="589"/>
      <c r="G209" s="589"/>
      <c r="H209" s="591" t="s">
        <v>1892</v>
      </c>
      <c r="I209" s="591"/>
      <c r="J209" s="164" t="s">
        <v>1891</v>
      </c>
      <c r="K209" s="164" t="s">
        <v>0</v>
      </c>
      <c r="L209" s="165">
        <v>1500</v>
      </c>
    </row>
    <row r="210" spans="1:12" ht="24" x14ac:dyDescent="0.2">
      <c r="A210" s="593"/>
      <c r="B210" s="161" t="s">
        <v>29</v>
      </c>
      <c r="C210" s="162" t="s">
        <v>30</v>
      </c>
      <c r="D210" s="162" t="s">
        <v>1893</v>
      </c>
      <c r="E210" s="162" t="s">
        <v>1894</v>
      </c>
      <c r="F210" s="592"/>
      <c r="G210" s="592"/>
      <c r="H210" s="591" t="s">
        <v>1895</v>
      </c>
      <c r="I210" s="591"/>
      <c r="J210" s="589" t="s">
        <v>1891</v>
      </c>
      <c r="K210" s="589" t="s">
        <v>1891</v>
      </c>
      <c r="L210" s="590">
        <v>0</v>
      </c>
    </row>
    <row r="211" spans="1:12" ht="36" x14ac:dyDescent="0.2">
      <c r="A211" s="593"/>
      <c r="B211" s="164" t="s">
        <v>3434</v>
      </c>
      <c r="C211" s="164" t="s">
        <v>3433</v>
      </c>
      <c r="D211" s="166">
        <v>43047</v>
      </c>
      <c r="E211" s="164" t="s">
        <v>2776</v>
      </c>
      <c r="F211" s="592"/>
      <c r="G211" s="592"/>
      <c r="H211" s="591"/>
      <c r="I211" s="591"/>
      <c r="J211" s="589"/>
      <c r="K211" s="589"/>
      <c r="L211" s="590"/>
    </row>
    <row r="212" spans="1:12" ht="24" x14ac:dyDescent="0.2">
      <c r="A212" s="593">
        <v>439</v>
      </c>
      <c r="B212" s="161" t="s">
        <v>20</v>
      </c>
      <c r="C212" s="162" t="s">
        <v>21</v>
      </c>
      <c r="D212" s="162" t="s">
        <v>1884</v>
      </c>
      <c r="E212" s="162" t="s">
        <v>1885</v>
      </c>
      <c r="F212" s="594" t="s">
        <v>14</v>
      </c>
      <c r="G212" s="594"/>
      <c r="H212" s="592"/>
      <c r="I212" s="592"/>
      <c r="J212" s="592"/>
      <c r="K212" s="592"/>
      <c r="L212" s="592"/>
    </row>
    <row r="213" spans="1:12" x14ac:dyDescent="0.2">
      <c r="A213" s="593"/>
      <c r="B213" s="589" t="s">
        <v>3435</v>
      </c>
      <c r="C213" s="595" t="s">
        <v>3436</v>
      </c>
      <c r="D213" s="596">
        <v>43041</v>
      </c>
      <c r="E213" s="589" t="s">
        <v>1899</v>
      </c>
      <c r="F213" s="589" t="s">
        <v>896</v>
      </c>
      <c r="G213" s="589"/>
      <c r="H213" s="591" t="s">
        <v>1890</v>
      </c>
      <c r="I213" s="591"/>
      <c r="J213" s="164" t="s">
        <v>1891</v>
      </c>
      <c r="K213" s="164" t="s">
        <v>0</v>
      </c>
      <c r="L213" s="165">
        <v>750</v>
      </c>
    </row>
    <row r="214" spans="1:12" x14ac:dyDescent="0.2">
      <c r="A214" s="593"/>
      <c r="B214" s="589"/>
      <c r="C214" s="595"/>
      <c r="D214" s="596"/>
      <c r="E214" s="589"/>
      <c r="F214" s="589"/>
      <c r="G214" s="589"/>
      <c r="H214" s="591" t="s">
        <v>1892</v>
      </c>
      <c r="I214" s="591"/>
      <c r="J214" s="589" t="s">
        <v>1891</v>
      </c>
      <c r="K214" s="589" t="s">
        <v>1891</v>
      </c>
      <c r="L214" s="590">
        <v>0</v>
      </c>
    </row>
    <row r="215" spans="1:12" x14ac:dyDescent="0.2">
      <c r="A215" s="593"/>
      <c r="B215" s="589"/>
      <c r="C215" s="595"/>
      <c r="D215" s="596"/>
      <c r="E215" s="589"/>
      <c r="F215" s="589"/>
      <c r="G215" s="589"/>
      <c r="H215" s="591"/>
      <c r="I215" s="591"/>
      <c r="J215" s="589"/>
      <c r="K215" s="589"/>
      <c r="L215" s="590"/>
    </row>
    <row r="216" spans="1:12" ht="24" x14ac:dyDescent="0.2">
      <c r="A216" s="593"/>
      <c r="B216" s="161" t="s">
        <v>29</v>
      </c>
      <c r="C216" s="162" t="s">
        <v>30</v>
      </c>
      <c r="D216" s="162" t="s">
        <v>1893</v>
      </c>
      <c r="E216" s="162" t="s">
        <v>1894</v>
      </c>
      <c r="F216" s="592"/>
      <c r="G216" s="592"/>
      <c r="H216" s="591" t="s">
        <v>1895</v>
      </c>
      <c r="I216" s="591"/>
      <c r="J216" s="589" t="s">
        <v>1891</v>
      </c>
      <c r="K216" s="589" t="s">
        <v>0</v>
      </c>
      <c r="L216" s="590">
        <v>200</v>
      </c>
    </row>
    <row r="217" spans="1:12" ht="24" x14ac:dyDescent="0.2">
      <c r="A217" s="593"/>
      <c r="B217" s="164" t="s">
        <v>1896</v>
      </c>
      <c r="C217" s="164" t="s">
        <v>896</v>
      </c>
      <c r="D217" s="166">
        <v>43048</v>
      </c>
      <c r="E217" s="164" t="s">
        <v>3437</v>
      </c>
      <c r="F217" s="592"/>
      <c r="G217" s="592"/>
      <c r="H217" s="591"/>
      <c r="I217" s="591"/>
      <c r="J217" s="589"/>
      <c r="K217" s="589"/>
      <c r="L217" s="590"/>
    </row>
    <row r="218" spans="1:12" ht="24" x14ac:dyDescent="0.2">
      <c r="A218" s="593">
        <v>440</v>
      </c>
      <c r="B218" s="161" t="s">
        <v>20</v>
      </c>
      <c r="C218" s="162" t="s">
        <v>21</v>
      </c>
      <c r="D218" s="162" t="s">
        <v>1884</v>
      </c>
      <c r="E218" s="162" t="s">
        <v>1885</v>
      </c>
      <c r="F218" s="594" t="s">
        <v>14</v>
      </c>
      <c r="G218" s="594"/>
      <c r="H218" s="592"/>
      <c r="I218" s="592"/>
      <c r="J218" s="592"/>
      <c r="K218" s="592"/>
      <c r="L218" s="592"/>
    </row>
    <row r="219" spans="1:12" x14ac:dyDescent="0.2">
      <c r="A219" s="593"/>
      <c r="B219" s="589" t="s">
        <v>3438</v>
      </c>
      <c r="C219" s="595" t="s">
        <v>3439</v>
      </c>
      <c r="D219" s="596">
        <v>43010</v>
      </c>
      <c r="E219" s="589" t="s">
        <v>3440</v>
      </c>
      <c r="F219" s="589" t="s">
        <v>3441</v>
      </c>
      <c r="G219" s="589"/>
      <c r="H219" s="591" t="s">
        <v>1890</v>
      </c>
      <c r="I219" s="591"/>
      <c r="J219" s="164" t="s">
        <v>1891</v>
      </c>
      <c r="K219" s="164" t="s">
        <v>0</v>
      </c>
      <c r="L219" s="165">
        <v>429.4</v>
      </c>
    </row>
    <row r="220" spans="1:12" x14ac:dyDescent="0.2">
      <c r="A220" s="593"/>
      <c r="B220" s="589"/>
      <c r="C220" s="595"/>
      <c r="D220" s="596"/>
      <c r="E220" s="589"/>
      <c r="F220" s="589"/>
      <c r="G220" s="589"/>
      <c r="H220" s="591" t="s">
        <v>1892</v>
      </c>
      <c r="I220" s="591"/>
      <c r="J220" s="164" t="s">
        <v>1891</v>
      </c>
      <c r="K220" s="164" t="s">
        <v>0</v>
      </c>
      <c r="L220" s="165">
        <v>172.4</v>
      </c>
    </row>
    <row r="221" spans="1:12" ht="24" x14ac:dyDescent="0.2">
      <c r="A221" s="593"/>
      <c r="B221" s="161" t="s">
        <v>29</v>
      </c>
      <c r="C221" s="162" t="s">
        <v>30</v>
      </c>
      <c r="D221" s="162" t="s">
        <v>1893</v>
      </c>
      <c r="E221" s="162" t="s">
        <v>1894</v>
      </c>
      <c r="F221" s="592"/>
      <c r="G221" s="592"/>
      <c r="H221" s="591" t="s">
        <v>1895</v>
      </c>
      <c r="I221" s="591"/>
      <c r="J221" s="589" t="s">
        <v>1891</v>
      </c>
      <c r="K221" s="589" t="s">
        <v>0</v>
      </c>
      <c r="L221" s="590">
        <v>80</v>
      </c>
    </row>
    <row r="222" spans="1:12" ht="24" x14ac:dyDescent="0.2">
      <c r="A222" s="593"/>
      <c r="B222" s="164" t="s">
        <v>1962</v>
      </c>
      <c r="C222" s="164" t="s">
        <v>3441</v>
      </c>
      <c r="D222" s="166">
        <v>43012</v>
      </c>
      <c r="E222" s="164" t="s">
        <v>3442</v>
      </c>
      <c r="F222" s="592"/>
      <c r="G222" s="592"/>
      <c r="H222" s="591"/>
      <c r="I222" s="591"/>
      <c r="J222" s="589"/>
      <c r="K222" s="589"/>
      <c r="L222" s="590"/>
    </row>
    <row r="223" spans="1:12" ht="24" x14ac:dyDescent="0.2">
      <c r="A223" s="593">
        <v>441</v>
      </c>
      <c r="B223" s="161" t="s">
        <v>20</v>
      </c>
      <c r="C223" s="162" t="s">
        <v>21</v>
      </c>
      <c r="D223" s="162" t="s">
        <v>1884</v>
      </c>
      <c r="E223" s="162" t="s">
        <v>1885</v>
      </c>
      <c r="F223" s="594" t="s">
        <v>14</v>
      </c>
      <c r="G223" s="594"/>
      <c r="H223" s="592"/>
      <c r="I223" s="592"/>
      <c r="J223" s="592"/>
      <c r="K223" s="592"/>
      <c r="L223" s="592"/>
    </row>
    <row r="224" spans="1:12" x14ac:dyDescent="0.2">
      <c r="A224" s="593"/>
      <c r="B224" s="589" t="s">
        <v>3443</v>
      </c>
      <c r="C224" s="595" t="s">
        <v>3444</v>
      </c>
      <c r="D224" s="596">
        <v>43014</v>
      </c>
      <c r="E224" s="589" t="s">
        <v>3445</v>
      </c>
      <c r="F224" s="589" t="s">
        <v>3446</v>
      </c>
      <c r="G224" s="589"/>
      <c r="H224" s="591" t="s">
        <v>1890</v>
      </c>
      <c r="I224" s="591"/>
      <c r="J224" s="164" t="s">
        <v>1891</v>
      </c>
      <c r="K224" s="164" t="s">
        <v>0</v>
      </c>
      <c r="L224" s="165">
        <v>352.08</v>
      </c>
    </row>
    <row r="225" spans="1:12" x14ac:dyDescent="0.2">
      <c r="A225" s="593"/>
      <c r="B225" s="589"/>
      <c r="C225" s="595"/>
      <c r="D225" s="596"/>
      <c r="E225" s="589"/>
      <c r="F225" s="589"/>
      <c r="G225" s="589"/>
      <c r="H225" s="591" t="s">
        <v>1892</v>
      </c>
      <c r="I225" s="591"/>
      <c r="J225" s="164" t="s">
        <v>1891</v>
      </c>
      <c r="K225" s="164" t="s">
        <v>0</v>
      </c>
      <c r="L225" s="165">
        <v>854.36</v>
      </c>
    </row>
    <row r="226" spans="1:12" ht="24" x14ac:dyDescent="0.2">
      <c r="A226" s="593"/>
      <c r="B226" s="161" t="s">
        <v>29</v>
      </c>
      <c r="C226" s="162" t="s">
        <v>30</v>
      </c>
      <c r="D226" s="162" t="s">
        <v>1893</v>
      </c>
      <c r="E226" s="162" t="s">
        <v>1894</v>
      </c>
      <c r="F226" s="592"/>
      <c r="G226" s="592"/>
      <c r="H226" s="591" t="s">
        <v>1895</v>
      </c>
      <c r="I226" s="591"/>
      <c r="J226" s="589" t="s">
        <v>1891</v>
      </c>
      <c r="K226" s="589" t="s">
        <v>1891</v>
      </c>
      <c r="L226" s="590">
        <v>0</v>
      </c>
    </row>
    <row r="227" spans="1:12" ht="24" x14ac:dyDescent="0.2">
      <c r="A227" s="593"/>
      <c r="B227" s="164" t="s">
        <v>1986</v>
      </c>
      <c r="C227" s="164" t="s">
        <v>3446</v>
      </c>
      <c r="D227" s="166">
        <v>43021</v>
      </c>
      <c r="E227" s="164" t="s">
        <v>3447</v>
      </c>
      <c r="F227" s="592"/>
      <c r="G227" s="592"/>
      <c r="H227" s="591"/>
      <c r="I227" s="591"/>
      <c r="J227" s="589"/>
      <c r="K227" s="589"/>
      <c r="L227" s="590"/>
    </row>
    <row r="228" spans="1:12" ht="24" x14ac:dyDescent="0.2">
      <c r="A228" s="593">
        <v>442</v>
      </c>
      <c r="B228" s="161" t="s">
        <v>20</v>
      </c>
      <c r="C228" s="162" t="s">
        <v>21</v>
      </c>
      <c r="D228" s="162" t="s">
        <v>1884</v>
      </c>
      <c r="E228" s="162" t="s">
        <v>1885</v>
      </c>
      <c r="F228" s="594" t="s">
        <v>14</v>
      </c>
      <c r="G228" s="594"/>
      <c r="H228" s="592"/>
      <c r="I228" s="592"/>
      <c r="J228" s="592"/>
      <c r="K228" s="592"/>
      <c r="L228" s="592"/>
    </row>
    <row r="229" spans="1:12" x14ac:dyDescent="0.2">
      <c r="A229" s="593"/>
      <c r="B229" s="589" t="s">
        <v>3443</v>
      </c>
      <c r="C229" s="595" t="s">
        <v>3448</v>
      </c>
      <c r="D229" s="596">
        <v>43114</v>
      </c>
      <c r="E229" s="589" t="s">
        <v>1921</v>
      </c>
      <c r="F229" s="589" t="s">
        <v>3449</v>
      </c>
      <c r="G229" s="589"/>
      <c r="H229" s="591" t="s">
        <v>1890</v>
      </c>
      <c r="I229" s="591"/>
      <c r="J229" s="164" t="s">
        <v>1891</v>
      </c>
      <c r="K229" s="164" t="s">
        <v>0</v>
      </c>
      <c r="L229" s="165">
        <v>309.82</v>
      </c>
    </row>
    <row r="230" spans="1:12" x14ac:dyDescent="0.2">
      <c r="A230" s="593"/>
      <c r="B230" s="589"/>
      <c r="C230" s="595"/>
      <c r="D230" s="596"/>
      <c r="E230" s="589"/>
      <c r="F230" s="589"/>
      <c r="G230" s="589"/>
      <c r="H230" s="591" t="s">
        <v>1892</v>
      </c>
      <c r="I230" s="591"/>
      <c r="J230" s="589" t="s">
        <v>1891</v>
      </c>
      <c r="K230" s="589" t="s">
        <v>0</v>
      </c>
      <c r="L230" s="590">
        <v>257.20999999999998</v>
      </c>
    </row>
    <row r="231" spans="1:12" x14ac:dyDescent="0.2">
      <c r="A231" s="593"/>
      <c r="B231" s="589"/>
      <c r="C231" s="595"/>
      <c r="D231" s="596"/>
      <c r="E231" s="589"/>
      <c r="F231" s="589"/>
      <c r="G231" s="589"/>
      <c r="H231" s="591"/>
      <c r="I231" s="591"/>
      <c r="J231" s="589"/>
      <c r="K231" s="589"/>
      <c r="L231" s="590"/>
    </row>
    <row r="232" spans="1:12" ht="24" x14ac:dyDescent="0.2">
      <c r="A232" s="593"/>
      <c r="B232" s="161" t="s">
        <v>29</v>
      </c>
      <c r="C232" s="162" t="s">
        <v>30</v>
      </c>
      <c r="D232" s="162" t="s">
        <v>1893</v>
      </c>
      <c r="E232" s="162" t="s">
        <v>1894</v>
      </c>
      <c r="F232" s="592"/>
      <c r="G232" s="592"/>
      <c r="H232" s="591" t="s">
        <v>1895</v>
      </c>
      <c r="I232" s="591"/>
      <c r="J232" s="589" t="s">
        <v>1891</v>
      </c>
      <c r="K232" s="589" t="s">
        <v>1891</v>
      </c>
      <c r="L232" s="590">
        <v>0</v>
      </c>
    </row>
    <row r="233" spans="1:12" ht="24" x14ac:dyDescent="0.2">
      <c r="A233" s="593"/>
      <c r="B233" s="164" t="s">
        <v>1986</v>
      </c>
      <c r="C233" s="164" t="s">
        <v>3449</v>
      </c>
      <c r="D233" s="166">
        <v>43122</v>
      </c>
      <c r="E233" s="164" t="s">
        <v>3450</v>
      </c>
      <c r="F233" s="592"/>
      <c r="G233" s="592"/>
      <c r="H233" s="591"/>
      <c r="I233" s="591"/>
      <c r="J233" s="589"/>
      <c r="K233" s="589"/>
      <c r="L233" s="590"/>
    </row>
    <row r="234" spans="1:12" ht="24" x14ac:dyDescent="0.2">
      <c r="A234" s="593">
        <v>443</v>
      </c>
      <c r="B234" s="161" t="s">
        <v>20</v>
      </c>
      <c r="C234" s="162" t="s">
        <v>21</v>
      </c>
      <c r="D234" s="162" t="s">
        <v>1884</v>
      </c>
      <c r="E234" s="162" t="s">
        <v>1885</v>
      </c>
      <c r="F234" s="594" t="s">
        <v>14</v>
      </c>
      <c r="G234" s="594"/>
      <c r="H234" s="592"/>
      <c r="I234" s="592"/>
      <c r="J234" s="592"/>
      <c r="K234" s="592"/>
      <c r="L234" s="592"/>
    </row>
    <row r="235" spans="1:12" x14ac:dyDescent="0.2">
      <c r="A235" s="593"/>
      <c r="B235" s="589" t="s">
        <v>3443</v>
      </c>
      <c r="C235" s="595" t="s">
        <v>3448</v>
      </c>
      <c r="D235" s="596">
        <v>43114</v>
      </c>
      <c r="E235" s="589" t="s">
        <v>1921</v>
      </c>
      <c r="F235" s="589" t="s">
        <v>3451</v>
      </c>
      <c r="G235" s="589"/>
      <c r="H235" s="591" t="s">
        <v>1890</v>
      </c>
      <c r="I235" s="591"/>
      <c r="J235" s="164" t="s">
        <v>1891</v>
      </c>
      <c r="K235" s="164" t="s">
        <v>1891</v>
      </c>
      <c r="L235" s="165">
        <v>0</v>
      </c>
    </row>
    <row r="236" spans="1:12" x14ac:dyDescent="0.2">
      <c r="A236" s="593"/>
      <c r="B236" s="589"/>
      <c r="C236" s="595"/>
      <c r="D236" s="596"/>
      <c r="E236" s="589"/>
      <c r="F236" s="589"/>
      <c r="G236" s="589"/>
      <c r="H236" s="591" t="s">
        <v>1892</v>
      </c>
      <c r="I236" s="591"/>
      <c r="J236" s="589" t="s">
        <v>1891</v>
      </c>
      <c r="K236" s="589" t="s">
        <v>0</v>
      </c>
      <c r="L236" s="590">
        <v>1192.1400000000001</v>
      </c>
    </row>
    <row r="237" spans="1:12" x14ac:dyDescent="0.2">
      <c r="A237" s="593"/>
      <c r="B237" s="589"/>
      <c r="C237" s="595"/>
      <c r="D237" s="596"/>
      <c r="E237" s="589"/>
      <c r="F237" s="589"/>
      <c r="G237" s="589"/>
      <c r="H237" s="591"/>
      <c r="I237" s="591"/>
      <c r="J237" s="589"/>
      <c r="K237" s="589"/>
      <c r="L237" s="590"/>
    </row>
    <row r="238" spans="1:12" ht="24" x14ac:dyDescent="0.2">
      <c r="A238" s="593"/>
      <c r="B238" s="161" t="s">
        <v>29</v>
      </c>
      <c r="C238" s="162" t="s">
        <v>30</v>
      </c>
      <c r="D238" s="162" t="s">
        <v>1893</v>
      </c>
      <c r="E238" s="162" t="s">
        <v>1894</v>
      </c>
      <c r="F238" s="592"/>
      <c r="G238" s="592"/>
      <c r="H238" s="591" t="s">
        <v>1895</v>
      </c>
      <c r="I238" s="591"/>
      <c r="J238" s="589" t="s">
        <v>1891</v>
      </c>
      <c r="K238" s="589" t="s">
        <v>1891</v>
      </c>
      <c r="L238" s="590">
        <v>0</v>
      </c>
    </row>
    <row r="239" spans="1:12" ht="24" x14ac:dyDescent="0.2">
      <c r="A239" s="593"/>
      <c r="B239" s="164" t="s">
        <v>1986</v>
      </c>
      <c r="C239" s="164" t="s">
        <v>3451</v>
      </c>
      <c r="D239" s="166">
        <v>43122</v>
      </c>
      <c r="E239" s="164" t="s">
        <v>3450</v>
      </c>
      <c r="F239" s="592"/>
      <c r="G239" s="592"/>
      <c r="H239" s="591"/>
      <c r="I239" s="591"/>
      <c r="J239" s="589"/>
      <c r="K239" s="589"/>
      <c r="L239" s="590"/>
    </row>
    <row r="240" spans="1:12" ht="24" x14ac:dyDescent="0.2">
      <c r="A240" s="593">
        <v>444</v>
      </c>
      <c r="B240" s="161" t="s">
        <v>20</v>
      </c>
      <c r="C240" s="162" t="s">
        <v>21</v>
      </c>
      <c r="D240" s="162" t="s">
        <v>1884</v>
      </c>
      <c r="E240" s="162" t="s">
        <v>1885</v>
      </c>
      <c r="F240" s="594" t="s">
        <v>14</v>
      </c>
      <c r="G240" s="594"/>
      <c r="H240" s="592"/>
      <c r="I240" s="592"/>
      <c r="J240" s="592"/>
      <c r="K240" s="592"/>
      <c r="L240" s="592"/>
    </row>
    <row r="241" spans="1:12" x14ac:dyDescent="0.2">
      <c r="A241" s="593"/>
      <c r="B241" s="589" t="s">
        <v>3452</v>
      </c>
      <c r="C241" s="589" t="s">
        <v>3453</v>
      </c>
      <c r="D241" s="596">
        <v>43059</v>
      </c>
      <c r="E241" s="589" t="s">
        <v>3454</v>
      </c>
      <c r="F241" s="589" t="s">
        <v>3455</v>
      </c>
      <c r="G241" s="589"/>
      <c r="H241" s="591" t="s">
        <v>1890</v>
      </c>
      <c r="I241" s="591"/>
      <c r="J241" s="164" t="s">
        <v>1891</v>
      </c>
      <c r="K241" s="164" t="s">
        <v>0</v>
      </c>
      <c r="L241" s="165">
        <v>594.41999999999996</v>
      </c>
    </row>
    <row r="242" spans="1:12" x14ac:dyDescent="0.2">
      <c r="A242" s="593"/>
      <c r="B242" s="589"/>
      <c r="C242" s="589"/>
      <c r="D242" s="596"/>
      <c r="E242" s="589"/>
      <c r="F242" s="589"/>
      <c r="G242" s="589"/>
      <c r="H242" s="591" t="s">
        <v>1892</v>
      </c>
      <c r="I242" s="591"/>
      <c r="J242" s="164" t="s">
        <v>1891</v>
      </c>
      <c r="K242" s="164" t="s">
        <v>0</v>
      </c>
      <c r="L242" s="165">
        <v>3413.84</v>
      </c>
    </row>
    <row r="243" spans="1:12" ht="24" x14ac:dyDescent="0.2">
      <c r="A243" s="593"/>
      <c r="B243" s="161" t="s">
        <v>29</v>
      </c>
      <c r="C243" s="162" t="s">
        <v>30</v>
      </c>
      <c r="D243" s="162" t="s">
        <v>1893</v>
      </c>
      <c r="E243" s="162" t="s">
        <v>1894</v>
      </c>
      <c r="F243" s="592"/>
      <c r="G243" s="592"/>
      <c r="H243" s="591" t="s">
        <v>1895</v>
      </c>
      <c r="I243" s="591"/>
      <c r="J243" s="589" t="s">
        <v>1891</v>
      </c>
      <c r="K243" s="589" t="s">
        <v>0</v>
      </c>
      <c r="L243" s="590">
        <v>324.7</v>
      </c>
    </row>
    <row r="244" spans="1:12" ht="36" x14ac:dyDescent="0.2">
      <c r="A244" s="593"/>
      <c r="B244" s="164" t="s">
        <v>3402</v>
      </c>
      <c r="C244" s="164" t="s">
        <v>3455</v>
      </c>
      <c r="D244" s="166">
        <v>43062</v>
      </c>
      <c r="E244" s="164" t="s">
        <v>3456</v>
      </c>
      <c r="F244" s="592"/>
      <c r="G244" s="592"/>
      <c r="H244" s="591"/>
      <c r="I244" s="591"/>
      <c r="J244" s="589"/>
      <c r="K244" s="589"/>
      <c r="L244" s="590"/>
    </row>
    <row r="245" spans="1:12" ht="24" x14ac:dyDescent="0.2">
      <c r="A245" s="593">
        <v>445</v>
      </c>
      <c r="B245" s="161" t="s">
        <v>20</v>
      </c>
      <c r="C245" s="162" t="s">
        <v>21</v>
      </c>
      <c r="D245" s="162" t="s">
        <v>1884</v>
      </c>
      <c r="E245" s="162" t="s">
        <v>1885</v>
      </c>
      <c r="F245" s="594" t="s">
        <v>14</v>
      </c>
      <c r="G245" s="594"/>
      <c r="H245" s="592"/>
      <c r="I245" s="592"/>
      <c r="J245" s="592"/>
      <c r="K245" s="592"/>
      <c r="L245" s="592"/>
    </row>
    <row r="246" spans="1:12" x14ac:dyDescent="0.2">
      <c r="A246" s="593"/>
      <c r="B246" s="589" t="s">
        <v>3452</v>
      </c>
      <c r="C246" s="595" t="s">
        <v>3457</v>
      </c>
      <c r="D246" s="596">
        <v>43074</v>
      </c>
      <c r="E246" s="589" t="s">
        <v>1996</v>
      </c>
      <c r="F246" s="589" t="s">
        <v>2481</v>
      </c>
      <c r="G246" s="589"/>
      <c r="H246" s="591" t="s">
        <v>1890</v>
      </c>
      <c r="I246" s="591"/>
      <c r="J246" s="164" t="s">
        <v>1891</v>
      </c>
      <c r="K246" s="164" t="s">
        <v>0</v>
      </c>
      <c r="L246" s="165">
        <v>275</v>
      </c>
    </row>
    <row r="247" spans="1:12" x14ac:dyDescent="0.2">
      <c r="A247" s="593"/>
      <c r="B247" s="589"/>
      <c r="C247" s="595"/>
      <c r="D247" s="596"/>
      <c r="E247" s="589"/>
      <c r="F247" s="589"/>
      <c r="G247" s="589"/>
      <c r="H247" s="591" t="s">
        <v>1892</v>
      </c>
      <c r="I247" s="591"/>
      <c r="J247" s="589" t="s">
        <v>1891</v>
      </c>
      <c r="K247" s="589" t="s">
        <v>1891</v>
      </c>
      <c r="L247" s="590">
        <v>0</v>
      </c>
    </row>
    <row r="248" spans="1:12" x14ac:dyDescent="0.2">
      <c r="A248" s="593"/>
      <c r="B248" s="589"/>
      <c r="C248" s="595"/>
      <c r="D248" s="596"/>
      <c r="E248" s="589"/>
      <c r="F248" s="589"/>
      <c r="G248" s="589"/>
      <c r="H248" s="591"/>
      <c r="I248" s="591"/>
      <c r="J248" s="589"/>
      <c r="K248" s="589"/>
      <c r="L248" s="590"/>
    </row>
    <row r="249" spans="1:12" ht="24" x14ac:dyDescent="0.2">
      <c r="A249" s="593"/>
      <c r="B249" s="161" t="s">
        <v>29</v>
      </c>
      <c r="C249" s="162" t="s">
        <v>30</v>
      </c>
      <c r="D249" s="162" t="s">
        <v>1893</v>
      </c>
      <c r="E249" s="162" t="s">
        <v>1894</v>
      </c>
      <c r="F249" s="592"/>
      <c r="G249" s="592"/>
      <c r="H249" s="591" t="s">
        <v>1895</v>
      </c>
      <c r="I249" s="591"/>
      <c r="J249" s="589" t="s">
        <v>1891</v>
      </c>
      <c r="K249" s="589" t="s">
        <v>1891</v>
      </c>
      <c r="L249" s="590">
        <v>0</v>
      </c>
    </row>
    <row r="250" spans="1:12" ht="36" x14ac:dyDescent="0.2">
      <c r="A250" s="593"/>
      <c r="B250" s="164" t="s">
        <v>3402</v>
      </c>
      <c r="C250" s="164" t="s">
        <v>2481</v>
      </c>
      <c r="D250" s="166">
        <v>43080</v>
      </c>
      <c r="E250" s="164" t="s">
        <v>3458</v>
      </c>
      <c r="F250" s="592"/>
      <c r="G250" s="592"/>
      <c r="H250" s="591"/>
      <c r="I250" s="591"/>
      <c r="J250" s="589"/>
      <c r="K250" s="589"/>
      <c r="L250" s="590"/>
    </row>
    <row r="251" spans="1:12" ht="24" x14ac:dyDescent="0.2">
      <c r="A251" s="593">
        <v>446</v>
      </c>
      <c r="B251" s="161" t="s">
        <v>20</v>
      </c>
      <c r="C251" s="162" t="s">
        <v>21</v>
      </c>
      <c r="D251" s="162" t="s">
        <v>1884</v>
      </c>
      <c r="E251" s="162" t="s">
        <v>1885</v>
      </c>
      <c r="F251" s="594" t="s">
        <v>14</v>
      </c>
      <c r="G251" s="594"/>
      <c r="H251" s="592"/>
      <c r="I251" s="592"/>
      <c r="J251" s="592"/>
      <c r="K251" s="592"/>
      <c r="L251" s="592"/>
    </row>
    <row r="252" spans="1:12" x14ac:dyDescent="0.2">
      <c r="A252" s="593"/>
      <c r="B252" s="589" t="s">
        <v>3452</v>
      </c>
      <c r="C252" s="595" t="s">
        <v>3457</v>
      </c>
      <c r="D252" s="596">
        <v>43074</v>
      </c>
      <c r="E252" s="589" t="s">
        <v>1996</v>
      </c>
      <c r="F252" s="589" t="s">
        <v>3459</v>
      </c>
      <c r="G252" s="589"/>
      <c r="H252" s="591" t="s">
        <v>1890</v>
      </c>
      <c r="I252" s="591"/>
      <c r="J252" s="164" t="s">
        <v>1891</v>
      </c>
      <c r="K252" s="164" t="s">
        <v>0</v>
      </c>
      <c r="L252" s="165">
        <v>324.78000000000003</v>
      </c>
    </row>
    <row r="253" spans="1:12" x14ac:dyDescent="0.2">
      <c r="A253" s="593"/>
      <c r="B253" s="589"/>
      <c r="C253" s="595"/>
      <c r="D253" s="596"/>
      <c r="E253" s="589"/>
      <c r="F253" s="589"/>
      <c r="G253" s="589"/>
      <c r="H253" s="591" t="s">
        <v>1892</v>
      </c>
      <c r="I253" s="591"/>
      <c r="J253" s="589" t="s">
        <v>1891</v>
      </c>
      <c r="K253" s="589" t="s">
        <v>1891</v>
      </c>
      <c r="L253" s="590">
        <v>0</v>
      </c>
    </row>
    <row r="254" spans="1:12" x14ac:dyDescent="0.2">
      <c r="A254" s="593"/>
      <c r="B254" s="589"/>
      <c r="C254" s="595"/>
      <c r="D254" s="596"/>
      <c r="E254" s="589"/>
      <c r="F254" s="589"/>
      <c r="G254" s="589"/>
      <c r="H254" s="591"/>
      <c r="I254" s="591"/>
      <c r="J254" s="589"/>
      <c r="K254" s="589"/>
      <c r="L254" s="590"/>
    </row>
    <row r="255" spans="1:12" ht="24" x14ac:dyDescent="0.2">
      <c r="A255" s="593"/>
      <c r="B255" s="161" t="s">
        <v>29</v>
      </c>
      <c r="C255" s="162" t="s">
        <v>30</v>
      </c>
      <c r="D255" s="162" t="s">
        <v>1893</v>
      </c>
      <c r="E255" s="162" t="s">
        <v>1894</v>
      </c>
      <c r="F255" s="592"/>
      <c r="G255" s="592"/>
      <c r="H255" s="591" t="s">
        <v>1895</v>
      </c>
      <c r="I255" s="591"/>
      <c r="J255" s="589" t="s">
        <v>1891</v>
      </c>
      <c r="K255" s="589" t="s">
        <v>0</v>
      </c>
      <c r="L255" s="590">
        <v>964.42</v>
      </c>
    </row>
    <row r="256" spans="1:12" ht="36" x14ac:dyDescent="0.2">
      <c r="A256" s="593"/>
      <c r="B256" s="164" t="s">
        <v>3402</v>
      </c>
      <c r="C256" s="164" t="s">
        <v>3459</v>
      </c>
      <c r="D256" s="166">
        <v>43080</v>
      </c>
      <c r="E256" s="164" t="s">
        <v>3458</v>
      </c>
      <c r="F256" s="592"/>
      <c r="G256" s="592"/>
      <c r="H256" s="591"/>
      <c r="I256" s="591"/>
      <c r="J256" s="589"/>
      <c r="K256" s="589"/>
      <c r="L256" s="590"/>
    </row>
    <row r="257" spans="1:12" ht="24" x14ac:dyDescent="0.2">
      <c r="A257" s="593">
        <v>447</v>
      </c>
      <c r="B257" s="161" t="s">
        <v>20</v>
      </c>
      <c r="C257" s="162" t="s">
        <v>21</v>
      </c>
      <c r="D257" s="162" t="s">
        <v>1884</v>
      </c>
      <c r="E257" s="162" t="s">
        <v>1885</v>
      </c>
      <c r="F257" s="594" t="s">
        <v>14</v>
      </c>
      <c r="G257" s="594"/>
      <c r="H257" s="592"/>
      <c r="I257" s="592"/>
      <c r="J257" s="592"/>
      <c r="K257" s="592"/>
      <c r="L257" s="592"/>
    </row>
    <row r="258" spans="1:12" x14ac:dyDescent="0.2">
      <c r="A258" s="593"/>
      <c r="B258" s="589" t="s">
        <v>3452</v>
      </c>
      <c r="C258" s="595" t="s">
        <v>3457</v>
      </c>
      <c r="D258" s="596">
        <v>43074</v>
      </c>
      <c r="E258" s="589" t="s">
        <v>1996</v>
      </c>
      <c r="F258" s="589" t="s">
        <v>3460</v>
      </c>
      <c r="G258" s="589"/>
      <c r="H258" s="591" t="s">
        <v>1890</v>
      </c>
      <c r="I258" s="591"/>
      <c r="J258" s="164" t="s">
        <v>1891</v>
      </c>
      <c r="K258" s="164" t="s">
        <v>0</v>
      </c>
      <c r="L258" s="165">
        <v>269.86</v>
      </c>
    </row>
    <row r="259" spans="1:12" x14ac:dyDescent="0.2">
      <c r="A259" s="593"/>
      <c r="B259" s="589"/>
      <c r="C259" s="595"/>
      <c r="D259" s="596"/>
      <c r="E259" s="589"/>
      <c r="F259" s="589"/>
      <c r="G259" s="589"/>
      <c r="H259" s="591" t="s">
        <v>1892</v>
      </c>
      <c r="I259" s="591"/>
      <c r="J259" s="589" t="s">
        <v>1891</v>
      </c>
      <c r="K259" s="589" t="s">
        <v>0</v>
      </c>
      <c r="L259" s="590">
        <v>77.98</v>
      </c>
    </row>
    <row r="260" spans="1:12" x14ac:dyDescent="0.2">
      <c r="A260" s="593"/>
      <c r="B260" s="589"/>
      <c r="C260" s="595"/>
      <c r="D260" s="596"/>
      <c r="E260" s="589"/>
      <c r="F260" s="589"/>
      <c r="G260" s="589"/>
      <c r="H260" s="591"/>
      <c r="I260" s="591"/>
      <c r="J260" s="589"/>
      <c r="K260" s="589"/>
      <c r="L260" s="590"/>
    </row>
    <row r="261" spans="1:12" ht="24" x14ac:dyDescent="0.2">
      <c r="A261" s="593"/>
      <c r="B261" s="161" t="s">
        <v>29</v>
      </c>
      <c r="C261" s="162" t="s">
        <v>30</v>
      </c>
      <c r="D261" s="162" t="s">
        <v>1893</v>
      </c>
      <c r="E261" s="162" t="s">
        <v>1894</v>
      </c>
      <c r="F261" s="592"/>
      <c r="G261" s="592"/>
      <c r="H261" s="591" t="s">
        <v>1895</v>
      </c>
      <c r="I261" s="591"/>
      <c r="J261" s="589" t="s">
        <v>1891</v>
      </c>
      <c r="K261" s="589" t="s">
        <v>0</v>
      </c>
      <c r="L261" s="590">
        <v>138</v>
      </c>
    </row>
    <row r="262" spans="1:12" ht="36" x14ac:dyDescent="0.2">
      <c r="A262" s="593"/>
      <c r="B262" s="164" t="s">
        <v>3402</v>
      </c>
      <c r="C262" s="164" t="s">
        <v>3460</v>
      </c>
      <c r="D262" s="166">
        <v>43080</v>
      </c>
      <c r="E262" s="164" t="s">
        <v>3458</v>
      </c>
      <c r="F262" s="592"/>
      <c r="G262" s="592"/>
      <c r="H262" s="591"/>
      <c r="I262" s="591"/>
      <c r="J262" s="589"/>
      <c r="K262" s="589"/>
      <c r="L262" s="590"/>
    </row>
    <row r="263" spans="1:12" ht="24" x14ac:dyDescent="0.2">
      <c r="A263" s="593">
        <v>448</v>
      </c>
      <c r="B263" s="161" t="s">
        <v>20</v>
      </c>
      <c r="C263" s="162" t="s">
        <v>21</v>
      </c>
      <c r="D263" s="162" t="s">
        <v>1884</v>
      </c>
      <c r="E263" s="162" t="s">
        <v>1885</v>
      </c>
      <c r="F263" s="594" t="s">
        <v>14</v>
      </c>
      <c r="G263" s="594"/>
      <c r="H263" s="592"/>
      <c r="I263" s="592"/>
      <c r="J263" s="592"/>
      <c r="K263" s="592"/>
      <c r="L263" s="592"/>
    </row>
    <row r="264" spans="1:12" x14ac:dyDescent="0.2">
      <c r="A264" s="593"/>
      <c r="B264" s="589" t="s">
        <v>3452</v>
      </c>
      <c r="C264" s="595" t="s">
        <v>3461</v>
      </c>
      <c r="D264" s="596">
        <v>43083</v>
      </c>
      <c r="E264" s="589" t="s">
        <v>3383</v>
      </c>
      <c r="F264" s="589" t="s">
        <v>3462</v>
      </c>
      <c r="G264" s="589"/>
      <c r="H264" s="591" t="s">
        <v>1890</v>
      </c>
      <c r="I264" s="591"/>
      <c r="J264" s="164" t="s">
        <v>1891</v>
      </c>
      <c r="K264" s="164" t="s">
        <v>1891</v>
      </c>
      <c r="L264" s="165">
        <v>0</v>
      </c>
    </row>
    <row r="265" spans="1:12" x14ac:dyDescent="0.2">
      <c r="A265" s="593"/>
      <c r="B265" s="589"/>
      <c r="C265" s="595"/>
      <c r="D265" s="596"/>
      <c r="E265" s="589"/>
      <c r="F265" s="589"/>
      <c r="G265" s="589"/>
      <c r="H265" s="591" t="s">
        <v>1892</v>
      </c>
      <c r="I265" s="591"/>
      <c r="J265" s="589" t="s">
        <v>1891</v>
      </c>
      <c r="K265" s="589" t="s">
        <v>0</v>
      </c>
      <c r="L265" s="590">
        <v>4364.62</v>
      </c>
    </row>
    <row r="266" spans="1:12" x14ac:dyDescent="0.2">
      <c r="A266" s="593"/>
      <c r="B266" s="589"/>
      <c r="C266" s="595"/>
      <c r="D266" s="596"/>
      <c r="E266" s="589"/>
      <c r="F266" s="589"/>
      <c r="G266" s="589"/>
      <c r="H266" s="591"/>
      <c r="I266" s="591"/>
      <c r="J266" s="589"/>
      <c r="K266" s="589"/>
      <c r="L266" s="590"/>
    </row>
    <row r="267" spans="1:12" ht="24" x14ac:dyDescent="0.2">
      <c r="A267" s="593"/>
      <c r="B267" s="161" t="s">
        <v>29</v>
      </c>
      <c r="C267" s="162" t="s">
        <v>30</v>
      </c>
      <c r="D267" s="162" t="s">
        <v>1893</v>
      </c>
      <c r="E267" s="162" t="s">
        <v>1894</v>
      </c>
      <c r="F267" s="592"/>
      <c r="G267" s="592"/>
      <c r="H267" s="591" t="s">
        <v>1895</v>
      </c>
      <c r="I267" s="591"/>
      <c r="J267" s="589" t="s">
        <v>1891</v>
      </c>
      <c r="K267" s="589" t="s">
        <v>1891</v>
      </c>
      <c r="L267" s="590">
        <v>0</v>
      </c>
    </row>
    <row r="268" spans="1:12" ht="36" x14ac:dyDescent="0.2">
      <c r="A268" s="593"/>
      <c r="B268" s="164" t="s">
        <v>3402</v>
      </c>
      <c r="C268" s="164" t="s">
        <v>3462</v>
      </c>
      <c r="D268" s="166">
        <v>43102</v>
      </c>
      <c r="E268" s="164" t="s">
        <v>3463</v>
      </c>
      <c r="F268" s="592"/>
      <c r="G268" s="592"/>
      <c r="H268" s="591"/>
      <c r="I268" s="591"/>
      <c r="J268" s="589"/>
      <c r="K268" s="589"/>
      <c r="L268" s="590"/>
    </row>
    <row r="269" spans="1:12" ht="24" x14ac:dyDescent="0.2">
      <c r="A269" s="593">
        <v>449</v>
      </c>
      <c r="B269" s="161" t="s">
        <v>20</v>
      </c>
      <c r="C269" s="162" t="s">
        <v>21</v>
      </c>
      <c r="D269" s="162" t="s">
        <v>1884</v>
      </c>
      <c r="E269" s="162" t="s">
        <v>1885</v>
      </c>
      <c r="F269" s="594" t="s">
        <v>14</v>
      </c>
      <c r="G269" s="594"/>
      <c r="H269" s="592"/>
      <c r="I269" s="592"/>
      <c r="J269" s="592"/>
      <c r="K269" s="592"/>
      <c r="L269" s="592"/>
    </row>
    <row r="270" spans="1:12" x14ac:dyDescent="0.2">
      <c r="A270" s="593"/>
      <c r="B270" s="589" t="s">
        <v>3452</v>
      </c>
      <c r="C270" s="595" t="s">
        <v>3464</v>
      </c>
      <c r="D270" s="596">
        <v>43135</v>
      </c>
      <c r="E270" s="589" t="s">
        <v>2763</v>
      </c>
      <c r="F270" s="589" t="s">
        <v>3465</v>
      </c>
      <c r="G270" s="589"/>
      <c r="H270" s="591" t="s">
        <v>1890</v>
      </c>
      <c r="I270" s="591"/>
      <c r="J270" s="164" t="s">
        <v>1891</v>
      </c>
      <c r="K270" s="164" t="s">
        <v>0</v>
      </c>
      <c r="L270" s="165">
        <v>814.16</v>
      </c>
    </row>
    <row r="271" spans="1:12" x14ac:dyDescent="0.2">
      <c r="A271" s="593"/>
      <c r="B271" s="589"/>
      <c r="C271" s="595"/>
      <c r="D271" s="596"/>
      <c r="E271" s="589"/>
      <c r="F271" s="589"/>
      <c r="G271" s="589"/>
      <c r="H271" s="591" t="s">
        <v>1892</v>
      </c>
      <c r="I271" s="591"/>
      <c r="J271" s="589" t="s">
        <v>1891</v>
      </c>
      <c r="K271" s="589" t="s">
        <v>0</v>
      </c>
      <c r="L271" s="590">
        <v>437.89</v>
      </c>
    </row>
    <row r="272" spans="1:12" x14ac:dyDescent="0.2">
      <c r="A272" s="593"/>
      <c r="B272" s="589"/>
      <c r="C272" s="595"/>
      <c r="D272" s="596"/>
      <c r="E272" s="589"/>
      <c r="F272" s="589"/>
      <c r="G272" s="589"/>
      <c r="H272" s="591"/>
      <c r="I272" s="591"/>
      <c r="J272" s="589"/>
      <c r="K272" s="589"/>
      <c r="L272" s="590"/>
    </row>
    <row r="273" spans="1:12" ht="24" x14ac:dyDescent="0.2">
      <c r="A273" s="593"/>
      <c r="B273" s="161" t="s">
        <v>29</v>
      </c>
      <c r="C273" s="162" t="s">
        <v>30</v>
      </c>
      <c r="D273" s="162" t="s">
        <v>1893</v>
      </c>
      <c r="E273" s="162" t="s">
        <v>1894</v>
      </c>
      <c r="F273" s="592"/>
      <c r="G273" s="592"/>
      <c r="H273" s="591" t="s">
        <v>1895</v>
      </c>
      <c r="I273" s="591"/>
      <c r="J273" s="589" t="s">
        <v>1891</v>
      </c>
      <c r="K273" s="589" t="s">
        <v>1891</v>
      </c>
      <c r="L273" s="590">
        <v>0</v>
      </c>
    </row>
    <row r="274" spans="1:12" ht="36" x14ac:dyDescent="0.2">
      <c r="A274" s="593"/>
      <c r="B274" s="164" t="s">
        <v>3402</v>
      </c>
      <c r="C274" s="164" t="s">
        <v>3465</v>
      </c>
      <c r="D274" s="166">
        <v>43138</v>
      </c>
      <c r="E274" s="164" t="s">
        <v>3466</v>
      </c>
      <c r="F274" s="592"/>
      <c r="G274" s="592"/>
      <c r="H274" s="591"/>
      <c r="I274" s="591"/>
      <c r="J274" s="589"/>
      <c r="K274" s="589"/>
      <c r="L274" s="590"/>
    </row>
    <row r="275" spans="1:12" ht="24" x14ac:dyDescent="0.2">
      <c r="A275" s="593">
        <v>450</v>
      </c>
      <c r="B275" s="161" t="s">
        <v>20</v>
      </c>
      <c r="C275" s="162" t="s">
        <v>21</v>
      </c>
      <c r="D275" s="162" t="s">
        <v>1884</v>
      </c>
      <c r="E275" s="162" t="s">
        <v>1885</v>
      </c>
      <c r="F275" s="594" t="s">
        <v>14</v>
      </c>
      <c r="G275" s="594"/>
      <c r="H275" s="592"/>
      <c r="I275" s="592"/>
      <c r="J275" s="592"/>
      <c r="K275" s="592"/>
      <c r="L275" s="592"/>
    </row>
    <row r="276" spans="1:12" x14ac:dyDescent="0.2">
      <c r="A276" s="593"/>
      <c r="B276" s="589" t="s">
        <v>3452</v>
      </c>
      <c r="C276" s="595" t="s">
        <v>3467</v>
      </c>
      <c r="D276" s="596">
        <v>43141</v>
      </c>
      <c r="E276" s="589" t="s">
        <v>2372</v>
      </c>
      <c r="F276" s="589" t="s">
        <v>3198</v>
      </c>
      <c r="G276" s="589"/>
      <c r="H276" s="591" t="s">
        <v>1890</v>
      </c>
      <c r="I276" s="591"/>
      <c r="J276" s="164" t="s">
        <v>1891</v>
      </c>
      <c r="K276" s="164" t="s">
        <v>0</v>
      </c>
      <c r="L276" s="165">
        <v>393.8</v>
      </c>
    </row>
    <row r="277" spans="1:12" x14ac:dyDescent="0.2">
      <c r="A277" s="593"/>
      <c r="B277" s="589"/>
      <c r="C277" s="595"/>
      <c r="D277" s="596"/>
      <c r="E277" s="589"/>
      <c r="F277" s="589"/>
      <c r="G277" s="589"/>
      <c r="H277" s="591" t="s">
        <v>1892</v>
      </c>
      <c r="I277" s="591"/>
      <c r="J277" s="164" t="s">
        <v>1891</v>
      </c>
      <c r="K277" s="164" t="s">
        <v>0</v>
      </c>
      <c r="L277" s="165">
        <v>117.96</v>
      </c>
    </row>
    <row r="278" spans="1:12" ht="24" x14ac:dyDescent="0.2">
      <c r="A278" s="593"/>
      <c r="B278" s="161" t="s">
        <v>29</v>
      </c>
      <c r="C278" s="162" t="s">
        <v>30</v>
      </c>
      <c r="D278" s="162" t="s">
        <v>1893</v>
      </c>
      <c r="E278" s="162" t="s">
        <v>1894</v>
      </c>
      <c r="F278" s="592"/>
      <c r="G278" s="592"/>
      <c r="H278" s="591" t="s">
        <v>1895</v>
      </c>
      <c r="I278" s="591"/>
      <c r="J278" s="589" t="s">
        <v>1891</v>
      </c>
      <c r="K278" s="589" t="s">
        <v>1891</v>
      </c>
      <c r="L278" s="590">
        <v>0</v>
      </c>
    </row>
    <row r="279" spans="1:12" ht="36" x14ac:dyDescent="0.2">
      <c r="A279" s="593"/>
      <c r="B279" s="164" t="s">
        <v>3402</v>
      </c>
      <c r="C279" s="164" t="s">
        <v>3198</v>
      </c>
      <c r="D279" s="166">
        <v>43143</v>
      </c>
      <c r="E279" s="164" t="s">
        <v>3468</v>
      </c>
      <c r="F279" s="592"/>
      <c r="G279" s="592"/>
      <c r="H279" s="591"/>
      <c r="I279" s="591"/>
      <c r="J279" s="589"/>
      <c r="K279" s="589"/>
      <c r="L279" s="590"/>
    </row>
    <row r="280" spans="1:12" ht="24" x14ac:dyDescent="0.2">
      <c r="A280" s="593">
        <v>451</v>
      </c>
      <c r="B280" s="161" t="s">
        <v>20</v>
      </c>
      <c r="C280" s="162" t="s">
        <v>21</v>
      </c>
      <c r="D280" s="162" t="s">
        <v>1884</v>
      </c>
      <c r="E280" s="162" t="s">
        <v>1885</v>
      </c>
      <c r="F280" s="594" t="s">
        <v>14</v>
      </c>
      <c r="G280" s="594"/>
      <c r="H280" s="592"/>
      <c r="I280" s="592"/>
      <c r="J280" s="592"/>
      <c r="K280" s="592"/>
      <c r="L280" s="592"/>
    </row>
    <row r="281" spans="1:12" x14ac:dyDescent="0.2">
      <c r="A281" s="593"/>
      <c r="B281" s="589" t="s">
        <v>3452</v>
      </c>
      <c r="C281" s="595" t="s">
        <v>3469</v>
      </c>
      <c r="D281" s="596">
        <v>43156</v>
      </c>
      <c r="E281" s="589" t="s">
        <v>2350</v>
      </c>
      <c r="F281" s="589" t="s">
        <v>1038</v>
      </c>
      <c r="G281" s="589"/>
      <c r="H281" s="591" t="s">
        <v>1890</v>
      </c>
      <c r="I281" s="591"/>
      <c r="J281" s="164" t="s">
        <v>0</v>
      </c>
      <c r="K281" s="164" t="s">
        <v>1891</v>
      </c>
      <c r="L281" s="165">
        <v>618.75</v>
      </c>
    </row>
    <row r="282" spans="1:12" x14ac:dyDescent="0.2">
      <c r="A282" s="593"/>
      <c r="B282" s="589"/>
      <c r="C282" s="595"/>
      <c r="D282" s="596"/>
      <c r="E282" s="589"/>
      <c r="F282" s="589"/>
      <c r="G282" s="589"/>
      <c r="H282" s="591" t="s">
        <v>1892</v>
      </c>
      <c r="I282" s="591"/>
      <c r="J282" s="164" t="s">
        <v>0</v>
      </c>
      <c r="K282" s="164" t="s">
        <v>1891</v>
      </c>
      <c r="L282" s="165">
        <v>853.6</v>
      </c>
    </row>
    <row r="283" spans="1:12" ht="24" x14ac:dyDescent="0.2">
      <c r="A283" s="593"/>
      <c r="B283" s="161" t="s">
        <v>29</v>
      </c>
      <c r="C283" s="162" t="s">
        <v>30</v>
      </c>
      <c r="D283" s="162" t="s">
        <v>1893</v>
      </c>
      <c r="E283" s="162" t="s">
        <v>1894</v>
      </c>
      <c r="F283" s="592"/>
      <c r="G283" s="592"/>
      <c r="H283" s="591" t="s">
        <v>1895</v>
      </c>
      <c r="I283" s="591"/>
      <c r="J283" s="589" t="s">
        <v>1891</v>
      </c>
      <c r="K283" s="589" t="s">
        <v>0</v>
      </c>
      <c r="L283" s="590">
        <v>1020</v>
      </c>
    </row>
    <row r="284" spans="1:12" ht="36" x14ac:dyDescent="0.2">
      <c r="A284" s="593"/>
      <c r="B284" s="164" t="s">
        <v>3402</v>
      </c>
      <c r="C284" s="164" t="s">
        <v>1038</v>
      </c>
      <c r="D284" s="166">
        <v>43159</v>
      </c>
      <c r="E284" s="164" t="s">
        <v>3470</v>
      </c>
      <c r="F284" s="592"/>
      <c r="G284" s="592"/>
      <c r="H284" s="591"/>
      <c r="I284" s="591"/>
      <c r="J284" s="589"/>
      <c r="K284" s="589"/>
      <c r="L284" s="590"/>
    </row>
    <row r="285" spans="1:12" ht="24" x14ac:dyDescent="0.2">
      <c r="A285" s="593">
        <v>452</v>
      </c>
      <c r="B285" s="161" t="s">
        <v>20</v>
      </c>
      <c r="C285" s="162" t="s">
        <v>21</v>
      </c>
      <c r="D285" s="162" t="s">
        <v>1884</v>
      </c>
      <c r="E285" s="162" t="s">
        <v>1885</v>
      </c>
      <c r="F285" s="594" t="s">
        <v>14</v>
      </c>
      <c r="G285" s="594"/>
      <c r="H285" s="592"/>
      <c r="I285" s="592"/>
      <c r="J285" s="592"/>
      <c r="K285" s="592"/>
      <c r="L285" s="592"/>
    </row>
    <row r="286" spans="1:12" x14ac:dyDescent="0.2">
      <c r="A286" s="593"/>
      <c r="B286" s="589" t="s">
        <v>3471</v>
      </c>
      <c r="C286" s="595" t="s">
        <v>3472</v>
      </c>
      <c r="D286" s="596">
        <v>43014</v>
      </c>
      <c r="E286" s="589" t="s">
        <v>2558</v>
      </c>
      <c r="F286" s="589" t="s">
        <v>3473</v>
      </c>
      <c r="G286" s="589"/>
      <c r="H286" s="591" t="s">
        <v>1890</v>
      </c>
      <c r="I286" s="591"/>
      <c r="J286" s="164" t="s">
        <v>1891</v>
      </c>
      <c r="K286" s="164" t="s">
        <v>1891</v>
      </c>
      <c r="L286" s="165">
        <v>0</v>
      </c>
    </row>
    <row r="287" spans="1:12" x14ac:dyDescent="0.2">
      <c r="A287" s="593"/>
      <c r="B287" s="589"/>
      <c r="C287" s="595"/>
      <c r="D287" s="596"/>
      <c r="E287" s="589"/>
      <c r="F287" s="589"/>
      <c r="G287" s="589"/>
      <c r="H287" s="591" t="s">
        <v>1892</v>
      </c>
      <c r="I287" s="591"/>
      <c r="J287" s="164" t="s">
        <v>1891</v>
      </c>
      <c r="K287" s="164" t="s">
        <v>0</v>
      </c>
      <c r="L287" s="165">
        <v>1571.67</v>
      </c>
    </row>
    <row r="288" spans="1:12" ht="24" x14ac:dyDescent="0.2">
      <c r="A288" s="593"/>
      <c r="B288" s="161" t="s">
        <v>29</v>
      </c>
      <c r="C288" s="162" t="s">
        <v>30</v>
      </c>
      <c r="D288" s="162" t="s">
        <v>1893</v>
      </c>
      <c r="E288" s="162" t="s">
        <v>1894</v>
      </c>
      <c r="F288" s="592"/>
      <c r="G288" s="592"/>
      <c r="H288" s="591" t="s">
        <v>1895</v>
      </c>
      <c r="I288" s="591"/>
      <c r="J288" s="589" t="s">
        <v>1891</v>
      </c>
      <c r="K288" s="589" t="s">
        <v>0</v>
      </c>
      <c r="L288" s="590">
        <v>792.05</v>
      </c>
    </row>
    <row r="289" spans="1:12" ht="24" x14ac:dyDescent="0.2">
      <c r="A289" s="593"/>
      <c r="B289" s="164" t="s">
        <v>2059</v>
      </c>
      <c r="C289" s="164" t="s">
        <v>3473</v>
      </c>
      <c r="D289" s="166">
        <v>43021</v>
      </c>
      <c r="E289" s="164" t="s">
        <v>3447</v>
      </c>
      <c r="F289" s="592"/>
      <c r="G289" s="592"/>
      <c r="H289" s="591"/>
      <c r="I289" s="591"/>
      <c r="J289" s="589"/>
      <c r="K289" s="589"/>
      <c r="L289" s="590"/>
    </row>
    <row r="290" spans="1:12" ht="24" x14ac:dyDescent="0.2">
      <c r="A290" s="593">
        <v>453</v>
      </c>
      <c r="B290" s="161" t="s">
        <v>20</v>
      </c>
      <c r="C290" s="162" t="s">
        <v>21</v>
      </c>
      <c r="D290" s="162" t="s">
        <v>1884</v>
      </c>
      <c r="E290" s="162" t="s">
        <v>1885</v>
      </c>
      <c r="F290" s="594" t="s">
        <v>14</v>
      </c>
      <c r="G290" s="594"/>
      <c r="H290" s="592"/>
      <c r="I290" s="592"/>
      <c r="J290" s="592"/>
      <c r="K290" s="592"/>
      <c r="L290" s="592"/>
    </row>
    <row r="291" spans="1:12" x14ac:dyDescent="0.2">
      <c r="A291" s="593"/>
      <c r="B291" s="589" t="s">
        <v>3471</v>
      </c>
      <c r="C291" s="595" t="s">
        <v>3474</v>
      </c>
      <c r="D291" s="596">
        <v>43031</v>
      </c>
      <c r="E291" s="589" t="s">
        <v>2589</v>
      </c>
      <c r="F291" s="589" t="s">
        <v>3475</v>
      </c>
      <c r="G291" s="589"/>
      <c r="H291" s="591" t="s">
        <v>1890</v>
      </c>
      <c r="I291" s="591"/>
      <c r="J291" s="164" t="s">
        <v>1891</v>
      </c>
      <c r="K291" s="164" t="s">
        <v>0</v>
      </c>
      <c r="L291" s="165">
        <v>1235.76</v>
      </c>
    </row>
    <row r="292" spans="1:12" x14ac:dyDescent="0.2">
      <c r="A292" s="593"/>
      <c r="B292" s="589"/>
      <c r="C292" s="595"/>
      <c r="D292" s="596"/>
      <c r="E292" s="589"/>
      <c r="F292" s="589"/>
      <c r="G292" s="589"/>
      <c r="H292" s="591" t="s">
        <v>1892</v>
      </c>
      <c r="I292" s="591"/>
      <c r="J292" s="164" t="s">
        <v>1891</v>
      </c>
      <c r="K292" s="164" t="s">
        <v>0</v>
      </c>
      <c r="L292" s="165">
        <v>1862.47</v>
      </c>
    </row>
    <row r="293" spans="1:12" ht="24" x14ac:dyDescent="0.2">
      <c r="A293" s="593"/>
      <c r="B293" s="161" t="s">
        <v>29</v>
      </c>
      <c r="C293" s="162" t="s">
        <v>30</v>
      </c>
      <c r="D293" s="162" t="s">
        <v>1893</v>
      </c>
      <c r="E293" s="162" t="s">
        <v>1894</v>
      </c>
      <c r="F293" s="592"/>
      <c r="G293" s="592"/>
      <c r="H293" s="591" t="s">
        <v>1895</v>
      </c>
      <c r="I293" s="591"/>
      <c r="J293" s="589" t="s">
        <v>1891</v>
      </c>
      <c r="K293" s="589" t="s">
        <v>0</v>
      </c>
      <c r="L293" s="590">
        <v>764.19</v>
      </c>
    </row>
    <row r="294" spans="1:12" ht="24" x14ac:dyDescent="0.2">
      <c r="A294" s="593"/>
      <c r="B294" s="164" t="s">
        <v>2059</v>
      </c>
      <c r="C294" s="164" t="s">
        <v>3475</v>
      </c>
      <c r="D294" s="166">
        <v>43036</v>
      </c>
      <c r="E294" s="164" t="s">
        <v>2291</v>
      </c>
      <c r="F294" s="592"/>
      <c r="G294" s="592"/>
      <c r="H294" s="591"/>
      <c r="I294" s="591"/>
      <c r="J294" s="589"/>
      <c r="K294" s="589"/>
      <c r="L294" s="590"/>
    </row>
    <row r="295" spans="1:12" ht="24" x14ac:dyDescent="0.2">
      <c r="A295" s="593">
        <v>454</v>
      </c>
      <c r="B295" s="161" t="s">
        <v>20</v>
      </c>
      <c r="C295" s="162" t="s">
        <v>21</v>
      </c>
      <c r="D295" s="162" t="s">
        <v>1884</v>
      </c>
      <c r="E295" s="162" t="s">
        <v>1885</v>
      </c>
      <c r="F295" s="594" t="s">
        <v>14</v>
      </c>
      <c r="G295" s="594"/>
      <c r="H295" s="592"/>
      <c r="I295" s="592"/>
      <c r="J295" s="592"/>
      <c r="K295" s="592"/>
      <c r="L295" s="592"/>
    </row>
    <row r="296" spans="1:12" x14ac:dyDescent="0.2">
      <c r="A296" s="593"/>
      <c r="B296" s="589" t="s">
        <v>3471</v>
      </c>
      <c r="C296" s="595" t="s">
        <v>3476</v>
      </c>
      <c r="D296" s="596">
        <v>43066</v>
      </c>
      <c r="E296" s="589" t="s">
        <v>3477</v>
      </c>
      <c r="F296" s="589" t="s">
        <v>863</v>
      </c>
      <c r="G296" s="589"/>
      <c r="H296" s="591" t="s">
        <v>1890</v>
      </c>
      <c r="I296" s="591"/>
      <c r="J296" s="164" t="s">
        <v>1891</v>
      </c>
      <c r="K296" s="164" t="s">
        <v>0</v>
      </c>
      <c r="L296" s="165">
        <v>1199.32</v>
      </c>
    </row>
    <row r="297" spans="1:12" x14ac:dyDescent="0.2">
      <c r="A297" s="593"/>
      <c r="B297" s="589"/>
      <c r="C297" s="595"/>
      <c r="D297" s="596"/>
      <c r="E297" s="589"/>
      <c r="F297" s="589"/>
      <c r="G297" s="589"/>
      <c r="H297" s="591" t="s">
        <v>1892</v>
      </c>
      <c r="I297" s="591"/>
      <c r="J297" s="164" t="s">
        <v>1891</v>
      </c>
      <c r="K297" s="164" t="s">
        <v>0</v>
      </c>
      <c r="L297" s="165">
        <v>802.35</v>
      </c>
    </row>
    <row r="298" spans="1:12" ht="24" x14ac:dyDescent="0.2">
      <c r="A298" s="593"/>
      <c r="B298" s="161" t="s">
        <v>29</v>
      </c>
      <c r="C298" s="162" t="s">
        <v>30</v>
      </c>
      <c r="D298" s="162" t="s">
        <v>1893</v>
      </c>
      <c r="E298" s="162" t="s">
        <v>1894</v>
      </c>
      <c r="F298" s="592"/>
      <c r="G298" s="592"/>
      <c r="H298" s="591" t="s">
        <v>1895</v>
      </c>
      <c r="I298" s="591"/>
      <c r="J298" s="589" t="s">
        <v>1891</v>
      </c>
      <c r="K298" s="589" t="s">
        <v>0</v>
      </c>
      <c r="L298" s="590">
        <v>289.81</v>
      </c>
    </row>
    <row r="299" spans="1:12" ht="24" x14ac:dyDescent="0.2">
      <c r="A299" s="593"/>
      <c r="B299" s="164" t="s">
        <v>2059</v>
      </c>
      <c r="C299" s="164" t="s">
        <v>863</v>
      </c>
      <c r="D299" s="166">
        <v>43070</v>
      </c>
      <c r="E299" s="164" t="s">
        <v>3478</v>
      </c>
      <c r="F299" s="592"/>
      <c r="G299" s="592"/>
      <c r="H299" s="591"/>
      <c r="I299" s="591"/>
      <c r="J299" s="589"/>
      <c r="K299" s="589"/>
      <c r="L299" s="590"/>
    </row>
    <row r="300" spans="1:12" ht="24" x14ac:dyDescent="0.2">
      <c r="A300" s="593">
        <v>455</v>
      </c>
      <c r="B300" s="161" t="s">
        <v>20</v>
      </c>
      <c r="C300" s="162" t="s">
        <v>21</v>
      </c>
      <c r="D300" s="162" t="s">
        <v>1884</v>
      </c>
      <c r="E300" s="162" t="s">
        <v>1885</v>
      </c>
      <c r="F300" s="594" t="s">
        <v>14</v>
      </c>
      <c r="G300" s="594"/>
      <c r="H300" s="592"/>
      <c r="I300" s="592"/>
      <c r="J300" s="592"/>
      <c r="K300" s="592"/>
      <c r="L300" s="592"/>
    </row>
    <row r="301" spans="1:12" x14ac:dyDescent="0.2">
      <c r="A301" s="593"/>
      <c r="B301" s="589" t="s">
        <v>3471</v>
      </c>
      <c r="C301" s="595" t="s">
        <v>3479</v>
      </c>
      <c r="D301" s="596">
        <v>43154</v>
      </c>
      <c r="E301" s="589" t="s">
        <v>2041</v>
      </c>
      <c r="F301" s="589" t="s">
        <v>3480</v>
      </c>
      <c r="G301" s="589"/>
      <c r="H301" s="591" t="s">
        <v>1890</v>
      </c>
      <c r="I301" s="591"/>
      <c r="J301" s="164" t="s">
        <v>1891</v>
      </c>
      <c r="K301" s="164" t="s">
        <v>0</v>
      </c>
      <c r="L301" s="165">
        <v>1286</v>
      </c>
    </row>
    <row r="302" spans="1:12" x14ac:dyDescent="0.2">
      <c r="A302" s="593"/>
      <c r="B302" s="589"/>
      <c r="C302" s="595"/>
      <c r="D302" s="596"/>
      <c r="E302" s="589"/>
      <c r="F302" s="589"/>
      <c r="G302" s="589"/>
      <c r="H302" s="591" t="s">
        <v>1892</v>
      </c>
      <c r="I302" s="591"/>
      <c r="J302" s="164" t="s">
        <v>1891</v>
      </c>
      <c r="K302" s="164" t="s">
        <v>0</v>
      </c>
      <c r="L302" s="165">
        <v>1365</v>
      </c>
    </row>
    <row r="303" spans="1:12" ht="24" x14ac:dyDescent="0.2">
      <c r="A303" s="593"/>
      <c r="B303" s="161" t="s">
        <v>29</v>
      </c>
      <c r="C303" s="162" t="s">
        <v>30</v>
      </c>
      <c r="D303" s="162" t="s">
        <v>1893</v>
      </c>
      <c r="E303" s="162" t="s">
        <v>1894</v>
      </c>
      <c r="F303" s="592"/>
      <c r="G303" s="592"/>
      <c r="H303" s="591" t="s">
        <v>1895</v>
      </c>
      <c r="I303" s="591"/>
      <c r="J303" s="589" t="s">
        <v>1891</v>
      </c>
      <c r="K303" s="589" t="s">
        <v>0</v>
      </c>
      <c r="L303" s="590">
        <v>163</v>
      </c>
    </row>
    <row r="304" spans="1:12" ht="24" x14ac:dyDescent="0.2">
      <c r="A304" s="593"/>
      <c r="B304" s="164" t="s">
        <v>2059</v>
      </c>
      <c r="C304" s="164" t="s">
        <v>3480</v>
      </c>
      <c r="D304" s="166">
        <v>43160</v>
      </c>
      <c r="E304" s="164" t="s">
        <v>3481</v>
      </c>
      <c r="F304" s="592"/>
      <c r="G304" s="592"/>
      <c r="H304" s="591"/>
      <c r="I304" s="591"/>
      <c r="J304" s="589"/>
      <c r="K304" s="589"/>
      <c r="L304" s="590"/>
    </row>
    <row r="305" spans="1:12" ht="24" x14ac:dyDescent="0.2">
      <c r="A305" s="593">
        <v>456</v>
      </c>
      <c r="B305" s="161" t="s">
        <v>20</v>
      </c>
      <c r="C305" s="162" t="s">
        <v>21</v>
      </c>
      <c r="D305" s="162" t="s">
        <v>1884</v>
      </c>
      <c r="E305" s="162" t="s">
        <v>1885</v>
      </c>
      <c r="F305" s="594" t="s">
        <v>14</v>
      </c>
      <c r="G305" s="594"/>
      <c r="H305" s="592"/>
      <c r="I305" s="592"/>
      <c r="J305" s="592"/>
      <c r="K305" s="592"/>
      <c r="L305" s="592"/>
    </row>
    <row r="306" spans="1:12" x14ac:dyDescent="0.2">
      <c r="A306" s="593"/>
      <c r="B306" s="589" t="s">
        <v>3482</v>
      </c>
      <c r="C306" s="595" t="s">
        <v>3483</v>
      </c>
      <c r="D306" s="596">
        <v>43030</v>
      </c>
      <c r="E306" s="589" t="s">
        <v>3484</v>
      </c>
      <c r="F306" s="589" t="s">
        <v>2405</v>
      </c>
      <c r="G306" s="589"/>
      <c r="H306" s="591" t="s">
        <v>1890</v>
      </c>
      <c r="I306" s="591"/>
      <c r="J306" s="164" t="s">
        <v>1891</v>
      </c>
      <c r="K306" s="164" t="s">
        <v>0</v>
      </c>
      <c r="L306" s="165">
        <v>428</v>
      </c>
    </row>
    <row r="307" spans="1:12" x14ac:dyDescent="0.2">
      <c r="A307" s="593"/>
      <c r="B307" s="589"/>
      <c r="C307" s="595"/>
      <c r="D307" s="596"/>
      <c r="E307" s="589"/>
      <c r="F307" s="589"/>
      <c r="G307" s="589"/>
      <c r="H307" s="591" t="s">
        <v>1892</v>
      </c>
      <c r="I307" s="591"/>
      <c r="J307" s="164" t="s">
        <v>1891</v>
      </c>
      <c r="K307" s="164" t="s">
        <v>0</v>
      </c>
      <c r="L307" s="165">
        <v>172.4</v>
      </c>
    </row>
    <row r="308" spans="1:12" ht="24" x14ac:dyDescent="0.2">
      <c r="A308" s="593"/>
      <c r="B308" s="161" t="s">
        <v>29</v>
      </c>
      <c r="C308" s="162" t="s">
        <v>30</v>
      </c>
      <c r="D308" s="162" t="s">
        <v>1893</v>
      </c>
      <c r="E308" s="162" t="s">
        <v>1894</v>
      </c>
      <c r="F308" s="592"/>
      <c r="G308" s="592"/>
      <c r="H308" s="591" t="s">
        <v>1895</v>
      </c>
      <c r="I308" s="591"/>
      <c r="J308" s="589" t="s">
        <v>1891</v>
      </c>
      <c r="K308" s="589" t="s">
        <v>0</v>
      </c>
      <c r="L308" s="590">
        <v>100</v>
      </c>
    </row>
    <row r="309" spans="1:12" ht="24" x14ac:dyDescent="0.2">
      <c r="A309" s="593"/>
      <c r="B309" s="164" t="s">
        <v>2052</v>
      </c>
      <c r="C309" s="164" t="s">
        <v>2405</v>
      </c>
      <c r="D309" s="166">
        <v>43032</v>
      </c>
      <c r="E309" s="164" t="s">
        <v>2277</v>
      </c>
      <c r="F309" s="592"/>
      <c r="G309" s="592"/>
      <c r="H309" s="591"/>
      <c r="I309" s="591"/>
      <c r="J309" s="589"/>
      <c r="K309" s="589"/>
      <c r="L309" s="590"/>
    </row>
    <row r="310" spans="1:12" ht="24" x14ac:dyDescent="0.2">
      <c r="A310" s="593">
        <v>457</v>
      </c>
      <c r="B310" s="161" t="s">
        <v>20</v>
      </c>
      <c r="C310" s="162" t="s">
        <v>21</v>
      </c>
      <c r="D310" s="162" t="s">
        <v>1884</v>
      </c>
      <c r="E310" s="162" t="s">
        <v>1885</v>
      </c>
      <c r="F310" s="594" t="s">
        <v>14</v>
      </c>
      <c r="G310" s="594"/>
      <c r="H310" s="592"/>
      <c r="I310" s="592"/>
      <c r="J310" s="592"/>
      <c r="K310" s="592"/>
      <c r="L310" s="592"/>
    </row>
    <row r="311" spans="1:12" x14ac:dyDescent="0.2">
      <c r="A311" s="593"/>
      <c r="B311" s="589" t="s">
        <v>3482</v>
      </c>
      <c r="C311" s="595" t="s">
        <v>3485</v>
      </c>
      <c r="D311" s="596">
        <v>43043</v>
      </c>
      <c r="E311" s="589" t="s">
        <v>1996</v>
      </c>
      <c r="F311" s="589" t="s">
        <v>3486</v>
      </c>
      <c r="G311" s="589"/>
      <c r="H311" s="591" t="s">
        <v>1890</v>
      </c>
      <c r="I311" s="591"/>
      <c r="J311" s="164" t="s">
        <v>1891</v>
      </c>
      <c r="K311" s="164" t="s">
        <v>0</v>
      </c>
      <c r="L311" s="165">
        <v>922</v>
      </c>
    </row>
    <row r="312" spans="1:12" x14ac:dyDescent="0.2">
      <c r="A312" s="593"/>
      <c r="B312" s="589"/>
      <c r="C312" s="595"/>
      <c r="D312" s="596"/>
      <c r="E312" s="589"/>
      <c r="F312" s="589"/>
      <c r="G312" s="589"/>
      <c r="H312" s="591" t="s">
        <v>1892</v>
      </c>
      <c r="I312" s="591"/>
      <c r="J312" s="164" t="s">
        <v>1891</v>
      </c>
      <c r="K312" s="164" t="s">
        <v>0</v>
      </c>
      <c r="L312" s="165">
        <v>77</v>
      </c>
    </row>
    <row r="313" spans="1:12" ht="24" x14ac:dyDescent="0.2">
      <c r="A313" s="593"/>
      <c r="B313" s="161" t="s">
        <v>29</v>
      </c>
      <c r="C313" s="162" t="s">
        <v>30</v>
      </c>
      <c r="D313" s="162" t="s">
        <v>1893</v>
      </c>
      <c r="E313" s="162" t="s">
        <v>1894</v>
      </c>
      <c r="F313" s="592"/>
      <c r="G313" s="592"/>
      <c r="H313" s="591" t="s">
        <v>1895</v>
      </c>
      <c r="I313" s="591"/>
      <c r="J313" s="589" t="s">
        <v>1891</v>
      </c>
      <c r="K313" s="589" t="s">
        <v>1891</v>
      </c>
      <c r="L313" s="590">
        <v>0</v>
      </c>
    </row>
    <row r="314" spans="1:12" ht="24" x14ac:dyDescent="0.2">
      <c r="A314" s="593"/>
      <c r="B314" s="164" t="s">
        <v>2052</v>
      </c>
      <c r="C314" s="164" t="s">
        <v>3486</v>
      </c>
      <c r="D314" s="166">
        <v>43045</v>
      </c>
      <c r="E314" s="164" t="s">
        <v>3487</v>
      </c>
      <c r="F314" s="592"/>
      <c r="G314" s="592"/>
      <c r="H314" s="591"/>
      <c r="I314" s="591"/>
      <c r="J314" s="589"/>
      <c r="K314" s="589"/>
      <c r="L314" s="590"/>
    </row>
    <row r="315" spans="1:12" ht="24" x14ac:dyDescent="0.2">
      <c r="A315" s="593">
        <v>458</v>
      </c>
      <c r="B315" s="161" t="s">
        <v>20</v>
      </c>
      <c r="C315" s="162" t="s">
        <v>21</v>
      </c>
      <c r="D315" s="162" t="s">
        <v>1884</v>
      </c>
      <c r="E315" s="162" t="s">
        <v>1885</v>
      </c>
      <c r="F315" s="594" t="s">
        <v>14</v>
      </c>
      <c r="G315" s="594"/>
      <c r="H315" s="592"/>
      <c r="I315" s="592"/>
      <c r="J315" s="592"/>
      <c r="K315" s="592"/>
      <c r="L315" s="592"/>
    </row>
    <row r="316" spans="1:12" x14ac:dyDescent="0.2">
      <c r="A316" s="593"/>
      <c r="B316" s="589" t="s">
        <v>3482</v>
      </c>
      <c r="C316" s="595" t="s">
        <v>3488</v>
      </c>
      <c r="D316" s="596">
        <v>43045</v>
      </c>
      <c r="E316" s="589" t="s">
        <v>2460</v>
      </c>
      <c r="F316" s="589" t="s">
        <v>3489</v>
      </c>
      <c r="G316" s="589"/>
      <c r="H316" s="591" t="s">
        <v>1890</v>
      </c>
      <c r="I316" s="591"/>
      <c r="J316" s="164" t="s">
        <v>1891</v>
      </c>
      <c r="K316" s="164" t="s">
        <v>0</v>
      </c>
      <c r="L316" s="165">
        <v>958</v>
      </c>
    </row>
    <row r="317" spans="1:12" x14ac:dyDescent="0.2">
      <c r="A317" s="593"/>
      <c r="B317" s="589"/>
      <c r="C317" s="595"/>
      <c r="D317" s="596"/>
      <c r="E317" s="589"/>
      <c r="F317" s="589"/>
      <c r="G317" s="589"/>
      <c r="H317" s="591" t="s">
        <v>1892</v>
      </c>
      <c r="I317" s="591"/>
      <c r="J317" s="164" t="s">
        <v>1891</v>
      </c>
      <c r="K317" s="164" t="s">
        <v>0</v>
      </c>
      <c r="L317" s="165">
        <v>850.51</v>
      </c>
    </row>
    <row r="318" spans="1:12" ht="24" x14ac:dyDescent="0.2">
      <c r="A318" s="593"/>
      <c r="B318" s="161" t="s">
        <v>29</v>
      </c>
      <c r="C318" s="162" t="s">
        <v>30</v>
      </c>
      <c r="D318" s="162" t="s">
        <v>1893</v>
      </c>
      <c r="E318" s="162" t="s">
        <v>1894</v>
      </c>
      <c r="F318" s="592"/>
      <c r="G318" s="592"/>
      <c r="H318" s="591" t="s">
        <v>1895</v>
      </c>
      <c r="I318" s="591"/>
      <c r="J318" s="589" t="s">
        <v>1891</v>
      </c>
      <c r="K318" s="589" t="s">
        <v>1891</v>
      </c>
      <c r="L318" s="590">
        <v>0</v>
      </c>
    </row>
    <row r="319" spans="1:12" ht="24" x14ac:dyDescent="0.2">
      <c r="A319" s="593"/>
      <c r="B319" s="164" t="s">
        <v>2052</v>
      </c>
      <c r="C319" s="164" t="s">
        <v>3489</v>
      </c>
      <c r="D319" s="166">
        <v>43048</v>
      </c>
      <c r="E319" s="164" t="s">
        <v>2172</v>
      </c>
      <c r="F319" s="592"/>
      <c r="G319" s="592"/>
      <c r="H319" s="591"/>
      <c r="I319" s="591"/>
      <c r="J319" s="589"/>
      <c r="K319" s="589"/>
      <c r="L319" s="590"/>
    </row>
    <row r="320" spans="1:12" ht="24" x14ac:dyDescent="0.2">
      <c r="A320" s="593">
        <v>459</v>
      </c>
      <c r="B320" s="161" t="s">
        <v>20</v>
      </c>
      <c r="C320" s="162" t="s">
        <v>21</v>
      </c>
      <c r="D320" s="162" t="s">
        <v>1884</v>
      </c>
      <c r="E320" s="162" t="s">
        <v>1885</v>
      </c>
      <c r="F320" s="594" t="s">
        <v>14</v>
      </c>
      <c r="G320" s="594"/>
      <c r="H320" s="592"/>
      <c r="I320" s="592"/>
      <c r="J320" s="592"/>
      <c r="K320" s="592"/>
      <c r="L320" s="592"/>
    </row>
    <row r="321" spans="1:12" x14ac:dyDescent="0.2">
      <c r="A321" s="593"/>
      <c r="B321" s="589" t="s">
        <v>3482</v>
      </c>
      <c r="C321" s="595" t="s">
        <v>3490</v>
      </c>
      <c r="D321" s="596">
        <v>43110</v>
      </c>
      <c r="E321" s="589" t="s">
        <v>2589</v>
      </c>
      <c r="F321" s="589" t="s">
        <v>3491</v>
      </c>
      <c r="G321" s="589"/>
      <c r="H321" s="591" t="s">
        <v>1890</v>
      </c>
      <c r="I321" s="591"/>
      <c r="J321" s="164" t="s">
        <v>1891</v>
      </c>
      <c r="K321" s="164" t="s">
        <v>0</v>
      </c>
      <c r="L321" s="165">
        <v>1280.43</v>
      </c>
    </row>
    <row r="322" spans="1:12" x14ac:dyDescent="0.2">
      <c r="A322" s="593"/>
      <c r="B322" s="589"/>
      <c r="C322" s="595"/>
      <c r="D322" s="596"/>
      <c r="E322" s="589"/>
      <c r="F322" s="589"/>
      <c r="G322" s="589"/>
      <c r="H322" s="591" t="s">
        <v>1892</v>
      </c>
      <c r="I322" s="591"/>
      <c r="J322" s="164" t="s">
        <v>1891</v>
      </c>
      <c r="K322" s="164" t="s">
        <v>0</v>
      </c>
      <c r="L322" s="165">
        <v>1138.5899999999999</v>
      </c>
    </row>
    <row r="323" spans="1:12" ht="24" x14ac:dyDescent="0.2">
      <c r="A323" s="593"/>
      <c r="B323" s="161" t="s">
        <v>29</v>
      </c>
      <c r="C323" s="162" t="s">
        <v>30</v>
      </c>
      <c r="D323" s="162" t="s">
        <v>1893</v>
      </c>
      <c r="E323" s="162" t="s">
        <v>1894</v>
      </c>
      <c r="F323" s="592"/>
      <c r="G323" s="592"/>
      <c r="H323" s="591" t="s">
        <v>1895</v>
      </c>
      <c r="I323" s="591"/>
      <c r="J323" s="589" t="s">
        <v>1891</v>
      </c>
      <c r="K323" s="589" t="s">
        <v>1891</v>
      </c>
      <c r="L323" s="590">
        <v>0</v>
      </c>
    </row>
    <row r="324" spans="1:12" ht="24" x14ac:dyDescent="0.2">
      <c r="A324" s="593"/>
      <c r="B324" s="164" t="s">
        <v>2052</v>
      </c>
      <c r="C324" s="164" t="s">
        <v>3491</v>
      </c>
      <c r="D324" s="166">
        <v>43114</v>
      </c>
      <c r="E324" s="164" t="s">
        <v>3492</v>
      </c>
      <c r="F324" s="592"/>
      <c r="G324" s="592"/>
      <c r="H324" s="591"/>
      <c r="I324" s="591"/>
      <c r="J324" s="589"/>
      <c r="K324" s="589"/>
      <c r="L324" s="590"/>
    </row>
    <row r="325" spans="1:12" ht="24" x14ac:dyDescent="0.2">
      <c r="A325" s="593">
        <v>460</v>
      </c>
      <c r="B325" s="161" t="s">
        <v>20</v>
      </c>
      <c r="C325" s="162" t="s">
        <v>21</v>
      </c>
      <c r="D325" s="162" t="s">
        <v>1884</v>
      </c>
      <c r="E325" s="162" t="s">
        <v>1885</v>
      </c>
      <c r="F325" s="594" t="s">
        <v>14</v>
      </c>
      <c r="G325" s="594"/>
      <c r="H325" s="592"/>
      <c r="I325" s="592"/>
      <c r="J325" s="592"/>
      <c r="K325" s="592"/>
      <c r="L325" s="592"/>
    </row>
    <row r="326" spans="1:12" x14ac:dyDescent="0.2">
      <c r="A326" s="593"/>
      <c r="B326" s="589" t="s">
        <v>3482</v>
      </c>
      <c r="C326" s="595" t="s">
        <v>3493</v>
      </c>
      <c r="D326" s="596">
        <v>43160</v>
      </c>
      <c r="E326" s="589" t="s">
        <v>2064</v>
      </c>
      <c r="F326" s="589" t="s">
        <v>3494</v>
      </c>
      <c r="G326" s="589"/>
      <c r="H326" s="591" t="s">
        <v>1890</v>
      </c>
      <c r="I326" s="591"/>
      <c r="J326" s="164" t="s">
        <v>1891</v>
      </c>
      <c r="K326" s="164" t="s">
        <v>0</v>
      </c>
      <c r="L326" s="165">
        <v>275</v>
      </c>
    </row>
    <row r="327" spans="1:12" x14ac:dyDescent="0.2">
      <c r="A327" s="593"/>
      <c r="B327" s="589"/>
      <c r="C327" s="595"/>
      <c r="D327" s="596"/>
      <c r="E327" s="589"/>
      <c r="F327" s="589"/>
      <c r="G327" s="589"/>
      <c r="H327" s="591" t="s">
        <v>1892</v>
      </c>
      <c r="I327" s="591"/>
      <c r="J327" s="164" t="s">
        <v>1891</v>
      </c>
      <c r="K327" s="164" t="s">
        <v>0</v>
      </c>
      <c r="L327" s="165">
        <v>115</v>
      </c>
    </row>
    <row r="328" spans="1:12" ht="24" x14ac:dyDescent="0.2">
      <c r="A328" s="593"/>
      <c r="B328" s="161" t="s">
        <v>29</v>
      </c>
      <c r="C328" s="162" t="s">
        <v>30</v>
      </c>
      <c r="D328" s="162" t="s">
        <v>1893</v>
      </c>
      <c r="E328" s="162" t="s">
        <v>1894</v>
      </c>
      <c r="F328" s="592"/>
      <c r="G328" s="592"/>
      <c r="H328" s="591" t="s">
        <v>1895</v>
      </c>
      <c r="I328" s="591"/>
      <c r="J328" s="589" t="s">
        <v>1891</v>
      </c>
      <c r="K328" s="589" t="s">
        <v>1891</v>
      </c>
      <c r="L328" s="590">
        <v>0</v>
      </c>
    </row>
    <row r="329" spans="1:12" ht="24" x14ac:dyDescent="0.2">
      <c r="A329" s="593"/>
      <c r="B329" s="164" t="s">
        <v>2052</v>
      </c>
      <c r="C329" s="164" t="s">
        <v>3494</v>
      </c>
      <c r="D329" s="166">
        <v>43161</v>
      </c>
      <c r="E329" s="164" t="s">
        <v>3495</v>
      </c>
      <c r="F329" s="592"/>
      <c r="G329" s="592"/>
      <c r="H329" s="591"/>
      <c r="I329" s="591"/>
      <c r="J329" s="589"/>
      <c r="K329" s="589"/>
      <c r="L329" s="590"/>
    </row>
    <row r="330" spans="1:12" ht="24" x14ac:dyDescent="0.2">
      <c r="A330" s="593">
        <v>461</v>
      </c>
      <c r="B330" s="161" t="s">
        <v>20</v>
      </c>
      <c r="C330" s="162" t="s">
        <v>21</v>
      </c>
      <c r="D330" s="162" t="s">
        <v>1884</v>
      </c>
      <c r="E330" s="162" t="s">
        <v>1885</v>
      </c>
      <c r="F330" s="594" t="s">
        <v>14</v>
      </c>
      <c r="G330" s="594"/>
      <c r="H330" s="592"/>
      <c r="I330" s="592"/>
      <c r="J330" s="592"/>
      <c r="K330" s="592"/>
      <c r="L330" s="592"/>
    </row>
    <row r="331" spans="1:12" x14ac:dyDescent="0.2">
      <c r="A331" s="593"/>
      <c r="B331" s="589" t="s">
        <v>3496</v>
      </c>
      <c r="C331" s="595" t="s">
        <v>3497</v>
      </c>
      <c r="D331" s="596">
        <v>43146</v>
      </c>
      <c r="E331" s="589" t="s">
        <v>2169</v>
      </c>
      <c r="F331" s="589" t="s">
        <v>2297</v>
      </c>
      <c r="G331" s="589"/>
      <c r="H331" s="591" t="s">
        <v>1890</v>
      </c>
      <c r="I331" s="591"/>
      <c r="J331" s="164" t="s">
        <v>1891</v>
      </c>
      <c r="K331" s="164" t="s">
        <v>0</v>
      </c>
      <c r="L331" s="165">
        <v>399.09</v>
      </c>
    </row>
    <row r="332" spans="1:12" x14ac:dyDescent="0.2">
      <c r="A332" s="593"/>
      <c r="B332" s="589"/>
      <c r="C332" s="595"/>
      <c r="D332" s="596"/>
      <c r="E332" s="589"/>
      <c r="F332" s="589"/>
      <c r="G332" s="589"/>
      <c r="H332" s="591" t="s">
        <v>1892</v>
      </c>
      <c r="I332" s="591"/>
      <c r="J332" s="164" t="s">
        <v>1891</v>
      </c>
      <c r="K332" s="164" t="s">
        <v>0</v>
      </c>
      <c r="L332" s="165">
        <v>244.13</v>
      </c>
    </row>
    <row r="333" spans="1:12" ht="24" x14ac:dyDescent="0.2">
      <c r="A333" s="593"/>
      <c r="B333" s="161" t="s">
        <v>29</v>
      </c>
      <c r="C333" s="162" t="s">
        <v>30</v>
      </c>
      <c r="D333" s="162" t="s">
        <v>1893</v>
      </c>
      <c r="E333" s="162" t="s">
        <v>1894</v>
      </c>
      <c r="F333" s="592"/>
      <c r="G333" s="592"/>
      <c r="H333" s="591" t="s">
        <v>1895</v>
      </c>
      <c r="I333" s="591"/>
      <c r="J333" s="589" t="s">
        <v>1891</v>
      </c>
      <c r="K333" s="589" t="s">
        <v>0</v>
      </c>
      <c r="L333" s="590">
        <v>50</v>
      </c>
    </row>
    <row r="334" spans="1:12" ht="24" x14ac:dyDescent="0.2">
      <c r="A334" s="593"/>
      <c r="B334" s="164" t="s">
        <v>1962</v>
      </c>
      <c r="C334" s="164" t="s">
        <v>2297</v>
      </c>
      <c r="D334" s="166">
        <v>43149</v>
      </c>
      <c r="E334" s="164" t="s">
        <v>3498</v>
      </c>
      <c r="F334" s="592"/>
      <c r="G334" s="592"/>
      <c r="H334" s="591"/>
      <c r="I334" s="591"/>
      <c r="J334" s="589"/>
      <c r="K334" s="589"/>
      <c r="L334" s="590"/>
    </row>
    <row r="335" spans="1:12" ht="24" x14ac:dyDescent="0.2">
      <c r="A335" s="593">
        <v>462</v>
      </c>
      <c r="B335" s="161" t="s">
        <v>20</v>
      </c>
      <c r="C335" s="162" t="s">
        <v>21</v>
      </c>
      <c r="D335" s="162" t="s">
        <v>1884</v>
      </c>
      <c r="E335" s="162" t="s">
        <v>1885</v>
      </c>
      <c r="F335" s="594" t="s">
        <v>14</v>
      </c>
      <c r="G335" s="594"/>
      <c r="H335" s="592"/>
      <c r="I335" s="592"/>
      <c r="J335" s="592"/>
      <c r="K335" s="592"/>
      <c r="L335" s="592"/>
    </row>
    <row r="336" spans="1:12" x14ac:dyDescent="0.2">
      <c r="A336" s="593"/>
      <c r="B336" s="589" t="s">
        <v>3499</v>
      </c>
      <c r="C336" s="589" t="s">
        <v>3500</v>
      </c>
      <c r="D336" s="596">
        <v>43151</v>
      </c>
      <c r="E336" s="589" t="s">
        <v>1908</v>
      </c>
      <c r="F336" s="589" t="s">
        <v>3501</v>
      </c>
      <c r="G336" s="589"/>
      <c r="H336" s="591" t="s">
        <v>1890</v>
      </c>
      <c r="I336" s="591"/>
      <c r="J336" s="164" t="s">
        <v>1891</v>
      </c>
      <c r="K336" s="164" t="s">
        <v>0</v>
      </c>
      <c r="L336" s="165">
        <v>231.24</v>
      </c>
    </row>
    <row r="337" spans="1:12" x14ac:dyDescent="0.2">
      <c r="A337" s="593"/>
      <c r="B337" s="589"/>
      <c r="C337" s="589"/>
      <c r="D337" s="596"/>
      <c r="E337" s="589"/>
      <c r="F337" s="589"/>
      <c r="G337" s="589"/>
      <c r="H337" s="591" t="s">
        <v>1892</v>
      </c>
      <c r="I337" s="591"/>
      <c r="J337" s="164" t="s">
        <v>1891</v>
      </c>
      <c r="K337" s="164" t="s">
        <v>0</v>
      </c>
      <c r="L337" s="165">
        <v>1408.94</v>
      </c>
    </row>
    <row r="338" spans="1:12" ht="24" x14ac:dyDescent="0.2">
      <c r="A338" s="593"/>
      <c r="B338" s="161" t="s">
        <v>29</v>
      </c>
      <c r="C338" s="162" t="s">
        <v>30</v>
      </c>
      <c r="D338" s="162" t="s">
        <v>1893</v>
      </c>
      <c r="E338" s="162" t="s">
        <v>1894</v>
      </c>
      <c r="F338" s="592"/>
      <c r="G338" s="592"/>
      <c r="H338" s="591" t="s">
        <v>1895</v>
      </c>
      <c r="I338" s="591"/>
      <c r="J338" s="589" t="s">
        <v>1891</v>
      </c>
      <c r="K338" s="589" t="s">
        <v>0</v>
      </c>
      <c r="L338" s="590">
        <v>100</v>
      </c>
    </row>
    <row r="339" spans="1:12" ht="36" x14ac:dyDescent="0.2">
      <c r="A339" s="593"/>
      <c r="B339" s="164" t="s">
        <v>3502</v>
      </c>
      <c r="C339" s="164" t="s">
        <v>3501</v>
      </c>
      <c r="D339" s="166">
        <v>43158</v>
      </c>
      <c r="E339" s="164" t="s">
        <v>3503</v>
      </c>
      <c r="F339" s="592"/>
      <c r="G339" s="592"/>
      <c r="H339" s="591"/>
      <c r="I339" s="591"/>
      <c r="J339" s="589"/>
      <c r="K339" s="589"/>
      <c r="L339" s="590"/>
    </row>
    <row r="340" spans="1:12" ht="24" x14ac:dyDescent="0.2">
      <c r="A340" s="593">
        <v>463</v>
      </c>
      <c r="B340" s="161" t="s">
        <v>20</v>
      </c>
      <c r="C340" s="162" t="s">
        <v>21</v>
      </c>
      <c r="D340" s="162" t="s">
        <v>1884</v>
      </c>
      <c r="E340" s="162" t="s">
        <v>1885</v>
      </c>
      <c r="F340" s="594" t="s">
        <v>14</v>
      </c>
      <c r="G340" s="594"/>
      <c r="H340" s="592"/>
      <c r="I340" s="592"/>
      <c r="J340" s="592"/>
      <c r="K340" s="592"/>
      <c r="L340" s="592"/>
    </row>
    <row r="341" spans="1:12" x14ac:dyDescent="0.2">
      <c r="A341" s="593"/>
      <c r="B341" s="589" t="s">
        <v>3504</v>
      </c>
      <c r="C341" s="589" t="s">
        <v>3505</v>
      </c>
      <c r="D341" s="596">
        <v>43027</v>
      </c>
      <c r="E341" s="589" t="s">
        <v>2068</v>
      </c>
      <c r="F341" s="589" t="s">
        <v>3506</v>
      </c>
      <c r="G341" s="589"/>
      <c r="H341" s="591" t="s">
        <v>1890</v>
      </c>
      <c r="I341" s="591"/>
      <c r="J341" s="164" t="s">
        <v>1891</v>
      </c>
      <c r="K341" s="164" t="s">
        <v>0</v>
      </c>
      <c r="L341" s="165">
        <v>425</v>
      </c>
    </row>
    <row r="342" spans="1:12" x14ac:dyDescent="0.2">
      <c r="A342" s="593"/>
      <c r="B342" s="589"/>
      <c r="C342" s="589"/>
      <c r="D342" s="596"/>
      <c r="E342" s="589"/>
      <c r="F342" s="589"/>
      <c r="G342" s="589"/>
      <c r="H342" s="591" t="s">
        <v>1892</v>
      </c>
      <c r="I342" s="591"/>
      <c r="J342" s="164" t="s">
        <v>1891</v>
      </c>
      <c r="K342" s="164" t="s">
        <v>0</v>
      </c>
      <c r="L342" s="165">
        <v>438</v>
      </c>
    </row>
    <row r="343" spans="1:12" ht="24" x14ac:dyDescent="0.2">
      <c r="A343" s="593"/>
      <c r="B343" s="161" t="s">
        <v>29</v>
      </c>
      <c r="C343" s="162" t="s">
        <v>30</v>
      </c>
      <c r="D343" s="162" t="s">
        <v>1893</v>
      </c>
      <c r="E343" s="162" t="s">
        <v>1894</v>
      </c>
      <c r="F343" s="592"/>
      <c r="G343" s="592"/>
      <c r="H343" s="591" t="s">
        <v>1895</v>
      </c>
      <c r="I343" s="591"/>
      <c r="J343" s="589" t="s">
        <v>1891</v>
      </c>
      <c r="K343" s="589" t="s">
        <v>0</v>
      </c>
      <c r="L343" s="590">
        <v>50</v>
      </c>
    </row>
    <row r="344" spans="1:12" ht="24" x14ac:dyDescent="0.2">
      <c r="A344" s="593"/>
      <c r="B344" s="164" t="s">
        <v>2052</v>
      </c>
      <c r="C344" s="164" t="s">
        <v>3506</v>
      </c>
      <c r="D344" s="166">
        <v>43030</v>
      </c>
      <c r="E344" s="164" t="s">
        <v>3507</v>
      </c>
      <c r="F344" s="592"/>
      <c r="G344" s="592"/>
      <c r="H344" s="591"/>
      <c r="I344" s="591"/>
      <c r="J344" s="589"/>
      <c r="K344" s="589"/>
      <c r="L344" s="590"/>
    </row>
    <row r="345" spans="1:12" ht="24" x14ac:dyDescent="0.2">
      <c r="A345" s="593">
        <v>464</v>
      </c>
      <c r="B345" s="161" t="s">
        <v>20</v>
      </c>
      <c r="C345" s="162" t="s">
        <v>21</v>
      </c>
      <c r="D345" s="162" t="s">
        <v>1884</v>
      </c>
      <c r="E345" s="162" t="s">
        <v>1885</v>
      </c>
      <c r="F345" s="594" t="s">
        <v>14</v>
      </c>
      <c r="G345" s="594"/>
      <c r="H345" s="592"/>
      <c r="I345" s="592"/>
      <c r="J345" s="592"/>
      <c r="K345" s="592"/>
      <c r="L345" s="592"/>
    </row>
    <row r="346" spans="1:12" x14ac:dyDescent="0.2">
      <c r="A346" s="593"/>
      <c r="B346" s="589" t="s">
        <v>3508</v>
      </c>
      <c r="C346" s="595" t="s">
        <v>3509</v>
      </c>
      <c r="D346" s="596">
        <v>43163</v>
      </c>
      <c r="E346" s="589" t="s">
        <v>1899</v>
      </c>
      <c r="F346" s="589" t="s">
        <v>3510</v>
      </c>
      <c r="G346" s="589"/>
      <c r="H346" s="591" t="s">
        <v>1890</v>
      </c>
      <c r="I346" s="591"/>
      <c r="J346" s="164" t="s">
        <v>1891</v>
      </c>
      <c r="K346" s="164" t="s">
        <v>0</v>
      </c>
      <c r="L346" s="165">
        <v>1106.1500000000001</v>
      </c>
    </row>
    <row r="347" spans="1:12" x14ac:dyDescent="0.2">
      <c r="A347" s="593"/>
      <c r="B347" s="589"/>
      <c r="C347" s="595"/>
      <c r="D347" s="596"/>
      <c r="E347" s="589"/>
      <c r="F347" s="589"/>
      <c r="G347" s="589"/>
      <c r="H347" s="591" t="s">
        <v>1892</v>
      </c>
      <c r="I347" s="591"/>
      <c r="J347" s="164" t="s">
        <v>1891</v>
      </c>
      <c r="K347" s="164" t="s">
        <v>0</v>
      </c>
      <c r="L347" s="165">
        <v>919.92</v>
      </c>
    </row>
    <row r="348" spans="1:12" ht="24" x14ac:dyDescent="0.2">
      <c r="A348" s="593"/>
      <c r="B348" s="161" t="s">
        <v>29</v>
      </c>
      <c r="C348" s="162" t="s">
        <v>30</v>
      </c>
      <c r="D348" s="162" t="s">
        <v>1893</v>
      </c>
      <c r="E348" s="162" t="s">
        <v>1894</v>
      </c>
      <c r="F348" s="592"/>
      <c r="G348" s="592"/>
      <c r="H348" s="591" t="s">
        <v>1895</v>
      </c>
      <c r="I348" s="591"/>
      <c r="J348" s="589" t="s">
        <v>1891</v>
      </c>
      <c r="K348" s="589" t="s">
        <v>0</v>
      </c>
      <c r="L348" s="590">
        <v>400</v>
      </c>
    </row>
    <row r="349" spans="1:12" ht="24" x14ac:dyDescent="0.2">
      <c r="A349" s="593"/>
      <c r="B349" s="164" t="s">
        <v>3511</v>
      </c>
      <c r="C349" s="164" t="s">
        <v>3510</v>
      </c>
      <c r="D349" s="166">
        <v>43168</v>
      </c>
      <c r="E349" s="164" t="s">
        <v>3512</v>
      </c>
      <c r="F349" s="592"/>
      <c r="G349" s="592"/>
      <c r="H349" s="591"/>
      <c r="I349" s="591"/>
      <c r="J349" s="589"/>
      <c r="K349" s="589"/>
      <c r="L349" s="590"/>
    </row>
    <row r="350" spans="1:12" ht="24" x14ac:dyDescent="0.2">
      <c r="A350" s="593">
        <v>465</v>
      </c>
      <c r="B350" s="161" t="s">
        <v>20</v>
      </c>
      <c r="C350" s="162" t="s">
        <v>21</v>
      </c>
      <c r="D350" s="162" t="s">
        <v>1884</v>
      </c>
      <c r="E350" s="162" t="s">
        <v>1885</v>
      </c>
      <c r="F350" s="594" t="s">
        <v>14</v>
      </c>
      <c r="G350" s="594"/>
      <c r="H350" s="592"/>
      <c r="I350" s="592"/>
      <c r="J350" s="592"/>
      <c r="K350" s="592"/>
      <c r="L350" s="592"/>
    </row>
    <row r="351" spans="1:12" x14ac:dyDescent="0.2">
      <c r="A351" s="593"/>
      <c r="B351" s="589" t="s">
        <v>3513</v>
      </c>
      <c r="C351" s="595" t="s">
        <v>3514</v>
      </c>
      <c r="D351" s="596">
        <v>43010</v>
      </c>
      <c r="E351" s="589" t="s">
        <v>3515</v>
      </c>
      <c r="F351" s="589" t="s">
        <v>3516</v>
      </c>
      <c r="G351" s="589"/>
      <c r="H351" s="591" t="s">
        <v>1890</v>
      </c>
      <c r="I351" s="591"/>
      <c r="J351" s="164" t="s">
        <v>1891</v>
      </c>
      <c r="K351" s="164" t="s">
        <v>0</v>
      </c>
      <c r="L351" s="165">
        <v>23</v>
      </c>
    </row>
    <row r="352" spans="1:12" x14ac:dyDescent="0.2">
      <c r="A352" s="593"/>
      <c r="B352" s="589"/>
      <c r="C352" s="595"/>
      <c r="D352" s="596"/>
      <c r="E352" s="589"/>
      <c r="F352" s="589"/>
      <c r="G352" s="589"/>
      <c r="H352" s="591" t="s">
        <v>1892</v>
      </c>
      <c r="I352" s="591"/>
      <c r="J352" s="164" t="s">
        <v>1891</v>
      </c>
      <c r="K352" s="164" t="s">
        <v>0</v>
      </c>
      <c r="L352" s="165">
        <v>917.43</v>
      </c>
    </row>
    <row r="353" spans="1:12" ht="24" x14ac:dyDescent="0.2">
      <c r="A353" s="593"/>
      <c r="B353" s="161" t="s">
        <v>29</v>
      </c>
      <c r="C353" s="162" t="s">
        <v>30</v>
      </c>
      <c r="D353" s="162" t="s">
        <v>1893</v>
      </c>
      <c r="E353" s="162" t="s">
        <v>1894</v>
      </c>
      <c r="F353" s="592"/>
      <c r="G353" s="592"/>
      <c r="H353" s="591" t="s">
        <v>1895</v>
      </c>
      <c r="I353" s="591"/>
      <c r="J353" s="589" t="s">
        <v>1891</v>
      </c>
      <c r="K353" s="589" t="s">
        <v>0</v>
      </c>
      <c r="L353" s="590">
        <v>160</v>
      </c>
    </row>
    <row r="354" spans="1:12" ht="24" x14ac:dyDescent="0.2">
      <c r="A354" s="593"/>
      <c r="B354" s="164" t="s">
        <v>1896</v>
      </c>
      <c r="C354" s="164" t="s">
        <v>3516</v>
      </c>
      <c r="D354" s="166">
        <v>43012</v>
      </c>
      <c r="E354" s="164" t="s">
        <v>3442</v>
      </c>
      <c r="F354" s="592"/>
      <c r="G354" s="592"/>
      <c r="H354" s="591"/>
      <c r="I354" s="591"/>
      <c r="J354" s="589"/>
      <c r="K354" s="589"/>
      <c r="L354" s="590"/>
    </row>
    <row r="355" spans="1:12" ht="24" x14ac:dyDescent="0.2">
      <c r="A355" s="593">
        <v>466</v>
      </c>
      <c r="B355" s="161" t="s">
        <v>20</v>
      </c>
      <c r="C355" s="162" t="s">
        <v>21</v>
      </c>
      <c r="D355" s="162" t="s">
        <v>1884</v>
      </c>
      <c r="E355" s="162" t="s">
        <v>1885</v>
      </c>
      <c r="F355" s="594" t="s">
        <v>14</v>
      </c>
      <c r="G355" s="594"/>
      <c r="H355" s="592"/>
      <c r="I355" s="592"/>
      <c r="J355" s="592"/>
      <c r="K355" s="592"/>
      <c r="L355" s="592"/>
    </row>
    <row r="356" spans="1:12" x14ac:dyDescent="0.2">
      <c r="A356" s="593"/>
      <c r="B356" s="589" t="s">
        <v>3517</v>
      </c>
      <c r="C356" s="595" t="s">
        <v>3518</v>
      </c>
      <c r="D356" s="596">
        <v>43052</v>
      </c>
      <c r="E356" s="589" t="s">
        <v>3519</v>
      </c>
      <c r="F356" s="589" t="s">
        <v>2331</v>
      </c>
      <c r="G356" s="589"/>
      <c r="H356" s="591" t="s">
        <v>1890</v>
      </c>
      <c r="I356" s="591"/>
      <c r="J356" s="164" t="s">
        <v>1891</v>
      </c>
      <c r="K356" s="164" t="s">
        <v>0</v>
      </c>
      <c r="L356" s="165">
        <v>499</v>
      </c>
    </row>
    <row r="357" spans="1:12" x14ac:dyDescent="0.2">
      <c r="A357" s="593"/>
      <c r="B357" s="589"/>
      <c r="C357" s="595"/>
      <c r="D357" s="596"/>
      <c r="E357" s="589"/>
      <c r="F357" s="589"/>
      <c r="G357" s="589"/>
      <c r="H357" s="591" t="s">
        <v>1892</v>
      </c>
      <c r="I357" s="591"/>
      <c r="J357" s="164" t="s">
        <v>1891</v>
      </c>
      <c r="K357" s="164" t="s">
        <v>0</v>
      </c>
      <c r="L357" s="165">
        <v>298.56</v>
      </c>
    </row>
    <row r="358" spans="1:12" ht="24" x14ac:dyDescent="0.2">
      <c r="A358" s="593"/>
      <c r="B358" s="161" t="s">
        <v>29</v>
      </c>
      <c r="C358" s="162" t="s">
        <v>30</v>
      </c>
      <c r="D358" s="162" t="s">
        <v>1893</v>
      </c>
      <c r="E358" s="162" t="s">
        <v>1894</v>
      </c>
      <c r="F358" s="592"/>
      <c r="G358" s="592"/>
      <c r="H358" s="591" t="s">
        <v>1895</v>
      </c>
      <c r="I358" s="591"/>
      <c r="J358" s="589" t="s">
        <v>1891</v>
      </c>
      <c r="K358" s="589" t="s">
        <v>1891</v>
      </c>
      <c r="L358" s="590">
        <v>0</v>
      </c>
    </row>
    <row r="359" spans="1:12" ht="36" x14ac:dyDescent="0.2">
      <c r="A359" s="593"/>
      <c r="B359" s="164" t="s">
        <v>3520</v>
      </c>
      <c r="C359" s="164" t="s">
        <v>2331</v>
      </c>
      <c r="D359" s="166">
        <v>43054</v>
      </c>
      <c r="E359" s="164" t="s">
        <v>2118</v>
      </c>
      <c r="F359" s="592"/>
      <c r="G359" s="592"/>
      <c r="H359" s="591"/>
      <c r="I359" s="591"/>
      <c r="J359" s="589"/>
      <c r="K359" s="589"/>
      <c r="L359" s="590"/>
    </row>
    <row r="360" spans="1:12" ht="24" x14ac:dyDescent="0.2">
      <c r="A360" s="593">
        <v>467</v>
      </c>
      <c r="B360" s="161" t="s">
        <v>20</v>
      </c>
      <c r="C360" s="162" t="s">
        <v>21</v>
      </c>
      <c r="D360" s="162" t="s">
        <v>1884</v>
      </c>
      <c r="E360" s="162" t="s">
        <v>1885</v>
      </c>
      <c r="F360" s="594" t="s">
        <v>14</v>
      </c>
      <c r="G360" s="594"/>
      <c r="H360" s="592"/>
      <c r="I360" s="592"/>
      <c r="J360" s="592"/>
      <c r="K360" s="592"/>
      <c r="L360" s="592"/>
    </row>
    <row r="361" spans="1:12" x14ac:dyDescent="0.2">
      <c r="A361" s="593"/>
      <c r="B361" s="589" t="s">
        <v>3521</v>
      </c>
      <c r="C361" s="595" t="s">
        <v>3522</v>
      </c>
      <c r="D361" s="596">
        <v>43023</v>
      </c>
      <c r="E361" s="589" t="s">
        <v>3523</v>
      </c>
      <c r="F361" s="589" t="s">
        <v>3524</v>
      </c>
      <c r="G361" s="589"/>
      <c r="H361" s="591" t="s">
        <v>1890</v>
      </c>
      <c r="I361" s="591"/>
      <c r="J361" s="164" t="s">
        <v>1891</v>
      </c>
      <c r="K361" s="164" t="s">
        <v>0</v>
      </c>
      <c r="L361" s="165">
        <v>370</v>
      </c>
    </row>
    <row r="362" spans="1:12" x14ac:dyDescent="0.2">
      <c r="A362" s="593"/>
      <c r="B362" s="589"/>
      <c r="C362" s="595"/>
      <c r="D362" s="596"/>
      <c r="E362" s="589"/>
      <c r="F362" s="589"/>
      <c r="G362" s="589"/>
      <c r="H362" s="591" t="s">
        <v>1892</v>
      </c>
      <c r="I362" s="591"/>
      <c r="J362" s="164" t="s">
        <v>1891</v>
      </c>
      <c r="K362" s="164" t="s">
        <v>0</v>
      </c>
      <c r="L362" s="165">
        <v>334.3</v>
      </c>
    </row>
    <row r="363" spans="1:12" ht="24" x14ac:dyDescent="0.2">
      <c r="A363" s="593"/>
      <c r="B363" s="161" t="s">
        <v>29</v>
      </c>
      <c r="C363" s="162" t="s">
        <v>30</v>
      </c>
      <c r="D363" s="162" t="s">
        <v>1893</v>
      </c>
      <c r="E363" s="162" t="s">
        <v>1894</v>
      </c>
      <c r="F363" s="592"/>
      <c r="G363" s="592"/>
      <c r="H363" s="591" t="s">
        <v>1895</v>
      </c>
      <c r="I363" s="591"/>
      <c r="J363" s="589" t="s">
        <v>1891</v>
      </c>
      <c r="K363" s="589" t="s">
        <v>0</v>
      </c>
      <c r="L363" s="590">
        <v>1338.23</v>
      </c>
    </row>
    <row r="364" spans="1:12" ht="24" x14ac:dyDescent="0.2">
      <c r="A364" s="593"/>
      <c r="B364" s="164" t="s">
        <v>2052</v>
      </c>
      <c r="C364" s="164" t="s">
        <v>3524</v>
      </c>
      <c r="D364" s="166">
        <v>43025</v>
      </c>
      <c r="E364" s="164" t="s">
        <v>3525</v>
      </c>
      <c r="F364" s="592"/>
      <c r="G364" s="592"/>
      <c r="H364" s="591"/>
      <c r="I364" s="591"/>
      <c r="J364" s="589"/>
      <c r="K364" s="589"/>
      <c r="L364" s="590"/>
    </row>
    <row r="365" spans="1:12" ht="24" x14ac:dyDescent="0.2">
      <c r="A365" s="593">
        <v>468</v>
      </c>
      <c r="B365" s="161" t="s">
        <v>20</v>
      </c>
      <c r="C365" s="162" t="s">
        <v>21</v>
      </c>
      <c r="D365" s="162" t="s">
        <v>1884</v>
      </c>
      <c r="E365" s="162" t="s">
        <v>1885</v>
      </c>
      <c r="F365" s="594" t="s">
        <v>14</v>
      </c>
      <c r="G365" s="594"/>
      <c r="H365" s="592"/>
      <c r="I365" s="592"/>
      <c r="J365" s="592"/>
      <c r="K365" s="592"/>
      <c r="L365" s="592"/>
    </row>
    <row r="366" spans="1:12" x14ac:dyDescent="0.2">
      <c r="A366" s="593"/>
      <c r="B366" s="589" t="s">
        <v>3521</v>
      </c>
      <c r="C366" s="595" t="s">
        <v>3526</v>
      </c>
      <c r="D366" s="596">
        <v>43028</v>
      </c>
      <c r="E366" s="589" t="s">
        <v>2563</v>
      </c>
      <c r="F366" s="589" t="s">
        <v>3527</v>
      </c>
      <c r="G366" s="589"/>
      <c r="H366" s="591" t="s">
        <v>1890</v>
      </c>
      <c r="I366" s="591"/>
      <c r="J366" s="164" t="s">
        <v>1891</v>
      </c>
      <c r="K366" s="164" t="s">
        <v>0</v>
      </c>
      <c r="L366" s="165">
        <v>312</v>
      </c>
    </row>
    <row r="367" spans="1:12" x14ac:dyDescent="0.2">
      <c r="A367" s="593"/>
      <c r="B367" s="589"/>
      <c r="C367" s="595"/>
      <c r="D367" s="596"/>
      <c r="E367" s="589"/>
      <c r="F367" s="589"/>
      <c r="G367" s="589"/>
      <c r="H367" s="591" t="s">
        <v>1892</v>
      </c>
      <c r="I367" s="591"/>
      <c r="J367" s="164" t="s">
        <v>1891</v>
      </c>
      <c r="K367" s="164" t="s">
        <v>1891</v>
      </c>
      <c r="L367" s="165">
        <v>0</v>
      </c>
    </row>
    <row r="368" spans="1:12" ht="24" x14ac:dyDescent="0.2">
      <c r="A368" s="593"/>
      <c r="B368" s="161" t="s">
        <v>29</v>
      </c>
      <c r="C368" s="162" t="s">
        <v>30</v>
      </c>
      <c r="D368" s="162" t="s">
        <v>1893</v>
      </c>
      <c r="E368" s="162" t="s">
        <v>1894</v>
      </c>
      <c r="F368" s="592"/>
      <c r="G368" s="592"/>
      <c r="H368" s="591" t="s">
        <v>1895</v>
      </c>
      <c r="I368" s="591"/>
      <c r="J368" s="589" t="s">
        <v>1891</v>
      </c>
      <c r="K368" s="589" t="s">
        <v>0</v>
      </c>
      <c r="L368" s="590">
        <v>359</v>
      </c>
    </row>
    <row r="369" spans="1:12" ht="24" x14ac:dyDescent="0.2">
      <c r="A369" s="593"/>
      <c r="B369" s="164" t="s">
        <v>2052</v>
      </c>
      <c r="C369" s="164" t="s">
        <v>3527</v>
      </c>
      <c r="D369" s="166">
        <v>43029</v>
      </c>
      <c r="E369" s="164" t="s">
        <v>3528</v>
      </c>
      <c r="F369" s="592"/>
      <c r="G369" s="592"/>
      <c r="H369" s="591"/>
      <c r="I369" s="591"/>
      <c r="J369" s="589"/>
      <c r="K369" s="589"/>
      <c r="L369" s="590"/>
    </row>
    <row r="370" spans="1:12" ht="24" x14ac:dyDescent="0.2">
      <c r="A370" s="593">
        <v>469</v>
      </c>
      <c r="B370" s="161" t="s">
        <v>20</v>
      </c>
      <c r="C370" s="162" t="s">
        <v>21</v>
      </c>
      <c r="D370" s="162" t="s">
        <v>1884</v>
      </c>
      <c r="E370" s="162" t="s">
        <v>1885</v>
      </c>
      <c r="F370" s="594" t="s">
        <v>14</v>
      </c>
      <c r="G370" s="594"/>
      <c r="H370" s="592"/>
      <c r="I370" s="592"/>
      <c r="J370" s="592"/>
      <c r="K370" s="592"/>
      <c r="L370" s="592"/>
    </row>
    <row r="371" spans="1:12" x14ac:dyDescent="0.2">
      <c r="A371" s="593"/>
      <c r="B371" s="589" t="s">
        <v>3521</v>
      </c>
      <c r="C371" s="595" t="s">
        <v>3529</v>
      </c>
      <c r="D371" s="596">
        <v>43035</v>
      </c>
      <c r="E371" s="589" t="s">
        <v>2004</v>
      </c>
      <c r="F371" s="589" t="s">
        <v>3530</v>
      </c>
      <c r="G371" s="589"/>
      <c r="H371" s="591" t="s">
        <v>1890</v>
      </c>
      <c r="I371" s="591"/>
      <c r="J371" s="164" t="s">
        <v>1891</v>
      </c>
      <c r="K371" s="164" t="s">
        <v>0</v>
      </c>
      <c r="L371" s="165">
        <v>668.04</v>
      </c>
    </row>
    <row r="372" spans="1:12" x14ac:dyDescent="0.2">
      <c r="A372" s="593"/>
      <c r="B372" s="589"/>
      <c r="C372" s="595"/>
      <c r="D372" s="596"/>
      <c r="E372" s="589"/>
      <c r="F372" s="589"/>
      <c r="G372" s="589"/>
      <c r="H372" s="591" t="s">
        <v>1892</v>
      </c>
      <c r="I372" s="591"/>
      <c r="J372" s="589" t="s">
        <v>1891</v>
      </c>
      <c r="K372" s="589" t="s">
        <v>0</v>
      </c>
      <c r="L372" s="590">
        <v>398.4</v>
      </c>
    </row>
    <row r="373" spans="1:12" x14ac:dyDescent="0.2">
      <c r="A373" s="593"/>
      <c r="B373" s="589"/>
      <c r="C373" s="595"/>
      <c r="D373" s="596"/>
      <c r="E373" s="589"/>
      <c r="F373" s="589"/>
      <c r="G373" s="589"/>
      <c r="H373" s="591"/>
      <c r="I373" s="591"/>
      <c r="J373" s="589"/>
      <c r="K373" s="589"/>
      <c r="L373" s="590"/>
    </row>
    <row r="374" spans="1:12" ht="24" x14ac:dyDescent="0.2">
      <c r="A374" s="593"/>
      <c r="B374" s="161" t="s">
        <v>29</v>
      </c>
      <c r="C374" s="162" t="s">
        <v>30</v>
      </c>
      <c r="D374" s="162" t="s">
        <v>1893</v>
      </c>
      <c r="E374" s="162" t="s">
        <v>1894</v>
      </c>
      <c r="F374" s="592"/>
      <c r="G374" s="592"/>
      <c r="H374" s="591" t="s">
        <v>1895</v>
      </c>
      <c r="I374" s="591"/>
      <c r="J374" s="589" t="s">
        <v>1891</v>
      </c>
      <c r="K374" s="589" t="s">
        <v>0</v>
      </c>
      <c r="L374" s="590">
        <v>824</v>
      </c>
    </row>
    <row r="375" spans="1:12" ht="24" x14ac:dyDescent="0.2">
      <c r="A375" s="593"/>
      <c r="B375" s="164" t="s">
        <v>2052</v>
      </c>
      <c r="C375" s="164" t="s">
        <v>3530</v>
      </c>
      <c r="D375" s="166">
        <v>43040</v>
      </c>
      <c r="E375" s="164" t="s">
        <v>3531</v>
      </c>
      <c r="F375" s="592"/>
      <c r="G375" s="592"/>
      <c r="H375" s="591"/>
      <c r="I375" s="591"/>
      <c r="J375" s="589"/>
      <c r="K375" s="589"/>
      <c r="L375" s="590"/>
    </row>
    <row r="376" spans="1:12" ht="24" x14ac:dyDescent="0.2">
      <c r="A376" s="593">
        <v>470</v>
      </c>
      <c r="B376" s="161" t="s">
        <v>20</v>
      </c>
      <c r="C376" s="162" t="s">
        <v>21</v>
      </c>
      <c r="D376" s="162" t="s">
        <v>1884</v>
      </c>
      <c r="E376" s="162" t="s">
        <v>1885</v>
      </c>
      <c r="F376" s="594" t="s">
        <v>14</v>
      </c>
      <c r="G376" s="594"/>
      <c r="H376" s="592"/>
      <c r="I376" s="592"/>
      <c r="J376" s="592"/>
      <c r="K376" s="592"/>
      <c r="L376" s="592"/>
    </row>
    <row r="377" spans="1:12" x14ac:dyDescent="0.2">
      <c r="A377" s="593"/>
      <c r="B377" s="589" t="s">
        <v>3521</v>
      </c>
      <c r="C377" s="595" t="s">
        <v>3532</v>
      </c>
      <c r="D377" s="596">
        <v>43042</v>
      </c>
      <c r="E377" s="589" t="s">
        <v>3533</v>
      </c>
      <c r="F377" s="589" t="s">
        <v>3534</v>
      </c>
      <c r="G377" s="589"/>
      <c r="H377" s="591" t="s">
        <v>1890</v>
      </c>
      <c r="I377" s="591"/>
      <c r="J377" s="164" t="s">
        <v>1891</v>
      </c>
      <c r="K377" s="164" t="s">
        <v>1891</v>
      </c>
      <c r="L377" s="165">
        <v>0</v>
      </c>
    </row>
    <row r="378" spans="1:12" x14ac:dyDescent="0.2">
      <c r="A378" s="593"/>
      <c r="B378" s="589"/>
      <c r="C378" s="595"/>
      <c r="D378" s="596"/>
      <c r="E378" s="589"/>
      <c r="F378" s="589"/>
      <c r="G378" s="589"/>
      <c r="H378" s="591" t="s">
        <v>1892</v>
      </c>
      <c r="I378" s="591"/>
      <c r="J378" s="589" t="s">
        <v>1891</v>
      </c>
      <c r="K378" s="589" t="s">
        <v>0</v>
      </c>
      <c r="L378" s="590">
        <v>9212.91</v>
      </c>
    </row>
    <row r="379" spans="1:12" x14ac:dyDescent="0.2">
      <c r="A379" s="593"/>
      <c r="B379" s="589"/>
      <c r="C379" s="595"/>
      <c r="D379" s="596"/>
      <c r="E379" s="589"/>
      <c r="F379" s="589"/>
      <c r="G379" s="589"/>
      <c r="H379" s="591"/>
      <c r="I379" s="591"/>
      <c r="J379" s="589"/>
      <c r="K379" s="589"/>
      <c r="L379" s="590"/>
    </row>
    <row r="380" spans="1:12" ht="24" x14ac:dyDescent="0.2">
      <c r="A380" s="593"/>
      <c r="B380" s="161" t="s">
        <v>29</v>
      </c>
      <c r="C380" s="162" t="s">
        <v>30</v>
      </c>
      <c r="D380" s="162" t="s">
        <v>1893</v>
      </c>
      <c r="E380" s="162" t="s">
        <v>1894</v>
      </c>
      <c r="F380" s="592"/>
      <c r="G380" s="592"/>
      <c r="H380" s="591" t="s">
        <v>1895</v>
      </c>
      <c r="I380" s="591"/>
      <c r="J380" s="589" t="s">
        <v>1891</v>
      </c>
      <c r="K380" s="589" t="s">
        <v>0</v>
      </c>
      <c r="L380" s="590">
        <v>1200</v>
      </c>
    </row>
    <row r="381" spans="1:12" ht="24" x14ac:dyDescent="0.2">
      <c r="A381" s="593"/>
      <c r="B381" s="164" t="s">
        <v>2052</v>
      </c>
      <c r="C381" s="164" t="s">
        <v>3534</v>
      </c>
      <c r="D381" s="166">
        <v>43054</v>
      </c>
      <c r="E381" s="164" t="s">
        <v>3535</v>
      </c>
      <c r="F381" s="592"/>
      <c r="G381" s="592"/>
      <c r="H381" s="591"/>
      <c r="I381" s="591"/>
      <c r="J381" s="589"/>
      <c r="K381" s="589"/>
      <c r="L381" s="590"/>
    </row>
    <row r="382" spans="1:12" ht="24" x14ac:dyDescent="0.2">
      <c r="A382" s="593">
        <v>471</v>
      </c>
      <c r="B382" s="161" t="s">
        <v>20</v>
      </c>
      <c r="C382" s="162" t="s">
        <v>21</v>
      </c>
      <c r="D382" s="162" t="s">
        <v>1884</v>
      </c>
      <c r="E382" s="162" t="s">
        <v>1885</v>
      </c>
      <c r="F382" s="594" t="s">
        <v>14</v>
      </c>
      <c r="G382" s="594"/>
      <c r="H382" s="592"/>
      <c r="I382" s="592"/>
      <c r="J382" s="592"/>
      <c r="K382" s="592"/>
      <c r="L382" s="592"/>
    </row>
    <row r="383" spans="1:12" x14ac:dyDescent="0.2">
      <c r="A383" s="593"/>
      <c r="B383" s="589" t="s">
        <v>3521</v>
      </c>
      <c r="C383" s="595" t="s">
        <v>3532</v>
      </c>
      <c r="D383" s="596">
        <v>43042</v>
      </c>
      <c r="E383" s="589" t="s">
        <v>3533</v>
      </c>
      <c r="F383" s="589" t="s">
        <v>3536</v>
      </c>
      <c r="G383" s="589"/>
      <c r="H383" s="591" t="s">
        <v>1890</v>
      </c>
      <c r="I383" s="591"/>
      <c r="J383" s="164" t="s">
        <v>1891</v>
      </c>
      <c r="K383" s="164" t="s">
        <v>0</v>
      </c>
      <c r="L383" s="165">
        <v>631.56000000000006</v>
      </c>
    </row>
    <row r="384" spans="1:12" x14ac:dyDescent="0.2">
      <c r="A384" s="593"/>
      <c r="B384" s="589"/>
      <c r="C384" s="595"/>
      <c r="D384" s="596"/>
      <c r="E384" s="589"/>
      <c r="F384" s="589"/>
      <c r="G384" s="589"/>
      <c r="H384" s="591" t="s">
        <v>1892</v>
      </c>
      <c r="I384" s="591"/>
      <c r="J384" s="589" t="s">
        <v>1891</v>
      </c>
      <c r="K384" s="589" t="s">
        <v>0</v>
      </c>
      <c r="L384" s="590">
        <v>122.74</v>
      </c>
    </row>
    <row r="385" spans="1:12" x14ac:dyDescent="0.2">
      <c r="A385" s="593"/>
      <c r="B385" s="589"/>
      <c r="C385" s="595"/>
      <c r="D385" s="596"/>
      <c r="E385" s="589"/>
      <c r="F385" s="589"/>
      <c r="G385" s="589"/>
      <c r="H385" s="591"/>
      <c r="I385" s="591"/>
      <c r="J385" s="589"/>
      <c r="K385" s="589"/>
      <c r="L385" s="590"/>
    </row>
    <row r="386" spans="1:12" ht="24" x14ac:dyDescent="0.2">
      <c r="A386" s="593"/>
      <c r="B386" s="161" t="s">
        <v>29</v>
      </c>
      <c r="C386" s="162" t="s">
        <v>30</v>
      </c>
      <c r="D386" s="162" t="s">
        <v>1893</v>
      </c>
      <c r="E386" s="162" t="s">
        <v>1894</v>
      </c>
      <c r="F386" s="592"/>
      <c r="G386" s="592"/>
      <c r="H386" s="591" t="s">
        <v>1895</v>
      </c>
      <c r="I386" s="591"/>
      <c r="J386" s="589" t="s">
        <v>1891</v>
      </c>
      <c r="K386" s="589" t="s">
        <v>0</v>
      </c>
      <c r="L386" s="590">
        <v>100</v>
      </c>
    </row>
    <row r="387" spans="1:12" ht="24" x14ac:dyDescent="0.2">
      <c r="A387" s="593"/>
      <c r="B387" s="164" t="s">
        <v>2052</v>
      </c>
      <c r="C387" s="164" t="s">
        <v>3536</v>
      </c>
      <c r="D387" s="166">
        <v>43054</v>
      </c>
      <c r="E387" s="164" t="s">
        <v>3535</v>
      </c>
      <c r="F387" s="592"/>
      <c r="G387" s="592"/>
      <c r="H387" s="591"/>
      <c r="I387" s="591"/>
      <c r="J387" s="589"/>
      <c r="K387" s="589"/>
      <c r="L387" s="590"/>
    </row>
    <row r="388" spans="1:12" ht="24" x14ac:dyDescent="0.2">
      <c r="A388" s="593">
        <v>472</v>
      </c>
      <c r="B388" s="161" t="s">
        <v>20</v>
      </c>
      <c r="C388" s="162" t="s">
        <v>21</v>
      </c>
      <c r="D388" s="162" t="s">
        <v>1884</v>
      </c>
      <c r="E388" s="162" t="s">
        <v>1885</v>
      </c>
      <c r="F388" s="594" t="s">
        <v>14</v>
      </c>
      <c r="G388" s="594"/>
      <c r="H388" s="592"/>
      <c r="I388" s="592"/>
      <c r="J388" s="592"/>
      <c r="K388" s="592"/>
      <c r="L388" s="592"/>
    </row>
    <row r="389" spans="1:12" x14ac:dyDescent="0.2">
      <c r="A389" s="593"/>
      <c r="B389" s="589" t="s">
        <v>3521</v>
      </c>
      <c r="C389" s="595" t="s">
        <v>3532</v>
      </c>
      <c r="D389" s="596">
        <v>43042</v>
      </c>
      <c r="E389" s="589" t="s">
        <v>3533</v>
      </c>
      <c r="F389" s="589" t="s">
        <v>3537</v>
      </c>
      <c r="G389" s="589"/>
      <c r="H389" s="591" t="s">
        <v>1890</v>
      </c>
      <c r="I389" s="591"/>
      <c r="J389" s="164" t="s">
        <v>1891</v>
      </c>
      <c r="K389" s="164" t="s">
        <v>0</v>
      </c>
      <c r="L389" s="165">
        <v>613.56000000000006</v>
      </c>
    </row>
    <row r="390" spans="1:12" x14ac:dyDescent="0.2">
      <c r="A390" s="593"/>
      <c r="B390" s="589"/>
      <c r="C390" s="595"/>
      <c r="D390" s="596"/>
      <c r="E390" s="589"/>
      <c r="F390" s="589"/>
      <c r="G390" s="589"/>
      <c r="H390" s="591" t="s">
        <v>1892</v>
      </c>
      <c r="I390" s="591"/>
      <c r="J390" s="589" t="s">
        <v>1891</v>
      </c>
      <c r="K390" s="589" t="s">
        <v>0</v>
      </c>
      <c r="L390" s="590">
        <v>121.13</v>
      </c>
    </row>
    <row r="391" spans="1:12" x14ac:dyDescent="0.2">
      <c r="A391" s="593"/>
      <c r="B391" s="589"/>
      <c r="C391" s="595"/>
      <c r="D391" s="596"/>
      <c r="E391" s="589"/>
      <c r="F391" s="589"/>
      <c r="G391" s="589"/>
      <c r="H391" s="591"/>
      <c r="I391" s="591"/>
      <c r="J391" s="589"/>
      <c r="K391" s="589"/>
      <c r="L391" s="590"/>
    </row>
    <row r="392" spans="1:12" ht="24" x14ac:dyDescent="0.2">
      <c r="A392" s="593"/>
      <c r="B392" s="161" t="s">
        <v>29</v>
      </c>
      <c r="C392" s="162" t="s">
        <v>30</v>
      </c>
      <c r="D392" s="162" t="s">
        <v>1893</v>
      </c>
      <c r="E392" s="162" t="s">
        <v>1894</v>
      </c>
      <c r="F392" s="592"/>
      <c r="G392" s="592"/>
      <c r="H392" s="591" t="s">
        <v>1895</v>
      </c>
      <c r="I392" s="591"/>
      <c r="J392" s="589" t="s">
        <v>1891</v>
      </c>
      <c r="K392" s="589" t="s">
        <v>0</v>
      </c>
      <c r="L392" s="590">
        <v>100</v>
      </c>
    </row>
    <row r="393" spans="1:12" ht="24" x14ac:dyDescent="0.2">
      <c r="A393" s="593"/>
      <c r="B393" s="164" t="s">
        <v>2052</v>
      </c>
      <c r="C393" s="164" t="s">
        <v>3537</v>
      </c>
      <c r="D393" s="166">
        <v>43054</v>
      </c>
      <c r="E393" s="164" t="s">
        <v>3535</v>
      </c>
      <c r="F393" s="592"/>
      <c r="G393" s="592"/>
      <c r="H393" s="591"/>
      <c r="I393" s="591"/>
      <c r="J393" s="589"/>
      <c r="K393" s="589"/>
      <c r="L393" s="590"/>
    </row>
    <row r="394" spans="1:12" ht="24" x14ac:dyDescent="0.2">
      <c r="A394" s="593">
        <v>473</v>
      </c>
      <c r="B394" s="161" t="s">
        <v>20</v>
      </c>
      <c r="C394" s="162" t="s">
        <v>21</v>
      </c>
      <c r="D394" s="162" t="s">
        <v>1884</v>
      </c>
      <c r="E394" s="162" t="s">
        <v>1885</v>
      </c>
      <c r="F394" s="594" t="s">
        <v>14</v>
      </c>
      <c r="G394" s="594"/>
      <c r="H394" s="592"/>
      <c r="I394" s="592"/>
      <c r="J394" s="592"/>
      <c r="K394" s="592"/>
      <c r="L394" s="592"/>
    </row>
    <row r="395" spans="1:12" x14ac:dyDescent="0.2">
      <c r="A395" s="593"/>
      <c r="B395" s="589" t="s">
        <v>3521</v>
      </c>
      <c r="C395" s="595" t="s">
        <v>3538</v>
      </c>
      <c r="D395" s="596">
        <v>43073</v>
      </c>
      <c r="E395" s="589" t="s">
        <v>2234</v>
      </c>
      <c r="F395" s="589" t="s">
        <v>3539</v>
      </c>
      <c r="G395" s="589"/>
      <c r="H395" s="591" t="s">
        <v>1890</v>
      </c>
      <c r="I395" s="591"/>
      <c r="J395" s="164" t="s">
        <v>1891</v>
      </c>
      <c r="K395" s="164" t="s">
        <v>0</v>
      </c>
      <c r="L395" s="165">
        <v>805.24</v>
      </c>
    </row>
    <row r="396" spans="1:12" x14ac:dyDescent="0.2">
      <c r="A396" s="593"/>
      <c r="B396" s="589"/>
      <c r="C396" s="595"/>
      <c r="D396" s="596"/>
      <c r="E396" s="589"/>
      <c r="F396" s="589"/>
      <c r="G396" s="589"/>
      <c r="H396" s="591" t="s">
        <v>1892</v>
      </c>
      <c r="I396" s="591"/>
      <c r="J396" s="164" t="s">
        <v>1891</v>
      </c>
      <c r="K396" s="164" t="s">
        <v>1891</v>
      </c>
      <c r="L396" s="165">
        <v>0</v>
      </c>
    </row>
    <row r="397" spans="1:12" ht="24" x14ac:dyDescent="0.2">
      <c r="A397" s="593"/>
      <c r="B397" s="161" t="s">
        <v>29</v>
      </c>
      <c r="C397" s="162" t="s">
        <v>30</v>
      </c>
      <c r="D397" s="162" t="s">
        <v>1893</v>
      </c>
      <c r="E397" s="162" t="s">
        <v>1894</v>
      </c>
      <c r="F397" s="592"/>
      <c r="G397" s="592"/>
      <c r="H397" s="591" t="s">
        <v>1895</v>
      </c>
      <c r="I397" s="591"/>
      <c r="J397" s="589" t="s">
        <v>1891</v>
      </c>
      <c r="K397" s="589" t="s">
        <v>1891</v>
      </c>
      <c r="L397" s="590">
        <v>0</v>
      </c>
    </row>
    <row r="398" spans="1:12" ht="24" x14ac:dyDescent="0.2">
      <c r="A398" s="593"/>
      <c r="B398" s="164" t="s">
        <v>2052</v>
      </c>
      <c r="C398" s="164" t="s">
        <v>3539</v>
      </c>
      <c r="D398" s="166">
        <v>43077</v>
      </c>
      <c r="E398" s="164" t="s">
        <v>3252</v>
      </c>
      <c r="F398" s="592"/>
      <c r="G398" s="592"/>
      <c r="H398" s="591"/>
      <c r="I398" s="591"/>
      <c r="J398" s="589"/>
      <c r="K398" s="589"/>
      <c r="L398" s="590"/>
    </row>
    <row r="399" spans="1:12" ht="24" x14ac:dyDescent="0.2">
      <c r="A399" s="593">
        <v>474</v>
      </c>
      <c r="B399" s="161" t="s">
        <v>20</v>
      </c>
      <c r="C399" s="162" t="s">
        <v>21</v>
      </c>
      <c r="D399" s="162" t="s">
        <v>1884</v>
      </c>
      <c r="E399" s="162" t="s">
        <v>1885</v>
      </c>
      <c r="F399" s="594" t="s">
        <v>14</v>
      </c>
      <c r="G399" s="594"/>
      <c r="H399" s="592"/>
      <c r="I399" s="592"/>
      <c r="J399" s="592"/>
      <c r="K399" s="592"/>
      <c r="L399" s="592"/>
    </row>
    <row r="400" spans="1:12" x14ac:dyDescent="0.2">
      <c r="A400" s="593"/>
      <c r="B400" s="589" t="s">
        <v>3521</v>
      </c>
      <c r="C400" s="595" t="s">
        <v>3540</v>
      </c>
      <c r="D400" s="596">
        <v>43173</v>
      </c>
      <c r="E400" s="589" t="s">
        <v>3541</v>
      </c>
      <c r="F400" s="589" t="s">
        <v>3542</v>
      </c>
      <c r="G400" s="589"/>
      <c r="H400" s="591" t="s">
        <v>1890</v>
      </c>
      <c r="I400" s="591"/>
      <c r="J400" s="164" t="s">
        <v>1891</v>
      </c>
      <c r="K400" s="164" t="s">
        <v>0</v>
      </c>
      <c r="L400" s="165">
        <v>334.72</v>
      </c>
    </row>
    <row r="401" spans="1:12" x14ac:dyDescent="0.2">
      <c r="A401" s="593"/>
      <c r="B401" s="589"/>
      <c r="C401" s="595"/>
      <c r="D401" s="596"/>
      <c r="E401" s="589"/>
      <c r="F401" s="589"/>
      <c r="G401" s="589"/>
      <c r="H401" s="591" t="s">
        <v>1892</v>
      </c>
      <c r="I401" s="591"/>
      <c r="J401" s="589" t="s">
        <v>1891</v>
      </c>
      <c r="K401" s="589" t="s">
        <v>0</v>
      </c>
      <c r="L401" s="590">
        <v>37.15</v>
      </c>
    </row>
    <row r="402" spans="1:12" x14ac:dyDescent="0.2">
      <c r="A402" s="593"/>
      <c r="B402" s="589"/>
      <c r="C402" s="595"/>
      <c r="D402" s="596"/>
      <c r="E402" s="589"/>
      <c r="F402" s="589"/>
      <c r="G402" s="589"/>
      <c r="H402" s="591"/>
      <c r="I402" s="591"/>
      <c r="J402" s="589"/>
      <c r="K402" s="589"/>
      <c r="L402" s="590"/>
    </row>
    <row r="403" spans="1:12" x14ac:dyDescent="0.2">
      <c r="A403" s="593"/>
      <c r="B403" s="589"/>
      <c r="C403" s="595"/>
      <c r="D403" s="596"/>
      <c r="E403" s="589"/>
      <c r="F403" s="589"/>
      <c r="G403" s="589"/>
      <c r="H403" s="591"/>
      <c r="I403" s="591"/>
      <c r="J403" s="589"/>
      <c r="K403" s="589"/>
      <c r="L403" s="590"/>
    </row>
    <row r="404" spans="1:12" ht="24" x14ac:dyDescent="0.2">
      <c r="A404" s="593"/>
      <c r="B404" s="161" t="s">
        <v>29</v>
      </c>
      <c r="C404" s="162" t="s">
        <v>30</v>
      </c>
      <c r="D404" s="162" t="s">
        <v>1893</v>
      </c>
      <c r="E404" s="162" t="s">
        <v>1894</v>
      </c>
      <c r="F404" s="592"/>
      <c r="G404" s="592"/>
      <c r="H404" s="591" t="s">
        <v>1895</v>
      </c>
      <c r="I404" s="591"/>
      <c r="J404" s="589" t="s">
        <v>1891</v>
      </c>
      <c r="K404" s="589" t="s">
        <v>1891</v>
      </c>
      <c r="L404" s="590">
        <v>0</v>
      </c>
    </row>
    <row r="405" spans="1:12" ht="24" x14ac:dyDescent="0.2">
      <c r="A405" s="593"/>
      <c r="B405" s="164" t="s">
        <v>2052</v>
      </c>
      <c r="C405" s="164" t="s">
        <v>3542</v>
      </c>
      <c r="D405" s="166">
        <v>43182</v>
      </c>
      <c r="E405" s="164" t="s">
        <v>3543</v>
      </c>
      <c r="F405" s="592"/>
      <c r="G405" s="592"/>
      <c r="H405" s="591"/>
      <c r="I405" s="591"/>
      <c r="J405" s="589"/>
      <c r="K405" s="589"/>
      <c r="L405" s="590"/>
    </row>
    <row r="406" spans="1:12" ht="24" x14ac:dyDescent="0.2">
      <c r="A406" s="593">
        <v>475</v>
      </c>
      <c r="B406" s="161" t="s">
        <v>20</v>
      </c>
      <c r="C406" s="162" t="s">
        <v>21</v>
      </c>
      <c r="D406" s="162" t="s">
        <v>1884</v>
      </c>
      <c r="E406" s="162" t="s">
        <v>1885</v>
      </c>
      <c r="F406" s="594" t="s">
        <v>14</v>
      </c>
      <c r="G406" s="594"/>
      <c r="H406" s="592"/>
      <c r="I406" s="592"/>
      <c r="J406" s="592"/>
      <c r="K406" s="592"/>
      <c r="L406" s="592"/>
    </row>
    <row r="407" spans="1:12" x14ac:dyDescent="0.2">
      <c r="A407" s="593"/>
      <c r="B407" s="589" t="s">
        <v>3521</v>
      </c>
      <c r="C407" s="595" t="s">
        <v>3540</v>
      </c>
      <c r="D407" s="596">
        <v>43173</v>
      </c>
      <c r="E407" s="589" t="s">
        <v>3541</v>
      </c>
      <c r="F407" s="589" t="s">
        <v>3544</v>
      </c>
      <c r="G407" s="589"/>
      <c r="H407" s="591" t="s">
        <v>1890</v>
      </c>
      <c r="I407" s="591"/>
      <c r="J407" s="164" t="s">
        <v>1891</v>
      </c>
      <c r="K407" s="164" t="s">
        <v>0</v>
      </c>
      <c r="L407" s="165">
        <v>864.6</v>
      </c>
    </row>
    <row r="408" spans="1:12" x14ac:dyDescent="0.2">
      <c r="A408" s="593"/>
      <c r="B408" s="589"/>
      <c r="C408" s="595"/>
      <c r="D408" s="596"/>
      <c r="E408" s="589"/>
      <c r="F408" s="589"/>
      <c r="G408" s="589"/>
      <c r="H408" s="591" t="s">
        <v>1892</v>
      </c>
      <c r="I408" s="591"/>
      <c r="J408" s="589" t="s">
        <v>1891</v>
      </c>
      <c r="K408" s="589" t="s">
        <v>1891</v>
      </c>
      <c r="L408" s="590">
        <v>0</v>
      </c>
    </row>
    <row r="409" spans="1:12" x14ac:dyDescent="0.2">
      <c r="A409" s="593"/>
      <c r="B409" s="589"/>
      <c r="C409" s="595"/>
      <c r="D409" s="596"/>
      <c r="E409" s="589"/>
      <c r="F409" s="589"/>
      <c r="G409" s="589"/>
      <c r="H409" s="591"/>
      <c r="I409" s="591"/>
      <c r="J409" s="589"/>
      <c r="K409" s="589"/>
      <c r="L409" s="590"/>
    </row>
    <row r="410" spans="1:12" x14ac:dyDescent="0.2">
      <c r="A410" s="593"/>
      <c r="B410" s="589"/>
      <c r="C410" s="595"/>
      <c r="D410" s="596"/>
      <c r="E410" s="589"/>
      <c r="F410" s="589"/>
      <c r="G410" s="589"/>
      <c r="H410" s="591"/>
      <c r="I410" s="591"/>
      <c r="J410" s="589"/>
      <c r="K410" s="589"/>
      <c r="L410" s="590"/>
    </row>
    <row r="411" spans="1:12" ht="24" x14ac:dyDescent="0.2">
      <c r="A411" s="593"/>
      <c r="B411" s="161" t="s">
        <v>29</v>
      </c>
      <c r="C411" s="162" t="s">
        <v>30</v>
      </c>
      <c r="D411" s="162" t="s">
        <v>1893</v>
      </c>
      <c r="E411" s="162" t="s">
        <v>1894</v>
      </c>
      <c r="F411" s="592"/>
      <c r="G411" s="592"/>
      <c r="H411" s="591" t="s">
        <v>1895</v>
      </c>
      <c r="I411" s="591"/>
      <c r="J411" s="589" t="s">
        <v>1891</v>
      </c>
      <c r="K411" s="589" t="s">
        <v>1891</v>
      </c>
      <c r="L411" s="590">
        <v>0</v>
      </c>
    </row>
    <row r="412" spans="1:12" ht="24" x14ac:dyDescent="0.2">
      <c r="A412" s="593"/>
      <c r="B412" s="164" t="s">
        <v>2052</v>
      </c>
      <c r="C412" s="164" t="s">
        <v>3544</v>
      </c>
      <c r="D412" s="166">
        <v>43182</v>
      </c>
      <c r="E412" s="164" t="s">
        <v>3543</v>
      </c>
      <c r="F412" s="592"/>
      <c r="G412" s="592"/>
      <c r="H412" s="591"/>
      <c r="I412" s="591"/>
      <c r="J412" s="589"/>
      <c r="K412" s="589"/>
      <c r="L412" s="590"/>
    </row>
    <row r="413" spans="1:12" ht="24" x14ac:dyDescent="0.2">
      <c r="A413" s="593">
        <v>476</v>
      </c>
      <c r="B413" s="161" t="s">
        <v>20</v>
      </c>
      <c r="C413" s="162" t="s">
        <v>21</v>
      </c>
      <c r="D413" s="162" t="s">
        <v>1884</v>
      </c>
      <c r="E413" s="162" t="s">
        <v>1885</v>
      </c>
      <c r="F413" s="594" t="s">
        <v>14</v>
      </c>
      <c r="G413" s="594"/>
      <c r="H413" s="592"/>
      <c r="I413" s="592"/>
      <c r="J413" s="592"/>
      <c r="K413" s="592"/>
      <c r="L413" s="592"/>
    </row>
    <row r="414" spans="1:12" x14ac:dyDescent="0.2">
      <c r="A414" s="593"/>
      <c r="B414" s="589" t="s">
        <v>3545</v>
      </c>
      <c r="C414" s="589" t="s">
        <v>3546</v>
      </c>
      <c r="D414" s="596">
        <v>43027</v>
      </c>
      <c r="E414" s="589" t="s">
        <v>2372</v>
      </c>
      <c r="F414" s="589" t="s">
        <v>3547</v>
      </c>
      <c r="G414" s="589"/>
      <c r="H414" s="591" t="s">
        <v>1890</v>
      </c>
      <c r="I414" s="591"/>
      <c r="J414" s="164" t="s">
        <v>1891</v>
      </c>
      <c r="K414" s="164" t="s">
        <v>0</v>
      </c>
      <c r="L414" s="165">
        <v>452</v>
      </c>
    </row>
    <row r="415" spans="1:12" x14ac:dyDescent="0.2">
      <c r="A415" s="593"/>
      <c r="B415" s="589"/>
      <c r="C415" s="589"/>
      <c r="D415" s="596"/>
      <c r="E415" s="589"/>
      <c r="F415" s="589"/>
      <c r="G415" s="589"/>
      <c r="H415" s="591" t="s">
        <v>1892</v>
      </c>
      <c r="I415" s="591"/>
      <c r="J415" s="164" t="s">
        <v>1891</v>
      </c>
      <c r="K415" s="164" t="s">
        <v>0</v>
      </c>
      <c r="L415" s="165">
        <v>282.40000000000003</v>
      </c>
    </row>
    <row r="416" spans="1:12" ht="24" x14ac:dyDescent="0.2">
      <c r="A416" s="593"/>
      <c r="B416" s="161" t="s">
        <v>29</v>
      </c>
      <c r="C416" s="162" t="s">
        <v>30</v>
      </c>
      <c r="D416" s="162" t="s">
        <v>1893</v>
      </c>
      <c r="E416" s="162" t="s">
        <v>1894</v>
      </c>
      <c r="F416" s="592"/>
      <c r="G416" s="592"/>
      <c r="H416" s="591" t="s">
        <v>1895</v>
      </c>
      <c r="I416" s="591"/>
      <c r="J416" s="589" t="s">
        <v>1891</v>
      </c>
      <c r="K416" s="589" t="s">
        <v>1891</v>
      </c>
      <c r="L416" s="590">
        <v>0</v>
      </c>
    </row>
    <row r="417" spans="1:12" ht="24" x14ac:dyDescent="0.2">
      <c r="A417" s="593"/>
      <c r="B417" s="164" t="s">
        <v>3548</v>
      </c>
      <c r="C417" s="164" t="s">
        <v>3547</v>
      </c>
      <c r="D417" s="166">
        <v>43029</v>
      </c>
      <c r="E417" s="164" t="s">
        <v>3549</v>
      </c>
      <c r="F417" s="592"/>
      <c r="G417" s="592"/>
      <c r="H417" s="591"/>
      <c r="I417" s="591"/>
      <c r="J417" s="589"/>
      <c r="K417" s="589"/>
      <c r="L417" s="590"/>
    </row>
    <row r="418" spans="1:12" ht="24" x14ac:dyDescent="0.2">
      <c r="A418" s="593">
        <v>477</v>
      </c>
      <c r="B418" s="161" t="s">
        <v>20</v>
      </c>
      <c r="C418" s="162" t="s">
        <v>21</v>
      </c>
      <c r="D418" s="162" t="s">
        <v>1884</v>
      </c>
      <c r="E418" s="162" t="s">
        <v>1885</v>
      </c>
      <c r="F418" s="594" t="s">
        <v>14</v>
      </c>
      <c r="G418" s="594"/>
      <c r="H418" s="592"/>
      <c r="I418" s="592"/>
      <c r="J418" s="592"/>
      <c r="K418" s="592"/>
      <c r="L418" s="592"/>
    </row>
    <row r="419" spans="1:12" x14ac:dyDescent="0.2">
      <c r="A419" s="593"/>
      <c r="B419" s="589" t="s">
        <v>3545</v>
      </c>
      <c r="C419" s="589" t="s">
        <v>3550</v>
      </c>
      <c r="D419" s="596">
        <v>43153</v>
      </c>
      <c r="E419" s="589" t="s">
        <v>3551</v>
      </c>
      <c r="F419" s="589" t="s">
        <v>3552</v>
      </c>
      <c r="G419" s="589"/>
      <c r="H419" s="591" t="s">
        <v>1890</v>
      </c>
      <c r="I419" s="591"/>
      <c r="J419" s="164" t="s">
        <v>1891</v>
      </c>
      <c r="K419" s="164" t="s">
        <v>0</v>
      </c>
      <c r="L419" s="165">
        <v>268</v>
      </c>
    </row>
    <row r="420" spans="1:12" x14ac:dyDescent="0.2">
      <c r="A420" s="593"/>
      <c r="B420" s="589"/>
      <c r="C420" s="589"/>
      <c r="D420" s="596"/>
      <c r="E420" s="589"/>
      <c r="F420" s="589"/>
      <c r="G420" s="589"/>
      <c r="H420" s="591" t="s">
        <v>1892</v>
      </c>
      <c r="I420" s="591"/>
      <c r="J420" s="164" t="s">
        <v>1891</v>
      </c>
      <c r="K420" s="164" t="s">
        <v>0</v>
      </c>
      <c r="L420" s="165">
        <v>453</v>
      </c>
    </row>
    <row r="421" spans="1:12" ht="24" x14ac:dyDescent="0.2">
      <c r="A421" s="593"/>
      <c r="B421" s="161" t="s">
        <v>29</v>
      </c>
      <c r="C421" s="162" t="s">
        <v>30</v>
      </c>
      <c r="D421" s="162" t="s">
        <v>1893</v>
      </c>
      <c r="E421" s="162" t="s">
        <v>1894</v>
      </c>
      <c r="F421" s="592"/>
      <c r="G421" s="592"/>
      <c r="H421" s="591" t="s">
        <v>1895</v>
      </c>
      <c r="I421" s="591"/>
      <c r="J421" s="589" t="s">
        <v>1891</v>
      </c>
      <c r="K421" s="589" t="s">
        <v>0</v>
      </c>
      <c r="L421" s="590">
        <v>237</v>
      </c>
    </row>
    <row r="422" spans="1:12" ht="24" x14ac:dyDescent="0.2">
      <c r="A422" s="593"/>
      <c r="B422" s="164" t="s">
        <v>3548</v>
      </c>
      <c r="C422" s="164" t="s">
        <v>3552</v>
      </c>
      <c r="D422" s="166">
        <v>43155</v>
      </c>
      <c r="E422" s="164" t="s">
        <v>3553</v>
      </c>
      <c r="F422" s="592"/>
      <c r="G422" s="592"/>
      <c r="H422" s="591"/>
      <c r="I422" s="591"/>
      <c r="J422" s="589"/>
      <c r="K422" s="589"/>
      <c r="L422" s="590"/>
    </row>
    <row r="423" spans="1:12" ht="24" x14ac:dyDescent="0.2">
      <c r="A423" s="593">
        <v>478</v>
      </c>
      <c r="B423" s="161" t="s">
        <v>20</v>
      </c>
      <c r="C423" s="162" t="s">
        <v>21</v>
      </c>
      <c r="D423" s="162" t="s">
        <v>1884</v>
      </c>
      <c r="E423" s="162" t="s">
        <v>1885</v>
      </c>
      <c r="F423" s="594" t="s">
        <v>14</v>
      </c>
      <c r="G423" s="594"/>
      <c r="H423" s="592"/>
      <c r="I423" s="592"/>
      <c r="J423" s="592"/>
      <c r="K423" s="592"/>
      <c r="L423" s="592"/>
    </row>
    <row r="424" spans="1:12" x14ac:dyDescent="0.2">
      <c r="A424" s="593"/>
      <c r="B424" s="589" t="s">
        <v>3545</v>
      </c>
      <c r="C424" s="589" t="s">
        <v>3554</v>
      </c>
      <c r="D424" s="596">
        <v>43167</v>
      </c>
      <c r="E424" s="589" t="s">
        <v>3555</v>
      </c>
      <c r="F424" s="589" t="s">
        <v>3556</v>
      </c>
      <c r="G424" s="589"/>
      <c r="H424" s="591" t="s">
        <v>1890</v>
      </c>
      <c r="I424" s="591"/>
      <c r="J424" s="164" t="s">
        <v>1891</v>
      </c>
      <c r="K424" s="164" t="s">
        <v>0</v>
      </c>
      <c r="L424" s="165">
        <v>281.22000000000003</v>
      </c>
    </row>
    <row r="425" spans="1:12" x14ac:dyDescent="0.2">
      <c r="A425" s="593"/>
      <c r="B425" s="589"/>
      <c r="C425" s="589"/>
      <c r="D425" s="596"/>
      <c r="E425" s="589"/>
      <c r="F425" s="589"/>
      <c r="G425" s="589"/>
      <c r="H425" s="591" t="s">
        <v>1892</v>
      </c>
      <c r="I425" s="591"/>
      <c r="J425" s="164" t="s">
        <v>1891</v>
      </c>
      <c r="K425" s="164" t="s">
        <v>0</v>
      </c>
      <c r="L425" s="165">
        <v>396.3</v>
      </c>
    </row>
    <row r="426" spans="1:12" ht="24" x14ac:dyDescent="0.2">
      <c r="A426" s="593"/>
      <c r="B426" s="161" t="s">
        <v>29</v>
      </c>
      <c r="C426" s="162" t="s">
        <v>30</v>
      </c>
      <c r="D426" s="162" t="s">
        <v>1893</v>
      </c>
      <c r="E426" s="162" t="s">
        <v>1894</v>
      </c>
      <c r="F426" s="592"/>
      <c r="G426" s="592"/>
      <c r="H426" s="591" t="s">
        <v>1895</v>
      </c>
      <c r="I426" s="591"/>
      <c r="J426" s="589" t="s">
        <v>1891</v>
      </c>
      <c r="K426" s="589" t="s">
        <v>0</v>
      </c>
      <c r="L426" s="590">
        <v>120</v>
      </c>
    </row>
    <row r="427" spans="1:12" ht="24" x14ac:dyDescent="0.2">
      <c r="A427" s="593"/>
      <c r="B427" s="164" t="s">
        <v>3548</v>
      </c>
      <c r="C427" s="164" t="s">
        <v>3556</v>
      </c>
      <c r="D427" s="166">
        <v>43169</v>
      </c>
      <c r="E427" s="164" t="s">
        <v>3557</v>
      </c>
      <c r="F427" s="592"/>
      <c r="G427" s="592"/>
      <c r="H427" s="591"/>
      <c r="I427" s="591"/>
      <c r="J427" s="589"/>
      <c r="K427" s="589"/>
      <c r="L427" s="590"/>
    </row>
    <row r="428" spans="1:12" ht="24" x14ac:dyDescent="0.2">
      <c r="A428" s="593">
        <v>479</v>
      </c>
      <c r="B428" s="161" t="s">
        <v>20</v>
      </c>
      <c r="C428" s="162" t="s">
        <v>21</v>
      </c>
      <c r="D428" s="162" t="s">
        <v>1884</v>
      </c>
      <c r="E428" s="162" t="s">
        <v>1885</v>
      </c>
      <c r="F428" s="594" t="s">
        <v>14</v>
      </c>
      <c r="G428" s="594"/>
      <c r="H428" s="592"/>
      <c r="I428" s="592"/>
      <c r="J428" s="592"/>
      <c r="K428" s="592"/>
      <c r="L428" s="592"/>
    </row>
    <row r="429" spans="1:12" x14ac:dyDescent="0.2">
      <c r="A429" s="593"/>
      <c r="B429" s="589" t="s">
        <v>3558</v>
      </c>
      <c r="C429" s="595" t="s">
        <v>3559</v>
      </c>
      <c r="D429" s="596">
        <v>43011</v>
      </c>
      <c r="E429" s="589" t="s">
        <v>3560</v>
      </c>
      <c r="F429" s="589" t="s">
        <v>3561</v>
      </c>
      <c r="G429" s="589"/>
      <c r="H429" s="591" t="s">
        <v>1890</v>
      </c>
      <c r="I429" s="591"/>
      <c r="J429" s="164" t="s">
        <v>1891</v>
      </c>
      <c r="K429" s="164" t="s">
        <v>0</v>
      </c>
      <c r="L429" s="165">
        <v>474.3</v>
      </c>
    </row>
    <row r="430" spans="1:12" x14ac:dyDescent="0.2">
      <c r="A430" s="593"/>
      <c r="B430" s="589"/>
      <c r="C430" s="595"/>
      <c r="D430" s="596"/>
      <c r="E430" s="589"/>
      <c r="F430" s="589"/>
      <c r="G430" s="589"/>
      <c r="H430" s="591" t="s">
        <v>1892</v>
      </c>
      <c r="I430" s="591"/>
      <c r="J430" s="164" t="s">
        <v>1891</v>
      </c>
      <c r="K430" s="164" t="s">
        <v>0</v>
      </c>
      <c r="L430" s="165">
        <v>1926.87</v>
      </c>
    </row>
    <row r="431" spans="1:12" ht="24" x14ac:dyDescent="0.2">
      <c r="A431" s="593"/>
      <c r="B431" s="161" t="s">
        <v>29</v>
      </c>
      <c r="C431" s="162" t="s">
        <v>30</v>
      </c>
      <c r="D431" s="162" t="s">
        <v>1893</v>
      </c>
      <c r="E431" s="162" t="s">
        <v>1894</v>
      </c>
      <c r="F431" s="592"/>
      <c r="G431" s="592"/>
      <c r="H431" s="591" t="s">
        <v>1895</v>
      </c>
      <c r="I431" s="591"/>
      <c r="J431" s="589" t="s">
        <v>1891</v>
      </c>
      <c r="K431" s="589" t="s">
        <v>0</v>
      </c>
      <c r="L431" s="590">
        <v>183.03</v>
      </c>
    </row>
    <row r="432" spans="1:12" ht="24" x14ac:dyDescent="0.2">
      <c r="A432" s="593"/>
      <c r="B432" s="164" t="s">
        <v>2059</v>
      </c>
      <c r="C432" s="164" t="s">
        <v>3561</v>
      </c>
      <c r="D432" s="166">
        <v>43018</v>
      </c>
      <c r="E432" s="164" t="s">
        <v>3562</v>
      </c>
      <c r="F432" s="592"/>
      <c r="G432" s="592"/>
      <c r="H432" s="591"/>
      <c r="I432" s="591"/>
      <c r="J432" s="589"/>
      <c r="K432" s="589"/>
      <c r="L432" s="590"/>
    </row>
    <row r="433" spans="1:12" ht="24" x14ac:dyDescent="0.2">
      <c r="A433" s="593">
        <v>480</v>
      </c>
      <c r="B433" s="161" t="s">
        <v>20</v>
      </c>
      <c r="C433" s="162" t="s">
        <v>21</v>
      </c>
      <c r="D433" s="162" t="s">
        <v>1884</v>
      </c>
      <c r="E433" s="162" t="s">
        <v>1885</v>
      </c>
      <c r="F433" s="594" t="s">
        <v>14</v>
      </c>
      <c r="G433" s="594"/>
      <c r="H433" s="592"/>
      <c r="I433" s="592"/>
      <c r="J433" s="592"/>
      <c r="K433" s="592"/>
      <c r="L433" s="592"/>
    </row>
    <row r="434" spans="1:12" x14ac:dyDescent="0.2">
      <c r="A434" s="593"/>
      <c r="B434" s="589" t="s">
        <v>3558</v>
      </c>
      <c r="C434" s="595" t="s">
        <v>3559</v>
      </c>
      <c r="D434" s="596">
        <v>43011</v>
      </c>
      <c r="E434" s="589" t="s">
        <v>3560</v>
      </c>
      <c r="F434" s="589" t="s">
        <v>3563</v>
      </c>
      <c r="G434" s="589"/>
      <c r="H434" s="591" t="s">
        <v>1890</v>
      </c>
      <c r="I434" s="591"/>
      <c r="J434" s="164" t="s">
        <v>1891</v>
      </c>
      <c r="K434" s="164" t="s">
        <v>0</v>
      </c>
      <c r="L434" s="165">
        <v>306.69</v>
      </c>
    </row>
    <row r="435" spans="1:12" x14ac:dyDescent="0.2">
      <c r="A435" s="593"/>
      <c r="B435" s="589"/>
      <c r="C435" s="595"/>
      <c r="D435" s="596"/>
      <c r="E435" s="589"/>
      <c r="F435" s="589"/>
      <c r="G435" s="589"/>
      <c r="H435" s="591" t="s">
        <v>1892</v>
      </c>
      <c r="I435" s="591"/>
      <c r="J435" s="164" t="s">
        <v>1891</v>
      </c>
      <c r="K435" s="164" t="s">
        <v>1891</v>
      </c>
      <c r="L435" s="165">
        <v>0</v>
      </c>
    </row>
    <row r="436" spans="1:12" ht="24" x14ac:dyDescent="0.2">
      <c r="A436" s="593"/>
      <c r="B436" s="161" t="s">
        <v>29</v>
      </c>
      <c r="C436" s="162" t="s">
        <v>30</v>
      </c>
      <c r="D436" s="162" t="s">
        <v>1893</v>
      </c>
      <c r="E436" s="162" t="s">
        <v>1894</v>
      </c>
      <c r="F436" s="592"/>
      <c r="G436" s="592"/>
      <c r="H436" s="591" t="s">
        <v>1895</v>
      </c>
      <c r="I436" s="591"/>
      <c r="J436" s="589" t="s">
        <v>1891</v>
      </c>
      <c r="K436" s="589" t="s">
        <v>1891</v>
      </c>
      <c r="L436" s="590">
        <v>0</v>
      </c>
    </row>
    <row r="437" spans="1:12" ht="24" x14ac:dyDescent="0.2">
      <c r="A437" s="593"/>
      <c r="B437" s="164" t="s">
        <v>2059</v>
      </c>
      <c r="C437" s="164" t="s">
        <v>3563</v>
      </c>
      <c r="D437" s="166">
        <v>43018</v>
      </c>
      <c r="E437" s="164" t="s">
        <v>3562</v>
      </c>
      <c r="F437" s="592"/>
      <c r="G437" s="592"/>
      <c r="H437" s="591"/>
      <c r="I437" s="591"/>
      <c r="J437" s="589"/>
      <c r="K437" s="589"/>
      <c r="L437" s="590"/>
    </row>
    <row r="438" spans="1:12" ht="24" x14ac:dyDescent="0.2">
      <c r="A438" s="593">
        <v>481</v>
      </c>
      <c r="B438" s="161" t="s">
        <v>20</v>
      </c>
      <c r="C438" s="162" t="s">
        <v>21</v>
      </c>
      <c r="D438" s="162" t="s">
        <v>1884</v>
      </c>
      <c r="E438" s="162" t="s">
        <v>1885</v>
      </c>
      <c r="F438" s="594" t="s">
        <v>14</v>
      </c>
      <c r="G438" s="594"/>
      <c r="H438" s="592"/>
      <c r="I438" s="592"/>
      <c r="J438" s="592"/>
      <c r="K438" s="592"/>
      <c r="L438" s="592"/>
    </row>
    <row r="439" spans="1:12" x14ac:dyDescent="0.2">
      <c r="A439" s="593"/>
      <c r="B439" s="589" t="s">
        <v>3558</v>
      </c>
      <c r="C439" s="595" t="s">
        <v>3564</v>
      </c>
      <c r="D439" s="596">
        <v>43136</v>
      </c>
      <c r="E439" s="589" t="s">
        <v>1921</v>
      </c>
      <c r="F439" s="589" t="s">
        <v>3561</v>
      </c>
      <c r="G439" s="589"/>
      <c r="H439" s="591" t="s">
        <v>1890</v>
      </c>
      <c r="I439" s="591"/>
      <c r="J439" s="164" t="s">
        <v>1891</v>
      </c>
      <c r="K439" s="164" t="s">
        <v>0</v>
      </c>
      <c r="L439" s="165">
        <v>635.81000000000006</v>
      </c>
    </row>
    <row r="440" spans="1:12" x14ac:dyDescent="0.2">
      <c r="A440" s="593"/>
      <c r="B440" s="589"/>
      <c r="C440" s="595"/>
      <c r="D440" s="596"/>
      <c r="E440" s="589"/>
      <c r="F440" s="589"/>
      <c r="G440" s="589"/>
      <c r="H440" s="591" t="s">
        <v>1892</v>
      </c>
      <c r="I440" s="591"/>
      <c r="J440" s="164" t="s">
        <v>1891</v>
      </c>
      <c r="K440" s="164" t="s">
        <v>0</v>
      </c>
      <c r="L440" s="165">
        <v>1148.42</v>
      </c>
    </row>
    <row r="441" spans="1:12" ht="24" x14ac:dyDescent="0.2">
      <c r="A441" s="593"/>
      <c r="B441" s="161" t="s">
        <v>29</v>
      </c>
      <c r="C441" s="162" t="s">
        <v>30</v>
      </c>
      <c r="D441" s="162" t="s">
        <v>1893</v>
      </c>
      <c r="E441" s="162" t="s">
        <v>1894</v>
      </c>
      <c r="F441" s="592"/>
      <c r="G441" s="592"/>
      <c r="H441" s="591" t="s">
        <v>1895</v>
      </c>
      <c r="I441" s="591"/>
      <c r="J441" s="589" t="s">
        <v>1891</v>
      </c>
      <c r="K441" s="589" t="s">
        <v>0</v>
      </c>
      <c r="L441" s="590">
        <v>630</v>
      </c>
    </row>
    <row r="442" spans="1:12" ht="24" x14ac:dyDescent="0.2">
      <c r="A442" s="593"/>
      <c r="B442" s="164" t="s">
        <v>2059</v>
      </c>
      <c r="C442" s="164" t="s">
        <v>3561</v>
      </c>
      <c r="D442" s="166">
        <v>43142</v>
      </c>
      <c r="E442" s="164" t="s">
        <v>3565</v>
      </c>
      <c r="F442" s="592"/>
      <c r="G442" s="592"/>
      <c r="H442" s="591"/>
      <c r="I442" s="591"/>
      <c r="J442" s="589"/>
      <c r="K442" s="589"/>
      <c r="L442" s="590"/>
    </row>
    <row r="443" spans="1:12" ht="24" x14ac:dyDescent="0.2">
      <c r="A443" s="593">
        <v>482</v>
      </c>
      <c r="B443" s="161" t="s">
        <v>20</v>
      </c>
      <c r="C443" s="162" t="s">
        <v>21</v>
      </c>
      <c r="D443" s="162" t="s">
        <v>1884</v>
      </c>
      <c r="E443" s="162" t="s">
        <v>1885</v>
      </c>
      <c r="F443" s="594" t="s">
        <v>14</v>
      </c>
      <c r="G443" s="594"/>
      <c r="H443" s="592"/>
      <c r="I443" s="592"/>
      <c r="J443" s="592"/>
      <c r="K443" s="592"/>
      <c r="L443" s="592"/>
    </row>
    <row r="444" spans="1:12" x14ac:dyDescent="0.2">
      <c r="A444" s="593"/>
      <c r="B444" s="589" t="s">
        <v>3566</v>
      </c>
      <c r="C444" s="595" t="s">
        <v>3567</v>
      </c>
      <c r="D444" s="596">
        <v>43012</v>
      </c>
      <c r="E444" s="589" t="s">
        <v>1899</v>
      </c>
      <c r="F444" s="589" t="s">
        <v>976</v>
      </c>
      <c r="G444" s="589"/>
      <c r="H444" s="591" t="s">
        <v>1890</v>
      </c>
      <c r="I444" s="591"/>
      <c r="J444" s="164" t="s">
        <v>1891</v>
      </c>
      <c r="K444" s="164" t="s">
        <v>0</v>
      </c>
      <c r="L444" s="165">
        <v>324</v>
      </c>
    </row>
    <row r="445" spans="1:12" x14ac:dyDescent="0.2">
      <c r="A445" s="593"/>
      <c r="B445" s="589"/>
      <c r="C445" s="595"/>
      <c r="D445" s="596"/>
      <c r="E445" s="589"/>
      <c r="F445" s="589"/>
      <c r="G445" s="589"/>
      <c r="H445" s="591" t="s">
        <v>1892</v>
      </c>
      <c r="I445" s="591"/>
      <c r="J445" s="164" t="s">
        <v>1891</v>
      </c>
      <c r="K445" s="164" t="s">
        <v>0</v>
      </c>
      <c r="L445" s="165">
        <v>498.4</v>
      </c>
    </row>
    <row r="446" spans="1:12" ht="24" x14ac:dyDescent="0.2">
      <c r="A446" s="593"/>
      <c r="B446" s="161" t="s">
        <v>29</v>
      </c>
      <c r="C446" s="162" t="s">
        <v>30</v>
      </c>
      <c r="D446" s="162" t="s">
        <v>1893</v>
      </c>
      <c r="E446" s="162" t="s">
        <v>1894</v>
      </c>
      <c r="F446" s="592"/>
      <c r="G446" s="592"/>
      <c r="H446" s="591" t="s">
        <v>1895</v>
      </c>
      <c r="I446" s="591"/>
      <c r="J446" s="589" t="s">
        <v>1891</v>
      </c>
      <c r="K446" s="589" t="s">
        <v>1891</v>
      </c>
      <c r="L446" s="590">
        <v>0</v>
      </c>
    </row>
    <row r="447" spans="1:12" ht="24" x14ac:dyDescent="0.2">
      <c r="A447" s="593"/>
      <c r="B447" s="164" t="s">
        <v>1688</v>
      </c>
      <c r="C447" s="164" t="s">
        <v>976</v>
      </c>
      <c r="D447" s="166">
        <v>43015</v>
      </c>
      <c r="E447" s="164" t="s">
        <v>3140</v>
      </c>
      <c r="F447" s="592"/>
      <c r="G447" s="592"/>
      <c r="H447" s="591"/>
      <c r="I447" s="591"/>
      <c r="J447" s="589"/>
      <c r="K447" s="589"/>
      <c r="L447" s="590"/>
    </row>
    <row r="448" spans="1:12" ht="24" x14ac:dyDescent="0.2">
      <c r="A448" s="593">
        <v>483</v>
      </c>
      <c r="B448" s="161" t="s">
        <v>20</v>
      </c>
      <c r="C448" s="162" t="s">
        <v>21</v>
      </c>
      <c r="D448" s="162" t="s">
        <v>1884</v>
      </c>
      <c r="E448" s="162" t="s">
        <v>1885</v>
      </c>
      <c r="F448" s="594" t="s">
        <v>14</v>
      </c>
      <c r="G448" s="594"/>
      <c r="H448" s="592"/>
      <c r="I448" s="592"/>
      <c r="J448" s="592"/>
      <c r="K448" s="592"/>
      <c r="L448" s="592"/>
    </row>
    <row r="449" spans="1:12" x14ac:dyDescent="0.2">
      <c r="A449" s="593"/>
      <c r="B449" s="589" t="s">
        <v>3566</v>
      </c>
      <c r="C449" s="595" t="s">
        <v>3568</v>
      </c>
      <c r="D449" s="596">
        <v>43020</v>
      </c>
      <c r="E449" s="589" t="s">
        <v>2262</v>
      </c>
      <c r="F449" s="589" t="s">
        <v>3569</v>
      </c>
      <c r="G449" s="589"/>
      <c r="H449" s="591" t="s">
        <v>1890</v>
      </c>
      <c r="I449" s="591"/>
      <c r="J449" s="164" t="s">
        <v>1891</v>
      </c>
      <c r="K449" s="164" t="s">
        <v>0</v>
      </c>
      <c r="L449" s="165">
        <v>193</v>
      </c>
    </row>
    <row r="450" spans="1:12" x14ac:dyDescent="0.2">
      <c r="A450" s="593"/>
      <c r="B450" s="589"/>
      <c r="C450" s="595"/>
      <c r="D450" s="596"/>
      <c r="E450" s="589"/>
      <c r="F450" s="589"/>
      <c r="G450" s="589"/>
      <c r="H450" s="591" t="s">
        <v>1892</v>
      </c>
      <c r="I450" s="591"/>
      <c r="J450" s="164" t="s">
        <v>1891</v>
      </c>
      <c r="K450" s="164" t="s">
        <v>0</v>
      </c>
      <c r="L450" s="165">
        <v>562.4</v>
      </c>
    </row>
    <row r="451" spans="1:12" ht="24" x14ac:dyDescent="0.2">
      <c r="A451" s="593"/>
      <c r="B451" s="161" t="s">
        <v>29</v>
      </c>
      <c r="C451" s="162" t="s">
        <v>30</v>
      </c>
      <c r="D451" s="162" t="s">
        <v>1893</v>
      </c>
      <c r="E451" s="162" t="s">
        <v>1894</v>
      </c>
      <c r="F451" s="592"/>
      <c r="G451" s="592"/>
      <c r="H451" s="591" t="s">
        <v>1895</v>
      </c>
      <c r="I451" s="591"/>
      <c r="J451" s="589" t="s">
        <v>1891</v>
      </c>
      <c r="K451" s="589" t="s">
        <v>1891</v>
      </c>
      <c r="L451" s="590">
        <v>0</v>
      </c>
    </row>
    <row r="452" spans="1:12" ht="24" x14ac:dyDescent="0.2">
      <c r="A452" s="593"/>
      <c r="B452" s="164" t="s">
        <v>1688</v>
      </c>
      <c r="C452" s="164" t="s">
        <v>3569</v>
      </c>
      <c r="D452" s="166">
        <v>43021</v>
      </c>
      <c r="E452" s="164" t="s">
        <v>3032</v>
      </c>
      <c r="F452" s="592"/>
      <c r="G452" s="592"/>
      <c r="H452" s="591"/>
      <c r="I452" s="591"/>
      <c r="J452" s="589"/>
      <c r="K452" s="589"/>
      <c r="L452" s="590"/>
    </row>
    <row r="453" spans="1:12" ht="24" x14ac:dyDescent="0.2">
      <c r="A453" s="593">
        <v>484</v>
      </c>
      <c r="B453" s="161" t="s">
        <v>20</v>
      </c>
      <c r="C453" s="162" t="s">
        <v>21</v>
      </c>
      <c r="D453" s="162" t="s">
        <v>1884</v>
      </c>
      <c r="E453" s="162" t="s">
        <v>1885</v>
      </c>
      <c r="F453" s="594" t="s">
        <v>14</v>
      </c>
      <c r="G453" s="594"/>
      <c r="H453" s="592"/>
      <c r="I453" s="592"/>
      <c r="J453" s="592"/>
      <c r="K453" s="592"/>
      <c r="L453" s="592"/>
    </row>
    <row r="454" spans="1:12" x14ac:dyDescent="0.2">
      <c r="A454" s="593"/>
      <c r="B454" s="589" t="s">
        <v>3566</v>
      </c>
      <c r="C454" s="595" t="s">
        <v>3570</v>
      </c>
      <c r="D454" s="596">
        <v>43160</v>
      </c>
      <c r="E454" s="589" t="s">
        <v>1957</v>
      </c>
      <c r="F454" s="589" t="s">
        <v>2318</v>
      </c>
      <c r="G454" s="589"/>
      <c r="H454" s="591" t="s">
        <v>1890</v>
      </c>
      <c r="I454" s="591"/>
      <c r="J454" s="164" t="s">
        <v>1891</v>
      </c>
      <c r="K454" s="164" t="s">
        <v>0</v>
      </c>
      <c r="L454" s="165">
        <v>129</v>
      </c>
    </row>
    <row r="455" spans="1:12" x14ac:dyDescent="0.2">
      <c r="A455" s="593"/>
      <c r="B455" s="589"/>
      <c r="C455" s="595"/>
      <c r="D455" s="596"/>
      <c r="E455" s="589"/>
      <c r="F455" s="589"/>
      <c r="G455" s="589"/>
      <c r="H455" s="591" t="s">
        <v>1892</v>
      </c>
      <c r="I455" s="591"/>
      <c r="J455" s="164" t="s">
        <v>1891</v>
      </c>
      <c r="K455" s="164" t="s">
        <v>0</v>
      </c>
      <c r="L455" s="165">
        <v>378.4</v>
      </c>
    </row>
    <row r="456" spans="1:12" ht="24" x14ac:dyDescent="0.2">
      <c r="A456" s="593"/>
      <c r="B456" s="161" t="s">
        <v>29</v>
      </c>
      <c r="C456" s="162" t="s">
        <v>30</v>
      </c>
      <c r="D456" s="162" t="s">
        <v>1893</v>
      </c>
      <c r="E456" s="162" t="s">
        <v>1894</v>
      </c>
      <c r="F456" s="592"/>
      <c r="G456" s="592"/>
      <c r="H456" s="591" t="s">
        <v>1895</v>
      </c>
      <c r="I456" s="591"/>
      <c r="J456" s="589" t="s">
        <v>1891</v>
      </c>
      <c r="K456" s="589" t="s">
        <v>0</v>
      </c>
      <c r="L456" s="590">
        <v>620</v>
      </c>
    </row>
    <row r="457" spans="1:12" ht="24" x14ac:dyDescent="0.2">
      <c r="A457" s="593"/>
      <c r="B457" s="164" t="s">
        <v>1688</v>
      </c>
      <c r="C457" s="164" t="s">
        <v>2318</v>
      </c>
      <c r="D457" s="166">
        <v>43161</v>
      </c>
      <c r="E457" s="164" t="s">
        <v>3495</v>
      </c>
      <c r="F457" s="592"/>
      <c r="G457" s="592"/>
      <c r="H457" s="591"/>
      <c r="I457" s="591"/>
      <c r="J457" s="589"/>
      <c r="K457" s="589"/>
      <c r="L457" s="590"/>
    </row>
    <row r="458" spans="1:12" ht="24" x14ac:dyDescent="0.2">
      <c r="A458" s="593">
        <v>485</v>
      </c>
      <c r="B458" s="161" t="s">
        <v>20</v>
      </c>
      <c r="C458" s="162" t="s">
        <v>21</v>
      </c>
      <c r="D458" s="162" t="s">
        <v>1884</v>
      </c>
      <c r="E458" s="162" t="s">
        <v>1885</v>
      </c>
      <c r="F458" s="594" t="s">
        <v>14</v>
      </c>
      <c r="G458" s="594"/>
      <c r="H458" s="592"/>
      <c r="I458" s="592"/>
      <c r="J458" s="592"/>
      <c r="K458" s="592"/>
      <c r="L458" s="592"/>
    </row>
    <row r="459" spans="1:12" x14ac:dyDescent="0.2">
      <c r="A459" s="593"/>
      <c r="B459" s="589" t="s">
        <v>3566</v>
      </c>
      <c r="C459" s="595" t="s">
        <v>3571</v>
      </c>
      <c r="D459" s="596">
        <v>43166</v>
      </c>
      <c r="E459" s="589" t="s">
        <v>2892</v>
      </c>
      <c r="F459" s="589" t="s">
        <v>3572</v>
      </c>
      <c r="G459" s="589"/>
      <c r="H459" s="591" t="s">
        <v>1890</v>
      </c>
      <c r="I459" s="591"/>
      <c r="J459" s="164" t="s">
        <v>1891</v>
      </c>
      <c r="K459" s="164" t="s">
        <v>0</v>
      </c>
      <c r="L459" s="165">
        <v>270.86</v>
      </c>
    </row>
    <row r="460" spans="1:12" x14ac:dyDescent="0.2">
      <c r="A460" s="593"/>
      <c r="B460" s="589"/>
      <c r="C460" s="595"/>
      <c r="D460" s="596"/>
      <c r="E460" s="589"/>
      <c r="F460" s="589"/>
      <c r="G460" s="589"/>
      <c r="H460" s="591" t="s">
        <v>1892</v>
      </c>
      <c r="I460" s="591"/>
      <c r="J460" s="589" t="s">
        <v>1891</v>
      </c>
      <c r="K460" s="589" t="s">
        <v>0</v>
      </c>
      <c r="L460" s="590">
        <v>469.02</v>
      </c>
    </row>
    <row r="461" spans="1:12" x14ac:dyDescent="0.2">
      <c r="A461" s="593"/>
      <c r="B461" s="589"/>
      <c r="C461" s="595"/>
      <c r="D461" s="596"/>
      <c r="E461" s="589"/>
      <c r="F461" s="589"/>
      <c r="G461" s="589"/>
      <c r="H461" s="591"/>
      <c r="I461" s="591"/>
      <c r="J461" s="589"/>
      <c r="K461" s="589"/>
      <c r="L461" s="590"/>
    </row>
    <row r="462" spans="1:12" ht="24" x14ac:dyDescent="0.2">
      <c r="A462" s="593"/>
      <c r="B462" s="161" t="s">
        <v>29</v>
      </c>
      <c r="C462" s="162" t="s">
        <v>30</v>
      </c>
      <c r="D462" s="162" t="s">
        <v>1893</v>
      </c>
      <c r="E462" s="162" t="s">
        <v>1894</v>
      </c>
      <c r="F462" s="592"/>
      <c r="G462" s="592"/>
      <c r="H462" s="591" t="s">
        <v>1895</v>
      </c>
      <c r="I462" s="591"/>
      <c r="J462" s="589" t="s">
        <v>1891</v>
      </c>
      <c r="K462" s="589" t="s">
        <v>0</v>
      </c>
      <c r="L462" s="590">
        <v>200</v>
      </c>
    </row>
    <row r="463" spans="1:12" ht="24" x14ac:dyDescent="0.2">
      <c r="A463" s="593"/>
      <c r="B463" s="164" t="s">
        <v>1688</v>
      </c>
      <c r="C463" s="164" t="s">
        <v>3572</v>
      </c>
      <c r="D463" s="166">
        <v>43167</v>
      </c>
      <c r="E463" s="164" t="s">
        <v>2583</v>
      </c>
      <c r="F463" s="592"/>
      <c r="G463" s="592"/>
      <c r="H463" s="591"/>
      <c r="I463" s="591"/>
      <c r="J463" s="589"/>
      <c r="K463" s="589"/>
      <c r="L463" s="590"/>
    </row>
    <row r="464" spans="1:12" ht="24" x14ac:dyDescent="0.2">
      <c r="A464" s="593">
        <v>486</v>
      </c>
      <c r="B464" s="161" t="s">
        <v>20</v>
      </c>
      <c r="C464" s="162" t="s">
        <v>21</v>
      </c>
      <c r="D464" s="162" t="s">
        <v>1884</v>
      </c>
      <c r="E464" s="162" t="s">
        <v>1885</v>
      </c>
      <c r="F464" s="594" t="s">
        <v>14</v>
      </c>
      <c r="G464" s="594"/>
      <c r="H464" s="592"/>
      <c r="I464" s="592"/>
      <c r="J464" s="592"/>
      <c r="K464" s="592"/>
      <c r="L464" s="592"/>
    </row>
    <row r="465" spans="1:12" x14ac:dyDescent="0.2">
      <c r="A465" s="593"/>
      <c r="B465" s="589" t="s">
        <v>3573</v>
      </c>
      <c r="C465" s="595" t="s">
        <v>3574</v>
      </c>
      <c r="D465" s="596">
        <v>43130</v>
      </c>
      <c r="E465" s="589" t="s">
        <v>1996</v>
      </c>
      <c r="F465" s="589" t="s">
        <v>3575</v>
      </c>
      <c r="G465" s="589"/>
      <c r="H465" s="591" t="s">
        <v>1890</v>
      </c>
      <c r="I465" s="591"/>
      <c r="J465" s="164" t="s">
        <v>1891</v>
      </c>
      <c r="K465" s="164" t="s">
        <v>0</v>
      </c>
      <c r="L465" s="165">
        <v>181</v>
      </c>
    </row>
    <row r="466" spans="1:12" x14ac:dyDescent="0.2">
      <c r="A466" s="593"/>
      <c r="B466" s="589"/>
      <c r="C466" s="595"/>
      <c r="D466" s="596"/>
      <c r="E466" s="589"/>
      <c r="F466" s="589"/>
      <c r="G466" s="589"/>
      <c r="H466" s="591" t="s">
        <v>1892</v>
      </c>
      <c r="I466" s="591"/>
      <c r="J466" s="164" t="s">
        <v>1891</v>
      </c>
      <c r="K466" s="164" t="s">
        <v>0</v>
      </c>
      <c r="L466" s="165">
        <v>194</v>
      </c>
    </row>
    <row r="467" spans="1:12" ht="24" x14ac:dyDescent="0.2">
      <c r="A467" s="593"/>
      <c r="B467" s="161" t="s">
        <v>29</v>
      </c>
      <c r="C467" s="162" t="s">
        <v>30</v>
      </c>
      <c r="D467" s="162" t="s">
        <v>1893</v>
      </c>
      <c r="E467" s="162" t="s">
        <v>1894</v>
      </c>
      <c r="F467" s="592"/>
      <c r="G467" s="592"/>
      <c r="H467" s="591" t="s">
        <v>1895</v>
      </c>
      <c r="I467" s="591"/>
      <c r="J467" s="589" t="s">
        <v>1891</v>
      </c>
      <c r="K467" s="589" t="s">
        <v>1891</v>
      </c>
      <c r="L467" s="590">
        <v>0</v>
      </c>
    </row>
    <row r="468" spans="1:12" ht="36" x14ac:dyDescent="0.2">
      <c r="A468" s="593"/>
      <c r="B468" s="164" t="s">
        <v>2209</v>
      </c>
      <c r="C468" s="164" t="s">
        <v>3575</v>
      </c>
      <c r="D468" s="166">
        <v>43131</v>
      </c>
      <c r="E468" s="164" t="s">
        <v>2362</v>
      </c>
      <c r="F468" s="592"/>
      <c r="G468" s="592"/>
      <c r="H468" s="591"/>
      <c r="I468" s="591"/>
      <c r="J468" s="589"/>
      <c r="K468" s="589"/>
      <c r="L468" s="590"/>
    </row>
    <row r="469" spans="1:12" ht="24" x14ac:dyDescent="0.2">
      <c r="A469" s="593">
        <v>487</v>
      </c>
      <c r="B469" s="161" t="s">
        <v>20</v>
      </c>
      <c r="C469" s="162" t="s">
        <v>21</v>
      </c>
      <c r="D469" s="162" t="s">
        <v>1884</v>
      </c>
      <c r="E469" s="162" t="s">
        <v>1885</v>
      </c>
      <c r="F469" s="594" t="s">
        <v>14</v>
      </c>
      <c r="G469" s="594"/>
      <c r="H469" s="592"/>
      <c r="I469" s="592"/>
      <c r="J469" s="592"/>
      <c r="K469" s="592"/>
      <c r="L469" s="592"/>
    </row>
    <row r="470" spans="1:12" x14ac:dyDescent="0.2">
      <c r="A470" s="593"/>
      <c r="B470" s="589" t="s">
        <v>3576</v>
      </c>
      <c r="C470" s="595" t="s">
        <v>3577</v>
      </c>
      <c r="D470" s="596">
        <v>43072</v>
      </c>
      <c r="E470" s="589" t="s">
        <v>2289</v>
      </c>
      <c r="F470" s="589" t="s">
        <v>3578</v>
      </c>
      <c r="G470" s="589"/>
      <c r="H470" s="591" t="s">
        <v>1890</v>
      </c>
      <c r="I470" s="591"/>
      <c r="J470" s="164" t="s">
        <v>1891</v>
      </c>
      <c r="K470" s="164" t="s">
        <v>0</v>
      </c>
      <c r="L470" s="165">
        <v>742.56</v>
      </c>
    </row>
    <row r="471" spans="1:12" x14ac:dyDescent="0.2">
      <c r="A471" s="593"/>
      <c r="B471" s="589"/>
      <c r="C471" s="595"/>
      <c r="D471" s="596"/>
      <c r="E471" s="589"/>
      <c r="F471" s="589"/>
      <c r="G471" s="589"/>
      <c r="H471" s="591" t="s">
        <v>1892</v>
      </c>
      <c r="I471" s="591"/>
      <c r="J471" s="164" t="s">
        <v>1891</v>
      </c>
      <c r="K471" s="164" t="s">
        <v>0</v>
      </c>
      <c r="L471" s="165">
        <v>2190.85</v>
      </c>
    </row>
    <row r="472" spans="1:12" ht="24" x14ac:dyDescent="0.2">
      <c r="A472" s="593"/>
      <c r="B472" s="161" t="s">
        <v>29</v>
      </c>
      <c r="C472" s="162" t="s">
        <v>30</v>
      </c>
      <c r="D472" s="162" t="s">
        <v>1893</v>
      </c>
      <c r="E472" s="162" t="s">
        <v>1894</v>
      </c>
      <c r="F472" s="592"/>
      <c r="G472" s="592"/>
      <c r="H472" s="591" t="s">
        <v>1895</v>
      </c>
      <c r="I472" s="591"/>
      <c r="J472" s="589" t="s">
        <v>1891</v>
      </c>
      <c r="K472" s="589" t="s">
        <v>0</v>
      </c>
      <c r="L472" s="590">
        <v>155</v>
      </c>
    </row>
    <row r="473" spans="1:12" ht="24" x14ac:dyDescent="0.2">
      <c r="A473" s="593"/>
      <c r="B473" s="164" t="s">
        <v>1896</v>
      </c>
      <c r="C473" s="164" t="s">
        <v>3578</v>
      </c>
      <c r="D473" s="166">
        <v>43076</v>
      </c>
      <c r="E473" s="164" t="s">
        <v>2293</v>
      </c>
      <c r="F473" s="592"/>
      <c r="G473" s="592"/>
      <c r="H473" s="591"/>
      <c r="I473" s="591"/>
      <c r="J473" s="589"/>
      <c r="K473" s="589"/>
      <c r="L473" s="590"/>
    </row>
    <row r="474" spans="1:12" ht="24" x14ac:dyDescent="0.2">
      <c r="A474" s="593">
        <v>488</v>
      </c>
      <c r="B474" s="161" t="s">
        <v>20</v>
      </c>
      <c r="C474" s="162" t="s">
        <v>21</v>
      </c>
      <c r="D474" s="162" t="s">
        <v>1884</v>
      </c>
      <c r="E474" s="162" t="s">
        <v>1885</v>
      </c>
      <c r="F474" s="594" t="s">
        <v>14</v>
      </c>
      <c r="G474" s="594"/>
      <c r="H474" s="592"/>
      <c r="I474" s="592"/>
      <c r="J474" s="592"/>
      <c r="K474" s="592"/>
      <c r="L474" s="592"/>
    </row>
    <row r="475" spans="1:12" x14ac:dyDescent="0.2">
      <c r="A475" s="593"/>
      <c r="B475" s="589" t="s">
        <v>3576</v>
      </c>
      <c r="C475" s="595" t="s">
        <v>3579</v>
      </c>
      <c r="D475" s="596">
        <v>43107</v>
      </c>
      <c r="E475" s="589" t="s">
        <v>2703</v>
      </c>
      <c r="F475" s="589" t="s">
        <v>3580</v>
      </c>
      <c r="G475" s="589"/>
      <c r="H475" s="591" t="s">
        <v>1890</v>
      </c>
      <c r="I475" s="591"/>
      <c r="J475" s="164" t="s">
        <v>1891</v>
      </c>
      <c r="K475" s="164" t="s">
        <v>1891</v>
      </c>
      <c r="L475" s="165">
        <v>0</v>
      </c>
    </row>
    <row r="476" spans="1:12" x14ac:dyDescent="0.2">
      <c r="A476" s="593"/>
      <c r="B476" s="589"/>
      <c r="C476" s="595"/>
      <c r="D476" s="596"/>
      <c r="E476" s="589"/>
      <c r="F476" s="589"/>
      <c r="G476" s="589"/>
      <c r="H476" s="591" t="s">
        <v>1892</v>
      </c>
      <c r="I476" s="591"/>
      <c r="J476" s="164" t="s">
        <v>1891</v>
      </c>
      <c r="K476" s="164" t="s">
        <v>1891</v>
      </c>
      <c r="L476" s="165">
        <v>0</v>
      </c>
    </row>
    <row r="477" spans="1:12" ht="24" x14ac:dyDescent="0.2">
      <c r="A477" s="593"/>
      <c r="B477" s="161" t="s">
        <v>29</v>
      </c>
      <c r="C477" s="162" t="s">
        <v>30</v>
      </c>
      <c r="D477" s="162" t="s">
        <v>1893</v>
      </c>
      <c r="E477" s="162" t="s">
        <v>1894</v>
      </c>
      <c r="F477" s="592"/>
      <c r="G477" s="592"/>
      <c r="H477" s="591" t="s">
        <v>1895</v>
      </c>
      <c r="I477" s="591"/>
      <c r="J477" s="589" t="s">
        <v>1891</v>
      </c>
      <c r="K477" s="589" t="s">
        <v>0</v>
      </c>
      <c r="L477" s="590">
        <v>445</v>
      </c>
    </row>
    <row r="478" spans="1:12" ht="24" x14ac:dyDescent="0.2">
      <c r="A478" s="593"/>
      <c r="B478" s="164" t="s">
        <v>1896</v>
      </c>
      <c r="C478" s="164" t="s">
        <v>3580</v>
      </c>
      <c r="D478" s="166">
        <v>43112</v>
      </c>
      <c r="E478" s="164" t="s">
        <v>3581</v>
      </c>
      <c r="F478" s="592"/>
      <c r="G478" s="592"/>
      <c r="H478" s="591"/>
      <c r="I478" s="591"/>
      <c r="J478" s="589"/>
      <c r="K478" s="589"/>
      <c r="L478" s="590"/>
    </row>
    <row r="479" spans="1:12" ht="24" x14ac:dyDescent="0.2">
      <c r="A479" s="593">
        <v>489</v>
      </c>
      <c r="B479" s="161" t="s">
        <v>20</v>
      </c>
      <c r="C479" s="162" t="s">
        <v>21</v>
      </c>
      <c r="D479" s="162" t="s">
        <v>1884</v>
      </c>
      <c r="E479" s="162" t="s">
        <v>1885</v>
      </c>
      <c r="F479" s="594" t="s">
        <v>14</v>
      </c>
      <c r="G479" s="594"/>
      <c r="H479" s="592"/>
      <c r="I479" s="592"/>
      <c r="J479" s="592"/>
      <c r="K479" s="592"/>
      <c r="L479" s="592"/>
    </row>
    <row r="480" spans="1:12" x14ac:dyDescent="0.2">
      <c r="A480" s="593"/>
      <c r="B480" s="589" t="s">
        <v>3582</v>
      </c>
      <c r="C480" s="595" t="s">
        <v>3583</v>
      </c>
      <c r="D480" s="596">
        <v>43037</v>
      </c>
      <c r="E480" s="589" t="s">
        <v>2064</v>
      </c>
      <c r="F480" s="589" t="s">
        <v>1985</v>
      </c>
      <c r="G480" s="589"/>
      <c r="H480" s="591" t="s">
        <v>1890</v>
      </c>
      <c r="I480" s="591"/>
      <c r="J480" s="164" t="s">
        <v>1891</v>
      </c>
      <c r="K480" s="164" t="s">
        <v>0</v>
      </c>
      <c r="L480" s="165">
        <v>327.15000000000003</v>
      </c>
    </row>
    <row r="481" spans="1:12" x14ac:dyDescent="0.2">
      <c r="A481" s="593"/>
      <c r="B481" s="589"/>
      <c r="C481" s="595"/>
      <c r="D481" s="596"/>
      <c r="E481" s="589"/>
      <c r="F481" s="589"/>
      <c r="G481" s="589"/>
      <c r="H481" s="591" t="s">
        <v>1892</v>
      </c>
      <c r="I481" s="591"/>
      <c r="J481" s="164" t="s">
        <v>1891</v>
      </c>
      <c r="K481" s="164" t="s">
        <v>1891</v>
      </c>
      <c r="L481" s="165">
        <v>0</v>
      </c>
    </row>
    <row r="482" spans="1:12" ht="24" x14ac:dyDescent="0.2">
      <c r="A482" s="593"/>
      <c r="B482" s="161" t="s">
        <v>29</v>
      </c>
      <c r="C482" s="162" t="s">
        <v>30</v>
      </c>
      <c r="D482" s="162" t="s">
        <v>1893</v>
      </c>
      <c r="E482" s="162" t="s">
        <v>1894</v>
      </c>
      <c r="F482" s="592"/>
      <c r="G482" s="592"/>
      <c r="H482" s="591" t="s">
        <v>1895</v>
      </c>
      <c r="I482" s="591"/>
      <c r="J482" s="589" t="s">
        <v>1891</v>
      </c>
      <c r="K482" s="589" t="s">
        <v>0</v>
      </c>
      <c r="L482" s="590">
        <v>970</v>
      </c>
    </row>
    <row r="483" spans="1:12" ht="24" x14ac:dyDescent="0.2">
      <c r="A483" s="593"/>
      <c r="B483" s="164" t="s">
        <v>1923</v>
      </c>
      <c r="C483" s="164" t="s">
        <v>1985</v>
      </c>
      <c r="D483" s="166">
        <v>43038</v>
      </c>
      <c r="E483" s="164" t="s">
        <v>3584</v>
      </c>
      <c r="F483" s="592"/>
      <c r="G483" s="592"/>
      <c r="H483" s="591"/>
      <c r="I483" s="591"/>
      <c r="J483" s="589"/>
      <c r="K483" s="589"/>
      <c r="L483" s="590"/>
    </row>
    <row r="484" spans="1:12" ht="24" x14ac:dyDescent="0.2">
      <c r="A484" s="593">
        <v>490</v>
      </c>
      <c r="B484" s="161" t="s">
        <v>20</v>
      </c>
      <c r="C484" s="162" t="s">
        <v>21</v>
      </c>
      <c r="D484" s="162" t="s">
        <v>1884</v>
      </c>
      <c r="E484" s="162" t="s">
        <v>1885</v>
      </c>
      <c r="F484" s="594" t="s">
        <v>14</v>
      </c>
      <c r="G484" s="594"/>
      <c r="H484" s="592"/>
      <c r="I484" s="592"/>
      <c r="J484" s="592"/>
      <c r="K484" s="592"/>
      <c r="L484" s="592"/>
    </row>
    <row r="485" spans="1:12" x14ac:dyDescent="0.2">
      <c r="A485" s="593"/>
      <c r="B485" s="589" t="s">
        <v>3582</v>
      </c>
      <c r="C485" s="595" t="s">
        <v>3585</v>
      </c>
      <c r="D485" s="596">
        <v>43054</v>
      </c>
      <c r="E485" s="589" t="s">
        <v>1996</v>
      </c>
      <c r="F485" s="589" t="s">
        <v>2899</v>
      </c>
      <c r="G485" s="589"/>
      <c r="H485" s="591" t="s">
        <v>1890</v>
      </c>
      <c r="I485" s="591"/>
      <c r="J485" s="164" t="s">
        <v>1891</v>
      </c>
      <c r="K485" s="164" t="s">
        <v>0</v>
      </c>
      <c r="L485" s="165">
        <v>538</v>
      </c>
    </row>
    <row r="486" spans="1:12" x14ac:dyDescent="0.2">
      <c r="A486" s="593"/>
      <c r="B486" s="589"/>
      <c r="C486" s="595"/>
      <c r="D486" s="596"/>
      <c r="E486" s="589"/>
      <c r="F486" s="589"/>
      <c r="G486" s="589"/>
      <c r="H486" s="591" t="s">
        <v>1892</v>
      </c>
      <c r="I486" s="591"/>
      <c r="J486" s="164" t="s">
        <v>1891</v>
      </c>
      <c r="K486" s="164" t="s">
        <v>0</v>
      </c>
      <c r="L486" s="165">
        <v>344</v>
      </c>
    </row>
    <row r="487" spans="1:12" ht="24" x14ac:dyDescent="0.2">
      <c r="A487" s="593"/>
      <c r="B487" s="161" t="s">
        <v>29</v>
      </c>
      <c r="C487" s="162" t="s">
        <v>30</v>
      </c>
      <c r="D487" s="162" t="s">
        <v>1893</v>
      </c>
      <c r="E487" s="162" t="s">
        <v>1894</v>
      </c>
      <c r="F487" s="592"/>
      <c r="G487" s="592"/>
      <c r="H487" s="591" t="s">
        <v>1895</v>
      </c>
      <c r="I487" s="591"/>
      <c r="J487" s="589" t="s">
        <v>1891</v>
      </c>
      <c r="K487" s="589" t="s">
        <v>0</v>
      </c>
      <c r="L487" s="590">
        <v>650</v>
      </c>
    </row>
    <row r="488" spans="1:12" ht="24" x14ac:dyDescent="0.2">
      <c r="A488" s="593"/>
      <c r="B488" s="164" t="s">
        <v>1923</v>
      </c>
      <c r="C488" s="164" t="s">
        <v>2899</v>
      </c>
      <c r="D488" s="166">
        <v>43056</v>
      </c>
      <c r="E488" s="164" t="s">
        <v>2680</v>
      </c>
      <c r="F488" s="592"/>
      <c r="G488" s="592"/>
      <c r="H488" s="591"/>
      <c r="I488" s="591"/>
      <c r="J488" s="589"/>
      <c r="K488" s="589"/>
      <c r="L488" s="590"/>
    </row>
    <row r="489" spans="1:12" ht="24" x14ac:dyDescent="0.2">
      <c r="A489" s="593">
        <v>491</v>
      </c>
      <c r="B489" s="161" t="s">
        <v>20</v>
      </c>
      <c r="C489" s="162" t="s">
        <v>21</v>
      </c>
      <c r="D489" s="162" t="s">
        <v>1884</v>
      </c>
      <c r="E489" s="162" t="s">
        <v>1885</v>
      </c>
      <c r="F489" s="594" t="s">
        <v>14</v>
      </c>
      <c r="G489" s="594"/>
      <c r="H489" s="592"/>
      <c r="I489" s="592"/>
      <c r="J489" s="592"/>
      <c r="K489" s="592"/>
      <c r="L489" s="592"/>
    </row>
    <row r="490" spans="1:12" x14ac:dyDescent="0.2">
      <c r="A490" s="593"/>
      <c r="B490" s="589" t="s">
        <v>3586</v>
      </c>
      <c r="C490" s="589" t="s">
        <v>3587</v>
      </c>
      <c r="D490" s="596">
        <v>43064</v>
      </c>
      <c r="E490" s="589" t="s">
        <v>2372</v>
      </c>
      <c r="F490" s="589" t="s">
        <v>3588</v>
      </c>
      <c r="G490" s="589"/>
      <c r="H490" s="591" t="s">
        <v>1890</v>
      </c>
      <c r="I490" s="591"/>
      <c r="J490" s="164" t="s">
        <v>1891</v>
      </c>
      <c r="K490" s="164" t="s">
        <v>1891</v>
      </c>
      <c r="L490" s="165">
        <v>0</v>
      </c>
    </row>
    <row r="491" spans="1:12" x14ac:dyDescent="0.2">
      <c r="A491" s="593"/>
      <c r="B491" s="589"/>
      <c r="C491" s="589"/>
      <c r="D491" s="596"/>
      <c r="E491" s="589"/>
      <c r="F491" s="589"/>
      <c r="G491" s="589"/>
      <c r="H491" s="591" t="s">
        <v>1892</v>
      </c>
      <c r="I491" s="591"/>
      <c r="J491" s="164" t="s">
        <v>1891</v>
      </c>
      <c r="K491" s="164" t="s">
        <v>1891</v>
      </c>
      <c r="L491" s="165">
        <v>0</v>
      </c>
    </row>
    <row r="492" spans="1:12" ht="24" x14ac:dyDescent="0.2">
      <c r="A492" s="593"/>
      <c r="B492" s="161" t="s">
        <v>29</v>
      </c>
      <c r="C492" s="162" t="s">
        <v>30</v>
      </c>
      <c r="D492" s="162" t="s">
        <v>1893</v>
      </c>
      <c r="E492" s="162" t="s">
        <v>1894</v>
      </c>
      <c r="F492" s="592"/>
      <c r="G492" s="592"/>
      <c r="H492" s="591" t="s">
        <v>1895</v>
      </c>
      <c r="I492" s="591"/>
      <c r="J492" s="589" t="s">
        <v>1891</v>
      </c>
      <c r="K492" s="589" t="s">
        <v>0</v>
      </c>
      <c r="L492" s="590">
        <v>1100</v>
      </c>
    </row>
    <row r="493" spans="1:12" ht="24" x14ac:dyDescent="0.2">
      <c r="A493" s="593"/>
      <c r="B493" s="164" t="s">
        <v>1896</v>
      </c>
      <c r="C493" s="164" t="s">
        <v>3588</v>
      </c>
      <c r="D493" s="166">
        <v>43070</v>
      </c>
      <c r="E493" s="164" t="s">
        <v>3589</v>
      </c>
      <c r="F493" s="592"/>
      <c r="G493" s="592"/>
      <c r="H493" s="591"/>
      <c r="I493" s="591"/>
      <c r="J493" s="589"/>
      <c r="K493" s="589"/>
      <c r="L493" s="590"/>
    </row>
    <row r="494" spans="1:12" ht="24" x14ac:dyDescent="0.2">
      <c r="A494" s="593">
        <v>492</v>
      </c>
      <c r="B494" s="161" t="s">
        <v>20</v>
      </c>
      <c r="C494" s="162" t="s">
        <v>21</v>
      </c>
      <c r="D494" s="162" t="s">
        <v>1884</v>
      </c>
      <c r="E494" s="162" t="s">
        <v>1885</v>
      </c>
      <c r="F494" s="594" t="s">
        <v>14</v>
      </c>
      <c r="G494" s="594"/>
      <c r="H494" s="592"/>
      <c r="I494" s="592"/>
      <c r="J494" s="592"/>
      <c r="K494" s="592"/>
      <c r="L494" s="592"/>
    </row>
    <row r="495" spans="1:12" x14ac:dyDescent="0.2">
      <c r="A495" s="593"/>
      <c r="B495" s="589" t="s">
        <v>3590</v>
      </c>
      <c r="C495" s="595" t="s">
        <v>3591</v>
      </c>
      <c r="D495" s="596">
        <v>43185</v>
      </c>
      <c r="E495" s="589" t="s">
        <v>1984</v>
      </c>
      <c r="F495" s="589" t="s">
        <v>3592</v>
      </c>
      <c r="G495" s="589"/>
      <c r="H495" s="591" t="s">
        <v>1890</v>
      </c>
      <c r="I495" s="591"/>
      <c r="J495" s="164" t="s">
        <v>1891</v>
      </c>
      <c r="K495" s="164" t="s">
        <v>0</v>
      </c>
      <c r="L495" s="165">
        <v>268.95999999999998</v>
      </c>
    </row>
    <row r="496" spans="1:12" x14ac:dyDescent="0.2">
      <c r="A496" s="593"/>
      <c r="B496" s="589"/>
      <c r="C496" s="595"/>
      <c r="D496" s="596"/>
      <c r="E496" s="589"/>
      <c r="F496" s="589"/>
      <c r="G496" s="589"/>
      <c r="H496" s="591" t="s">
        <v>1892</v>
      </c>
      <c r="I496" s="591"/>
      <c r="J496" s="164" t="s">
        <v>1891</v>
      </c>
      <c r="K496" s="164" t="s">
        <v>0</v>
      </c>
      <c r="L496" s="165">
        <v>166.96</v>
      </c>
    </row>
    <row r="497" spans="1:12" ht="24" x14ac:dyDescent="0.2">
      <c r="A497" s="593"/>
      <c r="B497" s="161" t="s">
        <v>29</v>
      </c>
      <c r="C497" s="162" t="s">
        <v>30</v>
      </c>
      <c r="D497" s="162" t="s">
        <v>1893</v>
      </c>
      <c r="E497" s="162" t="s">
        <v>1894</v>
      </c>
      <c r="F497" s="592"/>
      <c r="G497" s="592"/>
      <c r="H497" s="591" t="s">
        <v>1895</v>
      </c>
      <c r="I497" s="591"/>
      <c r="J497" s="589" t="s">
        <v>1891</v>
      </c>
      <c r="K497" s="589" t="s">
        <v>1891</v>
      </c>
      <c r="L497" s="590">
        <v>0</v>
      </c>
    </row>
    <row r="498" spans="1:12" ht="24" x14ac:dyDescent="0.2">
      <c r="A498" s="593"/>
      <c r="B498" s="164" t="s">
        <v>1896</v>
      </c>
      <c r="C498" s="164" t="s">
        <v>3592</v>
      </c>
      <c r="D498" s="166">
        <v>43186</v>
      </c>
      <c r="E498" s="164" t="s">
        <v>1975</v>
      </c>
      <c r="F498" s="592"/>
      <c r="G498" s="592"/>
      <c r="H498" s="591"/>
      <c r="I498" s="591"/>
      <c r="J498" s="589"/>
      <c r="K498" s="589"/>
      <c r="L498" s="590"/>
    </row>
    <row r="499" spans="1:12" ht="24" x14ac:dyDescent="0.2">
      <c r="A499" s="593">
        <v>493</v>
      </c>
      <c r="B499" s="161" t="s">
        <v>20</v>
      </c>
      <c r="C499" s="162" t="s">
        <v>21</v>
      </c>
      <c r="D499" s="162" t="s">
        <v>1884</v>
      </c>
      <c r="E499" s="162" t="s">
        <v>1885</v>
      </c>
      <c r="F499" s="594" t="s">
        <v>14</v>
      </c>
      <c r="G499" s="594"/>
      <c r="H499" s="592"/>
      <c r="I499" s="592"/>
      <c r="J499" s="592"/>
      <c r="K499" s="592"/>
      <c r="L499" s="592"/>
    </row>
    <row r="500" spans="1:12" x14ac:dyDescent="0.2">
      <c r="A500" s="593"/>
      <c r="B500" s="589" t="s">
        <v>3593</v>
      </c>
      <c r="C500" s="589" t="s">
        <v>3594</v>
      </c>
      <c r="D500" s="596">
        <v>43033</v>
      </c>
      <c r="E500" s="589" t="s">
        <v>3595</v>
      </c>
      <c r="F500" s="589" t="s">
        <v>3596</v>
      </c>
      <c r="G500" s="589"/>
      <c r="H500" s="591" t="s">
        <v>1890</v>
      </c>
      <c r="I500" s="591"/>
      <c r="J500" s="164" t="s">
        <v>1891</v>
      </c>
      <c r="K500" s="164" t="s">
        <v>0</v>
      </c>
      <c r="L500" s="165">
        <v>970.43</v>
      </c>
    </row>
    <row r="501" spans="1:12" x14ac:dyDescent="0.2">
      <c r="A501" s="593"/>
      <c r="B501" s="589"/>
      <c r="C501" s="589"/>
      <c r="D501" s="596"/>
      <c r="E501" s="589"/>
      <c r="F501" s="589"/>
      <c r="G501" s="589"/>
      <c r="H501" s="591" t="s">
        <v>1892</v>
      </c>
      <c r="I501" s="591"/>
      <c r="J501" s="164" t="s">
        <v>1891</v>
      </c>
      <c r="K501" s="164" t="s">
        <v>0</v>
      </c>
      <c r="L501" s="165">
        <v>4948</v>
      </c>
    </row>
    <row r="502" spans="1:12" ht="24" x14ac:dyDescent="0.2">
      <c r="A502" s="593"/>
      <c r="B502" s="161" t="s">
        <v>29</v>
      </c>
      <c r="C502" s="162" t="s">
        <v>30</v>
      </c>
      <c r="D502" s="162" t="s">
        <v>1893</v>
      </c>
      <c r="E502" s="162" t="s">
        <v>1894</v>
      </c>
      <c r="F502" s="592"/>
      <c r="G502" s="592"/>
      <c r="H502" s="591" t="s">
        <v>1895</v>
      </c>
      <c r="I502" s="591"/>
      <c r="J502" s="589" t="s">
        <v>1891</v>
      </c>
      <c r="K502" s="589" t="s">
        <v>0</v>
      </c>
      <c r="L502" s="590">
        <v>50</v>
      </c>
    </row>
    <row r="503" spans="1:12" ht="24" x14ac:dyDescent="0.2">
      <c r="A503" s="593"/>
      <c r="B503" s="164" t="s">
        <v>3597</v>
      </c>
      <c r="C503" s="164" t="s">
        <v>3596</v>
      </c>
      <c r="D503" s="166">
        <v>43039</v>
      </c>
      <c r="E503" s="164" t="s">
        <v>3598</v>
      </c>
      <c r="F503" s="592"/>
      <c r="G503" s="592"/>
      <c r="H503" s="591"/>
      <c r="I503" s="591"/>
      <c r="J503" s="589"/>
      <c r="K503" s="589"/>
      <c r="L503" s="590"/>
    </row>
    <row r="504" spans="1:12" ht="24" x14ac:dyDescent="0.2">
      <c r="A504" s="593">
        <v>494</v>
      </c>
      <c r="B504" s="161" t="s">
        <v>20</v>
      </c>
      <c r="C504" s="162" t="s">
        <v>21</v>
      </c>
      <c r="D504" s="162" t="s">
        <v>1884</v>
      </c>
      <c r="E504" s="162" t="s">
        <v>1885</v>
      </c>
      <c r="F504" s="594" t="s">
        <v>14</v>
      </c>
      <c r="G504" s="594"/>
      <c r="H504" s="592"/>
      <c r="I504" s="592"/>
      <c r="J504" s="592"/>
      <c r="K504" s="592"/>
      <c r="L504" s="592"/>
    </row>
    <row r="505" spans="1:12" x14ac:dyDescent="0.2">
      <c r="A505" s="593"/>
      <c r="B505" s="589" t="s">
        <v>3593</v>
      </c>
      <c r="C505" s="589" t="s">
        <v>3599</v>
      </c>
      <c r="D505" s="596">
        <v>43123</v>
      </c>
      <c r="E505" s="589" t="s">
        <v>3600</v>
      </c>
      <c r="F505" s="589" t="s">
        <v>3601</v>
      </c>
      <c r="G505" s="589"/>
      <c r="H505" s="591" t="s">
        <v>1890</v>
      </c>
      <c r="I505" s="591"/>
      <c r="J505" s="164" t="s">
        <v>1891</v>
      </c>
      <c r="K505" s="164" t="s">
        <v>0</v>
      </c>
      <c r="L505" s="165">
        <v>450.38</v>
      </c>
    </row>
    <row r="506" spans="1:12" x14ac:dyDescent="0.2">
      <c r="A506" s="593"/>
      <c r="B506" s="589"/>
      <c r="C506" s="589"/>
      <c r="D506" s="596"/>
      <c r="E506" s="589"/>
      <c r="F506" s="589"/>
      <c r="G506" s="589"/>
      <c r="H506" s="591" t="s">
        <v>1892</v>
      </c>
      <c r="I506" s="591"/>
      <c r="J506" s="164" t="s">
        <v>1891</v>
      </c>
      <c r="K506" s="164" t="s">
        <v>0</v>
      </c>
      <c r="L506" s="165">
        <v>658.58</v>
      </c>
    </row>
    <row r="507" spans="1:12" ht="24" x14ac:dyDescent="0.2">
      <c r="A507" s="593"/>
      <c r="B507" s="161" t="s">
        <v>29</v>
      </c>
      <c r="C507" s="162" t="s">
        <v>30</v>
      </c>
      <c r="D507" s="162" t="s">
        <v>1893</v>
      </c>
      <c r="E507" s="162" t="s">
        <v>1894</v>
      </c>
      <c r="F507" s="592"/>
      <c r="G507" s="592"/>
      <c r="H507" s="591" t="s">
        <v>1895</v>
      </c>
      <c r="I507" s="591"/>
      <c r="J507" s="589" t="s">
        <v>1891</v>
      </c>
      <c r="K507" s="589" t="s">
        <v>1891</v>
      </c>
      <c r="L507" s="590">
        <v>0</v>
      </c>
    </row>
    <row r="508" spans="1:12" ht="24" x14ac:dyDescent="0.2">
      <c r="A508" s="593"/>
      <c r="B508" s="164" t="s">
        <v>3597</v>
      </c>
      <c r="C508" s="164" t="s">
        <v>3601</v>
      </c>
      <c r="D508" s="166">
        <v>43129</v>
      </c>
      <c r="E508" s="164" t="s">
        <v>3602</v>
      </c>
      <c r="F508" s="592"/>
      <c r="G508" s="592"/>
      <c r="H508" s="591"/>
      <c r="I508" s="591"/>
      <c r="J508" s="589"/>
      <c r="K508" s="589"/>
      <c r="L508" s="590"/>
    </row>
    <row r="509" spans="1:12" ht="24" x14ac:dyDescent="0.2">
      <c r="A509" s="593">
        <v>495</v>
      </c>
      <c r="B509" s="161" t="s">
        <v>20</v>
      </c>
      <c r="C509" s="162" t="s">
        <v>21</v>
      </c>
      <c r="D509" s="162" t="s">
        <v>1884</v>
      </c>
      <c r="E509" s="162" t="s">
        <v>1885</v>
      </c>
      <c r="F509" s="594" t="s">
        <v>14</v>
      </c>
      <c r="G509" s="594"/>
      <c r="H509" s="592"/>
      <c r="I509" s="592"/>
      <c r="J509" s="592"/>
      <c r="K509" s="592"/>
      <c r="L509" s="592"/>
    </row>
    <row r="510" spans="1:12" x14ac:dyDescent="0.2">
      <c r="A510" s="593"/>
      <c r="B510" s="589" t="s">
        <v>3603</v>
      </c>
      <c r="C510" s="595" t="s">
        <v>3604</v>
      </c>
      <c r="D510" s="596">
        <v>43060</v>
      </c>
      <c r="E510" s="589" t="s">
        <v>3605</v>
      </c>
      <c r="F510" s="589" t="s">
        <v>3606</v>
      </c>
      <c r="G510" s="589"/>
      <c r="H510" s="591" t="s">
        <v>1890</v>
      </c>
      <c r="I510" s="591"/>
      <c r="J510" s="164" t="s">
        <v>1891</v>
      </c>
      <c r="K510" s="164" t="s">
        <v>0</v>
      </c>
      <c r="L510" s="165">
        <v>1239</v>
      </c>
    </row>
    <row r="511" spans="1:12" x14ac:dyDescent="0.2">
      <c r="A511" s="593"/>
      <c r="B511" s="589"/>
      <c r="C511" s="595"/>
      <c r="D511" s="596"/>
      <c r="E511" s="589"/>
      <c r="F511" s="589"/>
      <c r="G511" s="589"/>
      <c r="H511" s="591" t="s">
        <v>1892</v>
      </c>
      <c r="I511" s="591"/>
      <c r="J511" s="164" t="s">
        <v>1891</v>
      </c>
      <c r="K511" s="164" t="s">
        <v>0</v>
      </c>
      <c r="L511" s="165">
        <v>5036.28</v>
      </c>
    </row>
    <row r="512" spans="1:12" ht="24" x14ac:dyDescent="0.2">
      <c r="A512" s="593"/>
      <c r="B512" s="161" t="s">
        <v>29</v>
      </c>
      <c r="C512" s="162" t="s">
        <v>30</v>
      </c>
      <c r="D512" s="162" t="s">
        <v>1893</v>
      </c>
      <c r="E512" s="162" t="s">
        <v>1894</v>
      </c>
      <c r="F512" s="592"/>
      <c r="G512" s="592"/>
      <c r="H512" s="591" t="s">
        <v>1895</v>
      </c>
      <c r="I512" s="591"/>
      <c r="J512" s="589" t="s">
        <v>1891</v>
      </c>
      <c r="K512" s="589" t="s">
        <v>0</v>
      </c>
      <c r="L512" s="590">
        <v>1300</v>
      </c>
    </row>
    <row r="513" spans="1:12" ht="24" x14ac:dyDescent="0.2">
      <c r="A513" s="593"/>
      <c r="B513" s="164" t="s">
        <v>1923</v>
      </c>
      <c r="C513" s="164" t="s">
        <v>3606</v>
      </c>
      <c r="D513" s="166">
        <v>43069</v>
      </c>
      <c r="E513" s="164" t="s">
        <v>3607</v>
      </c>
      <c r="F513" s="592"/>
      <c r="G513" s="592"/>
      <c r="H513" s="591"/>
      <c r="I513" s="591"/>
      <c r="J513" s="589"/>
      <c r="K513" s="589"/>
      <c r="L513" s="590"/>
    </row>
    <row r="514" spans="1:12" ht="24" x14ac:dyDescent="0.2">
      <c r="A514" s="593">
        <v>496</v>
      </c>
      <c r="B514" s="161" t="s">
        <v>20</v>
      </c>
      <c r="C514" s="162" t="s">
        <v>21</v>
      </c>
      <c r="D514" s="162" t="s">
        <v>1884</v>
      </c>
      <c r="E514" s="162" t="s">
        <v>1885</v>
      </c>
      <c r="F514" s="594" t="s">
        <v>14</v>
      </c>
      <c r="G514" s="594"/>
      <c r="H514" s="592"/>
      <c r="I514" s="592"/>
      <c r="J514" s="592"/>
      <c r="K514" s="592"/>
      <c r="L514" s="592"/>
    </row>
    <row r="515" spans="1:12" x14ac:dyDescent="0.2">
      <c r="A515" s="593"/>
      <c r="B515" s="589" t="s">
        <v>3603</v>
      </c>
      <c r="C515" s="595" t="s">
        <v>3608</v>
      </c>
      <c r="D515" s="596">
        <v>43174</v>
      </c>
      <c r="E515" s="589" t="s">
        <v>2372</v>
      </c>
      <c r="F515" s="589" t="s">
        <v>2520</v>
      </c>
      <c r="G515" s="589"/>
      <c r="H515" s="591" t="s">
        <v>1890</v>
      </c>
      <c r="I515" s="591"/>
      <c r="J515" s="164" t="s">
        <v>1891</v>
      </c>
      <c r="K515" s="164" t="s">
        <v>0</v>
      </c>
      <c r="L515" s="165">
        <v>327.55</v>
      </c>
    </row>
    <row r="516" spans="1:12" x14ac:dyDescent="0.2">
      <c r="A516" s="593"/>
      <c r="B516" s="589"/>
      <c r="C516" s="595"/>
      <c r="D516" s="596"/>
      <c r="E516" s="589"/>
      <c r="F516" s="589"/>
      <c r="G516" s="589"/>
      <c r="H516" s="591" t="s">
        <v>1892</v>
      </c>
      <c r="I516" s="591"/>
      <c r="J516" s="164" t="s">
        <v>1891</v>
      </c>
      <c r="K516" s="164" t="s">
        <v>1891</v>
      </c>
      <c r="L516" s="165">
        <v>0</v>
      </c>
    </row>
    <row r="517" spans="1:12" ht="24" x14ac:dyDescent="0.2">
      <c r="A517" s="593"/>
      <c r="B517" s="161" t="s">
        <v>29</v>
      </c>
      <c r="C517" s="162" t="s">
        <v>30</v>
      </c>
      <c r="D517" s="162" t="s">
        <v>1893</v>
      </c>
      <c r="E517" s="162" t="s">
        <v>1894</v>
      </c>
      <c r="F517" s="592"/>
      <c r="G517" s="592"/>
      <c r="H517" s="591" t="s">
        <v>1895</v>
      </c>
      <c r="I517" s="591"/>
      <c r="J517" s="589" t="s">
        <v>1891</v>
      </c>
      <c r="K517" s="589" t="s">
        <v>0</v>
      </c>
      <c r="L517" s="590">
        <v>499</v>
      </c>
    </row>
    <row r="518" spans="1:12" ht="24" x14ac:dyDescent="0.2">
      <c r="A518" s="593"/>
      <c r="B518" s="164" t="s">
        <v>1923</v>
      </c>
      <c r="C518" s="164" t="s">
        <v>2520</v>
      </c>
      <c r="D518" s="166">
        <v>43179</v>
      </c>
      <c r="E518" s="164" t="s">
        <v>3609</v>
      </c>
      <c r="F518" s="592"/>
      <c r="G518" s="592"/>
      <c r="H518" s="591"/>
      <c r="I518" s="591"/>
      <c r="J518" s="589"/>
      <c r="K518" s="589"/>
      <c r="L518" s="590"/>
    </row>
    <row r="519" spans="1:12" ht="24" x14ac:dyDescent="0.2">
      <c r="A519" s="593">
        <v>497</v>
      </c>
      <c r="B519" s="161" t="s">
        <v>20</v>
      </c>
      <c r="C519" s="162" t="s">
        <v>21</v>
      </c>
      <c r="D519" s="162" t="s">
        <v>1884</v>
      </c>
      <c r="E519" s="162" t="s">
        <v>1885</v>
      </c>
      <c r="F519" s="594" t="s">
        <v>14</v>
      </c>
      <c r="G519" s="594"/>
      <c r="H519" s="592"/>
      <c r="I519" s="592"/>
      <c r="J519" s="592"/>
      <c r="K519" s="592"/>
      <c r="L519" s="592"/>
    </row>
    <row r="520" spans="1:12" x14ac:dyDescent="0.2">
      <c r="A520" s="593"/>
      <c r="B520" s="589" t="s">
        <v>3610</v>
      </c>
      <c r="C520" s="595" t="s">
        <v>3611</v>
      </c>
      <c r="D520" s="596">
        <v>43017</v>
      </c>
      <c r="E520" s="589" t="s">
        <v>1903</v>
      </c>
      <c r="F520" s="589" t="s">
        <v>1904</v>
      </c>
      <c r="G520" s="589"/>
      <c r="H520" s="591" t="s">
        <v>1890</v>
      </c>
      <c r="I520" s="591"/>
      <c r="J520" s="164" t="s">
        <v>1891</v>
      </c>
      <c r="K520" s="164" t="s">
        <v>0</v>
      </c>
      <c r="L520" s="165">
        <v>394</v>
      </c>
    </row>
    <row r="521" spans="1:12" x14ac:dyDescent="0.2">
      <c r="A521" s="593"/>
      <c r="B521" s="589"/>
      <c r="C521" s="595"/>
      <c r="D521" s="596"/>
      <c r="E521" s="589"/>
      <c r="F521" s="589"/>
      <c r="G521" s="589"/>
      <c r="H521" s="591" t="s">
        <v>1892</v>
      </c>
      <c r="I521" s="591"/>
      <c r="J521" s="589" t="s">
        <v>1891</v>
      </c>
      <c r="K521" s="589" t="s">
        <v>0</v>
      </c>
      <c r="L521" s="590">
        <v>475.92</v>
      </c>
    </row>
    <row r="522" spans="1:12" x14ac:dyDescent="0.2">
      <c r="A522" s="593"/>
      <c r="B522" s="589"/>
      <c r="C522" s="595"/>
      <c r="D522" s="596"/>
      <c r="E522" s="589"/>
      <c r="F522" s="589"/>
      <c r="G522" s="589"/>
      <c r="H522" s="591"/>
      <c r="I522" s="591"/>
      <c r="J522" s="589"/>
      <c r="K522" s="589"/>
      <c r="L522" s="590"/>
    </row>
    <row r="523" spans="1:12" ht="24" x14ac:dyDescent="0.2">
      <c r="A523" s="593"/>
      <c r="B523" s="161" t="s">
        <v>29</v>
      </c>
      <c r="C523" s="162" t="s">
        <v>30</v>
      </c>
      <c r="D523" s="162" t="s">
        <v>1893</v>
      </c>
      <c r="E523" s="162" t="s">
        <v>1894</v>
      </c>
      <c r="F523" s="592"/>
      <c r="G523" s="592"/>
      <c r="H523" s="591" t="s">
        <v>1895</v>
      </c>
      <c r="I523" s="591"/>
      <c r="J523" s="589" t="s">
        <v>1891</v>
      </c>
      <c r="K523" s="589" t="s">
        <v>0</v>
      </c>
      <c r="L523" s="590">
        <v>815</v>
      </c>
    </row>
    <row r="524" spans="1:12" ht="36" x14ac:dyDescent="0.2">
      <c r="A524" s="593"/>
      <c r="B524" s="164" t="s">
        <v>3059</v>
      </c>
      <c r="C524" s="164" t="s">
        <v>1904</v>
      </c>
      <c r="D524" s="166">
        <v>43019</v>
      </c>
      <c r="E524" s="164" t="s">
        <v>3612</v>
      </c>
      <c r="F524" s="592"/>
      <c r="G524" s="592"/>
      <c r="H524" s="591"/>
      <c r="I524" s="591"/>
      <c r="J524" s="589"/>
      <c r="K524" s="589"/>
      <c r="L524" s="590"/>
    </row>
    <row r="525" spans="1:12" ht="24" x14ac:dyDescent="0.2">
      <c r="A525" s="593">
        <v>498</v>
      </c>
      <c r="B525" s="161" t="s">
        <v>20</v>
      </c>
      <c r="C525" s="162" t="s">
        <v>21</v>
      </c>
      <c r="D525" s="162" t="s">
        <v>1884</v>
      </c>
      <c r="E525" s="162" t="s">
        <v>1885</v>
      </c>
      <c r="F525" s="594" t="s">
        <v>14</v>
      </c>
      <c r="G525" s="594"/>
      <c r="H525" s="592"/>
      <c r="I525" s="592"/>
      <c r="J525" s="592"/>
      <c r="K525" s="592"/>
      <c r="L525" s="592"/>
    </row>
    <row r="526" spans="1:12" x14ac:dyDescent="0.2">
      <c r="A526" s="593"/>
      <c r="B526" s="589" t="s">
        <v>3610</v>
      </c>
      <c r="C526" s="595" t="s">
        <v>3613</v>
      </c>
      <c r="D526" s="596">
        <v>43117</v>
      </c>
      <c r="E526" s="589" t="s">
        <v>2234</v>
      </c>
      <c r="F526" s="589" t="s">
        <v>3083</v>
      </c>
      <c r="G526" s="589"/>
      <c r="H526" s="591" t="s">
        <v>1890</v>
      </c>
      <c r="I526" s="591"/>
      <c r="J526" s="164" t="s">
        <v>1891</v>
      </c>
      <c r="K526" s="164" t="s">
        <v>0</v>
      </c>
      <c r="L526" s="165">
        <v>160.68</v>
      </c>
    </row>
    <row r="527" spans="1:12" x14ac:dyDescent="0.2">
      <c r="A527" s="593"/>
      <c r="B527" s="589"/>
      <c r="C527" s="595"/>
      <c r="D527" s="596"/>
      <c r="E527" s="589"/>
      <c r="F527" s="589"/>
      <c r="G527" s="589"/>
      <c r="H527" s="591" t="s">
        <v>1892</v>
      </c>
      <c r="I527" s="591"/>
      <c r="J527" s="589" t="s">
        <v>1891</v>
      </c>
      <c r="K527" s="589" t="s">
        <v>0</v>
      </c>
      <c r="L527" s="590">
        <v>366.4</v>
      </c>
    </row>
    <row r="528" spans="1:12" x14ac:dyDescent="0.2">
      <c r="A528" s="593"/>
      <c r="B528" s="589"/>
      <c r="C528" s="595"/>
      <c r="D528" s="596"/>
      <c r="E528" s="589"/>
      <c r="F528" s="589"/>
      <c r="G528" s="589"/>
      <c r="H528" s="591"/>
      <c r="I528" s="591"/>
      <c r="J528" s="589"/>
      <c r="K528" s="589"/>
      <c r="L528" s="590"/>
    </row>
    <row r="529" spans="1:12" ht="24" x14ac:dyDescent="0.2">
      <c r="A529" s="593"/>
      <c r="B529" s="161" t="s">
        <v>29</v>
      </c>
      <c r="C529" s="162" t="s">
        <v>30</v>
      </c>
      <c r="D529" s="162" t="s">
        <v>1893</v>
      </c>
      <c r="E529" s="162" t="s">
        <v>1894</v>
      </c>
      <c r="F529" s="592"/>
      <c r="G529" s="592"/>
      <c r="H529" s="591" t="s">
        <v>1895</v>
      </c>
      <c r="I529" s="591"/>
      <c r="J529" s="589" t="s">
        <v>1891</v>
      </c>
      <c r="K529" s="589" t="s">
        <v>1891</v>
      </c>
      <c r="L529" s="590">
        <v>0</v>
      </c>
    </row>
    <row r="530" spans="1:12" ht="36" x14ac:dyDescent="0.2">
      <c r="A530" s="593"/>
      <c r="B530" s="164" t="s">
        <v>3059</v>
      </c>
      <c r="C530" s="164" t="s">
        <v>3083</v>
      </c>
      <c r="D530" s="166">
        <v>43118</v>
      </c>
      <c r="E530" s="164" t="s">
        <v>3614</v>
      </c>
      <c r="F530" s="592"/>
      <c r="G530" s="592"/>
      <c r="H530" s="591"/>
      <c r="I530" s="591"/>
      <c r="J530" s="589"/>
      <c r="K530" s="589"/>
      <c r="L530" s="590"/>
    </row>
    <row r="531" spans="1:12" ht="24" x14ac:dyDescent="0.2">
      <c r="A531" s="593">
        <v>499</v>
      </c>
      <c r="B531" s="161" t="s">
        <v>20</v>
      </c>
      <c r="C531" s="162" t="s">
        <v>21</v>
      </c>
      <c r="D531" s="162" t="s">
        <v>1884</v>
      </c>
      <c r="E531" s="162" t="s">
        <v>1885</v>
      </c>
      <c r="F531" s="594" t="s">
        <v>14</v>
      </c>
      <c r="G531" s="594"/>
      <c r="H531" s="592"/>
      <c r="I531" s="592"/>
      <c r="J531" s="592"/>
      <c r="K531" s="592"/>
      <c r="L531" s="592"/>
    </row>
    <row r="532" spans="1:12" x14ac:dyDescent="0.2">
      <c r="A532" s="593"/>
      <c r="B532" s="589" t="s">
        <v>3610</v>
      </c>
      <c r="C532" s="595" t="s">
        <v>3615</v>
      </c>
      <c r="D532" s="596">
        <v>43169</v>
      </c>
      <c r="E532" s="589" t="s">
        <v>2967</v>
      </c>
      <c r="F532" s="589" t="s">
        <v>2968</v>
      </c>
      <c r="G532" s="589"/>
      <c r="H532" s="591" t="s">
        <v>1890</v>
      </c>
      <c r="I532" s="591"/>
      <c r="J532" s="164" t="s">
        <v>1891</v>
      </c>
      <c r="K532" s="164" t="s">
        <v>0</v>
      </c>
      <c r="L532" s="165">
        <v>169.68</v>
      </c>
    </row>
    <row r="533" spans="1:12" x14ac:dyDescent="0.2">
      <c r="A533" s="593"/>
      <c r="B533" s="589"/>
      <c r="C533" s="595"/>
      <c r="D533" s="596"/>
      <c r="E533" s="589"/>
      <c r="F533" s="589"/>
      <c r="G533" s="589"/>
      <c r="H533" s="591" t="s">
        <v>1892</v>
      </c>
      <c r="I533" s="591"/>
      <c r="J533" s="589" t="s">
        <v>1891</v>
      </c>
      <c r="K533" s="589" t="s">
        <v>0</v>
      </c>
      <c r="L533" s="590">
        <v>171.6</v>
      </c>
    </row>
    <row r="534" spans="1:12" x14ac:dyDescent="0.2">
      <c r="A534" s="593"/>
      <c r="B534" s="589"/>
      <c r="C534" s="595"/>
      <c r="D534" s="596"/>
      <c r="E534" s="589"/>
      <c r="F534" s="589"/>
      <c r="G534" s="589"/>
      <c r="H534" s="591"/>
      <c r="I534" s="591"/>
      <c r="J534" s="589"/>
      <c r="K534" s="589"/>
      <c r="L534" s="590"/>
    </row>
    <row r="535" spans="1:12" ht="24" x14ac:dyDescent="0.2">
      <c r="A535" s="593"/>
      <c r="B535" s="161" t="s">
        <v>29</v>
      </c>
      <c r="C535" s="162" t="s">
        <v>30</v>
      </c>
      <c r="D535" s="162" t="s">
        <v>1893</v>
      </c>
      <c r="E535" s="162" t="s">
        <v>1894</v>
      </c>
      <c r="F535" s="592"/>
      <c r="G535" s="592"/>
      <c r="H535" s="591" t="s">
        <v>1895</v>
      </c>
      <c r="I535" s="591"/>
      <c r="J535" s="589" t="s">
        <v>1891</v>
      </c>
      <c r="K535" s="589" t="s">
        <v>0</v>
      </c>
      <c r="L535" s="590">
        <v>220.82</v>
      </c>
    </row>
    <row r="536" spans="1:12" ht="36" x14ac:dyDescent="0.2">
      <c r="A536" s="593"/>
      <c r="B536" s="164" t="s">
        <v>3059</v>
      </c>
      <c r="C536" s="164" t="s">
        <v>2968</v>
      </c>
      <c r="D536" s="166">
        <v>43170</v>
      </c>
      <c r="E536" s="164" t="s">
        <v>3616</v>
      </c>
      <c r="F536" s="592"/>
      <c r="G536" s="592"/>
      <c r="H536" s="591"/>
      <c r="I536" s="591"/>
      <c r="J536" s="589"/>
      <c r="K536" s="589"/>
      <c r="L536" s="590"/>
    </row>
    <row r="537" spans="1:12" ht="24" x14ac:dyDescent="0.2">
      <c r="A537" s="593">
        <v>500</v>
      </c>
      <c r="B537" s="161" t="s">
        <v>20</v>
      </c>
      <c r="C537" s="162" t="s">
        <v>21</v>
      </c>
      <c r="D537" s="162" t="s">
        <v>1884</v>
      </c>
      <c r="E537" s="162" t="s">
        <v>1885</v>
      </c>
      <c r="F537" s="594" t="s">
        <v>14</v>
      </c>
      <c r="G537" s="594"/>
      <c r="H537" s="592"/>
      <c r="I537" s="592"/>
      <c r="J537" s="592"/>
      <c r="K537" s="592"/>
      <c r="L537" s="592"/>
    </row>
    <row r="538" spans="1:12" x14ac:dyDescent="0.2">
      <c r="A538" s="593"/>
      <c r="B538" s="589" t="s">
        <v>3610</v>
      </c>
      <c r="C538" s="595" t="s">
        <v>3617</v>
      </c>
      <c r="D538" s="596">
        <v>43171</v>
      </c>
      <c r="E538" s="589" t="s">
        <v>2238</v>
      </c>
      <c r="F538" s="589" t="s">
        <v>2239</v>
      </c>
      <c r="G538" s="589"/>
      <c r="H538" s="591" t="s">
        <v>1890</v>
      </c>
      <c r="I538" s="591"/>
      <c r="J538" s="164" t="s">
        <v>1891</v>
      </c>
      <c r="K538" s="164" t="s">
        <v>0</v>
      </c>
      <c r="L538" s="165">
        <v>118.17</v>
      </c>
    </row>
    <row r="539" spans="1:12" x14ac:dyDescent="0.2">
      <c r="A539" s="593"/>
      <c r="B539" s="589"/>
      <c r="C539" s="595"/>
      <c r="D539" s="596"/>
      <c r="E539" s="589"/>
      <c r="F539" s="589"/>
      <c r="G539" s="589"/>
      <c r="H539" s="591" t="s">
        <v>1892</v>
      </c>
      <c r="I539" s="591"/>
      <c r="J539" s="589" t="s">
        <v>1891</v>
      </c>
      <c r="K539" s="589" t="s">
        <v>0</v>
      </c>
      <c r="L539" s="590">
        <v>290.60000000000002</v>
      </c>
    </row>
    <row r="540" spans="1:12" x14ac:dyDescent="0.2">
      <c r="A540" s="593"/>
      <c r="B540" s="589"/>
      <c r="C540" s="595"/>
      <c r="D540" s="596"/>
      <c r="E540" s="589"/>
      <c r="F540" s="589"/>
      <c r="G540" s="589"/>
      <c r="H540" s="591"/>
      <c r="I540" s="591"/>
      <c r="J540" s="589"/>
      <c r="K540" s="589"/>
      <c r="L540" s="590"/>
    </row>
    <row r="541" spans="1:12" ht="24" x14ac:dyDescent="0.2">
      <c r="A541" s="593"/>
      <c r="B541" s="161" t="s">
        <v>29</v>
      </c>
      <c r="C541" s="162" t="s">
        <v>30</v>
      </c>
      <c r="D541" s="162" t="s">
        <v>1893</v>
      </c>
      <c r="E541" s="162" t="s">
        <v>1894</v>
      </c>
      <c r="F541" s="592"/>
      <c r="G541" s="592"/>
      <c r="H541" s="591" t="s">
        <v>1895</v>
      </c>
      <c r="I541" s="591"/>
      <c r="J541" s="589" t="s">
        <v>1891</v>
      </c>
      <c r="K541" s="589" t="s">
        <v>0</v>
      </c>
      <c r="L541" s="590">
        <v>32.76</v>
      </c>
    </row>
    <row r="542" spans="1:12" ht="36" x14ac:dyDescent="0.2">
      <c r="A542" s="593"/>
      <c r="B542" s="164" t="s">
        <v>3059</v>
      </c>
      <c r="C542" s="164" t="s">
        <v>2239</v>
      </c>
      <c r="D542" s="166">
        <v>43172</v>
      </c>
      <c r="E542" s="164" t="s">
        <v>3618</v>
      </c>
      <c r="F542" s="592"/>
      <c r="G542" s="592"/>
      <c r="H542" s="591"/>
      <c r="I542" s="591"/>
      <c r="J542" s="589"/>
      <c r="K542" s="589"/>
      <c r="L542" s="590"/>
    </row>
  </sheetData>
  <mergeCells count="1607">
    <mergeCell ref="H9:I9"/>
    <mergeCell ref="H10:I10"/>
    <mergeCell ref="F11:G12"/>
    <mergeCell ref="H11:I12"/>
    <mergeCell ref="J11:J12"/>
    <mergeCell ref="K11:K12"/>
    <mergeCell ref="F7:G7"/>
    <mergeCell ref="H7:I7"/>
    <mergeCell ref="A8:A12"/>
    <mergeCell ref="F8:G8"/>
    <mergeCell ref="H8:L8"/>
    <mergeCell ref="B9:B10"/>
    <mergeCell ref="C9:C10"/>
    <mergeCell ref="D9:D10"/>
    <mergeCell ref="E9:E10"/>
    <mergeCell ref="F9:G10"/>
    <mergeCell ref="B2:L2"/>
    <mergeCell ref="A3:A5"/>
    <mergeCell ref="B3:I4"/>
    <mergeCell ref="B5:L5"/>
    <mergeCell ref="D6:F6"/>
    <mergeCell ref="K6:L6"/>
    <mergeCell ref="H20:I21"/>
    <mergeCell ref="H15:I15"/>
    <mergeCell ref="F16:G17"/>
    <mergeCell ref="H16:I17"/>
    <mergeCell ref="J16:J17"/>
    <mergeCell ref="K16:K17"/>
    <mergeCell ref="L16:L17"/>
    <mergeCell ref="L11:L12"/>
    <mergeCell ref="A13:A17"/>
    <mergeCell ref="F13:G13"/>
    <mergeCell ref="H13:L13"/>
    <mergeCell ref="B14:B15"/>
    <mergeCell ref="C14:C15"/>
    <mergeCell ref="D14:D15"/>
    <mergeCell ref="E14:E15"/>
    <mergeCell ref="F14:G15"/>
    <mergeCell ref="H14:I14"/>
    <mergeCell ref="A29:A34"/>
    <mergeCell ref="F29:G29"/>
    <mergeCell ref="H29:L29"/>
    <mergeCell ref="B30:B32"/>
    <mergeCell ref="C30:C32"/>
    <mergeCell ref="A24:A28"/>
    <mergeCell ref="F24:G24"/>
    <mergeCell ref="H24:L24"/>
    <mergeCell ref="B25:B26"/>
    <mergeCell ref="C25:C26"/>
    <mergeCell ref="D25:D26"/>
    <mergeCell ref="E25:E26"/>
    <mergeCell ref="F25:G26"/>
    <mergeCell ref="H25:I25"/>
    <mergeCell ref="H26:I26"/>
    <mergeCell ref="J20:J21"/>
    <mergeCell ref="K20:K21"/>
    <mergeCell ref="L20:L21"/>
    <mergeCell ref="F22:G23"/>
    <mergeCell ref="H22:I23"/>
    <mergeCell ref="J22:J23"/>
    <mergeCell ref="K22:K23"/>
    <mergeCell ref="L22:L23"/>
    <mergeCell ref="A18:A23"/>
    <mergeCell ref="F18:G18"/>
    <mergeCell ref="H18:L18"/>
    <mergeCell ref="B19:B21"/>
    <mergeCell ref="C19:C21"/>
    <mergeCell ref="D19:D21"/>
    <mergeCell ref="E19:E21"/>
    <mergeCell ref="F19:G21"/>
    <mergeCell ref="H19:I19"/>
    <mergeCell ref="K31:K32"/>
    <mergeCell ref="L31:L32"/>
    <mergeCell ref="F33:G34"/>
    <mergeCell ref="H33:I34"/>
    <mergeCell ref="J33:J34"/>
    <mergeCell ref="K33:K34"/>
    <mergeCell ref="L33:L34"/>
    <mergeCell ref="D30:D32"/>
    <mergeCell ref="E30:E32"/>
    <mergeCell ref="F30:G32"/>
    <mergeCell ref="H30:I30"/>
    <mergeCell ref="H31:I32"/>
    <mergeCell ref="J31:J32"/>
    <mergeCell ref="F27:G28"/>
    <mergeCell ref="H27:I28"/>
    <mergeCell ref="J27:J28"/>
    <mergeCell ref="K27:K28"/>
    <mergeCell ref="L27:L28"/>
    <mergeCell ref="J37:J38"/>
    <mergeCell ref="K37:K38"/>
    <mergeCell ref="L37:L38"/>
    <mergeCell ref="F39:G40"/>
    <mergeCell ref="H39:I40"/>
    <mergeCell ref="J39:J40"/>
    <mergeCell ref="K39:K40"/>
    <mergeCell ref="L39:L40"/>
    <mergeCell ref="A35:A40"/>
    <mergeCell ref="F35:G35"/>
    <mergeCell ref="H35:L35"/>
    <mergeCell ref="B36:B38"/>
    <mergeCell ref="C36:C38"/>
    <mergeCell ref="D36:D38"/>
    <mergeCell ref="E36:E38"/>
    <mergeCell ref="F36:G38"/>
    <mergeCell ref="H36:I36"/>
    <mergeCell ref="H37:I38"/>
    <mergeCell ref="D47:D48"/>
    <mergeCell ref="E47:E48"/>
    <mergeCell ref="F47:G48"/>
    <mergeCell ref="H47:I47"/>
    <mergeCell ref="H48:I48"/>
    <mergeCell ref="F49:G50"/>
    <mergeCell ref="H49:I50"/>
    <mergeCell ref="F44:G45"/>
    <mergeCell ref="H44:I45"/>
    <mergeCell ref="J44:J45"/>
    <mergeCell ref="K44:K45"/>
    <mergeCell ref="L44:L45"/>
    <mergeCell ref="A46:A50"/>
    <mergeCell ref="F46:G46"/>
    <mergeCell ref="H46:L46"/>
    <mergeCell ref="B47:B48"/>
    <mergeCell ref="C47:C48"/>
    <mergeCell ref="A41:A45"/>
    <mergeCell ref="F41:G41"/>
    <mergeCell ref="H41:L41"/>
    <mergeCell ref="B42:B43"/>
    <mergeCell ref="C42:C43"/>
    <mergeCell ref="D42:D43"/>
    <mergeCell ref="E42:E43"/>
    <mergeCell ref="F42:G43"/>
    <mergeCell ref="H42:I42"/>
    <mergeCell ref="H43:I43"/>
    <mergeCell ref="K54:K55"/>
    <mergeCell ref="L54:L55"/>
    <mergeCell ref="A56:A60"/>
    <mergeCell ref="F56:G56"/>
    <mergeCell ref="H56:L56"/>
    <mergeCell ref="B57:B58"/>
    <mergeCell ref="C57:C58"/>
    <mergeCell ref="D57:D58"/>
    <mergeCell ref="E57:E58"/>
    <mergeCell ref="F57:G58"/>
    <mergeCell ref="F52:G53"/>
    <mergeCell ref="H52:I52"/>
    <mergeCell ref="H53:I53"/>
    <mergeCell ref="F54:G55"/>
    <mergeCell ref="H54:I55"/>
    <mergeCell ref="J54:J55"/>
    <mergeCell ref="J49:J50"/>
    <mergeCell ref="K49:K50"/>
    <mergeCell ref="L49:L50"/>
    <mergeCell ref="A51:A55"/>
    <mergeCell ref="F51:G51"/>
    <mergeCell ref="H51:L51"/>
    <mergeCell ref="B52:B53"/>
    <mergeCell ref="C52:C53"/>
    <mergeCell ref="D52:D53"/>
    <mergeCell ref="E52:E53"/>
    <mergeCell ref="H63:I63"/>
    <mergeCell ref="F64:G65"/>
    <mergeCell ref="H64:I65"/>
    <mergeCell ref="J64:J65"/>
    <mergeCell ref="K64:K65"/>
    <mergeCell ref="L64:L65"/>
    <mergeCell ref="L59:L60"/>
    <mergeCell ref="A61:A65"/>
    <mergeCell ref="F61:G61"/>
    <mergeCell ref="H61:L61"/>
    <mergeCell ref="B62:B63"/>
    <mergeCell ref="C62:C63"/>
    <mergeCell ref="D62:D63"/>
    <mergeCell ref="E62:E63"/>
    <mergeCell ref="F62:G63"/>
    <mergeCell ref="H62:I62"/>
    <mergeCell ref="H57:I57"/>
    <mergeCell ref="H58:I58"/>
    <mergeCell ref="F59:G60"/>
    <mergeCell ref="H59:I60"/>
    <mergeCell ref="J59:J60"/>
    <mergeCell ref="K59:K60"/>
    <mergeCell ref="D72:D73"/>
    <mergeCell ref="E72:E73"/>
    <mergeCell ref="F72:G73"/>
    <mergeCell ref="H72:I72"/>
    <mergeCell ref="H73:I73"/>
    <mergeCell ref="F74:G75"/>
    <mergeCell ref="H74:I75"/>
    <mergeCell ref="F69:G70"/>
    <mergeCell ref="H69:I70"/>
    <mergeCell ref="J69:J70"/>
    <mergeCell ref="K69:K70"/>
    <mergeCell ref="L69:L70"/>
    <mergeCell ref="A71:A75"/>
    <mergeCell ref="F71:G71"/>
    <mergeCell ref="H71:L71"/>
    <mergeCell ref="B72:B73"/>
    <mergeCell ref="C72:C73"/>
    <mergeCell ref="A66:A70"/>
    <mergeCell ref="F66:G66"/>
    <mergeCell ref="H66:L66"/>
    <mergeCell ref="B67:B68"/>
    <mergeCell ref="C67:C68"/>
    <mergeCell ref="D67:D68"/>
    <mergeCell ref="E67:E68"/>
    <mergeCell ref="F67:G68"/>
    <mergeCell ref="H67:I67"/>
    <mergeCell ref="H68:I68"/>
    <mergeCell ref="F80:G81"/>
    <mergeCell ref="H80:I81"/>
    <mergeCell ref="J80:J81"/>
    <mergeCell ref="K80:K81"/>
    <mergeCell ref="L80:L81"/>
    <mergeCell ref="A82:A86"/>
    <mergeCell ref="F82:G82"/>
    <mergeCell ref="H82:L82"/>
    <mergeCell ref="B83:B84"/>
    <mergeCell ref="C83:C84"/>
    <mergeCell ref="F77:G79"/>
    <mergeCell ref="H77:I77"/>
    <mergeCell ref="H78:I79"/>
    <mergeCell ref="J78:J79"/>
    <mergeCell ref="K78:K79"/>
    <mergeCell ref="L78:L79"/>
    <mergeCell ref="J74:J75"/>
    <mergeCell ref="K74:K75"/>
    <mergeCell ref="L74:L75"/>
    <mergeCell ref="A76:A81"/>
    <mergeCell ref="F76:G76"/>
    <mergeCell ref="H76:L76"/>
    <mergeCell ref="B77:B79"/>
    <mergeCell ref="C77:C79"/>
    <mergeCell ref="D77:D79"/>
    <mergeCell ref="E77:E79"/>
    <mergeCell ref="F88:G89"/>
    <mergeCell ref="H88:I88"/>
    <mergeCell ref="H89:I89"/>
    <mergeCell ref="F90:G91"/>
    <mergeCell ref="H90:I91"/>
    <mergeCell ref="J90:J91"/>
    <mergeCell ref="J85:J86"/>
    <mergeCell ref="K85:K86"/>
    <mergeCell ref="L85:L86"/>
    <mergeCell ref="A87:A91"/>
    <mergeCell ref="F87:G87"/>
    <mergeCell ref="H87:L87"/>
    <mergeCell ref="B88:B89"/>
    <mergeCell ref="C88:C89"/>
    <mergeCell ref="D88:D89"/>
    <mergeCell ref="E88:E89"/>
    <mergeCell ref="D83:D84"/>
    <mergeCell ref="E83:E84"/>
    <mergeCell ref="F83:G84"/>
    <mergeCell ref="H83:I83"/>
    <mergeCell ref="H84:I84"/>
    <mergeCell ref="F85:G86"/>
    <mergeCell ref="H85:I86"/>
    <mergeCell ref="K106:K107"/>
    <mergeCell ref="L106:L107"/>
    <mergeCell ref="H93:I93"/>
    <mergeCell ref="H94:I95"/>
    <mergeCell ref="J94:J95"/>
    <mergeCell ref="K94:K95"/>
    <mergeCell ref="L94:L95"/>
    <mergeCell ref="F96:G97"/>
    <mergeCell ref="H96:I97"/>
    <mergeCell ref="J96:J97"/>
    <mergeCell ref="K96:K97"/>
    <mergeCell ref="L96:L97"/>
    <mergeCell ref="K90:K91"/>
    <mergeCell ref="L90:L91"/>
    <mergeCell ref="A92:A97"/>
    <mergeCell ref="F92:G92"/>
    <mergeCell ref="H92:L92"/>
    <mergeCell ref="B93:B95"/>
    <mergeCell ref="C93:C95"/>
    <mergeCell ref="D93:D95"/>
    <mergeCell ref="E93:E95"/>
    <mergeCell ref="F93:G95"/>
    <mergeCell ref="D115:D117"/>
    <mergeCell ref="E115:E117"/>
    <mergeCell ref="F115:G117"/>
    <mergeCell ref="H115:I115"/>
    <mergeCell ref="D104:D105"/>
    <mergeCell ref="E104:E105"/>
    <mergeCell ref="F104:G105"/>
    <mergeCell ref="H104:I104"/>
    <mergeCell ref="H105:I105"/>
    <mergeCell ref="F106:G107"/>
    <mergeCell ref="H106:I107"/>
    <mergeCell ref="F101:G102"/>
    <mergeCell ref="H101:I102"/>
    <mergeCell ref="J101:J102"/>
    <mergeCell ref="K101:K102"/>
    <mergeCell ref="L101:L102"/>
    <mergeCell ref="A103:A107"/>
    <mergeCell ref="F103:G103"/>
    <mergeCell ref="H103:L103"/>
    <mergeCell ref="B104:B105"/>
    <mergeCell ref="C104:C105"/>
    <mergeCell ref="A98:A102"/>
    <mergeCell ref="F98:G98"/>
    <mergeCell ref="H98:L98"/>
    <mergeCell ref="B99:B100"/>
    <mergeCell ref="C99:C100"/>
    <mergeCell ref="D99:D100"/>
    <mergeCell ref="E99:E100"/>
    <mergeCell ref="F99:G100"/>
    <mergeCell ref="H99:I99"/>
    <mergeCell ref="H100:I100"/>
    <mergeCell ref="J106:J107"/>
    <mergeCell ref="A120:A124"/>
    <mergeCell ref="F120:G120"/>
    <mergeCell ref="H120:L120"/>
    <mergeCell ref="B121:B122"/>
    <mergeCell ref="C121:C122"/>
    <mergeCell ref="D121:D122"/>
    <mergeCell ref="E121:E122"/>
    <mergeCell ref="F121:G122"/>
    <mergeCell ref="H121:I121"/>
    <mergeCell ref="H122:I122"/>
    <mergeCell ref="A114:A119"/>
    <mergeCell ref="F114:G114"/>
    <mergeCell ref="H114:L114"/>
    <mergeCell ref="B115:B117"/>
    <mergeCell ref="C115:C117"/>
    <mergeCell ref="F109:G111"/>
    <mergeCell ref="H109:I109"/>
    <mergeCell ref="H110:I111"/>
    <mergeCell ref="J110:J111"/>
    <mergeCell ref="K110:K111"/>
    <mergeCell ref="L110:L111"/>
    <mergeCell ref="A108:A113"/>
    <mergeCell ref="F108:G108"/>
    <mergeCell ref="H108:L108"/>
    <mergeCell ref="B109:B111"/>
    <mergeCell ref="C109:C111"/>
    <mergeCell ref="D109:D111"/>
    <mergeCell ref="E109:E111"/>
    <mergeCell ref="K116:K117"/>
    <mergeCell ref="L116:L117"/>
    <mergeCell ref="F118:G119"/>
    <mergeCell ref="H118:I119"/>
    <mergeCell ref="H126:I126"/>
    <mergeCell ref="H127:I127"/>
    <mergeCell ref="F128:G129"/>
    <mergeCell ref="H128:I129"/>
    <mergeCell ref="H116:I117"/>
    <mergeCell ref="J116:J117"/>
    <mergeCell ref="F112:G113"/>
    <mergeCell ref="H112:I113"/>
    <mergeCell ref="J112:J113"/>
    <mergeCell ref="K112:K113"/>
    <mergeCell ref="L112:L113"/>
    <mergeCell ref="F123:G124"/>
    <mergeCell ref="H123:I124"/>
    <mergeCell ref="J123:J124"/>
    <mergeCell ref="K123:K124"/>
    <mergeCell ref="L123:L124"/>
    <mergeCell ref="F125:G125"/>
    <mergeCell ref="H125:L125"/>
    <mergeCell ref="J118:J119"/>
    <mergeCell ref="K118:K119"/>
    <mergeCell ref="L118:L119"/>
    <mergeCell ref="K133:K134"/>
    <mergeCell ref="L133:L134"/>
    <mergeCell ref="A135:A140"/>
    <mergeCell ref="F135:G135"/>
    <mergeCell ref="H135:L135"/>
    <mergeCell ref="B136:B138"/>
    <mergeCell ref="C136:C138"/>
    <mergeCell ref="D136:D138"/>
    <mergeCell ref="E136:E138"/>
    <mergeCell ref="F136:G138"/>
    <mergeCell ref="F131:G132"/>
    <mergeCell ref="H131:I131"/>
    <mergeCell ref="H132:I132"/>
    <mergeCell ref="F133:G134"/>
    <mergeCell ref="H133:I134"/>
    <mergeCell ref="J133:J134"/>
    <mergeCell ref="J128:J129"/>
    <mergeCell ref="K128:K129"/>
    <mergeCell ref="L128:L129"/>
    <mergeCell ref="A130:A134"/>
    <mergeCell ref="F130:G130"/>
    <mergeCell ref="H130:L130"/>
    <mergeCell ref="B131:B132"/>
    <mergeCell ref="C131:C132"/>
    <mergeCell ref="D131:D132"/>
    <mergeCell ref="E131:E132"/>
    <mergeCell ref="A125:A129"/>
    <mergeCell ref="B126:B127"/>
    <mergeCell ref="C126:C127"/>
    <mergeCell ref="D126:D127"/>
    <mergeCell ref="E126:E127"/>
    <mergeCell ref="F126:G127"/>
    <mergeCell ref="A141:A145"/>
    <mergeCell ref="F141:G141"/>
    <mergeCell ref="H141:L141"/>
    <mergeCell ref="B142:B143"/>
    <mergeCell ref="C142:C143"/>
    <mergeCell ref="D142:D143"/>
    <mergeCell ref="E142:E143"/>
    <mergeCell ref="F142:G143"/>
    <mergeCell ref="H142:I142"/>
    <mergeCell ref="H143:I143"/>
    <mergeCell ref="H136:I136"/>
    <mergeCell ref="H137:I138"/>
    <mergeCell ref="J137:J138"/>
    <mergeCell ref="K137:K138"/>
    <mergeCell ref="L137:L138"/>
    <mergeCell ref="F139:G140"/>
    <mergeCell ref="H139:I140"/>
    <mergeCell ref="J139:J140"/>
    <mergeCell ref="K139:K140"/>
    <mergeCell ref="L139:L140"/>
    <mergeCell ref="H158:I158"/>
    <mergeCell ref="D147:D148"/>
    <mergeCell ref="E147:E148"/>
    <mergeCell ref="F147:G148"/>
    <mergeCell ref="H147:I147"/>
    <mergeCell ref="H148:I148"/>
    <mergeCell ref="F149:G150"/>
    <mergeCell ref="H149:I150"/>
    <mergeCell ref="F144:G145"/>
    <mergeCell ref="H144:I145"/>
    <mergeCell ref="J144:J145"/>
    <mergeCell ref="K144:K145"/>
    <mergeCell ref="L144:L145"/>
    <mergeCell ref="F146:G146"/>
    <mergeCell ref="H146:L146"/>
    <mergeCell ref="F152:G154"/>
    <mergeCell ref="H152:I152"/>
    <mergeCell ref="H153:I154"/>
    <mergeCell ref="J153:J154"/>
    <mergeCell ref="K153:K154"/>
    <mergeCell ref="L153:L154"/>
    <mergeCell ref="J149:J150"/>
    <mergeCell ref="K149:K150"/>
    <mergeCell ref="L149:L150"/>
    <mergeCell ref="A151:A156"/>
    <mergeCell ref="F151:G151"/>
    <mergeCell ref="H151:L151"/>
    <mergeCell ref="B152:B154"/>
    <mergeCell ref="C152:C154"/>
    <mergeCell ref="D152:D154"/>
    <mergeCell ref="E152:E154"/>
    <mergeCell ref="K159:K160"/>
    <mergeCell ref="L159:L160"/>
    <mergeCell ref="A146:A150"/>
    <mergeCell ref="B147:B148"/>
    <mergeCell ref="C147:C148"/>
    <mergeCell ref="H159:I160"/>
    <mergeCell ref="J159:J160"/>
    <mergeCell ref="F155:G156"/>
    <mergeCell ref="H155:I156"/>
    <mergeCell ref="J155:J156"/>
    <mergeCell ref="K155:K156"/>
    <mergeCell ref="L155:L156"/>
    <mergeCell ref="A157:A162"/>
    <mergeCell ref="F157:G157"/>
    <mergeCell ref="H157:L157"/>
    <mergeCell ref="B158:B160"/>
    <mergeCell ref="C158:C160"/>
    <mergeCell ref="F161:G162"/>
    <mergeCell ref="H161:I162"/>
    <mergeCell ref="J161:J162"/>
    <mergeCell ref="K161:K162"/>
    <mergeCell ref="L161:L162"/>
    <mergeCell ref="D158:D160"/>
    <mergeCell ref="E158:E160"/>
    <mergeCell ref="F158:G160"/>
    <mergeCell ref="F166:G167"/>
    <mergeCell ref="H166:I167"/>
    <mergeCell ref="J166:J167"/>
    <mergeCell ref="K166:K167"/>
    <mergeCell ref="L166:L167"/>
    <mergeCell ref="A168:A173"/>
    <mergeCell ref="F168:G168"/>
    <mergeCell ref="H168:L168"/>
    <mergeCell ref="B169:B171"/>
    <mergeCell ref="C169:C171"/>
    <mergeCell ref="A163:A167"/>
    <mergeCell ref="F163:G163"/>
    <mergeCell ref="H163:L163"/>
    <mergeCell ref="B164:B165"/>
    <mergeCell ref="C164:C165"/>
    <mergeCell ref="D164:D165"/>
    <mergeCell ref="E164:E165"/>
    <mergeCell ref="F164:G165"/>
    <mergeCell ref="H164:I164"/>
    <mergeCell ref="H165:I165"/>
    <mergeCell ref="A179:A184"/>
    <mergeCell ref="F179:G179"/>
    <mergeCell ref="H179:L179"/>
    <mergeCell ref="B180:B182"/>
    <mergeCell ref="C180:C182"/>
    <mergeCell ref="A174:A178"/>
    <mergeCell ref="F174:G174"/>
    <mergeCell ref="H174:L174"/>
    <mergeCell ref="B175:B176"/>
    <mergeCell ref="C175:C176"/>
    <mergeCell ref="D175:D176"/>
    <mergeCell ref="E175:E176"/>
    <mergeCell ref="F175:G176"/>
    <mergeCell ref="H175:I175"/>
    <mergeCell ref="H176:I176"/>
    <mergeCell ref="K170:K171"/>
    <mergeCell ref="L170:L171"/>
    <mergeCell ref="F172:G173"/>
    <mergeCell ref="H172:I173"/>
    <mergeCell ref="J172:J173"/>
    <mergeCell ref="K172:K173"/>
    <mergeCell ref="L172:L173"/>
    <mergeCell ref="D169:D171"/>
    <mergeCell ref="E169:E171"/>
    <mergeCell ref="F169:G171"/>
    <mergeCell ref="H169:I169"/>
    <mergeCell ref="H170:I171"/>
    <mergeCell ref="J170:J171"/>
    <mergeCell ref="K181:K182"/>
    <mergeCell ref="L181:L182"/>
    <mergeCell ref="F183:G184"/>
    <mergeCell ref="H183:I184"/>
    <mergeCell ref="J183:J184"/>
    <mergeCell ref="K183:K184"/>
    <mergeCell ref="L183:L184"/>
    <mergeCell ref="D180:D182"/>
    <mergeCell ref="E180:E182"/>
    <mergeCell ref="F180:G182"/>
    <mergeCell ref="H180:I180"/>
    <mergeCell ref="H181:I182"/>
    <mergeCell ref="J181:J182"/>
    <mergeCell ref="F177:G178"/>
    <mergeCell ref="H177:I178"/>
    <mergeCell ref="J177:J178"/>
    <mergeCell ref="K177:K178"/>
    <mergeCell ref="L177:L178"/>
    <mergeCell ref="J187:J188"/>
    <mergeCell ref="K187:K188"/>
    <mergeCell ref="L187:L188"/>
    <mergeCell ref="F189:G190"/>
    <mergeCell ref="H189:I190"/>
    <mergeCell ref="J189:J190"/>
    <mergeCell ref="K189:K190"/>
    <mergeCell ref="L189:L190"/>
    <mergeCell ref="A185:A190"/>
    <mergeCell ref="F185:G185"/>
    <mergeCell ref="H185:L185"/>
    <mergeCell ref="B186:B188"/>
    <mergeCell ref="C186:C188"/>
    <mergeCell ref="D186:D188"/>
    <mergeCell ref="E186:E188"/>
    <mergeCell ref="F186:G188"/>
    <mergeCell ref="H186:I186"/>
    <mergeCell ref="H187:I188"/>
    <mergeCell ref="J193:J194"/>
    <mergeCell ref="K193:K194"/>
    <mergeCell ref="L193:L194"/>
    <mergeCell ref="F195:G196"/>
    <mergeCell ref="H195:I196"/>
    <mergeCell ref="J195:J196"/>
    <mergeCell ref="K195:K196"/>
    <mergeCell ref="L195:L196"/>
    <mergeCell ref="A191:A196"/>
    <mergeCell ref="F191:G191"/>
    <mergeCell ref="H191:L191"/>
    <mergeCell ref="B192:B194"/>
    <mergeCell ref="C192:C194"/>
    <mergeCell ref="D192:D194"/>
    <mergeCell ref="E192:E194"/>
    <mergeCell ref="F192:G194"/>
    <mergeCell ref="H192:I192"/>
    <mergeCell ref="H193:I194"/>
    <mergeCell ref="F200:G201"/>
    <mergeCell ref="H200:I201"/>
    <mergeCell ref="J200:J201"/>
    <mergeCell ref="K200:K201"/>
    <mergeCell ref="L200:L201"/>
    <mergeCell ref="A197:A201"/>
    <mergeCell ref="F197:G197"/>
    <mergeCell ref="H197:L197"/>
    <mergeCell ref="B198:B199"/>
    <mergeCell ref="C198:C199"/>
    <mergeCell ref="D198:D199"/>
    <mergeCell ref="E198:E199"/>
    <mergeCell ref="F198:G199"/>
    <mergeCell ref="H198:I198"/>
    <mergeCell ref="H199:I199"/>
    <mergeCell ref="D203:D204"/>
    <mergeCell ref="E203:E204"/>
    <mergeCell ref="F203:G204"/>
    <mergeCell ref="H203:I203"/>
    <mergeCell ref="H204:I204"/>
    <mergeCell ref="F205:G206"/>
    <mergeCell ref="H205:I206"/>
    <mergeCell ref="A202:A206"/>
    <mergeCell ref="F202:G202"/>
    <mergeCell ref="H202:L202"/>
    <mergeCell ref="B203:B204"/>
    <mergeCell ref="C203:C204"/>
    <mergeCell ref="H213:I213"/>
    <mergeCell ref="H214:I215"/>
    <mergeCell ref="J214:J215"/>
    <mergeCell ref="K214:K215"/>
    <mergeCell ref="L214:L215"/>
    <mergeCell ref="F208:G209"/>
    <mergeCell ref="H208:I208"/>
    <mergeCell ref="H209:I209"/>
    <mergeCell ref="J205:J206"/>
    <mergeCell ref="K205:K206"/>
    <mergeCell ref="L205:L206"/>
    <mergeCell ref="A207:A211"/>
    <mergeCell ref="F207:G207"/>
    <mergeCell ref="H207:L207"/>
    <mergeCell ref="B208:B209"/>
    <mergeCell ref="C208:C209"/>
    <mergeCell ref="D208:D209"/>
    <mergeCell ref="E208:E209"/>
    <mergeCell ref="F216:G217"/>
    <mergeCell ref="H216:I217"/>
    <mergeCell ref="J216:J217"/>
    <mergeCell ref="K216:K217"/>
    <mergeCell ref="L216:L217"/>
    <mergeCell ref="K210:K211"/>
    <mergeCell ref="L210:L211"/>
    <mergeCell ref="A212:A217"/>
    <mergeCell ref="F212:G212"/>
    <mergeCell ref="H212:L212"/>
    <mergeCell ref="B213:B215"/>
    <mergeCell ref="C213:C215"/>
    <mergeCell ref="D213:D215"/>
    <mergeCell ref="E213:E215"/>
    <mergeCell ref="F213:G215"/>
    <mergeCell ref="F210:G211"/>
    <mergeCell ref="H210:I211"/>
    <mergeCell ref="J210:J211"/>
    <mergeCell ref="D224:D225"/>
    <mergeCell ref="E224:E225"/>
    <mergeCell ref="F224:G225"/>
    <mergeCell ref="H224:I224"/>
    <mergeCell ref="H225:I225"/>
    <mergeCell ref="F226:G227"/>
    <mergeCell ref="H226:I227"/>
    <mergeCell ref="F221:G222"/>
    <mergeCell ref="H221:I222"/>
    <mergeCell ref="J221:J222"/>
    <mergeCell ref="K221:K222"/>
    <mergeCell ref="L221:L222"/>
    <mergeCell ref="A223:A227"/>
    <mergeCell ref="F223:G223"/>
    <mergeCell ref="H223:L223"/>
    <mergeCell ref="B224:B225"/>
    <mergeCell ref="C224:C225"/>
    <mergeCell ref="A218:A222"/>
    <mergeCell ref="F218:G218"/>
    <mergeCell ref="H218:L218"/>
    <mergeCell ref="B219:B220"/>
    <mergeCell ref="C219:C220"/>
    <mergeCell ref="D219:D220"/>
    <mergeCell ref="E219:E220"/>
    <mergeCell ref="F219:G220"/>
    <mergeCell ref="H219:I219"/>
    <mergeCell ref="H220:I220"/>
    <mergeCell ref="F232:G233"/>
    <mergeCell ref="H232:I233"/>
    <mergeCell ref="J232:J233"/>
    <mergeCell ref="K232:K233"/>
    <mergeCell ref="L232:L233"/>
    <mergeCell ref="A234:A239"/>
    <mergeCell ref="F234:G234"/>
    <mergeCell ref="H234:L234"/>
    <mergeCell ref="B235:B237"/>
    <mergeCell ref="C235:C237"/>
    <mergeCell ref="F229:G231"/>
    <mergeCell ref="H229:I229"/>
    <mergeCell ref="H230:I231"/>
    <mergeCell ref="J230:J231"/>
    <mergeCell ref="K230:K231"/>
    <mergeCell ref="L230:L231"/>
    <mergeCell ref="J226:J227"/>
    <mergeCell ref="K226:K227"/>
    <mergeCell ref="L226:L227"/>
    <mergeCell ref="A228:A233"/>
    <mergeCell ref="F228:G228"/>
    <mergeCell ref="H228:L228"/>
    <mergeCell ref="B229:B231"/>
    <mergeCell ref="C229:C231"/>
    <mergeCell ref="D229:D231"/>
    <mergeCell ref="E229:E231"/>
    <mergeCell ref="A245:A250"/>
    <mergeCell ref="F245:G245"/>
    <mergeCell ref="H245:L245"/>
    <mergeCell ref="B246:B248"/>
    <mergeCell ref="C246:C248"/>
    <mergeCell ref="A240:A244"/>
    <mergeCell ref="F240:G240"/>
    <mergeCell ref="H240:L240"/>
    <mergeCell ref="B241:B242"/>
    <mergeCell ref="C241:C242"/>
    <mergeCell ref="D241:D242"/>
    <mergeCell ref="E241:E242"/>
    <mergeCell ref="F241:G242"/>
    <mergeCell ref="H241:I241"/>
    <mergeCell ref="H242:I242"/>
    <mergeCell ref="K236:K237"/>
    <mergeCell ref="L236:L237"/>
    <mergeCell ref="F238:G239"/>
    <mergeCell ref="H238:I239"/>
    <mergeCell ref="J238:J239"/>
    <mergeCell ref="K238:K239"/>
    <mergeCell ref="L238:L239"/>
    <mergeCell ref="D235:D237"/>
    <mergeCell ref="E235:E237"/>
    <mergeCell ref="F235:G237"/>
    <mergeCell ref="H235:I235"/>
    <mergeCell ref="H236:I237"/>
    <mergeCell ref="J236:J237"/>
    <mergeCell ref="K247:K248"/>
    <mergeCell ref="L247:L248"/>
    <mergeCell ref="F249:G250"/>
    <mergeCell ref="H249:I250"/>
    <mergeCell ref="J249:J250"/>
    <mergeCell ref="K249:K250"/>
    <mergeCell ref="L249:L250"/>
    <mergeCell ref="D246:D248"/>
    <mergeCell ref="E246:E248"/>
    <mergeCell ref="F246:G248"/>
    <mergeCell ref="H246:I246"/>
    <mergeCell ref="H247:I248"/>
    <mergeCell ref="J247:J248"/>
    <mergeCell ref="F243:G244"/>
    <mergeCell ref="H243:I244"/>
    <mergeCell ref="J243:J244"/>
    <mergeCell ref="K243:K244"/>
    <mergeCell ref="L243:L244"/>
    <mergeCell ref="J253:J254"/>
    <mergeCell ref="K253:K254"/>
    <mergeCell ref="L253:L254"/>
    <mergeCell ref="F255:G256"/>
    <mergeCell ref="H255:I256"/>
    <mergeCell ref="J255:J256"/>
    <mergeCell ref="K255:K256"/>
    <mergeCell ref="L255:L256"/>
    <mergeCell ref="A251:A256"/>
    <mergeCell ref="F251:G251"/>
    <mergeCell ref="H251:L251"/>
    <mergeCell ref="B252:B254"/>
    <mergeCell ref="C252:C254"/>
    <mergeCell ref="D252:D254"/>
    <mergeCell ref="E252:E254"/>
    <mergeCell ref="F252:G254"/>
    <mergeCell ref="H252:I252"/>
    <mergeCell ref="H253:I254"/>
    <mergeCell ref="J259:J260"/>
    <mergeCell ref="K259:K260"/>
    <mergeCell ref="L259:L260"/>
    <mergeCell ref="F261:G262"/>
    <mergeCell ref="H261:I262"/>
    <mergeCell ref="J261:J262"/>
    <mergeCell ref="K261:K262"/>
    <mergeCell ref="L261:L262"/>
    <mergeCell ref="A257:A262"/>
    <mergeCell ref="F257:G257"/>
    <mergeCell ref="H257:L257"/>
    <mergeCell ref="B258:B260"/>
    <mergeCell ref="C258:C260"/>
    <mergeCell ref="D258:D260"/>
    <mergeCell ref="E258:E260"/>
    <mergeCell ref="F258:G260"/>
    <mergeCell ref="H258:I258"/>
    <mergeCell ref="H259:I260"/>
    <mergeCell ref="J265:J266"/>
    <mergeCell ref="K265:K266"/>
    <mergeCell ref="L265:L266"/>
    <mergeCell ref="F267:G268"/>
    <mergeCell ref="H267:I268"/>
    <mergeCell ref="J267:J268"/>
    <mergeCell ref="K267:K268"/>
    <mergeCell ref="L267:L268"/>
    <mergeCell ref="A263:A268"/>
    <mergeCell ref="F263:G263"/>
    <mergeCell ref="H263:L263"/>
    <mergeCell ref="B264:B266"/>
    <mergeCell ref="C264:C266"/>
    <mergeCell ref="D264:D266"/>
    <mergeCell ref="E264:E266"/>
    <mergeCell ref="F264:G266"/>
    <mergeCell ref="H264:I264"/>
    <mergeCell ref="H265:I266"/>
    <mergeCell ref="J271:J272"/>
    <mergeCell ref="K271:K272"/>
    <mergeCell ref="L271:L272"/>
    <mergeCell ref="F273:G274"/>
    <mergeCell ref="H273:I274"/>
    <mergeCell ref="J273:J274"/>
    <mergeCell ref="K273:K274"/>
    <mergeCell ref="L273:L274"/>
    <mergeCell ref="A269:A274"/>
    <mergeCell ref="F269:G269"/>
    <mergeCell ref="H269:L269"/>
    <mergeCell ref="B270:B272"/>
    <mergeCell ref="C270:C272"/>
    <mergeCell ref="D270:D272"/>
    <mergeCell ref="E270:E272"/>
    <mergeCell ref="F270:G272"/>
    <mergeCell ref="H270:I270"/>
    <mergeCell ref="H271:I272"/>
    <mergeCell ref="D281:D282"/>
    <mergeCell ref="E281:E282"/>
    <mergeCell ref="F281:G282"/>
    <mergeCell ref="H281:I281"/>
    <mergeCell ref="H282:I282"/>
    <mergeCell ref="F278:G279"/>
    <mergeCell ref="H278:I279"/>
    <mergeCell ref="J278:J279"/>
    <mergeCell ref="K278:K279"/>
    <mergeCell ref="L278:L279"/>
    <mergeCell ref="A280:A284"/>
    <mergeCell ref="F280:G280"/>
    <mergeCell ref="H280:L280"/>
    <mergeCell ref="B281:B282"/>
    <mergeCell ref="C281:C282"/>
    <mergeCell ref="A275:A279"/>
    <mergeCell ref="F275:G275"/>
    <mergeCell ref="H275:L275"/>
    <mergeCell ref="B276:B277"/>
    <mergeCell ref="C276:C277"/>
    <mergeCell ref="D276:D277"/>
    <mergeCell ref="E276:E277"/>
    <mergeCell ref="F276:G277"/>
    <mergeCell ref="H276:I276"/>
    <mergeCell ref="H277:I277"/>
    <mergeCell ref="K288:K289"/>
    <mergeCell ref="L288:L289"/>
    <mergeCell ref="A290:A294"/>
    <mergeCell ref="F290:G290"/>
    <mergeCell ref="H290:L290"/>
    <mergeCell ref="B291:B292"/>
    <mergeCell ref="C291:C292"/>
    <mergeCell ref="D291:D292"/>
    <mergeCell ref="E291:E292"/>
    <mergeCell ref="F291:G292"/>
    <mergeCell ref="F286:G287"/>
    <mergeCell ref="H286:I286"/>
    <mergeCell ref="H287:I287"/>
    <mergeCell ref="F288:G289"/>
    <mergeCell ref="H288:I289"/>
    <mergeCell ref="J288:J289"/>
    <mergeCell ref="J283:J284"/>
    <mergeCell ref="K283:K284"/>
    <mergeCell ref="L283:L284"/>
    <mergeCell ref="A285:A289"/>
    <mergeCell ref="F285:G285"/>
    <mergeCell ref="H285:L285"/>
    <mergeCell ref="B286:B287"/>
    <mergeCell ref="C286:C287"/>
    <mergeCell ref="D286:D287"/>
    <mergeCell ref="E286:E287"/>
    <mergeCell ref="F283:G284"/>
    <mergeCell ref="H283:I284"/>
    <mergeCell ref="H297:I297"/>
    <mergeCell ref="F298:G299"/>
    <mergeCell ref="H298:I299"/>
    <mergeCell ref="J298:J299"/>
    <mergeCell ref="K298:K299"/>
    <mergeCell ref="L298:L299"/>
    <mergeCell ref="L293:L294"/>
    <mergeCell ref="A295:A299"/>
    <mergeCell ref="F295:G295"/>
    <mergeCell ref="H295:L295"/>
    <mergeCell ref="B296:B297"/>
    <mergeCell ref="C296:C297"/>
    <mergeCell ref="D296:D297"/>
    <mergeCell ref="E296:E297"/>
    <mergeCell ref="F296:G297"/>
    <mergeCell ref="H296:I296"/>
    <mergeCell ref="H291:I291"/>
    <mergeCell ref="H292:I292"/>
    <mergeCell ref="F293:G294"/>
    <mergeCell ref="H293:I294"/>
    <mergeCell ref="J293:J294"/>
    <mergeCell ref="K293:K294"/>
    <mergeCell ref="D306:D307"/>
    <mergeCell ref="E306:E307"/>
    <mergeCell ref="F306:G307"/>
    <mergeCell ref="H306:I306"/>
    <mergeCell ref="H307:I307"/>
    <mergeCell ref="F308:G309"/>
    <mergeCell ref="H308:I309"/>
    <mergeCell ref="F303:G304"/>
    <mergeCell ref="H303:I304"/>
    <mergeCell ref="J303:J304"/>
    <mergeCell ref="K303:K304"/>
    <mergeCell ref="L303:L304"/>
    <mergeCell ref="A305:A309"/>
    <mergeCell ref="F305:G305"/>
    <mergeCell ref="H305:L305"/>
    <mergeCell ref="B306:B307"/>
    <mergeCell ref="C306:C307"/>
    <mergeCell ref="A300:A304"/>
    <mergeCell ref="F300:G300"/>
    <mergeCell ref="H300:L300"/>
    <mergeCell ref="B301:B302"/>
    <mergeCell ref="C301:C302"/>
    <mergeCell ref="D301:D302"/>
    <mergeCell ref="E301:E302"/>
    <mergeCell ref="F301:G302"/>
    <mergeCell ref="H301:I301"/>
    <mergeCell ref="H302:I302"/>
    <mergeCell ref="K313:K314"/>
    <mergeCell ref="L313:L314"/>
    <mergeCell ref="A315:A319"/>
    <mergeCell ref="F315:G315"/>
    <mergeCell ref="H315:L315"/>
    <mergeCell ref="B316:B317"/>
    <mergeCell ref="C316:C317"/>
    <mergeCell ref="D316:D317"/>
    <mergeCell ref="E316:E317"/>
    <mergeCell ref="F316:G317"/>
    <mergeCell ref="F311:G312"/>
    <mergeCell ref="H311:I311"/>
    <mergeCell ref="H312:I312"/>
    <mergeCell ref="F313:G314"/>
    <mergeCell ref="H313:I314"/>
    <mergeCell ref="J313:J314"/>
    <mergeCell ref="J308:J309"/>
    <mergeCell ref="K308:K309"/>
    <mergeCell ref="L308:L309"/>
    <mergeCell ref="A310:A314"/>
    <mergeCell ref="F310:G310"/>
    <mergeCell ref="H310:L310"/>
    <mergeCell ref="B311:B312"/>
    <mergeCell ref="C311:C312"/>
    <mergeCell ref="D311:D312"/>
    <mergeCell ref="E311:E312"/>
    <mergeCell ref="H322:I322"/>
    <mergeCell ref="F323:G324"/>
    <mergeCell ref="H323:I324"/>
    <mergeCell ref="J323:J324"/>
    <mergeCell ref="K323:K324"/>
    <mergeCell ref="L323:L324"/>
    <mergeCell ref="L318:L319"/>
    <mergeCell ref="A320:A324"/>
    <mergeCell ref="F320:G320"/>
    <mergeCell ref="H320:L320"/>
    <mergeCell ref="B321:B322"/>
    <mergeCell ref="C321:C322"/>
    <mergeCell ref="D321:D322"/>
    <mergeCell ref="E321:E322"/>
    <mergeCell ref="F321:G322"/>
    <mergeCell ref="H321:I321"/>
    <mergeCell ref="H316:I316"/>
    <mergeCell ref="H317:I317"/>
    <mergeCell ref="F318:G319"/>
    <mergeCell ref="H318:I319"/>
    <mergeCell ref="J318:J319"/>
    <mergeCell ref="K318:K319"/>
    <mergeCell ref="D331:D332"/>
    <mergeCell ref="E331:E332"/>
    <mergeCell ref="F331:G332"/>
    <mergeCell ref="H331:I331"/>
    <mergeCell ref="H332:I332"/>
    <mergeCell ref="F333:G334"/>
    <mergeCell ref="H333:I334"/>
    <mergeCell ref="F328:G329"/>
    <mergeCell ref="H328:I329"/>
    <mergeCell ref="J328:J329"/>
    <mergeCell ref="K328:K329"/>
    <mergeCell ref="L328:L329"/>
    <mergeCell ref="A330:A334"/>
    <mergeCell ref="F330:G330"/>
    <mergeCell ref="H330:L330"/>
    <mergeCell ref="B331:B332"/>
    <mergeCell ref="C331:C332"/>
    <mergeCell ref="A325:A329"/>
    <mergeCell ref="F325:G325"/>
    <mergeCell ref="H325:L325"/>
    <mergeCell ref="B326:B327"/>
    <mergeCell ref="C326:C327"/>
    <mergeCell ref="D326:D327"/>
    <mergeCell ref="E326:E327"/>
    <mergeCell ref="F326:G327"/>
    <mergeCell ref="H326:I326"/>
    <mergeCell ref="H327:I327"/>
    <mergeCell ref="K338:K339"/>
    <mergeCell ref="L338:L339"/>
    <mergeCell ref="A340:A344"/>
    <mergeCell ref="F340:G340"/>
    <mergeCell ref="H340:L340"/>
    <mergeCell ref="B341:B342"/>
    <mergeCell ref="C341:C342"/>
    <mergeCell ref="D341:D342"/>
    <mergeCell ref="E341:E342"/>
    <mergeCell ref="F341:G342"/>
    <mergeCell ref="F336:G337"/>
    <mergeCell ref="H336:I336"/>
    <mergeCell ref="H337:I337"/>
    <mergeCell ref="F338:G339"/>
    <mergeCell ref="H338:I339"/>
    <mergeCell ref="J338:J339"/>
    <mergeCell ref="J333:J334"/>
    <mergeCell ref="K333:K334"/>
    <mergeCell ref="L333:L334"/>
    <mergeCell ref="A335:A339"/>
    <mergeCell ref="F335:G335"/>
    <mergeCell ref="H335:L335"/>
    <mergeCell ref="B336:B337"/>
    <mergeCell ref="C336:C337"/>
    <mergeCell ref="D336:D337"/>
    <mergeCell ref="E336:E337"/>
    <mergeCell ref="H347:I347"/>
    <mergeCell ref="F348:G349"/>
    <mergeCell ref="H348:I349"/>
    <mergeCell ref="J348:J349"/>
    <mergeCell ref="K348:K349"/>
    <mergeCell ref="L348:L349"/>
    <mergeCell ref="L343:L344"/>
    <mergeCell ref="A345:A349"/>
    <mergeCell ref="F345:G345"/>
    <mergeCell ref="H345:L345"/>
    <mergeCell ref="B346:B347"/>
    <mergeCell ref="C346:C347"/>
    <mergeCell ref="D346:D347"/>
    <mergeCell ref="E346:E347"/>
    <mergeCell ref="F346:G347"/>
    <mergeCell ref="H346:I346"/>
    <mergeCell ref="H341:I341"/>
    <mergeCell ref="H342:I342"/>
    <mergeCell ref="F343:G344"/>
    <mergeCell ref="H343:I344"/>
    <mergeCell ref="J343:J344"/>
    <mergeCell ref="K343:K344"/>
    <mergeCell ref="F353:G354"/>
    <mergeCell ref="H353:I354"/>
    <mergeCell ref="J353:J354"/>
    <mergeCell ref="K353:K354"/>
    <mergeCell ref="L353:L354"/>
    <mergeCell ref="A355:A359"/>
    <mergeCell ref="F355:G355"/>
    <mergeCell ref="H355:L355"/>
    <mergeCell ref="B356:B357"/>
    <mergeCell ref="C356:C357"/>
    <mergeCell ref="A350:A354"/>
    <mergeCell ref="F350:G350"/>
    <mergeCell ref="H350:L350"/>
    <mergeCell ref="B351:B352"/>
    <mergeCell ref="C351:C352"/>
    <mergeCell ref="D351:D352"/>
    <mergeCell ref="E351:E352"/>
    <mergeCell ref="F351:G352"/>
    <mergeCell ref="H351:I351"/>
    <mergeCell ref="H352:I352"/>
    <mergeCell ref="J358:J359"/>
    <mergeCell ref="K358:K359"/>
    <mergeCell ref="L358:L359"/>
    <mergeCell ref="D356:D357"/>
    <mergeCell ref="E356:E357"/>
    <mergeCell ref="F356:G357"/>
    <mergeCell ref="H356:I356"/>
    <mergeCell ref="H357:I357"/>
    <mergeCell ref="F358:G359"/>
    <mergeCell ref="H358:I359"/>
    <mergeCell ref="H366:I366"/>
    <mergeCell ref="H367:I367"/>
    <mergeCell ref="F368:G369"/>
    <mergeCell ref="H368:I369"/>
    <mergeCell ref="J368:J369"/>
    <mergeCell ref="K368:K369"/>
    <mergeCell ref="K363:K364"/>
    <mergeCell ref="L363:L364"/>
    <mergeCell ref="A365:A369"/>
    <mergeCell ref="F365:G365"/>
    <mergeCell ref="H365:L365"/>
    <mergeCell ref="B366:B367"/>
    <mergeCell ref="C366:C367"/>
    <mergeCell ref="D366:D367"/>
    <mergeCell ref="E366:E367"/>
    <mergeCell ref="F366:G367"/>
    <mergeCell ref="F361:G362"/>
    <mergeCell ref="H361:I361"/>
    <mergeCell ref="H362:I362"/>
    <mergeCell ref="F363:G364"/>
    <mergeCell ref="H363:I364"/>
    <mergeCell ref="J363:J364"/>
    <mergeCell ref="A360:A364"/>
    <mergeCell ref="F360:G360"/>
    <mergeCell ref="H360:L360"/>
    <mergeCell ref="B361:B362"/>
    <mergeCell ref="C361:C362"/>
    <mergeCell ref="D361:D362"/>
    <mergeCell ref="E361:E362"/>
    <mergeCell ref="H372:I373"/>
    <mergeCell ref="J372:J373"/>
    <mergeCell ref="K372:K373"/>
    <mergeCell ref="L372:L373"/>
    <mergeCell ref="F374:G375"/>
    <mergeCell ref="H374:I375"/>
    <mergeCell ref="J374:J375"/>
    <mergeCell ref="K374:K375"/>
    <mergeCell ref="L374:L375"/>
    <mergeCell ref="L368:L369"/>
    <mergeCell ref="A370:A375"/>
    <mergeCell ref="F370:G370"/>
    <mergeCell ref="H370:L370"/>
    <mergeCell ref="B371:B373"/>
    <mergeCell ref="C371:C373"/>
    <mergeCell ref="D371:D373"/>
    <mergeCell ref="E371:E373"/>
    <mergeCell ref="F371:G373"/>
    <mergeCell ref="H371:I371"/>
    <mergeCell ref="J378:J379"/>
    <mergeCell ref="K378:K379"/>
    <mergeCell ref="L378:L379"/>
    <mergeCell ref="F380:G381"/>
    <mergeCell ref="H380:I381"/>
    <mergeCell ref="J380:J381"/>
    <mergeCell ref="K380:K381"/>
    <mergeCell ref="L380:L381"/>
    <mergeCell ref="A376:A381"/>
    <mergeCell ref="F376:G376"/>
    <mergeCell ref="H376:L376"/>
    <mergeCell ref="B377:B379"/>
    <mergeCell ref="C377:C379"/>
    <mergeCell ref="D377:D379"/>
    <mergeCell ref="E377:E379"/>
    <mergeCell ref="F377:G379"/>
    <mergeCell ref="H377:I377"/>
    <mergeCell ref="H378:I379"/>
    <mergeCell ref="H390:I391"/>
    <mergeCell ref="J384:J385"/>
    <mergeCell ref="K384:K385"/>
    <mergeCell ref="L384:L385"/>
    <mergeCell ref="F386:G387"/>
    <mergeCell ref="H386:I387"/>
    <mergeCell ref="J386:J387"/>
    <mergeCell ref="K386:K387"/>
    <mergeCell ref="L386:L387"/>
    <mergeCell ref="A382:A387"/>
    <mergeCell ref="F382:G382"/>
    <mergeCell ref="H382:L382"/>
    <mergeCell ref="B383:B385"/>
    <mergeCell ref="C383:C385"/>
    <mergeCell ref="D383:D385"/>
    <mergeCell ref="E383:E385"/>
    <mergeCell ref="F383:G385"/>
    <mergeCell ref="H383:I383"/>
    <mergeCell ref="H384:I385"/>
    <mergeCell ref="A399:A405"/>
    <mergeCell ref="F399:G399"/>
    <mergeCell ref="H399:L399"/>
    <mergeCell ref="B400:B403"/>
    <mergeCell ref="C400:C403"/>
    <mergeCell ref="A394:A398"/>
    <mergeCell ref="F394:G394"/>
    <mergeCell ref="H394:L394"/>
    <mergeCell ref="B395:B396"/>
    <mergeCell ref="C395:C396"/>
    <mergeCell ref="D395:D396"/>
    <mergeCell ref="E395:E396"/>
    <mergeCell ref="F395:G396"/>
    <mergeCell ref="H395:I395"/>
    <mergeCell ref="H396:I396"/>
    <mergeCell ref="J390:J391"/>
    <mergeCell ref="K390:K391"/>
    <mergeCell ref="L390:L391"/>
    <mergeCell ref="F392:G393"/>
    <mergeCell ref="H392:I393"/>
    <mergeCell ref="J392:J393"/>
    <mergeCell ref="K392:K393"/>
    <mergeCell ref="L392:L393"/>
    <mergeCell ref="A388:A393"/>
    <mergeCell ref="F388:G388"/>
    <mergeCell ref="H388:L388"/>
    <mergeCell ref="B389:B391"/>
    <mergeCell ref="C389:C391"/>
    <mergeCell ref="D389:D391"/>
    <mergeCell ref="E389:E391"/>
    <mergeCell ref="F389:G391"/>
    <mergeCell ref="H389:I389"/>
    <mergeCell ref="K401:K403"/>
    <mergeCell ref="L401:L403"/>
    <mergeCell ref="F404:G405"/>
    <mergeCell ref="H404:I405"/>
    <mergeCell ref="J404:J405"/>
    <mergeCell ref="K404:K405"/>
    <mergeCell ref="L404:L405"/>
    <mergeCell ref="D400:D403"/>
    <mergeCell ref="E400:E403"/>
    <mergeCell ref="F400:G403"/>
    <mergeCell ref="H400:I400"/>
    <mergeCell ref="H401:I403"/>
    <mergeCell ref="J401:J403"/>
    <mergeCell ref="F397:G398"/>
    <mergeCell ref="H397:I398"/>
    <mergeCell ref="J397:J398"/>
    <mergeCell ref="K397:K398"/>
    <mergeCell ref="L397:L398"/>
    <mergeCell ref="J408:J410"/>
    <mergeCell ref="K408:K410"/>
    <mergeCell ref="L408:L410"/>
    <mergeCell ref="F411:G412"/>
    <mergeCell ref="H411:I412"/>
    <mergeCell ref="J411:J412"/>
    <mergeCell ref="K411:K412"/>
    <mergeCell ref="L411:L412"/>
    <mergeCell ref="A406:A412"/>
    <mergeCell ref="F406:G406"/>
    <mergeCell ref="H406:L406"/>
    <mergeCell ref="B407:B410"/>
    <mergeCell ref="C407:C410"/>
    <mergeCell ref="D407:D410"/>
    <mergeCell ref="E407:E410"/>
    <mergeCell ref="F407:G410"/>
    <mergeCell ref="H407:I407"/>
    <mergeCell ref="H408:I410"/>
    <mergeCell ref="D419:D420"/>
    <mergeCell ref="E419:E420"/>
    <mergeCell ref="F419:G420"/>
    <mergeCell ref="H419:I419"/>
    <mergeCell ref="H420:I420"/>
    <mergeCell ref="F421:G422"/>
    <mergeCell ref="H421:I422"/>
    <mergeCell ref="F416:G417"/>
    <mergeCell ref="H416:I417"/>
    <mergeCell ref="J416:J417"/>
    <mergeCell ref="K416:K417"/>
    <mergeCell ref="L416:L417"/>
    <mergeCell ref="A418:A422"/>
    <mergeCell ref="F418:G418"/>
    <mergeCell ref="H418:L418"/>
    <mergeCell ref="B419:B420"/>
    <mergeCell ref="C419:C420"/>
    <mergeCell ref="A413:A417"/>
    <mergeCell ref="F413:G413"/>
    <mergeCell ref="H413:L413"/>
    <mergeCell ref="B414:B415"/>
    <mergeCell ref="C414:C415"/>
    <mergeCell ref="D414:D415"/>
    <mergeCell ref="E414:E415"/>
    <mergeCell ref="F414:G415"/>
    <mergeCell ref="H414:I414"/>
    <mergeCell ref="H415:I415"/>
    <mergeCell ref="K426:K427"/>
    <mergeCell ref="L426:L427"/>
    <mergeCell ref="A428:A432"/>
    <mergeCell ref="F428:G428"/>
    <mergeCell ref="H428:L428"/>
    <mergeCell ref="B429:B430"/>
    <mergeCell ref="C429:C430"/>
    <mergeCell ref="D429:D430"/>
    <mergeCell ref="E429:E430"/>
    <mergeCell ref="F429:G430"/>
    <mergeCell ref="F424:G425"/>
    <mergeCell ref="H424:I424"/>
    <mergeCell ref="H425:I425"/>
    <mergeCell ref="F426:G427"/>
    <mergeCell ref="H426:I427"/>
    <mergeCell ref="J426:J427"/>
    <mergeCell ref="J421:J422"/>
    <mergeCell ref="K421:K422"/>
    <mergeCell ref="L421:L422"/>
    <mergeCell ref="A423:A427"/>
    <mergeCell ref="F423:G423"/>
    <mergeCell ref="H423:L423"/>
    <mergeCell ref="B424:B425"/>
    <mergeCell ref="C424:C425"/>
    <mergeCell ref="D424:D425"/>
    <mergeCell ref="E424:E425"/>
    <mergeCell ref="H435:I435"/>
    <mergeCell ref="F436:G437"/>
    <mergeCell ref="H436:I437"/>
    <mergeCell ref="J436:J437"/>
    <mergeCell ref="K436:K437"/>
    <mergeCell ref="L436:L437"/>
    <mergeCell ref="L431:L432"/>
    <mergeCell ref="A433:A437"/>
    <mergeCell ref="F433:G433"/>
    <mergeCell ref="H433:L433"/>
    <mergeCell ref="B434:B435"/>
    <mergeCell ref="C434:C435"/>
    <mergeCell ref="D434:D435"/>
    <mergeCell ref="E434:E435"/>
    <mergeCell ref="F434:G435"/>
    <mergeCell ref="H434:I434"/>
    <mergeCell ref="H429:I429"/>
    <mergeCell ref="H430:I430"/>
    <mergeCell ref="F431:G432"/>
    <mergeCell ref="H431:I432"/>
    <mergeCell ref="J431:J432"/>
    <mergeCell ref="K431:K432"/>
    <mergeCell ref="F441:G442"/>
    <mergeCell ref="H441:I442"/>
    <mergeCell ref="J441:J442"/>
    <mergeCell ref="K441:K442"/>
    <mergeCell ref="L441:L442"/>
    <mergeCell ref="A443:A447"/>
    <mergeCell ref="F443:G443"/>
    <mergeCell ref="H443:L443"/>
    <mergeCell ref="B444:B445"/>
    <mergeCell ref="C444:C445"/>
    <mergeCell ref="A438:A442"/>
    <mergeCell ref="F438:G438"/>
    <mergeCell ref="H438:L438"/>
    <mergeCell ref="B439:B440"/>
    <mergeCell ref="C439:C440"/>
    <mergeCell ref="D439:D440"/>
    <mergeCell ref="E439:E440"/>
    <mergeCell ref="F439:G440"/>
    <mergeCell ref="H439:I439"/>
    <mergeCell ref="H440:I440"/>
    <mergeCell ref="J446:J447"/>
    <mergeCell ref="K446:K447"/>
    <mergeCell ref="L446:L447"/>
    <mergeCell ref="D444:D445"/>
    <mergeCell ref="E444:E445"/>
    <mergeCell ref="F444:G445"/>
    <mergeCell ref="H444:I444"/>
    <mergeCell ref="H445:I445"/>
    <mergeCell ref="F446:G447"/>
    <mergeCell ref="H446:I447"/>
    <mergeCell ref="H454:I454"/>
    <mergeCell ref="H455:I455"/>
    <mergeCell ref="F456:G457"/>
    <mergeCell ref="H456:I457"/>
    <mergeCell ref="J456:J457"/>
    <mergeCell ref="K456:K457"/>
    <mergeCell ref="K451:K452"/>
    <mergeCell ref="L451:L452"/>
    <mergeCell ref="A453:A457"/>
    <mergeCell ref="F453:G453"/>
    <mergeCell ref="H453:L453"/>
    <mergeCell ref="B454:B455"/>
    <mergeCell ref="C454:C455"/>
    <mergeCell ref="D454:D455"/>
    <mergeCell ref="E454:E455"/>
    <mergeCell ref="F454:G455"/>
    <mergeCell ref="F449:G450"/>
    <mergeCell ref="H449:I449"/>
    <mergeCell ref="H450:I450"/>
    <mergeCell ref="F451:G452"/>
    <mergeCell ref="H451:I452"/>
    <mergeCell ref="J451:J452"/>
    <mergeCell ref="A448:A452"/>
    <mergeCell ref="F448:G448"/>
    <mergeCell ref="H448:L448"/>
    <mergeCell ref="B449:B450"/>
    <mergeCell ref="C449:C450"/>
    <mergeCell ref="D449:D450"/>
    <mergeCell ref="E449:E450"/>
    <mergeCell ref="H460:I461"/>
    <mergeCell ref="J460:J461"/>
    <mergeCell ref="K460:K461"/>
    <mergeCell ref="L460:L461"/>
    <mergeCell ref="F462:G463"/>
    <mergeCell ref="H462:I463"/>
    <mergeCell ref="J462:J463"/>
    <mergeCell ref="K462:K463"/>
    <mergeCell ref="L462:L463"/>
    <mergeCell ref="L456:L457"/>
    <mergeCell ref="A458:A463"/>
    <mergeCell ref="F458:G458"/>
    <mergeCell ref="H458:L458"/>
    <mergeCell ref="B459:B461"/>
    <mergeCell ref="C459:C461"/>
    <mergeCell ref="D459:D461"/>
    <mergeCell ref="E459:E461"/>
    <mergeCell ref="F459:G461"/>
    <mergeCell ref="H459:I459"/>
    <mergeCell ref="D470:D471"/>
    <mergeCell ref="E470:E471"/>
    <mergeCell ref="F470:G471"/>
    <mergeCell ref="H470:I470"/>
    <mergeCell ref="H471:I471"/>
    <mergeCell ref="F472:G473"/>
    <mergeCell ref="H472:I473"/>
    <mergeCell ref="F467:G468"/>
    <mergeCell ref="H467:I468"/>
    <mergeCell ref="J467:J468"/>
    <mergeCell ref="K467:K468"/>
    <mergeCell ref="L467:L468"/>
    <mergeCell ref="A469:A473"/>
    <mergeCell ref="F469:G469"/>
    <mergeCell ref="H469:L469"/>
    <mergeCell ref="B470:B471"/>
    <mergeCell ref="C470:C471"/>
    <mergeCell ref="A464:A468"/>
    <mergeCell ref="F464:G464"/>
    <mergeCell ref="H464:L464"/>
    <mergeCell ref="B465:B466"/>
    <mergeCell ref="C465:C466"/>
    <mergeCell ref="D465:D466"/>
    <mergeCell ref="E465:E466"/>
    <mergeCell ref="F465:G466"/>
    <mergeCell ref="H465:I465"/>
    <mergeCell ref="H466:I466"/>
    <mergeCell ref="K477:K478"/>
    <mergeCell ref="L477:L478"/>
    <mergeCell ref="A479:A483"/>
    <mergeCell ref="F479:G479"/>
    <mergeCell ref="H479:L479"/>
    <mergeCell ref="B480:B481"/>
    <mergeCell ref="C480:C481"/>
    <mergeCell ref="D480:D481"/>
    <mergeCell ref="E480:E481"/>
    <mergeCell ref="F480:G481"/>
    <mergeCell ref="F475:G476"/>
    <mergeCell ref="H475:I475"/>
    <mergeCell ref="H476:I476"/>
    <mergeCell ref="F477:G478"/>
    <mergeCell ref="H477:I478"/>
    <mergeCell ref="J477:J478"/>
    <mergeCell ref="J472:J473"/>
    <mergeCell ref="K472:K473"/>
    <mergeCell ref="L472:L473"/>
    <mergeCell ref="A474:A478"/>
    <mergeCell ref="F474:G474"/>
    <mergeCell ref="H474:L474"/>
    <mergeCell ref="B475:B476"/>
    <mergeCell ref="C475:C476"/>
    <mergeCell ref="D475:D476"/>
    <mergeCell ref="E475:E476"/>
    <mergeCell ref="H486:I486"/>
    <mergeCell ref="F487:G488"/>
    <mergeCell ref="H487:I488"/>
    <mergeCell ref="J487:J488"/>
    <mergeCell ref="K487:K488"/>
    <mergeCell ref="L487:L488"/>
    <mergeCell ref="L482:L483"/>
    <mergeCell ref="A484:A488"/>
    <mergeCell ref="F484:G484"/>
    <mergeCell ref="H484:L484"/>
    <mergeCell ref="B485:B486"/>
    <mergeCell ref="C485:C486"/>
    <mergeCell ref="D485:D486"/>
    <mergeCell ref="E485:E486"/>
    <mergeCell ref="F485:G486"/>
    <mergeCell ref="H485:I485"/>
    <mergeCell ref="H480:I480"/>
    <mergeCell ref="H481:I481"/>
    <mergeCell ref="F482:G483"/>
    <mergeCell ref="H482:I483"/>
    <mergeCell ref="J482:J483"/>
    <mergeCell ref="K482:K483"/>
    <mergeCell ref="F492:G493"/>
    <mergeCell ref="H492:I493"/>
    <mergeCell ref="J492:J493"/>
    <mergeCell ref="K492:K493"/>
    <mergeCell ref="L492:L493"/>
    <mergeCell ref="A494:A498"/>
    <mergeCell ref="F494:G494"/>
    <mergeCell ref="H494:L494"/>
    <mergeCell ref="B495:B496"/>
    <mergeCell ref="C495:C496"/>
    <mergeCell ref="A489:A493"/>
    <mergeCell ref="F489:G489"/>
    <mergeCell ref="H489:L489"/>
    <mergeCell ref="B490:B491"/>
    <mergeCell ref="C490:C491"/>
    <mergeCell ref="D490:D491"/>
    <mergeCell ref="E490:E491"/>
    <mergeCell ref="F490:G491"/>
    <mergeCell ref="H490:I490"/>
    <mergeCell ref="H491:I491"/>
    <mergeCell ref="J497:J498"/>
    <mergeCell ref="K497:K498"/>
    <mergeCell ref="L497:L498"/>
    <mergeCell ref="A499:A503"/>
    <mergeCell ref="F499:G499"/>
    <mergeCell ref="H499:L499"/>
    <mergeCell ref="B500:B501"/>
    <mergeCell ref="C500:C501"/>
    <mergeCell ref="D500:D501"/>
    <mergeCell ref="E500:E501"/>
    <mergeCell ref="D495:D496"/>
    <mergeCell ref="E495:E496"/>
    <mergeCell ref="F495:G496"/>
    <mergeCell ref="H495:I495"/>
    <mergeCell ref="H496:I496"/>
    <mergeCell ref="F497:G498"/>
    <mergeCell ref="H497:I498"/>
    <mergeCell ref="K502:K503"/>
    <mergeCell ref="L502:L503"/>
    <mergeCell ref="A504:A508"/>
    <mergeCell ref="F504:G504"/>
    <mergeCell ref="H504:L504"/>
    <mergeCell ref="B505:B506"/>
    <mergeCell ref="C505:C506"/>
    <mergeCell ref="D505:D506"/>
    <mergeCell ref="E505:E506"/>
    <mergeCell ref="F505:G506"/>
    <mergeCell ref="H511:I511"/>
    <mergeCell ref="F512:G513"/>
    <mergeCell ref="H512:I513"/>
    <mergeCell ref="J512:J513"/>
    <mergeCell ref="K512:K513"/>
    <mergeCell ref="L512:L513"/>
    <mergeCell ref="F500:G501"/>
    <mergeCell ref="H500:I500"/>
    <mergeCell ref="H501:I501"/>
    <mergeCell ref="F502:G503"/>
    <mergeCell ref="H502:I503"/>
    <mergeCell ref="J502:J503"/>
    <mergeCell ref="F517:G518"/>
    <mergeCell ref="H517:I518"/>
    <mergeCell ref="J517:J518"/>
    <mergeCell ref="K517:K518"/>
    <mergeCell ref="L517:L518"/>
    <mergeCell ref="L507:L508"/>
    <mergeCell ref="A509:A513"/>
    <mergeCell ref="F509:G509"/>
    <mergeCell ref="H509:L509"/>
    <mergeCell ref="B510:B511"/>
    <mergeCell ref="C510:C511"/>
    <mergeCell ref="D510:D511"/>
    <mergeCell ref="E510:E511"/>
    <mergeCell ref="F510:G511"/>
    <mergeCell ref="H510:I510"/>
    <mergeCell ref="H505:I505"/>
    <mergeCell ref="H506:I506"/>
    <mergeCell ref="F507:G508"/>
    <mergeCell ref="H507:I508"/>
    <mergeCell ref="J507:J508"/>
    <mergeCell ref="K507:K508"/>
    <mergeCell ref="K527:K528"/>
    <mergeCell ref="L527:L528"/>
    <mergeCell ref="F529:G530"/>
    <mergeCell ref="H529:I530"/>
    <mergeCell ref="J529:J530"/>
    <mergeCell ref="K521:K522"/>
    <mergeCell ref="L521:L522"/>
    <mergeCell ref="F523:G524"/>
    <mergeCell ref="H523:I524"/>
    <mergeCell ref="J523:J524"/>
    <mergeCell ref="K523:K524"/>
    <mergeCell ref="L523:L524"/>
    <mergeCell ref="D520:D522"/>
    <mergeCell ref="E520:E522"/>
    <mergeCell ref="F520:G522"/>
    <mergeCell ref="H520:I520"/>
    <mergeCell ref="H521:I522"/>
    <mergeCell ref="J521:J522"/>
    <mergeCell ref="D532:D534"/>
    <mergeCell ref="E532:E534"/>
    <mergeCell ref="F532:G534"/>
    <mergeCell ref="H532:I532"/>
    <mergeCell ref="H533:I534"/>
    <mergeCell ref="L529:L530"/>
    <mergeCell ref="A525:A530"/>
    <mergeCell ref="F525:G525"/>
    <mergeCell ref="H525:L525"/>
    <mergeCell ref="B526:B528"/>
    <mergeCell ref="C526:C528"/>
    <mergeCell ref="D526:D528"/>
    <mergeCell ref="E526:E528"/>
    <mergeCell ref="F526:G528"/>
    <mergeCell ref="H526:I526"/>
    <mergeCell ref="H527:I528"/>
    <mergeCell ref="H514:L514"/>
    <mergeCell ref="B515:B516"/>
    <mergeCell ref="C515:C516"/>
    <mergeCell ref="D515:D516"/>
    <mergeCell ref="E515:E516"/>
    <mergeCell ref="F515:G516"/>
    <mergeCell ref="H515:I515"/>
    <mergeCell ref="H516:I516"/>
    <mergeCell ref="A519:A524"/>
    <mergeCell ref="F519:G519"/>
    <mergeCell ref="H519:L519"/>
    <mergeCell ref="B520:B522"/>
    <mergeCell ref="C520:C522"/>
    <mergeCell ref="A514:A518"/>
    <mergeCell ref="F514:G514"/>
    <mergeCell ref="J527:J528"/>
    <mergeCell ref="K529:K530"/>
    <mergeCell ref="J539:J540"/>
    <mergeCell ref="K539:K540"/>
    <mergeCell ref="L539:L540"/>
    <mergeCell ref="F541:G542"/>
    <mergeCell ref="H541:I542"/>
    <mergeCell ref="J541:J542"/>
    <mergeCell ref="K541:K542"/>
    <mergeCell ref="L541:L542"/>
    <mergeCell ref="A537:A542"/>
    <mergeCell ref="F537:G537"/>
    <mergeCell ref="H537:L537"/>
    <mergeCell ref="B538:B540"/>
    <mergeCell ref="C538:C540"/>
    <mergeCell ref="D538:D540"/>
    <mergeCell ref="E538:E540"/>
    <mergeCell ref="F538:G540"/>
    <mergeCell ref="H538:I538"/>
    <mergeCell ref="H539:I540"/>
    <mergeCell ref="J533:J534"/>
    <mergeCell ref="K533:K534"/>
    <mergeCell ref="L533:L534"/>
    <mergeCell ref="F535:G536"/>
    <mergeCell ref="H535:I536"/>
    <mergeCell ref="J535:J536"/>
    <mergeCell ref="K535:K536"/>
    <mergeCell ref="L535:L536"/>
    <mergeCell ref="A531:A536"/>
    <mergeCell ref="F531:G531"/>
    <mergeCell ref="H531:L531"/>
    <mergeCell ref="B532:B534"/>
    <mergeCell ref="C532:C53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7"/>
  <sheetViews>
    <sheetView workbookViewId="0">
      <selection activeCell="H6" sqref="H6:I6"/>
    </sheetView>
  </sheetViews>
  <sheetFormatPr defaultRowHeight="12.75" x14ac:dyDescent="0.2"/>
  <cols>
    <col min="1" max="1" width="5" style="71" customWidth="1"/>
    <col min="2" max="2" width="14.7109375" style="71" customWidth="1"/>
    <col min="3" max="3" width="25.7109375" style="71" customWidth="1"/>
    <col min="4" max="4" width="17" style="71" customWidth="1"/>
    <col min="5" max="5" width="17.140625" style="71" customWidth="1"/>
    <col min="6" max="6" width="1.5703125" style="71" customWidth="1"/>
    <col min="7" max="7" width="12.42578125" style="71" customWidth="1"/>
    <col min="8" max="8" width="2.5703125" style="71" customWidth="1"/>
    <col min="9" max="9" width="13.7109375" style="71" customWidth="1"/>
    <col min="10" max="10" width="12.140625" style="71" customWidth="1"/>
    <col min="11" max="11" width="11.42578125" style="71" customWidth="1"/>
    <col min="12" max="12" width="10.5703125" style="71" customWidth="1"/>
    <col min="13" max="16384" width="9.140625" style="71"/>
  </cols>
  <sheetData>
    <row r="1" spans="1:12" x14ac:dyDescent="0.2">
      <c r="A1" s="148"/>
      <c r="B1" s="148"/>
      <c r="C1" s="148"/>
      <c r="D1" s="148"/>
      <c r="E1" s="148"/>
      <c r="F1" s="148"/>
      <c r="G1" s="148"/>
      <c r="H1" s="148"/>
      <c r="I1" s="148"/>
      <c r="J1" s="148"/>
      <c r="K1" s="148"/>
      <c r="L1" s="148"/>
    </row>
    <row r="2" spans="1:12" ht="15.75" x14ac:dyDescent="0.25">
      <c r="A2" s="149"/>
      <c r="B2" s="598" t="s">
        <v>1874</v>
      </c>
      <c r="C2" s="598"/>
      <c r="D2" s="598"/>
      <c r="E2" s="598"/>
      <c r="F2" s="598"/>
      <c r="G2" s="598"/>
      <c r="H2" s="598"/>
      <c r="I2" s="598"/>
      <c r="J2" s="598"/>
      <c r="K2" s="598"/>
      <c r="L2" s="598"/>
    </row>
    <row r="3" spans="1:12" x14ac:dyDescent="0.2">
      <c r="A3" s="599"/>
      <c r="B3" s="600" t="s">
        <v>3</v>
      </c>
      <c r="C3" s="600"/>
      <c r="D3" s="600"/>
      <c r="E3" s="600"/>
      <c r="F3" s="600"/>
      <c r="G3" s="600"/>
      <c r="H3" s="600"/>
      <c r="I3" s="600"/>
      <c r="J3" s="150" t="s">
        <v>4</v>
      </c>
      <c r="K3" s="150" t="s">
        <v>5</v>
      </c>
      <c r="L3" s="150" t="s">
        <v>6</v>
      </c>
    </row>
    <row r="4" spans="1:12" x14ac:dyDescent="0.2">
      <c r="A4" s="599"/>
      <c r="B4" s="600"/>
      <c r="C4" s="600"/>
      <c r="D4" s="600"/>
      <c r="E4" s="600"/>
      <c r="F4" s="600"/>
      <c r="G4" s="600"/>
      <c r="H4" s="600"/>
      <c r="I4" s="600"/>
      <c r="J4" s="151">
        <v>6</v>
      </c>
      <c r="K4" s="151">
        <v>19</v>
      </c>
      <c r="L4" s="152" t="s">
        <v>1875</v>
      </c>
    </row>
    <row r="5" spans="1:12" x14ac:dyDescent="0.2">
      <c r="A5" s="599"/>
      <c r="B5" s="601" t="s">
        <v>1876</v>
      </c>
      <c r="C5" s="601"/>
      <c r="D5" s="601"/>
      <c r="E5" s="601"/>
      <c r="F5" s="601"/>
      <c r="G5" s="601"/>
      <c r="H5" s="601"/>
      <c r="I5" s="601"/>
      <c r="J5" s="601"/>
      <c r="K5" s="601"/>
      <c r="L5" s="601"/>
    </row>
    <row r="6" spans="1:12" ht="48.75" x14ac:dyDescent="0.25">
      <c r="A6" s="153"/>
      <c r="B6" s="154" t="s">
        <v>9</v>
      </c>
      <c r="C6" s="155" t="s">
        <v>1877</v>
      </c>
      <c r="D6" s="602" t="s">
        <v>1878</v>
      </c>
      <c r="E6" s="602"/>
      <c r="F6" s="602"/>
      <c r="G6" s="156" t="s">
        <v>1879</v>
      </c>
      <c r="H6" s="157" t="s">
        <v>0</v>
      </c>
      <c r="I6" s="156" t="s">
        <v>1879</v>
      </c>
      <c r="J6" s="158"/>
      <c r="K6" s="603" t="s">
        <v>8</v>
      </c>
      <c r="L6" s="603"/>
    </row>
    <row r="7" spans="1:12" ht="48" x14ac:dyDescent="0.2">
      <c r="A7" s="159" t="s">
        <v>2</v>
      </c>
      <c r="B7" s="159" t="s">
        <v>1880</v>
      </c>
      <c r="C7" s="160" t="s">
        <v>11</v>
      </c>
      <c r="D7" s="160" t="s">
        <v>1881</v>
      </c>
      <c r="E7" s="160" t="s">
        <v>1882</v>
      </c>
      <c r="F7" s="597" t="s">
        <v>14</v>
      </c>
      <c r="G7" s="597"/>
      <c r="H7" s="597" t="s">
        <v>15</v>
      </c>
      <c r="I7" s="597"/>
      <c r="J7" s="160" t="s">
        <v>16</v>
      </c>
      <c r="K7" s="160" t="s">
        <v>1883</v>
      </c>
      <c r="L7" s="160" t="s">
        <v>18</v>
      </c>
    </row>
    <row r="8" spans="1:12" ht="24" x14ac:dyDescent="0.2">
      <c r="A8" s="593">
        <v>501</v>
      </c>
      <c r="B8" s="161" t="s">
        <v>20</v>
      </c>
      <c r="C8" s="162" t="s">
        <v>21</v>
      </c>
      <c r="D8" s="162" t="s">
        <v>1884</v>
      </c>
      <c r="E8" s="162" t="s">
        <v>1885</v>
      </c>
      <c r="F8" s="594" t="s">
        <v>14</v>
      </c>
      <c r="G8" s="594"/>
      <c r="H8" s="592"/>
      <c r="I8" s="592"/>
      <c r="J8" s="592"/>
      <c r="K8" s="592"/>
      <c r="L8" s="592"/>
    </row>
    <row r="9" spans="1:12" x14ac:dyDescent="0.2">
      <c r="A9" s="593"/>
      <c r="B9" s="589" t="s">
        <v>3619</v>
      </c>
      <c r="C9" s="595" t="s">
        <v>3620</v>
      </c>
      <c r="D9" s="596">
        <v>43111</v>
      </c>
      <c r="E9" s="589" t="s">
        <v>3621</v>
      </c>
      <c r="F9" s="589" t="s">
        <v>3622</v>
      </c>
      <c r="G9" s="589"/>
      <c r="H9" s="591" t="s">
        <v>1890</v>
      </c>
      <c r="I9" s="591"/>
      <c r="J9" s="164" t="s">
        <v>1891</v>
      </c>
      <c r="K9" s="164" t="s">
        <v>0</v>
      </c>
      <c r="L9" s="165">
        <v>788.28</v>
      </c>
    </row>
    <row r="10" spans="1:12" x14ac:dyDescent="0.2">
      <c r="A10" s="593"/>
      <c r="B10" s="589"/>
      <c r="C10" s="595"/>
      <c r="D10" s="596"/>
      <c r="E10" s="589"/>
      <c r="F10" s="589"/>
      <c r="G10" s="589"/>
      <c r="H10" s="591" t="s">
        <v>1892</v>
      </c>
      <c r="I10" s="591"/>
      <c r="J10" s="164" t="s">
        <v>1891</v>
      </c>
      <c r="K10" s="164" t="s">
        <v>0</v>
      </c>
      <c r="L10" s="165">
        <v>1282.8600000000001</v>
      </c>
    </row>
    <row r="11" spans="1:12" ht="24" x14ac:dyDescent="0.2">
      <c r="A11" s="593"/>
      <c r="B11" s="161" t="s">
        <v>29</v>
      </c>
      <c r="C11" s="162" t="s">
        <v>30</v>
      </c>
      <c r="D11" s="162" t="s">
        <v>1893</v>
      </c>
      <c r="E11" s="162" t="s">
        <v>1894</v>
      </c>
      <c r="F11" s="592"/>
      <c r="G11" s="592"/>
      <c r="H11" s="591" t="s">
        <v>1895</v>
      </c>
      <c r="I11" s="591"/>
      <c r="J11" s="589" t="s">
        <v>1891</v>
      </c>
      <c r="K11" s="589" t="s">
        <v>0</v>
      </c>
      <c r="L11" s="590">
        <v>50</v>
      </c>
    </row>
    <row r="12" spans="1:12" ht="24" x14ac:dyDescent="0.2">
      <c r="A12" s="593"/>
      <c r="B12" s="164" t="s">
        <v>1962</v>
      </c>
      <c r="C12" s="164" t="s">
        <v>3622</v>
      </c>
      <c r="D12" s="166">
        <v>43115</v>
      </c>
      <c r="E12" s="164" t="s">
        <v>3623</v>
      </c>
      <c r="F12" s="592"/>
      <c r="G12" s="592"/>
      <c r="H12" s="591"/>
      <c r="I12" s="591"/>
      <c r="J12" s="589"/>
      <c r="K12" s="589"/>
      <c r="L12" s="590"/>
    </row>
    <row r="13" spans="1:12" ht="24" x14ac:dyDescent="0.2">
      <c r="A13" s="593">
        <v>502</v>
      </c>
      <c r="B13" s="161" t="s">
        <v>20</v>
      </c>
      <c r="C13" s="162" t="s">
        <v>21</v>
      </c>
      <c r="D13" s="162" t="s">
        <v>1884</v>
      </c>
      <c r="E13" s="162" t="s">
        <v>1885</v>
      </c>
      <c r="F13" s="594" t="s">
        <v>14</v>
      </c>
      <c r="G13" s="594"/>
      <c r="H13" s="592"/>
      <c r="I13" s="592"/>
      <c r="J13" s="592"/>
      <c r="K13" s="592"/>
      <c r="L13" s="592"/>
    </row>
    <row r="14" spans="1:12" x14ac:dyDescent="0.2">
      <c r="A14" s="593"/>
      <c r="B14" s="589" t="s">
        <v>3624</v>
      </c>
      <c r="C14" s="595" t="s">
        <v>3625</v>
      </c>
      <c r="D14" s="596">
        <v>43156</v>
      </c>
      <c r="E14" s="589" t="s">
        <v>1938</v>
      </c>
      <c r="F14" s="589" t="s">
        <v>3626</v>
      </c>
      <c r="G14" s="589"/>
      <c r="H14" s="591" t="s">
        <v>1890</v>
      </c>
      <c r="I14" s="591"/>
      <c r="J14" s="164" t="s">
        <v>1891</v>
      </c>
      <c r="K14" s="164" t="s">
        <v>0</v>
      </c>
      <c r="L14" s="165">
        <v>398</v>
      </c>
    </row>
    <row r="15" spans="1:12" x14ac:dyDescent="0.2">
      <c r="A15" s="593"/>
      <c r="B15" s="589"/>
      <c r="C15" s="595"/>
      <c r="D15" s="596"/>
      <c r="E15" s="589"/>
      <c r="F15" s="589"/>
      <c r="G15" s="589"/>
      <c r="H15" s="591" t="s">
        <v>1892</v>
      </c>
      <c r="I15" s="591"/>
      <c r="J15" s="164" t="s">
        <v>1891</v>
      </c>
      <c r="K15" s="164" t="s">
        <v>0</v>
      </c>
      <c r="L15" s="165">
        <v>316.60000000000002</v>
      </c>
    </row>
    <row r="16" spans="1:12" ht="24" x14ac:dyDescent="0.2">
      <c r="A16" s="593"/>
      <c r="B16" s="161" t="s">
        <v>29</v>
      </c>
      <c r="C16" s="162" t="s">
        <v>30</v>
      </c>
      <c r="D16" s="162" t="s">
        <v>1893</v>
      </c>
      <c r="E16" s="162" t="s">
        <v>1894</v>
      </c>
      <c r="F16" s="592"/>
      <c r="G16" s="592"/>
      <c r="H16" s="591" t="s">
        <v>1895</v>
      </c>
      <c r="I16" s="591"/>
      <c r="J16" s="589" t="s">
        <v>1891</v>
      </c>
      <c r="K16" s="589" t="s">
        <v>1891</v>
      </c>
      <c r="L16" s="590">
        <v>0</v>
      </c>
    </row>
    <row r="17" spans="1:12" ht="24" x14ac:dyDescent="0.2">
      <c r="A17" s="593"/>
      <c r="B17" s="164" t="s">
        <v>1896</v>
      </c>
      <c r="C17" s="164" t="s">
        <v>3626</v>
      </c>
      <c r="D17" s="166">
        <v>43158</v>
      </c>
      <c r="E17" s="164" t="s">
        <v>2259</v>
      </c>
      <c r="F17" s="592"/>
      <c r="G17" s="592"/>
      <c r="H17" s="591"/>
      <c r="I17" s="591"/>
      <c r="J17" s="589"/>
      <c r="K17" s="589"/>
      <c r="L17" s="590"/>
    </row>
    <row r="18" spans="1:12" ht="24" x14ac:dyDescent="0.2">
      <c r="A18" s="593">
        <v>503</v>
      </c>
      <c r="B18" s="161" t="s">
        <v>20</v>
      </c>
      <c r="C18" s="162" t="s">
        <v>21</v>
      </c>
      <c r="D18" s="162" t="s">
        <v>1884</v>
      </c>
      <c r="E18" s="162" t="s">
        <v>1885</v>
      </c>
      <c r="F18" s="594" t="s">
        <v>14</v>
      </c>
      <c r="G18" s="594"/>
      <c r="H18" s="592"/>
      <c r="I18" s="592"/>
      <c r="J18" s="592"/>
      <c r="K18" s="592"/>
      <c r="L18" s="592"/>
    </row>
    <row r="19" spans="1:12" x14ac:dyDescent="0.2">
      <c r="A19" s="593"/>
      <c r="B19" s="589" t="s">
        <v>3627</v>
      </c>
      <c r="C19" s="595" t="s">
        <v>3628</v>
      </c>
      <c r="D19" s="596">
        <v>43162</v>
      </c>
      <c r="E19" s="589" t="s">
        <v>1943</v>
      </c>
      <c r="F19" s="589" t="s">
        <v>3629</v>
      </c>
      <c r="G19" s="589"/>
      <c r="H19" s="591" t="s">
        <v>1890</v>
      </c>
      <c r="I19" s="591"/>
      <c r="J19" s="164" t="s">
        <v>1891</v>
      </c>
      <c r="K19" s="164" t="s">
        <v>0</v>
      </c>
      <c r="L19" s="165">
        <v>904.5</v>
      </c>
    </row>
    <row r="20" spans="1:12" x14ac:dyDescent="0.2">
      <c r="A20" s="593"/>
      <c r="B20" s="589"/>
      <c r="C20" s="595"/>
      <c r="D20" s="596"/>
      <c r="E20" s="589"/>
      <c r="F20" s="589"/>
      <c r="G20" s="589"/>
      <c r="H20" s="591" t="s">
        <v>1892</v>
      </c>
      <c r="I20" s="591"/>
      <c r="J20" s="164" t="s">
        <v>1891</v>
      </c>
      <c r="K20" s="164" t="s">
        <v>0</v>
      </c>
      <c r="L20" s="165">
        <v>481.59</v>
      </c>
    </row>
    <row r="21" spans="1:12" ht="24" x14ac:dyDescent="0.2">
      <c r="A21" s="593"/>
      <c r="B21" s="161" t="s">
        <v>29</v>
      </c>
      <c r="C21" s="162" t="s">
        <v>30</v>
      </c>
      <c r="D21" s="162" t="s">
        <v>1893</v>
      </c>
      <c r="E21" s="162" t="s">
        <v>1894</v>
      </c>
      <c r="F21" s="592"/>
      <c r="G21" s="592"/>
      <c r="H21" s="591" t="s">
        <v>1895</v>
      </c>
      <c r="I21" s="591"/>
      <c r="J21" s="589" t="s">
        <v>1891</v>
      </c>
      <c r="K21" s="589" t="s">
        <v>0</v>
      </c>
      <c r="L21" s="590">
        <v>913.44</v>
      </c>
    </row>
    <row r="22" spans="1:12" ht="36" x14ac:dyDescent="0.2">
      <c r="A22" s="593"/>
      <c r="B22" s="164" t="s">
        <v>3630</v>
      </c>
      <c r="C22" s="164" t="s">
        <v>3629</v>
      </c>
      <c r="D22" s="166">
        <v>43165</v>
      </c>
      <c r="E22" s="164" t="s">
        <v>3296</v>
      </c>
      <c r="F22" s="592"/>
      <c r="G22" s="592"/>
      <c r="H22" s="591"/>
      <c r="I22" s="591"/>
      <c r="J22" s="589"/>
      <c r="K22" s="589"/>
      <c r="L22" s="590"/>
    </row>
    <row r="23" spans="1:12" ht="24" x14ac:dyDescent="0.2">
      <c r="A23" s="593">
        <v>504</v>
      </c>
      <c r="B23" s="161" t="s">
        <v>20</v>
      </c>
      <c r="C23" s="162" t="s">
        <v>21</v>
      </c>
      <c r="D23" s="162" t="s">
        <v>1884</v>
      </c>
      <c r="E23" s="162" t="s">
        <v>1885</v>
      </c>
      <c r="F23" s="594" t="s">
        <v>14</v>
      </c>
      <c r="G23" s="594"/>
      <c r="H23" s="592"/>
      <c r="I23" s="592"/>
      <c r="J23" s="592"/>
      <c r="K23" s="592"/>
      <c r="L23" s="592"/>
    </row>
    <row r="24" spans="1:12" x14ac:dyDescent="0.2">
      <c r="A24" s="593"/>
      <c r="B24" s="589" t="s">
        <v>3631</v>
      </c>
      <c r="C24" s="595" t="s">
        <v>3632</v>
      </c>
      <c r="D24" s="596">
        <v>43028</v>
      </c>
      <c r="E24" s="589" t="s">
        <v>2712</v>
      </c>
      <c r="F24" s="589" t="s">
        <v>2684</v>
      </c>
      <c r="G24" s="589"/>
      <c r="H24" s="591" t="s">
        <v>1890</v>
      </c>
      <c r="I24" s="591"/>
      <c r="J24" s="164" t="s">
        <v>1891</v>
      </c>
      <c r="K24" s="164" t="s">
        <v>0</v>
      </c>
      <c r="L24" s="165">
        <v>660</v>
      </c>
    </row>
    <row r="25" spans="1:12" x14ac:dyDescent="0.2">
      <c r="A25" s="593"/>
      <c r="B25" s="589"/>
      <c r="C25" s="595"/>
      <c r="D25" s="596"/>
      <c r="E25" s="589"/>
      <c r="F25" s="589"/>
      <c r="G25" s="589"/>
      <c r="H25" s="591" t="s">
        <v>1892</v>
      </c>
      <c r="I25" s="591"/>
      <c r="J25" s="164" t="s">
        <v>1891</v>
      </c>
      <c r="K25" s="164" t="s">
        <v>1891</v>
      </c>
      <c r="L25" s="165">
        <v>0</v>
      </c>
    </row>
    <row r="26" spans="1:12" ht="24" x14ac:dyDescent="0.2">
      <c r="A26" s="593"/>
      <c r="B26" s="161" t="s">
        <v>29</v>
      </c>
      <c r="C26" s="162" t="s">
        <v>30</v>
      </c>
      <c r="D26" s="162" t="s">
        <v>1893</v>
      </c>
      <c r="E26" s="162" t="s">
        <v>1894</v>
      </c>
      <c r="F26" s="592"/>
      <c r="G26" s="592"/>
      <c r="H26" s="591" t="s">
        <v>1895</v>
      </c>
      <c r="I26" s="591"/>
      <c r="J26" s="589" t="s">
        <v>1891</v>
      </c>
      <c r="K26" s="589" t="s">
        <v>1891</v>
      </c>
      <c r="L26" s="590">
        <v>0</v>
      </c>
    </row>
    <row r="27" spans="1:12" ht="24" x14ac:dyDescent="0.2">
      <c r="A27" s="593"/>
      <c r="B27" s="164" t="s">
        <v>1962</v>
      </c>
      <c r="C27" s="164" t="s">
        <v>2684</v>
      </c>
      <c r="D27" s="166">
        <v>43042</v>
      </c>
      <c r="E27" s="164" t="s">
        <v>3633</v>
      </c>
      <c r="F27" s="592"/>
      <c r="G27" s="592"/>
      <c r="H27" s="591"/>
      <c r="I27" s="591"/>
      <c r="J27" s="589"/>
      <c r="K27" s="589"/>
      <c r="L27" s="590"/>
    </row>
    <row r="28" spans="1:12" ht="24" x14ac:dyDescent="0.2">
      <c r="A28" s="593">
        <v>505</v>
      </c>
      <c r="B28" s="161" t="s">
        <v>20</v>
      </c>
      <c r="C28" s="162" t="s">
        <v>21</v>
      </c>
      <c r="D28" s="162" t="s">
        <v>1884</v>
      </c>
      <c r="E28" s="162" t="s">
        <v>1885</v>
      </c>
      <c r="F28" s="594" t="s">
        <v>14</v>
      </c>
      <c r="G28" s="594"/>
      <c r="H28" s="592"/>
      <c r="I28" s="592"/>
      <c r="J28" s="592"/>
      <c r="K28" s="592"/>
      <c r="L28" s="592"/>
    </row>
    <row r="29" spans="1:12" x14ac:dyDescent="0.2">
      <c r="A29" s="593"/>
      <c r="B29" s="589" t="s">
        <v>3631</v>
      </c>
      <c r="C29" s="595" t="s">
        <v>3632</v>
      </c>
      <c r="D29" s="596">
        <v>43028</v>
      </c>
      <c r="E29" s="589" t="s">
        <v>2712</v>
      </c>
      <c r="F29" s="589" t="s">
        <v>3634</v>
      </c>
      <c r="G29" s="589"/>
      <c r="H29" s="591" t="s">
        <v>1890</v>
      </c>
      <c r="I29" s="591"/>
      <c r="J29" s="164" t="s">
        <v>1891</v>
      </c>
      <c r="K29" s="164" t="s">
        <v>0</v>
      </c>
      <c r="L29" s="165">
        <v>910</v>
      </c>
    </row>
    <row r="30" spans="1:12" x14ac:dyDescent="0.2">
      <c r="A30" s="593"/>
      <c r="B30" s="589"/>
      <c r="C30" s="595"/>
      <c r="D30" s="596"/>
      <c r="E30" s="589"/>
      <c r="F30" s="589"/>
      <c r="G30" s="589"/>
      <c r="H30" s="591" t="s">
        <v>1892</v>
      </c>
      <c r="I30" s="591"/>
      <c r="J30" s="164" t="s">
        <v>1891</v>
      </c>
      <c r="K30" s="164" t="s">
        <v>0</v>
      </c>
      <c r="L30" s="165">
        <v>745.89</v>
      </c>
    </row>
    <row r="31" spans="1:12" ht="24" x14ac:dyDescent="0.2">
      <c r="A31" s="593"/>
      <c r="B31" s="161" t="s">
        <v>29</v>
      </c>
      <c r="C31" s="162" t="s">
        <v>30</v>
      </c>
      <c r="D31" s="162" t="s">
        <v>1893</v>
      </c>
      <c r="E31" s="162" t="s">
        <v>1894</v>
      </c>
      <c r="F31" s="592"/>
      <c r="G31" s="592"/>
      <c r="H31" s="591" t="s">
        <v>1895</v>
      </c>
      <c r="I31" s="591"/>
      <c r="J31" s="589" t="s">
        <v>1891</v>
      </c>
      <c r="K31" s="589" t="s">
        <v>1891</v>
      </c>
      <c r="L31" s="590">
        <v>0</v>
      </c>
    </row>
    <row r="32" spans="1:12" ht="24" x14ac:dyDescent="0.2">
      <c r="A32" s="593"/>
      <c r="B32" s="164" t="s">
        <v>1962</v>
      </c>
      <c r="C32" s="164" t="s">
        <v>3634</v>
      </c>
      <c r="D32" s="166">
        <v>43042</v>
      </c>
      <c r="E32" s="164" t="s">
        <v>3633</v>
      </c>
      <c r="F32" s="592"/>
      <c r="G32" s="592"/>
      <c r="H32" s="591"/>
      <c r="I32" s="591"/>
      <c r="J32" s="589"/>
      <c r="K32" s="589"/>
      <c r="L32" s="590"/>
    </row>
    <row r="33" spans="1:12" ht="24" x14ac:dyDescent="0.2">
      <c r="A33" s="593">
        <v>506</v>
      </c>
      <c r="B33" s="161" t="s">
        <v>20</v>
      </c>
      <c r="C33" s="162" t="s">
        <v>21</v>
      </c>
      <c r="D33" s="162" t="s">
        <v>1884</v>
      </c>
      <c r="E33" s="162" t="s">
        <v>1885</v>
      </c>
      <c r="F33" s="594" t="s">
        <v>14</v>
      </c>
      <c r="G33" s="594"/>
      <c r="H33" s="592"/>
      <c r="I33" s="592"/>
      <c r="J33" s="592"/>
      <c r="K33" s="592"/>
      <c r="L33" s="592"/>
    </row>
    <row r="34" spans="1:12" x14ac:dyDescent="0.2">
      <c r="A34" s="593"/>
      <c r="B34" s="589" t="s">
        <v>3631</v>
      </c>
      <c r="C34" s="595" t="s">
        <v>3632</v>
      </c>
      <c r="D34" s="596">
        <v>43028</v>
      </c>
      <c r="E34" s="589" t="s">
        <v>2712</v>
      </c>
      <c r="F34" s="589" t="s">
        <v>3635</v>
      </c>
      <c r="G34" s="589"/>
      <c r="H34" s="591" t="s">
        <v>1890</v>
      </c>
      <c r="I34" s="591"/>
      <c r="J34" s="164" t="s">
        <v>1891</v>
      </c>
      <c r="K34" s="164" t="s">
        <v>0</v>
      </c>
      <c r="L34" s="165">
        <v>2296</v>
      </c>
    </row>
    <row r="35" spans="1:12" x14ac:dyDescent="0.2">
      <c r="A35" s="593"/>
      <c r="B35" s="589"/>
      <c r="C35" s="595"/>
      <c r="D35" s="596"/>
      <c r="E35" s="589"/>
      <c r="F35" s="589"/>
      <c r="G35" s="589"/>
      <c r="H35" s="591" t="s">
        <v>1892</v>
      </c>
      <c r="I35" s="591"/>
      <c r="J35" s="164" t="s">
        <v>1891</v>
      </c>
      <c r="K35" s="164" t="s">
        <v>1891</v>
      </c>
      <c r="L35" s="165">
        <v>0</v>
      </c>
    </row>
    <row r="36" spans="1:12" ht="24" x14ac:dyDescent="0.2">
      <c r="A36" s="593"/>
      <c r="B36" s="161" t="s">
        <v>29</v>
      </c>
      <c r="C36" s="162" t="s">
        <v>30</v>
      </c>
      <c r="D36" s="162" t="s">
        <v>1893</v>
      </c>
      <c r="E36" s="162" t="s">
        <v>1894</v>
      </c>
      <c r="F36" s="592"/>
      <c r="G36" s="592"/>
      <c r="H36" s="591" t="s">
        <v>1895</v>
      </c>
      <c r="I36" s="591"/>
      <c r="J36" s="589" t="s">
        <v>1891</v>
      </c>
      <c r="K36" s="589" t="s">
        <v>1891</v>
      </c>
      <c r="L36" s="590">
        <v>0</v>
      </c>
    </row>
    <row r="37" spans="1:12" ht="24" x14ac:dyDescent="0.2">
      <c r="A37" s="593"/>
      <c r="B37" s="164" t="s">
        <v>1962</v>
      </c>
      <c r="C37" s="164" t="s">
        <v>3635</v>
      </c>
      <c r="D37" s="166">
        <v>43042</v>
      </c>
      <c r="E37" s="164" t="s">
        <v>3633</v>
      </c>
      <c r="F37" s="592"/>
      <c r="G37" s="592"/>
      <c r="H37" s="591"/>
      <c r="I37" s="591"/>
      <c r="J37" s="589"/>
      <c r="K37" s="589"/>
      <c r="L37" s="590"/>
    </row>
    <row r="38" spans="1:12" ht="24" x14ac:dyDescent="0.2">
      <c r="A38" s="593">
        <v>507</v>
      </c>
      <c r="B38" s="161" t="s">
        <v>20</v>
      </c>
      <c r="C38" s="162" t="s">
        <v>21</v>
      </c>
      <c r="D38" s="162" t="s">
        <v>1884</v>
      </c>
      <c r="E38" s="162" t="s">
        <v>1885</v>
      </c>
      <c r="F38" s="594" t="s">
        <v>14</v>
      </c>
      <c r="G38" s="594"/>
      <c r="H38" s="592"/>
      <c r="I38" s="592"/>
      <c r="J38" s="592"/>
      <c r="K38" s="592"/>
      <c r="L38" s="592"/>
    </row>
    <row r="39" spans="1:12" x14ac:dyDescent="0.2">
      <c r="A39" s="593"/>
      <c r="B39" s="589" t="s">
        <v>3631</v>
      </c>
      <c r="C39" s="589" t="s">
        <v>3636</v>
      </c>
      <c r="D39" s="596">
        <v>43078</v>
      </c>
      <c r="E39" s="589" t="s">
        <v>3637</v>
      </c>
      <c r="F39" s="589" t="s">
        <v>3638</v>
      </c>
      <c r="G39" s="589"/>
      <c r="H39" s="591" t="s">
        <v>1890</v>
      </c>
      <c r="I39" s="591"/>
      <c r="J39" s="164" t="s">
        <v>1891</v>
      </c>
      <c r="K39" s="164" t="s">
        <v>0</v>
      </c>
      <c r="L39" s="165">
        <v>2220</v>
      </c>
    </row>
    <row r="40" spans="1:12" x14ac:dyDescent="0.2">
      <c r="A40" s="593"/>
      <c r="B40" s="589"/>
      <c r="C40" s="589"/>
      <c r="D40" s="596"/>
      <c r="E40" s="589"/>
      <c r="F40" s="589"/>
      <c r="G40" s="589"/>
      <c r="H40" s="591" t="s">
        <v>1892</v>
      </c>
      <c r="I40" s="591"/>
      <c r="J40" s="164" t="s">
        <v>1891</v>
      </c>
      <c r="K40" s="164" t="s">
        <v>0</v>
      </c>
      <c r="L40" s="165">
        <v>1385</v>
      </c>
    </row>
    <row r="41" spans="1:12" ht="24" x14ac:dyDescent="0.2">
      <c r="A41" s="593"/>
      <c r="B41" s="161" t="s">
        <v>29</v>
      </c>
      <c r="C41" s="162" t="s">
        <v>30</v>
      </c>
      <c r="D41" s="162" t="s">
        <v>1893</v>
      </c>
      <c r="E41" s="162" t="s">
        <v>1894</v>
      </c>
      <c r="F41" s="592"/>
      <c r="G41" s="592"/>
      <c r="H41" s="591" t="s">
        <v>1895</v>
      </c>
      <c r="I41" s="591"/>
      <c r="J41" s="589" t="s">
        <v>1891</v>
      </c>
      <c r="K41" s="589" t="s">
        <v>1891</v>
      </c>
      <c r="L41" s="590">
        <v>0</v>
      </c>
    </row>
    <row r="42" spans="1:12" ht="24" x14ac:dyDescent="0.2">
      <c r="A42" s="593"/>
      <c r="B42" s="164" t="s">
        <v>1962</v>
      </c>
      <c r="C42" s="164" t="s">
        <v>3638</v>
      </c>
      <c r="D42" s="166">
        <v>43085</v>
      </c>
      <c r="E42" s="164" t="s">
        <v>2597</v>
      </c>
      <c r="F42" s="592"/>
      <c r="G42" s="592"/>
      <c r="H42" s="591"/>
      <c r="I42" s="591"/>
      <c r="J42" s="589"/>
      <c r="K42" s="589"/>
      <c r="L42" s="590"/>
    </row>
    <row r="43" spans="1:12" ht="24" x14ac:dyDescent="0.2">
      <c r="A43" s="593">
        <v>508</v>
      </c>
      <c r="B43" s="161" t="s">
        <v>20</v>
      </c>
      <c r="C43" s="162" t="s">
        <v>21</v>
      </c>
      <c r="D43" s="162" t="s">
        <v>1884</v>
      </c>
      <c r="E43" s="162" t="s">
        <v>1885</v>
      </c>
      <c r="F43" s="594" t="s">
        <v>14</v>
      </c>
      <c r="G43" s="594"/>
      <c r="H43" s="592"/>
      <c r="I43" s="592"/>
      <c r="J43" s="592"/>
      <c r="K43" s="592"/>
      <c r="L43" s="592"/>
    </row>
    <row r="44" spans="1:12" x14ac:dyDescent="0.2">
      <c r="A44" s="593"/>
      <c r="B44" s="589" t="s">
        <v>3639</v>
      </c>
      <c r="C44" s="595" t="s">
        <v>3640</v>
      </c>
      <c r="D44" s="596">
        <v>43009</v>
      </c>
      <c r="E44" s="589" t="s">
        <v>2460</v>
      </c>
      <c r="F44" s="589" t="s">
        <v>3641</v>
      </c>
      <c r="G44" s="589"/>
      <c r="H44" s="591" t="s">
        <v>1890</v>
      </c>
      <c r="I44" s="591"/>
      <c r="J44" s="164" t="s">
        <v>1891</v>
      </c>
      <c r="K44" s="164" t="s">
        <v>0</v>
      </c>
      <c r="L44" s="165">
        <v>253</v>
      </c>
    </row>
    <row r="45" spans="1:12" x14ac:dyDescent="0.2">
      <c r="A45" s="593"/>
      <c r="B45" s="589"/>
      <c r="C45" s="595"/>
      <c r="D45" s="596"/>
      <c r="E45" s="589"/>
      <c r="F45" s="589"/>
      <c r="G45" s="589"/>
      <c r="H45" s="591" t="s">
        <v>1892</v>
      </c>
      <c r="I45" s="591"/>
      <c r="J45" s="164" t="s">
        <v>1891</v>
      </c>
      <c r="K45" s="164" t="s">
        <v>1891</v>
      </c>
      <c r="L45" s="165">
        <v>0</v>
      </c>
    </row>
    <row r="46" spans="1:12" ht="24" x14ac:dyDescent="0.2">
      <c r="A46" s="593"/>
      <c r="B46" s="161" t="s">
        <v>29</v>
      </c>
      <c r="C46" s="162" t="s">
        <v>30</v>
      </c>
      <c r="D46" s="162" t="s">
        <v>1893</v>
      </c>
      <c r="E46" s="162" t="s">
        <v>1894</v>
      </c>
      <c r="F46" s="592"/>
      <c r="G46" s="592"/>
      <c r="H46" s="591" t="s">
        <v>1895</v>
      </c>
      <c r="I46" s="591"/>
      <c r="J46" s="589" t="s">
        <v>1891</v>
      </c>
      <c r="K46" s="589" t="s">
        <v>1891</v>
      </c>
      <c r="L46" s="590">
        <v>0</v>
      </c>
    </row>
    <row r="47" spans="1:12" ht="36" x14ac:dyDescent="0.2">
      <c r="A47" s="593"/>
      <c r="B47" s="164" t="s">
        <v>2388</v>
      </c>
      <c r="C47" s="164" t="s">
        <v>3641</v>
      </c>
      <c r="D47" s="166">
        <v>43011</v>
      </c>
      <c r="E47" s="164" t="s">
        <v>2773</v>
      </c>
      <c r="F47" s="592"/>
      <c r="G47" s="592"/>
      <c r="H47" s="591"/>
      <c r="I47" s="591"/>
      <c r="J47" s="589"/>
      <c r="K47" s="589"/>
      <c r="L47" s="590"/>
    </row>
    <row r="48" spans="1:12" ht="24" x14ac:dyDescent="0.2">
      <c r="A48" s="593">
        <v>509</v>
      </c>
      <c r="B48" s="161" t="s">
        <v>20</v>
      </c>
      <c r="C48" s="162" t="s">
        <v>21</v>
      </c>
      <c r="D48" s="162" t="s">
        <v>1884</v>
      </c>
      <c r="E48" s="162" t="s">
        <v>1885</v>
      </c>
      <c r="F48" s="594" t="s">
        <v>14</v>
      </c>
      <c r="G48" s="594"/>
      <c r="H48" s="592"/>
      <c r="I48" s="592"/>
      <c r="J48" s="592"/>
      <c r="K48" s="592"/>
      <c r="L48" s="592"/>
    </row>
    <row r="49" spans="1:12" x14ac:dyDescent="0.2">
      <c r="A49" s="593"/>
      <c r="B49" s="589" t="s">
        <v>3639</v>
      </c>
      <c r="C49" s="595" t="s">
        <v>3642</v>
      </c>
      <c r="D49" s="596">
        <v>43012</v>
      </c>
      <c r="E49" s="589" t="s">
        <v>3643</v>
      </c>
      <c r="F49" s="589" t="s">
        <v>3644</v>
      </c>
      <c r="G49" s="589"/>
      <c r="H49" s="591" t="s">
        <v>1890</v>
      </c>
      <c r="I49" s="591"/>
      <c r="J49" s="164" t="s">
        <v>1891</v>
      </c>
      <c r="K49" s="164" t="s">
        <v>0</v>
      </c>
      <c r="L49" s="165">
        <v>363.2</v>
      </c>
    </row>
    <row r="50" spans="1:12" x14ac:dyDescent="0.2">
      <c r="A50" s="593"/>
      <c r="B50" s="589"/>
      <c r="C50" s="595"/>
      <c r="D50" s="596"/>
      <c r="E50" s="589"/>
      <c r="F50" s="589"/>
      <c r="G50" s="589"/>
      <c r="H50" s="591" t="s">
        <v>1892</v>
      </c>
      <c r="I50" s="591"/>
      <c r="J50" s="164" t="s">
        <v>1891</v>
      </c>
      <c r="K50" s="164" t="s">
        <v>0</v>
      </c>
      <c r="L50" s="165">
        <v>524.41</v>
      </c>
    </row>
    <row r="51" spans="1:12" ht="24" x14ac:dyDescent="0.2">
      <c r="A51" s="593"/>
      <c r="B51" s="161" t="s">
        <v>29</v>
      </c>
      <c r="C51" s="162" t="s">
        <v>30</v>
      </c>
      <c r="D51" s="162" t="s">
        <v>1893</v>
      </c>
      <c r="E51" s="162" t="s">
        <v>1894</v>
      </c>
      <c r="F51" s="592"/>
      <c r="G51" s="592"/>
      <c r="H51" s="591" t="s">
        <v>1895</v>
      </c>
      <c r="I51" s="591"/>
      <c r="J51" s="589" t="s">
        <v>1891</v>
      </c>
      <c r="K51" s="589" t="s">
        <v>1891</v>
      </c>
      <c r="L51" s="590">
        <v>0</v>
      </c>
    </row>
    <row r="52" spans="1:12" ht="36" x14ac:dyDescent="0.2">
      <c r="A52" s="593"/>
      <c r="B52" s="164" t="s">
        <v>2388</v>
      </c>
      <c r="C52" s="164" t="s">
        <v>3644</v>
      </c>
      <c r="D52" s="166">
        <v>43014</v>
      </c>
      <c r="E52" s="164" t="s">
        <v>3645</v>
      </c>
      <c r="F52" s="592"/>
      <c r="G52" s="592"/>
      <c r="H52" s="591"/>
      <c r="I52" s="591"/>
      <c r="J52" s="589"/>
      <c r="K52" s="589"/>
      <c r="L52" s="590"/>
    </row>
    <row r="53" spans="1:12" ht="24" x14ac:dyDescent="0.2">
      <c r="A53" s="593">
        <v>510</v>
      </c>
      <c r="B53" s="161" t="s">
        <v>20</v>
      </c>
      <c r="C53" s="162" t="s">
        <v>21</v>
      </c>
      <c r="D53" s="162" t="s">
        <v>1884</v>
      </c>
      <c r="E53" s="162" t="s">
        <v>1885</v>
      </c>
      <c r="F53" s="594" t="s">
        <v>14</v>
      </c>
      <c r="G53" s="594"/>
      <c r="H53" s="592"/>
      <c r="I53" s="592"/>
      <c r="J53" s="592"/>
      <c r="K53" s="592"/>
      <c r="L53" s="592"/>
    </row>
    <row r="54" spans="1:12" x14ac:dyDescent="0.2">
      <c r="A54" s="593"/>
      <c r="B54" s="589" t="s">
        <v>3639</v>
      </c>
      <c r="C54" s="595" t="s">
        <v>3646</v>
      </c>
      <c r="D54" s="596">
        <v>43045</v>
      </c>
      <c r="E54" s="589" t="s">
        <v>1969</v>
      </c>
      <c r="F54" s="589" t="s">
        <v>2489</v>
      </c>
      <c r="G54" s="589"/>
      <c r="H54" s="591" t="s">
        <v>1890</v>
      </c>
      <c r="I54" s="591"/>
      <c r="J54" s="164" t="s">
        <v>1891</v>
      </c>
      <c r="K54" s="164" t="s">
        <v>0</v>
      </c>
      <c r="L54" s="165">
        <v>155.47</v>
      </c>
    </row>
    <row r="55" spans="1:12" x14ac:dyDescent="0.2">
      <c r="A55" s="593"/>
      <c r="B55" s="589"/>
      <c r="C55" s="595"/>
      <c r="D55" s="596"/>
      <c r="E55" s="589"/>
      <c r="F55" s="589"/>
      <c r="G55" s="589"/>
      <c r="H55" s="591" t="s">
        <v>1892</v>
      </c>
      <c r="I55" s="591"/>
      <c r="J55" s="164" t="s">
        <v>1891</v>
      </c>
      <c r="K55" s="164" t="s">
        <v>0</v>
      </c>
      <c r="L55" s="165">
        <v>500.6</v>
      </c>
    </row>
    <row r="56" spans="1:12" ht="24" x14ac:dyDescent="0.2">
      <c r="A56" s="593"/>
      <c r="B56" s="161" t="s">
        <v>29</v>
      </c>
      <c r="C56" s="162" t="s">
        <v>30</v>
      </c>
      <c r="D56" s="162" t="s">
        <v>1893</v>
      </c>
      <c r="E56" s="162" t="s">
        <v>1894</v>
      </c>
      <c r="F56" s="592"/>
      <c r="G56" s="592"/>
      <c r="H56" s="591" t="s">
        <v>1895</v>
      </c>
      <c r="I56" s="591"/>
      <c r="J56" s="589" t="s">
        <v>1891</v>
      </c>
      <c r="K56" s="589" t="s">
        <v>0</v>
      </c>
      <c r="L56" s="590">
        <v>500</v>
      </c>
    </row>
    <row r="57" spans="1:12" ht="36" x14ac:dyDescent="0.2">
      <c r="A57" s="593"/>
      <c r="B57" s="164" t="s">
        <v>2388</v>
      </c>
      <c r="C57" s="164" t="s">
        <v>2489</v>
      </c>
      <c r="D57" s="166">
        <v>43047</v>
      </c>
      <c r="E57" s="164" t="s">
        <v>2776</v>
      </c>
      <c r="F57" s="592"/>
      <c r="G57" s="592"/>
      <c r="H57" s="591"/>
      <c r="I57" s="591"/>
      <c r="J57" s="589"/>
      <c r="K57" s="589"/>
      <c r="L57" s="590"/>
    </row>
    <row r="58" spans="1:12" ht="24" x14ac:dyDescent="0.2">
      <c r="A58" s="593">
        <v>511</v>
      </c>
      <c r="B58" s="161" t="s">
        <v>20</v>
      </c>
      <c r="C58" s="162" t="s">
        <v>21</v>
      </c>
      <c r="D58" s="162" t="s">
        <v>1884</v>
      </c>
      <c r="E58" s="162" t="s">
        <v>1885</v>
      </c>
      <c r="F58" s="594" t="s">
        <v>14</v>
      </c>
      <c r="G58" s="594"/>
      <c r="H58" s="592"/>
      <c r="I58" s="592"/>
      <c r="J58" s="592"/>
      <c r="K58" s="592"/>
      <c r="L58" s="592"/>
    </row>
    <row r="59" spans="1:12" x14ac:dyDescent="0.2">
      <c r="A59" s="593"/>
      <c r="B59" s="589" t="s">
        <v>3639</v>
      </c>
      <c r="C59" s="595" t="s">
        <v>3647</v>
      </c>
      <c r="D59" s="596">
        <v>43068</v>
      </c>
      <c r="E59" s="589" t="s">
        <v>1952</v>
      </c>
      <c r="F59" s="589" t="s">
        <v>3648</v>
      </c>
      <c r="G59" s="589"/>
      <c r="H59" s="591" t="s">
        <v>1890</v>
      </c>
      <c r="I59" s="591"/>
      <c r="J59" s="164" t="s">
        <v>1891</v>
      </c>
      <c r="K59" s="164" t="s">
        <v>0</v>
      </c>
      <c r="L59" s="165">
        <v>1333</v>
      </c>
    </row>
    <row r="60" spans="1:12" x14ac:dyDescent="0.2">
      <c r="A60" s="593"/>
      <c r="B60" s="589"/>
      <c r="C60" s="595"/>
      <c r="D60" s="596"/>
      <c r="E60" s="589"/>
      <c r="F60" s="589"/>
      <c r="G60" s="589"/>
      <c r="H60" s="591" t="s">
        <v>1892</v>
      </c>
      <c r="I60" s="591"/>
      <c r="J60" s="164" t="s">
        <v>1891</v>
      </c>
      <c r="K60" s="164" t="s">
        <v>0</v>
      </c>
      <c r="L60" s="165">
        <v>4013.68</v>
      </c>
    </row>
    <row r="61" spans="1:12" ht="24" x14ac:dyDescent="0.2">
      <c r="A61" s="593"/>
      <c r="B61" s="161" t="s">
        <v>29</v>
      </c>
      <c r="C61" s="162" t="s">
        <v>30</v>
      </c>
      <c r="D61" s="162" t="s">
        <v>1893</v>
      </c>
      <c r="E61" s="162" t="s">
        <v>1894</v>
      </c>
      <c r="F61" s="592"/>
      <c r="G61" s="592"/>
      <c r="H61" s="591" t="s">
        <v>1895</v>
      </c>
      <c r="I61" s="591"/>
      <c r="J61" s="589" t="s">
        <v>1891</v>
      </c>
      <c r="K61" s="589" t="s">
        <v>0</v>
      </c>
      <c r="L61" s="590">
        <v>200</v>
      </c>
    </row>
    <row r="62" spans="1:12" ht="36" x14ac:dyDescent="0.2">
      <c r="A62" s="593"/>
      <c r="B62" s="164" t="s">
        <v>2388</v>
      </c>
      <c r="C62" s="164" t="s">
        <v>3648</v>
      </c>
      <c r="D62" s="166">
        <v>43074</v>
      </c>
      <c r="E62" s="164" t="s">
        <v>3649</v>
      </c>
      <c r="F62" s="592"/>
      <c r="G62" s="592"/>
      <c r="H62" s="591"/>
      <c r="I62" s="591"/>
      <c r="J62" s="589"/>
      <c r="K62" s="589"/>
      <c r="L62" s="590"/>
    </row>
    <row r="63" spans="1:12" ht="24" x14ac:dyDescent="0.2">
      <c r="A63" s="593">
        <v>512</v>
      </c>
      <c r="B63" s="161" t="s">
        <v>20</v>
      </c>
      <c r="C63" s="162" t="s">
        <v>21</v>
      </c>
      <c r="D63" s="162" t="s">
        <v>1884</v>
      </c>
      <c r="E63" s="162" t="s">
        <v>1885</v>
      </c>
      <c r="F63" s="594" t="s">
        <v>14</v>
      </c>
      <c r="G63" s="594"/>
      <c r="H63" s="592"/>
      <c r="I63" s="592"/>
      <c r="J63" s="592"/>
      <c r="K63" s="592"/>
      <c r="L63" s="592"/>
    </row>
    <row r="64" spans="1:12" x14ac:dyDescent="0.2">
      <c r="A64" s="593"/>
      <c r="B64" s="589" t="s">
        <v>3650</v>
      </c>
      <c r="C64" s="595" t="s">
        <v>3651</v>
      </c>
      <c r="D64" s="596">
        <v>43012</v>
      </c>
      <c r="E64" s="589" t="s">
        <v>1996</v>
      </c>
      <c r="F64" s="589" t="s">
        <v>2899</v>
      </c>
      <c r="G64" s="589"/>
      <c r="H64" s="591" t="s">
        <v>1890</v>
      </c>
      <c r="I64" s="591"/>
      <c r="J64" s="164" t="s">
        <v>1891</v>
      </c>
      <c r="K64" s="164" t="s">
        <v>0</v>
      </c>
      <c r="L64" s="165">
        <v>717.3</v>
      </c>
    </row>
    <row r="65" spans="1:12" x14ac:dyDescent="0.2">
      <c r="A65" s="593"/>
      <c r="B65" s="589"/>
      <c r="C65" s="595"/>
      <c r="D65" s="596"/>
      <c r="E65" s="589"/>
      <c r="F65" s="589"/>
      <c r="G65" s="589"/>
      <c r="H65" s="591" t="s">
        <v>1892</v>
      </c>
      <c r="I65" s="591"/>
      <c r="J65" s="589" t="s">
        <v>1891</v>
      </c>
      <c r="K65" s="589" t="s">
        <v>0</v>
      </c>
      <c r="L65" s="590">
        <v>388</v>
      </c>
    </row>
    <row r="66" spans="1:12" x14ac:dyDescent="0.2">
      <c r="A66" s="593"/>
      <c r="B66" s="589"/>
      <c r="C66" s="595"/>
      <c r="D66" s="596"/>
      <c r="E66" s="589"/>
      <c r="F66" s="589"/>
      <c r="G66" s="589"/>
      <c r="H66" s="591"/>
      <c r="I66" s="591"/>
      <c r="J66" s="589"/>
      <c r="K66" s="589"/>
      <c r="L66" s="590"/>
    </row>
    <row r="67" spans="1:12" ht="24" x14ac:dyDescent="0.2">
      <c r="A67" s="593"/>
      <c r="B67" s="161" t="s">
        <v>29</v>
      </c>
      <c r="C67" s="162" t="s">
        <v>30</v>
      </c>
      <c r="D67" s="162" t="s">
        <v>1893</v>
      </c>
      <c r="E67" s="162" t="s">
        <v>1894</v>
      </c>
      <c r="F67" s="592"/>
      <c r="G67" s="592"/>
      <c r="H67" s="591" t="s">
        <v>1895</v>
      </c>
      <c r="I67" s="591"/>
      <c r="J67" s="589" t="s">
        <v>1891</v>
      </c>
      <c r="K67" s="589" t="s">
        <v>1891</v>
      </c>
      <c r="L67" s="590">
        <v>0</v>
      </c>
    </row>
    <row r="68" spans="1:12" ht="24" x14ac:dyDescent="0.2">
      <c r="A68" s="593"/>
      <c r="B68" s="164" t="s">
        <v>2059</v>
      </c>
      <c r="C68" s="164" t="s">
        <v>2899</v>
      </c>
      <c r="D68" s="166">
        <v>43014</v>
      </c>
      <c r="E68" s="164" t="s">
        <v>3645</v>
      </c>
      <c r="F68" s="592"/>
      <c r="G68" s="592"/>
      <c r="H68" s="591"/>
      <c r="I68" s="591"/>
      <c r="J68" s="589"/>
      <c r="K68" s="589"/>
      <c r="L68" s="590"/>
    </row>
    <row r="69" spans="1:12" ht="24" x14ac:dyDescent="0.2">
      <c r="A69" s="593">
        <v>513</v>
      </c>
      <c r="B69" s="161" t="s">
        <v>20</v>
      </c>
      <c r="C69" s="162" t="s">
        <v>21</v>
      </c>
      <c r="D69" s="162" t="s">
        <v>1884</v>
      </c>
      <c r="E69" s="162" t="s">
        <v>1885</v>
      </c>
      <c r="F69" s="594" t="s">
        <v>14</v>
      </c>
      <c r="G69" s="594"/>
      <c r="H69" s="592"/>
      <c r="I69" s="592"/>
      <c r="J69" s="592"/>
      <c r="K69" s="592"/>
      <c r="L69" s="592"/>
    </row>
    <row r="70" spans="1:12" x14ac:dyDescent="0.2">
      <c r="A70" s="593"/>
      <c r="B70" s="589" t="s">
        <v>3650</v>
      </c>
      <c r="C70" s="595" t="s">
        <v>3652</v>
      </c>
      <c r="D70" s="596">
        <v>43050</v>
      </c>
      <c r="E70" s="589" t="s">
        <v>1921</v>
      </c>
      <c r="F70" s="589" t="s">
        <v>3653</v>
      </c>
      <c r="G70" s="589"/>
      <c r="H70" s="591" t="s">
        <v>1890</v>
      </c>
      <c r="I70" s="591"/>
      <c r="J70" s="164" t="s">
        <v>1891</v>
      </c>
      <c r="K70" s="164" t="s">
        <v>0</v>
      </c>
      <c r="L70" s="165">
        <v>204</v>
      </c>
    </row>
    <row r="71" spans="1:12" x14ac:dyDescent="0.2">
      <c r="A71" s="593"/>
      <c r="B71" s="589"/>
      <c r="C71" s="595"/>
      <c r="D71" s="596"/>
      <c r="E71" s="589"/>
      <c r="F71" s="589"/>
      <c r="G71" s="589"/>
      <c r="H71" s="591" t="s">
        <v>1892</v>
      </c>
      <c r="I71" s="591"/>
      <c r="J71" s="164" t="s">
        <v>1891</v>
      </c>
      <c r="K71" s="164" t="s">
        <v>0</v>
      </c>
      <c r="L71" s="165">
        <v>2367.59</v>
      </c>
    </row>
    <row r="72" spans="1:12" ht="24" x14ac:dyDescent="0.2">
      <c r="A72" s="593"/>
      <c r="B72" s="161" t="s">
        <v>29</v>
      </c>
      <c r="C72" s="162" t="s">
        <v>30</v>
      </c>
      <c r="D72" s="162" t="s">
        <v>1893</v>
      </c>
      <c r="E72" s="162" t="s">
        <v>1894</v>
      </c>
      <c r="F72" s="592"/>
      <c r="G72" s="592"/>
      <c r="H72" s="591" t="s">
        <v>1895</v>
      </c>
      <c r="I72" s="591"/>
      <c r="J72" s="589" t="s">
        <v>1891</v>
      </c>
      <c r="K72" s="589" t="s">
        <v>1891</v>
      </c>
      <c r="L72" s="590">
        <v>0</v>
      </c>
    </row>
    <row r="73" spans="1:12" ht="24" x14ac:dyDescent="0.2">
      <c r="A73" s="593"/>
      <c r="B73" s="164" t="s">
        <v>2059</v>
      </c>
      <c r="C73" s="164" t="s">
        <v>3653</v>
      </c>
      <c r="D73" s="166">
        <v>43054</v>
      </c>
      <c r="E73" s="164" t="s">
        <v>2742</v>
      </c>
      <c r="F73" s="592"/>
      <c r="G73" s="592"/>
      <c r="H73" s="591"/>
      <c r="I73" s="591"/>
      <c r="J73" s="589"/>
      <c r="K73" s="589"/>
      <c r="L73" s="590"/>
    </row>
    <row r="74" spans="1:12" ht="24" x14ac:dyDescent="0.2">
      <c r="A74" s="593">
        <v>514</v>
      </c>
      <c r="B74" s="161" t="s">
        <v>20</v>
      </c>
      <c r="C74" s="162" t="s">
        <v>21</v>
      </c>
      <c r="D74" s="162" t="s">
        <v>1884</v>
      </c>
      <c r="E74" s="162" t="s">
        <v>1885</v>
      </c>
      <c r="F74" s="594" t="s">
        <v>14</v>
      </c>
      <c r="G74" s="594"/>
      <c r="H74" s="592"/>
      <c r="I74" s="592"/>
      <c r="J74" s="592"/>
      <c r="K74" s="592"/>
      <c r="L74" s="592"/>
    </row>
    <row r="75" spans="1:12" x14ac:dyDescent="0.2">
      <c r="A75" s="593"/>
      <c r="B75" s="589" t="s">
        <v>3654</v>
      </c>
      <c r="C75" s="595" t="s">
        <v>3655</v>
      </c>
      <c r="D75" s="596">
        <v>43031</v>
      </c>
      <c r="E75" s="589" t="s">
        <v>3656</v>
      </c>
      <c r="F75" s="589" t="s">
        <v>3657</v>
      </c>
      <c r="G75" s="589"/>
      <c r="H75" s="591" t="s">
        <v>1890</v>
      </c>
      <c r="I75" s="591"/>
      <c r="J75" s="164" t="s">
        <v>1891</v>
      </c>
      <c r="K75" s="164" t="s">
        <v>0</v>
      </c>
      <c r="L75" s="165">
        <v>1140</v>
      </c>
    </row>
    <row r="76" spans="1:12" x14ac:dyDescent="0.2">
      <c r="A76" s="593"/>
      <c r="B76" s="589"/>
      <c r="C76" s="595"/>
      <c r="D76" s="596"/>
      <c r="E76" s="589"/>
      <c r="F76" s="589"/>
      <c r="G76" s="589"/>
      <c r="H76" s="591" t="s">
        <v>1892</v>
      </c>
      <c r="I76" s="591"/>
      <c r="J76" s="164" t="s">
        <v>1891</v>
      </c>
      <c r="K76" s="164" t="s">
        <v>0</v>
      </c>
      <c r="L76" s="165">
        <v>990.15</v>
      </c>
    </row>
    <row r="77" spans="1:12" ht="24" x14ac:dyDescent="0.2">
      <c r="A77" s="593"/>
      <c r="B77" s="161" t="s">
        <v>29</v>
      </c>
      <c r="C77" s="162" t="s">
        <v>30</v>
      </c>
      <c r="D77" s="162" t="s">
        <v>1893</v>
      </c>
      <c r="E77" s="162" t="s">
        <v>1894</v>
      </c>
      <c r="F77" s="592"/>
      <c r="G77" s="592"/>
      <c r="H77" s="591" t="s">
        <v>1895</v>
      </c>
      <c r="I77" s="591"/>
      <c r="J77" s="589" t="s">
        <v>1891</v>
      </c>
      <c r="K77" s="589" t="s">
        <v>0</v>
      </c>
      <c r="L77" s="590">
        <v>750</v>
      </c>
    </row>
    <row r="78" spans="1:12" ht="24" x14ac:dyDescent="0.2">
      <c r="A78" s="593"/>
      <c r="B78" s="164" t="s">
        <v>2052</v>
      </c>
      <c r="C78" s="164" t="s">
        <v>3657</v>
      </c>
      <c r="D78" s="166">
        <v>43039</v>
      </c>
      <c r="E78" s="164" t="s">
        <v>3658</v>
      </c>
      <c r="F78" s="592"/>
      <c r="G78" s="592"/>
      <c r="H78" s="591"/>
      <c r="I78" s="591"/>
      <c r="J78" s="589"/>
      <c r="K78" s="589"/>
      <c r="L78" s="590"/>
    </row>
    <row r="79" spans="1:12" ht="24" x14ac:dyDescent="0.2">
      <c r="A79" s="593">
        <v>515</v>
      </c>
      <c r="B79" s="161" t="s">
        <v>20</v>
      </c>
      <c r="C79" s="162" t="s">
        <v>21</v>
      </c>
      <c r="D79" s="162" t="s">
        <v>1884</v>
      </c>
      <c r="E79" s="162" t="s">
        <v>1885</v>
      </c>
      <c r="F79" s="594" t="s">
        <v>14</v>
      </c>
      <c r="G79" s="594"/>
      <c r="H79" s="592"/>
      <c r="I79" s="592"/>
      <c r="J79" s="592"/>
      <c r="K79" s="592"/>
      <c r="L79" s="592"/>
    </row>
    <row r="80" spans="1:12" x14ac:dyDescent="0.2">
      <c r="A80" s="593"/>
      <c r="B80" s="589" t="s">
        <v>3659</v>
      </c>
      <c r="C80" s="589" t="s">
        <v>3660</v>
      </c>
      <c r="D80" s="596">
        <v>43053</v>
      </c>
      <c r="E80" s="589" t="s">
        <v>2832</v>
      </c>
      <c r="F80" s="589" t="s">
        <v>3661</v>
      </c>
      <c r="G80" s="589"/>
      <c r="H80" s="591" t="s">
        <v>1890</v>
      </c>
      <c r="I80" s="591"/>
      <c r="J80" s="164" t="s">
        <v>1891</v>
      </c>
      <c r="K80" s="164" t="s">
        <v>0</v>
      </c>
      <c r="L80" s="165">
        <v>199</v>
      </c>
    </row>
    <row r="81" spans="1:12" x14ac:dyDescent="0.2">
      <c r="A81" s="593"/>
      <c r="B81" s="589"/>
      <c r="C81" s="589"/>
      <c r="D81" s="596"/>
      <c r="E81" s="589"/>
      <c r="F81" s="589"/>
      <c r="G81" s="589"/>
      <c r="H81" s="591" t="s">
        <v>1892</v>
      </c>
      <c r="I81" s="591"/>
      <c r="J81" s="164" t="s">
        <v>1891</v>
      </c>
      <c r="K81" s="164" t="s">
        <v>0</v>
      </c>
      <c r="L81" s="165">
        <v>193.05</v>
      </c>
    </row>
    <row r="82" spans="1:12" ht="24" x14ac:dyDescent="0.2">
      <c r="A82" s="593"/>
      <c r="B82" s="161" t="s">
        <v>29</v>
      </c>
      <c r="C82" s="162" t="s">
        <v>30</v>
      </c>
      <c r="D82" s="162" t="s">
        <v>1893</v>
      </c>
      <c r="E82" s="162" t="s">
        <v>1894</v>
      </c>
      <c r="F82" s="592"/>
      <c r="G82" s="592"/>
      <c r="H82" s="591" t="s">
        <v>1895</v>
      </c>
      <c r="I82" s="591"/>
      <c r="J82" s="589" t="s">
        <v>1891</v>
      </c>
      <c r="K82" s="589" t="s">
        <v>1891</v>
      </c>
      <c r="L82" s="590">
        <v>0</v>
      </c>
    </row>
    <row r="83" spans="1:12" ht="24" x14ac:dyDescent="0.2">
      <c r="A83" s="593"/>
      <c r="B83" s="164" t="s">
        <v>3662</v>
      </c>
      <c r="C83" s="164" t="s">
        <v>3661</v>
      </c>
      <c r="D83" s="166">
        <v>43054</v>
      </c>
      <c r="E83" s="164" t="s">
        <v>3262</v>
      </c>
      <c r="F83" s="592"/>
      <c r="G83" s="592"/>
      <c r="H83" s="591"/>
      <c r="I83" s="591"/>
      <c r="J83" s="589"/>
      <c r="K83" s="589"/>
      <c r="L83" s="590"/>
    </row>
    <row r="84" spans="1:12" ht="24" x14ac:dyDescent="0.2">
      <c r="A84" s="593">
        <v>516</v>
      </c>
      <c r="B84" s="161" t="s">
        <v>20</v>
      </c>
      <c r="C84" s="162" t="s">
        <v>21</v>
      </c>
      <c r="D84" s="162" t="s">
        <v>1884</v>
      </c>
      <c r="E84" s="162" t="s">
        <v>1885</v>
      </c>
      <c r="F84" s="594" t="s">
        <v>14</v>
      </c>
      <c r="G84" s="594"/>
      <c r="H84" s="592"/>
      <c r="I84" s="592"/>
      <c r="J84" s="592"/>
      <c r="K84" s="592"/>
      <c r="L84" s="592"/>
    </row>
    <row r="85" spans="1:12" x14ac:dyDescent="0.2">
      <c r="A85" s="593"/>
      <c r="B85" s="589" t="s">
        <v>3663</v>
      </c>
      <c r="C85" s="595" t="s">
        <v>3664</v>
      </c>
      <c r="D85" s="596">
        <v>43009</v>
      </c>
      <c r="E85" s="589" t="s">
        <v>1899</v>
      </c>
      <c r="F85" s="589" t="s">
        <v>2647</v>
      </c>
      <c r="G85" s="589"/>
      <c r="H85" s="591" t="s">
        <v>1890</v>
      </c>
      <c r="I85" s="591"/>
      <c r="J85" s="164" t="s">
        <v>1891</v>
      </c>
      <c r="K85" s="164" t="s">
        <v>0</v>
      </c>
      <c r="L85" s="165">
        <v>434</v>
      </c>
    </row>
    <row r="86" spans="1:12" x14ac:dyDescent="0.2">
      <c r="A86" s="593"/>
      <c r="B86" s="589"/>
      <c r="C86" s="595"/>
      <c r="D86" s="596"/>
      <c r="E86" s="589"/>
      <c r="F86" s="589"/>
      <c r="G86" s="589"/>
      <c r="H86" s="591" t="s">
        <v>1892</v>
      </c>
      <c r="I86" s="591"/>
      <c r="J86" s="589" t="s">
        <v>1891</v>
      </c>
      <c r="K86" s="589" t="s">
        <v>1891</v>
      </c>
      <c r="L86" s="590">
        <v>0</v>
      </c>
    </row>
    <row r="87" spans="1:12" x14ac:dyDescent="0.2">
      <c r="A87" s="593"/>
      <c r="B87" s="589"/>
      <c r="C87" s="595"/>
      <c r="D87" s="596"/>
      <c r="E87" s="589"/>
      <c r="F87" s="589"/>
      <c r="G87" s="589"/>
      <c r="H87" s="591"/>
      <c r="I87" s="591"/>
      <c r="J87" s="589"/>
      <c r="K87" s="589"/>
      <c r="L87" s="590"/>
    </row>
    <row r="88" spans="1:12" ht="24" x14ac:dyDescent="0.2">
      <c r="A88" s="593"/>
      <c r="B88" s="161" t="s">
        <v>29</v>
      </c>
      <c r="C88" s="162" t="s">
        <v>30</v>
      </c>
      <c r="D88" s="162" t="s">
        <v>1893</v>
      </c>
      <c r="E88" s="162" t="s">
        <v>1894</v>
      </c>
      <c r="F88" s="592"/>
      <c r="G88" s="592"/>
      <c r="H88" s="591" t="s">
        <v>1895</v>
      </c>
      <c r="I88" s="591"/>
      <c r="J88" s="589" t="s">
        <v>1891</v>
      </c>
      <c r="K88" s="589" t="s">
        <v>0</v>
      </c>
      <c r="L88" s="590">
        <v>140</v>
      </c>
    </row>
    <row r="89" spans="1:12" ht="24" x14ac:dyDescent="0.2">
      <c r="A89" s="593"/>
      <c r="B89" s="164" t="s">
        <v>1896</v>
      </c>
      <c r="C89" s="164" t="s">
        <v>2647</v>
      </c>
      <c r="D89" s="166">
        <v>43011</v>
      </c>
      <c r="E89" s="164" t="s">
        <v>2773</v>
      </c>
      <c r="F89" s="592"/>
      <c r="G89" s="592"/>
      <c r="H89" s="591"/>
      <c r="I89" s="591"/>
      <c r="J89" s="589"/>
      <c r="K89" s="589"/>
      <c r="L89" s="590"/>
    </row>
    <row r="90" spans="1:12" ht="24" x14ac:dyDescent="0.2">
      <c r="A90" s="593">
        <v>517</v>
      </c>
      <c r="B90" s="161" t="s">
        <v>20</v>
      </c>
      <c r="C90" s="162" t="s">
        <v>21</v>
      </c>
      <c r="D90" s="162" t="s">
        <v>1884</v>
      </c>
      <c r="E90" s="162" t="s">
        <v>1885</v>
      </c>
      <c r="F90" s="594" t="s">
        <v>14</v>
      </c>
      <c r="G90" s="594"/>
      <c r="H90" s="592"/>
      <c r="I90" s="592"/>
      <c r="J90" s="592"/>
      <c r="K90" s="592"/>
      <c r="L90" s="592"/>
    </row>
    <row r="91" spans="1:12" x14ac:dyDescent="0.2">
      <c r="A91" s="593"/>
      <c r="B91" s="589" t="s">
        <v>3663</v>
      </c>
      <c r="C91" s="595" t="s">
        <v>3665</v>
      </c>
      <c r="D91" s="596">
        <v>43046</v>
      </c>
      <c r="E91" s="589" t="s">
        <v>2563</v>
      </c>
      <c r="F91" s="589" t="s">
        <v>3462</v>
      </c>
      <c r="G91" s="589"/>
      <c r="H91" s="591" t="s">
        <v>1890</v>
      </c>
      <c r="I91" s="591"/>
      <c r="J91" s="164" t="s">
        <v>1891</v>
      </c>
      <c r="K91" s="164" t="s">
        <v>0</v>
      </c>
      <c r="L91" s="165">
        <v>600.24</v>
      </c>
    </row>
    <row r="92" spans="1:12" x14ac:dyDescent="0.2">
      <c r="A92" s="593"/>
      <c r="B92" s="589"/>
      <c r="C92" s="595"/>
      <c r="D92" s="596"/>
      <c r="E92" s="589"/>
      <c r="F92" s="589"/>
      <c r="G92" s="589"/>
      <c r="H92" s="591" t="s">
        <v>1892</v>
      </c>
      <c r="I92" s="591"/>
      <c r="J92" s="164" t="s">
        <v>1891</v>
      </c>
      <c r="K92" s="164" t="s">
        <v>0</v>
      </c>
      <c r="L92" s="165">
        <v>2653.72</v>
      </c>
    </row>
    <row r="93" spans="1:12" ht="24" x14ac:dyDescent="0.2">
      <c r="A93" s="593"/>
      <c r="B93" s="161" t="s">
        <v>29</v>
      </c>
      <c r="C93" s="162" t="s">
        <v>30</v>
      </c>
      <c r="D93" s="162" t="s">
        <v>1893</v>
      </c>
      <c r="E93" s="162" t="s">
        <v>1894</v>
      </c>
      <c r="F93" s="592"/>
      <c r="G93" s="592"/>
      <c r="H93" s="591" t="s">
        <v>1895</v>
      </c>
      <c r="I93" s="591"/>
      <c r="J93" s="589" t="s">
        <v>1891</v>
      </c>
      <c r="K93" s="589" t="s">
        <v>0</v>
      </c>
      <c r="L93" s="590">
        <v>85</v>
      </c>
    </row>
    <row r="94" spans="1:12" ht="24" x14ac:dyDescent="0.2">
      <c r="A94" s="593"/>
      <c r="B94" s="164" t="s">
        <v>1896</v>
      </c>
      <c r="C94" s="164" t="s">
        <v>3462</v>
      </c>
      <c r="D94" s="166">
        <v>43050</v>
      </c>
      <c r="E94" s="164" t="s">
        <v>3666</v>
      </c>
      <c r="F94" s="592"/>
      <c r="G94" s="592"/>
      <c r="H94" s="591"/>
      <c r="I94" s="591"/>
      <c r="J94" s="589"/>
      <c r="K94" s="589"/>
      <c r="L94" s="590"/>
    </row>
    <row r="95" spans="1:12" ht="24" x14ac:dyDescent="0.2">
      <c r="A95" s="593">
        <v>518</v>
      </c>
      <c r="B95" s="161" t="s">
        <v>20</v>
      </c>
      <c r="C95" s="162" t="s">
        <v>21</v>
      </c>
      <c r="D95" s="162" t="s">
        <v>1884</v>
      </c>
      <c r="E95" s="162" t="s">
        <v>1885</v>
      </c>
      <c r="F95" s="594" t="s">
        <v>14</v>
      </c>
      <c r="G95" s="594"/>
      <c r="H95" s="592"/>
      <c r="I95" s="592"/>
      <c r="J95" s="592"/>
      <c r="K95" s="592"/>
      <c r="L95" s="592"/>
    </row>
    <row r="96" spans="1:12" x14ac:dyDescent="0.2">
      <c r="A96" s="593"/>
      <c r="B96" s="589" t="s">
        <v>3663</v>
      </c>
      <c r="C96" s="595" t="s">
        <v>3667</v>
      </c>
      <c r="D96" s="596">
        <v>43165</v>
      </c>
      <c r="E96" s="589" t="s">
        <v>2712</v>
      </c>
      <c r="F96" s="589" t="s">
        <v>3668</v>
      </c>
      <c r="G96" s="589"/>
      <c r="H96" s="591" t="s">
        <v>1890</v>
      </c>
      <c r="I96" s="591"/>
      <c r="J96" s="164" t="s">
        <v>1891</v>
      </c>
      <c r="K96" s="164" t="s">
        <v>0</v>
      </c>
      <c r="L96" s="165">
        <v>328.64</v>
      </c>
    </row>
    <row r="97" spans="1:12" x14ac:dyDescent="0.2">
      <c r="A97" s="593"/>
      <c r="B97" s="589"/>
      <c r="C97" s="595"/>
      <c r="D97" s="596"/>
      <c r="E97" s="589"/>
      <c r="F97" s="589"/>
      <c r="G97" s="589"/>
      <c r="H97" s="591" t="s">
        <v>1892</v>
      </c>
      <c r="I97" s="591"/>
      <c r="J97" s="164" t="s">
        <v>1891</v>
      </c>
      <c r="K97" s="164" t="s">
        <v>0</v>
      </c>
      <c r="L97" s="165">
        <v>3083.13</v>
      </c>
    </row>
    <row r="98" spans="1:12" ht="24" x14ac:dyDescent="0.2">
      <c r="A98" s="593"/>
      <c r="B98" s="161" t="s">
        <v>29</v>
      </c>
      <c r="C98" s="162" t="s">
        <v>30</v>
      </c>
      <c r="D98" s="162" t="s">
        <v>1893</v>
      </c>
      <c r="E98" s="162" t="s">
        <v>1894</v>
      </c>
      <c r="F98" s="592"/>
      <c r="G98" s="592"/>
      <c r="H98" s="591" t="s">
        <v>1895</v>
      </c>
      <c r="I98" s="591"/>
      <c r="J98" s="589" t="s">
        <v>1891</v>
      </c>
      <c r="K98" s="589" t="s">
        <v>0</v>
      </c>
      <c r="L98" s="590">
        <v>180</v>
      </c>
    </row>
    <row r="99" spans="1:12" ht="24" x14ac:dyDescent="0.2">
      <c r="A99" s="593"/>
      <c r="B99" s="164" t="s">
        <v>1896</v>
      </c>
      <c r="C99" s="164" t="s">
        <v>3668</v>
      </c>
      <c r="D99" s="166">
        <v>43168</v>
      </c>
      <c r="E99" s="164" t="s">
        <v>2070</v>
      </c>
      <c r="F99" s="592"/>
      <c r="G99" s="592"/>
      <c r="H99" s="591"/>
      <c r="I99" s="591"/>
      <c r="J99" s="589"/>
      <c r="K99" s="589"/>
      <c r="L99" s="590"/>
    </row>
    <row r="100" spans="1:12" ht="24" x14ac:dyDescent="0.2">
      <c r="A100" s="593">
        <v>519</v>
      </c>
      <c r="B100" s="161" t="s">
        <v>20</v>
      </c>
      <c r="C100" s="162" t="s">
        <v>21</v>
      </c>
      <c r="D100" s="162" t="s">
        <v>1884</v>
      </c>
      <c r="E100" s="162" t="s">
        <v>1885</v>
      </c>
      <c r="F100" s="594" t="s">
        <v>14</v>
      </c>
      <c r="G100" s="594"/>
      <c r="H100" s="592"/>
      <c r="I100" s="592"/>
      <c r="J100" s="592"/>
      <c r="K100" s="592"/>
      <c r="L100" s="592"/>
    </row>
    <row r="101" spans="1:12" x14ac:dyDescent="0.2">
      <c r="A101" s="593"/>
      <c r="B101" s="589" t="s">
        <v>3669</v>
      </c>
      <c r="C101" s="595" t="s">
        <v>3670</v>
      </c>
      <c r="D101" s="596">
        <v>43010</v>
      </c>
      <c r="E101" s="589" t="s">
        <v>2712</v>
      </c>
      <c r="F101" s="589" t="s">
        <v>3671</v>
      </c>
      <c r="G101" s="589"/>
      <c r="H101" s="591" t="s">
        <v>1890</v>
      </c>
      <c r="I101" s="591"/>
      <c r="J101" s="164" t="s">
        <v>1891</v>
      </c>
      <c r="K101" s="164" t="s">
        <v>0</v>
      </c>
      <c r="L101" s="165">
        <v>285.89</v>
      </c>
    </row>
    <row r="102" spans="1:12" x14ac:dyDescent="0.2">
      <c r="A102" s="593"/>
      <c r="B102" s="589"/>
      <c r="C102" s="595"/>
      <c r="D102" s="596"/>
      <c r="E102" s="589"/>
      <c r="F102" s="589"/>
      <c r="G102" s="589"/>
      <c r="H102" s="591" t="s">
        <v>1892</v>
      </c>
      <c r="I102" s="591"/>
      <c r="J102" s="164" t="s">
        <v>1891</v>
      </c>
      <c r="K102" s="164" t="s">
        <v>0</v>
      </c>
      <c r="L102" s="165">
        <v>1400.47</v>
      </c>
    </row>
    <row r="103" spans="1:12" ht="24" x14ac:dyDescent="0.2">
      <c r="A103" s="593"/>
      <c r="B103" s="161" t="s">
        <v>29</v>
      </c>
      <c r="C103" s="162" t="s">
        <v>30</v>
      </c>
      <c r="D103" s="162" t="s">
        <v>1893</v>
      </c>
      <c r="E103" s="162" t="s">
        <v>1894</v>
      </c>
      <c r="F103" s="592"/>
      <c r="G103" s="592"/>
      <c r="H103" s="591" t="s">
        <v>1895</v>
      </c>
      <c r="I103" s="591"/>
      <c r="J103" s="589" t="s">
        <v>1891</v>
      </c>
      <c r="K103" s="589" t="s">
        <v>0</v>
      </c>
      <c r="L103" s="590">
        <v>138.33000000000001</v>
      </c>
    </row>
    <row r="104" spans="1:12" ht="24" x14ac:dyDescent="0.2">
      <c r="A104" s="593"/>
      <c r="B104" s="164" t="s">
        <v>2052</v>
      </c>
      <c r="C104" s="164" t="s">
        <v>3671</v>
      </c>
      <c r="D104" s="166">
        <v>43016</v>
      </c>
      <c r="E104" s="164" t="s">
        <v>3672</v>
      </c>
      <c r="F104" s="592"/>
      <c r="G104" s="592"/>
      <c r="H104" s="591"/>
      <c r="I104" s="591"/>
      <c r="J104" s="589"/>
      <c r="K104" s="589"/>
      <c r="L104" s="590"/>
    </row>
    <row r="105" spans="1:12" ht="24" x14ac:dyDescent="0.2">
      <c r="A105" s="593">
        <v>520</v>
      </c>
      <c r="B105" s="161" t="s">
        <v>20</v>
      </c>
      <c r="C105" s="162" t="s">
        <v>21</v>
      </c>
      <c r="D105" s="162" t="s">
        <v>1884</v>
      </c>
      <c r="E105" s="162" t="s">
        <v>1885</v>
      </c>
      <c r="F105" s="594" t="s">
        <v>14</v>
      </c>
      <c r="G105" s="594"/>
      <c r="H105" s="592"/>
      <c r="I105" s="592"/>
      <c r="J105" s="592"/>
      <c r="K105" s="592"/>
      <c r="L105" s="592"/>
    </row>
    <row r="106" spans="1:12" x14ac:dyDescent="0.2">
      <c r="A106" s="593"/>
      <c r="B106" s="589" t="s">
        <v>3673</v>
      </c>
      <c r="C106" s="595" t="s">
        <v>3674</v>
      </c>
      <c r="D106" s="596">
        <v>43073</v>
      </c>
      <c r="E106" s="589" t="s">
        <v>1952</v>
      </c>
      <c r="F106" s="589" t="s">
        <v>3675</v>
      </c>
      <c r="G106" s="589"/>
      <c r="H106" s="591" t="s">
        <v>1890</v>
      </c>
      <c r="I106" s="591"/>
      <c r="J106" s="164" t="s">
        <v>1891</v>
      </c>
      <c r="K106" s="164" t="s">
        <v>0</v>
      </c>
      <c r="L106" s="165">
        <v>350</v>
      </c>
    </row>
    <row r="107" spans="1:12" x14ac:dyDescent="0.2">
      <c r="A107" s="593"/>
      <c r="B107" s="589"/>
      <c r="C107" s="595"/>
      <c r="D107" s="596"/>
      <c r="E107" s="589"/>
      <c r="F107" s="589"/>
      <c r="G107" s="589"/>
      <c r="H107" s="591" t="s">
        <v>1892</v>
      </c>
      <c r="I107" s="591"/>
      <c r="J107" s="164" t="s">
        <v>1891</v>
      </c>
      <c r="K107" s="164" t="s">
        <v>1891</v>
      </c>
      <c r="L107" s="165">
        <v>0</v>
      </c>
    </row>
    <row r="108" spans="1:12" ht="24" x14ac:dyDescent="0.2">
      <c r="A108" s="593"/>
      <c r="B108" s="161" t="s">
        <v>29</v>
      </c>
      <c r="C108" s="162" t="s">
        <v>30</v>
      </c>
      <c r="D108" s="162" t="s">
        <v>1893</v>
      </c>
      <c r="E108" s="162" t="s">
        <v>1894</v>
      </c>
      <c r="F108" s="592"/>
      <c r="G108" s="592"/>
      <c r="H108" s="591" t="s">
        <v>1895</v>
      </c>
      <c r="I108" s="591"/>
      <c r="J108" s="589" t="s">
        <v>1891</v>
      </c>
      <c r="K108" s="589" t="s">
        <v>1891</v>
      </c>
      <c r="L108" s="590">
        <v>0</v>
      </c>
    </row>
    <row r="109" spans="1:12" ht="24" x14ac:dyDescent="0.2">
      <c r="A109" s="593"/>
      <c r="B109" s="164" t="s">
        <v>3676</v>
      </c>
      <c r="C109" s="164" t="s">
        <v>3675</v>
      </c>
      <c r="D109" s="166">
        <v>43083</v>
      </c>
      <c r="E109" s="164" t="s">
        <v>3677</v>
      </c>
      <c r="F109" s="592"/>
      <c r="G109" s="592"/>
      <c r="H109" s="591"/>
      <c r="I109" s="591"/>
      <c r="J109" s="589"/>
      <c r="K109" s="589"/>
      <c r="L109" s="590"/>
    </row>
    <row r="110" spans="1:12" ht="24" x14ac:dyDescent="0.2">
      <c r="A110" s="593">
        <v>521</v>
      </c>
      <c r="B110" s="161" t="s">
        <v>20</v>
      </c>
      <c r="C110" s="162" t="s">
        <v>21</v>
      </c>
      <c r="D110" s="162" t="s">
        <v>1884</v>
      </c>
      <c r="E110" s="162" t="s">
        <v>1885</v>
      </c>
      <c r="F110" s="594" t="s">
        <v>14</v>
      </c>
      <c r="G110" s="594"/>
      <c r="H110" s="592"/>
      <c r="I110" s="592"/>
      <c r="J110" s="592"/>
      <c r="K110" s="592"/>
      <c r="L110" s="592"/>
    </row>
    <row r="111" spans="1:12" x14ac:dyDescent="0.2">
      <c r="A111" s="593"/>
      <c r="B111" s="589" t="s">
        <v>3673</v>
      </c>
      <c r="C111" s="595" t="s">
        <v>3674</v>
      </c>
      <c r="D111" s="596">
        <v>43073</v>
      </c>
      <c r="E111" s="589" t="s">
        <v>1952</v>
      </c>
      <c r="F111" s="589" t="s">
        <v>3648</v>
      </c>
      <c r="G111" s="589"/>
      <c r="H111" s="591" t="s">
        <v>1890</v>
      </c>
      <c r="I111" s="591"/>
      <c r="J111" s="164" t="s">
        <v>1891</v>
      </c>
      <c r="K111" s="164" t="s">
        <v>0</v>
      </c>
      <c r="L111" s="165">
        <v>555.91999999999996</v>
      </c>
    </row>
    <row r="112" spans="1:12" x14ac:dyDescent="0.2">
      <c r="A112" s="593"/>
      <c r="B112" s="589"/>
      <c r="C112" s="595"/>
      <c r="D112" s="596"/>
      <c r="E112" s="589"/>
      <c r="F112" s="589"/>
      <c r="G112" s="589"/>
      <c r="H112" s="591" t="s">
        <v>1892</v>
      </c>
      <c r="I112" s="591"/>
      <c r="J112" s="164" t="s">
        <v>1891</v>
      </c>
      <c r="K112" s="164" t="s">
        <v>0</v>
      </c>
      <c r="L112" s="165">
        <v>1156.1200000000001</v>
      </c>
    </row>
    <row r="113" spans="1:12" ht="24" x14ac:dyDescent="0.2">
      <c r="A113" s="593"/>
      <c r="B113" s="161" t="s">
        <v>29</v>
      </c>
      <c r="C113" s="162" t="s">
        <v>30</v>
      </c>
      <c r="D113" s="162" t="s">
        <v>1893</v>
      </c>
      <c r="E113" s="162" t="s">
        <v>1894</v>
      </c>
      <c r="F113" s="592"/>
      <c r="G113" s="592"/>
      <c r="H113" s="591" t="s">
        <v>1895</v>
      </c>
      <c r="I113" s="591"/>
      <c r="J113" s="589" t="s">
        <v>1891</v>
      </c>
      <c r="K113" s="589" t="s">
        <v>1891</v>
      </c>
      <c r="L113" s="590">
        <v>0</v>
      </c>
    </row>
    <row r="114" spans="1:12" ht="24" x14ac:dyDescent="0.2">
      <c r="A114" s="593"/>
      <c r="B114" s="164" t="s">
        <v>3676</v>
      </c>
      <c r="C114" s="164" t="s">
        <v>3648</v>
      </c>
      <c r="D114" s="166">
        <v>43083</v>
      </c>
      <c r="E114" s="164" t="s">
        <v>3677</v>
      </c>
      <c r="F114" s="592"/>
      <c r="G114" s="592"/>
      <c r="H114" s="591"/>
      <c r="I114" s="591"/>
      <c r="J114" s="589"/>
      <c r="K114" s="589"/>
      <c r="L114" s="590"/>
    </row>
    <row r="115" spans="1:12" ht="24" x14ac:dyDescent="0.2">
      <c r="A115" s="593">
        <v>522</v>
      </c>
      <c r="B115" s="161" t="s">
        <v>20</v>
      </c>
      <c r="C115" s="162" t="s">
        <v>21</v>
      </c>
      <c r="D115" s="162" t="s">
        <v>1884</v>
      </c>
      <c r="E115" s="162" t="s">
        <v>1885</v>
      </c>
      <c r="F115" s="594" t="s">
        <v>14</v>
      </c>
      <c r="G115" s="594"/>
      <c r="H115" s="592"/>
      <c r="I115" s="592"/>
      <c r="J115" s="592"/>
      <c r="K115" s="592"/>
      <c r="L115" s="592"/>
    </row>
    <row r="116" spans="1:12" x14ac:dyDescent="0.2">
      <c r="A116" s="593"/>
      <c r="B116" s="589" t="s">
        <v>3678</v>
      </c>
      <c r="C116" s="595" t="s">
        <v>3679</v>
      </c>
      <c r="D116" s="596">
        <v>43170</v>
      </c>
      <c r="E116" s="589" t="s">
        <v>2703</v>
      </c>
      <c r="F116" s="589" t="s">
        <v>3580</v>
      </c>
      <c r="G116" s="589"/>
      <c r="H116" s="591" t="s">
        <v>1890</v>
      </c>
      <c r="I116" s="591"/>
      <c r="J116" s="164" t="s">
        <v>1891</v>
      </c>
      <c r="K116" s="164" t="s">
        <v>0</v>
      </c>
      <c r="L116" s="165">
        <v>865</v>
      </c>
    </row>
    <row r="117" spans="1:12" x14ac:dyDescent="0.2">
      <c r="A117" s="593"/>
      <c r="B117" s="589"/>
      <c r="C117" s="595"/>
      <c r="D117" s="596"/>
      <c r="E117" s="589"/>
      <c r="F117" s="589"/>
      <c r="G117" s="589"/>
      <c r="H117" s="591" t="s">
        <v>1892</v>
      </c>
      <c r="I117" s="591"/>
      <c r="J117" s="164" t="s">
        <v>1891</v>
      </c>
      <c r="K117" s="164" t="s">
        <v>1891</v>
      </c>
      <c r="L117" s="165">
        <v>0</v>
      </c>
    </row>
    <row r="118" spans="1:12" ht="24" x14ac:dyDescent="0.2">
      <c r="A118" s="593"/>
      <c r="B118" s="161" t="s">
        <v>29</v>
      </c>
      <c r="C118" s="162" t="s">
        <v>30</v>
      </c>
      <c r="D118" s="162" t="s">
        <v>1893</v>
      </c>
      <c r="E118" s="162" t="s">
        <v>1894</v>
      </c>
      <c r="F118" s="592"/>
      <c r="G118" s="592"/>
      <c r="H118" s="591" t="s">
        <v>1895</v>
      </c>
      <c r="I118" s="591"/>
      <c r="J118" s="589" t="s">
        <v>1891</v>
      </c>
      <c r="K118" s="589" t="s">
        <v>1891</v>
      </c>
      <c r="L118" s="590">
        <v>0</v>
      </c>
    </row>
    <row r="119" spans="1:12" ht="24" x14ac:dyDescent="0.2">
      <c r="A119" s="593"/>
      <c r="B119" s="164" t="s">
        <v>1607</v>
      </c>
      <c r="C119" s="164" t="s">
        <v>3580</v>
      </c>
      <c r="D119" s="166">
        <v>43175</v>
      </c>
      <c r="E119" s="164" t="s">
        <v>2391</v>
      </c>
      <c r="F119" s="592"/>
      <c r="G119" s="592"/>
      <c r="H119" s="591"/>
      <c r="I119" s="591"/>
      <c r="J119" s="589"/>
      <c r="K119" s="589"/>
      <c r="L119" s="590"/>
    </row>
    <row r="120" spans="1:12" ht="24" x14ac:dyDescent="0.2">
      <c r="A120" s="593">
        <v>523</v>
      </c>
      <c r="B120" s="161" t="s">
        <v>20</v>
      </c>
      <c r="C120" s="162" t="s">
        <v>21</v>
      </c>
      <c r="D120" s="162" t="s">
        <v>1884</v>
      </c>
      <c r="E120" s="162" t="s">
        <v>1885</v>
      </c>
      <c r="F120" s="594" t="s">
        <v>14</v>
      </c>
      <c r="G120" s="594"/>
      <c r="H120" s="592"/>
      <c r="I120" s="592"/>
      <c r="J120" s="592"/>
      <c r="K120" s="592"/>
      <c r="L120" s="592"/>
    </row>
    <row r="121" spans="1:12" x14ac:dyDescent="0.2">
      <c r="A121" s="593"/>
      <c r="B121" s="589" t="s">
        <v>3680</v>
      </c>
      <c r="C121" s="595" t="s">
        <v>3681</v>
      </c>
      <c r="D121" s="596">
        <v>43011</v>
      </c>
      <c r="E121" s="589" t="s">
        <v>2000</v>
      </c>
      <c r="F121" s="589" t="s">
        <v>3343</v>
      </c>
      <c r="G121" s="589"/>
      <c r="H121" s="591" t="s">
        <v>1890</v>
      </c>
      <c r="I121" s="591"/>
      <c r="J121" s="164" t="s">
        <v>1891</v>
      </c>
      <c r="K121" s="164" t="s">
        <v>0</v>
      </c>
      <c r="L121" s="165">
        <v>604.47</v>
      </c>
    </row>
    <row r="122" spans="1:12" x14ac:dyDescent="0.2">
      <c r="A122" s="593"/>
      <c r="B122" s="589"/>
      <c r="C122" s="595"/>
      <c r="D122" s="596"/>
      <c r="E122" s="589"/>
      <c r="F122" s="589"/>
      <c r="G122" s="589"/>
      <c r="H122" s="591" t="s">
        <v>1892</v>
      </c>
      <c r="I122" s="591"/>
      <c r="J122" s="164" t="s">
        <v>1891</v>
      </c>
      <c r="K122" s="164" t="s">
        <v>0</v>
      </c>
      <c r="L122" s="165">
        <v>1472.23</v>
      </c>
    </row>
    <row r="123" spans="1:12" ht="24" x14ac:dyDescent="0.2">
      <c r="A123" s="593"/>
      <c r="B123" s="161" t="s">
        <v>29</v>
      </c>
      <c r="C123" s="162" t="s">
        <v>30</v>
      </c>
      <c r="D123" s="162" t="s">
        <v>1893</v>
      </c>
      <c r="E123" s="162" t="s">
        <v>1894</v>
      </c>
      <c r="F123" s="592"/>
      <c r="G123" s="592"/>
      <c r="H123" s="591" t="s">
        <v>1895</v>
      </c>
      <c r="I123" s="591"/>
      <c r="J123" s="589" t="s">
        <v>1891</v>
      </c>
      <c r="K123" s="589" t="s">
        <v>0</v>
      </c>
      <c r="L123" s="590">
        <v>789.14</v>
      </c>
    </row>
    <row r="124" spans="1:12" ht="36" x14ac:dyDescent="0.2">
      <c r="A124" s="593"/>
      <c r="B124" s="164" t="s">
        <v>3682</v>
      </c>
      <c r="C124" s="164" t="s">
        <v>3343</v>
      </c>
      <c r="D124" s="166">
        <v>43015</v>
      </c>
      <c r="E124" s="164" t="s">
        <v>3683</v>
      </c>
      <c r="F124" s="592"/>
      <c r="G124" s="592"/>
      <c r="H124" s="591"/>
      <c r="I124" s="591"/>
      <c r="J124" s="589"/>
      <c r="K124" s="589"/>
      <c r="L124" s="590"/>
    </row>
    <row r="125" spans="1:12" ht="24" x14ac:dyDescent="0.2">
      <c r="A125" s="593">
        <v>524</v>
      </c>
      <c r="B125" s="161" t="s">
        <v>20</v>
      </c>
      <c r="C125" s="162" t="s">
        <v>21</v>
      </c>
      <c r="D125" s="162" t="s">
        <v>1884</v>
      </c>
      <c r="E125" s="162" t="s">
        <v>1885</v>
      </c>
      <c r="F125" s="594" t="s">
        <v>14</v>
      </c>
      <c r="G125" s="594"/>
      <c r="H125" s="592"/>
      <c r="I125" s="592"/>
      <c r="J125" s="592"/>
      <c r="K125" s="592"/>
      <c r="L125" s="592"/>
    </row>
    <row r="126" spans="1:12" x14ac:dyDescent="0.2">
      <c r="A126" s="593"/>
      <c r="B126" s="589" t="s">
        <v>3680</v>
      </c>
      <c r="C126" s="595" t="s">
        <v>3684</v>
      </c>
      <c r="D126" s="596">
        <v>43018</v>
      </c>
      <c r="E126" s="589" t="s">
        <v>1989</v>
      </c>
      <c r="F126" s="589" t="s">
        <v>1990</v>
      </c>
      <c r="G126" s="589"/>
      <c r="H126" s="591" t="s">
        <v>1890</v>
      </c>
      <c r="I126" s="591"/>
      <c r="J126" s="164" t="s">
        <v>1891</v>
      </c>
      <c r="K126" s="164" t="s">
        <v>0</v>
      </c>
      <c r="L126" s="165">
        <v>1012.2</v>
      </c>
    </row>
    <row r="127" spans="1:12" x14ac:dyDescent="0.2">
      <c r="A127" s="593"/>
      <c r="B127" s="589"/>
      <c r="C127" s="595"/>
      <c r="D127" s="596"/>
      <c r="E127" s="589"/>
      <c r="F127" s="589"/>
      <c r="G127" s="589"/>
      <c r="H127" s="591" t="s">
        <v>1892</v>
      </c>
      <c r="I127" s="591"/>
      <c r="J127" s="164" t="s">
        <v>1891</v>
      </c>
      <c r="K127" s="164" t="s">
        <v>0</v>
      </c>
      <c r="L127" s="165">
        <v>174.41</v>
      </c>
    </row>
    <row r="128" spans="1:12" ht="24" x14ac:dyDescent="0.2">
      <c r="A128" s="593"/>
      <c r="B128" s="161" t="s">
        <v>29</v>
      </c>
      <c r="C128" s="162" t="s">
        <v>30</v>
      </c>
      <c r="D128" s="162" t="s">
        <v>1893</v>
      </c>
      <c r="E128" s="162" t="s">
        <v>1894</v>
      </c>
      <c r="F128" s="592"/>
      <c r="G128" s="592"/>
      <c r="H128" s="591" t="s">
        <v>1895</v>
      </c>
      <c r="I128" s="591"/>
      <c r="J128" s="589" t="s">
        <v>1891</v>
      </c>
      <c r="K128" s="589" t="s">
        <v>0</v>
      </c>
      <c r="L128" s="590">
        <v>186.98</v>
      </c>
    </row>
    <row r="129" spans="1:12" ht="36" x14ac:dyDescent="0.2">
      <c r="A129" s="593"/>
      <c r="B129" s="164" t="s">
        <v>3682</v>
      </c>
      <c r="C129" s="164" t="s">
        <v>1990</v>
      </c>
      <c r="D129" s="166">
        <v>43020</v>
      </c>
      <c r="E129" s="164" t="s">
        <v>1991</v>
      </c>
      <c r="F129" s="592"/>
      <c r="G129" s="592"/>
      <c r="H129" s="591"/>
      <c r="I129" s="591"/>
      <c r="J129" s="589"/>
      <c r="K129" s="589"/>
      <c r="L129" s="590"/>
    </row>
    <row r="130" spans="1:12" ht="24" x14ac:dyDescent="0.2">
      <c r="A130" s="593">
        <v>525</v>
      </c>
      <c r="B130" s="161" t="s">
        <v>20</v>
      </c>
      <c r="C130" s="162" t="s">
        <v>21</v>
      </c>
      <c r="D130" s="162" t="s">
        <v>1884</v>
      </c>
      <c r="E130" s="162" t="s">
        <v>1885</v>
      </c>
      <c r="F130" s="594" t="s">
        <v>14</v>
      </c>
      <c r="G130" s="594"/>
      <c r="H130" s="592"/>
      <c r="I130" s="592"/>
      <c r="J130" s="592"/>
      <c r="K130" s="592"/>
      <c r="L130" s="592"/>
    </row>
    <row r="131" spans="1:12" x14ac:dyDescent="0.2">
      <c r="A131" s="593"/>
      <c r="B131" s="589" t="s">
        <v>3680</v>
      </c>
      <c r="C131" s="595" t="s">
        <v>3685</v>
      </c>
      <c r="D131" s="596">
        <v>43022</v>
      </c>
      <c r="E131" s="589" t="s">
        <v>2563</v>
      </c>
      <c r="F131" s="589" t="s">
        <v>3686</v>
      </c>
      <c r="G131" s="589"/>
      <c r="H131" s="591" t="s">
        <v>1890</v>
      </c>
      <c r="I131" s="591"/>
      <c r="J131" s="164" t="s">
        <v>1891</v>
      </c>
      <c r="K131" s="164" t="s">
        <v>0</v>
      </c>
      <c r="L131" s="165">
        <v>606</v>
      </c>
    </row>
    <row r="132" spans="1:12" x14ac:dyDescent="0.2">
      <c r="A132" s="593"/>
      <c r="B132" s="589"/>
      <c r="C132" s="595"/>
      <c r="D132" s="596"/>
      <c r="E132" s="589"/>
      <c r="F132" s="589"/>
      <c r="G132" s="589"/>
      <c r="H132" s="591" t="s">
        <v>1892</v>
      </c>
      <c r="I132" s="591"/>
      <c r="J132" s="164" t="s">
        <v>1891</v>
      </c>
      <c r="K132" s="164" t="s">
        <v>0</v>
      </c>
      <c r="L132" s="165">
        <v>551</v>
      </c>
    </row>
    <row r="133" spans="1:12" ht="24" x14ac:dyDescent="0.2">
      <c r="A133" s="593"/>
      <c r="B133" s="161" t="s">
        <v>29</v>
      </c>
      <c r="C133" s="162" t="s">
        <v>30</v>
      </c>
      <c r="D133" s="162" t="s">
        <v>1893</v>
      </c>
      <c r="E133" s="162" t="s">
        <v>1894</v>
      </c>
      <c r="F133" s="592"/>
      <c r="G133" s="592"/>
      <c r="H133" s="591" t="s">
        <v>1895</v>
      </c>
      <c r="I133" s="591"/>
      <c r="J133" s="589" t="s">
        <v>1891</v>
      </c>
      <c r="K133" s="589" t="s">
        <v>1891</v>
      </c>
      <c r="L133" s="590">
        <v>0</v>
      </c>
    </row>
    <row r="134" spans="1:12" ht="36" x14ac:dyDescent="0.2">
      <c r="A134" s="593"/>
      <c r="B134" s="164" t="s">
        <v>3682</v>
      </c>
      <c r="C134" s="164" t="s">
        <v>3686</v>
      </c>
      <c r="D134" s="166">
        <v>43028</v>
      </c>
      <c r="E134" s="164" t="s">
        <v>3687</v>
      </c>
      <c r="F134" s="592"/>
      <c r="G134" s="592"/>
      <c r="H134" s="591"/>
      <c r="I134" s="591"/>
      <c r="J134" s="589"/>
      <c r="K134" s="589"/>
      <c r="L134" s="590"/>
    </row>
    <row r="135" spans="1:12" ht="24" x14ac:dyDescent="0.2">
      <c r="A135" s="593">
        <v>526</v>
      </c>
      <c r="B135" s="161" t="s">
        <v>20</v>
      </c>
      <c r="C135" s="162" t="s">
        <v>21</v>
      </c>
      <c r="D135" s="162" t="s">
        <v>1884</v>
      </c>
      <c r="E135" s="162" t="s">
        <v>1885</v>
      </c>
      <c r="F135" s="594" t="s">
        <v>14</v>
      </c>
      <c r="G135" s="594"/>
      <c r="H135" s="592"/>
      <c r="I135" s="592"/>
      <c r="J135" s="592"/>
      <c r="K135" s="592"/>
      <c r="L135" s="592"/>
    </row>
    <row r="136" spans="1:12" x14ac:dyDescent="0.2">
      <c r="A136" s="593"/>
      <c r="B136" s="589" t="s">
        <v>3680</v>
      </c>
      <c r="C136" s="595" t="s">
        <v>3685</v>
      </c>
      <c r="D136" s="596">
        <v>43022</v>
      </c>
      <c r="E136" s="589" t="s">
        <v>2563</v>
      </c>
      <c r="F136" s="589" t="s">
        <v>3129</v>
      </c>
      <c r="G136" s="589"/>
      <c r="H136" s="591" t="s">
        <v>1890</v>
      </c>
      <c r="I136" s="591"/>
      <c r="J136" s="164" t="s">
        <v>1891</v>
      </c>
      <c r="K136" s="164" t="s">
        <v>0</v>
      </c>
      <c r="L136" s="165">
        <v>1416</v>
      </c>
    </row>
    <row r="137" spans="1:12" x14ac:dyDescent="0.2">
      <c r="A137" s="593"/>
      <c r="B137" s="589"/>
      <c r="C137" s="595"/>
      <c r="D137" s="596"/>
      <c r="E137" s="589"/>
      <c r="F137" s="589"/>
      <c r="G137" s="589"/>
      <c r="H137" s="591" t="s">
        <v>1892</v>
      </c>
      <c r="I137" s="591"/>
      <c r="J137" s="164" t="s">
        <v>1891</v>
      </c>
      <c r="K137" s="164" t="s">
        <v>0</v>
      </c>
      <c r="L137" s="165">
        <v>2016.12</v>
      </c>
    </row>
    <row r="138" spans="1:12" ht="24" x14ac:dyDescent="0.2">
      <c r="A138" s="593"/>
      <c r="B138" s="161" t="s">
        <v>29</v>
      </c>
      <c r="C138" s="162" t="s">
        <v>30</v>
      </c>
      <c r="D138" s="162" t="s">
        <v>1893</v>
      </c>
      <c r="E138" s="162" t="s">
        <v>1894</v>
      </c>
      <c r="F138" s="592"/>
      <c r="G138" s="592"/>
      <c r="H138" s="591" t="s">
        <v>1895</v>
      </c>
      <c r="I138" s="591"/>
      <c r="J138" s="589" t="s">
        <v>1891</v>
      </c>
      <c r="K138" s="589" t="s">
        <v>0</v>
      </c>
      <c r="L138" s="590">
        <v>200</v>
      </c>
    </row>
    <row r="139" spans="1:12" ht="36" x14ac:dyDescent="0.2">
      <c r="A139" s="593"/>
      <c r="B139" s="164" t="s">
        <v>3682</v>
      </c>
      <c r="C139" s="164" t="s">
        <v>3129</v>
      </c>
      <c r="D139" s="166">
        <v>43028</v>
      </c>
      <c r="E139" s="164" t="s">
        <v>3687</v>
      </c>
      <c r="F139" s="592"/>
      <c r="G139" s="592"/>
      <c r="H139" s="591"/>
      <c r="I139" s="591"/>
      <c r="J139" s="589"/>
      <c r="K139" s="589"/>
      <c r="L139" s="590"/>
    </row>
    <row r="140" spans="1:12" ht="24" x14ac:dyDescent="0.2">
      <c r="A140" s="593">
        <v>527</v>
      </c>
      <c r="B140" s="161" t="s">
        <v>20</v>
      </c>
      <c r="C140" s="162" t="s">
        <v>21</v>
      </c>
      <c r="D140" s="162" t="s">
        <v>1884</v>
      </c>
      <c r="E140" s="162" t="s">
        <v>1885</v>
      </c>
      <c r="F140" s="594" t="s">
        <v>14</v>
      </c>
      <c r="G140" s="594"/>
      <c r="H140" s="592"/>
      <c r="I140" s="592"/>
      <c r="J140" s="592"/>
      <c r="K140" s="592"/>
      <c r="L140" s="592"/>
    </row>
    <row r="141" spans="1:12" x14ac:dyDescent="0.2">
      <c r="A141" s="593"/>
      <c r="B141" s="589" t="s">
        <v>3680</v>
      </c>
      <c r="C141" s="595" t="s">
        <v>3688</v>
      </c>
      <c r="D141" s="596">
        <v>43040</v>
      </c>
      <c r="E141" s="589" t="s">
        <v>2840</v>
      </c>
      <c r="F141" s="589" t="s">
        <v>3689</v>
      </c>
      <c r="G141" s="589"/>
      <c r="H141" s="591" t="s">
        <v>1890</v>
      </c>
      <c r="I141" s="591"/>
      <c r="J141" s="164" t="s">
        <v>1891</v>
      </c>
      <c r="K141" s="164" t="s">
        <v>0</v>
      </c>
      <c r="L141" s="165">
        <v>913.25</v>
      </c>
    </row>
    <row r="142" spans="1:12" x14ac:dyDescent="0.2">
      <c r="A142" s="593"/>
      <c r="B142" s="589"/>
      <c r="C142" s="595"/>
      <c r="D142" s="596"/>
      <c r="E142" s="589"/>
      <c r="F142" s="589"/>
      <c r="G142" s="589"/>
      <c r="H142" s="591" t="s">
        <v>1892</v>
      </c>
      <c r="I142" s="591"/>
      <c r="J142" s="164" t="s">
        <v>1891</v>
      </c>
      <c r="K142" s="164" t="s">
        <v>0</v>
      </c>
      <c r="L142" s="165">
        <v>853.14</v>
      </c>
    </row>
    <row r="143" spans="1:12" ht="24" x14ac:dyDescent="0.2">
      <c r="A143" s="593"/>
      <c r="B143" s="161" t="s">
        <v>29</v>
      </c>
      <c r="C143" s="162" t="s">
        <v>30</v>
      </c>
      <c r="D143" s="162" t="s">
        <v>1893</v>
      </c>
      <c r="E143" s="162" t="s">
        <v>1894</v>
      </c>
      <c r="F143" s="592"/>
      <c r="G143" s="592"/>
      <c r="H143" s="591" t="s">
        <v>1895</v>
      </c>
      <c r="I143" s="591"/>
      <c r="J143" s="589" t="s">
        <v>1891</v>
      </c>
      <c r="K143" s="589" t="s">
        <v>0</v>
      </c>
      <c r="L143" s="590">
        <v>390</v>
      </c>
    </row>
    <row r="144" spans="1:12" ht="36" x14ac:dyDescent="0.2">
      <c r="A144" s="593"/>
      <c r="B144" s="164" t="s">
        <v>3682</v>
      </c>
      <c r="C144" s="164" t="s">
        <v>3689</v>
      </c>
      <c r="D144" s="166">
        <v>43042</v>
      </c>
      <c r="E144" s="164" t="s">
        <v>2161</v>
      </c>
      <c r="F144" s="592"/>
      <c r="G144" s="592"/>
      <c r="H144" s="591"/>
      <c r="I144" s="591"/>
      <c r="J144" s="589"/>
      <c r="K144" s="589"/>
      <c r="L144" s="590"/>
    </row>
    <row r="145" spans="1:12" ht="24" x14ac:dyDescent="0.2">
      <c r="A145" s="593">
        <v>528</v>
      </c>
      <c r="B145" s="161" t="s">
        <v>20</v>
      </c>
      <c r="C145" s="162" t="s">
        <v>21</v>
      </c>
      <c r="D145" s="162" t="s">
        <v>1884</v>
      </c>
      <c r="E145" s="162" t="s">
        <v>1885</v>
      </c>
      <c r="F145" s="594" t="s">
        <v>14</v>
      </c>
      <c r="G145" s="594"/>
      <c r="H145" s="592"/>
      <c r="I145" s="592"/>
      <c r="J145" s="592"/>
      <c r="K145" s="592"/>
      <c r="L145" s="592"/>
    </row>
    <row r="146" spans="1:12" x14ac:dyDescent="0.2">
      <c r="A146" s="593"/>
      <c r="B146" s="589" t="s">
        <v>3680</v>
      </c>
      <c r="C146" s="595" t="s">
        <v>3690</v>
      </c>
      <c r="D146" s="596">
        <v>43055</v>
      </c>
      <c r="E146" s="589" t="s">
        <v>2372</v>
      </c>
      <c r="F146" s="589" t="s">
        <v>3691</v>
      </c>
      <c r="G146" s="589"/>
      <c r="H146" s="591" t="s">
        <v>1890</v>
      </c>
      <c r="I146" s="591"/>
      <c r="J146" s="164" t="s">
        <v>1891</v>
      </c>
      <c r="K146" s="164" t="s">
        <v>0</v>
      </c>
      <c r="L146" s="165">
        <v>578.14</v>
      </c>
    </row>
    <row r="147" spans="1:12" x14ac:dyDescent="0.2">
      <c r="A147" s="593"/>
      <c r="B147" s="589"/>
      <c r="C147" s="595"/>
      <c r="D147" s="596"/>
      <c r="E147" s="589"/>
      <c r="F147" s="589"/>
      <c r="G147" s="589"/>
      <c r="H147" s="591" t="s">
        <v>1892</v>
      </c>
      <c r="I147" s="591"/>
      <c r="J147" s="589" t="s">
        <v>1891</v>
      </c>
      <c r="K147" s="589" t="s">
        <v>0</v>
      </c>
      <c r="L147" s="590">
        <v>592.4</v>
      </c>
    </row>
    <row r="148" spans="1:12" x14ac:dyDescent="0.2">
      <c r="A148" s="593"/>
      <c r="B148" s="589"/>
      <c r="C148" s="595"/>
      <c r="D148" s="596"/>
      <c r="E148" s="589"/>
      <c r="F148" s="589"/>
      <c r="G148" s="589"/>
      <c r="H148" s="591"/>
      <c r="I148" s="591"/>
      <c r="J148" s="589"/>
      <c r="K148" s="589"/>
      <c r="L148" s="590"/>
    </row>
    <row r="149" spans="1:12" ht="24" x14ac:dyDescent="0.2">
      <c r="A149" s="593"/>
      <c r="B149" s="161" t="s">
        <v>29</v>
      </c>
      <c r="C149" s="162" t="s">
        <v>30</v>
      </c>
      <c r="D149" s="162" t="s">
        <v>1893</v>
      </c>
      <c r="E149" s="162" t="s">
        <v>1894</v>
      </c>
      <c r="F149" s="592"/>
      <c r="G149" s="592"/>
      <c r="H149" s="591" t="s">
        <v>1895</v>
      </c>
      <c r="I149" s="591"/>
      <c r="J149" s="589" t="s">
        <v>1891</v>
      </c>
      <c r="K149" s="589" t="s">
        <v>0</v>
      </c>
      <c r="L149" s="590">
        <v>250</v>
      </c>
    </row>
    <row r="150" spans="1:12" ht="36" x14ac:dyDescent="0.2">
      <c r="A150" s="593"/>
      <c r="B150" s="164" t="s">
        <v>3682</v>
      </c>
      <c r="C150" s="164" t="s">
        <v>3691</v>
      </c>
      <c r="D150" s="166">
        <v>43058</v>
      </c>
      <c r="E150" s="164" t="s">
        <v>3692</v>
      </c>
      <c r="F150" s="592"/>
      <c r="G150" s="592"/>
      <c r="H150" s="591"/>
      <c r="I150" s="591"/>
      <c r="J150" s="589"/>
      <c r="K150" s="589"/>
      <c r="L150" s="590"/>
    </row>
    <row r="151" spans="1:12" ht="24" x14ac:dyDescent="0.2">
      <c r="A151" s="593">
        <v>529</v>
      </c>
      <c r="B151" s="161" t="s">
        <v>20</v>
      </c>
      <c r="C151" s="162" t="s">
        <v>21</v>
      </c>
      <c r="D151" s="162" t="s">
        <v>1884</v>
      </c>
      <c r="E151" s="162" t="s">
        <v>1885</v>
      </c>
      <c r="F151" s="594" t="s">
        <v>14</v>
      </c>
      <c r="G151" s="594"/>
      <c r="H151" s="592"/>
      <c r="I151" s="592"/>
      <c r="J151" s="592"/>
      <c r="K151" s="592"/>
      <c r="L151" s="592"/>
    </row>
    <row r="152" spans="1:12" x14ac:dyDescent="0.2">
      <c r="A152" s="593"/>
      <c r="B152" s="589" t="s">
        <v>3680</v>
      </c>
      <c r="C152" s="595" t="s">
        <v>3690</v>
      </c>
      <c r="D152" s="596">
        <v>43055</v>
      </c>
      <c r="E152" s="589" t="s">
        <v>2372</v>
      </c>
      <c r="F152" s="589" t="s">
        <v>3693</v>
      </c>
      <c r="G152" s="589"/>
      <c r="H152" s="591" t="s">
        <v>1890</v>
      </c>
      <c r="I152" s="591"/>
      <c r="J152" s="164" t="s">
        <v>1891</v>
      </c>
      <c r="K152" s="164" t="s">
        <v>0</v>
      </c>
      <c r="L152" s="165">
        <v>219</v>
      </c>
    </row>
    <row r="153" spans="1:12" x14ac:dyDescent="0.2">
      <c r="A153" s="593"/>
      <c r="B153" s="589"/>
      <c r="C153" s="595"/>
      <c r="D153" s="596"/>
      <c r="E153" s="589"/>
      <c r="F153" s="589"/>
      <c r="G153" s="589"/>
      <c r="H153" s="591" t="s">
        <v>1892</v>
      </c>
      <c r="I153" s="591"/>
      <c r="J153" s="589" t="s">
        <v>1891</v>
      </c>
      <c r="K153" s="589" t="s">
        <v>0</v>
      </c>
      <c r="L153" s="590">
        <v>773.2</v>
      </c>
    </row>
    <row r="154" spans="1:12" x14ac:dyDescent="0.2">
      <c r="A154" s="593"/>
      <c r="B154" s="589"/>
      <c r="C154" s="595"/>
      <c r="D154" s="596"/>
      <c r="E154" s="589"/>
      <c r="F154" s="589"/>
      <c r="G154" s="589"/>
      <c r="H154" s="591"/>
      <c r="I154" s="591"/>
      <c r="J154" s="589"/>
      <c r="K154" s="589"/>
      <c r="L154" s="590"/>
    </row>
    <row r="155" spans="1:12" ht="24" x14ac:dyDescent="0.2">
      <c r="A155" s="593"/>
      <c r="B155" s="161" t="s">
        <v>29</v>
      </c>
      <c r="C155" s="162" t="s">
        <v>30</v>
      </c>
      <c r="D155" s="162" t="s">
        <v>1893</v>
      </c>
      <c r="E155" s="162" t="s">
        <v>1894</v>
      </c>
      <c r="F155" s="592"/>
      <c r="G155" s="592"/>
      <c r="H155" s="591" t="s">
        <v>1895</v>
      </c>
      <c r="I155" s="591"/>
      <c r="J155" s="589" t="s">
        <v>1891</v>
      </c>
      <c r="K155" s="589" t="s">
        <v>0</v>
      </c>
      <c r="L155" s="590">
        <v>640</v>
      </c>
    </row>
    <row r="156" spans="1:12" ht="36" x14ac:dyDescent="0.2">
      <c r="A156" s="593"/>
      <c r="B156" s="164" t="s">
        <v>3682</v>
      </c>
      <c r="C156" s="164" t="s">
        <v>3693</v>
      </c>
      <c r="D156" s="166">
        <v>43058</v>
      </c>
      <c r="E156" s="164" t="s">
        <v>3692</v>
      </c>
      <c r="F156" s="592"/>
      <c r="G156" s="592"/>
      <c r="H156" s="591"/>
      <c r="I156" s="591"/>
      <c r="J156" s="589"/>
      <c r="K156" s="589"/>
      <c r="L156" s="590"/>
    </row>
    <row r="157" spans="1:12" ht="24" x14ac:dyDescent="0.2">
      <c r="A157" s="593">
        <v>530</v>
      </c>
      <c r="B157" s="161" t="s">
        <v>20</v>
      </c>
      <c r="C157" s="162" t="s">
        <v>21</v>
      </c>
      <c r="D157" s="162" t="s">
        <v>1884</v>
      </c>
      <c r="E157" s="162" t="s">
        <v>1885</v>
      </c>
      <c r="F157" s="594" t="s">
        <v>14</v>
      </c>
      <c r="G157" s="594"/>
      <c r="H157" s="592"/>
      <c r="I157" s="592"/>
      <c r="J157" s="592"/>
      <c r="K157" s="592"/>
      <c r="L157" s="592"/>
    </row>
    <row r="158" spans="1:12" x14ac:dyDescent="0.2">
      <c r="A158" s="593"/>
      <c r="B158" s="589" t="s">
        <v>3680</v>
      </c>
      <c r="C158" s="595" t="s">
        <v>3694</v>
      </c>
      <c r="D158" s="596">
        <v>43071</v>
      </c>
      <c r="E158" s="589" t="s">
        <v>3128</v>
      </c>
      <c r="F158" s="589" t="s">
        <v>3695</v>
      </c>
      <c r="G158" s="589"/>
      <c r="H158" s="591" t="s">
        <v>1890</v>
      </c>
      <c r="I158" s="591"/>
      <c r="J158" s="164" t="s">
        <v>1891</v>
      </c>
      <c r="K158" s="164" t="s">
        <v>0</v>
      </c>
      <c r="L158" s="165">
        <v>664</v>
      </c>
    </row>
    <row r="159" spans="1:12" x14ac:dyDescent="0.2">
      <c r="A159" s="593"/>
      <c r="B159" s="589"/>
      <c r="C159" s="595"/>
      <c r="D159" s="596"/>
      <c r="E159" s="589"/>
      <c r="F159" s="589"/>
      <c r="G159" s="589"/>
      <c r="H159" s="591" t="s">
        <v>1892</v>
      </c>
      <c r="I159" s="591"/>
      <c r="J159" s="589" t="s">
        <v>1891</v>
      </c>
      <c r="K159" s="589" t="s">
        <v>1891</v>
      </c>
      <c r="L159" s="590">
        <v>0</v>
      </c>
    </row>
    <row r="160" spans="1:12" x14ac:dyDescent="0.2">
      <c r="A160" s="593"/>
      <c r="B160" s="589"/>
      <c r="C160" s="595"/>
      <c r="D160" s="596"/>
      <c r="E160" s="589"/>
      <c r="F160" s="589"/>
      <c r="G160" s="589"/>
      <c r="H160" s="591"/>
      <c r="I160" s="591"/>
      <c r="J160" s="589"/>
      <c r="K160" s="589"/>
      <c r="L160" s="590"/>
    </row>
    <row r="161" spans="1:12" ht="24" x14ac:dyDescent="0.2">
      <c r="A161" s="593"/>
      <c r="B161" s="161" t="s">
        <v>29</v>
      </c>
      <c r="C161" s="162" t="s">
        <v>30</v>
      </c>
      <c r="D161" s="162" t="s">
        <v>1893</v>
      </c>
      <c r="E161" s="162" t="s">
        <v>1894</v>
      </c>
      <c r="F161" s="592"/>
      <c r="G161" s="592"/>
      <c r="H161" s="591" t="s">
        <v>1895</v>
      </c>
      <c r="I161" s="591"/>
      <c r="J161" s="589" t="s">
        <v>1891</v>
      </c>
      <c r="K161" s="589" t="s">
        <v>0</v>
      </c>
      <c r="L161" s="590">
        <v>200</v>
      </c>
    </row>
    <row r="162" spans="1:12" ht="36" x14ac:dyDescent="0.2">
      <c r="A162" s="593"/>
      <c r="B162" s="164" t="s">
        <v>3682</v>
      </c>
      <c r="C162" s="164" t="s">
        <v>3695</v>
      </c>
      <c r="D162" s="166">
        <v>43077</v>
      </c>
      <c r="E162" s="164" t="s">
        <v>3696</v>
      </c>
      <c r="F162" s="592"/>
      <c r="G162" s="592"/>
      <c r="H162" s="591"/>
      <c r="I162" s="591"/>
      <c r="J162" s="589"/>
      <c r="K162" s="589"/>
      <c r="L162" s="590"/>
    </row>
    <row r="163" spans="1:12" ht="24" x14ac:dyDescent="0.2">
      <c r="A163" s="593">
        <v>531</v>
      </c>
      <c r="B163" s="161" t="s">
        <v>20</v>
      </c>
      <c r="C163" s="162" t="s">
        <v>21</v>
      </c>
      <c r="D163" s="162" t="s">
        <v>1884</v>
      </c>
      <c r="E163" s="162" t="s">
        <v>1885</v>
      </c>
      <c r="F163" s="594" t="s">
        <v>14</v>
      </c>
      <c r="G163" s="594"/>
      <c r="H163" s="592"/>
      <c r="I163" s="592"/>
      <c r="J163" s="592"/>
      <c r="K163" s="592"/>
      <c r="L163" s="592"/>
    </row>
    <row r="164" spans="1:12" x14ac:dyDescent="0.2">
      <c r="A164" s="593"/>
      <c r="B164" s="589" t="s">
        <v>3680</v>
      </c>
      <c r="C164" s="595" t="s">
        <v>3694</v>
      </c>
      <c r="D164" s="596">
        <v>43071</v>
      </c>
      <c r="E164" s="589" t="s">
        <v>3128</v>
      </c>
      <c r="F164" s="589" t="s">
        <v>3129</v>
      </c>
      <c r="G164" s="589"/>
      <c r="H164" s="591" t="s">
        <v>1890</v>
      </c>
      <c r="I164" s="591"/>
      <c r="J164" s="164" t="s">
        <v>1891</v>
      </c>
      <c r="K164" s="164" t="s">
        <v>0</v>
      </c>
      <c r="L164" s="165">
        <v>648</v>
      </c>
    </row>
    <row r="165" spans="1:12" x14ac:dyDescent="0.2">
      <c r="A165" s="593"/>
      <c r="B165" s="589"/>
      <c r="C165" s="595"/>
      <c r="D165" s="596"/>
      <c r="E165" s="589"/>
      <c r="F165" s="589"/>
      <c r="G165" s="589"/>
      <c r="H165" s="591" t="s">
        <v>1892</v>
      </c>
      <c r="I165" s="591"/>
      <c r="J165" s="589" t="s">
        <v>0</v>
      </c>
      <c r="K165" s="589" t="s">
        <v>1891</v>
      </c>
      <c r="L165" s="590">
        <v>1703.68</v>
      </c>
    </row>
    <row r="166" spans="1:12" x14ac:dyDescent="0.2">
      <c r="A166" s="593"/>
      <c r="B166" s="589"/>
      <c r="C166" s="595"/>
      <c r="D166" s="596"/>
      <c r="E166" s="589"/>
      <c r="F166" s="589"/>
      <c r="G166" s="589"/>
      <c r="H166" s="591"/>
      <c r="I166" s="591"/>
      <c r="J166" s="589"/>
      <c r="K166" s="589"/>
      <c r="L166" s="590"/>
    </row>
    <row r="167" spans="1:12" ht="24" x14ac:dyDescent="0.2">
      <c r="A167" s="593"/>
      <c r="B167" s="161" t="s">
        <v>29</v>
      </c>
      <c r="C167" s="162" t="s">
        <v>30</v>
      </c>
      <c r="D167" s="162" t="s">
        <v>1893</v>
      </c>
      <c r="E167" s="162" t="s">
        <v>1894</v>
      </c>
      <c r="F167" s="592"/>
      <c r="G167" s="592"/>
      <c r="H167" s="591" t="s">
        <v>1895</v>
      </c>
      <c r="I167" s="591"/>
      <c r="J167" s="589" t="s">
        <v>1891</v>
      </c>
      <c r="K167" s="589" t="s">
        <v>0</v>
      </c>
      <c r="L167" s="590">
        <v>50</v>
      </c>
    </row>
    <row r="168" spans="1:12" ht="36" x14ac:dyDescent="0.2">
      <c r="A168" s="593"/>
      <c r="B168" s="164" t="s">
        <v>3682</v>
      </c>
      <c r="C168" s="164" t="s">
        <v>3129</v>
      </c>
      <c r="D168" s="166">
        <v>43077</v>
      </c>
      <c r="E168" s="164" t="s">
        <v>3696</v>
      </c>
      <c r="F168" s="592"/>
      <c r="G168" s="592"/>
      <c r="H168" s="591"/>
      <c r="I168" s="591"/>
      <c r="J168" s="589"/>
      <c r="K168" s="589"/>
      <c r="L168" s="590"/>
    </row>
    <row r="169" spans="1:12" ht="24" x14ac:dyDescent="0.2">
      <c r="A169" s="593">
        <v>532</v>
      </c>
      <c r="B169" s="161" t="s">
        <v>20</v>
      </c>
      <c r="C169" s="162" t="s">
        <v>21</v>
      </c>
      <c r="D169" s="162" t="s">
        <v>1884</v>
      </c>
      <c r="E169" s="162" t="s">
        <v>1885</v>
      </c>
      <c r="F169" s="594" t="s">
        <v>14</v>
      </c>
      <c r="G169" s="594"/>
      <c r="H169" s="592"/>
      <c r="I169" s="592"/>
      <c r="J169" s="592"/>
      <c r="K169" s="592"/>
      <c r="L169" s="592"/>
    </row>
    <row r="170" spans="1:12" x14ac:dyDescent="0.2">
      <c r="A170" s="593"/>
      <c r="B170" s="589" t="s">
        <v>3680</v>
      </c>
      <c r="C170" s="595" t="s">
        <v>3697</v>
      </c>
      <c r="D170" s="596">
        <v>43110</v>
      </c>
      <c r="E170" s="589" t="s">
        <v>2919</v>
      </c>
      <c r="F170" s="589" t="s">
        <v>3698</v>
      </c>
      <c r="G170" s="589"/>
      <c r="H170" s="591" t="s">
        <v>1890</v>
      </c>
      <c r="I170" s="591"/>
      <c r="J170" s="164" t="s">
        <v>1891</v>
      </c>
      <c r="K170" s="164" t="s">
        <v>0</v>
      </c>
      <c r="L170" s="165">
        <v>558</v>
      </c>
    </row>
    <row r="171" spans="1:12" x14ac:dyDescent="0.2">
      <c r="A171" s="593"/>
      <c r="B171" s="589"/>
      <c r="C171" s="595"/>
      <c r="D171" s="596"/>
      <c r="E171" s="589"/>
      <c r="F171" s="589"/>
      <c r="G171" s="589"/>
      <c r="H171" s="591" t="s">
        <v>1892</v>
      </c>
      <c r="I171" s="591"/>
      <c r="J171" s="164" t="s">
        <v>1891</v>
      </c>
      <c r="K171" s="164" t="s">
        <v>0</v>
      </c>
      <c r="L171" s="165">
        <v>233.4</v>
      </c>
    </row>
    <row r="172" spans="1:12" ht="24" x14ac:dyDescent="0.2">
      <c r="A172" s="593"/>
      <c r="B172" s="161" t="s">
        <v>29</v>
      </c>
      <c r="C172" s="162" t="s">
        <v>30</v>
      </c>
      <c r="D172" s="162" t="s">
        <v>1893</v>
      </c>
      <c r="E172" s="162" t="s">
        <v>1894</v>
      </c>
      <c r="F172" s="592"/>
      <c r="G172" s="592"/>
      <c r="H172" s="591" t="s">
        <v>1895</v>
      </c>
      <c r="I172" s="591"/>
      <c r="J172" s="589" t="s">
        <v>1891</v>
      </c>
      <c r="K172" s="589" t="s">
        <v>0</v>
      </c>
      <c r="L172" s="590">
        <v>300</v>
      </c>
    </row>
    <row r="173" spans="1:12" ht="36" x14ac:dyDescent="0.2">
      <c r="A173" s="593"/>
      <c r="B173" s="164" t="s">
        <v>3682</v>
      </c>
      <c r="C173" s="164" t="s">
        <v>3698</v>
      </c>
      <c r="D173" s="166">
        <v>43112</v>
      </c>
      <c r="E173" s="164" t="s">
        <v>3312</v>
      </c>
      <c r="F173" s="592"/>
      <c r="G173" s="592"/>
      <c r="H173" s="591"/>
      <c r="I173" s="591"/>
      <c r="J173" s="589"/>
      <c r="K173" s="589"/>
      <c r="L173" s="590"/>
    </row>
    <row r="174" spans="1:12" ht="24" x14ac:dyDescent="0.2">
      <c r="A174" s="593">
        <v>533</v>
      </c>
      <c r="B174" s="161" t="s">
        <v>20</v>
      </c>
      <c r="C174" s="162" t="s">
        <v>21</v>
      </c>
      <c r="D174" s="162" t="s">
        <v>1884</v>
      </c>
      <c r="E174" s="162" t="s">
        <v>1885</v>
      </c>
      <c r="F174" s="594" t="s">
        <v>14</v>
      </c>
      <c r="G174" s="594"/>
      <c r="H174" s="592"/>
      <c r="I174" s="592"/>
      <c r="J174" s="592"/>
      <c r="K174" s="592"/>
      <c r="L174" s="592"/>
    </row>
    <row r="175" spans="1:12" x14ac:dyDescent="0.2">
      <c r="A175" s="593"/>
      <c r="B175" s="589" t="s">
        <v>3680</v>
      </c>
      <c r="C175" s="595" t="s">
        <v>3699</v>
      </c>
      <c r="D175" s="596">
        <v>43124</v>
      </c>
      <c r="E175" s="589" t="s">
        <v>3700</v>
      </c>
      <c r="F175" s="589" t="s">
        <v>3701</v>
      </c>
      <c r="G175" s="589"/>
      <c r="H175" s="591" t="s">
        <v>1890</v>
      </c>
      <c r="I175" s="591"/>
      <c r="J175" s="164" t="s">
        <v>1891</v>
      </c>
      <c r="K175" s="164" t="s">
        <v>0</v>
      </c>
      <c r="L175" s="165">
        <v>447.5</v>
      </c>
    </row>
    <row r="176" spans="1:12" x14ac:dyDescent="0.2">
      <c r="A176" s="593"/>
      <c r="B176" s="589"/>
      <c r="C176" s="595"/>
      <c r="D176" s="596"/>
      <c r="E176" s="589"/>
      <c r="F176" s="589"/>
      <c r="G176" s="589"/>
      <c r="H176" s="591" t="s">
        <v>1892</v>
      </c>
      <c r="I176" s="591"/>
      <c r="J176" s="164" t="s">
        <v>1891</v>
      </c>
      <c r="K176" s="164" t="s">
        <v>0</v>
      </c>
      <c r="L176" s="165">
        <v>176.4</v>
      </c>
    </row>
    <row r="177" spans="1:12" ht="24" x14ac:dyDescent="0.2">
      <c r="A177" s="593"/>
      <c r="B177" s="161" t="s">
        <v>29</v>
      </c>
      <c r="C177" s="162" t="s">
        <v>30</v>
      </c>
      <c r="D177" s="162" t="s">
        <v>1893</v>
      </c>
      <c r="E177" s="162" t="s">
        <v>1894</v>
      </c>
      <c r="F177" s="592"/>
      <c r="G177" s="592"/>
      <c r="H177" s="591" t="s">
        <v>1895</v>
      </c>
      <c r="I177" s="591"/>
      <c r="J177" s="589" t="s">
        <v>1891</v>
      </c>
      <c r="K177" s="589" t="s">
        <v>1891</v>
      </c>
      <c r="L177" s="590">
        <v>0</v>
      </c>
    </row>
    <row r="178" spans="1:12" ht="36" x14ac:dyDescent="0.2">
      <c r="A178" s="593"/>
      <c r="B178" s="164" t="s">
        <v>3682</v>
      </c>
      <c r="C178" s="164" t="s">
        <v>3701</v>
      </c>
      <c r="D178" s="166">
        <v>43126</v>
      </c>
      <c r="E178" s="164" t="s">
        <v>3702</v>
      </c>
      <c r="F178" s="592"/>
      <c r="G178" s="592"/>
      <c r="H178" s="591"/>
      <c r="I178" s="591"/>
      <c r="J178" s="589"/>
      <c r="K178" s="589"/>
      <c r="L178" s="590"/>
    </row>
    <row r="179" spans="1:12" ht="24" x14ac:dyDescent="0.2">
      <c r="A179" s="593">
        <v>534</v>
      </c>
      <c r="B179" s="161" t="s">
        <v>20</v>
      </c>
      <c r="C179" s="162" t="s">
        <v>21</v>
      </c>
      <c r="D179" s="162" t="s">
        <v>1884</v>
      </c>
      <c r="E179" s="162" t="s">
        <v>1885</v>
      </c>
      <c r="F179" s="594" t="s">
        <v>14</v>
      </c>
      <c r="G179" s="594"/>
      <c r="H179" s="592"/>
      <c r="I179" s="592"/>
      <c r="J179" s="592"/>
      <c r="K179" s="592"/>
      <c r="L179" s="592"/>
    </row>
    <row r="180" spans="1:12" x14ac:dyDescent="0.2">
      <c r="A180" s="593"/>
      <c r="B180" s="589" t="s">
        <v>3680</v>
      </c>
      <c r="C180" s="595" t="s">
        <v>3703</v>
      </c>
      <c r="D180" s="596">
        <v>43157</v>
      </c>
      <c r="E180" s="589" t="s">
        <v>2350</v>
      </c>
      <c r="F180" s="589" t="s">
        <v>1038</v>
      </c>
      <c r="G180" s="589"/>
      <c r="H180" s="591" t="s">
        <v>1890</v>
      </c>
      <c r="I180" s="591"/>
      <c r="J180" s="164" t="s">
        <v>0</v>
      </c>
      <c r="K180" s="164" t="s">
        <v>0</v>
      </c>
      <c r="L180" s="165">
        <v>824.55</v>
      </c>
    </row>
    <row r="181" spans="1:12" x14ac:dyDescent="0.2">
      <c r="A181" s="593"/>
      <c r="B181" s="589"/>
      <c r="C181" s="595"/>
      <c r="D181" s="596"/>
      <c r="E181" s="589"/>
      <c r="F181" s="589"/>
      <c r="G181" s="589"/>
      <c r="H181" s="591" t="s">
        <v>1892</v>
      </c>
      <c r="I181" s="591"/>
      <c r="J181" s="164" t="s">
        <v>1891</v>
      </c>
      <c r="K181" s="164" t="s">
        <v>0</v>
      </c>
      <c r="L181" s="165">
        <v>451.4</v>
      </c>
    </row>
    <row r="182" spans="1:12" ht="24" x14ac:dyDescent="0.2">
      <c r="A182" s="593"/>
      <c r="B182" s="161" t="s">
        <v>29</v>
      </c>
      <c r="C182" s="162" t="s">
        <v>30</v>
      </c>
      <c r="D182" s="162" t="s">
        <v>1893</v>
      </c>
      <c r="E182" s="162" t="s">
        <v>1894</v>
      </c>
      <c r="F182" s="592"/>
      <c r="G182" s="592"/>
      <c r="H182" s="591" t="s">
        <v>1895</v>
      </c>
      <c r="I182" s="591"/>
      <c r="J182" s="589" t="s">
        <v>1891</v>
      </c>
      <c r="K182" s="589" t="s">
        <v>0</v>
      </c>
      <c r="L182" s="590">
        <v>847.6</v>
      </c>
    </row>
    <row r="183" spans="1:12" ht="36" x14ac:dyDescent="0.2">
      <c r="A183" s="593"/>
      <c r="B183" s="164" t="s">
        <v>3682</v>
      </c>
      <c r="C183" s="164" t="s">
        <v>1038</v>
      </c>
      <c r="D183" s="166">
        <v>43162</v>
      </c>
      <c r="E183" s="164" t="s">
        <v>3704</v>
      </c>
      <c r="F183" s="592"/>
      <c r="G183" s="592"/>
      <c r="H183" s="591"/>
      <c r="I183" s="591"/>
      <c r="J183" s="589"/>
      <c r="K183" s="589"/>
      <c r="L183" s="590"/>
    </row>
    <row r="184" spans="1:12" ht="24" x14ac:dyDescent="0.2">
      <c r="A184" s="593">
        <v>535</v>
      </c>
      <c r="B184" s="161" t="s">
        <v>20</v>
      </c>
      <c r="C184" s="162" t="s">
        <v>21</v>
      </c>
      <c r="D184" s="162" t="s">
        <v>1884</v>
      </c>
      <c r="E184" s="162" t="s">
        <v>1885</v>
      </c>
      <c r="F184" s="594" t="s">
        <v>14</v>
      </c>
      <c r="G184" s="594"/>
      <c r="H184" s="592"/>
      <c r="I184" s="592"/>
      <c r="J184" s="592"/>
      <c r="K184" s="592"/>
      <c r="L184" s="592"/>
    </row>
    <row r="185" spans="1:12" x14ac:dyDescent="0.2">
      <c r="A185" s="593"/>
      <c r="B185" s="589" t="s">
        <v>3680</v>
      </c>
      <c r="C185" s="595" t="s">
        <v>3705</v>
      </c>
      <c r="D185" s="596">
        <v>43172</v>
      </c>
      <c r="E185" s="589" t="s">
        <v>2708</v>
      </c>
      <c r="F185" s="589" t="s">
        <v>3706</v>
      </c>
      <c r="G185" s="589"/>
      <c r="H185" s="591" t="s">
        <v>1890</v>
      </c>
      <c r="I185" s="591"/>
      <c r="J185" s="164" t="s">
        <v>1891</v>
      </c>
      <c r="K185" s="164" t="s">
        <v>0</v>
      </c>
      <c r="L185" s="165">
        <v>442</v>
      </c>
    </row>
    <row r="186" spans="1:12" x14ac:dyDescent="0.2">
      <c r="A186" s="593"/>
      <c r="B186" s="589"/>
      <c r="C186" s="595"/>
      <c r="D186" s="596"/>
      <c r="E186" s="589"/>
      <c r="F186" s="589"/>
      <c r="G186" s="589"/>
      <c r="H186" s="591" t="s">
        <v>1892</v>
      </c>
      <c r="I186" s="591"/>
      <c r="J186" s="164" t="s">
        <v>1891</v>
      </c>
      <c r="K186" s="164" t="s">
        <v>0</v>
      </c>
      <c r="L186" s="165">
        <v>3640.22</v>
      </c>
    </row>
    <row r="187" spans="1:12" ht="24" x14ac:dyDescent="0.2">
      <c r="A187" s="593"/>
      <c r="B187" s="161" t="s">
        <v>29</v>
      </c>
      <c r="C187" s="162" t="s">
        <v>30</v>
      </c>
      <c r="D187" s="162" t="s">
        <v>1893</v>
      </c>
      <c r="E187" s="162" t="s">
        <v>1894</v>
      </c>
      <c r="F187" s="592"/>
      <c r="G187" s="592"/>
      <c r="H187" s="591" t="s">
        <v>1895</v>
      </c>
      <c r="I187" s="591"/>
      <c r="J187" s="589" t="s">
        <v>1891</v>
      </c>
      <c r="K187" s="589" t="s">
        <v>0</v>
      </c>
      <c r="L187" s="590">
        <v>110</v>
      </c>
    </row>
    <row r="188" spans="1:12" ht="36" x14ac:dyDescent="0.2">
      <c r="A188" s="593"/>
      <c r="B188" s="164" t="s">
        <v>3682</v>
      </c>
      <c r="C188" s="164" t="s">
        <v>3706</v>
      </c>
      <c r="D188" s="166">
        <v>43175</v>
      </c>
      <c r="E188" s="164" t="s">
        <v>2500</v>
      </c>
      <c r="F188" s="592"/>
      <c r="G188" s="592"/>
      <c r="H188" s="591"/>
      <c r="I188" s="591"/>
      <c r="J188" s="589"/>
      <c r="K188" s="589"/>
      <c r="L188" s="590"/>
    </row>
    <row r="189" spans="1:12" ht="24" x14ac:dyDescent="0.2">
      <c r="A189" s="593">
        <v>536</v>
      </c>
      <c r="B189" s="161" t="s">
        <v>20</v>
      </c>
      <c r="C189" s="162" t="s">
        <v>21</v>
      </c>
      <c r="D189" s="162" t="s">
        <v>1884</v>
      </c>
      <c r="E189" s="162" t="s">
        <v>1885</v>
      </c>
      <c r="F189" s="594" t="s">
        <v>14</v>
      </c>
      <c r="G189" s="594"/>
      <c r="H189" s="592"/>
      <c r="I189" s="592"/>
      <c r="J189" s="592"/>
      <c r="K189" s="592"/>
      <c r="L189" s="592"/>
    </row>
    <row r="190" spans="1:12" x14ac:dyDescent="0.2">
      <c r="A190" s="593"/>
      <c r="B190" s="589" t="s">
        <v>3707</v>
      </c>
      <c r="C190" s="589" t="s">
        <v>3708</v>
      </c>
      <c r="D190" s="596">
        <v>43045</v>
      </c>
      <c r="E190" s="589" t="s">
        <v>3523</v>
      </c>
      <c r="F190" s="589" t="s">
        <v>3709</v>
      </c>
      <c r="G190" s="589"/>
      <c r="H190" s="591" t="s">
        <v>1890</v>
      </c>
      <c r="I190" s="591"/>
      <c r="J190" s="164" t="s">
        <v>1891</v>
      </c>
      <c r="K190" s="164" t="s">
        <v>0</v>
      </c>
      <c r="L190" s="165">
        <v>553.88</v>
      </c>
    </row>
    <row r="191" spans="1:12" x14ac:dyDescent="0.2">
      <c r="A191" s="593"/>
      <c r="B191" s="589"/>
      <c r="C191" s="589"/>
      <c r="D191" s="596"/>
      <c r="E191" s="589"/>
      <c r="F191" s="589"/>
      <c r="G191" s="589"/>
      <c r="H191" s="591" t="s">
        <v>1892</v>
      </c>
      <c r="I191" s="591"/>
      <c r="J191" s="164" t="s">
        <v>1891</v>
      </c>
      <c r="K191" s="164" t="s">
        <v>0</v>
      </c>
      <c r="L191" s="165">
        <v>2671.36</v>
      </c>
    </row>
    <row r="192" spans="1:12" ht="24" x14ac:dyDescent="0.2">
      <c r="A192" s="593"/>
      <c r="B192" s="161" t="s">
        <v>29</v>
      </c>
      <c r="C192" s="162" t="s">
        <v>30</v>
      </c>
      <c r="D192" s="162" t="s">
        <v>1893</v>
      </c>
      <c r="E192" s="162" t="s">
        <v>1894</v>
      </c>
      <c r="F192" s="592"/>
      <c r="G192" s="592"/>
      <c r="H192" s="591" t="s">
        <v>1895</v>
      </c>
      <c r="I192" s="591"/>
      <c r="J192" s="589" t="s">
        <v>1891</v>
      </c>
      <c r="K192" s="589" t="s">
        <v>0</v>
      </c>
      <c r="L192" s="590">
        <v>500</v>
      </c>
    </row>
    <row r="193" spans="1:12" ht="24" x14ac:dyDescent="0.2">
      <c r="A193" s="593"/>
      <c r="B193" s="164" t="s">
        <v>3710</v>
      </c>
      <c r="C193" s="164" t="s">
        <v>3709</v>
      </c>
      <c r="D193" s="166">
        <v>43049</v>
      </c>
      <c r="E193" s="164" t="s">
        <v>3711</v>
      </c>
      <c r="F193" s="592"/>
      <c r="G193" s="592"/>
      <c r="H193" s="591"/>
      <c r="I193" s="591"/>
      <c r="J193" s="589"/>
      <c r="K193" s="589"/>
      <c r="L193" s="590"/>
    </row>
    <row r="194" spans="1:12" ht="24" x14ac:dyDescent="0.2">
      <c r="A194" s="593">
        <v>537</v>
      </c>
      <c r="B194" s="161" t="s">
        <v>20</v>
      </c>
      <c r="C194" s="162" t="s">
        <v>21</v>
      </c>
      <c r="D194" s="162" t="s">
        <v>1884</v>
      </c>
      <c r="E194" s="162" t="s">
        <v>1885</v>
      </c>
      <c r="F194" s="594" t="s">
        <v>14</v>
      </c>
      <c r="G194" s="594"/>
      <c r="H194" s="592"/>
      <c r="I194" s="592"/>
      <c r="J194" s="592"/>
      <c r="K194" s="592"/>
      <c r="L194" s="592"/>
    </row>
    <row r="195" spans="1:12" x14ac:dyDescent="0.2">
      <c r="A195" s="593"/>
      <c r="B195" s="589" t="s">
        <v>3712</v>
      </c>
      <c r="C195" s="595" t="s">
        <v>3713</v>
      </c>
      <c r="D195" s="596">
        <v>43055</v>
      </c>
      <c r="E195" s="589" t="s">
        <v>3714</v>
      </c>
      <c r="F195" s="589" t="s">
        <v>3715</v>
      </c>
      <c r="G195" s="589"/>
      <c r="H195" s="591" t="s">
        <v>1890</v>
      </c>
      <c r="I195" s="591"/>
      <c r="J195" s="164" t="s">
        <v>1891</v>
      </c>
      <c r="K195" s="164" t="s">
        <v>0</v>
      </c>
      <c r="L195" s="165">
        <v>1183</v>
      </c>
    </row>
    <row r="196" spans="1:12" x14ac:dyDescent="0.2">
      <c r="A196" s="593"/>
      <c r="B196" s="589"/>
      <c r="C196" s="595"/>
      <c r="D196" s="596"/>
      <c r="E196" s="589"/>
      <c r="F196" s="589"/>
      <c r="G196" s="589"/>
      <c r="H196" s="591" t="s">
        <v>1892</v>
      </c>
      <c r="I196" s="591"/>
      <c r="J196" s="164" t="s">
        <v>1891</v>
      </c>
      <c r="K196" s="164" t="s">
        <v>1891</v>
      </c>
      <c r="L196" s="165">
        <v>0</v>
      </c>
    </row>
    <row r="197" spans="1:12" ht="24" x14ac:dyDescent="0.2">
      <c r="A197" s="593"/>
      <c r="B197" s="161" t="s">
        <v>29</v>
      </c>
      <c r="C197" s="162" t="s">
        <v>30</v>
      </c>
      <c r="D197" s="162" t="s">
        <v>1893</v>
      </c>
      <c r="E197" s="162" t="s">
        <v>1894</v>
      </c>
      <c r="F197" s="592"/>
      <c r="G197" s="592"/>
      <c r="H197" s="591" t="s">
        <v>1895</v>
      </c>
      <c r="I197" s="591"/>
      <c r="J197" s="589" t="s">
        <v>1891</v>
      </c>
      <c r="K197" s="589" t="s">
        <v>0</v>
      </c>
      <c r="L197" s="590">
        <v>150</v>
      </c>
    </row>
    <row r="198" spans="1:12" ht="24" x14ac:dyDescent="0.2">
      <c r="A198" s="593"/>
      <c r="B198" s="164" t="s">
        <v>1660</v>
      </c>
      <c r="C198" s="164" t="s">
        <v>3715</v>
      </c>
      <c r="D198" s="166">
        <v>43059</v>
      </c>
      <c r="E198" s="164" t="s">
        <v>3716</v>
      </c>
      <c r="F198" s="592"/>
      <c r="G198" s="592"/>
      <c r="H198" s="591"/>
      <c r="I198" s="591"/>
      <c r="J198" s="589"/>
      <c r="K198" s="589"/>
      <c r="L198" s="590"/>
    </row>
    <row r="199" spans="1:12" ht="24" x14ac:dyDescent="0.2">
      <c r="A199" s="593">
        <v>538</v>
      </c>
      <c r="B199" s="161" t="s">
        <v>20</v>
      </c>
      <c r="C199" s="162" t="s">
        <v>21</v>
      </c>
      <c r="D199" s="162" t="s">
        <v>1884</v>
      </c>
      <c r="E199" s="162" t="s">
        <v>1885</v>
      </c>
      <c r="F199" s="594" t="s">
        <v>14</v>
      </c>
      <c r="G199" s="594"/>
      <c r="H199" s="592"/>
      <c r="I199" s="592"/>
      <c r="J199" s="592"/>
      <c r="K199" s="592"/>
      <c r="L199" s="592"/>
    </row>
    <row r="200" spans="1:12" x14ac:dyDescent="0.2">
      <c r="A200" s="593"/>
      <c r="B200" s="589" t="s">
        <v>3712</v>
      </c>
      <c r="C200" s="595" t="s">
        <v>3713</v>
      </c>
      <c r="D200" s="596">
        <v>43055</v>
      </c>
      <c r="E200" s="589" t="s">
        <v>3714</v>
      </c>
      <c r="F200" s="589" t="s">
        <v>3717</v>
      </c>
      <c r="G200" s="589"/>
      <c r="H200" s="591" t="s">
        <v>1890</v>
      </c>
      <c r="I200" s="591"/>
      <c r="J200" s="164" t="s">
        <v>1891</v>
      </c>
      <c r="K200" s="164" t="s">
        <v>1891</v>
      </c>
      <c r="L200" s="165">
        <v>0</v>
      </c>
    </row>
    <row r="201" spans="1:12" x14ac:dyDescent="0.2">
      <c r="A201" s="593"/>
      <c r="B201" s="589"/>
      <c r="C201" s="595"/>
      <c r="D201" s="596"/>
      <c r="E201" s="589"/>
      <c r="F201" s="589"/>
      <c r="G201" s="589"/>
      <c r="H201" s="591" t="s">
        <v>1892</v>
      </c>
      <c r="I201" s="591"/>
      <c r="J201" s="164" t="s">
        <v>1891</v>
      </c>
      <c r="K201" s="164" t="s">
        <v>0</v>
      </c>
      <c r="L201" s="165">
        <v>2324.6</v>
      </c>
    </row>
    <row r="202" spans="1:12" ht="24" x14ac:dyDescent="0.2">
      <c r="A202" s="593"/>
      <c r="B202" s="161" t="s">
        <v>29</v>
      </c>
      <c r="C202" s="162" t="s">
        <v>30</v>
      </c>
      <c r="D202" s="162" t="s">
        <v>1893</v>
      </c>
      <c r="E202" s="162" t="s">
        <v>1894</v>
      </c>
      <c r="F202" s="592"/>
      <c r="G202" s="592"/>
      <c r="H202" s="591" t="s">
        <v>1895</v>
      </c>
      <c r="I202" s="591"/>
      <c r="J202" s="589" t="s">
        <v>1891</v>
      </c>
      <c r="K202" s="589" t="s">
        <v>1891</v>
      </c>
      <c r="L202" s="590">
        <v>0</v>
      </c>
    </row>
    <row r="203" spans="1:12" ht="24" x14ac:dyDescent="0.2">
      <c r="A203" s="593"/>
      <c r="B203" s="164" t="s">
        <v>1660</v>
      </c>
      <c r="C203" s="164" t="s">
        <v>3717</v>
      </c>
      <c r="D203" s="166">
        <v>43059</v>
      </c>
      <c r="E203" s="164" t="s">
        <v>3716</v>
      </c>
      <c r="F203" s="592"/>
      <c r="G203" s="592"/>
      <c r="H203" s="591"/>
      <c r="I203" s="591"/>
      <c r="J203" s="589"/>
      <c r="K203" s="589"/>
      <c r="L203" s="590"/>
    </row>
    <row r="204" spans="1:12" ht="24" x14ac:dyDescent="0.2">
      <c r="A204" s="593">
        <v>539</v>
      </c>
      <c r="B204" s="161" t="s">
        <v>20</v>
      </c>
      <c r="C204" s="162" t="s">
        <v>21</v>
      </c>
      <c r="D204" s="162" t="s">
        <v>1884</v>
      </c>
      <c r="E204" s="162" t="s">
        <v>1885</v>
      </c>
      <c r="F204" s="594" t="s">
        <v>14</v>
      </c>
      <c r="G204" s="594"/>
      <c r="H204" s="592"/>
      <c r="I204" s="592"/>
      <c r="J204" s="592"/>
      <c r="K204" s="592"/>
      <c r="L204" s="592"/>
    </row>
    <row r="205" spans="1:12" x14ac:dyDescent="0.2">
      <c r="A205" s="593"/>
      <c r="B205" s="589" t="s">
        <v>3718</v>
      </c>
      <c r="C205" s="595" t="s">
        <v>3719</v>
      </c>
      <c r="D205" s="596">
        <v>43177</v>
      </c>
      <c r="E205" s="589" t="s">
        <v>2372</v>
      </c>
      <c r="F205" s="589" t="s">
        <v>2520</v>
      </c>
      <c r="G205" s="589"/>
      <c r="H205" s="591" t="s">
        <v>1890</v>
      </c>
      <c r="I205" s="591"/>
      <c r="J205" s="164" t="s">
        <v>1891</v>
      </c>
      <c r="K205" s="164" t="s">
        <v>1891</v>
      </c>
      <c r="L205" s="165">
        <v>0</v>
      </c>
    </row>
    <row r="206" spans="1:12" x14ac:dyDescent="0.2">
      <c r="A206" s="593"/>
      <c r="B206" s="589"/>
      <c r="C206" s="595"/>
      <c r="D206" s="596"/>
      <c r="E206" s="589"/>
      <c r="F206" s="589"/>
      <c r="G206" s="589"/>
      <c r="H206" s="591" t="s">
        <v>1892</v>
      </c>
      <c r="I206" s="591"/>
      <c r="J206" s="164" t="s">
        <v>1891</v>
      </c>
      <c r="K206" s="164" t="s">
        <v>1891</v>
      </c>
      <c r="L206" s="165">
        <v>0</v>
      </c>
    </row>
    <row r="207" spans="1:12" ht="24" x14ac:dyDescent="0.2">
      <c r="A207" s="593"/>
      <c r="B207" s="161" t="s">
        <v>29</v>
      </c>
      <c r="C207" s="162" t="s">
        <v>30</v>
      </c>
      <c r="D207" s="162" t="s">
        <v>1893</v>
      </c>
      <c r="E207" s="162" t="s">
        <v>1894</v>
      </c>
      <c r="F207" s="592"/>
      <c r="G207" s="592"/>
      <c r="H207" s="591" t="s">
        <v>1895</v>
      </c>
      <c r="I207" s="591"/>
      <c r="J207" s="589" t="s">
        <v>1891</v>
      </c>
      <c r="K207" s="589" t="s">
        <v>0</v>
      </c>
      <c r="L207" s="590">
        <v>1149</v>
      </c>
    </row>
    <row r="208" spans="1:12" ht="24" x14ac:dyDescent="0.2">
      <c r="A208" s="593"/>
      <c r="B208" s="164" t="s">
        <v>1923</v>
      </c>
      <c r="C208" s="164" t="s">
        <v>2520</v>
      </c>
      <c r="D208" s="166">
        <v>43179</v>
      </c>
      <c r="E208" s="164" t="s">
        <v>3720</v>
      </c>
      <c r="F208" s="592"/>
      <c r="G208" s="592"/>
      <c r="H208" s="591"/>
      <c r="I208" s="591"/>
      <c r="J208" s="589"/>
      <c r="K208" s="589"/>
      <c r="L208" s="590"/>
    </row>
    <row r="209" spans="1:12" ht="24" x14ac:dyDescent="0.2">
      <c r="A209" s="593">
        <v>540</v>
      </c>
      <c r="B209" s="161" t="s">
        <v>20</v>
      </c>
      <c r="C209" s="162" t="s">
        <v>21</v>
      </c>
      <c r="D209" s="162" t="s">
        <v>1884</v>
      </c>
      <c r="E209" s="162" t="s">
        <v>1885</v>
      </c>
      <c r="F209" s="594" t="s">
        <v>14</v>
      </c>
      <c r="G209" s="594"/>
      <c r="H209" s="592"/>
      <c r="I209" s="592"/>
      <c r="J209" s="592"/>
      <c r="K209" s="592"/>
      <c r="L209" s="592"/>
    </row>
    <row r="210" spans="1:12" x14ac:dyDescent="0.2">
      <c r="A210" s="593"/>
      <c r="B210" s="589" t="s">
        <v>3721</v>
      </c>
      <c r="C210" s="595" t="s">
        <v>3722</v>
      </c>
      <c r="D210" s="596">
        <v>43009</v>
      </c>
      <c r="E210" s="589" t="s">
        <v>2200</v>
      </c>
      <c r="F210" s="589" t="s">
        <v>3723</v>
      </c>
      <c r="G210" s="589"/>
      <c r="H210" s="591" t="s">
        <v>1890</v>
      </c>
      <c r="I210" s="591"/>
      <c r="J210" s="164" t="s">
        <v>1891</v>
      </c>
      <c r="K210" s="164" t="s">
        <v>1891</v>
      </c>
      <c r="L210" s="165">
        <v>0</v>
      </c>
    </row>
    <row r="211" spans="1:12" x14ac:dyDescent="0.2">
      <c r="A211" s="593"/>
      <c r="B211" s="589"/>
      <c r="C211" s="595"/>
      <c r="D211" s="596"/>
      <c r="E211" s="589"/>
      <c r="F211" s="589"/>
      <c r="G211" s="589"/>
      <c r="H211" s="591" t="s">
        <v>1892</v>
      </c>
      <c r="I211" s="591"/>
      <c r="J211" s="164" t="s">
        <v>1891</v>
      </c>
      <c r="K211" s="164" t="s">
        <v>0</v>
      </c>
      <c r="L211" s="165">
        <v>1550.29</v>
      </c>
    </row>
    <row r="212" spans="1:12" ht="24" x14ac:dyDescent="0.2">
      <c r="A212" s="593"/>
      <c r="B212" s="161" t="s">
        <v>29</v>
      </c>
      <c r="C212" s="162" t="s">
        <v>30</v>
      </c>
      <c r="D212" s="162" t="s">
        <v>1893</v>
      </c>
      <c r="E212" s="162" t="s">
        <v>1894</v>
      </c>
      <c r="F212" s="592"/>
      <c r="G212" s="592"/>
      <c r="H212" s="591" t="s">
        <v>1895</v>
      </c>
      <c r="I212" s="591"/>
      <c r="J212" s="589" t="s">
        <v>1891</v>
      </c>
      <c r="K212" s="589" t="s">
        <v>0</v>
      </c>
      <c r="L212" s="590">
        <v>50</v>
      </c>
    </row>
    <row r="213" spans="1:12" ht="24" x14ac:dyDescent="0.2">
      <c r="A213" s="593"/>
      <c r="B213" s="164" t="s">
        <v>1962</v>
      </c>
      <c r="C213" s="164" t="s">
        <v>3723</v>
      </c>
      <c r="D213" s="166">
        <v>43009</v>
      </c>
      <c r="E213" s="164" t="s">
        <v>3724</v>
      </c>
      <c r="F213" s="592"/>
      <c r="G213" s="592"/>
      <c r="H213" s="591"/>
      <c r="I213" s="591"/>
      <c r="J213" s="589"/>
      <c r="K213" s="589"/>
      <c r="L213" s="590"/>
    </row>
    <row r="214" spans="1:12" ht="24" x14ac:dyDescent="0.2">
      <c r="A214" s="593">
        <v>541</v>
      </c>
      <c r="B214" s="161" t="s">
        <v>20</v>
      </c>
      <c r="C214" s="162" t="s">
        <v>21</v>
      </c>
      <c r="D214" s="162" t="s">
        <v>1884</v>
      </c>
      <c r="E214" s="162" t="s">
        <v>1885</v>
      </c>
      <c r="F214" s="594" t="s">
        <v>14</v>
      </c>
      <c r="G214" s="594"/>
      <c r="H214" s="592"/>
      <c r="I214" s="592"/>
      <c r="J214" s="592"/>
      <c r="K214" s="592"/>
      <c r="L214" s="592"/>
    </row>
    <row r="215" spans="1:12" x14ac:dyDescent="0.2">
      <c r="A215" s="593"/>
      <c r="B215" s="589" t="s">
        <v>3725</v>
      </c>
      <c r="C215" s="595" t="s">
        <v>3726</v>
      </c>
      <c r="D215" s="596">
        <v>43143</v>
      </c>
      <c r="E215" s="589" t="s">
        <v>1899</v>
      </c>
      <c r="F215" s="589" t="s">
        <v>1985</v>
      </c>
      <c r="G215" s="589"/>
      <c r="H215" s="591" t="s">
        <v>1890</v>
      </c>
      <c r="I215" s="591"/>
      <c r="J215" s="164" t="s">
        <v>1891</v>
      </c>
      <c r="K215" s="164" t="s">
        <v>0</v>
      </c>
      <c r="L215" s="165">
        <v>792.29</v>
      </c>
    </row>
    <row r="216" spans="1:12" x14ac:dyDescent="0.2">
      <c r="A216" s="593"/>
      <c r="B216" s="589"/>
      <c r="C216" s="595"/>
      <c r="D216" s="596"/>
      <c r="E216" s="589"/>
      <c r="F216" s="589"/>
      <c r="G216" s="589"/>
      <c r="H216" s="591" t="s">
        <v>1892</v>
      </c>
      <c r="I216" s="591"/>
      <c r="J216" s="164" t="s">
        <v>1891</v>
      </c>
      <c r="K216" s="164" t="s">
        <v>1891</v>
      </c>
      <c r="L216" s="165">
        <v>0</v>
      </c>
    </row>
    <row r="217" spans="1:12" ht="24" x14ac:dyDescent="0.2">
      <c r="A217" s="593"/>
      <c r="B217" s="161" t="s">
        <v>29</v>
      </c>
      <c r="C217" s="162" t="s">
        <v>30</v>
      </c>
      <c r="D217" s="162" t="s">
        <v>1893</v>
      </c>
      <c r="E217" s="162" t="s">
        <v>1894</v>
      </c>
      <c r="F217" s="592"/>
      <c r="G217" s="592"/>
      <c r="H217" s="591" t="s">
        <v>1895</v>
      </c>
      <c r="I217" s="591"/>
      <c r="J217" s="589" t="s">
        <v>1891</v>
      </c>
      <c r="K217" s="589" t="s">
        <v>0</v>
      </c>
      <c r="L217" s="590">
        <v>1035</v>
      </c>
    </row>
    <row r="218" spans="1:12" ht="24" x14ac:dyDescent="0.2">
      <c r="A218" s="593"/>
      <c r="B218" s="164" t="s">
        <v>1896</v>
      </c>
      <c r="C218" s="164" t="s">
        <v>1985</v>
      </c>
      <c r="D218" s="166">
        <v>43146</v>
      </c>
      <c r="E218" s="164" t="s">
        <v>3727</v>
      </c>
      <c r="F218" s="592"/>
      <c r="G218" s="592"/>
      <c r="H218" s="591"/>
      <c r="I218" s="591"/>
      <c r="J218" s="589"/>
      <c r="K218" s="589"/>
      <c r="L218" s="590"/>
    </row>
    <row r="219" spans="1:12" ht="24" x14ac:dyDescent="0.2">
      <c r="A219" s="593">
        <v>542</v>
      </c>
      <c r="B219" s="161" t="s">
        <v>20</v>
      </c>
      <c r="C219" s="162" t="s">
        <v>21</v>
      </c>
      <c r="D219" s="162" t="s">
        <v>1884</v>
      </c>
      <c r="E219" s="162" t="s">
        <v>1885</v>
      </c>
      <c r="F219" s="594" t="s">
        <v>14</v>
      </c>
      <c r="G219" s="594"/>
      <c r="H219" s="592"/>
      <c r="I219" s="592"/>
      <c r="J219" s="592"/>
      <c r="K219" s="592"/>
      <c r="L219" s="592"/>
    </row>
    <row r="220" spans="1:12" x14ac:dyDescent="0.2">
      <c r="A220" s="593"/>
      <c r="B220" s="589" t="s">
        <v>3728</v>
      </c>
      <c r="C220" s="589" t="s">
        <v>3729</v>
      </c>
      <c r="D220" s="596">
        <v>43065</v>
      </c>
      <c r="E220" s="589" t="s">
        <v>2589</v>
      </c>
      <c r="F220" s="589" t="s">
        <v>3730</v>
      </c>
      <c r="G220" s="589"/>
      <c r="H220" s="591" t="s">
        <v>1890</v>
      </c>
      <c r="I220" s="591"/>
      <c r="J220" s="164" t="s">
        <v>1891</v>
      </c>
      <c r="K220" s="164" t="s">
        <v>0</v>
      </c>
      <c r="L220" s="165">
        <v>1275</v>
      </c>
    </row>
    <row r="221" spans="1:12" x14ac:dyDescent="0.2">
      <c r="A221" s="593"/>
      <c r="B221" s="589"/>
      <c r="C221" s="589"/>
      <c r="D221" s="596"/>
      <c r="E221" s="589"/>
      <c r="F221" s="589"/>
      <c r="G221" s="589"/>
      <c r="H221" s="591" t="s">
        <v>1892</v>
      </c>
      <c r="I221" s="591"/>
      <c r="J221" s="164" t="s">
        <v>1891</v>
      </c>
      <c r="K221" s="164" t="s">
        <v>0</v>
      </c>
      <c r="L221" s="165">
        <v>1050</v>
      </c>
    </row>
    <row r="222" spans="1:12" ht="24" x14ac:dyDescent="0.2">
      <c r="A222" s="593"/>
      <c r="B222" s="161" t="s">
        <v>29</v>
      </c>
      <c r="C222" s="162" t="s">
        <v>30</v>
      </c>
      <c r="D222" s="162" t="s">
        <v>1893</v>
      </c>
      <c r="E222" s="162" t="s">
        <v>1894</v>
      </c>
      <c r="F222" s="592"/>
      <c r="G222" s="592"/>
      <c r="H222" s="591" t="s">
        <v>1895</v>
      </c>
      <c r="I222" s="591"/>
      <c r="J222" s="589" t="s">
        <v>1891</v>
      </c>
      <c r="K222" s="589" t="s">
        <v>1891</v>
      </c>
      <c r="L222" s="590">
        <v>0</v>
      </c>
    </row>
    <row r="223" spans="1:12" ht="24" x14ac:dyDescent="0.2">
      <c r="A223" s="593"/>
      <c r="B223" s="164" t="s">
        <v>1896</v>
      </c>
      <c r="C223" s="164" t="s">
        <v>3730</v>
      </c>
      <c r="D223" s="166">
        <v>43069</v>
      </c>
      <c r="E223" s="164" t="s">
        <v>3731</v>
      </c>
      <c r="F223" s="592"/>
      <c r="G223" s="592"/>
      <c r="H223" s="591"/>
      <c r="I223" s="591"/>
      <c r="J223" s="589"/>
      <c r="K223" s="589"/>
      <c r="L223" s="590"/>
    </row>
    <row r="224" spans="1:12" ht="24" x14ac:dyDescent="0.2">
      <c r="A224" s="593">
        <v>543</v>
      </c>
      <c r="B224" s="161" t="s">
        <v>20</v>
      </c>
      <c r="C224" s="162" t="s">
        <v>21</v>
      </c>
      <c r="D224" s="162" t="s">
        <v>1884</v>
      </c>
      <c r="E224" s="162" t="s">
        <v>1885</v>
      </c>
      <c r="F224" s="594" t="s">
        <v>14</v>
      </c>
      <c r="G224" s="594"/>
      <c r="H224" s="592"/>
      <c r="I224" s="592"/>
      <c r="J224" s="592"/>
      <c r="K224" s="592"/>
      <c r="L224" s="592"/>
    </row>
    <row r="225" spans="1:12" x14ac:dyDescent="0.2">
      <c r="A225" s="593"/>
      <c r="B225" s="589" t="s">
        <v>3732</v>
      </c>
      <c r="C225" s="595" t="s">
        <v>3733</v>
      </c>
      <c r="D225" s="596">
        <v>43044</v>
      </c>
      <c r="E225" s="589" t="s">
        <v>3734</v>
      </c>
      <c r="F225" s="589" t="s">
        <v>3735</v>
      </c>
      <c r="G225" s="589"/>
      <c r="H225" s="591" t="s">
        <v>1890</v>
      </c>
      <c r="I225" s="591"/>
      <c r="J225" s="164" t="s">
        <v>1891</v>
      </c>
      <c r="K225" s="164" t="s">
        <v>0</v>
      </c>
      <c r="L225" s="165">
        <v>158</v>
      </c>
    </row>
    <row r="226" spans="1:12" x14ac:dyDescent="0.2">
      <c r="A226" s="593"/>
      <c r="B226" s="589"/>
      <c r="C226" s="595"/>
      <c r="D226" s="596"/>
      <c r="E226" s="589"/>
      <c r="F226" s="589"/>
      <c r="G226" s="589"/>
      <c r="H226" s="591" t="s">
        <v>1892</v>
      </c>
      <c r="I226" s="591"/>
      <c r="J226" s="164" t="s">
        <v>1891</v>
      </c>
      <c r="K226" s="164" t="s">
        <v>0</v>
      </c>
      <c r="L226" s="165">
        <v>301.40000000000003</v>
      </c>
    </row>
    <row r="227" spans="1:12" ht="24" x14ac:dyDescent="0.2">
      <c r="A227" s="593"/>
      <c r="B227" s="161" t="s">
        <v>29</v>
      </c>
      <c r="C227" s="162" t="s">
        <v>30</v>
      </c>
      <c r="D227" s="162" t="s">
        <v>1893</v>
      </c>
      <c r="E227" s="162" t="s">
        <v>1894</v>
      </c>
      <c r="F227" s="592"/>
      <c r="G227" s="592"/>
      <c r="H227" s="591" t="s">
        <v>1895</v>
      </c>
      <c r="I227" s="591"/>
      <c r="J227" s="589" t="s">
        <v>1891</v>
      </c>
      <c r="K227" s="589" t="s">
        <v>0</v>
      </c>
      <c r="L227" s="590">
        <v>134</v>
      </c>
    </row>
    <row r="228" spans="1:12" ht="36" x14ac:dyDescent="0.2">
      <c r="A228" s="593"/>
      <c r="B228" s="164" t="s">
        <v>2388</v>
      </c>
      <c r="C228" s="164" t="s">
        <v>3735</v>
      </c>
      <c r="D228" s="166">
        <v>43045</v>
      </c>
      <c r="E228" s="164" t="s">
        <v>3736</v>
      </c>
      <c r="F228" s="592"/>
      <c r="G228" s="592"/>
      <c r="H228" s="591"/>
      <c r="I228" s="591"/>
      <c r="J228" s="589"/>
      <c r="K228" s="589"/>
      <c r="L228" s="590"/>
    </row>
    <row r="229" spans="1:12" ht="24" x14ac:dyDescent="0.2">
      <c r="A229" s="593">
        <v>544</v>
      </c>
      <c r="B229" s="161" t="s">
        <v>20</v>
      </c>
      <c r="C229" s="162" t="s">
        <v>21</v>
      </c>
      <c r="D229" s="162" t="s">
        <v>1884</v>
      </c>
      <c r="E229" s="162" t="s">
        <v>1885</v>
      </c>
      <c r="F229" s="594" t="s">
        <v>14</v>
      </c>
      <c r="G229" s="594"/>
      <c r="H229" s="592"/>
      <c r="I229" s="592"/>
      <c r="J229" s="592"/>
      <c r="K229" s="592"/>
      <c r="L229" s="592"/>
    </row>
    <row r="230" spans="1:12" x14ac:dyDescent="0.2">
      <c r="A230" s="593"/>
      <c r="B230" s="589" t="s">
        <v>3732</v>
      </c>
      <c r="C230" s="595" t="s">
        <v>3737</v>
      </c>
      <c r="D230" s="596">
        <v>43146</v>
      </c>
      <c r="E230" s="589" t="s">
        <v>2750</v>
      </c>
      <c r="F230" s="589" t="s">
        <v>3738</v>
      </c>
      <c r="G230" s="589"/>
      <c r="H230" s="591" t="s">
        <v>1890</v>
      </c>
      <c r="I230" s="591"/>
      <c r="J230" s="164" t="s">
        <v>1891</v>
      </c>
      <c r="K230" s="164" t="s">
        <v>0</v>
      </c>
      <c r="L230" s="165">
        <v>173.25</v>
      </c>
    </row>
    <row r="231" spans="1:12" x14ac:dyDescent="0.2">
      <c r="A231" s="593"/>
      <c r="B231" s="589"/>
      <c r="C231" s="595"/>
      <c r="D231" s="596"/>
      <c r="E231" s="589"/>
      <c r="F231" s="589"/>
      <c r="G231" s="589"/>
      <c r="H231" s="591" t="s">
        <v>1892</v>
      </c>
      <c r="I231" s="591"/>
      <c r="J231" s="164" t="s">
        <v>1891</v>
      </c>
      <c r="K231" s="164" t="s">
        <v>0</v>
      </c>
      <c r="L231" s="165">
        <v>300</v>
      </c>
    </row>
    <row r="232" spans="1:12" ht="24" x14ac:dyDescent="0.2">
      <c r="A232" s="593"/>
      <c r="B232" s="161" t="s">
        <v>29</v>
      </c>
      <c r="C232" s="162" t="s">
        <v>30</v>
      </c>
      <c r="D232" s="162" t="s">
        <v>1893</v>
      </c>
      <c r="E232" s="162" t="s">
        <v>1894</v>
      </c>
      <c r="F232" s="592"/>
      <c r="G232" s="592"/>
      <c r="H232" s="591" t="s">
        <v>1895</v>
      </c>
      <c r="I232" s="591"/>
      <c r="J232" s="589" t="s">
        <v>1891</v>
      </c>
      <c r="K232" s="589" t="s">
        <v>0</v>
      </c>
      <c r="L232" s="590">
        <v>200</v>
      </c>
    </row>
    <row r="233" spans="1:12" ht="36" x14ac:dyDescent="0.2">
      <c r="A233" s="593"/>
      <c r="B233" s="164" t="s">
        <v>2388</v>
      </c>
      <c r="C233" s="164" t="s">
        <v>3738</v>
      </c>
      <c r="D233" s="166">
        <v>43147</v>
      </c>
      <c r="E233" s="164" t="s">
        <v>3739</v>
      </c>
      <c r="F233" s="592"/>
      <c r="G233" s="592"/>
      <c r="H233" s="591"/>
      <c r="I233" s="591"/>
      <c r="J233" s="589"/>
      <c r="K233" s="589"/>
      <c r="L233" s="590"/>
    </row>
    <row r="234" spans="1:12" ht="24" x14ac:dyDescent="0.2">
      <c r="A234" s="593">
        <v>545</v>
      </c>
      <c r="B234" s="161" t="s">
        <v>20</v>
      </c>
      <c r="C234" s="162" t="s">
        <v>21</v>
      </c>
      <c r="D234" s="162" t="s">
        <v>1884</v>
      </c>
      <c r="E234" s="162" t="s">
        <v>1885</v>
      </c>
      <c r="F234" s="594" t="s">
        <v>14</v>
      </c>
      <c r="G234" s="594"/>
      <c r="H234" s="592"/>
      <c r="I234" s="592"/>
      <c r="J234" s="592"/>
      <c r="K234" s="592"/>
      <c r="L234" s="592"/>
    </row>
    <row r="235" spans="1:12" x14ac:dyDescent="0.2">
      <c r="A235" s="593"/>
      <c r="B235" s="589" t="s">
        <v>3740</v>
      </c>
      <c r="C235" s="595" t="s">
        <v>3741</v>
      </c>
      <c r="D235" s="596">
        <v>43168</v>
      </c>
      <c r="E235" s="589" t="s">
        <v>2028</v>
      </c>
      <c r="F235" s="589" t="s">
        <v>2039</v>
      </c>
      <c r="G235" s="589"/>
      <c r="H235" s="591" t="s">
        <v>1890</v>
      </c>
      <c r="I235" s="591"/>
      <c r="J235" s="164" t="s">
        <v>1891</v>
      </c>
      <c r="K235" s="164" t="s">
        <v>0</v>
      </c>
      <c r="L235" s="165">
        <v>531.03</v>
      </c>
    </row>
    <row r="236" spans="1:12" x14ac:dyDescent="0.2">
      <c r="A236" s="593"/>
      <c r="B236" s="589"/>
      <c r="C236" s="595"/>
      <c r="D236" s="596"/>
      <c r="E236" s="589"/>
      <c r="F236" s="589"/>
      <c r="G236" s="589"/>
      <c r="H236" s="591" t="s">
        <v>1892</v>
      </c>
      <c r="I236" s="591"/>
      <c r="J236" s="164" t="s">
        <v>1891</v>
      </c>
      <c r="K236" s="164" t="s">
        <v>0</v>
      </c>
      <c r="L236" s="165">
        <v>350.6</v>
      </c>
    </row>
    <row r="237" spans="1:12" ht="24" x14ac:dyDescent="0.2">
      <c r="A237" s="593"/>
      <c r="B237" s="161" t="s">
        <v>29</v>
      </c>
      <c r="C237" s="162" t="s">
        <v>30</v>
      </c>
      <c r="D237" s="162" t="s">
        <v>1893</v>
      </c>
      <c r="E237" s="162" t="s">
        <v>1894</v>
      </c>
      <c r="F237" s="592"/>
      <c r="G237" s="592"/>
      <c r="H237" s="591" t="s">
        <v>1895</v>
      </c>
      <c r="I237" s="591"/>
      <c r="J237" s="589" t="s">
        <v>1891</v>
      </c>
      <c r="K237" s="589" t="s">
        <v>0</v>
      </c>
      <c r="L237" s="590">
        <v>140.97999999999999</v>
      </c>
    </row>
    <row r="238" spans="1:12" ht="24" x14ac:dyDescent="0.2">
      <c r="A238" s="593"/>
      <c r="B238" s="164" t="s">
        <v>3742</v>
      </c>
      <c r="C238" s="164" t="s">
        <v>2039</v>
      </c>
      <c r="D238" s="166">
        <v>43171</v>
      </c>
      <c r="E238" s="164" t="s">
        <v>3060</v>
      </c>
      <c r="F238" s="592"/>
      <c r="G238" s="592"/>
      <c r="H238" s="591"/>
      <c r="I238" s="591"/>
      <c r="J238" s="589"/>
      <c r="K238" s="589"/>
      <c r="L238" s="590"/>
    </row>
    <row r="239" spans="1:12" ht="24" x14ac:dyDescent="0.2">
      <c r="A239" s="593">
        <v>546</v>
      </c>
      <c r="B239" s="161" t="s">
        <v>20</v>
      </c>
      <c r="C239" s="162" t="s">
        <v>21</v>
      </c>
      <c r="D239" s="162" t="s">
        <v>1884</v>
      </c>
      <c r="E239" s="162" t="s">
        <v>1885</v>
      </c>
      <c r="F239" s="594" t="s">
        <v>14</v>
      </c>
      <c r="G239" s="594"/>
      <c r="H239" s="592"/>
      <c r="I239" s="592"/>
      <c r="J239" s="592"/>
      <c r="K239" s="592"/>
      <c r="L239" s="592"/>
    </row>
    <row r="240" spans="1:12" x14ac:dyDescent="0.2">
      <c r="A240" s="593"/>
      <c r="B240" s="589" t="s">
        <v>3743</v>
      </c>
      <c r="C240" s="595" t="s">
        <v>3744</v>
      </c>
      <c r="D240" s="596">
        <v>43051</v>
      </c>
      <c r="E240" s="589" t="s">
        <v>2740</v>
      </c>
      <c r="F240" s="589" t="s">
        <v>2741</v>
      </c>
      <c r="G240" s="589"/>
      <c r="H240" s="591" t="s">
        <v>1890</v>
      </c>
      <c r="I240" s="591"/>
      <c r="J240" s="164" t="s">
        <v>1891</v>
      </c>
      <c r="K240" s="164" t="s">
        <v>1891</v>
      </c>
      <c r="L240" s="165">
        <v>0</v>
      </c>
    </row>
    <row r="241" spans="1:12" x14ac:dyDescent="0.2">
      <c r="A241" s="593"/>
      <c r="B241" s="589"/>
      <c r="C241" s="595"/>
      <c r="D241" s="596"/>
      <c r="E241" s="589"/>
      <c r="F241" s="589"/>
      <c r="G241" s="589"/>
      <c r="H241" s="591" t="s">
        <v>1892</v>
      </c>
      <c r="I241" s="591"/>
      <c r="J241" s="164" t="s">
        <v>1891</v>
      </c>
      <c r="K241" s="164" t="s">
        <v>1891</v>
      </c>
      <c r="L241" s="165">
        <v>0</v>
      </c>
    </row>
    <row r="242" spans="1:12" ht="24" x14ac:dyDescent="0.2">
      <c r="A242" s="593"/>
      <c r="B242" s="161" t="s">
        <v>29</v>
      </c>
      <c r="C242" s="162" t="s">
        <v>30</v>
      </c>
      <c r="D242" s="162" t="s">
        <v>1893</v>
      </c>
      <c r="E242" s="162" t="s">
        <v>1894</v>
      </c>
      <c r="F242" s="592"/>
      <c r="G242" s="592"/>
      <c r="H242" s="591" t="s">
        <v>1895</v>
      </c>
      <c r="I242" s="591"/>
      <c r="J242" s="589" t="s">
        <v>1891</v>
      </c>
      <c r="K242" s="589" t="s">
        <v>0</v>
      </c>
      <c r="L242" s="590">
        <v>495</v>
      </c>
    </row>
    <row r="243" spans="1:12" ht="24" x14ac:dyDescent="0.2">
      <c r="A243" s="593"/>
      <c r="B243" s="164" t="s">
        <v>1896</v>
      </c>
      <c r="C243" s="164" t="s">
        <v>2741</v>
      </c>
      <c r="D243" s="166">
        <v>43054</v>
      </c>
      <c r="E243" s="164" t="s">
        <v>3745</v>
      </c>
      <c r="F243" s="592"/>
      <c r="G243" s="592"/>
      <c r="H243" s="591"/>
      <c r="I243" s="591"/>
      <c r="J243" s="589"/>
      <c r="K243" s="589"/>
      <c r="L243" s="590"/>
    </row>
    <row r="244" spans="1:12" ht="24" x14ac:dyDescent="0.2">
      <c r="A244" s="593">
        <v>547</v>
      </c>
      <c r="B244" s="161" t="s">
        <v>20</v>
      </c>
      <c r="C244" s="162" t="s">
        <v>21</v>
      </c>
      <c r="D244" s="162" t="s">
        <v>1884</v>
      </c>
      <c r="E244" s="162" t="s">
        <v>1885</v>
      </c>
      <c r="F244" s="594" t="s">
        <v>14</v>
      </c>
      <c r="G244" s="594"/>
      <c r="H244" s="592"/>
      <c r="I244" s="592"/>
      <c r="J244" s="592"/>
      <c r="K244" s="592"/>
      <c r="L244" s="592"/>
    </row>
    <row r="245" spans="1:12" x14ac:dyDescent="0.2">
      <c r="A245" s="593"/>
      <c r="B245" s="589" t="s">
        <v>3746</v>
      </c>
      <c r="C245" s="595" t="s">
        <v>3747</v>
      </c>
      <c r="D245" s="596">
        <v>43018</v>
      </c>
      <c r="E245" s="589" t="s">
        <v>2262</v>
      </c>
      <c r="F245" s="589" t="s">
        <v>3748</v>
      </c>
      <c r="G245" s="589"/>
      <c r="H245" s="591" t="s">
        <v>1890</v>
      </c>
      <c r="I245" s="591"/>
      <c r="J245" s="164" t="s">
        <v>1891</v>
      </c>
      <c r="K245" s="164" t="s">
        <v>0</v>
      </c>
      <c r="L245" s="165">
        <v>586</v>
      </c>
    </row>
    <row r="246" spans="1:12" x14ac:dyDescent="0.2">
      <c r="A246" s="593"/>
      <c r="B246" s="589"/>
      <c r="C246" s="595"/>
      <c r="D246" s="596"/>
      <c r="E246" s="589"/>
      <c r="F246" s="589"/>
      <c r="G246" s="589"/>
      <c r="H246" s="591" t="s">
        <v>1892</v>
      </c>
      <c r="I246" s="591"/>
      <c r="J246" s="589" t="s">
        <v>1891</v>
      </c>
      <c r="K246" s="589" t="s">
        <v>0</v>
      </c>
      <c r="L246" s="590">
        <v>2192.77</v>
      </c>
    </row>
    <row r="247" spans="1:12" x14ac:dyDescent="0.2">
      <c r="A247" s="593"/>
      <c r="B247" s="589"/>
      <c r="C247" s="595"/>
      <c r="D247" s="596"/>
      <c r="E247" s="589"/>
      <c r="F247" s="589"/>
      <c r="G247" s="589"/>
      <c r="H247" s="591"/>
      <c r="I247" s="591"/>
      <c r="J247" s="589"/>
      <c r="K247" s="589"/>
      <c r="L247" s="590"/>
    </row>
    <row r="248" spans="1:12" ht="24" x14ac:dyDescent="0.2">
      <c r="A248" s="593"/>
      <c r="B248" s="161" t="s">
        <v>29</v>
      </c>
      <c r="C248" s="162" t="s">
        <v>30</v>
      </c>
      <c r="D248" s="162" t="s">
        <v>1893</v>
      </c>
      <c r="E248" s="162" t="s">
        <v>1894</v>
      </c>
      <c r="F248" s="592"/>
      <c r="G248" s="592"/>
      <c r="H248" s="591" t="s">
        <v>1895</v>
      </c>
      <c r="I248" s="591"/>
      <c r="J248" s="589" t="s">
        <v>1891</v>
      </c>
      <c r="K248" s="589" t="s">
        <v>1891</v>
      </c>
      <c r="L248" s="590">
        <v>0</v>
      </c>
    </row>
    <row r="249" spans="1:12" ht="36" x14ac:dyDescent="0.2">
      <c r="A249" s="593"/>
      <c r="B249" s="164" t="s">
        <v>3749</v>
      </c>
      <c r="C249" s="164" t="s">
        <v>3748</v>
      </c>
      <c r="D249" s="166">
        <v>43021</v>
      </c>
      <c r="E249" s="164" t="s">
        <v>3750</v>
      </c>
      <c r="F249" s="592"/>
      <c r="G249" s="592"/>
      <c r="H249" s="591"/>
      <c r="I249" s="591"/>
      <c r="J249" s="589"/>
      <c r="K249" s="589"/>
      <c r="L249" s="590"/>
    </row>
    <row r="250" spans="1:12" ht="24" x14ac:dyDescent="0.2">
      <c r="A250" s="593">
        <v>548</v>
      </c>
      <c r="B250" s="161" t="s">
        <v>20</v>
      </c>
      <c r="C250" s="162" t="s">
        <v>21</v>
      </c>
      <c r="D250" s="162" t="s">
        <v>1884</v>
      </c>
      <c r="E250" s="162" t="s">
        <v>1885</v>
      </c>
      <c r="F250" s="594" t="s">
        <v>14</v>
      </c>
      <c r="G250" s="594"/>
      <c r="H250" s="592"/>
      <c r="I250" s="592"/>
      <c r="J250" s="592"/>
      <c r="K250" s="592"/>
      <c r="L250" s="592"/>
    </row>
    <row r="251" spans="1:12" x14ac:dyDescent="0.2">
      <c r="A251" s="593"/>
      <c r="B251" s="589" t="s">
        <v>3746</v>
      </c>
      <c r="C251" s="595" t="s">
        <v>3751</v>
      </c>
      <c r="D251" s="596">
        <v>43038</v>
      </c>
      <c r="E251" s="589" t="s">
        <v>2215</v>
      </c>
      <c r="F251" s="589" t="s">
        <v>3752</v>
      </c>
      <c r="G251" s="589"/>
      <c r="H251" s="591" t="s">
        <v>1890</v>
      </c>
      <c r="I251" s="591"/>
      <c r="J251" s="164" t="s">
        <v>1891</v>
      </c>
      <c r="K251" s="164" t="s">
        <v>0</v>
      </c>
      <c r="L251" s="165">
        <v>1350</v>
      </c>
    </row>
    <row r="252" spans="1:12" x14ac:dyDescent="0.2">
      <c r="A252" s="593"/>
      <c r="B252" s="589"/>
      <c r="C252" s="595"/>
      <c r="D252" s="596"/>
      <c r="E252" s="589"/>
      <c r="F252" s="589"/>
      <c r="G252" s="589"/>
      <c r="H252" s="591" t="s">
        <v>1892</v>
      </c>
      <c r="I252" s="591"/>
      <c r="J252" s="589" t="s">
        <v>1891</v>
      </c>
      <c r="K252" s="589" t="s">
        <v>0</v>
      </c>
      <c r="L252" s="590">
        <v>6129</v>
      </c>
    </row>
    <row r="253" spans="1:12" x14ac:dyDescent="0.2">
      <c r="A253" s="593"/>
      <c r="B253" s="589"/>
      <c r="C253" s="595"/>
      <c r="D253" s="596"/>
      <c r="E253" s="589"/>
      <c r="F253" s="589"/>
      <c r="G253" s="589"/>
      <c r="H253" s="591"/>
      <c r="I253" s="591"/>
      <c r="J253" s="589"/>
      <c r="K253" s="589"/>
      <c r="L253" s="590"/>
    </row>
    <row r="254" spans="1:12" ht="24" x14ac:dyDescent="0.2">
      <c r="A254" s="593"/>
      <c r="B254" s="161" t="s">
        <v>29</v>
      </c>
      <c r="C254" s="162" t="s">
        <v>30</v>
      </c>
      <c r="D254" s="162" t="s">
        <v>1893</v>
      </c>
      <c r="E254" s="162" t="s">
        <v>1894</v>
      </c>
      <c r="F254" s="592"/>
      <c r="G254" s="592"/>
      <c r="H254" s="591" t="s">
        <v>1895</v>
      </c>
      <c r="I254" s="591"/>
      <c r="J254" s="589" t="s">
        <v>1891</v>
      </c>
      <c r="K254" s="589" t="s">
        <v>1891</v>
      </c>
      <c r="L254" s="590">
        <v>0</v>
      </c>
    </row>
    <row r="255" spans="1:12" ht="36" x14ac:dyDescent="0.2">
      <c r="A255" s="593"/>
      <c r="B255" s="164" t="s">
        <v>3749</v>
      </c>
      <c r="C255" s="164" t="s">
        <v>3752</v>
      </c>
      <c r="D255" s="166">
        <v>43048</v>
      </c>
      <c r="E255" s="164" t="s">
        <v>3753</v>
      </c>
      <c r="F255" s="592"/>
      <c r="G255" s="592"/>
      <c r="H255" s="591"/>
      <c r="I255" s="591"/>
      <c r="J255" s="589"/>
      <c r="K255" s="589"/>
      <c r="L255" s="590"/>
    </row>
    <row r="256" spans="1:12" ht="24" x14ac:dyDescent="0.2">
      <c r="A256" s="593">
        <v>549</v>
      </c>
      <c r="B256" s="161" t="s">
        <v>20</v>
      </c>
      <c r="C256" s="162" t="s">
        <v>21</v>
      </c>
      <c r="D256" s="162" t="s">
        <v>1884</v>
      </c>
      <c r="E256" s="162" t="s">
        <v>1885</v>
      </c>
      <c r="F256" s="594" t="s">
        <v>14</v>
      </c>
      <c r="G256" s="594"/>
      <c r="H256" s="592"/>
      <c r="I256" s="592"/>
      <c r="J256" s="592"/>
      <c r="K256" s="592"/>
      <c r="L256" s="592"/>
    </row>
    <row r="257" spans="1:12" x14ac:dyDescent="0.2">
      <c r="A257" s="593"/>
      <c r="B257" s="589" t="s">
        <v>3746</v>
      </c>
      <c r="C257" s="595" t="s">
        <v>3754</v>
      </c>
      <c r="D257" s="596">
        <v>43060</v>
      </c>
      <c r="E257" s="589" t="s">
        <v>3256</v>
      </c>
      <c r="F257" s="589" t="s">
        <v>3755</v>
      </c>
      <c r="G257" s="589"/>
      <c r="H257" s="591" t="s">
        <v>1890</v>
      </c>
      <c r="I257" s="591"/>
      <c r="J257" s="164" t="s">
        <v>1891</v>
      </c>
      <c r="K257" s="164" t="s">
        <v>0</v>
      </c>
      <c r="L257" s="165">
        <v>317.75</v>
      </c>
    </row>
    <row r="258" spans="1:12" x14ac:dyDescent="0.2">
      <c r="A258" s="593"/>
      <c r="B258" s="589"/>
      <c r="C258" s="595"/>
      <c r="D258" s="596"/>
      <c r="E258" s="589"/>
      <c r="F258" s="589"/>
      <c r="G258" s="589"/>
      <c r="H258" s="591" t="s">
        <v>1892</v>
      </c>
      <c r="I258" s="591"/>
      <c r="J258" s="164" t="s">
        <v>1891</v>
      </c>
      <c r="K258" s="164" t="s">
        <v>0</v>
      </c>
      <c r="L258" s="165">
        <v>682.16</v>
      </c>
    </row>
    <row r="259" spans="1:12" ht="24" x14ac:dyDescent="0.2">
      <c r="A259" s="593"/>
      <c r="B259" s="161" t="s">
        <v>29</v>
      </c>
      <c r="C259" s="162" t="s">
        <v>30</v>
      </c>
      <c r="D259" s="162" t="s">
        <v>1893</v>
      </c>
      <c r="E259" s="162" t="s">
        <v>1894</v>
      </c>
      <c r="F259" s="592"/>
      <c r="G259" s="592"/>
      <c r="H259" s="591" t="s">
        <v>1895</v>
      </c>
      <c r="I259" s="591"/>
      <c r="J259" s="589" t="s">
        <v>1891</v>
      </c>
      <c r="K259" s="589" t="s">
        <v>1891</v>
      </c>
      <c r="L259" s="590">
        <v>0</v>
      </c>
    </row>
    <row r="260" spans="1:12" ht="36" x14ac:dyDescent="0.2">
      <c r="A260" s="593"/>
      <c r="B260" s="164" t="s">
        <v>3749</v>
      </c>
      <c r="C260" s="164" t="s">
        <v>3755</v>
      </c>
      <c r="D260" s="166">
        <v>43065</v>
      </c>
      <c r="E260" s="164" t="s">
        <v>3756</v>
      </c>
      <c r="F260" s="592"/>
      <c r="G260" s="592"/>
      <c r="H260" s="591"/>
      <c r="I260" s="591"/>
      <c r="J260" s="589"/>
      <c r="K260" s="589"/>
      <c r="L260" s="590"/>
    </row>
    <row r="261" spans="1:12" ht="24" x14ac:dyDescent="0.2">
      <c r="A261" s="593">
        <v>550</v>
      </c>
      <c r="B261" s="161" t="s">
        <v>20</v>
      </c>
      <c r="C261" s="162" t="s">
        <v>21</v>
      </c>
      <c r="D261" s="162" t="s">
        <v>1884</v>
      </c>
      <c r="E261" s="162" t="s">
        <v>1885</v>
      </c>
      <c r="F261" s="594" t="s">
        <v>14</v>
      </c>
      <c r="G261" s="594"/>
      <c r="H261" s="592"/>
      <c r="I261" s="592"/>
      <c r="J261" s="592"/>
      <c r="K261" s="592"/>
      <c r="L261" s="592"/>
    </row>
    <row r="262" spans="1:12" x14ac:dyDescent="0.2">
      <c r="A262" s="593"/>
      <c r="B262" s="589" t="s">
        <v>3746</v>
      </c>
      <c r="C262" s="595" t="s">
        <v>3757</v>
      </c>
      <c r="D262" s="596">
        <v>43080</v>
      </c>
      <c r="E262" s="589" t="s">
        <v>2169</v>
      </c>
      <c r="F262" s="589" t="s">
        <v>3758</v>
      </c>
      <c r="G262" s="589"/>
      <c r="H262" s="591" t="s">
        <v>1890</v>
      </c>
      <c r="I262" s="591"/>
      <c r="J262" s="164" t="s">
        <v>1891</v>
      </c>
      <c r="K262" s="164" t="s">
        <v>0</v>
      </c>
      <c r="L262" s="165">
        <v>375</v>
      </c>
    </row>
    <row r="263" spans="1:12" x14ac:dyDescent="0.2">
      <c r="A263" s="593"/>
      <c r="B263" s="589"/>
      <c r="C263" s="595"/>
      <c r="D263" s="596"/>
      <c r="E263" s="589"/>
      <c r="F263" s="589"/>
      <c r="G263" s="589"/>
      <c r="H263" s="591" t="s">
        <v>1892</v>
      </c>
      <c r="I263" s="591"/>
      <c r="J263" s="164" t="s">
        <v>1891</v>
      </c>
      <c r="K263" s="164" t="s">
        <v>0</v>
      </c>
      <c r="L263" s="165">
        <v>1500</v>
      </c>
    </row>
    <row r="264" spans="1:12" ht="24" x14ac:dyDescent="0.2">
      <c r="A264" s="593"/>
      <c r="B264" s="161" t="s">
        <v>29</v>
      </c>
      <c r="C264" s="162" t="s">
        <v>30</v>
      </c>
      <c r="D264" s="162" t="s">
        <v>1893</v>
      </c>
      <c r="E264" s="162" t="s">
        <v>1894</v>
      </c>
      <c r="F264" s="592"/>
      <c r="G264" s="592"/>
      <c r="H264" s="591" t="s">
        <v>1895</v>
      </c>
      <c r="I264" s="591"/>
      <c r="J264" s="589" t="s">
        <v>1891</v>
      </c>
      <c r="K264" s="589" t="s">
        <v>1891</v>
      </c>
      <c r="L264" s="590">
        <v>0</v>
      </c>
    </row>
    <row r="265" spans="1:12" ht="36" x14ac:dyDescent="0.2">
      <c r="A265" s="593"/>
      <c r="B265" s="164" t="s">
        <v>3749</v>
      </c>
      <c r="C265" s="164" t="s">
        <v>3758</v>
      </c>
      <c r="D265" s="166">
        <v>43081</v>
      </c>
      <c r="E265" s="164" t="s">
        <v>3759</v>
      </c>
      <c r="F265" s="592"/>
      <c r="G265" s="592"/>
      <c r="H265" s="591"/>
      <c r="I265" s="591"/>
      <c r="J265" s="589"/>
      <c r="K265" s="589"/>
      <c r="L265" s="590"/>
    </row>
    <row r="266" spans="1:12" ht="24" x14ac:dyDescent="0.2">
      <c r="A266" s="593">
        <v>551</v>
      </c>
      <c r="B266" s="161" t="s">
        <v>20</v>
      </c>
      <c r="C266" s="162" t="s">
        <v>21</v>
      </c>
      <c r="D266" s="162" t="s">
        <v>1884</v>
      </c>
      <c r="E266" s="162" t="s">
        <v>1885</v>
      </c>
      <c r="F266" s="594" t="s">
        <v>14</v>
      </c>
      <c r="G266" s="594"/>
      <c r="H266" s="592"/>
      <c r="I266" s="592"/>
      <c r="J266" s="592"/>
      <c r="K266" s="592"/>
      <c r="L266" s="592"/>
    </row>
    <row r="267" spans="1:12" x14ac:dyDescent="0.2">
      <c r="A267" s="593"/>
      <c r="B267" s="589" t="s">
        <v>3746</v>
      </c>
      <c r="C267" s="595" t="s">
        <v>3760</v>
      </c>
      <c r="D267" s="596">
        <v>43138</v>
      </c>
      <c r="E267" s="589" t="s">
        <v>2460</v>
      </c>
      <c r="F267" s="589" t="s">
        <v>3761</v>
      </c>
      <c r="G267" s="589"/>
      <c r="H267" s="591" t="s">
        <v>1890</v>
      </c>
      <c r="I267" s="591"/>
      <c r="J267" s="164" t="s">
        <v>1891</v>
      </c>
      <c r="K267" s="164" t="s">
        <v>0</v>
      </c>
      <c r="L267" s="165">
        <v>1770</v>
      </c>
    </row>
    <row r="268" spans="1:12" x14ac:dyDescent="0.2">
      <c r="A268" s="593"/>
      <c r="B268" s="589"/>
      <c r="C268" s="595"/>
      <c r="D268" s="596"/>
      <c r="E268" s="589"/>
      <c r="F268" s="589"/>
      <c r="G268" s="589"/>
      <c r="H268" s="591" t="s">
        <v>1892</v>
      </c>
      <c r="I268" s="591"/>
      <c r="J268" s="164" t="s">
        <v>1891</v>
      </c>
      <c r="K268" s="164" t="s">
        <v>1891</v>
      </c>
      <c r="L268" s="165">
        <v>0</v>
      </c>
    </row>
    <row r="269" spans="1:12" ht="24" x14ac:dyDescent="0.2">
      <c r="A269" s="593"/>
      <c r="B269" s="161" t="s">
        <v>29</v>
      </c>
      <c r="C269" s="162" t="s">
        <v>30</v>
      </c>
      <c r="D269" s="162" t="s">
        <v>1893</v>
      </c>
      <c r="E269" s="162" t="s">
        <v>1894</v>
      </c>
      <c r="F269" s="592"/>
      <c r="G269" s="592"/>
      <c r="H269" s="591" t="s">
        <v>1895</v>
      </c>
      <c r="I269" s="591"/>
      <c r="J269" s="589" t="s">
        <v>1891</v>
      </c>
      <c r="K269" s="589" t="s">
        <v>1891</v>
      </c>
      <c r="L269" s="590">
        <v>0</v>
      </c>
    </row>
    <row r="270" spans="1:12" ht="36" x14ac:dyDescent="0.2">
      <c r="A270" s="593"/>
      <c r="B270" s="164" t="s">
        <v>3749</v>
      </c>
      <c r="C270" s="164" t="s">
        <v>3761</v>
      </c>
      <c r="D270" s="166">
        <v>43142</v>
      </c>
      <c r="E270" s="164" t="s">
        <v>3149</v>
      </c>
      <c r="F270" s="592"/>
      <c r="G270" s="592"/>
      <c r="H270" s="591"/>
      <c r="I270" s="591"/>
      <c r="J270" s="589"/>
      <c r="K270" s="589"/>
      <c r="L270" s="590"/>
    </row>
    <row r="271" spans="1:12" ht="24" x14ac:dyDescent="0.2">
      <c r="A271" s="593">
        <v>552</v>
      </c>
      <c r="B271" s="161" t="s">
        <v>20</v>
      </c>
      <c r="C271" s="162" t="s">
        <v>21</v>
      </c>
      <c r="D271" s="162" t="s">
        <v>1884</v>
      </c>
      <c r="E271" s="162" t="s">
        <v>1885</v>
      </c>
      <c r="F271" s="594" t="s">
        <v>14</v>
      </c>
      <c r="G271" s="594"/>
      <c r="H271" s="592"/>
      <c r="I271" s="592"/>
      <c r="J271" s="592"/>
      <c r="K271" s="592"/>
      <c r="L271" s="592"/>
    </row>
    <row r="272" spans="1:12" x14ac:dyDescent="0.2">
      <c r="A272" s="593"/>
      <c r="B272" s="589" t="s">
        <v>3762</v>
      </c>
      <c r="C272" s="595" t="s">
        <v>3763</v>
      </c>
      <c r="D272" s="596">
        <v>43031</v>
      </c>
      <c r="E272" s="589" t="s">
        <v>1912</v>
      </c>
      <c r="F272" s="589" t="s">
        <v>3764</v>
      </c>
      <c r="G272" s="589"/>
      <c r="H272" s="591" t="s">
        <v>1890</v>
      </c>
      <c r="I272" s="591"/>
      <c r="J272" s="164" t="s">
        <v>1891</v>
      </c>
      <c r="K272" s="164" t="s">
        <v>0</v>
      </c>
      <c r="L272" s="165">
        <v>997</v>
      </c>
    </row>
    <row r="273" spans="1:12" x14ac:dyDescent="0.2">
      <c r="A273" s="593"/>
      <c r="B273" s="589"/>
      <c r="C273" s="595"/>
      <c r="D273" s="596"/>
      <c r="E273" s="589"/>
      <c r="F273" s="589"/>
      <c r="G273" s="589"/>
      <c r="H273" s="591" t="s">
        <v>1892</v>
      </c>
      <c r="I273" s="591"/>
      <c r="J273" s="164" t="s">
        <v>1891</v>
      </c>
      <c r="K273" s="164" t="s">
        <v>0</v>
      </c>
      <c r="L273" s="165">
        <v>1297.02</v>
      </c>
    </row>
    <row r="274" spans="1:12" ht="24" x14ac:dyDescent="0.2">
      <c r="A274" s="593"/>
      <c r="B274" s="161" t="s">
        <v>29</v>
      </c>
      <c r="C274" s="162" t="s">
        <v>30</v>
      </c>
      <c r="D274" s="162" t="s">
        <v>1893</v>
      </c>
      <c r="E274" s="162" t="s">
        <v>1894</v>
      </c>
      <c r="F274" s="592"/>
      <c r="G274" s="592"/>
      <c r="H274" s="591" t="s">
        <v>1895</v>
      </c>
      <c r="I274" s="591"/>
      <c r="J274" s="589" t="s">
        <v>1891</v>
      </c>
      <c r="K274" s="589" t="s">
        <v>0</v>
      </c>
      <c r="L274" s="590">
        <v>45</v>
      </c>
    </row>
    <row r="275" spans="1:12" ht="24" x14ac:dyDescent="0.2">
      <c r="A275" s="593"/>
      <c r="B275" s="164" t="s">
        <v>1923</v>
      </c>
      <c r="C275" s="164" t="s">
        <v>3764</v>
      </c>
      <c r="D275" s="166">
        <v>43036</v>
      </c>
      <c r="E275" s="164" t="s">
        <v>2291</v>
      </c>
      <c r="F275" s="592"/>
      <c r="G275" s="592"/>
      <c r="H275" s="591"/>
      <c r="I275" s="591"/>
      <c r="J275" s="589"/>
      <c r="K275" s="589"/>
      <c r="L275" s="590"/>
    </row>
    <row r="276" spans="1:12" ht="24" x14ac:dyDescent="0.2">
      <c r="A276" s="593">
        <v>553</v>
      </c>
      <c r="B276" s="161" t="s">
        <v>20</v>
      </c>
      <c r="C276" s="162" t="s">
        <v>21</v>
      </c>
      <c r="D276" s="162" t="s">
        <v>1884</v>
      </c>
      <c r="E276" s="162" t="s">
        <v>1885</v>
      </c>
      <c r="F276" s="594" t="s">
        <v>14</v>
      </c>
      <c r="G276" s="594"/>
      <c r="H276" s="592"/>
      <c r="I276" s="592"/>
      <c r="J276" s="592"/>
      <c r="K276" s="592"/>
      <c r="L276" s="592"/>
    </row>
    <row r="277" spans="1:12" x14ac:dyDescent="0.2">
      <c r="A277" s="593"/>
      <c r="B277" s="589" t="s">
        <v>3765</v>
      </c>
      <c r="C277" s="595" t="s">
        <v>3766</v>
      </c>
      <c r="D277" s="596">
        <v>43169</v>
      </c>
      <c r="E277" s="589" t="s">
        <v>2967</v>
      </c>
      <c r="F277" s="589" t="s">
        <v>2968</v>
      </c>
      <c r="G277" s="589"/>
      <c r="H277" s="591" t="s">
        <v>1890</v>
      </c>
      <c r="I277" s="591"/>
      <c r="J277" s="164" t="s">
        <v>1891</v>
      </c>
      <c r="K277" s="164" t="s">
        <v>1891</v>
      </c>
      <c r="L277" s="165">
        <v>0</v>
      </c>
    </row>
    <row r="278" spans="1:12" x14ac:dyDescent="0.2">
      <c r="A278" s="593"/>
      <c r="B278" s="589"/>
      <c r="C278" s="595"/>
      <c r="D278" s="596"/>
      <c r="E278" s="589"/>
      <c r="F278" s="589"/>
      <c r="G278" s="589"/>
      <c r="H278" s="591" t="s">
        <v>1892</v>
      </c>
      <c r="I278" s="591"/>
      <c r="J278" s="589" t="s">
        <v>1891</v>
      </c>
      <c r="K278" s="589" t="s">
        <v>0</v>
      </c>
      <c r="L278" s="590">
        <v>306.59000000000003</v>
      </c>
    </row>
    <row r="279" spans="1:12" x14ac:dyDescent="0.2">
      <c r="A279" s="593"/>
      <c r="B279" s="589"/>
      <c r="C279" s="595"/>
      <c r="D279" s="596"/>
      <c r="E279" s="589"/>
      <c r="F279" s="589"/>
      <c r="G279" s="589"/>
      <c r="H279" s="591"/>
      <c r="I279" s="591"/>
      <c r="J279" s="589"/>
      <c r="K279" s="589"/>
      <c r="L279" s="590"/>
    </row>
    <row r="280" spans="1:12" ht="24" x14ac:dyDescent="0.2">
      <c r="A280" s="593"/>
      <c r="B280" s="161" t="s">
        <v>29</v>
      </c>
      <c r="C280" s="162" t="s">
        <v>30</v>
      </c>
      <c r="D280" s="162" t="s">
        <v>1893</v>
      </c>
      <c r="E280" s="162" t="s">
        <v>1894</v>
      </c>
      <c r="F280" s="592"/>
      <c r="G280" s="592"/>
      <c r="H280" s="591" t="s">
        <v>1895</v>
      </c>
      <c r="I280" s="591"/>
      <c r="J280" s="589" t="s">
        <v>1891</v>
      </c>
      <c r="K280" s="589" t="s">
        <v>0</v>
      </c>
      <c r="L280" s="590">
        <v>208.71</v>
      </c>
    </row>
    <row r="281" spans="1:12" ht="24" x14ac:dyDescent="0.2">
      <c r="A281" s="593"/>
      <c r="B281" s="164" t="s">
        <v>2059</v>
      </c>
      <c r="C281" s="164" t="s">
        <v>2968</v>
      </c>
      <c r="D281" s="166">
        <v>43169</v>
      </c>
      <c r="E281" s="164" t="s">
        <v>3767</v>
      </c>
      <c r="F281" s="592"/>
      <c r="G281" s="592"/>
      <c r="H281" s="591"/>
      <c r="I281" s="591"/>
      <c r="J281" s="589"/>
      <c r="K281" s="589"/>
      <c r="L281" s="590"/>
    </row>
    <row r="282" spans="1:12" ht="24" x14ac:dyDescent="0.2">
      <c r="A282" s="593">
        <v>554</v>
      </c>
      <c r="B282" s="161" t="s">
        <v>20</v>
      </c>
      <c r="C282" s="162" t="s">
        <v>21</v>
      </c>
      <c r="D282" s="162" t="s">
        <v>1884</v>
      </c>
      <c r="E282" s="162" t="s">
        <v>1885</v>
      </c>
      <c r="F282" s="594" t="s">
        <v>14</v>
      </c>
      <c r="G282" s="594"/>
      <c r="H282" s="592"/>
      <c r="I282" s="592"/>
      <c r="J282" s="592"/>
      <c r="K282" s="592"/>
      <c r="L282" s="592"/>
    </row>
    <row r="283" spans="1:12" x14ac:dyDescent="0.2">
      <c r="A283" s="593"/>
      <c r="B283" s="589" t="s">
        <v>3768</v>
      </c>
      <c r="C283" s="595" t="s">
        <v>3769</v>
      </c>
      <c r="D283" s="596">
        <v>43015</v>
      </c>
      <c r="E283" s="589" t="s">
        <v>3770</v>
      </c>
      <c r="F283" s="589" t="s">
        <v>3771</v>
      </c>
      <c r="G283" s="589"/>
      <c r="H283" s="591" t="s">
        <v>1890</v>
      </c>
      <c r="I283" s="591"/>
      <c r="J283" s="164" t="s">
        <v>1891</v>
      </c>
      <c r="K283" s="164" t="s">
        <v>0</v>
      </c>
      <c r="L283" s="165">
        <v>518.52</v>
      </c>
    </row>
    <row r="284" spans="1:12" x14ac:dyDescent="0.2">
      <c r="A284" s="593"/>
      <c r="B284" s="589"/>
      <c r="C284" s="595"/>
      <c r="D284" s="596"/>
      <c r="E284" s="589"/>
      <c r="F284" s="589"/>
      <c r="G284" s="589"/>
      <c r="H284" s="591" t="s">
        <v>1892</v>
      </c>
      <c r="I284" s="591"/>
      <c r="J284" s="164" t="s">
        <v>1891</v>
      </c>
      <c r="K284" s="164" t="s">
        <v>0</v>
      </c>
      <c r="L284" s="165">
        <v>2604.83</v>
      </c>
    </row>
    <row r="285" spans="1:12" ht="24" x14ac:dyDescent="0.2">
      <c r="A285" s="593"/>
      <c r="B285" s="161" t="s">
        <v>29</v>
      </c>
      <c r="C285" s="162" t="s">
        <v>30</v>
      </c>
      <c r="D285" s="162" t="s">
        <v>1893</v>
      </c>
      <c r="E285" s="162" t="s">
        <v>1894</v>
      </c>
      <c r="F285" s="592"/>
      <c r="G285" s="592"/>
      <c r="H285" s="591" t="s">
        <v>1895</v>
      </c>
      <c r="I285" s="591"/>
      <c r="J285" s="589" t="s">
        <v>1891</v>
      </c>
      <c r="K285" s="589" t="s">
        <v>0</v>
      </c>
      <c r="L285" s="590">
        <v>170</v>
      </c>
    </row>
    <row r="286" spans="1:12" ht="24" x14ac:dyDescent="0.2">
      <c r="A286" s="593"/>
      <c r="B286" s="164" t="s">
        <v>1896</v>
      </c>
      <c r="C286" s="164" t="s">
        <v>3771</v>
      </c>
      <c r="D286" s="166">
        <v>43020</v>
      </c>
      <c r="E286" s="164" t="s">
        <v>3772</v>
      </c>
      <c r="F286" s="592"/>
      <c r="G286" s="592"/>
      <c r="H286" s="591"/>
      <c r="I286" s="591"/>
      <c r="J286" s="589"/>
      <c r="K286" s="589"/>
      <c r="L286" s="590"/>
    </row>
    <row r="287" spans="1:12" ht="24" x14ac:dyDescent="0.2">
      <c r="A287" s="593">
        <v>555</v>
      </c>
      <c r="B287" s="161" t="s">
        <v>20</v>
      </c>
      <c r="C287" s="162" t="s">
        <v>21</v>
      </c>
      <c r="D287" s="162" t="s">
        <v>1884</v>
      </c>
      <c r="E287" s="162" t="s">
        <v>1885</v>
      </c>
      <c r="F287" s="594" t="s">
        <v>14</v>
      </c>
      <c r="G287" s="594"/>
      <c r="H287" s="592"/>
      <c r="I287" s="592"/>
      <c r="J287" s="592"/>
      <c r="K287" s="592"/>
      <c r="L287" s="592"/>
    </row>
    <row r="288" spans="1:12" x14ac:dyDescent="0.2">
      <c r="A288" s="593"/>
      <c r="B288" s="589" t="s">
        <v>3773</v>
      </c>
      <c r="C288" s="595" t="s">
        <v>3774</v>
      </c>
      <c r="D288" s="596">
        <v>43028</v>
      </c>
      <c r="E288" s="589" t="s">
        <v>1899</v>
      </c>
      <c r="F288" s="589" t="s">
        <v>3775</v>
      </c>
      <c r="G288" s="589"/>
      <c r="H288" s="591" t="s">
        <v>1890</v>
      </c>
      <c r="I288" s="591"/>
      <c r="J288" s="164" t="s">
        <v>1891</v>
      </c>
      <c r="K288" s="164" t="s">
        <v>0</v>
      </c>
      <c r="L288" s="165">
        <v>502.38</v>
      </c>
    </row>
    <row r="289" spans="1:12" x14ac:dyDescent="0.2">
      <c r="A289" s="593"/>
      <c r="B289" s="589"/>
      <c r="C289" s="595"/>
      <c r="D289" s="596"/>
      <c r="E289" s="589"/>
      <c r="F289" s="589"/>
      <c r="G289" s="589"/>
      <c r="H289" s="591" t="s">
        <v>1892</v>
      </c>
      <c r="I289" s="591"/>
      <c r="J289" s="164" t="s">
        <v>1891</v>
      </c>
      <c r="K289" s="164" t="s">
        <v>0</v>
      </c>
      <c r="L289" s="165">
        <v>168.87</v>
      </c>
    </row>
    <row r="290" spans="1:12" ht="24" x14ac:dyDescent="0.2">
      <c r="A290" s="593"/>
      <c r="B290" s="161" t="s">
        <v>29</v>
      </c>
      <c r="C290" s="162" t="s">
        <v>30</v>
      </c>
      <c r="D290" s="162" t="s">
        <v>1893</v>
      </c>
      <c r="E290" s="162" t="s">
        <v>1894</v>
      </c>
      <c r="F290" s="592"/>
      <c r="G290" s="592"/>
      <c r="H290" s="591" t="s">
        <v>1895</v>
      </c>
      <c r="I290" s="591"/>
      <c r="J290" s="589" t="s">
        <v>1891</v>
      </c>
      <c r="K290" s="589" t="s">
        <v>1891</v>
      </c>
      <c r="L290" s="590">
        <v>0</v>
      </c>
    </row>
    <row r="291" spans="1:12" ht="24" x14ac:dyDescent="0.2">
      <c r="A291" s="593"/>
      <c r="B291" s="164" t="s">
        <v>1923</v>
      </c>
      <c r="C291" s="164" t="s">
        <v>3775</v>
      </c>
      <c r="D291" s="166">
        <v>43033</v>
      </c>
      <c r="E291" s="164" t="s">
        <v>3776</v>
      </c>
      <c r="F291" s="592"/>
      <c r="G291" s="592"/>
      <c r="H291" s="591"/>
      <c r="I291" s="591"/>
      <c r="J291" s="589"/>
      <c r="K291" s="589"/>
      <c r="L291" s="590"/>
    </row>
    <row r="292" spans="1:12" ht="24" x14ac:dyDescent="0.2">
      <c r="A292" s="593">
        <v>556</v>
      </c>
      <c r="B292" s="161" t="s">
        <v>20</v>
      </c>
      <c r="C292" s="162" t="s">
        <v>21</v>
      </c>
      <c r="D292" s="162" t="s">
        <v>1884</v>
      </c>
      <c r="E292" s="162" t="s">
        <v>1885</v>
      </c>
      <c r="F292" s="594" t="s">
        <v>14</v>
      </c>
      <c r="G292" s="594"/>
      <c r="H292" s="592"/>
      <c r="I292" s="592"/>
      <c r="J292" s="592"/>
      <c r="K292" s="592"/>
      <c r="L292" s="592"/>
    </row>
    <row r="293" spans="1:12" x14ac:dyDescent="0.2">
      <c r="A293" s="593"/>
      <c r="B293" s="589" t="s">
        <v>3777</v>
      </c>
      <c r="C293" s="595" t="s">
        <v>3778</v>
      </c>
      <c r="D293" s="596">
        <v>43018</v>
      </c>
      <c r="E293" s="589" t="s">
        <v>3779</v>
      </c>
      <c r="F293" s="589" t="s">
        <v>3780</v>
      </c>
      <c r="G293" s="589"/>
      <c r="H293" s="591" t="s">
        <v>1890</v>
      </c>
      <c r="I293" s="591"/>
      <c r="J293" s="164" t="s">
        <v>1891</v>
      </c>
      <c r="K293" s="164" t="s">
        <v>0</v>
      </c>
      <c r="L293" s="165">
        <v>179</v>
      </c>
    </row>
    <row r="294" spans="1:12" x14ac:dyDescent="0.2">
      <c r="A294" s="593"/>
      <c r="B294" s="589"/>
      <c r="C294" s="595"/>
      <c r="D294" s="596"/>
      <c r="E294" s="589"/>
      <c r="F294" s="589"/>
      <c r="G294" s="589"/>
      <c r="H294" s="591" t="s">
        <v>1892</v>
      </c>
      <c r="I294" s="591"/>
      <c r="J294" s="164" t="s">
        <v>1891</v>
      </c>
      <c r="K294" s="164" t="s">
        <v>0</v>
      </c>
      <c r="L294" s="165">
        <v>291.81</v>
      </c>
    </row>
    <row r="295" spans="1:12" ht="24" x14ac:dyDescent="0.2">
      <c r="A295" s="593"/>
      <c r="B295" s="161" t="s">
        <v>29</v>
      </c>
      <c r="C295" s="162" t="s">
        <v>30</v>
      </c>
      <c r="D295" s="162" t="s">
        <v>1893</v>
      </c>
      <c r="E295" s="162" t="s">
        <v>1894</v>
      </c>
      <c r="F295" s="592"/>
      <c r="G295" s="592"/>
      <c r="H295" s="591" t="s">
        <v>1895</v>
      </c>
      <c r="I295" s="591"/>
      <c r="J295" s="589" t="s">
        <v>1891</v>
      </c>
      <c r="K295" s="589" t="s">
        <v>0</v>
      </c>
      <c r="L295" s="590">
        <v>160</v>
      </c>
    </row>
    <row r="296" spans="1:12" ht="24" x14ac:dyDescent="0.2">
      <c r="A296" s="593"/>
      <c r="B296" s="164" t="s">
        <v>2745</v>
      </c>
      <c r="C296" s="164" t="s">
        <v>3780</v>
      </c>
      <c r="D296" s="166">
        <v>43019</v>
      </c>
      <c r="E296" s="164" t="s">
        <v>2925</v>
      </c>
      <c r="F296" s="592"/>
      <c r="G296" s="592"/>
      <c r="H296" s="591"/>
      <c r="I296" s="591"/>
      <c r="J296" s="589"/>
      <c r="K296" s="589"/>
      <c r="L296" s="590"/>
    </row>
    <row r="297" spans="1:12" ht="24" x14ac:dyDescent="0.2">
      <c r="A297" s="593">
        <v>557</v>
      </c>
      <c r="B297" s="161" t="s">
        <v>20</v>
      </c>
      <c r="C297" s="162" t="s">
        <v>21</v>
      </c>
      <c r="D297" s="162" t="s">
        <v>1884</v>
      </c>
      <c r="E297" s="162" t="s">
        <v>1885</v>
      </c>
      <c r="F297" s="594" t="s">
        <v>14</v>
      </c>
      <c r="G297" s="594"/>
      <c r="H297" s="592"/>
      <c r="I297" s="592"/>
      <c r="J297" s="592"/>
      <c r="K297" s="592"/>
      <c r="L297" s="592"/>
    </row>
    <row r="298" spans="1:12" x14ac:dyDescent="0.2">
      <c r="A298" s="593"/>
      <c r="B298" s="589" t="s">
        <v>3777</v>
      </c>
      <c r="C298" s="595" t="s">
        <v>3781</v>
      </c>
      <c r="D298" s="596">
        <v>43144</v>
      </c>
      <c r="E298" s="589" t="s">
        <v>1984</v>
      </c>
      <c r="F298" s="589" t="s">
        <v>3782</v>
      </c>
      <c r="G298" s="589"/>
      <c r="H298" s="591" t="s">
        <v>1890</v>
      </c>
      <c r="I298" s="591"/>
      <c r="J298" s="164" t="s">
        <v>1891</v>
      </c>
      <c r="K298" s="164" t="s">
        <v>0</v>
      </c>
      <c r="L298" s="165">
        <v>314.5</v>
      </c>
    </row>
    <row r="299" spans="1:12" x14ac:dyDescent="0.2">
      <c r="A299" s="593"/>
      <c r="B299" s="589"/>
      <c r="C299" s="595"/>
      <c r="D299" s="596"/>
      <c r="E299" s="589"/>
      <c r="F299" s="589"/>
      <c r="G299" s="589"/>
      <c r="H299" s="591" t="s">
        <v>1892</v>
      </c>
      <c r="I299" s="591"/>
      <c r="J299" s="589" t="s">
        <v>1891</v>
      </c>
      <c r="K299" s="589" t="s">
        <v>0</v>
      </c>
      <c r="L299" s="590">
        <v>326.60000000000002</v>
      </c>
    </row>
    <row r="300" spans="1:12" x14ac:dyDescent="0.2">
      <c r="A300" s="593"/>
      <c r="B300" s="589"/>
      <c r="C300" s="595"/>
      <c r="D300" s="596"/>
      <c r="E300" s="589"/>
      <c r="F300" s="589"/>
      <c r="G300" s="589"/>
      <c r="H300" s="591"/>
      <c r="I300" s="591"/>
      <c r="J300" s="589"/>
      <c r="K300" s="589"/>
      <c r="L300" s="590"/>
    </row>
    <row r="301" spans="1:12" ht="24" x14ac:dyDescent="0.2">
      <c r="A301" s="593"/>
      <c r="B301" s="161" t="s">
        <v>29</v>
      </c>
      <c r="C301" s="162" t="s">
        <v>30</v>
      </c>
      <c r="D301" s="162" t="s">
        <v>1893</v>
      </c>
      <c r="E301" s="162" t="s">
        <v>1894</v>
      </c>
      <c r="F301" s="592"/>
      <c r="G301" s="592"/>
      <c r="H301" s="591" t="s">
        <v>1895</v>
      </c>
      <c r="I301" s="591"/>
      <c r="J301" s="589" t="s">
        <v>1891</v>
      </c>
      <c r="K301" s="589" t="s">
        <v>0</v>
      </c>
      <c r="L301" s="590">
        <v>250</v>
      </c>
    </row>
    <row r="302" spans="1:12" ht="24" x14ac:dyDescent="0.2">
      <c r="A302" s="593"/>
      <c r="B302" s="164" t="s">
        <v>2745</v>
      </c>
      <c r="C302" s="164" t="s">
        <v>3782</v>
      </c>
      <c r="D302" s="166">
        <v>43145</v>
      </c>
      <c r="E302" s="164" t="s">
        <v>3783</v>
      </c>
      <c r="F302" s="592"/>
      <c r="G302" s="592"/>
      <c r="H302" s="591"/>
      <c r="I302" s="591"/>
      <c r="J302" s="589"/>
      <c r="K302" s="589"/>
      <c r="L302" s="590"/>
    </row>
    <row r="303" spans="1:12" ht="24" x14ac:dyDescent="0.2">
      <c r="A303" s="593">
        <v>558</v>
      </c>
      <c r="B303" s="161" t="s">
        <v>20</v>
      </c>
      <c r="C303" s="162" t="s">
        <v>21</v>
      </c>
      <c r="D303" s="162" t="s">
        <v>1884</v>
      </c>
      <c r="E303" s="162" t="s">
        <v>1885</v>
      </c>
      <c r="F303" s="594" t="s">
        <v>14</v>
      </c>
      <c r="G303" s="594"/>
      <c r="H303" s="592"/>
      <c r="I303" s="592"/>
      <c r="J303" s="592"/>
      <c r="K303" s="592"/>
      <c r="L303" s="592"/>
    </row>
    <row r="304" spans="1:12" x14ac:dyDescent="0.2">
      <c r="A304" s="593"/>
      <c r="B304" s="589" t="s">
        <v>3784</v>
      </c>
      <c r="C304" s="589" t="s">
        <v>3785</v>
      </c>
      <c r="D304" s="596">
        <v>43057</v>
      </c>
      <c r="E304" s="589" t="s">
        <v>2563</v>
      </c>
      <c r="F304" s="589" t="s">
        <v>2564</v>
      </c>
      <c r="G304" s="589"/>
      <c r="H304" s="591" t="s">
        <v>1890</v>
      </c>
      <c r="I304" s="591"/>
      <c r="J304" s="164" t="s">
        <v>1891</v>
      </c>
      <c r="K304" s="164" t="s">
        <v>0</v>
      </c>
      <c r="L304" s="165">
        <v>727.47</v>
      </c>
    </row>
    <row r="305" spans="1:12" x14ac:dyDescent="0.2">
      <c r="A305" s="593"/>
      <c r="B305" s="589"/>
      <c r="C305" s="589"/>
      <c r="D305" s="596"/>
      <c r="E305" s="589"/>
      <c r="F305" s="589"/>
      <c r="G305" s="589"/>
      <c r="H305" s="591" t="s">
        <v>1892</v>
      </c>
      <c r="I305" s="591"/>
      <c r="J305" s="164" t="s">
        <v>1891</v>
      </c>
      <c r="K305" s="164" t="s">
        <v>0</v>
      </c>
      <c r="L305" s="165">
        <v>2616.4299999999998</v>
      </c>
    </row>
    <row r="306" spans="1:12" ht="24" x14ac:dyDescent="0.2">
      <c r="A306" s="593"/>
      <c r="B306" s="161" t="s">
        <v>29</v>
      </c>
      <c r="C306" s="162" t="s">
        <v>30</v>
      </c>
      <c r="D306" s="162" t="s">
        <v>1893</v>
      </c>
      <c r="E306" s="162" t="s">
        <v>1894</v>
      </c>
      <c r="F306" s="592"/>
      <c r="G306" s="592"/>
      <c r="H306" s="591" t="s">
        <v>1895</v>
      </c>
      <c r="I306" s="591"/>
      <c r="J306" s="589" t="s">
        <v>1891</v>
      </c>
      <c r="K306" s="589" t="s">
        <v>0</v>
      </c>
      <c r="L306" s="590">
        <v>116.39</v>
      </c>
    </row>
    <row r="307" spans="1:12" ht="24" x14ac:dyDescent="0.2">
      <c r="A307" s="593"/>
      <c r="B307" s="164" t="s">
        <v>3786</v>
      </c>
      <c r="C307" s="164" t="s">
        <v>2564</v>
      </c>
      <c r="D307" s="166">
        <v>43061</v>
      </c>
      <c r="E307" s="164" t="s">
        <v>3787</v>
      </c>
      <c r="F307" s="592"/>
      <c r="G307" s="592"/>
      <c r="H307" s="591"/>
      <c r="I307" s="591"/>
      <c r="J307" s="589"/>
      <c r="K307" s="589"/>
      <c r="L307" s="590"/>
    </row>
    <row r="308" spans="1:12" ht="24" x14ac:dyDescent="0.2">
      <c r="A308" s="593">
        <v>559</v>
      </c>
      <c r="B308" s="161" t="s">
        <v>20</v>
      </c>
      <c r="C308" s="162" t="s">
        <v>21</v>
      </c>
      <c r="D308" s="162" t="s">
        <v>1884</v>
      </c>
      <c r="E308" s="162" t="s">
        <v>1885</v>
      </c>
      <c r="F308" s="594" t="s">
        <v>14</v>
      </c>
      <c r="G308" s="594"/>
      <c r="H308" s="592"/>
      <c r="I308" s="592"/>
      <c r="J308" s="592"/>
      <c r="K308" s="592"/>
      <c r="L308" s="592"/>
    </row>
    <row r="309" spans="1:12" x14ac:dyDescent="0.2">
      <c r="A309" s="593"/>
      <c r="B309" s="589" t="s">
        <v>3788</v>
      </c>
      <c r="C309" s="595" t="s">
        <v>3789</v>
      </c>
      <c r="D309" s="596">
        <v>43179</v>
      </c>
      <c r="E309" s="589" t="s">
        <v>3790</v>
      </c>
      <c r="F309" s="589" t="s">
        <v>3791</v>
      </c>
      <c r="G309" s="589"/>
      <c r="H309" s="591" t="s">
        <v>1890</v>
      </c>
      <c r="I309" s="591"/>
      <c r="J309" s="164" t="s">
        <v>1891</v>
      </c>
      <c r="K309" s="164" t="s">
        <v>0</v>
      </c>
      <c r="L309" s="165">
        <v>54</v>
      </c>
    </row>
    <row r="310" spans="1:12" x14ac:dyDescent="0.2">
      <c r="A310" s="593"/>
      <c r="B310" s="589"/>
      <c r="C310" s="595"/>
      <c r="D310" s="596"/>
      <c r="E310" s="589"/>
      <c r="F310" s="589"/>
      <c r="G310" s="589"/>
      <c r="H310" s="591" t="s">
        <v>1892</v>
      </c>
      <c r="I310" s="591"/>
      <c r="J310" s="164" t="s">
        <v>1891</v>
      </c>
      <c r="K310" s="164" t="s">
        <v>1891</v>
      </c>
      <c r="L310" s="165">
        <v>0</v>
      </c>
    </row>
    <row r="311" spans="1:12" ht="24" x14ac:dyDescent="0.2">
      <c r="A311" s="593"/>
      <c r="B311" s="161" t="s">
        <v>29</v>
      </c>
      <c r="C311" s="162" t="s">
        <v>30</v>
      </c>
      <c r="D311" s="162" t="s">
        <v>1893</v>
      </c>
      <c r="E311" s="162" t="s">
        <v>1894</v>
      </c>
      <c r="F311" s="592"/>
      <c r="G311" s="592"/>
      <c r="H311" s="591" t="s">
        <v>1895</v>
      </c>
      <c r="I311" s="591"/>
      <c r="J311" s="589" t="s">
        <v>1891</v>
      </c>
      <c r="K311" s="589" t="s">
        <v>0</v>
      </c>
      <c r="L311" s="590">
        <v>590</v>
      </c>
    </row>
    <row r="312" spans="1:12" ht="24" x14ac:dyDescent="0.2">
      <c r="A312" s="593"/>
      <c r="B312" s="164" t="s">
        <v>1688</v>
      </c>
      <c r="C312" s="164" t="s">
        <v>3791</v>
      </c>
      <c r="D312" s="166">
        <v>43185</v>
      </c>
      <c r="E312" s="164" t="s">
        <v>3792</v>
      </c>
      <c r="F312" s="592"/>
      <c r="G312" s="592"/>
      <c r="H312" s="591"/>
      <c r="I312" s="591"/>
      <c r="J312" s="589"/>
      <c r="K312" s="589"/>
      <c r="L312" s="590"/>
    </row>
    <row r="313" spans="1:12" ht="24" x14ac:dyDescent="0.2">
      <c r="A313" s="593">
        <v>560</v>
      </c>
      <c r="B313" s="161" t="s">
        <v>20</v>
      </c>
      <c r="C313" s="162" t="s">
        <v>21</v>
      </c>
      <c r="D313" s="162" t="s">
        <v>1884</v>
      </c>
      <c r="E313" s="162" t="s">
        <v>1885</v>
      </c>
      <c r="F313" s="594" t="s">
        <v>14</v>
      </c>
      <c r="G313" s="594"/>
      <c r="H313" s="592"/>
      <c r="I313" s="592"/>
      <c r="J313" s="592"/>
      <c r="K313" s="592"/>
      <c r="L313" s="592"/>
    </row>
    <row r="314" spans="1:12" x14ac:dyDescent="0.2">
      <c r="A314" s="593"/>
      <c r="B314" s="589" t="s">
        <v>3793</v>
      </c>
      <c r="C314" s="595" t="s">
        <v>3794</v>
      </c>
      <c r="D314" s="596">
        <v>43011</v>
      </c>
      <c r="E314" s="589" t="s">
        <v>3795</v>
      </c>
      <c r="F314" s="589" t="s">
        <v>3796</v>
      </c>
      <c r="G314" s="589"/>
      <c r="H314" s="591" t="s">
        <v>1890</v>
      </c>
      <c r="I314" s="591"/>
      <c r="J314" s="164" t="s">
        <v>1891</v>
      </c>
      <c r="K314" s="164" t="s">
        <v>1891</v>
      </c>
      <c r="L314" s="165">
        <v>0</v>
      </c>
    </row>
    <row r="315" spans="1:12" x14ac:dyDescent="0.2">
      <c r="A315" s="593"/>
      <c r="B315" s="589"/>
      <c r="C315" s="595"/>
      <c r="D315" s="596"/>
      <c r="E315" s="589"/>
      <c r="F315" s="589"/>
      <c r="G315" s="589"/>
      <c r="H315" s="591" t="s">
        <v>1892</v>
      </c>
      <c r="I315" s="591"/>
      <c r="J315" s="164" t="s">
        <v>1891</v>
      </c>
      <c r="K315" s="164" t="s">
        <v>0</v>
      </c>
      <c r="L315" s="165">
        <v>1620.47</v>
      </c>
    </row>
    <row r="316" spans="1:12" ht="24" x14ac:dyDescent="0.2">
      <c r="A316" s="593"/>
      <c r="B316" s="161" t="s">
        <v>29</v>
      </c>
      <c r="C316" s="162" t="s">
        <v>30</v>
      </c>
      <c r="D316" s="162" t="s">
        <v>1893</v>
      </c>
      <c r="E316" s="162" t="s">
        <v>1894</v>
      </c>
      <c r="F316" s="592"/>
      <c r="G316" s="592"/>
      <c r="H316" s="591" t="s">
        <v>1895</v>
      </c>
      <c r="I316" s="591"/>
      <c r="J316" s="589" t="s">
        <v>1891</v>
      </c>
      <c r="K316" s="589" t="s">
        <v>1891</v>
      </c>
      <c r="L316" s="590">
        <v>0</v>
      </c>
    </row>
    <row r="317" spans="1:12" ht="24" x14ac:dyDescent="0.2">
      <c r="A317" s="593"/>
      <c r="B317" s="164" t="s">
        <v>1896</v>
      </c>
      <c r="C317" s="164" t="s">
        <v>3796</v>
      </c>
      <c r="D317" s="166">
        <v>43019</v>
      </c>
      <c r="E317" s="164" t="s">
        <v>3797</v>
      </c>
      <c r="F317" s="592"/>
      <c r="G317" s="592"/>
      <c r="H317" s="591"/>
      <c r="I317" s="591"/>
      <c r="J317" s="589"/>
      <c r="K317" s="589"/>
      <c r="L317" s="590"/>
    </row>
    <row r="318" spans="1:12" ht="24" x14ac:dyDescent="0.2">
      <c r="A318" s="593">
        <v>561</v>
      </c>
      <c r="B318" s="161" t="s">
        <v>20</v>
      </c>
      <c r="C318" s="162" t="s">
        <v>21</v>
      </c>
      <c r="D318" s="162" t="s">
        <v>1884</v>
      </c>
      <c r="E318" s="162" t="s">
        <v>1885</v>
      </c>
      <c r="F318" s="594" t="s">
        <v>14</v>
      </c>
      <c r="G318" s="594"/>
      <c r="H318" s="592"/>
      <c r="I318" s="592"/>
      <c r="J318" s="592"/>
      <c r="K318" s="592"/>
      <c r="L318" s="592"/>
    </row>
    <row r="319" spans="1:12" x14ac:dyDescent="0.2">
      <c r="A319" s="593"/>
      <c r="B319" s="589" t="s">
        <v>3793</v>
      </c>
      <c r="C319" s="595" t="s">
        <v>3794</v>
      </c>
      <c r="D319" s="596">
        <v>43011</v>
      </c>
      <c r="E319" s="589" t="s">
        <v>3795</v>
      </c>
      <c r="F319" s="589" t="s">
        <v>3798</v>
      </c>
      <c r="G319" s="589"/>
      <c r="H319" s="591" t="s">
        <v>1890</v>
      </c>
      <c r="I319" s="591"/>
      <c r="J319" s="164" t="s">
        <v>1891</v>
      </c>
      <c r="K319" s="164" t="s">
        <v>0</v>
      </c>
      <c r="L319" s="165">
        <v>457.62</v>
      </c>
    </row>
    <row r="320" spans="1:12" x14ac:dyDescent="0.2">
      <c r="A320" s="593"/>
      <c r="B320" s="589"/>
      <c r="C320" s="595"/>
      <c r="D320" s="596"/>
      <c r="E320" s="589"/>
      <c r="F320" s="589"/>
      <c r="G320" s="589"/>
      <c r="H320" s="591" t="s">
        <v>1892</v>
      </c>
      <c r="I320" s="591"/>
      <c r="J320" s="164" t="s">
        <v>1891</v>
      </c>
      <c r="K320" s="164" t="s">
        <v>1891</v>
      </c>
      <c r="L320" s="165">
        <v>0</v>
      </c>
    </row>
    <row r="321" spans="1:12" ht="24" x14ac:dyDescent="0.2">
      <c r="A321" s="593"/>
      <c r="B321" s="161" t="s">
        <v>29</v>
      </c>
      <c r="C321" s="162" t="s">
        <v>30</v>
      </c>
      <c r="D321" s="162" t="s">
        <v>1893</v>
      </c>
      <c r="E321" s="162" t="s">
        <v>1894</v>
      </c>
      <c r="F321" s="592"/>
      <c r="G321" s="592"/>
      <c r="H321" s="591" t="s">
        <v>1895</v>
      </c>
      <c r="I321" s="591"/>
      <c r="J321" s="589" t="s">
        <v>1891</v>
      </c>
      <c r="K321" s="589" t="s">
        <v>0</v>
      </c>
      <c r="L321" s="590">
        <v>481.09</v>
      </c>
    </row>
    <row r="322" spans="1:12" ht="24" x14ac:dyDescent="0.2">
      <c r="A322" s="593"/>
      <c r="B322" s="164" t="s">
        <v>1896</v>
      </c>
      <c r="C322" s="164" t="s">
        <v>3798</v>
      </c>
      <c r="D322" s="166">
        <v>43019</v>
      </c>
      <c r="E322" s="164" t="s">
        <v>3797</v>
      </c>
      <c r="F322" s="592"/>
      <c r="G322" s="592"/>
      <c r="H322" s="591"/>
      <c r="I322" s="591"/>
      <c r="J322" s="589"/>
      <c r="K322" s="589"/>
      <c r="L322" s="590"/>
    </row>
    <row r="323" spans="1:12" ht="24" x14ac:dyDescent="0.2">
      <c r="A323" s="593">
        <v>562</v>
      </c>
      <c r="B323" s="161" t="s">
        <v>20</v>
      </c>
      <c r="C323" s="162" t="s">
        <v>21</v>
      </c>
      <c r="D323" s="162" t="s">
        <v>1884</v>
      </c>
      <c r="E323" s="162" t="s">
        <v>1885</v>
      </c>
      <c r="F323" s="594" t="s">
        <v>14</v>
      </c>
      <c r="G323" s="594"/>
      <c r="H323" s="592"/>
      <c r="I323" s="592"/>
      <c r="J323" s="592"/>
      <c r="K323" s="592"/>
      <c r="L323" s="592"/>
    </row>
    <row r="324" spans="1:12" x14ac:dyDescent="0.2">
      <c r="A324" s="593"/>
      <c r="B324" s="589" t="s">
        <v>3793</v>
      </c>
      <c r="C324" s="595" t="s">
        <v>3799</v>
      </c>
      <c r="D324" s="596">
        <v>43047</v>
      </c>
      <c r="E324" s="589" t="s">
        <v>2188</v>
      </c>
      <c r="F324" s="589" t="s">
        <v>3800</v>
      </c>
      <c r="G324" s="589"/>
      <c r="H324" s="591" t="s">
        <v>1890</v>
      </c>
      <c r="I324" s="591"/>
      <c r="J324" s="164" t="s">
        <v>1891</v>
      </c>
      <c r="K324" s="164" t="s">
        <v>1891</v>
      </c>
      <c r="L324" s="165">
        <v>0</v>
      </c>
    </row>
    <row r="325" spans="1:12" x14ac:dyDescent="0.2">
      <c r="A325" s="593"/>
      <c r="B325" s="589"/>
      <c r="C325" s="595"/>
      <c r="D325" s="596"/>
      <c r="E325" s="589"/>
      <c r="F325" s="589"/>
      <c r="G325" s="589"/>
      <c r="H325" s="591" t="s">
        <v>1892</v>
      </c>
      <c r="I325" s="591"/>
      <c r="J325" s="589" t="s">
        <v>1891</v>
      </c>
      <c r="K325" s="589" t="s">
        <v>0</v>
      </c>
      <c r="L325" s="590">
        <v>1107.29</v>
      </c>
    </row>
    <row r="326" spans="1:12" x14ac:dyDescent="0.2">
      <c r="A326" s="593"/>
      <c r="B326" s="589"/>
      <c r="C326" s="595"/>
      <c r="D326" s="596"/>
      <c r="E326" s="589"/>
      <c r="F326" s="589"/>
      <c r="G326" s="589"/>
      <c r="H326" s="591"/>
      <c r="I326" s="591"/>
      <c r="J326" s="589"/>
      <c r="K326" s="589"/>
      <c r="L326" s="590"/>
    </row>
    <row r="327" spans="1:12" ht="24" x14ac:dyDescent="0.2">
      <c r="A327" s="593"/>
      <c r="B327" s="161" t="s">
        <v>29</v>
      </c>
      <c r="C327" s="162" t="s">
        <v>30</v>
      </c>
      <c r="D327" s="162" t="s">
        <v>1893</v>
      </c>
      <c r="E327" s="162" t="s">
        <v>1894</v>
      </c>
      <c r="F327" s="592"/>
      <c r="G327" s="592"/>
      <c r="H327" s="591" t="s">
        <v>1895</v>
      </c>
      <c r="I327" s="591"/>
      <c r="J327" s="589" t="s">
        <v>1891</v>
      </c>
      <c r="K327" s="589" t="s">
        <v>1891</v>
      </c>
      <c r="L327" s="590">
        <v>0</v>
      </c>
    </row>
    <row r="328" spans="1:12" ht="24" x14ac:dyDescent="0.2">
      <c r="A328" s="593"/>
      <c r="B328" s="164" t="s">
        <v>1896</v>
      </c>
      <c r="C328" s="164" t="s">
        <v>3800</v>
      </c>
      <c r="D328" s="166">
        <v>43065</v>
      </c>
      <c r="E328" s="164" t="s">
        <v>3801</v>
      </c>
      <c r="F328" s="592"/>
      <c r="G328" s="592"/>
      <c r="H328" s="591"/>
      <c r="I328" s="591"/>
      <c r="J328" s="589"/>
      <c r="K328" s="589"/>
      <c r="L328" s="590"/>
    </row>
    <row r="329" spans="1:12" ht="24" x14ac:dyDescent="0.2">
      <c r="A329" s="593">
        <v>563</v>
      </c>
      <c r="B329" s="161" t="s">
        <v>20</v>
      </c>
      <c r="C329" s="162" t="s">
        <v>21</v>
      </c>
      <c r="D329" s="162" t="s">
        <v>1884</v>
      </c>
      <c r="E329" s="162" t="s">
        <v>1885</v>
      </c>
      <c r="F329" s="594" t="s">
        <v>14</v>
      </c>
      <c r="G329" s="594"/>
      <c r="H329" s="592"/>
      <c r="I329" s="592"/>
      <c r="J329" s="592"/>
      <c r="K329" s="592"/>
      <c r="L329" s="592"/>
    </row>
    <row r="330" spans="1:12" x14ac:dyDescent="0.2">
      <c r="A330" s="593"/>
      <c r="B330" s="589" t="s">
        <v>3793</v>
      </c>
      <c r="C330" s="595" t="s">
        <v>3802</v>
      </c>
      <c r="D330" s="596">
        <v>43082</v>
      </c>
      <c r="E330" s="589" t="s">
        <v>2000</v>
      </c>
      <c r="F330" s="589" t="s">
        <v>2001</v>
      </c>
      <c r="G330" s="589"/>
      <c r="H330" s="591" t="s">
        <v>1890</v>
      </c>
      <c r="I330" s="591"/>
      <c r="J330" s="164" t="s">
        <v>1891</v>
      </c>
      <c r="K330" s="164" t="s">
        <v>0</v>
      </c>
      <c r="L330" s="165">
        <v>764.99</v>
      </c>
    </row>
    <row r="331" spans="1:12" x14ac:dyDescent="0.2">
      <c r="A331" s="593"/>
      <c r="B331" s="589"/>
      <c r="C331" s="595"/>
      <c r="D331" s="596"/>
      <c r="E331" s="589"/>
      <c r="F331" s="589"/>
      <c r="G331" s="589"/>
      <c r="H331" s="591" t="s">
        <v>1892</v>
      </c>
      <c r="I331" s="591"/>
      <c r="J331" s="164" t="s">
        <v>1891</v>
      </c>
      <c r="K331" s="164" t="s">
        <v>1891</v>
      </c>
      <c r="L331" s="165">
        <v>0</v>
      </c>
    </row>
    <row r="332" spans="1:12" ht="24" x14ac:dyDescent="0.2">
      <c r="A332" s="593"/>
      <c r="B332" s="161" t="s">
        <v>29</v>
      </c>
      <c r="C332" s="162" t="s">
        <v>30</v>
      </c>
      <c r="D332" s="162" t="s">
        <v>1893</v>
      </c>
      <c r="E332" s="162" t="s">
        <v>1894</v>
      </c>
      <c r="F332" s="592"/>
      <c r="G332" s="592"/>
      <c r="H332" s="591" t="s">
        <v>1895</v>
      </c>
      <c r="I332" s="591"/>
      <c r="J332" s="589" t="s">
        <v>1891</v>
      </c>
      <c r="K332" s="589" t="s">
        <v>0</v>
      </c>
      <c r="L332" s="590">
        <v>250</v>
      </c>
    </row>
    <row r="333" spans="1:12" ht="24" x14ac:dyDescent="0.2">
      <c r="A333" s="593"/>
      <c r="B333" s="164" t="s">
        <v>1896</v>
      </c>
      <c r="C333" s="164" t="s">
        <v>2001</v>
      </c>
      <c r="D333" s="166">
        <v>43086</v>
      </c>
      <c r="E333" s="164" t="s">
        <v>2002</v>
      </c>
      <c r="F333" s="592"/>
      <c r="G333" s="592"/>
      <c r="H333" s="591"/>
      <c r="I333" s="591"/>
      <c r="J333" s="589"/>
      <c r="K333" s="589"/>
      <c r="L333" s="590"/>
    </row>
    <row r="334" spans="1:12" ht="24" x14ac:dyDescent="0.2">
      <c r="A334" s="593">
        <v>564</v>
      </c>
      <c r="B334" s="161" t="s">
        <v>20</v>
      </c>
      <c r="C334" s="162" t="s">
        <v>21</v>
      </c>
      <c r="D334" s="162" t="s">
        <v>1884</v>
      </c>
      <c r="E334" s="162" t="s">
        <v>1885</v>
      </c>
      <c r="F334" s="594" t="s">
        <v>14</v>
      </c>
      <c r="G334" s="594"/>
      <c r="H334" s="592"/>
      <c r="I334" s="592"/>
      <c r="J334" s="592"/>
      <c r="K334" s="592"/>
      <c r="L334" s="592"/>
    </row>
    <row r="335" spans="1:12" x14ac:dyDescent="0.2">
      <c r="A335" s="593"/>
      <c r="B335" s="589" t="s">
        <v>3803</v>
      </c>
      <c r="C335" s="595" t="s">
        <v>3804</v>
      </c>
      <c r="D335" s="596">
        <v>43030</v>
      </c>
      <c r="E335" s="589" t="s">
        <v>3805</v>
      </c>
      <c r="F335" s="589" t="s">
        <v>3806</v>
      </c>
      <c r="G335" s="589"/>
      <c r="H335" s="591" t="s">
        <v>1890</v>
      </c>
      <c r="I335" s="591"/>
      <c r="J335" s="164" t="s">
        <v>1891</v>
      </c>
      <c r="K335" s="164" t="s">
        <v>0</v>
      </c>
      <c r="L335" s="165">
        <v>480.32</v>
      </c>
    </row>
    <row r="336" spans="1:12" x14ac:dyDescent="0.2">
      <c r="A336" s="593"/>
      <c r="B336" s="589"/>
      <c r="C336" s="595"/>
      <c r="D336" s="596"/>
      <c r="E336" s="589"/>
      <c r="F336" s="589"/>
      <c r="G336" s="589"/>
      <c r="H336" s="591" t="s">
        <v>1892</v>
      </c>
      <c r="I336" s="591"/>
      <c r="J336" s="164" t="s">
        <v>1891</v>
      </c>
      <c r="K336" s="164" t="s">
        <v>0</v>
      </c>
      <c r="L336" s="165">
        <v>2706.35</v>
      </c>
    </row>
    <row r="337" spans="1:12" ht="24" x14ac:dyDescent="0.2">
      <c r="A337" s="593"/>
      <c r="B337" s="161" t="s">
        <v>29</v>
      </c>
      <c r="C337" s="162" t="s">
        <v>30</v>
      </c>
      <c r="D337" s="162" t="s">
        <v>1893</v>
      </c>
      <c r="E337" s="162" t="s">
        <v>1894</v>
      </c>
      <c r="F337" s="592"/>
      <c r="G337" s="592"/>
      <c r="H337" s="591" t="s">
        <v>1895</v>
      </c>
      <c r="I337" s="591"/>
      <c r="J337" s="589" t="s">
        <v>1891</v>
      </c>
      <c r="K337" s="589" t="s">
        <v>0</v>
      </c>
      <c r="L337" s="590">
        <v>180.83</v>
      </c>
    </row>
    <row r="338" spans="1:12" ht="24" x14ac:dyDescent="0.2">
      <c r="A338" s="593"/>
      <c r="B338" s="164" t="s">
        <v>1670</v>
      </c>
      <c r="C338" s="164" t="s">
        <v>3806</v>
      </c>
      <c r="D338" s="166">
        <v>43035</v>
      </c>
      <c r="E338" s="164" t="s">
        <v>3807</v>
      </c>
      <c r="F338" s="592"/>
      <c r="G338" s="592"/>
      <c r="H338" s="591"/>
      <c r="I338" s="591"/>
      <c r="J338" s="589"/>
      <c r="K338" s="589"/>
      <c r="L338" s="590"/>
    </row>
    <row r="339" spans="1:12" ht="24" x14ac:dyDescent="0.2">
      <c r="A339" s="593">
        <v>565</v>
      </c>
      <c r="B339" s="161" t="s">
        <v>20</v>
      </c>
      <c r="C339" s="162" t="s">
        <v>21</v>
      </c>
      <c r="D339" s="162" t="s">
        <v>1884</v>
      </c>
      <c r="E339" s="162" t="s">
        <v>1885</v>
      </c>
      <c r="F339" s="594" t="s">
        <v>14</v>
      </c>
      <c r="G339" s="594"/>
      <c r="H339" s="592"/>
      <c r="I339" s="592"/>
      <c r="J339" s="592"/>
      <c r="K339" s="592"/>
      <c r="L339" s="592"/>
    </row>
    <row r="340" spans="1:12" x14ac:dyDescent="0.2">
      <c r="A340" s="593"/>
      <c r="B340" s="589" t="s">
        <v>3803</v>
      </c>
      <c r="C340" s="595" t="s">
        <v>3808</v>
      </c>
      <c r="D340" s="596">
        <v>43068</v>
      </c>
      <c r="E340" s="589" t="s">
        <v>3809</v>
      </c>
      <c r="F340" s="589" t="s">
        <v>3810</v>
      </c>
      <c r="G340" s="589"/>
      <c r="H340" s="591" t="s">
        <v>1890</v>
      </c>
      <c r="I340" s="591"/>
      <c r="J340" s="164" t="s">
        <v>1891</v>
      </c>
      <c r="K340" s="164" t="s">
        <v>0</v>
      </c>
      <c r="L340" s="165">
        <v>274.28000000000003</v>
      </c>
    </row>
    <row r="341" spans="1:12" x14ac:dyDescent="0.2">
      <c r="A341" s="593"/>
      <c r="B341" s="589"/>
      <c r="C341" s="595"/>
      <c r="D341" s="596"/>
      <c r="E341" s="589"/>
      <c r="F341" s="589"/>
      <c r="G341" s="589"/>
      <c r="H341" s="591" t="s">
        <v>1892</v>
      </c>
      <c r="I341" s="591"/>
      <c r="J341" s="164" t="s">
        <v>1891</v>
      </c>
      <c r="K341" s="164" t="s">
        <v>0</v>
      </c>
      <c r="L341" s="165">
        <v>2418.61</v>
      </c>
    </row>
    <row r="342" spans="1:12" ht="24" x14ac:dyDescent="0.2">
      <c r="A342" s="593"/>
      <c r="B342" s="161" t="s">
        <v>29</v>
      </c>
      <c r="C342" s="162" t="s">
        <v>30</v>
      </c>
      <c r="D342" s="162" t="s">
        <v>1893</v>
      </c>
      <c r="E342" s="162" t="s">
        <v>1894</v>
      </c>
      <c r="F342" s="592"/>
      <c r="G342" s="592"/>
      <c r="H342" s="591" t="s">
        <v>1895</v>
      </c>
      <c r="I342" s="591"/>
      <c r="J342" s="589" t="s">
        <v>1891</v>
      </c>
      <c r="K342" s="589" t="s">
        <v>1891</v>
      </c>
      <c r="L342" s="590">
        <v>0</v>
      </c>
    </row>
    <row r="343" spans="1:12" ht="24" x14ac:dyDescent="0.2">
      <c r="A343" s="593"/>
      <c r="B343" s="164" t="s">
        <v>1670</v>
      </c>
      <c r="C343" s="164" t="s">
        <v>3810</v>
      </c>
      <c r="D343" s="166">
        <v>43073</v>
      </c>
      <c r="E343" s="164" t="s">
        <v>3811</v>
      </c>
      <c r="F343" s="592"/>
      <c r="G343" s="592"/>
      <c r="H343" s="591"/>
      <c r="I343" s="591"/>
      <c r="J343" s="589"/>
      <c r="K343" s="589"/>
      <c r="L343" s="590"/>
    </row>
    <row r="344" spans="1:12" ht="24" x14ac:dyDescent="0.2">
      <c r="A344" s="593">
        <v>566</v>
      </c>
      <c r="B344" s="161" t="s">
        <v>20</v>
      </c>
      <c r="C344" s="162" t="s">
        <v>21</v>
      </c>
      <c r="D344" s="162" t="s">
        <v>1884</v>
      </c>
      <c r="E344" s="162" t="s">
        <v>1885</v>
      </c>
      <c r="F344" s="594" t="s">
        <v>14</v>
      </c>
      <c r="G344" s="594"/>
      <c r="H344" s="592"/>
      <c r="I344" s="592"/>
      <c r="J344" s="592"/>
      <c r="K344" s="592"/>
      <c r="L344" s="592"/>
    </row>
    <row r="345" spans="1:12" x14ac:dyDescent="0.2">
      <c r="A345" s="593"/>
      <c r="B345" s="589" t="s">
        <v>3803</v>
      </c>
      <c r="C345" s="595" t="s">
        <v>3812</v>
      </c>
      <c r="D345" s="596">
        <v>43142</v>
      </c>
      <c r="E345" s="589" t="s">
        <v>2068</v>
      </c>
      <c r="F345" s="589" t="s">
        <v>2069</v>
      </c>
      <c r="G345" s="589"/>
      <c r="H345" s="591" t="s">
        <v>1890</v>
      </c>
      <c r="I345" s="591"/>
      <c r="J345" s="164" t="s">
        <v>1891</v>
      </c>
      <c r="K345" s="164" t="s">
        <v>1891</v>
      </c>
      <c r="L345" s="165">
        <v>0</v>
      </c>
    </row>
    <row r="346" spans="1:12" x14ac:dyDescent="0.2">
      <c r="A346" s="593"/>
      <c r="B346" s="589"/>
      <c r="C346" s="595"/>
      <c r="D346" s="596"/>
      <c r="E346" s="589"/>
      <c r="F346" s="589"/>
      <c r="G346" s="589"/>
      <c r="H346" s="591" t="s">
        <v>1892</v>
      </c>
      <c r="I346" s="591"/>
      <c r="J346" s="164" t="s">
        <v>1891</v>
      </c>
      <c r="K346" s="164" t="s">
        <v>1891</v>
      </c>
      <c r="L346" s="165">
        <v>0</v>
      </c>
    </row>
    <row r="347" spans="1:12" ht="24" x14ac:dyDescent="0.2">
      <c r="A347" s="593"/>
      <c r="B347" s="161" t="s">
        <v>29</v>
      </c>
      <c r="C347" s="162" t="s">
        <v>30</v>
      </c>
      <c r="D347" s="162" t="s">
        <v>1893</v>
      </c>
      <c r="E347" s="162" t="s">
        <v>1894</v>
      </c>
      <c r="F347" s="592"/>
      <c r="G347" s="592"/>
      <c r="H347" s="591" t="s">
        <v>1895</v>
      </c>
      <c r="I347" s="591"/>
      <c r="J347" s="589" t="s">
        <v>0</v>
      </c>
      <c r="K347" s="589" t="s">
        <v>1891</v>
      </c>
      <c r="L347" s="590">
        <v>1215</v>
      </c>
    </row>
    <row r="348" spans="1:12" ht="24" x14ac:dyDescent="0.2">
      <c r="A348" s="593"/>
      <c r="B348" s="164" t="s">
        <v>1670</v>
      </c>
      <c r="C348" s="164" t="s">
        <v>2069</v>
      </c>
      <c r="D348" s="166">
        <v>43147</v>
      </c>
      <c r="E348" s="164" t="s">
        <v>1971</v>
      </c>
      <c r="F348" s="592"/>
      <c r="G348" s="592"/>
      <c r="H348" s="591"/>
      <c r="I348" s="591"/>
      <c r="J348" s="589"/>
      <c r="K348" s="589"/>
      <c r="L348" s="590"/>
    </row>
    <row r="349" spans="1:12" ht="24" x14ac:dyDescent="0.2">
      <c r="A349" s="593">
        <v>567</v>
      </c>
      <c r="B349" s="161" t="s">
        <v>20</v>
      </c>
      <c r="C349" s="162" t="s">
        <v>21</v>
      </c>
      <c r="D349" s="162" t="s">
        <v>1884</v>
      </c>
      <c r="E349" s="162" t="s">
        <v>1885</v>
      </c>
      <c r="F349" s="594" t="s">
        <v>14</v>
      </c>
      <c r="G349" s="594"/>
      <c r="H349" s="592"/>
      <c r="I349" s="592"/>
      <c r="J349" s="592"/>
      <c r="K349" s="592"/>
      <c r="L349" s="592"/>
    </row>
    <row r="350" spans="1:12" x14ac:dyDescent="0.2">
      <c r="A350" s="593"/>
      <c r="B350" s="589" t="s">
        <v>3803</v>
      </c>
      <c r="C350" s="595" t="s">
        <v>3813</v>
      </c>
      <c r="D350" s="596">
        <v>43158</v>
      </c>
      <c r="E350" s="589" t="s">
        <v>3814</v>
      </c>
      <c r="F350" s="589" t="s">
        <v>3815</v>
      </c>
      <c r="G350" s="589"/>
      <c r="H350" s="591" t="s">
        <v>1890</v>
      </c>
      <c r="I350" s="591"/>
      <c r="J350" s="164" t="s">
        <v>1891</v>
      </c>
      <c r="K350" s="164" t="s">
        <v>0</v>
      </c>
      <c r="L350" s="165">
        <v>174.98</v>
      </c>
    </row>
    <row r="351" spans="1:12" x14ac:dyDescent="0.2">
      <c r="A351" s="593"/>
      <c r="B351" s="589"/>
      <c r="C351" s="595"/>
      <c r="D351" s="596"/>
      <c r="E351" s="589"/>
      <c r="F351" s="589"/>
      <c r="G351" s="589"/>
      <c r="H351" s="591" t="s">
        <v>1892</v>
      </c>
      <c r="I351" s="591"/>
      <c r="J351" s="164" t="s">
        <v>1891</v>
      </c>
      <c r="K351" s="164" t="s">
        <v>0</v>
      </c>
      <c r="L351" s="165">
        <v>449.39</v>
      </c>
    </row>
    <row r="352" spans="1:12" ht="24" x14ac:dyDescent="0.2">
      <c r="A352" s="593"/>
      <c r="B352" s="161" t="s">
        <v>29</v>
      </c>
      <c r="C352" s="162" t="s">
        <v>30</v>
      </c>
      <c r="D352" s="162" t="s">
        <v>1893</v>
      </c>
      <c r="E352" s="162" t="s">
        <v>1894</v>
      </c>
      <c r="F352" s="592"/>
      <c r="G352" s="592"/>
      <c r="H352" s="591" t="s">
        <v>1895</v>
      </c>
      <c r="I352" s="591"/>
      <c r="J352" s="589" t="s">
        <v>1891</v>
      </c>
      <c r="K352" s="589" t="s">
        <v>0</v>
      </c>
      <c r="L352" s="590">
        <v>50</v>
      </c>
    </row>
    <row r="353" spans="1:12" ht="24" x14ac:dyDescent="0.2">
      <c r="A353" s="593"/>
      <c r="B353" s="164" t="s">
        <v>1670</v>
      </c>
      <c r="C353" s="164" t="s">
        <v>3815</v>
      </c>
      <c r="D353" s="166">
        <v>43159</v>
      </c>
      <c r="E353" s="164" t="s">
        <v>3816</v>
      </c>
      <c r="F353" s="592"/>
      <c r="G353" s="592"/>
      <c r="H353" s="591"/>
      <c r="I353" s="591"/>
      <c r="J353" s="589"/>
      <c r="K353" s="589"/>
      <c r="L353" s="590"/>
    </row>
    <row r="354" spans="1:12" ht="24" x14ac:dyDescent="0.2">
      <c r="A354" s="593">
        <v>568</v>
      </c>
      <c r="B354" s="161" t="s">
        <v>20</v>
      </c>
      <c r="C354" s="162" t="s">
        <v>21</v>
      </c>
      <c r="D354" s="162" t="s">
        <v>1884</v>
      </c>
      <c r="E354" s="162" t="s">
        <v>1885</v>
      </c>
      <c r="F354" s="594" t="s">
        <v>14</v>
      </c>
      <c r="G354" s="594"/>
      <c r="H354" s="592"/>
      <c r="I354" s="592"/>
      <c r="J354" s="592"/>
      <c r="K354" s="592"/>
      <c r="L354" s="592"/>
    </row>
    <row r="355" spans="1:12" x14ac:dyDescent="0.2">
      <c r="A355" s="593"/>
      <c r="B355" s="589" t="s">
        <v>3803</v>
      </c>
      <c r="C355" s="595" t="s">
        <v>3817</v>
      </c>
      <c r="D355" s="596">
        <v>43170</v>
      </c>
      <c r="E355" s="589" t="s">
        <v>2651</v>
      </c>
      <c r="F355" s="589" t="s">
        <v>3818</v>
      </c>
      <c r="G355" s="589"/>
      <c r="H355" s="591" t="s">
        <v>1890</v>
      </c>
      <c r="I355" s="591"/>
      <c r="J355" s="164" t="s">
        <v>1891</v>
      </c>
      <c r="K355" s="164" t="s">
        <v>0</v>
      </c>
      <c r="L355" s="165">
        <v>656</v>
      </c>
    </row>
    <row r="356" spans="1:12" x14ac:dyDescent="0.2">
      <c r="A356" s="593"/>
      <c r="B356" s="589"/>
      <c r="C356" s="595"/>
      <c r="D356" s="596"/>
      <c r="E356" s="589"/>
      <c r="F356" s="589"/>
      <c r="G356" s="589"/>
      <c r="H356" s="591" t="s">
        <v>1892</v>
      </c>
      <c r="I356" s="591"/>
      <c r="J356" s="164" t="s">
        <v>1891</v>
      </c>
      <c r="K356" s="164" t="s">
        <v>0</v>
      </c>
      <c r="L356" s="165">
        <v>10934.8</v>
      </c>
    </row>
    <row r="357" spans="1:12" ht="24" x14ac:dyDescent="0.2">
      <c r="A357" s="593"/>
      <c r="B357" s="161" t="s">
        <v>29</v>
      </c>
      <c r="C357" s="162" t="s">
        <v>30</v>
      </c>
      <c r="D357" s="162" t="s">
        <v>1893</v>
      </c>
      <c r="E357" s="162" t="s">
        <v>1894</v>
      </c>
      <c r="F357" s="592"/>
      <c r="G357" s="592"/>
      <c r="H357" s="591" t="s">
        <v>1895</v>
      </c>
      <c r="I357" s="591"/>
      <c r="J357" s="589" t="s">
        <v>1891</v>
      </c>
      <c r="K357" s="589" t="s">
        <v>1891</v>
      </c>
      <c r="L357" s="590">
        <v>0</v>
      </c>
    </row>
    <row r="358" spans="1:12" ht="24" x14ac:dyDescent="0.2">
      <c r="A358" s="593"/>
      <c r="B358" s="164" t="s">
        <v>1670</v>
      </c>
      <c r="C358" s="164" t="s">
        <v>3818</v>
      </c>
      <c r="D358" s="166">
        <v>43175</v>
      </c>
      <c r="E358" s="164" t="s">
        <v>2391</v>
      </c>
      <c r="F358" s="592"/>
      <c r="G358" s="592"/>
      <c r="H358" s="591"/>
      <c r="I358" s="591"/>
      <c r="J358" s="589"/>
      <c r="K358" s="589"/>
      <c r="L358" s="590"/>
    </row>
    <row r="359" spans="1:12" ht="24" x14ac:dyDescent="0.2">
      <c r="A359" s="593">
        <v>569</v>
      </c>
      <c r="B359" s="161" t="s">
        <v>20</v>
      </c>
      <c r="C359" s="162" t="s">
        <v>21</v>
      </c>
      <c r="D359" s="162" t="s">
        <v>1884</v>
      </c>
      <c r="E359" s="162" t="s">
        <v>1885</v>
      </c>
      <c r="F359" s="594" t="s">
        <v>14</v>
      </c>
      <c r="G359" s="594"/>
      <c r="H359" s="592"/>
      <c r="I359" s="592"/>
      <c r="J359" s="592"/>
      <c r="K359" s="592"/>
      <c r="L359" s="592"/>
    </row>
    <row r="360" spans="1:12" x14ac:dyDescent="0.2">
      <c r="A360" s="593"/>
      <c r="B360" s="589" t="s">
        <v>3803</v>
      </c>
      <c r="C360" s="595" t="s">
        <v>3819</v>
      </c>
      <c r="D360" s="596">
        <v>43189</v>
      </c>
      <c r="E360" s="589" t="s">
        <v>1952</v>
      </c>
      <c r="F360" s="589" t="s">
        <v>3820</v>
      </c>
      <c r="G360" s="589"/>
      <c r="H360" s="591" t="s">
        <v>1890</v>
      </c>
      <c r="I360" s="591"/>
      <c r="J360" s="164" t="s">
        <v>1891</v>
      </c>
      <c r="K360" s="164" t="s">
        <v>0</v>
      </c>
      <c r="L360" s="165">
        <v>341.56</v>
      </c>
    </row>
    <row r="361" spans="1:12" x14ac:dyDescent="0.2">
      <c r="A361" s="593"/>
      <c r="B361" s="589"/>
      <c r="C361" s="595"/>
      <c r="D361" s="596"/>
      <c r="E361" s="589"/>
      <c r="F361" s="589"/>
      <c r="G361" s="589"/>
      <c r="H361" s="591" t="s">
        <v>1892</v>
      </c>
      <c r="I361" s="591"/>
      <c r="J361" s="164" t="s">
        <v>1891</v>
      </c>
      <c r="K361" s="164" t="s">
        <v>0</v>
      </c>
      <c r="L361" s="165">
        <v>2220.13</v>
      </c>
    </row>
    <row r="362" spans="1:12" ht="24" x14ac:dyDescent="0.2">
      <c r="A362" s="593"/>
      <c r="B362" s="161" t="s">
        <v>29</v>
      </c>
      <c r="C362" s="162" t="s">
        <v>30</v>
      </c>
      <c r="D362" s="162" t="s">
        <v>1893</v>
      </c>
      <c r="E362" s="162" t="s">
        <v>1894</v>
      </c>
      <c r="F362" s="592"/>
      <c r="G362" s="592"/>
      <c r="H362" s="591" t="s">
        <v>1895</v>
      </c>
      <c r="I362" s="591"/>
      <c r="J362" s="589" t="s">
        <v>1891</v>
      </c>
      <c r="K362" s="589" t="s">
        <v>0</v>
      </c>
      <c r="L362" s="590">
        <v>155.26</v>
      </c>
    </row>
    <row r="363" spans="1:12" ht="24" x14ac:dyDescent="0.2">
      <c r="A363" s="593"/>
      <c r="B363" s="164" t="s">
        <v>1670</v>
      </c>
      <c r="C363" s="164" t="s">
        <v>3820</v>
      </c>
      <c r="D363" s="166">
        <v>43194</v>
      </c>
      <c r="E363" s="164" t="s">
        <v>3821</v>
      </c>
      <c r="F363" s="592"/>
      <c r="G363" s="592"/>
      <c r="H363" s="591"/>
      <c r="I363" s="591"/>
      <c r="J363" s="589"/>
      <c r="K363" s="589"/>
      <c r="L363" s="590"/>
    </row>
    <row r="364" spans="1:12" ht="24" x14ac:dyDescent="0.2">
      <c r="A364" s="593">
        <v>570</v>
      </c>
      <c r="B364" s="161" t="s">
        <v>20</v>
      </c>
      <c r="C364" s="162" t="s">
        <v>21</v>
      </c>
      <c r="D364" s="162" t="s">
        <v>1884</v>
      </c>
      <c r="E364" s="162" t="s">
        <v>1885</v>
      </c>
      <c r="F364" s="594" t="s">
        <v>14</v>
      </c>
      <c r="G364" s="594"/>
      <c r="H364" s="592"/>
      <c r="I364" s="592"/>
      <c r="J364" s="592"/>
      <c r="K364" s="592"/>
      <c r="L364" s="592"/>
    </row>
    <row r="365" spans="1:12" x14ac:dyDescent="0.2">
      <c r="A365" s="593"/>
      <c r="B365" s="589" t="s">
        <v>3822</v>
      </c>
      <c r="C365" s="595" t="s">
        <v>3823</v>
      </c>
      <c r="D365" s="596">
        <v>43163</v>
      </c>
      <c r="E365" s="589" t="s">
        <v>1899</v>
      </c>
      <c r="F365" s="589" t="s">
        <v>3510</v>
      </c>
      <c r="G365" s="589"/>
      <c r="H365" s="591" t="s">
        <v>1890</v>
      </c>
      <c r="I365" s="591"/>
      <c r="J365" s="164" t="s">
        <v>1891</v>
      </c>
      <c r="K365" s="164" t="s">
        <v>0</v>
      </c>
      <c r="L365" s="165">
        <v>2032.5</v>
      </c>
    </row>
    <row r="366" spans="1:12" x14ac:dyDescent="0.2">
      <c r="A366" s="593"/>
      <c r="B366" s="589"/>
      <c r="C366" s="595"/>
      <c r="D366" s="596"/>
      <c r="E366" s="589"/>
      <c r="F366" s="589"/>
      <c r="G366" s="589"/>
      <c r="H366" s="591" t="s">
        <v>1892</v>
      </c>
      <c r="I366" s="591"/>
      <c r="J366" s="164" t="s">
        <v>1891</v>
      </c>
      <c r="K366" s="164" t="s">
        <v>0</v>
      </c>
      <c r="L366" s="165">
        <v>501.96</v>
      </c>
    </row>
    <row r="367" spans="1:12" ht="24" x14ac:dyDescent="0.2">
      <c r="A367" s="593"/>
      <c r="B367" s="161" t="s">
        <v>29</v>
      </c>
      <c r="C367" s="162" t="s">
        <v>30</v>
      </c>
      <c r="D367" s="162" t="s">
        <v>1893</v>
      </c>
      <c r="E367" s="162" t="s">
        <v>1894</v>
      </c>
      <c r="F367" s="592"/>
      <c r="G367" s="592"/>
      <c r="H367" s="591" t="s">
        <v>1895</v>
      </c>
      <c r="I367" s="591"/>
      <c r="J367" s="589" t="s">
        <v>1891</v>
      </c>
      <c r="K367" s="589" t="s">
        <v>0</v>
      </c>
      <c r="L367" s="590">
        <v>400</v>
      </c>
    </row>
    <row r="368" spans="1:12" ht="24" x14ac:dyDescent="0.2">
      <c r="A368" s="593"/>
      <c r="B368" s="164" t="s">
        <v>3824</v>
      </c>
      <c r="C368" s="164" t="s">
        <v>3510</v>
      </c>
      <c r="D368" s="166">
        <v>43170</v>
      </c>
      <c r="E368" s="164" t="s">
        <v>3825</v>
      </c>
      <c r="F368" s="592"/>
      <c r="G368" s="592"/>
      <c r="H368" s="591"/>
      <c r="I368" s="591"/>
      <c r="J368" s="589"/>
      <c r="K368" s="589"/>
      <c r="L368" s="590"/>
    </row>
    <row r="369" spans="1:12" ht="24" x14ac:dyDescent="0.2">
      <c r="A369" s="593">
        <v>571</v>
      </c>
      <c r="B369" s="161" t="s">
        <v>20</v>
      </c>
      <c r="C369" s="162" t="s">
        <v>21</v>
      </c>
      <c r="D369" s="162" t="s">
        <v>1884</v>
      </c>
      <c r="E369" s="162" t="s">
        <v>1885</v>
      </c>
      <c r="F369" s="594" t="s">
        <v>14</v>
      </c>
      <c r="G369" s="594"/>
      <c r="H369" s="592"/>
      <c r="I369" s="592"/>
      <c r="J369" s="592"/>
      <c r="K369" s="592"/>
      <c r="L369" s="592"/>
    </row>
    <row r="370" spans="1:12" x14ac:dyDescent="0.2">
      <c r="A370" s="593"/>
      <c r="B370" s="589" t="s">
        <v>3826</v>
      </c>
      <c r="C370" s="595" t="s">
        <v>3827</v>
      </c>
      <c r="D370" s="596">
        <v>43135</v>
      </c>
      <c r="E370" s="589" t="s">
        <v>1899</v>
      </c>
      <c r="F370" s="589" t="s">
        <v>3828</v>
      </c>
      <c r="G370" s="589"/>
      <c r="H370" s="591" t="s">
        <v>1890</v>
      </c>
      <c r="I370" s="591"/>
      <c r="J370" s="164" t="s">
        <v>1891</v>
      </c>
      <c r="K370" s="164" t="s">
        <v>0</v>
      </c>
      <c r="L370" s="165">
        <v>911.25</v>
      </c>
    </row>
    <row r="371" spans="1:12" x14ac:dyDescent="0.2">
      <c r="A371" s="593"/>
      <c r="B371" s="589"/>
      <c r="C371" s="595"/>
      <c r="D371" s="596"/>
      <c r="E371" s="589"/>
      <c r="F371" s="589"/>
      <c r="G371" s="589"/>
      <c r="H371" s="591" t="s">
        <v>1892</v>
      </c>
      <c r="I371" s="591"/>
      <c r="J371" s="164" t="s">
        <v>1891</v>
      </c>
      <c r="K371" s="164" t="s">
        <v>0</v>
      </c>
      <c r="L371" s="165">
        <v>710.6</v>
      </c>
    </row>
    <row r="372" spans="1:12" ht="24" x14ac:dyDescent="0.2">
      <c r="A372" s="593"/>
      <c r="B372" s="161" t="s">
        <v>29</v>
      </c>
      <c r="C372" s="162" t="s">
        <v>30</v>
      </c>
      <c r="D372" s="162" t="s">
        <v>1893</v>
      </c>
      <c r="E372" s="162" t="s">
        <v>1894</v>
      </c>
      <c r="F372" s="592"/>
      <c r="G372" s="592"/>
      <c r="H372" s="591" t="s">
        <v>1895</v>
      </c>
      <c r="I372" s="591"/>
      <c r="J372" s="589" t="s">
        <v>1891</v>
      </c>
      <c r="K372" s="589" t="s">
        <v>0</v>
      </c>
      <c r="L372" s="590">
        <v>885</v>
      </c>
    </row>
    <row r="373" spans="1:12" ht="24" x14ac:dyDescent="0.2">
      <c r="A373" s="593"/>
      <c r="B373" s="164" t="s">
        <v>1660</v>
      </c>
      <c r="C373" s="164" t="s">
        <v>3828</v>
      </c>
      <c r="D373" s="166">
        <v>43140</v>
      </c>
      <c r="E373" s="164" t="s">
        <v>2791</v>
      </c>
      <c r="F373" s="592"/>
      <c r="G373" s="592"/>
      <c r="H373" s="591"/>
      <c r="I373" s="591"/>
      <c r="J373" s="589"/>
      <c r="K373" s="589"/>
      <c r="L373" s="590"/>
    </row>
    <row r="374" spans="1:12" ht="24" x14ac:dyDescent="0.2">
      <c r="A374" s="593">
        <v>572</v>
      </c>
      <c r="B374" s="161" t="s">
        <v>20</v>
      </c>
      <c r="C374" s="162" t="s">
        <v>21</v>
      </c>
      <c r="D374" s="162" t="s">
        <v>1884</v>
      </c>
      <c r="E374" s="162" t="s">
        <v>1885</v>
      </c>
      <c r="F374" s="594" t="s">
        <v>14</v>
      </c>
      <c r="G374" s="594"/>
      <c r="H374" s="592"/>
      <c r="I374" s="592"/>
      <c r="J374" s="592"/>
      <c r="K374" s="592"/>
      <c r="L374" s="592"/>
    </row>
    <row r="375" spans="1:12" x14ac:dyDescent="0.2">
      <c r="A375" s="593"/>
      <c r="B375" s="589" t="s">
        <v>3829</v>
      </c>
      <c r="C375" s="595" t="s">
        <v>3830</v>
      </c>
      <c r="D375" s="596">
        <v>43165</v>
      </c>
      <c r="E375" s="589" t="s">
        <v>2460</v>
      </c>
      <c r="F375" s="589" t="s">
        <v>3831</v>
      </c>
      <c r="G375" s="589"/>
      <c r="H375" s="591" t="s">
        <v>1890</v>
      </c>
      <c r="I375" s="591"/>
      <c r="J375" s="164" t="s">
        <v>1891</v>
      </c>
      <c r="K375" s="164" t="s">
        <v>0</v>
      </c>
      <c r="L375" s="165">
        <v>691</v>
      </c>
    </row>
    <row r="376" spans="1:12" x14ac:dyDescent="0.2">
      <c r="A376" s="593"/>
      <c r="B376" s="589"/>
      <c r="C376" s="595"/>
      <c r="D376" s="596"/>
      <c r="E376" s="589"/>
      <c r="F376" s="589"/>
      <c r="G376" s="589"/>
      <c r="H376" s="591" t="s">
        <v>1892</v>
      </c>
      <c r="I376" s="591"/>
      <c r="J376" s="164" t="s">
        <v>1891</v>
      </c>
      <c r="K376" s="164" t="s">
        <v>0</v>
      </c>
      <c r="L376" s="165">
        <v>1274.74</v>
      </c>
    </row>
    <row r="377" spans="1:12" ht="24" x14ac:dyDescent="0.2">
      <c r="A377" s="593"/>
      <c r="B377" s="161" t="s">
        <v>29</v>
      </c>
      <c r="C377" s="162" t="s">
        <v>30</v>
      </c>
      <c r="D377" s="162" t="s">
        <v>1893</v>
      </c>
      <c r="E377" s="162" t="s">
        <v>1894</v>
      </c>
      <c r="F377" s="592"/>
      <c r="G377" s="592"/>
      <c r="H377" s="591" t="s">
        <v>1895</v>
      </c>
      <c r="I377" s="591"/>
      <c r="J377" s="589" t="s">
        <v>1891</v>
      </c>
      <c r="K377" s="589" t="s">
        <v>0</v>
      </c>
      <c r="L377" s="590">
        <v>100</v>
      </c>
    </row>
    <row r="378" spans="1:12" ht="24" x14ac:dyDescent="0.2">
      <c r="A378" s="593"/>
      <c r="B378" s="164" t="s">
        <v>1986</v>
      </c>
      <c r="C378" s="164" t="s">
        <v>3831</v>
      </c>
      <c r="D378" s="166">
        <v>43168</v>
      </c>
      <c r="E378" s="164" t="s">
        <v>2070</v>
      </c>
      <c r="F378" s="592"/>
      <c r="G378" s="592"/>
      <c r="H378" s="591"/>
      <c r="I378" s="591"/>
      <c r="J378" s="589"/>
      <c r="K378" s="589"/>
      <c r="L378" s="590"/>
    </row>
    <row r="379" spans="1:12" ht="24" x14ac:dyDescent="0.2">
      <c r="A379" s="593">
        <v>573</v>
      </c>
      <c r="B379" s="161" t="s">
        <v>20</v>
      </c>
      <c r="C379" s="162" t="s">
        <v>21</v>
      </c>
      <c r="D379" s="162" t="s">
        <v>1884</v>
      </c>
      <c r="E379" s="162" t="s">
        <v>1885</v>
      </c>
      <c r="F379" s="594" t="s">
        <v>14</v>
      </c>
      <c r="G379" s="594"/>
      <c r="H379" s="592"/>
      <c r="I379" s="592"/>
      <c r="J379" s="592"/>
      <c r="K379" s="592"/>
      <c r="L379" s="592"/>
    </row>
    <row r="380" spans="1:12" x14ac:dyDescent="0.2">
      <c r="A380" s="593"/>
      <c r="B380" s="589" t="s">
        <v>3829</v>
      </c>
      <c r="C380" s="595" t="s">
        <v>3832</v>
      </c>
      <c r="D380" s="596">
        <v>43184</v>
      </c>
      <c r="E380" s="589" t="s">
        <v>2703</v>
      </c>
      <c r="F380" s="589" t="s">
        <v>3833</v>
      </c>
      <c r="G380" s="589"/>
      <c r="H380" s="591" t="s">
        <v>1890</v>
      </c>
      <c r="I380" s="591"/>
      <c r="J380" s="164" t="s">
        <v>1891</v>
      </c>
      <c r="K380" s="164" t="s">
        <v>1891</v>
      </c>
      <c r="L380" s="165">
        <v>0</v>
      </c>
    </row>
    <row r="381" spans="1:12" x14ac:dyDescent="0.2">
      <c r="A381" s="593"/>
      <c r="B381" s="589"/>
      <c r="C381" s="595"/>
      <c r="D381" s="596"/>
      <c r="E381" s="589"/>
      <c r="F381" s="589"/>
      <c r="G381" s="589"/>
      <c r="H381" s="591" t="s">
        <v>1892</v>
      </c>
      <c r="I381" s="591"/>
      <c r="J381" s="164" t="s">
        <v>0</v>
      </c>
      <c r="K381" s="164" t="s">
        <v>1891</v>
      </c>
      <c r="L381" s="165">
        <v>534.79999999999995</v>
      </c>
    </row>
    <row r="382" spans="1:12" ht="24" x14ac:dyDescent="0.2">
      <c r="A382" s="593"/>
      <c r="B382" s="161" t="s">
        <v>29</v>
      </c>
      <c r="C382" s="162" t="s">
        <v>30</v>
      </c>
      <c r="D382" s="162" t="s">
        <v>1893</v>
      </c>
      <c r="E382" s="162" t="s">
        <v>1894</v>
      </c>
      <c r="F382" s="592"/>
      <c r="G382" s="592"/>
      <c r="H382" s="591" t="s">
        <v>1895</v>
      </c>
      <c r="I382" s="591"/>
      <c r="J382" s="589" t="s">
        <v>1891</v>
      </c>
      <c r="K382" s="589" t="s">
        <v>0</v>
      </c>
      <c r="L382" s="590">
        <v>1335</v>
      </c>
    </row>
    <row r="383" spans="1:12" ht="24" x14ac:dyDescent="0.2">
      <c r="A383" s="593"/>
      <c r="B383" s="164" t="s">
        <v>1986</v>
      </c>
      <c r="C383" s="164" t="s">
        <v>3833</v>
      </c>
      <c r="D383" s="166">
        <v>43189</v>
      </c>
      <c r="E383" s="164" t="s">
        <v>3834</v>
      </c>
      <c r="F383" s="592"/>
      <c r="G383" s="592"/>
      <c r="H383" s="591"/>
      <c r="I383" s="591"/>
      <c r="J383" s="589"/>
      <c r="K383" s="589"/>
      <c r="L383" s="590"/>
    </row>
    <row r="384" spans="1:12" ht="24" x14ac:dyDescent="0.2">
      <c r="A384" s="593">
        <v>574</v>
      </c>
      <c r="B384" s="161" t="s">
        <v>20</v>
      </c>
      <c r="C384" s="162" t="s">
        <v>21</v>
      </c>
      <c r="D384" s="162" t="s">
        <v>1884</v>
      </c>
      <c r="E384" s="162" t="s">
        <v>1885</v>
      </c>
      <c r="F384" s="594" t="s">
        <v>14</v>
      </c>
      <c r="G384" s="594"/>
      <c r="H384" s="592"/>
      <c r="I384" s="592"/>
      <c r="J384" s="592"/>
      <c r="K384" s="592"/>
      <c r="L384" s="592"/>
    </row>
    <row r="385" spans="1:12" x14ac:dyDescent="0.2">
      <c r="A385" s="593"/>
      <c r="B385" s="589" t="s">
        <v>3835</v>
      </c>
      <c r="C385" s="595" t="s">
        <v>3836</v>
      </c>
      <c r="D385" s="596">
        <v>43045</v>
      </c>
      <c r="E385" s="589" t="s">
        <v>2801</v>
      </c>
      <c r="F385" s="589" t="s">
        <v>3837</v>
      </c>
      <c r="G385" s="589"/>
      <c r="H385" s="591" t="s">
        <v>1890</v>
      </c>
      <c r="I385" s="591"/>
      <c r="J385" s="164" t="s">
        <v>1891</v>
      </c>
      <c r="K385" s="164" t="s">
        <v>0</v>
      </c>
      <c r="L385" s="165">
        <v>219</v>
      </c>
    </row>
    <row r="386" spans="1:12" x14ac:dyDescent="0.2">
      <c r="A386" s="593"/>
      <c r="B386" s="589"/>
      <c r="C386" s="595"/>
      <c r="D386" s="596"/>
      <c r="E386" s="589"/>
      <c r="F386" s="589"/>
      <c r="G386" s="589"/>
      <c r="H386" s="591" t="s">
        <v>1892</v>
      </c>
      <c r="I386" s="591"/>
      <c r="J386" s="164" t="s">
        <v>1891</v>
      </c>
      <c r="K386" s="164" t="s">
        <v>0</v>
      </c>
      <c r="L386" s="165">
        <v>1129.56</v>
      </c>
    </row>
    <row r="387" spans="1:12" ht="24" x14ac:dyDescent="0.2">
      <c r="A387" s="593"/>
      <c r="B387" s="161" t="s">
        <v>29</v>
      </c>
      <c r="C387" s="162" t="s">
        <v>30</v>
      </c>
      <c r="D387" s="162" t="s">
        <v>1893</v>
      </c>
      <c r="E387" s="162" t="s">
        <v>1894</v>
      </c>
      <c r="F387" s="592"/>
      <c r="G387" s="592"/>
      <c r="H387" s="591" t="s">
        <v>1895</v>
      </c>
      <c r="I387" s="591"/>
      <c r="J387" s="589" t="s">
        <v>1891</v>
      </c>
      <c r="K387" s="589" t="s">
        <v>1891</v>
      </c>
      <c r="L387" s="590">
        <v>0</v>
      </c>
    </row>
    <row r="388" spans="1:12" ht="24" x14ac:dyDescent="0.2">
      <c r="A388" s="593"/>
      <c r="B388" s="164" t="s">
        <v>3838</v>
      </c>
      <c r="C388" s="164" t="s">
        <v>3837</v>
      </c>
      <c r="D388" s="166">
        <v>43046</v>
      </c>
      <c r="E388" s="164" t="s">
        <v>3839</v>
      </c>
      <c r="F388" s="592"/>
      <c r="G388" s="592"/>
      <c r="H388" s="591"/>
      <c r="I388" s="591"/>
      <c r="J388" s="589"/>
      <c r="K388" s="589"/>
      <c r="L388" s="590"/>
    </row>
    <row r="389" spans="1:12" ht="24" x14ac:dyDescent="0.2">
      <c r="A389" s="593">
        <v>575</v>
      </c>
      <c r="B389" s="161" t="s">
        <v>20</v>
      </c>
      <c r="C389" s="162" t="s">
        <v>21</v>
      </c>
      <c r="D389" s="162" t="s">
        <v>1884</v>
      </c>
      <c r="E389" s="162" t="s">
        <v>1885</v>
      </c>
      <c r="F389" s="594" t="s">
        <v>14</v>
      </c>
      <c r="G389" s="594"/>
      <c r="H389" s="592"/>
      <c r="I389" s="592"/>
      <c r="J389" s="592"/>
      <c r="K389" s="592"/>
      <c r="L389" s="592"/>
    </row>
    <row r="390" spans="1:12" x14ac:dyDescent="0.2">
      <c r="A390" s="593"/>
      <c r="B390" s="589" t="s">
        <v>3840</v>
      </c>
      <c r="C390" s="595" t="s">
        <v>3841</v>
      </c>
      <c r="D390" s="596">
        <v>43042</v>
      </c>
      <c r="E390" s="589" t="s">
        <v>3842</v>
      </c>
      <c r="F390" s="589" t="s">
        <v>3843</v>
      </c>
      <c r="G390" s="589"/>
      <c r="H390" s="591" t="s">
        <v>1890</v>
      </c>
      <c r="I390" s="591"/>
      <c r="J390" s="164" t="s">
        <v>1891</v>
      </c>
      <c r="K390" s="164" t="s">
        <v>0</v>
      </c>
      <c r="L390" s="165">
        <v>165</v>
      </c>
    </row>
    <row r="391" spans="1:12" x14ac:dyDescent="0.2">
      <c r="A391" s="593"/>
      <c r="B391" s="589"/>
      <c r="C391" s="595"/>
      <c r="D391" s="596"/>
      <c r="E391" s="589"/>
      <c r="F391" s="589"/>
      <c r="G391" s="589"/>
      <c r="H391" s="591" t="s">
        <v>1892</v>
      </c>
      <c r="I391" s="591"/>
      <c r="J391" s="589" t="s">
        <v>1891</v>
      </c>
      <c r="K391" s="589" t="s">
        <v>0</v>
      </c>
      <c r="L391" s="590">
        <v>1646.64</v>
      </c>
    </row>
    <row r="392" spans="1:12" x14ac:dyDescent="0.2">
      <c r="A392" s="593"/>
      <c r="B392" s="589"/>
      <c r="C392" s="595"/>
      <c r="D392" s="596"/>
      <c r="E392" s="589"/>
      <c r="F392" s="589"/>
      <c r="G392" s="589"/>
      <c r="H392" s="591"/>
      <c r="I392" s="591"/>
      <c r="J392" s="589"/>
      <c r="K392" s="589"/>
      <c r="L392" s="590"/>
    </row>
    <row r="393" spans="1:12" ht="24" x14ac:dyDescent="0.2">
      <c r="A393" s="593"/>
      <c r="B393" s="161" t="s">
        <v>29</v>
      </c>
      <c r="C393" s="162" t="s">
        <v>30</v>
      </c>
      <c r="D393" s="162" t="s">
        <v>1893</v>
      </c>
      <c r="E393" s="162" t="s">
        <v>1894</v>
      </c>
      <c r="F393" s="592"/>
      <c r="G393" s="592"/>
      <c r="H393" s="591" t="s">
        <v>1895</v>
      </c>
      <c r="I393" s="591"/>
      <c r="J393" s="589" t="s">
        <v>1891</v>
      </c>
      <c r="K393" s="589" t="s">
        <v>1891</v>
      </c>
      <c r="L393" s="590">
        <v>0</v>
      </c>
    </row>
    <row r="394" spans="1:12" ht="24" x14ac:dyDescent="0.2">
      <c r="A394" s="593"/>
      <c r="B394" s="164" t="s">
        <v>2059</v>
      </c>
      <c r="C394" s="164" t="s">
        <v>3843</v>
      </c>
      <c r="D394" s="166">
        <v>43048</v>
      </c>
      <c r="E394" s="164" t="s">
        <v>3844</v>
      </c>
      <c r="F394" s="592"/>
      <c r="G394" s="592"/>
      <c r="H394" s="591"/>
      <c r="I394" s="591"/>
      <c r="J394" s="589"/>
      <c r="K394" s="589"/>
      <c r="L394" s="590"/>
    </row>
    <row r="395" spans="1:12" ht="24" x14ac:dyDescent="0.2">
      <c r="A395" s="593">
        <v>576</v>
      </c>
      <c r="B395" s="161" t="s">
        <v>20</v>
      </c>
      <c r="C395" s="162" t="s">
        <v>21</v>
      </c>
      <c r="D395" s="162" t="s">
        <v>1884</v>
      </c>
      <c r="E395" s="162" t="s">
        <v>1885</v>
      </c>
      <c r="F395" s="594" t="s">
        <v>14</v>
      </c>
      <c r="G395" s="594"/>
      <c r="H395" s="592"/>
      <c r="I395" s="592"/>
      <c r="J395" s="592"/>
      <c r="K395" s="592"/>
      <c r="L395" s="592"/>
    </row>
    <row r="396" spans="1:12" x14ac:dyDescent="0.2">
      <c r="A396" s="593"/>
      <c r="B396" s="589" t="s">
        <v>3845</v>
      </c>
      <c r="C396" s="595" t="s">
        <v>3846</v>
      </c>
      <c r="D396" s="596">
        <v>43082</v>
      </c>
      <c r="E396" s="589" t="s">
        <v>1996</v>
      </c>
      <c r="F396" s="589" t="s">
        <v>3847</v>
      </c>
      <c r="G396" s="589"/>
      <c r="H396" s="591" t="s">
        <v>1890</v>
      </c>
      <c r="I396" s="591"/>
      <c r="J396" s="164" t="s">
        <v>1891</v>
      </c>
      <c r="K396" s="164" t="s">
        <v>1891</v>
      </c>
      <c r="L396" s="165">
        <v>0</v>
      </c>
    </row>
    <row r="397" spans="1:12" x14ac:dyDescent="0.2">
      <c r="A397" s="593"/>
      <c r="B397" s="589"/>
      <c r="C397" s="595"/>
      <c r="D397" s="596"/>
      <c r="E397" s="589"/>
      <c r="F397" s="589"/>
      <c r="G397" s="589"/>
      <c r="H397" s="591" t="s">
        <v>1892</v>
      </c>
      <c r="I397" s="591"/>
      <c r="J397" s="164" t="s">
        <v>1891</v>
      </c>
      <c r="K397" s="164" t="s">
        <v>0</v>
      </c>
      <c r="L397" s="165">
        <v>392.4</v>
      </c>
    </row>
    <row r="398" spans="1:12" ht="24" x14ac:dyDescent="0.2">
      <c r="A398" s="593"/>
      <c r="B398" s="161" t="s">
        <v>29</v>
      </c>
      <c r="C398" s="162" t="s">
        <v>30</v>
      </c>
      <c r="D398" s="162" t="s">
        <v>1893</v>
      </c>
      <c r="E398" s="162" t="s">
        <v>1894</v>
      </c>
      <c r="F398" s="592"/>
      <c r="G398" s="592"/>
      <c r="H398" s="591" t="s">
        <v>1895</v>
      </c>
      <c r="I398" s="591"/>
      <c r="J398" s="589" t="s">
        <v>1891</v>
      </c>
      <c r="K398" s="589" t="s">
        <v>0</v>
      </c>
      <c r="L398" s="590">
        <v>682</v>
      </c>
    </row>
    <row r="399" spans="1:12" ht="24" x14ac:dyDescent="0.2">
      <c r="A399" s="593"/>
      <c r="B399" s="164" t="s">
        <v>2052</v>
      </c>
      <c r="C399" s="164" t="s">
        <v>3847</v>
      </c>
      <c r="D399" s="166">
        <v>43082</v>
      </c>
      <c r="E399" s="164" t="s">
        <v>3848</v>
      </c>
      <c r="F399" s="592"/>
      <c r="G399" s="592"/>
      <c r="H399" s="591"/>
      <c r="I399" s="591"/>
      <c r="J399" s="589"/>
      <c r="K399" s="589"/>
      <c r="L399" s="590"/>
    </row>
    <row r="400" spans="1:12" ht="24" x14ac:dyDescent="0.2">
      <c r="A400" s="593">
        <v>577</v>
      </c>
      <c r="B400" s="161" t="s">
        <v>20</v>
      </c>
      <c r="C400" s="162" t="s">
        <v>21</v>
      </c>
      <c r="D400" s="162" t="s">
        <v>1884</v>
      </c>
      <c r="E400" s="162" t="s">
        <v>1885</v>
      </c>
      <c r="F400" s="594" t="s">
        <v>14</v>
      </c>
      <c r="G400" s="594"/>
      <c r="H400" s="592"/>
      <c r="I400" s="592"/>
      <c r="J400" s="592"/>
      <c r="K400" s="592"/>
      <c r="L400" s="592"/>
    </row>
    <row r="401" spans="1:12" x14ac:dyDescent="0.2">
      <c r="A401" s="593"/>
      <c r="B401" s="589" t="s">
        <v>3849</v>
      </c>
      <c r="C401" s="595" t="s">
        <v>3850</v>
      </c>
      <c r="D401" s="596">
        <v>43026</v>
      </c>
      <c r="E401" s="589" t="s">
        <v>3030</v>
      </c>
      <c r="F401" s="589" t="s">
        <v>3031</v>
      </c>
      <c r="G401" s="589"/>
      <c r="H401" s="591" t="s">
        <v>1890</v>
      </c>
      <c r="I401" s="591"/>
      <c r="J401" s="164" t="s">
        <v>1891</v>
      </c>
      <c r="K401" s="164" t="s">
        <v>0</v>
      </c>
      <c r="L401" s="165">
        <v>421.3</v>
      </c>
    </row>
    <row r="402" spans="1:12" x14ac:dyDescent="0.2">
      <c r="A402" s="593"/>
      <c r="B402" s="589"/>
      <c r="C402" s="595"/>
      <c r="D402" s="596"/>
      <c r="E402" s="589"/>
      <c r="F402" s="589"/>
      <c r="G402" s="589"/>
      <c r="H402" s="591" t="s">
        <v>1892</v>
      </c>
      <c r="I402" s="591"/>
      <c r="J402" s="164" t="s">
        <v>1891</v>
      </c>
      <c r="K402" s="164" t="s">
        <v>0</v>
      </c>
      <c r="L402" s="165">
        <v>303.40000000000003</v>
      </c>
    </row>
    <row r="403" spans="1:12" ht="24" x14ac:dyDescent="0.2">
      <c r="A403" s="593"/>
      <c r="B403" s="161" t="s">
        <v>29</v>
      </c>
      <c r="C403" s="162" t="s">
        <v>30</v>
      </c>
      <c r="D403" s="162" t="s">
        <v>1893</v>
      </c>
      <c r="E403" s="162" t="s">
        <v>1894</v>
      </c>
      <c r="F403" s="592"/>
      <c r="G403" s="592"/>
      <c r="H403" s="591" t="s">
        <v>1895</v>
      </c>
      <c r="I403" s="591"/>
      <c r="J403" s="589" t="s">
        <v>1891</v>
      </c>
      <c r="K403" s="589" t="s">
        <v>0</v>
      </c>
      <c r="L403" s="590">
        <v>125</v>
      </c>
    </row>
    <row r="404" spans="1:12" ht="24" x14ac:dyDescent="0.2">
      <c r="A404" s="593"/>
      <c r="B404" s="164" t="s">
        <v>1670</v>
      </c>
      <c r="C404" s="164" t="s">
        <v>3031</v>
      </c>
      <c r="D404" s="166">
        <v>43028</v>
      </c>
      <c r="E404" s="164" t="s">
        <v>2060</v>
      </c>
      <c r="F404" s="592"/>
      <c r="G404" s="592"/>
      <c r="H404" s="591"/>
      <c r="I404" s="591"/>
      <c r="J404" s="589"/>
      <c r="K404" s="589"/>
      <c r="L404" s="590"/>
    </row>
    <row r="405" spans="1:12" ht="24" x14ac:dyDescent="0.2">
      <c r="A405" s="593">
        <v>578</v>
      </c>
      <c r="B405" s="161" t="s">
        <v>20</v>
      </c>
      <c r="C405" s="162" t="s">
        <v>21</v>
      </c>
      <c r="D405" s="162" t="s">
        <v>1884</v>
      </c>
      <c r="E405" s="162" t="s">
        <v>1885</v>
      </c>
      <c r="F405" s="594" t="s">
        <v>14</v>
      </c>
      <c r="G405" s="594"/>
      <c r="H405" s="592"/>
      <c r="I405" s="592"/>
      <c r="J405" s="592"/>
      <c r="K405" s="592"/>
      <c r="L405" s="592"/>
    </row>
    <row r="406" spans="1:12" x14ac:dyDescent="0.2">
      <c r="A406" s="593"/>
      <c r="B406" s="589" t="s">
        <v>3849</v>
      </c>
      <c r="C406" s="595" t="s">
        <v>3851</v>
      </c>
      <c r="D406" s="596">
        <v>43041</v>
      </c>
      <c r="E406" s="589" t="s">
        <v>3852</v>
      </c>
      <c r="F406" s="589" t="s">
        <v>3853</v>
      </c>
      <c r="G406" s="589"/>
      <c r="H406" s="591" t="s">
        <v>1890</v>
      </c>
      <c r="I406" s="591"/>
      <c r="J406" s="164" t="s">
        <v>1891</v>
      </c>
      <c r="K406" s="164" t="s">
        <v>0</v>
      </c>
      <c r="L406" s="165">
        <v>309.40000000000003</v>
      </c>
    </row>
    <row r="407" spans="1:12" x14ac:dyDescent="0.2">
      <c r="A407" s="593"/>
      <c r="B407" s="589"/>
      <c r="C407" s="595"/>
      <c r="D407" s="596"/>
      <c r="E407" s="589"/>
      <c r="F407" s="589"/>
      <c r="G407" s="589"/>
      <c r="H407" s="591" t="s">
        <v>1892</v>
      </c>
      <c r="I407" s="591"/>
      <c r="J407" s="164" t="s">
        <v>1891</v>
      </c>
      <c r="K407" s="164" t="s">
        <v>0</v>
      </c>
      <c r="L407" s="165">
        <v>523.4</v>
      </c>
    </row>
    <row r="408" spans="1:12" ht="24" x14ac:dyDescent="0.2">
      <c r="A408" s="593"/>
      <c r="B408" s="161" t="s">
        <v>29</v>
      </c>
      <c r="C408" s="162" t="s">
        <v>30</v>
      </c>
      <c r="D408" s="162" t="s">
        <v>1893</v>
      </c>
      <c r="E408" s="162" t="s">
        <v>1894</v>
      </c>
      <c r="F408" s="592"/>
      <c r="G408" s="592"/>
      <c r="H408" s="591" t="s">
        <v>1895</v>
      </c>
      <c r="I408" s="591"/>
      <c r="J408" s="589" t="s">
        <v>1891</v>
      </c>
      <c r="K408" s="589" t="s">
        <v>1891</v>
      </c>
      <c r="L408" s="590">
        <v>0</v>
      </c>
    </row>
    <row r="409" spans="1:12" ht="24" x14ac:dyDescent="0.2">
      <c r="A409" s="593"/>
      <c r="B409" s="164" t="s">
        <v>1670</v>
      </c>
      <c r="C409" s="164" t="s">
        <v>3853</v>
      </c>
      <c r="D409" s="166">
        <v>43043</v>
      </c>
      <c r="E409" s="164" t="s">
        <v>2939</v>
      </c>
      <c r="F409" s="592"/>
      <c r="G409" s="592"/>
      <c r="H409" s="591"/>
      <c r="I409" s="591"/>
      <c r="J409" s="589"/>
      <c r="K409" s="589"/>
      <c r="L409" s="590"/>
    </row>
    <row r="410" spans="1:12" ht="24" x14ac:dyDescent="0.2">
      <c r="A410" s="593">
        <v>579</v>
      </c>
      <c r="B410" s="161" t="s">
        <v>20</v>
      </c>
      <c r="C410" s="162" t="s">
        <v>21</v>
      </c>
      <c r="D410" s="162" t="s">
        <v>1884</v>
      </c>
      <c r="E410" s="162" t="s">
        <v>1885</v>
      </c>
      <c r="F410" s="594" t="s">
        <v>14</v>
      </c>
      <c r="G410" s="594"/>
      <c r="H410" s="592"/>
      <c r="I410" s="592"/>
      <c r="J410" s="592"/>
      <c r="K410" s="592"/>
      <c r="L410" s="592"/>
    </row>
    <row r="411" spans="1:12" x14ac:dyDescent="0.2">
      <c r="A411" s="593"/>
      <c r="B411" s="589" t="s">
        <v>3849</v>
      </c>
      <c r="C411" s="595" t="s">
        <v>3854</v>
      </c>
      <c r="D411" s="596">
        <v>43082</v>
      </c>
      <c r="E411" s="589" t="s">
        <v>3855</v>
      </c>
      <c r="F411" s="589" t="s">
        <v>3856</v>
      </c>
      <c r="G411" s="589"/>
      <c r="H411" s="591" t="s">
        <v>1890</v>
      </c>
      <c r="I411" s="591"/>
      <c r="J411" s="164" t="s">
        <v>1891</v>
      </c>
      <c r="K411" s="164" t="s">
        <v>0</v>
      </c>
      <c r="L411" s="165">
        <v>358.17</v>
      </c>
    </row>
    <row r="412" spans="1:12" x14ac:dyDescent="0.2">
      <c r="A412" s="593"/>
      <c r="B412" s="589"/>
      <c r="C412" s="595"/>
      <c r="D412" s="596"/>
      <c r="E412" s="589"/>
      <c r="F412" s="589"/>
      <c r="G412" s="589"/>
      <c r="H412" s="591" t="s">
        <v>1892</v>
      </c>
      <c r="I412" s="591"/>
      <c r="J412" s="164" t="s">
        <v>1891</v>
      </c>
      <c r="K412" s="164" t="s">
        <v>0</v>
      </c>
      <c r="L412" s="165">
        <v>147.96</v>
      </c>
    </row>
    <row r="413" spans="1:12" ht="24" x14ac:dyDescent="0.2">
      <c r="A413" s="593"/>
      <c r="B413" s="161" t="s">
        <v>29</v>
      </c>
      <c r="C413" s="162" t="s">
        <v>30</v>
      </c>
      <c r="D413" s="162" t="s">
        <v>1893</v>
      </c>
      <c r="E413" s="162" t="s">
        <v>1894</v>
      </c>
      <c r="F413" s="592"/>
      <c r="G413" s="592"/>
      <c r="H413" s="591" t="s">
        <v>1895</v>
      </c>
      <c r="I413" s="591"/>
      <c r="J413" s="589" t="s">
        <v>1891</v>
      </c>
      <c r="K413" s="589" t="s">
        <v>0</v>
      </c>
      <c r="L413" s="590">
        <v>144</v>
      </c>
    </row>
    <row r="414" spans="1:12" ht="24" x14ac:dyDescent="0.2">
      <c r="A414" s="593"/>
      <c r="B414" s="164" t="s">
        <v>1670</v>
      </c>
      <c r="C414" s="164" t="s">
        <v>3856</v>
      </c>
      <c r="D414" s="166">
        <v>43084</v>
      </c>
      <c r="E414" s="164" t="s">
        <v>2425</v>
      </c>
      <c r="F414" s="592"/>
      <c r="G414" s="592"/>
      <c r="H414" s="591"/>
      <c r="I414" s="591"/>
      <c r="J414" s="589"/>
      <c r="K414" s="589"/>
      <c r="L414" s="590"/>
    </row>
    <row r="415" spans="1:12" ht="24" x14ac:dyDescent="0.2">
      <c r="A415" s="593">
        <v>580</v>
      </c>
      <c r="B415" s="161" t="s">
        <v>20</v>
      </c>
      <c r="C415" s="162" t="s">
        <v>21</v>
      </c>
      <c r="D415" s="162" t="s">
        <v>1884</v>
      </c>
      <c r="E415" s="162" t="s">
        <v>1885</v>
      </c>
      <c r="F415" s="594" t="s">
        <v>14</v>
      </c>
      <c r="G415" s="594"/>
      <c r="H415" s="592"/>
      <c r="I415" s="592"/>
      <c r="J415" s="592"/>
      <c r="K415" s="592"/>
      <c r="L415" s="592"/>
    </row>
    <row r="416" spans="1:12" x14ac:dyDescent="0.2">
      <c r="A416" s="593"/>
      <c r="B416" s="589" t="s">
        <v>3849</v>
      </c>
      <c r="C416" s="595" t="s">
        <v>3857</v>
      </c>
      <c r="D416" s="596">
        <v>43168</v>
      </c>
      <c r="E416" s="589" t="s">
        <v>1996</v>
      </c>
      <c r="F416" s="589" t="s">
        <v>3552</v>
      </c>
      <c r="G416" s="589"/>
      <c r="H416" s="591" t="s">
        <v>1890</v>
      </c>
      <c r="I416" s="591"/>
      <c r="J416" s="164" t="s">
        <v>1891</v>
      </c>
      <c r="K416" s="164" t="s">
        <v>0</v>
      </c>
      <c r="L416" s="165">
        <v>767.31</v>
      </c>
    </row>
    <row r="417" spans="1:12" x14ac:dyDescent="0.2">
      <c r="A417" s="593"/>
      <c r="B417" s="589"/>
      <c r="C417" s="595"/>
      <c r="D417" s="596"/>
      <c r="E417" s="589"/>
      <c r="F417" s="589"/>
      <c r="G417" s="589"/>
      <c r="H417" s="591" t="s">
        <v>1892</v>
      </c>
      <c r="I417" s="591"/>
      <c r="J417" s="164" t="s">
        <v>1891</v>
      </c>
      <c r="K417" s="164" t="s">
        <v>0</v>
      </c>
      <c r="L417" s="165">
        <v>186</v>
      </c>
    </row>
    <row r="418" spans="1:12" ht="24" x14ac:dyDescent="0.2">
      <c r="A418" s="593"/>
      <c r="B418" s="161" t="s">
        <v>29</v>
      </c>
      <c r="C418" s="162" t="s">
        <v>30</v>
      </c>
      <c r="D418" s="162" t="s">
        <v>1893</v>
      </c>
      <c r="E418" s="162" t="s">
        <v>1894</v>
      </c>
      <c r="F418" s="592"/>
      <c r="G418" s="592"/>
      <c r="H418" s="591" t="s">
        <v>1895</v>
      </c>
      <c r="I418" s="591"/>
      <c r="J418" s="589" t="s">
        <v>1891</v>
      </c>
      <c r="K418" s="589" t="s">
        <v>1891</v>
      </c>
      <c r="L418" s="590">
        <v>0</v>
      </c>
    </row>
    <row r="419" spans="1:12" ht="24" x14ac:dyDescent="0.2">
      <c r="A419" s="593"/>
      <c r="B419" s="164" t="s">
        <v>1670</v>
      </c>
      <c r="C419" s="164" t="s">
        <v>3552</v>
      </c>
      <c r="D419" s="166">
        <v>43170</v>
      </c>
      <c r="E419" s="164" t="s">
        <v>2969</v>
      </c>
      <c r="F419" s="592"/>
      <c r="G419" s="592"/>
      <c r="H419" s="591"/>
      <c r="I419" s="591"/>
      <c r="J419" s="589"/>
      <c r="K419" s="589"/>
      <c r="L419" s="590"/>
    </row>
    <row r="420" spans="1:12" ht="24" x14ac:dyDescent="0.2">
      <c r="A420" s="593">
        <v>581</v>
      </c>
      <c r="B420" s="161" t="s">
        <v>20</v>
      </c>
      <c r="C420" s="162" t="s">
        <v>21</v>
      </c>
      <c r="D420" s="162" t="s">
        <v>1884</v>
      </c>
      <c r="E420" s="162" t="s">
        <v>1885</v>
      </c>
      <c r="F420" s="594" t="s">
        <v>14</v>
      </c>
      <c r="G420" s="594"/>
      <c r="H420" s="592"/>
      <c r="I420" s="592"/>
      <c r="J420" s="592"/>
      <c r="K420" s="592"/>
      <c r="L420" s="592"/>
    </row>
    <row r="421" spans="1:12" x14ac:dyDescent="0.2">
      <c r="A421" s="593"/>
      <c r="B421" s="589" t="s">
        <v>3858</v>
      </c>
      <c r="C421" s="595" t="s">
        <v>3859</v>
      </c>
      <c r="D421" s="596">
        <v>43042</v>
      </c>
      <c r="E421" s="589" t="s">
        <v>1899</v>
      </c>
      <c r="F421" s="589" t="s">
        <v>896</v>
      </c>
      <c r="G421" s="589"/>
      <c r="H421" s="591" t="s">
        <v>1890</v>
      </c>
      <c r="I421" s="591"/>
      <c r="J421" s="164" t="s">
        <v>1891</v>
      </c>
      <c r="K421" s="164" t="s">
        <v>1891</v>
      </c>
      <c r="L421" s="165">
        <v>0</v>
      </c>
    </row>
    <row r="422" spans="1:12" x14ac:dyDescent="0.2">
      <c r="A422" s="593"/>
      <c r="B422" s="589"/>
      <c r="C422" s="595"/>
      <c r="D422" s="596"/>
      <c r="E422" s="589"/>
      <c r="F422" s="589"/>
      <c r="G422" s="589"/>
      <c r="H422" s="591" t="s">
        <v>1892</v>
      </c>
      <c r="I422" s="591"/>
      <c r="J422" s="164" t="s">
        <v>1891</v>
      </c>
      <c r="K422" s="164" t="s">
        <v>1891</v>
      </c>
      <c r="L422" s="165">
        <v>0</v>
      </c>
    </row>
    <row r="423" spans="1:12" ht="24" x14ac:dyDescent="0.2">
      <c r="A423" s="593"/>
      <c r="B423" s="161" t="s">
        <v>29</v>
      </c>
      <c r="C423" s="162" t="s">
        <v>30</v>
      </c>
      <c r="D423" s="162" t="s">
        <v>1893</v>
      </c>
      <c r="E423" s="162" t="s">
        <v>1894</v>
      </c>
      <c r="F423" s="592"/>
      <c r="G423" s="592"/>
      <c r="H423" s="591" t="s">
        <v>1895</v>
      </c>
      <c r="I423" s="591"/>
      <c r="J423" s="589" t="s">
        <v>1891</v>
      </c>
      <c r="K423" s="589" t="s">
        <v>0</v>
      </c>
      <c r="L423" s="590">
        <v>490</v>
      </c>
    </row>
    <row r="424" spans="1:12" ht="24" x14ac:dyDescent="0.2">
      <c r="A424" s="593"/>
      <c r="B424" s="164" t="s">
        <v>1923</v>
      </c>
      <c r="C424" s="164" t="s">
        <v>896</v>
      </c>
      <c r="D424" s="166">
        <v>43047</v>
      </c>
      <c r="E424" s="164" t="s">
        <v>2432</v>
      </c>
      <c r="F424" s="592"/>
      <c r="G424" s="592"/>
      <c r="H424" s="591"/>
      <c r="I424" s="591"/>
      <c r="J424" s="589"/>
      <c r="K424" s="589"/>
      <c r="L424" s="590"/>
    </row>
    <row r="425" spans="1:12" ht="24" x14ac:dyDescent="0.2">
      <c r="A425" s="593">
        <v>582</v>
      </c>
      <c r="B425" s="161" t="s">
        <v>20</v>
      </c>
      <c r="C425" s="162" t="s">
        <v>21</v>
      </c>
      <c r="D425" s="162" t="s">
        <v>1884</v>
      </c>
      <c r="E425" s="162" t="s">
        <v>1885</v>
      </c>
      <c r="F425" s="594" t="s">
        <v>14</v>
      </c>
      <c r="G425" s="594"/>
      <c r="H425" s="592"/>
      <c r="I425" s="592"/>
      <c r="J425" s="592"/>
      <c r="K425" s="592"/>
      <c r="L425" s="592"/>
    </row>
    <row r="426" spans="1:12" x14ac:dyDescent="0.2">
      <c r="A426" s="593"/>
      <c r="B426" s="589" t="s">
        <v>3858</v>
      </c>
      <c r="C426" s="589" t="s">
        <v>3860</v>
      </c>
      <c r="D426" s="596">
        <v>43105</v>
      </c>
      <c r="E426" s="589" t="s">
        <v>2028</v>
      </c>
      <c r="F426" s="589" t="s">
        <v>896</v>
      </c>
      <c r="G426" s="589"/>
      <c r="H426" s="591" t="s">
        <v>1890</v>
      </c>
      <c r="I426" s="591"/>
      <c r="J426" s="164" t="s">
        <v>1891</v>
      </c>
      <c r="K426" s="164" t="s">
        <v>0</v>
      </c>
      <c r="L426" s="165">
        <v>251.62</v>
      </c>
    </row>
    <row r="427" spans="1:12" x14ac:dyDescent="0.2">
      <c r="A427" s="593"/>
      <c r="B427" s="589"/>
      <c r="C427" s="589"/>
      <c r="D427" s="596"/>
      <c r="E427" s="589"/>
      <c r="F427" s="589"/>
      <c r="G427" s="589"/>
      <c r="H427" s="591" t="s">
        <v>1892</v>
      </c>
      <c r="I427" s="591"/>
      <c r="J427" s="164" t="s">
        <v>1891</v>
      </c>
      <c r="K427" s="164" t="s">
        <v>0</v>
      </c>
      <c r="L427" s="165">
        <v>341.8</v>
      </c>
    </row>
    <row r="428" spans="1:12" ht="24" x14ac:dyDescent="0.2">
      <c r="A428" s="593"/>
      <c r="B428" s="161" t="s">
        <v>29</v>
      </c>
      <c r="C428" s="162" t="s">
        <v>30</v>
      </c>
      <c r="D428" s="162" t="s">
        <v>1893</v>
      </c>
      <c r="E428" s="162" t="s">
        <v>1894</v>
      </c>
      <c r="F428" s="592"/>
      <c r="G428" s="592"/>
      <c r="H428" s="591" t="s">
        <v>1895</v>
      </c>
      <c r="I428" s="591"/>
      <c r="J428" s="589" t="s">
        <v>1891</v>
      </c>
      <c r="K428" s="589" t="s">
        <v>1891</v>
      </c>
      <c r="L428" s="590">
        <v>0</v>
      </c>
    </row>
    <row r="429" spans="1:12" ht="24" x14ac:dyDescent="0.2">
      <c r="A429" s="593"/>
      <c r="B429" s="164" t="s">
        <v>1923</v>
      </c>
      <c r="C429" s="164" t="s">
        <v>896</v>
      </c>
      <c r="D429" s="166">
        <v>43106</v>
      </c>
      <c r="E429" s="164" t="s">
        <v>2842</v>
      </c>
      <c r="F429" s="592"/>
      <c r="G429" s="592"/>
      <c r="H429" s="591"/>
      <c r="I429" s="591"/>
      <c r="J429" s="589"/>
      <c r="K429" s="589"/>
      <c r="L429" s="590"/>
    </row>
    <row r="430" spans="1:12" ht="24" x14ac:dyDescent="0.2">
      <c r="A430" s="593">
        <v>583</v>
      </c>
      <c r="B430" s="161" t="s">
        <v>20</v>
      </c>
      <c r="C430" s="162" t="s">
        <v>21</v>
      </c>
      <c r="D430" s="162" t="s">
        <v>1884</v>
      </c>
      <c r="E430" s="162" t="s">
        <v>1885</v>
      </c>
      <c r="F430" s="594" t="s">
        <v>14</v>
      </c>
      <c r="G430" s="594"/>
      <c r="H430" s="592"/>
      <c r="I430" s="592"/>
      <c r="J430" s="592"/>
      <c r="K430" s="592"/>
      <c r="L430" s="592"/>
    </row>
    <row r="431" spans="1:12" x14ac:dyDescent="0.2">
      <c r="A431" s="593"/>
      <c r="B431" s="589" t="s">
        <v>3861</v>
      </c>
      <c r="C431" s="589" t="s">
        <v>3862</v>
      </c>
      <c r="D431" s="596">
        <v>43010</v>
      </c>
      <c r="E431" s="589" t="s">
        <v>1984</v>
      </c>
      <c r="F431" s="589" t="s">
        <v>1993</v>
      </c>
      <c r="G431" s="589"/>
      <c r="H431" s="591" t="s">
        <v>1890</v>
      </c>
      <c r="I431" s="591"/>
      <c r="J431" s="164" t="s">
        <v>1891</v>
      </c>
      <c r="K431" s="164" t="s">
        <v>1891</v>
      </c>
      <c r="L431" s="165">
        <v>0</v>
      </c>
    </row>
    <row r="432" spans="1:12" x14ac:dyDescent="0.2">
      <c r="A432" s="593"/>
      <c r="B432" s="589"/>
      <c r="C432" s="589"/>
      <c r="D432" s="596"/>
      <c r="E432" s="589"/>
      <c r="F432" s="589"/>
      <c r="G432" s="589"/>
      <c r="H432" s="591" t="s">
        <v>1892</v>
      </c>
      <c r="I432" s="591"/>
      <c r="J432" s="164" t="s">
        <v>1891</v>
      </c>
      <c r="K432" s="164" t="s">
        <v>0</v>
      </c>
      <c r="L432" s="165">
        <v>300</v>
      </c>
    </row>
    <row r="433" spans="1:12" ht="24" x14ac:dyDescent="0.2">
      <c r="A433" s="593"/>
      <c r="B433" s="161" t="s">
        <v>29</v>
      </c>
      <c r="C433" s="162" t="s">
        <v>30</v>
      </c>
      <c r="D433" s="162" t="s">
        <v>1893</v>
      </c>
      <c r="E433" s="162" t="s">
        <v>1894</v>
      </c>
      <c r="F433" s="592"/>
      <c r="G433" s="592"/>
      <c r="H433" s="591" t="s">
        <v>1895</v>
      </c>
      <c r="I433" s="591"/>
      <c r="J433" s="589" t="s">
        <v>1891</v>
      </c>
      <c r="K433" s="589" t="s">
        <v>0</v>
      </c>
      <c r="L433" s="590">
        <v>47</v>
      </c>
    </row>
    <row r="434" spans="1:12" ht="36" x14ac:dyDescent="0.2">
      <c r="A434" s="593"/>
      <c r="B434" s="164" t="s">
        <v>3863</v>
      </c>
      <c r="C434" s="164" t="s">
        <v>1993</v>
      </c>
      <c r="D434" s="166">
        <v>43010</v>
      </c>
      <c r="E434" s="164" t="s">
        <v>3864</v>
      </c>
      <c r="F434" s="592"/>
      <c r="G434" s="592"/>
      <c r="H434" s="591"/>
      <c r="I434" s="591"/>
      <c r="J434" s="589"/>
      <c r="K434" s="589"/>
      <c r="L434" s="590"/>
    </row>
    <row r="435" spans="1:12" ht="24" x14ac:dyDescent="0.2">
      <c r="A435" s="593">
        <v>584</v>
      </c>
      <c r="B435" s="161" t="s">
        <v>20</v>
      </c>
      <c r="C435" s="162" t="s">
        <v>21</v>
      </c>
      <c r="D435" s="162" t="s">
        <v>1884</v>
      </c>
      <c r="E435" s="162" t="s">
        <v>1885</v>
      </c>
      <c r="F435" s="594" t="s">
        <v>14</v>
      </c>
      <c r="G435" s="594"/>
      <c r="H435" s="592"/>
      <c r="I435" s="592"/>
      <c r="J435" s="592"/>
      <c r="K435" s="592"/>
      <c r="L435" s="592"/>
    </row>
    <row r="436" spans="1:12" x14ac:dyDescent="0.2">
      <c r="A436" s="593"/>
      <c r="B436" s="589" t="s">
        <v>3861</v>
      </c>
      <c r="C436" s="589" t="s">
        <v>3865</v>
      </c>
      <c r="D436" s="596">
        <v>43137</v>
      </c>
      <c r="E436" s="589" t="s">
        <v>2460</v>
      </c>
      <c r="F436" s="589" t="s">
        <v>3228</v>
      </c>
      <c r="G436" s="589"/>
      <c r="H436" s="591" t="s">
        <v>1890</v>
      </c>
      <c r="I436" s="591"/>
      <c r="J436" s="164" t="s">
        <v>1891</v>
      </c>
      <c r="K436" s="164" t="s">
        <v>0</v>
      </c>
      <c r="L436" s="165">
        <v>698.28</v>
      </c>
    </row>
    <row r="437" spans="1:12" x14ac:dyDescent="0.2">
      <c r="A437" s="593"/>
      <c r="B437" s="589"/>
      <c r="C437" s="589"/>
      <c r="D437" s="596"/>
      <c r="E437" s="589"/>
      <c r="F437" s="589"/>
      <c r="G437" s="589"/>
      <c r="H437" s="591" t="s">
        <v>1892</v>
      </c>
      <c r="I437" s="591"/>
      <c r="J437" s="164" t="s">
        <v>1891</v>
      </c>
      <c r="K437" s="164" t="s">
        <v>0</v>
      </c>
      <c r="L437" s="165">
        <v>679.76</v>
      </c>
    </row>
    <row r="438" spans="1:12" ht="24" x14ac:dyDescent="0.2">
      <c r="A438" s="593"/>
      <c r="B438" s="161" t="s">
        <v>29</v>
      </c>
      <c r="C438" s="162" t="s">
        <v>30</v>
      </c>
      <c r="D438" s="162" t="s">
        <v>1893</v>
      </c>
      <c r="E438" s="162" t="s">
        <v>1894</v>
      </c>
      <c r="F438" s="592"/>
      <c r="G438" s="592"/>
      <c r="H438" s="591" t="s">
        <v>1895</v>
      </c>
      <c r="I438" s="591"/>
      <c r="J438" s="589" t="s">
        <v>1891</v>
      </c>
      <c r="K438" s="589" t="s">
        <v>0</v>
      </c>
      <c r="L438" s="590">
        <v>509.05</v>
      </c>
    </row>
    <row r="439" spans="1:12" ht="36" x14ac:dyDescent="0.2">
      <c r="A439" s="593"/>
      <c r="B439" s="164" t="s">
        <v>3863</v>
      </c>
      <c r="C439" s="164" t="s">
        <v>3228</v>
      </c>
      <c r="D439" s="166">
        <v>43141</v>
      </c>
      <c r="E439" s="164" t="s">
        <v>3866</v>
      </c>
      <c r="F439" s="592"/>
      <c r="G439" s="592"/>
      <c r="H439" s="591"/>
      <c r="I439" s="591"/>
      <c r="J439" s="589"/>
      <c r="K439" s="589"/>
      <c r="L439" s="590"/>
    </row>
    <row r="440" spans="1:12" ht="24" x14ac:dyDescent="0.2">
      <c r="A440" s="593">
        <v>585</v>
      </c>
      <c r="B440" s="161" t="s">
        <v>20</v>
      </c>
      <c r="C440" s="162" t="s">
        <v>21</v>
      </c>
      <c r="D440" s="162" t="s">
        <v>1884</v>
      </c>
      <c r="E440" s="162" t="s">
        <v>1885</v>
      </c>
      <c r="F440" s="594" t="s">
        <v>14</v>
      </c>
      <c r="G440" s="594"/>
      <c r="H440" s="592"/>
      <c r="I440" s="592"/>
      <c r="J440" s="592"/>
      <c r="K440" s="592"/>
      <c r="L440" s="592"/>
    </row>
    <row r="441" spans="1:12" x14ac:dyDescent="0.2">
      <c r="A441" s="593"/>
      <c r="B441" s="589" t="s">
        <v>3867</v>
      </c>
      <c r="C441" s="595" t="s">
        <v>3868</v>
      </c>
      <c r="D441" s="596">
        <v>43044</v>
      </c>
      <c r="E441" s="589" t="s">
        <v>3595</v>
      </c>
      <c r="F441" s="589" t="s">
        <v>3869</v>
      </c>
      <c r="G441" s="589"/>
      <c r="H441" s="591" t="s">
        <v>1890</v>
      </c>
      <c r="I441" s="591"/>
      <c r="J441" s="164" t="s">
        <v>1891</v>
      </c>
      <c r="K441" s="164" t="s">
        <v>0</v>
      </c>
      <c r="L441" s="165">
        <v>564</v>
      </c>
    </row>
    <row r="442" spans="1:12" x14ac:dyDescent="0.2">
      <c r="A442" s="593"/>
      <c r="B442" s="589"/>
      <c r="C442" s="595"/>
      <c r="D442" s="596"/>
      <c r="E442" s="589"/>
      <c r="F442" s="589"/>
      <c r="G442" s="589"/>
      <c r="H442" s="591" t="s">
        <v>1892</v>
      </c>
      <c r="I442" s="591"/>
      <c r="J442" s="164" t="s">
        <v>1891</v>
      </c>
      <c r="K442" s="164" t="s">
        <v>0</v>
      </c>
      <c r="L442" s="165">
        <v>12444.61</v>
      </c>
    </row>
    <row r="443" spans="1:12" ht="24" x14ac:dyDescent="0.2">
      <c r="A443" s="593"/>
      <c r="B443" s="161" t="s">
        <v>29</v>
      </c>
      <c r="C443" s="162" t="s">
        <v>30</v>
      </c>
      <c r="D443" s="162" t="s">
        <v>1893</v>
      </c>
      <c r="E443" s="162" t="s">
        <v>1894</v>
      </c>
      <c r="F443" s="592"/>
      <c r="G443" s="592"/>
      <c r="H443" s="591" t="s">
        <v>1895</v>
      </c>
      <c r="I443" s="591"/>
      <c r="J443" s="589" t="s">
        <v>1891</v>
      </c>
      <c r="K443" s="589" t="s">
        <v>0</v>
      </c>
      <c r="L443" s="590">
        <v>547</v>
      </c>
    </row>
    <row r="444" spans="1:12" ht="24" x14ac:dyDescent="0.2">
      <c r="A444" s="593"/>
      <c r="B444" s="164" t="s">
        <v>2052</v>
      </c>
      <c r="C444" s="164" t="s">
        <v>3869</v>
      </c>
      <c r="D444" s="166">
        <v>43048</v>
      </c>
      <c r="E444" s="164" t="s">
        <v>3045</v>
      </c>
      <c r="F444" s="592"/>
      <c r="G444" s="592"/>
      <c r="H444" s="591"/>
      <c r="I444" s="591"/>
      <c r="J444" s="589"/>
      <c r="K444" s="589"/>
      <c r="L444" s="590"/>
    </row>
    <row r="445" spans="1:12" ht="24" x14ac:dyDescent="0.2">
      <c r="A445" s="593">
        <v>586</v>
      </c>
      <c r="B445" s="161" t="s">
        <v>20</v>
      </c>
      <c r="C445" s="162" t="s">
        <v>21</v>
      </c>
      <c r="D445" s="162" t="s">
        <v>1884</v>
      </c>
      <c r="E445" s="162" t="s">
        <v>1885</v>
      </c>
      <c r="F445" s="594" t="s">
        <v>14</v>
      </c>
      <c r="G445" s="594"/>
      <c r="H445" s="592"/>
      <c r="I445" s="592"/>
      <c r="J445" s="592"/>
      <c r="K445" s="592"/>
      <c r="L445" s="592"/>
    </row>
    <row r="446" spans="1:12" x14ac:dyDescent="0.2">
      <c r="A446" s="593"/>
      <c r="B446" s="589" t="s">
        <v>3867</v>
      </c>
      <c r="C446" s="595" t="s">
        <v>3870</v>
      </c>
      <c r="D446" s="596">
        <v>43065</v>
      </c>
      <c r="E446" s="589" t="s">
        <v>3871</v>
      </c>
      <c r="F446" s="589" t="s">
        <v>3872</v>
      </c>
      <c r="G446" s="589"/>
      <c r="H446" s="591" t="s">
        <v>1890</v>
      </c>
      <c r="I446" s="591"/>
      <c r="J446" s="164" t="s">
        <v>1891</v>
      </c>
      <c r="K446" s="164" t="s">
        <v>0</v>
      </c>
      <c r="L446" s="165">
        <v>784.28</v>
      </c>
    </row>
    <row r="447" spans="1:12" x14ac:dyDescent="0.2">
      <c r="A447" s="593"/>
      <c r="B447" s="589"/>
      <c r="C447" s="595"/>
      <c r="D447" s="596"/>
      <c r="E447" s="589"/>
      <c r="F447" s="589"/>
      <c r="G447" s="589"/>
      <c r="H447" s="591" t="s">
        <v>1892</v>
      </c>
      <c r="I447" s="591"/>
      <c r="J447" s="589" t="s">
        <v>1891</v>
      </c>
      <c r="K447" s="589" t="s">
        <v>0</v>
      </c>
      <c r="L447" s="590">
        <v>3228</v>
      </c>
    </row>
    <row r="448" spans="1:12" x14ac:dyDescent="0.2">
      <c r="A448" s="593"/>
      <c r="B448" s="589"/>
      <c r="C448" s="595"/>
      <c r="D448" s="596"/>
      <c r="E448" s="589"/>
      <c r="F448" s="589"/>
      <c r="G448" s="589"/>
      <c r="H448" s="591"/>
      <c r="I448" s="591"/>
      <c r="J448" s="589"/>
      <c r="K448" s="589"/>
      <c r="L448" s="590"/>
    </row>
    <row r="449" spans="1:12" ht="24" x14ac:dyDescent="0.2">
      <c r="A449" s="593"/>
      <c r="B449" s="161" t="s">
        <v>29</v>
      </c>
      <c r="C449" s="162" t="s">
        <v>30</v>
      </c>
      <c r="D449" s="162" t="s">
        <v>1893</v>
      </c>
      <c r="E449" s="162" t="s">
        <v>1894</v>
      </c>
      <c r="F449" s="592"/>
      <c r="G449" s="592"/>
      <c r="H449" s="591" t="s">
        <v>1895</v>
      </c>
      <c r="I449" s="591"/>
      <c r="J449" s="589" t="s">
        <v>1891</v>
      </c>
      <c r="K449" s="589" t="s">
        <v>0</v>
      </c>
      <c r="L449" s="590">
        <v>1041</v>
      </c>
    </row>
    <row r="450" spans="1:12" ht="24" x14ac:dyDescent="0.2">
      <c r="A450" s="593"/>
      <c r="B450" s="164" t="s">
        <v>2052</v>
      </c>
      <c r="C450" s="164" t="s">
        <v>3872</v>
      </c>
      <c r="D450" s="166">
        <v>43071</v>
      </c>
      <c r="E450" s="164" t="s">
        <v>3873</v>
      </c>
      <c r="F450" s="592"/>
      <c r="G450" s="592"/>
      <c r="H450" s="591"/>
      <c r="I450" s="591"/>
      <c r="J450" s="589"/>
      <c r="K450" s="589"/>
      <c r="L450" s="590"/>
    </row>
    <row r="451" spans="1:12" ht="24" x14ac:dyDescent="0.2">
      <c r="A451" s="593">
        <v>587</v>
      </c>
      <c r="B451" s="161" t="s">
        <v>20</v>
      </c>
      <c r="C451" s="162" t="s">
        <v>21</v>
      </c>
      <c r="D451" s="162" t="s">
        <v>1884</v>
      </c>
      <c r="E451" s="162" t="s">
        <v>1885</v>
      </c>
      <c r="F451" s="594" t="s">
        <v>14</v>
      </c>
      <c r="G451" s="594"/>
      <c r="H451" s="592"/>
      <c r="I451" s="592"/>
      <c r="J451" s="592"/>
      <c r="K451" s="592"/>
      <c r="L451" s="592"/>
    </row>
    <row r="452" spans="1:12" x14ac:dyDescent="0.2">
      <c r="A452" s="593"/>
      <c r="B452" s="589" t="s">
        <v>3867</v>
      </c>
      <c r="C452" s="595" t="s">
        <v>3874</v>
      </c>
      <c r="D452" s="596">
        <v>43076</v>
      </c>
      <c r="E452" s="589" t="s">
        <v>1908</v>
      </c>
      <c r="F452" s="589" t="s">
        <v>3875</v>
      </c>
      <c r="G452" s="589"/>
      <c r="H452" s="591" t="s">
        <v>1890</v>
      </c>
      <c r="I452" s="591"/>
      <c r="J452" s="164" t="s">
        <v>1891</v>
      </c>
      <c r="K452" s="164" t="s">
        <v>0</v>
      </c>
      <c r="L452" s="165">
        <v>816</v>
      </c>
    </row>
    <row r="453" spans="1:12" x14ac:dyDescent="0.2">
      <c r="A453" s="593"/>
      <c r="B453" s="589"/>
      <c r="C453" s="595"/>
      <c r="D453" s="596"/>
      <c r="E453" s="589"/>
      <c r="F453" s="589"/>
      <c r="G453" s="589"/>
      <c r="H453" s="591" t="s">
        <v>1892</v>
      </c>
      <c r="I453" s="591"/>
      <c r="J453" s="164" t="s">
        <v>1891</v>
      </c>
      <c r="K453" s="164" t="s">
        <v>0</v>
      </c>
      <c r="L453" s="165">
        <v>1439</v>
      </c>
    </row>
    <row r="454" spans="1:12" ht="24" x14ac:dyDescent="0.2">
      <c r="A454" s="593"/>
      <c r="B454" s="161" t="s">
        <v>29</v>
      </c>
      <c r="C454" s="162" t="s">
        <v>30</v>
      </c>
      <c r="D454" s="162" t="s">
        <v>1893</v>
      </c>
      <c r="E454" s="162" t="s">
        <v>1894</v>
      </c>
      <c r="F454" s="592"/>
      <c r="G454" s="592"/>
      <c r="H454" s="591" t="s">
        <v>1895</v>
      </c>
      <c r="I454" s="591"/>
      <c r="J454" s="589" t="s">
        <v>1891</v>
      </c>
      <c r="K454" s="589" t="s">
        <v>0</v>
      </c>
      <c r="L454" s="590">
        <v>296</v>
      </c>
    </row>
    <row r="455" spans="1:12" ht="24" x14ac:dyDescent="0.2">
      <c r="A455" s="593"/>
      <c r="B455" s="164" t="s">
        <v>2052</v>
      </c>
      <c r="C455" s="164" t="s">
        <v>3875</v>
      </c>
      <c r="D455" s="166">
        <v>43083</v>
      </c>
      <c r="E455" s="164" t="s">
        <v>3876</v>
      </c>
      <c r="F455" s="592"/>
      <c r="G455" s="592"/>
      <c r="H455" s="591"/>
      <c r="I455" s="591"/>
      <c r="J455" s="589"/>
      <c r="K455" s="589"/>
      <c r="L455" s="590"/>
    </row>
    <row r="456" spans="1:12" ht="24" x14ac:dyDescent="0.2">
      <c r="A456" s="593">
        <v>588</v>
      </c>
      <c r="B456" s="161" t="s">
        <v>20</v>
      </c>
      <c r="C456" s="162" t="s">
        <v>21</v>
      </c>
      <c r="D456" s="162" t="s">
        <v>1884</v>
      </c>
      <c r="E456" s="162" t="s">
        <v>1885</v>
      </c>
      <c r="F456" s="594" t="s">
        <v>14</v>
      </c>
      <c r="G456" s="594"/>
      <c r="H456" s="592"/>
      <c r="I456" s="592"/>
      <c r="J456" s="592"/>
      <c r="K456" s="592"/>
      <c r="L456" s="592"/>
    </row>
    <row r="457" spans="1:12" x14ac:dyDescent="0.2">
      <c r="A457" s="593"/>
      <c r="B457" s="589" t="s">
        <v>3867</v>
      </c>
      <c r="C457" s="595" t="s">
        <v>3877</v>
      </c>
      <c r="D457" s="596">
        <v>43131</v>
      </c>
      <c r="E457" s="589" t="s">
        <v>1938</v>
      </c>
      <c r="F457" s="589" t="s">
        <v>3878</v>
      </c>
      <c r="G457" s="589"/>
      <c r="H457" s="591" t="s">
        <v>1890</v>
      </c>
      <c r="I457" s="591"/>
      <c r="J457" s="164" t="s">
        <v>1891</v>
      </c>
      <c r="K457" s="164" t="s">
        <v>0</v>
      </c>
      <c r="L457" s="165">
        <v>367</v>
      </c>
    </row>
    <row r="458" spans="1:12" x14ac:dyDescent="0.2">
      <c r="A458" s="593"/>
      <c r="B458" s="589"/>
      <c r="C458" s="595"/>
      <c r="D458" s="596"/>
      <c r="E458" s="589"/>
      <c r="F458" s="589"/>
      <c r="G458" s="589"/>
      <c r="H458" s="591" t="s">
        <v>1892</v>
      </c>
      <c r="I458" s="591"/>
      <c r="J458" s="589" t="s">
        <v>1891</v>
      </c>
      <c r="K458" s="589" t="s">
        <v>0</v>
      </c>
      <c r="L458" s="590">
        <v>1674.6</v>
      </c>
    </row>
    <row r="459" spans="1:12" x14ac:dyDescent="0.2">
      <c r="A459" s="593"/>
      <c r="B459" s="589"/>
      <c r="C459" s="595"/>
      <c r="D459" s="596"/>
      <c r="E459" s="589"/>
      <c r="F459" s="589"/>
      <c r="G459" s="589"/>
      <c r="H459" s="591"/>
      <c r="I459" s="591"/>
      <c r="J459" s="589"/>
      <c r="K459" s="589"/>
      <c r="L459" s="590"/>
    </row>
    <row r="460" spans="1:12" ht="24" x14ac:dyDescent="0.2">
      <c r="A460" s="593"/>
      <c r="B460" s="161" t="s">
        <v>29</v>
      </c>
      <c r="C460" s="162" t="s">
        <v>30</v>
      </c>
      <c r="D460" s="162" t="s">
        <v>1893</v>
      </c>
      <c r="E460" s="162" t="s">
        <v>1894</v>
      </c>
      <c r="F460" s="592"/>
      <c r="G460" s="592"/>
      <c r="H460" s="591" t="s">
        <v>1895</v>
      </c>
      <c r="I460" s="591"/>
      <c r="J460" s="589" t="s">
        <v>1891</v>
      </c>
      <c r="K460" s="589" t="s">
        <v>0</v>
      </c>
      <c r="L460" s="590">
        <v>100</v>
      </c>
    </row>
    <row r="461" spans="1:12" ht="24" x14ac:dyDescent="0.2">
      <c r="A461" s="593"/>
      <c r="B461" s="164" t="s">
        <v>2052</v>
      </c>
      <c r="C461" s="164" t="s">
        <v>3878</v>
      </c>
      <c r="D461" s="166">
        <v>43133</v>
      </c>
      <c r="E461" s="164" t="s">
        <v>2997</v>
      </c>
      <c r="F461" s="592"/>
      <c r="G461" s="592"/>
      <c r="H461" s="591"/>
      <c r="I461" s="591"/>
      <c r="J461" s="589"/>
      <c r="K461" s="589"/>
      <c r="L461" s="590"/>
    </row>
    <row r="462" spans="1:12" ht="24" x14ac:dyDescent="0.2">
      <c r="A462" s="593">
        <v>589</v>
      </c>
      <c r="B462" s="161" t="s">
        <v>20</v>
      </c>
      <c r="C462" s="162" t="s">
        <v>21</v>
      </c>
      <c r="D462" s="162" t="s">
        <v>1884</v>
      </c>
      <c r="E462" s="162" t="s">
        <v>1885</v>
      </c>
      <c r="F462" s="594" t="s">
        <v>14</v>
      </c>
      <c r="G462" s="594"/>
      <c r="H462" s="592"/>
      <c r="I462" s="592"/>
      <c r="J462" s="592"/>
      <c r="K462" s="592"/>
      <c r="L462" s="592"/>
    </row>
    <row r="463" spans="1:12" x14ac:dyDescent="0.2">
      <c r="A463" s="593"/>
      <c r="B463" s="589" t="s">
        <v>3867</v>
      </c>
      <c r="C463" s="595" t="s">
        <v>3879</v>
      </c>
      <c r="D463" s="596">
        <v>43135</v>
      </c>
      <c r="E463" s="589" t="s">
        <v>3880</v>
      </c>
      <c r="F463" s="589" t="s">
        <v>3881</v>
      </c>
      <c r="G463" s="589"/>
      <c r="H463" s="591" t="s">
        <v>1890</v>
      </c>
      <c r="I463" s="591"/>
      <c r="J463" s="164" t="s">
        <v>1891</v>
      </c>
      <c r="K463" s="164" t="s">
        <v>0</v>
      </c>
      <c r="L463" s="165">
        <v>476.58</v>
      </c>
    </row>
    <row r="464" spans="1:12" x14ac:dyDescent="0.2">
      <c r="A464" s="593"/>
      <c r="B464" s="589"/>
      <c r="C464" s="595"/>
      <c r="D464" s="596"/>
      <c r="E464" s="589"/>
      <c r="F464" s="589"/>
      <c r="G464" s="589"/>
      <c r="H464" s="591" t="s">
        <v>1892</v>
      </c>
      <c r="I464" s="591"/>
      <c r="J464" s="164" t="s">
        <v>1891</v>
      </c>
      <c r="K464" s="164" t="s">
        <v>0</v>
      </c>
      <c r="L464" s="165">
        <v>7768.91</v>
      </c>
    </row>
    <row r="465" spans="1:12" ht="24" x14ac:dyDescent="0.2">
      <c r="A465" s="593"/>
      <c r="B465" s="161" t="s">
        <v>29</v>
      </c>
      <c r="C465" s="162" t="s">
        <v>30</v>
      </c>
      <c r="D465" s="162" t="s">
        <v>1893</v>
      </c>
      <c r="E465" s="162" t="s">
        <v>1894</v>
      </c>
      <c r="F465" s="592"/>
      <c r="G465" s="592"/>
      <c r="H465" s="591" t="s">
        <v>1895</v>
      </c>
      <c r="I465" s="591"/>
      <c r="J465" s="589" t="s">
        <v>1891</v>
      </c>
      <c r="K465" s="589" t="s">
        <v>0</v>
      </c>
      <c r="L465" s="590">
        <v>100</v>
      </c>
    </row>
    <row r="466" spans="1:12" ht="24" x14ac:dyDescent="0.2">
      <c r="A466" s="593"/>
      <c r="B466" s="164" t="s">
        <v>2052</v>
      </c>
      <c r="C466" s="164" t="s">
        <v>3881</v>
      </c>
      <c r="D466" s="166">
        <v>43139</v>
      </c>
      <c r="E466" s="164" t="s">
        <v>3882</v>
      </c>
      <c r="F466" s="592"/>
      <c r="G466" s="592"/>
      <c r="H466" s="591"/>
      <c r="I466" s="591"/>
      <c r="J466" s="589"/>
      <c r="K466" s="589"/>
      <c r="L466" s="590"/>
    </row>
    <row r="467" spans="1:12" ht="24" x14ac:dyDescent="0.2">
      <c r="A467" s="593">
        <v>590</v>
      </c>
      <c r="B467" s="161" t="s">
        <v>20</v>
      </c>
      <c r="C467" s="162" t="s">
        <v>21</v>
      </c>
      <c r="D467" s="162" t="s">
        <v>1884</v>
      </c>
      <c r="E467" s="162" t="s">
        <v>1885</v>
      </c>
      <c r="F467" s="594" t="s">
        <v>14</v>
      </c>
      <c r="G467" s="594"/>
      <c r="H467" s="592"/>
      <c r="I467" s="592"/>
      <c r="J467" s="592"/>
      <c r="K467" s="592"/>
      <c r="L467" s="592"/>
    </row>
    <row r="468" spans="1:12" x14ac:dyDescent="0.2">
      <c r="A468" s="593"/>
      <c r="B468" s="589" t="s">
        <v>3867</v>
      </c>
      <c r="C468" s="595" t="s">
        <v>3883</v>
      </c>
      <c r="D468" s="596">
        <v>43149</v>
      </c>
      <c r="E468" s="589" t="s">
        <v>2142</v>
      </c>
      <c r="F468" s="589" t="s">
        <v>3884</v>
      </c>
      <c r="G468" s="589"/>
      <c r="H468" s="591" t="s">
        <v>1890</v>
      </c>
      <c r="I468" s="591"/>
      <c r="J468" s="164" t="s">
        <v>1891</v>
      </c>
      <c r="K468" s="164" t="s">
        <v>0</v>
      </c>
      <c r="L468" s="165">
        <v>809.31</v>
      </c>
    </row>
    <row r="469" spans="1:12" x14ac:dyDescent="0.2">
      <c r="A469" s="593"/>
      <c r="B469" s="589"/>
      <c r="C469" s="595"/>
      <c r="D469" s="596"/>
      <c r="E469" s="589"/>
      <c r="F469" s="589"/>
      <c r="G469" s="589"/>
      <c r="H469" s="591" t="s">
        <v>1892</v>
      </c>
      <c r="I469" s="591"/>
      <c r="J469" s="589" t="s">
        <v>1891</v>
      </c>
      <c r="K469" s="589" t="s">
        <v>0</v>
      </c>
      <c r="L469" s="590">
        <v>8233.7199999999993</v>
      </c>
    </row>
    <row r="470" spans="1:12" x14ac:dyDescent="0.2">
      <c r="A470" s="593"/>
      <c r="B470" s="589"/>
      <c r="C470" s="595"/>
      <c r="D470" s="596"/>
      <c r="E470" s="589"/>
      <c r="F470" s="589"/>
      <c r="G470" s="589"/>
      <c r="H470" s="591"/>
      <c r="I470" s="591"/>
      <c r="J470" s="589"/>
      <c r="K470" s="589"/>
      <c r="L470" s="590"/>
    </row>
    <row r="471" spans="1:12" ht="24" x14ac:dyDescent="0.2">
      <c r="A471" s="593"/>
      <c r="B471" s="161" t="s">
        <v>29</v>
      </c>
      <c r="C471" s="162" t="s">
        <v>30</v>
      </c>
      <c r="D471" s="162" t="s">
        <v>1893</v>
      </c>
      <c r="E471" s="162" t="s">
        <v>1894</v>
      </c>
      <c r="F471" s="592"/>
      <c r="G471" s="592"/>
      <c r="H471" s="591" t="s">
        <v>1895</v>
      </c>
      <c r="I471" s="591"/>
      <c r="J471" s="589" t="s">
        <v>1891</v>
      </c>
      <c r="K471" s="589" t="s">
        <v>0</v>
      </c>
      <c r="L471" s="590">
        <v>100</v>
      </c>
    </row>
    <row r="472" spans="1:12" ht="24" x14ac:dyDescent="0.2">
      <c r="A472" s="593"/>
      <c r="B472" s="164" t="s">
        <v>2052</v>
      </c>
      <c r="C472" s="164" t="s">
        <v>3884</v>
      </c>
      <c r="D472" s="166">
        <v>43155</v>
      </c>
      <c r="E472" s="164" t="s">
        <v>3885</v>
      </c>
      <c r="F472" s="592"/>
      <c r="G472" s="592"/>
      <c r="H472" s="591"/>
      <c r="I472" s="591"/>
      <c r="J472" s="589"/>
      <c r="K472" s="589"/>
      <c r="L472" s="590"/>
    </row>
    <row r="473" spans="1:12" ht="24" x14ac:dyDescent="0.2">
      <c r="A473" s="593">
        <v>591</v>
      </c>
      <c r="B473" s="161" t="s">
        <v>20</v>
      </c>
      <c r="C473" s="162" t="s">
        <v>21</v>
      </c>
      <c r="D473" s="162" t="s">
        <v>1884</v>
      </c>
      <c r="E473" s="162" t="s">
        <v>1885</v>
      </c>
      <c r="F473" s="594" t="s">
        <v>14</v>
      </c>
      <c r="G473" s="594"/>
      <c r="H473" s="592"/>
      <c r="I473" s="592"/>
      <c r="J473" s="592"/>
      <c r="K473" s="592"/>
      <c r="L473" s="592"/>
    </row>
    <row r="474" spans="1:12" x14ac:dyDescent="0.2">
      <c r="A474" s="593"/>
      <c r="B474" s="589" t="s">
        <v>3867</v>
      </c>
      <c r="C474" s="595" t="s">
        <v>3883</v>
      </c>
      <c r="D474" s="596">
        <v>43149</v>
      </c>
      <c r="E474" s="589" t="s">
        <v>2142</v>
      </c>
      <c r="F474" s="589" t="s">
        <v>2226</v>
      </c>
      <c r="G474" s="589"/>
      <c r="H474" s="591" t="s">
        <v>1890</v>
      </c>
      <c r="I474" s="591"/>
      <c r="J474" s="164" t="s">
        <v>1891</v>
      </c>
      <c r="K474" s="164" t="s">
        <v>0</v>
      </c>
      <c r="L474" s="165">
        <v>24</v>
      </c>
    </row>
    <row r="475" spans="1:12" x14ac:dyDescent="0.2">
      <c r="A475" s="593"/>
      <c r="B475" s="589"/>
      <c r="C475" s="595"/>
      <c r="D475" s="596"/>
      <c r="E475" s="589"/>
      <c r="F475" s="589"/>
      <c r="G475" s="589"/>
      <c r="H475" s="591" t="s">
        <v>1892</v>
      </c>
      <c r="I475" s="591"/>
      <c r="J475" s="589" t="s">
        <v>1891</v>
      </c>
      <c r="K475" s="589" t="s">
        <v>0</v>
      </c>
      <c r="L475" s="590">
        <v>8056.03</v>
      </c>
    </row>
    <row r="476" spans="1:12" x14ac:dyDescent="0.2">
      <c r="A476" s="593"/>
      <c r="B476" s="589"/>
      <c r="C476" s="595"/>
      <c r="D476" s="596"/>
      <c r="E476" s="589"/>
      <c r="F476" s="589"/>
      <c r="G476" s="589"/>
      <c r="H476" s="591"/>
      <c r="I476" s="591"/>
      <c r="J476" s="589"/>
      <c r="K476" s="589"/>
      <c r="L476" s="590"/>
    </row>
    <row r="477" spans="1:12" ht="24" x14ac:dyDescent="0.2">
      <c r="A477" s="593"/>
      <c r="B477" s="161" t="s">
        <v>29</v>
      </c>
      <c r="C477" s="162" t="s">
        <v>30</v>
      </c>
      <c r="D477" s="162" t="s">
        <v>1893</v>
      </c>
      <c r="E477" s="162" t="s">
        <v>1894</v>
      </c>
      <c r="F477" s="592"/>
      <c r="G477" s="592"/>
      <c r="H477" s="591" t="s">
        <v>1895</v>
      </c>
      <c r="I477" s="591"/>
      <c r="J477" s="589" t="s">
        <v>1891</v>
      </c>
      <c r="K477" s="589" t="s">
        <v>1891</v>
      </c>
      <c r="L477" s="590">
        <v>0</v>
      </c>
    </row>
    <row r="478" spans="1:12" ht="24" x14ac:dyDescent="0.2">
      <c r="A478" s="593"/>
      <c r="B478" s="164" t="s">
        <v>2052</v>
      </c>
      <c r="C478" s="164" t="s">
        <v>2226</v>
      </c>
      <c r="D478" s="166">
        <v>43155</v>
      </c>
      <c r="E478" s="164" t="s">
        <v>3885</v>
      </c>
      <c r="F478" s="592"/>
      <c r="G478" s="592"/>
      <c r="H478" s="591"/>
      <c r="I478" s="591"/>
      <c r="J478" s="589"/>
      <c r="K478" s="589"/>
      <c r="L478" s="590"/>
    </row>
    <row r="479" spans="1:12" ht="24" x14ac:dyDescent="0.2">
      <c r="A479" s="593">
        <v>592</v>
      </c>
      <c r="B479" s="161" t="s">
        <v>20</v>
      </c>
      <c r="C479" s="162" t="s">
        <v>21</v>
      </c>
      <c r="D479" s="162" t="s">
        <v>1884</v>
      </c>
      <c r="E479" s="162" t="s">
        <v>1885</v>
      </c>
      <c r="F479" s="594" t="s">
        <v>14</v>
      </c>
      <c r="G479" s="594"/>
      <c r="H479" s="592"/>
      <c r="I479" s="592"/>
      <c r="J479" s="592"/>
      <c r="K479" s="592"/>
      <c r="L479" s="592"/>
    </row>
    <row r="480" spans="1:12" x14ac:dyDescent="0.2">
      <c r="A480" s="593"/>
      <c r="B480" s="589" t="s">
        <v>3886</v>
      </c>
      <c r="C480" s="595" t="s">
        <v>3887</v>
      </c>
      <c r="D480" s="596">
        <v>43019</v>
      </c>
      <c r="E480" s="589" t="s">
        <v>2836</v>
      </c>
      <c r="F480" s="589" t="s">
        <v>2837</v>
      </c>
      <c r="G480" s="589"/>
      <c r="H480" s="591" t="s">
        <v>1890</v>
      </c>
      <c r="I480" s="591"/>
      <c r="J480" s="164" t="s">
        <v>1891</v>
      </c>
      <c r="K480" s="164" t="s">
        <v>0</v>
      </c>
      <c r="L480" s="165">
        <v>522.46</v>
      </c>
    </row>
    <row r="481" spans="1:12" x14ac:dyDescent="0.2">
      <c r="A481" s="593"/>
      <c r="B481" s="589"/>
      <c r="C481" s="595"/>
      <c r="D481" s="596"/>
      <c r="E481" s="589"/>
      <c r="F481" s="589"/>
      <c r="G481" s="589"/>
      <c r="H481" s="591" t="s">
        <v>1892</v>
      </c>
      <c r="I481" s="591"/>
      <c r="J481" s="164" t="s">
        <v>1891</v>
      </c>
      <c r="K481" s="164" t="s">
        <v>0</v>
      </c>
      <c r="L481" s="165">
        <v>78</v>
      </c>
    </row>
    <row r="482" spans="1:12" ht="24" x14ac:dyDescent="0.2">
      <c r="A482" s="593"/>
      <c r="B482" s="161" t="s">
        <v>29</v>
      </c>
      <c r="C482" s="162" t="s">
        <v>30</v>
      </c>
      <c r="D482" s="162" t="s">
        <v>1893</v>
      </c>
      <c r="E482" s="162" t="s">
        <v>1894</v>
      </c>
      <c r="F482" s="592"/>
      <c r="G482" s="592"/>
      <c r="H482" s="591" t="s">
        <v>1895</v>
      </c>
      <c r="I482" s="591"/>
      <c r="J482" s="589" t="s">
        <v>1891</v>
      </c>
      <c r="K482" s="589" t="s">
        <v>0</v>
      </c>
      <c r="L482" s="590">
        <v>120</v>
      </c>
    </row>
    <row r="483" spans="1:12" ht="24" x14ac:dyDescent="0.2">
      <c r="A483" s="593"/>
      <c r="B483" s="164" t="s">
        <v>1896</v>
      </c>
      <c r="C483" s="164" t="s">
        <v>2837</v>
      </c>
      <c r="D483" s="166">
        <v>43021</v>
      </c>
      <c r="E483" s="164" t="s">
        <v>2299</v>
      </c>
      <c r="F483" s="592"/>
      <c r="G483" s="592"/>
      <c r="H483" s="591"/>
      <c r="I483" s="591"/>
      <c r="J483" s="589"/>
      <c r="K483" s="589"/>
      <c r="L483" s="590"/>
    </row>
    <row r="484" spans="1:12" ht="24" x14ac:dyDescent="0.2">
      <c r="A484" s="593">
        <v>593</v>
      </c>
      <c r="B484" s="161" t="s">
        <v>20</v>
      </c>
      <c r="C484" s="162" t="s">
        <v>21</v>
      </c>
      <c r="D484" s="162" t="s">
        <v>1884</v>
      </c>
      <c r="E484" s="162" t="s">
        <v>1885</v>
      </c>
      <c r="F484" s="594" t="s">
        <v>14</v>
      </c>
      <c r="G484" s="594"/>
      <c r="H484" s="592"/>
      <c r="I484" s="592"/>
      <c r="J484" s="592"/>
      <c r="K484" s="592"/>
      <c r="L484" s="592"/>
    </row>
    <row r="485" spans="1:12" x14ac:dyDescent="0.2">
      <c r="A485" s="593"/>
      <c r="B485" s="589" t="s">
        <v>3886</v>
      </c>
      <c r="C485" s="589" t="s">
        <v>3888</v>
      </c>
      <c r="D485" s="596">
        <v>43171</v>
      </c>
      <c r="E485" s="589" t="s">
        <v>2372</v>
      </c>
      <c r="F485" s="589" t="s">
        <v>3198</v>
      </c>
      <c r="G485" s="589"/>
      <c r="H485" s="591" t="s">
        <v>1890</v>
      </c>
      <c r="I485" s="591"/>
      <c r="J485" s="164" t="s">
        <v>1891</v>
      </c>
      <c r="K485" s="164" t="s">
        <v>0</v>
      </c>
      <c r="L485" s="165">
        <v>225.66</v>
      </c>
    </row>
    <row r="486" spans="1:12" x14ac:dyDescent="0.2">
      <c r="A486" s="593"/>
      <c r="B486" s="589"/>
      <c r="C486" s="589"/>
      <c r="D486" s="596"/>
      <c r="E486" s="589"/>
      <c r="F486" s="589"/>
      <c r="G486" s="589"/>
      <c r="H486" s="591" t="s">
        <v>1892</v>
      </c>
      <c r="I486" s="591"/>
      <c r="J486" s="164" t="s">
        <v>1891</v>
      </c>
      <c r="K486" s="164" t="s">
        <v>0</v>
      </c>
      <c r="L486" s="165">
        <v>205.31</v>
      </c>
    </row>
    <row r="487" spans="1:12" ht="24" x14ac:dyDescent="0.2">
      <c r="A487" s="593"/>
      <c r="B487" s="161" t="s">
        <v>29</v>
      </c>
      <c r="C487" s="162" t="s">
        <v>30</v>
      </c>
      <c r="D487" s="162" t="s">
        <v>1893</v>
      </c>
      <c r="E487" s="162" t="s">
        <v>1894</v>
      </c>
      <c r="F487" s="592"/>
      <c r="G487" s="592"/>
      <c r="H487" s="591" t="s">
        <v>1895</v>
      </c>
      <c r="I487" s="591"/>
      <c r="J487" s="589" t="s">
        <v>1891</v>
      </c>
      <c r="K487" s="589" t="s">
        <v>0</v>
      </c>
      <c r="L487" s="590">
        <v>150</v>
      </c>
    </row>
    <row r="488" spans="1:12" ht="24" x14ac:dyDescent="0.2">
      <c r="A488" s="593"/>
      <c r="B488" s="164" t="s">
        <v>1896</v>
      </c>
      <c r="C488" s="164" t="s">
        <v>3198</v>
      </c>
      <c r="D488" s="166">
        <v>43172</v>
      </c>
      <c r="E488" s="164" t="s">
        <v>3618</v>
      </c>
      <c r="F488" s="592"/>
      <c r="G488" s="592"/>
      <c r="H488" s="591"/>
      <c r="I488" s="591"/>
      <c r="J488" s="589"/>
      <c r="K488" s="589"/>
      <c r="L488" s="590"/>
    </row>
    <row r="489" spans="1:12" ht="24" x14ac:dyDescent="0.2">
      <c r="A489" s="593">
        <v>594</v>
      </c>
      <c r="B489" s="161" t="s">
        <v>20</v>
      </c>
      <c r="C489" s="162" t="s">
        <v>21</v>
      </c>
      <c r="D489" s="162" t="s">
        <v>1884</v>
      </c>
      <c r="E489" s="162" t="s">
        <v>1885</v>
      </c>
      <c r="F489" s="594" t="s">
        <v>14</v>
      </c>
      <c r="G489" s="594"/>
      <c r="H489" s="592"/>
      <c r="I489" s="592"/>
      <c r="J489" s="592"/>
      <c r="K489" s="592"/>
      <c r="L489" s="592"/>
    </row>
    <row r="490" spans="1:12" x14ac:dyDescent="0.2">
      <c r="A490" s="593"/>
      <c r="B490" s="589" t="s">
        <v>3889</v>
      </c>
      <c r="C490" s="595" t="s">
        <v>3890</v>
      </c>
      <c r="D490" s="596">
        <v>43031</v>
      </c>
      <c r="E490" s="589" t="s">
        <v>2832</v>
      </c>
      <c r="F490" s="589" t="s">
        <v>3661</v>
      </c>
      <c r="G490" s="589"/>
      <c r="H490" s="591" t="s">
        <v>1890</v>
      </c>
      <c r="I490" s="591"/>
      <c r="J490" s="164" t="s">
        <v>1891</v>
      </c>
      <c r="K490" s="164" t="s">
        <v>1891</v>
      </c>
      <c r="L490" s="165">
        <v>0</v>
      </c>
    </row>
    <row r="491" spans="1:12" x14ac:dyDescent="0.2">
      <c r="A491" s="593"/>
      <c r="B491" s="589"/>
      <c r="C491" s="595"/>
      <c r="D491" s="596"/>
      <c r="E491" s="589"/>
      <c r="F491" s="589"/>
      <c r="G491" s="589"/>
      <c r="H491" s="591" t="s">
        <v>1892</v>
      </c>
      <c r="I491" s="591"/>
      <c r="J491" s="589" t="s">
        <v>1891</v>
      </c>
      <c r="K491" s="589" t="s">
        <v>1891</v>
      </c>
      <c r="L491" s="590">
        <v>0</v>
      </c>
    </row>
    <row r="492" spans="1:12" x14ac:dyDescent="0.2">
      <c r="A492" s="593"/>
      <c r="B492" s="589"/>
      <c r="C492" s="595"/>
      <c r="D492" s="596"/>
      <c r="E492" s="589"/>
      <c r="F492" s="589"/>
      <c r="G492" s="589"/>
      <c r="H492" s="591"/>
      <c r="I492" s="591"/>
      <c r="J492" s="589"/>
      <c r="K492" s="589"/>
      <c r="L492" s="590"/>
    </row>
    <row r="493" spans="1:12" ht="24" x14ac:dyDescent="0.2">
      <c r="A493" s="593"/>
      <c r="B493" s="161" t="s">
        <v>29</v>
      </c>
      <c r="C493" s="162" t="s">
        <v>30</v>
      </c>
      <c r="D493" s="162" t="s">
        <v>1893</v>
      </c>
      <c r="E493" s="162" t="s">
        <v>1894</v>
      </c>
      <c r="F493" s="592"/>
      <c r="G493" s="592"/>
      <c r="H493" s="591" t="s">
        <v>1895</v>
      </c>
      <c r="I493" s="591"/>
      <c r="J493" s="589" t="s">
        <v>1891</v>
      </c>
      <c r="K493" s="589" t="s">
        <v>0</v>
      </c>
      <c r="L493" s="590">
        <v>899</v>
      </c>
    </row>
    <row r="494" spans="1:12" ht="24" x14ac:dyDescent="0.2">
      <c r="A494" s="593"/>
      <c r="B494" s="164" t="s">
        <v>3891</v>
      </c>
      <c r="C494" s="164" t="s">
        <v>3661</v>
      </c>
      <c r="D494" s="166">
        <v>43032</v>
      </c>
      <c r="E494" s="164" t="s">
        <v>3892</v>
      </c>
      <c r="F494" s="592"/>
      <c r="G494" s="592"/>
      <c r="H494" s="591"/>
      <c r="I494" s="591"/>
      <c r="J494" s="589"/>
      <c r="K494" s="589"/>
      <c r="L494" s="590"/>
    </row>
    <row r="495" spans="1:12" ht="24" x14ac:dyDescent="0.2">
      <c r="A495" s="593">
        <v>595</v>
      </c>
      <c r="B495" s="161" t="s">
        <v>20</v>
      </c>
      <c r="C495" s="162" t="s">
        <v>21</v>
      </c>
      <c r="D495" s="162" t="s">
        <v>1884</v>
      </c>
      <c r="E495" s="162" t="s">
        <v>1885</v>
      </c>
      <c r="F495" s="594" t="s">
        <v>14</v>
      </c>
      <c r="G495" s="594"/>
      <c r="H495" s="592"/>
      <c r="I495" s="592"/>
      <c r="J495" s="592"/>
      <c r="K495" s="592"/>
      <c r="L495" s="592"/>
    </row>
    <row r="496" spans="1:12" x14ac:dyDescent="0.2">
      <c r="A496" s="593"/>
      <c r="B496" s="589" t="s">
        <v>3889</v>
      </c>
      <c r="C496" s="595" t="s">
        <v>3893</v>
      </c>
      <c r="D496" s="596">
        <v>43128</v>
      </c>
      <c r="E496" s="589" t="s">
        <v>2073</v>
      </c>
      <c r="F496" s="589" t="s">
        <v>3894</v>
      </c>
      <c r="G496" s="589"/>
      <c r="H496" s="591" t="s">
        <v>1890</v>
      </c>
      <c r="I496" s="591"/>
      <c r="J496" s="164" t="s">
        <v>1891</v>
      </c>
      <c r="K496" s="164" t="s">
        <v>0</v>
      </c>
      <c r="L496" s="165">
        <v>881.8</v>
      </c>
    </row>
    <row r="497" spans="1:12" x14ac:dyDescent="0.2">
      <c r="A497" s="593"/>
      <c r="B497" s="589"/>
      <c r="C497" s="595"/>
      <c r="D497" s="596"/>
      <c r="E497" s="589"/>
      <c r="F497" s="589"/>
      <c r="G497" s="589"/>
      <c r="H497" s="591" t="s">
        <v>1892</v>
      </c>
      <c r="I497" s="591"/>
      <c r="J497" s="589" t="s">
        <v>1891</v>
      </c>
      <c r="K497" s="589" t="s">
        <v>0</v>
      </c>
      <c r="L497" s="590">
        <v>14265.68</v>
      </c>
    </row>
    <row r="498" spans="1:12" x14ac:dyDescent="0.2">
      <c r="A498" s="593"/>
      <c r="B498" s="589"/>
      <c r="C498" s="595"/>
      <c r="D498" s="596"/>
      <c r="E498" s="589"/>
      <c r="F498" s="589"/>
      <c r="G498" s="589"/>
      <c r="H498" s="591"/>
      <c r="I498" s="591"/>
      <c r="J498" s="589"/>
      <c r="K498" s="589"/>
      <c r="L498" s="590"/>
    </row>
    <row r="499" spans="1:12" ht="24" x14ac:dyDescent="0.2">
      <c r="A499" s="593"/>
      <c r="B499" s="161" t="s">
        <v>29</v>
      </c>
      <c r="C499" s="162" t="s">
        <v>30</v>
      </c>
      <c r="D499" s="162" t="s">
        <v>1893</v>
      </c>
      <c r="E499" s="162" t="s">
        <v>1894</v>
      </c>
      <c r="F499" s="592"/>
      <c r="G499" s="592"/>
      <c r="H499" s="591" t="s">
        <v>1895</v>
      </c>
      <c r="I499" s="591"/>
      <c r="J499" s="589" t="s">
        <v>1891</v>
      </c>
      <c r="K499" s="589" t="s">
        <v>1891</v>
      </c>
      <c r="L499" s="590">
        <v>0</v>
      </c>
    </row>
    <row r="500" spans="1:12" ht="24" x14ac:dyDescent="0.2">
      <c r="A500" s="593"/>
      <c r="B500" s="164" t="s">
        <v>3891</v>
      </c>
      <c r="C500" s="164" t="s">
        <v>3894</v>
      </c>
      <c r="D500" s="166">
        <v>43133</v>
      </c>
      <c r="E500" s="164" t="s">
        <v>1966</v>
      </c>
      <c r="F500" s="592"/>
      <c r="G500" s="592"/>
      <c r="H500" s="591"/>
      <c r="I500" s="591"/>
      <c r="J500" s="589"/>
      <c r="K500" s="589"/>
      <c r="L500" s="590"/>
    </row>
    <row r="501" spans="1:12" ht="24" x14ac:dyDescent="0.2">
      <c r="A501" s="593">
        <v>596</v>
      </c>
      <c r="B501" s="161" t="s">
        <v>20</v>
      </c>
      <c r="C501" s="162" t="s">
        <v>21</v>
      </c>
      <c r="D501" s="162" t="s">
        <v>1884</v>
      </c>
      <c r="E501" s="162" t="s">
        <v>1885</v>
      </c>
      <c r="F501" s="594" t="s">
        <v>14</v>
      </c>
      <c r="G501" s="594"/>
      <c r="H501" s="592"/>
      <c r="I501" s="592"/>
      <c r="J501" s="592"/>
      <c r="K501" s="592"/>
      <c r="L501" s="592"/>
    </row>
    <row r="502" spans="1:12" x14ac:dyDescent="0.2">
      <c r="A502" s="593"/>
      <c r="B502" s="589" t="s">
        <v>3889</v>
      </c>
      <c r="C502" s="595" t="s">
        <v>3895</v>
      </c>
      <c r="D502" s="596">
        <v>43144</v>
      </c>
      <c r="E502" s="589" t="s">
        <v>1957</v>
      </c>
      <c r="F502" s="589" t="s">
        <v>3896</v>
      </c>
      <c r="G502" s="589"/>
      <c r="H502" s="591" t="s">
        <v>1890</v>
      </c>
      <c r="I502" s="591"/>
      <c r="J502" s="164" t="s">
        <v>1891</v>
      </c>
      <c r="K502" s="164" t="s">
        <v>1891</v>
      </c>
      <c r="L502" s="165">
        <v>0</v>
      </c>
    </row>
    <row r="503" spans="1:12" x14ac:dyDescent="0.2">
      <c r="A503" s="593"/>
      <c r="B503" s="589"/>
      <c r="C503" s="595"/>
      <c r="D503" s="596"/>
      <c r="E503" s="589"/>
      <c r="F503" s="589"/>
      <c r="G503" s="589"/>
      <c r="H503" s="591" t="s">
        <v>1892</v>
      </c>
      <c r="I503" s="591"/>
      <c r="J503" s="589" t="s">
        <v>1891</v>
      </c>
      <c r="K503" s="589" t="s">
        <v>1891</v>
      </c>
      <c r="L503" s="590">
        <v>0</v>
      </c>
    </row>
    <row r="504" spans="1:12" x14ac:dyDescent="0.2">
      <c r="A504" s="593"/>
      <c r="B504" s="589"/>
      <c r="C504" s="595"/>
      <c r="D504" s="596"/>
      <c r="E504" s="589"/>
      <c r="F504" s="589"/>
      <c r="G504" s="589"/>
      <c r="H504" s="591"/>
      <c r="I504" s="591"/>
      <c r="J504" s="589"/>
      <c r="K504" s="589"/>
      <c r="L504" s="590"/>
    </row>
    <row r="505" spans="1:12" ht="24" x14ac:dyDescent="0.2">
      <c r="A505" s="593"/>
      <c r="B505" s="161" t="s">
        <v>29</v>
      </c>
      <c r="C505" s="162" t="s">
        <v>30</v>
      </c>
      <c r="D505" s="162" t="s">
        <v>1893</v>
      </c>
      <c r="E505" s="162" t="s">
        <v>1894</v>
      </c>
      <c r="F505" s="592"/>
      <c r="G505" s="592"/>
      <c r="H505" s="591" t="s">
        <v>1895</v>
      </c>
      <c r="I505" s="591"/>
      <c r="J505" s="589" t="s">
        <v>1891</v>
      </c>
      <c r="K505" s="589" t="s">
        <v>0</v>
      </c>
      <c r="L505" s="590">
        <v>2195</v>
      </c>
    </row>
    <row r="506" spans="1:12" ht="24" x14ac:dyDescent="0.2">
      <c r="A506" s="593"/>
      <c r="B506" s="164" t="s">
        <v>3891</v>
      </c>
      <c r="C506" s="164" t="s">
        <v>3896</v>
      </c>
      <c r="D506" s="166">
        <v>43147</v>
      </c>
      <c r="E506" s="164" t="s">
        <v>3897</v>
      </c>
      <c r="F506" s="592"/>
      <c r="G506" s="592"/>
      <c r="H506" s="591"/>
      <c r="I506" s="591"/>
      <c r="J506" s="589"/>
      <c r="K506" s="589"/>
      <c r="L506" s="590"/>
    </row>
    <row r="507" spans="1:12" ht="24" x14ac:dyDescent="0.2">
      <c r="A507" s="593">
        <v>597</v>
      </c>
      <c r="B507" s="161" t="s">
        <v>20</v>
      </c>
      <c r="C507" s="162" t="s">
        <v>21</v>
      </c>
      <c r="D507" s="162" t="s">
        <v>1884</v>
      </c>
      <c r="E507" s="162" t="s">
        <v>1885</v>
      </c>
      <c r="F507" s="594" t="s">
        <v>14</v>
      </c>
      <c r="G507" s="594"/>
      <c r="H507" s="592"/>
      <c r="I507" s="592"/>
      <c r="J507" s="592"/>
      <c r="K507" s="592"/>
      <c r="L507" s="592"/>
    </row>
    <row r="508" spans="1:12" x14ac:dyDescent="0.2">
      <c r="A508" s="593"/>
      <c r="B508" s="589" t="s">
        <v>3898</v>
      </c>
      <c r="C508" s="595" t="s">
        <v>3899</v>
      </c>
      <c r="D508" s="596">
        <v>43037</v>
      </c>
      <c r="E508" s="589" t="s">
        <v>2200</v>
      </c>
      <c r="F508" s="589" t="s">
        <v>3900</v>
      </c>
      <c r="G508" s="589"/>
      <c r="H508" s="591" t="s">
        <v>1890</v>
      </c>
      <c r="I508" s="591"/>
      <c r="J508" s="164" t="s">
        <v>1891</v>
      </c>
      <c r="K508" s="164" t="s">
        <v>0</v>
      </c>
      <c r="L508" s="165">
        <v>774</v>
      </c>
    </row>
    <row r="509" spans="1:12" x14ac:dyDescent="0.2">
      <c r="A509" s="593"/>
      <c r="B509" s="589"/>
      <c r="C509" s="595"/>
      <c r="D509" s="596"/>
      <c r="E509" s="589"/>
      <c r="F509" s="589"/>
      <c r="G509" s="589"/>
      <c r="H509" s="591" t="s">
        <v>1892</v>
      </c>
      <c r="I509" s="591"/>
      <c r="J509" s="164" t="s">
        <v>1891</v>
      </c>
      <c r="K509" s="164" t="s">
        <v>0</v>
      </c>
      <c r="L509" s="165">
        <v>644.99</v>
      </c>
    </row>
    <row r="510" spans="1:12" ht="24" x14ac:dyDescent="0.2">
      <c r="A510" s="593"/>
      <c r="B510" s="161" t="s">
        <v>29</v>
      </c>
      <c r="C510" s="162" t="s">
        <v>30</v>
      </c>
      <c r="D510" s="162" t="s">
        <v>1893</v>
      </c>
      <c r="E510" s="162" t="s">
        <v>1894</v>
      </c>
      <c r="F510" s="592"/>
      <c r="G510" s="592"/>
      <c r="H510" s="591" t="s">
        <v>1895</v>
      </c>
      <c r="I510" s="591"/>
      <c r="J510" s="589" t="s">
        <v>1891</v>
      </c>
      <c r="K510" s="589" t="s">
        <v>0</v>
      </c>
      <c r="L510" s="590">
        <v>500</v>
      </c>
    </row>
    <row r="511" spans="1:12" ht="24" x14ac:dyDescent="0.2">
      <c r="A511" s="593"/>
      <c r="B511" s="164" t="s">
        <v>2052</v>
      </c>
      <c r="C511" s="164" t="s">
        <v>3900</v>
      </c>
      <c r="D511" s="166">
        <v>43044</v>
      </c>
      <c r="E511" s="164" t="s">
        <v>3901</v>
      </c>
      <c r="F511" s="592"/>
      <c r="G511" s="592"/>
      <c r="H511" s="591"/>
      <c r="I511" s="591"/>
      <c r="J511" s="589"/>
      <c r="K511" s="589"/>
      <c r="L511" s="590"/>
    </row>
    <row r="512" spans="1:12" ht="24" x14ac:dyDescent="0.2">
      <c r="A512" s="593">
        <v>598</v>
      </c>
      <c r="B512" s="161" t="s">
        <v>20</v>
      </c>
      <c r="C512" s="162" t="s">
        <v>21</v>
      </c>
      <c r="D512" s="162" t="s">
        <v>1884</v>
      </c>
      <c r="E512" s="162" t="s">
        <v>1885</v>
      </c>
      <c r="F512" s="594" t="s">
        <v>14</v>
      </c>
      <c r="G512" s="594"/>
      <c r="H512" s="592"/>
      <c r="I512" s="592"/>
      <c r="J512" s="592"/>
      <c r="K512" s="592"/>
      <c r="L512" s="592"/>
    </row>
    <row r="513" spans="1:12" x14ac:dyDescent="0.2">
      <c r="A513" s="593"/>
      <c r="B513" s="589" t="s">
        <v>3898</v>
      </c>
      <c r="C513" s="595" t="s">
        <v>3899</v>
      </c>
      <c r="D513" s="596">
        <v>43037</v>
      </c>
      <c r="E513" s="589" t="s">
        <v>2200</v>
      </c>
      <c r="F513" s="589" t="s">
        <v>3902</v>
      </c>
      <c r="G513" s="589"/>
      <c r="H513" s="591" t="s">
        <v>1890</v>
      </c>
      <c r="I513" s="591"/>
      <c r="J513" s="164" t="s">
        <v>1891</v>
      </c>
      <c r="K513" s="164" t="s">
        <v>0</v>
      </c>
      <c r="L513" s="165">
        <v>322.44</v>
      </c>
    </row>
    <row r="514" spans="1:12" x14ac:dyDescent="0.2">
      <c r="A514" s="593"/>
      <c r="B514" s="589"/>
      <c r="C514" s="595"/>
      <c r="D514" s="596"/>
      <c r="E514" s="589"/>
      <c r="F514" s="589"/>
      <c r="G514" s="589"/>
      <c r="H514" s="591" t="s">
        <v>1892</v>
      </c>
      <c r="I514" s="591"/>
      <c r="J514" s="164" t="s">
        <v>1891</v>
      </c>
      <c r="K514" s="164" t="s">
        <v>1891</v>
      </c>
      <c r="L514" s="165">
        <v>0</v>
      </c>
    </row>
    <row r="515" spans="1:12" ht="24" x14ac:dyDescent="0.2">
      <c r="A515" s="593"/>
      <c r="B515" s="161" t="s">
        <v>29</v>
      </c>
      <c r="C515" s="162" t="s">
        <v>30</v>
      </c>
      <c r="D515" s="162" t="s">
        <v>1893</v>
      </c>
      <c r="E515" s="162" t="s">
        <v>1894</v>
      </c>
      <c r="F515" s="592"/>
      <c r="G515" s="592"/>
      <c r="H515" s="591" t="s">
        <v>1895</v>
      </c>
      <c r="I515" s="591"/>
      <c r="J515" s="589" t="s">
        <v>1891</v>
      </c>
      <c r="K515" s="589" t="s">
        <v>0</v>
      </c>
      <c r="L515" s="590">
        <v>300</v>
      </c>
    </row>
    <row r="516" spans="1:12" ht="24" x14ac:dyDescent="0.2">
      <c r="A516" s="593"/>
      <c r="B516" s="164" t="s">
        <v>2052</v>
      </c>
      <c r="C516" s="164" t="s">
        <v>3902</v>
      </c>
      <c r="D516" s="166">
        <v>43044</v>
      </c>
      <c r="E516" s="164" t="s">
        <v>3901</v>
      </c>
      <c r="F516" s="592"/>
      <c r="G516" s="592"/>
      <c r="H516" s="591"/>
      <c r="I516" s="591"/>
      <c r="J516" s="589"/>
      <c r="K516" s="589"/>
      <c r="L516" s="590"/>
    </row>
    <row r="517" spans="1:12" ht="24" x14ac:dyDescent="0.2">
      <c r="A517" s="593">
        <v>599</v>
      </c>
      <c r="B517" s="161" t="s">
        <v>20</v>
      </c>
      <c r="C517" s="162" t="s">
        <v>21</v>
      </c>
      <c r="D517" s="162" t="s">
        <v>1884</v>
      </c>
      <c r="E517" s="162" t="s">
        <v>1885</v>
      </c>
      <c r="F517" s="594" t="s">
        <v>14</v>
      </c>
      <c r="G517" s="594"/>
      <c r="H517" s="592"/>
      <c r="I517" s="592"/>
      <c r="J517" s="592"/>
      <c r="K517" s="592"/>
      <c r="L517" s="592"/>
    </row>
    <row r="518" spans="1:12" x14ac:dyDescent="0.2">
      <c r="A518" s="593"/>
      <c r="B518" s="589" t="s">
        <v>3898</v>
      </c>
      <c r="C518" s="595" t="s">
        <v>3903</v>
      </c>
      <c r="D518" s="596">
        <v>43138</v>
      </c>
      <c r="E518" s="589" t="s">
        <v>2271</v>
      </c>
      <c r="F518" s="589" t="s">
        <v>2817</v>
      </c>
      <c r="G518" s="589"/>
      <c r="H518" s="591" t="s">
        <v>1890</v>
      </c>
      <c r="I518" s="591"/>
      <c r="J518" s="164" t="s">
        <v>1891</v>
      </c>
      <c r="K518" s="164" t="s">
        <v>0</v>
      </c>
      <c r="L518" s="165">
        <v>40.5</v>
      </c>
    </row>
    <row r="519" spans="1:12" x14ac:dyDescent="0.2">
      <c r="A519" s="593"/>
      <c r="B519" s="589"/>
      <c r="C519" s="595"/>
      <c r="D519" s="596"/>
      <c r="E519" s="589"/>
      <c r="F519" s="589"/>
      <c r="G519" s="589"/>
      <c r="H519" s="591" t="s">
        <v>1892</v>
      </c>
      <c r="I519" s="591"/>
      <c r="J519" s="589" t="s">
        <v>1891</v>
      </c>
      <c r="K519" s="589" t="s">
        <v>0</v>
      </c>
      <c r="L519" s="590">
        <v>304.60000000000002</v>
      </c>
    </row>
    <row r="520" spans="1:12" x14ac:dyDescent="0.2">
      <c r="A520" s="593"/>
      <c r="B520" s="589"/>
      <c r="C520" s="595"/>
      <c r="D520" s="596"/>
      <c r="E520" s="589"/>
      <c r="F520" s="589"/>
      <c r="G520" s="589"/>
      <c r="H520" s="591"/>
      <c r="I520" s="591"/>
      <c r="J520" s="589"/>
      <c r="K520" s="589"/>
      <c r="L520" s="590"/>
    </row>
    <row r="521" spans="1:12" ht="24" x14ac:dyDescent="0.2">
      <c r="A521" s="593"/>
      <c r="B521" s="161" t="s">
        <v>29</v>
      </c>
      <c r="C521" s="162" t="s">
        <v>30</v>
      </c>
      <c r="D521" s="162" t="s">
        <v>1893</v>
      </c>
      <c r="E521" s="162" t="s">
        <v>1894</v>
      </c>
      <c r="F521" s="592"/>
      <c r="G521" s="592"/>
      <c r="H521" s="591" t="s">
        <v>1895</v>
      </c>
      <c r="I521" s="591"/>
      <c r="J521" s="589" t="s">
        <v>1891</v>
      </c>
      <c r="K521" s="589" t="s">
        <v>1891</v>
      </c>
      <c r="L521" s="590">
        <v>0</v>
      </c>
    </row>
    <row r="522" spans="1:12" ht="24" x14ac:dyDescent="0.2">
      <c r="A522" s="593"/>
      <c r="B522" s="164" t="s">
        <v>2052</v>
      </c>
      <c r="C522" s="164" t="s">
        <v>2817</v>
      </c>
      <c r="D522" s="166">
        <v>43139</v>
      </c>
      <c r="E522" s="164" t="s">
        <v>3904</v>
      </c>
      <c r="F522" s="592"/>
      <c r="G522" s="592"/>
      <c r="H522" s="591"/>
      <c r="I522" s="591"/>
      <c r="J522" s="589"/>
      <c r="K522" s="589"/>
      <c r="L522" s="590"/>
    </row>
    <row r="523" spans="1:12" ht="24" x14ac:dyDescent="0.2">
      <c r="A523" s="593">
        <v>600</v>
      </c>
      <c r="B523" s="161" t="s">
        <v>20</v>
      </c>
      <c r="C523" s="162" t="s">
        <v>21</v>
      </c>
      <c r="D523" s="162" t="s">
        <v>1884</v>
      </c>
      <c r="E523" s="162" t="s">
        <v>1885</v>
      </c>
      <c r="F523" s="594" t="s">
        <v>14</v>
      </c>
      <c r="G523" s="594"/>
      <c r="H523" s="592"/>
      <c r="I523" s="592"/>
      <c r="J523" s="592"/>
      <c r="K523" s="592"/>
      <c r="L523" s="592"/>
    </row>
    <row r="524" spans="1:12" x14ac:dyDescent="0.2">
      <c r="A524" s="593"/>
      <c r="B524" s="589" t="s">
        <v>3898</v>
      </c>
      <c r="C524" s="595" t="s">
        <v>3905</v>
      </c>
      <c r="D524" s="596">
        <v>43163</v>
      </c>
      <c r="E524" s="589" t="s">
        <v>2703</v>
      </c>
      <c r="F524" s="589" t="s">
        <v>2704</v>
      </c>
      <c r="G524" s="589"/>
      <c r="H524" s="591" t="s">
        <v>1890</v>
      </c>
      <c r="I524" s="591"/>
      <c r="J524" s="164" t="s">
        <v>1891</v>
      </c>
      <c r="K524" s="164" t="s">
        <v>1891</v>
      </c>
      <c r="L524" s="165">
        <v>0</v>
      </c>
    </row>
    <row r="525" spans="1:12" x14ac:dyDescent="0.2">
      <c r="A525" s="593"/>
      <c r="B525" s="589"/>
      <c r="C525" s="595"/>
      <c r="D525" s="596"/>
      <c r="E525" s="589"/>
      <c r="F525" s="589"/>
      <c r="G525" s="589"/>
      <c r="H525" s="591" t="s">
        <v>1892</v>
      </c>
      <c r="I525" s="591"/>
      <c r="J525" s="164" t="s">
        <v>1891</v>
      </c>
      <c r="K525" s="164" t="s">
        <v>1891</v>
      </c>
      <c r="L525" s="165">
        <v>0</v>
      </c>
    </row>
    <row r="526" spans="1:12" ht="24" x14ac:dyDescent="0.2">
      <c r="A526" s="593"/>
      <c r="B526" s="161" t="s">
        <v>29</v>
      </c>
      <c r="C526" s="162" t="s">
        <v>30</v>
      </c>
      <c r="D526" s="162" t="s">
        <v>1893</v>
      </c>
      <c r="E526" s="162" t="s">
        <v>1894</v>
      </c>
      <c r="F526" s="592"/>
      <c r="G526" s="592"/>
      <c r="H526" s="591" t="s">
        <v>1895</v>
      </c>
      <c r="I526" s="591"/>
      <c r="J526" s="589" t="s">
        <v>1891</v>
      </c>
      <c r="K526" s="589" t="s">
        <v>0</v>
      </c>
      <c r="L526" s="590">
        <v>1335</v>
      </c>
    </row>
    <row r="527" spans="1:12" ht="24" x14ac:dyDescent="0.2">
      <c r="A527" s="593"/>
      <c r="B527" s="164" t="s">
        <v>2052</v>
      </c>
      <c r="C527" s="164" t="s">
        <v>2704</v>
      </c>
      <c r="D527" s="166">
        <v>43168</v>
      </c>
      <c r="E527" s="164" t="s">
        <v>3512</v>
      </c>
      <c r="F527" s="592"/>
      <c r="G527" s="592"/>
      <c r="H527" s="591"/>
      <c r="I527" s="591"/>
      <c r="J527" s="589"/>
      <c r="K527" s="589"/>
      <c r="L527" s="590"/>
    </row>
  </sheetData>
  <mergeCells count="1568">
    <mergeCell ref="F7:G7"/>
    <mergeCell ref="H7:I7"/>
    <mergeCell ref="A8:A12"/>
    <mergeCell ref="F8:G8"/>
    <mergeCell ref="H8:L8"/>
    <mergeCell ref="B9:B10"/>
    <mergeCell ref="C9:C10"/>
    <mergeCell ref="D9:D10"/>
    <mergeCell ref="E9:E10"/>
    <mergeCell ref="F9:G10"/>
    <mergeCell ref="B2:L2"/>
    <mergeCell ref="A3:A5"/>
    <mergeCell ref="B3:I4"/>
    <mergeCell ref="B5:L5"/>
    <mergeCell ref="D6:F6"/>
    <mergeCell ref="K6:L6"/>
    <mergeCell ref="H15:I15"/>
    <mergeCell ref="F16:G17"/>
    <mergeCell ref="H16:I17"/>
    <mergeCell ref="J16:J17"/>
    <mergeCell ref="K16:K17"/>
    <mergeCell ref="L16:L17"/>
    <mergeCell ref="L11:L12"/>
    <mergeCell ref="A13:A17"/>
    <mergeCell ref="F13:G13"/>
    <mergeCell ref="H13:L13"/>
    <mergeCell ref="B14:B15"/>
    <mergeCell ref="C14:C15"/>
    <mergeCell ref="D14:D15"/>
    <mergeCell ref="E14:E15"/>
    <mergeCell ref="F14:G15"/>
    <mergeCell ref="H14:I14"/>
    <mergeCell ref="H9:I9"/>
    <mergeCell ref="H10:I10"/>
    <mergeCell ref="F11:G12"/>
    <mergeCell ref="H11:I12"/>
    <mergeCell ref="J11:J12"/>
    <mergeCell ref="K11:K12"/>
    <mergeCell ref="D24:D25"/>
    <mergeCell ref="E24:E25"/>
    <mergeCell ref="F24:G25"/>
    <mergeCell ref="H24:I24"/>
    <mergeCell ref="H25:I25"/>
    <mergeCell ref="F26:G27"/>
    <mergeCell ref="H26:I27"/>
    <mergeCell ref="F21:G22"/>
    <mergeCell ref="H21:I22"/>
    <mergeCell ref="J21:J22"/>
    <mergeCell ref="K21:K22"/>
    <mergeCell ref="L21:L22"/>
    <mergeCell ref="A23:A27"/>
    <mergeCell ref="F23:G23"/>
    <mergeCell ref="H23:L23"/>
    <mergeCell ref="B24:B25"/>
    <mergeCell ref="C24:C25"/>
    <mergeCell ref="A18:A22"/>
    <mergeCell ref="F18:G18"/>
    <mergeCell ref="H18:L18"/>
    <mergeCell ref="B19:B20"/>
    <mergeCell ref="C19:C20"/>
    <mergeCell ref="D19:D20"/>
    <mergeCell ref="E19:E20"/>
    <mergeCell ref="F19:G20"/>
    <mergeCell ref="H19:I19"/>
    <mergeCell ref="H20:I20"/>
    <mergeCell ref="K31:K32"/>
    <mergeCell ref="L31:L32"/>
    <mergeCell ref="A33:A37"/>
    <mergeCell ref="F33:G33"/>
    <mergeCell ref="H33:L33"/>
    <mergeCell ref="B34:B35"/>
    <mergeCell ref="C34:C35"/>
    <mergeCell ref="D34:D35"/>
    <mergeCell ref="E34:E35"/>
    <mergeCell ref="F34:G35"/>
    <mergeCell ref="F29:G30"/>
    <mergeCell ref="H29:I29"/>
    <mergeCell ref="H30:I30"/>
    <mergeCell ref="F31:G32"/>
    <mergeCell ref="H31:I32"/>
    <mergeCell ref="J31:J32"/>
    <mergeCell ref="J26:J27"/>
    <mergeCell ref="K26:K27"/>
    <mergeCell ref="L26:L27"/>
    <mergeCell ref="A28:A32"/>
    <mergeCell ref="F28:G28"/>
    <mergeCell ref="H28:L28"/>
    <mergeCell ref="B29:B30"/>
    <mergeCell ref="C29:C30"/>
    <mergeCell ref="D29:D30"/>
    <mergeCell ref="E29:E30"/>
    <mergeCell ref="H40:I40"/>
    <mergeCell ref="F41:G42"/>
    <mergeCell ref="H41:I42"/>
    <mergeCell ref="J41:J42"/>
    <mergeCell ref="K41:K42"/>
    <mergeCell ref="L41:L42"/>
    <mergeCell ref="L36:L37"/>
    <mergeCell ref="A38:A42"/>
    <mergeCell ref="F38:G38"/>
    <mergeCell ref="H38:L38"/>
    <mergeCell ref="B39:B40"/>
    <mergeCell ref="C39:C40"/>
    <mergeCell ref="D39:D40"/>
    <mergeCell ref="E39:E40"/>
    <mergeCell ref="F39:G40"/>
    <mergeCell ref="H39:I39"/>
    <mergeCell ref="H34:I34"/>
    <mergeCell ref="H35:I35"/>
    <mergeCell ref="F36:G37"/>
    <mergeCell ref="H36:I37"/>
    <mergeCell ref="J36:J37"/>
    <mergeCell ref="K36:K37"/>
    <mergeCell ref="F46:G47"/>
    <mergeCell ref="H46:I47"/>
    <mergeCell ref="J46:J47"/>
    <mergeCell ref="K46:K47"/>
    <mergeCell ref="L46:L47"/>
    <mergeCell ref="A48:A52"/>
    <mergeCell ref="F48:G48"/>
    <mergeCell ref="H48:L48"/>
    <mergeCell ref="B49:B50"/>
    <mergeCell ref="C49:C50"/>
    <mergeCell ref="A43:A47"/>
    <mergeCell ref="F43:G43"/>
    <mergeCell ref="H43:L43"/>
    <mergeCell ref="B44:B45"/>
    <mergeCell ref="C44:C45"/>
    <mergeCell ref="D44:D45"/>
    <mergeCell ref="E44:E45"/>
    <mergeCell ref="F44:G45"/>
    <mergeCell ref="H44:I44"/>
    <mergeCell ref="H45:I45"/>
    <mergeCell ref="J51:J52"/>
    <mergeCell ref="K51:K52"/>
    <mergeCell ref="L51:L52"/>
    <mergeCell ref="D49:D50"/>
    <mergeCell ref="E49:E50"/>
    <mergeCell ref="F49:G50"/>
    <mergeCell ref="H49:I49"/>
    <mergeCell ref="H50:I50"/>
    <mergeCell ref="F51:G52"/>
    <mergeCell ref="H51:I52"/>
    <mergeCell ref="H59:I59"/>
    <mergeCell ref="H60:I60"/>
    <mergeCell ref="F61:G62"/>
    <mergeCell ref="H61:I62"/>
    <mergeCell ref="J61:J62"/>
    <mergeCell ref="K61:K62"/>
    <mergeCell ref="K56:K57"/>
    <mergeCell ref="L56:L57"/>
    <mergeCell ref="A58:A62"/>
    <mergeCell ref="F58:G58"/>
    <mergeCell ref="H58:L58"/>
    <mergeCell ref="B59:B60"/>
    <mergeCell ref="C59:C60"/>
    <mergeCell ref="D59:D60"/>
    <mergeCell ref="E59:E60"/>
    <mergeCell ref="F59:G60"/>
    <mergeCell ref="F54:G55"/>
    <mergeCell ref="H54:I54"/>
    <mergeCell ref="H55:I55"/>
    <mergeCell ref="F56:G57"/>
    <mergeCell ref="H56:I57"/>
    <mergeCell ref="J56:J57"/>
    <mergeCell ref="A53:A57"/>
    <mergeCell ref="F53:G53"/>
    <mergeCell ref="H53:L53"/>
    <mergeCell ref="B54:B55"/>
    <mergeCell ref="C54:C55"/>
    <mergeCell ref="D54:D55"/>
    <mergeCell ref="E54:E55"/>
    <mergeCell ref="H65:I66"/>
    <mergeCell ref="J65:J66"/>
    <mergeCell ref="K65:K66"/>
    <mergeCell ref="L65:L66"/>
    <mergeCell ref="F67:G68"/>
    <mergeCell ref="H67:I68"/>
    <mergeCell ref="J67:J68"/>
    <mergeCell ref="K67:K68"/>
    <mergeCell ref="L67:L68"/>
    <mergeCell ref="L61:L62"/>
    <mergeCell ref="A63:A68"/>
    <mergeCell ref="F63:G63"/>
    <mergeCell ref="H63:L63"/>
    <mergeCell ref="B64:B66"/>
    <mergeCell ref="C64:C66"/>
    <mergeCell ref="D64:D66"/>
    <mergeCell ref="E64:E66"/>
    <mergeCell ref="F64:G66"/>
    <mergeCell ref="H64:I64"/>
    <mergeCell ref="F72:G73"/>
    <mergeCell ref="H72:I73"/>
    <mergeCell ref="J72:J73"/>
    <mergeCell ref="K72:K73"/>
    <mergeCell ref="L72:L73"/>
    <mergeCell ref="A74:A78"/>
    <mergeCell ref="F74:G74"/>
    <mergeCell ref="H74:L74"/>
    <mergeCell ref="B75:B76"/>
    <mergeCell ref="C75:C76"/>
    <mergeCell ref="A69:A73"/>
    <mergeCell ref="F69:G69"/>
    <mergeCell ref="H69:L69"/>
    <mergeCell ref="B70:B71"/>
    <mergeCell ref="C70:C71"/>
    <mergeCell ref="D70:D71"/>
    <mergeCell ref="E70:E71"/>
    <mergeCell ref="F70:G71"/>
    <mergeCell ref="H70:I70"/>
    <mergeCell ref="H71:I71"/>
    <mergeCell ref="F80:G81"/>
    <mergeCell ref="H80:I80"/>
    <mergeCell ref="H81:I81"/>
    <mergeCell ref="F82:G83"/>
    <mergeCell ref="H82:I83"/>
    <mergeCell ref="J82:J83"/>
    <mergeCell ref="J77:J78"/>
    <mergeCell ref="K77:K78"/>
    <mergeCell ref="L77:L78"/>
    <mergeCell ref="A79:A83"/>
    <mergeCell ref="F79:G79"/>
    <mergeCell ref="H79:L79"/>
    <mergeCell ref="B80:B81"/>
    <mergeCell ref="C80:C81"/>
    <mergeCell ref="D80:D81"/>
    <mergeCell ref="E80:E81"/>
    <mergeCell ref="D75:D76"/>
    <mergeCell ref="E75:E76"/>
    <mergeCell ref="F75:G76"/>
    <mergeCell ref="H75:I75"/>
    <mergeCell ref="H76:I76"/>
    <mergeCell ref="F77:G78"/>
    <mergeCell ref="H77:I78"/>
    <mergeCell ref="H85:I85"/>
    <mergeCell ref="H86:I87"/>
    <mergeCell ref="J86:J87"/>
    <mergeCell ref="K86:K87"/>
    <mergeCell ref="L86:L87"/>
    <mergeCell ref="F88:G89"/>
    <mergeCell ref="H88:I89"/>
    <mergeCell ref="J88:J89"/>
    <mergeCell ref="K88:K89"/>
    <mergeCell ref="L88:L89"/>
    <mergeCell ref="K82:K83"/>
    <mergeCell ref="L82:L83"/>
    <mergeCell ref="A84:A89"/>
    <mergeCell ref="F84:G84"/>
    <mergeCell ref="H84:L84"/>
    <mergeCell ref="B85:B87"/>
    <mergeCell ref="C85:C87"/>
    <mergeCell ref="D85:D87"/>
    <mergeCell ref="E85:E87"/>
    <mergeCell ref="F85:G87"/>
    <mergeCell ref="D96:D97"/>
    <mergeCell ref="E96:E97"/>
    <mergeCell ref="F96:G97"/>
    <mergeCell ref="H96:I96"/>
    <mergeCell ref="H97:I97"/>
    <mergeCell ref="F98:G99"/>
    <mergeCell ref="H98:I99"/>
    <mergeCell ref="F93:G94"/>
    <mergeCell ref="H93:I94"/>
    <mergeCell ref="J93:J94"/>
    <mergeCell ref="K93:K94"/>
    <mergeCell ref="L93:L94"/>
    <mergeCell ref="A95:A99"/>
    <mergeCell ref="F95:G95"/>
    <mergeCell ref="H95:L95"/>
    <mergeCell ref="B96:B97"/>
    <mergeCell ref="C96:C97"/>
    <mergeCell ref="A90:A94"/>
    <mergeCell ref="F90:G90"/>
    <mergeCell ref="H90:L90"/>
    <mergeCell ref="B91:B92"/>
    <mergeCell ref="C91:C92"/>
    <mergeCell ref="D91:D92"/>
    <mergeCell ref="E91:E92"/>
    <mergeCell ref="F91:G92"/>
    <mergeCell ref="H91:I91"/>
    <mergeCell ref="H92:I92"/>
    <mergeCell ref="K103:K104"/>
    <mergeCell ref="L103:L104"/>
    <mergeCell ref="A105:A109"/>
    <mergeCell ref="F105:G105"/>
    <mergeCell ref="H105:L105"/>
    <mergeCell ref="B106:B107"/>
    <mergeCell ref="C106:C107"/>
    <mergeCell ref="D106:D107"/>
    <mergeCell ref="E106:E107"/>
    <mergeCell ref="F106:G107"/>
    <mergeCell ref="F101:G102"/>
    <mergeCell ref="H101:I101"/>
    <mergeCell ref="H102:I102"/>
    <mergeCell ref="F103:G104"/>
    <mergeCell ref="H103:I104"/>
    <mergeCell ref="J103:J104"/>
    <mergeCell ref="J98:J99"/>
    <mergeCell ref="K98:K99"/>
    <mergeCell ref="L98:L99"/>
    <mergeCell ref="A100:A104"/>
    <mergeCell ref="F100:G100"/>
    <mergeCell ref="H100:L100"/>
    <mergeCell ref="B101:B102"/>
    <mergeCell ref="C101:C102"/>
    <mergeCell ref="D101:D102"/>
    <mergeCell ref="E101:E102"/>
    <mergeCell ref="H112:I112"/>
    <mergeCell ref="F113:G114"/>
    <mergeCell ref="H113:I114"/>
    <mergeCell ref="J113:J114"/>
    <mergeCell ref="K113:K114"/>
    <mergeCell ref="L113:L114"/>
    <mergeCell ref="L108:L109"/>
    <mergeCell ref="A110:A114"/>
    <mergeCell ref="F110:G110"/>
    <mergeCell ref="H110:L110"/>
    <mergeCell ref="B111:B112"/>
    <mergeCell ref="C111:C112"/>
    <mergeCell ref="D111:D112"/>
    <mergeCell ref="E111:E112"/>
    <mergeCell ref="F111:G112"/>
    <mergeCell ref="H111:I111"/>
    <mergeCell ref="H106:I106"/>
    <mergeCell ref="H107:I107"/>
    <mergeCell ref="F108:G109"/>
    <mergeCell ref="H108:I109"/>
    <mergeCell ref="J108:J109"/>
    <mergeCell ref="K108:K109"/>
    <mergeCell ref="F118:G119"/>
    <mergeCell ref="H118:I119"/>
    <mergeCell ref="J118:J119"/>
    <mergeCell ref="K118:K119"/>
    <mergeCell ref="L118:L119"/>
    <mergeCell ref="A120:A124"/>
    <mergeCell ref="F120:G120"/>
    <mergeCell ref="H120:L120"/>
    <mergeCell ref="B121:B122"/>
    <mergeCell ref="C121:C122"/>
    <mergeCell ref="A115:A119"/>
    <mergeCell ref="F115:G115"/>
    <mergeCell ref="H115:L115"/>
    <mergeCell ref="B116:B117"/>
    <mergeCell ref="C116:C117"/>
    <mergeCell ref="D116:D117"/>
    <mergeCell ref="E116:E117"/>
    <mergeCell ref="F116:G117"/>
    <mergeCell ref="H116:I116"/>
    <mergeCell ref="H117:I117"/>
    <mergeCell ref="J123:J124"/>
    <mergeCell ref="K123:K124"/>
    <mergeCell ref="L123:L124"/>
    <mergeCell ref="A125:A129"/>
    <mergeCell ref="F125:G125"/>
    <mergeCell ref="H125:L125"/>
    <mergeCell ref="B126:B127"/>
    <mergeCell ref="C126:C127"/>
    <mergeCell ref="D126:D127"/>
    <mergeCell ref="E126:E127"/>
    <mergeCell ref="D121:D122"/>
    <mergeCell ref="E121:E122"/>
    <mergeCell ref="F121:G122"/>
    <mergeCell ref="H121:I121"/>
    <mergeCell ref="H122:I122"/>
    <mergeCell ref="F123:G124"/>
    <mergeCell ref="H123:I124"/>
    <mergeCell ref="K128:K129"/>
    <mergeCell ref="L128:L129"/>
    <mergeCell ref="A130:A134"/>
    <mergeCell ref="F130:G130"/>
    <mergeCell ref="H130:L130"/>
    <mergeCell ref="B131:B132"/>
    <mergeCell ref="C131:C132"/>
    <mergeCell ref="D131:D132"/>
    <mergeCell ref="E131:E132"/>
    <mergeCell ref="F131:G132"/>
    <mergeCell ref="H137:I137"/>
    <mergeCell ref="F138:G139"/>
    <mergeCell ref="H138:I139"/>
    <mergeCell ref="J138:J139"/>
    <mergeCell ref="K138:K139"/>
    <mergeCell ref="L138:L139"/>
    <mergeCell ref="F126:G127"/>
    <mergeCell ref="H126:I126"/>
    <mergeCell ref="H127:I127"/>
    <mergeCell ref="F128:G129"/>
    <mergeCell ref="H128:I129"/>
    <mergeCell ref="J128:J129"/>
    <mergeCell ref="F143:G144"/>
    <mergeCell ref="H143:I144"/>
    <mergeCell ref="J143:J144"/>
    <mergeCell ref="K143:K144"/>
    <mergeCell ref="L143:L144"/>
    <mergeCell ref="L133:L134"/>
    <mergeCell ref="A135:A139"/>
    <mergeCell ref="F135:G135"/>
    <mergeCell ref="H135:L135"/>
    <mergeCell ref="B136:B137"/>
    <mergeCell ref="C136:C137"/>
    <mergeCell ref="D136:D137"/>
    <mergeCell ref="E136:E137"/>
    <mergeCell ref="F136:G137"/>
    <mergeCell ref="H136:I136"/>
    <mergeCell ref="H131:I131"/>
    <mergeCell ref="H132:I132"/>
    <mergeCell ref="F133:G134"/>
    <mergeCell ref="H133:I134"/>
    <mergeCell ref="J133:J134"/>
    <mergeCell ref="K133:K134"/>
    <mergeCell ref="K153:K154"/>
    <mergeCell ref="L153:L154"/>
    <mergeCell ref="F155:G156"/>
    <mergeCell ref="H155:I156"/>
    <mergeCell ref="J155:J156"/>
    <mergeCell ref="K147:K148"/>
    <mergeCell ref="L147:L148"/>
    <mergeCell ref="F149:G150"/>
    <mergeCell ref="H149:I150"/>
    <mergeCell ref="J149:J150"/>
    <mergeCell ref="K149:K150"/>
    <mergeCell ref="L149:L150"/>
    <mergeCell ref="D146:D148"/>
    <mergeCell ref="E146:E148"/>
    <mergeCell ref="F146:G148"/>
    <mergeCell ref="H146:I146"/>
    <mergeCell ref="H147:I148"/>
    <mergeCell ref="J147:J148"/>
    <mergeCell ref="D158:D160"/>
    <mergeCell ref="E158:E160"/>
    <mergeCell ref="F158:G160"/>
    <mergeCell ref="H158:I158"/>
    <mergeCell ref="H159:I160"/>
    <mergeCell ref="L155:L156"/>
    <mergeCell ref="A151:A156"/>
    <mergeCell ref="F151:G151"/>
    <mergeCell ref="H151:L151"/>
    <mergeCell ref="B152:B154"/>
    <mergeCell ref="C152:C154"/>
    <mergeCell ref="D152:D154"/>
    <mergeCell ref="E152:E154"/>
    <mergeCell ref="F152:G154"/>
    <mergeCell ref="H152:I152"/>
    <mergeCell ref="H153:I154"/>
    <mergeCell ref="H140:L140"/>
    <mergeCell ref="B141:B142"/>
    <mergeCell ref="C141:C142"/>
    <mergeCell ref="D141:D142"/>
    <mergeCell ref="E141:E142"/>
    <mergeCell ref="F141:G142"/>
    <mergeCell ref="H141:I141"/>
    <mergeCell ref="H142:I142"/>
    <mergeCell ref="A145:A150"/>
    <mergeCell ref="F145:G145"/>
    <mergeCell ref="H145:L145"/>
    <mergeCell ref="B146:B148"/>
    <mergeCell ref="C146:C148"/>
    <mergeCell ref="A140:A144"/>
    <mergeCell ref="F140:G140"/>
    <mergeCell ref="J153:J154"/>
    <mergeCell ref="K155:K156"/>
    <mergeCell ref="J165:J166"/>
    <mergeCell ref="K165:K166"/>
    <mergeCell ref="L165:L166"/>
    <mergeCell ref="F167:G168"/>
    <mergeCell ref="H167:I168"/>
    <mergeCell ref="J167:J168"/>
    <mergeCell ref="K167:K168"/>
    <mergeCell ref="L167:L168"/>
    <mergeCell ref="A163:A168"/>
    <mergeCell ref="F163:G163"/>
    <mergeCell ref="H163:L163"/>
    <mergeCell ref="B164:B166"/>
    <mergeCell ref="C164:C166"/>
    <mergeCell ref="D164:D166"/>
    <mergeCell ref="E164:E166"/>
    <mergeCell ref="F164:G166"/>
    <mergeCell ref="H164:I164"/>
    <mergeCell ref="H165:I166"/>
    <mergeCell ref="J159:J160"/>
    <mergeCell ref="K159:K160"/>
    <mergeCell ref="L159:L160"/>
    <mergeCell ref="F161:G162"/>
    <mergeCell ref="H161:I162"/>
    <mergeCell ref="J161:J162"/>
    <mergeCell ref="K161:K162"/>
    <mergeCell ref="L161:L162"/>
    <mergeCell ref="A157:A162"/>
    <mergeCell ref="F157:G157"/>
    <mergeCell ref="H157:L157"/>
    <mergeCell ref="B158:B160"/>
    <mergeCell ref="C158:C160"/>
    <mergeCell ref="D175:D176"/>
    <mergeCell ref="E175:E176"/>
    <mergeCell ref="F175:G176"/>
    <mergeCell ref="H175:I175"/>
    <mergeCell ref="H176:I176"/>
    <mergeCell ref="F177:G178"/>
    <mergeCell ref="H177:I178"/>
    <mergeCell ref="F172:G173"/>
    <mergeCell ref="H172:I173"/>
    <mergeCell ref="J172:J173"/>
    <mergeCell ref="K172:K173"/>
    <mergeCell ref="L172:L173"/>
    <mergeCell ref="A174:A178"/>
    <mergeCell ref="F174:G174"/>
    <mergeCell ref="H174:L174"/>
    <mergeCell ref="B175:B176"/>
    <mergeCell ref="C175:C176"/>
    <mergeCell ref="A169:A173"/>
    <mergeCell ref="F169:G169"/>
    <mergeCell ref="H169:L169"/>
    <mergeCell ref="B170:B171"/>
    <mergeCell ref="C170:C171"/>
    <mergeCell ref="D170:D171"/>
    <mergeCell ref="E170:E171"/>
    <mergeCell ref="F170:G171"/>
    <mergeCell ref="H170:I170"/>
    <mergeCell ref="H171:I171"/>
    <mergeCell ref="K182:K183"/>
    <mergeCell ref="L182:L183"/>
    <mergeCell ref="A184:A188"/>
    <mergeCell ref="F184:G184"/>
    <mergeCell ref="H184:L184"/>
    <mergeCell ref="B185:B186"/>
    <mergeCell ref="C185:C186"/>
    <mergeCell ref="D185:D186"/>
    <mergeCell ref="E185:E186"/>
    <mergeCell ref="F185:G186"/>
    <mergeCell ref="F180:G181"/>
    <mergeCell ref="H180:I180"/>
    <mergeCell ref="H181:I181"/>
    <mergeCell ref="F182:G183"/>
    <mergeCell ref="H182:I183"/>
    <mergeCell ref="J182:J183"/>
    <mergeCell ref="J177:J178"/>
    <mergeCell ref="K177:K178"/>
    <mergeCell ref="L177:L178"/>
    <mergeCell ref="A179:A183"/>
    <mergeCell ref="F179:G179"/>
    <mergeCell ref="H179:L179"/>
    <mergeCell ref="B180:B181"/>
    <mergeCell ref="C180:C181"/>
    <mergeCell ref="D180:D181"/>
    <mergeCell ref="E180:E181"/>
    <mergeCell ref="H191:I191"/>
    <mergeCell ref="F192:G193"/>
    <mergeCell ref="H192:I193"/>
    <mergeCell ref="J192:J193"/>
    <mergeCell ref="K192:K193"/>
    <mergeCell ref="L192:L193"/>
    <mergeCell ref="L187:L188"/>
    <mergeCell ref="A189:A193"/>
    <mergeCell ref="F189:G189"/>
    <mergeCell ref="H189:L189"/>
    <mergeCell ref="B190:B191"/>
    <mergeCell ref="C190:C191"/>
    <mergeCell ref="D190:D191"/>
    <mergeCell ref="E190:E191"/>
    <mergeCell ref="F190:G191"/>
    <mergeCell ref="H190:I190"/>
    <mergeCell ref="H185:I185"/>
    <mergeCell ref="H186:I186"/>
    <mergeCell ref="F187:G188"/>
    <mergeCell ref="H187:I188"/>
    <mergeCell ref="J187:J188"/>
    <mergeCell ref="K187:K188"/>
    <mergeCell ref="D200:D201"/>
    <mergeCell ref="E200:E201"/>
    <mergeCell ref="F200:G201"/>
    <mergeCell ref="H200:I200"/>
    <mergeCell ref="H201:I201"/>
    <mergeCell ref="F202:G203"/>
    <mergeCell ref="H202:I203"/>
    <mergeCell ref="F197:G198"/>
    <mergeCell ref="H197:I198"/>
    <mergeCell ref="J197:J198"/>
    <mergeCell ref="K197:K198"/>
    <mergeCell ref="L197:L198"/>
    <mergeCell ref="A199:A203"/>
    <mergeCell ref="F199:G199"/>
    <mergeCell ref="H199:L199"/>
    <mergeCell ref="B200:B201"/>
    <mergeCell ref="C200:C201"/>
    <mergeCell ref="A194:A198"/>
    <mergeCell ref="F194:G194"/>
    <mergeCell ref="H194:L194"/>
    <mergeCell ref="B195:B196"/>
    <mergeCell ref="C195:C196"/>
    <mergeCell ref="D195:D196"/>
    <mergeCell ref="E195:E196"/>
    <mergeCell ref="F195:G196"/>
    <mergeCell ref="H195:I195"/>
    <mergeCell ref="H196:I196"/>
    <mergeCell ref="K207:K208"/>
    <mergeCell ref="L207:L208"/>
    <mergeCell ref="A209:A213"/>
    <mergeCell ref="F209:G209"/>
    <mergeCell ref="H209:L209"/>
    <mergeCell ref="B210:B211"/>
    <mergeCell ref="C210:C211"/>
    <mergeCell ref="D210:D211"/>
    <mergeCell ref="E210:E211"/>
    <mergeCell ref="F210:G211"/>
    <mergeCell ref="F205:G206"/>
    <mergeCell ref="H205:I205"/>
    <mergeCell ref="H206:I206"/>
    <mergeCell ref="F207:G208"/>
    <mergeCell ref="H207:I208"/>
    <mergeCell ref="J207:J208"/>
    <mergeCell ref="J202:J203"/>
    <mergeCell ref="K202:K203"/>
    <mergeCell ref="L202:L203"/>
    <mergeCell ref="A204:A208"/>
    <mergeCell ref="F204:G204"/>
    <mergeCell ref="H204:L204"/>
    <mergeCell ref="B205:B206"/>
    <mergeCell ref="C205:C206"/>
    <mergeCell ref="D205:D206"/>
    <mergeCell ref="E205:E206"/>
    <mergeCell ref="H216:I216"/>
    <mergeCell ref="F217:G218"/>
    <mergeCell ref="H217:I218"/>
    <mergeCell ref="J217:J218"/>
    <mergeCell ref="K217:K218"/>
    <mergeCell ref="L217:L218"/>
    <mergeCell ref="L212:L213"/>
    <mergeCell ref="A214:A218"/>
    <mergeCell ref="F214:G214"/>
    <mergeCell ref="H214:L214"/>
    <mergeCell ref="B215:B216"/>
    <mergeCell ref="C215:C216"/>
    <mergeCell ref="D215:D216"/>
    <mergeCell ref="E215:E216"/>
    <mergeCell ref="F215:G216"/>
    <mergeCell ref="H215:I215"/>
    <mergeCell ref="H210:I210"/>
    <mergeCell ref="H211:I211"/>
    <mergeCell ref="F212:G213"/>
    <mergeCell ref="H212:I213"/>
    <mergeCell ref="J212:J213"/>
    <mergeCell ref="K212:K213"/>
    <mergeCell ref="D225:D226"/>
    <mergeCell ref="E225:E226"/>
    <mergeCell ref="F225:G226"/>
    <mergeCell ref="H225:I225"/>
    <mergeCell ref="H226:I226"/>
    <mergeCell ref="F227:G228"/>
    <mergeCell ref="H227:I228"/>
    <mergeCell ref="F222:G223"/>
    <mergeCell ref="H222:I223"/>
    <mergeCell ref="J222:J223"/>
    <mergeCell ref="K222:K223"/>
    <mergeCell ref="L222:L223"/>
    <mergeCell ref="A224:A228"/>
    <mergeCell ref="F224:G224"/>
    <mergeCell ref="H224:L224"/>
    <mergeCell ref="B225:B226"/>
    <mergeCell ref="C225:C226"/>
    <mergeCell ref="A219:A223"/>
    <mergeCell ref="F219:G219"/>
    <mergeCell ref="H219:L219"/>
    <mergeCell ref="B220:B221"/>
    <mergeCell ref="C220:C221"/>
    <mergeCell ref="D220:D221"/>
    <mergeCell ref="E220:E221"/>
    <mergeCell ref="F220:G221"/>
    <mergeCell ref="H220:I220"/>
    <mergeCell ref="H221:I221"/>
    <mergeCell ref="K232:K233"/>
    <mergeCell ref="L232:L233"/>
    <mergeCell ref="A234:A238"/>
    <mergeCell ref="F234:G234"/>
    <mergeCell ref="H234:L234"/>
    <mergeCell ref="B235:B236"/>
    <mergeCell ref="C235:C236"/>
    <mergeCell ref="D235:D236"/>
    <mergeCell ref="E235:E236"/>
    <mergeCell ref="F235:G236"/>
    <mergeCell ref="F230:G231"/>
    <mergeCell ref="H230:I230"/>
    <mergeCell ref="H231:I231"/>
    <mergeCell ref="F232:G233"/>
    <mergeCell ref="H232:I233"/>
    <mergeCell ref="J232:J233"/>
    <mergeCell ref="J227:J228"/>
    <mergeCell ref="K227:K228"/>
    <mergeCell ref="L227:L228"/>
    <mergeCell ref="A229:A233"/>
    <mergeCell ref="F229:G229"/>
    <mergeCell ref="H229:L229"/>
    <mergeCell ref="B230:B231"/>
    <mergeCell ref="C230:C231"/>
    <mergeCell ref="D230:D231"/>
    <mergeCell ref="E230:E231"/>
    <mergeCell ref="H241:I241"/>
    <mergeCell ref="F242:G243"/>
    <mergeCell ref="H242:I243"/>
    <mergeCell ref="J242:J243"/>
    <mergeCell ref="K242:K243"/>
    <mergeCell ref="L242:L243"/>
    <mergeCell ref="L237:L238"/>
    <mergeCell ref="A239:A243"/>
    <mergeCell ref="F239:G239"/>
    <mergeCell ref="H239:L239"/>
    <mergeCell ref="B240:B241"/>
    <mergeCell ref="C240:C241"/>
    <mergeCell ref="D240:D241"/>
    <mergeCell ref="E240:E241"/>
    <mergeCell ref="F240:G241"/>
    <mergeCell ref="H240:I240"/>
    <mergeCell ref="H235:I235"/>
    <mergeCell ref="H236:I236"/>
    <mergeCell ref="F237:G238"/>
    <mergeCell ref="H237:I238"/>
    <mergeCell ref="J237:J238"/>
    <mergeCell ref="K237:K238"/>
    <mergeCell ref="J246:J247"/>
    <mergeCell ref="K246:K247"/>
    <mergeCell ref="L246:L247"/>
    <mergeCell ref="F248:G249"/>
    <mergeCell ref="H248:I249"/>
    <mergeCell ref="J248:J249"/>
    <mergeCell ref="K248:K249"/>
    <mergeCell ref="L248:L249"/>
    <mergeCell ref="A244:A249"/>
    <mergeCell ref="F244:G244"/>
    <mergeCell ref="H244:L244"/>
    <mergeCell ref="B245:B247"/>
    <mergeCell ref="C245:C247"/>
    <mergeCell ref="D245:D247"/>
    <mergeCell ref="E245:E247"/>
    <mergeCell ref="F245:G247"/>
    <mergeCell ref="H245:I245"/>
    <mergeCell ref="H246:I247"/>
    <mergeCell ref="J252:J253"/>
    <mergeCell ref="K252:K253"/>
    <mergeCell ref="L252:L253"/>
    <mergeCell ref="F254:G255"/>
    <mergeCell ref="H254:I255"/>
    <mergeCell ref="J254:J255"/>
    <mergeCell ref="K254:K255"/>
    <mergeCell ref="L254:L255"/>
    <mergeCell ref="A250:A255"/>
    <mergeCell ref="F250:G250"/>
    <mergeCell ref="H250:L250"/>
    <mergeCell ref="B251:B253"/>
    <mergeCell ref="C251:C253"/>
    <mergeCell ref="D251:D253"/>
    <mergeCell ref="E251:E253"/>
    <mergeCell ref="F251:G253"/>
    <mergeCell ref="H251:I251"/>
    <mergeCell ref="H252:I253"/>
    <mergeCell ref="F259:G260"/>
    <mergeCell ref="H259:I260"/>
    <mergeCell ref="J259:J260"/>
    <mergeCell ref="K259:K260"/>
    <mergeCell ref="L259:L260"/>
    <mergeCell ref="A261:A265"/>
    <mergeCell ref="F261:G261"/>
    <mergeCell ref="H261:L261"/>
    <mergeCell ref="B262:B263"/>
    <mergeCell ref="C262:C263"/>
    <mergeCell ref="A256:A260"/>
    <mergeCell ref="F256:G256"/>
    <mergeCell ref="H256:L256"/>
    <mergeCell ref="B257:B258"/>
    <mergeCell ref="C257:C258"/>
    <mergeCell ref="D257:D258"/>
    <mergeCell ref="E257:E258"/>
    <mergeCell ref="F257:G258"/>
    <mergeCell ref="H257:I257"/>
    <mergeCell ref="H258:I258"/>
    <mergeCell ref="J264:J265"/>
    <mergeCell ref="K264:K265"/>
    <mergeCell ref="L264:L265"/>
    <mergeCell ref="D262:D263"/>
    <mergeCell ref="E262:E263"/>
    <mergeCell ref="F262:G263"/>
    <mergeCell ref="H262:I262"/>
    <mergeCell ref="H263:I263"/>
    <mergeCell ref="F264:G265"/>
    <mergeCell ref="H264:I265"/>
    <mergeCell ref="H272:I272"/>
    <mergeCell ref="H273:I273"/>
    <mergeCell ref="F274:G275"/>
    <mergeCell ref="H274:I275"/>
    <mergeCell ref="J274:J275"/>
    <mergeCell ref="K274:K275"/>
    <mergeCell ref="K269:K270"/>
    <mergeCell ref="L269:L270"/>
    <mergeCell ref="A271:A275"/>
    <mergeCell ref="F271:G271"/>
    <mergeCell ref="H271:L271"/>
    <mergeCell ref="B272:B273"/>
    <mergeCell ref="C272:C273"/>
    <mergeCell ref="D272:D273"/>
    <mergeCell ref="E272:E273"/>
    <mergeCell ref="F272:G273"/>
    <mergeCell ref="F267:G268"/>
    <mergeCell ref="H267:I267"/>
    <mergeCell ref="H268:I268"/>
    <mergeCell ref="F269:G270"/>
    <mergeCell ref="H269:I270"/>
    <mergeCell ref="J269:J270"/>
    <mergeCell ref="A266:A270"/>
    <mergeCell ref="F266:G266"/>
    <mergeCell ref="H266:L266"/>
    <mergeCell ref="B267:B268"/>
    <mergeCell ref="C267:C268"/>
    <mergeCell ref="D267:D268"/>
    <mergeCell ref="E267:E268"/>
    <mergeCell ref="H278:I279"/>
    <mergeCell ref="J278:J279"/>
    <mergeCell ref="K278:K279"/>
    <mergeCell ref="L278:L279"/>
    <mergeCell ref="F280:G281"/>
    <mergeCell ref="H280:I281"/>
    <mergeCell ref="J280:J281"/>
    <mergeCell ref="K280:K281"/>
    <mergeCell ref="L280:L281"/>
    <mergeCell ref="L274:L275"/>
    <mergeCell ref="A276:A281"/>
    <mergeCell ref="F276:G276"/>
    <mergeCell ref="H276:L276"/>
    <mergeCell ref="B277:B279"/>
    <mergeCell ref="C277:C279"/>
    <mergeCell ref="D277:D279"/>
    <mergeCell ref="E277:E279"/>
    <mergeCell ref="F277:G279"/>
    <mergeCell ref="H277:I277"/>
    <mergeCell ref="F285:G286"/>
    <mergeCell ref="H285:I286"/>
    <mergeCell ref="J285:J286"/>
    <mergeCell ref="K285:K286"/>
    <mergeCell ref="L285:L286"/>
    <mergeCell ref="A287:A291"/>
    <mergeCell ref="F287:G287"/>
    <mergeCell ref="H287:L287"/>
    <mergeCell ref="B288:B289"/>
    <mergeCell ref="C288:C289"/>
    <mergeCell ref="A282:A286"/>
    <mergeCell ref="F282:G282"/>
    <mergeCell ref="H282:L282"/>
    <mergeCell ref="B283:B284"/>
    <mergeCell ref="C283:C284"/>
    <mergeCell ref="D283:D284"/>
    <mergeCell ref="E283:E284"/>
    <mergeCell ref="F283:G284"/>
    <mergeCell ref="H283:I283"/>
    <mergeCell ref="H284:I284"/>
    <mergeCell ref="F293:G294"/>
    <mergeCell ref="H293:I293"/>
    <mergeCell ref="H294:I294"/>
    <mergeCell ref="F295:G296"/>
    <mergeCell ref="H295:I296"/>
    <mergeCell ref="J295:J296"/>
    <mergeCell ref="J290:J291"/>
    <mergeCell ref="K290:K291"/>
    <mergeCell ref="L290:L291"/>
    <mergeCell ref="A292:A296"/>
    <mergeCell ref="F292:G292"/>
    <mergeCell ref="H292:L292"/>
    <mergeCell ref="B293:B294"/>
    <mergeCell ref="C293:C294"/>
    <mergeCell ref="D293:D294"/>
    <mergeCell ref="E293:E294"/>
    <mergeCell ref="D288:D289"/>
    <mergeCell ref="E288:E289"/>
    <mergeCell ref="F288:G289"/>
    <mergeCell ref="H288:I288"/>
    <mergeCell ref="H289:I289"/>
    <mergeCell ref="F290:G291"/>
    <mergeCell ref="H290:I291"/>
    <mergeCell ref="H298:I298"/>
    <mergeCell ref="H299:I300"/>
    <mergeCell ref="J299:J300"/>
    <mergeCell ref="K299:K300"/>
    <mergeCell ref="L299:L300"/>
    <mergeCell ref="F301:G302"/>
    <mergeCell ref="H301:I302"/>
    <mergeCell ref="J301:J302"/>
    <mergeCell ref="K301:K302"/>
    <mergeCell ref="L301:L302"/>
    <mergeCell ref="K295:K296"/>
    <mergeCell ref="L295:L296"/>
    <mergeCell ref="A297:A302"/>
    <mergeCell ref="F297:G297"/>
    <mergeCell ref="H297:L297"/>
    <mergeCell ref="B298:B300"/>
    <mergeCell ref="C298:C300"/>
    <mergeCell ref="D298:D300"/>
    <mergeCell ref="E298:E300"/>
    <mergeCell ref="F298:G300"/>
    <mergeCell ref="F306:G307"/>
    <mergeCell ref="H306:I307"/>
    <mergeCell ref="J306:J307"/>
    <mergeCell ref="K306:K307"/>
    <mergeCell ref="L306:L307"/>
    <mergeCell ref="A308:A312"/>
    <mergeCell ref="F308:G308"/>
    <mergeCell ref="H308:L308"/>
    <mergeCell ref="B309:B310"/>
    <mergeCell ref="C309:C310"/>
    <mergeCell ref="A303:A307"/>
    <mergeCell ref="F303:G303"/>
    <mergeCell ref="H303:L303"/>
    <mergeCell ref="B304:B305"/>
    <mergeCell ref="C304:C305"/>
    <mergeCell ref="D304:D305"/>
    <mergeCell ref="E304:E305"/>
    <mergeCell ref="F304:G305"/>
    <mergeCell ref="H304:I304"/>
    <mergeCell ref="H305:I305"/>
    <mergeCell ref="J311:J312"/>
    <mergeCell ref="K311:K312"/>
    <mergeCell ref="L311:L312"/>
    <mergeCell ref="D309:D310"/>
    <mergeCell ref="E309:E310"/>
    <mergeCell ref="F309:G310"/>
    <mergeCell ref="H309:I309"/>
    <mergeCell ref="H310:I310"/>
    <mergeCell ref="F311:G312"/>
    <mergeCell ref="H311:I312"/>
    <mergeCell ref="H319:I319"/>
    <mergeCell ref="H320:I320"/>
    <mergeCell ref="F321:G322"/>
    <mergeCell ref="H321:I322"/>
    <mergeCell ref="J321:J322"/>
    <mergeCell ref="K321:K322"/>
    <mergeCell ref="K316:K317"/>
    <mergeCell ref="L316:L317"/>
    <mergeCell ref="A318:A322"/>
    <mergeCell ref="F318:G318"/>
    <mergeCell ref="H318:L318"/>
    <mergeCell ref="B319:B320"/>
    <mergeCell ref="C319:C320"/>
    <mergeCell ref="D319:D320"/>
    <mergeCell ref="E319:E320"/>
    <mergeCell ref="F319:G320"/>
    <mergeCell ref="F314:G315"/>
    <mergeCell ref="H314:I314"/>
    <mergeCell ref="H315:I315"/>
    <mergeCell ref="F316:G317"/>
    <mergeCell ref="H316:I317"/>
    <mergeCell ref="J316:J317"/>
    <mergeCell ref="A313:A317"/>
    <mergeCell ref="F313:G313"/>
    <mergeCell ref="H313:L313"/>
    <mergeCell ref="B314:B315"/>
    <mergeCell ref="C314:C315"/>
    <mergeCell ref="D314:D315"/>
    <mergeCell ref="E314:E315"/>
    <mergeCell ref="H325:I326"/>
    <mergeCell ref="J325:J326"/>
    <mergeCell ref="K325:K326"/>
    <mergeCell ref="L325:L326"/>
    <mergeCell ref="F327:G328"/>
    <mergeCell ref="H327:I328"/>
    <mergeCell ref="J327:J328"/>
    <mergeCell ref="K327:K328"/>
    <mergeCell ref="L327:L328"/>
    <mergeCell ref="L321:L322"/>
    <mergeCell ref="A323:A328"/>
    <mergeCell ref="F323:G323"/>
    <mergeCell ref="H323:L323"/>
    <mergeCell ref="B324:B326"/>
    <mergeCell ref="C324:C326"/>
    <mergeCell ref="D324:D326"/>
    <mergeCell ref="E324:E326"/>
    <mergeCell ref="F324:G326"/>
    <mergeCell ref="H324:I324"/>
    <mergeCell ref="D335:D336"/>
    <mergeCell ref="E335:E336"/>
    <mergeCell ref="F335:G336"/>
    <mergeCell ref="H335:I335"/>
    <mergeCell ref="H336:I336"/>
    <mergeCell ref="F337:G338"/>
    <mergeCell ref="H337:I338"/>
    <mergeCell ref="F332:G333"/>
    <mergeCell ref="H332:I333"/>
    <mergeCell ref="J332:J333"/>
    <mergeCell ref="K332:K333"/>
    <mergeCell ref="L332:L333"/>
    <mergeCell ref="A334:A338"/>
    <mergeCell ref="F334:G334"/>
    <mergeCell ref="H334:L334"/>
    <mergeCell ref="B335:B336"/>
    <mergeCell ref="C335:C336"/>
    <mergeCell ref="A329:A333"/>
    <mergeCell ref="F329:G329"/>
    <mergeCell ref="H329:L329"/>
    <mergeCell ref="B330:B331"/>
    <mergeCell ref="C330:C331"/>
    <mergeCell ref="D330:D331"/>
    <mergeCell ref="E330:E331"/>
    <mergeCell ref="F330:G331"/>
    <mergeCell ref="H330:I330"/>
    <mergeCell ref="H331:I331"/>
    <mergeCell ref="K342:K343"/>
    <mergeCell ref="L342:L343"/>
    <mergeCell ref="A344:A348"/>
    <mergeCell ref="F344:G344"/>
    <mergeCell ref="H344:L344"/>
    <mergeCell ref="B345:B346"/>
    <mergeCell ref="C345:C346"/>
    <mergeCell ref="D345:D346"/>
    <mergeCell ref="E345:E346"/>
    <mergeCell ref="F345:G346"/>
    <mergeCell ref="F340:G341"/>
    <mergeCell ref="H340:I340"/>
    <mergeCell ref="H341:I341"/>
    <mergeCell ref="F342:G343"/>
    <mergeCell ref="H342:I343"/>
    <mergeCell ref="J342:J343"/>
    <mergeCell ref="J337:J338"/>
    <mergeCell ref="K337:K338"/>
    <mergeCell ref="L337:L338"/>
    <mergeCell ref="A339:A343"/>
    <mergeCell ref="F339:G339"/>
    <mergeCell ref="H339:L339"/>
    <mergeCell ref="B340:B341"/>
    <mergeCell ref="C340:C341"/>
    <mergeCell ref="D340:D341"/>
    <mergeCell ref="E340:E341"/>
    <mergeCell ref="H351:I351"/>
    <mergeCell ref="F352:G353"/>
    <mergeCell ref="H352:I353"/>
    <mergeCell ref="J352:J353"/>
    <mergeCell ref="K352:K353"/>
    <mergeCell ref="L352:L353"/>
    <mergeCell ref="L347:L348"/>
    <mergeCell ref="A349:A353"/>
    <mergeCell ref="F349:G349"/>
    <mergeCell ref="H349:L349"/>
    <mergeCell ref="B350:B351"/>
    <mergeCell ref="C350:C351"/>
    <mergeCell ref="D350:D351"/>
    <mergeCell ref="E350:E351"/>
    <mergeCell ref="F350:G351"/>
    <mergeCell ref="H350:I350"/>
    <mergeCell ref="H345:I345"/>
    <mergeCell ref="H346:I346"/>
    <mergeCell ref="F347:G348"/>
    <mergeCell ref="H347:I348"/>
    <mergeCell ref="J347:J348"/>
    <mergeCell ref="K347:K348"/>
    <mergeCell ref="D360:D361"/>
    <mergeCell ref="E360:E361"/>
    <mergeCell ref="F360:G361"/>
    <mergeCell ref="H360:I360"/>
    <mergeCell ref="H361:I361"/>
    <mergeCell ref="F362:G363"/>
    <mergeCell ref="H362:I363"/>
    <mergeCell ref="F357:G358"/>
    <mergeCell ref="H357:I358"/>
    <mergeCell ref="J357:J358"/>
    <mergeCell ref="K357:K358"/>
    <mergeCell ref="L357:L358"/>
    <mergeCell ref="A359:A363"/>
    <mergeCell ref="F359:G359"/>
    <mergeCell ref="H359:L359"/>
    <mergeCell ref="B360:B361"/>
    <mergeCell ref="C360:C361"/>
    <mergeCell ref="A354:A358"/>
    <mergeCell ref="F354:G354"/>
    <mergeCell ref="H354:L354"/>
    <mergeCell ref="B355:B356"/>
    <mergeCell ref="C355:C356"/>
    <mergeCell ref="D355:D356"/>
    <mergeCell ref="E355:E356"/>
    <mergeCell ref="F355:G356"/>
    <mergeCell ref="H355:I355"/>
    <mergeCell ref="H356:I356"/>
    <mergeCell ref="K367:K368"/>
    <mergeCell ref="L367:L368"/>
    <mergeCell ref="A369:A373"/>
    <mergeCell ref="F369:G369"/>
    <mergeCell ref="H369:L369"/>
    <mergeCell ref="B370:B371"/>
    <mergeCell ref="C370:C371"/>
    <mergeCell ref="D370:D371"/>
    <mergeCell ref="E370:E371"/>
    <mergeCell ref="F370:G371"/>
    <mergeCell ref="F365:G366"/>
    <mergeCell ref="H365:I365"/>
    <mergeCell ref="H366:I366"/>
    <mergeCell ref="F367:G368"/>
    <mergeCell ref="H367:I368"/>
    <mergeCell ref="J367:J368"/>
    <mergeCell ref="J362:J363"/>
    <mergeCell ref="K362:K363"/>
    <mergeCell ref="L362:L363"/>
    <mergeCell ref="A364:A368"/>
    <mergeCell ref="F364:G364"/>
    <mergeCell ref="H364:L364"/>
    <mergeCell ref="B365:B366"/>
    <mergeCell ref="C365:C366"/>
    <mergeCell ref="D365:D366"/>
    <mergeCell ref="E365:E366"/>
    <mergeCell ref="H376:I376"/>
    <mergeCell ref="F377:G378"/>
    <mergeCell ref="H377:I378"/>
    <mergeCell ref="J377:J378"/>
    <mergeCell ref="K377:K378"/>
    <mergeCell ref="L377:L378"/>
    <mergeCell ref="L372:L373"/>
    <mergeCell ref="A374:A378"/>
    <mergeCell ref="F374:G374"/>
    <mergeCell ref="H374:L374"/>
    <mergeCell ref="B375:B376"/>
    <mergeCell ref="C375:C376"/>
    <mergeCell ref="D375:D376"/>
    <mergeCell ref="E375:E376"/>
    <mergeCell ref="F375:G376"/>
    <mergeCell ref="H375:I375"/>
    <mergeCell ref="H370:I370"/>
    <mergeCell ref="H371:I371"/>
    <mergeCell ref="F372:G373"/>
    <mergeCell ref="H372:I373"/>
    <mergeCell ref="J372:J373"/>
    <mergeCell ref="K372:K373"/>
    <mergeCell ref="F382:G383"/>
    <mergeCell ref="H382:I383"/>
    <mergeCell ref="J382:J383"/>
    <mergeCell ref="K382:K383"/>
    <mergeCell ref="L382:L383"/>
    <mergeCell ref="A384:A388"/>
    <mergeCell ref="F384:G384"/>
    <mergeCell ref="H384:L384"/>
    <mergeCell ref="B385:B386"/>
    <mergeCell ref="C385:C386"/>
    <mergeCell ref="A379:A383"/>
    <mergeCell ref="F379:G379"/>
    <mergeCell ref="H379:L379"/>
    <mergeCell ref="B380:B381"/>
    <mergeCell ref="C380:C381"/>
    <mergeCell ref="D380:D381"/>
    <mergeCell ref="E380:E381"/>
    <mergeCell ref="F380:G381"/>
    <mergeCell ref="H380:I380"/>
    <mergeCell ref="H381:I381"/>
    <mergeCell ref="F390:G392"/>
    <mergeCell ref="H390:I390"/>
    <mergeCell ref="H391:I392"/>
    <mergeCell ref="J391:J392"/>
    <mergeCell ref="K391:K392"/>
    <mergeCell ref="L391:L392"/>
    <mergeCell ref="J387:J388"/>
    <mergeCell ref="K387:K388"/>
    <mergeCell ref="L387:L388"/>
    <mergeCell ref="A389:A394"/>
    <mergeCell ref="F389:G389"/>
    <mergeCell ref="H389:L389"/>
    <mergeCell ref="B390:B392"/>
    <mergeCell ref="C390:C392"/>
    <mergeCell ref="D390:D392"/>
    <mergeCell ref="E390:E392"/>
    <mergeCell ref="D385:D386"/>
    <mergeCell ref="E385:E386"/>
    <mergeCell ref="F385:G386"/>
    <mergeCell ref="H385:I385"/>
    <mergeCell ref="H386:I386"/>
    <mergeCell ref="F387:G388"/>
    <mergeCell ref="H387:I388"/>
    <mergeCell ref="D396:D397"/>
    <mergeCell ref="E396:E397"/>
    <mergeCell ref="F396:G397"/>
    <mergeCell ref="H396:I396"/>
    <mergeCell ref="H397:I397"/>
    <mergeCell ref="F398:G399"/>
    <mergeCell ref="H398:I399"/>
    <mergeCell ref="F393:G394"/>
    <mergeCell ref="H393:I394"/>
    <mergeCell ref="J393:J394"/>
    <mergeCell ref="K393:K394"/>
    <mergeCell ref="L393:L394"/>
    <mergeCell ref="A395:A399"/>
    <mergeCell ref="F395:G395"/>
    <mergeCell ref="H395:L395"/>
    <mergeCell ref="B396:B397"/>
    <mergeCell ref="C396:C397"/>
    <mergeCell ref="K403:K404"/>
    <mergeCell ref="L403:L404"/>
    <mergeCell ref="A405:A409"/>
    <mergeCell ref="F405:G405"/>
    <mergeCell ref="H405:L405"/>
    <mergeCell ref="B406:B407"/>
    <mergeCell ref="C406:C407"/>
    <mergeCell ref="D406:D407"/>
    <mergeCell ref="E406:E407"/>
    <mergeCell ref="F406:G407"/>
    <mergeCell ref="F401:G402"/>
    <mergeCell ref="H401:I401"/>
    <mergeCell ref="H402:I402"/>
    <mergeCell ref="F403:G404"/>
    <mergeCell ref="H403:I404"/>
    <mergeCell ref="J403:J404"/>
    <mergeCell ref="J398:J399"/>
    <mergeCell ref="K398:K399"/>
    <mergeCell ref="L398:L399"/>
    <mergeCell ref="A400:A404"/>
    <mergeCell ref="F400:G400"/>
    <mergeCell ref="H400:L400"/>
    <mergeCell ref="B401:B402"/>
    <mergeCell ref="C401:C402"/>
    <mergeCell ref="D401:D402"/>
    <mergeCell ref="E401:E402"/>
    <mergeCell ref="H412:I412"/>
    <mergeCell ref="F413:G414"/>
    <mergeCell ref="H413:I414"/>
    <mergeCell ref="J413:J414"/>
    <mergeCell ref="K413:K414"/>
    <mergeCell ref="L413:L414"/>
    <mergeCell ref="L408:L409"/>
    <mergeCell ref="A410:A414"/>
    <mergeCell ref="F410:G410"/>
    <mergeCell ref="H410:L410"/>
    <mergeCell ref="B411:B412"/>
    <mergeCell ref="C411:C412"/>
    <mergeCell ref="D411:D412"/>
    <mergeCell ref="E411:E412"/>
    <mergeCell ref="F411:G412"/>
    <mergeCell ref="H411:I411"/>
    <mergeCell ref="H406:I406"/>
    <mergeCell ref="H407:I407"/>
    <mergeCell ref="F408:G409"/>
    <mergeCell ref="H408:I409"/>
    <mergeCell ref="J408:J409"/>
    <mergeCell ref="K408:K409"/>
    <mergeCell ref="F418:G419"/>
    <mergeCell ref="H418:I419"/>
    <mergeCell ref="J418:J419"/>
    <mergeCell ref="K418:K419"/>
    <mergeCell ref="L418:L419"/>
    <mergeCell ref="A420:A424"/>
    <mergeCell ref="F420:G420"/>
    <mergeCell ref="H420:L420"/>
    <mergeCell ref="B421:B422"/>
    <mergeCell ref="C421:C422"/>
    <mergeCell ref="A415:A419"/>
    <mergeCell ref="F415:G415"/>
    <mergeCell ref="H415:L415"/>
    <mergeCell ref="B416:B417"/>
    <mergeCell ref="C416:C417"/>
    <mergeCell ref="D416:D417"/>
    <mergeCell ref="E416:E417"/>
    <mergeCell ref="F416:G417"/>
    <mergeCell ref="H416:I416"/>
    <mergeCell ref="H417:I417"/>
    <mergeCell ref="J423:J424"/>
    <mergeCell ref="K423:K424"/>
    <mergeCell ref="L423:L424"/>
    <mergeCell ref="A425:A429"/>
    <mergeCell ref="F425:G425"/>
    <mergeCell ref="H425:L425"/>
    <mergeCell ref="B426:B427"/>
    <mergeCell ref="C426:C427"/>
    <mergeCell ref="D426:D427"/>
    <mergeCell ref="E426:E427"/>
    <mergeCell ref="D421:D422"/>
    <mergeCell ref="E421:E422"/>
    <mergeCell ref="F421:G422"/>
    <mergeCell ref="H421:I421"/>
    <mergeCell ref="H422:I422"/>
    <mergeCell ref="F423:G424"/>
    <mergeCell ref="H423:I424"/>
    <mergeCell ref="H431:I431"/>
    <mergeCell ref="H432:I432"/>
    <mergeCell ref="F433:G434"/>
    <mergeCell ref="H433:I434"/>
    <mergeCell ref="J433:J434"/>
    <mergeCell ref="K433:K434"/>
    <mergeCell ref="K428:K429"/>
    <mergeCell ref="L428:L429"/>
    <mergeCell ref="A430:A434"/>
    <mergeCell ref="F430:G430"/>
    <mergeCell ref="H430:L430"/>
    <mergeCell ref="B431:B432"/>
    <mergeCell ref="C431:C432"/>
    <mergeCell ref="D431:D432"/>
    <mergeCell ref="E431:E432"/>
    <mergeCell ref="F431:G432"/>
    <mergeCell ref="F426:G427"/>
    <mergeCell ref="H426:I426"/>
    <mergeCell ref="H427:I427"/>
    <mergeCell ref="F428:G429"/>
    <mergeCell ref="H428:I429"/>
    <mergeCell ref="J428:J429"/>
    <mergeCell ref="F449:G450"/>
    <mergeCell ref="H449:I450"/>
    <mergeCell ref="J449:J450"/>
    <mergeCell ref="K449:K450"/>
    <mergeCell ref="L449:L450"/>
    <mergeCell ref="D446:D448"/>
    <mergeCell ref="E446:E448"/>
    <mergeCell ref="F446:G448"/>
    <mergeCell ref="H446:I446"/>
    <mergeCell ref="L433:L434"/>
    <mergeCell ref="A435:A439"/>
    <mergeCell ref="F435:G435"/>
    <mergeCell ref="H435:L435"/>
    <mergeCell ref="B436:B437"/>
    <mergeCell ref="C436:C437"/>
    <mergeCell ref="D436:D437"/>
    <mergeCell ref="E436:E437"/>
    <mergeCell ref="F436:G437"/>
    <mergeCell ref="H436:I436"/>
    <mergeCell ref="A440:A444"/>
    <mergeCell ref="F440:G440"/>
    <mergeCell ref="H440:L440"/>
    <mergeCell ref="B441:B442"/>
    <mergeCell ref="C441:C442"/>
    <mergeCell ref="D441:D442"/>
    <mergeCell ref="E441:E442"/>
    <mergeCell ref="F441:G442"/>
    <mergeCell ref="H441:I441"/>
    <mergeCell ref="H442:I442"/>
    <mergeCell ref="H437:I437"/>
    <mergeCell ref="F438:G439"/>
    <mergeCell ref="H438:I439"/>
    <mergeCell ref="J438:J439"/>
    <mergeCell ref="K438:K439"/>
    <mergeCell ref="L438:L439"/>
    <mergeCell ref="K447:K448"/>
    <mergeCell ref="L447:L448"/>
    <mergeCell ref="H447:I448"/>
    <mergeCell ref="J447:J448"/>
    <mergeCell ref="F443:G444"/>
    <mergeCell ref="H443:I444"/>
    <mergeCell ref="J443:J444"/>
    <mergeCell ref="K443:K444"/>
    <mergeCell ref="L443:L444"/>
    <mergeCell ref="F454:G455"/>
    <mergeCell ref="H454:I455"/>
    <mergeCell ref="J454:J455"/>
    <mergeCell ref="K454:K455"/>
    <mergeCell ref="L454:L455"/>
    <mergeCell ref="A456:A461"/>
    <mergeCell ref="F456:G456"/>
    <mergeCell ref="H456:L456"/>
    <mergeCell ref="B457:B459"/>
    <mergeCell ref="C457:C459"/>
    <mergeCell ref="A451:A455"/>
    <mergeCell ref="F451:G451"/>
    <mergeCell ref="H451:L451"/>
    <mergeCell ref="B452:B453"/>
    <mergeCell ref="C452:C453"/>
    <mergeCell ref="D452:D453"/>
    <mergeCell ref="E452:E453"/>
    <mergeCell ref="F452:G453"/>
    <mergeCell ref="H452:I452"/>
    <mergeCell ref="H453:I453"/>
    <mergeCell ref="A445:A450"/>
    <mergeCell ref="F445:G445"/>
    <mergeCell ref="H445:L445"/>
    <mergeCell ref="B446:B448"/>
    <mergeCell ref="C446:C448"/>
    <mergeCell ref="A467:A472"/>
    <mergeCell ref="F467:G467"/>
    <mergeCell ref="H467:L467"/>
    <mergeCell ref="B468:B470"/>
    <mergeCell ref="C468:C470"/>
    <mergeCell ref="A462:A466"/>
    <mergeCell ref="F462:G462"/>
    <mergeCell ref="H462:L462"/>
    <mergeCell ref="B463:B464"/>
    <mergeCell ref="C463:C464"/>
    <mergeCell ref="D463:D464"/>
    <mergeCell ref="E463:E464"/>
    <mergeCell ref="F463:G464"/>
    <mergeCell ref="H463:I463"/>
    <mergeCell ref="H464:I464"/>
    <mergeCell ref="K458:K459"/>
    <mergeCell ref="L458:L459"/>
    <mergeCell ref="F460:G461"/>
    <mergeCell ref="H460:I461"/>
    <mergeCell ref="J460:J461"/>
    <mergeCell ref="K460:K461"/>
    <mergeCell ref="L460:L461"/>
    <mergeCell ref="D457:D459"/>
    <mergeCell ref="E457:E459"/>
    <mergeCell ref="F457:G459"/>
    <mergeCell ref="H457:I457"/>
    <mergeCell ref="H458:I459"/>
    <mergeCell ref="J458:J459"/>
    <mergeCell ref="K469:K470"/>
    <mergeCell ref="L469:L470"/>
    <mergeCell ref="F471:G472"/>
    <mergeCell ref="H471:I472"/>
    <mergeCell ref="J471:J472"/>
    <mergeCell ref="K471:K472"/>
    <mergeCell ref="L471:L472"/>
    <mergeCell ref="D468:D470"/>
    <mergeCell ref="E468:E470"/>
    <mergeCell ref="F468:G470"/>
    <mergeCell ref="H468:I468"/>
    <mergeCell ref="H469:I470"/>
    <mergeCell ref="J469:J470"/>
    <mergeCell ref="F465:G466"/>
    <mergeCell ref="H465:I466"/>
    <mergeCell ref="J465:J466"/>
    <mergeCell ref="K465:K466"/>
    <mergeCell ref="L465:L466"/>
    <mergeCell ref="J475:J476"/>
    <mergeCell ref="K475:K476"/>
    <mergeCell ref="L475:L476"/>
    <mergeCell ref="F477:G478"/>
    <mergeCell ref="H477:I478"/>
    <mergeCell ref="J477:J478"/>
    <mergeCell ref="K477:K478"/>
    <mergeCell ref="L477:L478"/>
    <mergeCell ref="A473:A478"/>
    <mergeCell ref="F473:G473"/>
    <mergeCell ref="H473:L473"/>
    <mergeCell ref="B474:B476"/>
    <mergeCell ref="C474:C476"/>
    <mergeCell ref="D474:D476"/>
    <mergeCell ref="E474:E476"/>
    <mergeCell ref="F474:G476"/>
    <mergeCell ref="H474:I474"/>
    <mergeCell ref="H475:I476"/>
    <mergeCell ref="D485:D486"/>
    <mergeCell ref="E485:E486"/>
    <mergeCell ref="F485:G486"/>
    <mergeCell ref="H485:I485"/>
    <mergeCell ref="H486:I486"/>
    <mergeCell ref="H496:I496"/>
    <mergeCell ref="F487:G488"/>
    <mergeCell ref="H487:I488"/>
    <mergeCell ref="F482:G483"/>
    <mergeCell ref="H482:I483"/>
    <mergeCell ref="J482:J483"/>
    <mergeCell ref="K482:K483"/>
    <mergeCell ref="L482:L483"/>
    <mergeCell ref="A484:A488"/>
    <mergeCell ref="F484:G484"/>
    <mergeCell ref="H484:L484"/>
    <mergeCell ref="B485:B486"/>
    <mergeCell ref="C485:C486"/>
    <mergeCell ref="A479:A483"/>
    <mergeCell ref="F479:G479"/>
    <mergeCell ref="H479:L479"/>
    <mergeCell ref="B480:B481"/>
    <mergeCell ref="C480:C481"/>
    <mergeCell ref="D480:D481"/>
    <mergeCell ref="E480:E481"/>
    <mergeCell ref="F480:G481"/>
    <mergeCell ref="H480:I480"/>
    <mergeCell ref="H481:I481"/>
    <mergeCell ref="F490:G492"/>
    <mergeCell ref="H490:I490"/>
    <mergeCell ref="H491:I492"/>
    <mergeCell ref="J491:J492"/>
    <mergeCell ref="K491:K492"/>
    <mergeCell ref="L491:L492"/>
    <mergeCell ref="J487:J488"/>
    <mergeCell ref="K487:K488"/>
    <mergeCell ref="L487:L488"/>
    <mergeCell ref="A489:A494"/>
    <mergeCell ref="F489:G489"/>
    <mergeCell ref="H489:L489"/>
    <mergeCell ref="B490:B492"/>
    <mergeCell ref="C490:C492"/>
    <mergeCell ref="D490:D492"/>
    <mergeCell ref="E490:E492"/>
    <mergeCell ref="K497:K498"/>
    <mergeCell ref="L497:L498"/>
    <mergeCell ref="H497:I498"/>
    <mergeCell ref="J497:J498"/>
    <mergeCell ref="F493:G494"/>
    <mergeCell ref="H493:I494"/>
    <mergeCell ref="J493:J494"/>
    <mergeCell ref="K493:K494"/>
    <mergeCell ref="L493:L494"/>
    <mergeCell ref="A495:A500"/>
    <mergeCell ref="F495:G495"/>
    <mergeCell ref="H495:L495"/>
    <mergeCell ref="B496:B498"/>
    <mergeCell ref="C496:C498"/>
    <mergeCell ref="F499:G500"/>
    <mergeCell ref="H499:I500"/>
    <mergeCell ref="J499:J500"/>
    <mergeCell ref="K499:K500"/>
    <mergeCell ref="L499:L500"/>
    <mergeCell ref="D496:D498"/>
    <mergeCell ref="E496:E498"/>
    <mergeCell ref="F496:G498"/>
    <mergeCell ref="J503:J504"/>
    <mergeCell ref="K503:K504"/>
    <mergeCell ref="L503:L504"/>
    <mergeCell ref="F505:G506"/>
    <mergeCell ref="H505:I506"/>
    <mergeCell ref="J505:J506"/>
    <mergeCell ref="K505:K506"/>
    <mergeCell ref="L505:L506"/>
    <mergeCell ref="A501:A506"/>
    <mergeCell ref="F501:G501"/>
    <mergeCell ref="H501:L501"/>
    <mergeCell ref="B502:B504"/>
    <mergeCell ref="C502:C504"/>
    <mergeCell ref="D502:D504"/>
    <mergeCell ref="E502:E504"/>
    <mergeCell ref="F502:G504"/>
    <mergeCell ref="H502:I502"/>
    <mergeCell ref="H503:I504"/>
    <mergeCell ref="F510:G511"/>
    <mergeCell ref="H510:I511"/>
    <mergeCell ref="J510:J511"/>
    <mergeCell ref="K510:K511"/>
    <mergeCell ref="L510:L511"/>
    <mergeCell ref="A512:A516"/>
    <mergeCell ref="F512:G512"/>
    <mergeCell ref="H512:L512"/>
    <mergeCell ref="B513:B514"/>
    <mergeCell ref="C513:C514"/>
    <mergeCell ref="A507:A511"/>
    <mergeCell ref="F507:G507"/>
    <mergeCell ref="H507:L507"/>
    <mergeCell ref="B508:B509"/>
    <mergeCell ref="C508:C509"/>
    <mergeCell ref="D508:D509"/>
    <mergeCell ref="E508:E509"/>
    <mergeCell ref="F508:G509"/>
    <mergeCell ref="H508:I508"/>
    <mergeCell ref="H509:I509"/>
    <mergeCell ref="F518:G520"/>
    <mergeCell ref="H518:I518"/>
    <mergeCell ref="H519:I520"/>
    <mergeCell ref="J519:J520"/>
    <mergeCell ref="K519:K520"/>
    <mergeCell ref="L519:L520"/>
    <mergeCell ref="J515:J516"/>
    <mergeCell ref="K515:K516"/>
    <mergeCell ref="L515:L516"/>
    <mergeCell ref="A517:A522"/>
    <mergeCell ref="F517:G517"/>
    <mergeCell ref="H517:L517"/>
    <mergeCell ref="B518:B520"/>
    <mergeCell ref="C518:C520"/>
    <mergeCell ref="D518:D520"/>
    <mergeCell ref="E518:E520"/>
    <mergeCell ref="D513:D514"/>
    <mergeCell ref="E513:E514"/>
    <mergeCell ref="F513:G514"/>
    <mergeCell ref="H513:I513"/>
    <mergeCell ref="H514:I514"/>
    <mergeCell ref="F515:G516"/>
    <mergeCell ref="H515:I516"/>
    <mergeCell ref="J526:J527"/>
    <mergeCell ref="K526:K527"/>
    <mergeCell ref="L526:L527"/>
    <mergeCell ref="D524:D525"/>
    <mergeCell ref="E524:E525"/>
    <mergeCell ref="F524:G525"/>
    <mergeCell ref="H524:I524"/>
    <mergeCell ref="H525:I525"/>
    <mergeCell ref="F526:G527"/>
    <mergeCell ref="H526:I527"/>
    <mergeCell ref="F521:G522"/>
    <mergeCell ref="H521:I522"/>
    <mergeCell ref="J521:J522"/>
    <mergeCell ref="K521:K522"/>
    <mergeCell ref="L521:L522"/>
    <mergeCell ref="A523:A527"/>
    <mergeCell ref="F523:G523"/>
    <mergeCell ref="H523:L523"/>
    <mergeCell ref="B524:B525"/>
    <mergeCell ref="C524:C52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4"/>
  <sheetViews>
    <sheetView workbookViewId="0">
      <selection activeCell="H6" sqref="H6:I6"/>
    </sheetView>
  </sheetViews>
  <sheetFormatPr defaultRowHeight="12.75" x14ac:dyDescent="0.2"/>
  <cols>
    <col min="1" max="1" width="5" style="71" customWidth="1"/>
    <col min="2" max="2" width="14.7109375" style="71" customWidth="1"/>
    <col min="3" max="3" width="25.7109375" style="71" customWidth="1"/>
    <col min="4" max="4" width="17" style="71" customWidth="1"/>
    <col min="5" max="5" width="17.140625" style="71" customWidth="1"/>
    <col min="6" max="6" width="1.5703125" style="71" customWidth="1"/>
    <col min="7" max="7" width="12.42578125" style="71" customWidth="1"/>
    <col min="8" max="8" width="2.5703125" style="71" customWidth="1"/>
    <col min="9" max="9" width="13.7109375" style="71" customWidth="1"/>
    <col min="10" max="10" width="12.140625" style="71" customWidth="1"/>
    <col min="11" max="11" width="11.42578125" style="71" customWidth="1"/>
    <col min="12" max="12" width="10.5703125" style="71" customWidth="1"/>
    <col min="13" max="16384" width="9.140625" style="71"/>
  </cols>
  <sheetData>
    <row r="1" spans="1:12" x14ac:dyDescent="0.2">
      <c r="A1" s="148"/>
      <c r="B1" s="148"/>
      <c r="C1" s="148"/>
      <c r="D1" s="148"/>
      <c r="E1" s="148"/>
      <c r="F1" s="148"/>
      <c r="G1" s="148"/>
      <c r="H1" s="148"/>
      <c r="I1" s="148"/>
      <c r="J1" s="148"/>
      <c r="K1" s="148"/>
      <c r="L1" s="148"/>
    </row>
    <row r="2" spans="1:12" ht="15.75" x14ac:dyDescent="0.25">
      <c r="A2" s="149"/>
      <c r="B2" s="598" t="s">
        <v>1874</v>
      </c>
      <c r="C2" s="598"/>
      <c r="D2" s="598"/>
      <c r="E2" s="598"/>
      <c r="F2" s="598"/>
      <c r="G2" s="598"/>
      <c r="H2" s="598"/>
      <c r="I2" s="598"/>
      <c r="J2" s="598"/>
      <c r="K2" s="598"/>
      <c r="L2" s="598"/>
    </row>
    <row r="3" spans="1:12" x14ac:dyDescent="0.2">
      <c r="A3" s="599"/>
      <c r="B3" s="600" t="s">
        <v>3</v>
      </c>
      <c r="C3" s="600"/>
      <c r="D3" s="600"/>
      <c r="E3" s="600"/>
      <c r="F3" s="600"/>
      <c r="G3" s="600"/>
      <c r="H3" s="600"/>
      <c r="I3" s="600"/>
      <c r="J3" s="150" t="s">
        <v>4</v>
      </c>
      <c r="K3" s="150" t="s">
        <v>5</v>
      </c>
      <c r="L3" s="150" t="s">
        <v>6</v>
      </c>
    </row>
    <row r="4" spans="1:12" x14ac:dyDescent="0.2">
      <c r="A4" s="599"/>
      <c r="B4" s="600"/>
      <c r="C4" s="600"/>
      <c r="D4" s="600"/>
      <c r="E4" s="600"/>
      <c r="F4" s="600"/>
      <c r="G4" s="600"/>
      <c r="H4" s="600"/>
      <c r="I4" s="600"/>
      <c r="J4" s="151">
        <v>7</v>
      </c>
      <c r="K4" s="151">
        <v>19</v>
      </c>
      <c r="L4" s="152" t="s">
        <v>1875</v>
      </c>
    </row>
    <row r="5" spans="1:12" x14ac:dyDescent="0.2">
      <c r="A5" s="599"/>
      <c r="B5" s="601" t="s">
        <v>1876</v>
      </c>
      <c r="C5" s="601"/>
      <c r="D5" s="601"/>
      <c r="E5" s="601"/>
      <c r="F5" s="601"/>
      <c r="G5" s="601"/>
      <c r="H5" s="601"/>
      <c r="I5" s="601"/>
      <c r="J5" s="601"/>
      <c r="K5" s="601"/>
      <c r="L5" s="601"/>
    </row>
    <row r="6" spans="1:12" ht="48.75" x14ac:dyDescent="0.25">
      <c r="A6" s="153"/>
      <c r="B6" s="154" t="s">
        <v>9</v>
      </c>
      <c r="C6" s="155" t="s">
        <v>1877</v>
      </c>
      <c r="D6" s="602" t="s">
        <v>1878</v>
      </c>
      <c r="E6" s="602"/>
      <c r="F6" s="602"/>
      <c r="G6" s="156" t="s">
        <v>1879</v>
      </c>
      <c r="H6" s="157" t="s">
        <v>0</v>
      </c>
      <c r="I6" s="156" t="s">
        <v>1879</v>
      </c>
      <c r="J6" s="158"/>
      <c r="K6" s="603" t="s">
        <v>8</v>
      </c>
      <c r="L6" s="603"/>
    </row>
    <row r="7" spans="1:12" ht="48" x14ac:dyDescent="0.2">
      <c r="A7" s="159" t="s">
        <v>2</v>
      </c>
      <c r="B7" s="159" t="s">
        <v>1880</v>
      </c>
      <c r="C7" s="160" t="s">
        <v>11</v>
      </c>
      <c r="D7" s="160" t="s">
        <v>1881</v>
      </c>
      <c r="E7" s="160" t="s">
        <v>1882</v>
      </c>
      <c r="F7" s="597" t="s">
        <v>14</v>
      </c>
      <c r="G7" s="597"/>
      <c r="H7" s="597" t="s">
        <v>15</v>
      </c>
      <c r="I7" s="597"/>
      <c r="J7" s="160" t="s">
        <v>16</v>
      </c>
      <c r="K7" s="160" t="s">
        <v>1883</v>
      </c>
      <c r="L7" s="160" t="s">
        <v>18</v>
      </c>
    </row>
    <row r="8" spans="1:12" ht="24" x14ac:dyDescent="0.2">
      <c r="A8" s="593">
        <v>601</v>
      </c>
      <c r="B8" s="161" t="s">
        <v>20</v>
      </c>
      <c r="C8" s="162" t="s">
        <v>21</v>
      </c>
      <c r="D8" s="162" t="s">
        <v>1884</v>
      </c>
      <c r="E8" s="162" t="s">
        <v>1885</v>
      </c>
      <c r="F8" s="594" t="s">
        <v>14</v>
      </c>
      <c r="G8" s="594"/>
      <c r="H8" s="592"/>
      <c r="I8" s="592"/>
      <c r="J8" s="592"/>
      <c r="K8" s="592"/>
      <c r="L8" s="592"/>
    </row>
    <row r="9" spans="1:12" x14ac:dyDescent="0.2">
      <c r="A9" s="593"/>
      <c r="B9" s="589" t="s">
        <v>3898</v>
      </c>
      <c r="C9" s="595" t="s">
        <v>3906</v>
      </c>
      <c r="D9" s="596">
        <v>43178</v>
      </c>
      <c r="E9" s="589" t="s">
        <v>2673</v>
      </c>
      <c r="F9" s="589" t="s">
        <v>3373</v>
      </c>
      <c r="G9" s="589"/>
      <c r="H9" s="591" t="s">
        <v>1890</v>
      </c>
      <c r="I9" s="591"/>
      <c r="J9" s="164" t="s">
        <v>1891</v>
      </c>
      <c r="K9" s="164" t="s">
        <v>0</v>
      </c>
      <c r="L9" s="165">
        <v>249</v>
      </c>
    </row>
    <row r="10" spans="1:12" x14ac:dyDescent="0.2">
      <c r="A10" s="593"/>
      <c r="B10" s="589"/>
      <c r="C10" s="595"/>
      <c r="D10" s="596"/>
      <c r="E10" s="589"/>
      <c r="F10" s="589"/>
      <c r="G10" s="589"/>
      <c r="H10" s="591" t="s">
        <v>1892</v>
      </c>
      <c r="I10" s="591"/>
      <c r="J10" s="164" t="s">
        <v>1891</v>
      </c>
      <c r="K10" s="164" t="s">
        <v>0</v>
      </c>
      <c r="L10" s="165">
        <v>234.76</v>
      </c>
    </row>
    <row r="11" spans="1:12" ht="24" x14ac:dyDescent="0.2">
      <c r="A11" s="593"/>
      <c r="B11" s="161" t="s">
        <v>29</v>
      </c>
      <c r="C11" s="162" t="s">
        <v>30</v>
      </c>
      <c r="D11" s="162" t="s">
        <v>1893</v>
      </c>
      <c r="E11" s="162" t="s">
        <v>1894</v>
      </c>
      <c r="F11" s="592"/>
      <c r="G11" s="592"/>
      <c r="H11" s="591" t="s">
        <v>1895</v>
      </c>
      <c r="I11" s="591"/>
      <c r="J11" s="589" t="s">
        <v>1891</v>
      </c>
      <c r="K11" s="589" t="s">
        <v>0</v>
      </c>
      <c r="L11" s="590">
        <v>275</v>
      </c>
    </row>
    <row r="12" spans="1:12" ht="24" x14ac:dyDescent="0.2">
      <c r="A12" s="593"/>
      <c r="B12" s="164" t="s">
        <v>2052</v>
      </c>
      <c r="C12" s="164" t="s">
        <v>3373</v>
      </c>
      <c r="D12" s="166">
        <v>43179</v>
      </c>
      <c r="E12" s="164" t="s">
        <v>3374</v>
      </c>
      <c r="F12" s="592"/>
      <c r="G12" s="592"/>
      <c r="H12" s="591"/>
      <c r="I12" s="591"/>
      <c r="J12" s="589"/>
      <c r="K12" s="589"/>
      <c r="L12" s="590"/>
    </row>
    <row r="13" spans="1:12" ht="24" x14ac:dyDescent="0.2">
      <c r="A13" s="593">
        <v>602</v>
      </c>
      <c r="B13" s="161" t="s">
        <v>20</v>
      </c>
      <c r="C13" s="162" t="s">
        <v>21</v>
      </c>
      <c r="D13" s="162" t="s">
        <v>1884</v>
      </c>
      <c r="E13" s="162" t="s">
        <v>1885</v>
      </c>
      <c r="F13" s="594" t="s">
        <v>14</v>
      </c>
      <c r="G13" s="594"/>
      <c r="H13" s="592"/>
      <c r="I13" s="592"/>
      <c r="J13" s="592"/>
      <c r="K13" s="592"/>
      <c r="L13" s="592"/>
    </row>
    <row r="14" spans="1:12" x14ac:dyDescent="0.2">
      <c r="A14" s="593"/>
      <c r="B14" s="589" t="s">
        <v>3907</v>
      </c>
      <c r="C14" s="595" t="s">
        <v>3908</v>
      </c>
      <c r="D14" s="596">
        <v>43177</v>
      </c>
      <c r="E14" s="589" t="s">
        <v>3177</v>
      </c>
      <c r="F14" s="589" t="s">
        <v>3909</v>
      </c>
      <c r="G14" s="589"/>
      <c r="H14" s="591" t="s">
        <v>1890</v>
      </c>
      <c r="I14" s="591"/>
      <c r="J14" s="164" t="s">
        <v>1891</v>
      </c>
      <c r="K14" s="164" t="s">
        <v>0</v>
      </c>
      <c r="L14" s="165">
        <v>980</v>
      </c>
    </row>
    <row r="15" spans="1:12" x14ac:dyDescent="0.2">
      <c r="A15" s="593"/>
      <c r="B15" s="589"/>
      <c r="C15" s="595"/>
      <c r="D15" s="596"/>
      <c r="E15" s="589"/>
      <c r="F15" s="589"/>
      <c r="G15" s="589"/>
      <c r="H15" s="591" t="s">
        <v>1892</v>
      </c>
      <c r="I15" s="591"/>
      <c r="J15" s="164" t="s">
        <v>1891</v>
      </c>
      <c r="K15" s="164" t="s">
        <v>0</v>
      </c>
      <c r="L15" s="165">
        <v>980.47</v>
      </c>
    </row>
    <row r="16" spans="1:12" ht="24" x14ac:dyDescent="0.2">
      <c r="A16" s="593"/>
      <c r="B16" s="161" t="s">
        <v>29</v>
      </c>
      <c r="C16" s="162" t="s">
        <v>30</v>
      </c>
      <c r="D16" s="162" t="s">
        <v>1893</v>
      </c>
      <c r="E16" s="162" t="s">
        <v>1894</v>
      </c>
      <c r="F16" s="592"/>
      <c r="G16" s="592"/>
      <c r="H16" s="591" t="s">
        <v>1895</v>
      </c>
      <c r="I16" s="591"/>
      <c r="J16" s="589" t="s">
        <v>1891</v>
      </c>
      <c r="K16" s="589" t="s">
        <v>1891</v>
      </c>
      <c r="L16" s="590">
        <v>0</v>
      </c>
    </row>
    <row r="17" spans="1:12" ht="24" x14ac:dyDescent="0.2">
      <c r="A17" s="593"/>
      <c r="B17" s="164" t="s">
        <v>2052</v>
      </c>
      <c r="C17" s="164" t="s">
        <v>3909</v>
      </c>
      <c r="D17" s="166">
        <v>43185</v>
      </c>
      <c r="E17" s="164" t="s">
        <v>3910</v>
      </c>
      <c r="F17" s="592"/>
      <c r="G17" s="592"/>
      <c r="H17" s="591"/>
      <c r="I17" s="591"/>
      <c r="J17" s="589"/>
      <c r="K17" s="589"/>
      <c r="L17" s="590"/>
    </row>
    <row r="18" spans="1:12" ht="24" x14ac:dyDescent="0.2">
      <c r="A18" s="593">
        <v>603</v>
      </c>
      <c r="B18" s="161" t="s">
        <v>20</v>
      </c>
      <c r="C18" s="162" t="s">
        <v>21</v>
      </c>
      <c r="D18" s="162" t="s">
        <v>1884</v>
      </c>
      <c r="E18" s="162" t="s">
        <v>1885</v>
      </c>
      <c r="F18" s="594" t="s">
        <v>14</v>
      </c>
      <c r="G18" s="594"/>
      <c r="H18" s="592"/>
      <c r="I18" s="592"/>
      <c r="J18" s="592"/>
      <c r="K18" s="592"/>
      <c r="L18" s="592"/>
    </row>
    <row r="19" spans="1:12" x14ac:dyDescent="0.2">
      <c r="A19" s="593"/>
      <c r="B19" s="589" t="s">
        <v>3911</v>
      </c>
      <c r="C19" s="595" t="s">
        <v>3912</v>
      </c>
      <c r="D19" s="596">
        <v>43172</v>
      </c>
      <c r="E19" s="589" t="s">
        <v>2215</v>
      </c>
      <c r="F19" s="589" t="s">
        <v>3913</v>
      </c>
      <c r="G19" s="589"/>
      <c r="H19" s="591" t="s">
        <v>1890</v>
      </c>
      <c r="I19" s="591"/>
      <c r="J19" s="164" t="s">
        <v>1891</v>
      </c>
      <c r="K19" s="164" t="s">
        <v>0</v>
      </c>
      <c r="L19" s="165">
        <v>1084.04</v>
      </c>
    </row>
    <row r="20" spans="1:12" x14ac:dyDescent="0.2">
      <c r="A20" s="593"/>
      <c r="B20" s="589"/>
      <c r="C20" s="595"/>
      <c r="D20" s="596"/>
      <c r="E20" s="589"/>
      <c r="F20" s="589"/>
      <c r="G20" s="589"/>
      <c r="H20" s="591" t="s">
        <v>1892</v>
      </c>
      <c r="I20" s="591"/>
      <c r="J20" s="164" t="s">
        <v>1891</v>
      </c>
      <c r="K20" s="164" t="s">
        <v>0</v>
      </c>
      <c r="L20" s="165">
        <v>6896.17</v>
      </c>
    </row>
    <row r="21" spans="1:12" ht="24" x14ac:dyDescent="0.2">
      <c r="A21" s="593"/>
      <c r="B21" s="161" t="s">
        <v>29</v>
      </c>
      <c r="C21" s="162" t="s">
        <v>30</v>
      </c>
      <c r="D21" s="162" t="s">
        <v>1893</v>
      </c>
      <c r="E21" s="162" t="s">
        <v>1894</v>
      </c>
      <c r="F21" s="592"/>
      <c r="G21" s="592"/>
      <c r="H21" s="591" t="s">
        <v>1895</v>
      </c>
      <c r="I21" s="591"/>
      <c r="J21" s="589" t="s">
        <v>1891</v>
      </c>
      <c r="K21" s="589" t="s">
        <v>0</v>
      </c>
      <c r="L21" s="590">
        <v>37.410000000000004</v>
      </c>
    </row>
    <row r="22" spans="1:12" ht="24" x14ac:dyDescent="0.2">
      <c r="A22" s="593"/>
      <c r="B22" s="164" t="s">
        <v>2052</v>
      </c>
      <c r="C22" s="164" t="s">
        <v>3913</v>
      </c>
      <c r="D22" s="166">
        <v>43177</v>
      </c>
      <c r="E22" s="164" t="s">
        <v>3914</v>
      </c>
      <c r="F22" s="592"/>
      <c r="G22" s="592"/>
      <c r="H22" s="591"/>
      <c r="I22" s="591"/>
      <c r="J22" s="589"/>
      <c r="K22" s="589"/>
      <c r="L22" s="590"/>
    </row>
    <row r="23" spans="1:12" ht="24" x14ac:dyDescent="0.2">
      <c r="A23" s="593">
        <v>604</v>
      </c>
      <c r="B23" s="161" t="s">
        <v>20</v>
      </c>
      <c r="C23" s="162" t="s">
        <v>21</v>
      </c>
      <c r="D23" s="162" t="s">
        <v>1884</v>
      </c>
      <c r="E23" s="162" t="s">
        <v>1885</v>
      </c>
      <c r="F23" s="594" t="s">
        <v>14</v>
      </c>
      <c r="G23" s="594"/>
      <c r="H23" s="592"/>
      <c r="I23" s="592"/>
      <c r="J23" s="592"/>
      <c r="K23" s="592"/>
      <c r="L23" s="592"/>
    </row>
    <row r="24" spans="1:12" x14ac:dyDescent="0.2">
      <c r="A24" s="593"/>
      <c r="B24" s="589" t="s">
        <v>3915</v>
      </c>
      <c r="C24" s="595" t="s">
        <v>3916</v>
      </c>
      <c r="D24" s="596">
        <v>43076</v>
      </c>
      <c r="E24" s="589" t="s">
        <v>3917</v>
      </c>
      <c r="F24" s="589" t="s">
        <v>2837</v>
      </c>
      <c r="G24" s="589"/>
      <c r="H24" s="591" t="s">
        <v>1890</v>
      </c>
      <c r="I24" s="591"/>
      <c r="J24" s="164" t="s">
        <v>1891</v>
      </c>
      <c r="K24" s="164" t="s">
        <v>0</v>
      </c>
      <c r="L24" s="165">
        <v>303.03000000000003</v>
      </c>
    </row>
    <row r="25" spans="1:12" x14ac:dyDescent="0.2">
      <c r="A25" s="593"/>
      <c r="B25" s="589"/>
      <c r="C25" s="595"/>
      <c r="D25" s="596"/>
      <c r="E25" s="589"/>
      <c r="F25" s="589"/>
      <c r="G25" s="589"/>
      <c r="H25" s="591" t="s">
        <v>1892</v>
      </c>
      <c r="I25" s="591"/>
      <c r="J25" s="164" t="s">
        <v>1891</v>
      </c>
      <c r="K25" s="164" t="s">
        <v>1891</v>
      </c>
      <c r="L25" s="165">
        <v>0</v>
      </c>
    </row>
    <row r="26" spans="1:12" ht="24" x14ac:dyDescent="0.2">
      <c r="A26" s="593"/>
      <c r="B26" s="161" t="s">
        <v>29</v>
      </c>
      <c r="C26" s="162" t="s">
        <v>30</v>
      </c>
      <c r="D26" s="162" t="s">
        <v>1893</v>
      </c>
      <c r="E26" s="162" t="s">
        <v>1894</v>
      </c>
      <c r="F26" s="592"/>
      <c r="G26" s="592"/>
      <c r="H26" s="591" t="s">
        <v>1895</v>
      </c>
      <c r="I26" s="591"/>
      <c r="J26" s="589" t="s">
        <v>1891</v>
      </c>
      <c r="K26" s="589" t="s">
        <v>0</v>
      </c>
      <c r="L26" s="590">
        <v>325</v>
      </c>
    </row>
    <row r="27" spans="1:12" ht="24" x14ac:dyDescent="0.2">
      <c r="A27" s="593"/>
      <c r="B27" s="164" t="s">
        <v>2059</v>
      </c>
      <c r="C27" s="164" t="s">
        <v>2837</v>
      </c>
      <c r="D27" s="166">
        <v>43079</v>
      </c>
      <c r="E27" s="164" t="s">
        <v>2457</v>
      </c>
      <c r="F27" s="592"/>
      <c r="G27" s="592"/>
      <c r="H27" s="591"/>
      <c r="I27" s="591"/>
      <c r="J27" s="589"/>
      <c r="K27" s="589"/>
      <c r="L27" s="590"/>
    </row>
    <row r="28" spans="1:12" ht="24" x14ac:dyDescent="0.2">
      <c r="A28" s="593">
        <v>605</v>
      </c>
      <c r="B28" s="161" t="s">
        <v>20</v>
      </c>
      <c r="C28" s="162" t="s">
        <v>21</v>
      </c>
      <c r="D28" s="162" t="s">
        <v>1884</v>
      </c>
      <c r="E28" s="162" t="s">
        <v>1885</v>
      </c>
      <c r="F28" s="594" t="s">
        <v>14</v>
      </c>
      <c r="G28" s="594"/>
      <c r="H28" s="592"/>
      <c r="I28" s="592"/>
      <c r="J28" s="592"/>
      <c r="K28" s="592"/>
      <c r="L28" s="592"/>
    </row>
    <row r="29" spans="1:12" x14ac:dyDescent="0.2">
      <c r="A29" s="593"/>
      <c r="B29" s="589" t="s">
        <v>3915</v>
      </c>
      <c r="C29" s="595" t="s">
        <v>3918</v>
      </c>
      <c r="D29" s="596">
        <v>43083</v>
      </c>
      <c r="E29" s="589" t="s">
        <v>2000</v>
      </c>
      <c r="F29" s="589" t="s">
        <v>2001</v>
      </c>
      <c r="G29" s="589"/>
      <c r="H29" s="591" t="s">
        <v>1890</v>
      </c>
      <c r="I29" s="591"/>
      <c r="J29" s="164" t="s">
        <v>1891</v>
      </c>
      <c r="K29" s="164" t="s">
        <v>0</v>
      </c>
      <c r="L29" s="165">
        <v>787.81</v>
      </c>
    </row>
    <row r="30" spans="1:12" x14ac:dyDescent="0.2">
      <c r="A30" s="593"/>
      <c r="B30" s="589"/>
      <c r="C30" s="595"/>
      <c r="D30" s="596"/>
      <c r="E30" s="589"/>
      <c r="F30" s="589"/>
      <c r="G30" s="589"/>
      <c r="H30" s="591" t="s">
        <v>1892</v>
      </c>
      <c r="I30" s="591"/>
      <c r="J30" s="164" t="s">
        <v>1891</v>
      </c>
      <c r="K30" s="164" t="s">
        <v>1891</v>
      </c>
      <c r="L30" s="165">
        <v>0</v>
      </c>
    </row>
    <row r="31" spans="1:12" ht="24" x14ac:dyDescent="0.2">
      <c r="A31" s="593"/>
      <c r="B31" s="161" t="s">
        <v>29</v>
      </c>
      <c r="C31" s="162" t="s">
        <v>30</v>
      </c>
      <c r="D31" s="162" t="s">
        <v>1893</v>
      </c>
      <c r="E31" s="162" t="s">
        <v>1894</v>
      </c>
      <c r="F31" s="592"/>
      <c r="G31" s="592"/>
      <c r="H31" s="591" t="s">
        <v>1895</v>
      </c>
      <c r="I31" s="591"/>
      <c r="J31" s="589" t="s">
        <v>1891</v>
      </c>
      <c r="K31" s="589" t="s">
        <v>1891</v>
      </c>
      <c r="L31" s="590">
        <v>0</v>
      </c>
    </row>
    <row r="32" spans="1:12" ht="24" x14ac:dyDescent="0.2">
      <c r="A32" s="593"/>
      <c r="B32" s="164" t="s">
        <v>2059</v>
      </c>
      <c r="C32" s="164" t="s">
        <v>2001</v>
      </c>
      <c r="D32" s="166">
        <v>43086</v>
      </c>
      <c r="E32" s="164" t="s">
        <v>2506</v>
      </c>
      <c r="F32" s="592"/>
      <c r="G32" s="592"/>
      <c r="H32" s="591"/>
      <c r="I32" s="591"/>
      <c r="J32" s="589"/>
      <c r="K32" s="589"/>
      <c r="L32" s="590"/>
    </row>
    <row r="33" spans="1:12" ht="24" x14ac:dyDescent="0.2">
      <c r="A33" s="593">
        <v>606</v>
      </c>
      <c r="B33" s="161" t="s">
        <v>20</v>
      </c>
      <c r="C33" s="162" t="s">
        <v>21</v>
      </c>
      <c r="D33" s="162" t="s">
        <v>1884</v>
      </c>
      <c r="E33" s="162" t="s">
        <v>1885</v>
      </c>
      <c r="F33" s="594" t="s">
        <v>14</v>
      </c>
      <c r="G33" s="594"/>
      <c r="H33" s="592"/>
      <c r="I33" s="592"/>
      <c r="J33" s="592"/>
      <c r="K33" s="592"/>
      <c r="L33" s="592"/>
    </row>
    <row r="34" spans="1:12" x14ac:dyDescent="0.2">
      <c r="A34" s="593"/>
      <c r="B34" s="589" t="s">
        <v>3915</v>
      </c>
      <c r="C34" s="595" t="s">
        <v>3919</v>
      </c>
      <c r="D34" s="596">
        <v>43128</v>
      </c>
      <c r="E34" s="589" t="s">
        <v>2350</v>
      </c>
      <c r="F34" s="589" t="s">
        <v>1985</v>
      </c>
      <c r="G34" s="589"/>
      <c r="H34" s="591" t="s">
        <v>1890</v>
      </c>
      <c r="I34" s="591"/>
      <c r="J34" s="164" t="s">
        <v>1891</v>
      </c>
      <c r="K34" s="164" t="s">
        <v>0</v>
      </c>
      <c r="L34" s="165">
        <v>310.97000000000003</v>
      </c>
    </row>
    <row r="35" spans="1:12" x14ac:dyDescent="0.2">
      <c r="A35" s="593"/>
      <c r="B35" s="589"/>
      <c r="C35" s="595"/>
      <c r="D35" s="596"/>
      <c r="E35" s="589"/>
      <c r="F35" s="589"/>
      <c r="G35" s="589"/>
      <c r="H35" s="591" t="s">
        <v>1892</v>
      </c>
      <c r="I35" s="591"/>
      <c r="J35" s="164" t="s">
        <v>1891</v>
      </c>
      <c r="K35" s="164" t="s">
        <v>0</v>
      </c>
      <c r="L35" s="165">
        <v>398.46</v>
      </c>
    </row>
    <row r="36" spans="1:12" ht="24" x14ac:dyDescent="0.2">
      <c r="A36" s="593"/>
      <c r="B36" s="161" t="s">
        <v>29</v>
      </c>
      <c r="C36" s="162" t="s">
        <v>30</v>
      </c>
      <c r="D36" s="162" t="s">
        <v>1893</v>
      </c>
      <c r="E36" s="162" t="s">
        <v>1894</v>
      </c>
      <c r="F36" s="592"/>
      <c r="G36" s="592"/>
      <c r="H36" s="591" t="s">
        <v>1895</v>
      </c>
      <c r="I36" s="591"/>
      <c r="J36" s="589" t="s">
        <v>1891</v>
      </c>
      <c r="K36" s="589" t="s">
        <v>0</v>
      </c>
      <c r="L36" s="590">
        <v>810</v>
      </c>
    </row>
    <row r="37" spans="1:12" ht="24" x14ac:dyDescent="0.2">
      <c r="A37" s="593"/>
      <c r="B37" s="164" t="s">
        <v>2059</v>
      </c>
      <c r="C37" s="164" t="s">
        <v>1985</v>
      </c>
      <c r="D37" s="166">
        <v>43129</v>
      </c>
      <c r="E37" s="164" t="s">
        <v>3920</v>
      </c>
      <c r="F37" s="592"/>
      <c r="G37" s="592"/>
      <c r="H37" s="591"/>
      <c r="I37" s="591"/>
      <c r="J37" s="589"/>
      <c r="K37" s="589"/>
      <c r="L37" s="590"/>
    </row>
    <row r="38" spans="1:12" ht="24" x14ac:dyDescent="0.2">
      <c r="A38" s="593">
        <v>607</v>
      </c>
      <c r="B38" s="161" t="s">
        <v>20</v>
      </c>
      <c r="C38" s="162" t="s">
        <v>21</v>
      </c>
      <c r="D38" s="162" t="s">
        <v>1884</v>
      </c>
      <c r="E38" s="162" t="s">
        <v>1885</v>
      </c>
      <c r="F38" s="594" t="s">
        <v>14</v>
      </c>
      <c r="G38" s="594"/>
      <c r="H38" s="592"/>
      <c r="I38" s="592"/>
      <c r="J38" s="592"/>
      <c r="K38" s="592"/>
      <c r="L38" s="592"/>
    </row>
    <row r="39" spans="1:12" x14ac:dyDescent="0.2">
      <c r="A39" s="593"/>
      <c r="B39" s="589" t="s">
        <v>3921</v>
      </c>
      <c r="C39" s="595" t="s">
        <v>3922</v>
      </c>
      <c r="D39" s="596">
        <v>43142</v>
      </c>
      <c r="E39" s="589" t="s">
        <v>3923</v>
      </c>
      <c r="F39" s="589" t="s">
        <v>1038</v>
      </c>
      <c r="G39" s="589"/>
      <c r="H39" s="591" t="s">
        <v>1890</v>
      </c>
      <c r="I39" s="591"/>
      <c r="J39" s="164" t="s">
        <v>0</v>
      </c>
      <c r="K39" s="164" t="s">
        <v>1891</v>
      </c>
      <c r="L39" s="165">
        <v>818.7</v>
      </c>
    </row>
    <row r="40" spans="1:12" x14ac:dyDescent="0.2">
      <c r="A40" s="593"/>
      <c r="B40" s="589"/>
      <c r="C40" s="595"/>
      <c r="D40" s="596"/>
      <c r="E40" s="589"/>
      <c r="F40" s="589"/>
      <c r="G40" s="589"/>
      <c r="H40" s="591" t="s">
        <v>1892</v>
      </c>
      <c r="I40" s="591"/>
      <c r="J40" s="164" t="s">
        <v>0</v>
      </c>
      <c r="K40" s="164" t="s">
        <v>1891</v>
      </c>
      <c r="L40" s="165">
        <v>612.4</v>
      </c>
    </row>
    <row r="41" spans="1:12" ht="24" x14ac:dyDescent="0.2">
      <c r="A41" s="593"/>
      <c r="B41" s="161" t="s">
        <v>29</v>
      </c>
      <c r="C41" s="162" t="s">
        <v>30</v>
      </c>
      <c r="D41" s="162" t="s">
        <v>1893</v>
      </c>
      <c r="E41" s="162" t="s">
        <v>1894</v>
      </c>
      <c r="F41" s="592"/>
      <c r="G41" s="592"/>
      <c r="H41" s="591" t="s">
        <v>1895</v>
      </c>
      <c r="I41" s="591"/>
      <c r="J41" s="589" t="s">
        <v>0</v>
      </c>
      <c r="K41" s="589" t="s">
        <v>0</v>
      </c>
      <c r="L41" s="590">
        <v>861</v>
      </c>
    </row>
    <row r="42" spans="1:12" ht="24" x14ac:dyDescent="0.2">
      <c r="A42" s="593"/>
      <c r="B42" s="164" t="s">
        <v>2052</v>
      </c>
      <c r="C42" s="164" t="s">
        <v>1038</v>
      </c>
      <c r="D42" s="166">
        <v>43147</v>
      </c>
      <c r="E42" s="164" t="s">
        <v>1971</v>
      </c>
      <c r="F42" s="592"/>
      <c r="G42" s="592"/>
      <c r="H42" s="591"/>
      <c r="I42" s="591"/>
      <c r="J42" s="589"/>
      <c r="K42" s="589"/>
      <c r="L42" s="590"/>
    </row>
    <row r="43" spans="1:12" ht="24" x14ac:dyDescent="0.2">
      <c r="A43" s="593">
        <v>608</v>
      </c>
      <c r="B43" s="161" t="s">
        <v>20</v>
      </c>
      <c r="C43" s="162" t="s">
        <v>21</v>
      </c>
      <c r="D43" s="162" t="s">
        <v>1884</v>
      </c>
      <c r="E43" s="162" t="s">
        <v>1885</v>
      </c>
      <c r="F43" s="594" t="s">
        <v>14</v>
      </c>
      <c r="G43" s="594"/>
      <c r="H43" s="592"/>
      <c r="I43" s="592"/>
      <c r="J43" s="592"/>
      <c r="K43" s="592"/>
      <c r="L43" s="592"/>
    </row>
    <row r="44" spans="1:12" x14ac:dyDescent="0.2">
      <c r="A44" s="593"/>
      <c r="B44" s="589" t="s">
        <v>3921</v>
      </c>
      <c r="C44" s="595" t="s">
        <v>3924</v>
      </c>
      <c r="D44" s="596">
        <v>43184</v>
      </c>
      <c r="E44" s="589" t="s">
        <v>3152</v>
      </c>
      <c r="F44" s="589" t="s">
        <v>3153</v>
      </c>
      <c r="G44" s="589"/>
      <c r="H44" s="591" t="s">
        <v>1890</v>
      </c>
      <c r="I44" s="591"/>
      <c r="J44" s="164" t="s">
        <v>1891</v>
      </c>
      <c r="K44" s="164" t="s">
        <v>0</v>
      </c>
      <c r="L44" s="165">
        <v>378.5</v>
      </c>
    </row>
    <row r="45" spans="1:12" x14ac:dyDescent="0.2">
      <c r="A45" s="593"/>
      <c r="B45" s="589"/>
      <c r="C45" s="595"/>
      <c r="D45" s="596"/>
      <c r="E45" s="589"/>
      <c r="F45" s="589"/>
      <c r="G45" s="589"/>
      <c r="H45" s="591" t="s">
        <v>1892</v>
      </c>
      <c r="I45" s="591"/>
      <c r="J45" s="164" t="s">
        <v>1891</v>
      </c>
      <c r="K45" s="164" t="s">
        <v>0</v>
      </c>
      <c r="L45" s="165">
        <v>330.41</v>
      </c>
    </row>
    <row r="46" spans="1:12" ht="24" x14ac:dyDescent="0.2">
      <c r="A46" s="593"/>
      <c r="B46" s="161" t="s">
        <v>29</v>
      </c>
      <c r="C46" s="162" t="s">
        <v>30</v>
      </c>
      <c r="D46" s="162" t="s">
        <v>1893</v>
      </c>
      <c r="E46" s="162" t="s">
        <v>1894</v>
      </c>
      <c r="F46" s="592"/>
      <c r="G46" s="592"/>
      <c r="H46" s="591" t="s">
        <v>1895</v>
      </c>
      <c r="I46" s="591"/>
      <c r="J46" s="589" t="s">
        <v>1891</v>
      </c>
      <c r="K46" s="589" t="s">
        <v>0</v>
      </c>
      <c r="L46" s="590">
        <v>100</v>
      </c>
    </row>
    <row r="47" spans="1:12" ht="24" x14ac:dyDescent="0.2">
      <c r="A47" s="593"/>
      <c r="B47" s="164" t="s">
        <v>2052</v>
      </c>
      <c r="C47" s="164" t="s">
        <v>3153</v>
      </c>
      <c r="D47" s="166">
        <v>43186</v>
      </c>
      <c r="E47" s="164" t="s">
        <v>3925</v>
      </c>
      <c r="F47" s="592"/>
      <c r="G47" s="592"/>
      <c r="H47" s="591"/>
      <c r="I47" s="591"/>
      <c r="J47" s="589"/>
      <c r="K47" s="589"/>
      <c r="L47" s="590"/>
    </row>
    <row r="48" spans="1:12" ht="24" x14ac:dyDescent="0.2">
      <c r="A48" s="593">
        <v>609</v>
      </c>
      <c r="B48" s="161" t="s">
        <v>20</v>
      </c>
      <c r="C48" s="162" t="s">
        <v>21</v>
      </c>
      <c r="D48" s="162" t="s">
        <v>1884</v>
      </c>
      <c r="E48" s="162" t="s">
        <v>1885</v>
      </c>
      <c r="F48" s="594" t="s">
        <v>14</v>
      </c>
      <c r="G48" s="594"/>
      <c r="H48" s="592"/>
      <c r="I48" s="592"/>
      <c r="J48" s="592"/>
      <c r="K48" s="592"/>
      <c r="L48" s="592"/>
    </row>
    <row r="49" spans="1:12" x14ac:dyDescent="0.2">
      <c r="A49" s="593"/>
      <c r="B49" s="589" t="s">
        <v>3926</v>
      </c>
      <c r="C49" s="595" t="s">
        <v>3927</v>
      </c>
      <c r="D49" s="596">
        <v>43163</v>
      </c>
      <c r="E49" s="589" t="s">
        <v>1899</v>
      </c>
      <c r="F49" s="589" t="s">
        <v>3510</v>
      </c>
      <c r="G49" s="589"/>
      <c r="H49" s="591" t="s">
        <v>1890</v>
      </c>
      <c r="I49" s="591"/>
      <c r="J49" s="164" t="s">
        <v>1891</v>
      </c>
      <c r="K49" s="164" t="s">
        <v>0</v>
      </c>
      <c r="L49" s="165">
        <v>1118.1500000000001</v>
      </c>
    </row>
    <row r="50" spans="1:12" x14ac:dyDescent="0.2">
      <c r="A50" s="593"/>
      <c r="B50" s="589"/>
      <c r="C50" s="595"/>
      <c r="D50" s="596"/>
      <c r="E50" s="589"/>
      <c r="F50" s="589"/>
      <c r="G50" s="589"/>
      <c r="H50" s="591" t="s">
        <v>1892</v>
      </c>
      <c r="I50" s="591"/>
      <c r="J50" s="164" t="s">
        <v>1891</v>
      </c>
      <c r="K50" s="164" t="s">
        <v>0</v>
      </c>
      <c r="L50" s="165">
        <v>691.96</v>
      </c>
    </row>
    <row r="51" spans="1:12" ht="24" x14ac:dyDescent="0.2">
      <c r="A51" s="593"/>
      <c r="B51" s="161" t="s">
        <v>29</v>
      </c>
      <c r="C51" s="162" t="s">
        <v>30</v>
      </c>
      <c r="D51" s="162" t="s">
        <v>1893</v>
      </c>
      <c r="E51" s="162" t="s">
        <v>1894</v>
      </c>
      <c r="F51" s="592"/>
      <c r="G51" s="592"/>
      <c r="H51" s="591" t="s">
        <v>1895</v>
      </c>
      <c r="I51" s="591"/>
      <c r="J51" s="589" t="s">
        <v>1891</v>
      </c>
      <c r="K51" s="589" t="s">
        <v>0</v>
      </c>
      <c r="L51" s="590">
        <v>400</v>
      </c>
    </row>
    <row r="52" spans="1:12" ht="24" x14ac:dyDescent="0.2">
      <c r="A52" s="593"/>
      <c r="B52" s="164" t="s">
        <v>3511</v>
      </c>
      <c r="C52" s="164" t="s">
        <v>3510</v>
      </c>
      <c r="D52" s="166">
        <v>43168</v>
      </c>
      <c r="E52" s="164" t="s">
        <v>3512</v>
      </c>
      <c r="F52" s="592"/>
      <c r="G52" s="592"/>
      <c r="H52" s="591"/>
      <c r="I52" s="591"/>
      <c r="J52" s="589"/>
      <c r="K52" s="589"/>
      <c r="L52" s="590"/>
    </row>
    <row r="53" spans="1:12" ht="24" x14ac:dyDescent="0.2">
      <c r="A53" s="593">
        <v>610</v>
      </c>
      <c r="B53" s="161" t="s">
        <v>20</v>
      </c>
      <c r="C53" s="162" t="s">
        <v>21</v>
      </c>
      <c r="D53" s="162" t="s">
        <v>1884</v>
      </c>
      <c r="E53" s="162" t="s">
        <v>1885</v>
      </c>
      <c r="F53" s="594" t="s">
        <v>14</v>
      </c>
      <c r="G53" s="594"/>
      <c r="H53" s="592"/>
      <c r="I53" s="592"/>
      <c r="J53" s="592"/>
      <c r="K53" s="592"/>
      <c r="L53" s="592"/>
    </row>
    <row r="54" spans="1:12" x14ac:dyDescent="0.2">
      <c r="A54" s="593"/>
      <c r="B54" s="589" t="s">
        <v>3928</v>
      </c>
      <c r="C54" s="589" t="s">
        <v>3929</v>
      </c>
      <c r="D54" s="596">
        <v>43172</v>
      </c>
      <c r="E54" s="589" t="s">
        <v>2915</v>
      </c>
      <c r="F54" s="589" t="s">
        <v>2916</v>
      </c>
      <c r="G54" s="589"/>
      <c r="H54" s="591" t="s">
        <v>1890</v>
      </c>
      <c r="I54" s="591"/>
      <c r="J54" s="164" t="s">
        <v>1891</v>
      </c>
      <c r="K54" s="164" t="s">
        <v>0</v>
      </c>
      <c r="L54" s="165">
        <v>269.5</v>
      </c>
    </row>
    <row r="55" spans="1:12" x14ac:dyDescent="0.2">
      <c r="A55" s="593"/>
      <c r="B55" s="589"/>
      <c r="C55" s="589"/>
      <c r="D55" s="596"/>
      <c r="E55" s="589"/>
      <c r="F55" s="589"/>
      <c r="G55" s="589"/>
      <c r="H55" s="591" t="s">
        <v>1892</v>
      </c>
      <c r="I55" s="591"/>
      <c r="J55" s="164" t="s">
        <v>1891</v>
      </c>
      <c r="K55" s="164" t="s">
        <v>0</v>
      </c>
      <c r="L55" s="165">
        <v>450</v>
      </c>
    </row>
    <row r="56" spans="1:12" ht="24" x14ac:dyDescent="0.2">
      <c r="A56" s="593"/>
      <c r="B56" s="161" t="s">
        <v>29</v>
      </c>
      <c r="C56" s="162" t="s">
        <v>30</v>
      </c>
      <c r="D56" s="162" t="s">
        <v>1893</v>
      </c>
      <c r="E56" s="162" t="s">
        <v>1894</v>
      </c>
      <c r="F56" s="592"/>
      <c r="G56" s="592"/>
      <c r="H56" s="591" t="s">
        <v>1895</v>
      </c>
      <c r="I56" s="591"/>
      <c r="J56" s="589" t="s">
        <v>1891</v>
      </c>
      <c r="K56" s="589" t="s">
        <v>0</v>
      </c>
      <c r="L56" s="590">
        <v>100</v>
      </c>
    </row>
    <row r="57" spans="1:12" ht="24" x14ac:dyDescent="0.2">
      <c r="A57" s="593"/>
      <c r="B57" s="164" t="s">
        <v>3930</v>
      </c>
      <c r="C57" s="164" t="s">
        <v>2916</v>
      </c>
      <c r="D57" s="166">
        <v>43173</v>
      </c>
      <c r="E57" s="164" t="s">
        <v>3931</v>
      </c>
      <c r="F57" s="592"/>
      <c r="G57" s="592"/>
      <c r="H57" s="591"/>
      <c r="I57" s="591"/>
      <c r="J57" s="589"/>
      <c r="K57" s="589"/>
      <c r="L57" s="590"/>
    </row>
    <row r="58" spans="1:12" ht="24" x14ac:dyDescent="0.2">
      <c r="A58" s="593">
        <v>611</v>
      </c>
      <c r="B58" s="161" t="s">
        <v>20</v>
      </c>
      <c r="C58" s="162" t="s">
        <v>21</v>
      </c>
      <c r="D58" s="162" t="s">
        <v>1884</v>
      </c>
      <c r="E58" s="162" t="s">
        <v>1885</v>
      </c>
      <c r="F58" s="594" t="s">
        <v>14</v>
      </c>
      <c r="G58" s="594"/>
      <c r="H58" s="592"/>
      <c r="I58" s="592"/>
      <c r="J58" s="592"/>
      <c r="K58" s="592"/>
      <c r="L58" s="592"/>
    </row>
    <row r="59" spans="1:12" x14ac:dyDescent="0.2">
      <c r="A59" s="593"/>
      <c r="B59" s="589" t="s">
        <v>3932</v>
      </c>
      <c r="C59" s="595" t="s">
        <v>3933</v>
      </c>
      <c r="D59" s="596">
        <v>43068</v>
      </c>
      <c r="E59" s="589" t="s">
        <v>2801</v>
      </c>
      <c r="F59" s="589" t="s">
        <v>3837</v>
      </c>
      <c r="G59" s="589"/>
      <c r="H59" s="591" t="s">
        <v>1890</v>
      </c>
      <c r="I59" s="591"/>
      <c r="J59" s="164" t="s">
        <v>1891</v>
      </c>
      <c r="K59" s="164" t="s">
        <v>0</v>
      </c>
      <c r="L59" s="165">
        <v>264.85000000000002</v>
      </c>
    </row>
    <row r="60" spans="1:12" x14ac:dyDescent="0.2">
      <c r="A60" s="593"/>
      <c r="B60" s="589"/>
      <c r="C60" s="595"/>
      <c r="D60" s="596"/>
      <c r="E60" s="589"/>
      <c r="F60" s="589"/>
      <c r="G60" s="589"/>
      <c r="H60" s="591" t="s">
        <v>1892</v>
      </c>
      <c r="I60" s="591"/>
      <c r="J60" s="164" t="s">
        <v>1891</v>
      </c>
      <c r="K60" s="164" t="s">
        <v>0</v>
      </c>
      <c r="L60" s="165">
        <v>683.77</v>
      </c>
    </row>
    <row r="61" spans="1:12" ht="24" x14ac:dyDescent="0.2">
      <c r="A61" s="593"/>
      <c r="B61" s="161" t="s">
        <v>29</v>
      </c>
      <c r="C61" s="162" t="s">
        <v>30</v>
      </c>
      <c r="D61" s="162" t="s">
        <v>1893</v>
      </c>
      <c r="E61" s="162" t="s">
        <v>1894</v>
      </c>
      <c r="F61" s="592"/>
      <c r="G61" s="592"/>
      <c r="H61" s="591" t="s">
        <v>1895</v>
      </c>
      <c r="I61" s="591"/>
      <c r="J61" s="589" t="s">
        <v>1891</v>
      </c>
      <c r="K61" s="589" t="s">
        <v>1891</v>
      </c>
      <c r="L61" s="590">
        <v>0</v>
      </c>
    </row>
    <row r="62" spans="1:12" ht="24" x14ac:dyDescent="0.2">
      <c r="A62" s="593"/>
      <c r="B62" s="164" t="s">
        <v>2160</v>
      </c>
      <c r="C62" s="164" t="s">
        <v>3837</v>
      </c>
      <c r="D62" s="166">
        <v>43070</v>
      </c>
      <c r="E62" s="164" t="s">
        <v>3196</v>
      </c>
      <c r="F62" s="592"/>
      <c r="G62" s="592"/>
      <c r="H62" s="591"/>
      <c r="I62" s="591"/>
      <c r="J62" s="589"/>
      <c r="K62" s="589"/>
      <c r="L62" s="590"/>
    </row>
    <row r="63" spans="1:12" ht="24" x14ac:dyDescent="0.2">
      <c r="A63" s="593">
        <v>612</v>
      </c>
      <c r="B63" s="161" t="s">
        <v>20</v>
      </c>
      <c r="C63" s="162" t="s">
        <v>21</v>
      </c>
      <c r="D63" s="162" t="s">
        <v>1884</v>
      </c>
      <c r="E63" s="162" t="s">
        <v>1885</v>
      </c>
      <c r="F63" s="594" t="s">
        <v>14</v>
      </c>
      <c r="G63" s="594"/>
      <c r="H63" s="592"/>
      <c r="I63" s="592"/>
      <c r="J63" s="592"/>
      <c r="K63" s="592"/>
      <c r="L63" s="592"/>
    </row>
    <row r="64" spans="1:12" x14ac:dyDescent="0.2">
      <c r="A64" s="593"/>
      <c r="B64" s="589" t="s">
        <v>3934</v>
      </c>
      <c r="C64" s="595" t="s">
        <v>3935</v>
      </c>
      <c r="D64" s="596">
        <v>43040</v>
      </c>
      <c r="E64" s="589" t="s">
        <v>2382</v>
      </c>
      <c r="F64" s="589" t="s">
        <v>3936</v>
      </c>
      <c r="G64" s="589"/>
      <c r="H64" s="591" t="s">
        <v>1890</v>
      </c>
      <c r="I64" s="591"/>
      <c r="J64" s="164" t="s">
        <v>1891</v>
      </c>
      <c r="K64" s="164" t="s">
        <v>0</v>
      </c>
      <c r="L64" s="165">
        <v>333</v>
      </c>
    </row>
    <row r="65" spans="1:12" x14ac:dyDescent="0.2">
      <c r="A65" s="593"/>
      <c r="B65" s="589"/>
      <c r="C65" s="595"/>
      <c r="D65" s="596"/>
      <c r="E65" s="589"/>
      <c r="F65" s="589"/>
      <c r="G65" s="589"/>
      <c r="H65" s="591" t="s">
        <v>1892</v>
      </c>
      <c r="I65" s="591"/>
      <c r="J65" s="164" t="s">
        <v>1891</v>
      </c>
      <c r="K65" s="164" t="s">
        <v>0</v>
      </c>
      <c r="L65" s="165">
        <v>156.38</v>
      </c>
    </row>
    <row r="66" spans="1:12" ht="24" x14ac:dyDescent="0.2">
      <c r="A66" s="593"/>
      <c r="B66" s="161" t="s">
        <v>29</v>
      </c>
      <c r="C66" s="162" t="s">
        <v>30</v>
      </c>
      <c r="D66" s="162" t="s">
        <v>1893</v>
      </c>
      <c r="E66" s="162" t="s">
        <v>1894</v>
      </c>
      <c r="F66" s="592"/>
      <c r="G66" s="592"/>
      <c r="H66" s="591" t="s">
        <v>1895</v>
      </c>
      <c r="I66" s="591"/>
      <c r="J66" s="589" t="s">
        <v>1891</v>
      </c>
      <c r="K66" s="589" t="s">
        <v>0</v>
      </c>
      <c r="L66" s="590">
        <v>75</v>
      </c>
    </row>
    <row r="67" spans="1:12" ht="36" x14ac:dyDescent="0.2">
      <c r="A67" s="593"/>
      <c r="B67" s="164" t="s">
        <v>3937</v>
      </c>
      <c r="C67" s="164" t="s">
        <v>3936</v>
      </c>
      <c r="D67" s="166">
        <v>43042</v>
      </c>
      <c r="E67" s="164" t="s">
        <v>2161</v>
      </c>
      <c r="F67" s="592"/>
      <c r="G67" s="592"/>
      <c r="H67" s="591"/>
      <c r="I67" s="591"/>
      <c r="J67" s="589"/>
      <c r="K67" s="589"/>
      <c r="L67" s="590"/>
    </row>
    <row r="68" spans="1:12" ht="24" x14ac:dyDescent="0.2">
      <c r="A68" s="593">
        <v>613</v>
      </c>
      <c r="B68" s="161" t="s">
        <v>20</v>
      </c>
      <c r="C68" s="162" t="s">
        <v>21</v>
      </c>
      <c r="D68" s="162" t="s">
        <v>1884</v>
      </c>
      <c r="E68" s="162" t="s">
        <v>1885</v>
      </c>
      <c r="F68" s="594" t="s">
        <v>14</v>
      </c>
      <c r="G68" s="594"/>
      <c r="H68" s="592"/>
      <c r="I68" s="592"/>
      <c r="J68" s="592"/>
      <c r="K68" s="592"/>
      <c r="L68" s="592"/>
    </row>
    <row r="69" spans="1:12" x14ac:dyDescent="0.2">
      <c r="A69" s="593"/>
      <c r="B69" s="589" t="s">
        <v>3934</v>
      </c>
      <c r="C69" s="595" t="s">
        <v>3938</v>
      </c>
      <c r="D69" s="596">
        <v>43082</v>
      </c>
      <c r="E69" s="589" t="s">
        <v>2905</v>
      </c>
      <c r="F69" s="589" t="s">
        <v>2906</v>
      </c>
      <c r="G69" s="589"/>
      <c r="H69" s="591" t="s">
        <v>1890</v>
      </c>
      <c r="I69" s="591"/>
      <c r="J69" s="164" t="s">
        <v>1891</v>
      </c>
      <c r="K69" s="164" t="s">
        <v>0</v>
      </c>
      <c r="L69" s="165">
        <v>261.93</v>
      </c>
    </row>
    <row r="70" spans="1:12" x14ac:dyDescent="0.2">
      <c r="A70" s="593"/>
      <c r="B70" s="589"/>
      <c r="C70" s="595"/>
      <c r="D70" s="596"/>
      <c r="E70" s="589"/>
      <c r="F70" s="589"/>
      <c r="G70" s="589"/>
      <c r="H70" s="591" t="s">
        <v>1892</v>
      </c>
      <c r="I70" s="591"/>
      <c r="J70" s="164" t="s">
        <v>1891</v>
      </c>
      <c r="K70" s="164" t="s">
        <v>0</v>
      </c>
      <c r="L70" s="165">
        <v>513.02</v>
      </c>
    </row>
    <row r="71" spans="1:12" ht="24" x14ac:dyDescent="0.2">
      <c r="A71" s="593"/>
      <c r="B71" s="161" t="s">
        <v>29</v>
      </c>
      <c r="C71" s="162" t="s">
        <v>30</v>
      </c>
      <c r="D71" s="162" t="s">
        <v>1893</v>
      </c>
      <c r="E71" s="162" t="s">
        <v>1894</v>
      </c>
      <c r="F71" s="592"/>
      <c r="G71" s="592"/>
      <c r="H71" s="591" t="s">
        <v>1895</v>
      </c>
      <c r="I71" s="591"/>
      <c r="J71" s="589" t="s">
        <v>1891</v>
      </c>
      <c r="K71" s="589" t="s">
        <v>0</v>
      </c>
      <c r="L71" s="590">
        <v>50</v>
      </c>
    </row>
    <row r="72" spans="1:12" ht="36" x14ac:dyDescent="0.2">
      <c r="A72" s="593"/>
      <c r="B72" s="164" t="s">
        <v>3937</v>
      </c>
      <c r="C72" s="164" t="s">
        <v>2906</v>
      </c>
      <c r="D72" s="166">
        <v>43084</v>
      </c>
      <c r="E72" s="164" t="s">
        <v>2425</v>
      </c>
      <c r="F72" s="592"/>
      <c r="G72" s="592"/>
      <c r="H72" s="591"/>
      <c r="I72" s="591"/>
      <c r="J72" s="589"/>
      <c r="K72" s="589"/>
      <c r="L72" s="590"/>
    </row>
    <row r="73" spans="1:12" ht="24" x14ac:dyDescent="0.2">
      <c r="A73" s="593">
        <v>614</v>
      </c>
      <c r="B73" s="161" t="s">
        <v>20</v>
      </c>
      <c r="C73" s="162" t="s">
        <v>21</v>
      </c>
      <c r="D73" s="162" t="s">
        <v>1884</v>
      </c>
      <c r="E73" s="162" t="s">
        <v>1885</v>
      </c>
      <c r="F73" s="594" t="s">
        <v>14</v>
      </c>
      <c r="G73" s="594"/>
      <c r="H73" s="592"/>
      <c r="I73" s="592"/>
      <c r="J73" s="592"/>
      <c r="K73" s="592"/>
      <c r="L73" s="592"/>
    </row>
    <row r="74" spans="1:12" x14ac:dyDescent="0.2">
      <c r="A74" s="593"/>
      <c r="B74" s="589" t="s">
        <v>3934</v>
      </c>
      <c r="C74" s="595" t="s">
        <v>3939</v>
      </c>
      <c r="D74" s="596">
        <v>43149</v>
      </c>
      <c r="E74" s="589" t="s">
        <v>3940</v>
      </c>
      <c r="F74" s="589" t="s">
        <v>3433</v>
      </c>
      <c r="G74" s="589"/>
      <c r="H74" s="591" t="s">
        <v>1890</v>
      </c>
      <c r="I74" s="591"/>
      <c r="J74" s="164" t="s">
        <v>1891</v>
      </c>
      <c r="K74" s="164" t="s">
        <v>0</v>
      </c>
      <c r="L74" s="165">
        <v>786</v>
      </c>
    </row>
    <row r="75" spans="1:12" x14ac:dyDescent="0.2">
      <c r="A75" s="593"/>
      <c r="B75" s="589"/>
      <c r="C75" s="595"/>
      <c r="D75" s="596"/>
      <c r="E75" s="589"/>
      <c r="F75" s="589"/>
      <c r="G75" s="589"/>
      <c r="H75" s="591" t="s">
        <v>1892</v>
      </c>
      <c r="I75" s="591"/>
      <c r="J75" s="164" t="s">
        <v>1891</v>
      </c>
      <c r="K75" s="164" t="s">
        <v>1891</v>
      </c>
      <c r="L75" s="165">
        <v>0</v>
      </c>
    </row>
    <row r="76" spans="1:12" ht="24" x14ac:dyDescent="0.2">
      <c r="A76" s="593"/>
      <c r="B76" s="161" t="s">
        <v>29</v>
      </c>
      <c r="C76" s="162" t="s">
        <v>30</v>
      </c>
      <c r="D76" s="162" t="s">
        <v>1893</v>
      </c>
      <c r="E76" s="162" t="s">
        <v>1894</v>
      </c>
      <c r="F76" s="592"/>
      <c r="G76" s="592"/>
      <c r="H76" s="591" t="s">
        <v>1895</v>
      </c>
      <c r="I76" s="591"/>
      <c r="J76" s="589" t="s">
        <v>1891</v>
      </c>
      <c r="K76" s="589" t="s">
        <v>0</v>
      </c>
      <c r="L76" s="590">
        <v>50</v>
      </c>
    </row>
    <row r="77" spans="1:12" ht="36" x14ac:dyDescent="0.2">
      <c r="A77" s="593"/>
      <c r="B77" s="164" t="s">
        <v>3937</v>
      </c>
      <c r="C77" s="164" t="s">
        <v>3433</v>
      </c>
      <c r="D77" s="166">
        <v>43156</v>
      </c>
      <c r="E77" s="164" t="s">
        <v>3385</v>
      </c>
      <c r="F77" s="592"/>
      <c r="G77" s="592"/>
      <c r="H77" s="591"/>
      <c r="I77" s="591"/>
      <c r="J77" s="589"/>
      <c r="K77" s="589"/>
      <c r="L77" s="590"/>
    </row>
    <row r="78" spans="1:12" ht="24" x14ac:dyDescent="0.2">
      <c r="A78" s="593">
        <v>615</v>
      </c>
      <c r="B78" s="161" t="s">
        <v>20</v>
      </c>
      <c r="C78" s="162" t="s">
        <v>21</v>
      </c>
      <c r="D78" s="162" t="s">
        <v>1884</v>
      </c>
      <c r="E78" s="162" t="s">
        <v>1885</v>
      </c>
      <c r="F78" s="594" t="s">
        <v>14</v>
      </c>
      <c r="G78" s="594"/>
      <c r="H78" s="592"/>
      <c r="I78" s="592"/>
      <c r="J78" s="592"/>
      <c r="K78" s="592"/>
      <c r="L78" s="592"/>
    </row>
    <row r="79" spans="1:12" x14ac:dyDescent="0.2">
      <c r="A79" s="593"/>
      <c r="B79" s="589" t="s">
        <v>3941</v>
      </c>
      <c r="C79" s="595" t="s">
        <v>3942</v>
      </c>
      <c r="D79" s="596">
        <v>43182</v>
      </c>
      <c r="E79" s="589" t="s">
        <v>2763</v>
      </c>
      <c r="F79" s="589" t="s">
        <v>1038</v>
      </c>
      <c r="G79" s="589"/>
      <c r="H79" s="591" t="s">
        <v>1890</v>
      </c>
      <c r="I79" s="591"/>
      <c r="J79" s="164" t="s">
        <v>0</v>
      </c>
      <c r="K79" s="164" t="s">
        <v>1891</v>
      </c>
      <c r="L79" s="165">
        <v>316.85000000000002</v>
      </c>
    </row>
    <row r="80" spans="1:12" x14ac:dyDescent="0.2">
      <c r="A80" s="593"/>
      <c r="B80" s="589"/>
      <c r="C80" s="595"/>
      <c r="D80" s="596"/>
      <c r="E80" s="589"/>
      <c r="F80" s="589"/>
      <c r="G80" s="589"/>
      <c r="H80" s="591" t="s">
        <v>1892</v>
      </c>
      <c r="I80" s="591"/>
      <c r="J80" s="164" t="s">
        <v>1891</v>
      </c>
      <c r="K80" s="164" t="s">
        <v>1891</v>
      </c>
      <c r="L80" s="165">
        <v>0</v>
      </c>
    </row>
    <row r="81" spans="1:12" ht="24" x14ac:dyDescent="0.2">
      <c r="A81" s="593"/>
      <c r="B81" s="161" t="s">
        <v>29</v>
      </c>
      <c r="C81" s="162" t="s">
        <v>30</v>
      </c>
      <c r="D81" s="162" t="s">
        <v>1893</v>
      </c>
      <c r="E81" s="162" t="s">
        <v>1894</v>
      </c>
      <c r="F81" s="592"/>
      <c r="G81" s="592"/>
      <c r="H81" s="591" t="s">
        <v>1895</v>
      </c>
      <c r="I81" s="591"/>
      <c r="J81" s="589" t="s">
        <v>0</v>
      </c>
      <c r="K81" s="589" t="s">
        <v>1891</v>
      </c>
      <c r="L81" s="590">
        <v>870</v>
      </c>
    </row>
    <row r="82" spans="1:12" ht="24" x14ac:dyDescent="0.2">
      <c r="A82" s="593"/>
      <c r="B82" s="164" t="s">
        <v>1896</v>
      </c>
      <c r="C82" s="164" t="s">
        <v>1038</v>
      </c>
      <c r="D82" s="166">
        <v>43187</v>
      </c>
      <c r="E82" s="164" t="s">
        <v>3943</v>
      </c>
      <c r="F82" s="592"/>
      <c r="G82" s="592"/>
      <c r="H82" s="591"/>
      <c r="I82" s="591"/>
      <c r="J82" s="589"/>
      <c r="K82" s="589"/>
      <c r="L82" s="590"/>
    </row>
    <row r="83" spans="1:12" ht="24" x14ac:dyDescent="0.2">
      <c r="A83" s="593">
        <v>616</v>
      </c>
      <c r="B83" s="161" t="s">
        <v>20</v>
      </c>
      <c r="C83" s="162" t="s">
        <v>21</v>
      </c>
      <c r="D83" s="162" t="s">
        <v>1884</v>
      </c>
      <c r="E83" s="162" t="s">
        <v>1885</v>
      </c>
      <c r="F83" s="594" t="s">
        <v>14</v>
      </c>
      <c r="G83" s="594"/>
      <c r="H83" s="592"/>
      <c r="I83" s="592"/>
      <c r="J83" s="592"/>
      <c r="K83" s="592"/>
      <c r="L83" s="592"/>
    </row>
    <row r="84" spans="1:12" x14ac:dyDescent="0.2">
      <c r="A84" s="593"/>
      <c r="B84" s="589" t="s">
        <v>3944</v>
      </c>
      <c r="C84" s="595" t="s">
        <v>3945</v>
      </c>
      <c r="D84" s="596">
        <v>43165</v>
      </c>
      <c r="E84" s="589" t="s">
        <v>3946</v>
      </c>
      <c r="F84" s="589" t="s">
        <v>3947</v>
      </c>
      <c r="G84" s="589"/>
      <c r="H84" s="591" t="s">
        <v>1890</v>
      </c>
      <c r="I84" s="591"/>
      <c r="J84" s="164" t="s">
        <v>1891</v>
      </c>
      <c r="K84" s="164" t="s">
        <v>0</v>
      </c>
      <c r="L84" s="165">
        <v>574</v>
      </c>
    </row>
    <row r="85" spans="1:12" x14ac:dyDescent="0.2">
      <c r="A85" s="593"/>
      <c r="B85" s="589"/>
      <c r="C85" s="595"/>
      <c r="D85" s="596"/>
      <c r="E85" s="589"/>
      <c r="F85" s="589"/>
      <c r="G85" s="589"/>
      <c r="H85" s="591" t="s">
        <v>1892</v>
      </c>
      <c r="I85" s="591"/>
      <c r="J85" s="589" t="s">
        <v>1891</v>
      </c>
      <c r="K85" s="589" t="s">
        <v>1891</v>
      </c>
      <c r="L85" s="590">
        <v>0</v>
      </c>
    </row>
    <row r="86" spans="1:12" x14ac:dyDescent="0.2">
      <c r="A86" s="593"/>
      <c r="B86" s="589"/>
      <c r="C86" s="595"/>
      <c r="D86" s="596"/>
      <c r="E86" s="589"/>
      <c r="F86" s="589"/>
      <c r="G86" s="589"/>
      <c r="H86" s="591"/>
      <c r="I86" s="591"/>
      <c r="J86" s="589"/>
      <c r="K86" s="589"/>
      <c r="L86" s="590"/>
    </row>
    <row r="87" spans="1:12" ht="24" x14ac:dyDescent="0.2">
      <c r="A87" s="593"/>
      <c r="B87" s="161" t="s">
        <v>29</v>
      </c>
      <c r="C87" s="162" t="s">
        <v>30</v>
      </c>
      <c r="D87" s="162" t="s">
        <v>1893</v>
      </c>
      <c r="E87" s="162" t="s">
        <v>1894</v>
      </c>
      <c r="F87" s="592"/>
      <c r="G87" s="592"/>
      <c r="H87" s="591" t="s">
        <v>1895</v>
      </c>
      <c r="I87" s="591"/>
      <c r="J87" s="589" t="s">
        <v>1891</v>
      </c>
      <c r="K87" s="589" t="s">
        <v>0</v>
      </c>
      <c r="L87" s="590">
        <v>310</v>
      </c>
    </row>
    <row r="88" spans="1:12" ht="24" x14ac:dyDescent="0.2">
      <c r="A88" s="593"/>
      <c r="B88" s="164" t="s">
        <v>1896</v>
      </c>
      <c r="C88" s="164" t="s">
        <v>3947</v>
      </c>
      <c r="D88" s="166">
        <v>43170</v>
      </c>
      <c r="E88" s="164" t="s">
        <v>3246</v>
      </c>
      <c r="F88" s="592"/>
      <c r="G88" s="592"/>
      <c r="H88" s="591"/>
      <c r="I88" s="591"/>
      <c r="J88" s="589"/>
      <c r="K88" s="589"/>
      <c r="L88" s="590"/>
    </row>
    <row r="89" spans="1:12" ht="24" x14ac:dyDescent="0.2">
      <c r="A89" s="593">
        <v>617</v>
      </c>
      <c r="B89" s="161" t="s">
        <v>20</v>
      </c>
      <c r="C89" s="162" t="s">
        <v>21</v>
      </c>
      <c r="D89" s="162" t="s">
        <v>1884</v>
      </c>
      <c r="E89" s="162" t="s">
        <v>1885</v>
      </c>
      <c r="F89" s="594" t="s">
        <v>14</v>
      </c>
      <c r="G89" s="594"/>
      <c r="H89" s="592"/>
      <c r="I89" s="592"/>
      <c r="J89" s="592"/>
      <c r="K89" s="592"/>
      <c r="L89" s="592"/>
    </row>
    <row r="90" spans="1:12" x14ac:dyDescent="0.2">
      <c r="A90" s="593"/>
      <c r="B90" s="589" t="s">
        <v>3948</v>
      </c>
      <c r="C90" s="595" t="s">
        <v>3949</v>
      </c>
      <c r="D90" s="596">
        <v>43017</v>
      </c>
      <c r="E90" s="589" t="s">
        <v>3950</v>
      </c>
      <c r="F90" s="589" t="s">
        <v>3951</v>
      </c>
      <c r="G90" s="589"/>
      <c r="H90" s="591" t="s">
        <v>1890</v>
      </c>
      <c r="I90" s="591"/>
      <c r="J90" s="164" t="s">
        <v>1891</v>
      </c>
      <c r="K90" s="164" t="s">
        <v>0</v>
      </c>
      <c r="L90" s="165">
        <v>729.72</v>
      </c>
    </row>
    <row r="91" spans="1:12" x14ac:dyDescent="0.2">
      <c r="A91" s="593"/>
      <c r="B91" s="589"/>
      <c r="C91" s="595"/>
      <c r="D91" s="596"/>
      <c r="E91" s="589"/>
      <c r="F91" s="589"/>
      <c r="G91" s="589"/>
      <c r="H91" s="591" t="s">
        <v>1892</v>
      </c>
      <c r="I91" s="591"/>
      <c r="J91" s="164" t="s">
        <v>1891</v>
      </c>
      <c r="K91" s="164" t="s">
        <v>0</v>
      </c>
      <c r="L91" s="165">
        <v>619.4</v>
      </c>
    </row>
    <row r="92" spans="1:12" ht="24" x14ac:dyDescent="0.2">
      <c r="A92" s="593"/>
      <c r="B92" s="161" t="s">
        <v>29</v>
      </c>
      <c r="C92" s="162" t="s">
        <v>30</v>
      </c>
      <c r="D92" s="162" t="s">
        <v>1893</v>
      </c>
      <c r="E92" s="162" t="s">
        <v>1894</v>
      </c>
      <c r="F92" s="592"/>
      <c r="G92" s="592"/>
      <c r="H92" s="591" t="s">
        <v>1895</v>
      </c>
      <c r="I92" s="591"/>
      <c r="J92" s="589" t="s">
        <v>1891</v>
      </c>
      <c r="K92" s="589" t="s">
        <v>0</v>
      </c>
      <c r="L92" s="590">
        <v>279</v>
      </c>
    </row>
    <row r="93" spans="1:12" ht="24" x14ac:dyDescent="0.2">
      <c r="A93" s="593"/>
      <c r="B93" s="164" t="s">
        <v>1923</v>
      </c>
      <c r="C93" s="164" t="s">
        <v>3951</v>
      </c>
      <c r="D93" s="166">
        <v>43019</v>
      </c>
      <c r="E93" s="164" t="s">
        <v>3612</v>
      </c>
      <c r="F93" s="592"/>
      <c r="G93" s="592"/>
      <c r="H93" s="591"/>
      <c r="I93" s="591"/>
      <c r="J93" s="589"/>
      <c r="K93" s="589"/>
      <c r="L93" s="590"/>
    </row>
    <row r="94" spans="1:12" ht="24" x14ac:dyDescent="0.2">
      <c r="A94" s="593">
        <v>618</v>
      </c>
      <c r="B94" s="161" t="s">
        <v>20</v>
      </c>
      <c r="C94" s="162" t="s">
        <v>21</v>
      </c>
      <c r="D94" s="162" t="s">
        <v>1884</v>
      </c>
      <c r="E94" s="162" t="s">
        <v>1885</v>
      </c>
      <c r="F94" s="594" t="s">
        <v>14</v>
      </c>
      <c r="G94" s="594"/>
      <c r="H94" s="592"/>
      <c r="I94" s="592"/>
      <c r="J94" s="592"/>
      <c r="K94" s="592"/>
      <c r="L94" s="592"/>
    </row>
    <row r="95" spans="1:12" x14ac:dyDescent="0.2">
      <c r="A95" s="593"/>
      <c r="B95" s="589" t="s">
        <v>3948</v>
      </c>
      <c r="C95" s="595" t="s">
        <v>3952</v>
      </c>
      <c r="D95" s="596">
        <v>43024</v>
      </c>
      <c r="E95" s="589" t="s">
        <v>3953</v>
      </c>
      <c r="F95" s="589" t="s">
        <v>3954</v>
      </c>
      <c r="G95" s="589"/>
      <c r="H95" s="591" t="s">
        <v>1890</v>
      </c>
      <c r="I95" s="591"/>
      <c r="J95" s="164" t="s">
        <v>1891</v>
      </c>
      <c r="K95" s="164" t="s">
        <v>0</v>
      </c>
      <c r="L95" s="165">
        <v>380.74</v>
      </c>
    </row>
    <row r="96" spans="1:12" x14ac:dyDescent="0.2">
      <c r="A96" s="593"/>
      <c r="B96" s="589"/>
      <c r="C96" s="595"/>
      <c r="D96" s="596"/>
      <c r="E96" s="589"/>
      <c r="F96" s="589"/>
      <c r="G96" s="589"/>
      <c r="H96" s="591" t="s">
        <v>1892</v>
      </c>
      <c r="I96" s="591"/>
      <c r="J96" s="164" t="s">
        <v>1891</v>
      </c>
      <c r="K96" s="164" t="s">
        <v>0</v>
      </c>
      <c r="L96" s="165">
        <v>431.61</v>
      </c>
    </row>
    <row r="97" spans="1:12" ht="24" x14ac:dyDescent="0.2">
      <c r="A97" s="593"/>
      <c r="B97" s="161" t="s">
        <v>29</v>
      </c>
      <c r="C97" s="162" t="s">
        <v>30</v>
      </c>
      <c r="D97" s="162" t="s">
        <v>1893</v>
      </c>
      <c r="E97" s="162" t="s">
        <v>1894</v>
      </c>
      <c r="F97" s="592"/>
      <c r="G97" s="592"/>
      <c r="H97" s="591" t="s">
        <v>1895</v>
      </c>
      <c r="I97" s="591"/>
      <c r="J97" s="589" t="s">
        <v>1891</v>
      </c>
      <c r="K97" s="589" t="s">
        <v>0</v>
      </c>
      <c r="L97" s="590">
        <v>970</v>
      </c>
    </row>
    <row r="98" spans="1:12" ht="24" x14ac:dyDescent="0.2">
      <c r="A98" s="593"/>
      <c r="B98" s="164" t="s">
        <v>1923</v>
      </c>
      <c r="C98" s="164" t="s">
        <v>3954</v>
      </c>
      <c r="D98" s="166">
        <v>43026</v>
      </c>
      <c r="E98" s="164" t="s">
        <v>3225</v>
      </c>
      <c r="F98" s="592"/>
      <c r="G98" s="592"/>
      <c r="H98" s="591"/>
      <c r="I98" s="591"/>
      <c r="J98" s="589"/>
      <c r="K98" s="589"/>
      <c r="L98" s="590"/>
    </row>
    <row r="99" spans="1:12" ht="24" x14ac:dyDescent="0.2">
      <c r="A99" s="593">
        <v>619</v>
      </c>
      <c r="B99" s="161" t="s">
        <v>20</v>
      </c>
      <c r="C99" s="162" t="s">
        <v>21</v>
      </c>
      <c r="D99" s="162" t="s">
        <v>1884</v>
      </c>
      <c r="E99" s="162" t="s">
        <v>1885</v>
      </c>
      <c r="F99" s="594" t="s">
        <v>14</v>
      </c>
      <c r="G99" s="594"/>
      <c r="H99" s="592"/>
      <c r="I99" s="592"/>
      <c r="J99" s="592"/>
      <c r="K99" s="592"/>
      <c r="L99" s="592"/>
    </row>
    <row r="100" spans="1:12" x14ac:dyDescent="0.2">
      <c r="A100" s="593"/>
      <c r="B100" s="589" t="s">
        <v>3948</v>
      </c>
      <c r="C100" s="595" t="s">
        <v>3955</v>
      </c>
      <c r="D100" s="596">
        <v>43034</v>
      </c>
      <c r="E100" s="589" t="s">
        <v>2064</v>
      </c>
      <c r="F100" s="589" t="s">
        <v>1985</v>
      </c>
      <c r="G100" s="589"/>
      <c r="H100" s="591" t="s">
        <v>1890</v>
      </c>
      <c r="I100" s="591"/>
      <c r="J100" s="164" t="s">
        <v>1891</v>
      </c>
      <c r="K100" s="164" t="s">
        <v>0</v>
      </c>
      <c r="L100" s="165">
        <v>1196.6000000000001</v>
      </c>
    </row>
    <row r="101" spans="1:12" x14ac:dyDescent="0.2">
      <c r="A101" s="593"/>
      <c r="B101" s="589"/>
      <c r="C101" s="595"/>
      <c r="D101" s="596"/>
      <c r="E101" s="589"/>
      <c r="F101" s="589"/>
      <c r="G101" s="589"/>
      <c r="H101" s="591" t="s">
        <v>1892</v>
      </c>
      <c r="I101" s="591"/>
      <c r="J101" s="164" t="s">
        <v>1891</v>
      </c>
      <c r="K101" s="164" t="s">
        <v>0</v>
      </c>
      <c r="L101" s="165">
        <v>74</v>
      </c>
    </row>
    <row r="102" spans="1:12" ht="24" x14ac:dyDescent="0.2">
      <c r="A102" s="593"/>
      <c r="B102" s="161" t="s">
        <v>29</v>
      </c>
      <c r="C102" s="162" t="s">
        <v>30</v>
      </c>
      <c r="D102" s="162" t="s">
        <v>1893</v>
      </c>
      <c r="E102" s="162" t="s">
        <v>1894</v>
      </c>
      <c r="F102" s="592"/>
      <c r="G102" s="592"/>
      <c r="H102" s="591" t="s">
        <v>1895</v>
      </c>
      <c r="I102" s="591"/>
      <c r="J102" s="589" t="s">
        <v>1891</v>
      </c>
      <c r="K102" s="589" t="s">
        <v>0</v>
      </c>
      <c r="L102" s="590">
        <v>785</v>
      </c>
    </row>
    <row r="103" spans="1:12" ht="24" x14ac:dyDescent="0.2">
      <c r="A103" s="593"/>
      <c r="B103" s="164" t="s">
        <v>1923</v>
      </c>
      <c r="C103" s="164" t="s">
        <v>1985</v>
      </c>
      <c r="D103" s="166">
        <v>43038</v>
      </c>
      <c r="E103" s="164" t="s">
        <v>3956</v>
      </c>
      <c r="F103" s="592"/>
      <c r="G103" s="592"/>
      <c r="H103" s="591"/>
      <c r="I103" s="591"/>
      <c r="J103" s="589"/>
      <c r="K103" s="589"/>
      <c r="L103" s="590"/>
    </row>
    <row r="104" spans="1:12" ht="24" x14ac:dyDescent="0.2">
      <c r="A104" s="593">
        <v>620</v>
      </c>
      <c r="B104" s="161" t="s">
        <v>20</v>
      </c>
      <c r="C104" s="162" t="s">
        <v>21</v>
      </c>
      <c r="D104" s="162" t="s">
        <v>1884</v>
      </c>
      <c r="E104" s="162" t="s">
        <v>1885</v>
      </c>
      <c r="F104" s="594" t="s">
        <v>14</v>
      </c>
      <c r="G104" s="594"/>
      <c r="H104" s="592"/>
      <c r="I104" s="592"/>
      <c r="J104" s="592"/>
      <c r="K104" s="592"/>
      <c r="L104" s="592"/>
    </row>
    <row r="105" spans="1:12" x14ac:dyDescent="0.2">
      <c r="A105" s="593"/>
      <c r="B105" s="589" t="s">
        <v>3948</v>
      </c>
      <c r="C105" s="595" t="s">
        <v>3957</v>
      </c>
      <c r="D105" s="596">
        <v>43070</v>
      </c>
      <c r="E105" s="589" t="s">
        <v>1957</v>
      </c>
      <c r="F105" s="589" t="s">
        <v>1985</v>
      </c>
      <c r="G105" s="589"/>
      <c r="H105" s="591" t="s">
        <v>1890</v>
      </c>
      <c r="I105" s="591"/>
      <c r="J105" s="164" t="s">
        <v>1891</v>
      </c>
      <c r="K105" s="164" t="s">
        <v>0</v>
      </c>
      <c r="L105" s="165">
        <v>772.88</v>
      </c>
    </row>
    <row r="106" spans="1:12" x14ac:dyDescent="0.2">
      <c r="A106" s="593"/>
      <c r="B106" s="589"/>
      <c r="C106" s="595"/>
      <c r="D106" s="596"/>
      <c r="E106" s="589"/>
      <c r="F106" s="589"/>
      <c r="G106" s="589"/>
      <c r="H106" s="591" t="s">
        <v>1892</v>
      </c>
      <c r="I106" s="591"/>
      <c r="J106" s="164" t="s">
        <v>1891</v>
      </c>
      <c r="K106" s="164" t="s">
        <v>0</v>
      </c>
      <c r="L106" s="165">
        <v>210.4</v>
      </c>
    </row>
    <row r="107" spans="1:12" ht="24" x14ac:dyDescent="0.2">
      <c r="A107" s="593"/>
      <c r="B107" s="161" t="s">
        <v>29</v>
      </c>
      <c r="C107" s="162" t="s">
        <v>30</v>
      </c>
      <c r="D107" s="162" t="s">
        <v>1893</v>
      </c>
      <c r="E107" s="162" t="s">
        <v>1894</v>
      </c>
      <c r="F107" s="592"/>
      <c r="G107" s="592"/>
      <c r="H107" s="591" t="s">
        <v>1895</v>
      </c>
      <c r="I107" s="591"/>
      <c r="J107" s="589" t="s">
        <v>1891</v>
      </c>
      <c r="K107" s="589" t="s">
        <v>0</v>
      </c>
      <c r="L107" s="590">
        <v>810</v>
      </c>
    </row>
    <row r="108" spans="1:12" ht="24" x14ac:dyDescent="0.2">
      <c r="A108" s="593"/>
      <c r="B108" s="164" t="s">
        <v>1923</v>
      </c>
      <c r="C108" s="164" t="s">
        <v>1985</v>
      </c>
      <c r="D108" s="166">
        <v>43074</v>
      </c>
      <c r="E108" s="164" t="s">
        <v>3958</v>
      </c>
      <c r="F108" s="592"/>
      <c r="G108" s="592"/>
      <c r="H108" s="591"/>
      <c r="I108" s="591"/>
      <c r="J108" s="589"/>
      <c r="K108" s="589"/>
      <c r="L108" s="590"/>
    </row>
    <row r="109" spans="1:12" ht="24" x14ac:dyDescent="0.2">
      <c r="A109" s="593">
        <v>621</v>
      </c>
      <c r="B109" s="161" t="s">
        <v>20</v>
      </c>
      <c r="C109" s="162" t="s">
        <v>21</v>
      </c>
      <c r="D109" s="162" t="s">
        <v>1884</v>
      </c>
      <c r="E109" s="162" t="s">
        <v>1885</v>
      </c>
      <c r="F109" s="594" t="s">
        <v>14</v>
      </c>
      <c r="G109" s="594"/>
      <c r="H109" s="592"/>
      <c r="I109" s="592"/>
      <c r="J109" s="592"/>
      <c r="K109" s="592"/>
      <c r="L109" s="592"/>
    </row>
    <row r="110" spans="1:12" x14ac:dyDescent="0.2">
      <c r="A110" s="593"/>
      <c r="B110" s="589" t="s">
        <v>3948</v>
      </c>
      <c r="C110" s="595" t="s">
        <v>3959</v>
      </c>
      <c r="D110" s="596">
        <v>43124</v>
      </c>
      <c r="E110" s="589" t="s">
        <v>1938</v>
      </c>
      <c r="F110" s="589" t="s">
        <v>1985</v>
      </c>
      <c r="G110" s="589"/>
      <c r="H110" s="591" t="s">
        <v>1890</v>
      </c>
      <c r="I110" s="591"/>
      <c r="J110" s="164" t="s">
        <v>1891</v>
      </c>
      <c r="K110" s="164" t="s">
        <v>0</v>
      </c>
      <c r="L110" s="165">
        <v>1201.72</v>
      </c>
    </row>
    <row r="111" spans="1:12" x14ac:dyDescent="0.2">
      <c r="A111" s="593"/>
      <c r="B111" s="589"/>
      <c r="C111" s="595"/>
      <c r="D111" s="596"/>
      <c r="E111" s="589"/>
      <c r="F111" s="589"/>
      <c r="G111" s="589"/>
      <c r="H111" s="591" t="s">
        <v>1892</v>
      </c>
      <c r="I111" s="591"/>
      <c r="J111" s="164" t="s">
        <v>1891</v>
      </c>
      <c r="K111" s="164" t="s">
        <v>0</v>
      </c>
      <c r="L111" s="165">
        <v>286.2</v>
      </c>
    </row>
    <row r="112" spans="1:12" ht="24" x14ac:dyDescent="0.2">
      <c r="A112" s="593"/>
      <c r="B112" s="161" t="s">
        <v>29</v>
      </c>
      <c r="C112" s="162" t="s">
        <v>30</v>
      </c>
      <c r="D112" s="162" t="s">
        <v>1893</v>
      </c>
      <c r="E112" s="162" t="s">
        <v>1894</v>
      </c>
      <c r="F112" s="592"/>
      <c r="G112" s="592"/>
      <c r="H112" s="591" t="s">
        <v>1895</v>
      </c>
      <c r="I112" s="591"/>
      <c r="J112" s="589" t="s">
        <v>1891</v>
      </c>
      <c r="K112" s="589" t="s">
        <v>0</v>
      </c>
      <c r="L112" s="590">
        <v>35</v>
      </c>
    </row>
    <row r="113" spans="1:12" ht="24" x14ac:dyDescent="0.2">
      <c r="A113" s="593"/>
      <c r="B113" s="164" t="s">
        <v>1923</v>
      </c>
      <c r="C113" s="164" t="s">
        <v>1985</v>
      </c>
      <c r="D113" s="166">
        <v>43131</v>
      </c>
      <c r="E113" s="164" t="s">
        <v>3960</v>
      </c>
      <c r="F113" s="592"/>
      <c r="G113" s="592"/>
      <c r="H113" s="591"/>
      <c r="I113" s="591"/>
      <c r="J113" s="589"/>
      <c r="K113" s="589"/>
      <c r="L113" s="590"/>
    </row>
    <row r="114" spans="1:12" ht="24" x14ac:dyDescent="0.2">
      <c r="A114" s="593">
        <v>622</v>
      </c>
      <c r="B114" s="161" t="s">
        <v>20</v>
      </c>
      <c r="C114" s="162" t="s">
        <v>21</v>
      </c>
      <c r="D114" s="162" t="s">
        <v>1884</v>
      </c>
      <c r="E114" s="162" t="s">
        <v>1885</v>
      </c>
      <c r="F114" s="594" t="s">
        <v>14</v>
      </c>
      <c r="G114" s="594"/>
      <c r="H114" s="592"/>
      <c r="I114" s="592"/>
      <c r="J114" s="592"/>
      <c r="K114" s="592"/>
      <c r="L114" s="592"/>
    </row>
    <row r="115" spans="1:12" x14ac:dyDescent="0.2">
      <c r="A115" s="593"/>
      <c r="B115" s="589" t="s">
        <v>3948</v>
      </c>
      <c r="C115" s="595" t="s">
        <v>3959</v>
      </c>
      <c r="D115" s="596">
        <v>43124</v>
      </c>
      <c r="E115" s="589" t="s">
        <v>1938</v>
      </c>
      <c r="F115" s="589" t="s">
        <v>2091</v>
      </c>
      <c r="G115" s="589"/>
      <c r="H115" s="591" t="s">
        <v>1890</v>
      </c>
      <c r="I115" s="591"/>
      <c r="J115" s="164" t="s">
        <v>1891</v>
      </c>
      <c r="K115" s="164" t="s">
        <v>0</v>
      </c>
      <c r="L115" s="165">
        <v>1070.69</v>
      </c>
    </row>
    <row r="116" spans="1:12" x14ac:dyDescent="0.2">
      <c r="A116" s="593"/>
      <c r="B116" s="589"/>
      <c r="C116" s="595"/>
      <c r="D116" s="596"/>
      <c r="E116" s="589"/>
      <c r="F116" s="589"/>
      <c r="G116" s="589"/>
      <c r="H116" s="591" t="s">
        <v>1892</v>
      </c>
      <c r="I116" s="591"/>
      <c r="J116" s="164" t="s">
        <v>1891</v>
      </c>
      <c r="K116" s="164" t="s">
        <v>0</v>
      </c>
      <c r="L116" s="165">
        <v>337.4</v>
      </c>
    </row>
    <row r="117" spans="1:12" ht="24" x14ac:dyDescent="0.2">
      <c r="A117" s="593"/>
      <c r="B117" s="161" t="s">
        <v>29</v>
      </c>
      <c r="C117" s="162" t="s">
        <v>30</v>
      </c>
      <c r="D117" s="162" t="s">
        <v>1893</v>
      </c>
      <c r="E117" s="162" t="s">
        <v>1894</v>
      </c>
      <c r="F117" s="592"/>
      <c r="G117" s="592"/>
      <c r="H117" s="591" t="s">
        <v>1895</v>
      </c>
      <c r="I117" s="591"/>
      <c r="J117" s="589" t="s">
        <v>1891</v>
      </c>
      <c r="K117" s="589" t="s">
        <v>0</v>
      </c>
      <c r="L117" s="590">
        <v>655</v>
      </c>
    </row>
    <row r="118" spans="1:12" ht="24" x14ac:dyDescent="0.2">
      <c r="A118" s="593"/>
      <c r="B118" s="164" t="s">
        <v>1923</v>
      </c>
      <c r="C118" s="164" t="s">
        <v>2091</v>
      </c>
      <c r="D118" s="166">
        <v>43131</v>
      </c>
      <c r="E118" s="164" t="s">
        <v>3960</v>
      </c>
      <c r="F118" s="592"/>
      <c r="G118" s="592"/>
      <c r="H118" s="591"/>
      <c r="I118" s="591"/>
      <c r="J118" s="589"/>
      <c r="K118" s="589"/>
      <c r="L118" s="590"/>
    </row>
    <row r="119" spans="1:12" ht="24" x14ac:dyDescent="0.2">
      <c r="A119" s="593">
        <v>623</v>
      </c>
      <c r="B119" s="161" t="s">
        <v>20</v>
      </c>
      <c r="C119" s="162" t="s">
        <v>21</v>
      </c>
      <c r="D119" s="162" t="s">
        <v>1884</v>
      </c>
      <c r="E119" s="162" t="s">
        <v>1885</v>
      </c>
      <c r="F119" s="594" t="s">
        <v>14</v>
      </c>
      <c r="G119" s="594"/>
      <c r="H119" s="592"/>
      <c r="I119" s="592"/>
      <c r="J119" s="592"/>
      <c r="K119" s="592"/>
      <c r="L119" s="592"/>
    </row>
    <row r="120" spans="1:12" x14ac:dyDescent="0.2">
      <c r="A120" s="593"/>
      <c r="B120" s="589" t="s">
        <v>3948</v>
      </c>
      <c r="C120" s="595" t="s">
        <v>3961</v>
      </c>
      <c r="D120" s="596">
        <v>43137</v>
      </c>
      <c r="E120" s="589" t="s">
        <v>1996</v>
      </c>
      <c r="F120" s="589" t="s">
        <v>3962</v>
      </c>
      <c r="G120" s="589"/>
      <c r="H120" s="591" t="s">
        <v>1890</v>
      </c>
      <c r="I120" s="591"/>
      <c r="J120" s="164" t="s">
        <v>1891</v>
      </c>
      <c r="K120" s="164" t="s">
        <v>0</v>
      </c>
      <c r="L120" s="165">
        <v>194.62</v>
      </c>
    </row>
    <row r="121" spans="1:12" x14ac:dyDescent="0.2">
      <c r="A121" s="593"/>
      <c r="B121" s="589"/>
      <c r="C121" s="595"/>
      <c r="D121" s="596"/>
      <c r="E121" s="589"/>
      <c r="F121" s="589"/>
      <c r="G121" s="589"/>
      <c r="H121" s="591" t="s">
        <v>1892</v>
      </c>
      <c r="I121" s="591"/>
      <c r="J121" s="164" t="s">
        <v>1891</v>
      </c>
      <c r="K121" s="164" t="s">
        <v>0</v>
      </c>
      <c r="L121" s="165">
        <v>49</v>
      </c>
    </row>
    <row r="122" spans="1:12" ht="24" x14ac:dyDescent="0.2">
      <c r="A122" s="593"/>
      <c r="B122" s="161" t="s">
        <v>29</v>
      </c>
      <c r="C122" s="162" t="s">
        <v>30</v>
      </c>
      <c r="D122" s="162" t="s">
        <v>1893</v>
      </c>
      <c r="E122" s="162" t="s">
        <v>1894</v>
      </c>
      <c r="F122" s="592"/>
      <c r="G122" s="592"/>
      <c r="H122" s="591" t="s">
        <v>1895</v>
      </c>
      <c r="I122" s="591"/>
      <c r="J122" s="589" t="s">
        <v>1891</v>
      </c>
      <c r="K122" s="589" t="s">
        <v>0</v>
      </c>
      <c r="L122" s="590">
        <v>1097.5</v>
      </c>
    </row>
    <row r="123" spans="1:12" ht="24" x14ac:dyDescent="0.2">
      <c r="A123" s="593"/>
      <c r="B123" s="164" t="s">
        <v>1923</v>
      </c>
      <c r="C123" s="164" t="s">
        <v>3962</v>
      </c>
      <c r="D123" s="166">
        <v>43141</v>
      </c>
      <c r="E123" s="164" t="s">
        <v>3866</v>
      </c>
      <c r="F123" s="592"/>
      <c r="G123" s="592"/>
      <c r="H123" s="591"/>
      <c r="I123" s="591"/>
      <c r="J123" s="589"/>
      <c r="K123" s="589"/>
      <c r="L123" s="590"/>
    </row>
    <row r="124" spans="1:12" ht="24" x14ac:dyDescent="0.2">
      <c r="A124" s="593">
        <v>624</v>
      </c>
      <c r="B124" s="161" t="s">
        <v>20</v>
      </c>
      <c r="C124" s="162" t="s">
        <v>21</v>
      </c>
      <c r="D124" s="162" t="s">
        <v>1884</v>
      </c>
      <c r="E124" s="162" t="s">
        <v>1885</v>
      </c>
      <c r="F124" s="594" t="s">
        <v>14</v>
      </c>
      <c r="G124" s="594"/>
      <c r="H124" s="592"/>
      <c r="I124" s="592"/>
      <c r="J124" s="592"/>
      <c r="K124" s="592"/>
      <c r="L124" s="592"/>
    </row>
    <row r="125" spans="1:12" x14ac:dyDescent="0.2">
      <c r="A125" s="593"/>
      <c r="B125" s="589" t="s">
        <v>3948</v>
      </c>
      <c r="C125" s="595" t="s">
        <v>3963</v>
      </c>
      <c r="D125" s="596">
        <v>43159</v>
      </c>
      <c r="E125" s="589" t="s">
        <v>3964</v>
      </c>
      <c r="F125" s="589" t="s">
        <v>3965</v>
      </c>
      <c r="G125" s="589"/>
      <c r="H125" s="591" t="s">
        <v>1890</v>
      </c>
      <c r="I125" s="591"/>
      <c r="J125" s="164" t="s">
        <v>1891</v>
      </c>
      <c r="K125" s="164" t="s">
        <v>0</v>
      </c>
      <c r="L125" s="165">
        <v>587</v>
      </c>
    </row>
    <row r="126" spans="1:12" x14ac:dyDescent="0.2">
      <c r="A126" s="593"/>
      <c r="B126" s="589"/>
      <c r="C126" s="595"/>
      <c r="D126" s="596"/>
      <c r="E126" s="589"/>
      <c r="F126" s="589"/>
      <c r="G126" s="589"/>
      <c r="H126" s="591" t="s">
        <v>1892</v>
      </c>
      <c r="I126" s="591"/>
      <c r="J126" s="164" t="s">
        <v>1891</v>
      </c>
      <c r="K126" s="164" t="s">
        <v>0</v>
      </c>
      <c r="L126" s="165">
        <v>469</v>
      </c>
    </row>
    <row r="127" spans="1:12" ht="24" x14ac:dyDescent="0.2">
      <c r="A127" s="593"/>
      <c r="B127" s="161" t="s">
        <v>29</v>
      </c>
      <c r="C127" s="162" t="s">
        <v>30</v>
      </c>
      <c r="D127" s="162" t="s">
        <v>1893</v>
      </c>
      <c r="E127" s="162" t="s">
        <v>1894</v>
      </c>
      <c r="F127" s="592"/>
      <c r="G127" s="592"/>
      <c r="H127" s="591" t="s">
        <v>1895</v>
      </c>
      <c r="I127" s="591"/>
      <c r="J127" s="589" t="s">
        <v>1891</v>
      </c>
      <c r="K127" s="589" t="s">
        <v>1891</v>
      </c>
      <c r="L127" s="590">
        <v>0</v>
      </c>
    </row>
    <row r="128" spans="1:12" ht="24" x14ac:dyDescent="0.2">
      <c r="A128" s="593"/>
      <c r="B128" s="164" t="s">
        <v>1923</v>
      </c>
      <c r="C128" s="164" t="s">
        <v>3965</v>
      </c>
      <c r="D128" s="166">
        <v>43164</v>
      </c>
      <c r="E128" s="164" t="s">
        <v>3966</v>
      </c>
      <c r="F128" s="592"/>
      <c r="G128" s="592"/>
      <c r="H128" s="591"/>
      <c r="I128" s="591"/>
      <c r="J128" s="589"/>
      <c r="K128" s="589"/>
      <c r="L128" s="590"/>
    </row>
    <row r="129" spans="1:12" ht="24" x14ac:dyDescent="0.2">
      <c r="A129" s="593">
        <v>625</v>
      </c>
      <c r="B129" s="161" t="s">
        <v>20</v>
      </c>
      <c r="C129" s="162" t="s">
        <v>21</v>
      </c>
      <c r="D129" s="162" t="s">
        <v>1884</v>
      </c>
      <c r="E129" s="162" t="s">
        <v>1885</v>
      </c>
      <c r="F129" s="594" t="s">
        <v>14</v>
      </c>
      <c r="G129" s="594"/>
      <c r="H129" s="592"/>
      <c r="I129" s="592"/>
      <c r="J129" s="592"/>
      <c r="K129" s="592"/>
      <c r="L129" s="592"/>
    </row>
    <row r="130" spans="1:12" x14ac:dyDescent="0.2">
      <c r="A130" s="593"/>
      <c r="B130" s="589" t="s">
        <v>3948</v>
      </c>
      <c r="C130" s="595" t="s">
        <v>3967</v>
      </c>
      <c r="D130" s="596">
        <v>43180</v>
      </c>
      <c r="E130" s="589" t="s">
        <v>2064</v>
      </c>
      <c r="F130" s="589" t="s">
        <v>3968</v>
      </c>
      <c r="G130" s="589"/>
      <c r="H130" s="591" t="s">
        <v>1890</v>
      </c>
      <c r="I130" s="591"/>
      <c r="J130" s="164" t="s">
        <v>1891</v>
      </c>
      <c r="K130" s="164" t="s">
        <v>0</v>
      </c>
      <c r="L130" s="165">
        <v>357.84</v>
      </c>
    </row>
    <row r="131" spans="1:12" x14ac:dyDescent="0.2">
      <c r="A131" s="593"/>
      <c r="B131" s="589"/>
      <c r="C131" s="595"/>
      <c r="D131" s="596"/>
      <c r="E131" s="589"/>
      <c r="F131" s="589"/>
      <c r="G131" s="589"/>
      <c r="H131" s="591" t="s">
        <v>1892</v>
      </c>
      <c r="I131" s="591"/>
      <c r="J131" s="164" t="s">
        <v>1891</v>
      </c>
      <c r="K131" s="164" t="s">
        <v>0</v>
      </c>
      <c r="L131" s="165">
        <v>161</v>
      </c>
    </row>
    <row r="132" spans="1:12" ht="24" x14ac:dyDescent="0.2">
      <c r="A132" s="593"/>
      <c r="B132" s="161" t="s">
        <v>29</v>
      </c>
      <c r="C132" s="162" t="s">
        <v>30</v>
      </c>
      <c r="D132" s="162" t="s">
        <v>1893</v>
      </c>
      <c r="E132" s="162" t="s">
        <v>1894</v>
      </c>
      <c r="F132" s="592"/>
      <c r="G132" s="592"/>
      <c r="H132" s="591" t="s">
        <v>1895</v>
      </c>
      <c r="I132" s="591"/>
      <c r="J132" s="589" t="s">
        <v>1891</v>
      </c>
      <c r="K132" s="589" t="s">
        <v>1891</v>
      </c>
      <c r="L132" s="590">
        <v>0</v>
      </c>
    </row>
    <row r="133" spans="1:12" ht="24" x14ac:dyDescent="0.2">
      <c r="A133" s="593"/>
      <c r="B133" s="164" t="s">
        <v>1923</v>
      </c>
      <c r="C133" s="164" t="s">
        <v>3968</v>
      </c>
      <c r="D133" s="166">
        <v>43182</v>
      </c>
      <c r="E133" s="164" t="s">
        <v>2972</v>
      </c>
      <c r="F133" s="592"/>
      <c r="G133" s="592"/>
      <c r="H133" s="591"/>
      <c r="I133" s="591"/>
      <c r="J133" s="589"/>
      <c r="K133" s="589"/>
      <c r="L133" s="590"/>
    </row>
    <row r="134" spans="1:12" ht="24" x14ac:dyDescent="0.2">
      <c r="A134" s="593">
        <v>626</v>
      </c>
      <c r="B134" s="161" t="s">
        <v>20</v>
      </c>
      <c r="C134" s="162" t="s">
        <v>21</v>
      </c>
      <c r="D134" s="162" t="s">
        <v>1884</v>
      </c>
      <c r="E134" s="162" t="s">
        <v>1885</v>
      </c>
      <c r="F134" s="594" t="s">
        <v>14</v>
      </c>
      <c r="G134" s="594"/>
      <c r="H134" s="592"/>
      <c r="I134" s="592"/>
      <c r="J134" s="592"/>
      <c r="K134" s="592"/>
      <c r="L134" s="592"/>
    </row>
    <row r="135" spans="1:12" x14ac:dyDescent="0.2">
      <c r="A135" s="593"/>
      <c r="B135" s="589" t="s">
        <v>3948</v>
      </c>
      <c r="C135" s="595" t="s">
        <v>3967</v>
      </c>
      <c r="D135" s="596">
        <v>43180</v>
      </c>
      <c r="E135" s="589" t="s">
        <v>2064</v>
      </c>
      <c r="F135" s="589" t="s">
        <v>3969</v>
      </c>
      <c r="G135" s="589"/>
      <c r="H135" s="591" t="s">
        <v>1890</v>
      </c>
      <c r="I135" s="591"/>
      <c r="J135" s="164" t="s">
        <v>1891</v>
      </c>
      <c r="K135" s="164" t="s">
        <v>0</v>
      </c>
      <c r="L135" s="165">
        <v>367.8</v>
      </c>
    </row>
    <row r="136" spans="1:12" x14ac:dyDescent="0.2">
      <c r="A136" s="593"/>
      <c r="B136" s="589"/>
      <c r="C136" s="595"/>
      <c r="D136" s="596"/>
      <c r="E136" s="589"/>
      <c r="F136" s="589"/>
      <c r="G136" s="589"/>
      <c r="H136" s="591" t="s">
        <v>1892</v>
      </c>
      <c r="I136" s="591"/>
      <c r="J136" s="164" t="s">
        <v>1891</v>
      </c>
      <c r="K136" s="164" t="s">
        <v>0</v>
      </c>
      <c r="L136" s="165">
        <v>136</v>
      </c>
    </row>
    <row r="137" spans="1:12" ht="24" x14ac:dyDescent="0.2">
      <c r="A137" s="593"/>
      <c r="B137" s="161" t="s">
        <v>29</v>
      </c>
      <c r="C137" s="162" t="s">
        <v>30</v>
      </c>
      <c r="D137" s="162" t="s">
        <v>1893</v>
      </c>
      <c r="E137" s="162" t="s">
        <v>1894</v>
      </c>
      <c r="F137" s="592"/>
      <c r="G137" s="592"/>
      <c r="H137" s="591" t="s">
        <v>1895</v>
      </c>
      <c r="I137" s="591"/>
      <c r="J137" s="589" t="s">
        <v>1891</v>
      </c>
      <c r="K137" s="589" t="s">
        <v>1891</v>
      </c>
      <c r="L137" s="590">
        <v>0</v>
      </c>
    </row>
    <row r="138" spans="1:12" ht="24" x14ac:dyDescent="0.2">
      <c r="A138" s="593"/>
      <c r="B138" s="164" t="s">
        <v>1923</v>
      </c>
      <c r="C138" s="164" t="s">
        <v>3969</v>
      </c>
      <c r="D138" s="166">
        <v>43182</v>
      </c>
      <c r="E138" s="164" t="s">
        <v>2972</v>
      </c>
      <c r="F138" s="592"/>
      <c r="G138" s="592"/>
      <c r="H138" s="591"/>
      <c r="I138" s="591"/>
      <c r="J138" s="589"/>
      <c r="K138" s="589"/>
      <c r="L138" s="590"/>
    </row>
    <row r="139" spans="1:12" ht="24" x14ac:dyDescent="0.2">
      <c r="A139" s="593">
        <v>627</v>
      </c>
      <c r="B139" s="161" t="s">
        <v>20</v>
      </c>
      <c r="C139" s="162" t="s">
        <v>21</v>
      </c>
      <c r="D139" s="162" t="s">
        <v>1884</v>
      </c>
      <c r="E139" s="162" t="s">
        <v>1885</v>
      </c>
      <c r="F139" s="594" t="s">
        <v>14</v>
      </c>
      <c r="G139" s="594"/>
      <c r="H139" s="592"/>
      <c r="I139" s="592"/>
      <c r="J139" s="592"/>
      <c r="K139" s="592"/>
      <c r="L139" s="592"/>
    </row>
    <row r="140" spans="1:12" x14ac:dyDescent="0.2">
      <c r="A140" s="593"/>
      <c r="B140" s="589" t="s">
        <v>3948</v>
      </c>
      <c r="C140" s="595" t="s">
        <v>3970</v>
      </c>
      <c r="D140" s="596">
        <v>43188</v>
      </c>
      <c r="E140" s="589" t="s">
        <v>1996</v>
      </c>
      <c r="F140" s="589" t="s">
        <v>3951</v>
      </c>
      <c r="G140" s="589"/>
      <c r="H140" s="591" t="s">
        <v>1890</v>
      </c>
      <c r="I140" s="591"/>
      <c r="J140" s="164" t="s">
        <v>1891</v>
      </c>
      <c r="K140" s="164" t="s">
        <v>0</v>
      </c>
      <c r="L140" s="165">
        <v>457.86</v>
      </c>
    </row>
    <row r="141" spans="1:12" x14ac:dyDescent="0.2">
      <c r="A141" s="593"/>
      <c r="B141" s="589"/>
      <c r="C141" s="595"/>
      <c r="D141" s="596"/>
      <c r="E141" s="589"/>
      <c r="F141" s="589"/>
      <c r="G141" s="589"/>
      <c r="H141" s="591" t="s">
        <v>1892</v>
      </c>
      <c r="I141" s="591"/>
      <c r="J141" s="164" t="s">
        <v>1891</v>
      </c>
      <c r="K141" s="164" t="s">
        <v>0</v>
      </c>
      <c r="L141" s="165">
        <v>186.6</v>
      </c>
    </row>
    <row r="142" spans="1:12" ht="24" x14ac:dyDescent="0.2">
      <c r="A142" s="593"/>
      <c r="B142" s="161" t="s">
        <v>29</v>
      </c>
      <c r="C142" s="162" t="s">
        <v>30</v>
      </c>
      <c r="D142" s="162" t="s">
        <v>1893</v>
      </c>
      <c r="E142" s="162" t="s">
        <v>1894</v>
      </c>
      <c r="F142" s="592"/>
      <c r="G142" s="592"/>
      <c r="H142" s="591" t="s">
        <v>1895</v>
      </c>
      <c r="I142" s="591"/>
      <c r="J142" s="589" t="s">
        <v>1891</v>
      </c>
      <c r="K142" s="589" t="s">
        <v>0</v>
      </c>
      <c r="L142" s="590">
        <v>306</v>
      </c>
    </row>
    <row r="143" spans="1:12" ht="24" x14ac:dyDescent="0.2">
      <c r="A143" s="593"/>
      <c r="B143" s="164" t="s">
        <v>1923</v>
      </c>
      <c r="C143" s="164" t="s">
        <v>3951</v>
      </c>
      <c r="D143" s="166">
        <v>43189</v>
      </c>
      <c r="E143" s="164" t="s">
        <v>3971</v>
      </c>
      <c r="F143" s="592"/>
      <c r="G143" s="592"/>
      <c r="H143" s="591"/>
      <c r="I143" s="591"/>
      <c r="J143" s="589"/>
      <c r="K143" s="589"/>
      <c r="L143" s="590"/>
    </row>
    <row r="144" spans="1:12" ht="24" x14ac:dyDescent="0.2">
      <c r="A144" s="593">
        <v>628</v>
      </c>
      <c r="B144" s="161" t="s">
        <v>20</v>
      </c>
      <c r="C144" s="162" t="s">
        <v>21</v>
      </c>
      <c r="D144" s="162" t="s">
        <v>1884</v>
      </c>
      <c r="E144" s="162" t="s">
        <v>1885</v>
      </c>
      <c r="F144" s="594" t="s">
        <v>14</v>
      </c>
      <c r="G144" s="594"/>
      <c r="H144" s="592"/>
      <c r="I144" s="592"/>
      <c r="J144" s="592"/>
      <c r="K144" s="592"/>
      <c r="L144" s="592"/>
    </row>
    <row r="145" spans="1:12" x14ac:dyDescent="0.2">
      <c r="A145" s="593"/>
      <c r="B145" s="589" t="s">
        <v>3972</v>
      </c>
      <c r="C145" s="595" t="s">
        <v>3973</v>
      </c>
      <c r="D145" s="596">
        <v>43162</v>
      </c>
      <c r="E145" s="589" t="s">
        <v>2068</v>
      </c>
      <c r="F145" s="589" t="s">
        <v>2731</v>
      </c>
      <c r="G145" s="589"/>
      <c r="H145" s="591" t="s">
        <v>1890</v>
      </c>
      <c r="I145" s="591"/>
      <c r="J145" s="164" t="s">
        <v>1891</v>
      </c>
      <c r="K145" s="164" t="s">
        <v>1891</v>
      </c>
      <c r="L145" s="165">
        <v>0</v>
      </c>
    </row>
    <row r="146" spans="1:12" x14ac:dyDescent="0.2">
      <c r="A146" s="593"/>
      <c r="B146" s="589"/>
      <c r="C146" s="595"/>
      <c r="D146" s="596"/>
      <c r="E146" s="589"/>
      <c r="F146" s="589"/>
      <c r="G146" s="589"/>
      <c r="H146" s="591" t="s">
        <v>1892</v>
      </c>
      <c r="I146" s="591"/>
      <c r="J146" s="164" t="s">
        <v>1891</v>
      </c>
      <c r="K146" s="164" t="s">
        <v>0</v>
      </c>
      <c r="L146" s="165">
        <v>363.96</v>
      </c>
    </row>
    <row r="147" spans="1:12" ht="24" x14ac:dyDescent="0.2">
      <c r="A147" s="593"/>
      <c r="B147" s="161" t="s">
        <v>29</v>
      </c>
      <c r="C147" s="162" t="s">
        <v>30</v>
      </c>
      <c r="D147" s="162" t="s">
        <v>1893</v>
      </c>
      <c r="E147" s="162" t="s">
        <v>1894</v>
      </c>
      <c r="F147" s="592"/>
      <c r="G147" s="592"/>
      <c r="H147" s="591" t="s">
        <v>1895</v>
      </c>
      <c r="I147" s="591"/>
      <c r="J147" s="589" t="s">
        <v>1891</v>
      </c>
      <c r="K147" s="589" t="s">
        <v>0</v>
      </c>
      <c r="L147" s="590">
        <v>658.8</v>
      </c>
    </row>
    <row r="148" spans="1:12" ht="24" x14ac:dyDescent="0.2">
      <c r="A148" s="593"/>
      <c r="B148" s="164" t="s">
        <v>1896</v>
      </c>
      <c r="C148" s="164" t="s">
        <v>2731</v>
      </c>
      <c r="D148" s="166">
        <v>43168</v>
      </c>
      <c r="E148" s="164" t="s">
        <v>2732</v>
      </c>
      <c r="F148" s="592"/>
      <c r="G148" s="592"/>
      <c r="H148" s="591"/>
      <c r="I148" s="591"/>
      <c r="J148" s="589"/>
      <c r="K148" s="589"/>
      <c r="L148" s="590"/>
    </row>
    <row r="149" spans="1:12" ht="24" x14ac:dyDescent="0.2">
      <c r="A149" s="593">
        <v>629</v>
      </c>
      <c r="B149" s="161" t="s">
        <v>20</v>
      </c>
      <c r="C149" s="162" t="s">
        <v>21</v>
      </c>
      <c r="D149" s="162" t="s">
        <v>1884</v>
      </c>
      <c r="E149" s="162" t="s">
        <v>1885</v>
      </c>
      <c r="F149" s="594" t="s">
        <v>14</v>
      </c>
      <c r="G149" s="594"/>
      <c r="H149" s="592"/>
      <c r="I149" s="592"/>
      <c r="J149" s="592"/>
      <c r="K149" s="592"/>
      <c r="L149" s="592"/>
    </row>
    <row r="150" spans="1:12" x14ac:dyDescent="0.2">
      <c r="A150" s="593"/>
      <c r="B150" s="589" t="s">
        <v>3974</v>
      </c>
      <c r="C150" s="595" t="s">
        <v>3975</v>
      </c>
      <c r="D150" s="596">
        <v>43129</v>
      </c>
      <c r="E150" s="589" t="s">
        <v>2958</v>
      </c>
      <c r="F150" s="589" t="s">
        <v>2959</v>
      </c>
      <c r="G150" s="589"/>
      <c r="H150" s="591" t="s">
        <v>1890</v>
      </c>
      <c r="I150" s="591"/>
      <c r="J150" s="164" t="s">
        <v>1891</v>
      </c>
      <c r="K150" s="164" t="s">
        <v>0</v>
      </c>
      <c r="L150" s="165">
        <v>600</v>
      </c>
    </row>
    <row r="151" spans="1:12" x14ac:dyDescent="0.2">
      <c r="A151" s="593"/>
      <c r="B151" s="589"/>
      <c r="C151" s="595"/>
      <c r="D151" s="596"/>
      <c r="E151" s="589"/>
      <c r="F151" s="589"/>
      <c r="G151" s="589"/>
      <c r="H151" s="591" t="s">
        <v>1892</v>
      </c>
      <c r="I151" s="591"/>
      <c r="J151" s="164" t="s">
        <v>1891</v>
      </c>
      <c r="K151" s="164" t="s">
        <v>1891</v>
      </c>
      <c r="L151" s="165">
        <v>0</v>
      </c>
    </row>
    <row r="152" spans="1:12" ht="24" x14ac:dyDescent="0.2">
      <c r="A152" s="593"/>
      <c r="B152" s="161" t="s">
        <v>29</v>
      </c>
      <c r="C152" s="162" t="s">
        <v>30</v>
      </c>
      <c r="D152" s="162" t="s">
        <v>1893</v>
      </c>
      <c r="E152" s="162" t="s">
        <v>1894</v>
      </c>
      <c r="F152" s="592"/>
      <c r="G152" s="592"/>
      <c r="H152" s="591" t="s">
        <v>1895</v>
      </c>
      <c r="I152" s="591"/>
      <c r="J152" s="589" t="s">
        <v>1891</v>
      </c>
      <c r="K152" s="589" t="s">
        <v>1891</v>
      </c>
      <c r="L152" s="590">
        <v>0</v>
      </c>
    </row>
    <row r="153" spans="1:12" ht="24" x14ac:dyDescent="0.2">
      <c r="A153" s="593"/>
      <c r="B153" s="164" t="s">
        <v>1896</v>
      </c>
      <c r="C153" s="164" t="s">
        <v>2959</v>
      </c>
      <c r="D153" s="166">
        <v>43134</v>
      </c>
      <c r="E153" s="164" t="s">
        <v>2960</v>
      </c>
      <c r="F153" s="592"/>
      <c r="G153" s="592"/>
      <c r="H153" s="591"/>
      <c r="I153" s="591"/>
      <c r="J153" s="589"/>
      <c r="K153" s="589"/>
      <c r="L153" s="590"/>
    </row>
    <row r="154" spans="1:12" ht="24" x14ac:dyDescent="0.2">
      <c r="A154" s="593">
        <v>630</v>
      </c>
      <c r="B154" s="161" t="s">
        <v>20</v>
      </c>
      <c r="C154" s="162" t="s">
        <v>21</v>
      </c>
      <c r="D154" s="162" t="s">
        <v>1884</v>
      </c>
      <c r="E154" s="162" t="s">
        <v>1885</v>
      </c>
      <c r="F154" s="594" t="s">
        <v>14</v>
      </c>
      <c r="G154" s="594"/>
      <c r="H154" s="592"/>
      <c r="I154" s="592"/>
      <c r="J154" s="592"/>
      <c r="K154" s="592"/>
      <c r="L154" s="592"/>
    </row>
    <row r="155" spans="1:12" x14ac:dyDescent="0.2">
      <c r="A155" s="593"/>
      <c r="B155" s="589" t="s">
        <v>3976</v>
      </c>
      <c r="C155" s="595" t="s">
        <v>3977</v>
      </c>
      <c r="D155" s="596">
        <v>43040</v>
      </c>
      <c r="E155" s="589" t="s">
        <v>3978</v>
      </c>
      <c r="F155" s="589" t="s">
        <v>3979</v>
      </c>
      <c r="G155" s="589"/>
      <c r="H155" s="591" t="s">
        <v>1890</v>
      </c>
      <c r="I155" s="591"/>
      <c r="J155" s="164" t="s">
        <v>1891</v>
      </c>
      <c r="K155" s="164" t="s">
        <v>0</v>
      </c>
      <c r="L155" s="165">
        <v>240</v>
      </c>
    </row>
    <row r="156" spans="1:12" x14ac:dyDescent="0.2">
      <c r="A156" s="593"/>
      <c r="B156" s="589"/>
      <c r="C156" s="595"/>
      <c r="D156" s="596"/>
      <c r="E156" s="589"/>
      <c r="F156" s="589"/>
      <c r="G156" s="589"/>
      <c r="H156" s="591" t="s">
        <v>1892</v>
      </c>
      <c r="I156" s="591"/>
      <c r="J156" s="589" t="s">
        <v>1891</v>
      </c>
      <c r="K156" s="589" t="s">
        <v>0</v>
      </c>
      <c r="L156" s="590">
        <v>1761.37</v>
      </c>
    </row>
    <row r="157" spans="1:12" x14ac:dyDescent="0.2">
      <c r="A157" s="593"/>
      <c r="B157" s="589"/>
      <c r="C157" s="595"/>
      <c r="D157" s="596"/>
      <c r="E157" s="589"/>
      <c r="F157" s="589"/>
      <c r="G157" s="589"/>
      <c r="H157" s="591"/>
      <c r="I157" s="591"/>
      <c r="J157" s="589"/>
      <c r="K157" s="589"/>
      <c r="L157" s="590"/>
    </row>
    <row r="158" spans="1:12" ht="24" x14ac:dyDescent="0.2">
      <c r="A158" s="593"/>
      <c r="B158" s="161" t="s">
        <v>29</v>
      </c>
      <c r="C158" s="162" t="s">
        <v>30</v>
      </c>
      <c r="D158" s="162" t="s">
        <v>1893</v>
      </c>
      <c r="E158" s="162" t="s">
        <v>1894</v>
      </c>
      <c r="F158" s="592"/>
      <c r="G158" s="592"/>
      <c r="H158" s="591" t="s">
        <v>1895</v>
      </c>
      <c r="I158" s="591"/>
      <c r="J158" s="589" t="s">
        <v>1891</v>
      </c>
      <c r="K158" s="589" t="s">
        <v>0</v>
      </c>
      <c r="L158" s="590">
        <v>240</v>
      </c>
    </row>
    <row r="159" spans="1:12" ht="24" x14ac:dyDescent="0.2">
      <c r="A159" s="593"/>
      <c r="B159" s="164" t="s">
        <v>1670</v>
      </c>
      <c r="C159" s="164" t="s">
        <v>3979</v>
      </c>
      <c r="D159" s="166">
        <v>43050</v>
      </c>
      <c r="E159" s="164" t="s">
        <v>3980</v>
      </c>
      <c r="F159" s="592"/>
      <c r="G159" s="592"/>
      <c r="H159" s="591"/>
      <c r="I159" s="591"/>
      <c r="J159" s="589"/>
      <c r="K159" s="589"/>
      <c r="L159" s="590"/>
    </row>
    <row r="160" spans="1:12" ht="24" x14ac:dyDescent="0.2">
      <c r="A160" s="593">
        <v>631</v>
      </c>
      <c r="B160" s="161" t="s">
        <v>20</v>
      </c>
      <c r="C160" s="162" t="s">
        <v>21</v>
      </c>
      <c r="D160" s="162" t="s">
        <v>1884</v>
      </c>
      <c r="E160" s="162" t="s">
        <v>1885</v>
      </c>
      <c r="F160" s="594" t="s">
        <v>14</v>
      </c>
      <c r="G160" s="594"/>
      <c r="H160" s="592"/>
      <c r="I160" s="592"/>
      <c r="J160" s="592"/>
      <c r="K160" s="592"/>
      <c r="L160" s="592"/>
    </row>
    <row r="161" spans="1:12" x14ac:dyDescent="0.2">
      <c r="A161" s="593"/>
      <c r="B161" s="589" t="s">
        <v>3976</v>
      </c>
      <c r="C161" s="595" t="s">
        <v>3981</v>
      </c>
      <c r="D161" s="596">
        <v>43161</v>
      </c>
      <c r="E161" s="589" t="s">
        <v>2262</v>
      </c>
      <c r="F161" s="589" t="s">
        <v>1958</v>
      </c>
      <c r="G161" s="589"/>
      <c r="H161" s="591" t="s">
        <v>1890</v>
      </c>
      <c r="I161" s="591"/>
      <c r="J161" s="164" t="s">
        <v>1891</v>
      </c>
      <c r="K161" s="164" t="s">
        <v>1891</v>
      </c>
      <c r="L161" s="165">
        <v>0</v>
      </c>
    </row>
    <row r="162" spans="1:12" x14ac:dyDescent="0.2">
      <c r="A162" s="593"/>
      <c r="B162" s="589"/>
      <c r="C162" s="595"/>
      <c r="D162" s="596"/>
      <c r="E162" s="589"/>
      <c r="F162" s="589"/>
      <c r="G162" s="589"/>
      <c r="H162" s="591" t="s">
        <v>1892</v>
      </c>
      <c r="I162" s="591"/>
      <c r="J162" s="164" t="s">
        <v>1891</v>
      </c>
      <c r="K162" s="164" t="s">
        <v>1891</v>
      </c>
      <c r="L162" s="165">
        <v>0</v>
      </c>
    </row>
    <row r="163" spans="1:12" ht="24" x14ac:dyDescent="0.2">
      <c r="A163" s="593"/>
      <c r="B163" s="161" t="s">
        <v>29</v>
      </c>
      <c r="C163" s="162" t="s">
        <v>30</v>
      </c>
      <c r="D163" s="162" t="s">
        <v>1893</v>
      </c>
      <c r="E163" s="162" t="s">
        <v>1894</v>
      </c>
      <c r="F163" s="592"/>
      <c r="G163" s="592"/>
      <c r="H163" s="591" t="s">
        <v>1895</v>
      </c>
      <c r="I163" s="591"/>
      <c r="J163" s="589" t="s">
        <v>1891</v>
      </c>
      <c r="K163" s="589" t="s">
        <v>0</v>
      </c>
      <c r="L163" s="590">
        <v>1615</v>
      </c>
    </row>
    <row r="164" spans="1:12" ht="24" x14ac:dyDescent="0.2">
      <c r="A164" s="593"/>
      <c r="B164" s="164" t="s">
        <v>1670</v>
      </c>
      <c r="C164" s="164" t="s">
        <v>1958</v>
      </c>
      <c r="D164" s="166">
        <v>43168</v>
      </c>
      <c r="E164" s="164" t="s">
        <v>3982</v>
      </c>
      <c r="F164" s="592"/>
      <c r="G164" s="592"/>
      <c r="H164" s="591"/>
      <c r="I164" s="591"/>
      <c r="J164" s="589"/>
      <c r="K164" s="589"/>
      <c r="L164" s="590"/>
    </row>
    <row r="165" spans="1:12" ht="24" x14ac:dyDescent="0.2">
      <c r="A165" s="593">
        <v>632</v>
      </c>
      <c r="B165" s="161" t="s">
        <v>20</v>
      </c>
      <c r="C165" s="162" t="s">
        <v>21</v>
      </c>
      <c r="D165" s="162" t="s">
        <v>1884</v>
      </c>
      <c r="E165" s="162" t="s">
        <v>1885</v>
      </c>
      <c r="F165" s="594" t="s">
        <v>14</v>
      </c>
      <c r="G165" s="594"/>
      <c r="H165" s="592"/>
      <c r="I165" s="592"/>
      <c r="J165" s="592"/>
      <c r="K165" s="592"/>
      <c r="L165" s="592"/>
    </row>
    <row r="166" spans="1:12" x14ac:dyDescent="0.2">
      <c r="A166" s="593"/>
      <c r="B166" s="589" t="s">
        <v>3983</v>
      </c>
      <c r="C166" s="595" t="s">
        <v>3984</v>
      </c>
      <c r="D166" s="596">
        <v>43029</v>
      </c>
      <c r="E166" s="589" t="s">
        <v>3985</v>
      </c>
      <c r="F166" s="589" t="s">
        <v>3986</v>
      </c>
      <c r="G166" s="589"/>
      <c r="H166" s="591" t="s">
        <v>1890</v>
      </c>
      <c r="I166" s="591"/>
      <c r="J166" s="164" t="s">
        <v>1891</v>
      </c>
      <c r="K166" s="164" t="s">
        <v>0</v>
      </c>
      <c r="L166" s="165">
        <v>928</v>
      </c>
    </row>
    <row r="167" spans="1:12" x14ac:dyDescent="0.2">
      <c r="A167" s="593"/>
      <c r="B167" s="589"/>
      <c r="C167" s="595"/>
      <c r="D167" s="596"/>
      <c r="E167" s="589"/>
      <c r="F167" s="589"/>
      <c r="G167" s="589"/>
      <c r="H167" s="591" t="s">
        <v>1892</v>
      </c>
      <c r="I167" s="591"/>
      <c r="J167" s="164" t="s">
        <v>1891</v>
      </c>
      <c r="K167" s="164" t="s">
        <v>0</v>
      </c>
      <c r="L167" s="165">
        <v>2515</v>
      </c>
    </row>
    <row r="168" spans="1:12" ht="24" x14ac:dyDescent="0.2">
      <c r="A168" s="593"/>
      <c r="B168" s="161" t="s">
        <v>29</v>
      </c>
      <c r="C168" s="162" t="s">
        <v>30</v>
      </c>
      <c r="D168" s="162" t="s">
        <v>1893</v>
      </c>
      <c r="E168" s="162" t="s">
        <v>1894</v>
      </c>
      <c r="F168" s="592"/>
      <c r="G168" s="592"/>
      <c r="H168" s="591" t="s">
        <v>1895</v>
      </c>
      <c r="I168" s="591"/>
      <c r="J168" s="589" t="s">
        <v>1891</v>
      </c>
      <c r="K168" s="589" t="s">
        <v>1891</v>
      </c>
      <c r="L168" s="590">
        <v>0</v>
      </c>
    </row>
    <row r="169" spans="1:12" ht="24" x14ac:dyDescent="0.2">
      <c r="A169" s="593"/>
      <c r="B169" s="164" t="s">
        <v>3838</v>
      </c>
      <c r="C169" s="164" t="s">
        <v>3986</v>
      </c>
      <c r="D169" s="166">
        <v>43038</v>
      </c>
      <c r="E169" s="164" t="s">
        <v>3987</v>
      </c>
      <c r="F169" s="592"/>
      <c r="G169" s="592"/>
      <c r="H169" s="591"/>
      <c r="I169" s="591"/>
      <c r="J169" s="589"/>
      <c r="K169" s="589"/>
      <c r="L169" s="590"/>
    </row>
    <row r="170" spans="1:12" ht="24" x14ac:dyDescent="0.2">
      <c r="A170" s="593">
        <v>633</v>
      </c>
      <c r="B170" s="161" t="s">
        <v>20</v>
      </c>
      <c r="C170" s="162" t="s">
        <v>21</v>
      </c>
      <c r="D170" s="162" t="s">
        <v>1884</v>
      </c>
      <c r="E170" s="162" t="s">
        <v>1885</v>
      </c>
      <c r="F170" s="594" t="s">
        <v>14</v>
      </c>
      <c r="G170" s="594"/>
      <c r="H170" s="592"/>
      <c r="I170" s="592"/>
      <c r="J170" s="592"/>
      <c r="K170" s="592"/>
      <c r="L170" s="592"/>
    </row>
    <row r="171" spans="1:12" x14ac:dyDescent="0.2">
      <c r="A171" s="593"/>
      <c r="B171" s="589" t="s">
        <v>3988</v>
      </c>
      <c r="C171" s="595" t="s">
        <v>3989</v>
      </c>
      <c r="D171" s="596">
        <v>43177</v>
      </c>
      <c r="E171" s="589" t="s">
        <v>3289</v>
      </c>
      <c r="F171" s="589" t="s">
        <v>1917</v>
      </c>
      <c r="G171" s="589"/>
      <c r="H171" s="591" t="s">
        <v>1890</v>
      </c>
      <c r="I171" s="591"/>
      <c r="J171" s="164" t="s">
        <v>1891</v>
      </c>
      <c r="K171" s="164" t="s">
        <v>0</v>
      </c>
      <c r="L171" s="165">
        <v>2070</v>
      </c>
    </row>
    <row r="172" spans="1:12" x14ac:dyDescent="0.2">
      <c r="A172" s="593"/>
      <c r="B172" s="589"/>
      <c r="C172" s="595"/>
      <c r="D172" s="596"/>
      <c r="E172" s="589"/>
      <c r="F172" s="589"/>
      <c r="G172" s="589"/>
      <c r="H172" s="591" t="s">
        <v>1892</v>
      </c>
      <c r="I172" s="591"/>
      <c r="J172" s="164" t="s">
        <v>1891</v>
      </c>
      <c r="K172" s="164" t="s">
        <v>0</v>
      </c>
      <c r="L172" s="165">
        <v>1357.59</v>
      </c>
    </row>
    <row r="173" spans="1:12" ht="24" x14ac:dyDescent="0.2">
      <c r="A173" s="593"/>
      <c r="B173" s="161" t="s">
        <v>29</v>
      </c>
      <c r="C173" s="162" t="s">
        <v>30</v>
      </c>
      <c r="D173" s="162" t="s">
        <v>1893</v>
      </c>
      <c r="E173" s="162" t="s">
        <v>1894</v>
      </c>
      <c r="F173" s="592"/>
      <c r="G173" s="592"/>
      <c r="H173" s="591" t="s">
        <v>1895</v>
      </c>
      <c r="I173" s="591"/>
      <c r="J173" s="589" t="s">
        <v>1891</v>
      </c>
      <c r="K173" s="589" t="s">
        <v>1891</v>
      </c>
      <c r="L173" s="590">
        <v>0</v>
      </c>
    </row>
    <row r="174" spans="1:12" ht="24" x14ac:dyDescent="0.2">
      <c r="A174" s="593"/>
      <c r="B174" s="164" t="s">
        <v>1896</v>
      </c>
      <c r="C174" s="164" t="s">
        <v>1917</v>
      </c>
      <c r="D174" s="166">
        <v>43187</v>
      </c>
      <c r="E174" s="164" t="s">
        <v>3990</v>
      </c>
      <c r="F174" s="592"/>
      <c r="G174" s="592"/>
      <c r="H174" s="591"/>
      <c r="I174" s="591"/>
      <c r="J174" s="589"/>
      <c r="K174" s="589"/>
      <c r="L174" s="590"/>
    </row>
    <row r="175" spans="1:12" ht="24" x14ac:dyDescent="0.2">
      <c r="A175" s="593">
        <v>634</v>
      </c>
      <c r="B175" s="161" t="s">
        <v>20</v>
      </c>
      <c r="C175" s="162" t="s">
        <v>21</v>
      </c>
      <c r="D175" s="162" t="s">
        <v>1884</v>
      </c>
      <c r="E175" s="162" t="s">
        <v>1885</v>
      </c>
      <c r="F175" s="594" t="s">
        <v>14</v>
      </c>
      <c r="G175" s="594"/>
      <c r="H175" s="592"/>
      <c r="I175" s="592"/>
      <c r="J175" s="592"/>
      <c r="K175" s="592"/>
      <c r="L175" s="592"/>
    </row>
    <row r="176" spans="1:12" x14ac:dyDescent="0.2">
      <c r="A176" s="593"/>
      <c r="B176" s="589" t="s">
        <v>3991</v>
      </c>
      <c r="C176" s="595" t="s">
        <v>3992</v>
      </c>
      <c r="D176" s="596">
        <v>43043</v>
      </c>
      <c r="E176" s="589" t="s">
        <v>1996</v>
      </c>
      <c r="F176" s="589" t="s">
        <v>3993</v>
      </c>
      <c r="G176" s="589"/>
      <c r="H176" s="591" t="s">
        <v>1890</v>
      </c>
      <c r="I176" s="591"/>
      <c r="J176" s="164" t="s">
        <v>1891</v>
      </c>
      <c r="K176" s="164" t="s">
        <v>0</v>
      </c>
      <c r="L176" s="165">
        <v>648</v>
      </c>
    </row>
    <row r="177" spans="1:12" x14ac:dyDescent="0.2">
      <c r="A177" s="593"/>
      <c r="B177" s="589"/>
      <c r="C177" s="595"/>
      <c r="D177" s="596"/>
      <c r="E177" s="589"/>
      <c r="F177" s="589"/>
      <c r="G177" s="589"/>
      <c r="H177" s="591" t="s">
        <v>1892</v>
      </c>
      <c r="I177" s="591"/>
      <c r="J177" s="164" t="s">
        <v>1891</v>
      </c>
      <c r="K177" s="164" t="s">
        <v>1891</v>
      </c>
      <c r="L177" s="165">
        <v>0</v>
      </c>
    </row>
    <row r="178" spans="1:12" ht="24" x14ac:dyDescent="0.2">
      <c r="A178" s="593"/>
      <c r="B178" s="161" t="s">
        <v>29</v>
      </c>
      <c r="C178" s="162" t="s">
        <v>30</v>
      </c>
      <c r="D178" s="162" t="s">
        <v>1893</v>
      </c>
      <c r="E178" s="162" t="s">
        <v>1894</v>
      </c>
      <c r="F178" s="592"/>
      <c r="G178" s="592"/>
      <c r="H178" s="591" t="s">
        <v>1895</v>
      </c>
      <c r="I178" s="591"/>
      <c r="J178" s="589" t="s">
        <v>1891</v>
      </c>
      <c r="K178" s="589" t="s">
        <v>0</v>
      </c>
      <c r="L178" s="590">
        <v>100</v>
      </c>
    </row>
    <row r="179" spans="1:12" ht="24" x14ac:dyDescent="0.2">
      <c r="A179" s="593"/>
      <c r="B179" s="164" t="s">
        <v>1896</v>
      </c>
      <c r="C179" s="164" t="s">
        <v>3993</v>
      </c>
      <c r="D179" s="166">
        <v>43045</v>
      </c>
      <c r="E179" s="164" t="s">
        <v>3487</v>
      </c>
      <c r="F179" s="592"/>
      <c r="G179" s="592"/>
      <c r="H179" s="591"/>
      <c r="I179" s="591"/>
      <c r="J179" s="589"/>
      <c r="K179" s="589"/>
      <c r="L179" s="590"/>
    </row>
    <row r="180" spans="1:12" ht="24" x14ac:dyDescent="0.2">
      <c r="A180" s="593">
        <v>635</v>
      </c>
      <c r="B180" s="161" t="s">
        <v>20</v>
      </c>
      <c r="C180" s="162" t="s">
        <v>21</v>
      </c>
      <c r="D180" s="162" t="s">
        <v>1884</v>
      </c>
      <c r="E180" s="162" t="s">
        <v>1885</v>
      </c>
      <c r="F180" s="594" t="s">
        <v>14</v>
      </c>
      <c r="G180" s="594"/>
      <c r="H180" s="592"/>
      <c r="I180" s="592"/>
      <c r="J180" s="592"/>
      <c r="K180" s="592"/>
      <c r="L180" s="592"/>
    </row>
    <row r="181" spans="1:12" x14ac:dyDescent="0.2">
      <c r="A181" s="593"/>
      <c r="B181" s="589" t="s">
        <v>3994</v>
      </c>
      <c r="C181" s="595" t="s">
        <v>3995</v>
      </c>
      <c r="D181" s="596">
        <v>43079</v>
      </c>
      <c r="E181" s="589" t="s">
        <v>2417</v>
      </c>
      <c r="F181" s="589" t="s">
        <v>2226</v>
      </c>
      <c r="G181" s="589"/>
      <c r="H181" s="591" t="s">
        <v>1890</v>
      </c>
      <c r="I181" s="591"/>
      <c r="J181" s="164" t="s">
        <v>1891</v>
      </c>
      <c r="K181" s="164" t="s">
        <v>1891</v>
      </c>
      <c r="L181" s="165">
        <v>0</v>
      </c>
    </row>
    <row r="182" spans="1:12" x14ac:dyDescent="0.2">
      <c r="A182" s="593"/>
      <c r="B182" s="589"/>
      <c r="C182" s="595"/>
      <c r="D182" s="596"/>
      <c r="E182" s="589"/>
      <c r="F182" s="589"/>
      <c r="G182" s="589"/>
      <c r="H182" s="591" t="s">
        <v>1892</v>
      </c>
      <c r="I182" s="591"/>
      <c r="J182" s="589" t="s">
        <v>1891</v>
      </c>
      <c r="K182" s="589" t="s">
        <v>0</v>
      </c>
      <c r="L182" s="590">
        <v>3763.18</v>
      </c>
    </row>
    <row r="183" spans="1:12" x14ac:dyDescent="0.2">
      <c r="A183" s="593"/>
      <c r="B183" s="589"/>
      <c r="C183" s="595"/>
      <c r="D183" s="596"/>
      <c r="E183" s="589"/>
      <c r="F183" s="589"/>
      <c r="G183" s="589"/>
      <c r="H183" s="591"/>
      <c r="I183" s="591"/>
      <c r="J183" s="589"/>
      <c r="K183" s="589"/>
      <c r="L183" s="590"/>
    </row>
    <row r="184" spans="1:12" ht="24" x14ac:dyDescent="0.2">
      <c r="A184" s="593"/>
      <c r="B184" s="161" t="s">
        <v>29</v>
      </c>
      <c r="C184" s="162" t="s">
        <v>30</v>
      </c>
      <c r="D184" s="162" t="s">
        <v>1893</v>
      </c>
      <c r="E184" s="162" t="s">
        <v>1894</v>
      </c>
      <c r="F184" s="592"/>
      <c r="G184" s="592"/>
      <c r="H184" s="591" t="s">
        <v>1895</v>
      </c>
      <c r="I184" s="591"/>
      <c r="J184" s="589" t="s">
        <v>1891</v>
      </c>
      <c r="K184" s="589" t="s">
        <v>1891</v>
      </c>
      <c r="L184" s="590">
        <v>0</v>
      </c>
    </row>
    <row r="185" spans="1:12" ht="24" x14ac:dyDescent="0.2">
      <c r="A185" s="593"/>
      <c r="B185" s="164" t="s">
        <v>1660</v>
      </c>
      <c r="C185" s="164" t="s">
        <v>2226</v>
      </c>
      <c r="D185" s="166">
        <v>43085</v>
      </c>
      <c r="E185" s="164" t="s">
        <v>3996</v>
      </c>
      <c r="F185" s="592"/>
      <c r="G185" s="592"/>
      <c r="H185" s="591"/>
      <c r="I185" s="591"/>
      <c r="J185" s="589"/>
      <c r="K185" s="589"/>
      <c r="L185" s="590"/>
    </row>
    <row r="186" spans="1:12" ht="24" x14ac:dyDescent="0.2">
      <c r="A186" s="593">
        <v>636</v>
      </c>
      <c r="B186" s="161" t="s">
        <v>20</v>
      </c>
      <c r="C186" s="162" t="s">
        <v>21</v>
      </c>
      <c r="D186" s="162" t="s">
        <v>1884</v>
      </c>
      <c r="E186" s="162" t="s">
        <v>1885</v>
      </c>
      <c r="F186" s="594" t="s">
        <v>14</v>
      </c>
      <c r="G186" s="594"/>
      <c r="H186" s="592"/>
      <c r="I186" s="592"/>
      <c r="J186" s="592"/>
      <c r="K186" s="592"/>
      <c r="L186" s="592"/>
    </row>
    <row r="187" spans="1:12" x14ac:dyDescent="0.2">
      <c r="A187" s="593"/>
      <c r="B187" s="589" t="s">
        <v>3997</v>
      </c>
      <c r="C187" s="595" t="s">
        <v>3998</v>
      </c>
      <c r="D187" s="596">
        <v>43075</v>
      </c>
      <c r="E187" s="589" t="s">
        <v>2004</v>
      </c>
      <c r="F187" s="589" t="s">
        <v>3999</v>
      </c>
      <c r="G187" s="589"/>
      <c r="H187" s="591" t="s">
        <v>1890</v>
      </c>
      <c r="I187" s="591"/>
      <c r="J187" s="164" t="s">
        <v>1891</v>
      </c>
      <c r="K187" s="164" t="s">
        <v>0</v>
      </c>
      <c r="L187" s="165">
        <v>619.91999999999996</v>
      </c>
    </row>
    <row r="188" spans="1:12" x14ac:dyDescent="0.2">
      <c r="A188" s="593"/>
      <c r="B188" s="589"/>
      <c r="C188" s="595"/>
      <c r="D188" s="596"/>
      <c r="E188" s="589"/>
      <c r="F188" s="589"/>
      <c r="G188" s="589"/>
      <c r="H188" s="591" t="s">
        <v>1892</v>
      </c>
      <c r="I188" s="591"/>
      <c r="J188" s="164" t="s">
        <v>1891</v>
      </c>
      <c r="K188" s="164" t="s">
        <v>1891</v>
      </c>
      <c r="L188" s="165">
        <v>0</v>
      </c>
    </row>
    <row r="189" spans="1:12" ht="24" x14ac:dyDescent="0.2">
      <c r="A189" s="593"/>
      <c r="B189" s="161" t="s">
        <v>29</v>
      </c>
      <c r="C189" s="162" t="s">
        <v>30</v>
      </c>
      <c r="D189" s="162" t="s">
        <v>1893</v>
      </c>
      <c r="E189" s="162" t="s">
        <v>1894</v>
      </c>
      <c r="F189" s="592"/>
      <c r="G189" s="592"/>
      <c r="H189" s="591" t="s">
        <v>1895</v>
      </c>
      <c r="I189" s="591"/>
      <c r="J189" s="589" t="s">
        <v>1891</v>
      </c>
      <c r="K189" s="589" t="s">
        <v>1891</v>
      </c>
      <c r="L189" s="590">
        <v>0</v>
      </c>
    </row>
    <row r="190" spans="1:12" ht="36" x14ac:dyDescent="0.2">
      <c r="A190" s="593"/>
      <c r="B190" s="164" t="s">
        <v>2826</v>
      </c>
      <c r="C190" s="164" t="s">
        <v>3999</v>
      </c>
      <c r="D190" s="166">
        <v>43078</v>
      </c>
      <c r="E190" s="164" t="s">
        <v>2422</v>
      </c>
      <c r="F190" s="592"/>
      <c r="G190" s="592"/>
      <c r="H190" s="591"/>
      <c r="I190" s="591"/>
      <c r="J190" s="589"/>
      <c r="K190" s="589"/>
      <c r="L190" s="590"/>
    </row>
    <row r="191" spans="1:12" ht="24" x14ac:dyDescent="0.2">
      <c r="A191" s="593">
        <v>637</v>
      </c>
      <c r="B191" s="161" t="s">
        <v>20</v>
      </c>
      <c r="C191" s="162" t="s">
        <v>21</v>
      </c>
      <c r="D191" s="162" t="s">
        <v>1884</v>
      </c>
      <c r="E191" s="162" t="s">
        <v>1885</v>
      </c>
      <c r="F191" s="594" t="s">
        <v>14</v>
      </c>
      <c r="G191" s="594"/>
      <c r="H191" s="592"/>
      <c r="I191" s="592"/>
      <c r="J191" s="592"/>
      <c r="K191" s="592"/>
      <c r="L191" s="592"/>
    </row>
    <row r="192" spans="1:12" x14ac:dyDescent="0.2">
      <c r="A192" s="593"/>
      <c r="B192" s="589" t="s">
        <v>3997</v>
      </c>
      <c r="C192" s="595" t="s">
        <v>3998</v>
      </c>
      <c r="D192" s="596">
        <v>43075</v>
      </c>
      <c r="E192" s="589" t="s">
        <v>2004</v>
      </c>
      <c r="F192" s="589" t="s">
        <v>4000</v>
      </c>
      <c r="G192" s="589"/>
      <c r="H192" s="591" t="s">
        <v>1890</v>
      </c>
      <c r="I192" s="591"/>
      <c r="J192" s="164" t="s">
        <v>1891</v>
      </c>
      <c r="K192" s="164" t="s">
        <v>1891</v>
      </c>
      <c r="L192" s="165">
        <v>0</v>
      </c>
    </row>
    <row r="193" spans="1:12" x14ac:dyDescent="0.2">
      <c r="A193" s="593"/>
      <c r="B193" s="589"/>
      <c r="C193" s="595"/>
      <c r="D193" s="596"/>
      <c r="E193" s="589"/>
      <c r="F193" s="589"/>
      <c r="G193" s="589"/>
      <c r="H193" s="591" t="s">
        <v>1892</v>
      </c>
      <c r="I193" s="591"/>
      <c r="J193" s="164" t="s">
        <v>1891</v>
      </c>
      <c r="K193" s="164" t="s">
        <v>0</v>
      </c>
      <c r="L193" s="165">
        <v>830.4</v>
      </c>
    </row>
    <row r="194" spans="1:12" ht="24" x14ac:dyDescent="0.2">
      <c r="A194" s="593"/>
      <c r="B194" s="161" t="s">
        <v>29</v>
      </c>
      <c r="C194" s="162" t="s">
        <v>30</v>
      </c>
      <c r="D194" s="162" t="s">
        <v>1893</v>
      </c>
      <c r="E194" s="162" t="s">
        <v>1894</v>
      </c>
      <c r="F194" s="592"/>
      <c r="G194" s="592"/>
      <c r="H194" s="591" t="s">
        <v>1895</v>
      </c>
      <c r="I194" s="591"/>
      <c r="J194" s="589" t="s">
        <v>1891</v>
      </c>
      <c r="K194" s="589" t="s">
        <v>1891</v>
      </c>
      <c r="L194" s="590">
        <v>0</v>
      </c>
    </row>
    <row r="195" spans="1:12" ht="36" x14ac:dyDescent="0.2">
      <c r="A195" s="593"/>
      <c r="B195" s="164" t="s">
        <v>2826</v>
      </c>
      <c r="C195" s="164" t="s">
        <v>4000</v>
      </c>
      <c r="D195" s="166">
        <v>43078</v>
      </c>
      <c r="E195" s="164" t="s">
        <v>2422</v>
      </c>
      <c r="F195" s="592"/>
      <c r="G195" s="592"/>
      <c r="H195" s="591"/>
      <c r="I195" s="591"/>
      <c r="J195" s="589"/>
      <c r="K195" s="589"/>
      <c r="L195" s="590"/>
    </row>
    <row r="196" spans="1:12" ht="24" x14ac:dyDescent="0.2">
      <c r="A196" s="593">
        <v>638</v>
      </c>
      <c r="B196" s="161" t="s">
        <v>20</v>
      </c>
      <c r="C196" s="162" t="s">
        <v>21</v>
      </c>
      <c r="D196" s="162" t="s">
        <v>1884</v>
      </c>
      <c r="E196" s="162" t="s">
        <v>1885</v>
      </c>
      <c r="F196" s="594" t="s">
        <v>14</v>
      </c>
      <c r="G196" s="594"/>
      <c r="H196" s="592"/>
      <c r="I196" s="592"/>
      <c r="J196" s="592"/>
      <c r="K196" s="592"/>
      <c r="L196" s="592"/>
    </row>
    <row r="197" spans="1:12" x14ac:dyDescent="0.2">
      <c r="A197" s="593"/>
      <c r="B197" s="589" t="s">
        <v>3997</v>
      </c>
      <c r="C197" s="595" t="s">
        <v>4001</v>
      </c>
      <c r="D197" s="596">
        <v>43158</v>
      </c>
      <c r="E197" s="589" t="s">
        <v>3953</v>
      </c>
      <c r="F197" s="589" t="s">
        <v>4002</v>
      </c>
      <c r="G197" s="589"/>
      <c r="H197" s="591" t="s">
        <v>1890</v>
      </c>
      <c r="I197" s="591"/>
      <c r="J197" s="164" t="s">
        <v>1891</v>
      </c>
      <c r="K197" s="164" t="s">
        <v>1891</v>
      </c>
      <c r="L197" s="165">
        <v>0</v>
      </c>
    </row>
    <row r="198" spans="1:12" x14ac:dyDescent="0.2">
      <c r="A198" s="593"/>
      <c r="B198" s="589"/>
      <c r="C198" s="595"/>
      <c r="D198" s="596"/>
      <c r="E198" s="589"/>
      <c r="F198" s="589"/>
      <c r="G198" s="589"/>
      <c r="H198" s="591" t="s">
        <v>1892</v>
      </c>
      <c r="I198" s="591"/>
      <c r="J198" s="164" t="s">
        <v>1891</v>
      </c>
      <c r="K198" s="164" t="s">
        <v>1891</v>
      </c>
      <c r="L198" s="165">
        <v>0</v>
      </c>
    </row>
    <row r="199" spans="1:12" ht="24" x14ac:dyDescent="0.2">
      <c r="A199" s="593"/>
      <c r="B199" s="161" t="s">
        <v>29</v>
      </c>
      <c r="C199" s="162" t="s">
        <v>30</v>
      </c>
      <c r="D199" s="162" t="s">
        <v>1893</v>
      </c>
      <c r="E199" s="162" t="s">
        <v>1894</v>
      </c>
      <c r="F199" s="592"/>
      <c r="G199" s="592"/>
      <c r="H199" s="591" t="s">
        <v>1895</v>
      </c>
      <c r="I199" s="591"/>
      <c r="J199" s="589" t="s">
        <v>1891</v>
      </c>
      <c r="K199" s="589" t="s">
        <v>0</v>
      </c>
      <c r="L199" s="590">
        <v>1000</v>
      </c>
    </row>
    <row r="200" spans="1:12" ht="36" x14ac:dyDescent="0.2">
      <c r="A200" s="593"/>
      <c r="B200" s="164" t="s">
        <v>2826</v>
      </c>
      <c r="C200" s="164" t="s">
        <v>4002</v>
      </c>
      <c r="D200" s="166">
        <v>43161</v>
      </c>
      <c r="E200" s="164" t="s">
        <v>4003</v>
      </c>
      <c r="F200" s="592"/>
      <c r="G200" s="592"/>
      <c r="H200" s="591"/>
      <c r="I200" s="591"/>
      <c r="J200" s="589"/>
      <c r="K200" s="589"/>
      <c r="L200" s="590"/>
    </row>
    <row r="201" spans="1:12" ht="24" x14ac:dyDescent="0.2">
      <c r="A201" s="593">
        <v>639</v>
      </c>
      <c r="B201" s="161" t="s">
        <v>20</v>
      </c>
      <c r="C201" s="162" t="s">
        <v>21</v>
      </c>
      <c r="D201" s="162" t="s">
        <v>1884</v>
      </c>
      <c r="E201" s="162" t="s">
        <v>1885</v>
      </c>
      <c r="F201" s="594" t="s">
        <v>14</v>
      </c>
      <c r="G201" s="594"/>
      <c r="H201" s="592"/>
      <c r="I201" s="592"/>
      <c r="J201" s="592"/>
      <c r="K201" s="592"/>
      <c r="L201" s="592"/>
    </row>
    <row r="202" spans="1:12" x14ac:dyDescent="0.2">
      <c r="A202" s="593"/>
      <c r="B202" s="589" t="s">
        <v>3997</v>
      </c>
      <c r="C202" s="595" t="s">
        <v>4004</v>
      </c>
      <c r="D202" s="596">
        <v>43172</v>
      </c>
      <c r="E202" s="589" t="s">
        <v>2460</v>
      </c>
      <c r="F202" s="589" t="s">
        <v>4005</v>
      </c>
      <c r="G202" s="589"/>
      <c r="H202" s="591" t="s">
        <v>1890</v>
      </c>
      <c r="I202" s="591"/>
      <c r="J202" s="164" t="s">
        <v>1891</v>
      </c>
      <c r="K202" s="164" t="s">
        <v>0</v>
      </c>
      <c r="L202" s="165">
        <v>572.26</v>
      </c>
    </row>
    <row r="203" spans="1:12" x14ac:dyDescent="0.2">
      <c r="A203" s="593"/>
      <c r="B203" s="589"/>
      <c r="C203" s="595"/>
      <c r="D203" s="596"/>
      <c r="E203" s="589"/>
      <c r="F203" s="589"/>
      <c r="G203" s="589"/>
      <c r="H203" s="591" t="s">
        <v>1892</v>
      </c>
      <c r="I203" s="591"/>
      <c r="J203" s="164" t="s">
        <v>1891</v>
      </c>
      <c r="K203" s="164" t="s">
        <v>1891</v>
      </c>
      <c r="L203" s="165">
        <v>0</v>
      </c>
    </row>
    <row r="204" spans="1:12" ht="24" x14ac:dyDescent="0.2">
      <c r="A204" s="593"/>
      <c r="B204" s="161" t="s">
        <v>29</v>
      </c>
      <c r="C204" s="162" t="s">
        <v>30</v>
      </c>
      <c r="D204" s="162" t="s">
        <v>1893</v>
      </c>
      <c r="E204" s="162" t="s">
        <v>1894</v>
      </c>
      <c r="F204" s="592"/>
      <c r="G204" s="592"/>
      <c r="H204" s="591" t="s">
        <v>1895</v>
      </c>
      <c r="I204" s="591"/>
      <c r="J204" s="589" t="s">
        <v>1891</v>
      </c>
      <c r="K204" s="589" t="s">
        <v>0</v>
      </c>
      <c r="L204" s="590">
        <v>170</v>
      </c>
    </row>
    <row r="205" spans="1:12" ht="36" x14ac:dyDescent="0.2">
      <c r="A205" s="593"/>
      <c r="B205" s="164" t="s">
        <v>2826</v>
      </c>
      <c r="C205" s="164" t="s">
        <v>4005</v>
      </c>
      <c r="D205" s="166">
        <v>43175</v>
      </c>
      <c r="E205" s="164" t="s">
        <v>2500</v>
      </c>
      <c r="F205" s="592"/>
      <c r="G205" s="592"/>
      <c r="H205" s="591"/>
      <c r="I205" s="591"/>
      <c r="J205" s="589"/>
      <c r="K205" s="589"/>
      <c r="L205" s="590"/>
    </row>
    <row r="206" spans="1:12" ht="24" x14ac:dyDescent="0.2">
      <c r="A206" s="593">
        <v>640</v>
      </c>
      <c r="B206" s="161" t="s">
        <v>20</v>
      </c>
      <c r="C206" s="162" t="s">
        <v>21</v>
      </c>
      <c r="D206" s="162" t="s">
        <v>1884</v>
      </c>
      <c r="E206" s="162" t="s">
        <v>1885</v>
      </c>
      <c r="F206" s="594" t="s">
        <v>14</v>
      </c>
      <c r="G206" s="594"/>
      <c r="H206" s="592"/>
      <c r="I206" s="592"/>
      <c r="J206" s="592"/>
      <c r="K206" s="592"/>
      <c r="L206" s="592"/>
    </row>
    <row r="207" spans="1:12" x14ac:dyDescent="0.2">
      <c r="A207" s="593"/>
      <c r="B207" s="589" t="s">
        <v>4006</v>
      </c>
      <c r="C207" s="595" t="s">
        <v>4007</v>
      </c>
      <c r="D207" s="596">
        <v>43034</v>
      </c>
      <c r="E207" s="589" t="s">
        <v>2028</v>
      </c>
      <c r="F207" s="589" t="s">
        <v>4008</v>
      </c>
      <c r="G207" s="589"/>
      <c r="H207" s="591" t="s">
        <v>1890</v>
      </c>
      <c r="I207" s="591"/>
      <c r="J207" s="164" t="s">
        <v>0</v>
      </c>
      <c r="K207" s="164" t="s">
        <v>1891</v>
      </c>
      <c r="L207" s="165">
        <v>314.5</v>
      </c>
    </row>
    <row r="208" spans="1:12" x14ac:dyDescent="0.2">
      <c r="A208" s="593"/>
      <c r="B208" s="589"/>
      <c r="C208" s="595"/>
      <c r="D208" s="596"/>
      <c r="E208" s="589"/>
      <c r="F208" s="589"/>
      <c r="G208" s="589"/>
      <c r="H208" s="591" t="s">
        <v>1892</v>
      </c>
      <c r="I208" s="591"/>
      <c r="J208" s="164" t="s">
        <v>0</v>
      </c>
      <c r="K208" s="164" t="s">
        <v>1891</v>
      </c>
      <c r="L208" s="165">
        <v>352.7</v>
      </c>
    </row>
    <row r="209" spans="1:12" ht="24" x14ac:dyDescent="0.2">
      <c r="A209" s="593"/>
      <c r="B209" s="161" t="s">
        <v>29</v>
      </c>
      <c r="C209" s="162" t="s">
        <v>30</v>
      </c>
      <c r="D209" s="162" t="s">
        <v>1893</v>
      </c>
      <c r="E209" s="162" t="s">
        <v>1894</v>
      </c>
      <c r="F209" s="592"/>
      <c r="G209" s="592"/>
      <c r="H209" s="591" t="s">
        <v>1895</v>
      </c>
      <c r="I209" s="591"/>
      <c r="J209" s="589" t="s">
        <v>0</v>
      </c>
      <c r="K209" s="589" t="s">
        <v>0</v>
      </c>
      <c r="L209" s="590">
        <v>1124</v>
      </c>
    </row>
    <row r="210" spans="1:12" ht="24" x14ac:dyDescent="0.2">
      <c r="A210" s="593"/>
      <c r="B210" s="164" t="s">
        <v>4009</v>
      </c>
      <c r="C210" s="164" t="s">
        <v>4008</v>
      </c>
      <c r="D210" s="166">
        <v>43035</v>
      </c>
      <c r="E210" s="164" t="s">
        <v>4010</v>
      </c>
      <c r="F210" s="592"/>
      <c r="G210" s="592"/>
      <c r="H210" s="591"/>
      <c r="I210" s="591"/>
      <c r="J210" s="589"/>
      <c r="K210" s="589"/>
      <c r="L210" s="590"/>
    </row>
    <row r="211" spans="1:12" ht="24" x14ac:dyDescent="0.2">
      <c r="A211" s="593">
        <v>641</v>
      </c>
      <c r="B211" s="161" t="s">
        <v>20</v>
      </c>
      <c r="C211" s="162" t="s">
        <v>21</v>
      </c>
      <c r="D211" s="162" t="s">
        <v>1884</v>
      </c>
      <c r="E211" s="162" t="s">
        <v>1885</v>
      </c>
      <c r="F211" s="594" t="s">
        <v>14</v>
      </c>
      <c r="G211" s="594"/>
      <c r="H211" s="592"/>
      <c r="I211" s="592"/>
      <c r="J211" s="592"/>
      <c r="K211" s="592"/>
      <c r="L211" s="592"/>
    </row>
    <row r="212" spans="1:12" x14ac:dyDescent="0.2">
      <c r="A212" s="593"/>
      <c r="B212" s="589" t="s">
        <v>4006</v>
      </c>
      <c r="C212" s="595" t="s">
        <v>4011</v>
      </c>
      <c r="D212" s="596">
        <v>43052</v>
      </c>
      <c r="E212" s="589" t="s">
        <v>4012</v>
      </c>
      <c r="F212" s="589" t="s">
        <v>4013</v>
      </c>
      <c r="G212" s="589"/>
      <c r="H212" s="591" t="s">
        <v>1890</v>
      </c>
      <c r="I212" s="591"/>
      <c r="J212" s="164" t="s">
        <v>1891</v>
      </c>
      <c r="K212" s="164" t="s">
        <v>0</v>
      </c>
      <c r="L212" s="165">
        <v>296.67</v>
      </c>
    </row>
    <row r="213" spans="1:12" x14ac:dyDescent="0.2">
      <c r="A213" s="593"/>
      <c r="B213" s="589"/>
      <c r="C213" s="595"/>
      <c r="D213" s="596"/>
      <c r="E213" s="589"/>
      <c r="F213" s="589"/>
      <c r="G213" s="589"/>
      <c r="H213" s="591" t="s">
        <v>1892</v>
      </c>
      <c r="I213" s="591"/>
      <c r="J213" s="589" t="s">
        <v>1891</v>
      </c>
      <c r="K213" s="589" t="s">
        <v>0</v>
      </c>
      <c r="L213" s="590">
        <v>2268.84</v>
      </c>
    </row>
    <row r="214" spans="1:12" x14ac:dyDescent="0.2">
      <c r="A214" s="593"/>
      <c r="B214" s="589"/>
      <c r="C214" s="595"/>
      <c r="D214" s="596"/>
      <c r="E214" s="589"/>
      <c r="F214" s="589"/>
      <c r="G214" s="589"/>
      <c r="H214" s="591"/>
      <c r="I214" s="591"/>
      <c r="J214" s="589"/>
      <c r="K214" s="589"/>
      <c r="L214" s="590"/>
    </row>
    <row r="215" spans="1:12" ht="24" x14ac:dyDescent="0.2">
      <c r="A215" s="593"/>
      <c r="B215" s="161" t="s">
        <v>29</v>
      </c>
      <c r="C215" s="162" t="s">
        <v>30</v>
      </c>
      <c r="D215" s="162" t="s">
        <v>1893</v>
      </c>
      <c r="E215" s="162" t="s">
        <v>1894</v>
      </c>
      <c r="F215" s="592"/>
      <c r="G215" s="592"/>
      <c r="H215" s="591" t="s">
        <v>1895</v>
      </c>
      <c r="I215" s="591"/>
      <c r="J215" s="589" t="s">
        <v>1891</v>
      </c>
      <c r="K215" s="589" t="s">
        <v>0</v>
      </c>
      <c r="L215" s="590">
        <v>623.93000000000006</v>
      </c>
    </row>
    <row r="216" spans="1:12" ht="24" x14ac:dyDescent="0.2">
      <c r="A216" s="593"/>
      <c r="B216" s="164" t="s">
        <v>4009</v>
      </c>
      <c r="C216" s="164" t="s">
        <v>4013</v>
      </c>
      <c r="D216" s="166">
        <v>43055</v>
      </c>
      <c r="E216" s="164" t="s">
        <v>1918</v>
      </c>
      <c r="F216" s="592"/>
      <c r="G216" s="592"/>
      <c r="H216" s="591"/>
      <c r="I216" s="591"/>
      <c r="J216" s="589"/>
      <c r="K216" s="589"/>
      <c r="L216" s="590"/>
    </row>
    <row r="217" spans="1:12" ht="24" x14ac:dyDescent="0.2">
      <c r="A217" s="593">
        <v>642</v>
      </c>
      <c r="B217" s="161" t="s">
        <v>20</v>
      </c>
      <c r="C217" s="162" t="s">
        <v>21</v>
      </c>
      <c r="D217" s="162" t="s">
        <v>1884</v>
      </c>
      <c r="E217" s="162" t="s">
        <v>1885</v>
      </c>
      <c r="F217" s="594" t="s">
        <v>14</v>
      </c>
      <c r="G217" s="594"/>
      <c r="H217" s="592"/>
      <c r="I217" s="592"/>
      <c r="J217" s="592"/>
      <c r="K217" s="592"/>
      <c r="L217" s="592"/>
    </row>
    <row r="218" spans="1:12" x14ac:dyDescent="0.2">
      <c r="A218" s="593"/>
      <c r="B218" s="589" t="s">
        <v>4006</v>
      </c>
      <c r="C218" s="595" t="s">
        <v>4014</v>
      </c>
      <c r="D218" s="596">
        <v>43073</v>
      </c>
      <c r="E218" s="589" t="s">
        <v>4015</v>
      </c>
      <c r="F218" s="589" t="s">
        <v>3701</v>
      </c>
      <c r="G218" s="589"/>
      <c r="H218" s="591" t="s">
        <v>1890</v>
      </c>
      <c r="I218" s="591"/>
      <c r="J218" s="164" t="s">
        <v>1891</v>
      </c>
      <c r="K218" s="164" t="s">
        <v>0</v>
      </c>
      <c r="L218" s="165">
        <v>468.07</v>
      </c>
    </row>
    <row r="219" spans="1:12" x14ac:dyDescent="0.2">
      <c r="A219" s="593"/>
      <c r="B219" s="589"/>
      <c r="C219" s="595"/>
      <c r="D219" s="596"/>
      <c r="E219" s="589"/>
      <c r="F219" s="589"/>
      <c r="G219" s="589"/>
      <c r="H219" s="591" t="s">
        <v>1892</v>
      </c>
      <c r="I219" s="591"/>
      <c r="J219" s="164" t="s">
        <v>1891</v>
      </c>
      <c r="K219" s="164" t="s">
        <v>0</v>
      </c>
      <c r="L219" s="165">
        <v>192.4</v>
      </c>
    </row>
    <row r="220" spans="1:12" ht="24" x14ac:dyDescent="0.2">
      <c r="A220" s="593"/>
      <c r="B220" s="161" t="s">
        <v>29</v>
      </c>
      <c r="C220" s="162" t="s">
        <v>30</v>
      </c>
      <c r="D220" s="162" t="s">
        <v>1893</v>
      </c>
      <c r="E220" s="162" t="s">
        <v>1894</v>
      </c>
      <c r="F220" s="592"/>
      <c r="G220" s="592"/>
      <c r="H220" s="591" t="s">
        <v>1895</v>
      </c>
      <c r="I220" s="591"/>
      <c r="J220" s="589" t="s">
        <v>1891</v>
      </c>
      <c r="K220" s="589" t="s">
        <v>1891</v>
      </c>
      <c r="L220" s="590">
        <v>0</v>
      </c>
    </row>
    <row r="221" spans="1:12" ht="24" x14ac:dyDescent="0.2">
      <c r="A221" s="593"/>
      <c r="B221" s="164" t="s">
        <v>4009</v>
      </c>
      <c r="C221" s="164" t="s">
        <v>3701</v>
      </c>
      <c r="D221" s="166">
        <v>43074</v>
      </c>
      <c r="E221" s="164" t="s">
        <v>2140</v>
      </c>
      <c r="F221" s="592"/>
      <c r="G221" s="592"/>
      <c r="H221" s="591"/>
      <c r="I221" s="591"/>
      <c r="J221" s="589"/>
      <c r="K221" s="589"/>
      <c r="L221" s="590"/>
    </row>
    <row r="222" spans="1:12" ht="24" x14ac:dyDescent="0.2">
      <c r="A222" s="593">
        <v>643</v>
      </c>
      <c r="B222" s="161" t="s">
        <v>20</v>
      </c>
      <c r="C222" s="162" t="s">
        <v>21</v>
      </c>
      <c r="D222" s="162" t="s">
        <v>1884</v>
      </c>
      <c r="E222" s="162" t="s">
        <v>1885</v>
      </c>
      <c r="F222" s="594" t="s">
        <v>14</v>
      </c>
      <c r="G222" s="594"/>
      <c r="H222" s="592"/>
      <c r="I222" s="592"/>
      <c r="J222" s="592"/>
      <c r="K222" s="592"/>
      <c r="L222" s="592"/>
    </row>
    <row r="223" spans="1:12" x14ac:dyDescent="0.2">
      <c r="A223" s="593"/>
      <c r="B223" s="589" t="s">
        <v>4006</v>
      </c>
      <c r="C223" s="595" t="s">
        <v>4016</v>
      </c>
      <c r="D223" s="596">
        <v>43145</v>
      </c>
      <c r="E223" s="589" t="s">
        <v>2057</v>
      </c>
      <c r="F223" s="589" t="s">
        <v>4017</v>
      </c>
      <c r="G223" s="589"/>
      <c r="H223" s="591" t="s">
        <v>1890</v>
      </c>
      <c r="I223" s="591"/>
      <c r="J223" s="164" t="s">
        <v>1891</v>
      </c>
      <c r="K223" s="164" t="s">
        <v>0</v>
      </c>
      <c r="L223" s="165">
        <v>540</v>
      </c>
    </row>
    <row r="224" spans="1:12" x14ac:dyDescent="0.2">
      <c r="A224" s="593"/>
      <c r="B224" s="589"/>
      <c r="C224" s="595"/>
      <c r="D224" s="596"/>
      <c r="E224" s="589"/>
      <c r="F224" s="589"/>
      <c r="G224" s="589"/>
      <c r="H224" s="591" t="s">
        <v>1892</v>
      </c>
      <c r="I224" s="591"/>
      <c r="J224" s="164" t="s">
        <v>1891</v>
      </c>
      <c r="K224" s="164" t="s">
        <v>0</v>
      </c>
      <c r="L224" s="165">
        <v>878.6</v>
      </c>
    </row>
    <row r="225" spans="1:12" ht="24" x14ac:dyDescent="0.2">
      <c r="A225" s="593"/>
      <c r="B225" s="161" t="s">
        <v>29</v>
      </c>
      <c r="C225" s="162" t="s">
        <v>30</v>
      </c>
      <c r="D225" s="162" t="s">
        <v>1893</v>
      </c>
      <c r="E225" s="162" t="s">
        <v>1894</v>
      </c>
      <c r="F225" s="592"/>
      <c r="G225" s="592"/>
      <c r="H225" s="591" t="s">
        <v>1895</v>
      </c>
      <c r="I225" s="591"/>
      <c r="J225" s="589" t="s">
        <v>1891</v>
      </c>
      <c r="K225" s="589" t="s">
        <v>0</v>
      </c>
      <c r="L225" s="590">
        <v>60</v>
      </c>
    </row>
    <row r="226" spans="1:12" ht="24" x14ac:dyDescent="0.2">
      <c r="A226" s="593"/>
      <c r="B226" s="164" t="s">
        <v>4009</v>
      </c>
      <c r="C226" s="164" t="s">
        <v>4017</v>
      </c>
      <c r="D226" s="166">
        <v>43147</v>
      </c>
      <c r="E226" s="164" t="s">
        <v>2758</v>
      </c>
      <c r="F226" s="592"/>
      <c r="G226" s="592"/>
      <c r="H226" s="591"/>
      <c r="I226" s="591"/>
      <c r="J226" s="589"/>
      <c r="K226" s="589"/>
      <c r="L226" s="590"/>
    </row>
    <row r="227" spans="1:12" ht="24" x14ac:dyDescent="0.2">
      <c r="A227" s="593">
        <v>644</v>
      </c>
      <c r="B227" s="161" t="s">
        <v>20</v>
      </c>
      <c r="C227" s="162" t="s">
        <v>21</v>
      </c>
      <c r="D227" s="162" t="s">
        <v>1884</v>
      </c>
      <c r="E227" s="162" t="s">
        <v>1885</v>
      </c>
      <c r="F227" s="594" t="s">
        <v>14</v>
      </c>
      <c r="G227" s="594"/>
      <c r="H227" s="592"/>
      <c r="I227" s="592"/>
      <c r="J227" s="592"/>
      <c r="K227" s="592"/>
      <c r="L227" s="592"/>
    </row>
    <row r="228" spans="1:12" x14ac:dyDescent="0.2">
      <c r="A228" s="593"/>
      <c r="B228" s="589" t="s">
        <v>4006</v>
      </c>
      <c r="C228" s="595" t="s">
        <v>4018</v>
      </c>
      <c r="D228" s="596">
        <v>43157</v>
      </c>
      <c r="E228" s="589" t="s">
        <v>1938</v>
      </c>
      <c r="F228" s="589" t="s">
        <v>4019</v>
      </c>
      <c r="G228" s="589"/>
      <c r="H228" s="591" t="s">
        <v>1890</v>
      </c>
      <c r="I228" s="591"/>
      <c r="J228" s="164" t="s">
        <v>1891</v>
      </c>
      <c r="K228" s="164" t="s">
        <v>0</v>
      </c>
      <c r="L228" s="165">
        <v>549.68000000000006</v>
      </c>
    </row>
    <row r="229" spans="1:12" x14ac:dyDescent="0.2">
      <c r="A229" s="593"/>
      <c r="B229" s="589"/>
      <c r="C229" s="595"/>
      <c r="D229" s="596"/>
      <c r="E229" s="589"/>
      <c r="F229" s="589"/>
      <c r="G229" s="589"/>
      <c r="H229" s="591" t="s">
        <v>1892</v>
      </c>
      <c r="I229" s="591"/>
      <c r="J229" s="589" t="s">
        <v>1891</v>
      </c>
      <c r="K229" s="589" t="s">
        <v>0</v>
      </c>
      <c r="L229" s="590">
        <v>1527.4</v>
      </c>
    </row>
    <row r="230" spans="1:12" x14ac:dyDescent="0.2">
      <c r="A230" s="593"/>
      <c r="B230" s="589"/>
      <c r="C230" s="595"/>
      <c r="D230" s="596"/>
      <c r="E230" s="589"/>
      <c r="F230" s="589"/>
      <c r="G230" s="589"/>
      <c r="H230" s="591"/>
      <c r="I230" s="591"/>
      <c r="J230" s="589"/>
      <c r="K230" s="589"/>
      <c r="L230" s="590"/>
    </row>
    <row r="231" spans="1:12" ht="24" x14ac:dyDescent="0.2">
      <c r="A231" s="593"/>
      <c r="B231" s="161" t="s">
        <v>29</v>
      </c>
      <c r="C231" s="162" t="s">
        <v>30</v>
      </c>
      <c r="D231" s="162" t="s">
        <v>1893</v>
      </c>
      <c r="E231" s="162" t="s">
        <v>1894</v>
      </c>
      <c r="F231" s="592"/>
      <c r="G231" s="592"/>
      <c r="H231" s="591" t="s">
        <v>1895</v>
      </c>
      <c r="I231" s="591"/>
      <c r="J231" s="589" t="s">
        <v>1891</v>
      </c>
      <c r="K231" s="589" t="s">
        <v>0</v>
      </c>
      <c r="L231" s="590">
        <v>40</v>
      </c>
    </row>
    <row r="232" spans="1:12" ht="24" x14ac:dyDescent="0.2">
      <c r="A232" s="593"/>
      <c r="B232" s="164" t="s">
        <v>4009</v>
      </c>
      <c r="C232" s="164" t="s">
        <v>4019</v>
      </c>
      <c r="D232" s="166">
        <v>43158</v>
      </c>
      <c r="E232" s="164" t="s">
        <v>1905</v>
      </c>
      <c r="F232" s="592"/>
      <c r="G232" s="592"/>
      <c r="H232" s="591"/>
      <c r="I232" s="591"/>
      <c r="J232" s="589"/>
      <c r="K232" s="589"/>
      <c r="L232" s="590"/>
    </row>
    <row r="233" spans="1:12" ht="24" x14ac:dyDescent="0.2">
      <c r="A233" s="593">
        <v>645</v>
      </c>
      <c r="B233" s="161" t="s">
        <v>20</v>
      </c>
      <c r="C233" s="162" t="s">
        <v>21</v>
      </c>
      <c r="D233" s="162" t="s">
        <v>1884</v>
      </c>
      <c r="E233" s="162" t="s">
        <v>1885</v>
      </c>
      <c r="F233" s="594" t="s">
        <v>14</v>
      </c>
      <c r="G233" s="594"/>
      <c r="H233" s="592"/>
      <c r="I233" s="592"/>
      <c r="J233" s="592"/>
      <c r="K233" s="592"/>
      <c r="L233" s="592"/>
    </row>
    <row r="234" spans="1:12" x14ac:dyDescent="0.2">
      <c r="A234" s="593"/>
      <c r="B234" s="589" t="s">
        <v>4006</v>
      </c>
      <c r="C234" s="595" t="s">
        <v>4020</v>
      </c>
      <c r="D234" s="596">
        <v>43173</v>
      </c>
      <c r="E234" s="589" t="s">
        <v>1899</v>
      </c>
      <c r="F234" s="589" t="s">
        <v>4021</v>
      </c>
      <c r="G234" s="589"/>
      <c r="H234" s="591" t="s">
        <v>1890</v>
      </c>
      <c r="I234" s="591"/>
      <c r="J234" s="164" t="s">
        <v>1891</v>
      </c>
      <c r="K234" s="164" t="s">
        <v>0</v>
      </c>
      <c r="L234" s="165">
        <v>686</v>
      </c>
    </row>
    <row r="235" spans="1:12" x14ac:dyDescent="0.2">
      <c r="A235" s="593"/>
      <c r="B235" s="589"/>
      <c r="C235" s="595"/>
      <c r="D235" s="596"/>
      <c r="E235" s="589"/>
      <c r="F235" s="589"/>
      <c r="G235" s="589"/>
      <c r="H235" s="591" t="s">
        <v>1892</v>
      </c>
      <c r="I235" s="591"/>
      <c r="J235" s="589" t="s">
        <v>1891</v>
      </c>
      <c r="K235" s="589" t="s">
        <v>0</v>
      </c>
      <c r="L235" s="590">
        <v>1655</v>
      </c>
    </row>
    <row r="236" spans="1:12" x14ac:dyDescent="0.2">
      <c r="A236" s="593"/>
      <c r="B236" s="589"/>
      <c r="C236" s="595"/>
      <c r="D236" s="596"/>
      <c r="E236" s="589"/>
      <c r="F236" s="589"/>
      <c r="G236" s="589"/>
      <c r="H236" s="591"/>
      <c r="I236" s="591"/>
      <c r="J236" s="589"/>
      <c r="K236" s="589"/>
      <c r="L236" s="590"/>
    </row>
    <row r="237" spans="1:12" ht="24" x14ac:dyDescent="0.2">
      <c r="A237" s="593"/>
      <c r="B237" s="161" t="s">
        <v>29</v>
      </c>
      <c r="C237" s="162" t="s">
        <v>30</v>
      </c>
      <c r="D237" s="162" t="s">
        <v>1893</v>
      </c>
      <c r="E237" s="162" t="s">
        <v>1894</v>
      </c>
      <c r="F237" s="592"/>
      <c r="G237" s="592"/>
      <c r="H237" s="591" t="s">
        <v>1895</v>
      </c>
      <c r="I237" s="591"/>
      <c r="J237" s="589" t="s">
        <v>1891</v>
      </c>
      <c r="K237" s="589" t="s">
        <v>0</v>
      </c>
      <c r="L237" s="590">
        <v>215</v>
      </c>
    </row>
    <row r="238" spans="1:12" ht="24" x14ac:dyDescent="0.2">
      <c r="A238" s="593"/>
      <c r="B238" s="164" t="s">
        <v>4009</v>
      </c>
      <c r="C238" s="164" t="s">
        <v>4021</v>
      </c>
      <c r="D238" s="166">
        <v>43175</v>
      </c>
      <c r="E238" s="164" t="s">
        <v>2451</v>
      </c>
      <c r="F238" s="592"/>
      <c r="G238" s="592"/>
      <c r="H238" s="591"/>
      <c r="I238" s="591"/>
      <c r="J238" s="589"/>
      <c r="K238" s="589"/>
      <c r="L238" s="590"/>
    </row>
    <row r="239" spans="1:12" ht="24" x14ac:dyDescent="0.2">
      <c r="A239" s="593">
        <v>646</v>
      </c>
      <c r="B239" s="161" t="s">
        <v>20</v>
      </c>
      <c r="C239" s="162" t="s">
        <v>21</v>
      </c>
      <c r="D239" s="162" t="s">
        <v>1884</v>
      </c>
      <c r="E239" s="162" t="s">
        <v>1885</v>
      </c>
      <c r="F239" s="594" t="s">
        <v>14</v>
      </c>
      <c r="G239" s="594"/>
      <c r="H239" s="592"/>
      <c r="I239" s="592"/>
      <c r="J239" s="592"/>
      <c r="K239" s="592"/>
      <c r="L239" s="592"/>
    </row>
    <row r="240" spans="1:12" x14ac:dyDescent="0.2">
      <c r="A240" s="593"/>
      <c r="B240" s="589" t="s">
        <v>4006</v>
      </c>
      <c r="C240" s="595" t="s">
        <v>4022</v>
      </c>
      <c r="D240" s="596">
        <v>43179</v>
      </c>
      <c r="E240" s="589" t="s">
        <v>4023</v>
      </c>
      <c r="F240" s="589" t="s">
        <v>4024</v>
      </c>
      <c r="G240" s="589"/>
      <c r="H240" s="591" t="s">
        <v>1890</v>
      </c>
      <c r="I240" s="591"/>
      <c r="J240" s="164" t="s">
        <v>1891</v>
      </c>
      <c r="K240" s="164" t="s">
        <v>0</v>
      </c>
      <c r="L240" s="165">
        <v>174</v>
      </c>
    </row>
    <row r="241" spans="1:12" x14ac:dyDescent="0.2">
      <c r="A241" s="593"/>
      <c r="B241" s="589"/>
      <c r="C241" s="595"/>
      <c r="D241" s="596"/>
      <c r="E241" s="589"/>
      <c r="F241" s="589"/>
      <c r="G241" s="589"/>
      <c r="H241" s="591" t="s">
        <v>1892</v>
      </c>
      <c r="I241" s="591"/>
      <c r="J241" s="589" t="s">
        <v>1891</v>
      </c>
      <c r="K241" s="589" t="s">
        <v>0</v>
      </c>
      <c r="L241" s="590">
        <v>549</v>
      </c>
    </row>
    <row r="242" spans="1:12" x14ac:dyDescent="0.2">
      <c r="A242" s="593"/>
      <c r="B242" s="589"/>
      <c r="C242" s="595"/>
      <c r="D242" s="596"/>
      <c r="E242" s="589"/>
      <c r="F242" s="589"/>
      <c r="G242" s="589"/>
      <c r="H242" s="591"/>
      <c r="I242" s="591"/>
      <c r="J242" s="589"/>
      <c r="K242" s="589"/>
      <c r="L242" s="590"/>
    </row>
    <row r="243" spans="1:12" ht="24" x14ac:dyDescent="0.2">
      <c r="A243" s="593"/>
      <c r="B243" s="161" t="s">
        <v>29</v>
      </c>
      <c r="C243" s="162" t="s">
        <v>30</v>
      </c>
      <c r="D243" s="162" t="s">
        <v>1893</v>
      </c>
      <c r="E243" s="162" t="s">
        <v>1894</v>
      </c>
      <c r="F243" s="592"/>
      <c r="G243" s="592"/>
      <c r="H243" s="591" t="s">
        <v>1895</v>
      </c>
      <c r="I243" s="591"/>
      <c r="J243" s="589" t="s">
        <v>1891</v>
      </c>
      <c r="K243" s="589" t="s">
        <v>1891</v>
      </c>
      <c r="L243" s="590">
        <v>0</v>
      </c>
    </row>
    <row r="244" spans="1:12" ht="24" x14ac:dyDescent="0.2">
      <c r="A244" s="593"/>
      <c r="B244" s="164" t="s">
        <v>4009</v>
      </c>
      <c r="C244" s="164" t="s">
        <v>4024</v>
      </c>
      <c r="D244" s="166">
        <v>43180</v>
      </c>
      <c r="E244" s="164" t="s">
        <v>4025</v>
      </c>
      <c r="F244" s="592"/>
      <c r="G244" s="592"/>
      <c r="H244" s="591"/>
      <c r="I244" s="591"/>
      <c r="J244" s="589"/>
      <c r="K244" s="589"/>
      <c r="L244" s="590"/>
    </row>
    <row r="245" spans="1:12" ht="24" x14ac:dyDescent="0.2">
      <c r="A245" s="593">
        <v>647</v>
      </c>
      <c r="B245" s="161" t="s">
        <v>20</v>
      </c>
      <c r="C245" s="162" t="s">
        <v>21</v>
      </c>
      <c r="D245" s="162" t="s">
        <v>1884</v>
      </c>
      <c r="E245" s="162" t="s">
        <v>1885</v>
      </c>
      <c r="F245" s="594" t="s">
        <v>14</v>
      </c>
      <c r="G245" s="594"/>
      <c r="H245" s="592"/>
      <c r="I245" s="592"/>
      <c r="J245" s="592"/>
      <c r="K245" s="592"/>
      <c r="L245" s="592"/>
    </row>
    <row r="246" spans="1:12" x14ac:dyDescent="0.2">
      <c r="A246" s="593"/>
      <c r="B246" s="589" t="s">
        <v>4026</v>
      </c>
      <c r="C246" s="595" t="s">
        <v>4027</v>
      </c>
      <c r="D246" s="596">
        <v>43013</v>
      </c>
      <c r="E246" s="589" t="s">
        <v>3030</v>
      </c>
      <c r="F246" s="589" t="s">
        <v>3031</v>
      </c>
      <c r="G246" s="589"/>
      <c r="H246" s="591" t="s">
        <v>1890</v>
      </c>
      <c r="I246" s="591"/>
      <c r="J246" s="164" t="s">
        <v>1891</v>
      </c>
      <c r="K246" s="164" t="s">
        <v>0</v>
      </c>
      <c r="L246" s="165">
        <v>164</v>
      </c>
    </row>
    <row r="247" spans="1:12" x14ac:dyDescent="0.2">
      <c r="A247" s="593"/>
      <c r="B247" s="589"/>
      <c r="C247" s="595"/>
      <c r="D247" s="596"/>
      <c r="E247" s="589"/>
      <c r="F247" s="589"/>
      <c r="G247" s="589"/>
      <c r="H247" s="591" t="s">
        <v>1892</v>
      </c>
      <c r="I247" s="591"/>
      <c r="J247" s="164" t="s">
        <v>1891</v>
      </c>
      <c r="K247" s="164" t="s">
        <v>0</v>
      </c>
      <c r="L247" s="165">
        <v>487.4</v>
      </c>
    </row>
    <row r="248" spans="1:12" ht="24" x14ac:dyDescent="0.2">
      <c r="A248" s="593"/>
      <c r="B248" s="161" t="s">
        <v>29</v>
      </c>
      <c r="C248" s="162" t="s">
        <v>30</v>
      </c>
      <c r="D248" s="162" t="s">
        <v>1893</v>
      </c>
      <c r="E248" s="162" t="s">
        <v>1894</v>
      </c>
      <c r="F248" s="592"/>
      <c r="G248" s="592"/>
      <c r="H248" s="591" t="s">
        <v>1895</v>
      </c>
      <c r="I248" s="591"/>
      <c r="J248" s="589" t="s">
        <v>1891</v>
      </c>
      <c r="K248" s="589" t="s">
        <v>1891</v>
      </c>
      <c r="L248" s="590">
        <v>0</v>
      </c>
    </row>
    <row r="249" spans="1:12" ht="24" x14ac:dyDescent="0.2">
      <c r="A249" s="593"/>
      <c r="B249" s="164" t="s">
        <v>1896</v>
      </c>
      <c r="C249" s="164" t="s">
        <v>3031</v>
      </c>
      <c r="D249" s="166">
        <v>43014</v>
      </c>
      <c r="E249" s="164" t="s">
        <v>2136</v>
      </c>
      <c r="F249" s="592"/>
      <c r="G249" s="592"/>
      <c r="H249" s="591"/>
      <c r="I249" s="591"/>
      <c r="J249" s="589"/>
      <c r="K249" s="589"/>
      <c r="L249" s="590"/>
    </row>
    <row r="250" spans="1:12" ht="24" x14ac:dyDescent="0.2">
      <c r="A250" s="593">
        <v>648</v>
      </c>
      <c r="B250" s="161" t="s">
        <v>20</v>
      </c>
      <c r="C250" s="162" t="s">
        <v>21</v>
      </c>
      <c r="D250" s="162" t="s">
        <v>1884</v>
      </c>
      <c r="E250" s="162" t="s">
        <v>1885</v>
      </c>
      <c r="F250" s="594" t="s">
        <v>14</v>
      </c>
      <c r="G250" s="594"/>
      <c r="H250" s="592"/>
      <c r="I250" s="592"/>
      <c r="J250" s="592"/>
      <c r="K250" s="592"/>
      <c r="L250" s="592"/>
    </row>
    <row r="251" spans="1:12" x14ac:dyDescent="0.2">
      <c r="A251" s="593"/>
      <c r="B251" s="589" t="s">
        <v>4026</v>
      </c>
      <c r="C251" s="595" t="s">
        <v>4028</v>
      </c>
      <c r="D251" s="596">
        <v>43038</v>
      </c>
      <c r="E251" s="589" t="s">
        <v>4029</v>
      </c>
      <c r="F251" s="589" t="s">
        <v>2943</v>
      </c>
      <c r="G251" s="589"/>
      <c r="H251" s="591" t="s">
        <v>1890</v>
      </c>
      <c r="I251" s="591"/>
      <c r="J251" s="164" t="s">
        <v>1891</v>
      </c>
      <c r="K251" s="164" t="s">
        <v>0</v>
      </c>
      <c r="L251" s="165">
        <v>376.75</v>
      </c>
    </row>
    <row r="252" spans="1:12" x14ac:dyDescent="0.2">
      <c r="A252" s="593"/>
      <c r="B252" s="589"/>
      <c r="C252" s="595"/>
      <c r="D252" s="596"/>
      <c r="E252" s="589"/>
      <c r="F252" s="589"/>
      <c r="G252" s="589"/>
      <c r="H252" s="591" t="s">
        <v>1892</v>
      </c>
      <c r="I252" s="591"/>
      <c r="J252" s="164" t="s">
        <v>1891</v>
      </c>
      <c r="K252" s="164" t="s">
        <v>1891</v>
      </c>
      <c r="L252" s="165">
        <v>0</v>
      </c>
    </row>
    <row r="253" spans="1:12" ht="24" x14ac:dyDescent="0.2">
      <c r="A253" s="593"/>
      <c r="B253" s="161" t="s">
        <v>29</v>
      </c>
      <c r="C253" s="162" t="s">
        <v>30</v>
      </c>
      <c r="D253" s="162" t="s">
        <v>1893</v>
      </c>
      <c r="E253" s="162" t="s">
        <v>1894</v>
      </c>
      <c r="F253" s="592"/>
      <c r="G253" s="592"/>
      <c r="H253" s="591" t="s">
        <v>1895</v>
      </c>
      <c r="I253" s="591"/>
      <c r="J253" s="589" t="s">
        <v>1891</v>
      </c>
      <c r="K253" s="589" t="s">
        <v>1891</v>
      </c>
      <c r="L253" s="590">
        <v>0</v>
      </c>
    </row>
    <row r="254" spans="1:12" ht="24" x14ac:dyDescent="0.2">
      <c r="A254" s="593"/>
      <c r="B254" s="164" t="s">
        <v>1896</v>
      </c>
      <c r="C254" s="164" t="s">
        <v>2943</v>
      </c>
      <c r="D254" s="166">
        <v>43040</v>
      </c>
      <c r="E254" s="164" t="s">
        <v>2525</v>
      </c>
      <c r="F254" s="592"/>
      <c r="G254" s="592"/>
      <c r="H254" s="591"/>
      <c r="I254" s="591"/>
      <c r="J254" s="589"/>
      <c r="K254" s="589"/>
      <c r="L254" s="590"/>
    </row>
    <row r="255" spans="1:12" ht="24" x14ac:dyDescent="0.2">
      <c r="A255" s="593">
        <v>649</v>
      </c>
      <c r="B255" s="161" t="s">
        <v>20</v>
      </c>
      <c r="C255" s="162" t="s">
        <v>21</v>
      </c>
      <c r="D255" s="162" t="s">
        <v>1884</v>
      </c>
      <c r="E255" s="162" t="s">
        <v>1885</v>
      </c>
      <c r="F255" s="594" t="s">
        <v>14</v>
      </c>
      <c r="G255" s="594"/>
      <c r="H255" s="592"/>
      <c r="I255" s="592"/>
      <c r="J255" s="592"/>
      <c r="K255" s="592"/>
      <c r="L255" s="592"/>
    </row>
    <row r="256" spans="1:12" x14ac:dyDescent="0.2">
      <c r="A256" s="593"/>
      <c r="B256" s="589" t="s">
        <v>4030</v>
      </c>
      <c r="C256" s="595" t="s">
        <v>4031</v>
      </c>
      <c r="D256" s="596">
        <v>43012</v>
      </c>
      <c r="E256" s="589" t="s">
        <v>2262</v>
      </c>
      <c r="F256" s="589" t="s">
        <v>2505</v>
      </c>
      <c r="G256" s="589"/>
      <c r="H256" s="591" t="s">
        <v>1890</v>
      </c>
      <c r="I256" s="591"/>
      <c r="J256" s="164" t="s">
        <v>1891</v>
      </c>
      <c r="K256" s="164" t="s">
        <v>0</v>
      </c>
      <c r="L256" s="165">
        <v>428.1</v>
      </c>
    </row>
    <row r="257" spans="1:12" x14ac:dyDescent="0.2">
      <c r="A257" s="593"/>
      <c r="B257" s="589"/>
      <c r="C257" s="595"/>
      <c r="D257" s="596"/>
      <c r="E257" s="589"/>
      <c r="F257" s="589"/>
      <c r="G257" s="589"/>
      <c r="H257" s="591" t="s">
        <v>1892</v>
      </c>
      <c r="I257" s="591"/>
      <c r="J257" s="164" t="s">
        <v>1891</v>
      </c>
      <c r="K257" s="164" t="s">
        <v>0</v>
      </c>
      <c r="L257" s="165">
        <v>562.4</v>
      </c>
    </row>
    <row r="258" spans="1:12" ht="24" x14ac:dyDescent="0.2">
      <c r="A258" s="593"/>
      <c r="B258" s="161" t="s">
        <v>29</v>
      </c>
      <c r="C258" s="162" t="s">
        <v>30</v>
      </c>
      <c r="D258" s="162" t="s">
        <v>1893</v>
      </c>
      <c r="E258" s="162" t="s">
        <v>1894</v>
      </c>
      <c r="F258" s="592"/>
      <c r="G258" s="592"/>
      <c r="H258" s="591" t="s">
        <v>1895</v>
      </c>
      <c r="I258" s="591"/>
      <c r="J258" s="589" t="s">
        <v>1891</v>
      </c>
      <c r="K258" s="589" t="s">
        <v>1891</v>
      </c>
      <c r="L258" s="590">
        <v>0</v>
      </c>
    </row>
    <row r="259" spans="1:12" ht="24" x14ac:dyDescent="0.2">
      <c r="A259" s="593"/>
      <c r="B259" s="164" t="s">
        <v>4032</v>
      </c>
      <c r="C259" s="164" t="s">
        <v>2505</v>
      </c>
      <c r="D259" s="166">
        <v>43014</v>
      </c>
      <c r="E259" s="164" t="s">
        <v>3645</v>
      </c>
      <c r="F259" s="592"/>
      <c r="G259" s="592"/>
      <c r="H259" s="591"/>
      <c r="I259" s="591"/>
      <c r="J259" s="589"/>
      <c r="K259" s="589"/>
      <c r="L259" s="590"/>
    </row>
    <row r="260" spans="1:12" ht="24" x14ac:dyDescent="0.2">
      <c r="A260" s="593">
        <v>650</v>
      </c>
      <c r="B260" s="161" t="s">
        <v>20</v>
      </c>
      <c r="C260" s="162" t="s">
        <v>21</v>
      </c>
      <c r="D260" s="162" t="s">
        <v>1884</v>
      </c>
      <c r="E260" s="162" t="s">
        <v>1885</v>
      </c>
      <c r="F260" s="594" t="s">
        <v>14</v>
      </c>
      <c r="G260" s="594"/>
      <c r="H260" s="592"/>
      <c r="I260" s="592"/>
      <c r="J260" s="592"/>
      <c r="K260" s="592"/>
      <c r="L260" s="592"/>
    </row>
    <row r="261" spans="1:12" x14ac:dyDescent="0.2">
      <c r="A261" s="593"/>
      <c r="B261" s="589" t="s">
        <v>4030</v>
      </c>
      <c r="C261" s="595" t="s">
        <v>4033</v>
      </c>
      <c r="D261" s="596">
        <v>43027</v>
      </c>
      <c r="E261" s="589" t="s">
        <v>2919</v>
      </c>
      <c r="F261" s="589" t="s">
        <v>3698</v>
      </c>
      <c r="G261" s="589"/>
      <c r="H261" s="591" t="s">
        <v>1890</v>
      </c>
      <c r="I261" s="591"/>
      <c r="J261" s="164" t="s">
        <v>1891</v>
      </c>
      <c r="K261" s="164" t="s">
        <v>0</v>
      </c>
      <c r="L261" s="165">
        <v>215</v>
      </c>
    </row>
    <row r="262" spans="1:12" x14ac:dyDescent="0.2">
      <c r="A262" s="593"/>
      <c r="B262" s="589"/>
      <c r="C262" s="595"/>
      <c r="D262" s="596"/>
      <c r="E262" s="589"/>
      <c r="F262" s="589"/>
      <c r="G262" s="589"/>
      <c r="H262" s="591" t="s">
        <v>1892</v>
      </c>
      <c r="I262" s="591"/>
      <c r="J262" s="164" t="s">
        <v>1891</v>
      </c>
      <c r="K262" s="164" t="s">
        <v>0</v>
      </c>
      <c r="L262" s="165">
        <v>470</v>
      </c>
    </row>
    <row r="263" spans="1:12" ht="24" x14ac:dyDescent="0.2">
      <c r="A263" s="593"/>
      <c r="B263" s="161" t="s">
        <v>29</v>
      </c>
      <c r="C263" s="162" t="s">
        <v>30</v>
      </c>
      <c r="D263" s="162" t="s">
        <v>1893</v>
      </c>
      <c r="E263" s="162" t="s">
        <v>1894</v>
      </c>
      <c r="F263" s="592"/>
      <c r="G263" s="592"/>
      <c r="H263" s="591" t="s">
        <v>1895</v>
      </c>
      <c r="I263" s="591"/>
      <c r="J263" s="589" t="s">
        <v>1891</v>
      </c>
      <c r="K263" s="589" t="s">
        <v>1891</v>
      </c>
      <c r="L263" s="590">
        <v>0</v>
      </c>
    </row>
    <row r="264" spans="1:12" ht="24" x14ac:dyDescent="0.2">
      <c r="A264" s="593"/>
      <c r="B264" s="164" t="s">
        <v>4032</v>
      </c>
      <c r="C264" s="164" t="s">
        <v>3698</v>
      </c>
      <c r="D264" s="166">
        <v>43028</v>
      </c>
      <c r="E264" s="164" t="s">
        <v>2827</v>
      </c>
      <c r="F264" s="592"/>
      <c r="G264" s="592"/>
      <c r="H264" s="591"/>
      <c r="I264" s="591"/>
      <c r="J264" s="589"/>
      <c r="K264" s="589"/>
      <c r="L264" s="590"/>
    </row>
    <row r="265" spans="1:12" ht="24" x14ac:dyDescent="0.2">
      <c r="A265" s="593">
        <v>651</v>
      </c>
      <c r="B265" s="161" t="s">
        <v>20</v>
      </c>
      <c r="C265" s="162" t="s">
        <v>21</v>
      </c>
      <c r="D265" s="162" t="s">
        <v>1884</v>
      </c>
      <c r="E265" s="162" t="s">
        <v>1885</v>
      </c>
      <c r="F265" s="594" t="s">
        <v>14</v>
      </c>
      <c r="G265" s="594"/>
      <c r="H265" s="592"/>
      <c r="I265" s="592"/>
      <c r="J265" s="592"/>
      <c r="K265" s="592"/>
      <c r="L265" s="592"/>
    </row>
    <row r="266" spans="1:12" x14ac:dyDescent="0.2">
      <c r="A266" s="593"/>
      <c r="B266" s="589" t="s">
        <v>4030</v>
      </c>
      <c r="C266" s="595" t="s">
        <v>4034</v>
      </c>
      <c r="D266" s="596">
        <v>43067</v>
      </c>
      <c r="E266" s="589" t="s">
        <v>2262</v>
      </c>
      <c r="F266" s="589" t="s">
        <v>4035</v>
      </c>
      <c r="G266" s="589"/>
      <c r="H266" s="591" t="s">
        <v>1890</v>
      </c>
      <c r="I266" s="591"/>
      <c r="J266" s="164" t="s">
        <v>1891</v>
      </c>
      <c r="K266" s="164" t="s">
        <v>0</v>
      </c>
      <c r="L266" s="165">
        <v>1025.71</v>
      </c>
    </row>
    <row r="267" spans="1:12" x14ac:dyDescent="0.2">
      <c r="A267" s="593"/>
      <c r="B267" s="589"/>
      <c r="C267" s="595"/>
      <c r="D267" s="596"/>
      <c r="E267" s="589"/>
      <c r="F267" s="589"/>
      <c r="G267" s="589"/>
      <c r="H267" s="591" t="s">
        <v>1892</v>
      </c>
      <c r="I267" s="591"/>
      <c r="J267" s="164" t="s">
        <v>1891</v>
      </c>
      <c r="K267" s="164" t="s">
        <v>0</v>
      </c>
      <c r="L267" s="165">
        <v>562</v>
      </c>
    </row>
    <row r="268" spans="1:12" ht="24" x14ac:dyDescent="0.2">
      <c r="A268" s="593"/>
      <c r="B268" s="161" t="s">
        <v>29</v>
      </c>
      <c r="C268" s="162" t="s">
        <v>30</v>
      </c>
      <c r="D268" s="162" t="s">
        <v>1893</v>
      </c>
      <c r="E268" s="162" t="s">
        <v>1894</v>
      </c>
      <c r="F268" s="592"/>
      <c r="G268" s="592"/>
      <c r="H268" s="591" t="s">
        <v>1895</v>
      </c>
      <c r="I268" s="591"/>
      <c r="J268" s="589" t="s">
        <v>1891</v>
      </c>
      <c r="K268" s="589" t="s">
        <v>0</v>
      </c>
      <c r="L268" s="590">
        <v>884</v>
      </c>
    </row>
    <row r="269" spans="1:12" ht="24" x14ac:dyDescent="0.2">
      <c r="A269" s="593"/>
      <c r="B269" s="164" t="s">
        <v>4032</v>
      </c>
      <c r="C269" s="164" t="s">
        <v>4035</v>
      </c>
      <c r="D269" s="166">
        <v>43072</v>
      </c>
      <c r="E269" s="164" t="s">
        <v>4036</v>
      </c>
      <c r="F269" s="592"/>
      <c r="G269" s="592"/>
      <c r="H269" s="591"/>
      <c r="I269" s="591"/>
      <c r="J269" s="589"/>
      <c r="K269" s="589"/>
      <c r="L269" s="590"/>
    </row>
    <row r="270" spans="1:12" ht="24" x14ac:dyDescent="0.2">
      <c r="A270" s="593">
        <v>652</v>
      </c>
      <c r="B270" s="161" t="s">
        <v>20</v>
      </c>
      <c r="C270" s="162" t="s">
        <v>21</v>
      </c>
      <c r="D270" s="162" t="s">
        <v>1884</v>
      </c>
      <c r="E270" s="162" t="s">
        <v>1885</v>
      </c>
      <c r="F270" s="594" t="s">
        <v>14</v>
      </c>
      <c r="G270" s="594"/>
      <c r="H270" s="592"/>
      <c r="I270" s="592"/>
      <c r="J270" s="592"/>
      <c r="K270" s="592"/>
      <c r="L270" s="592"/>
    </row>
    <row r="271" spans="1:12" x14ac:dyDescent="0.2">
      <c r="A271" s="593"/>
      <c r="B271" s="589" t="s">
        <v>4030</v>
      </c>
      <c r="C271" s="595" t="s">
        <v>4037</v>
      </c>
      <c r="D271" s="596">
        <v>43178</v>
      </c>
      <c r="E271" s="589" t="s">
        <v>2372</v>
      </c>
      <c r="F271" s="589" t="s">
        <v>2520</v>
      </c>
      <c r="G271" s="589"/>
      <c r="H271" s="591" t="s">
        <v>1890</v>
      </c>
      <c r="I271" s="591"/>
      <c r="J271" s="164" t="s">
        <v>1891</v>
      </c>
      <c r="K271" s="164" t="s">
        <v>1891</v>
      </c>
      <c r="L271" s="165">
        <v>0</v>
      </c>
    </row>
    <row r="272" spans="1:12" x14ac:dyDescent="0.2">
      <c r="A272" s="593"/>
      <c r="B272" s="589"/>
      <c r="C272" s="595"/>
      <c r="D272" s="596"/>
      <c r="E272" s="589"/>
      <c r="F272" s="589"/>
      <c r="G272" s="589"/>
      <c r="H272" s="591" t="s">
        <v>1892</v>
      </c>
      <c r="I272" s="591"/>
      <c r="J272" s="164" t="s">
        <v>1891</v>
      </c>
      <c r="K272" s="164" t="s">
        <v>1891</v>
      </c>
      <c r="L272" s="165">
        <v>0</v>
      </c>
    </row>
    <row r="273" spans="1:12" ht="24" x14ac:dyDescent="0.2">
      <c r="A273" s="593"/>
      <c r="B273" s="161" t="s">
        <v>29</v>
      </c>
      <c r="C273" s="162" t="s">
        <v>30</v>
      </c>
      <c r="D273" s="162" t="s">
        <v>1893</v>
      </c>
      <c r="E273" s="162" t="s">
        <v>1894</v>
      </c>
      <c r="F273" s="592"/>
      <c r="G273" s="592"/>
      <c r="H273" s="591" t="s">
        <v>1895</v>
      </c>
      <c r="I273" s="591"/>
      <c r="J273" s="589" t="s">
        <v>1891</v>
      </c>
      <c r="K273" s="589" t="s">
        <v>0</v>
      </c>
      <c r="L273" s="590">
        <v>1379</v>
      </c>
    </row>
    <row r="274" spans="1:12" ht="24" x14ac:dyDescent="0.2">
      <c r="A274" s="593"/>
      <c r="B274" s="164" t="s">
        <v>4032</v>
      </c>
      <c r="C274" s="164" t="s">
        <v>2520</v>
      </c>
      <c r="D274" s="166">
        <v>43179</v>
      </c>
      <c r="E274" s="164" t="s">
        <v>3374</v>
      </c>
      <c r="F274" s="592"/>
      <c r="G274" s="592"/>
      <c r="H274" s="591"/>
      <c r="I274" s="591"/>
      <c r="J274" s="589"/>
      <c r="K274" s="589"/>
      <c r="L274" s="590"/>
    </row>
    <row r="275" spans="1:12" ht="24" x14ac:dyDescent="0.2">
      <c r="A275" s="593">
        <v>653</v>
      </c>
      <c r="B275" s="161" t="s">
        <v>20</v>
      </c>
      <c r="C275" s="162" t="s">
        <v>21</v>
      </c>
      <c r="D275" s="162" t="s">
        <v>1884</v>
      </c>
      <c r="E275" s="162" t="s">
        <v>1885</v>
      </c>
      <c r="F275" s="594" t="s">
        <v>14</v>
      </c>
      <c r="G275" s="594"/>
      <c r="H275" s="592"/>
      <c r="I275" s="592"/>
      <c r="J275" s="592"/>
      <c r="K275" s="592"/>
      <c r="L275" s="592"/>
    </row>
    <row r="276" spans="1:12" x14ac:dyDescent="0.2">
      <c r="A276" s="593"/>
      <c r="B276" s="589" t="s">
        <v>4038</v>
      </c>
      <c r="C276" s="589" t="s">
        <v>4039</v>
      </c>
      <c r="D276" s="596">
        <v>43065</v>
      </c>
      <c r="E276" s="589" t="s">
        <v>4040</v>
      </c>
      <c r="F276" s="589" t="s">
        <v>4041</v>
      </c>
      <c r="G276" s="589"/>
      <c r="H276" s="591" t="s">
        <v>1890</v>
      </c>
      <c r="I276" s="591"/>
      <c r="J276" s="164" t="s">
        <v>1891</v>
      </c>
      <c r="K276" s="164" t="s">
        <v>0</v>
      </c>
      <c r="L276" s="165">
        <v>897</v>
      </c>
    </row>
    <row r="277" spans="1:12" x14ac:dyDescent="0.2">
      <c r="A277" s="593"/>
      <c r="B277" s="589"/>
      <c r="C277" s="589"/>
      <c r="D277" s="596"/>
      <c r="E277" s="589"/>
      <c r="F277" s="589"/>
      <c r="G277" s="589"/>
      <c r="H277" s="591" t="s">
        <v>1892</v>
      </c>
      <c r="I277" s="591"/>
      <c r="J277" s="164" t="s">
        <v>1891</v>
      </c>
      <c r="K277" s="164" t="s">
        <v>0</v>
      </c>
      <c r="L277" s="165">
        <v>788.9</v>
      </c>
    </row>
    <row r="278" spans="1:12" ht="24" x14ac:dyDescent="0.2">
      <c r="A278" s="593"/>
      <c r="B278" s="161" t="s">
        <v>29</v>
      </c>
      <c r="C278" s="162" t="s">
        <v>30</v>
      </c>
      <c r="D278" s="162" t="s">
        <v>1893</v>
      </c>
      <c r="E278" s="162" t="s">
        <v>1894</v>
      </c>
      <c r="F278" s="592"/>
      <c r="G278" s="592"/>
      <c r="H278" s="591" t="s">
        <v>1895</v>
      </c>
      <c r="I278" s="591"/>
      <c r="J278" s="589" t="s">
        <v>1891</v>
      </c>
      <c r="K278" s="589" t="s">
        <v>0</v>
      </c>
      <c r="L278" s="590">
        <v>50</v>
      </c>
    </row>
    <row r="279" spans="1:12" ht="24" x14ac:dyDescent="0.2">
      <c r="A279" s="593"/>
      <c r="B279" s="164" t="s">
        <v>1653</v>
      </c>
      <c r="C279" s="164" t="s">
        <v>4041</v>
      </c>
      <c r="D279" s="166">
        <v>43073</v>
      </c>
      <c r="E279" s="164" t="s">
        <v>4042</v>
      </c>
      <c r="F279" s="592"/>
      <c r="G279" s="592"/>
      <c r="H279" s="591"/>
      <c r="I279" s="591"/>
      <c r="J279" s="589"/>
      <c r="K279" s="589"/>
      <c r="L279" s="590"/>
    </row>
    <row r="280" spans="1:12" ht="24" x14ac:dyDescent="0.2">
      <c r="A280" s="593">
        <v>654</v>
      </c>
      <c r="B280" s="161" t="s">
        <v>20</v>
      </c>
      <c r="C280" s="162" t="s">
        <v>21</v>
      </c>
      <c r="D280" s="162" t="s">
        <v>1884</v>
      </c>
      <c r="E280" s="162" t="s">
        <v>1885</v>
      </c>
      <c r="F280" s="594" t="s">
        <v>14</v>
      </c>
      <c r="G280" s="594"/>
      <c r="H280" s="592"/>
      <c r="I280" s="592"/>
      <c r="J280" s="592"/>
      <c r="K280" s="592"/>
      <c r="L280" s="592"/>
    </row>
    <row r="281" spans="1:12" x14ac:dyDescent="0.2">
      <c r="A281" s="593"/>
      <c r="B281" s="589" t="s">
        <v>4043</v>
      </c>
      <c r="C281" s="595" t="s">
        <v>4044</v>
      </c>
      <c r="D281" s="596">
        <v>43079</v>
      </c>
      <c r="E281" s="589" t="s">
        <v>2064</v>
      </c>
      <c r="F281" s="589" t="s">
        <v>2065</v>
      </c>
      <c r="G281" s="589"/>
      <c r="H281" s="591" t="s">
        <v>1890</v>
      </c>
      <c r="I281" s="591"/>
      <c r="J281" s="164" t="s">
        <v>1891</v>
      </c>
      <c r="K281" s="164" t="s">
        <v>0</v>
      </c>
      <c r="L281" s="165">
        <v>709</v>
      </c>
    </row>
    <row r="282" spans="1:12" x14ac:dyDescent="0.2">
      <c r="A282" s="593"/>
      <c r="B282" s="589"/>
      <c r="C282" s="595"/>
      <c r="D282" s="596"/>
      <c r="E282" s="589"/>
      <c r="F282" s="589"/>
      <c r="G282" s="589"/>
      <c r="H282" s="591" t="s">
        <v>1892</v>
      </c>
      <c r="I282" s="591"/>
      <c r="J282" s="164" t="s">
        <v>1891</v>
      </c>
      <c r="K282" s="164" t="s">
        <v>0</v>
      </c>
      <c r="L282" s="165">
        <v>97</v>
      </c>
    </row>
    <row r="283" spans="1:12" ht="24" x14ac:dyDescent="0.2">
      <c r="A283" s="593"/>
      <c r="B283" s="161" t="s">
        <v>29</v>
      </c>
      <c r="C283" s="162" t="s">
        <v>30</v>
      </c>
      <c r="D283" s="162" t="s">
        <v>1893</v>
      </c>
      <c r="E283" s="162" t="s">
        <v>1894</v>
      </c>
      <c r="F283" s="592"/>
      <c r="G283" s="592"/>
      <c r="H283" s="591" t="s">
        <v>1895</v>
      </c>
      <c r="I283" s="591"/>
      <c r="J283" s="589" t="s">
        <v>1891</v>
      </c>
      <c r="K283" s="589" t="s">
        <v>1891</v>
      </c>
      <c r="L283" s="590">
        <v>0</v>
      </c>
    </row>
    <row r="284" spans="1:12" ht="24" x14ac:dyDescent="0.2">
      <c r="A284" s="593"/>
      <c r="B284" s="164" t="s">
        <v>1607</v>
      </c>
      <c r="C284" s="164" t="s">
        <v>2065</v>
      </c>
      <c r="D284" s="166">
        <v>43081</v>
      </c>
      <c r="E284" s="164" t="s">
        <v>2236</v>
      </c>
      <c r="F284" s="592"/>
      <c r="G284" s="592"/>
      <c r="H284" s="591"/>
      <c r="I284" s="591"/>
      <c r="J284" s="589"/>
      <c r="K284" s="589"/>
      <c r="L284" s="590"/>
    </row>
    <row r="285" spans="1:12" ht="24" x14ac:dyDescent="0.2">
      <c r="A285" s="593">
        <v>655</v>
      </c>
      <c r="B285" s="161" t="s">
        <v>20</v>
      </c>
      <c r="C285" s="162" t="s">
        <v>21</v>
      </c>
      <c r="D285" s="162" t="s">
        <v>1884</v>
      </c>
      <c r="E285" s="162" t="s">
        <v>1885</v>
      </c>
      <c r="F285" s="594" t="s">
        <v>14</v>
      </c>
      <c r="G285" s="594"/>
      <c r="H285" s="592"/>
      <c r="I285" s="592"/>
      <c r="J285" s="592"/>
      <c r="K285" s="592"/>
      <c r="L285" s="592"/>
    </row>
    <row r="286" spans="1:12" x14ac:dyDescent="0.2">
      <c r="A286" s="593"/>
      <c r="B286" s="589" t="s">
        <v>4045</v>
      </c>
      <c r="C286" s="595" t="s">
        <v>4046</v>
      </c>
      <c r="D286" s="596">
        <v>43174</v>
      </c>
      <c r="E286" s="589" t="s">
        <v>4047</v>
      </c>
      <c r="F286" s="589" t="s">
        <v>2825</v>
      </c>
      <c r="G286" s="589"/>
      <c r="H286" s="591" t="s">
        <v>1890</v>
      </c>
      <c r="I286" s="591"/>
      <c r="J286" s="164" t="s">
        <v>1891</v>
      </c>
      <c r="K286" s="164" t="s">
        <v>0</v>
      </c>
      <c r="L286" s="165">
        <v>178.35</v>
      </c>
    </row>
    <row r="287" spans="1:12" x14ac:dyDescent="0.2">
      <c r="A287" s="593"/>
      <c r="B287" s="589"/>
      <c r="C287" s="595"/>
      <c r="D287" s="596"/>
      <c r="E287" s="589"/>
      <c r="F287" s="589"/>
      <c r="G287" s="589"/>
      <c r="H287" s="591" t="s">
        <v>1892</v>
      </c>
      <c r="I287" s="591"/>
      <c r="J287" s="164" t="s">
        <v>1891</v>
      </c>
      <c r="K287" s="164" t="s">
        <v>0</v>
      </c>
      <c r="L287" s="165">
        <v>596.99</v>
      </c>
    </row>
    <row r="288" spans="1:12" ht="24" x14ac:dyDescent="0.2">
      <c r="A288" s="593"/>
      <c r="B288" s="161" t="s">
        <v>29</v>
      </c>
      <c r="C288" s="162" t="s">
        <v>30</v>
      </c>
      <c r="D288" s="162" t="s">
        <v>1893</v>
      </c>
      <c r="E288" s="162" t="s">
        <v>1894</v>
      </c>
      <c r="F288" s="592"/>
      <c r="G288" s="592"/>
      <c r="H288" s="591" t="s">
        <v>1895</v>
      </c>
      <c r="I288" s="591"/>
      <c r="J288" s="589" t="s">
        <v>1891</v>
      </c>
      <c r="K288" s="589" t="s">
        <v>0</v>
      </c>
      <c r="L288" s="590">
        <v>60</v>
      </c>
    </row>
    <row r="289" spans="1:12" ht="24" x14ac:dyDescent="0.2">
      <c r="A289" s="593"/>
      <c r="B289" s="164" t="s">
        <v>2052</v>
      </c>
      <c r="C289" s="164" t="s">
        <v>2825</v>
      </c>
      <c r="D289" s="166">
        <v>43175</v>
      </c>
      <c r="E289" s="164" t="s">
        <v>4048</v>
      </c>
      <c r="F289" s="592"/>
      <c r="G289" s="592"/>
      <c r="H289" s="591"/>
      <c r="I289" s="591"/>
      <c r="J289" s="589"/>
      <c r="K289" s="589"/>
      <c r="L289" s="590"/>
    </row>
    <row r="290" spans="1:12" ht="24" x14ac:dyDescent="0.2">
      <c r="A290" s="593">
        <v>656</v>
      </c>
      <c r="B290" s="161" t="s">
        <v>20</v>
      </c>
      <c r="C290" s="162" t="s">
        <v>21</v>
      </c>
      <c r="D290" s="162" t="s">
        <v>1884</v>
      </c>
      <c r="E290" s="162" t="s">
        <v>1885</v>
      </c>
      <c r="F290" s="594" t="s">
        <v>14</v>
      </c>
      <c r="G290" s="594"/>
      <c r="H290" s="592"/>
      <c r="I290" s="592"/>
      <c r="J290" s="592"/>
      <c r="K290" s="592"/>
      <c r="L290" s="592"/>
    </row>
    <row r="291" spans="1:12" x14ac:dyDescent="0.2">
      <c r="A291" s="593"/>
      <c r="B291" s="589" t="s">
        <v>4049</v>
      </c>
      <c r="C291" s="595" t="s">
        <v>4050</v>
      </c>
      <c r="D291" s="596">
        <v>43035</v>
      </c>
      <c r="E291" s="589" t="s">
        <v>2372</v>
      </c>
      <c r="F291" s="589" t="s">
        <v>4051</v>
      </c>
      <c r="G291" s="589"/>
      <c r="H291" s="591" t="s">
        <v>1890</v>
      </c>
      <c r="I291" s="591"/>
      <c r="J291" s="164" t="s">
        <v>1891</v>
      </c>
      <c r="K291" s="164" t="s">
        <v>0</v>
      </c>
      <c r="L291" s="165">
        <v>183</v>
      </c>
    </row>
    <row r="292" spans="1:12" x14ac:dyDescent="0.2">
      <c r="A292" s="593"/>
      <c r="B292" s="589"/>
      <c r="C292" s="595"/>
      <c r="D292" s="596"/>
      <c r="E292" s="589"/>
      <c r="F292" s="589"/>
      <c r="G292" s="589"/>
      <c r="H292" s="591" t="s">
        <v>1892</v>
      </c>
      <c r="I292" s="591"/>
      <c r="J292" s="164" t="s">
        <v>1891</v>
      </c>
      <c r="K292" s="164" t="s">
        <v>0</v>
      </c>
      <c r="L292" s="165">
        <v>259</v>
      </c>
    </row>
    <row r="293" spans="1:12" ht="24" x14ac:dyDescent="0.2">
      <c r="A293" s="593"/>
      <c r="B293" s="161" t="s">
        <v>29</v>
      </c>
      <c r="C293" s="162" t="s">
        <v>30</v>
      </c>
      <c r="D293" s="162" t="s">
        <v>1893</v>
      </c>
      <c r="E293" s="162" t="s">
        <v>1894</v>
      </c>
      <c r="F293" s="592"/>
      <c r="G293" s="592"/>
      <c r="H293" s="591" t="s">
        <v>1895</v>
      </c>
      <c r="I293" s="591"/>
      <c r="J293" s="589" t="s">
        <v>1891</v>
      </c>
      <c r="K293" s="589" t="s">
        <v>1891</v>
      </c>
      <c r="L293" s="590">
        <v>0</v>
      </c>
    </row>
    <row r="294" spans="1:12" ht="24" x14ac:dyDescent="0.2">
      <c r="A294" s="593"/>
      <c r="B294" s="164" t="s">
        <v>1962</v>
      </c>
      <c r="C294" s="164" t="s">
        <v>4051</v>
      </c>
      <c r="D294" s="166">
        <v>43036</v>
      </c>
      <c r="E294" s="164" t="s">
        <v>4052</v>
      </c>
      <c r="F294" s="592"/>
      <c r="G294" s="592"/>
      <c r="H294" s="591"/>
      <c r="I294" s="591"/>
      <c r="J294" s="589"/>
      <c r="K294" s="589"/>
      <c r="L294" s="590"/>
    </row>
    <row r="295" spans="1:12" ht="24" x14ac:dyDescent="0.2">
      <c r="A295" s="593">
        <v>657</v>
      </c>
      <c r="B295" s="161" t="s">
        <v>20</v>
      </c>
      <c r="C295" s="162" t="s">
        <v>21</v>
      </c>
      <c r="D295" s="162" t="s">
        <v>1884</v>
      </c>
      <c r="E295" s="162" t="s">
        <v>1885</v>
      </c>
      <c r="F295" s="594" t="s">
        <v>14</v>
      </c>
      <c r="G295" s="594"/>
      <c r="H295" s="592"/>
      <c r="I295" s="592"/>
      <c r="J295" s="592"/>
      <c r="K295" s="592"/>
      <c r="L295" s="592"/>
    </row>
    <row r="296" spans="1:12" x14ac:dyDescent="0.2">
      <c r="A296" s="593"/>
      <c r="B296" s="589" t="s">
        <v>4053</v>
      </c>
      <c r="C296" s="595" t="s">
        <v>4054</v>
      </c>
      <c r="D296" s="596">
        <v>43163</v>
      </c>
      <c r="E296" s="589" t="s">
        <v>2064</v>
      </c>
      <c r="F296" s="589" t="s">
        <v>2065</v>
      </c>
      <c r="G296" s="589"/>
      <c r="H296" s="591" t="s">
        <v>1890</v>
      </c>
      <c r="I296" s="591"/>
      <c r="J296" s="164" t="s">
        <v>1891</v>
      </c>
      <c r="K296" s="164" t="s">
        <v>0</v>
      </c>
      <c r="L296" s="165">
        <v>330</v>
      </c>
    </row>
    <row r="297" spans="1:12" x14ac:dyDescent="0.2">
      <c r="A297" s="593"/>
      <c r="B297" s="589"/>
      <c r="C297" s="595"/>
      <c r="D297" s="596"/>
      <c r="E297" s="589"/>
      <c r="F297" s="589"/>
      <c r="G297" s="589"/>
      <c r="H297" s="591" t="s">
        <v>1892</v>
      </c>
      <c r="I297" s="591"/>
      <c r="J297" s="164" t="s">
        <v>1891</v>
      </c>
      <c r="K297" s="164" t="s">
        <v>0</v>
      </c>
      <c r="L297" s="165">
        <v>116</v>
      </c>
    </row>
    <row r="298" spans="1:12" ht="24" x14ac:dyDescent="0.2">
      <c r="A298" s="593"/>
      <c r="B298" s="161" t="s">
        <v>29</v>
      </c>
      <c r="C298" s="162" t="s">
        <v>30</v>
      </c>
      <c r="D298" s="162" t="s">
        <v>1893</v>
      </c>
      <c r="E298" s="162" t="s">
        <v>1894</v>
      </c>
      <c r="F298" s="592"/>
      <c r="G298" s="592"/>
      <c r="H298" s="591" t="s">
        <v>1895</v>
      </c>
      <c r="I298" s="591"/>
      <c r="J298" s="589" t="s">
        <v>1891</v>
      </c>
      <c r="K298" s="589" t="s">
        <v>1891</v>
      </c>
      <c r="L298" s="590">
        <v>0</v>
      </c>
    </row>
    <row r="299" spans="1:12" ht="24" x14ac:dyDescent="0.2">
      <c r="A299" s="593"/>
      <c r="B299" s="164" t="s">
        <v>2059</v>
      </c>
      <c r="C299" s="164" t="s">
        <v>2065</v>
      </c>
      <c r="D299" s="166">
        <v>43165</v>
      </c>
      <c r="E299" s="164" t="s">
        <v>2014</v>
      </c>
      <c r="F299" s="592"/>
      <c r="G299" s="592"/>
      <c r="H299" s="591"/>
      <c r="I299" s="591"/>
      <c r="J299" s="589"/>
      <c r="K299" s="589"/>
      <c r="L299" s="590"/>
    </row>
    <row r="300" spans="1:12" ht="24" x14ac:dyDescent="0.2">
      <c r="A300" s="593">
        <v>658</v>
      </c>
      <c r="B300" s="161" t="s">
        <v>20</v>
      </c>
      <c r="C300" s="162" t="s">
        <v>21</v>
      </c>
      <c r="D300" s="162" t="s">
        <v>1884</v>
      </c>
      <c r="E300" s="162" t="s">
        <v>1885</v>
      </c>
      <c r="F300" s="594" t="s">
        <v>14</v>
      </c>
      <c r="G300" s="594"/>
      <c r="H300" s="592"/>
      <c r="I300" s="592"/>
      <c r="J300" s="592"/>
      <c r="K300" s="592"/>
      <c r="L300" s="592"/>
    </row>
    <row r="301" spans="1:12" x14ac:dyDescent="0.2">
      <c r="A301" s="593"/>
      <c r="B301" s="589" t="s">
        <v>4053</v>
      </c>
      <c r="C301" s="595" t="s">
        <v>4055</v>
      </c>
      <c r="D301" s="596">
        <v>43177</v>
      </c>
      <c r="E301" s="589" t="s">
        <v>2068</v>
      </c>
      <c r="F301" s="589" t="s">
        <v>2361</v>
      </c>
      <c r="G301" s="589"/>
      <c r="H301" s="591" t="s">
        <v>1890</v>
      </c>
      <c r="I301" s="591"/>
      <c r="J301" s="164" t="s">
        <v>1891</v>
      </c>
      <c r="K301" s="164" t="s">
        <v>1891</v>
      </c>
      <c r="L301" s="165">
        <v>0</v>
      </c>
    </row>
    <row r="302" spans="1:12" x14ac:dyDescent="0.2">
      <c r="A302" s="593"/>
      <c r="B302" s="589"/>
      <c r="C302" s="595"/>
      <c r="D302" s="596"/>
      <c r="E302" s="589"/>
      <c r="F302" s="589"/>
      <c r="G302" s="589"/>
      <c r="H302" s="591" t="s">
        <v>1892</v>
      </c>
      <c r="I302" s="591"/>
      <c r="J302" s="164" t="s">
        <v>1891</v>
      </c>
      <c r="K302" s="164" t="s">
        <v>1891</v>
      </c>
      <c r="L302" s="165">
        <v>0</v>
      </c>
    </row>
    <row r="303" spans="1:12" ht="24" x14ac:dyDescent="0.2">
      <c r="A303" s="593"/>
      <c r="B303" s="161" t="s">
        <v>29</v>
      </c>
      <c r="C303" s="162" t="s">
        <v>30</v>
      </c>
      <c r="D303" s="162" t="s">
        <v>1893</v>
      </c>
      <c r="E303" s="162" t="s">
        <v>1894</v>
      </c>
      <c r="F303" s="592"/>
      <c r="G303" s="592"/>
      <c r="H303" s="591" t="s">
        <v>1895</v>
      </c>
      <c r="I303" s="591"/>
      <c r="J303" s="589" t="s">
        <v>1891</v>
      </c>
      <c r="K303" s="589" t="s">
        <v>0</v>
      </c>
      <c r="L303" s="590">
        <v>1375</v>
      </c>
    </row>
    <row r="304" spans="1:12" ht="24" x14ac:dyDescent="0.2">
      <c r="A304" s="593"/>
      <c r="B304" s="164" t="s">
        <v>2059</v>
      </c>
      <c r="C304" s="164" t="s">
        <v>2361</v>
      </c>
      <c r="D304" s="166">
        <v>43182</v>
      </c>
      <c r="E304" s="164" t="s">
        <v>4056</v>
      </c>
      <c r="F304" s="592"/>
      <c r="G304" s="592"/>
      <c r="H304" s="591"/>
      <c r="I304" s="591"/>
      <c r="J304" s="589"/>
      <c r="K304" s="589"/>
      <c r="L304" s="590"/>
    </row>
    <row r="305" spans="1:12" ht="24" x14ac:dyDescent="0.2">
      <c r="A305" s="593">
        <v>659</v>
      </c>
      <c r="B305" s="161" t="s">
        <v>20</v>
      </c>
      <c r="C305" s="162" t="s">
        <v>21</v>
      </c>
      <c r="D305" s="162" t="s">
        <v>1884</v>
      </c>
      <c r="E305" s="162" t="s">
        <v>1885</v>
      </c>
      <c r="F305" s="594" t="s">
        <v>14</v>
      </c>
      <c r="G305" s="594"/>
      <c r="H305" s="592"/>
      <c r="I305" s="592"/>
      <c r="J305" s="592"/>
      <c r="K305" s="592"/>
      <c r="L305" s="592"/>
    </row>
    <row r="306" spans="1:12" x14ac:dyDescent="0.2">
      <c r="A306" s="593"/>
      <c r="B306" s="589" t="s">
        <v>4057</v>
      </c>
      <c r="C306" s="595" t="s">
        <v>4058</v>
      </c>
      <c r="D306" s="596">
        <v>43013</v>
      </c>
      <c r="E306" s="589" t="s">
        <v>2784</v>
      </c>
      <c r="F306" s="589" t="s">
        <v>4059</v>
      </c>
      <c r="G306" s="589"/>
      <c r="H306" s="591" t="s">
        <v>1890</v>
      </c>
      <c r="I306" s="591"/>
      <c r="J306" s="164" t="s">
        <v>1891</v>
      </c>
      <c r="K306" s="164" t="s">
        <v>0</v>
      </c>
      <c r="L306" s="165">
        <v>297</v>
      </c>
    </row>
    <row r="307" spans="1:12" x14ac:dyDescent="0.2">
      <c r="A307" s="593"/>
      <c r="B307" s="589"/>
      <c r="C307" s="595"/>
      <c r="D307" s="596"/>
      <c r="E307" s="589"/>
      <c r="F307" s="589"/>
      <c r="G307" s="589"/>
      <c r="H307" s="591" t="s">
        <v>1892</v>
      </c>
      <c r="I307" s="591"/>
      <c r="J307" s="164" t="s">
        <v>1891</v>
      </c>
      <c r="K307" s="164" t="s">
        <v>0</v>
      </c>
      <c r="L307" s="165">
        <v>416.94</v>
      </c>
    </row>
    <row r="308" spans="1:12" ht="24" x14ac:dyDescent="0.2">
      <c r="A308" s="593"/>
      <c r="B308" s="161" t="s">
        <v>29</v>
      </c>
      <c r="C308" s="162" t="s">
        <v>30</v>
      </c>
      <c r="D308" s="162" t="s">
        <v>1893</v>
      </c>
      <c r="E308" s="162" t="s">
        <v>1894</v>
      </c>
      <c r="F308" s="592"/>
      <c r="G308" s="592"/>
      <c r="H308" s="591" t="s">
        <v>1895</v>
      </c>
      <c r="I308" s="591"/>
      <c r="J308" s="589" t="s">
        <v>1891</v>
      </c>
      <c r="K308" s="589" t="s">
        <v>1891</v>
      </c>
      <c r="L308" s="590">
        <v>0</v>
      </c>
    </row>
    <row r="309" spans="1:12" ht="24" x14ac:dyDescent="0.2">
      <c r="A309" s="593"/>
      <c r="B309" s="164" t="s">
        <v>1896</v>
      </c>
      <c r="C309" s="164" t="s">
        <v>4059</v>
      </c>
      <c r="D309" s="166">
        <v>43014</v>
      </c>
      <c r="E309" s="164" t="s">
        <v>2136</v>
      </c>
      <c r="F309" s="592"/>
      <c r="G309" s="592"/>
      <c r="H309" s="591"/>
      <c r="I309" s="591"/>
      <c r="J309" s="589"/>
      <c r="K309" s="589"/>
      <c r="L309" s="590"/>
    </row>
    <row r="310" spans="1:12" ht="24" x14ac:dyDescent="0.2">
      <c r="A310" s="593">
        <v>660</v>
      </c>
      <c r="B310" s="161" t="s">
        <v>20</v>
      </c>
      <c r="C310" s="162" t="s">
        <v>21</v>
      </c>
      <c r="D310" s="162" t="s">
        <v>1884</v>
      </c>
      <c r="E310" s="162" t="s">
        <v>1885</v>
      </c>
      <c r="F310" s="594" t="s">
        <v>14</v>
      </c>
      <c r="G310" s="594"/>
      <c r="H310" s="592"/>
      <c r="I310" s="592"/>
      <c r="J310" s="592"/>
      <c r="K310" s="592"/>
      <c r="L310" s="592"/>
    </row>
    <row r="311" spans="1:12" x14ac:dyDescent="0.2">
      <c r="A311" s="593"/>
      <c r="B311" s="589" t="s">
        <v>4057</v>
      </c>
      <c r="C311" s="595" t="s">
        <v>4060</v>
      </c>
      <c r="D311" s="596">
        <v>43137</v>
      </c>
      <c r="E311" s="589" t="s">
        <v>2801</v>
      </c>
      <c r="F311" s="589" t="s">
        <v>4061</v>
      </c>
      <c r="G311" s="589"/>
      <c r="H311" s="591" t="s">
        <v>1890</v>
      </c>
      <c r="I311" s="591"/>
      <c r="J311" s="164" t="s">
        <v>1891</v>
      </c>
      <c r="K311" s="164" t="s">
        <v>0</v>
      </c>
      <c r="L311" s="165">
        <v>94</v>
      </c>
    </row>
    <row r="312" spans="1:12" x14ac:dyDescent="0.2">
      <c r="A312" s="593"/>
      <c r="B312" s="589"/>
      <c r="C312" s="595"/>
      <c r="D312" s="596"/>
      <c r="E312" s="589"/>
      <c r="F312" s="589"/>
      <c r="G312" s="589"/>
      <c r="H312" s="591" t="s">
        <v>1892</v>
      </c>
      <c r="I312" s="591"/>
      <c r="J312" s="589" t="s">
        <v>1891</v>
      </c>
      <c r="K312" s="589" t="s">
        <v>0</v>
      </c>
      <c r="L312" s="590">
        <v>632.05000000000007</v>
      </c>
    </row>
    <row r="313" spans="1:12" x14ac:dyDescent="0.2">
      <c r="A313" s="593"/>
      <c r="B313" s="589"/>
      <c r="C313" s="595"/>
      <c r="D313" s="596"/>
      <c r="E313" s="589"/>
      <c r="F313" s="589"/>
      <c r="G313" s="589"/>
      <c r="H313" s="591"/>
      <c r="I313" s="591"/>
      <c r="J313" s="589"/>
      <c r="K313" s="589"/>
      <c r="L313" s="590"/>
    </row>
    <row r="314" spans="1:12" ht="24" x14ac:dyDescent="0.2">
      <c r="A314" s="593"/>
      <c r="B314" s="161" t="s">
        <v>29</v>
      </c>
      <c r="C314" s="162" t="s">
        <v>30</v>
      </c>
      <c r="D314" s="162" t="s">
        <v>1893</v>
      </c>
      <c r="E314" s="162" t="s">
        <v>1894</v>
      </c>
      <c r="F314" s="592"/>
      <c r="G314" s="592"/>
      <c r="H314" s="591" t="s">
        <v>1895</v>
      </c>
      <c r="I314" s="591"/>
      <c r="J314" s="589" t="s">
        <v>1891</v>
      </c>
      <c r="K314" s="589" t="s">
        <v>1891</v>
      </c>
      <c r="L314" s="590">
        <v>0</v>
      </c>
    </row>
    <row r="315" spans="1:12" ht="24" x14ac:dyDescent="0.2">
      <c r="A315" s="593"/>
      <c r="B315" s="164" t="s">
        <v>1896</v>
      </c>
      <c r="C315" s="164" t="s">
        <v>4061</v>
      </c>
      <c r="D315" s="166">
        <v>43139</v>
      </c>
      <c r="E315" s="164" t="s">
        <v>2131</v>
      </c>
      <c r="F315" s="592"/>
      <c r="G315" s="592"/>
      <c r="H315" s="591"/>
      <c r="I315" s="591"/>
      <c r="J315" s="589"/>
      <c r="K315" s="589"/>
      <c r="L315" s="590"/>
    </row>
    <row r="316" spans="1:12" ht="24" x14ac:dyDescent="0.2">
      <c r="A316" s="593">
        <v>661</v>
      </c>
      <c r="B316" s="161" t="s">
        <v>20</v>
      </c>
      <c r="C316" s="162" t="s">
        <v>21</v>
      </c>
      <c r="D316" s="162" t="s">
        <v>1884</v>
      </c>
      <c r="E316" s="162" t="s">
        <v>1885</v>
      </c>
      <c r="F316" s="594" t="s">
        <v>14</v>
      </c>
      <c r="G316" s="594"/>
      <c r="H316" s="592"/>
      <c r="I316" s="592"/>
      <c r="J316" s="592"/>
      <c r="K316" s="592"/>
      <c r="L316" s="592"/>
    </row>
    <row r="317" spans="1:12" x14ac:dyDescent="0.2">
      <c r="A317" s="593"/>
      <c r="B317" s="589" t="s">
        <v>4062</v>
      </c>
      <c r="C317" s="589" t="s">
        <v>4063</v>
      </c>
      <c r="D317" s="596">
        <v>43068</v>
      </c>
      <c r="E317" s="589" t="s">
        <v>2910</v>
      </c>
      <c r="F317" s="589" t="s">
        <v>4064</v>
      </c>
      <c r="G317" s="589"/>
      <c r="H317" s="591" t="s">
        <v>1890</v>
      </c>
      <c r="I317" s="591"/>
      <c r="J317" s="164" t="s">
        <v>1891</v>
      </c>
      <c r="K317" s="164" t="s">
        <v>0</v>
      </c>
      <c r="L317" s="165">
        <v>597</v>
      </c>
    </row>
    <row r="318" spans="1:12" x14ac:dyDescent="0.2">
      <c r="A318" s="593"/>
      <c r="B318" s="589"/>
      <c r="C318" s="589"/>
      <c r="D318" s="596"/>
      <c r="E318" s="589"/>
      <c r="F318" s="589"/>
      <c r="G318" s="589"/>
      <c r="H318" s="591" t="s">
        <v>1892</v>
      </c>
      <c r="I318" s="591"/>
      <c r="J318" s="164" t="s">
        <v>1891</v>
      </c>
      <c r="K318" s="164" t="s">
        <v>1891</v>
      </c>
      <c r="L318" s="165">
        <v>0</v>
      </c>
    </row>
    <row r="319" spans="1:12" ht="24" x14ac:dyDescent="0.2">
      <c r="A319" s="593"/>
      <c r="B319" s="161" t="s">
        <v>29</v>
      </c>
      <c r="C319" s="162" t="s">
        <v>30</v>
      </c>
      <c r="D319" s="162" t="s">
        <v>1893</v>
      </c>
      <c r="E319" s="162" t="s">
        <v>1894</v>
      </c>
      <c r="F319" s="592"/>
      <c r="G319" s="592"/>
      <c r="H319" s="591" t="s">
        <v>1895</v>
      </c>
      <c r="I319" s="591"/>
      <c r="J319" s="589" t="s">
        <v>1891</v>
      </c>
      <c r="K319" s="589" t="s">
        <v>0</v>
      </c>
      <c r="L319" s="590">
        <v>1645</v>
      </c>
    </row>
    <row r="320" spans="1:12" ht="24" x14ac:dyDescent="0.2">
      <c r="A320" s="593"/>
      <c r="B320" s="164" t="s">
        <v>1896</v>
      </c>
      <c r="C320" s="164" t="s">
        <v>4064</v>
      </c>
      <c r="D320" s="166">
        <v>43071</v>
      </c>
      <c r="E320" s="164" t="s">
        <v>4065</v>
      </c>
      <c r="F320" s="592"/>
      <c r="G320" s="592"/>
      <c r="H320" s="591"/>
      <c r="I320" s="591"/>
      <c r="J320" s="589"/>
      <c r="K320" s="589"/>
      <c r="L320" s="590"/>
    </row>
    <row r="321" spans="1:12" ht="24" x14ac:dyDescent="0.2">
      <c r="A321" s="593">
        <v>662</v>
      </c>
      <c r="B321" s="161" t="s">
        <v>20</v>
      </c>
      <c r="C321" s="162" t="s">
        <v>21</v>
      </c>
      <c r="D321" s="162" t="s">
        <v>1884</v>
      </c>
      <c r="E321" s="162" t="s">
        <v>1885</v>
      </c>
      <c r="F321" s="594" t="s">
        <v>14</v>
      </c>
      <c r="G321" s="594"/>
      <c r="H321" s="592"/>
      <c r="I321" s="592"/>
      <c r="J321" s="592"/>
      <c r="K321" s="592"/>
      <c r="L321" s="592"/>
    </row>
    <row r="322" spans="1:12" x14ac:dyDescent="0.2">
      <c r="A322" s="593"/>
      <c r="B322" s="589" t="s">
        <v>4062</v>
      </c>
      <c r="C322" s="589" t="s">
        <v>4066</v>
      </c>
      <c r="D322" s="596">
        <v>43143</v>
      </c>
      <c r="E322" s="589" t="s">
        <v>4067</v>
      </c>
      <c r="F322" s="589" t="s">
        <v>2368</v>
      </c>
      <c r="G322" s="589"/>
      <c r="H322" s="591" t="s">
        <v>1890</v>
      </c>
      <c r="I322" s="591"/>
      <c r="J322" s="164" t="s">
        <v>1891</v>
      </c>
      <c r="K322" s="164" t="s">
        <v>0</v>
      </c>
      <c r="L322" s="165">
        <v>414.6</v>
      </c>
    </row>
    <row r="323" spans="1:12" x14ac:dyDescent="0.2">
      <c r="A323" s="593"/>
      <c r="B323" s="589"/>
      <c r="C323" s="589"/>
      <c r="D323" s="596"/>
      <c r="E323" s="589"/>
      <c r="F323" s="589"/>
      <c r="G323" s="589"/>
      <c r="H323" s="591" t="s">
        <v>1892</v>
      </c>
      <c r="I323" s="591"/>
      <c r="J323" s="164" t="s">
        <v>1891</v>
      </c>
      <c r="K323" s="164" t="s">
        <v>0</v>
      </c>
      <c r="L323" s="165">
        <v>394.61</v>
      </c>
    </row>
    <row r="324" spans="1:12" ht="24" x14ac:dyDescent="0.2">
      <c r="A324" s="593"/>
      <c r="B324" s="161" t="s">
        <v>29</v>
      </c>
      <c r="C324" s="162" t="s">
        <v>30</v>
      </c>
      <c r="D324" s="162" t="s">
        <v>1893</v>
      </c>
      <c r="E324" s="162" t="s">
        <v>1894</v>
      </c>
      <c r="F324" s="592"/>
      <c r="G324" s="592"/>
      <c r="H324" s="591" t="s">
        <v>1895</v>
      </c>
      <c r="I324" s="591"/>
      <c r="J324" s="589" t="s">
        <v>1891</v>
      </c>
      <c r="K324" s="589" t="s">
        <v>1891</v>
      </c>
      <c r="L324" s="590">
        <v>0</v>
      </c>
    </row>
    <row r="325" spans="1:12" ht="24" x14ac:dyDescent="0.2">
      <c r="A325" s="593"/>
      <c r="B325" s="164" t="s">
        <v>1896</v>
      </c>
      <c r="C325" s="164" t="s">
        <v>2368</v>
      </c>
      <c r="D325" s="166">
        <v>43145</v>
      </c>
      <c r="E325" s="164" t="s">
        <v>4068</v>
      </c>
      <c r="F325" s="592"/>
      <c r="G325" s="592"/>
      <c r="H325" s="591"/>
      <c r="I325" s="591"/>
      <c r="J325" s="589"/>
      <c r="K325" s="589"/>
      <c r="L325" s="590"/>
    </row>
    <row r="326" spans="1:12" ht="24" x14ac:dyDescent="0.2">
      <c r="A326" s="593">
        <v>663</v>
      </c>
      <c r="B326" s="161" t="s">
        <v>20</v>
      </c>
      <c r="C326" s="162" t="s">
        <v>21</v>
      </c>
      <c r="D326" s="162" t="s">
        <v>1884</v>
      </c>
      <c r="E326" s="162" t="s">
        <v>1885</v>
      </c>
      <c r="F326" s="594" t="s">
        <v>14</v>
      </c>
      <c r="G326" s="594"/>
      <c r="H326" s="592"/>
      <c r="I326" s="592"/>
      <c r="J326" s="592"/>
      <c r="K326" s="592"/>
      <c r="L326" s="592"/>
    </row>
    <row r="327" spans="1:12" x14ac:dyDescent="0.2">
      <c r="A327" s="593"/>
      <c r="B327" s="589" t="s">
        <v>4069</v>
      </c>
      <c r="C327" s="589" t="s">
        <v>4070</v>
      </c>
      <c r="D327" s="596">
        <v>43009</v>
      </c>
      <c r="E327" s="589" t="s">
        <v>2809</v>
      </c>
      <c r="F327" s="589" t="s">
        <v>4071</v>
      </c>
      <c r="G327" s="589"/>
      <c r="H327" s="591" t="s">
        <v>1890</v>
      </c>
      <c r="I327" s="591"/>
      <c r="J327" s="164" t="s">
        <v>1891</v>
      </c>
      <c r="K327" s="164" t="s">
        <v>0</v>
      </c>
      <c r="L327" s="165">
        <v>294</v>
      </c>
    </row>
    <row r="328" spans="1:12" x14ac:dyDescent="0.2">
      <c r="A328" s="593"/>
      <c r="B328" s="589"/>
      <c r="C328" s="589"/>
      <c r="D328" s="596"/>
      <c r="E328" s="589"/>
      <c r="F328" s="589"/>
      <c r="G328" s="589"/>
      <c r="H328" s="591" t="s">
        <v>1892</v>
      </c>
      <c r="I328" s="591"/>
      <c r="J328" s="164" t="s">
        <v>1891</v>
      </c>
      <c r="K328" s="164" t="s">
        <v>0</v>
      </c>
      <c r="L328" s="165">
        <v>7044.73</v>
      </c>
    </row>
    <row r="329" spans="1:12" ht="24" x14ac:dyDescent="0.2">
      <c r="A329" s="593"/>
      <c r="B329" s="161" t="s">
        <v>29</v>
      </c>
      <c r="C329" s="162" t="s">
        <v>30</v>
      </c>
      <c r="D329" s="162" t="s">
        <v>1893</v>
      </c>
      <c r="E329" s="162" t="s">
        <v>1894</v>
      </c>
      <c r="F329" s="592"/>
      <c r="G329" s="592"/>
      <c r="H329" s="591" t="s">
        <v>1895</v>
      </c>
      <c r="I329" s="591"/>
      <c r="J329" s="589" t="s">
        <v>1891</v>
      </c>
      <c r="K329" s="589" t="s">
        <v>0</v>
      </c>
      <c r="L329" s="590">
        <v>198</v>
      </c>
    </row>
    <row r="330" spans="1:12" ht="24" x14ac:dyDescent="0.2">
      <c r="A330" s="593"/>
      <c r="B330" s="164" t="s">
        <v>2052</v>
      </c>
      <c r="C330" s="164" t="s">
        <v>4071</v>
      </c>
      <c r="D330" s="166">
        <v>43026</v>
      </c>
      <c r="E330" s="164" t="s">
        <v>4072</v>
      </c>
      <c r="F330" s="592"/>
      <c r="G330" s="592"/>
      <c r="H330" s="591"/>
      <c r="I330" s="591"/>
      <c r="J330" s="589"/>
      <c r="K330" s="589"/>
      <c r="L330" s="590"/>
    </row>
    <row r="331" spans="1:12" ht="24" x14ac:dyDescent="0.2">
      <c r="A331" s="593">
        <v>664</v>
      </c>
      <c r="B331" s="161" t="s">
        <v>20</v>
      </c>
      <c r="C331" s="162" t="s">
        <v>21</v>
      </c>
      <c r="D331" s="162" t="s">
        <v>1884</v>
      </c>
      <c r="E331" s="162" t="s">
        <v>1885</v>
      </c>
      <c r="F331" s="594" t="s">
        <v>14</v>
      </c>
      <c r="G331" s="594"/>
      <c r="H331" s="592"/>
      <c r="I331" s="592"/>
      <c r="J331" s="592"/>
      <c r="K331" s="592"/>
      <c r="L331" s="592"/>
    </row>
    <row r="332" spans="1:12" x14ac:dyDescent="0.2">
      <c r="A332" s="593"/>
      <c r="B332" s="589" t="s">
        <v>4069</v>
      </c>
      <c r="C332" s="589" t="s">
        <v>4070</v>
      </c>
      <c r="D332" s="596">
        <v>43009</v>
      </c>
      <c r="E332" s="589" t="s">
        <v>2809</v>
      </c>
      <c r="F332" s="589" t="s">
        <v>4073</v>
      </c>
      <c r="G332" s="589"/>
      <c r="H332" s="591" t="s">
        <v>1890</v>
      </c>
      <c r="I332" s="591"/>
      <c r="J332" s="164" t="s">
        <v>1891</v>
      </c>
      <c r="K332" s="164" t="s">
        <v>0</v>
      </c>
      <c r="L332" s="165">
        <v>1820</v>
      </c>
    </row>
    <row r="333" spans="1:12" x14ac:dyDescent="0.2">
      <c r="A333" s="593"/>
      <c r="B333" s="589"/>
      <c r="C333" s="589"/>
      <c r="D333" s="596"/>
      <c r="E333" s="589"/>
      <c r="F333" s="589"/>
      <c r="G333" s="589"/>
      <c r="H333" s="591" t="s">
        <v>1892</v>
      </c>
      <c r="I333" s="591"/>
      <c r="J333" s="164" t="s">
        <v>1891</v>
      </c>
      <c r="K333" s="164" t="s">
        <v>1891</v>
      </c>
      <c r="L333" s="165">
        <v>0</v>
      </c>
    </row>
    <row r="334" spans="1:12" ht="24" x14ac:dyDescent="0.2">
      <c r="A334" s="593"/>
      <c r="B334" s="161" t="s">
        <v>29</v>
      </c>
      <c r="C334" s="162" t="s">
        <v>30</v>
      </c>
      <c r="D334" s="162" t="s">
        <v>1893</v>
      </c>
      <c r="E334" s="162" t="s">
        <v>1894</v>
      </c>
      <c r="F334" s="592"/>
      <c r="G334" s="592"/>
      <c r="H334" s="591" t="s">
        <v>1895</v>
      </c>
      <c r="I334" s="591"/>
      <c r="J334" s="589" t="s">
        <v>1891</v>
      </c>
      <c r="K334" s="589" t="s">
        <v>1891</v>
      </c>
      <c r="L334" s="590">
        <v>0</v>
      </c>
    </row>
    <row r="335" spans="1:12" ht="24" x14ac:dyDescent="0.2">
      <c r="A335" s="593"/>
      <c r="B335" s="164" t="s">
        <v>2052</v>
      </c>
      <c r="C335" s="164" t="s">
        <v>4073</v>
      </c>
      <c r="D335" s="166">
        <v>43026</v>
      </c>
      <c r="E335" s="164" t="s">
        <v>4072</v>
      </c>
      <c r="F335" s="592"/>
      <c r="G335" s="592"/>
      <c r="H335" s="591"/>
      <c r="I335" s="591"/>
      <c r="J335" s="589"/>
      <c r="K335" s="589"/>
      <c r="L335" s="590"/>
    </row>
    <row r="336" spans="1:12" ht="24" x14ac:dyDescent="0.2">
      <c r="A336" s="593">
        <v>665</v>
      </c>
      <c r="B336" s="161" t="s">
        <v>20</v>
      </c>
      <c r="C336" s="162" t="s">
        <v>21</v>
      </c>
      <c r="D336" s="162" t="s">
        <v>1884</v>
      </c>
      <c r="E336" s="162" t="s">
        <v>1885</v>
      </c>
      <c r="F336" s="594" t="s">
        <v>14</v>
      </c>
      <c r="G336" s="594"/>
      <c r="H336" s="592"/>
      <c r="I336" s="592"/>
      <c r="J336" s="592"/>
      <c r="K336" s="592"/>
      <c r="L336" s="592"/>
    </row>
    <row r="337" spans="1:12" x14ac:dyDescent="0.2">
      <c r="A337" s="593"/>
      <c r="B337" s="589" t="s">
        <v>4069</v>
      </c>
      <c r="C337" s="595" t="s">
        <v>4074</v>
      </c>
      <c r="D337" s="596">
        <v>43048</v>
      </c>
      <c r="E337" s="589" t="s">
        <v>2073</v>
      </c>
      <c r="F337" s="589" t="s">
        <v>2724</v>
      </c>
      <c r="G337" s="589"/>
      <c r="H337" s="591" t="s">
        <v>1890</v>
      </c>
      <c r="I337" s="591"/>
      <c r="J337" s="164" t="s">
        <v>1891</v>
      </c>
      <c r="K337" s="164" t="s">
        <v>0</v>
      </c>
      <c r="L337" s="165">
        <v>1183</v>
      </c>
    </row>
    <row r="338" spans="1:12" x14ac:dyDescent="0.2">
      <c r="A338" s="593"/>
      <c r="B338" s="589"/>
      <c r="C338" s="595"/>
      <c r="D338" s="596"/>
      <c r="E338" s="589"/>
      <c r="F338" s="589"/>
      <c r="G338" s="589"/>
      <c r="H338" s="591" t="s">
        <v>1892</v>
      </c>
      <c r="I338" s="591"/>
      <c r="J338" s="164" t="s">
        <v>1891</v>
      </c>
      <c r="K338" s="164" t="s">
        <v>1891</v>
      </c>
      <c r="L338" s="165">
        <v>0</v>
      </c>
    </row>
    <row r="339" spans="1:12" ht="24" x14ac:dyDescent="0.2">
      <c r="A339" s="593"/>
      <c r="B339" s="161" t="s">
        <v>29</v>
      </c>
      <c r="C339" s="162" t="s">
        <v>30</v>
      </c>
      <c r="D339" s="162" t="s">
        <v>1893</v>
      </c>
      <c r="E339" s="162" t="s">
        <v>1894</v>
      </c>
      <c r="F339" s="592"/>
      <c r="G339" s="592"/>
      <c r="H339" s="591" t="s">
        <v>1895</v>
      </c>
      <c r="I339" s="591"/>
      <c r="J339" s="589" t="s">
        <v>1891</v>
      </c>
      <c r="K339" s="589" t="s">
        <v>0</v>
      </c>
      <c r="L339" s="590">
        <v>400</v>
      </c>
    </row>
    <row r="340" spans="1:12" ht="24" x14ac:dyDescent="0.2">
      <c r="A340" s="593"/>
      <c r="B340" s="164" t="s">
        <v>2052</v>
      </c>
      <c r="C340" s="164" t="s">
        <v>2724</v>
      </c>
      <c r="D340" s="166">
        <v>43059</v>
      </c>
      <c r="E340" s="164" t="s">
        <v>4075</v>
      </c>
      <c r="F340" s="592"/>
      <c r="G340" s="592"/>
      <c r="H340" s="591"/>
      <c r="I340" s="591"/>
      <c r="J340" s="589"/>
      <c r="K340" s="589"/>
      <c r="L340" s="590"/>
    </row>
    <row r="341" spans="1:12" ht="24" x14ac:dyDescent="0.2">
      <c r="A341" s="593">
        <v>666</v>
      </c>
      <c r="B341" s="161" t="s">
        <v>20</v>
      </c>
      <c r="C341" s="162" t="s">
        <v>21</v>
      </c>
      <c r="D341" s="162" t="s">
        <v>1884</v>
      </c>
      <c r="E341" s="162" t="s">
        <v>1885</v>
      </c>
      <c r="F341" s="594" t="s">
        <v>14</v>
      </c>
      <c r="G341" s="594"/>
      <c r="H341" s="592"/>
      <c r="I341" s="592"/>
      <c r="J341" s="592"/>
      <c r="K341" s="592"/>
      <c r="L341" s="592"/>
    </row>
    <row r="342" spans="1:12" x14ac:dyDescent="0.2">
      <c r="A342" s="593"/>
      <c r="B342" s="589" t="s">
        <v>4069</v>
      </c>
      <c r="C342" s="595" t="s">
        <v>4074</v>
      </c>
      <c r="D342" s="596">
        <v>43048</v>
      </c>
      <c r="E342" s="589" t="s">
        <v>2073</v>
      </c>
      <c r="F342" s="589" t="s">
        <v>4076</v>
      </c>
      <c r="G342" s="589"/>
      <c r="H342" s="591" t="s">
        <v>1890</v>
      </c>
      <c r="I342" s="591"/>
      <c r="J342" s="164" t="s">
        <v>1891</v>
      </c>
      <c r="K342" s="164" t="s">
        <v>0</v>
      </c>
      <c r="L342" s="165">
        <v>801.24</v>
      </c>
    </row>
    <row r="343" spans="1:12" x14ac:dyDescent="0.2">
      <c r="A343" s="593"/>
      <c r="B343" s="589"/>
      <c r="C343" s="595"/>
      <c r="D343" s="596"/>
      <c r="E343" s="589"/>
      <c r="F343" s="589"/>
      <c r="G343" s="589"/>
      <c r="H343" s="591" t="s">
        <v>1892</v>
      </c>
      <c r="I343" s="591"/>
      <c r="J343" s="164" t="s">
        <v>1891</v>
      </c>
      <c r="K343" s="164" t="s">
        <v>0</v>
      </c>
      <c r="L343" s="165">
        <v>6141.95</v>
      </c>
    </row>
    <row r="344" spans="1:12" ht="24" x14ac:dyDescent="0.2">
      <c r="A344" s="593"/>
      <c r="B344" s="161" t="s">
        <v>29</v>
      </c>
      <c r="C344" s="162" t="s">
        <v>30</v>
      </c>
      <c r="D344" s="162" t="s">
        <v>1893</v>
      </c>
      <c r="E344" s="162" t="s">
        <v>1894</v>
      </c>
      <c r="F344" s="592"/>
      <c r="G344" s="592"/>
      <c r="H344" s="591" t="s">
        <v>1895</v>
      </c>
      <c r="I344" s="591"/>
      <c r="J344" s="589" t="s">
        <v>1891</v>
      </c>
      <c r="K344" s="589" t="s">
        <v>0</v>
      </c>
      <c r="L344" s="590">
        <v>127.79</v>
      </c>
    </row>
    <row r="345" spans="1:12" ht="24" x14ac:dyDescent="0.2">
      <c r="A345" s="593"/>
      <c r="B345" s="164" t="s">
        <v>2052</v>
      </c>
      <c r="C345" s="164" t="s">
        <v>4076</v>
      </c>
      <c r="D345" s="166">
        <v>43059</v>
      </c>
      <c r="E345" s="164" t="s">
        <v>4075</v>
      </c>
      <c r="F345" s="592"/>
      <c r="G345" s="592"/>
      <c r="H345" s="591"/>
      <c r="I345" s="591"/>
      <c r="J345" s="589"/>
      <c r="K345" s="589"/>
      <c r="L345" s="590"/>
    </row>
    <row r="346" spans="1:12" ht="24" x14ac:dyDescent="0.2">
      <c r="A346" s="593">
        <v>667</v>
      </c>
      <c r="B346" s="161" t="s">
        <v>20</v>
      </c>
      <c r="C346" s="162" t="s">
        <v>21</v>
      </c>
      <c r="D346" s="162" t="s">
        <v>1884</v>
      </c>
      <c r="E346" s="162" t="s">
        <v>1885</v>
      </c>
      <c r="F346" s="594" t="s">
        <v>14</v>
      </c>
      <c r="G346" s="594"/>
      <c r="H346" s="592"/>
      <c r="I346" s="592"/>
      <c r="J346" s="592"/>
      <c r="K346" s="592"/>
      <c r="L346" s="592"/>
    </row>
    <row r="347" spans="1:12" x14ac:dyDescent="0.2">
      <c r="A347" s="593"/>
      <c r="B347" s="589" t="s">
        <v>4069</v>
      </c>
      <c r="C347" s="595" t="s">
        <v>4077</v>
      </c>
      <c r="D347" s="596">
        <v>43072</v>
      </c>
      <c r="E347" s="589" t="s">
        <v>3128</v>
      </c>
      <c r="F347" s="589" t="s">
        <v>3480</v>
      </c>
      <c r="G347" s="589"/>
      <c r="H347" s="591" t="s">
        <v>1890</v>
      </c>
      <c r="I347" s="591"/>
      <c r="J347" s="164" t="s">
        <v>1891</v>
      </c>
      <c r="K347" s="164" t="s">
        <v>0</v>
      </c>
      <c r="L347" s="165">
        <v>478</v>
      </c>
    </row>
    <row r="348" spans="1:12" x14ac:dyDescent="0.2">
      <c r="A348" s="593"/>
      <c r="B348" s="589"/>
      <c r="C348" s="595"/>
      <c r="D348" s="596"/>
      <c r="E348" s="589"/>
      <c r="F348" s="589"/>
      <c r="G348" s="589"/>
      <c r="H348" s="591" t="s">
        <v>1892</v>
      </c>
      <c r="I348" s="591"/>
      <c r="J348" s="164" t="s">
        <v>1891</v>
      </c>
      <c r="K348" s="164" t="s">
        <v>1891</v>
      </c>
      <c r="L348" s="165">
        <v>0</v>
      </c>
    </row>
    <row r="349" spans="1:12" ht="24" x14ac:dyDescent="0.2">
      <c r="A349" s="593"/>
      <c r="B349" s="161" t="s">
        <v>29</v>
      </c>
      <c r="C349" s="162" t="s">
        <v>30</v>
      </c>
      <c r="D349" s="162" t="s">
        <v>1893</v>
      </c>
      <c r="E349" s="162" t="s">
        <v>1894</v>
      </c>
      <c r="F349" s="592"/>
      <c r="G349" s="592"/>
      <c r="H349" s="591" t="s">
        <v>1895</v>
      </c>
      <c r="I349" s="591"/>
      <c r="J349" s="589" t="s">
        <v>1891</v>
      </c>
      <c r="K349" s="589" t="s">
        <v>1891</v>
      </c>
      <c r="L349" s="590">
        <v>0</v>
      </c>
    </row>
    <row r="350" spans="1:12" ht="24" x14ac:dyDescent="0.2">
      <c r="A350" s="593"/>
      <c r="B350" s="164" t="s">
        <v>2052</v>
      </c>
      <c r="C350" s="164" t="s">
        <v>3480</v>
      </c>
      <c r="D350" s="166">
        <v>43077</v>
      </c>
      <c r="E350" s="164" t="s">
        <v>4078</v>
      </c>
      <c r="F350" s="592"/>
      <c r="G350" s="592"/>
      <c r="H350" s="591"/>
      <c r="I350" s="591"/>
      <c r="J350" s="589"/>
      <c r="K350" s="589"/>
      <c r="L350" s="590"/>
    </row>
    <row r="351" spans="1:12" ht="24" x14ac:dyDescent="0.2">
      <c r="A351" s="593">
        <v>668</v>
      </c>
      <c r="B351" s="161" t="s">
        <v>20</v>
      </c>
      <c r="C351" s="162" t="s">
        <v>21</v>
      </c>
      <c r="D351" s="162" t="s">
        <v>1884</v>
      </c>
      <c r="E351" s="162" t="s">
        <v>1885</v>
      </c>
      <c r="F351" s="594" t="s">
        <v>14</v>
      </c>
      <c r="G351" s="594"/>
      <c r="H351" s="592"/>
      <c r="I351" s="592"/>
      <c r="J351" s="592"/>
      <c r="K351" s="592"/>
      <c r="L351" s="592"/>
    </row>
    <row r="352" spans="1:12" x14ac:dyDescent="0.2">
      <c r="A352" s="593"/>
      <c r="B352" s="589" t="s">
        <v>4069</v>
      </c>
      <c r="C352" s="595" t="s">
        <v>4077</v>
      </c>
      <c r="D352" s="596">
        <v>43072</v>
      </c>
      <c r="E352" s="589" t="s">
        <v>3128</v>
      </c>
      <c r="F352" s="589" t="s">
        <v>3129</v>
      </c>
      <c r="G352" s="589"/>
      <c r="H352" s="591" t="s">
        <v>1890</v>
      </c>
      <c r="I352" s="591"/>
      <c r="J352" s="164" t="s">
        <v>1891</v>
      </c>
      <c r="K352" s="164" t="s">
        <v>0</v>
      </c>
      <c r="L352" s="165">
        <v>381</v>
      </c>
    </row>
    <row r="353" spans="1:12" x14ac:dyDescent="0.2">
      <c r="A353" s="593"/>
      <c r="B353" s="589"/>
      <c r="C353" s="595"/>
      <c r="D353" s="596"/>
      <c r="E353" s="589"/>
      <c r="F353" s="589"/>
      <c r="G353" s="589"/>
      <c r="H353" s="591" t="s">
        <v>1892</v>
      </c>
      <c r="I353" s="591"/>
      <c r="J353" s="164" t="s">
        <v>1891</v>
      </c>
      <c r="K353" s="164" t="s">
        <v>0</v>
      </c>
      <c r="L353" s="165">
        <v>1759.18</v>
      </c>
    </row>
    <row r="354" spans="1:12" ht="24" x14ac:dyDescent="0.2">
      <c r="A354" s="593"/>
      <c r="B354" s="161" t="s">
        <v>29</v>
      </c>
      <c r="C354" s="162" t="s">
        <v>30</v>
      </c>
      <c r="D354" s="162" t="s">
        <v>1893</v>
      </c>
      <c r="E354" s="162" t="s">
        <v>1894</v>
      </c>
      <c r="F354" s="592"/>
      <c r="G354" s="592"/>
      <c r="H354" s="591" t="s">
        <v>1895</v>
      </c>
      <c r="I354" s="591"/>
      <c r="J354" s="589" t="s">
        <v>1891</v>
      </c>
      <c r="K354" s="589" t="s">
        <v>0</v>
      </c>
      <c r="L354" s="590">
        <v>100</v>
      </c>
    </row>
    <row r="355" spans="1:12" ht="24" x14ac:dyDescent="0.2">
      <c r="A355" s="593"/>
      <c r="B355" s="164" t="s">
        <v>2052</v>
      </c>
      <c r="C355" s="164" t="s">
        <v>3129</v>
      </c>
      <c r="D355" s="166">
        <v>43077</v>
      </c>
      <c r="E355" s="164" t="s">
        <v>4078</v>
      </c>
      <c r="F355" s="592"/>
      <c r="G355" s="592"/>
      <c r="H355" s="591"/>
      <c r="I355" s="591"/>
      <c r="J355" s="589"/>
      <c r="K355" s="589"/>
      <c r="L355" s="590"/>
    </row>
    <row r="356" spans="1:12" ht="24" x14ac:dyDescent="0.2">
      <c r="A356" s="593">
        <v>669</v>
      </c>
      <c r="B356" s="161" t="s">
        <v>20</v>
      </c>
      <c r="C356" s="162" t="s">
        <v>21</v>
      </c>
      <c r="D356" s="162" t="s">
        <v>1884</v>
      </c>
      <c r="E356" s="162" t="s">
        <v>1885</v>
      </c>
      <c r="F356" s="594" t="s">
        <v>14</v>
      </c>
      <c r="G356" s="594"/>
      <c r="H356" s="592"/>
      <c r="I356" s="592"/>
      <c r="J356" s="592"/>
      <c r="K356" s="592"/>
      <c r="L356" s="592"/>
    </row>
    <row r="357" spans="1:12" x14ac:dyDescent="0.2">
      <c r="A357" s="593"/>
      <c r="B357" s="589" t="s">
        <v>4069</v>
      </c>
      <c r="C357" s="595" t="s">
        <v>4079</v>
      </c>
      <c r="D357" s="596">
        <v>43118</v>
      </c>
      <c r="E357" s="589" t="s">
        <v>2174</v>
      </c>
      <c r="F357" s="589" t="s">
        <v>1038</v>
      </c>
      <c r="G357" s="589"/>
      <c r="H357" s="591" t="s">
        <v>1890</v>
      </c>
      <c r="I357" s="591"/>
      <c r="J357" s="164" t="s">
        <v>1891</v>
      </c>
      <c r="K357" s="164" t="s">
        <v>0</v>
      </c>
      <c r="L357" s="165">
        <v>400.96</v>
      </c>
    </row>
    <row r="358" spans="1:12" x14ac:dyDescent="0.2">
      <c r="A358" s="593"/>
      <c r="B358" s="589"/>
      <c r="C358" s="595"/>
      <c r="D358" s="596"/>
      <c r="E358" s="589"/>
      <c r="F358" s="589"/>
      <c r="G358" s="589"/>
      <c r="H358" s="591" t="s">
        <v>1892</v>
      </c>
      <c r="I358" s="591"/>
      <c r="J358" s="164" t="s">
        <v>1891</v>
      </c>
      <c r="K358" s="164" t="s">
        <v>0</v>
      </c>
      <c r="L358" s="165">
        <v>94.3</v>
      </c>
    </row>
    <row r="359" spans="1:12" ht="24" x14ac:dyDescent="0.2">
      <c r="A359" s="593"/>
      <c r="B359" s="161" t="s">
        <v>29</v>
      </c>
      <c r="C359" s="162" t="s">
        <v>30</v>
      </c>
      <c r="D359" s="162" t="s">
        <v>1893</v>
      </c>
      <c r="E359" s="162" t="s">
        <v>1894</v>
      </c>
      <c r="F359" s="592"/>
      <c r="G359" s="592"/>
      <c r="H359" s="591" t="s">
        <v>1895</v>
      </c>
      <c r="I359" s="591"/>
      <c r="J359" s="589" t="s">
        <v>0</v>
      </c>
      <c r="K359" s="589" t="s">
        <v>1891</v>
      </c>
      <c r="L359" s="590">
        <v>185</v>
      </c>
    </row>
    <row r="360" spans="1:12" ht="24" x14ac:dyDescent="0.2">
      <c r="A360" s="593"/>
      <c r="B360" s="164" t="s">
        <v>2052</v>
      </c>
      <c r="C360" s="164" t="s">
        <v>1038</v>
      </c>
      <c r="D360" s="166">
        <v>43120</v>
      </c>
      <c r="E360" s="164" t="s">
        <v>4080</v>
      </c>
      <c r="F360" s="592"/>
      <c r="G360" s="592"/>
      <c r="H360" s="591"/>
      <c r="I360" s="591"/>
      <c r="J360" s="589"/>
      <c r="K360" s="589"/>
      <c r="L360" s="590"/>
    </row>
    <row r="361" spans="1:12" ht="24" x14ac:dyDescent="0.2">
      <c r="A361" s="593">
        <v>670</v>
      </c>
      <c r="B361" s="161" t="s">
        <v>20</v>
      </c>
      <c r="C361" s="162" t="s">
        <v>21</v>
      </c>
      <c r="D361" s="162" t="s">
        <v>1884</v>
      </c>
      <c r="E361" s="162" t="s">
        <v>1885</v>
      </c>
      <c r="F361" s="594" t="s">
        <v>14</v>
      </c>
      <c r="G361" s="594"/>
      <c r="H361" s="592"/>
      <c r="I361" s="592"/>
      <c r="J361" s="592"/>
      <c r="K361" s="592"/>
      <c r="L361" s="592"/>
    </row>
    <row r="362" spans="1:12" x14ac:dyDescent="0.2">
      <c r="A362" s="593"/>
      <c r="B362" s="589" t="s">
        <v>4069</v>
      </c>
      <c r="C362" s="595" t="s">
        <v>4081</v>
      </c>
      <c r="D362" s="596">
        <v>43127</v>
      </c>
      <c r="E362" s="589" t="s">
        <v>2000</v>
      </c>
      <c r="F362" s="589" t="s">
        <v>4082</v>
      </c>
      <c r="G362" s="589"/>
      <c r="H362" s="591" t="s">
        <v>1890</v>
      </c>
      <c r="I362" s="591"/>
      <c r="J362" s="164" t="s">
        <v>1891</v>
      </c>
      <c r="K362" s="164" t="s">
        <v>0</v>
      </c>
      <c r="L362" s="165">
        <v>397</v>
      </c>
    </row>
    <row r="363" spans="1:12" x14ac:dyDescent="0.2">
      <c r="A363" s="593"/>
      <c r="B363" s="589"/>
      <c r="C363" s="595"/>
      <c r="D363" s="596"/>
      <c r="E363" s="589"/>
      <c r="F363" s="589"/>
      <c r="G363" s="589"/>
      <c r="H363" s="591" t="s">
        <v>1892</v>
      </c>
      <c r="I363" s="591"/>
      <c r="J363" s="589" t="s">
        <v>1891</v>
      </c>
      <c r="K363" s="589" t="s">
        <v>1891</v>
      </c>
      <c r="L363" s="590">
        <v>0</v>
      </c>
    </row>
    <row r="364" spans="1:12" x14ac:dyDescent="0.2">
      <c r="A364" s="593"/>
      <c r="B364" s="589"/>
      <c r="C364" s="595"/>
      <c r="D364" s="596"/>
      <c r="E364" s="589"/>
      <c r="F364" s="589"/>
      <c r="G364" s="589"/>
      <c r="H364" s="591"/>
      <c r="I364" s="591"/>
      <c r="J364" s="589"/>
      <c r="K364" s="589"/>
      <c r="L364" s="590"/>
    </row>
    <row r="365" spans="1:12" x14ac:dyDescent="0.2">
      <c r="A365" s="593"/>
      <c r="B365" s="589"/>
      <c r="C365" s="595"/>
      <c r="D365" s="596"/>
      <c r="E365" s="589"/>
      <c r="F365" s="589"/>
      <c r="G365" s="589"/>
      <c r="H365" s="591"/>
      <c r="I365" s="591"/>
      <c r="J365" s="589"/>
      <c r="K365" s="589"/>
      <c r="L365" s="590"/>
    </row>
    <row r="366" spans="1:12" ht="24" x14ac:dyDescent="0.2">
      <c r="A366" s="593"/>
      <c r="B366" s="161" t="s">
        <v>29</v>
      </c>
      <c r="C366" s="162" t="s">
        <v>30</v>
      </c>
      <c r="D366" s="162" t="s">
        <v>1893</v>
      </c>
      <c r="E366" s="162" t="s">
        <v>1894</v>
      </c>
      <c r="F366" s="592"/>
      <c r="G366" s="592"/>
      <c r="H366" s="591" t="s">
        <v>1895</v>
      </c>
      <c r="I366" s="591"/>
      <c r="J366" s="589" t="s">
        <v>1891</v>
      </c>
      <c r="K366" s="589" t="s">
        <v>0</v>
      </c>
      <c r="L366" s="590">
        <v>104</v>
      </c>
    </row>
    <row r="367" spans="1:12" ht="24" x14ac:dyDescent="0.2">
      <c r="A367" s="593"/>
      <c r="B367" s="164" t="s">
        <v>2052</v>
      </c>
      <c r="C367" s="164" t="s">
        <v>4082</v>
      </c>
      <c r="D367" s="166">
        <v>43137</v>
      </c>
      <c r="E367" s="164" t="s">
        <v>4083</v>
      </c>
      <c r="F367" s="592"/>
      <c r="G367" s="592"/>
      <c r="H367" s="591"/>
      <c r="I367" s="591"/>
      <c r="J367" s="589"/>
      <c r="K367" s="589"/>
      <c r="L367" s="590"/>
    </row>
    <row r="368" spans="1:12" ht="24" x14ac:dyDescent="0.2">
      <c r="A368" s="593">
        <v>671</v>
      </c>
      <c r="B368" s="161" t="s">
        <v>20</v>
      </c>
      <c r="C368" s="162" t="s">
        <v>21</v>
      </c>
      <c r="D368" s="162" t="s">
        <v>1884</v>
      </c>
      <c r="E368" s="162" t="s">
        <v>1885</v>
      </c>
      <c r="F368" s="594" t="s">
        <v>14</v>
      </c>
      <c r="G368" s="594"/>
      <c r="H368" s="592"/>
      <c r="I368" s="592"/>
      <c r="J368" s="592"/>
      <c r="K368" s="592"/>
      <c r="L368" s="592"/>
    </row>
    <row r="369" spans="1:12" x14ac:dyDescent="0.2">
      <c r="A369" s="593"/>
      <c r="B369" s="589" t="s">
        <v>4069</v>
      </c>
      <c r="C369" s="595" t="s">
        <v>4081</v>
      </c>
      <c r="D369" s="596">
        <v>43127</v>
      </c>
      <c r="E369" s="589" t="s">
        <v>2000</v>
      </c>
      <c r="F369" s="589" t="s">
        <v>2001</v>
      </c>
      <c r="G369" s="589"/>
      <c r="H369" s="591" t="s">
        <v>1890</v>
      </c>
      <c r="I369" s="591"/>
      <c r="J369" s="164" t="s">
        <v>1891</v>
      </c>
      <c r="K369" s="164" t="s">
        <v>0</v>
      </c>
      <c r="L369" s="165">
        <v>807</v>
      </c>
    </row>
    <row r="370" spans="1:12" x14ac:dyDescent="0.2">
      <c r="A370" s="593"/>
      <c r="B370" s="589"/>
      <c r="C370" s="595"/>
      <c r="D370" s="596"/>
      <c r="E370" s="589"/>
      <c r="F370" s="589"/>
      <c r="G370" s="589"/>
      <c r="H370" s="591" t="s">
        <v>1892</v>
      </c>
      <c r="I370" s="591"/>
      <c r="J370" s="589" t="s">
        <v>1891</v>
      </c>
      <c r="K370" s="589" t="s">
        <v>0</v>
      </c>
      <c r="L370" s="590">
        <v>3450.12</v>
      </c>
    </row>
    <row r="371" spans="1:12" x14ac:dyDescent="0.2">
      <c r="A371" s="593"/>
      <c r="B371" s="589"/>
      <c r="C371" s="595"/>
      <c r="D371" s="596"/>
      <c r="E371" s="589"/>
      <c r="F371" s="589"/>
      <c r="G371" s="589"/>
      <c r="H371" s="591"/>
      <c r="I371" s="591"/>
      <c r="J371" s="589"/>
      <c r="K371" s="589"/>
      <c r="L371" s="590"/>
    </row>
    <row r="372" spans="1:12" x14ac:dyDescent="0.2">
      <c r="A372" s="593"/>
      <c r="B372" s="589"/>
      <c r="C372" s="595"/>
      <c r="D372" s="596"/>
      <c r="E372" s="589"/>
      <c r="F372" s="589"/>
      <c r="G372" s="589"/>
      <c r="H372" s="591"/>
      <c r="I372" s="591"/>
      <c r="J372" s="589"/>
      <c r="K372" s="589"/>
      <c r="L372" s="590"/>
    </row>
    <row r="373" spans="1:12" ht="24" x14ac:dyDescent="0.2">
      <c r="A373" s="593"/>
      <c r="B373" s="161" t="s">
        <v>29</v>
      </c>
      <c r="C373" s="162" t="s">
        <v>30</v>
      </c>
      <c r="D373" s="162" t="s">
        <v>1893</v>
      </c>
      <c r="E373" s="162" t="s">
        <v>1894</v>
      </c>
      <c r="F373" s="592"/>
      <c r="G373" s="592"/>
      <c r="H373" s="591" t="s">
        <v>1895</v>
      </c>
      <c r="I373" s="591"/>
      <c r="J373" s="589" t="s">
        <v>1891</v>
      </c>
      <c r="K373" s="589" t="s">
        <v>0</v>
      </c>
      <c r="L373" s="590">
        <v>328</v>
      </c>
    </row>
    <row r="374" spans="1:12" ht="24" x14ac:dyDescent="0.2">
      <c r="A374" s="593"/>
      <c r="B374" s="164" t="s">
        <v>2052</v>
      </c>
      <c r="C374" s="164" t="s">
        <v>2001</v>
      </c>
      <c r="D374" s="166">
        <v>43137</v>
      </c>
      <c r="E374" s="164" t="s">
        <v>4083</v>
      </c>
      <c r="F374" s="592"/>
      <c r="G374" s="592"/>
      <c r="H374" s="591"/>
      <c r="I374" s="591"/>
      <c r="J374" s="589"/>
      <c r="K374" s="589"/>
      <c r="L374" s="590"/>
    </row>
    <row r="375" spans="1:12" ht="24" x14ac:dyDescent="0.2">
      <c r="A375" s="593">
        <v>672</v>
      </c>
      <c r="B375" s="161" t="s">
        <v>20</v>
      </c>
      <c r="C375" s="162" t="s">
        <v>21</v>
      </c>
      <c r="D375" s="162" t="s">
        <v>1884</v>
      </c>
      <c r="E375" s="162" t="s">
        <v>1885</v>
      </c>
      <c r="F375" s="594" t="s">
        <v>14</v>
      </c>
      <c r="G375" s="594"/>
      <c r="H375" s="592"/>
      <c r="I375" s="592"/>
      <c r="J375" s="592"/>
      <c r="K375" s="592"/>
      <c r="L375" s="592"/>
    </row>
    <row r="376" spans="1:12" x14ac:dyDescent="0.2">
      <c r="A376" s="593"/>
      <c r="B376" s="589" t="s">
        <v>4069</v>
      </c>
      <c r="C376" s="595" t="s">
        <v>4084</v>
      </c>
      <c r="D376" s="596">
        <v>43158</v>
      </c>
      <c r="E376" s="589" t="s">
        <v>3814</v>
      </c>
      <c r="F376" s="589" t="s">
        <v>3815</v>
      </c>
      <c r="G376" s="589"/>
      <c r="H376" s="591" t="s">
        <v>1890</v>
      </c>
      <c r="I376" s="591"/>
      <c r="J376" s="164" t="s">
        <v>1891</v>
      </c>
      <c r="K376" s="164" t="s">
        <v>0</v>
      </c>
      <c r="L376" s="165">
        <v>389.14</v>
      </c>
    </row>
    <row r="377" spans="1:12" x14ac:dyDescent="0.2">
      <c r="A377" s="593"/>
      <c r="B377" s="589"/>
      <c r="C377" s="595"/>
      <c r="D377" s="596"/>
      <c r="E377" s="589"/>
      <c r="F377" s="589"/>
      <c r="G377" s="589"/>
      <c r="H377" s="591" t="s">
        <v>1892</v>
      </c>
      <c r="I377" s="591"/>
      <c r="J377" s="164" t="s">
        <v>1891</v>
      </c>
      <c r="K377" s="164" t="s">
        <v>0</v>
      </c>
      <c r="L377" s="165">
        <v>451.6</v>
      </c>
    </row>
    <row r="378" spans="1:12" ht="24" x14ac:dyDescent="0.2">
      <c r="A378" s="593"/>
      <c r="B378" s="161" t="s">
        <v>29</v>
      </c>
      <c r="C378" s="162" t="s">
        <v>30</v>
      </c>
      <c r="D378" s="162" t="s">
        <v>1893</v>
      </c>
      <c r="E378" s="162" t="s">
        <v>1894</v>
      </c>
      <c r="F378" s="592"/>
      <c r="G378" s="592"/>
      <c r="H378" s="591" t="s">
        <v>1895</v>
      </c>
      <c r="I378" s="591"/>
      <c r="J378" s="589" t="s">
        <v>1891</v>
      </c>
      <c r="K378" s="589" t="s">
        <v>0</v>
      </c>
      <c r="L378" s="590">
        <v>235</v>
      </c>
    </row>
    <row r="379" spans="1:12" ht="24" x14ac:dyDescent="0.2">
      <c r="A379" s="593"/>
      <c r="B379" s="164" t="s">
        <v>2052</v>
      </c>
      <c r="C379" s="164" t="s">
        <v>3815</v>
      </c>
      <c r="D379" s="166">
        <v>43160</v>
      </c>
      <c r="E379" s="164" t="s">
        <v>4085</v>
      </c>
      <c r="F379" s="592"/>
      <c r="G379" s="592"/>
      <c r="H379" s="591"/>
      <c r="I379" s="591"/>
      <c r="J379" s="589"/>
      <c r="K379" s="589"/>
      <c r="L379" s="590"/>
    </row>
    <row r="380" spans="1:12" ht="24" x14ac:dyDescent="0.2">
      <c r="A380" s="593">
        <v>673</v>
      </c>
      <c r="B380" s="161" t="s">
        <v>20</v>
      </c>
      <c r="C380" s="162" t="s">
        <v>21</v>
      </c>
      <c r="D380" s="162" t="s">
        <v>1884</v>
      </c>
      <c r="E380" s="162" t="s">
        <v>1885</v>
      </c>
      <c r="F380" s="594" t="s">
        <v>14</v>
      </c>
      <c r="G380" s="594"/>
      <c r="H380" s="592"/>
      <c r="I380" s="592"/>
      <c r="J380" s="592"/>
      <c r="K380" s="592"/>
      <c r="L380" s="592"/>
    </row>
    <row r="381" spans="1:12" x14ac:dyDescent="0.2">
      <c r="A381" s="593"/>
      <c r="B381" s="589" t="s">
        <v>4069</v>
      </c>
      <c r="C381" s="595" t="s">
        <v>4086</v>
      </c>
      <c r="D381" s="596">
        <v>43164</v>
      </c>
      <c r="E381" s="589" t="s">
        <v>2509</v>
      </c>
      <c r="F381" s="589" t="s">
        <v>4087</v>
      </c>
      <c r="G381" s="589"/>
      <c r="H381" s="591" t="s">
        <v>1890</v>
      </c>
      <c r="I381" s="591"/>
      <c r="J381" s="164" t="s">
        <v>1891</v>
      </c>
      <c r="K381" s="164" t="s">
        <v>0</v>
      </c>
      <c r="L381" s="165">
        <v>673</v>
      </c>
    </row>
    <row r="382" spans="1:12" x14ac:dyDescent="0.2">
      <c r="A382" s="593"/>
      <c r="B382" s="589"/>
      <c r="C382" s="595"/>
      <c r="D382" s="596"/>
      <c r="E382" s="589"/>
      <c r="F382" s="589"/>
      <c r="G382" s="589"/>
      <c r="H382" s="591" t="s">
        <v>1892</v>
      </c>
      <c r="I382" s="591"/>
      <c r="J382" s="164" t="s">
        <v>1891</v>
      </c>
      <c r="K382" s="164" t="s">
        <v>0</v>
      </c>
      <c r="L382" s="165">
        <v>10547.81</v>
      </c>
    </row>
    <row r="383" spans="1:12" ht="24" x14ac:dyDescent="0.2">
      <c r="A383" s="593"/>
      <c r="B383" s="161" t="s">
        <v>29</v>
      </c>
      <c r="C383" s="162" t="s">
        <v>30</v>
      </c>
      <c r="D383" s="162" t="s">
        <v>1893</v>
      </c>
      <c r="E383" s="162" t="s">
        <v>1894</v>
      </c>
      <c r="F383" s="592"/>
      <c r="G383" s="592"/>
      <c r="H383" s="591" t="s">
        <v>1895</v>
      </c>
      <c r="I383" s="591"/>
      <c r="J383" s="589" t="s">
        <v>1891</v>
      </c>
      <c r="K383" s="589" t="s">
        <v>0</v>
      </c>
      <c r="L383" s="590">
        <v>330</v>
      </c>
    </row>
    <row r="384" spans="1:12" ht="24" x14ac:dyDescent="0.2">
      <c r="A384" s="593"/>
      <c r="B384" s="164" t="s">
        <v>2052</v>
      </c>
      <c r="C384" s="164" t="s">
        <v>4087</v>
      </c>
      <c r="D384" s="166">
        <v>43170</v>
      </c>
      <c r="E384" s="164" t="s">
        <v>4088</v>
      </c>
      <c r="F384" s="592"/>
      <c r="G384" s="592"/>
      <c r="H384" s="591"/>
      <c r="I384" s="591"/>
      <c r="J384" s="589"/>
      <c r="K384" s="589"/>
      <c r="L384" s="590"/>
    </row>
    <row r="385" spans="1:12" ht="24" x14ac:dyDescent="0.2">
      <c r="A385" s="593">
        <v>674</v>
      </c>
      <c r="B385" s="161" t="s">
        <v>20</v>
      </c>
      <c r="C385" s="162" t="s">
        <v>21</v>
      </c>
      <c r="D385" s="162" t="s">
        <v>1884</v>
      </c>
      <c r="E385" s="162" t="s">
        <v>1885</v>
      </c>
      <c r="F385" s="594" t="s">
        <v>14</v>
      </c>
      <c r="G385" s="594"/>
      <c r="H385" s="592"/>
      <c r="I385" s="592"/>
      <c r="J385" s="592"/>
      <c r="K385" s="592"/>
      <c r="L385" s="592"/>
    </row>
    <row r="386" spans="1:12" x14ac:dyDescent="0.2">
      <c r="A386" s="593"/>
      <c r="B386" s="589" t="s">
        <v>4089</v>
      </c>
      <c r="C386" s="595" t="s">
        <v>4090</v>
      </c>
      <c r="D386" s="596">
        <v>43032</v>
      </c>
      <c r="E386" s="589" t="s">
        <v>2215</v>
      </c>
      <c r="F386" s="589" t="s">
        <v>4091</v>
      </c>
      <c r="G386" s="589"/>
      <c r="H386" s="591" t="s">
        <v>1890</v>
      </c>
      <c r="I386" s="591"/>
      <c r="J386" s="164" t="s">
        <v>1891</v>
      </c>
      <c r="K386" s="164" t="s">
        <v>0</v>
      </c>
      <c r="L386" s="165">
        <v>738.72</v>
      </c>
    </row>
    <row r="387" spans="1:12" x14ac:dyDescent="0.2">
      <c r="A387" s="593"/>
      <c r="B387" s="589"/>
      <c r="C387" s="595"/>
      <c r="D387" s="596"/>
      <c r="E387" s="589"/>
      <c r="F387" s="589"/>
      <c r="G387" s="589"/>
      <c r="H387" s="591" t="s">
        <v>1892</v>
      </c>
      <c r="I387" s="591"/>
      <c r="J387" s="164" t="s">
        <v>1891</v>
      </c>
      <c r="K387" s="164" t="s">
        <v>0</v>
      </c>
      <c r="L387" s="165">
        <v>4808.91</v>
      </c>
    </row>
    <row r="388" spans="1:12" ht="24" x14ac:dyDescent="0.2">
      <c r="A388" s="593"/>
      <c r="B388" s="161" t="s">
        <v>29</v>
      </c>
      <c r="C388" s="162" t="s">
        <v>30</v>
      </c>
      <c r="D388" s="162" t="s">
        <v>1893</v>
      </c>
      <c r="E388" s="162" t="s">
        <v>1894</v>
      </c>
      <c r="F388" s="592"/>
      <c r="G388" s="592"/>
      <c r="H388" s="591" t="s">
        <v>1895</v>
      </c>
      <c r="I388" s="591"/>
      <c r="J388" s="589" t="s">
        <v>1891</v>
      </c>
      <c r="K388" s="589" t="s">
        <v>0</v>
      </c>
      <c r="L388" s="590">
        <v>400</v>
      </c>
    </row>
    <row r="389" spans="1:12" ht="24" x14ac:dyDescent="0.2">
      <c r="A389" s="593"/>
      <c r="B389" s="164" t="s">
        <v>4092</v>
      </c>
      <c r="C389" s="164" t="s">
        <v>4091</v>
      </c>
      <c r="D389" s="166">
        <v>43037</v>
      </c>
      <c r="E389" s="164" t="s">
        <v>1924</v>
      </c>
      <c r="F389" s="592"/>
      <c r="G389" s="592"/>
      <c r="H389" s="591"/>
      <c r="I389" s="591"/>
      <c r="J389" s="589"/>
      <c r="K389" s="589"/>
      <c r="L389" s="590"/>
    </row>
    <row r="390" spans="1:12" ht="24" x14ac:dyDescent="0.2">
      <c r="A390" s="593">
        <v>675</v>
      </c>
      <c r="B390" s="161" t="s">
        <v>20</v>
      </c>
      <c r="C390" s="162" t="s">
        <v>21</v>
      </c>
      <c r="D390" s="162" t="s">
        <v>1884</v>
      </c>
      <c r="E390" s="162" t="s">
        <v>1885</v>
      </c>
      <c r="F390" s="594" t="s">
        <v>14</v>
      </c>
      <c r="G390" s="594"/>
      <c r="H390" s="592"/>
      <c r="I390" s="592"/>
      <c r="J390" s="592"/>
      <c r="K390" s="592"/>
      <c r="L390" s="592"/>
    </row>
    <row r="391" spans="1:12" x14ac:dyDescent="0.2">
      <c r="A391" s="593"/>
      <c r="B391" s="589" t="s">
        <v>4093</v>
      </c>
      <c r="C391" s="595" t="s">
        <v>4094</v>
      </c>
      <c r="D391" s="596">
        <v>43172</v>
      </c>
      <c r="E391" s="589" t="s">
        <v>2372</v>
      </c>
      <c r="F391" s="589" t="s">
        <v>2520</v>
      </c>
      <c r="G391" s="589"/>
      <c r="H391" s="591" t="s">
        <v>1890</v>
      </c>
      <c r="I391" s="591"/>
      <c r="J391" s="164" t="s">
        <v>1891</v>
      </c>
      <c r="K391" s="164" t="s">
        <v>0</v>
      </c>
      <c r="L391" s="165">
        <v>810</v>
      </c>
    </row>
    <row r="392" spans="1:12" x14ac:dyDescent="0.2">
      <c r="A392" s="593"/>
      <c r="B392" s="589"/>
      <c r="C392" s="595"/>
      <c r="D392" s="596"/>
      <c r="E392" s="589"/>
      <c r="F392" s="589"/>
      <c r="G392" s="589"/>
      <c r="H392" s="591" t="s">
        <v>1892</v>
      </c>
      <c r="I392" s="591"/>
      <c r="J392" s="589" t="s">
        <v>1891</v>
      </c>
      <c r="K392" s="589" t="s">
        <v>0</v>
      </c>
      <c r="L392" s="590">
        <v>389.99</v>
      </c>
    </row>
    <row r="393" spans="1:12" x14ac:dyDescent="0.2">
      <c r="A393" s="593"/>
      <c r="B393" s="589"/>
      <c r="C393" s="595"/>
      <c r="D393" s="596"/>
      <c r="E393" s="589"/>
      <c r="F393" s="589"/>
      <c r="G393" s="589"/>
      <c r="H393" s="591"/>
      <c r="I393" s="591"/>
      <c r="J393" s="589"/>
      <c r="K393" s="589"/>
      <c r="L393" s="590"/>
    </row>
    <row r="394" spans="1:12" ht="24" x14ac:dyDescent="0.2">
      <c r="A394" s="593"/>
      <c r="B394" s="161" t="s">
        <v>29</v>
      </c>
      <c r="C394" s="162" t="s">
        <v>30</v>
      </c>
      <c r="D394" s="162" t="s">
        <v>1893</v>
      </c>
      <c r="E394" s="162" t="s">
        <v>1894</v>
      </c>
      <c r="F394" s="592"/>
      <c r="G394" s="592"/>
      <c r="H394" s="591" t="s">
        <v>1895</v>
      </c>
      <c r="I394" s="591"/>
      <c r="J394" s="589" t="s">
        <v>1891</v>
      </c>
      <c r="K394" s="589" t="s">
        <v>1891</v>
      </c>
      <c r="L394" s="590">
        <v>0</v>
      </c>
    </row>
    <row r="395" spans="1:12" ht="24" x14ac:dyDescent="0.2">
      <c r="A395" s="593"/>
      <c r="B395" s="164" t="s">
        <v>1896</v>
      </c>
      <c r="C395" s="164" t="s">
        <v>2520</v>
      </c>
      <c r="D395" s="166">
        <v>43179</v>
      </c>
      <c r="E395" s="164" t="s">
        <v>4095</v>
      </c>
      <c r="F395" s="592"/>
      <c r="G395" s="592"/>
      <c r="H395" s="591"/>
      <c r="I395" s="591"/>
      <c r="J395" s="589"/>
      <c r="K395" s="589"/>
      <c r="L395" s="590"/>
    </row>
    <row r="396" spans="1:12" ht="24" x14ac:dyDescent="0.2">
      <c r="A396" s="593">
        <v>676</v>
      </c>
      <c r="B396" s="161" t="s">
        <v>20</v>
      </c>
      <c r="C396" s="162" t="s">
        <v>21</v>
      </c>
      <c r="D396" s="162" t="s">
        <v>1884</v>
      </c>
      <c r="E396" s="162" t="s">
        <v>1885</v>
      </c>
      <c r="F396" s="594" t="s">
        <v>14</v>
      </c>
      <c r="G396" s="594"/>
      <c r="H396" s="592"/>
      <c r="I396" s="592"/>
      <c r="J396" s="592"/>
      <c r="K396" s="592"/>
      <c r="L396" s="592"/>
    </row>
    <row r="397" spans="1:12" x14ac:dyDescent="0.2">
      <c r="A397" s="593"/>
      <c r="B397" s="589" t="s">
        <v>4096</v>
      </c>
      <c r="C397" s="589" t="s">
        <v>4097</v>
      </c>
      <c r="D397" s="596">
        <v>43143</v>
      </c>
      <c r="E397" s="589" t="s">
        <v>1938</v>
      </c>
      <c r="F397" s="589" t="s">
        <v>4098</v>
      </c>
      <c r="G397" s="589"/>
      <c r="H397" s="591" t="s">
        <v>1890</v>
      </c>
      <c r="I397" s="591"/>
      <c r="J397" s="164" t="s">
        <v>1891</v>
      </c>
      <c r="K397" s="164" t="s">
        <v>1891</v>
      </c>
      <c r="L397" s="165">
        <v>0</v>
      </c>
    </row>
    <row r="398" spans="1:12" x14ac:dyDescent="0.2">
      <c r="A398" s="593"/>
      <c r="B398" s="589"/>
      <c r="C398" s="589"/>
      <c r="D398" s="596"/>
      <c r="E398" s="589"/>
      <c r="F398" s="589"/>
      <c r="G398" s="589"/>
      <c r="H398" s="591" t="s">
        <v>1892</v>
      </c>
      <c r="I398" s="591"/>
      <c r="J398" s="164" t="s">
        <v>1891</v>
      </c>
      <c r="K398" s="164" t="s">
        <v>1891</v>
      </c>
      <c r="L398" s="165">
        <v>0</v>
      </c>
    </row>
    <row r="399" spans="1:12" ht="24" x14ac:dyDescent="0.2">
      <c r="A399" s="593"/>
      <c r="B399" s="161" t="s">
        <v>29</v>
      </c>
      <c r="C399" s="162" t="s">
        <v>30</v>
      </c>
      <c r="D399" s="162" t="s">
        <v>1893</v>
      </c>
      <c r="E399" s="162" t="s">
        <v>1894</v>
      </c>
      <c r="F399" s="592"/>
      <c r="G399" s="592"/>
      <c r="H399" s="591" t="s">
        <v>1895</v>
      </c>
      <c r="I399" s="591"/>
      <c r="J399" s="589" t="s">
        <v>1891</v>
      </c>
      <c r="K399" s="589" t="s">
        <v>0</v>
      </c>
      <c r="L399" s="590">
        <v>799</v>
      </c>
    </row>
    <row r="400" spans="1:12" ht="24" x14ac:dyDescent="0.2">
      <c r="A400" s="593"/>
      <c r="B400" s="164" t="s">
        <v>1896</v>
      </c>
      <c r="C400" s="164" t="s">
        <v>4098</v>
      </c>
      <c r="D400" s="166">
        <v>43146</v>
      </c>
      <c r="E400" s="164" t="s">
        <v>3727</v>
      </c>
      <c r="F400" s="592"/>
      <c r="G400" s="592"/>
      <c r="H400" s="591"/>
      <c r="I400" s="591"/>
      <c r="J400" s="589"/>
      <c r="K400" s="589"/>
      <c r="L400" s="590"/>
    </row>
    <row r="401" spans="1:12" ht="24" x14ac:dyDescent="0.2">
      <c r="A401" s="593">
        <v>677</v>
      </c>
      <c r="B401" s="161" t="s">
        <v>20</v>
      </c>
      <c r="C401" s="162" t="s">
        <v>21</v>
      </c>
      <c r="D401" s="162" t="s">
        <v>1884</v>
      </c>
      <c r="E401" s="162" t="s">
        <v>1885</v>
      </c>
      <c r="F401" s="594" t="s">
        <v>14</v>
      </c>
      <c r="G401" s="594"/>
      <c r="H401" s="592"/>
      <c r="I401" s="592"/>
      <c r="J401" s="592"/>
      <c r="K401" s="592"/>
      <c r="L401" s="592"/>
    </row>
    <row r="402" spans="1:12" x14ac:dyDescent="0.2">
      <c r="A402" s="593"/>
      <c r="B402" s="589" t="s">
        <v>4099</v>
      </c>
      <c r="C402" s="589" t="s">
        <v>4100</v>
      </c>
      <c r="D402" s="596">
        <v>43049</v>
      </c>
      <c r="E402" s="589" t="s">
        <v>2740</v>
      </c>
      <c r="F402" s="589" t="s">
        <v>4101</v>
      </c>
      <c r="G402" s="589"/>
      <c r="H402" s="591" t="s">
        <v>1890</v>
      </c>
      <c r="I402" s="591"/>
      <c r="J402" s="164" t="s">
        <v>1891</v>
      </c>
      <c r="K402" s="164" t="s">
        <v>1891</v>
      </c>
      <c r="L402" s="165">
        <v>0</v>
      </c>
    </row>
    <row r="403" spans="1:12" x14ac:dyDescent="0.2">
      <c r="A403" s="593"/>
      <c r="B403" s="589"/>
      <c r="C403" s="589"/>
      <c r="D403" s="596"/>
      <c r="E403" s="589"/>
      <c r="F403" s="589"/>
      <c r="G403" s="589"/>
      <c r="H403" s="591" t="s">
        <v>1892</v>
      </c>
      <c r="I403" s="591"/>
      <c r="J403" s="164" t="s">
        <v>1891</v>
      </c>
      <c r="K403" s="164" t="s">
        <v>1891</v>
      </c>
      <c r="L403" s="165">
        <v>0</v>
      </c>
    </row>
    <row r="404" spans="1:12" ht="24" x14ac:dyDescent="0.2">
      <c r="A404" s="593"/>
      <c r="B404" s="161" t="s">
        <v>29</v>
      </c>
      <c r="C404" s="162" t="s">
        <v>30</v>
      </c>
      <c r="D404" s="162" t="s">
        <v>1893</v>
      </c>
      <c r="E404" s="162" t="s">
        <v>1894</v>
      </c>
      <c r="F404" s="592"/>
      <c r="G404" s="592"/>
      <c r="H404" s="591" t="s">
        <v>1895</v>
      </c>
      <c r="I404" s="591"/>
      <c r="J404" s="589" t="s">
        <v>1891</v>
      </c>
      <c r="K404" s="589" t="s">
        <v>0</v>
      </c>
      <c r="L404" s="590">
        <v>495</v>
      </c>
    </row>
    <row r="405" spans="1:12" ht="36" x14ac:dyDescent="0.2">
      <c r="A405" s="593"/>
      <c r="B405" s="164" t="s">
        <v>2209</v>
      </c>
      <c r="C405" s="164" t="s">
        <v>4101</v>
      </c>
      <c r="D405" s="166">
        <v>43055</v>
      </c>
      <c r="E405" s="164" t="s">
        <v>4102</v>
      </c>
      <c r="F405" s="592"/>
      <c r="G405" s="592"/>
      <c r="H405" s="591"/>
      <c r="I405" s="591"/>
      <c r="J405" s="589"/>
      <c r="K405" s="589"/>
      <c r="L405" s="590"/>
    </row>
    <row r="406" spans="1:12" ht="24" x14ac:dyDescent="0.2">
      <c r="A406" s="593">
        <v>678</v>
      </c>
      <c r="B406" s="161" t="s">
        <v>20</v>
      </c>
      <c r="C406" s="162" t="s">
        <v>21</v>
      </c>
      <c r="D406" s="162" t="s">
        <v>1884</v>
      </c>
      <c r="E406" s="162" t="s">
        <v>1885</v>
      </c>
      <c r="F406" s="594" t="s">
        <v>14</v>
      </c>
      <c r="G406" s="594"/>
      <c r="H406" s="592"/>
      <c r="I406" s="592"/>
      <c r="J406" s="592"/>
      <c r="K406" s="592"/>
      <c r="L406" s="592"/>
    </row>
    <row r="407" spans="1:12" x14ac:dyDescent="0.2">
      <c r="A407" s="593"/>
      <c r="B407" s="589" t="s">
        <v>4103</v>
      </c>
      <c r="C407" s="595" t="s">
        <v>4104</v>
      </c>
      <c r="D407" s="596">
        <v>43040</v>
      </c>
      <c r="E407" s="589" t="s">
        <v>2712</v>
      </c>
      <c r="F407" s="589" t="s">
        <v>3043</v>
      </c>
      <c r="G407" s="589"/>
      <c r="H407" s="591" t="s">
        <v>1890</v>
      </c>
      <c r="I407" s="591"/>
      <c r="J407" s="164" t="s">
        <v>1891</v>
      </c>
      <c r="K407" s="164" t="s">
        <v>0</v>
      </c>
      <c r="L407" s="165">
        <v>1072.8399999999999</v>
      </c>
    </row>
    <row r="408" spans="1:12" x14ac:dyDescent="0.2">
      <c r="A408" s="593"/>
      <c r="B408" s="589"/>
      <c r="C408" s="595"/>
      <c r="D408" s="596"/>
      <c r="E408" s="589"/>
      <c r="F408" s="589"/>
      <c r="G408" s="589"/>
      <c r="H408" s="591" t="s">
        <v>1892</v>
      </c>
      <c r="I408" s="591"/>
      <c r="J408" s="164" t="s">
        <v>1891</v>
      </c>
      <c r="K408" s="164" t="s">
        <v>1891</v>
      </c>
      <c r="L408" s="165">
        <v>0</v>
      </c>
    </row>
    <row r="409" spans="1:12" ht="24" x14ac:dyDescent="0.2">
      <c r="A409" s="593"/>
      <c r="B409" s="161" t="s">
        <v>29</v>
      </c>
      <c r="C409" s="162" t="s">
        <v>30</v>
      </c>
      <c r="D409" s="162" t="s">
        <v>1893</v>
      </c>
      <c r="E409" s="162" t="s">
        <v>1894</v>
      </c>
      <c r="F409" s="592"/>
      <c r="G409" s="592"/>
      <c r="H409" s="591" t="s">
        <v>1895</v>
      </c>
      <c r="I409" s="591"/>
      <c r="J409" s="589" t="s">
        <v>1891</v>
      </c>
      <c r="K409" s="589" t="s">
        <v>0</v>
      </c>
      <c r="L409" s="590">
        <v>238.63</v>
      </c>
    </row>
    <row r="410" spans="1:12" ht="24" x14ac:dyDescent="0.2">
      <c r="A410" s="593"/>
      <c r="B410" s="164" t="s">
        <v>2059</v>
      </c>
      <c r="C410" s="164" t="s">
        <v>3043</v>
      </c>
      <c r="D410" s="166">
        <v>43048</v>
      </c>
      <c r="E410" s="164" t="s">
        <v>4105</v>
      </c>
      <c r="F410" s="592"/>
      <c r="G410" s="592"/>
      <c r="H410" s="591"/>
      <c r="I410" s="591"/>
      <c r="J410" s="589"/>
      <c r="K410" s="589"/>
      <c r="L410" s="590"/>
    </row>
    <row r="411" spans="1:12" ht="24" x14ac:dyDescent="0.2">
      <c r="A411" s="593">
        <v>679</v>
      </c>
      <c r="B411" s="161" t="s">
        <v>20</v>
      </c>
      <c r="C411" s="162" t="s">
        <v>21</v>
      </c>
      <c r="D411" s="162" t="s">
        <v>1884</v>
      </c>
      <c r="E411" s="162" t="s">
        <v>1885</v>
      </c>
      <c r="F411" s="594" t="s">
        <v>14</v>
      </c>
      <c r="G411" s="594"/>
      <c r="H411" s="592"/>
      <c r="I411" s="592"/>
      <c r="J411" s="592"/>
      <c r="K411" s="592"/>
      <c r="L411" s="592"/>
    </row>
    <row r="412" spans="1:12" x14ac:dyDescent="0.2">
      <c r="A412" s="593"/>
      <c r="B412" s="589" t="s">
        <v>4106</v>
      </c>
      <c r="C412" s="595" t="s">
        <v>4107</v>
      </c>
      <c r="D412" s="596">
        <v>43056</v>
      </c>
      <c r="E412" s="589" t="s">
        <v>3779</v>
      </c>
      <c r="F412" s="589" t="s">
        <v>4108</v>
      </c>
      <c r="G412" s="589"/>
      <c r="H412" s="591" t="s">
        <v>1890</v>
      </c>
      <c r="I412" s="591"/>
      <c r="J412" s="164" t="s">
        <v>1891</v>
      </c>
      <c r="K412" s="164" t="s">
        <v>0</v>
      </c>
      <c r="L412" s="165">
        <v>194.79</v>
      </c>
    </row>
    <row r="413" spans="1:12" x14ac:dyDescent="0.2">
      <c r="A413" s="593"/>
      <c r="B413" s="589"/>
      <c r="C413" s="595"/>
      <c r="D413" s="596"/>
      <c r="E413" s="589"/>
      <c r="F413" s="589"/>
      <c r="G413" s="589"/>
      <c r="H413" s="591" t="s">
        <v>1892</v>
      </c>
      <c r="I413" s="591"/>
      <c r="J413" s="164" t="s">
        <v>1891</v>
      </c>
      <c r="K413" s="164" t="s">
        <v>0</v>
      </c>
      <c r="L413" s="165">
        <v>554.6</v>
      </c>
    </row>
    <row r="414" spans="1:12" ht="24" x14ac:dyDescent="0.2">
      <c r="A414" s="593"/>
      <c r="B414" s="161" t="s">
        <v>29</v>
      </c>
      <c r="C414" s="162" t="s">
        <v>30</v>
      </c>
      <c r="D414" s="162" t="s">
        <v>1893</v>
      </c>
      <c r="E414" s="162" t="s">
        <v>1894</v>
      </c>
      <c r="F414" s="592"/>
      <c r="G414" s="592"/>
      <c r="H414" s="591" t="s">
        <v>1895</v>
      </c>
      <c r="I414" s="591"/>
      <c r="J414" s="589" t="s">
        <v>1891</v>
      </c>
      <c r="K414" s="589" t="s">
        <v>1891</v>
      </c>
      <c r="L414" s="590">
        <v>0</v>
      </c>
    </row>
    <row r="415" spans="1:12" ht="24" x14ac:dyDescent="0.2">
      <c r="A415" s="593"/>
      <c r="B415" s="164" t="s">
        <v>2059</v>
      </c>
      <c r="C415" s="164" t="s">
        <v>4108</v>
      </c>
      <c r="D415" s="166">
        <v>43057</v>
      </c>
      <c r="E415" s="164" t="s">
        <v>4109</v>
      </c>
      <c r="F415" s="592"/>
      <c r="G415" s="592"/>
      <c r="H415" s="591"/>
      <c r="I415" s="591"/>
      <c r="J415" s="589"/>
      <c r="K415" s="589"/>
      <c r="L415" s="590"/>
    </row>
    <row r="416" spans="1:12" ht="24" x14ac:dyDescent="0.2">
      <c r="A416" s="593">
        <v>680</v>
      </c>
      <c r="B416" s="161" t="s">
        <v>20</v>
      </c>
      <c r="C416" s="162" t="s">
        <v>21</v>
      </c>
      <c r="D416" s="162" t="s">
        <v>1884</v>
      </c>
      <c r="E416" s="162" t="s">
        <v>1885</v>
      </c>
      <c r="F416" s="594" t="s">
        <v>14</v>
      </c>
      <c r="G416" s="594"/>
      <c r="H416" s="592"/>
      <c r="I416" s="592"/>
      <c r="J416" s="592"/>
      <c r="K416" s="592"/>
      <c r="L416" s="592"/>
    </row>
    <row r="417" spans="1:12" x14ac:dyDescent="0.2">
      <c r="A417" s="593"/>
      <c r="B417" s="589" t="s">
        <v>4110</v>
      </c>
      <c r="C417" s="595" t="s">
        <v>4111</v>
      </c>
      <c r="D417" s="596">
        <v>43032</v>
      </c>
      <c r="E417" s="589" t="s">
        <v>2832</v>
      </c>
      <c r="F417" s="589" t="s">
        <v>2833</v>
      </c>
      <c r="G417" s="589"/>
      <c r="H417" s="591" t="s">
        <v>1890</v>
      </c>
      <c r="I417" s="591"/>
      <c r="J417" s="164" t="s">
        <v>1891</v>
      </c>
      <c r="K417" s="164" t="s">
        <v>0</v>
      </c>
      <c r="L417" s="165">
        <v>141</v>
      </c>
    </row>
    <row r="418" spans="1:12" x14ac:dyDescent="0.2">
      <c r="A418" s="593"/>
      <c r="B418" s="589"/>
      <c r="C418" s="595"/>
      <c r="D418" s="596"/>
      <c r="E418" s="589"/>
      <c r="F418" s="589"/>
      <c r="G418" s="589"/>
      <c r="H418" s="591" t="s">
        <v>1892</v>
      </c>
      <c r="I418" s="591"/>
      <c r="J418" s="164" t="s">
        <v>1891</v>
      </c>
      <c r="K418" s="164" t="s">
        <v>0</v>
      </c>
      <c r="L418" s="165">
        <v>236.68</v>
      </c>
    </row>
    <row r="419" spans="1:12" ht="24" x14ac:dyDescent="0.2">
      <c r="A419" s="593"/>
      <c r="B419" s="161" t="s">
        <v>29</v>
      </c>
      <c r="C419" s="162" t="s">
        <v>30</v>
      </c>
      <c r="D419" s="162" t="s">
        <v>1893</v>
      </c>
      <c r="E419" s="162" t="s">
        <v>1894</v>
      </c>
      <c r="F419" s="592"/>
      <c r="G419" s="592"/>
      <c r="H419" s="591" t="s">
        <v>1895</v>
      </c>
      <c r="I419" s="591"/>
      <c r="J419" s="589" t="s">
        <v>1891</v>
      </c>
      <c r="K419" s="589" t="s">
        <v>1891</v>
      </c>
      <c r="L419" s="590">
        <v>0</v>
      </c>
    </row>
    <row r="420" spans="1:12" ht="24" x14ac:dyDescent="0.2">
      <c r="A420" s="593"/>
      <c r="B420" s="164" t="s">
        <v>1923</v>
      </c>
      <c r="C420" s="164" t="s">
        <v>2833</v>
      </c>
      <c r="D420" s="166">
        <v>43034</v>
      </c>
      <c r="E420" s="164" t="s">
        <v>3084</v>
      </c>
      <c r="F420" s="592"/>
      <c r="G420" s="592"/>
      <c r="H420" s="591"/>
      <c r="I420" s="591"/>
      <c r="J420" s="589"/>
      <c r="K420" s="589"/>
      <c r="L420" s="590"/>
    </row>
    <row r="421" spans="1:12" ht="24" x14ac:dyDescent="0.2">
      <c r="A421" s="593">
        <v>681</v>
      </c>
      <c r="B421" s="161" t="s">
        <v>20</v>
      </c>
      <c r="C421" s="162" t="s">
        <v>21</v>
      </c>
      <c r="D421" s="162" t="s">
        <v>1884</v>
      </c>
      <c r="E421" s="162" t="s">
        <v>1885</v>
      </c>
      <c r="F421" s="594" t="s">
        <v>14</v>
      </c>
      <c r="G421" s="594"/>
      <c r="H421" s="592"/>
      <c r="I421" s="592"/>
      <c r="J421" s="592"/>
      <c r="K421" s="592"/>
      <c r="L421" s="592"/>
    </row>
    <row r="422" spans="1:12" x14ac:dyDescent="0.2">
      <c r="A422" s="593"/>
      <c r="B422" s="589" t="s">
        <v>4110</v>
      </c>
      <c r="C422" s="595" t="s">
        <v>4112</v>
      </c>
      <c r="D422" s="596">
        <v>43068</v>
      </c>
      <c r="E422" s="589" t="s">
        <v>1899</v>
      </c>
      <c r="F422" s="589" t="s">
        <v>2647</v>
      </c>
      <c r="G422" s="589"/>
      <c r="H422" s="591" t="s">
        <v>1890</v>
      </c>
      <c r="I422" s="591"/>
      <c r="J422" s="164" t="s">
        <v>1891</v>
      </c>
      <c r="K422" s="164" t="s">
        <v>0</v>
      </c>
      <c r="L422" s="165">
        <v>883</v>
      </c>
    </row>
    <row r="423" spans="1:12" x14ac:dyDescent="0.2">
      <c r="A423" s="593"/>
      <c r="B423" s="589"/>
      <c r="C423" s="595"/>
      <c r="D423" s="596"/>
      <c r="E423" s="589"/>
      <c r="F423" s="589"/>
      <c r="G423" s="589"/>
      <c r="H423" s="591" t="s">
        <v>1892</v>
      </c>
      <c r="I423" s="591"/>
      <c r="J423" s="164" t="s">
        <v>1891</v>
      </c>
      <c r="K423" s="164" t="s">
        <v>0</v>
      </c>
      <c r="L423" s="165">
        <v>370</v>
      </c>
    </row>
    <row r="424" spans="1:12" ht="24" x14ac:dyDescent="0.2">
      <c r="A424" s="593"/>
      <c r="B424" s="161" t="s">
        <v>29</v>
      </c>
      <c r="C424" s="162" t="s">
        <v>30</v>
      </c>
      <c r="D424" s="162" t="s">
        <v>1893</v>
      </c>
      <c r="E424" s="162" t="s">
        <v>1894</v>
      </c>
      <c r="F424" s="592"/>
      <c r="G424" s="592"/>
      <c r="H424" s="591" t="s">
        <v>1895</v>
      </c>
      <c r="I424" s="591"/>
      <c r="J424" s="589" t="s">
        <v>1891</v>
      </c>
      <c r="K424" s="589" t="s">
        <v>0</v>
      </c>
      <c r="L424" s="590">
        <v>212.95</v>
      </c>
    </row>
    <row r="425" spans="1:12" ht="24" x14ac:dyDescent="0.2">
      <c r="A425" s="593"/>
      <c r="B425" s="164" t="s">
        <v>1923</v>
      </c>
      <c r="C425" s="164" t="s">
        <v>2647</v>
      </c>
      <c r="D425" s="166">
        <v>43073</v>
      </c>
      <c r="E425" s="164" t="s">
        <v>3811</v>
      </c>
      <c r="F425" s="592"/>
      <c r="G425" s="592"/>
      <c r="H425" s="591"/>
      <c r="I425" s="591"/>
      <c r="J425" s="589"/>
      <c r="K425" s="589"/>
      <c r="L425" s="590"/>
    </row>
    <row r="426" spans="1:12" ht="24" x14ac:dyDescent="0.2">
      <c r="A426" s="593">
        <v>682</v>
      </c>
      <c r="B426" s="161" t="s">
        <v>20</v>
      </c>
      <c r="C426" s="162" t="s">
        <v>21</v>
      </c>
      <c r="D426" s="162" t="s">
        <v>1884</v>
      </c>
      <c r="E426" s="162" t="s">
        <v>1885</v>
      </c>
      <c r="F426" s="594" t="s">
        <v>14</v>
      </c>
      <c r="G426" s="594"/>
      <c r="H426" s="592"/>
      <c r="I426" s="592"/>
      <c r="J426" s="592"/>
      <c r="K426" s="592"/>
      <c r="L426" s="592"/>
    </row>
    <row r="427" spans="1:12" x14ac:dyDescent="0.2">
      <c r="A427" s="593"/>
      <c r="B427" s="589" t="s">
        <v>4113</v>
      </c>
      <c r="C427" s="589" t="s">
        <v>4114</v>
      </c>
      <c r="D427" s="596">
        <v>43144</v>
      </c>
      <c r="E427" s="589" t="s">
        <v>1899</v>
      </c>
      <c r="F427" s="589" t="s">
        <v>4115</v>
      </c>
      <c r="G427" s="589"/>
      <c r="H427" s="591" t="s">
        <v>1890</v>
      </c>
      <c r="I427" s="591"/>
      <c r="J427" s="164" t="s">
        <v>1891</v>
      </c>
      <c r="K427" s="164" t="s">
        <v>0</v>
      </c>
      <c r="L427" s="165">
        <v>650.84</v>
      </c>
    </row>
    <row r="428" spans="1:12" x14ac:dyDescent="0.2">
      <c r="A428" s="593"/>
      <c r="B428" s="589"/>
      <c r="C428" s="589"/>
      <c r="D428" s="596"/>
      <c r="E428" s="589"/>
      <c r="F428" s="589"/>
      <c r="G428" s="589"/>
      <c r="H428" s="591" t="s">
        <v>1892</v>
      </c>
      <c r="I428" s="591"/>
      <c r="J428" s="164" t="s">
        <v>1891</v>
      </c>
      <c r="K428" s="164" t="s">
        <v>1891</v>
      </c>
      <c r="L428" s="165">
        <v>0</v>
      </c>
    </row>
    <row r="429" spans="1:12" ht="24" x14ac:dyDescent="0.2">
      <c r="A429" s="593"/>
      <c r="B429" s="161" t="s">
        <v>29</v>
      </c>
      <c r="C429" s="162" t="s">
        <v>30</v>
      </c>
      <c r="D429" s="162" t="s">
        <v>1893</v>
      </c>
      <c r="E429" s="162" t="s">
        <v>1894</v>
      </c>
      <c r="F429" s="592"/>
      <c r="G429" s="592"/>
      <c r="H429" s="591" t="s">
        <v>1895</v>
      </c>
      <c r="I429" s="591"/>
      <c r="J429" s="589" t="s">
        <v>1891</v>
      </c>
      <c r="K429" s="589" t="s">
        <v>0</v>
      </c>
      <c r="L429" s="590">
        <v>640</v>
      </c>
    </row>
    <row r="430" spans="1:12" ht="36" x14ac:dyDescent="0.2">
      <c r="A430" s="593"/>
      <c r="B430" s="164" t="s">
        <v>4116</v>
      </c>
      <c r="C430" s="164" t="s">
        <v>4115</v>
      </c>
      <c r="D430" s="166">
        <v>43149</v>
      </c>
      <c r="E430" s="164" t="s">
        <v>4117</v>
      </c>
      <c r="F430" s="592"/>
      <c r="G430" s="592"/>
      <c r="H430" s="591"/>
      <c r="I430" s="591"/>
      <c r="J430" s="589"/>
      <c r="K430" s="589"/>
      <c r="L430" s="590"/>
    </row>
    <row r="431" spans="1:12" ht="24" x14ac:dyDescent="0.2">
      <c r="A431" s="593">
        <v>683</v>
      </c>
      <c r="B431" s="161" t="s">
        <v>20</v>
      </c>
      <c r="C431" s="162" t="s">
        <v>21</v>
      </c>
      <c r="D431" s="162" t="s">
        <v>1884</v>
      </c>
      <c r="E431" s="162" t="s">
        <v>1885</v>
      </c>
      <c r="F431" s="594" t="s">
        <v>14</v>
      </c>
      <c r="G431" s="594"/>
      <c r="H431" s="592"/>
      <c r="I431" s="592"/>
      <c r="J431" s="592"/>
      <c r="K431" s="592"/>
      <c r="L431" s="592"/>
    </row>
    <row r="432" spans="1:12" x14ac:dyDescent="0.2">
      <c r="A432" s="593"/>
      <c r="B432" s="589" t="s">
        <v>4118</v>
      </c>
      <c r="C432" s="595" t="s">
        <v>4119</v>
      </c>
      <c r="D432" s="596">
        <v>43027</v>
      </c>
      <c r="E432" s="589" t="s">
        <v>1996</v>
      </c>
      <c r="F432" s="589" t="s">
        <v>2927</v>
      </c>
      <c r="G432" s="589"/>
      <c r="H432" s="591" t="s">
        <v>1890</v>
      </c>
      <c r="I432" s="591"/>
      <c r="J432" s="164" t="s">
        <v>1891</v>
      </c>
      <c r="K432" s="164" t="s">
        <v>0</v>
      </c>
      <c r="L432" s="165">
        <v>1205</v>
      </c>
    </row>
    <row r="433" spans="1:12" x14ac:dyDescent="0.2">
      <c r="A433" s="593"/>
      <c r="B433" s="589"/>
      <c r="C433" s="595"/>
      <c r="D433" s="596"/>
      <c r="E433" s="589"/>
      <c r="F433" s="589"/>
      <c r="G433" s="589"/>
      <c r="H433" s="591" t="s">
        <v>1892</v>
      </c>
      <c r="I433" s="591"/>
      <c r="J433" s="164" t="s">
        <v>1891</v>
      </c>
      <c r="K433" s="164" t="s">
        <v>1891</v>
      </c>
      <c r="L433" s="165">
        <v>0</v>
      </c>
    </row>
    <row r="434" spans="1:12" ht="24" x14ac:dyDescent="0.2">
      <c r="A434" s="593"/>
      <c r="B434" s="161" t="s">
        <v>29</v>
      </c>
      <c r="C434" s="162" t="s">
        <v>30</v>
      </c>
      <c r="D434" s="162" t="s">
        <v>1893</v>
      </c>
      <c r="E434" s="162" t="s">
        <v>1894</v>
      </c>
      <c r="F434" s="592"/>
      <c r="G434" s="592"/>
      <c r="H434" s="591" t="s">
        <v>1895</v>
      </c>
      <c r="I434" s="591"/>
      <c r="J434" s="589" t="s">
        <v>1891</v>
      </c>
      <c r="K434" s="589" t="s">
        <v>1891</v>
      </c>
      <c r="L434" s="590">
        <v>0</v>
      </c>
    </row>
    <row r="435" spans="1:12" ht="24" x14ac:dyDescent="0.2">
      <c r="A435" s="593"/>
      <c r="B435" s="164" t="s">
        <v>1896</v>
      </c>
      <c r="C435" s="164" t="s">
        <v>2927</v>
      </c>
      <c r="D435" s="166">
        <v>43030</v>
      </c>
      <c r="E435" s="164" t="s">
        <v>3507</v>
      </c>
      <c r="F435" s="592"/>
      <c r="G435" s="592"/>
      <c r="H435" s="591"/>
      <c r="I435" s="591"/>
      <c r="J435" s="589"/>
      <c r="K435" s="589"/>
      <c r="L435" s="590"/>
    </row>
    <row r="436" spans="1:12" ht="24" x14ac:dyDescent="0.2">
      <c r="A436" s="593">
        <v>684</v>
      </c>
      <c r="B436" s="161" t="s">
        <v>20</v>
      </c>
      <c r="C436" s="162" t="s">
        <v>21</v>
      </c>
      <c r="D436" s="162" t="s">
        <v>1884</v>
      </c>
      <c r="E436" s="162" t="s">
        <v>1885</v>
      </c>
      <c r="F436" s="594" t="s">
        <v>14</v>
      </c>
      <c r="G436" s="594"/>
      <c r="H436" s="592"/>
      <c r="I436" s="592"/>
      <c r="J436" s="592"/>
      <c r="K436" s="592"/>
      <c r="L436" s="592"/>
    </row>
    <row r="437" spans="1:12" x14ac:dyDescent="0.2">
      <c r="A437" s="593"/>
      <c r="B437" s="589" t="s">
        <v>4118</v>
      </c>
      <c r="C437" s="595" t="s">
        <v>4120</v>
      </c>
      <c r="D437" s="596">
        <v>43031</v>
      </c>
      <c r="E437" s="589" t="s">
        <v>4121</v>
      </c>
      <c r="F437" s="589" t="s">
        <v>4122</v>
      </c>
      <c r="G437" s="589"/>
      <c r="H437" s="591" t="s">
        <v>1890</v>
      </c>
      <c r="I437" s="591"/>
      <c r="J437" s="164" t="s">
        <v>1891</v>
      </c>
      <c r="K437" s="164" t="s">
        <v>0</v>
      </c>
      <c r="L437" s="165">
        <v>30.94</v>
      </c>
    </row>
    <row r="438" spans="1:12" x14ac:dyDescent="0.2">
      <c r="A438" s="593"/>
      <c r="B438" s="589"/>
      <c r="C438" s="595"/>
      <c r="D438" s="596"/>
      <c r="E438" s="589"/>
      <c r="F438" s="589"/>
      <c r="G438" s="589"/>
      <c r="H438" s="591" t="s">
        <v>1892</v>
      </c>
      <c r="I438" s="591"/>
      <c r="J438" s="164" t="s">
        <v>1891</v>
      </c>
      <c r="K438" s="164" t="s">
        <v>0</v>
      </c>
      <c r="L438" s="165">
        <v>300</v>
      </c>
    </row>
    <row r="439" spans="1:12" ht="24" x14ac:dyDescent="0.2">
      <c r="A439" s="593"/>
      <c r="B439" s="161" t="s">
        <v>29</v>
      </c>
      <c r="C439" s="162" t="s">
        <v>30</v>
      </c>
      <c r="D439" s="162" t="s">
        <v>1893</v>
      </c>
      <c r="E439" s="162" t="s">
        <v>1894</v>
      </c>
      <c r="F439" s="592"/>
      <c r="G439" s="592"/>
      <c r="H439" s="591" t="s">
        <v>1895</v>
      </c>
      <c r="I439" s="591"/>
      <c r="J439" s="589" t="s">
        <v>1891</v>
      </c>
      <c r="K439" s="589" t="s">
        <v>0</v>
      </c>
      <c r="L439" s="590">
        <v>100</v>
      </c>
    </row>
    <row r="440" spans="1:12" ht="24" x14ac:dyDescent="0.2">
      <c r="A440" s="593"/>
      <c r="B440" s="164" t="s">
        <v>1896</v>
      </c>
      <c r="C440" s="164" t="s">
        <v>4122</v>
      </c>
      <c r="D440" s="166">
        <v>43033</v>
      </c>
      <c r="E440" s="164" t="s">
        <v>3065</v>
      </c>
      <c r="F440" s="592"/>
      <c r="G440" s="592"/>
      <c r="H440" s="591"/>
      <c r="I440" s="591"/>
      <c r="J440" s="589"/>
      <c r="K440" s="589"/>
      <c r="L440" s="590"/>
    </row>
    <row r="441" spans="1:12" ht="24" x14ac:dyDescent="0.2">
      <c r="A441" s="593">
        <v>685</v>
      </c>
      <c r="B441" s="161" t="s">
        <v>20</v>
      </c>
      <c r="C441" s="162" t="s">
        <v>21</v>
      </c>
      <c r="D441" s="162" t="s">
        <v>1884</v>
      </c>
      <c r="E441" s="162" t="s">
        <v>1885</v>
      </c>
      <c r="F441" s="594" t="s">
        <v>14</v>
      </c>
      <c r="G441" s="594"/>
      <c r="H441" s="592"/>
      <c r="I441" s="592"/>
      <c r="J441" s="592"/>
      <c r="K441" s="592"/>
      <c r="L441" s="592"/>
    </row>
    <row r="442" spans="1:12" x14ac:dyDescent="0.2">
      <c r="A442" s="593"/>
      <c r="B442" s="589" t="s">
        <v>4118</v>
      </c>
      <c r="C442" s="595" t="s">
        <v>4123</v>
      </c>
      <c r="D442" s="596">
        <v>43072</v>
      </c>
      <c r="E442" s="589" t="s">
        <v>1969</v>
      </c>
      <c r="F442" s="589" t="s">
        <v>2108</v>
      </c>
      <c r="G442" s="589"/>
      <c r="H442" s="591" t="s">
        <v>1890</v>
      </c>
      <c r="I442" s="591"/>
      <c r="J442" s="164" t="s">
        <v>1891</v>
      </c>
      <c r="K442" s="164" t="s">
        <v>1891</v>
      </c>
      <c r="L442" s="165">
        <v>0</v>
      </c>
    </row>
    <row r="443" spans="1:12" x14ac:dyDescent="0.2">
      <c r="A443" s="593"/>
      <c r="B443" s="589"/>
      <c r="C443" s="595"/>
      <c r="D443" s="596"/>
      <c r="E443" s="589"/>
      <c r="F443" s="589"/>
      <c r="G443" s="589"/>
      <c r="H443" s="591" t="s">
        <v>1892</v>
      </c>
      <c r="I443" s="591"/>
      <c r="J443" s="164" t="s">
        <v>1891</v>
      </c>
      <c r="K443" s="164" t="s">
        <v>1891</v>
      </c>
      <c r="L443" s="165">
        <v>0</v>
      </c>
    </row>
    <row r="444" spans="1:12" ht="24" x14ac:dyDescent="0.2">
      <c r="A444" s="593"/>
      <c r="B444" s="161" t="s">
        <v>29</v>
      </c>
      <c r="C444" s="162" t="s">
        <v>30</v>
      </c>
      <c r="D444" s="162" t="s">
        <v>1893</v>
      </c>
      <c r="E444" s="162" t="s">
        <v>1894</v>
      </c>
      <c r="F444" s="592"/>
      <c r="G444" s="592"/>
      <c r="H444" s="591" t="s">
        <v>1895</v>
      </c>
      <c r="I444" s="591"/>
      <c r="J444" s="589" t="s">
        <v>1891</v>
      </c>
      <c r="K444" s="589" t="s">
        <v>0</v>
      </c>
      <c r="L444" s="590">
        <v>800</v>
      </c>
    </row>
    <row r="445" spans="1:12" ht="24" x14ac:dyDescent="0.2">
      <c r="A445" s="593"/>
      <c r="B445" s="164" t="s">
        <v>1896</v>
      </c>
      <c r="C445" s="164" t="s">
        <v>2108</v>
      </c>
      <c r="D445" s="166">
        <v>43079</v>
      </c>
      <c r="E445" s="164" t="s">
        <v>4124</v>
      </c>
      <c r="F445" s="592"/>
      <c r="G445" s="592"/>
      <c r="H445" s="591"/>
      <c r="I445" s="591"/>
      <c r="J445" s="589"/>
      <c r="K445" s="589"/>
      <c r="L445" s="590"/>
    </row>
    <row r="446" spans="1:12" ht="24" x14ac:dyDescent="0.2">
      <c r="A446" s="593">
        <v>686</v>
      </c>
      <c r="B446" s="161" t="s">
        <v>20</v>
      </c>
      <c r="C446" s="162" t="s">
        <v>21</v>
      </c>
      <c r="D446" s="162" t="s">
        <v>1884</v>
      </c>
      <c r="E446" s="162" t="s">
        <v>1885</v>
      </c>
      <c r="F446" s="594" t="s">
        <v>14</v>
      </c>
      <c r="G446" s="594"/>
      <c r="H446" s="592"/>
      <c r="I446" s="592"/>
      <c r="J446" s="592"/>
      <c r="K446" s="592"/>
      <c r="L446" s="592"/>
    </row>
    <row r="447" spans="1:12" x14ac:dyDescent="0.2">
      <c r="A447" s="593"/>
      <c r="B447" s="589" t="s">
        <v>4118</v>
      </c>
      <c r="C447" s="595" t="s">
        <v>4125</v>
      </c>
      <c r="D447" s="596">
        <v>43132</v>
      </c>
      <c r="E447" s="589" t="s">
        <v>4126</v>
      </c>
      <c r="F447" s="589" t="s">
        <v>1148</v>
      </c>
      <c r="G447" s="589"/>
      <c r="H447" s="591" t="s">
        <v>1890</v>
      </c>
      <c r="I447" s="591"/>
      <c r="J447" s="164" t="s">
        <v>1891</v>
      </c>
      <c r="K447" s="164" t="s">
        <v>0</v>
      </c>
      <c r="L447" s="165">
        <v>363.79</v>
      </c>
    </row>
    <row r="448" spans="1:12" x14ac:dyDescent="0.2">
      <c r="A448" s="593"/>
      <c r="B448" s="589"/>
      <c r="C448" s="595"/>
      <c r="D448" s="596"/>
      <c r="E448" s="589"/>
      <c r="F448" s="589"/>
      <c r="G448" s="589"/>
      <c r="H448" s="591" t="s">
        <v>1892</v>
      </c>
      <c r="I448" s="591"/>
      <c r="J448" s="589" t="s">
        <v>1891</v>
      </c>
      <c r="K448" s="589" t="s">
        <v>0</v>
      </c>
      <c r="L448" s="590">
        <v>550.56000000000006</v>
      </c>
    </row>
    <row r="449" spans="1:12" x14ac:dyDescent="0.2">
      <c r="A449" s="593"/>
      <c r="B449" s="589"/>
      <c r="C449" s="595"/>
      <c r="D449" s="596"/>
      <c r="E449" s="589"/>
      <c r="F449" s="589"/>
      <c r="G449" s="589"/>
      <c r="H449" s="591"/>
      <c r="I449" s="591"/>
      <c r="J449" s="589"/>
      <c r="K449" s="589"/>
      <c r="L449" s="590"/>
    </row>
    <row r="450" spans="1:12" ht="24" x14ac:dyDescent="0.2">
      <c r="A450" s="593"/>
      <c r="B450" s="161" t="s">
        <v>29</v>
      </c>
      <c r="C450" s="162" t="s">
        <v>30</v>
      </c>
      <c r="D450" s="162" t="s">
        <v>1893</v>
      </c>
      <c r="E450" s="162" t="s">
        <v>1894</v>
      </c>
      <c r="F450" s="592"/>
      <c r="G450" s="592"/>
      <c r="H450" s="591" t="s">
        <v>1895</v>
      </c>
      <c r="I450" s="591"/>
      <c r="J450" s="589" t="s">
        <v>1891</v>
      </c>
      <c r="K450" s="589" t="s">
        <v>1891</v>
      </c>
      <c r="L450" s="590">
        <v>0</v>
      </c>
    </row>
    <row r="451" spans="1:12" ht="24" x14ac:dyDescent="0.2">
      <c r="A451" s="593"/>
      <c r="B451" s="164" t="s">
        <v>1896</v>
      </c>
      <c r="C451" s="164" t="s">
        <v>1148</v>
      </c>
      <c r="D451" s="166">
        <v>43134</v>
      </c>
      <c r="E451" s="164" t="s">
        <v>4127</v>
      </c>
      <c r="F451" s="592"/>
      <c r="G451" s="592"/>
      <c r="H451" s="591"/>
      <c r="I451" s="591"/>
      <c r="J451" s="589"/>
      <c r="K451" s="589"/>
      <c r="L451" s="590"/>
    </row>
    <row r="452" spans="1:12" ht="24" x14ac:dyDescent="0.2">
      <c r="A452" s="593">
        <v>687</v>
      </c>
      <c r="B452" s="161" t="s">
        <v>20</v>
      </c>
      <c r="C452" s="162" t="s">
        <v>21</v>
      </c>
      <c r="D452" s="162" t="s">
        <v>1884</v>
      </c>
      <c r="E452" s="162" t="s">
        <v>1885</v>
      </c>
      <c r="F452" s="594" t="s">
        <v>14</v>
      </c>
      <c r="G452" s="594"/>
      <c r="H452" s="592"/>
      <c r="I452" s="592"/>
      <c r="J452" s="592"/>
      <c r="K452" s="592"/>
      <c r="L452" s="592"/>
    </row>
    <row r="453" spans="1:12" x14ac:dyDescent="0.2">
      <c r="A453" s="593"/>
      <c r="B453" s="589" t="s">
        <v>4118</v>
      </c>
      <c r="C453" s="595" t="s">
        <v>4128</v>
      </c>
      <c r="D453" s="596">
        <v>43145</v>
      </c>
      <c r="E453" s="589" t="s">
        <v>2832</v>
      </c>
      <c r="F453" s="589" t="s">
        <v>4129</v>
      </c>
      <c r="G453" s="589"/>
      <c r="H453" s="591" t="s">
        <v>1890</v>
      </c>
      <c r="I453" s="591"/>
      <c r="J453" s="164" t="s">
        <v>1891</v>
      </c>
      <c r="K453" s="164" t="s">
        <v>0</v>
      </c>
      <c r="L453" s="165">
        <v>544</v>
      </c>
    </row>
    <row r="454" spans="1:12" x14ac:dyDescent="0.2">
      <c r="A454" s="593"/>
      <c r="B454" s="589"/>
      <c r="C454" s="595"/>
      <c r="D454" s="596"/>
      <c r="E454" s="589"/>
      <c r="F454" s="589"/>
      <c r="G454" s="589"/>
      <c r="H454" s="591" t="s">
        <v>1892</v>
      </c>
      <c r="I454" s="591"/>
      <c r="J454" s="164" t="s">
        <v>1891</v>
      </c>
      <c r="K454" s="164" t="s">
        <v>0</v>
      </c>
      <c r="L454" s="165">
        <v>173.96</v>
      </c>
    </row>
    <row r="455" spans="1:12" ht="24" x14ac:dyDescent="0.2">
      <c r="A455" s="593"/>
      <c r="B455" s="161" t="s">
        <v>29</v>
      </c>
      <c r="C455" s="162" t="s">
        <v>30</v>
      </c>
      <c r="D455" s="162" t="s">
        <v>1893</v>
      </c>
      <c r="E455" s="162" t="s">
        <v>1894</v>
      </c>
      <c r="F455" s="592"/>
      <c r="G455" s="592"/>
      <c r="H455" s="591" t="s">
        <v>1895</v>
      </c>
      <c r="I455" s="591"/>
      <c r="J455" s="589" t="s">
        <v>1891</v>
      </c>
      <c r="K455" s="589" t="s">
        <v>0</v>
      </c>
      <c r="L455" s="590">
        <v>40</v>
      </c>
    </row>
    <row r="456" spans="1:12" ht="24" x14ac:dyDescent="0.2">
      <c r="A456" s="593"/>
      <c r="B456" s="164" t="s">
        <v>1896</v>
      </c>
      <c r="C456" s="164" t="s">
        <v>4129</v>
      </c>
      <c r="D456" s="166">
        <v>43147</v>
      </c>
      <c r="E456" s="164" t="s">
        <v>2758</v>
      </c>
      <c r="F456" s="592"/>
      <c r="G456" s="592"/>
      <c r="H456" s="591"/>
      <c r="I456" s="591"/>
      <c r="J456" s="589"/>
      <c r="K456" s="589"/>
      <c r="L456" s="590"/>
    </row>
    <row r="457" spans="1:12" ht="24" x14ac:dyDescent="0.2">
      <c r="A457" s="593">
        <v>688</v>
      </c>
      <c r="B457" s="161" t="s">
        <v>20</v>
      </c>
      <c r="C457" s="162" t="s">
        <v>21</v>
      </c>
      <c r="D457" s="162" t="s">
        <v>1884</v>
      </c>
      <c r="E457" s="162" t="s">
        <v>1885</v>
      </c>
      <c r="F457" s="594" t="s">
        <v>14</v>
      </c>
      <c r="G457" s="594"/>
      <c r="H457" s="592"/>
      <c r="I457" s="592"/>
      <c r="J457" s="592"/>
      <c r="K457" s="592"/>
      <c r="L457" s="592"/>
    </row>
    <row r="458" spans="1:12" x14ac:dyDescent="0.2">
      <c r="A458" s="593"/>
      <c r="B458" s="589" t="s">
        <v>4118</v>
      </c>
      <c r="C458" s="595" t="s">
        <v>4130</v>
      </c>
      <c r="D458" s="596">
        <v>43161</v>
      </c>
      <c r="E458" s="589" t="s">
        <v>2585</v>
      </c>
      <c r="F458" s="589" t="s">
        <v>2361</v>
      </c>
      <c r="G458" s="589"/>
      <c r="H458" s="591" t="s">
        <v>1890</v>
      </c>
      <c r="I458" s="591"/>
      <c r="J458" s="164" t="s">
        <v>1891</v>
      </c>
      <c r="K458" s="164" t="s">
        <v>0</v>
      </c>
      <c r="L458" s="165">
        <v>355</v>
      </c>
    </row>
    <row r="459" spans="1:12" x14ac:dyDescent="0.2">
      <c r="A459" s="593"/>
      <c r="B459" s="589"/>
      <c r="C459" s="595"/>
      <c r="D459" s="596"/>
      <c r="E459" s="589"/>
      <c r="F459" s="589"/>
      <c r="G459" s="589"/>
      <c r="H459" s="591" t="s">
        <v>1892</v>
      </c>
      <c r="I459" s="591"/>
      <c r="J459" s="589" t="s">
        <v>1891</v>
      </c>
      <c r="K459" s="589" t="s">
        <v>1891</v>
      </c>
      <c r="L459" s="590">
        <v>0</v>
      </c>
    </row>
    <row r="460" spans="1:12" x14ac:dyDescent="0.2">
      <c r="A460" s="593"/>
      <c r="B460" s="589"/>
      <c r="C460" s="595"/>
      <c r="D460" s="596"/>
      <c r="E460" s="589"/>
      <c r="F460" s="589"/>
      <c r="G460" s="589"/>
      <c r="H460" s="591"/>
      <c r="I460" s="591"/>
      <c r="J460" s="589"/>
      <c r="K460" s="589"/>
      <c r="L460" s="590"/>
    </row>
    <row r="461" spans="1:12" ht="24" x14ac:dyDescent="0.2">
      <c r="A461" s="593"/>
      <c r="B461" s="161" t="s">
        <v>29</v>
      </c>
      <c r="C461" s="162" t="s">
        <v>30</v>
      </c>
      <c r="D461" s="162" t="s">
        <v>1893</v>
      </c>
      <c r="E461" s="162" t="s">
        <v>1894</v>
      </c>
      <c r="F461" s="592"/>
      <c r="G461" s="592"/>
      <c r="H461" s="591" t="s">
        <v>1895</v>
      </c>
      <c r="I461" s="591"/>
      <c r="J461" s="589" t="s">
        <v>1891</v>
      </c>
      <c r="K461" s="589" t="s">
        <v>0</v>
      </c>
      <c r="L461" s="590">
        <v>445</v>
      </c>
    </row>
    <row r="462" spans="1:12" ht="24" x14ac:dyDescent="0.2">
      <c r="A462" s="593"/>
      <c r="B462" s="164" t="s">
        <v>1896</v>
      </c>
      <c r="C462" s="164" t="s">
        <v>2361</v>
      </c>
      <c r="D462" s="166">
        <v>43169</v>
      </c>
      <c r="E462" s="164" t="s">
        <v>4131</v>
      </c>
      <c r="F462" s="592"/>
      <c r="G462" s="592"/>
      <c r="H462" s="591"/>
      <c r="I462" s="591"/>
      <c r="J462" s="589"/>
      <c r="K462" s="589"/>
      <c r="L462" s="590"/>
    </row>
    <row r="463" spans="1:12" ht="24" x14ac:dyDescent="0.2">
      <c r="A463" s="593">
        <v>689</v>
      </c>
      <c r="B463" s="161" t="s">
        <v>20</v>
      </c>
      <c r="C463" s="162" t="s">
        <v>21</v>
      </c>
      <c r="D463" s="162" t="s">
        <v>1884</v>
      </c>
      <c r="E463" s="162" t="s">
        <v>1885</v>
      </c>
      <c r="F463" s="594" t="s">
        <v>14</v>
      </c>
      <c r="G463" s="594"/>
      <c r="H463" s="592"/>
      <c r="I463" s="592"/>
      <c r="J463" s="592"/>
      <c r="K463" s="592"/>
      <c r="L463" s="592"/>
    </row>
    <row r="464" spans="1:12" x14ac:dyDescent="0.2">
      <c r="A464" s="593"/>
      <c r="B464" s="589" t="s">
        <v>4132</v>
      </c>
      <c r="C464" s="595" t="s">
        <v>4133</v>
      </c>
      <c r="D464" s="596">
        <v>43074</v>
      </c>
      <c r="E464" s="589" t="s">
        <v>1989</v>
      </c>
      <c r="F464" s="589" t="s">
        <v>4134</v>
      </c>
      <c r="G464" s="589"/>
      <c r="H464" s="591" t="s">
        <v>1890</v>
      </c>
      <c r="I464" s="591"/>
      <c r="J464" s="164" t="s">
        <v>1891</v>
      </c>
      <c r="K464" s="164" t="s">
        <v>0</v>
      </c>
      <c r="L464" s="165">
        <v>242</v>
      </c>
    </row>
    <row r="465" spans="1:12" x14ac:dyDescent="0.2">
      <c r="A465" s="593"/>
      <c r="B465" s="589"/>
      <c r="C465" s="595"/>
      <c r="D465" s="596"/>
      <c r="E465" s="589"/>
      <c r="F465" s="589"/>
      <c r="G465" s="589"/>
      <c r="H465" s="591" t="s">
        <v>1892</v>
      </c>
      <c r="I465" s="591"/>
      <c r="J465" s="164" t="s">
        <v>1891</v>
      </c>
      <c r="K465" s="164" t="s">
        <v>0</v>
      </c>
      <c r="L465" s="165">
        <v>215</v>
      </c>
    </row>
    <row r="466" spans="1:12" ht="24" x14ac:dyDescent="0.2">
      <c r="A466" s="593"/>
      <c r="B466" s="161" t="s">
        <v>29</v>
      </c>
      <c r="C466" s="162" t="s">
        <v>30</v>
      </c>
      <c r="D466" s="162" t="s">
        <v>1893</v>
      </c>
      <c r="E466" s="162" t="s">
        <v>1894</v>
      </c>
      <c r="F466" s="592"/>
      <c r="G466" s="592"/>
      <c r="H466" s="591" t="s">
        <v>1895</v>
      </c>
      <c r="I466" s="591"/>
      <c r="J466" s="589" t="s">
        <v>1891</v>
      </c>
      <c r="K466" s="589" t="s">
        <v>0</v>
      </c>
      <c r="L466" s="590">
        <v>150</v>
      </c>
    </row>
    <row r="467" spans="1:12" ht="24" x14ac:dyDescent="0.2">
      <c r="A467" s="593"/>
      <c r="B467" s="164" t="s">
        <v>1896</v>
      </c>
      <c r="C467" s="164" t="s">
        <v>4134</v>
      </c>
      <c r="D467" s="166">
        <v>43075</v>
      </c>
      <c r="E467" s="164" t="s">
        <v>4135</v>
      </c>
      <c r="F467" s="592"/>
      <c r="G467" s="592"/>
      <c r="H467" s="591"/>
      <c r="I467" s="591"/>
      <c r="J467" s="589"/>
      <c r="K467" s="589"/>
      <c r="L467" s="590"/>
    </row>
    <row r="468" spans="1:12" ht="24" x14ac:dyDescent="0.2">
      <c r="A468" s="593">
        <v>690</v>
      </c>
      <c r="B468" s="161" t="s">
        <v>20</v>
      </c>
      <c r="C468" s="162" t="s">
        <v>21</v>
      </c>
      <c r="D468" s="162" t="s">
        <v>1884</v>
      </c>
      <c r="E468" s="162" t="s">
        <v>1885</v>
      </c>
      <c r="F468" s="594" t="s">
        <v>14</v>
      </c>
      <c r="G468" s="594"/>
      <c r="H468" s="592"/>
      <c r="I468" s="592"/>
      <c r="J468" s="592"/>
      <c r="K468" s="592"/>
      <c r="L468" s="592"/>
    </row>
    <row r="469" spans="1:12" x14ac:dyDescent="0.2">
      <c r="A469" s="593"/>
      <c r="B469" s="589" t="s">
        <v>4136</v>
      </c>
      <c r="C469" s="595" t="s">
        <v>4137</v>
      </c>
      <c r="D469" s="596">
        <v>43153</v>
      </c>
      <c r="E469" s="589" t="s">
        <v>3000</v>
      </c>
      <c r="F469" s="589" t="s">
        <v>3001</v>
      </c>
      <c r="G469" s="589"/>
      <c r="H469" s="591" t="s">
        <v>1890</v>
      </c>
      <c r="I469" s="591"/>
      <c r="J469" s="164" t="s">
        <v>1891</v>
      </c>
      <c r="K469" s="164" t="s">
        <v>0</v>
      </c>
      <c r="L469" s="165">
        <v>211.77</v>
      </c>
    </row>
    <row r="470" spans="1:12" x14ac:dyDescent="0.2">
      <c r="A470" s="593"/>
      <c r="B470" s="589"/>
      <c r="C470" s="595"/>
      <c r="D470" s="596"/>
      <c r="E470" s="589"/>
      <c r="F470" s="589"/>
      <c r="G470" s="589"/>
      <c r="H470" s="591" t="s">
        <v>1892</v>
      </c>
      <c r="I470" s="591"/>
      <c r="J470" s="164" t="s">
        <v>1891</v>
      </c>
      <c r="K470" s="164" t="s">
        <v>0</v>
      </c>
      <c r="L470" s="165">
        <v>464</v>
      </c>
    </row>
    <row r="471" spans="1:12" ht="24" x14ac:dyDescent="0.2">
      <c r="A471" s="593"/>
      <c r="B471" s="161" t="s">
        <v>29</v>
      </c>
      <c r="C471" s="162" t="s">
        <v>30</v>
      </c>
      <c r="D471" s="162" t="s">
        <v>1893</v>
      </c>
      <c r="E471" s="162" t="s">
        <v>1894</v>
      </c>
      <c r="F471" s="592"/>
      <c r="G471" s="592"/>
      <c r="H471" s="591" t="s">
        <v>1895</v>
      </c>
      <c r="I471" s="591"/>
      <c r="J471" s="589" t="s">
        <v>1891</v>
      </c>
      <c r="K471" s="589" t="s">
        <v>0</v>
      </c>
      <c r="L471" s="590">
        <v>160</v>
      </c>
    </row>
    <row r="472" spans="1:12" ht="24" x14ac:dyDescent="0.2">
      <c r="A472" s="593"/>
      <c r="B472" s="164" t="s">
        <v>1653</v>
      </c>
      <c r="C472" s="164" t="s">
        <v>3001</v>
      </c>
      <c r="D472" s="166">
        <v>43154</v>
      </c>
      <c r="E472" s="164" t="s">
        <v>2890</v>
      </c>
      <c r="F472" s="592"/>
      <c r="G472" s="592"/>
      <c r="H472" s="591"/>
      <c r="I472" s="591"/>
      <c r="J472" s="589"/>
      <c r="K472" s="589"/>
      <c r="L472" s="590"/>
    </row>
    <row r="473" spans="1:12" ht="24" x14ac:dyDescent="0.2">
      <c r="A473" s="593">
        <v>691</v>
      </c>
      <c r="B473" s="161" t="s">
        <v>20</v>
      </c>
      <c r="C473" s="162" t="s">
        <v>21</v>
      </c>
      <c r="D473" s="162" t="s">
        <v>1884</v>
      </c>
      <c r="E473" s="162" t="s">
        <v>1885</v>
      </c>
      <c r="F473" s="594" t="s">
        <v>14</v>
      </c>
      <c r="G473" s="594"/>
      <c r="H473" s="592"/>
      <c r="I473" s="592"/>
      <c r="J473" s="592"/>
      <c r="K473" s="592"/>
      <c r="L473" s="592"/>
    </row>
    <row r="474" spans="1:12" x14ac:dyDescent="0.2">
      <c r="A474" s="593"/>
      <c r="B474" s="589" t="s">
        <v>4138</v>
      </c>
      <c r="C474" s="595" t="s">
        <v>4139</v>
      </c>
      <c r="D474" s="596">
        <v>43177</v>
      </c>
      <c r="E474" s="589" t="s">
        <v>2417</v>
      </c>
      <c r="F474" s="589" t="s">
        <v>3198</v>
      </c>
      <c r="G474" s="589"/>
      <c r="H474" s="591" t="s">
        <v>1890</v>
      </c>
      <c r="I474" s="591"/>
      <c r="J474" s="164" t="s">
        <v>1891</v>
      </c>
      <c r="K474" s="164" t="s">
        <v>0</v>
      </c>
      <c r="L474" s="165">
        <v>388</v>
      </c>
    </row>
    <row r="475" spans="1:12" x14ac:dyDescent="0.2">
      <c r="A475" s="593"/>
      <c r="B475" s="589"/>
      <c r="C475" s="595"/>
      <c r="D475" s="596"/>
      <c r="E475" s="589"/>
      <c r="F475" s="589"/>
      <c r="G475" s="589"/>
      <c r="H475" s="591" t="s">
        <v>1892</v>
      </c>
      <c r="I475" s="591"/>
      <c r="J475" s="589" t="s">
        <v>1891</v>
      </c>
      <c r="K475" s="589" t="s">
        <v>0</v>
      </c>
      <c r="L475" s="590">
        <v>713.62</v>
      </c>
    </row>
    <row r="476" spans="1:12" x14ac:dyDescent="0.2">
      <c r="A476" s="593"/>
      <c r="B476" s="589"/>
      <c r="C476" s="595"/>
      <c r="D476" s="596"/>
      <c r="E476" s="589"/>
      <c r="F476" s="589"/>
      <c r="G476" s="589"/>
      <c r="H476" s="591"/>
      <c r="I476" s="591"/>
      <c r="J476" s="589"/>
      <c r="K476" s="589"/>
      <c r="L476" s="590"/>
    </row>
    <row r="477" spans="1:12" ht="24" x14ac:dyDescent="0.2">
      <c r="A477" s="593"/>
      <c r="B477" s="161" t="s">
        <v>29</v>
      </c>
      <c r="C477" s="162" t="s">
        <v>30</v>
      </c>
      <c r="D477" s="162" t="s">
        <v>1893</v>
      </c>
      <c r="E477" s="162" t="s">
        <v>1894</v>
      </c>
      <c r="F477" s="592"/>
      <c r="G477" s="592"/>
      <c r="H477" s="591" t="s">
        <v>1895</v>
      </c>
      <c r="I477" s="591"/>
      <c r="J477" s="589" t="s">
        <v>1891</v>
      </c>
      <c r="K477" s="589" t="s">
        <v>0</v>
      </c>
      <c r="L477" s="590">
        <v>120</v>
      </c>
    </row>
    <row r="478" spans="1:12" ht="24" x14ac:dyDescent="0.2">
      <c r="A478" s="593"/>
      <c r="B478" s="164" t="s">
        <v>2059</v>
      </c>
      <c r="C478" s="164" t="s">
        <v>3198</v>
      </c>
      <c r="D478" s="166">
        <v>43180</v>
      </c>
      <c r="E478" s="164" t="s">
        <v>2357</v>
      </c>
      <c r="F478" s="592"/>
      <c r="G478" s="592"/>
      <c r="H478" s="591"/>
      <c r="I478" s="591"/>
      <c r="J478" s="589"/>
      <c r="K478" s="589"/>
      <c r="L478" s="590"/>
    </row>
    <row r="479" spans="1:12" ht="24" x14ac:dyDescent="0.2">
      <c r="A479" s="593">
        <v>692</v>
      </c>
      <c r="B479" s="161" t="s">
        <v>20</v>
      </c>
      <c r="C479" s="162" t="s">
        <v>21</v>
      </c>
      <c r="D479" s="162" t="s">
        <v>1884</v>
      </c>
      <c r="E479" s="162" t="s">
        <v>1885</v>
      </c>
      <c r="F479" s="594" t="s">
        <v>14</v>
      </c>
      <c r="G479" s="594"/>
      <c r="H479" s="592"/>
      <c r="I479" s="592"/>
      <c r="J479" s="592"/>
      <c r="K479" s="592"/>
      <c r="L479" s="592"/>
    </row>
    <row r="480" spans="1:12" x14ac:dyDescent="0.2">
      <c r="A480" s="593"/>
      <c r="B480" s="589" t="s">
        <v>4140</v>
      </c>
      <c r="C480" s="589" t="s">
        <v>4141</v>
      </c>
      <c r="D480" s="596">
        <v>43055</v>
      </c>
      <c r="E480" s="589" t="s">
        <v>1996</v>
      </c>
      <c r="F480" s="589" t="s">
        <v>3027</v>
      </c>
      <c r="G480" s="589"/>
      <c r="H480" s="591" t="s">
        <v>1890</v>
      </c>
      <c r="I480" s="591"/>
      <c r="J480" s="164" t="s">
        <v>1891</v>
      </c>
      <c r="K480" s="164" t="s">
        <v>0</v>
      </c>
      <c r="L480" s="165">
        <v>291</v>
      </c>
    </row>
    <row r="481" spans="1:12" x14ac:dyDescent="0.2">
      <c r="A481" s="593"/>
      <c r="B481" s="589"/>
      <c r="C481" s="589"/>
      <c r="D481" s="596"/>
      <c r="E481" s="589"/>
      <c r="F481" s="589"/>
      <c r="G481" s="589"/>
      <c r="H481" s="591" t="s">
        <v>1892</v>
      </c>
      <c r="I481" s="591"/>
      <c r="J481" s="164" t="s">
        <v>1891</v>
      </c>
      <c r="K481" s="164" t="s">
        <v>0</v>
      </c>
      <c r="L481" s="165">
        <v>180</v>
      </c>
    </row>
    <row r="482" spans="1:12" ht="24" x14ac:dyDescent="0.2">
      <c r="A482" s="593"/>
      <c r="B482" s="161" t="s">
        <v>29</v>
      </c>
      <c r="C482" s="162" t="s">
        <v>30</v>
      </c>
      <c r="D482" s="162" t="s">
        <v>1893</v>
      </c>
      <c r="E482" s="162" t="s">
        <v>1894</v>
      </c>
      <c r="F482" s="592"/>
      <c r="G482" s="592"/>
      <c r="H482" s="591" t="s">
        <v>1895</v>
      </c>
      <c r="I482" s="591"/>
      <c r="J482" s="589" t="s">
        <v>1891</v>
      </c>
      <c r="K482" s="589" t="s">
        <v>1891</v>
      </c>
      <c r="L482" s="590">
        <v>0</v>
      </c>
    </row>
    <row r="483" spans="1:12" ht="24" x14ac:dyDescent="0.2">
      <c r="A483" s="593"/>
      <c r="B483" s="164" t="s">
        <v>1962</v>
      </c>
      <c r="C483" s="164" t="s">
        <v>3027</v>
      </c>
      <c r="D483" s="166">
        <v>43056</v>
      </c>
      <c r="E483" s="164" t="s">
        <v>3278</v>
      </c>
      <c r="F483" s="592"/>
      <c r="G483" s="592"/>
      <c r="H483" s="591"/>
      <c r="I483" s="591"/>
      <c r="J483" s="589"/>
      <c r="K483" s="589"/>
      <c r="L483" s="590"/>
    </row>
    <row r="484" spans="1:12" ht="24" x14ac:dyDescent="0.2">
      <c r="A484" s="593">
        <v>693</v>
      </c>
      <c r="B484" s="161" t="s">
        <v>20</v>
      </c>
      <c r="C484" s="162" t="s">
        <v>21</v>
      </c>
      <c r="D484" s="162" t="s">
        <v>1884</v>
      </c>
      <c r="E484" s="162" t="s">
        <v>1885</v>
      </c>
      <c r="F484" s="594" t="s">
        <v>14</v>
      </c>
      <c r="G484" s="594"/>
      <c r="H484" s="592"/>
      <c r="I484" s="592"/>
      <c r="J484" s="592"/>
      <c r="K484" s="592"/>
      <c r="L484" s="592"/>
    </row>
    <row r="485" spans="1:12" x14ac:dyDescent="0.2">
      <c r="A485" s="593"/>
      <c r="B485" s="589" t="s">
        <v>4140</v>
      </c>
      <c r="C485" s="595" t="s">
        <v>4142</v>
      </c>
      <c r="D485" s="596">
        <v>43160</v>
      </c>
      <c r="E485" s="589" t="s">
        <v>2372</v>
      </c>
      <c r="F485" s="589" t="s">
        <v>247</v>
      </c>
      <c r="G485" s="589"/>
      <c r="H485" s="591" t="s">
        <v>1890</v>
      </c>
      <c r="I485" s="591"/>
      <c r="J485" s="164" t="s">
        <v>1891</v>
      </c>
      <c r="K485" s="164" t="s">
        <v>0</v>
      </c>
      <c r="L485" s="165">
        <v>303.5</v>
      </c>
    </row>
    <row r="486" spans="1:12" x14ac:dyDescent="0.2">
      <c r="A486" s="593"/>
      <c r="B486" s="589"/>
      <c r="C486" s="595"/>
      <c r="D486" s="596"/>
      <c r="E486" s="589"/>
      <c r="F486" s="589"/>
      <c r="G486" s="589"/>
      <c r="H486" s="591" t="s">
        <v>1892</v>
      </c>
      <c r="I486" s="591"/>
      <c r="J486" s="164" t="s">
        <v>1891</v>
      </c>
      <c r="K486" s="164" t="s">
        <v>1891</v>
      </c>
      <c r="L486" s="165">
        <v>0</v>
      </c>
    </row>
    <row r="487" spans="1:12" ht="24" x14ac:dyDescent="0.2">
      <c r="A487" s="593"/>
      <c r="B487" s="161" t="s">
        <v>29</v>
      </c>
      <c r="C487" s="162" t="s">
        <v>30</v>
      </c>
      <c r="D487" s="162" t="s">
        <v>1893</v>
      </c>
      <c r="E487" s="162" t="s">
        <v>1894</v>
      </c>
      <c r="F487" s="592"/>
      <c r="G487" s="592"/>
      <c r="H487" s="591" t="s">
        <v>1895</v>
      </c>
      <c r="I487" s="591"/>
      <c r="J487" s="589" t="s">
        <v>1891</v>
      </c>
      <c r="K487" s="589" t="s">
        <v>1891</v>
      </c>
      <c r="L487" s="590">
        <v>0</v>
      </c>
    </row>
    <row r="488" spans="1:12" ht="24" x14ac:dyDescent="0.2">
      <c r="A488" s="593"/>
      <c r="B488" s="164" t="s">
        <v>1962</v>
      </c>
      <c r="C488" s="164" t="s">
        <v>247</v>
      </c>
      <c r="D488" s="166">
        <v>43162</v>
      </c>
      <c r="E488" s="164" t="s">
        <v>2365</v>
      </c>
      <c r="F488" s="592"/>
      <c r="G488" s="592"/>
      <c r="H488" s="591"/>
      <c r="I488" s="591"/>
      <c r="J488" s="589"/>
      <c r="K488" s="589"/>
      <c r="L488" s="590"/>
    </row>
    <row r="489" spans="1:12" ht="24" x14ac:dyDescent="0.2">
      <c r="A489" s="593">
        <v>694</v>
      </c>
      <c r="B489" s="161" t="s">
        <v>20</v>
      </c>
      <c r="C489" s="162" t="s">
        <v>21</v>
      </c>
      <c r="D489" s="162" t="s">
        <v>1884</v>
      </c>
      <c r="E489" s="162" t="s">
        <v>1885</v>
      </c>
      <c r="F489" s="594" t="s">
        <v>14</v>
      </c>
      <c r="G489" s="594"/>
      <c r="H489" s="592"/>
      <c r="I489" s="592"/>
      <c r="J489" s="592"/>
      <c r="K489" s="592"/>
      <c r="L489" s="592"/>
    </row>
    <row r="490" spans="1:12" x14ac:dyDescent="0.2">
      <c r="A490" s="593"/>
      <c r="B490" s="589" t="s">
        <v>4143</v>
      </c>
      <c r="C490" s="595" t="s">
        <v>4144</v>
      </c>
      <c r="D490" s="596">
        <v>43136</v>
      </c>
      <c r="E490" s="589" t="s">
        <v>2832</v>
      </c>
      <c r="F490" s="589" t="s">
        <v>2833</v>
      </c>
      <c r="G490" s="589"/>
      <c r="H490" s="591" t="s">
        <v>1890</v>
      </c>
      <c r="I490" s="591"/>
      <c r="J490" s="164" t="s">
        <v>1891</v>
      </c>
      <c r="K490" s="164" t="s">
        <v>0</v>
      </c>
      <c r="L490" s="165">
        <v>215.48</v>
      </c>
    </row>
    <row r="491" spans="1:12" x14ac:dyDescent="0.2">
      <c r="A491" s="593"/>
      <c r="B491" s="589"/>
      <c r="C491" s="595"/>
      <c r="D491" s="596"/>
      <c r="E491" s="589"/>
      <c r="F491" s="589"/>
      <c r="G491" s="589"/>
      <c r="H491" s="591" t="s">
        <v>1892</v>
      </c>
      <c r="I491" s="591"/>
      <c r="J491" s="164" t="s">
        <v>1891</v>
      </c>
      <c r="K491" s="164" t="s">
        <v>0</v>
      </c>
      <c r="L491" s="165">
        <v>323.74</v>
      </c>
    </row>
    <row r="492" spans="1:12" ht="24" x14ac:dyDescent="0.2">
      <c r="A492" s="593"/>
      <c r="B492" s="161" t="s">
        <v>29</v>
      </c>
      <c r="C492" s="162" t="s">
        <v>30</v>
      </c>
      <c r="D492" s="162" t="s">
        <v>1893</v>
      </c>
      <c r="E492" s="162" t="s">
        <v>1894</v>
      </c>
      <c r="F492" s="592"/>
      <c r="G492" s="592"/>
      <c r="H492" s="591" t="s">
        <v>1895</v>
      </c>
      <c r="I492" s="591"/>
      <c r="J492" s="589" t="s">
        <v>1891</v>
      </c>
      <c r="K492" s="589" t="s">
        <v>1891</v>
      </c>
      <c r="L492" s="590">
        <v>0</v>
      </c>
    </row>
    <row r="493" spans="1:12" ht="24" x14ac:dyDescent="0.2">
      <c r="A493" s="593"/>
      <c r="B493" s="164" t="s">
        <v>1670</v>
      </c>
      <c r="C493" s="164" t="s">
        <v>2833</v>
      </c>
      <c r="D493" s="166">
        <v>43137</v>
      </c>
      <c r="E493" s="164" t="s">
        <v>4145</v>
      </c>
      <c r="F493" s="592"/>
      <c r="G493" s="592"/>
      <c r="H493" s="591"/>
      <c r="I493" s="591"/>
      <c r="J493" s="589"/>
      <c r="K493" s="589"/>
      <c r="L493" s="590"/>
    </row>
    <row r="494" spans="1:12" ht="24" x14ac:dyDescent="0.2">
      <c r="A494" s="593">
        <v>695</v>
      </c>
      <c r="B494" s="161" t="s">
        <v>20</v>
      </c>
      <c r="C494" s="162" t="s">
        <v>21</v>
      </c>
      <c r="D494" s="162" t="s">
        <v>1884</v>
      </c>
      <c r="E494" s="162" t="s">
        <v>1885</v>
      </c>
      <c r="F494" s="594" t="s">
        <v>14</v>
      </c>
      <c r="G494" s="594"/>
      <c r="H494" s="592"/>
      <c r="I494" s="592"/>
      <c r="J494" s="592"/>
      <c r="K494" s="592"/>
      <c r="L494" s="592"/>
    </row>
    <row r="495" spans="1:12" x14ac:dyDescent="0.2">
      <c r="A495" s="593"/>
      <c r="B495" s="589" t="s">
        <v>4143</v>
      </c>
      <c r="C495" s="595" t="s">
        <v>4146</v>
      </c>
      <c r="D495" s="596">
        <v>43142</v>
      </c>
      <c r="E495" s="589" t="s">
        <v>2271</v>
      </c>
      <c r="F495" s="589" t="s">
        <v>2817</v>
      </c>
      <c r="G495" s="589"/>
      <c r="H495" s="591" t="s">
        <v>1890</v>
      </c>
      <c r="I495" s="591"/>
      <c r="J495" s="164" t="s">
        <v>1891</v>
      </c>
      <c r="K495" s="164" t="s">
        <v>0</v>
      </c>
      <c r="L495" s="165">
        <v>258</v>
      </c>
    </row>
    <row r="496" spans="1:12" x14ac:dyDescent="0.2">
      <c r="A496" s="593"/>
      <c r="B496" s="589"/>
      <c r="C496" s="595"/>
      <c r="D496" s="596"/>
      <c r="E496" s="589"/>
      <c r="F496" s="589"/>
      <c r="G496" s="589"/>
      <c r="H496" s="591" t="s">
        <v>1892</v>
      </c>
      <c r="I496" s="591"/>
      <c r="J496" s="164" t="s">
        <v>1891</v>
      </c>
      <c r="K496" s="164" t="s">
        <v>0</v>
      </c>
      <c r="L496" s="165">
        <v>371.99</v>
      </c>
    </row>
    <row r="497" spans="1:12" ht="24" x14ac:dyDescent="0.2">
      <c r="A497" s="593"/>
      <c r="B497" s="161" t="s">
        <v>29</v>
      </c>
      <c r="C497" s="162" t="s">
        <v>30</v>
      </c>
      <c r="D497" s="162" t="s">
        <v>1893</v>
      </c>
      <c r="E497" s="162" t="s">
        <v>1894</v>
      </c>
      <c r="F497" s="592"/>
      <c r="G497" s="592"/>
      <c r="H497" s="591" t="s">
        <v>1895</v>
      </c>
      <c r="I497" s="591"/>
      <c r="J497" s="589" t="s">
        <v>1891</v>
      </c>
      <c r="K497" s="589" t="s">
        <v>1891</v>
      </c>
      <c r="L497" s="590">
        <v>0</v>
      </c>
    </row>
    <row r="498" spans="1:12" ht="24" x14ac:dyDescent="0.2">
      <c r="A498" s="593"/>
      <c r="B498" s="164" t="s">
        <v>1670</v>
      </c>
      <c r="C498" s="164" t="s">
        <v>2817</v>
      </c>
      <c r="D498" s="166">
        <v>43144</v>
      </c>
      <c r="E498" s="164" t="s">
        <v>4147</v>
      </c>
      <c r="F498" s="592"/>
      <c r="G498" s="592"/>
      <c r="H498" s="591"/>
      <c r="I498" s="591"/>
      <c r="J498" s="589"/>
      <c r="K498" s="589"/>
      <c r="L498" s="590"/>
    </row>
    <row r="499" spans="1:12" ht="24" x14ac:dyDescent="0.2">
      <c r="A499" s="593">
        <v>696</v>
      </c>
      <c r="B499" s="161" t="s">
        <v>20</v>
      </c>
      <c r="C499" s="162" t="s">
        <v>21</v>
      </c>
      <c r="D499" s="162" t="s">
        <v>1884</v>
      </c>
      <c r="E499" s="162" t="s">
        <v>1885</v>
      </c>
      <c r="F499" s="594" t="s">
        <v>14</v>
      </c>
      <c r="G499" s="594"/>
      <c r="H499" s="592"/>
      <c r="I499" s="592"/>
      <c r="J499" s="592"/>
      <c r="K499" s="592"/>
      <c r="L499" s="592"/>
    </row>
    <row r="500" spans="1:12" x14ac:dyDescent="0.2">
      <c r="A500" s="593"/>
      <c r="B500" s="589" t="s">
        <v>4143</v>
      </c>
      <c r="C500" s="595" t="s">
        <v>4148</v>
      </c>
      <c r="D500" s="596">
        <v>43183</v>
      </c>
      <c r="E500" s="589" t="s">
        <v>4149</v>
      </c>
      <c r="F500" s="589" t="s">
        <v>4150</v>
      </c>
      <c r="G500" s="589"/>
      <c r="H500" s="591" t="s">
        <v>1890</v>
      </c>
      <c r="I500" s="591"/>
      <c r="J500" s="164" t="s">
        <v>1891</v>
      </c>
      <c r="K500" s="164" t="s">
        <v>0</v>
      </c>
      <c r="L500" s="165">
        <v>1978</v>
      </c>
    </row>
    <row r="501" spans="1:12" x14ac:dyDescent="0.2">
      <c r="A501" s="593"/>
      <c r="B501" s="589"/>
      <c r="C501" s="595"/>
      <c r="D501" s="596"/>
      <c r="E501" s="589"/>
      <c r="F501" s="589"/>
      <c r="G501" s="589"/>
      <c r="H501" s="591" t="s">
        <v>1892</v>
      </c>
      <c r="I501" s="591"/>
      <c r="J501" s="589" t="s">
        <v>1891</v>
      </c>
      <c r="K501" s="589" t="s">
        <v>1891</v>
      </c>
      <c r="L501" s="590">
        <v>0</v>
      </c>
    </row>
    <row r="502" spans="1:12" x14ac:dyDescent="0.2">
      <c r="A502" s="593"/>
      <c r="B502" s="589"/>
      <c r="C502" s="595"/>
      <c r="D502" s="596"/>
      <c r="E502" s="589"/>
      <c r="F502" s="589"/>
      <c r="G502" s="589"/>
      <c r="H502" s="591"/>
      <c r="I502" s="591"/>
      <c r="J502" s="589"/>
      <c r="K502" s="589"/>
      <c r="L502" s="590"/>
    </row>
    <row r="503" spans="1:12" ht="24" x14ac:dyDescent="0.2">
      <c r="A503" s="593"/>
      <c r="B503" s="161" t="s">
        <v>29</v>
      </c>
      <c r="C503" s="162" t="s">
        <v>30</v>
      </c>
      <c r="D503" s="162" t="s">
        <v>1893</v>
      </c>
      <c r="E503" s="162" t="s">
        <v>1894</v>
      </c>
      <c r="F503" s="592"/>
      <c r="G503" s="592"/>
      <c r="H503" s="591" t="s">
        <v>1895</v>
      </c>
      <c r="I503" s="591"/>
      <c r="J503" s="589" t="s">
        <v>1891</v>
      </c>
      <c r="K503" s="589" t="s">
        <v>1891</v>
      </c>
      <c r="L503" s="590">
        <v>0</v>
      </c>
    </row>
    <row r="504" spans="1:12" ht="24" x14ac:dyDescent="0.2">
      <c r="A504" s="593"/>
      <c r="B504" s="164" t="s">
        <v>1670</v>
      </c>
      <c r="C504" s="164" t="s">
        <v>4150</v>
      </c>
      <c r="D504" s="166">
        <v>43230</v>
      </c>
      <c r="E504" s="164" t="s">
        <v>4151</v>
      </c>
      <c r="F504" s="592"/>
      <c r="G504" s="592"/>
      <c r="H504" s="591"/>
      <c r="I504" s="591"/>
      <c r="J504" s="589"/>
      <c r="K504" s="589"/>
      <c r="L504" s="590"/>
    </row>
    <row r="505" spans="1:12" ht="24" x14ac:dyDescent="0.2">
      <c r="A505" s="593">
        <v>697</v>
      </c>
      <c r="B505" s="161" t="s">
        <v>20</v>
      </c>
      <c r="C505" s="162" t="s">
        <v>21</v>
      </c>
      <c r="D505" s="162" t="s">
        <v>1884</v>
      </c>
      <c r="E505" s="162" t="s">
        <v>1885</v>
      </c>
      <c r="F505" s="594" t="s">
        <v>14</v>
      </c>
      <c r="G505" s="594"/>
      <c r="H505" s="592"/>
      <c r="I505" s="592"/>
      <c r="J505" s="592"/>
      <c r="K505" s="592"/>
      <c r="L505" s="592"/>
    </row>
    <row r="506" spans="1:12" x14ac:dyDescent="0.2">
      <c r="A506" s="593"/>
      <c r="B506" s="589" t="s">
        <v>4152</v>
      </c>
      <c r="C506" s="595" t="s">
        <v>4153</v>
      </c>
      <c r="D506" s="596">
        <v>43081</v>
      </c>
      <c r="E506" s="589" t="s">
        <v>2017</v>
      </c>
      <c r="F506" s="589" t="s">
        <v>2543</v>
      </c>
      <c r="G506" s="589"/>
      <c r="H506" s="591" t="s">
        <v>1890</v>
      </c>
      <c r="I506" s="591"/>
      <c r="J506" s="164" t="s">
        <v>1891</v>
      </c>
      <c r="K506" s="164" t="s">
        <v>0</v>
      </c>
      <c r="L506" s="165">
        <v>630</v>
      </c>
    </row>
    <row r="507" spans="1:12" x14ac:dyDescent="0.2">
      <c r="A507" s="593"/>
      <c r="B507" s="589"/>
      <c r="C507" s="595"/>
      <c r="D507" s="596"/>
      <c r="E507" s="589"/>
      <c r="F507" s="589"/>
      <c r="G507" s="589"/>
      <c r="H507" s="591" t="s">
        <v>1892</v>
      </c>
      <c r="I507" s="591"/>
      <c r="J507" s="164" t="s">
        <v>1891</v>
      </c>
      <c r="K507" s="164" t="s">
        <v>0</v>
      </c>
      <c r="L507" s="165">
        <v>1641.14</v>
      </c>
    </row>
    <row r="508" spans="1:12" ht="24" x14ac:dyDescent="0.2">
      <c r="A508" s="593"/>
      <c r="B508" s="161" t="s">
        <v>29</v>
      </c>
      <c r="C508" s="162" t="s">
        <v>30</v>
      </c>
      <c r="D508" s="162" t="s">
        <v>1893</v>
      </c>
      <c r="E508" s="162" t="s">
        <v>1894</v>
      </c>
      <c r="F508" s="592"/>
      <c r="G508" s="592"/>
      <c r="H508" s="591" t="s">
        <v>1895</v>
      </c>
      <c r="I508" s="591"/>
      <c r="J508" s="589" t="s">
        <v>1891</v>
      </c>
      <c r="K508" s="589" t="s">
        <v>0</v>
      </c>
      <c r="L508" s="590">
        <v>280.8</v>
      </c>
    </row>
    <row r="509" spans="1:12" ht="24" x14ac:dyDescent="0.2">
      <c r="A509" s="593"/>
      <c r="B509" s="164" t="s">
        <v>1896</v>
      </c>
      <c r="C509" s="164" t="s">
        <v>2543</v>
      </c>
      <c r="D509" s="166">
        <v>43085</v>
      </c>
      <c r="E509" s="164" t="s">
        <v>4154</v>
      </c>
      <c r="F509" s="592"/>
      <c r="G509" s="592"/>
      <c r="H509" s="591"/>
      <c r="I509" s="591"/>
      <c r="J509" s="589"/>
      <c r="K509" s="589"/>
      <c r="L509" s="590"/>
    </row>
    <row r="510" spans="1:12" ht="24" x14ac:dyDescent="0.2">
      <c r="A510" s="593">
        <v>698</v>
      </c>
      <c r="B510" s="161" t="s">
        <v>20</v>
      </c>
      <c r="C510" s="162" t="s">
        <v>21</v>
      </c>
      <c r="D510" s="162" t="s">
        <v>1884</v>
      </c>
      <c r="E510" s="162" t="s">
        <v>1885</v>
      </c>
      <c r="F510" s="594" t="s">
        <v>14</v>
      </c>
      <c r="G510" s="594"/>
      <c r="H510" s="592"/>
      <c r="I510" s="592"/>
      <c r="J510" s="592"/>
      <c r="K510" s="592"/>
      <c r="L510" s="592"/>
    </row>
    <row r="511" spans="1:12" x14ac:dyDescent="0.2">
      <c r="A511" s="593"/>
      <c r="B511" s="589" t="s">
        <v>4155</v>
      </c>
      <c r="C511" s="595" t="s">
        <v>4156</v>
      </c>
      <c r="D511" s="596">
        <v>43185</v>
      </c>
      <c r="E511" s="589" t="s">
        <v>2215</v>
      </c>
      <c r="F511" s="589" t="s">
        <v>4157</v>
      </c>
      <c r="G511" s="589"/>
      <c r="H511" s="591" t="s">
        <v>1890</v>
      </c>
      <c r="I511" s="591"/>
      <c r="J511" s="164" t="s">
        <v>1891</v>
      </c>
      <c r="K511" s="164" t="s">
        <v>0</v>
      </c>
      <c r="L511" s="165">
        <v>829.05</v>
      </c>
    </row>
    <row r="512" spans="1:12" x14ac:dyDescent="0.2">
      <c r="A512" s="593"/>
      <c r="B512" s="589"/>
      <c r="C512" s="595"/>
      <c r="D512" s="596"/>
      <c r="E512" s="589"/>
      <c r="F512" s="589"/>
      <c r="G512" s="589"/>
      <c r="H512" s="591" t="s">
        <v>1892</v>
      </c>
      <c r="I512" s="591"/>
      <c r="J512" s="164" t="s">
        <v>1891</v>
      </c>
      <c r="K512" s="164" t="s">
        <v>0</v>
      </c>
      <c r="L512" s="165">
        <v>5413.22</v>
      </c>
    </row>
    <row r="513" spans="1:12" ht="24" x14ac:dyDescent="0.2">
      <c r="A513" s="593"/>
      <c r="B513" s="161" t="s">
        <v>29</v>
      </c>
      <c r="C513" s="162" t="s">
        <v>30</v>
      </c>
      <c r="D513" s="162" t="s">
        <v>1893</v>
      </c>
      <c r="E513" s="162" t="s">
        <v>1894</v>
      </c>
      <c r="F513" s="592"/>
      <c r="G513" s="592"/>
      <c r="H513" s="591" t="s">
        <v>1895</v>
      </c>
      <c r="I513" s="591"/>
      <c r="J513" s="589" t="s">
        <v>1891</v>
      </c>
      <c r="K513" s="589" t="s">
        <v>1891</v>
      </c>
      <c r="L513" s="590">
        <v>0</v>
      </c>
    </row>
    <row r="514" spans="1:12" ht="36" x14ac:dyDescent="0.2">
      <c r="A514" s="593"/>
      <c r="B514" s="164" t="s">
        <v>2209</v>
      </c>
      <c r="C514" s="164" t="s">
        <v>4157</v>
      </c>
      <c r="D514" s="166">
        <v>43191</v>
      </c>
      <c r="E514" s="164" t="s">
        <v>4158</v>
      </c>
      <c r="F514" s="592"/>
      <c r="G514" s="592"/>
      <c r="H514" s="591"/>
      <c r="I514" s="591"/>
      <c r="J514" s="589"/>
      <c r="K514" s="589"/>
      <c r="L514" s="590"/>
    </row>
    <row r="515" spans="1:12" ht="24" x14ac:dyDescent="0.2">
      <c r="A515" s="593">
        <v>699</v>
      </c>
      <c r="B515" s="161" t="s">
        <v>20</v>
      </c>
      <c r="C515" s="162" t="s">
        <v>21</v>
      </c>
      <c r="D515" s="162" t="s">
        <v>1884</v>
      </c>
      <c r="E515" s="162" t="s">
        <v>1885</v>
      </c>
      <c r="F515" s="594" t="s">
        <v>14</v>
      </c>
      <c r="G515" s="594"/>
      <c r="H515" s="592"/>
      <c r="I515" s="592"/>
      <c r="J515" s="592"/>
      <c r="K515" s="592"/>
      <c r="L515" s="592"/>
    </row>
    <row r="516" spans="1:12" x14ac:dyDescent="0.2">
      <c r="A516" s="593"/>
      <c r="B516" s="589" t="s">
        <v>4159</v>
      </c>
      <c r="C516" s="595" t="s">
        <v>4160</v>
      </c>
      <c r="D516" s="596">
        <v>43054</v>
      </c>
      <c r="E516" s="589" t="s">
        <v>1996</v>
      </c>
      <c r="F516" s="589" t="s">
        <v>2679</v>
      </c>
      <c r="G516" s="589"/>
      <c r="H516" s="591" t="s">
        <v>1890</v>
      </c>
      <c r="I516" s="591"/>
      <c r="J516" s="164" t="s">
        <v>1891</v>
      </c>
      <c r="K516" s="164" t="s">
        <v>0</v>
      </c>
      <c r="L516" s="165">
        <v>807.5</v>
      </c>
    </row>
    <row r="517" spans="1:12" x14ac:dyDescent="0.2">
      <c r="A517" s="593"/>
      <c r="B517" s="589"/>
      <c r="C517" s="595"/>
      <c r="D517" s="596"/>
      <c r="E517" s="589"/>
      <c r="F517" s="589"/>
      <c r="G517" s="589"/>
      <c r="H517" s="591" t="s">
        <v>1892</v>
      </c>
      <c r="I517" s="591"/>
      <c r="J517" s="164" t="s">
        <v>1891</v>
      </c>
      <c r="K517" s="164" t="s">
        <v>0</v>
      </c>
      <c r="L517" s="165">
        <v>400</v>
      </c>
    </row>
    <row r="518" spans="1:12" ht="24" x14ac:dyDescent="0.2">
      <c r="A518" s="593"/>
      <c r="B518" s="161" t="s">
        <v>29</v>
      </c>
      <c r="C518" s="162" t="s">
        <v>30</v>
      </c>
      <c r="D518" s="162" t="s">
        <v>1893</v>
      </c>
      <c r="E518" s="162" t="s">
        <v>1894</v>
      </c>
      <c r="F518" s="592"/>
      <c r="G518" s="592"/>
      <c r="H518" s="591" t="s">
        <v>1895</v>
      </c>
      <c r="I518" s="591"/>
      <c r="J518" s="589" t="s">
        <v>1891</v>
      </c>
      <c r="K518" s="589" t="s">
        <v>1891</v>
      </c>
      <c r="L518" s="590">
        <v>0</v>
      </c>
    </row>
    <row r="519" spans="1:12" ht="36" x14ac:dyDescent="0.2">
      <c r="A519" s="593"/>
      <c r="B519" s="164" t="s">
        <v>4161</v>
      </c>
      <c r="C519" s="164" t="s">
        <v>2679</v>
      </c>
      <c r="D519" s="166">
        <v>43056</v>
      </c>
      <c r="E519" s="164" t="s">
        <v>2680</v>
      </c>
      <c r="F519" s="592"/>
      <c r="G519" s="592"/>
      <c r="H519" s="591"/>
      <c r="I519" s="591"/>
      <c r="J519" s="589"/>
      <c r="K519" s="589"/>
      <c r="L519" s="590"/>
    </row>
    <row r="520" spans="1:12" ht="24" x14ac:dyDescent="0.2">
      <c r="A520" s="593">
        <v>700</v>
      </c>
      <c r="B520" s="161" t="s">
        <v>20</v>
      </c>
      <c r="C520" s="162" t="s">
        <v>21</v>
      </c>
      <c r="D520" s="162" t="s">
        <v>1884</v>
      </c>
      <c r="E520" s="162" t="s">
        <v>1885</v>
      </c>
      <c r="F520" s="594" t="s">
        <v>14</v>
      </c>
      <c r="G520" s="594"/>
      <c r="H520" s="592"/>
      <c r="I520" s="592"/>
      <c r="J520" s="592"/>
      <c r="K520" s="592"/>
      <c r="L520" s="592"/>
    </row>
    <row r="521" spans="1:12" x14ac:dyDescent="0.2">
      <c r="A521" s="593"/>
      <c r="B521" s="589" t="s">
        <v>4162</v>
      </c>
      <c r="C521" s="595" t="s">
        <v>4163</v>
      </c>
      <c r="D521" s="596">
        <v>43156</v>
      </c>
      <c r="E521" s="589" t="s">
        <v>4164</v>
      </c>
      <c r="F521" s="589" t="s">
        <v>4165</v>
      </c>
      <c r="G521" s="589"/>
      <c r="H521" s="591" t="s">
        <v>1890</v>
      </c>
      <c r="I521" s="591"/>
      <c r="J521" s="164" t="s">
        <v>1891</v>
      </c>
      <c r="K521" s="164" t="s">
        <v>0</v>
      </c>
      <c r="L521" s="165">
        <v>444</v>
      </c>
    </row>
    <row r="522" spans="1:12" x14ac:dyDescent="0.2">
      <c r="A522" s="593"/>
      <c r="B522" s="589"/>
      <c r="C522" s="595"/>
      <c r="D522" s="596"/>
      <c r="E522" s="589"/>
      <c r="F522" s="589"/>
      <c r="G522" s="589"/>
      <c r="H522" s="591" t="s">
        <v>1892</v>
      </c>
      <c r="I522" s="591"/>
      <c r="J522" s="164" t="s">
        <v>1891</v>
      </c>
      <c r="K522" s="164" t="s">
        <v>0</v>
      </c>
      <c r="L522" s="165">
        <v>2915.74</v>
      </c>
    </row>
    <row r="523" spans="1:12" ht="24" x14ac:dyDescent="0.2">
      <c r="A523" s="593"/>
      <c r="B523" s="161" t="s">
        <v>29</v>
      </c>
      <c r="C523" s="162" t="s">
        <v>30</v>
      </c>
      <c r="D523" s="162" t="s">
        <v>1893</v>
      </c>
      <c r="E523" s="162" t="s">
        <v>1894</v>
      </c>
      <c r="F523" s="592"/>
      <c r="G523" s="592"/>
      <c r="H523" s="591" t="s">
        <v>1895</v>
      </c>
      <c r="I523" s="591"/>
      <c r="J523" s="589" t="s">
        <v>1891</v>
      </c>
      <c r="K523" s="589" t="s">
        <v>0</v>
      </c>
      <c r="L523" s="590">
        <v>326.25</v>
      </c>
    </row>
    <row r="524" spans="1:12" ht="24" x14ac:dyDescent="0.2">
      <c r="A524" s="593"/>
      <c r="B524" s="164" t="s">
        <v>4166</v>
      </c>
      <c r="C524" s="164" t="s">
        <v>4165</v>
      </c>
      <c r="D524" s="166">
        <v>43160</v>
      </c>
      <c r="E524" s="164" t="s">
        <v>2351</v>
      </c>
      <c r="F524" s="592"/>
      <c r="G524" s="592"/>
      <c r="H524" s="591"/>
      <c r="I524" s="591"/>
      <c r="J524" s="589"/>
      <c r="K524" s="589"/>
      <c r="L524" s="590"/>
    </row>
  </sheetData>
  <mergeCells count="1553">
    <mergeCell ref="F7:G7"/>
    <mergeCell ref="H7:I7"/>
    <mergeCell ref="A8:A12"/>
    <mergeCell ref="F8:G8"/>
    <mergeCell ref="H8:L8"/>
    <mergeCell ref="B9:B10"/>
    <mergeCell ref="C9:C10"/>
    <mergeCell ref="D9:D10"/>
    <mergeCell ref="E9:E10"/>
    <mergeCell ref="F9:G10"/>
    <mergeCell ref="B2:L2"/>
    <mergeCell ref="A3:A5"/>
    <mergeCell ref="B3:I4"/>
    <mergeCell ref="B5:L5"/>
    <mergeCell ref="D6:F6"/>
    <mergeCell ref="K6:L6"/>
    <mergeCell ref="H15:I15"/>
    <mergeCell ref="F16:G17"/>
    <mergeCell ref="H16:I17"/>
    <mergeCell ref="J16:J17"/>
    <mergeCell ref="K16:K17"/>
    <mergeCell ref="L16:L17"/>
    <mergeCell ref="L11:L12"/>
    <mergeCell ref="A13:A17"/>
    <mergeCell ref="F13:G13"/>
    <mergeCell ref="H13:L13"/>
    <mergeCell ref="B14:B15"/>
    <mergeCell ref="C14:C15"/>
    <mergeCell ref="D14:D15"/>
    <mergeCell ref="E14:E15"/>
    <mergeCell ref="F14:G15"/>
    <mergeCell ref="H14:I14"/>
    <mergeCell ref="H9:I9"/>
    <mergeCell ref="H10:I10"/>
    <mergeCell ref="F11:G12"/>
    <mergeCell ref="H11:I12"/>
    <mergeCell ref="J11:J12"/>
    <mergeCell ref="K11:K12"/>
    <mergeCell ref="D24:D25"/>
    <mergeCell ref="E24:E25"/>
    <mergeCell ref="F24:G25"/>
    <mergeCell ref="H24:I24"/>
    <mergeCell ref="H25:I25"/>
    <mergeCell ref="F26:G27"/>
    <mergeCell ref="H26:I27"/>
    <mergeCell ref="F21:G22"/>
    <mergeCell ref="H21:I22"/>
    <mergeCell ref="J21:J22"/>
    <mergeCell ref="K21:K22"/>
    <mergeCell ref="L21:L22"/>
    <mergeCell ref="A23:A27"/>
    <mergeCell ref="F23:G23"/>
    <mergeCell ref="H23:L23"/>
    <mergeCell ref="B24:B25"/>
    <mergeCell ref="C24:C25"/>
    <mergeCell ref="A18:A22"/>
    <mergeCell ref="F18:G18"/>
    <mergeCell ref="H18:L18"/>
    <mergeCell ref="B19:B20"/>
    <mergeCell ref="C19:C20"/>
    <mergeCell ref="D19:D20"/>
    <mergeCell ref="E19:E20"/>
    <mergeCell ref="F19:G20"/>
    <mergeCell ref="H19:I19"/>
    <mergeCell ref="H20:I20"/>
    <mergeCell ref="K31:K32"/>
    <mergeCell ref="L31:L32"/>
    <mergeCell ref="A33:A37"/>
    <mergeCell ref="F33:G33"/>
    <mergeCell ref="H33:L33"/>
    <mergeCell ref="B34:B35"/>
    <mergeCell ref="C34:C35"/>
    <mergeCell ref="D34:D35"/>
    <mergeCell ref="E34:E35"/>
    <mergeCell ref="F34:G35"/>
    <mergeCell ref="F29:G30"/>
    <mergeCell ref="H29:I29"/>
    <mergeCell ref="H30:I30"/>
    <mergeCell ref="F31:G32"/>
    <mergeCell ref="H31:I32"/>
    <mergeCell ref="J31:J32"/>
    <mergeCell ref="J26:J27"/>
    <mergeCell ref="K26:K27"/>
    <mergeCell ref="L26:L27"/>
    <mergeCell ref="A28:A32"/>
    <mergeCell ref="F28:G28"/>
    <mergeCell ref="H28:L28"/>
    <mergeCell ref="B29:B30"/>
    <mergeCell ref="C29:C30"/>
    <mergeCell ref="D29:D30"/>
    <mergeCell ref="E29:E30"/>
    <mergeCell ref="H40:I40"/>
    <mergeCell ref="F41:G42"/>
    <mergeCell ref="H41:I42"/>
    <mergeCell ref="J41:J42"/>
    <mergeCell ref="K41:K42"/>
    <mergeCell ref="L41:L42"/>
    <mergeCell ref="L36:L37"/>
    <mergeCell ref="A38:A42"/>
    <mergeCell ref="F38:G38"/>
    <mergeCell ref="H38:L38"/>
    <mergeCell ref="B39:B40"/>
    <mergeCell ref="C39:C40"/>
    <mergeCell ref="D39:D40"/>
    <mergeCell ref="E39:E40"/>
    <mergeCell ref="F39:G40"/>
    <mergeCell ref="H39:I39"/>
    <mergeCell ref="H34:I34"/>
    <mergeCell ref="H35:I35"/>
    <mergeCell ref="F36:G37"/>
    <mergeCell ref="H36:I37"/>
    <mergeCell ref="J36:J37"/>
    <mergeCell ref="K36:K37"/>
    <mergeCell ref="D49:D50"/>
    <mergeCell ref="E49:E50"/>
    <mergeCell ref="F49:G50"/>
    <mergeCell ref="H49:I49"/>
    <mergeCell ref="H50:I50"/>
    <mergeCell ref="F51:G52"/>
    <mergeCell ref="H51:I52"/>
    <mergeCell ref="F46:G47"/>
    <mergeCell ref="H46:I47"/>
    <mergeCell ref="J46:J47"/>
    <mergeCell ref="K46:K47"/>
    <mergeCell ref="L46:L47"/>
    <mergeCell ref="A48:A52"/>
    <mergeCell ref="F48:G48"/>
    <mergeCell ref="H48:L48"/>
    <mergeCell ref="B49:B50"/>
    <mergeCell ref="C49:C50"/>
    <mergeCell ref="A43:A47"/>
    <mergeCell ref="F43:G43"/>
    <mergeCell ref="H43:L43"/>
    <mergeCell ref="B44:B45"/>
    <mergeCell ref="C44:C45"/>
    <mergeCell ref="D44:D45"/>
    <mergeCell ref="E44:E45"/>
    <mergeCell ref="F44:G45"/>
    <mergeCell ref="H44:I44"/>
    <mergeCell ref="H45:I45"/>
    <mergeCell ref="K56:K57"/>
    <mergeCell ref="L56:L57"/>
    <mergeCell ref="A58:A62"/>
    <mergeCell ref="F58:G58"/>
    <mergeCell ref="H58:L58"/>
    <mergeCell ref="B59:B60"/>
    <mergeCell ref="C59:C60"/>
    <mergeCell ref="D59:D60"/>
    <mergeCell ref="E59:E60"/>
    <mergeCell ref="F59:G60"/>
    <mergeCell ref="F54:G55"/>
    <mergeCell ref="H54:I54"/>
    <mergeCell ref="H55:I55"/>
    <mergeCell ref="F56:G57"/>
    <mergeCell ref="H56:I57"/>
    <mergeCell ref="J56:J57"/>
    <mergeCell ref="J51:J52"/>
    <mergeCell ref="K51:K52"/>
    <mergeCell ref="L51:L52"/>
    <mergeCell ref="A53:A57"/>
    <mergeCell ref="F53:G53"/>
    <mergeCell ref="H53:L53"/>
    <mergeCell ref="B54:B55"/>
    <mergeCell ref="C54:C55"/>
    <mergeCell ref="D54:D55"/>
    <mergeCell ref="E54:E55"/>
    <mergeCell ref="H65:I65"/>
    <mergeCell ref="F66:G67"/>
    <mergeCell ref="H66:I67"/>
    <mergeCell ref="J66:J67"/>
    <mergeCell ref="K66:K67"/>
    <mergeCell ref="L66:L67"/>
    <mergeCell ref="L61:L62"/>
    <mergeCell ref="A63:A67"/>
    <mergeCell ref="F63:G63"/>
    <mergeCell ref="H63:L63"/>
    <mergeCell ref="B64:B65"/>
    <mergeCell ref="C64:C65"/>
    <mergeCell ref="D64:D65"/>
    <mergeCell ref="E64:E65"/>
    <mergeCell ref="F64:G65"/>
    <mergeCell ref="H64:I64"/>
    <mergeCell ref="H59:I59"/>
    <mergeCell ref="H60:I60"/>
    <mergeCell ref="F61:G62"/>
    <mergeCell ref="H61:I62"/>
    <mergeCell ref="J61:J62"/>
    <mergeCell ref="K61:K62"/>
    <mergeCell ref="F71:G72"/>
    <mergeCell ref="H71:I72"/>
    <mergeCell ref="J71:J72"/>
    <mergeCell ref="K71:K72"/>
    <mergeCell ref="L71:L72"/>
    <mergeCell ref="A73:A77"/>
    <mergeCell ref="F73:G73"/>
    <mergeCell ref="H73:L73"/>
    <mergeCell ref="B74:B75"/>
    <mergeCell ref="C74:C75"/>
    <mergeCell ref="A68:A72"/>
    <mergeCell ref="F68:G68"/>
    <mergeCell ref="H68:L68"/>
    <mergeCell ref="B69:B70"/>
    <mergeCell ref="C69:C70"/>
    <mergeCell ref="D69:D70"/>
    <mergeCell ref="E69:E70"/>
    <mergeCell ref="F69:G70"/>
    <mergeCell ref="H69:I69"/>
    <mergeCell ref="H70:I70"/>
    <mergeCell ref="F79:G80"/>
    <mergeCell ref="H79:I79"/>
    <mergeCell ref="H80:I80"/>
    <mergeCell ref="F81:G82"/>
    <mergeCell ref="H81:I82"/>
    <mergeCell ref="J81:J82"/>
    <mergeCell ref="J76:J77"/>
    <mergeCell ref="K76:K77"/>
    <mergeCell ref="L76:L77"/>
    <mergeCell ref="A78:A82"/>
    <mergeCell ref="F78:G78"/>
    <mergeCell ref="H78:L78"/>
    <mergeCell ref="B79:B80"/>
    <mergeCell ref="C79:C80"/>
    <mergeCell ref="D79:D80"/>
    <mergeCell ref="E79:E80"/>
    <mergeCell ref="D74:D75"/>
    <mergeCell ref="E74:E75"/>
    <mergeCell ref="F74:G75"/>
    <mergeCell ref="H74:I74"/>
    <mergeCell ref="H75:I75"/>
    <mergeCell ref="F76:G77"/>
    <mergeCell ref="H76:I77"/>
    <mergeCell ref="H84:I84"/>
    <mergeCell ref="H85:I86"/>
    <mergeCell ref="J85:J86"/>
    <mergeCell ref="K85:K86"/>
    <mergeCell ref="L85:L86"/>
    <mergeCell ref="F87:G88"/>
    <mergeCell ref="H87:I88"/>
    <mergeCell ref="J87:J88"/>
    <mergeCell ref="K87:K88"/>
    <mergeCell ref="L87:L88"/>
    <mergeCell ref="K81:K82"/>
    <mergeCell ref="L81:L82"/>
    <mergeCell ref="A83:A88"/>
    <mergeCell ref="F83:G83"/>
    <mergeCell ref="H83:L83"/>
    <mergeCell ref="B84:B86"/>
    <mergeCell ref="C84:C86"/>
    <mergeCell ref="D84:D86"/>
    <mergeCell ref="E84:E86"/>
    <mergeCell ref="F84:G86"/>
    <mergeCell ref="D95:D96"/>
    <mergeCell ref="E95:E96"/>
    <mergeCell ref="F95:G96"/>
    <mergeCell ref="H95:I95"/>
    <mergeCell ref="H96:I96"/>
    <mergeCell ref="F97:G98"/>
    <mergeCell ref="H97:I98"/>
    <mergeCell ref="F92:G93"/>
    <mergeCell ref="H92:I93"/>
    <mergeCell ref="J92:J93"/>
    <mergeCell ref="K92:K93"/>
    <mergeCell ref="L92:L93"/>
    <mergeCell ref="A94:A98"/>
    <mergeCell ref="F94:G94"/>
    <mergeCell ref="H94:L94"/>
    <mergeCell ref="B95:B96"/>
    <mergeCell ref="C95:C96"/>
    <mergeCell ref="A89:A93"/>
    <mergeCell ref="F89:G89"/>
    <mergeCell ref="H89:L89"/>
    <mergeCell ref="B90:B91"/>
    <mergeCell ref="C90:C91"/>
    <mergeCell ref="D90:D91"/>
    <mergeCell ref="E90:E91"/>
    <mergeCell ref="F90:G91"/>
    <mergeCell ref="H90:I90"/>
    <mergeCell ref="H91:I91"/>
    <mergeCell ref="K102:K103"/>
    <mergeCell ref="L102:L103"/>
    <mergeCell ref="A104:A108"/>
    <mergeCell ref="F104:G104"/>
    <mergeCell ref="H104:L104"/>
    <mergeCell ref="B105:B106"/>
    <mergeCell ref="C105:C106"/>
    <mergeCell ref="D105:D106"/>
    <mergeCell ref="E105:E106"/>
    <mergeCell ref="F105:G106"/>
    <mergeCell ref="F100:G101"/>
    <mergeCell ref="H100:I100"/>
    <mergeCell ref="H101:I101"/>
    <mergeCell ref="F102:G103"/>
    <mergeCell ref="H102:I103"/>
    <mergeCell ref="J102:J103"/>
    <mergeCell ref="J97:J98"/>
    <mergeCell ref="K97:K98"/>
    <mergeCell ref="L97:L98"/>
    <mergeCell ref="A99:A103"/>
    <mergeCell ref="F99:G99"/>
    <mergeCell ref="H99:L99"/>
    <mergeCell ref="B100:B101"/>
    <mergeCell ref="C100:C101"/>
    <mergeCell ref="D100:D101"/>
    <mergeCell ref="E100:E101"/>
    <mergeCell ref="H111:I111"/>
    <mergeCell ref="F112:G113"/>
    <mergeCell ref="H112:I113"/>
    <mergeCell ref="J112:J113"/>
    <mergeCell ref="K112:K113"/>
    <mergeCell ref="L112:L113"/>
    <mergeCell ref="L107:L108"/>
    <mergeCell ref="A109:A113"/>
    <mergeCell ref="F109:G109"/>
    <mergeCell ref="H109:L109"/>
    <mergeCell ref="B110:B111"/>
    <mergeCell ref="C110:C111"/>
    <mergeCell ref="D110:D111"/>
    <mergeCell ref="E110:E111"/>
    <mergeCell ref="F110:G111"/>
    <mergeCell ref="H110:I110"/>
    <mergeCell ref="H105:I105"/>
    <mergeCell ref="H106:I106"/>
    <mergeCell ref="F107:G108"/>
    <mergeCell ref="H107:I108"/>
    <mergeCell ref="J107:J108"/>
    <mergeCell ref="K107:K108"/>
    <mergeCell ref="D120:D121"/>
    <mergeCell ref="E120:E121"/>
    <mergeCell ref="F120:G121"/>
    <mergeCell ref="H120:I120"/>
    <mergeCell ref="H121:I121"/>
    <mergeCell ref="F122:G123"/>
    <mergeCell ref="H122:I123"/>
    <mergeCell ref="F117:G118"/>
    <mergeCell ref="H117:I118"/>
    <mergeCell ref="J117:J118"/>
    <mergeCell ref="K117:K118"/>
    <mergeCell ref="L117:L118"/>
    <mergeCell ref="A119:A123"/>
    <mergeCell ref="F119:G119"/>
    <mergeCell ref="H119:L119"/>
    <mergeCell ref="B120:B121"/>
    <mergeCell ref="C120:C121"/>
    <mergeCell ref="A114:A118"/>
    <mergeCell ref="F114:G114"/>
    <mergeCell ref="H114:L114"/>
    <mergeCell ref="B115:B116"/>
    <mergeCell ref="C115:C116"/>
    <mergeCell ref="D115:D116"/>
    <mergeCell ref="E115:E116"/>
    <mergeCell ref="F115:G116"/>
    <mergeCell ref="H115:I115"/>
    <mergeCell ref="H116:I116"/>
    <mergeCell ref="K127:K128"/>
    <mergeCell ref="L127:L128"/>
    <mergeCell ref="A129:A133"/>
    <mergeCell ref="F129:G129"/>
    <mergeCell ref="H129:L129"/>
    <mergeCell ref="B130:B131"/>
    <mergeCell ref="C130:C131"/>
    <mergeCell ref="D130:D131"/>
    <mergeCell ref="E130:E131"/>
    <mergeCell ref="F130:G131"/>
    <mergeCell ref="F125:G126"/>
    <mergeCell ref="H125:I125"/>
    <mergeCell ref="H126:I126"/>
    <mergeCell ref="F127:G128"/>
    <mergeCell ref="H127:I128"/>
    <mergeCell ref="J127:J128"/>
    <mergeCell ref="J122:J123"/>
    <mergeCell ref="K122:K123"/>
    <mergeCell ref="L122:L123"/>
    <mergeCell ref="A124:A128"/>
    <mergeCell ref="F124:G124"/>
    <mergeCell ref="H124:L124"/>
    <mergeCell ref="B125:B126"/>
    <mergeCell ref="C125:C126"/>
    <mergeCell ref="D125:D126"/>
    <mergeCell ref="E125:E126"/>
    <mergeCell ref="H136:I136"/>
    <mergeCell ref="F137:G138"/>
    <mergeCell ref="H137:I138"/>
    <mergeCell ref="J137:J138"/>
    <mergeCell ref="K137:K138"/>
    <mergeCell ref="L137:L138"/>
    <mergeCell ref="L132:L133"/>
    <mergeCell ref="A134:A138"/>
    <mergeCell ref="F134:G134"/>
    <mergeCell ref="H134:L134"/>
    <mergeCell ref="B135:B136"/>
    <mergeCell ref="C135:C136"/>
    <mergeCell ref="D135:D136"/>
    <mergeCell ref="E135:E136"/>
    <mergeCell ref="F135:G136"/>
    <mergeCell ref="H135:I135"/>
    <mergeCell ref="H130:I130"/>
    <mergeCell ref="H131:I131"/>
    <mergeCell ref="F132:G133"/>
    <mergeCell ref="H132:I133"/>
    <mergeCell ref="J132:J133"/>
    <mergeCell ref="K132:K133"/>
    <mergeCell ref="F142:G143"/>
    <mergeCell ref="H142:I143"/>
    <mergeCell ref="J142:J143"/>
    <mergeCell ref="K142:K143"/>
    <mergeCell ref="L142:L143"/>
    <mergeCell ref="A144:A148"/>
    <mergeCell ref="F144:G144"/>
    <mergeCell ref="H144:L144"/>
    <mergeCell ref="B145:B146"/>
    <mergeCell ref="C145:C146"/>
    <mergeCell ref="A139:A143"/>
    <mergeCell ref="F139:G139"/>
    <mergeCell ref="H139:L139"/>
    <mergeCell ref="B140:B141"/>
    <mergeCell ref="C140:C141"/>
    <mergeCell ref="D140:D141"/>
    <mergeCell ref="E140:E141"/>
    <mergeCell ref="F140:G141"/>
    <mergeCell ref="H140:I140"/>
    <mergeCell ref="H141:I141"/>
    <mergeCell ref="F150:G151"/>
    <mergeCell ref="H150:I150"/>
    <mergeCell ref="H151:I151"/>
    <mergeCell ref="F152:G153"/>
    <mergeCell ref="H152:I153"/>
    <mergeCell ref="J152:J153"/>
    <mergeCell ref="J147:J148"/>
    <mergeCell ref="K147:K148"/>
    <mergeCell ref="L147:L148"/>
    <mergeCell ref="A149:A153"/>
    <mergeCell ref="F149:G149"/>
    <mergeCell ref="H149:L149"/>
    <mergeCell ref="B150:B151"/>
    <mergeCell ref="C150:C151"/>
    <mergeCell ref="D150:D151"/>
    <mergeCell ref="E150:E151"/>
    <mergeCell ref="D145:D146"/>
    <mergeCell ref="E145:E146"/>
    <mergeCell ref="F145:G146"/>
    <mergeCell ref="H145:I145"/>
    <mergeCell ref="H146:I146"/>
    <mergeCell ref="F147:G148"/>
    <mergeCell ref="H147:I148"/>
    <mergeCell ref="H155:I155"/>
    <mergeCell ref="H156:I157"/>
    <mergeCell ref="J156:J157"/>
    <mergeCell ref="K156:K157"/>
    <mergeCell ref="L156:L157"/>
    <mergeCell ref="F158:G159"/>
    <mergeCell ref="H158:I159"/>
    <mergeCell ref="J158:J159"/>
    <mergeCell ref="K158:K159"/>
    <mergeCell ref="L158:L159"/>
    <mergeCell ref="K152:K153"/>
    <mergeCell ref="L152:L153"/>
    <mergeCell ref="A154:A159"/>
    <mergeCell ref="F154:G154"/>
    <mergeCell ref="H154:L154"/>
    <mergeCell ref="B155:B157"/>
    <mergeCell ref="C155:C157"/>
    <mergeCell ref="D155:D157"/>
    <mergeCell ref="E155:E157"/>
    <mergeCell ref="F155:G157"/>
    <mergeCell ref="F163:G164"/>
    <mergeCell ref="H163:I164"/>
    <mergeCell ref="J163:J164"/>
    <mergeCell ref="K163:K164"/>
    <mergeCell ref="L163:L164"/>
    <mergeCell ref="A165:A169"/>
    <mergeCell ref="F165:G165"/>
    <mergeCell ref="H165:L165"/>
    <mergeCell ref="B166:B167"/>
    <mergeCell ref="C166:C167"/>
    <mergeCell ref="A160:A164"/>
    <mergeCell ref="F160:G160"/>
    <mergeCell ref="H160:L160"/>
    <mergeCell ref="B161:B162"/>
    <mergeCell ref="C161:C162"/>
    <mergeCell ref="D161:D162"/>
    <mergeCell ref="E161:E162"/>
    <mergeCell ref="F161:G162"/>
    <mergeCell ref="H161:I161"/>
    <mergeCell ref="H162:I162"/>
    <mergeCell ref="J168:J169"/>
    <mergeCell ref="K168:K169"/>
    <mergeCell ref="L168:L169"/>
    <mergeCell ref="D166:D167"/>
    <mergeCell ref="E166:E167"/>
    <mergeCell ref="F166:G167"/>
    <mergeCell ref="H166:I166"/>
    <mergeCell ref="H167:I167"/>
    <mergeCell ref="F168:G169"/>
    <mergeCell ref="H168:I169"/>
    <mergeCell ref="H176:I176"/>
    <mergeCell ref="H177:I177"/>
    <mergeCell ref="F178:G179"/>
    <mergeCell ref="H178:I179"/>
    <mergeCell ref="J178:J179"/>
    <mergeCell ref="K178:K179"/>
    <mergeCell ref="K173:K174"/>
    <mergeCell ref="L173:L174"/>
    <mergeCell ref="A175:A179"/>
    <mergeCell ref="F175:G175"/>
    <mergeCell ref="H175:L175"/>
    <mergeCell ref="B176:B177"/>
    <mergeCell ref="C176:C177"/>
    <mergeCell ref="D176:D177"/>
    <mergeCell ref="E176:E177"/>
    <mergeCell ref="F176:G177"/>
    <mergeCell ref="F171:G172"/>
    <mergeCell ref="H171:I171"/>
    <mergeCell ref="H172:I172"/>
    <mergeCell ref="F173:G174"/>
    <mergeCell ref="H173:I174"/>
    <mergeCell ref="J173:J174"/>
    <mergeCell ref="A170:A174"/>
    <mergeCell ref="F170:G170"/>
    <mergeCell ref="H170:L170"/>
    <mergeCell ref="B171:B172"/>
    <mergeCell ref="C171:C172"/>
    <mergeCell ref="D171:D172"/>
    <mergeCell ref="E171:E172"/>
    <mergeCell ref="H182:I183"/>
    <mergeCell ref="J182:J183"/>
    <mergeCell ref="K182:K183"/>
    <mergeCell ref="L182:L183"/>
    <mergeCell ref="F184:G185"/>
    <mergeCell ref="H184:I185"/>
    <mergeCell ref="J184:J185"/>
    <mergeCell ref="K184:K185"/>
    <mergeCell ref="L184:L185"/>
    <mergeCell ref="L178:L179"/>
    <mergeCell ref="A180:A185"/>
    <mergeCell ref="F180:G180"/>
    <mergeCell ref="H180:L180"/>
    <mergeCell ref="B181:B183"/>
    <mergeCell ref="C181:C183"/>
    <mergeCell ref="D181:D183"/>
    <mergeCell ref="E181:E183"/>
    <mergeCell ref="F181:G183"/>
    <mergeCell ref="H181:I181"/>
    <mergeCell ref="D192:D193"/>
    <mergeCell ref="E192:E193"/>
    <mergeCell ref="F192:G193"/>
    <mergeCell ref="H192:I192"/>
    <mergeCell ref="H193:I193"/>
    <mergeCell ref="F194:G195"/>
    <mergeCell ref="H194:I195"/>
    <mergeCell ref="F189:G190"/>
    <mergeCell ref="H189:I190"/>
    <mergeCell ref="J189:J190"/>
    <mergeCell ref="K189:K190"/>
    <mergeCell ref="L189:L190"/>
    <mergeCell ref="A191:A195"/>
    <mergeCell ref="F191:G191"/>
    <mergeCell ref="H191:L191"/>
    <mergeCell ref="B192:B193"/>
    <mergeCell ref="C192:C193"/>
    <mergeCell ref="A186:A190"/>
    <mergeCell ref="F186:G186"/>
    <mergeCell ref="H186:L186"/>
    <mergeCell ref="B187:B188"/>
    <mergeCell ref="C187:C188"/>
    <mergeCell ref="D187:D188"/>
    <mergeCell ref="E187:E188"/>
    <mergeCell ref="F187:G188"/>
    <mergeCell ref="H187:I187"/>
    <mergeCell ref="H188:I188"/>
    <mergeCell ref="K199:K200"/>
    <mergeCell ref="L199:L200"/>
    <mergeCell ref="A201:A205"/>
    <mergeCell ref="F201:G201"/>
    <mergeCell ref="H201:L201"/>
    <mergeCell ref="B202:B203"/>
    <mergeCell ref="C202:C203"/>
    <mergeCell ref="D202:D203"/>
    <mergeCell ref="E202:E203"/>
    <mergeCell ref="F202:G203"/>
    <mergeCell ref="F197:G198"/>
    <mergeCell ref="H197:I197"/>
    <mergeCell ref="H198:I198"/>
    <mergeCell ref="F199:G200"/>
    <mergeCell ref="H199:I200"/>
    <mergeCell ref="J199:J200"/>
    <mergeCell ref="J194:J195"/>
    <mergeCell ref="K194:K195"/>
    <mergeCell ref="L194:L195"/>
    <mergeCell ref="A196:A200"/>
    <mergeCell ref="F196:G196"/>
    <mergeCell ref="H196:L196"/>
    <mergeCell ref="B197:B198"/>
    <mergeCell ref="C197:C198"/>
    <mergeCell ref="D197:D198"/>
    <mergeCell ref="E197:E198"/>
    <mergeCell ref="H208:I208"/>
    <mergeCell ref="F209:G210"/>
    <mergeCell ref="H209:I210"/>
    <mergeCell ref="J209:J210"/>
    <mergeCell ref="K209:K210"/>
    <mergeCell ref="L209:L210"/>
    <mergeCell ref="L204:L205"/>
    <mergeCell ref="A206:A210"/>
    <mergeCell ref="F206:G206"/>
    <mergeCell ref="H206:L206"/>
    <mergeCell ref="B207:B208"/>
    <mergeCell ref="C207:C208"/>
    <mergeCell ref="D207:D208"/>
    <mergeCell ref="E207:E208"/>
    <mergeCell ref="F207:G208"/>
    <mergeCell ref="H207:I207"/>
    <mergeCell ref="H202:I202"/>
    <mergeCell ref="H203:I203"/>
    <mergeCell ref="F204:G205"/>
    <mergeCell ref="H204:I205"/>
    <mergeCell ref="J204:J205"/>
    <mergeCell ref="K204:K205"/>
    <mergeCell ref="A217:A221"/>
    <mergeCell ref="F217:G217"/>
    <mergeCell ref="H217:L217"/>
    <mergeCell ref="B218:B219"/>
    <mergeCell ref="C218:C219"/>
    <mergeCell ref="D218:D219"/>
    <mergeCell ref="E218:E219"/>
    <mergeCell ref="F218:G219"/>
    <mergeCell ref="H218:I218"/>
    <mergeCell ref="H219:I219"/>
    <mergeCell ref="J213:J214"/>
    <mergeCell ref="K213:K214"/>
    <mergeCell ref="L213:L214"/>
    <mergeCell ref="F215:G216"/>
    <mergeCell ref="H215:I216"/>
    <mergeCell ref="J215:J216"/>
    <mergeCell ref="K215:K216"/>
    <mergeCell ref="L215:L216"/>
    <mergeCell ref="A211:A216"/>
    <mergeCell ref="F211:G211"/>
    <mergeCell ref="H211:L211"/>
    <mergeCell ref="B212:B214"/>
    <mergeCell ref="C212:C214"/>
    <mergeCell ref="D212:D214"/>
    <mergeCell ref="E212:E214"/>
    <mergeCell ref="F212:G214"/>
    <mergeCell ref="H212:I212"/>
    <mergeCell ref="H213:I214"/>
    <mergeCell ref="H234:I234"/>
    <mergeCell ref="D223:D224"/>
    <mergeCell ref="E223:E224"/>
    <mergeCell ref="F223:G224"/>
    <mergeCell ref="H223:I223"/>
    <mergeCell ref="H224:I224"/>
    <mergeCell ref="F225:G226"/>
    <mergeCell ref="H225:I226"/>
    <mergeCell ref="F220:G221"/>
    <mergeCell ref="H220:I221"/>
    <mergeCell ref="J220:J221"/>
    <mergeCell ref="K220:K221"/>
    <mergeCell ref="L220:L221"/>
    <mergeCell ref="F222:G222"/>
    <mergeCell ref="H222:L222"/>
    <mergeCell ref="F228:G230"/>
    <mergeCell ref="H228:I228"/>
    <mergeCell ref="H229:I230"/>
    <mergeCell ref="J229:J230"/>
    <mergeCell ref="K229:K230"/>
    <mergeCell ref="L229:L230"/>
    <mergeCell ref="J225:J226"/>
    <mergeCell ref="K225:K226"/>
    <mergeCell ref="L225:L226"/>
    <mergeCell ref="A227:A232"/>
    <mergeCell ref="F227:G227"/>
    <mergeCell ref="H227:L227"/>
    <mergeCell ref="B228:B230"/>
    <mergeCell ref="C228:C230"/>
    <mergeCell ref="D228:D230"/>
    <mergeCell ref="E228:E230"/>
    <mergeCell ref="K235:K236"/>
    <mergeCell ref="L235:L236"/>
    <mergeCell ref="A222:A226"/>
    <mergeCell ref="B223:B224"/>
    <mergeCell ref="C223:C224"/>
    <mergeCell ref="H235:I236"/>
    <mergeCell ref="J235:J236"/>
    <mergeCell ref="F231:G232"/>
    <mergeCell ref="H231:I232"/>
    <mergeCell ref="J231:J232"/>
    <mergeCell ref="K231:K232"/>
    <mergeCell ref="L231:L232"/>
    <mergeCell ref="A233:A238"/>
    <mergeCell ref="F233:G233"/>
    <mergeCell ref="H233:L233"/>
    <mergeCell ref="B234:B236"/>
    <mergeCell ref="C234:C236"/>
    <mergeCell ref="F237:G238"/>
    <mergeCell ref="H237:I238"/>
    <mergeCell ref="J237:J238"/>
    <mergeCell ref="K237:K238"/>
    <mergeCell ref="L237:L238"/>
    <mergeCell ref="D234:D236"/>
    <mergeCell ref="E234:E236"/>
    <mergeCell ref="F234:G236"/>
    <mergeCell ref="J241:J242"/>
    <mergeCell ref="K241:K242"/>
    <mergeCell ref="L241:L242"/>
    <mergeCell ref="F243:G244"/>
    <mergeCell ref="H243:I244"/>
    <mergeCell ref="J243:J244"/>
    <mergeCell ref="K243:K244"/>
    <mergeCell ref="L243:L244"/>
    <mergeCell ref="A239:A244"/>
    <mergeCell ref="F239:G239"/>
    <mergeCell ref="H239:L239"/>
    <mergeCell ref="B240:B242"/>
    <mergeCell ref="C240:C242"/>
    <mergeCell ref="D240:D242"/>
    <mergeCell ref="E240:E242"/>
    <mergeCell ref="F240:G242"/>
    <mergeCell ref="H240:I240"/>
    <mergeCell ref="H241:I242"/>
    <mergeCell ref="D251:D252"/>
    <mergeCell ref="E251:E252"/>
    <mergeCell ref="F251:G252"/>
    <mergeCell ref="H251:I251"/>
    <mergeCell ref="H252:I252"/>
    <mergeCell ref="F253:G254"/>
    <mergeCell ref="H253:I254"/>
    <mergeCell ref="F248:G249"/>
    <mergeCell ref="H248:I249"/>
    <mergeCell ref="J248:J249"/>
    <mergeCell ref="K248:K249"/>
    <mergeCell ref="L248:L249"/>
    <mergeCell ref="A250:A254"/>
    <mergeCell ref="F250:G250"/>
    <mergeCell ref="H250:L250"/>
    <mergeCell ref="B251:B252"/>
    <mergeCell ref="C251:C252"/>
    <mergeCell ref="A245:A249"/>
    <mergeCell ref="F245:G245"/>
    <mergeCell ref="H245:L245"/>
    <mergeCell ref="B246:B247"/>
    <mergeCell ref="C246:C247"/>
    <mergeCell ref="D246:D247"/>
    <mergeCell ref="E246:E247"/>
    <mergeCell ref="F246:G247"/>
    <mergeCell ref="H246:I246"/>
    <mergeCell ref="H247:I247"/>
    <mergeCell ref="K258:K259"/>
    <mergeCell ref="L258:L259"/>
    <mergeCell ref="A260:A264"/>
    <mergeCell ref="F260:G260"/>
    <mergeCell ref="H260:L260"/>
    <mergeCell ref="B261:B262"/>
    <mergeCell ref="C261:C262"/>
    <mergeCell ref="D261:D262"/>
    <mergeCell ref="E261:E262"/>
    <mergeCell ref="F261:G262"/>
    <mergeCell ref="F256:G257"/>
    <mergeCell ref="H256:I256"/>
    <mergeCell ref="H257:I257"/>
    <mergeCell ref="F258:G259"/>
    <mergeCell ref="H258:I259"/>
    <mergeCell ref="J258:J259"/>
    <mergeCell ref="J253:J254"/>
    <mergeCell ref="K253:K254"/>
    <mergeCell ref="L253:L254"/>
    <mergeCell ref="A255:A259"/>
    <mergeCell ref="F255:G255"/>
    <mergeCell ref="H255:L255"/>
    <mergeCell ref="B256:B257"/>
    <mergeCell ref="C256:C257"/>
    <mergeCell ref="D256:D257"/>
    <mergeCell ref="E256:E257"/>
    <mergeCell ref="H267:I267"/>
    <mergeCell ref="F268:G269"/>
    <mergeCell ref="H268:I269"/>
    <mergeCell ref="J268:J269"/>
    <mergeCell ref="K268:K269"/>
    <mergeCell ref="L268:L269"/>
    <mergeCell ref="L263:L264"/>
    <mergeCell ref="A265:A269"/>
    <mergeCell ref="F265:G265"/>
    <mergeCell ref="H265:L265"/>
    <mergeCell ref="B266:B267"/>
    <mergeCell ref="C266:C267"/>
    <mergeCell ref="D266:D267"/>
    <mergeCell ref="E266:E267"/>
    <mergeCell ref="F266:G267"/>
    <mergeCell ref="H266:I266"/>
    <mergeCell ref="H261:I261"/>
    <mergeCell ref="H262:I262"/>
    <mergeCell ref="F263:G264"/>
    <mergeCell ref="H263:I264"/>
    <mergeCell ref="J263:J264"/>
    <mergeCell ref="K263:K264"/>
    <mergeCell ref="D276:D277"/>
    <mergeCell ref="E276:E277"/>
    <mergeCell ref="F276:G277"/>
    <mergeCell ref="H276:I276"/>
    <mergeCell ref="H277:I277"/>
    <mergeCell ref="F278:G279"/>
    <mergeCell ref="H278:I279"/>
    <mergeCell ref="F273:G274"/>
    <mergeCell ref="H273:I274"/>
    <mergeCell ref="J273:J274"/>
    <mergeCell ref="K273:K274"/>
    <mergeCell ref="L273:L274"/>
    <mergeCell ref="A275:A279"/>
    <mergeCell ref="F275:G275"/>
    <mergeCell ref="H275:L275"/>
    <mergeCell ref="B276:B277"/>
    <mergeCell ref="C276:C277"/>
    <mergeCell ref="A270:A274"/>
    <mergeCell ref="F270:G270"/>
    <mergeCell ref="H270:L270"/>
    <mergeCell ref="B271:B272"/>
    <mergeCell ref="C271:C272"/>
    <mergeCell ref="D271:D272"/>
    <mergeCell ref="E271:E272"/>
    <mergeCell ref="F271:G272"/>
    <mergeCell ref="H271:I271"/>
    <mergeCell ref="H272:I272"/>
    <mergeCell ref="K283:K284"/>
    <mergeCell ref="L283:L284"/>
    <mergeCell ref="A285:A289"/>
    <mergeCell ref="F285:G285"/>
    <mergeCell ref="H285:L285"/>
    <mergeCell ref="B286:B287"/>
    <mergeCell ref="C286:C287"/>
    <mergeCell ref="D286:D287"/>
    <mergeCell ref="E286:E287"/>
    <mergeCell ref="F286:G287"/>
    <mergeCell ref="F281:G282"/>
    <mergeCell ref="H281:I281"/>
    <mergeCell ref="H282:I282"/>
    <mergeCell ref="F283:G284"/>
    <mergeCell ref="H283:I284"/>
    <mergeCell ref="J283:J284"/>
    <mergeCell ref="J278:J279"/>
    <mergeCell ref="K278:K279"/>
    <mergeCell ref="L278:L279"/>
    <mergeCell ref="A280:A284"/>
    <mergeCell ref="F280:G280"/>
    <mergeCell ref="H280:L280"/>
    <mergeCell ref="B281:B282"/>
    <mergeCell ref="C281:C282"/>
    <mergeCell ref="D281:D282"/>
    <mergeCell ref="E281:E282"/>
    <mergeCell ref="H292:I292"/>
    <mergeCell ref="F293:G294"/>
    <mergeCell ref="H293:I294"/>
    <mergeCell ref="J293:J294"/>
    <mergeCell ref="K293:K294"/>
    <mergeCell ref="L293:L294"/>
    <mergeCell ref="L288:L289"/>
    <mergeCell ref="A290:A294"/>
    <mergeCell ref="F290:G290"/>
    <mergeCell ref="H290:L290"/>
    <mergeCell ref="B291:B292"/>
    <mergeCell ref="C291:C292"/>
    <mergeCell ref="D291:D292"/>
    <mergeCell ref="E291:E292"/>
    <mergeCell ref="F291:G292"/>
    <mergeCell ref="H291:I291"/>
    <mergeCell ref="H286:I286"/>
    <mergeCell ref="H287:I287"/>
    <mergeCell ref="F288:G289"/>
    <mergeCell ref="H288:I289"/>
    <mergeCell ref="J288:J289"/>
    <mergeCell ref="K288:K289"/>
    <mergeCell ref="F298:G299"/>
    <mergeCell ref="H298:I299"/>
    <mergeCell ref="J298:J299"/>
    <mergeCell ref="K298:K299"/>
    <mergeCell ref="L298:L299"/>
    <mergeCell ref="A300:A304"/>
    <mergeCell ref="F300:G300"/>
    <mergeCell ref="H300:L300"/>
    <mergeCell ref="B301:B302"/>
    <mergeCell ref="C301:C302"/>
    <mergeCell ref="A295:A299"/>
    <mergeCell ref="F295:G295"/>
    <mergeCell ref="H295:L295"/>
    <mergeCell ref="B296:B297"/>
    <mergeCell ref="C296:C297"/>
    <mergeCell ref="D296:D297"/>
    <mergeCell ref="E296:E297"/>
    <mergeCell ref="F296:G297"/>
    <mergeCell ref="H296:I296"/>
    <mergeCell ref="H297:I297"/>
    <mergeCell ref="F306:G307"/>
    <mergeCell ref="H306:I306"/>
    <mergeCell ref="H307:I307"/>
    <mergeCell ref="F308:G309"/>
    <mergeCell ref="H308:I309"/>
    <mergeCell ref="J308:J309"/>
    <mergeCell ref="J303:J304"/>
    <mergeCell ref="K303:K304"/>
    <mergeCell ref="L303:L304"/>
    <mergeCell ref="A305:A309"/>
    <mergeCell ref="F305:G305"/>
    <mergeCell ref="H305:L305"/>
    <mergeCell ref="B306:B307"/>
    <mergeCell ref="C306:C307"/>
    <mergeCell ref="D306:D307"/>
    <mergeCell ref="E306:E307"/>
    <mergeCell ref="D301:D302"/>
    <mergeCell ref="E301:E302"/>
    <mergeCell ref="F301:G302"/>
    <mergeCell ref="H301:I301"/>
    <mergeCell ref="H302:I302"/>
    <mergeCell ref="F303:G304"/>
    <mergeCell ref="H303:I304"/>
    <mergeCell ref="H311:I311"/>
    <mergeCell ref="H312:I313"/>
    <mergeCell ref="J312:J313"/>
    <mergeCell ref="K312:K313"/>
    <mergeCell ref="L312:L313"/>
    <mergeCell ref="F314:G315"/>
    <mergeCell ref="H314:I315"/>
    <mergeCell ref="J314:J315"/>
    <mergeCell ref="K314:K315"/>
    <mergeCell ref="L314:L315"/>
    <mergeCell ref="K308:K309"/>
    <mergeCell ref="L308:L309"/>
    <mergeCell ref="A310:A315"/>
    <mergeCell ref="F310:G310"/>
    <mergeCell ref="H310:L310"/>
    <mergeCell ref="B311:B313"/>
    <mergeCell ref="C311:C313"/>
    <mergeCell ref="D311:D313"/>
    <mergeCell ref="E311:E313"/>
    <mergeCell ref="F311:G313"/>
    <mergeCell ref="D322:D323"/>
    <mergeCell ref="E322:E323"/>
    <mergeCell ref="F322:G323"/>
    <mergeCell ref="H322:I322"/>
    <mergeCell ref="H323:I323"/>
    <mergeCell ref="F324:G325"/>
    <mergeCell ref="H324:I325"/>
    <mergeCell ref="F319:G320"/>
    <mergeCell ref="H319:I320"/>
    <mergeCell ref="J319:J320"/>
    <mergeCell ref="K319:K320"/>
    <mergeCell ref="L319:L320"/>
    <mergeCell ref="A321:A325"/>
    <mergeCell ref="F321:G321"/>
    <mergeCell ref="H321:L321"/>
    <mergeCell ref="B322:B323"/>
    <mergeCell ref="C322:C323"/>
    <mergeCell ref="A316:A320"/>
    <mergeCell ref="F316:G316"/>
    <mergeCell ref="H316:L316"/>
    <mergeCell ref="B317:B318"/>
    <mergeCell ref="C317:C318"/>
    <mergeCell ref="D317:D318"/>
    <mergeCell ref="E317:E318"/>
    <mergeCell ref="F317:G318"/>
    <mergeCell ref="H317:I317"/>
    <mergeCell ref="H318:I318"/>
    <mergeCell ref="K329:K330"/>
    <mergeCell ref="L329:L330"/>
    <mergeCell ref="A331:A335"/>
    <mergeCell ref="F331:G331"/>
    <mergeCell ref="H331:L331"/>
    <mergeCell ref="B332:B333"/>
    <mergeCell ref="C332:C333"/>
    <mergeCell ref="D332:D333"/>
    <mergeCell ref="E332:E333"/>
    <mergeCell ref="F332:G333"/>
    <mergeCell ref="F327:G328"/>
    <mergeCell ref="H327:I327"/>
    <mergeCell ref="H328:I328"/>
    <mergeCell ref="F329:G330"/>
    <mergeCell ref="H329:I330"/>
    <mergeCell ref="J329:J330"/>
    <mergeCell ref="J324:J325"/>
    <mergeCell ref="K324:K325"/>
    <mergeCell ref="L324:L325"/>
    <mergeCell ref="A326:A330"/>
    <mergeCell ref="F326:G326"/>
    <mergeCell ref="H326:L326"/>
    <mergeCell ref="B327:B328"/>
    <mergeCell ref="C327:C328"/>
    <mergeCell ref="D327:D328"/>
    <mergeCell ref="E327:E328"/>
    <mergeCell ref="H338:I338"/>
    <mergeCell ref="F339:G340"/>
    <mergeCell ref="H339:I340"/>
    <mergeCell ref="J339:J340"/>
    <mergeCell ref="K339:K340"/>
    <mergeCell ref="L339:L340"/>
    <mergeCell ref="L334:L335"/>
    <mergeCell ref="A336:A340"/>
    <mergeCell ref="F336:G336"/>
    <mergeCell ref="H336:L336"/>
    <mergeCell ref="B337:B338"/>
    <mergeCell ref="C337:C338"/>
    <mergeCell ref="D337:D338"/>
    <mergeCell ref="E337:E338"/>
    <mergeCell ref="F337:G338"/>
    <mergeCell ref="H337:I337"/>
    <mergeCell ref="H332:I332"/>
    <mergeCell ref="H333:I333"/>
    <mergeCell ref="F334:G335"/>
    <mergeCell ref="H334:I335"/>
    <mergeCell ref="J334:J335"/>
    <mergeCell ref="K334:K335"/>
    <mergeCell ref="F344:G345"/>
    <mergeCell ref="H344:I345"/>
    <mergeCell ref="J344:J345"/>
    <mergeCell ref="K344:K345"/>
    <mergeCell ref="L344:L345"/>
    <mergeCell ref="A346:A350"/>
    <mergeCell ref="F346:G346"/>
    <mergeCell ref="H346:L346"/>
    <mergeCell ref="B347:B348"/>
    <mergeCell ref="C347:C348"/>
    <mergeCell ref="A341:A345"/>
    <mergeCell ref="F341:G341"/>
    <mergeCell ref="H341:L341"/>
    <mergeCell ref="B342:B343"/>
    <mergeCell ref="C342:C343"/>
    <mergeCell ref="D342:D343"/>
    <mergeCell ref="E342:E343"/>
    <mergeCell ref="F342:G343"/>
    <mergeCell ref="H342:I342"/>
    <mergeCell ref="H343:I343"/>
    <mergeCell ref="J349:J350"/>
    <mergeCell ref="K349:K350"/>
    <mergeCell ref="L349:L350"/>
    <mergeCell ref="D347:D348"/>
    <mergeCell ref="E347:E348"/>
    <mergeCell ref="F347:G348"/>
    <mergeCell ref="H347:I347"/>
    <mergeCell ref="H348:I348"/>
    <mergeCell ref="F349:G350"/>
    <mergeCell ref="H349:I350"/>
    <mergeCell ref="H357:I357"/>
    <mergeCell ref="H358:I358"/>
    <mergeCell ref="F359:G360"/>
    <mergeCell ref="H359:I360"/>
    <mergeCell ref="J359:J360"/>
    <mergeCell ref="K359:K360"/>
    <mergeCell ref="K354:K355"/>
    <mergeCell ref="L354:L355"/>
    <mergeCell ref="A356:A360"/>
    <mergeCell ref="F356:G356"/>
    <mergeCell ref="H356:L356"/>
    <mergeCell ref="B357:B358"/>
    <mergeCell ref="C357:C358"/>
    <mergeCell ref="D357:D358"/>
    <mergeCell ref="E357:E358"/>
    <mergeCell ref="F357:G358"/>
    <mergeCell ref="F352:G353"/>
    <mergeCell ref="H352:I352"/>
    <mergeCell ref="H353:I353"/>
    <mergeCell ref="F354:G355"/>
    <mergeCell ref="H354:I355"/>
    <mergeCell ref="J354:J355"/>
    <mergeCell ref="A351:A355"/>
    <mergeCell ref="F351:G351"/>
    <mergeCell ref="H351:L351"/>
    <mergeCell ref="B352:B353"/>
    <mergeCell ref="C352:C353"/>
    <mergeCell ref="D352:D353"/>
    <mergeCell ref="E352:E353"/>
    <mergeCell ref="H363:I365"/>
    <mergeCell ref="J363:J365"/>
    <mergeCell ref="K363:K365"/>
    <mergeCell ref="L363:L365"/>
    <mergeCell ref="F366:G367"/>
    <mergeCell ref="H366:I367"/>
    <mergeCell ref="J366:J367"/>
    <mergeCell ref="K366:K367"/>
    <mergeCell ref="L366:L367"/>
    <mergeCell ref="L359:L360"/>
    <mergeCell ref="A361:A367"/>
    <mergeCell ref="F361:G361"/>
    <mergeCell ref="H361:L361"/>
    <mergeCell ref="B362:B365"/>
    <mergeCell ref="C362:C365"/>
    <mergeCell ref="D362:D365"/>
    <mergeCell ref="E362:E365"/>
    <mergeCell ref="F362:G365"/>
    <mergeCell ref="H362:I362"/>
    <mergeCell ref="J370:J372"/>
    <mergeCell ref="K370:K372"/>
    <mergeCell ref="L370:L372"/>
    <mergeCell ref="F373:G374"/>
    <mergeCell ref="H373:I374"/>
    <mergeCell ref="J373:J374"/>
    <mergeCell ref="K373:K374"/>
    <mergeCell ref="L373:L374"/>
    <mergeCell ref="A368:A374"/>
    <mergeCell ref="F368:G368"/>
    <mergeCell ref="H368:L368"/>
    <mergeCell ref="B369:B372"/>
    <mergeCell ref="C369:C372"/>
    <mergeCell ref="D369:D372"/>
    <mergeCell ref="E369:E372"/>
    <mergeCell ref="F369:G372"/>
    <mergeCell ref="H369:I369"/>
    <mergeCell ref="H370:I372"/>
    <mergeCell ref="F378:G379"/>
    <mergeCell ref="H378:I379"/>
    <mergeCell ref="J378:J379"/>
    <mergeCell ref="K378:K379"/>
    <mergeCell ref="L378:L379"/>
    <mergeCell ref="A380:A384"/>
    <mergeCell ref="F380:G380"/>
    <mergeCell ref="H380:L380"/>
    <mergeCell ref="B381:B382"/>
    <mergeCell ref="C381:C382"/>
    <mergeCell ref="A375:A379"/>
    <mergeCell ref="F375:G375"/>
    <mergeCell ref="H375:L375"/>
    <mergeCell ref="B376:B377"/>
    <mergeCell ref="C376:C377"/>
    <mergeCell ref="D376:D377"/>
    <mergeCell ref="E376:E377"/>
    <mergeCell ref="F376:G377"/>
    <mergeCell ref="H376:I376"/>
    <mergeCell ref="H377:I377"/>
    <mergeCell ref="F386:G387"/>
    <mergeCell ref="H386:I386"/>
    <mergeCell ref="H387:I387"/>
    <mergeCell ref="F388:G389"/>
    <mergeCell ref="H388:I389"/>
    <mergeCell ref="J388:J389"/>
    <mergeCell ref="J383:J384"/>
    <mergeCell ref="K383:K384"/>
    <mergeCell ref="L383:L384"/>
    <mergeCell ref="A385:A389"/>
    <mergeCell ref="F385:G385"/>
    <mergeCell ref="H385:L385"/>
    <mergeCell ref="B386:B387"/>
    <mergeCell ref="C386:C387"/>
    <mergeCell ref="D386:D387"/>
    <mergeCell ref="E386:E387"/>
    <mergeCell ref="D381:D382"/>
    <mergeCell ref="E381:E382"/>
    <mergeCell ref="F381:G382"/>
    <mergeCell ref="H381:I381"/>
    <mergeCell ref="H382:I382"/>
    <mergeCell ref="F383:G384"/>
    <mergeCell ref="H383:I384"/>
    <mergeCell ref="H391:I391"/>
    <mergeCell ref="H392:I393"/>
    <mergeCell ref="J392:J393"/>
    <mergeCell ref="K392:K393"/>
    <mergeCell ref="L392:L393"/>
    <mergeCell ref="F394:G395"/>
    <mergeCell ref="H394:I395"/>
    <mergeCell ref="J394:J395"/>
    <mergeCell ref="K394:K395"/>
    <mergeCell ref="L394:L395"/>
    <mergeCell ref="K388:K389"/>
    <mergeCell ref="L388:L389"/>
    <mergeCell ref="A390:A395"/>
    <mergeCell ref="F390:G390"/>
    <mergeCell ref="H390:L390"/>
    <mergeCell ref="B391:B393"/>
    <mergeCell ref="C391:C393"/>
    <mergeCell ref="D391:D393"/>
    <mergeCell ref="E391:E393"/>
    <mergeCell ref="F391:G393"/>
    <mergeCell ref="D402:D403"/>
    <mergeCell ref="E402:E403"/>
    <mergeCell ref="F402:G403"/>
    <mergeCell ref="H402:I402"/>
    <mergeCell ref="H403:I403"/>
    <mergeCell ref="F404:G405"/>
    <mergeCell ref="H404:I405"/>
    <mergeCell ref="F399:G400"/>
    <mergeCell ref="H399:I400"/>
    <mergeCell ref="J399:J400"/>
    <mergeCell ref="K399:K400"/>
    <mergeCell ref="L399:L400"/>
    <mergeCell ref="A401:A405"/>
    <mergeCell ref="F401:G401"/>
    <mergeCell ref="H401:L401"/>
    <mergeCell ref="B402:B403"/>
    <mergeCell ref="C402:C403"/>
    <mergeCell ref="A396:A400"/>
    <mergeCell ref="F396:G396"/>
    <mergeCell ref="H396:L396"/>
    <mergeCell ref="B397:B398"/>
    <mergeCell ref="C397:C398"/>
    <mergeCell ref="D397:D398"/>
    <mergeCell ref="E397:E398"/>
    <mergeCell ref="F397:G398"/>
    <mergeCell ref="H397:I397"/>
    <mergeCell ref="H398:I398"/>
    <mergeCell ref="K409:K410"/>
    <mergeCell ref="L409:L410"/>
    <mergeCell ref="A411:A415"/>
    <mergeCell ref="F411:G411"/>
    <mergeCell ref="H411:L411"/>
    <mergeCell ref="B412:B413"/>
    <mergeCell ref="C412:C413"/>
    <mergeCell ref="D412:D413"/>
    <mergeCell ref="E412:E413"/>
    <mergeCell ref="F412:G413"/>
    <mergeCell ref="F407:G408"/>
    <mergeCell ref="H407:I407"/>
    <mergeCell ref="H408:I408"/>
    <mergeCell ref="F409:G410"/>
    <mergeCell ref="H409:I410"/>
    <mergeCell ref="J409:J410"/>
    <mergeCell ref="J404:J405"/>
    <mergeCell ref="K404:K405"/>
    <mergeCell ref="L404:L405"/>
    <mergeCell ref="A406:A410"/>
    <mergeCell ref="F406:G406"/>
    <mergeCell ref="H406:L406"/>
    <mergeCell ref="B407:B408"/>
    <mergeCell ref="C407:C408"/>
    <mergeCell ref="D407:D408"/>
    <mergeCell ref="E407:E408"/>
    <mergeCell ref="H418:I418"/>
    <mergeCell ref="F419:G420"/>
    <mergeCell ref="H419:I420"/>
    <mergeCell ref="J419:J420"/>
    <mergeCell ref="K419:K420"/>
    <mergeCell ref="L419:L420"/>
    <mergeCell ref="L414:L415"/>
    <mergeCell ref="A416:A420"/>
    <mergeCell ref="F416:G416"/>
    <mergeCell ref="H416:L416"/>
    <mergeCell ref="B417:B418"/>
    <mergeCell ref="C417:C418"/>
    <mergeCell ref="D417:D418"/>
    <mergeCell ref="E417:E418"/>
    <mergeCell ref="F417:G418"/>
    <mergeCell ref="H417:I417"/>
    <mergeCell ref="H412:I412"/>
    <mergeCell ref="H413:I413"/>
    <mergeCell ref="F414:G415"/>
    <mergeCell ref="H414:I415"/>
    <mergeCell ref="J414:J415"/>
    <mergeCell ref="K414:K415"/>
    <mergeCell ref="F424:G425"/>
    <mergeCell ref="H424:I425"/>
    <mergeCell ref="J424:J425"/>
    <mergeCell ref="K424:K425"/>
    <mergeCell ref="L424:L425"/>
    <mergeCell ref="A426:A430"/>
    <mergeCell ref="F426:G426"/>
    <mergeCell ref="H426:L426"/>
    <mergeCell ref="B427:B428"/>
    <mergeCell ref="C427:C428"/>
    <mergeCell ref="A421:A425"/>
    <mergeCell ref="F421:G421"/>
    <mergeCell ref="H421:L421"/>
    <mergeCell ref="B422:B423"/>
    <mergeCell ref="C422:C423"/>
    <mergeCell ref="D422:D423"/>
    <mergeCell ref="E422:E423"/>
    <mergeCell ref="F422:G423"/>
    <mergeCell ref="H422:I422"/>
    <mergeCell ref="H423:I423"/>
    <mergeCell ref="J429:J430"/>
    <mergeCell ref="K429:K430"/>
    <mergeCell ref="L429:L430"/>
    <mergeCell ref="D427:D428"/>
    <mergeCell ref="E427:E428"/>
    <mergeCell ref="F427:G428"/>
    <mergeCell ref="H427:I427"/>
    <mergeCell ref="H428:I428"/>
    <mergeCell ref="F429:G430"/>
    <mergeCell ref="H429:I430"/>
    <mergeCell ref="H437:I437"/>
    <mergeCell ref="H438:I438"/>
    <mergeCell ref="F439:G440"/>
    <mergeCell ref="H439:I440"/>
    <mergeCell ref="J439:J440"/>
    <mergeCell ref="K439:K440"/>
    <mergeCell ref="K434:K435"/>
    <mergeCell ref="L434:L435"/>
    <mergeCell ref="A436:A440"/>
    <mergeCell ref="F436:G436"/>
    <mergeCell ref="H436:L436"/>
    <mergeCell ref="B437:B438"/>
    <mergeCell ref="C437:C438"/>
    <mergeCell ref="D437:D438"/>
    <mergeCell ref="E437:E438"/>
    <mergeCell ref="F437:G438"/>
    <mergeCell ref="F432:G433"/>
    <mergeCell ref="H432:I432"/>
    <mergeCell ref="H433:I433"/>
    <mergeCell ref="F434:G435"/>
    <mergeCell ref="H434:I435"/>
    <mergeCell ref="J434:J435"/>
    <mergeCell ref="A431:A435"/>
    <mergeCell ref="F431:G431"/>
    <mergeCell ref="H431:L431"/>
    <mergeCell ref="B432:B433"/>
    <mergeCell ref="C432:C433"/>
    <mergeCell ref="D432:D433"/>
    <mergeCell ref="E432:E433"/>
    <mergeCell ref="H448:I449"/>
    <mergeCell ref="H443:I443"/>
    <mergeCell ref="F444:G445"/>
    <mergeCell ref="H444:I445"/>
    <mergeCell ref="J444:J445"/>
    <mergeCell ref="K444:K445"/>
    <mergeCell ref="L444:L445"/>
    <mergeCell ref="L439:L440"/>
    <mergeCell ref="A441:A445"/>
    <mergeCell ref="F441:G441"/>
    <mergeCell ref="H441:L441"/>
    <mergeCell ref="B442:B443"/>
    <mergeCell ref="C442:C443"/>
    <mergeCell ref="D442:D443"/>
    <mergeCell ref="E442:E443"/>
    <mergeCell ref="F442:G443"/>
    <mergeCell ref="H442:I442"/>
    <mergeCell ref="A457:A462"/>
    <mergeCell ref="F457:G457"/>
    <mergeCell ref="H457:L457"/>
    <mergeCell ref="B458:B460"/>
    <mergeCell ref="C458:C460"/>
    <mergeCell ref="A452:A456"/>
    <mergeCell ref="F452:G452"/>
    <mergeCell ref="H452:L452"/>
    <mergeCell ref="B453:B454"/>
    <mergeCell ref="C453:C454"/>
    <mergeCell ref="D453:D454"/>
    <mergeCell ref="E453:E454"/>
    <mergeCell ref="F453:G454"/>
    <mergeCell ref="H453:I453"/>
    <mergeCell ref="H454:I454"/>
    <mergeCell ref="J448:J449"/>
    <mergeCell ref="K448:K449"/>
    <mergeCell ref="L448:L449"/>
    <mergeCell ref="F450:G451"/>
    <mergeCell ref="H450:I451"/>
    <mergeCell ref="J450:J451"/>
    <mergeCell ref="K450:K451"/>
    <mergeCell ref="L450:L451"/>
    <mergeCell ref="A446:A451"/>
    <mergeCell ref="F446:G446"/>
    <mergeCell ref="H446:L446"/>
    <mergeCell ref="B447:B449"/>
    <mergeCell ref="C447:C449"/>
    <mergeCell ref="D447:D449"/>
    <mergeCell ref="E447:E449"/>
    <mergeCell ref="F447:G449"/>
    <mergeCell ref="H447:I447"/>
    <mergeCell ref="K459:K460"/>
    <mergeCell ref="L459:L460"/>
    <mergeCell ref="F461:G462"/>
    <mergeCell ref="H461:I462"/>
    <mergeCell ref="J461:J462"/>
    <mergeCell ref="K461:K462"/>
    <mergeCell ref="L461:L462"/>
    <mergeCell ref="D458:D460"/>
    <mergeCell ref="E458:E460"/>
    <mergeCell ref="F458:G460"/>
    <mergeCell ref="H458:I458"/>
    <mergeCell ref="H459:I460"/>
    <mergeCell ref="J459:J460"/>
    <mergeCell ref="F455:G456"/>
    <mergeCell ref="H455:I456"/>
    <mergeCell ref="J455:J456"/>
    <mergeCell ref="K455:K456"/>
    <mergeCell ref="L455:L456"/>
    <mergeCell ref="F466:G467"/>
    <mergeCell ref="H466:I467"/>
    <mergeCell ref="J466:J467"/>
    <mergeCell ref="K466:K467"/>
    <mergeCell ref="L466:L467"/>
    <mergeCell ref="A468:A472"/>
    <mergeCell ref="F468:G468"/>
    <mergeCell ref="H468:L468"/>
    <mergeCell ref="B469:B470"/>
    <mergeCell ref="C469:C470"/>
    <mergeCell ref="A463:A467"/>
    <mergeCell ref="F463:G463"/>
    <mergeCell ref="H463:L463"/>
    <mergeCell ref="B464:B465"/>
    <mergeCell ref="C464:C465"/>
    <mergeCell ref="D464:D465"/>
    <mergeCell ref="E464:E465"/>
    <mergeCell ref="F464:G465"/>
    <mergeCell ref="H464:I464"/>
    <mergeCell ref="H465:I465"/>
    <mergeCell ref="F474:G476"/>
    <mergeCell ref="H474:I474"/>
    <mergeCell ref="H475:I476"/>
    <mergeCell ref="J475:J476"/>
    <mergeCell ref="K475:K476"/>
    <mergeCell ref="L475:L476"/>
    <mergeCell ref="J471:J472"/>
    <mergeCell ref="K471:K472"/>
    <mergeCell ref="L471:L472"/>
    <mergeCell ref="A473:A478"/>
    <mergeCell ref="F473:G473"/>
    <mergeCell ref="H473:L473"/>
    <mergeCell ref="B474:B476"/>
    <mergeCell ref="C474:C476"/>
    <mergeCell ref="D474:D476"/>
    <mergeCell ref="E474:E476"/>
    <mergeCell ref="D469:D470"/>
    <mergeCell ref="E469:E470"/>
    <mergeCell ref="F469:G470"/>
    <mergeCell ref="H469:I469"/>
    <mergeCell ref="H470:I470"/>
    <mergeCell ref="F471:G472"/>
    <mergeCell ref="H471:I472"/>
    <mergeCell ref="D480:D481"/>
    <mergeCell ref="E480:E481"/>
    <mergeCell ref="F480:G481"/>
    <mergeCell ref="H480:I480"/>
    <mergeCell ref="H481:I481"/>
    <mergeCell ref="F482:G483"/>
    <mergeCell ref="H482:I483"/>
    <mergeCell ref="F477:G478"/>
    <mergeCell ref="H477:I478"/>
    <mergeCell ref="J477:J478"/>
    <mergeCell ref="K477:K478"/>
    <mergeCell ref="L477:L478"/>
    <mergeCell ref="A479:A483"/>
    <mergeCell ref="F479:G479"/>
    <mergeCell ref="H479:L479"/>
    <mergeCell ref="B480:B481"/>
    <mergeCell ref="C480:C481"/>
    <mergeCell ref="K487:K488"/>
    <mergeCell ref="L487:L488"/>
    <mergeCell ref="A489:A493"/>
    <mergeCell ref="F489:G489"/>
    <mergeCell ref="H489:L489"/>
    <mergeCell ref="B490:B491"/>
    <mergeCell ref="C490:C491"/>
    <mergeCell ref="D490:D491"/>
    <mergeCell ref="E490:E491"/>
    <mergeCell ref="F490:G491"/>
    <mergeCell ref="F485:G486"/>
    <mergeCell ref="H485:I485"/>
    <mergeCell ref="H486:I486"/>
    <mergeCell ref="F487:G488"/>
    <mergeCell ref="H487:I488"/>
    <mergeCell ref="J487:J488"/>
    <mergeCell ref="J482:J483"/>
    <mergeCell ref="K482:K483"/>
    <mergeCell ref="L482:L483"/>
    <mergeCell ref="A484:A488"/>
    <mergeCell ref="F484:G484"/>
    <mergeCell ref="H484:L484"/>
    <mergeCell ref="B485:B486"/>
    <mergeCell ref="C485:C486"/>
    <mergeCell ref="D485:D486"/>
    <mergeCell ref="E485:E486"/>
    <mergeCell ref="H496:I496"/>
    <mergeCell ref="F497:G498"/>
    <mergeCell ref="H497:I498"/>
    <mergeCell ref="J497:J498"/>
    <mergeCell ref="K497:K498"/>
    <mergeCell ref="L497:L498"/>
    <mergeCell ref="L492:L493"/>
    <mergeCell ref="A494:A498"/>
    <mergeCell ref="F494:G494"/>
    <mergeCell ref="H494:L494"/>
    <mergeCell ref="B495:B496"/>
    <mergeCell ref="C495:C496"/>
    <mergeCell ref="D495:D496"/>
    <mergeCell ref="E495:E496"/>
    <mergeCell ref="F495:G496"/>
    <mergeCell ref="H495:I495"/>
    <mergeCell ref="H490:I490"/>
    <mergeCell ref="H491:I491"/>
    <mergeCell ref="F492:G493"/>
    <mergeCell ref="H492:I493"/>
    <mergeCell ref="J492:J493"/>
    <mergeCell ref="K492:K493"/>
    <mergeCell ref="J501:J502"/>
    <mergeCell ref="K501:K502"/>
    <mergeCell ref="L501:L502"/>
    <mergeCell ref="F503:G504"/>
    <mergeCell ref="H503:I504"/>
    <mergeCell ref="J503:J504"/>
    <mergeCell ref="K503:K504"/>
    <mergeCell ref="L503:L504"/>
    <mergeCell ref="A499:A504"/>
    <mergeCell ref="F499:G499"/>
    <mergeCell ref="H499:L499"/>
    <mergeCell ref="B500:B502"/>
    <mergeCell ref="C500:C502"/>
    <mergeCell ref="D500:D502"/>
    <mergeCell ref="E500:E502"/>
    <mergeCell ref="F500:G502"/>
    <mergeCell ref="H500:I500"/>
    <mergeCell ref="H501:I502"/>
    <mergeCell ref="F508:G509"/>
    <mergeCell ref="H508:I509"/>
    <mergeCell ref="J508:J509"/>
    <mergeCell ref="K508:K509"/>
    <mergeCell ref="L508:L509"/>
    <mergeCell ref="A510:A514"/>
    <mergeCell ref="F510:G510"/>
    <mergeCell ref="H510:L510"/>
    <mergeCell ref="B511:B512"/>
    <mergeCell ref="C511:C512"/>
    <mergeCell ref="A505:A509"/>
    <mergeCell ref="F505:G505"/>
    <mergeCell ref="H505:L505"/>
    <mergeCell ref="B506:B507"/>
    <mergeCell ref="C506:C507"/>
    <mergeCell ref="D506:D507"/>
    <mergeCell ref="E506:E507"/>
    <mergeCell ref="F506:G507"/>
    <mergeCell ref="H506:I506"/>
    <mergeCell ref="H507:I507"/>
    <mergeCell ref="F516:G517"/>
    <mergeCell ref="H516:I516"/>
    <mergeCell ref="H517:I517"/>
    <mergeCell ref="F518:G519"/>
    <mergeCell ref="H518:I519"/>
    <mergeCell ref="J518:J519"/>
    <mergeCell ref="J513:J514"/>
    <mergeCell ref="K513:K514"/>
    <mergeCell ref="L513:L514"/>
    <mergeCell ref="A515:A519"/>
    <mergeCell ref="F515:G515"/>
    <mergeCell ref="H515:L515"/>
    <mergeCell ref="B516:B517"/>
    <mergeCell ref="C516:C517"/>
    <mergeCell ref="D516:D517"/>
    <mergeCell ref="E516:E517"/>
    <mergeCell ref="D511:D512"/>
    <mergeCell ref="E511:E512"/>
    <mergeCell ref="F511:G512"/>
    <mergeCell ref="H511:I511"/>
    <mergeCell ref="H512:I512"/>
    <mergeCell ref="F513:G514"/>
    <mergeCell ref="H513:I514"/>
    <mergeCell ref="L523:L524"/>
    <mergeCell ref="H521:I521"/>
    <mergeCell ref="H522:I522"/>
    <mergeCell ref="F523:G524"/>
    <mergeCell ref="H523:I524"/>
    <mergeCell ref="J523:J524"/>
    <mergeCell ref="K523:K524"/>
    <mergeCell ref="K518:K519"/>
    <mergeCell ref="L518:L519"/>
    <mergeCell ref="A520:A524"/>
    <mergeCell ref="F520:G520"/>
    <mergeCell ref="H520:L520"/>
    <mergeCell ref="B521:B522"/>
    <mergeCell ref="C521:C522"/>
    <mergeCell ref="D521:D522"/>
    <mergeCell ref="E521:E522"/>
    <mergeCell ref="F521:G52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2"/>
  <sheetViews>
    <sheetView workbookViewId="0">
      <selection activeCell="H6" sqref="H6:I6"/>
    </sheetView>
  </sheetViews>
  <sheetFormatPr defaultRowHeight="12.75" x14ac:dyDescent="0.2"/>
  <cols>
    <col min="1" max="1" width="5" style="71" customWidth="1"/>
    <col min="2" max="2" width="14.7109375" style="71" customWidth="1"/>
    <col min="3" max="3" width="25.7109375" style="71" customWidth="1"/>
    <col min="4" max="4" width="17" style="71" customWidth="1"/>
    <col min="5" max="5" width="17.140625" style="71" customWidth="1"/>
    <col min="6" max="6" width="1.5703125" style="71" customWidth="1"/>
    <col min="7" max="7" width="12.42578125" style="71" customWidth="1"/>
    <col min="8" max="8" width="2.5703125" style="71" customWidth="1"/>
    <col min="9" max="9" width="13.7109375" style="71" customWidth="1"/>
    <col min="10" max="10" width="12.140625" style="71" customWidth="1"/>
    <col min="11" max="11" width="11.42578125" style="71" customWidth="1"/>
    <col min="12" max="12" width="10.5703125" style="71" customWidth="1"/>
    <col min="13" max="16384" width="9.140625" style="71"/>
  </cols>
  <sheetData>
    <row r="1" spans="1:12" x14ac:dyDescent="0.2">
      <c r="A1" s="148"/>
      <c r="B1" s="148"/>
      <c r="C1" s="148"/>
      <c r="D1" s="148"/>
      <c r="E1" s="148"/>
      <c r="F1" s="148"/>
      <c r="G1" s="148"/>
      <c r="H1" s="148"/>
      <c r="I1" s="148"/>
      <c r="J1" s="148"/>
      <c r="K1" s="148"/>
      <c r="L1" s="148"/>
    </row>
    <row r="2" spans="1:12" ht="15.75" x14ac:dyDescent="0.25">
      <c r="A2" s="149"/>
      <c r="B2" s="598" t="s">
        <v>1874</v>
      </c>
      <c r="C2" s="598"/>
      <c r="D2" s="598"/>
      <c r="E2" s="598"/>
      <c r="F2" s="598"/>
      <c r="G2" s="598"/>
      <c r="H2" s="598"/>
      <c r="I2" s="598"/>
      <c r="J2" s="598"/>
      <c r="K2" s="598"/>
      <c r="L2" s="598"/>
    </row>
    <row r="3" spans="1:12" x14ac:dyDescent="0.2">
      <c r="A3" s="599"/>
      <c r="B3" s="600" t="s">
        <v>3</v>
      </c>
      <c r="C3" s="600"/>
      <c r="D3" s="600"/>
      <c r="E3" s="600"/>
      <c r="F3" s="600"/>
      <c r="G3" s="600"/>
      <c r="H3" s="600"/>
      <c r="I3" s="600"/>
      <c r="J3" s="150" t="s">
        <v>4</v>
      </c>
      <c r="K3" s="150" t="s">
        <v>5</v>
      </c>
      <c r="L3" s="150" t="s">
        <v>6</v>
      </c>
    </row>
    <row r="4" spans="1:12" x14ac:dyDescent="0.2">
      <c r="A4" s="599"/>
      <c r="B4" s="600"/>
      <c r="C4" s="600"/>
      <c r="D4" s="600"/>
      <c r="E4" s="600"/>
      <c r="F4" s="600"/>
      <c r="G4" s="600"/>
      <c r="H4" s="600"/>
      <c r="I4" s="600"/>
      <c r="J4" s="151">
        <v>8</v>
      </c>
      <c r="K4" s="151">
        <v>19</v>
      </c>
      <c r="L4" s="152" t="s">
        <v>1875</v>
      </c>
    </row>
    <row r="5" spans="1:12" x14ac:dyDescent="0.2">
      <c r="A5" s="599"/>
      <c r="B5" s="601" t="s">
        <v>1876</v>
      </c>
      <c r="C5" s="601"/>
      <c r="D5" s="601"/>
      <c r="E5" s="601"/>
      <c r="F5" s="601"/>
      <c r="G5" s="601"/>
      <c r="H5" s="601"/>
      <c r="I5" s="601"/>
      <c r="J5" s="601"/>
      <c r="K5" s="601"/>
      <c r="L5" s="601"/>
    </row>
    <row r="6" spans="1:12" ht="48.75" x14ac:dyDescent="0.25">
      <c r="A6" s="153"/>
      <c r="B6" s="154" t="s">
        <v>9</v>
      </c>
      <c r="C6" s="155" t="s">
        <v>1877</v>
      </c>
      <c r="D6" s="602" t="s">
        <v>1878</v>
      </c>
      <c r="E6" s="602"/>
      <c r="F6" s="602"/>
      <c r="G6" s="156" t="s">
        <v>1879</v>
      </c>
      <c r="H6" s="157" t="s">
        <v>0</v>
      </c>
      <c r="I6" s="156" t="s">
        <v>1879</v>
      </c>
      <c r="J6" s="158"/>
      <c r="K6" s="603" t="s">
        <v>8</v>
      </c>
      <c r="L6" s="603"/>
    </row>
    <row r="7" spans="1:12" ht="48" x14ac:dyDescent="0.2">
      <c r="A7" s="159" t="s">
        <v>2</v>
      </c>
      <c r="B7" s="159" t="s">
        <v>1880</v>
      </c>
      <c r="C7" s="160" t="s">
        <v>11</v>
      </c>
      <c r="D7" s="160" t="s">
        <v>1881</v>
      </c>
      <c r="E7" s="160" t="s">
        <v>1882</v>
      </c>
      <c r="F7" s="597" t="s">
        <v>14</v>
      </c>
      <c r="G7" s="597"/>
      <c r="H7" s="597" t="s">
        <v>15</v>
      </c>
      <c r="I7" s="597"/>
      <c r="J7" s="160" t="s">
        <v>16</v>
      </c>
      <c r="K7" s="160" t="s">
        <v>1883</v>
      </c>
      <c r="L7" s="160" t="s">
        <v>18</v>
      </c>
    </row>
    <row r="8" spans="1:12" ht="24" x14ac:dyDescent="0.2">
      <c r="A8" s="593">
        <v>701</v>
      </c>
      <c r="B8" s="161" t="s">
        <v>20</v>
      </c>
      <c r="C8" s="162" t="s">
        <v>21</v>
      </c>
      <c r="D8" s="162" t="s">
        <v>1884</v>
      </c>
      <c r="E8" s="162" t="s">
        <v>1885</v>
      </c>
      <c r="F8" s="594" t="s">
        <v>14</v>
      </c>
      <c r="G8" s="594"/>
      <c r="H8" s="592"/>
      <c r="I8" s="592"/>
      <c r="J8" s="592"/>
      <c r="K8" s="592"/>
      <c r="L8" s="592"/>
    </row>
    <row r="9" spans="1:12" x14ac:dyDescent="0.2">
      <c r="A9" s="593"/>
      <c r="B9" s="589" t="s">
        <v>4167</v>
      </c>
      <c r="C9" s="589" t="s">
        <v>4168</v>
      </c>
      <c r="D9" s="596">
        <v>43013</v>
      </c>
      <c r="E9" s="589" t="s">
        <v>2367</v>
      </c>
      <c r="F9" s="589" t="s">
        <v>4169</v>
      </c>
      <c r="G9" s="589"/>
      <c r="H9" s="591" t="s">
        <v>1890</v>
      </c>
      <c r="I9" s="591"/>
      <c r="J9" s="164" t="s">
        <v>1891</v>
      </c>
      <c r="K9" s="164" t="s">
        <v>0</v>
      </c>
      <c r="L9" s="165">
        <v>585</v>
      </c>
    </row>
    <row r="10" spans="1:12" x14ac:dyDescent="0.2">
      <c r="A10" s="593"/>
      <c r="B10" s="589"/>
      <c r="C10" s="589"/>
      <c r="D10" s="596"/>
      <c r="E10" s="589"/>
      <c r="F10" s="589"/>
      <c r="G10" s="589"/>
      <c r="H10" s="591" t="s">
        <v>1892</v>
      </c>
      <c r="I10" s="591"/>
      <c r="J10" s="164" t="s">
        <v>1891</v>
      </c>
      <c r="K10" s="164" t="s">
        <v>0</v>
      </c>
      <c r="L10" s="165">
        <v>793.4</v>
      </c>
    </row>
    <row r="11" spans="1:12" ht="24" x14ac:dyDescent="0.2">
      <c r="A11" s="593"/>
      <c r="B11" s="161" t="s">
        <v>29</v>
      </c>
      <c r="C11" s="162" t="s">
        <v>30</v>
      </c>
      <c r="D11" s="162" t="s">
        <v>1893</v>
      </c>
      <c r="E11" s="162" t="s">
        <v>1894</v>
      </c>
      <c r="F11" s="592"/>
      <c r="G11" s="592"/>
      <c r="H11" s="591" t="s">
        <v>1895</v>
      </c>
      <c r="I11" s="591"/>
      <c r="J11" s="589" t="s">
        <v>1891</v>
      </c>
      <c r="K11" s="589" t="s">
        <v>1891</v>
      </c>
      <c r="L11" s="590">
        <v>0</v>
      </c>
    </row>
    <row r="12" spans="1:12" ht="24" x14ac:dyDescent="0.2">
      <c r="A12" s="593"/>
      <c r="B12" s="164" t="s">
        <v>1986</v>
      </c>
      <c r="C12" s="164" t="s">
        <v>4169</v>
      </c>
      <c r="D12" s="166">
        <v>43016</v>
      </c>
      <c r="E12" s="164" t="s">
        <v>4170</v>
      </c>
      <c r="F12" s="592"/>
      <c r="G12" s="592"/>
      <c r="H12" s="591"/>
      <c r="I12" s="591"/>
      <c r="J12" s="589"/>
      <c r="K12" s="589"/>
      <c r="L12" s="590"/>
    </row>
    <row r="13" spans="1:12" ht="24" x14ac:dyDescent="0.2">
      <c r="A13" s="593">
        <v>702</v>
      </c>
      <c r="B13" s="161" t="s">
        <v>20</v>
      </c>
      <c r="C13" s="162" t="s">
        <v>21</v>
      </c>
      <c r="D13" s="162" t="s">
        <v>1884</v>
      </c>
      <c r="E13" s="162" t="s">
        <v>1885</v>
      </c>
      <c r="F13" s="594" t="s">
        <v>14</v>
      </c>
      <c r="G13" s="594"/>
      <c r="H13" s="592"/>
      <c r="I13" s="592"/>
      <c r="J13" s="592"/>
      <c r="K13" s="592"/>
      <c r="L13" s="592"/>
    </row>
    <row r="14" spans="1:12" x14ac:dyDescent="0.2">
      <c r="A14" s="593"/>
      <c r="B14" s="589" t="s">
        <v>4171</v>
      </c>
      <c r="C14" s="589" t="s">
        <v>4172</v>
      </c>
      <c r="D14" s="596">
        <v>43136</v>
      </c>
      <c r="E14" s="589" t="s">
        <v>2234</v>
      </c>
      <c r="F14" s="589" t="s">
        <v>4173</v>
      </c>
      <c r="G14" s="589"/>
      <c r="H14" s="591" t="s">
        <v>1890</v>
      </c>
      <c r="I14" s="591"/>
      <c r="J14" s="164" t="s">
        <v>1891</v>
      </c>
      <c r="K14" s="164" t="s">
        <v>0</v>
      </c>
      <c r="L14" s="165">
        <v>1020.65</v>
      </c>
    </row>
    <row r="15" spans="1:12" x14ac:dyDescent="0.2">
      <c r="A15" s="593"/>
      <c r="B15" s="589"/>
      <c r="C15" s="589"/>
      <c r="D15" s="596"/>
      <c r="E15" s="589"/>
      <c r="F15" s="589"/>
      <c r="G15" s="589"/>
      <c r="H15" s="591" t="s">
        <v>1892</v>
      </c>
      <c r="I15" s="591"/>
      <c r="J15" s="164" t="s">
        <v>1891</v>
      </c>
      <c r="K15" s="164" t="s">
        <v>0</v>
      </c>
      <c r="L15" s="165">
        <v>401</v>
      </c>
    </row>
    <row r="16" spans="1:12" ht="24" x14ac:dyDescent="0.2">
      <c r="A16" s="593"/>
      <c r="B16" s="161" t="s">
        <v>29</v>
      </c>
      <c r="C16" s="162" t="s">
        <v>30</v>
      </c>
      <c r="D16" s="162" t="s">
        <v>1893</v>
      </c>
      <c r="E16" s="162" t="s">
        <v>1894</v>
      </c>
      <c r="F16" s="592"/>
      <c r="G16" s="592"/>
      <c r="H16" s="591" t="s">
        <v>1895</v>
      </c>
      <c r="I16" s="591"/>
      <c r="J16" s="589" t="s">
        <v>1891</v>
      </c>
      <c r="K16" s="589" t="s">
        <v>0</v>
      </c>
      <c r="L16" s="590">
        <v>1195</v>
      </c>
    </row>
    <row r="17" spans="1:12" ht="24" x14ac:dyDescent="0.2">
      <c r="A17" s="593"/>
      <c r="B17" s="164" t="s">
        <v>1923</v>
      </c>
      <c r="C17" s="164" t="s">
        <v>4173</v>
      </c>
      <c r="D17" s="166">
        <v>43140</v>
      </c>
      <c r="E17" s="164" t="s">
        <v>3017</v>
      </c>
      <c r="F17" s="592"/>
      <c r="G17" s="592"/>
      <c r="H17" s="591"/>
      <c r="I17" s="591"/>
      <c r="J17" s="589"/>
      <c r="K17" s="589"/>
      <c r="L17" s="590"/>
    </row>
    <row r="18" spans="1:12" ht="24" x14ac:dyDescent="0.2">
      <c r="A18" s="593">
        <v>703</v>
      </c>
      <c r="B18" s="161" t="s">
        <v>20</v>
      </c>
      <c r="C18" s="162" t="s">
        <v>21</v>
      </c>
      <c r="D18" s="162" t="s">
        <v>1884</v>
      </c>
      <c r="E18" s="162" t="s">
        <v>1885</v>
      </c>
      <c r="F18" s="594" t="s">
        <v>14</v>
      </c>
      <c r="G18" s="594"/>
      <c r="H18" s="592"/>
      <c r="I18" s="592"/>
      <c r="J18" s="592"/>
      <c r="K18" s="592"/>
      <c r="L18" s="592"/>
    </row>
    <row r="19" spans="1:12" x14ac:dyDescent="0.2">
      <c r="A19" s="593"/>
      <c r="B19" s="589" t="s">
        <v>4171</v>
      </c>
      <c r="C19" s="589" t="s">
        <v>4174</v>
      </c>
      <c r="D19" s="596">
        <v>43174</v>
      </c>
      <c r="E19" s="589" t="s">
        <v>4175</v>
      </c>
      <c r="F19" s="589" t="s">
        <v>4176</v>
      </c>
      <c r="G19" s="589"/>
      <c r="H19" s="591" t="s">
        <v>1890</v>
      </c>
      <c r="I19" s="591"/>
      <c r="J19" s="164" t="s">
        <v>1891</v>
      </c>
      <c r="K19" s="164" t="s">
        <v>0</v>
      </c>
      <c r="L19" s="165">
        <v>163</v>
      </c>
    </row>
    <row r="20" spans="1:12" x14ac:dyDescent="0.2">
      <c r="A20" s="593"/>
      <c r="B20" s="589"/>
      <c r="C20" s="589"/>
      <c r="D20" s="596"/>
      <c r="E20" s="589"/>
      <c r="F20" s="589"/>
      <c r="G20" s="589"/>
      <c r="H20" s="591" t="s">
        <v>1892</v>
      </c>
      <c r="I20" s="591"/>
      <c r="J20" s="164" t="s">
        <v>1891</v>
      </c>
      <c r="K20" s="164" t="s">
        <v>0</v>
      </c>
      <c r="L20" s="165">
        <v>299.12</v>
      </c>
    </row>
    <row r="21" spans="1:12" ht="24" x14ac:dyDescent="0.2">
      <c r="A21" s="593"/>
      <c r="B21" s="161" t="s">
        <v>29</v>
      </c>
      <c r="C21" s="162" t="s">
        <v>30</v>
      </c>
      <c r="D21" s="162" t="s">
        <v>1893</v>
      </c>
      <c r="E21" s="162" t="s">
        <v>1894</v>
      </c>
      <c r="F21" s="592"/>
      <c r="G21" s="592"/>
      <c r="H21" s="591" t="s">
        <v>1895</v>
      </c>
      <c r="I21" s="591"/>
      <c r="J21" s="589" t="s">
        <v>1891</v>
      </c>
      <c r="K21" s="589" t="s">
        <v>0</v>
      </c>
      <c r="L21" s="590">
        <v>69</v>
      </c>
    </row>
    <row r="22" spans="1:12" ht="24" x14ac:dyDescent="0.2">
      <c r="A22" s="593"/>
      <c r="B22" s="164" t="s">
        <v>1923</v>
      </c>
      <c r="C22" s="164" t="s">
        <v>4176</v>
      </c>
      <c r="D22" s="166">
        <v>43175</v>
      </c>
      <c r="E22" s="164" t="s">
        <v>4048</v>
      </c>
      <c r="F22" s="592"/>
      <c r="G22" s="592"/>
      <c r="H22" s="591"/>
      <c r="I22" s="591"/>
      <c r="J22" s="589"/>
      <c r="K22" s="589"/>
      <c r="L22" s="590"/>
    </row>
    <row r="23" spans="1:12" ht="24" x14ac:dyDescent="0.2">
      <c r="A23" s="593">
        <v>704</v>
      </c>
      <c r="B23" s="161" t="s">
        <v>20</v>
      </c>
      <c r="C23" s="162" t="s">
        <v>21</v>
      </c>
      <c r="D23" s="162" t="s">
        <v>1884</v>
      </c>
      <c r="E23" s="162" t="s">
        <v>1885</v>
      </c>
      <c r="F23" s="594" t="s">
        <v>14</v>
      </c>
      <c r="G23" s="594"/>
      <c r="H23" s="592"/>
      <c r="I23" s="592"/>
      <c r="J23" s="592"/>
      <c r="K23" s="592"/>
      <c r="L23" s="592"/>
    </row>
    <row r="24" spans="1:12" x14ac:dyDescent="0.2">
      <c r="A24" s="593"/>
      <c r="B24" s="589" t="s">
        <v>4177</v>
      </c>
      <c r="C24" s="595" t="s">
        <v>4178</v>
      </c>
      <c r="D24" s="596">
        <v>43037</v>
      </c>
      <c r="E24" s="589" t="s">
        <v>2372</v>
      </c>
      <c r="F24" s="589" t="s">
        <v>1014</v>
      </c>
      <c r="G24" s="589"/>
      <c r="H24" s="591" t="s">
        <v>1890</v>
      </c>
      <c r="I24" s="591"/>
      <c r="J24" s="164" t="s">
        <v>1891</v>
      </c>
      <c r="K24" s="164" t="s">
        <v>0</v>
      </c>
      <c r="L24" s="165">
        <v>337</v>
      </c>
    </row>
    <row r="25" spans="1:12" x14ac:dyDescent="0.2">
      <c r="A25" s="593"/>
      <c r="B25" s="589"/>
      <c r="C25" s="595"/>
      <c r="D25" s="596"/>
      <c r="E25" s="589"/>
      <c r="F25" s="589"/>
      <c r="G25" s="589"/>
      <c r="H25" s="591" t="s">
        <v>1892</v>
      </c>
      <c r="I25" s="591"/>
      <c r="J25" s="164" t="s">
        <v>1891</v>
      </c>
      <c r="K25" s="164" t="s">
        <v>0</v>
      </c>
      <c r="L25" s="165">
        <v>312.40000000000003</v>
      </c>
    </row>
    <row r="26" spans="1:12" ht="24" x14ac:dyDescent="0.2">
      <c r="A26" s="593"/>
      <c r="B26" s="161" t="s">
        <v>29</v>
      </c>
      <c r="C26" s="162" t="s">
        <v>30</v>
      </c>
      <c r="D26" s="162" t="s">
        <v>1893</v>
      </c>
      <c r="E26" s="162" t="s">
        <v>1894</v>
      </c>
      <c r="F26" s="592"/>
      <c r="G26" s="592"/>
      <c r="H26" s="591" t="s">
        <v>1895</v>
      </c>
      <c r="I26" s="591"/>
      <c r="J26" s="589" t="s">
        <v>1891</v>
      </c>
      <c r="K26" s="589" t="s">
        <v>0</v>
      </c>
      <c r="L26" s="590">
        <v>100</v>
      </c>
    </row>
    <row r="27" spans="1:12" ht="24" x14ac:dyDescent="0.2">
      <c r="A27" s="593"/>
      <c r="B27" s="164" t="s">
        <v>1688</v>
      </c>
      <c r="C27" s="164" t="s">
        <v>1014</v>
      </c>
      <c r="D27" s="166">
        <v>43038</v>
      </c>
      <c r="E27" s="164" t="s">
        <v>3584</v>
      </c>
      <c r="F27" s="592"/>
      <c r="G27" s="592"/>
      <c r="H27" s="591"/>
      <c r="I27" s="591"/>
      <c r="J27" s="589"/>
      <c r="K27" s="589"/>
      <c r="L27" s="590"/>
    </row>
    <row r="28" spans="1:12" ht="24" x14ac:dyDescent="0.2">
      <c r="A28" s="593">
        <v>705</v>
      </c>
      <c r="B28" s="161" t="s">
        <v>20</v>
      </c>
      <c r="C28" s="162" t="s">
        <v>21</v>
      </c>
      <c r="D28" s="162" t="s">
        <v>1884</v>
      </c>
      <c r="E28" s="162" t="s">
        <v>1885</v>
      </c>
      <c r="F28" s="594" t="s">
        <v>14</v>
      </c>
      <c r="G28" s="594"/>
      <c r="H28" s="592"/>
      <c r="I28" s="592"/>
      <c r="J28" s="592"/>
      <c r="K28" s="592"/>
      <c r="L28" s="592"/>
    </row>
    <row r="29" spans="1:12" x14ac:dyDescent="0.2">
      <c r="A29" s="593"/>
      <c r="B29" s="589" t="s">
        <v>4177</v>
      </c>
      <c r="C29" s="595" t="s">
        <v>4179</v>
      </c>
      <c r="D29" s="596">
        <v>43081</v>
      </c>
      <c r="E29" s="589" t="s">
        <v>4180</v>
      </c>
      <c r="F29" s="589" t="s">
        <v>4181</v>
      </c>
      <c r="G29" s="589"/>
      <c r="H29" s="591" t="s">
        <v>1890</v>
      </c>
      <c r="I29" s="591"/>
      <c r="J29" s="164" t="s">
        <v>1891</v>
      </c>
      <c r="K29" s="164" t="s">
        <v>0</v>
      </c>
      <c r="L29" s="165">
        <v>1167</v>
      </c>
    </row>
    <row r="30" spans="1:12" x14ac:dyDescent="0.2">
      <c r="A30" s="593"/>
      <c r="B30" s="589"/>
      <c r="C30" s="595"/>
      <c r="D30" s="596"/>
      <c r="E30" s="589"/>
      <c r="F30" s="589"/>
      <c r="G30" s="589"/>
      <c r="H30" s="591" t="s">
        <v>1892</v>
      </c>
      <c r="I30" s="591"/>
      <c r="J30" s="164" t="s">
        <v>1891</v>
      </c>
      <c r="K30" s="164" t="s">
        <v>0</v>
      </c>
      <c r="L30" s="165">
        <v>1263.24</v>
      </c>
    </row>
    <row r="31" spans="1:12" ht="24" x14ac:dyDescent="0.2">
      <c r="A31" s="593"/>
      <c r="B31" s="161" t="s">
        <v>29</v>
      </c>
      <c r="C31" s="162" t="s">
        <v>30</v>
      </c>
      <c r="D31" s="162" t="s">
        <v>1893</v>
      </c>
      <c r="E31" s="162" t="s">
        <v>1894</v>
      </c>
      <c r="F31" s="592"/>
      <c r="G31" s="592"/>
      <c r="H31" s="591" t="s">
        <v>1895</v>
      </c>
      <c r="I31" s="591"/>
      <c r="J31" s="589" t="s">
        <v>1891</v>
      </c>
      <c r="K31" s="589" t="s">
        <v>1891</v>
      </c>
      <c r="L31" s="590">
        <v>0</v>
      </c>
    </row>
    <row r="32" spans="1:12" ht="24" x14ac:dyDescent="0.2">
      <c r="A32" s="593"/>
      <c r="B32" s="164" t="s">
        <v>1688</v>
      </c>
      <c r="C32" s="164" t="s">
        <v>4181</v>
      </c>
      <c r="D32" s="166">
        <v>43085</v>
      </c>
      <c r="E32" s="164" t="s">
        <v>4154</v>
      </c>
      <c r="F32" s="592"/>
      <c r="G32" s="592"/>
      <c r="H32" s="591"/>
      <c r="I32" s="591"/>
      <c r="J32" s="589"/>
      <c r="K32" s="589"/>
      <c r="L32" s="590"/>
    </row>
    <row r="33" spans="1:12" ht="24" x14ac:dyDescent="0.2">
      <c r="A33" s="593">
        <v>706</v>
      </c>
      <c r="B33" s="161" t="s">
        <v>20</v>
      </c>
      <c r="C33" s="162" t="s">
        <v>21</v>
      </c>
      <c r="D33" s="162" t="s">
        <v>1884</v>
      </c>
      <c r="E33" s="162" t="s">
        <v>1885</v>
      </c>
      <c r="F33" s="594" t="s">
        <v>14</v>
      </c>
      <c r="G33" s="594"/>
      <c r="H33" s="592"/>
      <c r="I33" s="592"/>
      <c r="J33" s="592"/>
      <c r="K33" s="592"/>
      <c r="L33" s="592"/>
    </row>
    <row r="34" spans="1:12" x14ac:dyDescent="0.2">
      <c r="A34" s="593"/>
      <c r="B34" s="589" t="s">
        <v>4182</v>
      </c>
      <c r="C34" s="595" t="s">
        <v>4183</v>
      </c>
      <c r="D34" s="596">
        <v>43018</v>
      </c>
      <c r="E34" s="589" t="s">
        <v>2712</v>
      </c>
      <c r="F34" s="589" t="s">
        <v>3668</v>
      </c>
      <c r="G34" s="589"/>
      <c r="H34" s="591" t="s">
        <v>1890</v>
      </c>
      <c r="I34" s="591"/>
      <c r="J34" s="164" t="s">
        <v>1891</v>
      </c>
      <c r="K34" s="164" t="s">
        <v>0</v>
      </c>
      <c r="L34" s="165">
        <v>546</v>
      </c>
    </row>
    <row r="35" spans="1:12" x14ac:dyDescent="0.2">
      <c r="A35" s="593"/>
      <c r="B35" s="589"/>
      <c r="C35" s="595"/>
      <c r="D35" s="596"/>
      <c r="E35" s="589"/>
      <c r="F35" s="589"/>
      <c r="G35" s="589"/>
      <c r="H35" s="591" t="s">
        <v>1892</v>
      </c>
      <c r="I35" s="591"/>
      <c r="J35" s="164" t="s">
        <v>1891</v>
      </c>
      <c r="K35" s="164" t="s">
        <v>0</v>
      </c>
      <c r="L35" s="165">
        <v>2858.73</v>
      </c>
    </row>
    <row r="36" spans="1:12" ht="24" x14ac:dyDescent="0.2">
      <c r="A36" s="593"/>
      <c r="B36" s="161" t="s">
        <v>29</v>
      </c>
      <c r="C36" s="162" t="s">
        <v>30</v>
      </c>
      <c r="D36" s="162" t="s">
        <v>1893</v>
      </c>
      <c r="E36" s="162" t="s">
        <v>1894</v>
      </c>
      <c r="F36" s="592"/>
      <c r="G36" s="592"/>
      <c r="H36" s="591" t="s">
        <v>1895</v>
      </c>
      <c r="I36" s="591"/>
      <c r="J36" s="589" t="s">
        <v>1891</v>
      </c>
      <c r="K36" s="589" t="s">
        <v>0</v>
      </c>
      <c r="L36" s="590">
        <v>442.55</v>
      </c>
    </row>
    <row r="37" spans="1:12" ht="36" x14ac:dyDescent="0.2">
      <c r="A37" s="593"/>
      <c r="B37" s="164" t="s">
        <v>1674</v>
      </c>
      <c r="C37" s="164" t="s">
        <v>3668</v>
      </c>
      <c r="D37" s="166">
        <v>43022</v>
      </c>
      <c r="E37" s="164" t="s">
        <v>1910</v>
      </c>
      <c r="F37" s="592"/>
      <c r="G37" s="592"/>
      <c r="H37" s="591"/>
      <c r="I37" s="591"/>
      <c r="J37" s="589"/>
      <c r="K37" s="589"/>
      <c r="L37" s="590"/>
    </row>
    <row r="38" spans="1:12" ht="24" x14ac:dyDescent="0.2">
      <c r="A38" s="593">
        <v>707</v>
      </c>
      <c r="B38" s="161" t="s">
        <v>20</v>
      </c>
      <c r="C38" s="162" t="s">
        <v>21</v>
      </c>
      <c r="D38" s="162" t="s">
        <v>1884</v>
      </c>
      <c r="E38" s="162" t="s">
        <v>1885</v>
      </c>
      <c r="F38" s="594" t="s">
        <v>14</v>
      </c>
      <c r="G38" s="594"/>
      <c r="H38" s="592"/>
      <c r="I38" s="592"/>
      <c r="J38" s="592"/>
      <c r="K38" s="592"/>
      <c r="L38" s="592"/>
    </row>
    <row r="39" spans="1:12" x14ac:dyDescent="0.2">
      <c r="A39" s="593"/>
      <c r="B39" s="589" t="s">
        <v>4182</v>
      </c>
      <c r="C39" s="595" t="s">
        <v>4184</v>
      </c>
      <c r="D39" s="596">
        <v>43048</v>
      </c>
      <c r="E39" s="589" t="s">
        <v>4185</v>
      </c>
      <c r="F39" s="589" t="s">
        <v>2159</v>
      </c>
      <c r="G39" s="589"/>
      <c r="H39" s="591" t="s">
        <v>1890</v>
      </c>
      <c r="I39" s="591"/>
      <c r="J39" s="164" t="s">
        <v>1891</v>
      </c>
      <c r="K39" s="164" t="s">
        <v>0</v>
      </c>
      <c r="L39" s="165">
        <v>178.36</v>
      </c>
    </row>
    <row r="40" spans="1:12" x14ac:dyDescent="0.2">
      <c r="A40" s="593"/>
      <c r="B40" s="589"/>
      <c r="C40" s="595"/>
      <c r="D40" s="596"/>
      <c r="E40" s="589"/>
      <c r="F40" s="589"/>
      <c r="G40" s="589"/>
      <c r="H40" s="591" t="s">
        <v>1892</v>
      </c>
      <c r="I40" s="591"/>
      <c r="J40" s="164" t="s">
        <v>1891</v>
      </c>
      <c r="K40" s="164" t="s">
        <v>0</v>
      </c>
      <c r="L40" s="165">
        <v>506.81</v>
      </c>
    </row>
    <row r="41" spans="1:12" ht="24" x14ac:dyDescent="0.2">
      <c r="A41" s="593"/>
      <c r="B41" s="161" t="s">
        <v>29</v>
      </c>
      <c r="C41" s="162" t="s">
        <v>30</v>
      </c>
      <c r="D41" s="162" t="s">
        <v>1893</v>
      </c>
      <c r="E41" s="162" t="s">
        <v>1894</v>
      </c>
      <c r="F41" s="592"/>
      <c r="G41" s="592"/>
      <c r="H41" s="591" t="s">
        <v>1895</v>
      </c>
      <c r="I41" s="591"/>
      <c r="J41" s="589" t="s">
        <v>1891</v>
      </c>
      <c r="K41" s="589" t="s">
        <v>0</v>
      </c>
      <c r="L41" s="590">
        <v>26.36</v>
      </c>
    </row>
    <row r="42" spans="1:12" ht="36" x14ac:dyDescent="0.2">
      <c r="A42" s="593"/>
      <c r="B42" s="164" t="s">
        <v>1674</v>
      </c>
      <c r="C42" s="164" t="s">
        <v>2159</v>
      </c>
      <c r="D42" s="166">
        <v>43049</v>
      </c>
      <c r="E42" s="164" t="s">
        <v>2282</v>
      </c>
      <c r="F42" s="592"/>
      <c r="G42" s="592"/>
      <c r="H42" s="591"/>
      <c r="I42" s="591"/>
      <c r="J42" s="589"/>
      <c r="K42" s="589"/>
      <c r="L42" s="590"/>
    </row>
    <row r="43" spans="1:12" ht="24" x14ac:dyDescent="0.2">
      <c r="A43" s="593">
        <v>708</v>
      </c>
      <c r="B43" s="161" t="s">
        <v>20</v>
      </c>
      <c r="C43" s="162" t="s">
        <v>21</v>
      </c>
      <c r="D43" s="162" t="s">
        <v>1884</v>
      </c>
      <c r="E43" s="162" t="s">
        <v>1885</v>
      </c>
      <c r="F43" s="594" t="s">
        <v>14</v>
      </c>
      <c r="G43" s="594"/>
      <c r="H43" s="592"/>
      <c r="I43" s="592"/>
      <c r="J43" s="592"/>
      <c r="K43" s="592"/>
      <c r="L43" s="592"/>
    </row>
    <row r="44" spans="1:12" x14ac:dyDescent="0.2">
      <c r="A44" s="593"/>
      <c r="B44" s="589" t="s">
        <v>4186</v>
      </c>
      <c r="C44" s="595" t="s">
        <v>4187</v>
      </c>
      <c r="D44" s="596">
        <v>43080</v>
      </c>
      <c r="E44" s="589" t="s">
        <v>2712</v>
      </c>
      <c r="F44" s="589" t="s">
        <v>4188</v>
      </c>
      <c r="G44" s="589"/>
      <c r="H44" s="591" t="s">
        <v>1890</v>
      </c>
      <c r="I44" s="591"/>
      <c r="J44" s="164" t="s">
        <v>1891</v>
      </c>
      <c r="K44" s="164" t="s">
        <v>0</v>
      </c>
      <c r="L44" s="165">
        <v>316.05</v>
      </c>
    </row>
    <row r="45" spans="1:12" x14ac:dyDescent="0.2">
      <c r="A45" s="593"/>
      <c r="B45" s="589"/>
      <c r="C45" s="595"/>
      <c r="D45" s="596"/>
      <c r="E45" s="589"/>
      <c r="F45" s="589"/>
      <c r="G45" s="589"/>
      <c r="H45" s="591" t="s">
        <v>1892</v>
      </c>
      <c r="I45" s="591"/>
      <c r="J45" s="589" t="s">
        <v>1891</v>
      </c>
      <c r="K45" s="589" t="s">
        <v>0</v>
      </c>
      <c r="L45" s="590">
        <v>4035.69</v>
      </c>
    </row>
    <row r="46" spans="1:12" x14ac:dyDescent="0.2">
      <c r="A46" s="593"/>
      <c r="B46" s="589"/>
      <c r="C46" s="595"/>
      <c r="D46" s="596"/>
      <c r="E46" s="589"/>
      <c r="F46" s="589"/>
      <c r="G46" s="589"/>
      <c r="H46" s="591"/>
      <c r="I46" s="591"/>
      <c r="J46" s="589"/>
      <c r="K46" s="589"/>
      <c r="L46" s="590"/>
    </row>
    <row r="47" spans="1:12" ht="24" x14ac:dyDescent="0.2">
      <c r="A47" s="593"/>
      <c r="B47" s="161" t="s">
        <v>29</v>
      </c>
      <c r="C47" s="162" t="s">
        <v>30</v>
      </c>
      <c r="D47" s="162" t="s">
        <v>1893</v>
      </c>
      <c r="E47" s="162" t="s">
        <v>1894</v>
      </c>
      <c r="F47" s="592"/>
      <c r="G47" s="592"/>
      <c r="H47" s="591" t="s">
        <v>1895</v>
      </c>
      <c r="I47" s="591"/>
      <c r="J47" s="589" t="s">
        <v>1891</v>
      </c>
      <c r="K47" s="589" t="s">
        <v>0</v>
      </c>
      <c r="L47" s="590">
        <v>161.85</v>
      </c>
    </row>
    <row r="48" spans="1:12" ht="24" x14ac:dyDescent="0.2">
      <c r="A48" s="593"/>
      <c r="B48" s="164" t="s">
        <v>2059</v>
      </c>
      <c r="C48" s="164" t="s">
        <v>4188</v>
      </c>
      <c r="D48" s="166">
        <v>43084</v>
      </c>
      <c r="E48" s="164" t="s">
        <v>4189</v>
      </c>
      <c r="F48" s="592"/>
      <c r="G48" s="592"/>
      <c r="H48" s="591"/>
      <c r="I48" s="591"/>
      <c r="J48" s="589"/>
      <c r="K48" s="589"/>
      <c r="L48" s="590"/>
    </row>
    <row r="49" spans="1:12" ht="24" x14ac:dyDescent="0.2">
      <c r="A49" s="593">
        <v>709</v>
      </c>
      <c r="B49" s="161" t="s">
        <v>20</v>
      </c>
      <c r="C49" s="162" t="s">
        <v>21</v>
      </c>
      <c r="D49" s="162" t="s">
        <v>1884</v>
      </c>
      <c r="E49" s="162" t="s">
        <v>1885</v>
      </c>
      <c r="F49" s="594" t="s">
        <v>14</v>
      </c>
      <c r="G49" s="594"/>
      <c r="H49" s="592"/>
      <c r="I49" s="592"/>
      <c r="J49" s="592"/>
      <c r="K49" s="592"/>
      <c r="L49" s="592"/>
    </row>
    <row r="50" spans="1:12" x14ac:dyDescent="0.2">
      <c r="A50" s="593"/>
      <c r="B50" s="589" t="s">
        <v>4190</v>
      </c>
      <c r="C50" s="595" t="s">
        <v>4191</v>
      </c>
      <c r="D50" s="596">
        <v>43019</v>
      </c>
      <c r="E50" s="589" t="s">
        <v>4192</v>
      </c>
      <c r="F50" s="589" t="s">
        <v>4193</v>
      </c>
      <c r="G50" s="589"/>
      <c r="H50" s="591" t="s">
        <v>1890</v>
      </c>
      <c r="I50" s="591"/>
      <c r="J50" s="164" t="s">
        <v>1891</v>
      </c>
      <c r="K50" s="164" t="s">
        <v>0</v>
      </c>
      <c r="L50" s="165">
        <v>1308</v>
      </c>
    </row>
    <row r="51" spans="1:12" x14ac:dyDescent="0.2">
      <c r="A51" s="593"/>
      <c r="B51" s="589"/>
      <c r="C51" s="595"/>
      <c r="D51" s="596"/>
      <c r="E51" s="589"/>
      <c r="F51" s="589"/>
      <c r="G51" s="589"/>
      <c r="H51" s="591" t="s">
        <v>1892</v>
      </c>
      <c r="I51" s="591"/>
      <c r="J51" s="164" t="s">
        <v>1891</v>
      </c>
      <c r="K51" s="164" t="s">
        <v>0</v>
      </c>
      <c r="L51" s="165">
        <v>1588.8</v>
      </c>
    </row>
    <row r="52" spans="1:12" ht="24" x14ac:dyDescent="0.2">
      <c r="A52" s="593"/>
      <c r="B52" s="161" t="s">
        <v>29</v>
      </c>
      <c r="C52" s="162" t="s">
        <v>30</v>
      </c>
      <c r="D52" s="162" t="s">
        <v>1893</v>
      </c>
      <c r="E52" s="162" t="s">
        <v>1894</v>
      </c>
      <c r="F52" s="592"/>
      <c r="G52" s="592"/>
      <c r="H52" s="591" t="s">
        <v>1895</v>
      </c>
      <c r="I52" s="591"/>
      <c r="J52" s="589" t="s">
        <v>1891</v>
      </c>
      <c r="K52" s="589" t="s">
        <v>0</v>
      </c>
      <c r="L52" s="590">
        <v>1011.26</v>
      </c>
    </row>
    <row r="53" spans="1:12" ht="24" x14ac:dyDescent="0.2">
      <c r="A53" s="593"/>
      <c r="B53" s="164" t="s">
        <v>2052</v>
      </c>
      <c r="C53" s="164" t="s">
        <v>4193</v>
      </c>
      <c r="D53" s="166">
        <v>43023</v>
      </c>
      <c r="E53" s="164" t="s">
        <v>3390</v>
      </c>
      <c r="F53" s="592"/>
      <c r="G53" s="592"/>
      <c r="H53" s="591"/>
      <c r="I53" s="591"/>
      <c r="J53" s="589"/>
      <c r="K53" s="589"/>
      <c r="L53" s="590"/>
    </row>
    <row r="54" spans="1:12" ht="24" x14ac:dyDescent="0.2">
      <c r="A54" s="593">
        <v>710</v>
      </c>
      <c r="B54" s="161" t="s">
        <v>20</v>
      </c>
      <c r="C54" s="162" t="s">
        <v>21</v>
      </c>
      <c r="D54" s="162" t="s">
        <v>1884</v>
      </c>
      <c r="E54" s="162" t="s">
        <v>1885</v>
      </c>
      <c r="F54" s="594" t="s">
        <v>14</v>
      </c>
      <c r="G54" s="594"/>
      <c r="H54" s="592"/>
      <c r="I54" s="592"/>
      <c r="J54" s="592"/>
      <c r="K54" s="592"/>
      <c r="L54" s="592"/>
    </row>
    <row r="55" spans="1:12" x14ac:dyDescent="0.2">
      <c r="A55" s="593"/>
      <c r="B55" s="589" t="s">
        <v>4194</v>
      </c>
      <c r="C55" s="589" t="s">
        <v>4195</v>
      </c>
      <c r="D55" s="596">
        <v>43014</v>
      </c>
      <c r="E55" s="589" t="s">
        <v>2712</v>
      </c>
      <c r="F55" s="589" t="s">
        <v>4196</v>
      </c>
      <c r="G55" s="589"/>
      <c r="H55" s="591" t="s">
        <v>1890</v>
      </c>
      <c r="I55" s="591"/>
      <c r="J55" s="164" t="s">
        <v>1891</v>
      </c>
      <c r="K55" s="164" t="s">
        <v>0</v>
      </c>
      <c r="L55" s="165">
        <v>1048</v>
      </c>
    </row>
    <row r="56" spans="1:12" x14ac:dyDescent="0.2">
      <c r="A56" s="593"/>
      <c r="B56" s="589"/>
      <c r="C56" s="589"/>
      <c r="D56" s="596"/>
      <c r="E56" s="589"/>
      <c r="F56" s="589"/>
      <c r="G56" s="589"/>
      <c r="H56" s="591" t="s">
        <v>1892</v>
      </c>
      <c r="I56" s="591"/>
      <c r="J56" s="164" t="s">
        <v>1891</v>
      </c>
      <c r="K56" s="164" t="s">
        <v>0</v>
      </c>
      <c r="L56" s="165">
        <v>1156.94</v>
      </c>
    </row>
    <row r="57" spans="1:12" ht="24" x14ac:dyDescent="0.2">
      <c r="A57" s="593"/>
      <c r="B57" s="161" t="s">
        <v>29</v>
      </c>
      <c r="C57" s="162" t="s">
        <v>30</v>
      </c>
      <c r="D57" s="162" t="s">
        <v>1893</v>
      </c>
      <c r="E57" s="162" t="s">
        <v>1894</v>
      </c>
      <c r="F57" s="592"/>
      <c r="G57" s="592"/>
      <c r="H57" s="591" t="s">
        <v>1895</v>
      </c>
      <c r="I57" s="591"/>
      <c r="J57" s="589" t="s">
        <v>1891</v>
      </c>
      <c r="K57" s="589" t="s">
        <v>1891</v>
      </c>
      <c r="L57" s="590">
        <v>0</v>
      </c>
    </row>
    <row r="58" spans="1:12" ht="24" x14ac:dyDescent="0.2">
      <c r="A58" s="593"/>
      <c r="B58" s="164" t="s">
        <v>2337</v>
      </c>
      <c r="C58" s="164" t="s">
        <v>4196</v>
      </c>
      <c r="D58" s="166">
        <v>43023</v>
      </c>
      <c r="E58" s="164" t="s">
        <v>4197</v>
      </c>
      <c r="F58" s="592"/>
      <c r="G58" s="592"/>
      <c r="H58" s="591"/>
      <c r="I58" s="591"/>
      <c r="J58" s="589"/>
      <c r="K58" s="589"/>
      <c r="L58" s="590"/>
    </row>
    <row r="59" spans="1:12" ht="24" x14ac:dyDescent="0.2">
      <c r="A59" s="593">
        <v>711</v>
      </c>
      <c r="B59" s="161" t="s">
        <v>20</v>
      </c>
      <c r="C59" s="162" t="s">
        <v>21</v>
      </c>
      <c r="D59" s="162" t="s">
        <v>1884</v>
      </c>
      <c r="E59" s="162" t="s">
        <v>1885</v>
      </c>
      <c r="F59" s="594" t="s">
        <v>14</v>
      </c>
      <c r="G59" s="594"/>
      <c r="H59" s="592"/>
      <c r="I59" s="592"/>
      <c r="J59" s="592"/>
      <c r="K59" s="592"/>
      <c r="L59" s="592"/>
    </row>
    <row r="60" spans="1:12" x14ac:dyDescent="0.2">
      <c r="A60" s="593"/>
      <c r="B60" s="589" t="s">
        <v>4194</v>
      </c>
      <c r="C60" s="595" t="s">
        <v>4198</v>
      </c>
      <c r="D60" s="596">
        <v>43046</v>
      </c>
      <c r="E60" s="589" t="s">
        <v>2915</v>
      </c>
      <c r="F60" s="589" t="s">
        <v>4199</v>
      </c>
      <c r="G60" s="589"/>
      <c r="H60" s="591" t="s">
        <v>1890</v>
      </c>
      <c r="I60" s="591"/>
      <c r="J60" s="164" t="s">
        <v>1891</v>
      </c>
      <c r="K60" s="164" t="s">
        <v>0</v>
      </c>
      <c r="L60" s="165">
        <v>245.4</v>
      </c>
    </row>
    <row r="61" spans="1:12" x14ac:dyDescent="0.2">
      <c r="A61" s="593"/>
      <c r="B61" s="589"/>
      <c r="C61" s="595"/>
      <c r="D61" s="596"/>
      <c r="E61" s="589"/>
      <c r="F61" s="589"/>
      <c r="G61" s="589"/>
      <c r="H61" s="591" t="s">
        <v>1892</v>
      </c>
      <c r="I61" s="591"/>
      <c r="J61" s="164" t="s">
        <v>1891</v>
      </c>
      <c r="K61" s="164" t="s">
        <v>0</v>
      </c>
      <c r="L61" s="165">
        <v>177.03</v>
      </c>
    </row>
    <row r="62" spans="1:12" ht="24" x14ac:dyDescent="0.2">
      <c r="A62" s="593"/>
      <c r="B62" s="161" t="s">
        <v>29</v>
      </c>
      <c r="C62" s="162" t="s">
        <v>30</v>
      </c>
      <c r="D62" s="162" t="s">
        <v>1893</v>
      </c>
      <c r="E62" s="162" t="s">
        <v>1894</v>
      </c>
      <c r="F62" s="592"/>
      <c r="G62" s="592"/>
      <c r="H62" s="591" t="s">
        <v>1895</v>
      </c>
      <c r="I62" s="591"/>
      <c r="J62" s="589" t="s">
        <v>1891</v>
      </c>
      <c r="K62" s="589" t="s">
        <v>0</v>
      </c>
      <c r="L62" s="590">
        <v>170</v>
      </c>
    </row>
    <row r="63" spans="1:12" ht="24" x14ac:dyDescent="0.2">
      <c r="A63" s="593"/>
      <c r="B63" s="164" t="s">
        <v>2337</v>
      </c>
      <c r="C63" s="164" t="s">
        <v>4199</v>
      </c>
      <c r="D63" s="166">
        <v>43047</v>
      </c>
      <c r="E63" s="164" t="s">
        <v>2444</v>
      </c>
      <c r="F63" s="592"/>
      <c r="G63" s="592"/>
      <c r="H63" s="591"/>
      <c r="I63" s="591"/>
      <c r="J63" s="589"/>
      <c r="K63" s="589"/>
      <c r="L63" s="590"/>
    </row>
    <row r="64" spans="1:12" ht="24" x14ac:dyDescent="0.2">
      <c r="A64" s="593">
        <v>712</v>
      </c>
      <c r="B64" s="161" t="s">
        <v>20</v>
      </c>
      <c r="C64" s="162" t="s">
        <v>21</v>
      </c>
      <c r="D64" s="162" t="s">
        <v>1884</v>
      </c>
      <c r="E64" s="162" t="s">
        <v>1885</v>
      </c>
      <c r="F64" s="594" t="s">
        <v>14</v>
      </c>
      <c r="G64" s="594"/>
      <c r="H64" s="592"/>
      <c r="I64" s="592"/>
      <c r="J64" s="592"/>
      <c r="K64" s="592"/>
      <c r="L64" s="592"/>
    </row>
    <row r="65" spans="1:12" x14ac:dyDescent="0.2">
      <c r="A65" s="593"/>
      <c r="B65" s="589" t="s">
        <v>4194</v>
      </c>
      <c r="C65" s="589" t="s">
        <v>4200</v>
      </c>
      <c r="D65" s="596">
        <v>43137</v>
      </c>
      <c r="E65" s="589" t="s">
        <v>4201</v>
      </c>
      <c r="F65" s="589" t="s">
        <v>4202</v>
      </c>
      <c r="G65" s="589"/>
      <c r="H65" s="591" t="s">
        <v>1890</v>
      </c>
      <c r="I65" s="591"/>
      <c r="J65" s="164" t="s">
        <v>1891</v>
      </c>
      <c r="K65" s="164" t="s">
        <v>0</v>
      </c>
      <c r="L65" s="165">
        <v>204.96</v>
      </c>
    </row>
    <row r="66" spans="1:12" x14ac:dyDescent="0.2">
      <c r="A66" s="593"/>
      <c r="B66" s="589"/>
      <c r="C66" s="589"/>
      <c r="D66" s="596"/>
      <c r="E66" s="589"/>
      <c r="F66" s="589"/>
      <c r="G66" s="589"/>
      <c r="H66" s="591" t="s">
        <v>1892</v>
      </c>
      <c r="I66" s="591"/>
      <c r="J66" s="164" t="s">
        <v>1891</v>
      </c>
      <c r="K66" s="164" t="s">
        <v>0</v>
      </c>
      <c r="L66" s="165">
        <v>254.59</v>
      </c>
    </row>
    <row r="67" spans="1:12" ht="24" x14ac:dyDescent="0.2">
      <c r="A67" s="593"/>
      <c r="B67" s="161" t="s">
        <v>29</v>
      </c>
      <c r="C67" s="162" t="s">
        <v>30</v>
      </c>
      <c r="D67" s="162" t="s">
        <v>1893</v>
      </c>
      <c r="E67" s="162" t="s">
        <v>1894</v>
      </c>
      <c r="F67" s="592"/>
      <c r="G67" s="592"/>
      <c r="H67" s="591" t="s">
        <v>1895</v>
      </c>
      <c r="I67" s="591"/>
      <c r="J67" s="589" t="s">
        <v>1891</v>
      </c>
      <c r="K67" s="589" t="s">
        <v>1891</v>
      </c>
      <c r="L67" s="590">
        <v>0</v>
      </c>
    </row>
    <row r="68" spans="1:12" ht="24" x14ac:dyDescent="0.2">
      <c r="A68" s="593"/>
      <c r="B68" s="164" t="s">
        <v>2337</v>
      </c>
      <c r="C68" s="164" t="s">
        <v>4202</v>
      </c>
      <c r="D68" s="166">
        <v>43138</v>
      </c>
      <c r="E68" s="164" t="s">
        <v>2384</v>
      </c>
      <c r="F68" s="592"/>
      <c r="G68" s="592"/>
      <c r="H68" s="591"/>
      <c r="I68" s="591"/>
      <c r="J68" s="589"/>
      <c r="K68" s="589"/>
      <c r="L68" s="590"/>
    </row>
    <row r="69" spans="1:12" ht="24" x14ac:dyDescent="0.2">
      <c r="A69" s="593">
        <v>713</v>
      </c>
      <c r="B69" s="161" t="s">
        <v>20</v>
      </c>
      <c r="C69" s="162" t="s">
        <v>21</v>
      </c>
      <c r="D69" s="162" t="s">
        <v>1884</v>
      </c>
      <c r="E69" s="162" t="s">
        <v>1885</v>
      </c>
      <c r="F69" s="594" t="s">
        <v>14</v>
      </c>
      <c r="G69" s="594"/>
      <c r="H69" s="592"/>
      <c r="I69" s="592"/>
      <c r="J69" s="592"/>
      <c r="K69" s="592"/>
      <c r="L69" s="592"/>
    </row>
    <row r="70" spans="1:12" x14ac:dyDescent="0.2">
      <c r="A70" s="593"/>
      <c r="B70" s="589" t="s">
        <v>4203</v>
      </c>
      <c r="C70" s="595" t="s">
        <v>4204</v>
      </c>
      <c r="D70" s="596">
        <v>43044</v>
      </c>
      <c r="E70" s="589" t="s">
        <v>1996</v>
      </c>
      <c r="F70" s="589" t="s">
        <v>3123</v>
      </c>
      <c r="G70" s="589"/>
      <c r="H70" s="591" t="s">
        <v>1890</v>
      </c>
      <c r="I70" s="591"/>
      <c r="J70" s="164" t="s">
        <v>1891</v>
      </c>
      <c r="K70" s="164" t="s">
        <v>0</v>
      </c>
      <c r="L70" s="165">
        <v>796.68</v>
      </c>
    </row>
    <row r="71" spans="1:12" x14ac:dyDescent="0.2">
      <c r="A71" s="593"/>
      <c r="B71" s="589"/>
      <c r="C71" s="595"/>
      <c r="D71" s="596"/>
      <c r="E71" s="589"/>
      <c r="F71" s="589"/>
      <c r="G71" s="589"/>
      <c r="H71" s="591" t="s">
        <v>1892</v>
      </c>
      <c r="I71" s="591"/>
      <c r="J71" s="589" t="s">
        <v>1891</v>
      </c>
      <c r="K71" s="589" t="s">
        <v>0</v>
      </c>
      <c r="L71" s="590">
        <v>350</v>
      </c>
    </row>
    <row r="72" spans="1:12" x14ac:dyDescent="0.2">
      <c r="A72" s="593"/>
      <c r="B72" s="589"/>
      <c r="C72" s="595"/>
      <c r="D72" s="596"/>
      <c r="E72" s="589"/>
      <c r="F72" s="589"/>
      <c r="G72" s="589"/>
      <c r="H72" s="591"/>
      <c r="I72" s="591"/>
      <c r="J72" s="589"/>
      <c r="K72" s="589"/>
      <c r="L72" s="590"/>
    </row>
    <row r="73" spans="1:12" ht="24" x14ac:dyDescent="0.2">
      <c r="A73" s="593"/>
      <c r="B73" s="161" t="s">
        <v>29</v>
      </c>
      <c r="C73" s="162" t="s">
        <v>30</v>
      </c>
      <c r="D73" s="162" t="s">
        <v>1893</v>
      </c>
      <c r="E73" s="162" t="s">
        <v>1894</v>
      </c>
      <c r="F73" s="592"/>
      <c r="G73" s="592"/>
      <c r="H73" s="591" t="s">
        <v>1895</v>
      </c>
      <c r="I73" s="591"/>
      <c r="J73" s="589" t="s">
        <v>1891</v>
      </c>
      <c r="K73" s="589" t="s">
        <v>1891</v>
      </c>
      <c r="L73" s="590">
        <v>0</v>
      </c>
    </row>
    <row r="74" spans="1:12" ht="24" x14ac:dyDescent="0.2">
      <c r="A74" s="593"/>
      <c r="B74" s="164" t="s">
        <v>2059</v>
      </c>
      <c r="C74" s="164" t="s">
        <v>3123</v>
      </c>
      <c r="D74" s="166">
        <v>43046</v>
      </c>
      <c r="E74" s="164" t="s">
        <v>2491</v>
      </c>
      <c r="F74" s="592"/>
      <c r="G74" s="592"/>
      <c r="H74" s="591"/>
      <c r="I74" s="591"/>
      <c r="J74" s="589"/>
      <c r="K74" s="589"/>
      <c r="L74" s="590"/>
    </row>
    <row r="75" spans="1:12" ht="24" x14ac:dyDescent="0.2">
      <c r="A75" s="593">
        <v>714</v>
      </c>
      <c r="B75" s="161" t="s">
        <v>20</v>
      </c>
      <c r="C75" s="162" t="s">
        <v>21</v>
      </c>
      <c r="D75" s="162" t="s">
        <v>1884</v>
      </c>
      <c r="E75" s="162" t="s">
        <v>1885</v>
      </c>
      <c r="F75" s="594" t="s">
        <v>14</v>
      </c>
      <c r="G75" s="594"/>
      <c r="H75" s="592"/>
      <c r="I75" s="592"/>
      <c r="J75" s="592"/>
      <c r="K75" s="592"/>
      <c r="L75" s="592"/>
    </row>
    <row r="76" spans="1:12" x14ac:dyDescent="0.2">
      <c r="A76" s="593"/>
      <c r="B76" s="589" t="s">
        <v>4205</v>
      </c>
      <c r="C76" s="595" t="s">
        <v>4206</v>
      </c>
      <c r="D76" s="596">
        <v>43011</v>
      </c>
      <c r="E76" s="589" t="s">
        <v>1908</v>
      </c>
      <c r="F76" s="589" t="s">
        <v>976</v>
      </c>
      <c r="G76" s="589"/>
      <c r="H76" s="591" t="s">
        <v>1890</v>
      </c>
      <c r="I76" s="591"/>
      <c r="J76" s="164" t="s">
        <v>1891</v>
      </c>
      <c r="K76" s="164" t="s">
        <v>0</v>
      </c>
      <c r="L76" s="165">
        <v>149</v>
      </c>
    </row>
    <row r="77" spans="1:12" x14ac:dyDescent="0.2">
      <c r="A77" s="593"/>
      <c r="B77" s="589"/>
      <c r="C77" s="595"/>
      <c r="D77" s="596"/>
      <c r="E77" s="589"/>
      <c r="F77" s="589"/>
      <c r="G77" s="589"/>
      <c r="H77" s="591" t="s">
        <v>1892</v>
      </c>
      <c r="I77" s="591"/>
      <c r="J77" s="589" t="s">
        <v>1891</v>
      </c>
      <c r="K77" s="589" t="s">
        <v>0</v>
      </c>
      <c r="L77" s="590">
        <v>914.2</v>
      </c>
    </row>
    <row r="78" spans="1:12" x14ac:dyDescent="0.2">
      <c r="A78" s="593"/>
      <c r="B78" s="589"/>
      <c r="C78" s="595"/>
      <c r="D78" s="596"/>
      <c r="E78" s="589"/>
      <c r="F78" s="589"/>
      <c r="G78" s="589"/>
      <c r="H78" s="591"/>
      <c r="I78" s="591"/>
      <c r="J78" s="589"/>
      <c r="K78" s="589"/>
      <c r="L78" s="590"/>
    </row>
    <row r="79" spans="1:12" ht="24" x14ac:dyDescent="0.2">
      <c r="A79" s="593"/>
      <c r="B79" s="161" t="s">
        <v>29</v>
      </c>
      <c r="C79" s="162" t="s">
        <v>30</v>
      </c>
      <c r="D79" s="162" t="s">
        <v>1893</v>
      </c>
      <c r="E79" s="162" t="s">
        <v>1894</v>
      </c>
      <c r="F79" s="592"/>
      <c r="G79" s="592"/>
      <c r="H79" s="591" t="s">
        <v>1895</v>
      </c>
      <c r="I79" s="591"/>
      <c r="J79" s="589" t="s">
        <v>1891</v>
      </c>
      <c r="K79" s="589" t="s">
        <v>1891</v>
      </c>
      <c r="L79" s="590">
        <v>0</v>
      </c>
    </row>
    <row r="80" spans="1:12" ht="24" x14ac:dyDescent="0.2">
      <c r="A80" s="593"/>
      <c r="B80" s="164" t="s">
        <v>2052</v>
      </c>
      <c r="C80" s="164" t="s">
        <v>976</v>
      </c>
      <c r="D80" s="166">
        <v>43016</v>
      </c>
      <c r="E80" s="164" t="s">
        <v>2694</v>
      </c>
      <c r="F80" s="592"/>
      <c r="G80" s="592"/>
      <c r="H80" s="591"/>
      <c r="I80" s="591"/>
      <c r="J80" s="589"/>
      <c r="K80" s="589"/>
      <c r="L80" s="590"/>
    </row>
    <row r="81" spans="1:12" ht="24" x14ac:dyDescent="0.2">
      <c r="A81" s="593">
        <v>715</v>
      </c>
      <c r="B81" s="161" t="s">
        <v>20</v>
      </c>
      <c r="C81" s="162" t="s">
        <v>21</v>
      </c>
      <c r="D81" s="162" t="s">
        <v>1884</v>
      </c>
      <c r="E81" s="162" t="s">
        <v>1885</v>
      </c>
      <c r="F81" s="594" t="s">
        <v>14</v>
      </c>
      <c r="G81" s="594"/>
      <c r="H81" s="592"/>
      <c r="I81" s="592"/>
      <c r="J81" s="592"/>
      <c r="K81" s="592"/>
      <c r="L81" s="592"/>
    </row>
    <row r="82" spans="1:12" x14ac:dyDescent="0.2">
      <c r="A82" s="593"/>
      <c r="B82" s="589" t="s">
        <v>4205</v>
      </c>
      <c r="C82" s="595" t="s">
        <v>4206</v>
      </c>
      <c r="D82" s="596">
        <v>43011</v>
      </c>
      <c r="E82" s="589" t="s">
        <v>1908</v>
      </c>
      <c r="F82" s="589" t="s">
        <v>4207</v>
      </c>
      <c r="G82" s="589"/>
      <c r="H82" s="591" t="s">
        <v>1890</v>
      </c>
      <c r="I82" s="591"/>
      <c r="J82" s="164" t="s">
        <v>1891</v>
      </c>
      <c r="K82" s="164" t="s">
        <v>0</v>
      </c>
      <c r="L82" s="165">
        <v>1183</v>
      </c>
    </row>
    <row r="83" spans="1:12" x14ac:dyDescent="0.2">
      <c r="A83" s="593"/>
      <c r="B83" s="589"/>
      <c r="C83" s="595"/>
      <c r="D83" s="596"/>
      <c r="E83" s="589"/>
      <c r="F83" s="589"/>
      <c r="G83" s="589"/>
      <c r="H83" s="591" t="s">
        <v>1892</v>
      </c>
      <c r="I83" s="591"/>
      <c r="J83" s="589" t="s">
        <v>1891</v>
      </c>
      <c r="K83" s="589" t="s">
        <v>0</v>
      </c>
      <c r="L83" s="590">
        <v>3000</v>
      </c>
    </row>
    <row r="84" spans="1:12" x14ac:dyDescent="0.2">
      <c r="A84" s="593"/>
      <c r="B84" s="589"/>
      <c r="C84" s="595"/>
      <c r="D84" s="596"/>
      <c r="E84" s="589"/>
      <c r="F84" s="589"/>
      <c r="G84" s="589"/>
      <c r="H84" s="591"/>
      <c r="I84" s="591"/>
      <c r="J84" s="589"/>
      <c r="K84" s="589"/>
      <c r="L84" s="590"/>
    </row>
    <row r="85" spans="1:12" ht="24" x14ac:dyDescent="0.2">
      <c r="A85" s="593"/>
      <c r="B85" s="161" t="s">
        <v>29</v>
      </c>
      <c r="C85" s="162" t="s">
        <v>30</v>
      </c>
      <c r="D85" s="162" t="s">
        <v>1893</v>
      </c>
      <c r="E85" s="162" t="s">
        <v>1894</v>
      </c>
      <c r="F85" s="592"/>
      <c r="G85" s="592"/>
      <c r="H85" s="591" t="s">
        <v>1895</v>
      </c>
      <c r="I85" s="591"/>
      <c r="J85" s="589" t="s">
        <v>1891</v>
      </c>
      <c r="K85" s="589" t="s">
        <v>1891</v>
      </c>
      <c r="L85" s="590">
        <v>0</v>
      </c>
    </row>
    <row r="86" spans="1:12" ht="24" x14ac:dyDescent="0.2">
      <c r="A86" s="593"/>
      <c r="B86" s="164" t="s">
        <v>2052</v>
      </c>
      <c r="C86" s="164" t="s">
        <v>4207</v>
      </c>
      <c r="D86" s="166">
        <v>43016</v>
      </c>
      <c r="E86" s="164" t="s">
        <v>2694</v>
      </c>
      <c r="F86" s="592"/>
      <c r="G86" s="592"/>
      <c r="H86" s="591"/>
      <c r="I86" s="591"/>
      <c r="J86" s="589"/>
      <c r="K86" s="589"/>
      <c r="L86" s="590"/>
    </row>
    <row r="87" spans="1:12" ht="24" x14ac:dyDescent="0.2">
      <c r="A87" s="593">
        <v>716</v>
      </c>
      <c r="B87" s="161" t="s">
        <v>20</v>
      </c>
      <c r="C87" s="162" t="s">
        <v>21</v>
      </c>
      <c r="D87" s="162" t="s">
        <v>1884</v>
      </c>
      <c r="E87" s="162" t="s">
        <v>1885</v>
      </c>
      <c r="F87" s="594" t="s">
        <v>14</v>
      </c>
      <c r="G87" s="594"/>
      <c r="H87" s="592"/>
      <c r="I87" s="592"/>
      <c r="J87" s="592"/>
      <c r="K87" s="592"/>
      <c r="L87" s="592"/>
    </row>
    <row r="88" spans="1:12" x14ac:dyDescent="0.2">
      <c r="A88" s="593"/>
      <c r="B88" s="589" t="s">
        <v>4205</v>
      </c>
      <c r="C88" s="595" t="s">
        <v>4208</v>
      </c>
      <c r="D88" s="596">
        <v>43024</v>
      </c>
      <c r="E88" s="589" t="s">
        <v>2271</v>
      </c>
      <c r="F88" s="589" t="s">
        <v>2817</v>
      </c>
      <c r="G88" s="589"/>
      <c r="H88" s="591" t="s">
        <v>1890</v>
      </c>
      <c r="I88" s="591"/>
      <c r="J88" s="164" t="s">
        <v>1891</v>
      </c>
      <c r="K88" s="164" t="s">
        <v>0</v>
      </c>
      <c r="L88" s="165">
        <v>120.29</v>
      </c>
    </row>
    <row r="89" spans="1:12" x14ac:dyDescent="0.2">
      <c r="A89" s="593"/>
      <c r="B89" s="589"/>
      <c r="C89" s="595"/>
      <c r="D89" s="596"/>
      <c r="E89" s="589"/>
      <c r="F89" s="589"/>
      <c r="G89" s="589"/>
      <c r="H89" s="591" t="s">
        <v>1892</v>
      </c>
      <c r="I89" s="591"/>
      <c r="J89" s="164" t="s">
        <v>1891</v>
      </c>
      <c r="K89" s="164" t="s">
        <v>0</v>
      </c>
      <c r="L89" s="165">
        <v>299.10000000000002</v>
      </c>
    </row>
    <row r="90" spans="1:12" ht="24" x14ac:dyDescent="0.2">
      <c r="A90" s="593"/>
      <c r="B90" s="161" t="s">
        <v>29</v>
      </c>
      <c r="C90" s="162" t="s">
        <v>30</v>
      </c>
      <c r="D90" s="162" t="s">
        <v>1893</v>
      </c>
      <c r="E90" s="162" t="s">
        <v>1894</v>
      </c>
      <c r="F90" s="592"/>
      <c r="G90" s="592"/>
      <c r="H90" s="591" t="s">
        <v>1895</v>
      </c>
      <c r="I90" s="591"/>
      <c r="J90" s="589" t="s">
        <v>1891</v>
      </c>
      <c r="K90" s="589" t="s">
        <v>1891</v>
      </c>
      <c r="L90" s="590">
        <v>0</v>
      </c>
    </row>
    <row r="91" spans="1:12" ht="24" x14ac:dyDescent="0.2">
      <c r="A91" s="593"/>
      <c r="B91" s="164" t="s">
        <v>2052</v>
      </c>
      <c r="C91" s="164" t="s">
        <v>2817</v>
      </c>
      <c r="D91" s="166">
        <v>43025</v>
      </c>
      <c r="E91" s="164" t="s">
        <v>2900</v>
      </c>
      <c r="F91" s="592"/>
      <c r="G91" s="592"/>
      <c r="H91" s="591"/>
      <c r="I91" s="591"/>
      <c r="J91" s="589"/>
      <c r="K91" s="589"/>
      <c r="L91" s="590"/>
    </row>
    <row r="92" spans="1:12" ht="24" x14ac:dyDescent="0.2">
      <c r="A92" s="593">
        <v>717</v>
      </c>
      <c r="B92" s="161" t="s">
        <v>20</v>
      </c>
      <c r="C92" s="162" t="s">
        <v>21</v>
      </c>
      <c r="D92" s="162" t="s">
        <v>1884</v>
      </c>
      <c r="E92" s="162" t="s">
        <v>1885</v>
      </c>
      <c r="F92" s="594" t="s">
        <v>14</v>
      </c>
      <c r="G92" s="594"/>
      <c r="H92" s="592"/>
      <c r="I92" s="592"/>
      <c r="J92" s="592"/>
      <c r="K92" s="592"/>
      <c r="L92" s="592"/>
    </row>
    <row r="93" spans="1:12" x14ac:dyDescent="0.2">
      <c r="A93" s="593"/>
      <c r="B93" s="589" t="s">
        <v>4205</v>
      </c>
      <c r="C93" s="595" t="s">
        <v>4209</v>
      </c>
      <c r="D93" s="596">
        <v>43028</v>
      </c>
      <c r="E93" s="589" t="s">
        <v>2008</v>
      </c>
      <c r="F93" s="589" t="s">
        <v>3506</v>
      </c>
      <c r="G93" s="589"/>
      <c r="H93" s="591" t="s">
        <v>1890</v>
      </c>
      <c r="I93" s="591"/>
      <c r="J93" s="164" t="s">
        <v>1891</v>
      </c>
      <c r="K93" s="164" t="s">
        <v>0</v>
      </c>
      <c r="L93" s="165">
        <v>540</v>
      </c>
    </row>
    <row r="94" spans="1:12" x14ac:dyDescent="0.2">
      <c r="A94" s="593"/>
      <c r="B94" s="589"/>
      <c r="C94" s="595"/>
      <c r="D94" s="596"/>
      <c r="E94" s="589"/>
      <c r="F94" s="589"/>
      <c r="G94" s="589"/>
      <c r="H94" s="591" t="s">
        <v>1892</v>
      </c>
      <c r="I94" s="591"/>
      <c r="J94" s="589" t="s">
        <v>1891</v>
      </c>
      <c r="K94" s="589" t="s">
        <v>0</v>
      </c>
      <c r="L94" s="590">
        <v>612.73</v>
      </c>
    </row>
    <row r="95" spans="1:12" x14ac:dyDescent="0.2">
      <c r="A95" s="593"/>
      <c r="B95" s="589"/>
      <c r="C95" s="595"/>
      <c r="D95" s="596"/>
      <c r="E95" s="589"/>
      <c r="F95" s="589"/>
      <c r="G95" s="589"/>
      <c r="H95" s="591"/>
      <c r="I95" s="591"/>
      <c r="J95" s="589"/>
      <c r="K95" s="589"/>
      <c r="L95" s="590"/>
    </row>
    <row r="96" spans="1:12" ht="24" x14ac:dyDescent="0.2">
      <c r="A96" s="593"/>
      <c r="B96" s="161" t="s">
        <v>29</v>
      </c>
      <c r="C96" s="162" t="s">
        <v>30</v>
      </c>
      <c r="D96" s="162" t="s">
        <v>1893</v>
      </c>
      <c r="E96" s="162" t="s">
        <v>1894</v>
      </c>
      <c r="F96" s="592"/>
      <c r="G96" s="592"/>
      <c r="H96" s="591" t="s">
        <v>1895</v>
      </c>
      <c r="I96" s="591"/>
      <c r="J96" s="589" t="s">
        <v>1891</v>
      </c>
      <c r="K96" s="589" t="s">
        <v>1891</v>
      </c>
      <c r="L96" s="590">
        <v>0</v>
      </c>
    </row>
    <row r="97" spans="1:12" ht="24" x14ac:dyDescent="0.2">
      <c r="A97" s="593"/>
      <c r="B97" s="164" t="s">
        <v>2052</v>
      </c>
      <c r="C97" s="164" t="s">
        <v>3506</v>
      </c>
      <c r="D97" s="166">
        <v>43030</v>
      </c>
      <c r="E97" s="164" t="s">
        <v>2928</v>
      </c>
      <c r="F97" s="592"/>
      <c r="G97" s="592"/>
      <c r="H97" s="591"/>
      <c r="I97" s="591"/>
      <c r="J97" s="589"/>
      <c r="K97" s="589"/>
      <c r="L97" s="590"/>
    </row>
    <row r="98" spans="1:12" ht="24" x14ac:dyDescent="0.2">
      <c r="A98" s="593">
        <v>718</v>
      </c>
      <c r="B98" s="161" t="s">
        <v>20</v>
      </c>
      <c r="C98" s="162" t="s">
        <v>21</v>
      </c>
      <c r="D98" s="162" t="s">
        <v>1884</v>
      </c>
      <c r="E98" s="162" t="s">
        <v>1885</v>
      </c>
      <c r="F98" s="594" t="s">
        <v>14</v>
      </c>
      <c r="G98" s="594"/>
      <c r="H98" s="592"/>
      <c r="I98" s="592"/>
      <c r="J98" s="592"/>
      <c r="K98" s="592"/>
      <c r="L98" s="592"/>
    </row>
    <row r="99" spans="1:12" x14ac:dyDescent="0.2">
      <c r="A99" s="593"/>
      <c r="B99" s="589" t="s">
        <v>4205</v>
      </c>
      <c r="C99" s="595" t="s">
        <v>4209</v>
      </c>
      <c r="D99" s="596">
        <v>43028</v>
      </c>
      <c r="E99" s="589" t="s">
        <v>2008</v>
      </c>
      <c r="F99" s="589" t="s">
        <v>2009</v>
      </c>
      <c r="G99" s="589"/>
      <c r="H99" s="591" t="s">
        <v>1890</v>
      </c>
      <c r="I99" s="591"/>
      <c r="J99" s="164" t="s">
        <v>1891</v>
      </c>
      <c r="K99" s="164" t="s">
        <v>0</v>
      </c>
      <c r="L99" s="165">
        <v>112</v>
      </c>
    </row>
    <row r="100" spans="1:12" x14ac:dyDescent="0.2">
      <c r="A100" s="593"/>
      <c r="B100" s="589"/>
      <c r="C100" s="595"/>
      <c r="D100" s="596"/>
      <c r="E100" s="589"/>
      <c r="F100" s="589"/>
      <c r="G100" s="589"/>
      <c r="H100" s="591" t="s">
        <v>1892</v>
      </c>
      <c r="I100" s="591"/>
      <c r="J100" s="589" t="s">
        <v>1891</v>
      </c>
      <c r="K100" s="589" t="s">
        <v>0</v>
      </c>
      <c r="L100" s="590">
        <v>850</v>
      </c>
    </row>
    <row r="101" spans="1:12" x14ac:dyDescent="0.2">
      <c r="A101" s="593"/>
      <c r="B101" s="589"/>
      <c r="C101" s="595"/>
      <c r="D101" s="596"/>
      <c r="E101" s="589"/>
      <c r="F101" s="589"/>
      <c r="G101" s="589"/>
      <c r="H101" s="591"/>
      <c r="I101" s="591"/>
      <c r="J101" s="589"/>
      <c r="K101" s="589"/>
      <c r="L101" s="590"/>
    </row>
    <row r="102" spans="1:12" ht="24" x14ac:dyDescent="0.2">
      <c r="A102" s="593"/>
      <c r="B102" s="161" t="s">
        <v>29</v>
      </c>
      <c r="C102" s="162" t="s">
        <v>30</v>
      </c>
      <c r="D102" s="162" t="s">
        <v>1893</v>
      </c>
      <c r="E102" s="162" t="s">
        <v>1894</v>
      </c>
      <c r="F102" s="592"/>
      <c r="G102" s="592"/>
      <c r="H102" s="591" t="s">
        <v>1895</v>
      </c>
      <c r="I102" s="591"/>
      <c r="J102" s="589" t="s">
        <v>1891</v>
      </c>
      <c r="K102" s="589" t="s">
        <v>1891</v>
      </c>
      <c r="L102" s="590">
        <v>0</v>
      </c>
    </row>
    <row r="103" spans="1:12" ht="24" x14ac:dyDescent="0.2">
      <c r="A103" s="593"/>
      <c r="B103" s="164" t="s">
        <v>2052</v>
      </c>
      <c r="C103" s="164" t="s">
        <v>2009</v>
      </c>
      <c r="D103" s="166">
        <v>43030</v>
      </c>
      <c r="E103" s="164" t="s">
        <v>2928</v>
      </c>
      <c r="F103" s="592"/>
      <c r="G103" s="592"/>
      <c r="H103" s="591"/>
      <c r="I103" s="591"/>
      <c r="J103" s="589"/>
      <c r="K103" s="589"/>
      <c r="L103" s="590"/>
    </row>
    <row r="104" spans="1:12" ht="24" x14ac:dyDescent="0.2">
      <c r="A104" s="593">
        <v>719</v>
      </c>
      <c r="B104" s="161" t="s">
        <v>20</v>
      </c>
      <c r="C104" s="162" t="s">
        <v>21</v>
      </c>
      <c r="D104" s="162" t="s">
        <v>1884</v>
      </c>
      <c r="E104" s="162" t="s">
        <v>1885</v>
      </c>
      <c r="F104" s="594" t="s">
        <v>14</v>
      </c>
      <c r="G104" s="594"/>
      <c r="H104" s="592"/>
      <c r="I104" s="592"/>
      <c r="J104" s="592"/>
      <c r="K104" s="592"/>
      <c r="L104" s="592"/>
    </row>
    <row r="105" spans="1:12" x14ac:dyDescent="0.2">
      <c r="A105" s="593"/>
      <c r="B105" s="589" t="s">
        <v>4205</v>
      </c>
      <c r="C105" s="595" t="s">
        <v>4210</v>
      </c>
      <c r="D105" s="596">
        <v>43046</v>
      </c>
      <c r="E105" s="589" t="s">
        <v>4211</v>
      </c>
      <c r="F105" s="589" t="s">
        <v>4212</v>
      </c>
      <c r="G105" s="589"/>
      <c r="H105" s="591" t="s">
        <v>1890</v>
      </c>
      <c r="I105" s="591"/>
      <c r="J105" s="164" t="s">
        <v>1891</v>
      </c>
      <c r="K105" s="164" t="s">
        <v>0</v>
      </c>
      <c r="L105" s="165">
        <v>1155</v>
      </c>
    </row>
    <row r="106" spans="1:12" x14ac:dyDescent="0.2">
      <c r="A106" s="593"/>
      <c r="B106" s="589"/>
      <c r="C106" s="595"/>
      <c r="D106" s="596"/>
      <c r="E106" s="589"/>
      <c r="F106" s="589"/>
      <c r="G106" s="589"/>
      <c r="H106" s="591" t="s">
        <v>1892</v>
      </c>
      <c r="I106" s="591"/>
      <c r="J106" s="164" t="s">
        <v>1891</v>
      </c>
      <c r="K106" s="164" t="s">
        <v>0</v>
      </c>
      <c r="L106" s="165">
        <v>969.26</v>
      </c>
    </row>
    <row r="107" spans="1:12" ht="24" x14ac:dyDescent="0.2">
      <c r="A107" s="593"/>
      <c r="B107" s="161" t="s">
        <v>29</v>
      </c>
      <c r="C107" s="162" t="s">
        <v>30</v>
      </c>
      <c r="D107" s="162" t="s">
        <v>1893</v>
      </c>
      <c r="E107" s="162" t="s">
        <v>1894</v>
      </c>
      <c r="F107" s="592"/>
      <c r="G107" s="592"/>
      <c r="H107" s="591" t="s">
        <v>1895</v>
      </c>
      <c r="I107" s="591"/>
      <c r="J107" s="589" t="s">
        <v>1891</v>
      </c>
      <c r="K107" s="589" t="s">
        <v>1891</v>
      </c>
      <c r="L107" s="590">
        <v>0</v>
      </c>
    </row>
    <row r="108" spans="1:12" ht="24" x14ac:dyDescent="0.2">
      <c r="A108" s="593"/>
      <c r="B108" s="164" t="s">
        <v>2052</v>
      </c>
      <c r="C108" s="164" t="s">
        <v>4212</v>
      </c>
      <c r="D108" s="166">
        <v>43050</v>
      </c>
      <c r="E108" s="164" t="s">
        <v>3666</v>
      </c>
      <c r="F108" s="592"/>
      <c r="G108" s="592"/>
      <c r="H108" s="591"/>
      <c r="I108" s="591"/>
      <c r="J108" s="589"/>
      <c r="K108" s="589"/>
      <c r="L108" s="590"/>
    </row>
    <row r="109" spans="1:12" ht="24" x14ac:dyDescent="0.2">
      <c r="A109" s="593">
        <v>720</v>
      </c>
      <c r="B109" s="161" t="s">
        <v>20</v>
      </c>
      <c r="C109" s="162" t="s">
        <v>21</v>
      </c>
      <c r="D109" s="162" t="s">
        <v>1884</v>
      </c>
      <c r="E109" s="162" t="s">
        <v>1885</v>
      </c>
      <c r="F109" s="594" t="s">
        <v>14</v>
      </c>
      <c r="G109" s="594"/>
      <c r="H109" s="592"/>
      <c r="I109" s="592"/>
      <c r="J109" s="592"/>
      <c r="K109" s="592"/>
      <c r="L109" s="592"/>
    </row>
    <row r="110" spans="1:12" x14ac:dyDescent="0.2">
      <c r="A110" s="593"/>
      <c r="B110" s="589" t="s">
        <v>4205</v>
      </c>
      <c r="C110" s="595" t="s">
        <v>4213</v>
      </c>
      <c r="D110" s="596">
        <v>43056</v>
      </c>
      <c r="E110" s="589" t="s">
        <v>4214</v>
      </c>
      <c r="F110" s="589" t="s">
        <v>3693</v>
      </c>
      <c r="G110" s="589"/>
      <c r="H110" s="591" t="s">
        <v>1890</v>
      </c>
      <c r="I110" s="591"/>
      <c r="J110" s="164" t="s">
        <v>1891</v>
      </c>
      <c r="K110" s="164" t="s">
        <v>0</v>
      </c>
      <c r="L110" s="165">
        <v>506</v>
      </c>
    </row>
    <row r="111" spans="1:12" x14ac:dyDescent="0.2">
      <c r="A111" s="593"/>
      <c r="B111" s="589"/>
      <c r="C111" s="595"/>
      <c r="D111" s="596"/>
      <c r="E111" s="589"/>
      <c r="F111" s="589"/>
      <c r="G111" s="589"/>
      <c r="H111" s="591" t="s">
        <v>1892</v>
      </c>
      <c r="I111" s="591"/>
      <c r="J111" s="589" t="s">
        <v>1891</v>
      </c>
      <c r="K111" s="589" t="s">
        <v>0</v>
      </c>
      <c r="L111" s="590">
        <v>929.4</v>
      </c>
    </row>
    <row r="112" spans="1:12" x14ac:dyDescent="0.2">
      <c r="A112" s="593"/>
      <c r="B112" s="589"/>
      <c r="C112" s="595"/>
      <c r="D112" s="596"/>
      <c r="E112" s="589"/>
      <c r="F112" s="589"/>
      <c r="G112" s="589"/>
      <c r="H112" s="591"/>
      <c r="I112" s="591"/>
      <c r="J112" s="589"/>
      <c r="K112" s="589"/>
      <c r="L112" s="590"/>
    </row>
    <row r="113" spans="1:12" ht="24" x14ac:dyDescent="0.2">
      <c r="A113" s="593"/>
      <c r="B113" s="161" t="s">
        <v>29</v>
      </c>
      <c r="C113" s="162" t="s">
        <v>30</v>
      </c>
      <c r="D113" s="162" t="s">
        <v>1893</v>
      </c>
      <c r="E113" s="162" t="s">
        <v>1894</v>
      </c>
      <c r="F113" s="592"/>
      <c r="G113" s="592"/>
      <c r="H113" s="591" t="s">
        <v>1895</v>
      </c>
      <c r="I113" s="591"/>
      <c r="J113" s="589" t="s">
        <v>1891</v>
      </c>
      <c r="K113" s="589" t="s">
        <v>0</v>
      </c>
      <c r="L113" s="590">
        <v>50</v>
      </c>
    </row>
    <row r="114" spans="1:12" ht="24" x14ac:dyDescent="0.2">
      <c r="A114" s="593"/>
      <c r="B114" s="164" t="s">
        <v>2052</v>
      </c>
      <c r="C114" s="164" t="s">
        <v>3693</v>
      </c>
      <c r="D114" s="166">
        <v>43058</v>
      </c>
      <c r="E114" s="164" t="s">
        <v>2503</v>
      </c>
      <c r="F114" s="592"/>
      <c r="G114" s="592"/>
      <c r="H114" s="591"/>
      <c r="I114" s="591"/>
      <c r="J114" s="589"/>
      <c r="K114" s="589"/>
      <c r="L114" s="590"/>
    </row>
    <row r="115" spans="1:12" ht="24" x14ac:dyDescent="0.2">
      <c r="A115" s="593">
        <v>721</v>
      </c>
      <c r="B115" s="161" t="s">
        <v>20</v>
      </c>
      <c r="C115" s="162" t="s">
        <v>21</v>
      </c>
      <c r="D115" s="162" t="s">
        <v>1884</v>
      </c>
      <c r="E115" s="162" t="s">
        <v>1885</v>
      </c>
      <c r="F115" s="594" t="s">
        <v>14</v>
      </c>
      <c r="G115" s="594"/>
      <c r="H115" s="592"/>
      <c r="I115" s="592"/>
      <c r="J115" s="592"/>
      <c r="K115" s="592"/>
      <c r="L115" s="592"/>
    </row>
    <row r="116" spans="1:12" x14ac:dyDescent="0.2">
      <c r="A116" s="593"/>
      <c r="B116" s="589" t="s">
        <v>4205</v>
      </c>
      <c r="C116" s="595" t="s">
        <v>4215</v>
      </c>
      <c r="D116" s="596">
        <v>43077</v>
      </c>
      <c r="E116" s="589" t="s">
        <v>2028</v>
      </c>
      <c r="F116" s="589" t="s">
        <v>2029</v>
      </c>
      <c r="G116" s="589"/>
      <c r="H116" s="591" t="s">
        <v>1890</v>
      </c>
      <c r="I116" s="591"/>
      <c r="J116" s="164" t="s">
        <v>1891</v>
      </c>
      <c r="K116" s="164" t="s">
        <v>0</v>
      </c>
      <c r="L116" s="165">
        <v>199.75</v>
      </c>
    </row>
    <row r="117" spans="1:12" x14ac:dyDescent="0.2">
      <c r="A117" s="593"/>
      <c r="B117" s="589"/>
      <c r="C117" s="595"/>
      <c r="D117" s="596"/>
      <c r="E117" s="589"/>
      <c r="F117" s="589"/>
      <c r="G117" s="589"/>
      <c r="H117" s="591" t="s">
        <v>1892</v>
      </c>
      <c r="I117" s="591"/>
      <c r="J117" s="164" t="s">
        <v>1891</v>
      </c>
      <c r="K117" s="164" t="s">
        <v>0</v>
      </c>
      <c r="L117" s="165">
        <v>454.06</v>
      </c>
    </row>
    <row r="118" spans="1:12" ht="24" x14ac:dyDescent="0.2">
      <c r="A118" s="593"/>
      <c r="B118" s="161" t="s">
        <v>29</v>
      </c>
      <c r="C118" s="162" t="s">
        <v>30</v>
      </c>
      <c r="D118" s="162" t="s">
        <v>1893</v>
      </c>
      <c r="E118" s="162" t="s">
        <v>1894</v>
      </c>
      <c r="F118" s="592"/>
      <c r="G118" s="592"/>
      <c r="H118" s="591" t="s">
        <v>1895</v>
      </c>
      <c r="I118" s="591"/>
      <c r="J118" s="589" t="s">
        <v>1891</v>
      </c>
      <c r="K118" s="589" t="s">
        <v>1891</v>
      </c>
      <c r="L118" s="590">
        <v>0</v>
      </c>
    </row>
    <row r="119" spans="1:12" ht="24" x14ac:dyDescent="0.2">
      <c r="A119" s="593"/>
      <c r="B119" s="164" t="s">
        <v>2052</v>
      </c>
      <c r="C119" s="164" t="s">
        <v>2029</v>
      </c>
      <c r="D119" s="166">
        <v>43078</v>
      </c>
      <c r="E119" s="164" t="s">
        <v>4216</v>
      </c>
      <c r="F119" s="592"/>
      <c r="G119" s="592"/>
      <c r="H119" s="591"/>
      <c r="I119" s="591"/>
      <c r="J119" s="589"/>
      <c r="K119" s="589"/>
      <c r="L119" s="590"/>
    </row>
    <row r="120" spans="1:12" ht="24" x14ac:dyDescent="0.2">
      <c r="A120" s="593">
        <v>722</v>
      </c>
      <c r="B120" s="161" t="s">
        <v>20</v>
      </c>
      <c r="C120" s="162" t="s">
        <v>21</v>
      </c>
      <c r="D120" s="162" t="s">
        <v>1884</v>
      </c>
      <c r="E120" s="162" t="s">
        <v>1885</v>
      </c>
      <c r="F120" s="594" t="s">
        <v>14</v>
      </c>
      <c r="G120" s="594"/>
      <c r="H120" s="592"/>
      <c r="I120" s="592"/>
      <c r="J120" s="592"/>
      <c r="K120" s="592"/>
      <c r="L120" s="592"/>
    </row>
    <row r="121" spans="1:12" x14ac:dyDescent="0.2">
      <c r="A121" s="593"/>
      <c r="B121" s="589" t="s">
        <v>4217</v>
      </c>
      <c r="C121" s="595" t="s">
        <v>4218</v>
      </c>
      <c r="D121" s="596">
        <v>43040</v>
      </c>
      <c r="E121" s="589" t="s">
        <v>4219</v>
      </c>
      <c r="F121" s="589" t="s">
        <v>4220</v>
      </c>
      <c r="G121" s="589"/>
      <c r="H121" s="591" t="s">
        <v>1890</v>
      </c>
      <c r="I121" s="591"/>
      <c r="J121" s="164" t="s">
        <v>1891</v>
      </c>
      <c r="K121" s="164" t="s">
        <v>0</v>
      </c>
      <c r="L121" s="165">
        <v>98</v>
      </c>
    </row>
    <row r="122" spans="1:12" x14ac:dyDescent="0.2">
      <c r="A122" s="593"/>
      <c r="B122" s="589"/>
      <c r="C122" s="595"/>
      <c r="D122" s="596"/>
      <c r="E122" s="589"/>
      <c r="F122" s="589"/>
      <c r="G122" s="589"/>
      <c r="H122" s="591" t="s">
        <v>1892</v>
      </c>
      <c r="I122" s="591"/>
      <c r="J122" s="164" t="s">
        <v>1891</v>
      </c>
      <c r="K122" s="164" t="s">
        <v>0</v>
      </c>
      <c r="L122" s="165">
        <v>289.40000000000003</v>
      </c>
    </row>
    <row r="123" spans="1:12" ht="24" x14ac:dyDescent="0.2">
      <c r="A123" s="593"/>
      <c r="B123" s="161" t="s">
        <v>29</v>
      </c>
      <c r="C123" s="162" t="s">
        <v>30</v>
      </c>
      <c r="D123" s="162" t="s">
        <v>1893</v>
      </c>
      <c r="E123" s="162" t="s">
        <v>1894</v>
      </c>
      <c r="F123" s="592"/>
      <c r="G123" s="592"/>
      <c r="H123" s="591" t="s">
        <v>1895</v>
      </c>
      <c r="I123" s="591"/>
      <c r="J123" s="589" t="s">
        <v>1891</v>
      </c>
      <c r="K123" s="589" t="s">
        <v>1891</v>
      </c>
      <c r="L123" s="590">
        <v>0</v>
      </c>
    </row>
    <row r="124" spans="1:12" ht="36" x14ac:dyDescent="0.2">
      <c r="A124" s="593"/>
      <c r="B124" s="164" t="s">
        <v>2388</v>
      </c>
      <c r="C124" s="164" t="s">
        <v>4220</v>
      </c>
      <c r="D124" s="166">
        <v>43041</v>
      </c>
      <c r="E124" s="164" t="s">
        <v>4221</v>
      </c>
      <c r="F124" s="592"/>
      <c r="G124" s="592"/>
      <c r="H124" s="591"/>
      <c r="I124" s="591"/>
      <c r="J124" s="589"/>
      <c r="K124" s="589"/>
      <c r="L124" s="590"/>
    </row>
    <row r="125" spans="1:12" ht="24" x14ac:dyDescent="0.2">
      <c r="A125" s="593">
        <v>723</v>
      </c>
      <c r="B125" s="161" t="s">
        <v>20</v>
      </c>
      <c r="C125" s="162" t="s">
        <v>21</v>
      </c>
      <c r="D125" s="162" t="s">
        <v>1884</v>
      </c>
      <c r="E125" s="162" t="s">
        <v>1885</v>
      </c>
      <c r="F125" s="594" t="s">
        <v>14</v>
      </c>
      <c r="G125" s="594"/>
      <c r="H125" s="592"/>
      <c r="I125" s="592"/>
      <c r="J125" s="592"/>
      <c r="K125" s="592"/>
      <c r="L125" s="592"/>
    </row>
    <row r="126" spans="1:12" x14ac:dyDescent="0.2">
      <c r="A126" s="593"/>
      <c r="B126" s="589" t="s">
        <v>4217</v>
      </c>
      <c r="C126" s="595" t="s">
        <v>4222</v>
      </c>
      <c r="D126" s="596">
        <v>43103</v>
      </c>
      <c r="E126" s="589" t="s">
        <v>4121</v>
      </c>
      <c r="F126" s="589" t="s">
        <v>4223</v>
      </c>
      <c r="G126" s="589"/>
      <c r="H126" s="591" t="s">
        <v>1890</v>
      </c>
      <c r="I126" s="591"/>
      <c r="J126" s="164" t="s">
        <v>1891</v>
      </c>
      <c r="K126" s="164" t="s">
        <v>0</v>
      </c>
      <c r="L126" s="165">
        <v>491</v>
      </c>
    </row>
    <row r="127" spans="1:12" x14ac:dyDescent="0.2">
      <c r="A127" s="593"/>
      <c r="B127" s="589"/>
      <c r="C127" s="595"/>
      <c r="D127" s="596"/>
      <c r="E127" s="589"/>
      <c r="F127" s="589"/>
      <c r="G127" s="589"/>
      <c r="H127" s="591" t="s">
        <v>1892</v>
      </c>
      <c r="I127" s="591"/>
      <c r="J127" s="164" t="s">
        <v>1891</v>
      </c>
      <c r="K127" s="164" t="s">
        <v>0</v>
      </c>
      <c r="L127" s="165">
        <v>469.4</v>
      </c>
    </row>
    <row r="128" spans="1:12" ht="24" x14ac:dyDescent="0.2">
      <c r="A128" s="593"/>
      <c r="B128" s="161" t="s">
        <v>29</v>
      </c>
      <c r="C128" s="162" t="s">
        <v>30</v>
      </c>
      <c r="D128" s="162" t="s">
        <v>1893</v>
      </c>
      <c r="E128" s="162" t="s">
        <v>1894</v>
      </c>
      <c r="F128" s="592"/>
      <c r="G128" s="592"/>
      <c r="H128" s="591" t="s">
        <v>1895</v>
      </c>
      <c r="I128" s="591"/>
      <c r="J128" s="589" t="s">
        <v>1891</v>
      </c>
      <c r="K128" s="589" t="s">
        <v>0</v>
      </c>
      <c r="L128" s="590">
        <v>185.02</v>
      </c>
    </row>
    <row r="129" spans="1:12" ht="36" x14ac:dyDescent="0.2">
      <c r="A129" s="593"/>
      <c r="B129" s="164" t="s">
        <v>2388</v>
      </c>
      <c r="C129" s="164" t="s">
        <v>4223</v>
      </c>
      <c r="D129" s="166">
        <v>43105</v>
      </c>
      <c r="E129" s="164" t="s">
        <v>2530</v>
      </c>
      <c r="F129" s="592"/>
      <c r="G129" s="592"/>
      <c r="H129" s="591"/>
      <c r="I129" s="591"/>
      <c r="J129" s="589"/>
      <c r="K129" s="589"/>
      <c r="L129" s="590"/>
    </row>
    <row r="130" spans="1:12" ht="24" x14ac:dyDescent="0.2">
      <c r="A130" s="593">
        <v>724</v>
      </c>
      <c r="B130" s="161" t="s">
        <v>20</v>
      </c>
      <c r="C130" s="162" t="s">
        <v>21</v>
      </c>
      <c r="D130" s="162" t="s">
        <v>1884</v>
      </c>
      <c r="E130" s="162" t="s">
        <v>1885</v>
      </c>
      <c r="F130" s="594" t="s">
        <v>14</v>
      </c>
      <c r="G130" s="594"/>
      <c r="H130" s="592"/>
      <c r="I130" s="592"/>
      <c r="J130" s="592"/>
      <c r="K130" s="592"/>
      <c r="L130" s="592"/>
    </row>
    <row r="131" spans="1:12" x14ac:dyDescent="0.2">
      <c r="A131" s="593"/>
      <c r="B131" s="589" t="s">
        <v>4217</v>
      </c>
      <c r="C131" s="595" t="s">
        <v>4224</v>
      </c>
      <c r="D131" s="596">
        <v>43116</v>
      </c>
      <c r="E131" s="589" t="s">
        <v>4225</v>
      </c>
      <c r="F131" s="589" t="s">
        <v>4226</v>
      </c>
      <c r="G131" s="589"/>
      <c r="H131" s="591" t="s">
        <v>1890</v>
      </c>
      <c r="I131" s="591"/>
      <c r="J131" s="164" t="s">
        <v>1891</v>
      </c>
      <c r="K131" s="164" t="s">
        <v>0</v>
      </c>
      <c r="L131" s="165">
        <v>679.56</v>
      </c>
    </row>
    <row r="132" spans="1:12" x14ac:dyDescent="0.2">
      <c r="A132" s="593"/>
      <c r="B132" s="589"/>
      <c r="C132" s="595"/>
      <c r="D132" s="596"/>
      <c r="E132" s="589"/>
      <c r="F132" s="589"/>
      <c r="G132" s="589"/>
      <c r="H132" s="591" t="s">
        <v>1892</v>
      </c>
      <c r="I132" s="591"/>
      <c r="J132" s="164" t="s">
        <v>1891</v>
      </c>
      <c r="K132" s="164" t="s">
        <v>0</v>
      </c>
      <c r="L132" s="165">
        <v>223.87</v>
      </c>
    </row>
    <row r="133" spans="1:12" ht="24" x14ac:dyDescent="0.2">
      <c r="A133" s="593"/>
      <c r="B133" s="161" t="s">
        <v>29</v>
      </c>
      <c r="C133" s="162" t="s">
        <v>30</v>
      </c>
      <c r="D133" s="162" t="s">
        <v>1893</v>
      </c>
      <c r="E133" s="162" t="s">
        <v>1894</v>
      </c>
      <c r="F133" s="592"/>
      <c r="G133" s="592"/>
      <c r="H133" s="591" t="s">
        <v>1895</v>
      </c>
      <c r="I133" s="591"/>
      <c r="J133" s="589" t="s">
        <v>1891</v>
      </c>
      <c r="K133" s="589" t="s">
        <v>1891</v>
      </c>
      <c r="L133" s="590">
        <v>0</v>
      </c>
    </row>
    <row r="134" spans="1:12" ht="36" x14ac:dyDescent="0.2">
      <c r="A134" s="593"/>
      <c r="B134" s="164" t="s">
        <v>2388</v>
      </c>
      <c r="C134" s="164" t="s">
        <v>4226</v>
      </c>
      <c r="D134" s="166">
        <v>43128</v>
      </c>
      <c r="E134" s="164" t="s">
        <v>4227</v>
      </c>
      <c r="F134" s="592"/>
      <c r="G134" s="592"/>
      <c r="H134" s="591"/>
      <c r="I134" s="591"/>
      <c r="J134" s="589"/>
      <c r="K134" s="589"/>
      <c r="L134" s="590"/>
    </row>
    <row r="135" spans="1:12" ht="24" x14ac:dyDescent="0.2">
      <c r="A135" s="593">
        <v>725</v>
      </c>
      <c r="B135" s="161" t="s">
        <v>20</v>
      </c>
      <c r="C135" s="162" t="s">
        <v>21</v>
      </c>
      <c r="D135" s="162" t="s">
        <v>1884</v>
      </c>
      <c r="E135" s="162" t="s">
        <v>1885</v>
      </c>
      <c r="F135" s="594" t="s">
        <v>14</v>
      </c>
      <c r="G135" s="594"/>
      <c r="H135" s="592"/>
      <c r="I135" s="592"/>
      <c r="J135" s="592"/>
      <c r="K135" s="592"/>
      <c r="L135" s="592"/>
    </row>
    <row r="136" spans="1:12" x14ac:dyDescent="0.2">
      <c r="A136" s="593"/>
      <c r="B136" s="589" t="s">
        <v>4217</v>
      </c>
      <c r="C136" s="595" t="s">
        <v>4224</v>
      </c>
      <c r="D136" s="596">
        <v>43116</v>
      </c>
      <c r="E136" s="589" t="s">
        <v>4225</v>
      </c>
      <c r="F136" s="589" t="s">
        <v>4228</v>
      </c>
      <c r="G136" s="589"/>
      <c r="H136" s="591" t="s">
        <v>1890</v>
      </c>
      <c r="I136" s="591"/>
      <c r="J136" s="164" t="s">
        <v>1891</v>
      </c>
      <c r="K136" s="164" t="s">
        <v>0</v>
      </c>
      <c r="L136" s="165">
        <v>537.04</v>
      </c>
    </row>
    <row r="137" spans="1:12" x14ac:dyDescent="0.2">
      <c r="A137" s="593"/>
      <c r="B137" s="589"/>
      <c r="C137" s="595"/>
      <c r="D137" s="596"/>
      <c r="E137" s="589"/>
      <c r="F137" s="589"/>
      <c r="G137" s="589"/>
      <c r="H137" s="591" t="s">
        <v>1892</v>
      </c>
      <c r="I137" s="591"/>
      <c r="J137" s="164" t="s">
        <v>1891</v>
      </c>
      <c r="K137" s="164" t="s">
        <v>0</v>
      </c>
      <c r="L137" s="165">
        <v>2322.75</v>
      </c>
    </row>
    <row r="138" spans="1:12" ht="24" x14ac:dyDescent="0.2">
      <c r="A138" s="593"/>
      <c r="B138" s="161" t="s">
        <v>29</v>
      </c>
      <c r="C138" s="162" t="s">
        <v>30</v>
      </c>
      <c r="D138" s="162" t="s">
        <v>1893</v>
      </c>
      <c r="E138" s="162" t="s">
        <v>1894</v>
      </c>
      <c r="F138" s="592"/>
      <c r="G138" s="592"/>
      <c r="H138" s="591" t="s">
        <v>1895</v>
      </c>
      <c r="I138" s="591"/>
      <c r="J138" s="589" t="s">
        <v>1891</v>
      </c>
      <c r="K138" s="589" t="s">
        <v>1891</v>
      </c>
      <c r="L138" s="590">
        <v>0</v>
      </c>
    </row>
    <row r="139" spans="1:12" ht="36" x14ac:dyDescent="0.2">
      <c r="A139" s="593"/>
      <c r="B139" s="164" t="s">
        <v>2388</v>
      </c>
      <c r="C139" s="164" t="s">
        <v>4228</v>
      </c>
      <c r="D139" s="166">
        <v>43128</v>
      </c>
      <c r="E139" s="164" t="s">
        <v>4227</v>
      </c>
      <c r="F139" s="592"/>
      <c r="G139" s="592"/>
      <c r="H139" s="591"/>
      <c r="I139" s="591"/>
      <c r="J139" s="589"/>
      <c r="K139" s="589"/>
      <c r="L139" s="590"/>
    </row>
    <row r="140" spans="1:12" ht="24" x14ac:dyDescent="0.2">
      <c r="A140" s="593">
        <v>726</v>
      </c>
      <c r="B140" s="161" t="s">
        <v>20</v>
      </c>
      <c r="C140" s="162" t="s">
        <v>21</v>
      </c>
      <c r="D140" s="162" t="s">
        <v>1884</v>
      </c>
      <c r="E140" s="162" t="s">
        <v>1885</v>
      </c>
      <c r="F140" s="594" t="s">
        <v>14</v>
      </c>
      <c r="G140" s="594"/>
      <c r="H140" s="592"/>
      <c r="I140" s="592"/>
      <c r="J140" s="592"/>
      <c r="K140" s="592"/>
      <c r="L140" s="592"/>
    </row>
    <row r="141" spans="1:12" x14ac:dyDescent="0.2">
      <c r="A141" s="593"/>
      <c r="B141" s="589" t="s">
        <v>4217</v>
      </c>
      <c r="C141" s="595" t="s">
        <v>4224</v>
      </c>
      <c r="D141" s="596">
        <v>43116</v>
      </c>
      <c r="E141" s="589" t="s">
        <v>4225</v>
      </c>
      <c r="F141" s="589" t="s">
        <v>2218</v>
      </c>
      <c r="G141" s="589"/>
      <c r="H141" s="591" t="s">
        <v>1890</v>
      </c>
      <c r="I141" s="591"/>
      <c r="J141" s="164" t="s">
        <v>1891</v>
      </c>
      <c r="K141" s="164" t="s">
        <v>0</v>
      </c>
      <c r="L141" s="165">
        <v>547.20000000000005</v>
      </c>
    </row>
    <row r="142" spans="1:12" x14ac:dyDescent="0.2">
      <c r="A142" s="593"/>
      <c r="B142" s="589"/>
      <c r="C142" s="595"/>
      <c r="D142" s="596"/>
      <c r="E142" s="589"/>
      <c r="F142" s="589"/>
      <c r="G142" s="589"/>
      <c r="H142" s="591" t="s">
        <v>1892</v>
      </c>
      <c r="I142" s="591"/>
      <c r="J142" s="164" t="s">
        <v>1891</v>
      </c>
      <c r="K142" s="164" t="s">
        <v>0</v>
      </c>
      <c r="L142" s="165">
        <v>159.42000000000002</v>
      </c>
    </row>
    <row r="143" spans="1:12" ht="24" x14ac:dyDescent="0.2">
      <c r="A143" s="593"/>
      <c r="B143" s="161" t="s">
        <v>29</v>
      </c>
      <c r="C143" s="162" t="s">
        <v>30</v>
      </c>
      <c r="D143" s="162" t="s">
        <v>1893</v>
      </c>
      <c r="E143" s="162" t="s">
        <v>1894</v>
      </c>
      <c r="F143" s="592"/>
      <c r="G143" s="592"/>
      <c r="H143" s="591" t="s">
        <v>1895</v>
      </c>
      <c r="I143" s="591"/>
      <c r="J143" s="589" t="s">
        <v>1891</v>
      </c>
      <c r="K143" s="589" t="s">
        <v>1891</v>
      </c>
      <c r="L143" s="590">
        <v>0</v>
      </c>
    </row>
    <row r="144" spans="1:12" ht="36" x14ac:dyDescent="0.2">
      <c r="A144" s="593"/>
      <c r="B144" s="164" t="s">
        <v>2388</v>
      </c>
      <c r="C144" s="164" t="s">
        <v>2218</v>
      </c>
      <c r="D144" s="166">
        <v>43128</v>
      </c>
      <c r="E144" s="164" t="s">
        <v>4227</v>
      </c>
      <c r="F144" s="592"/>
      <c r="G144" s="592"/>
      <c r="H144" s="591"/>
      <c r="I144" s="591"/>
      <c r="J144" s="589"/>
      <c r="K144" s="589"/>
      <c r="L144" s="590"/>
    </row>
    <row r="145" spans="1:12" ht="24" x14ac:dyDescent="0.2">
      <c r="A145" s="593">
        <v>727</v>
      </c>
      <c r="B145" s="161" t="s">
        <v>20</v>
      </c>
      <c r="C145" s="162" t="s">
        <v>21</v>
      </c>
      <c r="D145" s="162" t="s">
        <v>1884</v>
      </c>
      <c r="E145" s="162" t="s">
        <v>1885</v>
      </c>
      <c r="F145" s="594" t="s">
        <v>14</v>
      </c>
      <c r="G145" s="594"/>
      <c r="H145" s="592"/>
      <c r="I145" s="592"/>
      <c r="J145" s="592"/>
      <c r="K145" s="592"/>
      <c r="L145" s="592"/>
    </row>
    <row r="146" spans="1:12" x14ac:dyDescent="0.2">
      <c r="A146" s="593"/>
      <c r="B146" s="589" t="s">
        <v>4217</v>
      </c>
      <c r="C146" s="589" t="s">
        <v>4229</v>
      </c>
      <c r="D146" s="596">
        <v>43130</v>
      </c>
      <c r="E146" s="589" t="s">
        <v>2350</v>
      </c>
      <c r="F146" s="589" t="s">
        <v>2772</v>
      </c>
      <c r="G146" s="589"/>
      <c r="H146" s="591" t="s">
        <v>1890</v>
      </c>
      <c r="I146" s="591"/>
      <c r="J146" s="164" t="s">
        <v>1891</v>
      </c>
      <c r="K146" s="164" t="s">
        <v>0</v>
      </c>
      <c r="L146" s="165">
        <v>542.70000000000005</v>
      </c>
    </row>
    <row r="147" spans="1:12" x14ac:dyDescent="0.2">
      <c r="A147" s="593"/>
      <c r="B147" s="589"/>
      <c r="C147" s="589"/>
      <c r="D147" s="596"/>
      <c r="E147" s="589"/>
      <c r="F147" s="589"/>
      <c r="G147" s="589"/>
      <c r="H147" s="591" t="s">
        <v>1892</v>
      </c>
      <c r="I147" s="591"/>
      <c r="J147" s="164" t="s">
        <v>1891</v>
      </c>
      <c r="K147" s="164" t="s">
        <v>0</v>
      </c>
      <c r="L147" s="165">
        <v>418.44</v>
      </c>
    </row>
    <row r="148" spans="1:12" ht="24" x14ac:dyDescent="0.2">
      <c r="A148" s="593"/>
      <c r="B148" s="161" t="s">
        <v>29</v>
      </c>
      <c r="C148" s="162" t="s">
        <v>30</v>
      </c>
      <c r="D148" s="162" t="s">
        <v>1893</v>
      </c>
      <c r="E148" s="162" t="s">
        <v>1894</v>
      </c>
      <c r="F148" s="592"/>
      <c r="G148" s="592"/>
      <c r="H148" s="591" t="s">
        <v>1895</v>
      </c>
      <c r="I148" s="591"/>
      <c r="J148" s="589" t="s">
        <v>1891</v>
      </c>
      <c r="K148" s="589" t="s">
        <v>1891</v>
      </c>
      <c r="L148" s="590">
        <v>0</v>
      </c>
    </row>
    <row r="149" spans="1:12" ht="36" x14ac:dyDescent="0.2">
      <c r="A149" s="593"/>
      <c r="B149" s="164" t="s">
        <v>2388</v>
      </c>
      <c r="C149" s="164" t="s">
        <v>2772</v>
      </c>
      <c r="D149" s="166">
        <v>43132</v>
      </c>
      <c r="E149" s="164" t="s">
        <v>4230</v>
      </c>
      <c r="F149" s="592"/>
      <c r="G149" s="592"/>
      <c r="H149" s="591"/>
      <c r="I149" s="591"/>
      <c r="J149" s="589"/>
      <c r="K149" s="589"/>
      <c r="L149" s="590"/>
    </row>
    <row r="150" spans="1:12" ht="24" x14ac:dyDescent="0.2">
      <c r="A150" s="593">
        <v>728</v>
      </c>
      <c r="B150" s="161" t="s">
        <v>20</v>
      </c>
      <c r="C150" s="162" t="s">
        <v>21</v>
      </c>
      <c r="D150" s="162" t="s">
        <v>1884</v>
      </c>
      <c r="E150" s="162" t="s">
        <v>1885</v>
      </c>
      <c r="F150" s="594" t="s">
        <v>14</v>
      </c>
      <c r="G150" s="594"/>
      <c r="H150" s="592"/>
      <c r="I150" s="592"/>
      <c r="J150" s="592"/>
      <c r="K150" s="592"/>
      <c r="L150" s="592"/>
    </row>
    <row r="151" spans="1:12" x14ac:dyDescent="0.2">
      <c r="A151" s="593"/>
      <c r="B151" s="589" t="s">
        <v>4217</v>
      </c>
      <c r="C151" s="595" t="s">
        <v>4231</v>
      </c>
      <c r="D151" s="596">
        <v>43162</v>
      </c>
      <c r="E151" s="589" t="s">
        <v>2004</v>
      </c>
      <c r="F151" s="589" t="s">
        <v>2069</v>
      </c>
      <c r="G151" s="589"/>
      <c r="H151" s="591" t="s">
        <v>1890</v>
      </c>
      <c r="I151" s="591"/>
      <c r="J151" s="164" t="s">
        <v>1891</v>
      </c>
      <c r="K151" s="164" t="s">
        <v>1891</v>
      </c>
      <c r="L151" s="165">
        <v>0</v>
      </c>
    </row>
    <row r="152" spans="1:12" x14ac:dyDescent="0.2">
      <c r="A152" s="593"/>
      <c r="B152" s="589"/>
      <c r="C152" s="595"/>
      <c r="D152" s="596"/>
      <c r="E152" s="589"/>
      <c r="F152" s="589"/>
      <c r="G152" s="589"/>
      <c r="H152" s="591" t="s">
        <v>1892</v>
      </c>
      <c r="I152" s="591"/>
      <c r="J152" s="164" t="s">
        <v>1891</v>
      </c>
      <c r="K152" s="164" t="s">
        <v>1891</v>
      </c>
      <c r="L152" s="165">
        <v>0</v>
      </c>
    </row>
    <row r="153" spans="1:12" ht="24" x14ac:dyDescent="0.2">
      <c r="A153" s="593"/>
      <c r="B153" s="161" t="s">
        <v>29</v>
      </c>
      <c r="C153" s="162" t="s">
        <v>30</v>
      </c>
      <c r="D153" s="162" t="s">
        <v>1893</v>
      </c>
      <c r="E153" s="162" t="s">
        <v>1894</v>
      </c>
      <c r="F153" s="592"/>
      <c r="G153" s="592"/>
      <c r="H153" s="591" t="s">
        <v>1895</v>
      </c>
      <c r="I153" s="591"/>
      <c r="J153" s="589" t="s">
        <v>1891</v>
      </c>
      <c r="K153" s="589" t="s">
        <v>0</v>
      </c>
      <c r="L153" s="590">
        <v>1375</v>
      </c>
    </row>
    <row r="154" spans="1:12" ht="36" x14ac:dyDescent="0.2">
      <c r="A154" s="593"/>
      <c r="B154" s="164" t="s">
        <v>2388</v>
      </c>
      <c r="C154" s="164" t="s">
        <v>2069</v>
      </c>
      <c r="D154" s="166">
        <v>43168</v>
      </c>
      <c r="E154" s="164" t="s">
        <v>2732</v>
      </c>
      <c r="F154" s="592"/>
      <c r="G154" s="592"/>
      <c r="H154" s="591"/>
      <c r="I154" s="591"/>
      <c r="J154" s="589"/>
      <c r="K154" s="589"/>
      <c r="L154" s="590"/>
    </row>
    <row r="155" spans="1:12" ht="24" x14ac:dyDescent="0.2">
      <c r="A155" s="593">
        <v>729</v>
      </c>
      <c r="B155" s="161" t="s">
        <v>20</v>
      </c>
      <c r="C155" s="162" t="s">
        <v>21</v>
      </c>
      <c r="D155" s="162" t="s">
        <v>1884</v>
      </c>
      <c r="E155" s="162" t="s">
        <v>1885</v>
      </c>
      <c r="F155" s="594" t="s">
        <v>14</v>
      </c>
      <c r="G155" s="594"/>
      <c r="H155" s="592"/>
      <c r="I155" s="592"/>
      <c r="J155" s="592"/>
      <c r="K155" s="592"/>
      <c r="L155" s="592"/>
    </row>
    <row r="156" spans="1:12" x14ac:dyDescent="0.2">
      <c r="A156" s="593"/>
      <c r="B156" s="589" t="s">
        <v>4217</v>
      </c>
      <c r="C156" s="595" t="s">
        <v>4231</v>
      </c>
      <c r="D156" s="596">
        <v>43162</v>
      </c>
      <c r="E156" s="589" t="s">
        <v>2004</v>
      </c>
      <c r="F156" s="589" t="s">
        <v>2731</v>
      </c>
      <c r="G156" s="589"/>
      <c r="H156" s="591" t="s">
        <v>1890</v>
      </c>
      <c r="I156" s="591"/>
      <c r="J156" s="164" t="s">
        <v>1891</v>
      </c>
      <c r="K156" s="164" t="s">
        <v>0</v>
      </c>
      <c r="L156" s="165">
        <v>154.5</v>
      </c>
    </row>
    <row r="157" spans="1:12" x14ac:dyDescent="0.2">
      <c r="A157" s="593"/>
      <c r="B157" s="589"/>
      <c r="C157" s="595"/>
      <c r="D157" s="596"/>
      <c r="E157" s="589"/>
      <c r="F157" s="589"/>
      <c r="G157" s="589"/>
      <c r="H157" s="591" t="s">
        <v>1892</v>
      </c>
      <c r="I157" s="591"/>
      <c r="J157" s="164" t="s">
        <v>1891</v>
      </c>
      <c r="K157" s="164" t="s">
        <v>0</v>
      </c>
      <c r="L157" s="165">
        <v>480.4</v>
      </c>
    </row>
    <row r="158" spans="1:12" ht="24" x14ac:dyDescent="0.2">
      <c r="A158" s="593"/>
      <c r="B158" s="161" t="s">
        <v>29</v>
      </c>
      <c r="C158" s="162" t="s">
        <v>30</v>
      </c>
      <c r="D158" s="162" t="s">
        <v>1893</v>
      </c>
      <c r="E158" s="162" t="s">
        <v>1894</v>
      </c>
      <c r="F158" s="592"/>
      <c r="G158" s="592"/>
      <c r="H158" s="591" t="s">
        <v>1895</v>
      </c>
      <c r="I158" s="591"/>
      <c r="J158" s="589" t="s">
        <v>1891</v>
      </c>
      <c r="K158" s="589" t="s">
        <v>1891</v>
      </c>
      <c r="L158" s="590">
        <v>0</v>
      </c>
    </row>
    <row r="159" spans="1:12" ht="36" x14ac:dyDescent="0.2">
      <c r="A159" s="593"/>
      <c r="B159" s="164" t="s">
        <v>2388</v>
      </c>
      <c r="C159" s="164" t="s">
        <v>2731</v>
      </c>
      <c r="D159" s="166">
        <v>43168</v>
      </c>
      <c r="E159" s="164" t="s">
        <v>2732</v>
      </c>
      <c r="F159" s="592"/>
      <c r="G159" s="592"/>
      <c r="H159" s="591"/>
      <c r="I159" s="591"/>
      <c r="J159" s="589"/>
      <c r="K159" s="589"/>
      <c r="L159" s="590"/>
    </row>
    <row r="160" spans="1:12" ht="24" x14ac:dyDescent="0.2">
      <c r="A160" s="593">
        <v>730</v>
      </c>
      <c r="B160" s="161" t="s">
        <v>20</v>
      </c>
      <c r="C160" s="162" t="s">
        <v>21</v>
      </c>
      <c r="D160" s="162" t="s">
        <v>1884</v>
      </c>
      <c r="E160" s="162" t="s">
        <v>1885</v>
      </c>
      <c r="F160" s="594" t="s">
        <v>14</v>
      </c>
      <c r="G160" s="594"/>
      <c r="H160" s="592"/>
      <c r="I160" s="592"/>
      <c r="J160" s="592"/>
      <c r="K160" s="592"/>
      <c r="L160" s="592"/>
    </row>
    <row r="161" spans="1:12" x14ac:dyDescent="0.2">
      <c r="A161" s="593"/>
      <c r="B161" s="589" t="s">
        <v>4217</v>
      </c>
      <c r="C161" s="595" t="s">
        <v>4232</v>
      </c>
      <c r="D161" s="596">
        <v>43179</v>
      </c>
      <c r="E161" s="589" t="s">
        <v>1921</v>
      </c>
      <c r="F161" s="589" t="s">
        <v>2731</v>
      </c>
      <c r="G161" s="589"/>
      <c r="H161" s="591" t="s">
        <v>1890</v>
      </c>
      <c r="I161" s="591"/>
      <c r="J161" s="164" t="s">
        <v>1891</v>
      </c>
      <c r="K161" s="164" t="s">
        <v>0</v>
      </c>
      <c r="L161" s="165">
        <v>401.52</v>
      </c>
    </row>
    <row r="162" spans="1:12" x14ac:dyDescent="0.2">
      <c r="A162" s="593"/>
      <c r="B162" s="589"/>
      <c r="C162" s="595"/>
      <c r="D162" s="596"/>
      <c r="E162" s="589"/>
      <c r="F162" s="589"/>
      <c r="G162" s="589"/>
      <c r="H162" s="591" t="s">
        <v>1892</v>
      </c>
      <c r="I162" s="591"/>
      <c r="J162" s="164" t="s">
        <v>1891</v>
      </c>
      <c r="K162" s="164" t="s">
        <v>1891</v>
      </c>
      <c r="L162" s="165">
        <v>0</v>
      </c>
    </row>
    <row r="163" spans="1:12" ht="24" x14ac:dyDescent="0.2">
      <c r="A163" s="593"/>
      <c r="B163" s="161" t="s">
        <v>29</v>
      </c>
      <c r="C163" s="162" t="s">
        <v>30</v>
      </c>
      <c r="D163" s="162" t="s">
        <v>1893</v>
      </c>
      <c r="E163" s="162" t="s">
        <v>1894</v>
      </c>
      <c r="F163" s="592"/>
      <c r="G163" s="592"/>
      <c r="H163" s="591" t="s">
        <v>1895</v>
      </c>
      <c r="I163" s="591"/>
      <c r="J163" s="589" t="s">
        <v>1891</v>
      </c>
      <c r="K163" s="589" t="s">
        <v>0</v>
      </c>
      <c r="L163" s="590">
        <v>32.65</v>
      </c>
    </row>
    <row r="164" spans="1:12" ht="36" x14ac:dyDescent="0.2">
      <c r="A164" s="593"/>
      <c r="B164" s="164" t="s">
        <v>2388</v>
      </c>
      <c r="C164" s="164" t="s">
        <v>2731</v>
      </c>
      <c r="D164" s="166">
        <v>43188</v>
      </c>
      <c r="E164" s="164" t="s">
        <v>4233</v>
      </c>
      <c r="F164" s="592"/>
      <c r="G164" s="592"/>
      <c r="H164" s="591"/>
      <c r="I164" s="591"/>
      <c r="J164" s="589"/>
      <c r="K164" s="589"/>
      <c r="L164" s="590"/>
    </row>
    <row r="165" spans="1:12" ht="24" x14ac:dyDescent="0.2">
      <c r="A165" s="593">
        <v>731</v>
      </c>
      <c r="B165" s="161" t="s">
        <v>20</v>
      </c>
      <c r="C165" s="162" t="s">
        <v>21</v>
      </c>
      <c r="D165" s="162" t="s">
        <v>1884</v>
      </c>
      <c r="E165" s="162" t="s">
        <v>1885</v>
      </c>
      <c r="F165" s="594" t="s">
        <v>14</v>
      </c>
      <c r="G165" s="594"/>
      <c r="H165" s="592"/>
      <c r="I165" s="592"/>
      <c r="J165" s="592"/>
      <c r="K165" s="592"/>
      <c r="L165" s="592"/>
    </row>
    <row r="166" spans="1:12" x14ac:dyDescent="0.2">
      <c r="A166" s="593"/>
      <c r="B166" s="589" t="s">
        <v>4217</v>
      </c>
      <c r="C166" s="595" t="s">
        <v>4232</v>
      </c>
      <c r="D166" s="596">
        <v>43179</v>
      </c>
      <c r="E166" s="589" t="s">
        <v>1921</v>
      </c>
      <c r="F166" s="589" t="s">
        <v>4234</v>
      </c>
      <c r="G166" s="589"/>
      <c r="H166" s="591" t="s">
        <v>1890</v>
      </c>
      <c r="I166" s="591"/>
      <c r="J166" s="164" t="s">
        <v>1891</v>
      </c>
      <c r="K166" s="164" t="s">
        <v>0</v>
      </c>
      <c r="L166" s="165">
        <v>481.86</v>
      </c>
    </row>
    <row r="167" spans="1:12" x14ac:dyDescent="0.2">
      <c r="A167" s="593"/>
      <c r="B167" s="589"/>
      <c r="C167" s="595"/>
      <c r="D167" s="596"/>
      <c r="E167" s="589"/>
      <c r="F167" s="589"/>
      <c r="G167" s="589"/>
      <c r="H167" s="591" t="s">
        <v>1892</v>
      </c>
      <c r="I167" s="591"/>
      <c r="J167" s="164" t="s">
        <v>1891</v>
      </c>
      <c r="K167" s="164" t="s">
        <v>0</v>
      </c>
      <c r="L167" s="165">
        <v>212.1</v>
      </c>
    </row>
    <row r="168" spans="1:12" ht="24" x14ac:dyDescent="0.2">
      <c r="A168" s="593"/>
      <c r="B168" s="161" t="s">
        <v>29</v>
      </c>
      <c r="C168" s="162" t="s">
        <v>30</v>
      </c>
      <c r="D168" s="162" t="s">
        <v>1893</v>
      </c>
      <c r="E168" s="162" t="s">
        <v>1894</v>
      </c>
      <c r="F168" s="592"/>
      <c r="G168" s="592"/>
      <c r="H168" s="591" t="s">
        <v>1895</v>
      </c>
      <c r="I168" s="591"/>
      <c r="J168" s="589" t="s">
        <v>1891</v>
      </c>
      <c r="K168" s="589" t="s">
        <v>1891</v>
      </c>
      <c r="L168" s="590">
        <v>0</v>
      </c>
    </row>
    <row r="169" spans="1:12" ht="36" x14ac:dyDescent="0.2">
      <c r="A169" s="593"/>
      <c r="B169" s="164" t="s">
        <v>2388</v>
      </c>
      <c r="C169" s="164" t="s">
        <v>4234</v>
      </c>
      <c r="D169" s="166">
        <v>43188</v>
      </c>
      <c r="E169" s="164" t="s">
        <v>4233</v>
      </c>
      <c r="F169" s="592"/>
      <c r="G169" s="592"/>
      <c r="H169" s="591"/>
      <c r="I169" s="591"/>
      <c r="J169" s="589"/>
      <c r="K169" s="589"/>
      <c r="L169" s="590"/>
    </row>
    <row r="170" spans="1:12" ht="24" x14ac:dyDescent="0.2">
      <c r="A170" s="593">
        <v>732</v>
      </c>
      <c r="B170" s="161" t="s">
        <v>20</v>
      </c>
      <c r="C170" s="162" t="s">
        <v>21</v>
      </c>
      <c r="D170" s="162" t="s">
        <v>1884</v>
      </c>
      <c r="E170" s="162" t="s">
        <v>1885</v>
      </c>
      <c r="F170" s="594" t="s">
        <v>14</v>
      </c>
      <c r="G170" s="594"/>
      <c r="H170" s="592"/>
      <c r="I170" s="592"/>
      <c r="J170" s="592"/>
      <c r="K170" s="592"/>
      <c r="L170" s="592"/>
    </row>
    <row r="171" spans="1:12" x14ac:dyDescent="0.2">
      <c r="A171" s="593"/>
      <c r="B171" s="589" t="s">
        <v>4235</v>
      </c>
      <c r="C171" s="595" t="s">
        <v>4236</v>
      </c>
      <c r="D171" s="596">
        <v>43050</v>
      </c>
      <c r="E171" s="589" t="s">
        <v>1932</v>
      </c>
      <c r="F171" s="589" t="s">
        <v>2443</v>
      </c>
      <c r="G171" s="589"/>
      <c r="H171" s="591" t="s">
        <v>1890</v>
      </c>
      <c r="I171" s="591"/>
      <c r="J171" s="164" t="s">
        <v>1891</v>
      </c>
      <c r="K171" s="164" t="s">
        <v>0</v>
      </c>
      <c r="L171" s="165">
        <v>1170</v>
      </c>
    </row>
    <row r="172" spans="1:12" x14ac:dyDescent="0.2">
      <c r="A172" s="593"/>
      <c r="B172" s="589"/>
      <c r="C172" s="595"/>
      <c r="D172" s="596"/>
      <c r="E172" s="589"/>
      <c r="F172" s="589"/>
      <c r="G172" s="589"/>
      <c r="H172" s="591" t="s">
        <v>1892</v>
      </c>
      <c r="I172" s="591"/>
      <c r="J172" s="164" t="s">
        <v>1891</v>
      </c>
      <c r="K172" s="164" t="s">
        <v>1891</v>
      </c>
      <c r="L172" s="165">
        <v>0</v>
      </c>
    </row>
    <row r="173" spans="1:12" ht="24" x14ac:dyDescent="0.2">
      <c r="A173" s="593"/>
      <c r="B173" s="161" t="s">
        <v>29</v>
      </c>
      <c r="C173" s="162" t="s">
        <v>30</v>
      </c>
      <c r="D173" s="162" t="s">
        <v>1893</v>
      </c>
      <c r="E173" s="162" t="s">
        <v>1894</v>
      </c>
      <c r="F173" s="592"/>
      <c r="G173" s="592"/>
      <c r="H173" s="591" t="s">
        <v>1895</v>
      </c>
      <c r="I173" s="591"/>
      <c r="J173" s="589" t="s">
        <v>1891</v>
      </c>
      <c r="K173" s="589" t="s">
        <v>0</v>
      </c>
      <c r="L173" s="590">
        <v>1882.87</v>
      </c>
    </row>
    <row r="174" spans="1:12" ht="24" x14ac:dyDescent="0.2">
      <c r="A174" s="593"/>
      <c r="B174" s="164" t="s">
        <v>1896</v>
      </c>
      <c r="C174" s="164" t="s">
        <v>2443</v>
      </c>
      <c r="D174" s="166">
        <v>43057</v>
      </c>
      <c r="E174" s="164" t="s">
        <v>4237</v>
      </c>
      <c r="F174" s="592"/>
      <c r="G174" s="592"/>
      <c r="H174" s="591"/>
      <c r="I174" s="591"/>
      <c r="J174" s="589"/>
      <c r="K174" s="589"/>
      <c r="L174" s="590"/>
    </row>
    <row r="175" spans="1:12" ht="24" x14ac:dyDescent="0.2">
      <c r="A175" s="593">
        <v>733</v>
      </c>
      <c r="B175" s="161" t="s">
        <v>20</v>
      </c>
      <c r="C175" s="162" t="s">
        <v>21</v>
      </c>
      <c r="D175" s="162" t="s">
        <v>1884</v>
      </c>
      <c r="E175" s="162" t="s">
        <v>1885</v>
      </c>
      <c r="F175" s="594" t="s">
        <v>14</v>
      </c>
      <c r="G175" s="594"/>
      <c r="H175" s="592"/>
      <c r="I175" s="592"/>
      <c r="J175" s="592"/>
      <c r="K175" s="592"/>
      <c r="L175" s="592"/>
    </row>
    <row r="176" spans="1:12" x14ac:dyDescent="0.2">
      <c r="A176" s="593"/>
      <c r="B176" s="589" t="s">
        <v>4235</v>
      </c>
      <c r="C176" s="595" t="s">
        <v>4238</v>
      </c>
      <c r="D176" s="596">
        <v>43068</v>
      </c>
      <c r="E176" s="589" t="s">
        <v>1952</v>
      </c>
      <c r="F176" s="589" t="s">
        <v>4239</v>
      </c>
      <c r="G176" s="589"/>
      <c r="H176" s="591" t="s">
        <v>1890</v>
      </c>
      <c r="I176" s="591"/>
      <c r="J176" s="164" t="s">
        <v>1891</v>
      </c>
      <c r="K176" s="164" t="s">
        <v>0</v>
      </c>
      <c r="L176" s="165">
        <v>600</v>
      </c>
    </row>
    <row r="177" spans="1:12" x14ac:dyDescent="0.2">
      <c r="A177" s="593"/>
      <c r="B177" s="589"/>
      <c r="C177" s="595"/>
      <c r="D177" s="596"/>
      <c r="E177" s="589"/>
      <c r="F177" s="589"/>
      <c r="G177" s="589"/>
      <c r="H177" s="591" t="s">
        <v>1892</v>
      </c>
      <c r="I177" s="591"/>
      <c r="J177" s="164" t="s">
        <v>1891</v>
      </c>
      <c r="K177" s="164" t="s">
        <v>0</v>
      </c>
      <c r="L177" s="165">
        <v>901.86</v>
      </c>
    </row>
    <row r="178" spans="1:12" ht="24" x14ac:dyDescent="0.2">
      <c r="A178" s="593"/>
      <c r="B178" s="161" t="s">
        <v>29</v>
      </c>
      <c r="C178" s="162" t="s">
        <v>30</v>
      </c>
      <c r="D178" s="162" t="s">
        <v>1893</v>
      </c>
      <c r="E178" s="162" t="s">
        <v>1894</v>
      </c>
      <c r="F178" s="592"/>
      <c r="G178" s="592"/>
      <c r="H178" s="591" t="s">
        <v>1895</v>
      </c>
      <c r="I178" s="591"/>
      <c r="J178" s="589" t="s">
        <v>1891</v>
      </c>
      <c r="K178" s="589" t="s">
        <v>0</v>
      </c>
      <c r="L178" s="590">
        <v>500</v>
      </c>
    </row>
    <row r="179" spans="1:12" ht="24" x14ac:dyDescent="0.2">
      <c r="A179" s="593"/>
      <c r="B179" s="164" t="s">
        <v>1896</v>
      </c>
      <c r="C179" s="164" t="s">
        <v>4239</v>
      </c>
      <c r="D179" s="166">
        <v>43073</v>
      </c>
      <c r="E179" s="164" t="s">
        <v>3811</v>
      </c>
      <c r="F179" s="592"/>
      <c r="G179" s="592"/>
      <c r="H179" s="591"/>
      <c r="I179" s="591"/>
      <c r="J179" s="589"/>
      <c r="K179" s="589"/>
      <c r="L179" s="590"/>
    </row>
    <row r="180" spans="1:12" ht="24" x14ac:dyDescent="0.2">
      <c r="A180" s="593">
        <v>734</v>
      </c>
      <c r="B180" s="161" t="s">
        <v>20</v>
      </c>
      <c r="C180" s="162" t="s">
        <v>21</v>
      </c>
      <c r="D180" s="162" t="s">
        <v>1884</v>
      </c>
      <c r="E180" s="162" t="s">
        <v>1885</v>
      </c>
      <c r="F180" s="594" t="s">
        <v>14</v>
      </c>
      <c r="G180" s="594"/>
      <c r="H180" s="592"/>
      <c r="I180" s="592"/>
      <c r="J180" s="592"/>
      <c r="K180" s="592"/>
      <c r="L180" s="592"/>
    </row>
    <row r="181" spans="1:12" x14ac:dyDescent="0.2">
      <c r="A181" s="593"/>
      <c r="B181" s="589" t="s">
        <v>4235</v>
      </c>
      <c r="C181" s="595" t="s">
        <v>4240</v>
      </c>
      <c r="D181" s="596">
        <v>43076</v>
      </c>
      <c r="E181" s="589" t="s">
        <v>3917</v>
      </c>
      <c r="F181" s="589" t="s">
        <v>2837</v>
      </c>
      <c r="G181" s="589"/>
      <c r="H181" s="591" t="s">
        <v>1890</v>
      </c>
      <c r="I181" s="591"/>
      <c r="J181" s="164" t="s">
        <v>1891</v>
      </c>
      <c r="K181" s="164" t="s">
        <v>0</v>
      </c>
      <c r="L181" s="165">
        <v>294.63</v>
      </c>
    </row>
    <row r="182" spans="1:12" x14ac:dyDescent="0.2">
      <c r="A182" s="593"/>
      <c r="B182" s="589"/>
      <c r="C182" s="595"/>
      <c r="D182" s="596"/>
      <c r="E182" s="589"/>
      <c r="F182" s="589"/>
      <c r="G182" s="589"/>
      <c r="H182" s="591" t="s">
        <v>1892</v>
      </c>
      <c r="I182" s="591"/>
      <c r="J182" s="164" t="s">
        <v>1891</v>
      </c>
      <c r="K182" s="164" t="s">
        <v>1891</v>
      </c>
      <c r="L182" s="165">
        <v>0</v>
      </c>
    </row>
    <row r="183" spans="1:12" ht="24" x14ac:dyDescent="0.2">
      <c r="A183" s="593"/>
      <c r="B183" s="161" t="s">
        <v>29</v>
      </c>
      <c r="C183" s="162" t="s">
        <v>30</v>
      </c>
      <c r="D183" s="162" t="s">
        <v>1893</v>
      </c>
      <c r="E183" s="162" t="s">
        <v>1894</v>
      </c>
      <c r="F183" s="592"/>
      <c r="G183" s="592"/>
      <c r="H183" s="591" t="s">
        <v>1895</v>
      </c>
      <c r="I183" s="591"/>
      <c r="J183" s="589" t="s">
        <v>1891</v>
      </c>
      <c r="K183" s="589" t="s">
        <v>0</v>
      </c>
      <c r="L183" s="590">
        <v>275</v>
      </c>
    </row>
    <row r="184" spans="1:12" ht="24" x14ac:dyDescent="0.2">
      <c r="A184" s="593"/>
      <c r="B184" s="164" t="s">
        <v>1896</v>
      </c>
      <c r="C184" s="164" t="s">
        <v>2837</v>
      </c>
      <c r="D184" s="166">
        <v>43079</v>
      </c>
      <c r="E184" s="164" t="s">
        <v>2457</v>
      </c>
      <c r="F184" s="592"/>
      <c r="G184" s="592"/>
      <c r="H184" s="591"/>
      <c r="I184" s="591"/>
      <c r="J184" s="589"/>
      <c r="K184" s="589"/>
      <c r="L184" s="590"/>
    </row>
    <row r="185" spans="1:12" ht="24" x14ac:dyDescent="0.2">
      <c r="A185" s="593">
        <v>735</v>
      </c>
      <c r="B185" s="161" t="s">
        <v>20</v>
      </c>
      <c r="C185" s="162" t="s">
        <v>21</v>
      </c>
      <c r="D185" s="162" t="s">
        <v>1884</v>
      </c>
      <c r="E185" s="162" t="s">
        <v>1885</v>
      </c>
      <c r="F185" s="594" t="s">
        <v>14</v>
      </c>
      <c r="G185" s="594"/>
      <c r="H185" s="592"/>
      <c r="I185" s="592"/>
      <c r="J185" s="592"/>
      <c r="K185" s="592"/>
      <c r="L185" s="592"/>
    </row>
    <row r="186" spans="1:12" x14ac:dyDescent="0.2">
      <c r="A186" s="593"/>
      <c r="B186" s="589" t="s">
        <v>4241</v>
      </c>
      <c r="C186" s="589" t="s">
        <v>4242</v>
      </c>
      <c r="D186" s="596">
        <v>43123</v>
      </c>
      <c r="E186" s="589" t="s">
        <v>2064</v>
      </c>
      <c r="F186" s="589" t="s">
        <v>2065</v>
      </c>
      <c r="G186" s="589"/>
      <c r="H186" s="591" t="s">
        <v>1890</v>
      </c>
      <c r="I186" s="591"/>
      <c r="J186" s="164" t="s">
        <v>1891</v>
      </c>
      <c r="K186" s="164" t="s">
        <v>0</v>
      </c>
      <c r="L186" s="165">
        <v>608.96</v>
      </c>
    </row>
    <row r="187" spans="1:12" x14ac:dyDescent="0.2">
      <c r="A187" s="593"/>
      <c r="B187" s="589"/>
      <c r="C187" s="589"/>
      <c r="D187" s="596"/>
      <c r="E187" s="589"/>
      <c r="F187" s="589"/>
      <c r="G187" s="589"/>
      <c r="H187" s="591" t="s">
        <v>1892</v>
      </c>
      <c r="I187" s="591"/>
      <c r="J187" s="164" t="s">
        <v>1891</v>
      </c>
      <c r="K187" s="164" t="s">
        <v>0</v>
      </c>
      <c r="L187" s="165">
        <v>78</v>
      </c>
    </row>
    <row r="188" spans="1:12" ht="24" x14ac:dyDescent="0.2">
      <c r="A188" s="593"/>
      <c r="B188" s="161" t="s">
        <v>29</v>
      </c>
      <c r="C188" s="162" t="s">
        <v>30</v>
      </c>
      <c r="D188" s="162" t="s">
        <v>1893</v>
      </c>
      <c r="E188" s="162" t="s">
        <v>1894</v>
      </c>
      <c r="F188" s="592"/>
      <c r="G188" s="592"/>
      <c r="H188" s="591" t="s">
        <v>1895</v>
      </c>
      <c r="I188" s="591"/>
      <c r="J188" s="589" t="s">
        <v>1891</v>
      </c>
      <c r="K188" s="589" t="s">
        <v>1891</v>
      </c>
      <c r="L188" s="590">
        <v>0</v>
      </c>
    </row>
    <row r="189" spans="1:12" ht="24" x14ac:dyDescent="0.2">
      <c r="A189" s="593"/>
      <c r="B189" s="164" t="s">
        <v>2337</v>
      </c>
      <c r="C189" s="164" t="s">
        <v>2065</v>
      </c>
      <c r="D189" s="166">
        <v>43125</v>
      </c>
      <c r="E189" s="164" t="s">
        <v>2129</v>
      </c>
      <c r="F189" s="592"/>
      <c r="G189" s="592"/>
      <c r="H189" s="591"/>
      <c r="I189" s="591"/>
      <c r="J189" s="589"/>
      <c r="K189" s="589"/>
      <c r="L189" s="590"/>
    </row>
    <row r="190" spans="1:12" ht="24" x14ac:dyDescent="0.2">
      <c r="A190" s="593">
        <v>736</v>
      </c>
      <c r="B190" s="161" t="s">
        <v>20</v>
      </c>
      <c r="C190" s="162" t="s">
        <v>21</v>
      </c>
      <c r="D190" s="162" t="s">
        <v>1884</v>
      </c>
      <c r="E190" s="162" t="s">
        <v>1885</v>
      </c>
      <c r="F190" s="594" t="s">
        <v>14</v>
      </c>
      <c r="G190" s="594"/>
      <c r="H190" s="592"/>
      <c r="I190" s="592"/>
      <c r="J190" s="592"/>
      <c r="K190" s="592"/>
      <c r="L190" s="592"/>
    </row>
    <row r="191" spans="1:12" x14ac:dyDescent="0.2">
      <c r="A191" s="593"/>
      <c r="B191" s="589" t="s">
        <v>4243</v>
      </c>
      <c r="C191" s="595" t="s">
        <v>4244</v>
      </c>
      <c r="D191" s="596">
        <v>43027</v>
      </c>
      <c r="E191" s="589" t="s">
        <v>2372</v>
      </c>
      <c r="F191" s="589" t="s">
        <v>4245</v>
      </c>
      <c r="G191" s="589"/>
      <c r="H191" s="591" t="s">
        <v>1890</v>
      </c>
      <c r="I191" s="591"/>
      <c r="J191" s="164" t="s">
        <v>1891</v>
      </c>
      <c r="K191" s="164" t="s">
        <v>0</v>
      </c>
      <c r="L191" s="165">
        <v>670</v>
      </c>
    </row>
    <row r="192" spans="1:12" x14ac:dyDescent="0.2">
      <c r="A192" s="593"/>
      <c r="B192" s="589"/>
      <c r="C192" s="595"/>
      <c r="D192" s="596"/>
      <c r="E192" s="589"/>
      <c r="F192" s="589"/>
      <c r="G192" s="589"/>
      <c r="H192" s="591" t="s">
        <v>1892</v>
      </c>
      <c r="I192" s="591"/>
      <c r="J192" s="164" t="s">
        <v>1891</v>
      </c>
      <c r="K192" s="164" t="s">
        <v>0</v>
      </c>
      <c r="L192" s="165">
        <v>259.39999999999998</v>
      </c>
    </row>
    <row r="193" spans="1:12" ht="24" x14ac:dyDescent="0.2">
      <c r="A193" s="593"/>
      <c r="B193" s="161" t="s">
        <v>29</v>
      </c>
      <c r="C193" s="162" t="s">
        <v>30</v>
      </c>
      <c r="D193" s="162" t="s">
        <v>1893</v>
      </c>
      <c r="E193" s="162" t="s">
        <v>1894</v>
      </c>
      <c r="F193" s="592"/>
      <c r="G193" s="592"/>
      <c r="H193" s="591" t="s">
        <v>1895</v>
      </c>
      <c r="I193" s="591"/>
      <c r="J193" s="589" t="s">
        <v>1891</v>
      </c>
      <c r="K193" s="589" t="s">
        <v>1891</v>
      </c>
      <c r="L193" s="590">
        <v>0</v>
      </c>
    </row>
    <row r="194" spans="1:12" ht="24" x14ac:dyDescent="0.2">
      <c r="A194" s="593"/>
      <c r="B194" s="164" t="s">
        <v>4246</v>
      </c>
      <c r="C194" s="164" t="s">
        <v>4245</v>
      </c>
      <c r="D194" s="166">
        <v>43029</v>
      </c>
      <c r="E194" s="164" t="s">
        <v>3549</v>
      </c>
      <c r="F194" s="592"/>
      <c r="G194" s="592"/>
      <c r="H194" s="591"/>
      <c r="I194" s="591"/>
      <c r="J194" s="589"/>
      <c r="K194" s="589"/>
      <c r="L194" s="590"/>
    </row>
    <row r="195" spans="1:12" ht="24" x14ac:dyDescent="0.2">
      <c r="A195" s="593">
        <v>737</v>
      </c>
      <c r="B195" s="161" t="s">
        <v>20</v>
      </c>
      <c r="C195" s="162" t="s">
        <v>21</v>
      </c>
      <c r="D195" s="162" t="s">
        <v>1884</v>
      </c>
      <c r="E195" s="162" t="s">
        <v>1885</v>
      </c>
      <c r="F195" s="594" t="s">
        <v>14</v>
      </c>
      <c r="G195" s="594"/>
      <c r="H195" s="592"/>
      <c r="I195" s="592"/>
      <c r="J195" s="592"/>
      <c r="K195" s="592"/>
      <c r="L195" s="592"/>
    </row>
    <row r="196" spans="1:12" x14ac:dyDescent="0.2">
      <c r="A196" s="593"/>
      <c r="B196" s="589" t="s">
        <v>4243</v>
      </c>
      <c r="C196" s="595" t="s">
        <v>4247</v>
      </c>
      <c r="D196" s="596">
        <v>43047</v>
      </c>
      <c r="E196" s="589" t="s">
        <v>3523</v>
      </c>
      <c r="F196" s="589" t="s">
        <v>4248</v>
      </c>
      <c r="G196" s="589"/>
      <c r="H196" s="591" t="s">
        <v>1890</v>
      </c>
      <c r="I196" s="591"/>
      <c r="J196" s="164" t="s">
        <v>1891</v>
      </c>
      <c r="K196" s="164" t="s">
        <v>0</v>
      </c>
      <c r="L196" s="165">
        <v>721</v>
      </c>
    </row>
    <row r="197" spans="1:12" x14ac:dyDescent="0.2">
      <c r="A197" s="593"/>
      <c r="B197" s="589"/>
      <c r="C197" s="595"/>
      <c r="D197" s="596"/>
      <c r="E197" s="589"/>
      <c r="F197" s="589"/>
      <c r="G197" s="589"/>
      <c r="H197" s="591" t="s">
        <v>1892</v>
      </c>
      <c r="I197" s="591"/>
      <c r="J197" s="164" t="s">
        <v>1891</v>
      </c>
      <c r="K197" s="164" t="s">
        <v>0</v>
      </c>
      <c r="L197" s="165">
        <v>4342</v>
      </c>
    </row>
    <row r="198" spans="1:12" ht="24" x14ac:dyDescent="0.2">
      <c r="A198" s="593"/>
      <c r="B198" s="161" t="s">
        <v>29</v>
      </c>
      <c r="C198" s="162" t="s">
        <v>30</v>
      </c>
      <c r="D198" s="162" t="s">
        <v>1893</v>
      </c>
      <c r="E198" s="162" t="s">
        <v>1894</v>
      </c>
      <c r="F198" s="592"/>
      <c r="G198" s="592"/>
      <c r="H198" s="591" t="s">
        <v>1895</v>
      </c>
      <c r="I198" s="591"/>
      <c r="J198" s="589" t="s">
        <v>1891</v>
      </c>
      <c r="K198" s="589" t="s">
        <v>0</v>
      </c>
      <c r="L198" s="590">
        <v>703</v>
      </c>
    </row>
    <row r="199" spans="1:12" ht="24" x14ac:dyDescent="0.2">
      <c r="A199" s="593"/>
      <c r="B199" s="164" t="s">
        <v>4246</v>
      </c>
      <c r="C199" s="164" t="s">
        <v>4248</v>
      </c>
      <c r="D199" s="166">
        <v>43050</v>
      </c>
      <c r="E199" s="164" t="s">
        <v>3218</v>
      </c>
      <c r="F199" s="592"/>
      <c r="G199" s="592"/>
      <c r="H199" s="591"/>
      <c r="I199" s="591"/>
      <c r="J199" s="589"/>
      <c r="K199" s="589"/>
      <c r="L199" s="590"/>
    </row>
    <row r="200" spans="1:12" ht="24" x14ac:dyDescent="0.2">
      <c r="A200" s="593">
        <v>738</v>
      </c>
      <c r="B200" s="161" t="s">
        <v>20</v>
      </c>
      <c r="C200" s="162" t="s">
        <v>21</v>
      </c>
      <c r="D200" s="162" t="s">
        <v>1884</v>
      </c>
      <c r="E200" s="162" t="s">
        <v>1885</v>
      </c>
      <c r="F200" s="594" t="s">
        <v>14</v>
      </c>
      <c r="G200" s="594"/>
      <c r="H200" s="592"/>
      <c r="I200" s="592"/>
      <c r="J200" s="592"/>
      <c r="K200" s="592"/>
      <c r="L200" s="592"/>
    </row>
    <row r="201" spans="1:12" x14ac:dyDescent="0.2">
      <c r="A201" s="593"/>
      <c r="B201" s="589" t="s">
        <v>4243</v>
      </c>
      <c r="C201" s="595" t="s">
        <v>4249</v>
      </c>
      <c r="D201" s="596">
        <v>43055</v>
      </c>
      <c r="E201" s="589" t="s">
        <v>1996</v>
      </c>
      <c r="F201" s="589" t="s">
        <v>4250</v>
      </c>
      <c r="G201" s="589"/>
      <c r="H201" s="591" t="s">
        <v>1890</v>
      </c>
      <c r="I201" s="591"/>
      <c r="J201" s="164" t="s">
        <v>1891</v>
      </c>
      <c r="K201" s="164" t="s">
        <v>0</v>
      </c>
      <c r="L201" s="165">
        <v>483.08</v>
      </c>
    </row>
    <row r="202" spans="1:12" x14ac:dyDescent="0.2">
      <c r="A202" s="593"/>
      <c r="B202" s="589"/>
      <c r="C202" s="595"/>
      <c r="D202" s="596"/>
      <c r="E202" s="589"/>
      <c r="F202" s="589"/>
      <c r="G202" s="589"/>
      <c r="H202" s="591" t="s">
        <v>1892</v>
      </c>
      <c r="I202" s="591"/>
      <c r="J202" s="164" t="s">
        <v>1891</v>
      </c>
      <c r="K202" s="164" t="s">
        <v>0</v>
      </c>
      <c r="L202" s="165">
        <v>126</v>
      </c>
    </row>
    <row r="203" spans="1:12" ht="24" x14ac:dyDescent="0.2">
      <c r="A203" s="593"/>
      <c r="B203" s="161" t="s">
        <v>29</v>
      </c>
      <c r="C203" s="162" t="s">
        <v>30</v>
      </c>
      <c r="D203" s="162" t="s">
        <v>1893</v>
      </c>
      <c r="E203" s="162" t="s">
        <v>1894</v>
      </c>
      <c r="F203" s="592"/>
      <c r="G203" s="592"/>
      <c r="H203" s="591" t="s">
        <v>1895</v>
      </c>
      <c r="I203" s="591"/>
      <c r="J203" s="589" t="s">
        <v>1891</v>
      </c>
      <c r="K203" s="589" t="s">
        <v>0</v>
      </c>
      <c r="L203" s="590">
        <v>40</v>
      </c>
    </row>
    <row r="204" spans="1:12" ht="24" x14ac:dyDescent="0.2">
      <c r="A204" s="593"/>
      <c r="B204" s="164" t="s">
        <v>4246</v>
      </c>
      <c r="C204" s="164" t="s">
        <v>4250</v>
      </c>
      <c r="D204" s="166">
        <v>43056</v>
      </c>
      <c r="E204" s="164" t="s">
        <v>3278</v>
      </c>
      <c r="F204" s="592"/>
      <c r="G204" s="592"/>
      <c r="H204" s="591"/>
      <c r="I204" s="591"/>
      <c r="J204" s="589"/>
      <c r="K204" s="589"/>
      <c r="L204" s="590"/>
    </row>
    <row r="205" spans="1:12" ht="24" x14ac:dyDescent="0.2">
      <c r="A205" s="593">
        <v>739</v>
      </c>
      <c r="B205" s="161" t="s">
        <v>20</v>
      </c>
      <c r="C205" s="162" t="s">
        <v>21</v>
      </c>
      <c r="D205" s="162" t="s">
        <v>1884</v>
      </c>
      <c r="E205" s="162" t="s">
        <v>1885</v>
      </c>
      <c r="F205" s="594" t="s">
        <v>14</v>
      </c>
      <c r="G205" s="594"/>
      <c r="H205" s="592"/>
      <c r="I205" s="592"/>
      <c r="J205" s="592"/>
      <c r="K205" s="592"/>
      <c r="L205" s="592"/>
    </row>
    <row r="206" spans="1:12" x14ac:dyDescent="0.2">
      <c r="A206" s="593"/>
      <c r="B206" s="589" t="s">
        <v>4243</v>
      </c>
      <c r="C206" s="595" t="s">
        <v>4251</v>
      </c>
      <c r="D206" s="596">
        <v>43165</v>
      </c>
      <c r="E206" s="589" t="s">
        <v>1899</v>
      </c>
      <c r="F206" s="589" t="s">
        <v>4252</v>
      </c>
      <c r="G206" s="589"/>
      <c r="H206" s="591" t="s">
        <v>1890</v>
      </c>
      <c r="I206" s="591"/>
      <c r="J206" s="164" t="s">
        <v>1891</v>
      </c>
      <c r="K206" s="164" t="s">
        <v>0</v>
      </c>
      <c r="L206" s="165">
        <v>422</v>
      </c>
    </row>
    <row r="207" spans="1:12" x14ac:dyDescent="0.2">
      <c r="A207" s="593"/>
      <c r="B207" s="589"/>
      <c r="C207" s="595"/>
      <c r="D207" s="596"/>
      <c r="E207" s="589"/>
      <c r="F207" s="589"/>
      <c r="G207" s="589"/>
      <c r="H207" s="591" t="s">
        <v>1892</v>
      </c>
      <c r="I207" s="591"/>
      <c r="J207" s="589" t="s">
        <v>1891</v>
      </c>
      <c r="K207" s="589" t="s">
        <v>0</v>
      </c>
      <c r="L207" s="590">
        <v>487.6</v>
      </c>
    </row>
    <row r="208" spans="1:12" x14ac:dyDescent="0.2">
      <c r="A208" s="593"/>
      <c r="B208" s="589"/>
      <c r="C208" s="595"/>
      <c r="D208" s="596"/>
      <c r="E208" s="589"/>
      <c r="F208" s="589"/>
      <c r="G208" s="589"/>
      <c r="H208" s="591"/>
      <c r="I208" s="591"/>
      <c r="J208" s="589"/>
      <c r="K208" s="589"/>
      <c r="L208" s="590"/>
    </row>
    <row r="209" spans="1:12" ht="24" x14ac:dyDescent="0.2">
      <c r="A209" s="593"/>
      <c r="B209" s="161" t="s">
        <v>29</v>
      </c>
      <c r="C209" s="162" t="s">
        <v>30</v>
      </c>
      <c r="D209" s="162" t="s">
        <v>1893</v>
      </c>
      <c r="E209" s="162" t="s">
        <v>1894</v>
      </c>
      <c r="F209" s="592"/>
      <c r="G209" s="592"/>
      <c r="H209" s="591" t="s">
        <v>1895</v>
      </c>
      <c r="I209" s="591"/>
      <c r="J209" s="589" t="s">
        <v>1891</v>
      </c>
      <c r="K209" s="589" t="s">
        <v>0</v>
      </c>
      <c r="L209" s="590">
        <v>75</v>
      </c>
    </row>
    <row r="210" spans="1:12" ht="24" x14ac:dyDescent="0.2">
      <c r="A210" s="593"/>
      <c r="B210" s="164" t="s">
        <v>4246</v>
      </c>
      <c r="C210" s="164" t="s">
        <v>4252</v>
      </c>
      <c r="D210" s="166">
        <v>43169</v>
      </c>
      <c r="E210" s="164" t="s">
        <v>4253</v>
      </c>
      <c r="F210" s="592"/>
      <c r="G210" s="592"/>
      <c r="H210" s="591"/>
      <c r="I210" s="591"/>
      <c r="J210" s="589"/>
      <c r="K210" s="589"/>
      <c r="L210" s="590"/>
    </row>
    <row r="211" spans="1:12" ht="24" x14ac:dyDescent="0.2">
      <c r="A211" s="593">
        <v>740</v>
      </c>
      <c r="B211" s="161" t="s">
        <v>20</v>
      </c>
      <c r="C211" s="162" t="s">
        <v>21</v>
      </c>
      <c r="D211" s="162" t="s">
        <v>1884</v>
      </c>
      <c r="E211" s="162" t="s">
        <v>1885</v>
      </c>
      <c r="F211" s="594" t="s">
        <v>14</v>
      </c>
      <c r="G211" s="594"/>
      <c r="H211" s="592"/>
      <c r="I211" s="592"/>
      <c r="J211" s="592"/>
      <c r="K211" s="592"/>
      <c r="L211" s="592"/>
    </row>
    <row r="212" spans="1:12" x14ac:dyDescent="0.2">
      <c r="A212" s="593"/>
      <c r="B212" s="589" t="s">
        <v>4254</v>
      </c>
      <c r="C212" s="595" t="s">
        <v>4255</v>
      </c>
      <c r="D212" s="596">
        <v>43072</v>
      </c>
      <c r="E212" s="589" t="s">
        <v>1969</v>
      </c>
      <c r="F212" s="589" t="s">
        <v>2108</v>
      </c>
      <c r="G212" s="589"/>
      <c r="H212" s="591" t="s">
        <v>1890</v>
      </c>
      <c r="I212" s="591"/>
      <c r="J212" s="164" t="s">
        <v>1891</v>
      </c>
      <c r="K212" s="164" t="s">
        <v>1891</v>
      </c>
      <c r="L212" s="165">
        <v>0</v>
      </c>
    </row>
    <row r="213" spans="1:12" x14ac:dyDescent="0.2">
      <c r="A213" s="593"/>
      <c r="B213" s="589"/>
      <c r="C213" s="595"/>
      <c r="D213" s="596"/>
      <c r="E213" s="589"/>
      <c r="F213" s="589"/>
      <c r="G213" s="589"/>
      <c r="H213" s="591" t="s">
        <v>1892</v>
      </c>
      <c r="I213" s="591"/>
      <c r="J213" s="164" t="s">
        <v>1891</v>
      </c>
      <c r="K213" s="164" t="s">
        <v>1891</v>
      </c>
      <c r="L213" s="165">
        <v>0</v>
      </c>
    </row>
    <row r="214" spans="1:12" ht="24" x14ac:dyDescent="0.2">
      <c r="A214" s="593"/>
      <c r="B214" s="161" t="s">
        <v>29</v>
      </c>
      <c r="C214" s="162" t="s">
        <v>30</v>
      </c>
      <c r="D214" s="162" t="s">
        <v>1893</v>
      </c>
      <c r="E214" s="162" t="s">
        <v>1894</v>
      </c>
      <c r="F214" s="592"/>
      <c r="G214" s="592"/>
      <c r="H214" s="591" t="s">
        <v>1895</v>
      </c>
      <c r="I214" s="591"/>
      <c r="J214" s="589" t="s">
        <v>1891</v>
      </c>
      <c r="K214" s="589" t="s">
        <v>0</v>
      </c>
      <c r="L214" s="590">
        <v>800</v>
      </c>
    </row>
    <row r="215" spans="1:12" ht="24" x14ac:dyDescent="0.2">
      <c r="A215" s="593"/>
      <c r="B215" s="164" t="s">
        <v>1980</v>
      </c>
      <c r="C215" s="164" t="s">
        <v>2108</v>
      </c>
      <c r="D215" s="166">
        <v>43077</v>
      </c>
      <c r="E215" s="164" t="s">
        <v>4078</v>
      </c>
      <c r="F215" s="592"/>
      <c r="G215" s="592"/>
      <c r="H215" s="591"/>
      <c r="I215" s="591"/>
      <c r="J215" s="589"/>
      <c r="K215" s="589"/>
      <c r="L215" s="590"/>
    </row>
    <row r="216" spans="1:12" ht="24" x14ac:dyDescent="0.2">
      <c r="A216" s="593">
        <v>741</v>
      </c>
      <c r="B216" s="161" t="s">
        <v>20</v>
      </c>
      <c r="C216" s="162" t="s">
        <v>21</v>
      </c>
      <c r="D216" s="162" t="s">
        <v>1884</v>
      </c>
      <c r="E216" s="162" t="s">
        <v>1885</v>
      </c>
      <c r="F216" s="594" t="s">
        <v>14</v>
      </c>
      <c r="G216" s="594"/>
      <c r="H216" s="592"/>
      <c r="I216" s="592"/>
      <c r="J216" s="592"/>
      <c r="K216" s="592"/>
      <c r="L216" s="592"/>
    </row>
    <row r="217" spans="1:12" x14ac:dyDescent="0.2">
      <c r="A217" s="593"/>
      <c r="B217" s="589" t="s">
        <v>4256</v>
      </c>
      <c r="C217" s="595" t="s">
        <v>4257</v>
      </c>
      <c r="D217" s="596">
        <v>43153</v>
      </c>
      <c r="E217" s="589" t="s">
        <v>2188</v>
      </c>
      <c r="F217" s="589" t="s">
        <v>4258</v>
      </c>
      <c r="G217" s="589"/>
      <c r="H217" s="591" t="s">
        <v>1890</v>
      </c>
      <c r="I217" s="591"/>
      <c r="J217" s="164" t="s">
        <v>1891</v>
      </c>
      <c r="K217" s="164" t="s">
        <v>1891</v>
      </c>
      <c r="L217" s="165">
        <v>0</v>
      </c>
    </row>
    <row r="218" spans="1:12" x14ac:dyDescent="0.2">
      <c r="A218" s="593"/>
      <c r="B218" s="589"/>
      <c r="C218" s="595"/>
      <c r="D218" s="596"/>
      <c r="E218" s="589"/>
      <c r="F218" s="589"/>
      <c r="G218" s="589"/>
      <c r="H218" s="591" t="s">
        <v>1892</v>
      </c>
      <c r="I218" s="591"/>
      <c r="J218" s="164" t="s">
        <v>1891</v>
      </c>
      <c r="K218" s="164" t="s">
        <v>0</v>
      </c>
      <c r="L218" s="165">
        <v>1500</v>
      </c>
    </row>
    <row r="219" spans="1:12" ht="24" x14ac:dyDescent="0.2">
      <c r="A219" s="593"/>
      <c r="B219" s="161" t="s">
        <v>29</v>
      </c>
      <c r="C219" s="162" t="s">
        <v>30</v>
      </c>
      <c r="D219" s="162" t="s">
        <v>1893</v>
      </c>
      <c r="E219" s="162" t="s">
        <v>1894</v>
      </c>
      <c r="F219" s="592"/>
      <c r="G219" s="592"/>
      <c r="H219" s="591" t="s">
        <v>1895</v>
      </c>
      <c r="I219" s="591"/>
      <c r="J219" s="589" t="s">
        <v>1891</v>
      </c>
      <c r="K219" s="589" t="s">
        <v>1891</v>
      </c>
      <c r="L219" s="590">
        <v>0</v>
      </c>
    </row>
    <row r="220" spans="1:12" ht="24" x14ac:dyDescent="0.2">
      <c r="A220" s="593"/>
      <c r="B220" s="164" t="s">
        <v>1986</v>
      </c>
      <c r="C220" s="164" t="s">
        <v>4258</v>
      </c>
      <c r="D220" s="166">
        <v>43170</v>
      </c>
      <c r="E220" s="164" t="s">
        <v>4259</v>
      </c>
      <c r="F220" s="592"/>
      <c r="G220" s="592"/>
      <c r="H220" s="591"/>
      <c r="I220" s="591"/>
      <c r="J220" s="589"/>
      <c r="K220" s="589"/>
      <c r="L220" s="590"/>
    </row>
    <row r="221" spans="1:12" ht="24" x14ac:dyDescent="0.2">
      <c r="A221" s="593">
        <v>742</v>
      </c>
      <c r="B221" s="161" t="s">
        <v>20</v>
      </c>
      <c r="C221" s="162" t="s">
        <v>21</v>
      </c>
      <c r="D221" s="162" t="s">
        <v>1884</v>
      </c>
      <c r="E221" s="162" t="s">
        <v>1885</v>
      </c>
      <c r="F221" s="594" t="s">
        <v>14</v>
      </c>
      <c r="G221" s="594"/>
      <c r="H221" s="592"/>
      <c r="I221" s="592"/>
      <c r="J221" s="592"/>
      <c r="K221" s="592"/>
      <c r="L221" s="592"/>
    </row>
    <row r="222" spans="1:12" x14ac:dyDescent="0.2">
      <c r="A222" s="593"/>
      <c r="B222" s="589" t="s">
        <v>4260</v>
      </c>
      <c r="C222" s="595" t="s">
        <v>4261</v>
      </c>
      <c r="D222" s="596">
        <v>43178</v>
      </c>
      <c r="E222" s="589" t="s">
        <v>4262</v>
      </c>
      <c r="F222" s="589" t="s">
        <v>4263</v>
      </c>
      <c r="G222" s="589"/>
      <c r="H222" s="591" t="s">
        <v>1890</v>
      </c>
      <c r="I222" s="591"/>
      <c r="J222" s="164" t="s">
        <v>1891</v>
      </c>
      <c r="K222" s="164" t="s">
        <v>0</v>
      </c>
      <c r="L222" s="165">
        <v>1828.28</v>
      </c>
    </row>
    <row r="223" spans="1:12" x14ac:dyDescent="0.2">
      <c r="A223" s="593"/>
      <c r="B223" s="589"/>
      <c r="C223" s="595"/>
      <c r="D223" s="596"/>
      <c r="E223" s="589"/>
      <c r="F223" s="589"/>
      <c r="G223" s="589"/>
      <c r="H223" s="591" t="s">
        <v>1892</v>
      </c>
      <c r="I223" s="591"/>
      <c r="J223" s="164" t="s">
        <v>1891</v>
      </c>
      <c r="K223" s="164" t="s">
        <v>0</v>
      </c>
      <c r="L223" s="165">
        <v>1089.9000000000001</v>
      </c>
    </row>
    <row r="224" spans="1:12" ht="24" x14ac:dyDescent="0.2">
      <c r="A224" s="593"/>
      <c r="B224" s="161" t="s">
        <v>29</v>
      </c>
      <c r="C224" s="162" t="s">
        <v>30</v>
      </c>
      <c r="D224" s="162" t="s">
        <v>1893</v>
      </c>
      <c r="E224" s="162" t="s">
        <v>1894</v>
      </c>
      <c r="F224" s="592"/>
      <c r="G224" s="592"/>
      <c r="H224" s="591" t="s">
        <v>1895</v>
      </c>
      <c r="I224" s="591"/>
      <c r="J224" s="589" t="s">
        <v>1891</v>
      </c>
      <c r="K224" s="589" t="s">
        <v>1891</v>
      </c>
      <c r="L224" s="590">
        <v>0</v>
      </c>
    </row>
    <row r="225" spans="1:12" ht="24" x14ac:dyDescent="0.2">
      <c r="A225" s="593"/>
      <c r="B225" s="164" t="s">
        <v>1962</v>
      </c>
      <c r="C225" s="164" t="s">
        <v>4263</v>
      </c>
      <c r="D225" s="166">
        <v>43187</v>
      </c>
      <c r="E225" s="164" t="s">
        <v>4264</v>
      </c>
      <c r="F225" s="592"/>
      <c r="G225" s="592"/>
      <c r="H225" s="591"/>
      <c r="I225" s="591"/>
      <c r="J225" s="589"/>
      <c r="K225" s="589"/>
      <c r="L225" s="590"/>
    </row>
    <row r="226" spans="1:12" ht="24" x14ac:dyDescent="0.2">
      <c r="A226" s="593">
        <v>743</v>
      </c>
      <c r="B226" s="161" t="s">
        <v>20</v>
      </c>
      <c r="C226" s="162" t="s">
        <v>21</v>
      </c>
      <c r="D226" s="162" t="s">
        <v>1884</v>
      </c>
      <c r="E226" s="162" t="s">
        <v>1885</v>
      </c>
      <c r="F226" s="594" t="s">
        <v>14</v>
      </c>
      <c r="G226" s="594"/>
      <c r="H226" s="592"/>
      <c r="I226" s="592"/>
      <c r="J226" s="592"/>
      <c r="K226" s="592"/>
      <c r="L226" s="592"/>
    </row>
    <row r="227" spans="1:12" x14ac:dyDescent="0.2">
      <c r="A227" s="593"/>
      <c r="B227" s="589" t="s">
        <v>4265</v>
      </c>
      <c r="C227" s="595" t="s">
        <v>4266</v>
      </c>
      <c r="D227" s="596">
        <v>43073</v>
      </c>
      <c r="E227" s="589" t="s">
        <v>2234</v>
      </c>
      <c r="F227" s="589" t="s">
        <v>3539</v>
      </c>
      <c r="G227" s="589"/>
      <c r="H227" s="591" t="s">
        <v>1890</v>
      </c>
      <c r="I227" s="591"/>
      <c r="J227" s="164" t="s">
        <v>1891</v>
      </c>
      <c r="K227" s="164" t="s">
        <v>0</v>
      </c>
      <c r="L227" s="165">
        <v>657</v>
      </c>
    </row>
    <row r="228" spans="1:12" x14ac:dyDescent="0.2">
      <c r="A228" s="593"/>
      <c r="B228" s="589"/>
      <c r="C228" s="595"/>
      <c r="D228" s="596"/>
      <c r="E228" s="589"/>
      <c r="F228" s="589"/>
      <c r="G228" s="589"/>
      <c r="H228" s="591" t="s">
        <v>1892</v>
      </c>
      <c r="I228" s="591"/>
      <c r="J228" s="164" t="s">
        <v>1891</v>
      </c>
      <c r="K228" s="164" t="s">
        <v>1891</v>
      </c>
      <c r="L228" s="165">
        <v>0</v>
      </c>
    </row>
    <row r="229" spans="1:12" ht="24" x14ac:dyDescent="0.2">
      <c r="A229" s="593"/>
      <c r="B229" s="161" t="s">
        <v>29</v>
      </c>
      <c r="C229" s="162" t="s">
        <v>30</v>
      </c>
      <c r="D229" s="162" t="s">
        <v>1893</v>
      </c>
      <c r="E229" s="162" t="s">
        <v>1894</v>
      </c>
      <c r="F229" s="592"/>
      <c r="G229" s="592"/>
      <c r="H229" s="591" t="s">
        <v>1895</v>
      </c>
      <c r="I229" s="591"/>
      <c r="J229" s="589" t="s">
        <v>1891</v>
      </c>
      <c r="K229" s="589" t="s">
        <v>1891</v>
      </c>
      <c r="L229" s="590">
        <v>0</v>
      </c>
    </row>
    <row r="230" spans="1:12" ht="24" x14ac:dyDescent="0.2">
      <c r="A230" s="593"/>
      <c r="B230" s="164" t="s">
        <v>1896</v>
      </c>
      <c r="C230" s="164" t="s">
        <v>3539</v>
      </c>
      <c r="D230" s="166">
        <v>43076</v>
      </c>
      <c r="E230" s="164" t="s">
        <v>4267</v>
      </c>
      <c r="F230" s="592"/>
      <c r="G230" s="592"/>
      <c r="H230" s="591"/>
      <c r="I230" s="591"/>
      <c r="J230" s="589"/>
      <c r="K230" s="589"/>
      <c r="L230" s="590"/>
    </row>
    <row r="231" spans="1:12" ht="24" x14ac:dyDescent="0.2">
      <c r="A231" s="593">
        <v>744</v>
      </c>
      <c r="B231" s="161" t="s">
        <v>20</v>
      </c>
      <c r="C231" s="162" t="s">
        <v>21</v>
      </c>
      <c r="D231" s="162" t="s">
        <v>1884</v>
      </c>
      <c r="E231" s="162" t="s">
        <v>1885</v>
      </c>
      <c r="F231" s="594" t="s">
        <v>14</v>
      </c>
      <c r="G231" s="594"/>
      <c r="H231" s="592"/>
      <c r="I231" s="592"/>
      <c r="J231" s="592"/>
      <c r="K231" s="592"/>
      <c r="L231" s="592"/>
    </row>
    <row r="232" spans="1:12" x14ac:dyDescent="0.2">
      <c r="A232" s="593"/>
      <c r="B232" s="589" t="s">
        <v>4268</v>
      </c>
      <c r="C232" s="595" t="s">
        <v>4269</v>
      </c>
      <c r="D232" s="596">
        <v>43044</v>
      </c>
      <c r="E232" s="589" t="s">
        <v>2057</v>
      </c>
      <c r="F232" s="589" t="s">
        <v>2377</v>
      </c>
      <c r="G232" s="589"/>
      <c r="H232" s="591" t="s">
        <v>1890</v>
      </c>
      <c r="I232" s="591"/>
      <c r="J232" s="164" t="s">
        <v>1891</v>
      </c>
      <c r="K232" s="164" t="s">
        <v>0</v>
      </c>
      <c r="L232" s="165">
        <v>418</v>
      </c>
    </row>
    <row r="233" spans="1:12" x14ac:dyDescent="0.2">
      <c r="A233" s="593"/>
      <c r="B233" s="589"/>
      <c r="C233" s="595"/>
      <c r="D233" s="596"/>
      <c r="E233" s="589"/>
      <c r="F233" s="589"/>
      <c r="G233" s="589"/>
      <c r="H233" s="591" t="s">
        <v>1892</v>
      </c>
      <c r="I233" s="591"/>
      <c r="J233" s="589" t="s">
        <v>1891</v>
      </c>
      <c r="K233" s="589" t="s">
        <v>0</v>
      </c>
      <c r="L233" s="590">
        <v>543.96</v>
      </c>
    </row>
    <row r="234" spans="1:12" x14ac:dyDescent="0.2">
      <c r="A234" s="593"/>
      <c r="B234" s="589"/>
      <c r="C234" s="595"/>
      <c r="D234" s="596"/>
      <c r="E234" s="589"/>
      <c r="F234" s="589"/>
      <c r="G234" s="589"/>
      <c r="H234" s="591"/>
      <c r="I234" s="591"/>
      <c r="J234" s="589"/>
      <c r="K234" s="589"/>
      <c r="L234" s="590"/>
    </row>
    <row r="235" spans="1:12" ht="24" x14ac:dyDescent="0.2">
      <c r="A235" s="593"/>
      <c r="B235" s="161" t="s">
        <v>29</v>
      </c>
      <c r="C235" s="162" t="s">
        <v>30</v>
      </c>
      <c r="D235" s="162" t="s">
        <v>1893</v>
      </c>
      <c r="E235" s="162" t="s">
        <v>1894</v>
      </c>
      <c r="F235" s="592"/>
      <c r="G235" s="592"/>
      <c r="H235" s="591" t="s">
        <v>1895</v>
      </c>
      <c r="I235" s="591"/>
      <c r="J235" s="589" t="s">
        <v>1891</v>
      </c>
      <c r="K235" s="589" t="s">
        <v>0</v>
      </c>
      <c r="L235" s="590">
        <v>750</v>
      </c>
    </row>
    <row r="236" spans="1:12" ht="24" x14ac:dyDescent="0.2">
      <c r="A236" s="593"/>
      <c r="B236" s="164" t="s">
        <v>2378</v>
      </c>
      <c r="C236" s="164" t="s">
        <v>2377</v>
      </c>
      <c r="D236" s="166">
        <v>43048</v>
      </c>
      <c r="E236" s="164" t="s">
        <v>3045</v>
      </c>
      <c r="F236" s="592"/>
      <c r="G236" s="592"/>
      <c r="H236" s="591"/>
      <c r="I236" s="591"/>
      <c r="J236" s="589"/>
      <c r="K236" s="589"/>
      <c r="L236" s="590"/>
    </row>
    <row r="237" spans="1:12" ht="24" x14ac:dyDescent="0.2">
      <c r="A237" s="593">
        <v>745</v>
      </c>
      <c r="B237" s="161" t="s">
        <v>20</v>
      </c>
      <c r="C237" s="162" t="s">
        <v>21</v>
      </c>
      <c r="D237" s="162" t="s">
        <v>1884</v>
      </c>
      <c r="E237" s="162" t="s">
        <v>1885</v>
      </c>
      <c r="F237" s="594" t="s">
        <v>14</v>
      </c>
      <c r="G237" s="594"/>
      <c r="H237" s="592"/>
      <c r="I237" s="592"/>
      <c r="J237" s="592"/>
      <c r="K237" s="592"/>
      <c r="L237" s="592"/>
    </row>
    <row r="238" spans="1:12" x14ac:dyDescent="0.2">
      <c r="A238" s="593"/>
      <c r="B238" s="589" t="s">
        <v>4270</v>
      </c>
      <c r="C238" s="595" t="s">
        <v>4271</v>
      </c>
      <c r="D238" s="596">
        <v>43011</v>
      </c>
      <c r="E238" s="589" t="s">
        <v>2242</v>
      </c>
      <c r="F238" s="589" t="s">
        <v>2361</v>
      </c>
      <c r="G238" s="589"/>
      <c r="H238" s="591" t="s">
        <v>1890</v>
      </c>
      <c r="I238" s="591"/>
      <c r="J238" s="164" t="s">
        <v>1891</v>
      </c>
      <c r="K238" s="164" t="s">
        <v>0</v>
      </c>
      <c r="L238" s="165">
        <v>296</v>
      </c>
    </row>
    <row r="239" spans="1:12" x14ac:dyDescent="0.2">
      <c r="A239" s="593"/>
      <c r="B239" s="589"/>
      <c r="C239" s="595"/>
      <c r="D239" s="596"/>
      <c r="E239" s="589"/>
      <c r="F239" s="589"/>
      <c r="G239" s="589"/>
      <c r="H239" s="591" t="s">
        <v>1892</v>
      </c>
      <c r="I239" s="591"/>
      <c r="J239" s="164" t="s">
        <v>1891</v>
      </c>
      <c r="K239" s="164" t="s">
        <v>0</v>
      </c>
      <c r="L239" s="165">
        <v>498.28</v>
      </c>
    </row>
    <row r="240" spans="1:12" ht="24" x14ac:dyDescent="0.2">
      <c r="A240" s="593"/>
      <c r="B240" s="161" t="s">
        <v>29</v>
      </c>
      <c r="C240" s="162" t="s">
        <v>30</v>
      </c>
      <c r="D240" s="162" t="s">
        <v>1893</v>
      </c>
      <c r="E240" s="162" t="s">
        <v>1894</v>
      </c>
      <c r="F240" s="592"/>
      <c r="G240" s="592"/>
      <c r="H240" s="591" t="s">
        <v>1895</v>
      </c>
      <c r="I240" s="591"/>
      <c r="J240" s="589" t="s">
        <v>1891</v>
      </c>
      <c r="K240" s="589" t="s">
        <v>1891</v>
      </c>
      <c r="L240" s="590">
        <v>0</v>
      </c>
    </row>
    <row r="241" spans="1:12" ht="24" x14ac:dyDescent="0.2">
      <c r="A241" s="593"/>
      <c r="B241" s="164" t="s">
        <v>2059</v>
      </c>
      <c r="C241" s="164" t="s">
        <v>2361</v>
      </c>
      <c r="D241" s="166">
        <v>43013</v>
      </c>
      <c r="E241" s="164" t="s">
        <v>2897</v>
      </c>
      <c r="F241" s="592"/>
      <c r="G241" s="592"/>
      <c r="H241" s="591"/>
      <c r="I241" s="591"/>
      <c r="J241" s="589"/>
      <c r="K241" s="589"/>
      <c r="L241" s="590"/>
    </row>
    <row r="242" spans="1:12" ht="24" x14ac:dyDescent="0.2">
      <c r="A242" s="593">
        <v>746</v>
      </c>
      <c r="B242" s="161" t="s">
        <v>20</v>
      </c>
      <c r="C242" s="162" t="s">
        <v>21</v>
      </c>
      <c r="D242" s="162" t="s">
        <v>1884</v>
      </c>
      <c r="E242" s="162" t="s">
        <v>1885</v>
      </c>
      <c r="F242" s="594" t="s">
        <v>14</v>
      </c>
      <c r="G242" s="594"/>
      <c r="H242" s="592"/>
      <c r="I242" s="592"/>
      <c r="J242" s="592"/>
      <c r="K242" s="592"/>
      <c r="L242" s="592"/>
    </row>
    <row r="243" spans="1:12" x14ac:dyDescent="0.2">
      <c r="A243" s="593"/>
      <c r="B243" s="589" t="s">
        <v>4272</v>
      </c>
      <c r="C243" s="589" t="s">
        <v>4273</v>
      </c>
      <c r="D243" s="596">
        <v>43024</v>
      </c>
      <c r="E243" s="589" t="s">
        <v>1989</v>
      </c>
      <c r="F243" s="589" t="s">
        <v>4274</v>
      </c>
      <c r="G243" s="589"/>
      <c r="H243" s="591" t="s">
        <v>1890</v>
      </c>
      <c r="I243" s="591"/>
      <c r="J243" s="164" t="s">
        <v>1891</v>
      </c>
      <c r="K243" s="164" t="s">
        <v>1891</v>
      </c>
      <c r="L243" s="165">
        <v>0</v>
      </c>
    </row>
    <row r="244" spans="1:12" x14ac:dyDescent="0.2">
      <c r="A244" s="593"/>
      <c r="B244" s="589"/>
      <c r="C244" s="589"/>
      <c r="D244" s="596"/>
      <c r="E244" s="589"/>
      <c r="F244" s="589"/>
      <c r="G244" s="589"/>
      <c r="H244" s="591" t="s">
        <v>1892</v>
      </c>
      <c r="I244" s="591"/>
      <c r="J244" s="164" t="s">
        <v>1891</v>
      </c>
      <c r="K244" s="164" t="s">
        <v>1891</v>
      </c>
      <c r="L244" s="165">
        <v>0</v>
      </c>
    </row>
    <row r="245" spans="1:12" ht="24" x14ac:dyDescent="0.2">
      <c r="A245" s="593"/>
      <c r="B245" s="161" t="s">
        <v>29</v>
      </c>
      <c r="C245" s="162" t="s">
        <v>30</v>
      </c>
      <c r="D245" s="162" t="s">
        <v>1893</v>
      </c>
      <c r="E245" s="162" t="s">
        <v>1894</v>
      </c>
      <c r="F245" s="592"/>
      <c r="G245" s="592"/>
      <c r="H245" s="591" t="s">
        <v>1895</v>
      </c>
      <c r="I245" s="591"/>
      <c r="J245" s="589" t="s">
        <v>1891</v>
      </c>
      <c r="K245" s="589" t="s">
        <v>0</v>
      </c>
      <c r="L245" s="590">
        <v>595</v>
      </c>
    </row>
    <row r="246" spans="1:12" ht="24" x14ac:dyDescent="0.2">
      <c r="A246" s="593"/>
      <c r="B246" s="164" t="s">
        <v>1980</v>
      </c>
      <c r="C246" s="164" t="s">
        <v>4274</v>
      </c>
      <c r="D246" s="166">
        <v>43026</v>
      </c>
      <c r="E246" s="164" t="s">
        <v>3225</v>
      </c>
      <c r="F246" s="592"/>
      <c r="G246" s="592"/>
      <c r="H246" s="591"/>
      <c r="I246" s="591"/>
      <c r="J246" s="589"/>
      <c r="K246" s="589"/>
      <c r="L246" s="590"/>
    </row>
    <row r="247" spans="1:12" ht="24" x14ac:dyDescent="0.2">
      <c r="A247" s="593">
        <v>747</v>
      </c>
      <c r="B247" s="161" t="s">
        <v>20</v>
      </c>
      <c r="C247" s="162" t="s">
        <v>21</v>
      </c>
      <c r="D247" s="162" t="s">
        <v>1884</v>
      </c>
      <c r="E247" s="162" t="s">
        <v>1885</v>
      </c>
      <c r="F247" s="594" t="s">
        <v>14</v>
      </c>
      <c r="G247" s="594"/>
      <c r="H247" s="592"/>
      <c r="I247" s="592"/>
      <c r="J247" s="592"/>
      <c r="K247" s="592"/>
      <c r="L247" s="592"/>
    </row>
    <row r="248" spans="1:12" x14ac:dyDescent="0.2">
      <c r="A248" s="593"/>
      <c r="B248" s="589" t="s">
        <v>4272</v>
      </c>
      <c r="C248" s="589" t="s">
        <v>4275</v>
      </c>
      <c r="D248" s="596">
        <v>43030</v>
      </c>
      <c r="E248" s="589" t="s">
        <v>4276</v>
      </c>
      <c r="F248" s="589" t="s">
        <v>4277</v>
      </c>
      <c r="G248" s="589"/>
      <c r="H248" s="591" t="s">
        <v>1890</v>
      </c>
      <c r="I248" s="591"/>
      <c r="J248" s="164" t="s">
        <v>1891</v>
      </c>
      <c r="K248" s="164" t="s">
        <v>0</v>
      </c>
      <c r="L248" s="165">
        <v>515.19000000000005</v>
      </c>
    </row>
    <row r="249" spans="1:12" x14ac:dyDescent="0.2">
      <c r="A249" s="593"/>
      <c r="B249" s="589"/>
      <c r="C249" s="589"/>
      <c r="D249" s="596"/>
      <c r="E249" s="589"/>
      <c r="F249" s="589"/>
      <c r="G249" s="589"/>
      <c r="H249" s="591" t="s">
        <v>1892</v>
      </c>
      <c r="I249" s="591"/>
      <c r="J249" s="164" t="s">
        <v>1891</v>
      </c>
      <c r="K249" s="164" t="s">
        <v>0</v>
      </c>
      <c r="L249" s="165">
        <v>1780.98</v>
      </c>
    </row>
    <row r="250" spans="1:12" ht="24" x14ac:dyDescent="0.2">
      <c r="A250" s="593"/>
      <c r="B250" s="161" t="s">
        <v>29</v>
      </c>
      <c r="C250" s="162" t="s">
        <v>30</v>
      </c>
      <c r="D250" s="162" t="s">
        <v>1893</v>
      </c>
      <c r="E250" s="162" t="s">
        <v>1894</v>
      </c>
      <c r="F250" s="592"/>
      <c r="G250" s="592"/>
      <c r="H250" s="591" t="s">
        <v>1895</v>
      </c>
      <c r="I250" s="591"/>
      <c r="J250" s="589" t="s">
        <v>1891</v>
      </c>
      <c r="K250" s="589" t="s">
        <v>0</v>
      </c>
      <c r="L250" s="590">
        <v>25</v>
      </c>
    </row>
    <row r="251" spans="1:12" ht="24" x14ac:dyDescent="0.2">
      <c r="A251" s="593"/>
      <c r="B251" s="164" t="s">
        <v>1980</v>
      </c>
      <c r="C251" s="164" t="s">
        <v>4277</v>
      </c>
      <c r="D251" s="166">
        <v>43034</v>
      </c>
      <c r="E251" s="164" t="s">
        <v>4278</v>
      </c>
      <c r="F251" s="592"/>
      <c r="G251" s="592"/>
      <c r="H251" s="591"/>
      <c r="I251" s="591"/>
      <c r="J251" s="589"/>
      <c r="K251" s="589"/>
      <c r="L251" s="590"/>
    </row>
    <row r="252" spans="1:12" ht="24" x14ac:dyDescent="0.2">
      <c r="A252" s="593">
        <v>748</v>
      </c>
      <c r="B252" s="161" t="s">
        <v>20</v>
      </c>
      <c r="C252" s="162" t="s">
        <v>21</v>
      </c>
      <c r="D252" s="162" t="s">
        <v>1884</v>
      </c>
      <c r="E252" s="162" t="s">
        <v>1885</v>
      </c>
      <c r="F252" s="594" t="s">
        <v>14</v>
      </c>
      <c r="G252" s="594"/>
      <c r="H252" s="592"/>
      <c r="I252" s="592"/>
      <c r="J252" s="592"/>
      <c r="K252" s="592"/>
      <c r="L252" s="592"/>
    </row>
    <row r="253" spans="1:12" x14ac:dyDescent="0.2">
      <c r="A253" s="593"/>
      <c r="B253" s="589" t="s">
        <v>4272</v>
      </c>
      <c r="C253" s="589" t="s">
        <v>4279</v>
      </c>
      <c r="D253" s="596">
        <v>43051</v>
      </c>
      <c r="E253" s="589" t="s">
        <v>1984</v>
      </c>
      <c r="F253" s="589" t="s">
        <v>4280</v>
      </c>
      <c r="G253" s="589"/>
      <c r="H253" s="591" t="s">
        <v>1890</v>
      </c>
      <c r="I253" s="591"/>
      <c r="J253" s="164" t="s">
        <v>1891</v>
      </c>
      <c r="K253" s="164" t="s">
        <v>1891</v>
      </c>
      <c r="L253" s="165">
        <v>0</v>
      </c>
    </row>
    <row r="254" spans="1:12" x14ac:dyDescent="0.2">
      <c r="A254" s="593"/>
      <c r="B254" s="589"/>
      <c r="C254" s="589"/>
      <c r="D254" s="596"/>
      <c r="E254" s="589"/>
      <c r="F254" s="589"/>
      <c r="G254" s="589"/>
      <c r="H254" s="591" t="s">
        <v>1892</v>
      </c>
      <c r="I254" s="591"/>
      <c r="J254" s="164" t="s">
        <v>1891</v>
      </c>
      <c r="K254" s="164" t="s">
        <v>1891</v>
      </c>
      <c r="L254" s="165">
        <v>0</v>
      </c>
    </row>
    <row r="255" spans="1:12" ht="24" x14ac:dyDescent="0.2">
      <c r="A255" s="593"/>
      <c r="B255" s="161" t="s">
        <v>29</v>
      </c>
      <c r="C255" s="162" t="s">
        <v>30</v>
      </c>
      <c r="D255" s="162" t="s">
        <v>1893</v>
      </c>
      <c r="E255" s="162" t="s">
        <v>1894</v>
      </c>
      <c r="F255" s="592"/>
      <c r="G255" s="592"/>
      <c r="H255" s="591" t="s">
        <v>1895</v>
      </c>
      <c r="I255" s="591"/>
      <c r="J255" s="589" t="s">
        <v>1891</v>
      </c>
      <c r="K255" s="589" t="s">
        <v>0</v>
      </c>
      <c r="L255" s="590">
        <v>300</v>
      </c>
    </row>
    <row r="256" spans="1:12" ht="24" x14ac:dyDescent="0.2">
      <c r="A256" s="593"/>
      <c r="B256" s="164" t="s">
        <v>1980</v>
      </c>
      <c r="C256" s="164" t="s">
        <v>4280</v>
      </c>
      <c r="D256" s="166">
        <v>43052</v>
      </c>
      <c r="E256" s="164" t="s">
        <v>2080</v>
      </c>
      <c r="F256" s="592"/>
      <c r="G256" s="592"/>
      <c r="H256" s="591"/>
      <c r="I256" s="591"/>
      <c r="J256" s="589"/>
      <c r="K256" s="589"/>
      <c r="L256" s="590"/>
    </row>
    <row r="257" spans="1:12" ht="24" x14ac:dyDescent="0.2">
      <c r="A257" s="593">
        <v>749</v>
      </c>
      <c r="B257" s="161" t="s">
        <v>20</v>
      </c>
      <c r="C257" s="162" t="s">
        <v>21</v>
      </c>
      <c r="D257" s="162" t="s">
        <v>1884</v>
      </c>
      <c r="E257" s="162" t="s">
        <v>1885</v>
      </c>
      <c r="F257" s="594" t="s">
        <v>14</v>
      </c>
      <c r="G257" s="594"/>
      <c r="H257" s="592"/>
      <c r="I257" s="592"/>
      <c r="J257" s="592"/>
      <c r="K257" s="592"/>
      <c r="L257" s="592"/>
    </row>
    <row r="258" spans="1:12" x14ac:dyDescent="0.2">
      <c r="A258" s="593"/>
      <c r="B258" s="589" t="s">
        <v>4272</v>
      </c>
      <c r="C258" s="589" t="s">
        <v>4281</v>
      </c>
      <c r="D258" s="596">
        <v>43074</v>
      </c>
      <c r="E258" s="589" t="s">
        <v>2234</v>
      </c>
      <c r="F258" s="589" t="s">
        <v>3299</v>
      </c>
      <c r="G258" s="589"/>
      <c r="H258" s="591" t="s">
        <v>1890</v>
      </c>
      <c r="I258" s="591"/>
      <c r="J258" s="164" t="s">
        <v>1891</v>
      </c>
      <c r="K258" s="164" t="s">
        <v>0</v>
      </c>
      <c r="L258" s="165">
        <v>783.75</v>
      </c>
    </row>
    <row r="259" spans="1:12" x14ac:dyDescent="0.2">
      <c r="A259" s="593"/>
      <c r="B259" s="589"/>
      <c r="C259" s="589"/>
      <c r="D259" s="596"/>
      <c r="E259" s="589"/>
      <c r="F259" s="589"/>
      <c r="G259" s="589"/>
      <c r="H259" s="591" t="s">
        <v>1892</v>
      </c>
      <c r="I259" s="591"/>
      <c r="J259" s="164" t="s">
        <v>1891</v>
      </c>
      <c r="K259" s="164" t="s">
        <v>0</v>
      </c>
      <c r="L259" s="165">
        <v>793.38</v>
      </c>
    </row>
    <row r="260" spans="1:12" ht="24" x14ac:dyDescent="0.2">
      <c r="A260" s="593"/>
      <c r="B260" s="161" t="s">
        <v>29</v>
      </c>
      <c r="C260" s="162" t="s">
        <v>30</v>
      </c>
      <c r="D260" s="162" t="s">
        <v>1893</v>
      </c>
      <c r="E260" s="162" t="s">
        <v>1894</v>
      </c>
      <c r="F260" s="592"/>
      <c r="G260" s="592"/>
      <c r="H260" s="591" t="s">
        <v>1895</v>
      </c>
      <c r="I260" s="591"/>
      <c r="J260" s="589" t="s">
        <v>1891</v>
      </c>
      <c r="K260" s="589" t="s">
        <v>1891</v>
      </c>
      <c r="L260" s="590">
        <v>0</v>
      </c>
    </row>
    <row r="261" spans="1:12" ht="24" x14ac:dyDescent="0.2">
      <c r="A261" s="593"/>
      <c r="B261" s="164" t="s">
        <v>1980</v>
      </c>
      <c r="C261" s="164" t="s">
        <v>3299</v>
      </c>
      <c r="D261" s="166">
        <v>43078</v>
      </c>
      <c r="E261" s="164" t="s">
        <v>4282</v>
      </c>
      <c r="F261" s="592"/>
      <c r="G261" s="592"/>
      <c r="H261" s="591"/>
      <c r="I261" s="591"/>
      <c r="J261" s="589"/>
      <c r="K261" s="589"/>
      <c r="L261" s="590"/>
    </row>
    <row r="262" spans="1:12" ht="24" x14ac:dyDescent="0.2">
      <c r="A262" s="593">
        <v>750</v>
      </c>
      <c r="B262" s="161" t="s">
        <v>20</v>
      </c>
      <c r="C262" s="162" t="s">
        <v>21</v>
      </c>
      <c r="D262" s="162" t="s">
        <v>1884</v>
      </c>
      <c r="E262" s="162" t="s">
        <v>1885</v>
      </c>
      <c r="F262" s="594" t="s">
        <v>14</v>
      </c>
      <c r="G262" s="594"/>
      <c r="H262" s="592"/>
      <c r="I262" s="592"/>
      <c r="J262" s="592"/>
      <c r="K262" s="592"/>
      <c r="L262" s="592"/>
    </row>
    <row r="263" spans="1:12" x14ac:dyDescent="0.2">
      <c r="A263" s="593"/>
      <c r="B263" s="589" t="s">
        <v>4283</v>
      </c>
      <c r="C263" s="595" t="s">
        <v>4284</v>
      </c>
      <c r="D263" s="596">
        <v>43160</v>
      </c>
      <c r="E263" s="589" t="s">
        <v>1969</v>
      </c>
      <c r="F263" s="589" t="s">
        <v>4285</v>
      </c>
      <c r="G263" s="589"/>
      <c r="H263" s="591" t="s">
        <v>1890</v>
      </c>
      <c r="I263" s="591"/>
      <c r="J263" s="164" t="s">
        <v>1891</v>
      </c>
      <c r="K263" s="164" t="s">
        <v>1891</v>
      </c>
      <c r="L263" s="165">
        <v>0</v>
      </c>
    </row>
    <row r="264" spans="1:12" x14ac:dyDescent="0.2">
      <c r="A264" s="593"/>
      <c r="B264" s="589"/>
      <c r="C264" s="595"/>
      <c r="D264" s="596"/>
      <c r="E264" s="589"/>
      <c r="F264" s="589"/>
      <c r="G264" s="589"/>
      <c r="H264" s="591" t="s">
        <v>1892</v>
      </c>
      <c r="I264" s="591"/>
      <c r="J264" s="164" t="s">
        <v>1891</v>
      </c>
      <c r="K264" s="164" t="s">
        <v>0</v>
      </c>
      <c r="L264" s="165">
        <v>838.92</v>
      </c>
    </row>
    <row r="265" spans="1:12" ht="24" x14ac:dyDescent="0.2">
      <c r="A265" s="593"/>
      <c r="B265" s="161" t="s">
        <v>29</v>
      </c>
      <c r="C265" s="162" t="s">
        <v>30</v>
      </c>
      <c r="D265" s="162" t="s">
        <v>1893</v>
      </c>
      <c r="E265" s="162" t="s">
        <v>1894</v>
      </c>
      <c r="F265" s="592"/>
      <c r="G265" s="592"/>
      <c r="H265" s="591" t="s">
        <v>1895</v>
      </c>
      <c r="I265" s="591"/>
      <c r="J265" s="589" t="s">
        <v>1891</v>
      </c>
      <c r="K265" s="589" t="s">
        <v>0</v>
      </c>
      <c r="L265" s="590">
        <v>917.5</v>
      </c>
    </row>
    <row r="266" spans="1:12" ht="24" x14ac:dyDescent="0.2">
      <c r="A266" s="593"/>
      <c r="B266" s="164" t="s">
        <v>1607</v>
      </c>
      <c r="C266" s="164" t="s">
        <v>4285</v>
      </c>
      <c r="D266" s="166">
        <v>43163</v>
      </c>
      <c r="E266" s="164" t="s">
        <v>2096</v>
      </c>
      <c r="F266" s="592"/>
      <c r="G266" s="592"/>
      <c r="H266" s="591"/>
      <c r="I266" s="591"/>
      <c r="J266" s="589"/>
      <c r="K266" s="589"/>
      <c r="L266" s="590"/>
    </row>
    <row r="267" spans="1:12" ht="24" x14ac:dyDescent="0.2">
      <c r="A267" s="593">
        <v>751</v>
      </c>
      <c r="B267" s="161" t="s">
        <v>20</v>
      </c>
      <c r="C267" s="162" t="s">
        <v>21</v>
      </c>
      <c r="D267" s="162" t="s">
        <v>1884</v>
      </c>
      <c r="E267" s="162" t="s">
        <v>1885</v>
      </c>
      <c r="F267" s="594" t="s">
        <v>14</v>
      </c>
      <c r="G267" s="594"/>
      <c r="H267" s="592"/>
      <c r="I267" s="592"/>
      <c r="J267" s="592"/>
      <c r="K267" s="592"/>
      <c r="L267" s="592"/>
    </row>
    <row r="268" spans="1:12" x14ac:dyDescent="0.2">
      <c r="A268" s="593"/>
      <c r="B268" s="589" t="s">
        <v>4286</v>
      </c>
      <c r="C268" s="595" t="s">
        <v>4287</v>
      </c>
      <c r="D268" s="596">
        <v>43082</v>
      </c>
      <c r="E268" s="589" t="s">
        <v>2000</v>
      </c>
      <c r="F268" s="589" t="s">
        <v>2001</v>
      </c>
      <c r="G268" s="589"/>
      <c r="H268" s="591" t="s">
        <v>1890</v>
      </c>
      <c r="I268" s="591"/>
      <c r="J268" s="164" t="s">
        <v>1891</v>
      </c>
      <c r="K268" s="164" t="s">
        <v>0</v>
      </c>
      <c r="L268" s="165">
        <v>764.99</v>
      </c>
    </row>
    <row r="269" spans="1:12" x14ac:dyDescent="0.2">
      <c r="A269" s="593"/>
      <c r="B269" s="589"/>
      <c r="C269" s="595"/>
      <c r="D269" s="596"/>
      <c r="E269" s="589"/>
      <c r="F269" s="589"/>
      <c r="G269" s="589"/>
      <c r="H269" s="591" t="s">
        <v>1892</v>
      </c>
      <c r="I269" s="591"/>
      <c r="J269" s="164" t="s">
        <v>1891</v>
      </c>
      <c r="K269" s="164" t="s">
        <v>1891</v>
      </c>
      <c r="L269" s="165">
        <v>0</v>
      </c>
    </row>
    <row r="270" spans="1:12" ht="24" x14ac:dyDescent="0.2">
      <c r="A270" s="593"/>
      <c r="B270" s="161" t="s">
        <v>29</v>
      </c>
      <c r="C270" s="162" t="s">
        <v>30</v>
      </c>
      <c r="D270" s="162" t="s">
        <v>1893</v>
      </c>
      <c r="E270" s="162" t="s">
        <v>1894</v>
      </c>
      <c r="F270" s="592"/>
      <c r="G270" s="592"/>
      <c r="H270" s="591" t="s">
        <v>1895</v>
      </c>
      <c r="I270" s="591"/>
      <c r="J270" s="589" t="s">
        <v>1891</v>
      </c>
      <c r="K270" s="589" t="s">
        <v>0</v>
      </c>
      <c r="L270" s="590">
        <v>250</v>
      </c>
    </row>
    <row r="271" spans="1:12" ht="24" x14ac:dyDescent="0.2">
      <c r="A271" s="593"/>
      <c r="B271" s="164" t="s">
        <v>2059</v>
      </c>
      <c r="C271" s="164" t="s">
        <v>2001</v>
      </c>
      <c r="D271" s="166">
        <v>43086</v>
      </c>
      <c r="E271" s="164" t="s">
        <v>2002</v>
      </c>
      <c r="F271" s="592"/>
      <c r="G271" s="592"/>
      <c r="H271" s="591"/>
      <c r="I271" s="591"/>
      <c r="J271" s="589"/>
      <c r="K271" s="589"/>
      <c r="L271" s="590"/>
    </row>
    <row r="272" spans="1:12" ht="24" x14ac:dyDescent="0.2">
      <c r="A272" s="593">
        <v>752</v>
      </c>
      <c r="B272" s="161" t="s">
        <v>20</v>
      </c>
      <c r="C272" s="162" t="s">
        <v>21</v>
      </c>
      <c r="D272" s="162" t="s">
        <v>1884</v>
      </c>
      <c r="E272" s="162" t="s">
        <v>1885</v>
      </c>
      <c r="F272" s="594" t="s">
        <v>14</v>
      </c>
      <c r="G272" s="594"/>
      <c r="H272" s="592"/>
      <c r="I272" s="592"/>
      <c r="J272" s="592"/>
      <c r="K272" s="592"/>
      <c r="L272" s="592"/>
    </row>
    <row r="273" spans="1:12" x14ac:dyDescent="0.2">
      <c r="A273" s="593"/>
      <c r="B273" s="589" t="s">
        <v>4288</v>
      </c>
      <c r="C273" s="595" t="s">
        <v>4289</v>
      </c>
      <c r="D273" s="596">
        <v>43035</v>
      </c>
      <c r="E273" s="589" t="s">
        <v>4290</v>
      </c>
      <c r="F273" s="589" t="s">
        <v>4291</v>
      </c>
      <c r="G273" s="589"/>
      <c r="H273" s="591" t="s">
        <v>1890</v>
      </c>
      <c r="I273" s="591"/>
      <c r="J273" s="164" t="s">
        <v>1891</v>
      </c>
      <c r="K273" s="164" t="s">
        <v>0</v>
      </c>
      <c r="L273" s="165">
        <v>382</v>
      </c>
    </row>
    <row r="274" spans="1:12" x14ac:dyDescent="0.2">
      <c r="A274" s="593"/>
      <c r="B274" s="589"/>
      <c r="C274" s="595"/>
      <c r="D274" s="596"/>
      <c r="E274" s="589"/>
      <c r="F274" s="589"/>
      <c r="G274" s="589"/>
      <c r="H274" s="591" t="s">
        <v>1892</v>
      </c>
      <c r="I274" s="591"/>
      <c r="J274" s="589" t="s">
        <v>1891</v>
      </c>
      <c r="K274" s="589" t="s">
        <v>0</v>
      </c>
      <c r="L274" s="590">
        <v>2675</v>
      </c>
    </row>
    <row r="275" spans="1:12" x14ac:dyDescent="0.2">
      <c r="A275" s="593"/>
      <c r="B275" s="589"/>
      <c r="C275" s="595"/>
      <c r="D275" s="596"/>
      <c r="E275" s="589"/>
      <c r="F275" s="589"/>
      <c r="G275" s="589"/>
      <c r="H275" s="591"/>
      <c r="I275" s="591"/>
      <c r="J275" s="589"/>
      <c r="K275" s="589"/>
      <c r="L275" s="590"/>
    </row>
    <row r="276" spans="1:12" ht="24" x14ac:dyDescent="0.2">
      <c r="A276" s="593"/>
      <c r="B276" s="161" t="s">
        <v>29</v>
      </c>
      <c r="C276" s="162" t="s">
        <v>30</v>
      </c>
      <c r="D276" s="162" t="s">
        <v>1893</v>
      </c>
      <c r="E276" s="162" t="s">
        <v>1894</v>
      </c>
      <c r="F276" s="592"/>
      <c r="G276" s="592"/>
      <c r="H276" s="591" t="s">
        <v>1895</v>
      </c>
      <c r="I276" s="591"/>
      <c r="J276" s="589" t="s">
        <v>1891</v>
      </c>
      <c r="K276" s="589" t="s">
        <v>1891</v>
      </c>
      <c r="L276" s="590">
        <v>0</v>
      </c>
    </row>
    <row r="277" spans="1:12" ht="24" x14ac:dyDescent="0.2">
      <c r="A277" s="593"/>
      <c r="B277" s="164" t="s">
        <v>1896</v>
      </c>
      <c r="C277" s="164" t="s">
        <v>4291</v>
      </c>
      <c r="D277" s="166">
        <v>43041</v>
      </c>
      <c r="E277" s="164" t="s">
        <v>4292</v>
      </c>
      <c r="F277" s="592"/>
      <c r="G277" s="592"/>
      <c r="H277" s="591"/>
      <c r="I277" s="591"/>
      <c r="J277" s="589"/>
      <c r="K277" s="589"/>
      <c r="L277" s="590"/>
    </row>
    <row r="278" spans="1:12" ht="24" x14ac:dyDescent="0.2">
      <c r="A278" s="593">
        <v>753</v>
      </c>
      <c r="B278" s="161" t="s">
        <v>20</v>
      </c>
      <c r="C278" s="162" t="s">
        <v>21</v>
      </c>
      <c r="D278" s="162" t="s">
        <v>1884</v>
      </c>
      <c r="E278" s="162" t="s">
        <v>1885</v>
      </c>
      <c r="F278" s="594" t="s">
        <v>14</v>
      </c>
      <c r="G278" s="594"/>
      <c r="H278" s="592"/>
      <c r="I278" s="592"/>
      <c r="J278" s="592"/>
      <c r="K278" s="592"/>
      <c r="L278" s="592"/>
    </row>
    <row r="279" spans="1:12" x14ac:dyDescent="0.2">
      <c r="A279" s="593"/>
      <c r="B279" s="589" t="s">
        <v>4293</v>
      </c>
      <c r="C279" s="595" t="s">
        <v>4294</v>
      </c>
      <c r="D279" s="596">
        <v>43056</v>
      </c>
      <c r="E279" s="589" t="s">
        <v>4295</v>
      </c>
      <c r="F279" s="589" t="s">
        <v>809</v>
      </c>
      <c r="G279" s="589"/>
      <c r="H279" s="591" t="s">
        <v>1890</v>
      </c>
      <c r="I279" s="591"/>
      <c r="J279" s="164" t="s">
        <v>1891</v>
      </c>
      <c r="K279" s="164" t="s">
        <v>0</v>
      </c>
      <c r="L279" s="165">
        <v>124.26</v>
      </c>
    </row>
    <row r="280" spans="1:12" x14ac:dyDescent="0.2">
      <c r="A280" s="593"/>
      <c r="B280" s="589"/>
      <c r="C280" s="595"/>
      <c r="D280" s="596"/>
      <c r="E280" s="589"/>
      <c r="F280" s="589"/>
      <c r="G280" s="589"/>
      <c r="H280" s="591" t="s">
        <v>1892</v>
      </c>
      <c r="I280" s="591"/>
      <c r="J280" s="589" t="s">
        <v>1891</v>
      </c>
      <c r="K280" s="589" t="s">
        <v>0</v>
      </c>
      <c r="L280" s="590">
        <v>326.40000000000003</v>
      </c>
    </row>
    <row r="281" spans="1:12" x14ac:dyDescent="0.2">
      <c r="A281" s="593"/>
      <c r="B281" s="589"/>
      <c r="C281" s="595"/>
      <c r="D281" s="596"/>
      <c r="E281" s="589"/>
      <c r="F281" s="589"/>
      <c r="G281" s="589"/>
      <c r="H281" s="591"/>
      <c r="I281" s="591"/>
      <c r="J281" s="589"/>
      <c r="K281" s="589"/>
      <c r="L281" s="590"/>
    </row>
    <row r="282" spans="1:12" ht="24" x14ac:dyDescent="0.2">
      <c r="A282" s="593"/>
      <c r="B282" s="161" t="s">
        <v>29</v>
      </c>
      <c r="C282" s="162" t="s">
        <v>30</v>
      </c>
      <c r="D282" s="162" t="s">
        <v>1893</v>
      </c>
      <c r="E282" s="162" t="s">
        <v>1894</v>
      </c>
      <c r="F282" s="592"/>
      <c r="G282" s="592"/>
      <c r="H282" s="591" t="s">
        <v>1895</v>
      </c>
      <c r="I282" s="591"/>
      <c r="J282" s="589" t="s">
        <v>1891</v>
      </c>
      <c r="K282" s="589" t="s">
        <v>1891</v>
      </c>
      <c r="L282" s="590">
        <v>0</v>
      </c>
    </row>
    <row r="283" spans="1:12" ht="24" x14ac:dyDescent="0.2">
      <c r="A283" s="593"/>
      <c r="B283" s="164" t="s">
        <v>2745</v>
      </c>
      <c r="C283" s="164" t="s">
        <v>809</v>
      </c>
      <c r="D283" s="166">
        <v>43057</v>
      </c>
      <c r="E283" s="164" t="s">
        <v>4109</v>
      </c>
      <c r="F283" s="592"/>
      <c r="G283" s="592"/>
      <c r="H283" s="591"/>
      <c r="I283" s="591"/>
      <c r="J283" s="589"/>
      <c r="K283" s="589"/>
      <c r="L283" s="590"/>
    </row>
    <row r="284" spans="1:12" ht="24" x14ac:dyDescent="0.2">
      <c r="A284" s="593">
        <v>754</v>
      </c>
      <c r="B284" s="161" t="s">
        <v>20</v>
      </c>
      <c r="C284" s="162" t="s">
        <v>21</v>
      </c>
      <c r="D284" s="162" t="s">
        <v>1884</v>
      </c>
      <c r="E284" s="162" t="s">
        <v>1885</v>
      </c>
      <c r="F284" s="594" t="s">
        <v>14</v>
      </c>
      <c r="G284" s="594"/>
      <c r="H284" s="592"/>
      <c r="I284" s="592"/>
      <c r="J284" s="592"/>
      <c r="K284" s="592"/>
      <c r="L284" s="592"/>
    </row>
    <row r="285" spans="1:12" x14ac:dyDescent="0.2">
      <c r="A285" s="593"/>
      <c r="B285" s="589" t="s">
        <v>4296</v>
      </c>
      <c r="C285" s="589" t="s">
        <v>4297</v>
      </c>
      <c r="D285" s="596">
        <v>43034</v>
      </c>
      <c r="E285" s="589" t="s">
        <v>2064</v>
      </c>
      <c r="F285" s="589" t="s">
        <v>1985</v>
      </c>
      <c r="G285" s="589"/>
      <c r="H285" s="591" t="s">
        <v>1890</v>
      </c>
      <c r="I285" s="591"/>
      <c r="J285" s="164" t="s">
        <v>1891</v>
      </c>
      <c r="K285" s="164" t="s">
        <v>0</v>
      </c>
      <c r="L285" s="165">
        <v>28</v>
      </c>
    </row>
    <row r="286" spans="1:12" x14ac:dyDescent="0.2">
      <c r="A286" s="593"/>
      <c r="B286" s="589"/>
      <c r="C286" s="589"/>
      <c r="D286" s="596"/>
      <c r="E286" s="589"/>
      <c r="F286" s="589"/>
      <c r="G286" s="589"/>
      <c r="H286" s="591" t="s">
        <v>1892</v>
      </c>
      <c r="I286" s="591"/>
      <c r="J286" s="164" t="s">
        <v>1891</v>
      </c>
      <c r="K286" s="164" t="s">
        <v>1891</v>
      </c>
      <c r="L286" s="165">
        <v>0</v>
      </c>
    </row>
    <row r="287" spans="1:12" ht="24" x14ac:dyDescent="0.2">
      <c r="A287" s="593"/>
      <c r="B287" s="161" t="s">
        <v>29</v>
      </c>
      <c r="C287" s="162" t="s">
        <v>30</v>
      </c>
      <c r="D287" s="162" t="s">
        <v>1893</v>
      </c>
      <c r="E287" s="162" t="s">
        <v>1894</v>
      </c>
      <c r="F287" s="592"/>
      <c r="G287" s="592"/>
      <c r="H287" s="591" t="s">
        <v>1895</v>
      </c>
      <c r="I287" s="591"/>
      <c r="J287" s="589" t="s">
        <v>1891</v>
      </c>
      <c r="K287" s="589" t="s">
        <v>0</v>
      </c>
      <c r="L287" s="590">
        <v>785</v>
      </c>
    </row>
    <row r="288" spans="1:12" ht="36" x14ac:dyDescent="0.2">
      <c r="A288" s="593"/>
      <c r="B288" s="164" t="s">
        <v>4298</v>
      </c>
      <c r="C288" s="164" t="s">
        <v>1985</v>
      </c>
      <c r="D288" s="166">
        <v>43038</v>
      </c>
      <c r="E288" s="164" t="s">
        <v>3956</v>
      </c>
      <c r="F288" s="592"/>
      <c r="G288" s="592"/>
      <c r="H288" s="591"/>
      <c r="I288" s="591"/>
      <c r="J288" s="589"/>
      <c r="K288" s="589"/>
      <c r="L288" s="590"/>
    </row>
    <row r="289" spans="1:12" ht="24" x14ac:dyDescent="0.2">
      <c r="A289" s="593">
        <v>755</v>
      </c>
      <c r="B289" s="161" t="s">
        <v>20</v>
      </c>
      <c r="C289" s="162" t="s">
        <v>21</v>
      </c>
      <c r="D289" s="162" t="s">
        <v>1884</v>
      </c>
      <c r="E289" s="162" t="s">
        <v>1885</v>
      </c>
      <c r="F289" s="594" t="s">
        <v>14</v>
      </c>
      <c r="G289" s="594"/>
      <c r="H289" s="592"/>
      <c r="I289" s="592"/>
      <c r="J289" s="592"/>
      <c r="K289" s="592"/>
      <c r="L289" s="592"/>
    </row>
    <row r="290" spans="1:12" x14ac:dyDescent="0.2">
      <c r="A290" s="593"/>
      <c r="B290" s="589" t="s">
        <v>4299</v>
      </c>
      <c r="C290" s="595" t="s">
        <v>4300</v>
      </c>
      <c r="D290" s="596">
        <v>43047</v>
      </c>
      <c r="E290" s="589" t="s">
        <v>2460</v>
      </c>
      <c r="F290" s="589" t="s">
        <v>4301</v>
      </c>
      <c r="G290" s="589"/>
      <c r="H290" s="591" t="s">
        <v>1890</v>
      </c>
      <c r="I290" s="591"/>
      <c r="J290" s="164" t="s">
        <v>1891</v>
      </c>
      <c r="K290" s="164" t="s">
        <v>0</v>
      </c>
      <c r="L290" s="165">
        <v>430.3</v>
      </c>
    </row>
    <row r="291" spans="1:12" x14ac:dyDescent="0.2">
      <c r="A291" s="593"/>
      <c r="B291" s="589"/>
      <c r="C291" s="595"/>
      <c r="D291" s="596"/>
      <c r="E291" s="589"/>
      <c r="F291" s="589"/>
      <c r="G291" s="589"/>
      <c r="H291" s="591" t="s">
        <v>1892</v>
      </c>
      <c r="I291" s="591"/>
      <c r="J291" s="164" t="s">
        <v>1891</v>
      </c>
      <c r="K291" s="164" t="s">
        <v>0</v>
      </c>
      <c r="L291" s="165">
        <v>789.48</v>
      </c>
    </row>
    <row r="292" spans="1:12" ht="24" x14ac:dyDescent="0.2">
      <c r="A292" s="593"/>
      <c r="B292" s="161" t="s">
        <v>29</v>
      </c>
      <c r="C292" s="162" t="s">
        <v>30</v>
      </c>
      <c r="D292" s="162" t="s">
        <v>1893</v>
      </c>
      <c r="E292" s="162" t="s">
        <v>1894</v>
      </c>
      <c r="F292" s="592"/>
      <c r="G292" s="592"/>
      <c r="H292" s="591" t="s">
        <v>1895</v>
      </c>
      <c r="I292" s="591"/>
      <c r="J292" s="589" t="s">
        <v>1891</v>
      </c>
      <c r="K292" s="589" t="s">
        <v>1891</v>
      </c>
      <c r="L292" s="590">
        <v>0</v>
      </c>
    </row>
    <row r="293" spans="1:12" ht="24" x14ac:dyDescent="0.2">
      <c r="A293" s="593"/>
      <c r="B293" s="164" t="s">
        <v>1896</v>
      </c>
      <c r="C293" s="164" t="s">
        <v>4301</v>
      </c>
      <c r="D293" s="166">
        <v>43055</v>
      </c>
      <c r="E293" s="164" t="s">
        <v>4302</v>
      </c>
      <c r="F293" s="592"/>
      <c r="G293" s="592"/>
      <c r="H293" s="591"/>
      <c r="I293" s="591"/>
      <c r="J293" s="589"/>
      <c r="K293" s="589"/>
      <c r="L293" s="590"/>
    </row>
    <row r="294" spans="1:12" ht="24" x14ac:dyDescent="0.2">
      <c r="A294" s="593">
        <v>756</v>
      </c>
      <c r="B294" s="161" t="s">
        <v>20</v>
      </c>
      <c r="C294" s="162" t="s">
        <v>21</v>
      </c>
      <c r="D294" s="162" t="s">
        <v>1884</v>
      </c>
      <c r="E294" s="162" t="s">
        <v>1885</v>
      </c>
      <c r="F294" s="594" t="s">
        <v>14</v>
      </c>
      <c r="G294" s="594"/>
      <c r="H294" s="592"/>
      <c r="I294" s="592"/>
      <c r="J294" s="592"/>
      <c r="K294" s="592"/>
      <c r="L294" s="592"/>
    </row>
    <row r="295" spans="1:12" x14ac:dyDescent="0.2">
      <c r="A295" s="593"/>
      <c r="B295" s="589" t="s">
        <v>4299</v>
      </c>
      <c r="C295" s="589" t="s">
        <v>4303</v>
      </c>
      <c r="D295" s="596">
        <v>43168</v>
      </c>
      <c r="E295" s="589" t="s">
        <v>2967</v>
      </c>
      <c r="F295" s="589" t="s">
        <v>2968</v>
      </c>
      <c r="G295" s="589"/>
      <c r="H295" s="591" t="s">
        <v>1890</v>
      </c>
      <c r="I295" s="591"/>
      <c r="J295" s="164" t="s">
        <v>1891</v>
      </c>
      <c r="K295" s="164" t="s">
        <v>0</v>
      </c>
      <c r="L295" s="165">
        <v>343.81</v>
      </c>
    </row>
    <row r="296" spans="1:12" x14ac:dyDescent="0.2">
      <c r="A296" s="593"/>
      <c r="B296" s="589"/>
      <c r="C296" s="589"/>
      <c r="D296" s="596"/>
      <c r="E296" s="589"/>
      <c r="F296" s="589"/>
      <c r="G296" s="589"/>
      <c r="H296" s="591" t="s">
        <v>1892</v>
      </c>
      <c r="I296" s="591"/>
      <c r="J296" s="164" t="s">
        <v>1891</v>
      </c>
      <c r="K296" s="164" t="s">
        <v>0</v>
      </c>
      <c r="L296" s="165">
        <v>270.59000000000003</v>
      </c>
    </row>
    <row r="297" spans="1:12" ht="24" x14ac:dyDescent="0.2">
      <c r="A297" s="593"/>
      <c r="B297" s="161" t="s">
        <v>29</v>
      </c>
      <c r="C297" s="162" t="s">
        <v>30</v>
      </c>
      <c r="D297" s="162" t="s">
        <v>1893</v>
      </c>
      <c r="E297" s="162" t="s">
        <v>1894</v>
      </c>
      <c r="F297" s="592"/>
      <c r="G297" s="592"/>
      <c r="H297" s="591" t="s">
        <v>1895</v>
      </c>
      <c r="I297" s="591"/>
      <c r="J297" s="589" t="s">
        <v>1891</v>
      </c>
      <c r="K297" s="589" t="s">
        <v>0</v>
      </c>
      <c r="L297" s="590">
        <v>205</v>
      </c>
    </row>
    <row r="298" spans="1:12" ht="24" x14ac:dyDescent="0.2">
      <c r="A298" s="593"/>
      <c r="B298" s="164" t="s">
        <v>1896</v>
      </c>
      <c r="C298" s="164" t="s">
        <v>2968</v>
      </c>
      <c r="D298" s="166">
        <v>43170</v>
      </c>
      <c r="E298" s="164" t="s">
        <v>2969</v>
      </c>
      <c r="F298" s="592"/>
      <c r="G298" s="592"/>
      <c r="H298" s="591"/>
      <c r="I298" s="591"/>
      <c r="J298" s="589"/>
      <c r="K298" s="589"/>
      <c r="L298" s="590"/>
    </row>
    <row r="299" spans="1:12" ht="24" x14ac:dyDescent="0.2">
      <c r="A299" s="593">
        <v>757</v>
      </c>
      <c r="B299" s="161" t="s">
        <v>20</v>
      </c>
      <c r="C299" s="162" t="s">
        <v>21</v>
      </c>
      <c r="D299" s="162" t="s">
        <v>1884</v>
      </c>
      <c r="E299" s="162" t="s">
        <v>1885</v>
      </c>
      <c r="F299" s="594" t="s">
        <v>14</v>
      </c>
      <c r="G299" s="594"/>
      <c r="H299" s="592"/>
      <c r="I299" s="592"/>
      <c r="J299" s="592"/>
      <c r="K299" s="592"/>
      <c r="L299" s="592"/>
    </row>
    <row r="300" spans="1:12" x14ac:dyDescent="0.2">
      <c r="A300" s="593"/>
      <c r="B300" s="589" t="s">
        <v>4304</v>
      </c>
      <c r="C300" s="595" t="s">
        <v>4305</v>
      </c>
      <c r="D300" s="596">
        <v>43016</v>
      </c>
      <c r="E300" s="589" t="s">
        <v>2372</v>
      </c>
      <c r="F300" s="589" t="s">
        <v>3210</v>
      </c>
      <c r="G300" s="589"/>
      <c r="H300" s="591" t="s">
        <v>1890</v>
      </c>
      <c r="I300" s="591"/>
      <c r="J300" s="164" t="s">
        <v>1891</v>
      </c>
      <c r="K300" s="164" t="s">
        <v>0</v>
      </c>
      <c r="L300" s="165">
        <v>283.10000000000002</v>
      </c>
    </row>
    <row r="301" spans="1:12" x14ac:dyDescent="0.2">
      <c r="A301" s="593"/>
      <c r="B301" s="589"/>
      <c r="C301" s="595"/>
      <c r="D301" s="596"/>
      <c r="E301" s="589"/>
      <c r="F301" s="589"/>
      <c r="G301" s="589"/>
      <c r="H301" s="591" t="s">
        <v>1892</v>
      </c>
      <c r="I301" s="591"/>
      <c r="J301" s="164" t="s">
        <v>1891</v>
      </c>
      <c r="K301" s="164" t="s">
        <v>0</v>
      </c>
      <c r="L301" s="165">
        <v>281.70999999999998</v>
      </c>
    </row>
    <row r="302" spans="1:12" ht="24" x14ac:dyDescent="0.2">
      <c r="A302" s="593"/>
      <c r="B302" s="161" t="s">
        <v>29</v>
      </c>
      <c r="C302" s="162" t="s">
        <v>30</v>
      </c>
      <c r="D302" s="162" t="s">
        <v>1893</v>
      </c>
      <c r="E302" s="162" t="s">
        <v>1894</v>
      </c>
      <c r="F302" s="592"/>
      <c r="G302" s="592"/>
      <c r="H302" s="591" t="s">
        <v>1895</v>
      </c>
      <c r="I302" s="591"/>
      <c r="J302" s="589" t="s">
        <v>1891</v>
      </c>
      <c r="K302" s="589" t="s">
        <v>1891</v>
      </c>
      <c r="L302" s="590">
        <v>0</v>
      </c>
    </row>
    <row r="303" spans="1:12" ht="24" x14ac:dyDescent="0.2">
      <c r="A303" s="593"/>
      <c r="B303" s="164" t="s">
        <v>1896</v>
      </c>
      <c r="C303" s="164" t="s">
        <v>3210</v>
      </c>
      <c r="D303" s="166">
        <v>43018</v>
      </c>
      <c r="E303" s="164" t="s">
        <v>4306</v>
      </c>
      <c r="F303" s="592"/>
      <c r="G303" s="592"/>
      <c r="H303" s="591"/>
      <c r="I303" s="591"/>
      <c r="J303" s="589"/>
      <c r="K303" s="589"/>
      <c r="L303" s="590"/>
    </row>
    <row r="304" spans="1:12" ht="24" x14ac:dyDescent="0.2">
      <c r="A304" s="593">
        <v>758</v>
      </c>
      <c r="B304" s="161" t="s">
        <v>20</v>
      </c>
      <c r="C304" s="162" t="s">
        <v>21</v>
      </c>
      <c r="D304" s="162" t="s">
        <v>1884</v>
      </c>
      <c r="E304" s="162" t="s">
        <v>1885</v>
      </c>
      <c r="F304" s="594" t="s">
        <v>14</v>
      </c>
      <c r="G304" s="594"/>
      <c r="H304" s="592"/>
      <c r="I304" s="592"/>
      <c r="J304" s="592"/>
      <c r="K304" s="592"/>
      <c r="L304" s="592"/>
    </row>
    <row r="305" spans="1:12" x14ac:dyDescent="0.2">
      <c r="A305" s="593"/>
      <c r="B305" s="589" t="s">
        <v>4304</v>
      </c>
      <c r="C305" s="589" t="s">
        <v>4307</v>
      </c>
      <c r="D305" s="596">
        <v>43045</v>
      </c>
      <c r="E305" s="589" t="s">
        <v>1984</v>
      </c>
      <c r="F305" s="589" t="s">
        <v>4308</v>
      </c>
      <c r="G305" s="589"/>
      <c r="H305" s="591" t="s">
        <v>1890</v>
      </c>
      <c r="I305" s="591"/>
      <c r="J305" s="164" t="s">
        <v>1891</v>
      </c>
      <c r="K305" s="164" t="s">
        <v>0</v>
      </c>
      <c r="L305" s="165">
        <v>17</v>
      </c>
    </row>
    <row r="306" spans="1:12" x14ac:dyDescent="0.2">
      <c r="A306" s="593"/>
      <c r="B306" s="589"/>
      <c r="C306" s="589"/>
      <c r="D306" s="596"/>
      <c r="E306" s="589"/>
      <c r="F306" s="589"/>
      <c r="G306" s="589"/>
      <c r="H306" s="591" t="s">
        <v>1892</v>
      </c>
      <c r="I306" s="591"/>
      <c r="J306" s="164" t="s">
        <v>1891</v>
      </c>
      <c r="K306" s="164" t="s">
        <v>0</v>
      </c>
      <c r="L306" s="165">
        <v>260</v>
      </c>
    </row>
    <row r="307" spans="1:12" ht="24" x14ac:dyDescent="0.2">
      <c r="A307" s="593"/>
      <c r="B307" s="161" t="s">
        <v>29</v>
      </c>
      <c r="C307" s="162" t="s">
        <v>30</v>
      </c>
      <c r="D307" s="162" t="s">
        <v>1893</v>
      </c>
      <c r="E307" s="162" t="s">
        <v>1894</v>
      </c>
      <c r="F307" s="592"/>
      <c r="G307" s="592"/>
      <c r="H307" s="591" t="s">
        <v>1895</v>
      </c>
      <c r="I307" s="591"/>
      <c r="J307" s="589" t="s">
        <v>1891</v>
      </c>
      <c r="K307" s="589" t="s">
        <v>0</v>
      </c>
      <c r="L307" s="590">
        <v>260.60000000000002</v>
      </c>
    </row>
    <row r="308" spans="1:12" ht="24" x14ac:dyDescent="0.2">
      <c r="A308" s="593"/>
      <c r="B308" s="164" t="s">
        <v>1896</v>
      </c>
      <c r="C308" s="164" t="s">
        <v>4308</v>
      </c>
      <c r="D308" s="166">
        <v>43045</v>
      </c>
      <c r="E308" s="164" t="s">
        <v>4309</v>
      </c>
      <c r="F308" s="592"/>
      <c r="G308" s="592"/>
      <c r="H308" s="591"/>
      <c r="I308" s="591"/>
      <c r="J308" s="589"/>
      <c r="K308" s="589"/>
      <c r="L308" s="590"/>
    </row>
    <row r="309" spans="1:12" ht="24" x14ac:dyDescent="0.2">
      <c r="A309" s="593">
        <v>759</v>
      </c>
      <c r="B309" s="161" t="s">
        <v>20</v>
      </c>
      <c r="C309" s="162" t="s">
        <v>21</v>
      </c>
      <c r="D309" s="162" t="s">
        <v>1884</v>
      </c>
      <c r="E309" s="162" t="s">
        <v>1885</v>
      </c>
      <c r="F309" s="594" t="s">
        <v>14</v>
      </c>
      <c r="G309" s="594"/>
      <c r="H309" s="592"/>
      <c r="I309" s="592"/>
      <c r="J309" s="592"/>
      <c r="K309" s="592"/>
      <c r="L309" s="592"/>
    </row>
    <row r="310" spans="1:12" x14ac:dyDescent="0.2">
      <c r="A310" s="593"/>
      <c r="B310" s="589" t="s">
        <v>4310</v>
      </c>
      <c r="C310" s="595" t="s">
        <v>4311</v>
      </c>
      <c r="D310" s="596">
        <v>43114</v>
      </c>
      <c r="E310" s="589" t="s">
        <v>2262</v>
      </c>
      <c r="F310" s="589" t="s">
        <v>4312</v>
      </c>
      <c r="G310" s="589"/>
      <c r="H310" s="591" t="s">
        <v>1890</v>
      </c>
      <c r="I310" s="591"/>
      <c r="J310" s="164" t="s">
        <v>1891</v>
      </c>
      <c r="K310" s="164" t="s">
        <v>0</v>
      </c>
      <c r="L310" s="165">
        <v>433.71</v>
      </c>
    </row>
    <row r="311" spans="1:12" x14ac:dyDescent="0.2">
      <c r="A311" s="593"/>
      <c r="B311" s="589"/>
      <c r="C311" s="595"/>
      <c r="D311" s="596"/>
      <c r="E311" s="589"/>
      <c r="F311" s="589"/>
      <c r="G311" s="589"/>
      <c r="H311" s="591" t="s">
        <v>1892</v>
      </c>
      <c r="I311" s="591"/>
      <c r="J311" s="164" t="s">
        <v>1891</v>
      </c>
      <c r="K311" s="164" t="s">
        <v>0</v>
      </c>
      <c r="L311" s="165">
        <v>596.6</v>
      </c>
    </row>
    <row r="312" spans="1:12" ht="24" x14ac:dyDescent="0.2">
      <c r="A312" s="593"/>
      <c r="B312" s="161" t="s">
        <v>29</v>
      </c>
      <c r="C312" s="162" t="s">
        <v>30</v>
      </c>
      <c r="D312" s="162" t="s">
        <v>1893</v>
      </c>
      <c r="E312" s="162" t="s">
        <v>1894</v>
      </c>
      <c r="F312" s="592"/>
      <c r="G312" s="592"/>
      <c r="H312" s="591" t="s">
        <v>1895</v>
      </c>
      <c r="I312" s="591"/>
      <c r="J312" s="589" t="s">
        <v>1891</v>
      </c>
      <c r="K312" s="589" t="s">
        <v>1891</v>
      </c>
      <c r="L312" s="590">
        <v>0</v>
      </c>
    </row>
    <row r="313" spans="1:12" ht="24" x14ac:dyDescent="0.2">
      <c r="A313" s="593"/>
      <c r="B313" s="164" t="s">
        <v>1670</v>
      </c>
      <c r="C313" s="164" t="s">
        <v>4312</v>
      </c>
      <c r="D313" s="166">
        <v>43118</v>
      </c>
      <c r="E313" s="164" t="s">
        <v>4313</v>
      </c>
      <c r="F313" s="592"/>
      <c r="G313" s="592"/>
      <c r="H313" s="591"/>
      <c r="I313" s="591"/>
      <c r="J313" s="589"/>
      <c r="K313" s="589"/>
      <c r="L313" s="590"/>
    </row>
    <row r="314" spans="1:12" ht="24" x14ac:dyDescent="0.2">
      <c r="A314" s="593">
        <v>760</v>
      </c>
      <c r="B314" s="161" t="s">
        <v>20</v>
      </c>
      <c r="C314" s="162" t="s">
        <v>21</v>
      </c>
      <c r="D314" s="162" t="s">
        <v>1884</v>
      </c>
      <c r="E314" s="162" t="s">
        <v>1885</v>
      </c>
      <c r="F314" s="594" t="s">
        <v>14</v>
      </c>
      <c r="G314" s="594"/>
      <c r="H314" s="592"/>
      <c r="I314" s="592"/>
      <c r="J314" s="592"/>
      <c r="K314" s="592"/>
      <c r="L314" s="592"/>
    </row>
    <row r="315" spans="1:12" x14ac:dyDescent="0.2">
      <c r="A315" s="593"/>
      <c r="B315" s="589" t="s">
        <v>4310</v>
      </c>
      <c r="C315" s="595" t="s">
        <v>4314</v>
      </c>
      <c r="D315" s="596">
        <v>43143</v>
      </c>
      <c r="E315" s="589" t="s">
        <v>1996</v>
      </c>
      <c r="F315" s="589" t="s">
        <v>2340</v>
      </c>
      <c r="G315" s="589"/>
      <c r="H315" s="591" t="s">
        <v>1890</v>
      </c>
      <c r="I315" s="591"/>
      <c r="J315" s="164" t="s">
        <v>1891</v>
      </c>
      <c r="K315" s="164" t="s">
        <v>0</v>
      </c>
      <c r="L315" s="165">
        <v>293</v>
      </c>
    </row>
    <row r="316" spans="1:12" x14ac:dyDescent="0.2">
      <c r="A316" s="593"/>
      <c r="B316" s="589"/>
      <c r="C316" s="595"/>
      <c r="D316" s="596"/>
      <c r="E316" s="589"/>
      <c r="F316" s="589"/>
      <c r="G316" s="589"/>
      <c r="H316" s="591" t="s">
        <v>1892</v>
      </c>
      <c r="I316" s="591"/>
      <c r="J316" s="164" t="s">
        <v>1891</v>
      </c>
      <c r="K316" s="164" t="s">
        <v>0</v>
      </c>
      <c r="L316" s="165">
        <v>336</v>
      </c>
    </row>
    <row r="317" spans="1:12" ht="24" x14ac:dyDescent="0.2">
      <c r="A317" s="593"/>
      <c r="B317" s="161" t="s">
        <v>29</v>
      </c>
      <c r="C317" s="162" t="s">
        <v>30</v>
      </c>
      <c r="D317" s="162" t="s">
        <v>1893</v>
      </c>
      <c r="E317" s="162" t="s">
        <v>1894</v>
      </c>
      <c r="F317" s="592"/>
      <c r="G317" s="592"/>
      <c r="H317" s="591" t="s">
        <v>1895</v>
      </c>
      <c r="I317" s="591"/>
      <c r="J317" s="589" t="s">
        <v>1891</v>
      </c>
      <c r="K317" s="589" t="s">
        <v>1891</v>
      </c>
      <c r="L317" s="590">
        <v>0</v>
      </c>
    </row>
    <row r="318" spans="1:12" ht="24" x14ac:dyDescent="0.2">
      <c r="A318" s="593"/>
      <c r="B318" s="164" t="s">
        <v>1670</v>
      </c>
      <c r="C318" s="164" t="s">
        <v>2340</v>
      </c>
      <c r="D318" s="166">
        <v>43144</v>
      </c>
      <c r="E318" s="164" t="s">
        <v>4315</v>
      </c>
      <c r="F318" s="592"/>
      <c r="G318" s="592"/>
      <c r="H318" s="591"/>
      <c r="I318" s="591"/>
      <c r="J318" s="589"/>
      <c r="K318" s="589"/>
      <c r="L318" s="590"/>
    </row>
    <row r="319" spans="1:12" ht="24" x14ac:dyDescent="0.2">
      <c r="A319" s="593">
        <v>761</v>
      </c>
      <c r="B319" s="161" t="s">
        <v>20</v>
      </c>
      <c r="C319" s="162" t="s">
        <v>21</v>
      </c>
      <c r="D319" s="162" t="s">
        <v>1884</v>
      </c>
      <c r="E319" s="162" t="s">
        <v>1885</v>
      </c>
      <c r="F319" s="594" t="s">
        <v>14</v>
      </c>
      <c r="G319" s="594"/>
      <c r="H319" s="592"/>
      <c r="I319" s="592"/>
      <c r="J319" s="592"/>
      <c r="K319" s="592"/>
      <c r="L319" s="592"/>
    </row>
    <row r="320" spans="1:12" x14ac:dyDescent="0.2">
      <c r="A320" s="593"/>
      <c r="B320" s="589" t="s">
        <v>4316</v>
      </c>
      <c r="C320" s="595" t="s">
        <v>4317</v>
      </c>
      <c r="D320" s="596">
        <v>43013</v>
      </c>
      <c r="E320" s="589" t="s">
        <v>4318</v>
      </c>
      <c r="F320" s="589" t="s">
        <v>863</v>
      </c>
      <c r="G320" s="589"/>
      <c r="H320" s="591" t="s">
        <v>1890</v>
      </c>
      <c r="I320" s="591"/>
      <c r="J320" s="164" t="s">
        <v>1891</v>
      </c>
      <c r="K320" s="164" t="s">
        <v>0</v>
      </c>
      <c r="L320" s="165">
        <v>368.75</v>
      </c>
    </row>
    <row r="321" spans="1:12" x14ac:dyDescent="0.2">
      <c r="A321" s="593"/>
      <c r="B321" s="589"/>
      <c r="C321" s="595"/>
      <c r="D321" s="596"/>
      <c r="E321" s="589"/>
      <c r="F321" s="589"/>
      <c r="G321" s="589"/>
      <c r="H321" s="591" t="s">
        <v>1892</v>
      </c>
      <c r="I321" s="591"/>
      <c r="J321" s="164" t="s">
        <v>1891</v>
      </c>
      <c r="K321" s="164" t="s">
        <v>0</v>
      </c>
      <c r="L321" s="165">
        <v>398.12</v>
      </c>
    </row>
    <row r="322" spans="1:12" ht="24" x14ac:dyDescent="0.2">
      <c r="A322" s="593"/>
      <c r="B322" s="161" t="s">
        <v>29</v>
      </c>
      <c r="C322" s="162" t="s">
        <v>30</v>
      </c>
      <c r="D322" s="162" t="s">
        <v>1893</v>
      </c>
      <c r="E322" s="162" t="s">
        <v>1894</v>
      </c>
      <c r="F322" s="592"/>
      <c r="G322" s="592"/>
      <c r="H322" s="591" t="s">
        <v>1895</v>
      </c>
      <c r="I322" s="591"/>
      <c r="J322" s="589" t="s">
        <v>1891</v>
      </c>
      <c r="K322" s="589" t="s">
        <v>1891</v>
      </c>
      <c r="L322" s="590">
        <v>0</v>
      </c>
    </row>
    <row r="323" spans="1:12" ht="24" x14ac:dyDescent="0.2">
      <c r="A323" s="593"/>
      <c r="B323" s="164" t="s">
        <v>1607</v>
      </c>
      <c r="C323" s="164" t="s">
        <v>863</v>
      </c>
      <c r="D323" s="166">
        <v>43016</v>
      </c>
      <c r="E323" s="164" t="s">
        <v>4170</v>
      </c>
      <c r="F323" s="592"/>
      <c r="G323" s="592"/>
      <c r="H323" s="591"/>
      <c r="I323" s="591"/>
      <c r="J323" s="589"/>
      <c r="K323" s="589"/>
      <c r="L323" s="590"/>
    </row>
    <row r="324" spans="1:12" ht="24" x14ac:dyDescent="0.2">
      <c r="A324" s="593">
        <v>762</v>
      </c>
      <c r="B324" s="161" t="s">
        <v>20</v>
      </c>
      <c r="C324" s="162" t="s">
        <v>21</v>
      </c>
      <c r="D324" s="162" t="s">
        <v>1884</v>
      </c>
      <c r="E324" s="162" t="s">
        <v>1885</v>
      </c>
      <c r="F324" s="594" t="s">
        <v>14</v>
      </c>
      <c r="G324" s="594"/>
      <c r="H324" s="592"/>
      <c r="I324" s="592"/>
      <c r="J324" s="592"/>
      <c r="K324" s="592"/>
      <c r="L324" s="592"/>
    </row>
    <row r="325" spans="1:12" x14ac:dyDescent="0.2">
      <c r="A325" s="593"/>
      <c r="B325" s="589" t="s">
        <v>4319</v>
      </c>
      <c r="C325" s="595" t="s">
        <v>4320</v>
      </c>
      <c r="D325" s="596">
        <v>43025</v>
      </c>
      <c r="E325" s="589" t="s">
        <v>2215</v>
      </c>
      <c r="F325" s="589" t="s">
        <v>4321</v>
      </c>
      <c r="G325" s="589"/>
      <c r="H325" s="591" t="s">
        <v>1890</v>
      </c>
      <c r="I325" s="591"/>
      <c r="J325" s="164" t="s">
        <v>1891</v>
      </c>
      <c r="K325" s="164" t="s">
        <v>0</v>
      </c>
      <c r="L325" s="165">
        <v>798</v>
      </c>
    </row>
    <row r="326" spans="1:12" x14ac:dyDescent="0.2">
      <c r="A326" s="593"/>
      <c r="B326" s="589"/>
      <c r="C326" s="595"/>
      <c r="D326" s="596"/>
      <c r="E326" s="589"/>
      <c r="F326" s="589"/>
      <c r="G326" s="589"/>
      <c r="H326" s="591" t="s">
        <v>1892</v>
      </c>
      <c r="I326" s="591"/>
      <c r="J326" s="164" t="s">
        <v>1891</v>
      </c>
      <c r="K326" s="164" t="s">
        <v>0</v>
      </c>
      <c r="L326" s="165">
        <v>1571.89</v>
      </c>
    </row>
    <row r="327" spans="1:12" ht="24" x14ac:dyDescent="0.2">
      <c r="A327" s="593"/>
      <c r="B327" s="161" t="s">
        <v>29</v>
      </c>
      <c r="C327" s="162" t="s">
        <v>30</v>
      </c>
      <c r="D327" s="162" t="s">
        <v>1893</v>
      </c>
      <c r="E327" s="162" t="s">
        <v>1894</v>
      </c>
      <c r="F327" s="592"/>
      <c r="G327" s="592"/>
      <c r="H327" s="591" t="s">
        <v>1895</v>
      </c>
      <c r="I327" s="591"/>
      <c r="J327" s="589" t="s">
        <v>1891</v>
      </c>
      <c r="K327" s="589" t="s">
        <v>0</v>
      </c>
      <c r="L327" s="590">
        <v>150</v>
      </c>
    </row>
    <row r="328" spans="1:12" ht="24" x14ac:dyDescent="0.2">
      <c r="A328" s="593"/>
      <c r="B328" s="164" t="s">
        <v>1688</v>
      </c>
      <c r="C328" s="164" t="s">
        <v>4321</v>
      </c>
      <c r="D328" s="166">
        <v>43029</v>
      </c>
      <c r="E328" s="164" t="s">
        <v>4322</v>
      </c>
      <c r="F328" s="592"/>
      <c r="G328" s="592"/>
      <c r="H328" s="591"/>
      <c r="I328" s="591"/>
      <c r="J328" s="589"/>
      <c r="K328" s="589"/>
      <c r="L328" s="590"/>
    </row>
    <row r="329" spans="1:12" ht="24" x14ac:dyDescent="0.2">
      <c r="A329" s="593">
        <v>763</v>
      </c>
      <c r="B329" s="161" t="s">
        <v>20</v>
      </c>
      <c r="C329" s="162" t="s">
        <v>21</v>
      </c>
      <c r="D329" s="162" t="s">
        <v>1884</v>
      </c>
      <c r="E329" s="162" t="s">
        <v>1885</v>
      </c>
      <c r="F329" s="594" t="s">
        <v>14</v>
      </c>
      <c r="G329" s="594"/>
      <c r="H329" s="592"/>
      <c r="I329" s="592"/>
      <c r="J329" s="592"/>
      <c r="K329" s="592"/>
      <c r="L329" s="592"/>
    </row>
    <row r="330" spans="1:12" x14ac:dyDescent="0.2">
      <c r="A330" s="593"/>
      <c r="B330" s="589" t="s">
        <v>4319</v>
      </c>
      <c r="C330" s="595" t="s">
        <v>4323</v>
      </c>
      <c r="D330" s="596">
        <v>43037</v>
      </c>
      <c r="E330" s="589" t="s">
        <v>2004</v>
      </c>
      <c r="F330" s="589" t="s">
        <v>2757</v>
      </c>
      <c r="G330" s="589"/>
      <c r="H330" s="591" t="s">
        <v>1890</v>
      </c>
      <c r="I330" s="591"/>
      <c r="J330" s="164" t="s">
        <v>1891</v>
      </c>
      <c r="K330" s="164" t="s">
        <v>0</v>
      </c>
      <c r="L330" s="165">
        <v>312.02</v>
      </c>
    </row>
    <row r="331" spans="1:12" x14ac:dyDescent="0.2">
      <c r="A331" s="593"/>
      <c r="B331" s="589"/>
      <c r="C331" s="595"/>
      <c r="D331" s="596"/>
      <c r="E331" s="589"/>
      <c r="F331" s="589"/>
      <c r="G331" s="589"/>
      <c r="H331" s="591" t="s">
        <v>1892</v>
      </c>
      <c r="I331" s="591"/>
      <c r="J331" s="164" t="s">
        <v>1891</v>
      </c>
      <c r="K331" s="164" t="s">
        <v>0</v>
      </c>
      <c r="L331" s="165">
        <v>1110.92</v>
      </c>
    </row>
    <row r="332" spans="1:12" ht="24" x14ac:dyDescent="0.2">
      <c r="A332" s="593"/>
      <c r="B332" s="161" t="s">
        <v>29</v>
      </c>
      <c r="C332" s="162" t="s">
        <v>30</v>
      </c>
      <c r="D332" s="162" t="s">
        <v>1893</v>
      </c>
      <c r="E332" s="162" t="s">
        <v>1894</v>
      </c>
      <c r="F332" s="592"/>
      <c r="G332" s="592"/>
      <c r="H332" s="591" t="s">
        <v>1895</v>
      </c>
      <c r="I332" s="591"/>
      <c r="J332" s="589" t="s">
        <v>1891</v>
      </c>
      <c r="K332" s="589" t="s">
        <v>0</v>
      </c>
      <c r="L332" s="590">
        <v>80.72</v>
      </c>
    </row>
    <row r="333" spans="1:12" ht="24" x14ac:dyDescent="0.2">
      <c r="A333" s="593"/>
      <c r="B333" s="164" t="s">
        <v>1688</v>
      </c>
      <c r="C333" s="164" t="s">
        <v>2757</v>
      </c>
      <c r="D333" s="166">
        <v>43038</v>
      </c>
      <c r="E333" s="164" t="s">
        <v>3584</v>
      </c>
      <c r="F333" s="592"/>
      <c r="G333" s="592"/>
      <c r="H333" s="591"/>
      <c r="I333" s="591"/>
      <c r="J333" s="589"/>
      <c r="K333" s="589"/>
      <c r="L333" s="590"/>
    </row>
    <row r="334" spans="1:12" ht="24" x14ac:dyDescent="0.2">
      <c r="A334" s="593">
        <v>764</v>
      </c>
      <c r="B334" s="161" t="s">
        <v>20</v>
      </c>
      <c r="C334" s="162" t="s">
        <v>21</v>
      </c>
      <c r="D334" s="162" t="s">
        <v>1884</v>
      </c>
      <c r="E334" s="162" t="s">
        <v>1885</v>
      </c>
      <c r="F334" s="594" t="s">
        <v>14</v>
      </c>
      <c r="G334" s="594"/>
      <c r="H334" s="592"/>
      <c r="I334" s="592"/>
      <c r="J334" s="592"/>
      <c r="K334" s="592"/>
      <c r="L334" s="592"/>
    </row>
    <row r="335" spans="1:12" x14ac:dyDescent="0.2">
      <c r="A335" s="593"/>
      <c r="B335" s="589" t="s">
        <v>4319</v>
      </c>
      <c r="C335" s="595" t="s">
        <v>4324</v>
      </c>
      <c r="D335" s="596">
        <v>43044</v>
      </c>
      <c r="E335" s="589" t="s">
        <v>1984</v>
      </c>
      <c r="F335" s="589" t="s">
        <v>4325</v>
      </c>
      <c r="G335" s="589"/>
      <c r="H335" s="591" t="s">
        <v>1890</v>
      </c>
      <c r="I335" s="591"/>
      <c r="J335" s="164" t="s">
        <v>1891</v>
      </c>
      <c r="K335" s="164" t="s">
        <v>0</v>
      </c>
      <c r="L335" s="165">
        <v>347.74</v>
      </c>
    </row>
    <row r="336" spans="1:12" x14ac:dyDescent="0.2">
      <c r="A336" s="593"/>
      <c r="B336" s="589"/>
      <c r="C336" s="595"/>
      <c r="D336" s="596"/>
      <c r="E336" s="589"/>
      <c r="F336" s="589"/>
      <c r="G336" s="589"/>
      <c r="H336" s="591" t="s">
        <v>1892</v>
      </c>
      <c r="I336" s="591"/>
      <c r="J336" s="164" t="s">
        <v>1891</v>
      </c>
      <c r="K336" s="164" t="s">
        <v>0</v>
      </c>
      <c r="L336" s="165">
        <v>372.4</v>
      </c>
    </row>
    <row r="337" spans="1:12" ht="24" x14ac:dyDescent="0.2">
      <c r="A337" s="593"/>
      <c r="B337" s="161" t="s">
        <v>29</v>
      </c>
      <c r="C337" s="162" t="s">
        <v>30</v>
      </c>
      <c r="D337" s="162" t="s">
        <v>1893</v>
      </c>
      <c r="E337" s="162" t="s">
        <v>1894</v>
      </c>
      <c r="F337" s="592"/>
      <c r="G337" s="592"/>
      <c r="H337" s="591" t="s">
        <v>1895</v>
      </c>
      <c r="I337" s="591"/>
      <c r="J337" s="589" t="s">
        <v>1891</v>
      </c>
      <c r="K337" s="589" t="s">
        <v>0</v>
      </c>
      <c r="L337" s="590">
        <v>33</v>
      </c>
    </row>
    <row r="338" spans="1:12" ht="24" x14ac:dyDescent="0.2">
      <c r="A338" s="593"/>
      <c r="B338" s="164" t="s">
        <v>1688</v>
      </c>
      <c r="C338" s="164" t="s">
        <v>4325</v>
      </c>
      <c r="D338" s="166">
        <v>43045</v>
      </c>
      <c r="E338" s="164" t="s">
        <v>3736</v>
      </c>
      <c r="F338" s="592"/>
      <c r="G338" s="592"/>
      <c r="H338" s="591"/>
      <c r="I338" s="591"/>
      <c r="J338" s="589"/>
      <c r="K338" s="589"/>
      <c r="L338" s="590"/>
    </row>
    <row r="339" spans="1:12" ht="24" x14ac:dyDescent="0.2">
      <c r="A339" s="593">
        <v>765</v>
      </c>
      <c r="B339" s="161" t="s">
        <v>20</v>
      </c>
      <c r="C339" s="162" t="s">
        <v>21</v>
      </c>
      <c r="D339" s="162" t="s">
        <v>1884</v>
      </c>
      <c r="E339" s="162" t="s">
        <v>1885</v>
      </c>
      <c r="F339" s="594" t="s">
        <v>14</v>
      </c>
      <c r="G339" s="594"/>
      <c r="H339" s="592"/>
      <c r="I339" s="592"/>
      <c r="J339" s="592"/>
      <c r="K339" s="592"/>
      <c r="L339" s="592"/>
    </row>
    <row r="340" spans="1:12" x14ac:dyDescent="0.2">
      <c r="A340" s="593"/>
      <c r="B340" s="589" t="s">
        <v>4319</v>
      </c>
      <c r="C340" s="595" t="s">
        <v>4326</v>
      </c>
      <c r="D340" s="596">
        <v>43166</v>
      </c>
      <c r="E340" s="589" t="s">
        <v>4327</v>
      </c>
      <c r="F340" s="589" t="s">
        <v>4328</v>
      </c>
      <c r="G340" s="589"/>
      <c r="H340" s="591" t="s">
        <v>1890</v>
      </c>
      <c r="I340" s="591"/>
      <c r="J340" s="164" t="s">
        <v>1891</v>
      </c>
      <c r="K340" s="164" t="s">
        <v>0</v>
      </c>
      <c r="L340" s="165">
        <v>383</v>
      </c>
    </row>
    <row r="341" spans="1:12" x14ac:dyDescent="0.2">
      <c r="A341" s="593"/>
      <c r="B341" s="589"/>
      <c r="C341" s="595"/>
      <c r="D341" s="596"/>
      <c r="E341" s="589"/>
      <c r="F341" s="589"/>
      <c r="G341" s="589"/>
      <c r="H341" s="591" t="s">
        <v>1892</v>
      </c>
      <c r="I341" s="591"/>
      <c r="J341" s="164" t="s">
        <v>1891</v>
      </c>
      <c r="K341" s="164" t="s">
        <v>0</v>
      </c>
      <c r="L341" s="165">
        <v>1507.77</v>
      </c>
    </row>
    <row r="342" spans="1:12" ht="24" x14ac:dyDescent="0.2">
      <c r="A342" s="593"/>
      <c r="B342" s="161" t="s">
        <v>29</v>
      </c>
      <c r="C342" s="162" t="s">
        <v>30</v>
      </c>
      <c r="D342" s="162" t="s">
        <v>1893</v>
      </c>
      <c r="E342" s="162" t="s">
        <v>1894</v>
      </c>
      <c r="F342" s="592"/>
      <c r="G342" s="592"/>
      <c r="H342" s="591" t="s">
        <v>1895</v>
      </c>
      <c r="I342" s="591"/>
      <c r="J342" s="589" t="s">
        <v>1891</v>
      </c>
      <c r="K342" s="589" t="s">
        <v>1891</v>
      </c>
      <c r="L342" s="590">
        <v>0</v>
      </c>
    </row>
    <row r="343" spans="1:12" ht="24" x14ac:dyDescent="0.2">
      <c r="A343" s="593"/>
      <c r="B343" s="164" t="s">
        <v>1688</v>
      </c>
      <c r="C343" s="164" t="s">
        <v>4328</v>
      </c>
      <c r="D343" s="166">
        <v>43170</v>
      </c>
      <c r="E343" s="164" t="s">
        <v>3009</v>
      </c>
      <c r="F343" s="592"/>
      <c r="G343" s="592"/>
      <c r="H343" s="591"/>
      <c r="I343" s="591"/>
      <c r="J343" s="589"/>
      <c r="K343" s="589"/>
      <c r="L343" s="590"/>
    </row>
    <row r="344" spans="1:12" ht="24" x14ac:dyDescent="0.2">
      <c r="A344" s="593">
        <v>766</v>
      </c>
      <c r="B344" s="161" t="s">
        <v>20</v>
      </c>
      <c r="C344" s="162" t="s">
        <v>21</v>
      </c>
      <c r="D344" s="162" t="s">
        <v>1884</v>
      </c>
      <c r="E344" s="162" t="s">
        <v>1885</v>
      </c>
      <c r="F344" s="594" t="s">
        <v>14</v>
      </c>
      <c r="G344" s="594"/>
      <c r="H344" s="592"/>
      <c r="I344" s="592"/>
      <c r="J344" s="592"/>
      <c r="K344" s="592"/>
      <c r="L344" s="592"/>
    </row>
    <row r="345" spans="1:12" x14ac:dyDescent="0.2">
      <c r="A345" s="593"/>
      <c r="B345" s="589" t="s">
        <v>4329</v>
      </c>
      <c r="C345" s="595" t="s">
        <v>4330</v>
      </c>
      <c r="D345" s="596">
        <v>43023</v>
      </c>
      <c r="E345" s="589" t="s">
        <v>2350</v>
      </c>
      <c r="F345" s="589" t="s">
        <v>2975</v>
      </c>
      <c r="G345" s="589"/>
      <c r="H345" s="591" t="s">
        <v>1890</v>
      </c>
      <c r="I345" s="591"/>
      <c r="J345" s="164" t="s">
        <v>1891</v>
      </c>
      <c r="K345" s="164" t="s">
        <v>0</v>
      </c>
      <c r="L345" s="165">
        <v>236.08</v>
      </c>
    </row>
    <row r="346" spans="1:12" x14ac:dyDescent="0.2">
      <c r="A346" s="593"/>
      <c r="B346" s="589"/>
      <c r="C346" s="595"/>
      <c r="D346" s="596"/>
      <c r="E346" s="589"/>
      <c r="F346" s="589"/>
      <c r="G346" s="589"/>
      <c r="H346" s="591" t="s">
        <v>1892</v>
      </c>
      <c r="I346" s="591"/>
      <c r="J346" s="164" t="s">
        <v>1891</v>
      </c>
      <c r="K346" s="164" t="s">
        <v>0</v>
      </c>
      <c r="L346" s="165">
        <v>500</v>
      </c>
    </row>
    <row r="347" spans="1:12" ht="24" x14ac:dyDescent="0.2">
      <c r="A347" s="593"/>
      <c r="B347" s="161" t="s">
        <v>29</v>
      </c>
      <c r="C347" s="162" t="s">
        <v>30</v>
      </c>
      <c r="D347" s="162" t="s">
        <v>1893</v>
      </c>
      <c r="E347" s="162" t="s">
        <v>1894</v>
      </c>
      <c r="F347" s="592"/>
      <c r="G347" s="592"/>
      <c r="H347" s="591" t="s">
        <v>1895</v>
      </c>
      <c r="I347" s="591"/>
      <c r="J347" s="589" t="s">
        <v>1891</v>
      </c>
      <c r="K347" s="589" t="s">
        <v>0</v>
      </c>
      <c r="L347" s="590">
        <v>320</v>
      </c>
    </row>
    <row r="348" spans="1:12" ht="36" x14ac:dyDescent="0.2">
      <c r="A348" s="593"/>
      <c r="B348" s="164" t="s">
        <v>4331</v>
      </c>
      <c r="C348" s="164" t="s">
        <v>2975</v>
      </c>
      <c r="D348" s="166">
        <v>43026</v>
      </c>
      <c r="E348" s="164" t="s">
        <v>4332</v>
      </c>
      <c r="F348" s="592"/>
      <c r="G348" s="592"/>
      <c r="H348" s="591"/>
      <c r="I348" s="591"/>
      <c r="J348" s="589"/>
      <c r="K348" s="589"/>
      <c r="L348" s="590"/>
    </row>
    <row r="349" spans="1:12" ht="24" x14ac:dyDescent="0.2">
      <c r="A349" s="593">
        <v>767</v>
      </c>
      <c r="B349" s="161" t="s">
        <v>20</v>
      </c>
      <c r="C349" s="162" t="s">
        <v>21</v>
      </c>
      <c r="D349" s="162" t="s">
        <v>1884</v>
      </c>
      <c r="E349" s="162" t="s">
        <v>1885</v>
      </c>
      <c r="F349" s="594" t="s">
        <v>14</v>
      </c>
      <c r="G349" s="594"/>
      <c r="H349" s="592"/>
      <c r="I349" s="592"/>
      <c r="J349" s="592"/>
      <c r="K349" s="592"/>
      <c r="L349" s="592"/>
    </row>
    <row r="350" spans="1:12" x14ac:dyDescent="0.2">
      <c r="A350" s="593"/>
      <c r="B350" s="589" t="s">
        <v>4333</v>
      </c>
      <c r="C350" s="595" t="s">
        <v>4334</v>
      </c>
      <c r="D350" s="596">
        <v>43027</v>
      </c>
      <c r="E350" s="589" t="s">
        <v>2064</v>
      </c>
      <c r="F350" s="589" t="s">
        <v>4335</v>
      </c>
      <c r="G350" s="589"/>
      <c r="H350" s="591" t="s">
        <v>1890</v>
      </c>
      <c r="I350" s="591"/>
      <c r="J350" s="164" t="s">
        <v>1891</v>
      </c>
      <c r="K350" s="164" t="s">
        <v>0</v>
      </c>
      <c r="L350" s="165">
        <v>438</v>
      </c>
    </row>
    <row r="351" spans="1:12" x14ac:dyDescent="0.2">
      <c r="A351" s="593"/>
      <c r="B351" s="589"/>
      <c r="C351" s="595"/>
      <c r="D351" s="596"/>
      <c r="E351" s="589"/>
      <c r="F351" s="589"/>
      <c r="G351" s="589"/>
      <c r="H351" s="591" t="s">
        <v>1892</v>
      </c>
      <c r="I351" s="591"/>
      <c r="J351" s="164" t="s">
        <v>1891</v>
      </c>
      <c r="K351" s="164" t="s">
        <v>0</v>
      </c>
      <c r="L351" s="165">
        <v>149</v>
      </c>
    </row>
    <row r="352" spans="1:12" ht="24" x14ac:dyDescent="0.2">
      <c r="A352" s="593"/>
      <c r="B352" s="161" t="s">
        <v>29</v>
      </c>
      <c r="C352" s="162" t="s">
        <v>30</v>
      </c>
      <c r="D352" s="162" t="s">
        <v>1893</v>
      </c>
      <c r="E352" s="162" t="s">
        <v>1894</v>
      </c>
      <c r="F352" s="592"/>
      <c r="G352" s="592"/>
      <c r="H352" s="591" t="s">
        <v>1895</v>
      </c>
      <c r="I352" s="591"/>
      <c r="J352" s="589" t="s">
        <v>1891</v>
      </c>
      <c r="K352" s="589" t="s">
        <v>0</v>
      </c>
      <c r="L352" s="590">
        <v>295</v>
      </c>
    </row>
    <row r="353" spans="1:12" ht="24" x14ac:dyDescent="0.2">
      <c r="A353" s="593"/>
      <c r="B353" s="164" t="s">
        <v>2052</v>
      </c>
      <c r="C353" s="164" t="s">
        <v>4335</v>
      </c>
      <c r="D353" s="166">
        <v>43029</v>
      </c>
      <c r="E353" s="164" t="s">
        <v>3549</v>
      </c>
      <c r="F353" s="592"/>
      <c r="G353" s="592"/>
      <c r="H353" s="591"/>
      <c r="I353" s="591"/>
      <c r="J353" s="589"/>
      <c r="K353" s="589"/>
      <c r="L353" s="590"/>
    </row>
    <row r="354" spans="1:12" ht="24" x14ac:dyDescent="0.2">
      <c r="A354" s="593">
        <v>768</v>
      </c>
      <c r="B354" s="161" t="s">
        <v>20</v>
      </c>
      <c r="C354" s="162" t="s">
        <v>21</v>
      </c>
      <c r="D354" s="162" t="s">
        <v>1884</v>
      </c>
      <c r="E354" s="162" t="s">
        <v>1885</v>
      </c>
      <c r="F354" s="594" t="s">
        <v>14</v>
      </c>
      <c r="G354" s="594"/>
      <c r="H354" s="592"/>
      <c r="I354" s="592"/>
      <c r="J354" s="592"/>
      <c r="K354" s="592"/>
      <c r="L354" s="592"/>
    </row>
    <row r="355" spans="1:12" x14ac:dyDescent="0.2">
      <c r="A355" s="593"/>
      <c r="B355" s="589" t="s">
        <v>4333</v>
      </c>
      <c r="C355" s="595" t="s">
        <v>4336</v>
      </c>
      <c r="D355" s="596">
        <v>43067</v>
      </c>
      <c r="E355" s="589" t="s">
        <v>2708</v>
      </c>
      <c r="F355" s="589" t="s">
        <v>4337</v>
      </c>
      <c r="G355" s="589"/>
      <c r="H355" s="591" t="s">
        <v>1890</v>
      </c>
      <c r="I355" s="591"/>
      <c r="J355" s="164" t="s">
        <v>1891</v>
      </c>
      <c r="K355" s="164" t="s">
        <v>0</v>
      </c>
      <c r="L355" s="165">
        <v>854</v>
      </c>
    </row>
    <row r="356" spans="1:12" x14ac:dyDescent="0.2">
      <c r="A356" s="593"/>
      <c r="B356" s="589"/>
      <c r="C356" s="595"/>
      <c r="D356" s="596"/>
      <c r="E356" s="589"/>
      <c r="F356" s="589"/>
      <c r="G356" s="589"/>
      <c r="H356" s="591" t="s">
        <v>1892</v>
      </c>
      <c r="I356" s="591"/>
      <c r="J356" s="164" t="s">
        <v>1891</v>
      </c>
      <c r="K356" s="164" t="s">
        <v>0</v>
      </c>
      <c r="L356" s="165">
        <v>4137.49</v>
      </c>
    </row>
    <row r="357" spans="1:12" ht="24" x14ac:dyDescent="0.2">
      <c r="A357" s="593"/>
      <c r="B357" s="161" t="s">
        <v>29</v>
      </c>
      <c r="C357" s="162" t="s">
        <v>30</v>
      </c>
      <c r="D357" s="162" t="s">
        <v>1893</v>
      </c>
      <c r="E357" s="162" t="s">
        <v>1894</v>
      </c>
      <c r="F357" s="592"/>
      <c r="G357" s="592"/>
      <c r="H357" s="591" t="s">
        <v>1895</v>
      </c>
      <c r="I357" s="591"/>
      <c r="J357" s="589" t="s">
        <v>1891</v>
      </c>
      <c r="K357" s="589" t="s">
        <v>1891</v>
      </c>
      <c r="L357" s="590">
        <v>0</v>
      </c>
    </row>
    <row r="358" spans="1:12" ht="24" x14ac:dyDescent="0.2">
      <c r="A358" s="593"/>
      <c r="B358" s="164" t="s">
        <v>2052</v>
      </c>
      <c r="C358" s="164" t="s">
        <v>4337</v>
      </c>
      <c r="D358" s="166">
        <v>43072</v>
      </c>
      <c r="E358" s="164" t="s">
        <v>4036</v>
      </c>
      <c r="F358" s="592"/>
      <c r="G358" s="592"/>
      <c r="H358" s="591"/>
      <c r="I358" s="591"/>
      <c r="J358" s="589"/>
      <c r="K358" s="589"/>
      <c r="L358" s="590"/>
    </row>
    <row r="359" spans="1:12" ht="24" x14ac:dyDescent="0.2">
      <c r="A359" s="593">
        <v>769</v>
      </c>
      <c r="B359" s="161" t="s">
        <v>20</v>
      </c>
      <c r="C359" s="162" t="s">
        <v>21</v>
      </c>
      <c r="D359" s="162" t="s">
        <v>1884</v>
      </c>
      <c r="E359" s="162" t="s">
        <v>1885</v>
      </c>
      <c r="F359" s="594" t="s">
        <v>14</v>
      </c>
      <c r="G359" s="594"/>
      <c r="H359" s="592"/>
      <c r="I359" s="592"/>
      <c r="J359" s="592"/>
      <c r="K359" s="592"/>
      <c r="L359" s="592"/>
    </row>
    <row r="360" spans="1:12" x14ac:dyDescent="0.2">
      <c r="A360" s="593"/>
      <c r="B360" s="589" t="s">
        <v>4333</v>
      </c>
      <c r="C360" s="595" t="s">
        <v>4338</v>
      </c>
      <c r="D360" s="596">
        <v>43165</v>
      </c>
      <c r="E360" s="589" t="s">
        <v>1921</v>
      </c>
      <c r="F360" s="589" t="s">
        <v>4337</v>
      </c>
      <c r="G360" s="589"/>
      <c r="H360" s="591" t="s">
        <v>1890</v>
      </c>
      <c r="I360" s="591"/>
      <c r="J360" s="164" t="s">
        <v>1891</v>
      </c>
      <c r="K360" s="164" t="s">
        <v>0</v>
      </c>
      <c r="L360" s="165">
        <v>1445</v>
      </c>
    </row>
    <row r="361" spans="1:12" x14ac:dyDescent="0.2">
      <c r="A361" s="593"/>
      <c r="B361" s="589"/>
      <c r="C361" s="595"/>
      <c r="D361" s="596"/>
      <c r="E361" s="589"/>
      <c r="F361" s="589"/>
      <c r="G361" s="589"/>
      <c r="H361" s="591" t="s">
        <v>1892</v>
      </c>
      <c r="I361" s="591"/>
      <c r="J361" s="589" t="s">
        <v>1891</v>
      </c>
      <c r="K361" s="589" t="s">
        <v>0</v>
      </c>
      <c r="L361" s="590">
        <v>2876.6</v>
      </c>
    </row>
    <row r="362" spans="1:12" x14ac:dyDescent="0.2">
      <c r="A362" s="593"/>
      <c r="B362" s="589"/>
      <c r="C362" s="595"/>
      <c r="D362" s="596"/>
      <c r="E362" s="589"/>
      <c r="F362" s="589"/>
      <c r="G362" s="589"/>
      <c r="H362" s="591"/>
      <c r="I362" s="591"/>
      <c r="J362" s="589"/>
      <c r="K362" s="589"/>
      <c r="L362" s="590"/>
    </row>
    <row r="363" spans="1:12" ht="24" x14ac:dyDescent="0.2">
      <c r="A363" s="593"/>
      <c r="B363" s="161" t="s">
        <v>29</v>
      </c>
      <c r="C363" s="162" t="s">
        <v>30</v>
      </c>
      <c r="D363" s="162" t="s">
        <v>1893</v>
      </c>
      <c r="E363" s="162" t="s">
        <v>1894</v>
      </c>
      <c r="F363" s="592"/>
      <c r="G363" s="592"/>
      <c r="H363" s="591" t="s">
        <v>1895</v>
      </c>
      <c r="I363" s="591"/>
      <c r="J363" s="589" t="s">
        <v>1891</v>
      </c>
      <c r="K363" s="589" t="s">
        <v>0</v>
      </c>
      <c r="L363" s="590">
        <v>744</v>
      </c>
    </row>
    <row r="364" spans="1:12" ht="24" x14ac:dyDescent="0.2">
      <c r="A364" s="593"/>
      <c r="B364" s="164" t="s">
        <v>2052</v>
      </c>
      <c r="C364" s="164" t="s">
        <v>4337</v>
      </c>
      <c r="D364" s="166">
        <v>43170</v>
      </c>
      <c r="E364" s="164" t="s">
        <v>3246</v>
      </c>
      <c r="F364" s="592"/>
      <c r="G364" s="592"/>
      <c r="H364" s="591"/>
      <c r="I364" s="591"/>
      <c r="J364" s="589"/>
      <c r="K364" s="589"/>
      <c r="L364" s="590"/>
    </row>
    <row r="365" spans="1:12" ht="24" x14ac:dyDescent="0.2">
      <c r="A365" s="593">
        <v>770</v>
      </c>
      <c r="B365" s="161" t="s">
        <v>20</v>
      </c>
      <c r="C365" s="162" t="s">
        <v>21</v>
      </c>
      <c r="D365" s="162" t="s">
        <v>1884</v>
      </c>
      <c r="E365" s="162" t="s">
        <v>1885</v>
      </c>
      <c r="F365" s="594" t="s">
        <v>14</v>
      </c>
      <c r="G365" s="594"/>
      <c r="H365" s="592"/>
      <c r="I365" s="592"/>
      <c r="J365" s="592"/>
      <c r="K365" s="592"/>
      <c r="L365" s="592"/>
    </row>
    <row r="366" spans="1:12" x14ac:dyDescent="0.2">
      <c r="A366" s="593"/>
      <c r="B366" s="589" t="s">
        <v>4333</v>
      </c>
      <c r="C366" s="595" t="s">
        <v>4339</v>
      </c>
      <c r="D366" s="596">
        <v>43181</v>
      </c>
      <c r="E366" s="589" t="s">
        <v>2262</v>
      </c>
      <c r="F366" s="589" t="s">
        <v>4340</v>
      </c>
      <c r="G366" s="589"/>
      <c r="H366" s="591" t="s">
        <v>1890</v>
      </c>
      <c r="I366" s="591"/>
      <c r="J366" s="164" t="s">
        <v>1891</v>
      </c>
      <c r="K366" s="164" t="s">
        <v>0</v>
      </c>
      <c r="L366" s="165">
        <v>715</v>
      </c>
    </row>
    <row r="367" spans="1:12" x14ac:dyDescent="0.2">
      <c r="A367" s="593"/>
      <c r="B367" s="589"/>
      <c r="C367" s="595"/>
      <c r="D367" s="596"/>
      <c r="E367" s="589"/>
      <c r="F367" s="589"/>
      <c r="G367" s="589"/>
      <c r="H367" s="591" t="s">
        <v>1892</v>
      </c>
      <c r="I367" s="591"/>
      <c r="J367" s="164" t="s">
        <v>1891</v>
      </c>
      <c r="K367" s="164" t="s">
        <v>0</v>
      </c>
      <c r="L367" s="165">
        <v>875.96</v>
      </c>
    </row>
    <row r="368" spans="1:12" ht="24" x14ac:dyDescent="0.2">
      <c r="A368" s="593"/>
      <c r="B368" s="161" t="s">
        <v>29</v>
      </c>
      <c r="C368" s="162" t="s">
        <v>30</v>
      </c>
      <c r="D368" s="162" t="s">
        <v>1893</v>
      </c>
      <c r="E368" s="162" t="s">
        <v>1894</v>
      </c>
      <c r="F368" s="592"/>
      <c r="G368" s="592"/>
      <c r="H368" s="591" t="s">
        <v>1895</v>
      </c>
      <c r="I368" s="591"/>
      <c r="J368" s="589" t="s">
        <v>1891</v>
      </c>
      <c r="K368" s="589" t="s">
        <v>1891</v>
      </c>
      <c r="L368" s="590">
        <v>0</v>
      </c>
    </row>
    <row r="369" spans="1:12" ht="24" x14ac:dyDescent="0.2">
      <c r="A369" s="593"/>
      <c r="B369" s="164" t="s">
        <v>2052</v>
      </c>
      <c r="C369" s="164" t="s">
        <v>4340</v>
      </c>
      <c r="D369" s="166">
        <v>43184</v>
      </c>
      <c r="E369" s="164" t="s">
        <v>4341</v>
      </c>
      <c r="F369" s="592"/>
      <c r="G369" s="592"/>
      <c r="H369" s="591"/>
      <c r="I369" s="591"/>
      <c r="J369" s="589"/>
      <c r="K369" s="589"/>
      <c r="L369" s="590"/>
    </row>
    <row r="370" spans="1:12" ht="24" x14ac:dyDescent="0.2">
      <c r="A370" s="593">
        <v>771</v>
      </c>
      <c r="B370" s="161" t="s">
        <v>20</v>
      </c>
      <c r="C370" s="162" t="s">
        <v>21</v>
      </c>
      <c r="D370" s="162" t="s">
        <v>1884</v>
      </c>
      <c r="E370" s="162" t="s">
        <v>1885</v>
      </c>
      <c r="F370" s="594" t="s">
        <v>14</v>
      </c>
      <c r="G370" s="594"/>
      <c r="H370" s="592"/>
      <c r="I370" s="592"/>
      <c r="J370" s="592"/>
      <c r="K370" s="592"/>
      <c r="L370" s="592"/>
    </row>
    <row r="371" spans="1:12" x14ac:dyDescent="0.2">
      <c r="A371" s="593"/>
      <c r="B371" s="589" t="s">
        <v>4342</v>
      </c>
      <c r="C371" s="595" t="s">
        <v>4343</v>
      </c>
      <c r="D371" s="596">
        <v>43161</v>
      </c>
      <c r="E371" s="589" t="s">
        <v>1957</v>
      </c>
      <c r="F371" s="589" t="s">
        <v>2318</v>
      </c>
      <c r="G371" s="589"/>
      <c r="H371" s="591" t="s">
        <v>1890</v>
      </c>
      <c r="I371" s="591"/>
      <c r="J371" s="164" t="s">
        <v>1891</v>
      </c>
      <c r="K371" s="164" t="s">
        <v>0</v>
      </c>
      <c r="L371" s="165">
        <v>351</v>
      </c>
    </row>
    <row r="372" spans="1:12" x14ac:dyDescent="0.2">
      <c r="A372" s="593"/>
      <c r="B372" s="589"/>
      <c r="C372" s="595"/>
      <c r="D372" s="596"/>
      <c r="E372" s="589"/>
      <c r="F372" s="589"/>
      <c r="G372" s="589"/>
      <c r="H372" s="591" t="s">
        <v>1892</v>
      </c>
      <c r="I372" s="591"/>
      <c r="J372" s="164" t="s">
        <v>1891</v>
      </c>
      <c r="K372" s="164" t="s">
        <v>0</v>
      </c>
      <c r="L372" s="165">
        <v>320.26</v>
      </c>
    </row>
    <row r="373" spans="1:12" ht="24" x14ac:dyDescent="0.2">
      <c r="A373" s="593"/>
      <c r="B373" s="161" t="s">
        <v>29</v>
      </c>
      <c r="C373" s="162" t="s">
        <v>30</v>
      </c>
      <c r="D373" s="162" t="s">
        <v>1893</v>
      </c>
      <c r="E373" s="162" t="s">
        <v>1894</v>
      </c>
      <c r="F373" s="592"/>
      <c r="G373" s="592"/>
      <c r="H373" s="591" t="s">
        <v>1895</v>
      </c>
      <c r="I373" s="591"/>
      <c r="J373" s="589" t="s">
        <v>1891</v>
      </c>
      <c r="K373" s="589" t="s">
        <v>1891</v>
      </c>
      <c r="L373" s="590">
        <v>0</v>
      </c>
    </row>
    <row r="374" spans="1:12" ht="24" x14ac:dyDescent="0.2">
      <c r="A374" s="593"/>
      <c r="B374" s="164" t="s">
        <v>1896</v>
      </c>
      <c r="C374" s="164" t="s">
        <v>2318</v>
      </c>
      <c r="D374" s="166">
        <v>43164</v>
      </c>
      <c r="E374" s="164" t="s">
        <v>4344</v>
      </c>
      <c r="F374" s="592"/>
      <c r="G374" s="592"/>
      <c r="H374" s="591"/>
      <c r="I374" s="591"/>
      <c r="J374" s="589"/>
      <c r="K374" s="589"/>
      <c r="L374" s="590"/>
    </row>
    <row r="375" spans="1:12" ht="24" x14ac:dyDescent="0.2">
      <c r="A375" s="593">
        <v>772</v>
      </c>
      <c r="B375" s="161" t="s">
        <v>20</v>
      </c>
      <c r="C375" s="162" t="s">
        <v>21</v>
      </c>
      <c r="D375" s="162" t="s">
        <v>1884</v>
      </c>
      <c r="E375" s="162" t="s">
        <v>1885</v>
      </c>
      <c r="F375" s="594" t="s">
        <v>14</v>
      </c>
      <c r="G375" s="594"/>
      <c r="H375" s="592"/>
      <c r="I375" s="592"/>
      <c r="J375" s="592"/>
      <c r="K375" s="592"/>
      <c r="L375" s="592"/>
    </row>
    <row r="376" spans="1:12" x14ac:dyDescent="0.2">
      <c r="A376" s="593"/>
      <c r="B376" s="589" t="s">
        <v>4345</v>
      </c>
      <c r="C376" s="595" t="s">
        <v>4346</v>
      </c>
      <c r="D376" s="596">
        <v>43048</v>
      </c>
      <c r="E376" s="589" t="s">
        <v>2041</v>
      </c>
      <c r="F376" s="589" t="s">
        <v>3129</v>
      </c>
      <c r="G376" s="589"/>
      <c r="H376" s="591" t="s">
        <v>1890</v>
      </c>
      <c r="I376" s="591"/>
      <c r="J376" s="164" t="s">
        <v>1891</v>
      </c>
      <c r="K376" s="164" t="s">
        <v>1891</v>
      </c>
      <c r="L376" s="165">
        <v>0</v>
      </c>
    </row>
    <row r="377" spans="1:12" x14ac:dyDescent="0.2">
      <c r="A377" s="593"/>
      <c r="B377" s="589"/>
      <c r="C377" s="595"/>
      <c r="D377" s="596"/>
      <c r="E377" s="589"/>
      <c r="F377" s="589"/>
      <c r="G377" s="589"/>
      <c r="H377" s="591" t="s">
        <v>1892</v>
      </c>
      <c r="I377" s="591"/>
      <c r="J377" s="164" t="s">
        <v>1891</v>
      </c>
      <c r="K377" s="164" t="s">
        <v>0</v>
      </c>
      <c r="L377" s="165">
        <v>1900.36</v>
      </c>
    </row>
    <row r="378" spans="1:12" ht="24" x14ac:dyDescent="0.2">
      <c r="A378" s="593"/>
      <c r="B378" s="161" t="s">
        <v>29</v>
      </c>
      <c r="C378" s="162" t="s">
        <v>30</v>
      </c>
      <c r="D378" s="162" t="s">
        <v>1893</v>
      </c>
      <c r="E378" s="162" t="s">
        <v>1894</v>
      </c>
      <c r="F378" s="592"/>
      <c r="G378" s="592"/>
      <c r="H378" s="591" t="s">
        <v>1895</v>
      </c>
      <c r="I378" s="591"/>
      <c r="J378" s="589" t="s">
        <v>1891</v>
      </c>
      <c r="K378" s="589" t="s">
        <v>1891</v>
      </c>
      <c r="L378" s="590">
        <v>0</v>
      </c>
    </row>
    <row r="379" spans="1:12" ht="24" x14ac:dyDescent="0.2">
      <c r="A379" s="593"/>
      <c r="B379" s="164" t="s">
        <v>1896</v>
      </c>
      <c r="C379" s="164" t="s">
        <v>3129</v>
      </c>
      <c r="D379" s="166">
        <v>43058</v>
      </c>
      <c r="E379" s="164" t="s">
        <v>4347</v>
      </c>
      <c r="F379" s="592"/>
      <c r="G379" s="592"/>
      <c r="H379" s="591"/>
      <c r="I379" s="591"/>
      <c r="J379" s="589"/>
      <c r="K379" s="589"/>
      <c r="L379" s="590"/>
    </row>
    <row r="380" spans="1:12" ht="24" x14ac:dyDescent="0.2">
      <c r="A380" s="593">
        <v>773</v>
      </c>
      <c r="B380" s="161" t="s">
        <v>20</v>
      </c>
      <c r="C380" s="162" t="s">
        <v>21</v>
      </c>
      <c r="D380" s="162" t="s">
        <v>1884</v>
      </c>
      <c r="E380" s="162" t="s">
        <v>1885</v>
      </c>
      <c r="F380" s="594" t="s">
        <v>14</v>
      </c>
      <c r="G380" s="594"/>
      <c r="H380" s="592"/>
      <c r="I380" s="592"/>
      <c r="J380" s="592"/>
      <c r="K380" s="592"/>
      <c r="L380" s="592"/>
    </row>
    <row r="381" spans="1:12" x14ac:dyDescent="0.2">
      <c r="A381" s="593"/>
      <c r="B381" s="589" t="s">
        <v>4348</v>
      </c>
      <c r="C381" s="595" t="s">
        <v>4349</v>
      </c>
      <c r="D381" s="596">
        <v>43009</v>
      </c>
      <c r="E381" s="589" t="s">
        <v>1899</v>
      </c>
      <c r="F381" s="589" t="s">
        <v>4350</v>
      </c>
      <c r="G381" s="589"/>
      <c r="H381" s="591" t="s">
        <v>1890</v>
      </c>
      <c r="I381" s="591"/>
      <c r="J381" s="164" t="s">
        <v>1891</v>
      </c>
      <c r="K381" s="164" t="s">
        <v>0</v>
      </c>
      <c r="L381" s="165">
        <v>620</v>
      </c>
    </row>
    <row r="382" spans="1:12" x14ac:dyDescent="0.2">
      <c r="A382" s="593"/>
      <c r="B382" s="589"/>
      <c r="C382" s="595"/>
      <c r="D382" s="596"/>
      <c r="E382" s="589"/>
      <c r="F382" s="589"/>
      <c r="G382" s="589"/>
      <c r="H382" s="591" t="s">
        <v>1892</v>
      </c>
      <c r="I382" s="591"/>
      <c r="J382" s="164" t="s">
        <v>1891</v>
      </c>
      <c r="K382" s="164" t="s">
        <v>1891</v>
      </c>
      <c r="L382" s="165">
        <v>0</v>
      </c>
    </row>
    <row r="383" spans="1:12" ht="24" x14ac:dyDescent="0.2">
      <c r="A383" s="593"/>
      <c r="B383" s="161" t="s">
        <v>29</v>
      </c>
      <c r="C383" s="162" t="s">
        <v>30</v>
      </c>
      <c r="D383" s="162" t="s">
        <v>1893</v>
      </c>
      <c r="E383" s="162" t="s">
        <v>1894</v>
      </c>
      <c r="F383" s="592"/>
      <c r="G383" s="592"/>
      <c r="H383" s="591" t="s">
        <v>1895</v>
      </c>
      <c r="I383" s="591"/>
      <c r="J383" s="589" t="s">
        <v>1891</v>
      </c>
      <c r="K383" s="589" t="s">
        <v>1891</v>
      </c>
      <c r="L383" s="590">
        <v>0</v>
      </c>
    </row>
    <row r="384" spans="1:12" ht="24" x14ac:dyDescent="0.2">
      <c r="A384" s="593"/>
      <c r="B384" s="164" t="s">
        <v>2059</v>
      </c>
      <c r="C384" s="164" t="s">
        <v>4350</v>
      </c>
      <c r="D384" s="166">
        <v>43013</v>
      </c>
      <c r="E384" s="164" t="s">
        <v>2338</v>
      </c>
      <c r="F384" s="592"/>
      <c r="G384" s="592"/>
      <c r="H384" s="591"/>
      <c r="I384" s="591"/>
      <c r="J384" s="589"/>
      <c r="K384" s="589"/>
      <c r="L384" s="590"/>
    </row>
    <row r="385" spans="1:12" ht="24" x14ac:dyDescent="0.2">
      <c r="A385" s="593">
        <v>774</v>
      </c>
      <c r="B385" s="161" t="s">
        <v>20</v>
      </c>
      <c r="C385" s="162" t="s">
        <v>21</v>
      </c>
      <c r="D385" s="162" t="s">
        <v>1884</v>
      </c>
      <c r="E385" s="162" t="s">
        <v>1885</v>
      </c>
      <c r="F385" s="594" t="s">
        <v>14</v>
      </c>
      <c r="G385" s="594"/>
      <c r="H385" s="592"/>
      <c r="I385" s="592"/>
      <c r="J385" s="592"/>
      <c r="K385" s="592"/>
      <c r="L385" s="592"/>
    </row>
    <row r="386" spans="1:12" x14ac:dyDescent="0.2">
      <c r="A386" s="593"/>
      <c r="B386" s="589" t="s">
        <v>4351</v>
      </c>
      <c r="C386" s="595" t="s">
        <v>4352</v>
      </c>
      <c r="D386" s="596">
        <v>43038</v>
      </c>
      <c r="E386" s="589" t="s">
        <v>2784</v>
      </c>
      <c r="F386" s="589" t="s">
        <v>2446</v>
      </c>
      <c r="G386" s="589"/>
      <c r="H386" s="591" t="s">
        <v>1890</v>
      </c>
      <c r="I386" s="591"/>
      <c r="J386" s="164" t="s">
        <v>1891</v>
      </c>
      <c r="K386" s="164" t="s">
        <v>0</v>
      </c>
      <c r="L386" s="165">
        <v>294.35000000000002</v>
      </c>
    </row>
    <row r="387" spans="1:12" x14ac:dyDescent="0.2">
      <c r="A387" s="593"/>
      <c r="B387" s="589"/>
      <c r="C387" s="595"/>
      <c r="D387" s="596"/>
      <c r="E387" s="589"/>
      <c r="F387" s="589"/>
      <c r="G387" s="589"/>
      <c r="H387" s="591" t="s">
        <v>1892</v>
      </c>
      <c r="I387" s="591"/>
      <c r="J387" s="164" t="s">
        <v>1891</v>
      </c>
      <c r="K387" s="164" t="s">
        <v>0</v>
      </c>
      <c r="L387" s="165">
        <v>173.57</v>
      </c>
    </row>
    <row r="388" spans="1:12" ht="24" x14ac:dyDescent="0.2">
      <c r="A388" s="593"/>
      <c r="B388" s="161" t="s">
        <v>29</v>
      </c>
      <c r="C388" s="162" t="s">
        <v>30</v>
      </c>
      <c r="D388" s="162" t="s">
        <v>1893</v>
      </c>
      <c r="E388" s="162" t="s">
        <v>1894</v>
      </c>
      <c r="F388" s="592"/>
      <c r="G388" s="592"/>
      <c r="H388" s="591" t="s">
        <v>1895</v>
      </c>
      <c r="I388" s="591"/>
      <c r="J388" s="589" t="s">
        <v>1891</v>
      </c>
      <c r="K388" s="589" t="s">
        <v>0</v>
      </c>
      <c r="L388" s="590">
        <v>150</v>
      </c>
    </row>
    <row r="389" spans="1:12" ht="24" x14ac:dyDescent="0.2">
      <c r="A389" s="593"/>
      <c r="B389" s="164" t="s">
        <v>1896</v>
      </c>
      <c r="C389" s="164" t="s">
        <v>2446</v>
      </c>
      <c r="D389" s="166">
        <v>43039</v>
      </c>
      <c r="E389" s="164" t="s">
        <v>4353</v>
      </c>
      <c r="F389" s="592"/>
      <c r="G389" s="592"/>
      <c r="H389" s="591"/>
      <c r="I389" s="591"/>
      <c r="J389" s="589"/>
      <c r="K389" s="589"/>
      <c r="L389" s="590"/>
    </row>
    <row r="390" spans="1:12" ht="24" x14ac:dyDescent="0.2">
      <c r="A390" s="593">
        <v>775</v>
      </c>
      <c r="B390" s="161" t="s">
        <v>20</v>
      </c>
      <c r="C390" s="162" t="s">
        <v>21</v>
      </c>
      <c r="D390" s="162" t="s">
        <v>1884</v>
      </c>
      <c r="E390" s="162" t="s">
        <v>1885</v>
      </c>
      <c r="F390" s="594" t="s">
        <v>14</v>
      </c>
      <c r="G390" s="594"/>
      <c r="H390" s="592"/>
      <c r="I390" s="592"/>
      <c r="J390" s="592"/>
      <c r="K390" s="592"/>
      <c r="L390" s="592"/>
    </row>
    <row r="391" spans="1:12" x14ac:dyDescent="0.2">
      <c r="A391" s="593"/>
      <c r="B391" s="589" t="s">
        <v>4354</v>
      </c>
      <c r="C391" s="595" t="s">
        <v>4355</v>
      </c>
      <c r="D391" s="596">
        <v>43147</v>
      </c>
      <c r="E391" s="589" t="s">
        <v>2888</v>
      </c>
      <c r="F391" s="589" t="s">
        <v>4356</v>
      </c>
      <c r="G391" s="589"/>
      <c r="H391" s="591" t="s">
        <v>1890</v>
      </c>
      <c r="I391" s="591"/>
      <c r="J391" s="164" t="s">
        <v>1891</v>
      </c>
      <c r="K391" s="164" t="s">
        <v>0</v>
      </c>
      <c r="L391" s="165">
        <v>471</v>
      </c>
    </row>
    <row r="392" spans="1:12" x14ac:dyDescent="0.2">
      <c r="A392" s="593"/>
      <c r="B392" s="589"/>
      <c r="C392" s="595"/>
      <c r="D392" s="596"/>
      <c r="E392" s="589"/>
      <c r="F392" s="589"/>
      <c r="G392" s="589"/>
      <c r="H392" s="591" t="s">
        <v>1892</v>
      </c>
      <c r="I392" s="591"/>
      <c r="J392" s="164" t="s">
        <v>1891</v>
      </c>
      <c r="K392" s="164" t="s">
        <v>0</v>
      </c>
      <c r="L392" s="165">
        <v>550</v>
      </c>
    </row>
    <row r="393" spans="1:12" ht="24" x14ac:dyDescent="0.2">
      <c r="A393" s="593"/>
      <c r="B393" s="161" t="s">
        <v>29</v>
      </c>
      <c r="C393" s="162" t="s">
        <v>30</v>
      </c>
      <c r="D393" s="162" t="s">
        <v>1893</v>
      </c>
      <c r="E393" s="162" t="s">
        <v>1894</v>
      </c>
      <c r="F393" s="592"/>
      <c r="G393" s="592"/>
      <c r="H393" s="591" t="s">
        <v>1895</v>
      </c>
      <c r="I393" s="591"/>
      <c r="J393" s="589" t="s">
        <v>1891</v>
      </c>
      <c r="K393" s="589" t="s">
        <v>0</v>
      </c>
      <c r="L393" s="590">
        <v>100</v>
      </c>
    </row>
    <row r="394" spans="1:12" ht="24" x14ac:dyDescent="0.2">
      <c r="A394" s="593"/>
      <c r="B394" s="164" t="s">
        <v>1896</v>
      </c>
      <c r="C394" s="164" t="s">
        <v>4356</v>
      </c>
      <c r="D394" s="166">
        <v>43150</v>
      </c>
      <c r="E394" s="164" t="s">
        <v>4357</v>
      </c>
      <c r="F394" s="592"/>
      <c r="G394" s="592"/>
      <c r="H394" s="591"/>
      <c r="I394" s="591"/>
      <c r="J394" s="589"/>
      <c r="K394" s="589"/>
      <c r="L394" s="590"/>
    </row>
    <row r="395" spans="1:12" ht="24" x14ac:dyDescent="0.2">
      <c r="A395" s="593">
        <v>776</v>
      </c>
      <c r="B395" s="161" t="s">
        <v>20</v>
      </c>
      <c r="C395" s="162" t="s">
        <v>21</v>
      </c>
      <c r="D395" s="162" t="s">
        <v>1884</v>
      </c>
      <c r="E395" s="162" t="s">
        <v>1885</v>
      </c>
      <c r="F395" s="594" t="s">
        <v>14</v>
      </c>
      <c r="G395" s="594"/>
      <c r="H395" s="592"/>
      <c r="I395" s="592"/>
      <c r="J395" s="592"/>
      <c r="K395" s="592"/>
      <c r="L395" s="592"/>
    </row>
    <row r="396" spans="1:12" x14ac:dyDescent="0.2">
      <c r="A396" s="593"/>
      <c r="B396" s="589" t="s">
        <v>4358</v>
      </c>
      <c r="C396" s="595" t="s">
        <v>4359</v>
      </c>
      <c r="D396" s="596">
        <v>43187</v>
      </c>
      <c r="E396" s="589" t="s">
        <v>1984</v>
      </c>
      <c r="F396" s="589" t="s">
        <v>4360</v>
      </c>
      <c r="G396" s="589"/>
      <c r="H396" s="591" t="s">
        <v>1890</v>
      </c>
      <c r="I396" s="591"/>
      <c r="J396" s="164" t="s">
        <v>1891</v>
      </c>
      <c r="K396" s="164" t="s">
        <v>1891</v>
      </c>
      <c r="L396" s="165">
        <v>0</v>
      </c>
    </row>
    <row r="397" spans="1:12" x14ac:dyDescent="0.2">
      <c r="A397" s="593"/>
      <c r="B397" s="589"/>
      <c r="C397" s="595"/>
      <c r="D397" s="596"/>
      <c r="E397" s="589"/>
      <c r="F397" s="589"/>
      <c r="G397" s="589"/>
      <c r="H397" s="591" t="s">
        <v>1892</v>
      </c>
      <c r="I397" s="591"/>
      <c r="J397" s="164" t="s">
        <v>1891</v>
      </c>
      <c r="K397" s="164" t="s">
        <v>1891</v>
      </c>
      <c r="L397" s="165">
        <v>0</v>
      </c>
    </row>
    <row r="398" spans="1:12" ht="24" x14ac:dyDescent="0.2">
      <c r="A398" s="593"/>
      <c r="B398" s="161" t="s">
        <v>29</v>
      </c>
      <c r="C398" s="162" t="s">
        <v>30</v>
      </c>
      <c r="D398" s="162" t="s">
        <v>1893</v>
      </c>
      <c r="E398" s="162" t="s">
        <v>1894</v>
      </c>
      <c r="F398" s="592"/>
      <c r="G398" s="592"/>
      <c r="H398" s="591" t="s">
        <v>1895</v>
      </c>
      <c r="I398" s="591"/>
      <c r="J398" s="589" t="s">
        <v>1891</v>
      </c>
      <c r="K398" s="589" t="s">
        <v>0</v>
      </c>
      <c r="L398" s="590">
        <v>1199</v>
      </c>
    </row>
    <row r="399" spans="1:12" ht="24" x14ac:dyDescent="0.2">
      <c r="A399" s="593"/>
      <c r="B399" s="164" t="s">
        <v>1896</v>
      </c>
      <c r="C399" s="164" t="s">
        <v>4360</v>
      </c>
      <c r="D399" s="166">
        <v>43188</v>
      </c>
      <c r="E399" s="164" t="s">
        <v>4361</v>
      </c>
      <c r="F399" s="592"/>
      <c r="G399" s="592"/>
      <c r="H399" s="591"/>
      <c r="I399" s="591"/>
      <c r="J399" s="589"/>
      <c r="K399" s="589"/>
      <c r="L399" s="590"/>
    </row>
    <row r="400" spans="1:12" ht="24" x14ac:dyDescent="0.2">
      <c r="A400" s="593">
        <v>777</v>
      </c>
      <c r="B400" s="161" t="s">
        <v>20</v>
      </c>
      <c r="C400" s="162" t="s">
        <v>21</v>
      </c>
      <c r="D400" s="162" t="s">
        <v>1884</v>
      </c>
      <c r="E400" s="162" t="s">
        <v>1885</v>
      </c>
      <c r="F400" s="594" t="s">
        <v>14</v>
      </c>
      <c r="G400" s="594"/>
      <c r="H400" s="592"/>
      <c r="I400" s="592"/>
      <c r="J400" s="592"/>
      <c r="K400" s="592"/>
      <c r="L400" s="592"/>
    </row>
    <row r="401" spans="1:12" x14ac:dyDescent="0.2">
      <c r="A401" s="593"/>
      <c r="B401" s="589" t="s">
        <v>4362</v>
      </c>
      <c r="C401" s="589" t="s">
        <v>4363</v>
      </c>
      <c r="D401" s="596">
        <v>43047</v>
      </c>
      <c r="E401" s="589" t="s">
        <v>2919</v>
      </c>
      <c r="F401" s="589" t="s">
        <v>3698</v>
      </c>
      <c r="G401" s="589"/>
      <c r="H401" s="591" t="s">
        <v>1890</v>
      </c>
      <c r="I401" s="591"/>
      <c r="J401" s="164" t="s">
        <v>1891</v>
      </c>
      <c r="K401" s="164" t="s">
        <v>0</v>
      </c>
      <c r="L401" s="165">
        <v>310.10000000000002</v>
      </c>
    </row>
    <row r="402" spans="1:12" x14ac:dyDescent="0.2">
      <c r="A402" s="593"/>
      <c r="B402" s="589"/>
      <c r="C402" s="589"/>
      <c r="D402" s="596"/>
      <c r="E402" s="589"/>
      <c r="F402" s="589"/>
      <c r="G402" s="589"/>
      <c r="H402" s="591" t="s">
        <v>1892</v>
      </c>
      <c r="I402" s="591"/>
      <c r="J402" s="164" t="s">
        <v>1891</v>
      </c>
      <c r="K402" s="164" t="s">
        <v>0</v>
      </c>
      <c r="L402" s="165">
        <v>176</v>
      </c>
    </row>
    <row r="403" spans="1:12" ht="24" x14ac:dyDescent="0.2">
      <c r="A403" s="593"/>
      <c r="B403" s="161" t="s">
        <v>29</v>
      </c>
      <c r="C403" s="162" t="s">
        <v>30</v>
      </c>
      <c r="D403" s="162" t="s">
        <v>1893</v>
      </c>
      <c r="E403" s="162" t="s">
        <v>1894</v>
      </c>
      <c r="F403" s="592"/>
      <c r="G403" s="592"/>
      <c r="H403" s="591" t="s">
        <v>1895</v>
      </c>
      <c r="I403" s="591"/>
      <c r="J403" s="589" t="s">
        <v>1891</v>
      </c>
      <c r="K403" s="589" t="s">
        <v>1891</v>
      </c>
      <c r="L403" s="590">
        <v>0</v>
      </c>
    </row>
    <row r="404" spans="1:12" ht="36" x14ac:dyDescent="0.2">
      <c r="A404" s="593"/>
      <c r="B404" s="164" t="s">
        <v>4364</v>
      </c>
      <c r="C404" s="164" t="s">
        <v>3698</v>
      </c>
      <c r="D404" s="166">
        <v>43049</v>
      </c>
      <c r="E404" s="164" t="s">
        <v>1897</v>
      </c>
      <c r="F404" s="592"/>
      <c r="G404" s="592"/>
      <c r="H404" s="591"/>
      <c r="I404" s="591"/>
      <c r="J404" s="589"/>
      <c r="K404" s="589"/>
      <c r="L404" s="590"/>
    </row>
    <row r="405" spans="1:12" ht="24" x14ac:dyDescent="0.2">
      <c r="A405" s="593">
        <v>778</v>
      </c>
      <c r="B405" s="161" t="s">
        <v>20</v>
      </c>
      <c r="C405" s="162" t="s">
        <v>21</v>
      </c>
      <c r="D405" s="162" t="s">
        <v>1884</v>
      </c>
      <c r="E405" s="162" t="s">
        <v>1885</v>
      </c>
      <c r="F405" s="594" t="s">
        <v>14</v>
      </c>
      <c r="G405" s="594"/>
      <c r="H405" s="592"/>
      <c r="I405" s="592"/>
      <c r="J405" s="592"/>
      <c r="K405" s="592"/>
      <c r="L405" s="592"/>
    </row>
    <row r="406" spans="1:12" x14ac:dyDescent="0.2">
      <c r="A406" s="593"/>
      <c r="B406" s="589" t="s">
        <v>4365</v>
      </c>
      <c r="C406" s="589" t="s">
        <v>4366</v>
      </c>
      <c r="D406" s="596">
        <v>43076</v>
      </c>
      <c r="E406" s="589" t="s">
        <v>2188</v>
      </c>
      <c r="F406" s="589" t="s">
        <v>4367</v>
      </c>
      <c r="G406" s="589"/>
      <c r="H406" s="591" t="s">
        <v>1890</v>
      </c>
      <c r="I406" s="591"/>
      <c r="J406" s="164" t="s">
        <v>1891</v>
      </c>
      <c r="K406" s="164" t="s">
        <v>0</v>
      </c>
      <c r="L406" s="165">
        <v>248.46</v>
      </c>
    </row>
    <row r="407" spans="1:12" x14ac:dyDescent="0.2">
      <c r="A407" s="593"/>
      <c r="B407" s="589"/>
      <c r="C407" s="589"/>
      <c r="D407" s="596"/>
      <c r="E407" s="589"/>
      <c r="F407" s="589"/>
      <c r="G407" s="589"/>
      <c r="H407" s="591" t="s">
        <v>1892</v>
      </c>
      <c r="I407" s="591"/>
      <c r="J407" s="164" t="s">
        <v>1891</v>
      </c>
      <c r="K407" s="164" t="s">
        <v>0</v>
      </c>
      <c r="L407" s="165">
        <v>1141.1600000000001</v>
      </c>
    </row>
    <row r="408" spans="1:12" ht="24" x14ac:dyDescent="0.2">
      <c r="A408" s="593"/>
      <c r="B408" s="161" t="s">
        <v>29</v>
      </c>
      <c r="C408" s="162" t="s">
        <v>30</v>
      </c>
      <c r="D408" s="162" t="s">
        <v>1893</v>
      </c>
      <c r="E408" s="162" t="s">
        <v>1894</v>
      </c>
      <c r="F408" s="592"/>
      <c r="G408" s="592"/>
      <c r="H408" s="591" t="s">
        <v>1895</v>
      </c>
      <c r="I408" s="591"/>
      <c r="J408" s="589" t="s">
        <v>1891</v>
      </c>
      <c r="K408" s="589" t="s">
        <v>1891</v>
      </c>
      <c r="L408" s="590">
        <v>0</v>
      </c>
    </row>
    <row r="409" spans="1:12" ht="24" x14ac:dyDescent="0.2">
      <c r="A409" s="593"/>
      <c r="B409" s="164" t="s">
        <v>4368</v>
      </c>
      <c r="C409" s="164" t="s">
        <v>4367</v>
      </c>
      <c r="D409" s="166">
        <v>43079</v>
      </c>
      <c r="E409" s="164" t="s">
        <v>2457</v>
      </c>
      <c r="F409" s="592"/>
      <c r="G409" s="592"/>
      <c r="H409" s="591"/>
      <c r="I409" s="591"/>
      <c r="J409" s="589"/>
      <c r="K409" s="589"/>
      <c r="L409" s="590"/>
    </row>
    <row r="410" spans="1:12" ht="24" x14ac:dyDescent="0.2">
      <c r="A410" s="593">
        <v>779</v>
      </c>
      <c r="B410" s="161" t="s">
        <v>20</v>
      </c>
      <c r="C410" s="162" t="s">
        <v>21</v>
      </c>
      <c r="D410" s="162" t="s">
        <v>1884</v>
      </c>
      <c r="E410" s="162" t="s">
        <v>1885</v>
      </c>
      <c r="F410" s="594" t="s">
        <v>14</v>
      </c>
      <c r="G410" s="594"/>
      <c r="H410" s="592"/>
      <c r="I410" s="592"/>
      <c r="J410" s="592"/>
      <c r="K410" s="592"/>
      <c r="L410" s="592"/>
    </row>
    <row r="411" spans="1:12" x14ac:dyDescent="0.2">
      <c r="A411" s="593"/>
      <c r="B411" s="589" t="s">
        <v>4369</v>
      </c>
      <c r="C411" s="595" t="s">
        <v>4370</v>
      </c>
      <c r="D411" s="596">
        <v>43050</v>
      </c>
      <c r="E411" s="589" t="s">
        <v>2740</v>
      </c>
      <c r="F411" s="589" t="s">
        <v>2741</v>
      </c>
      <c r="G411" s="589"/>
      <c r="H411" s="591" t="s">
        <v>1890</v>
      </c>
      <c r="I411" s="591"/>
      <c r="J411" s="164" t="s">
        <v>1891</v>
      </c>
      <c r="K411" s="164" t="s">
        <v>1891</v>
      </c>
      <c r="L411" s="165">
        <v>0</v>
      </c>
    </row>
    <row r="412" spans="1:12" x14ac:dyDescent="0.2">
      <c r="A412" s="593"/>
      <c r="B412" s="589"/>
      <c r="C412" s="595"/>
      <c r="D412" s="596"/>
      <c r="E412" s="589"/>
      <c r="F412" s="589"/>
      <c r="G412" s="589"/>
      <c r="H412" s="591" t="s">
        <v>1892</v>
      </c>
      <c r="I412" s="591"/>
      <c r="J412" s="164" t="s">
        <v>1891</v>
      </c>
      <c r="K412" s="164" t="s">
        <v>1891</v>
      </c>
      <c r="L412" s="165">
        <v>0</v>
      </c>
    </row>
    <row r="413" spans="1:12" ht="24" x14ac:dyDescent="0.2">
      <c r="A413" s="593"/>
      <c r="B413" s="161" t="s">
        <v>29</v>
      </c>
      <c r="C413" s="162" t="s">
        <v>30</v>
      </c>
      <c r="D413" s="162" t="s">
        <v>1893</v>
      </c>
      <c r="E413" s="162" t="s">
        <v>1894</v>
      </c>
      <c r="F413" s="592"/>
      <c r="G413" s="592"/>
      <c r="H413" s="591" t="s">
        <v>1895</v>
      </c>
      <c r="I413" s="591"/>
      <c r="J413" s="589" t="s">
        <v>1891</v>
      </c>
      <c r="K413" s="589" t="s">
        <v>0</v>
      </c>
      <c r="L413" s="590">
        <v>495</v>
      </c>
    </row>
    <row r="414" spans="1:12" ht="24" x14ac:dyDescent="0.2">
      <c r="A414" s="593"/>
      <c r="B414" s="164" t="s">
        <v>1896</v>
      </c>
      <c r="C414" s="164" t="s">
        <v>2741</v>
      </c>
      <c r="D414" s="166">
        <v>43053</v>
      </c>
      <c r="E414" s="164" t="s">
        <v>4371</v>
      </c>
      <c r="F414" s="592"/>
      <c r="G414" s="592"/>
      <c r="H414" s="591"/>
      <c r="I414" s="591"/>
      <c r="J414" s="589"/>
      <c r="K414" s="589"/>
      <c r="L414" s="590"/>
    </row>
    <row r="415" spans="1:12" ht="24" x14ac:dyDescent="0.2">
      <c r="A415" s="593">
        <v>780</v>
      </c>
      <c r="B415" s="161" t="s">
        <v>20</v>
      </c>
      <c r="C415" s="162" t="s">
        <v>21</v>
      </c>
      <c r="D415" s="162" t="s">
        <v>1884</v>
      </c>
      <c r="E415" s="162" t="s">
        <v>1885</v>
      </c>
      <c r="F415" s="594" t="s">
        <v>14</v>
      </c>
      <c r="G415" s="594"/>
      <c r="H415" s="592"/>
      <c r="I415" s="592"/>
      <c r="J415" s="592"/>
      <c r="K415" s="592"/>
      <c r="L415" s="592"/>
    </row>
    <row r="416" spans="1:12" x14ac:dyDescent="0.2">
      <c r="A416" s="593"/>
      <c r="B416" s="589" t="s">
        <v>4372</v>
      </c>
      <c r="C416" s="595" t="s">
        <v>4373</v>
      </c>
      <c r="D416" s="596">
        <v>43009</v>
      </c>
      <c r="E416" s="589" t="s">
        <v>2335</v>
      </c>
      <c r="F416" s="589" t="s">
        <v>2336</v>
      </c>
      <c r="G416" s="589"/>
      <c r="H416" s="591" t="s">
        <v>1890</v>
      </c>
      <c r="I416" s="591"/>
      <c r="J416" s="164" t="s">
        <v>1891</v>
      </c>
      <c r="K416" s="164" t="s">
        <v>0</v>
      </c>
      <c r="L416" s="165">
        <v>765.6</v>
      </c>
    </row>
    <row r="417" spans="1:12" x14ac:dyDescent="0.2">
      <c r="A417" s="593"/>
      <c r="B417" s="589"/>
      <c r="C417" s="595"/>
      <c r="D417" s="596"/>
      <c r="E417" s="589"/>
      <c r="F417" s="589"/>
      <c r="G417" s="589"/>
      <c r="H417" s="591" t="s">
        <v>1892</v>
      </c>
      <c r="I417" s="591"/>
      <c r="J417" s="589" t="s">
        <v>1891</v>
      </c>
      <c r="K417" s="589" t="s">
        <v>1891</v>
      </c>
      <c r="L417" s="590">
        <v>0</v>
      </c>
    </row>
    <row r="418" spans="1:12" x14ac:dyDescent="0.2">
      <c r="A418" s="593"/>
      <c r="B418" s="589"/>
      <c r="C418" s="595"/>
      <c r="D418" s="596"/>
      <c r="E418" s="589"/>
      <c r="F418" s="589"/>
      <c r="G418" s="589"/>
      <c r="H418" s="591"/>
      <c r="I418" s="591"/>
      <c r="J418" s="589"/>
      <c r="K418" s="589"/>
      <c r="L418" s="590"/>
    </row>
    <row r="419" spans="1:12" ht="24" x14ac:dyDescent="0.2">
      <c r="A419" s="593"/>
      <c r="B419" s="161" t="s">
        <v>29</v>
      </c>
      <c r="C419" s="162" t="s">
        <v>30</v>
      </c>
      <c r="D419" s="162" t="s">
        <v>1893</v>
      </c>
      <c r="E419" s="162" t="s">
        <v>1894</v>
      </c>
      <c r="F419" s="592"/>
      <c r="G419" s="592"/>
      <c r="H419" s="591" t="s">
        <v>1895</v>
      </c>
      <c r="I419" s="591"/>
      <c r="J419" s="589" t="s">
        <v>1891</v>
      </c>
      <c r="K419" s="589" t="s">
        <v>0</v>
      </c>
      <c r="L419" s="590">
        <v>505</v>
      </c>
    </row>
    <row r="420" spans="1:12" ht="24" x14ac:dyDescent="0.2">
      <c r="A420" s="593"/>
      <c r="B420" s="164" t="s">
        <v>2337</v>
      </c>
      <c r="C420" s="164" t="s">
        <v>2336</v>
      </c>
      <c r="D420" s="166">
        <v>43015</v>
      </c>
      <c r="E420" s="164" t="s">
        <v>3305</v>
      </c>
      <c r="F420" s="592"/>
      <c r="G420" s="592"/>
      <c r="H420" s="591"/>
      <c r="I420" s="591"/>
      <c r="J420" s="589"/>
      <c r="K420" s="589"/>
      <c r="L420" s="590"/>
    </row>
    <row r="421" spans="1:12" ht="24" x14ac:dyDescent="0.2">
      <c r="A421" s="593">
        <v>781</v>
      </c>
      <c r="B421" s="161" t="s">
        <v>20</v>
      </c>
      <c r="C421" s="162" t="s">
        <v>21</v>
      </c>
      <c r="D421" s="162" t="s">
        <v>1884</v>
      </c>
      <c r="E421" s="162" t="s">
        <v>1885</v>
      </c>
      <c r="F421" s="594" t="s">
        <v>14</v>
      </c>
      <c r="G421" s="594"/>
      <c r="H421" s="592"/>
      <c r="I421" s="592"/>
      <c r="J421" s="592"/>
      <c r="K421" s="592"/>
      <c r="L421" s="592"/>
    </row>
    <row r="422" spans="1:12" x14ac:dyDescent="0.2">
      <c r="A422" s="593"/>
      <c r="B422" s="589" t="s">
        <v>4372</v>
      </c>
      <c r="C422" s="595" t="s">
        <v>4374</v>
      </c>
      <c r="D422" s="596">
        <v>43024</v>
      </c>
      <c r="E422" s="589" t="s">
        <v>2068</v>
      </c>
      <c r="F422" s="589" t="s">
        <v>4375</v>
      </c>
      <c r="G422" s="589"/>
      <c r="H422" s="591" t="s">
        <v>1890</v>
      </c>
      <c r="I422" s="591"/>
      <c r="J422" s="164" t="s">
        <v>1891</v>
      </c>
      <c r="K422" s="164" t="s">
        <v>0</v>
      </c>
      <c r="L422" s="165">
        <v>227.7</v>
      </c>
    </row>
    <row r="423" spans="1:12" x14ac:dyDescent="0.2">
      <c r="A423" s="593"/>
      <c r="B423" s="589"/>
      <c r="C423" s="595"/>
      <c r="D423" s="596"/>
      <c r="E423" s="589"/>
      <c r="F423" s="589"/>
      <c r="G423" s="589"/>
      <c r="H423" s="591" t="s">
        <v>1892</v>
      </c>
      <c r="I423" s="591"/>
      <c r="J423" s="589" t="s">
        <v>1891</v>
      </c>
      <c r="K423" s="589" t="s">
        <v>0</v>
      </c>
      <c r="L423" s="590">
        <v>325</v>
      </c>
    </row>
    <row r="424" spans="1:12" x14ac:dyDescent="0.2">
      <c r="A424" s="593"/>
      <c r="B424" s="589"/>
      <c r="C424" s="595"/>
      <c r="D424" s="596"/>
      <c r="E424" s="589"/>
      <c r="F424" s="589"/>
      <c r="G424" s="589"/>
      <c r="H424" s="591"/>
      <c r="I424" s="591"/>
      <c r="J424" s="589"/>
      <c r="K424" s="589"/>
      <c r="L424" s="590"/>
    </row>
    <row r="425" spans="1:12" ht="24" x14ac:dyDescent="0.2">
      <c r="A425" s="593"/>
      <c r="B425" s="161" t="s">
        <v>29</v>
      </c>
      <c r="C425" s="162" t="s">
        <v>30</v>
      </c>
      <c r="D425" s="162" t="s">
        <v>1893</v>
      </c>
      <c r="E425" s="162" t="s">
        <v>1894</v>
      </c>
      <c r="F425" s="592"/>
      <c r="G425" s="592"/>
      <c r="H425" s="591" t="s">
        <v>1895</v>
      </c>
      <c r="I425" s="591"/>
      <c r="J425" s="589" t="s">
        <v>1891</v>
      </c>
      <c r="K425" s="589" t="s">
        <v>0</v>
      </c>
      <c r="L425" s="590">
        <v>310.7</v>
      </c>
    </row>
    <row r="426" spans="1:12" ht="24" x14ac:dyDescent="0.2">
      <c r="A426" s="593"/>
      <c r="B426" s="164" t="s">
        <v>2337</v>
      </c>
      <c r="C426" s="164" t="s">
        <v>4375</v>
      </c>
      <c r="D426" s="166">
        <v>43026</v>
      </c>
      <c r="E426" s="164" t="s">
        <v>3225</v>
      </c>
      <c r="F426" s="592"/>
      <c r="G426" s="592"/>
      <c r="H426" s="591"/>
      <c r="I426" s="591"/>
      <c r="J426" s="589"/>
      <c r="K426" s="589"/>
      <c r="L426" s="590"/>
    </row>
    <row r="427" spans="1:12" ht="24" x14ac:dyDescent="0.2">
      <c r="A427" s="593">
        <v>782</v>
      </c>
      <c r="B427" s="161" t="s">
        <v>20</v>
      </c>
      <c r="C427" s="162" t="s">
        <v>21</v>
      </c>
      <c r="D427" s="162" t="s">
        <v>1884</v>
      </c>
      <c r="E427" s="162" t="s">
        <v>1885</v>
      </c>
      <c r="F427" s="594" t="s">
        <v>14</v>
      </c>
      <c r="G427" s="594"/>
      <c r="H427" s="592"/>
      <c r="I427" s="592"/>
      <c r="J427" s="592"/>
      <c r="K427" s="592"/>
      <c r="L427" s="592"/>
    </row>
    <row r="428" spans="1:12" x14ac:dyDescent="0.2">
      <c r="A428" s="593"/>
      <c r="B428" s="589" t="s">
        <v>4376</v>
      </c>
      <c r="C428" s="589" t="s">
        <v>4377</v>
      </c>
      <c r="D428" s="596">
        <v>43054</v>
      </c>
      <c r="E428" s="589" t="s">
        <v>2033</v>
      </c>
      <c r="F428" s="589" t="s">
        <v>4378</v>
      </c>
      <c r="G428" s="589"/>
      <c r="H428" s="591" t="s">
        <v>1890</v>
      </c>
      <c r="I428" s="591"/>
      <c r="J428" s="164" t="s">
        <v>1891</v>
      </c>
      <c r="K428" s="164" t="s">
        <v>0</v>
      </c>
      <c r="L428" s="165">
        <v>235.34</v>
      </c>
    </row>
    <row r="429" spans="1:12" x14ac:dyDescent="0.2">
      <c r="A429" s="593"/>
      <c r="B429" s="589"/>
      <c r="C429" s="589"/>
      <c r="D429" s="596"/>
      <c r="E429" s="589"/>
      <c r="F429" s="589"/>
      <c r="G429" s="589"/>
      <c r="H429" s="591" t="s">
        <v>1892</v>
      </c>
      <c r="I429" s="591"/>
      <c r="J429" s="164" t="s">
        <v>1891</v>
      </c>
      <c r="K429" s="164" t="s">
        <v>0</v>
      </c>
      <c r="L429" s="165">
        <v>765.43</v>
      </c>
    </row>
    <row r="430" spans="1:12" ht="24" x14ac:dyDescent="0.2">
      <c r="A430" s="593"/>
      <c r="B430" s="161" t="s">
        <v>29</v>
      </c>
      <c r="C430" s="162" t="s">
        <v>30</v>
      </c>
      <c r="D430" s="162" t="s">
        <v>1893</v>
      </c>
      <c r="E430" s="162" t="s">
        <v>1894</v>
      </c>
      <c r="F430" s="592"/>
      <c r="G430" s="592"/>
      <c r="H430" s="591" t="s">
        <v>1895</v>
      </c>
      <c r="I430" s="591"/>
      <c r="J430" s="589" t="s">
        <v>1891</v>
      </c>
      <c r="K430" s="589" t="s">
        <v>0</v>
      </c>
      <c r="L430" s="590">
        <v>640</v>
      </c>
    </row>
    <row r="431" spans="1:12" ht="24" x14ac:dyDescent="0.2">
      <c r="A431" s="593"/>
      <c r="B431" s="164" t="s">
        <v>1688</v>
      </c>
      <c r="C431" s="164" t="s">
        <v>4378</v>
      </c>
      <c r="D431" s="166">
        <v>43056</v>
      </c>
      <c r="E431" s="164" t="s">
        <v>2680</v>
      </c>
      <c r="F431" s="592"/>
      <c r="G431" s="592"/>
      <c r="H431" s="591"/>
      <c r="I431" s="591"/>
      <c r="J431" s="589"/>
      <c r="K431" s="589"/>
      <c r="L431" s="590"/>
    </row>
    <row r="432" spans="1:12" ht="24" x14ac:dyDescent="0.2">
      <c r="A432" s="593">
        <v>783</v>
      </c>
      <c r="B432" s="161" t="s">
        <v>20</v>
      </c>
      <c r="C432" s="162" t="s">
        <v>21</v>
      </c>
      <c r="D432" s="162" t="s">
        <v>1884</v>
      </c>
      <c r="E432" s="162" t="s">
        <v>1885</v>
      </c>
      <c r="F432" s="594" t="s">
        <v>14</v>
      </c>
      <c r="G432" s="594"/>
      <c r="H432" s="592"/>
      <c r="I432" s="592"/>
      <c r="J432" s="592"/>
      <c r="K432" s="592"/>
      <c r="L432" s="592"/>
    </row>
    <row r="433" spans="1:12" x14ac:dyDescent="0.2">
      <c r="A433" s="593"/>
      <c r="B433" s="589" t="s">
        <v>4379</v>
      </c>
      <c r="C433" s="595" t="s">
        <v>4380</v>
      </c>
      <c r="D433" s="596">
        <v>43012</v>
      </c>
      <c r="E433" s="589" t="s">
        <v>2763</v>
      </c>
      <c r="F433" s="589" t="s">
        <v>2806</v>
      </c>
      <c r="G433" s="589"/>
      <c r="H433" s="591" t="s">
        <v>1890</v>
      </c>
      <c r="I433" s="591"/>
      <c r="J433" s="164" t="s">
        <v>1891</v>
      </c>
      <c r="K433" s="164" t="s">
        <v>0</v>
      </c>
      <c r="L433" s="165">
        <v>450</v>
      </c>
    </row>
    <row r="434" spans="1:12" x14ac:dyDescent="0.2">
      <c r="A434" s="593"/>
      <c r="B434" s="589"/>
      <c r="C434" s="595"/>
      <c r="D434" s="596"/>
      <c r="E434" s="589"/>
      <c r="F434" s="589"/>
      <c r="G434" s="589"/>
      <c r="H434" s="591" t="s">
        <v>1892</v>
      </c>
      <c r="I434" s="591"/>
      <c r="J434" s="164" t="s">
        <v>1891</v>
      </c>
      <c r="K434" s="164" t="s">
        <v>1891</v>
      </c>
      <c r="L434" s="165">
        <v>0</v>
      </c>
    </row>
    <row r="435" spans="1:12" ht="24" x14ac:dyDescent="0.2">
      <c r="A435" s="593"/>
      <c r="B435" s="161" t="s">
        <v>29</v>
      </c>
      <c r="C435" s="162" t="s">
        <v>30</v>
      </c>
      <c r="D435" s="162" t="s">
        <v>1893</v>
      </c>
      <c r="E435" s="162" t="s">
        <v>1894</v>
      </c>
      <c r="F435" s="592"/>
      <c r="G435" s="592"/>
      <c r="H435" s="591" t="s">
        <v>1895</v>
      </c>
      <c r="I435" s="591"/>
      <c r="J435" s="589" t="s">
        <v>1891</v>
      </c>
      <c r="K435" s="589" t="s">
        <v>0</v>
      </c>
      <c r="L435" s="590">
        <v>575</v>
      </c>
    </row>
    <row r="436" spans="1:12" ht="24" x14ac:dyDescent="0.2">
      <c r="A436" s="593"/>
      <c r="B436" s="164" t="s">
        <v>1962</v>
      </c>
      <c r="C436" s="164" t="s">
        <v>2806</v>
      </c>
      <c r="D436" s="166">
        <v>43016</v>
      </c>
      <c r="E436" s="164" t="s">
        <v>2213</v>
      </c>
      <c r="F436" s="592"/>
      <c r="G436" s="592"/>
      <c r="H436" s="591"/>
      <c r="I436" s="591"/>
      <c r="J436" s="589"/>
      <c r="K436" s="589"/>
      <c r="L436" s="590"/>
    </row>
    <row r="437" spans="1:12" ht="24" x14ac:dyDescent="0.2">
      <c r="A437" s="593">
        <v>784</v>
      </c>
      <c r="B437" s="161" t="s">
        <v>20</v>
      </c>
      <c r="C437" s="162" t="s">
        <v>21</v>
      </c>
      <c r="D437" s="162" t="s">
        <v>1884</v>
      </c>
      <c r="E437" s="162" t="s">
        <v>1885</v>
      </c>
      <c r="F437" s="594" t="s">
        <v>14</v>
      </c>
      <c r="G437" s="594"/>
      <c r="H437" s="592"/>
      <c r="I437" s="592"/>
      <c r="J437" s="592"/>
      <c r="K437" s="592"/>
      <c r="L437" s="592"/>
    </row>
    <row r="438" spans="1:12" x14ac:dyDescent="0.2">
      <c r="A438" s="593"/>
      <c r="B438" s="589" t="s">
        <v>4381</v>
      </c>
      <c r="C438" s="589" t="s">
        <v>4382</v>
      </c>
      <c r="D438" s="596">
        <v>43044</v>
      </c>
      <c r="E438" s="589" t="s">
        <v>1899</v>
      </c>
      <c r="F438" s="589" t="s">
        <v>896</v>
      </c>
      <c r="G438" s="589"/>
      <c r="H438" s="591" t="s">
        <v>1890</v>
      </c>
      <c r="I438" s="591"/>
      <c r="J438" s="164" t="s">
        <v>1891</v>
      </c>
      <c r="K438" s="164" t="s">
        <v>0</v>
      </c>
      <c r="L438" s="165">
        <v>321.40000000000003</v>
      </c>
    </row>
    <row r="439" spans="1:12" x14ac:dyDescent="0.2">
      <c r="A439" s="593"/>
      <c r="B439" s="589"/>
      <c r="C439" s="589"/>
      <c r="D439" s="596"/>
      <c r="E439" s="589"/>
      <c r="F439" s="589"/>
      <c r="G439" s="589"/>
      <c r="H439" s="591" t="s">
        <v>1892</v>
      </c>
      <c r="I439" s="591"/>
      <c r="J439" s="164" t="s">
        <v>1891</v>
      </c>
      <c r="K439" s="164" t="s">
        <v>0</v>
      </c>
      <c r="L439" s="165">
        <v>479.1</v>
      </c>
    </row>
    <row r="440" spans="1:12" ht="24" x14ac:dyDescent="0.2">
      <c r="A440" s="593"/>
      <c r="B440" s="161" t="s">
        <v>29</v>
      </c>
      <c r="C440" s="162" t="s">
        <v>30</v>
      </c>
      <c r="D440" s="162" t="s">
        <v>1893</v>
      </c>
      <c r="E440" s="162" t="s">
        <v>1894</v>
      </c>
      <c r="F440" s="592"/>
      <c r="G440" s="592"/>
      <c r="H440" s="591" t="s">
        <v>1895</v>
      </c>
      <c r="I440" s="591"/>
      <c r="J440" s="589" t="s">
        <v>1891</v>
      </c>
      <c r="K440" s="589" t="s">
        <v>0</v>
      </c>
      <c r="L440" s="590">
        <v>705</v>
      </c>
    </row>
    <row r="441" spans="1:12" ht="24" x14ac:dyDescent="0.2">
      <c r="A441" s="593"/>
      <c r="B441" s="164" t="s">
        <v>1896</v>
      </c>
      <c r="C441" s="164" t="s">
        <v>896</v>
      </c>
      <c r="D441" s="166">
        <v>43046</v>
      </c>
      <c r="E441" s="164" t="s">
        <v>2491</v>
      </c>
      <c r="F441" s="592"/>
      <c r="G441" s="592"/>
      <c r="H441" s="591"/>
      <c r="I441" s="591"/>
      <c r="J441" s="589"/>
      <c r="K441" s="589"/>
      <c r="L441" s="590"/>
    </row>
    <row r="442" spans="1:12" ht="24" x14ac:dyDescent="0.2">
      <c r="A442" s="593">
        <v>785</v>
      </c>
      <c r="B442" s="161" t="s">
        <v>20</v>
      </c>
      <c r="C442" s="162" t="s">
        <v>21</v>
      </c>
      <c r="D442" s="162" t="s">
        <v>1884</v>
      </c>
      <c r="E442" s="162" t="s">
        <v>1885</v>
      </c>
      <c r="F442" s="594" t="s">
        <v>14</v>
      </c>
      <c r="G442" s="594"/>
      <c r="H442" s="592"/>
      <c r="I442" s="592"/>
      <c r="J442" s="592"/>
      <c r="K442" s="592"/>
      <c r="L442" s="592"/>
    </row>
    <row r="443" spans="1:12" x14ac:dyDescent="0.2">
      <c r="A443" s="593"/>
      <c r="B443" s="589" t="s">
        <v>4381</v>
      </c>
      <c r="C443" s="589" t="s">
        <v>4383</v>
      </c>
      <c r="D443" s="596">
        <v>43053</v>
      </c>
      <c r="E443" s="589" t="s">
        <v>2558</v>
      </c>
      <c r="F443" s="589" t="s">
        <v>4384</v>
      </c>
      <c r="G443" s="589"/>
      <c r="H443" s="591" t="s">
        <v>1890</v>
      </c>
      <c r="I443" s="591"/>
      <c r="J443" s="164" t="s">
        <v>1891</v>
      </c>
      <c r="K443" s="164" t="s">
        <v>0</v>
      </c>
      <c r="L443" s="165">
        <v>414.94</v>
      </c>
    </row>
    <row r="444" spans="1:12" x14ac:dyDescent="0.2">
      <c r="A444" s="593"/>
      <c r="B444" s="589"/>
      <c r="C444" s="589"/>
      <c r="D444" s="596"/>
      <c r="E444" s="589"/>
      <c r="F444" s="589"/>
      <c r="G444" s="589"/>
      <c r="H444" s="591" t="s">
        <v>1892</v>
      </c>
      <c r="I444" s="591"/>
      <c r="J444" s="164" t="s">
        <v>1891</v>
      </c>
      <c r="K444" s="164" t="s">
        <v>0</v>
      </c>
      <c r="L444" s="165">
        <v>3473.02</v>
      </c>
    </row>
    <row r="445" spans="1:12" ht="24" x14ac:dyDescent="0.2">
      <c r="A445" s="593"/>
      <c r="B445" s="161" t="s">
        <v>29</v>
      </c>
      <c r="C445" s="162" t="s">
        <v>30</v>
      </c>
      <c r="D445" s="162" t="s">
        <v>1893</v>
      </c>
      <c r="E445" s="162" t="s">
        <v>1894</v>
      </c>
      <c r="F445" s="592"/>
      <c r="G445" s="592"/>
      <c r="H445" s="591" t="s">
        <v>1895</v>
      </c>
      <c r="I445" s="591"/>
      <c r="J445" s="589" t="s">
        <v>1891</v>
      </c>
      <c r="K445" s="589" t="s">
        <v>1891</v>
      </c>
      <c r="L445" s="590">
        <v>0</v>
      </c>
    </row>
    <row r="446" spans="1:12" ht="24" x14ac:dyDescent="0.2">
      <c r="A446" s="593"/>
      <c r="B446" s="164" t="s">
        <v>1896</v>
      </c>
      <c r="C446" s="164" t="s">
        <v>4384</v>
      </c>
      <c r="D446" s="166">
        <v>43057</v>
      </c>
      <c r="E446" s="164" t="s">
        <v>4385</v>
      </c>
      <c r="F446" s="592"/>
      <c r="G446" s="592"/>
      <c r="H446" s="591"/>
      <c r="I446" s="591"/>
      <c r="J446" s="589"/>
      <c r="K446" s="589"/>
      <c r="L446" s="590"/>
    </row>
    <row r="447" spans="1:12" ht="24" x14ac:dyDescent="0.2">
      <c r="A447" s="593">
        <v>786</v>
      </c>
      <c r="B447" s="161" t="s">
        <v>20</v>
      </c>
      <c r="C447" s="162" t="s">
        <v>21</v>
      </c>
      <c r="D447" s="162" t="s">
        <v>1884</v>
      </c>
      <c r="E447" s="162" t="s">
        <v>1885</v>
      </c>
      <c r="F447" s="594" t="s">
        <v>14</v>
      </c>
      <c r="G447" s="594"/>
      <c r="H447" s="592"/>
      <c r="I447" s="592"/>
      <c r="J447" s="592"/>
      <c r="K447" s="592"/>
      <c r="L447" s="592"/>
    </row>
    <row r="448" spans="1:12" x14ac:dyDescent="0.2">
      <c r="A448" s="593"/>
      <c r="B448" s="589" t="s">
        <v>4386</v>
      </c>
      <c r="C448" s="595" t="s">
        <v>4387</v>
      </c>
      <c r="D448" s="596">
        <v>43023</v>
      </c>
      <c r="E448" s="589" t="s">
        <v>1957</v>
      </c>
      <c r="F448" s="589" t="s">
        <v>2465</v>
      </c>
      <c r="G448" s="589"/>
      <c r="H448" s="591" t="s">
        <v>1890</v>
      </c>
      <c r="I448" s="591"/>
      <c r="J448" s="164" t="s">
        <v>1891</v>
      </c>
      <c r="K448" s="164" t="s">
        <v>1891</v>
      </c>
      <c r="L448" s="165">
        <v>0</v>
      </c>
    </row>
    <row r="449" spans="1:12" x14ac:dyDescent="0.2">
      <c r="A449" s="593"/>
      <c r="B449" s="589"/>
      <c r="C449" s="595"/>
      <c r="D449" s="596"/>
      <c r="E449" s="589"/>
      <c r="F449" s="589"/>
      <c r="G449" s="589"/>
      <c r="H449" s="591" t="s">
        <v>1892</v>
      </c>
      <c r="I449" s="591"/>
      <c r="J449" s="164" t="s">
        <v>1891</v>
      </c>
      <c r="K449" s="164" t="s">
        <v>1891</v>
      </c>
      <c r="L449" s="165">
        <v>0</v>
      </c>
    </row>
    <row r="450" spans="1:12" ht="24" x14ac:dyDescent="0.2">
      <c r="A450" s="593"/>
      <c r="B450" s="161" t="s">
        <v>29</v>
      </c>
      <c r="C450" s="162" t="s">
        <v>30</v>
      </c>
      <c r="D450" s="162" t="s">
        <v>1893</v>
      </c>
      <c r="E450" s="162" t="s">
        <v>1894</v>
      </c>
      <c r="F450" s="592"/>
      <c r="G450" s="592"/>
      <c r="H450" s="591" t="s">
        <v>1895</v>
      </c>
      <c r="I450" s="591"/>
      <c r="J450" s="589" t="s">
        <v>1891</v>
      </c>
      <c r="K450" s="589" t="s">
        <v>0</v>
      </c>
      <c r="L450" s="590">
        <v>705</v>
      </c>
    </row>
    <row r="451" spans="1:12" ht="24" x14ac:dyDescent="0.2">
      <c r="A451" s="593"/>
      <c r="B451" s="164" t="s">
        <v>1896</v>
      </c>
      <c r="C451" s="164" t="s">
        <v>2465</v>
      </c>
      <c r="D451" s="166">
        <v>43029</v>
      </c>
      <c r="E451" s="164" t="s">
        <v>2466</v>
      </c>
      <c r="F451" s="592"/>
      <c r="G451" s="592"/>
      <c r="H451" s="591"/>
      <c r="I451" s="591"/>
      <c r="J451" s="589"/>
      <c r="K451" s="589"/>
      <c r="L451" s="590"/>
    </row>
    <row r="452" spans="1:12" ht="24" x14ac:dyDescent="0.2">
      <c r="A452" s="593">
        <v>787</v>
      </c>
      <c r="B452" s="161" t="s">
        <v>20</v>
      </c>
      <c r="C452" s="162" t="s">
        <v>21</v>
      </c>
      <c r="D452" s="162" t="s">
        <v>1884</v>
      </c>
      <c r="E452" s="162" t="s">
        <v>1885</v>
      </c>
      <c r="F452" s="594" t="s">
        <v>14</v>
      </c>
      <c r="G452" s="594"/>
      <c r="H452" s="592"/>
      <c r="I452" s="592"/>
      <c r="J452" s="592"/>
      <c r="K452" s="592"/>
      <c r="L452" s="592"/>
    </row>
    <row r="453" spans="1:12" x14ac:dyDescent="0.2">
      <c r="A453" s="593"/>
      <c r="B453" s="589" t="s">
        <v>4388</v>
      </c>
      <c r="C453" s="595" t="s">
        <v>4389</v>
      </c>
      <c r="D453" s="596">
        <v>43160</v>
      </c>
      <c r="E453" s="589" t="s">
        <v>1957</v>
      </c>
      <c r="F453" s="589" t="s">
        <v>2318</v>
      </c>
      <c r="G453" s="589"/>
      <c r="H453" s="591" t="s">
        <v>1890</v>
      </c>
      <c r="I453" s="591"/>
      <c r="J453" s="164" t="s">
        <v>1891</v>
      </c>
      <c r="K453" s="164" t="s">
        <v>0</v>
      </c>
      <c r="L453" s="165">
        <v>221.04</v>
      </c>
    </row>
    <row r="454" spans="1:12" x14ac:dyDescent="0.2">
      <c r="A454" s="593"/>
      <c r="B454" s="589"/>
      <c r="C454" s="595"/>
      <c r="D454" s="596"/>
      <c r="E454" s="589"/>
      <c r="F454" s="589"/>
      <c r="G454" s="589"/>
      <c r="H454" s="591" t="s">
        <v>1892</v>
      </c>
      <c r="I454" s="591"/>
      <c r="J454" s="164" t="s">
        <v>1891</v>
      </c>
      <c r="K454" s="164" t="s">
        <v>0</v>
      </c>
      <c r="L454" s="165">
        <v>578.96</v>
      </c>
    </row>
    <row r="455" spans="1:12" ht="24" x14ac:dyDescent="0.2">
      <c r="A455" s="593"/>
      <c r="B455" s="161" t="s">
        <v>29</v>
      </c>
      <c r="C455" s="162" t="s">
        <v>30</v>
      </c>
      <c r="D455" s="162" t="s">
        <v>1893</v>
      </c>
      <c r="E455" s="162" t="s">
        <v>1894</v>
      </c>
      <c r="F455" s="592"/>
      <c r="G455" s="592"/>
      <c r="H455" s="591" t="s">
        <v>1895</v>
      </c>
      <c r="I455" s="591"/>
      <c r="J455" s="589" t="s">
        <v>1891</v>
      </c>
      <c r="K455" s="589" t="s">
        <v>1891</v>
      </c>
      <c r="L455" s="590">
        <v>0</v>
      </c>
    </row>
    <row r="456" spans="1:12" ht="24" x14ac:dyDescent="0.2">
      <c r="A456" s="593"/>
      <c r="B456" s="164" t="s">
        <v>1896</v>
      </c>
      <c r="C456" s="164" t="s">
        <v>2318</v>
      </c>
      <c r="D456" s="166">
        <v>43163</v>
      </c>
      <c r="E456" s="164" t="s">
        <v>2096</v>
      </c>
      <c r="F456" s="592"/>
      <c r="G456" s="592"/>
      <c r="H456" s="591"/>
      <c r="I456" s="591"/>
      <c r="J456" s="589"/>
      <c r="K456" s="589"/>
      <c r="L456" s="590"/>
    </row>
    <row r="457" spans="1:12" ht="24" x14ac:dyDescent="0.2">
      <c r="A457" s="593">
        <v>788</v>
      </c>
      <c r="B457" s="161" t="s">
        <v>20</v>
      </c>
      <c r="C457" s="162" t="s">
        <v>21</v>
      </c>
      <c r="D457" s="162" t="s">
        <v>1884</v>
      </c>
      <c r="E457" s="162" t="s">
        <v>1885</v>
      </c>
      <c r="F457" s="594" t="s">
        <v>14</v>
      </c>
      <c r="G457" s="594"/>
      <c r="H457" s="592"/>
      <c r="I457" s="592"/>
      <c r="J457" s="592"/>
      <c r="K457" s="592"/>
      <c r="L457" s="592"/>
    </row>
    <row r="458" spans="1:12" x14ac:dyDescent="0.2">
      <c r="A458" s="593"/>
      <c r="B458" s="589" t="s">
        <v>4390</v>
      </c>
      <c r="C458" s="595" t="s">
        <v>4391</v>
      </c>
      <c r="D458" s="596">
        <v>43190</v>
      </c>
      <c r="E458" s="589" t="s">
        <v>4067</v>
      </c>
      <c r="F458" s="589" t="s">
        <v>4392</v>
      </c>
      <c r="G458" s="589"/>
      <c r="H458" s="591" t="s">
        <v>1890</v>
      </c>
      <c r="I458" s="591"/>
      <c r="J458" s="164" t="s">
        <v>1891</v>
      </c>
      <c r="K458" s="164" t="s">
        <v>0</v>
      </c>
      <c r="L458" s="165">
        <v>31</v>
      </c>
    </row>
    <row r="459" spans="1:12" x14ac:dyDescent="0.2">
      <c r="A459" s="593"/>
      <c r="B459" s="589"/>
      <c r="C459" s="595"/>
      <c r="D459" s="596"/>
      <c r="E459" s="589"/>
      <c r="F459" s="589"/>
      <c r="G459" s="589"/>
      <c r="H459" s="591" t="s">
        <v>1892</v>
      </c>
      <c r="I459" s="591"/>
      <c r="J459" s="589" t="s">
        <v>1891</v>
      </c>
      <c r="K459" s="589" t="s">
        <v>0</v>
      </c>
      <c r="L459" s="590">
        <v>402</v>
      </c>
    </row>
    <row r="460" spans="1:12" x14ac:dyDescent="0.2">
      <c r="A460" s="593"/>
      <c r="B460" s="589"/>
      <c r="C460" s="595"/>
      <c r="D460" s="596"/>
      <c r="E460" s="589"/>
      <c r="F460" s="589"/>
      <c r="G460" s="589"/>
      <c r="H460" s="591"/>
      <c r="I460" s="591"/>
      <c r="J460" s="589"/>
      <c r="K460" s="589"/>
      <c r="L460" s="590"/>
    </row>
    <row r="461" spans="1:12" ht="24" x14ac:dyDescent="0.2">
      <c r="A461" s="593"/>
      <c r="B461" s="161" t="s">
        <v>29</v>
      </c>
      <c r="C461" s="162" t="s">
        <v>30</v>
      </c>
      <c r="D461" s="162" t="s">
        <v>1893</v>
      </c>
      <c r="E461" s="162" t="s">
        <v>1894</v>
      </c>
      <c r="F461" s="592"/>
      <c r="G461" s="592"/>
      <c r="H461" s="591" t="s">
        <v>1895</v>
      </c>
      <c r="I461" s="591"/>
      <c r="J461" s="589" t="s">
        <v>1891</v>
      </c>
      <c r="K461" s="589" t="s">
        <v>1891</v>
      </c>
      <c r="L461" s="590">
        <v>0</v>
      </c>
    </row>
    <row r="462" spans="1:12" ht="24" x14ac:dyDescent="0.2">
      <c r="A462" s="593"/>
      <c r="B462" s="164" t="s">
        <v>1607</v>
      </c>
      <c r="C462" s="164" t="s">
        <v>4392</v>
      </c>
      <c r="D462" s="166">
        <v>43193</v>
      </c>
      <c r="E462" s="164" t="s">
        <v>4393</v>
      </c>
      <c r="F462" s="592"/>
      <c r="G462" s="592"/>
      <c r="H462" s="591"/>
      <c r="I462" s="591"/>
      <c r="J462" s="589"/>
      <c r="K462" s="589"/>
      <c r="L462" s="590"/>
    </row>
    <row r="463" spans="1:12" ht="24" x14ac:dyDescent="0.2">
      <c r="A463" s="593">
        <v>789</v>
      </c>
      <c r="B463" s="161" t="s">
        <v>20</v>
      </c>
      <c r="C463" s="162" t="s">
        <v>21</v>
      </c>
      <c r="D463" s="162" t="s">
        <v>1884</v>
      </c>
      <c r="E463" s="162" t="s">
        <v>1885</v>
      </c>
      <c r="F463" s="594" t="s">
        <v>14</v>
      </c>
      <c r="G463" s="594"/>
      <c r="H463" s="592"/>
      <c r="I463" s="592"/>
      <c r="J463" s="592"/>
      <c r="K463" s="592"/>
      <c r="L463" s="592"/>
    </row>
    <row r="464" spans="1:12" x14ac:dyDescent="0.2">
      <c r="A464" s="593"/>
      <c r="B464" s="589" t="s">
        <v>4394</v>
      </c>
      <c r="C464" s="595" t="s">
        <v>4395</v>
      </c>
      <c r="D464" s="596">
        <v>43041</v>
      </c>
      <c r="E464" s="589" t="s">
        <v>1899</v>
      </c>
      <c r="F464" s="589" t="s">
        <v>896</v>
      </c>
      <c r="G464" s="589"/>
      <c r="H464" s="591" t="s">
        <v>1890</v>
      </c>
      <c r="I464" s="591"/>
      <c r="J464" s="164" t="s">
        <v>1891</v>
      </c>
      <c r="K464" s="164" t="s">
        <v>0</v>
      </c>
      <c r="L464" s="165">
        <v>397.51</v>
      </c>
    </row>
    <row r="465" spans="1:12" x14ac:dyDescent="0.2">
      <c r="A465" s="593"/>
      <c r="B465" s="589"/>
      <c r="C465" s="595"/>
      <c r="D465" s="596"/>
      <c r="E465" s="589"/>
      <c r="F465" s="589"/>
      <c r="G465" s="589"/>
      <c r="H465" s="591" t="s">
        <v>1892</v>
      </c>
      <c r="I465" s="591"/>
      <c r="J465" s="589" t="s">
        <v>1891</v>
      </c>
      <c r="K465" s="589" t="s">
        <v>1891</v>
      </c>
      <c r="L465" s="590">
        <v>0</v>
      </c>
    </row>
    <row r="466" spans="1:12" x14ac:dyDescent="0.2">
      <c r="A466" s="593"/>
      <c r="B466" s="589"/>
      <c r="C466" s="595"/>
      <c r="D466" s="596"/>
      <c r="E466" s="589"/>
      <c r="F466" s="589"/>
      <c r="G466" s="589"/>
      <c r="H466" s="591"/>
      <c r="I466" s="591"/>
      <c r="J466" s="589"/>
      <c r="K466" s="589"/>
      <c r="L466" s="590"/>
    </row>
    <row r="467" spans="1:12" ht="24" x14ac:dyDescent="0.2">
      <c r="A467" s="593"/>
      <c r="B467" s="161" t="s">
        <v>29</v>
      </c>
      <c r="C467" s="162" t="s">
        <v>30</v>
      </c>
      <c r="D467" s="162" t="s">
        <v>1893</v>
      </c>
      <c r="E467" s="162" t="s">
        <v>1894</v>
      </c>
      <c r="F467" s="592"/>
      <c r="G467" s="592"/>
      <c r="H467" s="591" t="s">
        <v>1895</v>
      </c>
      <c r="I467" s="591"/>
      <c r="J467" s="589" t="s">
        <v>1891</v>
      </c>
      <c r="K467" s="589" t="s">
        <v>0</v>
      </c>
      <c r="L467" s="590">
        <v>490</v>
      </c>
    </row>
    <row r="468" spans="1:12" ht="24" x14ac:dyDescent="0.2">
      <c r="A468" s="593"/>
      <c r="B468" s="164" t="s">
        <v>2052</v>
      </c>
      <c r="C468" s="164" t="s">
        <v>896</v>
      </c>
      <c r="D468" s="166">
        <v>43047</v>
      </c>
      <c r="E468" s="164" t="s">
        <v>3025</v>
      </c>
      <c r="F468" s="592"/>
      <c r="G468" s="592"/>
      <c r="H468" s="591"/>
      <c r="I468" s="591"/>
      <c r="J468" s="589"/>
      <c r="K468" s="589"/>
      <c r="L468" s="590"/>
    </row>
    <row r="469" spans="1:12" ht="24" x14ac:dyDescent="0.2">
      <c r="A469" s="593">
        <v>790</v>
      </c>
      <c r="B469" s="161" t="s">
        <v>20</v>
      </c>
      <c r="C469" s="162" t="s">
        <v>21</v>
      </c>
      <c r="D469" s="162" t="s">
        <v>1884</v>
      </c>
      <c r="E469" s="162" t="s">
        <v>1885</v>
      </c>
      <c r="F469" s="594" t="s">
        <v>14</v>
      </c>
      <c r="G469" s="594"/>
      <c r="H469" s="592"/>
      <c r="I469" s="592"/>
      <c r="J469" s="592"/>
      <c r="K469" s="592"/>
      <c r="L469" s="592"/>
    </row>
    <row r="470" spans="1:12" x14ac:dyDescent="0.2">
      <c r="A470" s="593"/>
      <c r="B470" s="589" t="s">
        <v>4394</v>
      </c>
      <c r="C470" s="595" t="s">
        <v>4396</v>
      </c>
      <c r="D470" s="596">
        <v>43056</v>
      </c>
      <c r="E470" s="589" t="s">
        <v>4214</v>
      </c>
      <c r="F470" s="589" t="s">
        <v>3693</v>
      </c>
      <c r="G470" s="589"/>
      <c r="H470" s="591" t="s">
        <v>1890</v>
      </c>
      <c r="I470" s="591"/>
      <c r="J470" s="164" t="s">
        <v>1891</v>
      </c>
      <c r="K470" s="164" t="s">
        <v>0</v>
      </c>
      <c r="L470" s="165">
        <v>499.32</v>
      </c>
    </row>
    <row r="471" spans="1:12" x14ac:dyDescent="0.2">
      <c r="A471" s="593"/>
      <c r="B471" s="589"/>
      <c r="C471" s="595"/>
      <c r="D471" s="596"/>
      <c r="E471" s="589"/>
      <c r="F471" s="589"/>
      <c r="G471" s="589"/>
      <c r="H471" s="591" t="s">
        <v>1892</v>
      </c>
      <c r="I471" s="591"/>
      <c r="J471" s="589" t="s">
        <v>1891</v>
      </c>
      <c r="K471" s="589" t="s">
        <v>0</v>
      </c>
      <c r="L471" s="590">
        <v>848.4</v>
      </c>
    </row>
    <row r="472" spans="1:12" x14ac:dyDescent="0.2">
      <c r="A472" s="593"/>
      <c r="B472" s="589"/>
      <c r="C472" s="595"/>
      <c r="D472" s="596"/>
      <c r="E472" s="589"/>
      <c r="F472" s="589"/>
      <c r="G472" s="589"/>
      <c r="H472" s="591"/>
      <c r="I472" s="591"/>
      <c r="J472" s="589"/>
      <c r="K472" s="589"/>
      <c r="L472" s="590"/>
    </row>
    <row r="473" spans="1:12" ht="24" x14ac:dyDescent="0.2">
      <c r="A473" s="593"/>
      <c r="B473" s="161" t="s">
        <v>29</v>
      </c>
      <c r="C473" s="162" t="s">
        <v>30</v>
      </c>
      <c r="D473" s="162" t="s">
        <v>1893</v>
      </c>
      <c r="E473" s="162" t="s">
        <v>1894</v>
      </c>
      <c r="F473" s="592"/>
      <c r="G473" s="592"/>
      <c r="H473" s="591" t="s">
        <v>1895</v>
      </c>
      <c r="I473" s="591"/>
      <c r="J473" s="589" t="s">
        <v>1891</v>
      </c>
      <c r="K473" s="589" t="s">
        <v>0</v>
      </c>
      <c r="L473" s="590">
        <v>640</v>
      </c>
    </row>
    <row r="474" spans="1:12" ht="24" x14ac:dyDescent="0.2">
      <c r="A474" s="593"/>
      <c r="B474" s="164" t="s">
        <v>2052</v>
      </c>
      <c r="C474" s="164" t="s">
        <v>3693</v>
      </c>
      <c r="D474" s="166">
        <v>43058</v>
      </c>
      <c r="E474" s="164" t="s">
        <v>2503</v>
      </c>
      <c r="F474" s="592"/>
      <c r="G474" s="592"/>
      <c r="H474" s="591"/>
      <c r="I474" s="591"/>
      <c r="J474" s="589"/>
      <c r="K474" s="589"/>
      <c r="L474" s="590"/>
    </row>
    <row r="475" spans="1:12" ht="24" x14ac:dyDescent="0.2">
      <c r="A475" s="593">
        <v>791</v>
      </c>
      <c r="B475" s="161" t="s">
        <v>20</v>
      </c>
      <c r="C475" s="162" t="s">
        <v>21</v>
      </c>
      <c r="D475" s="162" t="s">
        <v>1884</v>
      </c>
      <c r="E475" s="162" t="s">
        <v>1885</v>
      </c>
      <c r="F475" s="594" t="s">
        <v>14</v>
      </c>
      <c r="G475" s="594"/>
      <c r="H475" s="592"/>
      <c r="I475" s="592"/>
      <c r="J475" s="592"/>
      <c r="K475" s="592"/>
      <c r="L475" s="592"/>
    </row>
    <row r="476" spans="1:12" x14ac:dyDescent="0.2">
      <c r="A476" s="593"/>
      <c r="B476" s="589" t="s">
        <v>4394</v>
      </c>
      <c r="C476" s="595" t="s">
        <v>4397</v>
      </c>
      <c r="D476" s="596">
        <v>43069</v>
      </c>
      <c r="E476" s="589" t="s">
        <v>1996</v>
      </c>
      <c r="F476" s="589" t="s">
        <v>2481</v>
      </c>
      <c r="G476" s="589"/>
      <c r="H476" s="591" t="s">
        <v>1890</v>
      </c>
      <c r="I476" s="591"/>
      <c r="J476" s="164" t="s">
        <v>1891</v>
      </c>
      <c r="K476" s="164" t="s">
        <v>0</v>
      </c>
      <c r="L476" s="165">
        <v>320.12</v>
      </c>
    </row>
    <row r="477" spans="1:12" x14ac:dyDescent="0.2">
      <c r="A477" s="593"/>
      <c r="B477" s="589"/>
      <c r="C477" s="595"/>
      <c r="D477" s="596"/>
      <c r="E477" s="589"/>
      <c r="F477" s="589"/>
      <c r="G477" s="589"/>
      <c r="H477" s="591" t="s">
        <v>1892</v>
      </c>
      <c r="I477" s="591"/>
      <c r="J477" s="589" t="s">
        <v>1891</v>
      </c>
      <c r="K477" s="589" t="s">
        <v>0</v>
      </c>
      <c r="L477" s="590">
        <v>371.7</v>
      </c>
    </row>
    <row r="478" spans="1:12" x14ac:dyDescent="0.2">
      <c r="A478" s="593"/>
      <c r="B478" s="589"/>
      <c r="C478" s="595"/>
      <c r="D478" s="596"/>
      <c r="E478" s="589"/>
      <c r="F478" s="589"/>
      <c r="G478" s="589"/>
      <c r="H478" s="591"/>
      <c r="I478" s="591"/>
      <c r="J478" s="589"/>
      <c r="K478" s="589"/>
      <c r="L478" s="590"/>
    </row>
    <row r="479" spans="1:12" x14ac:dyDescent="0.2">
      <c r="A479" s="593"/>
      <c r="B479" s="589"/>
      <c r="C479" s="595"/>
      <c r="D479" s="596"/>
      <c r="E479" s="589"/>
      <c r="F479" s="589"/>
      <c r="G479" s="589"/>
      <c r="H479" s="591"/>
      <c r="I479" s="591"/>
      <c r="J479" s="589"/>
      <c r="K479" s="589"/>
      <c r="L479" s="590"/>
    </row>
    <row r="480" spans="1:12" ht="24" x14ac:dyDescent="0.2">
      <c r="A480" s="593"/>
      <c r="B480" s="161" t="s">
        <v>29</v>
      </c>
      <c r="C480" s="162" t="s">
        <v>30</v>
      </c>
      <c r="D480" s="162" t="s">
        <v>1893</v>
      </c>
      <c r="E480" s="162" t="s">
        <v>1894</v>
      </c>
      <c r="F480" s="592"/>
      <c r="G480" s="592"/>
      <c r="H480" s="591" t="s">
        <v>1895</v>
      </c>
      <c r="I480" s="591"/>
      <c r="J480" s="589" t="s">
        <v>1891</v>
      </c>
      <c r="K480" s="589" t="s">
        <v>1891</v>
      </c>
      <c r="L480" s="590">
        <v>0</v>
      </c>
    </row>
    <row r="481" spans="1:12" ht="24" x14ac:dyDescent="0.2">
      <c r="A481" s="593"/>
      <c r="B481" s="164" t="s">
        <v>2052</v>
      </c>
      <c r="C481" s="164" t="s">
        <v>2481</v>
      </c>
      <c r="D481" s="166">
        <v>43073</v>
      </c>
      <c r="E481" s="164" t="s">
        <v>4398</v>
      </c>
      <c r="F481" s="592"/>
      <c r="G481" s="592"/>
      <c r="H481" s="591"/>
      <c r="I481" s="591"/>
      <c r="J481" s="589"/>
      <c r="K481" s="589"/>
      <c r="L481" s="590"/>
    </row>
    <row r="482" spans="1:12" ht="24" x14ac:dyDescent="0.2">
      <c r="A482" s="593">
        <v>792</v>
      </c>
      <c r="B482" s="161" t="s">
        <v>20</v>
      </c>
      <c r="C482" s="162" t="s">
        <v>21</v>
      </c>
      <c r="D482" s="162" t="s">
        <v>1884</v>
      </c>
      <c r="E482" s="162" t="s">
        <v>1885</v>
      </c>
      <c r="F482" s="594" t="s">
        <v>14</v>
      </c>
      <c r="G482" s="594"/>
      <c r="H482" s="592"/>
      <c r="I482" s="592"/>
      <c r="J482" s="592"/>
      <c r="K482" s="592"/>
      <c r="L482" s="592"/>
    </row>
    <row r="483" spans="1:12" x14ac:dyDescent="0.2">
      <c r="A483" s="593"/>
      <c r="B483" s="589" t="s">
        <v>4394</v>
      </c>
      <c r="C483" s="595" t="s">
        <v>4397</v>
      </c>
      <c r="D483" s="596">
        <v>43069</v>
      </c>
      <c r="E483" s="589" t="s">
        <v>1996</v>
      </c>
      <c r="F483" s="589" t="s">
        <v>3701</v>
      </c>
      <c r="G483" s="589"/>
      <c r="H483" s="591" t="s">
        <v>1890</v>
      </c>
      <c r="I483" s="591"/>
      <c r="J483" s="164" t="s">
        <v>1891</v>
      </c>
      <c r="K483" s="164" t="s">
        <v>0</v>
      </c>
      <c r="L483" s="165">
        <v>290.29000000000002</v>
      </c>
    </row>
    <row r="484" spans="1:12" x14ac:dyDescent="0.2">
      <c r="A484" s="593"/>
      <c r="B484" s="589"/>
      <c r="C484" s="595"/>
      <c r="D484" s="596"/>
      <c r="E484" s="589"/>
      <c r="F484" s="589"/>
      <c r="G484" s="589"/>
      <c r="H484" s="591" t="s">
        <v>1892</v>
      </c>
      <c r="I484" s="591"/>
      <c r="J484" s="589" t="s">
        <v>1891</v>
      </c>
      <c r="K484" s="589" t="s">
        <v>0</v>
      </c>
      <c r="L484" s="590">
        <v>287.2</v>
      </c>
    </row>
    <row r="485" spans="1:12" x14ac:dyDescent="0.2">
      <c r="A485" s="593"/>
      <c r="B485" s="589"/>
      <c r="C485" s="595"/>
      <c r="D485" s="596"/>
      <c r="E485" s="589"/>
      <c r="F485" s="589"/>
      <c r="G485" s="589"/>
      <c r="H485" s="591"/>
      <c r="I485" s="591"/>
      <c r="J485" s="589"/>
      <c r="K485" s="589"/>
      <c r="L485" s="590"/>
    </row>
    <row r="486" spans="1:12" x14ac:dyDescent="0.2">
      <c r="A486" s="593"/>
      <c r="B486" s="589"/>
      <c r="C486" s="595"/>
      <c r="D486" s="596"/>
      <c r="E486" s="589"/>
      <c r="F486" s="589"/>
      <c r="G486" s="589"/>
      <c r="H486" s="591"/>
      <c r="I486" s="591"/>
      <c r="J486" s="589"/>
      <c r="K486" s="589"/>
      <c r="L486" s="590"/>
    </row>
    <row r="487" spans="1:12" ht="24" x14ac:dyDescent="0.2">
      <c r="A487" s="593"/>
      <c r="B487" s="161" t="s">
        <v>29</v>
      </c>
      <c r="C487" s="162" t="s">
        <v>30</v>
      </c>
      <c r="D487" s="162" t="s">
        <v>1893</v>
      </c>
      <c r="E487" s="162" t="s">
        <v>1894</v>
      </c>
      <c r="F487" s="592"/>
      <c r="G487" s="592"/>
      <c r="H487" s="591" t="s">
        <v>1895</v>
      </c>
      <c r="I487" s="591"/>
      <c r="J487" s="589" t="s">
        <v>1891</v>
      </c>
      <c r="K487" s="589" t="s">
        <v>1891</v>
      </c>
      <c r="L487" s="590">
        <v>0</v>
      </c>
    </row>
    <row r="488" spans="1:12" ht="24" x14ac:dyDescent="0.2">
      <c r="A488" s="593"/>
      <c r="B488" s="164" t="s">
        <v>2052</v>
      </c>
      <c r="C488" s="164" t="s">
        <v>3701</v>
      </c>
      <c r="D488" s="166">
        <v>43073</v>
      </c>
      <c r="E488" s="164" t="s">
        <v>4398</v>
      </c>
      <c r="F488" s="592"/>
      <c r="G488" s="592"/>
      <c r="H488" s="591"/>
      <c r="I488" s="591"/>
      <c r="J488" s="589"/>
      <c r="K488" s="589"/>
      <c r="L488" s="590"/>
    </row>
    <row r="489" spans="1:12" ht="24" x14ac:dyDescent="0.2">
      <c r="A489" s="593">
        <v>793</v>
      </c>
      <c r="B489" s="161" t="s">
        <v>20</v>
      </c>
      <c r="C489" s="162" t="s">
        <v>21</v>
      </c>
      <c r="D489" s="162" t="s">
        <v>1884</v>
      </c>
      <c r="E489" s="162" t="s">
        <v>1885</v>
      </c>
      <c r="F489" s="594" t="s">
        <v>14</v>
      </c>
      <c r="G489" s="594"/>
      <c r="H489" s="592"/>
      <c r="I489" s="592"/>
      <c r="J489" s="592"/>
      <c r="K489" s="592"/>
      <c r="L489" s="592"/>
    </row>
    <row r="490" spans="1:12" x14ac:dyDescent="0.2">
      <c r="A490" s="593"/>
      <c r="B490" s="589" t="s">
        <v>4394</v>
      </c>
      <c r="C490" s="595" t="s">
        <v>4399</v>
      </c>
      <c r="D490" s="596">
        <v>43161</v>
      </c>
      <c r="E490" s="589" t="s">
        <v>2493</v>
      </c>
      <c r="F490" s="589" t="s">
        <v>4400</v>
      </c>
      <c r="G490" s="589"/>
      <c r="H490" s="591" t="s">
        <v>1890</v>
      </c>
      <c r="I490" s="591"/>
      <c r="J490" s="164" t="s">
        <v>1891</v>
      </c>
      <c r="K490" s="164" t="s">
        <v>0</v>
      </c>
      <c r="L490" s="165">
        <v>1475</v>
      </c>
    </row>
    <row r="491" spans="1:12" x14ac:dyDescent="0.2">
      <c r="A491" s="593"/>
      <c r="B491" s="589"/>
      <c r="C491" s="595"/>
      <c r="D491" s="596"/>
      <c r="E491" s="589"/>
      <c r="F491" s="589"/>
      <c r="G491" s="589"/>
      <c r="H491" s="591" t="s">
        <v>1892</v>
      </c>
      <c r="I491" s="591"/>
      <c r="J491" s="589" t="s">
        <v>1891</v>
      </c>
      <c r="K491" s="589" t="s">
        <v>0</v>
      </c>
      <c r="L491" s="590">
        <v>2165</v>
      </c>
    </row>
    <row r="492" spans="1:12" x14ac:dyDescent="0.2">
      <c r="A492" s="593"/>
      <c r="B492" s="589"/>
      <c r="C492" s="595"/>
      <c r="D492" s="596"/>
      <c r="E492" s="589"/>
      <c r="F492" s="589"/>
      <c r="G492" s="589"/>
      <c r="H492" s="591"/>
      <c r="I492" s="591"/>
      <c r="J492" s="589"/>
      <c r="K492" s="589"/>
      <c r="L492" s="590"/>
    </row>
    <row r="493" spans="1:12" ht="24" x14ac:dyDescent="0.2">
      <c r="A493" s="593"/>
      <c r="B493" s="161" t="s">
        <v>29</v>
      </c>
      <c r="C493" s="162" t="s">
        <v>30</v>
      </c>
      <c r="D493" s="162" t="s">
        <v>1893</v>
      </c>
      <c r="E493" s="162" t="s">
        <v>1894</v>
      </c>
      <c r="F493" s="592"/>
      <c r="G493" s="592"/>
      <c r="H493" s="591" t="s">
        <v>1895</v>
      </c>
      <c r="I493" s="591"/>
      <c r="J493" s="589" t="s">
        <v>1891</v>
      </c>
      <c r="K493" s="589" t="s">
        <v>0</v>
      </c>
      <c r="L493" s="590">
        <v>422.16</v>
      </c>
    </row>
    <row r="494" spans="1:12" ht="24" x14ac:dyDescent="0.2">
      <c r="A494" s="593"/>
      <c r="B494" s="164" t="s">
        <v>2052</v>
      </c>
      <c r="C494" s="164" t="s">
        <v>4400</v>
      </c>
      <c r="D494" s="166">
        <v>43167</v>
      </c>
      <c r="E494" s="164" t="s">
        <v>4401</v>
      </c>
      <c r="F494" s="592"/>
      <c r="G494" s="592"/>
      <c r="H494" s="591"/>
      <c r="I494" s="591"/>
      <c r="J494" s="589"/>
      <c r="K494" s="589"/>
      <c r="L494" s="590"/>
    </row>
    <row r="495" spans="1:12" ht="24" x14ac:dyDescent="0.2">
      <c r="A495" s="593">
        <v>794</v>
      </c>
      <c r="B495" s="161" t="s">
        <v>20</v>
      </c>
      <c r="C495" s="162" t="s">
        <v>21</v>
      </c>
      <c r="D495" s="162" t="s">
        <v>1884</v>
      </c>
      <c r="E495" s="162" t="s">
        <v>1885</v>
      </c>
      <c r="F495" s="594" t="s">
        <v>14</v>
      </c>
      <c r="G495" s="594"/>
      <c r="H495" s="592"/>
      <c r="I495" s="592"/>
      <c r="J495" s="592"/>
      <c r="K495" s="592"/>
      <c r="L495" s="592"/>
    </row>
    <row r="496" spans="1:12" x14ac:dyDescent="0.2">
      <c r="A496" s="593"/>
      <c r="B496" s="589" t="s">
        <v>4394</v>
      </c>
      <c r="C496" s="595" t="s">
        <v>4402</v>
      </c>
      <c r="D496" s="596">
        <v>43179</v>
      </c>
      <c r="E496" s="589" t="s">
        <v>2004</v>
      </c>
      <c r="F496" s="589" t="s">
        <v>2757</v>
      </c>
      <c r="G496" s="589"/>
      <c r="H496" s="591" t="s">
        <v>1890</v>
      </c>
      <c r="I496" s="591"/>
      <c r="J496" s="164" t="s">
        <v>1891</v>
      </c>
      <c r="K496" s="164" t="s">
        <v>0</v>
      </c>
      <c r="L496" s="165">
        <v>380.28</v>
      </c>
    </row>
    <row r="497" spans="1:12" x14ac:dyDescent="0.2">
      <c r="A497" s="593"/>
      <c r="B497" s="589"/>
      <c r="C497" s="595"/>
      <c r="D497" s="596"/>
      <c r="E497" s="589"/>
      <c r="F497" s="589"/>
      <c r="G497" s="589"/>
      <c r="H497" s="591" t="s">
        <v>1892</v>
      </c>
      <c r="I497" s="591"/>
      <c r="J497" s="589" t="s">
        <v>1891</v>
      </c>
      <c r="K497" s="589" t="s">
        <v>0</v>
      </c>
      <c r="L497" s="590">
        <v>1325.31</v>
      </c>
    </row>
    <row r="498" spans="1:12" x14ac:dyDescent="0.2">
      <c r="A498" s="593"/>
      <c r="B498" s="589"/>
      <c r="C498" s="595"/>
      <c r="D498" s="596"/>
      <c r="E498" s="589"/>
      <c r="F498" s="589"/>
      <c r="G498" s="589"/>
      <c r="H498" s="591"/>
      <c r="I498" s="591"/>
      <c r="J498" s="589"/>
      <c r="K498" s="589"/>
      <c r="L498" s="590"/>
    </row>
    <row r="499" spans="1:12" x14ac:dyDescent="0.2">
      <c r="A499" s="593"/>
      <c r="B499" s="589"/>
      <c r="C499" s="595"/>
      <c r="D499" s="596"/>
      <c r="E499" s="589"/>
      <c r="F499" s="589"/>
      <c r="G499" s="589"/>
      <c r="H499" s="591"/>
      <c r="I499" s="591"/>
      <c r="J499" s="589"/>
      <c r="K499" s="589"/>
      <c r="L499" s="590"/>
    </row>
    <row r="500" spans="1:12" ht="24" x14ac:dyDescent="0.2">
      <c r="A500" s="593"/>
      <c r="B500" s="161" t="s">
        <v>29</v>
      </c>
      <c r="C500" s="162" t="s">
        <v>30</v>
      </c>
      <c r="D500" s="162" t="s">
        <v>1893</v>
      </c>
      <c r="E500" s="162" t="s">
        <v>1894</v>
      </c>
      <c r="F500" s="592"/>
      <c r="G500" s="592"/>
      <c r="H500" s="591" t="s">
        <v>1895</v>
      </c>
      <c r="I500" s="591"/>
      <c r="J500" s="589" t="s">
        <v>1891</v>
      </c>
      <c r="K500" s="589" t="s">
        <v>0</v>
      </c>
      <c r="L500" s="590">
        <v>100</v>
      </c>
    </row>
    <row r="501" spans="1:12" ht="24" x14ac:dyDescent="0.2">
      <c r="A501" s="593"/>
      <c r="B501" s="164" t="s">
        <v>2052</v>
      </c>
      <c r="C501" s="164" t="s">
        <v>2757</v>
      </c>
      <c r="D501" s="166">
        <v>43181</v>
      </c>
      <c r="E501" s="164" t="s">
        <v>4403</v>
      </c>
      <c r="F501" s="592"/>
      <c r="G501" s="592"/>
      <c r="H501" s="591"/>
      <c r="I501" s="591"/>
      <c r="J501" s="589"/>
      <c r="K501" s="589"/>
      <c r="L501" s="590"/>
    </row>
    <row r="502" spans="1:12" ht="24" x14ac:dyDescent="0.2">
      <c r="A502" s="593">
        <v>795</v>
      </c>
      <c r="B502" s="161" t="s">
        <v>20</v>
      </c>
      <c r="C502" s="162" t="s">
        <v>21</v>
      </c>
      <c r="D502" s="162" t="s">
        <v>1884</v>
      </c>
      <c r="E502" s="162" t="s">
        <v>1885</v>
      </c>
      <c r="F502" s="594" t="s">
        <v>14</v>
      </c>
      <c r="G502" s="594"/>
      <c r="H502" s="592"/>
      <c r="I502" s="592"/>
      <c r="J502" s="592"/>
      <c r="K502" s="592"/>
      <c r="L502" s="592"/>
    </row>
    <row r="503" spans="1:12" x14ac:dyDescent="0.2">
      <c r="A503" s="593"/>
      <c r="B503" s="589" t="s">
        <v>4394</v>
      </c>
      <c r="C503" s="595" t="s">
        <v>4404</v>
      </c>
      <c r="D503" s="596">
        <v>43182</v>
      </c>
      <c r="E503" s="589" t="s">
        <v>1938</v>
      </c>
      <c r="F503" s="589" t="s">
        <v>4405</v>
      </c>
      <c r="G503" s="589"/>
      <c r="H503" s="591" t="s">
        <v>1890</v>
      </c>
      <c r="I503" s="591"/>
      <c r="J503" s="164" t="s">
        <v>1891</v>
      </c>
      <c r="K503" s="164" t="s">
        <v>0</v>
      </c>
      <c r="L503" s="165">
        <v>622.18000000000006</v>
      </c>
    </row>
    <row r="504" spans="1:12" x14ac:dyDescent="0.2">
      <c r="A504" s="593"/>
      <c r="B504" s="589"/>
      <c r="C504" s="595"/>
      <c r="D504" s="596"/>
      <c r="E504" s="589"/>
      <c r="F504" s="589"/>
      <c r="G504" s="589"/>
      <c r="H504" s="591" t="s">
        <v>1892</v>
      </c>
      <c r="I504" s="591"/>
      <c r="J504" s="589" t="s">
        <v>1891</v>
      </c>
      <c r="K504" s="589" t="s">
        <v>0</v>
      </c>
      <c r="L504" s="590">
        <v>919.6</v>
      </c>
    </row>
    <row r="505" spans="1:12" x14ac:dyDescent="0.2">
      <c r="A505" s="593"/>
      <c r="B505" s="589"/>
      <c r="C505" s="595"/>
      <c r="D505" s="596"/>
      <c r="E505" s="589"/>
      <c r="F505" s="589"/>
      <c r="G505" s="589"/>
      <c r="H505" s="591"/>
      <c r="I505" s="591"/>
      <c r="J505" s="589"/>
      <c r="K505" s="589"/>
      <c r="L505" s="590"/>
    </row>
    <row r="506" spans="1:12" ht="24" x14ac:dyDescent="0.2">
      <c r="A506" s="593"/>
      <c r="B506" s="161" t="s">
        <v>29</v>
      </c>
      <c r="C506" s="162" t="s">
        <v>30</v>
      </c>
      <c r="D506" s="162" t="s">
        <v>1893</v>
      </c>
      <c r="E506" s="162" t="s">
        <v>1894</v>
      </c>
      <c r="F506" s="592"/>
      <c r="G506" s="592"/>
      <c r="H506" s="591" t="s">
        <v>1895</v>
      </c>
      <c r="I506" s="591"/>
      <c r="J506" s="589" t="s">
        <v>1891</v>
      </c>
      <c r="K506" s="589" t="s">
        <v>1891</v>
      </c>
      <c r="L506" s="590">
        <v>0</v>
      </c>
    </row>
    <row r="507" spans="1:12" ht="24" x14ac:dyDescent="0.2">
      <c r="A507" s="593"/>
      <c r="B507" s="164" t="s">
        <v>2052</v>
      </c>
      <c r="C507" s="164" t="s">
        <v>4405</v>
      </c>
      <c r="D507" s="166">
        <v>43184</v>
      </c>
      <c r="E507" s="164" t="s">
        <v>4406</v>
      </c>
      <c r="F507" s="592"/>
      <c r="G507" s="592"/>
      <c r="H507" s="591"/>
      <c r="I507" s="591"/>
      <c r="J507" s="589"/>
      <c r="K507" s="589"/>
      <c r="L507" s="590"/>
    </row>
    <row r="508" spans="1:12" ht="24" x14ac:dyDescent="0.2">
      <c r="A508" s="593">
        <v>796</v>
      </c>
      <c r="B508" s="161" t="s">
        <v>20</v>
      </c>
      <c r="C508" s="162" t="s">
        <v>21</v>
      </c>
      <c r="D508" s="162" t="s">
        <v>1884</v>
      </c>
      <c r="E508" s="162" t="s">
        <v>1885</v>
      </c>
      <c r="F508" s="594" t="s">
        <v>14</v>
      </c>
      <c r="G508" s="594"/>
      <c r="H508" s="592"/>
      <c r="I508" s="592"/>
      <c r="J508" s="592"/>
      <c r="K508" s="592"/>
      <c r="L508" s="592"/>
    </row>
    <row r="509" spans="1:12" x14ac:dyDescent="0.2">
      <c r="A509" s="593"/>
      <c r="B509" s="589" t="s">
        <v>4407</v>
      </c>
      <c r="C509" s="595" t="s">
        <v>4408</v>
      </c>
      <c r="D509" s="596">
        <v>43027</v>
      </c>
      <c r="E509" s="589" t="s">
        <v>4409</v>
      </c>
      <c r="F509" s="589" t="s">
        <v>4410</v>
      </c>
      <c r="G509" s="589"/>
      <c r="H509" s="591" t="s">
        <v>1890</v>
      </c>
      <c r="I509" s="591"/>
      <c r="J509" s="164" t="s">
        <v>1891</v>
      </c>
      <c r="K509" s="164" t="s">
        <v>0</v>
      </c>
      <c r="L509" s="165">
        <v>168</v>
      </c>
    </row>
    <row r="510" spans="1:12" x14ac:dyDescent="0.2">
      <c r="A510" s="593"/>
      <c r="B510" s="589"/>
      <c r="C510" s="595"/>
      <c r="D510" s="596"/>
      <c r="E510" s="589"/>
      <c r="F510" s="589"/>
      <c r="G510" s="589"/>
      <c r="H510" s="591" t="s">
        <v>1892</v>
      </c>
      <c r="I510" s="591"/>
      <c r="J510" s="164" t="s">
        <v>1891</v>
      </c>
      <c r="K510" s="164" t="s">
        <v>0</v>
      </c>
      <c r="L510" s="165">
        <v>284.40000000000003</v>
      </c>
    </row>
    <row r="511" spans="1:12" ht="24" x14ac:dyDescent="0.2">
      <c r="A511" s="593"/>
      <c r="B511" s="161" t="s">
        <v>29</v>
      </c>
      <c r="C511" s="162" t="s">
        <v>30</v>
      </c>
      <c r="D511" s="162" t="s">
        <v>1893</v>
      </c>
      <c r="E511" s="162" t="s">
        <v>1894</v>
      </c>
      <c r="F511" s="592"/>
      <c r="G511" s="592"/>
      <c r="H511" s="591" t="s">
        <v>1895</v>
      </c>
      <c r="I511" s="591"/>
      <c r="J511" s="589" t="s">
        <v>1891</v>
      </c>
      <c r="K511" s="589" t="s">
        <v>0</v>
      </c>
      <c r="L511" s="590">
        <v>150</v>
      </c>
    </row>
    <row r="512" spans="1:12" ht="36" x14ac:dyDescent="0.2">
      <c r="A512" s="593"/>
      <c r="B512" s="164" t="s">
        <v>4411</v>
      </c>
      <c r="C512" s="164" t="s">
        <v>4410</v>
      </c>
      <c r="D512" s="166">
        <v>43028</v>
      </c>
      <c r="E512" s="164" t="s">
        <v>2827</v>
      </c>
      <c r="F512" s="592"/>
      <c r="G512" s="592"/>
      <c r="H512" s="591"/>
      <c r="I512" s="591"/>
      <c r="J512" s="589"/>
      <c r="K512" s="589"/>
      <c r="L512" s="590"/>
    </row>
    <row r="513" spans="1:12" ht="24" x14ac:dyDescent="0.2">
      <c r="A513" s="593">
        <v>797</v>
      </c>
      <c r="B513" s="161" t="s">
        <v>20</v>
      </c>
      <c r="C513" s="162" t="s">
        <v>21</v>
      </c>
      <c r="D513" s="162" t="s">
        <v>1884</v>
      </c>
      <c r="E513" s="162" t="s">
        <v>1885</v>
      </c>
      <c r="F513" s="594" t="s">
        <v>14</v>
      </c>
      <c r="G513" s="594"/>
      <c r="H513" s="592"/>
      <c r="I513" s="592"/>
      <c r="J513" s="592"/>
      <c r="K513" s="592"/>
      <c r="L513" s="592"/>
    </row>
    <row r="514" spans="1:12" x14ac:dyDescent="0.2">
      <c r="A514" s="593"/>
      <c r="B514" s="589" t="s">
        <v>4412</v>
      </c>
      <c r="C514" s="595" t="s">
        <v>4413</v>
      </c>
      <c r="D514" s="596">
        <v>43012</v>
      </c>
      <c r="E514" s="589" t="s">
        <v>4414</v>
      </c>
      <c r="F514" s="589" t="s">
        <v>4415</v>
      </c>
      <c r="G514" s="589"/>
      <c r="H514" s="591" t="s">
        <v>1890</v>
      </c>
      <c r="I514" s="591"/>
      <c r="J514" s="164" t="s">
        <v>1891</v>
      </c>
      <c r="K514" s="164" t="s">
        <v>0</v>
      </c>
      <c r="L514" s="165">
        <v>672</v>
      </c>
    </row>
    <row r="515" spans="1:12" x14ac:dyDescent="0.2">
      <c r="A515" s="593"/>
      <c r="B515" s="589"/>
      <c r="C515" s="595"/>
      <c r="D515" s="596"/>
      <c r="E515" s="589"/>
      <c r="F515" s="589"/>
      <c r="G515" s="589"/>
      <c r="H515" s="591" t="s">
        <v>1892</v>
      </c>
      <c r="I515" s="591"/>
      <c r="J515" s="164" t="s">
        <v>1891</v>
      </c>
      <c r="K515" s="164" t="s">
        <v>0</v>
      </c>
      <c r="L515" s="165">
        <v>8251</v>
      </c>
    </row>
    <row r="516" spans="1:12" ht="24" x14ac:dyDescent="0.2">
      <c r="A516" s="593"/>
      <c r="B516" s="161" t="s">
        <v>29</v>
      </c>
      <c r="C516" s="162" t="s">
        <v>30</v>
      </c>
      <c r="D516" s="162" t="s">
        <v>1893</v>
      </c>
      <c r="E516" s="162" t="s">
        <v>1894</v>
      </c>
      <c r="F516" s="592"/>
      <c r="G516" s="592"/>
      <c r="H516" s="591" t="s">
        <v>1895</v>
      </c>
      <c r="I516" s="591"/>
      <c r="J516" s="589" t="s">
        <v>1891</v>
      </c>
      <c r="K516" s="589" t="s">
        <v>1891</v>
      </c>
      <c r="L516" s="590">
        <v>0</v>
      </c>
    </row>
    <row r="517" spans="1:12" ht="24" x14ac:dyDescent="0.2">
      <c r="A517" s="593"/>
      <c r="B517" s="164" t="s">
        <v>4416</v>
      </c>
      <c r="C517" s="164" t="s">
        <v>4415</v>
      </c>
      <c r="D517" s="166">
        <v>43016</v>
      </c>
      <c r="E517" s="164" t="s">
        <v>2213</v>
      </c>
      <c r="F517" s="592"/>
      <c r="G517" s="592"/>
      <c r="H517" s="591"/>
      <c r="I517" s="591"/>
      <c r="J517" s="589"/>
      <c r="K517" s="589"/>
      <c r="L517" s="590"/>
    </row>
    <row r="518" spans="1:12" ht="24" x14ac:dyDescent="0.2">
      <c r="A518" s="593">
        <v>798</v>
      </c>
      <c r="B518" s="161" t="s">
        <v>20</v>
      </c>
      <c r="C518" s="162" t="s">
        <v>21</v>
      </c>
      <c r="D518" s="162" t="s">
        <v>1884</v>
      </c>
      <c r="E518" s="162" t="s">
        <v>1885</v>
      </c>
      <c r="F518" s="594" t="s">
        <v>14</v>
      </c>
      <c r="G518" s="594"/>
      <c r="H518" s="592"/>
      <c r="I518" s="592"/>
      <c r="J518" s="592"/>
      <c r="K518" s="592"/>
      <c r="L518" s="592"/>
    </row>
    <row r="519" spans="1:12" x14ac:dyDescent="0.2">
      <c r="A519" s="593"/>
      <c r="B519" s="589" t="s">
        <v>4417</v>
      </c>
      <c r="C519" s="595" t="s">
        <v>4418</v>
      </c>
      <c r="D519" s="596">
        <v>43031</v>
      </c>
      <c r="E519" s="589" t="s">
        <v>2008</v>
      </c>
      <c r="F519" s="589" t="s">
        <v>2592</v>
      </c>
      <c r="G519" s="589"/>
      <c r="H519" s="591" t="s">
        <v>1890</v>
      </c>
      <c r="I519" s="591"/>
      <c r="J519" s="164" t="s">
        <v>1891</v>
      </c>
      <c r="K519" s="164" t="s">
        <v>0</v>
      </c>
      <c r="L519" s="165">
        <v>180</v>
      </c>
    </row>
    <row r="520" spans="1:12" x14ac:dyDescent="0.2">
      <c r="A520" s="593"/>
      <c r="B520" s="589"/>
      <c r="C520" s="595"/>
      <c r="D520" s="596"/>
      <c r="E520" s="589"/>
      <c r="F520" s="589"/>
      <c r="G520" s="589"/>
      <c r="H520" s="591" t="s">
        <v>1892</v>
      </c>
      <c r="I520" s="591"/>
      <c r="J520" s="164" t="s">
        <v>1891</v>
      </c>
      <c r="K520" s="164" t="s">
        <v>0</v>
      </c>
      <c r="L520" s="165">
        <v>495.88</v>
      </c>
    </row>
    <row r="521" spans="1:12" ht="24" x14ac:dyDescent="0.2">
      <c r="A521" s="593"/>
      <c r="B521" s="161" t="s">
        <v>29</v>
      </c>
      <c r="C521" s="162" t="s">
        <v>30</v>
      </c>
      <c r="D521" s="162" t="s">
        <v>1893</v>
      </c>
      <c r="E521" s="162" t="s">
        <v>1894</v>
      </c>
      <c r="F521" s="592"/>
      <c r="G521" s="592"/>
      <c r="H521" s="591" t="s">
        <v>1895</v>
      </c>
      <c r="I521" s="591"/>
      <c r="J521" s="589" t="s">
        <v>1891</v>
      </c>
      <c r="K521" s="589" t="s">
        <v>0</v>
      </c>
      <c r="L521" s="590">
        <v>50</v>
      </c>
    </row>
    <row r="522" spans="1:12" ht="24" x14ac:dyDescent="0.2">
      <c r="A522" s="593"/>
      <c r="B522" s="164" t="s">
        <v>4419</v>
      </c>
      <c r="C522" s="164" t="s">
        <v>2592</v>
      </c>
      <c r="D522" s="166">
        <v>43032</v>
      </c>
      <c r="E522" s="164" t="s">
        <v>3892</v>
      </c>
      <c r="F522" s="592"/>
      <c r="G522" s="592"/>
      <c r="H522" s="591"/>
      <c r="I522" s="591"/>
      <c r="J522" s="589"/>
      <c r="K522" s="589"/>
      <c r="L522" s="590"/>
    </row>
    <row r="523" spans="1:12" ht="24" x14ac:dyDescent="0.2">
      <c r="A523" s="593">
        <v>799</v>
      </c>
      <c r="B523" s="161" t="s">
        <v>20</v>
      </c>
      <c r="C523" s="162" t="s">
        <v>21</v>
      </c>
      <c r="D523" s="162" t="s">
        <v>1884</v>
      </c>
      <c r="E523" s="162" t="s">
        <v>1885</v>
      </c>
      <c r="F523" s="594" t="s">
        <v>14</v>
      </c>
      <c r="G523" s="594"/>
      <c r="H523" s="592"/>
      <c r="I523" s="592"/>
      <c r="J523" s="592"/>
      <c r="K523" s="592"/>
      <c r="L523" s="592"/>
    </row>
    <row r="524" spans="1:12" x14ac:dyDescent="0.2">
      <c r="A524" s="593"/>
      <c r="B524" s="589" t="s">
        <v>4417</v>
      </c>
      <c r="C524" s="595" t="s">
        <v>4420</v>
      </c>
      <c r="D524" s="596">
        <v>43046</v>
      </c>
      <c r="E524" s="589" t="s">
        <v>2809</v>
      </c>
      <c r="F524" s="589" t="s">
        <v>2485</v>
      </c>
      <c r="G524" s="589"/>
      <c r="H524" s="591" t="s">
        <v>1890</v>
      </c>
      <c r="I524" s="591"/>
      <c r="J524" s="164" t="s">
        <v>1891</v>
      </c>
      <c r="K524" s="164" t="s">
        <v>0</v>
      </c>
      <c r="L524" s="165">
        <v>700</v>
      </c>
    </row>
    <row r="525" spans="1:12" x14ac:dyDescent="0.2">
      <c r="A525" s="593"/>
      <c r="B525" s="589"/>
      <c r="C525" s="595"/>
      <c r="D525" s="596"/>
      <c r="E525" s="589"/>
      <c r="F525" s="589"/>
      <c r="G525" s="589"/>
      <c r="H525" s="591" t="s">
        <v>1892</v>
      </c>
      <c r="I525" s="591"/>
      <c r="J525" s="164" t="s">
        <v>1891</v>
      </c>
      <c r="K525" s="164" t="s">
        <v>0</v>
      </c>
      <c r="L525" s="165">
        <v>2318.23</v>
      </c>
    </row>
    <row r="526" spans="1:12" ht="24" x14ac:dyDescent="0.2">
      <c r="A526" s="593"/>
      <c r="B526" s="161" t="s">
        <v>29</v>
      </c>
      <c r="C526" s="162" t="s">
        <v>30</v>
      </c>
      <c r="D526" s="162" t="s">
        <v>1893</v>
      </c>
      <c r="E526" s="162" t="s">
        <v>1894</v>
      </c>
      <c r="F526" s="592"/>
      <c r="G526" s="592"/>
      <c r="H526" s="591" t="s">
        <v>1895</v>
      </c>
      <c r="I526" s="591"/>
      <c r="J526" s="589" t="s">
        <v>1891</v>
      </c>
      <c r="K526" s="589" t="s">
        <v>1891</v>
      </c>
      <c r="L526" s="590">
        <v>0</v>
      </c>
    </row>
    <row r="527" spans="1:12" ht="24" x14ac:dyDescent="0.2">
      <c r="A527" s="593"/>
      <c r="B527" s="164" t="s">
        <v>4419</v>
      </c>
      <c r="C527" s="164" t="s">
        <v>2485</v>
      </c>
      <c r="D527" s="166">
        <v>43051</v>
      </c>
      <c r="E527" s="164" t="s">
        <v>4421</v>
      </c>
      <c r="F527" s="592"/>
      <c r="G527" s="592"/>
      <c r="H527" s="591"/>
      <c r="I527" s="591"/>
      <c r="J527" s="589"/>
      <c r="K527" s="589"/>
      <c r="L527" s="590"/>
    </row>
    <row r="528" spans="1:12" ht="24" x14ac:dyDescent="0.2">
      <c r="A528" s="593">
        <v>800</v>
      </c>
      <c r="B528" s="161" t="s">
        <v>20</v>
      </c>
      <c r="C528" s="162" t="s">
        <v>21</v>
      </c>
      <c r="D528" s="162" t="s">
        <v>1884</v>
      </c>
      <c r="E528" s="162" t="s">
        <v>1885</v>
      </c>
      <c r="F528" s="594" t="s">
        <v>14</v>
      </c>
      <c r="G528" s="594"/>
      <c r="H528" s="592"/>
      <c r="I528" s="592"/>
      <c r="J528" s="592"/>
      <c r="K528" s="592"/>
      <c r="L528" s="592"/>
    </row>
    <row r="529" spans="1:12" x14ac:dyDescent="0.2">
      <c r="A529" s="593"/>
      <c r="B529" s="589" t="s">
        <v>4417</v>
      </c>
      <c r="C529" s="595" t="s">
        <v>4422</v>
      </c>
      <c r="D529" s="596">
        <v>43111</v>
      </c>
      <c r="E529" s="589" t="s">
        <v>1957</v>
      </c>
      <c r="F529" s="589" t="s">
        <v>4423</v>
      </c>
      <c r="G529" s="589"/>
      <c r="H529" s="591" t="s">
        <v>1890</v>
      </c>
      <c r="I529" s="591"/>
      <c r="J529" s="164" t="s">
        <v>1891</v>
      </c>
      <c r="K529" s="164" t="s">
        <v>0</v>
      </c>
      <c r="L529" s="165">
        <v>477</v>
      </c>
    </row>
    <row r="530" spans="1:12" x14ac:dyDescent="0.2">
      <c r="A530" s="593"/>
      <c r="B530" s="589"/>
      <c r="C530" s="595"/>
      <c r="D530" s="596"/>
      <c r="E530" s="589"/>
      <c r="F530" s="589"/>
      <c r="G530" s="589"/>
      <c r="H530" s="591" t="s">
        <v>1892</v>
      </c>
      <c r="I530" s="591"/>
      <c r="J530" s="164" t="s">
        <v>1891</v>
      </c>
      <c r="K530" s="164" t="s">
        <v>0</v>
      </c>
      <c r="L530" s="165">
        <v>236.4</v>
      </c>
    </row>
    <row r="531" spans="1:12" ht="24" x14ac:dyDescent="0.2">
      <c r="A531" s="593"/>
      <c r="B531" s="161" t="s">
        <v>29</v>
      </c>
      <c r="C531" s="162" t="s">
        <v>30</v>
      </c>
      <c r="D531" s="162" t="s">
        <v>1893</v>
      </c>
      <c r="E531" s="162" t="s">
        <v>1894</v>
      </c>
      <c r="F531" s="592"/>
      <c r="G531" s="592"/>
      <c r="H531" s="591" t="s">
        <v>1895</v>
      </c>
      <c r="I531" s="591"/>
      <c r="J531" s="589" t="s">
        <v>1891</v>
      </c>
      <c r="K531" s="589" t="s">
        <v>0</v>
      </c>
      <c r="L531" s="590">
        <v>700</v>
      </c>
    </row>
    <row r="532" spans="1:12" ht="24" x14ac:dyDescent="0.2">
      <c r="A532" s="593"/>
      <c r="B532" s="164" t="s">
        <v>4419</v>
      </c>
      <c r="C532" s="164" t="s">
        <v>4423</v>
      </c>
      <c r="D532" s="166">
        <v>43114</v>
      </c>
      <c r="E532" s="164" t="s">
        <v>3199</v>
      </c>
      <c r="F532" s="592"/>
      <c r="G532" s="592"/>
      <c r="H532" s="591"/>
      <c r="I532" s="591"/>
      <c r="J532" s="589"/>
      <c r="K532" s="589"/>
      <c r="L532" s="590"/>
    </row>
  </sheetData>
  <mergeCells count="1574">
    <mergeCell ref="F7:G7"/>
    <mergeCell ref="H7:I7"/>
    <mergeCell ref="A8:A12"/>
    <mergeCell ref="F8:G8"/>
    <mergeCell ref="H8:L8"/>
    <mergeCell ref="B9:B10"/>
    <mergeCell ref="C9:C10"/>
    <mergeCell ref="D9:D10"/>
    <mergeCell ref="E9:E10"/>
    <mergeCell ref="F9:G10"/>
    <mergeCell ref="B2:L2"/>
    <mergeCell ref="A3:A5"/>
    <mergeCell ref="B3:I4"/>
    <mergeCell ref="B5:L5"/>
    <mergeCell ref="D6:F6"/>
    <mergeCell ref="K6:L6"/>
    <mergeCell ref="H15:I15"/>
    <mergeCell ref="F16:G17"/>
    <mergeCell ref="H16:I17"/>
    <mergeCell ref="J16:J17"/>
    <mergeCell ref="K16:K17"/>
    <mergeCell ref="L16:L17"/>
    <mergeCell ref="L11:L12"/>
    <mergeCell ref="A13:A17"/>
    <mergeCell ref="F13:G13"/>
    <mergeCell ref="H13:L13"/>
    <mergeCell ref="B14:B15"/>
    <mergeCell ref="C14:C15"/>
    <mergeCell ref="D14:D15"/>
    <mergeCell ref="E14:E15"/>
    <mergeCell ref="F14:G15"/>
    <mergeCell ref="H14:I14"/>
    <mergeCell ref="H9:I9"/>
    <mergeCell ref="H10:I10"/>
    <mergeCell ref="F11:G12"/>
    <mergeCell ref="H11:I12"/>
    <mergeCell ref="J11:J12"/>
    <mergeCell ref="K11:K12"/>
    <mergeCell ref="D24:D25"/>
    <mergeCell ref="E24:E25"/>
    <mergeCell ref="F24:G25"/>
    <mergeCell ref="H24:I24"/>
    <mergeCell ref="H25:I25"/>
    <mergeCell ref="F26:G27"/>
    <mergeCell ref="H26:I27"/>
    <mergeCell ref="F21:G22"/>
    <mergeCell ref="H21:I22"/>
    <mergeCell ref="J21:J22"/>
    <mergeCell ref="K21:K22"/>
    <mergeCell ref="L21:L22"/>
    <mergeCell ref="A23:A27"/>
    <mergeCell ref="F23:G23"/>
    <mergeCell ref="H23:L23"/>
    <mergeCell ref="B24:B25"/>
    <mergeCell ref="C24:C25"/>
    <mergeCell ref="A18:A22"/>
    <mergeCell ref="F18:G18"/>
    <mergeCell ref="H18:L18"/>
    <mergeCell ref="B19:B20"/>
    <mergeCell ref="C19:C20"/>
    <mergeCell ref="D19:D20"/>
    <mergeCell ref="E19:E20"/>
    <mergeCell ref="F19:G20"/>
    <mergeCell ref="H19:I19"/>
    <mergeCell ref="H20:I20"/>
    <mergeCell ref="K31:K32"/>
    <mergeCell ref="L31:L32"/>
    <mergeCell ref="A33:A37"/>
    <mergeCell ref="F33:G33"/>
    <mergeCell ref="H33:L33"/>
    <mergeCell ref="B34:B35"/>
    <mergeCell ref="C34:C35"/>
    <mergeCell ref="D34:D35"/>
    <mergeCell ref="E34:E35"/>
    <mergeCell ref="F34:G35"/>
    <mergeCell ref="F29:G30"/>
    <mergeCell ref="H29:I29"/>
    <mergeCell ref="H30:I30"/>
    <mergeCell ref="F31:G32"/>
    <mergeCell ref="H31:I32"/>
    <mergeCell ref="J31:J32"/>
    <mergeCell ref="J26:J27"/>
    <mergeCell ref="K26:K27"/>
    <mergeCell ref="L26:L27"/>
    <mergeCell ref="A28:A32"/>
    <mergeCell ref="F28:G28"/>
    <mergeCell ref="H28:L28"/>
    <mergeCell ref="B29:B30"/>
    <mergeCell ref="C29:C30"/>
    <mergeCell ref="D29:D30"/>
    <mergeCell ref="E29:E30"/>
    <mergeCell ref="H40:I40"/>
    <mergeCell ref="F41:G42"/>
    <mergeCell ref="H41:I42"/>
    <mergeCell ref="J41:J42"/>
    <mergeCell ref="K41:K42"/>
    <mergeCell ref="L41:L42"/>
    <mergeCell ref="L36:L37"/>
    <mergeCell ref="A38:A42"/>
    <mergeCell ref="F38:G38"/>
    <mergeCell ref="H38:L38"/>
    <mergeCell ref="B39:B40"/>
    <mergeCell ref="C39:C40"/>
    <mergeCell ref="D39:D40"/>
    <mergeCell ref="E39:E40"/>
    <mergeCell ref="F39:G40"/>
    <mergeCell ref="H39:I39"/>
    <mergeCell ref="H34:I34"/>
    <mergeCell ref="H35:I35"/>
    <mergeCell ref="F36:G37"/>
    <mergeCell ref="H36:I37"/>
    <mergeCell ref="J36:J37"/>
    <mergeCell ref="K36:K37"/>
    <mergeCell ref="J45:J46"/>
    <mergeCell ref="K45:K46"/>
    <mergeCell ref="L45:L46"/>
    <mergeCell ref="F47:G48"/>
    <mergeCell ref="H47:I48"/>
    <mergeCell ref="J47:J48"/>
    <mergeCell ref="K47:K48"/>
    <mergeCell ref="L47:L48"/>
    <mergeCell ref="A43:A48"/>
    <mergeCell ref="F43:G43"/>
    <mergeCell ref="H43:L43"/>
    <mergeCell ref="B44:B46"/>
    <mergeCell ref="C44:C46"/>
    <mergeCell ref="D44:D46"/>
    <mergeCell ref="E44:E46"/>
    <mergeCell ref="F44:G46"/>
    <mergeCell ref="H44:I44"/>
    <mergeCell ref="H45:I46"/>
    <mergeCell ref="F52:G53"/>
    <mergeCell ref="H52:I53"/>
    <mergeCell ref="J52:J53"/>
    <mergeCell ref="K52:K53"/>
    <mergeCell ref="L52:L53"/>
    <mergeCell ref="A54:A58"/>
    <mergeCell ref="F54:G54"/>
    <mergeCell ref="H54:L54"/>
    <mergeCell ref="B55:B56"/>
    <mergeCell ref="C55:C56"/>
    <mergeCell ref="A49:A53"/>
    <mergeCell ref="F49:G49"/>
    <mergeCell ref="H49:L49"/>
    <mergeCell ref="B50:B51"/>
    <mergeCell ref="C50:C51"/>
    <mergeCell ref="D50:D51"/>
    <mergeCell ref="E50:E51"/>
    <mergeCell ref="F50:G51"/>
    <mergeCell ref="H50:I50"/>
    <mergeCell ref="H51:I51"/>
    <mergeCell ref="J57:J58"/>
    <mergeCell ref="K57:K58"/>
    <mergeCell ref="L57:L58"/>
    <mergeCell ref="D55:D56"/>
    <mergeCell ref="E55:E56"/>
    <mergeCell ref="F55:G56"/>
    <mergeCell ref="H55:I55"/>
    <mergeCell ref="H56:I56"/>
    <mergeCell ref="F57:G58"/>
    <mergeCell ref="H57:I58"/>
    <mergeCell ref="H65:I65"/>
    <mergeCell ref="H66:I66"/>
    <mergeCell ref="F67:G68"/>
    <mergeCell ref="H67:I68"/>
    <mergeCell ref="J67:J68"/>
    <mergeCell ref="K67:K68"/>
    <mergeCell ref="K62:K63"/>
    <mergeCell ref="L62:L63"/>
    <mergeCell ref="A64:A68"/>
    <mergeCell ref="F64:G64"/>
    <mergeCell ref="H64:L64"/>
    <mergeCell ref="B65:B66"/>
    <mergeCell ref="C65:C66"/>
    <mergeCell ref="D65:D66"/>
    <mergeCell ref="E65:E66"/>
    <mergeCell ref="F65:G66"/>
    <mergeCell ref="F60:G61"/>
    <mergeCell ref="H60:I60"/>
    <mergeCell ref="H61:I61"/>
    <mergeCell ref="F62:G63"/>
    <mergeCell ref="H62:I63"/>
    <mergeCell ref="J62:J63"/>
    <mergeCell ref="A59:A63"/>
    <mergeCell ref="F59:G59"/>
    <mergeCell ref="H59:L59"/>
    <mergeCell ref="B60:B61"/>
    <mergeCell ref="C60:C61"/>
    <mergeCell ref="D60:D61"/>
    <mergeCell ref="E60:E61"/>
    <mergeCell ref="H71:I72"/>
    <mergeCell ref="J71:J72"/>
    <mergeCell ref="K71:K72"/>
    <mergeCell ref="L71:L72"/>
    <mergeCell ref="F73:G74"/>
    <mergeCell ref="H73:I74"/>
    <mergeCell ref="J73:J74"/>
    <mergeCell ref="K73:K74"/>
    <mergeCell ref="L73:L74"/>
    <mergeCell ref="L67:L68"/>
    <mergeCell ref="A69:A74"/>
    <mergeCell ref="F69:G69"/>
    <mergeCell ref="H69:L69"/>
    <mergeCell ref="B70:B72"/>
    <mergeCell ref="C70:C72"/>
    <mergeCell ref="D70:D72"/>
    <mergeCell ref="E70:E72"/>
    <mergeCell ref="F70:G72"/>
    <mergeCell ref="H70:I70"/>
    <mergeCell ref="H83:I84"/>
    <mergeCell ref="J77:J78"/>
    <mergeCell ref="K77:K78"/>
    <mergeCell ref="L77:L78"/>
    <mergeCell ref="F79:G80"/>
    <mergeCell ref="H79:I80"/>
    <mergeCell ref="J79:J80"/>
    <mergeCell ref="K79:K80"/>
    <mergeCell ref="L79:L80"/>
    <mergeCell ref="A75:A80"/>
    <mergeCell ref="F75:G75"/>
    <mergeCell ref="H75:L75"/>
    <mergeCell ref="B76:B78"/>
    <mergeCell ref="C76:C78"/>
    <mergeCell ref="D76:D78"/>
    <mergeCell ref="E76:E78"/>
    <mergeCell ref="F76:G78"/>
    <mergeCell ref="H76:I76"/>
    <mergeCell ref="H77:I78"/>
    <mergeCell ref="A92:A97"/>
    <mergeCell ref="F92:G92"/>
    <mergeCell ref="H92:L92"/>
    <mergeCell ref="B93:B95"/>
    <mergeCell ref="C93:C95"/>
    <mergeCell ref="A87:A91"/>
    <mergeCell ref="F87:G87"/>
    <mergeCell ref="H87:L87"/>
    <mergeCell ref="B88:B89"/>
    <mergeCell ref="C88:C89"/>
    <mergeCell ref="D88:D89"/>
    <mergeCell ref="E88:E89"/>
    <mergeCell ref="F88:G89"/>
    <mergeCell ref="H88:I88"/>
    <mergeCell ref="H89:I89"/>
    <mergeCell ref="J83:J84"/>
    <mergeCell ref="K83:K84"/>
    <mergeCell ref="L83:L84"/>
    <mergeCell ref="F85:G86"/>
    <mergeCell ref="H85:I86"/>
    <mergeCell ref="J85:J86"/>
    <mergeCell ref="K85:K86"/>
    <mergeCell ref="L85:L86"/>
    <mergeCell ref="A81:A86"/>
    <mergeCell ref="F81:G81"/>
    <mergeCell ref="H81:L81"/>
    <mergeCell ref="B82:B84"/>
    <mergeCell ref="C82:C84"/>
    <mergeCell ref="D82:D84"/>
    <mergeCell ref="E82:E84"/>
    <mergeCell ref="F82:G84"/>
    <mergeCell ref="H82:I82"/>
    <mergeCell ref="H100:I101"/>
    <mergeCell ref="K94:K95"/>
    <mergeCell ref="L94:L95"/>
    <mergeCell ref="F96:G97"/>
    <mergeCell ref="H96:I97"/>
    <mergeCell ref="J96:J97"/>
    <mergeCell ref="K96:K97"/>
    <mergeCell ref="L96:L97"/>
    <mergeCell ref="D93:D95"/>
    <mergeCell ref="E93:E95"/>
    <mergeCell ref="F93:G95"/>
    <mergeCell ref="H93:I93"/>
    <mergeCell ref="H94:I95"/>
    <mergeCell ref="J94:J95"/>
    <mergeCell ref="F90:G91"/>
    <mergeCell ref="H90:I91"/>
    <mergeCell ref="J90:J91"/>
    <mergeCell ref="K90:K91"/>
    <mergeCell ref="L90:L91"/>
    <mergeCell ref="A109:A114"/>
    <mergeCell ref="F109:G109"/>
    <mergeCell ref="H109:L109"/>
    <mergeCell ref="B110:B112"/>
    <mergeCell ref="C110:C112"/>
    <mergeCell ref="A104:A108"/>
    <mergeCell ref="F104:G104"/>
    <mergeCell ref="H104:L104"/>
    <mergeCell ref="B105:B106"/>
    <mergeCell ref="C105:C106"/>
    <mergeCell ref="D105:D106"/>
    <mergeCell ref="E105:E106"/>
    <mergeCell ref="F105:G106"/>
    <mergeCell ref="H105:I105"/>
    <mergeCell ref="H106:I106"/>
    <mergeCell ref="J100:J101"/>
    <mergeCell ref="K100:K101"/>
    <mergeCell ref="L100:L101"/>
    <mergeCell ref="F102:G103"/>
    <mergeCell ref="H102:I103"/>
    <mergeCell ref="J102:J103"/>
    <mergeCell ref="K102:K103"/>
    <mergeCell ref="L102:L103"/>
    <mergeCell ref="A98:A103"/>
    <mergeCell ref="F98:G98"/>
    <mergeCell ref="H98:L98"/>
    <mergeCell ref="B99:B101"/>
    <mergeCell ref="C99:C101"/>
    <mergeCell ref="D99:D101"/>
    <mergeCell ref="E99:E101"/>
    <mergeCell ref="F99:G101"/>
    <mergeCell ref="H99:I99"/>
    <mergeCell ref="K111:K112"/>
    <mergeCell ref="L111:L112"/>
    <mergeCell ref="F113:G114"/>
    <mergeCell ref="H113:I114"/>
    <mergeCell ref="J113:J114"/>
    <mergeCell ref="K113:K114"/>
    <mergeCell ref="L113:L114"/>
    <mergeCell ref="D110:D112"/>
    <mergeCell ref="E110:E112"/>
    <mergeCell ref="F110:G112"/>
    <mergeCell ref="H110:I110"/>
    <mergeCell ref="H111:I112"/>
    <mergeCell ref="J111:J112"/>
    <mergeCell ref="F107:G108"/>
    <mergeCell ref="H107:I108"/>
    <mergeCell ref="J107:J108"/>
    <mergeCell ref="K107:K108"/>
    <mergeCell ref="L107:L108"/>
    <mergeCell ref="D121:D122"/>
    <mergeCell ref="E121:E122"/>
    <mergeCell ref="F121:G122"/>
    <mergeCell ref="H121:I121"/>
    <mergeCell ref="H122:I122"/>
    <mergeCell ref="F123:G124"/>
    <mergeCell ref="H123:I124"/>
    <mergeCell ref="F118:G119"/>
    <mergeCell ref="H118:I119"/>
    <mergeCell ref="J118:J119"/>
    <mergeCell ref="K118:K119"/>
    <mergeCell ref="L118:L119"/>
    <mergeCell ref="A120:A124"/>
    <mergeCell ref="F120:G120"/>
    <mergeCell ref="H120:L120"/>
    <mergeCell ref="B121:B122"/>
    <mergeCell ref="C121:C122"/>
    <mergeCell ref="A115:A119"/>
    <mergeCell ref="F115:G115"/>
    <mergeCell ref="H115:L115"/>
    <mergeCell ref="B116:B117"/>
    <mergeCell ref="C116:C117"/>
    <mergeCell ref="D116:D117"/>
    <mergeCell ref="E116:E117"/>
    <mergeCell ref="F116:G117"/>
    <mergeCell ref="H116:I116"/>
    <mergeCell ref="H117:I117"/>
    <mergeCell ref="K128:K129"/>
    <mergeCell ref="L128:L129"/>
    <mergeCell ref="A130:A134"/>
    <mergeCell ref="F130:G130"/>
    <mergeCell ref="H130:L130"/>
    <mergeCell ref="B131:B132"/>
    <mergeCell ref="C131:C132"/>
    <mergeCell ref="D131:D132"/>
    <mergeCell ref="E131:E132"/>
    <mergeCell ref="F131:G132"/>
    <mergeCell ref="F126:G127"/>
    <mergeCell ref="H126:I126"/>
    <mergeCell ref="H127:I127"/>
    <mergeCell ref="F128:G129"/>
    <mergeCell ref="H128:I129"/>
    <mergeCell ref="J128:J129"/>
    <mergeCell ref="J123:J124"/>
    <mergeCell ref="K123:K124"/>
    <mergeCell ref="L123:L124"/>
    <mergeCell ref="A125:A129"/>
    <mergeCell ref="F125:G125"/>
    <mergeCell ref="H125:L125"/>
    <mergeCell ref="B126:B127"/>
    <mergeCell ref="C126:C127"/>
    <mergeCell ref="D126:D127"/>
    <mergeCell ref="E126:E127"/>
    <mergeCell ref="H137:I137"/>
    <mergeCell ref="F138:G139"/>
    <mergeCell ref="H138:I139"/>
    <mergeCell ref="J138:J139"/>
    <mergeCell ref="K138:K139"/>
    <mergeCell ref="L138:L139"/>
    <mergeCell ref="L133:L134"/>
    <mergeCell ref="A135:A139"/>
    <mergeCell ref="F135:G135"/>
    <mergeCell ref="H135:L135"/>
    <mergeCell ref="B136:B137"/>
    <mergeCell ref="C136:C137"/>
    <mergeCell ref="D136:D137"/>
    <mergeCell ref="E136:E137"/>
    <mergeCell ref="F136:G137"/>
    <mergeCell ref="H136:I136"/>
    <mergeCell ref="H131:I131"/>
    <mergeCell ref="H132:I132"/>
    <mergeCell ref="F133:G134"/>
    <mergeCell ref="H133:I134"/>
    <mergeCell ref="J133:J134"/>
    <mergeCell ref="K133:K134"/>
    <mergeCell ref="D146:D147"/>
    <mergeCell ref="E146:E147"/>
    <mergeCell ref="F146:G147"/>
    <mergeCell ref="H146:I146"/>
    <mergeCell ref="H147:I147"/>
    <mergeCell ref="F148:G149"/>
    <mergeCell ref="H148:I149"/>
    <mergeCell ref="F143:G144"/>
    <mergeCell ref="H143:I144"/>
    <mergeCell ref="J143:J144"/>
    <mergeCell ref="K143:K144"/>
    <mergeCell ref="L143:L144"/>
    <mergeCell ref="A145:A149"/>
    <mergeCell ref="F145:G145"/>
    <mergeCell ref="H145:L145"/>
    <mergeCell ref="B146:B147"/>
    <mergeCell ref="C146:C147"/>
    <mergeCell ref="A140:A144"/>
    <mergeCell ref="F140:G140"/>
    <mergeCell ref="H140:L140"/>
    <mergeCell ref="B141:B142"/>
    <mergeCell ref="C141:C142"/>
    <mergeCell ref="D141:D142"/>
    <mergeCell ref="E141:E142"/>
    <mergeCell ref="F141:G142"/>
    <mergeCell ref="H141:I141"/>
    <mergeCell ref="H142:I142"/>
    <mergeCell ref="K153:K154"/>
    <mergeCell ref="L153:L154"/>
    <mergeCell ref="A155:A159"/>
    <mergeCell ref="F155:G155"/>
    <mergeCell ref="H155:L155"/>
    <mergeCell ref="B156:B157"/>
    <mergeCell ref="C156:C157"/>
    <mergeCell ref="D156:D157"/>
    <mergeCell ref="E156:E157"/>
    <mergeCell ref="F156:G157"/>
    <mergeCell ref="F151:G152"/>
    <mergeCell ref="H151:I151"/>
    <mergeCell ref="H152:I152"/>
    <mergeCell ref="F153:G154"/>
    <mergeCell ref="H153:I154"/>
    <mergeCell ref="J153:J154"/>
    <mergeCell ref="J148:J149"/>
    <mergeCell ref="K148:K149"/>
    <mergeCell ref="L148:L149"/>
    <mergeCell ref="A150:A154"/>
    <mergeCell ref="F150:G150"/>
    <mergeCell ref="H150:L150"/>
    <mergeCell ref="B151:B152"/>
    <mergeCell ref="C151:C152"/>
    <mergeCell ref="D151:D152"/>
    <mergeCell ref="E151:E152"/>
    <mergeCell ref="H162:I162"/>
    <mergeCell ref="F163:G164"/>
    <mergeCell ref="H163:I164"/>
    <mergeCell ref="J163:J164"/>
    <mergeCell ref="K163:K164"/>
    <mergeCell ref="L163:L164"/>
    <mergeCell ref="L158:L159"/>
    <mergeCell ref="A160:A164"/>
    <mergeCell ref="F160:G160"/>
    <mergeCell ref="H160:L160"/>
    <mergeCell ref="B161:B162"/>
    <mergeCell ref="C161:C162"/>
    <mergeCell ref="D161:D162"/>
    <mergeCell ref="E161:E162"/>
    <mergeCell ref="F161:G162"/>
    <mergeCell ref="H161:I161"/>
    <mergeCell ref="H156:I156"/>
    <mergeCell ref="H157:I157"/>
    <mergeCell ref="F158:G159"/>
    <mergeCell ref="H158:I159"/>
    <mergeCell ref="J158:J159"/>
    <mergeCell ref="K158:K159"/>
    <mergeCell ref="D171:D172"/>
    <mergeCell ref="E171:E172"/>
    <mergeCell ref="F171:G172"/>
    <mergeCell ref="H171:I171"/>
    <mergeCell ref="H172:I172"/>
    <mergeCell ref="F173:G174"/>
    <mergeCell ref="H173:I174"/>
    <mergeCell ref="F168:G169"/>
    <mergeCell ref="H168:I169"/>
    <mergeCell ref="J168:J169"/>
    <mergeCell ref="K168:K169"/>
    <mergeCell ref="L168:L169"/>
    <mergeCell ref="A170:A174"/>
    <mergeCell ref="F170:G170"/>
    <mergeCell ref="H170:L170"/>
    <mergeCell ref="B171:B172"/>
    <mergeCell ref="C171:C172"/>
    <mergeCell ref="A165:A169"/>
    <mergeCell ref="F165:G165"/>
    <mergeCell ref="H165:L165"/>
    <mergeCell ref="B166:B167"/>
    <mergeCell ref="C166:C167"/>
    <mergeCell ref="D166:D167"/>
    <mergeCell ref="E166:E167"/>
    <mergeCell ref="F166:G167"/>
    <mergeCell ref="H166:I166"/>
    <mergeCell ref="H167:I167"/>
    <mergeCell ref="K178:K179"/>
    <mergeCell ref="L178:L179"/>
    <mergeCell ref="A180:A184"/>
    <mergeCell ref="F180:G180"/>
    <mergeCell ref="H180:L180"/>
    <mergeCell ref="B181:B182"/>
    <mergeCell ref="C181:C182"/>
    <mergeCell ref="D181:D182"/>
    <mergeCell ref="E181:E182"/>
    <mergeCell ref="F181:G182"/>
    <mergeCell ref="F176:G177"/>
    <mergeCell ref="H176:I176"/>
    <mergeCell ref="H177:I177"/>
    <mergeCell ref="F178:G179"/>
    <mergeCell ref="H178:I179"/>
    <mergeCell ref="J178:J179"/>
    <mergeCell ref="J173:J174"/>
    <mergeCell ref="K173:K174"/>
    <mergeCell ref="L173:L174"/>
    <mergeCell ref="A175:A179"/>
    <mergeCell ref="F175:G175"/>
    <mergeCell ref="H175:L175"/>
    <mergeCell ref="B176:B177"/>
    <mergeCell ref="C176:C177"/>
    <mergeCell ref="D176:D177"/>
    <mergeCell ref="E176:E177"/>
    <mergeCell ref="H187:I187"/>
    <mergeCell ref="F188:G189"/>
    <mergeCell ref="H188:I189"/>
    <mergeCell ref="J188:J189"/>
    <mergeCell ref="K188:K189"/>
    <mergeCell ref="L188:L189"/>
    <mergeCell ref="L183:L184"/>
    <mergeCell ref="A185:A189"/>
    <mergeCell ref="F185:G185"/>
    <mergeCell ref="H185:L185"/>
    <mergeCell ref="B186:B187"/>
    <mergeCell ref="C186:C187"/>
    <mergeCell ref="D186:D187"/>
    <mergeCell ref="E186:E187"/>
    <mergeCell ref="F186:G187"/>
    <mergeCell ref="H186:I186"/>
    <mergeCell ref="H181:I181"/>
    <mergeCell ref="H182:I182"/>
    <mergeCell ref="F183:G184"/>
    <mergeCell ref="H183:I184"/>
    <mergeCell ref="J183:J184"/>
    <mergeCell ref="K183:K184"/>
    <mergeCell ref="F193:G194"/>
    <mergeCell ref="H193:I194"/>
    <mergeCell ref="J193:J194"/>
    <mergeCell ref="K193:K194"/>
    <mergeCell ref="L193:L194"/>
    <mergeCell ref="A195:A199"/>
    <mergeCell ref="F195:G195"/>
    <mergeCell ref="H195:L195"/>
    <mergeCell ref="B196:B197"/>
    <mergeCell ref="C196:C197"/>
    <mergeCell ref="A190:A194"/>
    <mergeCell ref="F190:G190"/>
    <mergeCell ref="H190:L190"/>
    <mergeCell ref="B191:B192"/>
    <mergeCell ref="C191:C192"/>
    <mergeCell ref="D191:D192"/>
    <mergeCell ref="E191:E192"/>
    <mergeCell ref="F191:G192"/>
    <mergeCell ref="H191:I191"/>
    <mergeCell ref="H192:I192"/>
    <mergeCell ref="F201:G202"/>
    <mergeCell ref="H201:I201"/>
    <mergeCell ref="H202:I202"/>
    <mergeCell ref="F203:G204"/>
    <mergeCell ref="H203:I204"/>
    <mergeCell ref="J203:J204"/>
    <mergeCell ref="J198:J199"/>
    <mergeCell ref="K198:K199"/>
    <mergeCell ref="L198:L199"/>
    <mergeCell ref="A200:A204"/>
    <mergeCell ref="F200:G200"/>
    <mergeCell ref="H200:L200"/>
    <mergeCell ref="B201:B202"/>
    <mergeCell ref="C201:C202"/>
    <mergeCell ref="D201:D202"/>
    <mergeCell ref="E201:E202"/>
    <mergeCell ref="D196:D197"/>
    <mergeCell ref="E196:E197"/>
    <mergeCell ref="F196:G197"/>
    <mergeCell ref="H196:I196"/>
    <mergeCell ref="H197:I197"/>
    <mergeCell ref="F198:G199"/>
    <mergeCell ref="H198:I199"/>
    <mergeCell ref="H206:I206"/>
    <mergeCell ref="H207:I208"/>
    <mergeCell ref="J207:J208"/>
    <mergeCell ref="K207:K208"/>
    <mergeCell ref="L207:L208"/>
    <mergeCell ref="F209:G210"/>
    <mergeCell ref="H209:I210"/>
    <mergeCell ref="J209:J210"/>
    <mergeCell ref="K209:K210"/>
    <mergeCell ref="L209:L210"/>
    <mergeCell ref="K203:K204"/>
    <mergeCell ref="L203:L204"/>
    <mergeCell ref="A205:A210"/>
    <mergeCell ref="F205:G205"/>
    <mergeCell ref="H205:L205"/>
    <mergeCell ref="B206:B208"/>
    <mergeCell ref="C206:C208"/>
    <mergeCell ref="D206:D208"/>
    <mergeCell ref="E206:E208"/>
    <mergeCell ref="F206:G208"/>
    <mergeCell ref="F214:G215"/>
    <mergeCell ref="H214:I215"/>
    <mergeCell ref="J214:J215"/>
    <mergeCell ref="K214:K215"/>
    <mergeCell ref="L214:L215"/>
    <mergeCell ref="A216:A220"/>
    <mergeCell ref="F216:G216"/>
    <mergeCell ref="H216:L216"/>
    <mergeCell ref="B217:B218"/>
    <mergeCell ref="C217:C218"/>
    <mergeCell ref="A211:A215"/>
    <mergeCell ref="F211:G211"/>
    <mergeCell ref="H211:L211"/>
    <mergeCell ref="B212:B213"/>
    <mergeCell ref="C212:C213"/>
    <mergeCell ref="D212:D213"/>
    <mergeCell ref="E212:E213"/>
    <mergeCell ref="F212:G213"/>
    <mergeCell ref="H212:I212"/>
    <mergeCell ref="H213:I213"/>
    <mergeCell ref="J219:J220"/>
    <mergeCell ref="K219:K220"/>
    <mergeCell ref="L219:L220"/>
    <mergeCell ref="D217:D218"/>
    <mergeCell ref="E217:E218"/>
    <mergeCell ref="F217:G218"/>
    <mergeCell ref="H217:I217"/>
    <mergeCell ref="H218:I218"/>
    <mergeCell ref="F219:G220"/>
    <mergeCell ref="H219:I220"/>
    <mergeCell ref="H227:I227"/>
    <mergeCell ref="H228:I228"/>
    <mergeCell ref="F229:G230"/>
    <mergeCell ref="H229:I230"/>
    <mergeCell ref="J229:J230"/>
    <mergeCell ref="K229:K230"/>
    <mergeCell ref="K224:K225"/>
    <mergeCell ref="L224:L225"/>
    <mergeCell ref="A226:A230"/>
    <mergeCell ref="F226:G226"/>
    <mergeCell ref="H226:L226"/>
    <mergeCell ref="B227:B228"/>
    <mergeCell ref="C227:C228"/>
    <mergeCell ref="D227:D228"/>
    <mergeCell ref="E227:E228"/>
    <mergeCell ref="F227:G228"/>
    <mergeCell ref="F222:G223"/>
    <mergeCell ref="H222:I222"/>
    <mergeCell ref="H223:I223"/>
    <mergeCell ref="F224:G225"/>
    <mergeCell ref="H224:I225"/>
    <mergeCell ref="J224:J225"/>
    <mergeCell ref="A221:A225"/>
    <mergeCell ref="F221:G221"/>
    <mergeCell ref="H221:L221"/>
    <mergeCell ref="B222:B223"/>
    <mergeCell ref="C222:C223"/>
    <mergeCell ref="D222:D223"/>
    <mergeCell ref="E222:E223"/>
    <mergeCell ref="H233:I234"/>
    <mergeCell ref="J233:J234"/>
    <mergeCell ref="K233:K234"/>
    <mergeCell ref="L233:L234"/>
    <mergeCell ref="F235:G236"/>
    <mergeCell ref="H235:I236"/>
    <mergeCell ref="J235:J236"/>
    <mergeCell ref="K235:K236"/>
    <mergeCell ref="L235:L236"/>
    <mergeCell ref="L229:L230"/>
    <mergeCell ref="A231:A236"/>
    <mergeCell ref="F231:G231"/>
    <mergeCell ref="H231:L231"/>
    <mergeCell ref="B232:B234"/>
    <mergeCell ref="C232:C234"/>
    <mergeCell ref="D232:D234"/>
    <mergeCell ref="E232:E234"/>
    <mergeCell ref="F232:G234"/>
    <mergeCell ref="H232:I232"/>
    <mergeCell ref="F248:G249"/>
    <mergeCell ref="H248:I248"/>
    <mergeCell ref="F240:G241"/>
    <mergeCell ref="H240:I241"/>
    <mergeCell ref="J240:J241"/>
    <mergeCell ref="K240:K241"/>
    <mergeCell ref="L240:L241"/>
    <mergeCell ref="A242:A246"/>
    <mergeCell ref="F242:G242"/>
    <mergeCell ref="H242:L242"/>
    <mergeCell ref="B243:B244"/>
    <mergeCell ref="C243:C244"/>
    <mergeCell ref="A237:A241"/>
    <mergeCell ref="F237:G237"/>
    <mergeCell ref="H237:L237"/>
    <mergeCell ref="B238:B239"/>
    <mergeCell ref="C238:C239"/>
    <mergeCell ref="D238:D239"/>
    <mergeCell ref="E238:E239"/>
    <mergeCell ref="F238:G239"/>
    <mergeCell ref="H238:I238"/>
    <mergeCell ref="H239:I239"/>
    <mergeCell ref="J245:J246"/>
    <mergeCell ref="K245:K246"/>
    <mergeCell ref="H247:L247"/>
    <mergeCell ref="B248:B249"/>
    <mergeCell ref="C248:C249"/>
    <mergeCell ref="D248:D249"/>
    <mergeCell ref="E248:E249"/>
    <mergeCell ref="D243:D244"/>
    <mergeCell ref="E243:E244"/>
    <mergeCell ref="F243:G244"/>
    <mergeCell ref="H243:I243"/>
    <mergeCell ref="H244:I244"/>
    <mergeCell ref="F245:G246"/>
    <mergeCell ref="H245:I246"/>
    <mergeCell ref="H253:I253"/>
    <mergeCell ref="H254:I254"/>
    <mergeCell ref="F255:G256"/>
    <mergeCell ref="H255:I256"/>
    <mergeCell ref="J255:J256"/>
    <mergeCell ref="K255:K256"/>
    <mergeCell ref="K250:K251"/>
    <mergeCell ref="L250:L251"/>
    <mergeCell ref="L245:L246"/>
    <mergeCell ref="H249:I249"/>
    <mergeCell ref="F250:G251"/>
    <mergeCell ref="H250:I251"/>
    <mergeCell ref="J250:J251"/>
    <mergeCell ref="F252:G252"/>
    <mergeCell ref="H252:L252"/>
    <mergeCell ref="B253:B254"/>
    <mergeCell ref="C253:C254"/>
    <mergeCell ref="D253:D254"/>
    <mergeCell ref="E253:E254"/>
    <mergeCell ref="F253:G254"/>
    <mergeCell ref="A262:A266"/>
    <mergeCell ref="F262:G262"/>
    <mergeCell ref="H262:L262"/>
    <mergeCell ref="B263:B264"/>
    <mergeCell ref="C263:C264"/>
    <mergeCell ref="D263:D264"/>
    <mergeCell ref="E263:E264"/>
    <mergeCell ref="F263:G264"/>
    <mergeCell ref="H263:I263"/>
    <mergeCell ref="H264:I264"/>
    <mergeCell ref="H259:I259"/>
    <mergeCell ref="F260:G261"/>
    <mergeCell ref="H260:I261"/>
    <mergeCell ref="J260:J261"/>
    <mergeCell ref="K260:K261"/>
    <mergeCell ref="L260:L261"/>
    <mergeCell ref="L255:L256"/>
    <mergeCell ref="A257:A261"/>
    <mergeCell ref="F257:G257"/>
    <mergeCell ref="H257:L257"/>
    <mergeCell ref="B258:B259"/>
    <mergeCell ref="C258:C259"/>
    <mergeCell ref="D258:D259"/>
    <mergeCell ref="E258:E259"/>
    <mergeCell ref="F258:G259"/>
    <mergeCell ref="H258:I258"/>
    <mergeCell ref="A252:A256"/>
    <mergeCell ref="A247:A251"/>
    <mergeCell ref="F247:G247"/>
    <mergeCell ref="F282:G283"/>
    <mergeCell ref="H282:I283"/>
    <mergeCell ref="J282:J283"/>
    <mergeCell ref="K282:K283"/>
    <mergeCell ref="L282:L283"/>
    <mergeCell ref="D279:D281"/>
    <mergeCell ref="E279:E281"/>
    <mergeCell ref="F279:G281"/>
    <mergeCell ref="H279:I279"/>
    <mergeCell ref="D268:D269"/>
    <mergeCell ref="E268:E269"/>
    <mergeCell ref="F268:G269"/>
    <mergeCell ref="H268:I268"/>
    <mergeCell ref="H269:I269"/>
    <mergeCell ref="F270:G271"/>
    <mergeCell ref="H270:I271"/>
    <mergeCell ref="F265:G266"/>
    <mergeCell ref="H265:I266"/>
    <mergeCell ref="J265:J266"/>
    <mergeCell ref="K265:K266"/>
    <mergeCell ref="L265:L266"/>
    <mergeCell ref="F267:G267"/>
    <mergeCell ref="H267:L267"/>
    <mergeCell ref="F278:G278"/>
    <mergeCell ref="H278:L278"/>
    <mergeCell ref="B279:B281"/>
    <mergeCell ref="C279:C281"/>
    <mergeCell ref="F273:G275"/>
    <mergeCell ref="H273:I273"/>
    <mergeCell ref="H274:I275"/>
    <mergeCell ref="J274:J275"/>
    <mergeCell ref="K274:K275"/>
    <mergeCell ref="L274:L275"/>
    <mergeCell ref="J270:J271"/>
    <mergeCell ref="K270:K271"/>
    <mergeCell ref="L270:L271"/>
    <mergeCell ref="A272:A277"/>
    <mergeCell ref="F272:G272"/>
    <mergeCell ref="H272:L272"/>
    <mergeCell ref="B273:B275"/>
    <mergeCell ref="C273:C275"/>
    <mergeCell ref="D273:D275"/>
    <mergeCell ref="E273:E275"/>
    <mergeCell ref="K280:K281"/>
    <mergeCell ref="L280:L281"/>
    <mergeCell ref="A267:A271"/>
    <mergeCell ref="B268:B269"/>
    <mergeCell ref="C268:C269"/>
    <mergeCell ref="A284:A288"/>
    <mergeCell ref="F284:G284"/>
    <mergeCell ref="H284:L284"/>
    <mergeCell ref="B285:B286"/>
    <mergeCell ref="C285:C286"/>
    <mergeCell ref="D285:D286"/>
    <mergeCell ref="E285:E286"/>
    <mergeCell ref="F285:G286"/>
    <mergeCell ref="H285:I285"/>
    <mergeCell ref="H286:I286"/>
    <mergeCell ref="K297:K298"/>
    <mergeCell ref="L297:L298"/>
    <mergeCell ref="H280:I281"/>
    <mergeCell ref="J280:J281"/>
    <mergeCell ref="F276:G277"/>
    <mergeCell ref="H276:I277"/>
    <mergeCell ref="J276:J277"/>
    <mergeCell ref="K276:K277"/>
    <mergeCell ref="L276:L277"/>
    <mergeCell ref="D290:D291"/>
    <mergeCell ref="E290:E291"/>
    <mergeCell ref="F290:G291"/>
    <mergeCell ref="H290:I290"/>
    <mergeCell ref="H291:I291"/>
    <mergeCell ref="F292:G293"/>
    <mergeCell ref="H292:I293"/>
    <mergeCell ref="F287:G288"/>
    <mergeCell ref="H287:I288"/>
    <mergeCell ref="J287:J288"/>
    <mergeCell ref="K287:K288"/>
    <mergeCell ref="L287:L288"/>
    <mergeCell ref="A278:A283"/>
    <mergeCell ref="F295:G296"/>
    <mergeCell ref="H295:I295"/>
    <mergeCell ref="H296:I296"/>
    <mergeCell ref="F297:G298"/>
    <mergeCell ref="H297:I298"/>
    <mergeCell ref="J297:J298"/>
    <mergeCell ref="J292:J293"/>
    <mergeCell ref="K292:K293"/>
    <mergeCell ref="L292:L293"/>
    <mergeCell ref="A294:A298"/>
    <mergeCell ref="F294:G294"/>
    <mergeCell ref="H294:L294"/>
    <mergeCell ref="B295:B296"/>
    <mergeCell ref="C295:C296"/>
    <mergeCell ref="D295:D296"/>
    <mergeCell ref="E295:E296"/>
    <mergeCell ref="A289:A293"/>
    <mergeCell ref="F289:G289"/>
    <mergeCell ref="H289:L289"/>
    <mergeCell ref="B290:B291"/>
    <mergeCell ref="C290:C291"/>
    <mergeCell ref="H306:I306"/>
    <mergeCell ref="F307:G308"/>
    <mergeCell ref="H307:I308"/>
    <mergeCell ref="J307:J308"/>
    <mergeCell ref="K307:K308"/>
    <mergeCell ref="L307:L308"/>
    <mergeCell ref="L302:L303"/>
    <mergeCell ref="A304:A308"/>
    <mergeCell ref="F304:G304"/>
    <mergeCell ref="H304:L304"/>
    <mergeCell ref="B305:B306"/>
    <mergeCell ref="C305:C306"/>
    <mergeCell ref="D305:D306"/>
    <mergeCell ref="E305:E306"/>
    <mergeCell ref="F305:G306"/>
    <mergeCell ref="H305:I305"/>
    <mergeCell ref="H300:I300"/>
    <mergeCell ref="H301:I301"/>
    <mergeCell ref="F302:G303"/>
    <mergeCell ref="H302:I303"/>
    <mergeCell ref="J302:J303"/>
    <mergeCell ref="K302:K303"/>
    <mergeCell ref="A299:A303"/>
    <mergeCell ref="F299:G299"/>
    <mergeCell ref="H299:L299"/>
    <mergeCell ref="B300:B301"/>
    <mergeCell ref="C300:C301"/>
    <mergeCell ref="D300:D301"/>
    <mergeCell ref="E300:E301"/>
    <mergeCell ref="F300:G301"/>
    <mergeCell ref="D315:D316"/>
    <mergeCell ref="E315:E316"/>
    <mergeCell ref="F315:G316"/>
    <mergeCell ref="H315:I315"/>
    <mergeCell ref="H316:I316"/>
    <mergeCell ref="F317:G318"/>
    <mergeCell ref="H317:I318"/>
    <mergeCell ref="F312:G313"/>
    <mergeCell ref="H312:I313"/>
    <mergeCell ref="J312:J313"/>
    <mergeCell ref="K312:K313"/>
    <mergeCell ref="L312:L313"/>
    <mergeCell ref="A314:A318"/>
    <mergeCell ref="F314:G314"/>
    <mergeCell ref="H314:L314"/>
    <mergeCell ref="B315:B316"/>
    <mergeCell ref="C315:C316"/>
    <mergeCell ref="A309:A313"/>
    <mergeCell ref="F309:G309"/>
    <mergeCell ref="H309:L309"/>
    <mergeCell ref="B310:B311"/>
    <mergeCell ref="C310:C311"/>
    <mergeCell ref="D310:D311"/>
    <mergeCell ref="E310:E311"/>
    <mergeCell ref="F310:G311"/>
    <mergeCell ref="H310:I310"/>
    <mergeCell ref="H311:I311"/>
    <mergeCell ref="K322:K323"/>
    <mergeCell ref="L322:L323"/>
    <mergeCell ref="A324:A328"/>
    <mergeCell ref="F324:G324"/>
    <mergeCell ref="H324:L324"/>
    <mergeCell ref="B325:B326"/>
    <mergeCell ref="C325:C326"/>
    <mergeCell ref="D325:D326"/>
    <mergeCell ref="E325:E326"/>
    <mergeCell ref="F325:G326"/>
    <mergeCell ref="F320:G321"/>
    <mergeCell ref="H320:I320"/>
    <mergeCell ref="H321:I321"/>
    <mergeCell ref="F322:G323"/>
    <mergeCell ref="H322:I323"/>
    <mergeCell ref="J322:J323"/>
    <mergeCell ref="J317:J318"/>
    <mergeCell ref="K317:K318"/>
    <mergeCell ref="L317:L318"/>
    <mergeCell ref="A319:A323"/>
    <mergeCell ref="F319:G319"/>
    <mergeCell ref="H319:L319"/>
    <mergeCell ref="B320:B321"/>
    <mergeCell ref="C320:C321"/>
    <mergeCell ref="D320:D321"/>
    <mergeCell ref="E320:E321"/>
    <mergeCell ref="H331:I331"/>
    <mergeCell ref="F332:G333"/>
    <mergeCell ref="H332:I333"/>
    <mergeCell ref="J332:J333"/>
    <mergeCell ref="K332:K333"/>
    <mergeCell ref="L332:L333"/>
    <mergeCell ref="L327:L328"/>
    <mergeCell ref="A329:A333"/>
    <mergeCell ref="F329:G329"/>
    <mergeCell ref="H329:L329"/>
    <mergeCell ref="B330:B331"/>
    <mergeCell ref="C330:C331"/>
    <mergeCell ref="D330:D331"/>
    <mergeCell ref="E330:E331"/>
    <mergeCell ref="F330:G331"/>
    <mergeCell ref="H330:I330"/>
    <mergeCell ref="H325:I325"/>
    <mergeCell ref="H326:I326"/>
    <mergeCell ref="F327:G328"/>
    <mergeCell ref="H327:I328"/>
    <mergeCell ref="J327:J328"/>
    <mergeCell ref="K327:K328"/>
    <mergeCell ref="D340:D341"/>
    <mergeCell ref="E340:E341"/>
    <mergeCell ref="F340:G341"/>
    <mergeCell ref="H340:I340"/>
    <mergeCell ref="H341:I341"/>
    <mergeCell ref="F342:G343"/>
    <mergeCell ref="H342:I343"/>
    <mergeCell ref="F337:G338"/>
    <mergeCell ref="H337:I338"/>
    <mergeCell ref="J337:J338"/>
    <mergeCell ref="K337:K338"/>
    <mergeCell ref="L337:L338"/>
    <mergeCell ref="A339:A343"/>
    <mergeCell ref="F339:G339"/>
    <mergeCell ref="H339:L339"/>
    <mergeCell ref="B340:B341"/>
    <mergeCell ref="C340:C341"/>
    <mergeCell ref="A334:A338"/>
    <mergeCell ref="F334:G334"/>
    <mergeCell ref="H334:L334"/>
    <mergeCell ref="B335:B336"/>
    <mergeCell ref="C335:C336"/>
    <mergeCell ref="D335:D336"/>
    <mergeCell ref="E335:E336"/>
    <mergeCell ref="F335:G336"/>
    <mergeCell ref="H335:I335"/>
    <mergeCell ref="H336:I336"/>
    <mergeCell ref="K347:K348"/>
    <mergeCell ref="L347:L348"/>
    <mergeCell ref="A349:A353"/>
    <mergeCell ref="F349:G349"/>
    <mergeCell ref="H349:L349"/>
    <mergeCell ref="B350:B351"/>
    <mergeCell ref="C350:C351"/>
    <mergeCell ref="D350:D351"/>
    <mergeCell ref="E350:E351"/>
    <mergeCell ref="F350:G351"/>
    <mergeCell ref="F345:G346"/>
    <mergeCell ref="H345:I345"/>
    <mergeCell ref="H346:I346"/>
    <mergeCell ref="F347:G348"/>
    <mergeCell ref="H347:I348"/>
    <mergeCell ref="J347:J348"/>
    <mergeCell ref="J342:J343"/>
    <mergeCell ref="K342:K343"/>
    <mergeCell ref="L342:L343"/>
    <mergeCell ref="A344:A348"/>
    <mergeCell ref="F344:G344"/>
    <mergeCell ref="H344:L344"/>
    <mergeCell ref="B345:B346"/>
    <mergeCell ref="C345:C346"/>
    <mergeCell ref="D345:D346"/>
    <mergeCell ref="E345:E346"/>
    <mergeCell ref="H356:I356"/>
    <mergeCell ref="F357:G358"/>
    <mergeCell ref="H357:I358"/>
    <mergeCell ref="J357:J358"/>
    <mergeCell ref="K357:K358"/>
    <mergeCell ref="L357:L358"/>
    <mergeCell ref="L352:L353"/>
    <mergeCell ref="A354:A358"/>
    <mergeCell ref="F354:G354"/>
    <mergeCell ref="H354:L354"/>
    <mergeCell ref="B355:B356"/>
    <mergeCell ref="C355:C356"/>
    <mergeCell ref="D355:D356"/>
    <mergeCell ref="E355:E356"/>
    <mergeCell ref="F355:G356"/>
    <mergeCell ref="H355:I355"/>
    <mergeCell ref="H350:I350"/>
    <mergeCell ref="H351:I351"/>
    <mergeCell ref="F352:G353"/>
    <mergeCell ref="H352:I353"/>
    <mergeCell ref="J352:J353"/>
    <mergeCell ref="K352:K353"/>
    <mergeCell ref="J361:J362"/>
    <mergeCell ref="K361:K362"/>
    <mergeCell ref="L361:L362"/>
    <mergeCell ref="F363:G364"/>
    <mergeCell ref="H363:I364"/>
    <mergeCell ref="J363:J364"/>
    <mergeCell ref="K363:K364"/>
    <mergeCell ref="L363:L364"/>
    <mergeCell ref="A359:A364"/>
    <mergeCell ref="F359:G359"/>
    <mergeCell ref="H359:L359"/>
    <mergeCell ref="B360:B362"/>
    <mergeCell ref="C360:C362"/>
    <mergeCell ref="D360:D362"/>
    <mergeCell ref="E360:E362"/>
    <mergeCell ref="F360:G362"/>
    <mergeCell ref="H360:I360"/>
    <mergeCell ref="H361:I362"/>
    <mergeCell ref="D371:D372"/>
    <mergeCell ref="E371:E372"/>
    <mergeCell ref="F371:G372"/>
    <mergeCell ref="H371:I371"/>
    <mergeCell ref="H372:I372"/>
    <mergeCell ref="F373:G374"/>
    <mergeCell ref="H373:I374"/>
    <mergeCell ref="F368:G369"/>
    <mergeCell ref="H368:I369"/>
    <mergeCell ref="J368:J369"/>
    <mergeCell ref="K368:K369"/>
    <mergeCell ref="L368:L369"/>
    <mergeCell ref="A370:A374"/>
    <mergeCell ref="F370:G370"/>
    <mergeCell ref="H370:L370"/>
    <mergeCell ref="B371:B372"/>
    <mergeCell ref="C371:C372"/>
    <mergeCell ref="A365:A369"/>
    <mergeCell ref="F365:G365"/>
    <mergeCell ref="H365:L365"/>
    <mergeCell ref="B366:B367"/>
    <mergeCell ref="C366:C367"/>
    <mergeCell ref="D366:D367"/>
    <mergeCell ref="E366:E367"/>
    <mergeCell ref="F366:G367"/>
    <mergeCell ref="H366:I366"/>
    <mergeCell ref="H367:I367"/>
    <mergeCell ref="K378:K379"/>
    <mergeCell ref="L378:L379"/>
    <mergeCell ref="A380:A384"/>
    <mergeCell ref="F380:G380"/>
    <mergeCell ref="H380:L380"/>
    <mergeCell ref="B381:B382"/>
    <mergeCell ref="C381:C382"/>
    <mergeCell ref="D381:D382"/>
    <mergeCell ref="E381:E382"/>
    <mergeCell ref="F381:G382"/>
    <mergeCell ref="F376:G377"/>
    <mergeCell ref="H376:I376"/>
    <mergeCell ref="H377:I377"/>
    <mergeCell ref="F378:G379"/>
    <mergeCell ref="H378:I379"/>
    <mergeCell ref="J378:J379"/>
    <mergeCell ref="J373:J374"/>
    <mergeCell ref="K373:K374"/>
    <mergeCell ref="L373:L374"/>
    <mergeCell ref="A375:A379"/>
    <mergeCell ref="F375:G375"/>
    <mergeCell ref="H375:L375"/>
    <mergeCell ref="B376:B377"/>
    <mergeCell ref="C376:C377"/>
    <mergeCell ref="D376:D377"/>
    <mergeCell ref="E376:E377"/>
    <mergeCell ref="H387:I387"/>
    <mergeCell ref="F388:G389"/>
    <mergeCell ref="H388:I389"/>
    <mergeCell ref="J388:J389"/>
    <mergeCell ref="K388:K389"/>
    <mergeCell ref="L388:L389"/>
    <mergeCell ref="L383:L384"/>
    <mergeCell ref="A385:A389"/>
    <mergeCell ref="F385:G385"/>
    <mergeCell ref="H385:L385"/>
    <mergeCell ref="B386:B387"/>
    <mergeCell ref="C386:C387"/>
    <mergeCell ref="D386:D387"/>
    <mergeCell ref="E386:E387"/>
    <mergeCell ref="F386:G387"/>
    <mergeCell ref="H386:I386"/>
    <mergeCell ref="H381:I381"/>
    <mergeCell ref="H382:I382"/>
    <mergeCell ref="F383:G384"/>
    <mergeCell ref="H383:I384"/>
    <mergeCell ref="J383:J384"/>
    <mergeCell ref="K383:K384"/>
    <mergeCell ref="D396:D397"/>
    <mergeCell ref="E396:E397"/>
    <mergeCell ref="F396:G397"/>
    <mergeCell ref="H396:I396"/>
    <mergeCell ref="H397:I397"/>
    <mergeCell ref="F398:G399"/>
    <mergeCell ref="H398:I399"/>
    <mergeCell ref="F393:G394"/>
    <mergeCell ref="H393:I394"/>
    <mergeCell ref="J393:J394"/>
    <mergeCell ref="K393:K394"/>
    <mergeCell ref="L393:L394"/>
    <mergeCell ref="A395:A399"/>
    <mergeCell ref="F395:G395"/>
    <mergeCell ref="H395:L395"/>
    <mergeCell ref="B396:B397"/>
    <mergeCell ref="C396:C397"/>
    <mergeCell ref="A390:A394"/>
    <mergeCell ref="F390:G390"/>
    <mergeCell ref="H390:L390"/>
    <mergeCell ref="B391:B392"/>
    <mergeCell ref="C391:C392"/>
    <mergeCell ref="D391:D392"/>
    <mergeCell ref="E391:E392"/>
    <mergeCell ref="F391:G392"/>
    <mergeCell ref="H391:I391"/>
    <mergeCell ref="H392:I392"/>
    <mergeCell ref="K403:K404"/>
    <mergeCell ref="L403:L404"/>
    <mergeCell ref="A405:A409"/>
    <mergeCell ref="F405:G405"/>
    <mergeCell ref="H405:L405"/>
    <mergeCell ref="B406:B407"/>
    <mergeCell ref="C406:C407"/>
    <mergeCell ref="D406:D407"/>
    <mergeCell ref="E406:E407"/>
    <mergeCell ref="F406:G407"/>
    <mergeCell ref="F401:G402"/>
    <mergeCell ref="H401:I401"/>
    <mergeCell ref="H402:I402"/>
    <mergeCell ref="F403:G404"/>
    <mergeCell ref="H403:I404"/>
    <mergeCell ref="J403:J404"/>
    <mergeCell ref="J398:J399"/>
    <mergeCell ref="K398:K399"/>
    <mergeCell ref="L398:L399"/>
    <mergeCell ref="A400:A404"/>
    <mergeCell ref="F400:G400"/>
    <mergeCell ref="H400:L400"/>
    <mergeCell ref="B401:B402"/>
    <mergeCell ref="C401:C402"/>
    <mergeCell ref="D401:D402"/>
    <mergeCell ref="E401:E402"/>
    <mergeCell ref="H412:I412"/>
    <mergeCell ref="F413:G414"/>
    <mergeCell ref="H413:I414"/>
    <mergeCell ref="J413:J414"/>
    <mergeCell ref="K413:K414"/>
    <mergeCell ref="L413:L414"/>
    <mergeCell ref="L408:L409"/>
    <mergeCell ref="A410:A414"/>
    <mergeCell ref="F410:G410"/>
    <mergeCell ref="H410:L410"/>
    <mergeCell ref="B411:B412"/>
    <mergeCell ref="C411:C412"/>
    <mergeCell ref="D411:D412"/>
    <mergeCell ref="E411:E412"/>
    <mergeCell ref="F411:G412"/>
    <mergeCell ref="H411:I411"/>
    <mergeCell ref="H406:I406"/>
    <mergeCell ref="H407:I407"/>
    <mergeCell ref="F408:G409"/>
    <mergeCell ref="H408:I409"/>
    <mergeCell ref="J408:J409"/>
    <mergeCell ref="K408:K409"/>
    <mergeCell ref="J417:J418"/>
    <mergeCell ref="K417:K418"/>
    <mergeCell ref="L417:L418"/>
    <mergeCell ref="F419:G420"/>
    <mergeCell ref="H419:I420"/>
    <mergeCell ref="J419:J420"/>
    <mergeCell ref="K419:K420"/>
    <mergeCell ref="L419:L420"/>
    <mergeCell ref="A415:A420"/>
    <mergeCell ref="F415:G415"/>
    <mergeCell ref="H415:L415"/>
    <mergeCell ref="B416:B418"/>
    <mergeCell ref="C416:C418"/>
    <mergeCell ref="D416:D418"/>
    <mergeCell ref="E416:E418"/>
    <mergeCell ref="F416:G418"/>
    <mergeCell ref="H416:I416"/>
    <mergeCell ref="H417:I418"/>
    <mergeCell ref="J423:J424"/>
    <mergeCell ref="K423:K424"/>
    <mergeCell ref="L423:L424"/>
    <mergeCell ref="F425:G426"/>
    <mergeCell ref="H425:I426"/>
    <mergeCell ref="J425:J426"/>
    <mergeCell ref="K425:K426"/>
    <mergeCell ref="L425:L426"/>
    <mergeCell ref="A421:A426"/>
    <mergeCell ref="F421:G421"/>
    <mergeCell ref="H421:L421"/>
    <mergeCell ref="B422:B424"/>
    <mergeCell ref="C422:C424"/>
    <mergeCell ref="D422:D424"/>
    <mergeCell ref="E422:E424"/>
    <mergeCell ref="F422:G424"/>
    <mergeCell ref="H422:I422"/>
    <mergeCell ref="H423:I424"/>
    <mergeCell ref="F430:G431"/>
    <mergeCell ref="H430:I431"/>
    <mergeCell ref="J430:J431"/>
    <mergeCell ref="K430:K431"/>
    <mergeCell ref="L430:L431"/>
    <mergeCell ref="A432:A436"/>
    <mergeCell ref="F432:G432"/>
    <mergeCell ref="H432:L432"/>
    <mergeCell ref="B433:B434"/>
    <mergeCell ref="C433:C434"/>
    <mergeCell ref="A427:A431"/>
    <mergeCell ref="F427:G427"/>
    <mergeCell ref="H427:L427"/>
    <mergeCell ref="B428:B429"/>
    <mergeCell ref="C428:C429"/>
    <mergeCell ref="D428:D429"/>
    <mergeCell ref="E428:E429"/>
    <mergeCell ref="F428:G429"/>
    <mergeCell ref="H428:I428"/>
    <mergeCell ref="H429:I429"/>
    <mergeCell ref="J435:J436"/>
    <mergeCell ref="K435:K436"/>
    <mergeCell ref="L435:L436"/>
    <mergeCell ref="A437:A441"/>
    <mergeCell ref="F437:G437"/>
    <mergeCell ref="H437:L437"/>
    <mergeCell ref="B438:B439"/>
    <mergeCell ref="C438:C439"/>
    <mergeCell ref="D438:D439"/>
    <mergeCell ref="E438:E439"/>
    <mergeCell ref="D433:D434"/>
    <mergeCell ref="E433:E434"/>
    <mergeCell ref="F433:G434"/>
    <mergeCell ref="H433:I433"/>
    <mergeCell ref="H434:I434"/>
    <mergeCell ref="F435:G436"/>
    <mergeCell ref="H435:I436"/>
    <mergeCell ref="K440:K441"/>
    <mergeCell ref="L440:L441"/>
    <mergeCell ref="A442:A446"/>
    <mergeCell ref="F442:G442"/>
    <mergeCell ref="H442:L442"/>
    <mergeCell ref="B443:B444"/>
    <mergeCell ref="C443:C444"/>
    <mergeCell ref="D443:D444"/>
    <mergeCell ref="E443:E444"/>
    <mergeCell ref="F443:G444"/>
    <mergeCell ref="H449:I449"/>
    <mergeCell ref="F450:G451"/>
    <mergeCell ref="H450:I451"/>
    <mergeCell ref="J450:J451"/>
    <mergeCell ref="K450:K451"/>
    <mergeCell ref="L450:L451"/>
    <mergeCell ref="F438:G439"/>
    <mergeCell ref="H438:I438"/>
    <mergeCell ref="H439:I439"/>
    <mergeCell ref="F440:G441"/>
    <mergeCell ref="H440:I441"/>
    <mergeCell ref="J440:J441"/>
    <mergeCell ref="F455:G456"/>
    <mergeCell ref="H455:I456"/>
    <mergeCell ref="J455:J456"/>
    <mergeCell ref="K455:K456"/>
    <mergeCell ref="L455:L456"/>
    <mergeCell ref="L445:L446"/>
    <mergeCell ref="A447:A451"/>
    <mergeCell ref="F447:G447"/>
    <mergeCell ref="H447:L447"/>
    <mergeCell ref="B448:B449"/>
    <mergeCell ref="C448:C449"/>
    <mergeCell ref="D448:D449"/>
    <mergeCell ref="E448:E449"/>
    <mergeCell ref="F448:G449"/>
    <mergeCell ref="H448:I448"/>
    <mergeCell ref="H443:I443"/>
    <mergeCell ref="H444:I444"/>
    <mergeCell ref="F445:G446"/>
    <mergeCell ref="H445:I446"/>
    <mergeCell ref="J445:J446"/>
    <mergeCell ref="K445:K446"/>
    <mergeCell ref="K465:K466"/>
    <mergeCell ref="L465:L466"/>
    <mergeCell ref="F467:G468"/>
    <mergeCell ref="H467:I468"/>
    <mergeCell ref="J467:J468"/>
    <mergeCell ref="K459:K460"/>
    <mergeCell ref="L459:L460"/>
    <mergeCell ref="F461:G462"/>
    <mergeCell ref="H461:I462"/>
    <mergeCell ref="J461:J462"/>
    <mergeCell ref="K461:K462"/>
    <mergeCell ref="L461:L462"/>
    <mergeCell ref="D458:D460"/>
    <mergeCell ref="E458:E460"/>
    <mergeCell ref="F458:G460"/>
    <mergeCell ref="H458:I458"/>
    <mergeCell ref="H459:I460"/>
    <mergeCell ref="J459:J460"/>
    <mergeCell ref="D470:D472"/>
    <mergeCell ref="E470:E472"/>
    <mergeCell ref="F470:G472"/>
    <mergeCell ref="H470:I470"/>
    <mergeCell ref="H471:I472"/>
    <mergeCell ref="L467:L468"/>
    <mergeCell ref="A463:A468"/>
    <mergeCell ref="F463:G463"/>
    <mergeCell ref="H463:L463"/>
    <mergeCell ref="B464:B466"/>
    <mergeCell ref="C464:C466"/>
    <mergeCell ref="D464:D466"/>
    <mergeCell ref="E464:E466"/>
    <mergeCell ref="F464:G466"/>
    <mergeCell ref="H464:I464"/>
    <mergeCell ref="H465:I466"/>
    <mergeCell ref="H452:L452"/>
    <mergeCell ref="B453:B454"/>
    <mergeCell ref="C453:C454"/>
    <mergeCell ref="D453:D454"/>
    <mergeCell ref="E453:E454"/>
    <mergeCell ref="F453:G454"/>
    <mergeCell ref="H453:I453"/>
    <mergeCell ref="H454:I454"/>
    <mergeCell ref="A457:A462"/>
    <mergeCell ref="F457:G457"/>
    <mergeCell ref="H457:L457"/>
    <mergeCell ref="B458:B460"/>
    <mergeCell ref="C458:C460"/>
    <mergeCell ref="A452:A456"/>
    <mergeCell ref="F452:G452"/>
    <mergeCell ref="J465:J466"/>
    <mergeCell ref="K467:K468"/>
    <mergeCell ref="J477:J479"/>
    <mergeCell ref="K477:K479"/>
    <mergeCell ref="L477:L479"/>
    <mergeCell ref="F480:G481"/>
    <mergeCell ref="H480:I481"/>
    <mergeCell ref="J480:J481"/>
    <mergeCell ref="K480:K481"/>
    <mergeCell ref="L480:L481"/>
    <mergeCell ref="A475:A481"/>
    <mergeCell ref="F475:G475"/>
    <mergeCell ref="H475:L475"/>
    <mergeCell ref="B476:B479"/>
    <mergeCell ref="C476:C479"/>
    <mergeCell ref="D476:D479"/>
    <mergeCell ref="E476:E479"/>
    <mergeCell ref="F476:G479"/>
    <mergeCell ref="H476:I476"/>
    <mergeCell ref="H477:I479"/>
    <mergeCell ref="J471:J472"/>
    <mergeCell ref="K471:K472"/>
    <mergeCell ref="L471:L472"/>
    <mergeCell ref="F473:G474"/>
    <mergeCell ref="H473:I474"/>
    <mergeCell ref="J473:J474"/>
    <mergeCell ref="K473:K474"/>
    <mergeCell ref="L473:L474"/>
    <mergeCell ref="A469:A474"/>
    <mergeCell ref="F469:G469"/>
    <mergeCell ref="H469:L469"/>
    <mergeCell ref="B470:B472"/>
    <mergeCell ref="C470:C472"/>
    <mergeCell ref="J484:J486"/>
    <mergeCell ref="K484:K486"/>
    <mergeCell ref="L484:L486"/>
    <mergeCell ref="F487:G488"/>
    <mergeCell ref="H487:I488"/>
    <mergeCell ref="J487:J488"/>
    <mergeCell ref="K487:K488"/>
    <mergeCell ref="L487:L488"/>
    <mergeCell ref="A482:A488"/>
    <mergeCell ref="F482:G482"/>
    <mergeCell ref="H482:L482"/>
    <mergeCell ref="B483:B486"/>
    <mergeCell ref="C483:C486"/>
    <mergeCell ref="D483:D486"/>
    <mergeCell ref="E483:E486"/>
    <mergeCell ref="F483:G486"/>
    <mergeCell ref="H483:I483"/>
    <mergeCell ref="H484:I486"/>
    <mergeCell ref="J491:J492"/>
    <mergeCell ref="K491:K492"/>
    <mergeCell ref="L491:L492"/>
    <mergeCell ref="F493:G494"/>
    <mergeCell ref="H493:I494"/>
    <mergeCell ref="J493:J494"/>
    <mergeCell ref="K493:K494"/>
    <mergeCell ref="L493:L494"/>
    <mergeCell ref="A489:A494"/>
    <mergeCell ref="F489:G489"/>
    <mergeCell ref="H489:L489"/>
    <mergeCell ref="B490:B492"/>
    <mergeCell ref="C490:C492"/>
    <mergeCell ref="D490:D492"/>
    <mergeCell ref="E490:E492"/>
    <mergeCell ref="F490:G492"/>
    <mergeCell ref="H490:I490"/>
    <mergeCell ref="H491:I492"/>
    <mergeCell ref="J497:J499"/>
    <mergeCell ref="K497:K499"/>
    <mergeCell ref="L497:L499"/>
    <mergeCell ref="F500:G501"/>
    <mergeCell ref="H500:I501"/>
    <mergeCell ref="J500:J501"/>
    <mergeCell ref="K500:K501"/>
    <mergeCell ref="L500:L501"/>
    <mergeCell ref="A495:A501"/>
    <mergeCell ref="F495:G495"/>
    <mergeCell ref="H495:L495"/>
    <mergeCell ref="B496:B499"/>
    <mergeCell ref="C496:C499"/>
    <mergeCell ref="D496:D499"/>
    <mergeCell ref="E496:E499"/>
    <mergeCell ref="F496:G499"/>
    <mergeCell ref="H496:I496"/>
    <mergeCell ref="H497:I499"/>
    <mergeCell ref="J504:J505"/>
    <mergeCell ref="K504:K505"/>
    <mergeCell ref="L504:L505"/>
    <mergeCell ref="F506:G507"/>
    <mergeCell ref="H506:I507"/>
    <mergeCell ref="J506:J507"/>
    <mergeCell ref="K506:K507"/>
    <mergeCell ref="L506:L507"/>
    <mergeCell ref="A502:A507"/>
    <mergeCell ref="F502:G502"/>
    <mergeCell ref="H502:L502"/>
    <mergeCell ref="B503:B505"/>
    <mergeCell ref="C503:C505"/>
    <mergeCell ref="D503:D505"/>
    <mergeCell ref="E503:E505"/>
    <mergeCell ref="F503:G505"/>
    <mergeCell ref="H503:I503"/>
    <mergeCell ref="H504:I505"/>
    <mergeCell ref="D514:D515"/>
    <mergeCell ref="E514:E515"/>
    <mergeCell ref="F514:G515"/>
    <mergeCell ref="H514:I514"/>
    <mergeCell ref="H515:I515"/>
    <mergeCell ref="F516:G517"/>
    <mergeCell ref="H516:I517"/>
    <mergeCell ref="F511:G512"/>
    <mergeCell ref="H511:I512"/>
    <mergeCell ref="J511:J512"/>
    <mergeCell ref="K511:K512"/>
    <mergeCell ref="L511:L512"/>
    <mergeCell ref="A513:A517"/>
    <mergeCell ref="F513:G513"/>
    <mergeCell ref="H513:L513"/>
    <mergeCell ref="B514:B515"/>
    <mergeCell ref="C514:C515"/>
    <mergeCell ref="A508:A512"/>
    <mergeCell ref="F508:G508"/>
    <mergeCell ref="H508:L508"/>
    <mergeCell ref="B509:B510"/>
    <mergeCell ref="C509:C510"/>
    <mergeCell ref="D509:D510"/>
    <mergeCell ref="E509:E510"/>
    <mergeCell ref="F509:G510"/>
    <mergeCell ref="H509:I509"/>
    <mergeCell ref="H510:I510"/>
    <mergeCell ref="K521:K522"/>
    <mergeCell ref="L521:L522"/>
    <mergeCell ref="A523:A527"/>
    <mergeCell ref="F523:G523"/>
    <mergeCell ref="H523:L523"/>
    <mergeCell ref="B524:B525"/>
    <mergeCell ref="C524:C525"/>
    <mergeCell ref="D524:D525"/>
    <mergeCell ref="E524:E525"/>
    <mergeCell ref="F524:G525"/>
    <mergeCell ref="F519:G520"/>
    <mergeCell ref="H519:I519"/>
    <mergeCell ref="H520:I520"/>
    <mergeCell ref="F521:G522"/>
    <mergeCell ref="H521:I522"/>
    <mergeCell ref="J521:J522"/>
    <mergeCell ref="J516:J517"/>
    <mergeCell ref="K516:K517"/>
    <mergeCell ref="L516:L517"/>
    <mergeCell ref="A518:A522"/>
    <mergeCell ref="F518:G518"/>
    <mergeCell ref="H518:L518"/>
    <mergeCell ref="B519:B520"/>
    <mergeCell ref="C519:C520"/>
    <mergeCell ref="D519:D520"/>
    <mergeCell ref="E519:E520"/>
    <mergeCell ref="H530:I530"/>
    <mergeCell ref="F531:G532"/>
    <mergeCell ref="H531:I532"/>
    <mergeCell ref="J531:J532"/>
    <mergeCell ref="K531:K532"/>
    <mergeCell ref="L531:L532"/>
    <mergeCell ref="L526:L527"/>
    <mergeCell ref="A528:A532"/>
    <mergeCell ref="F528:G528"/>
    <mergeCell ref="H528:L528"/>
    <mergeCell ref="B529:B530"/>
    <mergeCell ref="C529:C530"/>
    <mergeCell ref="D529:D530"/>
    <mergeCell ref="E529:E530"/>
    <mergeCell ref="F529:G530"/>
    <mergeCell ref="H529:I529"/>
    <mergeCell ref="H524:I524"/>
    <mergeCell ref="H525:I525"/>
    <mergeCell ref="F526:G527"/>
    <mergeCell ref="H526:I527"/>
    <mergeCell ref="J526:J527"/>
    <mergeCell ref="K526:K52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4"/>
  <sheetViews>
    <sheetView workbookViewId="0">
      <selection activeCell="H6" sqref="H6:I6"/>
    </sheetView>
  </sheetViews>
  <sheetFormatPr defaultRowHeight="12.75" x14ac:dyDescent="0.2"/>
  <cols>
    <col min="1" max="1" width="5" style="71" customWidth="1"/>
    <col min="2" max="2" width="14.7109375" style="71" customWidth="1"/>
    <col min="3" max="3" width="25.7109375" style="71" customWidth="1"/>
    <col min="4" max="4" width="17" style="71" customWidth="1"/>
    <col min="5" max="5" width="17.140625" style="71" customWidth="1"/>
    <col min="6" max="6" width="1.5703125" style="71" customWidth="1"/>
    <col min="7" max="7" width="12.42578125" style="71" customWidth="1"/>
    <col min="8" max="8" width="2.5703125" style="71" customWidth="1"/>
    <col min="9" max="9" width="13.7109375" style="71" customWidth="1"/>
    <col min="10" max="10" width="12.140625" style="71" customWidth="1"/>
    <col min="11" max="11" width="11.42578125" style="71" customWidth="1"/>
    <col min="12" max="12" width="10.5703125" style="71" customWidth="1"/>
    <col min="13" max="16384" width="9.140625" style="71"/>
  </cols>
  <sheetData>
    <row r="1" spans="1:12" ht="15.75" x14ac:dyDescent="0.25">
      <c r="A1" s="149"/>
      <c r="B1" s="598" t="s">
        <v>1874</v>
      </c>
      <c r="C1" s="598"/>
      <c r="D1" s="598"/>
      <c r="E1" s="598"/>
      <c r="F1" s="598"/>
      <c r="G1" s="598"/>
      <c r="H1" s="598"/>
      <c r="I1" s="598"/>
      <c r="J1" s="598"/>
      <c r="K1" s="598"/>
      <c r="L1" s="598"/>
    </row>
    <row r="2" spans="1:12" x14ac:dyDescent="0.2">
      <c r="A2" s="599"/>
      <c r="B2" s="600" t="s">
        <v>3</v>
      </c>
      <c r="C2" s="600"/>
      <c r="D2" s="600"/>
      <c r="E2" s="600"/>
      <c r="F2" s="600"/>
      <c r="G2" s="600"/>
      <c r="H2" s="600"/>
      <c r="I2" s="600"/>
      <c r="J2" s="150" t="s">
        <v>4</v>
      </c>
      <c r="K2" s="150" t="s">
        <v>5</v>
      </c>
      <c r="L2" s="150" t="s">
        <v>6</v>
      </c>
    </row>
    <row r="3" spans="1:12" x14ac:dyDescent="0.2">
      <c r="A3" s="599"/>
      <c r="B3" s="600"/>
      <c r="C3" s="600"/>
      <c r="D3" s="600"/>
      <c r="E3" s="600"/>
      <c r="F3" s="600"/>
      <c r="G3" s="600"/>
      <c r="H3" s="600"/>
      <c r="I3" s="600"/>
      <c r="J3" s="151">
        <v>9</v>
      </c>
      <c r="K3" s="151">
        <v>19</v>
      </c>
      <c r="L3" s="152" t="s">
        <v>1875</v>
      </c>
    </row>
    <row r="4" spans="1:12" x14ac:dyDescent="0.2">
      <c r="A4" s="599"/>
      <c r="B4" s="601" t="s">
        <v>1876</v>
      </c>
      <c r="C4" s="601"/>
      <c r="D4" s="601"/>
      <c r="E4" s="601"/>
      <c r="F4" s="601"/>
      <c r="G4" s="601"/>
      <c r="H4" s="601"/>
      <c r="I4" s="601"/>
      <c r="J4" s="601"/>
      <c r="K4" s="601"/>
      <c r="L4" s="601"/>
    </row>
    <row r="5" spans="1:12" ht="48.75" x14ac:dyDescent="0.25">
      <c r="A5" s="153"/>
      <c r="B5" s="154" t="s">
        <v>9</v>
      </c>
      <c r="C5" s="155" t="s">
        <v>1877</v>
      </c>
      <c r="D5" s="602" t="s">
        <v>1878</v>
      </c>
      <c r="E5" s="602"/>
      <c r="F5" s="602"/>
      <c r="G5" s="156" t="s">
        <v>1879</v>
      </c>
      <c r="H5" s="157" t="s">
        <v>0</v>
      </c>
      <c r="I5" s="156" t="s">
        <v>1879</v>
      </c>
      <c r="J5" s="158"/>
      <c r="K5" s="603" t="s">
        <v>8</v>
      </c>
      <c r="L5" s="603"/>
    </row>
    <row r="6" spans="1:12" ht="48" x14ac:dyDescent="0.2">
      <c r="A6" s="159" t="s">
        <v>2</v>
      </c>
      <c r="B6" s="159" t="s">
        <v>1880</v>
      </c>
      <c r="C6" s="160" t="s">
        <v>11</v>
      </c>
      <c r="D6" s="160" t="s">
        <v>1881</v>
      </c>
      <c r="E6" s="160" t="s">
        <v>1882</v>
      </c>
      <c r="F6" s="597" t="s">
        <v>14</v>
      </c>
      <c r="G6" s="597"/>
      <c r="H6" s="597" t="s">
        <v>15</v>
      </c>
      <c r="I6" s="597"/>
      <c r="J6" s="160" t="s">
        <v>16</v>
      </c>
      <c r="K6" s="160" t="s">
        <v>1883</v>
      </c>
      <c r="L6" s="160" t="s">
        <v>18</v>
      </c>
    </row>
    <row r="7" spans="1:12" ht="24" x14ac:dyDescent="0.2">
      <c r="A7" s="593">
        <v>801</v>
      </c>
      <c r="B7" s="161" t="s">
        <v>20</v>
      </c>
      <c r="C7" s="162" t="s">
        <v>21</v>
      </c>
      <c r="D7" s="162" t="s">
        <v>1884</v>
      </c>
      <c r="E7" s="162" t="s">
        <v>1885</v>
      </c>
      <c r="F7" s="594" t="s">
        <v>14</v>
      </c>
      <c r="G7" s="594"/>
      <c r="H7" s="592"/>
      <c r="I7" s="592"/>
      <c r="J7" s="592"/>
      <c r="K7" s="592"/>
      <c r="L7" s="592"/>
    </row>
    <row r="8" spans="1:12" x14ac:dyDescent="0.2">
      <c r="A8" s="593"/>
      <c r="B8" s="589" t="s">
        <v>4417</v>
      </c>
      <c r="C8" s="595" t="s">
        <v>4424</v>
      </c>
      <c r="D8" s="596">
        <v>43137</v>
      </c>
      <c r="E8" s="589" t="s">
        <v>1899</v>
      </c>
      <c r="F8" s="589" t="s">
        <v>3828</v>
      </c>
      <c r="G8" s="589"/>
      <c r="H8" s="591" t="s">
        <v>1890</v>
      </c>
      <c r="I8" s="591"/>
      <c r="J8" s="164" t="s">
        <v>1891</v>
      </c>
      <c r="K8" s="164" t="s">
        <v>0</v>
      </c>
      <c r="L8" s="165">
        <v>345.56</v>
      </c>
    </row>
    <row r="9" spans="1:12" x14ac:dyDescent="0.2">
      <c r="A9" s="593"/>
      <c r="B9" s="589"/>
      <c r="C9" s="595"/>
      <c r="D9" s="596"/>
      <c r="E9" s="589"/>
      <c r="F9" s="589"/>
      <c r="G9" s="589"/>
      <c r="H9" s="591" t="s">
        <v>1892</v>
      </c>
      <c r="I9" s="591"/>
      <c r="J9" s="164" t="s">
        <v>1891</v>
      </c>
      <c r="K9" s="164" t="s">
        <v>0</v>
      </c>
      <c r="L9" s="165">
        <v>386.4</v>
      </c>
    </row>
    <row r="10" spans="1:12" ht="24" x14ac:dyDescent="0.2">
      <c r="A10" s="593"/>
      <c r="B10" s="161" t="s">
        <v>29</v>
      </c>
      <c r="C10" s="162" t="s">
        <v>30</v>
      </c>
      <c r="D10" s="162" t="s">
        <v>1893</v>
      </c>
      <c r="E10" s="162" t="s">
        <v>1894</v>
      </c>
      <c r="F10" s="592"/>
      <c r="G10" s="592"/>
      <c r="H10" s="591" t="s">
        <v>1895</v>
      </c>
      <c r="I10" s="591"/>
      <c r="J10" s="589" t="s">
        <v>1891</v>
      </c>
      <c r="K10" s="589" t="s">
        <v>0</v>
      </c>
      <c r="L10" s="590">
        <v>640</v>
      </c>
    </row>
    <row r="11" spans="1:12" ht="24" x14ac:dyDescent="0.2">
      <c r="A11" s="593"/>
      <c r="B11" s="164" t="s">
        <v>4419</v>
      </c>
      <c r="C11" s="164" t="s">
        <v>3828</v>
      </c>
      <c r="D11" s="166">
        <v>43141</v>
      </c>
      <c r="E11" s="164" t="s">
        <v>3866</v>
      </c>
      <c r="F11" s="592"/>
      <c r="G11" s="592"/>
      <c r="H11" s="591"/>
      <c r="I11" s="591"/>
      <c r="J11" s="589"/>
      <c r="K11" s="589"/>
      <c r="L11" s="590"/>
    </row>
    <row r="12" spans="1:12" ht="24" x14ac:dyDescent="0.2">
      <c r="A12" s="593">
        <v>802</v>
      </c>
      <c r="B12" s="161" t="s">
        <v>20</v>
      </c>
      <c r="C12" s="162" t="s">
        <v>21</v>
      </c>
      <c r="D12" s="162" t="s">
        <v>1884</v>
      </c>
      <c r="E12" s="162" t="s">
        <v>1885</v>
      </c>
      <c r="F12" s="594" t="s">
        <v>14</v>
      </c>
      <c r="G12" s="594"/>
      <c r="H12" s="592"/>
      <c r="I12" s="592"/>
      <c r="J12" s="592"/>
      <c r="K12" s="592"/>
      <c r="L12" s="592"/>
    </row>
    <row r="13" spans="1:12" x14ac:dyDescent="0.2">
      <c r="A13" s="593"/>
      <c r="B13" s="589" t="s">
        <v>4425</v>
      </c>
      <c r="C13" s="589" t="s">
        <v>4426</v>
      </c>
      <c r="D13" s="596">
        <v>43036</v>
      </c>
      <c r="E13" s="589" t="s">
        <v>4427</v>
      </c>
      <c r="F13" s="589" t="s">
        <v>4428</v>
      </c>
      <c r="G13" s="589"/>
      <c r="H13" s="591" t="s">
        <v>1890</v>
      </c>
      <c r="I13" s="591"/>
      <c r="J13" s="164" t="s">
        <v>1891</v>
      </c>
      <c r="K13" s="164" t="s">
        <v>0</v>
      </c>
      <c r="L13" s="165">
        <v>456</v>
      </c>
    </row>
    <row r="14" spans="1:12" x14ac:dyDescent="0.2">
      <c r="A14" s="593"/>
      <c r="B14" s="589"/>
      <c r="C14" s="589"/>
      <c r="D14" s="596"/>
      <c r="E14" s="589"/>
      <c r="F14" s="589"/>
      <c r="G14" s="589"/>
      <c r="H14" s="591" t="s">
        <v>1892</v>
      </c>
      <c r="I14" s="591"/>
      <c r="J14" s="164" t="s">
        <v>1891</v>
      </c>
      <c r="K14" s="164" t="s">
        <v>1891</v>
      </c>
      <c r="L14" s="165">
        <v>0</v>
      </c>
    </row>
    <row r="15" spans="1:12" ht="24" x14ac:dyDescent="0.2">
      <c r="A15" s="593"/>
      <c r="B15" s="161" t="s">
        <v>29</v>
      </c>
      <c r="C15" s="162" t="s">
        <v>30</v>
      </c>
      <c r="D15" s="162" t="s">
        <v>1893</v>
      </c>
      <c r="E15" s="162" t="s">
        <v>1894</v>
      </c>
      <c r="F15" s="592"/>
      <c r="G15" s="592"/>
      <c r="H15" s="591" t="s">
        <v>1895</v>
      </c>
      <c r="I15" s="591"/>
      <c r="J15" s="589" t="s">
        <v>1891</v>
      </c>
      <c r="K15" s="589" t="s">
        <v>1891</v>
      </c>
      <c r="L15" s="590">
        <v>0</v>
      </c>
    </row>
    <row r="16" spans="1:12" ht="24" x14ac:dyDescent="0.2">
      <c r="A16" s="593"/>
      <c r="B16" s="164" t="s">
        <v>1896</v>
      </c>
      <c r="C16" s="164" t="s">
        <v>4428</v>
      </c>
      <c r="D16" s="166">
        <v>43042</v>
      </c>
      <c r="E16" s="164" t="s">
        <v>4429</v>
      </c>
      <c r="F16" s="592"/>
      <c r="G16" s="592"/>
      <c r="H16" s="591"/>
      <c r="I16" s="591"/>
      <c r="J16" s="589"/>
      <c r="K16" s="589"/>
      <c r="L16" s="590"/>
    </row>
    <row r="17" spans="1:12" ht="24" x14ac:dyDescent="0.2">
      <c r="A17" s="593">
        <v>803</v>
      </c>
      <c r="B17" s="161" t="s">
        <v>20</v>
      </c>
      <c r="C17" s="162" t="s">
        <v>21</v>
      </c>
      <c r="D17" s="162" t="s">
        <v>1884</v>
      </c>
      <c r="E17" s="162" t="s">
        <v>1885</v>
      </c>
      <c r="F17" s="594" t="s">
        <v>14</v>
      </c>
      <c r="G17" s="594"/>
      <c r="H17" s="592"/>
      <c r="I17" s="592"/>
      <c r="J17" s="592"/>
      <c r="K17" s="592"/>
      <c r="L17" s="592"/>
    </row>
    <row r="18" spans="1:12" x14ac:dyDescent="0.2">
      <c r="A18" s="593"/>
      <c r="B18" s="589" t="s">
        <v>4430</v>
      </c>
      <c r="C18" s="595" t="s">
        <v>4431</v>
      </c>
      <c r="D18" s="596">
        <v>43030</v>
      </c>
      <c r="E18" s="589" t="s">
        <v>4432</v>
      </c>
      <c r="F18" s="589" t="s">
        <v>4433</v>
      </c>
      <c r="G18" s="589"/>
      <c r="H18" s="591" t="s">
        <v>1890</v>
      </c>
      <c r="I18" s="591"/>
      <c r="J18" s="164" t="s">
        <v>1891</v>
      </c>
      <c r="K18" s="164" t="s">
        <v>0</v>
      </c>
      <c r="L18" s="165">
        <v>1178.1200000000001</v>
      </c>
    </row>
    <row r="19" spans="1:12" x14ac:dyDescent="0.2">
      <c r="A19" s="593"/>
      <c r="B19" s="589"/>
      <c r="C19" s="595"/>
      <c r="D19" s="596"/>
      <c r="E19" s="589"/>
      <c r="F19" s="589"/>
      <c r="G19" s="589"/>
      <c r="H19" s="591" t="s">
        <v>1892</v>
      </c>
      <c r="I19" s="591"/>
      <c r="J19" s="164" t="s">
        <v>1891</v>
      </c>
      <c r="K19" s="164" t="s">
        <v>1891</v>
      </c>
      <c r="L19" s="165">
        <v>0</v>
      </c>
    </row>
    <row r="20" spans="1:12" ht="24" x14ac:dyDescent="0.2">
      <c r="A20" s="593"/>
      <c r="B20" s="161" t="s">
        <v>29</v>
      </c>
      <c r="C20" s="162" t="s">
        <v>30</v>
      </c>
      <c r="D20" s="162" t="s">
        <v>1893</v>
      </c>
      <c r="E20" s="162" t="s">
        <v>1894</v>
      </c>
      <c r="F20" s="592"/>
      <c r="G20" s="592"/>
      <c r="H20" s="591" t="s">
        <v>1895</v>
      </c>
      <c r="I20" s="591"/>
      <c r="J20" s="589" t="s">
        <v>1891</v>
      </c>
      <c r="K20" s="589" t="s">
        <v>0</v>
      </c>
      <c r="L20" s="590">
        <v>675</v>
      </c>
    </row>
    <row r="21" spans="1:12" ht="24" x14ac:dyDescent="0.2">
      <c r="A21" s="593"/>
      <c r="B21" s="164" t="s">
        <v>1660</v>
      </c>
      <c r="C21" s="164" t="s">
        <v>4433</v>
      </c>
      <c r="D21" s="166">
        <v>43034</v>
      </c>
      <c r="E21" s="164" t="s">
        <v>4278</v>
      </c>
      <c r="F21" s="592"/>
      <c r="G21" s="592"/>
      <c r="H21" s="591"/>
      <c r="I21" s="591"/>
      <c r="J21" s="589"/>
      <c r="K21" s="589"/>
      <c r="L21" s="590"/>
    </row>
    <row r="22" spans="1:12" ht="24" x14ac:dyDescent="0.2">
      <c r="A22" s="593">
        <v>804</v>
      </c>
      <c r="B22" s="161" t="s">
        <v>20</v>
      </c>
      <c r="C22" s="162" t="s">
        <v>21</v>
      </c>
      <c r="D22" s="162" t="s">
        <v>1884</v>
      </c>
      <c r="E22" s="162" t="s">
        <v>1885</v>
      </c>
      <c r="F22" s="594" t="s">
        <v>14</v>
      </c>
      <c r="G22" s="594"/>
      <c r="H22" s="592"/>
      <c r="I22" s="592"/>
      <c r="J22" s="592"/>
      <c r="K22" s="592"/>
      <c r="L22" s="592"/>
    </row>
    <row r="23" spans="1:12" x14ac:dyDescent="0.2">
      <c r="A23" s="593"/>
      <c r="B23" s="589" t="s">
        <v>4430</v>
      </c>
      <c r="C23" s="595" t="s">
        <v>4434</v>
      </c>
      <c r="D23" s="596">
        <v>43080</v>
      </c>
      <c r="E23" s="589" t="s">
        <v>2382</v>
      </c>
      <c r="F23" s="589" t="s">
        <v>4435</v>
      </c>
      <c r="G23" s="589"/>
      <c r="H23" s="591" t="s">
        <v>1890</v>
      </c>
      <c r="I23" s="591"/>
      <c r="J23" s="164" t="s">
        <v>1891</v>
      </c>
      <c r="K23" s="164" t="s">
        <v>1891</v>
      </c>
      <c r="L23" s="165">
        <v>0</v>
      </c>
    </row>
    <row r="24" spans="1:12" x14ac:dyDescent="0.2">
      <c r="A24" s="593"/>
      <c r="B24" s="589"/>
      <c r="C24" s="595"/>
      <c r="D24" s="596"/>
      <c r="E24" s="589"/>
      <c r="F24" s="589"/>
      <c r="G24" s="589"/>
      <c r="H24" s="591" t="s">
        <v>1892</v>
      </c>
      <c r="I24" s="591"/>
      <c r="J24" s="164" t="s">
        <v>1891</v>
      </c>
      <c r="K24" s="164" t="s">
        <v>1891</v>
      </c>
      <c r="L24" s="165">
        <v>0</v>
      </c>
    </row>
    <row r="25" spans="1:12" ht="24" x14ac:dyDescent="0.2">
      <c r="A25" s="593"/>
      <c r="B25" s="161" t="s">
        <v>29</v>
      </c>
      <c r="C25" s="162" t="s">
        <v>30</v>
      </c>
      <c r="D25" s="162" t="s">
        <v>1893</v>
      </c>
      <c r="E25" s="162" t="s">
        <v>1894</v>
      </c>
      <c r="F25" s="592"/>
      <c r="G25" s="592"/>
      <c r="H25" s="591" t="s">
        <v>1895</v>
      </c>
      <c r="I25" s="591"/>
      <c r="J25" s="589" t="s">
        <v>1891</v>
      </c>
      <c r="K25" s="589" t="s">
        <v>0</v>
      </c>
      <c r="L25" s="590">
        <v>1500</v>
      </c>
    </row>
    <row r="26" spans="1:12" ht="24" x14ac:dyDescent="0.2">
      <c r="A26" s="593"/>
      <c r="B26" s="164" t="s">
        <v>1660</v>
      </c>
      <c r="C26" s="164" t="s">
        <v>4435</v>
      </c>
      <c r="D26" s="166">
        <v>43085</v>
      </c>
      <c r="E26" s="164" t="s">
        <v>4436</v>
      </c>
      <c r="F26" s="592"/>
      <c r="G26" s="592"/>
      <c r="H26" s="591"/>
      <c r="I26" s="591"/>
      <c r="J26" s="589"/>
      <c r="K26" s="589"/>
      <c r="L26" s="590"/>
    </row>
    <row r="27" spans="1:12" ht="24" x14ac:dyDescent="0.2">
      <c r="A27" s="593">
        <v>805</v>
      </c>
      <c r="B27" s="161" t="s">
        <v>20</v>
      </c>
      <c r="C27" s="162" t="s">
        <v>21</v>
      </c>
      <c r="D27" s="162" t="s">
        <v>1884</v>
      </c>
      <c r="E27" s="162" t="s">
        <v>1885</v>
      </c>
      <c r="F27" s="594" t="s">
        <v>14</v>
      </c>
      <c r="G27" s="594"/>
      <c r="H27" s="592"/>
      <c r="I27" s="592"/>
      <c r="J27" s="592"/>
      <c r="K27" s="592"/>
      <c r="L27" s="592"/>
    </row>
    <row r="28" spans="1:12" x14ac:dyDescent="0.2">
      <c r="A28" s="593"/>
      <c r="B28" s="589" t="s">
        <v>4437</v>
      </c>
      <c r="C28" s="589" t="s">
        <v>4438</v>
      </c>
      <c r="D28" s="596">
        <v>43018</v>
      </c>
      <c r="E28" s="589" t="s">
        <v>1908</v>
      </c>
      <c r="F28" s="589" t="s">
        <v>4439</v>
      </c>
      <c r="G28" s="589"/>
      <c r="H28" s="591" t="s">
        <v>1890</v>
      </c>
      <c r="I28" s="591"/>
      <c r="J28" s="164" t="s">
        <v>1891</v>
      </c>
      <c r="K28" s="164" t="s">
        <v>0</v>
      </c>
      <c r="L28" s="165">
        <v>300</v>
      </c>
    </row>
    <row r="29" spans="1:12" x14ac:dyDescent="0.2">
      <c r="A29" s="593"/>
      <c r="B29" s="589"/>
      <c r="C29" s="589"/>
      <c r="D29" s="596"/>
      <c r="E29" s="589"/>
      <c r="F29" s="589"/>
      <c r="G29" s="589"/>
      <c r="H29" s="591" t="s">
        <v>1892</v>
      </c>
      <c r="I29" s="591"/>
      <c r="J29" s="164" t="s">
        <v>1891</v>
      </c>
      <c r="K29" s="164" t="s">
        <v>0</v>
      </c>
      <c r="L29" s="165">
        <v>830</v>
      </c>
    </row>
    <row r="30" spans="1:12" ht="24" x14ac:dyDescent="0.2">
      <c r="A30" s="593"/>
      <c r="B30" s="161" t="s">
        <v>29</v>
      </c>
      <c r="C30" s="162" t="s">
        <v>30</v>
      </c>
      <c r="D30" s="162" t="s">
        <v>1893</v>
      </c>
      <c r="E30" s="162" t="s">
        <v>1894</v>
      </c>
      <c r="F30" s="592"/>
      <c r="G30" s="592"/>
      <c r="H30" s="591" t="s">
        <v>1895</v>
      </c>
      <c r="I30" s="591"/>
      <c r="J30" s="589" t="s">
        <v>1891</v>
      </c>
      <c r="K30" s="589" t="s">
        <v>0</v>
      </c>
      <c r="L30" s="590">
        <v>194.4</v>
      </c>
    </row>
    <row r="31" spans="1:12" ht="36" x14ac:dyDescent="0.2">
      <c r="A31" s="593"/>
      <c r="B31" s="164" t="s">
        <v>3022</v>
      </c>
      <c r="C31" s="164" t="s">
        <v>4439</v>
      </c>
      <c r="D31" s="166">
        <v>43023</v>
      </c>
      <c r="E31" s="164" t="s">
        <v>2047</v>
      </c>
      <c r="F31" s="592"/>
      <c r="G31" s="592"/>
      <c r="H31" s="591"/>
      <c r="I31" s="591"/>
      <c r="J31" s="589"/>
      <c r="K31" s="589"/>
      <c r="L31" s="590"/>
    </row>
    <row r="32" spans="1:12" ht="24" x14ac:dyDescent="0.2">
      <c r="A32" s="593">
        <v>806</v>
      </c>
      <c r="B32" s="161" t="s">
        <v>20</v>
      </c>
      <c r="C32" s="162" t="s">
        <v>21</v>
      </c>
      <c r="D32" s="162" t="s">
        <v>1884</v>
      </c>
      <c r="E32" s="162" t="s">
        <v>1885</v>
      </c>
      <c r="F32" s="594" t="s">
        <v>14</v>
      </c>
      <c r="G32" s="594"/>
      <c r="H32" s="592"/>
      <c r="I32" s="592"/>
      <c r="J32" s="592"/>
      <c r="K32" s="592"/>
      <c r="L32" s="592"/>
    </row>
    <row r="33" spans="1:12" x14ac:dyDescent="0.2">
      <c r="A33" s="593"/>
      <c r="B33" s="589" t="s">
        <v>4437</v>
      </c>
      <c r="C33" s="595" t="s">
        <v>4440</v>
      </c>
      <c r="D33" s="596">
        <v>43046</v>
      </c>
      <c r="E33" s="589" t="s">
        <v>4441</v>
      </c>
      <c r="F33" s="589" t="s">
        <v>4442</v>
      </c>
      <c r="G33" s="589"/>
      <c r="H33" s="591" t="s">
        <v>1890</v>
      </c>
      <c r="I33" s="591"/>
      <c r="J33" s="164" t="s">
        <v>1891</v>
      </c>
      <c r="K33" s="164" t="s">
        <v>0</v>
      </c>
      <c r="L33" s="165">
        <v>1032</v>
      </c>
    </row>
    <row r="34" spans="1:12" x14ac:dyDescent="0.2">
      <c r="A34" s="593"/>
      <c r="B34" s="589"/>
      <c r="C34" s="595"/>
      <c r="D34" s="596"/>
      <c r="E34" s="589"/>
      <c r="F34" s="589"/>
      <c r="G34" s="589"/>
      <c r="H34" s="591" t="s">
        <v>1892</v>
      </c>
      <c r="I34" s="591"/>
      <c r="J34" s="164" t="s">
        <v>1891</v>
      </c>
      <c r="K34" s="164" t="s">
        <v>0</v>
      </c>
      <c r="L34" s="165">
        <v>4503.1900000000005</v>
      </c>
    </row>
    <row r="35" spans="1:12" ht="24" x14ac:dyDescent="0.2">
      <c r="A35" s="593"/>
      <c r="B35" s="161" t="s">
        <v>29</v>
      </c>
      <c r="C35" s="162" t="s">
        <v>30</v>
      </c>
      <c r="D35" s="162" t="s">
        <v>1893</v>
      </c>
      <c r="E35" s="162" t="s">
        <v>1894</v>
      </c>
      <c r="F35" s="592"/>
      <c r="G35" s="592"/>
      <c r="H35" s="591" t="s">
        <v>1895</v>
      </c>
      <c r="I35" s="591"/>
      <c r="J35" s="589" t="s">
        <v>1891</v>
      </c>
      <c r="K35" s="589" t="s">
        <v>0</v>
      </c>
      <c r="L35" s="590">
        <v>425</v>
      </c>
    </row>
    <row r="36" spans="1:12" ht="36" x14ac:dyDescent="0.2">
      <c r="A36" s="593"/>
      <c r="B36" s="164" t="s">
        <v>3022</v>
      </c>
      <c r="C36" s="164" t="s">
        <v>4442</v>
      </c>
      <c r="D36" s="166">
        <v>43052</v>
      </c>
      <c r="E36" s="164" t="s">
        <v>4443</v>
      </c>
      <c r="F36" s="592"/>
      <c r="G36" s="592"/>
      <c r="H36" s="591"/>
      <c r="I36" s="591"/>
      <c r="J36" s="589"/>
      <c r="K36" s="589"/>
      <c r="L36" s="590"/>
    </row>
    <row r="37" spans="1:12" ht="24" x14ac:dyDescent="0.2">
      <c r="A37" s="593">
        <v>807</v>
      </c>
      <c r="B37" s="161" t="s">
        <v>20</v>
      </c>
      <c r="C37" s="162" t="s">
        <v>21</v>
      </c>
      <c r="D37" s="162" t="s">
        <v>1884</v>
      </c>
      <c r="E37" s="162" t="s">
        <v>1885</v>
      </c>
      <c r="F37" s="594" t="s">
        <v>14</v>
      </c>
      <c r="G37" s="594"/>
      <c r="H37" s="592"/>
      <c r="I37" s="592"/>
      <c r="J37" s="592"/>
      <c r="K37" s="592"/>
      <c r="L37" s="592"/>
    </row>
    <row r="38" spans="1:12" x14ac:dyDescent="0.2">
      <c r="A38" s="593"/>
      <c r="B38" s="589" t="s">
        <v>4444</v>
      </c>
      <c r="C38" s="595" t="s">
        <v>4445</v>
      </c>
      <c r="D38" s="596">
        <v>43023</v>
      </c>
      <c r="E38" s="589" t="s">
        <v>2350</v>
      </c>
      <c r="F38" s="589" t="s">
        <v>2975</v>
      </c>
      <c r="G38" s="589"/>
      <c r="H38" s="591" t="s">
        <v>1890</v>
      </c>
      <c r="I38" s="591"/>
      <c r="J38" s="164" t="s">
        <v>1891</v>
      </c>
      <c r="K38" s="164" t="s">
        <v>0</v>
      </c>
      <c r="L38" s="165">
        <v>219</v>
      </c>
    </row>
    <row r="39" spans="1:12" x14ac:dyDescent="0.2">
      <c r="A39" s="593"/>
      <c r="B39" s="589"/>
      <c r="C39" s="595"/>
      <c r="D39" s="596"/>
      <c r="E39" s="589"/>
      <c r="F39" s="589"/>
      <c r="G39" s="589"/>
      <c r="H39" s="591" t="s">
        <v>1892</v>
      </c>
      <c r="I39" s="591"/>
      <c r="J39" s="164" t="s">
        <v>1891</v>
      </c>
      <c r="K39" s="164" t="s">
        <v>0</v>
      </c>
      <c r="L39" s="165">
        <v>523.96</v>
      </c>
    </row>
    <row r="40" spans="1:12" ht="24" x14ac:dyDescent="0.2">
      <c r="A40" s="593"/>
      <c r="B40" s="161" t="s">
        <v>29</v>
      </c>
      <c r="C40" s="162" t="s">
        <v>30</v>
      </c>
      <c r="D40" s="162" t="s">
        <v>1893</v>
      </c>
      <c r="E40" s="162" t="s">
        <v>1894</v>
      </c>
      <c r="F40" s="592"/>
      <c r="G40" s="592"/>
      <c r="H40" s="591" t="s">
        <v>1895</v>
      </c>
      <c r="I40" s="591"/>
      <c r="J40" s="589" t="s">
        <v>1891</v>
      </c>
      <c r="K40" s="589" t="s">
        <v>0</v>
      </c>
      <c r="L40" s="590">
        <v>320</v>
      </c>
    </row>
    <row r="41" spans="1:12" ht="36" x14ac:dyDescent="0.2">
      <c r="A41" s="593"/>
      <c r="B41" s="164" t="s">
        <v>4331</v>
      </c>
      <c r="C41" s="164" t="s">
        <v>2975</v>
      </c>
      <c r="D41" s="166">
        <v>43026</v>
      </c>
      <c r="E41" s="164" t="s">
        <v>4332</v>
      </c>
      <c r="F41" s="592"/>
      <c r="G41" s="592"/>
      <c r="H41" s="591"/>
      <c r="I41" s="591"/>
      <c r="J41" s="589"/>
      <c r="K41" s="589"/>
      <c r="L41" s="590"/>
    </row>
    <row r="42" spans="1:12" ht="24" x14ac:dyDescent="0.2">
      <c r="A42" s="593">
        <v>808</v>
      </c>
      <c r="B42" s="161" t="s">
        <v>20</v>
      </c>
      <c r="C42" s="162" t="s">
        <v>21</v>
      </c>
      <c r="D42" s="162" t="s">
        <v>1884</v>
      </c>
      <c r="E42" s="162" t="s">
        <v>1885</v>
      </c>
      <c r="F42" s="594" t="s">
        <v>14</v>
      </c>
      <c r="G42" s="594"/>
      <c r="H42" s="592"/>
      <c r="I42" s="592"/>
      <c r="J42" s="592"/>
      <c r="K42" s="592"/>
      <c r="L42" s="592"/>
    </row>
    <row r="43" spans="1:12" x14ac:dyDescent="0.2">
      <c r="A43" s="593"/>
      <c r="B43" s="589" t="s">
        <v>4446</v>
      </c>
      <c r="C43" s="589" t="s">
        <v>4447</v>
      </c>
      <c r="D43" s="596">
        <v>43026</v>
      </c>
      <c r="E43" s="589" t="s">
        <v>4448</v>
      </c>
      <c r="F43" s="589" t="s">
        <v>4449</v>
      </c>
      <c r="G43" s="589"/>
      <c r="H43" s="591" t="s">
        <v>1890</v>
      </c>
      <c r="I43" s="591"/>
      <c r="J43" s="164" t="s">
        <v>1891</v>
      </c>
      <c r="K43" s="164" t="s">
        <v>0</v>
      </c>
      <c r="L43" s="165">
        <v>461.92</v>
      </c>
    </row>
    <row r="44" spans="1:12" x14ac:dyDescent="0.2">
      <c r="A44" s="593"/>
      <c r="B44" s="589"/>
      <c r="C44" s="589"/>
      <c r="D44" s="596"/>
      <c r="E44" s="589"/>
      <c r="F44" s="589"/>
      <c r="G44" s="589"/>
      <c r="H44" s="591" t="s">
        <v>1892</v>
      </c>
      <c r="I44" s="591"/>
      <c r="J44" s="164" t="s">
        <v>1891</v>
      </c>
      <c r="K44" s="164" t="s">
        <v>0</v>
      </c>
      <c r="L44" s="165">
        <v>556</v>
      </c>
    </row>
    <row r="45" spans="1:12" ht="24" x14ac:dyDescent="0.2">
      <c r="A45" s="593"/>
      <c r="B45" s="161" t="s">
        <v>29</v>
      </c>
      <c r="C45" s="162" t="s">
        <v>30</v>
      </c>
      <c r="D45" s="162" t="s">
        <v>1893</v>
      </c>
      <c r="E45" s="162" t="s">
        <v>1894</v>
      </c>
      <c r="F45" s="592"/>
      <c r="G45" s="592"/>
      <c r="H45" s="591" t="s">
        <v>1895</v>
      </c>
      <c r="I45" s="591"/>
      <c r="J45" s="589" t="s">
        <v>1891</v>
      </c>
      <c r="K45" s="589" t="s">
        <v>0</v>
      </c>
      <c r="L45" s="590">
        <v>180.04</v>
      </c>
    </row>
    <row r="46" spans="1:12" ht="24" x14ac:dyDescent="0.2">
      <c r="A46" s="593"/>
      <c r="B46" s="164" t="s">
        <v>3930</v>
      </c>
      <c r="C46" s="164" t="s">
        <v>4449</v>
      </c>
      <c r="D46" s="166">
        <v>43029</v>
      </c>
      <c r="E46" s="164" t="s">
        <v>2232</v>
      </c>
      <c r="F46" s="592"/>
      <c r="G46" s="592"/>
      <c r="H46" s="591"/>
      <c r="I46" s="591"/>
      <c r="J46" s="589"/>
      <c r="K46" s="589"/>
      <c r="L46" s="590"/>
    </row>
    <row r="47" spans="1:12" ht="24" x14ac:dyDescent="0.2">
      <c r="A47" s="593">
        <v>809</v>
      </c>
      <c r="B47" s="161" t="s">
        <v>20</v>
      </c>
      <c r="C47" s="162" t="s">
        <v>21</v>
      </c>
      <c r="D47" s="162" t="s">
        <v>1884</v>
      </c>
      <c r="E47" s="162" t="s">
        <v>1885</v>
      </c>
      <c r="F47" s="594" t="s">
        <v>14</v>
      </c>
      <c r="G47" s="594"/>
      <c r="H47" s="592"/>
      <c r="I47" s="592"/>
      <c r="J47" s="592"/>
      <c r="K47" s="592"/>
      <c r="L47" s="592"/>
    </row>
    <row r="48" spans="1:12" x14ac:dyDescent="0.2">
      <c r="A48" s="593"/>
      <c r="B48" s="589" t="s">
        <v>4446</v>
      </c>
      <c r="C48" s="595" t="s">
        <v>4450</v>
      </c>
      <c r="D48" s="596">
        <v>43033</v>
      </c>
      <c r="E48" s="589" t="s">
        <v>2880</v>
      </c>
      <c r="F48" s="589" t="s">
        <v>3902</v>
      </c>
      <c r="G48" s="589"/>
      <c r="H48" s="591" t="s">
        <v>1890</v>
      </c>
      <c r="I48" s="591"/>
      <c r="J48" s="164" t="s">
        <v>1891</v>
      </c>
      <c r="K48" s="164" t="s">
        <v>0</v>
      </c>
      <c r="L48" s="165">
        <v>518</v>
      </c>
    </row>
    <row r="49" spans="1:12" x14ac:dyDescent="0.2">
      <c r="A49" s="593"/>
      <c r="B49" s="589"/>
      <c r="C49" s="595"/>
      <c r="D49" s="596"/>
      <c r="E49" s="589"/>
      <c r="F49" s="589"/>
      <c r="G49" s="589"/>
      <c r="H49" s="591" t="s">
        <v>1892</v>
      </c>
      <c r="I49" s="591"/>
      <c r="J49" s="164" t="s">
        <v>1891</v>
      </c>
      <c r="K49" s="164" t="s">
        <v>1891</v>
      </c>
      <c r="L49" s="165">
        <v>0</v>
      </c>
    </row>
    <row r="50" spans="1:12" ht="24" x14ac:dyDescent="0.2">
      <c r="A50" s="593"/>
      <c r="B50" s="161" t="s">
        <v>29</v>
      </c>
      <c r="C50" s="162" t="s">
        <v>30</v>
      </c>
      <c r="D50" s="162" t="s">
        <v>1893</v>
      </c>
      <c r="E50" s="162" t="s">
        <v>1894</v>
      </c>
      <c r="F50" s="592"/>
      <c r="G50" s="592"/>
      <c r="H50" s="591" t="s">
        <v>1895</v>
      </c>
      <c r="I50" s="591"/>
      <c r="J50" s="589" t="s">
        <v>1891</v>
      </c>
      <c r="K50" s="589" t="s">
        <v>1891</v>
      </c>
      <c r="L50" s="590">
        <v>0</v>
      </c>
    </row>
    <row r="51" spans="1:12" ht="24" x14ac:dyDescent="0.2">
      <c r="A51" s="593"/>
      <c r="B51" s="164" t="s">
        <v>3930</v>
      </c>
      <c r="C51" s="164" t="s">
        <v>3902</v>
      </c>
      <c r="D51" s="166">
        <v>43039</v>
      </c>
      <c r="E51" s="164" t="s">
        <v>3598</v>
      </c>
      <c r="F51" s="592"/>
      <c r="G51" s="592"/>
      <c r="H51" s="591"/>
      <c r="I51" s="591"/>
      <c r="J51" s="589"/>
      <c r="K51" s="589"/>
      <c r="L51" s="590"/>
    </row>
    <row r="52" spans="1:12" ht="24" x14ac:dyDescent="0.2">
      <c r="A52" s="593">
        <v>810</v>
      </c>
      <c r="B52" s="161" t="s">
        <v>20</v>
      </c>
      <c r="C52" s="162" t="s">
        <v>21</v>
      </c>
      <c r="D52" s="162" t="s">
        <v>1884</v>
      </c>
      <c r="E52" s="162" t="s">
        <v>1885</v>
      </c>
      <c r="F52" s="594" t="s">
        <v>14</v>
      </c>
      <c r="G52" s="594"/>
      <c r="H52" s="592"/>
      <c r="I52" s="592"/>
      <c r="J52" s="592"/>
      <c r="K52" s="592"/>
      <c r="L52" s="592"/>
    </row>
    <row r="53" spans="1:12" x14ac:dyDescent="0.2">
      <c r="A53" s="593"/>
      <c r="B53" s="589" t="s">
        <v>4446</v>
      </c>
      <c r="C53" s="595" t="s">
        <v>4450</v>
      </c>
      <c r="D53" s="596">
        <v>43033</v>
      </c>
      <c r="E53" s="589" t="s">
        <v>2880</v>
      </c>
      <c r="F53" s="589" t="s">
        <v>4451</v>
      </c>
      <c r="G53" s="589"/>
      <c r="H53" s="591" t="s">
        <v>1890</v>
      </c>
      <c r="I53" s="591"/>
      <c r="J53" s="164" t="s">
        <v>1891</v>
      </c>
      <c r="K53" s="164" t="s">
        <v>0</v>
      </c>
      <c r="L53" s="165">
        <v>444.5</v>
      </c>
    </row>
    <row r="54" spans="1:12" x14ac:dyDescent="0.2">
      <c r="A54" s="593"/>
      <c r="B54" s="589"/>
      <c r="C54" s="595"/>
      <c r="D54" s="596"/>
      <c r="E54" s="589"/>
      <c r="F54" s="589"/>
      <c r="G54" s="589"/>
      <c r="H54" s="591" t="s">
        <v>1892</v>
      </c>
      <c r="I54" s="591"/>
      <c r="J54" s="164" t="s">
        <v>1891</v>
      </c>
      <c r="K54" s="164" t="s">
        <v>0</v>
      </c>
      <c r="L54" s="165">
        <v>575</v>
      </c>
    </row>
    <row r="55" spans="1:12" ht="24" x14ac:dyDescent="0.2">
      <c r="A55" s="593"/>
      <c r="B55" s="161" t="s">
        <v>29</v>
      </c>
      <c r="C55" s="162" t="s">
        <v>30</v>
      </c>
      <c r="D55" s="162" t="s">
        <v>1893</v>
      </c>
      <c r="E55" s="162" t="s">
        <v>1894</v>
      </c>
      <c r="F55" s="592"/>
      <c r="G55" s="592"/>
      <c r="H55" s="591" t="s">
        <v>1895</v>
      </c>
      <c r="I55" s="591"/>
      <c r="J55" s="589" t="s">
        <v>1891</v>
      </c>
      <c r="K55" s="589" t="s">
        <v>1891</v>
      </c>
      <c r="L55" s="590">
        <v>0</v>
      </c>
    </row>
    <row r="56" spans="1:12" ht="24" x14ac:dyDescent="0.2">
      <c r="A56" s="593"/>
      <c r="B56" s="164" t="s">
        <v>3930</v>
      </c>
      <c r="C56" s="164" t="s">
        <v>4451</v>
      </c>
      <c r="D56" s="166">
        <v>43039</v>
      </c>
      <c r="E56" s="164" t="s">
        <v>3598</v>
      </c>
      <c r="F56" s="592"/>
      <c r="G56" s="592"/>
      <c r="H56" s="591"/>
      <c r="I56" s="591"/>
      <c r="J56" s="589"/>
      <c r="K56" s="589"/>
      <c r="L56" s="590"/>
    </row>
    <row r="57" spans="1:12" ht="24" x14ac:dyDescent="0.2">
      <c r="A57" s="593">
        <v>811</v>
      </c>
      <c r="B57" s="161" t="s">
        <v>20</v>
      </c>
      <c r="C57" s="162" t="s">
        <v>21</v>
      </c>
      <c r="D57" s="162" t="s">
        <v>1884</v>
      </c>
      <c r="E57" s="162" t="s">
        <v>1885</v>
      </c>
      <c r="F57" s="594" t="s">
        <v>14</v>
      </c>
      <c r="G57" s="594"/>
      <c r="H57" s="592"/>
      <c r="I57" s="592"/>
      <c r="J57" s="592"/>
      <c r="K57" s="592"/>
      <c r="L57" s="592"/>
    </row>
    <row r="58" spans="1:12" x14ac:dyDescent="0.2">
      <c r="A58" s="593"/>
      <c r="B58" s="589" t="s">
        <v>4446</v>
      </c>
      <c r="C58" s="595" t="s">
        <v>4450</v>
      </c>
      <c r="D58" s="596">
        <v>43033</v>
      </c>
      <c r="E58" s="589" t="s">
        <v>2880</v>
      </c>
      <c r="F58" s="589" t="s">
        <v>4452</v>
      </c>
      <c r="G58" s="589"/>
      <c r="H58" s="591" t="s">
        <v>1890</v>
      </c>
      <c r="I58" s="591"/>
      <c r="J58" s="164" t="s">
        <v>1891</v>
      </c>
      <c r="K58" s="164" t="s">
        <v>0</v>
      </c>
      <c r="L58" s="165">
        <v>444.5</v>
      </c>
    </row>
    <row r="59" spans="1:12" x14ac:dyDescent="0.2">
      <c r="A59" s="593"/>
      <c r="B59" s="589"/>
      <c r="C59" s="595"/>
      <c r="D59" s="596"/>
      <c r="E59" s="589"/>
      <c r="F59" s="589"/>
      <c r="G59" s="589"/>
      <c r="H59" s="591" t="s">
        <v>1892</v>
      </c>
      <c r="I59" s="591"/>
      <c r="J59" s="164" t="s">
        <v>1891</v>
      </c>
      <c r="K59" s="164" t="s">
        <v>0</v>
      </c>
      <c r="L59" s="165">
        <v>575</v>
      </c>
    </row>
    <row r="60" spans="1:12" ht="24" x14ac:dyDescent="0.2">
      <c r="A60" s="593"/>
      <c r="B60" s="161" t="s">
        <v>29</v>
      </c>
      <c r="C60" s="162" t="s">
        <v>30</v>
      </c>
      <c r="D60" s="162" t="s">
        <v>1893</v>
      </c>
      <c r="E60" s="162" t="s">
        <v>1894</v>
      </c>
      <c r="F60" s="592"/>
      <c r="G60" s="592"/>
      <c r="H60" s="591" t="s">
        <v>1895</v>
      </c>
      <c r="I60" s="591"/>
      <c r="J60" s="589" t="s">
        <v>1891</v>
      </c>
      <c r="K60" s="589" t="s">
        <v>1891</v>
      </c>
      <c r="L60" s="590">
        <v>0</v>
      </c>
    </row>
    <row r="61" spans="1:12" ht="24" x14ac:dyDescent="0.2">
      <c r="A61" s="593"/>
      <c r="B61" s="164" t="s">
        <v>3930</v>
      </c>
      <c r="C61" s="164" t="s">
        <v>4452</v>
      </c>
      <c r="D61" s="166">
        <v>43039</v>
      </c>
      <c r="E61" s="164" t="s">
        <v>3598</v>
      </c>
      <c r="F61" s="592"/>
      <c r="G61" s="592"/>
      <c r="H61" s="591"/>
      <c r="I61" s="591"/>
      <c r="J61" s="589"/>
      <c r="K61" s="589"/>
      <c r="L61" s="590"/>
    </row>
    <row r="62" spans="1:12" ht="24" x14ac:dyDescent="0.2">
      <c r="A62" s="593">
        <v>812</v>
      </c>
      <c r="B62" s="161" t="s">
        <v>20</v>
      </c>
      <c r="C62" s="162" t="s">
        <v>21</v>
      </c>
      <c r="D62" s="162" t="s">
        <v>1884</v>
      </c>
      <c r="E62" s="162" t="s">
        <v>1885</v>
      </c>
      <c r="F62" s="594" t="s">
        <v>14</v>
      </c>
      <c r="G62" s="594"/>
      <c r="H62" s="592"/>
      <c r="I62" s="592"/>
      <c r="J62" s="592"/>
      <c r="K62" s="592"/>
      <c r="L62" s="592"/>
    </row>
    <row r="63" spans="1:12" x14ac:dyDescent="0.2">
      <c r="A63" s="593"/>
      <c r="B63" s="589" t="s">
        <v>4453</v>
      </c>
      <c r="C63" s="595" t="s">
        <v>4454</v>
      </c>
      <c r="D63" s="596">
        <v>43045</v>
      </c>
      <c r="E63" s="589" t="s">
        <v>2169</v>
      </c>
      <c r="F63" s="589" t="s">
        <v>2170</v>
      </c>
      <c r="G63" s="589"/>
      <c r="H63" s="591" t="s">
        <v>1890</v>
      </c>
      <c r="I63" s="591"/>
      <c r="J63" s="164" t="s">
        <v>1891</v>
      </c>
      <c r="K63" s="164" t="s">
        <v>0</v>
      </c>
      <c r="L63" s="165">
        <v>155</v>
      </c>
    </row>
    <row r="64" spans="1:12" x14ac:dyDescent="0.2">
      <c r="A64" s="593"/>
      <c r="B64" s="589"/>
      <c r="C64" s="595"/>
      <c r="D64" s="596"/>
      <c r="E64" s="589"/>
      <c r="F64" s="589"/>
      <c r="G64" s="589"/>
      <c r="H64" s="591" t="s">
        <v>1892</v>
      </c>
      <c r="I64" s="591"/>
      <c r="J64" s="164" t="s">
        <v>1891</v>
      </c>
      <c r="K64" s="164" t="s">
        <v>1891</v>
      </c>
      <c r="L64" s="165">
        <v>0</v>
      </c>
    </row>
    <row r="65" spans="1:12" ht="24" x14ac:dyDescent="0.2">
      <c r="A65" s="593"/>
      <c r="B65" s="161" t="s">
        <v>29</v>
      </c>
      <c r="C65" s="162" t="s">
        <v>30</v>
      </c>
      <c r="D65" s="162" t="s">
        <v>1893</v>
      </c>
      <c r="E65" s="162" t="s">
        <v>1894</v>
      </c>
      <c r="F65" s="592"/>
      <c r="G65" s="592"/>
      <c r="H65" s="591" t="s">
        <v>1895</v>
      </c>
      <c r="I65" s="591"/>
      <c r="J65" s="589" t="s">
        <v>1891</v>
      </c>
      <c r="K65" s="589" t="s">
        <v>0</v>
      </c>
      <c r="L65" s="590">
        <v>300</v>
      </c>
    </row>
    <row r="66" spans="1:12" ht="24" x14ac:dyDescent="0.2">
      <c r="A66" s="593"/>
      <c r="B66" s="164" t="s">
        <v>1962</v>
      </c>
      <c r="C66" s="164" t="s">
        <v>2170</v>
      </c>
      <c r="D66" s="166">
        <v>43048</v>
      </c>
      <c r="E66" s="164" t="s">
        <v>2172</v>
      </c>
      <c r="F66" s="592"/>
      <c r="G66" s="592"/>
      <c r="H66" s="591"/>
      <c r="I66" s="591"/>
      <c r="J66" s="589"/>
      <c r="K66" s="589"/>
      <c r="L66" s="590"/>
    </row>
    <row r="67" spans="1:12" ht="24" x14ac:dyDescent="0.2">
      <c r="A67" s="593">
        <v>813</v>
      </c>
      <c r="B67" s="161" t="s">
        <v>20</v>
      </c>
      <c r="C67" s="162" t="s">
        <v>21</v>
      </c>
      <c r="D67" s="162" t="s">
        <v>1884</v>
      </c>
      <c r="E67" s="162" t="s">
        <v>1885</v>
      </c>
      <c r="F67" s="594" t="s">
        <v>14</v>
      </c>
      <c r="G67" s="594"/>
      <c r="H67" s="592"/>
      <c r="I67" s="592"/>
      <c r="J67" s="592"/>
      <c r="K67" s="592"/>
      <c r="L67" s="592"/>
    </row>
    <row r="68" spans="1:12" x14ac:dyDescent="0.2">
      <c r="A68" s="593"/>
      <c r="B68" s="589" t="s">
        <v>4455</v>
      </c>
      <c r="C68" s="595" t="s">
        <v>4456</v>
      </c>
      <c r="D68" s="596">
        <v>43011</v>
      </c>
      <c r="E68" s="589" t="s">
        <v>4457</v>
      </c>
      <c r="F68" s="589" t="s">
        <v>4458</v>
      </c>
      <c r="G68" s="589"/>
      <c r="H68" s="591" t="s">
        <v>1890</v>
      </c>
      <c r="I68" s="591"/>
      <c r="J68" s="164" t="s">
        <v>1891</v>
      </c>
      <c r="K68" s="164" t="s">
        <v>0</v>
      </c>
      <c r="L68" s="165">
        <v>576.4</v>
      </c>
    </row>
    <row r="69" spans="1:12" x14ac:dyDescent="0.2">
      <c r="A69" s="593"/>
      <c r="B69" s="589"/>
      <c r="C69" s="595"/>
      <c r="D69" s="596"/>
      <c r="E69" s="589"/>
      <c r="F69" s="589"/>
      <c r="G69" s="589"/>
      <c r="H69" s="591" t="s">
        <v>1892</v>
      </c>
      <c r="I69" s="591"/>
      <c r="J69" s="164" t="s">
        <v>1891</v>
      </c>
      <c r="K69" s="164" t="s">
        <v>1891</v>
      </c>
      <c r="L69" s="165">
        <v>0</v>
      </c>
    </row>
    <row r="70" spans="1:12" ht="24" x14ac:dyDescent="0.2">
      <c r="A70" s="593"/>
      <c r="B70" s="161" t="s">
        <v>29</v>
      </c>
      <c r="C70" s="162" t="s">
        <v>30</v>
      </c>
      <c r="D70" s="162" t="s">
        <v>1893</v>
      </c>
      <c r="E70" s="162" t="s">
        <v>1894</v>
      </c>
      <c r="F70" s="592"/>
      <c r="G70" s="592"/>
      <c r="H70" s="591" t="s">
        <v>1895</v>
      </c>
      <c r="I70" s="591"/>
      <c r="J70" s="589" t="s">
        <v>1891</v>
      </c>
      <c r="K70" s="589" t="s">
        <v>0</v>
      </c>
      <c r="L70" s="590">
        <v>445</v>
      </c>
    </row>
    <row r="71" spans="1:12" ht="24" x14ac:dyDescent="0.2">
      <c r="A71" s="593"/>
      <c r="B71" s="164" t="s">
        <v>2030</v>
      </c>
      <c r="C71" s="164" t="s">
        <v>4458</v>
      </c>
      <c r="D71" s="166">
        <v>43016</v>
      </c>
      <c r="E71" s="164" t="s">
        <v>2694</v>
      </c>
      <c r="F71" s="592"/>
      <c r="G71" s="592"/>
      <c r="H71" s="591"/>
      <c r="I71" s="591"/>
      <c r="J71" s="589"/>
      <c r="K71" s="589"/>
      <c r="L71" s="590"/>
    </row>
    <row r="72" spans="1:12" ht="24" x14ac:dyDescent="0.2">
      <c r="A72" s="593">
        <v>814</v>
      </c>
      <c r="B72" s="161" t="s">
        <v>20</v>
      </c>
      <c r="C72" s="162" t="s">
        <v>21</v>
      </c>
      <c r="D72" s="162" t="s">
        <v>1884</v>
      </c>
      <c r="E72" s="162" t="s">
        <v>1885</v>
      </c>
      <c r="F72" s="594" t="s">
        <v>14</v>
      </c>
      <c r="G72" s="594"/>
      <c r="H72" s="592"/>
      <c r="I72" s="592"/>
      <c r="J72" s="592"/>
      <c r="K72" s="592"/>
      <c r="L72" s="592"/>
    </row>
    <row r="73" spans="1:12" x14ac:dyDescent="0.2">
      <c r="A73" s="593"/>
      <c r="B73" s="589" t="s">
        <v>4459</v>
      </c>
      <c r="C73" s="595" t="s">
        <v>4460</v>
      </c>
      <c r="D73" s="596">
        <v>43009</v>
      </c>
      <c r="E73" s="589" t="s">
        <v>2335</v>
      </c>
      <c r="F73" s="589" t="s">
        <v>4461</v>
      </c>
      <c r="G73" s="589"/>
      <c r="H73" s="591" t="s">
        <v>1890</v>
      </c>
      <c r="I73" s="591"/>
      <c r="J73" s="164" t="s">
        <v>1891</v>
      </c>
      <c r="K73" s="164" t="s">
        <v>0</v>
      </c>
      <c r="L73" s="165">
        <v>1198</v>
      </c>
    </row>
    <row r="74" spans="1:12" x14ac:dyDescent="0.2">
      <c r="A74" s="593"/>
      <c r="B74" s="589"/>
      <c r="C74" s="595"/>
      <c r="D74" s="596"/>
      <c r="E74" s="589"/>
      <c r="F74" s="589"/>
      <c r="G74" s="589"/>
      <c r="H74" s="591" t="s">
        <v>1892</v>
      </c>
      <c r="I74" s="591"/>
      <c r="J74" s="164" t="s">
        <v>1891</v>
      </c>
      <c r="K74" s="164" t="s">
        <v>1891</v>
      </c>
      <c r="L74" s="165">
        <v>0</v>
      </c>
    </row>
    <row r="75" spans="1:12" ht="24" x14ac:dyDescent="0.2">
      <c r="A75" s="593"/>
      <c r="B75" s="161" t="s">
        <v>29</v>
      </c>
      <c r="C75" s="162" t="s">
        <v>30</v>
      </c>
      <c r="D75" s="162" t="s">
        <v>1893</v>
      </c>
      <c r="E75" s="162" t="s">
        <v>1894</v>
      </c>
      <c r="F75" s="592"/>
      <c r="G75" s="592"/>
      <c r="H75" s="591" t="s">
        <v>1895</v>
      </c>
      <c r="I75" s="591"/>
      <c r="J75" s="589" t="s">
        <v>1891</v>
      </c>
      <c r="K75" s="589" t="s">
        <v>0</v>
      </c>
      <c r="L75" s="590">
        <v>198.69</v>
      </c>
    </row>
    <row r="76" spans="1:12" ht="24" x14ac:dyDescent="0.2">
      <c r="A76" s="593"/>
      <c r="B76" s="164" t="s">
        <v>2059</v>
      </c>
      <c r="C76" s="164" t="s">
        <v>4461</v>
      </c>
      <c r="D76" s="166">
        <v>43016</v>
      </c>
      <c r="E76" s="164" t="s">
        <v>2190</v>
      </c>
      <c r="F76" s="592"/>
      <c r="G76" s="592"/>
      <c r="H76" s="591"/>
      <c r="I76" s="591"/>
      <c r="J76" s="589"/>
      <c r="K76" s="589"/>
      <c r="L76" s="590"/>
    </row>
    <row r="77" spans="1:12" ht="24" x14ac:dyDescent="0.2">
      <c r="A77" s="593">
        <v>815</v>
      </c>
      <c r="B77" s="161" t="s">
        <v>20</v>
      </c>
      <c r="C77" s="162" t="s">
        <v>21</v>
      </c>
      <c r="D77" s="162" t="s">
        <v>1884</v>
      </c>
      <c r="E77" s="162" t="s">
        <v>1885</v>
      </c>
      <c r="F77" s="594" t="s">
        <v>14</v>
      </c>
      <c r="G77" s="594"/>
      <c r="H77" s="592"/>
      <c r="I77" s="592"/>
      <c r="J77" s="592"/>
      <c r="K77" s="592"/>
      <c r="L77" s="592"/>
    </row>
    <row r="78" spans="1:12" x14ac:dyDescent="0.2">
      <c r="A78" s="593"/>
      <c r="B78" s="589" t="s">
        <v>4462</v>
      </c>
      <c r="C78" s="595" t="s">
        <v>4463</v>
      </c>
      <c r="D78" s="596">
        <v>43009</v>
      </c>
      <c r="E78" s="589" t="s">
        <v>2460</v>
      </c>
      <c r="F78" s="589" t="s">
        <v>4464</v>
      </c>
      <c r="G78" s="589"/>
      <c r="H78" s="591" t="s">
        <v>1890</v>
      </c>
      <c r="I78" s="591"/>
      <c r="J78" s="164" t="s">
        <v>1891</v>
      </c>
      <c r="K78" s="164" t="s">
        <v>1891</v>
      </c>
      <c r="L78" s="165">
        <v>0</v>
      </c>
    </row>
    <row r="79" spans="1:12" x14ac:dyDescent="0.2">
      <c r="A79" s="593"/>
      <c r="B79" s="589"/>
      <c r="C79" s="595"/>
      <c r="D79" s="596"/>
      <c r="E79" s="589"/>
      <c r="F79" s="589"/>
      <c r="G79" s="589"/>
      <c r="H79" s="591" t="s">
        <v>1892</v>
      </c>
      <c r="I79" s="591"/>
      <c r="J79" s="589" t="s">
        <v>1891</v>
      </c>
      <c r="K79" s="589" t="s">
        <v>0</v>
      </c>
      <c r="L79" s="590">
        <v>1113.67</v>
      </c>
    </row>
    <row r="80" spans="1:12" x14ac:dyDescent="0.2">
      <c r="A80" s="593"/>
      <c r="B80" s="589"/>
      <c r="C80" s="595"/>
      <c r="D80" s="596"/>
      <c r="E80" s="589"/>
      <c r="F80" s="589"/>
      <c r="G80" s="589"/>
      <c r="H80" s="591"/>
      <c r="I80" s="591"/>
      <c r="J80" s="589"/>
      <c r="K80" s="589"/>
      <c r="L80" s="590"/>
    </row>
    <row r="81" spans="1:12" ht="24" x14ac:dyDescent="0.2">
      <c r="A81" s="593"/>
      <c r="B81" s="161" t="s">
        <v>29</v>
      </c>
      <c r="C81" s="162" t="s">
        <v>30</v>
      </c>
      <c r="D81" s="162" t="s">
        <v>1893</v>
      </c>
      <c r="E81" s="162" t="s">
        <v>1894</v>
      </c>
      <c r="F81" s="592"/>
      <c r="G81" s="592"/>
      <c r="H81" s="591" t="s">
        <v>1895</v>
      </c>
      <c r="I81" s="591"/>
      <c r="J81" s="589" t="s">
        <v>1891</v>
      </c>
      <c r="K81" s="589" t="s">
        <v>0</v>
      </c>
      <c r="L81" s="590">
        <v>150</v>
      </c>
    </row>
    <row r="82" spans="1:12" ht="24" x14ac:dyDescent="0.2">
      <c r="A82" s="593"/>
      <c r="B82" s="164" t="s">
        <v>1896</v>
      </c>
      <c r="C82" s="164" t="s">
        <v>4464</v>
      </c>
      <c r="D82" s="166">
        <v>43015</v>
      </c>
      <c r="E82" s="164" t="s">
        <v>3305</v>
      </c>
      <c r="F82" s="592"/>
      <c r="G82" s="592"/>
      <c r="H82" s="591"/>
      <c r="I82" s="591"/>
      <c r="J82" s="589"/>
      <c r="K82" s="589"/>
      <c r="L82" s="590"/>
    </row>
    <row r="83" spans="1:12" ht="24" x14ac:dyDescent="0.2">
      <c r="A83" s="593">
        <v>816</v>
      </c>
      <c r="B83" s="161" t="s">
        <v>20</v>
      </c>
      <c r="C83" s="162" t="s">
        <v>21</v>
      </c>
      <c r="D83" s="162" t="s">
        <v>1884</v>
      </c>
      <c r="E83" s="162" t="s">
        <v>1885</v>
      </c>
      <c r="F83" s="594" t="s">
        <v>14</v>
      </c>
      <c r="G83" s="594"/>
      <c r="H83" s="592"/>
      <c r="I83" s="592"/>
      <c r="J83" s="592"/>
      <c r="K83" s="592"/>
      <c r="L83" s="592"/>
    </row>
    <row r="84" spans="1:12" x14ac:dyDescent="0.2">
      <c r="A84" s="593"/>
      <c r="B84" s="589" t="s">
        <v>4462</v>
      </c>
      <c r="C84" s="595" t="s">
        <v>4465</v>
      </c>
      <c r="D84" s="596">
        <v>43053</v>
      </c>
      <c r="E84" s="589" t="s">
        <v>2589</v>
      </c>
      <c r="F84" s="589" t="s">
        <v>4466</v>
      </c>
      <c r="G84" s="589"/>
      <c r="H84" s="591" t="s">
        <v>1890</v>
      </c>
      <c r="I84" s="591"/>
      <c r="J84" s="164" t="s">
        <v>1891</v>
      </c>
      <c r="K84" s="164" t="s">
        <v>0</v>
      </c>
      <c r="L84" s="165">
        <v>410</v>
      </c>
    </row>
    <row r="85" spans="1:12" x14ac:dyDescent="0.2">
      <c r="A85" s="593"/>
      <c r="B85" s="589"/>
      <c r="C85" s="595"/>
      <c r="D85" s="596"/>
      <c r="E85" s="589"/>
      <c r="F85" s="589"/>
      <c r="G85" s="589"/>
      <c r="H85" s="591" t="s">
        <v>1892</v>
      </c>
      <c r="I85" s="591"/>
      <c r="J85" s="164" t="s">
        <v>1891</v>
      </c>
      <c r="K85" s="164" t="s">
        <v>0</v>
      </c>
      <c r="L85" s="165">
        <v>3903</v>
      </c>
    </row>
    <row r="86" spans="1:12" ht="24" x14ac:dyDescent="0.2">
      <c r="A86" s="593"/>
      <c r="B86" s="161" t="s">
        <v>29</v>
      </c>
      <c r="C86" s="162" t="s">
        <v>30</v>
      </c>
      <c r="D86" s="162" t="s">
        <v>1893</v>
      </c>
      <c r="E86" s="162" t="s">
        <v>1894</v>
      </c>
      <c r="F86" s="592"/>
      <c r="G86" s="592"/>
      <c r="H86" s="591" t="s">
        <v>1895</v>
      </c>
      <c r="I86" s="591"/>
      <c r="J86" s="589" t="s">
        <v>1891</v>
      </c>
      <c r="K86" s="589" t="s">
        <v>1891</v>
      </c>
      <c r="L86" s="590">
        <v>0</v>
      </c>
    </row>
    <row r="87" spans="1:12" ht="24" x14ac:dyDescent="0.2">
      <c r="A87" s="593"/>
      <c r="B87" s="164" t="s">
        <v>1896</v>
      </c>
      <c r="C87" s="164" t="s">
        <v>4466</v>
      </c>
      <c r="D87" s="166">
        <v>43063</v>
      </c>
      <c r="E87" s="164" t="s">
        <v>4467</v>
      </c>
      <c r="F87" s="592"/>
      <c r="G87" s="592"/>
      <c r="H87" s="591"/>
      <c r="I87" s="591"/>
      <c r="J87" s="589"/>
      <c r="K87" s="589"/>
      <c r="L87" s="590"/>
    </row>
    <row r="88" spans="1:12" ht="24" x14ac:dyDescent="0.2">
      <c r="A88" s="593">
        <v>817</v>
      </c>
      <c r="B88" s="161" t="s">
        <v>20</v>
      </c>
      <c r="C88" s="162" t="s">
        <v>21</v>
      </c>
      <c r="D88" s="162" t="s">
        <v>1884</v>
      </c>
      <c r="E88" s="162" t="s">
        <v>1885</v>
      </c>
      <c r="F88" s="594" t="s">
        <v>14</v>
      </c>
      <c r="G88" s="594"/>
      <c r="H88" s="592"/>
      <c r="I88" s="592"/>
      <c r="J88" s="592"/>
      <c r="K88" s="592"/>
      <c r="L88" s="592"/>
    </row>
    <row r="89" spans="1:12" x14ac:dyDescent="0.2">
      <c r="A89" s="593"/>
      <c r="B89" s="589" t="s">
        <v>4462</v>
      </c>
      <c r="C89" s="595" t="s">
        <v>4465</v>
      </c>
      <c r="D89" s="596">
        <v>43053</v>
      </c>
      <c r="E89" s="589" t="s">
        <v>2589</v>
      </c>
      <c r="F89" s="589" t="s">
        <v>2983</v>
      </c>
      <c r="G89" s="589"/>
      <c r="H89" s="591" t="s">
        <v>1890</v>
      </c>
      <c r="I89" s="591"/>
      <c r="J89" s="164" t="s">
        <v>1891</v>
      </c>
      <c r="K89" s="164" t="s">
        <v>0</v>
      </c>
      <c r="L89" s="165">
        <v>547.74</v>
      </c>
    </row>
    <row r="90" spans="1:12" x14ac:dyDescent="0.2">
      <c r="A90" s="593"/>
      <c r="B90" s="589"/>
      <c r="C90" s="595"/>
      <c r="D90" s="596"/>
      <c r="E90" s="589"/>
      <c r="F90" s="589"/>
      <c r="G90" s="589"/>
      <c r="H90" s="591" t="s">
        <v>1892</v>
      </c>
      <c r="I90" s="591"/>
      <c r="J90" s="164" t="s">
        <v>1891</v>
      </c>
      <c r="K90" s="164" t="s">
        <v>1891</v>
      </c>
      <c r="L90" s="165">
        <v>0</v>
      </c>
    </row>
    <row r="91" spans="1:12" ht="24" x14ac:dyDescent="0.2">
      <c r="A91" s="593"/>
      <c r="B91" s="161" t="s">
        <v>29</v>
      </c>
      <c r="C91" s="162" t="s">
        <v>30</v>
      </c>
      <c r="D91" s="162" t="s">
        <v>1893</v>
      </c>
      <c r="E91" s="162" t="s">
        <v>1894</v>
      </c>
      <c r="F91" s="592"/>
      <c r="G91" s="592"/>
      <c r="H91" s="591" t="s">
        <v>1895</v>
      </c>
      <c r="I91" s="591"/>
      <c r="J91" s="589" t="s">
        <v>1891</v>
      </c>
      <c r="K91" s="589" t="s">
        <v>0</v>
      </c>
      <c r="L91" s="590">
        <v>776.67</v>
      </c>
    </row>
    <row r="92" spans="1:12" ht="24" x14ac:dyDescent="0.2">
      <c r="A92" s="593"/>
      <c r="B92" s="164" t="s">
        <v>1896</v>
      </c>
      <c r="C92" s="164" t="s">
        <v>2983</v>
      </c>
      <c r="D92" s="166">
        <v>43063</v>
      </c>
      <c r="E92" s="164" t="s">
        <v>4467</v>
      </c>
      <c r="F92" s="592"/>
      <c r="G92" s="592"/>
      <c r="H92" s="591"/>
      <c r="I92" s="591"/>
      <c r="J92" s="589"/>
      <c r="K92" s="589"/>
      <c r="L92" s="590"/>
    </row>
    <row r="93" spans="1:12" ht="24" x14ac:dyDescent="0.2">
      <c r="A93" s="593">
        <v>818</v>
      </c>
      <c r="B93" s="161" t="s">
        <v>20</v>
      </c>
      <c r="C93" s="162" t="s">
        <v>21</v>
      </c>
      <c r="D93" s="162" t="s">
        <v>1884</v>
      </c>
      <c r="E93" s="162" t="s">
        <v>1885</v>
      </c>
      <c r="F93" s="594" t="s">
        <v>14</v>
      </c>
      <c r="G93" s="594"/>
      <c r="H93" s="592"/>
      <c r="I93" s="592"/>
      <c r="J93" s="592"/>
      <c r="K93" s="592"/>
      <c r="L93" s="592"/>
    </row>
    <row r="94" spans="1:12" x14ac:dyDescent="0.2">
      <c r="A94" s="593"/>
      <c r="B94" s="589" t="s">
        <v>4462</v>
      </c>
      <c r="C94" s="595" t="s">
        <v>4465</v>
      </c>
      <c r="D94" s="596">
        <v>43053</v>
      </c>
      <c r="E94" s="589" t="s">
        <v>2589</v>
      </c>
      <c r="F94" s="589" t="s">
        <v>4468</v>
      </c>
      <c r="G94" s="589"/>
      <c r="H94" s="591" t="s">
        <v>1890</v>
      </c>
      <c r="I94" s="591"/>
      <c r="J94" s="164" t="s">
        <v>1891</v>
      </c>
      <c r="K94" s="164" t="s">
        <v>0</v>
      </c>
      <c r="L94" s="165">
        <v>181.05</v>
      </c>
    </row>
    <row r="95" spans="1:12" x14ac:dyDescent="0.2">
      <c r="A95" s="593"/>
      <c r="B95" s="589"/>
      <c r="C95" s="595"/>
      <c r="D95" s="596"/>
      <c r="E95" s="589"/>
      <c r="F95" s="589"/>
      <c r="G95" s="589"/>
      <c r="H95" s="591" t="s">
        <v>1892</v>
      </c>
      <c r="I95" s="591"/>
      <c r="J95" s="164" t="s">
        <v>1891</v>
      </c>
      <c r="K95" s="164" t="s">
        <v>0</v>
      </c>
      <c r="L95" s="165">
        <v>324.98</v>
      </c>
    </row>
    <row r="96" spans="1:12" ht="24" x14ac:dyDescent="0.2">
      <c r="A96" s="593"/>
      <c r="B96" s="161" t="s">
        <v>29</v>
      </c>
      <c r="C96" s="162" t="s">
        <v>30</v>
      </c>
      <c r="D96" s="162" t="s">
        <v>1893</v>
      </c>
      <c r="E96" s="162" t="s">
        <v>1894</v>
      </c>
      <c r="F96" s="592"/>
      <c r="G96" s="592"/>
      <c r="H96" s="591" t="s">
        <v>1895</v>
      </c>
      <c r="I96" s="591"/>
      <c r="J96" s="589" t="s">
        <v>1891</v>
      </c>
      <c r="K96" s="589" t="s">
        <v>1891</v>
      </c>
      <c r="L96" s="590">
        <v>0</v>
      </c>
    </row>
    <row r="97" spans="1:12" ht="24" x14ac:dyDescent="0.2">
      <c r="A97" s="593"/>
      <c r="B97" s="164" t="s">
        <v>1896</v>
      </c>
      <c r="C97" s="164" t="s">
        <v>4468</v>
      </c>
      <c r="D97" s="166">
        <v>43063</v>
      </c>
      <c r="E97" s="164" t="s">
        <v>4467</v>
      </c>
      <c r="F97" s="592"/>
      <c r="G97" s="592"/>
      <c r="H97" s="591"/>
      <c r="I97" s="591"/>
      <c r="J97" s="589"/>
      <c r="K97" s="589"/>
      <c r="L97" s="590"/>
    </row>
    <row r="98" spans="1:12" ht="24" x14ac:dyDescent="0.2">
      <c r="A98" s="593">
        <v>819</v>
      </c>
      <c r="B98" s="161" t="s">
        <v>20</v>
      </c>
      <c r="C98" s="162" t="s">
        <v>21</v>
      </c>
      <c r="D98" s="162" t="s">
        <v>1884</v>
      </c>
      <c r="E98" s="162" t="s">
        <v>1885</v>
      </c>
      <c r="F98" s="594" t="s">
        <v>14</v>
      </c>
      <c r="G98" s="594"/>
      <c r="H98" s="592"/>
      <c r="I98" s="592"/>
      <c r="J98" s="592"/>
      <c r="K98" s="592"/>
      <c r="L98" s="592"/>
    </row>
    <row r="99" spans="1:12" x14ac:dyDescent="0.2">
      <c r="A99" s="593"/>
      <c r="B99" s="589" t="s">
        <v>4462</v>
      </c>
      <c r="C99" s="595" t="s">
        <v>4469</v>
      </c>
      <c r="D99" s="596">
        <v>43111</v>
      </c>
      <c r="E99" s="589" t="s">
        <v>2460</v>
      </c>
      <c r="F99" s="589" t="s">
        <v>3228</v>
      </c>
      <c r="G99" s="589"/>
      <c r="H99" s="591" t="s">
        <v>1890</v>
      </c>
      <c r="I99" s="591"/>
      <c r="J99" s="164" t="s">
        <v>1891</v>
      </c>
      <c r="K99" s="164" t="s">
        <v>0</v>
      </c>
      <c r="L99" s="165">
        <v>435</v>
      </c>
    </row>
    <row r="100" spans="1:12" x14ac:dyDescent="0.2">
      <c r="A100" s="593"/>
      <c r="B100" s="589"/>
      <c r="C100" s="595"/>
      <c r="D100" s="596"/>
      <c r="E100" s="589"/>
      <c r="F100" s="589"/>
      <c r="G100" s="589"/>
      <c r="H100" s="591" t="s">
        <v>1892</v>
      </c>
      <c r="I100" s="591"/>
      <c r="J100" s="589" t="s">
        <v>1891</v>
      </c>
      <c r="K100" s="589" t="s">
        <v>0</v>
      </c>
      <c r="L100" s="590">
        <v>760.16</v>
      </c>
    </row>
    <row r="101" spans="1:12" x14ac:dyDescent="0.2">
      <c r="A101" s="593"/>
      <c r="B101" s="589"/>
      <c r="C101" s="595"/>
      <c r="D101" s="596"/>
      <c r="E101" s="589"/>
      <c r="F101" s="589"/>
      <c r="G101" s="589"/>
      <c r="H101" s="591"/>
      <c r="I101" s="591"/>
      <c r="J101" s="589"/>
      <c r="K101" s="589"/>
      <c r="L101" s="590"/>
    </row>
    <row r="102" spans="1:12" ht="24" x14ac:dyDescent="0.2">
      <c r="A102" s="593"/>
      <c r="B102" s="161" t="s">
        <v>29</v>
      </c>
      <c r="C102" s="162" t="s">
        <v>30</v>
      </c>
      <c r="D102" s="162" t="s">
        <v>1893</v>
      </c>
      <c r="E102" s="162" t="s">
        <v>1894</v>
      </c>
      <c r="F102" s="592"/>
      <c r="G102" s="592"/>
      <c r="H102" s="591" t="s">
        <v>1895</v>
      </c>
      <c r="I102" s="591"/>
      <c r="J102" s="589" t="s">
        <v>1891</v>
      </c>
      <c r="K102" s="589" t="s">
        <v>1891</v>
      </c>
      <c r="L102" s="590">
        <v>0</v>
      </c>
    </row>
    <row r="103" spans="1:12" ht="24" x14ac:dyDescent="0.2">
      <c r="A103" s="593"/>
      <c r="B103" s="164" t="s">
        <v>1896</v>
      </c>
      <c r="C103" s="164" t="s">
        <v>3228</v>
      </c>
      <c r="D103" s="166">
        <v>43116</v>
      </c>
      <c r="E103" s="164" t="s">
        <v>4470</v>
      </c>
      <c r="F103" s="592"/>
      <c r="G103" s="592"/>
      <c r="H103" s="591"/>
      <c r="I103" s="591"/>
      <c r="J103" s="589"/>
      <c r="K103" s="589"/>
      <c r="L103" s="590"/>
    </row>
    <row r="104" spans="1:12" ht="24" x14ac:dyDescent="0.2">
      <c r="A104" s="593">
        <v>820</v>
      </c>
      <c r="B104" s="161" t="s">
        <v>20</v>
      </c>
      <c r="C104" s="162" t="s">
        <v>21</v>
      </c>
      <c r="D104" s="162" t="s">
        <v>1884</v>
      </c>
      <c r="E104" s="162" t="s">
        <v>1885</v>
      </c>
      <c r="F104" s="594" t="s">
        <v>14</v>
      </c>
      <c r="G104" s="594"/>
      <c r="H104" s="592"/>
      <c r="I104" s="592"/>
      <c r="J104" s="592"/>
      <c r="K104" s="592"/>
      <c r="L104" s="592"/>
    </row>
    <row r="105" spans="1:12" x14ac:dyDescent="0.2">
      <c r="A105" s="593"/>
      <c r="B105" s="589" t="s">
        <v>4462</v>
      </c>
      <c r="C105" s="595" t="s">
        <v>4471</v>
      </c>
      <c r="D105" s="596">
        <v>43170</v>
      </c>
      <c r="E105" s="589" t="s">
        <v>2712</v>
      </c>
      <c r="F105" s="589" t="s">
        <v>4472</v>
      </c>
      <c r="G105" s="589"/>
      <c r="H105" s="591" t="s">
        <v>1890</v>
      </c>
      <c r="I105" s="591"/>
      <c r="J105" s="164" t="s">
        <v>1891</v>
      </c>
      <c r="K105" s="164" t="s">
        <v>0</v>
      </c>
      <c r="L105" s="165">
        <v>1050</v>
      </c>
    </row>
    <row r="106" spans="1:12" x14ac:dyDescent="0.2">
      <c r="A106" s="593"/>
      <c r="B106" s="589"/>
      <c r="C106" s="595"/>
      <c r="D106" s="596"/>
      <c r="E106" s="589"/>
      <c r="F106" s="589"/>
      <c r="G106" s="589"/>
      <c r="H106" s="591" t="s">
        <v>1892</v>
      </c>
      <c r="I106" s="591"/>
      <c r="J106" s="589" t="s">
        <v>1891</v>
      </c>
      <c r="K106" s="589" t="s">
        <v>0</v>
      </c>
      <c r="L106" s="590">
        <v>364.52</v>
      </c>
    </row>
    <row r="107" spans="1:12" x14ac:dyDescent="0.2">
      <c r="A107" s="593"/>
      <c r="B107" s="589"/>
      <c r="C107" s="595"/>
      <c r="D107" s="596"/>
      <c r="E107" s="589"/>
      <c r="F107" s="589"/>
      <c r="G107" s="589"/>
      <c r="H107" s="591"/>
      <c r="I107" s="591"/>
      <c r="J107" s="589"/>
      <c r="K107" s="589"/>
      <c r="L107" s="590"/>
    </row>
    <row r="108" spans="1:12" ht="24" x14ac:dyDescent="0.2">
      <c r="A108" s="593"/>
      <c r="B108" s="161" t="s">
        <v>29</v>
      </c>
      <c r="C108" s="162" t="s">
        <v>30</v>
      </c>
      <c r="D108" s="162" t="s">
        <v>1893</v>
      </c>
      <c r="E108" s="162" t="s">
        <v>1894</v>
      </c>
      <c r="F108" s="592"/>
      <c r="G108" s="592"/>
      <c r="H108" s="591" t="s">
        <v>1895</v>
      </c>
      <c r="I108" s="591"/>
      <c r="J108" s="589" t="s">
        <v>1891</v>
      </c>
      <c r="K108" s="589" t="s">
        <v>1891</v>
      </c>
      <c r="L108" s="590">
        <v>0</v>
      </c>
    </row>
    <row r="109" spans="1:12" ht="24" x14ac:dyDescent="0.2">
      <c r="A109" s="593"/>
      <c r="B109" s="164" t="s">
        <v>1896</v>
      </c>
      <c r="C109" s="164" t="s">
        <v>4472</v>
      </c>
      <c r="D109" s="166">
        <v>43188</v>
      </c>
      <c r="E109" s="164" t="s">
        <v>4473</v>
      </c>
      <c r="F109" s="592"/>
      <c r="G109" s="592"/>
      <c r="H109" s="591"/>
      <c r="I109" s="591"/>
      <c r="J109" s="589"/>
      <c r="K109" s="589"/>
      <c r="L109" s="590"/>
    </row>
    <row r="110" spans="1:12" ht="24" x14ac:dyDescent="0.2">
      <c r="A110" s="593">
        <v>821</v>
      </c>
      <c r="B110" s="161" t="s">
        <v>20</v>
      </c>
      <c r="C110" s="162" t="s">
        <v>21</v>
      </c>
      <c r="D110" s="162" t="s">
        <v>1884</v>
      </c>
      <c r="E110" s="162" t="s">
        <v>1885</v>
      </c>
      <c r="F110" s="594" t="s">
        <v>14</v>
      </c>
      <c r="G110" s="594"/>
      <c r="H110" s="592"/>
      <c r="I110" s="592"/>
      <c r="J110" s="592"/>
      <c r="K110" s="592"/>
      <c r="L110" s="592"/>
    </row>
    <row r="111" spans="1:12" x14ac:dyDescent="0.2">
      <c r="A111" s="593"/>
      <c r="B111" s="589" t="s">
        <v>4462</v>
      </c>
      <c r="C111" s="595" t="s">
        <v>4471</v>
      </c>
      <c r="D111" s="596">
        <v>43170</v>
      </c>
      <c r="E111" s="589" t="s">
        <v>2712</v>
      </c>
      <c r="F111" s="589" t="s">
        <v>1958</v>
      </c>
      <c r="G111" s="589"/>
      <c r="H111" s="591" t="s">
        <v>1890</v>
      </c>
      <c r="I111" s="591"/>
      <c r="J111" s="164" t="s">
        <v>1891</v>
      </c>
      <c r="K111" s="164" t="s">
        <v>0</v>
      </c>
      <c r="L111" s="165">
        <v>992</v>
      </c>
    </row>
    <row r="112" spans="1:12" x14ac:dyDescent="0.2">
      <c r="A112" s="593"/>
      <c r="B112" s="589"/>
      <c r="C112" s="595"/>
      <c r="D112" s="596"/>
      <c r="E112" s="589"/>
      <c r="F112" s="589"/>
      <c r="G112" s="589"/>
      <c r="H112" s="591" t="s">
        <v>1892</v>
      </c>
      <c r="I112" s="591"/>
      <c r="J112" s="589" t="s">
        <v>1891</v>
      </c>
      <c r="K112" s="589" t="s">
        <v>1891</v>
      </c>
      <c r="L112" s="590">
        <v>0</v>
      </c>
    </row>
    <row r="113" spans="1:12" x14ac:dyDescent="0.2">
      <c r="A113" s="593"/>
      <c r="B113" s="589"/>
      <c r="C113" s="595"/>
      <c r="D113" s="596"/>
      <c r="E113" s="589"/>
      <c r="F113" s="589"/>
      <c r="G113" s="589"/>
      <c r="H113" s="591"/>
      <c r="I113" s="591"/>
      <c r="J113" s="589"/>
      <c r="K113" s="589"/>
      <c r="L113" s="590"/>
    </row>
    <row r="114" spans="1:12" ht="24" x14ac:dyDescent="0.2">
      <c r="A114" s="593"/>
      <c r="B114" s="161" t="s">
        <v>29</v>
      </c>
      <c r="C114" s="162" t="s">
        <v>30</v>
      </c>
      <c r="D114" s="162" t="s">
        <v>1893</v>
      </c>
      <c r="E114" s="162" t="s">
        <v>1894</v>
      </c>
      <c r="F114" s="592"/>
      <c r="G114" s="592"/>
      <c r="H114" s="591" t="s">
        <v>1895</v>
      </c>
      <c r="I114" s="591"/>
      <c r="J114" s="589" t="s">
        <v>1891</v>
      </c>
      <c r="K114" s="589" t="s">
        <v>1891</v>
      </c>
      <c r="L114" s="590">
        <v>0</v>
      </c>
    </row>
    <row r="115" spans="1:12" ht="24" x14ac:dyDescent="0.2">
      <c r="A115" s="593"/>
      <c r="B115" s="164" t="s">
        <v>1896</v>
      </c>
      <c r="C115" s="164" t="s">
        <v>1958</v>
      </c>
      <c r="D115" s="166">
        <v>43188</v>
      </c>
      <c r="E115" s="164" t="s">
        <v>4473</v>
      </c>
      <c r="F115" s="592"/>
      <c r="G115" s="592"/>
      <c r="H115" s="591"/>
      <c r="I115" s="591"/>
      <c r="J115" s="589"/>
      <c r="K115" s="589"/>
      <c r="L115" s="590"/>
    </row>
    <row r="116" spans="1:12" ht="24" x14ac:dyDescent="0.2">
      <c r="A116" s="593">
        <v>822</v>
      </c>
      <c r="B116" s="161" t="s">
        <v>20</v>
      </c>
      <c r="C116" s="162" t="s">
        <v>21</v>
      </c>
      <c r="D116" s="162" t="s">
        <v>1884</v>
      </c>
      <c r="E116" s="162" t="s">
        <v>1885</v>
      </c>
      <c r="F116" s="594" t="s">
        <v>14</v>
      </c>
      <c r="G116" s="594"/>
      <c r="H116" s="592"/>
      <c r="I116" s="592"/>
      <c r="J116" s="592"/>
      <c r="K116" s="592"/>
      <c r="L116" s="592"/>
    </row>
    <row r="117" spans="1:12" x14ac:dyDescent="0.2">
      <c r="A117" s="593"/>
      <c r="B117" s="589" t="s">
        <v>4462</v>
      </c>
      <c r="C117" s="595" t="s">
        <v>4471</v>
      </c>
      <c r="D117" s="596">
        <v>43170</v>
      </c>
      <c r="E117" s="589" t="s">
        <v>2712</v>
      </c>
      <c r="F117" s="589" t="s">
        <v>4474</v>
      </c>
      <c r="G117" s="589"/>
      <c r="H117" s="591" t="s">
        <v>1890</v>
      </c>
      <c r="I117" s="591"/>
      <c r="J117" s="164" t="s">
        <v>1891</v>
      </c>
      <c r="K117" s="164" t="s">
        <v>0</v>
      </c>
      <c r="L117" s="165">
        <v>456.32</v>
      </c>
    </row>
    <row r="118" spans="1:12" x14ac:dyDescent="0.2">
      <c r="A118" s="593"/>
      <c r="B118" s="589"/>
      <c r="C118" s="595"/>
      <c r="D118" s="596"/>
      <c r="E118" s="589"/>
      <c r="F118" s="589"/>
      <c r="G118" s="589"/>
      <c r="H118" s="591" t="s">
        <v>1892</v>
      </c>
      <c r="I118" s="591"/>
      <c r="J118" s="589" t="s">
        <v>1891</v>
      </c>
      <c r="K118" s="589" t="s">
        <v>0</v>
      </c>
      <c r="L118" s="590">
        <v>1165.8600000000001</v>
      </c>
    </row>
    <row r="119" spans="1:12" x14ac:dyDescent="0.2">
      <c r="A119" s="593"/>
      <c r="B119" s="589"/>
      <c r="C119" s="595"/>
      <c r="D119" s="596"/>
      <c r="E119" s="589"/>
      <c r="F119" s="589"/>
      <c r="G119" s="589"/>
      <c r="H119" s="591"/>
      <c r="I119" s="591"/>
      <c r="J119" s="589"/>
      <c r="K119" s="589"/>
      <c r="L119" s="590"/>
    </row>
    <row r="120" spans="1:12" ht="24" x14ac:dyDescent="0.2">
      <c r="A120" s="593"/>
      <c r="B120" s="161" t="s">
        <v>29</v>
      </c>
      <c r="C120" s="162" t="s">
        <v>30</v>
      </c>
      <c r="D120" s="162" t="s">
        <v>1893</v>
      </c>
      <c r="E120" s="162" t="s">
        <v>1894</v>
      </c>
      <c r="F120" s="592"/>
      <c r="G120" s="592"/>
      <c r="H120" s="591" t="s">
        <v>1895</v>
      </c>
      <c r="I120" s="591"/>
      <c r="J120" s="589" t="s">
        <v>1891</v>
      </c>
      <c r="K120" s="589" t="s">
        <v>1891</v>
      </c>
      <c r="L120" s="590">
        <v>0</v>
      </c>
    </row>
    <row r="121" spans="1:12" ht="24" x14ac:dyDescent="0.2">
      <c r="A121" s="593"/>
      <c r="B121" s="164" t="s">
        <v>1896</v>
      </c>
      <c r="C121" s="164" t="s">
        <v>4474</v>
      </c>
      <c r="D121" s="166">
        <v>43188</v>
      </c>
      <c r="E121" s="164" t="s">
        <v>4473</v>
      </c>
      <c r="F121" s="592"/>
      <c r="G121" s="592"/>
      <c r="H121" s="591"/>
      <c r="I121" s="591"/>
      <c r="J121" s="589"/>
      <c r="K121" s="589"/>
      <c r="L121" s="590"/>
    </row>
    <row r="122" spans="1:12" ht="24" x14ac:dyDescent="0.2">
      <c r="A122" s="593">
        <v>823</v>
      </c>
      <c r="B122" s="161" t="s">
        <v>20</v>
      </c>
      <c r="C122" s="162" t="s">
        <v>21</v>
      </c>
      <c r="D122" s="162" t="s">
        <v>1884</v>
      </c>
      <c r="E122" s="162" t="s">
        <v>1885</v>
      </c>
      <c r="F122" s="594" t="s">
        <v>14</v>
      </c>
      <c r="G122" s="594"/>
      <c r="H122" s="592"/>
      <c r="I122" s="592"/>
      <c r="J122" s="592"/>
      <c r="K122" s="592"/>
      <c r="L122" s="592"/>
    </row>
    <row r="123" spans="1:12" x14ac:dyDescent="0.2">
      <c r="A123" s="593"/>
      <c r="B123" s="589" t="s">
        <v>4462</v>
      </c>
      <c r="C123" s="595" t="s">
        <v>4471</v>
      </c>
      <c r="D123" s="596">
        <v>43170</v>
      </c>
      <c r="E123" s="589" t="s">
        <v>2712</v>
      </c>
      <c r="F123" s="589" t="s">
        <v>4468</v>
      </c>
      <c r="G123" s="589"/>
      <c r="H123" s="591" t="s">
        <v>1890</v>
      </c>
      <c r="I123" s="591"/>
      <c r="J123" s="164" t="s">
        <v>1891</v>
      </c>
      <c r="K123" s="164" t="s">
        <v>0</v>
      </c>
      <c r="L123" s="165">
        <v>375.72</v>
      </c>
    </row>
    <row r="124" spans="1:12" x14ac:dyDescent="0.2">
      <c r="A124" s="593"/>
      <c r="B124" s="589"/>
      <c r="C124" s="595"/>
      <c r="D124" s="596"/>
      <c r="E124" s="589"/>
      <c r="F124" s="589"/>
      <c r="G124" s="589"/>
      <c r="H124" s="591" t="s">
        <v>1892</v>
      </c>
      <c r="I124" s="591"/>
      <c r="J124" s="589" t="s">
        <v>1891</v>
      </c>
      <c r="K124" s="589" t="s">
        <v>0</v>
      </c>
      <c r="L124" s="590">
        <v>78.02</v>
      </c>
    </row>
    <row r="125" spans="1:12" x14ac:dyDescent="0.2">
      <c r="A125" s="593"/>
      <c r="B125" s="589"/>
      <c r="C125" s="595"/>
      <c r="D125" s="596"/>
      <c r="E125" s="589"/>
      <c r="F125" s="589"/>
      <c r="G125" s="589"/>
      <c r="H125" s="591"/>
      <c r="I125" s="591"/>
      <c r="J125" s="589"/>
      <c r="K125" s="589"/>
      <c r="L125" s="590"/>
    </row>
    <row r="126" spans="1:12" ht="24" x14ac:dyDescent="0.2">
      <c r="A126" s="593"/>
      <c r="B126" s="161" t="s">
        <v>29</v>
      </c>
      <c r="C126" s="162" t="s">
        <v>30</v>
      </c>
      <c r="D126" s="162" t="s">
        <v>1893</v>
      </c>
      <c r="E126" s="162" t="s">
        <v>1894</v>
      </c>
      <c r="F126" s="592"/>
      <c r="G126" s="592"/>
      <c r="H126" s="591" t="s">
        <v>1895</v>
      </c>
      <c r="I126" s="591"/>
      <c r="J126" s="589" t="s">
        <v>1891</v>
      </c>
      <c r="K126" s="589" t="s">
        <v>1891</v>
      </c>
      <c r="L126" s="590">
        <v>0</v>
      </c>
    </row>
    <row r="127" spans="1:12" ht="24" x14ac:dyDescent="0.2">
      <c r="A127" s="593"/>
      <c r="B127" s="164" t="s">
        <v>1896</v>
      </c>
      <c r="C127" s="164" t="s">
        <v>4468</v>
      </c>
      <c r="D127" s="166">
        <v>43188</v>
      </c>
      <c r="E127" s="164" t="s">
        <v>4473</v>
      </c>
      <c r="F127" s="592"/>
      <c r="G127" s="592"/>
      <c r="H127" s="591"/>
      <c r="I127" s="591"/>
      <c r="J127" s="589"/>
      <c r="K127" s="589"/>
      <c r="L127" s="590"/>
    </row>
    <row r="128" spans="1:12" ht="24" x14ac:dyDescent="0.2">
      <c r="A128" s="593">
        <v>824</v>
      </c>
      <c r="B128" s="161" t="s">
        <v>20</v>
      </c>
      <c r="C128" s="162" t="s">
        <v>21</v>
      </c>
      <c r="D128" s="162" t="s">
        <v>1884</v>
      </c>
      <c r="E128" s="162" t="s">
        <v>1885</v>
      </c>
      <c r="F128" s="594" t="s">
        <v>14</v>
      </c>
      <c r="G128" s="594"/>
      <c r="H128" s="592"/>
      <c r="I128" s="592"/>
      <c r="J128" s="592"/>
      <c r="K128" s="592"/>
      <c r="L128" s="592"/>
    </row>
    <row r="129" spans="1:12" x14ac:dyDescent="0.2">
      <c r="A129" s="593"/>
      <c r="B129" s="589" t="s">
        <v>4475</v>
      </c>
      <c r="C129" s="595" t="s">
        <v>4476</v>
      </c>
      <c r="D129" s="596">
        <v>43017</v>
      </c>
      <c r="E129" s="589" t="s">
        <v>4477</v>
      </c>
      <c r="F129" s="589" t="s">
        <v>4478</v>
      </c>
      <c r="G129" s="589"/>
      <c r="H129" s="591" t="s">
        <v>1890</v>
      </c>
      <c r="I129" s="591"/>
      <c r="J129" s="164" t="s">
        <v>1891</v>
      </c>
      <c r="K129" s="164" t="s">
        <v>0</v>
      </c>
      <c r="L129" s="165">
        <v>242.5</v>
      </c>
    </row>
    <row r="130" spans="1:12" x14ac:dyDescent="0.2">
      <c r="A130" s="593"/>
      <c r="B130" s="589"/>
      <c r="C130" s="595"/>
      <c r="D130" s="596"/>
      <c r="E130" s="589"/>
      <c r="F130" s="589"/>
      <c r="G130" s="589"/>
      <c r="H130" s="591" t="s">
        <v>1892</v>
      </c>
      <c r="I130" s="591"/>
      <c r="J130" s="164" t="s">
        <v>1891</v>
      </c>
      <c r="K130" s="164" t="s">
        <v>0</v>
      </c>
      <c r="L130" s="165">
        <v>407.6</v>
      </c>
    </row>
    <row r="131" spans="1:12" ht="24" x14ac:dyDescent="0.2">
      <c r="A131" s="593"/>
      <c r="B131" s="161" t="s">
        <v>29</v>
      </c>
      <c r="C131" s="162" t="s">
        <v>30</v>
      </c>
      <c r="D131" s="162" t="s">
        <v>1893</v>
      </c>
      <c r="E131" s="162" t="s">
        <v>1894</v>
      </c>
      <c r="F131" s="592"/>
      <c r="G131" s="592"/>
      <c r="H131" s="591" t="s">
        <v>1895</v>
      </c>
      <c r="I131" s="591"/>
      <c r="J131" s="589" t="s">
        <v>1891</v>
      </c>
      <c r="K131" s="589" t="s">
        <v>1891</v>
      </c>
      <c r="L131" s="590">
        <v>0</v>
      </c>
    </row>
    <row r="132" spans="1:12" ht="24" x14ac:dyDescent="0.2">
      <c r="A132" s="593"/>
      <c r="B132" s="164" t="s">
        <v>1896</v>
      </c>
      <c r="C132" s="164" t="s">
        <v>4478</v>
      </c>
      <c r="D132" s="166">
        <v>43018</v>
      </c>
      <c r="E132" s="164" t="s">
        <v>4479</v>
      </c>
      <c r="F132" s="592"/>
      <c r="G132" s="592"/>
      <c r="H132" s="591"/>
      <c r="I132" s="591"/>
      <c r="J132" s="589"/>
      <c r="K132" s="589"/>
      <c r="L132" s="590"/>
    </row>
    <row r="133" spans="1:12" ht="24" x14ac:dyDescent="0.2">
      <c r="A133" s="593">
        <v>825</v>
      </c>
      <c r="B133" s="161" t="s">
        <v>20</v>
      </c>
      <c r="C133" s="162" t="s">
        <v>21</v>
      </c>
      <c r="D133" s="162" t="s">
        <v>1884</v>
      </c>
      <c r="E133" s="162" t="s">
        <v>1885</v>
      </c>
      <c r="F133" s="594" t="s">
        <v>14</v>
      </c>
      <c r="G133" s="594"/>
      <c r="H133" s="592"/>
      <c r="I133" s="592"/>
      <c r="J133" s="592"/>
      <c r="K133" s="592"/>
      <c r="L133" s="592"/>
    </row>
    <row r="134" spans="1:12" x14ac:dyDescent="0.2">
      <c r="A134" s="593"/>
      <c r="B134" s="589" t="s">
        <v>4480</v>
      </c>
      <c r="C134" s="595" t="s">
        <v>4481</v>
      </c>
      <c r="D134" s="596">
        <v>43081</v>
      </c>
      <c r="E134" s="589" t="s">
        <v>2801</v>
      </c>
      <c r="F134" s="589" t="s">
        <v>4482</v>
      </c>
      <c r="G134" s="589"/>
      <c r="H134" s="591" t="s">
        <v>1890</v>
      </c>
      <c r="I134" s="591"/>
      <c r="J134" s="164" t="s">
        <v>1891</v>
      </c>
      <c r="K134" s="164" t="s">
        <v>0</v>
      </c>
      <c r="L134" s="165">
        <v>223</v>
      </c>
    </row>
    <row r="135" spans="1:12" x14ac:dyDescent="0.2">
      <c r="A135" s="593"/>
      <c r="B135" s="589"/>
      <c r="C135" s="595"/>
      <c r="D135" s="596"/>
      <c r="E135" s="589"/>
      <c r="F135" s="589"/>
      <c r="G135" s="589"/>
      <c r="H135" s="591" t="s">
        <v>1892</v>
      </c>
      <c r="I135" s="591"/>
      <c r="J135" s="164" t="s">
        <v>1891</v>
      </c>
      <c r="K135" s="164" t="s">
        <v>0</v>
      </c>
      <c r="L135" s="165">
        <v>592.83000000000004</v>
      </c>
    </row>
    <row r="136" spans="1:12" ht="24" x14ac:dyDescent="0.2">
      <c r="A136" s="593"/>
      <c r="B136" s="161" t="s">
        <v>29</v>
      </c>
      <c r="C136" s="162" t="s">
        <v>30</v>
      </c>
      <c r="D136" s="162" t="s">
        <v>1893</v>
      </c>
      <c r="E136" s="162" t="s">
        <v>1894</v>
      </c>
      <c r="F136" s="592"/>
      <c r="G136" s="592"/>
      <c r="H136" s="591" t="s">
        <v>1895</v>
      </c>
      <c r="I136" s="591"/>
      <c r="J136" s="589" t="s">
        <v>1891</v>
      </c>
      <c r="K136" s="589" t="s">
        <v>1891</v>
      </c>
      <c r="L136" s="590">
        <v>0</v>
      </c>
    </row>
    <row r="137" spans="1:12" ht="24" x14ac:dyDescent="0.2">
      <c r="A137" s="593"/>
      <c r="B137" s="164" t="s">
        <v>4483</v>
      </c>
      <c r="C137" s="164" t="s">
        <v>4482</v>
      </c>
      <c r="D137" s="166">
        <v>43082</v>
      </c>
      <c r="E137" s="164" t="s">
        <v>4484</v>
      </c>
      <c r="F137" s="592"/>
      <c r="G137" s="592"/>
      <c r="H137" s="591"/>
      <c r="I137" s="591"/>
      <c r="J137" s="589"/>
      <c r="K137" s="589"/>
      <c r="L137" s="590"/>
    </row>
    <row r="138" spans="1:12" ht="24" x14ac:dyDescent="0.2">
      <c r="A138" s="593">
        <v>826</v>
      </c>
      <c r="B138" s="161" t="s">
        <v>20</v>
      </c>
      <c r="C138" s="162" t="s">
        <v>21</v>
      </c>
      <c r="D138" s="162" t="s">
        <v>1884</v>
      </c>
      <c r="E138" s="162" t="s">
        <v>1885</v>
      </c>
      <c r="F138" s="594" t="s">
        <v>14</v>
      </c>
      <c r="G138" s="594"/>
      <c r="H138" s="592"/>
      <c r="I138" s="592"/>
      <c r="J138" s="592"/>
      <c r="K138" s="592"/>
      <c r="L138" s="592"/>
    </row>
    <row r="139" spans="1:12" x14ac:dyDescent="0.2">
      <c r="A139" s="593"/>
      <c r="B139" s="589" t="s">
        <v>4485</v>
      </c>
      <c r="C139" s="595" t="s">
        <v>4486</v>
      </c>
      <c r="D139" s="596">
        <v>43068</v>
      </c>
      <c r="E139" s="589" t="s">
        <v>2004</v>
      </c>
      <c r="F139" s="589" t="s">
        <v>2757</v>
      </c>
      <c r="G139" s="589"/>
      <c r="H139" s="591" t="s">
        <v>1890</v>
      </c>
      <c r="I139" s="591"/>
      <c r="J139" s="164" t="s">
        <v>1891</v>
      </c>
      <c r="K139" s="164" t="s">
        <v>0</v>
      </c>
      <c r="L139" s="165">
        <v>211.95</v>
      </c>
    </row>
    <row r="140" spans="1:12" x14ac:dyDescent="0.2">
      <c r="A140" s="593"/>
      <c r="B140" s="589"/>
      <c r="C140" s="595"/>
      <c r="D140" s="596"/>
      <c r="E140" s="589"/>
      <c r="F140" s="589"/>
      <c r="G140" s="589"/>
      <c r="H140" s="591" t="s">
        <v>1892</v>
      </c>
      <c r="I140" s="591"/>
      <c r="J140" s="164" t="s">
        <v>1891</v>
      </c>
      <c r="K140" s="164" t="s">
        <v>0</v>
      </c>
      <c r="L140" s="165">
        <v>467.46</v>
      </c>
    </row>
    <row r="141" spans="1:12" ht="24" x14ac:dyDescent="0.2">
      <c r="A141" s="593"/>
      <c r="B141" s="161" t="s">
        <v>29</v>
      </c>
      <c r="C141" s="162" t="s">
        <v>30</v>
      </c>
      <c r="D141" s="162" t="s">
        <v>1893</v>
      </c>
      <c r="E141" s="162" t="s">
        <v>1894</v>
      </c>
      <c r="F141" s="592"/>
      <c r="G141" s="592"/>
      <c r="H141" s="591" t="s">
        <v>1895</v>
      </c>
      <c r="I141" s="591"/>
      <c r="J141" s="589" t="s">
        <v>1891</v>
      </c>
      <c r="K141" s="589" t="s">
        <v>0</v>
      </c>
      <c r="L141" s="590">
        <v>160</v>
      </c>
    </row>
    <row r="142" spans="1:12" ht="24" x14ac:dyDescent="0.2">
      <c r="A142" s="593"/>
      <c r="B142" s="164" t="s">
        <v>2059</v>
      </c>
      <c r="C142" s="164" t="s">
        <v>2757</v>
      </c>
      <c r="D142" s="166">
        <v>43069</v>
      </c>
      <c r="E142" s="164" t="s">
        <v>3348</v>
      </c>
      <c r="F142" s="592"/>
      <c r="G142" s="592"/>
      <c r="H142" s="591"/>
      <c r="I142" s="591"/>
      <c r="J142" s="589"/>
      <c r="K142" s="589"/>
      <c r="L142" s="590"/>
    </row>
    <row r="143" spans="1:12" ht="24" x14ac:dyDescent="0.2">
      <c r="A143" s="593">
        <v>827</v>
      </c>
      <c r="B143" s="161" t="s">
        <v>20</v>
      </c>
      <c r="C143" s="162" t="s">
        <v>21</v>
      </c>
      <c r="D143" s="162" t="s">
        <v>1884</v>
      </c>
      <c r="E143" s="162" t="s">
        <v>1885</v>
      </c>
      <c r="F143" s="594" t="s">
        <v>14</v>
      </c>
      <c r="G143" s="594"/>
      <c r="H143" s="592"/>
      <c r="I143" s="592"/>
      <c r="J143" s="592"/>
      <c r="K143" s="592"/>
      <c r="L143" s="592"/>
    </row>
    <row r="144" spans="1:12" x14ac:dyDescent="0.2">
      <c r="A144" s="593"/>
      <c r="B144" s="589" t="s">
        <v>4485</v>
      </c>
      <c r="C144" s="595" t="s">
        <v>4487</v>
      </c>
      <c r="D144" s="596">
        <v>43158</v>
      </c>
      <c r="E144" s="589" t="s">
        <v>4488</v>
      </c>
      <c r="F144" s="589" t="s">
        <v>4285</v>
      </c>
      <c r="G144" s="589"/>
      <c r="H144" s="591" t="s">
        <v>1890</v>
      </c>
      <c r="I144" s="591"/>
      <c r="J144" s="164" t="s">
        <v>1891</v>
      </c>
      <c r="K144" s="164" t="s">
        <v>0</v>
      </c>
      <c r="L144" s="165">
        <v>381.34</v>
      </c>
    </row>
    <row r="145" spans="1:12" x14ac:dyDescent="0.2">
      <c r="A145" s="593"/>
      <c r="B145" s="589"/>
      <c r="C145" s="595"/>
      <c r="D145" s="596"/>
      <c r="E145" s="589"/>
      <c r="F145" s="589"/>
      <c r="G145" s="589"/>
      <c r="H145" s="591" t="s">
        <v>1892</v>
      </c>
      <c r="I145" s="591"/>
      <c r="J145" s="589" t="s">
        <v>1891</v>
      </c>
      <c r="K145" s="589" t="s">
        <v>1891</v>
      </c>
      <c r="L145" s="590">
        <v>0</v>
      </c>
    </row>
    <row r="146" spans="1:12" x14ac:dyDescent="0.2">
      <c r="A146" s="593"/>
      <c r="B146" s="589"/>
      <c r="C146" s="595"/>
      <c r="D146" s="596"/>
      <c r="E146" s="589"/>
      <c r="F146" s="589"/>
      <c r="G146" s="589"/>
      <c r="H146" s="591"/>
      <c r="I146" s="591"/>
      <c r="J146" s="589"/>
      <c r="K146" s="589"/>
      <c r="L146" s="590"/>
    </row>
    <row r="147" spans="1:12" ht="24" x14ac:dyDescent="0.2">
      <c r="A147" s="593"/>
      <c r="B147" s="161" t="s">
        <v>29</v>
      </c>
      <c r="C147" s="162" t="s">
        <v>30</v>
      </c>
      <c r="D147" s="162" t="s">
        <v>1893</v>
      </c>
      <c r="E147" s="162" t="s">
        <v>1894</v>
      </c>
      <c r="F147" s="592"/>
      <c r="G147" s="592"/>
      <c r="H147" s="591" t="s">
        <v>1895</v>
      </c>
      <c r="I147" s="591"/>
      <c r="J147" s="589" t="s">
        <v>1891</v>
      </c>
      <c r="K147" s="589" t="s">
        <v>0</v>
      </c>
      <c r="L147" s="590">
        <v>960.76</v>
      </c>
    </row>
    <row r="148" spans="1:12" ht="24" x14ac:dyDescent="0.2">
      <c r="A148" s="593"/>
      <c r="B148" s="164" t="s">
        <v>2059</v>
      </c>
      <c r="C148" s="164" t="s">
        <v>4285</v>
      </c>
      <c r="D148" s="166">
        <v>43163</v>
      </c>
      <c r="E148" s="164" t="s">
        <v>2644</v>
      </c>
      <c r="F148" s="592"/>
      <c r="G148" s="592"/>
      <c r="H148" s="591"/>
      <c r="I148" s="591"/>
      <c r="J148" s="589"/>
      <c r="K148" s="589"/>
      <c r="L148" s="590"/>
    </row>
    <row r="149" spans="1:12" ht="24" x14ac:dyDescent="0.2">
      <c r="A149" s="593">
        <v>828</v>
      </c>
      <c r="B149" s="161" t="s">
        <v>20</v>
      </c>
      <c r="C149" s="162" t="s">
        <v>21</v>
      </c>
      <c r="D149" s="162" t="s">
        <v>1884</v>
      </c>
      <c r="E149" s="162" t="s">
        <v>1885</v>
      </c>
      <c r="F149" s="594" t="s">
        <v>14</v>
      </c>
      <c r="G149" s="594"/>
      <c r="H149" s="592"/>
      <c r="I149" s="592"/>
      <c r="J149" s="592"/>
      <c r="K149" s="592"/>
      <c r="L149" s="592"/>
    </row>
    <row r="150" spans="1:12" x14ac:dyDescent="0.2">
      <c r="A150" s="593"/>
      <c r="B150" s="589" t="s">
        <v>4489</v>
      </c>
      <c r="C150" s="595" t="s">
        <v>4490</v>
      </c>
      <c r="D150" s="596">
        <v>43045</v>
      </c>
      <c r="E150" s="589" t="s">
        <v>2134</v>
      </c>
      <c r="F150" s="589" t="s">
        <v>2135</v>
      </c>
      <c r="G150" s="589"/>
      <c r="H150" s="591" t="s">
        <v>1890</v>
      </c>
      <c r="I150" s="591"/>
      <c r="J150" s="164" t="s">
        <v>1891</v>
      </c>
      <c r="K150" s="164" t="s">
        <v>0</v>
      </c>
      <c r="L150" s="165">
        <v>184.42</v>
      </c>
    </row>
    <row r="151" spans="1:12" x14ac:dyDescent="0.2">
      <c r="A151" s="593"/>
      <c r="B151" s="589"/>
      <c r="C151" s="595"/>
      <c r="D151" s="596"/>
      <c r="E151" s="589"/>
      <c r="F151" s="589"/>
      <c r="G151" s="589"/>
      <c r="H151" s="591" t="s">
        <v>1892</v>
      </c>
      <c r="I151" s="591"/>
      <c r="J151" s="589" t="s">
        <v>1891</v>
      </c>
      <c r="K151" s="589" t="s">
        <v>0</v>
      </c>
      <c r="L151" s="590">
        <v>230.4</v>
      </c>
    </row>
    <row r="152" spans="1:12" x14ac:dyDescent="0.2">
      <c r="A152" s="593"/>
      <c r="B152" s="589"/>
      <c r="C152" s="595"/>
      <c r="D152" s="596"/>
      <c r="E152" s="589"/>
      <c r="F152" s="589"/>
      <c r="G152" s="589"/>
      <c r="H152" s="591"/>
      <c r="I152" s="591"/>
      <c r="J152" s="589"/>
      <c r="K152" s="589"/>
      <c r="L152" s="590"/>
    </row>
    <row r="153" spans="1:12" ht="24" x14ac:dyDescent="0.2">
      <c r="A153" s="593"/>
      <c r="B153" s="161" t="s">
        <v>29</v>
      </c>
      <c r="C153" s="162" t="s">
        <v>30</v>
      </c>
      <c r="D153" s="162" t="s">
        <v>1893</v>
      </c>
      <c r="E153" s="162" t="s">
        <v>1894</v>
      </c>
      <c r="F153" s="592"/>
      <c r="G153" s="592"/>
      <c r="H153" s="591" t="s">
        <v>1895</v>
      </c>
      <c r="I153" s="591"/>
      <c r="J153" s="589" t="s">
        <v>1891</v>
      </c>
      <c r="K153" s="589" t="s">
        <v>0</v>
      </c>
      <c r="L153" s="590">
        <v>20</v>
      </c>
    </row>
    <row r="154" spans="1:12" ht="24" x14ac:dyDescent="0.2">
      <c r="A154" s="593"/>
      <c r="B154" s="164" t="s">
        <v>2059</v>
      </c>
      <c r="C154" s="164" t="s">
        <v>2135</v>
      </c>
      <c r="D154" s="166">
        <v>43046</v>
      </c>
      <c r="E154" s="164" t="s">
        <v>3839</v>
      </c>
      <c r="F154" s="592"/>
      <c r="G154" s="592"/>
      <c r="H154" s="591"/>
      <c r="I154" s="591"/>
      <c r="J154" s="589"/>
      <c r="K154" s="589"/>
      <c r="L154" s="590"/>
    </row>
    <row r="155" spans="1:12" ht="24" x14ac:dyDescent="0.2">
      <c r="A155" s="593">
        <v>829</v>
      </c>
      <c r="B155" s="161" t="s">
        <v>20</v>
      </c>
      <c r="C155" s="162" t="s">
        <v>21</v>
      </c>
      <c r="D155" s="162" t="s">
        <v>1884</v>
      </c>
      <c r="E155" s="162" t="s">
        <v>1885</v>
      </c>
      <c r="F155" s="594" t="s">
        <v>14</v>
      </c>
      <c r="G155" s="594"/>
      <c r="H155" s="592"/>
      <c r="I155" s="592"/>
      <c r="J155" s="592"/>
      <c r="K155" s="592"/>
      <c r="L155" s="592"/>
    </row>
    <row r="156" spans="1:12" x14ac:dyDescent="0.2">
      <c r="A156" s="593"/>
      <c r="B156" s="589" t="s">
        <v>4489</v>
      </c>
      <c r="C156" s="595" t="s">
        <v>4491</v>
      </c>
      <c r="D156" s="596">
        <v>43157</v>
      </c>
      <c r="E156" s="589" t="s">
        <v>3515</v>
      </c>
      <c r="F156" s="589" t="s">
        <v>3516</v>
      </c>
      <c r="G156" s="589"/>
      <c r="H156" s="591" t="s">
        <v>1890</v>
      </c>
      <c r="I156" s="591"/>
      <c r="J156" s="164" t="s">
        <v>1891</v>
      </c>
      <c r="K156" s="164" t="s">
        <v>0</v>
      </c>
      <c r="L156" s="165">
        <v>320.5</v>
      </c>
    </row>
    <row r="157" spans="1:12" x14ac:dyDescent="0.2">
      <c r="A157" s="593"/>
      <c r="B157" s="589"/>
      <c r="C157" s="595"/>
      <c r="D157" s="596"/>
      <c r="E157" s="589"/>
      <c r="F157" s="589"/>
      <c r="G157" s="589"/>
      <c r="H157" s="591" t="s">
        <v>1892</v>
      </c>
      <c r="I157" s="591"/>
      <c r="J157" s="589" t="s">
        <v>1891</v>
      </c>
      <c r="K157" s="589" t="s">
        <v>0</v>
      </c>
      <c r="L157" s="590">
        <v>946</v>
      </c>
    </row>
    <row r="158" spans="1:12" x14ac:dyDescent="0.2">
      <c r="A158" s="593"/>
      <c r="B158" s="589"/>
      <c r="C158" s="595"/>
      <c r="D158" s="596"/>
      <c r="E158" s="589"/>
      <c r="F158" s="589"/>
      <c r="G158" s="589"/>
      <c r="H158" s="591"/>
      <c r="I158" s="591"/>
      <c r="J158" s="589"/>
      <c r="K158" s="589"/>
      <c r="L158" s="590"/>
    </row>
    <row r="159" spans="1:12" ht="24" x14ac:dyDescent="0.2">
      <c r="A159" s="593"/>
      <c r="B159" s="161" t="s">
        <v>29</v>
      </c>
      <c r="C159" s="162" t="s">
        <v>30</v>
      </c>
      <c r="D159" s="162" t="s">
        <v>1893</v>
      </c>
      <c r="E159" s="162" t="s">
        <v>1894</v>
      </c>
      <c r="F159" s="592"/>
      <c r="G159" s="592"/>
      <c r="H159" s="591" t="s">
        <v>1895</v>
      </c>
      <c r="I159" s="591"/>
      <c r="J159" s="589" t="s">
        <v>1891</v>
      </c>
      <c r="K159" s="589" t="s">
        <v>0</v>
      </c>
      <c r="L159" s="590">
        <v>248</v>
      </c>
    </row>
    <row r="160" spans="1:12" ht="24" x14ac:dyDescent="0.2">
      <c r="A160" s="593"/>
      <c r="B160" s="164" t="s">
        <v>2059</v>
      </c>
      <c r="C160" s="164" t="s">
        <v>3516</v>
      </c>
      <c r="D160" s="166">
        <v>43159</v>
      </c>
      <c r="E160" s="164" t="s">
        <v>4492</v>
      </c>
      <c r="F160" s="592"/>
      <c r="G160" s="592"/>
      <c r="H160" s="591"/>
      <c r="I160" s="591"/>
      <c r="J160" s="589"/>
      <c r="K160" s="589"/>
      <c r="L160" s="590"/>
    </row>
    <row r="161" spans="1:12" ht="24" x14ac:dyDescent="0.2">
      <c r="A161" s="593">
        <v>830</v>
      </c>
      <c r="B161" s="161" t="s">
        <v>20</v>
      </c>
      <c r="C161" s="162" t="s">
        <v>21</v>
      </c>
      <c r="D161" s="162" t="s">
        <v>1884</v>
      </c>
      <c r="E161" s="162" t="s">
        <v>1885</v>
      </c>
      <c r="F161" s="594" t="s">
        <v>14</v>
      </c>
      <c r="G161" s="594"/>
      <c r="H161" s="592"/>
      <c r="I161" s="592"/>
      <c r="J161" s="592"/>
      <c r="K161" s="592"/>
      <c r="L161" s="592"/>
    </row>
    <row r="162" spans="1:12" x14ac:dyDescent="0.2">
      <c r="A162" s="593"/>
      <c r="B162" s="589" t="s">
        <v>4489</v>
      </c>
      <c r="C162" s="595" t="s">
        <v>4493</v>
      </c>
      <c r="D162" s="596">
        <v>43170</v>
      </c>
      <c r="E162" s="589" t="s">
        <v>2262</v>
      </c>
      <c r="F162" s="589" t="s">
        <v>3833</v>
      </c>
      <c r="G162" s="589"/>
      <c r="H162" s="591" t="s">
        <v>1890</v>
      </c>
      <c r="I162" s="591"/>
      <c r="J162" s="164" t="s">
        <v>1891</v>
      </c>
      <c r="K162" s="164" t="s">
        <v>1891</v>
      </c>
      <c r="L162" s="165">
        <v>0</v>
      </c>
    </row>
    <row r="163" spans="1:12" x14ac:dyDescent="0.2">
      <c r="A163" s="593"/>
      <c r="B163" s="589"/>
      <c r="C163" s="595"/>
      <c r="D163" s="596"/>
      <c r="E163" s="589"/>
      <c r="F163" s="589"/>
      <c r="G163" s="589"/>
      <c r="H163" s="591" t="s">
        <v>1892</v>
      </c>
      <c r="I163" s="591"/>
      <c r="J163" s="164" t="s">
        <v>1891</v>
      </c>
      <c r="K163" s="164" t="s">
        <v>1891</v>
      </c>
      <c r="L163" s="165">
        <v>0</v>
      </c>
    </row>
    <row r="164" spans="1:12" ht="24" x14ac:dyDescent="0.2">
      <c r="A164" s="593"/>
      <c r="B164" s="161" t="s">
        <v>29</v>
      </c>
      <c r="C164" s="162" t="s">
        <v>30</v>
      </c>
      <c r="D164" s="162" t="s">
        <v>1893</v>
      </c>
      <c r="E164" s="162" t="s">
        <v>1894</v>
      </c>
      <c r="F164" s="592"/>
      <c r="G164" s="592"/>
      <c r="H164" s="591" t="s">
        <v>1895</v>
      </c>
      <c r="I164" s="591"/>
      <c r="J164" s="589" t="s">
        <v>1891</v>
      </c>
      <c r="K164" s="589" t="s">
        <v>0</v>
      </c>
      <c r="L164" s="590">
        <v>1000</v>
      </c>
    </row>
    <row r="165" spans="1:12" ht="24" x14ac:dyDescent="0.2">
      <c r="A165" s="593"/>
      <c r="B165" s="164" t="s">
        <v>2059</v>
      </c>
      <c r="C165" s="164" t="s">
        <v>3833</v>
      </c>
      <c r="D165" s="166">
        <v>43175</v>
      </c>
      <c r="E165" s="164" t="s">
        <v>2391</v>
      </c>
      <c r="F165" s="592"/>
      <c r="G165" s="592"/>
      <c r="H165" s="591"/>
      <c r="I165" s="591"/>
      <c r="J165" s="589"/>
      <c r="K165" s="589"/>
      <c r="L165" s="590"/>
    </row>
    <row r="166" spans="1:12" ht="24" x14ac:dyDescent="0.2">
      <c r="A166" s="593">
        <v>831</v>
      </c>
      <c r="B166" s="161" t="s">
        <v>20</v>
      </c>
      <c r="C166" s="162" t="s">
        <v>21</v>
      </c>
      <c r="D166" s="162" t="s">
        <v>1884</v>
      </c>
      <c r="E166" s="162" t="s">
        <v>1885</v>
      </c>
      <c r="F166" s="594" t="s">
        <v>14</v>
      </c>
      <c r="G166" s="594"/>
      <c r="H166" s="592"/>
      <c r="I166" s="592"/>
      <c r="J166" s="592"/>
      <c r="K166" s="592"/>
      <c r="L166" s="592"/>
    </row>
    <row r="167" spans="1:12" x14ac:dyDescent="0.2">
      <c r="A167" s="593"/>
      <c r="B167" s="589" t="s">
        <v>4494</v>
      </c>
      <c r="C167" s="595" t="s">
        <v>4495</v>
      </c>
      <c r="D167" s="596">
        <v>43009</v>
      </c>
      <c r="E167" s="589" t="s">
        <v>4496</v>
      </c>
      <c r="F167" s="589" t="s">
        <v>4497</v>
      </c>
      <c r="G167" s="589"/>
      <c r="H167" s="591" t="s">
        <v>1890</v>
      </c>
      <c r="I167" s="591"/>
      <c r="J167" s="164" t="s">
        <v>1891</v>
      </c>
      <c r="K167" s="164" t="s">
        <v>0</v>
      </c>
      <c r="L167" s="165">
        <v>1760</v>
      </c>
    </row>
    <row r="168" spans="1:12" x14ac:dyDescent="0.2">
      <c r="A168" s="593"/>
      <c r="B168" s="589"/>
      <c r="C168" s="595"/>
      <c r="D168" s="596"/>
      <c r="E168" s="589"/>
      <c r="F168" s="589"/>
      <c r="G168" s="589"/>
      <c r="H168" s="591" t="s">
        <v>1892</v>
      </c>
      <c r="I168" s="591"/>
      <c r="J168" s="164" t="s">
        <v>1891</v>
      </c>
      <c r="K168" s="164" t="s">
        <v>1891</v>
      </c>
      <c r="L168" s="165">
        <v>0</v>
      </c>
    </row>
    <row r="169" spans="1:12" ht="24" x14ac:dyDescent="0.2">
      <c r="A169" s="593"/>
      <c r="B169" s="161" t="s">
        <v>29</v>
      </c>
      <c r="C169" s="162" t="s">
        <v>30</v>
      </c>
      <c r="D169" s="162" t="s">
        <v>1893</v>
      </c>
      <c r="E169" s="162" t="s">
        <v>1894</v>
      </c>
      <c r="F169" s="592"/>
      <c r="G169" s="592"/>
      <c r="H169" s="591" t="s">
        <v>1895</v>
      </c>
      <c r="I169" s="591"/>
      <c r="J169" s="589" t="s">
        <v>1891</v>
      </c>
      <c r="K169" s="589" t="s">
        <v>0</v>
      </c>
      <c r="L169" s="590">
        <v>100</v>
      </c>
    </row>
    <row r="170" spans="1:12" ht="24" x14ac:dyDescent="0.2">
      <c r="A170" s="593"/>
      <c r="B170" s="164" t="s">
        <v>1632</v>
      </c>
      <c r="C170" s="164" t="s">
        <v>4497</v>
      </c>
      <c r="D170" s="166">
        <v>43014</v>
      </c>
      <c r="E170" s="164" t="s">
        <v>4498</v>
      </c>
      <c r="F170" s="592"/>
      <c r="G170" s="592"/>
      <c r="H170" s="591"/>
      <c r="I170" s="591"/>
      <c r="J170" s="589"/>
      <c r="K170" s="589"/>
      <c r="L170" s="590"/>
    </row>
    <row r="171" spans="1:12" ht="24" x14ac:dyDescent="0.2">
      <c r="A171" s="593">
        <v>832</v>
      </c>
      <c r="B171" s="161" t="s">
        <v>20</v>
      </c>
      <c r="C171" s="162" t="s">
        <v>21</v>
      </c>
      <c r="D171" s="162" t="s">
        <v>1884</v>
      </c>
      <c r="E171" s="162" t="s">
        <v>1885</v>
      </c>
      <c r="F171" s="594" t="s">
        <v>14</v>
      </c>
      <c r="G171" s="594"/>
      <c r="H171" s="592"/>
      <c r="I171" s="592"/>
      <c r="J171" s="592"/>
      <c r="K171" s="592"/>
      <c r="L171" s="592"/>
    </row>
    <row r="172" spans="1:12" x14ac:dyDescent="0.2">
      <c r="A172" s="593"/>
      <c r="B172" s="589" t="s">
        <v>4499</v>
      </c>
      <c r="C172" s="589" t="s">
        <v>4500</v>
      </c>
      <c r="D172" s="596">
        <v>43014</v>
      </c>
      <c r="E172" s="589" t="s">
        <v>2242</v>
      </c>
      <c r="F172" s="589" t="s">
        <v>4501</v>
      </c>
      <c r="G172" s="589"/>
      <c r="H172" s="591" t="s">
        <v>1890</v>
      </c>
      <c r="I172" s="591"/>
      <c r="J172" s="164" t="s">
        <v>1891</v>
      </c>
      <c r="K172" s="164" t="s">
        <v>0</v>
      </c>
      <c r="L172" s="165">
        <v>203.5</v>
      </c>
    </row>
    <row r="173" spans="1:12" x14ac:dyDescent="0.2">
      <c r="A173" s="593"/>
      <c r="B173" s="589"/>
      <c r="C173" s="589"/>
      <c r="D173" s="596"/>
      <c r="E173" s="589"/>
      <c r="F173" s="589"/>
      <c r="G173" s="589"/>
      <c r="H173" s="591" t="s">
        <v>1892</v>
      </c>
      <c r="I173" s="591"/>
      <c r="J173" s="164" t="s">
        <v>1891</v>
      </c>
      <c r="K173" s="164" t="s">
        <v>0</v>
      </c>
      <c r="L173" s="165">
        <v>430.22</v>
      </c>
    </row>
    <row r="174" spans="1:12" ht="24" x14ac:dyDescent="0.2">
      <c r="A174" s="593"/>
      <c r="B174" s="161" t="s">
        <v>29</v>
      </c>
      <c r="C174" s="162" t="s">
        <v>30</v>
      </c>
      <c r="D174" s="162" t="s">
        <v>1893</v>
      </c>
      <c r="E174" s="162" t="s">
        <v>1894</v>
      </c>
      <c r="F174" s="592"/>
      <c r="G174" s="592"/>
      <c r="H174" s="591" t="s">
        <v>1895</v>
      </c>
      <c r="I174" s="591"/>
      <c r="J174" s="589" t="s">
        <v>1891</v>
      </c>
      <c r="K174" s="589" t="s">
        <v>1891</v>
      </c>
      <c r="L174" s="590">
        <v>0</v>
      </c>
    </row>
    <row r="175" spans="1:12" ht="24" x14ac:dyDescent="0.2">
      <c r="A175" s="593"/>
      <c r="B175" s="164" t="s">
        <v>1923</v>
      </c>
      <c r="C175" s="164" t="s">
        <v>4501</v>
      </c>
      <c r="D175" s="166">
        <v>43015</v>
      </c>
      <c r="E175" s="164" t="s">
        <v>2859</v>
      </c>
      <c r="F175" s="592"/>
      <c r="G175" s="592"/>
      <c r="H175" s="591"/>
      <c r="I175" s="591"/>
      <c r="J175" s="589"/>
      <c r="K175" s="589"/>
      <c r="L175" s="590"/>
    </row>
    <row r="176" spans="1:12" ht="24" x14ac:dyDescent="0.2">
      <c r="A176" s="593">
        <v>833</v>
      </c>
      <c r="B176" s="161" t="s">
        <v>20</v>
      </c>
      <c r="C176" s="162" t="s">
        <v>21</v>
      </c>
      <c r="D176" s="162" t="s">
        <v>1884</v>
      </c>
      <c r="E176" s="162" t="s">
        <v>1885</v>
      </c>
      <c r="F176" s="594" t="s">
        <v>14</v>
      </c>
      <c r="G176" s="594"/>
      <c r="H176" s="592"/>
      <c r="I176" s="592"/>
      <c r="J176" s="592"/>
      <c r="K176" s="592"/>
      <c r="L176" s="592"/>
    </row>
    <row r="177" spans="1:12" x14ac:dyDescent="0.2">
      <c r="A177" s="593"/>
      <c r="B177" s="589" t="s">
        <v>4499</v>
      </c>
      <c r="C177" s="589" t="s">
        <v>4502</v>
      </c>
      <c r="D177" s="596">
        <v>43022</v>
      </c>
      <c r="E177" s="589" t="s">
        <v>1957</v>
      </c>
      <c r="F177" s="589" t="s">
        <v>4503</v>
      </c>
      <c r="G177" s="589"/>
      <c r="H177" s="591" t="s">
        <v>1890</v>
      </c>
      <c r="I177" s="591"/>
      <c r="J177" s="164" t="s">
        <v>1891</v>
      </c>
      <c r="K177" s="164" t="s">
        <v>0</v>
      </c>
      <c r="L177" s="165">
        <v>187.25</v>
      </c>
    </row>
    <row r="178" spans="1:12" x14ac:dyDescent="0.2">
      <c r="A178" s="593"/>
      <c r="B178" s="589"/>
      <c r="C178" s="589"/>
      <c r="D178" s="596"/>
      <c r="E178" s="589"/>
      <c r="F178" s="589"/>
      <c r="G178" s="589"/>
      <c r="H178" s="591" t="s">
        <v>1892</v>
      </c>
      <c r="I178" s="591"/>
      <c r="J178" s="164" t="s">
        <v>1891</v>
      </c>
      <c r="K178" s="164" t="s">
        <v>0</v>
      </c>
      <c r="L178" s="165">
        <v>354</v>
      </c>
    </row>
    <row r="179" spans="1:12" ht="24" x14ac:dyDescent="0.2">
      <c r="A179" s="593"/>
      <c r="B179" s="161" t="s">
        <v>29</v>
      </c>
      <c r="C179" s="162" t="s">
        <v>30</v>
      </c>
      <c r="D179" s="162" t="s">
        <v>1893</v>
      </c>
      <c r="E179" s="162" t="s">
        <v>1894</v>
      </c>
      <c r="F179" s="592"/>
      <c r="G179" s="592"/>
      <c r="H179" s="591" t="s">
        <v>1895</v>
      </c>
      <c r="I179" s="591"/>
      <c r="J179" s="589" t="s">
        <v>1891</v>
      </c>
      <c r="K179" s="589" t="s">
        <v>1891</v>
      </c>
      <c r="L179" s="590">
        <v>0</v>
      </c>
    </row>
    <row r="180" spans="1:12" ht="24" x14ac:dyDescent="0.2">
      <c r="A180" s="593"/>
      <c r="B180" s="164" t="s">
        <v>1923</v>
      </c>
      <c r="C180" s="164" t="s">
        <v>4503</v>
      </c>
      <c r="D180" s="166">
        <v>43023</v>
      </c>
      <c r="E180" s="164" t="s">
        <v>4504</v>
      </c>
      <c r="F180" s="592"/>
      <c r="G180" s="592"/>
      <c r="H180" s="591"/>
      <c r="I180" s="591"/>
      <c r="J180" s="589"/>
      <c r="K180" s="589"/>
      <c r="L180" s="590"/>
    </row>
    <row r="181" spans="1:12" ht="24" x14ac:dyDescent="0.2">
      <c r="A181" s="593">
        <v>834</v>
      </c>
      <c r="B181" s="161" t="s">
        <v>20</v>
      </c>
      <c r="C181" s="162" t="s">
        <v>21</v>
      </c>
      <c r="D181" s="162" t="s">
        <v>1884</v>
      </c>
      <c r="E181" s="162" t="s">
        <v>1885</v>
      </c>
      <c r="F181" s="594" t="s">
        <v>14</v>
      </c>
      <c r="G181" s="594"/>
      <c r="H181" s="592"/>
      <c r="I181" s="592"/>
      <c r="J181" s="592"/>
      <c r="K181" s="592"/>
      <c r="L181" s="592"/>
    </row>
    <row r="182" spans="1:12" x14ac:dyDescent="0.2">
      <c r="A182" s="593"/>
      <c r="B182" s="589" t="s">
        <v>4505</v>
      </c>
      <c r="C182" s="595" t="s">
        <v>4506</v>
      </c>
      <c r="D182" s="596">
        <v>43018</v>
      </c>
      <c r="E182" s="589" t="s">
        <v>2538</v>
      </c>
      <c r="F182" s="589" t="s">
        <v>4507</v>
      </c>
      <c r="G182" s="589"/>
      <c r="H182" s="591" t="s">
        <v>1890</v>
      </c>
      <c r="I182" s="591"/>
      <c r="J182" s="164" t="s">
        <v>1891</v>
      </c>
      <c r="K182" s="164" t="s">
        <v>0</v>
      </c>
      <c r="L182" s="165">
        <v>696.03</v>
      </c>
    </row>
    <row r="183" spans="1:12" x14ac:dyDescent="0.2">
      <c r="A183" s="593"/>
      <c r="B183" s="589"/>
      <c r="C183" s="595"/>
      <c r="D183" s="596"/>
      <c r="E183" s="589"/>
      <c r="F183" s="589"/>
      <c r="G183" s="589"/>
      <c r="H183" s="591" t="s">
        <v>1892</v>
      </c>
      <c r="I183" s="591"/>
      <c r="J183" s="164" t="s">
        <v>1891</v>
      </c>
      <c r="K183" s="164" t="s">
        <v>1891</v>
      </c>
      <c r="L183" s="165">
        <v>0</v>
      </c>
    </row>
    <row r="184" spans="1:12" ht="24" x14ac:dyDescent="0.2">
      <c r="A184" s="593"/>
      <c r="B184" s="161" t="s">
        <v>29</v>
      </c>
      <c r="C184" s="162" t="s">
        <v>30</v>
      </c>
      <c r="D184" s="162" t="s">
        <v>1893</v>
      </c>
      <c r="E184" s="162" t="s">
        <v>1894</v>
      </c>
      <c r="F184" s="592"/>
      <c r="G184" s="592"/>
      <c r="H184" s="591" t="s">
        <v>1895</v>
      </c>
      <c r="I184" s="591"/>
      <c r="J184" s="589" t="s">
        <v>1891</v>
      </c>
      <c r="K184" s="589" t="s">
        <v>0</v>
      </c>
      <c r="L184" s="590">
        <v>1813.28</v>
      </c>
    </row>
    <row r="185" spans="1:12" ht="24" x14ac:dyDescent="0.2">
      <c r="A185" s="593"/>
      <c r="B185" s="164" t="s">
        <v>1896</v>
      </c>
      <c r="C185" s="164" t="s">
        <v>4507</v>
      </c>
      <c r="D185" s="166">
        <v>43022</v>
      </c>
      <c r="E185" s="164" t="s">
        <v>1910</v>
      </c>
      <c r="F185" s="592"/>
      <c r="G185" s="592"/>
      <c r="H185" s="591"/>
      <c r="I185" s="591"/>
      <c r="J185" s="589"/>
      <c r="K185" s="589"/>
      <c r="L185" s="590"/>
    </row>
    <row r="186" spans="1:12" ht="24" x14ac:dyDescent="0.2">
      <c r="A186" s="593">
        <v>835</v>
      </c>
      <c r="B186" s="161" t="s">
        <v>20</v>
      </c>
      <c r="C186" s="162" t="s">
        <v>21</v>
      </c>
      <c r="D186" s="162" t="s">
        <v>1884</v>
      </c>
      <c r="E186" s="162" t="s">
        <v>1885</v>
      </c>
      <c r="F186" s="594" t="s">
        <v>14</v>
      </c>
      <c r="G186" s="594"/>
      <c r="H186" s="592"/>
      <c r="I186" s="592"/>
      <c r="J186" s="592"/>
      <c r="K186" s="592"/>
      <c r="L186" s="592"/>
    </row>
    <row r="187" spans="1:12" x14ac:dyDescent="0.2">
      <c r="A187" s="593"/>
      <c r="B187" s="589" t="s">
        <v>4508</v>
      </c>
      <c r="C187" s="595" t="s">
        <v>4509</v>
      </c>
      <c r="D187" s="596">
        <v>43068</v>
      </c>
      <c r="E187" s="589" t="s">
        <v>2558</v>
      </c>
      <c r="F187" s="589" t="s">
        <v>4510</v>
      </c>
      <c r="G187" s="589"/>
      <c r="H187" s="591" t="s">
        <v>1890</v>
      </c>
      <c r="I187" s="591"/>
      <c r="J187" s="164" t="s">
        <v>1891</v>
      </c>
      <c r="K187" s="164" t="s">
        <v>0</v>
      </c>
      <c r="L187" s="165">
        <v>477.13</v>
      </c>
    </row>
    <row r="188" spans="1:12" x14ac:dyDescent="0.2">
      <c r="A188" s="593"/>
      <c r="B188" s="589"/>
      <c r="C188" s="595"/>
      <c r="D188" s="596"/>
      <c r="E188" s="589"/>
      <c r="F188" s="589"/>
      <c r="G188" s="589"/>
      <c r="H188" s="591" t="s">
        <v>1892</v>
      </c>
      <c r="I188" s="591"/>
      <c r="J188" s="164" t="s">
        <v>1891</v>
      </c>
      <c r="K188" s="164" t="s">
        <v>0</v>
      </c>
      <c r="L188" s="165">
        <v>202.77</v>
      </c>
    </row>
    <row r="189" spans="1:12" ht="24" x14ac:dyDescent="0.2">
      <c r="A189" s="593"/>
      <c r="B189" s="161" t="s">
        <v>29</v>
      </c>
      <c r="C189" s="162" t="s">
        <v>30</v>
      </c>
      <c r="D189" s="162" t="s">
        <v>1893</v>
      </c>
      <c r="E189" s="162" t="s">
        <v>1894</v>
      </c>
      <c r="F189" s="592"/>
      <c r="G189" s="592"/>
      <c r="H189" s="591" t="s">
        <v>1895</v>
      </c>
      <c r="I189" s="591"/>
      <c r="J189" s="589" t="s">
        <v>1891</v>
      </c>
      <c r="K189" s="589" t="s">
        <v>0</v>
      </c>
      <c r="L189" s="590">
        <v>88.39</v>
      </c>
    </row>
    <row r="190" spans="1:12" ht="24" x14ac:dyDescent="0.2">
      <c r="A190" s="593"/>
      <c r="B190" s="164" t="s">
        <v>1896</v>
      </c>
      <c r="C190" s="164" t="s">
        <v>4510</v>
      </c>
      <c r="D190" s="166">
        <v>43074</v>
      </c>
      <c r="E190" s="164" t="s">
        <v>3649</v>
      </c>
      <c r="F190" s="592"/>
      <c r="G190" s="592"/>
      <c r="H190" s="591"/>
      <c r="I190" s="591"/>
      <c r="J190" s="589"/>
      <c r="K190" s="589"/>
      <c r="L190" s="590"/>
    </row>
    <row r="191" spans="1:12" ht="24" x14ac:dyDescent="0.2">
      <c r="A191" s="593">
        <v>836</v>
      </c>
      <c r="B191" s="161" t="s">
        <v>20</v>
      </c>
      <c r="C191" s="162" t="s">
        <v>21</v>
      </c>
      <c r="D191" s="162" t="s">
        <v>1884</v>
      </c>
      <c r="E191" s="162" t="s">
        <v>1885</v>
      </c>
      <c r="F191" s="594" t="s">
        <v>14</v>
      </c>
      <c r="G191" s="594"/>
      <c r="H191" s="592"/>
      <c r="I191" s="592"/>
      <c r="J191" s="592"/>
      <c r="K191" s="592"/>
      <c r="L191" s="592"/>
    </row>
    <row r="192" spans="1:12" x14ac:dyDescent="0.2">
      <c r="A192" s="593"/>
      <c r="B192" s="589" t="s">
        <v>4508</v>
      </c>
      <c r="C192" s="595" t="s">
        <v>4509</v>
      </c>
      <c r="D192" s="596">
        <v>43068</v>
      </c>
      <c r="E192" s="589" t="s">
        <v>2558</v>
      </c>
      <c r="F192" s="589" t="s">
        <v>4511</v>
      </c>
      <c r="G192" s="589"/>
      <c r="H192" s="591" t="s">
        <v>1890</v>
      </c>
      <c r="I192" s="591"/>
      <c r="J192" s="164" t="s">
        <v>1891</v>
      </c>
      <c r="K192" s="164" t="s">
        <v>0</v>
      </c>
      <c r="L192" s="165">
        <v>650</v>
      </c>
    </row>
    <row r="193" spans="1:12" x14ac:dyDescent="0.2">
      <c r="A193" s="593"/>
      <c r="B193" s="589"/>
      <c r="C193" s="595"/>
      <c r="D193" s="596"/>
      <c r="E193" s="589"/>
      <c r="F193" s="589"/>
      <c r="G193" s="589"/>
      <c r="H193" s="591" t="s">
        <v>1892</v>
      </c>
      <c r="I193" s="591"/>
      <c r="J193" s="164" t="s">
        <v>1891</v>
      </c>
      <c r="K193" s="164" t="s">
        <v>0</v>
      </c>
      <c r="L193" s="165">
        <v>1318.43</v>
      </c>
    </row>
    <row r="194" spans="1:12" ht="24" x14ac:dyDescent="0.2">
      <c r="A194" s="593"/>
      <c r="B194" s="161" t="s">
        <v>29</v>
      </c>
      <c r="C194" s="162" t="s">
        <v>30</v>
      </c>
      <c r="D194" s="162" t="s">
        <v>1893</v>
      </c>
      <c r="E194" s="162" t="s">
        <v>1894</v>
      </c>
      <c r="F194" s="592"/>
      <c r="G194" s="592"/>
      <c r="H194" s="591" t="s">
        <v>1895</v>
      </c>
      <c r="I194" s="591"/>
      <c r="J194" s="589" t="s">
        <v>1891</v>
      </c>
      <c r="K194" s="589" t="s">
        <v>0</v>
      </c>
      <c r="L194" s="590">
        <v>182.05</v>
      </c>
    </row>
    <row r="195" spans="1:12" ht="24" x14ac:dyDescent="0.2">
      <c r="A195" s="593"/>
      <c r="B195" s="164" t="s">
        <v>1896</v>
      </c>
      <c r="C195" s="164" t="s">
        <v>4511</v>
      </c>
      <c r="D195" s="166">
        <v>43074</v>
      </c>
      <c r="E195" s="164" t="s">
        <v>3649</v>
      </c>
      <c r="F195" s="592"/>
      <c r="G195" s="592"/>
      <c r="H195" s="591"/>
      <c r="I195" s="591"/>
      <c r="J195" s="589"/>
      <c r="K195" s="589"/>
      <c r="L195" s="590"/>
    </row>
    <row r="196" spans="1:12" ht="24" x14ac:dyDescent="0.2">
      <c r="A196" s="593">
        <v>837</v>
      </c>
      <c r="B196" s="161" t="s">
        <v>20</v>
      </c>
      <c r="C196" s="162" t="s">
        <v>21</v>
      </c>
      <c r="D196" s="162" t="s">
        <v>1884</v>
      </c>
      <c r="E196" s="162" t="s">
        <v>1885</v>
      </c>
      <c r="F196" s="594" t="s">
        <v>14</v>
      </c>
      <c r="G196" s="594"/>
      <c r="H196" s="592"/>
      <c r="I196" s="592"/>
      <c r="J196" s="592"/>
      <c r="K196" s="592"/>
      <c r="L196" s="592"/>
    </row>
    <row r="197" spans="1:12" x14ac:dyDescent="0.2">
      <c r="A197" s="593"/>
      <c r="B197" s="589" t="s">
        <v>4512</v>
      </c>
      <c r="C197" s="589" t="s">
        <v>4513</v>
      </c>
      <c r="D197" s="596">
        <v>43045</v>
      </c>
      <c r="E197" s="589" t="s">
        <v>2057</v>
      </c>
      <c r="F197" s="589" t="s">
        <v>2377</v>
      </c>
      <c r="G197" s="589"/>
      <c r="H197" s="591" t="s">
        <v>1890</v>
      </c>
      <c r="I197" s="591"/>
      <c r="J197" s="164" t="s">
        <v>1891</v>
      </c>
      <c r="K197" s="164" t="s">
        <v>0</v>
      </c>
      <c r="L197" s="165">
        <v>144.77000000000001</v>
      </c>
    </row>
    <row r="198" spans="1:12" x14ac:dyDescent="0.2">
      <c r="A198" s="593"/>
      <c r="B198" s="589"/>
      <c r="C198" s="589"/>
      <c r="D198" s="596"/>
      <c r="E198" s="589"/>
      <c r="F198" s="589"/>
      <c r="G198" s="589"/>
      <c r="H198" s="591" t="s">
        <v>1892</v>
      </c>
      <c r="I198" s="591"/>
      <c r="J198" s="164" t="s">
        <v>1891</v>
      </c>
      <c r="K198" s="164" t="s">
        <v>0</v>
      </c>
      <c r="L198" s="165">
        <v>872.4</v>
      </c>
    </row>
    <row r="199" spans="1:12" ht="24" x14ac:dyDescent="0.2">
      <c r="A199" s="593"/>
      <c r="B199" s="161" t="s">
        <v>29</v>
      </c>
      <c r="C199" s="162" t="s">
        <v>30</v>
      </c>
      <c r="D199" s="162" t="s">
        <v>1893</v>
      </c>
      <c r="E199" s="162" t="s">
        <v>1894</v>
      </c>
      <c r="F199" s="592"/>
      <c r="G199" s="592"/>
      <c r="H199" s="591" t="s">
        <v>1895</v>
      </c>
      <c r="I199" s="591"/>
      <c r="J199" s="589" t="s">
        <v>1891</v>
      </c>
      <c r="K199" s="589" t="s">
        <v>0</v>
      </c>
      <c r="L199" s="590">
        <v>31</v>
      </c>
    </row>
    <row r="200" spans="1:12" ht="24" x14ac:dyDescent="0.2">
      <c r="A200" s="593"/>
      <c r="B200" s="164" t="s">
        <v>1896</v>
      </c>
      <c r="C200" s="164" t="s">
        <v>2377</v>
      </c>
      <c r="D200" s="166">
        <v>43046</v>
      </c>
      <c r="E200" s="164" t="s">
        <v>3839</v>
      </c>
      <c r="F200" s="592"/>
      <c r="G200" s="592"/>
      <c r="H200" s="591"/>
      <c r="I200" s="591"/>
      <c r="J200" s="589"/>
      <c r="K200" s="589"/>
      <c r="L200" s="590"/>
    </row>
    <row r="201" spans="1:12" ht="24" x14ac:dyDescent="0.2">
      <c r="A201" s="593">
        <v>838</v>
      </c>
      <c r="B201" s="161" t="s">
        <v>20</v>
      </c>
      <c r="C201" s="162" t="s">
        <v>21</v>
      </c>
      <c r="D201" s="162" t="s">
        <v>1884</v>
      </c>
      <c r="E201" s="162" t="s">
        <v>1885</v>
      </c>
      <c r="F201" s="594" t="s">
        <v>14</v>
      </c>
      <c r="G201" s="594"/>
      <c r="H201" s="592"/>
      <c r="I201" s="592"/>
      <c r="J201" s="592"/>
      <c r="K201" s="592"/>
      <c r="L201" s="592"/>
    </row>
    <row r="202" spans="1:12" x14ac:dyDescent="0.2">
      <c r="A202" s="593"/>
      <c r="B202" s="589" t="s">
        <v>4512</v>
      </c>
      <c r="C202" s="595" t="s">
        <v>4514</v>
      </c>
      <c r="D202" s="596">
        <v>43053</v>
      </c>
      <c r="E202" s="589" t="s">
        <v>2230</v>
      </c>
      <c r="F202" s="589" t="s">
        <v>4515</v>
      </c>
      <c r="G202" s="589"/>
      <c r="H202" s="591" t="s">
        <v>1890</v>
      </c>
      <c r="I202" s="591"/>
      <c r="J202" s="164" t="s">
        <v>1891</v>
      </c>
      <c r="K202" s="164" t="s">
        <v>0</v>
      </c>
      <c r="L202" s="165">
        <v>483.26</v>
      </c>
    </row>
    <row r="203" spans="1:12" x14ac:dyDescent="0.2">
      <c r="A203" s="593"/>
      <c r="B203" s="589"/>
      <c r="C203" s="595"/>
      <c r="D203" s="596"/>
      <c r="E203" s="589"/>
      <c r="F203" s="589"/>
      <c r="G203" s="589"/>
      <c r="H203" s="591" t="s">
        <v>1892</v>
      </c>
      <c r="I203" s="591"/>
      <c r="J203" s="164" t="s">
        <v>1891</v>
      </c>
      <c r="K203" s="164" t="s">
        <v>0</v>
      </c>
      <c r="L203" s="165">
        <v>795.53</v>
      </c>
    </row>
    <row r="204" spans="1:12" ht="24" x14ac:dyDescent="0.2">
      <c r="A204" s="593"/>
      <c r="B204" s="161" t="s">
        <v>29</v>
      </c>
      <c r="C204" s="162" t="s">
        <v>30</v>
      </c>
      <c r="D204" s="162" t="s">
        <v>1893</v>
      </c>
      <c r="E204" s="162" t="s">
        <v>1894</v>
      </c>
      <c r="F204" s="592"/>
      <c r="G204" s="592"/>
      <c r="H204" s="591" t="s">
        <v>1895</v>
      </c>
      <c r="I204" s="591"/>
      <c r="J204" s="589" t="s">
        <v>1891</v>
      </c>
      <c r="K204" s="589" t="s">
        <v>0</v>
      </c>
      <c r="L204" s="590">
        <v>390</v>
      </c>
    </row>
    <row r="205" spans="1:12" ht="24" x14ac:dyDescent="0.2">
      <c r="A205" s="593"/>
      <c r="B205" s="164" t="s">
        <v>1896</v>
      </c>
      <c r="C205" s="164" t="s">
        <v>4515</v>
      </c>
      <c r="D205" s="166">
        <v>43058</v>
      </c>
      <c r="E205" s="164" t="s">
        <v>4516</v>
      </c>
      <c r="F205" s="592"/>
      <c r="G205" s="592"/>
      <c r="H205" s="591"/>
      <c r="I205" s="591"/>
      <c r="J205" s="589"/>
      <c r="K205" s="589"/>
      <c r="L205" s="590"/>
    </row>
    <row r="206" spans="1:12" ht="24" x14ac:dyDescent="0.2">
      <c r="A206" s="593">
        <v>839</v>
      </c>
      <c r="B206" s="161" t="s">
        <v>20</v>
      </c>
      <c r="C206" s="162" t="s">
        <v>21</v>
      </c>
      <c r="D206" s="162" t="s">
        <v>1884</v>
      </c>
      <c r="E206" s="162" t="s">
        <v>1885</v>
      </c>
      <c r="F206" s="594" t="s">
        <v>14</v>
      </c>
      <c r="G206" s="594"/>
      <c r="H206" s="592"/>
      <c r="I206" s="592"/>
      <c r="J206" s="592"/>
      <c r="K206" s="592"/>
      <c r="L206" s="592"/>
    </row>
    <row r="207" spans="1:12" x14ac:dyDescent="0.2">
      <c r="A207" s="593"/>
      <c r="B207" s="589" t="s">
        <v>4512</v>
      </c>
      <c r="C207" s="595" t="s">
        <v>4517</v>
      </c>
      <c r="D207" s="596">
        <v>43059</v>
      </c>
      <c r="E207" s="589" t="s">
        <v>2008</v>
      </c>
      <c r="F207" s="589" t="s">
        <v>4518</v>
      </c>
      <c r="G207" s="589"/>
      <c r="H207" s="591" t="s">
        <v>1890</v>
      </c>
      <c r="I207" s="591"/>
      <c r="J207" s="164" t="s">
        <v>1891</v>
      </c>
      <c r="K207" s="164" t="s">
        <v>0</v>
      </c>
      <c r="L207" s="165">
        <v>282.94</v>
      </c>
    </row>
    <row r="208" spans="1:12" x14ac:dyDescent="0.2">
      <c r="A208" s="593"/>
      <c r="B208" s="589"/>
      <c r="C208" s="595"/>
      <c r="D208" s="596"/>
      <c r="E208" s="589"/>
      <c r="F208" s="589"/>
      <c r="G208" s="589"/>
      <c r="H208" s="591" t="s">
        <v>1892</v>
      </c>
      <c r="I208" s="591"/>
      <c r="J208" s="164" t="s">
        <v>1891</v>
      </c>
      <c r="K208" s="164" t="s">
        <v>0</v>
      </c>
      <c r="L208" s="165">
        <v>404.19</v>
      </c>
    </row>
    <row r="209" spans="1:12" ht="24" x14ac:dyDescent="0.2">
      <c r="A209" s="593"/>
      <c r="B209" s="161" t="s">
        <v>29</v>
      </c>
      <c r="C209" s="162" t="s">
        <v>30</v>
      </c>
      <c r="D209" s="162" t="s">
        <v>1893</v>
      </c>
      <c r="E209" s="162" t="s">
        <v>1894</v>
      </c>
      <c r="F209" s="592"/>
      <c r="G209" s="592"/>
      <c r="H209" s="591" t="s">
        <v>1895</v>
      </c>
      <c r="I209" s="591"/>
      <c r="J209" s="589" t="s">
        <v>1891</v>
      </c>
      <c r="K209" s="589" t="s">
        <v>0</v>
      </c>
      <c r="L209" s="590">
        <v>238.04</v>
      </c>
    </row>
    <row r="210" spans="1:12" ht="24" x14ac:dyDescent="0.2">
      <c r="A210" s="593"/>
      <c r="B210" s="164" t="s">
        <v>1896</v>
      </c>
      <c r="C210" s="164" t="s">
        <v>4518</v>
      </c>
      <c r="D210" s="166">
        <v>43061</v>
      </c>
      <c r="E210" s="164" t="s">
        <v>4519</v>
      </c>
      <c r="F210" s="592"/>
      <c r="G210" s="592"/>
      <c r="H210" s="591"/>
      <c r="I210" s="591"/>
      <c r="J210" s="589"/>
      <c r="K210" s="589"/>
      <c r="L210" s="590"/>
    </row>
    <row r="211" spans="1:12" ht="24" x14ac:dyDescent="0.2">
      <c r="A211" s="593">
        <v>840</v>
      </c>
      <c r="B211" s="161" t="s">
        <v>20</v>
      </c>
      <c r="C211" s="162" t="s">
        <v>21</v>
      </c>
      <c r="D211" s="162" t="s">
        <v>1884</v>
      </c>
      <c r="E211" s="162" t="s">
        <v>1885</v>
      </c>
      <c r="F211" s="594" t="s">
        <v>14</v>
      </c>
      <c r="G211" s="594"/>
      <c r="H211" s="592"/>
      <c r="I211" s="592"/>
      <c r="J211" s="592"/>
      <c r="K211" s="592"/>
      <c r="L211" s="592"/>
    </row>
    <row r="212" spans="1:12" x14ac:dyDescent="0.2">
      <c r="A212" s="593"/>
      <c r="B212" s="589" t="s">
        <v>4512</v>
      </c>
      <c r="C212" s="595" t="s">
        <v>4520</v>
      </c>
      <c r="D212" s="596">
        <v>43143</v>
      </c>
      <c r="E212" s="589" t="s">
        <v>2413</v>
      </c>
      <c r="F212" s="589" t="s">
        <v>2603</v>
      </c>
      <c r="G212" s="589"/>
      <c r="H212" s="591" t="s">
        <v>1890</v>
      </c>
      <c r="I212" s="591"/>
      <c r="J212" s="164" t="s">
        <v>1891</v>
      </c>
      <c r="K212" s="164" t="s">
        <v>0</v>
      </c>
      <c r="L212" s="165">
        <v>688</v>
      </c>
    </row>
    <row r="213" spans="1:12" x14ac:dyDescent="0.2">
      <c r="A213" s="593"/>
      <c r="B213" s="589"/>
      <c r="C213" s="595"/>
      <c r="D213" s="596"/>
      <c r="E213" s="589"/>
      <c r="F213" s="589"/>
      <c r="G213" s="589"/>
      <c r="H213" s="591" t="s">
        <v>1892</v>
      </c>
      <c r="I213" s="591"/>
      <c r="J213" s="164" t="s">
        <v>1891</v>
      </c>
      <c r="K213" s="164" t="s">
        <v>0</v>
      </c>
      <c r="L213" s="165">
        <v>1800</v>
      </c>
    </row>
    <row r="214" spans="1:12" ht="24" x14ac:dyDescent="0.2">
      <c r="A214" s="593"/>
      <c r="B214" s="161" t="s">
        <v>29</v>
      </c>
      <c r="C214" s="162" t="s">
        <v>30</v>
      </c>
      <c r="D214" s="162" t="s">
        <v>1893</v>
      </c>
      <c r="E214" s="162" t="s">
        <v>1894</v>
      </c>
      <c r="F214" s="592"/>
      <c r="G214" s="592"/>
      <c r="H214" s="591" t="s">
        <v>1895</v>
      </c>
      <c r="I214" s="591"/>
      <c r="J214" s="589" t="s">
        <v>1891</v>
      </c>
      <c r="K214" s="589" t="s">
        <v>0</v>
      </c>
      <c r="L214" s="590">
        <v>267</v>
      </c>
    </row>
    <row r="215" spans="1:12" ht="24" x14ac:dyDescent="0.2">
      <c r="A215" s="593"/>
      <c r="B215" s="164" t="s">
        <v>1896</v>
      </c>
      <c r="C215" s="164" t="s">
        <v>2603</v>
      </c>
      <c r="D215" s="166">
        <v>43148</v>
      </c>
      <c r="E215" s="164" t="s">
        <v>1940</v>
      </c>
      <c r="F215" s="592"/>
      <c r="G215" s="592"/>
      <c r="H215" s="591"/>
      <c r="I215" s="591"/>
      <c r="J215" s="589"/>
      <c r="K215" s="589"/>
      <c r="L215" s="590"/>
    </row>
    <row r="216" spans="1:12" ht="24" x14ac:dyDescent="0.2">
      <c r="A216" s="593">
        <v>841</v>
      </c>
      <c r="B216" s="161" t="s">
        <v>20</v>
      </c>
      <c r="C216" s="162" t="s">
        <v>21</v>
      </c>
      <c r="D216" s="162" t="s">
        <v>1884</v>
      </c>
      <c r="E216" s="162" t="s">
        <v>1885</v>
      </c>
      <c r="F216" s="594" t="s">
        <v>14</v>
      </c>
      <c r="G216" s="594"/>
      <c r="H216" s="592"/>
      <c r="I216" s="592"/>
      <c r="J216" s="592"/>
      <c r="K216" s="592"/>
      <c r="L216" s="592"/>
    </row>
    <row r="217" spans="1:12" x14ac:dyDescent="0.2">
      <c r="A217" s="593"/>
      <c r="B217" s="589" t="s">
        <v>4512</v>
      </c>
      <c r="C217" s="589" t="s">
        <v>4521</v>
      </c>
      <c r="D217" s="596">
        <v>43150</v>
      </c>
      <c r="E217" s="589" t="s">
        <v>2169</v>
      </c>
      <c r="F217" s="589" t="s">
        <v>4518</v>
      </c>
      <c r="G217" s="589"/>
      <c r="H217" s="591" t="s">
        <v>1890</v>
      </c>
      <c r="I217" s="591"/>
      <c r="J217" s="164" t="s">
        <v>1891</v>
      </c>
      <c r="K217" s="164" t="s">
        <v>0</v>
      </c>
      <c r="L217" s="165">
        <v>362</v>
      </c>
    </row>
    <row r="218" spans="1:12" x14ac:dyDescent="0.2">
      <c r="A218" s="593"/>
      <c r="B218" s="589"/>
      <c r="C218" s="589"/>
      <c r="D218" s="596"/>
      <c r="E218" s="589"/>
      <c r="F218" s="589"/>
      <c r="G218" s="589"/>
      <c r="H218" s="591" t="s">
        <v>1892</v>
      </c>
      <c r="I218" s="591"/>
      <c r="J218" s="164" t="s">
        <v>1891</v>
      </c>
      <c r="K218" s="164" t="s">
        <v>0</v>
      </c>
      <c r="L218" s="165">
        <v>388.45</v>
      </c>
    </row>
    <row r="219" spans="1:12" ht="24" x14ac:dyDescent="0.2">
      <c r="A219" s="593"/>
      <c r="B219" s="161" t="s">
        <v>29</v>
      </c>
      <c r="C219" s="162" t="s">
        <v>30</v>
      </c>
      <c r="D219" s="162" t="s">
        <v>1893</v>
      </c>
      <c r="E219" s="162" t="s">
        <v>1894</v>
      </c>
      <c r="F219" s="592"/>
      <c r="G219" s="592"/>
      <c r="H219" s="591" t="s">
        <v>1895</v>
      </c>
      <c r="I219" s="591"/>
      <c r="J219" s="589" t="s">
        <v>1891</v>
      </c>
      <c r="K219" s="589" t="s">
        <v>0</v>
      </c>
      <c r="L219" s="590">
        <v>241.11</v>
      </c>
    </row>
    <row r="220" spans="1:12" ht="24" x14ac:dyDescent="0.2">
      <c r="A220" s="593"/>
      <c r="B220" s="164" t="s">
        <v>1896</v>
      </c>
      <c r="C220" s="164" t="s">
        <v>4518</v>
      </c>
      <c r="D220" s="166">
        <v>43153</v>
      </c>
      <c r="E220" s="164" t="s">
        <v>3396</v>
      </c>
      <c r="F220" s="592"/>
      <c r="G220" s="592"/>
      <c r="H220" s="591"/>
      <c r="I220" s="591"/>
      <c r="J220" s="589"/>
      <c r="K220" s="589"/>
      <c r="L220" s="590"/>
    </row>
    <row r="221" spans="1:12" ht="24" x14ac:dyDescent="0.2">
      <c r="A221" s="593">
        <v>842</v>
      </c>
      <c r="B221" s="161" t="s">
        <v>20</v>
      </c>
      <c r="C221" s="162" t="s">
        <v>21</v>
      </c>
      <c r="D221" s="162" t="s">
        <v>1884</v>
      </c>
      <c r="E221" s="162" t="s">
        <v>1885</v>
      </c>
      <c r="F221" s="594" t="s">
        <v>14</v>
      </c>
      <c r="G221" s="594"/>
      <c r="H221" s="592"/>
      <c r="I221" s="592"/>
      <c r="J221" s="592"/>
      <c r="K221" s="592"/>
      <c r="L221" s="592"/>
    </row>
    <row r="222" spans="1:12" x14ac:dyDescent="0.2">
      <c r="A222" s="593"/>
      <c r="B222" s="589" t="s">
        <v>4512</v>
      </c>
      <c r="C222" s="589" t="s">
        <v>4522</v>
      </c>
      <c r="D222" s="596">
        <v>43167</v>
      </c>
      <c r="E222" s="589" t="s">
        <v>3000</v>
      </c>
      <c r="F222" s="589" t="s">
        <v>3001</v>
      </c>
      <c r="G222" s="589"/>
      <c r="H222" s="591" t="s">
        <v>1890</v>
      </c>
      <c r="I222" s="591"/>
      <c r="J222" s="164" t="s">
        <v>1891</v>
      </c>
      <c r="K222" s="164" t="s">
        <v>0</v>
      </c>
      <c r="L222" s="165">
        <v>210</v>
      </c>
    </row>
    <row r="223" spans="1:12" x14ac:dyDescent="0.2">
      <c r="A223" s="593"/>
      <c r="B223" s="589"/>
      <c r="C223" s="589"/>
      <c r="D223" s="596"/>
      <c r="E223" s="589"/>
      <c r="F223" s="589"/>
      <c r="G223" s="589"/>
      <c r="H223" s="591" t="s">
        <v>1892</v>
      </c>
      <c r="I223" s="591"/>
      <c r="J223" s="164" t="s">
        <v>1891</v>
      </c>
      <c r="K223" s="164" t="s">
        <v>0</v>
      </c>
      <c r="L223" s="165">
        <v>189.6</v>
      </c>
    </row>
    <row r="224" spans="1:12" ht="24" x14ac:dyDescent="0.2">
      <c r="A224" s="593"/>
      <c r="B224" s="161" t="s">
        <v>29</v>
      </c>
      <c r="C224" s="162" t="s">
        <v>30</v>
      </c>
      <c r="D224" s="162" t="s">
        <v>1893</v>
      </c>
      <c r="E224" s="162" t="s">
        <v>1894</v>
      </c>
      <c r="F224" s="592"/>
      <c r="G224" s="592"/>
      <c r="H224" s="591" t="s">
        <v>1895</v>
      </c>
      <c r="I224" s="591"/>
      <c r="J224" s="589" t="s">
        <v>1891</v>
      </c>
      <c r="K224" s="589" t="s">
        <v>0</v>
      </c>
      <c r="L224" s="590">
        <v>142</v>
      </c>
    </row>
    <row r="225" spans="1:12" ht="24" x14ac:dyDescent="0.2">
      <c r="A225" s="593"/>
      <c r="B225" s="164" t="s">
        <v>1896</v>
      </c>
      <c r="C225" s="164" t="s">
        <v>3001</v>
      </c>
      <c r="D225" s="166">
        <v>43169</v>
      </c>
      <c r="E225" s="164" t="s">
        <v>3557</v>
      </c>
      <c r="F225" s="592"/>
      <c r="G225" s="592"/>
      <c r="H225" s="591"/>
      <c r="I225" s="591"/>
      <c r="J225" s="589"/>
      <c r="K225" s="589"/>
      <c r="L225" s="590"/>
    </row>
    <row r="226" spans="1:12" ht="24" x14ac:dyDescent="0.2">
      <c r="A226" s="593">
        <v>843</v>
      </c>
      <c r="B226" s="161" t="s">
        <v>20</v>
      </c>
      <c r="C226" s="162" t="s">
        <v>21</v>
      </c>
      <c r="D226" s="162" t="s">
        <v>1884</v>
      </c>
      <c r="E226" s="162" t="s">
        <v>1885</v>
      </c>
      <c r="F226" s="594" t="s">
        <v>14</v>
      </c>
      <c r="G226" s="594"/>
      <c r="H226" s="592"/>
      <c r="I226" s="592"/>
      <c r="J226" s="592"/>
      <c r="K226" s="592"/>
      <c r="L226" s="592"/>
    </row>
    <row r="227" spans="1:12" x14ac:dyDescent="0.2">
      <c r="A227" s="593"/>
      <c r="B227" s="589" t="s">
        <v>4523</v>
      </c>
      <c r="C227" s="589" t="s">
        <v>4524</v>
      </c>
      <c r="D227" s="596">
        <v>43055</v>
      </c>
      <c r="E227" s="589" t="s">
        <v>2234</v>
      </c>
      <c r="F227" s="589" t="s">
        <v>4525</v>
      </c>
      <c r="G227" s="589"/>
      <c r="H227" s="591" t="s">
        <v>1890</v>
      </c>
      <c r="I227" s="591"/>
      <c r="J227" s="164" t="s">
        <v>1891</v>
      </c>
      <c r="K227" s="164" t="s">
        <v>0</v>
      </c>
      <c r="L227" s="165">
        <v>358</v>
      </c>
    </row>
    <row r="228" spans="1:12" x14ac:dyDescent="0.2">
      <c r="A228" s="593"/>
      <c r="B228" s="589"/>
      <c r="C228" s="589"/>
      <c r="D228" s="596"/>
      <c r="E228" s="589"/>
      <c r="F228" s="589"/>
      <c r="G228" s="589"/>
      <c r="H228" s="591" t="s">
        <v>1892</v>
      </c>
      <c r="I228" s="591"/>
      <c r="J228" s="164" t="s">
        <v>1891</v>
      </c>
      <c r="K228" s="164" t="s">
        <v>0</v>
      </c>
      <c r="L228" s="165">
        <v>503</v>
      </c>
    </row>
    <row r="229" spans="1:12" ht="24" x14ac:dyDescent="0.2">
      <c r="A229" s="593"/>
      <c r="B229" s="161" t="s">
        <v>29</v>
      </c>
      <c r="C229" s="162" t="s">
        <v>30</v>
      </c>
      <c r="D229" s="162" t="s">
        <v>1893</v>
      </c>
      <c r="E229" s="162" t="s">
        <v>1894</v>
      </c>
      <c r="F229" s="592"/>
      <c r="G229" s="592"/>
      <c r="H229" s="591" t="s">
        <v>1895</v>
      </c>
      <c r="I229" s="591"/>
      <c r="J229" s="589" t="s">
        <v>1891</v>
      </c>
      <c r="K229" s="589" t="s">
        <v>1891</v>
      </c>
      <c r="L229" s="590">
        <v>0</v>
      </c>
    </row>
    <row r="230" spans="1:12" ht="24" x14ac:dyDescent="0.2">
      <c r="A230" s="593"/>
      <c r="B230" s="164" t="s">
        <v>1896</v>
      </c>
      <c r="C230" s="164" t="s">
        <v>4525</v>
      </c>
      <c r="D230" s="166">
        <v>43057</v>
      </c>
      <c r="E230" s="164" t="s">
        <v>4526</v>
      </c>
      <c r="F230" s="592"/>
      <c r="G230" s="592"/>
      <c r="H230" s="591"/>
      <c r="I230" s="591"/>
      <c r="J230" s="589"/>
      <c r="K230" s="589"/>
      <c r="L230" s="590"/>
    </row>
    <row r="231" spans="1:12" ht="24" x14ac:dyDescent="0.2">
      <c r="A231" s="593">
        <v>844</v>
      </c>
      <c r="B231" s="161" t="s">
        <v>20</v>
      </c>
      <c r="C231" s="162" t="s">
        <v>21</v>
      </c>
      <c r="D231" s="162" t="s">
        <v>1884</v>
      </c>
      <c r="E231" s="162" t="s">
        <v>1885</v>
      </c>
      <c r="F231" s="594" t="s">
        <v>14</v>
      </c>
      <c r="G231" s="594"/>
      <c r="H231" s="592"/>
      <c r="I231" s="592"/>
      <c r="J231" s="592"/>
      <c r="K231" s="592"/>
      <c r="L231" s="592"/>
    </row>
    <row r="232" spans="1:12" x14ac:dyDescent="0.2">
      <c r="A232" s="593"/>
      <c r="B232" s="589" t="s">
        <v>4527</v>
      </c>
      <c r="C232" s="595" t="s">
        <v>4528</v>
      </c>
      <c r="D232" s="596">
        <v>43150</v>
      </c>
      <c r="E232" s="589" t="s">
        <v>2257</v>
      </c>
      <c r="F232" s="589" t="s">
        <v>4529</v>
      </c>
      <c r="G232" s="589"/>
      <c r="H232" s="591" t="s">
        <v>1890</v>
      </c>
      <c r="I232" s="591"/>
      <c r="J232" s="164" t="s">
        <v>1891</v>
      </c>
      <c r="K232" s="164" t="s">
        <v>0</v>
      </c>
      <c r="L232" s="165">
        <v>1751.85</v>
      </c>
    </row>
    <row r="233" spans="1:12" x14ac:dyDescent="0.2">
      <c r="A233" s="593"/>
      <c r="B233" s="589"/>
      <c r="C233" s="595"/>
      <c r="D233" s="596"/>
      <c r="E233" s="589"/>
      <c r="F233" s="589"/>
      <c r="G233" s="589"/>
      <c r="H233" s="591" t="s">
        <v>1892</v>
      </c>
      <c r="I233" s="591"/>
      <c r="J233" s="164" t="s">
        <v>1891</v>
      </c>
      <c r="K233" s="164" t="s">
        <v>0</v>
      </c>
      <c r="L233" s="165">
        <v>433</v>
      </c>
    </row>
    <row r="234" spans="1:12" ht="24" x14ac:dyDescent="0.2">
      <c r="A234" s="593"/>
      <c r="B234" s="161" t="s">
        <v>29</v>
      </c>
      <c r="C234" s="162" t="s">
        <v>30</v>
      </c>
      <c r="D234" s="162" t="s">
        <v>1893</v>
      </c>
      <c r="E234" s="162" t="s">
        <v>1894</v>
      </c>
      <c r="F234" s="592"/>
      <c r="G234" s="592"/>
      <c r="H234" s="591" t="s">
        <v>1895</v>
      </c>
      <c r="I234" s="591"/>
      <c r="J234" s="589" t="s">
        <v>1891</v>
      </c>
      <c r="K234" s="589" t="s">
        <v>0</v>
      </c>
      <c r="L234" s="590">
        <v>1248</v>
      </c>
    </row>
    <row r="235" spans="1:12" ht="24" x14ac:dyDescent="0.2">
      <c r="A235" s="593"/>
      <c r="B235" s="164" t="s">
        <v>1688</v>
      </c>
      <c r="C235" s="164" t="s">
        <v>4529</v>
      </c>
      <c r="D235" s="166">
        <v>43155</v>
      </c>
      <c r="E235" s="164" t="s">
        <v>4530</v>
      </c>
      <c r="F235" s="592"/>
      <c r="G235" s="592"/>
      <c r="H235" s="591"/>
      <c r="I235" s="591"/>
      <c r="J235" s="589"/>
      <c r="K235" s="589"/>
      <c r="L235" s="590"/>
    </row>
    <row r="236" spans="1:12" ht="24" x14ac:dyDescent="0.2">
      <c r="A236" s="593">
        <v>845</v>
      </c>
      <c r="B236" s="161" t="s">
        <v>20</v>
      </c>
      <c r="C236" s="162" t="s">
        <v>21</v>
      </c>
      <c r="D236" s="162" t="s">
        <v>1884</v>
      </c>
      <c r="E236" s="162" t="s">
        <v>1885</v>
      </c>
      <c r="F236" s="594" t="s">
        <v>14</v>
      </c>
      <c r="G236" s="594"/>
      <c r="H236" s="592"/>
      <c r="I236" s="592"/>
      <c r="J236" s="592"/>
      <c r="K236" s="592"/>
      <c r="L236" s="592"/>
    </row>
    <row r="237" spans="1:12" x14ac:dyDescent="0.2">
      <c r="A237" s="593"/>
      <c r="B237" s="589" t="s">
        <v>4531</v>
      </c>
      <c r="C237" s="589" t="s">
        <v>4532</v>
      </c>
      <c r="D237" s="596">
        <v>43014</v>
      </c>
      <c r="E237" s="589" t="s">
        <v>4533</v>
      </c>
      <c r="F237" s="589" t="s">
        <v>4534</v>
      </c>
      <c r="G237" s="589"/>
      <c r="H237" s="591" t="s">
        <v>1890</v>
      </c>
      <c r="I237" s="591"/>
      <c r="J237" s="164" t="s">
        <v>1891</v>
      </c>
      <c r="K237" s="164" t="s">
        <v>0</v>
      </c>
      <c r="L237" s="165">
        <v>459.32</v>
      </c>
    </row>
    <row r="238" spans="1:12" x14ac:dyDescent="0.2">
      <c r="A238" s="593"/>
      <c r="B238" s="589"/>
      <c r="C238" s="589"/>
      <c r="D238" s="596"/>
      <c r="E238" s="589"/>
      <c r="F238" s="589"/>
      <c r="G238" s="589"/>
      <c r="H238" s="591" t="s">
        <v>1892</v>
      </c>
      <c r="I238" s="591"/>
      <c r="J238" s="164" t="s">
        <v>1891</v>
      </c>
      <c r="K238" s="164" t="s">
        <v>0</v>
      </c>
      <c r="L238" s="165">
        <v>1902.54</v>
      </c>
    </row>
    <row r="239" spans="1:12" ht="24" x14ac:dyDescent="0.2">
      <c r="A239" s="593"/>
      <c r="B239" s="161" t="s">
        <v>29</v>
      </c>
      <c r="C239" s="162" t="s">
        <v>30</v>
      </c>
      <c r="D239" s="162" t="s">
        <v>1893</v>
      </c>
      <c r="E239" s="162" t="s">
        <v>1894</v>
      </c>
      <c r="F239" s="592"/>
      <c r="G239" s="592"/>
      <c r="H239" s="591" t="s">
        <v>1895</v>
      </c>
      <c r="I239" s="591"/>
      <c r="J239" s="589" t="s">
        <v>1891</v>
      </c>
      <c r="K239" s="589" t="s">
        <v>0</v>
      </c>
      <c r="L239" s="590">
        <v>100</v>
      </c>
    </row>
    <row r="240" spans="1:12" ht="24" x14ac:dyDescent="0.2">
      <c r="A240" s="593"/>
      <c r="B240" s="164" t="s">
        <v>1695</v>
      </c>
      <c r="C240" s="164" t="s">
        <v>4534</v>
      </c>
      <c r="D240" s="166">
        <v>43019</v>
      </c>
      <c r="E240" s="164" t="s">
        <v>4535</v>
      </c>
      <c r="F240" s="592"/>
      <c r="G240" s="592"/>
      <c r="H240" s="591"/>
      <c r="I240" s="591"/>
      <c r="J240" s="589"/>
      <c r="K240" s="589"/>
      <c r="L240" s="590"/>
    </row>
    <row r="241" spans="1:12" ht="24" x14ac:dyDescent="0.2">
      <c r="A241" s="593">
        <v>846</v>
      </c>
      <c r="B241" s="161" t="s">
        <v>20</v>
      </c>
      <c r="C241" s="162" t="s">
        <v>21</v>
      </c>
      <c r="D241" s="162" t="s">
        <v>1884</v>
      </c>
      <c r="E241" s="162" t="s">
        <v>1885</v>
      </c>
      <c r="F241" s="594" t="s">
        <v>14</v>
      </c>
      <c r="G241" s="594"/>
      <c r="H241" s="592"/>
      <c r="I241" s="592"/>
      <c r="J241" s="592"/>
      <c r="K241" s="592"/>
      <c r="L241" s="592"/>
    </row>
    <row r="242" spans="1:12" x14ac:dyDescent="0.2">
      <c r="A242" s="593"/>
      <c r="B242" s="589" t="s">
        <v>4536</v>
      </c>
      <c r="C242" s="595" t="s">
        <v>4537</v>
      </c>
      <c r="D242" s="596">
        <v>43071</v>
      </c>
      <c r="E242" s="589" t="s">
        <v>1969</v>
      </c>
      <c r="F242" s="589" t="s">
        <v>2108</v>
      </c>
      <c r="G242" s="589"/>
      <c r="H242" s="591" t="s">
        <v>1890</v>
      </c>
      <c r="I242" s="591"/>
      <c r="J242" s="164" t="s">
        <v>1891</v>
      </c>
      <c r="K242" s="164" t="s">
        <v>0</v>
      </c>
      <c r="L242" s="165">
        <v>945</v>
      </c>
    </row>
    <row r="243" spans="1:12" x14ac:dyDescent="0.2">
      <c r="A243" s="593"/>
      <c r="B243" s="589"/>
      <c r="C243" s="595"/>
      <c r="D243" s="596"/>
      <c r="E243" s="589"/>
      <c r="F243" s="589"/>
      <c r="G243" s="589"/>
      <c r="H243" s="591" t="s">
        <v>1892</v>
      </c>
      <c r="I243" s="591"/>
      <c r="J243" s="589" t="s">
        <v>1891</v>
      </c>
      <c r="K243" s="589" t="s">
        <v>0</v>
      </c>
      <c r="L243" s="590">
        <v>315.8</v>
      </c>
    </row>
    <row r="244" spans="1:12" x14ac:dyDescent="0.2">
      <c r="A244" s="593"/>
      <c r="B244" s="589"/>
      <c r="C244" s="595"/>
      <c r="D244" s="596"/>
      <c r="E244" s="589"/>
      <c r="F244" s="589"/>
      <c r="G244" s="589"/>
      <c r="H244" s="591"/>
      <c r="I244" s="591"/>
      <c r="J244" s="589"/>
      <c r="K244" s="589"/>
      <c r="L244" s="590"/>
    </row>
    <row r="245" spans="1:12" ht="24" x14ac:dyDescent="0.2">
      <c r="A245" s="593"/>
      <c r="B245" s="161" t="s">
        <v>29</v>
      </c>
      <c r="C245" s="162" t="s">
        <v>30</v>
      </c>
      <c r="D245" s="162" t="s">
        <v>1893</v>
      </c>
      <c r="E245" s="162" t="s">
        <v>1894</v>
      </c>
      <c r="F245" s="592"/>
      <c r="G245" s="592"/>
      <c r="H245" s="591" t="s">
        <v>1895</v>
      </c>
      <c r="I245" s="591"/>
      <c r="J245" s="589" t="s">
        <v>1891</v>
      </c>
      <c r="K245" s="589" t="s">
        <v>1891</v>
      </c>
      <c r="L245" s="590">
        <v>0</v>
      </c>
    </row>
    <row r="246" spans="1:12" ht="24" x14ac:dyDescent="0.2">
      <c r="A246" s="593"/>
      <c r="B246" s="164" t="s">
        <v>1896</v>
      </c>
      <c r="C246" s="164" t="s">
        <v>2108</v>
      </c>
      <c r="D246" s="166">
        <v>43076</v>
      </c>
      <c r="E246" s="164" t="s">
        <v>4538</v>
      </c>
      <c r="F246" s="592"/>
      <c r="G246" s="592"/>
      <c r="H246" s="591"/>
      <c r="I246" s="591"/>
      <c r="J246" s="589"/>
      <c r="K246" s="589"/>
      <c r="L246" s="590"/>
    </row>
    <row r="247" spans="1:12" ht="24" x14ac:dyDescent="0.2">
      <c r="A247" s="593">
        <v>847</v>
      </c>
      <c r="B247" s="161" t="s">
        <v>20</v>
      </c>
      <c r="C247" s="162" t="s">
        <v>21</v>
      </c>
      <c r="D247" s="162" t="s">
        <v>1884</v>
      </c>
      <c r="E247" s="162" t="s">
        <v>1885</v>
      </c>
      <c r="F247" s="594" t="s">
        <v>14</v>
      </c>
      <c r="G247" s="594"/>
      <c r="H247" s="592"/>
      <c r="I247" s="592"/>
      <c r="J247" s="592"/>
      <c r="K247" s="592"/>
      <c r="L247" s="592"/>
    </row>
    <row r="248" spans="1:12" x14ac:dyDescent="0.2">
      <c r="A248" s="593"/>
      <c r="B248" s="589" t="s">
        <v>4539</v>
      </c>
      <c r="C248" s="595" t="s">
        <v>4540</v>
      </c>
      <c r="D248" s="596">
        <v>43050</v>
      </c>
      <c r="E248" s="589" t="s">
        <v>4541</v>
      </c>
      <c r="F248" s="589" t="s">
        <v>4542</v>
      </c>
      <c r="G248" s="589"/>
      <c r="H248" s="591" t="s">
        <v>1890</v>
      </c>
      <c r="I248" s="591"/>
      <c r="J248" s="164" t="s">
        <v>1891</v>
      </c>
      <c r="K248" s="164" t="s">
        <v>0</v>
      </c>
      <c r="L248" s="165">
        <v>738</v>
      </c>
    </row>
    <row r="249" spans="1:12" x14ac:dyDescent="0.2">
      <c r="A249" s="593"/>
      <c r="B249" s="589"/>
      <c r="C249" s="595"/>
      <c r="D249" s="596"/>
      <c r="E249" s="589"/>
      <c r="F249" s="589"/>
      <c r="G249" s="589"/>
      <c r="H249" s="591" t="s">
        <v>1892</v>
      </c>
      <c r="I249" s="591"/>
      <c r="J249" s="589" t="s">
        <v>1891</v>
      </c>
      <c r="K249" s="589" t="s">
        <v>0</v>
      </c>
      <c r="L249" s="590">
        <v>1762.21</v>
      </c>
    </row>
    <row r="250" spans="1:12" x14ac:dyDescent="0.2">
      <c r="A250" s="593"/>
      <c r="B250" s="589"/>
      <c r="C250" s="595"/>
      <c r="D250" s="596"/>
      <c r="E250" s="589"/>
      <c r="F250" s="589"/>
      <c r="G250" s="589"/>
      <c r="H250" s="591"/>
      <c r="I250" s="591"/>
      <c r="J250" s="589"/>
      <c r="K250" s="589"/>
      <c r="L250" s="590"/>
    </row>
    <row r="251" spans="1:12" ht="24" x14ac:dyDescent="0.2">
      <c r="A251" s="593"/>
      <c r="B251" s="161" t="s">
        <v>29</v>
      </c>
      <c r="C251" s="162" t="s">
        <v>30</v>
      </c>
      <c r="D251" s="162" t="s">
        <v>1893</v>
      </c>
      <c r="E251" s="162" t="s">
        <v>1894</v>
      </c>
      <c r="F251" s="592"/>
      <c r="G251" s="592"/>
      <c r="H251" s="591" t="s">
        <v>1895</v>
      </c>
      <c r="I251" s="591"/>
      <c r="J251" s="589" t="s">
        <v>1891</v>
      </c>
      <c r="K251" s="589" t="s">
        <v>1891</v>
      </c>
      <c r="L251" s="590">
        <v>0</v>
      </c>
    </row>
    <row r="252" spans="1:12" ht="24" x14ac:dyDescent="0.2">
      <c r="A252" s="593"/>
      <c r="B252" s="164" t="s">
        <v>2052</v>
      </c>
      <c r="C252" s="164" t="s">
        <v>4542</v>
      </c>
      <c r="D252" s="166">
        <v>43055</v>
      </c>
      <c r="E252" s="164" t="s">
        <v>4543</v>
      </c>
      <c r="F252" s="592"/>
      <c r="G252" s="592"/>
      <c r="H252" s="591"/>
      <c r="I252" s="591"/>
      <c r="J252" s="589"/>
      <c r="K252" s="589"/>
      <c r="L252" s="590"/>
    </row>
    <row r="253" spans="1:12" ht="24" x14ac:dyDescent="0.2">
      <c r="A253" s="593">
        <v>848</v>
      </c>
      <c r="B253" s="161" t="s">
        <v>20</v>
      </c>
      <c r="C253" s="162" t="s">
        <v>21</v>
      </c>
      <c r="D253" s="162" t="s">
        <v>1884</v>
      </c>
      <c r="E253" s="162" t="s">
        <v>1885</v>
      </c>
      <c r="F253" s="594" t="s">
        <v>14</v>
      </c>
      <c r="G253" s="594"/>
      <c r="H253" s="592"/>
      <c r="I253" s="592"/>
      <c r="J253" s="592"/>
      <c r="K253" s="592"/>
      <c r="L253" s="592"/>
    </row>
    <row r="254" spans="1:12" x14ac:dyDescent="0.2">
      <c r="A254" s="593"/>
      <c r="B254" s="589" t="s">
        <v>4544</v>
      </c>
      <c r="C254" s="589" t="s">
        <v>4545</v>
      </c>
      <c r="D254" s="596">
        <v>43035</v>
      </c>
      <c r="E254" s="589" t="s">
        <v>2372</v>
      </c>
      <c r="F254" s="589" t="s">
        <v>2387</v>
      </c>
      <c r="G254" s="589"/>
      <c r="H254" s="591" t="s">
        <v>1890</v>
      </c>
      <c r="I254" s="591"/>
      <c r="J254" s="164" t="s">
        <v>1891</v>
      </c>
      <c r="K254" s="164" t="s">
        <v>0</v>
      </c>
      <c r="L254" s="165">
        <v>596.08000000000004</v>
      </c>
    </row>
    <row r="255" spans="1:12" x14ac:dyDescent="0.2">
      <c r="A255" s="593"/>
      <c r="B255" s="589"/>
      <c r="C255" s="589"/>
      <c r="D255" s="596"/>
      <c r="E255" s="589"/>
      <c r="F255" s="589"/>
      <c r="G255" s="589"/>
      <c r="H255" s="591" t="s">
        <v>1892</v>
      </c>
      <c r="I255" s="591"/>
      <c r="J255" s="164" t="s">
        <v>1891</v>
      </c>
      <c r="K255" s="164" t="s">
        <v>0</v>
      </c>
      <c r="L255" s="165">
        <v>409.4</v>
      </c>
    </row>
    <row r="256" spans="1:12" ht="24" x14ac:dyDescent="0.2">
      <c r="A256" s="593"/>
      <c r="B256" s="161" t="s">
        <v>29</v>
      </c>
      <c r="C256" s="162" t="s">
        <v>30</v>
      </c>
      <c r="D256" s="162" t="s">
        <v>1893</v>
      </c>
      <c r="E256" s="162" t="s">
        <v>1894</v>
      </c>
      <c r="F256" s="592"/>
      <c r="G256" s="592"/>
      <c r="H256" s="591" t="s">
        <v>1895</v>
      </c>
      <c r="I256" s="591"/>
      <c r="J256" s="589" t="s">
        <v>1891</v>
      </c>
      <c r="K256" s="589" t="s">
        <v>0</v>
      </c>
      <c r="L256" s="590">
        <v>120</v>
      </c>
    </row>
    <row r="257" spans="1:12" ht="24" x14ac:dyDescent="0.2">
      <c r="A257" s="593"/>
      <c r="B257" s="164" t="s">
        <v>1688</v>
      </c>
      <c r="C257" s="164" t="s">
        <v>2387</v>
      </c>
      <c r="D257" s="166">
        <v>43037</v>
      </c>
      <c r="E257" s="164" t="s">
        <v>3113</v>
      </c>
      <c r="F257" s="592"/>
      <c r="G257" s="592"/>
      <c r="H257" s="591"/>
      <c r="I257" s="591"/>
      <c r="J257" s="589"/>
      <c r="K257" s="589"/>
      <c r="L257" s="590"/>
    </row>
    <row r="258" spans="1:12" ht="24" x14ac:dyDescent="0.2">
      <c r="A258" s="593">
        <v>849</v>
      </c>
      <c r="B258" s="161" t="s">
        <v>20</v>
      </c>
      <c r="C258" s="162" t="s">
        <v>21</v>
      </c>
      <c r="D258" s="162" t="s">
        <v>1884</v>
      </c>
      <c r="E258" s="162" t="s">
        <v>1885</v>
      </c>
      <c r="F258" s="594" t="s">
        <v>14</v>
      </c>
      <c r="G258" s="594"/>
      <c r="H258" s="592"/>
      <c r="I258" s="592"/>
      <c r="J258" s="592"/>
      <c r="K258" s="592"/>
      <c r="L258" s="592"/>
    </row>
    <row r="259" spans="1:12" x14ac:dyDescent="0.2">
      <c r="A259" s="593"/>
      <c r="B259" s="589" t="s">
        <v>4546</v>
      </c>
      <c r="C259" s="589" t="s">
        <v>4547</v>
      </c>
      <c r="D259" s="596">
        <v>43014</v>
      </c>
      <c r="E259" s="589" t="s">
        <v>1899</v>
      </c>
      <c r="F259" s="589" t="s">
        <v>4548</v>
      </c>
      <c r="G259" s="589"/>
      <c r="H259" s="591" t="s">
        <v>1890</v>
      </c>
      <c r="I259" s="591"/>
      <c r="J259" s="164" t="s">
        <v>1891</v>
      </c>
      <c r="K259" s="164" t="s">
        <v>0</v>
      </c>
      <c r="L259" s="165">
        <v>596</v>
      </c>
    </row>
    <row r="260" spans="1:12" x14ac:dyDescent="0.2">
      <c r="A260" s="593"/>
      <c r="B260" s="589"/>
      <c r="C260" s="589"/>
      <c r="D260" s="596"/>
      <c r="E260" s="589"/>
      <c r="F260" s="589"/>
      <c r="G260" s="589"/>
      <c r="H260" s="591" t="s">
        <v>1892</v>
      </c>
      <c r="I260" s="591"/>
      <c r="J260" s="164" t="s">
        <v>1891</v>
      </c>
      <c r="K260" s="164" t="s">
        <v>0</v>
      </c>
      <c r="L260" s="165">
        <v>484.4</v>
      </c>
    </row>
    <row r="261" spans="1:12" ht="24" x14ac:dyDescent="0.2">
      <c r="A261" s="593"/>
      <c r="B261" s="161" t="s">
        <v>29</v>
      </c>
      <c r="C261" s="162" t="s">
        <v>30</v>
      </c>
      <c r="D261" s="162" t="s">
        <v>1893</v>
      </c>
      <c r="E261" s="162" t="s">
        <v>1894</v>
      </c>
      <c r="F261" s="592"/>
      <c r="G261" s="592"/>
      <c r="H261" s="591" t="s">
        <v>1895</v>
      </c>
      <c r="I261" s="591"/>
      <c r="J261" s="589" t="s">
        <v>1891</v>
      </c>
      <c r="K261" s="589" t="s">
        <v>1891</v>
      </c>
      <c r="L261" s="590">
        <v>0</v>
      </c>
    </row>
    <row r="262" spans="1:12" ht="24" x14ac:dyDescent="0.2">
      <c r="A262" s="593"/>
      <c r="B262" s="164" t="s">
        <v>2052</v>
      </c>
      <c r="C262" s="164" t="s">
        <v>4548</v>
      </c>
      <c r="D262" s="166">
        <v>43018</v>
      </c>
      <c r="E262" s="164" t="s">
        <v>4549</v>
      </c>
      <c r="F262" s="592"/>
      <c r="G262" s="592"/>
      <c r="H262" s="591"/>
      <c r="I262" s="591"/>
      <c r="J262" s="589"/>
      <c r="K262" s="589"/>
      <c r="L262" s="590"/>
    </row>
    <row r="263" spans="1:12" ht="24" x14ac:dyDescent="0.2">
      <c r="A263" s="593">
        <v>850</v>
      </c>
      <c r="B263" s="161" t="s">
        <v>20</v>
      </c>
      <c r="C263" s="162" t="s">
        <v>21</v>
      </c>
      <c r="D263" s="162" t="s">
        <v>1884</v>
      </c>
      <c r="E263" s="162" t="s">
        <v>1885</v>
      </c>
      <c r="F263" s="594" t="s">
        <v>14</v>
      </c>
      <c r="G263" s="594"/>
      <c r="H263" s="592"/>
      <c r="I263" s="592"/>
      <c r="J263" s="592"/>
      <c r="K263" s="592"/>
      <c r="L263" s="592"/>
    </row>
    <row r="264" spans="1:12" x14ac:dyDescent="0.2">
      <c r="A264" s="593"/>
      <c r="B264" s="589" t="s">
        <v>4546</v>
      </c>
      <c r="C264" s="589" t="s">
        <v>4550</v>
      </c>
      <c r="D264" s="596">
        <v>43022</v>
      </c>
      <c r="E264" s="589" t="s">
        <v>2142</v>
      </c>
      <c r="F264" s="589" t="s">
        <v>4551</v>
      </c>
      <c r="G264" s="589"/>
      <c r="H264" s="591" t="s">
        <v>1890</v>
      </c>
      <c r="I264" s="591"/>
      <c r="J264" s="164" t="s">
        <v>1891</v>
      </c>
      <c r="K264" s="164" t="s">
        <v>0</v>
      </c>
      <c r="L264" s="165">
        <v>1926</v>
      </c>
    </row>
    <row r="265" spans="1:12" x14ac:dyDescent="0.2">
      <c r="A265" s="593"/>
      <c r="B265" s="589"/>
      <c r="C265" s="589"/>
      <c r="D265" s="596"/>
      <c r="E265" s="589"/>
      <c r="F265" s="589"/>
      <c r="G265" s="589"/>
      <c r="H265" s="591" t="s">
        <v>1892</v>
      </c>
      <c r="I265" s="591"/>
      <c r="J265" s="164" t="s">
        <v>1891</v>
      </c>
      <c r="K265" s="164" t="s">
        <v>0</v>
      </c>
      <c r="L265" s="165">
        <v>7865.51</v>
      </c>
    </row>
    <row r="266" spans="1:12" ht="24" x14ac:dyDescent="0.2">
      <c r="A266" s="593"/>
      <c r="B266" s="161" t="s">
        <v>29</v>
      </c>
      <c r="C266" s="162" t="s">
        <v>30</v>
      </c>
      <c r="D266" s="162" t="s">
        <v>1893</v>
      </c>
      <c r="E266" s="162" t="s">
        <v>1894</v>
      </c>
      <c r="F266" s="592"/>
      <c r="G266" s="592"/>
      <c r="H266" s="591" t="s">
        <v>1895</v>
      </c>
      <c r="I266" s="591"/>
      <c r="J266" s="589" t="s">
        <v>1891</v>
      </c>
      <c r="K266" s="589" t="s">
        <v>0</v>
      </c>
      <c r="L266" s="590">
        <v>50</v>
      </c>
    </row>
    <row r="267" spans="1:12" ht="24" x14ac:dyDescent="0.2">
      <c r="A267" s="593"/>
      <c r="B267" s="164" t="s">
        <v>2052</v>
      </c>
      <c r="C267" s="164" t="s">
        <v>4551</v>
      </c>
      <c r="D267" s="166">
        <v>43029</v>
      </c>
      <c r="E267" s="164" t="s">
        <v>4552</v>
      </c>
      <c r="F267" s="592"/>
      <c r="G267" s="592"/>
      <c r="H267" s="591"/>
      <c r="I267" s="591"/>
      <c r="J267" s="589"/>
      <c r="K267" s="589"/>
      <c r="L267" s="590"/>
    </row>
    <row r="268" spans="1:12" ht="24" x14ac:dyDescent="0.2">
      <c r="A268" s="593">
        <v>851</v>
      </c>
      <c r="B268" s="161" t="s">
        <v>20</v>
      </c>
      <c r="C268" s="162" t="s">
        <v>21</v>
      </c>
      <c r="D268" s="162" t="s">
        <v>1884</v>
      </c>
      <c r="E268" s="162" t="s">
        <v>1885</v>
      </c>
      <c r="F268" s="594" t="s">
        <v>14</v>
      </c>
      <c r="G268" s="594"/>
      <c r="H268" s="592"/>
      <c r="I268" s="592"/>
      <c r="J268" s="592"/>
      <c r="K268" s="592"/>
      <c r="L268" s="592"/>
    </row>
    <row r="269" spans="1:12" x14ac:dyDescent="0.2">
      <c r="A269" s="593"/>
      <c r="B269" s="589" t="s">
        <v>4546</v>
      </c>
      <c r="C269" s="589" t="s">
        <v>4553</v>
      </c>
      <c r="D269" s="596">
        <v>43044</v>
      </c>
      <c r="E269" s="589" t="s">
        <v>2460</v>
      </c>
      <c r="F269" s="589" t="s">
        <v>4554</v>
      </c>
      <c r="G269" s="589"/>
      <c r="H269" s="591" t="s">
        <v>1890</v>
      </c>
      <c r="I269" s="591"/>
      <c r="J269" s="164" t="s">
        <v>1891</v>
      </c>
      <c r="K269" s="164" t="s">
        <v>0</v>
      </c>
      <c r="L269" s="165">
        <v>488.68</v>
      </c>
    </row>
    <row r="270" spans="1:12" x14ac:dyDescent="0.2">
      <c r="A270" s="593"/>
      <c r="B270" s="589"/>
      <c r="C270" s="589"/>
      <c r="D270" s="596"/>
      <c r="E270" s="589"/>
      <c r="F270" s="589"/>
      <c r="G270" s="589"/>
      <c r="H270" s="591" t="s">
        <v>1892</v>
      </c>
      <c r="I270" s="591"/>
      <c r="J270" s="164" t="s">
        <v>1891</v>
      </c>
      <c r="K270" s="164" t="s">
        <v>0</v>
      </c>
      <c r="L270" s="165">
        <v>4415.62</v>
      </c>
    </row>
    <row r="271" spans="1:12" ht="24" x14ac:dyDescent="0.2">
      <c r="A271" s="593"/>
      <c r="B271" s="161" t="s">
        <v>29</v>
      </c>
      <c r="C271" s="162" t="s">
        <v>30</v>
      </c>
      <c r="D271" s="162" t="s">
        <v>1893</v>
      </c>
      <c r="E271" s="162" t="s">
        <v>1894</v>
      </c>
      <c r="F271" s="592"/>
      <c r="G271" s="592"/>
      <c r="H271" s="591" t="s">
        <v>1895</v>
      </c>
      <c r="I271" s="591"/>
      <c r="J271" s="589" t="s">
        <v>1891</v>
      </c>
      <c r="K271" s="589" t="s">
        <v>0</v>
      </c>
      <c r="L271" s="590">
        <v>73</v>
      </c>
    </row>
    <row r="272" spans="1:12" ht="24" x14ac:dyDescent="0.2">
      <c r="A272" s="593"/>
      <c r="B272" s="164" t="s">
        <v>2052</v>
      </c>
      <c r="C272" s="164" t="s">
        <v>4554</v>
      </c>
      <c r="D272" s="166">
        <v>43047</v>
      </c>
      <c r="E272" s="164" t="s">
        <v>2379</v>
      </c>
      <c r="F272" s="592"/>
      <c r="G272" s="592"/>
      <c r="H272" s="591"/>
      <c r="I272" s="591"/>
      <c r="J272" s="589"/>
      <c r="K272" s="589"/>
      <c r="L272" s="590"/>
    </row>
    <row r="273" spans="1:12" ht="24" x14ac:dyDescent="0.2">
      <c r="A273" s="593">
        <v>852</v>
      </c>
      <c r="B273" s="161" t="s">
        <v>20</v>
      </c>
      <c r="C273" s="162" t="s">
        <v>21</v>
      </c>
      <c r="D273" s="162" t="s">
        <v>1884</v>
      </c>
      <c r="E273" s="162" t="s">
        <v>1885</v>
      </c>
      <c r="F273" s="594" t="s">
        <v>14</v>
      </c>
      <c r="G273" s="594"/>
      <c r="H273" s="592"/>
      <c r="I273" s="592"/>
      <c r="J273" s="592"/>
      <c r="K273" s="592"/>
      <c r="L273" s="592"/>
    </row>
    <row r="274" spans="1:12" x14ac:dyDescent="0.2">
      <c r="A274" s="593"/>
      <c r="B274" s="589" t="s">
        <v>4555</v>
      </c>
      <c r="C274" s="595" t="s">
        <v>4556</v>
      </c>
      <c r="D274" s="596">
        <v>43009</v>
      </c>
      <c r="E274" s="589" t="s">
        <v>4557</v>
      </c>
      <c r="F274" s="589" t="s">
        <v>2802</v>
      </c>
      <c r="G274" s="589"/>
      <c r="H274" s="591" t="s">
        <v>1890</v>
      </c>
      <c r="I274" s="591"/>
      <c r="J274" s="164" t="s">
        <v>1891</v>
      </c>
      <c r="K274" s="164" t="s">
        <v>0</v>
      </c>
      <c r="L274" s="165">
        <v>623</v>
      </c>
    </row>
    <row r="275" spans="1:12" x14ac:dyDescent="0.2">
      <c r="A275" s="593"/>
      <c r="B275" s="589"/>
      <c r="C275" s="595"/>
      <c r="D275" s="596"/>
      <c r="E275" s="589"/>
      <c r="F275" s="589"/>
      <c r="G275" s="589"/>
      <c r="H275" s="591" t="s">
        <v>1892</v>
      </c>
      <c r="I275" s="591"/>
      <c r="J275" s="164" t="s">
        <v>1891</v>
      </c>
      <c r="K275" s="164" t="s">
        <v>0</v>
      </c>
      <c r="L275" s="165">
        <v>328.4</v>
      </c>
    </row>
    <row r="276" spans="1:12" ht="24" x14ac:dyDescent="0.2">
      <c r="A276" s="593"/>
      <c r="B276" s="161" t="s">
        <v>29</v>
      </c>
      <c r="C276" s="162" t="s">
        <v>30</v>
      </c>
      <c r="D276" s="162" t="s">
        <v>1893</v>
      </c>
      <c r="E276" s="162" t="s">
        <v>1894</v>
      </c>
      <c r="F276" s="592"/>
      <c r="G276" s="592"/>
      <c r="H276" s="591" t="s">
        <v>1895</v>
      </c>
      <c r="I276" s="591"/>
      <c r="J276" s="589" t="s">
        <v>1891</v>
      </c>
      <c r="K276" s="589" t="s">
        <v>0</v>
      </c>
      <c r="L276" s="590">
        <v>150</v>
      </c>
    </row>
    <row r="277" spans="1:12" ht="24" x14ac:dyDescent="0.2">
      <c r="A277" s="593"/>
      <c r="B277" s="164" t="s">
        <v>1896</v>
      </c>
      <c r="C277" s="164" t="s">
        <v>2802</v>
      </c>
      <c r="D277" s="166">
        <v>43012</v>
      </c>
      <c r="E277" s="164" t="s">
        <v>1987</v>
      </c>
      <c r="F277" s="592"/>
      <c r="G277" s="592"/>
      <c r="H277" s="591"/>
      <c r="I277" s="591"/>
      <c r="J277" s="589"/>
      <c r="K277" s="589"/>
      <c r="L277" s="590"/>
    </row>
    <row r="278" spans="1:12" ht="24" x14ac:dyDescent="0.2">
      <c r="A278" s="593">
        <v>853</v>
      </c>
      <c r="B278" s="161" t="s">
        <v>20</v>
      </c>
      <c r="C278" s="162" t="s">
        <v>21</v>
      </c>
      <c r="D278" s="162" t="s">
        <v>1884</v>
      </c>
      <c r="E278" s="162" t="s">
        <v>1885</v>
      </c>
      <c r="F278" s="594" t="s">
        <v>14</v>
      </c>
      <c r="G278" s="594"/>
      <c r="H278" s="592"/>
      <c r="I278" s="592"/>
      <c r="J278" s="592"/>
      <c r="K278" s="592"/>
      <c r="L278" s="592"/>
    </row>
    <row r="279" spans="1:12" x14ac:dyDescent="0.2">
      <c r="A279" s="593"/>
      <c r="B279" s="589" t="s">
        <v>4555</v>
      </c>
      <c r="C279" s="595" t="s">
        <v>4558</v>
      </c>
      <c r="D279" s="596">
        <v>43055</v>
      </c>
      <c r="E279" s="589" t="s">
        <v>4559</v>
      </c>
      <c r="F279" s="589" t="s">
        <v>4560</v>
      </c>
      <c r="G279" s="589"/>
      <c r="H279" s="591" t="s">
        <v>1890</v>
      </c>
      <c r="I279" s="591"/>
      <c r="J279" s="164" t="s">
        <v>1891</v>
      </c>
      <c r="K279" s="164" t="s">
        <v>0</v>
      </c>
      <c r="L279" s="165">
        <v>249</v>
      </c>
    </row>
    <row r="280" spans="1:12" x14ac:dyDescent="0.2">
      <c r="A280" s="593"/>
      <c r="B280" s="589"/>
      <c r="C280" s="595"/>
      <c r="D280" s="596"/>
      <c r="E280" s="589"/>
      <c r="F280" s="589"/>
      <c r="G280" s="589"/>
      <c r="H280" s="591" t="s">
        <v>1892</v>
      </c>
      <c r="I280" s="591"/>
      <c r="J280" s="164" t="s">
        <v>1891</v>
      </c>
      <c r="K280" s="164" t="s">
        <v>0</v>
      </c>
      <c r="L280" s="165">
        <v>233.4</v>
      </c>
    </row>
    <row r="281" spans="1:12" ht="24" x14ac:dyDescent="0.2">
      <c r="A281" s="593"/>
      <c r="B281" s="161" t="s">
        <v>29</v>
      </c>
      <c r="C281" s="162" t="s">
        <v>30</v>
      </c>
      <c r="D281" s="162" t="s">
        <v>1893</v>
      </c>
      <c r="E281" s="162" t="s">
        <v>1894</v>
      </c>
      <c r="F281" s="592"/>
      <c r="G281" s="592"/>
      <c r="H281" s="591" t="s">
        <v>1895</v>
      </c>
      <c r="I281" s="591"/>
      <c r="J281" s="589" t="s">
        <v>1891</v>
      </c>
      <c r="K281" s="589" t="s">
        <v>1891</v>
      </c>
      <c r="L281" s="590">
        <v>0</v>
      </c>
    </row>
    <row r="282" spans="1:12" ht="24" x14ac:dyDescent="0.2">
      <c r="A282" s="593"/>
      <c r="B282" s="164" t="s">
        <v>1896</v>
      </c>
      <c r="C282" s="164" t="s">
        <v>4560</v>
      </c>
      <c r="D282" s="166">
        <v>43056</v>
      </c>
      <c r="E282" s="164" t="s">
        <v>3278</v>
      </c>
      <c r="F282" s="592"/>
      <c r="G282" s="592"/>
      <c r="H282" s="591"/>
      <c r="I282" s="591"/>
      <c r="J282" s="589"/>
      <c r="K282" s="589"/>
      <c r="L282" s="590"/>
    </row>
    <row r="283" spans="1:12" ht="24" x14ac:dyDescent="0.2">
      <c r="A283" s="593">
        <v>854</v>
      </c>
      <c r="B283" s="161" t="s">
        <v>20</v>
      </c>
      <c r="C283" s="162" t="s">
        <v>21</v>
      </c>
      <c r="D283" s="162" t="s">
        <v>1884</v>
      </c>
      <c r="E283" s="162" t="s">
        <v>1885</v>
      </c>
      <c r="F283" s="594" t="s">
        <v>14</v>
      </c>
      <c r="G283" s="594"/>
      <c r="H283" s="592"/>
      <c r="I283" s="592"/>
      <c r="J283" s="592"/>
      <c r="K283" s="592"/>
      <c r="L283" s="592"/>
    </row>
    <row r="284" spans="1:12" x14ac:dyDescent="0.2">
      <c r="A284" s="593"/>
      <c r="B284" s="589" t="s">
        <v>4555</v>
      </c>
      <c r="C284" s="595" t="s">
        <v>4561</v>
      </c>
      <c r="D284" s="596">
        <v>43062</v>
      </c>
      <c r="E284" s="589" t="s">
        <v>1938</v>
      </c>
      <c r="F284" s="589" t="s">
        <v>2368</v>
      </c>
      <c r="G284" s="589"/>
      <c r="H284" s="591" t="s">
        <v>1890</v>
      </c>
      <c r="I284" s="591"/>
      <c r="J284" s="164" t="s">
        <v>1891</v>
      </c>
      <c r="K284" s="164" t="s">
        <v>0</v>
      </c>
      <c r="L284" s="165">
        <v>128</v>
      </c>
    </row>
    <row r="285" spans="1:12" x14ac:dyDescent="0.2">
      <c r="A285" s="593"/>
      <c r="B285" s="589"/>
      <c r="C285" s="595"/>
      <c r="D285" s="596"/>
      <c r="E285" s="589"/>
      <c r="F285" s="589"/>
      <c r="G285" s="589"/>
      <c r="H285" s="591" t="s">
        <v>1892</v>
      </c>
      <c r="I285" s="591"/>
      <c r="J285" s="589" t="s">
        <v>1891</v>
      </c>
      <c r="K285" s="589" t="s">
        <v>0</v>
      </c>
      <c r="L285" s="590">
        <v>482.4</v>
      </c>
    </row>
    <row r="286" spans="1:12" x14ac:dyDescent="0.2">
      <c r="A286" s="593"/>
      <c r="B286" s="589"/>
      <c r="C286" s="595"/>
      <c r="D286" s="596"/>
      <c r="E286" s="589"/>
      <c r="F286" s="589"/>
      <c r="G286" s="589"/>
      <c r="H286" s="591"/>
      <c r="I286" s="591"/>
      <c r="J286" s="589"/>
      <c r="K286" s="589"/>
      <c r="L286" s="590"/>
    </row>
    <row r="287" spans="1:12" x14ac:dyDescent="0.2">
      <c r="A287" s="593"/>
      <c r="B287" s="589"/>
      <c r="C287" s="595"/>
      <c r="D287" s="596"/>
      <c r="E287" s="589"/>
      <c r="F287" s="589"/>
      <c r="G287" s="589"/>
      <c r="H287" s="591"/>
      <c r="I287" s="591"/>
      <c r="J287" s="589"/>
      <c r="K287" s="589"/>
      <c r="L287" s="590"/>
    </row>
    <row r="288" spans="1:12" ht="24" x14ac:dyDescent="0.2">
      <c r="A288" s="593"/>
      <c r="B288" s="161" t="s">
        <v>29</v>
      </c>
      <c r="C288" s="162" t="s">
        <v>30</v>
      </c>
      <c r="D288" s="162" t="s">
        <v>1893</v>
      </c>
      <c r="E288" s="162" t="s">
        <v>1894</v>
      </c>
      <c r="F288" s="592"/>
      <c r="G288" s="592"/>
      <c r="H288" s="591" t="s">
        <v>1895</v>
      </c>
      <c r="I288" s="591"/>
      <c r="J288" s="589" t="s">
        <v>1891</v>
      </c>
      <c r="K288" s="589" t="s">
        <v>0</v>
      </c>
      <c r="L288" s="590">
        <v>50</v>
      </c>
    </row>
    <row r="289" spans="1:12" ht="24" x14ac:dyDescent="0.2">
      <c r="A289" s="593"/>
      <c r="B289" s="164" t="s">
        <v>1896</v>
      </c>
      <c r="C289" s="164" t="s">
        <v>2368</v>
      </c>
      <c r="D289" s="166">
        <v>43070</v>
      </c>
      <c r="E289" s="164" t="s">
        <v>4562</v>
      </c>
      <c r="F289" s="592"/>
      <c r="G289" s="592"/>
      <c r="H289" s="591"/>
      <c r="I289" s="591"/>
      <c r="J289" s="589"/>
      <c r="K289" s="589"/>
      <c r="L289" s="590"/>
    </row>
    <row r="290" spans="1:12" ht="24" x14ac:dyDescent="0.2">
      <c r="A290" s="593">
        <v>855</v>
      </c>
      <c r="B290" s="161" t="s">
        <v>20</v>
      </c>
      <c r="C290" s="162" t="s">
        <v>21</v>
      </c>
      <c r="D290" s="162" t="s">
        <v>1884</v>
      </c>
      <c r="E290" s="162" t="s">
        <v>1885</v>
      </c>
      <c r="F290" s="594" t="s">
        <v>14</v>
      </c>
      <c r="G290" s="594"/>
      <c r="H290" s="592"/>
      <c r="I290" s="592"/>
      <c r="J290" s="592"/>
      <c r="K290" s="592"/>
      <c r="L290" s="592"/>
    </row>
    <row r="291" spans="1:12" x14ac:dyDescent="0.2">
      <c r="A291" s="593"/>
      <c r="B291" s="589" t="s">
        <v>4555</v>
      </c>
      <c r="C291" s="595" t="s">
        <v>4563</v>
      </c>
      <c r="D291" s="596">
        <v>43142</v>
      </c>
      <c r="E291" s="589" t="s">
        <v>1938</v>
      </c>
      <c r="F291" s="589" t="s">
        <v>3408</v>
      </c>
      <c r="G291" s="589"/>
      <c r="H291" s="591" t="s">
        <v>1890</v>
      </c>
      <c r="I291" s="591"/>
      <c r="J291" s="164" t="s">
        <v>1891</v>
      </c>
      <c r="K291" s="164" t="s">
        <v>0</v>
      </c>
      <c r="L291" s="165">
        <v>656</v>
      </c>
    </row>
    <row r="292" spans="1:12" x14ac:dyDescent="0.2">
      <c r="A292" s="593"/>
      <c r="B292" s="589"/>
      <c r="C292" s="595"/>
      <c r="D292" s="596"/>
      <c r="E292" s="589"/>
      <c r="F292" s="589"/>
      <c r="G292" s="589"/>
      <c r="H292" s="591" t="s">
        <v>1892</v>
      </c>
      <c r="I292" s="591"/>
      <c r="J292" s="589" t="s">
        <v>1891</v>
      </c>
      <c r="K292" s="589" t="s">
        <v>0</v>
      </c>
      <c r="L292" s="590">
        <v>310.84000000000003</v>
      </c>
    </row>
    <row r="293" spans="1:12" x14ac:dyDescent="0.2">
      <c r="A293" s="593"/>
      <c r="B293" s="589"/>
      <c r="C293" s="595"/>
      <c r="D293" s="596"/>
      <c r="E293" s="589"/>
      <c r="F293" s="589"/>
      <c r="G293" s="589"/>
      <c r="H293" s="591"/>
      <c r="I293" s="591"/>
      <c r="J293" s="589"/>
      <c r="K293" s="589"/>
      <c r="L293" s="590"/>
    </row>
    <row r="294" spans="1:12" ht="24" x14ac:dyDescent="0.2">
      <c r="A294" s="593"/>
      <c r="B294" s="161" t="s">
        <v>29</v>
      </c>
      <c r="C294" s="162" t="s">
        <v>30</v>
      </c>
      <c r="D294" s="162" t="s">
        <v>1893</v>
      </c>
      <c r="E294" s="162" t="s">
        <v>1894</v>
      </c>
      <c r="F294" s="592"/>
      <c r="G294" s="592"/>
      <c r="H294" s="591" t="s">
        <v>1895</v>
      </c>
      <c r="I294" s="591"/>
      <c r="J294" s="589" t="s">
        <v>1891</v>
      </c>
      <c r="K294" s="589" t="s">
        <v>1891</v>
      </c>
      <c r="L294" s="590">
        <v>0</v>
      </c>
    </row>
    <row r="295" spans="1:12" ht="24" x14ac:dyDescent="0.2">
      <c r="A295" s="593"/>
      <c r="B295" s="164" t="s">
        <v>1896</v>
      </c>
      <c r="C295" s="164" t="s">
        <v>3408</v>
      </c>
      <c r="D295" s="166">
        <v>43145</v>
      </c>
      <c r="E295" s="164" t="s">
        <v>3427</v>
      </c>
      <c r="F295" s="592"/>
      <c r="G295" s="592"/>
      <c r="H295" s="591"/>
      <c r="I295" s="591"/>
      <c r="J295" s="589"/>
      <c r="K295" s="589"/>
      <c r="L295" s="590"/>
    </row>
    <row r="296" spans="1:12" ht="24" x14ac:dyDescent="0.2">
      <c r="A296" s="593">
        <v>856</v>
      </c>
      <c r="B296" s="161" t="s">
        <v>20</v>
      </c>
      <c r="C296" s="162" t="s">
        <v>21</v>
      </c>
      <c r="D296" s="162" t="s">
        <v>1884</v>
      </c>
      <c r="E296" s="162" t="s">
        <v>1885</v>
      </c>
      <c r="F296" s="594" t="s">
        <v>14</v>
      </c>
      <c r="G296" s="594"/>
      <c r="H296" s="592"/>
      <c r="I296" s="592"/>
      <c r="J296" s="592"/>
      <c r="K296" s="592"/>
      <c r="L296" s="592"/>
    </row>
    <row r="297" spans="1:12" x14ac:dyDescent="0.2">
      <c r="A297" s="593"/>
      <c r="B297" s="589" t="s">
        <v>4555</v>
      </c>
      <c r="C297" s="595" t="s">
        <v>4564</v>
      </c>
      <c r="D297" s="596">
        <v>43150</v>
      </c>
      <c r="E297" s="589" t="s">
        <v>2262</v>
      </c>
      <c r="F297" s="589" t="s">
        <v>104</v>
      </c>
      <c r="G297" s="589"/>
      <c r="H297" s="591" t="s">
        <v>1890</v>
      </c>
      <c r="I297" s="591"/>
      <c r="J297" s="164" t="s">
        <v>1891</v>
      </c>
      <c r="K297" s="164" t="s">
        <v>0</v>
      </c>
      <c r="L297" s="165">
        <v>90</v>
      </c>
    </row>
    <row r="298" spans="1:12" x14ac:dyDescent="0.2">
      <c r="A298" s="593"/>
      <c r="B298" s="589"/>
      <c r="C298" s="595"/>
      <c r="D298" s="596"/>
      <c r="E298" s="589"/>
      <c r="F298" s="589"/>
      <c r="G298" s="589"/>
      <c r="H298" s="591" t="s">
        <v>1892</v>
      </c>
      <c r="I298" s="591"/>
      <c r="J298" s="164" t="s">
        <v>1891</v>
      </c>
      <c r="K298" s="164" t="s">
        <v>0</v>
      </c>
      <c r="L298" s="165">
        <v>333.28</v>
      </c>
    </row>
    <row r="299" spans="1:12" ht="24" x14ac:dyDescent="0.2">
      <c r="A299" s="593"/>
      <c r="B299" s="161" t="s">
        <v>29</v>
      </c>
      <c r="C299" s="162" t="s">
        <v>30</v>
      </c>
      <c r="D299" s="162" t="s">
        <v>1893</v>
      </c>
      <c r="E299" s="162" t="s">
        <v>1894</v>
      </c>
      <c r="F299" s="592"/>
      <c r="G299" s="592"/>
      <c r="H299" s="591" t="s">
        <v>1895</v>
      </c>
      <c r="I299" s="591"/>
      <c r="J299" s="589" t="s">
        <v>1891</v>
      </c>
      <c r="K299" s="589" t="s">
        <v>1891</v>
      </c>
      <c r="L299" s="590">
        <v>0</v>
      </c>
    </row>
    <row r="300" spans="1:12" ht="24" x14ac:dyDescent="0.2">
      <c r="A300" s="593"/>
      <c r="B300" s="164" t="s">
        <v>1896</v>
      </c>
      <c r="C300" s="164" t="s">
        <v>104</v>
      </c>
      <c r="D300" s="166">
        <v>43153</v>
      </c>
      <c r="E300" s="164" t="s">
        <v>3396</v>
      </c>
      <c r="F300" s="592"/>
      <c r="G300" s="592"/>
      <c r="H300" s="591"/>
      <c r="I300" s="591"/>
      <c r="J300" s="589"/>
      <c r="K300" s="589"/>
      <c r="L300" s="590"/>
    </row>
    <row r="301" spans="1:12" ht="24" x14ac:dyDescent="0.2">
      <c r="A301" s="593">
        <v>857</v>
      </c>
      <c r="B301" s="161" t="s">
        <v>20</v>
      </c>
      <c r="C301" s="162" t="s">
        <v>21</v>
      </c>
      <c r="D301" s="162" t="s">
        <v>1884</v>
      </c>
      <c r="E301" s="162" t="s">
        <v>1885</v>
      </c>
      <c r="F301" s="594" t="s">
        <v>14</v>
      </c>
      <c r="G301" s="594"/>
      <c r="H301" s="592"/>
      <c r="I301" s="592"/>
      <c r="J301" s="592"/>
      <c r="K301" s="592"/>
      <c r="L301" s="592"/>
    </row>
    <row r="302" spans="1:12" x14ac:dyDescent="0.2">
      <c r="A302" s="593"/>
      <c r="B302" s="589" t="s">
        <v>4555</v>
      </c>
      <c r="C302" s="595" t="s">
        <v>4565</v>
      </c>
      <c r="D302" s="596">
        <v>43169</v>
      </c>
      <c r="E302" s="589" t="s">
        <v>2057</v>
      </c>
      <c r="F302" s="589" t="s">
        <v>2331</v>
      </c>
      <c r="G302" s="589"/>
      <c r="H302" s="591" t="s">
        <v>1890</v>
      </c>
      <c r="I302" s="591"/>
      <c r="J302" s="164" t="s">
        <v>1891</v>
      </c>
      <c r="K302" s="164" t="s">
        <v>0</v>
      </c>
      <c r="L302" s="165">
        <v>496</v>
      </c>
    </row>
    <row r="303" spans="1:12" x14ac:dyDescent="0.2">
      <c r="A303" s="593"/>
      <c r="B303" s="589"/>
      <c r="C303" s="595"/>
      <c r="D303" s="596"/>
      <c r="E303" s="589"/>
      <c r="F303" s="589"/>
      <c r="G303" s="589"/>
      <c r="H303" s="591" t="s">
        <v>1892</v>
      </c>
      <c r="I303" s="591"/>
      <c r="J303" s="589" t="s">
        <v>1891</v>
      </c>
      <c r="K303" s="589" t="s">
        <v>1891</v>
      </c>
      <c r="L303" s="590">
        <v>0</v>
      </c>
    </row>
    <row r="304" spans="1:12" x14ac:dyDescent="0.2">
      <c r="A304" s="593"/>
      <c r="B304" s="589"/>
      <c r="C304" s="595"/>
      <c r="D304" s="596"/>
      <c r="E304" s="589"/>
      <c r="F304" s="589"/>
      <c r="G304" s="589"/>
      <c r="H304" s="591"/>
      <c r="I304" s="591"/>
      <c r="J304" s="589"/>
      <c r="K304" s="589"/>
      <c r="L304" s="590"/>
    </row>
    <row r="305" spans="1:12" ht="24" x14ac:dyDescent="0.2">
      <c r="A305" s="593"/>
      <c r="B305" s="161" t="s">
        <v>29</v>
      </c>
      <c r="C305" s="162" t="s">
        <v>30</v>
      </c>
      <c r="D305" s="162" t="s">
        <v>1893</v>
      </c>
      <c r="E305" s="162" t="s">
        <v>1894</v>
      </c>
      <c r="F305" s="592"/>
      <c r="G305" s="592"/>
      <c r="H305" s="591" t="s">
        <v>1895</v>
      </c>
      <c r="I305" s="591"/>
      <c r="J305" s="589" t="s">
        <v>1891</v>
      </c>
      <c r="K305" s="589" t="s">
        <v>1891</v>
      </c>
      <c r="L305" s="590">
        <v>0</v>
      </c>
    </row>
    <row r="306" spans="1:12" ht="24" x14ac:dyDescent="0.2">
      <c r="A306" s="593"/>
      <c r="B306" s="164" t="s">
        <v>1896</v>
      </c>
      <c r="C306" s="164" t="s">
        <v>2331</v>
      </c>
      <c r="D306" s="166">
        <v>43181</v>
      </c>
      <c r="E306" s="164" t="s">
        <v>4566</v>
      </c>
      <c r="F306" s="592"/>
      <c r="G306" s="592"/>
      <c r="H306" s="591"/>
      <c r="I306" s="591"/>
      <c r="J306" s="589"/>
      <c r="K306" s="589"/>
      <c r="L306" s="590"/>
    </row>
    <row r="307" spans="1:12" ht="24" x14ac:dyDescent="0.2">
      <c r="A307" s="593">
        <v>858</v>
      </c>
      <c r="B307" s="161" t="s">
        <v>20</v>
      </c>
      <c r="C307" s="162" t="s">
        <v>21</v>
      </c>
      <c r="D307" s="162" t="s">
        <v>1884</v>
      </c>
      <c r="E307" s="162" t="s">
        <v>1885</v>
      </c>
      <c r="F307" s="594" t="s">
        <v>14</v>
      </c>
      <c r="G307" s="594"/>
      <c r="H307" s="592"/>
      <c r="I307" s="592"/>
      <c r="J307" s="592"/>
      <c r="K307" s="592"/>
      <c r="L307" s="592"/>
    </row>
    <row r="308" spans="1:12" x14ac:dyDescent="0.2">
      <c r="A308" s="593"/>
      <c r="B308" s="589" t="s">
        <v>4555</v>
      </c>
      <c r="C308" s="595" t="s">
        <v>4567</v>
      </c>
      <c r="D308" s="596">
        <v>43184</v>
      </c>
      <c r="E308" s="589" t="s">
        <v>2919</v>
      </c>
      <c r="F308" s="589" t="s">
        <v>3698</v>
      </c>
      <c r="G308" s="589"/>
      <c r="H308" s="591" t="s">
        <v>1890</v>
      </c>
      <c r="I308" s="591"/>
      <c r="J308" s="164" t="s">
        <v>1891</v>
      </c>
      <c r="K308" s="164" t="s">
        <v>0</v>
      </c>
      <c r="L308" s="165">
        <v>482</v>
      </c>
    </row>
    <row r="309" spans="1:12" x14ac:dyDescent="0.2">
      <c r="A309" s="593"/>
      <c r="B309" s="589"/>
      <c r="C309" s="595"/>
      <c r="D309" s="596"/>
      <c r="E309" s="589"/>
      <c r="F309" s="589"/>
      <c r="G309" s="589"/>
      <c r="H309" s="591" t="s">
        <v>1892</v>
      </c>
      <c r="I309" s="591"/>
      <c r="J309" s="164" t="s">
        <v>1891</v>
      </c>
      <c r="K309" s="164" t="s">
        <v>0</v>
      </c>
      <c r="L309" s="165">
        <v>372.6</v>
      </c>
    </row>
    <row r="310" spans="1:12" ht="24" x14ac:dyDescent="0.2">
      <c r="A310" s="593"/>
      <c r="B310" s="161" t="s">
        <v>29</v>
      </c>
      <c r="C310" s="162" t="s">
        <v>30</v>
      </c>
      <c r="D310" s="162" t="s">
        <v>1893</v>
      </c>
      <c r="E310" s="162" t="s">
        <v>1894</v>
      </c>
      <c r="F310" s="592"/>
      <c r="G310" s="592"/>
      <c r="H310" s="591" t="s">
        <v>1895</v>
      </c>
      <c r="I310" s="591"/>
      <c r="J310" s="589" t="s">
        <v>1891</v>
      </c>
      <c r="K310" s="589" t="s">
        <v>0</v>
      </c>
      <c r="L310" s="590">
        <v>150</v>
      </c>
    </row>
    <row r="311" spans="1:12" ht="24" x14ac:dyDescent="0.2">
      <c r="A311" s="593"/>
      <c r="B311" s="164" t="s">
        <v>1896</v>
      </c>
      <c r="C311" s="164" t="s">
        <v>3698</v>
      </c>
      <c r="D311" s="166">
        <v>43187</v>
      </c>
      <c r="E311" s="164" t="s">
        <v>4568</v>
      </c>
      <c r="F311" s="592"/>
      <c r="G311" s="592"/>
      <c r="H311" s="591"/>
      <c r="I311" s="591"/>
      <c r="J311" s="589"/>
      <c r="K311" s="589"/>
      <c r="L311" s="590"/>
    </row>
    <row r="312" spans="1:12" ht="24" x14ac:dyDescent="0.2">
      <c r="A312" s="593">
        <v>859</v>
      </c>
      <c r="B312" s="161" t="s">
        <v>20</v>
      </c>
      <c r="C312" s="162" t="s">
        <v>21</v>
      </c>
      <c r="D312" s="162" t="s">
        <v>1884</v>
      </c>
      <c r="E312" s="162" t="s">
        <v>1885</v>
      </c>
      <c r="F312" s="594" t="s">
        <v>14</v>
      </c>
      <c r="G312" s="594"/>
      <c r="H312" s="592"/>
      <c r="I312" s="592"/>
      <c r="J312" s="592"/>
      <c r="K312" s="592"/>
      <c r="L312" s="592"/>
    </row>
    <row r="313" spans="1:12" x14ac:dyDescent="0.2">
      <c r="A313" s="593"/>
      <c r="B313" s="589" t="s">
        <v>4569</v>
      </c>
      <c r="C313" s="595" t="s">
        <v>4570</v>
      </c>
      <c r="D313" s="596">
        <v>43082</v>
      </c>
      <c r="E313" s="589" t="s">
        <v>2000</v>
      </c>
      <c r="F313" s="589" t="s">
        <v>2001</v>
      </c>
      <c r="G313" s="589"/>
      <c r="H313" s="591" t="s">
        <v>1890</v>
      </c>
      <c r="I313" s="591"/>
      <c r="J313" s="164" t="s">
        <v>1891</v>
      </c>
      <c r="K313" s="164" t="s">
        <v>0</v>
      </c>
      <c r="L313" s="165">
        <v>764.99</v>
      </c>
    </row>
    <row r="314" spans="1:12" x14ac:dyDescent="0.2">
      <c r="A314" s="593"/>
      <c r="B314" s="589"/>
      <c r="C314" s="595"/>
      <c r="D314" s="596"/>
      <c r="E314" s="589"/>
      <c r="F314" s="589"/>
      <c r="G314" s="589"/>
      <c r="H314" s="591" t="s">
        <v>1892</v>
      </c>
      <c r="I314" s="591"/>
      <c r="J314" s="164" t="s">
        <v>1891</v>
      </c>
      <c r="K314" s="164" t="s">
        <v>1891</v>
      </c>
      <c r="L314" s="165">
        <v>0</v>
      </c>
    </row>
    <row r="315" spans="1:12" ht="24" x14ac:dyDescent="0.2">
      <c r="A315" s="593"/>
      <c r="B315" s="161" t="s">
        <v>29</v>
      </c>
      <c r="C315" s="162" t="s">
        <v>30</v>
      </c>
      <c r="D315" s="162" t="s">
        <v>1893</v>
      </c>
      <c r="E315" s="162" t="s">
        <v>1894</v>
      </c>
      <c r="F315" s="592"/>
      <c r="G315" s="592"/>
      <c r="H315" s="591" t="s">
        <v>1895</v>
      </c>
      <c r="I315" s="591"/>
      <c r="J315" s="589" t="s">
        <v>1891</v>
      </c>
      <c r="K315" s="589" t="s">
        <v>0</v>
      </c>
      <c r="L315" s="590">
        <v>250</v>
      </c>
    </row>
    <row r="316" spans="1:12" ht="24" x14ac:dyDescent="0.2">
      <c r="A316" s="593"/>
      <c r="B316" s="164" t="s">
        <v>1896</v>
      </c>
      <c r="C316" s="164" t="s">
        <v>2001</v>
      </c>
      <c r="D316" s="166">
        <v>43090</v>
      </c>
      <c r="E316" s="164" t="s">
        <v>4571</v>
      </c>
      <c r="F316" s="592"/>
      <c r="G316" s="592"/>
      <c r="H316" s="591"/>
      <c r="I316" s="591"/>
      <c r="J316" s="589"/>
      <c r="K316" s="589"/>
      <c r="L316" s="590"/>
    </row>
    <row r="317" spans="1:12" ht="24" x14ac:dyDescent="0.2">
      <c r="A317" s="593">
        <v>860</v>
      </c>
      <c r="B317" s="161" t="s">
        <v>20</v>
      </c>
      <c r="C317" s="162" t="s">
        <v>21</v>
      </c>
      <c r="D317" s="162" t="s">
        <v>1884</v>
      </c>
      <c r="E317" s="162" t="s">
        <v>1885</v>
      </c>
      <c r="F317" s="594" t="s">
        <v>14</v>
      </c>
      <c r="G317" s="594"/>
      <c r="H317" s="592"/>
      <c r="I317" s="592"/>
      <c r="J317" s="592"/>
      <c r="K317" s="592"/>
      <c r="L317" s="592"/>
    </row>
    <row r="318" spans="1:12" x14ac:dyDescent="0.2">
      <c r="A318" s="593"/>
      <c r="B318" s="589" t="s">
        <v>4572</v>
      </c>
      <c r="C318" s="595" t="s">
        <v>4573</v>
      </c>
      <c r="D318" s="596">
        <v>43019</v>
      </c>
      <c r="E318" s="589" t="s">
        <v>4574</v>
      </c>
      <c r="F318" s="589" t="s">
        <v>3330</v>
      </c>
      <c r="G318" s="589"/>
      <c r="H318" s="591" t="s">
        <v>1890</v>
      </c>
      <c r="I318" s="591"/>
      <c r="J318" s="164" t="s">
        <v>1891</v>
      </c>
      <c r="K318" s="164" t="s">
        <v>0</v>
      </c>
      <c r="L318" s="165">
        <v>645.15</v>
      </c>
    </row>
    <row r="319" spans="1:12" x14ac:dyDescent="0.2">
      <c r="A319" s="593"/>
      <c r="B319" s="589"/>
      <c r="C319" s="595"/>
      <c r="D319" s="596"/>
      <c r="E319" s="589"/>
      <c r="F319" s="589"/>
      <c r="G319" s="589"/>
      <c r="H319" s="591" t="s">
        <v>1892</v>
      </c>
      <c r="I319" s="591"/>
      <c r="J319" s="164" t="s">
        <v>1891</v>
      </c>
      <c r="K319" s="164" t="s">
        <v>1891</v>
      </c>
      <c r="L319" s="165">
        <v>0</v>
      </c>
    </row>
    <row r="320" spans="1:12" ht="24" x14ac:dyDescent="0.2">
      <c r="A320" s="593"/>
      <c r="B320" s="161" t="s">
        <v>29</v>
      </c>
      <c r="C320" s="162" t="s">
        <v>30</v>
      </c>
      <c r="D320" s="162" t="s">
        <v>1893</v>
      </c>
      <c r="E320" s="162" t="s">
        <v>1894</v>
      </c>
      <c r="F320" s="592"/>
      <c r="G320" s="592"/>
      <c r="H320" s="591" t="s">
        <v>1895</v>
      </c>
      <c r="I320" s="591"/>
      <c r="J320" s="589" t="s">
        <v>1891</v>
      </c>
      <c r="K320" s="589" t="s">
        <v>0</v>
      </c>
      <c r="L320" s="590">
        <v>62</v>
      </c>
    </row>
    <row r="321" spans="1:12" ht="36" x14ac:dyDescent="0.2">
      <c r="A321" s="593"/>
      <c r="B321" s="164" t="s">
        <v>4575</v>
      </c>
      <c r="C321" s="164" t="s">
        <v>3330</v>
      </c>
      <c r="D321" s="166">
        <v>43023</v>
      </c>
      <c r="E321" s="164" t="s">
        <v>3390</v>
      </c>
      <c r="F321" s="592"/>
      <c r="G321" s="592"/>
      <c r="H321" s="591"/>
      <c r="I321" s="591"/>
      <c r="J321" s="589"/>
      <c r="K321" s="589"/>
      <c r="L321" s="590"/>
    </row>
    <row r="322" spans="1:12" ht="24" x14ac:dyDescent="0.2">
      <c r="A322" s="593">
        <v>861</v>
      </c>
      <c r="B322" s="161" t="s">
        <v>20</v>
      </c>
      <c r="C322" s="162" t="s">
        <v>21</v>
      </c>
      <c r="D322" s="162" t="s">
        <v>1884</v>
      </c>
      <c r="E322" s="162" t="s">
        <v>1885</v>
      </c>
      <c r="F322" s="594" t="s">
        <v>14</v>
      </c>
      <c r="G322" s="594"/>
      <c r="H322" s="592"/>
      <c r="I322" s="592"/>
      <c r="J322" s="592"/>
      <c r="K322" s="592"/>
      <c r="L322" s="592"/>
    </row>
    <row r="323" spans="1:12" x14ac:dyDescent="0.2">
      <c r="A323" s="593"/>
      <c r="B323" s="589" t="s">
        <v>4572</v>
      </c>
      <c r="C323" s="589" t="s">
        <v>4576</v>
      </c>
      <c r="D323" s="596">
        <v>43047</v>
      </c>
      <c r="E323" s="589" t="s">
        <v>2289</v>
      </c>
      <c r="F323" s="589" t="s">
        <v>4577</v>
      </c>
      <c r="G323" s="589"/>
      <c r="H323" s="591" t="s">
        <v>1890</v>
      </c>
      <c r="I323" s="591"/>
      <c r="J323" s="164" t="s">
        <v>1891</v>
      </c>
      <c r="K323" s="164" t="s">
        <v>0</v>
      </c>
      <c r="L323" s="165">
        <v>582.88</v>
      </c>
    </row>
    <row r="324" spans="1:12" x14ac:dyDescent="0.2">
      <c r="A324" s="593"/>
      <c r="B324" s="589"/>
      <c r="C324" s="589"/>
      <c r="D324" s="596"/>
      <c r="E324" s="589"/>
      <c r="F324" s="589"/>
      <c r="G324" s="589"/>
      <c r="H324" s="591" t="s">
        <v>1892</v>
      </c>
      <c r="I324" s="591"/>
      <c r="J324" s="164" t="s">
        <v>1891</v>
      </c>
      <c r="K324" s="164" t="s">
        <v>0</v>
      </c>
      <c r="L324" s="165">
        <v>1831.78</v>
      </c>
    </row>
    <row r="325" spans="1:12" ht="24" x14ac:dyDescent="0.2">
      <c r="A325" s="593"/>
      <c r="B325" s="161" t="s">
        <v>29</v>
      </c>
      <c r="C325" s="162" t="s">
        <v>30</v>
      </c>
      <c r="D325" s="162" t="s">
        <v>1893</v>
      </c>
      <c r="E325" s="162" t="s">
        <v>1894</v>
      </c>
      <c r="F325" s="592"/>
      <c r="G325" s="592"/>
      <c r="H325" s="591" t="s">
        <v>1895</v>
      </c>
      <c r="I325" s="591"/>
      <c r="J325" s="589" t="s">
        <v>1891</v>
      </c>
      <c r="K325" s="589" t="s">
        <v>0</v>
      </c>
      <c r="L325" s="590">
        <v>61.68</v>
      </c>
    </row>
    <row r="326" spans="1:12" ht="36" x14ac:dyDescent="0.2">
      <c r="A326" s="593"/>
      <c r="B326" s="164" t="s">
        <v>4575</v>
      </c>
      <c r="C326" s="164" t="s">
        <v>4577</v>
      </c>
      <c r="D326" s="166">
        <v>43051</v>
      </c>
      <c r="E326" s="164" t="s">
        <v>2540</v>
      </c>
      <c r="F326" s="592"/>
      <c r="G326" s="592"/>
      <c r="H326" s="591"/>
      <c r="I326" s="591"/>
      <c r="J326" s="589"/>
      <c r="K326" s="589"/>
      <c r="L326" s="590"/>
    </row>
    <row r="327" spans="1:12" ht="24" x14ac:dyDescent="0.2">
      <c r="A327" s="593">
        <v>862</v>
      </c>
      <c r="B327" s="161" t="s">
        <v>20</v>
      </c>
      <c r="C327" s="162" t="s">
        <v>21</v>
      </c>
      <c r="D327" s="162" t="s">
        <v>1884</v>
      </c>
      <c r="E327" s="162" t="s">
        <v>1885</v>
      </c>
      <c r="F327" s="594" t="s">
        <v>14</v>
      </c>
      <c r="G327" s="594"/>
      <c r="H327" s="592"/>
      <c r="I327" s="592"/>
      <c r="J327" s="592"/>
      <c r="K327" s="592"/>
      <c r="L327" s="592"/>
    </row>
    <row r="328" spans="1:12" x14ac:dyDescent="0.2">
      <c r="A328" s="593"/>
      <c r="B328" s="589" t="s">
        <v>4572</v>
      </c>
      <c r="C328" s="595" t="s">
        <v>4578</v>
      </c>
      <c r="D328" s="596">
        <v>43066</v>
      </c>
      <c r="E328" s="589" t="s">
        <v>2538</v>
      </c>
      <c r="F328" s="589" t="s">
        <v>4579</v>
      </c>
      <c r="G328" s="589"/>
      <c r="H328" s="591" t="s">
        <v>1890</v>
      </c>
      <c r="I328" s="591"/>
      <c r="J328" s="164" t="s">
        <v>1891</v>
      </c>
      <c r="K328" s="164" t="s">
        <v>0</v>
      </c>
      <c r="L328" s="165">
        <v>1179</v>
      </c>
    </row>
    <row r="329" spans="1:12" x14ac:dyDescent="0.2">
      <c r="A329" s="593"/>
      <c r="B329" s="589"/>
      <c r="C329" s="595"/>
      <c r="D329" s="596"/>
      <c r="E329" s="589"/>
      <c r="F329" s="589"/>
      <c r="G329" s="589"/>
      <c r="H329" s="591" t="s">
        <v>1892</v>
      </c>
      <c r="I329" s="591"/>
      <c r="J329" s="164" t="s">
        <v>1891</v>
      </c>
      <c r="K329" s="164" t="s">
        <v>0</v>
      </c>
      <c r="L329" s="165">
        <v>570</v>
      </c>
    </row>
    <row r="330" spans="1:12" ht="24" x14ac:dyDescent="0.2">
      <c r="A330" s="593"/>
      <c r="B330" s="161" t="s">
        <v>29</v>
      </c>
      <c r="C330" s="162" t="s">
        <v>30</v>
      </c>
      <c r="D330" s="162" t="s">
        <v>1893</v>
      </c>
      <c r="E330" s="162" t="s">
        <v>1894</v>
      </c>
      <c r="F330" s="592"/>
      <c r="G330" s="592"/>
      <c r="H330" s="591" t="s">
        <v>1895</v>
      </c>
      <c r="I330" s="591"/>
      <c r="J330" s="589" t="s">
        <v>1891</v>
      </c>
      <c r="K330" s="589" t="s">
        <v>1891</v>
      </c>
      <c r="L330" s="590">
        <v>0</v>
      </c>
    </row>
    <row r="331" spans="1:12" ht="36" x14ac:dyDescent="0.2">
      <c r="A331" s="593"/>
      <c r="B331" s="164" t="s">
        <v>4575</v>
      </c>
      <c r="C331" s="164" t="s">
        <v>4579</v>
      </c>
      <c r="D331" s="166">
        <v>43070</v>
      </c>
      <c r="E331" s="164" t="s">
        <v>3478</v>
      </c>
      <c r="F331" s="592"/>
      <c r="G331" s="592"/>
      <c r="H331" s="591"/>
      <c r="I331" s="591"/>
      <c r="J331" s="589"/>
      <c r="K331" s="589"/>
      <c r="L331" s="590"/>
    </row>
    <row r="332" spans="1:12" ht="24" x14ac:dyDescent="0.2">
      <c r="A332" s="593">
        <v>863</v>
      </c>
      <c r="B332" s="161" t="s">
        <v>20</v>
      </c>
      <c r="C332" s="162" t="s">
        <v>21</v>
      </c>
      <c r="D332" s="162" t="s">
        <v>1884</v>
      </c>
      <c r="E332" s="162" t="s">
        <v>1885</v>
      </c>
      <c r="F332" s="594" t="s">
        <v>14</v>
      </c>
      <c r="G332" s="594"/>
      <c r="H332" s="592"/>
      <c r="I332" s="592"/>
      <c r="J332" s="592"/>
      <c r="K332" s="592"/>
      <c r="L332" s="592"/>
    </row>
    <row r="333" spans="1:12" x14ac:dyDescent="0.2">
      <c r="A333" s="593"/>
      <c r="B333" s="589" t="s">
        <v>4572</v>
      </c>
      <c r="C333" s="595" t="s">
        <v>4580</v>
      </c>
      <c r="D333" s="596">
        <v>43120</v>
      </c>
      <c r="E333" s="589" t="s">
        <v>4581</v>
      </c>
      <c r="F333" s="589" t="s">
        <v>4582</v>
      </c>
      <c r="G333" s="589"/>
      <c r="H333" s="591" t="s">
        <v>1890</v>
      </c>
      <c r="I333" s="591"/>
      <c r="J333" s="164" t="s">
        <v>1891</v>
      </c>
      <c r="K333" s="164" t="s">
        <v>0</v>
      </c>
      <c r="L333" s="165">
        <v>1434</v>
      </c>
    </row>
    <row r="334" spans="1:12" x14ac:dyDescent="0.2">
      <c r="A334" s="593"/>
      <c r="B334" s="589"/>
      <c r="C334" s="595"/>
      <c r="D334" s="596"/>
      <c r="E334" s="589"/>
      <c r="F334" s="589"/>
      <c r="G334" s="589"/>
      <c r="H334" s="591" t="s">
        <v>1892</v>
      </c>
      <c r="I334" s="591"/>
      <c r="J334" s="164" t="s">
        <v>1891</v>
      </c>
      <c r="K334" s="164" t="s">
        <v>0</v>
      </c>
      <c r="L334" s="165">
        <v>1176.52</v>
      </c>
    </row>
    <row r="335" spans="1:12" ht="24" x14ac:dyDescent="0.2">
      <c r="A335" s="593"/>
      <c r="B335" s="161" t="s">
        <v>29</v>
      </c>
      <c r="C335" s="162" t="s">
        <v>30</v>
      </c>
      <c r="D335" s="162" t="s">
        <v>1893</v>
      </c>
      <c r="E335" s="162" t="s">
        <v>1894</v>
      </c>
      <c r="F335" s="592"/>
      <c r="G335" s="592"/>
      <c r="H335" s="591" t="s">
        <v>1895</v>
      </c>
      <c r="I335" s="591"/>
      <c r="J335" s="589" t="s">
        <v>1891</v>
      </c>
      <c r="K335" s="589" t="s">
        <v>1891</v>
      </c>
      <c r="L335" s="590">
        <v>0</v>
      </c>
    </row>
    <row r="336" spans="1:12" ht="36" x14ac:dyDescent="0.2">
      <c r="A336" s="593"/>
      <c r="B336" s="164" t="s">
        <v>4575</v>
      </c>
      <c r="C336" s="164" t="s">
        <v>4582</v>
      </c>
      <c r="D336" s="166">
        <v>43126</v>
      </c>
      <c r="E336" s="164" t="s">
        <v>3286</v>
      </c>
      <c r="F336" s="592"/>
      <c r="G336" s="592"/>
      <c r="H336" s="591"/>
      <c r="I336" s="591"/>
      <c r="J336" s="589"/>
      <c r="K336" s="589"/>
      <c r="L336" s="590"/>
    </row>
    <row r="337" spans="1:12" ht="24" x14ac:dyDescent="0.2">
      <c r="A337" s="593">
        <v>864</v>
      </c>
      <c r="B337" s="161" t="s">
        <v>20</v>
      </c>
      <c r="C337" s="162" t="s">
        <v>21</v>
      </c>
      <c r="D337" s="162" t="s">
        <v>1884</v>
      </c>
      <c r="E337" s="162" t="s">
        <v>1885</v>
      </c>
      <c r="F337" s="594" t="s">
        <v>14</v>
      </c>
      <c r="G337" s="594"/>
      <c r="H337" s="592"/>
      <c r="I337" s="592"/>
      <c r="J337" s="592"/>
      <c r="K337" s="592"/>
      <c r="L337" s="592"/>
    </row>
    <row r="338" spans="1:12" x14ac:dyDescent="0.2">
      <c r="A338" s="593"/>
      <c r="B338" s="589" t="s">
        <v>4572</v>
      </c>
      <c r="C338" s="595" t="s">
        <v>4583</v>
      </c>
      <c r="D338" s="596">
        <v>43137</v>
      </c>
      <c r="E338" s="589" t="s">
        <v>4584</v>
      </c>
      <c r="F338" s="589" t="s">
        <v>4579</v>
      </c>
      <c r="G338" s="589"/>
      <c r="H338" s="591" t="s">
        <v>1890</v>
      </c>
      <c r="I338" s="591"/>
      <c r="J338" s="164" t="s">
        <v>1891</v>
      </c>
      <c r="K338" s="164" t="s">
        <v>1891</v>
      </c>
      <c r="L338" s="165">
        <v>0</v>
      </c>
    </row>
    <row r="339" spans="1:12" x14ac:dyDescent="0.2">
      <c r="A339" s="593"/>
      <c r="B339" s="589"/>
      <c r="C339" s="595"/>
      <c r="D339" s="596"/>
      <c r="E339" s="589"/>
      <c r="F339" s="589"/>
      <c r="G339" s="589"/>
      <c r="H339" s="591" t="s">
        <v>1892</v>
      </c>
      <c r="I339" s="591"/>
      <c r="J339" s="164" t="s">
        <v>1891</v>
      </c>
      <c r="K339" s="164" t="s">
        <v>0</v>
      </c>
      <c r="L339" s="165">
        <v>887.4</v>
      </c>
    </row>
    <row r="340" spans="1:12" ht="24" x14ac:dyDescent="0.2">
      <c r="A340" s="593"/>
      <c r="B340" s="161" t="s">
        <v>29</v>
      </c>
      <c r="C340" s="162" t="s">
        <v>30</v>
      </c>
      <c r="D340" s="162" t="s">
        <v>1893</v>
      </c>
      <c r="E340" s="162" t="s">
        <v>1894</v>
      </c>
      <c r="F340" s="592"/>
      <c r="G340" s="592"/>
      <c r="H340" s="591" t="s">
        <v>1895</v>
      </c>
      <c r="I340" s="591"/>
      <c r="J340" s="589" t="s">
        <v>1891</v>
      </c>
      <c r="K340" s="589" t="s">
        <v>1891</v>
      </c>
      <c r="L340" s="590">
        <v>0</v>
      </c>
    </row>
    <row r="341" spans="1:12" ht="36" x14ac:dyDescent="0.2">
      <c r="A341" s="593"/>
      <c r="B341" s="164" t="s">
        <v>4575</v>
      </c>
      <c r="C341" s="164" t="s">
        <v>4579</v>
      </c>
      <c r="D341" s="166">
        <v>43145</v>
      </c>
      <c r="E341" s="164" t="s">
        <v>4585</v>
      </c>
      <c r="F341" s="592"/>
      <c r="G341" s="592"/>
      <c r="H341" s="591"/>
      <c r="I341" s="591"/>
      <c r="J341" s="589"/>
      <c r="K341" s="589"/>
      <c r="L341" s="590"/>
    </row>
    <row r="342" spans="1:12" ht="24" x14ac:dyDescent="0.2">
      <c r="A342" s="593">
        <v>865</v>
      </c>
      <c r="B342" s="161" t="s">
        <v>20</v>
      </c>
      <c r="C342" s="162" t="s">
        <v>21</v>
      </c>
      <c r="D342" s="162" t="s">
        <v>1884</v>
      </c>
      <c r="E342" s="162" t="s">
        <v>1885</v>
      </c>
      <c r="F342" s="594" t="s">
        <v>14</v>
      </c>
      <c r="G342" s="594"/>
      <c r="H342" s="592"/>
      <c r="I342" s="592"/>
      <c r="J342" s="592"/>
      <c r="K342" s="592"/>
      <c r="L342" s="592"/>
    </row>
    <row r="343" spans="1:12" x14ac:dyDescent="0.2">
      <c r="A343" s="593"/>
      <c r="B343" s="589" t="s">
        <v>4572</v>
      </c>
      <c r="C343" s="595" t="s">
        <v>4583</v>
      </c>
      <c r="D343" s="596">
        <v>43137</v>
      </c>
      <c r="E343" s="589" t="s">
        <v>4584</v>
      </c>
      <c r="F343" s="589" t="s">
        <v>2226</v>
      </c>
      <c r="G343" s="589"/>
      <c r="H343" s="591" t="s">
        <v>1890</v>
      </c>
      <c r="I343" s="591"/>
      <c r="J343" s="164" t="s">
        <v>1891</v>
      </c>
      <c r="K343" s="164" t="s">
        <v>1891</v>
      </c>
      <c r="L343" s="165">
        <v>0</v>
      </c>
    </row>
    <row r="344" spans="1:12" x14ac:dyDescent="0.2">
      <c r="A344" s="593"/>
      <c r="B344" s="589"/>
      <c r="C344" s="595"/>
      <c r="D344" s="596"/>
      <c r="E344" s="589"/>
      <c r="F344" s="589"/>
      <c r="G344" s="589"/>
      <c r="H344" s="591" t="s">
        <v>1892</v>
      </c>
      <c r="I344" s="591"/>
      <c r="J344" s="164" t="s">
        <v>1891</v>
      </c>
      <c r="K344" s="164" t="s">
        <v>0</v>
      </c>
      <c r="L344" s="165">
        <v>2879.76</v>
      </c>
    </row>
    <row r="345" spans="1:12" ht="24" x14ac:dyDescent="0.2">
      <c r="A345" s="593"/>
      <c r="B345" s="161" t="s">
        <v>29</v>
      </c>
      <c r="C345" s="162" t="s">
        <v>30</v>
      </c>
      <c r="D345" s="162" t="s">
        <v>1893</v>
      </c>
      <c r="E345" s="162" t="s">
        <v>1894</v>
      </c>
      <c r="F345" s="592"/>
      <c r="G345" s="592"/>
      <c r="H345" s="591" t="s">
        <v>1895</v>
      </c>
      <c r="I345" s="591"/>
      <c r="J345" s="589" t="s">
        <v>1891</v>
      </c>
      <c r="K345" s="589" t="s">
        <v>1891</v>
      </c>
      <c r="L345" s="590">
        <v>0</v>
      </c>
    </row>
    <row r="346" spans="1:12" ht="36" x14ac:dyDescent="0.2">
      <c r="A346" s="593"/>
      <c r="B346" s="164" t="s">
        <v>4575</v>
      </c>
      <c r="C346" s="164" t="s">
        <v>2226</v>
      </c>
      <c r="D346" s="166">
        <v>43145</v>
      </c>
      <c r="E346" s="164" t="s">
        <v>4585</v>
      </c>
      <c r="F346" s="592"/>
      <c r="G346" s="592"/>
      <c r="H346" s="591"/>
      <c r="I346" s="591"/>
      <c r="J346" s="589"/>
      <c r="K346" s="589"/>
      <c r="L346" s="590"/>
    </row>
    <row r="347" spans="1:12" ht="24" x14ac:dyDescent="0.2">
      <c r="A347" s="593">
        <v>866</v>
      </c>
      <c r="B347" s="161" t="s">
        <v>20</v>
      </c>
      <c r="C347" s="162" t="s">
        <v>21</v>
      </c>
      <c r="D347" s="162" t="s">
        <v>1884</v>
      </c>
      <c r="E347" s="162" t="s">
        <v>1885</v>
      </c>
      <c r="F347" s="594" t="s">
        <v>14</v>
      </c>
      <c r="G347" s="594"/>
      <c r="H347" s="592"/>
      <c r="I347" s="592"/>
      <c r="J347" s="592"/>
      <c r="K347" s="592"/>
      <c r="L347" s="592"/>
    </row>
    <row r="348" spans="1:12" x14ac:dyDescent="0.2">
      <c r="A348" s="593"/>
      <c r="B348" s="589" t="s">
        <v>4572</v>
      </c>
      <c r="C348" s="589" t="s">
        <v>4586</v>
      </c>
      <c r="D348" s="596">
        <v>43160</v>
      </c>
      <c r="E348" s="589" t="s">
        <v>1957</v>
      </c>
      <c r="F348" s="589" t="s">
        <v>2318</v>
      </c>
      <c r="G348" s="589"/>
      <c r="H348" s="591" t="s">
        <v>1890</v>
      </c>
      <c r="I348" s="591"/>
      <c r="J348" s="164" t="s">
        <v>1891</v>
      </c>
      <c r="K348" s="164" t="s">
        <v>0</v>
      </c>
      <c r="L348" s="165">
        <v>468</v>
      </c>
    </row>
    <row r="349" spans="1:12" x14ac:dyDescent="0.2">
      <c r="A349" s="593"/>
      <c r="B349" s="589"/>
      <c r="C349" s="589"/>
      <c r="D349" s="596"/>
      <c r="E349" s="589"/>
      <c r="F349" s="589"/>
      <c r="G349" s="589"/>
      <c r="H349" s="591" t="s">
        <v>1892</v>
      </c>
      <c r="I349" s="591"/>
      <c r="J349" s="164" t="s">
        <v>1891</v>
      </c>
      <c r="K349" s="164" t="s">
        <v>0</v>
      </c>
      <c r="L349" s="165">
        <v>316.94</v>
      </c>
    </row>
    <row r="350" spans="1:12" ht="24" x14ac:dyDescent="0.2">
      <c r="A350" s="593"/>
      <c r="B350" s="161" t="s">
        <v>29</v>
      </c>
      <c r="C350" s="162" t="s">
        <v>30</v>
      </c>
      <c r="D350" s="162" t="s">
        <v>1893</v>
      </c>
      <c r="E350" s="162" t="s">
        <v>1894</v>
      </c>
      <c r="F350" s="592"/>
      <c r="G350" s="592"/>
      <c r="H350" s="591" t="s">
        <v>1895</v>
      </c>
      <c r="I350" s="591"/>
      <c r="J350" s="589" t="s">
        <v>1891</v>
      </c>
      <c r="K350" s="589" t="s">
        <v>0</v>
      </c>
      <c r="L350" s="590">
        <v>620</v>
      </c>
    </row>
    <row r="351" spans="1:12" ht="36" x14ac:dyDescent="0.2">
      <c r="A351" s="593"/>
      <c r="B351" s="164" t="s">
        <v>4575</v>
      </c>
      <c r="C351" s="164" t="s">
        <v>2318</v>
      </c>
      <c r="D351" s="166">
        <v>43164</v>
      </c>
      <c r="E351" s="164" t="s">
        <v>2319</v>
      </c>
      <c r="F351" s="592"/>
      <c r="G351" s="592"/>
      <c r="H351" s="591"/>
      <c r="I351" s="591"/>
      <c r="J351" s="589"/>
      <c r="K351" s="589"/>
      <c r="L351" s="590"/>
    </row>
    <row r="352" spans="1:12" ht="24" x14ac:dyDescent="0.2">
      <c r="A352" s="593">
        <v>867</v>
      </c>
      <c r="B352" s="161" t="s">
        <v>20</v>
      </c>
      <c r="C352" s="162" t="s">
        <v>21</v>
      </c>
      <c r="D352" s="162" t="s">
        <v>1884</v>
      </c>
      <c r="E352" s="162" t="s">
        <v>1885</v>
      </c>
      <c r="F352" s="594" t="s">
        <v>14</v>
      </c>
      <c r="G352" s="594"/>
      <c r="H352" s="592"/>
      <c r="I352" s="592"/>
      <c r="J352" s="592"/>
      <c r="K352" s="592"/>
      <c r="L352" s="592"/>
    </row>
    <row r="353" spans="1:12" x14ac:dyDescent="0.2">
      <c r="A353" s="593"/>
      <c r="B353" s="589" t="s">
        <v>4572</v>
      </c>
      <c r="C353" s="595" t="s">
        <v>4587</v>
      </c>
      <c r="D353" s="596">
        <v>43174</v>
      </c>
      <c r="E353" s="589" t="s">
        <v>1996</v>
      </c>
      <c r="F353" s="589" t="s">
        <v>3027</v>
      </c>
      <c r="G353" s="589"/>
      <c r="H353" s="591" t="s">
        <v>1890</v>
      </c>
      <c r="I353" s="591"/>
      <c r="J353" s="164" t="s">
        <v>1891</v>
      </c>
      <c r="K353" s="164" t="s">
        <v>0</v>
      </c>
      <c r="L353" s="165">
        <v>18</v>
      </c>
    </row>
    <row r="354" spans="1:12" x14ac:dyDescent="0.2">
      <c r="A354" s="593"/>
      <c r="B354" s="589"/>
      <c r="C354" s="595"/>
      <c r="D354" s="596"/>
      <c r="E354" s="589"/>
      <c r="F354" s="589"/>
      <c r="G354" s="589"/>
      <c r="H354" s="591" t="s">
        <v>1892</v>
      </c>
      <c r="I354" s="591"/>
      <c r="J354" s="164" t="s">
        <v>1891</v>
      </c>
      <c r="K354" s="164" t="s">
        <v>0</v>
      </c>
      <c r="L354" s="165">
        <v>385</v>
      </c>
    </row>
    <row r="355" spans="1:12" ht="24" x14ac:dyDescent="0.2">
      <c r="A355" s="593"/>
      <c r="B355" s="161" t="s">
        <v>29</v>
      </c>
      <c r="C355" s="162" t="s">
        <v>30</v>
      </c>
      <c r="D355" s="162" t="s">
        <v>1893</v>
      </c>
      <c r="E355" s="162" t="s">
        <v>1894</v>
      </c>
      <c r="F355" s="592"/>
      <c r="G355" s="592"/>
      <c r="H355" s="591" t="s">
        <v>1895</v>
      </c>
      <c r="I355" s="591"/>
      <c r="J355" s="589" t="s">
        <v>1891</v>
      </c>
      <c r="K355" s="589" t="s">
        <v>1891</v>
      </c>
      <c r="L355" s="590">
        <v>0</v>
      </c>
    </row>
    <row r="356" spans="1:12" ht="36" x14ac:dyDescent="0.2">
      <c r="A356" s="593"/>
      <c r="B356" s="164" t="s">
        <v>4575</v>
      </c>
      <c r="C356" s="164" t="s">
        <v>3027</v>
      </c>
      <c r="D356" s="166">
        <v>43177</v>
      </c>
      <c r="E356" s="164" t="s">
        <v>4588</v>
      </c>
      <c r="F356" s="592"/>
      <c r="G356" s="592"/>
      <c r="H356" s="591"/>
      <c r="I356" s="591"/>
      <c r="J356" s="589"/>
      <c r="K356" s="589"/>
      <c r="L356" s="590"/>
    </row>
    <row r="357" spans="1:12" ht="24" x14ac:dyDescent="0.2">
      <c r="A357" s="593">
        <v>868</v>
      </c>
      <c r="B357" s="161" t="s">
        <v>20</v>
      </c>
      <c r="C357" s="162" t="s">
        <v>21</v>
      </c>
      <c r="D357" s="162" t="s">
        <v>1884</v>
      </c>
      <c r="E357" s="162" t="s">
        <v>1885</v>
      </c>
      <c r="F357" s="594" t="s">
        <v>14</v>
      </c>
      <c r="G357" s="594"/>
      <c r="H357" s="592"/>
      <c r="I357" s="592"/>
      <c r="J357" s="592"/>
      <c r="K357" s="592"/>
      <c r="L357" s="592"/>
    </row>
    <row r="358" spans="1:12" x14ac:dyDescent="0.2">
      <c r="A358" s="593"/>
      <c r="B358" s="589" t="s">
        <v>4572</v>
      </c>
      <c r="C358" s="595" t="s">
        <v>4589</v>
      </c>
      <c r="D358" s="596">
        <v>43183</v>
      </c>
      <c r="E358" s="589" t="s">
        <v>2888</v>
      </c>
      <c r="F358" s="589" t="s">
        <v>4590</v>
      </c>
      <c r="G358" s="589"/>
      <c r="H358" s="591" t="s">
        <v>1890</v>
      </c>
      <c r="I358" s="591"/>
      <c r="J358" s="164" t="s">
        <v>1891</v>
      </c>
      <c r="K358" s="164" t="s">
        <v>0</v>
      </c>
      <c r="L358" s="165">
        <v>346</v>
      </c>
    </row>
    <row r="359" spans="1:12" x14ac:dyDescent="0.2">
      <c r="A359" s="593"/>
      <c r="B359" s="589"/>
      <c r="C359" s="595"/>
      <c r="D359" s="596"/>
      <c r="E359" s="589"/>
      <c r="F359" s="589"/>
      <c r="G359" s="589"/>
      <c r="H359" s="591" t="s">
        <v>1892</v>
      </c>
      <c r="I359" s="591"/>
      <c r="J359" s="164" t="s">
        <v>1891</v>
      </c>
      <c r="K359" s="164" t="s">
        <v>0</v>
      </c>
      <c r="L359" s="165">
        <v>487.96</v>
      </c>
    </row>
    <row r="360" spans="1:12" ht="24" x14ac:dyDescent="0.2">
      <c r="A360" s="593"/>
      <c r="B360" s="161" t="s">
        <v>29</v>
      </c>
      <c r="C360" s="162" t="s">
        <v>30</v>
      </c>
      <c r="D360" s="162" t="s">
        <v>1893</v>
      </c>
      <c r="E360" s="162" t="s">
        <v>1894</v>
      </c>
      <c r="F360" s="592"/>
      <c r="G360" s="592"/>
      <c r="H360" s="591" t="s">
        <v>1895</v>
      </c>
      <c r="I360" s="591"/>
      <c r="J360" s="589" t="s">
        <v>1891</v>
      </c>
      <c r="K360" s="589" t="s">
        <v>1891</v>
      </c>
      <c r="L360" s="590">
        <v>0</v>
      </c>
    </row>
    <row r="361" spans="1:12" ht="36" x14ac:dyDescent="0.2">
      <c r="A361" s="593"/>
      <c r="B361" s="164" t="s">
        <v>4575</v>
      </c>
      <c r="C361" s="164" t="s">
        <v>4590</v>
      </c>
      <c r="D361" s="166">
        <v>43184</v>
      </c>
      <c r="E361" s="164" t="s">
        <v>4591</v>
      </c>
      <c r="F361" s="592"/>
      <c r="G361" s="592"/>
      <c r="H361" s="591"/>
      <c r="I361" s="591"/>
      <c r="J361" s="589"/>
      <c r="K361" s="589"/>
      <c r="L361" s="590"/>
    </row>
    <row r="362" spans="1:12" ht="24" x14ac:dyDescent="0.2">
      <c r="A362" s="593">
        <v>869</v>
      </c>
      <c r="B362" s="161" t="s">
        <v>20</v>
      </c>
      <c r="C362" s="162" t="s">
        <v>21</v>
      </c>
      <c r="D362" s="162" t="s">
        <v>1884</v>
      </c>
      <c r="E362" s="162" t="s">
        <v>1885</v>
      </c>
      <c r="F362" s="594" t="s">
        <v>14</v>
      </c>
      <c r="G362" s="594"/>
      <c r="H362" s="592"/>
      <c r="I362" s="592"/>
      <c r="J362" s="592"/>
      <c r="K362" s="592"/>
      <c r="L362" s="592"/>
    </row>
    <row r="363" spans="1:12" x14ac:dyDescent="0.2">
      <c r="A363" s="593"/>
      <c r="B363" s="589" t="s">
        <v>4592</v>
      </c>
      <c r="C363" s="589" t="s">
        <v>4593</v>
      </c>
      <c r="D363" s="596">
        <v>43023</v>
      </c>
      <c r="E363" s="589" t="s">
        <v>1938</v>
      </c>
      <c r="F363" s="589" t="s">
        <v>4594</v>
      </c>
      <c r="G363" s="589"/>
      <c r="H363" s="591" t="s">
        <v>1890</v>
      </c>
      <c r="I363" s="591"/>
      <c r="J363" s="164" t="s">
        <v>1891</v>
      </c>
      <c r="K363" s="164" t="s">
        <v>0</v>
      </c>
      <c r="L363" s="165">
        <v>408</v>
      </c>
    </row>
    <row r="364" spans="1:12" x14ac:dyDescent="0.2">
      <c r="A364" s="593"/>
      <c r="B364" s="589"/>
      <c r="C364" s="589"/>
      <c r="D364" s="596"/>
      <c r="E364" s="589"/>
      <c r="F364" s="589"/>
      <c r="G364" s="589"/>
      <c r="H364" s="591" t="s">
        <v>1892</v>
      </c>
      <c r="I364" s="591"/>
      <c r="J364" s="164" t="s">
        <v>1891</v>
      </c>
      <c r="K364" s="164" t="s">
        <v>0</v>
      </c>
      <c r="L364" s="165">
        <v>563.95000000000005</v>
      </c>
    </row>
    <row r="365" spans="1:12" ht="24" x14ac:dyDescent="0.2">
      <c r="A365" s="593"/>
      <c r="B365" s="161" t="s">
        <v>29</v>
      </c>
      <c r="C365" s="162" t="s">
        <v>30</v>
      </c>
      <c r="D365" s="162" t="s">
        <v>1893</v>
      </c>
      <c r="E365" s="162" t="s">
        <v>1894</v>
      </c>
      <c r="F365" s="592"/>
      <c r="G365" s="592"/>
      <c r="H365" s="591" t="s">
        <v>1895</v>
      </c>
      <c r="I365" s="591"/>
      <c r="J365" s="589" t="s">
        <v>1891</v>
      </c>
      <c r="K365" s="589" t="s">
        <v>0</v>
      </c>
      <c r="L365" s="590">
        <v>375</v>
      </c>
    </row>
    <row r="366" spans="1:12" ht="24" x14ac:dyDescent="0.2">
      <c r="A366" s="593"/>
      <c r="B366" s="164" t="s">
        <v>1896</v>
      </c>
      <c r="C366" s="164" t="s">
        <v>4594</v>
      </c>
      <c r="D366" s="166">
        <v>43029</v>
      </c>
      <c r="E366" s="164" t="s">
        <v>2466</v>
      </c>
      <c r="F366" s="592"/>
      <c r="G366" s="592"/>
      <c r="H366" s="591"/>
      <c r="I366" s="591"/>
      <c r="J366" s="589"/>
      <c r="K366" s="589"/>
      <c r="L366" s="590"/>
    </row>
    <row r="367" spans="1:12" ht="24" x14ac:dyDescent="0.2">
      <c r="A367" s="593">
        <v>870</v>
      </c>
      <c r="B367" s="161" t="s">
        <v>20</v>
      </c>
      <c r="C367" s="162" t="s">
        <v>21</v>
      </c>
      <c r="D367" s="162" t="s">
        <v>1884</v>
      </c>
      <c r="E367" s="162" t="s">
        <v>1885</v>
      </c>
      <c r="F367" s="594" t="s">
        <v>14</v>
      </c>
      <c r="G367" s="594"/>
      <c r="H367" s="592"/>
      <c r="I367" s="592"/>
      <c r="J367" s="592"/>
      <c r="K367" s="592"/>
      <c r="L367" s="592"/>
    </row>
    <row r="368" spans="1:12" x14ac:dyDescent="0.2">
      <c r="A368" s="593"/>
      <c r="B368" s="589" t="s">
        <v>4592</v>
      </c>
      <c r="C368" s="589" t="s">
        <v>4595</v>
      </c>
      <c r="D368" s="596">
        <v>43134</v>
      </c>
      <c r="E368" s="589" t="s">
        <v>1899</v>
      </c>
      <c r="F368" s="589" t="s">
        <v>4596</v>
      </c>
      <c r="G368" s="589"/>
      <c r="H368" s="591" t="s">
        <v>1890</v>
      </c>
      <c r="I368" s="591"/>
      <c r="J368" s="164" t="s">
        <v>1891</v>
      </c>
      <c r="K368" s="164" t="s">
        <v>0</v>
      </c>
      <c r="L368" s="165">
        <v>501</v>
      </c>
    </row>
    <row r="369" spans="1:12" x14ac:dyDescent="0.2">
      <c r="A369" s="593"/>
      <c r="B369" s="589"/>
      <c r="C369" s="589"/>
      <c r="D369" s="596"/>
      <c r="E369" s="589"/>
      <c r="F369" s="589"/>
      <c r="G369" s="589"/>
      <c r="H369" s="591" t="s">
        <v>1892</v>
      </c>
      <c r="I369" s="591"/>
      <c r="J369" s="164" t="s">
        <v>1891</v>
      </c>
      <c r="K369" s="164" t="s">
        <v>0</v>
      </c>
      <c r="L369" s="165">
        <v>429.96</v>
      </c>
    </row>
    <row r="370" spans="1:12" ht="24" x14ac:dyDescent="0.2">
      <c r="A370" s="593"/>
      <c r="B370" s="161" t="s">
        <v>29</v>
      </c>
      <c r="C370" s="162" t="s">
        <v>30</v>
      </c>
      <c r="D370" s="162" t="s">
        <v>1893</v>
      </c>
      <c r="E370" s="162" t="s">
        <v>1894</v>
      </c>
      <c r="F370" s="592"/>
      <c r="G370" s="592"/>
      <c r="H370" s="591" t="s">
        <v>1895</v>
      </c>
      <c r="I370" s="591"/>
      <c r="J370" s="589" t="s">
        <v>1891</v>
      </c>
      <c r="K370" s="589" t="s">
        <v>0</v>
      </c>
      <c r="L370" s="590">
        <v>1075</v>
      </c>
    </row>
    <row r="371" spans="1:12" ht="24" x14ac:dyDescent="0.2">
      <c r="A371" s="593"/>
      <c r="B371" s="164" t="s">
        <v>1896</v>
      </c>
      <c r="C371" s="164" t="s">
        <v>4596</v>
      </c>
      <c r="D371" s="166">
        <v>43138</v>
      </c>
      <c r="E371" s="164" t="s">
        <v>4597</v>
      </c>
      <c r="F371" s="592"/>
      <c r="G371" s="592"/>
      <c r="H371" s="591"/>
      <c r="I371" s="591"/>
      <c r="J371" s="589"/>
      <c r="K371" s="589"/>
      <c r="L371" s="590"/>
    </row>
    <row r="372" spans="1:12" ht="24" x14ac:dyDescent="0.2">
      <c r="A372" s="593">
        <v>871</v>
      </c>
      <c r="B372" s="161" t="s">
        <v>20</v>
      </c>
      <c r="C372" s="162" t="s">
        <v>21</v>
      </c>
      <c r="D372" s="162" t="s">
        <v>1884</v>
      </c>
      <c r="E372" s="162" t="s">
        <v>1885</v>
      </c>
      <c r="F372" s="594" t="s">
        <v>14</v>
      </c>
      <c r="G372" s="594"/>
      <c r="H372" s="592"/>
      <c r="I372" s="592"/>
      <c r="J372" s="592"/>
      <c r="K372" s="592"/>
      <c r="L372" s="592"/>
    </row>
    <row r="373" spans="1:12" x14ac:dyDescent="0.2">
      <c r="A373" s="593"/>
      <c r="B373" s="589" t="s">
        <v>4598</v>
      </c>
      <c r="C373" s="595" t="s">
        <v>4599</v>
      </c>
      <c r="D373" s="596">
        <v>43177</v>
      </c>
      <c r="E373" s="589" t="s">
        <v>2832</v>
      </c>
      <c r="F373" s="589" t="s">
        <v>2833</v>
      </c>
      <c r="G373" s="589"/>
      <c r="H373" s="591" t="s">
        <v>1890</v>
      </c>
      <c r="I373" s="591"/>
      <c r="J373" s="164" t="s">
        <v>1891</v>
      </c>
      <c r="K373" s="164" t="s">
        <v>0</v>
      </c>
      <c r="L373" s="165">
        <v>429</v>
      </c>
    </row>
    <row r="374" spans="1:12" x14ac:dyDescent="0.2">
      <c r="A374" s="593"/>
      <c r="B374" s="589"/>
      <c r="C374" s="595"/>
      <c r="D374" s="596"/>
      <c r="E374" s="589"/>
      <c r="F374" s="589"/>
      <c r="G374" s="589"/>
      <c r="H374" s="591" t="s">
        <v>1892</v>
      </c>
      <c r="I374" s="591"/>
      <c r="J374" s="589" t="s">
        <v>1891</v>
      </c>
      <c r="K374" s="589" t="s">
        <v>0</v>
      </c>
      <c r="L374" s="590">
        <v>487.04</v>
      </c>
    </row>
    <row r="375" spans="1:12" x14ac:dyDescent="0.2">
      <c r="A375" s="593"/>
      <c r="B375" s="589"/>
      <c r="C375" s="595"/>
      <c r="D375" s="596"/>
      <c r="E375" s="589"/>
      <c r="F375" s="589"/>
      <c r="G375" s="589"/>
      <c r="H375" s="591"/>
      <c r="I375" s="591"/>
      <c r="J375" s="589"/>
      <c r="K375" s="589"/>
      <c r="L375" s="590"/>
    </row>
    <row r="376" spans="1:12" ht="24" x14ac:dyDescent="0.2">
      <c r="A376" s="593"/>
      <c r="B376" s="161" t="s">
        <v>29</v>
      </c>
      <c r="C376" s="162" t="s">
        <v>30</v>
      </c>
      <c r="D376" s="162" t="s">
        <v>1893</v>
      </c>
      <c r="E376" s="162" t="s">
        <v>1894</v>
      </c>
      <c r="F376" s="592"/>
      <c r="G376" s="592"/>
      <c r="H376" s="591" t="s">
        <v>1895</v>
      </c>
      <c r="I376" s="591"/>
      <c r="J376" s="589" t="s">
        <v>1891</v>
      </c>
      <c r="K376" s="589" t="s">
        <v>0</v>
      </c>
      <c r="L376" s="590">
        <v>6</v>
      </c>
    </row>
    <row r="377" spans="1:12" ht="24" x14ac:dyDescent="0.2">
      <c r="A377" s="593"/>
      <c r="B377" s="164" t="s">
        <v>4092</v>
      </c>
      <c r="C377" s="164" t="s">
        <v>2833</v>
      </c>
      <c r="D377" s="166">
        <v>43179</v>
      </c>
      <c r="E377" s="164" t="s">
        <v>3720</v>
      </c>
      <c r="F377" s="592"/>
      <c r="G377" s="592"/>
      <c r="H377" s="591"/>
      <c r="I377" s="591"/>
      <c r="J377" s="589"/>
      <c r="K377" s="589"/>
      <c r="L377" s="590"/>
    </row>
    <row r="378" spans="1:12" ht="24" x14ac:dyDescent="0.2">
      <c r="A378" s="593">
        <v>872</v>
      </c>
      <c r="B378" s="161" t="s">
        <v>20</v>
      </c>
      <c r="C378" s="162" t="s">
        <v>21</v>
      </c>
      <c r="D378" s="162" t="s">
        <v>1884</v>
      </c>
      <c r="E378" s="162" t="s">
        <v>1885</v>
      </c>
      <c r="F378" s="594" t="s">
        <v>14</v>
      </c>
      <c r="G378" s="594"/>
      <c r="H378" s="592"/>
      <c r="I378" s="592"/>
      <c r="J378" s="592"/>
      <c r="K378" s="592"/>
      <c r="L378" s="592"/>
    </row>
    <row r="379" spans="1:12" x14ac:dyDescent="0.2">
      <c r="A379" s="593"/>
      <c r="B379" s="589" t="s">
        <v>4600</v>
      </c>
      <c r="C379" s="589" t="s">
        <v>4601</v>
      </c>
      <c r="D379" s="596">
        <v>43030</v>
      </c>
      <c r="E379" s="589" t="s">
        <v>4602</v>
      </c>
      <c r="F379" s="589" t="s">
        <v>4603</v>
      </c>
      <c r="G379" s="589"/>
      <c r="H379" s="591" t="s">
        <v>1890</v>
      </c>
      <c r="I379" s="591"/>
      <c r="J379" s="164" t="s">
        <v>1891</v>
      </c>
      <c r="K379" s="164" t="s">
        <v>0</v>
      </c>
      <c r="L379" s="165">
        <v>952.2</v>
      </c>
    </row>
    <row r="380" spans="1:12" x14ac:dyDescent="0.2">
      <c r="A380" s="593"/>
      <c r="B380" s="589"/>
      <c r="C380" s="589"/>
      <c r="D380" s="596"/>
      <c r="E380" s="589"/>
      <c r="F380" s="589"/>
      <c r="G380" s="589"/>
      <c r="H380" s="591" t="s">
        <v>1892</v>
      </c>
      <c r="I380" s="591"/>
      <c r="J380" s="164" t="s">
        <v>1891</v>
      </c>
      <c r="K380" s="164" t="s">
        <v>1891</v>
      </c>
      <c r="L380" s="165">
        <v>0</v>
      </c>
    </row>
    <row r="381" spans="1:12" ht="24" x14ac:dyDescent="0.2">
      <c r="A381" s="593"/>
      <c r="B381" s="161" t="s">
        <v>29</v>
      </c>
      <c r="C381" s="162" t="s">
        <v>30</v>
      </c>
      <c r="D381" s="162" t="s">
        <v>1893</v>
      </c>
      <c r="E381" s="162" t="s">
        <v>1894</v>
      </c>
      <c r="F381" s="592"/>
      <c r="G381" s="592"/>
      <c r="H381" s="591" t="s">
        <v>1895</v>
      </c>
      <c r="I381" s="591"/>
      <c r="J381" s="589" t="s">
        <v>1891</v>
      </c>
      <c r="K381" s="589" t="s">
        <v>0</v>
      </c>
      <c r="L381" s="590">
        <v>500</v>
      </c>
    </row>
    <row r="382" spans="1:12" ht="36" x14ac:dyDescent="0.2">
      <c r="A382" s="593"/>
      <c r="B382" s="164" t="s">
        <v>3064</v>
      </c>
      <c r="C382" s="164" t="s">
        <v>4603</v>
      </c>
      <c r="D382" s="166">
        <v>43034</v>
      </c>
      <c r="E382" s="164" t="s">
        <v>4278</v>
      </c>
      <c r="F382" s="592"/>
      <c r="G382" s="592"/>
      <c r="H382" s="591"/>
      <c r="I382" s="591"/>
      <c r="J382" s="589"/>
      <c r="K382" s="589"/>
      <c r="L382" s="590"/>
    </row>
    <row r="383" spans="1:12" ht="24" x14ac:dyDescent="0.2">
      <c r="A383" s="593">
        <v>873</v>
      </c>
      <c r="B383" s="161" t="s">
        <v>20</v>
      </c>
      <c r="C383" s="162" t="s">
        <v>21</v>
      </c>
      <c r="D383" s="162" t="s">
        <v>1884</v>
      </c>
      <c r="E383" s="162" t="s">
        <v>1885</v>
      </c>
      <c r="F383" s="594" t="s">
        <v>14</v>
      </c>
      <c r="G383" s="594"/>
      <c r="H383" s="592"/>
      <c r="I383" s="592"/>
      <c r="J383" s="592"/>
      <c r="K383" s="592"/>
      <c r="L383" s="592"/>
    </row>
    <row r="384" spans="1:12" x14ac:dyDescent="0.2">
      <c r="A384" s="593"/>
      <c r="B384" s="589" t="s">
        <v>4604</v>
      </c>
      <c r="C384" s="595" t="s">
        <v>4605</v>
      </c>
      <c r="D384" s="596">
        <v>43026</v>
      </c>
      <c r="E384" s="589" t="s">
        <v>2460</v>
      </c>
      <c r="F384" s="589" t="s">
        <v>4606</v>
      </c>
      <c r="G384" s="589"/>
      <c r="H384" s="591" t="s">
        <v>1890</v>
      </c>
      <c r="I384" s="591"/>
      <c r="J384" s="164" t="s">
        <v>1891</v>
      </c>
      <c r="K384" s="164" t="s">
        <v>0</v>
      </c>
      <c r="L384" s="165">
        <v>722</v>
      </c>
    </row>
    <row r="385" spans="1:12" x14ac:dyDescent="0.2">
      <c r="A385" s="593"/>
      <c r="B385" s="589"/>
      <c r="C385" s="595"/>
      <c r="D385" s="596"/>
      <c r="E385" s="589"/>
      <c r="F385" s="589"/>
      <c r="G385" s="589"/>
      <c r="H385" s="591" t="s">
        <v>1892</v>
      </c>
      <c r="I385" s="591"/>
      <c r="J385" s="164" t="s">
        <v>1891</v>
      </c>
      <c r="K385" s="164" t="s">
        <v>0</v>
      </c>
      <c r="L385" s="165">
        <v>821.9</v>
      </c>
    </row>
    <row r="386" spans="1:12" ht="24" x14ac:dyDescent="0.2">
      <c r="A386" s="593"/>
      <c r="B386" s="161" t="s">
        <v>29</v>
      </c>
      <c r="C386" s="162" t="s">
        <v>30</v>
      </c>
      <c r="D386" s="162" t="s">
        <v>1893</v>
      </c>
      <c r="E386" s="162" t="s">
        <v>1894</v>
      </c>
      <c r="F386" s="592"/>
      <c r="G386" s="592"/>
      <c r="H386" s="591" t="s">
        <v>1895</v>
      </c>
      <c r="I386" s="591"/>
      <c r="J386" s="589" t="s">
        <v>1891</v>
      </c>
      <c r="K386" s="589" t="s">
        <v>0</v>
      </c>
      <c r="L386" s="590">
        <v>100</v>
      </c>
    </row>
    <row r="387" spans="1:12" ht="36" x14ac:dyDescent="0.2">
      <c r="A387" s="593"/>
      <c r="B387" s="164" t="s">
        <v>1945</v>
      </c>
      <c r="C387" s="164" t="s">
        <v>4606</v>
      </c>
      <c r="D387" s="166">
        <v>43030</v>
      </c>
      <c r="E387" s="164" t="s">
        <v>4607</v>
      </c>
      <c r="F387" s="592"/>
      <c r="G387" s="592"/>
      <c r="H387" s="591"/>
      <c r="I387" s="591"/>
      <c r="J387" s="589"/>
      <c r="K387" s="589"/>
      <c r="L387" s="590"/>
    </row>
    <row r="388" spans="1:12" ht="24" x14ac:dyDescent="0.2">
      <c r="A388" s="593">
        <v>874</v>
      </c>
      <c r="B388" s="161" t="s">
        <v>20</v>
      </c>
      <c r="C388" s="162" t="s">
        <v>21</v>
      </c>
      <c r="D388" s="162" t="s">
        <v>1884</v>
      </c>
      <c r="E388" s="162" t="s">
        <v>1885</v>
      </c>
      <c r="F388" s="594" t="s">
        <v>14</v>
      </c>
      <c r="G388" s="594"/>
      <c r="H388" s="592"/>
      <c r="I388" s="592"/>
      <c r="J388" s="592"/>
      <c r="K388" s="592"/>
      <c r="L388" s="592"/>
    </row>
    <row r="389" spans="1:12" x14ac:dyDescent="0.2">
      <c r="A389" s="593"/>
      <c r="B389" s="589" t="s">
        <v>4608</v>
      </c>
      <c r="C389" s="595" t="s">
        <v>4609</v>
      </c>
      <c r="D389" s="596">
        <v>43020</v>
      </c>
      <c r="E389" s="589" t="s">
        <v>4574</v>
      </c>
      <c r="F389" s="589" t="s">
        <v>3330</v>
      </c>
      <c r="G389" s="589"/>
      <c r="H389" s="591" t="s">
        <v>1890</v>
      </c>
      <c r="I389" s="591"/>
      <c r="J389" s="164" t="s">
        <v>1891</v>
      </c>
      <c r="K389" s="164" t="s">
        <v>0</v>
      </c>
      <c r="L389" s="165">
        <v>482.5</v>
      </c>
    </row>
    <row r="390" spans="1:12" x14ac:dyDescent="0.2">
      <c r="A390" s="593"/>
      <c r="B390" s="589"/>
      <c r="C390" s="595"/>
      <c r="D390" s="596"/>
      <c r="E390" s="589"/>
      <c r="F390" s="589"/>
      <c r="G390" s="589"/>
      <c r="H390" s="591" t="s">
        <v>1892</v>
      </c>
      <c r="I390" s="591"/>
      <c r="J390" s="164" t="s">
        <v>1891</v>
      </c>
      <c r="K390" s="164" t="s">
        <v>0</v>
      </c>
      <c r="L390" s="165">
        <v>1175.55</v>
      </c>
    </row>
    <row r="391" spans="1:12" ht="24" x14ac:dyDescent="0.2">
      <c r="A391" s="593"/>
      <c r="B391" s="161" t="s">
        <v>29</v>
      </c>
      <c r="C391" s="162" t="s">
        <v>30</v>
      </c>
      <c r="D391" s="162" t="s">
        <v>1893</v>
      </c>
      <c r="E391" s="162" t="s">
        <v>1894</v>
      </c>
      <c r="F391" s="592"/>
      <c r="G391" s="592"/>
      <c r="H391" s="591" t="s">
        <v>1895</v>
      </c>
      <c r="I391" s="591"/>
      <c r="J391" s="589" t="s">
        <v>1891</v>
      </c>
      <c r="K391" s="589" t="s">
        <v>0</v>
      </c>
      <c r="L391" s="590">
        <v>700.16</v>
      </c>
    </row>
    <row r="392" spans="1:12" ht="24" x14ac:dyDescent="0.2">
      <c r="A392" s="593"/>
      <c r="B392" s="164" t="s">
        <v>1923</v>
      </c>
      <c r="C392" s="164" t="s">
        <v>3330</v>
      </c>
      <c r="D392" s="166">
        <v>43023</v>
      </c>
      <c r="E392" s="164" t="s">
        <v>4610</v>
      </c>
      <c r="F392" s="592"/>
      <c r="G392" s="592"/>
      <c r="H392" s="591"/>
      <c r="I392" s="591"/>
      <c r="J392" s="589"/>
      <c r="K392" s="589"/>
      <c r="L392" s="590"/>
    </row>
    <row r="393" spans="1:12" ht="24" x14ac:dyDescent="0.2">
      <c r="A393" s="593">
        <v>875</v>
      </c>
      <c r="B393" s="161" t="s">
        <v>20</v>
      </c>
      <c r="C393" s="162" t="s">
        <v>21</v>
      </c>
      <c r="D393" s="162" t="s">
        <v>1884</v>
      </c>
      <c r="E393" s="162" t="s">
        <v>1885</v>
      </c>
      <c r="F393" s="594" t="s">
        <v>14</v>
      </c>
      <c r="G393" s="594"/>
      <c r="H393" s="592"/>
      <c r="I393" s="592"/>
      <c r="J393" s="592"/>
      <c r="K393" s="592"/>
      <c r="L393" s="592"/>
    </row>
    <row r="394" spans="1:12" x14ac:dyDescent="0.2">
      <c r="A394" s="593"/>
      <c r="B394" s="589" t="s">
        <v>4608</v>
      </c>
      <c r="C394" s="595" t="s">
        <v>4611</v>
      </c>
      <c r="D394" s="596">
        <v>43076</v>
      </c>
      <c r="E394" s="589" t="s">
        <v>2028</v>
      </c>
      <c r="F394" s="589" t="s">
        <v>4612</v>
      </c>
      <c r="G394" s="589"/>
      <c r="H394" s="591" t="s">
        <v>1890</v>
      </c>
      <c r="I394" s="591"/>
      <c r="J394" s="164" t="s">
        <v>1891</v>
      </c>
      <c r="K394" s="164" t="s">
        <v>0</v>
      </c>
      <c r="L394" s="165">
        <v>956.89</v>
      </c>
    </row>
    <row r="395" spans="1:12" x14ac:dyDescent="0.2">
      <c r="A395" s="593"/>
      <c r="B395" s="589"/>
      <c r="C395" s="595"/>
      <c r="D395" s="596"/>
      <c r="E395" s="589"/>
      <c r="F395" s="589"/>
      <c r="G395" s="589"/>
      <c r="H395" s="591" t="s">
        <v>1892</v>
      </c>
      <c r="I395" s="591"/>
      <c r="J395" s="164" t="s">
        <v>1891</v>
      </c>
      <c r="K395" s="164" t="s">
        <v>0</v>
      </c>
      <c r="L395" s="165">
        <v>237.4</v>
      </c>
    </row>
    <row r="396" spans="1:12" ht="24" x14ac:dyDescent="0.2">
      <c r="A396" s="593"/>
      <c r="B396" s="161" t="s">
        <v>29</v>
      </c>
      <c r="C396" s="162" t="s">
        <v>30</v>
      </c>
      <c r="D396" s="162" t="s">
        <v>1893</v>
      </c>
      <c r="E396" s="162" t="s">
        <v>1894</v>
      </c>
      <c r="F396" s="592"/>
      <c r="G396" s="592"/>
      <c r="H396" s="591" t="s">
        <v>1895</v>
      </c>
      <c r="I396" s="591"/>
      <c r="J396" s="589" t="s">
        <v>1891</v>
      </c>
      <c r="K396" s="589" t="s">
        <v>0</v>
      </c>
      <c r="L396" s="590">
        <v>75</v>
      </c>
    </row>
    <row r="397" spans="1:12" ht="24" x14ac:dyDescent="0.2">
      <c r="A397" s="593"/>
      <c r="B397" s="164" t="s">
        <v>1923</v>
      </c>
      <c r="C397" s="164" t="s">
        <v>4612</v>
      </c>
      <c r="D397" s="166">
        <v>43080</v>
      </c>
      <c r="E397" s="164" t="s">
        <v>4613</v>
      </c>
      <c r="F397" s="592"/>
      <c r="G397" s="592"/>
      <c r="H397" s="591"/>
      <c r="I397" s="591"/>
      <c r="J397" s="589"/>
      <c r="K397" s="589"/>
      <c r="L397" s="590"/>
    </row>
    <row r="398" spans="1:12" ht="24" x14ac:dyDescent="0.2">
      <c r="A398" s="593">
        <v>876</v>
      </c>
      <c r="B398" s="161" t="s">
        <v>20</v>
      </c>
      <c r="C398" s="162" t="s">
        <v>21</v>
      </c>
      <c r="D398" s="162" t="s">
        <v>1884</v>
      </c>
      <c r="E398" s="162" t="s">
        <v>1885</v>
      </c>
      <c r="F398" s="594" t="s">
        <v>14</v>
      </c>
      <c r="G398" s="594"/>
      <c r="H398" s="592"/>
      <c r="I398" s="592"/>
      <c r="J398" s="592"/>
      <c r="K398" s="592"/>
      <c r="L398" s="592"/>
    </row>
    <row r="399" spans="1:12" x14ac:dyDescent="0.2">
      <c r="A399" s="593"/>
      <c r="B399" s="589" t="s">
        <v>4608</v>
      </c>
      <c r="C399" s="595" t="s">
        <v>4614</v>
      </c>
      <c r="D399" s="596">
        <v>43131</v>
      </c>
      <c r="E399" s="589" t="s">
        <v>4615</v>
      </c>
      <c r="F399" s="589" t="s">
        <v>4616</v>
      </c>
      <c r="G399" s="589"/>
      <c r="H399" s="591" t="s">
        <v>1890</v>
      </c>
      <c r="I399" s="591"/>
      <c r="J399" s="164" t="s">
        <v>1891</v>
      </c>
      <c r="K399" s="164" t="s">
        <v>0</v>
      </c>
      <c r="L399" s="165">
        <v>876.6</v>
      </c>
    </row>
    <row r="400" spans="1:12" x14ac:dyDescent="0.2">
      <c r="A400" s="593"/>
      <c r="B400" s="589"/>
      <c r="C400" s="595"/>
      <c r="D400" s="596"/>
      <c r="E400" s="589"/>
      <c r="F400" s="589"/>
      <c r="G400" s="589"/>
      <c r="H400" s="591" t="s">
        <v>1892</v>
      </c>
      <c r="I400" s="591"/>
      <c r="J400" s="164" t="s">
        <v>1891</v>
      </c>
      <c r="K400" s="164" t="s">
        <v>0</v>
      </c>
      <c r="L400" s="165">
        <v>384</v>
      </c>
    </row>
    <row r="401" spans="1:12" ht="24" x14ac:dyDescent="0.2">
      <c r="A401" s="593"/>
      <c r="B401" s="161" t="s">
        <v>29</v>
      </c>
      <c r="C401" s="162" t="s">
        <v>30</v>
      </c>
      <c r="D401" s="162" t="s">
        <v>1893</v>
      </c>
      <c r="E401" s="162" t="s">
        <v>1894</v>
      </c>
      <c r="F401" s="592"/>
      <c r="G401" s="592"/>
      <c r="H401" s="591" t="s">
        <v>1895</v>
      </c>
      <c r="I401" s="591"/>
      <c r="J401" s="589" t="s">
        <v>1891</v>
      </c>
      <c r="K401" s="589" t="s">
        <v>0</v>
      </c>
      <c r="L401" s="590">
        <v>102</v>
      </c>
    </row>
    <row r="402" spans="1:12" ht="24" x14ac:dyDescent="0.2">
      <c r="A402" s="593"/>
      <c r="B402" s="164" t="s">
        <v>1923</v>
      </c>
      <c r="C402" s="164" t="s">
        <v>4616</v>
      </c>
      <c r="D402" s="166">
        <v>43133</v>
      </c>
      <c r="E402" s="164" t="s">
        <v>2997</v>
      </c>
      <c r="F402" s="592"/>
      <c r="G402" s="592"/>
      <c r="H402" s="591"/>
      <c r="I402" s="591"/>
      <c r="J402" s="589"/>
      <c r="K402" s="589"/>
      <c r="L402" s="590"/>
    </row>
    <row r="403" spans="1:12" ht="24" x14ac:dyDescent="0.2">
      <c r="A403" s="593">
        <v>877</v>
      </c>
      <c r="B403" s="161" t="s">
        <v>20</v>
      </c>
      <c r="C403" s="162" t="s">
        <v>21</v>
      </c>
      <c r="D403" s="162" t="s">
        <v>1884</v>
      </c>
      <c r="E403" s="162" t="s">
        <v>1885</v>
      </c>
      <c r="F403" s="594" t="s">
        <v>14</v>
      </c>
      <c r="G403" s="594"/>
      <c r="H403" s="592"/>
      <c r="I403" s="592"/>
      <c r="J403" s="592"/>
      <c r="K403" s="592"/>
      <c r="L403" s="592"/>
    </row>
    <row r="404" spans="1:12" x14ac:dyDescent="0.2">
      <c r="A404" s="593"/>
      <c r="B404" s="589" t="s">
        <v>4617</v>
      </c>
      <c r="C404" s="595" t="s">
        <v>4618</v>
      </c>
      <c r="D404" s="596">
        <v>43158</v>
      </c>
      <c r="E404" s="589" t="s">
        <v>4619</v>
      </c>
      <c r="F404" s="589" t="s">
        <v>4620</v>
      </c>
      <c r="G404" s="589"/>
      <c r="H404" s="591" t="s">
        <v>1890</v>
      </c>
      <c r="I404" s="591"/>
      <c r="J404" s="164" t="s">
        <v>1891</v>
      </c>
      <c r="K404" s="164" t="s">
        <v>0</v>
      </c>
      <c r="L404" s="165">
        <v>471</v>
      </c>
    </row>
    <row r="405" spans="1:12" x14ac:dyDescent="0.2">
      <c r="A405" s="593"/>
      <c r="B405" s="589"/>
      <c r="C405" s="595"/>
      <c r="D405" s="596"/>
      <c r="E405" s="589"/>
      <c r="F405" s="589"/>
      <c r="G405" s="589"/>
      <c r="H405" s="591" t="s">
        <v>1892</v>
      </c>
      <c r="I405" s="591"/>
      <c r="J405" s="164" t="s">
        <v>1891</v>
      </c>
      <c r="K405" s="164" t="s">
        <v>0</v>
      </c>
      <c r="L405" s="165">
        <v>478.81</v>
      </c>
    </row>
    <row r="406" spans="1:12" ht="24" x14ac:dyDescent="0.2">
      <c r="A406" s="593"/>
      <c r="B406" s="161" t="s">
        <v>29</v>
      </c>
      <c r="C406" s="162" t="s">
        <v>30</v>
      </c>
      <c r="D406" s="162" t="s">
        <v>1893</v>
      </c>
      <c r="E406" s="162" t="s">
        <v>1894</v>
      </c>
      <c r="F406" s="592"/>
      <c r="G406" s="592"/>
      <c r="H406" s="591" t="s">
        <v>1895</v>
      </c>
      <c r="I406" s="591"/>
      <c r="J406" s="589" t="s">
        <v>1891</v>
      </c>
      <c r="K406" s="589" t="s">
        <v>0</v>
      </c>
      <c r="L406" s="590">
        <v>175</v>
      </c>
    </row>
    <row r="407" spans="1:12" ht="36" x14ac:dyDescent="0.2">
      <c r="A407" s="593"/>
      <c r="B407" s="164" t="s">
        <v>4621</v>
      </c>
      <c r="C407" s="164" t="s">
        <v>4620</v>
      </c>
      <c r="D407" s="166">
        <v>43162</v>
      </c>
      <c r="E407" s="164" t="s">
        <v>4622</v>
      </c>
      <c r="F407" s="592"/>
      <c r="G407" s="592"/>
      <c r="H407" s="591"/>
      <c r="I407" s="591"/>
      <c r="J407" s="589"/>
      <c r="K407" s="589"/>
      <c r="L407" s="590"/>
    </row>
    <row r="408" spans="1:12" ht="24" x14ac:dyDescent="0.2">
      <c r="A408" s="593">
        <v>878</v>
      </c>
      <c r="B408" s="161" t="s">
        <v>20</v>
      </c>
      <c r="C408" s="162" t="s">
        <v>21</v>
      </c>
      <c r="D408" s="162" t="s">
        <v>1884</v>
      </c>
      <c r="E408" s="162" t="s">
        <v>1885</v>
      </c>
      <c r="F408" s="594" t="s">
        <v>14</v>
      </c>
      <c r="G408" s="594"/>
      <c r="H408" s="592"/>
      <c r="I408" s="592"/>
      <c r="J408" s="592"/>
      <c r="K408" s="592"/>
      <c r="L408" s="592"/>
    </row>
    <row r="409" spans="1:12" x14ac:dyDescent="0.2">
      <c r="A409" s="593"/>
      <c r="B409" s="589" t="s">
        <v>4623</v>
      </c>
      <c r="C409" s="595" t="s">
        <v>4624</v>
      </c>
      <c r="D409" s="596">
        <v>43136</v>
      </c>
      <c r="E409" s="589" t="s">
        <v>3166</v>
      </c>
      <c r="F409" s="589" t="s">
        <v>4625</v>
      </c>
      <c r="G409" s="589"/>
      <c r="H409" s="591" t="s">
        <v>1890</v>
      </c>
      <c r="I409" s="591"/>
      <c r="J409" s="164" t="s">
        <v>1891</v>
      </c>
      <c r="K409" s="164" t="s">
        <v>0</v>
      </c>
      <c r="L409" s="165">
        <v>914.85</v>
      </c>
    </row>
    <row r="410" spans="1:12" x14ac:dyDescent="0.2">
      <c r="A410" s="593"/>
      <c r="B410" s="589"/>
      <c r="C410" s="595"/>
      <c r="D410" s="596"/>
      <c r="E410" s="589"/>
      <c r="F410" s="589"/>
      <c r="G410" s="589"/>
      <c r="H410" s="591" t="s">
        <v>1892</v>
      </c>
      <c r="I410" s="591"/>
      <c r="J410" s="164" t="s">
        <v>1891</v>
      </c>
      <c r="K410" s="164" t="s">
        <v>0</v>
      </c>
      <c r="L410" s="165">
        <v>6536.15</v>
      </c>
    </row>
    <row r="411" spans="1:12" ht="24" x14ac:dyDescent="0.2">
      <c r="A411" s="593"/>
      <c r="B411" s="161" t="s">
        <v>29</v>
      </c>
      <c r="C411" s="162" t="s">
        <v>30</v>
      </c>
      <c r="D411" s="162" t="s">
        <v>1893</v>
      </c>
      <c r="E411" s="162" t="s">
        <v>1894</v>
      </c>
      <c r="F411" s="592"/>
      <c r="G411" s="592"/>
      <c r="H411" s="591" t="s">
        <v>1895</v>
      </c>
      <c r="I411" s="591"/>
      <c r="J411" s="589" t="s">
        <v>1891</v>
      </c>
      <c r="K411" s="589" t="s">
        <v>0</v>
      </c>
      <c r="L411" s="590">
        <v>672.26</v>
      </c>
    </row>
    <row r="412" spans="1:12" ht="24" x14ac:dyDescent="0.2">
      <c r="A412" s="593"/>
      <c r="B412" s="164" t="s">
        <v>4626</v>
      </c>
      <c r="C412" s="164" t="s">
        <v>4625</v>
      </c>
      <c r="D412" s="166">
        <v>43143</v>
      </c>
      <c r="E412" s="164" t="s">
        <v>4627</v>
      </c>
      <c r="F412" s="592"/>
      <c r="G412" s="592"/>
      <c r="H412" s="591"/>
      <c r="I412" s="591"/>
      <c r="J412" s="589"/>
      <c r="K412" s="589"/>
      <c r="L412" s="590"/>
    </row>
    <row r="413" spans="1:12" ht="24" x14ac:dyDescent="0.2">
      <c r="A413" s="593">
        <v>879</v>
      </c>
      <c r="B413" s="161" t="s">
        <v>20</v>
      </c>
      <c r="C413" s="162" t="s">
        <v>21</v>
      </c>
      <c r="D413" s="162" t="s">
        <v>1884</v>
      </c>
      <c r="E413" s="162" t="s">
        <v>1885</v>
      </c>
      <c r="F413" s="594" t="s">
        <v>14</v>
      </c>
      <c r="G413" s="594"/>
      <c r="H413" s="592"/>
      <c r="I413" s="592"/>
      <c r="J413" s="592"/>
      <c r="K413" s="592"/>
      <c r="L413" s="592"/>
    </row>
    <row r="414" spans="1:12" x14ac:dyDescent="0.2">
      <c r="A414" s="593"/>
      <c r="B414" s="589" t="s">
        <v>4623</v>
      </c>
      <c r="C414" s="595" t="s">
        <v>4628</v>
      </c>
      <c r="D414" s="596">
        <v>43189</v>
      </c>
      <c r="E414" s="589" t="s">
        <v>4629</v>
      </c>
      <c r="F414" s="589" t="s">
        <v>2165</v>
      </c>
      <c r="G414" s="589"/>
      <c r="H414" s="591" t="s">
        <v>1890</v>
      </c>
      <c r="I414" s="591"/>
      <c r="J414" s="164" t="s">
        <v>1891</v>
      </c>
      <c r="K414" s="164" t="s">
        <v>0</v>
      </c>
      <c r="L414" s="165">
        <v>522.98</v>
      </c>
    </row>
    <row r="415" spans="1:12" x14ac:dyDescent="0.2">
      <c r="A415" s="593"/>
      <c r="B415" s="589"/>
      <c r="C415" s="595"/>
      <c r="D415" s="596"/>
      <c r="E415" s="589"/>
      <c r="F415" s="589"/>
      <c r="G415" s="589"/>
      <c r="H415" s="591" t="s">
        <v>1892</v>
      </c>
      <c r="I415" s="591"/>
      <c r="J415" s="164" t="s">
        <v>1891</v>
      </c>
      <c r="K415" s="164" t="s">
        <v>1891</v>
      </c>
      <c r="L415" s="165">
        <v>0</v>
      </c>
    </row>
    <row r="416" spans="1:12" ht="24" x14ac:dyDescent="0.2">
      <c r="A416" s="593"/>
      <c r="B416" s="161" t="s">
        <v>29</v>
      </c>
      <c r="C416" s="162" t="s">
        <v>30</v>
      </c>
      <c r="D416" s="162" t="s">
        <v>1893</v>
      </c>
      <c r="E416" s="162" t="s">
        <v>1894</v>
      </c>
      <c r="F416" s="592"/>
      <c r="G416" s="592"/>
      <c r="H416" s="591" t="s">
        <v>1895</v>
      </c>
      <c r="I416" s="591"/>
      <c r="J416" s="589" t="s">
        <v>1891</v>
      </c>
      <c r="K416" s="589" t="s">
        <v>0</v>
      </c>
      <c r="L416" s="590">
        <v>100</v>
      </c>
    </row>
    <row r="417" spans="1:12" ht="24" x14ac:dyDescent="0.2">
      <c r="A417" s="593"/>
      <c r="B417" s="164" t="s">
        <v>4626</v>
      </c>
      <c r="C417" s="164" t="s">
        <v>2165</v>
      </c>
      <c r="D417" s="166">
        <v>43193</v>
      </c>
      <c r="E417" s="164" t="s">
        <v>4630</v>
      </c>
      <c r="F417" s="592"/>
      <c r="G417" s="592"/>
      <c r="H417" s="591"/>
      <c r="I417" s="591"/>
      <c r="J417" s="589"/>
      <c r="K417" s="589"/>
      <c r="L417" s="590"/>
    </row>
    <row r="418" spans="1:12" ht="24" x14ac:dyDescent="0.2">
      <c r="A418" s="593">
        <v>880</v>
      </c>
      <c r="B418" s="161" t="s">
        <v>20</v>
      </c>
      <c r="C418" s="162" t="s">
        <v>21</v>
      </c>
      <c r="D418" s="162" t="s">
        <v>1884</v>
      </c>
      <c r="E418" s="162" t="s">
        <v>1885</v>
      </c>
      <c r="F418" s="594" t="s">
        <v>14</v>
      </c>
      <c r="G418" s="594"/>
      <c r="H418" s="592"/>
      <c r="I418" s="592"/>
      <c r="J418" s="592"/>
      <c r="K418" s="592"/>
      <c r="L418" s="592"/>
    </row>
    <row r="419" spans="1:12" x14ac:dyDescent="0.2">
      <c r="A419" s="593"/>
      <c r="B419" s="589" t="s">
        <v>4631</v>
      </c>
      <c r="C419" s="589" t="s">
        <v>4632</v>
      </c>
      <c r="D419" s="596">
        <v>43009</v>
      </c>
      <c r="E419" s="589" t="s">
        <v>2750</v>
      </c>
      <c r="F419" s="589" t="s">
        <v>4633</v>
      </c>
      <c r="G419" s="589"/>
      <c r="H419" s="591" t="s">
        <v>1890</v>
      </c>
      <c r="I419" s="591"/>
      <c r="J419" s="164" t="s">
        <v>1891</v>
      </c>
      <c r="K419" s="164" t="s">
        <v>0</v>
      </c>
      <c r="L419" s="165">
        <v>366.5</v>
      </c>
    </row>
    <row r="420" spans="1:12" x14ac:dyDescent="0.2">
      <c r="A420" s="593"/>
      <c r="B420" s="589"/>
      <c r="C420" s="589"/>
      <c r="D420" s="596"/>
      <c r="E420" s="589"/>
      <c r="F420" s="589"/>
      <c r="G420" s="589"/>
      <c r="H420" s="591" t="s">
        <v>1892</v>
      </c>
      <c r="I420" s="591"/>
      <c r="J420" s="164" t="s">
        <v>1891</v>
      </c>
      <c r="K420" s="164" t="s">
        <v>0</v>
      </c>
      <c r="L420" s="165">
        <v>207</v>
      </c>
    </row>
    <row r="421" spans="1:12" ht="24" x14ac:dyDescent="0.2">
      <c r="A421" s="593"/>
      <c r="B421" s="161" t="s">
        <v>29</v>
      </c>
      <c r="C421" s="162" t="s">
        <v>30</v>
      </c>
      <c r="D421" s="162" t="s">
        <v>1893</v>
      </c>
      <c r="E421" s="162" t="s">
        <v>1894</v>
      </c>
      <c r="F421" s="592"/>
      <c r="G421" s="592"/>
      <c r="H421" s="591" t="s">
        <v>1895</v>
      </c>
      <c r="I421" s="591"/>
      <c r="J421" s="589" t="s">
        <v>1891</v>
      </c>
      <c r="K421" s="589" t="s">
        <v>1891</v>
      </c>
      <c r="L421" s="590">
        <v>0</v>
      </c>
    </row>
    <row r="422" spans="1:12" ht="24" x14ac:dyDescent="0.2">
      <c r="A422" s="593"/>
      <c r="B422" s="164" t="s">
        <v>1923</v>
      </c>
      <c r="C422" s="164" t="s">
        <v>4633</v>
      </c>
      <c r="D422" s="166">
        <v>43011</v>
      </c>
      <c r="E422" s="164" t="s">
        <v>2773</v>
      </c>
      <c r="F422" s="592"/>
      <c r="G422" s="592"/>
      <c r="H422" s="591"/>
      <c r="I422" s="591"/>
      <c r="J422" s="589"/>
      <c r="K422" s="589"/>
      <c r="L422" s="590"/>
    </row>
    <row r="423" spans="1:12" ht="24" x14ac:dyDescent="0.2">
      <c r="A423" s="593">
        <v>881</v>
      </c>
      <c r="B423" s="161" t="s">
        <v>20</v>
      </c>
      <c r="C423" s="162" t="s">
        <v>21</v>
      </c>
      <c r="D423" s="162" t="s">
        <v>1884</v>
      </c>
      <c r="E423" s="162" t="s">
        <v>1885</v>
      </c>
      <c r="F423" s="594" t="s">
        <v>14</v>
      </c>
      <c r="G423" s="594"/>
      <c r="H423" s="592"/>
      <c r="I423" s="592"/>
      <c r="J423" s="592"/>
      <c r="K423" s="592"/>
      <c r="L423" s="592"/>
    </row>
    <row r="424" spans="1:12" x14ac:dyDescent="0.2">
      <c r="A424" s="593"/>
      <c r="B424" s="589" t="s">
        <v>4631</v>
      </c>
      <c r="C424" s="589" t="s">
        <v>4634</v>
      </c>
      <c r="D424" s="596">
        <v>43044</v>
      </c>
      <c r="E424" s="589" t="s">
        <v>4635</v>
      </c>
      <c r="F424" s="589" t="s">
        <v>4636</v>
      </c>
      <c r="G424" s="589"/>
      <c r="H424" s="591" t="s">
        <v>1890</v>
      </c>
      <c r="I424" s="591"/>
      <c r="J424" s="164" t="s">
        <v>1891</v>
      </c>
      <c r="K424" s="164" t="s">
        <v>0</v>
      </c>
      <c r="L424" s="165">
        <v>933</v>
      </c>
    </row>
    <row r="425" spans="1:12" x14ac:dyDescent="0.2">
      <c r="A425" s="593"/>
      <c r="B425" s="589"/>
      <c r="C425" s="589"/>
      <c r="D425" s="596"/>
      <c r="E425" s="589"/>
      <c r="F425" s="589"/>
      <c r="G425" s="589"/>
      <c r="H425" s="591" t="s">
        <v>1892</v>
      </c>
      <c r="I425" s="591"/>
      <c r="J425" s="164" t="s">
        <v>1891</v>
      </c>
      <c r="K425" s="164" t="s">
        <v>0</v>
      </c>
      <c r="L425" s="165">
        <v>2680.46</v>
      </c>
    </row>
    <row r="426" spans="1:12" ht="24" x14ac:dyDescent="0.2">
      <c r="A426" s="593"/>
      <c r="B426" s="161" t="s">
        <v>29</v>
      </c>
      <c r="C426" s="162" t="s">
        <v>30</v>
      </c>
      <c r="D426" s="162" t="s">
        <v>1893</v>
      </c>
      <c r="E426" s="162" t="s">
        <v>1894</v>
      </c>
      <c r="F426" s="592"/>
      <c r="G426" s="592"/>
      <c r="H426" s="591" t="s">
        <v>1895</v>
      </c>
      <c r="I426" s="591"/>
      <c r="J426" s="589" t="s">
        <v>1891</v>
      </c>
      <c r="K426" s="589" t="s">
        <v>0</v>
      </c>
      <c r="L426" s="590">
        <v>70</v>
      </c>
    </row>
    <row r="427" spans="1:12" ht="24" x14ac:dyDescent="0.2">
      <c r="A427" s="593"/>
      <c r="B427" s="164" t="s">
        <v>1923</v>
      </c>
      <c r="C427" s="164" t="s">
        <v>4636</v>
      </c>
      <c r="D427" s="166">
        <v>43050</v>
      </c>
      <c r="E427" s="164" t="s">
        <v>3191</v>
      </c>
      <c r="F427" s="592"/>
      <c r="G427" s="592"/>
      <c r="H427" s="591"/>
      <c r="I427" s="591"/>
      <c r="J427" s="589"/>
      <c r="K427" s="589"/>
      <c r="L427" s="590"/>
    </row>
    <row r="428" spans="1:12" ht="24" x14ac:dyDescent="0.2">
      <c r="A428" s="593">
        <v>882</v>
      </c>
      <c r="B428" s="161" t="s">
        <v>20</v>
      </c>
      <c r="C428" s="162" t="s">
        <v>21</v>
      </c>
      <c r="D428" s="162" t="s">
        <v>1884</v>
      </c>
      <c r="E428" s="162" t="s">
        <v>1885</v>
      </c>
      <c r="F428" s="594" t="s">
        <v>14</v>
      </c>
      <c r="G428" s="594"/>
      <c r="H428" s="592"/>
      <c r="I428" s="592"/>
      <c r="J428" s="592"/>
      <c r="K428" s="592"/>
      <c r="L428" s="592"/>
    </row>
    <row r="429" spans="1:12" x14ac:dyDescent="0.2">
      <c r="A429" s="593"/>
      <c r="B429" s="589" t="s">
        <v>4637</v>
      </c>
      <c r="C429" s="589" t="s">
        <v>4638</v>
      </c>
      <c r="D429" s="596">
        <v>43128</v>
      </c>
      <c r="E429" s="589" t="s">
        <v>4639</v>
      </c>
      <c r="F429" s="589" t="s">
        <v>1038</v>
      </c>
      <c r="G429" s="589"/>
      <c r="H429" s="591" t="s">
        <v>1890</v>
      </c>
      <c r="I429" s="591"/>
      <c r="J429" s="164" t="s">
        <v>0</v>
      </c>
      <c r="K429" s="164" t="s">
        <v>1891</v>
      </c>
      <c r="L429" s="165">
        <v>784</v>
      </c>
    </row>
    <row r="430" spans="1:12" x14ac:dyDescent="0.2">
      <c r="A430" s="593"/>
      <c r="B430" s="589"/>
      <c r="C430" s="589"/>
      <c r="D430" s="596"/>
      <c r="E430" s="589"/>
      <c r="F430" s="589"/>
      <c r="G430" s="589"/>
      <c r="H430" s="591" t="s">
        <v>1892</v>
      </c>
      <c r="I430" s="591"/>
      <c r="J430" s="164" t="s">
        <v>0</v>
      </c>
      <c r="K430" s="164" t="s">
        <v>1891</v>
      </c>
      <c r="L430" s="165">
        <v>372.7</v>
      </c>
    </row>
    <row r="431" spans="1:12" ht="24" x14ac:dyDescent="0.2">
      <c r="A431" s="593"/>
      <c r="B431" s="161" t="s">
        <v>29</v>
      </c>
      <c r="C431" s="162" t="s">
        <v>30</v>
      </c>
      <c r="D431" s="162" t="s">
        <v>1893</v>
      </c>
      <c r="E431" s="162" t="s">
        <v>1894</v>
      </c>
      <c r="F431" s="592"/>
      <c r="G431" s="592"/>
      <c r="H431" s="591" t="s">
        <v>1895</v>
      </c>
      <c r="I431" s="591"/>
      <c r="J431" s="589" t="s">
        <v>0</v>
      </c>
      <c r="K431" s="589" t="s">
        <v>1891</v>
      </c>
      <c r="L431" s="590">
        <v>250</v>
      </c>
    </row>
    <row r="432" spans="1:12" ht="24" x14ac:dyDescent="0.2">
      <c r="A432" s="593"/>
      <c r="B432" s="164" t="s">
        <v>2052</v>
      </c>
      <c r="C432" s="164" t="s">
        <v>1038</v>
      </c>
      <c r="D432" s="166">
        <v>43132</v>
      </c>
      <c r="E432" s="164" t="s">
        <v>4640</v>
      </c>
      <c r="F432" s="592"/>
      <c r="G432" s="592"/>
      <c r="H432" s="591"/>
      <c r="I432" s="591"/>
      <c r="J432" s="589"/>
      <c r="K432" s="589"/>
      <c r="L432" s="590"/>
    </row>
    <row r="433" spans="1:12" ht="24" x14ac:dyDescent="0.2">
      <c r="A433" s="593">
        <v>883</v>
      </c>
      <c r="B433" s="161" t="s">
        <v>20</v>
      </c>
      <c r="C433" s="162" t="s">
        <v>21</v>
      </c>
      <c r="D433" s="162" t="s">
        <v>1884</v>
      </c>
      <c r="E433" s="162" t="s">
        <v>1885</v>
      </c>
      <c r="F433" s="594" t="s">
        <v>14</v>
      </c>
      <c r="G433" s="594"/>
      <c r="H433" s="592"/>
      <c r="I433" s="592"/>
      <c r="J433" s="592"/>
      <c r="K433" s="592"/>
      <c r="L433" s="592"/>
    </row>
    <row r="434" spans="1:12" x14ac:dyDescent="0.2">
      <c r="A434" s="593"/>
      <c r="B434" s="589" t="s">
        <v>4641</v>
      </c>
      <c r="C434" s="595" t="s">
        <v>4642</v>
      </c>
      <c r="D434" s="596">
        <v>43011</v>
      </c>
      <c r="E434" s="589" t="s">
        <v>3855</v>
      </c>
      <c r="F434" s="589" t="s">
        <v>3856</v>
      </c>
      <c r="G434" s="589"/>
      <c r="H434" s="591" t="s">
        <v>1890</v>
      </c>
      <c r="I434" s="591"/>
      <c r="J434" s="164" t="s">
        <v>1891</v>
      </c>
      <c r="K434" s="164" t="s">
        <v>0</v>
      </c>
      <c r="L434" s="165">
        <v>453.7</v>
      </c>
    </row>
    <row r="435" spans="1:12" x14ac:dyDescent="0.2">
      <c r="A435" s="593"/>
      <c r="B435" s="589"/>
      <c r="C435" s="595"/>
      <c r="D435" s="596"/>
      <c r="E435" s="589"/>
      <c r="F435" s="589"/>
      <c r="G435" s="589"/>
      <c r="H435" s="591" t="s">
        <v>1892</v>
      </c>
      <c r="I435" s="591"/>
      <c r="J435" s="164" t="s">
        <v>1891</v>
      </c>
      <c r="K435" s="164" t="s">
        <v>0</v>
      </c>
      <c r="L435" s="165">
        <v>297.95</v>
      </c>
    </row>
    <row r="436" spans="1:12" ht="24" x14ac:dyDescent="0.2">
      <c r="A436" s="593"/>
      <c r="B436" s="161" t="s">
        <v>29</v>
      </c>
      <c r="C436" s="162" t="s">
        <v>30</v>
      </c>
      <c r="D436" s="162" t="s">
        <v>1893</v>
      </c>
      <c r="E436" s="162" t="s">
        <v>1894</v>
      </c>
      <c r="F436" s="592"/>
      <c r="G436" s="592"/>
      <c r="H436" s="591" t="s">
        <v>1895</v>
      </c>
      <c r="I436" s="591"/>
      <c r="J436" s="589" t="s">
        <v>1891</v>
      </c>
      <c r="K436" s="589" t="s">
        <v>0</v>
      </c>
      <c r="L436" s="590">
        <v>185.2</v>
      </c>
    </row>
    <row r="437" spans="1:12" ht="24" x14ac:dyDescent="0.2">
      <c r="A437" s="593"/>
      <c r="B437" s="164" t="s">
        <v>3044</v>
      </c>
      <c r="C437" s="164" t="s">
        <v>3856</v>
      </c>
      <c r="D437" s="166">
        <v>43012</v>
      </c>
      <c r="E437" s="164" t="s">
        <v>4643</v>
      </c>
      <c r="F437" s="592"/>
      <c r="G437" s="592"/>
      <c r="H437" s="591"/>
      <c r="I437" s="591"/>
      <c r="J437" s="589"/>
      <c r="K437" s="589"/>
      <c r="L437" s="590"/>
    </row>
    <row r="438" spans="1:12" ht="24" x14ac:dyDescent="0.2">
      <c r="A438" s="593">
        <v>884</v>
      </c>
      <c r="B438" s="161" t="s">
        <v>20</v>
      </c>
      <c r="C438" s="162" t="s">
        <v>21</v>
      </c>
      <c r="D438" s="162" t="s">
        <v>1884</v>
      </c>
      <c r="E438" s="162" t="s">
        <v>1885</v>
      </c>
      <c r="F438" s="594" t="s">
        <v>14</v>
      </c>
      <c r="G438" s="594"/>
      <c r="H438" s="592"/>
      <c r="I438" s="592"/>
      <c r="J438" s="592"/>
      <c r="K438" s="592"/>
      <c r="L438" s="592"/>
    </row>
    <row r="439" spans="1:12" x14ac:dyDescent="0.2">
      <c r="A439" s="593"/>
      <c r="B439" s="589" t="s">
        <v>4641</v>
      </c>
      <c r="C439" s="589" t="s">
        <v>4644</v>
      </c>
      <c r="D439" s="596">
        <v>43019</v>
      </c>
      <c r="E439" s="589" t="s">
        <v>1984</v>
      </c>
      <c r="F439" s="589" t="s">
        <v>4645</v>
      </c>
      <c r="G439" s="589"/>
      <c r="H439" s="591" t="s">
        <v>1890</v>
      </c>
      <c r="I439" s="591"/>
      <c r="J439" s="164" t="s">
        <v>1891</v>
      </c>
      <c r="K439" s="164" t="s">
        <v>0</v>
      </c>
      <c r="L439" s="165">
        <v>20</v>
      </c>
    </row>
    <row r="440" spans="1:12" x14ac:dyDescent="0.2">
      <c r="A440" s="593"/>
      <c r="B440" s="589"/>
      <c r="C440" s="589"/>
      <c r="D440" s="596"/>
      <c r="E440" s="589"/>
      <c r="F440" s="589"/>
      <c r="G440" s="589"/>
      <c r="H440" s="591" t="s">
        <v>1892</v>
      </c>
      <c r="I440" s="591"/>
      <c r="J440" s="164" t="s">
        <v>1891</v>
      </c>
      <c r="K440" s="164" t="s">
        <v>0</v>
      </c>
      <c r="L440" s="165">
        <v>288.40000000000003</v>
      </c>
    </row>
    <row r="441" spans="1:12" ht="24" x14ac:dyDescent="0.2">
      <c r="A441" s="593"/>
      <c r="B441" s="161" t="s">
        <v>29</v>
      </c>
      <c r="C441" s="162" t="s">
        <v>30</v>
      </c>
      <c r="D441" s="162" t="s">
        <v>1893</v>
      </c>
      <c r="E441" s="162" t="s">
        <v>1894</v>
      </c>
      <c r="F441" s="592"/>
      <c r="G441" s="592"/>
      <c r="H441" s="591" t="s">
        <v>1895</v>
      </c>
      <c r="I441" s="591"/>
      <c r="J441" s="589" t="s">
        <v>1891</v>
      </c>
      <c r="K441" s="589" t="s">
        <v>0</v>
      </c>
      <c r="L441" s="590">
        <v>44.36</v>
      </c>
    </row>
    <row r="442" spans="1:12" ht="24" x14ac:dyDescent="0.2">
      <c r="A442" s="593"/>
      <c r="B442" s="164" t="s">
        <v>3044</v>
      </c>
      <c r="C442" s="164" t="s">
        <v>4645</v>
      </c>
      <c r="D442" s="166">
        <v>43019</v>
      </c>
      <c r="E442" s="164" t="s">
        <v>4646</v>
      </c>
      <c r="F442" s="592"/>
      <c r="G442" s="592"/>
      <c r="H442" s="591"/>
      <c r="I442" s="591"/>
      <c r="J442" s="589"/>
      <c r="K442" s="589"/>
      <c r="L442" s="590"/>
    </row>
    <row r="443" spans="1:12" ht="24" x14ac:dyDescent="0.2">
      <c r="A443" s="593">
        <v>885</v>
      </c>
      <c r="B443" s="161" t="s">
        <v>20</v>
      </c>
      <c r="C443" s="162" t="s">
        <v>21</v>
      </c>
      <c r="D443" s="162" t="s">
        <v>1884</v>
      </c>
      <c r="E443" s="162" t="s">
        <v>1885</v>
      </c>
      <c r="F443" s="594" t="s">
        <v>14</v>
      </c>
      <c r="G443" s="594"/>
      <c r="H443" s="592"/>
      <c r="I443" s="592"/>
      <c r="J443" s="592"/>
      <c r="K443" s="592"/>
      <c r="L443" s="592"/>
    </row>
    <row r="444" spans="1:12" x14ac:dyDescent="0.2">
      <c r="A444" s="593"/>
      <c r="B444" s="589" t="s">
        <v>4641</v>
      </c>
      <c r="C444" s="595" t="s">
        <v>4647</v>
      </c>
      <c r="D444" s="596">
        <v>43038</v>
      </c>
      <c r="E444" s="589" t="s">
        <v>2673</v>
      </c>
      <c r="F444" s="589" t="s">
        <v>1831</v>
      </c>
      <c r="G444" s="589"/>
      <c r="H444" s="591" t="s">
        <v>1890</v>
      </c>
      <c r="I444" s="591"/>
      <c r="J444" s="164" t="s">
        <v>1891</v>
      </c>
      <c r="K444" s="164" t="s">
        <v>0</v>
      </c>
      <c r="L444" s="165">
        <v>1894.08</v>
      </c>
    </row>
    <row r="445" spans="1:12" x14ac:dyDescent="0.2">
      <c r="A445" s="593"/>
      <c r="B445" s="589"/>
      <c r="C445" s="595"/>
      <c r="D445" s="596"/>
      <c r="E445" s="589"/>
      <c r="F445" s="589"/>
      <c r="G445" s="589"/>
      <c r="H445" s="591" t="s">
        <v>1892</v>
      </c>
      <c r="I445" s="591"/>
      <c r="J445" s="164" t="s">
        <v>1891</v>
      </c>
      <c r="K445" s="164" t="s">
        <v>0</v>
      </c>
      <c r="L445" s="165">
        <v>654.39</v>
      </c>
    </row>
    <row r="446" spans="1:12" ht="24" x14ac:dyDescent="0.2">
      <c r="A446" s="593"/>
      <c r="B446" s="161" t="s">
        <v>29</v>
      </c>
      <c r="C446" s="162" t="s">
        <v>30</v>
      </c>
      <c r="D446" s="162" t="s">
        <v>1893</v>
      </c>
      <c r="E446" s="162" t="s">
        <v>1894</v>
      </c>
      <c r="F446" s="592"/>
      <c r="G446" s="592"/>
      <c r="H446" s="591" t="s">
        <v>1895</v>
      </c>
      <c r="I446" s="591"/>
      <c r="J446" s="589" t="s">
        <v>1891</v>
      </c>
      <c r="K446" s="589" t="s">
        <v>0</v>
      </c>
      <c r="L446" s="590">
        <v>475</v>
      </c>
    </row>
    <row r="447" spans="1:12" ht="24" x14ac:dyDescent="0.2">
      <c r="A447" s="593"/>
      <c r="B447" s="164" t="s">
        <v>3044</v>
      </c>
      <c r="C447" s="164" t="s">
        <v>1831</v>
      </c>
      <c r="D447" s="166">
        <v>43044</v>
      </c>
      <c r="E447" s="164" t="s">
        <v>2635</v>
      </c>
      <c r="F447" s="592"/>
      <c r="G447" s="592"/>
      <c r="H447" s="591"/>
      <c r="I447" s="591"/>
      <c r="J447" s="589"/>
      <c r="K447" s="589"/>
      <c r="L447" s="590"/>
    </row>
    <row r="448" spans="1:12" ht="24" x14ac:dyDescent="0.2">
      <c r="A448" s="593">
        <v>886</v>
      </c>
      <c r="B448" s="161" t="s">
        <v>20</v>
      </c>
      <c r="C448" s="162" t="s">
        <v>21</v>
      </c>
      <c r="D448" s="162" t="s">
        <v>1884</v>
      </c>
      <c r="E448" s="162" t="s">
        <v>1885</v>
      </c>
      <c r="F448" s="594" t="s">
        <v>14</v>
      </c>
      <c r="G448" s="594"/>
      <c r="H448" s="592"/>
      <c r="I448" s="592"/>
      <c r="J448" s="592"/>
      <c r="K448" s="592"/>
      <c r="L448" s="592"/>
    </row>
    <row r="449" spans="1:12" x14ac:dyDescent="0.2">
      <c r="A449" s="593"/>
      <c r="B449" s="589" t="s">
        <v>4648</v>
      </c>
      <c r="C449" s="595" t="s">
        <v>4649</v>
      </c>
      <c r="D449" s="596">
        <v>43015</v>
      </c>
      <c r="E449" s="589" t="s">
        <v>4650</v>
      </c>
      <c r="F449" s="589" t="s">
        <v>4651</v>
      </c>
      <c r="G449" s="589"/>
      <c r="H449" s="591" t="s">
        <v>1890</v>
      </c>
      <c r="I449" s="591"/>
      <c r="J449" s="164" t="s">
        <v>1891</v>
      </c>
      <c r="K449" s="164" t="s">
        <v>0</v>
      </c>
      <c r="L449" s="165">
        <v>1420</v>
      </c>
    </row>
    <row r="450" spans="1:12" x14ac:dyDescent="0.2">
      <c r="A450" s="593"/>
      <c r="B450" s="589"/>
      <c r="C450" s="595"/>
      <c r="D450" s="596"/>
      <c r="E450" s="589"/>
      <c r="F450" s="589"/>
      <c r="G450" s="589"/>
      <c r="H450" s="591" t="s">
        <v>1892</v>
      </c>
      <c r="I450" s="591"/>
      <c r="J450" s="164" t="s">
        <v>1891</v>
      </c>
      <c r="K450" s="164" t="s">
        <v>0</v>
      </c>
      <c r="L450" s="165">
        <v>1445.46</v>
      </c>
    </row>
    <row r="451" spans="1:12" ht="24" x14ac:dyDescent="0.2">
      <c r="A451" s="593"/>
      <c r="B451" s="161" t="s">
        <v>29</v>
      </c>
      <c r="C451" s="162" t="s">
        <v>30</v>
      </c>
      <c r="D451" s="162" t="s">
        <v>1893</v>
      </c>
      <c r="E451" s="162" t="s">
        <v>1894</v>
      </c>
      <c r="F451" s="592"/>
      <c r="G451" s="592"/>
      <c r="H451" s="591" t="s">
        <v>1895</v>
      </c>
      <c r="I451" s="591"/>
      <c r="J451" s="589" t="s">
        <v>1891</v>
      </c>
      <c r="K451" s="589" t="s">
        <v>1891</v>
      </c>
      <c r="L451" s="590">
        <v>0</v>
      </c>
    </row>
    <row r="452" spans="1:12" ht="36" x14ac:dyDescent="0.2">
      <c r="A452" s="593"/>
      <c r="B452" s="164" t="s">
        <v>4652</v>
      </c>
      <c r="C452" s="164" t="s">
        <v>4651</v>
      </c>
      <c r="D452" s="166">
        <v>43020</v>
      </c>
      <c r="E452" s="164" t="s">
        <v>3772</v>
      </c>
      <c r="F452" s="592"/>
      <c r="G452" s="592"/>
      <c r="H452" s="591"/>
      <c r="I452" s="591"/>
      <c r="J452" s="589"/>
      <c r="K452" s="589"/>
      <c r="L452" s="590"/>
    </row>
    <row r="453" spans="1:12" ht="24" x14ac:dyDescent="0.2">
      <c r="A453" s="593">
        <v>887</v>
      </c>
      <c r="B453" s="161" t="s">
        <v>20</v>
      </c>
      <c r="C453" s="162" t="s">
        <v>21</v>
      </c>
      <c r="D453" s="162" t="s">
        <v>1884</v>
      </c>
      <c r="E453" s="162" t="s">
        <v>1885</v>
      </c>
      <c r="F453" s="594" t="s">
        <v>14</v>
      </c>
      <c r="G453" s="594"/>
      <c r="H453" s="592"/>
      <c r="I453" s="592"/>
      <c r="J453" s="592"/>
      <c r="K453" s="592"/>
      <c r="L453" s="592"/>
    </row>
    <row r="454" spans="1:12" x14ac:dyDescent="0.2">
      <c r="A454" s="593"/>
      <c r="B454" s="589" t="s">
        <v>4648</v>
      </c>
      <c r="C454" s="595" t="s">
        <v>4653</v>
      </c>
      <c r="D454" s="596">
        <v>43033</v>
      </c>
      <c r="E454" s="589" t="s">
        <v>2004</v>
      </c>
      <c r="F454" s="589" t="s">
        <v>4000</v>
      </c>
      <c r="G454" s="589"/>
      <c r="H454" s="591" t="s">
        <v>1890</v>
      </c>
      <c r="I454" s="591"/>
      <c r="J454" s="164" t="s">
        <v>1891</v>
      </c>
      <c r="K454" s="164" t="s">
        <v>0</v>
      </c>
      <c r="L454" s="165">
        <v>165.25</v>
      </c>
    </row>
    <row r="455" spans="1:12" x14ac:dyDescent="0.2">
      <c r="A455" s="593"/>
      <c r="B455" s="589"/>
      <c r="C455" s="595"/>
      <c r="D455" s="596"/>
      <c r="E455" s="589"/>
      <c r="F455" s="589"/>
      <c r="G455" s="589"/>
      <c r="H455" s="591" t="s">
        <v>1892</v>
      </c>
      <c r="I455" s="591"/>
      <c r="J455" s="164" t="s">
        <v>1891</v>
      </c>
      <c r="K455" s="164" t="s">
        <v>0</v>
      </c>
      <c r="L455" s="165">
        <v>270.60000000000002</v>
      </c>
    </row>
    <row r="456" spans="1:12" ht="24" x14ac:dyDescent="0.2">
      <c r="A456" s="593"/>
      <c r="B456" s="161" t="s">
        <v>29</v>
      </c>
      <c r="C456" s="162" t="s">
        <v>30</v>
      </c>
      <c r="D456" s="162" t="s">
        <v>1893</v>
      </c>
      <c r="E456" s="162" t="s">
        <v>1894</v>
      </c>
      <c r="F456" s="592"/>
      <c r="G456" s="592"/>
      <c r="H456" s="591" t="s">
        <v>1895</v>
      </c>
      <c r="I456" s="591"/>
      <c r="J456" s="589" t="s">
        <v>1891</v>
      </c>
      <c r="K456" s="589" t="s">
        <v>1891</v>
      </c>
      <c r="L456" s="590">
        <v>0</v>
      </c>
    </row>
    <row r="457" spans="1:12" ht="36" x14ac:dyDescent="0.2">
      <c r="A457" s="593"/>
      <c r="B457" s="164" t="s">
        <v>4652</v>
      </c>
      <c r="C457" s="164" t="s">
        <v>4000</v>
      </c>
      <c r="D457" s="166">
        <v>43034</v>
      </c>
      <c r="E457" s="164" t="s">
        <v>4654</v>
      </c>
      <c r="F457" s="592"/>
      <c r="G457" s="592"/>
      <c r="H457" s="591"/>
      <c r="I457" s="591"/>
      <c r="J457" s="589"/>
      <c r="K457" s="589"/>
      <c r="L457" s="590"/>
    </row>
    <row r="458" spans="1:12" ht="24" x14ac:dyDescent="0.2">
      <c r="A458" s="593">
        <v>888</v>
      </c>
      <c r="B458" s="161" t="s">
        <v>20</v>
      </c>
      <c r="C458" s="162" t="s">
        <v>21</v>
      </c>
      <c r="D458" s="162" t="s">
        <v>1884</v>
      </c>
      <c r="E458" s="162" t="s">
        <v>1885</v>
      </c>
      <c r="F458" s="594" t="s">
        <v>14</v>
      </c>
      <c r="G458" s="594"/>
      <c r="H458" s="592"/>
      <c r="I458" s="592"/>
      <c r="J458" s="592"/>
      <c r="K458" s="592"/>
      <c r="L458" s="592"/>
    </row>
    <row r="459" spans="1:12" x14ac:dyDescent="0.2">
      <c r="A459" s="593"/>
      <c r="B459" s="589" t="s">
        <v>4648</v>
      </c>
      <c r="C459" s="595" t="s">
        <v>4655</v>
      </c>
      <c r="D459" s="596">
        <v>43044</v>
      </c>
      <c r="E459" s="589" t="s">
        <v>2230</v>
      </c>
      <c r="F459" s="589" t="s">
        <v>4656</v>
      </c>
      <c r="G459" s="589"/>
      <c r="H459" s="591" t="s">
        <v>1890</v>
      </c>
      <c r="I459" s="591"/>
      <c r="J459" s="164" t="s">
        <v>1891</v>
      </c>
      <c r="K459" s="164" t="s">
        <v>0</v>
      </c>
      <c r="L459" s="165">
        <v>362</v>
      </c>
    </row>
    <row r="460" spans="1:12" x14ac:dyDescent="0.2">
      <c r="A460" s="593"/>
      <c r="B460" s="589"/>
      <c r="C460" s="595"/>
      <c r="D460" s="596"/>
      <c r="E460" s="589"/>
      <c r="F460" s="589"/>
      <c r="G460" s="589"/>
      <c r="H460" s="591" t="s">
        <v>1892</v>
      </c>
      <c r="I460" s="591"/>
      <c r="J460" s="164" t="s">
        <v>1891</v>
      </c>
      <c r="K460" s="164" t="s">
        <v>0</v>
      </c>
      <c r="L460" s="165">
        <v>2784.26</v>
      </c>
    </row>
    <row r="461" spans="1:12" ht="24" x14ac:dyDescent="0.2">
      <c r="A461" s="593"/>
      <c r="B461" s="161" t="s">
        <v>29</v>
      </c>
      <c r="C461" s="162" t="s">
        <v>30</v>
      </c>
      <c r="D461" s="162" t="s">
        <v>1893</v>
      </c>
      <c r="E461" s="162" t="s">
        <v>1894</v>
      </c>
      <c r="F461" s="592"/>
      <c r="G461" s="592"/>
      <c r="H461" s="591" t="s">
        <v>1895</v>
      </c>
      <c r="I461" s="591"/>
      <c r="J461" s="589" t="s">
        <v>1891</v>
      </c>
      <c r="K461" s="589" t="s">
        <v>1891</v>
      </c>
      <c r="L461" s="590">
        <v>0</v>
      </c>
    </row>
    <row r="462" spans="1:12" ht="36" x14ac:dyDescent="0.2">
      <c r="A462" s="593"/>
      <c r="B462" s="164" t="s">
        <v>4652</v>
      </c>
      <c r="C462" s="164" t="s">
        <v>4656</v>
      </c>
      <c r="D462" s="166">
        <v>43048</v>
      </c>
      <c r="E462" s="164" t="s">
        <v>3045</v>
      </c>
      <c r="F462" s="592"/>
      <c r="G462" s="592"/>
      <c r="H462" s="591"/>
      <c r="I462" s="591"/>
      <c r="J462" s="589"/>
      <c r="K462" s="589"/>
      <c r="L462" s="590"/>
    </row>
    <row r="463" spans="1:12" ht="24" x14ac:dyDescent="0.2">
      <c r="A463" s="593">
        <v>889</v>
      </c>
      <c r="B463" s="161" t="s">
        <v>20</v>
      </c>
      <c r="C463" s="162" t="s">
        <v>21</v>
      </c>
      <c r="D463" s="162" t="s">
        <v>1884</v>
      </c>
      <c r="E463" s="162" t="s">
        <v>1885</v>
      </c>
      <c r="F463" s="594" t="s">
        <v>14</v>
      </c>
      <c r="G463" s="594"/>
      <c r="H463" s="592"/>
      <c r="I463" s="592"/>
      <c r="J463" s="592"/>
      <c r="K463" s="592"/>
      <c r="L463" s="592"/>
    </row>
    <row r="464" spans="1:12" x14ac:dyDescent="0.2">
      <c r="A464" s="593"/>
      <c r="B464" s="589" t="s">
        <v>4648</v>
      </c>
      <c r="C464" s="595" t="s">
        <v>4657</v>
      </c>
      <c r="D464" s="596">
        <v>43165</v>
      </c>
      <c r="E464" s="589" t="s">
        <v>3407</v>
      </c>
      <c r="F464" s="589" t="s">
        <v>3408</v>
      </c>
      <c r="G464" s="589"/>
      <c r="H464" s="591" t="s">
        <v>1890</v>
      </c>
      <c r="I464" s="591"/>
      <c r="J464" s="164" t="s">
        <v>1891</v>
      </c>
      <c r="K464" s="164" t="s">
        <v>0</v>
      </c>
      <c r="L464" s="165">
        <v>342</v>
      </c>
    </row>
    <row r="465" spans="1:12" x14ac:dyDescent="0.2">
      <c r="A465" s="593"/>
      <c r="B465" s="589"/>
      <c r="C465" s="595"/>
      <c r="D465" s="596"/>
      <c r="E465" s="589"/>
      <c r="F465" s="589"/>
      <c r="G465" s="589"/>
      <c r="H465" s="591" t="s">
        <v>1892</v>
      </c>
      <c r="I465" s="591"/>
      <c r="J465" s="164" t="s">
        <v>1891</v>
      </c>
      <c r="K465" s="164" t="s">
        <v>0</v>
      </c>
      <c r="L465" s="165">
        <v>666</v>
      </c>
    </row>
    <row r="466" spans="1:12" ht="24" x14ac:dyDescent="0.2">
      <c r="A466" s="593"/>
      <c r="B466" s="161" t="s">
        <v>29</v>
      </c>
      <c r="C466" s="162" t="s">
        <v>30</v>
      </c>
      <c r="D466" s="162" t="s">
        <v>1893</v>
      </c>
      <c r="E466" s="162" t="s">
        <v>1894</v>
      </c>
      <c r="F466" s="592"/>
      <c r="G466" s="592"/>
      <c r="H466" s="591" t="s">
        <v>1895</v>
      </c>
      <c r="I466" s="591"/>
      <c r="J466" s="589" t="s">
        <v>1891</v>
      </c>
      <c r="K466" s="589" t="s">
        <v>1891</v>
      </c>
      <c r="L466" s="590">
        <v>0</v>
      </c>
    </row>
    <row r="467" spans="1:12" ht="36" x14ac:dyDescent="0.2">
      <c r="A467" s="593"/>
      <c r="B467" s="164" t="s">
        <v>4652</v>
      </c>
      <c r="C467" s="164" t="s">
        <v>3408</v>
      </c>
      <c r="D467" s="166">
        <v>43167</v>
      </c>
      <c r="E467" s="164" t="s">
        <v>2575</v>
      </c>
      <c r="F467" s="592"/>
      <c r="G467" s="592"/>
      <c r="H467" s="591"/>
      <c r="I467" s="591"/>
      <c r="J467" s="589"/>
      <c r="K467" s="589"/>
      <c r="L467" s="590"/>
    </row>
    <row r="468" spans="1:12" ht="24" x14ac:dyDescent="0.2">
      <c r="A468" s="593">
        <v>890</v>
      </c>
      <c r="B468" s="161" t="s">
        <v>20</v>
      </c>
      <c r="C468" s="162" t="s">
        <v>21</v>
      </c>
      <c r="D468" s="162" t="s">
        <v>1884</v>
      </c>
      <c r="E468" s="162" t="s">
        <v>1885</v>
      </c>
      <c r="F468" s="594" t="s">
        <v>14</v>
      </c>
      <c r="G468" s="594"/>
      <c r="H468" s="592"/>
      <c r="I468" s="592"/>
      <c r="J468" s="592"/>
      <c r="K468" s="592"/>
      <c r="L468" s="592"/>
    </row>
    <row r="469" spans="1:12" x14ac:dyDescent="0.2">
      <c r="A469" s="593"/>
      <c r="B469" s="589" t="s">
        <v>4658</v>
      </c>
      <c r="C469" s="589" t="s">
        <v>4659</v>
      </c>
      <c r="D469" s="596">
        <v>43145</v>
      </c>
      <c r="E469" s="589" t="s">
        <v>2169</v>
      </c>
      <c r="F469" s="589" t="s">
        <v>4660</v>
      </c>
      <c r="G469" s="589"/>
      <c r="H469" s="591" t="s">
        <v>1890</v>
      </c>
      <c r="I469" s="591"/>
      <c r="J469" s="164" t="s">
        <v>1891</v>
      </c>
      <c r="K469" s="164" t="s">
        <v>0</v>
      </c>
      <c r="L469" s="165">
        <v>383.44</v>
      </c>
    </row>
    <row r="470" spans="1:12" x14ac:dyDescent="0.2">
      <c r="A470" s="593"/>
      <c r="B470" s="589"/>
      <c r="C470" s="589"/>
      <c r="D470" s="596"/>
      <c r="E470" s="589"/>
      <c r="F470" s="589"/>
      <c r="G470" s="589"/>
      <c r="H470" s="591" t="s">
        <v>1892</v>
      </c>
      <c r="I470" s="591"/>
      <c r="J470" s="164" t="s">
        <v>1891</v>
      </c>
      <c r="K470" s="164" t="s">
        <v>0</v>
      </c>
      <c r="L470" s="165">
        <v>446.69</v>
      </c>
    </row>
    <row r="471" spans="1:12" ht="24" x14ac:dyDescent="0.2">
      <c r="A471" s="593"/>
      <c r="B471" s="161" t="s">
        <v>29</v>
      </c>
      <c r="C471" s="162" t="s">
        <v>30</v>
      </c>
      <c r="D471" s="162" t="s">
        <v>1893</v>
      </c>
      <c r="E471" s="162" t="s">
        <v>1894</v>
      </c>
      <c r="F471" s="592"/>
      <c r="G471" s="592"/>
      <c r="H471" s="591" t="s">
        <v>1895</v>
      </c>
      <c r="I471" s="591"/>
      <c r="J471" s="589" t="s">
        <v>1891</v>
      </c>
      <c r="K471" s="589" t="s">
        <v>1891</v>
      </c>
      <c r="L471" s="590">
        <v>0</v>
      </c>
    </row>
    <row r="472" spans="1:12" ht="24" x14ac:dyDescent="0.2">
      <c r="A472" s="593"/>
      <c r="B472" s="164" t="s">
        <v>1923</v>
      </c>
      <c r="C472" s="164" t="s">
        <v>4660</v>
      </c>
      <c r="D472" s="166">
        <v>43147</v>
      </c>
      <c r="E472" s="164" t="s">
        <v>2758</v>
      </c>
      <c r="F472" s="592"/>
      <c r="G472" s="592"/>
      <c r="H472" s="591"/>
      <c r="I472" s="591"/>
      <c r="J472" s="589"/>
      <c r="K472" s="589"/>
      <c r="L472" s="590"/>
    </row>
    <row r="473" spans="1:12" ht="24" x14ac:dyDescent="0.2">
      <c r="A473" s="593">
        <v>891</v>
      </c>
      <c r="B473" s="161" t="s">
        <v>20</v>
      </c>
      <c r="C473" s="162" t="s">
        <v>21</v>
      </c>
      <c r="D473" s="162" t="s">
        <v>1884</v>
      </c>
      <c r="E473" s="162" t="s">
        <v>1885</v>
      </c>
      <c r="F473" s="594" t="s">
        <v>14</v>
      </c>
      <c r="G473" s="594"/>
      <c r="H473" s="592"/>
      <c r="I473" s="592"/>
      <c r="J473" s="592"/>
      <c r="K473" s="592"/>
      <c r="L473" s="592"/>
    </row>
    <row r="474" spans="1:12" x14ac:dyDescent="0.2">
      <c r="A474" s="593"/>
      <c r="B474" s="589" t="s">
        <v>4661</v>
      </c>
      <c r="C474" s="595" t="s">
        <v>4662</v>
      </c>
      <c r="D474" s="596">
        <v>43068</v>
      </c>
      <c r="E474" s="589" t="s">
        <v>1996</v>
      </c>
      <c r="F474" s="589" t="s">
        <v>4663</v>
      </c>
      <c r="G474" s="589"/>
      <c r="H474" s="591" t="s">
        <v>1890</v>
      </c>
      <c r="I474" s="591"/>
      <c r="J474" s="164" t="s">
        <v>1891</v>
      </c>
      <c r="K474" s="164" t="s">
        <v>0</v>
      </c>
      <c r="L474" s="165">
        <v>624.36</v>
      </c>
    </row>
    <row r="475" spans="1:12" x14ac:dyDescent="0.2">
      <c r="A475" s="593"/>
      <c r="B475" s="589"/>
      <c r="C475" s="595"/>
      <c r="D475" s="596"/>
      <c r="E475" s="589"/>
      <c r="F475" s="589"/>
      <c r="G475" s="589"/>
      <c r="H475" s="591" t="s">
        <v>1892</v>
      </c>
      <c r="I475" s="591"/>
      <c r="J475" s="164" t="s">
        <v>1891</v>
      </c>
      <c r="K475" s="164" t="s">
        <v>0</v>
      </c>
      <c r="L475" s="165">
        <v>142</v>
      </c>
    </row>
    <row r="476" spans="1:12" ht="24" x14ac:dyDescent="0.2">
      <c r="A476" s="593"/>
      <c r="B476" s="161" t="s">
        <v>29</v>
      </c>
      <c r="C476" s="162" t="s">
        <v>30</v>
      </c>
      <c r="D476" s="162" t="s">
        <v>1893</v>
      </c>
      <c r="E476" s="162" t="s">
        <v>1894</v>
      </c>
      <c r="F476" s="592"/>
      <c r="G476" s="592"/>
      <c r="H476" s="591" t="s">
        <v>1895</v>
      </c>
      <c r="I476" s="591"/>
      <c r="J476" s="589" t="s">
        <v>1891</v>
      </c>
      <c r="K476" s="589" t="s">
        <v>0</v>
      </c>
      <c r="L476" s="590">
        <v>749</v>
      </c>
    </row>
    <row r="477" spans="1:12" ht="24" x14ac:dyDescent="0.2">
      <c r="A477" s="593"/>
      <c r="B477" s="164" t="s">
        <v>1896</v>
      </c>
      <c r="C477" s="164" t="s">
        <v>4663</v>
      </c>
      <c r="D477" s="166">
        <v>43070</v>
      </c>
      <c r="E477" s="164" t="s">
        <v>3196</v>
      </c>
      <c r="F477" s="592"/>
      <c r="G477" s="592"/>
      <c r="H477" s="591"/>
      <c r="I477" s="591"/>
      <c r="J477" s="589"/>
      <c r="K477" s="589"/>
      <c r="L477" s="590"/>
    </row>
    <row r="478" spans="1:12" ht="24" x14ac:dyDescent="0.2">
      <c r="A478" s="593">
        <v>892</v>
      </c>
      <c r="B478" s="161" t="s">
        <v>20</v>
      </c>
      <c r="C478" s="162" t="s">
        <v>21</v>
      </c>
      <c r="D478" s="162" t="s">
        <v>1884</v>
      </c>
      <c r="E478" s="162" t="s">
        <v>1885</v>
      </c>
      <c r="F478" s="594" t="s">
        <v>14</v>
      </c>
      <c r="G478" s="594"/>
      <c r="H478" s="592"/>
      <c r="I478" s="592"/>
      <c r="J478" s="592"/>
      <c r="K478" s="592"/>
      <c r="L478" s="592"/>
    </row>
    <row r="479" spans="1:12" x14ac:dyDescent="0.2">
      <c r="A479" s="593"/>
      <c r="B479" s="589" t="s">
        <v>4661</v>
      </c>
      <c r="C479" s="595" t="s">
        <v>4664</v>
      </c>
      <c r="D479" s="596">
        <v>43167</v>
      </c>
      <c r="E479" s="589" t="s">
        <v>4665</v>
      </c>
      <c r="F479" s="589" t="s">
        <v>4666</v>
      </c>
      <c r="G479" s="589"/>
      <c r="H479" s="591" t="s">
        <v>1890</v>
      </c>
      <c r="I479" s="591"/>
      <c r="J479" s="164" t="s">
        <v>1891</v>
      </c>
      <c r="K479" s="164" t="s">
        <v>0</v>
      </c>
      <c r="L479" s="165">
        <v>226.86</v>
      </c>
    </row>
    <row r="480" spans="1:12" x14ac:dyDescent="0.2">
      <c r="A480" s="593"/>
      <c r="B480" s="589"/>
      <c r="C480" s="595"/>
      <c r="D480" s="596"/>
      <c r="E480" s="589"/>
      <c r="F480" s="589"/>
      <c r="G480" s="589"/>
      <c r="H480" s="591" t="s">
        <v>1892</v>
      </c>
      <c r="I480" s="591"/>
      <c r="J480" s="589" t="s">
        <v>1891</v>
      </c>
      <c r="K480" s="589" t="s">
        <v>0</v>
      </c>
      <c r="L480" s="590">
        <v>294.60000000000002</v>
      </c>
    </row>
    <row r="481" spans="1:12" x14ac:dyDescent="0.2">
      <c r="A481" s="593"/>
      <c r="B481" s="589"/>
      <c r="C481" s="595"/>
      <c r="D481" s="596"/>
      <c r="E481" s="589"/>
      <c r="F481" s="589"/>
      <c r="G481" s="589"/>
      <c r="H481" s="591"/>
      <c r="I481" s="591"/>
      <c r="J481" s="589"/>
      <c r="K481" s="589"/>
      <c r="L481" s="590"/>
    </row>
    <row r="482" spans="1:12" ht="24" x14ac:dyDescent="0.2">
      <c r="A482" s="593"/>
      <c r="B482" s="161" t="s">
        <v>29</v>
      </c>
      <c r="C482" s="162" t="s">
        <v>30</v>
      </c>
      <c r="D482" s="162" t="s">
        <v>1893</v>
      </c>
      <c r="E482" s="162" t="s">
        <v>1894</v>
      </c>
      <c r="F482" s="592"/>
      <c r="G482" s="592"/>
      <c r="H482" s="591" t="s">
        <v>1895</v>
      </c>
      <c r="I482" s="591"/>
      <c r="J482" s="589" t="s">
        <v>1891</v>
      </c>
      <c r="K482" s="589" t="s">
        <v>1891</v>
      </c>
      <c r="L482" s="590">
        <v>0</v>
      </c>
    </row>
    <row r="483" spans="1:12" ht="24" x14ac:dyDescent="0.2">
      <c r="A483" s="593"/>
      <c r="B483" s="164" t="s">
        <v>1896</v>
      </c>
      <c r="C483" s="164" t="s">
        <v>4666</v>
      </c>
      <c r="D483" s="166">
        <v>43169</v>
      </c>
      <c r="E483" s="164" t="s">
        <v>3557</v>
      </c>
      <c r="F483" s="592"/>
      <c r="G483" s="592"/>
      <c r="H483" s="591"/>
      <c r="I483" s="591"/>
      <c r="J483" s="589"/>
      <c r="K483" s="589"/>
      <c r="L483" s="590"/>
    </row>
    <row r="484" spans="1:12" ht="24" x14ac:dyDescent="0.2">
      <c r="A484" s="593">
        <v>893</v>
      </c>
      <c r="B484" s="161" t="s">
        <v>20</v>
      </c>
      <c r="C484" s="162" t="s">
        <v>21</v>
      </c>
      <c r="D484" s="162" t="s">
        <v>1884</v>
      </c>
      <c r="E484" s="162" t="s">
        <v>1885</v>
      </c>
      <c r="F484" s="594" t="s">
        <v>14</v>
      </c>
      <c r="G484" s="594"/>
      <c r="H484" s="592"/>
      <c r="I484" s="592"/>
      <c r="J484" s="592"/>
      <c r="K484" s="592"/>
      <c r="L484" s="592"/>
    </row>
    <row r="485" spans="1:12" x14ac:dyDescent="0.2">
      <c r="A485" s="593"/>
      <c r="B485" s="589" t="s">
        <v>4667</v>
      </c>
      <c r="C485" s="589" t="s">
        <v>4668</v>
      </c>
      <c r="D485" s="596">
        <v>43030</v>
      </c>
      <c r="E485" s="589" t="s">
        <v>2234</v>
      </c>
      <c r="F485" s="589" t="s">
        <v>4669</v>
      </c>
      <c r="G485" s="589"/>
      <c r="H485" s="591" t="s">
        <v>1890</v>
      </c>
      <c r="I485" s="591"/>
      <c r="J485" s="164" t="s">
        <v>1891</v>
      </c>
      <c r="K485" s="164" t="s">
        <v>0</v>
      </c>
      <c r="L485" s="165">
        <v>735</v>
      </c>
    </row>
    <row r="486" spans="1:12" x14ac:dyDescent="0.2">
      <c r="A486" s="593"/>
      <c r="B486" s="589"/>
      <c r="C486" s="589"/>
      <c r="D486" s="596"/>
      <c r="E486" s="589"/>
      <c r="F486" s="589"/>
      <c r="G486" s="589"/>
      <c r="H486" s="591" t="s">
        <v>1892</v>
      </c>
      <c r="I486" s="591"/>
      <c r="J486" s="164" t="s">
        <v>1891</v>
      </c>
      <c r="K486" s="164" t="s">
        <v>1891</v>
      </c>
      <c r="L486" s="165">
        <v>0</v>
      </c>
    </row>
    <row r="487" spans="1:12" ht="24" x14ac:dyDescent="0.2">
      <c r="A487" s="593"/>
      <c r="B487" s="161" t="s">
        <v>29</v>
      </c>
      <c r="C487" s="162" t="s">
        <v>30</v>
      </c>
      <c r="D487" s="162" t="s">
        <v>1893</v>
      </c>
      <c r="E487" s="162" t="s">
        <v>1894</v>
      </c>
      <c r="F487" s="592"/>
      <c r="G487" s="592"/>
      <c r="H487" s="591" t="s">
        <v>1895</v>
      </c>
      <c r="I487" s="591"/>
      <c r="J487" s="589" t="s">
        <v>1891</v>
      </c>
      <c r="K487" s="589" t="s">
        <v>1891</v>
      </c>
      <c r="L487" s="590">
        <v>0</v>
      </c>
    </row>
    <row r="488" spans="1:12" ht="24" x14ac:dyDescent="0.2">
      <c r="A488" s="593"/>
      <c r="B488" s="164" t="s">
        <v>2052</v>
      </c>
      <c r="C488" s="164" t="s">
        <v>4669</v>
      </c>
      <c r="D488" s="166">
        <v>43033</v>
      </c>
      <c r="E488" s="164" t="s">
        <v>4670</v>
      </c>
      <c r="F488" s="592"/>
      <c r="G488" s="592"/>
      <c r="H488" s="591"/>
      <c r="I488" s="591"/>
      <c r="J488" s="589"/>
      <c r="K488" s="589"/>
      <c r="L488" s="590"/>
    </row>
    <row r="489" spans="1:12" ht="24" x14ac:dyDescent="0.2">
      <c r="A489" s="593">
        <v>894</v>
      </c>
      <c r="B489" s="161" t="s">
        <v>20</v>
      </c>
      <c r="C489" s="162" t="s">
        <v>21</v>
      </c>
      <c r="D489" s="162" t="s">
        <v>1884</v>
      </c>
      <c r="E489" s="162" t="s">
        <v>1885</v>
      </c>
      <c r="F489" s="594" t="s">
        <v>14</v>
      </c>
      <c r="G489" s="594"/>
      <c r="H489" s="592"/>
      <c r="I489" s="592"/>
      <c r="J489" s="592"/>
      <c r="K489" s="592"/>
      <c r="L489" s="592"/>
    </row>
    <row r="490" spans="1:12" x14ac:dyDescent="0.2">
      <c r="A490" s="593"/>
      <c r="B490" s="589" t="s">
        <v>4667</v>
      </c>
      <c r="C490" s="589" t="s">
        <v>4671</v>
      </c>
      <c r="D490" s="596">
        <v>43038</v>
      </c>
      <c r="E490" s="589" t="s">
        <v>2215</v>
      </c>
      <c r="F490" s="589" t="s">
        <v>3752</v>
      </c>
      <c r="G490" s="589"/>
      <c r="H490" s="591" t="s">
        <v>1890</v>
      </c>
      <c r="I490" s="591"/>
      <c r="J490" s="164" t="s">
        <v>1891</v>
      </c>
      <c r="K490" s="164" t="s">
        <v>0</v>
      </c>
      <c r="L490" s="165">
        <v>260.2</v>
      </c>
    </row>
    <row r="491" spans="1:12" x14ac:dyDescent="0.2">
      <c r="A491" s="593"/>
      <c r="B491" s="589"/>
      <c r="C491" s="589"/>
      <c r="D491" s="596"/>
      <c r="E491" s="589"/>
      <c r="F491" s="589"/>
      <c r="G491" s="589"/>
      <c r="H491" s="591" t="s">
        <v>1892</v>
      </c>
      <c r="I491" s="591"/>
      <c r="J491" s="164" t="s">
        <v>1891</v>
      </c>
      <c r="K491" s="164" t="s">
        <v>0</v>
      </c>
      <c r="L491" s="165">
        <v>5300</v>
      </c>
    </row>
    <row r="492" spans="1:12" ht="24" x14ac:dyDescent="0.2">
      <c r="A492" s="593"/>
      <c r="B492" s="161" t="s">
        <v>29</v>
      </c>
      <c r="C492" s="162" t="s">
        <v>30</v>
      </c>
      <c r="D492" s="162" t="s">
        <v>1893</v>
      </c>
      <c r="E492" s="162" t="s">
        <v>1894</v>
      </c>
      <c r="F492" s="592"/>
      <c r="G492" s="592"/>
      <c r="H492" s="591" t="s">
        <v>1895</v>
      </c>
      <c r="I492" s="591"/>
      <c r="J492" s="589" t="s">
        <v>1891</v>
      </c>
      <c r="K492" s="589" t="s">
        <v>1891</v>
      </c>
      <c r="L492" s="590">
        <v>0</v>
      </c>
    </row>
    <row r="493" spans="1:12" ht="24" x14ac:dyDescent="0.2">
      <c r="A493" s="593"/>
      <c r="B493" s="164" t="s">
        <v>2052</v>
      </c>
      <c r="C493" s="164" t="s">
        <v>3752</v>
      </c>
      <c r="D493" s="166">
        <v>43041</v>
      </c>
      <c r="E493" s="164" t="s">
        <v>4672</v>
      </c>
      <c r="F493" s="592"/>
      <c r="G493" s="592"/>
      <c r="H493" s="591"/>
      <c r="I493" s="591"/>
      <c r="J493" s="589"/>
      <c r="K493" s="589"/>
      <c r="L493" s="590"/>
    </row>
    <row r="494" spans="1:12" ht="24" x14ac:dyDescent="0.2">
      <c r="A494" s="593">
        <v>895</v>
      </c>
      <c r="B494" s="161" t="s">
        <v>20</v>
      </c>
      <c r="C494" s="162" t="s">
        <v>21</v>
      </c>
      <c r="D494" s="162" t="s">
        <v>1884</v>
      </c>
      <c r="E494" s="162" t="s">
        <v>1885</v>
      </c>
      <c r="F494" s="594" t="s">
        <v>14</v>
      </c>
      <c r="G494" s="594"/>
      <c r="H494" s="592"/>
      <c r="I494" s="592"/>
      <c r="J494" s="592"/>
      <c r="K494" s="592"/>
      <c r="L494" s="592"/>
    </row>
    <row r="495" spans="1:12" x14ac:dyDescent="0.2">
      <c r="A495" s="593"/>
      <c r="B495" s="589" t="s">
        <v>4667</v>
      </c>
      <c r="C495" s="589" t="s">
        <v>4673</v>
      </c>
      <c r="D495" s="596">
        <v>43044</v>
      </c>
      <c r="E495" s="589" t="s">
        <v>3407</v>
      </c>
      <c r="F495" s="589" t="s">
        <v>2125</v>
      </c>
      <c r="G495" s="589"/>
      <c r="H495" s="591" t="s">
        <v>1890</v>
      </c>
      <c r="I495" s="591"/>
      <c r="J495" s="164" t="s">
        <v>1891</v>
      </c>
      <c r="K495" s="164" t="s">
        <v>0</v>
      </c>
      <c r="L495" s="165">
        <v>304</v>
      </c>
    </row>
    <row r="496" spans="1:12" x14ac:dyDescent="0.2">
      <c r="A496" s="593"/>
      <c r="B496" s="589"/>
      <c r="C496" s="589"/>
      <c r="D496" s="596"/>
      <c r="E496" s="589"/>
      <c r="F496" s="589"/>
      <c r="G496" s="589"/>
      <c r="H496" s="591" t="s">
        <v>1892</v>
      </c>
      <c r="I496" s="591"/>
      <c r="J496" s="164" t="s">
        <v>1891</v>
      </c>
      <c r="K496" s="164" t="s">
        <v>0</v>
      </c>
      <c r="L496" s="165">
        <v>416.4</v>
      </c>
    </row>
    <row r="497" spans="1:12" ht="24" x14ac:dyDescent="0.2">
      <c r="A497" s="593"/>
      <c r="B497" s="161" t="s">
        <v>29</v>
      </c>
      <c r="C497" s="162" t="s">
        <v>30</v>
      </c>
      <c r="D497" s="162" t="s">
        <v>1893</v>
      </c>
      <c r="E497" s="162" t="s">
        <v>1894</v>
      </c>
      <c r="F497" s="592"/>
      <c r="G497" s="592"/>
      <c r="H497" s="591" t="s">
        <v>1895</v>
      </c>
      <c r="I497" s="591"/>
      <c r="J497" s="589" t="s">
        <v>1891</v>
      </c>
      <c r="K497" s="589" t="s">
        <v>1891</v>
      </c>
      <c r="L497" s="590">
        <v>0</v>
      </c>
    </row>
    <row r="498" spans="1:12" ht="24" x14ac:dyDescent="0.2">
      <c r="A498" s="593"/>
      <c r="B498" s="164" t="s">
        <v>2052</v>
      </c>
      <c r="C498" s="164" t="s">
        <v>2125</v>
      </c>
      <c r="D498" s="166">
        <v>43046</v>
      </c>
      <c r="E498" s="164" t="s">
        <v>2491</v>
      </c>
      <c r="F498" s="592"/>
      <c r="G498" s="592"/>
      <c r="H498" s="591"/>
      <c r="I498" s="591"/>
      <c r="J498" s="589"/>
      <c r="K498" s="589"/>
      <c r="L498" s="590"/>
    </row>
    <row r="499" spans="1:12" ht="24" x14ac:dyDescent="0.2">
      <c r="A499" s="593">
        <v>896</v>
      </c>
      <c r="B499" s="161" t="s">
        <v>20</v>
      </c>
      <c r="C499" s="162" t="s">
        <v>21</v>
      </c>
      <c r="D499" s="162" t="s">
        <v>1884</v>
      </c>
      <c r="E499" s="162" t="s">
        <v>1885</v>
      </c>
      <c r="F499" s="594" t="s">
        <v>14</v>
      </c>
      <c r="G499" s="594"/>
      <c r="H499" s="592"/>
      <c r="I499" s="592"/>
      <c r="J499" s="592"/>
      <c r="K499" s="592"/>
      <c r="L499" s="592"/>
    </row>
    <row r="500" spans="1:12" x14ac:dyDescent="0.2">
      <c r="A500" s="593"/>
      <c r="B500" s="589" t="s">
        <v>4667</v>
      </c>
      <c r="C500" s="595" t="s">
        <v>4674</v>
      </c>
      <c r="D500" s="596">
        <v>43073</v>
      </c>
      <c r="E500" s="589" t="s">
        <v>2234</v>
      </c>
      <c r="F500" s="589" t="s">
        <v>3299</v>
      </c>
      <c r="G500" s="589"/>
      <c r="H500" s="591" t="s">
        <v>1890</v>
      </c>
      <c r="I500" s="591"/>
      <c r="J500" s="164" t="s">
        <v>1891</v>
      </c>
      <c r="K500" s="164" t="s">
        <v>0</v>
      </c>
      <c r="L500" s="165">
        <v>716</v>
      </c>
    </row>
    <row r="501" spans="1:12" x14ac:dyDescent="0.2">
      <c r="A501" s="593"/>
      <c r="B501" s="589"/>
      <c r="C501" s="595"/>
      <c r="D501" s="596"/>
      <c r="E501" s="589"/>
      <c r="F501" s="589"/>
      <c r="G501" s="589"/>
      <c r="H501" s="591" t="s">
        <v>1892</v>
      </c>
      <c r="I501" s="591"/>
      <c r="J501" s="164" t="s">
        <v>1891</v>
      </c>
      <c r="K501" s="164" t="s">
        <v>1891</v>
      </c>
      <c r="L501" s="165">
        <v>0</v>
      </c>
    </row>
    <row r="502" spans="1:12" ht="24" x14ac:dyDescent="0.2">
      <c r="A502" s="593"/>
      <c r="B502" s="161" t="s">
        <v>29</v>
      </c>
      <c r="C502" s="162" t="s">
        <v>30</v>
      </c>
      <c r="D502" s="162" t="s">
        <v>1893</v>
      </c>
      <c r="E502" s="162" t="s">
        <v>1894</v>
      </c>
      <c r="F502" s="592"/>
      <c r="G502" s="592"/>
      <c r="H502" s="591" t="s">
        <v>1895</v>
      </c>
      <c r="I502" s="591"/>
      <c r="J502" s="589" t="s">
        <v>1891</v>
      </c>
      <c r="K502" s="589" t="s">
        <v>1891</v>
      </c>
      <c r="L502" s="590">
        <v>0</v>
      </c>
    </row>
    <row r="503" spans="1:12" ht="24" x14ac:dyDescent="0.2">
      <c r="A503" s="593"/>
      <c r="B503" s="164" t="s">
        <v>2052</v>
      </c>
      <c r="C503" s="164" t="s">
        <v>3299</v>
      </c>
      <c r="D503" s="166">
        <v>43077</v>
      </c>
      <c r="E503" s="164" t="s">
        <v>3252</v>
      </c>
      <c r="F503" s="592"/>
      <c r="G503" s="592"/>
      <c r="H503" s="591"/>
      <c r="I503" s="591"/>
      <c r="J503" s="589"/>
      <c r="K503" s="589"/>
      <c r="L503" s="590"/>
    </row>
    <row r="504" spans="1:12" ht="24" x14ac:dyDescent="0.2">
      <c r="A504" s="593">
        <v>897</v>
      </c>
      <c r="B504" s="161" t="s">
        <v>20</v>
      </c>
      <c r="C504" s="162" t="s">
        <v>21</v>
      </c>
      <c r="D504" s="162" t="s">
        <v>1884</v>
      </c>
      <c r="E504" s="162" t="s">
        <v>1885</v>
      </c>
      <c r="F504" s="594" t="s">
        <v>14</v>
      </c>
      <c r="G504" s="594"/>
      <c r="H504" s="592"/>
      <c r="I504" s="592"/>
      <c r="J504" s="592"/>
      <c r="K504" s="592"/>
      <c r="L504" s="592"/>
    </row>
    <row r="505" spans="1:12" x14ac:dyDescent="0.2">
      <c r="A505" s="593"/>
      <c r="B505" s="589" t="s">
        <v>4667</v>
      </c>
      <c r="C505" s="595" t="s">
        <v>4675</v>
      </c>
      <c r="D505" s="596">
        <v>43081</v>
      </c>
      <c r="E505" s="589" t="s">
        <v>2382</v>
      </c>
      <c r="F505" s="589" t="s">
        <v>4435</v>
      </c>
      <c r="G505" s="589"/>
      <c r="H505" s="591" t="s">
        <v>1890</v>
      </c>
      <c r="I505" s="591"/>
      <c r="J505" s="164" t="s">
        <v>1891</v>
      </c>
      <c r="K505" s="164" t="s">
        <v>0</v>
      </c>
      <c r="L505" s="165">
        <v>352</v>
      </c>
    </row>
    <row r="506" spans="1:12" x14ac:dyDescent="0.2">
      <c r="A506" s="593"/>
      <c r="B506" s="589"/>
      <c r="C506" s="595"/>
      <c r="D506" s="596"/>
      <c r="E506" s="589"/>
      <c r="F506" s="589"/>
      <c r="G506" s="589"/>
      <c r="H506" s="591" t="s">
        <v>1892</v>
      </c>
      <c r="I506" s="591"/>
      <c r="J506" s="164" t="s">
        <v>1891</v>
      </c>
      <c r="K506" s="164" t="s">
        <v>0</v>
      </c>
      <c r="L506" s="165">
        <v>417</v>
      </c>
    </row>
    <row r="507" spans="1:12" ht="24" x14ac:dyDescent="0.2">
      <c r="A507" s="593"/>
      <c r="B507" s="161" t="s">
        <v>29</v>
      </c>
      <c r="C507" s="162" t="s">
        <v>30</v>
      </c>
      <c r="D507" s="162" t="s">
        <v>1893</v>
      </c>
      <c r="E507" s="162" t="s">
        <v>1894</v>
      </c>
      <c r="F507" s="592"/>
      <c r="G507" s="592"/>
      <c r="H507" s="591" t="s">
        <v>1895</v>
      </c>
      <c r="I507" s="591"/>
      <c r="J507" s="589" t="s">
        <v>1891</v>
      </c>
      <c r="K507" s="589" t="s">
        <v>0</v>
      </c>
      <c r="L507" s="590">
        <v>1500</v>
      </c>
    </row>
    <row r="508" spans="1:12" ht="24" x14ac:dyDescent="0.2">
      <c r="A508" s="593"/>
      <c r="B508" s="164" t="s">
        <v>2052</v>
      </c>
      <c r="C508" s="164" t="s">
        <v>4435</v>
      </c>
      <c r="D508" s="166">
        <v>43083</v>
      </c>
      <c r="E508" s="164" t="s">
        <v>4676</v>
      </c>
      <c r="F508" s="592"/>
      <c r="G508" s="592"/>
      <c r="H508" s="591"/>
      <c r="I508" s="591"/>
      <c r="J508" s="589"/>
      <c r="K508" s="589"/>
      <c r="L508" s="590"/>
    </row>
    <row r="509" spans="1:12" ht="24" x14ac:dyDescent="0.2">
      <c r="A509" s="593">
        <v>898</v>
      </c>
      <c r="B509" s="161" t="s">
        <v>20</v>
      </c>
      <c r="C509" s="162" t="s">
        <v>21</v>
      </c>
      <c r="D509" s="162" t="s">
        <v>1884</v>
      </c>
      <c r="E509" s="162" t="s">
        <v>1885</v>
      </c>
      <c r="F509" s="594" t="s">
        <v>14</v>
      </c>
      <c r="G509" s="594"/>
      <c r="H509" s="592"/>
      <c r="I509" s="592"/>
      <c r="J509" s="592"/>
      <c r="K509" s="592"/>
      <c r="L509" s="592"/>
    </row>
    <row r="510" spans="1:12" x14ac:dyDescent="0.2">
      <c r="A510" s="593"/>
      <c r="B510" s="589" t="s">
        <v>4677</v>
      </c>
      <c r="C510" s="595" t="s">
        <v>4678</v>
      </c>
      <c r="D510" s="596">
        <v>43172</v>
      </c>
      <c r="E510" s="589" t="s">
        <v>4679</v>
      </c>
      <c r="F510" s="589" t="s">
        <v>4680</v>
      </c>
      <c r="G510" s="589"/>
      <c r="H510" s="591" t="s">
        <v>1890</v>
      </c>
      <c r="I510" s="591"/>
      <c r="J510" s="164" t="s">
        <v>1891</v>
      </c>
      <c r="K510" s="164" t="s">
        <v>0</v>
      </c>
      <c r="L510" s="165">
        <v>351.96</v>
      </c>
    </row>
    <row r="511" spans="1:12" x14ac:dyDescent="0.2">
      <c r="A511" s="593"/>
      <c r="B511" s="589"/>
      <c r="C511" s="595"/>
      <c r="D511" s="596"/>
      <c r="E511" s="589"/>
      <c r="F511" s="589"/>
      <c r="G511" s="589"/>
      <c r="H511" s="591" t="s">
        <v>1892</v>
      </c>
      <c r="I511" s="591"/>
      <c r="J511" s="589" t="s">
        <v>1891</v>
      </c>
      <c r="K511" s="589" t="s">
        <v>0</v>
      </c>
      <c r="L511" s="590">
        <v>3467.23</v>
      </c>
    </row>
    <row r="512" spans="1:12" x14ac:dyDescent="0.2">
      <c r="A512" s="593"/>
      <c r="B512" s="589"/>
      <c r="C512" s="595"/>
      <c r="D512" s="596"/>
      <c r="E512" s="589"/>
      <c r="F512" s="589"/>
      <c r="G512" s="589"/>
      <c r="H512" s="591"/>
      <c r="I512" s="591"/>
      <c r="J512" s="589"/>
      <c r="K512" s="589"/>
      <c r="L512" s="590"/>
    </row>
    <row r="513" spans="1:12" ht="24" x14ac:dyDescent="0.2">
      <c r="A513" s="593"/>
      <c r="B513" s="161" t="s">
        <v>29</v>
      </c>
      <c r="C513" s="162" t="s">
        <v>30</v>
      </c>
      <c r="D513" s="162" t="s">
        <v>1893</v>
      </c>
      <c r="E513" s="162" t="s">
        <v>1894</v>
      </c>
      <c r="F513" s="592"/>
      <c r="G513" s="592"/>
      <c r="H513" s="591" t="s">
        <v>1895</v>
      </c>
      <c r="I513" s="591"/>
      <c r="J513" s="589" t="s">
        <v>1891</v>
      </c>
      <c r="K513" s="589" t="s">
        <v>1891</v>
      </c>
      <c r="L513" s="590">
        <v>0</v>
      </c>
    </row>
    <row r="514" spans="1:12" ht="24" x14ac:dyDescent="0.2">
      <c r="A514" s="593"/>
      <c r="B514" s="164" t="s">
        <v>1896</v>
      </c>
      <c r="C514" s="164" t="s">
        <v>4680</v>
      </c>
      <c r="D514" s="166">
        <v>43176</v>
      </c>
      <c r="E514" s="164" t="s">
        <v>4681</v>
      </c>
      <c r="F514" s="592"/>
      <c r="G514" s="592"/>
      <c r="H514" s="591"/>
      <c r="I514" s="591"/>
      <c r="J514" s="589"/>
      <c r="K514" s="589"/>
      <c r="L514" s="590"/>
    </row>
    <row r="515" spans="1:12" ht="24" x14ac:dyDescent="0.2">
      <c r="A515" s="593">
        <v>899</v>
      </c>
      <c r="B515" s="161" t="s">
        <v>20</v>
      </c>
      <c r="C515" s="162" t="s">
        <v>21</v>
      </c>
      <c r="D515" s="162" t="s">
        <v>1884</v>
      </c>
      <c r="E515" s="162" t="s">
        <v>1885</v>
      </c>
      <c r="F515" s="594" t="s">
        <v>14</v>
      </c>
      <c r="G515" s="594"/>
      <c r="H515" s="592"/>
      <c r="I515" s="592"/>
      <c r="J515" s="592"/>
      <c r="K515" s="592"/>
      <c r="L515" s="592"/>
    </row>
    <row r="516" spans="1:12" x14ac:dyDescent="0.2">
      <c r="A516" s="593"/>
      <c r="B516" s="589" t="s">
        <v>4682</v>
      </c>
      <c r="C516" s="595" t="s">
        <v>4683</v>
      </c>
      <c r="D516" s="596">
        <v>43020</v>
      </c>
      <c r="E516" s="589" t="s">
        <v>2004</v>
      </c>
      <c r="F516" s="589" t="s">
        <v>2757</v>
      </c>
      <c r="G516" s="589"/>
      <c r="H516" s="591" t="s">
        <v>1890</v>
      </c>
      <c r="I516" s="591"/>
      <c r="J516" s="164" t="s">
        <v>1891</v>
      </c>
      <c r="K516" s="164" t="s">
        <v>0</v>
      </c>
      <c r="L516" s="165">
        <v>522.93000000000006</v>
      </c>
    </row>
    <row r="517" spans="1:12" x14ac:dyDescent="0.2">
      <c r="A517" s="593"/>
      <c r="B517" s="589"/>
      <c r="C517" s="595"/>
      <c r="D517" s="596"/>
      <c r="E517" s="589"/>
      <c r="F517" s="589"/>
      <c r="G517" s="589"/>
      <c r="H517" s="591" t="s">
        <v>1892</v>
      </c>
      <c r="I517" s="591"/>
      <c r="J517" s="164" t="s">
        <v>1891</v>
      </c>
      <c r="K517" s="164" t="s">
        <v>0</v>
      </c>
      <c r="L517" s="165">
        <v>371.95</v>
      </c>
    </row>
    <row r="518" spans="1:12" ht="24" x14ac:dyDescent="0.2">
      <c r="A518" s="593"/>
      <c r="B518" s="161" t="s">
        <v>29</v>
      </c>
      <c r="C518" s="162" t="s">
        <v>30</v>
      </c>
      <c r="D518" s="162" t="s">
        <v>1893</v>
      </c>
      <c r="E518" s="162" t="s">
        <v>1894</v>
      </c>
      <c r="F518" s="592"/>
      <c r="G518" s="592"/>
      <c r="H518" s="591" t="s">
        <v>1895</v>
      </c>
      <c r="I518" s="591"/>
      <c r="J518" s="589" t="s">
        <v>1891</v>
      </c>
      <c r="K518" s="589" t="s">
        <v>0</v>
      </c>
      <c r="L518" s="590">
        <v>184</v>
      </c>
    </row>
    <row r="519" spans="1:12" ht="24" x14ac:dyDescent="0.2">
      <c r="A519" s="593"/>
      <c r="B519" s="164" t="s">
        <v>1896</v>
      </c>
      <c r="C519" s="164" t="s">
        <v>2757</v>
      </c>
      <c r="D519" s="166">
        <v>43022</v>
      </c>
      <c r="E519" s="164" t="s">
        <v>2752</v>
      </c>
      <c r="F519" s="592"/>
      <c r="G519" s="592"/>
      <c r="H519" s="591"/>
      <c r="I519" s="591"/>
      <c r="J519" s="589"/>
      <c r="K519" s="589"/>
      <c r="L519" s="590"/>
    </row>
    <row r="520" spans="1:12" ht="24" x14ac:dyDescent="0.2">
      <c r="A520" s="593">
        <v>900</v>
      </c>
      <c r="B520" s="161" t="s">
        <v>20</v>
      </c>
      <c r="C520" s="162" t="s">
        <v>21</v>
      </c>
      <c r="D520" s="162" t="s">
        <v>1884</v>
      </c>
      <c r="E520" s="162" t="s">
        <v>1885</v>
      </c>
      <c r="F520" s="594" t="s">
        <v>14</v>
      </c>
      <c r="G520" s="594"/>
      <c r="H520" s="592"/>
      <c r="I520" s="592"/>
      <c r="J520" s="592"/>
      <c r="K520" s="592"/>
      <c r="L520" s="592"/>
    </row>
    <row r="521" spans="1:12" x14ac:dyDescent="0.2">
      <c r="A521" s="593"/>
      <c r="B521" s="589" t="s">
        <v>4682</v>
      </c>
      <c r="C521" s="595" t="s">
        <v>4684</v>
      </c>
      <c r="D521" s="596">
        <v>43027</v>
      </c>
      <c r="E521" s="589" t="s">
        <v>4685</v>
      </c>
      <c r="F521" s="589" t="s">
        <v>4686</v>
      </c>
      <c r="G521" s="589"/>
      <c r="H521" s="591" t="s">
        <v>1890</v>
      </c>
      <c r="I521" s="591"/>
      <c r="J521" s="164" t="s">
        <v>1891</v>
      </c>
      <c r="K521" s="164" t="s">
        <v>0</v>
      </c>
      <c r="L521" s="165">
        <v>682.47</v>
      </c>
    </row>
    <row r="522" spans="1:12" x14ac:dyDescent="0.2">
      <c r="A522" s="593"/>
      <c r="B522" s="589"/>
      <c r="C522" s="595"/>
      <c r="D522" s="596"/>
      <c r="E522" s="589"/>
      <c r="F522" s="589"/>
      <c r="G522" s="589"/>
      <c r="H522" s="591" t="s">
        <v>1892</v>
      </c>
      <c r="I522" s="591"/>
      <c r="J522" s="164" t="s">
        <v>1891</v>
      </c>
      <c r="K522" s="164" t="s">
        <v>0</v>
      </c>
      <c r="L522" s="165">
        <v>430.38</v>
      </c>
    </row>
    <row r="523" spans="1:12" ht="24" x14ac:dyDescent="0.2">
      <c r="A523" s="593"/>
      <c r="B523" s="161" t="s">
        <v>29</v>
      </c>
      <c r="C523" s="162" t="s">
        <v>30</v>
      </c>
      <c r="D523" s="162" t="s">
        <v>1893</v>
      </c>
      <c r="E523" s="162" t="s">
        <v>1894</v>
      </c>
      <c r="F523" s="592"/>
      <c r="G523" s="592"/>
      <c r="H523" s="591" t="s">
        <v>1895</v>
      </c>
      <c r="I523" s="591"/>
      <c r="J523" s="589" t="s">
        <v>1891</v>
      </c>
      <c r="K523" s="589" t="s">
        <v>1891</v>
      </c>
      <c r="L523" s="590">
        <v>0</v>
      </c>
    </row>
    <row r="524" spans="1:12" ht="24" x14ac:dyDescent="0.2">
      <c r="A524" s="593"/>
      <c r="B524" s="164" t="s">
        <v>1896</v>
      </c>
      <c r="C524" s="164" t="s">
        <v>4686</v>
      </c>
      <c r="D524" s="166">
        <v>43029</v>
      </c>
      <c r="E524" s="164" t="s">
        <v>3549</v>
      </c>
      <c r="F524" s="592"/>
      <c r="G524" s="592"/>
      <c r="H524" s="591"/>
      <c r="I524" s="591"/>
      <c r="J524" s="589"/>
      <c r="K524" s="589"/>
      <c r="L524" s="590"/>
    </row>
  </sheetData>
  <mergeCells count="1559">
    <mergeCell ref="F6:G6"/>
    <mergeCell ref="H6:I6"/>
    <mergeCell ref="A7:A11"/>
    <mergeCell ref="F7:G7"/>
    <mergeCell ref="H7:L7"/>
    <mergeCell ref="B8:B9"/>
    <mergeCell ref="C8:C9"/>
    <mergeCell ref="D8:D9"/>
    <mergeCell ref="E8:E9"/>
    <mergeCell ref="F8:G9"/>
    <mergeCell ref="B1:L1"/>
    <mergeCell ref="A2:A4"/>
    <mergeCell ref="B2:I3"/>
    <mergeCell ref="B4:L4"/>
    <mergeCell ref="D5:F5"/>
    <mergeCell ref="K5:L5"/>
    <mergeCell ref="H14:I14"/>
    <mergeCell ref="F15:G16"/>
    <mergeCell ref="H15:I16"/>
    <mergeCell ref="J15:J16"/>
    <mergeCell ref="K15:K16"/>
    <mergeCell ref="L15:L16"/>
    <mergeCell ref="L10:L11"/>
    <mergeCell ref="A12:A16"/>
    <mergeCell ref="F12:G12"/>
    <mergeCell ref="H12:L12"/>
    <mergeCell ref="B13:B14"/>
    <mergeCell ref="C13:C14"/>
    <mergeCell ref="D13:D14"/>
    <mergeCell ref="E13:E14"/>
    <mergeCell ref="F13:G14"/>
    <mergeCell ref="H13:I13"/>
    <mergeCell ref="H8:I8"/>
    <mergeCell ref="H9:I9"/>
    <mergeCell ref="F10:G11"/>
    <mergeCell ref="H10:I11"/>
    <mergeCell ref="J10:J11"/>
    <mergeCell ref="K10:K11"/>
    <mergeCell ref="D23:D24"/>
    <mergeCell ref="E23:E24"/>
    <mergeCell ref="F23:G24"/>
    <mergeCell ref="H23:I23"/>
    <mergeCell ref="H24:I24"/>
    <mergeCell ref="F25:G26"/>
    <mergeCell ref="H25:I26"/>
    <mergeCell ref="F20:G21"/>
    <mergeCell ref="H20:I21"/>
    <mergeCell ref="J20:J21"/>
    <mergeCell ref="K20:K21"/>
    <mergeCell ref="L20:L21"/>
    <mergeCell ref="A22:A26"/>
    <mergeCell ref="F22:G22"/>
    <mergeCell ref="H22:L22"/>
    <mergeCell ref="B23:B24"/>
    <mergeCell ref="C23:C24"/>
    <mergeCell ref="A17:A21"/>
    <mergeCell ref="F17:G17"/>
    <mergeCell ref="H17:L17"/>
    <mergeCell ref="B18:B19"/>
    <mergeCell ref="C18:C19"/>
    <mergeCell ref="D18:D19"/>
    <mergeCell ref="E18:E19"/>
    <mergeCell ref="F18:G19"/>
    <mergeCell ref="H18:I18"/>
    <mergeCell ref="H19:I19"/>
    <mergeCell ref="K30:K31"/>
    <mergeCell ref="L30:L31"/>
    <mergeCell ref="A32:A36"/>
    <mergeCell ref="F32:G32"/>
    <mergeCell ref="H32:L32"/>
    <mergeCell ref="B33:B34"/>
    <mergeCell ref="C33:C34"/>
    <mergeCell ref="D33:D34"/>
    <mergeCell ref="E33:E34"/>
    <mergeCell ref="F33:G34"/>
    <mergeCell ref="F28:G29"/>
    <mergeCell ref="H28:I28"/>
    <mergeCell ref="H29:I29"/>
    <mergeCell ref="F30:G31"/>
    <mergeCell ref="H30:I31"/>
    <mergeCell ref="J30:J31"/>
    <mergeCell ref="J25:J26"/>
    <mergeCell ref="K25:K26"/>
    <mergeCell ref="L25:L26"/>
    <mergeCell ref="A27:A31"/>
    <mergeCell ref="F27:G27"/>
    <mergeCell ref="H27:L27"/>
    <mergeCell ref="B28:B29"/>
    <mergeCell ref="C28:C29"/>
    <mergeCell ref="D28:D29"/>
    <mergeCell ref="E28:E29"/>
    <mergeCell ref="H39:I39"/>
    <mergeCell ref="F40:G41"/>
    <mergeCell ref="H40:I41"/>
    <mergeCell ref="J40:J41"/>
    <mergeCell ref="K40:K41"/>
    <mergeCell ref="L40:L41"/>
    <mergeCell ref="L35:L36"/>
    <mergeCell ref="A37:A41"/>
    <mergeCell ref="F37:G37"/>
    <mergeCell ref="H37:L37"/>
    <mergeCell ref="B38:B39"/>
    <mergeCell ref="C38:C39"/>
    <mergeCell ref="D38:D39"/>
    <mergeCell ref="E38:E39"/>
    <mergeCell ref="F38:G39"/>
    <mergeCell ref="H38:I38"/>
    <mergeCell ref="H33:I33"/>
    <mergeCell ref="H34:I34"/>
    <mergeCell ref="F35:G36"/>
    <mergeCell ref="H35:I36"/>
    <mergeCell ref="J35:J36"/>
    <mergeCell ref="K35:K36"/>
    <mergeCell ref="D48:D49"/>
    <mergeCell ref="E48:E49"/>
    <mergeCell ref="F48:G49"/>
    <mergeCell ref="H48:I48"/>
    <mergeCell ref="H49:I49"/>
    <mergeCell ref="F50:G51"/>
    <mergeCell ref="H50:I51"/>
    <mergeCell ref="F45:G46"/>
    <mergeCell ref="H45:I46"/>
    <mergeCell ref="J45:J46"/>
    <mergeCell ref="K45:K46"/>
    <mergeCell ref="L45:L46"/>
    <mergeCell ref="A47:A51"/>
    <mergeCell ref="F47:G47"/>
    <mergeCell ref="H47:L47"/>
    <mergeCell ref="B48:B49"/>
    <mergeCell ref="C48:C49"/>
    <mergeCell ref="A42:A46"/>
    <mergeCell ref="F42:G42"/>
    <mergeCell ref="H42:L42"/>
    <mergeCell ref="B43:B44"/>
    <mergeCell ref="C43:C44"/>
    <mergeCell ref="D43:D44"/>
    <mergeCell ref="E43:E44"/>
    <mergeCell ref="F43:G44"/>
    <mergeCell ref="H43:I43"/>
    <mergeCell ref="H44:I44"/>
    <mergeCell ref="K55:K56"/>
    <mergeCell ref="L55:L56"/>
    <mergeCell ref="A57:A61"/>
    <mergeCell ref="F57:G57"/>
    <mergeCell ref="H57:L57"/>
    <mergeCell ref="B58:B59"/>
    <mergeCell ref="C58:C59"/>
    <mergeCell ref="D58:D59"/>
    <mergeCell ref="E58:E59"/>
    <mergeCell ref="F58:G59"/>
    <mergeCell ref="F53:G54"/>
    <mergeCell ref="H53:I53"/>
    <mergeCell ref="H54:I54"/>
    <mergeCell ref="F55:G56"/>
    <mergeCell ref="H55:I56"/>
    <mergeCell ref="J55:J56"/>
    <mergeCell ref="J50:J51"/>
    <mergeCell ref="K50:K51"/>
    <mergeCell ref="L50:L51"/>
    <mergeCell ref="A52:A56"/>
    <mergeCell ref="F52:G52"/>
    <mergeCell ref="H52:L52"/>
    <mergeCell ref="B53:B54"/>
    <mergeCell ref="C53:C54"/>
    <mergeCell ref="D53:D54"/>
    <mergeCell ref="E53:E54"/>
    <mergeCell ref="H64:I64"/>
    <mergeCell ref="F65:G66"/>
    <mergeCell ref="H65:I66"/>
    <mergeCell ref="J65:J66"/>
    <mergeCell ref="K65:K66"/>
    <mergeCell ref="L65:L66"/>
    <mergeCell ref="L60:L61"/>
    <mergeCell ref="A62:A66"/>
    <mergeCell ref="F62:G62"/>
    <mergeCell ref="H62:L62"/>
    <mergeCell ref="B63:B64"/>
    <mergeCell ref="C63:C64"/>
    <mergeCell ref="D63:D64"/>
    <mergeCell ref="E63:E64"/>
    <mergeCell ref="F63:G64"/>
    <mergeCell ref="H63:I63"/>
    <mergeCell ref="H58:I58"/>
    <mergeCell ref="H59:I59"/>
    <mergeCell ref="F60:G61"/>
    <mergeCell ref="H60:I61"/>
    <mergeCell ref="J60:J61"/>
    <mergeCell ref="K60:K61"/>
    <mergeCell ref="F70:G71"/>
    <mergeCell ref="H70:I71"/>
    <mergeCell ref="J70:J71"/>
    <mergeCell ref="K70:K71"/>
    <mergeCell ref="L70:L71"/>
    <mergeCell ref="A72:A76"/>
    <mergeCell ref="F72:G72"/>
    <mergeCell ref="H72:L72"/>
    <mergeCell ref="B73:B74"/>
    <mergeCell ref="C73:C74"/>
    <mergeCell ref="A67:A71"/>
    <mergeCell ref="F67:G67"/>
    <mergeCell ref="H67:L67"/>
    <mergeCell ref="B68:B69"/>
    <mergeCell ref="C68:C69"/>
    <mergeCell ref="D68:D69"/>
    <mergeCell ref="E68:E69"/>
    <mergeCell ref="F68:G69"/>
    <mergeCell ref="H68:I68"/>
    <mergeCell ref="H69:I69"/>
    <mergeCell ref="J75:J76"/>
    <mergeCell ref="K75:K76"/>
    <mergeCell ref="L75:L76"/>
    <mergeCell ref="A77:A82"/>
    <mergeCell ref="F77:G77"/>
    <mergeCell ref="H77:L77"/>
    <mergeCell ref="B78:B80"/>
    <mergeCell ref="C78:C80"/>
    <mergeCell ref="D78:D80"/>
    <mergeCell ref="E78:E80"/>
    <mergeCell ref="J86:J87"/>
    <mergeCell ref="K86:K87"/>
    <mergeCell ref="L86:L87"/>
    <mergeCell ref="D84:D85"/>
    <mergeCell ref="E84:E85"/>
    <mergeCell ref="F84:G85"/>
    <mergeCell ref="D73:D74"/>
    <mergeCell ref="E73:E74"/>
    <mergeCell ref="F73:G74"/>
    <mergeCell ref="H73:I73"/>
    <mergeCell ref="H74:I74"/>
    <mergeCell ref="F75:G76"/>
    <mergeCell ref="H75:I76"/>
    <mergeCell ref="H88:L88"/>
    <mergeCell ref="B89:B90"/>
    <mergeCell ref="C89:C90"/>
    <mergeCell ref="D89:D90"/>
    <mergeCell ref="F81:G82"/>
    <mergeCell ref="H81:I82"/>
    <mergeCell ref="J81:J82"/>
    <mergeCell ref="K81:K82"/>
    <mergeCell ref="L81:L82"/>
    <mergeCell ref="A83:A87"/>
    <mergeCell ref="F83:G83"/>
    <mergeCell ref="H83:L83"/>
    <mergeCell ref="B84:B85"/>
    <mergeCell ref="C84:C85"/>
    <mergeCell ref="F78:G80"/>
    <mergeCell ref="H78:I78"/>
    <mergeCell ref="H79:I80"/>
    <mergeCell ref="J79:J80"/>
    <mergeCell ref="K79:K80"/>
    <mergeCell ref="L79:L80"/>
    <mergeCell ref="H84:I84"/>
    <mergeCell ref="H85:I85"/>
    <mergeCell ref="F86:G87"/>
    <mergeCell ref="H86:I87"/>
    <mergeCell ref="H94:I94"/>
    <mergeCell ref="H95:I95"/>
    <mergeCell ref="F96:G97"/>
    <mergeCell ref="H96:I97"/>
    <mergeCell ref="J96:J97"/>
    <mergeCell ref="K96:K97"/>
    <mergeCell ref="K91:K92"/>
    <mergeCell ref="E89:E90"/>
    <mergeCell ref="H100:I101"/>
    <mergeCell ref="J100:J101"/>
    <mergeCell ref="K100:K101"/>
    <mergeCell ref="L91:L92"/>
    <mergeCell ref="A93:A97"/>
    <mergeCell ref="F93:G93"/>
    <mergeCell ref="H93:L93"/>
    <mergeCell ref="B94:B95"/>
    <mergeCell ref="C94:C95"/>
    <mergeCell ref="D94:D95"/>
    <mergeCell ref="E94:E95"/>
    <mergeCell ref="F94:G95"/>
    <mergeCell ref="F89:G90"/>
    <mergeCell ref="H89:I89"/>
    <mergeCell ref="H90:I90"/>
    <mergeCell ref="F91:G92"/>
    <mergeCell ref="H91:I92"/>
    <mergeCell ref="J91:J92"/>
    <mergeCell ref="A88:A92"/>
    <mergeCell ref="F88:G88"/>
    <mergeCell ref="H108:I109"/>
    <mergeCell ref="J108:J109"/>
    <mergeCell ref="K108:K109"/>
    <mergeCell ref="L108:L109"/>
    <mergeCell ref="A104:A109"/>
    <mergeCell ref="F104:G104"/>
    <mergeCell ref="H104:L104"/>
    <mergeCell ref="B105:B107"/>
    <mergeCell ref="C105:C107"/>
    <mergeCell ref="D105:D107"/>
    <mergeCell ref="E105:E107"/>
    <mergeCell ref="F105:G107"/>
    <mergeCell ref="H105:I105"/>
    <mergeCell ref="H106:I107"/>
    <mergeCell ref="B99:B101"/>
    <mergeCell ref="C99:C101"/>
    <mergeCell ref="D99:D101"/>
    <mergeCell ref="E99:E101"/>
    <mergeCell ref="F99:G101"/>
    <mergeCell ref="H99:I99"/>
    <mergeCell ref="L100:L101"/>
    <mergeCell ref="F102:G103"/>
    <mergeCell ref="H102:I103"/>
    <mergeCell ref="J102:J103"/>
    <mergeCell ref="K102:K103"/>
    <mergeCell ref="L102:L103"/>
    <mergeCell ref="L96:L97"/>
    <mergeCell ref="A98:A103"/>
    <mergeCell ref="F98:G98"/>
    <mergeCell ref="H98:L98"/>
    <mergeCell ref="J112:J113"/>
    <mergeCell ref="K112:K113"/>
    <mergeCell ref="L112:L113"/>
    <mergeCell ref="F114:G115"/>
    <mergeCell ref="H114:I115"/>
    <mergeCell ref="J114:J115"/>
    <mergeCell ref="K114:K115"/>
    <mergeCell ref="L114:L115"/>
    <mergeCell ref="A110:A115"/>
    <mergeCell ref="F110:G110"/>
    <mergeCell ref="H110:L110"/>
    <mergeCell ref="B111:B113"/>
    <mergeCell ref="C111:C113"/>
    <mergeCell ref="D111:D113"/>
    <mergeCell ref="E111:E113"/>
    <mergeCell ref="F111:G113"/>
    <mergeCell ref="H111:I111"/>
    <mergeCell ref="H112:I113"/>
    <mergeCell ref="J106:J107"/>
    <mergeCell ref="K106:K107"/>
    <mergeCell ref="L106:L107"/>
    <mergeCell ref="F108:G109"/>
    <mergeCell ref="J118:J119"/>
    <mergeCell ref="K118:K119"/>
    <mergeCell ref="L118:L119"/>
    <mergeCell ref="F120:G121"/>
    <mergeCell ref="H120:I121"/>
    <mergeCell ref="J120:J121"/>
    <mergeCell ref="K120:K121"/>
    <mergeCell ref="L120:L121"/>
    <mergeCell ref="A116:A121"/>
    <mergeCell ref="F116:G116"/>
    <mergeCell ref="H116:L116"/>
    <mergeCell ref="B117:B119"/>
    <mergeCell ref="C117:C119"/>
    <mergeCell ref="D117:D119"/>
    <mergeCell ref="E117:E119"/>
    <mergeCell ref="F117:G119"/>
    <mergeCell ref="H117:I117"/>
    <mergeCell ref="H118:I119"/>
    <mergeCell ref="J124:J125"/>
    <mergeCell ref="K124:K125"/>
    <mergeCell ref="L124:L125"/>
    <mergeCell ref="F126:G127"/>
    <mergeCell ref="H126:I127"/>
    <mergeCell ref="J126:J127"/>
    <mergeCell ref="K126:K127"/>
    <mergeCell ref="L126:L127"/>
    <mergeCell ref="A122:A127"/>
    <mergeCell ref="F122:G122"/>
    <mergeCell ref="H122:L122"/>
    <mergeCell ref="B123:B125"/>
    <mergeCell ref="C123:C125"/>
    <mergeCell ref="D123:D125"/>
    <mergeCell ref="E123:E125"/>
    <mergeCell ref="F123:G125"/>
    <mergeCell ref="H123:I123"/>
    <mergeCell ref="H124:I125"/>
    <mergeCell ref="F131:G132"/>
    <mergeCell ref="H131:I132"/>
    <mergeCell ref="J131:J132"/>
    <mergeCell ref="K131:K132"/>
    <mergeCell ref="L131:L132"/>
    <mergeCell ref="A133:A137"/>
    <mergeCell ref="F133:G133"/>
    <mergeCell ref="H133:L133"/>
    <mergeCell ref="B134:B135"/>
    <mergeCell ref="C134:C135"/>
    <mergeCell ref="A128:A132"/>
    <mergeCell ref="F128:G128"/>
    <mergeCell ref="H128:L128"/>
    <mergeCell ref="B129:B130"/>
    <mergeCell ref="C129:C130"/>
    <mergeCell ref="D129:D130"/>
    <mergeCell ref="E129:E130"/>
    <mergeCell ref="F129:G130"/>
    <mergeCell ref="H129:I129"/>
    <mergeCell ref="H130:I130"/>
    <mergeCell ref="F139:G140"/>
    <mergeCell ref="H139:I139"/>
    <mergeCell ref="H140:I140"/>
    <mergeCell ref="F141:G142"/>
    <mergeCell ref="H141:I142"/>
    <mergeCell ref="J141:J142"/>
    <mergeCell ref="J136:J137"/>
    <mergeCell ref="K136:K137"/>
    <mergeCell ref="L136:L137"/>
    <mergeCell ref="A138:A142"/>
    <mergeCell ref="F138:G138"/>
    <mergeCell ref="H138:L138"/>
    <mergeCell ref="B139:B140"/>
    <mergeCell ref="C139:C140"/>
    <mergeCell ref="D139:D140"/>
    <mergeCell ref="E139:E140"/>
    <mergeCell ref="D134:D135"/>
    <mergeCell ref="E134:E135"/>
    <mergeCell ref="F134:G135"/>
    <mergeCell ref="H134:I134"/>
    <mergeCell ref="H135:I135"/>
    <mergeCell ref="F136:G137"/>
    <mergeCell ref="H136:I137"/>
    <mergeCell ref="H144:I144"/>
    <mergeCell ref="H145:I146"/>
    <mergeCell ref="J145:J146"/>
    <mergeCell ref="K145:K146"/>
    <mergeCell ref="L145:L146"/>
    <mergeCell ref="F147:G148"/>
    <mergeCell ref="H147:I148"/>
    <mergeCell ref="J147:J148"/>
    <mergeCell ref="K147:K148"/>
    <mergeCell ref="L147:L148"/>
    <mergeCell ref="K141:K142"/>
    <mergeCell ref="L141:L142"/>
    <mergeCell ref="A143:A148"/>
    <mergeCell ref="F143:G143"/>
    <mergeCell ref="H143:L143"/>
    <mergeCell ref="B144:B146"/>
    <mergeCell ref="C144:C146"/>
    <mergeCell ref="D144:D146"/>
    <mergeCell ref="E144:E146"/>
    <mergeCell ref="F144:G146"/>
    <mergeCell ref="J151:J152"/>
    <mergeCell ref="K151:K152"/>
    <mergeCell ref="L151:L152"/>
    <mergeCell ref="F153:G154"/>
    <mergeCell ref="H153:I154"/>
    <mergeCell ref="J153:J154"/>
    <mergeCell ref="K153:K154"/>
    <mergeCell ref="L153:L154"/>
    <mergeCell ref="A149:A154"/>
    <mergeCell ref="F149:G149"/>
    <mergeCell ref="H149:L149"/>
    <mergeCell ref="B150:B152"/>
    <mergeCell ref="C150:C152"/>
    <mergeCell ref="D150:D152"/>
    <mergeCell ref="E150:E152"/>
    <mergeCell ref="F150:G152"/>
    <mergeCell ref="H150:I150"/>
    <mergeCell ref="H151:I152"/>
    <mergeCell ref="J157:J158"/>
    <mergeCell ref="K157:K158"/>
    <mergeCell ref="L157:L158"/>
    <mergeCell ref="F159:G160"/>
    <mergeCell ref="H159:I160"/>
    <mergeCell ref="J159:J160"/>
    <mergeCell ref="K159:K160"/>
    <mergeCell ref="L159:L160"/>
    <mergeCell ref="A155:A160"/>
    <mergeCell ref="F155:G155"/>
    <mergeCell ref="H155:L155"/>
    <mergeCell ref="B156:B158"/>
    <mergeCell ref="C156:C158"/>
    <mergeCell ref="D156:D158"/>
    <mergeCell ref="E156:E158"/>
    <mergeCell ref="F156:G158"/>
    <mergeCell ref="H156:I156"/>
    <mergeCell ref="H157:I158"/>
    <mergeCell ref="D167:D168"/>
    <mergeCell ref="E167:E168"/>
    <mergeCell ref="F167:G168"/>
    <mergeCell ref="H167:I167"/>
    <mergeCell ref="H168:I168"/>
    <mergeCell ref="F169:G170"/>
    <mergeCell ref="H169:I170"/>
    <mergeCell ref="F164:G165"/>
    <mergeCell ref="H164:I165"/>
    <mergeCell ref="J164:J165"/>
    <mergeCell ref="K164:K165"/>
    <mergeCell ref="L164:L165"/>
    <mergeCell ref="A166:A170"/>
    <mergeCell ref="F166:G166"/>
    <mergeCell ref="H166:L166"/>
    <mergeCell ref="B167:B168"/>
    <mergeCell ref="C167:C168"/>
    <mergeCell ref="A161:A165"/>
    <mergeCell ref="F161:G161"/>
    <mergeCell ref="H161:L161"/>
    <mergeCell ref="B162:B163"/>
    <mergeCell ref="C162:C163"/>
    <mergeCell ref="D162:D163"/>
    <mergeCell ref="E162:E163"/>
    <mergeCell ref="F162:G163"/>
    <mergeCell ref="H162:I162"/>
    <mergeCell ref="H163:I163"/>
    <mergeCell ref="K174:K175"/>
    <mergeCell ref="L174:L175"/>
    <mergeCell ref="A176:A180"/>
    <mergeCell ref="F176:G176"/>
    <mergeCell ref="H176:L176"/>
    <mergeCell ref="B177:B178"/>
    <mergeCell ref="C177:C178"/>
    <mergeCell ref="D177:D178"/>
    <mergeCell ref="E177:E178"/>
    <mergeCell ref="F177:G178"/>
    <mergeCell ref="F172:G173"/>
    <mergeCell ref="H172:I172"/>
    <mergeCell ref="H173:I173"/>
    <mergeCell ref="F174:G175"/>
    <mergeCell ref="H174:I175"/>
    <mergeCell ref="J174:J175"/>
    <mergeCell ref="J169:J170"/>
    <mergeCell ref="K169:K170"/>
    <mergeCell ref="L169:L170"/>
    <mergeCell ref="A171:A175"/>
    <mergeCell ref="F171:G171"/>
    <mergeCell ref="H171:L171"/>
    <mergeCell ref="B172:B173"/>
    <mergeCell ref="C172:C173"/>
    <mergeCell ref="D172:D173"/>
    <mergeCell ref="E172:E173"/>
    <mergeCell ref="H183:I183"/>
    <mergeCell ref="F184:G185"/>
    <mergeCell ref="H184:I185"/>
    <mergeCell ref="J184:J185"/>
    <mergeCell ref="K184:K185"/>
    <mergeCell ref="L184:L185"/>
    <mergeCell ref="L179:L180"/>
    <mergeCell ref="A181:A185"/>
    <mergeCell ref="F181:G181"/>
    <mergeCell ref="H181:L181"/>
    <mergeCell ref="B182:B183"/>
    <mergeCell ref="C182:C183"/>
    <mergeCell ref="D182:D183"/>
    <mergeCell ref="E182:E183"/>
    <mergeCell ref="F182:G183"/>
    <mergeCell ref="H182:I182"/>
    <mergeCell ref="H177:I177"/>
    <mergeCell ref="H178:I178"/>
    <mergeCell ref="F179:G180"/>
    <mergeCell ref="H179:I180"/>
    <mergeCell ref="J179:J180"/>
    <mergeCell ref="K179:K180"/>
    <mergeCell ref="D192:D193"/>
    <mergeCell ref="E192:E193"/>
    <mergeCell ref="F192:G193"/>
    <mergeCell ref="H192:I192"/>
    <mergeCell ref="H193:I193"/>
    <mergeCell ref="F194:G195"/>
    <mergeCell ref="H194:I195"/>
    <mergeCell ref="F189:G190"/>
    <mergeCell ref="H189:I190"/>
    <mergeCell ref="J189:J190"/>
    <mergeCell ref="K189:K190"/>
    <mergeCell ref="L189:L190"/>
    <mergeCell ref="A191:A195"/>
    <mergeCell ref="F191:G191"/>
    <mergeCell ref="H191:L191"/>
    <mergeCell ref="B192:B193"/>
    <mergeCell ref="C192:C193"/>
    <mergeCell ref="A186:A190"/>
    <mergeCell ref="F186:G186"/>
    <mergeCell ref="H186:L186"/>
    <mergeCell ref="B187:B188"/>
    <mergeCell ref="C187:C188"/>
    <mergeCell ref="D187:D188"/>
    <mergeCell ref="E187:E188"/>
    <mergeCell ref="F187:G188"/>
    <mergeCell ref="H187:I187"/>
    <mergeCell ref="H188:I188"/>
    <mergeCell ref="K199:K200"/>
    <mergeCell ref="L199:L200"/>
    <mergeCell ref="A201:A205"/>
    <mergeCell ref="F201:G201"/>
    <mergeCell ref="H201:L201"/>
    <mergeCell ref="B202:B203"/>
    <mergeCell ref="C202:C203"/>
    <mergeCell ref="D202:D203"/>
    <mergeCell ref="E202:E203"/>
    <mergeCell ref="F202:G203"/>
    <mergeCell ref="F197:G198"/>
    <mergeCell ref="H197:I197"/>
    <mergeCell ref="H198:I198"/>
    <mergeCell ref="F199:G200"/>
    <mergeCell ref="H199:I200"/>
    <mergeCell ref="J199:J200"/>
    <mergeCell ref="J194:J195"/>
    <mergeCell ref="K194:K195"/>
    <mergeCell ref="L194:L195"/>
    <mergeCell ref="A196:A200"/>
    <mergeCell ref="F196:G196"/>
    <mergeCell ref="H196:L196"/>
    <mergeCell ref="B197:B198"/>
    <mergeCell ref="C197:C198"/>
    <mergeCell ref="D197:D198"/>
    <mergeCell ref="E197:E198"/>
    <mergeCell ref="H208:I208"/>
    <mergeCell ref="F209:G210"/>
    <mergeCell ref="H209:I210"/>
    <mergeCell ref="J209:J210"/>
    <mergeCell ref="K209:K210"/>
    <mergeCell ref="L209:L210"/>
    <mergeCell ref="L204:L205"/>
    <mergeCell ref="A206:A210"/>
    <mergeCell ref="F206:G206"/>
    <mergeCell ref="H206:L206"/>
    <mergeCell ref="B207:B208"/>
    <mergeCell ref="C207:C208"/>
    <mergeCell ref="D207:D208"/>
    <mergeCell ref="E207:E208"/>
    <mergeCell ref="F207:G208"/>
    <mergeCell ref="H207:I207"/>
    <mergeCell ref="H202:I202"/>
    <mergeCell ref="H203:I203"/>
    <mergeCell ref="F204:G205"/>
    <mergeCell ref="H204:I205"/>
    <mergeCell ref="J204:J205"/>
    <mergeCell ref="K204:K205"/>
    <mergeCell ref="F214:G215"/>
    <mergeCell ref="H214:I215"/>
    <mergeCell ref="J214:J215"/>
    <mergeCell ref="K214:K215"/>
    <mergeCell ref="L214:L215"/>
    <mergeCell ref="A216:A220"/>
    <mergeCell ref="F216:G216"/>
    <mergeCell ref="H216:L216"/>
    <mergeCell ref="B217:B218"/>
    <mergeCell ref="C217:C218"/>
    <mergeCell ref="A211:A215"/>
    <mergeCell ref="F211:G211"/>
    <mergeCell ref="H211:L211"/>
    <mergeCell ref="B212:B213"/>
    <mergeCell ref="C212:C213"/>
    <mergeCell ref="D212:D213"/>
    <mergeCell ref="E212:E213"/>
    <mergeCell ref="F212:G213"/>
    <mergeCell ref="H212:I212"/>
    <mergeCell ref="H213:I213"/>
    <mergeCell ref="J219:J220"/>
    <mergeCell ref="K219:K220"/>
    <mergeCell ref="L219:L220"/>
    <mergeCell ref="A221:A225"/>
    <mergeCell ref="F221:G221"/>
    <mergeCell ref="H221:L221"/>
    <mergeCell ref="B222:B223"/>
    <mergeCell ref="C222:C223"/>
    <mergeCell ref="D222:D223"/>
    <mergeCell ref="E222:E223"/>
    <mergeCell ref="D217:D218"/>
    <mergeCell ref="E217:E218"/>
    <mergeCell ref="F217:G218"/>
    <mergeCell ref="H217:I217"/>
    <mergeCell ref="H218:I218"/>
    <mergeCell ref="F219:G220"/>
    <mergeCell ref="H219:I220"/>
    <mergeCell ref="K224:K225"/>
    <mergeCell ref="L224:L225"/>
    <mergeCell ref="A226:A230"/>
    <mergeCell ref="F226:G226"/>
    <mergeCell ref="H226:L226"/>
    <mergeCell ref="B227:B228"/>
    <mergeCell ref="C227:C228"/>
    <mergeCell ref="D227:D228"/>
    <mergeCell ref="E227:E228"/>
    <mergeCell ref="F227:G228"/>
    <mergeCell ref="H233:I233"/>
    <mergeCell ref="F234:G235"/>
    <mergeCell ref="H234:I235"/>
    <mergeCell ref="J234:J235"/>
    <mergeCell ref="K234:K235"/>
    <mergeCell ref="L234:L235"/>
    <mergeCell ref="F222:G223"/>
    <mergeCell ref="H222:I222"/>
    <mergeCell ref="H223:I223"/>
    <mergeCell ref="F224:G225"/>
    <mergeCell ref="H224:I225"/>
    <mergeCell ref="J224:J225"/>
    <mergeCell ref="H239:I240"/>
    <mergeCell ref="J239:J240"/>
    <mergeCell ref="K239:K240"/>
    <mergeCell ref="L239:L240"/>
    <mergeCell ref="L229:L230"/>
    <mergeCell ref="A231:A235"/>
    <mergeCell ref="F231:G231"/>
    <mergeCell ref="H231:L231"/>
    <mergeCell ref="B232:B233"/>
    <mergeCell ref="C232:C233"/>
    <mergeCell ref="D232:D233"/>
    <mergeCell ref="E232:E233"/>
    <mergeCell ref="F232:G233"/>
    <mergeCell ref="H232:I232"/>
    <mergeCell ref="H227:I227"/>
    <mergeCell ref="H228:I228"/>
    <mergeCell ref="F229:G230"/>
    <mergeCell ref="H229:I230"/>
    <mergeCell ref="J229:J230"/>
    <mergeCell ref="K229:K230"/>
    <mergeCell ref="H236:L236"/>
    <mergeCell ref="B237:B238"/>
    <mergeCell ref="C237:C238"/>
    <mergeCell ref="D237:D238"/>
    <mergeCell ref="E237:E238"/>
    <mergeCell ref="F237:G238"/>
    <mergeCell ref="H237:I237"/>
    <mergeCell ref="H238:I238"/>
    <mergeCell ref="A241:A246"/>
    <mergeCell ref="F241:G241"/>
    <mergeCell ref="H241:L241"/>
    <mergeCell ref="B242:B244"/>
    <mergeCell ref="C242:C244"/>
    <mergeCell ref="A236:A240"/>
    <mergeCell ref="F236:G236"/>
    <mergeCell ref="J249:J250"/>
    <mergeCell ref="K249:K250"/>
    <mergeCell ref="L249:L250"/>
    <mergeCell ref="K243:K244"/>
    <mergeCell ref="L243:L244"/>
    <mergeCell ref="F245:G246"/>
    <mergeCell ref="H245:I246"/>
    <mergeCell ref="J245:J246"/>
    <mergeCell ref="K245:K246"/>
    <mergeCell ref="L245:L246"/>
    <mergeCell ref="D242:D244"/>
    <mergeCell ref="E242:E244"/>
    <mergeCell ref="F242:G244"/>
    <mergeCell ref="H242:I242"/>
    <mergeCell ref="H243:I244"/>
    <mergeCell ref="J243:J244"/>
    <mergeCell ref="F239:G240"/>
    <mergeCell ref="B259:B260"/>
    <mergeCell ref="C259:C260"/>
    <mergeCell ref="A253:A257"/>
    <mergeCell ref="F253:G253"/>
    <mergeCell ref="H253:L253"/>
    <mergeCell ref="B254:B255"/>
    <mergeCell ref="C254:C255"/>
    <mergeCell ref="D254:D255"/>
    <mergeCell ref="E254:E255"/>
    <mergeCell ref="F254:G255"/>
    <mergeCell ref="H254:I254"/>
    <mergeCell ref="H255:I255"/>
    <mergeCell ref="J251:J252"/>
    <mergeCell ref="K251:K252"/>
    <mergeCell ref="L251:L252"/>
    <mergeCell ref="A247:A252"/>
    <mergeCell ref="F247:G247"/>
    <mergeCell ref="H247:L247"/>
    <mergeCell ref="B248:B250"/>
    <mergeCell ref="C248:C250"/>
    <mergeCell ref="D248:D250"/>
    <mergeCell ref="E248:E250"/>
    <mergeCell ref="F248:G250"/>
    <mergeCell ref="H248:I248"/>
    <mergeCell ref="H249:I250"/>
    <mergeCell ref="F251:G252"/>
    <mergeCell ref="H251:I252"/>
    <mergeCell ref="F264:G265"/>
    <mergeCell ref="H264:I264"/>
    <mergeCell ref="H265:I265"/>
    <mergeCell ref="F266:G267"/>
    <mergeCell ref="H266:I267"/>
    <mergeCell ref="J266:J267"/>
    <mergeCell ref="J261:J262"/>
    <mergeCell ref="K261:K262"/>
    <mergeCell ref="L261:L262"/>
    <mergeCell ref="A263:A267"/>
    <mergeCell ref="F263:G263"/>
    <mergeCell ref="H263:L263"/>
    <mergeCell ref="B264:B265"/>
    <mergeCell ref="C264:C265"/>
    <mergeCell ref="D264:D265"/>
    <mergeCell ref="E264:E265"/>
    <mergeCell ref="D259:D260"/>
    <mergeCell ref="E259:E260"/>
    <mergeCell ref="F259:G260"/>
    <mergeCell ref="H259:I259"/>
    <mergeCell ref="H260:I260"/>
    <mergeCell ref="F261:G262"/>
    <mergeCell ref="H261:I262"/>
    <mergeCell ref="F256:G257"/>
    <mergeCell ref="H256:I257"/>
    <mergeCell ref="J256:J257"/>
    <mergeCell ref="K256:K257"/>
    <mergeCell ref="L256:L257"/>
    <mergeCell ref="A258:A262"/>
    <mergeCell ref="F258:G258"/>
    <mergeCell ref="H258:L258"/>
    <mergeCell ref="L271:L272"/>
    <mergeCell ref="A273:A277"/>
    <mergeCell ref="F273:G273"/>
    <mergeCell ref="H273:L273"/>
    <mergeCell ref="B274:B275"/>
    <mergeCell ref="C274:C275"/>
    <mergeCell ref="D274:D275"/>
    <mergeCell ref="E274:E275"/>
    <mergeCell ref="F274:G275"/>
    <mergeCell ref="H274:I274"/>
    <mergeCell ref="H269:I269"/>
    <mergeCell ref="H270:I270"/>
    <mergeCell ref="F271:G272"/>
    <mergeCell ref="H271:I272"/>
    <mergeCell ref="J271:J272"/>
    <mergeCell ref="K271:K272"/>
    <mergeCell ref="K266:K267"/>
    <mergeCell ref="L266:L267"/>
    <mergeCell ref="A268:A272"/>
    <mergeCell ref="F268:G268"/>
    <mergeCell ref="H268:L268"/>
    <mergeCell ref="B269:B270"/>
    <mergeCell ref="C269:C270"/>
    <mergeCell ref="D269:D270"/>
    <mergeCell ref="E269:E270"/>
    <mergeCell ref="F269:G270"/>
    <mergeCell ref="A283:A289"/>
    <mergeCell ref="F283:G283"/>
    <mergeCell ref="H283:L283"/>
    <mergeCell ref="B284:B287"/>
    <mergeCell ref="C284:C287"/>
    <mergeCell ref="A278:A282"/>
    <mergeCell ref="F278:G278"/>
    <mergeCell ref="H278:L278"/>
    <mergeCell ref="B279:B280"/>
    <mergeCell ref="C279:C280"/>
    <mergeCell ref="D279:D280"/>
    <mergeCell ref="E279:E280"/>
    <mergeCell ref="F279:G280"/>
    <mergeCell ref="H279:I279"/>
    <mergeCell ref="H280:I280"/>
    <mergeCell ref="H275:I275"/>
    <mergeCell ref="F276:G277"/>
    <mergeCell ref="H276:I277"/>
    <mergeCell ref="J276:J277"/>
    <mergeCell ref="K276:K277"/>
    <mergeCell ref="L276:L277"/>
    <mergeCell ref="H292:I293"/>
    <mergeCell ref="K285:K287"/>
    <mergeCell ref="L285:L287"/>
    <mergeCell ref="F288:G289"/>
    <mergeCell ref="H288:I289"/>
    <mergeCell ref="J288:J289"/>
    <mergeCell ref="K288:K289"/>
    <mergeCell ref="L288:L289"/>
    <mergeCell ref="D284:D287"/>
    <mergeCell ref="E284:E287"/>
    <mergeCell ref="F284:G287"/>
    <mergeCell ref="H284:I284"/>
    <mergeCell ref="H285:I287"/>
    <mergeCell ref="J285:J287"/>
    <mergeCell ref="F281:G282"/>
    <mergeCell ref="H281:I282"/>
    <mergeCell ref="J281:J282"/>
    <mergeCell ref="K281:K282"/>
    <mergeCell ref="L281:L282"/>
    <mergeCell ref="A301:A306"/>
    <mergeCell ref="F301:G301"/>
    <mergeCell ref="H301:L301"/>
    <mergeCell ref="B302:B304"/>
    <mergeCell ref="C302:C304"/>
    <mergeCell ref="A296:A300"/>
    <mergeCell ref="F296:G296"/>
    <mergeCell ref="H296:L296"/>
    <mergeCell ref="B297:B298"/>
    <mergeCell ref="C297:C298"/>
    <mergeCell ref="D297:D298"/>
    <mergeCell ref="E297:E298"/>
    <mergeCell ref="F297:G298"/>
    <mergeCell ref="H297:I297"/>
    <mergeCell ref="H298:I298"/>
    <mergeCell ref="J292:J293"/>
    <mergeCell ref="K292:K293"/>
    <mergeCell ref="L292:L293"/>
    <mergeCell ref="F294:G295"/>
    <mergeCell ref="H294:I295"/>
    <mergeCell ref="J294:J295"/>
    <mergeCell ref="K294:K295"/>
    <mergeCell ref="L294:L295"/>
    <mergeCell ref="A290:A295"/>
    <mergeCell ref="F290:G290"/>
    <mergeCell ref="H290:L290"/>
    <mergeCell ref="B291:B293"/>
    <mergeCell ref="C291:C293"/>
    <mergeCell ref="D291:D293"/>
    <mergeCell ref="E291:E293"/>
    <mergeCell ref="F291:G293"/>
    <mergeCell ref="H291:I291"/>
    <mergeCell ref="K303:K304"/>
    <mergeCell ref="L303:L304"/>
    <mergeCell ref="F305:G306"/>
    <mergeCell ref="H305:I306"/>
    <mergeCell ref="J305:J306"/>
    <mergeCell ref="K305:K306"/>
    <mergeCell ref="L305:L306"/>
    <mergeCell ref="D302:D304"/>
    <mergeCell ref="E302:E304"/>
    <mergeCell ref="F302:G304"/>
    <mergeCell ref="H302:I302"/>
    <mergeCell ref="H303:I304"/>
    <mergeCell ref="J303:J304"/>
    <mergeCell ref="F299:G300"/>
    <mergeCell ref="H299:I300"/>
    <mergeCell ref="J299:J300"/>
    <mergeCell ref="K299:K300"/>
    <mergeCell ref="L299:L300"/>
    <mergeCell ref="D313:D314"/>
    <mergeCell ref="E313:E314"/>
    <mergeCell ref="F313:G314"/>
    <mergeCell ref="H313:I313"/>
    <mergeCell ref="H314:I314"/>
    <mergeCell ref="F315:G316"/>
    <mergeCell ref="H315:I316"/>
    <mergeCell ref="F310:G311"/>
    <mergeCell ref="H310:I311"/>
    <mergeCell ref="J310:J311"/>
    <mergeCell ref="K310:K311"/>
    <mergeCell ref="L310:L311"/>
    <mergeCell ref="A312:A316"/>
    <mergeCell ref="F312:G312"/>
    <mergeCell ref="H312:L312"/>
    <mergeCell ref="B313:B314"/>
    <mergeCell ref="C313:C314"/>
    <mergeCell ref="A307:A311"/>
    <mergeCell ref="F307:G307"/>
    <mergeCell ref="H307:L307"/>
    <mergeCell ref="B308:B309"/>
    <mergeCell ref="C308:C309"/>
    <mergeCell ref="D308:D309"/>
    <mergeCell ref="E308:E309"/>
    <mergeCell ref="F308:G309"/>
    <mergeCell ref="H308:I308"/>
    <mergeCell ref="H309:I309"/>
    <mergeCell ref="K320:K321"/>
    <mergeCell ref="L320:L321"/>
    <mergeCell ref="A322:A326"/>
    <mergeCell ref="F322:G322"/>
    <mergeCell ref="H322:L322"/>
    <mergeCell ref="B323:B324"/>
    <mergeCell ref="C323:C324"/>
    <mergeCell ref="D323:D324"/>
    <mergeCell ref="E323:E324"/>
    <mergeCell ref="F323:G324"/>
    <mergeCell ref="F318:G319"/>
    <mergeCell ref="H318:I318"/>
    <mergeCell ref="H319:I319"/>
    <mergeCell ref="F320:G321"/>
    <mergeCell ref="H320:I321"/>
    <mergeCell ref="J320:J321"/>
    <mergeCell ref="J315:J316"/>
    <mergeCell ref="K315:K316"/>
    <mergeCell ref="L315:L316"/>
    <mergeCell ref="A317:A321"/>
    <mergeCell ref="F317:G317"/>
    <mergeCell ref="H317:L317"/>
    <mergeCell ref="B318:B319"/>
    <mergeCell ref="C318:C319"/>
    <mergeCell ref="D318:D319"/>
    <mergeCell ref="E318:E319"/>
    <mergeCell ref="H329:I329"/>
    <mergeCell ref="F330:G331"/>
    <mergeCell ref="H330:I331"/>
    <mergeCell ref="J330:J331"/>
    <mergeCell ref="K330:K331"/>
    <mergeCell ref="L330:L331"/>
    <mergeCell ref="L325:L326"/>
    <mergeCell ref="A327:A331"/>
    <mergeCell ref="F327:G327"/>
    <mergeCell ref="H327:L327"/>
    <mergeCell ref="B328:B329"/>
    <mergeCell ref="C328:C329"/>
    <mergeCell ref="D328:D329"/>
    <mergeCell ref="E328:E329"/>
    <mergeCell ref="F328:G329"/>
    <mergeCell ref="H328:I328"/>
    <mergeCell ref="H323:I323"/>
    <mergeCell ref="H324:I324"/>
    <mergeCell ref="F325:G326"/>
    <mergeCell ref="H325:I326"/>
    <mergeCell ref="J325:J326"/>
    <mergeCell ref="K325:K326"/>
    <mergeCell ref="D338:D339"/>
    <mergeCell ref="E338:E339"/>
    <mergeCell ref="F338:G339"/>
    <mergeCell ref="H338:I338"/>
    <mergeCell ref="H339:I339"/>
    <mergeCell ref="F340:G341"/>
    <mergeCell ref="H340:I341"/>
    <mergeCell ref="F335:G336"/>
    <mergeCell ref="H335:I336"/>
    <mergeCell ref="J335:J336"/>
    <mergeCell ref="K335:K336"/>
    <mergeCell ref="L335:L336"/>
    <mergeCell ref="A337:A341"/>
    <mergeCell ref="F337:G337"/>
    <mergeCell ref="H337:L337"/>
    <mergeCell ref="B338:B339"/>
    <mergeCell ref="C338:C339"/>
    <mergeCell ref="A332:A336"/>
    <mergeCell ref="F332:G332"/>
    <mergeCell ref="H332:L332"/>
    <mergeCell ref="B333:B334"/>
    <mergeCell ref="C333:C334"/>
    <mergeCell ref="D333:D334"/>
    <mergeCell ref="E333:E334"/>
    <mergeCell ref="F333:G334"/>
    <mergeCell ref="H333:I333"/>
    <mergeCell ref="H334:I334"/>
    <mergeCell ref="K345:K346"/>
    <mergeCell ref="L345:L346"/>
    <mergeCell ref="A347:A351"/>
    <mergeCell ref="F347:G347"/>
    <mergeCell ref="H347:L347"/>
    <mergeCell ref="B348:B349"/>
    <mergeCell ref="C348:C349"/>
    <mergeCell ref="D348:D349"/>
    <mergeCell ref="E348:E349"/>
    <mergeCell ref="F348:G349"/>
    <mergeCell ref="F343:G344"/>
    <mergeCell ref="H343:I343"/>
    <mergeCell ref="H344:I344"/>
    <mergeCell ref="F345:G346"/>
    <mergeCell ref="H345:I346"/>
    <mergeCell ref="J345:J346"/>
    <mergeCell ref="J340:J341"/>
    <mergeCell ref="K340:K341"/>
    <mergeCell ref="L340:L341"/>
    <mergeCell ref="A342:A346"/>
    <mergeCell ref="F342:G342"/>
    <mergeCell ref="H342:L342"/>
    <mergeCell ref="B343:B344"/>
    <mergeCell ref="C343:C344"/>
    <mergeCell ref="D343:D344"/>
    <mergeCell ref="E343:E344"/>
    <mergeCell ref="H354:I354"/>
    <mergeCell ref="F355:G356"/>
    <mergeCell ref="H355:I356"/>
    <mergeCell ref="J355:J356"/>
    <mergeCell ref="K355:K356"/>
    <mergeCell ref="L355:L356"/>
    <mergeCell ref="L350:L351"/>
    <mergeCell ref="A352:A356"/>
    <mergeCell ref="F352:G352"/>
    <mergeCell ref="H352:L352"/>
    <mergeCell ref="B353:B354"/>
    <mergeCell ref="C353:C354"/>
    <mergeCell ref="D353:D354"/>
    <mergeCell ref="E353:E354"/>
    <mergeCell ref="F353:G354"/>
    <mergeCell ref="H353:I353"/>
    <mergeCell ref="H348:I348"/>
    <mergeCell ref="H349:I349"/>
    <mergeCell ref="F350:G351"/>
    <mergeCell ref="H350:I351"/>
    <mergeCell ref="J350:J351"/>
    <mergeCell ref="K350:K351"/>
    <mergeCell ref="F360:G361"/>
    <mergeCell ref="H360:I361"/>
    <mergeCell ref="J360:J361"/>
    <mergeCell ref="K360:K361"/>
    <mergeCell ref="L360:L361"/>
    <mergeCell ref="A362:A366"/>
    <mergeCell ref="F362:G362"/>
    <mergeCell ref="H362:L362"/>
    <mergeCell ref="B363:B364"/>
    <mergeCell ref="C363:C364"/>
    <mergeCell ref="A357:A361"/>
    <mergeCell ref="F357:G357"/>
    <mergeCell ref="H357:L357"/>
    <mergeCell ref="B358:B359"/>
    <mergeCell ref="C358:C359"/>
    <mergeCell ref="D358:D359"/>
    <mergeCell ref="E358:E359"/>
    <mergeCell ref="F358:G359"/>
    <mergeCell ref="H358:I358"/>
    <mergeCell ref="H359:I359"/>
    <mergeCell ref="F368:G369"/>
    <mergeCell ref="H368:I368"/>
    <mergeCell ref="H369:I369"/>
    <mergeCell ref="F370:G371"/>
    <mergeCell ref="H370:I371"/>
    <mergeCell ref="J370:J371"/>
    <mergeCell ref="J365:J366"/>
    <mergeCell ref="K365:K366"/>
    <mergeCell ref="L365:L366"/>
    <mergeCell ref="A367:A371"/>
    <mergeCell ref="F367:G367"/>
    <mergeCell ref="H367:L367"/>
    <mergeCell ref="B368:B369"/>
    <mergeCell ref="C368:C369"/>
    <mergeCell ref="D368:D369"/>
    <mergeCell ref="E368:E369"/>
    <mergeCell ref="D363:D364"/>
    <mergeCell ref="E363:E364"/>
    <mergeCell ref="F363:G364"/>
    <mergeCell ref="H363:I363"/>
    <mergeCell ref="H364:I364"/>
    <mergeCell ref="F365:G366"/>
    <mergeCell ref="H365:I366"/>
    <mergeCell ref="H373:I373"/>
    <mergeCell ref="H374:I375"/>
    <mergeCell ref="J374:J375"/>
    <mergeCell ref="K374:K375"/>
    <mergeCell ref="L374:L375"/>
    <mergeCell ref="F376:G377"/>
    <mergeCell ref="H376:I377"/>
    <mergeCell ref="J376:J377"/>
    <mergeCell ref="K376:K377"/>
    <mergeCell ref="L376:L377"/>
    <mergeCell ref="K370:K371"/>
    <mergeCell ref="L370:L371"/>
    <mergeCell ref="A372:A377"/>
    <mergeCell ref="F372:G372"/>
    <mergeCell ref="H372:L372"/>
    <mergeCell ref="B373:B375"/>
    <mergeCell ref="C373:C375"/>
    <mergeCell ref="D373:D375"/>
    <mergeCell ref="E373:E375"/>
    <mergeCell ref="F373:G375"/>
    <mergeCell ref="D384:D385"/>
    <mergeCell ref="E384:E385"/>
    <mergeCell ref="F384:G385"/>
    <mergeCell ref="H384:I384"/>
    <mergeCell ref="H385:I385"/>
    <mergeCell ref="F386:G387"/>
    <mergeCell ref="H386:I387"/>
    <mergeCell ref="F381:G382"/>
    <mergeCell ref="H381:I382"/>
    <mergeCell ref="J381:J382"/>
    <mergeCell ref="K381:K382"/>
    <mergeCell ref="L381:L382"/>
    <mergeCell ref="A383:A387"/>
    <mergeCell ref="F383:G383"/>
    <mergeCell ref="H383:L383"/>
    <mergeCell ref="B384:B385"/>
    <mergeCell ref="C384:C385"/>
    <mergeCell ref="A378:A382"/>
    <mergeCell ref="F378:G378"/>
    <mergeCell ref="H378:L378"/>
    <mergeCell ref="B379:B380"/>
    <mergeCell ref="C379:C380"/>
    <mergeCell ref="D379:D380"/>
    <mergeCell ref="E379:E380"/>
    <mergeCell ref="F379:G380"/>
    <mergeCell ref="H379:I379"/>
    <mergeCell ref="H380:I380"/>
    <mergeCell ref="K391:K392"/>
    <mergeCell ref="L391:L392"/>
    <mergeCell ref="A393:A397"/>
    <mergeCell ref="F393:G393"/>
    <mergeCell ref="H393:L393"/>
    <mergeCell ref="B394:B395"/>
    <mergeCell ref="C394:C395"/>
    <mergeCell ref="D394:D395"/>
    <mergeCell ref="E394:E395"/>
    <mergeCell ref="F394:G395"/>
    <mergeCell ref="F389:G390"/>
    <mergeCell ref="H389:I389"/>
    <mergeCell ref="H390:I390"/>
    <mergeCell ref="F391:G392"/>
    <mergeCell ref="H391:I392"/>
    <mergeCell ref="J391:J392"/>
    <mergeCell ref="J386:J387"/>
    <mergeCell ref="K386:K387"/>
    <mergeCell ref="L386:L387"/>
    <mergeCell ref="A388:A392"/>
    <mergeCell ref="F388:G388"/>
    <mergeCell ref="H388:L388"/>
    <mergeCell ref="B389:B390"/>
    <mergeCell ref="C389:C390"/>
    <mergeCell ref="D389:D390"/>
    <mergeCell ref="E389:E390"/>
    <mergeCell ref="H400:I400"/>
    <mergeCell ref="F401:G402"/>
    <mergeCell ref="H401:I402"/>
    <mergeCell ref="J401:J402"/>
    <mergeCell ref="K401:K402"/>
    <mergeCell ref="L401:L402"/>
    <mergeCell ref="L396:L397"/>
    <mergeCell ref="A398:A402"/>
    <mergeCell ref="F398:G398"/>
    <mergeCell ref="H398:L398"/>
    <mergeCell ref="B399:B400"/>
    <mergeCell ref="C399:C400"/>
    <mergeCell ref="D399:D400"/>
    <mergeCell ref="E399:E400"/>
    <mergeCell ref="F399:G400"/>
    <mergeCell ref="H399:I399"/>
    <mergeCell ref="H394:I394"/>
    <mergeCell ref="H395:I395"/>
    <mergeCell ref="F396:G397"/>
    <mergeCell ref="H396:I397"/>
    <mergeCell ref="J396:J397"/>
    <mergeCell ref="K396:K397"/>
    <mergeCell ref="D409:D410"/>
    <mergeCell ref="E409:E410"/>
    <mergeCell ref="F409:G410"/>
    <mergeCell ref="H409:I409"/>
    <mergeCell ref="H410:I410"/>
    <mergeCell ref="F411:G412"/>
    <mergeCell ref="H411:I412"/>
    <mergeCell ref="F406:G407"/>
    <mergeCell ref="H406:I407"/>
    <mergeCell ref="J406:J407"/>
    <mergeCell ref="K406:K407"/>
    <mergeCell ref="L406:L407"/>
    <mergeCell ref="A408:A412"/>
    <mergeCell ref="F408:G408"/>
    <mergeCell ref="H408:L408"/>
    <mergeCell ref="B409:B410"/>
    <mergeCell ref="C409:C410"/>
    <mergeCell ref="A403:A407"/>
    <mergeCell ref="F403:G403"/>
    <mergeCell ref="H403:L403"/>
    <mergeCell ref="B404:B405"/>
    <mergeCell ref="C404:C405"/>
    <mergeCell ref="D404:D405"/>
    <mergeCell ref="E404:E405"/>
    <mergeCell ref="F404:G405"/>
    <mergeCell ref="H404:I404"/>
    <mergeCell ref="H405:I405"/>
    <mergeCell ref="K416:K417"/>
    <mergeCell ref="L416:L417"/>
    <mergeCell ref="A418:A422"/>
    <mergeCell ref="F418:G418"/>
    <mergeCell ref="H418:L418"/>
    <mergeCell ref="B419:B420"/>
    <mergeCell ref="C419:C420"/>
    <mergeCell ref="D419:D420"/>
    <mergeCell ref="E419:E420"/>
    <mergeCell ref="F419:G420"/>
    <mergeCell ref="F414:G415"/>
    <mergeCell ref="H414:I414"/>
    <mergeCell ref="H415:I415"/>
    <mergeCell ref="F416:G417"/>
    <mergeCell ref="H416:I417"/>
    <mergeCell ref="J416:J417"/>
    <mergeCell ref="J411:J412"/>
    <mergeCell ref="K411:K412"/>
    <mergeCell ref="L411:L412"/>
    <mergeCell ref="A413:A417"/>
    <mergeCell ref="F413:G413"/>
    <mergeCell ref="H413:L413"/>
    <mergeCell ref="B414:B415"/>
    <mergeCell ref="C414:C415"/>
    <mergeCell ref="D414:D415"/>
    <mergeCell ref="E414:E415"/>
    <mergeCell ref="H425:I425"/>
    <mergeCell ref="F426:G427"/>
    <mergeCell ref="H426:I427"/>
    <mergeCell ref="J426:J427"/>
    <mergeCell ref="K426:K427"/>
    <mergeCell ref="L426:L427"/>
    <mergeCell ref="L421:L422"/>
    <mergeCell ref="A423:A427"/>
    <mergeCell ref="F423:G423"/>
    <mergeCell ref="H423:L423"/>
    <mergeCell ref="B424:B425"/>
    <mergeCell ref="C424:C425"/>
    <mergeCell ref="D424:D425"/>
    <mergeCell ref="E424:E425"/>
    <mergeCell ref="F424:G425"/>
    <mergeCell ref="H424:I424"/>
    <mergeCell ref="H419:I419"/>
    <mergeCell ref="H420:I420"/>
    <mergeCell ref="F421:G422"/>
    <mergeCell ref="H421:I422"/>
    <mergeCell ref="J421:J422"/>
    <mergeCell ref="K421:K422"/>
    <mergeCell ref="D434:D435"/>
    <mergeCell ref="E434:E435"/>
    <mergeCell ref="F434:G435"/>
    <mergeCell ref="H434:I434"/>
    <mergeCell ref="H435:I435"/>
    <mergeCell ref="F436:G437"/>
    <mergeCell ref="H436:I437"/>
    <mergeCell ref="F431:G432"/>
    <mergeCell ref="H431:I432"/>
    <mergeCell ref="J431:J432"/>
    <mergeCell ref="K431:K432"/>
    <mergeCell ref="L431:L432"/>
    <mergeCell ref="A433:A437"/>
    <mergeCell ref="F433:G433"/>
    <mergeCell ref="H433:L433"/>
    <mergeCell ref="B434:B435"/>
    <mergeCell ref="C434:C435"/>
    <mergeCell ref="A428:A432"/>
    <mergeCell ref="F428:G428"/>
    <mergeCell ref="H428:L428"/>
    <mergeCell ref="B429:B430"/>
    <mergeCell ref="C429:C430"/>
    <mergeCell ref="D429:D430"/>
    <mergeCell ref="E429:E430"/>
    <mergeCell ref="F429:G430"/>
    <mergeCell ref="H429:I429"/>
    <mergeCell ref="H430:I430"/>
    <mergeCell ref="K441:K442"/>
    <mergeCell ref="L441:L442"/>
    <mergeCell ref="A443:A447"/>
    <mergeCell ref="F443:G443"/>
    <mergeCell ref="H443:L443"/>
    <mergeCell ref="B444:B445"/>
    <mergeCell ref="C444:C445"/>
    <mergeCell ref="D444:D445"/>
    <mergeCell ref="E444:E445"/>
    <mergeCell ref="F444:G445"/>
    <mergeCell ref="F439:G440"/>
    <mergeCell ref="H439:I439"/>
    <mergeCell ref="H440:I440"/>
    <mergeCell ref="F441:G442"/>
    <mergeCell ref="H441:I442"/>
    <mergeCell ref="J441:J442"/>
    <mergeCell ref="J436:J437"/>
    <mergeCell ref="K436:K437"/>
    <mergeCell ref="L436:L437"/>
    <mergeCell ref="A438:A442"/>
    <mergeCell ref="F438:G438"/>
    <mergeCell ref="H438:L438"/>
    <mergeCell ref="B439:B440"/>
    <mergeCell ref="C439:C440"/>
    <mergeCell ref="D439:D440"/>
    <mergeCell ref="E439:E440"/>
    <mergeCell ref="H450:I450"/>
    <mergeCell ref="F451:G452"/>
    <mergeCell ref="H451:I452"/>
    <mergeCell ref="J451:J452"/>
    <mergeCell ref="K451:K452"/>
    <mergeCell ref="L451:L452"/>
    <mergeCell ref="L446:L447"/>
    <mergeCell ref="A448:A452"/>
    <mergeCell ref="F448:G448"/>
    <mergeCell ref="H448:L448"/>
    <mergeCell ref="B449:B450"/>
    <mergeCell ref="C449:C450"/>
    <mergeCell ref="D449:D450"/>
    <mergeCell ref="E449:E450"/>
    <mergeCell ref="F449:G450"/>
    <mergeCell ref="H449:I449"/>
    <mergeCell ref="H444:I444"/>
    <mergeCell ref="H445:I445"/>
    <mergeCell ref="F446:G447"/>
    <mergeCell ref="H446:I447"/>
    <mergeCell ref="J446:J447"/>
    <mergeCell ref="K446:K447"/>
    <mergeCell ref="D459:D460"/>
    <mergeCell ref="E459:E460"/>
    <mergeCell ref="F459:G460"/>
    <mergeCell ref="H459:I459"/>
    <mergeCell ref="H460:I460"/>
    <mergeCell ref="F461:G462"/>
    <mergeCell ref="H461:I462"/>
    <mergeCell ref="F456:G457"/>
    <mergeCell ref="H456:I457"/>
    <mergeCell ref="J456:J457"/>
    <mergeCell ref="K456:K457"/>
    <mergeCell ref="L456:L457"/>
    <mergeCell ref="A458:A462"/>
    <mergeCell ref="F458:G458"/>
    <mergeCell ref="H458:L458"/>
    <mergeCell ref="B459:B460"/>
    <mergeCell ref="C459:C460"/>
    <mergeCell ref="A453:A457"/>
    <mergeCell ref="F453:G453"/>
    <mergeCell ref="H453:L453"/>
    <mergeCell ref="B454:B455"/>
    <mergeCell ref="C454:C455"/>
    <mergeCell ref="D454:D455"/>
    <mergeCell ref="E454:E455"/>
    <mergeCell ref="F454:G455"/>
    <mergeCell ref="H454:I454"/>
    <mergeCell ref="H455:I455"/>
    <mergeCell ref="K466:K467"/>
    <mergeCell ref="L466:L467"/>
    <mergeCell ref="A468:A472"/>
    <mergeCell ref="F468:G468"/>
    <mergeCell ref="H468:L468"/>
    <mergeCell ref="B469:B470"/>
    <mergeCell ref="C469:C470"/>
    <mergeCell ref="D469:D470"/>
    <mergeCell ref="E469:E470"/>
    <mergeCell ref="F469:G470"/>
    <mergeCell ref="F464:G465"/>
    <mergeCell ref="H464:I464"/>
    <mergeCell ref="H465:I465"/>
    <mergeCell ref="F466:G467"/>
    <mergeCell ref="H466:I467"/>
    <mergeCell ref="J466:J467"/>
    <mergeCell ref="J461:J462"/>
    <mergeCell ref="K461:K462"/>
    <mergeCell ref="L461:L462"/>
    <mergeCell ref="A463:A467"/>
    <mergeCell ref="F463:G463"/>
    <mergeCell ref="H463:L463"/>
    <mergeCell ref="B464:B465"/>
    <mergeCell ref="C464:C465"/>
    <mergeCell ref="D464:D465"/>
    <mergeCell ref="E464:E465"/>
    <mergeCell ref="H475:I475"/>
    <mergeCell ref="F476:G477"/>
    <mergeCell ref="H476:I477"/>
    <mergeCell ref="J476:J477"/>
    <mergeCell ref="K476:K477"/>
    <mergeCell ref="L476:L477"/>
    <mergeCell ref="L471:L472"/>
    <mergeCell ref="A473:A477"/>
    <mergeCell ref="F473:G473"/>
    <mergeCell ref="H473:L473"/>
    <mergeCell ref="B474:B475"/>
    <mergeCell ref="C474:C475"/>
    <mergeCell ref="D474:D475"/>
    <mergeCell ref="E474:E475"/>
    <mergeCell ref="F474:G475"/>
    <mergeCell ref="H474:I474"/>
    <mergeCell ref="H469:I469"/>
    <mergeCell ref="H470:I470"/>
    <mergeCell ref="F471:G472"/>
    <mergeCell ref="H471:I472"/>
    <mergeCell ref="J471:J472"/>
    <mergeCell ref="K471:K472"/>
    <mergeCell ref="J480:J481"/>
    <mergeCell ref="K480:K481"/>
    <mergeCell ref="L480:L481"/>
    <mergeCell ref="F482:G483"/>
    <mergeCell ref="H482:I483"/>
    <mergeCell ref="J482:J483"/>
    <mergeCell ref="K482:K483"/>
    <mergeCell ref="L482:L483"/>
    <mergeCell ref="A478:A483"/>
    <mergeCell ref="F478:G478"/>
    <mergeCell ref="H478:L478"/>
    <mergeCell ref="B479:B481"/>
    <mergeCell ref="C479:C481"/>
    <mergeCell ref="D479:D481"/>
    <mergeCell ref="E479:E481"/>
    <mergeCell ref="F479:G481"/>
    <mergeCell ref="H479:I479"/>
    <mergeCell ref="H480:I481"/>
    <mergeCell ref="D490:D491"/>
    <mergeCell ref="E490:E491"/>
    <mergeCell ref="F490:G491"/>
    <mergeCell ref="H490:I490"/>
    <mergeCell ref="H491:I491"/>
    <mergeCell ref="F492:G493"/>
    <mergeCell ref="H492:I493"/>
    <mergeCell ref="F487:G488"/>
    <mergeCell ref="H487:I488"/>
    <mergeCell ref="J487:J488"/>
    <mergeCell ref="K487:K488"/>
    <mergeCell ref="L487:L488"/>
    <mergeCell ref="A489:A493"/>
    <mergeCell ref="F489:G489"/>
    <mergeCell ref="H489:L489"/>
    <mergeCell ref="B490:B491"/>
    <mergeCell ref="C490:C491"/>
    <mergeCell ref="A484:A488"/>
    <mergeCell ref="F484:G484"/>
    <mergeCell ref="H484:L484"/>
    <mergeCell ref="B485:B486"/>
    <mergeCell ref="C485:C486"/>
    <mergeCell ref="D485:D486"/>
    <mergeCell ref="E485:E486"/>
    <mergeCell ref="F485:G486"/>
    <mergeCell ref="H485:I485"/>
    <mergeCell ref="H486:I486"/>
    <mergeCell ref="K497:K498"/>
    <mergeCell ref="L497:L498"/>
    <mergeCell ref="A499:A503"/>
    <mergeCell ref="F499:G499"/>
    <mergeCell ref="H499:L499"/>
    <mergeCell ref="B500:B501"/>
    <mergeCell ref="C500:C501"/>
    <mergeCell ref="D500:D501"/>
    <mergeCell ref="E500:E501"/>
    <mergeCell ref="F500:G501"/>
    <mergeCell ref="F495:G496"/>
    <mergeCell ref="H495:I495"/>
    <mergeCell ref="H496:I496"/>
    <mergeCell ref="F497:G498"/>
    <mergeCell ref="H497:I498"/>
    <mergeCell ref="J497:J498"/>
    <mergeCell ref="J492:J493"/>
    <mergeCell ref="K492:K493"/>
    <mergeCell ref="L492:L493"/>
    <mergeCell ref="A494:A498"/>
    <mergeCell ref="F494:G494"/>
    <mergeCell ref="H494:L494"/>
    <mergeCell ref="B495:B496"/>
    <mergeCell ref="C495:C496"/>
    <mergeCell ref="D495:D496"/>
    <mergeCell ref="E495:E496"/>
    <mergeCell ref="H506:I506"/>
    <mergeCell ref="F507:G508"/>
    <mergeCell ref="H507:I508"/>
    <mergeCell ref="J507:J508"/>
    <mergeCell ref="K507:K508"/>
    <mergeCell ref="L507:L508"/>
    <mergeCell ref="L502:L503"/>
    <mergeCell ref="A504:A508"/>
    <mergeCell ref="F504:G504"/>
    <mergeCell ref="H504:L504"/>
    <mergeCell ref="B505:B506"/>
    <mergeCell ref="C505:C506"/>
    <mergeCell ref="D505:D506"/>
    <mergeCell ref="E505:E506"/>
    <mergeCell ref="F505:G506"/>
    <mergeCell ref="H505:I505"/>
    <mergeCell ref="H500:I500"/>
    <mergeCell ref="H501:I501"/>
    <mergeCell ref="F502:G503"/>
    <mergeCell ref="H502:I503"/>
    <mergeCell ref="J502:J503"/>
    <mergeCell ref="K502:K503"/>
    <mergeCell ref="J511:J512"/>
    <mergeCell ref="K511:K512"/>
    <mergeCell ref="L511:L512"/>
    <mergeCell ref="F513:G514"/>
    <mergeCell ref="H513:I514"/>
    <mergeCell ref="J513:J514"/>
    <mergeCell ref="K513:K514"/>
    <mergeCell ref="L513:L514"/>
    <mergeCell ref="A509:A514"/>
    <mergeCell ref="F509:G509"/>
    <mergeCell ref="H509:L509"/>
    <mergeCell ref="B510:B512"/>
    <mergeCell ref="C510:C512"/>
    <mergeCell ref="D510:D512"/>
    <mergeCell ref="E510:E512"/>
    <mergeCell ref="F510:G512"/>
    <mergeCell ref="H510:I510"/>
    <mergeCell ref="H511:I512"/>
    <mergeCell ref="J523:J524"/>
    <mergeCell ref="K523:K524"/>
    <mergeCell ref="L523:L524"/>
    <mergeCell ref="D521:D522"/>
    <mergeCell ref="E521:E522"/>
    <mergeCell ref="F521:G522"/>
    <mergeCell ref="H521:I521"/>
    <mergeCell ref="H522:I522"/>
    <mergeCell ref="F523:G524"/>
    <mergeCell ref="H523:I524"/>
    <mergeCell ref="F518:G519"/>
    <mergeCell ref="H518:I519"/>
    <mergeCell ref="J518:J519"/>
    <mergeCell ref="K518:K519"/>
    <mergeCell ref="L518:L519"/>
    <mergeCell ref="A520:A524"/>
    <mergeCell ref="F520:G520"/>
    <mergeCell ref="H520:L520"/>
    <mergeCell ref="B521:B522"/>
    <mergeCell ref="C521:C522"/>
    <mergeCell ref="A515:A519"/>
    <mergeCell ref="F515:G515"/>
    <mergeCell ref="H515:L515"/>
    <mergeCell ref="B516:B517"/>
    <mergeCell ref="C516:C517"/>
    <mergeCell ref="D516:D517"/>
    <mergeCell ref="E516:E517"/>
    <mergeCell ref="F516:G517"/>
    <mergeCell ref="H516:I516"/>
    <mergeCell ref="H517:I51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1"/>
  <sheetViews>
    <sheetView workbookViewId="0">
      <selection activeCell="H6" sqref="H6:I6"/>
    </sheetView>
  </sheetViews>
  <sheetFormatPr defaultRowHeight="12.75" x14ac:dyDescent="0.2"/>
  <cols>
    <col min="1" max="1" width="5" style="71" customWidth="1"/>
    <col min="2" max="2" width="14.7109375" style="71" customWidth="1"/>
    <col min="3" max="3" width="25.7109375" style="71" customWidth="1"/>
    <col min="4" max="4" width="17" style="71" customWidth="1"/>
    <col min="5" max="5" width="17.140625" style="71" customWidth="1"/>
    <col min="6" max="6" width="1.5703125" style="71" customWidth="1"/>
    <col min="7" max="7" width="12.42578125" style="71" customWidth="1"/>
    <col min="8" max="8" width="2.5703125" style="71" customWidth="1"/>
    <col min="9" max="9" width="13.7109375" style="71" customWidth="1"/>
    <col min="10" max="10" width="12.140625" style="71" customWidth="1"/>
    <col min="11" max="11" width="11.42578125" style="71" customWidth="1"/>
    <col min="12" max="12" width="10.5703125" style="71" customWidth="1"/>
    <col min="13" max="16384" width="9.140625" style="71"/>
  </cols>
  <sheetData>
    <row r="1" spans="1:12" ht="15.75" x14ac:dyDescent="0.25">
      <c r="A1" s="149"/>
      <c r="B1" s="598" t="s">
        <v>1874</v>
      </c>
      <c r="C1" s="598"/>
      <c r="D1" s="598"/>
      <c r="E1" s="598"/>
      <c r="F1" s="598"/>
      <c r="G1" s="598"/>
      <c r="H1" s="598"/>
      <c r="I1" s="598"/>
      <c r="J1" s="598"/>
      <c r="K1" s="598"/>
      <c r="L1" s="598"/>
    </row>
    <row r="2" spans="1:12" x14ac:dyDescent="0.2">
      <c r="A2" s="599"/>
      <c r="B2" s="600" t="s">
        <v>3</v>
      </c>
      <c r="C2" s="600"/>
      <c r="D2" s="600"/>
      <c r="E2" s="600"/>
      <c r="F2" s="600"/>
      <c r="G2" s="600"/>
      <c r="H2" s="600"/>
      <c r="I2" s="600"/>
      <c r="J2" s="150" t="s">
        <v>4</v>
      </c>
      <c r="K2" s="150" t="s">
        <v>5</v>
      </c>
      <c r="L2" s="150" t="s">
        <v>6</v>
      </c>
    </row>
    <row r="3" spans="1:12" x14ac:dyDescent="0.2">
      <c r="A3" s="599"/>
      <c r="B3" s="600"/>
      <c r="C3" s="600"/>
      <c r="D3" s="600"/>
      <c r="E3" s="600"/>
      <c r="F3" s="600"/>
      <c r="G3" s="600"/>
      <c r="H3" s="600"/>
      <c r="I3" s="600"/>
      <c r="J3" s="151">
        <v>10</v>
      </c>
      <c r="K3" s="151">
        <v>19</v>
      </c>
      <c r="L3" s="152" t="s">
        <v>1875</v>
      </c>
    </row>
    <row r="4" spans="1:12" x14ac:dyDescent="0.2">
      <c r="A4" s="599"/>
      <c r="B4" s="601" t="s">
        <v>1876</v>
      </c>
      <c r="C4" s="601"/>
      <c r="D4" s="601"/>
      <c r="E4" s="601"/>
      <c r="F4" s="601"/>
      <c r="G4" s="601"/>
      <c r="H4" s="601"/>
      <c r="I4" s="601"/>
      <c r="J4" s="601"/>
      <c r="K4" s="601"/>
      <c r="L4" s="601"/>
    </row>
    <row r="5" spans="1:12" ht="48.75" x14ac:dyDescent="0.25">
      <c r="A5" s="153"/>
      <c r="B5" s="154" t="s">
        <v>9</v>
      </c>
      <c r="C5" s="155" t="s">
        <v>1877</v>
      </c>
      <c r="D5" s="602" t="s">
        <v>1878</v>
      </c>
      <c r="E5" s="602"/>
      <c r="F5" s="602"/>
      <c r="G5" s="156" t="s">
        <v>1879</v>
      </c>
      <c r="H5" s="157" t="s">
        <v>0</v>
      </c>
      <c r="I5" s="156" t="s">
        <v>1879</v>
      </c>
      <c r="J5" s="158"/>
      <c r="K5" s="603" t="s">
        <v>8</v>
      </c>
      <c r="L5" s="603"/>
    </row>
    <row r="6" spans="1:12" ht="48" x14ac:dyDescent="0.2">
      <c r="A6" s="159" t="s">
        <v>2</v>
      </c>
      <c r="B6" s="159" t="s">
        <v>1880</v>
      </c>
      <c r="C6" s="160" t="s">
        <v>11</v>
      </c>
      <c r="D6" s="160" t="s">
        <v>1881</v>
      </c>
      <c r="E6" s="160" t="s">
        <v>1882</v>
      </c>
      <c r="F6" s="597" t="s">
        <v>14</v>
      </c>
      <c r="G6" s="597"/>
      <c r="H6" s="597" t="s">
        <v>15</v>
      </c>
      <c r="I6" s="597"/>
      <c r="J6" s="160" t="s">
        <v>16</v>
      </c>
      <c r="K6" s="160" t="s">
        <v>1883</v>
      </c>
      <c r="L6" s="160" t="s">
        <v>18</v>
      </c>
    </row>
    <row r="7" spans="1:12" ht="24" x14ac:dyDescent="0.2">
      <c r="A7" s="593">
        <v>901</v>
      </c>
      <c r="B7" s="161" t="s">
        <v>20</v>
      </c>
      <c r="C7" s="162" t="s">
        <v>21</v>
      </c>
      <c r="D7" s="162" t="s">
        <v>1884</v>
      </c>
      <c r="E7" s="162" t="s">
        <v>1885</v>
      </c>
      <c r="F7" s="594" t="s">
        <v>14</v>
      </c>
      <c r="G7" s="594"/>
      <c r="H7" s="592"/>
      <c r="I7" s="592"/>
      <c r="J7" s="592"/>
      <c r="K7" s="592"/>
      <c r="L7" s="592"/>
    </row>
    <row r="8" spans="1:12" x14ac:dyDescent="0.2">
      <c r="A8" s="593"/>
      <c r="B8" s="589" t="s">
        <v>4682</v>
      </c>
      <c r="C8" s="595" t="s">
        <v>4687</v>
      </c>
      <c r="D8" s="596">
        <v>43055</v>
      </c>
      <c r="E8" s="589" t="s">
        <v>2326</v>
      </c>
      <c r="F8" s="589" t="s">
        <v>4688</v>
      </c>
      <c r="G8" s="589"/>
      <c r="H8" s="591" t="s">
        <v>1890</v>
      </c>
      <c r="I8" s="591"/>
      <c r="J8" s="164" t="s">
        <v>1891</v>
      </c>
      <c r="K8" s="164" t="s">
        <v>0</v>
      </c>
      <c r="L8" s="165">
        <v>421.54</v>
      </c>
    </row>
    <row r="9" spans="1:12" x14ac:dyDescent="0.2">
      <c r="A9" s="593"/>
      <c r="B9" s="589"/>
      <c r="C9" s="595"/>
      <c r="D9" s="596"/>
      <c r="E9" s="589"/>
      <c r="F9" s="589"/>
      <c r="G9" s="589"/>
      <c r="H9" s="591" t="s">
        <v>1892</v>
      </c>
      <c r="I9" s="591"/>
      <c r="J9" s="164" t="s">
        <v>1891</v>
      </c>
      <c r="K9" s="164" t="s">
        <v>0</v>
      </c>
      <c r="L9" s="165">
        <v>474.73</v>
      </c>
    </row>
    <row r="10" spans="1:12" ht="24" x14ac:dyDescent="0.2">
      <c r="A10" s="593"/>
      <c r="B10" s="161" t="s">
        <v>29</v>
      </c>
      <c r="C10" s="162" t="s">
        <v>30</v>
      </c>
      <c r="D10" s="162" t="s">
        <v>1893</v>
      </c>
      <c r="E10" s="162" t="s">
        <v>1894</v>
      </c>
      <c r="F10" s="592"/>
      <c r="G10" s="592"/>
      <c r="H10" s="591" t="s">
        <v>1895</v>
      </c>
      <c r="I10" s="591"/>
      <c r="J10" s="589" t="s">
        <v>1891</v>
      </c>
      <c r="K10" s="589" t="s">
        <v>1891</v>
      </c>
      <c r="L10" s="590">
        <v>0</v>
      </c>
    </row>
    <row r="11" spans="1:12" ht="24" x14ac:dyDescent="0.2">
      <c r="A11" s="593"/>
      <c r="B11" s="164" t="s">
        <v>1896</v>
      </c>
      <c r="C11" s="164" t="s">
        <v>4688</v>
      </c>
      <c r="D11" s="166">
        <v>43057</v>
      </c>
      <c r="E11" s="164" t="s">
        <v>4526</v>
      </c>
      <c r="F11" s="592"/>
      <c r="G11" s="592"/>
      <c r="H11" s="591"/>
      <c r="I11" s="591"/>
      <c r="J11" s="589"/>
      <c r="K11" s="589"/>
      <c r="L11" s="590"/>
    </row>
    <row r="12" spans="1:12" ht="24" x14ac:dyDescent="0.2">
      <c r="A12" s="593">
        <v>902</v>
      </c>
      <c r="B12" s="161" t="s">
        <v>20</v>
      </c>
      <c r="C12" s="162" t="s">
        <v>21</v>
      </c>
      <c r="D12" s="162" t="s">
        <v>1884</v>
      </c>
      <c r="E12" s="162" t="s">
        <v>1885</v>
      </c>
      <c r="F12" s="594" t="s">
        <v>14</v>
      </c>
      <c r="G12" s="594"/>
      <c r="H12" s="592"/>
      <c r="I12" s="592"/>
      <c r="J12" s="592"/>
      <c r="K12" s="592"/>
      <c r="L12" s="592"/>
    </row>
    <row r="13" spans="1:12" x14ac:dyDescent="0.2">
      <c r="A13" s="593"/>
      <c r="B13" s="589" t="s">
        <v>4682</v>
      </c>
      <c r="C13" s="595" t="s">
        <v>4689</v>
      </c>
      <c r="D13" s="596">
        <v>43136</v>
      </c>
      <c r="E13" s="589" t="s">
        <v>2234</v>
      </c>
      <c r="F13" s="589" t="s">
        <v>3083</v>
      </c>
      <c r="G13" s="589"/>
      <c r="H13" s="591" t="s">
        <v>1890</v>
      </c>
      <c r="I13" s="591"/>
      <c r="J13" s="164" t="s">
        <v>1891</v>
      </c>
      <c r="K13" s="164" t="s">
        <v>0</v>
      </c>
      <c r="L13" s="165">
        <v>442.6</v>
      </c>
    </row>
    <row r="14" spans="1:12" x14ac:dyDescent="0.2">
      <c r="A14" s="593"/>
      <c r="B14" s="589"/>
      <c r="C14" s="595"/>
      <c r="D14" s="596"/>
      <c r="E14" s="589"/>
      <c r="F14" s="589"/>
      <c r="G14" s="589"/>
      <c r="H14" s="591" t="s">
        <v>1892</v>
      </c>
      <c r="I14" s="591"/>
      <c r="J14" s="164" t="s">
        <v>1891</v>
      </c>
      <c r="K14" s="164" t="s">
        <v>0</v>
      </c>
      <c r="L14" s="165">
        <v>461</v>
      </c>
    </row>
    <row r="15" spans="1:12" ht="24" x14ac:dyDescent="0.2">
      <c r="A15" s="593"/>
      <c r="B15" s="161" t="s">
        <v>29</v>
      </c>
      <c r="C15" s="162" t="s">
        <v>30</v>
      </c>
      <c r="D15" s="162" t="s">
        <v>1893</v>
      </c>
      <c r="E15" s="162" t="s">
        <v>1894</v>
      </c>
      <c r="F15" s="592"/>
      <c r="G15" s="592"/>
      <c r="H15" s="591" t="s">
        <v>1895</v>
      </c>
      <c r="I15" s="591"/>
      <c r="J15" s="589" t="s">
        <v>1891</v>
      </c>
      <c r="K15" s="589" t="s">
        <v>1891</v>
      </c>
      <c r="L15" s="590">
        <v>0</v>
      </c>
    </row>
    <row r="16" spans="1:12" ht="24" x14ac:dyDescent="0.2">
      <c r="A16" s="593"/>
      <c r="B16" s="164" t="s">
        <v>1896</v>
      </c>
      <c r="C16" s="164" t="s">
        <v>3083</v>
      </c>
      <c r="D16" s="166">
        <v>43138</v>
      </c>
      <c r="E16" s="164" t="s">
        <v>4690</v>
      </c>
      <c r="F16" s="592"/>
      <c r="G16" s="592"/>
      <c r="H16" s="591"/>
      <c r="I16" s="591"/>
      <c r="J16" s="589"/>
      <c r="K16" s="589"/>
      <c r="L16" s="590"/>
    </row>
    <row r="17" spans="1:12" ht="24" x14ac:dyDescent="0.2">
      <c r="A17" s="593">
        <v>903</v>
      </c>
      <c r="B17" s="161" t="s">
        <v>20</v>
      </c>
      <c r="C17" s="162" t="s">
        <v>21</v>
      </c>
      <c r="D17" s="162" t="s">
        <v>1884</v>
      </c>
      <c r="E17" s="162" t="s">
        <v>1885</v>
      </c>
      <c r="F17" s="594" t="s">
        <v>14</v>
      </c>
      <c r="G17" s="594"/>
      <c r="H17" s="592"/>
      <c r="I17" s="592"/>
      <c r="J17" s="592"/>
      <c r="K17" s="592"/>
      <c r="L17" s="592"/>
    </row>
    <row r="18" spans="1:12" x14ac:dyDescent="0.2">
      <c r="A18" s="593"/>
      <c r="B18" s="589" t="s">
        <v>4682</v>
      </c>
      <c r="C18" s="595" t="s">
        <v>4691</v>
      </c>
      <c r="D18" s="596">
        <v>43152</v>
      </c>
      <c r="E18" s="589" t="s">
        <v>1996</v>
      </c>
      <c r="F18" s="589" t="s">
        <v>2481</v>
      </c>
      <c r="G18" s="589"/>
      <c r="H18" s="591" t="s">
        <v>1890</v>
      </c>
      <c r="I18" s="591"/>
      <c r="J18" s="164" t="s">
        <v>1891</v>
      </c>
      <c r="K18" s="164" t="s">
        <v>0</v>
      </c>
      <c r="L18" s="165">
        <v>221</v>
      </c>
    </row>
    <row r="19" spans="1:12" x14ac:dyDescent="0.2">
      <c r="A19" s="593"/>
      <c r="B19" s="589"/>
      <c r="C19" s="595"/>
      <c r="D19" s="596"/>
      <c r="E19" s="589"/>
      <c r="F19" s="589"/>
      <c r="G19" s="589"/>
      <c r="H19" s="591" t="s">
        <v>1892</v>
      </c>
      <c r="I19" s="591"/>
      <c r="J19" s="164" t="s">
        <v>1891</v>
      </c>
      <c r="K19" s="164" t="s">
        <v>1891</v>
      </c>
      <c r="L19" s="165">
        <v>0</v>
      </c>
    </row>
    <row r="20" spans="1:12" ht="24" x14ac:dyDescent="0.2">
      <c r="A20" s="593"/>
      <c r="B20" s="161" t="s">
        <v>29</v>
      </c>
      <c r="C20" s="162" t="s">
        <v>30</v>
      </c>
      <c r="D20" s="162" t="s">
        <v>1893</v>
      </c>
      <c r="E20" s="162" t="s">
        <v>1894</v>
      </c>
      <c r="F20" s="592"/>
      <c r="G20" s="592"/>
      <c r="H20" s="591" t="s">
        <v>1895</v>
      </c>
      <c r="I20" s="591"/>
      <c r="J20" s="589" t="s">
        <v>1891</v>
      </c>
      <c r="K20" s="589" t="s">
        <v>0</v>
      </c>
      <c r="L20" s="590">
        <v>40</v>
      </c>
    </row>
    <row r="21" spans="1:12" ht="24" x14ac:dyDescent="0.2">
      <c r="A21" s="593"/>
      <c r="B21" s="164" t="s">
        <v>1896</v>
      </c>
      <c r="C21" s="164" t="s">
        <v>2481</v>
      </c>
      <c r="D21" s="166">
        <v>43153</v>
      </c>
      <c r="E21" s="164" t="s">
        <v>4692</v>
      </c>
      <c r="F21" s="592"/>
      <c r="G21" s="592"/>
      <c r="H21" s="591"/>
      <c r="I21" s="591"/>
      <c r="J21" s="589"/>
      <c r="K21" s="589"/>
      <c r="L21" s="590"/>
    </row>
    <row r="22" spans="1:12" ht="24" x14ac:dyDescent="0.2">
      <c r="A22" s="593">
        <v>904</v>
      </c>
      <c r="B22" s="161" t="s">
        <v>20</v>
      </c>
      <c r="C22" s="162" t="s">
        <v>21</v>
      </c>
      <c r="D22" s="162" t="s">
        <v>1884</v>
      </c>
      <c r="E22" s="162" t="s">
        <v>1885</v>
      </c>
      <c r="F22" s="594" t="s">
        <v>14</v>
      </c>
      <c r="G22" s="594"/>
      <c r="H22" s="592"/>
      <c r="I22" s="592"/>
      <c r="J22" s="592"/>
      <c r="K22" s="592"/>
      <c r="L22" s="592"/>
    </row>
    <row r="23" spans="1:12" x14ac:dyDescent="0.2">
      <c r="A23" s="593"/>
      <c r="B23" s="589" t="s">
        <v>4682</v>
      </c>
      <c r="C23" s="595" t="s">
        <v>4693</v>
      </c>
      <c r="D23" s="596">
        <v>43166</v>
      </c>
      <c r="E23" s="589" t="s">
        <v>2382</v>
      </c>
      <c r="F23" s="589" t="s">
        <v>1343</v>
      </c>
      <c r="G23" s="589"/>
      <c r="H23" s="591" t="s">
        <v>1890</v>
      </c>
      <c r="I23" s="591"/>
      <c r="J23" s="164" t="s">
        <v>1891</v>
      </c>
      <c r="K23" s="164" t="s">
        <v>0</v>
      </c>
      <c r="L23" s="165">
        <v>268.25</v>
      </c>
    </row>
    <row r="24" spans="1:12" x14ac:dyDescent="0.2">
      <c r="A24" s="593"/>
      <c r="B24" s="589"/>
      <c r="C24" s="595"/>
      <c r="D24" s="596"/>
      <c r="E24" s="589"/>
      <c r="F24" s="589"/>
      <c r="G24" s="589"/>
      <c r="H24" s="591" t="s">
        <v>1892</v>
      </c>
      <c r="I24" s="591"/>
      <c r="J24" s="164" t="s">
        <v>1891</v>
      </c>
      <c r="K24" s="164" t="s">
        <v>0</v>
      </c>
      <c r="L24" s="165">
        <v>243.6</v>
      </c>
    </row>
    <row r="25" spans="1:12" ht="24" x14ac:dyDescent="0.2">
      <c r="A25" s="593"/>
      <c r="B25" s="161" t="s">
        <v>29</v>
      </c>
      <c r="C25" s="162" t="s">
        <v>30</v>
      </c>
      <c r="D25" s="162" t="s">
        <v>1893</v>
      </c>
      <c r="E25" s="162" t="s">
        <v>1894</v>
      </c>
      <c r="F25" s="592"/>
      <c r="G25" s="592"/>
      <c r="H25" s="591" t="s">
        <v>1895</v>
      </c>
      <c r="I25" s="591"/>
      <c r="J25" s="589" t="s">
        <v>1891</v>
      </c>
      <c r="K25" s="589" t="s">
        <v>1891</v>
      </c>
      <c r="L25" s="590">
        <v>0</v>
      </c>
    </row>
    <row r="26" spans="1:12" ht="24" x14ac:dyDescent="0.2">
      <c r="A26" s="593"/>
      <c r="B26" s="164" t="s">
        <v>1896</v>
      </c>
      <c r="C26" s="164" t="s">
        <v>1343</v>
      </c>
      <c r="D26" s="166">
        <v>43167</v>
      </c>
      <c r="E26" s="164" t="s">
        <v>2583</v>
      </c>
      <c r="F26" s="592"/>
      <c r="G26" s="592"/>
      <c r="H26" s="591"/>
      <c r="I26" s="591"/>
      <c r="J26" s="589"/>
      <c r="K26" s="589"/>
      <c r="L26" s="590"/>
    </row>
    <row r="27" spans="1:12" ht="24" x14ac:dyDescent="0.2">
      <c r="A27" s="593">
        <v>905</v>
      </c>
      <c r="B27" s="161" t="s">
        <v>20</v>
      </c>
      <c r="C27" s="162" t="s">
        <v>21</v>
      </c>
      <c r="D27" s="162" t="s">
        <v>1884</v>
      </c>
      <c r="E27" s="162" t="s">
        <v>1885</v>
      </c>
      <c r="F27" s="594" t="s">
        <v>14</v>
      </c>
      <c r="G27" s="594"/>
      <c r="H27" s="592"/>
      <c r="I27" s="592"/>
      <c r="J27" s="592"/>
      <c r="K27" s="592"/>
      <c r="L27" s="592"/>
    </row>
    <row r="28" spans="1:12" x14ac:dyDescent="0.2">
      <c r="A28" s="593"/>
      <c r="B28" s="589" t="s">
        <v>4682</v>
      </c>
      <c r="C28" s="595" t="s">
        <v>4694</v>
      </c>
      <c r="D28" s="596">
        <v>43174</v>
      </c>
      <c r="E28" s="589" t="s">
        <v>4695</v>
      </c>
      <c r="F28" s="589" t="s">
        <v>89</v>
      </c>
      <c r="G28" s="589"/>
      <c r="H28" s="591" t="s">
        <v>1890</v>
      </c>
      <c r="I28" s="591"/>
      <c r="J28" s="164" t="s">
        <v>1891</v>
      </c>
      <c r="K28" s="164" t="s">
        <v>0</v>
      </c>
      <c r="L28" s="165">
        <v>360.54</v>
      </c>
    </row>
    <row r="29" spans="1:12" x14ac:dyDescent="0.2">
      <c r="A29" s="593"/>
      <c r="B29" s="589"/>
      <c r="C29" s="595"/>
      <c r="D29" s="596"/>
      <c r="E29" s="589"/>
      <c r="F29" s="589"/>
      <c r="G29" s="589"/>
      <c r="H29" s="591" t="s">
        <v>1892</v>
      </c>
      <c r="I29" s="591"/>
      <c r="J29" s="164" t="s">
        <v>1891</v>
      </c>
      <c r="K29" s="164" t="s">
        <v>0</v>
      </c>
      <c r="L29" s="165">
        <v>567.99</v>
      </c>
    </row>
    <row r="30" spans="1:12" ht="24" x14ac:dyDescent="0.2">
      <c r="A30" s="593"/>
      <c r="B30" s="161" t="s">
        <v>29</v>
      </c>
      <c r="C30" s="162" t="s">
        <v>30</v>
      </c>
      <c r="D30" s="162" t="s">
        <v>1893</v>
      </c>
      <c r="E30" s="162" t="s">
        <v>1894</v>
      </c>
      <c r="F30" s="592"/>
      <c r="G30" s="592"/>
      <c r="H30" s="591" t="s">
        <v>1895</v>
      </c>
      <c r="I30" s="591"/>
      <c r="J30" s="589" t="s">
        <v>1891</v>
      </c>
      <c r="K30" s="589" t="s">
        <v>1891</v>
      </c>
      <c r="L30" s="590">
        <v>0</v>
      </c>
    </row>
    <row r="31" spans="1:12" ht="24" x14ac:dyDescent="0.2">
      <c r="A31" s="593"/>
      <c r="B31" s="164" t="s">
        <v>1896</v>
      </c>
      <c r="C31" s="164" t="s">
        <v>89</v>
      </c>
      <c r="D31" s="166">
        <v>43176</v>
      </c>
      <c r="E31" s="164" t="s">
        <v>1981</v>
      </c>
      <c r="F31" s="592"/>
      <c r="G31" s="592"/>
      <c r="H31" s="591"/>
      <c r="I31" s="591"/>
      <c r="J31" s="589"/>
      <c r="K31" s="589"/>
      <c r="L31" s="590"/>
    </row>
    <row r="32" spans="1:12" ht="24" x14ac:dyDescent="0.2">
      <c r="A32" s="593">
        <v>906</v>
      </c>
      <c r="B32" s="161" t="s">
        <v>20</v>
      </c>
      <c r="C32" s="162" t="s">
        <v>21</v>
      </c>
      <c r="D32" s="162" t="s">
        <v>1884</v>
      </c>
      <c r="E32" s="162" t="s">
        <v>1885</v>
      </c>
      <c r="F32" s="594" t="s">
        <v>14</v>
      </c>
      <c r="G32" s="594"/>
      <c r="H32" s="592"/>
      <c r="I32" s="592"/>
      <c r="J32" s="592"/>
      <c r="K32" s="592"/>
      <c r="L32" s="592"/>
    </row>
    <row r="33" spans="1:12" x14ac:dyDescent="0.2">
      <c r="A33" s="593"/>
      <c r="B33" s="589" t="s">
        <v>4696</v>
      </c>
      <c r="C33" s="595" t="s">
        <v>4697</v>
      </c>
      <c r="D33" s="596">
        <v>43013</v>
      </c>
      <c r="E33" s="589" t="s">
        <v>2360</v>
      </c>
      <c r="F33" s="589" t="s">
        <v>4698</v>
      </c>
      <c r="G33" s="589"/>
      <c r="H33" s="591" t="s">
        <v>1890</v>
      </c>
      <c r="I33" s="591"/>
      <c r="J33" s="164" t="s">
        <v>1891</v>
      </c>
      <c r="K33" s="164" t="s">
        <v>0</v>
      </c>
      <c r="L33" s="165">
        <v>669</v>
      </c>
    </row>
    <row r="34" spans="1:12" x14ac:dyDescent="0.2">
      <c r="A34" s="593"/>
      <c r="B34" s="589"/>
      <c r="C34" s="595"/>
      <c r="D34" s="596"/>
      <c r="E34" s="589"/>
      <c r="F34" s="589"/>
      <c r="G34" s="589"/>
      <c r="H34" s="591" t="s">
        <v>1892</v>
      </c>
      <c r="I34" s="591"/>
      <c r="J34" s="164" t="s">
        <v>1891</v>
      </c>
      <c r="K34" s="164" t="s">
        <v>0</v>
      </c>
      <c r="L34" s="165">
        <v>342</v>
      </c>
    </row>
    <row r="35" spans="1:12" ht="24" x14ac:dyDescent="0.2">
      <c r="A35" s="593"/>
      <c r="B35" s="161" t="s">
        <v>29</v>
      </c>
      <c r="C35" s="162" t="s">
        <v>30</v>
      </c>
      <c r="D35" s="162" t="s">
        <v>1893</v>
      </c>
      <c r="E35" s="162" t="s">
        <v>1894</v>
      </c>
      <c r="F35" s="592"/>
      <c r="G35" s="592"/>
      <c r="H35" s="591" t="s">
        <v>1895</v>
      </c>
      <c r="I35" s="591"/>
      <c r="J35" s="589" t="s">
        <v>1891</v>
      </c>
      <c r="K35" s="589" t="s">
        <v>1891</v>
      </c>
      <c r="L35" s="590">
        <v>0</v>
      </c>
    </row>
    <row r="36" spans="1:12" ht="24" x14ac:dyDescent="0.2">
      <c r="A36" s="593"/>
      <c r="B36" s="164" t="s">
        <v>1896</v>
      </c>
      <c r="C36" s="164" t="s">
        <v>4698</v>
      </c>
      <c r="D36" s="166">
        <v>43015</v>
      </c>
      <c r="E36" s="164" t="s">
        <v>2249</v>
      </c>
      <c r="F36" s="592"/>
      <c r="G36" s="592"/>
      <c r="H36" s="591"/>
      <c r="I36" s="591"/>
      <c r="J36" s="589"/>
      <c r="K36" s="589"/>
      <c r="L36" s="590"/>
    </row>
    <row r="37" spans="1:12" ht="24" x14ac:dyDescent="0.2">
      <c r="A37" s="593">
        <v>907</v>
      </c>
      <c r="B37" s="161" t="s">
        <v>20</v>
      </c>
      <c r="C37" s="162" t="s">
        <v>21</v>
      </c>
      <c r="D37" s="162" t="s">
        <v>1884</v>
      </c>
      <c r="E37" s="162" t="s">
        <v>1885</v>
      </c>
      <c r="F37" s="594" t="s">
        <v>14</v>
      </c>
      <c r="G37" s="594"/>
      <c r="H37" s="592"/>
      <c r="I37" s="592"/>
      <c r="J37" s="592"/>
      <c r="K37" s="592"/>
      <c r="L37" s="592"/>
    </row>
    <row r="38" spans="1:12" x14ac:dyDescent="0.2">
      <c r="A38" s="593"/>
      <c r="B38" s="589" t="s">
        <v>4699</v>
      </c>
      <c r="C38" s="595" t="s">
        <v>4700</v>
      </c>
      <c r="D38" s="596">
        <v>43014</v>
      </c>
      <c r="E38" s="589" t="s">
        <v>2538</v>
      </c>
      <c r="F38" s="589" t="s">
        <v>4701</v>
      </c>
      <c r="G38" s="589"/>
      <c r="H38" s="591" t="s">
        <v>1890</v>
      </c>
      <c r="I38" s="591"/>
      <c r="J38" s="164" t="s">
        <v>1891</v>
      </c>
      <c r="K38" s="164" t="s">
        <v>0</v>
      </c>
      <c r="L38" s="165">
        <v>434.46</v>
      </c>
    </row>
    <row r="39" spans="1:12" x14ac:dyDescent="0.2">
      <c r="A39" s="593"/>
      <c r="B39" s="589"/>
      <c r="C39" s="595"/>
      <c r="D39" s="596"/>
      <c r="E39" s="589"/>
      <c r="F39" s="589"/>
      <c r="G39" s="589"/>
      <c r="H39" s="591" t="s">
        <v>1892</v>
      </c>
      <c r="I39" s="591"/>
      <c r="J39" s="164" t="s">
        <v>1891</v>
      </c>
      <c r="K39" s="164" t="s">
        <v>1891</v>
      </c>
      <c r="L39" s="165">
        <v>0</v>
      </c>
    </row>
    <row r="40" spans="1:12" ht="24" x14ac:dyDescent="0.2">
      <c r="A40" s="593"/>
      <c r="B40" s="161" t="s">
        <v>29</v>
      </c>
      <c r="C40" s="162" t="s">
        <v>30</v>
      </c>
      <c r="D40" s="162" t="s">
        <v>1893</v>
      </c>
      <c r="E40" s="162" t="s">
        <v>1894</v>
      </c>
      <c r="F40" s="592"/>
      <c r="G40" s="592"/>
      <c r="H40" s="591" t="s">
        <v>1895</v>
      </c>
      <c r="I40" s="591"/>
      <c r="J40" s="589" t="s">
        <v>1891</v>
      </c>
      <c r="K40" s="589" t="s">
        <v>0</v>
      </c>
      <c r="L40" s="590">
        <v>727.6</v>
      </c>
    </row>
    <row r="41" spans="1:12" ht="24" x14ac:dyDescent="0.2">
      <c r="A41" s="593"/>
      <c r="B41" s="164" t="s">
        <v>1896</v>
      </c>
      <c r="C41" s="164" t="s">
        <v>4701</v>
      </c>
      <c r="D41" s="166">
        <v>43019</v>
      </c>
      <c r="E41" s="164" t="s">
        <v>4535</v>
      </c>
      <c r="F41" s="592"/>
      <c r="G41" s="592"/>
      <c r="H41" s="591"/>
      <c r="I41" s="591"/>
      <c r="J41" s="589"/>
      <c r="K41" s="589"/>
      <c r="L41" s="590"/>
    </row>
    <row r="42" spans="1:12" ht="24" x14ac:dyDescent="0.2">
      <c r="A42" s="593">
        <v>908</v>
      </c>
      <c r="B42" s="161" t="s">
        <v>20</v>
      </c>
      <c r="C42" s="162" t="s">
        <v>21</v>
      </c>
      <c r="D42" s="162" t="s">
        <v>1884</v>
      </c>
      <c r="E42" s="162" t="s">
        <v>1885</v>
      </c>
      <c r="F42" s="594" t="s">
        <v>14</v>
      </c>
      <c r="G42" s="594"/>
      <c r="H42" s="592"/>
      <c r="I42" s="592"/>
      <c r="J42" s="592"/>
      <c r="K42" s="592"/>
      <c r="L42" s="592"/>
    </row>
    <row r="43" spans="1:12" x14ac:dyDescent="0.2">
      <c r="A43" s="593"/>
      <c r="B43" s="589" t="s">
        <v>4699</v>
      </c>
      <c r="C43" s="595" t="s">
        <v>4702</v>
      </c>
      <c r="D43" s="596">
        <v>43160</v>
      </c>
      <c r="E43" s="589" t="s">
        <v>2360</v>
      </c>
      <c r="F43" s="589" t="s">
        <v>4698</v>
      </c>
      <c r="G43" s="589"/>
      <c r="H43" s="591" t="s">
        <v>1890</v>
      </c>
      <c r="I43" s="591"/>
      <c r="J43" s="164" t="s">
        <v>1891</v>
      </c>
      <c r="K43" s="164" t="s">
        <v>0</v>
      </c>
      <c r="L43" s="165">
        <v>282.37</v>
      </c>
    </row>
    <row r="44" spans="1:12" x14ac:dyDescent="0.2">
      <c r="A44" s="593"/>
      <c r="B44" s="589"/>
      <c r="C44" s="595"/>
      <c r="D44" s="596"/>
      <c r="E44" s="589"/>
      <c r="F44" s="589"/>
      <c r="G44" s="589"/>
      <c r="H44" s="591" t="s">
        <v>1892</v>
      </c>
      <c r="I44" s="591"/>
      <c r="J44" s="589" t="s">
        <v>1891</v>
      </c>
      <c r="K44" s="589" t="s">
        <v>0</v>
      </c>
      <c r="L44" s="590">
        <v>294.56</v>
      </c>
    </row>
    <row r="45" spans="1:12" x14ac:dyDescent="0.2">
      <c r="A45" s="593"/>
      <c r="B45" s="589"/>
      <c r="C45" s="595"/>
      <c r="D45" s="596"/>
      <c r="E45" s="589"/>
      <c r="F45" s="589"/>
      <c r="G45" s="589"/>
      <c r="H45" s="591"/>
      <c r="I45" s="591"/>
      <c r="J45" s="589"/>
      <c r="K45" s="589"/>
      <c r="L45" s="590"/>
    </row>
    <row r="46" spans="1:12" ht="24" x14ac:dyDescent="0.2">
      <c r="A46" s="593"/>
      <c r="B46" s="161" t="s">
        <v>29</v>
      </c>
      <c r="C46" s="162" t="s">
        <v>30</v>
      </c>
      <c r="D46" s="162" t="s">
        <v>1893</v>
      </c>
      <c r="E46" s="162" t="s">
        <v>1894</v>
      </c>
      <c r="F46" s="592"/>
      <c r="G46" s="592"/>
      <c r="H46" s="591" t="s">
        <v>1895</v>
      </c>
      <c r="I46" s="591"/>
      <c r="J46" s="589" t="s">
        <v>1891</v>
      </c>
      <c r="K46" s="589" t="s">
        <v>0</v>
      </c>
      <c r="L46" s="590">
        <v>55</v>
      </c>
    </row>
    <row r="47" spans="1:12" ht="24" x14ac:dyDescent="0.2">
      <c r="A47" s="593"/>
      <c r="B47" s="164" t="s">
        <v>1896</v>
      </c>
      <c r="C47" s="164" t="s">
        <v>4698</v>
      </c>
      <c r="D47" s="166">
        <v>43161</v>
      </c>
      <c r="E47" s="164" t="s">
        <v>3495</v>
      </c>
      <c r="F47" s="592"/>
      <c r="G47" s="592"/>
      <c r="H47" s="591"/>
      <c r="I47" s="591"/>
      <c r="J47" s="589"/>
      <c r="K47" s="589"/>
      <c r="L47" s="590"/>
    </row>
    <row r="48" spans="1:12" ht="24" x14ac:dyDescent="0.2">
      <c r="A48" s="593">
        <v>909</v>
      </c>
      <c r="B48" s="161" t="s">
        <v>20</v>
      </c>
      <c r="C48" s="162" t="s">
        <v>21</v>
      </c>
      <c r="D48" s="162" t="s">
        <v>1884</v>
      </c>
      <c r="E48" s="162" t="s">
        <v>1885</v>
      </c>
      <c r="F48" s="594" t="s">
        <v>14</v>
      </c>
      <c r="G48" s="594"/>
      <c r="H48" s="592"/>
      <c r="I48" s="592"/>
      <c r="J48" s="592"/>
      <c r="K48" s="592"/>
      <c r="L48" s="592"/>
    </row>
    <row r="49" spans="1:12" x14ac:dyDescent="0.2">
      <c r="A49" s="593"/>
      <c r="B49" s="589" t="s">
        <v>4703</v>
      </c>
      <c r="C49" s="595" t="s">
        <v>4704</v>
      </c>
      <c r="D49" s="596">
        <v>43027</v>
      </c>
      <c r="E49" s="589" t="s">
        <v>4318</v>
      </c>
      <c r="F49" s="589" t="s">
        <v>4705</v>
      </c>
      <c r="G49" s="589"/>
      <c r="H49" s="591" t="s">
        <v>1890</v>
      </c>
      <c r="I49" s="591"/>
      <c r="J49" s="164" t="s">
        <v>1891</v>
      </c>
      <c r="K49" s="164" t="s">
        <v>0</v>
      </c>
      <c r="L49" s="165">
        <v>926.99</v>
      </c>
    </row>
    <row r="50" spans="1:12" x14ac:dyDescent="0.2">
      <c r="A50" s="593"/>
      <c r="B50" s="589"/>
      <c r="C50" s="595"/>
      <c r="D50" s="596"/>
      <c r="E50" s="589"/>
      <c r="F50" s="589"/>
      <c r="G50" s="589"/>
      <c r="H50" s="591" t="s">
        <v>1892</v>
      </c>
      <c r="I50" s="591"/>
      <c r="J50" s="164" t="s">
        <v>1891</v>
      </c>
      <c r="K50" s="164" t="s">
        <v>0</v>
      </c>
      <c r="L50" s="165">
        <v>530.4</v>
      </c>
    </row>
    <row r="51" spans="1:12" ht="24" x14ac:dyDescent="0.2">
      <c r="A51" s="593"/>
      <c r="B51" s="161" t="s">
        <v>29</v>
      </c>
      <c r="C51" s="162" t="s">
        <v>30</v>
      </c>
      <c r="D51" s="162" t="s">
        <v>1893</v>
      </c>
      <c r="E51" s="162" t="s">
        <v>1894</v>
      </c>
      <c r="F51" s="592"/>
      <c r="G51" s="592"/>
      <c r="H51" s="591" t="s">
        <v>1895</v>
      </c>
      <c r="I51" s="591"/>
      <c r="J51" s="589" t="s">
        <v>1891</v>
      </c>
      <c r="K51" s="589" t="s">
        <v>0</v>
      </c>
      <c r="L51" s="590">
        <v>250</v>
      </c>
    </row>
    <row r="52" spans="1:12" ht="24" x14ac:dyDescent="0.2">
      <c r="A52" s="593"/>
      <c r="B52" s="164" t="s">
        <v>4626</v>
      </c>
      <c r="C52" s="164" t="s">
        <v>4705</v>
      </c>
      <c r="D52" s="166">
        <v>43030</v>
      </c>
      <c r="E52" s="164" t="s">
        <v>3507</v>
      </c>
      <c r="F52" s="592"/>
      <c r="G52" s="592"/>
      <c r="H52" s="591"/>
      <c r="I52" s="591"/>
      <c r="J52" s="589"/>
      <c r="K52" s="589"/>
      <c r="L52" s="590"/>
    </row>
    <row r="53" spans="1:12" ht="24" x14ac:dyDescent="0.2">
      <c r="A53" s="593">
        <v>910</v>
      </c>
      <c r="B53" s="161" t="s">
        <v>20</v>
      </c>
      <c r="C53" s="162" t="s">
        <v>21</v>
      </c>
      <c r="D53" s="162" t="s">
        <v>1884</v>
      </c>
      <c r="E53" s="162" t="s">
        <v>1885</v>
      </c>
      <c r="F53" s="594" t="s">
        <v>14</v>
      </c>
      <c r="G53" s="594"/>
      <c r="H53" s="592"/>
      <c r="I53" s="592"/>
      <c r="J53" s="592"/>
      <c r="K53" s="592"/>
      <c r="L53" s="592"/>
    </row>
    <row r="54" spans="1:12" x14ac:dyDescent="0.2">
      <c r="A54" s="593"/>
      <c r="B54" s="589" t="s">
        <v>4706</v>
      </c>
      <c r="C54" s="595" t="s">
        <v>4707</v>
      </c>
      <c r="D54" s="596">
        <v>43074</v>
      </c>
      <c r="E54" s="589" t="s">
        <v>2183</v>
      </c>
      <c r="F54" s="589" t="s">
        <v>2479</v>
      </c>
      <c r="G54" s="589"/>
      <c r="H54" s="591" t="s">
        <v>1890</v>
      </c>
      <c r="I54" s="591"/>
      <c r="J54" s="164" t="s">
        <v>1891</v>
      </c>
      <c r="K54" s="164" t="s">
        <v>0</v>
      </c>
      <c r="L54" s="165">
        <v>690.32</v>
      </c>
    </row>
    <row r="55" spans="1:12" x14ac:dyDescent="0.2">
      <c r="A55" s="593"/>
      <c r="B55" s="589"/>
      <c r="C55" s="595"/>
      <c r="D55" s="596"/>
      <c r="E55" s="589"/>
      <c r="F55" s="589"/>
      <c r="G55" s="589"/>
      <c r="H55" s="591" t="s">
        <v>1892</v>
      </c>
      <c r="I55" s="591"/>
      <c r="J55" s="589" t="s">
        <v>1891</v>
      </c>
      <c r="K55" s="589" t="s">
        <v>0</v>
      </c>
      <c r="L55" s="590">
        <v>1243.3600000000001</v>
      </c>
    </row>
    <row r="56" spans="1:12" x14ac:dyDescent="0.2">
      <c r="A56" s="593"/>
      <c r="B56" s="589"/>
      <c r="C56" s="595"/>
      <c r="D56" s="596"/>
      <c r="E56" s="589"/>
      <c r="F56" s="589"/>
      <c r="G56" s="589"/>
      <c r="H56" s="591"/>
      <c r="I56" s="591"/>
      <c r="J56" s="589"/>
      <c r="K56" s="589"/>
      <c r="L56" s="590"/>
    </row>
    <row r="57" spans="1:12" ht="24" x14ac:dyDescent="0.2">
      <c r="A57" s="593"/>
      <c r="B57" s="161" t="s">
        <v>29</v>
      </c>
      <c r="C57" s="162" t="s">
        <v>30</v>
      </c>
      <c r="D57" s="162" t="s">
        <v>1893</v>
      </c>
      <c r="E57" s="162" t="s">
        <v>1894</v>
      </c>
      <c r="F57" s="592"/>
      <c r="G57" s="592"/>
      <c r="H57" s="591" t="s">
        <v>1895</v>
      </c>
      <c r="I57" s="591"/>
      <c r="J57" s="589" t="s">
        <v>1891</v>
      </c>
      <c r="K57" s="589" t="s">
        <v>0</v>
      </c>
      <c r="L57" s="590">
        <v>77.25</v>
      </c>
    </row>
    <row r="58" spans="1:12" ht="24" x14ac:dyDescent="0.2">
      <c r="A58" s="593"/>
      <c r="B58" s="164" t="s">
        <v>4708</v>
      </c>
      <c r="C58" s="164" t="s">
        <v>2479</v>
      </c>
      <c r="D58" s="166">
        <v>43080</v>
      </c>
      <c r="E58" s="164" t="s">
        <v>3458</v>
      </c>
      <c r="F58" s="592"/>
      <c r="G58" s="592"/>
      <c r="H58" s="591"/>
      <c r="I58" s="591"/>
      <c r="J58" s="589"/>
      <c r="K58" s="589"/>
      <c r="L58" s="590"/>
    </row>
    <row r="59" spans="1:12" ht="24" x14ac:dyDescent="0.2">
      <c r="A59" s="593">
        <v>911</v>
      </c>
      <c r="B59" s="161" t="s">
        <v>20</v>
      </c>
      <c r="C59" s="162" t="s">
        <v>21</v>
      </c>
      <c r="D59" s="162" t="s">
        <v>1884</v>
      </c>
      <c r="E59" s="162" t="s">
        <v>1885</v>
      </c>
      <c r="F59" s="594" t="s">
        <v>14</v>
      </c>
      <c r="G59" s="594"/>
      <c r="H59" s="592"/>
      <c r="I59" s="592"/>
      <c r="J59" s="592"/>
      <c r="K59" s="592"/>
      <c r="L59" s="592"/>
    </row>
    <row r="60" spans="1:12" x14ac:dyDescent="0.2">
      <c r="A60" s="593"/>
      <c r="B60" s="589" t="s">
        <v>4709</v>
      </c>
      <c r="C60" s="595" t="s">
        <v>4710</v>
      </c>
      <c r="D60" s="596">
        <v>43048</v>
      </c>
      <c r="E60" s="589" t="s">
        <v>2041</v>
      </c>
      <c r="F60" s="589" t="s">
        <v>3129</v>
      </c>
      <c r="G60" s="589"/>
      <c r="H60" s="591" t="s">
        <v>1890</v>
      </c>
      <c r="I60" s="591"/>
      <c r="J60" s="164" t="s">
        <v>1891</v>
      </c>
      <c r="K60" s="164" t="s">
        <v>1891</v>
      </c>
      <c r="L60" s="165">
        <v>0</v>
      </c>
    </row>
    <row r="61" spans="1:12" x14ac:dyDescent="0.2">
      <c r="A61" s="593"/>
      <c r="B61" s="589"/>
      <c r="C61" s="595"/>
      <c r="D61" s="596"/>
      <c r="E61" s="589"/>
      <c r="F61" s="589"/>
      <c r="G61" s="589"/>
      <c r="H61" s="591" t="s">
        <v>1892</v>
      </c>
      <c r="I61" s="591"/>
      <c r="J61" s="164" t="s">
        <v>1891</v>
      </c>
      <c r="K61" s="164" t="s">
        <v>0</v>
      </c>
      <c r="L61" s="165">
        <v>1900.36</v>
      </c>
    </row>
    <row r="62" spans="1:12" ht="24" x14ac:dyDescent="0.2">
      <c r="A62" s="593"/>
      <c r="B62" s="161" t="s">
        <v>29</v>
      </c>
      <c r="C62" s="162" t="s">
        <v>30</v>
      </c>
      <c r="D62" s="162" t="s">
        <v>1893</v>
      </c>
      <c r="E62" s="162" t="s">
        <v>1894</v>
      </c>
      <c r="F62" s="592"/>
      <c r="G62" s="592"/>
      <c r="H62" s="591" t="s">
        <v>1895</v>
      </c>
      <c r="I62" s="591"/>
      <c r="J62" s="589" t="s">
        <v>1891</v>
      </c>
      <c r="K62" s="589" t="s">
        <v>1891</v>
      </c>
      <c r="L62" s="590">
        <v>0</v>
      </c>
    </row>
    <row r="63" spans="1:12" ht="24" x14ac:dyDescent="0.2">
      <c r="A63" s="593"/>
      <c r="B63" s="164" t="s">
        <v>4711</v>
      </c>
      <c r="C63" s="164" t="s">
        <v>3129</v>
      </c>
      <c r="D63" s="166">
        <v>43058</v>
      </c>
      <c r="E63" s="164" t="s">
        <v>4347</v>
      </c>
      <c r="F63" s="592"/>
      <c r="G63" s="592"/>
      <c r="H63" s="591"/>
      <c r="I63" s="591"/>
      <c r="J63" s="589"/>
      <c r="K63" s="589"/>
      <c r="L63" s="590"/>
    </row>
    <row r="64" spans="1:12" ht="24" x14ac:dyDescent="0.2">
      <c r="A64" s="593">
        <v>912</v>
      </c>
      <c r="B64" s="161" t="s">
        <v>20</v>
      </c>
      <c r="C64" s="162" t="s">
        <v>21</v>
      </c>
      <c r="D64" s="162" t="s">
        <v>1884</v>
      </c>
      <c r="E64" s="162" t="s">
        <v>1885</v>
      </c>
      <c r="F64" s="594" t="s">
        <v>14</v>
      </c>
      <c r="G64" s="594"/>
      <c r="H64" s="592"/>
      <c r="I64" s="592"/>
      <c r="J64" s="592"/>
      <c r="K64" s="592"/>
      <c r="L64" s="592"/>
    </row>
    <row r="65" spans="1:12" x14ac:dyDescent="0.2">
      <c r="A65" s="593"/>
      <c r="B65" s="589" t="s">
        <v>4712</v>
      </c>
      <c r="C65" s="589" t="s">
        <v>4713</v>
      </c>
      <c r="D65" s="596">
        <v>43159</v>
      </c>
      <c r="E65" s="589" t="s">
        <v>1957</v>
      </c>
      <c r="F65" s="589" t="s">
        <v>2318</v>
      </c>
      <c r="G65" s="589"/>
      <c r="H65" s="591" t="s">
        <v>1890</v>
      </c>
      <c r="I65" s="591"/>
      <c r="J65" s="164" t="s">
        <v>1891</v>
      </c>
      <c r="K65" s="164" t="s">
        <v>0</v>
      </c>
      <c r="L65" s="165">
        <v>520</v>
      </c>
    </row>
    <row r="66" spans="1:12" x14ac:dyDescent="0.2">
      <c r="A66" s="593"/>
      <c r="B66" s="589"/>
      <c r="C66" s="589"/>
      <c r="D66" s="596"/>
      <c r="E66" s="589"/>
      <c r="F66" s="589"/>
      <c r="G66" s="589"/>
      <c r="H66" s="591" t="s">
        <v>1892</v>
      </c>
      <c r="I66" s="591"/>
      <c r="J66" s="164" t="s">
        <v>1891</v>
      </c>
      <c r="K66" s="164" t="s">
        <v>0</v>
      </c>
      <c r="L66" s="165">
        <v>212.61</v>
      </c>
    </row>
    <row r="67" spans="1:12" ht="24" x14ac:dyDescent="0.2">
      <c r="A67" s="593"/>
      <c r="B67" s="161" t="s">
        <v>29</v>
      </c>
      <c r="C67" s="162" t="s">
        <v>30</v>
      </c>
      <c r="D67" s="162" t="s">
        <v>1893</v>
      </c>
      <c r="E67" s="162" t="s">
        <v>1894</v>
      </c>
      <c r="F67" s="592"/>
      <c r="G67" s="592"/>
      <c r="H67" s="591" t="s">
        <v>1895</v>
      </c>
      <c r="I67" s="591"/>
      <c r="J67" s="589" t="s">
        <v>1891</v>
      </c>
      <c r="K67" s="589" t="s">
        <v>1891</v>
      </c>
      <c r="L67" s="590">
        <v>0</v>
      </c>
    </row>
    <row r="68" spans="1:12" ht="24" x14ac:dyDescent="0.2">
      <c r="A68" s="593"/>
      <c r="B68" s="164" t="s">
        <v>1896</v>
      </c>
      <c r="C68" s="164" t="s">
        <v>2318</v>
      </c>
      <c r="D68" s="166">
        <v>43164</v>
      </c>
      <c r="E68" s="164" t="s">
        <v>3966</v>
      </c>
      <c r="F68" s="592"/>
      <c r="G68" s="592"/>
      <c r="H68" s="591"/>
      <c r="I68" s="591"/>
      <c r="J68" s="589"/>
      <c r="K68" s="589"/>
      <c r="L68" s="590"/>
    </row>
    <row r="69" spans="1:12" ht="24" x14ac:dyDescent="0.2">
      <c r="A69" s="593">
        <v>913</v>
      </c>
      <c r="B69" s="161" t="s">
        <v>20</v>
      </c>
      <c r="C69" s="162" t="s">
        <v>21</v>
      </c>
      <c r="D69" s="162" t="s">
        <v>1884</v>
      </c>
      <c r="E69" s="162" t="s">
        <v>1885</v>
      </c>
      <c r="F69" s="594" t="s">
        <v>14</v>
      </c>
      <c r="G69" s="594"/>
      <c r="H69" s="592"/>
      <c r="I69" s="592"/>
      <c r="J69" s="592"/>
      <c r="K69" s="592"/>
      <c r="L69" s="592"/>
    </row>
    <row r="70" spans="1:12" x14ac:dyDescent="0.2">
      <c r="A70" s="593"/>
      <c r="B70" s="589" t="s">
        <v>4714</v>
      </c>
      <c r="C70" s="589" t="s">
        <v>4715</v>
      </c>
      <c r="D70" s="596">
        <v>43024</v>
      </c>
      <c r="E70" s="589" t="s">
        <v>3383</v>
      </c>
      <c r="F70" s="589" t="s">
        <v>4716</v>
      </c>
      <c r="G70" s="589"/>
      <c r="H70" s="591" t="s">
        <v>1890</v>
      </c>
      <c r="I70" s="591"/>
      <c r="J70" s="164" t="s">
        <v>1891</v>
      </c>
      <c r="K70" s="164" t="s">
        <v>0</v>
      </c>
      <c r="L70" s="165">
        <v>1530</v>
      </c>
    </row>
    <row r="71" spans="1:12" x14ac:dyDescent="0.2">
      <c r="A71" s="593"/>
      <c r="B71" s="589"/>
      <c r="C71" s="589"/>
      <c r="D71" s="596"/>
      <c r="E71" s="589"/>
      <c r="F71" s="589"/>
      <c r="G71" s="589"/>
      <c r="H71" s="591" t="s">
        <v>1892</v>
      </c>
      <c r="I71" s="591"/>
      <c r="J71" s="164" t="s">
        <v>1891</v>
      </c>
      <c r="K71" s="164" t="s">
        <v>1891</v>
      </c>
      <c r="L71" s="165">
        <v>0</v>
      </c>
    </row>
    <row r="72" spans="1:12" ht="24" x14ac:dyDescent="0.2">
      <c r="A72" s="593"/>
      <c r="B72" s="161" t="s">
        <v>29</v>
      </c>
      <c r="C72" s="162" t="s">
        <v>30</v>
      </c>
      <c r="D72" s="162" t="s">
        <v>1893</v>
      </c>
      <c r="E72" s="162" t="s">
        <v>1894</v>
      </c>
      <c r="F72" s="592"/>
      <c r="G72" s="592"/>
      <c r="H72" s="591" t="s">
        <v>1895</v>
      </c>
      <c r="I72" s="591"/>
      <c r="J72" s="589" t="s">
        <v>1891</v>
      </c>
      <c r="K72" s="589" t="s">
        <v>1891</v>
      </c>
      <c r="L72" s="590">
        <v>0</v>
      </c>
    </row>
    <row r="73" spans="1:12" ht="24" x14ac:dyDescent="0.2">
      <c r="A73" s="593"/>
      <c r="B73" s="164" t="s">
        <v>1986</v>
      </c>
      <c r="C73" s="164" t="s">
        <v>4716</v>
      </c>
      <c r="D73" s="166">
        <v>43029</v>
      </c>
      <c r="E73" s="164" t="s">
        <v>2019</v>
      </c>
      <c r="F73" s="592"/>
      <c r="G73" s="592"/>
      <c r="H73" s="591"/>
      <c r="I73" s="591"/>
      <c r="J73" s="589"/>
      <c r="K73" s="589"/>
      <c r="L73" s="590"/>
    </row>
    <row r="74" spans="1:12" ht="24" x14ac:dyDescent="0.2">
      <c r="A74" s="593">
        <v>914</v>
      </c>
      <c r="B74" s="161" t="s">
        <v>20</v>
      </c>
      <c r="C74" s="162" t="s">
        <v>21</v>
      </c>
      <c r="D74" s="162" t="s">
        <v>1884</v>
      </c>
      <c r="E74" s="162" t="s">
        <v>1885</v>
      </c>
      <c r="F74" s="594" t="s">
        <v>14</v>
      </c>
      <c r="G74" s="594"/>
      <c r="H74" s="592"/>
      <c r="I74" s="592"/>
      <c r="J74" s="592"/>
      <c r="K74" s="592"/>
      <c r="L74" s="592"/>
    </row>
    <row r="75" spans="1:12" x14ac:dyDescent="0.2">
      <c r="A75" s="593"/>
      <c r="B75" s="589" t="s">
        <v>4717</v>
      </c>
      <c r="C75" s="595" t="s">
        <v>4718</v>
      </c>
      <c r="D75" s="596">
        <v>43048</v>
      </c>
      <c r="E75" s="589" t="s">
        <v>4047</v>
      </c>
      <c r="F75" s="589" t="s">
        <v>4719</v>
      </c>
      <c r="G75" s="589"/>
      <c r="H75" s="591" t="s">
        <v>1890</v>
      </c>
      <c r="I75" s="591"/>
      <c r="J75" s="164" t="s">
        <v>1891</v>
      </c>
      <c r="K75" s="164" t="s">
        <v>0</v>
      </c>
      <c r="L75" s="165">
        <v>332</v>
      </c>
    </row>
    <row r="76" spans="1:12" x14ac:dyDescent="0.2">
      <c r="A76" s="593"/>
      <c r="B76" s="589"/>
      <c r="C76" s="595"/>
      <c r="D76" s="596"/>
      <c r="E76" s="589"/>
      <c r="F76" s="589"/>
      <c r="G76" s="589"/>
      <c r="H76" s="591" t="s">
        <v>1892</v>
      </c>
      <c r="I76" s="591"/>
      <c r="J76" s="164" t="s">
        <v>1891</v>
      </c>
      <c r="K76" s="164" t="s">
        <v>0</v>
      </c>
      <c r="L76" s="165">
        <v>348.96</v>
      </c>
    </row>
    <row r="77" spans="1:12" ht="24" x14ac:dyDescent="0.2">
      <c r="A77" s="593"/>
      <c r="B77" s="161" t="s">
        <v>29</v>
      </c>
      <c r="C77" s="162" t="s">
        <v>30</v>
      </c>
      <c r="D77" s="162" t="s">
        <v>1893</v>
      </c>
      <c r="E77" s="162" t="s">
        <v>1894</v>
      </c>
      <c r="F77" s="592"/>
      <c r="G77" s="592"/>
      <c r="H77" s="591" t="s">
        <v>1895</v>
      </c>
      <c r="I77" s="591"/>
      <c r="J77" s="589" t="s">
        <v>1891</v>
      </c>
      <c r="K77" s="589" t="s">
        <v>1891</v>
      </c>
      <c r="L77" s="590">
        <v>0</v>
      </c>
    </row>
    <row r="78" spans="1:12" ht="36" x14ac:dyDescent="0.2">
      <c r="A78" s="593"/>
      <c r="B78" s="164" t="s">
        <v>4720</v>
      </c>
      <c r="C78" s="164" t="s">
        <v>4719</v>
      </c>
      <c r="D78" s="166">
        <v>43050</v>
      </c>
      <c r="E78" s="164" t="s">
        <v>4721</v>
      </c>
      <c r="F78" s="592"/>
      <c r="G78" s="592"/>
      <c r="H78" s="591"/>
      <c r="I78" s="591"/>
      <c r="J78" s="589"/>
      <c r="K78" s="589"/>
      <c r="L78" s="590"/>
    </row>
    <row r="79" spans="1:12" ht="24" x14ac:dyDescent="0.2">
      <c r="A79" s="593">
        <v>915</v>
      </c>
      <c r="B79" s="161" t="s">
        <v>20</v>
      </c>
      <c r="C79" s="162" t="s">
        <v>21</v>
      </c>
      <c r="D79" s="162" t="s">
        <v>1884</v>
      </c>
      <c r="E79" s="162" t="s">
        <v>1885</v>
      </c>
      <c r="F79" s="594" t="s">
        <v>14</v>
      </c>
      <c r="G79" s="594"/>
      <c r="H79" s="592"/>
      <c r="I79" s="592"/>
      <c r="J79" s="592"/>
      <c r="K79" s="592"/>
      <c r="L79" s="592"/>
    </row>
    <row r="80" spans="1:12" x14ac:dyDescent="0.2">
      <c r="A80" s="593"/>
      <c r="B80" s="589" t="s">
        <v>4717</v>
      </c>
      <c r="C80" s="595" t="s">
        <v>4722</v>
      </c>
      <c r="D80" s="596">
        <v>43108</v>
      </c>
      <c r="E80" s="589" t="s">
        <v>3779</v>
      </c>
      <c r="F80" s="589" t="s">
        <v>3780</v>
      </c>
      <c r="G80" s="589"/>
      <c r="H80" s="591" t="s">
        <v>1890</v>
      </c>
      <c r="I80" s="591"/>
      <c r="J80" s="164" t="s">
        <v>1891</v>
      </c>
      <c r="K80" s="164" t="s">
        <v>0</v>
      </c>
      <c r="L80" s="165">
        <v>412</v>
      </c>
    </row>
    <row r="81" spans="1:12" x14ac:dyDescent="0.2">
      <c r="A81" s="593"/>
      <c r="B81" s="589"/>
      <c r="C81" s="595"/>
      <c r="D81" s="596"/>
      <c r="E81" s="589"/>
      <c r="F81" s="589"/>
      <c r="G81" s="589"/>
      <c r="H81" s="591" t="s">
        <v>1892</v>
      </c>
      <c r="I81" s="591"/>
      <c r="J81" s="164" t="s">
        <v>1891</v>
      </c>
      <c r="K81" s="164" t="s">
        <v>0</v>
      </c>
      <c r="L81" s="165">
        <v>384.4</v>
      </c>
    </row>
    <row r="82" spans="1:12" ht="24" x14ac:dyDescent="0.2">
      <c r="A82" s="593"/>
      <c r="B82" s="161" t="s">
        <v>29</v>
      </c>
      <c r="C82" s="162" t="s">
        <v>30</v>
      </c>
      <c r="D82" s="162" t="s">
        <v>1893</v>
      </c>
      <c r="E82" s="162" t="s">
        <v>1894</v>
      </c>
      <c r="F82" s="592"/>
      <c r="G82" s="592"/>
      <c r="H82" s="591" t="s">
        <v>1895</v>
      </c>
      <c r="I82" s="591"/>
      <c r="J82" s="589" t="s">
        <v>1891</v>
      </c>
      <c r="K82" s="589" t="s">
        <v>1891</v>
      </c>
      <c r="L82" s="590">
        <v>0</v>
      </c>
    </row>
    <row r="83" spans="1:12" ht="36" x14ac:dyDescent="0.2">
      <c r="A83" s="593"/>
      <c r="B83" s="164" t="s">
        <v>4720</v>
      </c>
      <c r="C83" s="164" t="s">
        <v>3780</v>
      </c>
      <c r="D83" s="166">
        <v>43110</v>
      </c>
      <c r="E83" s="164" t="s">
        <v>2176</v>
      </c>
      <c r="F83" s="592"/>
      <c r="G83" s="592"/>
      <c r="H83" s="591"/>
      <c r="I83" s="591"/>
      <c r="J83" s="589"/>
      <c r="K83" s="589"/>
      <c r="L83" s="590"/>
    </row>
    <row r="84" spans="1:12" ht="24" x14ac:dyDescent="0.2">
      <c r="A84" s="593">
        <v>916</v>
      </c>
      <c r="B84" s="161" t="s">
        <v>20</v>
      </c>
      <c r="C84" s="162" t="s">
        <v>21</v>
      </c>
      <c r="D84" s="162" t="s">
        <v>1884</v>
      </c>
      <c r="E84" s="162" t="s">
        <v>1885</v>
      </c>
      <c r="F84" s="594" t="s">
        <v>14</v>
      </c>
      <c r="G84" s="594"/>
      <c r="H84" s="592"/>
      <c r="I84" s="592"/>
      <c r="J84" s="592"/>
      <c r="K84" s="592"/>
      <c r="L84" s="592"/>
    </row>
    <row r="85" spans="1:12" x14ac:dyDescent="0.2">
      <c r="A85" s="593"/>
      <c r="B85" s="589" t="s">
        <v>4723</v>
      </c>
      <c r="C85" s="595" t="s">
        <v>4724</v>
      </c>
      <c r="D85" s="596">
        <v>43046</v>
      </c>
      <c r="E85" s="589" t="s">
        <v>4725</v>
      </c>
      <c r="F85" s="589" t="s">
        <v>2564</v>
      </c>
      <c r="G85" s="589"/>
      <c r="H85" s="591" t="s">
        <v>1890</v>
      </c>
      <c r="I85" s="591"/>
      <c r="J85" s="164" t="s">
        <v>1891</v>
      </c>
      <c r="K85" s="164" t="s">
        <v>0</v>
      </c>
      <c r="L85" s="165">
        <v>437.3</v>
      </c>
    </row>
    <row r="86" spans="1:12" x14ac:dyDescent="0.2">
      <c r="A86" s="593"/>
      <c r="B86" s="589"/>
      <c r="C86" s="595"/>
      <c r="D86" s="596"/>
      <c r="E86" s="589"/>
      <c r="F86" s="589"/>
      <c r="G86" s="589"/>
      <c r="H86" s="591" t="s">
        <v>1892</v>
      </c>
      <c r="I86" s="591"/>
      <c r="J86" s="589" t="s">
        <v>1891</v>
      </c>
      <c r="K86" s="589" t="s">
        <v>0</v>
      </c>
      <c r="L86" s="590">
        <v>1628.44</v>
      </c>
    </row>
    <row r="87" spans="1:12" x14ac:dyDescent="0.2">
      <c r="A87" s="593"/>
      <c r="B87" s="589"/>
      <c r="C87" s="595"/>
      <c r="D87" s="596"/>
      <c r="E87" s="589"/>
      <c r="F87" s="589"/>
      <c r="G87" s="589"/>
      <c r="H87" s="591"/>
      <c r="I87" s="591"/>
      <c r="J87" s="589"/>
      <c r="K87" s="589"/>
      <c r="L87" s="590"/>
    </row>
    <row r="88" spans="1:12" ht="24" x14ac:dyDescent="0.2">
      <c r="A88" s="593"/>
      <c r="B88" s="161" t="s">
        <v>29</v>
      </c>
      <c r="C88" s="162" t="s">
        <v>30</v>
      </c>
      <c r="D88" s="162" t="s">
        <v>1893</v>
      </c>
      <c r="E88" s="162" t="s">
        <v>1894</v>
      </c>
      <c r="F88" s="592"/>
      <c r="G88" s="592"/>
      <c r="H88" s="591" t="s">
        <v>1895</v>
      </c>
      <c r="I88" s="591"/>
      <c r="J88" s="589" t="s">
        <v>1891</v>
      </c>
      <c r="K88" s="589" t="s">
        <v>0</v>
      </c>
      <c r="L88" s="590">
        <v>117.95</v>
      </c>
    </row>
    <row r="89" spans="1:12" ht="24" x14ac:dyDescent="0.2">
      <c r="A89" s="593"/>
      <c r="B89" s="164" t="s">
        <v>2052</v>
      </c>
      <c r="C89" s="164" t="s">
        <v>2564</v>
      </c>
      <c r="D89" s="166">
        <v>43061</v>
      </c>
      <c r="E89" s="164" t="s">
        <v>4726</v>
      </c>
      <c r="F89" s="592"/>
      <c r="G89" s="592"/>
      <c r="H89" s="591"/>
      <c r="I89" s="591"/>
      <c r="J89" s="589"/>
      <c r="K89" s="589"/>
      <c r="L89" s="590"/>
    </row>
    <row r="90" spans="1:12" ht="24" x14ac:dyDescent="0.2">
      <c r="A90" s="593">
        <v>917</v>
      </c>
      <c r="B90" s="161" t="s">
        <v>20</v>
      </c>
      <c r="C90" s="162" t="s">
        <v>21</v>
      </c>
      <c r="D90" s="162" t="s">
        <v>1884</v>
      </c>
      <c r="E90" s="162" t="s">
        <v>1885</v>
      </c>
      <c r="F90" s="594" t="s">
        <v>14</v>
      </c>
      <c r="G90" s="594"/>
      <c r="H90" s="592"/>
      <c r="I90" s="592"/>
      <c r="J90" s="592"/>
      <c r="K90" s="592"/>
      <c r="L90" s="592"/>
    </row>
    <row r="91" spans="1:12" x14ac:dyDescent="0.2">
      <c r="A91" s="593"/>
      <c r="B91" s="589" t="s">
        <v>4723</v>
      </c>
      <c r="C91" s="595" t="s">
        <v>4724</v>
      </c>
      <c r="D91" s="596">
        <v>43046</v>
      </c>
      <c r="E91" s="589" t="s">
        <v>4725</v>
      </c>
      <c r="F91" s="589" t="s">
        <v>4727</v>
      </c>
      <c r="G91" s="589"/>
      <c r="H91" s="591" t="s">
        <v>1890</v>
      </c>
      <c r="I91" s="591"/>
      <c r="J91" s="164" t="s">
        <v>1891</v>
      </c>
      <c r="K91" s="164" t="s">
        <v>0</v>
      </c>
      <c r="L91" s="165">
        <v>259.72000000000003</v>
      </c>
    </row>
    <row r="92" spans="1:12" x14ac:dyDescent="0.2">
      <c r="A92" s="593"/>
      <c r="B92" s="589"/>
      <c r="C92" s="595"/>
      <c r="D92" s="596"/>
      <c r="E92" s="589"/>
      <c r="F92" s="589"/>
      <c r="G92" s="589"/>
      <c r="H92" s="591" t="s">
        <v>1892</v>
      </c>
      <c r="I92" s="591"/>
      <c r="J92" s="589" t="s">
        <v>1891</v>
      </c>
      <c r="K92" s="589" t="s">
        <v>1891</v>
      </c>
      <c r="L92" s="590">
        <v>0</v>
      </c>
    </row>
    <row r="93" spans="1:12" x14ac:dyDescent="0.2">
      <c r="A93" s="593"/>
      <c r="B93" s="589"/>
      <c r="C93" s="595"/>
      <c r="D93" s="596"/>
      <c r="E93" s="589"/>
      <c r="F93" s="589"/>
      <c r="G93" s="589"/>
      <c r="H93" s="591"/>
      <c r="I93" s="591"/>
      <c r="J93" s="589"/>
      <c r="K93" s="589"/>
      <c r="L93" s="590"/>
    </row>
    <row r="94" spans="1:12" ht="24" x14ac:dyDescent="0.2">
      <c r="A94" s="593"/>
      <c r="B94" s="161" t="s">
        <v>29</v>
      </c>
      <c r="C94" s="162" t="s">
        <v>30</v>
      </c>
      <c r="D94" s="162" t="s">
        <v>1893</v>
      </c>
      <c r="E94" s="162" t="s">
        <v>1894</v>
      </c>
      <c r="F94" s="592"/>
      <c r="G94" s="592"/>
      <c r="H94" s="591" t="s">
        <v>1895</v>
      </c>
      <c r="I94" s="591"/>
      <c r="J94" s="589" t="s">
        <v>1891</v>
      </c>
      <c r="K94" s="589" t="s">
        <v>1891</v>
      </c>
      <c r="L94" s="590">
        <v>0</v>
      </c>
    </row>
    <row r="95" spans="1:12" ht="24" x14ac:dyDescent="0.2">
      <c r="A95" s="593"/>
      <c r="B95" s="164" t="s">
        <v>2052</v>
      </c>
      <c r="C95" s="164" t="s">
        <v>4727</v>
      </c>
      <c r="D95" s="166">
        <v>43061</v>
      </c>
      <c r="E95" s="164" t="s">
        <v>4726</v>
      </c>
      <c r="F95" s="592"/>
      <c r="G95" s="592"/>
      <c r="H95" s="591"/>
      <c r="I95" s="591"/>
      <c r="J95" s="589"/>
      <c r="K95" s="589"/>
      <c r="L95" s="590"/>
    </row>
    <row r="96" spans="1:12" ht="24" x14ac:dyDescent="0.2">
      <c r="A96" s="593">
        <v>918</v>
      </c>
      <c r="B96" s="161" t="s">
        <v>20</v>
      </c>
      <c r="C96" s="162" t="s">
        <v>21</v>
      </c>
      <c r="D96" s="162" t="s">
        <v>1884</v>
      </c>
      <c r="E96" s="162" t="s">
        <v>1885</v>
      </c>
      <c r="F96" s="594" t="s">
        <v>14</v>
      </c>
      <c r="G96" s="594"/>
      <c r="H96" s="592"/>
      <c r="I96" s="592"/>
      <c r="J96" s="592"/>
      <c r="K96" s="592"/>
      <c r="L96" s="592"/>
    </row>
    <row r="97" spans="1:12" x14ac:dyDescent="0.2">
      <c r="A97" s="593"/>
      <c r="B97" s="589" t="s">
        <v>4723</v>
      </c>
      <c r="C97" s="589" t="s">
        <v>4728</v>
      </c>
      <c r="D97" s="596">
        <v>43087</v>
      </c>
      <c r="E97" s="589" t="s">
        <v>4725</v>
      </c>
      <c r="F97" s="589" t="s">
        <v>4729</v>
      </c>
      <c r="G97" s="589"/>
      <c r="H97" s="591" t="s">
        <v>1890</v>
      </c>
      <c r="I97" s="591"/>
      <c r="J97" s="164" t="s">
        <v>1891</v>
      </c>
      <c r="K97" s="164" t="s">
        <v>0</v>
      </c>
      <c r="L97" s="165">
        <v>137.9</v>
      </c>
    </row>
    <row r="98" spans="1:12" x14ac:dyDescent="0.2">
      <c r="A98" s="593"/>
      <c r="B98" s="589"/>
      <c r="C98" s="589"/>
      <c r="D98" s="596"/>
      <c r="E98" s="589"/>
      <c r="F98" s="589"/>
      <c r="G98" s="589"/>
      <c r="H98" s="591" t="s">
        <v>1892</v>
      </c>
      <c r="I98" s="591"/>
      <c r="J98" s="164" t="s">
        <v>1891</v>
      </c>
      <c r="K98" s="164" t="s">
        <v>0</v>
      </c>
      <c r="L98" s="165">
        <v>3185.84</v>
      </c>
    </row>
    <row r="99" spans="1:12" ht="24" x14ac:dyDescent="0.2">
      <c r="A99" s="593"/>
      <c r="B99" s="161" t="s">
        <v>29</v>
      </c>
      <c r="C99" s="162" t="s">
        <v>30</v>
      </c>
      <c r="D99" s="162" t="s">
        <v>1893</v>
      </c>
      <c r="E99" s="162" t="s">
        <v>1894</v>
      </c>
      <c r="F99" s="592"/>
      <c r="G99" s="592"/>
      <c r="H99" s="591" t="s">
        <v>1895</v>
      </c>
      <c r="I99" s="591"/>
      <c r="J99" s="589" t="s">
        <v>1891</v>
      </c>
      <c r="K99" s="589" t="s">
        <v>1891</v>
      </c>
      <c r="L99" s="590">
        <v>0</v>
      </c>
    </row>
    <row r="100" spans="1:12" ht="24" x14ac:dyDescent="0.2">
      <c r="A100" s="593"/>
      <c r="B100" s="164" t="s">
        <v>2052</v>
      </c>
      <c r="C100" s="164" t="s">
        <v>4729</v>
      </c>
      <c r="D100" s="166">
        <v>43090</v>
      </c>
      <c r="E100" s="164" t="s">
        <v>4730</v>
      </c>
      <c r="F100" s="592"/>
      <c r="G100" s="592"/>
      <c r="H100" s="591"/>
      <c r="I100" s="591"/>
      <c r="J100" s="589"/>
      <c r="K100" s="589"/>
      <c r="L100" s="590"/>
    </row>
    <row r="101" spans="1:12" ht="24" x14ac:dyDescent="0.2">
      <c r="A101" s="593">
        <v>919</v>
      </c>
      <c r="B101" s="161" t="s">
        <v>20</v>
      </c>
      <c r="C101" s="162" t="s">
        <v>21</v>
      </c>
      <c r="D101" s="162" t="s">
        <v>1884</v>
      </c>
      <c r="E101" s="162" t="s">
        <v>1885</v>
      </c>
      <c r="F101" s="594" t="s">
        <v>14</v>
      </c>
      <c r="G101" s="594"/>
      <c r="H101" s="592"/>
      <c r="I101" s="592"/>
      <c r="J101" s="592"/>
      <c r="K101" s="592"/>
      <c r="L101" s="592"/>
    </row>
    <row r="102" spans="1:12" x14ac:dyDescent="0.2">
      <c r="A102" s="593"/>
      <c r="B102" s="589" t="s">
        <v>4731</v>
      </c>
      <c r="C102" s="595" t="s">
        <v>4732</v>
      </c>
      <c r="D102" s="596">
        <v>43041</v>
      </c>
      <c r="E102" s="589" t="s">
        <v>2382</v>
      </c>
      <c r="F102" s="589" t="s">
        <v>4733</v>
      </c>
      <c r="G102" s="589"/>
      <c r="H102" s="591" t="s">
        <v>1890</v>
      </c>
      <c r="I102" s="591"/>
      <c r="J102" s="164" t="s">
        <v>1891</v>
      </c>
      <c r="K102" s="164" t="s">
        <v>1891</v>
      </c>
      <c r="L102" s="165">
        <v>0</v>
      </c>
    </row>
    <row r="103" spans="1:12" x14ac:dyDescent="0.2">
      <c r="A103" s="593"/>
      <c r="B103" s="589"/>
      <c r="C103" s="595"/>
      <c r="D103" s="596"/>
      <c r="E103" s="589"/>
      <c r="F103" s="589"/>
      <c r="G103" s="589"/>
      <c r="H103" s="591" t="s">
        <v>1892</v>
      </c>
      <c r="I103" s="591"/>
      <c r="J103" s="164" t="s">
        <v>1891</v>
      </c>
      <c r="K103" s="164" t="s">
        <v>1891</v>
      </c>
      <c r="L103" s="165">
        <v>0</v>
      </c>
    </row>
    <row r="104" spans="1:12" ht="24" x14ac:dyDescent="0.2">
      <c r="A104" s="593"/>
      <c r="B104" s="161" t="s">
        <v>29</v>
      </c>
      <c r="C104" s="162" t="s">
        <v>30</v>
      </c>
      <c r="D104" s="162" t="s">
        <v>1893</v>
      </c>
      <c r="E104" s="162" t="s">
        <v>1894</v>
      </c>
      <c r="F104" s="592"/>
      <c r="G104" s="592"/>
      <c r="H104" s="591" t="s">
        <v>1895</v>
      </c>
      <c r="I104" s="591"/>
      <c r="J104" s="589" t="s">
        <v>1891</v>
      </c>
      <c r="K104" s="589" t="s">
        <v>0</v>
      </c>
      <c r="L104" s="590">
        <v>800</v>
      </c>
    </row>
    <row r="105" spans="1:12" ht="36" x14ac:dyDescent="0.2">
      <c r="A105" s="593"/>
      <c r="B105" s="164" t="s">
        <v>2209</v>
      </c>
      <c r="C105" s="164" t="s">
        <v>4733</v>
      </c>
      <c r="D105" s="166">
        <v>43043</v>
      </c>
      <c r="E105" s="164" t="s">
        <v>2939</v>
      </c>
      <c r="F105" s="592"/>
      <c r="G105" s="592"/>
      <c r="H105" s="591"/>
      <c r="I105" s="591"/>
      <c r="J105" s="589"/>
      <c r="K105" s="589"/>
      <c r="L105" s="590"/>
    </row>
    <row r="106" spans="1:12" ht="24" x14ac:dyDescent="0.2">
      <c r="A106" s="593">
        <v>920</v>
      </c>
      <c r="B106" s="161" t="s">
        <v>20</v>
      </c>
      <c r="C106" s="162" t="s">
        <v>21</v>
      </c>
      <c r="D106" s="162" t="s">
        <v>1884</v>
      </c>
      <c r="E106" s="162" t="s">
        <v>1885</v>
      </c>
      <c r="F106" s="594" t="s">
        <v>14</v>
      </c>
      <c r="G106" s="594"/>
      <c r="H106" s="592"/>
      <c r="I106" s="592"/>
      <c r="J106" s="592"/>
      <c r="K106" s="592"/>
      <c r="L106" s="592"/>
    </row>
    <row r="107" spans="1:12" x14ac:dyDescent="0.2">
      <c r="A107" s="593"/>
      <c r="B107" s="589" t="s">
        <v>4734</v>
      </c>
      <c r="C107" s="595" t="s">
        <v>4735</v>
      </c>
      <c r="D107" s="596">
        <v>43133</v>
      </c>
      <c r="E107" s="589" t="s">
        <v>1996</v>
      </c>
      <c r="F107" s="589" t="s">
        <v>4736</v>
      </c>
      <c r="G107" s="589"/>
      <c r="H107" s="591" t="s">
        <v>1890</v>
      </c>
      <c r="I107" s="591"/>
      <c r="J107" s="164" t="s">
        <v>1891</v>
      </c>
      <c r="K107" s="164" t="s">
        <v>0</v>
      </c>
      <c r="L107" s="165">
        <v>197.59</v>
      </c>
    </row>
    <row r="108" spans="1:12" x14ac:dyDescent="0.2">
      <c r="A108" s="593"/>
      <c r="B108" s="589"/>
      <c r="C108" s="595"/>
      <c r="D108" s="596"/>
      <c r="E108" s="589"/>
      <c r="F108" s="589"/>
      <c r="G108" s="589"/>
      <c r="H108" s="591" t="s">
        <v>1892</v>
      </c>
      <c r="I108" s="591"/>
      <c r="J108" s="164" t="s">
        <v>1891</v>
      </c>
      <c r="K108" s="164" t="s">
        <v>0</v>
      </c>
      <c r="L108" s="165">
        <v>126.4</v>
      </c>
    </row>
    <row r="109" spans="1:12" ht="24" x14ac:dyDescent="0.2">
      <c r="A109" s="593"/>
      <c r="B109" s="161" t="s">
        <v>29</v>
      </c>
      <c r="C109" s="162" t="s">
        <v>30</v>
      </c>
      <c r="D109" s="162" t="s">
        <v>1893</v>
      </c>
      <c r="E109" s="162" t="s">
        <v>1894</v>
      </c>
      <c r="F109" s="592"/>
      <c r="G109" s="592"/>
      <c r="H109" s="591" t="s">
        <v>1895</v>
      </c>
      <c r="I109" s="591"/>
      <c r="J109" s="589" t="s">
        <v>1891</v>
      </c>
      <c r="K109" s="589" t="s">
        <v>0</v>
      </c>
      <c r="L109" s="590">
        <v>500</v>
      </c>
    </row>
    <row r="110" spans="1:12" ht="24" x14ac:dyDescent="0.2">
      <c r="A110" s="593"/>
      <c r="B110" s="164" t="s">
        <v>1896</v>
      </c>
      <c r="C110" s="164" t="s">
        <v>4736</v>
      </c>
      <c r="D110" s="166">
        <v>43134</v>
      </c>
      <c r="E110" s="164" t="s">
        <v>4737</v>
      </c>
      <c r="F110" s="592"/>
      <c r="G110" s="592"/>
      <c r="H110" s="591"/>
      <c r="I110" s="591"/>
      <c r="J110" s="589"/>
      <c r="K110" s="589"/>
      <c r="L110" s="590"/>
    </row>
    <row r="111" spans="1:12" ht="24" x14ac:dyDescent="0.2">
      <c r="A111" s="593">
        <v>921</v>
      </c>
      <c r="B111" s="161" t="s">
        <v>20</v>
      </c>
      <c r="C111" s="162" t="s">
        <v>21</v>
      </c>
      <c r="D111" s="162" t="s">
        <v>1884</v>
      </c>
      <c r="E111" s="162" t="s">
        <v>1885</v>
      </c>
      <c r="F111" s="594" t="s">
        <v>14</v>
      </c>
      <c r="G111" s="594"/>
      <c r="H111" s="592"/>
      <c r="I111" s="592"/>
      <c r="J111" s="592"/>
      <c r="K111" s="592"/>
      <c r="L111" s="592"/>
    </row>
    <row r="112" spans="1:12" x14ac:dyDescent="0.2">
      <c r="A112" s="593"/>
      <c r="B112" s="589" t="s">
        <v>4738</v>
      </c>
      <c r="C112" s="595" t="s">
        <v>4739</v>
      </c>
      <c r="D112" s="596">
        <v>43035</v>
      </c>
      <c r="E112" s="589" t="s">
        <v>4635</v>
      </c>
      <c r="F112" s="589" t="s">
        <v>4740</v>
      </c>
      <c r="G112" s="589"/>
      <c r="H112" s="591" t="s">
        <v>1890</v>
      </c>
      <c r="I112" s="591"/>
      <c r="J112" s="164" t="s">
        <v>1891</v>
      </c>
      <c r="K112" s="164" t="s">
        <v>0</v>
      </c>
      <c r="L112" s="165">
        <v>918</v>
      </c>
    </row>
    <row r="113" spans="1:12" x14ac:dyDescent="0.2">
      <c r="A113" s="593"/>
      <c r="B113" s="589"/>
      <c r="C113" s="595"/>
      <c r="D113" s="596"/>
      <c r="E113" s="589"/>
      <c r="F113" s="589"/>
      <c r="G113" s="589"/>
      <c r="H113" s="591" t="s">
        <v>1892</v>
      </c>
      <c r="I113" s="591"/>
      <c r="J113" s="589" t="s">
        <v>1891</v>
      </c>
      <c r="K113" s="589" t="s">
        <v>0</v>
      </c>
      <c r="L113" s="590">
        <v>1990</v>
      </c>
    </row>
    <row r="114" spans="1:12" x14ac:dyDescent="0.2">
      <c r="A114" s="593"/>
      <c r="B114" s="589"/>
      <c r="C114" s="595"/>
      <c r="D114" s="596"/>
      <c r="E114" s="589"/>
      <c r="F114" s="589"/>
      <c r="G114" s="589"/>
      <c r="H114" s="591"/>
      <c r="I114" s="591"/>
      <c r="J114" s="589"/>
      <c r="K114" s="589"/>
      <c r="L114" s="590"/>
    </row>
    <row r="115" spans="1:12" ht="24" x14ac:dyDescent="0.2">
      <c r="A115" s="593"/>
      <c r="B115" s="161" t="s">
        <v>29</v>
      </c>
      <c r="C115" s="162" t="s">
        <v>30</v>
      </c>
      <c r="D115" s="162" t="s">
        <v>1893</v>
      </c>
      <c r="E115" s="162" t="s">
        <v>1894</v>
      </c>
      <c r="F115" s="592"/>
      <c r="G115" s="592"/>
      <c r="H115" s="591" t="s">
        <v>1895</v>
      </c>
      <c r="I115" s="591"/>
      <c r="J115" s="589" t="s">
        <v>1891</v>
      </c>
      <c r="K115" s="589" t="s">
        <v>0</v>
      </c>
      <c r="L115" s="590">
        <v>139.71</v>
      </c>
    </row>
    <row r="116" spans="1:12" ht="24" x14ac:dyDescent="0.2">
      <c r="A116" s="593"/>
      <c r="B116" s="164" t="s">
        <v>1962</v>
      </c>
      <c r="C116" s="164" t="s">
        <v>4740</v>
      </c>
      <c r="D116" s="166">
        <v>43042</v>
      </c>
      <c r="E116" s="164" t="s">
        <v>4741</v>
      </c>
      <c r="F116" s="592"/>
      <c r="G116" s="592"/>
      <c r="H116" s="591"/>
      <c r="I116" s="591"/>
      <c r="J116" s="589"/>
      <c r="K116" s="589"/>
      <c r="L116" s="590"/>
    </row>
    <row r="117" spans="1:12" ht="24" x14ac:dyDescent="0.2">
      <c r="A117" s="593">
        <v>922</v>
      </c>
      <c r="B117" s="161" t="s">
        <v>20</v>
      </c>
      <c r="C117" s="162" t="s">
        <v>21</v>
      </c>
      <c r="D117" s="162" t="s">
        <v>1884</v>
      </c>
      <c r="E117" s="162" t="s">
        <v>1885</v>
      </c>
      <c r="F117" s="594" t="s">
        <v>14</v>
      </c>
      <c r="G117" s="594"/>
      <c r="H117" s="592"/>
      <c r="I117" s="592"/>
      <c r="J117" s="592"/>
      <c r="K117" s="592"/>
      <c r="L117" s="592"/>
    </row>
    <row r="118" spans="1:12" x14ac:dyDescent="0.2">
      <c r="A118" s="593"/>
      <c r="B118" s="589" t="s">
        <v>4742</v>
      </c>
      <c r="C118" s="595" t="s">
        <v>4743</v>
      </c>
      <c r="D118" s="596">
        <v>43011</v>
      </c>
      <c r="E118" s="589" t="s">
        <v>2000</v>
      </c>
      <c r="F118" s="589" t="s">
        <v>4744</v>
      </c>
      <c r="G118" s="589"/>
      <c r="H118" s="591" t="s">
        <v>1890</v>
      </c>
      <c r="I118" s="591"/>
      <c r="J118" s="164" t="s">
        <v>1891</v>
      </c>
      <c r="K118" s="164" t="s">
        <v>0</v>
      </c>
      <c r="L118" s="165">
        <v>813</v>
      </c>
    </row>
    <row r="119" spans="1:12" x14ac:dyDescent="0.2">
      <c r="A119" s="593"/>
      <c r="B119" s="589"/>
      <c r="C119" s="595"/>
      <c r="D119" s="596"/>
      <c r="E119" s="589"/>
      <c r="F119" s="589"/>
      <c r="G119" s="589"/>
      <c r="H119" s="591" t="s">
        <v>1892</v>
      </c>
      <c r="I119" s="591"/>
      <c r="J119" s="164" t="s">
        <v>1891</v>
      </c>
      <c r="K119" s="164" t="s">
        <v>1891</v>
      </c>
      <c r="L119" s="165">
        <v>0</v>
      </c>
    </row>
    <row r="120" spans="1:12" ht="24" x14ac:dyDescent="0.2">
      <c r="A120" s="593"/>
      <c r="B120" s="161" t="s">
        <v>29</v>
      </c>
      <c r="C120" s="162" t="s">
        <v>30</v>
      </c>
      <c r="D120" s="162" t="s">
        <v>1893</v>
      </c>
      <c r="E120" s="162" t="s">
        <v>1894</v>
      </c>
      <c r="F120" s="592"/>
      <c r="G120" s="592"/>
      <c r="H120" s="591" t="s">
        <v>1895</v>
      </c>
      <c r="I120" s="591"/>
      <c r="J120" s="589" t="s">
        <v>1891</v>
      </c>
      <c r="K120" s="589" t="s">
        <v>0</v>
      </c>
      <c r="L120" s="590">
        <v>420</v>
      </c>
    </row>
    <row r="121" spans="1:12" ht="24" x14ac:dyDescent="0.2">
      <c r="A121" s="593"/>
      <c r="B121" s="164" t="s">
        <v>2059</v>
      </c>
      <c r="C121" s="164" t="s">
        <v>4744</v>
      </c>
      <c r="D121" s="166">
        <v>43017</v>
      </c>
      <c r="E121" s="164" t="s">
        <v>2463</v>
      </c>
      <c r="F121" s="592"/>
      <c r="G121" s="592"/>
      <c r="H121" s="591"/>
      <c r="I121" s="591"/>
      <c r="J121" s="589"/>
      <c r="K121" s="589"/>
      <c r="L121" s="590"/>
    </row>
    <row r="122" spans="1:12" ht="24" x14ac:dyDescent="0.2">
      <c r="A122" s="593">
        <v>923</v>
      </c>
      <c r="B122" s="161" t="s">
        <v>20</v>
      </c>
      <c r="C122" s="162" t="s">
        <v>21</v>
      </c>
      <c r="D122" s="162" t="s">
        <v>1884</v>
      </c>
      <c r="E122" s="162" t="s">
        <v>1885</v>
      </c>
      <c r="F122" s="594" t="s">
        <v>14</v>
      </c>
      <c r="G122" s="594"/>
      <c r="H122" s="592"/>
      <c r="I122" s="592"/>
      <c r="J122" s="592"/>
      <c r="K122" s="592"/>
      <c r="L122" s="592"/>
    </row>
    <row r="123" spans="1:12" x14ac:dyDescent="0.2">
      <c r="A123" s="593"/>
      <c r="B123" s="589" t="s">
        <v>4742</v>
      </c>
      <c r="C123" s="595" t="s">
        <v>4743</v>
      </c>
      <c r="D123" s="596">
        <v>43011</v>
      </c>
      <c r="E123" s="589" t="s">
        <v>2000</v>
      </c>
      <c r="F123" s="589" t="s">
        <v>4745</v>
      </c>
      <c r="G123" s="589"/>
      <c r="H123" s="591" t="s">
        <v>1890</v>
      </c>
      <c r="I123" s="591"/>
      <c r="J123" s="164" t="s">
        <v>1891</v>
      </c>
      <c r="K123" s="164" t="s">
        <v>1891</v>
      </c>
      <c r="L123" s="165">
        <v>0</v>
      </c>
    </row>
    <row r="124" spans="1:12" x14ac:dyDescent="0.2">
      <c r="A124" s="593"/>
      <c r="B124" s="589"/>
      <c r="C124" s="595"/>
      <c r="D124" s="596"/>
      <c r="E124" s="589"/>
      <c r="F124" s="589"/>
      <c r="G124" s="589"/>
      <c r="H124" s="591" t="s">
        <v>1892</v>
      </c>
      <c r="I124" s="591"/>
      <c r="J124" s="164" t="s">
        <v>1891</v>
      </c>
      <c r="K124" s="164" t="s">
        <v>0</v>
      </c>
      <c r="L124" s="165">
        <v>1338.3</v>
      </c>
    </row>
    <row r="125" spans="1:12" ht="24" x14ac:dyDescent="0.2">
      <c r="A125" s="593"/>
      <c r="B125" s="161" t="s">
        <v>29</v>
      </c>
      <c r="C125" s="162" t="s">
        <v>30</v>
      </c>
      <c r="D125" s="162" t="s">
        <v>1893</v>
      </c>
      <c r="E125" s="162" t="s">
        <v>1894</v>
      </c>
      <c r="F125" s="592"/>
      <c r="G125" s="592"/>
      <c r="H125" s="591" t="s">
        <v>1895</v>
      </c>
      <c r="I125" s="591"/>
      <c r="J125" s="589" t="s">
        <v>1891</v>
      </c>
      <c r="K125" s="589" t="s">
        <v>0</v>
      </c>
      <c r="L125" s="590">
        <v>150</v>
      </c>
    </row>
    <row r="126" spans="1:12" ht="24" x14ac:dyDescent="0.2">
      <c r="A126" s="593"/>
      <c r="B126" s="164" t="s">
        <v>2059</v>
      </c>
      <c r="C126" s="164" t="s">
        <v>4745</v>
      </c>
      <c r="D126" s="166">
        <v>43017</v>
      </c>
      <c r="E126" s="164" t="s">
        <v>2463</v>
      </c>
      <c r="F126" s="592"/>
      <c r="G126" s="592"/>
      <c r="H126" s="591"/>
      <c r="I126" s="591"/>
      <c r="J126" s="589"/>
      <c r="K126" s="589"/>
      <c r="L126" s="590"/>
    </row>
    <row r="127" spans="1:12" ht="24" x14ac:dyDescent="0.2">
      <c r="A127" s="593">
        <v>924</v>
      </c>
      <c r="B127" s="161" t="s">
        <v>20</v>
      </c>
      <c r="C127" s="162" t="s">
        <v>21</v>
      </c>
      <c r="D127" s="162" t="s">
        <v>1884</v>
      </c>
      <c r="E127" s="162" t="s">
        <v>1885</v>
      </c>
      <c r="F127" s="594" t="s">
        <v>14</v>
      </c>
      <c r="G127" s="594"/>
      <c r="H127" s="592"/>
      <c r="I127" s="592"/>
      <c r="J127" s="592"/>
      <c r="K127" s="592"/>
      <c r="L127" s="592"/>
    </row>
    <row r="128" spans="1:12" x14ac:dyDescent="0.2">
      <c r="A128" s="593"/>
      <c r="B128" s="589" t="s">
        <v>4742</v>
      </c>
      <c r="C128" s="595" t="s">
        <v>4746</v>
      </c>
      <c r="D128" s="596">
        <v>43183</v>
      </c>
      <c r="E128" s="589" t="s">
        <v>2285</v>
      </c>
      <c r="F128" s="589" t="s">
        <v>4747</v>
      </c>
      <c r="G128" s="589"/>
      <c r="H128" s="591" t="s">
        <v>1890</v>
      </c>
      <c r="I128" s="591"/>
      <c r="J128" s="164" t="s">
        <v>1891</v>
      </c>
      <c r="K128" s="164" t="s">
        <v>0</v>
      </c>
      <c r="L128" s="165">
        <v>524</v>
      </c>
    </row>
    <row r="129" spans="1:12" x14ac:dyDescent="0.2">
      <c r="A129" s="593"/>
      <c r="B129" s="589"/>
      <c r="C129" s="595"/>
      <c r="D129" s="596"/>
      <c r="E129" s="589"/>
      <c r="F129" s="589"/>
      <c r="G129" s="589"/>
      <c r="H129" s="591" t="s">
        <v>1892</v>
      </c>
      <c r="I129" s="591"/>
      <c r="J129" s="164" t="s">
        <v>1891</v>
      </c>
      <c r="K129" s="164" t="s">
        <v>1891</v>
      </c>
      <c r="L129" s="165">
        <v>0</v>
      </c>
    </row>
    <row r="130" spans="1:12" ht="24" x14ac:dyDescent="0.2">
      <c r="A130" s="593"/>
      <c r="B130" s="161" t="s">
        <v>29</v>
      </c>
      <c r="C130" s="162" t="s">
        <v>30</v>
      </c>
      <c r="D130" s="162" t="s">
        <v>1893</v>
      </c>
      <c r="E130" s="162" t="s">
        <v>1894</v>
      </c>
      <c r="F130" s="592"/>
      <c r="G130" s="592"/>
      <c r="H130" s="591" t="s">
        <v>1895</v>
      </c>
      <c r="I130" s="591"/>
      <c r="J130" s="589" t="s">
        <v>1891</v>
      </c>
      <c r="K130" s="589" t="s">
        <v>0</v>
      </c>
      <c r="L130" s="590">
        <v>996</v>
      </c>
    </row>
    <row r="131" spans="1:12" ht="24" x14ac:dyDescent="0.2">
      <c r="A131" s="593"/>
      <c r="B131" s="164" t="s">
        <v>2059</v>
      </c>
      <c r="C131" s="164" t="s">
        <v>4747</v>
      </c>
      <c r="D131" s="166">
        <v>43188</v>
      </c>
      <c r="E131" s="164" t="s">
        <v>2486</v>
      </c>
      <c r="F131" s="592"/>
      <c r="G131" s="592"/>
      <c r="H131" s="591"/>
      <c r="I131" s="591"/>
      <c r="J131" s="589"/>
      <c r="K131" s="589"/>
      <c r="L131" s="590"/>
    </row>
    <row r="132" spans="1:12" ht="24" x14ac:dyDescent="0.2">
      <c r="A132" s="593">
        <v>925</v>
      </c>
      <c r="B132" s="161" t="s">
        <v>20</v>
      </c>
      <c r="C132" s="162" t="s">
        <v>21</v>
      </c>
      <c r="D132" s="162" t="s">
        <v>1884</v>
      </c>
      <c r="E132" s="162" t="s">
        <v>1885</v>
      </c>
      <c r="F132" s="594" t="s">
        <v>14</v>
      </c>
      <c r="G132" s="594"/>
      <c r="H132" s="592"/>
      <c r="I132" s="592"/>
      <c r="J132" s="592"/>
      <c r="K132" s="592"/>
      <c r="L132" s="592"/>
    </row>
    <row r="133" spans="1:12" x14ac:dyDescent="0.2">
      <c r="A133" s="593"/>
      <c r="B133" s="589" t="s">
        <v>4748</v>
      </c>
      <c r="C133" s="595" t="s">
        <v>4749</v>
      </c>
      <c r="D133" s="596">
        <v>43022</v>
      </c>
      <c r="E133" s="589" t="s">
        <v>2350</v>
      </c>
      <c r="F133" s="589" t="s">
        <v>2975</v>
      </c>
      <c r="G133" s="589"/>
      <c r="H133" s="591" t="s">
        <v>1890</v>
      </c>
      <c r="I133" s="591"/>
      <c r="J133" s="164" t="s">
        <v>1891</v>
      </c>
      <c r="K133" s="164" t="s">
        <v>1891</v>
      </c>
      <c r="L133" s="165">
        <v>0</v>
      </c>
    </row>
    <row r="134" spans="1:12" x14ac:dyDescent="0.2">
      <c r="A134" s="593"/>
      <c r="B134" s="589"/>
      <c r="C134" s="595"/>
      <c r="D134" s="596"/>
      <c r="E134" s="589"/>
      <c r="F134" s="589"/>
      <c r="G134" s="589"/>
      <c r="H134" s="591" t="s">
        <v>1892</v>
      </c>
      <c r="I134" s="591"/>
      <c r="J134" s="164" t="s">
        <v>1891</v>
      </c>
      <c r="K134" s="164" t="s">
        <v>1891</v>
      </c>
      <c r="L134" s="165">
        <v>0</v>
      </c>
    </row>
    <row r="135" spans="1:12" ht="24" x14ac:dyDescent="0.2">
      <c r="A135" s="593"/>
      <c r="B135" s="161" t="s">
        <v>29</v>
      </c>
      <c r="C135" s="162" t="s">
        <v>30</v>
      </c>
      <c r="D135" s="162" t="s">
        <v>1893</v>
      </c>
      <c r="E135" s="162" t="s">
        <v>1894</v>
      </c>
      <c r="F135" s="592"/>
      <c r="G135" s="592"/>
      <c r="H135" s="591" t="s">
        <v>1895</v>
      </c>
      <c r="I135" s="591"/>
      <c r="J135" s="589" t="s">
        <v>1891</v>
      </c>
      <c r="K135" s="589" t="s">
        <v>0</v>
      </c>
      <c r="L135" s="590">
        <v>410</v>
      </c>
    </row>
    <row r="136" spans="1:12" ht="24" x14ac:dyDescent="0.2">
      <c r="A136" s="593"/>
      <c r="B136" s="164" t="s">
        <v>1896</v>
      </c>
      <c r="C136" s="164" t="s">
        <v>2975</v>
      </c>
      <c r="D136" s="166">
        <v>43026</v>
      </c>
      <c r="E136" s="164" t="s">
        <v>4750</v>
      </c>
      <c r="F136" s="592"/>
      <c r="G136" s="592"/>
      <c r="H136" s="591"/>
      <c r="I136" s="591"/>
      <c r="J136" s="589"/>
      <c r="K136" s="589"/>
      <c r="L136" s="590"/>
    </row>
    <row r="137" spans="1:12" ht="24" x14ac:dyDescent="0.2">
      <c r="A137" s="593">
        <v>926</v>
      </c>
      <c r="B137" s="161" t="s">
        <v>20</v>
      </c>
      <c r="C137" s="162" t="s">
        <v>21</v>
      </c>
      <c r="D137" s="162" t="s">
        <v>1884</v>
      </c>
      <c r="E137" s="162" t="s">
        <v>1885</v>
      </c>
      <c r="F137" s="594" t="s">
        <v>14</v>
      </c>
      <c r="G137" s="594"/>
      <c r="H137" s="592"/>
      <c r="I137" s="592"/>
      <c r="J137" s="592"/>
      <c r="K137" s="592"/>
      <c r="L137" s="592"/>
    </row>
    <row r="138" spans="1:12" x14ac:dyDescent="0.2">
      <c r="A138" s="593"/>
      <c r="B138" s="589" t="s">
        <v>4751</v>
      </c>
      <c r="C138" s="595" t="s">
        <v>4752</v>
      </c>
      <c r="D138" s="596">
        <v>43072</v>
      </c>
      <c r="E138" s="589" t="s">
        <v>1969</v>
      </c>
      <c r="F138" s="589" t="s">
        <v>2108</v>
      </c>
      <c r="G138" s="589"/>
      <c r="H138" s="591" t="s">
        <v>1890</v>
      </c>
      <c r="I138" s="591"/>
      <c r="J138" s="164" t="s">
        <v>1891</v>
      </c>
      <c r="K138" s="164" t="s">
        <v>1891</v>
      </c>
      <c r="L138" s="165">
        <v>0</v>
      </c>
    </row>
    <row r="139" spans="1:12" x14ac:dyDescent="0.2">
      <c r="A139" s="593"/>
      <c r="B139" s="589"/>
      <c r="C139" s="595"/>
      <c r="D139" s="596"/>
      <c r="E139" s="589"/>
      <c r="F139" s="589"/>
      <c r="G139" s="589"/>
      <c r="H139" s="591" t="s">
        <v>1892</v>
      </c>
      <c r="I139" s="591"/>
      <c r="J139" s="164" t="s">
        <v>1891</v>
      </c>
      <c r="K139" s="164" t="s">
        <v>1891</v>
      </c>
      <c r="L139" s="165">
        <v>0</v>
      </c>
    </row>
    <row r="140" spans="1:12" ht="24" x14ac:dyDescent="0.2">
      <c r="A140" s="593"/>
      <c r="B140" s="161" t="s">
        <v>29</v>
      </c>
      <c r="C140" s="162" t="s">
        <v>30</v>
      </c>
      <c r="D140" s="162" t="s">
        <v>1893</v>
      </c>
      <c r="E140" s="162" t="s">
        <v>1894</v>
      </c>
      <c r="F140" s="592"/>
      <c r="G140" s="592"/>
      <c r="H140" s="591" t="s">
        <v>1895</v>
      </c>
      <c r="I140" s="591"/>
      <c r="J140" s="589" t="s">
        <v>1891</v>
      </c>
      <c r="K140" s="589" t="s">
        <v>0</v>
      </c>
      <c r="L140" s="590">
        <v>800</v>
      </c>
    </row>
    <row r="141" spans="1:12" ht="24" x14ac:dyDescent="0.2">
      <c r="A141" s="593"/>
      <c r="B141" s="164" t="s">
        <v>1896</v>
      </c>
      <c r="C141" s="164" t="s">
        <v>2108</v>
      </c>
      <c r="D141" s="166">
        <v>43076</v>
      </c>
      <c r="E141" s="164" t="s">
        <v>2293</v>
      </c>
      <c r="F141" s="592"/>
      <c r="G141" s="592"/>
      <c r="H141" s="591"/>
      <c r="I141" s="591"/>
      <c r="J141" s="589"/>
      <c r="K141" s="589"/>
      <c r="L141" s="590"/>
    </row>
    <row r="142" spans="1:12" ht="24" x14ac:dyDescent="0.2">
      <c r="A142" s="593">
        <v>927</v>
      </c>
      <c r="B142" s="161" t="s">
        <v>20</v>
      </c>
      <c r="C142" s="162" t="s">
        <v>21</v>
      </c>
      <c r="D142" s="162" t="s">
        <v>1884</v>
      </c>
      <c r="E142" s="162" t="s">
        <v>1885</v>
      </c>
      <c r="F142" s="594" t="s">
        <v>14</v>
      </c>
      <c r="G142" s="594"/>
      <c r="H142" s="592"/>
      <c r="I142" s="592"/>
      <c r="J142" s="592"/>
      <c r="K142" s="592"/>
      <c r="L142" s="592"/>
    </row>
    <row r="143" spans="1:12" x14ac:dyDescent="0.2">
      <c r="A143" s="593"/>
      <c r="B143" s="589" t="s">
        <v>4753</v>
      </c>
      <c r="C143" s="589" t="s">
        <v>4754</v>
      </c>
      <c r="D143" s="596">
        <v>43052</v>
      </c>
      <c r="E143" s="589" t="s">
        <v>1984</v>
      </c>
      <c r="F143" s="589" t="s">
        <v>4360</v>
      </c>
      <c r="G143" s="589"/>
      <c r="H143" s="591" t="s">
        <v>1890</v>
      </c>
      <c r="I143" s="591"/>
      <c r="J143" s="164" t="s">
        <v>1891</v>
      </c>
      <c r="K143" s="164" t="s">
        <v>1891</v>
      </c>
      <c r="L143" s="165">
        <v>0</v>
      </c>
    </row>
    <row r="144" spans="1:12" x14ac:dyDescent="0.2">
      <c r="A144" s="593"/>
      <c r="B144" s="589"/>
      <c r="C144" s="589"/>
      <c r="D144" s="596"/>
      <c r="E144" s="589"/>
      <c r="F144" s="589"/>
      <c r="G144" s="589"/>
      <c r="H144" s="591" t="s">
        <v>1892</v>
      </c>
      <c r="I144" s="591"/>
      <c r="J144" s="164" t="s">
        <v>1891</v>
      </c>
      <c r="K144" s="164" t="s">
        <v>1891</v>
      </c>
      <c r="L144" s="165">
        <v>0</v>
      </c>
    </row>
    <row r="145" spans="1:12" ht="24" x14ac:dyDescent="0.2">
      <c r="A145" s="593"/>
      <c r="B145" s="161" t="s">
        <v>29</v>
      </c>
      <c r="C145" s="162" t="s">
        <v>30</v>
      </c>
      <c r="D145" s="162" t="s">
        <v>1893</v>
      </c>
      <c r="E145" s="162" t="s">
        <v>1894</v>
      </c>
      <c r="F145" s="592"/>
      <c r="G145" s="592"/>
      <c r="H145" s="591" t="s">
        <v>1895</v>
      </c>
      <c r="I145" s="591"/>
      <c r="J145" s="589" t="s">
        <v>1891</v>
      </c>
      <c r="K145" s="589" t="s">
        <v>0</v>
      </c>
      <c r="L145" s="590">
        <v>1119</v>
      </c>
    </row>
    <row r="146" spans="1:12" ht="24" x14ac:dyDescent="0.2">
      <c r="A146" s="593"/>
      <c r="B146" s="164" t="s">
        <v>1896</v>
      </c>
      <c r="C146" s="164" t="s">
        <v>4360</v>
      </c>
      <c r="D146" s="166">
        <v>43053</v>
      </c>
      <c r="E146" s="164" t="s">
        <v>4755</v>
      </c>
      <c r="F146" s="592"/>
      <c r="G146" s="592"/>
      <c r="H146" s="591"/>
      <c r="I146" s="591"/>
      <c r="J146" s="589"/>
      <c r="K146" s="589"/>
      <c r="L146" s="590"/>
    </row>
    <row r="147" spans="1:12" ht="24" x14ac:dyDescent="0.2">
      <c r="A147" s="593">
        <v>928</v>
      </c>
      <c r="B147" s="161" t="s">
        <v>20</v>
      </c>
      <c r="C147" s="162" t="s">
        <v>21</v>
      </c>
      <c r="D147" s="162" t="s">
        <v>1884</v>
      </c>
      <c r="E147" s="162" t="s">
        <v>1885</v>
      </c>
      <c r="F147" s="594" t="s">
        <v>14</v>
      </c>
      <c r="G147" s="594"/>
      <c r="H147" s="592"/>
      <c r="I147" s="592"/>
      <c r="J147" s="592"/>
      <c r="K147" s="592"/>
      <c r="L147" s="592"/>
    </row>
    <row r="148" spans="1:12" x14ac:dyDescent="0.2">
      <c r="A148" s="593"/>
      <c r="B148" s="589" t="s">
        <v>4756</v>
      </c>
      <c r="C148" s="589" t="s">
        <v>4757</v>
      </c>
      <c r="D148" s="596">
        <v>43133</v>
      </c>
      <c r="E148" s="589" t="s">
        <v>1899</v>
      </c>
      <c r="F148" s="589" t="s">
        <v>4596</v>
      </c>
      <c r="G148" s="589"/>
      <c r="H148" s="591" t="s">
        <v>1890</v>
      </c>
      <c r="I148" s="591"/>
      <c r="J148" s="164" t="s">
        <v>1891</v>
      </c>
      <c r="K148" s="164" t="s">
        <v>0</v>
      </c>
      <c r="L148" s="165">
        <v>869</v>
      </c>
    </row>
    <row r="149" spans="1:12" x14ac:dyDescent="0.2">
      <c r="A149" s="593"/>
      <c r="B149" s="589"/>
      <c r="C149" s="589"/>
      <c r="D149" s="596"/>
      <c r="E149" s="589"/>
      <c r="F149" s="589"/>
      <c r="G149" s="589"/>
      <c r="H149" s="591" t="s">
        <v>1892</v>
      </c>
      <c r="I149" s="591"/>
      <c r="J149" s="164" t="s">
        <v>1891</v>
      </c>
      <c r="K149" s="164" t="s">
        <v>0</v>
      </c>
      <c r="L149" s="165">
        <v>497.98</v>
      </c>
    </row>
    <row r="150" spans="1:12" ht="24" x14ac:dyDescent="0.2">
      <c r="A150" s="593"/>
      <c r="B150" s="161" t="s">
        <v>29</v>
      </c>
      <c r="C150" s="162" t="s">
        <v>30</v>
      </c>
      <c r="D150" s="162" t="s">
        <v>1893</v>
      </c>
      <c r="E150" s="162" t="s">
        <v>1894</v>
      </c>
      <c r="F150" s="592"/>
      <c r="G150" s="592"/>
      <c r="H150" s="591" t="s">
        <v>1895</v>
      </c>
      <c r="I150" s="591"/>
      <c r="J150" s="589" t="s">
        <v>1891</v>
      </c>
      <c r="K150" s="589" t="s">
        <v>0</v>
      </c>
      <c r="L150" s="590">
        <v>810</v>
      </c>
    </row>
    <row r="151" spans="1:12" ht="24" x14ac:dyDescent="0.2">
      <c r="A151" s="593"/>
      <c r="B151" s="164" t="s">
        <v>1896</v>
      </c>
      <c r="C151" s="164" t="s">
        <v>4596</v>
      </c>
      <c r="D151" s="166">
        <v>43138</v>
      </c>
      <c r="E151" s="164" t="s">
        <v>4758</v>
      </c>
      <c r="F151" s="592"/>
      <c r="G151" s="592"/>
      <c r="H151" s="591"/>
      <c r="I151" s="591"/>
      <c r="J151" s="589"/>
      <c r="K151" s="589"/>
      <c r="L151" s="590"/>
    </row>
    <row r="152" spans="1:12" ht="24" x14ac:dyDescent="0.2">
      <c r="A152" s="593">
        <v>929</v>
      </c>
      <c r="B152" s="161" t="s">
        <v>20</v>
      </c>
      <c r="C152" s="162" t="s">
        <v>21</v>
      </c>
      <c r="D152" s="162" t="s">
        <v>1884</v>
      </c>
      <c r="E152" s="162" t="s">
        <v>1885</v>
      </c>
      <c r="F152" s="594" t="s">
        <v>14</v>
      </c>
      <c r="G152" s="594"/>
      <c r="H152" s="592"/>
      <c r="I152" s="592"/>
      <c r="J152" s="592"/>
      <c r="K152" s="592"/>
      <c r="L152" s="592"/>
    </row>
    <row r="153" spans="1:12" x14ac:dyDescent="0.2">
      <c r="A153" s="593"/>
      <c r="B153" s="589" t="s">
        <v>4759</v>
      </c>
      <c r="C153" s="595" t="s">
        <v>4760</v>
      </c>
      <c r="D153" s="596">
        <v>43022</v>
      </c>
      <c r="E153" s="589" t="s">
        <v>2861</v>
      </c>
      <c r="F153" s="589" t="s">
        <v>4761</v>
      </c>
      <c r="G153" s="589"/>
      <c r="H153" s="591" t="s">
        <v>1890</v>
      </c>
      <c r="I153" s="591"/>
      <c r="J153" s="164" t="s">
        <v>1891</v>
      </c>
      <c r="K153" s="164" t="s">
        <v>0</v>
      </c>
      <c r="L153" s="165">
        <v>720.47</v>
      </c>
    </row>
    <row r="154" spans="1:12" x14ac:dyDescent="0.2">
      <c r="A154" s="593"/>
      <c r="B154" s="589"/>
      <c r="C154" s="595"/>
      <c r="D154" s="596"/>
      <c r="E154" s="589"/>
      <c r="F154" s="589"/>
      <c r="G154" s="589"/>
      <c r="H154" s="591" t="s">
        <v>1892</v>
      </c>
      <c r="I154" s="591"/>
      <c r="J154" s="589" t="s">
        <v>1891</v>
      </c>
      <c r="K154" s="589" t="s">
        <v>0</v>
      </c>
      <c r="L154" s="590">
        <v>2759.65</v>
      </c>
    </row>
    <row r="155" spans="1:12" x14ac:dyDescent="0.2">
      <c r="A155" s="593"/>
      <c r="B155" s="589"/>
      <c r="C155" s="595"/>
      <c r="D155" s="596"/>
      <c r="E155" s="589"/>
      <c r="F155" s="589"/>
      <c r="G155" s="589"/>
      <c r="H155" s="591"/>
      <c r="I155" s="591"/>
      <c r="J155" s="589"/>
      <c r="K155" s="589"/>
      <c r="L155" s="590"/>
    </row>
    <row r="156" spans="1:12" ht="24" x14ac:dyDescent="0.2">
      <c r="A156" s="593"/>
      <c r="B156" s="161" t="s">
        <v>29</v>
      </c>
      <c r="C156" s="162" t="s">
        <v>30</v>
      </c>
      <c r="D156" s="162" t="s">
        <v>1893</v>
      </c>
      <c r="E156" s="162" t="s">
        <v>1894</v>
      </c>
      <c r="F156" s="592"/>
      <c r="G156" s="592"/>
      <c r="H156" s="591" t="s">
        <v>1895</v>
      </c>
      <c r="I156" s="591"/>
      <c r="J156" s="589" t="s">
        <v>1891</v>
      </c>
      <c r="K156" s="589" t="s">
        <v>0</v>
      </c>
      <c r="L156" s="590">
        <v>682.92</v>
      </c>
    </row>
    <row r="157" spans="1:12" ht="24" x14ac:dyDescent="0.2">
      <c r="A157" s="593"/>
      <c r="B157" s="164" t="s">
        <v>4762</v>
      </c>
      <c r="C157" s="164" t="s">
        <v>4761</v>
      </c>
      <c r="D157" s="166">
        <v>43032</v>
      </c>
      <c r="E157" s="164" t="s">
        <v>4763</v>
      </c>
      <c r="F157" s="592"/>
      <c r="G157" s="592"/>
      <c r="H157" s="591"/>
      <c r="I157" s="591"/>
      <c r="J157" s="589"/>
      <c r="K157" s="589"/>
      <c r="L157" s="590"/>
    </row>
    <row r="158" spans="1:12" ht="24" x14ac:dyDescent="0.2">
      <c r="A158" s="593">
        <v>930</v>
      </c>
      <c r="B158" s="161" t="s">
        <v>20</v>
      </c>
      <c r="C158" s="162" t="s">
        <v>21</v>
      </c>
      <c r="D158" s="162" t="s">
        <v>1884</v>
      </c>
      <c r="E158" s="162" t="s">
        <v>1885</v>
      </c>
      <c r="F158" s="594" t="s">
        <v>14</v>
      </c>
      <c r="G158" s="594"/>
      <c r="H158" s="592"/>
      <c r="I158" s="592"/>
      <c r="J158" s="592"/>
      <c r="K158" s="592"/>
      <c r="L158" s="592"/>
    </row>
    <row r="159" spans="1:12" x14ac:dyDescent="0.2">
      <c r="A159" s="593"/>
      <c r="B159" s="589" t="s">
        <v>4764</v>
      </c>
      <c r="C159" s="589" t="s">
        <v>4765</v>
      </c>
      <c r="D159" s="596">
        <v>43033</v>
      </c>
      <c r="E159" s="589" t="s">
        <v>3946</v>
      </c>
      <c r="F159" s="589" t="s">
        <v>4766</v>
      </c>
      <c r="G159" s="589"/>
      <c r="H159" s="591" t="s">
        <v>1890</v>
      </c>
      <c r="I159" s="591"/>
      <c r="J159" s="164" t="s">
        <v>1891</v>
      </c>
      <c r="K159" s="164" t="s">
        <v>0</v>
      </c>
      <c r="L159" s="165">
        <v>241</v>
      </c>
    </row>
    <row r="160" spans="1:12" x14ac:dyDescent="0.2">
      <c r="A160" s="593"/>
      <c r="B160" s="589"/>
      <c r="C160" s="589"/>
      <c r="D160" s="596"/>
      <c r="E160" s="589"/>
      <c r="F160" s="589"/>
      <c r="G160" s="589"/>
      <c r="H160" s="591" t="s">
        <v>1892</v>
      </c>
      <c r="I160" s="591"/>
      <c r="J160" s="164" t="s">
        <v>1891</v>
      </c>
      <c r="K160" s="164" t="s">
        <v>0</v>
      </c>
      <c r="L160" s="165">
        <v>85.2</v>
      </c>
    </row>
    <row r="161" spans="1:12" ht="24" x14ac:dyDescent="0.2">
      <c r="A161" s="593"/>
      <c r="B161" s="161" t="s">
        <v>29</v>
      </c>
      <c r="C161" s="162" t="s">
        <v>30</v>
      </c>
      <c r="D161" s="162" t="s">
        <v>1893</v>
      </c>
      <c r="E161" s="162" t="s">
        <v>1894</v>
      </c>
      <c r="F161" s="592"/>
      <c r="G161" s="592"/>
      <c r="H161" s="591" t="s">
        <v>1895</v>
      </c>
      <c r="I161" s="591"/>
      <c r="J161" s="589" t="s">
        <v>1891</v>
      </c>
      <c r="K161" s="589" t="s">
        <v>1891</v>
      </c>
      <c r="L161" s="590">
        <v>0</v>
      </c>
    </row>
    <row r="162" spans="1:12" ht="24" x14ac:dyDescent="0.2">
      <c r="A162" s="593"/>
      <c r="B162" s="164" t="s">
        <v>2052</v>
      </c>
      <c r="C162" s="164" t="s">
        <v>4766</v>
      </c>
      <c r="D162" s="166">
        <v>43035</v>
      </c>
      <c r="E162" s="164" t="s">
        <v>1994</v>
      </c>
      <c r="F162" s="592"/>
      <c r="G162" s="592"/>
      <c r="H162" s="591"/>
      <c r="I162" s="591"/>
      <c r="J162" s="589"/>
      <c r="K162" s="589"/>
      <c r="L162" s="590"/>
    </row>
    <row r="163" spans="1:12" ht="24" x14ac:dyDescent="0.2">
      <c r="A163" s="593">
        <v>931</v>
      </c>
      <c r="B163" s="161" t="s">
        <v>20</v>
      </c>
      <c r="C163" s="162" t="s">
        <v>21</v>
      </c>
      <c r="D163" s="162" t="s">
        <v>1884</v>
      </c>
      <c r="E163" s="162" t="s">
        <v>1885</v>
      </c>
      <c r="F163" s="594" t="s">
        <v>14</v>
      </c>
      <c r="G163" s="594"/>
      <c r="H163" s="592"/>
      <c r="I163" s="592"/>
      <c r="J163" s="592"/>
      <c r="K163" s="592"/>
      <c r="L163" s="592"/>
    </row>
    <row r="164" spans="1:12" x14ac:dyDescent="0.2">
      <c r="A164" s="593"/>
      <c r="B164" s="589" t="s">
        <v>4767</v>
      </c>
      <c r="C164" s="595" t="s">
        <v>4768</v>
      </c>
      <c r="D164" s="596">
        <v>43152</v>
      </c>
      <c r="E164" s="589" t="s">
        <v>4769</v>
      </c>
      <c r="F164" s="589" t="s">
        <v>4770</v>
      </c>
      <c r="G164" s="589"/>
      <c r="H164" s="591" t="s">
        <v>1890</v>
      </c>
      <c r="I164" s="591"/>
      <c r="J164" s="164" t="s">
        <v>1891</v>
      </c>
      <c r="K164" s="164" t="s">
        <v>1891</v>
      </c>
      <c r="L164" s="165">
        <v>0</v>
      </c>
    </row>
    <row r="165" spans="1:12" x14ac:dyDescent="0.2">
      <c r="A165" s="593"/>
      <c r="B165" s="589"/>
      <c r="C165" s="595"/>
      <c r="D165" s="596"/>
      <c r="E165" s="589"/>
      <c r="F165" s="589"/>
      <c r="G165" s="589"/>
      <c r="H165" s="591" t="s">
        <v>1892</v>
      </c>
      <c r="I165" s="591"/>
      <c r="J165" s="164" t="s">
        <v>1891</v>
      </c>
      <c r="K165" s="164" t="s">
        <v>1891</v>
      </c>
      <c r="L165" s="165">
        <v>0</v>
      </c>
    </row>
    <row r="166" spans="1:12" ht="24" x14ac:dyDescent="0.2">
      <c r="A166" s="593"/>
      <c r="B166" s="161" t="s">
        <v>29</v>
      </c>
      <c r="C166" s="162" t="s">
        <v>30</v>
      </c>
      <c r="D166" s="162" t="s">
        <v>1893</v>
      </c>
      <c r="E166" s="162" t="s">
        <v>1894</v>
      </c>
      <c r="F166" s="592"/>
      <c r="G166" s="592"/>
      <c r="H166" s="591" t="s">
        <v>1895</v>
      </c>
      <c r="I166" s="591"/>
      <c r="J166" s="589" t="s">
        <v>1891</v>
      </c>
      <c r="K166" s="589" t="s">
        <v>0</v>
      </c>
      <c r="L166" s="590">
        <v>517.5</v>
      </c>
    </row>
    <row r="167" spans="1:12" ht="24" x14ac:dyDescent="0.2">
      <c r="A167" s="593"/>
      <c r="B167" s="164" t="s">
        <v>2059</v>
      </c>
      <c r="C167" s="164" t="s">
        <v>4770</v>
      </c>
      <c r="D167" s="166">
        <v>43156</v>
      </c>
      <c r="E167" s="164" t="s">
        <v>4771</v>
      </c>
      <c r="F167" s="592"/>
      <c r="G167" s="592"/>
      <c r="H167" s="591"/>
      <c r="I167" s="591"/>
      <c r="J167" s="589"/>
      <c r="K167" s="589"/>
      <c r="L167" s="590"/>
    </row>
    <row r="168" spans="1:12" ht="24" x14ac:dyDescent="0.2">
      <c r="A168" s="593">
        <v>932</v>
      </c>
      <c r="B168" s="161" t="s">
        <v>20</v>
      </c>
      <c r="C168" s="162" t="s">
        <v>21</v>
      </c>
      <c r="D168" s="162" t="s">
        <v>1884</v>
      </c>
      <c r="E168" s="162" t="s">
        <v>1885</v>
      </c>
      <c r="F168" s="594" t="s">
        <v>14</v>
      </c>
      <c r="G168" s="594"/>
      <c r="H168" s="592"/>
      <c r="I168" s="592"/>
      <c r="J168" s="592"/>
      <c r="K168" s="592"/>
      <c r="L168" s="592"/>
    </row>
    <row r="169" spans="1:12" x14ac:dyDescent="0.2">
      <c r="A169" s="593"/>
      <c r="B169" s="589" t="s">
        <v>4767</v>
      </c>
      <c r="C169" s="595" t="s">
        <v>4772</v>
      </c>
      <c r="D169" s="596">
        <v>43177</v>
      </c>
      <c r="E169" s="589" t="s">
        <v>2372</v>
      </c>
      <c r="F169" s="589" t="s">
        <v>2520</v>
      </c>
      <c r="G169" s="589"/>
      <c r="H169" s="591" t="s">
        <v>1890</v>
      </c>
      <c r="I169" s="591"/>
      <c r="J169" s="164" t="s">
        <v>1891</v>
      </c>
      <c r="K169" s="164" t="s">
        <v>0</v>
      </c>
      <c r="L169" s="165">
        <v>321.68</v>
      </c>
    </row>
    <row r="170" spans="1:12" x14ac:dyDescent="0.2">
      <c r="A170" s="593"/>
      <c r="B170" s="589"/>
      <c r="C170" s="595"/>
      <c r="D170" s="596"/>
      <c r="E170" s="589"/>
      <c r="F170" s="589"/>
      <c r="G170" s="589"/>
      <c r="H170" s="591" t="s">
        <v>1892</v>
      </c>
      <c r="I170" s="591"/>
      <c r="J170" s="164" t="s">
        <v>1891</v>
      </c>
      <c r="K170" s="164" t="s">
        <v>0</v>
      </c>
      <c r="L170" s="165">
        <v>352.4</v>
      </c>
    </row>
    <row r="171" spans="1:12" ht="24" x14ac:dyDescent="0.2">
      <c r="A171" s="593"/>
      <c r="B171" s="161" t="s">
        <v>29</v>
      </c>
      <c r="C171" s="162" t="s">
        <v>30</v>
      </c>
      <c r="D171" s="162" t="s">
        <v>1893</v>
      </c>
      <c r="E171" s="162" t="s">
        <v>1894</v>
      </c>
      <c r="F171" s="592"/>
      <c r="G171" s="592"/>
      <c r="H171" s="591" t="s">
        <v>1895</v>
      </c>
      <c r="I171" s="591"/>
      <c r="J171" s="589" t="s">
        <v>1891</v>
      </c>
      <c r="K171" s="589" t="s">
        <v>0</v>
      </c>
      <c r="L171" s="590">
        <v>1489</v>
      </c>
    </row>
    <row r="172" spans="1:12" ht="24" x14ac:dyDescent="0.2">
      <c r="A172" s="593"/>
      <c r="B172" s="164" t="s">
        <v>2059</v>
      </c>
      <c r="C172" s="164" t="s">
        <v>2520</v>
      </c>
      <c r="D172" s="166">
        <v>43179</v>
      </c>
      <c r="E172" s="164" t="s">
        <v>3720</v>
      </c>
      <c r="F172" s="592"/>
      <c r="G172" s="592"/>
      <c r="H172" s="591"/>
      <c r="I172" s="591"/>
      <c r="J172" s="589"/>
      <c r="K172" s="589"/>
      <c r="L172" s="590"/>
    </row>
    <row r="173" spans="1:12" ht="24" x14ac:dyDescent="0.2">
      <c r="A173" s="593">
        <v>933</v>
      </c>
      <c r="B173" s="161" t="s">
        <v>20</v>
      </c>
      <c r="C173" s="162" t="s">
        <v>21</v>
      </c>
      <c r="D173" s="162" t="s">
        <v>1884</v>
      </c>
      <c r="E173" s="162" t="s">
        <v>1885</v>
      </c>
      <c r="F173" s="594" t="s">
        <v>14</v>
      </c>
      <c r="G173" s="594"/>
      <c r="H173" s="592"/>
      <c r="I173" s="592"/>
      <c r="J173" s="592"/>
      <c r="K173" s="592"/>
      <c r="L173" s="592"/>
    </row>
    <row r="174" spans="1:12" x14ac:dyDescent="0.2">
      <c r="A174" s="593"/>
      <c r="B174" s="589" t="s">
        <v>4773</v>
      </c>
      <c r="C174" s="595" t="s">
        <v>4774</v>
      </c>
      <c r="D174" s="596">
        <v>43023</v>
      </c>
      <c r="E174" s="589" t="s">
        <v>3790</v>
      </c>
      <c r="F174" s="589" t="s">
        <v>4775</v>
      </c>
      <c r="G174" s="589"/>
      <c r="H174" s="591" t="s">
        <v>1890</v>
      </c>
      <c r="I174" s="591"/>
      <c r="J174" s="164" t="s">
        <v>1891</v>
      </c>
      <c r="K174" s="164" t="s">
        <v>0</v>
      </c>
      <c r="L174" s="165">
        <v>557</v>
      </c>
    </row>
    <row r="175" spans="1:12" x14ac:dyDescent="0.2">
      <c r="A175" s="593"/>
      <c r="B175" s="589"/>
      <c r="C175" s="595"/>
      <c r="D175" s="596"/>
      <c r="E175" s="589"/>
      <c r="F175" s="589"/>
      <c r="G175" s="589"/>
      <c r="H175" s="591" t="s">
        <v>1892</v>
      </c>
      <c r="I175" s="591"/>
      <c r="J175" s="164" t="s">
        <v>1891</v>
      </c>
      <c r="K175" s="164" t="s">
        <v>0</v>
      </c>
      <c r="L175" s="165">
        <v>620</v>
      </c>
    </row>
    <row r="176" spans="1:12" ht="24" x14ac:dyDescent="0.2">
      <c r="A176" s="593"/>
      <c r="B176" s="161" t="s">
        <v>29</v>
      </c>
      <c r="C176" s="162" t="s">
        <v>30</v>
      </c>
      <c r="D176" s="162" t="s">
        <v>1893</v>
      </c>
      <c r="E176" s="162" t="s">
        <v>1894</v>
      </c>
      <c r="F176" s="592"/>
      <c r="G176" s="592"/>
      <c r="H176" s="591" t="s">
        <v>1895</v>
      </c>
      <c r="I176" s="591"/>
      <c r="J176" s="589" t="s">
        <v>1891</v>
      </c>
      <c r="K176" s="589" t="s">
        <v>0</v>
      </c>
      <c r="L176" s="590">
        <v>493</v>
      </c>
    </row>
    <row r="177" spans="1:12" ht="24" x14ac:dyDescent="0.2">
      <c r="A177" s="593"/>
      <c r="B177" s="164" t="s">
        <v>1962</v>
      </c>
      <c r="C177" s="164" t="s">
        <v>4775</v>
      </c>
      <c r="D177" s="166">
        <v>43030</v>
      </c>
      <c r="E177" s="164" t="s">
        <v>4776</v>
      </c>
      <c r="F177" s="592"/>
      <c r="G177" s="592"/>
      <c r="H177" s="591"/>
      <c r="I177" s="591"/>
      <c r="J177" s="589"/>
      <c r="K177" s="589"/>
      <c r="L177" s="590"/>
    </row>
    <row r="178" spans="1:12" ht="24" x14ac:dyDescent="0.2">
      <c r="A178" s="593">
        <v>934</v>
      </c>
      <c r="B178" s="161" t="s">
        <v>20</v>
      </c>
      <c r="C178" s="162" t="s">
        <v>21</v>
      </c>
      <c r="D178" s="162" t="s">
        <v>1884</v>
      </c>
      <c r="E178" s="162" t="s">
        <v>1885</v>
      </c>
      <c r="F178" s="594" t="s">
        <v>14</v>
      </c>
      <c r="G178" s="594"/>
      <c r="H178" s="592"/>
      <c r="I178" s="592"/>
      <c r="J178" s="592"/>
      <c r="K178" s="592"/>
      <c r="L178" s="592"/>
    </row>
    <row r="179" spans="1:12" x14ac:dyDescent="0.2">
      <c r="A179" s="593"/>
      <c r="B179" s="589" t="s">
        <v>4777</v>
      </c>
      <c r="C179" s="589" t="s">
        <v>4778</v>
      </c>
      <c r="D179" s="596">
        <v>43165</v>
      </c>
      <c r="E179" s="589" t="s">
        <v>3555</v>
      </c>
      <c r="F179" s="589" t="s">
        <v>3556</v>
      </c>
      <c r="G179" s="589"/>
      <c r="H179" s="591" t="s">
        <v>1890</v>
      </c>
      <c r="I179" s="591"/>
      <c r="J179" s="164" t="s">
        <v>1891</v>
      </c>
      <c r="K179" s="164" t="s">
        <v>0</v>
      </c>
      <c r="L179" s="165">
        <v>281.22000000000003</v>
      </c>
    </row>
    <row r="180" spans="1:12" x14ac:dyDescent="0.2">
      <c r="A180" s="593"/>
      <c r="B180" s="589"/>
      <c r="C180" s="589"/>
      <c r="D180" s="596"/>
      <c r="E180" s="589"/>
      <c r="F180" s="589"/>
      <c r="G180" s="589"/>
      <c r="H180" s="591" t="s">
        <v>1892</v>
      </c>
      <c r="I180" s="591"/>
      <c r="J180" s="164" t="s">
        <v>1891</v>
      </c>
      <c r="K180" s="164" t="s">
        <v>0</v>
      </c>
      <c r="L180" s="165">
        <v>237.1</v>
      </c>
    </row>
    <row r="181" spans="1:12" ht="24" x14ac:dyDescent="0.2">
      <c r="A181" s="593"/>
      <c r="B181" s="161" t="s">
        <v>29</v>
      </c>
      <c r="C181" s="162" t="s">
        <v>30</v>
      </c>
      <c r="D181" s="162" t="s">
        <v>1893</v>
      </c>
      <c r="E181" s="162" t="s">
        <v>1894</v>
      </c>
      <c r="F181" s="592"/>
      <c r="G181" s="592"/>
      <c r="H181" s="591" t="s">
        <v>1895</v>
      </c>
      <c r="I181" s="591"/>
      <c r="J181" s="589" t="s">
        <v>1891</v>
      </c>
      <c r="K181" s="589" t="s">
        <v>0</v>
      </c>
      <c r="L181" s="590">
        <v>120</v>
      </c>
    </row>
    <row r="182" spans="1:12" ht="24" x14ac:dyDescent="0.2">
      <c r="A182" s="593"/>
      <c r="B182" s="164" t="s">
        <v>1896</v>
      </c>
      <c r="C182" s="164" t="s">
        <v>3556</v>
      </c>
      <c r="D182" s="166">
        <v>43167</v>
      </c>
      <c r="E182" s="164" t="s">
        <v>2575</v>
      </c>
      <c r="F182" s="592"/>
      <c r="G182" s="592"/>
      <c r="H182" s="591"/>
      <c r="I182" s="591"/>
      <c r="J182" s="589"/>
      <c r="K182" s="589"/>
      <c r="L182" s="590"/>
    </row>
    <row r="183" spans="1:12" ht="24" x14ac:dyDescent="0.2">
      <c r="A183" s="593">
        <v>935</v>
      </c>
      <c r="B183" s="161" t="s">
        <v>20</v>
      </c>
      <c r="C183" s="162" t="s">
        <v>21</v>
      </c>
      <c r="D183" s="162" t="s">
        <v>1884</v>
      </c>
      <c r="E183" s="162" t="s">
        <v>1885</v>
      </c>
      <c r="F183" s="594" t="s">
        <v>14</v>
      </c>
      <c r="G183" s="594"/>
      <c r="H183" s="592"/>
      <c r="I183" s="592"/>
      <c r="J183" s="592"/>
      <c r="K183" s="592"/>
      <c r="L183" s="592"/>
    </row>
    <row r="184" spans="1:12" x14ac:dyDescent="0.2">
      <c r="A184" s="593"/>
      <c r="B184" s="589" t="s">
        <v>4779</v>
      </c>
      <c r="C184" s="595" t="s">
        <v>4780</v>
      </c>
      <c r="D184" s="596">
        <v>43043</v>
      </c>
      <c r="E184" s="589" t="s">
        <v>3037</v>
      </c>
      <c r="F184" s="589" t="s">
        <v>4781</v>
      </c>
      <c r="G184" s="589"/>
      <c r="H184" s="591" t="s">
        <v>1890</v>
      </c>
      <c r="I184" s="591"/>
      <c r="J184" s="164" t="s">
        <v>1891</v>
      </c>
      <c r="K184" s="164" t="s">
        <v>0</v>
      </c>
      <c r="L184" s="165">
        <v>895.75</v>
      </c>
    </row>
    <row r="185" spans="1:12" x14ac:dyDescent="0.2">
      <c r="A185" s="593"/>
      <c r="B185" s="589"/>
      <c r="C185" s="595"/>
      <c r="D185" s="596"/>
      <c r="E185" s="589"/>
      <c r="F185" s="589"/>
      <c r="G185" s="589"/>
      <c r="H185" s="591" t="s">
        <v>1892</v>
      </c>
      <c r="I185" s="591"/>
      <c r="J185" s="164" t="s">
        <v>1891</v>
      </c>
      <c r="K185" s="164" t="s">
        <v>0</v>
      </c>
      <c r="L185" s="165">
        <v>1578.58</v>
      </c>
    </row>
    <row r="186" spans="1:12" ht="24" x14ac:dyDescent="0.2">
      <c r="A186" s="593"/>
      <c r="B186" s="161" t="s">
        <v>29</v>
      </c>
      <c r="C186" s="162" t="s">
        <v>30</v>
      </c>
      <c r="D186" s="162" t="s">
        <v>1893</v>
      </c>
      <c r="E186" s="162" t="s">
        <v>1894</v>
      </c>
      <c r="F186" s="592"/>
      <c r="G186" s="592"/>
      <c r="H186" s="591" t="s">
        <v>1895</v>
      </c>
      <c r="I186" s="591"/>
      <c r="J186" s="589" t="s">
        <v>1891</v>
      </c>
      <c r="K186" s="589" t="s">
        <v>0</v>
      </c>
      <c r="L186" s="590">
        <v>784</v>
      </c>
    </row>
    <row r="187" spans="1:12" ht="24" x14ac:dyDescent="0.2">
      <c r="A187" s="593"/>
      <c r="B187" s="164" t="s">
        <v>3930</v>
      </c>
      <c r="C187" s="164" t="s">
        <v>4781</v>
      </c>
      <c r="D187" s="166">
        <v>43047</v>
      </c>
      <c r="E187" s="164" t="s">
        <v>2106</v>
      </c>
      <c r="F187" s="592"/>
      <c r="G187" s="592"/>
      <c r="H187" s="591"/>
      <c r="I187" s="591"/>
      <c r="J187" s="589"/>
      <c r="K187" s="589"/>
      <c r="L187" s="590"/>
    </row>
    <row r="188" spans="1:12" ht="24" x14ac:dyDescent="0.2">
      <c r="A188" s="593">
        <v>936</v>
      </c>
      <c r="B188" s="161" t="s">
        <v>20</v>
      </c>
      <c r="C188" s="162" t="s">
        <v>21</v>
      </c>
      <c r="D188" s="162" t="s">
        <v>1884</v>
      </c>
      <c r="E188" s="162" t="s">
        <v>1885</v>
      </c>
      <c r="F188" s="594" t="s">
        <v>14</v>
      </c>
      <c r="G188" s="594"/>
      <c r="H188" s="592"/>
      <c r="I188" s="592"/>
      <c r="J188" s="592"/>
      <c r="K188" s="592"/>
      <c r="L188" s="592"/>
    </row>
    <row r="189" spans="1:12" x14ac:dyDescent="0.2">
      <c r="A189" s="593"/>
      <c r="B189" s="589" t="s">
        <v>4779</v>
      </c>
      <c r="C189" s="595" t="s">
        <v>4782</v>
      </c>
      <c r="D189" s="596">
        <v>43083</v>
      </c>
      <c r="E189" s="589" t="s">
        <v>2460</v>
      </c>
      <c r="F189" s="589" t="s">
        <v>4783</v>
      </c>
      <c r="G189" s="589"/>
      <c r="H189" s="591" t="s">
        <v>1890</v>
      </c>
      <c r="I189" s="591"/>
      <c r="J189" s="164" t="s">
        <v>1891</v>
      </c>
      <c r="K189" s="164" t="s">
        <v>0</v>
      </c>
      <c r="L189" s="165">
        <v>800.34</v>
      </c>
    </row>
    <row r="190" spans="1:12" x14ac:dyDescent="0.2">
      <c r="A190" s="593"/>
      <c r="B190" s="589"/>
      <c r="C190" s="595"/>
      <c r="D190" s="596"/>
      <c r="E190" s="589"/>
      <c r="F190" s="589"/>
      <c r="G190" s="589"/>
      <c r="H190" s="591" t="s">
        <v>1892</v>
      </c>
      <c r="I190" s="591"/>
      <c r="J190" s="164" t="s">
        <v>1891</v>
      </c>
      <c r="K190" s="164" t="s">
        <v>1891</v>
      </c>
      <c r="L190" s="165">
        <v>0</v>
      </c>
    </row>
    <row r="191" spans="1:12" ht="24" x14ac:dyDescent="0.2">
      <c r="A191" s="593"/>
      <c r="B191" s="161" t="s">
        <v>29</v>
      </c>
      <c r="C191" s="162" t="s">
        <v>30</v>
      </c>
      <c r="D191" s="162" t="s">
        <v>1893</v>
      </c>
      <c r="E191" s="162" t="s">
        <v>1894</v>
      </c>
      <c r="F191" s="592"/>
      <c r="G191" s="592"/>
      <c r="H191" s="591" t="s">
        <v>1895</v>
      </c>
      <c r="I191" s="591"/>
      <c r="J191" s="589" t="s">
        <v>1891</v>
      </c>
      <c r="K191" s="589" t="s">
        <v>1891</v>
      </c>
      <c r="L191" s="590">
        <v>0</v>
      </c>
    </row>
    <row r="192" spans="1:12" ht="24" x14ac:dyDescent="0.2">
      <c r="A192" s="593"/>
      <c r="B192" s="164" t="s">
        <v>3930</v>
      </c>
      <c r="C192" s="164" t="s">
        <v>4783</v>
      </c>
      <c r="D192" s="166">
        <v>43085</v>
      </c>
      <c r="E192" s="164" t="s">
        <v>4784</v>
      </c>
      <c r="F192" s="592"/>
      <c r="G192" s="592"/>
      <c r="H192" s="591"/>
      <c r="I192" s="591"/>
      <c r="J192" s="589"/>
      <c r="K192" s="589"/>
      <c r="L192" s="590"/>
    </row>
    <row r="193" spans="1:12" ht="24" x14ac:dyDescent="0.2">
      <c r="A193" s="593">
        <v>937</v>
      </c>
      <c r="B193" s="161" t="s">
        <v>20</v>
      </c>
      <c r="C193" s="162" t="s">
        <v>21</v>
      </c>
      <c r="D193" s="162" t="s">
        <v>1884</v>
      </c>
      <c r="E193" s="162" t="s">
        <v>1885</v>
      </c>
      <c r="F193" s="594" t="s">
        <v>14</v>
      </c>
      <c r="G193" s="594"/>
      <c r="H193" s="592"/>
      <c r="I193" s="592"/>
      <c r="J193" s="592"/>
      <c r="K193" s="592"/>
      <c r="L193" s="592"/>
    </row>
    <row r="194" spans="1:12" x14ac:dyDescent="0.2">
      <c r="A194" s="593"/>
      <c r="B194" s="589" t="s">
        <v>4779</v>
      </c>
      <c r="C194" s="595" t="s">
        <v>4785</v>
      </c>
      <c r="D194" s="596">
        <v>43145</v>
      </c>
      <c r="E194" s="589" t="s">
        <v>4786</v>
      </c>
      <c r="F194" s="589" t="s">
        <v>4787</v>
      </c>
      <c r="G194" s="589"/>
      <c r="H194" s="591" t="s">
        <v>1890</v>
      </c>
      <c r="I194" s="591"/>
      <c r="J194" s="164" t="s">
        <v>1891</v>
      </c>
      <c r="K194" s="164" t="s">
        <v>0</v>
      </c>
      <c r="L194" s="165">
        <v>446.02</v>
      </c>
    </row>
    <row r="195" spans="1:12" x14ac:dyDescent="0.2">
      <c r="A195" s="593"/>
      <c r="B195" s="589"/>
      <c r="C195" s="595"/>
      <c r="D195" s="596"/>
      <c r="E195" s="589"/>
      <c r="F195" s="589"/>
      <c r="G195" s="589"/>
      <c r="H195" s="591" t="s">
        <v>1892</v>
      </c>
      <c r="I195" s="591"/>
      <c r="J195" s="164" t="s">
        <v>1891</v>
      </c>
      <c r="K195" s="164" t="s">
        <v>0</v>
      </c>
      <c r="L195" s="165">
        <v>231.14</v>
      </c>
    </row>
    <row r="196" spans="1:12" ht="24" x14ac:dyDescent="0.2">
      <c r="A196" s="593"/>
      <c r="B196" s="161" t="s">
        <v>29</v>
      </c>
      <c r="C196" s="162" t="s">
        <v>30</v>
      </c>
      <c r="D196" s="162" t="s">
        <v>1893</v>
      </c>
      <c r="E196" s="162" t="s">
        <v>1894</v>
      </c>
      <c r="F196" s="592"/>
      <c r="G196" s="592"/>
      <c r="H196" s="591" t="s">
        <v>1895</v>
      </c>
      <c r="I196" s="591"/>
      <c r="J196" s="589" t="s">
        <v>1891</v>
      </c>
      <c r="K196" s="589" t="s">
        <v>0</v>
      </c>
      <c r="L196" s="590">
        <v>23.72</v>
      </c>
    </row>
    <row r="197" spans="1:12" ht="24" x14ac:dyDescent="0.2">
      <c r="A197" s="593"/>
      <c r="B197" s="164" t="s">
        <v>3930</v>
      </c>
      <c r="C197" s="164" t="s">
        <v>4787</v>
      </c>
      <c r="D197" s="166">
        <v>43148</v>
      </c>
      <c r="E197" s="164" t="s">
        <v>3282</v>
      </c>
      <c r="F197" s="592"/>
      <c r="G197" s="592"/>
      <c r="H197" s="591"/>
      <c r="I197" s="591"/>
      <c r="J197" s="589"/>
      <c r="K197" s="589"/>
      <c r="L197" s="590"/>
    </row>
    <row r="198" spans="1:12" ht="24" x14ac:dyDescent="0.2">
      <c r="A198" s="593">
        <v>938</v>
      </c>
      <c r="B198" s="161" t="s">
        <v>20</v>
      </c>
      <c r="C198" s="162" t="s">
        <v>21</v>
      </c>
      <c r="D198" s="162" t="s">
        <v>1884</v>
      </c>
      <c r="E198" s="162" t="s">
        <v>1885</v>
      </c>
      <c r="F198" s="594" t="s">
        <v>14</v>
      </c>
      <c r="G198" s="594"/>
      <c r="H198" s="592"/>
      <c r="I198" s="592"/>
      <c r="J198" s="592"/>
      <c r="K198" s="592"/>
      <c r="L198" s="592"/>
    </row>
    <row r="199" spans="1:12" x14ac:dyDescent="0.2">
      <c r="A199" s="593"/>
      <c r="B199" s="589" t="s">
        <v>4779</v>
      </c>
      <c r="C199" s="595" t="s">
        <v>4788</v>
      </c>
      <c r="D199" s="596">
        <v>43179</v>
      </c>
      <c r="E199" s="589" t="s">
        <v>4789</v>
      </c>
      <c r="F199" s="589" t="s">
        <v>4790</v>
      </c>
      <c r="G199" s="589"/>
      <c r="H199" s="591" t="s">
        <v>1890</v>
      </c>
      <c r="I199" s="591"/>
      <c r="J199" s="164" t="s">
        <v>1891</v>
      </c>
      <c r="K199" s="164" t="s">
        <v>0</v>
      </c>
      <c r="L199" s="165">
        <v>1054.08</v>
      </c>
    </row>
    <row r="200" spans="1:12" x14ac:dyDescent="0.2">
      <c r="A200" s="593"/>
      <c r="B200" s="589"/>
      <c r="C200" s="595"/>
      <c r="D200" s="596"/>
      <c r="E200" s="589"/>
      <c r="F200" s="589"/>
      <c r="G200" s="589"/>
      <c r="H200" s="591" t="s">
        <v>1892</v>
      </c>
      <c r="I200" s="591"/>
      <c r="J200" s="589" t="s">
        <v>1891</v>
      </c>
      <c r="K200" s="589" t="s">
        <v>0</v>
      </c>
      <c r="L200" s="590">
        <v>679.77</v>
      </c>
    </row>
    <row r="201" spans="1:12" x14ac:dyDescent="0.2">
      <c r="A201" s="593"/>
      <c r="B201" s="589"/>
      <c r="C201" s="595"/>
      <c r="D201" s="596"/>
      <c r="E201" s="589"/>
      <c r="F201" s="589"/>
      <c r="G201" s="589"/>
      <c r="H201" s="591"/>
      <c r="I201" s="591"/>
      <c r="J201" s="589"/>
      <c r="K201" s="589"/>
      <c r="L201" s="590"/>
    </row>
    <row r="202" spans="1:12" ht="24" x14ac:dyDescent="0.2">
      <c r="A202" s="593"/>
      <c r="B202" s="161" t="s">
        <v>29</v>
      </c>
      <c r="C202" s="162" t="s">
        <v>30</v>
      </c>
      <c r="D202" s="162" t="s">
        <v>1893</v>
      </c>
      <c r="E202" s="162" t="s">
        <v>1894</v>
      </c>
      <c r="F202" s="592"/>
      <c r="G202" s="592"/>
      <c r="H202" s="591" t="s">
        <v>1895</v>
      </c>
      <c r="I202" s="591"/>
      <c r="J202" s="589" t="s">
        <v>1891</v>
      </c>
      <c r="K202" s="589" t="s">
        <v>0</v>
      </c>
      <c r="L202" s="590">
        <v>800</v>
      </c>
    </row>
    <row r="203" spans="1:12" ht="24" x14ac:dyDescent="0.2">
      <c r="A203" s="593"/>
      <c r="B203" s="164" t="s">
        <v>3930</v>
      </c>
      <c r="C203" s="164" t="s">
        <v>4790</v>
      </c>
      <c r="D203" s="166">
        <v>43186</v>
      </c>
      <c r="E203" s="164" t="s">
        <v>4791</v>
      </c>
      <c r="F203" s="592"/>
      <c r="G203" s="592"/>
      <c r="H203" s="591"/>
      <c r="I203" s="591"/>
      <c r="J203" s="589"/>
      <c r="K203" s="589"/>
      <c r="L203" s="590"/>
    </row>
    <row r="204" spans="1:12" ht="24" x14ac:dyDescent="0.2">
      <c r="A204" s="593">
        <v>939</v>
      </c>
      <c r="B204" s="161" t="s">
        <v>20</v>
      </c>
      <c r="C204" s="162" t="s">
        <v>21</v>
      </c>
      <c r="D204" s="162" t="s">
        <v>1884</v>
      </c>
      <c r="E204" s="162" t="s">
        <v>1885</v>
      </c>
      <c r="F204" s="594" t="s">
        <v>14</v>
      </c>
      <c r="G204" s="594"/>
      <c r="H204" s="592"/>
      <c r="I204" s="592"/>
      <c r="J204" s="592"/>
      <c r="K204" s="592"/>
      <c r="L204" s="592"/>
    </row>
    <row r="205" spans="1:12" x14ac:dyDescent="0.2">
      <c r="A205" s="593"/>
      <c r="B205" s="589" t="s">
        <v>4792</v>
      </c>
      <c r="C205" s="595" t="s">
        <v>4793</v>
      </c>
      <c r="D205" s="596">
        <v>43175</v>
      </c>
      <c r="E205" s="589" t="s">
        <v>4794</v>
      </c>
      <c r="F205" s="589" t="s">
        <v>4795</v>
      </c>
      <c r="G205" s="589"/>
      <c r="H205" s="591" t="s">
        <v>1890</v>
      </c>
      <c r="I205" s="591"/>
      <c r="J205" s="164" t="s">
        <v>1891</v>
      </c>
      <c r="K205" s="164" t="s">
        <v>0</v>
      </c>
      <c r="L205" s="165">
        <v>243.78</v>
      </c>
    </row>
    <row r="206" spans="1:12" x14ac:dyDescent="0.2">
      <c r="A206" s="593"/>
      <c r="B206" s="589"/>
      <c r="C206" s="595"/>
      <c r="D206" s="596"/>
      <c r="E206" s="589"/>
      <c r="F206" s="589"/>
      <c r="G206" s="589"/>
      <c r="H206" s="591" t="s">
        <v>1892</v>
      </c>
      <c r="I206" s="591"/>
      <c r="J206" s="164" t="s">
        <v>1891</v>
      </c>
      <c r="K206" s="164" t="s">
        <v>0</v>
      </c>
      <c r="L206" s="165">
        <v>808.6</v>
      </c>
    </row>
    <row r="207" spans="1:12" ht="24" x14ac:dyDescent="0.2">
      <c r="A207" s="593"/>
      <c r="B207" s="161" t="s">
        <v>29</v>
      </c>
      <c r="C207" s="162" t="s">
        <v>30</v>
      </c>
      <c r="D207" s="162" t="s">
        <v>1893</v>
      </c>
      <c r="E207" s="162" t="s">
        <v>1894</v>
      </c>
      <c r="F207" s="592"/>
      <c r="G207" s="592"/>
      <c r="H207" s="591" t="s">
        <v>1895</v>
      </c>
      <c r="I207" s="591"/>
      <c r="J207" s="589" t="s">
        <v>1891</v>
      </c>
      <c r="K207" s="589" t="s">
        <v>1891</v>
      </c>
      <c r="L207" s="590">
        <v>0</v>
      </c>
    </row>
    <row r="208" spans="1:12" ht="24" x14ac:dyDescent="0.2">
      <c r="A208" s="593"/>
      <c r="B208" s="164" t="s">
        <v>1896</v>
      </c>
      <c r="C208" s="164" t="s">
        <v>4795</v>
      </c>
      <c r="D208" s="166">
        <v>43177</v>
      </c>
      <c r="E208" s="164" t="s">
        <v>4796</v>
      </c>
      <c r="F208" s="592"/>
      <c r="G208" s="592"/>
      <c r="H208" s="591"/>
      <c r="I208" s="591"/>
      <c r="J208" s="589"/>
      <c r="K208" s="589"/>
      <c r="L208" s="590"/>
    </row>
    <row r="209" spans="1:12" ht="24" x14ac:dyDescent="0.2">
      <c r="A209" s="593">
        <v>940</v>
      </c>
      <c r="B209" s="161" t="s">
        <v>20</v>
      </c>
      <c r="C209" s="162" t="s">
        <v>21</v>
      </c>
      <c r="D209" s="162" t="s">
        <v>1884</v>
      </c>
      <c r="E209" s="162" t="s">
        <v>1885</v>
      </c>
      <c r="F209" s="594" t="s">
        <v>14</v>
      </c>
      <c r="G209" s="594"/>
      <c r="H209" s="592"/>
      <c r="I209" s="592"/>
      <c r="J209" s="592"/>
      <c r="K209" s="592"/>
      <c r="L209" s="592"/>
    </row>
    <row r="210" spans="1:12" x14ac:dyDescent="0.2">
      <c r="A210" s="593"/>
      <c r="B210" s="589" t="s">
        <v>4797</v>
      </c>
      <c r="C210" s="589" t="s">
        <v>4798</v>
      </c>
      <c r="D210" s="596">
        <v>43019</v>
      </c>
      <c r="E210" s="589" t="s">
        <v>3734</v>
      </c>
      <c r="F210" s="589" t="s">
        <v>4799</v>
      </c>
      <c r="G210" s="589"/>
      <c r="H210" s="591" t="s">
        <v>1890</v>
      </c>
      <c r="I210" s="591"/>
      <c r="J210" s="164" t="s">
        <v>0</v>
      </c>
      <c r="K210" s="164" t="s">
        <v>1891</v>
      </c>
      <c r="L210" s="165">
        <v>203.04</v>
      </c>
    </row>
    <row r="211" spans="1:12" x14ac:dyDescent="0.2">
      <c r="A211" s="593"/>
      <c r="B211" s="589"/>
      <c r="C211" s="589"/>
      <c r="D211" s="596"/>
      <c r="E211" s="589"/>
      <c r="F211" s="589"/>
      <c r="G211" s="589"/>
      <c r="H211" s="591" t="s">
        <v>1892</v>
      </c>
      <c r="I211" s="591"/>
      <c r="J211" s="164" t="s">
        <v>0</v>
      </c>
      <c r="K211" s="164" t="s">
        <v>1891</v>
      </c>
      <c r="L211" s="165">
        <v>398.7</v>
      </c>
    </row>
    <row r="212" spans="1:12" ht="24" x14ac:dyDescent="0.2">
      <c r="A212" s="593"/>
      <c r="B212" s="161" t="s">
        <v>29</v>
      </c>
      <c r="C212" s="162" t="s">
        <v>30</v>
      </c>
      <c r="D212" s="162" t="s">
        <v>1893</v>
      </c>
      <c r="E212" s="162" t="s">
        <v>1894</v>
      </c>
      <c r="F212" s="592"/>
      <c r="G212" s="592"/>
      <c r="H212" s="591" t="s">
        <v>1895</v>
      </c>
      <c r="I212" s="591"/>
      <c r="J212" s="589" t="s">
        <v>0</v>
      </c>
      <c r="K212" s="589" t="s">
        <v>1891</v>
      </c>
      <c r="L212" s="590">
        <v>160.76</v>
      </c>
    </row>
    <row r="213" spans="1:12" ht="24" x14ac:dyDescent="0.2">
      <c r="A213" s="593"/>
      <c r="B213" s="164" t="s">
        <v>2059</v>
      </c>
      <c r="C213" s="164" t="s">
        <v>4799</v>
      </c>
      <c r="D213" s="166">
        <v>43020</v>
      </c>
      <c r="E213" s="164" t="s">
        <v>2374</v>
      </c>
      <c r="F213" s="592"/>
      <c r="G213" s="592"/>
      <c r="H213" s="591"/>
      <c r="I213" s="591"/>
      <c r="J213" s="589"/>
      <c r="K213" s="589"/>
      <c r="L213" s="590"/>
    </row>
    <row r="214" spans="1:12" ht="24" x14ac:dyDescent="0.2">
      <c r="A214" s="593">
        <v>941</v>
      </c>
      <c r="B214" s="161" t="s">
        <v>20</v>
      </c>
      <c r="C214" s="162" t="s">
        <v>21</v>
      </c>
      <c r="D214" s="162" t="s">
        <v>1884</v>
      </c>
      <c r="E214" s="162" t="s">
        <v>1885</v>
      </c>
      <c r="F214" s="594" t="s">
        <v>14</v>
      </c>
      <c r="G214" s="594"/>
      <c r="H214" s="592"/>
      <c r="I214" s="592"/>
      <c r="J214" s="592"/>
      <c r="K214" s="592"/>
      <c r="L214" s="592"/>
    </row>
    <row r="215" spans="1:12" x14ac:dyDescent="0.2">
      <c r="A215" s="593"/>
      <c r="B215" s="589" t="s">
        <v>4797</v>
      </c>
      <c r="C215" s="595" t="s">
        <v>4800</v>
      </c>
      <c r="D215" s="596">
        <v>43037</v>
      </c>
      <c r="E215" s="589" t="s">
        <v>1888</v>
      </c>
      <c r="F215" s="589" t="s">
        <v>4801</v>
      </c>
      <c r="G215" s="589"/>
      <c r="H215" s="591" t="s">
        <v>1890</v>
      </c>
      <c r="I215" s="591"/>
      <c r="J215" s="164" t="s">
        <v>1891</v>
      </c>
      <c r="K215" s="164" t="s">
        <v>0</v>
      </c>
      <c r="L215" s="165">
        <v>498</v>
      </c>
    </row>
    <row r="216" spans="1:12" x14ac:dyDescent="0.2">
      <c r="A216" s="593"/>
      <c r="B216" s="589"/>
      <c r="C216" s="595"/>
      <c r="D216" s="596"/>
      <c r="E216" s="589"/>
      <c r="F216" s="589"/>
      <c r="G216" s="589"/>
      <c r="H216" s="591" t="s">
        <v>1892</v>
      </c>
      <c r="I216" s="591"/>
      <c r="J216" s="164" t="s">
        <v>1891</v>
      </c>
      <c r="K216" s="164" t="s">
        <v>1891</v>
      </c>
      <c r="L216" s="165">
        <v>0</v>
      </c>
    </row>
    <row r="217" spans="1:12" ht="24" x14ac:dyDescent="0.2">
      <c r="A217" s="593"/>
      <c r="B217" s="161" t="s">
        <v>29</v>
      </c>
      <c r="C217" s="162" t="s">
        <v>30</v>
      </c>
      <c r="D217" s="162" t="s">
        <v>1893</v>
      </c>
      <c r="E217" s="162" t="s">
        <v>1894</v>
      </c>
      <c r="F217" s="592"/>
      <c r="G217" s="592"/>
      <c r="H217" s="591" t="s">
        <v>1895</v>
      </c>
      <c r="I217" s="591"/>
      <c r="J217" s="589" t="s">
        <v>1891</v>
      </c>
      <c r="K217" s="589" t="s">
        <v>0</v>
      </c>
      <c r="L217" s="590">
        <v>1699</v>
      </c>
    </row>
    <row r="218" spans="1:12" ht="24" x14ac:dyDescent="0.2">
      <c r="A218" s="593"/>
      <c r="B218" s="164" t="s">
        <v>2059</v>
      </c>
      <c r="C218" s="164" t="s">
        <v>4801</v>
      </c>
      <c r="D218" s="166">
        <v>43039</v>
      </c>
      <c r="E218" s="164" t="s">
        <v>3399</v>
      </c>
      <c r="F218" s="592"/>
      <c r="G218" s="592"/>
      <c r="H218" s="591"/>
      <c r="I218" s="591"/>
      <c r="J218" s="589"/>
      <c r="K218" s="589"/>
      <c r="L218" s="590"/>
    </row>
    <row r="219" spans="1:12" ht="24" x14ac:dyDescent="0.2">
      <c r="A219" s="593">
        <v>942</v>
      </c>
      <c r="B219" s="161" t="s">
        <v>20</v>
      </c>
      <c r="C219" s="162" t="s">
        <v>21</v>
      </c>
      <c r="D219" s="162" t="s">
        <v>1884</v>
      </c>
      <c r="E219" s="162" t="s">
        <v>1885</v>
      </c>
      <c r="F219" s="594" t="s">
        <v>14</v>
      </c>
      <c r="G219" s="594"/>
      <c r="H219" s="592"/>
      <c r="I219" s="592"/>
      <c r="J219" s="592"/>
      <c r="K219" s="592"/>
      <c r="L219" s="592"/>
    </row>
    <row r="220" spans="1:12" x14ac:dyDescent="0.2">
      <c r="A220" s="593"/>
      <c r="B220" s="589" t="s">
        <v>4797</v>
      </c>
      <c r="C220" s="595" t="s">
        <v>4802</v>
      </c>
      <c r="D220" s="596">
        <v>43039</v>
      </c>
      <c r="E220" s="589" t="s">
        <v>3734</v>
      </c>
      <c r="F220" s="589" t="s">
        <v>4799</v>
      </c>
      <c r="G220" s="589"/>
      <c r="H220" s="591" t="s">
        <v>1890</v>
      </c>
      <c r="I220" s="591"/>
      <c r="J220" s="164" t="s">
        <v>0</v>
      </c>
      <c r="K220" s="164" t="s">
        <v>1891</v>
      </c>
      <c r="L220" s="165">
        <v>574</v>
      </c>
    </row>
    <row r="221" spans="1:12" x14ac:dyDescent="0.2">
      <c r="A221" s="593"/>
      <c r="B221" s="589"/>
      <c r="C221" s="595"/>
      <c r="D221" s="596"/>
      <c r="E221" s="589"/>
      <c r="F221" s="589"/>
      <c r="G221" s="589"/>
      <c r="H221" s="591" t="s">
        <v>1892</v>
      </c>
      <c r="I221" s="591"/>
      <c r="J221" s="589" t="s">
        <v>0</v>
      </c>
      <c r="K221" s="589" t="s">
        <v>1891</v>
      </c>
      <c r="L221" s="590">
        <v>179.5</v>
      </c>
    </row>
    <row r="222" spans="1:12" x14ac:dyDescent="0.2">
      <c r="A222" s="593"/>
      <c r="B222" s="589"/>
      <c r="C222" s="595"/>
      <c r="D222" s="596"/>
      <c r="E222" s="589"/>
      <c r="F222" s="589"/>
      <c r="G222" s="589"/>
      <c r="H222" s="591"/>
      <c r="I222" s="591"/>
      <c r="J222" s="589"/>
      <c r="K222" s="589"/>
      <c r="L222" s="590"/>
    </row>
    <row r="223" spans="1:12" ht="24" x14ac:dyDescent="0.2">
      <c r="A223" s="593"/>
      <c r="B223" s="161" t="s">
        <v>29</v>
      </c>
      <c r="C223" s="162" t="s">
        <v>30</v>
      </c>
      <c r="D223" s="162" t="s">
        <v>1893</v>
      </c>
      <c r="E223" s="162" t="s">
        <v>1894</v>
      </c>
      <c r="F223" s="592"/>
      <c r="G223" s="592"/>
      <c r="H223" s="591" t="s">
        <v>1895</v>
      </c>
      <c r="I223" s="591"/>
      <c r="J223" s="589" t="s">
        <v>0</v>
      </c>
      <c r="K223" s="589" t="s">
        <v>1891</v>
      </c>
      <c r="L223" s="590">
        <v>249.07</v>
      </c>
    </row>
    <row r="224" spans="1:12" ht="24" x14ac:dyDescent="0.2">
      <c r="A224" s="593"/>
      <c r="B224" s="164" t="s">
        <v>2059</v>
      </c>
      <c r="C224" s="164" t="s">
        <v>4799</v>
      </c>
      <c r="D224" s="166">
        <v>43042</v>
      </c>
      <c r="E224" s="164" t="s">
        <v>4803</v>
      </c>
      <c r="F224" s="592"/>
      <c r="G224" s="592"/>
      <c r="H224" s="591"/>
      <c r="I224" s="591"/>
      <c r="J224" s="589"/>
      <c r="K224" s="589"/>
      <c r="L224" s="590"/>
    </row>
    <row r="225" spans="1:12" ht="24" x14ac:dyDescent="0.2">
      <c r="A225" s="593">
        <v>943</v>
      </c>
      <c r="B225" s="161" t="s">
        <v>20</v>
      </c>
      <c r="C225" s="162" t="s">
        <v>21</v>
      </c>
      <c r="D225" s="162" t="s">
        <v>1884</v>
      </c>
      <c r="E225" s="162" t="s">
        <v>1885</v>
      </c>
      <c r="F225" s="594" t="s">
        <v>14</v>
      </c>
      <c r="G225" s="594"/>
      <c r="H225" s="592"/>
      <c r="I225" s="592"/>
      <c r="J225" s="592"/>
      <c r="K225" s="592"/>
      <c r="L225" s="592"/>
    </row>
    <row r="226" spans="1:12" x14ac:dyDescent="0.2">
      <c r="A226" s="593"/>
      <c r="B226" s="589" t="s">
        <v>4804</v>
      </c>
      <c r="C226" s="595" t="s">
        <v>4805</v>
      </c>
      <c r="D226" s="596">
        <v>43064</v>
      </c>
      <c r="E226" s="589" t="s">
        <v>2509</v>
      </c>
      <c r="F226" s="589" t="s">
        <v>4806</v>
      </c>
      <c r="G226" s="589"/>
      <c r="H226" s="591" t="s">
        <v>1890</v>
      </c>
      <c r="I226" s="591"/>
      <c r="J226" s="164" t="s">
        <v>1891</v>
      </c>
      <c r="K226" s="164" t="s">
        <v>0</v>
      </c>
      <c r="L226" s="165">
        <v>388.72</v>
      </c>
    </row>
    <row r="227" spans="1:12" x14ac:dyDescent="0.2">
      <c r="A227" s="593"/>
      <c r="B227" s="589"/>
      <c r="C227" s="595"/>
      <c r="D227" s="596"/>
      <c r="E227" s="589"/>
      <c r="F227" s="589"/>
      <c r="G227" s="589"/>
      <c r="H227" s="591" t="s">
        <v>1892</v>
      </c>
      <c r="I227" s="591"/>
      <c r="J227" s="164" t="s">
        <v>1891</v>
      </c>
      <c r="K227" s="164" t="s">
        <v>0</v>
      </c>
      <c r="L227" s="165">
        <v>1096.26</v>
      </c>
    </row>
    <row r="228" spans="1:12" ht="24" x14ac:dyDescent="0.2">
      <c r="A228" s="593"/>
      <c r="B228" s="161" t="s">
        <v>29</v>
      </c>
      <c r="C228" s="162" t="s">
        <v>30</v>
      </c>
      <c r="D228" s="162" t="s">
        <v>1893</v>
      </c>
      <c r="E228" s="162" t="s">
        <v>1894</v>
      </c>
      <c r="F228" s="592"/>
      <c r="G228" s="592"/>
      <c r="H228" s="591" t="s">
        <v>1895</v>
      </c>
      <c r="I228" s="591"/>
      <c r="J228" s="589" t="s">
        <v>1891</v>
      </c>
      <c r="K228" s="589" t="s">
        <v>1891</v>
      </c>
      <c r="L228" s="590">
        <v>0</v>
      </c>
    </row>
    <row r="229" spans="1:12" ht="24" x14ac:dyDescent="0.2">
      <c r="A229" s="593"/>
      <c r="B229" s="164" t="s">
        <v>4807</v>
      </c>
      <c r="C229" s="164" t="s">
        <v>4806</v>
      </c>
      <c r="D229" s="166">
        <v>43070</v>
      </c>
      <c r="E229" s="164" t="s">
        <v>3589</v>
      </c>
      <c r="F229" s="592"/>
      <c r="G229" s="592"/>
      <c r="H229" s="591"/>
      <c r="I229" s="591"/>
      <c r="J229" s="589"/>
      <c r="K229" s="589"/>
      <c r="L229" s="590"/>
    </row>
    <row r="230" spans="1:12" ht="24" x14ac:dyDescent="0.2">
      <c r="A230" s="593">
        <v>944</v>
      </c>
      <c r="B230" s="161" t="s">
        <v>20</v>
      </c>
      <c r="C230" s="162" t="s">
        <v>21</v>
      </c>
      <c r="D230" s="162" t="s">
        <v>1884</v>
      </c>
      <c r="E230" s="162" t="s">
        <v>1885</v>
      </c>
      <c r="F230" s="594" t="s">
        <v>14</v>
      </c>
      <c r="G230" s="594"/>
      <c r="H230" s="592"/>
      <c r="I230" s="592"/>
      <c r="J230" s="592"/>
      <c r="K230" s="592"/>
      <c r="L230" s="592"/>
    </row>
    <row r="231" spans="1:12" x14ac:dyDescent="0.2">
      <c r="A231" s="593"/>
      <c r="B231" s="589" t="s">
        <v>4804</v>
      </c>
      <c r="C231" s="595" t="s">
        <v>4808</v>
      </c>
      <c r="D231" s="596">
        <v>43121</v>
      </c>
      <c r="E231" s="589" t="s">
        <v>4809</v>
      </c>
      <c r="F231" s="589" t="s">
        <v>4810</v>
      </c>
      <c r="G231" s="589"/>
      <c r="H231" s="591" t="s">
        <v>1890</v>
      </c>
      <c r="I231" s="591"/>
      <c r="J231" s="164" t="s">
        <v>1891</v>
      </c>
      <c r="K231" s="164" t="s">
        <v>0</v>
      </c>
      <c r="L231" s="165">
        <v>537.36</v>
      </c>
    </row>
    <row r="232" spans="1:12" x14ac:dyDescent="0.2">
      <c r="A232" s="593"/>
      <c r="B232" s="589"/>
      <c r="C232" s="595"/>
      <c r="D232" s="596"/>
      <c r="E232" s="589"/>
      <c r="F232" s="589"/>
      <c r="G232" s="589"/>
      <c r="H232" s="591" t="s">
        <v>1892</v>
      </c>
      <c r="I232" s="591"/>
      <c r="J232" s="164" t="s">
        <v>1891</v>
      </c>
      <c r="K232" s="164" t="s">
        <v>0</v>
      </c>
      <c r="L232" s="165">
        <v>2650.5</v>
      </c>
    </row>
    <row r="233" spans="1:12" ht="24" x14ac:dyDescent="0.2">
      <c r="A233" s="593"/>
      <c r="B233" s="161" t="s">
        <v>29</v>
      </c>
      <c r="C233" s="162" t="s">
        <v>30</v>
      </c>
      <c r="D233" s="162" t="s">
        <v>1893</v>
      </c>
      <c r="E233" s="162" t="s">
        <v>1894</v>
      </c>
      <c r="F233" s="592"/>
      <c r="G233" s="592"/>
      <c r="H233" s="591" t="s">
        <v>1895</v>
      </c>
      <c r="I233" s="591"/>
      <c r="J233" s="589" t="s">
        <v>1891</v>
      </c>
      <c r="K233" s="589" t="s">
        <v>1891</v>
      </c>
      <c r="L233" s="590">
        <v>0</v>
      </c>
    </row>
    <row r="234" spans="1:12" ht="24" x14ac:dyDescent="0.2">
      <c r="A234" s="593"/>
      <c r="B234" s="164" t="s">
        <v>4807</v>
      </c>
      <c r="C234" s="164" t="s">
        <v>4810</v>
      </c>
      <c r="D234" s="166">
        <v>43125</v>
      </c>
      <c r="E234" s="164" t="s">
        <v>4811</v>
      </c>
      <c r="F234" s="592"/>
      <c r="G234" s="592"/>
      <c r="H234" s="591"/>
      <c r="I234" s="591"/>
      <c r="J234" s="589"/>
      <c r="K234" s="589"/>
      <c r="L234" s="590"/>
    </row>
    <row r="235" spans="1:12" ht="24" x14ac:dyDescent="0.2">
      <c r="A235" s="593">
        <v>945</v>
      </c>
      <c r="B235" s="161" t="s">
        <v>20</v>
      </c>
      <c r="C235" s="162" t="s">
        <v>21</v>
      </c>
      <c r="D235" s="162" t="s">
        <v>1884</v>
      </c>
      <c r="E235" s="162" t="s">
        <v>1885</v>
      </c>
      <c r="F235" s="594" t="s">
        <v>14</v>
      </c>
      <c r="G235" s="594"/>
      <c r="H235" s="592"/>
      <c r="I235" s="592"/>
      <c r="J235" s="592"/>
      <c r="K235" s="592"/>
      <c r="L235" s="592"/>
    </row>
    <row r="236" spans="1:12" x14ac:dyDescent="0.2">
      <c r="A236" s="593"/>
      <c r="B236" s="589" t="s">
        <v>4812</v>
      </c>
      <c r="C236" s="595" t="s">
        <v>4813</v>
      </c>
      <c r="D236" s="596">
        <v>43016</v>
      </c>
      <c r="E236" s="589" t="s">
        <v>1938</v>
      </c>
      <c r="F236" s="589" t="s">
        <v>4814</v>
      </c>
      <c r="G236" s="589"/>
      <c r="H236" s="591" t="s">
        <v>1890</v>
      </c>
      <c r="I236" s="591"/>
      <c r="J236" s="164" t="s">
        <v>1891</v>
      </c>
      <c r="K236" s="164" t="s">
        <v>0</v>
      </c>
      <c r="L236" s="165">
        <v>34</v>
      </c>
    </row>
    <row r="237" spans="1:12" x14ac:dyDescent="0.2">
      <c r="A237" s="593"/>
      <c r="B237" s="589"/>
      <c r="C237" s="595"/>
      <c r="D237" s="596"/>
      <c r="E237" s="589"/>
      <c r="F237" s="589"/>
      <c r="G237" s="589"/>
      <c r="H237" s="591" t="s">
        <v>1892</v>
      </c>
      <c r="I237" s="591"/>
      <c r="J237" s="589" t="s">
        <v>1891</v>
      </c>
      <c r="K237" s="589" t="s">
        <v>1891</v>
      </c>
      <c r="L237" s="590">
        <v>0</v>
      </c>
    </row>
    <row r="238" spans="1:12" x14ac:dyDescent="0.2">
      <c r="A238" s="593"/>
      <c r="B238" s="589"/>
      <c r="C238" s="595"/>
      <c r="D238" s="596"/>
      <c r="E238" s="589"/>
      <c r="F238" s="589"/>
      <c r="G238" s="589"/>
      <c r="H238" s="591"/>
      <c r="I238" s="591"/>
      <c r="J238" s="589"/>
      <c r="K238" s="589"/>
      <c r="L238" s="590"/>
    </row>
    <row r="239" spans="1:12" ht="24" x14ac:dyDescent="0.2">
      <c r="A239" s="593"/>
      <c r="B239" s="161" t="s">
        <v>29</v>
      </c>
      <c r="C239" s="162" t="s">
        <v>30</v>
      </c>
      <c r="D239" s="162" t="s">
        <v>1893</v>
      </c>
      <c r="E239" s="162" t="s">
        <v>1894</v>
      </c>
      <c r="F239" s="592"/>
      <c r="G239" s="592"/>
      <c r="H239" s="591" t="s">
        <v>1895</v>
      </c>
      <c r="I239" s="591"/>
      <c r="J239" s="589" t="s">
        <v>1891</v>
      </c>
      <c r="K239" s="589" t="s">
        <v>0</v>
      </c>
      <c r="L239" s="590">
        <v>895</v>
      </c>
    </row>
    <row r="240" spans="1:12" ht="24" x14ac:dyDescent="0.2">
      <c r="A240" s="593"/>
      <c r="B240" s="164" t="s">
        <v>1923</v>
      </c>
      <c r="C240" s="164" t="s">
        <v>4814</v>
      </c>
      <c r="D240" s="166">
        <v>43023</v>
      </c>
      <c r="E240" s="164" t="s">
        <v>4815</v>
      </c>
      <c r="F240" s="592"/>
      <c r="G240" s="592"/>
      <c r="H240" s="591"/>
      <c r="I240" s="591"/>
      <c r="J240" s="589"/>
      <c r="K240" s="589"/>
      <c r="L240" s="590"/>
    </row>
    <row r="241" spans="1:12" ht="24" x14ac:dyDescent="0.2">
      <c r="A241" s="593">
        <v>946</v>
      </c>
      <c r="B241" s="161" t="s">
        <v>20</v>
      </c>
      <c r="C241" s="162" t="s">
        <v>21</v>
      </c>
      <c r="D241" s="162" t="s">
        <v>1884</v>
      </c>
      <c r="E241" s="162" t="s">
        <v>1885</v>
      </c>
      <c r="F241" s="594" t="s">
        <v>14</v>
      </c>
      <c r="G241" s="594"/>
      <c r="H241" s="592"/>
      <c r="I241" s="592"/>
      <c r="J241" s="592"/>
      <c r="K241" s="592"/>
      <c r="L241" s="592"/>
    </row>
    <row r="242" spans="1:12" x14ac:dyDescent="0.2">
      <c r="A242" s="593"/>
      <c r="B242" s="589" t="s">
        <v>4812</v>
      </c>
      <c r="C242" s="595" t="s">
        <v>4816</v>
      </c>
      <c r="D242" s="596">
        <v>43032</v>
      </c>
      <c r="E242" s="589" t="s">
        <v>1996</v>
      </c>
      <c r="F242" s="589" t="s">
        <v>4817</v>
      </c>
      <c r="G242" s="589"/>
      <c r="H242" s="591" t="s">
        <v>1890</v>
      </c>
      <c r="I242" s="591"/>
      <c r="J242" s="164" t="s">
        <v>1891</v>
      </c>
      <c r="K242" s="164" t="s">
        <v>0</v>
      </c>
      <c r="L242" s="165">
        <v>835.32</v>
      </c>
    </row>
    <row r="243" spans="1:12" x14ac:dyDescent="0.2">
      <c r="A243" s="593"/>
      <c r="B243" s="589"/>
      <c r="C243" s="595"/>
      <c r="D243" s="596"/>
      <c r="E243" s="589"/>
      <c r="F243" s="589"/>
      <c r="G243" s="589"/>
      <c r="H243" s="591" t="s">
        <v>1892</v>
      </c>
      <c r="I243" s="591"/>
      <c r="J243" s="164" t="s">
        <v>1891</v>
      </c>
      <c r="K243" s="164" t="s">
        <v>0</v>
      </c>
      <c r="L243" s="165">
        <v>390.4</v>
      </c>
    </row>
    <row r="244" spans="1:12" ht="24" x14ac:dyDescent="0.2">
      <c r="A244" s="593"/>
      <c r="B244" s="161" t="s">
        <v>29</v>
      </c>
      <c r="C244" s="162" t="s">
        <v>30</v>
      </c>
      <c r="D244" s="162" t="s">
        <v>1893</v>
      </c>
      <c r="E244" s="162" t="s">
        <v>1894</v>
      </c>
      <c r="F244" s="592"/>
      <c r="G244" s="592"/>
      <c r="H244" s="591" t="s">
        <v>1895</v>
      </c>
      <c r="I244" s="591"/>
      <c r="J244" s="589" t="s">
        <v>1891</v>
      </c>
      <c r="K244" s="589" t="s">
        <v>1891</v>
      </c>
      <c r="L244" s="590">
        <v>0</v>
      </c>
    </row>
    <row r="245" spans="1:12" ht="24" x14ac:dyDescent="0.2">
      <c r="A245" s="593"/>
      <c r="B245" s="164" t="s">
        <v>1923</v>
      </c>
      <c r="C245" s="164" t="s">
        <v>4817</v>
      </c>
      <c r="D245" s="166">
        <v>43034</v>
      </c>
      <c r="E245" s="164" t="s">
        <v>3084</v>
      </c>
      <c r="F245" s="592"/>
      <c r="G245" s="592"/>
      <c r="H245" s="591"/>
      <c r="I245" s="591"/>
      <c r="J245" s="589"/>
      <c r="K245" s="589"/>
      <c r="L245" s="590"/>
    </row>
    <row r="246" spans="1:12" ht="24" x14ac:dyDescent="0.2">
      <c r="A246" s="593">
        <v>947</v>
      </c>
      <c r="B246" s="161" t="s">
        <v>20</v>
      </c>
      <c r="C246" s="162" t="s">
        <v>21</v>
      </c>
      <c r="D246" s="162" t="s">
        <v>1884</v>
      </c>
      <c r="E246" s="162" t="s">
        <v>1885</v>
      </c>
      <c r="F246" s="594" t="s">
        <v>14</v>
      </c>
      <c r="G246" s="594"/>
      <c r="H246" s="592"/>
      <c r="I246" s="592"/>
      <c r="J246" s="592"/>
      <c r="K246" s="592"/>
      <c r="L246" s="592"/>
    </row>
    <row r="247" spans="1:12" x14ac:dyDescent="0.2">
      <c r="A247" s="593"/>
      <c r="B247" s="589" t="s">
        <v>4812</v>
      </c>
      <c r="C247" s="595" t="s">
        <v>4818</v>
      </c>
      <c r="D247" s="596">
        <v>43118</v>
      </c>
      <c r="E247" s="589" t="s">
        <v>3030</v>
      </c>
      <c r="F247" s="589" t="s">
        <v>3031</v>
      </c>
      <c r="G247" s="589"/>
      <c r="H247" s="591" t="s">
        <v>1890</v>
      </c>
      <c r="I247" s="591"/>
      <c r="J247" s="164" t="s">
        <v>1891</v>
      </c>
      <c r="K247" s="164" t="s">
        <v>0</v>
      </c>
      <c r="L247" s="165">
        <v>416.9</v>
      </c>
    </row>
    <row r="248" spans="1:12" x14ac:dyDescent="0.2">
      <c r="A248" s="593"/>
      <c r="B248" s="589"/>
      <c r="C248" s="595"/>
      <c r="D248" s="596"/>
      <c r="E248" s="589"/>
      <c r="F248" s="589"/>
      <c r="G248" s="589"/>
      <c r="H248" s="591" t="s">
        <v>1892</v>
      </c>
      <c r="I248" s="591"/>
      <c r="J248" s="164" t="s">
        <v>1891</v>
      </c>
      <c r="K248" s="164" t="s">
        <v>0</v>
      </c>
      <c r="L248" s="165">
        <v>230.4</v>
      </c>
    </row>
    <row r="249" spans="1:12" ht="24" x14ac:dyDescent="0.2">
      <c r="A249" s="593"/>
      <c r="B249" s="161" t="s">
        <v>29</v>
      </c>
      <c r="C249" s="162" t="s">
        <v>30</v>
      </c>
      <c r="D249" s="162" t="s">
        <v>1893</v>
      </c>
      <c r="E249" s="162" t="s">
        <v>1894</v>
      </c>
      <c r="F249" s="592"/>
      <c r="G249" s="592"/>
      <c r="H249" s="591" t="s">
        <v>1895</v>
      </c>
      <c r="I249" s="591"/>
      <c r="J249" s="589" t="s">
        <v>1891</v>
      </c>
      <c r="K249" s="589" t="s">
        <v>0</v>
      </c>
      <c r="L249" s="590">
        <v>118</v>
      </c>
    </row>
    <row r="250" spans="1:12" ht="24" x14ac:dyDescent="0.2">
      <c r="A250" s="593"/>
      <c r="B250" s="164" t="s">
        <v>1923</v>
      </c>
      <c r="C250" s="164" t="s">
        <v>3031</v>
      </c>
      <c r="D250" s="166">
        <v>43120</v>
      </c>
      <c r="E250" s="164" t="s">
        <v>4080</v>
      </c>
      <c r="F250" s="592"/>
      <c r="G250" s="592"/>
      <c r="H250" s="591"/>
      <c r="I250" s="591"/>
      <c r="J250" s="589"/>
      <c r="K250" s="589"/>
      <c r="L250" s="590"/>
    </row>
    <row r="251" spans="1:12" ht="24" x14ac:dyDescent="0.2">
      <c r="A251" s="593">
        <v>948</v>
      </c>
      <c r="B251" s="161" t="s">
        <v>20</v>
      </c>
      <c r="C251" s="162" t="s">
        <v>21</v>
      </c>
      <c r="D251" s="162" t="s">
        <v>1884</v>
      </c>
      <c r="E251" s="162" t="s">
        <v>1885</v>
      </c>
      <c r="F251" s="594" t="s">
        <v>14</v>
      </c>
      <c r="G251" s="594"/>
      <c r="H251" s="592"/>
      <c r="I251" s="592"/>
      <c r="J251" s="592"/>
      <c r="K251" s="592"/>
      <c r="L251" s="592"/>
    </row>
    <row r="252" spans="1:12" x14ac:dyDescent="0.2">
      <c r="A252" s="593"/>
      <c r="B252" s="589" t="s">
        <v>4812</v>
      </c>
      <c r="C252" s="595" t="s">
        <v>4819</v>
      </c>
      <c r="D252" s="596">
        <v>43126</v>
      </c>
      <c r="E252" s="589" t="s">
        <v>3779</v>
      </c>
      <c r="F252" s="589" t="s">
        <v>4820</v>
      </c>
      <c r="G252" s="589"/>
      <c r="H252" s="591" t="s">
        <v>1890</v>
      </c>
      <c r="I252" s="591"/>
      <c r="J252" s="164" t="s">
        <v>1891</v>
      </c>
      <c r="K252" s="164" t="s">
        <v>0</v>
      </c>
      <c r="L252" s="165">
        <v>2586.11</v>
      </c>
    </row>
    <row r="253" spans="1:12" x14ac:dyDescent="0.2">
      <c r="A253" s="593"/>
      <c r="B253" s="589"/>
      <c r="C253" s="595"/>
      <c r="D253" s="596"/>
      <c r="E253" s="589"/>
      <c r="F253" s="589"/>
      <c r="G253" s="589"/>
      <c r="H253" s="591" t="s">
        <v>1892</v>
      </c>
      <c r="I253" s="591"/>
      <c r="J253" s="589" t="s">
        <v>1891</v>
      </c>
      <c r="K253" s="589" t="s">
        <v>1891</v>
      </c>
      <c r="L253" s="590">
        <v>0</v>
      </c>
    </row>
    <row r="254" spans="1:12" x14ac:dyDescent="0.2">
      <c r="A254" s="593"/>
      <c r="B254" s="589"/>
      <c r="C254" s="595"/>
      <c r="D254" s="596"/>
      <c r="E254" s="589"/>
      <c r="F254" s="589"/>
      <c r="G254" s="589"/>
      <c r="H254" s="591"/>
      <c r="I254" s="591"/>
      <c r="J254" s="589"/>
      <c r="K254" s="589"/>
      <c r="L254" s="590"/>
    </row>
    <row r="255" spans="1:12" ht="24" x14ac:dyDescent="0.2">
      <c r="A255" s="593"/>
      <c r="B255" s="161" t="s">
        <v>29</v>
      </c>
      <c r="C255" s="162" t="s">
        <v>30</v>
      </c>
      <c r="D255" s="162" t="s">
        <v>1893</v>
      </c>
      <c r="E255" s="162" t="s">
        <v>1894</v>
      </c>
      <c r="F255" s="592"/>
      <c r="G255" s="592"/>
      <c r="H255" s="591" t="s">
        <v>1895</v>
      </c>
      <c r="I255" s="591"/>
      <c r="J255" s="589" t="s">
        <v>1891</v>
      </c>
      <c r="K255" s="589" t="s">
        <v>1891</v>
      </c>
      <c r="L255" s="590">
        <v>0</v>
      </c>
    </row>
    <row r="256" spans="1:12" ht="24" x14ac:dyDescent="0.2">
      <c r="A256" s="593"/>
      <c r="B256" s="164" t="s">
        <v>1923</v>
      </c>
      <c r="C256" s="164" t="s">
        <v>4820</v>
      </c>
      <c r="D256" s="166">
        <v>43134</v>
      </c>
      <c r="E256" s="164" t="s">
        <v>4821</v>
      </c>
      <c r="F256" s="592"/>
      <c r="G256" s="592"/>
      <c r="H256" s="591"/>
      <c r="I256" s="591"/>
      <c r="J256" s="589"/>
      <c r="K256" s="589"/>
      <c r="L256" s="590"/>
    </row>
    <row r="257" spans="1:12" ht="24" x14ac:dyDescent="0.2">
      <c r="A257" s="593">
        <v>949</v>
      </c>
      <c r="B257" s="161" t="s">
        <v>20</v>
      </c>
      <c r="C257" s="162" t="s">
        <v>21</v>
      </c>
      <c r="D257" s="162" t="s">
        <v>1884</v>
      </c>
      <c r="E257" s="162" t="s">
        <v>1885</v>
      </c>
      <c r="F257" s="594" t="s">
        <v>14</v>
      </c>
      <c r="G257" s="594"/>
      <c r="H257" s="592"/>
      <c r="I257" s="592"/>
      <c r="J257" s="592"/>
      <c r="K257" s="592"/>
      <c r="L257" s="592"/>
    </row>
    <row r="258" spans="1:12" x14ac:dyDescent="0.2">
      <c r="A258" s="593"/>
      <c r="B258" s="589" t="s">
        <v>4822</v>
      </c>
      <c r="C258" s="595" t="s">
        <v>4823</v>
      </c>
      <c r="D258" s="596">
        <v>43009</v>
      </c>
      <c r="E258" s="589" t="s">
        <v>2589</v>
      </c>
      <c r="F258" s="589" t="s">
        <v>4824</v>
      </c>
      <c r="G258" s="589"/>
      <c r="H258" s="591" t="s">
        <v>1890</v>
      </c>
      <c r="I258" s="591"/>
      <c r="J258" s="164" t="s">
        <v>1891</v>
      </c>
      <c r="K258" s="164" t="s">
        <v>0</v>
      </c>
      <c r="L258" s="165">
        <v>1840</v>
      </c>
    </row>
    <row r="259" spans="1:12" x14ac:dyDescent="0.2">
      <c r="A259" s="593"/>
      <c r="B259" s="589"/>
      <c r="C259" s="595"/>
      <c r="D259" s="596"/>
      <c r="E259" s="589"/>
      <c r="F259" s="589"/>
      <c r="G259" s="589"/>
      <c r="H259" s="591" t="s">
        <v>1892</v>
      </c>
      <c r="I259" s="591"/>
      <c r="J259" s="164" t="s">
        <v>1891</v>
      </c>
      <c r="K259" s="164" t="s">
        <v>1891</v>
      </c>
      <c r="L259" s="165">
        <v>0</v>
      </c>
    </row>
    <row r="260" spans="1:12" ht="24" x14ac:dyDescent="0.2">
      <c r="A260" s="593"/>
      <c r="B260" s="161" t="s">
        <v>29</v>
      </c>
      <c r="C260" s="162" t="s">
        <v>30</v>
      </c>
      <c r="D260" s="162" t="s">
        <v>1893</v>
      </c>
      <c r="E260" s="162" t="s">
        <v>1894</v>
      </c>
      <c r="F260" s="592"/>
      <c r="G260" s="592"/>
      <c r="H260" s="591" t="s">
        <v>1895</v>
      </c>
      <c r="I260" s="591"/>
      <c r="J260" s="589" t="s">
        <v>1891</v>
      </c>
      <c r="K260" s="589" t="s">
        <v>1891</v>
      </c>
      <c r="L260" s="590">
        <v>0</v>
      </c>
    </row>
    <row r="261" spans="1:12" ht="24" x14ac:dyDescent="0.2">
      <c r="A261" s="593"/>
      <c r="B261" s="164" t="s">
        <v>2059</v>
      </c>
      <c r="C261" s="164" t="s">
        <v>4824</v>
      </c>
      <c r="D261" s="166">
        <v>43014</v>
      </c>
      <c r="E261" s="164" t="s">
        <v>4498</v>
      </c>
      <c r="F261" s="592"/>
      <c r="G261" s="592"/>
      <c r="H261" s="591"/>
      <c r="I261" s="591"/>
      <c r="J261" s="589"/>
      <c r="K261" s="589"/>
      <c r="L261" s="590"/>
    </row>
    <row r="262" spans="1:12" ht="24" x14ac:dyDescent="0.2">
      <c r="A262" s="593">
        <v>950</v>
      </c>
      <c r="B262" s="161" t="s">
        <v>20</v>
      </c>
      <c r="C262" s="162" t="s">
        <v>21</v>
      </c>
      <c r="D262" s="162" t="s">
        <v>1884</v>
      </c>
      <c r="E262" s="162" t="s">
        <v>1885</v>
      </c>
      <c r="F262" s="594" t="s">
        <v>14</v>
      </c>
      <c r="G262" s="594"/>
      <c r="H262" s="592"/>
      <c r="I262" s="592"/>
      <c r="J262" s="592"/>
      <c r="K262" s="592"/>
      <c r="L262" s="592"/>
    </row>
    <row r="263" spans="1:12" x14ac:dyDescent="0.2">
      <c r="A263" s="593"/>
      <c r="B263" s="589" t="s">
        <v>4825</v>
      </c>
      <c r="C263" s="595" t="s">
        <v>4826</v>
      </c>
      <c r="D263" s="596">
        <v>43016</v>
      </c>
      <c r="E263" s="589" t="s">
        <v>3177</v>
      </c>
      <c r="F263" s="589" t="s">
        <v>4827</v>
      </c>
      <c r="G263" s="589"/>
      <c r="H263" s="591" t="s">
        <v>1890</v>
      </c>
      <c r="I263" s="591"/>
      <c r="J263" s="164" t="s">
        <v>1891</v>
      </c>
      <c r="K263" s="164" t="s">
        <v>0</v>
      </c>
      <c r="L263" s="165">
        <v>597.56000000000006</v>
      </c>
    </row>
    <row r="264" spans="1:12" x14ac:dyDescent="0.2">
      <c r="A264" s="593"/>
      <c r="B264" s="589"/>
      <c r="C264" s="595"/>
      <c r="D264" s="596"/>
      <c r="E264" s="589"/>
      <c r="F264" s="589"/>
      <c r="G264" s="589"/>
      <c r="H264" s="591" t="s">
        <v>1892</v>
      </c>
      <c r="I264" s="591"/>
      <c r="J264" s="164" t="s">
        <v>1891</v>
      </c>
      <c r="K264" s="164" t="s">
        <v>0</v>
      </c>
      <c r="L264" s="165">
        <v>5781.05</v>
      </c>
    </row>
    <row r="265" spans="1:12" ht="24" x14ac:dyDescent="0.2">
      <c r="A265" s="593"/>
      <c r="B265" s="161" t="s">
        <v>29</v>
      </c>
      <c r="C265" s="162" t="s">
        <v>30</v>
      </c>
      <c r="D265" s="162" t="s">
        <v>1893</v>
      </c>
      <c r="E265" s="162" t="s">
        <v>1894</v>
      </c>
      <c r="F265" s="592"/>
      <c r="G265" s="592"/>
      <c r="H265" s="591" t="s">
        <v>1895</v>
      </c>
      <c r="I265" s="591"/>
      <c r="J265" s="589" t="s">
        <v>1891</v>
      </c>
      <c r="K265" s="589" t="s">
        <v>1891</v>
      </c>
      <c r="L265" s="590">
        <v>0</v>
      </c>
    </row>
    <row r="266" spans="1:12" ht="36" x14ac:dyDescent="0.2">
      <c r="A266" s="593"/>
      <c r="B266" s="164" t="s">
        <v>4828</v>
      </c>
      <c r="C266" s="164" t="s">
        <v>4827</v>
      </c>
      <c r="D266" s="166">
        <v>43021</v>
      </c>
      <c r="E266" s="164" t="s">
        <v>2269</v>
      </c>
      <c r="F266" s="592"/>
      <c r="G266" s="592"/>
      <c r="H266" s="591"/>
      <c r="I266" s="591"/>
      <c r="J266" s="589"/>
      <c r="K266" s="589"/>
      <c r="L266" s="590"/>
    </row>
    <row r="267" spans="1:12" ht="24" x14ac:dyDescent="0.2">
      <c r="A267" s="593">
        <v>951</v>
      </c>
      <c r="B267" s="161" t="s">
        <v>20</v>
      </c>
      <c r="C267" s="162" t="s">
        <v>21</v>
      </c>
      <c r="D267" s="162" t="s">
        <v>1884</v>
      </c>
      <c r="E267" s="162" t="s">
        <v>1885</v>
      </c>
      <c r="F267" s="594" t="s">
        <v>14</v>
      </c>
      <c r="G267" s="594"/>
      <c r="H267" s="592"/>
      <c r="I267" s="592"/>
      <c r="J267" s="592"/>
      <c r="K267" s="592"/>
      <c r="L267" s="592"/>
    </row>
    <row r="268" spans="1:12" x14ac:dyDescent="0.2">
      <c r="A268" s="593"/>
      <c r="B268" s="589" t="s">
        <v>4825</v>
      </c>
      <c r="C268" s="595" t="s">
        <v>4829</v>
      </c>
      <c r="D268" s="596">
        <v>43119</v>
      </c>
      <c r="E268" s="589" t="s">
        <v>4769</v>
      </c>
      <c r="F268" s="589" t="s">
        <v>4830</v>
      </c>
      <c r="G268" s="589"/>
      <c r="H268" s="591" t="s">
        <v>1890</v>
      </c>
      <c r="I268" s="591"/>
      <c r="J268" s="164" t="s">
        <v>1891</v>
      </c>
      <c r="K268" s="164" t="s">
        <v>0</v>
      </c>
      <c r="L268" s="165">
        <v>1027.04</v>
      </c>
    </row>
    <row r="269" spans="1:12" x14ac:dyDescent="0.2">
      <c r="A269" s="593"/>
      <c r="B269" s="589"/>
      <c r="C269" s="595"/>
      <c r="D269" s="596"/>
      <c r="E269" s="589"/>
      <c r="F269" s="589"/>
      <c r="G269" s="589"/>
      <c r="H269" s="591" t="s">
        <v>1892</v>
      </c>
      <c r="I269" s="591"/>
      <c r="J269" s="164" t="s">
        <v>1891</v>
      </c>
      <c r="K269" s="164" t="s">
        <v>0</v>
      </c>
      <c r="L269" s="165">
        <v>347.66</v>
      </c>
    </row>
    <row r="270" spans="1:12" ht="24" x14ac:dyDescent="0.2">
      <c r="A270" s="593"/>
      <c r="B270" s="161" t="s">
        <v>29</v>
      </c>
      <c r="C270" s="162" t="s">
        <v>30</v>
      </c>
      <c r="D270" s="162" t="s">
        <v>1893</v>
      </c>
      <c r="E270" s="162" t="s">
        <v>1894</v>
      </c>
      <c r="F270" s="592"/>
      <c r="G270" s="592"/>
      <c r="H270" s="591" t="s">
        <v>1895</v>
      </c>
      <c r="I270" s="591"/>
      <c r="J270" s="589" t="s">
        <v>1891</v>
      </c>
      <c r="K270" s="589" t="s">
        <v>0</v>
      </c>
      <c r="L270" s="590">
        <v>418</v>
      </c>
    </row>
    <row r="271" spans="1:12" ht="36" x14ac:dyDescent="0.2">
      <c r="A271" s="593"/>
      <c r="B271" s="164" t="s">
        <v>4828</v>
      </c>
      <c r="C271" s="164" t="s">
        <v>4830</v>
      </c>
      <c r="D271" s="166">
        <v>43124</v>
      </c>
      <c r="E271" s="164" t="s">
        <v>4831</v>
      </c>
      <c r="F271" s="592"/>
      <c r="G271" s="592"/>
      <c r="H271" s="591"/>
      <c r="I271" s="591"/>
      <c r="J271" s="589"/>
      <c r="K271" s="589"/>
      <c r="L271" s="590"/>
    </row>
    <row r="272" spans="1:12" ht="24" x14ac:dyDescent="0.2">
      <c r="A272" s="593">
        <v>952</v>
      </c>
      <c r="B272" s="161" t="s">
        <v>20</v>
      </c>
      <c r="C272" s="162" t="s">
        <v>21</v>
      </c>
      <c r="D272" s="162" t="s">
        <v>1884</v>
      </c>
      <c r="E272" s="162" t="s">
        <v>1885</v>
      </c>
      <c r="F272" s="594" t="s">
        <v>14</v>
      </c>
      <c r="G272" s="594"/>
      <c r="H272" s="592"/>
      <c r="I272" s="592"/>
      <c r="J272" s="592"/>
      <c r="K272" s="592"/>
      <c r="L272" s="592"/>
    </row>
    <row r="273" spans="1:12" x14ac:dyDescent="0.2">
      <c r="A273" s="593"/>
      <c r="B273" s="589" t="s">
        <v>4832</v>
      </c>
      <c r="C273" s="589" t="s">
        <v>4833</v>
      </c>
      <c r="D273" s="596">
        <v>43108</v>
      </c>
      <c r="E273" s="589" t="s">
        <v>2809</v>
      </c>
      <c r="F273" s="589" t="s">
        <v>4834</v>
      </c>
      <c r="G273" s="589"/>
      <c r="H273" s="591" t="s">
        <v>1890</v>
      </c>
      <c r="I273" s="591"/>
      <c r="J273" s="164" t="s">
        <v>1891</v>
      </c>
      <c r="K273" s="164" t="s">
        <v>0</v>
      </c>
      <c r="L273" s="165">
        <v>2515</v>
      </c>
    </row>
    <row r="274" spans="1:12" x14ac:dyDescent="0.2">
      <c r="A274" s="593"/>
      <c r="B274" s="589"/>
      <c r="C274" s="589"/>
      <c r="D274" s="596"/>
      <c r="E274" s="589"/>
      <c r="F274" s="589"/>
      <c r="G274" s="589"/>
      <c r="H274" s="591" t="s">
        <v>1892</v>
      </c>
      <c r="I274" s="591"/>
      <c r="J274" s="164" t="s">
        <v>1891</v>
      </c>
      <c r="K274" s="164" t="s">
        <v>0</v>
      </c>
      <c r="L274" s="165">
        <v>2850</v>
      </c>
    </row>
    <row r="275" spans="1:12" ht="24" x14ac:dyDescent="0.2">
      <c r="A275" s="593"/>
      <c r="B275" s="161" t="s">
        <v>29</v>
      </c>
      <c r="C275" s="162" t="s">
        <v>30</v>
      </c>
      <c r="D275" s="162" t="s">
        <v>1893</v>
      </c>
      <c r="E275" s="162" t="s">
        <v>1894</v>
      </c>
      <c r="F275" s="592"/>
      <c r="G275" s="592"/>
      <c r="H275" s="591" t="s">
        <v>1895</v>
      </c>
      <c r="I275" s="591"/>
      <c r="J275" s="589" t="s">
        <v>1891</v>
      </c>
      <c r="K275" s="589" t="s">
        <v>1891</v>
      </c>
      <c r="L275" s="590">
        <v>0</v>
      </c>
    </row>
    <row r="276" spans="1:12" ht="24" x14ac:dyDescent="0.2">
      <c r="A276" s="593"/>
      <c r="B276" s="164" t="s">
        <v>1896</v>
      </c>
      <c r="C276" s="164" t="s">
        <v>4834</v>
      </c>
      <c r="D276" s="166">
        <v>43114</v>
      </c>
      <c r="E276" s="164" t="s">
        <v>4835</v>
      </c>
      <c r="F276" s="592"/>
      <c r="G276" s="592"/>
      <c r="H276" s="591"/>
      <c r="I276" s="591"/>
      <c r="J276" s="589"/>
      <c r="K276" s="589"/>
      <c r="L276" s="590"/>
    </row>
    <row r="277" spans="1:12" ht="24" x14ac:dyDescent="0.2">
      <c r="A277" s="593">
        <v>953</v>
      </c>
      <c r="B277" s="161" t="s">
        <v>20</v>
      </c>
      <c r="C277" s="162" t="s">
        <v>21</v>
      </c>
      <c r="D277" s="162" t="s">
        <v>1884</v>
      </c>
      <c r="E277" s="162" t="s">
        <v>1885</v>
      </c>
      <c r="F277" s="594" t="s">
        <v>14</v>
      </c>
      <c r="G277" s="594"/>
      <c r="H277" s="592"/>
      <c r="I277" s="592"/>
      <c r="J277" s="592"/>
      <c r="K277" s="592"/>
      <c r="L277" s="592"/>
    </row>
    <row r="278" spans="1:12" x14ac:dyDescent="0.2">
      <c r="A278" s="593"/>
      <c r="B278" s="589" t="s">
        <v>4836</v>
      </c>
      <c r="C278" s="595" t="s">
        <v>4837</v>
      </c>
      <c r="D278" s="596">
        <v>43030</v>
      </c>
      <c r="E278" s="589" t="s">
        <v>2164</v>
      </c>
      <c r="F278" s="589" t="s">
        <v>2165</v>
      </c>
      <c r="G278" s="589"/>
      <c r="H278" s="591" t="s">
        <v>1890</v>
      </c>
      <c r="I278" s="591"/>
      <c r="J278" s="164" t="s">
        <v>1891</v>
      </c>
      <c r="K278" s="164" t="s">
        <v>0</v>
      </c>
      <c r="L278" s="165">
        <v>489.98</v>
      </c>
    </row>
    <row r="279" spans="1:12" x14ac:dyDescent="0.2">
      <c r="A279" s="593"/>
      <c r="B279" s="589"/>
      <c r="C279" s="595"/>
      <c r="D279" s="596"/>
      <c r="E279" s="589"/>
      <c r="F279" s="589"/>
      <c r="G279" s="589"/>
      <c r="H279" s="591" t="s">
        <v>1892</v>
      </c>
      <c r="I279" s="591"/>
      <c r="J279" s="164" t="s">
        <v>1891</v>
      </c>
      <c r="K279" s="164" t="s">
        <v>0</v>
      </c>
      <c r="L279" s="165">
        <v>191.4</v>
      </c>
    </row>
    <row r="280" spans="1:12" ht="24" x14ac:dyDescent="0.2">
      <c r="A280" s="593"/>
      <c r="B280" s="161" t="s">
        <v>29</v>
      </c>
      <c r="C280" s="162" t="s">
        <v>30</v>
      </c>
      <c r="D280" s="162" t="s">
        <v>1893</v>
      </c>
      <c r="E280" s="162" t="s">
        <v>1894</v>
      </c>
      <c r="F280" s="592"/>
      <c r="G280" s="592"/>
      <c r="H280" s="591" t="s">
        <v>1895</v>
      </c>
      <c r="I280" s="591"/>
      <c r="J280" s="589" t="s">
        <v>1891</v>
      </c>
      <c r="K280" s="589" t="s">
        <v>0</v>
      </c>
      <c r="L280" s="590">
        <v>87.82</v>
      </c>
    </row>
    <row r="281" spans="1:12" ht="24" x14ac:dyDescent="0.2">
      <c r="A281" s="593"/>
      <c r="B281" s="164" t="s">
        <v>2160</v>
      </c>
      <c r="C281" s="164" t="s">
        <v>2165</v>
      </c>
      <c r="D281" s="166">
        <v>43032</v>
      </c>
      <c r="E281" s="164" t="s">
        <v>2277</v>
      </c>
      <c r="F281" s="592"/>
      <c r="G281" s="592"/>
      <c r="H281" s="591"/>
      <c r="I281" s="591"/>
      <c r="J281" s="589"/>
      <c r="K281" s="589"/>
      <c r="L281" s="590"/>
    </row>
    <row r="282" spans="1:12" ht="24" x14ac:dyDescent="0.2">
      <c r="A282" s="593">
        <v>954</v>
      </c>
      <c r="B282" s="161" t="s">
        <v>20</v>
      </c>
      <c r="C282" s="162" t="s">
        <v>21</v>
      </c>
      <c r="D282" s="162" t="s">
        <v>1884</v>
      </c>
      <c r="E282" s="162" t="s">
        <v>1885</v>
      </c>
      <c r="F282" s="594" t="s">
        <v>14</v>
      </c>
      <c r="G282" s="594"/>
      <c r="H282" s="592"/>
      <c r="I282" s="592"/>
      <c r="J282" s="592"/>
      <c r="K282" s="592"/>
      <c r="L282" s="592"/>
    </row>
    <row r="283" spans="1:12" x14ac:dyDescent="0.2">
      <c r="A283" s="593"/>
      <c r="B283" s="589" t="s">
        <v>4836</v>
      </c>
      <c r="C283" s="595" t="s">
        <v>4838</v>
      </c>
      <c r="D283" s="596">
        <v>43057</v>
      </c>
      <c r="E283" s="589" t="s">
        <v>2563</v>
      </c>
      <c r="F283" s="589" t="s">
        <v>2564</v>
      </c>
      <c r="G283" s="589"/>
      <c r="H283" s="591" t="s">
        <v>1890</v>
      </c>
      <c r="I283" s="591"/>
      <c r="J283" s="164" t="s">
        <v>1891</v>
      </c>
      <c r="K283" s="164" t="s">
        <v>0</v>
      </c>
      <c r="L283" s="165">
        <v>534</v>
      </c>
    </row>
    <row r="284" spans="1:12" x14ac:dyDescent="0.2">
      <c r="A284" s="593"/>
      <c r="B284" s="589"/>
      <c r="C284" s="595"/>
      <c r="D284" s="596"/>
      <c r="E284" s="589"/>
      <c r="F284" s="589"/>
      <c r="G284" s="589"/>
      <c r="H284" s="591" t="s">
        <v>1892</v>
      </c>
      <c r="I284" s="591"/>
      <c r="J284" s="164" t="s">
        <v>1891</v>
      </c>
      <c r="K284" s="164" t="s">
        <v>0</v>
      </c>
      <c r="L284" s="165">
        <v>1188.48</v>
      </c>
    </row>
    <row r="285" spans="1:12" ht="24" x14ac:dyDescent="0.2">
      <c r="A285" s="593"/>
      <c r="B285" s="161" t="s">
        <v>29</v>
      </c>
      <c r="C285" s="162" t="s">
        <v>30</v>
      </c>
      <c r="D285" s="162" t="s">
        <v>1893</v>
      </c>
      <c r="E285" s="162" t="s">
        <v>1894</v>
      </c>
      <c r="F285" s="592"/>
      <c r="G285" s="592"/>
      <c r="H285" s="591" t="s">
        <v>1895</v>
      </c>
      <c r="I285" s="591"/>
      <c r="J285" s="589" t="s">
        <v>1891</v>
      </c>
      <c r="K285" s="589" t="s">
        <v>0</v>
      </c>
      <c r="L285" s="590">
        <v>120</v>
      </c>
    </row>
    <row r="286" spans="1:12" ht="24" x14ac:dyDescent="0.2">
      <c r="A286" s="593"/>
      <c r="B286" s="164" t="s">
        <v>2160</v>
      </c>
      <c r="C286" s="164" t="s">
        <v>2564</v>
      </c>
      <c r="D286" s="166">
        <v>43065</v>
      </c>
      <c r="E286" s="164" t="s">
        <v>2401</v>
      </c>
      <c r="F286" s="592"/>
      <c r="G286" s="592"/>
      <c r="H286" s="591"/>
      <c r="I286" s="591"/>
      <c r="J286" s="589"/>
      <c r="K286" s="589"/>
      <c r="L286" s="590"/>
    </row>
    <row r="287" spans="1:12" ht="24" x14ac:dyDescent="0.2">
      <c r="A287" s="593">
        <v>955</v>
      </c>
      <c r="B287" s="161" t="s">
        <v>20</v>
      </c>
      <c r="C287" s="162" t="s">
        <v>21</v>
      </c>
      <c r="D287" s="162" t="s">
        <v>1884</v>
      </c>
      <c r="E287" s="162" t="s">
        <v>1885</v>
      </c>
      <c r="F287" s="594" t="s">
        <v>14</v>
      </c>
      <c r="G287" s="594"/>
      <c r="H287" s="592"/>
      <c r="I287" s="592"/>
      <c r="J287" s="592"/>
      <c r="K287" s="592"/>
      <c r="L287" s="592"/>
    </row>
    <row r="288" spans="1:12" x14ac:dyDescent="0.2">
      <c r="A288" s="593"/>
      <c r="B288" s="589" t="s">
        <v>4836</v>
      </c>
      <c r="C288" s="595" t="s">
        <v>4839</v>
      </c>
      <c r="D288" s="596">
        <v>43067</v>
      </c>
      <c r="E288" s="589" t="s">
        <v>2138</v>
      </c>
      <c r="F288" s="589" t="s">
        <v>4840</v>
      </c>
      <c r="G288" s="589"/>
      <c r="H288" s="591" t="s">
        <v>1890</v>
      </c>
      <c r="I288" s="591"/>
      <c r="J288" s="164" t="s">
        <v>1891</v>
      </c>
      <c r="K288" s="164" t="s">
        <v>0</v>
      </c>
      <c r="L288" s="165">
        <v>274.45</v>
      </c>
    </row>
    <row r="289" spans="1:12" x14ac:dyDescent="0.2">
      <c r="A289" s="593"/>
      <c r="B289" s="589"/>
      <c r="C289" s="595"/>
      <c r="D289" s="596"/>
      <c r="E289" s="589"/>
      <c r="F289" s="589"/>
      <c r="G289" s="589"/>
      <c r="H289" s="591" t="s">
        <v>1892</v>
      </c>
      <c r="I289" s="591"/>
      <c r="J289" s="164" t="s">
        <v>1891</v>
      </c>
      <c r="K289" s="164" t="s">
        <v>0</v>
      </c>
      <c r="L289" s="165">
        <v>282.70999999999998</v>
      </c>
    </row>
    <row r="290" spans="1:12" ht="24" x14ac:dyDescent="0.2">
      <c r="A290" s="593"/>
      <c r="B290" s="161" t="s">
        <v>29</v>
      </c>
      <c r="C290" s="162" t="s">
        <v>30</v>
      </c>
      <c r="D290" s="162" t="s">
        <v>1893</v>
      </c>
      <c r="E290" s="162" t="s">
        <v>1894</v>
      </c>
      <c r="F290" s="592"/>
      <c r="G290" s="592"/>
      <c r="H290" s="591" t="s">
        <v>1895</v>
      </c>
      <c r="I290" s="591"/>
      <c r="J290" s="589" t="s">
        <v>1891</v>
      </c>
      <c r="K290" s="589" t="s">
        <v>0</v>
      </c>
      <c r="L290" s="590">
        <v>124.29</v>
      </c>
    </row>
    <row r="291" spans="1:12" ht="24" x14ac:dyDescent="0.2">
      <c r="A291" s="593"/>
      <c r="B291" s="164" t="s">
        <v>2160</v>
      </c>
      <c r="C291" s="164" t="s">
        <v>4840</v>
      </c>
      <c r="D291" s="166">
        <v>43068</v>
      </c>
      <c r="E291" s="164" t="s">
        <v>4841</v>
      </c>
      <c r="F291" s="592"/>
      <c r="G291" s="592"/>
      <c r="H291" s="591"/>
      <c r="I291" s="591"/>
      <c r="J291" s="589"/>
      <c r="K291" s="589"/>
      <c r="L291" s="590"/>
    </row>
    <row r="292" spans="1:12" ht="24" x14ac:dyDescent="0.2">
      <c r="A292" s="593">
        <v>956</v>
      </c>
      <c r="B292" s="161" t="s">
        <v>20</v>
      </c>
      <c r="C292" s="162" t="s">
        <v>21</v>
      </c>
      <c r="D292" s="162" t="s">
        <v>1884</v>
      </c>
      <c r="E292" s="162" t="s">
        <v>1885</v>
      </c>
      <c r="F292" s="594" t="s">
        <v>14</v>
      </c>
      <c r="G292" s="594"/>
      <c r="H292" s="592"/>
      <c r="I292" s="592"/>
      <c r="J292" s="592"/>
      <c r="K292" s="592"/>
      <c r="L292" s="592"/>
    </row>
    <row r="293" spans="1:12" x14ac:dyDescent="0.2">
      <c r="A293" s="593"/>
      <c r="B293" s="589" t="s">
        <v>4836</v>
      </c>
      <c r="C293" s="589" t="s">
        <v>4842</v>
      </c>
      <c r="D293" s="596">
        <v>43138</v>
      </c>
      <c r="E293" s="589" t="s">
        <v>1996</v>
      </c>
      <c r="F293" s="589" t="s">
        <v>4843</v>
      </c>
      <c r="G293" s="589"/>
      <c r="H293" s="591" t="s">
        <v>1890</v>
      </c>
      <c r="I293" s="591"/>
      <c r="J293" s="164" t="s">
        <v>1891</v>
      </c>
      <c r="K293" s="164" t="s">
        <v>0</v>
      </c>
      <c r="L293" s="165">
        <v>281.35000000000002</v>
      </c>
    </row>
    <row r="294" spans="1:12" x14ac:dyDescent="0.2">
      <c r="A294" s="593"/>
      <c r="B294" s="589"/>
      <c r="C294" s="589"/>
      <c r="D294" s="596"/>
      <c r="E294" s="589"/>
      <c r="F294" s="589"/>
      <c r="G294" s="589"/>
      <c r="H294" s="591" t="s">
        <v>1892</v>
      </c>
      <c r="I294" s="591"/>
      <c r="J294" s="164" t="s">
        <v>1891</v>
      </c>
      <c r="K294" s="164" t="s">
        <v>0</v>
      </c>
      <c r="L294" s="165">
        <v>186</v>
      </c>
    </row>
    <row r="295" spans="1:12" ht="24" x14ac:dyDescent="0.2">
      <c r="A295" s="593"/>
      <c r="B295" s="161" t="s">
        <v>29</v>
      </c>
      <c r="C295" s="162" t="s">
        <v>30</v>
      </c>
      <c r="D295" s="162" t="s">
        <v>1893</v>
      </c>
      <c r="E295" s="162" t="s">
        <v>1894</v>
      </c>
      <c r="F295" s="592"/>
      <c r="G295" s="592"/>
      <c r="H295" s="591" t="s">
        <v>1895</v>
      </c>
      <c r="I295" s="591"/>
      <c r="J295" s="589" t="s">
        <v>1891</v>
      </c>
      <c r="K295" s="589" t="s">
        <v>0</v>
      </c>
      <c r="L295" s="590">
        <v>129</v>
      </c>
    </row>
    <row r="296" spans="1:12" ht="24" x14ac:dyDescent="0.2">
      <c r="A296" s="593"/>
      <c r="B296" s="164" t="s">
        <v>2160</v>
      </c>
      <c r="C296" s="164" t="s">
        <v>4843</v>
      </c>
      <c r="D296" s="166">
        <v>43139</v>
      </c>
      <c r="E296" s="164" t="s">
        <v>3904</v>
      </c>
      <c r="F296" s="592"/>
      <c r="G296" s="592"/>
      <c r="H296" s="591"/>
      <c r="I296" s="591"/>
      <c r="J296" s="589"/>
      <c r="K296" s="589"/>
      <c r="L296" s="590"/>
    </row>
    <row r="297" spans="1:12" ht="24" x14ac:dyDescent="0.2">
      <c r="A297" s="593">
        <v>957</v>
      </c>
      <c r="B297" s="161" t="s">
        <v>20</v>
      </c>
      <c r="C297" s="162" t="s">
        <v>21</v>
      </c>
      <c r="D297" s="162" t="s">
        <v>1884</v>
      </c>
      <c r="E297" s="162" t="s">
        <v>1885</v>
      </c>
      <c r="F297" s="594" t="s">
        <v>14</v>
      </c>
      <c r="G297" s="594"/>
      <c r="H297" s="592"/>
      <c r="I297" s="592"/>
      <c r="J297" s="592"/>
      <c r="K297" s="592"/>
      <c r="L297" s="592"/>
    </row>
    <row r="298" spans="1:12" x14ac:dyDescent="0.2">
      <c r="A298" s="593"/>
      <c r="B298" s="589" t="s">
        <v>4844</v>
      </c>
      <c r="C298" s="589" t="s">
        <v>4845</v>
      </c>
      <c r="D298" s="596">
        <v>43053</v>
      </c>
      <c r="E298" s="589" t="s">
        <v>1984</v>
      </c>
      <c r="F298" s="589" t="s">
        <v>4783</v>
      </c>
      <c r="G298" s="589"/>
      <c r="H298" s="591" t="s">
        <v>1890</v>
      </c>
      <c r="I298" s="591"/>
      <c r="J298" s="164" t="s">
        <v>1891</v>
      </c>
      <c r="K298" s="164" t="s">
        <v>0</v>
      </c>
      <c r="L298" s="165">
        <v>316.95999999999998</v>
      </c>
    </row>
    <row r="299" spans="1:12" x14ac:dyDescent="0.2">
      <c r="A299" s="593"/>
      <c r="B299" s="589"/>
      <c r="C299" s="589"/>
      <c r="D299" s="596"/>
      <c r="E299" s="589"/>
      <c r="F299" s="589"/>
      <c r="G299" s="589"/>
      <c r="H299" s="591" t="s">
        <v>1892</v>
      </c>
      <c r="I299" s="591"/>
      <c r="J299" s="164" t="s">
        <v>0</v>
      </c>
      <c r="K299" s="164" t="s">
        <v>0</v>
      </c>
      <c r="L299" s="165">
        <v>859.4</v>
      </c>
    </row>
    <row r="300" spans="1:12" ht="24" x14ac:dyDescent="0.2">
      <c r="A300" s="593"/>
      <c r="B300" s="161" t="s">
        <v>29</v>
      </c>
      <c r="C300" s="162" t="s">
        <v>30</v>
      </c>
      <c r="D300" s="162" t="s">
        <v>1893</v>
      </c>
      <c r="E300" s="162" t="s">
        <v>1894</v>
      </c>
      <c r="F300" s="592"/>
      <c r="G300" s="592"/>
      <c r="H300" s="591" t="s">
        <v>1895</v>
      </c>
      <c r="I300" s="591"/>
      <c r="J300" s="589" t="s">
        <v>1891</v>
      </c>
      <c r="K300" s="589" t="s">
        <v>0</v>
      </c>
      <c r="L300" s="590">
        <v>150</v>
      </c>
    </row>
    <row r="301" spans="1:12" ht="24" x14ac:dyDescent="0.2">
      <c r="A301" s="593"/>
      <c r="B301" s="164" t="s">
        <v>1660</v>
      </c>
      <c r="C301" s="164" t="s">
        <v>4783</v>
      </c>
      <c r="D301" s="166">
        <v>43054</v>
      </c>
      <c r="E301" s="164" t="s">
        <v>3262</v>
      </c>
      <c r="F301" s="592"/>
      <c r="G301" s="592"/>
      <c r="H301" s="591"/>
      <c r="I301" s="591"/>
      <c r="J301" s="589"/>
      <c r="K301" s="589"/>
      <c r="L301" s="590"/>
    </row>
    <row r="302" spans="1:12" ht="24" x14ac:dyDescent="0.2">
      <c r="A302" s="593">
        <v>958</v>
      </c>
      <c r="B302" s="161" t="s">
        <v>20</v>
      </c>
      <c r="C302" s="162" t="s">
        <v>21</v>
      </c>
      <c r="D302" s="162" t="s">
        <v>1884</v>
      </c>
      <c r="E302" s="162" t="s">
        <v>1885</v>
      </c>
      <c r="F302" s="594" t="s">
        <v>14</v>
      </c>
      <c r="G302" s="594"/>
      <c r="H302" s="592"/>
      <c r="I302" s="592"/>
      <c r="J302" s="592"/>
      <c r="K302" s="592"/>
      <c r="L302" s="592"/>
    </row>
    <row r="303" spans="1:12" x14ac:dyDescent="0.2">
      <c r="A303" s="593"/>
      <c r="B303" s="589" t="s">
        <v>4846</v>
      </c>
      <c r="C303" s="589" t="s">
        <v>4847</v>
      </c>
      <c r="D303" s="596">
        <v>43129</v>
      </c>
      <c r="E303" s="589" t="s">
        <v>2919</v>
      </c>
      <c r="F303" s="589" t="s">
        <v>4848</v>
      </c>
      <c r="G303" s="589"/>
      <c r="H303" s="591" t="s">
        <v>1890</v>
      </c>
      <c r="I303" s="591"/>
      <c r="J303" s="164" t="s">
        <v>1891</v>
      </c>
      <c r="K303" s="164" t="s">
        <v>0</v>
      </c>
      <c r="L303" s="165">
        <v>214</v>
      </c>
    </row>
    <row r="304" spans="1:12" x14ac:dyDescent="0.2">
      <c r="A304" s="593"/>
      <c r="B304" s="589"/>
      <c r="C304" s="589"/>
      <c r="D304" s="596"/>
      <c r="E304" s="589"/>
      <c r="F304" s="589"/>
      <c r="G304" s="589"/>
      <c r="H304" s="591" t="s">
        <v>1892</v>
      </c>
      <c r="I304" s="591"/>
      <c r="J304" s="164" t="s">
        <v>1891</v>
      </c>
      <c r="K304" s="164" t="s">
        <v>0</v>
      </c>
      <c r="L304" s="165">
        <v>163</v>
      </c>
    </row>
    <row r="305" spans="1:12" ht="24" x14ac:dyDescent="0.2">
      <c r="A305" s="593"/>
      <c r="B305" s="161" t="s">
        <v>29</v>
      </c>
      <c r="C305" s="162" t="s">
        <v>30</v>
      </c>
      <c r="D305" s="162" t="s">
        <v>1893</v>
      </c>
      <c r="E305" s="162" t="s">
        <v>1894</v>
      </c>
      <c r="F305" s="592"/>
      <c r="G305" s="592"/>
      <c r="H305" s="591" t="s">
        <v>1895</v>
      </c>
      <c r="I305" s="591"/>
      <c r="J305" s="589" t="s">
        <v>1891</v>
      </c>
      <c r="K305" s="589" t="s">
        <v>1891</v>
      </c>
      <c r="L305" s="590">
        <v>0</v>
      </c>
    </row>
    <row r="306" spans="1:12" ht="24" x14ac:dyDescent="0.2">
      <c r="A306" s="593"/>
      <c r="B306" s="164" t="s">
        <v>2059</v>
      </c>
      <c r="C306" s="164" t="s">
        <v>4848</v>
      </c>
      <c r="D306" s="166">
        <v>43131</v>
      </c>
      <c r="E306" s="164" t="s">
        <v>2006</v>
      </c>
      <c r="F306" s="592"/>
      <c r="G306" s="592"/>
      <c r="H306" s="591"/>
      <c r="I306" s="591"/>
      <c r="J306" s="589"/>
      <c r="K306" s="589"/>
      <c r="L306" s="590"/>
    </row>
    <row r="307" spans="1:12" ht="24" x14ac:dyDescent="0.2">
      <c r="A307" s="593">
        <v>959</v>
      </c>
      <c r="B307" s="161" t="s">
        <v>20</v>
      </c>
      <c r="C307" s="162" t="s">
        <v>21</v>
      </c>
      <c r="D307" s="162" t="s">
        <v>1884</v>
      </c>
      <c r="E307" s="162" t="s">
        <v>1885</v>
      </c>
      <c r="F307" s="594" t="s">
        <v>14</v>
      </c>
      <c r="G307" s="594"/>
      <c r="H307" s="592"/>
      <c r="I307" s="592"/>
      <c r="J307" s="592"/>
      <c r="K307" s="592"/>
      <c r="L307" s="592"/>
    </row>
    <row r="308" spans="1:12" x14ac:dyDescent="0.2">
      <c r="A308" s="593"/>
      <c r="B308" s="589" t="s">
        <v>4849</v>
      </c>
      <c r="C308" s="595" t="s">
        <v>4850</v>
      </c>
      <c r="D308" s="596">
        <v>43025</v>
      </c>
      <c r="E308" s="589" t="s">
        <v>4851</v>
      </c>
      <c r="F308" s="589" t="s">
        <v>4852</v>
      </c>
      <c r="G308" s="589"/>
      <c r="H308" s="591" t="s">
        <v>1890</v>
      </c>
      <c r="I308" s="591"/>
      <c r="J308" s="164" t="s">
        <v>1891</v>
      </c>
      <c r="K308" s="164" t="s">
        <v>0</v>
      </c>
      <c r="L308" s="165">
        <v>168</v>
      </c>
    </row>
    <row r="309" spans="1:12" x14ac:dyDescent="0.2">
      <c r="A309" s="593"/>
      <c r="B309" s="589"/>
      <c r="C309" s="595"/>
      <c r="D309" s="596"/>
      <c r="E309" s="589"/>
      <c r="F309" s="589"/>
      <c r="G309" s="589"/>
      <c r="H309" s="591" t="s">
        <v>1892</v>
      </c>
      <c r="I309" s="591"/>
      <c r="J309" s="164" t="s">
        <v>1891</v>
      </c>
      <c r="K309" s="164" t="s">
        <v>1891</v>
      </c>
      <c r="L309" s="165">
        <v>0</v>
      </c>
    </row>
    <row r="310" spans="1:12" ht="24" x14ac:dyDescent="0.2">
      <c r="A310" s="593"/>
      <c r="B310" s="161" t="s">
        <v>29</v>
      </c>
      <c r="C310" s="162" t="s">
        <v>30</v>
      </c>
      <c r="D310" s="162" t="s">
        <v>1893</v>
      </c>
      <c r="E310" s="162" t="s">
        <v>1894</v>
      </c>
      <c r="F310" s="592"/>
      <c r="G310" s="592"/>
      <c r="H310" s="591" t="s">
        <v>1895</v>
      </c>
      <c r="I310" s="591"/>
      <c r="J310" s="589" t="s">
        <v>1891</v>
      </c>
      <c r="K310" s="589" t="s">
        <v>0</v>
      </c>
      <c r="L310" s="590">
        <v>395.5</v>
      </c>
    </row>
    <row r="311" spans="1:12" ht="24" x14ac:dyDescent="0.2">
      <c r="A311" s="593"/>
      <c r="B311" s="164" t="s">
        <v>1896</v>
      </c>
      <c r="C311" s="164" t="s">
        <v>4852</v>
      </c>
      <c r="D311" s="166">
        <v>43026</v>
      </c>
      <c r="E311" s="164" t="s">
        <v>4853</v>
      </c>
      <c r="F311" s="592"/>
      <c r="G311" s="592"/>
      <c r="H311" s="591"/>
      <c r="I311" s="591"/>
      <c r="J311" s="589"/>
      <c r="K311" s="589"/>
      <c r="L311" s="590"/>
    </row>
    <row r="312" spans="1:12" ht="24" x14ac:dyDescent="0.2">
      <c r="A312" s="593">
        <v>960</v>
      </c>
      <c r="B312" s="161" t="s">
        <v>20</v>
      </c>
      <c r="C312" s="162" t="s">
        <v>21</v>
      </c>
      <c r="D312" s="162" t="s">
        <v>1884</v>
      </c>
      <c r="E312" s="162" t="s">
        <v>1885</v>
      </c>
      <c r="F312" s="594" t="s">
        <v>14</v>
      </c>
      <c r="G312" s="594"/>
      <c r="H312" s="592"/>
      <c r="I312" s="592"/>
      <c r="J312" s="592"/>
      <c r="K312" s="592"/>
      <c r="L312" s="592"/>
    </row>
    <row r="313" spans="1:12" x14ac:dyDescent="0.2">
      <c r="A313" s="593"/>
      <c r="B313" s="589" t="s">
        <v>4849</v>
      </c>
      <c r="C313" s="595" t="s">
        <v>4854</v>
      </c>
      <c r="D313" s="596">
        <v>43069</v>
      </c>
      <c r="E313" s="589" t="s">
        <v>2004</v>
      </c>
      <c r="F313" s="589" t="s">
        <v>2058</v>
      </c>
      <c r="G313" s="589"/>
      <c r="H313" s="591" t="s">
        <v>1890</v>
      </c>
      <c r="I313" s="591"/>
      <c r="J313" s="164" t="s">
        <v>1891</v>
      </c>
      <c r="K313" s="164" t="s">
        <v>0</v>
      </c>
      <c r="L313" s="165">
        <v>150.25</v>
      </c>
    </row>
    <row r="314" spans="1:12" x14ac:dyDescent="0.2">
      <c r="A314" s="593"/>
      <c r="B314" s="589"/>
      <c r="C314" s="595"/>
      <c r="D314" s="596"/>
      <c r="E314" s="589"/>
      <c r="F314" s="589"/>
      <c r="G314" s="589"/>
      <c r="H314" s="591" t="s">
        <v>1892</v>
      </c>
      <c r="I314" s="591"/>
      <c r="J314" s="164" t="s">
        <v>1891</v>
      </c>
      <c r="K314" s="164" t="s">
        <v>1891</v>
      </c>
      <c r="L314" s="165">
        <v>0</v>
      </c>
    </row>
    <row r="315" spans="1:12" ht="24" x14ac:dyDescent="0.2">
      <c r="A315" s="593"/>
      <c r="B315" s="161" t="s">
        <v>29</v>
      </c>
      <c r="C315" s="162" t="s">
        <v>30</v>
      </c>
      <c r="D315" s="162" t="s">
        <v>1893</v>
      </c>
      <c r="E315" s="162" t="s">
        <v>1894</v>
      </c>
      <c r="F315" s="592"/>
      <c r="G315" s="592"/>
      <c r="H315" s="591" t="s">
        <v>1895</v>
      </c>
      <c r="I315" s="591"/>
      <c r="J315" s="589" t="s">
        <v>1891</v>
      </c>
      <c r="K315" s="589" t="s">
        <v>0</v>
      </c>
      <c r="L315" s="590">
        <v>521.5</v>
      </c>
    </row>
    <row r="316" spans="1:12" ht="24" x14ac:dyDescent="0.2">
      <c r="A316" s="593"/>
      <c r="B316" s="164" t="s">
        <v>1896</v>
      </c>
      <c r="C316" s="164" t="s">
        <v>2058</v>
      </c>
      <c r="D316" s="166">
        <v>43070</v>
      </c>
      <c r="E316" s="164" t="s">
        <v>2666</v>
      </c>
      <c r="F316" s="592"/>
      <c r="G316" s="592"/>
      <c r="H316" s="591"/>
      <c r="I316" s="591"/>
      <c r="J316" s="589"/>
      <c r="K316" s="589"/>
      <c r="L316" s="590"/>
    </row>
    <row r="317" spans="1:12" ht="24" x14ac:dyDescent="0.2">
      <c r="A317" s="593">
        <v>961</v>
      </c>
      <c r="B317" s="161" t="s">
        <v>20</v>
      </c>
      <c r="C317" s="162" t="s">
        <v>21</v>
      </c>
      <c r="D317" s="162" t="s">
        <v>1884</v>
      </c>
      <c r="E317" s="162" t="s">
        <v>1885</v>
      </c>
      <c r="F317" s="594" t="s">
        <v>14</v>
      </c>
      <c r="G317" s="594"/>
      <c r="H317" s="592"/>
      <c r="I317" s="592"/>
      <c r="J317" s="592"/>
      <c r="K317" s="592"/>
      <c r="L317" s="592"/>
    </row>
    <row r="318" spans="1:12" x14ac:dyDescent="0.2">
      <c r="A318" s="593"/>
      <c r="B318" s="589" t="s">
        <v>4855</v>
      </c>
      <c r="C318" s="595" t="s">
        <v>4856</v>
      </c>
      <c r="D318" s="596">
        <v>43074</v>
      </c>
      <c r="E318" s="589" t="s">
        <v>4857</v>
      </c>
      <c r="F318" s="589" t="s">
        <v>4858</v>
      </c>
      <c r="G318" s="589"/>
      <c r="H318" s="591" t="s">
        <v>1890</v>
      </c>
      <c r="I318" s="591"/>
      <c r="J318" s="164" t="s">
        <v>1891</v>
      </c>
      <c r="K318" s="164" t="s">
        <v>0</v>
      </c>
      <c r="L318" s="165">
        <v>2134.58</v>
      </c>
    </row>
    <row r="319" spans="1:12" x14ac:dyDescent="0.2">
      <c r="A319" s="593"/>
      <c r="B319" s="589"/>
      <c r="C319" s="595"/>
      <c r="D319" s="596"/>
      <c r="E319" s="589"/>
      <c r="F319" s="589"/>
      <c r="G319" s="589"/>
      <c r="H319" s="591" t="s">
        <v>1892</v>
      </c>
      <c r="I319" s="591"/>
      <c r="J319" s="589" t="s">
        <v>1891</v>
      </c>
      <c r="K319" s="589" t="s">
        <v>0</v>
      </c>
      <c r="L319" s="590">
        <v>4028</v>
      </c>
    </row>
    <row r="320" spans="1:12" x14ac:dyDescent="0.2">
      <c r="A320" s="593"/>
      <c r="B320" s="589"/>
      <c r="C320" s="595"/>
      <c r="D320" s="596"/>
      <c r="E320" s="589"/>
      <c r="F320" s="589"/>
      <c r="G320" s="589"/>
      <c r="H320" s="591"/>
      <c r="I320" s="591"/>
      <c r="J320" s="589"/>
      <c r="K320" s="589"/>
      <c r="L320" s="590"/>
    </row>
    <row r="321" spans="1:12" ht="24" x14ac:dyDescent="0.2">
      <c r="A321" s="593"/>
      <c r="B321" s="161" t="s">
        <v>29</v>
      </c>
      <c r="C321" s="162" t="s">
        <v>30</v>
      </c>
      <c r="D321" s="162" t="s">
        <v>1893</v>
      </c>
      <c r="E321" s="162" t="s">
        <v>1894</v>
      </c>
      <c r="F321" s="592"/>
      <c r="G321" s="592"/>
      <c r="H321" s="591" t="s">
        <v>1895</v>
      </c>
      <c r="I321" s="591"/>
      <c r="J321" s="589" t="s">
        <v>1891</v>
      </c>
      <c r="K321" s="589" t="s">
        <v>1891</v>
      </c>
      <c r="L321" s="590">
        <v>0</v>
      </c>
    </row>
    <row r="322" spans="1:12" ht="36" x14ac:dyDescent="0.2">
      <c r="A322" s="593"/>
      <c r="B322" s="164" t="s">
        <v>2209</v>
      </c>
      <c r="C322" s="164" t="s">
        <v>4858</v>
      </c>
      <c r="D322" s="166">
        <v>43082</v>
      </c>
      <c r="E322" s="164" t="s">
        <v>4859</v>
      </c>
      <c r="F322" s="592"/>
      <c r="G322" s="592"/>
      <c r="H322" s="591"/>
      <c r="I322" s="591"/>
      <c r="J322" s="589"/>
      <c r="K322" s="589"/>
      <c r="L322" s="590"/>
    </row>
    <row r="323" spans="1:12" ht="24" x14ac:dyDescent="0.2">
      <c r="A323" s="593">
        <v>962</v>
      </c>
      <c r="B323" s="161" t="s">
        <v>20</v>
      </c>
      <c r="C323" s="162" t="s">
        <v>21</v>
      </c>
      <c r="D323" s="162" t="s">
        <v>1884</v>
      </c>
      <c r="E323" s="162" t="s">
        <v>1885</v>
      </c>
      <c r="F323" s="594" t="s">
        <v>14</v>
      </c>
      <c r="G323" s="594"/>
      <c r="H323" s="592"/>
      <c r="I323" s="592"/>
      <c r="J323" s="592"/>
      <c r="K323" s="592"/>
      <c r="L323" s="592"/>
    </row>
    <row r="324" spans="1:12" x14ac:dyDescent="0.2">
      <c r="A324" s="593"/>
      <c r="B324" s="589" t="s">
        <v>4860</v>
      </c>
      <c r="C324" s="595" t="s">
        <v>4861</v>
      </c>
      <c r="D324" s="596">
        <v>43029</v>
      </c>
      <c r="E324" s="589" t="s">
        <v>2353</v>
      </c>
      <c r="F324" s="589" t="s">
        <v>4862</v>
      </c>
      <c r="G324" s="589"/>
      <c r="H324" s="591" t="s">
        <v>1890</v>
      </c>
      <c r="I324" s="591"/>
      <c r="J324" s="164" t="s">
        <v>1891</v>
      </c>
      <c r="K324" s="164" t="s">
        <v>0</v>
      </c>
      <c r="L324" s="165">
        <v>1450</v>
      </c>
    </row>
    <row r="325" spans="1:12" x14ac:dyDescent="0.2">
      <c r="A325" s="593"/>
      <c r="B325" s="589"/>
      <c r="C325" s="595"/>
      <c r="D325" s="596"/>
      <c r="E325" s="589"/>
      <c r="F325" s="589"/>
      <c r="G325" s="589"/>
      <c r="H325" s="591" t="s">
        <v>1892</v>
      </c>
      <c r="I325" s="591"/>
      <c r="J325" s="164" t="s">
        <v>0</v>
      </c>
      <c r="K325" s="164" t="s">
        <v>1891</v>
      </c>
      <c r="L325" s="165">
        <v>638.76</v>
      </c>
    </row>
    <row r="326" spans="1:12" ht="24" x14ac:dyDescent="0.2">
      <c r="A326" s="593"/>
      <c r="B326" s="161" t="s">
        <v>29</v>
      </c>
      <c r="C326" s="162" t="s">
        <v>30</v>
      </c>
      <c r="D326" s="162" t="s">
        <v>1893</v>
      </c>
      <c r="E326" s="162" t="s">
        <v>1894</v>
      </c>
      <c r="F326" s="592"/>
      <c r="G326" s="592"/>
      <c r="H326" s="591" t="s">
        <v>1895</v>
      </c>
      <c r="I326" s="591"/>
      <c r="J326" s="589" t="s">
        <v>1891</v>
      </c>
      <c r="K326" s="589" t="s">
        <v>1891</v>
      </c>
      <c r="L326" s="590">
        <v>0</v>
      </c>
    </row>
    <row r="327" spans="1:12" ht="24" x14ac:dyDescent="0.2">
      <c r="A327" s="593"/>
      <c r="B327" s="164" t="s">
        <v>1688</v>
      </c>
      <c r="C327" s="164" t="s">
        <v>4862</v>
      </c>
      <c r="D327" s="166">
        <v>43033</v>
      </c>
      <c r="E327" s="164" t="s">
        <v>4863</v>
      </c>
      <c r="F327" s="592"/>
      <c r="G327" s="592"/>
      <c r="H327" s="591"/>
      <c r="I327" s="591"/>
      <c r="J327" s="589"/>
      <c r="K327" s="589"/>
      <c r="L327" s="590"/>
    </row>
    <row r="328" spans="1:12" ht="24" x14ac:dyDescent="0.2">
      <c r="A328" s="593">
        <v>963</v>
      </c>
      <c r="B328" s="161" t="s">
        <v>20</v>
      </c>
      <c r="C328" s="162" t="s">
        <v>21</v>
      </c>
      <c r="D328" s="162" t="s">
        <v>1884</v>
      </c>
      <c r="E328" s="162" t="s">
        <v>1885</v>
      </c>
      <c r="F328" s="594" t="s">
        <v>14</v>
      </c>
      <c r="G328" s="594"/>
      <c r="H328" s="592"/>
      <c r="I328" s="592"/>
      <c r="J328" s="592"/>
      <c r="K328" s="592"/>
      <c r="L328" s="592"/>
    </row>
    <row r="329" spans="1:12" x14ac:dyDescent="0.2">
      <c r="A329" s="593"/>
      <c r="B329" s="589" t="s">
        <v>4860</v>
      </c>
      <c r="C329" s="595" t="s">
        <v>4864</v>
      </c>
      <c r="D329" s="596">
        <v>43166</v>
      </c>
      <c r="E329" s="589" t="s">
        <v>2183</v>
      </c>
      <c r="F329" s="589" t="s">
        <v>3693</v>
      </c>
      <c r="G329" s="589"/>
      <c r="H329" s="591" t="s">
        <v>1890</v>
      </c>
      <c r="I329" s="591"/>
      <c r="J329" s="164" t="s">
        <v>1891</v>
      </c>
      <c r="K329" s="164" t="s">
        <v>0</v>
      </c>
      <c r="L329" s="165">
        <v>778</v>
      </c>
    </row>
    <row r="330" spans="1:12" x14ac:dyDescent="0.2">
      <c r="A330" s="593"/>
      <c r="B330" s="589"/>
      <c r="C330" s="595"/>
      <c r="D330" s="596"/>
      <c r="E330" s="589"/>
      <c r="F330" s="589"/>
      <c r="G330" s="589"/>
      <c r="H330" s="591" t="s">
        <v>1892</v>
      </c>
      <c r="I330" s="591"/>
      <c r="J330" s="164" t="s">
        <v>1891</v>
      </c>
      <c r="K330" s="164" t="s">
        <v>0</v>
      </c>
      <c r="L330" s="165">
        <v>1280.55</v>
      </c>
    </row>
    <row r="331" spans="1:12" ht="24" x14ac:dyDescent="0.2">
      <c r="A331" s="593"/>
      <c r="B331" s="161" t="s">
        <v>29</v>
      </c>
      <c r="C331" s="162" t="s">
        <v>30</v>
      </c>
      <c r="D331" s="162" t="s">
        <v>1893</v>
      </c>
      <c r="E331" s="162" t="s">
        <v>1894</v>
      </c>
      <c r="F331" s="592"/>
      <c r="G331" s="592"/>
      <c r="H331" s="591" t="s">
        <v>1895</v>
      </c>
      <c r="I331" s="591"/>
      <c r="J331" s="589" t="s">
        <v>1891</v>
      </c>
      <c r="K331" s="589" t="s">
        <v>0</v>
      </c>
      <c r="L331" s="590">
        <v>200</v>
      </c>
    </row>
    <row r="332" spans="1:12" ht="24" x14ac:dyDescent="0.2">
      <c r="A332" s="593"/>
      <c r="B332" s="164" t="s">
        <v>1688</v>
      </c>
      <c r="C332" s="164" t="s">
        <v>3693</v>
      </c>
      <c r="D332" s="166">
        <v>43171</v>
      </c>
      <c r="E332" s="164" t="s">
        <v>4865</v>
      </c>
      <c r="F332" s="592"/>
      <c r="G332" s="592"/>
      <c r="H332" s="591"/>
      <c r="I332" s="591"/>
      <c r="J332" s="589"/>
      <c r="K332" s="589"/>
      <c r="L332" s="590"/>
    </row>
    <row r="333" spans="1:12" ht="24" x14ac:dyDescent="0.2">
      <c r="A333" s="593">
        <v>964</v>
      </c>
      <c r="B333" s="161" t="s">
        <v>20</v>
      </c>
      <c r="C333" s="162" t="s">
        <v>21</v>
      </c>
      <c r="D333" s="162" t="s">
        <v>1884</v>
      </c>
      <c r="E333" s="162" t="s">
        <v>1885</v>
      </c>
      <c r="F333" s="594" t="s">
        <v>14</v>
      </c>
      <c r="G333" s="594"/>
      <c r="H333" s="592"/>
      <c r="I333" s="592"/>
      <c r="J333" s="592"/>
      <c r="K333" s="592"/>
      <c r="L333" s="592"/>
    </row>
    <row r="334" spans="1:12" x14ac:dyDescent="0.2">
      <c r="A334" s="593"/>
      <c r="B334" s="589" t="s">
        <v>4866</v>
      </c>
      <c r="C334" s="595" t="s">
        <v>4867</v>
      </c>
      <c r="D334" s="596">
        <v>43032</v>
      </c>
      <c r="E334" s="589" t="s">
        <v>3714</v>
      </c>
      <c r="F334" s="589" t="s">
        <v>4868</v>
      </c>
      <c r="G334" s="589"/>
      <c r="H334" s="591" t="s">
        <v>1890</v>
      </c>
      <c r="I334" s="591"/>
      <c r="J334" s="164" t="s">
        <v>1891</v>
      </c>
      <c r="K334" s="164" t="s">
        <v>0</v>
      </c>
      <c r="L334" s="165">
        <v>500</v>
      </c>
    </row>
    <row r="335" spans="1:12" x14ac:dyDescent="0.2">
      <c r="A335" s="593"/>
      <c r="B335" s="589"/>
      <c r="C335" s="595"/>
      <c r="D335" s="596"/>
      <c r="E335" s="589"/>
      <c r="F335" s="589"/>
      <c r="G335" s="589"/>
      <c r="H335" s="591" t="s">
        <v>1892</v>
      </c>
      <c r="I335" s="591"/>
      <c r="J335" s="589" t="s">
        <v>1891</v>
      </c>
      <c r="K335" s="589" t="s">
        <v>0</v>
      </c>
      <c r="L335" s="590">
        <v>1975</v>
      </c>
    </row>
    <row r="336" spans="1:12" x14ac:dyDescent="0.2">
      <c r="A336" s="593"/>
      <c r="B336" s="589"/>
      <c r="C336" s="595"/>
      <c r="D336" s="596"/>
      <c r="E336" s="589"/>
      <c r="F336" s="589"/>
      <c r="G336" s="589"/>
      <c r="H336" s="591"/>
      <c r="I336" s="591"/>
      <c r="J336" s="589"/>
      <c r="K336" s="589"/>
      <c r="L336" s="590"/>
    </row>
    <row r="337" spans="1:12" ht="24" x14ac:dyDescent="0.2">
      <c r="A337" s="593"/>
      <c r="B337" s="161" t="s">
        <v>29</v>
      </c>
      <c r="C337" s="162" t="s">
        <v>30</v>
      </c>
      <c r="D337" s="162" t="s">
        <v>1893</v>
      </c>
      <c r="E337" s="162" t="s">
        <v>1894</v>
      </c>
      <c r="F337" s="592"/>
      <c r="G337" s="592"/>
      <c r="H337" s="591" t="s">
        <v>1895</v>
      </c>
      <c r="I337" s="591"/>
      <c r="J337" s="589" t="s">
        <v>1891</v>
      </c>
      <c r="K337" s="589" t="s">
        <v>0</v>
      </c>
      <c r="L337" s="590">
        <v>444</v>
      </c>
    </row>
    <row r="338" spans="1:12" ht="36" x14ac:dyDescent="0.2">
      <c r="A338" s="593"/>
      <c r="B338" s="164" t="s">
        <v>4364</v>
      </c>
      <c r="C338" s="164" t="s">
        <v>4868</v>
      </c>
      <c r="D338" s="166">
        <v>43041</v>
      </c>
      <c r="E338" s="164" t="s">
        <v>4869</v>
      </c>
      <c r="F338" s="592"/>
      <c r="G338" s="592"/>
      <c r="H338" s="591"/>
      <c r="I338" s="591"/>
      <c r="J338" s="589"/>
      <c r="K338" s="589"/>
      <c r="L338" s="590"/>
    </row>
    <row r="339" spans="1:12" ht="24" x14ac:dyDescent="0.2">
      <c r="A339" s="593">
        <v>965</v>
      </c>
      <c r="B339" s="161" t="s">
        <v>20</v>
      </c>
      <c r="C339" s="162" t="s">
        <v>21</v>
      </c>
      <c r="D339" s="162" t="s">
        <v>1884</v>
      </c>
      <c r="E339" s="162" t="s">
        <v>1885</v>
      </c>
      <c r="F339" s="594" t="s">
        <v>14</v>
      </c>
      <c r="G339" s="594"/>
      <c r="H339" s="592"/>
      <c r="I339" s="592"/>
      <c r="J339" s="592"/>
      <c r="K339" s="592"/>
      <c r="L339" s="592"/>
    </row>
    <row r="340" spans="1:12" x14ac:dyDescent="0.2">
      <c r="A340" s="593"/>
      <c r="B340" s="589" t="s">
        <v>4866</v>
      </c>
      <c r="C340" s="595" t="s">
        <v>4867</v>
      </c>
      <c r="D340" s="596">
        <v>43032</v>
      </c>
      <c r="E340" s="589" t="s">
        <v>3714</v>
      </c>
      <c r="F340" s="589" t="s">
        <v>4870</v>
      </c>
      <c r="G340" s="589"/>
      <c r="H340" s="591" t="s">
        <v>1890</v>
      </c>
      <c r="I340" s="591"/>
      <c r="J340" s="164" t="s">
        <v>1891</v>
      </c>
      <c r="K340" s="164" t="s">
        <v>0</v>
      </c>
      <c r="L340" s="165">
        <v>653</v>
      </c>
    </row>
    <row r="341" spans="1:12" x14ac:dyDescent="0.2">
      <c r="A341" s="593"/>
      <c r="B341" s="589"/>
      <c r="C341" s="595"/>
      <c r="D341" s="596"/>
      <c r="E341" s="589"/>
      <c r="F341" s="589"/>
      <c r="G341" s="589"/>
      <c r="H341" s="591" t="s">
        <v>1892</v>
      </c>
      <c r="I341" s="591"/>
      <c r="J341" s="589" t="s">
        <v>1891</v>
      </c>
      <c r="K341" s="589" t="s">
        <v>1891</v>
      </c>
      <c r="L341" s="590">
        <v>0</v>
      </c>
    </row>
    <row r="342" spans="1:12" x14ac:dyDescent="0.2">
      <c r="A342" s="593"/>
      <c r="B342" s="589"/>
      <c r="C342" s="595"/>
      <c r="D342" s="596"/>
      <c r="E342" s="589"/>
      <c r="F342" s="589"/>
      <c r="G342" s="589"/>
      <c r="H342" s="591"/>
      <c r="I342" s="591"/>
      <c r="J342" s="589"/>
      <c r="K342" s="589"/>
      <c r="L342" s="590"/>
    </row>
    <row r="343" spans="1:12" ht="24" x14ac:dyDescent="0.2">
      <c r="A343" s="593"/>
      <c r="B343" s="161" t="s">
        <v>29</v>
      </c>
      <c r="C343" s="162" t="s">
        <v>30</v>
      </c>
      <c r="D343" s="162" t="s">
        <v>1893</v>
      </c>
      <c r="E343" s="162" t="s">
        <v>1894</v>
      </c>
      <c r="F343" s="592"/>
      <c r="G343" s="592"/>
      <c r="H343" s="591" t="s">
        <v>1895</v>
      </c>
      <c r="I343" s="591"/>
      <c r="J343" s="589" t="s">
        <v>1891</v>
      </c>
      <c r="K343" s="589" t="s">
        <v>1891</v>
      </c>
      <c r="L343" s="590">
        <v>0</v>
      </c>
    </row>
    <row r="344" spans="1:12" ht="36" x14ac:dyDescent="0.2">
      <c r="A344" s="593"/>
      <c r="B344" s="164" t="s">
        <v>4364</v>
      </c>
      <c r="C344" s="164" t="s">
        <v>4870</v>
      </c>
      <c r="D344" s="166">
        <v>43041</v>
      </c>
      <c r="E344" s="164" t="s">
        <v>4869</v>
      </c>
      <c r="F344" s="592"/>
      <c r="G344" s="592"/>
      <c r="H344" s="591"/>
      <c r="I344" s="591"/>
      <c r="J344" s="589"/>
      <c r="K344" s="589"/>
      <c r="L344" s="590"/>
    </row>
    <row r="345" spans="1:12" ht="24" x14ac:dyDescent="0.2">
      <c r="A345" s="593">
        <v>966</v>
      </c>
      <c r="B345" s="161" t="s">
        <v>20</v>
      </c>
      <c r="C345" s="162" t="s">
        <v>21</v>
      </c>
      <c r="D345" s="162" t="s">
        <v>1884</v>
      </c>
      <c r="E345" s="162" t="s">
        <v>1885</v>
      </c>
      <c r="F345" s="594" t="s">
        <v>14</v>
      </c>
      <c r="G345" s="594"/>
      <c r="H345" s="592"/>
      <c r="I345" s="592"/>
      <c r="J345" s="592"/>
      <c r="K345" s="592"/>
      <c r="L345" s="592"/>
    </row>
    <row r="346" spans="1:12" x14ac:dyDescent="0.2">
      <c r="A346" s="593"/>
      <c r="B346" s="589" t="s">
        <v>4866</v>
      </c>
      <c r="C346" s="595" t="s">
        <v>4871</v>
      </c>
      <c r="D346" s="596">
        <v>43139</v>
      </c>
      <c r="E346" s="589" t="s">
        <v>2832</v>
      </c>
      <c r="F346" s="589" t="s">
        <v>4872</v>
      </c>
      <c r="G346" s="589"/>
      <c r="H346" s="591" t="s">
        <v>1890</v>
      </c>
      <c r="I346" s="591"/>
      <c r="J346" s="164" t="s">
        <v>0</v>
      </c>
      <c r="K346" s="164" t="s">
        <v>0</v>
      </c>
      <c r="L346" s="165">
        <v>404.49</v>
      </c>
    </row>
    <row r="347" spans="1:12" x14ac:dyDescent="0.2">
      <c r="A347" s="593"/>
      <c r="B347" s="589"/>
      <c r="C347" s="595"/>
      <c r="D347" s="596"/>
      <c r="E347" s="589"/>
      <c r="F347" s="589"/>
      <c r="G347" s="589"/>
      <c r="H347" s="591" t="s">
        <v>1892</v>
      </c>
      <c r="I347" s="591"/>
      <c r="J347" s="164" t="s">
        <v>1891</v>
      </c>
      <c r="K347" s="164" t="s">
        <v>1891</v>
      </c>
      <c r="L347" s="165">
        <v>0</v>
      </c>
    </row>
    <row r="348" spans="1:12" ht="24" x14ac:dyDescent="0.2">
      <c r="A348" s="593"/>
      <c r="B348" s="161" t="s">
        <v>29</v>
      </c>
      <c r="C348" s="162" t="s">
        <v>30</v>
      </c>
      <c r="D348" s="162" t="s">
        <v>1893</v>
      </c>
      <c r="E348" s="162" t="s">
        <v>1894</v>
      </c>
      <c r="F348" s="592"/>
      <c r="G348" s="592"/>
      <c r="H348" s="591" t="s">
        <v>1895</v>
      </c>
      <c r="I348" s="591"/>
      <c r="J348" s="589" t="s">
        <v>0</v>
      </c>
      <c r="K348" s="589" t="s">
        <v>1891</v>
      </c>
      <c r="L348" s="590">
        <v>100</v>
      </c>
    </row>
    <row r="349" spans="1:12" ht="36" x14ac:dyDescent="0.2">
      <c r="A349" s="593"/>
      <c r="B349" s="164" t="s">
        <v>4364</v>
      </c>
      <c r="C349" s="164" t="s">
        <v>4872</v>
      </c>
      <c r="D349" s="166">
        <v>43140</v>
      </c>
      <c r="E349" s="164" t="s">
        <v>4873</v>
      </c>
      <c r="F349" s="592"/>
      <c r="G349" s="592"/>
      <c r="H349" s="591"/>
      <c r="I349" s="591"/>
      <c r="J349" s="589"/>
      <c r="K349" s="589"/>
      <c r="L349" s="590"/>
    </row>
    <row r="350" spans="1:12" ht="24" x14ac:dyDescent="0.2">
      <c r="A350" s="593">
        <v>967</v>
      </c>
      <c r="B350" s="161" t="s">
        <v>20</v>
      </c>
      <c r="C350" s="162" t="s">
        <v>21</v>
      </c>
      <c r="D350" s="162" t="s">
        <v>1884</v>
      </c>
      <c r="E350" s="162" t="s">
        <v>1885</v>
      </c>
      <c r="F350" s="594" t="s">
        <v>14</v>
      </c>
      <c r="G350" s="594"/>
      <c r="H350" s="592"/>
      <c r="I350" s="592"/>
      <c r="J350" s="592"/>
      <c r="K350" s="592"/>
      <c r="L350" s="592"/>
    </row>
    <row r="351" spans="1:12" x14ac:dyDescent="0.2">
      <c r="A351" s="593"/>
      <c r="B351" s="589" t="s">
        <v>4874</v>
      </c>
      <c r="C351" s="595" t="s">
        <v>4875</v>
      </c>
      <c r="D351" s="596">
        <v>43027</v>
      </c>
      <c r="E351" s="589" t="s">
        <v>2350</v>
      </c>
      <c r="F351" s="589" t="s">
        <v>4876</v>
      </c>
      <c r="G351" s="589"/>
      <c r="H351" s="591" t="s">
        <v>1890</v>
      </c>
      <c r="I351" s="591"/>
      <c r="J351" s="164" t="s">
        <v>1891</v>
      </c>
      <c r="K351" s="164" t="s">
        <v>0</v>
      </c>
      <c r="L351" s="165">
        <v>228.69</v>
      </c>
    </row>
    <row r="352" spans="1:12" x14ac:dyDescent="0.2">
      <c r="A352" s="593"/>
      <c r="B352" s="589"/>
      <c r="C352" s="595"/>
      <c r="D352" s="596"/>
      <c r="E352" s="589"/>
      <c r="F352" s="589"/>
      <c r="G352" s="589"/>
      <c r="H352" s="591" t="s">
        <v>1892</v>
      </c>
      <c r="I352" s="591"/>
      <c r="J352" s="164" t="s">
        <v>1891</v>
      </c>
      <c r="K352" s="164" t="s">
        <v>0</v>
      </c>
      <c r="L352" s="165">
        <v>473.97</v>
      </c>
    </row>
    <row r="353" spans="1:12" ht="24" x14ac:dyDescent="0.2">
      <c r="A353" s="593"/>
      <c r="B353" s="161" t="s">
        <v>29</v>
      </c>
      <c r="C353" s="162" t="s">
        <v>30</v>
      </c>
      <c r="D353" s="162" t="s">
        <v>1893</v>
      </c>
      <c r="E353" s="162" t="s">
        <v>1894</v>
      </c>
      <c r="F353" s="592"/>
      <c r="G353" s="592"/>
      <c r="H353" s="591" t="s">
        <v>1895</v>
      </c>
      <c r="I353" s="591"/>
      <c r="J353" s="589" t="s">
        <v>1891</v>
      </c>
      <c r="K353" s="589" t="s">
        <v>1891</v>
      </c>
      <c r="L353" s="590">
        <v>0</v>
      </c>
    </row>
    <row r="354" spans="1:12" ht="36" x14ac:dyDescent="0.2">
      <c r="A354" s="593"/>
      <c r="B354" s="164" t="s">
        <v>2388</v>
      </c>
      <c r="C354" s="164" t="s">
        <v>4876</v>
      </c>
      <c r="D354" s="166">
        <v>43028</v>
      </c>
      <c r="E354" s="164" t="s">
        <v>2827</v>
      </c>
      <c r="F354" s="592"/>
      <c r="G354" s="592"/>
      <c r="H354" s="591"/>
      <c r="I354" s="591"/>
      <c r="J354" s="589"/>
      <c r="K354" s="589"/>
      <c r="L354" s="590"/>
    </row>
    <row r="355" spans="1:12" ht="24" x14ac:dyDescent="0.2">
      <c r="A355" s="593">
        <v>968</v>
      </c>
      <c r="B355" s="161" t="s">
        <v>20</v>
      </c>
      <c r="C355" s="162" t="s">
        <v>21</v>
      </c>
      <c r="D355" s="162" t="s">
        <v>1884</v>
      </c>
      <c r="E355" s="162" t="s">
        <v>1885</v>
      </c>
      <c r="F355" s="594" t="s">
        <v>14</v>
      </c>
      <c r="G355" s="594"/>
      <c r="H355" s="592"/>
      <c r="I355" s="592"/>
      <c r="J355" s="592"/>
      <c r="K355" s="592"/>
      <c r="L355" s="592"/>
    </row>
    <row r="356" spans="1:12" x14ac:dyDescent="0.2">
      <c r="A356" s="593"/>
      <c r="B356" s="589" t="s">
        <v>4874</v>
      </c>
      <c r="C356" s="595" t="s">
        <v>4877</v>
      </c>
      <c r="D356" s="596">
        <v>43179</v>
      </c>
      <c r="E356" s="589" t="s">
        <v>2990</v>
      </c>
      <c r="F356" s="589" t="s">
        <v>4878</v>
      </c>
      <c r="G356" s="589"/>
      <c r="H356" s="591" t="s">
        <v>1890</v>
      </c>
      <c r="I356" s="591"/>
      <c r="J356" s="164" t="s">
        <v>1891</v>
      </c>
      <c r="K356" s="164" t="s">
        <v>0</v>
      </c>
      <c r="L356" s="165">
        <v>796</v>
      </c>
    </row>
    <row r="357" spans="1:12" x14ac:dyDescent="0.2">
      <c r="A357" s="593"/>
      <c r="B357" s="589"/>
      <c r="C357" s="595"/>
      <c r="D357" s="596"/>
      <c r="E357" s="589"/>
      <c r="F357" s="589"/>
      <c r="G357" s="589"/>
      <c r="H357" s="591" t="s">
        <v>1892</v>
      </c>
      <c r="I357" s="591"/>
      <c r="J357" s="164" t="s">
        <v>1891</v>
      </c>
      <c r="K357" s="164" t="s">
        <v>0</v>
      </c>
      <c r="L357" s="165">
        <v>1184</v>
      </c>
    </row>
    <row r="358" spans="1:12" ht="24" x14ac:dyDescent="0.2">
      <c r="A358" s="593"/>
      <c r="B358" s="161" t="s">
        <v>29</v>
      </c>
      <c r="C358" s="162" t="s">
        <v>30</v>
      </c>
      <c r="D358" s="162" t="s">
        <v>1893</v>
      </c>
      <c r="E358" s="162" t="s">
        <v>1894</v>
      </c>
      <c r="F358" s="592"/>
      <c r="G358" s="592"/>
      <c r="H358" s="591" t="s">
        <v>1895</v>
      </c>
      <c r="I358" s="591"/>
      <c r="J358" s="589" t="s">
        <v>1891</v>
      </c>
      <c r="K358" s="589" t="s">
        <v>0</v>
      </c>
      <c r="L358" s="590">
        <v>100</v>
      </c>
    </row>
    <row r="359" spans="1:12" ht="36" x14ac:dyDescent="0.2">
      <c r="A359" s="593"/>
      <c r="B359" s="164" t="s">
        <v>2388</v>
      </c>
      <c r="C359" s="164" t="s">
        <v>4878</v>
      </c>
      <c r="D359" s="166">
        <v>43184</v>
      </c>
      <c r="E359" s="164" t="s">
        <v>4879</v>
      </c>
      <c r="F359" s="592"/>
      <c r="G359" s="592"/>
      <c r="H359" s="591"/>
      <c r="I359" s="591"/>
      <c r="J359" s="589"/>
      <c r="K359" s="589"/>
      <c r="L359" s="590"/>
    </row>
    <row r="360" spans="1:12" ht="24" x14ac:dyDescent="0.2">
      <c r="A360" s="593">
        <v>969</v>
      </c>
      <c r="B360" s="161" t="s">
        <v>20</v>
      </c>
      <c r="C360" s="162" t="s">
        <v>21</v>
      </c>
      <c r="D360" s="162" t="s">
        <v>1884</v>
      </c>
      <c r="E360" s="162" t="s">
        <v>1885</v>
      </c>
      <c r="F360" s="594" t="s">
        <v>14</v>
      </c>
      <c r="G360" s="594"/>
      <c r="H360" s="592"/>
      <c r="I360" s="592"/>
      <c r="J360" s="592"/>
      <c r="K360" s="592"/>
      <c r="L360" s="592"/>
    </row>
    <row r="361" spans="1:12" x14ac:dyDescent="0.2">
      <c r="A361" s="593"/>
      <c r="B361" s="589" t="s">
        <v>4880</v>
      </c>
      <c r="C361" s="595" t="s">
        <v>4881</v>
      </c>
      <c r="D361" s="596">
        <v>43082</v>
      </c>
      <c r="E361" s="589" t="s">
        <v>2360</v>
      </c>
      <c r="F361" s="589" t="s">
        <v>4882</v>
      </c>
      <c r="G361" s="589"/>
      <c r="H361" s="591" t="s">
        <v>1890</v>
      </c>
      <c r="I361" s="591"/>
      <c r="J361" s="164" t="s">
        <v>1891</v>
      </c>
      <c r="K361" s="164" t="s">
        <v>0</v>
      </c>
      <c r="L361" s="165">
        <v>262.20999999999998</v>
      </c>
    </row>
    <row r="362" spans="1:12" x14ac:dyDescent="0.2">
      <c r="A362" s="593"/>
      <c r="B362" s="589"/>
      <c r="C362" s="595"/>
      <c r="D362" s="596"/>
      <c r="E362" s="589"/>
      <c r="F362" s="589"/>
      <c r="G362" s="589"/>
      <c r="H362" s="591" t="s">
        <v>1892</v>
      </c>
      <c r="I362" s="591"/>
      <c r="J362" s="164" t="s">
        <v>1891</v>
      </c>
      <c r="K362" s="164" t="s">
        <v>0</v>
      </c>
      <c r="L362" s="165">
        <v>294.56</v>
      </c>
    </row>
    <row r="363" spans="1:12" ht="24" x14ac:dyDescent="0.2">
      <c r="A363" s="593"/>
      <c r="B363" s="161" t="s">
        <v>29</v>
      </c>
      <c r="C363" s="162" t="s">
        <v>30</v>
      </c>
      <c r="D363" s="162" t="s">
        <v>1893</v>
      </c>
      <c r="E363" s="162" t="s">
        <v>1894</v>
      </c>
      <c r="F363" s="592"/>
      <c r="G363" s="592"/>
      <c r="H363" s="591" t="s">
        <v>1895</v>
      </c>
      <c r="I363" s="591"/>
      <c r="J363" s="589" t="s">
        <v>1891</v>
      </c>
      <c r="K363" s="589" t="s">
        <v>0</v>
      </c>
      <c r="L363" s="590">
        <v>45</v>
      </c>
    </row>
    <row r="364" spans="1:12" ht="36" x14ac:dyDescent="0.2">
      <c r="A364" s="593"/>
      <c r="B364" s="164" t="s">
        <v>4364</v>
      </c>
      <c r="C364" s="164" t="s">
        <v>4882</v>
      </c>
      <c r="D364" s="166">
        <v>43083</v>
      </c>
      <c r="E364" s="164" t="s">
        <v>3003</v>
      </c>
      <c r="F364" s="592"/>
      <c r="G364" s="592"/>
      <c r="H364" s="591"/>
      <c r="I364" s="591"/>
      <c r="J364" s="589"/>
      <c r="K364" s="589"/>
      <c r="L364" s="590"/>
    </row>
    <row r="365" spans="1:12" ht="24" x14ac:dyDescent="0.2">
      <c r="A365" s="593">
        <v>970</v>
      </c>
      <c r="B365" s="161" t="s">
        <v>20</v>
      </c>
      <c r="C365" s="162" t="s">
        <v>21</v>
      </c>
      <c r="D365" s="162" t="s">
        <v>1884</v>
      </c>
      <c r="E365" s="162" t="s">
        <v>1885</v>
      </c>
      <c r="F365" s="594" t="s">
        <v>14</v>
      </c>
      <c r="G365" s="594"/>
      <c r="H365" s="592"/>
      <c r="I365" s="592"/>
      <c r="J365" s="592"/>
      <c r="K365" s="592"/>
      <c r="L365" s="592"/>
    </row>
    <row r="366" spans="1:12" x14ac:dyDescent="0.2">
      <c r="A366" s="593"/>
      <c r="B366" s="589" t="s">
        <v>4880</v>
      </c>
      <c r="C366" s="595" t="s">
        <v>4883</v>
      </c>
      <c r="D366" s="596">
        <v>43148</v>
      </c>
      <c r="E366" s="589" t="s">
        <v>1938</v>
      </c>
      <c r="F366" s="589" t="s">
        <v>2700</v>
      </c>
      <c r="G366" s="589"/>
      <c r="H366" s="591" t="s">
        <v>1890</v>
      </c>
      <c r="I366" s="591"/>
      <c r="J366" s="164" t="s">
        <v>1891</v>
      </c>
      <c r="K366" s="164" t="s">
        <v>1891</v>
      </c>
      <c r="L366" s="165">
        <v>0</v>
      </c>
    </row>
    <row r="367" spans="1:12" x14ac:dyDescent="0.2">
      <c r="A367" s="593"/>
      <c r="B367" s="589"/>
      <c r="C367" s="595"/>
      <c r="D367" s="596"/>
      <c r="E367" s="589"/>
      <c r="F367" s="589"/>
      <c r="G367" s="589"/>
      <c r="H367" s="591" t="s">
        <v>1892</v>
      </c>
      <c r="I367" s="591"/>
      <c r="J367" s="164" t="s">
        <v>1891</v>
      </c>
      <c r="K367" s="164" t="s">
        <v>1891</v>
      </c>
      <c r="L367" s="165">
        <v>0</v>
      </c>
    </row>
    <row r="368" spans="1:12" ht="24" x14ac:dyDescent="0.2">
      <c r="A368" s="593"/>
      <c r="B368" s="161" t="s">
        <v>29</v>
      </c>
      <c r="C368" s="162" t="s">
        <v>30</v>
      </c>
      <c r="D368" s="162" t="s">
        <v>1893</v>
      </c>
      <c r="E368" s="162" t="s">
        <v>1894</v>
      </c>
      <c r="F368" s="592"/>
      <c r="G368" s="592"/>
      <c r="H368" s="591" t="s">
        <v>1895</v>
      </c>
      <c r="I368" s="591"/>
      <c r="J368" s="589" t="s">
        <v>1891</v>
      </c>
      <c r="K368" s="589" t="s">
        <v>0</v>
      </c>
      <c r="L368" s="590">
        <v>585</v>
      </c>
    </row>
    <row r="369" spans="1:12" ht="36" x14ac:dyDescent="0.2">
      <c r="A369" s="593"/>
      <c r="B369" s="164" t="s">
        <v>4364</v>
      </c>
      <c r="C369" s="164" t="s">
        <v>2700</v>
      </c>
      <c r="D369" s="166">
        <v>43150</v>
      </c>
      <c r="E369" s="164" t="s">
        <v>4884</v>
      </c>
      <c r="F369" s="592"/>
      <c r="G369" s="592"/>
      <c r="H369" s="591"/>
      <c r="I369" s="591"/>
      <c r="J369" s="589"/>
      <c r="K369" s="589"/>
      <c r="L369" s="590"/>
    </row>
    <row r="370" spans="1:12" ht="24" x14ac:dyDescent="0.2">
      <c r="A370" s="593">
        <v>971</v>
      </c>
      <c r="B370" s="161" t="s">
        <v>20</v>
      </c>
      <c r="C370" s="162" t="s">
        <v>21</v>
      </c>
      <c r="D370" s="162" t="s">
        <v>1884</v>
      </c>
      <c r="E370" s="162" t="s">
        <v>1885</v>
      </c>
      <c r="F370" s="594" t="s">
        <v>14</v>
      </c>
      <c r="G370" s="594"/>
      <c r="H370" s="592"/>
      <c r="I370" s="592"/>
      <c r="J370" s="592"/>
      <c r="K370" s="592"/>
      <c r="L370" s="592"/>
    </row>
    <row r="371" spans="1:12" x14ac:dyDescent="0.2">
      <c r="A371" s="593"/>
      <c r="B371" s="589" t="s">
        <v>4880</v>
      </c>
      <c r="C371" s="589" t="s">
        <v>4885</v>
      </c>
      <c r="D371" s="596">
        <v>43177</v>
      </c>
      <c r="E371" s="589" t="s">
        <v>2174</v>
      </c>
      <c r="F371" s="589" t="s">
        <v>2175</v>
      </c>
      <c r="G371" s="589"/>
      <c r="H371" s="591" t="s">
        <v>1890</v>
      </c>
      <c r="I371" s="591"/>
      <c r="J371" s="164" t="s">
        <v>1891</v>
      </c>
      <c r="K371" s="164" t="s">
        <v>0</v>
      </c>
      <c r="L371" s="165">
        <v>310.34000000000003</v>
      </c>
    </row>
    <row r="372" spans="1:12" x14ac:dyDescent="0.2">
      <c r="A372" s="593"/>
      <c r="B372" s="589"/>
      <c r="C372" s="589"/>
      <c r="D372" s="596"/>
      <c r="E372" s="589"/>
      <c r="F372" s="589"/>
      <c r="G372" s="589"/>
      <c r="H372" s="591" t="s">
        <v>1892</v>
      </c>
      <c r="I372" s="591"/>
      <c r="J372" s="164" t="s">
        <v>1891</v>
      </c>
      <c r="K372" s="164" t="s">
        <v>0</v>
      </c>
      <c r="L372" s="165">
        <v>427.16</v>
      </c>
    </row>
    <row r="373" spans="1:12" ht="24" x14ac:dyDescent="0.2">
      <c r="A373" s="593"/>
      <c r="B373" s="161" t="s">
        <v>29</v>
      </c>
      <c r="C373" s="162" t="s">
        <v>30</v>
      </c>
      <c r="D373" s="162" t="s">
        <v>1893</v>
      </c>
      <c r="E373" s="162" t="s">
        <v>1894</v>
      </c>
      <c r="F373" s="592"/>
      <c r="G373" s="592"/>
      <c r="H373" s="591" t="s">
        <v>1895</v>
      </c>
      <c r="I373" s="591"/>
      <c r="J373" s="589" t="s">
        <v>1891</v>
      </c>
      <c r="K373" s="589" t="s">
        <v>0</v>
      </c>
      <c r="L373" s="590">
        <v>220</v>
      </c>
    </row>
    <row r="374" spans="1:12" ht="36" x14ac:dyDescent="0.2">
      <c r="A374" s="593"/>
      <c r="B374" s="164" t="s">
        <v>4364</v>
      </c>
      <c r="C374" s="164" t="s">
        <v>2175</v>
      </c>
      <c r="D374" s="166">
        <v>43179</v>
      </c>
      <c r="E374" s="164" t="s">
        <v>3720</v>
      </c>
      <c r="F374" s="592"/>
      <c r="G374" s="592"/>
      <c r="H374" s="591"/>
      <c r="I374" s="591"/>
      <c r="J374" s="589"/>
      <c r="K374" s="589"/>
      <c r="L374" s="590"/>
    </row>
    <row r="375" spans="1:12" ht="24" x14ac:dyDescent="0.2">
      <c r="A375" s="593">
        <v>972</v>
      </c>
      <c r="B375" s="161" t="s">
        <v>20</v>
      </c>
      <c r="C375" s="162" t="s">
        <v>21</v>
      </c>
      <c r="D375" s="162" t="s">
        <v>1884</v>
      </c>
      <c r="E375" s="162" t="s">
        <v>1885</v>
      </c>
      <c r="F375" s="594" t="s">
        <v>14</v>
      </c>
      <c r="G375" s="594"/>
      <c r="H375" s="592"/>
      <c r="I375" s="592"/>
      <c r="J375" s="592"/>
      <c r="K375" s="592"/>
      <c r="L375" s="592"/>
    </row>
    <row r="376" spans="1:12" x14ac:dyDescent="0.2">
      <c r="A376" s="593"/>
      <c r="B376" s="589" t="s">
        <v>4886</v>
      </c>
      <c r="C376" s="595" t="s">
        <v>4887</v>
      </c>
      <c r="D376" s="596">
        <v>43142</v>
      </c>
      <c r="E376" s="589" t="s">
        <v>3923</v>
      </c>
      <c r="F376" s="589" t="s">
        <v>1038</v>
      </c>
      <c r="G376" s="589"/>
      <c r="H376" s="591" t="s">
        <v>1890</v>
      </c>
      <c r="I376" s="591"/>
      <c r="J376" s="164" t="s">
        <v>0</v>
      </c>
      <c r="K376" s="164" t="s">
        <v>1891</v>
      </c>
      <c r="L376" s="165">
        <v>819.35</v>
      </c>
    </row>
    <row r="377" spans="1:12" x14ac:dyDescent="0.2">
      <c r="A377" s="593"/>
      <c r="B377" s="589"/>
      <c r="C377" s="595"/>
      <c r="D377" s="596"/>
      <c r="E377" s="589"/>
      <c r="F377" s="589"/>
      <c r="G377" s="589"/>
      <c r="H377" s="591" t="s">
        <v>1892</v>
      </c>
      <c r="I377" s="591"/>
      <c r="J377" s="589" t="s">
        <v>0</v>
      </c>
      <c r="K377" s="589" t="s">
        <v>1891</v>
      </c>
      <c r="L377" s="590">
        <v>470</v>
      </c>
    </row>
    <row r="378" spans="1:12" x14ac:dyDescent="0.2">
      <c r="A378" s="593"/>
      <c r="B378" s="589"/>
      <c r="C378" s="595"/>
      <c r="D378" s="596"/>
      <c r="E378" s="589"/>
      <c r="F378" s="589"/>
      <c r="G378" s="589"/>
      <c r="H378" s="591"/>
      <c r="I378" s="591"/>
      <c r="J378" s="589"/>
      <c r="K378" s="589"/>
      <c r="L378" s="590"/>
    </row>
    <row r="379" spans="1:12" ht="24" x14ac:dyDescent="0.2">
      <c r="A379" s="593"/>
      <c r="B379" s="161" t="s">
        <v>29</v>
      </c>
      <c r="C379" s="162" t="s">
        <v>30</v>
      </c>
      <c r="D379" s="162" t="s">
        <v>1893</v>
      </c>
      <c r="E379" s="162" t="s">
        <v>1894</v>
      </c>
      <c r="F379" s="592"/>
      <c r="G379" s="592"/>
      <c r="H379" s="591" t="s">
        <v>1895</v>
      </c>
      <c r="I379" s="591"/>
      <c r="J379" s="589" t="s">
        <v>0</v>
      </c>
      <c r="K379" s="589" t="s">
        <v>0</v>
      </c>
      <c r="L379" s="590">
        <v>854.69</v>
      </c>
    </row>
    <row r="380" spans="1:12" ht="24" x14ac:dyDescent="0.2">
      <c r="A380" s="593"/>
      <c r="B380" s="164" t="s">
        <v>1607</v>
      </c>
      <c r="C380" s="164" t="s">
        <v>1038</v>
      </c>
      <c r="D380" s="166">
        <v>43150</v>
      </c>
      <c r="E380" s="164" t="s">
        <v>4888</v>
      </c>
      <c r="F380" s="592"/>
      <c r="G380" s="592"/>
      <c r="H380" s="591"/>
      <c r="I380" s="591"/>
      <c r="J380" s="589"/>
      <c r="K380" s="589"/>
      <c r="L380" s="590"/>
    </row>
    <row r="381" spans="1:12" ht="24" x14ac:dyDescent="0.2">
      <c r="A381" s="593">
        <v>973</v>
      </c>
      <c r="B381" s="161" t="s">
        <v>20</v>
      </c>
      <c r="C381" s="162" t="s">
        <v>21</v>
      </c>
      <c r="D381" s="162" t="s">
        <v>1884</v>
      </c>
      <c r="E381" s="162" t="s">
        <v>1885</v>
      </c>
      <c r="F381" s="594" t="s">
        <v>14</v>
      </c>
      <c r="G381" s="594"/>
      <c r="H381" s="592"/>
      <c r="I381" s="592"/>
      <c r="J381" s="592"/>
      <c r="K381" s="592"/>
      <c r="L381" s="592"/>
    </row>
    <row r="382" spans="1:12" x14ac:dyDescent="0.2">
      <c r="A382" s="593"/>
      <c r="B382" s="589" t="s">
        <v>4889</v>
      </c>
      <c r="C382" s="595" t="s">
        <v>4890</v>
      </c>
      <c r="D382" s="596">
        <v>43081</v>
      </c>
      <c r="E382" s="589" t="s">
        <v>4891</v>
      </c>
      <c r="F382" s="589" t="s">
        <v>4892</v>
      </c>
      <c r="G382" s="589"/>
      <c r="H382" s="591" t="s">
        <v>1890</v>
      </c>
      <c r="I382" s="591"/>
      <c r="J382" s="164" t="s">
        <v>1891</v>
      </c>
      <c r="K382" s="164" t="s">
        <v>0</v>
      </c>
      <c r="L382" s="165">
        <v>1086.52</v>
      </c>
    </row>
    <row r="383" spans="1:12" x14ac:dyDescent="0.2">
      <c r="A383" s="593"/>
      <c r="B383" s="589"/>
      <c r="C383" s="595"/>
      <c r="D383" s="596"/>
      <c r="E383" s="589"/>
      <c r="F383" s="589"/>
      <c r="G383" s="589"/>
      <c r="H383" s="591" t="s">
        <v>1892</v>
      </c>
      <c r="I383" s="591"/>
      <c r="J383" s="164" t="s">
        <v>1891</v>
      </c>
      <c r="K383" s="164" t="s">
        <v>1891</v>
      </c>
      <c r="L383" s="165">
        <v>0</v>
      </c>
    </row>
    <row r="384" spans="1:12" ht="24" x14ac:dyDescent="0.2">
      <c r="A384" s="593"/>
      <c r="B384" s="161" t="s">
        <v>29</v>
      </c>
      <c r="C384" s="162" t="s">
        <v>30</v>
      </c>
      <c r="D384" s="162" t="s">
        <v>1893</v>
      </c>
      <c r="E384" s="162" t="s">
        <v>1894</v>
      </c>
      <c r="F384" s="592"/>
      <c r="G384" s="592"/>
      <c r="H384" s="591" t="s">
        <v>1895</v>
      </c>
      <c r="I384" s="591"/>
      <c r="J384" s="589" t="s">
        <v>1891</v>
      </c>
      <c r="K384" s="589" t="s">
        <v>0</v>
      </c>
      <c r="L384" s="590">
        <v>413.5</v>
      </c>
    </row>
    <row r="385" spans="1:12" ht="24" x14ac:dyDescent="0.2">
      <c r="A385" s="593"/>
      <c r="B385" s="164" t="s">
        <v>4893</v>
      </c>
      <c r="C385" s="164" t="s">
        <v>4892</v>
      </c>
      <c r="D385" s="166">
        <v>43086</v>
      </c>
      <c r="E385" s="164" t="s">
        <v>4894</v>
      </c>
      <c r="F385" s="592"/>
      <c r="G385" s="592"/>
      <c r="H385" s="591"/>
      <c r="I385" s="591"/>
      <c r="J385" s="589"/>
      <c r="K385" s="589"/>
      <c r="L385" s="590"/>
    </row>
    <row r="386" spans="1:12" ht="24" x14ac:dyDescent="0.2">
      <c r="A386" s="593">
        <v>974</v>
      </c>
      <c r="B386" s="161" t="s">
        <v>20</v>
      </c>
      <c r="C386" s="162" t="s">
        <v>21</v>
      </c>
      <c r="D386" s="162" t="s">
        <v>1884</v>
      </c>
      <c r="E386" s="162" t="s">
        <v>1885</v>
      </c>
      <c r="F386" s="594" t="s">
        <v>14</v>
      </c>
      <c r="G386" s="594"/>
      <c r="H386" s="592"/>
      <c r="I386" s="592"/>
      <c r="J386" s="592"/>
      <c r="K386" s="592"/>
      <c r="L386" s="592"/>
    </row>
    <row r="387" spans="1:12" x14ac:dyDescent="0.2">
      <c r="A387" s="593"/>
      <c r="B387" s="589" t="s">
        <v>4895</v>
      </c>
      <c r="C387" s="595" t="s">
        <v>4896</v>
      </c>
      <c r="D387" s="596">
        <v>43167</v>
      </c>
      <c r="E387" s="589" t="s">
        <v>2262</v>
      </c>
      <c r="F387" s="589" t="s">
        <v>4897</v>
      </c>
      <c r="G387" s="589"/>
      <c r="H387" s="591" t="s">
        <v>1890</v>
      </c>
      <c r="I387" s="591"/>
      <c r="J387" s="164" t="s">
        <v>1891</v>
      </c>
      <c r="K387" s="164" t="s">
        <v>0</v>
      </c>
      <c r="L387" s="165">
        <v>482</v>
      </c>
    </row>
    <row r="388" spans="1:12" x14ac:dyDescent="0.2">
      <c r="A388" s="593"/>
      <c r="B388" s="589"/>
      <c r="C388" s="595"/>
      <c r="D388" s="596"/>
      <c r="E388" s="589"/>
      <c r="F388" s="589"/>
      <c r="G388" s="589"/>
      <c r="H388" s="591" t="s">
        <v>1892</v>
      </c>
      <c r="I388" s="591"/>
      <c r="J388" s="164" t="s">
        <v>1891</v>
      </c>
      <c r="K388" s="164" t="s">
        <v>0</v>
      </c>
      <c r="L388" s="165">
        <v>656.6</v>
      </c>
    </row>
    <row r="389" spans="1:12" ht="24" x14ac:dyDescent="0.2">
      <c r="A389" s="593"/>
      <c r="B389" s="161" t="s">
        <v>29</v>
      </c>
      <c r="C389" s="162" t="s">
        <v>30</v>
      </c>
      <c r="D389" s="162" t="s">
        <v>1893</v>
      </c>
      <c r="E389" s="162" t="s">
        <v>1894</v>
      </c>
      <c r="F389" s="592"/>
      <c r="G389" s="592"/>
      <c r="H389" s="591" t="s">
        <v>1895</v>
      </c>
      <c r="I389" s="591"/>
      <c r="J389" s="589" t="s">
        <v>1891</v>
      </c>
      <c r="K389" s="589" t="s">
        <v>1891</v>
      </c>
      <c r="L389" s="590">
        <v>0</v>
      </c>
    </row>
    <row r="390" spans="1:12" ht="24" x14ac:dyDescent="0.2">
      <c r="A390" s="593"/>
      <c r="B390" s="164" t="s">
        <v>2052</v>
      </c>
      <c r="C390" s="164" t="s">
        <v>4897</v>
      </c>
      <c r="D390" s="166">
        <v>43170</v>
      </c>
      <c r="E390" s="164" t="s">
        <v>4898</v>
      </c>
      <c r="F390" s="592"/>
      <c r="G390" s="592"/>
      <c r="H390" s="591"/>
      <c r="I390" s="591"/>
      <c r="J390" s="589"/>
      <c r="K390" s="589"/>
      <c r="L390" s="590"/>
    </row>
    <row r="391" spans="1:12" ht="24" x14ac:dyDescent="0.2">
      <c r="A391" s="593">
        <v>975</v>
      </c>
      <c r="B391" s="161" t="s">
        <v>20</v>
      </c>
      <c r="C391" s="162" t="s">
        <v>21</v>
      </c>
      <c r="D391" s="162" t="s">
        <v>1884</v>
      </c>
      <c r="E391" s="162" t="s">
        <v>1885</v>
      </c>
      <c r="F391" s="594" t="s">
        <v>14</v>
      </c>
      <c r="G391" s="594"/>
      <c r="H391" s="592"/>
      <c r="I391" s="592"/>
      <c r="J391" s="592"/>
      <c r="K391" s="592"/>
      <c r="L391" s="592"/>
    </row>
    <row r="392" spans="1:12" x14ac:dyDescent="0.2">
      <c r="A392" s="593"/>
      <c r="B392" s="589" t="s">
        <v>4899</v>
      </c>
      <c r="C392" s="589" t="s">
        <v>4900</v>
      </c>
      <c r="D392" s="596">
        <v>43048</v>
      </c>
      <c r="E392" s="589" t="s">
        <v>3515</v>
      </c>
      <c r="F392" s="589" t="s">
        <v>3516</v>
      </c>
      <c r="G392" s="589"/>
      <c r="H392" s="591" t="s">
        <v>1890</v>
      </c>
      <c r="I392" s="591"/>
      <c r="J392" s="164" t="s">
        <v>1891</v>
      </c>
      <c r="K392" s="164" t="s">
        <v>0</v>
      </c>
      <c r="L392" s="165">
        <v>221</v>
      </c>
    </row>
    <row r="393" spans="1:12" x14ac:dyDescent="0.2">
      <c r="A393" s="593"/>
      <c r="B393" s="589"/>
      <c r="C393" s="589"/>
      <c r="D393" s="596"/>
      <c r="E393" s="589"/>
      <c r="F393" s="589"/>
      <c r="G393" s="589"/>
      <c r="H393" s="591" t="s">
        <v>1892</v>
      </c>
      <c r="I393" s="591"/>
      <c r="J393" s="164" t="s">
        <v>1891</v>
      </c>
      <c r="K393" s="164" t="s">
        <v>0</v>
      </c>
      <c r="L393" s="165">
        <v>630.1</v>
      </c>
    </row>
    <row r="394" spans="1:12" ht="24" x14ac:dyDescent="0.2">
      <c r="A394" s="593"/>
      <c r="B394" s="161" t="s">
        <v>29</v>
      </c>
      <c r="C394" s="162" t="s">
        <v>30</v>
      </c>
      <c r="D394" s="162" t="s">
        <v>1893</v>
      </c>
      <c r="E394" s="162" t="s">
        <v>1894</v>
      </c>
      <c r="F394" s="592"/>
      <c r="G394" s="592"/>
      <c r="H394" s="591" t="s">
        <v>1895</v>
      </c>
      <c r="I394" s="591"/>
      <c r="J394" s="589" t="s">
        <v>1891</v>
      </c>
      <c r="K394" s="589" t="s">
        <v>1891</v>
      </c>
      <c r="L394" s="590">
        <v>0</v>
      </c>
    </row>
    <row r="395" spans="1:12" ht="24" x14ac:dyDescent="0.2">
      <c r="A395" s="593"/>
      <c r="B395" s="164" t="s">
        <v>2052</v>
      </c>
      <c r="C395" s="164" t="s">
        <v>3516</v>
      </c>
      <c r="D395" s="166">
        <v>43050</v>
      </c>
      <c r="E395" s="164" t="s">
        <v>4721</v>
      </c>
      <c r="F395" s="592"/>
      <c r="G395" s="592"/>
      <c r="H395" s="591"/>
      <c r="I395" s="591"/>
      <c r="J395" s="589"/>
      <c r="K395" s="589"/>
      <c r="L395" s="590"/>
    </row>
    <row r="396" spans="1:12" ht="24" x14ac:dyDescent="0.2">
      <c r="A396" s="593">
        <v>976</v>
      </c>
      <c r="B396" s="161" t="s">
        <v>20</v>
      </c>
      <c r="C396" s="162" t="s">
        <v>21</v>
      </c>
      <c r="D396" s="162" t="s">
        <v>1884</v>
      </c>
      <c r="E396" s="162" t="s">
        <v>1885</v>
      </c>
      <c r="F396" s="594" t="s">
        <v>14</v>
      </c>
      <c r="G396" s="594"/>
      <c r="H396" s="592"/>
      <c r="I396" s="592"/>
      <c r="J396" s="592"/>
      <c r="K396" s="592"/>
      <c r="L396" s="592"/>
    </row>
    <row r="397" spans="1:12" x14ac:dyDescent="0.2">
      <c r="A397" s="593"/>
      <c r="B397" s="589" t="s">
        <v>4899</v>
      </c>
      <c r="C397" s="595" t="s">
        <v>4901</v>
      </c>
      <c r="D397" s="596">
        <v>43174</v>
      </c>
      <c r="E397" s="589" t="s">
        <v>3714</v>
      </c>
      <c r="F397" s="589" t="s">
        <v>4870</v>
      </c>
      <c r="G397" s="589"/>
      <c r="H397" s="591" t="s">
        <v>1890</v>
      </c>
      <c r="I397" s="591"/>
      <c r="J397" s="164" t="s">
        <v>1891</v>
      </c>
      <c r="K397" s="164" t="s">
        <v>0</v>
      </c>
      <c r="L397" s="165">
        <v>1800.32</v>
      </c>
    </row>
    <row r="398" spans="1:12" x14ac:dyDescent="0.2">
      <c r="A398" s="593"/>
      <c r="B398" s="589"/>
      <c r="C398" s="595"/>
      <c r="D398" s="596"/>
      <c r="E398" s="589"/>
      <c r="F398" s="589"/>
      <c r="G398" s="589"/>
      <c r="H398" s="591" t="s">
        <v>1892</v>
      </c>
      <c r="I398" s="591"/>
      <c r="J398" s="164" t="s">
        <v>1891</v>
      </c>
      <c r="K398" s="164" t="s">
        <v>0</v>
      </c>
      <c r="L398" s="165">
        <v>2178.86</v>
      </c>
    </row>
    <row r="399" spans="1:12" ht="24" x14ac:dyDescent="0.2">
      <c r="A399" s="593"/>
      <c r="B399" s="161" t="s">
        <v>29</v>
      </c>
      <c r="C399" s="162" t="s">
        <v>30</v>
      </c>
      <c r="D399" s="162" t="s">
        <v>1893</v>
      </c>
      <c r="E399" s="162" t="s">
        <v>1894</v>
      </c>
      <c r="F399" s="592"/>
      <c r="G399" s="592"/>
      <c r="H399" s="591" t="s">
        <v>1895</v>
      </c>
      <c r="I399" s="591"/>
      <c r="J399" s="589" t="s">
        <v>1891</v>
      </c>
      <c r="K399" s="589" t="s">
        <v>0</v>
      </c>
      <c r="L399" s="590">
        <v>60</v>
      </c>
    </row>
    <row r="400" spans="1:12" ht="24" x14ac:dyDescent="0.2">
      <c r="A400" s="593"/>
      <c r="B400" s="164" t="s">
        <v>2052</v>
      </c>
      <c r="C400" s="164" t="s">
        <v>4870</v>
      </c>
      <c r="D400" s="166">
        <v>43205</v>
      </c>
      <c r="E400" s="164" t="s">
        <v>4902</v>
      </c>
      <c r="F400" s="592"/>
      <c r="G400" s="592"/>
      <c r="H400" s="591"/>
      <c r="I400" s="591"/>
      <c r="J400" s="589"/>
      <c r="K400" s="589"/>
      <c r="L400" s="590"/>
    </row>
    <row r="401" spans="1:12" ht="24" x14ac:dyDescent="0.2">
      <c r="A401" s="593">
        <v>977</v>
      </c>
      <c r="B401" s="161" t="s">
        <v>20</v>
      </c>
      <c r="C401" s="162" t="s">
        <v>21</v>
      </c>
      <c r="D401" s="162" t="s">
        <v>1884</v>
      </c>
      <c r="E401" s="162" t="s">
        <v>1885</v>
      </c>
      <c r="F401" s="594" t="s">
        <v>14</v>
      </c>
      <c r="G401" s="594"/>
      <c r="H401" s="592"/>
      <c r="I401" s="592"/>
      <c r="J401" s="592"/>
      <c r="K401" s="592"/>
      <c r="L401" s="592"/>
    </row>
    <row r="402" spans="1:12" x14ac:dyDescent="0.2">
      <c r="A402" s="593"/>
      <c r="B402" s="589" t="s">
        <v>4903</v>
      </c>
      <c r="C402" s="595" t="s">
        <v>4904</v>
      </c>
      <c r="D402" s="596">
        <v>43034</v>
      </c>
      <c r="E402" s="589" t="s">
        <v>4029</v>
      </c>
      <c r="F402" s="589" t="s">
        <v>2943</v>
      </c>
      <c r="G402" s="589"/>
      <c r="H402" s="591" t="s">
        <v>1890</v>
      </c>
      <c r="I402" s="591"/>
      <c r="J402" s="164" t="s">
        <v>1891</v>
      </c>
      <c r="K402" s="164" t="s">
        <v>0</v>
      </c>
      <c r="L402" s="165">
        <v>521.49</v>
      </c>
    </row>
    <row r="403" spans="1:12" x14ac:dyDescent="0.2">
      <c r="A403" s="593"/>
      <c r="B403" s="589"/>
      <c r="C403" s="595"/>
      <c r="D403" s="596"/>
      <c r="E403" s="589"/>
      <c r="F403" s="589"/>
      <c r="G403" s="589"/>
      <c r="H403" s="591" t="s">
        <v>1892</v>
      </c>
      <c r="I403" s="591"/>
      <c r="J403" s="164" t="s">
        <v>1891</v>
      </c>
      <c r="K403" s="164" t="s">
        <v>1891</v>
      </c>
      <c r="L403" s="165">
        <v>0</v>
      </c>
    </row>
    <row r="404" spans="1:12" ht="24" x14ac:dyDescent="0.2">
      <c r="A404" s="593"/>
      <c r="B404" s="161" t="s">
        <v>29</v>
      </c>
      <c r="C404" s="162" t="s">
        <v>30</v>
      </c>
      <c r="D404" s="162" t="s">
        <v>1893</v>
      </c>
      <c r="E404" s="162" t="s">
        <v>1894</v>
      </c>
      <c r="F404" s="592"/>
      <c r="G404" s="592"/>
      <c r="H404" s="591" t="s">
        <v>1895</v>
      </c>
      <c r="I404" s="591"/>
      <c r="J404" s="589" t="s">
        <v>1891</v>
      </c>
      <c r="K404" s="589" t="s">
        <v>1891</v>
      </c>
      <c r="L404" s="590">
        <v>0</v>
      </c>
    </row>
    <row r="405" spans="1:12" ht="24" x14ac:dyDescent="0.2">
      <c r="A405" s="593"/>
      <c r="B405" s="164" t="s">
        <v>4905</v>
      </c>
      <c r="C405" s="164" t="s">
        <v>2943</v>
      </c>
      <c r="D405" s="166">
        <v>43036</v>
      </c>
      <c r="E405" s="164" t="s">
        <v>4906</v>
      </c>
      <c r="F405" s="592"/>
      <c r="G405" s="592"/>
      <c r="H405" s="591"/>
      <c r="I405" s="591"/>
      <c r="J405" s="589"/>
      <c r="K405" s="589"/>
      <c r="L405" s="590"/>
    </row>
    <row r="406" spans="1:12" ht="24" x14ac:dyDescent="0.2">
      <c r="A406" s="593">
        <v>978</v>
      </c>
      <c r="B406" s="161" t="s">
        <v>20</v>
      </c>
      <c r="C406" s="162" t="s">
        <v>21</v>
      </c>
      <c r="D406" s="162" t="s">
        <v>1884</v>
      </c>
      <c r="E406" s="162" t="s">
        <v>1885</v>
      </c>
      <c r="F406" s="594" t="s">
        <v>14</v>
      </c>
      <c r="G406" s="594"/>
      <c r="H406" s="592"/>
      <c r="I406" s="592"/>
      <c r="J406" s="592"/>
      <c r="K406" s="592"/>
      <c r="L406" s="592"/>
    </row>
    <row r="407" spans="1:12" x14ac:dyDescent="0.2">
      <c r="A407" s="593"/>
      <c r="B407" s="589" t="s">
        <v>4907</v>
      </c>
      <c r="C407" s="595" t="s">
        <v>4908</v>
      </c>
      <c r="D407" s="596">
        <v>43151</v>
      </c>
      <c r="E407" s="589" t="s">
        <v>4615</v>
      </c>
      <c r="F407" s="589" t="s">
        <v>3530</v>
      </c>
      <c r="G407" s="589"/>
      <c r="H407" s="591" t="s">
        <v>1890</v>
      </c>
      <c r="I407" s="591"/>
      <c r="J407" s="164" t="s">
        <v>1891</v>
      </c>
      <c r="K407" s="164" t="s">
        <v>0</v>
      </c>
      <c r="L407" s="165">
        <v>1227.78</v>
      </c>
    </row>
    <row r="408" spans="1:12" x14ac:dyDescent="0.2">
      <c r="A408" s="593"/>
      <c r="B408" s="589"/>
      <c r="C408" s="595"/>
      <c r="D408" s="596"/>
      <c r="E408" s="589"/>
      <c r="F408" s="589"/>
      <c r="G408" s="589"/>
      <c r="H408" s="591" t="s">
        <v>1892</v>
      </c>
      <c r="I408" s="591"/>
      <c r="J408" s="589" t="s">
        <v>1891</v>
      </c>
      <c r="K408" s="589" t="s">
        <v>0</v>
      </c>
      <c r="L408" s="590">
        <v>607.4</v>
      </c>
    </row>
    <row r="409" spans="1:12" x14ac:dyDescent="0.2">
      <c r="A409" s="593"/>
      <c r="B409" s="589"/>
      <c r="C409" s="595"/>
      <c r="D409" s="596"/>
      <c r="E409" s="589"/>
      <c r="F409" s="589"/>
      <c r="G409" s="589"/>
      <c r="H409" s="591"/>
      <c r="I409" s="591"/>
      <c r="J409" s="589"/>
      <c r="K409" s="589"/>
      <c r="L409" s="590"/>
    </row>
    <row r="410" spans="1:12" x14ac:dyDescent="0.2">
      <c r="A410" s="593"/>
      <c r="B410" s="589"/>
      <c r="C410" s="595"/>
      <c r="D410" s="596"/>
      <c r="E410" s="589"/>
      <c r="F410" s="589"/>
      <c r="G410" s="589"/>
      <c r="H410" s="591"/>
      <c r="I410" s="591"/>
      <c r="J410" s="589"/>
      <c r="K410" s="589"/>
      <c r="L410" s="590"/>
    </row>
    <row r="411" spans="1:12" ht="24" x14ac:dyDescent="0.2">
      <c r="A411" s="593"/>
      <c r="B411" s="161" t="s">
        <v>29</v>
      </c>
      <c r="C411" s="162" t="s">
        <v>30</v>
      </c>
      <c r="D411" s="162" t="s">
        <v>1893</v>
      </c>
      <c r="E411" s="162" t="s">
        <v>1894</v>
      </c>
      <c r="F411" s="592"/>
      <c r="G411" s="592"/>
      <c r="H411" s="591" t="s">
        <v>1895</v>
      </c>
      <c r="I411" s="591"/>
      <c r="J411" s="589" t="s">
        <v>1891</v>
      </c>
      <c r="K411" s="589" t="s">
        <v>0</v>
      </c>
      <c r="L411" s="590">
        <v>950</v>
      </c>
    </row>
    <row r="412" spans="1:12" ht="24" x14ac:dyDescent="0.2">
      <c r="A412" s="593"/>
      <c r="B412" s="164" t="s">
        <v>1896</v>
      </c>
      <c r="C412" s="164" t="s">
        <v>3530</v>
      </c>
      <c r="D412" s="166">
        <v>43156</v>
      </c>
      <c r="E412" s="164" t="s">
        <v>4909</v>
      </c>
      <c r="F412" s="592"/>
      <c r="G412" s="592"/>
      <c r="H412" s="591"/>
      <c r="I412" s="591"/>
      <c r="J412" s="589"/>
      <c r="K412" s="589"/>
      <c r="L412" s="590"/>
    </row>
    <row r="413" spans="1:12" ht="24" x14ac:dyDescent="0.2">
      <c r="A413" s="593">
        <v>979</v>
      </c>
      <c r="B413" s="161" t="s">
        <v>20</v>
      </c>
      <c r="C413" s="162" t="s">
        <v>21</v>
      </c>
      <c r="D413" s="162" t="s">
        <v>1884</v>
      </c>
      <c r="E413" s="162" t="s">
        <v>1885</v>
      </c>
      <c r="F413" s="594" t="s">
        <v>14</v>
      </c>
      <c r="G413" s="594"/>
      <c r="H413" s="592"/>
      <c r="I413" s="592"/>
      <c r="J413" s="592"/>
      <c r="K413" s="592"/>
      <c r="L413" s="592"/>
    </row>
    <row r="414" spans="1:12" x14ac:dyDescent="0.2">
      <c r="A414" s="593"/>
      <c r="B414" s="589" t="s">
        <v>4910</v>
      </c>
      <c r="C414" s="595" t="s">
        <v>4911</v>
      </c>
      <c r="D414" s="596">
        <v>43026</v>
      </c>
      <c r="E414" s="589" t="s">
        <v>1932</v>
      </c>
      <c r="F414" s="589" t="s">
        <v>1933</v>
      </c>
      <c r="G414" s="589"/>
      <c r="H414" s="591" t="s">
        <v>1890</v>
      </c>
      <c r="I414" s="591"/>
      <c r="J414" s="164" t="s">
        <v>1891</v>
      </c>
      <c r="K414" s="164" t="s">
        <v>0</v>
      </c>
      <c r="L414" s="165">
        <v>882</v>
      </c>
    </row>
    <row r="415" spans="1:12" x14ac:dyDescent="0.2">
      <c r="A415" s="593"/>
      <c r="B415" s="589"/>
      <c r="C415" s="595"/>
      <c r="D415" s="596"/>
      <c r="E415" s="589"/>
      <c r="F415" s="589"/>
      <c r="G415" s="589"/>
      <c r="H415" s="591" t="s">
        <v>1892</v>
      </c>
      <c r="I415" s="591"/>
      <c r="J415" s="164" t="s">
        <v>1891</v>
      </c>
      <c r="K415" s="164" t="s">
        <v>1891</v>
      </c>
      <c r="L415" s="165">
        <v>0</v>
      </c>
    </row>
    <row r="416" spans="1:12" ht="24" x14ac:dyDescent="0.2">
      <c r="A416" s="593"/>
      <c r="B416" s="161" t="s">
        <v>29</v>
      </c>
      <c r="C416" s="162" t="s">
        <v>30</v>
      </c>
      <c r="D416" s="162" t="s">
        <v>1893</v>
      </c>
      <c r="E416" s="162" t="s">
        <v>1894</v>
      </c>
      <c r="F416" s="592"/>
      <c r="G416" s="592"/>
      <c r="H416" s="591" t="s">
        <v>1895</v>
      </c>
      <c r="I416" s="591"/>
      <c r="J416" s="589" t="s">
        <v>1891</v>
      </c>
      <c r="K416" s="589" t="s">
        <v>0</v>
      </c>
      <c r="L416" s="590">
        <v>1119.79</v>
      </c>
    </row>
    <row r="417" spans="1:12" ht="36" x14ac:dyDescent="0.2">
      <c r="A417" s="593"/>
      <c r="B417" s="164" t="s">
        <v>4912</v>
      </c>
      <c r="C417" s="164" t="s">
        <v>1933</v>
      </c>
      <c r="D417" s="166">
        <v>43030</v>
      </c>
      <c r="E417" s="164" t="s">
        <v>4607</v>
      </c>
      <c r="F417" s="592"/>
      <c r="G417" s="592"/>
      <c r="H417" s="591"/>
      <c r="I417" s="591"/>
      <c r="J417" s="589"/>
      <c r="K417" s="589"/>
      <c r="L417" s="590"/>
    </row>
    <row r="418" spans="1:12" ht="24" x14ac:dyDescent="0.2">
      <c r="A418" s="593">
        <v>980</v>
      </c>
      <c r="B418" s="161" t="s">
        <v>20</v>
      </c>
      <c r="C418" s="162" t="s">
        <v>21</v>
      </c>
      <c r="D418" s="162" t="s">
        <v>1884</v>
      </c>
      <c r="E418" s="162" t="s">
        <v>1885</v>
      </c>
      <c r="F418" s="594" t="s">
        <v>14</v>
      </c>
      <c r="G418" s="594"/>
      <c r="H418" s="592"/>
      <c r="I418" s="592"/>
      <c r="J418" s="592"/>
      <c r="K418" s="592"/>
      <c r="L418" s="592"/>
    </row>
    <row r="419" spans="1:12" x14ac:dyDescent="0.2">
      <c r="A419" s="593"/>
      <c r="B419" s="589" t="s">
        <v>4913</v>
      </c>
      <c r="C419" s="595" t="s">
        <v>4914</v>
      </c>
      <c r="D419" s="596">
        <v>43082</v>
      </c>
      <c r="E419" s="589" t="s">
        <v>2000</v>
      </c>
      <c r="F419" s="589" t="s">
        <v>2001</v>
      </c>
      <c r="G419" s="589"/>
      <c r="H419" s="591" t="s">
        <v>1890</v>
      </c>
      <c r="I419" s="591"/>
      <c r="J419" s="164" t="s">
        <v>1891</v>
      </c>
      <c r="K419" s="164" t="s">
        <v>0</v>
      </c>
      <c r="L419" s="165">
        <v>764.99</v>
      </c>
    </row>
    <row r="420" spans="1:12" x14ac:dyDescent="0.2">
      <c r="A420" s="593"/>
      <c r="B420" s="589"/>
      <c r="C420" s="595"/>
      <c r="D420" s="596"/>
      <c r="E420" s="589"/>
      <c r="F420" s="589"/>
      <c r="G420" s="589"/>
      <c r="H420" s="591" t="s">
        <v>1892</v>
      </c>
      <c r="I420" s="591"/>
      <c r="J420" s="164" t="s">
        <v>1891</v>
      </c>
      <c r="K420" s="164" t="s">
        <v>1891</v>
      </c>
      <c r="L420" s="165">
        <v>0</v>
      </c>
    </row>
    <row r="421" spans="1:12" ht="24" x14ac:dyDescent="0.2">
      <c r="A421" s="593"/>
      <c r="B421" s="161" t="s">
        <v>29</v>
      </c>
      <c r="C421" s="162" t="s">
        <v>30</v>
      </c>
      <c r="D421" s="162" t="s">
        <v>1893</v>
      </c>
      <c r="E421" s="162" t="s">
        <v>1894</v>
      </c>
      <c r="F421" s="592"/>
      <c r="G421" s="592"/>
      <c r="H421" s="591" t="s">
        <v>1895</v>
      </c>
      <c r="I421" s="591"/>
      <c r="J421" s="589" t="s">
        <v>1891</v>
      </c>
      <c r="K421" s="589" t="s">
        <v>0</v>
      </c>
      <c r="L421" s="590">
        <v>250</v>
      </c>
    </row>
    <row r="422" spans="1:12" ht="24" x14ac:dyDescent="0.2">
      <c r="A422" s="593"/>
      <c r="B422" s="164" t="s">
        <v>2052</v>
      </c>
      <c r="C422" s="164" t="s">
        <v>2001</v>
      </c>
      <c r="D422" s="166">
        <v>43086</v>
      </c>
      <c r="E422" s="164" t="s">
        <v>2002</v>
      </c>
      <c r="F422" s="592"/>
      <c r="G422" s="592"/>
      <c r="H422" s="591"/>
      <c r="I422" s="591"/>
      <c r="J422" s="589"/>
      <c r="K422" s="589"/>
      <c r="L422" s="590"/>
    </row>
    <row r="423" spans="1:12" ht="24" x14ac:dyDescent="0.2">
      <c r="A423" s="593">
        <v>981</v>
      </c>
      <c r="B423" s="161" t="s">
        <v>20</v>
      </c>
      <c r="C423" s="162" t="s">
        <v>21</v>
      </c>
      <c r="D423" s="162" t="s">
        <v>1884</v>
      </c>
      <c r="E423" s="162" t="s">
        <v>1885</v>
      </c>
      <c r="F423" s="594" t="s">
        <v>14</v>
      </c>
      <c r="G423" s="594"/>
      <c r="H423" s="592"/>
      <c r="I423" s="592"/>
      <c r="J423" s="592"/>
      <c r="K423" s="592"/>
      <c r="L423" s="592"/>
    </row>
    <row r="424" spans="1:12" x14ac:dyDescent="0.2">
      <c r="A424" s="593"/>
      <c r="B424" s="589" t="s">
        <v>4915</v>
      </c>
      <c r="C424" s="589" t="s">
        <v>4916</v>
      </c>
      <c r="D424" s="596">
        <v>43012</v>
      </c>
      <c r="E424" s="589" t="s">
        <v>1899</v>
      </c>
      <c r="F424" s="589" t="s">
        <v>4917</v>
      </c>
      <c r="G424" s="589"/>
      <c r="H424" s="591" t="s">
        <v>1890</v>
      </c>
      <c r="I424" s="591"/>
      <c r="J424" s="164" t="s">
        <v>1891</v>
      </c>
      <c r="K424" s="164" t="s">
        <v>0</v>
      </c>
      <c r="L424" s="165">
        <v>385.48</v>
      </c>
    </row>
    <row r="425" spans="1:12" x14ac:dyDescent="0.2">
      <c r="A425" s="593"/>
      <c r="B425" s="589"/>
      <c r="C425" s="589"/>
      <c r="D425" s="596"/>
      <c r="E425" s="589"/>
      <c r="F425" s="589"/>
      <c r="G425" s="589"/>
      <c r="H425" s="591" t="s">
        <v>1892</v>
      </c>
      <c r="I425" s="591"/>
      <c r="J425" s="164" t="s">
        <v>1891</v>
      </c>
      <c r="K425" s="164" t="s">
        <v>0</v>
      </c>
      <c r="L425" s="165">
        <v>525.4</v>
      </c>
    </row>
    <row r="426" spans="1:12" ht="24" x14ac:dyDescent="0.2">
      <c r="A426" s="593"/>
      <c r="B426" s="161" t="s">
        <v>29</v>
      </c>
      <c r="C426" s="162" t="s">
        <v>30</v>
      </c>
      <c r="D426" s="162" t="s">
        <v>1893</v>
      </c>
      <c r="E426" s="162" t="s">
        <v>1894</v>
      </c>
      <c r="F426" s="592"/>
      <c r="G426" s="592"/>
      <c r="H426" s="591" t="s">
        <v>1895</v>
      </c>
      <c r="I426" s="591"/>
      <c r="J426" s="589" t="s">
        <v>1891</v>
      </c>
      <c r="K426" s="589" t="s">
        <v>1891</v>
      </c>
      <c r="L426" s="590">
        <v>0</v>
      </c>
    </row>
    <row r="427" spans="1:12" ht="24" x14ac:dyDescent="0.2">
      <c r="A427" s="593"/>
      <c r="B427" s="164" t="s">
        <v>1923</v>
      </c>
      <c r="C427" s="164" t="s">
        <v>4917</v>
      </c>
      <c r="D427" s="166">
        <v>43016</v>
      </c>
      <c r="E427" s="164" t="s">
        <v>2213</v>
      </c>
      <c r="F427" s="592"/>
      <c r="G427" s="592"/>
      <c r="H427" s="591"/>
      <c r="I427" s="591"/>
      <c r="J427" s="589"/>
      <c r="K427" s="589"/>
      <c r="L427" s="590"/>
    </row>
    <row r="428" spans="1:12" ht="24" x14ac:dyDescent="0.2">
      <c r="A428" s="593">
        <v>982</v>
      </c>
      <c r="B428" s="161" t="s">
        <v>20</v>
      </c>
      <c r="C428" s="162" t="s">
        <v>21</v>
      </c>
      <c r="D428" s="162" t="s">
        <v>1884</v>
      </c>
      <c r="E428" s="162" t="s">
        <v>1885</v>
      </c>
      <c r="F428" s="594" t="s">
        <v>14</v>
      </c>
      <c r="G428" s="594"/>
      <c r="H428" s="592"/>
      <c r="I428" s="592"/>
      <c r="J428" s="592"/>
      <c r="K428" s="592"/>
      <c r="L428" s="592"/>
    </row>
    <row r="429" spans="1:12" x14ac:dyDescent="0.2">
      <c r="A429" s="593"/>
      <c r="B429" s="589" t="s">
        <v>4915</v>
      </c>
      <c r="C429" s="595" t="s">
        <v>4918</v>
      </c>
      <c r="D429" s="596">
        <v>43130</v>
      </c>
      <c r="E429" s="589" t="s">
        <v>1996</v>
      </c>
      <c r="F429" s="589" t="s">
        <v>3701</v>
      </c>
      <c r="G429" s="589"/>
      <c r="H429" s="591" t="s">
        <v>1890</v>
      </c>
      <c r="I429" s="591"/>
      <c r="J429" s="164" t="s">
        <v>1891</v>
      </c>
      <c r="K429" s="164" t="s">
        <v>0</v>
      </c>
      <c r="L429" s="165">
        <v>212</v>
      </c>
    </row>
    <row r="430" spans="1:12" x14ac:dyDescent="0.2">
      <c r="A430" s="593"/>
      <c r="B430" s="589"/>
      <c r="C430" s="595"/>
      <c r="D430" s="596"/>
      <c r="E430" s="589"/>
      <c r="F430" s="589"/>
      <c r="G430" s="589"/>
      <c r="H430" s="591" t="s">
        <v>1892</v>
      </c>
      <c r="I430" s="591"/>
      <c r="J430" s="589" t="s">
        <v>1891</v>
      </c>
      <c r="K430" s="589" t="s">
        <v>0</v>
      </c>
      <c r="L430" s="590">
        <v>336</v>
      </c>
    </row>
    <row r="431" spans="1:12" x14ac:dyDescent="0.2">
      <c r="A431" s="593"/>
      <c r="B431" s="589"/>
      <c r="C431" s="595"/>
      <c r="D431" s="596"/>
      <c r="E431" s="589"/>
      <c r="F431" s="589"/>
      <c r="G431" s="589"/>
      <c r="H431" s="591"/>
      <c r="I431" s="591"/>
      <c r="J431" s="589"/>
      <c r="K431" s="589"/>
      <c r="L431" s="590"/>
    </row>
    <row r="432" spans="1:12" ht="24" x14ac:dyDescent="0.2">
      <c r="A432" s="593"/>
      <c r="B432" s="161" t="s">
        <v>29</v>
      </c>
      <c r="C432" s="162" t="s">
        <v>30</v>
      </c>
      <c r="D432" s="162" t="s">
        <v>1893</v>
      </c>
      <c r="E432" s="162" t="s">
        <v>1894</v>
      </c>
      <c r="F432" s="592"/>
      <c r="G432" s="592"/>
      <c r="H432" s="591" t="s">
        <v>1895</v>
      </c>
      <c r="I432" s="591"/>
      <c r="J432" s="589" t="s">
        <v>1891</v>
      </c>
      <c r="K432" s="589" t="s">
        <v>0</v>
      </c>
      <c r="L432" s="590">
        <v>52.8</v>
      </c>
    </row>
    <row r="433" spans="1:12" ht="24" x14ac:dyDescent="0.2">
      <c r="A433" s="593"/>
      <c r="B433" s="164" t="s">
        <v>1923</v>
      </c>
      <c r="C433" s="164" t="s">
        <v>3701</v>
      </c>
      <c r="D433" s="166">
        <v>43131</v>
      </c>
      <c r="E433" s="164" t="s">
        <v>2362</v>
      </c>
      <c r="F433" s="592"/>
      <c r="G433" s="592"/>
      <c r="H433" s="591"/>
      <c r="I433" s="591"/>
      <c r="J433" s="589"/>
      <c r="K433" s="589"/>
      <c r="L433" s="590"/>
    </row>
    <row r="434" spans="1:12" ht="24" x14ac:dyDescent="0.2">
      <c r="A434" s="593">
        <v>983</v>
      </c>
      <c r="B434" s="161" t="s">
        <v>20</v>
      </c>
      <c r="C434" s="162" t="s">
        <v>21</v>
      </c>
      <c r="D434" s="162" t="s">
        <v>1884</v>
      </c>
      <c r="E434" s="162" t="s">
        <v>1885</v>
      </c>
      <c r="F434" s="594" t="s">
        <v>14</v>
      </c>
      <c r="G434" s="594"/>
      <c r="H434" s="592"/>
      <c r="I434" s="592"/>
      <c r="J434" s="592"/>
      <c r="K434" s="592"/>
      <c r="L434" s="592"/>
    </row>
    <row r="435" spans="1:12" x14ac:dyDescent="0.2">
      <c r="A435" s="593"/>
      <c r="B435" s="589" t="s">
        <v>4915</v>
      </c>
      <c r="C435" s="595" t="s">
        <v>4919</v>
      </c>
      <c r="D435" s="596">
        <v>43187</v>
      </c>
      <c r="E435" s="589" t="s">
        <v>4488</v>
      </c>
      <c r="F435" s="589" t="s">
        <v>4285</v>
      </c>
      <c r="G435" s="589"/>
      <c r="H435" s="591" t="s">
        <v>1890</v>
      </c>
      <c r="I435" s="591"/>
      <c r="J435" s="164" t="s">
        <v>1891</v>
      </c>
      <c r="K435" s="164" t="s">
        <v>0</v>
      </c>
      <c r="L435" s="165">
        <v>455.04</v>
      </c>
    </row>
    <row r="436" spans="1:12" x14ac:dyDescent="0.2">
      <c r="A436" s="593"/>
      <c r="B436" s="589"/>
      <c r="C436" s="595"/>
      <c r="D436" s="596"/>
      <c r="E436" s="589"/>
      <c r="F436" s="589"/>
      <c r="G436" s="589"/>
      <c r="H436" s="591" t="s">
        <v>1892</v>
      </c>
      <c r="I436" s="591"/>
      <c r="J436" s="589" t="s">
        <v>1891</v>
      </c>
      <c r="K436" s="589" t="s">
        <v>0</v>
      </c>
      <c r="L436" s="590">
        <v>638.15</v>
      </c>
    </row>
    <row r="437" spans="1:12" x14ac:dyDescent="0.2">
      <c r="A437" s="593"/>
      <c r="B437" s="589"/>
      <c r="C437" s="595"/>
      <c r="D437" s="596"/>
      <c r="E437" s="589"/>
      <c r="F437" s="589"/>
      <c r="G437" s="589"/>
      <c r="H437" s="591"/>
      <c r="I437" s="591"/>
      <c r="J437" s="589"/>
      <c r="K437" s="589"/>
      <c r="L437" s="590"/>
    </row>
    <row r="438" spans="1:12" ht="24" x14ac:dyDescent="0.2">
      <c r="A438" s="593"/>
      <c r="B438" s="161" t="s">
        <v>29</v>
      </c>
      <c r="C438" s="162" t="s">
        <v>30</v>
      </c>
      <c r="D438" s="162" t="s">
        <v>1893</v>
      </c>
      <c r="E438" s="162" t="s">
        <v>1894</v>
      </c>
      <c r="F438" s="592"/>
      <c r="G438" s="592"/>
      <c r="H438" s="591" t="s">
        <v>1895</v>
      </c>
      <c r="I438" s="591"/>
      <c r="J438" s="589" t="s">
        <v>1891</v>
      </c>
      <c r="K438" s="589" t="s">
        <v>0</v>
      </c>
      <c r="L438" s="590">
        <v>141.24</v>
      </c>
    </row>
    <row r="439" spans="1:12" ht="24" x14ac:dyDescent="0.2">
      <c r="A439" s="593"/>
      <c r="B439" s="164" t="s">
        <v>1923</v>
      </c>
      <c r="C439" s="164" t="s">
        <v>4285</v>
      </c>
      <c r="D439" s="166">
        <v>43189</v>
      </c>
      <c r="E439" s="164" t="s">
        <v>4920</v>
      </c>
      <c r="F439" s="592"/>
      <c r="G439" s="592"/>
      <c r="H439" s="591"/>
      <c r="I439" s="591"/>
      <c r="J439" s="589"/>
      <c r="K439" s="589"/>
      <c r="L439" s="590"/>
    </row>
    <row r="440" spans="1:12" ht="24" x14ac:dyDescent="0.2">
      <c r="A440" s="593">
        <v>984</v>
      </c>
      <c r="B440" s="161" t="s">
        <v>20</v>
      </c>
      <c r="C440" s="162" t="s">
        <v>21</v>
      </c>
      <c r="D440" s="162" t="s">
        <v>1884</v>
      </c>
      <c r="E440" s="162" t="s">
        <v>1885</v>
      </c>
      <c r="F440" s="594" t="s">
        <v>14</v>
      </c>
      <c r="G440" s="594"/>
      <c r="H440" s="592"/>
      <c r="I440" s="592"/>
      <c r="J440" s="592"/>
      <c r="K440" s="592"/>
      <c r="L440" s="592"/>
    </row>
    <row r="441" spans="1:12" x14ac:dyDescent="0.2">
      <c r="A441" s="593"/>
      <c r="B441" s="589" t="s">
        <v>4921</v>
      </c>
      <c r="C441" s="595" t="s">
        <v>4922</v>
      </c>
      <c r="D441" s="596">
        <v>43016</v>
      </c>
      <c r="E441" s="589" t="s">
        <v>2589</v>
      </c>
      <c r="F441" s="589" t="s">
        <v>4806</v>
      </c>
      <c r="G441" s="589"/>
      <c r="H441" s="591" t="s">
        <v>1890</v>
      </c>
      <c r="I441" s="591"/>
      <c r="J441" s="164" t="s">
        <v>1891</v>
      </c>
      <c r="K441" s="164" t="s">
        <v>0</v>
      </c>
      <c r="L441" s="165">
        <v>612.84</v>
      </c>
    </row>
    <row r="442" spans="1:12" x14ac:dyDescent="0.2">
      <c r="A442" s="593"/>
      <c r="B442" s="589"/>
      <c r="C442" s="595"/>
      <c r="D442" s="596"/>
      <c r="E442" s="589"/>
      <c r="F442" s="589"/>
      <c r="G442" s="589"/>
      <c r="H442" s="591" t="s">
        <v>1892</v>
      </c>
      <c r="I442" s="591"/>
      <c r="J442" s="164" t="s">
        <v>1891</v>
      </c>
      <c r="K442" s="164" t="s">
        <v>0</v>
      </c>
      <c r="L442" s="165">
        <v>1586.39</v>
      </c>
    </row>
    <row r="443" spans="1:12" ht="24" x14ac:dyDescent="0.2">
      <c r="A443" s="593"/>
      <c r="B443" s="161" t="s">
        <v>29</v>
      </c>
      <c r="C443" s="162" t="s">
        <v>30</v>
      </c>
      <c r="D443" s="162" t="s">
        <v>1893</v>
      </c>
      <c r="E443" s="162" t="s">
        <v>1894</v>
      </c>
      <c r="F443" s="592"/>
      <c r="G443" s="592"/>
      <c r="H443" s="591" t="s">
        <v>1895</v>
      </c>
      <c r="I443" s="591"/>
      <c r="J443" s="589" t="s">
        <v>1891</v>
      </c>
      <c r="K443" s="589" t="s">
        <v>0</v>
      </c>
      <c r="L443" s="590">
        <v>691.74</v>
      </c>
    </row>
    <row r="444" spans="1:12" ht="24" x14ac:dyDescent="0.2">
      <c r="A444" s="593"/>
      <c r="B444" s="164" t="s">
        <v>1896</v>
      </c>
      <c r="C444" s="164" t="s">
        <v>4806</v>
      </c>
      <c r="D444" s="166">
        <v>43020</v>
      </c>
      <c r="E444" s="164" t="s">
        <v>4923</v>
      </c>
      <c r="F444" s="592"/>
      <c r="G444" s="592"/>
      <c r="H444" s="591"/>
      <c r="I444" s="591"/>
      <c r="J444" s="589"/>
      <c r="K444" s="589"/>
      <c r="L444" s="590"/>
    </row>
    <row r="445" spans="1:12" ht="24" x14ac:dyDescent="0.2">
      <c r="A445" s="593">
        <v>985</v>
      </c>
      <c r="B445" s="161" t="s">
        <v>20</v>
      </c>
      <c r="C445" s="162" t="s">
        <v>21</v>
      </c>
      <c r="D445" s="162" t="s">
        <v>1884</v>
      </c>
      <c r="E445" s="162" t="s">
        <v>1885</v>
      </c>
      <c r="F445" s="594" t="s">
        <v>14</v>
      </c>
      <c r="G445" s="594"/>
      <c r="H445" s="592"/>
      <c r="I445" s="592"/>
      <c r="J445" s="592"/>
      <c r="K445" s="592"/>
      <c r="L445" s="592"/>
    </row>
    <row r="446" spans="1:12" x14ac:dyDescent="0.2">
      <c r="A446" s="593"/>
      <c r="B446" s="589" t="s">
        <v>4924</v>
      </c>
      <c r="C446" s="595" t="s">
        <v>4925</v>
      </c>
      <c r="D446" s="596">
        <v>43025</v>
      </c>
      <c r="E446" s="589" t="s">
        <v>2735</v>
      </c>
      <c r="F446" s="589" t="s">
        <v>4926</v>
      </c>
      <c r="G446" s="589"/>
      <c r="H446" s="591" t="s">
        <v>1890</v>
      </c>
      <c r="I446" s="591"/>
      <c r="J446" s="164" t="s">
        <v>1891</v>
      </c>
      <c r="K446" s="164" t="s">
        <v>0</v>
      </c>
      <c r="L446" s="165">
        <v>368.42</v>
      </c>
    </row>
    <row r="447" spans="1:12" x14ac:dyDescent="0.2">
      <c r="A447" s="593"/>
      <c r="B447" s="589"/>
      <c r="C447" s="595"/>
      <c r="D447" s="596"/>
      <c r="E447" s="589"/>
      <c r="F447" s="589"/>
      <c r="G447" s="589"/>
      <c r="H447" s="591" t="s">
        <v>1892</v>
      </c>
      <c r="I447" s="591"/>
      <c r="J447" s="164" t="s">
        <v>1891</v>
      </c>
      <c r="K447" s="164" t="s">
        <v>0</v>
      </c>
      <c r="L447" s="165">
        <v>586.43000000000006</v>
      </c>
    </row>
    <row r="448" spans="1:12" ht="24" x14ac:dyDescent="0.2">
      <c r="A448" s="593"/>
      <c r="B448" s="161" t="s">
        <v>29</v>
      </c>
      <c r="C448" s="162" t="s">
        <v>30</v>
      </c>
      <c r="D448" s="162" t="s">
        <v>1893</v>
      </c>
      <c r="E448" s="162" t="s">
        <v>1894</v>
      </c>
      <c r="F448" s="592"/>
      <c r="G448" s="592"/>
      <c r="H448" s="591" t="s">
        <v>1895</v>
      </c>
      <c r="I448" s="591"/>
      <c r="J448" s="589" t="s">
        <v>1891</v>
      </c>
      <c r="K448" s="589" t="s">
        <v>1891</v>
      </c>
      <c r="L448" s="590">
        <v>0</v>
      </c>
    </row>
    <row r="449" spans="1:12" ht="24" x14ac:dyDescent="0.2">
      <c r="A449" s="593"/>
      <c r="B449" s="164" t="s">
        <v>1962</v>
      </c>
      <c r="C449" s="164" t="s">
        <v>4926</v>
      </c>
      <c r="D449" s="166">
        <v>43027</v>
      </c>
      <c r="E449" s="164" t="s">
        <v>4927</v>
      </c>
      <c r="F449" s="592"/>
      <c r="G449" s="592"/>
      <c r="H449" s="591"/>
      <c r="I449" s="591"/>
      <c r="J449" s="589"/>
      <c r="K449" s="589"/>
      <c r="L449" s="590"/>
    </row>
    <row r="450" spans="1:12" ht="24" x14ac:dyDescent="0.2">
      <c r="A450" s="593">
        <v>986</v>
      </c>
      <c r="B450" s="161" t="s">
        <v>20</v>
      </c>
      <c r="C450" s="162" t="s">
        <v>21</v>
      </c>
      <c r="D450" s="162" t="s">
        <v>1884</v>
      </c>
      <c r="E450" s="162" t="s">
        <v>1885</v>
      </c>
      <c r="F450" s="594" t="s">
        <v>14</v>
      </c>
      <c r="G450" s="594"/>
      <c r="H450" s="592"/>
      <c r="I450" s="592"/>
      <c r="J450" s="592"/>
      <c r="K450" s="592"/>
      <c r="L450" s="592"/>
    </row>
    <row r="451" spans="1:12" x14ac:dyDescent="0.2">
      <c r="A451" s="593"/>
      <c r="B451" s="589" t="s">
        <v>4928</v>
      </c>
      <c r="C451" s="595" t="s">
        <v>4929</v>
      </c>
      <c r="D451" s="596">
        <v>43025</v>
      </c>
      <c r="E451" s="589" t="s">
        <v>2735</v>
      </c>
      <c r="F451" s="589" t="s">
        <v>4926</v>
      </c>
      <c r="G451" s="589"/>
      <c r="H451" s="591" t="s">
        <v>1890</v>
      </c>
      <c r="I451" s="591"/>
      <c r="J451" s="164" t="s">
        <v>1891</v>
      </c>
      <c r="K451" s="164" t="s">
        <v>1891</v>
      </c>
      <c r="L451" s="165">
        <v>0</v>
      </c>
    </row>
    <row r="452" spans="1:12" x14ac:dyDescent="0.2">
      <c r="A452" s="593"/>
      <c r="B452" s="589"/>
      <c r="C452" s="595"/>
      <c r="D452" s="596"/>
      <c r="E452" s="589"/>
      <c r="F452" s="589"/>
      <c r="G452" s="589"/>
      <c r="H452" s="591" t="s">
        <v>1892</v>
      </c>
      <c r="I452" s="591"/>
      <c r="J452" s="164" t="s">
        <v>1891</v>
      </c>
      <c r="K452" s="164" t="s">
        <v>1891</v>
      </c>
      <c r="L452" s="165">
        <v>0</v>
      </c>
    </row>
    <row r="453" spans="1:12" ht="24" x14ac:dyDescent="0.2">
      <c r="A453" s="593"/>
      <c r="B453" s="161" t="s">
        <v>29</v>
      </c>
      <c r="C453" s="162" t="s">
        <v>30</v>
      </c>
      <c r="D453" s="162" t="s">
        <v>1893</v>
      </c>
      <c r="E453" s="162" t="s">
        <v>1894</v>
      </c>
      <c r="F453" s="592"/>
      <c r="G453" s="592"/>
      <c r="H453" s="591" t="s">
        <v>1895</v>
      </c>
      <c r="I453" s="591"/>
      <c r="J453" s="589" t="s">
        <v>1891</v>
      </c>
      <c r="K453" s="589" t="s">
        <v>0</v>
      </c>
      <c r="L453" s="590">
        <v>1340</v>
      </c>
    </row>
    <row r="454" spans="1:12" ht="24" x14ac:dyDescent="0.2">
      <c r="A454" s="593"/>
      <c r="B454" s="164" t="s">
        <v>1986</v>
      </c>
      <c r="C454" s="164" t="s">
        <v>4926</v>
      </c>
      <c r="D454" s="166">
        <v>43029</v>
      </c>
      <c r="E454" s="164" t="s">
        <v>4322</v>
      </c>
      <c r="F454" s="592"/>
      <c r="G454" s="592"/>
      <c r="H454" s="591"/>
      <c r="I454" s="591"/>
      <c r="J454" s="589"/>
      <c r="K454" s="589"/>
      <c r="L454" s="590"/>
    </row>
    <row r="455" spans="1:12" ht="24" x14ac:dyDescent="0.2">
      <c r="A455" s="593">
        <v>987</v>
      </c>
      <c r="B455" s="161" t="s">
        <v>20</v>
      </c>
      <c r="C455" s="162" t="s">
        <v>21</v>
      </c>
      <c r="D455" s="162" t="s">
        <v>1884</v>
      </c>
      <c r="E455" s="162" t="s">
        <v>1885</v>
      </c>
      <c r="F455" s="594" t="s">
        <v>14</v>
      </c>
      <c r="G455" s="594"/>
      <c r="H455" s="592"/>
      <c r="I455" s="592"/>
      <c r="J455" s="592"/>
      <c r="K455" s="592"/>
      <c r="L455" s="592"/>
    </row>
    <row r="456" spans="1:12" x14ac:dyDescent="0.2">
      <c r="A456" s="593"/>
      <c r="B456" s="589" t="s">
        <v>4930</v>
      </c>
      <c r="C456" s="595" t="s">
        <v>4931</v>
      </c>
      <c r="D456" s="596">
        <v>43013</v>
      </c>
      <c r="E456" s="589" t="s">
        <v>2169</v>
      </c>
      <c r="F456" s="589" t="s">
        <v>4932</v>
      </c>
      <c r="G456" s="589"/>
      <c r="H456" s="591" t="s">
        <v>1890</v>
      </c>
      <c r="I456" s="591"/>
      <c r="J456" s="164" t="s">
        <v>1891</v>
      </c>
      <c r="K456" s="164" t="s">
        <v>0</v>
      </c>
      <c r="L456" s="165">
        <v>524.47</v>
      </c>
    </row>
    <row r="457" spans="1:12" x14ac:dyDescent="0.2">
      <c r="A457" s="593"/>
      <c r="B457" s="589"/>
      <c r="C457" s="595"/>
      <c r="D457" s="596"/>
      <c r="E457" s="589"/>
      <c r="F457" s="589"/>
      <c r="G457" s="589"/>
      <c r="H457" s="591" t="s">
        <v>1892</v>
      </c>
      <c r="I457" s="591"/>
      <c r="J457" s="589" t="s">
        <v>1891</v>
      </c>
      <c r="K457" s="589" t="s">
        <v>0</v>
      </c>
      <c r="L457" s="590">
        <v>396.11</v>
      </c>
    </row>
    <row r="458" spans="1:12" x14ac:dyDescent="0.2">
      <c r="A458" s="593"/>
      <c r="B458" s="589"/>
      <c r="C458" s="595"/>
      <c r="D458" s="596"/>
      <c r="E458" s="589"/>
      <c r="F458" s="589"/>
      <c r="G458" s="589"/>
      <c r="H458" s="591"/>
      <c r="I458" s="591"/>
      <c r="J458" s="589"/>
      <c r="K458" s="589"/>
      <c r="L458" s="590"/>
    </row>
    <row r="459" spans="1:12" ht="24" x14ac:dyDescent="0.2">
      <c r="A459" s="593"/>
      <c r="B459" s="161" t="s">
        <v>29</v>
      </c>
      <c r="C459" s="162" t="s">
        <v>30</v>
      </c>
      <c r="D459" s="162" t="s">
        <v>1893</v>
      </c>
      <c r="E459" s="162" t="s">
        <v>1894</v>
      </c>
      <c r="F459" s="592"/>
      <c r="G459" s="592"/>
      <c r="H459" s="591" t="s">
        <v>1895</v>
      </c>
      <c r="I459" s="591"/>
      <c r="J459" s="589" t="s">
        <v>1891</v>
      </c>
      <c r="K459" s="589" t="s">
        <v>0</v>
      </c>
      <c r="L459" s="590">
        <v>70</v>
      </c>
    </row>
    <row r="460" spans="1:12" ht="24" x14ac:dyDescent="0.2">
      <c r="A460" s="593"/>
      <c r="B460" s="164" t="s">
        <v>4933</v>
      </c>
      <c r="C460" s="164" t="s">
        <v>4932</v>
      </c>
      <c r="D460" s="166">
        <v>43015</v>
      </c>
      <c r="E460" s="164" t="s">
        <v>2249</v>
      </c>
      <c r="F460" s="592"/>
      <c r="G460" s="592"/>
      <c r="H460" s="591"/>
      <c r="I460" s="591"/>
      <c r="J460" s="589"/>
      <c r="K460" s="589"/>
      <c r="L460" s="590"/>
    </row>
    <row r="461" spans="1:12" ht="24" x14ac:dyDescent="0.2">
      <c r="A461" s="593">
        <v>988</v>
      </c>
      <c r="B461" s="161" t="s">
        <v>20</v>
      </c>
      <c r="C461" s="162" t="s">
        <v>21</v>
      </c>
      <c r="D461" s="162" t="s">
        <v>1884</v>
      </c>
      <c r="E461" s="162" t="s">
        <v>1885</v>
      </c>
      <c r="F461" s="594" t="s">
        <v>14</v>
      </c>
      <c r="G461" s="594"/>
      <c r="H461" s="592"/>
      <c r="I461" s="592"/>
      <c r="J461" s="592"/>
      <c r="K461" s="592"/>
      <c r="L461" s="592"/>
    </row>
    <row r="462" spans="1:12" x14ac:dyDescent="0.2">
      <c r="A462" s="593"/>
      <c r="B462" s="589" t="s">
        <v>4934</v>
      </c>
      <c r="C462" s="595" t="s">
        <v>4935</v>
      </c>
      <c r="D462" s="596">
        <v>43083</v>
      </c>
      <c r="E462" s="589" t="s">
        <v>2892</v>
      </c>
      <c r="F462" s="589" t="s">
        <v>2893</v>
      </c>
      <c r="G462" s="589"/>
      <c r="H462" s="591" t="s">
        <v>1890</v>
      </c>
      <c r="I462" s="591"/>
      <c r="J462" s="164" t="s">
        <v>1891</v>
      </c>
      <c r="K462" s="164" t="s">
        <v>0</v>
      </c>
      <c r="L462" s="165">
        <v>212.36</v>
      </c>
    </row>
    <row r="463" spans="1:12" x14ac:dyDescent="0.2">
      <c r="A463" s="593"/>
      <c r="B463" s="589"/>
      <c r="C463" s="595"/>
      <c r="D463" s="596"/>
      <c r="E463" s="589"/>
      <c r="F463" s="589"/>
      <c r="G463" s="589"/>
      <c r="H463" s="591" t="s">
        <v>1892</v>
      </c>
      <c r="I463" s="591"/>
      <c r="J463" s="164" t="s">
        <v>1891</v>
      </c>
      <c r="K463" s="164" t="s">
        <v>0</v>
      </c>
      <c r="L463" s="165">
        <v>323.2</v>
      </c>
    </row>
    <row r="464" spans="1:12" ht="24" x14ac:dyDescent="0.2">
      <c r="A464" s="593"/>
      <c r="B464" s="161" t="s">
        <v>29</v>
      </c>
      <c r="C464" s="162" t="s">
        <v>30</v>
      </c>
      <c r="D464" s="162" t="s">
        <v>1893</v>
      </c>
      <c r="E464" s="162" t="s">
        <v>1894</v>
      </c>
      <c r="F464" s="592"/>
      <c r="G464" s="592"/>
      <c r="H464" s="591" t="s">
        <v>1895</v>
      </c>
      <c r="I464" s="591"/>
      <c r="J464" s="589" t="s">
        <v>1891</v>
      </c>
      <c r="K464" s="589" t="s">
        <v>1891</v>
      </c>
      <c r="L464" s="590">
        <v>0</v>
      </c>
    </row>
    <row r="465" spans="1:12" ht="24" x14ac:dyDescent="0.2">
      <c r="A465" s="593"/>
      <c r="B465" s="164" t="s">
        <v>2052</v>
      </c>
      <c r="C465" s="164" t="s">
        <v>2893</v>
      </c>
      <c r="D465" s="166">
        <v>43084</v>
      </c>
      <c r="E465" s="164" t="s">
        <v>4936</v>
      </c>
      <c r="F465" s="592"/>
      <c r="G465" s="592"/>
      <c r="H465" s="591"/>
      <c r="I465" s="591"/>
      <c r="J465" s="589"/>
      <c r="K465" s="589"/>
      <c r="L465" s="590"/>
    </row>
    <row r="466" spans="1:12" ht="24" x14ac:dyDescent="0.2">
      <c r="A466" s="593">
        <v>989</v>
      </c>
      <c r="B466" s="161" t="s">
        <v>20</v>
      </c>
      <c r="C466" s="162" t="s">
        <v>21</v>
      </c>
      <c r="D466" s="162" t="s">
        <v>1884</v>
      </c>
      <c r="E466" s="162" t="s">
        <v>1885</v>
      </c>
      <c r="F466" s="594" t="s">
        <v>14</v>
      </c>
      <c r="G466" s="594"/>
      <c r="H466" s="592"/>
      <c r="I466" s="592"/>
      <c r="J466" s="592"/>
      <c r="K466" s="592"/>
      <c r="L466" s="592"/>
    </row>
    <row r="467" spans="1:12" x14ac:dyDescent="0.2">
      <c r="A467" s="593"/>
      <c r="B467" s="589" t="s">
        <v>4934</v>
      </c>
      <c r="C467" s="595" t="s">
        <v>4937</v>
      </c>
      <c r="D467" s="596">
        <v>43180</v>
      </c>
      <c r="E467" s="589" t="s">
        <v>2915</v>
      </c>
      <c r="F467" s="589" t="s">
        <v>4199</v>
      </c>
      <c r="G467" s="589"/>
      <c r="H467" s="591" t="s">
        <v>1890</v>
      </c>
      <c r="I467" s="591"/>
      <c r="J467" s="164" t="s">
        <v>1891</v>
      </c>
      <c r="K467" s="164" t="s">
        <v>0</v>
      </c>
      <c r="L467" s="165">
        <v>228.4</v>
      </c>
    </row>
    <row r="468" spans="1:12" x14ac:dyDescent="0.2">
      <c r="A468" s="593"/>
      <c r="B468" s="589"/>
      <c r="C468" s="595"/>
      <c r="D468" s="596"/>
      <c r="E468" s="589"/>
      <c r="F468" s="589"/>
      <c r="G468" s="589"/>
      <c r="H468" s="591" t="s">
        <v>1892</v>
      </c>
      <c r="I468" s="591"/>
      <c r="J468" s="589" t="s">
        <v>1891</v>
      </c>
      <c r="K468" s="589" t="s">
        <v>0</v>
      </c>
      <c r="L468" s="590">
        <v>91.62</v>
      </c>
    </row>
    <row r="469" spans="1:12" x14ac:dyDescent="0.2">
      <c r="A469" s="593"/>
      <c r="B469" s="589"/>
      <c r="C469" s="595"/>
      <c r="D469" s="596"/>
      <c r="E469" s="589"/>
      <c r="F469" s="589"/>
      <c r="G469" s="589"/>
      <c r="H469" s="591"/>
      <c r="I469" s="591"/>
      <c r="J469" s="589"/>
      <c r="K469" s="589"/>
      <c r="L469" s="590"/>
    </row>
    <row r="470" spans="1:12" ht="24" x14ac:dyDescent="0.2">
      <c r="A470" s="593"/>
      <c r="B470" s="161" t="s">
        <v>29</v>
      </c>
      <c r="C470" s="162" t="s">
        <v>30</v>
      </c>
      <c r="D470" s="162" t="s">
        <v>1893</v>
      </c>
      <c r="E470" s="162" t="s">
        <v>1894</v>
      </c>
      <c r="F470" s="592"/>
      <c r="G470" s="592"/>
      <c r="H470" s="591" t="s">
        <v>1895</v>
      </c>
      <c r="I470" s="591"/>
      <c r="J470" s="589" t="s">
        <v>1891</v>
      </c>
      <c r="K470" s="589" t="s">
        <v>0</v>
      </c>
      <c r="L470" s="590">
        <v>230</v>
      </c>
    </row>
    <row r="471" spans="1:12" ht="24" x14ac:dyDescent="0.2">
      <c r="A471" s="593"/>
      <c r="B471" s="164" t="s">
        <v>2052</v>
      </c>
      <c r="C471" s="164" t="s">
        <v>4199</v>
      </c>
      <c r="D471" s="166">
        <v>43182</v>
      </c>
      <c r="E471" s="164" t="s">
        <v>2972</v>
      </c>
      <c r="F471" s="592"/>
      <c r="G471" s="592"/>
      <c r="H471" s="591"/>
      <c r="I471" s="591"/>
      <c r="J471" s="589"/>
      <c r="K471" s="589"/>
      <c r="L471" s="590"/>
    </row>
    <row r="472" spans="1:12" ht="24" x14ac:dyDescent="0.2">
      <c r="A472" s="593">
        <v>990</v>
      </c>
      <c r="B472" s="161" t="s">
        <v>20</v>
      </c>
      <c r="C472" s="162" t="s">
        <v>21</v>
      </c>
      <c r="D472" s="162" t="s">
        <v>1884</v>
      </c>
      <c r="E472" s="162" t="s">
        <v>1885</v>
      </c>
      <c r="F472" s="594" t="s">
        <v>14</v>
      </c>
      <c r="G472" s="594"/>
      <c r="H472" s="592"/>
      <c r="I472" s="592"/>
      <c r="J472" s="592"/>
      <c r="K472" s="592"/>
      <c r="L472" s="592"/>
    </row>
    <row r="473" spans="1:12" x14ac:dyDescent="0.2">
      <c r="A473" s="593"/>
      <c r="B473" s="589" t="s">
        <v>4934</v>
      </c>
      <c r="C473" s="595" t="s">
        <v>4937</v>
      </c>
      <c r="D473" s="596">
        <v>43180</v>
      </c>
      <c r="E473" s="589" t="s">
        <v>2915</v>
      </c>
      <c r="F473" s="589" t="s">
        <v>4938</v>
      </c>
      <c r="G473" s="589"/>
      <c r="H473" s="591" t="s">
        <v>1890</v>
      </c>
      <c r="I473" s="591"/>
      <c r="J473" s="164" t="s">
        <v>1891</v>
      </c>
      <c r="K473" s="164" t="s">
        <v>0</v>
      </c>
      <c r="L473" s="165">
        <v>90</v>
      </c>
    </row>
    <row r="474" spans="1:12" x14ac:dyDescent="0.2">
      <c r="A474" s="593"/>
      <c r="B474" s="589"/>
      <c r="C474" s="595"/>
      <c r="D474" s="596"/>
      <c r="E474" s="589"/>
      <c r="F474" s="589"/>
      <c r="G474" s="589"/>
      <c r="H474" s="591" t="s">
        <v>1892</v>
      </c>
      <c r="I474" s="591"/>
      <c r="J474" s="589" t="s">
        <v>1891</v>
      </c>
      <c r="K474" s="589" t="s">
        <v>0</v>
      </c>
      <c r="L474" s="590">
        <v>380.28</v>
      </c>
    </row>
    <row r="475" spans="1:12" x14ac:dyDescent="0.2">
      <c r="A475" s="593"/>
      <c r="B475" s="589"/>
      <c r="C475" s="595"/>
      <c r="D475" s="596"/>
      <c r="E475" s="589"/>
      <c r="F475" s="589"/>
      <c r="G475" s="589"/>
      <c r="H475" s="591"/>
      <c r="I475" s="591"/>
      <c r="J475" s="589"/>
      <c r="K475" s="589"/>
      <c r="L475" s="590"/>
    </row>
    <row r="476" spans="1:12" ht="24" x14ac:dyDescent="0.2">
      <c r="A476" s="593"/>
      <c r="B476" s="161" t="s">
        <v>29</v>
      </c>
      <c r="C476" s="162" t="s">
        <v>30</v>
      </c>
      <c r="D476" s="162" t="s">
        <v>1893</v>
      </c>
      <c r="E476" s="162" t="s">
        <v>1894</v>
      </c>
      <c r="F476" s="592"/>
      <c r="G476" s="592"/>
      <c r="H476" s="591" t="s">
        <v>1895</v>
      </c>
      <c r="I476" s="591"/>
      <c r="J476" s="589" t="s">
        <v>1891</v>
      </c>
      <c r="K476" s="589" t="s">
        <v>0</v>
      </c>
      <c r="L476" s="590">
        <v>80</v>
      </c>
    </row>
    <row r="477" spans="1:12" ht="24" x14ac:dyDescent="0.2">
      <c r="A477" s="593"/>
      <c r="B477" s="164" t="s">
        <v>2052</v>
      </c>
      <c r="C477" s="164" t="s">
        <v>4938</v>
      </c>
      <c r="D477" s="166">
        <v>43182</v>
      </c>
      <c r="E477" s="164" t="s">
        <v>2972</v>
      </c>
      <c r="F477" s="592"/>
      <c r="G477" s="592"/>
      <c r="H477" s="591"/>
      <c r="I477" s="591"/>
      <c r="J477" s="589"/>
      <c r="K477" s="589"/>
      <c r="L477" s="590"/>
    </row>
    <row r="478" spans="1:12" ht="24" x14ac:dyDescent="0.2">
      <c r="A478" s="593">
        <v>991</v>
      </c>
      <c r="B478" s="161" t="s">
        <v>20</v>
      </c>
      <c r="C478" s="162" t="s">
        <v>21</v>
      </c>
      <c r="D478" s="162" t="s">
        <v>1884</v>
      </c>
      <c r="E478" s="162" t="s">
        <v>1885</v>
      </c>
      <c r="F478" s="594" t="s">
        <v>14</v>
      </c>
      <c r="G478" s="594"/>
      <c r="H478" s="592"/>
      <c r="I478" s="592"/>
      <c r="J478" s="592"/>
      <c r="K478" s="592"/>
      <c r="L478" s="592"/>
    </row>
    <row r="479" spans="1:12" x14ac:dyDescent="0.2">
      <c r="A479" s="593"/>
      <c r="B479" s="589" t="s">
        <v>4939</v>
      </c>
      <c r="C479" s="595" t="s">
        <v>4940</v>
      </c>
      <c r="D479" s="596">
        <v>43013</v>
      </c>
      <c r="E479" s="589" t="s">
        <v>1952</v>
      </c>
      <c r="F479" s="589" t="s">
        <v>3902</v>
      </c>
      <c r="G479" s="589"/>
      <c r="H479" s="591" t="s">
        <v>1890</v>
      </c>
      <c r="I479" s="591"/>
      <c r="J479" s="164" t="s">
        <v>1891</v>
      </c>
      <c r="K479" s="164" t="s">
        <v>0</v>
      </c>
      <c r="L479" s="165">
        <v>255.78</v>
      </c>
    </row>
    <row r="480" spans="1:12" x14ac:dyDescent="0.2">
      <c r="A480" s="593"/>
      <c r="B480" s="589"/>
      <c r="C480" s="595"/>
      <c r="D480" s="596"/>
      <c r="E480" s="589"/>
      <c r="F480" s="589"/>
      <c r="G480" s="589"/>
      <c r="H480" s="591" t="s">
        <v>1892</v>
      </c>
      <c r="I480" s="591"/>
      <c r="J480" s="589" t="s">
        <v>1891</v>
      </c>
      <c r="K480" s="589" t="s">
        <v>1891</v>
      </c>
      <c r="L480" s="590">
        <v>0</v>
      </c>
    </row>
    <row r="481" spans="1:12" x14ac:dyDescent="0.2">
      <c r="A481" s="593"/>
      <c r="B481" s="589"/>
      <c r="C481" s="595"/>
      <c r="D481" s="596"/>
      <c r="E481" s="589"/>
      <c r="F481" s="589"/>
      <c r="G481" s="589"/>
      <c r="H481" s="591"/>
      <c r="I481" s="591"/>
      <c r="J481" s="589"/>
      <c r="K481" s="589"/>
      <c r="L481" s="590"/>
    </row>
    <row r="482" spans="1:12" ht="24" x14ac:dyDescent="0.2">
      <c r="A482" s="593"/>
      <c r="B482" s="161" t="s">
        <v>29</v>
      </c>
      <c r="C482" s="162" t="s">
        <v>30</v>
      </c>
      <c r="D482" s="162" t="s">
        <v>1893</v>
      </c>
      <c r="E482" s="162" t="s">
        <v>1894</v>
      </c>
      <c r="F482" s="592"/>
      <c r="G482" s="592"/>
      <c r="H482" s="591" t="s">
        <v>1895</v>
      </c>
      <c r="I482" s="591"/>
      <c r="J482" s="589" t="s">
        <v>1891</v>
      </c>
      <c r="K482" s="589" t="s">
        <v>0</v>
      </c>
      <c r="L482" s="590">
        <v>90</v>
      </c>
    </row>
    <row r="483" spans="1:12" ht="36" x14ac:dyDescent="0.2">
      <c r="A483" s="593"/>
      <c r="B483" s="164" t="s">
        <v>2388</v>
      </c>
      <c r="C483" s="164" t="s">
        <v>3902</v>
      </c>
      <c r="D483" s="166">
        <v>43026</v>
      </c>
      <c r="E483" s="164" t="s">
        <v>4941</v>
      </c>
      <c r="F483" s="592"/>
      <c r="G483" s="592"/>
      <c r="H483" s="591"/>
      <c r="I483" s="591"/>
      <c r="J483" s="589"/>
      <c r="K483" s="589"/>
      <c r="L483" s="590"/>
    </row>
    <row r="484" spans="1:12" ht="24" x14ac:dyDescent="0.2">
      <c r="A484" s="593">
        <v>992</v>
      </c>
      <c r="B484" s="161" t="s">
        <v>20</v>
      </c>
      <c r="C484" s="162" t="s">
        <v>21</v>
      </c>
      <c r="D484" s="162" t="s">
        <v>1884</v>
      </c>
      <c r="E484" s="162" t="s">
        <v>1885</v>
      </c>
      <c r="F484" s="594" t="s">
        <v>14</v>
      </c>
      <c r="G484" s="594"/>
      <c r="H484" s="592"/>
      <c r="I484" s="592"/>
      <c r="J484" s="592"/>
      <c r="K484" s="592"/>
      <c r="L484" s="592"/>
    </row>
    <row r="485" spans="1:12" x14ac:dyDescent="0.2">
      <c r="A485" s="593"/>
      <c r="B485" s="589" t="s">
        <v>4939</v>
      </c>
      <c r="C485" s="595" t="s">
        <v>4940</v>
      </c>
      <c r="D485" s="596">
        <v>43013</v>
      </c>
      <c r="E485" s="589" t="s">
        <v>1952</v>
      </c>
      <c r="F485" s="589" t="s">
        <v>2886</v>
      </c>
      <c r="G485" s="589"/>
      <c r="H485" s="591" t="s">
        <v>1890</v>
      </c>
      <c r="I485" s="591"/>
      <c r="J485" s="164" t="s">
        <v>1891</v>
      </c>
      <c r="K485" s="164" t="s">
        <v>0</v>
      </c>
      <c r="L485" s="165">
        <v>294</v>
      </c>
    </row>
    <row r="486" spans="1:12" x14ac:dyDescent="0.2">
      <c r="A486" s="593"/>
      <c r="B486" s="589"/>
      <c r="C486" s="595"/>
      <c r="D486" s="596"/>
      <c r="E486" s="589"/>
      <c r="F486" s="589"/>
      <c r="G486" s="589"/>
      <c r="H486" s="591" t="s">
        <v>1892</v>
      </c>
      <c r="I486" s="591"/>
      <c r="J486" s="589" t="s">
        <v>1891</v>
      </c>
      <c r="K486" s="589" t="s">
        <v>0</v>
      </c>
      <c r="L486" s="590">
        <v>1495.6</v>
      </c>
    </row>
    <row r="487" spans="1:12" x14ac:dyDescent="0.2">
      <c r="A487" s="593"/>
      <c r="B487" s="589"/>
      <c r="C487" s="595"/>
      <c r="D487" s="596"/>
      <c r="E487" s="589"/>
      <c r="F487" s="589"/>
      <c r="G487" s="589"/>
      <c r="H487" s="591"/>
      <c r="I487" s="591"/>
      <c r="J487" s="589"/>
      <c r="K487" s="589"/>
      <c r="L487" s="590"/>
    </row>
    <row r="488" spans="1:12" ht="24" x14ac:dyDescent="0.2">
      <c r="A488" s="593"/>
      <c r="B488" s="161" t="s">
        <v>29</v>
      </c>
      <c r="C488" s="162" t="s">
        <v>30</v>
      </c>
      <c r="D488" s="162" t="s">
        <v>1893</v>
      </c>
      <c r="E488" s="162" t="s">
        <v>1894</v>
      </c>
      <c r="F488" s="592"/>
      <c r="G488" s="592"/>
      <c r="H488" s="591" t="s">
        <v>1895</v>
      </c>
      <c r="I488" s="591"/>
      <c r="J488" s="589" t="s">
        <v>1891</v>
      </c>
      <c r="K488" s="589" t="s">
        <v>0</v>
      </c>
      <c r="L488" s="590">
        <v>850</v>
      </c>
    </row>
    <row r="489" spans="1:12" ht="36" x14ac:dyDescent="0.2">
      <c r="A489" s="593"/>
      <c r="B489" s="164" t="s">
        <v>2388</v>
      </c>
      <c r="C489" s="164" t="s">
        <v>2886</v>
      </c>
      <c r="D489" s="166">
        <v>43026</v>
      </c>
      <c r="E489" s="164" t="s">
        <v>4941</v>
      </c>
      <c r="F489" s="592"/>
      <c r="G489" s="592"/>
      <c r="H489" s="591"/>
      <c r="I489" s="591"/>
      <c r="J489" s="589"/>
      <c r="K489" s="589"/>
      <c r="L489" s="590"/>
    </row>
    <row r="490" spans="1:12" ht="24" x14ac:dyDescent="0.2">
      <c r="A490" s="593">
        <v>993</v>
      </c>
      <c r="B490" s="161" t="s">
        <v>20</v>
      </c>
      <c r="C490" s="162" t="s">
        <v>21</v>
      </c>
      <c r="D490" s="162" t="s">
        <v>1884</v>
      </c>
      <c r="E490" s="162" t="s">
        <v>1885</v>
      </c>
      <c r="F490" s="594" t="s">
        <v>14</v>
      </c>
      <c r="G490" s="594"/>
      <c r="H490" s="592"/>
      <c r="I490" s="592"/>
      <c r="J490" s="592"/>
      <c r="K490" s="592"/>
      <c r="L490" s="592"/>
    </row>
    <row r="491" spans="1:12" x14ac:dyDescent="0.2">
      <c r="A491" s="593"/>
      <c r="B491" s="589" t="s">
        <v>4939</v>
      </c>
      <c r="C491" s="595" t="s">
        <v>4940</v>
      </c>
      <c r="D491" s="596">
        <v>43013</v>
      </c>
      <c r="E491" s="589" t="s">
        <v>1952</v>
      </c>
      <c r="F491" s="589" t="s">
        <v>4942</v>
      </c>
      <c r="G491" s="589"/>
      <c r="H491" s="591" t="s">
        <v>1890</v>
      </c>
      <c r="I491" s="591"/>
      <c r="J491" s="164" t="s">
        <v>1891</v>
      </c>
      <c r="K491" s="164" t="s">
        <v>0</v>
      </c>
      <c r="L491" s="165">
        <v>426.3</v>
      </c>
    </row>
    <row r="492" spans="1:12" x14ac:dyDescent="0.2">
      <c r="A492" s="593"/>
      <c r="B492" s="589"/>
      <c r="C492" s="595"/>
      <c r="D492" s="596"/>
      <c r="E492" s="589"/>
      <c r="F492" s="589"/>
      <c r="G492" s="589"/>
      <c r="H492" s="591" t="s">
        <v>1892</v>
      </c>
      <c r="I492" s="591"/>
      <c r="J492" s="589" t="s">
        <v>1891</v>
      </c>
      <c r="K492" s="589" t="s">
        <v>1891</v>
      </c>
      <c r="L492" s="590">
        <v>0</v>
      </c>
    </row>
    <row r="493" spans="1:12" x14ac:dyDescent="0.2">
      <c r="A493" s="593"/>
      <c r="B493" s="589"/>
      <c r="C493" s="595"/>
      <c r="D493" s="596"/>
      <c r="E493" s="589"/>
      <c r="F493" s="589"/>
      <c r="G493" s="589"/>
      <c r="H493" s="591"/>
      <c r="I493" s="591"/>
      <c r="J493" s="589"/>
      <c r="K493" s="589"/>
      <c r="L493" s="590"/>
    </row>
    <row r="494" spans="1:12" ht="24" x14ac:dyDescent="0.2">
      <c r="A494" s="593"/>
      <c r="B494" s="161" t="s">
        <v>29</v>
      </c>
      <c r="C494" s="162" t="s">
        <v>30</v>
      </c>
      <c r="D494" s="162" t="s">
        <v>1893</v>
      </c>
      <c r="E494" s="162" t="s">
        <v>1894</v>
      </c>
      <c r="F494" s="592"/>
      <c r="G494" s="592"/>
      <c r="H494" s="591" t="s">
        <v>1895</v>
      </c>
      <c r="I494" s="591"/>
      <c r="J494" s="589" t="s">
        <v>1891</v>
      </c>
      <c r="K494" s="589" t="s">
        <v>0</v>
      </c>
      <c r="L494" s="590">
        <v>90</v>
      </c>
    </row>
    <row r="495" spans="1:12" ht="36" x14ac:dyDescent="0.2">
      <c r="A495" s="593"/>
      <c r="B495" s="164" t="s">
        <v>2388</v>
      </c>
      <c r="C495" s="164" t="s">
        <v>4942</v>
      </c>
      <c r="D495" s="166">
        <v>43026</v>
      </c>
      <c r="E495" s="164" t="s">
        <v>4941</v>
      </c>
      <c r="F495" s="592"/>
      <c r="G495" s="592"/>
      <c r="H495" s="591"/>
      <c r="I495" s="591"/>
      <c r="J495" s="589"/>
      <c r="K495" s="589"/>
      <c r="L495" s="590"/>
    </row>
    <row r="496" spans="1:12" ht="24" x14ac:dyDescent="0.2">
      <c r="A496" s="593">
        <v>994</v>
      </c>
      <c r="B496" s="161" t="s">
        <v>20</v>
      </c>
      <c r="C496" s="162" t="s">
        <v>21</v>
      </c>
      <c r="D496" s="162" t="s">
        <v>1884</v>
      </c>
      <c r="E496" s="162" t="s">
        <v>1885</v>
      </c>
      <c r="F496" s="594" t="s">
        <v>14</v>
      </c>
      <c r="G496" s="594"/>
      <c r="H496" s="592"/>
      <c r="I496" s="592"/>
      <c r="J496" s="592"/>
      <c r="K496" s="592"/>
      <c r="L496" s="592"/>
    </row>
    <row r="497" spans="1:12" x14ac:dyDescent="0.2">
      <c r="A497" s="593"/>
      <c r="B497" s="589" t="s">
        <v>4939</v>
      </c>
      <c r="C497" s="595" t="s">
        <v>4943</v>
      </c>
      <c r="D497" s="596">
        <v>43110</v>
      </c>
      <c r="E497" s="589" t="s">
        <v>2200</v>
      </c>
      <c r="F497" s="589" t="s">
        <v>4944</v>
      </c>
      <c r="G497" s="589"/>
      <c r="H497" s="591" t="s">
        <v>1890</v>
      </c>
      <c r="I497" s="591"/>
      <c r="J497" s="164" t="s">
        <v>1891</v>
      </c>
      <c r="K497" s="164" t="s">
        <v>0</v>
      </c>
      <c r="L497" s="165">
        <v>625.59</v>
      </c>
    </row>
    <row r="498" spans="1:12" x14ac:dyDescent="0.2">
      <c r="A498" s="593"/>
      <c r="B498" s="589"/>
      <c r="C498" s="595"/>
      <c r="D498" s="596"/>
      <c r="E498" s="589"/>
      <c r="F498" s="589"/>
      <c r="G498" s="589"/>
      <c r="H498" s="591" t="s">
        <v>1892</v>
      </c>
      <c r="I498" s="591"/>
      <c r="J498" s="164" t="s">
        <v>1891</v>
      </c>
      <c r="K498" s="164" t="s">
        <v>0</v>
      </c>
      <c r="L498" s="165">
        <v>849.26</v>
      </c>
    </row>
    <row r="499" spans="1:12" ht="24" x14ac:dyDescent="0.2">
      <c r="A499" s="593"/>
      <c r="B499" s="161" t="s">
        <v>29</v>
      </c>
      <c r="C499" s="162" t="s">
        <v>30</v>
      </c>
      <c r="D499" s="162" t="s">
        <v>1893</v>
      </c>
      <c r="E499" s="162" t="s">
        <v>1894</v>
      </c>
      <c r="F499" s="592"/>
      <c r="G499" s="592"/>
      <c r="H499" s="591" t="s">
        <v>1895</v>
      </c>
      <c r="I499" s="591"/>
      <c r="J499" s="589" t="s">
        <v>1891</v>
      </c>
      <c r="K499" s="589" t="s">
        <v>1891</v>
      </c>
      <c r="L499" s="590">
        <v>0</v>
      </c>
    </row>
    <row r="500" spans="1:12" ht="36" x14ac:dyDescent="0.2">
      <c r="A500" s="593"/>
      <c r="B500" s="164" t="s">
        <v>2388</v>
      </c>
      <c r="C500" s="164" t="s">
        <v>4944</v>
      </c>
      <c r="D500" s="166">
        <v>43118</v>
      </c>
      <c r="E500" s="164" t="s">
        <v>4945</v>
      </c>
      <c r="F500" s="592"/>
      <c r="G500" s="592"/>
      <c r="H500" s="591"/>
      <c r="I500" s="591"/>
      <c r="J500" s="589"/>
      <c r="K500" s="589"/>
      <c r="L500" s="590"/>
    </row>
    <row r="501" spans="1:12" ht="24" x14ac:dyDescent="0.2">
      <c r="A501" s="593">
        <v>995</v>
      </c>
      <c r="B501" s="161" t="s">
        <v>20</v>
      </c>
      <c r="C501" s="162" t="s">
        <v>21</v>
      </c>
      <c r="D501" s="162" t="s">
        <v>1884</v>
      </c>
      <c r="E501" s="162" t="s">
        <v>1885</v>
      </c>
      <c r="F501" s="594" t="s">
        <v>14</v>
      </c>
      <c r="G501" s="594"/>
      <c r="H501" s="592"/>
      <c r="I501" s="592"/>
      <c r="J501" s="592"/>
      <c r="K501" s="592"/>
      <c r="L501" s="592"/>
    </row>
    <row r="502" spans="1:12" x14ac:dyDescent="0.2">
      <c r="A502" s="593"/>
      <c r="B502" s="589" t="s">
        <v>4946</v>
      </c>
      <c r="C502" s="595" t="s">
        <v>4947</v>
      </c>
      <c r="D502" s="596">
        <v>43044</v>
      </c>
      <c r="E502" s="589" t="s">
        <v>2230</v>
      </c>
      <c r="F502" s="589" t="s">
        <v>4948</v>
      </c>
      <c r="G502" s="589"/>
      <c r="H502" s="591" t="s">
        <v>1890</v>
      </c>
      <c r="I502" s="591"/>
      <c r="J502" s="164" t="s">
        <v>1891</v>
      </c>
      <c r="K502" s="164" t="s">
        <v>0</v>
      </c>
      <c r="L502" s="165">
        <v>476.7</v>
      </c>
    </row>
    <row r="503" spans="1:12" x14ac:dyDescent="0.2">
      <c r="A503" s="593"/>
      <c r="B503" s="589"/>
      <c r="C503" s="595"/>
      <c r="D503" s="596"/>
      <c r="E503" s="589"/>
      <c r="F503" s="589"/>
      <c r="G503" s="589"/>
      <c r="H503" s="591" t="s">
        <v>1892</v>
      </c>
      <c r="I503" s="591"/>
      <c r="J503" s="164" t="s">
        <v>1891</v>
      </c>
      <c r="K503" s="164" t="s">
        <v>0</v>
      </c>
      <c r="L503" s="165">
        <v>968.23</v>
      </c>
    </row>
    <row r="504" spans="1:12" ht="24" x14ac:dyDescent="0.2">
      <c r="A504" s="593"/>
      <c r="B504" s="161" t="s">
        <v>29</v>
      </c>
      <c r="C504" s="162" t="s">
        <v>30</v>
      </c>
      <c r="D504" s="162" t="s">
        <v>1893</v>
      </c>
      <c r="E504" s="162" t="s">
        <v>1894</v>
      </c>
      <c r="F504" s="592"/>
      <c r="G504" s="592"/>
      <c r="H504" s="591" t="s">
        <v>1895</v>
      </c>
      <c r="I504" s="591"/>
      <c r="J504" s="589" t="s">
        <v>1891</v>
      </c>
      <c r="K504" s="589" t="s">
        <v>1891</v>
      </c>
      <c r="L504" s="590">
        <v>0</v>
      </c>
    </row>
    <row r="505" spans="1:12" ht="24" x14ac:dyDescent="0.2">
      <c r="A505" s="593"/>
      <c r="B505" s="164" t="s">
        <v>1660</v>
      </c>
      <c r="C505" s="164" t="s">
        <v>4948</v>
      </c>
      <c r="D505" s="166">
        <v>43047</v>
      </c>
      <c r="E505" s="164" t="s">
        <v>2379</v>
      </c>
      <c r="F505" s="592"/>
      <c r="G505" s="592"/>
      <c r="H505" s="591"/>
      <c r="I505" s="591"/>
      <c r="J505" s="589"/>
      <c r="K505" s="589"/>
      <c r="L505" s="590"/>
    </row>
    <row r="506" spans="1:12" ht="24" x14ac:dyDescent="0.2">
      <c r="A506" s="593">
        <v>996</v>
      </c>
      <c r="B506" s="161" t="s">
        <v>20</v>
      </c>
      <c r="C506" s="162" t="s">
        <v>21</v>
      </c>
      <c r="D506" s="162" t="s">
        <v>1884</v>
      </c>
      <c r="E506" s="162" t="s">
        <v>1885</v>
      </c>
      <c r="F506" s="594" t="s">
        <v>14</v>
      </c>
      <c r="G506" s="594"/>
      <c r="H506" s="592"/>
      <c r="I506" s="592"/>
      <c r="J506" s="592"/>
      <c r="K506" s="592"/>
      <c r="L506" s="592"/>
    </row>
    <row r="507" spans="1:12" x14ac:dyDescent="0.2">
      <c r="A507" s="593"/>
      <c r="B507" s="589" t="s">
        <v>4949</v>
      </c>
      <c r="C507" s="595" t="s">
        <v>4950</v>
      </c>
      <c r="D507" s="596">
        <v>43019</v>
      </c>
      <c r="E507" s="589" t="s">
        <v>4951</v>
      </c>
      <c r="F507" s="589" t="s">
        <v>3820</v>
      </c>
      <c r="G507" s="589"/>
      <c r="H507" s="591" t="s">
        <v>1890</v>
      </c>
      <c r="I507" s="591"/>
      <c r="J507" s="164" t="s">
        <v>1891</v>
      </c>
      <c r="K507" s="164" t="s">
        <v>0</v>
      </c>
      <c r="L507" s="165">
        <v>457.68</v>
      </c>
    </row>
    <row r="508" spans="1:12" x14ac:dyDescent="0.2">
      <c r="A508" s="593"/>
      <c r="B508" s="589"/>
      <c r="C508" s="595"/>
      <c r="D508" s="596"/>
      <c r="E508" s="589"/>
      <c r="F508" s="589"/>
      <c r="G508" s="589"/>
      <c r="H508" s="591" t="s">
        <v>1892</v>
      </c>
      <c r="I508" s="591"/>
      <c r="J508" s="164" t="s">
        <v>1891</v>
      </c>
      <c r="K508" s="164" t="s">
        <v>0</v>
      </c>
      <c r="L508" s="165">
        <v>904.16</v>
      </c>
    </row>
    <row r="509" spans="1:12" ht="24" x14ac:dyDescent="0.2">
      <c r="A509" s="593"/>
      <c r="B509" s="161" t="s">
        <v>29</v>
      </c>
      <c r="C509" s="162" t="s">
        <v>30</v>
      </c>
      <c r="D509" s="162" t="s">
        <v>1893</v>
      </c>
      <c r="E509" s="162" t="s">
        <v>1894</v>
      </c>
      <c r="F509" s="592"/>
      <c r="G509" s="592"/>
      <c r="H509" s="591" t="s">
        <v>1895</v>
      </c>
      <c r="I509" s="591"/>
      <c r="J509" s="589" t="s">
        <v>1891</v>
      </c>
      <c r="K509" s="589" t="s">
        <v>0</v>
      </c>
      <c r="L509" s="590">
        <v>20</v>
      </c>
    </row>
    <row r="510" spans="1:12" ht="24" x14ac:dyDescent="0.2">
      <c r="A510" s="593"/>
      <c r="B510" s="164" t="s">
        <v>2059</v>
      </c>
      <c r="C510" s="164" t="s">
        <v>3820</v>
      </c>
      <c r="D510" s="166">
        <v>43029</v>
      </c>
      <c r="E510" s="164" t="s">
        <v>4952</v>
      </c>
      <c r="F510" s="592"/>
      <c r="G510" s="592"/>
      <c r="H510" s="591"/>
      <c r="I510" s="591"/>
      <c r="J510" s="589"/>
      <c r="K510" s="589"/>
      <c r="L510" s="590"/>
    </row>
    <row r="511" spans="1:12" ht="24" x14ac:dyDescent="0.2">
      <c r="A511" s="593">
        <v>997</v>
      </c>
      <c r="B511" s="161" t="s">
        <v>20</v>
      </c>
      <c r="C511" s="162" t="s">
        <v>21</v>
      </c>
      <c r="D511" s="162" t="s">
        <v>1884</v>
      </c>
      <c r="E511" s="162" t="s">
        <v>1885</v>
      </c>
      <c r="F511" s="594" t="s">
        <v>14</v>
      </c>
      <c r="G511" s="594"/>
      <c r="H511" s="592"/>
      <c r="I511" s="592"/>
      <c r="J511" s="592"/>
      <c r="K511" s="592"/>
      <c r="L511" s="592"/>
    </row>
    <row r="512" spans="1:12" x14ac:dyDescent="0.2">
      <c r="A512" s="593"/>
      <c r="B512" s="589" t="s">
        <v>4949</v>
      </c>
      <c r="C512" s="595" t="s">
        <v>4953</v>
      </c>
      <c r="D512" s="596">
        <v>43034</v>
      </c>
      <c r="E512" s="589" t="s">
        <v>2874</v>
      </c>
      <c r="F512" s="589" t="s">
        <v>4954</v>
      </c>
      <c r="G512" s="589"/>
      <c r="H512" s="591" t="s">
        <v>1890</v>
      </c>
      <c r="I512" s="591"/>
      <c r="J512" s="164" t="s">
        <v>1891</v>
      </c>
      <c r="K512" s="164" t="s">
        <v>0</v>
      </c>
      <c r="L512" s="165">
        <v>949.77</v>
      </c>
    </row>
    <row r="513" spans="1:12" x14ac:dyDescent="0.2">
      <c r="A513" s="593"/>
      <c r="B513" s="589"/>
      <c r="C513" s="595"/>
      <c r="D513" s="596"/>
      <c r="E513" s="589"/>
      <c r="F513" s="589"/>
      <c r="G513" s="589"/>
      <c r="H513" s="591" t="s">
        <v>1892</v>
      </c>
      <c r="I513" s="591"/>
      <c r="J513" s="589" t="s">
        <v>1891</v>
      </c>
      <c r="K513" s="589" t="s">
        <v>0</v>
      </c>
      <c r="L513" s="590">
        <v>2512.54</v>
      </c>
    </row>
    <row r="514" spans="1:12" x14ac:dyDescent="0.2">
      <c r="A514" s="593"/>
      <c r="B514" s="589"/>
      <c r="C514" s="595"/>
      <c r="D514" s="596"/>
      <c r="E514" s="589"/>
      <c r="F514" s="589"/>
      <c r="G514" s="589"/>
      <c r="H514" s="591"/>
      <c r="I514" s="591"/>
      <c r="J514" s="589"/>
      <c r="K514" s="589"/>
      <c r="L514" s="590"/>
    </row>
    <row r="515" spans="1:12" ht="24" x14ac:dyDescent="0.2">
      <c r="A515" s="593"/>
      <c r="B515" s="161" t="s">
        <v>29</v>
      </c>
      <c r="C515" s="162" t="s">
        <v>30</v>
      </c>
      <c r="D515" s="162" t="s">
        <v>1893</v>
      </c>
      <c r="E515" s="162" t="s">
        <v>1894</v>
      </c>
      <c r="F515" s="592"/>
      <c r="G515" s="592"/>
      <c r="H515" s="591" t="s">
        <v>1895</v>
      </c>
      <c r="I515" s="591"/>
      <c r="J515" s="589" t="s">
        <v>1891</v>
      </c>
      <c r="K515" s="589" t="s">
        <v>1891</v>
      </c>
      <c r="L515" s="590">
        <v>0</v>
      </c>
    </row>
    <row r="516" spans="1:12" ht="24" x14ac:dyDescent="0.2">
      <c r="A516" s="593"/>
      <c r="B516" s="164" t="s">
        <v>2059</v>
      </c>
      <c r="C516" s="164" t="s">
        <v>4954</v>
      </c>
      <c r="D516" s="166">
        <v>43041</v>
      </c>
      <c r="E516" s="164" t="s">
        <v>4955</v>
      </c>
      <c r="F516" s="592"/>
      <c r="G516" s="592"/>
      <c r="H516" s="591"/>
      <c r="I516" s="591"/>
      <c r="J516" s="589"/>
      <c r="K516" s="589"/>
      <c r="L516" s="590"/>
    </row>
    <row r="517" spans="1:12" ht="24" x14ac:dyDescent="0.2">
      <c r="A517" s="593">
        <v>998</v>
      </c>
      <c r="B517" s="161" t="s">
        <v>20</v>
      </c>
      <c r="C517" s="162" t="s">
        <v>21</v>
      </c>
      <c r="D517" s="162" t="s">
        <v>1884</v>
      </c>
      <c r="E517" s="162" t="s">
        <v>1885</v>
      </c>
      <c r="F517" s="594" t="s">
        <v>14</v>
      </c>
      <c r="G517" s="594"/>
      <c r="H517" s="592"/>
      <c r="I517" s="592"/>
      <c r="J517" s="592"/>
      <c r="K517" s="592"/>
      <c r="L517" s="592"/>
    </row>
    <row r="518" spans="1:12" x14ac:dyDescent="0.2">
      <c r="A518" s="593"/>
      <c r="B518" s="589" t="s">
        <v>4949</v>
      </c>
      <c r="C518" s="595" t="s">
        <v>4956</v>
      </c>
      <c r="D518" s="596">
        <v>43081</v>
      </c>
      <c r="E518" s="589" t="s">
        <v>2033</v>
      </c>
      <c r="F518" s="589" t="s">
        <v>4957</v>
      </c>
      <c r="G518" s="589"/>
      <c r="H518" s="591" t="s">
        <v>1890</v>
      </c>
      <c r="I518" s="591"/>
      <c r="J518" s="164" t="s">
        <v>1891</v>
      </c>
      <c r="K518" s="164" t="s">
        <v>0</v>
      </c>
      <c r="L518" s="165">
        <v>670.2</v>
      </c>
    </row>
    <row r="519" spans="1:12" x14ac:dyDescent="0.2">
      <c r="A519" s="593"/>
      <c r="B519" s="589"/>
      <c r="C519" s="595"/>
      <c r="D519" s="596"/>
      <c r="E519" s="589"/>
      <c r="F519" s="589"/>
      <c r="G519" s="589"/>
      <c r="H519" s="591" t="s">
        <v>1892</v>
      </c>
      <c r="I519" s="591"/>
      <c r="J519" s="164" t="s">
        <v>1891</v>
      </c>
      <c r="K519" s="164" t="s">
        <v>0</v>
      </c>
      <c r="L519" s="165">
        <v>2649.16</v>
      </c>
    </row>
    <row r="520" spans="1:12" ht="24" x14ac:dyDescent="0.2">
      <c r="A520" s="593"/>
      <c r="B520" s="161" t="s">
        <v>29</v>
      </c>
      <c r="C520" s="162" t="s">
        <v>30</v>
      </c>
      <c r="D520" s="162" t="s">
        <v>1893</v>
      </c>
      <c r="E520" s="162" t="s">
        <v>1894</v>
      </c>
      <c r="F520" s="592"/>
      <c r="G520" s="592"/>
      <c r="H520" s="591" t="s">
        <v>1895</v>
      </c>
      <c r="I520" s="591"/>
      <c r="J520" s="589" t="s">
        <v>1891</v>
      </c>
      <c r="K520" s="589" t="s">
        <v>1891</v>
      </c>
      <c r="L520" s="590">
        <v>0</v>
      </c>
    </row>
    <row r="521" spans="1:12" ht="24" x14ac:dyDescent="0.2">
      <c r="A521" s="593"/>
      <c r="B521" s="164" t="s">
        <v>2059</v>
      </c>
      <c r="C521" s="164" t="s">
        <v>4957</v>
      </c>
      <c r="D521" s="166">
        <v>43089</v>
      </c>
      <c r="E521" s="164" t="s">
        <v>4958</v>
      </c>
      <c r="F521" s="592"/>
      <c r="G521" s="592"/>
      <c r="H521" s="591"/>
      <c r="I521" s="591"/>
      <c r="J521" s="589"/>
      <c r="K521" s="589"/>
      <c r="L521" s="590"/>
    </row>
    <row r="522" spans="1:12" ht="24" x14ac:dyDescent="0.2">
      <c r="A522" s="593">
        <v>999</v>
      </c>
      <c r="B522" s="161" t="s">
        <v>20</v>
      </c>
      <c r="C522" s="162" t="s">
        <v>21</v>
      </c>
      <c r="D522" s="162" t="s">
        <v>1884</v>
      </c>
      <c r="E522" s="162" t="s">
        <v>1885</v>
      </c>
      <c r="F522" s="594" t="s">
        <v>14</v>
      </c>
      <c r="G522" s="594"/>
      <c r="H522" s="592"/>
      <c r="I522" s="592"/>
      <c r="J522" s="592"/>
      <c r="K522" s="592"/>
      <c r="L522" s="592"/>
    </row>
    <row r="523" spans="1:12" x14ac:dyDescent="0.2">
      <c r="A523" s="593"/>
      <c r="B523" s="589" t="s">
        <v>4949</v>
      </c>
      <c r="C523" s="595" t="s">
        <v>4956</v>
      </c>
      <c r="D523" s="596">
        <v>43081</v>
      </c>
      <c r="E523" s="589" t="s">
        <v>2033</v>
      </c>
      <c r="F523" s="589" t="s">
        <v>4959</v>
      </c>
      <c r="G523" s="589"/>
      <c r="H523" s="591" t="s">
        <v>1890</v>
      </c>
      <c r="I523" s="591"/>
      <c r="J523" s="164" t="s">
        <v>1891</v>
      </c>
      <c r="K523" s="164" t="s">
        <v>0</v>
      </c>
      <c r="L523" s="165">
        <v>466</v>
      </c>
    </row>
    <row r="524" spans="1:12" x14ac:dyDescent="0.2">
      <c r="A524" s="593"/>
      <c r="B524" s="589"/>
      <c r="C524" s="595"/>
      <c r="D524" s="596"/>
      <c r="E524" s="589"/>
      <c r="F524" s="589"/>
      <c r="G524" s="589"/>
      <c r="H524" s="591" t="s">
        <v>1892</v>
      </c>
      <c r="I524" s="591"/>
      <c r="J524" s="164" t="s">
        <v>1891</v>
      </c>
      <c r="K524" s="164" t="s">
        <v>0</v>
      </c>
      <c r="L524" s="165">
        <v>202.8</v>
      </c>
    </row>
    <row r="525" spans="1:12" ht="24" x14ac:dyDescent="0.2">
      <c r="A525" s="593"/>
      <c r="B525" s="161" t="s">
        <v>29</v>
      </c>
      <c r="C525" s="162" t="s">
        <v>30</v>
      </c>
      <c r="D525" s="162" t="s">
        <v>1893</v>
      </c>
      <c r="E525" s="162" t="s">
        <v>1894</v>
      </c>
      <c r="F525" s="592"/>
      <c r="G525" s="592"/>
      <c r="H525" s="591" t="s">
        <v>1895</v>
      </c>
      <c r="I525" s="591"/>
      <c r="J525" s="589" t="s">
        <v>1891</v>
      </c>
      <c r="K525" s="589" t="s">
        <v>1891</v>
      </c>
      <c r="L525" s="590">
        <v>0</v>
      </c>
    </row>
    <row r="526" spans="1:12" ht="24" x14ac:dyDescent="0.2">
      <c r="A526" s="593"/>
      <c r="B526" s="164" t="s">
        <v>2059</v>
      </c>
      <c r="C526" s="164" t="s">
        <v>4959</v>
      </c>
      <c r="D526" s="166">
        <v>43089</v>
      </c>
      <c r="E526" s="164" t="s">
        <v>4958</v>
      </c>
      <c r="F526" s="592"/>
      <c r="G526" s="592"/>
      <c r="H526" s="591"/>
      <c r="I526" s="591"/>
      <c r="J526" s="589"/>
      <c r="K526" s="589"/>
      <c r="L526" s="590"/>
    </row>
    <row r="527" spans="1:12" ht="24" x14ac:dyDescent="0.2">
      <c r="A527" s="593">
        <v>1000</v>
      </c>
      <c r="B527" s="161" t="s">
        <v>20</v>
      </c>
      <c r="C527" s="162" t="s">
        <v>21</v>
      </c>
      <c r="D527" s="162" t="s">
        <v>1884</v>
      </c>
      <c r="E527" s="162" t="s">
        <v>1885</v>
      </c>
      <c r="F527" s="594" t="s">
        <v>14</v>
      </c>
      <c r="G527" s="594"/>
      <c r="H527" s="592"/>
      <c r="I527" s="592"/>
      <c r="J527" s="592"/>
      <c r="K527" s="592"/>
      <c r="L527" s="592"/>
    </row>
    <row r="528" spans="1:12" x14ac:dyDescent="0.2">
      <c r="A528" s="593"/>
      <c r="B528" s="589" t="s">
        <v>4949</v>
      </c>
      <c r="C528" s="595" t="s">
        <v>4960</v>
      </c>
      <c r="D528" s="596">
        <v>43121</v>
      </c>
      <c r="E528" s="589" t="s">
        <v>4961</v>
      </c>
      <c r="F528" s="589" t="s">
        <v>4021</v>
      </c>
      <c r="G528" s="589"/>
      <c r="H528" s="591" t="s">
        <v>1890</v>
      </c>
      <c r="I528" s="591"/>
      <c r="J528" s="164" t="s">
        <v>1891</v>
      </c>
      <c r="K528" s="164" t="s">
        <v>0</v>
      </c>
      <c r="L528" s="165">
        <v>426.38</v>
      </c>
    </row>
    <row r="529" spans="1:12" x14ac:dyDescent="0.2">
      <c r="A529" s="593"/>
      <c r="B529" s="589"/>
      <c r="C529" s="595"/>
      <c r="D529" s="596"/>
      <c r="E529" s="589"/>
      <c r="F529" s="589"/>
      <c r="G529" s="589"/>
      <c r="H529" s="591" t="s">
        <v>1892</v>
      </c>
      <c r="I529" s="591"/>
      <c r="J529" s="164" t="s">
        <v>1891</v>
      </c>
      <c r="K529" s="164" t="s">
        <v>0</v>
      </c>
      <c r="L529" s="165">
        <v>776.6</v>
      </c>
    </row>
    <row r="530" spans="1:12" ht="24" x14ac:dyDescent="0.2">
      <c r="A530" s="593"/>
      <c r="B530" s="161" t="s">
        <v>29</v>
      </c>
      <c r="C530" s="162" t="s">
        <v>30</v>
      </c>
      <c r="D530" s="162" t="s">
        <v>1893</v>
      </c>
      <c r="E530" s="162" t="s">
        <v>1894</v>
      </c>
      <c r="F530" s="592"/>
      <c r="G530" s="592"/>
      <c r="H530" s="591" t="s">
        <v>1895</v>
      </c>
      <c r="I530" s="591"/>
      <c r="J530" s="589" t="s">
        <v>1891</v>
      </c>
      <c r="K530" s="589" t="s">
        <v>1891</v>
      </c>
      <c r="L530" s="590">
        <v>0</v>
      </c>
    </row>
    <row r="531" spans="1:12" ht="24" x14ac:dyDescent="0.2">
      <c r="A531" s="593"/>
      <c r="B531" s="164" t="s">
        <v>2059</v>
      </c>
      <c r="C531" s="164" t="s">
        <v>4021</v>
      </c>
      <c r="D531" s="166">
        <v>43123</v>
      </c>
      <c r="E531" s="164" t="s">
        <v>4962</v>
      </c>
      <c r="F531" s="592"/>
      <c r="G531" s="592"/>
      <c r="H531" s="591"/>
      <c r="I531" s="591"/>
      <c r="J531" s="589"/>
      <c r="K531" s="589"/>
      <c r="L531" s="590"/>
    </row>
  </sheetData>
  <mergeCells count="1580">
    <mergeCell ref="F6:G6"/>
    <mergeCell ref="H6:I6"/>
    <mergeCell ref="A7:A11"/>
    <mergeCell ref="F7:G7"/>
    <mergeCell ref="H7:L7"/>
    <mergeCell ref="B8:B9"/>
    <mergeCell ref="C8:C9"/>
    <mergeCell ref="D8:D9"/>
    <mergeCell ref="E8:E9"/>
    <mergeCell ref="F8:G9"/>
    <mergeCell ref="B1:L1"/>
    <mergeCell ref="A2:A4"/>
    <mergeCell ref="B2:I3"/>
    <mergeCell ref="B4:L4"/>
    <mergeCell ref="D5:F5"/>
    <mergeCell ref="K5:L5"/>
    <mergeCell ref="H14:I14"/>
    <mergeCell ref="F15:G16"/>
    <mergeCell ref="H15:I16"/>
    <mergeCell ref="J15:J16"/>
    <mergeCell ref="K15:K16"/>
    <mergeCell ref="L15:L16"/>
    <mergeCell ref="L10:L11"/>
    <mergeCell ref="A12:A16"/>
    <mergeCell ref="F12:G12"/>
    <mergeCell ref="H12:L12"/>
    <mergeCell ref="B13:B14"/>
    <mergeCell ref="C13:C14"/>
    <mergeCell ref="D13:D14"/>
    <mergeCell ref="E13:E14"/>
    <mergeCell ref="F13:G14"/>
    <mergeCell ref="H13:I13"/>
    <mergeCell ref="H8:I8"/>
    <mergeCell ref="H9:I9"/>
    <mergeCell ref="F10:G11"/>
    <mergeCell ref="H10:I11"/>
    <mergeCell ref="J10:J11"/>
    <mergeCell ref="K10:K11"/>
    <mergeCell ref="F20:G21"/>
    <mergeCell ref="H20:I21"/>
    <mergeCell ref="J20:J21"/>
    <mergeCell ref="K20:K21"/>
    <mergeCell ref="L20:L21"/>
    <mergeCell ref="A22:A26"/>
    <mergeCell ref="F22:G22"/>
    <mergeCell ref="H22:L22"/>
    <mergeCell ref="B23:B24"/>
    <mergeCell ref="C23:C24"/>
    <mergeCell ref="A17:A21"/>
    <mergeCell ref="F17:G17"/>
    <mergeCell ref="H17:L17"/>
    <mergeCell ref="B18:B19"/>
    <mergeCell ref="C18:C19"/>
    <mergeCell ref="D18:D19"/>
    <mergeCell ref="E18:E19"/>
    <mergeCell ref="F18:G19"/>
    <mergeCell ref="H18:I18"/>
    <mergeCell ref="H19:I19"/>
    <mergeCell ref="J25:J26"/>
    <mergeCell ref="K25:K26"/>
    <mergeCell ref="L25:L26"/>
    <mergeCell ref="D23:D24"/>
    <mergeCell ref="E23:E24"/>
    <mergeCell ref="F23:G24"/>
    <mergeCell ref="H23:I23"/>
    <mergeCell ref="H24:I24"/>
    <mergeCell ref="F25:G26"/>
    <mergeCell ref="H25:I26"/>
    <mergeCell ref="H33:I33"/>
    <mergeCell ref="H34:I34"/>
    <mergeCell ref="F35:G36"/>
    <mergeCell ref="H35:I36"/>
    <mergeCell ref="J35:J36"/>
    <mergeCell ref="K35:K36"/>
    <mergeCell ref="K30:K31"/>
    <mergeCell ref="L30:L31"/>
    <mergeCell ref="A32:A36"/>
    <mergeCell ref="F32:G32"/>
    <mergeCell ref="H32:L32"/>
    <mergeCell ref="B33:B34"/>
    <mergeCell ref="C33:C34"/>
    <mergeCell ref="D33:D34"/>
    <mergeCell ref="E33:E34"/>
    <mergeCell ref="F33:G34"/>
    <mergeCell ref="F28:G29"/>
    <mergeCell ref="H28:I28"/>
    <mergeCell ref="H29:I29"/>
    <mergeCell ref="F30:G31"/>
    <mergeCell ref="H30:I31"/>
    <mergeCell ref="J30:J31"/>
    <mergeCell ref="A27:A31"/>
    <mergeCell ref="F27:G27"/>
    <mergeCell ref="H27:L27"/>
    <mergeCell ref="B28:B29"/>
    <mergeCell ref="C28:C29"/>
    <mergeCell ref="D28:D29"/>
    <mergeCell ref="E28:E29"/>
    <mergeCell ref="H44:I45"/>
    <mergeCell ref="H39:I39"/>
    <mergeCell ref="F40:G41"/>
    <mergeCell ref="H40:I41"/>
    <mergeCell ref="J40:J41"/>
    <mergeCell ref="K40:K41"/>
    <mergeCell ref="L40:L41"/>
    <mergeCell ref="L35:L36"/>
    <mergeCell ref="A37:A41"/>
    <mergeCell ref="F37:G37"/>
    <mergeCell ref="H37:L37"/>
    <mergeCell ref="B38:B39"/>
    <mergeCell ref="C38:C39"/>
    <mergeCell ref="D38:D39"/>
    <mergeCell ref="E38:E39"/>
    <mergeCell ref="F38:G39"/>
    <mergeCell ref="H38:I38"/>
    <mergeCell ref="A53:A58"/>
    <mergeCell ref="F53:G53"/>
    <mergeCell ref="H53:L53"/>
    <mergeCell ref="B54:B56"/>
    <mergeCell ref="C54:C56"/>
    <mergeCell ref="A48:A52"/>
    <mergeCell ref="F48:G48"/>
    <mergeCell ref="H48:L48"/>
    <mergeCell ref="B49:B50"/>
    <mergeCell ref="C49:C50"/>
    <mergeCell ref="D49:D50"/>
    <mergeCell ref="E49:E50"/>
    <mergeCell ref="F49:G50"/>
    <mergeCell ref="H49:I49"/>
    <mergeCell ref="H50:I50"/>
    <mergeCell ref="J44:J45"/>
    <mergeCell ref="K44:K45"/>
    <mergeCell ref="L44:L45"/>
    <mergeCell ref="F46:G47"/>
    <mergeCell ref="H46:I47"/>
    <mergeCell ref="J46:J47"/>
    <mergeCell ref="K46:K47"/>
    <mergeCell ref="L46:L47"/>
    <mergeCell ref="A42:A47"/>
    <mergeCell ref="F42:G42"/>
    <mergeCell ref="H42:L42"/>
    <mergeCell ref="B43:B45"/>
    <mergeCell ref="C43:C45"/>
    <mergeCell ref="D43:D45"/>
    <mergeCell ref="E43:E45"/>
    <mergeCell ref="F43:G45"/>
    <mergeCell ref="H43:I43"/>
    <mergeCell ref="K55:K56"/>
    <mergeCell ref="L55:L56"/>
    <mergeCell ref="F57:G58"/>
    <mergeCell ref="H57:I58"/>
    <mergeCell ref="J57:J58"/>
    <mergeCell ref="K57:K58"/>
    <mergeCell ref="L57:L58"/>
    <mergeCell ref="D54:D56"/>
    <mergeCell ref="E54:E56"/>
    <mergeCell ref="F54:G56"/>
    <mergeCell ref="H54:I54"/>
    <mergeCell ref="H55:I56"/>
    <mergeCell ref="J55:J56"/>
    <mergeCell ref="F51:G52"/>
    <mergeCell ref="H51:I52"/>
    <mergeCell ref="J51:J52"/>
    <mergeCell ref="K51:K52"/>
    <mergeCell ref="L51:L52"/>
    <mergeCell ref="D65:D66"/>
    <mergeCell ref="E65:E66"/>
    <mergeCell ref="F65:G66"/>
    <mergeCell ref="H65:I65"/>
    <mergeCell ref="H66:I66"/>
    <mergeCell ref="F67:G68"/>
    <mergeCell ref="H67:I68"/>
    <mergeCell ref="F62:G63"/>
    <mergeCell ref="H62:I63"/>
    <mergeCell ref="J62:J63"/>
    <mergeCell ref="K62:K63"/>
    <mergeCell ref="L62:L63"/>
    <mergeCell ref="A64:A68"/>
    <mergeCell ref="F64:G64"/>
    <mergeCell ref="H64:L64"/>
    <mergeCell ref="B65:B66"/>
    <mergeCell ref="C65:C66"/>
    <mergeCell ref="A59:A63"/>
    <mergeCell ref="F59:G59"/>
    <mergeCell ref="H59:L59"/>
    <mergeCell ref="B60:B61"/>
    <mergeCell ref="C60:C61"/>
    <mergeCell ref="D60:D61"/>
    <mergeCell ref="E60:E61"/>
    <mergeCell ref="F60:G61"/>
    <mergeCell ref="H60:I60"/>
    <mergeCell ref="H61:I61"/>
    <mergeCell ref="K72:K73"/>
    <mergeCell ref="L72:L73"/>
    <mergeCell ref="A74:A78"/>
    <mergeCell ref="F74:G74"/>
    <mergeCell ref="H74:L74"/>
    <mergeCell ref="B75:B76"/>
    <mergeCell ref="C75:C76"/>
    <mergeCell ref="D75:D76"/>
    <mergeCell ref="E75:E76"/>
    <mergeCell ref="F75:G76"/>
    <mergeCell ref="F70:G71"/>
    <mergeCell ref="H70:I70"/>
    <mergeCell ref="H71:I71"/>
    <mergeCell ref="F72:G73"/>
    <mergeCell ref="H72:I73"/>
    <mergeCell ref="J72:J73"/>
    <mergeCell ref="J67:J68"/>
    <mergeCell ref="K67:K68"/>
    <mergeCell ref="L67:L68"/>
    <mergeCell ref="A69:A73"/>
    <mergeCell ref="F69:G69"/>
    <mergeCell ref="H69:L69"/>
    <mergeCell ref="B70:B71"/>
    <mergeCell ref="C70:C71"/>
    <mergeCell ref="D70:D71"/>
    <mergeCell ref="E70:E71"/>
    <mergeCell ref="H81:I81"/>
    <mergeCell ref="F82:G83"/>
    <mergeCell ref="H82:I83"/>
    <mergeCell ref="J82:J83"/>
    <mergeCell ref="K82:K83"/>
    <mergeCell ref="L82:L83"/>
    <mergeCell ref="L77:L78"/>
    <mergeCell ref="A79:A83"/>
    <mergeCell ref="F79:G79"/>
    <mergeCell ref="H79:L79"/>
    <mergeCell ref="B80:B81"/>
    <mergeCell ref="C80:C81"/>
    <mergeCell ref="D80:D81"/>
    <mergeCell ref="E80:E81"/>
    <mergeCell ref="F80:G81"/>
    <mergeCell ref="H80:I80"/>
    <mergeCell ref="H75:I75"/>
    <mergeCell ref="H76:I76"/>
    <mergeCell ref="F77:G78"/>
    <mergeCell ref="H77:I78"/>
    <mergeCell ref="J77:J78"/>
    <mergeCell ref="K77:K78"/>
    <mergeCell ref="J86:J87"/>
    <mergeCell ref="K86:K87"/>
    <mergeCell ref="L86:L87"/>
    <mergeCell ref="F88:G89"/>
    <mergeCell ref="H88:I89"/>
    <mergeCell ref="J88:J89"/>
    <mergeCell ref="K88:K89"/>
    <mergeCell ref="L88:L89"/>
    <mergeCell ref="A84:A89"/>
    <mergeCell ref="F84:G84"/>
    <mergeCell ref="H84:L84"/>
    <mergeCell ref="B85:B87"/>
    <mergeCell ref="C85:C87"/>
    <mergeCell ref="D85:D87"/>
    <mergeCell ref="E85:E87"/>
    <mergeCell ref="F85:G87"/>
    <mergeCell ref="H85:I85"/>
    <mergeCell ref="H86:I87"/>
    <mergeCell ref="J92:J93"/>
    <mergeCell ref="K92:K93"/>
    <mergeCell ref="L92:L93"/>
    <mergeCell ref="F94:G95"/>
    <mergeCell ref="H94:I95"/>
    <mergeCell ref="J94:J95"/>
    <mergeCell ref="K94:K95"/>
    <mergeCell ref="L94:L95"/>
    <mergeCell ref="A90:A95"/>
    <mergeCell ref="F90:G90"/>
    <mergeCell ref="H90:L90"/>
    <mergeCell ref="B91:B93"/>
    <mergeCell ref="C91:C93"/>
    <mergeCell ref="D91:D93"/>
    <mergeCell ref="E91:E93"/>
    <mergeCell ref="F91:G93"/>
    <mergeCell ref="H91:I91"/>
    <mergeCell ref="H92:I93"/>
    <mergeCell ref="F99:G100"/>
    <mergeCell ref="H99:I100"/>
    <mergeCell ref="J99:J100"/>
    <mergeCell ref="K99:K100"/>
    <mergeCell ref="L99:L100"/>
    <mergeCell ref="A101:A105"/>
    <mergeCell ref="F101:G101"/>
    <mergeCell ref="H101:L101"/>
    <mergeCell ref="B102:B103"/>
    <mergeCell ref="C102:C103"/>
    <mergeCell ref="A96:A100"/>
    <mergeCell ref="F96:G96"/>
    <mergeCell ref="H96:L96"/>
    <mergeCell ref="B97:B98"/>
    <mergeCell ref="C97:C98"/>
    <mergeCell ref="D97:D98"/>
    <mergeCell ref="E97:E98"/>
    <mergeCell ref="F97:G98"/>
    <mergeCell ref="H97:I97"/>
    <mergeCell ref="H98:I98"/>
    <mergeCell ref="F107:G108"/>
    <mergeCell ref="H107:I107"/>
    <mergeCell ref="H108:I108"/>
    <mergeCell ref="F109:G110"/>
    <mergeCell ref="H109:I110"/>
    <mergeCell ref="J109:J110"/>
    <mergeCell ref="J104:J105"/>
    <mergeCell ref="K104:K105"/>
    <mergeCell ref="L104:L105"/>
    <mergeCell ref="A106:A110"/>
    <mergeCell ref="F106:G106"/>
    <mergeCell ref="H106:L106"/>
    <mergeCell ref="B107:B108"/>
    <mergeCell ref="C107:C108"/>
    <mergeCell ref="D107:D108"/>
    <mergeCell ref="E107:E108"/>
    <mergeCell ref="D102:D103"/>
    <mergeCell ref="E102:E103"/>
    <mergeCell ref="F102:G103"/>
    <mergeCell ref="H102:I102"/>
    <mergeCell ref="H103:I103"/>
    <mergeCell ref="F104:G105"/>
    <mergeCell ref="H104:I105"/>
    <mergeCell ref="H112:I112"/>
    <mergeCell ref="H113:I114"/>
    <mergeCell ref="J113:J114"/>
    <mergeCell ref="K113:K114"/>
    <mergeCell ref="L113:L114"/>
    <mergeCell ref="F115:G116"/>
    <mergeCell ref="H115:I116"/>
    <mergeCell ref="J115:J116"/>
    <mergeCell ref="K115:K116"/>
    <mergeCell ref="L115:L116"/>
    <mergeCell ref="K109:K110"/>
    <mergeCell ref="L109:L110"/>
    <mergeCell ref="A111:A116"/>
    <mergeCell ref="F111:G111"/>
    <mergeCell ref="H111:L111"/>
    <mergeCell ref="B112:B114"/>
    <mergeCell ref="C112:C114"/>
    <mergeCell ref="D112:D114"/>
    <mergeCell ref="E112:E114"/>
    <mergeCell ref="F112:G114"/>
    <mergeCell ref="D123:D124"/>
    <mergeCell ref="E123:E124"/>
    <mergeCell ref="F123:G124"/>
    <mergeCell ref="H123:I123"/>
    <mergeCell ref="H124:I124"/>
    <mergeCell ref="F125:G126"/>
    <mergeCell ref="H125:I126"/>
    <mergeCell ref="F120:G121"/>
    <mergeCell ref="H120:I121"/>
    <mergeCell ref="J120:J121"/>
    <mergeCell ref="K120:K121"/>
    <mergeCell ref="L120:L121"/>
    <mergeCell ref="A122:A126"/>
    <mergeCell ref="F122:G122"/>
    <mergeCell ref="H122:L122"/>
    <mergeCell ref="B123:B124"/>
    <mergeCell ref="C123:C124"/>
    <mergeCell ref="A117:A121"/>
    <mergeCell ref="F117:G117"/>
    <mergeCell ref="H117:L117"/>
    <mergeCell ref="B118:B119"/>
    <mergeCell ref="C118:C119"/>
    <mergeCell ref="D118:D119"/>
    <mergeCell ref="E118:E119"/>
    <mergeCell ref="F118:G119"/>
    <mergeCell ref="H118:I118"/>
    <mergeCell ref="H119:I119"/>
    <mergeCell ref="K130:K131"/>
    <mergeCell ref="L130:L131"/>
    <mergeCell ref="A132:A136"/>
    <mergeCell ref="F132:G132"/>
    <mergeCell ref="H132:L132"/>
    <mergeCell ref="B133:B134"/>
    <mergeCell ref="C133:C134"/>
    <mergeCell ref="D133:D134"/>
    <mergeCell ref="E133:E134"/>
    <mergeCell ref="F133:G134"/>
    <mergeCell ref="F128:G129"/>
    <mergeCell ref="H128:I128"/>
    <mergeCell ref="H129:I129"/>
    <mergeCell ref="F130:G131"/>
    <mergeCell ref="H130:I131"/>
    <mergeCell ref="J130:J131"/>
    <mergeCell ref="J125:J126"/>
    <mergeCell ref="K125:K126"/>
    <mergeCell ref="L125:L126"/>
    <mergeCell ref="A127:A131"/>
    <mergeCell ref="F127:G127"/>
    <mergeCell ref="H127:L127"/>
    <mergeCell ref="B128:B129"/>
    <mergeCell ref="C128:C129"/>
    <mergeCell ref="D128:D129"/>
    <mergeCell ref="E128:E129"/>
    <mergeCell ref="H139:I139"/>
    <mergeCell ref="F140:G141"/>
    <mergeCell ref="H140:I141"/>
    <mergeCell ref="J140:J141"/>
    <mergeCell ref="K140:K141"/>
    <mergeCell ref="L140:L141"/>
    <mergeCell ref="L135:L136"/>
    <mergeCell ref="A137:A141"/>
    <mergeCell ref="F137:G137"/>
    <mergeCell ref="H137:L137"/>
    <mergeCell ref="B138:B139"/>
    <mergeCell ref="C138:C139"/>
    <mergeCell ref="D138:D139"/>
    <mergeCell ref="E138:E139"/>
    <mergeCell ref="F138:G139"/>
    <mergeCell ref="H138:I138"/>
    <mergeCell ref="H133:I133"/>
    <mergeCell ref="H134:I134"/>
    <mergeCell ref="F135:G136"/>
    <mergeCell ref="H135:I136"/>
    <mergeCell ref="J135:J136"/>
    <mergeCell ref="K135:K136"/>
    <mergeCell ref="F145:G146"/>
    <mergeCell ref="H145:I146"/>
    <mergeCell ref="J145:J146"/>
    <mergeCell ref="K145:K146"/>
    <mergeCell ref="L145:L146"/>
    <mergeCell ref="A147:A151"/>
    <mergeCell ref="F147:G147"/>
    <mergeCell ref="H147:L147"/>
    <mergeCell ref="B148:B149"/>
    <mergeCell ref="C148:C149"/>
    <mergeCell ref="A142:A146"/>
    <mergeCell ref="F142:G142"/>
    <mergeCell ref="H142:L142"/>
    <mergeCell ref="B143:B144"/>
    <mergeCell ref="C143:C144"/>
    <mergeCell ref="D143:D144"/>
    <mergeCell ref="E143:E144"/>
    <mergeCell ref="F143:G144"/>
    <mergeCell ref="H143:I143"/>
    <mergeCell ref="H144:I144"/>
    <mergeCell ref="F153:G155"/>
    <mergeCell ref="H153:I153"/>
    <mergeCell ref="H154:I155"/>
    <mergeCell ref="J154:J155"/>
    <mergeCell ref="K154:K155"/>
    <mergeCell ref="L154:L155"/>
    <mergeCell ref="J150:J151"/>
    <mergeCell ref="K150:K151"/>
    <mergeCell ref="L150:L151"/>
    <mergeCell ref="A152:A157"/>
    <mergeCell ref="F152:G152"/>
    <mergeCell ref="H152:L152"/>
    <mergeCell ref="B153:B155"/>
    <mergeCell ref="C153:C155"/>
    <mergeCell ref="D153:D155"/>
    <mergeCell ref="E153:E155"/>
    <mergeCell ref="D148:D149"/>
    <mergeCell ref="E148:E149"/>
    <mergeCell ref="F148:G149"/>
    <mergeCell ref="H148:I148"/>
    <mergeCell ref="H149:I149"/>
    <mergeCell ref="F150:G151"/>
    <mergeCell ref="H150:I151"/>
    <mergeCell ref="D159:D160"/>
    <mergeCell ref="E159:E160"/>
    <mergeCell ref="F159:G160"/>
    <mergeCell ref="H159:I159"/>
    <mergeCell ref="H160:I160"/>
    <mergeCell ref="F161:G162"/>
    <mergeCell ref="H161:I162"/>
    <mergeCell ref="F156:G157"/>
    <mergeCell ref="H156:I157"/>
    <mergeCell ref="J156:J157"/>
    <mergeCell ref="K156:K157"/>
    <mergeCell ref="L156:L157"/>
    <mergeCell ref="A158:A162"/>
    <mergeCell ref="F158:G158"/>
    <mergeCell ref="H158:L158"/>
    <mergeCell ref="B159:B160"/>
    <mergeCell ref="C159:C160"/>
    <mergeCell ref="K166:K167"/>
    <mergeCell ref="L166:L167"/>
    <mergeCell ref="A168:A172"/>
    <mergeCell ref="F168:G168"/>
    <mergeCell ref="H168:L168"/>
    <mergeCell ref="B169:B170"/>
    <mergeCell ref="C169:C170"/>
    <mergeCell ref="D169:D170"/>
    <mergeCell ref="E169:E170"/>
    <mergeCell ref="F169:G170"/>
    <mergeCell ref="F164:G165"/>
    <mergeCell ref="H164:I164"/>
    <mergeCell ref="H165:I165"/>
    <mergeCell ref="F166:G167"/>
    <mergeCell ref="H166:I167"/>
    <mergeCell ref="J166:J167"/>
    <mergeCell ref="J161:J162"/>
    <mergeCell ref="K161:K162"/>
    <mergeCell ref="L161:L162"/>
    <mergeCell ref="A163:A167"/>
    <mergeCell ref="F163:G163"/>
    <mergeCell ref="H163:L163"/>
    <mergeCell ref="B164:B165"/>
    <mergeCell ref="C164:C165"/>
    <mergeCell ref="D164:D165"/>
    <mergeCell ref="E164:E165"/>
    <mergeCell ref="H175:I175"/>
    <mergeCell ref="F176:G177"/>
    <mergeCell ref="H176:I177"/>
    <mergeCell ref="J176:J177"/>
    <mergeCell ref="K176:K177"/>
    <mergeCell ref="L176:L177"/>
    <mergeCell ref="L171:L172"/>
    <mergeCell ref="A173:A177"/>
    <mergeCell ref="F173:G173"/>
    <mergeCell ref="H173:L173"/>
    <mergeCell ref="B174:B175"/>
    <mergeCell ref="C174:C175"/>
    <mergeCell ref="D174:D175"/>
    <mergeCell ref="E174:E175"/>
    <mergeCell ref="F174:G175"/>
    <mergeCell ref="H174:I174"/>
    <mergeCell ref="H169:I169"/>
    <mergeCell ref="H170:I170"/>
    <mergeCell ref="F171:G172"/>
    <mergeCell ref="H171:I172"/>
    <mergeCell ref="J171:J172"/>
    <mergeCell ref="K171:K172"/>
    <mergeCell ref="F181:G182"/>
    <mergeCell ref="H181:I182"/>
    <mergeCell ref="J181:J182"/>
    <mergeCell ref="K181:K182"/>
    <mergeCell ref="L181:L182"/>
    <mergeCell ref="A183:A187"/>
    <mergeCell ref="F183:G183"/>
    <mergeCell ref="H183:L183"/>
    <mergeCell ref="B184:B185"/>
    <mergeCell ref="C184:C185"/>
    <mergeCell ref="A178:A182"/>
    <mergeCell ref="F178:G178"/>
    <mergeCell ref="H178:L178"/>
    <mergeCell ref="B179:B180"/>
    <mergeCell ref="C179:C180"/>
    <mergeCell ref="D179:D180"/>
    <mergeCell ref="E179:E180"/>
    <mergeCell ref="F179:G180"/>
    <mergeCell ref="H179:I179"/>
    <mergeCell ref="H180:I180"/>
    <mergeCell ref="J186:J187"/>
    <mergeCell ref="K186:K187"/>
    <mergeCell ref="L186:L187"/>
    <mergeCell ref="D184:D185"/>
    <mergeCell ref="E184:E185"/>
    <mergeCell ref="F184:G185"/>
    <mergeCell ref="H184:I184"/>
    <mergeCell ref="H185:I185"/>
    <mergeCell ref="F186:G187"/>
    <mergeCell ref="H186:I187"/>
    <mergeCell ref="H194:I194"/>
    <mergeCell ref="H195:I195"/>
    <mergeCell ref="F196:G197"/>
    <mergeCell ref="H196:I197"/>
    <mergeCell ref="J196:J197"/>
    <mergeCell ref="K196:K197"/>
    <mergeCell ref="K191:K192"/>
    <mergeCell ref="L191:L192"/>
    <mergeCell ref="A193:A197"/>
    <mergeCell ref="F193:G193"/>
    <mergeCell ref="H193:L193"/>
    <mergeCell ref="B194:B195"/>
    <mergeCell ref="C194:C195"/>
    <mergeCell ref="D194:D195"/>
    <mergeCell ref="E194:E195"/>
    <mergeCell ref="F194:G195"/>
    <mergeCell ref="F189:G190"/>
    <mergeCell ref="H189:I189"/>
    <mergeCell ref="H190:I190"/>
    <mergeCell ref="F191:G192"/>
    <mergeCell ref="H191:I192"/>
    <mergeCell ref="J191:J192"/>
    <mergeCell ref="A188:A192"/>
    <mergeCell ref="F188:G188"/>
    <mergeCell ref="H188:L188"/>
    <mergeCell ref="B189:B190"/>
    <mergeCell ref="C189:C190"/>
    <mergeCell ref="D189:D190"/>
    <mergeCell ref="E189:E190"/>
    <mergeCell ref="H200:I201"/>
    <mergeCell ref="J200:J201"/>
    <mergeCell ref="K200:K201"/>
    <mergeCell ref="L200:L201"/>
    <mergeCell ref="F202:G203"/>
    <mergeCell ref="H202:I203"/>
    <mergeCell ref="J202:J203"/>
    <mergeCell ref="K202:K203"/>
    <mergeCell ref="L202:L203"/>
    <mergeCell ref="L196:L197"/>
    <mergeCell ref="A198:A203"/>
    <mergeCell ref="F198:G198"/>
    <mergeCell ref="H198:L198"/>
    <mergeCell ref="B199:B201"/>
    <mergeCell ref="C199:C201"/>
    <mergeCell ref="D199:D201"/>
    <mergeCell ref="E199:E201"/>
    <mergeCell ref="F199:G201"/>
    <mergeCell ref="H199:I199"/>
    <mergeCell ref="F207:G208"/>
    <mergeCell ref="H207:I208"/>
    <mergeCell ref="J207:J208"/>
    <mergeCell ref="K207:K208"/>
    <mergeCell ref="L207:L208"/>
    <mergeCell ref="A209:A213"/>
    <mergeCell ref="F209:G209"/>
    <mergeCell ref="H209:L209"/>
    <mergeCell ref="B210:B211"/>
    <mergeCell ref="C210:C211"/>
    <mergeCell ref="A204:A208"/>
    <mergeCell ref="F204:G204"/>
    <mergeCell ref="H204:L204"/>
    <mergeCell ref="B205:B206"/>
    <mergeCell ref="C205:C206"/>
    <mergeCell ref="D205:D206"/>
    <mergeCell ref="E205:E206"/>
    <mergeCell ref="F205:G206"/>
    <mergeCell ref="H205:I205"/>
    <mergeCell ref="H206:I206"/>
    <mergeCell ref="F215:G216"/>
    <mergeCell ref="H215:I215"/>
    <mergeCell ref="H216:I216"/>
    <mergeCell ref="F217:G218"/>
    <mergeCell ref="H217:I218"/>
    <mergeCell ref="J217:J218"/>
    <mergeCell ref="J212:J213"/>
    <mergeCell ref="K212:K213"/>
    <mergeCell ref="L212:L213"/>
    <mergeCell ref="A214:A218"/>
    <mergeCell ref="F214:G214"/>
    <mergeCell ref="H214:L214"/>
    <mergeCell ref="B215:B216"/>
    <mergeCell ref="C215:C216"/>
    <mergeCell ref="D215:D216"/>
    <mergeCell ref="E215:E216"/>
    <mergeCell ref="D210:D211"/>
    <mergeCell ref="E210:E211"/>
    <mergeCell ref="F210:G211"/>
    <mergeCell ref="H210:I210"/>
    <mergeCell ref="H211:I211"/>
    <mergeCell ref="F212:G213"/>
    <mergeCell ref="H212:I213"/>
    <mergeCell ref="H220:I220"/>
    <mergeCell ref="H221:I222"/>
    <mergeCell ref="J221:J222"/>
    <mergeCell ref="K221:K222"/>
    <mergeCell ref="L221:L222"/>
    <mergeCell ref="F223:G224"/>
    <mergeCell ref="H223:I224"/>
    <mergeCell ref="J223:J224"/>
    <mergeCell ref="K223:K224"/>
    <mergeCell ref="L223:L224"/>
    <mergeCell ref="K217:K218"/>
    <mergeCell ref="L217:L218"/>
    <mergeCell ref="A219:A224"/>
    <mergeCell ref="F219:G219"/>
    <mergeCell ref="H219:L219"/>
    <mergeCell ref="B220:B222"/>
    <mergeCell ref="C220:C222"/>
    <mergeCell ref="D220:D222"/>
    <mergeCell ref="E220:E222"/>
    <mergeCell ref="F220:G222"/>
    <mergeCell ref="D231:D232"/>
    <mergeCell ref="E231:E232"/>
    <mergeCell ref="F231:G232"/>
    <mergeCell ref="H231:I231"/>
    <mergeCell ref="H232:I232"/>
    <mergeCell ref="F233:G234"/>
    <mergeCell ref="H233:I234"/>
    <mergeCell ref="F228:G229"/>
    <mergeCell ref="H228:I229"/>
    <mergeCell ref="J228:J229"/>
    <mergeCell ref="K228:K229"/>
    <mergeCell ref="L228:L229"/>
    <mergeCell ref="A230:A234"/>
    <mergeCell ref="F230:G230"/>
    <mergeCell ref="H230:L230"/>
    <mergeCell ref="B231:B232"/>
    <mergeCell ref="C231:C232"/>
    <mergeCell ref="A225:A229"/>
    <mergeCell ref="F225:G225"/>
    <mergeCell ref="H225:L225"/>
    <mergeCell ref="B226:B227"/>
    <mergeCell ref="C226:C227"/>
    <mergeCell ref="D226:D227"/>
    <mergeCell ref="E226:E227"/>
    <mergeCell ref="F226:G227"/>
    <mergeCell ref="H226:I226"/>
    <mergeCell ref="H227:I227"/>
    <mergeCell ref="F239:G240"/>
    <mergeCell ref="H239:I240"/>
    <mergeCell ref="J239:J240"/>
    <mergeCell ref="K239:K240"/>
    <mergeCell ref="L239:L240"/>
    <mergeCell ref="A241:A245"/>
    <mergeCell ref="F241:G241"/>
    <mergeCell ref="H241:L241"/>
    <mergeCell ref="B242:B243"/>
    <mergeCell ref="C242:C243"/>
    <mergeCell ref="F236:G238"/>
    <mergeCell ref="H236:I236"/>
    <mergeCell ref="H237:I238"/>
    <mergeCell ref="J237:J238"/>
    <mergeCell ref="K237:K238"/>
    <mergeCell ref="L237:L238"/>
    <mergeCell ref="J233:J234"/>
    <mergeCell ref="K233:K234"/>
    <mergeCell ref="L233:L234"/>
    <mergeCell ref="A235:A240"/>
    <mergeCell ref="F235:G235"/>
    <mergeCell ref="H235:L235"/>
    <mergeCell ref="B236:B238"/>
    <mergeCell ref="C236:C238"/>
    <mergeCell ref="D236:D238"/>
    <mergeCell ref="E236:E238"/>
    <mergeCell ref="F247:G248"/>
    <mergeCell ref="H247:I247"/>
    <mergeCell ref="H248:I248"/>
    <mergeCell ref="F249:G250"/>
    <mergeCell ref="H249:I250"/>
    <mergeCell ref="J249:J250"/>
    <mergeCell ref="J244:J245"/>
    <mergeCell ref="K244:K245"/>
    <mergeCell ref="L244:L245"/>
    <mergeCell ref="A246:A250"/>
    <mergeCell ref="F246:G246"/>
    <mergeCell ref="H246:L246"/>
    <mergeCell ref="B247:B248"/>
    <mergeCell ref="C247:C248"/>
    <mergeCell ref="D247:D248"/>
    <mergeCell ref="E247:E248"/>
    <mergeCell ref="D242:D243"/>
    <mergeCell ref="E242:E243"/>
    <mergeCell ref="F242:G243"/>
    <mergeCell ref="H242:I242"/>
    <mergeCell ref="H243:I243"/>
    <mergeCell ref="F244:G245"/>
    <mergeCell ref="H244:I245"/>
    <mergeCell ref="H252:I252"/>
    <mergeCell ref="H253:I254"/>
    <mergeCell ref="J253:J254"/>
    <mergeCell ref="K253:K254"/>
    <mergeCell ref="L253:L254"/>
    <mergeCell ref="F255:G256"/>
    <mergeCell ref="H255:I256"/>
    <mergeCell ref="J255:J256"/>
    <mergeCell ref="K255:K256"/>
    <mergeCell ref="L255:L256"/>
    <mergeCell ref="K249:K250"/>
    <mergeCell ref="L249:L250"/>
    <mergeCell ref="A251:A256"/>
    <mergeCell ref="F251:G251"/>
    <mergeCell ref="H251:L251"/>
    <mergeCell ref="B252:B254"/>
    <mergeCell ref="C252:C254"/>
    <mergeCell ref="D252:D254"/>
    <mergeCell ref="E252:E254"/>
    <mergeCell ref="F252:G254"/>
    <mergeCell ref="D263:D264"/>
    <mergeCell ref="E263:E264"/>
    <mergeCell ref="F263:G264"/>
    <mergeCell ref="H263:I263"/>
    <mergeCell ref="H264:I264"/>
    <mergeCell ref="F265:G266"/>
    <mergeCell ref="H265:I266"/>
    <mergeCell ref="F260:G261"/>
    <mergeCell ref="H260:I261"/>
    <mergeCell ref="J260:J261"/>
    <mergeCell ref="K260:K261"/>
    <mergeCell ref="L260:L261"/>
    <mergeCell ref="A262:A266"/>
    <mergeCell ref="F262:G262"/>
    <mergeCell ref="H262:L262"/>
    <mergeCell ref="B263:B264"/>
    <mergeCell ref="C263:C264"/>
    <mergeCell ref="A257:A261"/>
    <mergeCell ref="F257:G257"/>
    <mergeCell ref="H257:L257"/>
    <mergeCell ref="B258:B259"/>
    <mergeCell ref="C258:C259"/>
    <mergeCell ref="D258:D259"/>
    <mergeCell ref="E258:E259"/>
    <mergeCell ref="F258:G259"/>
    <mergeCell ref="H258:I258"/>
    <mergeCell ref="H259:I259"/>
    <mergeCell ref="K270:K271"/>
    <mergeCell ref="L270:L271"/>
    <mergeCell ref="A272:A276"/>
    <mergeCell ref="F272:G272"/>
    <mergeCell ref="H272:L272"/>
    <mergeCell ref="B273:B274"/>
    <mergeCell ref="C273:C274"/>
    <mergeCell ref="D273:D274"/>
    <mergeCell ref="E273:E274"/>
    <mergeCell ref="F273:G274"/>
    <mergeCell ref="F268:G269"/>
    <mergeCell ref="H268:I268"/>
    <mergeCell ref="H269:I269"/>
    <mergeCell ref="F270:G271"/>
    <mergeCell ref="H270:I271"/>
    <mergeCell ref="J270:J271"/>
    <mergeCell ref="J265:J266"/>
    <mergeCell ref="K265:K266"/>
    <mergeCell ref="L265:L266"/>
    <mergeCell ref="A267:A271"/>
    <mergeCell ref="F267:G267"/>
    <mergeCell ref="H267:L267"/>
    <mergeCell ref="B268:B269"/>
    <mergeCell ref="C268:C269"/>
    <mergeCell ref="D268:D269"/>
    <mergeCell ref="E268:E269"/>
    <mergeCell ref="H279:I279"/>
    <mergeCell ref="F280:G281"/>
    <mergeCell ref="H280:I281"/>
    <mergeCell ref="J280:J281"/>
    <mergeCell ref="K280:K281"/>
    <mergeCell ref="L280:L281"/>
    <mergeCell ref="L275:L276"/>
    <mergeCell ref="A277:A281"/>
    <mergeCell ref="F277:G277"/>
    <mergeCell ref="H277:L277"/>
    <mergeCell ref="B278:B279"/>
    <mergeCell ref="C278:C279"/>
    <mergeCell ref="D278:D279"/>
    <mergeCell ref="E278:E279"/>
    <mergeCell ref="F278:G279"/>
    <mergeCell ref="H278:I278"/>
    <mergeCell ref="H273:I273"/>
    <mergeCell ref="H274:I274"/>
    <mergeCell ref="F275:G276"/>
    <mergeCell ref="H275:I276"/>
    <mergeCell ref="J275:J276"/>
    <mergeCell ref="K275:K276"/>
    <mergeCell ref="D288:D289"/>
    <mergeCell ref="E288:E289"/>
    <mergeCell ref="F288:G289"/>
    <mergeCell ref="H288:I288"/>
    <mergeCell ref="H289:I289"/>
    <mergeCell ref="F290:G291"/>
    <mergeCell ref="H290:I291"/>
    <mergeCell ref="F285:G286"/>
    <mergeCell ref="H285:I286"/>
    <mergeCell ref="J285:J286"/>
    <mergeCell ref="K285:K286"/>
    <mergeCell ref="L285:L286"/>
    <mergeCell ref="A287:A291"/>
    <mergeCell ref="F287:G287"/>
    <mergeCell ref="H287:L287"/>
    <mergeCell ref="B288:B289"/>
    <mergeCell ref="C288:C289"/>
    <mergeCell ref="A282:A286"/>
    <mergeCell ref="F282:G282"/>
    <mergeCell ref="H282:L282"/>
    <mergeCell ref="B283:B284"/>
    <mergeCell ref="C283:C284"/>
    <mergeCell ref="D283:D284"/>
    <mergeCell ref="E283:E284"/>
    <mergeCell ref="F283:G284"/>
    <mergeCell ref="H283:I283"/>
    <mergeCell ref="H284:I284"/>
    <mergeCell ref="K295:K296"/>
    <mergeCell ref="L295:L296"/>
    <mergeCell ref="A297:A301"/>
    <mergeCell ref="F297:G297"/>
    <mergeCell ref="H297:L297"/>
    <mergeCell ref="B298:B299"/>
    <mergeCell ref="C298:C299"/>
    <mergeCell ref="D298:D299"/>
    <mergeCell ref="E298:E299"/>
    <mergeCell ref="F298:G299"/>
    <mergeCell ref="F293:G294"/>
    <mergeCell ref="H293:I293"/>
    <mergeCell ref="H294:I294"/>
    <mergeCell ref="F295:G296"/>
    <mergeCell ref="H295:I296"/>
    <mergeCell ref="J295:J296"/>
    <mergeCell ref="J290:J291"/>
    <mergeCell ref="K290:K291"/>
    <mergeCell ref="L290:L291"/>
    <mergeCell ref="A292:A296"/>
    <mergeCell ref="F292:G292"/>
    <mergeCell ref="H292:L292"/>
    <mergeCell ref="B293:B294"/>
    <mergeCell ref="C293:C294"/>
    <mergeCell ref="D293:D294"/>
    <mergeCell ref="E293:E294"/>
    <mergeCell ref="H304:I304"/>
    <mergeCell ref="F305:G306"/>
    <mergeCell ref="H305:I306"/>
    <mergeCell ref="J305:J306"/>
    <mergeCell ref="K305:K306"/>
    <mergeCell ref="L305:L306"/>
    <mergeCell ref="L300:L301"/>
    <mergeCell ref="A302:A306"/>
    <mergeCell ref="F302:G302"/>
    <mergeCell ref="H302:L302"/>
    <mergeCell ref="B303:B304"/>
    <mergeCell ref="C303:C304"/>
    <mergeCell ref="D303:D304"/>
    <mergeCell ref="E303:E304"/>
    <mergeCell ref="F303:G304"/>
    <mergeCell ref="H303:I303"/>
    <mergeCell ref="H298:I298"/>
    <mergeCell ref="H299:I299"/>
    <mergeCell ref="F300:G301"/>
    <mergeCell ref="H300:I301"/>
    <mergeCell ref="J300:J301"/>
    <mergeCell ref="K300:K301"/>
    <mergeCell ref="D313:D314"/>
    <mergeCell ref="E313:E314"/>
    <mergeCell ref="F313:G314"/>
    <mergeCell ref="H313:I313"/>
    <mergeCell ref="H314:I314"/>
    <mergeCell ref="F315:G316"/>
    <mergeCell ref="H315:I316"/>
    <mergeCell ref="F310:G311"/>
    <mergeCell ref="H310:I311"/>
    <mergeCell ref="J310:J311"/>
    <mergeCell ref="K310:K311"/>
    <mergeCell ref="L310:L311"/>
    <mergeCell ref="A312:A316"/>
    <mergeCell ref="F312:G312"/>
    <mergeCell ref="H312:L312"/>
    <mergeCell ref="B313:B314"/>
    <mergeCell ref="C313:C314"/>
    <mergeCell ref="A307:A311"/>
    <mergeCell ref="F307:G307"/>
    <mergeCell ref="H307:L307"/>
    <mergeCell ref="B308:B309"/>
    <mergeCell ref="C308:C309"/>
    <mergeCell ref="D308:D309"/>
    <mergeCell ref="E308:E309"/>
    <mergeCell ref="F308:G309"/>
    <mergeCell ref="H308:I308"/>
    <mergeCell ref="H309:I309"/>
    <mergeCell ref="F321:G322"/>
    <mergeCell ref="H321:I322"/>
    <mergeCell ref="J321:J322"/>
    <mergeCell ref="K321:K322"/>
    <mergeCell ref="L321:L322"/>
    <mergeCell ref="A323:A327"/>
    <mergeCell ref="F323:G323"/>
    <mergeCell ref="H323:L323"/>
    <mergeCell ref="B324:B325"/>
    <mergeCell ref="C324:C325"/>
    <mergeCell ref="F318:G320"/>
    <mergeCell ref="H318:I318"/>
    <mergeCell ref="H319:I320"/>
    <mergeCell ref="J319:J320"/>
    <mergeCell ref="K319:K320"/>
    <mergeCell ref="L319:L320"/>
    <mergeCell ref="J315:J316"/>
    <mergeCell ref="K315:K316"/>
    <mergeCell ref="L315:L316"/>
    <mergeCell ref="A317:A322"/>
    <mergeCell ref="F317:G317"/>
    <mergeCell ref="H317:L317"/>
    <mergeCell ref="B318:B320"/>
    <mergeCell ref="C318:C320"/>
    <mergeCell ref="D318:D320"/>
    <mergeCell ref="E318:E320"/>
    <mergeCell ref="F329:G330"/>
    <mergeCell ref="H329:I329"/>
    <mergeCell ref="H330:I330"/>
    <mergeCell ref="F331:G332"/>
    <mergeCell ref="H331:I332"/>
    <mergeCell ref="J331:J332"/>
    <mergeCell ref="J326:J327"/>
    <mergeCell ref="K326:K327"/>
    <mergeCell ref="L326:L327"/>
    <mergeCell ref="A328:A332"/>
    <mergeCell ref="F328:G328"/>
    <mergeCell ref="H328:L328"/>
    <mergeCell ref="B329:B330"/>
    <mergeCell ref="C329:C330"/>
    <mergeCell ref="D329:D330"/>
    <mergeCell ref="E329:E330"/>
    <mergeCell ref="D324:D325"/>
    <mergeCell ref="E324:E325"/>
    <mergeCell ref="F324:G325"/>
    <mergeCell ref="H324:I324"/>
    <mergeCell ref="H325:I325"/>
    <mergeCell ref="F326:G327"/>
    <mergeCell ref="H326:I327"/>
    <mergeCell ref="H334:I334"/>
    <mergeCell ref="H335:I336"/>
    <mergeCell ref="J335:J336"/>
    <mergeCell ref="K335:K336"/>
    <mergeCell ref="L335:L336"/>
    <mergeCell ref="F337:G338"/>
    <mergeCell ref="H337:I338"/>
    <mergeCell ref="J337:J338"/>
    <mergeCell ref="K337:K338"/>
    <mergeCell ref="L337:L338"/>
    <mergeCell ref="K331:K332"/>
    <mergeCell ref="L331:L332"/>
    <mergeCell ref="A333:A338"/>
    <mergeCell ref="F333:G333"/>
    <mergeCell ref="H333:L333"/>
    <mergeCell ref="B334:B336"/>
    <mergeCell ref="C334:C336"/>
    <mergeCell ref="D334:D336"/>
    <mergeCell ref="E334:E336"/>
    <mergeCell ref="F334:G336"/>
    <mergeCell ref="J341:J342"/>
    <mergeCell ref="K341:K342"/>
    <mergeCell ref="L341:L342"/>
    <mergeCell ref="F343:G344"/>
    <mergeCell ref="H343:I344"/>
    <mergeCell ref="J343:J344"/>
    <mergeCell ref="K343:K344"/>
    <mergeCell ref="L343:L344"/>
    <mergeCell ref="A339:A344"/>
    <mergeCell ref="F339:G339"/>
    <mergeCell ref="H339:L339"/>
    <mergeCell ref="B340:B342"/>
    <mergeCell ref="C340:C342"/>
    <mergeCell ref="D340:D342"/>
    <mergeCell ref="E340:E342"/>
    <mergeCell ref="F340:G342"/>
    <mergeCell ref="H340:I340"/>
    <mergeCell ref="H341:I342"/>
    <mergeCell ref="F348:G349"/>
    <mergeCell ref="H348:I349"/>
    <mergeCell ref="J348:J349"/>
    <mergeCell ref="K348:K349"/>
    <mergeCell ref="L348:L349"/>
    <mergeCell ref="A350:A354"/>
    <mergeCell ref="F350:G350"/>
    <mergeCell ref="H350:L350"/>
    <mergeCell ref="B351:B352"/>
    <mergeCell ref="C351:C352"/>
    <mergeCell ref="A345:A349"/>
    <mergeCell ref="F345:G345"/>
    <mergeCell ref="H345:L345"/>
    <mergeCell ref="B346:B347"/>
    <mergeCell ref="C346:C347"/>
    <mergeCell ref="D346:D347"/>
    <mergeCell ref="E346:E347"/>
    <mergeCell ref="F346:G347"/>
    <mergeCell ref="H346:I346"/>
    <mergeCell ref="H347:I347"/>
    <mergeCell ref="J353:J354"/>
    <mergeCell ref="K353:K354"/>
    <mergeCell ref="L353:L354"/>
    <mergeCell ref="A355:A359"/>
    <mergeCell ref="F355:G355"/>
    <mergeCell ref="H355:L355"/>
    <mergeCell ref="B356:B357"/>
    <mergeCell ref="C356:C357"/>
    <mergeCell ref="D356:D357"/>
    <mergeCell ref="E356:E357"/>
    <mergeCell ref="D351:D352"/>
    <mergeCell ref="E351:E352"/>
    <mergeCell ref="F351:G352"/>
    <mergeCell ref="H351:I351"/>
    <mergeCell ref="H352:I352"/>
    <mergeCell ref="F353:G354"/>
    <mergeCell ref="H353:I354"/>
    <mergeCell ref="H361:I361"/>
    <mergeCell ref="H362:I362"/>
    <mergeCell ref="F363:G364"/>
    <mergeCell ref="H363:I364"/>
    <mergeCell ref="J363:J364"/>
    <mergeCell ref="K363:K364"/>
    <mergeCell ref="K358:K359"/>
    <mergeCell ref="L358:L359"/>
    <mergeCell ref="A360:A364"/>
    <mergeCell ref="F360:G360"/>
    <mergeCell ref="H360:L360"/>
    <mergeCell ref="B361:B362"/>
    <mergeCell ref="C361:C362"/>
    <mergeCell ref="D361:D362"/>
    <mergeCell ref="E361:E362"/>
    <mergeCell ref="F361:G362"/>
    <mergeCell ref="F356:G357"/>
    <mergeCell ref="H356:I356"/>
    <mergeCell ref="H357:I357"/>
    <mergeCell ref="F358:G359"/>
    <mergeCell ref="H358:I359"/>
    <mergeCell ref="J358:J359"/>
    <mergeCell ref="F379:G380"/>
    <mergeCell ref="H379:I380"/>
    <mergeCell ref="J379:J380"/>
    <mergeCell ref="K379:K380"/>
    <mergeCell ref="L379:L380"/>
    <mergeCell ref="D376:D378"/>
    <mergeCell ref="E376:E378"/>
    <mergeCell ref="F376:G378"/>
    <mergeCell ref="H376:I376"/>
    <mergeCell ref="L363:L364"/>
    <mergeCell ref="A365:A369"/>
    <mergeCell ref="F365:G365"/>
    <mergeCell ref="H365:L365"/>
    <mergeCell ref="B366:B367"/>
    <mergeCell ref="C366:C367"/>
    <mergeCell ref="D366:D367"/>
    <mergeCell ref="E366:E367"/>
    <mergeCell ref="F366:G367"/>
    <mergeCell ref="H366:I366"/>
    <mergeCell ref="F375:G375"/>
    <mergeCell ref="H375:L375"/>
    <mergeCell ref="B376:B378"/>
    <mergeCell ref="C376:C378"/>
    <mergeCell ref="A370:A374"/>
    <mergeCell ref="F370:G370"/>
    <mergeCell ref="H370:L370"/>
    <mergeCell ref="B371:B372"/>
    <mergeCell ref="C371:C372"/>
    <mergeCell ref="D371:D372"/>
    <mergeCell ref="E371:E372"/>
    <mergeCell ref="F371:G372"/>
    <mergeCell ref="H371:I371"/>
    <mergeCell ref="H372:I372"/>
    <mergeCell ref="H367:I367"/>
    <mergeCell ref="F368:G369"/>
    <mergeCell ref="H368:I369"/>
    <mergeCell ref="J368:J369"/>
    <mergeCell ref="K368:K369"/>
    <mergeCell ref="L368:L369"/>
    <mergeCell ref="K377:K378"/>
    <mergeCell ref="L377:L378"/>
    <mergeCell ref="A381:A385"/>
    <mergeCell ref="F381:G381"/>
    <mergeCell ref="H381:L381"/>
    <mergeCell ref="B382:B383"/>
    <mergeCell ref="C382:C383"/>
    <mergeCell ref="D382:D383"/>
    <mergeCell ref="E382:E383"/>
    <mergeCell ref="F382:G383"/>
    <mergeCell ref="H382:I382"/>
    <mergeCell ref="H383:I383"/>
    <mergeCell ref="A375:A380"/>
    <mergeCell ref="K394:K395"/>
    <mergeCell ref="L394:L395"/>
    <mergeCell ref="H377:I378"/>
    <mergeCell ref="J377:J378"/>
    <mergeCell ref="F373:G374"/>
    <mergeCell ref="H373:I374"/>
    <mergeCell ref="J373:J374"/>
    <mergeCell ref="K373:K374"/>
    <mergeCell ref="L373:L374"/>
    <mergeCell ref="D387:D388"/>
    <mergeCell ref="E387:E388"/>
    <mergeCell ref="F387:G388"/>
    <mergeCell ref="H387:I387"/>
    <mergeCell ref="H388:I388"/>
    <mergeCell ref="F389:G390"/>
    <mergeCell ref="H389:I390"/>
    <mergeCell ref="F384:G385"/>
    <mergeCell ref="H384:I385"/>
    <mergeCell ref="J384:J385"/>
    <mergeCell ref="K384:K385"/>
    <mergeCell ref="L384:L385"/>
    <mergeCell ref="F392:G393"/>
    <mergeCell ref="H392:I392"/>
    <mergeCell ref="H393:I393"/>
    <mergeCell ref="F394:G395"/>
    <mergeCell ref="H394:I395"/>
    <mergeCell ref="J394:J395"/>
    <mergeCell ref="J389:J390"/>
    <mergeCell ref="K389:K390"/>
    <mergeCell ref="L389:L390"/>
    <mergeCell ref="A391:A395"/>
    <mergeCell ref="F391:G391"/>
    <mergeCell ref="H391:L391"/>
    <mergeCell ref="B392:B393"/>
    <mergeCell ref="C392:C393"/>
    <mergeCell ref="D392:D393"/>
    <mergeCell ref="E392:E393"/>
    <mergeCell ref="A386:A390"/>
    <mergeCell ref="F386:G386"/>
    <mergeCell ref="H386:L386"/>
    <mergeCell ref="B387:B388"/>
    <mergeCell ref="C387:C388"/>
    <mergeCell ref="H403:I403"/>
    <mergeCell ref="F404:G405"/>
    <mergeCell ref="H404:I405"/>
    <mergeCell ref="J404:J405"/>
    <mergeCell ref="K404:K405"/>
    <mergeCell ref="L404:L405"/>
    <mergeCell ref="L399:L400"/>
    <mergeCell ref="A401:A405"/>
    <mergeCell ref="F401:G401"/>
    <mergeCell ref="H401:L401"/>
    <mergeCell ref="B402:B403"/>
    <mergeCell ref="C402:C403"/>
    <mergeCell ref="D402:D403"/>
    <mergeCell ref="E402:E403"/>
    <mergeCell ref="F402:G403"/>
    <mergeCell ref="H402:I402"/>
    <mergeCell ref="H397:I397"/>
    <mergeCell ref="H398:I398"/>
    <mergeCell ref="F399:G400"/>
    <mergeCell ref="H399:I400"/>
    <mergeCell ref="J399:J400"/>
    <mergeCell ref="K399:K400"/>
    <mergeCell ref="A396:A400"/>
    <mergeCell ref="F396:G396"/>
    <mergeCell ref="H396:L396"/>
    <mergeCell ref="B397:B398"/>
    <mergeCell ref="C397:C398"/>
    <mergeCell ref="D397:D398"/>
    <mergeCell ref="E397:E398"/>
    <mergeCell ref="F397:G398"/>
    <mergeCell ref="J408:J410"/>
    <mergeCell ref="K408:K410"/>
    <mergeCell ref="L408:L410"/>
    <mergeCell ref="F411:G412"/>
    <mergeCell ref="H411:I412"/>
    <mergeCell ref="J411:J412"/>
    <mergeCell ref="K411:K412"/>
    <mergeCell ref="L411:L412"/>
    <mergeCell ref="A406:A412"/>
    <mergeCell ref="F406:G406"/>
    <mergeCell ref="H406:L406"/>
    <mergeCell ref="B407:B410"/>
    <mergeCell ref="C407:C410"/>
    <mergeCell ref="D407:D410"/>
    <mergeCell ref="E407:E410"/>
    <mergeCell ref="F407:G410"/>
    <mergeCell ref="H407:I407"/>
    <mergeCell ref="H408:I410"/>
    <mergeCell ref="F416:G417"/>
    <mergeCell ref="H416:I417"/>
    <mergeCell ref="J416:J417"/>
    <mergeCell ref="K416:K417"/>
    <mergeCell ref="L416:L417"/>
    <mergeCell ref="A418:A422"/>
    <mergeCell ref="F418:G418"/>
    <mergeCell ref="H418:L418"/>
    <mergeCell ref="B419:B420"/>
    <mergeCell ref="C419:C420"/>
    <mergeCell ref="A413:A417"/>
    <mergeCell ref="F413:G413"/>
    <mergeCell ref="H413:L413"/>
    <mergeCell ref="B414:B415"/>
    <mergeCell ref="C414:C415"/>
    <mergeCell ref="D414:D415"/>
    <mergeCell ref="E414:E415"/>
    <mergeCell ref="F414:G415"/>
    <mergeCell ref="H414:I414"/>
    <mergeCell ref="H415:I415"/>
    <mergeCell ref="F424:G425"/>
    <mergeCell ref="H424:I424"/>
    <mergeCell ref="H425:I425"/>
    <mergeCell ref="F426:G427"/>
    <mergeCell ref="H426:I427"/>
    <mergeCell ref="J426:J427"/>
    <mergeCell ref="J421:J422"/>
    <mergeCell ref="K421:K422"/>
    <mergeCell ref="L421:L422"/>
    <mergeCell ref="A423:A427"/>
    <mergeCell ref="F423:G423"/>
    <mergeCell ref="H423:L423"/>
    <mergeCell ref="B424:B425"/>
    <mergeCell ref="C424:C425"/>
    <mergeCell ref="D424:D425"/>
    <mergeCell ref="E424:E425"/>
    <mergeCell ref="D419:D420"/>
    <mergeCell ref="E419:E420"/>
    <mergeCell ref="F419:G420"/>
    <mergeCell ref="H419:I419"/>
    <mergeCell ref="H420:I420"/>
    <mergeCell ref="F421:G422"/>
    <mergeCell ref="H421:I422"/>
    <mergeCell ref="H429:I429"/>
    <mergeCell ref="H430:I431"/>
    <mergeCell ref="J430:J431"/>
    <mergeCell ref="K430:K431"/>
    <mergeCell ref="L430:L431"/>
    <mergeCell ref="F432:G433"/>
    <mergeCell ref="H432:I433"/>
    <mergeCell ref="J432:J433"/>
    <mergeCell ref="K432:K433"/>
    <mergeCell ref="L432:L433"/>
    <mergeCell ref="K426:K427"/>
    <mergeCell ref="L426:L427"/>
    <mergeCell ref="A428:A433"/>
    <mergeCell ref="F428:G428"/>
    <mergeCell ref="H428:L428"/>
    <mergeCell ref="B429:B431"/>
    <mergeCell ref="C429:C431"/>
    <mergeCell ref="D429:D431"/>
    <mergeCell ref="E429:E431"/>
    <mergeCell ref="F429:G431"/>
    <mergeCell ref="J436:J437"/>
    <mergeCell ref="K436:K437"/>
    <mergeCell ref="L436:L437"/>
    <mergeCell ref="F438:G439"/>
    <mergeCell ref="H438:I439"/>
    <mergeCell ref="J438:J439"/>
    <mergeCell ref="K438:K439"/>
    <mergeCell ref="L438:L439"/>
    <mergeCell ref="A434:A439"/>
    <mergeCell ref="F434:G434"/>
    <mergeCell ref="H434:L434"/>
    <mergeCell ref="B435:B437"/>
    <mergeCell ref="C435:C437"/>
    <mergeCell ref="D435:D437"/>
    <mergeCell ref="E435:E437"/>
    <mergeCell ref="F435:G437"/>
    <mergeCell ref="H435:I435"/>
    <mergeCell ref="H436:I437"/>
    <mergeCell ref="D446:D447"/>
    <mergeCell ref="E446:E447"/>
    <mergeCell ref="F446:G447"/>
    <mergeCell ref="H446:I446"/>
    <mergeCell ref="H447:I447"/>
    <mergeCell ref="F448:G449"/>
    <mergeCell ref="H448:I449"/>
    <mergeCell ref="F443:G444"/>
    <mergeCell ref="H443:I444"/>
    <mergeCell ref="J443:J444"/>
    <mergeCell ref="K443:K444"/>
    <mergeCell ref="L443:L444"/>
    <mergeCell ref="A445:A449"/>
    <mergeCell ref="F445:G445"/>
    <mergeCell ref="H445:L445"/>
    <mergeCell ref="B446:B447"/>
    <mergeCell ref="C446:C447"/>
    <mergeCell ref="A440:A444"/>
    <mergeCell ref="F440:G440"/>
    <mergeCell ref="H440:L440"/>
    <mergeCell ref="B441:B442"/>
    <mergeCell ref="C441:C442"/>
    <mergeCell ref="D441:D442"/>
    <mergeCell ref="E441:E442"/>
    <mergeCell ref="F441:G442"/>
    <mergeCell ref="H441:I441"/>
    <mergeCell ref="H442:I442"/>
    <mergeCell ref="K453:K454"/>
    <mergeCell ref="L453:L454"/>
    <mergeCell ref="A455:A460"/>
    <mergeCell ref="F455:G455"/>
    <mergeCell ref="H455:L455"/>
    <mergeCell ref="B456:B458"/>
    <mergeCell ref="C456:C458"/>
    <mergeCell ref="D456:D458"/>
    <mergeCell ref="E456:E458"/>
    <mergeCell ref="F456:G458"/>
    <mergeCell ref="F451:G452"/>
    <mergeCell ref="H451:I451"/>
    <mergeCell ref="H452:I452"/>
    <mergeCell ref="F453:G454"/>
    <mergeCell ref="H453:I454"/>
    <mergeCell ref="J453:J454"/>
    <mergeCell ref="J448:J449"/>
    <mergeCell ref="K448:K449"/>
    <mergeCell ref="L448:L449"/>
    <mergeCell ref="A450:A454"/>
    <mergeCell ref="F450:G450"/>
    <mergeCell ref="H450:L450"/>
    <mergeCell ref="B451:B452"/>
    <mergeCell ref="C451:C452"/>
    <mergeCell ref="D451:D452"/>
    <mergeCell ref="E451:E452"/>
    <mergeCell ref="A466:A471"/>
    <mergeCell ref="F466:G466"/>
    <mergeCell ref="H466:L466"/>
    <mergeCell ref="B467:B469"/>
    <mergeCell ref="C467:C469"/>
    <mergeCell ref="A461:A465"/>
    <mergeCell ref="F461:G461"/>
    <mergeCell ref="H461:L461"/>
    <mergeCell ref="B462:B463"/>
    <mergeCell ref="C462:C463"/>
    <mergeCell ref="D462:D463"/>
    <mergeCell ref="E462:E463"/>
    <mergeCell ref="F462:G463"/>
    <mergeCell ref="H462:I462"/>
    <mergeCell ref="H463:I463"/>
    <mergeCell ref="H456:I456"/>
    <mergeCell ref="H457:I458"/>
    <mergeCell ref="J457:J458"/>
    <mergeCell ref="K457:K458"/>
    <mergeCell ref="L457:L458"/>
    <mergeCell ref="F459:G460"/>
    <mergeCell ref="H459:I460"/>
    <mergeCell ref="J459:J460"/>
    <mergeCell ref="K459:K460"/>
    <mergeCell ref="L459:L460"/>
    <mergeCell ref="K468:K469"/>
    <mergeCell ref="L468:L469"/>
    <mergeCell ref="F470:G471"/>
    <mergeCell ref="H470:I471"/>
    <mergeCell ref="J470:J471"/>
    <mergeCell ref="K470:K471"/>
    <mergeCell ref="L470:L471"/>
    <mergeCell ref="D467:D469"/>
    <mergeCell ref="E467:E469"/>
    <mergeCell ref="F467:G469"/>
    <mergeCell ref="H467:I467"/>
    <mergeCell ref="H468:I469"/>
    <mergeCell ref="J468:J469"/>
    <mergeCell ref="F464:G465"/>
    <mergeCell ref="H464:I465"/>
    <mergeCell ref="J464:J465"/>
    <mergeCell ref="K464:K465"/>
    <mergeCell ref="L464:L465"/>
    <mergeCell ref="J474:J475"/>
    <mergeCell ref="K474:K475"/>
    <mergeCell ref="L474:L475"/>
    <mergeCell ref="F476:G477"/>
    <mergeCell ref="H476:I477"/>
    <mergeCell ref="J476:J477"/>
    <mergeCell ref="K476:K477"/>
    <mergeCell ref="L476:L477"/>
    <mergeCell ref="A472:A477"/>
    <mergeCell ref="F472:G472"/>
    <mergeCell ref="H472:L472"/>
    <mergeCell ref="B473:B475"/>
    <mergeCell ref="C473:C475"/>
    <mergeCell ref="D473:D475"/>
    <mergeCell ref="E473:E475"/>
    <mergeCell ref="F473:G475"/>
    <mergeCell ref="H473:I473"/>
    <mergeCell ref="H474:I475"/>
    <mergeCell ref="J480:J481"/>
    <mergeCell ref="K480:K481"/>
    <mergeCell ref="L480:L481"/>
    <mergeCell ref="F482:G483"/>
    <mergeCell ref="H482:I483"/>
    <mergeCell ref="J482:J483"/>
    <mergeCell ref="K482:K483"/>
    <mergeCell ref="L482:L483"/>
    <mergeCell ref="A478:A483"/>
    <mergeCell ref="F478:G478"/>
    <mergeCell ref="H478:L478"/>
    <mergeCell ref="B479:B481"/>
    <mergeCell ref="C479:C481"/>
    <mergeCell ref="D479:D481"/>
    <mergeCell ref="E479:E481"/>
    <mergeCell ref="F479:G481"/>
    <mergeCell ref="H479:I479"/>
    <mergeCell ref="H480:I481"/>
    <mergeCell ref="J486:J487"/>
    <mergeCell ref="K486:K487"/>
    <mergeCell ref="L486:L487"/>
    <mergeCell ref="F488:G489"/>
    <mergeCell ref="H488:I489"/>
    <mergeCell ref="J488:J489"/>
    <mergeCell ref="K488:K489"/>
    <mergeCell ref="L488:L489"/>
    <mergeCell ref="A484:A489"/>
    <mergeCell ref="F484:G484"/>
    <mergeCell ref="H484:L484"/>
    <mergeCell ref="B485:B487"/>
    <mergeCell ref="C485:C487"/>
    <mergeCell ref="D485:D487"/>
    <mergeCell ref="E485:E487"/>
    <mergeCell ref="F485:G487"/>
    <mergeCell ref="H485:I485"/>
    <mergeCell ref="H486:I487"/>
    <mergeCell ref="J492:J493"/>
    <mergeCell ref="K492:K493"/>
    <mergeCell ref="L492:L493"/>
    <mergeCell ref="F494:G495"/>
    <mergeCell ref="H494:I495"/>
    <mergeCell ref="J494:J495"/>
    <mergeCell ref="K494:K495"/>
    <mergeCell ref="L494:L495"/>
    <mergeCell ref="A490:A495"/>
    <mergeCell ref="F490:G490"/>
    <mergeCell ref="H490:L490"/>
    <mergeCell ref="B491:B493"/>
    <mergeCell ref="C491:C493"/>
    <mergeCell ref="D491:D493"/>
    <mergeCell ref="E491:E493"/>
    <mergeCell ref="F491:G493"/>
    <mergeCell ref="H491:I491"/>
    <mergeCell ref="H492:I493"/>
    <mergeCell ref="F499:G500"/>
    <mergeCell ref="H499:I500"/>
    <mergeCell ref="J499:J500"/>
    <mergeCell ref="K499:K500"/>
    <mergeCell ref="L499:L500"/>
    <mergeCell ref="A501:A505"/>
    <mergeCell ref="F501:G501"/>
    <mergeCell ref="H501:L501"/>
    <mergeCell ref="B502:B503"/>
    <mergeCell ref="C502:C503"/>
    <mergeCell ref="A496:A500"/>
    <mergeCell ref="F496:G496"/>
    <mergeCell ref="H496:L496"/>
    <mergeCell ref="B497:B498"/>
    <mergeCell ref="C497:C498"/>
    <mergeCell ref="D497:D498"/>
    <mergeCell ref="E497:E498"/>
    <mergeCell ref="F497:G498"/>
    <mergeCell ref="H497:I497"/>
    <mergeCell ref="H498:I498"/>
    <mergeCell ref="F507:G508"/>
    <mergeCell ref="H507:I507"/>
    <mergeCell ref="H508:I508"/>
    <mergeCell ref="F509:G510"/>
    <mergeCell ref="H509:I510"/>
    <mergeCell ref="J509:J510"/>
    <mergeCell ref="J504:J505"/>
    <mergeCell ref="K504:K505"/>
    <mergeCell ref="L504:L505"/>
    <mergeCell ref="A506:A510"/>
    <mergeCell ref="F506:G506"/>
    <mergeCell ref="H506:L506"/>
    <mergeCell ref="B507:B508"/>
    <mergeCell ref="C507:C508"/>
    <mergeCell ref="D507:D508"/>
    <mergeCell ref="E507:E508"/>
    <mergeCell ref="D502:D503"/>
    <mergeCell ref="E502:E503"/>
    <mergeCell ref="F502:G503"/>
    <mergeCell ref="H502:I502"/>
    <mergeCell ref="H503:I503"/>
    <mergeCell ref="F504:G505"/>
    <mergeCell ref="H504:I505"/>
    <mergeCell ref="H512:I512"/>
    <mergeCell ref="H513:I514"/>
    <mergeCell ref="J513:J514"/>
    <mergeCell ref="K513:K514"/>
    <mergeCell ref="L513:L514"/>
    <mergeCell ref="F515:G516"/>
    <mergeCell ref="H515:I516"/>
    <mergeCell ref="J515:J516"/>
    <mergeCell ref="K515:K516"/>
    <mergeCell ref="L515:L516"/>
    <mergeCell ref="K509:K510"/>
    <mergeCell ref="L509:L510"/>
    <mergeCell ref="A511:A516"/>
    <mergeCell ref="F511:G511"/>
    <mergeCell ref="H511:L511"/>
    <mergeCell ref="B512:B514"/>
    <mergeCell ref="C512:C514"/>
    <mergeCell ref="D512:D514"/>
    <mergeCell ref="E512:E514"/>
    <mergeCell ref="F512:G514"/>
    <mergeCell ref="D523:D524"/>
    <mergeCell ref="E523:E524"/>
    <mergeCell ref="F523:G524"/>
    <mergeCell ref="H523:I523"/>
    <mergeCell ref="H524:I524"/>
    <mergeCell ref="F525:G526"/>
    <mergeCell ref="H525:I526"/>
    <mergeCell ref="F520:G521"/>
    <mergeCell ref="H520:I521"/>
    <mergeCell ref="J520:J521"/>
    <mergeCell ref="K520:K521"/>
    <mergeCell ref="L520:L521"/>
    <mergeCell ref="A522:A526"/>
    <mergeCell ref="F522:G522"/>
    <mergeCell ref="H522:L522"/>
    <mergeCell ref="B523:B524"/>
    <mergeCell ref="C523:C524"/>
    <mergeCell ref="A517:A521"/>
    <mergeCell ref="F517:G517"/>
    <mergeCell ref="H517:L517"/>
    <mergeCell ref="B518:B519"/>
    <mergeCell ref="C518:C519"/>
    <mergeCell ref="D518:D519"/>
    <mergeCell ref="E518:E519"/>
    <mergeCell ref="F518:G519"/>
    <mergeCell ref="H518:I518"/>
    <mergeCell ref="H519:I519"/>
    <mergeCell ref="K530:K531"/>
    <mergeCell ref="L530:L531"/>
    <mergeCell ref="F528:G529"/>
    <mergeCell ref="H528:I528"/>
    <mergeCell ref="H529:I529"/>
    <mergeCell ref="F530:G531"/>
    <mergeCell ref="H530:I531"/>
    <mergeCell ref="J530:J531"/>
    <mergeCell ref="J525:J526"/>
    <mergeCell ref="K525:K526"/>
    <mergeCell ref="L525:L526"/>
    <mergeCell ref="A527:A531"/>
    <mergeCell ref="F527:G527"/>
    <mergeCell ref="H527:L527"/>
    <mergeCell ref="B528:B529"/>
    <mergeCell ref="C528:C529"/>
    <mergeCell ref="D528:D529"/>
    <mergeCell ref="E528:E52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8"/>
  <sheetViews>
    <sheetView workbookViewId="0">
      <selection activeCell="H6" sqref="H6:I6"/>
    </sheetView>
  </sheetViews>
  <sheetFormatPr defaultRowHeight="12.75" x14ac:dyDescent="0.2"/>
  <cols>
    <col min="1" max="1" width="5" style="71" customWidth="1"/>
    <col min="2" max="2" width="14.7109375" style="71" customWidth="1"/>
    <col min="3" max="3" width="25.7109375" style="71" customWidth="1"/>
    <col min="4" max="4" width="17" style="71" customWidth="1"/>
    <col min="5" max="5" width="17.140625" style="71" customWidth="1"/>
    <col min="6" max="6" width="1.5703125" style="71" customWidth="1"/>
    <col min="7" max="7" width="12.42578125" style="71" customWidth="1"/>
    <col min="8" max="8" width="2.5703125" style="71" customWidth="1"/>
    <col min="9" max="9" width="13.7109375" style="71" customWidth="1"/>
    <col min="10" max="10" width="12.140625" style="71" customWidth="1"/>
    <col min="11" max="11" width="11.42578125" style="71" customWidth="1"/>
    <col min="12" max="12" width="10.5703125" style="71" customWidth="1"/>
    <col min="13" max="16384" width="9.140625" style="71"/>
  </cols>
  <sheetData>
    <row r="1" spans="1:12" ht="15.75" x14ac:dyDescent="0.25">
      <c r="A1" s="149"/>
      <c r="B1" s="598" t="s">
        <v>1874</v>
      </c>
      <c r="C1" s="598"/>
      <c r="D1" s="598"/>
      <c r="E1" s="598"/>
      <c r="F1" s="598"/>
      <c r="G1" s="598"/>
      <c r="H1" s="598"/>
      <c r="I1" s="598"/>
      <c r="J1" s="598"/>
      <c r="K1" s="598"/>
      <c r="L1" s="598"/>
    </row>
    <row r="2" spans="1:12" x14ac:dyDescent="0.2">
      <c r="A2" s="599"/>
      <c r="B2" s="600" t="s">
        <v>3</v>
      </c>
      <c r="C2" s="600"/>
      <c r="D2" s="600"/>
      <c r="E2" s="600"/>
      <c r="F2" s="600"/>
      <c r="G2" s="600"/>
      <c r="H2" s="600"/>
      <c r="I2" s="600"/>
      <c r="J2" s="150" t="s">
        <v>4</v>
      </c>
      <c r="K2" s="150" t="s">
        <v>5</v>
      </c>
      <c r="L2" s="150" t="s">
        <v>6</v>
      </c>
    </row>
    <row r="3" spans="1:12" x14ac:dyDescent="0.2">
      <c r="A3" s="599"/>
      <c r="B3" s="600"/>
      <c r="C3" s="600"/>
      <c r="D3" s="600"/>
      <c r="E3" s="600"/>
      <c r="F3" s="600"/>
      <c r="G3" s="600"/>
      <c r="H3" s="600"/>
      <c r="I3" s="600"/>
      <c r="J3" s="151">
        <v>11</v>
      </c>
      <c r="K3" s="151">
        <v>19</v>
      </c>
      <c r="L3" s="152" t="s">
        <v>1875</v>
      </c>
    </row>
    <row r="4" spans="1:12" x14ac:dyDescent="0.2">
      <c r="A4" s="599"/>
      <c r="B4" s="601" t="s">
        <v>1876</v>
      </c>
      <c r="C4" s="601"/>
      <c r="D4" s="601"/>
      <c r="E4" s="601"/>
      <c r="F4" s="601"/>
      <c r="G4" s="601"/>
      <c r="H4" s="601"/>
      <c r="I4" s="601"/>
      <c r="J4" s="601"/>
      <c r="K4" s="601"/>
      <c r="L4" s="601"/>
    </row>
    <row r="5" spans="1:12" ht="48.75" x14ac:dyDescent="0.25">
      <c r="A5" s="153"/>
      <c r="B5" s="154" t="s">
        <v>9</v>
      </c>
      <c r="C5" s="155" t="s">
        <v>1877</v>
      </c>
      <c r="D5" s="602" t="s">
        <v>1878</v>
      </c>
      <c r="E5" s="602"/>
      <c r="F5" s="602"/>
      <c r="G5" s="156" t="s">
        <v>1879</v>
      </c>
      <c r="H5" s="157" t="s">
        <v>0</v>
      </c>
      <c r="I5" s="156" t="s">
        <v>1879</v>
      </c>
      <c r="J5" s="158"/>
      <c r="K5" s="603" t="s">
        <v>8</v>
      </c>
      <c r="L5" s="603"/>
    </row>
    <row r="6" spans="1:12" ht="48" x14ac:dyDescent="0.2">
      <c r="A6" s="159" t="s">
        <v>2</v>
      </c>
      <c r="B6" s="159" t="s">
        <v>1880</v>
      </c>
      <c r="C6" s="160" t="s">
        <v>11</v>
      </c>
      <c r="D6" s="160" t="s">
        <v>1881</v>
      </c>
      <c r="E6" s="160" t="s">
        <v>1882</v>
      </c>
      <c r="F6" s="597" t="s">
        <v>14</v>
      </c>
      <c r="G6" s="597"/>
      <c r="H6" s="597" t="s">
        <v>15</v>
      </c>
      <c r="I6" s="597"/>
      <c r="J6" s="160" t="s">
        <v>16</v>
      </c>
      <c r="K6" s="160" t="s">
        <v>1883</v>
      </c>
      <c r="L6" s="160" t="s">
        <v>18</v>
      </c>
    </row>
    <row r="7" spans="1:12" ht="24" x14ac:dyDescent="0.2">
      <c r="A7" s="593">
        <v>1001</v>
      </c>
      <c r="B7" s="161" t="s">
        <v>20</v>
      </c>
      <c r="C7" s="162" t="s">
        <v>21</v>
      </c>
      <c r="D7" s="162" t="s">
        <v>1884</v>
      </c>
      <c r="E7" s="162" t="s">
        <v>1885</v>
      </c>
      <c r="F7" s="594" t="s">
        <v>14</v>
      </c>
      <c r="G7" s="594"/>
      <c r="H7" s="592"/>
      <c r="I7" s="592"/>
      <c r="J7" s="592"/>
      <c r="K7" s="592"/>
      <c r="L7" s="592"/>
    </row>
    <row r="8" spans="1:12" x14ac:dyDescent="0.2">
      <c r="A8" s="593"/>
      <c r="B8" s="589" t="s">
        <v>4963</v>
      </c>
      <c r="C8" s="595" t="s">
        <v>4964</v>
      </c>
      <c r="D8" s="596">
        <v>43108</v>
      </c>
      <c r="E8" s="589" t="s">
        <v>2064</v>
      </c>
      <c r="F8" s="589" t="s">
        <v>2421</v>
      </c>
      <c r="G8" s="589"/>
      <c r="H8" s="591" t="s">
        <v>1890</v>
      </c>
      <c r="I8" s="591"/>
      <c r="J8" s="164" t="s">
        <v>1891</v>
      </c>
      <c r="K8" s="164" t="s">
        <v>0</v>
      </c>
      <c r="L8" s="165">
        <v>256.72000000000003</v>
      </c>
    </row>
    <row r="9" spans="1:12" x14ac:dyDescent="0.2">
      <c r="A9" s="593"/>
      <c r="B9" s="589"/>
      <c r="C9" s="595"/>
      <c r="D9" s="596"/>
      <c r="E9" s="589"/>
      <c r="F9" s="589"/>
      <c r="G9" s="589"/>
      <c r="H9" s="591" t="s">
        <v>1892</v>
      </c>
      <c r="I9" s="591"/>
      <c r="J9" s="164" t="s">
        <v>1891</v>
      </c>
      <c r="K9" s="164" t="s">
        <v>1891</v>
      </c>
      <c r="L9" s="165">
        <v>0</v>
      </c>
    </row>
    <row r="10" spans="1:12" ht="24" x14ac:dyDescent="0.2">
      <c r="A10" s="593"/>
      <c r="B10" s="161" t="s">
        <v>29</v>
      </c>
      <c r="C10" s="162" t="s">
        <v>30</v>
      </c>
      <c r="D10" s="162" t="s">
        <v>1893</v>
      </c>
      <c r="E10" s="162" t="s">
        <v>1894</v>
      </c>
      <c r="F10" s="592"/>
      <c r="G10" s="592"/>
      <c r="H10" s="591" t="s">
        <v>1895</v>
      </c>
      <c r="I10" s="591"/>
      <c r="J10" s="589" t="s">
        <v>1891</v>
      </c>
      <c r="K10" s="589" t="s">
        <v>1891</v>
      </c>
      <c r="L10" s="590">
        <v>0</v>
      </c>
    </row>
    <row r="11" spans="1:12" ht="24" x14ac:dyDescent="0.2">
      <c r="A11" s="593"/>
      <c r="B11" s="164" t="s">
        <v>1896</v>
      </c>
      <c r="C11" s="164" t="s">
        <v>2421</v>
      </c>
      <c r="D11" s="166">
        <v>43109</v>
      </c>
      <c r="E11" s="164" t="s">
        <v>4965</v>
      </c>
      <c r="F11" s="592"/>
      <c r="G11" s="592"/>
      <c r="H11" s="591"/>
      <c r="I11" s="591"/>
      <c r="J11" s="589"/>
      <c r="K11" s="589"/>
      <c r="L11" s="590"/>
    </row>
    <row r="12" spans="1:12" ht="24" x14ac:dyDescent="0.2">
      <c r="A12" s="593">
        <v>1002</v>
      </c>
      <c r="B12" s="161" t="s">
        <v>20</v>
      </c>
      <c r="C12" s="162" t="s">
        <v>21</v>
      </c>
      <c r="D12" s="162" t="s">
        <v>1884</v>
      </c>
      <c r="E12" s="162" t="s">
        <v>1885</v>
      </c>
      <c r="F12" s="594" t="s">
        <v>14</v>
      </c>
      <c r="G12" s="594"/>
      <c r="H12" s="592"/>
      <c r="I12" s="592"/>
      <c r="J12" s="592"/>
      <c r="K12" s="592"/>
      <c r="L12" s="592"/>
    </row>
    <row r="13" spans="1:12" x14ac:dyDescent="0.2">
      <c r="A13" s="593"/>
      <c r="B13" s="589" t="s">
        <v>4966</v>
      </c>
      <c r="C13" s="595" t="s">
        <v>4967</v>
      </c>
      <c r="D13" s="596">
        <v>43173</v>
      </c>
      <c r="E13" s="589" t="s">
        <v>2910</v>
      </c>
      <c r="F13" s="589" t="s">
        <v>4968</v>
      </c>
      <c r="G13" s="589"/>
      <c r="H13" s="591" t="s">
        <v>1890</v>
      </c>
      <c r="I13" s="591"/>
      <c r="J13" s="164" t="s">
        <v>1891</v>
      </c>
      <c r="K13" s="164" t="s">
        <v>0</v>
      </c>
      <c r="L13" s="165">
        <v>348</v>
      </c>
    </row>
    <row r="14" spans="1:12" x14ac:dyDescent="0.2">
      <c r="A14" s="593"/>
      <c r="B14" s="589"/>
      <c r="C14" s="595"/>
      <c r="D14" s="596"/>
      <c r="E14" s="589"/>
      <c r="F14" s="589"/>
      <c r="G14" s="589"/>
      <c r="H14" s="591" t="s">
        <v>1892</v>
      </c>
      <c r="I14" s="591"/>
      <c r="J14" s="589" t="s">
        <v>1891</v>
      </c>
      <c r="K14" s="589" t="s">
        <v>0</v>
      </c>
      <c r="L14" s="590">
        <v>574.80000000000007</v>
      </c>
    </row>
    <row r="15" spans="1:12" x14ac:dyDescent="0.2">
      <c r="A15" s="593"/>
      <c r="B15" s="589"/>
      <c r="C15" s="595"/>
      <c r="D15" s="596"/>
      <c r="E15" s="589"/>
      <c r="F15" s="589"/>
      <c r="G15" s="589"/>
      <c r="H15" s="591"/>
      <c r="I15" s="591"/>
      <c r="J15" s="589"/>
      <c r="K15" s="589"/>
      <c r="L15" s="590"/>
    </row>
    <row r="16" spans="1:12" ht="24" x14ac:dyDescent="0.2">
      <c r="A16" s="593"/>
      <c r="B16" s="161" t="s">
        <v>29</v>
      </c>
      <c r="C16" s="162" t="s">
        <v>30</v>
      </c>
      <c r="D16" s="162" t="s">
        <v>1893</v>
      </c>
      <c r="E16" s="162" t="s">
        <v>1894</v>
      </c>
      <c r="F16" s="592"/>
      <c r="G16" s="592"/>
      <c r="H16" s="591" t="s">
        <v>1895</v>
      </c>
      <c r="I16" s="591"/>
      <c r="J16" s="589" t="s">
        <v>1891</v>
      </c>
      <c r="K16" s="589" t="s">
        <v>0</v>
      </c>
      <c r="L16" s="590">
        <v>75</v>
      </c>
    </row>
    <row r="17" spans="1:12" ht="36" x14ac:dyDescent="0.2">
      <c r="A17" s="593"/>
      <c r="B17" s="164" t="s">
        <v>2388</v>
      </c>
      <c r="C17" s="164" t="s">
        <v>4968</v>
      </c>
      <c r="D17" s="166">
        <v>43175</v>
      </c>
      <c r="E17" s="164" t="s">
        <v>2451</v>
      </c>
      <c r="F17" s="592"/>
      <c r="G17" s="592"/>
      <c r="H17" s="591"/>
      <c r="I17" s="591"/>
      <c r="J17" s="589"/>
      <c r="K17" s="589"/>
      <c r="L17" s="590"/>
    </row>
    <row r="18" spans="1:12" ht="24" x14ac:dyDescent="0.2">
      <c r="A18" s="593">
        <v>1003</v>
      </c>
      <c r="B18" s="161" t="s">
        <v>20</v>
      </c>
      <c r="C18" s="162" t="s">
        <v>21</v>
      </c>
      <c r="D18" s="162" t="s">
        <v>1884</v>
      </c>
      <c r="E18" s="162" t="s">
        <v>1885</v>
      </c>
      <c r="F18" s="594" t="s">
        <v>14</v>
      </c>
      <c r="G18" s="594"/>
      <c r="H18" s="592"/>
      <c r="I18" s="592"/>
      <c r="J18" s="592"/>
      <c r="K18" s="592"/>
      <c r="L18" s="592"/>
    </row>
    <row r="19" spans="1:12" x14ac:dyDescent="0.2">
      <c r="A19" s="593"/>
      <c r="B19" s="589" t="s">
        <v>4969</v>
      </c>
      <c r="C19" s="595" t="s">
        <v>4970</v>
      </c>
      <c r="D19" s="596">
        <v>43055</v>
      </c>
      <c r="E19" s="589" t="s">
        <v>2169</v>
      </c>
      <c r="F19" s="589" t="s">
        <v>4971</v>
      </c>
      <c r="G19" s="589"/>
      <c r="H19" s="591" t="s">
        <v>1890</v>
      </c>
      <c r="I19" s="591"/>
      <c r="J19" s="164" t="s">
        <v>1891</v>
      </c>
      <c r="K19" s="164" t="s">
        <v>0</v>
      </c>
      <c r="L19" s="165">
        <v>341.36</v>
      </c>
    </row>
    <row r="20" spans="1:12" x14ac:dyDescent="0.2">
      <c r="A20" s="593"/>
      <c r="B20" s="589"/>
      <c r="C20" s="595"/>
      <c r="D20" s="596"/>
      <c r="E20" s="589"/>
      <c r="F20" s="589"/>
      <c r="G20" s="589"/>
      <c r="H20" s="591" t="s">
        <v>1892</v>
      </c>
      <c r="I20" s="591"/>
      <c r="J20" s="164" t="s">
        <v>1891</v>
      </c>
      <c r="K20" s="164" t="s">
        <v>0</v>
      </c>
      <c r="L20" s="165">
        <v>692.72</v>
      </c>
    </row>
    <row r="21" spans="1:12" ht="24" x14ac:dyDescent="0.2">
      <c r="A21" s="593"/>
      <c r="B21" s="161" t="s">
        <v>29</v>
      </c>
      <c r="C21" s="162" t="s">
        <v>30</v>
      </c>
      <c r="D21" s="162" t="s">
        <v>1893</v>
      </c>
      <c r="E21" s="162" t="s">
        <v>1894</v>
      </c>
      <c r="F21" s="592"/>
      <c r="G21" s="592"/>
      <c r="H21" s="591" t="s">
        <v>1895</v>
      </c>
      <c r="I21" s="591"/>
      <c r="J21" s="589" t="s">
        <v>1891</v>
      </c>
      <c r="K21" s="589" t="s">
        <v>1891</v>
      </c>
      <c r="L21" s="590">
        <v>0</v>
      </c>
    </row>
    <row r="22" spans="1:12" ht="24" x14ac:dyDescent="0.2">
      <c r="A22" s="593"/>
      <c r="B22" s="164" t="s">
        <v>1896</v>
      </c>
      <c r="C22" s="164" t="s">
        <v>4971</v>
      </c>
      <c r="D22" s="166">
        <v>43056</v>
      </c>
      <c r="E22" s="164" t="s">
        <v>3278</v>
      </c>
      <c r="F22" s="592"/>
      <c r="G22" s="592"/>
      <c r="H22" s="591"/>
      <c r="I22" s="591"/>
      <c r="J22" s="589"/>
      <c r="K22" s="589"/>
      <c r="L22" s="590"/>
    </row>
    <row r="23" spans="1:12" ht="24" x14ac:dyDescent="0.2">
      <c r="A23" s="593">
        <v>1004</v>
      </c>
      <c r="B23" s="161" t="s">
        <v>20</v>
      </c>
      <c r="C23" s="162" t="s">
        <v>21</v>
      </c>
      <c r="D23" s="162" t="s">
        <v>1884</v>
      </c>
      <c r="E23" s="162" t="s">
        <v>1885</v>
      </c>
      <c r="F23" s="594" t="s">
        <v>14</v>
      </c>
      <c r="G23" s="594"/>
      <c r="H23" s="592"/>
      <c r="I23" s="592"/>
      <c r="J23" s="592"/>
      <c r="K23" s="592"/>
      <c r="L23" s="592"/>
    </row>
    <row r="24" spans="1:12" x14ac:dyDescent="0.2">
      <c r="A24" s="593"/>
      <c r="B24" s="589" t="s">
        <v>4972</v>
      </c>
      <c r="C24" s="595" t="s">
        <v>4973</v>
      </c>
      <c r="D24" s="596">
        <v>43186</v>
      </c>
      <c r="E24" s="589" t="s">
        <v>1984</v>
      </c>
      <c r="F24" s="589" t="s">
        <v>4974</v>
      </c>
      <c r="G24" s="589"/>
      <c r="H24" s="591" t="s">
        <v>1890</v>
      </c>
      <c r="I24" s="591"/>
      <c r="J24" s="164" t="s">
        <v>1891</v>
      </c>
      <c r="K24" s="164" t="s">
        <v>0</v>
      </c>
      <c r="L24" s="165">
        <v>570.75</v>
      </c>
    </row>
    <row r="25" spans="1:12" x14ac:dyDescent="0.2">
      <c r="A25" s="593"/>
      <c r="B25" s="589"/>
      <c r="C25" s="595"/>
      <c r="D25" s="596"/>
      <c r="E25" s="589"/>
      <c r="F25" s="589"/>
      <c r="G25" s="589"/>
      <c r="H25" s="591" t="s">
        <v>1892</v>
      </c>
      <c r="I25" s="591"/>
      <c r="J25" s="164" t="s">
        <v>1891</v>
      </c>
      <c r="K25" s="164" t="s">
        <v>1891</v>
      </c>
      <c r="L25" s="165">
        <v>0</v>
      </c>
    </row>
    <row r="26" spans="1:12" ht="24" x14ac:dyDescent="0.2">
      <c r="A26" s="593"/>
      <c r="B26" s="161" t="s">
        <v>29</v>
      </c>
      <c r="C26" s="162" t="s">
        <v>30</v>
      </c>
      <c r="D26" s="162" t="s">
        <v>1893</v>
      </c>
      <c r="E26" s="162" t="s">
        <v>1894</v>
      </c>
      <c r="F26" s="592"/>
      <c r="G26" s="592"/>
      <c r="H26" s="591" t="s">
        <v>1895</v>
      </c>
      <c r="I26" s="591"/>
      <c r="J26" s="589" t="s">
        <v>1891</v>
      </c>
      <c r="K26" s="589" t="s">
        <v>0</v>
      </c>
      <c r="L26" s="590">
        <v>699</v>
      </c>
    </row>
    <row r="27" spans="1:12" ht="24" x14ac:dyDescent="0.2">
      <c r="A27" s="593"/>
      <c r="B27" s="164" t="s">
        <v>1670</v>
      </c>
      <c r="C27" s="164" t="s">
        <v>4974</v>
      </c>
      <c r="D27" s="166">
        <v>43188</v>
      </c>
      <c r="E27" s="164" t="s">
        <v>4975</v>
      </c>
      <c r="F27" s="592"/>
      <c r="G27" s="592"/>
      <c r="H27" s="591"/>
      <c r="I27" s="591"/>
      <c r="J27" s="589"/>
      <c r="K27" s="589"/>
      <c r="L27" s="590"/>
    </row>
    <row r="28" spans="1:12" ht="24" x14ac:dyDescent="0.2">
      <c r="A28" s="593">
        <v>1005</v>
      </c>
      <c r="B28" s="161" t="s">
        <v>20</v>
      </c>
      <c r="C28" s="162" t="s">
        <v>21</v>
      </c>
      <c r="D28" s="162" t="s">
        <v>1884</v>
      </c>
      <c r="E28" s="162" t="s">
        <v>1885</v>
      </c>
      <c r="F28" s="594" t="s">
        <v>14</v>
      </c>
      <c r="G28" s="594"/>
      <c r="H28" s="592"/>
      <c r="I28" s="592"/>
      <c r="J28" s="592"/>
      <c r="K28" s="592"/>
      <c r="L28" s="592"/>
    </row>
    <row r="29" spans="1:12" x14ac:dyDescent="0.2">
      <c r="A29" s="593"/>
      <c r="B29" s="589" t="s">
        <v>4976</v>
      </c>
      <c r="C29" s="595" t="s">
        <v>4977</v>
      </c>
      <c r="D29" s="596">
        <v>43125</v>
      </c>
      <c r="E29" s="589" t="s">
        <v>2169</v>
      </c>
      <c r="F29" s="589" t="s">
        <v>4978</v>
      </c>
      <c r="G29" s="589"/>
      <c r="H29" s="591" t="s">
        <v>1890</v>
      </c>
      <c r="I29" s="591"/>
      <c r="J29" s="164" t="s">
        <v>1891</v>
      </c>
      <c r="K29" s="164" t="s">
        <v>0</v>
      </c>
      <c r="L29" s="165">
        <v>195.08</v>
      </c>
    </row>
    <row r="30" spans="1:12" x14ac:dyDescent="0.2">
      <c r="A30" s="593"/>
      <c r="B30" s="589"/>
      <c r="C30" s="595"/>
      <c r="D30" s="596"/>
      <c r="E30" s="589"/>
      <c r="F30" s="589"/>
      <c r="G30" s="589"/>
      <c r="H30" s="591" t="s">
        <v>1892</v>
      </c>
      <c r="I30" s="591"/>
      <c r="J30" s="164" t="s">
        <v>1891</v>
      </c>
      <c r="K30" s="164" t="s">
        <v>0</v>
      </c>
      <c r="L30" s="165">
        <v>271.64999999999998</v>
      </c>
    </row>
    <row r="31" spans="1:12" ht="24" x14ac:dyDescent="0.2">
      <c r="A31" s="593"/>
      <c r="B31" s="161" t="s">
        <v>29</v>
      </c>
      <c r="C31" s="162" t="s">
        <v>30</v>
      </c>
      <c r="D31" s="162" t="s">
        <v>1893</v>
      </c>
      <c r="E31" s="162" t="s">
        <v>1894</v>
      </c>
      <c r="F31" s="592"/>
      <c r="G31" s="592"/>
      <c r="H31" s="591" t="s">
        <v>1895</v>
      </c>
      <c r="I31" s="591"/>
      <c r="J31" s="589" t="s">
        <v>1891</v>
      </c>
      <c r="K31" s="589" t="s">
        <v>0</v>
      </c>
      <c r="L31" s="590">
        <v>72.210000000000008</v>
      </c>
    </row>
    <row r="32" spans="1:12" ht="24" x14ac:dyDescent="0.2">
      <c r="A32" s="593"/>
      <c r="B32" s="164" t="s">
        <v>2059</v>
      </c>
      <c r="C32" s="164" t="s">
        <v>4978</v>
      </c>
      <c r="D32" s="166">
        <v>43126</v>
      </c>
      <c r="E32" s="164" t="s">
        <v>2251</v>
      </c>
      <c r="F32" s="592"/>
      <c r="G32" s="592"/>
      <c r="H32" s="591"/>
      <c r="I32" s="591"/>
      <c r="J32" s="589"/>
      <c r="K32" s="589"/>
      <c r="L32" s="590"/>
    </row>
    <row r="33" spans="1:12" ht="24" x14ac:dyDescent="0.2">
      <c r="A33" s="593">
        <v>1006</v>
      </c>
      <c r="B33" s="161" t="s">
        <v>20</v>
      </c>
      <c r="C33" s="162" t="s">
        <v>21</v>
      </c>
      <c r="D33" s="162" t="s">
        <v>1884</v>
      </c>
      <c r="E33" s="162" t="s">
        <v>1885</v>
      </c>
      <c r="F33" s="594" t="s">
        <v>14</v>
      </c>
      <c r="G33" s="594"/>
      <c r="H33" s="592"/>
      <c r="I33" s="592"/>
      <c r="J33" s="592"/>
      <c r="K33" s="592"/>
      <c r="L33" s="592"/>
    </row>
    <row r="34" spans="1:12" x14ac:dyDescent="0.2">
      <c r="A34" s="593"/>
      <c r="B34" s="589" t="s">
        <v>4979</v>
      </c>
      <c r="C34" s="595" t="s">
        <v>4980</v>
      </c>
      <c r="D34" s="596">
        <v>43020</v>
      </c>
      <c r="E34" s="589" t="s">
        <v>4981</v>
      </c>
      <c r="F34" s="589" t="s">
        <v>4982</v>
      </c>
      <c r="G34" s="589"/>
      <c r="H34" s="591" t="s">
        <v>1890</v>
      </c>
      <c r="I34" s="591"/>
      <c r="J34" s="164" t="s">
        <v>1891</v>
      </c>
      <c r="K34" s="164" t="s">
        <v>1891</v>
      </c>
      <c r="L34" s="165">
        <v>0</v>
      </c>
    </row>
    <row r="35" spans="1:12" x14ac:dyDescent="0.2">
      <c r="A35" s="593"/>
      <c r="B35" s="589"/>
      <c r="C35" s="595"/>
      <c r="D35" s="596"/>
      <c r="E35" s="589"/>
      <c r="F35" s="589"/>
      <c r="G35" s="589"/>
      <c r="H35" s="591" t="s">
        <v>1892</v>
      </c>
      <c r="I35" s="591"/>
      <c r="J35" s="164" t="s">
        <v>1891</v>
      </c>
      <c r="K35" s="164" t="s">
        <v>1891</v>
      </c>
      <c r="L35" s="165">
        <v>0</v>
      </c>
    </row>
    <row r="36" spans="1:12" ht="24" x14ac:dyDescent="0.2">
      <c r="A36" s="593"/>
      <c r="B36" s="161" t="s">
        <v>29</v>
      </c>
      <c r="C36" s="162" t="s">
        <v>30</v>
      </c>
      <c r="D36" s="162" t="s">
        <v>1893</v>
      </c>
      <c r="E36" s="162" t="s">
        <v>1894</v>
      </c>
      <c r="F36" s="592"/>
      <c r="G36" s="592"/>
      <c r="H36" s="591" t="s">
        <v>1895</v>
      </c>
      <c r="I36" s="591"/>
      <c r="J36" s="589" t="s">
        <v>1891</v>
      </c>
      <c r="K36" s="589" t="s">
        <v>0</v>
      </c>
      <c r="L36" s="590">
        <v>885</v>
      </c>
    </row>
    <row r="37" spans="1:12" ht="36" x14ac:dyDescent="0.2">
      <c r="A37" s="593"/>
      <c r="B37" s="164" t="s">
        <v>2388</v>
      </c>
      <c r="C37" s="164" t="s">
        <v>4982</v>
      </c>
      <c r="D37" s="166">
        <v>43027</v>
      </c>
      <c r="E37" s="164" t="s">
        <v>4983</v>
      </c>
      <c r="F37" s="592"/>
      <c r="G37" s="592"/>
      <c r="H37" s="591"/>
      <c r="I37" s="591"/>
      <c r="J37" s="589"/>
      <c r="K37" s="589"/>
      <c r="L37" s="590"/>
    </row>
    <row r="38" spans="1:12" ht="24" x14ac:dyDescent="0.2">
      <c r="A38" s="593">
        <v>1007</v>
      </c>
      <c r="B38" s="161" t="s">
        <v>20</v>
      </c>
      <c r="C38" s="162" t="s">
        <v>21</v>
      </c>
      <c r="D38" s="162" t="s">
        <v>1884</v>
      </c>
      <c r="E38" s="162" t="s">
        <v>1885</v>
      </c>
      <c r="F38" s="594" t="s">
        <v>14</v>
      </c>
      <c r="G38" s="594"/>
      <c r="H38" s="592"/>
      <c r="I38" s="592"/>
      <c r="J38" s="592"/>
      <c r="K38" s="592"/>
      <c r="L38" s="592"/>
    </row>
    <row r="39" spans="1:12" x14ac:dyDescent="0.2">
      <c r="A39" s="593"/>
      <c r="B39" s="589" t="s">
        <v>4979</v>
      </c>
      <c r="C39" s="595" t="s">
        <v>4984</v>
      </c>
      <c r="D39" s="596">
        <v>43048</v>
      </c>
      <c r="E39" s="589" t="s">
        <v>2028</v>
      </c>
      <c r="F39" s="589" t="s">
        <v>4985</v>
      </c>
      <c r="G39" s="589"/>
      <c r="H39" s="591" t="s">
        <v>1890</v>
      </c>
      <c r="I39" s="591"/>
      <c r="J39" s="164" t="s">
        <v>1891</v>
      </c>
      <c r="K39" s="164" t="s">
        <v>0</v>
      </c>
      <c r="L39" s="165">
        <v>212</v>
      </c>
    </row>
    <row r="40" spans="1:12" x14ac:dyDescent="0.2">
      <c r="A40" s="593"/>
      <c r="B40" s="589"/>
      <c r="C40" s="595"/>
      <c r="D40" s="596"/>
      <c r="E40" s="589"/>
      <c r="F40" s="589"/>
      <c r="G40" s="589"/>
      <c r="H40" s="591" t="s">
        <v>1892</v>
      </c>
      <c r="I40" s="591"/>
      <c r="J40" s="164" t="s">
        <v>1891</v>
      </c>
      <c r="K40" s="164" t="s">
        <v>0</v>
      </c>
      <c r="L40" s="165">
        <v>258.39999999999998</v>
      </c>
    </row>
    <row r="41" spans="1:12" ht="24" x14ac:dyDescent="0.2">
      <c r="A41" s="593"/>
      <c r="B41" s="161" t="s">
        <v>29</v>
      </c>
      <c r="C41" s="162" t="s">
        <v>30</v>
      </c>
      <c r="D41" s="162" t="s">
        <v>1893</v>
      </c>
      <c r="E41" s="162" t="s">
        <v>1894</v>
      </c>
      <c r="F41" s="592"/>
      <c r="G41" s="592"/>
      <c r="H41" s="591" t="s">
        <v>1895</v>
      </c>
      <c r="I41" s="591"/>
      <c r="J41" s="589" t="s">
        <v>1891</v>
      </c>
      <c r="K41" s="589" t="s">
        <v>0</v>
      </c>
      <c r="L41" s="590">
        <v>6</v>
      </c>
    </row>
    <row r="42" spans="1:12" ht="36" x14ac:dyDescent="0.2">
      <c r="A42" s="593"/>
      <c r="B42" s="164" t="s">
        <v>2388</v>
      </c>
      <c r="C42" s="164" t="s">
        <v>4985</v>
      </c>
      <c r="D42" s="166">
        <v>43049</v>
      </c>
      <c r="E42" s="164" t="s">
        <v>2282</v>
      </c>
      <c r="F42" s="592"/>
      <c r="G42" s="592"/>
      <c r="H42" s="591"/>
      <c r="I42" s="591"/>
      <c r="J42" s="589"/>
      <c r="K42" s="589"/>
      <c r="L42" s="590"/>
    </row>
    <row r="43" spans="1:12" ht="24" x14ac:dyDescent="0.2">
      <c r="A43" s="593">
        <v>1008</v>
      </c>
      <c r="B43" s="161" t="s">
        <v>20</v>
      </c>
      <c r="C43" s="162" t="s">
        <v>21</v>
      </c>
      <c r="D43" s="162" t="s">
        <v>1884</v>
      </c>
      <c r="E43" s="162" t="s">
        <v>1885</v>
      </c>
      <c r="F43" s="594" t="s">
        <v>14</v>
      </c>
      <c r="G43" s="594"/>
      <c r="H43" s="592"/>
      <c r="I43" s="592"/>
      <c r="J43" s="592"/>
      <c r="K43" s="592"/>
      <c r="L43" s="592"/>
    </row>
    <row r="44" spans="1:12" x14ac:dyDescent="0.2">
      <c r="A44" s="593"/>
      <c r="B44" s="589" t="s">
        <v>4979</v>
      </c>
      <c r="C44" s="595" t="s">
        <v>4986</v>
      </c>
      <c r="D44" s="596">
        <v>43187</v>
      </c>
      <c r="E44" s="589" t="s">
        <v>2215</v>
      </c>
      <c r="F44" s="589" t="s">
        <v>4987</v>
      </c>
      <c r="G44" s="589"/>
      <c r="H44" s="591" t="s">
        <v>1890</v>
      </c>
      <c r="I44" s="591"/>
      <c r="J44" s="164" t="s">
        <v>1891</v>
      </c>
      <c r="K44" s="164" t="s">
        <v>0</v>
      </c>
      <c r="L44" s="165">
        <v>1481</v>
      </c>
    </row>
    <row r="45" spans="1:12" x14ac:dyDescent="0.2">
      <c r="A45" s="593"/>
      <c r="B45" s="589"/>
      <c r="C45" s="595"/>
      <c r="D45" s="596"/>
      <c r="E45" s="589"/>
      <c r="F45" s="589"/>
      <c r="G45" s="589"/>
      <c r="H45" s="591" t="s">
        <v>1892</v>
      </c>
      <c r="I45" s="591"/>
      <c r="J45" s="164" t="s">
        <v>1891</v>
      </c>
      <c r="K45" s="164" t="s">
        <v>0</v>
      </c>
      <c r="L45" s="165">
        <v>3552</v>
      </c>
    </row>
    <row r="46" spans="1:12" ht="24" x14ac:dyDescent="0.2">
      <c r="A46" s="593"/>
      <c r="B46" s="161" t="s">
        <v>29</v>
      </c>
      <c r="C46" s="162" t="s">
        <v>30</v>
      </c>
      <c r="D46" s="162" t="s">
        <v>1893</v>
      </c>
      <c r="E46" s="162" t="s">
        <v>1894</v>
      </c>
      <c r="F46" s="592"/>
      <c r="G46" s="592"/>
      <c r="H46" s="591" t="s">
        <v>1895</v>
      </c>
      <c r="I46" s="591"/>
      <c r="J46" s="589" t="s">
        <v>1891</v>
      </c>
      <c r="K46" s="589" t="s">
        <v>0</v>
      </c>
      <c r="L46" s="590">
        <v>120</v>
      </c>
    </row>
    <row r="47" spans="1:12" ht="36" x14ac:dyDescent="0.2">
      <c r="A47" s="593"/>
      <c r="B47" s="164" t="s">
        <v>2388</v>
      </c>
      <c r="C47" s="164" t="s">
        <v>4987</v>
      </c>
      <c r="D47" s="166">
        <v>43192</v>
      </c>
      <c r="E47" s="164" t="s">
        <v>4988</v>
      </c>
      <c r="F47" s="592"/>
      <c r="G47" s="592"/>
      <c r="H47" s="591"/>
      <c r="I47" s="591"/>
      <c r="J47" s="589"/>
      <c r="K47" s="589"/>
      <c r="L47" s="590"/>
    </row>
    <row r="48" spans="1:12" ht="24" x14ac:dyDescent="0.2">
      <c r="A48" s="593">
        <v>1009</v>
      </c>
      <c r="B48" s="161" t="s">
        <v>20</v>
      </c>
      <c r="C48" s="162" t="s">
        <v>21</v>
      </c>
      <c r="D48" s="162" t="s">
        <v>1884</v>
      </c>
      <c r="E48" s="162" t="s">
        <v>1885</v>
      </c>
      <c r="F48" s="594" t="s">
        <v>14</v>
      </c>
      <c r="G48" s="594"/>
      <c r="H48" s="592"/>
      <c r="I48" s="592"/>
      <c r="J48" s="592"/>
      <c r="K48" s="592"/>
      <c r="L48" s="592"/>
    </row>
    <row r="49" spans="1:12" x14ac:dyDescent="0.2">
      <c r="A49" s="593"/>
      <c r="B49" s="589" t="s">
        <v>4989</v>
      </c>
      <c r="C49" s="595" t="s">
        <v>4990</v>
      </c>
      <c r="D49" s="596">
        <v>43031</v>
      </c>
      <c r="E49" s="589" t="s">
        <v>2454</v>
      </c>
      <c r="F49" s="589" t="s">
        <v>2368</v>
      </c>
      <c r="G49" s="589"/>
      <c r="H49" s="591" t="s">
        <v>1890</v>
      </c>
      <c r="I49" s="591"/>
      <c r="J49" s="164" t="s">
        <v>1891</v>
      </c>
      <c r="K49" s="164" t="s">
        <v>0</v>
      </c>
      <c r="L49" s="165">
        <v>357.2</v>
      </c>
    </row>
    <row r="50" spans="1:12" x14ac:dyDescent="0.2">
      <c r="A50" s="593"/>
      <c r="B50" s="589"/>
      <c r="C50" s="595"/>
      <c r="D50" s="596"/>
      <c r="E50" s="589"/>
      <c r="F50" s="589"/>
      <c r="G50" s="589"/>
      <c r="H50" s="591" t="s">
        <v>1892</v>
      </c>
      <c r="I50" s="591"/>
      <c r="J50" s="164" t="s">
        <v>1891</v>
      </c>
      <c r="K50" s="164" t="s">
        <v>0</v>
      </c>
      <c r="L50" s="165">
        <v>556.4</v>
      </c>
    </row>
    <row r="51" spans="1:12" ht="24" x14ac:dyDescent="0.2">
      <c r="A51" s="593"/>
      <c r="B51" s="161" t="s">
        <v>29</v>
      </c>
      <c r="C51" s="162" t="s">
        <v>30</v>
      </c>
      <c r="D51" s="162" t="s">
        <v>1893</v>
      </c>
      <c r="E51" s="162" t="s">
        <v>1894</v>
      </c>
      <c r="F51" s="592"/>
      <c r="G51" s="592"/>
      <c r="H51" s="591" t="s">
        <v>1895</v>
      </c>
      <c r="I51" s="591"/>
      <c r="J51" s="589" t="s">
        <v>1891</v>
      </c>
      <c r="K51" s="589" t="s">
        <v>0</v>
      </c>
      <c r="L51" s="590">
        <v>264</v>
      </c>
    </row>
    <row r="52" spans="1:12" ht="24" x14ac:dyDescent="0.2">
      <c r="A52" s="593"/>
      <c r="B52" s="164" t="s">
        <v>2052</v>
      </c>
      <c r="C52" s="164" t="s">
        <v>2368</v>
      </c>
      <c r="D52" s="166">
        <v>43033</v>
      </c>
      <c r="E52" s="164" t="s">
        <v>3065</v>
      </c>
      <c r="F52" s="592"/>
      <c r="G52" s="592"/>
      <c r="H52" s="591"/>
      <c r="I52" s="591"/>
      <c r="J52" s="589"/>
      <c r="K52" s="589"/>
      <c r="L52" s="590"/>
    </row>
    <row r="53" spans="1:12" ht="24" x14ac:dyDescent="0.2">
      <c r="A53" s="593">
        <v>1010</v>
      </c>
      <c r="B53" s="161" t="s">
        <v>20</v>
      </c>
      <c r="C53" s="162" t="s">
        <v>21</v>
      </c>
      <c r="D53" s="162" t="s">
        <v>1884</v>
      </c>
      <c r="E53" s="162" t="s">
        <v>1885</v>
      </c>
      <c r="F53" s="594" t="s">
        <v>14</v>
      </c>
      <c r="G53" s="594"/>
      <c r="H53" s="592"/>
      <c r="I53" s="592"/>
      <c r="J53" s="592"/>
      <c r="K53" s="592"/>
      <c r="L53" s="592"/>
    </row>
    <row r="54" spans="1:12" x14ac:dyDescent="0.2">
      <c r="A54" s="593"/>
      <c r="B54" s="589" t="s">
        <v>4989</v>
      </c>
      <c r="C54" s="595" t="s">
        <v>4991</v>
      </c>
      <c r="D54" s="596">
        <v>43045</v>
      </c>
      <c r="E54" s="589" t="s">
        <v>2215</v>
      </c>
      <c r="F54" s="589" t="s">
        <v>2881</v>
      </c>
      <c r="G54" s="589"/>
      <c r="H54" s="591" t="s">
        <v>1890</v>
      </c>
      <c r="I54" s="591"/>
      <c r="J54" s="164" t="s">
        <v>1891</v>
      </c>
      <c r="K54" s="164" t="s">
        <v>0</v>
      </c>
      <c r="L54" s="165">
        <v>958.75</v>
      </c>
    </row>
    <row r="55" spans="1:12" x14ac:dyDescent="0.2">
      <c r="A55" s="593"/>
      <c r="B55" s="589"/>
      <c r="C55" s="595"/>
      <c r="D55" s="596"/>
      <c r="E55" s="589"/>
      <c r="F55" s="589"/>
      <c r="G55" s="589"/>
      <c r="H55" s="591" t="s">
        <v>1892</v>
      </c>
      <c r="I55" s="591"/>
      <c r="J55" s="164" t="s">
        <v>1891</v>
      </c>
      <c r="K55" s="164" t="s">
        <v>0</v>
      </c>
      <c r="L55" s="165">
        <v>1431.66</v>
      </c>
    </row>
    <row r="56" spans="1:12" ht="24" x14ac:dyDescent="0.2">
      <c r="A56" s="593"/>
      <c r="B56" s="161" t="s">
        <v>29</v>
      </c>
      <c r="C56" s="162" t="s">
        <v>30</v>
      </c>
      <c r="D56" s="162" t="s">
        <v>1893</v>
      </c>
      <c r="E56" s="162" t="s">
        <v>1894</v>
      </c>
      <c r="F56" s="592"/>
      <c r="G56" s="592"/>
      <c r="H56" s="591" t="s">
        <v>1895</v>
      </c>
      <c r="I56" s="591"/>
      <c r="J56" s="589" t="s">
        <v>1891</v>
      </c>
      <c r="K56" s="589" t="s">
        <v>0</v>
      </c>
      <c r="L56" s="590">
        <v>137.34</v>
      </c>
    </row>
    <row r="57" spans="1:12" ht="24" x14ac:dyDescent="0.2">
      <c r="A57" s="593"/>
      <c r="B57" s="164" t="s">
        <v>2052</v>
      </c>
      <c r="C57" s="164" t="s">
        <v>2881</v>
      </c>
      <c r="D57" s="166">
        <v>43051</v>
      </c>
      <c r="E57" s="164" t="s">
        <v>4992</v>
      </c>
      <c r="F57" s="592"/>
      <c r="G57" s="592"/>
      <c r="H57" s="591"/>
      <c r="I57" s="591"/>
      <c r="J57" s="589"/>
      <c r="K57" s="589"/>
      <c r="L57" s="590"/>
    </row>
    <row r="58" spans="1:12" ht="24" x14ac:dyDescent="0.2">
      <c r="A58" s="593">
        <v>1011</v>
      </c>
      <c r="B58" s="161" t="s">
        <v>20</v>
      </c>
      <c r="C58" s="162" t="s">
        <v>21</v>
      </c>
      <c r="D58" s="162" t="s">
        <v>1884</v>
      </c>
      <c r="E58" s="162" t="s">
        <v>1885</v>
      </c>
      <c r="F58" s="594" t="s">
        <v>14</v>
      </c>
      <c r="G58" s="594"/>
      <c r="H58" s="592"/>
      <c r="I58" s="592"/>
      <c r="J58" s="592"/>
      <c r="K58" s="592"/>
      <c r="L58" s="592"/>
    </row>
    <row r="59" spans="1:12" x14ac:dyDescent="0.2">
      <c r="A59" s="593"/>
      <c r="B59" s="589" t="s">
        <v>4989</v>
      </c>
      <c r="C59" s="595" t="s">
        <v>4993</v>
      </c>
      <c r="D59" s="596">
        <v>43116</v>
      </c>
      <c r="E59" s="589" t="s">
        <v>2017</v>
      </c>
      <c r="F59" s="589" t="s">
        <v>4994</v>
      </c>
      <c r="G59" s="589"/>
      <c r="H59" s="591" t="s">
        <v>1890</v>
      </c>
      <c r="I59" s="591"/>
      <c r="J59" s="164" t="s">
        <v>1891</v>
      </c>
      <c r="K59" s="164" t="s">
        <v>0</v>
      </c>
      <c r="L59" s="165">
        <v>827</v>
      </c>
    </row>
    <row r="60" spans="1:12" x14ac:dyDescent="0.2">
      <c r="A60" s="593"/>
      <c r="B60" s="589"/>
      <c r="C60" s="595"/>
      <c r="D60" s="596"/>
      <c r="E60" s="589"/>
      <c r="F60" s="589"/>
      <c r="G60" s="589"/>
      <c r="H60" s="591" t="s">
        <v>1892</v>
      </c>
      <c r="I60" s="591"/>
      <c r="J60" s="164" t="s">
        <v>1891</v>
      </c>
      <c r="K60" s="164" t="s">
        <v>0</v>
      </c>
      <c r="L60" s="165">
        <v>870</v>
      </c>
    </row>
    <row r="61" spans="1:12" ht="24" x14ac:dyDescent="0.2">
      <c r="A61" s="593"/>
      <c r="B61" s="161" t="s">
        <v>29</v>
      </c>
      <c r="C61" s="162" t="s">
        <v>30</v>
      </c>
      <c r="D61" s="162" t="s">
        <v>1893</v>
      </c>
      <c r="E61" s="162" t="s">
        <v>1894</v>
      </c>
      <c r="F61" s="592"/>
      <c r="G61" s="592"/>
      <c r="H61" s="591" t="s">
        <v>1895</v>
      </c>
      <c r="I61" s="591"/>
      <c r="J61" s="589" t="s">
        <v>1891</v>
      </c>
      <c r="K61" s="589" t="s">
        <v>1891</v>
      </c>
      <c r="L61" s="590">
        <v>0</v>
      </c>
    </row>
    <row r="62" spans="1:12" ht="24" x14ac:dyDescent="0.2">
      <c r="A62" s="593"/>
      <c r="B62" s="164" t="s">
        <v>2052</v>
      </c>
      <c r="C62" s="164" t="s">
        <v>4994</v>
      </c>
      <c r="D62" s="166">
        <v>43121</v>
      </c>
      <c r="E62" s="164" t="s">
        <v>3267</v>
      </c>
      <c r="F62" s="592"/>
      <c r="G62" s="592"/>
      <c r="H62" s="591"/>
      <c r="I62" s="591"/>
      <c r="J62" s="589"/>
      <c r="K62" s="589"/>
      <c r="L62" s="590"/>
    </row>
    <row r="63" spans="1:12" ht="24" x14ac:dyDescent="0.2">
      <c r="A63" s="593">
        <v>1012</v>
      </c>
      <c r="B63" s="161" t="s">
        <v>20</v>
      </c>
      <c r="C63" s="162" t="s">
        <v>21</v>
      </c>
      <c r="D63" s="162" t="s">
        <v>1884</v>
      </c>
      <c r="E63" s="162" t="s">
        <v>1885</v>
      </c>
      <c r="F63" s="594" t="s">
        <v>14</v>
      </c>
      <c r="G63" s="594"/>
      <c r="H63" s="592"/>
      <c r="I63" s="592"/>
      <c r="J63" s="592"/>
      <c r="K63" s="592"/>
      <c r="L63" s="592"/>
    </row>
    <row r="64" spans="1:12" x14ac:dyDescent="0.2">
      <c r="A64" s="593"/>
      <c r="B64" s="589" t="s">
        <v>4995</v>
      </c>
      <c r="C64" s="589" t="s">
        <v>4996</v>
      </c>
      <c r="D64" s="596">
        <v>43027</v>
      </c>
      <c r="E64" s="589" t="s">
        <v>2169</v>
      </c>
      <c r="F64" s="589" t="s">
        <v>4997</v>
      </c>
      <c r="G64" s="589"/>
      <c r="H64" s="591" t="s">
        <v>1890</v>
      </c>
      <c r="I64" s="591"/>
      <c r="J64" s="164" t="s">
        <v>1891</v>
      </c>
      <c r="K64" s="164" t="s">
        <v>0</v>
      </c>
      <c r="L64" s="165">
        <v>401</v>
      </c>
    </row>
    <row r="65" spans="1:12" x14ac:dyDescent="0.2">
      <c r="A65" s="593"/>
      <c r="B65" s="589"/>
      <c r="C65" s="589"/>
      <c r="D65" s="596"/>
      <c r="E65" s="589"/>
      <c r="F65" s="589"/>
      <c r="G65" s="589"/>
      <c r="H65" s="591" t="s">
        <v>1892</v>
      </c>
      <c r="I65" s="591"/>
      <c r="J65" s="164" t="s">
        <v>1891</v>
      </c>
      <c r="K65" s="164" t="s">
        <v>0</v>
      </c>
      <c r="L65" s="165">
        <v>523</v>
      </c>
    </row>
    <row r="66" spans="1:12" ht="24" x14ac:dyDescent="0.2">
      <c r="A66" s="593"/>
      <c r="B66" s="161" t="s">
        <v>29</v>
      </c>
      <c r="C66" s="162" t="s">
        <v>30</v>
      </c>
      <c r="D66" s="162" t="s">
        <v>1893</v>
      </c>
      <c r="E66" s="162" t="s">
        <v>1894</v>
      </c>
      <c r="F66" s="592"/>
      <c r="G66" s="592"/>
      <c r="H66" s="591" t="s">
        <v>1895</v>
      </c>
      <c r="I66" s="591"/>
      <c r="J66" s="589" t="s">
        <v>1891</v>
      </c>
      <c r="K66" s="589" t="s">
        <v>0</v>
      </c>
      <c r="L66" s="590">
        <v>795</v>
      </c>
    </row>
    <row r="67" spans="1:12" ht="36" x14ac:dyDescent="0.2">
      <c r="A67" s="593"/>
      <c r="B67" s="164" t="s">
        <v>2209</v>
      </c>
      <c r="C67" s="164" t="s">
        <v>4997</v>
      </c>
      <c r="D67" s="166">
        <v>43029</v>
      </c>
      <c r="E67" s="164" t="s">
        <v>3549</v>
      </c>
      <c r="F67" s="592"/>
      <c r="G67" s="592"/>
      <c r="H67" s="591"/>
      <c r="I67" s="591"/>
      <c r="J67" s="589"/>
      <c r="K67" s="589"/>
      <c r="L67" s="590"/>
    </row>
    <row r="68" spans="1:12" ht="24" x14ac:dyDescent="0.2">
      <c r="A68" s="593">
        <v>1013</v>
      </c>
      <c r="B68" s="161" t="s">
        <v>20</v>
      </c>
      <c r="C68" s="162" t="s">
        <v>21</v>
      </c>
      <c r="D68" s="162" t="s">
        <v>1884</v>
      </c>
      <c r="E68" s="162" t="s">
        <v>1885</v>
      </c>
      <c r="F68" s="594" t="s">
        <v>14</v>
      </c>
      <c r="G68" s="594"/>
      <c r="H68" s="592"/>
      <c r="I68" s="592"/>
      <c r="J68" s="592"/>
      <c r="K68" s="592"/>
      <c r="L68" s="592"/>
    </row>
    <row r="69" spans="1:12" x14ac:dyDescent="0.2">
      <c r="A69" s="593"/>
      <c r="B69" s="589" t="s">
        <v>4998</v>
      </c>
      <c r="C69" s="595" t="s">
        <v>4999</v>
      </c>
      <c r="D69" s="596">
        <v>43182</v>
      </c>
      <c r="E69" s="589" t="s">
        <v>5000</v>
      </c>
      <c r="F69" s="589" t="s">
        <v>5001</v>
      </c>
      <c r="G69" s="589"/>
      <c r="H69" s="591" t="s">
        <v>1890</v>
      </c>
      <c r="I69" s="591"/>
      <c r="J69" s="164" t="s">
        <v>1891</v>
      </c>
      <c r="K69" s="164" t="s">
        <v>0</v>
      </c>
      <c r="L69" s="165">
        <v>110.89</v>
      </c>
    </row>
    <row r="70" spans="1:12" x14ac:dyDescent="0.2">
      <c r="A70" s="593"/>
      <c r="B70" s="589"/>
      <c r="C70" s="595"/>
      <c r="D70" s="596"/>
      <c r="E70" s="589"/>
      <c r="F70" s="589"/>
      <c r="G70" s="589"/>
      <c r="H70" s="591" t="s">
        <v>1892</v>
      </c>
      <c r="I70" s="591"/>
      <c r="J70" s="164" t="s">
        <v>1891</v>
      </c>
      <c r="K70" s="164" t="s">
        <v>0</v>
      </c>
      <c r="L70" s="165">
        <v>1076.0999999999999</v>
      </c>
    </row>
    <row r="71" spans="1:12" ht="24" x14ac:dyDescent="0.2">
      <c r="A71" s="593"/>
      <c r="B71" s="161" t="s">
        <v>29</v>
      </c>
      <c r="C71" s="162" t="s">
        <v>30</v>
      </c>
      <c r="D71" s="162" t="s">
        <v>1893</v>
      </c>
      <c r="E71" s="162" t="s">
        <v>1894</v>
      </c>
      <c r="F71" s="592"/>
      <c r="G71" s="592"/>
      <c r="H71" s="591" t="s">
        <v>1895</v>
      </c>
      <c r="I71" s="591"/>
      <c r="J71" s="589" t="s">
        <v>1891</v>
      </c>
      <c r="K71" s="589" t="s">
        <v>1891</v>
      </c>
      <c r="L71" s="590">
        <v>0</v>
      </c>
    </row>
    <row r="72" spans="1:12" ht="24" x14ac:dyDescent="0.2">
      <c r="A72" s="593"/>
      <c r="B72" s="164" t="s">
        <v>1896</v>
      </c>
      <c r="C72" s="164" t="s">
        <v>5001</v>
      </c>
      <c r="D72" s="166">
        <v>43183</v>
      </c>
      <c r="E72" s="164" t="s">
        <v>2951</v>
      </c>
      <c r="F72" s="592"/>
      <c r="G72" s="592"/>
      <c r="H72" s="591"/>
      <c r="I72" s="591"/>
      <c r="J72" s="589"/>
      <c r="K72" s="589"/>
      <c r="L72" s="590"/>
    </row>
    <row r="73" spans="1:12" ht="24" x14ac:dyDescent="0.2">
      <c r="A73" s="593">
        <v>1014</v>
      </c>
      <c r="B73" s="161" t="s">
        <v>20</v>
      </c>
      <c r="C73" s="162" t="s">
        <v>21</v>
      </c>
      <c r="D73" s="162" t="s">
        <v>1884</v>
      </c>
      <c r="E73" s="162" t="s">
        <v>1885</v>
      </c>
      <c r="F73" s="594" t="s">
        <v>14</v>
      </c>
      <c r="G73" s="594"/>
      <c r="H73" s="592"/>
      <c r="I73" s="592"/>
      <c r="J73" s="592"/>
      <c r="K73" s="592"/>
      <c r="L73" s="592"/>
    </row>
    <row r="74" spans="1:12" x14ac:dyDescent="0.2">
      <c r="A74" s="593"/>
      <c r="B74" s="589" t="s">
        <v>5002</v>
      </c>
      <c r="C74" s="595" t="s">
        <v>5003</v>
      </c>
      <c r="D74" s="596">
        <v>43163</v>
      </c>
      <c r="E74" s="589" t="s">
        <v>2068</v>
      </c>
      <c r="F74" s="589" t="s">
        <v>2069</v>
      </c>
      <c r="G74" s="589"/>
      <c r="H74" s="591" t="s">
        <v>1890</v>
      </c>
      <c r="I74" s="591"/>
      <c r="J74" s="164" t="s">
        <v>1891</v>
      </c>
      <c r="K74" s="164" t="s">
        <v>1891</v>
      </c>
      <c r="L74" s="165">
        <v>0</v>
      </c>
    </row>
    <row r="75" spans="1:12" x14ac:dyDescent="0.2">
      <c r="A75" s="593"/>
      <c r="B75" s="589"/>
      <c r="C75" s="595"/>
      <c r="D75" s="596"/>
      <c r="E75" s="589"/>
      <c r="F75" s="589"/>
      <c r="G75" s="589"/>
      <c r="H75" s="591" t="s">
        <v>1892</v>
      </c>
      <c r="I75" s="591"/>
      <c r="J75" s="164" t="s">
        <v>1891</v>
      </c>
      <c r="K75" s="164" t="s">
        <v>1891</v>
      </c>
      <c r="L75" s="165">
        <v>0</v>
      </c>
    </row>
    <row r="76" spans="1:12" ht="24" x14ac:dyDescent="0.2">
      <c r="A76" s="593"/>
      <c r="B76" s="161" t="s">
        <v>29</v>
      </c>
      <c r="C76" s="162" t="s">
        <v>30</v>
      </c>
      <c r="D76" s="162" t="s">
        <v>1893</v>
      </c>
      <c r="E76" s="162" t="s">
        <v>1894</v>
      </c>
      <c r="F76" s="592"/>
      <c r="G76" s="592"/>
      <c r="H76" s="591" t="s">
        <v>1895</v>
      </c>
      <c r="I76" s="591"/>
      <c r="J76" s="589" t="s">
        <v>1891</v>
      </c>
      <c r="K76" s="589" t="s">
        <v>0</v>
      </c>
      <c r="L76" s="590">
        <v>1375</v>
      </c>
    </row>
    <row r="77" spans="1:12" ht="24" x14ac:dyDescent="0.2">
      <c r="A77" s="593"/>
      <c r="B77" s="164" t="s">
        <v>2052</v>
      </c>
      <c r="C77" s="164" t="s">
        <v>2069</v>
      </c>
      <c r="D77" s="166">
        <v>43168</v>
      </c>
      <c r="E77" s="164" t="s">
        <v>3512</v>
      </c>
      <c r="F77" s="592"/>
      <c r="G77" s="592"/>
      <c r="H77" s="591"/>
      <c r="I77" s="591"/>
      <c r="J77" s="589"/>
      <c r="K77" s="589"/>
      <c r="L77" s="590"/>
    </row>
    <row r="78" spans="1:12" ht="24" x14ac:dyDescent="0.2">
      <c r="A78" s="593">
        <v>1015</v>
      </c>
      <c r="B78" s="161" t="s">
        <v>20</v>
      </c>
      <c r="C78" s="162" t="s">
        <v>21</v>
      </c>
      <c r="D78" s="162" t="s">
        <v>1884</v>
      </c>
      <c r="E78" s="162" t="s">
        <v>1885</v>
      </c>
      <c r="F78" s="594" t="s">
        <v>14</v>
      </c>
      <c r="G78" s="594"/>
      <c r="H78" s="592"/>
      <c r="I78" s="592"/>
      <c r="J78" s="592"/>
      <c r="K78" s="592"/>
      <c r="L78" s="592"/>
    </row>
    <row r="79" spans="1:12" x14ac:dyDescent="0.2">
      <c r="A79" s="593"/>
      <c r="B79" s="589" t="s">
        <v>5002</v>
      </c>
      <c r="C79" s="595" t="s">
        <v>5004</v>
      </c>
      <c r="D79" s="596">
        <v>43180</v>
      </c>
      <c r="E79" s="589" t="s">
        <v>2538</v>
      </c>
      <c r="F79" s="589" t="s">
        <v>3008</v>
      </c>
      <c r="G79" s="589"/>
      <c r="H79" s="591" t="s">
        <v>1890</v>
      </c>
      <c r="I79" s="591"/>
      <c r="J79" s="164" t="s">
        <v>1891</v>
      </c>
      <c r="K79" s="164" t="s">
        <v>0</v>
      </c>
      <c r="L79" s="165">
        <v>724.71</v>
      </c>
    </row>
    <row r="80" spans="1:12" x14ac:dyDescent="0.2">
      <c r="A80" s="593"/>
      <c r="B80" s="589"/>
      <c r="C80" s="595"/>
      <c r="D80" s="596"/>
      <c r="E80" s="589"/>
      <c r="F80" s="589"/>
      <c r="G80" s="589"/>
      <c r="H80" s="591" t="s">
        <v>1892</v>
      </c>
      <c r="I80" s="591"/>
      <c r="J80" s="164" t="s">
        <v>1891</v>
      </c>
      <c r="K80" s="164" t="s">
        <v>0</v>
      </c>
      <c r="L80" s="165">
        <v>1176.53</v>
      </c>
    </row>
    <row r="81" spans="1:12" ht="24" x14ac:dyDescent="0.2">
      <c r="A81" s="593"/>
      <c r="B81" s="161" t="s">
        <v>29</v>
      </c>
      <c r="C81" s="162" t="s">
        <v>30</v>
      </c>
      <c r="D81" s="162" t="s">
        <v>1893</v>
      </c>
      <c r="E81" s="162" t="s">
        <v>1894</v>
      </c>
      <c r="F81" s="592"/>
      <c r="G81" s="592"/>
      <c r="H81" s="591" t="s">
        <v>1895</v>
      </c>
      <c r="I81" s="591"/>
      <c r="J81" s="589" t="s">
        <v>1891</v>
      </c>
      <c r="K81" s="589" t="s">
        <v>0</v>
      </c>
      <c r="L81" s="590">
        <v>10.4</v>
      </c>
    </row>
    <row r="82" spans="1:12" ht="24" x14ac:dyDescent="0.2">
      <c r="A82" s="593"/>
      <c r="B82" s="164" t="s">
        <v>2052</v>
      </c>
      <c r="C82" s="164" t="s">
        <v>3008</v>
      </c>
      <c r="D82" s="166">
        <v>43183</v>
      </c>
      <c r="E82" s="164" t="s">
        <v>2656</v>
      </c>
      <c r="F82" s="592"/>
      <c r="G82" s="592"/>
      <c r="H82" s="591"/>
      <c r="I82" s="591"/>
      <c r="J82" s="589"/>
      <c r="K82" s="589"/>
      <c r="L82" s="590"/>
    </row>
    <row r="83" spans="1:12" ht="24" x14ac:dyDescent="0.2">
      <c r="A83" s="593">
        <v>1016</v>
      </c>
      <c r="B83" s="161" t="s">
        <v>20</v>
      </c>
      <c r="C83" s="162" t="s">
        <v>21</v>
      </c>
      <c r="D83" s="162" t="s">
        <v>1884</v>
      </c>
      <c r="E83" s="162" t="s">
        <v>1885</v>
      </c>
      <c r="F83" s="594" t="s">
        <v>14</v>
      </c>
      <c r="G83" s="594"/>
      <c r="H83" s="592"/>
      <c r="I83" s="592"/>
      <c r="J83" s="592"/>
      <c r="K83" s="592"/>
      <c r="L83" s="592"/>
    </row>
    <row r="84" spans="1:12" x14ac:dyDescent="0.2">
      <c r="A84" s="593"/>
      <c r="B84" s="589" t="s">
        <v>5005</v>
      </c>
      <c r="C84" s="595" t="s">
        <v>5006</v>
      </c>
      <c r="D84" s="596">
        <v>43022</v>
      </c>
      <c r="E84" s="589" t="s">
        <v>2188</v>
      </c>
      <c r="F84" s="589" t="s">
        <v>5007</v>
      </c>
      <c r="G84" s="589"/>
      <c r="H84" s="591" t="s">
        <v>1890</v>
      </c>
      <c r="I84" s="591"/>
      <c r="J84" s="164" t="s">
        <v>1891</v>
      </c>
      <c r="K84" s="164" t="s">
        <v>0</v>
      </c>
      <c r="L84" s="165">
        <v>552</v>
      </c>
    </row>
    <row r="85" spans="1:12" x14ac:dyDescent="0.2">
      <c r="A85" s="593"/>
      <c r="B85" s="589"/>
      <c r="C85" s="595"/>
      <c r="D85" s="596"/>
      <c r="E85" s="589"/>
      <c r="F85" s="589"/>
      <c r="G85" s="589"/>
      <c r="H85" s="591" t="s">
        <v>1892</v>
      </c>
      <c r="I85" s="591"/>
      <c r="J85" s="164" t="s">
        <v>1891</v>
      </c>
      <c r="K85" s="164" t="s">
        <v>0</v>
      </c>
      <c r="L85" s="165">
        <v>1045.6300000000001</v>
      </c>
    </row>
    <row r="86" spans="1:12" ht="24" x14ac:dyDescent="0.2">
      <c r="A86" s="593"/>
      <c r="B86" s="161" t="s">
        <v>29</v>
      </c>
      <c r="C86" s="162" t="s">
        <v>30</v>
      </c>
      <c r="D86" s="162" t="s">
        <v>1893</v>
      </c>
      <c r="E86" s="162" t="s">
        <v>1894</v>
      </c>
      <c r="F86" s="592"/>
      <c r="G86" s="592"/>
      <c r="H86" s="591" t="s">
        <v>1895</v>
      </c>
      <c r="I86" s="591"/>
      <c r="J86" s="589" t="s">
        <v>1891</v>
      </c>
      <c r="K86" s="589" t="s">
        <v>0</v>
      </c>
      <c r="L86" s="590">
        <v>1050</v>
      </c>
    </row>
    <row r="87" spans="1:12" ht="24" x14ac:dyDescent="0.2">
      <c r="A87" s="593"/>
      <c r="B87" s="164" t="s">
        <v>1896</v>
      </c>
      <c r="C87" s="164" t="s">
        <v>5007</v>
      </c>
      <c r="D87" s="166">
        <v>43027</v>
      </c>
      <c r="E87" s="164" t="s">
        <v>5008</v>
      </c>
      <c r="F87" s="592"/>
      <c r="G87" s="592"/>
      <c r="H87" s="591"/>
      <c r="I87" s="591"/>
      <c r="J87" s="589"/>
      <c r="K87" s="589"/>
      <c r="L87" s="590"/>
    </row>
    <row r="88" spans="1:12" ht="24" x14ac:dyDescent="0.2">
      <c r="A88" s="593">
        <v>1017</v>
      </c>
      <c r="B88" s="161" t="s">
        <v>20</v>
      </c>
      <c r="C88" s="162" t="s">
        <v>21</v>
      </c>
      <c r="D88" s="162" t="s">
        <v>1884</v>
      </c>
      <c r="E88" s="162" t="s">
        <v>1885</v>
      </c>
      <c r="F88" s="594" t="s">
        <v>14</v>
      </c>
      <c r="G88" s="594"/>
      <c r="H88" s="592"/>
      <c r="I88" s="592"/>
      <c r="J88" s="592"/>
      <c r="K88" s="592"/>
      <c r="L88" s="592"/>
    </row>
    <row r="89" spans="1:12" x14ac:dyDescent="0.2">
      <c r="A89" s="593"/>
      <c r="B89" s="589" t="s">
        <v>5005</v>
      </c>
      <c r="C89" s="595" t="s">
        <v>5009</v>
      </c>
      <c r="D89" s="596">
        <v>43157</v>
      </c>
      <c r="E89" s="589" t="s">
        <v>2589</v>
      </c>
      <c r="F89" s="589" t="s">
        <v>5010</v>
      </c>
      <c r="G89" s="589"/>
      <c r="H89" s="591" t="s">
        <v>1890</v>
      </c>
      <c r="I89" s="591"/>
      <c r="J89" s="164" t="s">
        <v>1891</v>
      </c>
      <c r="K89" s="164" t="s">
        <v>0</v>
      </c>
      <c r="L89" s="165">
        <v>918.54</v>
      </c>
    </row>
    <row r="90" spans="1:12" x14ac:dyDescent="0.2">
      <c r="A90" s="593"/>
      <c r="B90" s="589"/>
      <c r="C90" s="595"/>
      <c r="D90" s="596"/>
      <c r="E90" s="589"/>
      <c r="F90" s="589"/>
      <c r="G90" s="589"/>
      <c r="H90" s="591" t="s">
        <v>1892</v>
      </c>
      <c r="I90" s="591"/>
      <c r="J90" s="164" t="s">
        <v>1891</v>
      </c>
      <c r="K90" s="164" t="s">
        <v>0</v>
      </c>
      <c r="L90" s="165">
        <v>671.01</v>
      </c>
    </row>
    <row r="91" spans="1:12" ht="24" x14ac:dyDescent="0.2">
      <c r="A91" s="593"/>
      <c r="B91" s="161" t="s">
        <v>29</v>
      </c>
      <c r="C91" s="162" t="s">
        <v>30</v>
      </c>
      <c r="D91" s="162" t="s">
        <v>1893</v>
      </c>
      <c r="E91" s="162" t="s">
        <v>1894</v>
      </c>
      <c r="F91" s="592"/>
      <c r="G91" s="592"/>
      <c r="H91" s="591" t="s">
        <v>1895</v>
      </c>
      <c r="I91" s="591"/>
      <c r="J91" s="589" t="s">
        <v>1891</v>
      </c>
      <c r="K91" s="589" t="s">
        <v>0</v>
      </c>
      <c r="L91" s="590">
        <v>551.12</v>
      </c>
    </row>
    <row r="92" spans="1:12" ht="24" x14ac:dyDescent="0.2">
      <c r="A92" s="593"/>
      <c r="B92" s="164" t="s">
        <v>1896</v>
      </c>
      <c r="C92" s="164" t="s">
        <v>5010</v>
      </c>
      <c r="D92" s="166">
        <v>43161</v>
      </c>
      <c r="E92" s="164" t="s">
        <v>5011</v>
      </c>
      <c r="F92" s="592"/>
      <c r="G92" s="592"/>
      <c r="H92" s="591"/>
      <c r="I92" s="591"/>
      <c r="J92" s="589"/>
      <c r="K92" s="589"/>
      <c r="L92" s="590"/>
    </row>
    <row r="93" spans="1:12" ht="24" x14ac:dyDescent="0.2">
      <c r="A93" s="593">
        <v>1018</v>
      </c>
      <c r="B93" s="161" t="s">
        <v>20</v>
      </c>
      <c r="C93" s="162" t="s">
        <v>21</v>
      </c>
      <c r="D93" s="162" t="s">
        <v>1884</v>
      </c>
      <c r="E93" s="162" t="s">
        <v>1885</v>
      </c>
      <c r="F93" s="594" t="s">
        <v>14</v>
      </c>
      <c r="G93" s="594"/>
      <c r="H93" s="592"/>
      <c r="I93" s="592"/>
      <c r="J93" s="592"/>
      <c r="K93" s="592"/>
      <c r="L93" s="592"/>
    </row>
    <row r="94" spans="1:12" x14ac:dyDescent="0.2">
      <c r="A94" s="593"/>
      <c r="B94" s="589" t="s">
        <v>5012</v>
      </c>
      <c r="C94" s="589" t="s">
        <v>5013</v>
      </c>
      <c r="D94" s="596">
        <v>43021</v>
      </c>
      <c r="E94" s="589" t="s">
        <v>2200</v>
      </c>
      <c r="F94" s="589" t="s">
        <v>3723</v>
      </c>
      <c r="G94" s="589"/>
      <c r="H94" s="591" t="s">
        <v>1890</v>
      </c>
      <c r="I94" s="591"/>
      <c r="J94" s="164" t="s">
        <v>1891</v>
      </c>
      <c r="K94" s="164" t="s">
        <v>0</v>
      </c>
      <c r="L94" s="165">
        <v>1404</v>
      </c>
    </row>
    <row r="95" spans="1:12" x14ac:dyDescent="0.2">
      <c r="A95" s="593"/>
      <c r="B95" s="589"/>
      <c r="C95" s="589"/>
      <c r="D95" s="596"/>
      <c r="E95" s="589"/>
      <c r="F95" s="589"/>
      <c r="G95" s="589"/>
      <c r="H95" s="591" t="s">
        <v>1892</v>
      </c>
      <c r="I95" s="591"/>
      <c r="J95" s="164" t="s">
        <v>0</v>
      </c>
      <c r="K95" s="164" t="s">
        <v>1891</v>
      </c>
      <c r="L95" s="165">
        <v>1869.3</v>
      </c>
    </row>
    <row r="96" spans="1:12" ht="24" x14ac:dyDescent="0.2">
      <c r="A96" s="593"/>
      <c r="B96" s="161" t="s">
        <v>29</v>
      </c>
      <c r="C96" s="162" t="s">
        <v>30</v>
      </c>
      <c r="D96" s="162" t="s">
        <v>1893</v>
      </c>
      <c r="E96" s="162" t="s">
        <v>1894</v>
      </c>
      <c r="F96" s="592"/>
      <c r="G96" s="592"/>
      <c r="H96" s="591" t="s">
        <v>1895</v>
      </c>
      <c r="I96" s="591"/>
      <c r="J96" s="589" t="s">
        <v>1891</v>
      </c>
      <c r="K96" s="589" t="s">
        <v>0</v>
      </c>
      <c r="L96" s="590">
        <v>650</v>
      </c>
    </row>
    <row r="97" spans="1:12" ht="36" x14ac:dyDescent="0.2">
      <c r="A97" s="593"/>
      <c r="B97" s="164" t="s">
        <v>2209</v>
      </c>
      <c r="C97" s="164" t="s">
        <v>3723</v>
      </c>
      <c r="D97" s="166">
        <v>43031</v>
      </c>
      <c r="E97" s="164" t="s">
        <v>5014</v>
      </c>
      <c r="F97" s="592"/>
      <c r="G97" s="592"/>
      <c r="H97" s="591"/>
      <c r="I97" s="591"/>
      <c r="J97" s="589"/>
      <c r="K97" s="589"/>
      <c r="L97" s="590"/>
    </row>
    <row r="98" spans="1:12" ht="24" x14ac:dyDescent="0.2">
      <c r="A98" s="593">
        <v>1019</v>
      </c>
      <c r="B98" s="161" t="s">
        <v>20</v>
      </c>
      <c r="C98" s="162" t="s">
        <v>21</v>
      </c>
      <c r="D98" s="162" t="s">
        <v>1884</v>
      </c>
      <c r="E98" s="162" t="s">
        <v>1885</v>
      </c>
      <c r="F98" s="594" t="s">
        <v>14</v>
      </c>
      <c r="G98" s="594"/>
      <c r="H98" s="592"/>
      <c r="I98" s="592"/>
      <c r="J98" s="592"/>
      <c r="K98" s="592"/>
      <c r="L98" s="592"/>
    </row>
    <row r="99" spans="1:12" x14ac:dyDescent="0.2">
      <c r="A99" s="593"/>
      <c r="B99" s="589" t="s">
        <v>5015</v>
      </c>
      <c r="C99" s="595" t="s">
        <v>5016</v>
      </c>
      <c r="D99" s="596">
        <v>43025</v>
      </c>
      <c r="E99" s="589" t="s">
        <v>2735</v>
      </c>
      <c r="F99" s="589" t="s">
        <v>4926</v>
      </c>
      <c r="G99" s="589"/>
      <c r="H99" s="591" t="s">
        <v>1890</v>
      </c>
      <c r="I99" s="591"/>
      <c r="J99" s="164" t="s">
        <v>1891</v>
      </c>
      <c r="K99" s="164" t="s">
        <v>0</v>
      </c>
      <c r="L99" s="165">
        <v>795</v>
      </c>
    </row>
    <row r="100" spans="1:12" x14ac:dyDescent="0.2">
      <c r="A100" s="593"/>
      <c r="B100" s="589"/>
      <c r="C100" s="595"/>
      <c r="D100" s="596"/>
      <c r="E100" s="589"/>
      <c r="F100" s="589"/>
      <c r="G100" s="589"/>
      <c r="H100" s="591" t="s">
        <v>1892</v>
      </c>
      <c r="I100" s="591"/>
      <c r="J100" s="164" t="s">
        <v>1891</v>
      </c>
      <c r="K100" s="164" t="s">
        <v>1891</v>
      </c>
      <c r="L100" s="165">
        <v>0</v>
      </c>
    </row>
    <row r="101" spans="1:12" ht="24" x14ac:dyDescent="0.2">
      <c r="A101" s="593"/>
      <c r="B101" s="161" t="s">
        <v>29</v>
      </c>
      <c r="C101" s="162" t="s">
        <v>30</v>
      </c>
      <c r="D101" s="162" t="s">
        <v>1893</v>
      </c>
      <c r="E101" s="162" t="s">
        <v>1894</v>
      </c>
      <c r="F101" s="592"/>
      <c r="G101" s="592"/>
      <c r="H101" s="591" t="s">
        <v>1895</v>
      </c>
      <c r="I101" s="591"/>
      <c r="J101" s="589" t="s">
        <v>1891</v>
      </c>
      <c r="K101" s="589" t="s">
        <v>1891</v>
      </c>
      <c r="L101" s="590">
        <v>0</v>
      </c>
    </row>
    <row r="102" spans="1:12" ht="24" x14ac:dyDescent="0.2">
      <c r="A102" s="593"/>
      <c r="B102" s="164" t="s">
        <v>1896</v>
      </c>
      <c r="C102" s="164" t="s">
        <v>4926</v>
      </c>
      <c r="D102" s="166">
        <v>43031</v>
      </c>
      <c r="E102" s="164" t="s">
        <v>2089</v>
      </c>
      <c r="F102" s="592"/>
      <c r="G102" s="592"/>
      <c r="H102" s="591"/>
      <c r="I102" s="591"/>
      <c r="J102" s="589"/>
      <c r="K102" s="589"/>
      <c r="L102" s="590"/>
    </row>
    <row r="103" spans="1:12" ht="24" x14ac:dyDescent="0.2">
      <c r="A103" s="593">
        <v>1020</v>
      </c>
      <c r="B103" s="161" t="s">
        <v>20</v>
      </c>
      <c r="C103" s="162" t="s">
        <v>21</v>
      </c>
      <c r="D103" s="162" t="s">
        <v>1884</v>
      </c>
      <c r="E103" s="162" t="s">
        <v>1885</v>
      </c>
      <c r="F103" s="594" t="s">
        <v>14</v>
      </c>
      <c r="G103" s="594"/>
      <c r="H103" s="592"/>
      <c r="I103" s="592"/>
      <c r="J103" s="592"/>
      <c r="K103" s="592"/>
      <c r="L103" s="592"/>
    </row>
    <row r="104" spans="1:12" x14ac:dyDescent="0.2">
      <c r="A104" s="593"/>
      <c r="B104" s="589" t="s">
        <v>5015</v>
      </c>
      <c r="C104" s="595" t="s">
        <v>5017</v>
      </c>
      <c r="D104" s="596">
        <v>43161</v>
      </c>
      <c r="E104" s="589" t="s">
        <v>1903</v>
      </c>
      <c r="F104" s="589" t="s">
        <v>5018</v>
      </c>
      <c r="G104" s="589"/>
      <c r="H104" s="591" t="s">
        <v>1890</v>
      </c>
      <c r="I104" s="591"/>
      <c r="J104" s="164" t="s">
        <v>1891</v>
      </c>
      <c r="K104" s="164" t="s">
        <v>0</v>
      </c>
      <c r="L104" s="165">
        <v>954</v>
      </c>
    </row>
    <row r="105" spans="1:12" x14ac:dyDescent="0.2">
      <c r="A105" s="593"/>
      <c r="B105" s="589"/>
      <c r="C105" s="595"/>
      <c r="D105" s="596"/>
      <c r="E105" s="589"/>
      <c r="F105" s="589"/>
      <c r="G105" s="589"/>
      <c r="H105" s="591" t="s">
        <v>1892</v>
      </c>
      <c r="I105" s="591"/>
      <c r="J105" s="164" t="s">
        <v>1891</v>
      </c>
      <c r="K105" s="164" t="s">
        <v>1891</v>
      </c>
      <c r="L105" s="165">
        <v>0</v>
      </c>
    </row>
    <row r="106" spans="1:12" ht="24" x14ac:dyDescent="0.2">
      <c r="A106" s="593"/>
      <c r="B106" s="161" t="s">
        <v>29</v>
      </c>
      <c r="C106" s="162" t="s">
        <v>30</v>
      </c>
      <c r="D106" s="162" t="s">
        <v>1893</v>
      </c>
      <c r="E106" s="162" t="s">
        <v>1894</v>
      </c>
      <c r="F106" s="592"/>
      <c r="G106" s="592"/>
      <c r="H106" s="591" t="s">
        <v>1895</v>
      </c>
      <c r="I106" s="591"/>
      <c r="J106" s="589" t="s">
        <v>1891</v>
      </c>
      <c r="K106" s="589" t="s">
        <v>1891</v>
      </c>
      <c r="L106" s="590">
        <v>0</v>
      </c>
    </row>
    <row r="107" spans="1:12" ht="24" x14ac:dyDescent="0.2">
      <c r="A107" s="593"/>
      <c r="B107" s="164" t="s">
        <v>1896</v>
      </c>
      <c r="C107" s="164" t="s">
        <v>5018</v>
      </c>
      <c r="D107" s="166">
        <v>43167</v>
      </c>
      <c r="E107" s="164" t="s">
        <v>4401</v>
      </c>
      <c r="F107" s="592"/>
      <c r="G107" s="592"/>
      <c r="H107" s="591"/>
      <c r="I107" s="591"/>
      <c r="J107" s="589"/>
      <c r="K107" s="589"/>
      <c r="L107" s="590"/>
    </row>
    <row r="108" spans="1:12" ht="24" x14ac:dyDescent="0.2">
      <c r="A108" s="593">
        <v>1021</v>
      </c>
      <c r="B108" s="161" t="s">
        <v>20</v>
      </c>
      <c r="C108" s="162" t="s">
        <v>21</v>
      </c>
      <c r="D108" s="162" t="s">
        <v>1884</v>
      </c>
      <c r="E108" s="162" t="s">
        <v>1885</v>
      </c>
      <c r="F108" s="594" t="s">
        <v>14</v>
      </c>
      <c r="G108" s="594"/>
      <c r="H108" s="592"/>
      <c r="I108" s="592"/>
      <c r="J108" s="592"/>
      <c r="K108" s="592"/>
      <c r="L108" s="592"/>
    </row>
    <row r="109" spans="1:12" x14ac:dyDescent="0.2">
      <c r="A109" s="593"/>
      <c r="B109" s="589" t="s">
        <v>5019</v>
      </c>
      <c r="C109" s="589" t="s">
        <v>5020</v>
      </c>
      <c r="D109" s="596">
        <v>43032</v>
      </c>
      <c r="E109" s="589" t="s">
        <v>2902</v>
      </c>
      <c r="F109" s="589" t="s">
        <v>2903</v>
      </c>
      <c r="G109" s="589"/>
      <c r="H109" s="591" t="s">
        <v>1890</v>
      </c>
      <c r="I109" s="591"/>
      <c r="J109" s="164" t="s">
        <v>1891</v>
      </c>
      <c r="K109" s="164" t="s">
        <v>0</v>
      </c>
      <c r="L109" s="165">
        <v>218</v>
      </c>
    </row>
    <row r="110" spans="1:12" x14ac:dyDescent="0.2">
      <c r="A110" s="593"/>
      <c r="B110" s="589"/>
      <c r="C110" s="589"/>
      <c r="D110" s="596"/>
      <c r="E110" s="589"/>
      <c r="F110" s="589"/>
      <c r="G110" s="589"/>
      <c r="H110" s="591" t="s">
        <v>1892</v>
      </c>
      <c r="I110" s="591"/>
      <c r="J110" s="164" t="s">
        <v>1891</v>
      </c>
      <c r="K110" s="164" t="s">
        <v>0</v>
      </c>
      <c r="L110" s="165">
        <v>382.5</v>
      </c>
    </row>
    <row r="111" spans="1:12" ht="24" x14ac:dyDescent="0.2">
      <c r="A111" s="593"/>
      <c r="B111" s="161" t="s">
        <v>29</v>
      </c>
      <c r="C111" s="162" t="s">
        <v>30</v>
      </c>
      <c r="D111" s="162" t="s">
        <v>1893</v>
      </c>
      <c r="E111" s="162" t="s">
        <v>1894</v>
      </c>
      <c r="F111" s="592"/>
      <c r="G111" s="592"/>
      <c r="H111" s="591" t="s">
        <v>1895</v>
      </c>
      <c r="I111" s="591"/>
      <c r="J111" s="589" t="s">
        <v>1891</v>
      </c>
      <c r="K111" s="589" t="s">
        <v>1891</v>
      </c>
      <c r="L111" s="590">
        <v>0</v>
      </c>
    </row>
    <row r="112" spans="1:12" ht="24" x14ac:dyDescent="0.2">
      <c r="A112" s="593"/>
      <c r="B112" s="164" t="s">
        <v>2337</v>
      </c>
      <c r="C112" s="164" t="s">
        <v>2903</v>
      </c>
      <c r="D112" s="166">
        <v>43034</v>
      </c>
      <c r="E112" s="164" t="s">
        <v>3084</v>
      </c>
      <c r="F112" s="592"/>
      <c r="G112" s="592"/>
      <c r="H112" s="591"/>
      <c r="I112" s="591"/>
      <c r="J112" s="589"/>
      <c r="K112" s="589"/>
      <c r="L112" s="590"/>
    </row>
    <row r="113" spans="1:12" ht="24" x14ac:dyDescent="0.2">
      <c r="A113" s="593">
        <v>1022</v>
      </c>
      <c r="B113" s="161" t="s">
        <v>20</v>
      </c>
      <c r="C113" s="162" t="s">
        <v>21</v>
      </c>
      <c r="D113" s="162" t="s">
        <v>1884</v>
      </c>
      <c r="E113" s="162" t="s">
        <v>1885</v>
      </c>
      <c r="F113" s="594" t="s">
        <v>14</v>
      </c>
      <c r="G113" s="594"/>
      <c r="H113" s="592"/>
      <c r="I113" s="592"/>
      <c r="J113" s="592"/>
      <c r="K113" s="592"/>
      <c r="L113" s="592"/>
    </row>
    <row r="114" spans="1:12" x14ac:dyDescent="0.2">
      <c r="A114" s="593"/>
      <c r="B114" s="589" t="s">
        <v>5021</v>
      </c>
      <c r="C114" s="595" t="s">
        <v>5022</v>
      </c>
      <c r="D114" s="596">
        <v>43156</v>
      </c>
      <c r="E114" s="589" t="s">
        <v>5023</v>
      </c>
      <c r="F114" s="589" t="s">
        <v>5024</v>
      </c>
      <c r="G114" s="589"/>
      <c r="H114" s="591" t="s">
        <v>1890</v>
      </c>
      <c r="I114" s="591"/>
      <c r="J114" s="164" t="s">
        <v>1891</v>
      </c>
      <c r="K114" s="164" t="s">
        <v>0</v>
      </c>
      <c r="L114" s="165">
        <v>515</v>
      </c>
    </row>
    <row r="115" spans="1:12" x14ac:dyDescent="0.2">
      <c r="A115" s="593"/>
      <c r="B115" s="589"/>
      <c r="C115" s="595"/>
      <c r="D115" s="596"/>
      <c r="E115" s="589"/>
      <c r="F115" s="589"/>
      <c r="G115" s="589"/>
      <c r="H115" s="591" t="s">
        <v>1892</v>
      </c>
      <c r="I115" s="591"/>
      <c r="J115" s="164" t="s">
        <v>1891</v>
      </c>
      <c r="K115" s="164" t="s">
        <v>0</v>
      </c>
      <c r="L115" s="165">
        <v>400</v>
      </c>
    </row>
    <row r="116" spans="1:12" ht="24" x14ac:dyDescent="0.2">
      <c r="A116" s="593"/>
      <c r="B116" s="161" t="s">
        <v>29</v>
      </c>
      <c r="C116" s="162" t="s">
        <v>30</v>
      </c>
      <c r="D116" s="162" t="s">
        <v>1893</v>
      </c>
      <c r="E116" s="162" t="s">
        <v>1894</v>
      </c>
      <c r="F116" s="592"/>
      <c r="G116" s="592"/>
      <c r="H116" s="591" t="s">
        <v>1895</v>
      </c>
      <c r="I116" s="591"/>
      <c r="J116" s="589" t="s">
        <v>1891</v>
      </c>
      <c r="K116" s="589" t="s">
        <v>1891</v>
      </c>
      <c r="L116" s="590">
        <v>0</v>
      </c>
    </row>
    <row r="117" spans="1:12" ht="24" x14ac:dyDescent="0.2">
      <c r="A117" s="593"/>
      <c r="B117" s="164" t="s">
        <v>1980</v>
      </c>
      <c r="C117" s="164" t="s">
        <v>5024</v>
      </c>
      <c r="D117" s="166">
        <v>43161</v>
      </c>
      <c r="E117" s="164" t="s">
        <v>5025</v>
      </c>
      <c r="F117" s="592"/>
      <c r="G117" s="592"/>
      <c r="H117" s="591"/>
      <c r="I117" s="591"/>
      <c r="J117" s="589"/>
      <c r="K117" s="589"/>
      <c r="L117" s="590"/>
    </row>
    <row r="118" spans="1:12" ht="24" x14ac:dyDescent="0.2">
      <c r="A118" s="593">
        <v>1023</v>
      </c>
      <c r="B118" s="161" t="s">
        <v>20</v>
      </c>
      <c r="C118" s="162" t="s">
        <v>21</v>
      </c>
      <c r="D118" s="162" t="s">
        <v>1884</v>
      </c>
      <c r="E118" s="162" t="s">
        <v>1885</v>
      </c>
      <c r="F118" s="594" t="s">
        <v>14</v>
      </c>
      <c r="G118" s="594"/>
      <c r="H118" s="592"/>
      <c r="I118" s="592"/>
      <c r="J118" s="592"/>
      <c r="K118" s="592"/>
      <c r="L118" s="592"/>
    </row>
    <row r="119" spans="1:12" x14ac:dyDescent="0.2">
      <c r="A119" s="593"/>
      <c r="B119" s="589" t="s">
        <v>5026</v>
      </c>
      <c r="C119" s="595" t="s">
        <v>5027</v>
      </c>
      <c r="D119" s="596">
        <v>43159</v>
      </c>
      <c r="E119" s="589" t="s">
        <v>1957</v>
      </c>
      <c r="F119" s="589" t="s">
        <v>2318</v>
      </c>
      <c r="G119" s="589"/>
      <c r="H119" s="591" t="s">
        <v>1890</v>
      </c>
      <c r="I119" s="591"/>
      <c r="J119" s="164" t="s">
        <v>1891</v>
      </c>
      <c r="K119" s="164" t="s">
        <v>0</v>
      </c>
      <c r="L119" s="165">
        <v>717</v>
      </c>
    </row>
    <row r="120" spans="1:12" x14ac:dyDescent="0.2">
      <c r="A120" s="593"/>
      <c r="B120" s="589"/>
      <c r="C120" s="595"/>
      <c r="D120" s="596"/>
      <c r="E120" s="589"/>
      <c r="F120" s="589"/>
      <c r="G120" s="589"/>
      <c r="H120" s="591" t="s">
        <v>1892</v>
      </c>
      <c r="I120" s="591"/>
      <c r="J120" s="589" t="s">
        <v>1891</v>
      </c>
      <c r="K120" s="589" t="s">
        <v>0</v>
      </c>
      <c r="L120" s="590">
        <v>248.4</v>
      </c>
    </row>
    <row r="121" spans="1:12" x14ac:dyDescent="0.2">
      <c r="A121" s="593"/>
      <c r="B121" s="589"/>
      <c r="C121" s="595"/>
      <c r="D121" s="596"/>
      <c r="E121" s="589"/>
      <c r="F121" s="589"/>
      <c r="G121" s="589"/>
      <c r="H121" s="591"/>
      <c r="I121" s="591"/>
      <c r="J121" s="589"/>
      <c r="K121" s="589"/>
      <c r="L121" s="590"/>
    </row>
    <row r="122" spans="1:12" ht="24" x14ac:dyDescent="0.2">
      <c r="A122" s="593"/>
      <c r="B122" s="161" t="s">
        <v>29</v>
      </c>
      <c r="C122" s="162" t="s">
        <v>30</v>
      </c>
      <c r="D122" s="162" t="s">
        <v>1893</v>
      </c>
      <c r="E122" s="162" t="s">
        <v>1894</v>
      </c>
      <c r="F122" s="592"/>
      <c r="G122" s="592"/>
      <c r="H122" s="591" t="s">
        <v>1895</v>
      </c>
      <c r="I122" s="591"/>
      <c r="J122" s="589" t="s">
        <v>1891</v>
      </c>
      <c r="K122" s="589" t="s">
        <v>0</v>
      </c>
      <c r="L122" s="590">
        <v>620</v>
      </c>
    </row>
    <row r="123" spans="1:12" ht="24" x14ac:dyDescent="0.2">
      <c r="A123" s="593"/>
      <c r="B123" s="164" t="s">
        <v>1923</v>
      </c>
      <c r="C123" s="164" t="s">
        <v>2318</v>
      </c>
      <c r="D123" s="166">
        <v>43162</v>
      </c>
      <c r="E123" s="164" t="s">
        <v>3417</v>
      </c>
      <c r="F123" s="592"/>
      <c r="G123" s="592"/>
      <c r="H123" s="591"/>
      <c r="I123" s="591"/>
      <c r="J123" s="589"/>
      <c r="K123" s="589"/>
      <c r="L123" s="590"/>
    </row>
    <row r="124" spans="1:12" ht="24" x14ac:dyDescent="0.2">
      <c r="A124" s="593">
        <v>1024</v>
      </c>
      <c r="B124" s="161" t="s">
        <v>20</v>
      </c>
      <c r="C124" s="162" t="s">
        <v>21</v>
      </c>
      <c r="D124" s="162" t="s">
        <v>1884</v>
      </c>
      <c r="E124" s="162" t="s">
        <v>1885</v>
      </c>
      <c r="F124" s="594" t="s">
        <v>14</v>
      </c>
      <c r="G124" s="594"/>
      <c r="H124" s="592"/>
      <c r="I124" s="592"/>
      <c r="J124" s="592"/>
      <c r="K124" s="592"/>
      <c r="L124" s="592"/>
    </row>
    <row r="125" spans="1:12" x14ac:dyDescent="0.2">
      <c r="A125" s="593"/>
      <c r="B125" s="589" t="s">
        <v>5028</v>
      </c>
      <c r="C125" s="589" t="s">
        <v>5029</v>
      </c>
      <c r="D125" s="596">
        <v>43040</v>
      </c>
      <c r="E125" s="589" t="s">
        <v>2285</v>
      </c>
      <c r="F125" s="589" t="s">
        <v>5030</v>
      </c>
      <c r="G125" s="589"/>
      <c r="H125" s="591" t="s">
        <v>1890</v>
      </c>
      <c r="I125" s="591"/>
      <c r="J125" s="164" t="s">
        <v>1891</v>
      </c>
      <c r="K125" s="164" t="s">
        <v>0</v>
      </c>
      <c r="L125" s="165">
        <v>645</v>
      </c>
    </row>
    <row r="126" spans="1:12" x14ac:dyDescent="0.2">
      <c r="A126" s="593"/>
      <c r="B126" s="589"/>
      <c r="C126" s="589"/>
      <c r="D126" s="596"/>
      <c r="E126" s="589"/>
      <c r="F126" s="589"/>
      <c r="G126" s="589"/>
      <c r="H126" s="591" t="s">
        <v>1892</v>
      </c>
      <c r="I126" s="591"/>
      <c r="J126" s="164" t="s">
        <v>1891</v>
      </c>
      <c r="K126" s="164" t="s">
        <v>0</v>
      </c>
      <c r="L126" s="165">
        <v>1373.06</v>
      </c>
    </row>
    <row r="127" spans="1:12" ht="24" x14ac:dyDescent="0.2">
      <c r="A127" s="593"/>
      <c r="B127" s="161" t="s">
        <v>29</v>
      </c>
      <c r="C127" s="162" t="s">
        <v>30</v>
      </c>
      <c r="D127" s="162" t="s">
        <v>1893</v>
      </c>
      <c r="E127" s="162" t="s">
        <v>1894</v>
      </c>
      <c r="F127" s="592"/>
      <c r="G127" s="592"/>
      <c r="H127" s="591" t="s">
        <v>1895</v>
      </c>
      <c r="I127" s="591"/>
      <c r="J127" s="589" t="s">
        <v>1891</v>
      </c>
      <c r="K127" s="589" t="s">
        <v>0</v>
      </c>
      <c r="L127" s="590">
        <v>412</v>
      </c>
    </row>
    <row r="128" spans="1:12" ht="24" x14ac:dyDescent="0.2">
      <c r="A128" s="593"/>
      <c r="B128" s="164" t="s">
        <v>1923</v>
      </c>
      <c r="C128" s="164" t="s">
        <v>5030</v>
      </c>
      <c r="D128" s="166">
        <v>43044</v>
      </c>
      <c r="E128" s="164" t="s">
        <v>5031</v>
      </c>
      <c r="F128" s="592"/>
      <c r="G128" s="592"/>
      <c r="H128" s="591"/>
      <c r="I128" s="591"/>
      <c r="J128" s="589"/>
      <c r="K128" s="589"/>
      <c r="L128" s="590"/>
    </row>
    <row r="129" spans="1:12" ht="24" x14ac:dyDescent="0.2">
      <c r="A129" s="593">
        <v>1025</v>
      </c>
      <c r="B129" s="161" t="s">
        <v>20</v>
      </c>
      <c r="C129" s="162" t="s">
        <v>21</v>
      </c>
      <c r="D129" s="162" t="s">
        <v>1884</v>
      </c>
      <c r="E129" s="162" t="s">
        <v>1885</v>
      </c>
      <c r="F129" s="594" t="s">
        <v>14</v>
      </c>
      <c r="G129" s="594"/>
      <c r="H129" s="592"/>
      <c r="I129" s="592"/>
      <c r="J129" s="592"/>
      <c r="K129" s="592"/>
      <c r="L129" s="592"/>
    </row>
    <row r="130" spans="1:12" x14ac:dyDescent="0.2">
      <c r="A130" s="593"/>
      <c r="B130" s="589" t="s">
        <v>5028</v>
      </c>
      <c r="C130" s="595" t="s">
        <v>5032</v>
      </c>
      <c r="D130" s="596">
        <v>43124</v>
      </c>
      <c r="E130" s="589" t="s">
        <v>2382</v>
      </c>
      <c r="F130" s="589" t="s">
        <v>2446</v>
      </c>
      <c r="G130" s="589"/>
      <c r="H130" s="591" t="s">
        <v>1890</v>
      </c>
      <c r="I130" s="591"/>
      <c r="J130" s="164" t="s">
        <v>1891</v>
      </c>
      <c r="K130" s="164" t="s">
        <v>1891</v>
      </c>
      <c r="L130" s="165">
        <v>0</v>
      </c>
    </row>
    <row r="131" spans="1:12" x14ac:dyDescent="0.2">
      <c r="A131" s="593"/>
      <c r="B131" s="589"/>
      <c r="C131" s="595"/>
      <c r="D131" s="596"/>
      <c r="E131" s="589"/>
      <c r="F131" s="589"/>
      <c r="G131" s="589"/>
      <c r="H131" s="591" t="s">
        <v>1892</v>
      </c>
      <c r="I131" s="591"/>
      <c r="J131" s="164" t="s">
        <v>1891</v>
      </c>
      <c r="K131" s="164" t="s">
        <v>0</v>
      </c>
      <c r="L131" s="165">
        <v>303.95</v>
      </c>
    </row>
    <row r="132" spans="1:12" ht="24" x14ac:dyDescent="0.2">
      <c r="A132" s="593"/>
      <c r="B132" s="161" t="s">
        <v>29</v>
      </c>
      <c r="C132" s="162" t="s">
        <v>30</v>
      </c>
      <c r="D132" s="162" t="s">
        <v>1893</v>
      </c>
      <c r="E132" s="162" t="s">
        <v>1894</v>
      </c>
      <c r="F132" s="592"/>
      <c r="G132" s="592"/>
      <c r="H132" s="591" t="s">
        <v>1895</v>
      </c>
      <c r="I132" s="591"/>
      <c r="J132" s="589" t="s">
        <v>1891</v>
      </c>
      <c r="K132" s="589" t="s">
        <v>0</v>
      </c>
      <c r="L132" s="590">
        <v>1595</v>
      </c>
    </row>
    <row r="133" spans="1:12" ht="24" x14ac:dyDescent="0.2">
      <c r="A133" s="593"/>
      <c r="B133" s="164" t="s">
        <v>1923</v>
      </c>
      <c r="C133" s="164" t="s">
        <v>2446</v>
      </c>
      <c r="D133" s="166">
        <v>43127</v>
      </c>
      <c r="E133" s="164" t="s">
        <v>2625</v>
      </c>
      <c r="F133" s="592"/>
      <c r="G133" s="592"/>
      <c r="H133" s="591"/>
      <c r="I133" s="591"/>
      <c r="J133" s="589"/>
      <c r="K133" s="589"/>
      <c r="L133" s="590"/>
    </row>
    <row r="134" spans="1:12" ht="24" x14ac:dyDescent="0.2">
      <c r="A134" s="593">
        <v>1026</v>
      </c>
      <c r="B134" s="161" t="s">
        <v>20</v>
      </c>
      <c r="C134" s="162" t="s">
        <v>21</v>
      </c>
      <c r="D134" s="162" t="s">
        <v>1884</v>
      </c>
      <c r="E134" s="162" t="s">
        <v>1885</v>
      </c>
      <c r="F134" s="594" t="s">
        <v>14</v>
      </c>
      <c r="G134" s="594"/>
      <c r="H134" s="592"/>
      <c r="I134" s="592"/>
      <c r="J134" s="592"/>
      <c r="K134" s="592"/>
      <c r="L134" s="592"/>
    </row>
    <row r="135" spans="1:12" x14ac:dyDescent="0.2">
      <c r="A135" s="593"/>
      <c r="B135" s="589" t="s">
        <v>5028</v>
      </c>
      <c r="C135" s="595" t="s">
        <v>5033</v>
      </c>
      <c r="D135" s="596">
        <v>43131</v>
      </c>
      <c r="E135" s="589" t="s">
        <v>5034</v>
      </c>
      <c r="F135" s="589" t="s">
        <v>5035</v>
      </c>
      <c r="G135" s="589"/>
      <c r="H135" s="591" t="s">
        <v>1890</v>
      </c>
      <c r="I135" s="591"/>
      <c r="J135" s="164" t="s">
        <v>1891</v>
      </c>
      <c r="K135" s="164" t="s">
        <v>0</v>
      </c>
      <c r="L135" s="165">
        <v>1799</v>
      </c>
    </row>
    <row r="136" spans="1:12" x14ac:dyDescent="0.2">
      <c r="A136" s="593"/>
      <c r="B136" s="589"/>
      <c r="C136" s="595"/>
      <c r="D136" s="596"/>
      <c r="E136" s="589"/>
      <c r="F136" s="589"/>
      <c r="G136" s="589"/>
      <c r="H136" s="591" t="s">
        <v>1892</v>
      </c>
      <c r="I136" s="591"/>
      <c r="J136" s="164" t="s">
        <v>1891</v>
      </c>
      <c r="K136" s="164" t="s">
        <v>0</v>
      </c>
      <c r="L136" s="165">
        <v>1011.63</v>
      </c>
    </row>
    <row r="137" spans="1:12" ht="24" x14ac:dyDescent="0.2">
      <c r="A137" s="593"/>
      <c r="B137" s="161" t="s">
        <v>29</v>
      </c>
      <c r="C137" s="162" t="s">
        <v>30</v>
      </c>
      <c r="D137" s="162" t="s">
        <v>1893</v>
      </c>
      <c r="E137" s="162" t="s">
        <v>1894</v>
      </c>
      <c r="F137" s="592"/>
      <c r="G137" s="592"/>
      <c r="H137" s="591" t="s">
        <v>1895</v>
      </c>
      <c r="I137" s="591"/>
      <c r="J137" s="589" t="s">
        <v>1891</v>
      </c>
      <c r="K137" s="589" t="s">
        <v>0</v>
      </c>
      <c r="L137" s="590">
        <v>490</v>
      </c>
    </row>
    <row r="138" spans="1:12" ht="24" x14ac:dyDescent="0.2">
      <c r="A138" s="593"/>
      <c r="B138" s="164" t="s">
        <v>1923</v>
      </c>
      <c r="C138" s="164" t="s">
        <v>5035</v>
      </c>
      <c r="D138" s="166">
        <v>43135</v>
      </c>
      <c r="E138" s="164" t="s">
        <v>5036</v>
      </c>
      <c r="F138" s="592"/>
      <c r="G138" s="592"/>
      <c r="H138" s="591"/>
      <c r="I138" s="591"/>
      <c r="J138" s="589"/>
      <c r="K138" s="589"/>
      <c r="L138" s="590"/>
    </row>
    <row r="139" spans="1:12" ht="24" x14ac:dyDescent="0.2">
      <c r="A139" s="593">
        <v>1027</v>
      </c>
      <c r="B139" s="161" t="s">
        <v>20</v>
      </c>
      <c r="C139" s="162" t="s">
        <v>21</v>
      </c>
      <c r="D139" s="162" t="s">
        <v>1884</v>
      </c>
      <c r="E139" s="162" t="s">
        <v>1885</v>
      </c>
      <c r="F139" s="594" t="s">
        <v>14</v>
      </c>
      <c r="G139" s="594"/>
      <c r="H139" s="592"/>
      <c r="I139" s="592"/>
      <c r="J139" s="592"/>
      <c r="K139" s="592"/>
      <c r="L139" s="592"/>
    </row>
    <row r="140" spans="1:12" x14ac:dyDescent="0.2">
      <c r="A140" s="593"/>
      <c r="B140" s="589" t="s">
        <v>5037</v>
      </c>
      <c r="C140" s="595" t="s">
        <v>5038</v>
      </c>
      <c r="D140" s="596">
        <v>43131</v>
      </c>
      <c r="E140" s="589" t="s">
        <v>1921</v>
      </c>
      <c r="F140" s="589" t="s">
        <v>5039</v>
      </c>
      <c r="G140" s="589"/>
      <c r="H140" s="591" t="s">
        <v>1890</v>
      </c>
      <c r="I140" s="591"/>
      <c r="J140" s="164" t="s">
        <v>1891</v>
      </c>
      <c r="K140" s="164" t="s">
        <v>0</v>
      </c>
      <c r="L140" s="165">
        <v>627.68000000000006</v>
      </c>
    </row>
    <row r="141" spans="1:12" x14ac:dyDescent="0.2">
      <c r="A141" s="593"/>
      <c r="B141" s="589"/>
      <c r="C141" s="595"/>
      <c r="D141" s="596"/>
      <c r="E141" s="589"/>
      <c r="F141" s="589"/>
      <c r="G141" s="589"/>
      <c r="H141" s="591" t="s">
        <v>1892</v>
      </c>
      <c r="I141" s="591"/>
      <c r="J141" s="164" t="s">
        <v>1891</v>
      </c>
      <c r="K141" s="164" t="s">
        <v>0</v>
      </c>
      <c r="L141" s="165">
        <v>500</v>
      </c>
    </row>
    <row r="142" spans="1:12" ht="24" x14ac:dyDescent="0.2">
      <c r="A142" s="593"/>
      <c r="B142" s="161" t="s">
        <v>29</v>
      </c>
      <c r="C142" s="162" t="s">
        <v>30</v>
      </c>
      <c r="D142" s="162" t="s">
        <v>1893</v>
      </c>
      <c r="E142" s="162" t="s">
        <v>1894</v>
      </c>
      <c r="F142" s="592"/>
      <c r="G142" s="592"/>
      <c r="H142" s="591" t="s">
        <v>1895</v>
      </c>
      <c r="I142" s="591"/>
      <c r="J142" s="589" t="s">
        <v>1891</v>
      </c>
      <c r="K142" s="589" t="s">
        <v>0</v>
      </c>
      <c r="L142" s="590">
        <v>500</v>
      </c>
    </row>
    <row r="143" spans="1:12" ht="24" x14ac:dyDescent="0.2">
      <c r="A143" s="593"/>
      <c r="B143" s="164" t="s">
        <v>1896</v>
      </c>
      <c r="C143" s="164" t="s">
        <v>5039</v>
      </c>
      <c r="D143" s="166">
        <v>43135</v>
      </c>
      <c r="E143" s="164" t="s">
        <v>5036</v>
      </c>
      <c r="F143" s="592"/>
      <c r="G143" s="592"/>
      <c r="H143" s="591"/>
      <c r="I143" s="591"/>
      <c r="J143" s="589"/>
      <c r="K143" s="589"/>
      <c r="L143" s="590"/>
    </row>
    <row r="144" spans="1:12" ht="24" x14ac:dyDescent="0.2">
      <c r="A144" s="593">
        <v>1028</v>
      </c>
      <c r="B144" s="161" t="s">
        <v>20</v>
      </c>
      <c r="C144" s="162" t="s">
        <v>21</v>
      </c>
      <c r="D144" s="162" t="s">
        <v>1884</v>
      </c>
      <c r="E144" s="162" t="s">
        <v>1885</v>
      </c>
      <c r="F144" s="594" t="s">
        <v>14</v>
      </c>
      <c r="G144" s="594"/>
      <c r="H144" s="592"/>
      <c r="I144" s="592"/>
      <c r="J144" s="592"/>
      <c r="K144" s="592"/>
      <c r="L144" s="592"/>
    </row>
    <row r="145" spans="1:12" x14ac:dyDescent="0.2">
      <c r="A145" s="593"/>
      <c r="B145" s="589" t="s">
        <v>5040</v>
      </c>
      <c r="C145" s="595" t="s">
        <v>5041</v>
      </c>
      <c r="D145" s="596">
        <v>43067</v>
      </c>
      <c r="E145" s="589" t="s">
        <v>2460</v>
      </c>
      <c r="F145" s="589" t="s">
        <v>5042</v>
      </c>
      <c r="G145" s="589"/>
      <c r="H145" s="591" t="s">
        <v>1890</v>
      </c>
      <c r="I145" s="591"/>
      <c r="J145" s="164" t="s">
        <v>1891</v>
      </c>
      <c r="K145" s="164" t="s">
        <v>0</v>
      </c>
      <c r="L145" s="165">
        <v>1188</v>
      </c>
    </row>
    <row r="146" spans="1:12" x14ac:dyDescent="0.2">
      <c r="A146" s="593"/>
      <c r="B146" s="589"/>
      <c r="C146" s="595"/>
      <c r="D146" s="596"/>
      <c r="E146" s="589"/>
      <c r="F146" s="589"/>
      <c r="G146" s="589"/>
      <c r="H146" s="591" t="s">
        <v>1892</v>
      </c>
      <c r="I146" s="591"/>
      <c r="J146" s="589" t="s">
        <v>1891</v>
      </c>
      <c r="K146" s="589" t="s">
        <v>0</v>
      </c>
      <c r="L146" s="590">
        <v>700</v>
      </c>
    </row>
    <row r="147" spans="1:12" x14ac:dyDescent="0.2">
      <c r="A147" s="593"/>
      <c r="B147" s="589"/>
      <c r="C147" s="595"/>
      <c r="D147" s="596"/>
      <c r="E147" s="589"/>
      <c r="F147" s="589"/>
      <c r="G147" s="589"/>
      <c r="H147" s="591"/>
      <c r="I147" s="591"/>
      <c r="J147" s="589"/>
      <c r="K147" s="589"/>
      <c r="L147" s="590"/>
    </row>
    <row r="148" spans="1:12" ht="24" x14ac:dyDescent="0.2">
      <c r="A148" s="593"/>
      <c r="B148" s="161" t="s">
        <v>29</v>
      </c>
      <c r="C148" s="162" t="s">
        <v>30</v>
      </c>
      <c r="D148" s="162" t="s">
        <v>1893</v>
      </c>
      <c r="E148" s="162" t="s">
        <v>1894</v>
      </c>
      <c r="F148" s="592"/>
      <c r="G148" s="592"/>
      <c r="H148" s="591" t="s">
        <v>1895</v>
      </c>
      <c r="I148" s="591"/>
      <c r="J148" s="589" t="s">
        <v>1891</v>
      </c>
      <c r="K148" s="589" t="s">
        <v>1891</v>
      </c>
      <c r="L148" s="590">
        <v>0</v>
      </c>
    </row>
    <row r="149" spans="1:12" ht="36" x14ac:dyDescent="0.2">
      <c r="A149" s="593"/>
      <c r="B149" s="164" t="s">
        <v>3002</v>
      </c>
      <c r="C149" s="164" t="s">
        <v>5042</v>
      </c>
      <c r="D149" s="166">
        <v>43072</v>
      </c>
      <c r="E149" s="164" t="s">
        <v>4036</v>
      </c>
      <c r="F149" s="592"/>
      <c r="G149" s="592"/>
      <c r="H149" s="591"/>
      <c r="I149" s="591"/>
      <c r="J149" s="589"/>
      <c r="K149" s="589"/>
      <c r="L149" s="590"/>
    </row>
    <row r="150" spans="1:12" ht="24" x14ac:dyDescent="0.2">
      <c r="A150" s="593">
        <v>1029</v>
      </c>
      <c r="B150" s="161" t="s">
        <v>20</v>
      </c>
      <c r="C150" s="162" t="s">
        <v>21</v>
      </c>
      <c r="D150" s="162" t="s">
        <v>1884</v>
      </c>
      <c r="E150" s="162" t="s">
        <v>1885</v>
      </c>
      <c r="F150" s="594" t="s">
        <v>14</v>
      </c>
      <c r="G150" s="594"/>
      <c r="H150" s="592"/>
      <c r="I150" s="592"/>
      <c r="J150" s="592"/>
      <c r="K150" s="592"/>
      <c r="L150" s="592"/>
    </row>
    <row r="151" spans="1:12" x14ac:dyDescent="0.2">
      <c r="A151" s="593"/>
      <c r="B151" s="589" t="s">
        <v>5040</v>
      </c>
      <c r="C151" s="595" t="s">
        <v>5043</v>
      </c>
      <c r="D151" s="596">
        <v>43134</v>
      </c>
      <c r="E151" s="589" t="s">
        <v>2454</v>
      </c>
      <c r="F151" s="589" t="s">
        <v>5044</v>
      </c>
      <c r="G151" s="589"/>
      <c r="H151" s="591" t="s">
        <v>1890</v>
      </c>
      <c r="I151" s="591"/>
      <c r="J151" s="164" t="s">
        <v>1891</v>
      </c>
      <c r="K151" s="164" t="s">
        <v>0</v>
      </c>
      <c r="L151" s="165">
        <v>369</v>
      </c>
    </row>
    <row r="152" spans="1:12" x14ac:dyDescent="0.2">
      <c r="A152" s="593"/>
      <c r="B152" s="589"/>
      <c r="C152" s="595"/>
      <c r="D152" s="596"/>
      <c r="E152" s="589"/>
      <c r="F152" s="589"/>
      <c r="G152" s="589"/>
      <c r="H152" s="591" t="s">
        <v>1892</v>
      </c>
      <c r="I152" s="591"/>
      <c r="J152" s="589" t="s">
        <v>1891</v>
      </c>
      <c r="K152" s="589" t="s">
        <v>0</v>
      </c>
      <c r="L152" s="590">
        <v>370.24</v>
      </c>
    </row>
    <row r="153" spans="1:12" x14ac:dyDescent="0.2">
      <c r="A153" s="593"/>
      <c r="B153" s="589"/>
      <c r="C153" s="595"/>
      <c r="D153" s="596"/>
      <c r="E153" s="589"/>
      <c r="F153" s="589"/>
      <c r="G153" s="589"/>
      <c r="H153" s="591"/>
      <c r="I153" s="591"/>
      <c r="J153" s="589"/>
      <c r="K153" s="589"/>
      <c r="L153" s="590"/>
    </row>
    <row r="154" spans="1:12" ht="24" x14ac:dyDescent="0.2">
      <c r="A154" s="593"/>
      <c r="B154" s="161" t="s">
        <v>29</v>
      </c>
      <c r="C154" s="162" t="s">
        <v>30</v>
      </c>
      <c r="D154" s="162" t="s">
        <v>1893</v>
      </c>
      <c r="E154" s="162" t="s">
        <v>1894</v>
      </c>
      <c r="F154" s="592"/>
      <c r="G154" s="592"/>
      <c r="H154" s="591" t="s">
        <v>1895</v>
      </c>
      <c r="I154" s="591"/>
      <c r="J154" s="589" t="s">
        <v>1891</v>
      </c>
      <c r="K154" s="589" t="s">
        <v>0</v>
      </c>
      <c r="L154" s="590">
        <v>60</v>
      </c>
    </row>
    <row r="155" spans="1:12" ht="36" x14ac:dyDescent="0.2">
      <c r="A155" s="593"/>
      <c r="B155" s="164" t="s">
        <v>3002</v>
      </c>
      <c r="C155" s="164" t="s">
        <v>5044</v>
      </c>
      <c r="D155" s="166">
        <v>43136</v>
      </c>
      <c r="E155" s="164" t="s">
        <v>5045</v>
      </c>
      <c r="F155" s="592"/>
      <c r="G155" s="592"/>
      <c r="H155" s="591"/>
      <c r="I155" s="591"/>
      <c r="J155" s="589"/>
      <c r="K155" s="589"/>
      <c r="L155" s="590"/>
    </row>
    <row r="156" spans="1:12" ht="24" x14ac:dyDescent="0.2">
      <c r="A156" s="593">
        <v>1030</v>
      </c>
      <c r="B156" s="161" t="s">
        <v>20</v>
      </c>
      <c r="C156" s="162" t="s">
        <v>21</v>
      </c>
      <c r="D156" s="162" t="s">
        <v>1884</v>
      </c>
      <c r="E156" s="162" t="s">
        <v>1885</v>
      </c>
      <c r="F156" s="594" t="s">
        <v>14</v>
      </c>
      <c r="G156" s="594"/>
      <c r="H156" s="592"/>
      <c r="I156" s="592"/>
      <c r="J156" s="592"/>
      <c r="K156" s="592"/>
      <c r="L156" s="592"/>
    </row>
    <row r="157" spans="1:12" x14ac:dyDescent="0.2">
      <c r="A157" s="593"/>
      <c r="B157" s="589" t="s">
        <v>5046</v>
      </c>
      <c r="C157" s="595" t="s">
        <v>5047</v>
      </c>
      <c r="D157" s="596">
        <v>43051</v>
      </c>
      <c r="E157" s="589" t="s">
        <v>1996</v>
      </c>
      <c r="F157" s="589" t="s">
        <v>5048</v>
      </c>
      <c r="G157" s="589"/>
      <c r="H157" s="591" t="s">
        <v>1890</v>
      </c>
      <c r="I157" s="591"/>
      <c r="J157" s="164" t="s">
        <v>1891</v>
      </c>
      <c r="K157" s="164" t="s">
        <v>0</v>
      </c>
      <c r="L157" s="165">
        <v>1746</v>
      </c>
    </row>
    <row r="158" spans="1:12" x14ac:dyDescent="0.2">
      <c r="A158" s="593"/>
      <c r="B158" s="589"/>
      <c r="C158" s="595"/>
      <c r="D158" s="596"/>
      <c r="E158" s="589"/>
      <c r="F158" s="589"/>
      <c r="G158" s="589"/>
      <c r="H158" s="591" t="s">
        <v>1892</v>
      </c>
      <c r="I158" s="591"/>
      <c r="J158" s="589" t="s">
        <v>1891</v>
      </c>
      <c r="K158" s="589" t="s">
        <v>1891</v>
      </c>
      <c r="L158" s="590">
        <v>0</v>
      </c>
    </row>
    <row r="159" spans="1:12" x14ac:dyDescent="0.2">
      <c r="A159" s="593"/>
      <c r="B159" s="589"/>
      <c r="C159" s="595"/>
      <c r="D159" s="596"/>
      <c r="E159" s="589"/>
      <c r="F159" s="589"/>
      <c r="G159" s="589"/>
      <c r="H159" s="591"/>
      <c r="I159" s="591"/>
      <c r="J159" s="589"/>
      <c r="K159" s="589"/>
      <c r="L159" s="590"/>
    </row>
    <row r="160" spans="1:12" ht="24" x14ac:dyDescent="0.2">
      <c r="A160" s="593"/>
      <c r="B160" s="161" t="s">
        <v>29</v>
      </c>
      <c r="C160" s="162" t="s">
        <v>30</v>
      </c>
      <c r="D160" s="162" t="s">
        <v>1893</v>
      </c>
      <c r="E160" s="162" t="s">
        <v>1894</v>
      </c>
      <c r="F160" s="592"/>
      <c r="G160" s="592"/>
      <c r="H160" s="591" t="s">
        <v>1895</v>
      </c>
      <c r="I160" s="591"/>
      <c r="J160" s="589" t="s">
        <v>1891</v>
      </c>
      <c r="K160" s="589" t="s">
        <v>0</v>
      </c>
      <c r="L160" s="590">
        <v>90</v>
      </c>
    </row>
    <row r="161" spans="1:12" ht="24" x14ac:dyDescent="0.2">
      <c r="A161" s="593"/>
      <c r="B161" s="164" t="s">
        <v>1896</v>
      </c>
      <c r="C161" s="164" t="s">
        <v>5048</v>
      </c>
      <c r="D161" s="166">
        <v>43057</v>
      </c>
      <c r="E161" s="164" t="s">
        <v>2964</v>
      </c>
      <c r="F161" s="592"/>
      <c r="G161" s="592"/>
      <c r="H161" s="591"/>
      <c r="I161" s="591"/>
      <c r="J161" s="589"/>
      <c r="K161" s="589"/>
      <c r="L161" s="590"/>
    </row>
    <row r="162" spans="1:12" ht="24" x14ac:dyDescent="0.2">
      <c r="A162" s="593">
        <v>1031</v>
      </c>
      <c r="B162" s="161" t="s">
        <v>20</v>
      </c>
      <c r="C162" s="162" t="s">
        <v>21</v>
      </c>
      <c r="D162" s="162" t="s">
        <v>1884</v>
      </c>
      <c r="E162" s="162" t="s">
        <v>1885</v>
      </c>
      <c r="F162" s="594" t="s">
        <v>14</v>
      </c>
      <c r="G162" s="594"/>
      <c r="H162" s="592"/>
      <c r="I162" s="592"/>
      <c r="J162" s="592"/>
      <c r="K162" s="592"/>
      <c r="L162" s="592"/>
    </row>
    <row r="163" spans="1:12" x14ac:dyDescent="0.2">
      <c r="A163" s="593"/>
      <c r="B163" s="589" t="s">
        <v>5046</v>
      </c>
      <c r="C163" s="595" t="s">
        <v>5049</v>
      </c>
      <c r="D163" s="596">
        <v>43161</v>
      </c>
      <c r="E163" s="589" t="s">
        <v>1903</v>
      </c>
      <c r="F163" s="589" t="s">
        <v>5018</v>
      </c>
      <c r="G163" s="589"/>
      <c r="H163" s="591" t="s">
        <v>1890</v>
      </c>
      <c r="I163" s="591"/>
      <c r="J163" s="164" t="s">
        <v>1891</v>
      </c>
      <c r="K163" s="164" t="s">
        <v>0</v>
      </c>
      <c r="L163" s="165">
        <v>954</v>
      </c>
    </row>
    <row r="164" spans="1:12" x14ac:dyDescent="0.2">
      <c r="A164" s="593"/>
      <c r="B164" s="589"/>
      <c r="C164" s="595"/>
      <c r="D164" s="596"/>
      <c r="E164" s="589"/>
      <c r="F164" s="589"/>
      <c r="G164" s="589"/>
      <c r="H164" s="591" t="s">
        <v>1892</v>
      </c>
      <c r="I164" s="591"/>
      <c r="J164" s="164" t="s">
        <v>1891</v>
      </c>
      <c r="K164" s="164" t="s">
        <v>1891</v>
      </c>
      <c r="L164" s="165">
        <v>0</v>
      </c>
    </row>
    <row r="165" spans="1:12" ht="24" x14ac:dyDescent="0.2">
      <c r="A165" s="593"/>
      <c r="B165" s="161" t="s">
        <v>29</v>
      </c>
      <c r="C165" s="162" t="s">
        <v>30</v>
      </c>
      <c r="D165" s="162" t="s">
        <v>1893</v>
      </c>
      <c r="E165" s="162" t="s">
        <v>1894</v>
      </c>
      <c r="F165" s="592"/>
      <c r="G165" s="592"/>
      <c r="H165" s="591" t="s">
        <v>1895</v>
      </c>
      <c r="I165" s="591"/>
      <c r="J165" s="589" t="s">
        <v>1891</v>
      </c>
      <c r="K165" s="589" t="s">
        <v>1891</v>
      </c>
      <c r="L165" s="590">
        <v>0</v>
      </c>
    </row>
    <row r="166" spans="1:12" ht="24" x14ac:dyDescent="0.2">
      <c r="A166" s="593"/>
      <c r="B166" s="164" t="s">
        <v>1896</v>
      </c>
      <c r="C166" s="164" t="s">
        <v>5018</v>
      </c>
      <c r="D166" s="166">
        <v>43167</v>
      </c>
      <c r="E166" s="164" t="s">
        <v>4401</v>
      </c>
      <c r="F166" s="592"/>
      <c r="G166" s="592"/>
      <c r="H166" s="591"/>
      <c r="I166" s="591"/>
      <c r="J166" s="589"/>
      <c r="K166" s="589"/>
      <c r="L166" s="590"/>
    </row>
    <row r="167" spans="1:12" ht="24" x14ac:dyDescent="0.2">
      <c r="A167" s="593">
        <v>1032</v>
      </c>
      <c r="B167" s="161" t="s">
        <v>20</v>
      </c>
      <c r="C167" s="162" t="s">
        <v>21</v>
      </c>
      <c r="D167" s="162" t="s">
        <v>1884</v>
      </c>
      <c r="E167" s="162" t="s">
        <v>1885</v>
      </c>
      <c r="F167" s="594" t="s">
        <v>14</v>
      </c>
      <c r="G167" s="594"/>
      <c r="H167" s="592"/>
      <c r="I167" s="592"/>
      <c r="J167" s="592"/>
      <c r="K167" s="592"/>
      <c r="L167" s="592"/>
    </row>
    <row r="168" spans="1:12" x14ac:dyDescent="0.2">
      <c r="A168" s="593"/>
      <c r="B168" s="589" t="s">
        <v>5050</v>
      </c>
      <c r="C168" s="595" t="s">
        <v>5051</v>
      </c>
      <c r="D168" s="596">
        <v>43169</v>
      </c>
      <c r="E168" s="589" t="s">
        <v>2967</v>
      </c>
      <c r="F168" s="589" t="s">
        <v>2968</v>
      </c>
      <c r="G168" s="589"/>
      <c r="H168" s="591" t="s">
        <v>1890</v>
      </c>
      <c r="I168" s="591"/>
      <c r="J168" s="164" t="s">
        <v>1891</v>
      </c>
      <c r="K168" s="164" t="s">
        <v>1891</v>
      </c>
      <c r="L168" s="165">
        <v>0</v>
      </c>
    </row>
    <row r="169" spans="1:12" x14ac:dyDescent="0.2">
      <c r="A169" s="593"/>
      <c r="B169" s="589"/>
      <c r="C169" s="595"/>
      <c r="D169" s="596"/>
      <c r="E169" s="589"/>
      <c r="F169" s="589"/>
      <c r="G169" s="589"/>
      <c r="H169" s="591" t="s">
        <v>1892</v>
      </c>
      <c r="I169" s="591"/>
      <c r="J169" s="164" t="s">
        <v>1891</v>
      </c>
      <c r="K169" s="164" t="s">
        <v>0</v>
      </c>
      <c r="L169" s="165">
        <v>265.59000000000003</v>
      </c>
    </row>
    <row r="170" spans="1:12" ht="24" x14ac:dyDescent="0.2">
      <c r="A170" s="593"/>
      <c r="B170" s="161" t="s">
        <v>29</v>
      </c>
      <c r="C170" s="162" t="s">
        <v>30</v>
      </c>
      <c r="D170" s="162" t="s">
        <v>1893</v>
      </c>
      <c r="E170" s="162" t="s">
        <v>1894</v>
      </c>
      <c r="F170" s="592"/>
      <c r="G170" s="592"/>
      <c r="H170" s="591" t="s">
        <v>1895</v>
      </c>
      <c r="I170" s="591"/>
      <c r="J170" s="589" t="s">
        <v>1891</v>
      </c>
      <c r="K170" s="589" t="s">
        <v>0</v>
      </c>
      <c r="L170" s="590">
        <v>250</v>
      </c>
    </row>
    <row r="171" spans="1:12" ht="24" x14ac:dyDescent="0.2">
      <c r="A171" s="593"/>
      <c r="B171" s="164" t="s">
        <v>1896</v>
      </c>
      <c r="C171" s="164" t="s">
        <v>2968</v>
      </c>
      <c r="D171" s="166">
        <v>43169</v>
      </c>
      <c r="E171" s="164" t="s">
        <v>3767</v>
      </c>
      <c r="F171" s="592"/>
      <c r="G171" s="592"/>
      <c r="H171" s="591"/>
      <c r="I171" s="591"/>
      <c r="J171" s="589"/>
      <c r="K171" s="589"/>
      <c r="L171" s="590"/>
    </row>
    <row r="172" spans="1:12" ht="24" x14ac:dyDescent="0.2">
      <c r="A172" s="593">
        <v>1033</v>
      </c>
      <c r="B172" s="161" t="s">
        <v>20</v>
      </c>
      <c r="C172" s="162" t="s">
        <v>21</v>
      </c>
      <c r="D172" s="162" t="s">
        <v>1884</v>
      </c>
      <c r="E172" s="162" t="s">
        <v>1885</v>
      </c>
      <c r="F172" s="594" t="s">
        <v>14</v>
      </c>
      <c r="G172" s="594"/>
      <c r="H172" s="592"/>
      <c r="I172" s="592"/>
      <c r="J172" s="592"/>
      <c r="K172" s="592"/>
      <c r="L172" s="592"/>
    </row>
    <row r="173" spans="1:12" x14ac:dyDescent="0.2">
      <c r="A173" s="593"/>
      <c r="B173" s="589" t="s">
        <v>5052</v>
      </c>
      <c r="C173" s="595" t="s">
        <v>5053</v>
      </c>
      <c r="D173" s="596">
        <v>43151</v>
      </c>
      <c r="E173" s="589" t="s">
        <v>4615</v>
      </c>
      <c r="F173" s="589" t="s">
        <v>3530</v>
      </c>
      <c r="G173" s="589"/>
      <c r="H173" s="591" t="s">
        <v>1890</v>
      </c>
      <c r="I173" s="591"/>
      <c r="J173" s="164" t="s">
        <v>1891</v>
      </c>
      <c r="K173" s="164" t="s">
        <v>0</v>
      </c>
      <c r="L173" s="165">
        <v>718</v>
      </c>
    </row>
    <row r="174" spans="1:12" x14ac:dyDescent="0.2">
      <c r="A174" s="593"/>
      <c r="B174" s="589"/>
      <c r="C174" s="595"/>
      <c r="D174" s="596"/>
      <c r="E174" s="589"/>
      <c r="F174" s="589"/>
      <c r="G174" s="589"/>
      <c r="H174" s="591" t="s">
        <v>1892</v>
      </c>
      <c r="I174" s="591"/>
      <c r="J174" s="164" t="s">
        <v>1891</v>
      </c>
      <c r="K174" s="164" t="s">
        <v>0</v>
      </c>
      <c r="L174" s="165">
        <v>572.4</v>
      </c>
    </row>
    <row r="175" spans="1:12" ht="24" x14ac:dyDescent="0.2">
      <c r="A175" s="593"/>
      <c r="B175" s="161" t="s">
        <v>29</v>
      </c>
      <c r="C175" s="162" t="s">
        <v>30</v>
      </c>
      <c r="D175" s="162" t="s">
        <v>1893</v>
      </c>
      <c r="E175" s="162" t="s">
        <v>1894</v>
      </c>
      <c r="F175" s="592"/>
      <c r="G175" s="592"/>
      <c r="H175" s="591" t="s">
        <v>1895</v>
      </c>
      <c r="I175" s="591"/>
      <c r="J175" s="589" t="s">
        <v>1891</v>
      </c>
      <c r="K175" s="589" t="s">
        <v>0</v>
      </c>
      <c r="L175" s="590">
        <v>985</v>
      </c>
    </row>
    <row r="176" spans="1:12" ht="24" x14ac:dyDescent="0.2">
      <c r="A176" s="593"/>
      <c r="B176" s="164" t="s">
        <v>1896</v>
      </c>
      <c r="C176" s="164" t="s">
        <v>3530</v>
      </c>
      <c r="D176" s="166">
        <v>43154</v>
      </c>
      <c r="E176" s="164" t="s">
        <v>2427</v>
      </c>
      <c r="F176" s="592"/>
      <c r="G176" s="592"/>
      <c r="H176" s="591"/>
      <c r="I176" s="591"/>
      <c r="J176" s="589"/>
      <c r="K176" s="589"/>
      <c r="L176" s="590"/>
    </row>
    <row r="177" spans="1:12" ht="24" x14ac:dyDescent="0.2">
      <c r="A177" s="593">
        <v>1034</v>
      </c>
      <c r="B177" s="161" t="s">
        <v>20</v>
      </c>
      <c r="C177" s="162" t="s">
        <v>21</v>
      </c>
      <c r="D177" s="162" t="s">
        <v>1884</v>
      </c>
      <c r="E177" s="162" t="s">
        <v>1885</v>
      </c>
      <c r="F177" s="594" t="s">
        <v>14</v>
      </c>
      <c r="G177" s="594"/>
      <c r="H177" s="592"/>
      <c r="I177" s="592"/>
      <c r="J177" s="592"/>
      <c r="K177" s="592"/>
      <c r="L177" s="592"/>
    </row>
    <row r="178" spans="1:12" x14ac:dyDescent="0.2">
      <c r="A178" s="593"/>
      <c r="B178" s="589" t="s">
        <v>5054</v>
      </c>
      <c r="C178" s="595" t="s">
        <v>5055</v>
      </c>
      <c r="D178" s="596">
        <v>43146</v>
      </c>
      <c r="E178" s="589" t="s">
        <v>2673</v>
      </c>
      <c r="F178" s="589" t="s">
        <v>2674</v>
      </c>
      <c r="G178" s="589"/>
      <c r="H178" s="591" t="s">
        <v>1890</v>
      </c>
      <c r="I178" s="591"/>
      <c r="J178" s="164" t="s">
        <v>1891</v>
      </c>
      <c r="K178" s="164" t="s">
        <v>0</v>
      </c>
      <c r="L178" s="165">
        <v>206.5</v>
      </c>
    </row>
    <row r="179" spans="1:12" x14ac:dyDescent="0.2">
      <c r="A179" s="593"/>
      <c r="B179" s="589"/>
      <c r="C179" s="595"/>
      <c r="D179" s="596"/>
      <c r="E179" s="589"/>
      <c r="F179" s="589"/>
      <c r="G179" s="589"/>
      <c r="H179" s="591" t="s">
        <v>1892</v>
      </c>
      <c r="I179" s="591"/>
      <c r="J179" s="164" t="s">
        <v>1891</v>
      </c>
      <c r="K179" s="164" t="s">
        <v>0</v>
      </c>
      <c r="L179" s="165">
        <v>757.96</v>
      </c>
    </row>
    <row r="180" spans="1:12" ht="24" x14ac:dyDescent="0.2">
      <c r="A180" s="593"/>
      <c r="B180" s="161" t="s">
        <v>29</v>
      </c>
      <c r="C180" s="162" t="s">
        <v>30</v>
      </c>
      <c r="D180" s="162" t="s">
        <v>1893</v>
      </c>
      <c r="E180" s="162" t="s">
        <v>1894</v>
      </c>
      <c r="F180" s="592"/>
      <c r="G180" s="592"/>
      <c r="H180" s="591" t="s">
        <v>1895</v>
      </c>
      <c r="I180" s="591"/>
      <c r="J180" s="589" t="s">
        <v>1891</v>
      </c>
      <c r="K180" s="589" t="s">
        <v>0</v>
      </c>
      <c r="L180" s="590">
        <v>169</v>
      </c>
    </row>
    <row r="181" spans="1:12" ht="24" x14ac:dyDescent="0.2">
      <c r="A181" s="593"/>
      <c r="B181" s="164" t="s">
        <v>1688</v>
      </c>
      <c r="C181" s="164" t="s">
        <v>2674</v>
      </c>
      <c r="D181" s="166">
        <v>43149</v>
      </c>
      <c r="E181" s="164" t="s">
        <v>3498</v>
      </c>
      <c r="F181" s="592"/>
      <c r="G181" s="592"/>
      <c r="H181" s="591"/>
      <c r="I181" s="591"/>
      <c r="J181" s="589"/>
      <c r="K181" s="589"/>
      <c r="L181" s="590"/>
    </row>
    <row r="182" spans="1:12" ht="24" x14ac:dyDescent="0.2">
      <c r="A182" s="593">
        <v>1035</v>
      </c>
      <c r="B182" s="161" t="s">
        <v>20</v>
      </c>
      <c r="C182" s="162" t="s">
        <v>21</v>
      </c>
      <c r="D182" s="162" t="s">
        <v>1884</v>
      </c>
      <c r="E182" s="162" t="s">
        <v>1885</v>
      </c>
      <c r="F182" s="594" t="s">
        <v>14</v>
      </c>
      <c r="G182" s="594"/>
      <c r="H182" s="592"/>
      <c r="I182" s="592"/>
      <c r="J182" s="592"/>
      <c r="K182" s="592"/>
      <c r="L182" s="592"/>
    </row>
    <row r="183" spans="1:12" x14ac:dyDescent="0.2">
      <c r="A183" s="593"/>
      <c r="B183" s="589" t="s">
        <v>5056</v>
      </c>
      <c r="C183" s="595" t="s">
        <v>5057</v>
      </c>
      <c r="D183" s="596">
        <v>43043</v>
      </c>
      <c r="E183" s="589" t="s">
        <v>1899</v>
      </c>
      <c r="F183" s="589" t="s">
        <v>896</v>
      </c>
      <c r="G183" s="589"/>
      <c r="H183" s="591" t="s">
        <v>1890</v>
      </c>
      <c r="I183" s="591"/>
      <c r="J183" s="164" t="s">
        <v>1891</v>
      </c>
      <c r="K183" s="164" t="s">
        <v>0</v>
      </c>
      <c r="L183" s="165">
        <v>321.40000000000003</v>
      </c>
    </row>
    <row r="184" spans="1:12" x14ac:dyDescent="0.2">
      <c r="A184" s="593"/>
      <c r="B184" s="589"/>
      <c r="C184" s="595"/>
      <c r="D184" s="596"/>
      <c r="E184" s="589"/>
      <c r="F184" s="589"/>
      <c r="G184" s="589"/>
      <c r="H184" s="591" t="s">
        <v>1892</v>
      </c>
      <c r="I184" s="591"/>
      <c r="J184" s="164" t="s">
        <v>1891</v>
      </c>
      <c r="K184" s="164" t="s">
        <v>0</v>
      </c>
      <c r="L184" s="165">
        <v>410.97</v>
      </c>
    </row>
    <row r="185" spans="1:12" ht="24" x14ac:dyDescent="0.2">
      <c r="A185" s="593"/>
      <c r="B185" s="161" t="s">
        <v>29</v>
      </c>
      <c r="C185" s="162" t="s">
        <v>30</v>
      </c>
      <c r="D185" s="162" t="s">
        <v>1893</v>
      </c>
      <c r="E185" s="162" t="s">
        <v>1894</v>
      </c>
      <c r="F185" s="592"/>
      <c r="G185" s="592"/>
      <c r="H185" s="591" t="s">
        <v>1895</v>
      </c>
      <c r="I185" s="591"/>
      <c r="J185" s="589" t="s">
        <v>1891</v>
      </c>
      <c r="K185" s="589" t="s">
        <v>0</v>
      </c>
      <c r="L185" s="590">
        <v>705</v>
      </c>
    </row>
    <row r="186" spans="1:12" ht="24" x14ac:dyDescent="0.2">
      <c r="A186" s="593"/>
      <c r="B186" s="164" t="s">
        <v>1896</v>
      </c>
      <c r="C186" s="164" t="s">
        <v>896</v>
      </c>
      <c r="D186" s="166">
        <v>43047</v>
      </c>
      <c r="E186" s="164" t="s">
        <v>2106</v>
      </c>
      <c r="F186" s="592"/>
      <c r="G186" s="592"/>
      <c r="H186" s="591"/>
      <c r="I186" s="591"/>
      <c r="J186" s="589"/>
      <c r="K186" s="589"/>
      <c r="L186" s="590"/>
    </row>
    <row r="187" spans="1:12" ht="24" x14ac:dyDescent="0.2">
      <c r="A187" s="593">
        <v>1036</v>
      </c>
      <c r="B187" s="161" t="s">
        <v>20</v>
      </c>
      <c r="C187" s="162" t="s">
        <v>21</v>
      </c>
      <c r="D187" s="162" t="s">
        <v>1884</v>
      </c>
      <c r="E187" s="162" t="s">
        <v>1885</v>
      </c>
      <c r="F187" s="594" t="s">
        <v>14</v>
      </c>
      <c r="G187" s="594"/>
      <c r="H187" s="592"/>
      <c r="I187" s="592"/>
      <c r="J187" s="592"/>
      <c r="K187" s="592"/>
      <c r="L187" s="592"/>
    </row>
    <row r="188" spans="1:12" x14ac:dyDescent="0.2">
      <c r="A188" s="593"/>
      <c r="B188" s="589" t="s">
        <v>5056</v>
      </c>
      <c r="C188" s="589" t="s">
        <v>5058</v>
      </c>
      <c r="D188" s="596">
        <v>43060</v>
      </c>
      <c r="E188" s="589" t="s">
        <v>3842</v>
      </c>
      <c r="F188" s="589" t="s">
        <v>5059</v>
      </c>
      <c r="G188" s="589"/>
      <c r="H188" s="591" t="s">
        <v>1890</v>
      </c>
      <c r="I188" s="591"/>
      <c r="J188" s="164" t="s">
        <v>1891</v>
      </c>
      <c r="K188" s="164" t="s">
        <v>0</v>
      </c>
      <c r="L188" s="165">
        <v>750.3</v>
      </c>
    </row>
    <row r="189" spans="1:12" x14ac:dyDescent="0.2">
      <c r="A189" s="593"/>
      <c r="B189" s="589"/>
      <c r="C189" s="589"/>
      <c r="D189" s="596"/>
      <c r="E189" s="589"/>
      <c r="F189" s="589"/>
      <c r="G189" s="589"/>
      <c r="H189" s="591" t="s">
        <v>1892</v>
      </c>
      <c r="I189" s="591"/>
      <c r="J189" s="164" t="s">
        <v>1891</v>
      </c>
      <c r="K189" s="164" t="s">
        <v>0</v>
      </c>
      <c r="L189" s="165">
        <v>3385.68</v>
      </c>
    </row>
    <row r="190" spans="1:12" ht="24" x14ac:dyDescent="0.2">
      <c r="A190" s="593"/>
      <c r="B190" s="161" t="s">
        <v>29</v>
      </c>
      <c r="C190" s="162" t="s">
        <v>30</v>
      </c>
      <c r="D190" s="162" t="s">
        <v>1893</v>
      </c>
      <c r="E190" s="162" t="s">
        <v>1894</v>
      </c>
      <c r="F190" s="592"/>
      <c r="G190" s="592"/>
      <c r="H190" s="591" t="s">
        <v>1895</v>
      </c>
      <c r="I190" s="591"/>
      <c r="J190" s="589" t="s">
        <v>1891</v>
      </c>
      <c r="K190" s="589" t="s">
        <v>0</v>
      </c>
      <c r="L190" s="590">
        <v>741.44</v>
      </c>
    </row>
    <row r="191" spans="1:12" ht="24" x14ac:dyDescent="0.2">
      <c r="A191" s="593"/>
      <c r="B191" s="164" t="s">
        <v>1896</v>
      </c>
      <c r="C191" s="164" t="s">
        <v>5059</v>
      </c>
      <c r="D191" s="166">
        <v>43063</v>
      </c>
      <c r="E191" s="164" t="s">
        <v>5060</v>
      </c>
      <c r="F191" s="592"/>
      <c r="G191" s="592"/>
      <c r="H191" s="591"/>
      <c r="I191" s="591"/>
      <c r="J191" s="589"/>
      <c r="K191" s="589"/>
      <c r="L191" s="590"/>
    </row>
    <row r="192" spans="1:12" ht="24" x14ac:dyDescent="0.2">
      <c r="A192" s="593">
        <v>1037</v>
      </c>
      <c r="B192" s="161" t="s">
        <v>20</v>
      </c>
      <c r="C192" s="162" t="s">
        <v>21</v>
      </c>
      <c r="D192" s="162" t="s">
        <v>1884</v>
      </c>
      <c r="E192" s="162" t="s">
        <v>1885</v>
      </c>
      <c r="F192" s="594" t="s">
        <v>14</v>
      </c>
      <c r="G192" s="594"/>
      <c r="H192" s="592"/>
      <c r="I192" s="592"/>
      <c r="J192" s="592"/>
      <c r="K192" s="592"/>
      <c r="L192" s="592"/>
    </row>
    <row r="193" spans="1:12" x14ac:dyDescent="0.2">
      <c r="A193" s="593"/>
      <c r="B193" s="589" t="s">
        <v>5056</v>
      </c>
      <c r="C193" s="595" t="s">
        <v>5061</v>
      </c>
      <c r="D193" s="596">
        <v>43181</v>
      </c>
      <c r="E193" s="589" t="s">
        <v>1938</v>
      </c>
      <c r="F193" s="589" t="s">
        <v>5062</v>
      </c>
      <c r="G193" s="589"/>
      <c r="H193" s="591" t="s">
        <v>1890</v>
      </c>
      <c r="I193" s="591"/>
      <c r="J193" s="164" t="s">
        <v>1891</v>
      </c>
      <c r="K193" s="164" t="s">
        <v>0</v>
      </c>
      <c r="L193" s="165">
        <v>1132.4000000000001</v>
      </c>
    </row>
    <row r="194" spans="1:12" x14ac:dyDescent="0.2">
      <c r="A194" s="593"/>
      <c r="B194" s="589"/>
      <c r="C194" s="595"/>
      <c r="D194" s="596"/>
      <c r="E194" s="589"/>
      <c r="F194" s="589"/>
      <c r="G194" s="589"/>
      <c r="H194" s="591" t="s">
        <v>1892</v>
      </c>
      <c r="I194" s="591"/>
      <c r="J194" s="164" t="s">
        <v>1891</v>
      </c>
      <c r="K194" s="164" t="s">
        <v>1891</v>
      </c>
      <c r="L194" s="165">
        <v>0</v>
      </c>
    </row>
    <row r="195" spans="1:12" ht="24" x14ac:dyDescent="0.2">
      <c r="A195" s="593"/>
      <c r="B195" s="161" t="s">
        <v>29</v>
      </c>
      <c r="C195" s="162" t="s">
        <v>30</v>
      </c>
      <c r="D195" s="162" t="s">
        <v>1893</v>
      </c>
      <c r="E195" s="162" t="s">
        <v>1894</v>
      </c>
      <c r="F195" s="592"/>
      <c r="G195" s="592"/>
      <c r="H195" s="591" t="s">
        <v>1895</v>
      </c>
      <c r="I195" s="591"/>
      <c r="J195" s="589" t="s">
        <v>1891</v>
      </c>
      <c r="K195" s="589" t="s">
        <v>1891</v>
      </c>
      <c r="L195" s="590">
        <v>0</v>
      </c>
    </row>
    <row r="196" spans="1:12" ht="24" x14ac:dyDescent="0.2">
      <c r="A196" s="593"/>
      <c r="B196" s="164" t="s">
        <v>1896</v>
      </c>
      <c r="C196" s="164" t="s">
        <v>5062</v>
      </c>
      <c r="D196" s="166">
        <v>43186</v>
      </c>
      <c r="E196" s="164" t="s">
        <v>5063</v>
      </c>
      <c r="F196" s="592"/>
      <c r="G196" s="592"/>
      <c r="H196" s="591"/>
      <c r="I196" s="591"/>
      <c r="J196" s="589"/>
      <c r="K196" s="589"/>
      <c r="L196" s="590"/>
    </row>
    <row r="197" spans="1:12" ht="24" x14ac:dyDescent="0.2">
      <c r="A197" s="593">
        <v>1038</v>
      </c>
      <c r="B197" s="161" t="s">
        <v>20</v>
      </c>
      <c r="C197" s="162" t="s">
        <v>21</v>
      </c>
      <c r="D197" s="162" t="s">
        <v>1884</v>
      </c>
      <c r="E197" s="162" t="s">
        <v>1885</v>
      </c>
      <c r="F197" s="594" t="s">
        <v>14</v>
      </c>
      <c r="G197" s="594"/>
      <c r="H197" s="592"/>
      <c r="I197" s="592"/>
      <c r="J197" s="592"/>
      <c r="K197" s="592"/>
      <c r="L197" s="592"/>
    </row>
    <row r="198" spans="1:12" x14ac:dyDescent="0.2">
      <c r="A198" s="593"/>
      <c r="B198" s="589" t="s">
        <v>5056</v>
      </c>
      <c r="C198" s="595" t="s">
        <v>5061</v>
      </c>
      <c r="D198" s="596">
        <v>43181</v>
      </c>
      <c r="E198" s="589" t="s">
        <v>1938</v>
      </c>
      <c r="F198" s="589" t="s">
        <v>701</v>
      </c>
      <c r="G198" s="589"/>
      <c r="H198" s="591" t="s">
        <v>1890</v>
      </c>
      <c r="I198" s="591"/>
      <c r="J198" s="164" t="s">
        <v>1891</v>
      </c>
      <c r="K198" s="164" t="s">
        <v>1891</v>
      </c>
      <c r="L198" s="165">
        <v>0</v>
      </c>
    </row>
    <row r="199" spans="1:12" x14ac:dyDescent="0.2">
      <c r="A199" s="593"/>
      <c r="B199" s="589"/>
      <c r="C199" s="595"/>
      <c r="D199" s="596"/>
      <c r="E199" s="589"/>
      <c r="F199" s="589"/>
      <c r="G199" s="589"/>
      <c r="H199" s="591" t="s">
        <v>1892</v>
      </c>
      <c r="I199" s="591"/>
      <c r="J199" s="164" t="s">
        <v>1891</v>
      </c>
      <c r="K199" s="164" t="s">
        <v>0</v>
      </c>
      <c r="L199" s="165">
        <v>573.57000000000005</v>
      </c>
    </row>
    <row r="200" spans="1:12" ht="24" x14ac:dyDescent="0.2">
      <c r="A200" s="593"/>
      <c r="B200" s="161" t="s">
        <v>29</v>
      </c>
      <c r="C200" s="162" t="s">
        <v>30</v>
      </c>
      <c r="D200" s="162" t="s">
        <v>1893</v>
      </c>
      <c r="E200" s="162" t="s">
        <v>1894</v>
      </c>
      <c r="F200" s="592"/>
      <c r="G200" s="592"/>
      <c r="H200" s="591" t="s">
        <v>1895</v>
      </c>
      <c r="I200" s="591"/>
      <c r="J200" s="589" t="s">
        <v>1891</v>
      </c>
      <c r="K200" s="589" t="s">
        <v>1891</v>
      </c>
      <c r="L200" s="590">
        <v>0</v>
      </c>
    </row>
    <row r="201" spans="1:12" ht="24" x14ac:dyDescent="0.2">
      <c r="A201" s="593"/>
      <c r="B201" s="164" t="s">
        <v>1896</v>
      </c>
      <c r="C201" s="164" t="s">
        <v>701</v>
      </c>
      <c r="D201" s="166">
        <v>43186</v>
      </c>
      <c r="E201" s="164" t="s">
        <v>5063</v>
      </c>
      <c r="F201" s="592"/>
      <c r="G201" s="592"/>
      <c r="H201" s="591"/>
      <c r="I201" s="591"/>
      <c r="J201" s="589"/>
      <c r="K201" s="589"/>
      <c r="L201" s="590"/>
    </row>
    <row r="202" spans="1:12" ht="24" x14ac:dyDescent="0.2">
      <c r="A202" s="593">
        <v>1039</v>
      </c>
      <c r="B202" s="161" t="s">
        <v>20</v>
      </c>
      <c r="C202" s="162" t="s">
        <v>21</v>
      </c>
      <c r="D202" s="162" t="s">
        <v>1884</v>
      </c>
      <c r="E202" s="162" t="s">
        <v>1885</v>
      </c>
      <c r="F202" s="594" t="s">
        <v>14</v>
      </c>
      <c r="G202" s="594"/>
      <c r="H202" s="592"/>
      <c r="I202" s="592"/>
      <c r="J202" s="592"/>
      <c r="K202" s="592"/>
      <c r="L202" s="592"/>
    </row>
    <row r="203" spans="1:12" x14ac:dyDescent="0.2">
      <c r="A203" s="593"/>
      <c r="B203" s="589" t="s">
        <v>5064</v>
      </c>
      <c r="C203" s="595" t="s">
        <v>5065</v>
      </c>
      <c r="D203" s="596">
        <v>43009</v>
      </c>
      <c r="E203" s="589" t="s">
        <v>2460</v>
      </c>
      <c r="F203" s="589" t="s">
        <v>5066</v>
      </c>
      <c r="G203" s="589"/>
      <c r="H203" s="591" t="s">
        <v>1890</v>
      </c>
      <c r="I203" s="591"/>
      <c r="J203" s="164" t="s">
        <v>1891</v>
      </c>
      <c r="K203" s="164" t="s">
        <v>0</v>
      </c>
      <c r="L203" s="165">
        <v>594</v>
      </c>
    </row>
    <row r="204" spans="1:12" x14ac:dyDescent="0.2">
      <c r="A204" s="593"/>
      <c r="B204" s="589"/>
      <c r="C204" s="595"/>
      <c r="D204" s="596"/>
      <c r="E204" s="589"/>
      <c r="F204" s="589"/>
      <c r="G204" s="589"/>
      <c r="H204" s="591" t="s">
        <v>1892</v>
      </c>
      <c r="I204" s="591"/>
      <c r="J204" s="164" t="s">
        <v>1891</v>
      </c>
      <c r="K204" s="164" t="s">
        <v>0</v>
      </c>
      <c r="L204" s="165">
        <v>3345.41</v>
      </c>
    </row>
    <row r="205" spans="1:12" ht="24" x14ac:dyDescent="0.2">
      <c r="A205" s="593"/>
      <c r="B205" s="161" t="s">
        <v>29</v>
      </c>
      <c r="C205" s="162" t="s">
        <v>30</v>
      </c>
      <c r="D205" s="162" t="s">
        <v>1893</v>
      </c>
      <c r="E205" s="162" t="s">
        <v>1894</v>
      </c>
      <c r="F205" s="592"/>
      <c r="G205" s="592"/>
      <c r="H205" s="591" t="s">
        <v>1895</v>
      </c>
      <c r="I205" s="591"/>
      <c r="J205" s="589" t="s">
        <v>1891</v>
      </c>
      <c r="K205" s="589" t="s">
        <v>0</v>
      </c>
      <c r="L205" s="590">
        <v>122.2</v>
      </c>
    </row>
    <row r="206" spans="1:12" ht="24" x14ac:dyDescent="0.2">
      <c r="A206" s="593"/>
      <c r="B206" s="164" t="s">
        <v>5067</v>
      </c>
      <c r="C206" s="164" t="s">
        <v>5066</v>
      </c>
      <c r="D206" s="166">
        <v>43012</v>
      </c>
      <c r="E206" s="164" t="s">
        <v>1987</v>
      </c>
      <c r="F206" s="592"/>
      <c r="G206" s="592"/>
      <c r="H206" s="591"/>
      <c r="I206" s="591"/>
      <c r="J206" s="589"/>
      <c r="K206" s="589"/>
      <c r="L206" s="590"/>
    </row>
    <row r="207" spans="1:12" ht="24" x14ac:dyDescent="0.2">
      <c r="A207" s="593">
        <v>1040</v>
      </c>
      <c r="B207" s="161" t="s">
        <v>20</v>
      </c>
      <c r="C207" s="162" t="s">
        <v>21</v>
      </c>
      <c r="D207" s="162" t="s">
        <v>1884</v>
      </c>
      <c r="E207" s="162" t="s">
        <v>1885</v>
      </c>
      <c r="F207" s="594" t="s">
        <v>14</v>
      </c>
      <c r="G207" s="594"/>
      <c r="H207" s="592"/>
      <c r="I207" s="592"/>
      <c r="J207" s="592"/>
      <c r="K207" s="592"/>
      <c r="L207" s="592"/>
    </row>
    <row r="208" spans="1:12" x14ac:dyDescent="0.2">
      <c r="A208" s="593"/>
      <c r="B208" s="589" t="s">
        <v>5064</v>
      </c>
      <c r="C208" s="595" t="s">
        <v>5068</v>
      </c>
      <c r="D208" s="596">
        <v>43138</v>
      </c>
      <c r="E208" s="589" t="s">
        <v>2460</v>
      </c>
      <c r="F208" s="589" t="s">
        <v>5069</v>
      </c>
      <c r="G208" s="589"/>
      <c r="H208" s="591" t="s">
        <v>1890</v>
      </c>
      <c r="I208" s="591"/>
      <c r="J208" s="164" t="s">
        <v>1891</v>
      </c>
      <c r="K208" s="164" t="s">
        <v>0</v>
      </c>
      <c r="L208" s="165">
        <v>373.95</v>
      </c>
    </row>
    <row r="209" spans="1:12" x14ac:dyDescent="0.2">
      <c r="A209" s="593"/>
      <c r="B209" s="589"/>
      <c r="C209" s="595"/>
      <c r="D209" s="596"/>
      <c r="E209" s="589"/>
      <c r="F209" s="589"/>
      <c r="G209" s="589"/>
      <c r="H209" s="591" t="s">
        <v>1892</v>
      </c>
      <c r="I209" s="591"/>
      <c r="J209" s="164" t="s">
        <v>1891</v>
      </c>
      <c r="K209" s="164" t="s">
        <v>0</v>
      </c>
      <c r="L209" s="165">
        <v>551.86</v>
      </c>
    </row>
    <row r="210" spans="1:12" ht="24" x14ac:dyDescent="0.2">
      <c r="A210" s="593"/>
      <c r="B210" s="161" t="s">
        <v>29</v>
      </c>
      <c r="C210" s="162" t="s">
        <v>30</v>
      </c>
      <c r="D210" s="162" t="s">
        <v>1893</v>
      </c>
      <c r="E210" s="162" t="s">
        <v>1894</v>
      </c>
      <c r="F210" s="592"/>
      <c r="G210" s="592"/>
      <c r="H210" s="591" t="s">
        <v>1895</v>
      </c>
      <c r="I210" s="591"/>
      <c r="J210" s="589" t="s">
        <v>1891</v>
      </c>
      <c r="K210" s="589" t="s">
        <v>1891</v>
      </c>
      <c r="L210" s="590">
        <v>0</v>
      </c>
    </row>
    <row r="211" spans="1:12" ht="24" x14ac:dyDescent="0.2">
      <c r="A211" s="593"/>
      <c r="B211" s="164" t="s">
        <v>5067</v>
      </c>
      <c r="C211" s="164" t="s">
        <v>5069</v>
      </c>
      <c r="D211" s="166">
        <v>43140</v>
      </c>
      <c r="E211" s="164" t="s">
        <v>2240</v>
      </c>
      <c r="F211" s="592"/>
      <c r="G211" s="592"/>
      <c r="H211" s="591"/>
      <c r="I211" s="591"/>
      <c r="J211" s="589"/>
      <c r="K211" s="589"/>
      <c r="L211" s="590"/>
    </row>
    <row r="212" spans="1:12" ht="24" x14ac:dyDescent="0.2">
      <c r="A212" s="593">
        <v>1041</v>
      </c>
      <c r="B212" s="161" t="s">
        <v>20</v>
      </c>
      <c r="C212" s="162" t="s">
        <v>21</v>
      </c>
      <c r="D212" s="162" t="s">
        <v>1884</v>
      </c>
      <c r="E212" s="162" t="s">
        <v>1885</v>
      </c>
      <c r="F212" s="594" t="s">
        <v>14</v>
      </c>
      <c r="G212" s="594"/>
      <c r="H212" s="592"/>
      <c r="I212" s="592"/>
      <c r="J212" s="592"/>
      <c r="K212" s="592"/>
      <c r="L212" s="592"/>
    </row>
    <row r="213" spans="1:12" x14ac:dyDescent="0.2">
      <c r="A213" s="593"/>
      <c r="B213" s="589" t="s">
        <v>5064</v>
      </c>
      <c r="C213" s="595" t="s">
        <v>5070</v>
      </c>
      <c r="D213" s="596">
        <v>43148</v>
      </c>
      <c r="E213" s="589" t="s">
        <v>3166</v>
      </c>
      <c r="F213" s="589" t="s">
        <v>2475</v>
      </c>
      <c r="G213" s="589"/>
      <c r="H213" s="591" t="s">
        <v>1890</v>
      </c>
      <c r="I213" s="591"/>
      <c r="J213" s="164" t="s">
        <v>1891</v>
      </c>
      <c r="K213" s="164" t="s">
        <v>0</v>
      </c>
      <c r="L213" s="165">
        <v>652.71</v>
      </c>
    </row>
    <row r="214" spans="1:12" x14ac:dyDescent="0.2">
      <c r="A214" s="593"/>
      <c r="B214" s="589"/>
      <c r="C214" s="595"/>
      <c r="D214" s="596"/>
      <c r="E214" s="589"/>
      <c r="F214" s="589"/>
      <c r="G214" s="589"/>
      <c r="H214" s="591" t="s">
        <v>1892</v>
      </c>
      <c r="I214" s="591"/>
      <c r="J214" s="164" t="s">
        <v>1891</v>
      </c>
      <c r="K214" s="164" t="s">
        <v>0</v>
      </c>
      <c r="L214" s="165">
        <v>2278.89</v>
      </c>
    </row>
    <row r="215" spans="1:12" ht="24" x14ac:dyDescent="0.2">
      <c r="A215" s="593"/>
      <c r="B215" s="161" t="s">
        <v>29</v>
      </c>
      <c r="C215" s="162" t="s">
        <v>30</v>
      </c>
      <c r="D215" s="162" t="s">
        <v>1893</v>
      </c>
      <c r="E215" s="162" t="s">
        <v>1894</v>
      </c>
      <c r="F215" s="592"/>
      <c r="G215" s="592"/>
      <c r="H215" s="591" t="s">
        <v>1895</v>
      </c>
      <c r="I215" s="591"/>
      <c r="J215" s="589" t="s">
        <v>1891</v>
      </c>
      <c r="K215" s="589" t="s">
        <v>1891</v>
      </c>
      <c r="L215" s="590">
        <v>0</v>
      </c>
    </row>
    <row r="216" spans="1:12" ht="24" x14ac:dyDescent="0.2">
      <c r="A216" s="593"/>
      <c r="B216" s="164" t="s">
        <v>5067</v>
      </c>
      <c r="C216" s="164" t="s">
        <v>2475</v>
      </c>
      <c r="D216" s="166">
        <v>43155</v>
      </c>
      <c r="E216" s="164" t="s">
        <v>2612</v>
      </c>
      <c r="F216" s="592"/>
      <c r="G216" s="592"/>
      <c r="H216" s="591"/>
      <c r="I216" s="591"/>
      <c r="J216" s="589"/>
      <c r="K216" s="589"/>
      <c r="L216" s="590"/>
    </row>
    <row r="217" spans="1:12" ht="24" x14ac:dyDescent="0.2">
      <c r="A217" s="593">
        <v>1042</v>
      </c>
      <c r="B217" s="161" t="s">
        <v>20</v>
      </c>
      <c r="C217" s="162" t="s">
        <v>21</v>
      </c>
      <c r="D217" s="162" t="s">
        <v>1884</v>
      </c>
      <c r="E217" s="162" t="s">
        <v>1885</v>
      </c>
      <c r="F217" s="594" t="s">
        <v>14</v>
      </c>
      <c r="G217" s="594"/>
      <c r="H217" s="592"/>
      <c r="I217" s="592"/>
      <c r="J217" s="592"/>
      <c r="K217" s="592"/>
      <c r="L217" s="592"/>
    </row>
    <row r="218" spans="1:12" x14ac:dyDescent="0.2">
      <c r="A218" s="593"/>
      <c r="B218" s="589" t="s">
        <v>5064</v>
      </c>
      <c r="C218" s="595" t="s">
        <v>5070</v>
      </c>
      <c r="D218" s="596">
        <v>43148</v>
      </c>
      <c r="E218" s="589" t="s">
        <v>3166</v>
      </c>
      <c r="F218" s="589" t="s">
        <v>5071</v>
      </c>
      <c r="G218" s="589"/>
      <c r="H218" s="591" t="s">
        <v>1890</v>
      </c>
      <c r="I218" s="591"/>
      <c r="J218" s="164" t="s">
        <v>1891</v>
      </c>
      <c r="K218" s="164" t="s">
        <v>0</v>
      </c>
      <c r="L218" s="165">
        <v>433.21</v>
      </c>
    </row>
    <row r="219" spans="1:12" x14ac:dyDescent="0.2">
      <c r="A219" s="593"/>
      <c r="B219" s="589"/>
      <c r="C219" s="595"/>
      <c r="D219" s="596"/>
      <c r="E219" s="589"/>
      <c r="F219" s="589"/>
      <c r="G219" s="589"/>
      <c r="H219" s="591" t="s">
        <v>1892</v>
      </c>
      <c r="I219" s="591"/>
      <c r="J219" s="164" t="s">
        <v>1891</v>
      </c>
      <c r="K219" s="164" t="s">
        <v>1891</v>
      </c>
      <c r="L219" s="165">
        <v>0</v>
      </c>
    </row>
    <row r="220" spans="1:12" ht="24" x14ac:dyDescent="0.2">
      <c r="A220" s="593"/>
      <c r="B220" s="161" t="s">
        <v>29</v>
      </c>
      <c r="C220" s="162" t="s">
        <v>30</v>
      </c>
      <c r="D220" s="162" t="s">
        <v>1893</v>
      </c>
      <c r="E220" s="162" t="s">
        <v>1894</v>
      </c>
      <c r="F220" s="592"/>
      <c r="G220" s="592"/>
      <c r="H220" s="591" t="s">
        <v>1895</v>
      </c>
      <c r="I220" s="591"/>
      <c r="J220" s="589" t="s">
        <v>1891</v>
      </c>
      <c r="K220" s="589" t="s">
        <v>1891</v>
      </c>
      <c r="L220" s="590">
        <v>0</v>
      </c>
    </row>
    <row r="221" spans="1:12" ht="24" x14ac:dyDescent="0.2">
      <c r="A221" s="593"/>
      <c r="B221" s="164" t="s">
        <v>5067</v>
      </c>
      <c r="C221" s="164" t="s">
        <v>5071</v>
      </c>
      <c r="D221" s="166">
        <v>43155</v>
      </c>
      <c r="E221" s="164" t="s">
        <v>2612</v>
      </c>
      <c r="F221" s="592"/>
      <c r="G221" s="592"/>
      <c r="H221" s="591"/>
      <c r="I221" s="591"/>
      <c r="J221" s="589"/>
      <c r="K221" s="589"/>
      <c r="L221" s="590"/>
    </row>
    <row r="222" spans="1:12" ht="24" x14ac:dyDescent="0.2">
      <c r="A222" s="593">
        <v>1043</v>
      </c>
      <c r="B222" s="161" t="s">
        <v>20</v>
      </c>
      <c r="C222" s="162" t="s">
        <v>21</v>
      </c>
      <c r="D222" s="162" t="s">
        <v>1884</v>
      </c>
      <c r="E222" s="162" t="s">
        <v>1885</v>
      </c>
      <c r="F222" s="594" t="s">
        <v>14</v>
      </c>
      <c r="G222" s="594"/>
      <c r="H222" s="592"/>
      <c r="I222" s="592"/>
      <c r="J222" s="592"/>
      <c r="K222" s="592"/>
      <c r="L222" s="592"/>
    </row>
    <row r="223" spans="1:12" x14ac:dyDescent="0.2">
      <c r="A223" s="593"/>
      <c r="B223" s="589" t="s">
        <v>5072</v>
      </c>
      <c r="C223" s="595" t="s">
        <v>5073</v>
      </c>
      <c r="D223" s="596">
        <v>43056</v>
      </c>
      <c r="E223" s="589" t="s">
        <v>1996</v>
      </c>
      <c r="F223" s="589" t="s">
        <v>5074</v>
      </c>
      <c r="G223" s="589"/>
      <c r="H223" s="591" t="s">
        <v>1890</v>
      </c>
      <c r="I223" s="591"/>
      <c r="J223" s="164" t="s">
        <v>1891</v>
      </c>
      <c r="K223" s="164" t="s">
        <v>0</v>
      </c>
      <c r="L223" s="165">
        <v>718</v>
      </c>
    </row>
    <row r="224" spans="1:12" x14ac:dyDescent="0.2">
      <c r="A224" s="593"/>
      <c r="B224" s="589"/>
      <c r="C224" s="595"/>
      <c r="D224" s="596"/>
      <c r="E224" s="589"/>
      <c r="F224" s="589"/>
      <c r="G224" s="589"/>
      <c r="H224" s="591" t="s">
        <v>1892</v>
      </c>
      <c r="I224" s="591"/>
      <c r="J224" s="589" t="s">
        <v>1891</v>
      </c>
      <c r="K224" s="589" t="s">
        <v>0</v>
      </c>
      <c r="L224" s="590">
        <v>395.2</v>
      </c>
    </row>
    <row r="225" spans="1:12" x14ac:dyDescent="0.2">
      <c r="A225" s="593"/>
      <c r="B225" s="589"/>
      <c r="C225" s="595"/>
      <c r="D225" s="596"/>
      <c r="E225" s="589"/>
      <c r="F225" s="589"/>
      <c r="G225" s="589"/>
      <c r="H225" s="591"/>
      <c r="I225" s="591"/>
      <c r="J225" s="589"/>
      <c r="K225" s="589"/>
      <c r="L225" s="590"/>
    </row>
    <row r="226" spans="1:12" ht="24" x14ac:dyDescent="0.2">
      <c r="A226" s="593"/>
      <c r="B226" s="161" t="s">
        <v>29</v>
      </c>
      <c r="C226" s="162" t="s">
        <v>30</v>
      </c>
      <c r="D226" s="162" t="s">
        <v>1893</v>
      </c>
      <c r="E226" s="162" t="s">
        <v>1894</v>
      </c>
      <c r="F226" s="592"/>
      <c r="G226" s="592"/>
      <c r="H226" s="591" t="s">
        <v>1895</v>
      </c>
      <c r="I226" s="591"/>
      <c r="J226" s="589" t="s">
        <v>1891</v>
      </c>
      <c r="K226" s="589" t="s">
        <v>0</v>
      </c>
      <c r="L226" s="590">
        <v>565</v>
      </c>
    </row>
    <row r="227" spans="1:12" ht="24" x14ac:dyDescent="0.2">
      <c r="A227" s="593"/>
      <c r="B227" s="164" t="s">
        <v>1896</v>
      </c>
      <c r="C227" s="164" t="s">
        <v>5074</v>
      </c>
      <c r="D227" s="166">
        <v>43058</v>
      </c>
      <c r="E227" s="164" t="s">
        <v>2503</v>
      </c>
      <c r="F227" s="592"/>
      <c r="G227" s="592"/>
      <c r="H227" s="591"/>
      <c r="I227" s="591"/>
      <c r="J227" s="589"/>
      <c r="K227" s="589"/>
      <c r="L227" s="590"/>
    </row>
    <row r="228" spans="1:12" ht="24" x14ac:dyDescent="0.2">
      <c r="A228" s="593">
        <v>1044</v>
      </c>
      <c r="B228" s="161" t="s">
        <v>20</v>
      </c>
      <c r="C228" s="162" t="s">
        <v>21</v>
      </c>
      <c r="D228" s="162" t="s">
        <v>1884</v>
      </c>
      <c r="E228" s="162" t="s">
        <v>1885</v>
      </c>
      <c r="F228" s="594" t="s">
        <v>14</v>
      </c>
      <c r="G228" s="594"/>
      <c r="H228" s="592"/>
      <c r="I228" s="592"/>
      <c r="J228" s="592"/>
      <c r="K228" s="592"/>
      <c r="L228" s="592"/>
    </row>
    <row r="229" spans="1:12" x14ac:dyDescent="0.2">
      <c r="A229" s="593"/>
      <c r="B229" s="589" t="s">
        <v>5075</v>
      </c>
      <c r="C229" s="589" t="s">
        <v>5076</v>
      </c>
      <c r="D229" s="596">
        <v>43049</v>
      </c>
      <c r="E229" s="589" t="s">
        <v>2740</v>
      </c>
      <c r="F229" s="589" t="s">
        <v>2741</v>
      </c>
      <c r="G229" s="589"/>
      <c r="H229" s="591" t="s">
        <v>1890</v>
      </c>
      <c r="I229" s="591"/>
      <c r="J229" s="164" t="s">
        <v>1891</v>
      </c>
      <c r="K229" s="164" t="s">
        <v>1891</v>
      </c>
      <c r="L229" s="165">
        <v>0</v>
      </c>
    </row>
    <row r="230" spans="1:12" x14ac:dyDescent="0.2">
      <c r="A230" s="593"/>
      <c r="B230" s="589"/>
      <c r="C230" s="589"/>
      <c r="D230" s="596"/>
      <c r="E230" s="589"/>
      <c r="F230" s="589"/>
      <c r="G230" s="589"/>
      <c r="H230" s="591" t="s">
        <v>1892</v>
      </c>
      <c r="I230" s="591"/>
      <c r="J230" s="164" t="s">
        <v>1891</v>
      </c>
      <c r="K230" s="164" t="s">
        <v>1891</v>
      </c>
      <c r="L230" s="165">
        <v>0</v>
      </c>
    </row>
    <row r="231" spans="1:12" ht="24" x14ac:dyDescent="0.2">
      <c r="A231" s="593"/>
      <c r="B231" s="161" t="s">
        <v>29</v>
      </c>
      <c r="C231" s="162" t="s">
        <v>30</v>
      </c>
      <c r="D231" s="162" t="s">
        <v>1893</v>
      </c>
      <c r="E231" s="162" t="s">
        <v>1894</v>
      </c>
      <c r="F231" s="592"/>
      <c r="G231" s="592"/>
      <c r="H231" s="591" t="s">
        <v>1895</v>
      </c>
      <c r="I231" s="591"/>
      <c r="J231" s="589" t="s">
        <v>1891</v>
      </c>
      <c r="K231" s="589" t="s">
        <v>0</v>
      </c>
      <c r="L231" s="590">
        <v>495</v>
      </c>
    </row>
    <row r="232" spans="1:12" ht="24" x14ac:dyDescent="0.2">
      <c r="A232" s="593"/>
      <c r="B232" s="164" t="s">
        <v>1896</v>
      </c>
      <c r="C232" s="164" t="s">
        <v>2741</v>
      </c>
      <c r="D232" s="166">
        <v>43053</v>
      </c>
      <c r="E232" s="164" t="s">
        <v>5077</v>
      </c>
      <c r="F232" s="592"/>
      <c r="G232" s="592"/>
      <c r="H232" s="591"/>
      <c r="I232" s="591"/>
      <c r="J232" s="589"/>
      <c r="K232" s="589"/>
      <c r="L232" s="590"/>
    </row>
    <row r="233" spans="1:12" ht="24" x14ac:dyDescent="0.2">
      <c r="A233" s="593">
        <v>1045</v>
      </c>
      <c r="B233" s="161" t="s">
        <v>20</v>
      </c>
      <c r="C233" s="162" t="s">
        <v>21</v>
      </c>
      <c r="D233" s="162" t="s">
        <v>1884</v>
      </c>
      <c r="E233" s="162" t="s">
        <v>1885</v>
      </c>
      <c r="F233" s="594" t="s">
        <v>14</v>
      </c>
      <c r="G233" s="594"/>
      <c r="H233" s="592"/>
      <c r="I233" s="592"/>
      <c r="J233" s="592"/>
      <c r="K233" s="592"/>
      <c r="L233" s="592"/>
    </row>
    <row r="234" spans="1:12" x14ac:dyDescent="0.2">
      <c r="A234" s="593"/>
      <c r="B234" s="589" t="s">
        <v>5078</v>
      </c>
      <c r="C234" s="589" t="s">
        <v>5079</v>
      </c>
      <c r="D234" s="596">
        <v>43148</v>
      </c>
      <c r="E234" s="589" t="s">
        <v>2028</v>
      </c>
      <c r="F234" s="589" t="s">
        <v>5080</v>
      </c>
      <c r="G234" s="589"/>
      <c r="H234" s="591" t="s">
        <v>1890</v>
      </c>
      <c r="I234" s="591"/>
      <c r="J234" s="164" t="s">
        <v>1891</v>
      </c>
      <c r="K234" s="164" t="s">
        <v>0</v>
      </c>
      <c r="L234" s="165">
        <v>444</v>
      </c>
    </row>
    <row r="235" spans="1:12" x14ac:dyDescent="0.2">
      <c r="A235" s="593"/>
      <c r="B235" s="589"/>
      <c r="C235" s="589"/>
      <c r="D235" s="596"/>
      <c r="E235" s="589"/>
      <c r="F235" s="589"/>
      <c r="G235" s="589"/>
      <c r="H235" s="591" t="s">
        <v>1892</v>
      </c>
      <c r="I235" s="591"/>
      <c r="J235" s="164" t="s">
        <v>1891</v>
      </c>
      <c r="K235" s="164" t="s">
        <v>0</v>
      </c>
      <c r="L235" s="165">
        <v>310</v>
      </c>
    </row>
    <row r="236" spans="1:12" ht="24" x14ac:dyDescent="0.2">
      <c r="A236" s="593"/>
      <c r="B236" s="161" t="s">
        <v>29</v>
      </c>
      <c r="C236" s="162" t="s">
        <v>30</v>
      </c>
      <c r="D236" s="162" t="s">
        <v>1893</v>
      </c>
      <c r="E236" s="162" t="s">
        <v>1894</v>
      </c>
      <c r="F236" s="592"/>
      <c r="G236" s="592"/>
      <c r="H236" s="591" t="s">
        <v>1895</v>
      </c>
      <c r="I236" s="591"/>
      <c r="J236" s="589" t="s">
        <v>1891</v>
      </c>
      <c r="K236" s="589" t="s">
        <v>1891</v>
      </c>
      <c r="L236" s="590">
        <v>0</v>
      </c>
    </row>
    <row r="237" spans="1:12" ht="24" x14ac:dyDescent="0.2">
      <c r="A237" s="593"/>
      <c r="B237" s="164" t="s">
        <v>1896</v>
      </c>
      <c r="C237" s="164" t="s">
        <v>5080</v>
      </c>
      <c r="D237" s="166">
        <v>43151</v>
      </c>
      <c r="E237" s="164" t="s">
        <v>5081</v>
      </c>
      <c r="F237" s="592"/>
      <c r="G237" s="592"/>
      <c r="H237" s="591"/>
      <c r="I237" s="591"/>
      <c r="J237" s="589"/>
      <c r="K237" s="589"/>
      <c r="L237" s="590"/>
    </row>
    <row r="238" spans="1:12" ht="24" x14ac:dyDescent="0.2">
      <c r="A238" s="593">
        <v>1046</v>
      </c>
      <c r="B238" s="161" t="s">
        <v>20</v>
      </c>
      <c r="C238" s="162" t="s">
        <v>21</v>
      </c>
      <c r="D238" s="162" t="s">
        <v>1884</v>
      </c>
      <c r="E238" s="162" t="s">
        <v>1885</v>
      </c>
      <c r="F238" s="594" t="s">
        <v>14</v>
      </c>
      <c r="G238" s="594"/>
      <c r="H238" s="592"/>
      <c r="I238" s="592"/>
      <c r="J238" s="592"/>
      <c r="K238" s="592"/>
      <c r="L238" s="592"/>
    </row>
    <row r="239" spans="1:12" x14ac:dyDescent="0.2">
      <c r="A239" s="593"/>
      <c r="B239" s="589" t="s">
        <v>5078</v>
      </c>
      <c r="C239" s="589" t="s">
        <v>5082</v>
      </c>
      <c r="D239" s="596">
        <v>43176</v>
      </c>
      <c r="E239" s="589" t="s">
        <v>2394</v>
      </c>
      <c r="F239" s="589" t="s">
        <v>2395</v>
      </c>
      <c r="G239" s="589"/>
      <c r="H239" s="591" t="s">
        <v>1890</v>
      </c>
      <c r="I239" s="591"/>
      <c r="J239" s="164" t="s">
        <v>1891</v>
      </c>
      <c r="K239" s="164" t="s">
        <v>0</v>
      </c>
      <c r="L239" s="165">
        <v>321</v>
      </c>
    </row>
    <row r="240" spans="1:12" x14ac:dyDescent="0.2">
      <c r="A240" s="593"/>
      <c r="B240" s="589"/>
      <c r="C240" s="589"/>
      <c r="D240" s="596"/>
      <c r="E240" s="589"/>
      <c r="F240" s="589"/>
      <c r="G240" s="589"/>
      <c r="H240" s="591" t="s">
        <v>1892</v>
      </c>
      <c r="I240" s="591"/>
      <c r="J240" s="164" t="s">
        <v>1891</v>
      </c>
      <c r="K240" s="164" t="s">
        <v>0</v>
      </c>
      <c r="L240" s="165">
        <v>454.89</v>
      </c>
    </row>
    <row r="241" spans="1:12" ht="24" x14ac:dyDescent="0.2">
      <c r="A241" s="593"/>
      <c r="B241" s="161" t="s">
        <v>29</v>
      </c>
      <c r="C241" s="162" t="s">
        <v>30</v>
      </c>
      <c r="D241" s="162" t="s">
        <v>1893</v>
      </c>
      <c r="E241" s="162" t="s">
        <v>1894</v>
      </c>
      <c r="F241" s="592"/>
      <c r="G241" s="592"/>
      <c r="H241" s="591" t="s">
        <v>1895</v>
      </c>
      <c r="I241" s="591"/>
      <c r="J241" s="589" t="s">
        <v>1891</v>
      </c>
      <c r="K241" s="589" t="s">
        <v>0</v>
      </c>
      <c r="L241" s="590">
        <v>200.34</v>
      </c>
    </row>
    <row r="242" spans="1:12" ht="24" x14ac:dyDescent="0.2">
      <c r="A242" s="593"/>
      <c r="B242" s="164" t="s">
        <v>1896</v>
      </c>
      <c r="C242" s="164" t="s">
        <v>2395</v>
      </c>
      <c r="D242" s="166">
        <v>43179</v>
      </c>
      <c r="E242" s="164" t="s">
        <v>5083</v>
      </c>
      <c r="F242" s="592"/>
      <c r="G242" s="592"/>
      <c r="H242" s="591"/>
      <c r="I242" s="591"/>
      <c r="J242" s="589"/>
      <c r="K242" s="589"/>
      <c r="L242" s="590"/>
    </row>
    <row r="243" spans="1:12" ht="24" x14ac:dyDescent="0.2">
      <c r="A243" s="593">
        <v>1047</v>
      </c>
      <c r="B243" s="161" t="s">
        <v>20</v>
      </c>
      <c r="C243" s="162" t="s">
        <v>21</v>
      </c>
      <c r="D243" s="162" t="s">
        <v>1884</v>
      </c>
      <c r="E243" s="162" t="s">
        <v>1885</v>
      </c>
      <c r="F243" s="594" t="s">
        <v>14</v>
      </c>
      <c r="G243" s="594"/>
      <c r="H243" s="592"/>
      <c r="I243" s="592"/>
      <c r="J243" s="592"/>
      <c r="K243" s="592"/>
      <c r="L243" s="592"/>
    </row>
    <row r="244" spans="1:12" x14ac:dyDescent="0.2">
      <c r="A244" s="593"/>
      <c r="B244" s="589" t="s">
        <v>5084</v>
      </c>
      <c r="C244" s="595" t="s">
        <v>5085</v>
      </c>
      <c r="D244" s="596">
        <v>43179</v>
      </c>
      <c r="E244" s="589" t="s">
        <v>2017</v>
      </c>
      <c r="F244" s="589" t="s">
        <v>4994</v>
      </c>
      <c r="G244" s="589"/>
      <c r="H244" s="591" t="s">
        <v>1890</v>
      </c>
      <c r="I244" s="591"/>
      <c r="J244" s="164" t="s">
        <v>1891</v>
      </c>
      <c r="K244" s="164" t="s">
        <v>0</v>
      </c>
      <c r="L244" s="165">
        <v>720.66</v>
      </c>
    </row>
    <row r="245" spans="1:12" x14ac:dyDescent="0.2">
      <c r="A245" s="593"/>
      <c r="B245" s="589"/>
      <c r="C245" s="595"/>
      <c r="D245" s="596"/>
      <c r="E245" s="589"/>
      <c r="F245" s="589"/>
      <c r="G245" s="589"/>
      <c r="H245" s="591" t="s">
        <v>1892</v>
      </c>
      <c r="I245" s="591"/>
      <c r="J245" s="164" t="s">
        <v>1891</v>
      </c>
      <c r="K245" s="164" t="s">
        <v>0</v>
      </c>
      <c r="L245" s="165">
        <v>1731.71</v>
      </c>
    </row>
    <row r="246" spans="1:12" ht="24" x14ac:dyDescent="0.2">
      <c r="A246" s="593"/>
      <c r="B246" s="161" t="s">
        <v>29</v>
      </c>
      <c r="C246" s="162" t="s">
        <v>30</v>
      </c>
      <c r="D246" s="162" t="s">
        <v>1893</v>
      </c>
      <c r="E246" s="162" t="s">
        <v>1894</v>
      </c>
      <c r="F246" s="592"/>
      <c r="G246" s="592"/>
      <c r="H246" s="591" t="s">
        <v>1895</v>
      </c>
      <c r="I246" s="591"/>
      <c r="J246" s="589" t="s">
        <v>1891</v>
      </c>
      <c r="K246" s="589" t="s">
        <v>1891</v>
      </c>
      <c r="L246" s="590">
        <v>0</v>
      </c>
    </row>
    <row r="247" spans="1:12" ht="24" x14ac:dyDescent="0.2">
      <c r="A247" s="593"/>
      <c r="B247" s="164" t="s">
        <v>2030</v>
      </c>
      <c r="C247" s="164" t="s">
        <v>4994</v>
      </c>
      <c r="D247" s="166">
        <v>43183</v>
      </c>
      <c r="E247" s="164" t="s">
        <v>5086</v>
      </c>
      <c r="F247" s="592"/>
      <c r="G247" s="592"/>
      <c r="H247" s="591"/>
      <c r="I247" s="591"/>
      <c r="J247" s="589"/>
      <c r="K247" s="589"/>
      <c r="L247" s="590"/>
    </row>
    <row r="248" spans="1:12" ht="24" x14ac:dyDescent="0.2">
      <c r="A248" s="593">
        <v>1048</v>
      </c>
      <c r="B248" s="161" t="s">
        <v>20</v>
      </c>
      <c r="C248" s="162" t="s">
        <v>21</v>
      </c>
      <c r="D248" s="162" t="s">
        <v>1884</v>
      </c>
      <c r="E248" s="162" t="s">
        <v>1885</v>
      </c>
      <c r="F248" s="594" t="s">
        <v>14</v>
      </c>
      <c r="G248" s="594"/>
      <c r="H248" s="592"/>
      <c r="I248" s="592"/>
      <c r="J248" s="592"/>
      <c r="K248" s="592"/>
      <c r="L248" s="592"/>
    </row>
    <row r="249" spans="1:12" x14ac:dyDescent="0.2">
      <c r="A249" s="593"/>
      <c r="B249" s="589" t="s">
        <v>5087</v>
      </c>
      <c r="C249" s="595" t="s">
        <v>5088</v>
      </c>
      <c r="D249" s="596">
        <v>43037</v>
      </c>
      <c r="E249" s="589" t="s">
        <v>3484</v>
      </c>
      <c r="F249" s="589" t="s">
        <v>2405</v>
      </c>
      <c r="G249" s="589"/>
      <c r="H249" s="591" t="s">
        <v>1890</v>
      </c>
      <c r="I249" s="591"/>
      <c r="J249" s="164" t="s">
        <v>1891</v>
      </c>
      <c r="K249" s="164" t="s">
        <v>0</v>
      </c>
      <c r="L249" s="165">
        <v>569.25</v>
      </c>
    </row>
    <row r="250" spans="1:12" x14ac:dyDescent="0.2">
      <c r="A250" s="593"/>
      <c r="B250" s="589"/>
      <c r="C250" s="595"/>
      <c r="D250" s="596"/>
      <c r="E250" s="589"/>
      <c r="F250" s="589"/>
      <c r="G250" s="589"/>
      <c r="H250" s="591" t="s">
        <v>1892</v>
      </c>
      <c r="I250" s="591"/>
      <c r="J250" s="164" t="s">
        <v>1891</v>
      </c>
      <c r="K250" s="164" t="s">
        <v>1891</v>
      </c>
      <c r="L250" s="165">
        <v>0</v>
      </c>
    </row>
    <row r="251" spans="1:12" ht="24" x14ac:dyDescent="0.2">
      <c r="A251" s="593"/>
      <c r="B251" s="161" t="s">
        <v>29</v>
      </c>
      <c r="C251" s="162" t="s">
        <v>30</v>
      </c>
      <c r="D251" s="162" t="s">
        <v>1893</v>
      </c>
      <c r="E251" s="162" t="s">
        <v>1894</v>
      </c>
      <c r="F251" s="592"/>
      <c r="G251" s="592"/>
      <c r="H251" s="591" t="s">
        <v>1895</v>
      </c>
      <c r="I251" s="591"/>
      <c r="J251" s="589" t="s">
        <v>1891</v>
      </c>
      <c r="K251" s="589" t="s">
        <v>1891</v>
      </c>
      <c r="L251" s="590">
        <v>0</v>
      </c>
    </row>
    <row r="252" spans="1:12" ht="24" x14ac:dyDescent="0.2">
      <c r="A252" s="593"/>
      <c r="B252" s="164" t="s">
        <v>3742</v>
      </c>
      <c r="C252" s="164" t="s">
        <v>2405</v>
      </c>
      <c r="D252" s="166">
        <v>43040</v>
      </c>
      <c r="E252" s="164" t="s">
        <v>5089</v>
      </c>
      <c r="F252" s="592"/>
      <c r="G252" s="592"/>
      <c r="H252" s="591"/>
      <c r="I252" s="591"/>
      <c r="J252" s="589"/>
      <c r="K252" s="589"/>
      <c r="L252" s="590"/>
    </row>
    <row r="253" spans="1:12" ht="24" x14ac:dyDescent="0.2">
      <c r="A253" s="593">
        <v>1049</v>
      </c>
      <c r="B253" s="161" t="s">
        <v>20</v>
      </c>
      <c r="C253" s="162" t="s">
        <v>21</v>
      </c>
      <c r="D253" s="162" t="s">
        <v>1884</v>
      </c>
      <c r="E253" s="162" t="s">
        <v>1885</v>
      </c>
      <c r="F253" s="594" t="s">
        <v>14</v>
      </c>
      <c r="G253" s="594"/>
      <c r="H253" s="592"/>
      <c r="I253" s="592"/>
      <c r="J253" s="592"/>
      <c r="K253" s="592"/>
      <c r="L253" s="592"/>
    </row>
    <row r="254" spans="1:12" x14ac:dyDescent="0.2">
      <c r="A254" s="593"/>
      <c r="B254" s="589" t="s">
        <v>5090</v>
      </c>
      <c r="C254" s="595" t="s">
        <v>5091</v>
      </c>
      <c r="D254" s="596">
        <v>43026</v>
      </c>
      <c r="E254" s="589" t="s">
        <v>2285</v>
      </c>
      <c r="F254" s="589" t="s">
        <v>5092</v>
      </c>
      <c r="G254" s="589"/>
      <c r="H254" s="591" t="s">
        <v>1890</v>
      </c>
      <c r="I254" s="591"/>
      <c r="J254" s="164" t="s">
        <v>1891</v>
      </c>
      <c r="K254" s="164" t="s">
        <v>0</v>
      </c>
      <c r="L254" s="165">
        <v>1116</v>
      </c>
    </row>
    <row r="255" spans="1:12" x14ac:dyDescent="0.2">
      <c r="A255" s="593"/>
      <c r="B255" s="589"/>
      <c r="C255" s="595"/>
      <c r="D255" s="596"/>
      <c r="E255" s="589"/>
      <c r="F255" s="589"/>
      <c r="G255" s="589"/>
      <c r="H255" s="591" t="s">
        <v>1892</v>
      </c>
      <c r="I255" s="591"/>
      <c r="J255" s="164" t="s">
        <v>1891</v>
      </c>
      <c r="K255" s="164" t="s">
        <v>0</v>
      </c>
      <c r="L255" s="165">
        <v>1254.8600000000001</v>
      </c>
    </row>
    <row r="256" spans="1:12" ht="24" x14ac:dyDescent="0.2">
      <c r="A256" s="593"/>
      <c r="B256" s="161" t="s">
        <v>29</v>
      </c>
      <c r="C256" s="162" t="s">
        <v>30</v>
      </c>
      <c r="D256" s="162" t="s">
        <v>1893</v>
      </c>
      <c r="E256" s="162" t="s">
        <v>1894</v>
      </c>
      <c r="F256" s="592"/>
      <c r="G256" s="592"/>
      <c r="H256" s="591" t="s">
        <v>1895</v>
      </c>
      <c r="I256" s="591"/>
      <c r="J256" s="589" t="s">
        <v>1891</v>
      </c>
      <c r="K256" s="589" t="s">
        <v>1891</v>
      </c>
      <c r="L256" s="590">
        <v>0</v>
      </c>
    </row>
    <row r="257" spans="1:12" ht="24" x14ac:dyDescent="0.2">
      <c r="A257" s="593"/>
      <c r="B257" s="164" t="s">
        <v>2052</v>
      </c>
      <c r="C257" s="164" t="s">
        <v>5092</v>
      </c>
      <c r="D257" s="166">
        <v>43032</v>
      </c>
      <c r="E257" s="164" t="s">
        <v>5093</v>
      </c>
      <c r="F257" s="592"/>
      <c r="G257" s="592"/>
      <c r="H257" s="591"/>
      <c r="I257" s="591"/>
      <c r="J257" s="589"/>
      <c r="K257" s="589"/>
      <c r="L257" s="590"/>
    </row>
    <row r="258" spans="1:12" ht="24" x14ac:dyDescent="0.2">
      <c r="A258" s="593">
        <v>1050</v>
      </c>
      <c r="B258" s="161" t="s">
        <v>20</v>
      </c>
      <c r="C258" s="162" t="s">
        <v>21</v>
      </c>
      <c r="D258" s="162" t="s">
        <v>1884</v>
      </c>
      <c r="E258" s="162" t="s">
        <v>1885</v>
      </c>
      <c r="F258" s="594" t="s">
        <v>14</v>
      </c>
      <c r="G258" s="594"/>
      <c r="H258" s="592"/>
      <c r="I258" s="592"/>
      <c r="J258" s="592"/>
      <c r="K258" s="592"/>
      <c r="L258" s="592"/>
    </row>
    <row r="259" spans="1:12" x14ac:dyDescent="0.2">
      <c r="A259" s="593"/>
      <c r="B259" s="589" t="s">
        <v>5094</v>
      </c>
      <c r="C259" s="595" t="s">
        <v>5095</v>
      </c>
      <c r="D259" s="596">
        <v>43026</v>
      </c>
      <c r="E259" s="589" t="s">
        <v>5096</v>
      </c>
      <c r="F259" s="589" t="s">
        <v>5097</v>
      </c>
      <c r="G259" s="589"/>
      <c r="H259" s="591" t="s">
        <v>1890</v>
      </c>
      <c r="I259" s="591"/>
      <c r="J259" s="164" t="s">
        <v>1891</v>
      </c>
      <c r="K259" s="164" t="s">
        <v>0</v>
      </c>
      <c r="L259" s="165">
        <v>247</v>
      </c>
    </row>
    <row r="260" spans="1:12" x14ac:dyDescent="0.2">
      <c r="A260" s="593"/>
      <c r="B260" s="589"/>
      <c r="C260" s="595"/>
      <c r="D260" s="596"/>
      <c r="E260" s="589"/>
      <c r="F260" s="589"/>
      <c r="G260" s="589"/>
      <c r="H260" s="591" t="s">
        <v>1892</v>
      </c>
      <c r="I260" s="591"/>
      <c r="J260" s="164" t="s">
        <v>1891</v>
      </c>
      <c r="K260" s="164" t="s">
        <v>0</v>
      </c>
      <c r="L260" s="165">
        <v>550</v>
      </c>
    </row>
    <row r="261" spans="1:12" ht="24" x14ac:dyDescent="0.2">
      <c r="A261" s="593"/>
      <c r="B261" s="161" t="s">
        <v>29</v>
      </c>
      <c r="C261" s="162" t="s">
        <v>30</v>
      </c>
      <c r="D261" s="162" t="s">
        <v>1893</v>
      </c>
      <c r="E261" s="162" t="s">
        <v>1894</v>
      </c>
      <c r="F261" s="592"/>
      <c r="G261" s="592"/>
      <c r="H261" s="591" t="s">
        <v>1895</v>
      </c>
      <c r="I261" s="591"/>
      <c r="J261" s="589" t="s">
        <v>1891</v>
      </c>
      <c r="K261" s="589" t="s">
        <v>1891</v>
      </c>
      <c r="L261" s="590">
        <v>0</v>
      </c>
    </row>
    <row r="262" spans="1:12" ht="24" x14ac:dyDescent="0.2">
      <c r="A262" s="593"/>
      <c r="B262" s="164" t="s">
        <v>1896</v>
      </c>
      <c r="C262" s="164" t="s">
        <v>5097</v>
      </c>
      <c r="D262" s="166">
        <v>43030</v>
      </c>
      <c r="E262" s="164" t="s">
        <v>4607</v>
      </c>
      <c r="F262" s="592"/>
      <c r="G262" s="592"/>
      <c r="H262" s="591"/>
      <c r="I262" s="591"/>
      <c r="J262" s="589"/>
      <c r="K262" s="589"/>
      <c r="L262" s="590"/>
    </row>
    <row r="263" spans="1:12" ht="24" x14ac:dyDescent="0.2">
      <c r="A263" s="593">
        <v>1051</v>
      </c>
      <c r="B263" s="161" t="s">
        <v>20</v>
      </c>
      <c r="C263" s="162" t="s">
        <v>21</v>
      </c>
      <c r="D263" s="162" t="s">
        <v>1884</v>
      </c>
      <c r="E263" s="162" t="s">
        <v>1885</v>
      </c>
      <c r="F263" s="594" t="s">
        <v>14</v>
      </c>
      <c r="G263" s="594"/>
      <c r="H263" s="592"/>
      <c r="I263" s="592"/>
      <c r="J263" s="592"/>
      <c r="K263" s="592"/>
      <c r="L263" s="592"/>
    </row>
    <row r="264" spans="1:12" x14ac:dyDescent="0.2">
      <c r="A264" s="593"/>
      <c r="B264" s="589" t="s">
        <v>5094</v>
      </c>
      <c r="C264" s="595" t="s">
        <v>5098</v>
      </c>
      <c r="D264" s="596">
        <v>43177</v>
      </c>
      <c r="E264" s="589" t="s">
        <v>4185</v>
      </c>
      <c r="F264" s="589" t="s">
        <v>2159</v>
      </c>
      <c r="G264" s="589"/>
      <c r="H264" s="591" t="s">
        <v>1890</v>
      </c>
      <c r="I264" s="591"/>
      <c r="J264" s="164" t="s">
        <v>1891</v>
      </c>
      <c r="K264" s="164" t="s">
        <v>0</v>
      </c>
      <c r="L264" s="165">
        <v>309</v>
      </c>
    </row>
    <row r="265" spans="1:12" x14ac:dyDescent="0.2">
      <c r="A265" s="593"/>
      <c r="B265" s="589"/>
      <c r="C265" s="595"/>
      <c r="D265" s="596"/>
      <c r="E265" s="589"/>
      <c r="F265" s="589"/>
      <c r="G265" s="589"/>
      <c r="H265" s="591" t="s">
        <v>1892</v>
      </c>
      <c r="I265" s="591"/>
      <c r="J265" s="164" t="s">
        <v>1891</v>
      </c>
      <c r="K265" s="164" t="s">
        <v>0</v>
      </c>
      <c r="L265" s="165">
        <v>469.36</v>
      </c>
    </row>
    <row r="266" spans="1:12" ht="24" x14ac:dyDescent="0.2">
      <c r="A266" s="593"/>
      <c r="B266" s="161" t="s">
        <v>29</v>
      </c>
      <c r="C266" s="162" t="s">
        <v>30</v>
      </c>
      <c r="D266" s="162" t="s">
        <v>1893</v>
      </c>
      <c r="E266" s="162" t="s">
        <v>1894</v>
      </c>
      <c r="F266" s="592"/>
      <c r="G266" s="592"/>
      <c r="H266" s="591" t="s">
        <v>1895</v>
      </c>
      <c r="I266" s="591"/>
      <c r="J266" s="589" t="s">
        <v>1891</v>
      </c>
      <c r="K266" s="589" t="s">
        <v>1891</v>
      </c>
      <c r="L266" s="590">
        <v>0</v>
      </c>
    </row>
    <row r="267" spans="1:12" ht="24" x14ac:dyDescent="0.2">
      <c r="A267" s="593"/>
      <c r="B267" s="164" t="s">
        <v>1896</v>
      </c>
      <c r="C267" s="164" t="s">
        <v>2159</v>
      </c>
      <c r="D267" s="166">
        <v>43179</v>
      </c>
      <c r="E267" s="164" t="s">
        <v>3720</v>
      </c>
      <c r="F267" s="592"/>
      <c r="G267" s="592"/>
      <c r="H267" s="591"/>
      <c r="I267" s="591"/>
      <c r="J267" s="589"/>
      <c r="K267" s="589"/>
      <c r="L267" s="590"/>
    </row>
    <row r="268" spans="1:12" ht="24" x14ac:dyDescent="0.2">
      <c r="A268" s="593">
        <v>1052</v>
      </c>
      <c r="B268" s="161" t="s">
        <v>20</v>
      </c>
      <c r="C268" s="162" t="s">
        <v>21</v>
      </c>
      <c r="D268" s="162" t="s">
        <v>1884</v>
      </c>
      <c r="E268" s="162" t="s">
        <v>1885</v>
      </c>
      <c r="F268" s="594" t="s">
        <v>14</v>
      </c>
      <c r="G268" s="594"/>
      <c r="H268" s="592"/>
      <c r="I268" s="592"/>
      <c r="J268" s="592"/>
      <c r="K268" s="592"/>
      <c r="L268" s="592"/>
    </row>
    <row r="269" spans="1:12" x14ac:dyDescent="0.2">
      <c r="A269" s="593"/>
      <c r="B269" s="589" t="s">
        <v>5099</v>
      </c>
      <c r="C269" s="595" t="s">
        <v>5100</v>
      </c>
      <c r="D269" s="596">
        <v>43132</v>
      </c>
      <c r="E269" s="589" t="s">
        <v>3842</v>
      </c>
      <c r="F269" s="589" t="s">
        <v>5101</v>
      </c>
      <c r="G269" s="589"/>
      <c r="H269" s="591" t="s">
        <v>1890</v>
      </c>
      <c r="I269" s="591"/>
      <c r="J269" s="164" t="s">
        <v>1891</v>
      </c>
      <c r="K269" s="164" t="s">
        <v>0</v>
      </c>
      <c r="L269" s="165">
        <v>593</v>
      </c>
    </row>
    <row r="270" spans="1:12" x14ac:dyDescent="0.2">
      <c r="A270" s="593"/>
      <c r="B270" s="589"/>
      <c r="C270" s="595"/>
      <c r="D270" s="596"/>
      <c r="E270" s="589"/>
      <c r="F270" s="589"/>
      <c r="G270" s="589"/>
      <c r="H270" s="591" t="s">
        <v>1892</v>
      </c>
      <c r="I270" s="591"/>
      <c r="J270" s="589" t="s">
        <v>1891</v>
      </c>
      <c r="K270" s="589" t="s">
        <v>0</v>
      </c>
      <c r="L270" s="590">
        <v>8701.02</v>
      </c>
    </row>
    <row r="271" spans="1:12" x14ac:dyDescent="0.2">
      <c r="A271" s="593"/>
      <c r="B271" s="589"/>
      <c r="C271" s="595"/>
      <c r="D271" s="596"/>
      <c r="E271" s="589"/>
      <c r="F271" s="589"/>
      <c r="G271" s="589"/>
      <c r="H271" s="591"/>
      <c r="I271" s="591"/>
      <c r="J271" s="589"/>
      <c r="K271" s="589"/>
      <c r="L271" s="590"/>
    </row>
    <row r="272" spans="1:12" ht="24" x14ac:dyDescent="0.2">
      <c r="A272" s="593"/>
      <c r="B272" s="161" t="s">
        <v>29</v>
      </c>
      <c r="C272" s="162" t="s">
        <v>30</v>
      </c>
      <c r="D272" s="162" t="s">
        <v>1893</v>
      </c>
      <c r="E272" s="162" t="s">
        <v>1894</v>
      </c>
      <c r="F272" s="592"/>
      <c r="G272" s="592"/>
      <c r="H272" s="591" t="s">
        <v>1895</v>
      </c>
      <c r="I272" s="591"/>
      <c r="J272" s="589" t="s">
        <v>1891</v>
      </c>
      <c r="K272" s="589" t="s">
        <v>0</v>
      </c>
      <c r="L272" s="590">
        <v>168.66</v>
      </c>
    </row>
    <row r="273" spans="1:12" ht="24" x14ac:dyDescent="0.2">
      <c r="A273" s="593"/>
      <c r="B273" s="164" t="s">
        <v>2052</v>
      </c>
      <c r="C273" s="164" t="s">
        <v>5101</v>
      </c>
      <c r="D273" s="166">
        <v>43135</v>
      </c>
      <c r="E273" s="164" t="s">
        <v>5102</v>
      </c>
      <c r="F273" s="592"/>
      <c r="G273" s="592"/>
      <c r="H273" s="591"/>
      <c r="I273" s="591"/>
      <c r="J273" s="589"/>
      <c r="K273" s="589"/>
      <c r="L273" s="590"/>
    </row>
    <row r="274" spans="1:12" ht="24" x14ac:dyDescent="0.2">
      <c r="A274" s="593">
        <v>1053</v>
      </c>
      <c r="B274" s="161" t="s">
        <v>20</v>
      </c>
      <c r="C274" s="162" t="s">
        <v>21</v>
      </c>
      <c r="D274" s="162" t="s">
        <v>1884</v>
      </c>
      <c r="E274" s="162" t="s">
        <v>1885</v>
      </c>
      <c r="F274" s="594" t="s">
        <v>14</v>
      </c>
      <c r="G274" s="594"/>
      <c r="H274" s="592"/>
      <c r="I274" s="592"/>
      <c r="J274" s="592"/>
      <c r="K274" s="592"/>
      <c r="L274" s="592"/>
    </row>
    <row r="275" spans="1:12" x14ac:dyDescent="0.2">
      <c r="A275" s="593"/>
      <c r="B275" s="589" t="s">
        <v>5103</v>
      </c>
      <c r="C275" s="595" t="s">
        <v>5104</v>
      </c>
      <c r="D275" s="596">
        <v>43130</v>
      </c>
      <c r="E275" s="589" t="s">
        <v>2353</v>
      </c>
      <c r="F275" s="589" t="s">
        <v>1038</v>
      </c>
      <c r="G275" s="589"/>
      <c r="H275" s="591" t="s">
        <v>1890</v>
      </c>
      <c r="I275" s="591"/>
      <c r="J275" s="164" t="s">
        <v>0</v>
      </c>
      <c r="K275" s="164" t="s">
        <v>1891</v>
      </c>
      <c r="L275" s="165">
        <v>416.7</v>
      </c>
    </row>
    <row r="276" spans="1:12" x14ac:dyDescent="0.2">
      <c r="A276" s="593"/>
      <c r="B276" s="589"/>
      <c r="C276" s="595"/>
      <c r="D276" s="596"/>
      <c r="E276" s="589"/>
      <c r="F276" s="589"/>
      <c r="G276" s="589"/>
      <c r="H276" s="591" t="s">
        <v>1892</v>
      </c>
      <c r="I276" s="591"/>
      <c r="J276" s="164" t="s">
        <v>1891</v>
      </c>
      <c r="K276" s="164" t="s">
        <v>1891</v>
      </c>
      <c r="L276" s="165">
        <v>0</v>
      </c>
    </row>
    <row r="277" spans="1:12" ht="24" x14ac:dyDescent="0.2">
      <c r="A277" s="593"/>
      <c r="B277" s="161" t="s">
        <v>29</v>
      </c>
      <c r="C277" s="162" t="s">
        <v>30</v>
      </c>
      <c r="D277" s="162" t="s">
        <v>1893</v>
      </c>
      <c r="E277" s="162" t="s">
        <v>1894</v>
      </c>
      <c r="F277" s="592"/>
      <c r="G277" s="592"/>
      <c r="H277" s="591" t="s">
        <v>1895</v>
      </c>
      <c r="I277" s="591"/>
      <c r="J277" s="589" t="s">
        <v>1891</v>
      </c>
      <c r="K277" s="589" t="s">
        <v>0</v>
      </c>
      <c r="L277" s="590">
        <v>920</v>
      </c>
    </row>
    <row r="278" spans="1:12" ht="24" x14ac:dyDescent="0.2">
      <c r="A278" s="593"/>
      <c r="B278" s="164" t="s">
        <v>5105</v>
      </c>
      <c r="C278" s="164" t="s">
        <v>1038</v>
      </c>
      <c r="D278" s="166">
        <v>43134</v>
      </c>
      <c r="E278" s="164" t="s">
        <v>5106</v>
      </c>
      <c r="F278" s="592"/>
      <c r="G278" s="592"/>
      <c r="H278" s="591"/>
      <c r="I278" s="591"/>
      <c r="J278" s="589"/>
      <c r="K278" s="589"/>
      <c r="L278" s="590"/>
    </row>
    <row r="279" spans="1:12" ht="24" x14ac:dyDescent="0.2">
      <c r="A279" s="593">
        <v>1054</v>
      </c>
      <c r="B279" s="161" t="s">
        <v>20</v>
      </c>
      <c r="C279" s="162" t="s">
        <v>21</v>
      </c>
      <c r="D279" s="162" t="s">
        <v>1884</v>
      </c>
      <c r="E279" s="162" t="s">
        <v>1885</v>
      </c>
      <c r="F279" s="594" t="s">
        <v>14</v>
      </c>
      <c r="G279" s="594"/>
      <c r="H279" s="592"/>
      <c r="I279" s="592"/>
      <c r="J279" s="592"/>
      <c r="K279" s="592"/>
      <c r="L279" s="592"/>
    </row>
    <row r="280" spans="1:12" x14ac:dyDescent="0.2">
      <c r="A280" s="593"/>
      <c r="B280" s="589" t="s">
        <v>5107</v>
      </c>
      <c r="C280" s="589" t="s">
        <v>5108</v>
      </c>
      <c r="D280" s="596">
        <v>43183</v>
      </c>
      <c r="E280" s="589" t="s">
        <v>1899</v>
      </c>
      <c r="F280" s="589" t="s">
        <v>3881</v>
      </c>
      <c r="G280" s="589"/>
      <c r="H280" s="591" t="s">
        <v>1890</v>
      </c>
      <c r="I280" s="591"/>
      <c r="J280" s="164" t="s">
        <v>1891</v>
      </c>
      <c r="K280" s="164" t="s">
        <v>0</v>
      </c>
      <c r="L280" s="165">
        <v>545</v>
      </c>
    </row>
    <row r="281" spans="1:12" x14ac:dyDescent="0.2">
      <c r="A281" s="593"/>
      <c r="B281" s="589"/>
      <c r="C281" s="589"/>
      <c r="D281" s="596"/>
      <c r="E281" s="589"/>
      <c r="F281" s="589"/>
      <c r="G281" s="589"/>
      <c r="H281" s="591" t="s">
        <v>1892</v>
      </c>
      <c r="I281" s="591"/>
      <c r="J281" s="164" t="s">
        <v>1891</v>
      </c>
      <c r="K281" s="164" t="s">
        <v>0</v>
      </c>
      <c r="L281" s="165">
        <v>696.6</v>
      </c>
    </row>
    <row r="282" spans="1:12" ht="24" x14ac:dyDescent="0.2">
      <c r="A282" s="593"/>
      <c r="B282" s="161" t="s">
        <v>29</v>
      </c>
      <c r="C282" s="162" t="s">
        <v>30</v>
      </c>
      <c r="D282" s="162" t="s">
        <v>1893</v>
      </c>
      <c r="E282" s="162" t="s">
        <v>1894</v>
      </c>
      <c r="F282" s="592"/>
      <c r="G282" s="592"/>
      <c r="H282" s="591" t="s">
        <v>1895</v>
      </c>
      <c r="I282" s="591"/>
      <c r="J282" s="589" t="s">
        <v>1891</v>
      </c>
      <c r="K282" s="589" t="s">
        <v>1891</v>
      </c>
      <c r="L282" s="590">
        <v>0</v>
      </c>
    </row>
    <row r="283" spans="1:12" ht="24" x14ac:dyDescent="0.2">
      <c r="A283" s="593"/>
      <c r="B283" s="164" t="s">
        <v>1896</v>
      </c>
      <c r="C283" s="164" t="s">
        <v>3881</v>
      </c>
      <c r="D283" s="166">
        <v>43187</v>
      </c>
      <c r="E283" s="164" t="s">
        <v>5109</v>
      </c>
      <c r="F283" s="592"/>
      <c r="G283" s="592"/>
      <c r="H283" s="591"/>
      <c r="I283" s="591"/>
      <c r="J283" s="589"/>
      <c r="K283" s="589"/>
      <c r="L283" s="590"/>
    </row>
    <row r="284" spans="1:12" ht="24" x14ac:dyDescent="0.2">
      <c r="A284" s="593">
        <v>1055</v>
      </c>
      <c r="B284" s="161" t="s">
        <v>20</v>
      </c>
      <c r="C284" s="162" t="s">
        <v>21</v>
      </c>
      <c r="D284" s="162" t="s">
        <v>1884</v>
      </c>
      <c r="E284" s="162" t="s">
        <v>1885</v>
      </c>
      <c r="F284" s="594" t="s">
        <v>14</v>
      </c>
      <c r="G284" s="594"/>
      <c r="H284" s="592"/>
      <c r="I284" s="592"/>
      <c r="J284" s="592"/>
      <c r="K284" s="592"/>
      <c r="L284" s="592"/>
    </row>
    <row r="285" spans="1:12" x14ac:dyDescent="0.2">
      <c r="A285" s="593"/>
      <c r="B285" s="589" t="s">
        <v>5110</v>
      </c>
      <c r="C285" s="595" t="s">
        <v>5111</v>
      </c>
      <c r="D285" s="596">
        <v>43171</v>
      </c>
      <c r="E285" s="589" t="s">
        <v>2057</v>
      </c>
      <c r="F285" s="589" t="s">
        <v>2331</v>
      </c>
      <c r="G285" s="589"/>
      <c r="H285" s="591" t="s">
        <v>1890</v>
      </c>
      <c r="I285" s="591"/>
      <c r="J285" s="164" t="s">
        <v>1891</v>
      </c>
      <c r="K285" s="164" t="s">
        <v>1891</v>
      </c>
      <c r="L285" s="165">
        <v>0</v>
      </c>
    </row>
    <row r="286" spans="1:12" x14ac:dyDescent="0.2">
      <c r="A286" s="593"/>
      <c r="B286" s="589"/>
      <c r="C286" s="595"/>
      <c r="D286" s="596"/>
      <c r="E286" s="589"/>
      <c r="F286" s="589"/>
      <c r="G286" s="589"/>
      <c r="H286" s="591" t="s">
        <v>1892</v>
      </c>
      <c r="I286" s="591"/>
      <c r="J286" s="164" t="s">
        <v>1891</v>
      </c>
      <c r="K286" s="164" t="s">
        <v>1891</v>
      </c>
      <c r="L286" s="165">
        <v>0</v>
      </c>
    </row>
    <row r="287" spans="1:12" ht="24" x14ac:dyDescent="0.2">
      <c r="A287" s="593"/>
      <c r="B287" s="161" t="s">
        <v>29</v>
      </c>
      <c r="C287" s="162" t="s">
        <v>30</v>
      </c>
      <c r="D287" s="162" t="s">
        <v>1893</v>
      </c>
      <c r="E287" s="162" t="s">
        <v>1894</v>
      </c>
      <c r="F287" s="592"/>
      <c r="G287" s="592"/>
      <c r="H287" s="591" t="s">
        <v>1895</v>
      </c>
      <c r="I287" s="591"/>
      <c r="J287" s="589" t="s">
        <v>1891</v>
      </c>
      <c r="K287" s="589" t="s">
        <v>0</v>
      </c>
      <c r="L287" s="590">
        <v>700</v>
      </c>
    </row>
    <row r="288" spans="1:12" ht="24" x14ac:dyDescent="0.2">
      <c r="A288" s="593"/>
      <c r="B288" s="164" t="s">
        <v>1962</v>
      </c>
      <c r="C288" s="164" t="s">
        <v>2331</v>
      </c>
      <c r="D288" s="166">
        <v>43174</v>
      </c>
      <c r="E288" s="164" t="s">
        <v>2263</v>
      </c>
      <c r="F288" s="592"/>
      <c r="G288" s="592"/>
      <c r="H288" s="591"/>
      <c r="I288" s="591"/>
      <c r="J288" s="589"/>
      <c r="K288" s="589"/>
      <c r="L288" s="590"/>
    </row>
    <row r="289" spans="1:12" ht="24" x14ac:dyDescent="0.2">
      <c r="A289" s="593">
        <v>1056</v>
      </c>
      <c r="B289" s="161" t="s">
        <v>20</v>
      </c>
      <c r="C289" s="162" t="s">
        <v>21</v>
      </c>
      <c r="D289" s="162" t="s">
        <v>1884</v>
      </c>
      <c r="E289" s="162" t="s">
        <v>1885</v>
      </c>
      <c r="F289" s="594" t="s">
        <v>14</v>
      </c>
      <c r="G289" s="594"/>
      <c r="H289" s="592"/>
      <c r="I289" s="592"/>
      <c r="J289" s="592"/>
      <c r="K289" s="592"/>
      <c r="L289" s="592"/>
    </row>
    <row r="290" spans="1:12" x14ac:dyDescent="0.2">
      <c r="A290" s="593"/>
      <c r="B290" s="589" t="s">
        <v>5112</v>
      </c>
      <c r="C290" s="589" t="s">
        <v>5113</v>
      </c>
      <c r="D290" s="596">
        <v>43070</v>
      </c>
      <c r="E290" s="589" t="s">
        <v>5114</v>
      </c>
      <c r="F290" s="589" t="s">
        <v>5115</v>
      </c>
      <c r="G290" s="589"/>
      <c r="H290" s="591" t="s">
        <v>1890</v>
      </c>
      <c r="I290" s="591"/>
      <c r="J290" s="164" t="s">
        <v>1891</v>
      </c>
      <c r="K290" s="164" t="s">
        <v>0</v>
      </c>
      <c r="L290" s="165">
        <v>1355.35</v>
      </c>
    </row>
    <row r="291" spans="1:12" x14ac:dyDescent="0.2">
      <c r="A291" s="593"/>
      <c r="B291" s="589"/>
      <c r="C291" s="589"/>
      <c r="D291" s="596"/>
      <c r="E291" s="589"/>
      <c r="F291" s="589"/>
      <c r="G291" s="589"/>
      <c r="H291" s="591" t="s">
        <v>1892</v>
      </c>
      <c r="I291" s="591"/>
      <c r="J291" s="164" t="s">
        <v>1891</v>
      </c>
      <c r="K291" s="164" t="s">
        <v>0</v>
      </c>
      <c r="L291" s="165">
        <v>1063.8499999999999</v>
      </c>
    </row>
    <row r="292" spans="1:12" ht="24" x14ac:dyDescent="0.2">
      <c r="A292" s="593"/>
      <c r="B292" s="161" t="s">
        <v>29</v>
      </c>
      <c r="C292" s="162" t="s">
        <v>30</v>
      </c>
      <c r="D292" s="162" t="s">
        <v>1893</v>
      </c>
      <c r="E292" s="162" t="s">
        <v>1894</v>
      </c>
      <c r="F292" s="592"/>
      <c r="G292" s="592"/>
      <c r="H292" s="591" t="s">
        <v>1895</v>
      </c>
      <c r="I292" s="591"/>
      <c r="J292" s="589" t="s">
        <v>1891</v>
      </c>
      <c r="K292" s="589" t="s">
        <v>1891</v>
      </c>
      <c r="L292" s="590">
        <v>0</v>
      </c>
    </row>
    <row r="293" spans="1:12" ht="24" x14ac:dyDescent="0.2">
      <c r="A293" s="593"/>
      <c r="B293" s="164" t="s">
        <v>5116</v>
      </c>
      <c r="C293" s="164" t="s">
        <v>5115</v>
      </c>
      <c r="D293" s="166">
        <v>43079</v>
      </c>
      <c r="E293" s="164" t="s">
        <v>5117</v>
      </c>
      <c r="F293" s="592"/>
      <c r="G293" s="592"/>
      <c r="H293" s="591"/>
      <c r="I293" s="591"/>
      <c r="J293" s="589"/>
      <c r="K293" s="589"/>
      <c r="L293" s="590"/>
    </row>
    <row r="294" spans="1:12" ht="24" x14ac:dyDescent="0.2">
      <c r="A294" s="593">
        <v>1057</v>
      </c>
      <c r="B294" s="161" t="s">
        <v>20</v>
      </c>
      <c r="C294" s="162" t="s">
        <v>21</v>
      </c>
      <c r="D294" s="162" t="s">
        <v>1884</v>
      </c>
      <c r="E294" s="162" t="s">
        <v>1885</v>
      </c>
      <c r="F294" s="594" t="s">
        <v>14</v>
      </c>
      <c r="G294" s="594"/>
      <c r="H294" s="592"/>
      <c r="I294" s="592"/>
      <c r="J294" s="592"/>
      <c r="K294" s="592"/>
      <c r="L294" s="592"/>
    </row>
    <row r="295" spans="1:12" x14ac:dyDescent="0.2">
      <c r="A295" s="593"/>
      <c r="B295" s="589" t="s">
        <v>5118</v>
      </c>
      <c r="C295" s="595" t="s">
        <v>5119</v>
      </c>
      <c r="D295" s="596">
        <v>43012</v>
      </c>
      <c r="E295" s="589" t="s">
        <v>2169</v>
      </c>
      <c r="F295" s="589" t="s">
        <v>5120</v>
      </c>
      <c r="G295" s="589"/>
      <c r="H295" s="591" t="s">
        <v>1890</v>
      </c>
      <c r="I295" s="591"/>
      <c r="J295" s="164" t="s">
        <v>1891</v>
      </c>
      <c r="K295" s="164" t="s">
        <v>0</v>
      </c>
      <c r="L295" s="165">
        <v>179.52</v>
      </c>
    </row>
    <row r="296" spans="1:12" x14ac:dyDescent="0.2">
      <c r="A296" s="593"/>
      <c r="B296" s="589"/>
      <c r="C296" s="595"/>
      <c r="D296" s="596"/>
      <c r="E296" s="589"/>
      <c r="F296" s="589"/>
      <c r="G296" s="589"/>
      <c r="H296" s="591" t="s">
        <v>1892</v>
      </c>
      <c r="I296" s="591"/>
      <c r="J296" s="164" t="s">
        <v>1891</v>
      </c>
      <c r="K296" s="164" t="s">
        <v>0</v>
      </c>
      <c r="L296" s="165">
        <v>468.75</v>
      </c>
    </row>
    <row r="297" spans="1:12" ht="24" x14ac:dyDescent="0.2">
      <c r="A297" s="593"/>
      <c r="B297" s="161" t="s">
        <v>29</v>
      </c>
      <c r="C297" s="162" t="s">
        <v>30</v>
      </c>
      <c r="D297" s="162" t="s">
        <v>1893</v>
      </c>
      <c r="E297" s="162" t="s">
        <v>1894</v>
      </c>
      <c r="F297" s="592"/>
      <c r="G297" s="592"/>
      <c r="H297" s="591" t="s">
        <v>1895</v>
      </c>
      <c r="I297" s="591"/>
      <c r="J297" s="589" t="s">
        <v>1891</v>
      </c>
      <c r="K297" s="589" t="s">
        <v>1891</v>
      </c>
      <c r="L297" s="590">
        <v>0</v>
      </c>
    </row>
    <row r="298" spans="1:12" ht="24" x14ac:dyDescent="0.2">
      <c r="A298" s="593"/>
      <c r="B298" s="164" t="s">
        <v>2059</v>
      </c>
      <c r="C298" s="164" t="s">
        <v>5120</v>
      </c>
      <c r="D298" s="166">
        <v>43013</v>
      </c>
      <c r="E298" s="164" t="s">
        <v>5121</v>
      </c>
      <c r="F298" s="592"/>
      <c r="G298" s="592"/>
      <c r="H298" s="591"/>
      <c r="I298" s="591"/>
      <c r="J298" s="589"/>
      <c r="K298" s="589"/>
      <c r="L298" s="590"/>
    </row>
    <row r="299" spans="1:12" ht="24" x14ac:dyDescent="0.2">
      <c r="A299" s="593">
        <v>1058</v>
      </c>
      <c r="B299" s="161" t="s">
        <v>20</v>
      </c>
      <c r="C299" s="162" t="s">
        <v>21</v>
      </c>
      <c r="D299" s="162" t="s">
        <v>1884</v>
      </c>
      <c r="E299" s="162" t="s">
        <v>1885</v>
      </c>
      <c r="F299" s="594" t="s">
        <v>14</v>
      </c>
      <c r="G299" s="594"/>
      <c r="H299" s="592"/>
      <c r="I299" s="592"/>
      <c r="J299" s="592"/>
      <c r="K299" s="592"/>
      <c r="L299" s="592"/>
    </row>
    <row r="300" spans="1:12" x14ac:dyDescent="0.2">
      <c r="A300" s="593"/>
      <c r="B300" s="589" t="s">
        <v>5118</v>
      </c>
      <c r="C300" s="595" t="s">
        <v>5122</v>
      </c>
      <c r="D300" s="596">
        <v>43104</v>
      </c>
      <c r="E300" s="589" t="s">
        <v>5123</v>
      </c>
      <c r="F300" s="589" t="s">
        <v>5124</v>
      </c>
      <c r="G300" s="589"/>
      <c r="H300" s="591" t="s">
        <v>1890</v>
      </c>
      <c r="I300" s="591"/>
      <c r="J300" s="164" t="s">
        <v>1891</v>
      </c>
      <c r="K300" s="164" t="s">
        <v>0</v>
      </c>
      <c r="L300" s="165">
        <v>264.66000000000003</v>
      </c>
    </row>
    <row r="301" spans="1:12" x14ac:dyDescent="0.2">
      <c r="A301" s="593"/>
      <c r="B301" s="589"/>
      <c r="C301" s="595"/>
      <c r="D301" s="596"/>
      <c r="E301" s="589"/>
      <c r="F301" s="589"/>
      <c r="G301" s="589"/>
      <c r="H301" s="591" t="s">
        <v>1892</v>
      </c>
      <c r="I301" s="591"/>
      <c r="J301" s="164" t="s">
        <v>1891</v>
      </c>
      <c r="K301" s="164" t="s">
        <v>0</v>
      </c>
      <c r="L301" s="165">
        <v>256.39999999999998</v>
      </c>
    </row>
    <row r="302" spans="1:12" ht="24" x14ac:dyDescent="0.2">
      <c r="A302" s="593"/>
      <c r="B302" s="161" t="s">
        <v>29</v>
      </c>
      <c r="C302" s="162" t="s">
        <v>30</v>
      </c>
      <c r="D302" s="162" t="s">
        <v>1893</v>
      </c>
      <c r="E302" s="162" t="s">
        <v>1894</v>
      </c>
      <c r="F302" s="592"/>
      <c r="G302" s="592"/>
      <c r="H302" s="591" t="s">
        <v>1895</v>
      </c>
      <c r="I302" s="591"/>
      <c r="J302" s="589" t="s">
        <v>1891</v>
      </c>
      <c r="K302" s="589" t="s">
        <v>0</v>
      </c>
      <c r="L302" s="590">
        <v>150</v>
      </c>
    </row>
    <row r="303" spans="1:12" ht="24" x14ac:dyDescent="0.2">
      <c r="A303" s="593"/>
      <c r="B303" s="164" t="s">
        <v>2059</v>
      </c>
      <c r="C303" s="164" t="s">
        <v>5124</v>
      </c>
      <c r="D303" s="166">
        <v>43106</v>
      </c>
      <c r="E303" s="164" t="s">
        <v>5125</v>
      </c>
      <c r="F303" s="592"/>
      <c r="G303" s="592"/>
      <c r="H303" s="591"/>
      <c r="I303" s="591"/>
      <c r="J303" s="589"/>
      <c r="K303" s="589"/>
      <c r="L303" s="590"/>
    </row>
    <row r="304" spans="1:12" ht="24" x14ac:dyDescent="0.2">
      <c r="A304" s="593">
        <v>1059</v>
      </c>
      <c r="B304" s="161" t="s">
        <v>20</v>
      </c>
      <c r="C304" s="162" t="s">
        <v>21</v>
      </c>
      <c r="D304" s="162" t="s">
        <v>1884</v>
      </c>
      <c r="E304" s="162" t="s">
        <v>1885</v>
      </c>
      <c r="F304" s="594" t="s">
        <v>14</v>
      </c>
      <c r="G304" s="594"/>
      <c r="H304" s="592"/>
      <c r="I304" s="592"/>
      <c r="J304" s="592"/>
      <c r="K304" s="592"/>
      <c r="L304" s="592"/>
    </row>
    <row r="305" spans="1:12" x14ac:dyDescent="0.2">
      <c r="A305" s="593"/>
      <c r="B305" s="589" t="s">
        <v>5126</v>
      </c>
      <c r="C305" s="595" t="s">
        <v>5127</v>
      </c>
      <c r="D305" s="596">
        <v>43139</v>
      </c>
      <c r="E305" s="589" t="s">
        <v>5128</v>
      </c>
      <c r="F305" s="589" t="s">
        <v>5129</v>
      </c>
      <c r="G305" s="589"/>
      <c r="H305" s="591" t="s">
        <v>1890</v>
      </c>
      <c r="I305" s="591"/>
      <c r="J305" s="164" t="s">
        <v>1891</v>
      </c>
      <c r="K305" s="164" t="s">
        <v>0</v>
      </c>
      <c r="L305" s="165">
        <v>171.85</v>
      </c>
    </row>
    <row r="306" spans="1:12" x14ac:dyDescent="0.2">
      <c r="A306" s="593"/>
      <c r="B306" s="589"/>
      <c r="C306" s="595"/>
      <c r="D306" s="596"/>
      <c r="E306" s="589"/>
      <c r="F306" s="589"/>
      <c r="G306" s="589"/>
      <c r="H306" s="591" t="s">
        <v>1892</v>
      </c>
      <c r="I306" s="591"/>
      <c r="J306" s="589" t="s">
        <v>1891</v>
      </c>
      <c r="K306" s="589" t="s">
        <v>0</v>
      </c>
      <c r="L306" s="590">
        <v>285.59000000000003</v>
      </c>
    </row>
    <row r="307" spans="1:12" x14ac:dyDescent="0.2">
      <c r="A307" s="593"/>
      <c r="B307" s="589"/>
      <c r="C307" s="595"/>
      <c r="D307" s="596"/>
      <c r="E307" s="589"/>
      <c r="F307" s="589"/>
      <c r="G307" s="589"/>
      <c r="H307" s="591"/>
      <c r="I307" s="591"/>
      <c r="J307" s="589"/>
      <c r="K307" s="589"/>
      <c r="L307" s="590"/>
    </row>
    <row r="308" spans="1:12" ht="24" x14ac:dyDescent="0.2">
      <c r="A308" s="593"/>
      <c r="B308" s="161" t="s">
        <v>29</v>
      </c>
      <c r="C308" s="162" t="s">
        <v>30</v>
      </c>
      <c r="D308" s="162" t="s">
        <v>1893</v>
      </c>
      <c r="E308" s="162" t="s">
        <v>1894</v>
      </c>
      <c r="F308" s="592"/>
      <c r="G308" s="592"/>
      <c r="H308" s="591" t="s">
        <v>1895</v>
      </c>
      <c r="I308" s="591"/>
      <c r="J308" s="589" t="s">
        <v>1891</v>
      </c>
      <c r="K308" s="589" t="s">
        <v>1891</v>
      </c>
      <c r="L308" s="590">
        <v>0</v>
      </c>
    </row>
    <row r="309" spans="1:12" ht="24" x14ac:dyDescent="0.2">
      <c r="A309" s="593"/>
      <c r="B309" s="164" t="s">
        <v>2052</v>
      </c>
      <c r="C309" s="164" t="s">
        <v>5129</v>
      </c>
      <c r="D309" s="166">
        <v>43140</v>
      </c>
      <c r="E309" s="164" t="s">
        <v>4873</v>
      </c>
      <c r="F309" s="592"/>
      <c r="G309" s="592"/>
      <c r="H309" s="591"/>
      <c r="I309" s="591"/>
      <c r="J309" s="589"/>
      <c r="K309" s="589"/>
      <c r="L309" s="590"/>
    </row>
    <row r="310" spans="1:12" ht="24" x14ac:dyDescent="0.2">
      <c r="A310" s="593">
        <v>1060</v>
      </c>
      <c r="B310" s="161" t="s">
        <v>20</v>
      </c>
      <c r="C310" s="162" t="s">
        <v>21</v>
      </c>
      <c r="D310" s="162" t="s">
        <v>1884</v>
      </c>
      <c r="E310" s="162" t="s">
        <v>1885</v>
      </c>
      <c r="F310" s="594" t="s">
        <v>14</v>
      </c>
      <c r="G310" s="594"/>
      <c r="H310" s="592"/>
      <c r="I310" s="592"/>
      <c r="J310" s="592"/>
      <c r="K310" s="592"/>
      <c r="L310" s="592"/>
    </row>
    <row r="311" spans="1:12" x14ac:dyDescent="0.2">
      <c r="A311" s="593"/>
      <c r="B311" s="589" t="s">
        <v>5130</v>
      </c>
      <c r="C311" s="595" t="s">
        <v>5131</v>
      </c>
      <c r="D311" s="596">
        <v>43035</v>
      </c>
      <c r="E311" s="589" t="s">
        <v>2372</v>
      </c>
      <c r="F311" s="589" t="s">
        <v>2387</v>
      </c>
      <c r="G311" s="589"/>
      <c r="H311" s="591" t="s">
        <v>1890</v>
      </c>
      <c r="I311" s="591"/>
      <c r="J311" s="164" t="s">
        <v>1891</v>
      </c>
      <c r="K311" s="164" t="s">
        <v>0</v>
      </c>
      <c r="L311" s="165">
        <v>587.58000000000004</v>
      </c>
    </row>
    <row r="312" spans="1:12" x14ac:dyDescent="0.2">
      <c r="A312" s="593"/>
      <c r="B312" s="589"/>
      <c r="C312" s="595"/>
      <c r="D312" s="596"/>
      <c r="E312" s="589"/>
      <c r="F312" s="589"/>
      <c r="G312" s="589"/>
      <c r="H312" s="591" t="s">
        <v>1892</v>
      </c>
      <c r="I312" s="591"/>
      <c r="J312" s="164" t="s">
        <v>1891</v>
      </c>
      <c r="K312" s="164" t="s">
        <v>0</v>
      </c>
      <c r="L312" s="165">
        <v>301.95</v>
      </c>
    </row>
    <row r="313" spans="1:12" ht="24" x14ac:dyDescent="0.2">
      <c r="A313" s="593"/>
      <c r="B313" s="161" t="s">
        <v>29</v>
      </c>
      <c r="C313" s="162" t="s">
        <v>30</v>
      </c>
      <c r="D313" s="162" t="s">
        <v>1893</v>
      </c>
      <c r="E313" s="162" t="s">
        <v>1894</v>
      </c>
      <c r="F313" s="592"/>
      <c r="G313" s="592"/>
      <c r="H313" s="591" t="s">
        <v>1895</v>
      </c>
      <c r="I313" s="591"/>
      <c r="J313" s="589" t="s">
        <v>1891</v>
      </c>
      <c r="K313" s="589" t="s">
        <v>1891</v>
      </c>
      <c r="L313" s="590">
        <v>0</v>
      </c>
    </row>
    <row r="314" spans="1:12" ht="24" x14ac:dyDescent="0.2">
      <c r="A314" s="593"/>
      <c r="B314" s="164" t="s">
        <v>1896</v>
      </c>
      <c r="C314" s="164" t="s">
        <v>2387</v>
      </c>
      <c r="D314" s="166">
        <v>43037</v>
      </c>
      <c r="E314" s="164" t="s">
        <v>3113</v>
      </c>
      <c r="F314" s="592"/>
      <c r="G314" s="592"/>
      <c r="H314" s="591"/>
      <c r="I314" s="591"/>
      <c r="J314" s="589"/>
      <c r="K314" s="589"/>
      <c r="L314" s="590"/>
    </row>
    <row r="315" spans="1:12" ht="24" x14ac:dyDescent="0.2">
      <c r="A315" s="593">
        <v>1061</v>
      </c>
      <c r="B315" s="161" t="s">
        <v>20</v>
      </c>
      <c r="C315" s="162" t="s">
        <v>21</v>
      </c>
      <c r="D315" s="162" t="s">
        <v>1884</v>
      </c>
      <c r="E315" s="162" t="s">
        <v>1885</v>
      </c>
      <c r="F315" s="594" t="s">
        <v>14</v>
      </c>
      <c r="G315" s="594"/>
      <c r="H315" s="592"/>
      <c r="I315" s="592"/>
      <c r="J315" s="592"/>
      <c r="K315" s="592"/>
      <c r="L315" s="592"/>
    </row>
    <row r="316" spans="1:12" x14ac:dyDescent="0.2">
      <c r="A316" s="593"/>
      <c r="B316" s="589" t="s">
        <v>5132</v>
      </c>
      <c r="C316" s="595" t="s">
        <v>5133</v>
      </c>
      <c r="D316" s="596">
        <v>43145</v>
      </c>
      <c r="E316" s="589" t="s">
        <v>2183</v>
      </c>
      <c r="F316" s="589" t="s">
        <v>5134</v>
      </c>
      <c r="G316" s="589"/>
      <c r="H316" s="591" t="s">
        <v>1890</v>
      </c>
      <c r="I316" s="591"/>
      <c r="J316" s="164" t="s">
        <v>1891</v>
      </c>
      <c r="K316" s="164" t="s">
        <v>0</v>
      </c>
      <c r="L316" s="165">
        <v>279.72000000000003</v>
      </c>
    </row>
    <row r="317" spans="1:12" x14ac:dyDescent="0.2">
      <c r="A317" s="593"/>
      <c r="B317" s="589"/>
      <c r="C317" s="595"/>
      <c r="D317" s="596"/>
      <c r="E317" s="589"/>
      <c r="F317" s="589"/>
      <c r="G317" s="589"/>
      <c r="H317" s="591" t="s">
        <v>1892</v>
      </c>
      <c r="I317" s="591"/>
      <c r="J317" s="589" t="s">
        <v>1891</v>
      </c>
      <c r="K317" s="589" t="s">
        <v>0</v>
      </c>
      <c r="L317" s="590">
        <v>4750.74</v>
      </c>
    </row>
    <row r="318" spans="1:12" x14ac:dyDescent="0.2">
      <c r="A318" s="593"/>
      <c r="B318" s="589"/>
      <c r="C318" s="595"/>
      <c r="D318" s="596"/>
      <c r="E318" s="589"/>
      <c r="F318" s="589"/>
      <c r="G318" s="589"/>
      <c r="H318" s="591"/>
      <c r="I318" s="591"/>
      <c r="J318" s="589"/>
      <c r="K318" s="589"/>
      <c r="L318" s="590"/>
    </row>
    <row r="319" spans="1:12" ht="24" x14ac:dyDescent="0.2">
      <c r="A319" s="593"/>
      <c r="B319" s="161" t="s">
        <v>29</v>
      </c>
      <c r="C319" s="162" t="s">
        <v>30</v>
      </c>
      <c r="D319" s="162" t="s">
        <v>1893</v>
      </c>
      <c r="E319" s="162" t="s">
        <v>1894</v>
      </c>
      <c r="F319" s="592"/>
      <c r="G319" s="592"/>
      <c r="H319" s="591" t="s">
        <v>1895</v>
      </c>
      <c r="I319" s="591"/>
      <c r="J319" s="589" t="s">
        <v>1891</v>
      </c>
      <c r="K319" s="589" t="s">
        <v>0</v>
      </c>
      <c r="L319" s="590">
        <v>75</v>
      </c>
    </row>
    <row r="320" spans="1:12" ht="24" x14ac:dyDescent="0.2">
      <c r="A320" s="593"/>
      <c r="B320" s="164" t="s">
        <v>1986</v>
      </c>
      <c r="C320" s="164" t="s">
        <v>5134</v>
      </c>
      <c r="D320" s="166">
        <v>43153</v>
      </c>
      <c r="E320" s="164" t="s">
        <v>5135</v>
      </c>
      <c r="F320" s="592"/>
      <c r="G320" s="592"/>
      <c r="H320" s="591"/>
      <c r="I320" s="591"/>
      <c r="J320" s="589"/>
      <c r="K320" s="589"/>
      <c r="L320" s="590"/>
    </row>
    <row r="321" spans="1:12" ht="24" x14ac:dyDescent="0.2">
      <c r="A321" s="593">
        <v>1062</v>
      </c>
      <c r="B321" s="161" t="s">
        <v>20</v>
      </c>
      <c r="C321" s="162" t="s">
        <v>21</v>
      </c>
      <c r="D321" s="162" t="s">
        <v>1884</v>
      </c>
      <c r="E321" s="162" t="s">
        <v>1885</v>
      </c>
      <c r="F321" s="594" t="s">
        <v>14</v>
      </c>
      <c r="G321" s="594"/>
      <c r="H321" s="592"/>
      <c r="I321" s="592"/>
      <c r="J321" s="592"/>
      <c r="K321" s="592"/>
      <c r="L321" s="592"/>
    </row>
    <row r="322" spans="1:12" x14ac:dyDescent="0.2">
      <c r="A322" s="593"/>
      <c r="B322" s="589" t="s">
        <v>5136</v>
      </c>
      <c r="C322" s="595" t="s">
        <v>5137</v>
      </c>
      <c r="D322" s="596">
        <v>43016</v>
      </c>
      <c r="E322" s="589" t="s">
        <v>2454</v>
      </c>
      <c r="F322" s="589" t="s">
        <v>5138</v>
      </c>
      <c r="G322" s="589"/>
      <c r="H322" s="591" t="s">
        <v>1890</v>
      </c>
      <c r="I322" s="591"/>
      <c r="J322" s="164" t="s">
        <v>1891</v>
      </c>
      <c r="K322" s="164" t="s">
        <v>0</v>
      </c>
      <c r="L322" s="165">
        <v>841.87</v>
      </c>
    </row>
    <row r="323" spans="1:12" x14ac:dyDescent="0.2">
      <c r="A323" s="593"/>
      <c r="B323" s="589"/>
      <c r="C323" s="595"/>
      <c r="D323" s="596"/>
      <c r="E323" s="589"/>
      <c r="F323" s="589"/>
      <c r="G323" s="589"/>
      <c r="H323" s="591" t="s">
        <v>1892</v>
      </c>
      <c r="I323" s="591"/>
      <c r="J323" s="589" t="s">
        <v>1891</v>
      </c>
      <c r="K323" s="589" t="s">
        <v>0</v>
      </c>
      <c r="L323" s="590">
        <v>622.39</v>
      </c>
    </row>
    <row r="324" spans="1:12" x14ac:dyDescent="0.2">
      <c r="A324" s="593"/>
      <c r="B324" s="589"/>
      <c r="C324" s="595"/>
      <c r="D324" s="596"/>
      <c r="E324" s="589"/>
      <c r="F324" s="589"/>
      <c r="G324" s="589"/>
      <c r="H324" s="591"/>
      <c r="I324" s="591"/>
      <c r="J324" s="589"/>
      <c r="K324" s="589"/>
      <c r="L324" s="590"/>
    </row>
    <row r="325" spans="1:12" ht="24" x14ac:dyDescent="0.2">
      <c r="A325" s="593"/>
      <c r="B325" s="161" t="s">
        <v>29</v>
      </c>
      <c r="C325" s="162" t="s">
        <v>30</v>
      </c>
      <c r="D325" s="162" t="s">
        <v>1893</v>
      </c>
      <c r="E325" s="162" t="s">
        <v>1894</v>
      </c>
      <c r="F325" s="592"/>
      <c r="G325" s="592"/>
      <c r="H325" s="591" t="s">
        <v>1895</v>
      </c>
      <c r="I325" s="591"/>
      <c r="J325" s="589" t="s">
        <v>1891</v>
      </c>
      <c r="K325" s="589" t="s">
        <v>1891</v>
      </c>
      <c r="L325" s="590">
        <v>0</v>
      </c>
    </row>
    <row r="326" spans="1:12" ht="24" x14ac:dyDescent="0.2">
      <c r="A326" s="593"/>
      <c r="B326" s="164" t="s">
        <v>2052</v>
      </c>
      <c r="C326" s="164" t="s">
        <v>5138</v>
      </c>
      <c r="D326" s="166">
        <v>43019</v>
      </c>
      <c r="E326" s="164" t="s">
        <v>5139</v>
      </c>
      <c r="F326" s="592"/>
      <c r="G326" s="592"/>
      <c r="H326" s="591"/>
      <c r="I326" s="591"/>
      <c r="J326" s="589"/>
      <c r="K326" s="589"/>
      <c r="L326" s="590"/>
    </row>
    <row r="327" spans="1:12" ht="24" x14ac:dyDescent="0.2">
      <c r="A327" s="593">
        <v>1063</v>
      </c>
      <c r="B327" s="161" t="s">
        <v>20</v>
      </c>
      <c r="C327" s="162" t="s">
        <v>21</v>
      </c>
      <c r="D327" s="162" t="s">
        <v>1884</v>
      </c>
      <c r="E327" s="162" t="s">
        <v>1885</v>
      </c>
      <c r="F327" s="594" t="s">
        <v>14</v>
      </c>
      <c r="G327" s="594"/>
      <c r="H327" s="592"/>
      <c r="I327" s="592"/>
      <c r="J327" s="592"/>
      <c r="K327" s="592"/>
      <c r="L327" s="592"/>
    </row>
    <row r="328" spans="1:12" x14ac:dyDescent="0.2">
      <c r="A328" s="593"/>
      <c r="B328" s="589" t="s">
        <v>5136</v>
      </c>
      <c r="C328" s="595" t="s">
        <v>5140</v>
      </c>
      <c r="D328" s="596">
        <v>43025</v>
      </c>
      <c r="E328" s="589" t="s">
        <v>2460</v>
      </c>
      <c r="F328" s="589" t="s">
        <v>5141</v>
      </c>
      <c r="G328" s="589"/>
      <c r="H328" s="591" t="s">
        <v>1890</v>
      </c>
      <c r="I328" s="591"/>
      <c r="J328" s="164" t="s">
        <v>1891</v>
      </c>
      <c r="K328" s="164" t="s">
        <v>0</v>
      </c>
      <c r="L328" s="165">
        <v>1386.35</v>
      </c>
    </row>
    <row r="329" spans="1:12" x14ac:dyDescent="0.2">
      <c r="A329" s="593"/>
      <c r="B329" s="589"/>
      <c r="C329" s="595"/>
      <c r="D329" s="596"/>
      <c r="E329" s="589"/>
      <c r="F329" s="589"/>
      <c r="G329" s="589"/>
      <c r="H329" s="591" t="s">
        <v>1892</v>
      </c>
      <c r="I329" s="591"/>
      <c r="J329" s="164" t="s">
        <v>1891</v>
      </c>
      <c r="K329" s="164" t="s">
        <v>0</v>
      </c>
      <c r="L329" s="165">
        <v>315.31</v>
      </c>
    </row>
    <row r="330" spans="1:12" ht="24" x14ac:dyDescent="0.2">
      <c r="A330" s="593"/>
      <c r="B330" s="161" t="s">
        <v>29</v>
      </c>
      <c r="C330" s="162" t="s">
        <v>30</v>
      </c>
      <c r="D330" s="162" t="s">
        <v>1893</v>
      </c>
      <c r="E330" s="162" t="s">
        <v>1894</v>
      </c>
      <c r="F330" s="592"/>
      <c r="G330" s="592"/>
      <c r="H330" s="591" t="s">
        <v>1895</v>
      </c>
      <c r="I330" s="591"/>
      <c r="J330" s="589" t="s">
        <v>1891</v>
      </c>
      <c r="K330" s="589" t="s">
        <v>0</v>
      </c>
      <c r="L330" s="590">
        <v>116.76</v>
      </c>
    </row>
    <row r="331" spans="1:12" ht="24" x14ac:dyDescent="0.2">
      <c r="A331" s="593"/>
      <c r="B331" s="164" t="s">
        <v>2052</v>
      </c>
      <c r="C331" s="164" t="s">
        <v>5141</v>
      </c>
      <c r="D331" s="166">
        <v>43030</v>
      </c>
      <c r="E331" s="164" t="s">
        <v>5142</v>
      </c>
      <c r="F331" s="592"/>
      <c r="G331" s="592"/>
      <c r="H331" s="591"/>
      <c r="I331" s="591"/>
      <c r="J331" s="589"/>
      <c r="K331" s="589"/>
      <c r="L331" s="590"/>
    </row>
    <row r="332" spans="1:12" ht="24" x14ac:dyDescent="0.2">
      <c r="A332" s="593">
        <v>1064</v>
      </c>
      <c r="B332" s="161" t="s">
        <v>20</v>
      </c>
      <c r="C332" s="162" t="s">
        <v>21</v>
      </c>
      <c r="D332" s="162" t="s">
        <v>1884</v>
      </c>
      <c r="E332" s="162" t="s">
        <v>1885</v>
      </c>
      <c r="F332" s="594" t="s">
        <v>14</v>
      </c>
      <c r="G332" s="594"/>
      <c r="H332" s="592"/>
      <c r="I332" s="592"/>
      <c r="J332" s="592"/>
      <c r="K332" s="592"/>
      <c r="L332" s="592"/>
    </row>
    <row r="333" spans="1:12" x14ac:dyDescent="0.2">
      <c r="A333" s="593"/>
      <c r="B333" s="589" t="s">
        <v>5136</v>
      </c>
      <c r="C333" s="595" t="s">
        <v>5143</v>
      </c>
      <c r="D333" s="596">
        <v>43041</v>
      </c>
      <c r="E333" s="589" t="s">
        <v>2028</v>
      </c>
      <c r="F333" s="589" t="s">
        <v>2364</v>
      </c>
      <c r="G333" s="589"/>
      <c r="H333" s="591" t="s">
        <v>1890</v>
      </c>
      <c r="I333" s="591"/>
      <c r="J333" s="164" t="s">
        <v>1891</v>
      </c>
      <c r="K333" s="164" t="s">
        <v>0</v>
      </c>
      <c r="L333" s="165">
        <v>128</v>
      </c>
    </row>
    <row r="334" spans="1:12" x14ac:dyDescent="0.2">
      <c r="A334" s="593"/>
      <c r="B334" s="589"/>
      <c r="C334" s="595"/>
      <c r="D334" s="596"/>
      <c r="E334" s="589"/>
      <c r="F334" s="589"/>
      <c r="G334" s="589"/>
      <c r="H334" s="591" t="s">
        <v>1892</v>
      </c>
      <c r="I334" s="591"/>
      <c r="J334" s="589" t="s">
        <v>1891</v>
      </c>
      <c r="K334" s="589" t="s">
        <v>0</v>
      </c>
      <c r="L334" s="590">
        <v>234.4</v>
      </c>
    </row>
    <row r="335" spans="1:12" x14ac:dyDescent="0.2">
      <c r="A335" s="593"/>
      <c r="B335" s="589"/>
      <c r="C335" s="595"/>
      <c r="D335" s="596"/>
      <c r="E335" s="589"/>
      <c r="F335" s="589"/>
      <c r="G335" s="589"/>
      <c r="H335" s="591"/>
      <c r="I335" s="591"/>
      <c r="J335" s="589"/>
      <c r="K335" s="589"/>
      <c r="L335" s="590"/>
    </row>
    <row r="336" spans="1:12" ht="24" x14ac:dyDescent="0.2">
      <c r="A336" s="593"/>
      <c r="B336" s="161" t="s">
        <v>29</v>
      </c>
      <c r="C336" s="162" t="s">
        <v>30</v>
      </c>
      <c r="D336" s="162" t="s">
        <v>1893</v>
      </c>
      <c r="E336" s="162" t="s">
        <v>1894</v>
      </c>
      <c r="F336" s="592"/>
      <c r="G336" s="592"/>
      <c r="H336" s="591" t="s">
        <v>1895</v>
      </c>
      <c r="I336" s="591"/>
      <c r="J336" s="589" t="s">
        <v>1891</v>
      </c>
      <c r="K336" s="589" t="s">
        <v>1891</v>
      </c>
      <c r="L336" s="590">
        <v>0</v>
      </c>
    </row>
    <row r="337" spans="1:12" ht="24" x14ac:dyDescent="0.2">
      <c r="A337" s="593"/>
      <c r="B337" s="164" t="s">
        <v>2052</v>
      </c>
      <c r="C337" s="164" t="s">
        <v>2364</v>
      </c>
      <c r="D337" s="166">
        <v>43043</v>
      </c>
      <c r="E337" s="164" t="s">
        <v>2939</v>
      </c>
      <c r="F337" s="592"/>
      <c r="G337" s="592"/>
      <c r="H337" s="591"/>
      <c r="I337" s="591"/>
      <c r="J337" s="589"/>
      <c r="K337" s="589"/>
      <c r="L337" s="590"/>
    </row>
    <row r="338" spans="1:12" ht="24" x14ac:dyDescent="0.2">
      <c r="A338" s="593">
        <v>1065</v>
      </c>
      <c r="B338" s="161" t="s">
        <v>20</v>
      </c>
      <c r="C338" s="162" t="s">
        <v>21</v>
      </c>
      <c r="D338" s="162" t="s">
        <v>1884</v>
      </c>
      <c r="E338" s="162" t="s">
        <v>1885</v>
      </c>
      <c r="F338" s="594" t="s">
        <v>14</v>
      </c>
      <c r="G338" s="594"/>
      <c r="H338" s="592"/>
      <c r="I338" s="592"/>
      <c r="J338" s="592"/>
      <c r="K338" s="592"/>
      <c r="L338" s="592"/>
    </row>
    <row r="339" spans="1:12" x14ac:dyDescent="0.2">
      <c r="A339" s="593"/>
      <c r="B339" s="589" t="s">
        <v>5136</v>
      </c>
      <c r="C339" s="595" t="s">
        <v>5144</v>
      </c>
      <c r="D339" s="596">
        <v>43074</v>
      </c>
      <c r="E339" s="589" t="s">
        <v>2558</v>
      </c>
      <c r="F339" s="589" t="s">
        <v>5145</v>
      </c>
      <c r="G339" s="589"/>
      <c r="H339" s="591" t="s">
        <v>1890</v>
      </c>
      <c r="I339" s="591"/>
      <c r="J339" s="164" t="s">
        <v>1891</v>
      </c>
      <c r="K339" s="164" t="s">
        <v>0</v>
      </c>
      <c r="L339" s="165">
        <v>466.51</v>
      </c>
    </row>
    <row r="340" spans="1:12" x14ac:dyDescent="0.2">
      <c r="A340" s="593"/>
      <c r="B340" s="589"/>
      <c r="C340" s="595"/>
      <c r="D340" s="596"/>
      <c r="E340" s="589"/>
      <c r="F340" s="589"/>
      <c r="G340" s="589"/>
      <c r="H340" s="591" t="s">
        <v>1892</v>
      </c>
      <c r="I340" s="591"/>
      <c r="J340" s="589" t="s">
        <v>1891</v>
      </c>
      <c r="K340" s="589" t="s">
        <v>0</v>
      </c>
      <c r="L340" s="590">
        <v>1338.62</v>
      </c>
    </row>
    <row r="341" spans="1:12" x14ac:dyDescent="0.2">
      <c r="A341" s="593"/>
      <c r="B341" s="589"/>
      <c r="C341" s="595"/>
      <c r="D341" s="596"/>
      <c r="E341" s="589"/>
      <c r="F341" s="589"/>
      <c r="G341" s="589"/>
      <c r="H341" s="591"/>
      <c r="I341" s="591"/>
      <c r="J341" s="589"/>
      <c r="K341" s="589"/>
      <c r="L341" s="590"/>
    </row>
    <row r="342" spans="1:12" ht="24" x14ac:dyDescent="0.2">
      <c r="A342" s="593"/>
      <c r="B342" s="161" t="s">
        <v>29</v>
      </c>
      <c r="C342" s="162" t="s">
        <v>30</v>
      </c>
      <c r="D342" s="162" t="s">
        <v>1893</v>
      </c>
      <c r="E342" s="162" t="s">
        <v>1894</v>
      </c>
      <c r="F342" s="592"/>
      <c r="G342" s="592"/>
      <c r="H342" s="591" t="s">
        <v>1895</v>
      </c>
      <c r="I342" s="591"/>
      <c r="J342" s="589" t="s">
        <v>1891</v>
      </c>
      <c r="K342" s="589" t="s">
        <v>1891</v>
      </c>
      <c r="L342" s="590">
        <v>0</v>
      </c>
    </row>
    <row r="343" spans="1:12" ht="24" x14ac:dyDescent="0.2">
      <c r="A343" s="593"/>
      <c r="B343" s="164" t="s">
        <v>2052</v>
      </c>
      <c r="C343" s="164" t="s">
        <v>5145</v>
      </c>
      <c r="D343" s="166">
        <v>43079</v>
      </c>
      <c r="E343" s="164" t="s">
        <v>5146</v>
      </c>
      <c r="F343" s="592"/>
      <c r="G343" s="592"/>
      <c r="H343" s="591"/>
      <c r="I343" s="591"/>
      <c r="J343" s="589"/>
      <c r="K343" s="589"/>
      <c r="L343" s="590"/>
    </row>
    <row r="344" spans="1:12" ht="24" x14ac:dyDescent="0.2">
      <c r="A344" s="593">
        <v>1066</v>
      </c>
      <c r="B344" s="161" t="s">
        <v>20</v>
      </c>
      <c r="C344" s="162" t="s">
        <v>21</v>
      </c>
      <c r="D344" s="162" t="s">
        <v>1884</v>
      </c>
      <c r="E344" s="162" t="s">
        <v>1885</v>
      </c>
      <c r="F344" s="594" t="s">
        <v>14</v>
      </c>
      <c r="G344" s="594"/>
      <c r="H344" s="592"/>
      <c r="I344" s="592"/>
      <c r="J344" s="592"/>
      <c r="K344" s="592"/>
      <c r="L344" s="592"/>
    </row>
    <row r="345" spans="1:12" x14ac:dyDescent="0.2">
      <c r="A345" s="593"/>
      <c r="B345" s="589" t="s">
        <v>5136</v>
      </c>
      <c r="C345" s="595" t="s">
        <v>5147</v>
      </c>
      <c r="D345" s="596">
        <v>43151</v>
      </c>
      <c r="E345" s="589" t="s">
        <v>2460</v>
      </c>
      <c r="F345" s="589" t="s">
        <v>5141</v>
      </c>
      <c r="G345" s="589"/>
      <c r="H345" s="591" t="s">
        <v>1890</v>
      </c>
      <c r="I345" s="591"/>
      <c r="J345" s="164" t="s">
        <v>1891</v>
      </c>
      <c r="K345" s="164" t="s">
        <v>0</v>
      </c>
      <c r="L345" s="165">
        <v>989.3</v>
      </c>
    </row>
    <row r="346" spans="1:12" x14ac:dyDescent="0.2">
      <c r="A346" s="593"/>
      <c r="B346" s="589"/>
      <c r="C346" s="595"/>
      <c r="D346" s="596"/>
      <c r="E346" s="589"/>
      <c r="F346" s="589"/>
      <c r="G346" s="589"/>
      <c r="H346" s="591" t="s">
        <v>1892</v>
      </c>
      <c r="I346" s="591"/>
      <c r="J346" s="164" t="s">
        <v>1891</v>
      </c>
      <c r="K346" s="164" t="s">
        <v>0</v>
      </c>
      <c r="L346" s="165">
        <v>531.73</v>
      </c>
    </row>
    <row r="347" spans="1:12" ht="24" x14ac:dyDescent="0.2">
      <c r="A347" s="593"/>
      <c r="B347" s="161" t="s">
        <v>29</v>
      </c>
      <c r="C347" s="162" t="s">
        <v>30</v>
      </c>
      <c r="D347" s="162" t="s">
        <v>1893</v>
      </c>
      <c r="E347" s="162" t="s">
        <v>1894</v>
      </c>
      <c r="F347" s="592"/>
      <c r="G347" s="592"/>
      <c r="H347" s="591" t="s">
        <v>1895</v>
      </c>
      <c r="I347" s="591"/>
      <c r="J347" s="589" t="s">
        <v>1891</v>
      </c>
      <c r="K347" s="589" t="s">
        <v>0</v>
      </c>
      <c r="L347" s="590">
        <v>59.57</v>
      </c>
    </row>
    <row r="348" spans="1:12" ht="24" x14ac:dyDescent="0.2">
      <c r="A348" s="593"/>
      <c r="B348" s="164" t="s">
        <v>2052</v>
      </c>
      <c r="C348" s="164" t="s">
        <v>5141</v>
      </c>
      <c r="D348" s="166">
        <v>43156</v>
      </c>
      <c r="E348" s="164" t="s">
        <v>4909</v>
      </c>
      <c r="F348" s="592"/>
      <c r="G348" s="592"/>
      <c r="H348" s="591"/>
      <c r="I348" s="591"/>
      <c r="J348" s="589"/>
      <c r="K348" s="589"/>
      <c r="L348" s="590"/>
    </row>
    <row r="349" spans="1:12" ht="24" x14ac:dyDescent="0.2">
      <c r="A349" s="593">
        <v>1067</v>
      </c>
      <c r="B349" s="161" t="s">
        <v>20</v>
      </c>
      <c r="C349" s="162" t="s">
        <v>21</v>
      </c>
      <c r="D349" s="162" t="s">
        <v>1884</v>
      </c>
      <c r="E349" s="162" t="s">
        <v>1885</v>
      </c>
      <c r="F349" s="594" t="s">
        <v>14</v>
      </c>
      <c r="G349" s="594"/>
      <c r="H349" s="592"/>
      <c r="I349" s="592"/>
      <c r="J349" s="592"/>
      <c r="K349" s="592"/>
      <c r="L349" s="592"/>
    </row>
    <row r="350" spans="1:12" x14ac:dyDescent="0.2">
      <c r="A350" s="593"/>
      <c r="B350" s="589" t="s">
        <v>5136</v>
      </c>
      <c r="C350" s="595" t="s">
        <v>5148</v>
      </c>
      <c r="D350" s="596">
        <v>43173</v>
      </c>
      <c r="E350" s="589" t="s">
        <v>1989</v>
      </c>
      <c r="F350" s="589" t="s">
        <v>1990</v>
      </c>
      <c r="G350" s="589"/>
      <c r="H350" s="591" t="s">
        <v>1890</v>
      </c>
      <c r="I350" s="591"/>
      <c r="J350" s="164" t="s">
        <v>1891</v>
      </c>
      <c r="K350" s="164" t="s">
        <v>0</v>
      </c>
      <c r="L350" s="165">
        <v>684.42</v>
      </c>
    </row>
    <row r="351" spans="1:12" x14ac:dyDescent="0.2">
      <c r="A351" s="593"/>
      <c r="B351" s="589"/>
      <c r="C351" s="595"/>
      <c r="D351" s="596"/>
      <c r="E351" s="589"/>
      <c r="F351" s="589"/>
      <c r="G351" s="589"/>
      <c r="H351" s="591" t="s">
        <v>1892</v>
      </c>
      <c r="I351" s="591"/>
      <c r="J351" s="589" t="s">
        <v>1891</v>
      </c>
      <c r="K351" s="589" t="s">
        <v>0</v>
      </c>
      <c r="L351" s="590">
        <v>258.12</v>
      </c>
    </row>
    <row r="352" spans="1:12" x14ac:dyDescent="0.2">
      <c r="A352" s="593"/>
      <c r="B352" s="589"/>
      <c r="C352" s="595"/>
      <c r="D352" s="596"/>
      <c r="E352" s="589"/>
      <c r="F352" s="589"/>
      <c r="G352" s="589"/>
      <c r="H352" s="591"/>
      <c r="I352" s="591"/>
      <c r="J352" s="589"/>
      <c r="K352" s="589"/>
      <c r="L352" s="590"/>
    </row>
    <row r="353" spans="1:12" ht="24" x14ac:dyDescent="0.2">
      <c r="A353" s="593"/>
      <c r="B353" s="161" t="s">
        <v>29</v>
      </c>
      <c r="C353" s="162" t="s">
        <v>30</v>
      </c>
      <c r="D353" s="162" t="s">
        <v>1893</v>
      </c>
      <c r="E353" s="162" t="s">
        <v>1894</v>
      </c>
      <c r="F353" s="592"/>
      <c r="G353" s="592"/>
      <c r="H353" s="591" t="s">
        <v>1895</v>
      </c>
      <c r="I353" s="591"/>
      <c r="J353" s="589" t="s">
        <v>1891</v>
      </c>
      <c r="K353" s="589" t="s">
        <v>0</v>
      </c>
      <c r="L353" s="590">
        <v>250</v>
      </c>
    </row>
    <row r="354" spans="1:12" ht="24" x14ac:dyDescent="0.2">
      <c r="A354" s="593"/>
      <c r="B354" s="164" t="s">
        <v>2052</v>
      </c>
      <c r="C354" s="164" t="s">
        <v>1990</v>
      </c>
      <c r="D354" s="166">
        <v>43175</v>
      </c>
      <c r="E354" s="164" t="s">
        <v>2451</v>
      </c>
      <c r="F354" s="592"/>
      <c r="G354" s="592"/>
      <c r="H354" s="591"/>
      <c r="I354" s="591"/>
      <c r="J354" s="589"/>
      <c r="K354" s="589"/>
      <c r="L354" s="590"/>
    </row>
    <row r="355" spans="1:12" ht="24" x14ac:dyDescent="0.2">
      <c r="A355" s="593">
        <v>1068</v>
      </c>
      <c r="B355" s="161" t="s">
        <v>20</v>
      </c>
      <c r="C355" s="162" t="s">
        <v>21</v>
      </c>
      <c r="D355" s="162" t="s">
        <v>1884</v>
      </c>
      <c r="E355" s="162" t="s">
        <v>1885</v>
      </c>
      <c r="F355" s="594" t="s">
        <v>14</v>
      </c>
      <c r="G355" s="594"/>
      <c r="H355" s="592"/>
      <c r="I355" s="592"/>
      <c r="J355" s="592"/>
      <c r="K355" s="592"/>
      <c r="L355" s="592"/>
    </row>
    <row r="356" spans="1:12" x14ac:dyDescent="0.2">
      <c r="A356" s="593"/>
      <c r="B356" s="589" t="s">
        <v>5149</v>
      </c>
      <c r="C356" s="595" t="s">
        <v>5150</v>
      </c>
      <c r="D356" s="596">
        <v>43046</v>
      </c>
      <c r="E356" s="589" t="s">
        <v>2888</v>
      </c>
      <c r="F356" s="589" t="s">
        <v>4356</v>
      </c>
      <c r="G356" s="589"/>
      <c r="H356" s="591" t="s">
        <v>1890</v>
      </c>
      <c r="I356" s="591"/>
      <c r="J356" s="164" t="s">
        <v>1891</v>
      </c>
      <c r="K356" s="164" t="s">
        <v>0</v>
      </c>
      <c r="L356" s="165">
        <v>471.96</v>
      </c>
    </row>
    <row r="357" spans="1:12" x14ac:dyDescent="0.2">
      <c r="A357" s="593"/>
      <c r="B357" s="589"/>
      <c r="C357" s="595"/>
      <c r="D357" s="596"/>
      <c r="E357" s="589"/>
      <c r="F357" s="589"/>
      <c r="G357" s="589"/>
      <c r="H357" s="591" t="s">
        <v>1892</v>
      </c>
      <c r="I357" s="591"/>
      <c r="J357" s="164" t="s">
        <v>1891</v>
      </c>
      <c r="K357" s="164" t="s">
        <v>0</v>
      </c>
      <c r="L357" s="165">
        <v>208.4</v>
      </c>
    </row>
    <row r="358" spans="1:12" ht="24" x14ac:dyDescent="0.2">
      <c r="A358" s="593"/>
      <c r="B358" s="161" t="s">
        <v>29</v>
      </c>
      <c r="C358" s="162" t="s">
        <v>30</v>
      </c>
      <c r="D358" s="162" t="s">
        <v>1893</v>
      </c>
      <c r="E358" s="162" t="s">
        <v>1894</v>
      </c>
      <c r="F358" s="592"/>
      <c r="G358" s="592"/>
      <c r="H358" s="591" t="s">
        <v>1895</v>
      </c>
      <c r="I358" s="591"/>
      <c r="J358" s="589" t="s">
        <v>1891</v>
      </c>
      <c r="K358" s="589" t="s">
        <v>0</v>
      </c>
      <c r="L358" s="590">
        <v>90</v>
      </c>
    </row>
    <row r="359" spans="1:12" ht="24" x14ac:dyDescent="0.2">
      <c r="A359" s="593"/>
      <c r="B359" s="164" t="s">
        <v>2052</v>
      </c>
      <c r="C359" s="164" t="s">
        <v>4356</v>
      </c>
      <c r="D359" s="166">
        <v>43048</v>
      </c>
      <c r="E359" s="164" t="s">
        <v>2830</v>
      </c>
      <c r="F359" s="592"/>
      <c r="G359" s="592"/>
      <c r="H359" s="591"/>
      <c r="I359" s="591"/>
      <c r="J359" s="589"/>
      <c r="K359" s="589"/>
      <c r="L359" s="590"/>
    </row>
    <row r="360" spans="1:12" ht="24" x14ac:dyDescent="0.2">
      <c r="A360" s="593">
        <v>1069</v>
      </c>
      <c r="B360" s="161" t="s">
        <v>20</v>
      </c>
      <c r="C360" s="162" t="s">
        <v>21</v>
      </c>
      <c r="D360" s="162" t="s">
        <v>1884</v>
      </c>
      <c r="E360" s="162" t="s">
        <v>1885</v>
      </c>
      <c r="F360" s="594" t="s">
        <v>14</v>
      </c>
      <c r="G360" s="594"/>
      <c r="H360" s="592"/>
      <c r="I360" s="592"/>
      <c r="J360" s="592"/>
      <c r="K360" s="592"/>
      <c r="L360" s="592"/>
    </row>
    <row r="361" spans="1:12" x14ac:dyDescent="0.2">
      <c r="A361" s="593"/>
      <c r="B361" s="589" t="s">
        <v>5151</v>
      </c>
      <c r="C361" s="595" t="s">
        <v>5152</v>
      </c>
      <c r="D361" s="596">
        <v>43151</v>
      </c>
      <c r="E361" s="589" t="s">
        <v>2558</v>
      </c>
      <c r="F361" s="589" t="s">
        <v>5145</v>
      </c>
      <c r="G361" s="589"/>
      <c r="H361" s="591" t="s">
        <v>1890</v>
      </c>
      <c r="I361" s="591"/>
      <c r="J361" s="164" t="s">
        <v>1891</v>
      </c>
      <c r="K361" s="164" t="s">
        <v>0</v>
      </c>
      <c r="L361" s="165">
        <v>821.08</v>
      </c>
    </row>
    <row r="362" spans="1:12" x14ac:dyDescent="0.2">
      <c r="A362" s="593"/>
      <c r="B362" s="589"/>
      <c r="C362" s="595"/>
      <c r="D362" s="596"/>
      <c r="E362" s="589"/>
      <c r="F362" s="589"/>
      <c r="G362" s="589"/>
      <c r="H362" s="591" t="s">
        <v>1892</v>
      </c>
      <c r="I362" s="591"/>
      <c r="J362" s="164" t="s">
        <v>1891</v>
      </c>
      <c r="K362" s="164" t="s">
        <v>0</v>
      </c>
      <c r="L362" s="165">
        <v>1415.75</v>
      </c>
    </row>
    <row r="363" spans="1:12" ht="24" x14ac:dyDescent="0.2">
      <c r="A363" s="593"/>
      <c r="B363" s="161" t="s">
        <v>29</v>
      </c>
      <c r="C363" s="162" t="s">
        <v>30</v>
      </c>
      <c r="D363" s="162" t="s">
        <v>1893</v>
      </c>
      <c r="E363" s="162" t="s">
        <v>1894</v>
      </c>
      <c r="F363" s="592"/>
      <c r="G363" s="592"/>
      <c r="H363" s="591" t="s">
        <v>1895</v>
      </c>
      <c r="I363" s="591"/>
      <c r="J363" s="589" t="s">
        <v>1891</v>
      </c>
      <c r="K363" s="589" t="s">
        <v>0</v>
      </c>
      <c r="L363" s="590">
        <v>95</v>
      </c>
    </row>
    <row r="364" spans="1:12" ht="24" x14ac:dyDescent="0.2">
      <c r="A364" s="593"/>
      <c r="B364" s="164" t="s">
        <v>1688</v>
      </c>
      <c r="C364" s="164" t="s">
        <v>5145</v>
      </c>
      <c r="D364" s="166">
        <v>43156</v>
      </c>
      <c r="E364" s="164" t="s">
        <v>4909</v>
      </c>
      <c r="F364" s="592"/>
      <c r="G364" s="592"/>
      <c r="H364" s="591"/>
      <c r="I364" s="591"/>
      <c r="J364" s="589"/>
      <c r="K364" s="589"/>
      <c r="L364" s="590"/>
    </row>
    <row r="365" spans="1:12" ht="24" x14ac:dyDescent="0.2">
      <c r="A365" s="593">
        <v>1070</v>
      </c>
      <c r="B365" s="161" t="s">
        <v>20</v>
      </c>
      <c r="C365" s="162" t="s">
        <v>21</v>
      </c>
      <c r="D365" s="162" t="s">
        <v>1884</v>
      </c>
      <c r="E365" s="162" t="s">
        <v>1885</v>
      </c>
      <c r="F365" s="594" t="s">
        <v>14</v>
      </c>
      <c r="G365" s="594"/>
      <c r="H365" s="592"/>
      <c r="I365" s="592"/>
      <c r="J365" s="592"/>
      <c r="K365" s="592"/>
      <c r="L365" s="592"/>
    </row>
    <row r="366" spans="1:12" x14ac:dyDescent="0.2">
      <c r="A366" s="593"/>
      <c r="B366" s="589" t="s">
        <v>5153</v>
      </c>
      <c r="C366" s="595" t="s">
        <v>5154</v>
      </c>
      <c r="D366" s="596">
        <v>43016</v>
      </c>
      <c r="E366" s="589" t="s">
        <v>2910</v>
      </c>
      <c r="F366" s="589" t="s">
        <v>5155</v>
      </c>
      <c r="G366" s="589"/>
      <c r="H366" s="591" t="s">
        <v>1890</v>
      </c>
      <c r="I366" s="591"/>
      <c r="J366" s="164" t="s">
        <v>1891</v>
      </c>
      <c r="K366" s="164" t="s">
        <v>0</v>
      </c>
      <c r="L366" s="165">
        <v>506</v>
      </c>
    </row>
    <row r="367" spans="1:12" x14ac:dyDescent="0.2">
      <c r="A367" s="593"/>
      <c r="B367" s="589"/>
      <c r="C367" s="595"/>
      <c r="D367" s="596"/>
      <c r="E367" s="589"/>
      <c r="F367" s="589"/>
      <c r="G367" s="589"/>
      <c r="H367" s="591" t="s">
        <v>1892</v>
      </c>
      <c r="I367" s="591"/>
      <c r="J367" s="164" t="s">
        <v>1891</v>
      </c>
      <c r="K367" s="164" t="s">
        <v>0</v>
      </c>
      <c r="L367" s="165">
        <v>522.41</v>
      </c>
    </row>
    <row r="368" spans="1:12" ht="24" x14ac:dyDescent="0.2">
      <c r="A368" s="593"/>
      <c r="B368" s="161" t="s">
        <v>29</v>
      </c>
      <c r="C368" s="162" t="s">
        <v>30</v>
      </c>
      <c r="D368" s="162" t="s">
        <v>1893</v>
      </c>
      <c r="E368" s="162" t="s">
        <v>1894</v>
      </c>
      <c r="F368" s="592"/>
      <c r="G368" s="592"/>
      <c r="H368" s="591" t="s">
        <v>1895</v>
      </c>
      <c r="I368" s="591"/>
      <c r="J368" s="589" t="s">
        <v>1891</v>
      </c>
      <c r="K368" s="589" t="s">
        <v>0</v>
      </c>
      <c r="L368" s="590">
        <v>650</v>
      </c>
    </row>
    <row r="369" spans="1:12" ht="24" x14ac:dyDescent="0.2">
      <c r="A369" s="593"/>
      <c r="B369" s="164" t="s">
        <v>1962</v>
      </c>
      <c r="C369" s="164" t="s">
        <v>5155</v>
      </c>
      <c r="D369" s="166">
        <v>43019</v>
      </c>
      <c r="E369" s="164" t="s">
        <v>5139</v>
      </c>
      <c r="F369" s="592"/>
      <c r="G369" s="592"/>
      <c r="H369" s="591"/>
      <c r="I369" s="591"/>
      <c r="J369" s="589"/>
      <c r="K369" s="589"/>
      <c r="L369" s="590"/>
    </row>
    <row r="370" spans="1:12" ht="24" x14ac:dyDescent="0.2">
      <c r="A370" s="593">
        <v>1071</v>
      </c>
      <c r="B370" s="161" t="s">
        <v>20</v>
      </c>
      <c r="C370" s="162" t="s">
        <v>21</v>
      </c>
      <c r="D370" s="162" t="s">
        <v>1884</v>
      </c>
      <c r="E370" s="162" t="s">
        <v>1885</v>
      </c>
      <c r="F370" s="594" t="s">
        <v>14</v>
      </c>
      <c r="G370" s="594"/>
      <c r="H370" s="592"/>
      <c r="I370" s="592"/>
      <c r="J370" s="592"/>
      <c r="K370" s="592"/>
      <c r="L370" s="592"/>
    </row>
    <row r="371" spans="1:12" x14ac:dyDescent="0.2">
      <c r="A371" s="593"/>
      <c r="B371" s="589" t="s">
        <v>5153</v>
      </c>
      <c r="C371" s="595" t="s">
        <v>5156</v>
      </c>
      <c r="D371" s="596">
        <v>43026</v>
      </c>
      <c r="E371" s="589" t="s">
        <v>1984</v>
      </c>
      <c r="F371" s="589" t="s">
        <v>5157</v>
      </c>
      <c r="G371" s="589"/>
      <c r="H371" s="591" t="s">
        <v>1890</v>
      </c>
      <c r="I371" s="591"/>
      <c r="J371" s="164" t="s">
        <v>1891</v>
      </c>
      <c r="K371" s="164" t="s">
        <v>0</v>
      </c>
      <c r="L371" s="165">
        <v>111</v>
      </c>
    </row>
    <row r="372" spans="1:12" x14ac:dyDescent="0.2">
      <c r="A372" s="593"/>
      <c r="B372" s="589"/>
      <c r="C372" s="595"/>
      <c r="D372" s="596"/>
      <c r="E372" s="589"/>
      <c r="F372" s="589"/>
      <c r="G372" s="589"/>
      <c r="H372" s="591" t="s">
        <v>1892</v>
      </c>
      <c r="I372" s="591"/>
      <c r="J372" s="164" t="s">
        <v>1891</v>
      </c>
      <c r="K372" s="164" t="s">
        <v>0</v>
      </c>
      <c r="L372" s="165">
        <v>260</v>
      </c>
    </row>
    <row r="373" spans="1:12" ht="24" x14ac:dyDescent="0.2">
      <c r="A373" s="593"/>
      <c r="B373" s="161" t="s">
        <v>29</v>
      </c>
      <c r="C373" s="162" t="s">
        <v>30</v>
      </c>
      <c r="D373" s="162" t="s">
        <v>1893</v>
      </c>
      <c r="E373" s="162" t="s">
        <v>1894</v>
      </c>
      <c r="F373" s="592"/>
      <c r="G373" s="592"/>
      <c r="H373" s="591" t="s">
        <v>1895</v>
      </c>
      <c r="I373" s="591"/>
      <c r="J373" s="589" t="s">
        <v>1891</v>
      </c>
      <c r="K373" s="589" t="s">
        <v>1891</v>
      </c>
      <c r="L373" s="590">
        <v>0</v>
      </c>
    </row>
    <row r="374" spans="1:12" ht="24" x14ac:dyDescent="0.2">
      <c r="A374" s="593"/>
      <c r="B374" s="164" t="s">
        <v>1962</v>
      </c>
      <c r="C374" s="164" t="s">
        <v>5157</v>
      </c>
      <c r="D374" s="166">
        <v>43028</v>
      </c>
      <c r="E374" s="164" t="s">
        <v>2060</v>
      </c>
      <c r="F374" s="592"/>
      <c r="G374" s="592"/>
      <c r="H374" s="591"/>
      <c r="I374" s="591"/>
      <c r="J374" s="589"/>
      <c r="K374" s="589"/>
      <c r="L374" s="590"/>
    </row>
    <row r="375" spans="1:12" ht="24" x14ac:dyDescent="0.2">
      <c r="A375" s="593">
        <v>1072</v>
      </c>
      <c r="B375" s="161" t="s">
        <v>20</v>
      </c>
      <c r="C375" s="162" t="s">
        <v>21</v>
      </c>
      <c r="D375" s="162" t="s">
        <v>1884</v>
      </c>
      <c r="E375" s="162" t="s">
        <v>1885</v>
      </c>
      <c r="F375" s="594" t="s">
        <v>14</v>
      </c>
      <c r="G375" s="594"/>
      <c r="H375" s="592"/>
      <c r="I375" s="592"/>
      <c r="J375" s="592"/>
      <c r="K375" s="592"/>
      <c r="L375" s="592"/>
    </row>
    <row r="376" spans="1:12" x14ac:dyDescent="0.2">
      <c r="A376" s="593"/>
      <c r="B376" s="589" t="s">
        <v>5158</v>
      </c>
      <c r="C376" s="589" t="s">
        <v>5159</v>
      </c>
      <c r="D376" s="596">
        <v>43017</v>
      </c>
      <c r="E376" s="589" t="s">
        <v>1921</v>
      </c>
      <c r="F376" s="589" t="s">
        <v>5160</v>
      </c>
      <c r="G376" s="589"/>
      <c r="H376" s="591" t="s">
        <v>1890</v>
      </c>
      <c r="I376" s="591"/>
      <c r="J376" s="164" t="s">
        <v>1891</v>
      </c>
      <c r="K376" s="164" t="s">
        <v>0</v>
      </c>
      <c r="L376" s="165">
        <v>478</v>
      </c>
    </row>
    <row r="377" spans="1:12" x14ac:dyDescent="0.2">
      <c r="A377" s="593"/>
      <c r="B377" s="589"/>
      <c r="C377" s="589"/>
      <c r="D377" s="596"/>
      <c r="E377" s="589"/>
      <c r="F377" s="589"/>
      <c r="G377" s="589"/>
      <c r="H377" s="591" t="s">
        <v>1892</v>
      </c>
      <c r="I377" s="591"/>
      <c r="J377" s="164" t="s">
        <v>1891</v>
      </c>
      <c r="K377" s="164" t="s">
        <v>1891</v>
      </c>
      <c r="L377" s="165">
        <v>0</v>
      </c>
    </row>
    <row r="378" spans="1:12" ht="24" x14ac:dyDescent="0.2">
      <c r="A378" s="593"/>
      <c r="B378" s="161" t="s">
        <v>29</v>
      </c>
      <c r="C378" s="162" t="s">
        <v>30</v>
      </c>
      <c r="D378" s="162" t="s">
        <v>1893</v>
      </c>
      <c r="E378" s="162" t="s">
        <v>1894</v>
      </c>
      <c r="F378" s="592"/>
      <c r="G378" s="592"/>
      <c r="H378" s="591" t="s">
        <v>1895</v>
      </c>
      <c r="I378" s="591"/>
      <c r="J378" s="589" t="s">
        <v>1891</v>
      </c>
      <c r="K378" s="589" t="s">
        <v>1891</v>
      </c>
      <c r="L378" s="590">
        <v>0</v>
      </c>
    </row>
    <row r="379" spans="1:12" ht="24" x14ac:dyDescent="0.2">
      <c r="A379" s="593"/>
      <c r="B379" s="164" t="s">
        <v>1896</v>
      </c>
      <c r="C379" s="164" t="s">
        <v>5160</v>
      </c>
      <c r="D379" s="166">
        <v>43021</v>
      </c>
      <c r="E379" s="164" t="s">
        <v>5161</v>
      </c>
      <c r="F379" s="592"/>
      <c r="G379" s="592"/>
      <c r="H379" s="591"/>
      <c r="I379" s="591"/>
      <c r="J379" s="589"/>
      <c r="K379" s="589"/>
      <c r="L379" s="590"/>
    </row>
    <row r="380" spans="1:12" ht="24" x14ac:dyDescent="0.2">
      <c r="A380" s="593">
        <v>1073</v>
      </c>
      <c r="B380" s="161" t="s">
        <v>20</v>
      </c>
      <c r="C380" s="162" t="s">
        <v>21</v>
      </c>
      <c r="D380" s="162" t="s">
        <v>1884</v>
      </c>
      <c r="E380" s="162" t="s">
        <v>1885</v>
      </c>
      <c r="F380" s="594" t="s">
        <v>14</v>
      </c>
      <c r="G380" s="594"/>
      <c r="H380" s="592"/>
      <c r="I380" s="592"/>
      <c r="J380" s="592"/>
      <c r="K380" s="592"/>
      <c r="L380" s="592"/>
    </row>
    <row r="381" spans="1:12" x14ac:dyDescent="0.2">
      <c r="A381" s="593"/>
      <c r="B381" s="589" t="s">
        <v>5158</v>
      </c>
      <c r="C381" s="595" t="s">
        <v>5162</v>
      </c>
      <c r="D381" s="596">
        <v>43025</v>
      </c>
      <c r="E381" s="589" t="s">
        <v>3000</v>
      </c>
      <c r="F381" s="589" t="s">
        <v>3001</v>
      </c>
      <c r="G381" s="589"/>
      <c r="H381" s="591" t="s">
        <v>1890</v>
      </c>
      <c r="I381" s="591"/>
      <c r="J381" s="164" t="s">
        <v>1891</v>
      </c>
      <c r="K381" s="164" t="s">
        <v>0</v>
      </c>
      <c r="L381" s="165">
        <v>398</v>
      </c>
    </row>
    <row r="382" spans="1:12" x14ac:dyDescent="0.2">
      <c r="A382" s="593"/>
      <c r="B382" s="589"/>
      <c r="C382" s="595"/>
      <c r="D382" s="596"/>
      <c r="E382" s="589"/>
      <c r="F382" s="589"/>
      <c r="G382" s="589"/>
      <c r="H382" s="591" t="s">
        <v>1892</v>
      </c>
      <c r="I382" s="591"/>
      <c r="J382" s="164" t="s">
        <v>1891</v>
      </c>
      <c r="K382" s="164" t="s">
        <v>0</v>
      </c>
      <c r="L382" s="165">
        <v>244.4</v>
      </c>
    </row>
    <row r="383" spans="1:12" ht="24" x14ac:dyDescent="0.2">
      <c r="A383" s="593"/>
      <c r="B383" s="161" t="s">
        <v>29</v>
      </c>
      <c r="C383" s="162" t="s">
        <v>30</v>
      </c>
      <c r="D383" s="162" t="s">
        <v>1893</v>
      </c>
      <c r="E383" s="162" t="s">
        <v>1894</v>
      </c>
      <c r="F383" s="592"/>
      <c r="G383" s="592"/>
      <c r="H383" s="591" t="s">
        <v>1895</v>
      </c>
      <c r="I383" s="591"/>
      <c r="J383" s="589" t="s">
        <v>1891</v>
      </c>
      <c r="K383" s="589" t="s">
        <v>1891</v>
      </c>
      <c r="L383" s="590">
        <v>0</v>
      </c>
    </row>
    <row r="384" spans="1:12" ht="24" x14ac:dyDescent="0.2">
      <c r="A384" s="593"/>
      <c r="B384" s="164" t="s">
        <v>1896</v>
      </c>
      <c r="C384" s="164" t="s">
        <v>3001</v>
      </c>
      <c r="D384" s="166">
        <v>43028</v>
      </c>
      <c r="E384" s="164" t="s">
        <v>5163</v>
      </c>
      <c r="F384" s="592"/>
      <c r="G384" s="592"/>
      <c r="H384" s="591"/>
      <c r="I384" s="591"/>
      <c r="J384" s="589"/>
      <c r="K384" s="589"/>
      <c r="L384" s="590"/>
    </row>
    <row r="385" spans="1:12" ht="24" x14ac:dyDescent="0.2">
      <c r="A385" s="593">
        <v>1074</v>
      </c>
      <c r="B385" s="161" t="s">
        <v>20</v>
      </c>
      <c r="C385" s="162" t="s">
        <v>21</v>
      </c>
      <c r="D385" s="162" t="s">
        <v>1884</v>
      </c>
      <c r="E385" s="162" t="s">
        <v>1885</v>
      </c>
      <c r="F385" s="594" t="s">
        <v>14</v>
      </c>
      <c r="G385" s="594"/>
      <c r="H385" s="592"/>
      <c r="I385" s="592"/>
      <c r="J385" s="592"/>
      <c r="K385" s="592"/>
      <c r="L385" s="592"/>
    </row>
    <row r="386" spans="1:12" x14ac:dyDescent="0.2">
      <c r="A386" s="593"/>
      <c r="B386" s="589" t="s">
        <v>5158</v>
      </c>
      <c r="C386" s="595" t="s">
        <v>5164</v>
      </c>
      <c r="D386" s="596">
        <v>43073</v>
      </c>
      <c r="E386" s="589" t="s">
        <v>2234</v>
      </c>
      <c r="F386" s="589" t="s">
        <v>3299</v>
      </c>
      <c r="G386" s="589"/>
      <c r="H386" s="591" t="s">
        <v>1890</v>
      </c>
      <c r="I386" s="591"/>
      <c r="J386" s="164" t="s">
        <v>1891</v>
      </c>
      <c r="K386" s="164" t="s">
        <v>0</v>
      </c>
      <c r="L386" s="165">
        <v>923</v>
      </c>
    </row>
    <row r="387" spans="1:12" x14ac:dyDescent="0.2">
      <c r="A387" s="593"/>
      <c r="B387" s="589"/>
      <c r="C387" s="595"/>
      <c r="D387" s="596"/>
      <c r="E387" s="589"/>
      <c r="F387" s="589"/>
      <c r="G387" s="589"/>
      <c r="H387" s="591" t="s">
        <v>1892</v>
      </c>
      <c r="I387" s="591"/>
      <c r="J387" s="164" t="s">
        <v>1891</v>
      </c>
      <c r="K387" s="164" t="s">
        <v>1891</v>
      </c>
      <c r="L387" s="165">
        <v>0</v>
      </c>
    </row>
    <row r="388" spans="1:12" ht="24" x14ac:dyDescent="0.2">
      <c r="A388" s="593"/>
      <c r="B388" s="161" t="s">
        <v>29</v>
      </c>
      <c r="C388" s="162" t="s">
        <v>30</v>
      </c>
      <c r="D388" s="162" t="s">
        <v>1893</v>
      </c>
      <c r="E388" s="162" t="s">
        <v>1894</v>
      </c>
      <c r="F388" s="592"/>
      <c r="G388" s="592"/>
      <c r="H388" s="591" t="s">
        <v>1895</v>
      </c>
      <c r="I388" s="591"/>
      <c r="J388" s="589" t="s">
        <v>1891</v>
      </c>
      <c r="K388" s="589" t="s">
        <v>1891</v>
      </c>
      <c r="L388" s="590">
        <v>0</v>
      </c>
    </row>
    <row r="389" spans="1:12" ht="24" x14ac:dyDescent="0.2">
      <c r="A389" s="593"/>
      <c r="B389" s="164" t="s">
        <v>1896</v>
      </c>
      <c r="C389" s="164" t="s">
        <v>3299</v>
      </c>
      <c r="D389" s="166">
        <v>43077</v>
      </c>
      <c r="E389" s="164" t="s">
        <v>3252</v>
      </c>
      <c r="F389" s="592"/>
      <c r="G389" s="592"/>
      <c r="H389" s="591"/>
      <c r="I389" s="591"/>
      <c r="J389" s="589"/>
      <c r="K389" s="589"/>
      <c r="L389" s="590"/>
    </row>
    <row r="390" spans="1:12" ht="24" x14ac:dyDescent="0.2">
      <c r="A390" s="593">
        <v>1075</v>
      </c>
      <c r="B390" s="161" t="s">
        <v>20</v>
      </c>
      <c r="C390" s="162" t="s">
        <v>21</v>
      </c>
      <c r="D390" s="162" t="s">
        <v>1884</v>
      </c>
      <c r="E390" s="162" t="s">
        <v>1885</v>
      </c>
      <c r="F390" s="594" t="s">
        <v>14</v>
      </c>
      <c r="G390" s="594"/>
      <c r="H390" s="592"/>
      <c r="I390" s="592"/>
      <c r="J390" s="592"/>
      <c r="K390" s="592"/>
      <c r="L390" s="592"/>
    </row>
    <row r="391" spans="1:12" x14ac:dyDescent="0.2">
      <c r="A391" s="593"/>
      <c r="B391" s="589" t="s">
        <v>5158</v>
      </c>
      <c r="C391" s="595" t="s">
        <v>5165</v>
      </c>
      <c r="D391" s="596">
        <v>43167</v>
      </c>
      <c r="E391" s="589" t="s">
        <v>1996</v>
      </c>
      <c r="F391" s="589" t="s">
        <v>3881</v>
      </c>
      <c r="G391" s="589"/>
      <c r="H391" s="591" t="s">
        <v>1890</v>
      </c>
      <c r="I391" s="591"/>
      <c r="J391" s="164" t="s">
        <v>1891</v>
      </c>
      <c r="K391" s="164" t="s">
        <v>0</v>
      </c>
      <c r="L391" s="165">
        <v>502.7</v>
      </c>
    </row>
    <row r="392" spans="1:12" x14ac:dyDescent="0.2">
      <c r="A392" s="593"/>
      <c r="B392" s="589"/>
      <c r="C392" s="595"/>
      <c r="D392" s="596"/>
      <c r="E392" s="589"/>
      <c r="F392" s="589"/>
      <c r="G392" s="589"/>
      <c r="H392" s="591" t="s">
        <v>1892</v>
      </c>
      <c r="I392" s="591"/>
      <c r="J392" s="164" t="s">
        <v>1891</v>
      </c>
      <c r="K392" s="164" t="s">
        <v>1891</v>
      </c>
      <c r="L392" s="165">
        <v>0</v>
      </c>
    </row>
    <row r="393" spans="1:12" ht="24" x14ac:dyDescent="0.2">
      <c r="A393" s="593"/>
      <c r="B393" s="161" t="s">
        <v>29</v>
      </c>
      <c r="C393" s="162" t="s">
        <v>30</v>
      </c>
      <c r="D393" s="162" t="s">
        <v>1893</v>
      </c>
      <c r="E393" s="162" t="s">
        <v>1894</v>
      </c>
      <c r="F393" s="592"/>
      <c r="G393" s="592"/>
      <c r="H393" s="591" t="s">
        <v>1895</v>
      </c>
      <c r="I393" s="591"/>
      <c r="J393" s="589" t="s">
        <v>1891</v>
      </c>
      <c r="K393" s="589" t="s">
        <v>1891</v>
      </c>
      <c r="L393" s="590">
        <v>0</v>
      </c>
    </row>
    <row r="394" spans="1:12" ht="24" x14ac:dyDescent="0.2">
      <c r="A394" s="593"/>
      <c r="B394" s="164" t="s">
        <v>1896</v>
      </c>
      <c r="C394" s="164" t="s">
        <v>3881</v>
      </c>
      <c r="D394" s="166">
        <v>43169</v>
      </c>
      <c r="E394" s="164" t="s">
        <v>3557</v>
      </c>
      <c r="F394" s="592"/>
      <c r="G394" s="592"/>
      <c r="H394" s="591"/>
      <c r="I394" s="591"/>
      <c r="J394" s="589"/>
      <c r="K394" s="589"/>
      <c r="L394" s="590"/>
    </row>
    <row r="395" spans="1:12" ht="24" x14ac:dyDescent="0.2">
      <c r="A395" s="593">
        <v>1076</v>
      </c>
      <c r="B395" s="161" t="s">
        <v>20</v>
      </c>
      <c r="C395" s="162" t="s">
        <v>21</v>
      </c>
      <c r="D395" s="162" t="s">
        <v>1884</v>
      </c>
      <c r="E395" s="162" t="s">
        <v>1885</v>
      </c>
      <c r="F395" s="594" t="s">
        <v>14</v>
      </c>
      <c r="G395" s="594"/>
      <c r="H395" s="592"/>
      <c r="I395" s="592"/>
      <c r="J395" s="592"/>
      <c r="K395" s="592"/>
      <c r="L395" s="592"/>
    </row>
    <row r="396" spans="1:12" x14ac:dyDescent="0.2">
      <c r="A396" s="593"/>
      <c r="B396" s="589" t="s">
        <v>5158</v>
      </c>
      <c r="C396" s="589" t="s">
        <v>5166</v>
      </c>
      <c r="D396" s="596">
        <v>43185</v>
      </c>
      <c r="E396" s="589" t="s">
        <v>1938</v>
      </c>
      <c r="F396" s="589" t="s">
        <v>3881</v>
      </c>
      <c r="G396" s="589"/>
      <c r="H396" s="591" t="s">
        <v>1890</v>
      </c>
      <c r="I396" s="591"/>
      <c r="J396" s="164" t="s">
        <v>1891</v>
      </c>
      <c r="K396" s="164" t="s">
        <v>0</v>
      </c>
      <c r="L396" s="165">
        <v>552</v>
      </c>
    </row>
    <row r="397" spans="1:12" x14ac:dyDescent="0.2">
      <c r="A397" s="593"/>
      <c r="B397" s="589"/>
      <c r="C397" s="589"/>
      <c r="D397" s="596"/>
      <c r="E397" s="589"/>
      <c r="F397" s="589"/>
      <c r="G397" s="589"/>
      <c r="H397" s="591" t="s">
        <v>1892</v>
      </c>
      <c r="I397" s="591"/>
      <c r="J397" s="164" t="s">
        <v>1891</v>
      </c>
      <c r="K397" s="164" t="s">
        <v>0</v>
      </c>
      <c r="L397" s="165">
        <v>549</v>
      </c>
    </row>
    <row r="398" spans="1:12" ht="24" x14ac:dyDescent="0.2">
      <c r="A398" s="593"/>
      <c r="B398" s="161" t="s">
        <v>29</v>
      </c>
      <c r="C398" s="162" t="s">
        <v>30</v>
      </c>
      <c r="D398" s="162" t="s">
        <v>1893</v>
      </c>
      <c r="E398" s="162" t="s">
        <v>1894</v>
      </c>
      <c r="F398" s="592"/>
      <c r="G398" s="592"/>
      <c r="H398" s="591" t="s">
        <v>1895</v>
      </c>
      <c r="I398" s="591"/>
      <c r="J398" s="589" t="s">
        <v>1891</v>
      </c>
      <c r="K398" s="589" t="s">
        <v>1891</v>
      </c>
      <c r="L398" s="590">
        <v>0</v>
      </c>
    </row>
    <row r="399" spans="1:12" ht="24" x14ac:dyDescent="0.2">
      <c r="A399" s="593"/>
      <c r="B399" s="164" t="s">
        <v>1896</v>
      </c>
      <c r="C399" s="164" t="s">
        <v>3881</v>
      </c>
      <c r="D399" s="166">
        <v>43187</v>
      </c>
      <c r="E399" s="164" t="s">
        <v>5167</v>
      </c>
      <c r="F399" s="592"/>
      <c r="G399" s="592"/>
      <c r="H399" s="591"/>
      <c r="I399" s="591"/>
      <c r="J399" s="589"/>
      <c r="K399" s="589"/>
      <c r="L399" s="590"/>
    </row>
    <row r="400" spans="1:12" ht="24" x14ac:dyDescent="0.2">
      <c r="A400" s="593">
        <v>1077</v>
      </c>
      <c r="B400" s="161" t="s">
        <v>20</v>
      </c>
      <c r="C400" s="162" t="s">
        <v>21</v>
      </c>
      <c r="D400" s="162" t="s">
        <v>1884</v>
      </c>
      <c r="E400" s="162" t="s">
        <v>1885</v>
      </c>
      <c r="F400" s="594" t="s">
        <v>14</v>
      </c>
      <c r="G400" s="594"/>
      <c r="H400" s="592"/>
      <c r="I400" s="592"/>
      <c r="J400" s="592"/>
      <c r="K400" s="592"/>
      <c r="L400" s="592"/>
    </row>
    <row r="401" spans="1:12" x14ac:dyDescent="0.2">
      <c r="A401" s="593"/>
      <c r="B401" s="589" t="s">
        <v>5168</v>
      </c>
      <c r="C401" s="595" t="s">
        <v>5169</v>
      </c>
      <c r="D401" s="596">
        <v>43011</v>
      </c>
      <c r="E401" s="589" t="s">
        <v>4029</v>
      </c>
      <c r="F401" s="589" t="s">
        <v>5170</v>
      </c>
      <c r="G401" s="589"/>
      <c r="H401" s="591" t="s">
        <v>1890</v>
      </c>
      <c r="I401" s="591"/>
      <c r="J401" s="164" t="s">
        <v>1891</v>
      </c>
      <c r="K401" s="164" t="s">
        <v>0</v>
      </c>
      <c r="L401" s="165">
        <v>27</v>
      </c>
    </row>
    <row r="402" spans="1:12" x14ac:dyDescent="0.2">
      <c r="A402" s="593"/>
      <c r="B402" s="589"/>
      <c r="C402" s="595"/>
      <c r="D402" s="596"/>
      <c r="E402" s="589"/>
      <c r="F402" s="589"/>
      <c r="G402" s="589"/>
      <c r="H402" s="591" t="s">
        <v>1892</v>
      </c>
      <c r="I402" s="591"/>
      <c r="J402" s="589" t="s">
        <v>1891</v>
      </c>
      <c r="K402" s="589" t="s">
        <v>1891</v>
      </c>
      <c r="L402" s="590">
        <v>0</v>
      </c>
    </row>
    <row r="403" spans="1:12" x14ac:dyDescent="0.2">
      <c r="A403" s="593"/>
      <c r="B403" s="589"/>
      <c r="C403" s="595"/>
      <c r="D403" s="596"/>
      <c r="E403" s="589"/>
      <c r="F403" s="589"/>
      <c r="G403" s="589"/>
      <c r="H403" s="591"/>
      <c r="I403" s="591"/>
      <c r="J403" s="589"/>
      <c r="K403" s="589"/>
      <c r="L403" s="590"/>
    </row>
    <row r="404" spans="1:12" ht="24" x14ac:dyDescent="0.2">
      <c r="A404" s="593"/>
      <c r="B404" s="161" t="s">
        <v>29</v>
      </c>
      <c r="C404" s="162" t="s">
        <v>30</v>
      </c>
      <c r="D404" s="162" t="s">
        <v>1893</v>
      </c>
      <c r="E404" s="162" t="s">
        <v>1894</v>
      </c>
      <c r="F404" s="592"/>
      <c r="G404" s="592"/>
      <c r="H404" s="591" t="s">
        <v>1895</v>
      </c>
      <c r="I404" s="591"/>
      <c r="J404" s="589" t="s">
        <v>1891</v>
      </c>
      <c r="K404" s="589" t="s">
        <v>0</v>
      </c>
      <c r="L404" s="590">
        <v>909</v>
      </c>
    </row>
    <row r="405" spans="1:12" ht="24" x14ac:dyDescent="0.2">
      <c r="A405" s="593"/>
      <c r="B405" s="164" t="s">
        <v>1896</v>
      </c>
      <c r="C405" s="164" t="s">
        <v>5170</v>
      </c>
      <c r="D405" s="166">
        <v>43014</v>
      </c>
      <c r="E405" s="164" t="s">
        <v>5171</v>
      </c>
      <c r="F405" s="592"/>
      <c r="G405" s="592"/>
      <c r="H405" s="591"/>
      <c r="I405" s="591"/>
      <c r="J405" s="589"/>
      <c r="K405" s="589"/>
      <c r="L405" s="590"/>
    </row>
    <row r="406" spans="1:12" ht="24" x14ac:dyDescent="0.2">
      <c r="A406" s="593">
        <v>1078</v>
      </c>
      <c r="B406" s="161" t="s">
        <v>20</v>
      </c>
      <c r="C406" s="162" t="s">
        <v>21</v>
      </c>
      <c r="D406" s="162" t="s">
        <v>1884</v>
      </c>
      <c r="E406" s="162" t="s">
        <v>1885</v>
      </c>
      <c r="F406" s="594" t="s">
        <v>14</v>
      </c>
      <c r="G406" s="594"/>
      <c r="H406" s="592"/>
      <c r="I406" s="592"/>
      <c r="J406" s="592"/>
      <c r="K406" s="592"/>
      <c r="L406" s="592"/>
    </row>
    <row r="407" spans="1:12" x14ac:dyDescent="0.2">
      <c r="A407" s="593"/>
      <c r="B407" s="589" t="s">
        <v>5168</v>
      </c>
      <c r="C407" s="595" t="s">
        <v>5172</v>
      </c>
      <c r="D407" s="596">
        <v>43031</v>
      </c>
      <c r="E407" s="589" t="s">
        <v>2028</v>
      </c>
      <c r="F407" s="589" t="s">
        <v>2364</v>
      </c>
      <c r="G407" s="589"/>
      <c r="H407" s="591" t="s">
        <v>1890</v>
      </c>
      <c r="I407" s="591"/>
      <c r="J407" s="164" t="s">
        <v>1891</v>
      </c>
      <c r="K407" s="164" t="s">
        <v>0</v>
      </c>
      <c r="L407" s="165">
        <v>336.92</v>
      </c>
    </row>
    <row r="408" spans="1:12" x14ac:dyDescent="0.2">
      <c r="A408" s="593"/>
      <c r="B408" s="589"/>
      <c r="C408" s="595"/>
      <c r="D408" s="596"/>
      <c r="E408" s="589"/>
      <c r="F408" s="589"/>
      <c r="G408" s="589"/>
      <c r="H408" s="591" t="s">
        <v>1892</v>
      </c>
      <c r="I408" s="591"/>
      <c r="J408" s="164" t="s">
        <v>1891</v>
      </c>
      <c r="K408" s="164" t="s">
        <v>0</v>
      </c>
      <c r="L408" s="165">
        <v>222.39</v>
      </c>
    </row>
    <row r="409" spans="1:12" ht="24" x14ac:dyDescent="0.2">
      <c r="A409" s="593"/>
      <c r="B409" s="161" t="s">
        <v>29</v>
      </c>
      <c r="C409" s="162" t="s">
        <v>30</v>
      </c>
      <c r="D409" s="162" t="s">
        <v>1893</v>
      </c>
      <c r="E409" s="162" t="s">
        <v>1894</v>
      </c>
      <c r="F409" s="592"/>
      <c r="G409" s="592"/>
      <c r="H409" s="591" t="s">
        <v>1895</v>
      </c>
      <c r="I409" s="591"/>
      <c r="J409" s="589" t="s">
        <v>1891</v>
      </c>
      <c r="K409" s="589" t="s">
        <v>1891</v>
      </c>
      <c r="L409" s="590">
        <v>0</v>
      </c>
    </row>
    <row r="410" spans="1:12" ht="24" x14ac:dyDescent="0.2">
      <c r="A410" s="593"/>
      <c r="B410" s="164" t="s">
        <v>1896</v>
      </c>
      <c r="C410" s="164" t="s">
        <v>2364</v>
      </c>
      <c r="D410" s="166">
        <v>43033</v>
      </c>
      <c r="E410" s="164" t="s">
        <v>3065</v>
      </c>
      <c r="F410" s="592"/>
      <c r="G410" s="592"/>
      <c r="H410" s="591"/>
      <c r="I410" s="591"/>
      <c r="J410" s="589"/>
      <c r="K410" s="589"/>
      <c r="L410" s="590"/>
    </row>
    <row r="411" spans="1:12" ht="24" x14ac:dyDescent="0.2">
      <c r="A411" s="593">
        <v>1079</v>
      </c>
      <c r="B411" s="161" t="s">
        <v>20</v>
      </c>
      <c r="C411" s="162" t="s">
        <v>21</v>
      </c>
      <c r="D411" s="162" t="s">
        <v>1884</v>
      </c>
      <c r="E411" s="162" t="s">
        <v>1885</v>
      </c>
      <c r="F411" s="594" t="s">
        <v>14</v>
      </c>
      <c r="G411" s="594"/>
      <c r="H411" s="592"/>
      <c r="I411" s="592"/>
      <c r="J411" s="592"/>
      <c r="K411" s="592"/>
      <c r="L411" s="592"/>
    </row>
    <row r="412" spans="1:12" x14ac:dyDescent="0.2">
      <c r="A412" s="593"/>
      <c r="B412" s="589" t="s">
        <v>5168</v>
      </c>
      <c r="C412" s="595" t="s">
        <v>5173</v>
      </c>
      <c r="D412" s="596">
        <v>43044</v>
      </c>
      <c r="E412" s="589" t="s">
        <v>2012</v>
      </c>
      <c r="F412" s="589" t="s">
        <v>2013</v>
      </c>
      <c r="G412" s="589"/>
      <c r="H412" s="591" t="s">
        <v>1890</v>
      </c>
      <c r="I412" s="591"/>
      <c r="J412" s="164" t="s">
        <v>1891</v>
      </c>
      <c r="K412" s="164" t="s">
        <v>0</v>
      </c>
      <c r="L412" s="165">
        <v>346.26</v>
      </c>
    </row>
    <row r="413" spans="1:12" x14ac:dyDescent="0.2">
      <c r="A413" s="593"/>
      <c r="B413" s="589"/>
      <c r="C413" s="595"/>
      <c r="D413" s="596"/>
      <c r="E413" s="589"/>
      <c r="F413" s="589"/>
      <c r="G413" s="589"/>
      <c r="H413" s="591" t="s">
        <v>1892</v>
      </c>
      <c r="I413" s="591"/>
      <c r="J413" s="589" t="s">
        <v>1891</v>
      </c>
      <c r="K413" s="589" t="s">
        <v>0</v>
      </c>
      <c r="L413" s="590">
        <v>483.74</v>
      </c>
    </row>
    <row r="414" spans="1:12" x14ac:dyDescent="0.2">
      <c r="A414" s="593"/>
      <c r="B414" s="589"/>
      <c r="C414" s="595"/>
      <c r="D414" s="596"/>
      <c r="E414" s="589"/>
      <c r="F414" s="589"/>
      <c r="G414" s="589"/>
      <c r="H414" s="591"/>
      <c r="I414" s="591"/>
      <c r="J414" s="589"/>
      <c r="K414" s="589"/>
      <c r="L414" s="590"/>
    </row>
    <row r="415" spans="1:12" ht="24" x14ac:dyDescent="0.2">
      <c r="A415" s="593"/>
      <c r="B415" s="161" t="s">
        <v>29</v>
      </c>
      <c r="C415" s="162" t="s">
        <v>30</v>
      </c>
      <c r="D415" s="162" t="s">
        <v>1893</v>
      </c>
      <c r="E415" s="162" t="s">
        <v>1894</v>
      </c>
      <c r="F415" s="592"/>
      <c r="G415" s="592"/>
      <c r="H415" s="591" t="s">
        <v>1895</v>
      </c>
      <c r="I415" s="591"/>
      <c r="J415" s="589" t="s">
        <v>1891</v>
      </c>
      <c r="K415" s="589" t="s">
        <v>1891</v>
      </c>
      <c r="L415" s="590">
        <v>0</v>
      </c>
    </row>
    <row r="416" spans="1:12" ht="24" x14ac:dyDescent="0.2">
      <c r="A416" s="593"/>
      <c r="B416" s="164" t="s">
        <v>1896</v>
      </c>
      <c r="C416" s="164" t="s">
        <v>2013</v>
      </c>
      <c r="D416" s="166">
        <v>43046</v>
      </c>
      <c r="E416" s="164" t="s">
        <v>2491</v>
      </c>
      <c r="F416" s="592"/>
      <c r="G416" s="592"/>
      <c r="H416" s="591"/>
      <c r="I416" s="591"/>
      <c r="J416" s="589"/>
      <c r="K416" s="589"/>
      <c r="L416" s="590"/>
    </row>
    <row r="417" spans="1:12" ht="24" x14ac:dyDescent="0.2">
      <c r="A417" s="593">
        <v>1080</v>
      </c>
      <c r="B417" s="161" t="s">
        <v>20</v>
      </c>
      <c r="C417" s="162" t="s">
        <v>21</v>
      </c>
      <c r="D417" s="162" t="s">
        <v>1884</v>
      </c>
      <c r="E417" s="162" t="s">
        <v>1885</v>
      </c>
      <c r="F417" s="594" t="s">
        <v>14</v>
      </c>
      <c r="G417" s="594"/>
      <c r="H417" s="592"/>
      <c r="I417" s="592"/>
      <c r="J417" s="592"/>
      <c r="K417" s="592"/>
      <c r="L417" s="592"/>
    </row>
    <row r="418" spans="1:12" x14ac:dyDescent="0.2">
      <c r="A418" s="593"/>
      <c r="B418" s="589" t="s">
        <v>5168</v>
      </c>
      <c r="C418" s="595" t="s">
        <v>5174</v>
      </c>
      <c r="D418" s="596">
        <v>43069</v>
      </c>
      <c r="E418" s="589" t="s">
        <v>2902</v>
      </c>
      <c r="F418" s="589" t="s">
        <v>2903</v>
      </c>
      <c r="G418" s="589"/>
      <c r="H418" s="591" t="s">
        <v>1890</v>
      </c>
      <c r="I418" s="591"/>
      <c r="J418" s="164" t="s">
        <v>1891</v>
      </c>
      <c r="K418" s="164" t="s">
        <v>0</v>
      </c>
      <c r="L418" s="165">
        <v>168.7</v>
      </c>
    </row>
    <row r="419" spans="1:12" x14ac:dyDescent="0.2">
      <c r="A419" s="593"/>
      <c r="B419" s="589"/>
      <c r="C419" s="595"/>
      <c r="D419" s="596"/>
      <c r="E419" s="589"/>
      <c r="F419" s="589"/>
      <c r="G419" s="589"/>
      <c r="H419" s="591" t="s">
        <v>1892</v>
      </c>
      <c r="I419" s="591"/>
      <c r="J419" s="589" t="s">
        <v>1891</v>
      </c>
      <c r="K419" s="589" t="s">
        <v>0</v>
      </c>
      <c r="L419" s="590">
        <v>272.60000000000002</v>
      </c>
    </row>
    <row r="420" spans="1:12" x14ac:dyDescent="0.2">
      <c r="A420" s="593"/>
      <c r="B420" s="589"/>
      <c r="C420" s="595"/>
      <c r="D420" s="596"/>
      <c r="E420" s="589"/>
      <c r="F420" s="589"/>
      <c r="G420" s="589"/>
      <c r="H420" s="591"/>
      <c r="I420" s="591"/>
      <c r="J420" s="589"/>
      <c r="K420" s="589"/>
      <c r="L420" s="590"/>
    </row>
    <row r="421" spans="1:12" ht="24" x14ac:dyDescent="0.2">
      <c r="A421" s="593"/>
      <c r="B421" s="161" t="s">
        <v>29</v>
      </c>
      <c r="C421" s="162" t="s">
        <v>30</v>
      </c>
      <c r="D421" s="162" t="s">
        <v>1893</v>
      </c>
      <c r="E421" s="162" t="s">
        <v>1894</v>
      </c>
      <c r="F421" s="592"/>
      <c r="G421" s="592"/>
      <c r="H421" s="591" t="s">
        <v>1895</v>
      </c>
      <c r="I421" s="591"/>
      <c r="J421" s="589" t="s">
        <v>1891</v>
      </c>
      <c r="K421" s="589" t="s">
        <v>0</v>
      </c>
      <c r="L421" s="590">
        <v>44</v>
      </c>
    </row>
    <row r="422" spans="1:12" ht="24" x14ac:dyDescent="0.2">
      <c r="A422" s="593"/>
      <c r="B422" s="164" t="s">
        <v>1896</v>
      </c>
      <c r="C422" s="164" t="s">
        <v>2903</v>
      </c>
      <c r="D422" s="166">
        <v>43070</v>
      </c>
      <c r="E422" s="164" t="s">
        <v>2666</v>
      </c>
      <c r="F422" s="592"/>
      <c r="G422" s="592"/>
      <c r="H422" s="591"/>
      <c r="I422" s="591"/>
      <c r="J422" s="589"/>
      <c r="K422" s="589"/>
      <c r="L422" s="590"/>
    </row>
    <row r="423" spans="1:12" ht="24" x14ac:dyDescent="0.2">
      <c r="A423" s="593">
        <v>1081</v>
      </c>
      <c r="B423" s="161" t="s">
        <v>20</v>
      </c>
      <c r="C423" s="162" t="s">
        <v>21</v>
      </c>
      <c r="D423" s="162" t="s">
        <v>1884</v>
      </c>
      <c r="E423" s="162" t="s">
        <v>1885</v>
      </c>
      <c r="F423" s="594" t="s">
        <v>14</v>
      </c>
      <c r="G423" s="594"/>
      <c r="H423" s="592"/>
      <c r="I423" s="592"/>
      <c r="J423" s="592"/>
      <c r="K423" s="592"/>
      <c r="L423" s="592"/>
    </row>
    <row r="424" spans="1:12" x14ac:dyDescent="0.2">
      <c r="A424" s="593"/>
      <c r="B424" s="589" t="s">
        <v>5168</v>
      </c>
      <c r="C424" s="595" t="s">
        <v>5175</v>
      </c>
      <c r="D424" s="596">
        <v>43130</v>
      </c>
      <c r="E424" s="589" t="s">
        <v>2064</v>
      </c>
      <c r="F424" s="589" t="s">
        <v>2065</v>
      </c>
      <c r="G424" s="589"/>
      <c r="H424" s="591" t="s">
        <v>1890</v>
      </c>
      <c r="I424" s="591"/>
      <c r="J424" s="164" t="s">
        <v>1891</v>
      </c>
      <c r="K424" s="164" t="s">
        <v>0</v>
      </c>
      <c r="L424" s="165">
        <v>595.12</v>
      </c>
    </row>
    <row r="425" spans="1:12" x14ac:dyDescent="0.2">
      <c r="A425" s="593"/>
      <c r="B425" s="589"/>
      <c r="C425" s="595"/>
      <c r="D425" s="596"/>
      <c r="E425" s="589"/>
      <c r="F425" s="589"/>
      <c r="G425" s="589"/>
      <c r="H425" s="591" t="s">
        <v>1892</v>
      </c>
      <c r="I425" s="591"/>
      <c r="J425" s="589" t="s">
        <v>1891</v>
      </c>
      <c r="K425" s="589" t="s">
        <v>0</v>
      </c>
      <c r="L425" s="590">
        <v>246</v>
      </c>
    </row>
    <row r="426" spans="1:12" x14ac:dyDescent="0.2">
      <c r="A426" s="593"/>
      <c r="B426" s="589"/>
      <c r="C426" s="595"/>
      <c r="D426" s="596"/>
      <c r="E426" s="589"/>
      <c r="F426" s="589"/>
      <c r="G426" s="589"/>
      <c r="H426" s="591"/>
      <c r="I426" s="591"/>
      <c r="J426" s="589"/>
      <c r="K426" s="589"/>
      <c r="L426" s="590"/>
    </row>
    <row r="427" spans="1:12" ht="24" x14ac:dyDescent="0.2">
      <c r="A427" s="593"/>
      <c r="B427" s="161" t="s">
        <v>29</v>
      </c>
      <c r="C427" s="162" t="s">
        <v>30</v>
      </c>
      <c r="D427" s="162" t="s">
        <v>1893</v>
      </c>
      <c r="E427" s="162" t="s">
        <v>1894</v>
      </c>
      <c r="F427" s="592"/>
      <c r="G427" s="592"/>
      <c r="H427" s="591" t="s">
        <v>1895</v>
      </c>
      <c r="I427" s="591"/>
      <c r="J427" s="589" t="s">
        <v>1891</v>
      </c>
      <c r="K427" s="589" t="s">
        <v>0</v>
      </c>
      <c r="L427" s="590">
        <v>28</v>
      </c>
    </row>
    <row r="428" spans="1:12" ht="24" x14ac:dyDescent="0.2">
      <c r="A428" s="593"/>
      <c r="B428" s="164" t="s">
        <v>1896</v>
      </c>
      <c r="C428" s="164" t="s">
        <v>2065</v>
      </c>
      <c r="D428" s="166">
        <v>43132</v>
      </c>
      <c r="E428" s="164" t="s">
        <v>4230</v>
      </c>
      <c r="F428" s="592"/>
      <c r="G428" s="592"/>
      <c r="H428" s="591"/>
      <c r="I428" s="591"/>
      <c r="J428" s="589"/>
      <c r="K428" s="589"/>
      <c r="L428" s="590"/>
    </row>
    <row r="429" spans="1:12" ht="24" x14ac:dyDescent="0.2">
      <c r="A429" s="593">
        <v>1082</v>
      </c>
      <c r="B429" s="161" t="s">
        <v>20</v>
      </c>
      <c r="C429" s="162" t="s">
        <v>21</v>
      </c>
      <c r="D429" s="162" t="s">
        <v>1884</v>
      </c>
      <c r="E429" s="162" t="s">
        <v>1885</v>
      </c>
      <c r="F429" s="594" t="s">
        <v>14</v>
      </c>
      <c r="G429" s="594"/>
      <c r="H429" s="592"/>
      <c r="I429" s="592"/>
      <c r="J429" s="592"/>
      <c r="K429" s="592"/>
      <c r="L429" s="592"/>
    </row>
    <row r="430" spans="1:12" x14ac:dyDescent="0.2">
      <c r="A430" s="593"/>
      <c r="B430" s="589" t="s">
        <v>5176</v>
      </c>
      <c r="C430" s="595" t="s">
        <v>5177</v>
      </c>
      <c r="D430" s="596">
        <v>43163</v>
      </c>
      <c r="E430" s="589" t="s">
        <v>1899</v>
      </c>
      <c r="F430" s="589" t="s">
        <v>3510</v>
      </c>
      <c r="G430" s="589"/>
      <c r="H430" s="591" t="s">
        <v>1890</v>
      </c>
      <c r="I430" s="591"/>
      <c r="J430" s="164" t="s">
        <v>1891</v>
      </c>
      <c r="K430" s="164" t="s">
        <v>0</v>
      </c>
      <c r="L430" s="165">
        <v>1406.81</v>
      </c>
    </row>
    <row r="431" spans="1:12" x14ac:dyDescent="0.2">
      <c r="A431" s="593"/>
      <c r="B431" s="589"/>
      <c r="C431" s="595"/>
      <c r="D431" s="596"/>
      <c r="E431" s="589"/>
      <c r="F431" s="589"/>
      <c r="G431" s="589"/>
      <c r="H431" s="591" t="s">
        <v>1892</v>
      </c>
      <c r="I431" s="591"/>
      <c r="J431" s="164" t="s">
        <v>1891</v>
      </c>
      <c r="K431" s="164" t="s">
        <v>0</v>
      </c>
      <c r="L431" s="165">
        <v>451.96</v>
      </c>
    </row>
    <row r="432" spans="1:12" ht="24" x14ac:dyDescent="0.2">
      <c r="A432" s="593"/>
      <c r="B432" s="161" t="s">
        <v>29</v>
      </c>
      <c r="C432" s="162" t="s">
        <v>30</v>
      </c>
      <c r="D432" s="162" t="s">
        <v>1893</v>
      </c>
      <c r="E432" s="162" t="s">
        <v>1894</v>
      </c>
      <c r="F432" s="592"/>
      <c r="G432" s="592"/>
      <c r="H432" s="591" t="s">
        <v>1895</v>
      </c>
      <c r="I432" s="591"/>
      <c r="J432" s="589" t="s">
        <v>1891</v>
      </c>
      <c r="K432" s="589" t="s">
        <v>0</v>
      </c>
      <c r="L432" s="590">
        <v>400</v>
      </c>
    </row>
    <row r="433" spans="1:12" ht="24" x14ac:dyDescent="0.2">
      <c r="A433" s="593"/>
      <c r="B433" s="164" t="s">
        <v>5178</v>
      </c>
      <c r="C433" s="164" t="s">
        <v>3510</v>
      </c>
      <c r="D433" s="166">
        <v>43170</v>
      </c>
      <c r="E433" s="164" t="s">
        <v>3825</v>
      </c>
      <c r="F433" s="592"/>
      <c r="G433" s="592"/>
      <c r="H433" s="591"/>
      <c r="I433" s="591"/>
      <c r="J433" s="589"/>
      <c r="K433" s="589"/>
      <c r="L433" s="590"/>
    </row>
    <row r="434" spans="1:12" ht="24" x14ac:dyDescent="0.2">
      <c r="A434" s="593">
        <v>1083</v>
      </c>
      <c r="B434" s="161" t="s">
        <v>20</v>
      </c>
      <c r="C434" s="162" t="s">
        <v>21</v>
      </c>
      <c r="D434" s="162" t="s">
        <v>1884</v>
      </c>
      <c r="E434" s="162" t="s">
        <v>1885</v>
      </c>
      <c r="F434" s="594" t="s">
        <v>14</v>
      </c>
      <c r="G434" s="594"/>
      <c r="H434" s="592"/>
      <c r="I434" s="592"/>
      <c r="J434" s="592"/>
      <c r="K434" s="592"/>
      <c r="L434" s="592"/>
    </row>
    <row r="435" spans="1:12" x14ac:dyDescent="0.2">
      <c r="A435" s="593"/>
      <c r="B435" s="589" t="s">
        <v>5179</v>
      </c>
      <c r="C435" s="595" t="s">
        <v>5180</v>
      </c>
      <c r="D435" s="596">
        <v>43076</v>
      </c>
      <c r="E435" s="589" t="s">
        <v>2372</v>
      </c>
      <c r="F435" s="589" t="s">
        <v>2616</v>
      </c>
      <c r="G435" s="589"/>
      <c r="H435" s="591" t="s">
        <v>1890</v>
      </c>
      <c r="I435" s="591"/>
      <c r="J435" s="164" t="s">
        <v>1891</v>
      </c>
      <c r="K435" s="164" t="s">
        <v>0</v>
      </c>
      <c r="L435" s="165">
        <v>238.86</v>
      </c>
    </row>
    <row r="436" spans="1:12" x14ac:dyDescent="0.2">
      <c r="A436" s="593"/>
      <c r="B436" s="589"/>
      <c r="C436" s="595"/>
      <c r="D436" s="596"/>
      <c r="E436" s="589"/>
      <c r="F436" s="589"/>
      <c r="G436" s="589"/>
      <c r="H436" s="591" t="s">
        <v>1892</v>
      </c>
      <c r="I436" s="591"/>
      <c r="J436" s="164" t="s">
        <v>1891</v>
      </c>
      <c r="K436" s="164" t="s">
        <v>0</v>
      </c>
      <c r="L436" s="165">
        <v>282.39</v>
      </c>
    </row>
    <row r="437" spans="1:12" ht="24" x14ac:dyDescent="0.2">
      <c r="A437" s="593"/>
      <c r="B437" s="161" t="s">
        <v>29</v>
      </c>
      <c r="C437" s="162" t="s">
        <v>30</v>
      </c>
      <c r="D437" s="162" t="s">
        <v>1893</v>
      </c>
      <c r="E437" s="162" t="s">
        <v>1894</v>
      </c>
      <c r="F437" s="592"/>
      <c r="G437" s="592"/>
      <c r="H437" s="591" t="s">
        <v>1895</v>
      </c>
      <c r="I437" s="591"/>
      <c r="J437" s="589" t="s">
        <v>1891</v>
      </c>
      <c r="K437" s="589" t="s">
        <v>1891</v>
      </c>
      <c r="L437" s="590">
        <v>0</v>
      </c>
    </row>
    <row r="438" spans="1:12" ht="24" x14ac:dyDescent="0.2">
      <c r="A438" s="593"/>
      <c r="B438" s="164" t="s">
        <v>1695</v>
      </c>
      <c r="C438" s="164" t="s">
        <v>2616</v>
      </c>
      <c r="D438" s="166">
        <v>43077</v>
      </c>
      <c r="E438" s="164" t="s">
        <v>5181</v>
      </c>
      <c r="F438" s="592"/>
      <c r="G438" s="592"/>
      <c r="H438" s="591"/>
      <c r="I438" s="591"/>
      <c r="J438" s="589"/>
      <c r="K438" s="589"/>
      <c r="L438" s="590"/>
    </row>
    <row r="439" spans="1:12" ht="24" x14ac:dyDescent="0.2">
      <c r="A439" s="593">
        <v>1084</v>
      </c>
      <c r="B439" s="161" t="s">
        <v>20</v>
      </c>
      <c r="C439" s="162" t="s">
        <v>21</v>
      </c>
      <c r="D439" s="162" t="s">
        <v>1884</v>
      </c>
      <c r="E439" s="162" t="s">
        <v>1885</v>
      </c>
      <c r="F439" s="594" t="s">
        <v>14</v>
      </c>
      <c r="G439" s="594"/>
      <c r="H439" s="592"/>
      <c r="I439" s="592"/>
      <c r="J439" s="592"/>
      <c r="K439" s="592"/>
      <c r="L439" s="592"/>
    </row>
    <row r="440" spans="1:12" x14ac:dyDescent="0.2">
      <c r="A440" s="593"/>
      <c r="B440" s="589" t="s">
        <v>5179</v>
      </c>
      <c r="C440" s="589" t="s">
        <v>5182</v>
      </c>
      <c r="D440" s="596">
        <v>43151</v>
      </c>
      <c r="E440" s="589" t="s">
        <v>2712</v>
      </c>
      <c r="F440" s="589" t="s">
        <v>5183</v>
      </c>
      <c r="G440" s="589"/>
      <c r="H440" s="591" t="s">
        <v>1890</v>
      </c>
      <c r="I440" s="591"/>
      <c r="J440" s="164" t="s">
        <v>1891</v>
      </c>
      <c r="K440" s="164" t="s">
        <v>0</v>
      </c>
      <c r="L440" s="165">
        <v>591.35</v>
      </c>
    </row>
    <row r="441" spans="1:12" x14ac:dyDescent="0.2">
      <c r="A441" s="593"/>
      <c r="B441" s="589"/>
      <c r="C441" s="589"/>
      <c r="D441" s="596"/>
      <c r="E441" s="589"/>
      <c r="F441" s="589"/>
      <c r="G441" s="589"/>
      <c r="H441" s="591" t="s">
        <v>1892</v>
      </c>
      <c r="I441" s="591"/>
      <c r="J441" s="164" t="s">
        <v>1891</v>
      </c>
      <c r="K441" s="164" t="s">
        <v>0</v>
      </c>
      <c r="L441" s="165">
        <v>1294.54</v>
      </c>
    </row>
    <row r="442" spans="1:12" ht="24" x14ac:dyDescent="0.2">
      <c r="A442" s="593"/>
      <c r="B442" s="161" t="s">
        <v>29</v>
      </c>
      <c r="C442" s="162" t="s">
        <v>30</v>
      </c>
      <c r="D442" s="162" t="s">
        <v>1893</v>
      </c>
      <c r="E442" s="162" t="s">
        <v>1894</v>
      </c>
      <c r="F442" s="592"/>
      <c r="G442" s="592"/>
      <c r="H442" s="591" t="s">
        <v>1895</v>
      </c>
      <c r="I442" s="591"/>
      <c r="J442" s="589" t="s">
        <v>1891</v>
      </c>
      <c r="K442" s="589" t="s">
        <v>0</v>
      </c>
      <c r="L442" s="590">
        <v>110</v>
      </c>
    </row>
    <row r="443" spans="1:12" ht="24" x14ac:dyDescent="0.2">
      <c r="A443" s="593"/>
      <c r="B443" s="164" t="s">
        <v>1695</v>
      </c>
      <c r="C443" s="164" t="s">
        <v>5183</v>
      </c>
      <c r="D443" s="166">
        <v>43156</v>
      </c>
      <c r="E443" s="164" t="s">
        <v>4909</v>
      </c>
      <c r="F443" s="592"/>
      <c r="G443" s="592"/>
      <c r="H443" s="591"/>
      <c r="I443" s="591"/>
      <c r="J443" s="589"/>
      <c r="K443" s="589"/>
      <c r="L443" s="590"/>
    </row>
    <row r="444" spans="1:12" ht="24" x14ac:dyDescent="0.2">
      <c r="A444" s="593">
        <v>1085</v>
      </c>
      <c r="B444" s="161" t="s">
        <v>20</v>
      </c>
      <c r="C444" s="162" t="s">
        <v>21</v>
      </c>
      <c r="D444" s="162" t="s">
        <v>1884</v>
      </c>
      <c r="E444" s="162" t="s">
        <v>1885</v>
      </c>
      <c r="F444" s="594" t="s">
        <v>14</v>
      </c>
      <c r="G444" s="594"/>
      <c r="H444" s="592"/>
      <c r="I444" s="592"/>
      <c r="J444" s="592"/>
      <c r="K444" s="592"/>
      <c r="L444" s="592"/>
    </row>
    <row r="445" spans="1:12" x14ac:dyDescent="0.2">
      <c r="A445" s="593"/>
      <c r="B445" s="589" t="s">
        <v>5179</v>
      </c>
      <c r="C445" s="595" t="s">
        <v>5184</v>
      </c>
      <c r="D445" s="596">
        <v>43177</v>
      </c>
      <c r="E445" s="589" t="s">
        <v>2712</v>
      </c>
      <c r="F445" s="589" t="s">
        <v>5185</v>
      </c>
      <c r="G445" s="589"/>
      <c r="H445" s="591" t="s">
        <v>1890</v>
      </c>
      <c r="I445" s="591"/>
      <c r="J445" s="164" t="s">
        <v>1891</v>
      </c>
      <c r="K445" s="164" t="s">
        <v>0</v>
      </c>
      <c r="L445" s="165">
        <v>472</v>
      </c>
    </row>
    <row r="446" spans="1:12" x14ac:dyDescent="0.2">
      <c r="A446" s="593"/>
      <c r="B446" s="589"/>
      <c r="C446" s="595"/>
      <c r="D446" s="596"/>
      <c r="E446" s="589"/>
      <c r="F446" s="589"/>
      <c r="G446" s="589"/>
      <c r="H446" s="591" t="s">
        <v>1892</v>
      </c>
      <c r="I446" s="591"/>
      <c r="J446" s="164" t="s">
        <v>1891</v>
      </c>
      <c r="K446" s="164" t="s">
        <v>0</v>
      </c>
      <c r="L446" s="165">
        <v>2541.59</v>
      </c>
    </row>
    <row r="447" spans="1:12" ht="24" x14ac:dyDescent="0.2">
      <c r="A447" s="593"/>
      <c r="B447" s="161" t="s">
        <v>29</v>
      </c>
      <c r="C447" s="162" t="s">
        <v>30</v>
      </c>
      <c r="D447" s="162" t="s">
        <v>1893</v>
      </c>
      <c r="E447" s="162" t="s">
        <v>1894</v>
      </c>
      <c r="F447" s="592"/>
      <c r="G447" s="592"/>
      <c r="H447" s="591" t="s">
        <v>1895</v>
      </c>
      <c r="I447" s="591"/>
      <c r="J447" s="589" t="s">
        <v>1891</v>
      </c>
      <c r="K447" s="589" t="s">
        <v>1891</v>
      </c>
      <c r="L447" s="590">
        <v>0</v>
      </c>
    </row>
    <row r="448" spans="1:12" ht="24" x14ac:dyDescent="0.2">
      <c r="A448" s="593"/>
      <c r="B448" s="164" t="s">
        <v>1695</v>
      </c>
      <c r="C448" s="164" t="s">
        <v>5185</v>
      </c>
      <c r="D448" s="166">
        <v>43182</v>
      </c>
      <c r="E448" s="164" t="s">
        <v>4056</v>
      </c>
      <c r="F448" s="592"/>
      <c r="G448" s="592"/>
      <c r="H448" s="591"/>
      <c r="I448" s="591"/>
      <c r="J448" s="589"/>
      <c r="K448" s="589"/>
      <c r="L448" s="590"/>
    </row>
    <row r="449" spans="1:12" ht="24" x14ac:dyDescent="0.2">
      <c r="A449" s="593">
        <v>1086</v>
      </c>
      <c r="B449" s="161" t="s">
        <v>20</v>
      </c>
      <c r="C449" s="162" t="s">
        <v>21</v>
      </c>
      <c r="D449" s="162" t="s">
        <v>1884</v>
      </c>
      <c r="E449" s="162" t="s">
        <v>1885</v>
      </c>
      <c r="F449" s="594" t="s">
        <v>14</v>
      </c>
      <c r="G449" s="594"/>
      <c r="H449" s="592"/>
      <c r="I449" s="592"/>
      <c r="J449" s="592"/>
      <c r="K449" s="592"/>
      <c r="L449" s="592"/>
    </row>
    <row r="450" spans="1:12" x14ac:dyDescent="0.2">
      <c r="A450" s="593"/>
      <c r="B450" s="589" t="s">
        <v>5186</v>
      </c>
      <c r="C450" s="595" t="s">
        <v>5187</v>
      </c>
      <c r="D450" s="596">
        <v>43080</v>
      </c>
      <c r="E450" s="589" t="s">
        <v>2712</v>
      </c>
      <c r="F450" s="589" t="s">
        <v>2001</v>
      </c>
      <c r="G450" s="589"/>
      <c r="H450" s="591" t="s">
        <v>1890</v>
      </c>
      <c r="I450" s="591"/>
      <c r="J450" s="164" t="s">
        <v>1891</v>
      </c>
      <c r="K450" s="164" t="s">
        <v>0</v>
      </c>
      <c r="L450" s="165">
        <v>764.99</v>
      </c>
    </row>
    <row r="451" spans="1:12" x14ac:dyDescent="0.2">
      <c r="A451" s="593"/>
      <c r="B451" s="589"/>
      <c r="C451" s="595"/>
      <c r="D451" s="596"/>
      <c r="E451" s="589"/>
      <c r="F451" s="589"/>
      <c r="G451" s="589"/>
      <c r="H451" s="591" t="s">
        <v>1892</v>
      </c>
      <c r="I451" s="591"/>
      <c r="J451" s="589" t="s">
        <v>1891</v>
      </c>
      <c r="K451" s="589" t="s">
        <v>1891</v>
      </c>
      <c r="L451" s="590">
        <v>0</v>
      </c>
    </row>
    <row r="452" spans="1:12" x14ac:dyDescent="0.2">
      <c r="A452" s="593"/>
      <c r="B452" s="589"/>
      <c r="C452" s="595"/>
      <c r="D452" s="596"/>
      <c r="E452" s="589"/>
      <c r="F452" s="589"/>
      <c r="G452" s="589"/>
      <c r="H452" s="591"/>
      <c r="I452" s="591"/>
      <c r="J452" s="589"/>
      <c r="K452" s="589"/>
      <c r="L452" s="590"/>
    </row>
    <row r="453" spans="1:12" ht="24" x14ac:dyDescent="0.2">
      <c r="A453" s="593"/>
      <c r="B453" s="161" t="s">
        <v>29</v>
      </c>
      <c r="C453" s="162" t="s">
        <v>30</v>
      </c>
      <c r="D453" s="162" t="s">
        <v>1893</v>
      </c>
      <c r="E453" s="162" t="s">
        <v>1894</v>
      </c>
      <c r="F453" s="592"/>
      <c r="G453" s="592"/>
      <c r="H453" s="591" t="s">
        <v>1895</v>
      </c>
      <c r="I453" s="591"/>
      <c r="J453" s="589" t="s">
        <v>1891</v>
      </c>
      <c r="K453" s="589" t="s">
        <v>0</v>
      </c>
      <c r="L453" s="590">
        <v>250</v>
      </c>
    </row>
    <row r="454" spans="1:12" ht="24" x14ac:dyDescent="0.2">
      <c r="A454" s="593"/>
      <c r="B454" s="164" t="s">
        <v>2059</v>
      </c>
      <c r="C454" s="164" t="s">
        <v>2001</v>
      </c>
      <c r="D454" s="166">
        <v>43086</v>
      </c>
      <c r="E454" s="164" t="s">
        <v>5188</v>
      </c>
      <c r="F454" s="592"/>
      <c r="G454" s="592"/>
      <c r="H454" s="591"/>
      <c r="I454" s="591"/>
      <c r="J454" s="589"/>
      <c r="K454" s="589"/>
      <c r="L454" s="590"/>
    </row>
    <row r="455" spans="1:12" ht="24" x14ac:dyDescent="0.2">
      <c r="A455" s="593">
        <v>1087</v>
      </c>
      <c r="B455" s="161" t="s">
        <v>20</v>
      </c>
      <c r="C455" s="162" t="s">
        <v>21</v>
      </c>
      <c r="D455" s="162" t="s">
        <v>1884</v>
      </c>
      <c r="E455" s="162" t="s">
        <v>1885</v>
      </c>
      <c r="F455" s="594" t="s">
        <v>14</v>
      </c>
      <c r="G455" s="594"/>
      <c r="H455" s="592"/>
      <c r="I455" s="592"/>
      <c r="J455" s="592"/>
      <c r="K455" s="592"/>
      <c r="L455" s="592"/>
    </row>
    <row r="456" spans="1:12" x14ac:dyDescent="0.2">
      <c r="A456" s="593"/>
      <c r="B456" s="589" t="s">
        <v>5186</v>
      </c>
      <c r="C456" s="595" t="s">
        <v>5189</v>
      </c>
      <c r="D456" s="596">
        <v>43135</v>
      </c>
      <c r="E456" s="589" t="s">
        <v>2703</v>
      </c>
      <c r="F456" s="589" t="s">
        <v>3833</v>
      </c>
      <c r="G456" s="589"/>
      <c r="H456" s="591" t="s">
        <v>1890</v>
      </c>
      <c r="I456" s="591"/>
      <c r="J456" s="164" t="s">
        <v>1891</v>
      </c>
      <c r="K456" s="164" t="s">
        <v>1891</v>
      </c>
      <c r="L456" s="165">
        <v>0</v>
      </c>
    </row>
    <row r="457" spans="1:12" x14ac:dyDescent="0.2">
      <c r="A457" s="593"/>
      <c r="B457" s="589"/>
      <c r="C457" s="595"/>
      <c r="D457" s="596"/>
      <c r="E457" s="589"/>
      <c r="F457" s="589"/>
      <c r="G457" s="589"/>
      <c r="H457" s="591" t="s">
        <v>1892</v>
      </c>
      <c r="I457" s="591"/>
      <c r="J457" s="164" t="s">
        <v>1891</v>
      </c>
      <c r="K457" s="164" t="s">
        <v>1891</v>
      </c>
      <c r="L457" s="165">
        <v>0</v>
      </c>
    </row>
    <row r="458" spans="1:12" ht="24" x14ac:dyDescent="0.2">
      <c r="A458" s="593"/>
      <c r="B458" s="161" t="s">
        <v>29</v>
      </c>
      <c r="C458" s="162" t="s">
        <v>30</v>
      </c>
      <c r="D458" s="162" t="s">
        <v>1893</v>
      </c>
      <c r="E458" s="162" t="s">
        <v>1894</v>
      </c>
      <c r="F458" s="592"/>
      <c r="G458" s="592"/>
      <c r="H458" s="591" t="s">
        <v>1895</v>
      </c>
      <c r="I458" s="591"/>
      <c r="J458" s="589" t="s">
        <v>0</v>
      </c>
      <c r="K458" s="589" t="s">
        <v>1891</v>
      </c>
      <c r="L458" s="590">
        <v>1335</v>
      </c>
    </row>
    <row r="459" spans="1:12" ht="24" x14ac:dyDescent="0.2">
      <c r="A459" s="593"/>
      <c r="B459" s="164" t="s">
        <v>2059</v>
      </c>
      <c r="C459" s="164" t="s">
        <v>3833</v>
      </c>
      <c r="D459" s="166">
        <v>43140</v>
      </c>
      <c r="E459" s="164" t="s">
        <v>2791</v>
      </c>
      <c r="F459" s="592"/>
      <c r="G459" s="592"/>
      <c r="H459" s="591"/>
      <c r="I459" s="591"/>
      <c r="J459" s="589"/>
      <c r="K459" s="589"/>
      <c r="L459" s="590"/>
    </row>
    <row r="460" spans="1:12" ht="24" x14ac:dyDescent="0.2">
      <c r="A460" s="593">
        <v>1088</v>
      </c>
      <c r="B460" s="161" t="s">
        <v>20</v>
      </c>
      <c r="C460" s="162" t="s">
        <v>21</v>
      </c>
      <c r="D460" s="162" t="s">
        <v>1884</v>
      </c>
      <c r="E460" s="162" t="s">
        <v>1885</v>
      </c>
      <c r="F460" s="594" t="s">
        <v>14</v>
      </c>
      <c r="G460" s="594"/>
      <c r="H460" s="592"/>
      <c r="I460" s="592"/>
      <c r="J460" s="592"/>
      <c r="K460" s="592"/>
      <c r="L460" s="592"/>
    </row>
    <row r="461" spans="1:12" x14ac:dyDescent="0.2">
      <c r="A461" s="593"/>
      <c r="B461" s="589" t="s">
        <v>5190</v>
      </c>
      <c r="C461" s="595" t="s">
        <v>5191</v>
      </c>
      <c r="D461" s="596">
        <v>43040</v>
      </c>
      <c r="E461" s="589" t="s">
        <v>2372</v>
      </c>
      <c r="F461" s="589" t="s">
        <v>2741</v>
      </c>
      <c r="G461" s="589"/>
      <c r="H461" s="591" t="s">
        <v>1890</v>
      </c>
      <c r="I461" s="591"/>
      <c r="J461" s="164" t="s">
        <v>1891</v>
      </c>
      <c r="K461" s="164" t="s">
        <v>0</v>
      </c>
      <c r="L461" s="165">
        <v>149</v>
      </c>
    </row>
    <row r="462" spans="1:12" x14ac:dyDescent="0.2">
      <c r="A462" s="593"/>
      <c r="B462" s="589"/>
      <c r="C462" s="595"/>
      <c r="D462" s="596"/>
      <c r="E462" s="589"/>
      <c r="F462" s="589"/>
      <c r="G462" s="589"/>
      <c r="H462" s="591" t="s">
        <v>1892</v>
      </c>
      <c r="I462" s="591"/>
      <c r="J462" s="164" t="s">
        <v>1891</v>
      </c>
      <c r="K462" s="164" t="s">
        <v>0</v>
      </c>
      <c r="L462" s="165">
        <v>394.4</v>
      </c>
    </row>
    <row r="463" spans="1:12" ht="24" x14ac:dyDescent="0.2">
      <c r="A463" s="593"/>
      <c r="B463" s="161" t="s">
        <v>29</v>
      </c>
      <c r="C463" s="162" t="s">
        <v>30</v>
      </c>
      <c r="D463" s="162" t="s">
        <v>1893</v>
      </c>
      <c r="E463" s="162" t="s">
        <v>1894</v>
      </c>
      <c r="F463" s="592"/>
      <c r="G463" s="592"/>
      <c r="H463" s="591" t="s">
        <v>1895</v>
      </c>
      <c r="I463" s="591"/>
      <c r="J463" s="589" t="s">
        <v>1891</v>
      </c>
      <c r="K463" s="589" t="s">
        <v>1891</v>
      </c>
      <c r="L463" s="590">
        <v>0</v>
      </c>
    </row>
    <row r="464" spans="1:12" ht="36" x14ac:dyDescent="0.2">
      <c r="A464" s="593"/>
      <c r="B464" s="164" t="s">
        <v>1651</v>
      </c>
      <c r="C464" s="164" t="s">
        <v>2741</v>
      </c>
      <c r="D464" s="166">
        <v>43041</v>
      </c>
      <c r="E464" s="164" t="s">
        <v>4221</v>
      </c>
      <c r="F464" s="592"/>
      <c r="G464" s="592"/>
      <c r="H464" s="591"/>
      <c r="I464" s="591"/>
      <c r="J464" s="589"/>
      <c r="K464" s="589"/>
      <c r="L464" s="590"/>
    </row>
    <row r="465" spans="1:12" ht="24" x14ac:dyDescent="0.2">
      <c r="A465" s="593">
        <v>1089</v>
      </c>
      <c r="B465" s="161" t="s">
        <v>20</v>
      </c>
      <c r="C465" s="162" t="s">
        <v>21</v>
      </c>
      <c r="D465" s="162" t="s">
        <v>1884</v>
      </c>
      <c r="E465" s="162" t="s">
        <v>1885</v>
      </c>
      <c r="F465" s="594" t="s">
        <v>14</v>
      </c>
      <c r="G465" s="594"/>
      <c r="H465" s="592"/>
      <c r="I465" s="592"/>
      <c r="J465" s="592"/>
      <c r="K465" s="592"/>
      <c r="L465" s="592"/>
    </row>
    <row r="466" spans="1:12" x14ac:dyDescent="0.2">
      <c r="A466" s="593"/>
      <c r="B466" s="589" t="s">
        <v>5190</v>
      </c>
      <c r="C466" s="595" t="s">
        <v>5192</v>
      </c>
      <c r="D466" s="596">
        <v>43067</v>
      </c>
      <c r="E466" s="589" t="s">
        <v>2460</v>
      </c>
      <c r="F466" s="589" t="s">
        <v>5193</v>
      </c>
      <c r="G466" s="589"/>
      <c r="H466" s="591" t="s">
        <v>1890</v>
      </c>
      <c r="I466" s="591"/>
      <c r="J466" s="164" t="s">
        <v>1891</v>
      </c>
      <c r="K466" s="164" t="s">
        <v>0</v>
      </c>
      <c r="L466" s="165">
        <v>300</v>
      </c>
    </row>
    <row r="467" spans="1:12" x14ac:dyDescent="0.2">
      <c r="A467" s="593"/>
      <c r="B467" s="589"/>
      <c r="C467" s="595"/>
      <c r="D467" s="596"/>
      <c r="E467" s="589"/>
      <c r="F467" s="589"/>
      <c r="G467" s="589"/>
      <c r="H467" s="591" t="s">
        <v>1892</v>
      </c>
      <c r="I467" s="591"/>
      <c r="J467" s="164" t="s">
        <v>1891</v>
      </c>
      <c r="K467" s="164" t="s">
        <v>0</v>
      </c>
      <c r="L467" s="165">
        <v>1500</v>
      </c>
    </row>
    <row r="468" spans="1:12" ht="24" x14ac:dyDescent="0.2">
      <c r="A468" s="593"/>
      <c r="B468" s="161" t="s">
        <v>29</v>
      </c>
      <c r="C468" s="162" t="s">
        <v>30</v>
      </c>
      <c r="D468" s="162" t="s">
        <v>1893</v>
      </c>
      <c r="E468" s="162" t="s">
        <v>1894</v>
      </c>
      <c r="F468" s="592"/>
      <c r="G468" s="592"/>
      <c r="H468" s="591" t="s">
        <v>1895</v>
      </c>
      <c r="I468" s="591"/>
      <c r="J468" s="589" t="s">
        <v>1891</v>
      </c>
      <c r="K468" s="589" t="s">
        <v>1891</v>
      </c>
      <c r="L468" s="590">
        <v>0</v>
      </c>
    </row>
    <row r="469" spans="1:12" ht="36" x14ac:dyDescent="0.2">
      <c r="A469" s="593"/>
      <c r="B469" s="164" t="s">
        <v>1651</v>
      </c>
      <c r="C469" s="164" t="s">
        <v>5193</v>
      </c>
      <c r="D469" s="166">
        <v>43069</v>
      </c>
      <c r="E469" s="164" t="s">
        <v>5194</v>
      </c>
      <c r="F469" s="592"/>
      <c r="G469" s="592"/>
      <c r="H469" s="591"/>
      <c r="I469" s="591"/>
      <c r="J469" s="589"/>
      <c r="K469" s="589"/>
      <c r="L469" s="590"/>
    </row>
    <row r="470" spans="1:12" ht="24" x14ac:dyDescent="0.2">
      <c r="A470" s="593">
        <v>1090</v>
      </c>
      <c r="B470" s="161" t="s">
        <v>20</v>
      </c>
      <c r="C470" s="162" t="s">
        <v>21</v>
      </c>
      <c r="D470" s="162" t="s">
        <v>1884</v>
      </c>
      <c r="E470" s="162" t="s">
        <v>1885</v>
      </c>
      <c r="F470" s="594" t="s">
        <v>14</v>
      </c>
      <c r="G470" s="594"/>
      <c r="H470" s="592"/>
      <c r="I470" s="592"/>
      <c r="J470" s="592"/>
      <c r="K470" s="592"/>
      <c r="L470" s="592"/>
    </row>
    <row r="471" spans="1:12" x14ac:dyDescent="0.2">
      <c r="A471" s="593"/>
      <c r="B471" s="589" t="s">
        <v>5190</v>
      </c>
      <c r="C471" s="595" t="s">
        <v>5195</v>
      </c>
      <c r="D471" s="596">
        <v>43083</v>
      </c>
      <c r="E471" s="589" t="s">
        <v>1996</v>
      </c>
      <c r="F471" s="589" t="s">
        <v>3701</v>
      </c>
      <c r="G471" s="589"/>
      <c r="H471" s="591" t="s">
        <v>1890</v>
      </c>
      <c r="I471" s="591"/>
      <c r="J471" s="164" t="s">
        <v>1891</v>
      </c>
      <c r="K471" s="164" t="s">
        <v>0</v>
      </c>
      <c r="L471" s="165">
        <v>367.58</v>
      </c>
    </row>
    <row r="472" spans="1:12" x14ac:dyDescent="0.2">
      <c r="A472" s="593"/>
      <c r="B472" s="589"/>
      <c r="C472" s="595"/>
      <c r="D472" s="596"/>
      <c r="E472" s="589"/>
      <c r="F472" s="589"/>
      <c r="G472" s="589"/>
      <c r="H472" s="591" t="s">
        <v>1892</v>
      </c>
      <c r="I472" s="591"/>
      <c r="J472" s="164" t="s">
        <v>1891</v>
      </c>
      <c r="K472" s="164" t="s">
        <v>0</v>
      </c>
      <c r="L472" s="165">
        <v>400</v>
      </c>
    </row>
    <row r="473" spans="1:12" ht="24" x14ac:dyDescent="0.2">
      <c r="A473" s="593"/>
      <c r="B473" s="161" t="s">
        <v>29</v>
      </c>
      <c r="C473" s="162" t="s">
        <v>30</v>
      </c>
      <c r="D473" s="162" t="s">
        <v>1893</v>
      </c>
      <c r="E473" s="162" t="s">
        <v>1894</v>
      </c>
      <c r="F473" s="592"/>
      <c r="G473" s="592"/>
      <c r="H473" s="591" t="s">
        <v>1895</v>
      </c>
      <c r="I473" s="591"/>
      <c r="J473" s="589" t="s">
        <v>1891</v>
      </c>
      <c r="K473" s="589" t="s">
        <v>1891</v>
      </c>
      <c r="L473" s="590">
        <v>0</v>
      </c>
    </row>
    <row r="474" spans="1:12" ht="36" x14ac:dyDescent="0.2">
      <c r="A474" s="593"/>
      <c r="B474" s="164" t="s">
        <v>1651</v>
      </c>
      <c r="C474" s="164" t="s">
        <v>3701</v>
      </c>
      <c r="D474" s="166">
        <v>43084</v>
      </c>
      <c r="E474" s="164" t="s">
        <v>4936</v>
      </c>
      <c r="F474" s="592"/>
      <c r="G474" s="592"/>
      <c r="H474" s="591"/>
      <c r="I474" s="591"/>
      <c r="J474" s="589"/>
      <c r="K474" s="589"/>
      <c r="L474" s="590"/>
    </row>
    <row r="475" spans="1:12" ht="24" x14ac:dyDescent="0.2">
      <c r="A475" s="593">
        <v>1091</v>
      </c>
      <c r="B475" s="161" t="s">
        <v>20</v>
      </c>
      <c r="C475" s="162" t="s">
        <v>21</v>
      </c>
      <c r="D475" s="162" t="s">
        <v>1884</v>
      </c>
      <c r="E475" s="162" t="s">
        <v>1885</v>
      </c>
      <c r="F475" s="594" t="s">
        <v>14</v>
      </c>
      <c r="G475" s="594"/>
      <c r="H475" s="592"/>
      <c r="I475" s="592"/>
      <c r="J475" s="592"/>
      <c r="K475" s="592"/>
      <c r="L475" s="592"/>
    </row>
    <row r="476" spans="1:12" x14ac:dyDescent="0.2">
      <c r="A476" s="593"/>
      <c r="B476" s="589" t="s">
        <v>5190</v>
      </c>
      <c r="C476" s="595" t="s">
        <v>5196</v>
      </c>
      <c r="D476" s="596">
        <v>43159</v>
      </c>
      <c r="E476" s="589" t="s">
        <v>5197</v>
      </c>
      <c r="F476" s="589" t="s">
        <v>5198</v>
      </c>
      <c r="G476" s="589"/>
      <c r="H476" s="591" t="s">
        <v>1890</v>
      </c>
      <c r="I476" s="591"/>
      <c r="J476" s="164" t="s">
        <v>1891</v>
      </c>
      <c r="K476" s="164" t="s">
        <v>1891</v>
      </c>
      <c r="L476" s="165">
        <v>0</v>
      </c>
    </row>
    <row r="477" spans="1:12" x14ac:dyDescent="0.2">
      <c r="A477" s="593"/>
      <c r="B477" s="589"/>
      <c r="C477" s="595"/>
      <c r="D477" s="596"/>
      <c r="E477" s="589"/>
      <c r="F477" s="589"/>
      <c r="G477" s="589"/>
      <c r="H477" s="591" t="s">
        <v>1892</v>
      </c>
      <c r="I477" s="591"/>
      <c r="J477" s="164" t="s">
        <v>1891</v>
      </c>
      <c r="K477" s="164" t="s">
        <v>0</v>
      </c>
      <c r="L477" s="165">
        <v>332.6</v>
      </c>
    </row>
    <row r="478" spans="1:12" ht="24" x14ac:dyDescent="0.2">
      <c r="A478" s="593"/>
      <c r="B478" s="161" t="s">
        <v>29</v>
      </c>
      <c r="C478" s="162" t="s">
        <v>30</v>
      </c>
      <c r="D478" s="162" t="s">
        <v>1893</v>
      </c>
      <c r="E478" s="162" t="s">
        <v>1894</v>
      </c>
      <c r="F478" s="592"/>
      <c r="G478" s="592"/>
      <c r="H478" s="591" t="s">
        <v>1895</v>
      </c>
      <c r="I478" s="591"/>
      <c r="J478" s="589" t="s">
        <v>1891</v>
      </c>
      <c r="K478" s="589" t="s">
        <v>0</v>
      </c>
      <c r="L478" s="590">
        <v>100</v>
      </c>
    </row>
    <row r="479" spans="1:12" ht="36" x14ac:dyDescent="0.2">
      <c r="A479" s="593"/>
      <c r="B479" s="164" t="s">
        <v>1651</v>
      </c>
      <c r="C479" s="164" t="s">
        <v>5198</v>
      </c>
      <c r="D479" s="166">
        <v>43159</v>
      </c>
      <c r="E479" s="164" t="s">
        <v>5199</v>
      </c>
      <c r="F479" s="592"/>
      <c r="G479" s="592"/>
      <c r="H479" s="591"/>
      <c r="I479" s="591"/>
      <c r="J479" s="589"/>
      <c r="K479" s="589"/>
      <c r="L479" s="590"/>
    </row>
    <row r="480" spans="1:12" ht="24" x14ac:dyDescent="0.2">
      <c r="A480" s="593">
        <v>1092</v>
      </c>
      <c r="B480" s="161" t="s">
        <v>20</v>
      </c>
      <c r="C480" s="162" t="s">
        <v>21</v>
      </c>
      <c r="D480" s="162" t="s">
        <v>1884</v>
      </c>
      <c r="E480" s="162" t="s">
        <v>1885</v>
      </c>
      <c r="F480" s="594" t="s">
        <v>14</v>
      </c>
      <c r="G480" s="594"/>
      <c r="H480" s="592"/>
      <c r="I480" s="592"/>
      <c r="J480" s="592"/>
      <c r="K480" s="592"/>
      <c r="L480" s="592"/>
    </row>
    <row r="481" spans="1:12" x14ac:dyDescent="0.2">
      <c r="A481" s="593"/>
      <c r="B481" s="589" t="s">
        <v>5190</v>
      </c>
      <c r="C481" s="595" t="s">
        <v>5200</v>
      </c>
      <c r="D481" s="596">
        <v>43177</v>
      </c>
      <c r="E481" s="589" t="s">
        <v>5201</v>
      </c>
      <c r="F481" s="589" t="s">
        <v>5202</v>
      </c>
      <c r="G481" s="589"/>
      <c r="H481" s="591" t="s">
        <v>1890</v>
      </c>
      <c r="I481" s="591"/>
      <c r="J481" s="164" t="s">
        <v>1891</v>
      </c>
      <c r="K481" s="164" t="s">
        <v>0</v>
      </c>
      <c r="L481" s="165">
        <v>135.94</v>
      </c>
    </row>
    <row r="482" spans="1:12" x14ac:dyDescent="0.2">
      <c r="A482" s="593"/>
      <c r="B482" s="589"/>
      <c r="C482" s="595"/>
      <c r="D482" s="596"/>
      <c r="E482" s="589"/>
      <c r="F482" s="589"/>
      <c r="G482" s="589"/>
      <c r="H482" s="591" t="s">
        <v>1892</v>
      </c>
      <c r="I482" s="591"/>
      <c r="J482" s="164" t="s">
        <v>1891</v>
      </c>
      <c r="K482" s="164" t="s">
        <v>0</v>
      </c>
      <c r="L482" s="165">
        <v>3350.45</v>
      </c>
    </row>
    <row r="483" spans="1:12" ht="24" x14ac:dyDescent="0.2">
      <c r="A483" s="593"/>
      <c r="B483" s="161" t="s">
        <v>29</v>
      </c>
      <c r="C483" s="162" t="s">
        <v>30</v>
      </c>
      <c r="D483" s="162" t="s">
        <v>1893</v>
      </c>
      <c r="E483" s="162" t="s">
        <v>1894</v>
      </c>
      <c r="F483" s="592"/>
      <c r="G483" s="592"/>
      <c r="H483" s="591" t="s">
        <v>1895</v>
      </c>
      <c r="I483" s="591"/>
      <c r="J483" s="589" t="s">
        <v>1891</v>
      </c>
      <c r="K483" s="589" t="s">
        <v>1891</v>
      </c>
      <c r="L483" s="590">
        <v>0</v>
      </c>
    </row>
    <row r="484" spans="1:12" ht="36" x14ac:dyDescent="0.2">
      <c r="A484" s="593"/>
      <c r="B484" s="164" t="s">
        <v>1651</v>
      </c>
      <c r="C484" s="164" t="s">
        <v>5202</v>
      </c>
      <c r="D484" s="166">
        <v>43179</v>
      </c>
      <c r="E484" s="164" t="s">
        <v>3720</v>
      </c>
      <c r="F484" s="592"/>
      <c r="G484" s="592"/>
      <c r="H484" s="591"/>
      <c r="I484" s="591"/>
      <c r="J484" s="589"/>
      <c r="K484" s="589"/>
      <c r="L484" s="590"/>
    </row>
    <row r="485" spans="1:12" ht="24" x14ac:dyDescent="0.2">
      <c r="A485" s="593">
        <v>1093</v>
      </c>
      <c r="B485" s="161" t="s">
        <v>20</v>
      </c>
      <c r="C485" s="162" t="s">
        <v>21</v>
      </c>
      <c r="D485" s="162" t="s">
        <v>1884</v>
      </c>
      <c r="E485" s="162" t="s">
        <v>1885</v>
      </c>
      <c r="F485" s="594" t="s">
        <v>14</v>
      </c>
      <c r="G485" s="594"/>
      <c r="H485" s="592"/>
      <c r="I485" s="592"/>
      <c r="J485" s="592"/>
      <c r="K485" s="592"/>
      <c r="L485" s="592"/>
    </row>
    <row r="486" spans="1:12" x14ac:dyDescent="0.2">
      <c r="A486" s="593"/>
      <c r="B486" s="589" t="s">
        <v>5203</v>
      </c>
      <c r="C486" s="595" t="s">
        <v>5204</v>
      </c>
      <c r="D486" s="596">
        <v>43149</v>
      </c>
      <c r="E486" s="589" t="s">
        <v>1899</v>
      </c>
      <c r="F486" s="589" t="s">
        <v>5205</v>
      </c>
      <c r="G486" s="589"/>
      <c r="H486" s="591" t="s">
        <v>1890</v>
      </c>
      <c r="I486" s="591"/>
      <c r="J486" s="164" t="s">
        <v>1891</v>
      </c>
      <c r="K486" s="164" t="s">
        <v>0</v>
      </c>
      <c r="L486" s="165">
        <v>584.72</v>
      </c>
    </row>
    <row r="487" spans="1:12" x14ac:dyDescent="0.2">
      <c r="A487" s="593"/>
      <c r="B487" s="589"/>
      <c r="C487" s="595"/>
      <c r="D487" s="596"/>
      <c r="E487" s="589"/>
      <c r="F487" s="589"/>
      <c r="G487" s="589"/>
      <c r="H487" s="591" t="s">
        <v>1892</v>
      </c>
      <c r="I487" s="591"/>
      <c r="J487" s="589" t="s">
        <v>1891</v>
      </c>
      <c r="K487" s="589" t="s">
        <v>0</v>
      </c>
      <c r="L487" s="590">
        <v>451.98</v>
      </c>
    </row>
    <row r="488" spans="1:12" x14ac:dyDescent="0.2">
      <c r="A488" s="593"/>
      <c r="B488" s="589"/>
      <c r="C488" s="595"/>
      <c r="D488" s="596"/>
      <c r="E488" s="589"/>
      <c r="F488" s="589"/>
      <c r="G488" s="589"/>
      <c r="H488" s="591"/>
      <c r="I488" s="591"/>
      <c r="J488" s="589"/>
      <c r="K488" s="589"/>
      <c r="L488" s="590"/>
    </row>
    <row r="489" spans="1:12" ht="24" x14ac:dyDescent="0.2">
      <c r="A489" s="593"/>
      <c r="B489" s="161" t="s">
        <v>29</v>
      </c>
      <c r="C489" s="162" t="s">
        <v>30</v>
      </c>
      <c r="D489" s="162" t="s">
        <v>1893</v>
      </c>
      <c r="E489" s="162" t="s">
        <v>1894</v>
      </c>
      <c r="F489" s="592"/>
      <c r="G489" s="592"/>
      <c r="H489" s="591" t="s">
        <v>1895</v>
      </c>
      <c r="I489" s="591"/>
      <c r="J489" s="589" t="s">
        <v>1891</v>
      </c>
      <c r="K489" s="589" t="s">
        <v>0</v>
      </c>
      <c r="L489" s="590">
        <v>145.01</v>
      </c>
    </row>
    <row r="490" spans="1:12" ht="24" x14ac:dyDescent="0.2">
      <c r="A490" s="593"/>
      <c r="B490" s="164" t="s">
        <v>1896</v>
      </c>
      <c r="C490" s="164" t="s">
        <v>5205</v>
      </c>
      <c r="D490" s="166">
        <v>43155</v>
      </c>
      <c r="E490" s="164" t="s">
        <v>3885</v>
      </c>
      <c r="F490" s="592"/>
      <c r="G490" s="592"/>
      <c r="H490" s="591"/>
      <c r="I490" s="591"/>
      <c r="J490" s="589"/>
      <c r="K490" s="589"/>
      <c r="L490" s="590"/>
    </row>
    <row r="491" spans="1:12" ht="24" x14ac:dyDescent="0.2">
      <c r="A491" s="593">
        <v>1094</v>
      </c>
      <c r="B491" s="161" t="s">
        <v>20</v>
      </c>
      <c r="C491" s="162" t="s">
        <v>21</v>
      </c>
      <c r="D491" s="162" t="s">
        <v>1884</v>
      </c>
      <c r="E491" s="162" t="s">
        <v>1885</v>
      </c>
      <c r="F491" s="594" t="s">
        <v>14</v>
      </c>
      <c r="G491" s="594"/>
      <c r="H491" s="592"/>
      <c r="I491" s="592"/>
      <c r="J491" s="592"/>
      <c r="K491" s="592"/>
      <c r="L491" s="592"/>
    </row>
    <row r="492" spans="1:12" x14ac:dyDescent="0.2">
      <c r="A492" s="593"/>
      <c r="B492" s="589" t="s">
        <v>5203</v>
      </c>
      <c r="C492" s="595" t="s">
        <v>5206</v>
      </c>
      <c r="D492" s="596">
        <v>43172</v>
      </c>
      <c r="E492" s="589" t="s">
        <v>2454</v>
      </c>
      <c r="F492" s="589" t="s">
        <v>2368</v>
      </c>
      <c r="G492" s="589"/>
      <c r="H492" s="591" t="s">
        <v>1890</v>
      </c>
      <c r="I492" s="591"/>
      <c r="J492" s="164" t="s">
        <v>1891</v>
      </c>
      <c r="K492" s="164" t="s">
        <v>0</v>
      </c>
      <c r="L492" s="165">
        <v>742.62</v>
      </c>
    </row>
    <row r="493" spans="1:12" x14ac:dyDescent="0.2">
      <c r="A493" s="593"/>
      <c r="B493" s="589"/>
      <c r="C493" s="595"/>
      <c r="D493" s="596"/>
      <c r="E493" s="589"/>
      <c r="F493" s="589"/>
      <c r="G493" s="589"/>
      <c r="H493" s="591" t="s">
        <v>1892</v>
      </c>
      <c r="I493" s="591"/>
      <c r="J493" s="589" t="s">
        <v>1891</v>
      </c>
      <c r="K493" s="589" t="s">
        <v>0</v>
      </c>
      <c r="L493" s="590">
        <v>439.5</v>
      </c>
    </row>
    <row r="494" spans="1:12" x14ac:dyDescent="0.2">
      <c r="A494" s="593"/>
      <c r="B494" s="589"/>
      <c r="C494" s="595"/>
      <c r="D494" s="596"/>
      <c r="E494" s="589"/>
      <c r="F494" s="589"/>
      <c r="G494" s="589"/>
      <c r="H494" s="591"/>
      <c r="I494" s="591"/>
      <c r="J494" s="589"/>
      <c r="K494" s="589"/>
      <c r="L494" s="590"/>
    </row>
    <row r="495" spans="1:12" ht="24" x14ac:dyDescent="0.2">
      <c r="A495" s="593"/>
      <c r="B495" s="161" t="s">
        <v>29</v>
      </c>
      <c r="C495" s="162" t="s">
        <v>30</v>
      </c>
      <c r="D495" s="162" t="s">
        <v>1893</v>
      </c>
      <c r="E495" s="162" t="s">
        <v>1894</v>
      </c>
      <c r="F495" s="592"/>
      <c r="G495" s="592"/>
      <c r="H495" s="591" t="s">
        <v>1895</v>
      </c>
      <c r="I495" s="591"/>
      <c r="J495" s="589" t="s">
        <v>1891</v>
      </c>
      <c r="K495" s="589" t="s">
        <v>0</v>
      </c>
      <c r="L495" s="590">
        <v>260</v>
      </c>
    </row>
    <row r="496" spans="1:12" ht="24" x14ac:dyDescent="0.2">
      <c r="A496" s="593"/>
      <c r="B496" s="164" t="s">
        <v>1896</v>
      </c>
      <c r="C496" s="164" t="s">
        <v>2368</v>
      </c>
      <c r="D496" s="166">
        <v>43174</v>
      </c>
      <c r="E496" s="164" t="s">
        <v>2894</v>
      </c>
      <c r="F496" s="592"/>
      <c r="G496" s="592"/>
      <c r="H496" s="591"/>
      <c r="I496" s="591"/>
      <c r="J496" s="589"/>
      <c r="K496" s="589"/>
      <c r="L496" s="590"/>
    </row>
    <row r="497" spans="1:12" ht="24" x14ac:dyDescent="0.2">
      <c r="A497" s="593">
        <v>1095</v>
      </c>
      <c r="B497" s="161" t="s">
        <v>20</v>
      </c>
      <c r="C497" s="162" t="s">
        <v>21</v>
      </c>
      <c r="D497" s="162" t="s">
        <v>1884</v>
      </c>
      <c r="E497" s="162" t="s">
        <v>1885</v>
      </c>
      <c r="F497" s="594" t="s">
        <v>14</v>
      </c>
      <c r="G497" s="594"/>
      <c r="H497" s="592"/>
      <c r="I497" s="592"/>
      <c r="J497" s="592"/>
      <c r="K497" s="592"/>
      <c r="L497" s="592"/>
    </row>
    <row r="498" spans="1:12" x14ac:dyDescent="0.2">
      <c r="A498" s="593"/>
      <c r="B498" s="589" t="s">
        <v>5203</v>
      </c>
      <c r="C498" s="595" t="s">
        <v>5207</v>
      </c>
      <c r="D498" s="596">
        <v>43185</v>
      </c>
      <c r="E498" s="589" t="s">
        <v>1996</v>
      </c>
      <c r="F498" s="589" t="s">
        <v>3701</v>
      </c>
      <c r="G498" s="589"/>
      <c r="H498" s="591" t="s">
        <v>1890</v>
      </c>
      <c r="I498" s="591"/>
      <c r="J498" s="164" t="s">
        <v>1891</v>
      </c>
      <c r="K498" s="164" t="s">
        <v>0</v>
      </c>
      <c r="L498" s="165">
        <v>412</v>
      </c>
    </row>
    <row r="499" spans="1:12" x14ac:dyDescent="0.2">
      <c r="A499" s="593"/>
      <c r="B499" s="589"/>
      <c r="C499" s="595"/>
      <c r="D499" s="596"/>
      <c r="E499" s="589"/>
      <c r="F499" s="589"/>
      <c r="G499" s="589"/>
      <c r="H499" s="591" t="s">
        <v>1892</v>
      </c>
      <c r="I499" s="591"/>
      <c r="J499" s="589" t="s">
        <v>1891</v>
      </c>
      <c r="K499" s="589" t="s">
        <v>0</v>
      </c>
      <c r="L499" s="590">
        <v>297.60000000000002</v>
      </c>
    </row>
    <row r="500" spans="1:12" x14ac:dyDescent="0.2">
      <c r="A500" s="593"/>
      <c r="B500" s="589"/>
      <c r="C500" s="595"/>
      <c r="D500" s="596"/>
      <c r="E500" s="589"/>
      <c r="F500" s="589"/>
      <c r="G500" s="589"/>
      <c r="H500" s="591"/>
      <c r="I500" s="591"/>
      <c r="J500" s="589"/>
      <c r="K500" s="589"/>
      <c r="L500" s="590"/>
    </row>
    <row r="501" spans="1:12" ht="24" x14ac:dyDescent="0.2">
      <c r="A501" s="593"/>
      <c r="B501" s="161" t="s">
        <v>29</v>
      </c>
      <c r="C501" s="162" t="s">
        <v>30</v>
      </c>
      <c r="D501" s="162" t="s">
        <v>1893</v>
      </c>
      <c r="E501" s="162" t="s">
        <v>1894</v>
      </c>
      <c r="F501" s="592"/>
      <c r="G501" s="592"/>
      <c r="H501" s="591" t="s">
        <v>1895</v>
      </c>
      <c r="I501" s="591"/>
      <c r="J501" s="589" t="s">
        <v>1891</v>
      </c>
      <c r="K501" s="589" t="s">
        <v>0</v>
      </c>
      <c r="L501" s="590">
        <v>25</v>
      </c>
    </row>
    <row r="502" spans="1:12" ht="24" x14ac:dyDescent="0.2">
      <c r="A502" s="593"/>
      <c r="B502" s="164" t="s">
        <v>1896</v>
      </c>
      <c r="C502" s="164" t="s">
        <v>3701</v>
      </c>
      <c r="D502" s="166">
        <v>43190</v>
      </c>
      <c r="E502" s="164" t="s">
        <v>5208</v>
      </c>
      <c r="F502" s="592"/>
      <c r="G502" s="592"/>
      <c r="H502" s="591"/>
      <c r="I502" s="591"/>
      <c r="J502" s="589"/>
      <c r="K502" s="589"/>
      <c r="L502" s="590"/>
    </row>
    <row r="503" spans="1:12" ht="24" x14ac:dyDescent="0.2">
      <c r="A503" s="593">
        <v>1096</v>
      </c>
      <c r="B503" s="161" t="s">
        <v>20</v>
      </c>
      <c r="C503" s="162" t="s">
        <v>21</v>
      </c>
      <c r="D503" s="162" t="s">
        <v>1884</v>
      </c>
      <c r="E503" s="162" t="s">
        <v>1885</v>
      </c>
      <c r="F503" s="594" t="s">
        <v>14</v>
      </c>
      <c r="G503" s="594"/>
      <c r="H503" s="592"/>
      <c r="I503" s="592"/>
      <c r="J503" s="592"/>
      <c r="K503" s="592"/>
      <c r="L503" s="592"/>
    </row>
    <row r="504" spans="1:12" x14ac:dyDescent="0.2">
      <c r="A504" s="593"/>
      <c r="B504" s="589" t="s">
        <v>5209</v>
      </c>
      <c r="C504" s="595" t="s">
        <v>5210</v>
      </c>
      <c r="D504" s="596">
        <v>43072</v>
      </c>
      <c r="E504" s="589" t="s">
        <v>3090</v>
      </c>
      <c r="F504" s="589" t="s">
        <v>5211</v>
      </c>
      <c r="G504" s="589"/>
      <c r="H504" s="591" t="s">
        <v>1890</v>
      </c>
      <c r="I504" s="591"/>
      <c r="J504" s="164" t="s">
        <v>1891</v>
      </c>
      <c r="K504" s="164" t="s">
        <v>0</v>
      </c>
      <c r="L504" s="165">
        <v>129</v>
      </c>
    </row>
    <row r="505" spans="1:12" x14ac:dyDescent="0.2">
      <c r="A505" s="593"/>
      <c r="B505" s="589"/>
      <c r="C505" s="595"/>
      <c r="D505" s="596"/>
      <c r="E505" s="589"/>
      <c r="F505" s="589"/>
      <c r="G505" s="589"/>
      <c r="H505" s="591" t="s">
        <v>1892</v>
      </c>
      <c r="I505" s="591"/>
      <c r="J505" s="164" t="s">
        <v>1891</v>
      </c>
      <c r="K505" s="164" t="s">
        <v>0</v>
      </c>
      <c r="L505" s="165">
        <v>191.96</v>
      </c>
    </row>
    <row r="506" spans="1:12" ht="24" x14ac:dyDescent="0.2">
      <c r="A506" s="593"/>
      <c r="B506" s="161" t="s">
        <v>29</v>
      </c>
      <c r="C506" s="162" t="s">
        <v>30</v>
      </c>
      <c r="D506" s="162" t="s">
        <v>1893</v>
      </c>
      <c r="E506" s="162" t="s">
        <v>1894</v>
      </c>
      <c r="F506" s="592"/>
      <c r="G506" s="592"/>
      <c r="H506" s="591" t="s">
        <v>1895</v>
      </c>
      <c r="I506" s="591"/>
      <c r="J506" s="589" t="s">
        <v>1891</v>
      </c>
      <c r="K506" s="589" t="s">
        <v>1891</v>
      </c>
      <c r="L506" s="590">
        <v>0</v>
      </c>
    </row>
    <row r="507" spans="1:12" ht="24" x14ac:dyDescent="0.2">
      <c r="A507" s="593"/>
      <c r="B507" s="164" t="s">
        <v>1896</v>
      </c>
      <c r="C507" s="164" t="s">
        <v>5211</v>
      </c>
      <c r="D507" s="166">
        <v>43073</v>
      </c>
      <c r="E507" s="164" t="s">
        <v>5212</v>
      </c>
      <c r="F507" s="592"/>
      <c r="G507" s="592"/>
      <c r="H507" s="591"/>
      <c r="I507" s="591"/>
      <c r="J507" s="589"/>
      <c r="K507" s="589"/>
      <c r="L507" s="590"/>
    </row>
    <row r="508" spans="1:12" ht="24" x14ac:dyDescent="0.2">
      <c r="A508" s="593">
        <v>1097</v>
      </c>
      <c r="B508" s="161" t="s">
        <v>20</v>
      </c>
      <c r="C508" s="162" t="s">
        <v>21</v>
      </c>
      <c r="D508" s="162" t="s">
        <v>1884</v>
      </c>
      <c r="E508" s="162" t="s">
        <v>1885</v>
      </c>
      <c r="F508" s="594" t="s">
        <v>14</v>
      </c>
      <c r="G508" s="594"/>
      <c r="H508" s="592"/>
      <c r="I508" s="592"/>
      <c r="J508" s="592"/>
      <c r="K508" s="592"/>
      <c r="L508" s="592"/>
    </row>
    <row r="509" spans="1:12" x14ac:dyDescent="0.2">
      <c r="A509" s="593"/>
      <c r="B509" s="589" t="s">
        <v>5213</v>
      </c>
      <c r="C509" s="595" t="s">
        <v>5214</v>
      </c>
      <c r="D509" s="596">
        <v>43044</v>
      </c>
      <c r="E509" s="589" t="s">
        <v>2104</v>
      </c>
      <c r="F509" s="589" t="s">
        <v>2105</v>
      </c>
      <c r="G509" s="589"/>
      <c r="H509" s="591" t="s">
        <v>1890</v>
      </c>
      <c r="I509" s="591"/>
      <c r="J509" s="164" t="s">
        <v>1891</v>
      </c>
      <c r="K509" s="164" t="s">
        <v>1891</v>
      </c>
      <c r="L509" s="165">
        <v>0</v>
      </c>
    </row>
    <row r="510" spans="1:12" x14ac:dyDescent="0.2">
      <c r="A510" s="593"/>
      <c r="B510" s="589"/>
      <c r="C510" s="595"/>
      <c r="D510" s="596"/>
      <c r="E510" s="589"/>
      <c r="F510" s="589"/>
      <c r="G510" s="589"/>
      <c r="H510" s="591" t="s">
        <v>1892</v>
      </c>
      <c r="I510" s="591"/>
      <c r="J510" s="164" t="s">
        <v>1891</v>
      </c>
      <c r="K510" s="164" t="s">
        <v>1891</v>
      </c>
      <c r="L510" s="165">
        <v>0</v>
      </c>
    </row>
    <row r="511" spans="1:12" ht="24" x14ac:dyDescent="0.2">
      <c r="A511" s="593"/>
      <c r="B511" s="161" t="s">
        <v>29</v>
      </c>
      <c r="C511" s="162" t="s">
        <v>30</v>
      </c>
      <c r="D511" s="162" t="s">
        <v>1893</v>
      </c>
      <c r="E511" s="162" t="s">
        <v>1894</v>
      </c>
      <c r="F511" s="592"/>
      <c r="G511" s="592"/>
      <c r="H511" s="591" t="s">
        <v>1895</v>
      </c>
      <c r="I511" s="591"/>
      <c r="J511" s="589" t="s">
        <v>1891</v>
      </c>
      <c r="K511" s="589" t="s">
        <v>0</v>
      </c>
      <c r="L511" s="590">
        <v>700</v>
      </c>
    </row>
    <row r="512" spans="1:12" ht="36" x14ac:dyDescent="0.2">
      <c r="A512" s="593"/>
      <c r="B512" s="164" t="s">
        <v>2209</v>
      </c>
      <c r="C512" s="164" t="s">
        <v>2105</v>
      </c>
      <c r="D512" s="166">
        <v>43047</v>
      </c>
      <c r="E512" s="164" t="s">
        <v>2379</v>
      </c>
      <c r="F512" s="592"/>
      <c r="G512" s="592"/>
      <c r="H512" s="591"/>
      <c r="I512" s="591"/>
      <c r="J512" s="589"/>
      <c r="K512" s="589"/>
      <c r="L512" s="590"/>
    </row>
    <row r="513" spans="1:12" ht="24" x14ac:dyDescent="0.2">
      <c r="A513" s="593">
        <v>1098</v>
      </c>
      <c r="B513" s="161" t="s">
        <v>20</v>
      </c>
      <c r="C513" s="162" t="s">
        <v>21</v>
      </c>
      <c r="D513" s="162" t="s">
        <v>1884</v>
      </c>
      <c r="E513" s="162" t="s">
        <v>1885</v>
      </c>
      <c r="F513" s="594" t="s">
        <v>14</v>
      </c>
      <c r="G513" s="594"/>
      <c r="H513" s="592"/>
      <c r="I513" s="592"/>
      <c r="J513" s="592"/>
      <c r="K513" s="592"/>
      <c r="L513" s="592"/>
    </row>
    <row r="514" spans="1:12" x14ac:dyDescent="0.2">
      <c r="A514" s="593"/>
      <c r="B514" s="589" t="s">
        <v>5215</v>
      </c>
      <c r="C514" s="589" t="s">
        <v>5216</v>
      </c>
      <c r="D514" s="596">
        <v>43082</v>
      </c>
      <c r="E514" s="589" t="s">
        <v>2460</v>
      </c>
      <c r="F514" s="589" t="s">
        <v>4783</v>
      </c>
      <c r="G514" s="589"/>
      <c r="H514" s="591" t="s">
        <v>1890</v>
      </c>
      <c r="I514" s="591"/>
      <c r="J514" s="164" t="s">
        <v>1891</v>
      </c>
      <c r="K514" s="164" t="s">
        <v>0</v>
      </c>
      <c r="L514" s="165">
        <v>800.56</v>
      </c>
    </row>
    <row r="515" spans="1:12" x14ac:dyDescent="0.2">
      <c r="A515" s="593"/>
      <c r="B515" s="589"/>
      <c r="C515" s="589"/>
      <c r="D515" s="596"/>
      <c r="E515" s="589"/>
      <c r="F515" s="589"/>
      <c r="G515" s="589"/>
      <c r="H515" s="591" t="s">
        <v>1892</v>
      </c>
      <c r="I515" s="591"/>
      <c r="J515" s="164" t="s">
        <v>1891</v>
      </c>
      <c r="K515" s="164" t="s">
        <v>0</v>
      </c>
      <c r="L515" s="165">
        <v>2500.96</v>
      </c>
    </row>
    <row r="516" spans="1:12" ht="24" x14ac:dyDescent="0.2">
      <c r="A516" s="593"/>
      <c r="B516" s="161" t="s">
        <v>29</v>
      </c>
      <c r="C516" s="162" t="s">
        <v>30</v>
      </c>
      <c r="D516" s="162" t="s">
        <v>1893</v>
      </c>
      <c r="E516" s="162" t="s">
        <v>1894</v>
      </c>
      <c r="F516" s="592"/>
      <c r="G516" s="592"/>
      <c r="H516" s="591" t="s">
        <v>1895</v>
      </c>
      <c r="I516" s="591"/>
      <c r="J516" s="589" t="s">
        <v>1891</v>
      </c>
      <c r="K516" s="589" t="s">
        <v>1891</v>
      </c>
      <c r="L516" s="590">
        <v>0</v>
      </c>
    </row>
    <row r="517" spans="1:12" ht="24" x14ac:dyDescent="0.2">
      <c r="A517" s="593"/>
      <c r="B517" s="164" t="s">
        <v>1980</v>
      </c>
      <c r="C517" s="164" t="s">
        <v>4783</v>
      </c>
      <c r="D517" s="166">
        <v>43085</v>
      </c>
      <c r="E517" s="164" t="s">
        <v>2907</v>
      </c>
      <c r="F517" s="592"/>
      <c r="G517" s="592"/>
      <c r="H517" s="591"/>
      <c r="I517" s="591"/>
      <c r="J517" s="589"/>
      <c r="K517" s="589"/>
      <c r="L517" s="590"/>
    </row>
    <row r="518" spans="1:12" ht="24" x14ac:dyDescent="0.2">
      <c r="A518" s="593">
        <v>1099</v>
      </c>
      <c r="B518" s="161" t="s">
        <v>20</v>
      </c>
      <c r="C518" s="162" t="s">
        <v>21</v>
      </c>
      <c r="D518" s="162" t="s">
        <v>1884</v>
      </c>
      <c r="E518" s="162" t="s">
        <v>1885</v>
      </c>
      <c r="F518" s="594" t="s">
        <v>14</v>
      </c>
      <c r="G518" s="594"/>
      <c r="H518" s="592"/>
      <c r="I518" s="592"/>
      <c r="J518" s="592"/>
      <c r="K518" s="592"/>
      <c r="L518" s="592"/>
    </row>
    <row r="519" spans="1:12" x14ac:dyDescent="0.2">
      <c r="A519" s="593"/>
      <c r="B519" s="589" t="s">
        <v>5217</v>
      </c>
      <c r="C519" s="589" t="s">
        <v>5218</v>
      </c>
      <c r="D519" s="596">
        <v>43145</v>
      </c>
      <c r="E519" s="589" t="s">
        <v>1938</v>
      </c>
      <c r="F519" s="589" t="s">
        <v>4098</v>
      </c>
      <c r="G519" s="589"/>
      <c r="H519" s="591" t="s">
        <v>1890</v>
      </c>
      <c r="I519" s="591"/>
      <c r="J519" s="164" t="s">
        <v>1891</v>
      </c>
      <c r="K519" s="164" t="s">
        <v>0</v>
      </c>
      <c r="L519" s="165">
        <v>622.26</v>
      </c>
    </row>
    <row r="520" spans="1:12" x14ac:dyDescent="0.2">
      <c r="A520" s="593"/>
      <c r="B520" s="589"/>
      <c r="C520" s="589"/>
      <c r="D520" s="596"/>
      <c r="E520" s="589"/>
      <c r="F520" s="589"/>
      <c r="G520" s="589"/>
      <c r="H520" s="591" t="s">
        <v>1892</v>
      </c>
      <c r="I520" s="591"/>
      <c r="J520" s="164" t="s">
        <v>1891</v>
      </c>
      <c r="K520" s="164" t="s">
        <v>0</v>
      </c>
      <c r="L520" s="165">
        <v>448.6</v>
      </c>
    </row>
    <row r="521" spans="1:12" ht="24" x14ac:dyDescent="0.2">
      <c r="A521" s="593"/>
      <c r="B521" s="161" t="s">
        <v>29</v>
      </c>
      <c r="C521" s="162" t="s">
        <v>30</v>
      </c>
      <c r="D521" s="162" t="s">
        <v>1893</v>
      </c>
      <c r="E521" s="162" t="s">
        <v>1894</v>
      </c>
      <c r="F521" s="592"/>
      <c r="G521" s="592"/>
      <c r="H521" s="591" t="s">
        <v>1895</v>
      </c>
      <c r="I521" s="591"/>
      <c r="J521" s="589" t="s">
        <v>1891</v>
      </c>
      <c r="K521" s="589" t="s">
        <v>0</v>
      </c>
      <c r="L521" s="590">
        <v>1599</v>
      </c>
    </row>
    <row r="522" spans="1:12" ht="24" x14ac:dyDescent="0.2">
      <c r="A522" s="593"/>
      <c r="B522" s="164" t="s">
        <v>1896</v>
      </c>
      <c r="C522" s="164" t="s">
        <v>4098</v>
      </c>
      <c r="D522" s="166">
        <v>43147</v>
      </c>
      <c r="E522" s="164" t="s">
        <v>2758</v>
      </c>
      <c r="F522" s="592"/>
      <c r="G522" s="592"/>
      <c r="H522" s="591"/>
      <c r="I522" s="591"/>
      <c r="J522" s="589"/>
      <c r="K522" s="589"/>
      <c r="L522" s="590"/>
    </row>
    <row r="523" spans="1:12" ht="24" x14ac:dyDescent="0.2">
      <c r="A523" s="593">
        <v>1100</v>
      </c>
      <c r="B523" s="161" t="s">
        <v>20</v>
      </c>
      <c r="C523" s="162" t="s">
        <v>21</v>
      </c>
      <c r="D523" s="162" t="s">
        <v>1884</v>
      </c>
      <c r="E523" s="162" t="s">
        <v>1885</v>
      </c>
      <c r="F523" s="594" t="s">
        <v>14</v>
      </c>
      <c r="G523" s="594"/>
      <c r="H523" s="592"/>
      <c r="I523" s="592"/>
      <c r="J523" s="592"/>
      <c r="K523" s="592"/>
      <c r="L523" s="592"/>
    </row>
    <row r="524" spans="1:12" x14ac:dyDescent="0.2">
      <c r="A524" s="593"/>
      <c r="B524" s="589" t="s">
        <v>5219</v>
      </c>
      <c r="C524" s="595" t="s">
        <v>5220</v>
      </c>
      <c r="D524" s="596">
        <v>43168</v>
      </c>
      <c r="E524" s="589" t="s">
        <v>2967</v>
      </c>
      <c r="F524" s="589" t="s">
        <v>2968</v>
      </c>
      <c r="G524" s="589"/>
      <c r="H524" s="591" t="s">
        <v>1890</v>
      </c>
      <c r="I524" s="591"/>
      <c r="J524" s="164" t="s">
        <v>1891</v>
      </c>
      <c r="K524" s="164" t="s">
        <v>0</v>
      </c>
      <c r="L524" s="165">
        <v>339.36</v>
      </c>
    </row>
    <row r="525" spans="1:12" x14ac:dyDescent="0.2">
      <c r="A525" s="593"/>
      <c r="B525" s="589"/>
      <c r="C525" s="595"/>
      <c r="D525" s="596"/>
      <c r="E525" s="589"/>
      <c r="F525" s="589"/>
      <c r="G525" s="589"/>
      <c r="H525" s="591" t="s">
        <v>1892</v>
      </c>
      <c r="I525" s="591"/>
      <c r="J525" s="589" t="s">
        <v>1891</v>
      </c>
      <c r="K525" s="589" t="s">
        <v>1891</v>
      </c>
      <c r="L525" s="590">
        <v>0</v>
      </c>
    </row>
    <row r="526" spans="1:12" x14ac:dyDescent="0.2">
      <c r="A526" s="593"/>
      <c r="B526" s="589"/>
      <c r="C526" s="595"/>
      <c r="D526" s="596"/>
      <c r="E526" s="589"/>
      <c r="F526" s="589"/>
      <c r="G526" s="589"/>
      <c r="H526" s="591"/>
      <c r="I526" s="591"/>
      <c r="J526" s="589"/>
      <c r="K526" s="589"/>
      <c r="L526" s="590"/>
    </row>
    <row r="527" spans="1:12" ht="24" x14ac:dyDescent="0.2">
      <c r="A527" s="593"/>
      <c r="B527" s="161" t="s">
        <v>29</v>
      </c>
      <c r="C527" s="162" t="s">
        <v>30</v>
      </c>
      <c r="D527" s="162" t="s">
        <v>1893</v>
      </c>
      <c r="E527" s="162" t="s">
        <v>1894</v>
      </c>
      <c r="F527" s="592"/>
      <c r="G527" s="592"/>
      <c r="H527" s="591" t="s">
        <v>1895</v>
      </c>
      <c r="I527" s="591"/>
      <c r="J527" s="589" t="s">
        <v>1891</v>
      </c>
      <c r="K527" s="589" t="s">
        <v>0</v>
      </c>
      <c r="L527" s="590">
        <v>90</v>
      </c>
    </row>
    <row r="528" spans="1:12" ht="24" x14ac:dyDescent="0.2">
      <c r="A528" s="593"/>
      <c r="B528" s="164" t="s">
        <v>5221</v>
      </c>
      <c r="C528" s="164" t="s">
        <v>2968</v>
      </c>
      <c r="D528" s="166">
        <v>43170</v>
      </c>
      <c r="E528" s="164" t="s">
        <v>2969</v>
      </c>
      <c r="F528" s="592"/>
      <c r="G528" s="592"/>
      <c r="H528" s="591"/>
      <c r="I528" s="591"/>
      <c r="J528" s="589"/>
      <c r="K528" s="589"/>
      <c r="L528" s="590"/>
    </row>
  </sheetData>
  <mergeCells count="1574">
    <mergeCell ref="H8:I8"/>
    <mergeCell ref="H9:I9"/>
    <mergeCell ref="F10:G11"/>
    <mergeCell ref="H10:I11"/>
    <mergeCell ref="J10:J11"/>
    <mergeCell ref="K10:K11"/>
    <mergeCell ref="F6:G6"/>
    <mergeCell ref="H6:I6"/>
    <mergeCell ref="A7:A11"/>
    <mergeCell ref="F7:G7"/>
    <mergeCell ref="H7:L7"/>
    <mergeCell ref="B8:B9"/>
    <mergeCell ref="C8:C9"/>
    <mergeCell ref="D8:D9"/>
    <mergeCell ref="E8:E9"/>
    <mergeCell ref="F8:G9"/>
    <mergeCell ref="B1:L1"/>
    <mergeCell ref="A2:A4"/>
    <mergeCell ref="B2:I3"/>
    <mergeCell ref="B4:L4"/>
    <mergeCell ref="D5:F5"/>
    <mergeCell ref="K5:L5"/>
    <mergeCell ref="H14:I15"/>
    <mergeCell ref="J14:J15"/>
    <mergeCell ref="K14:K15"/>
    <mergeCell ref="L14:L15"/>
    <mergeCell ref="F16:G17"/>
    <mergeCell ref="H16:I17"/>
    <mergeCell ref="J16:J17"/>
    <mergeCell ref="K16:K17"/>
    <mergeCell ref="L16:L17"/>
    <mergeCell ref="L10:L11"/>
    <mergeCell ref="A12:A17"/>
    <mergeCell ref="F12:G12"/>
    <mergeCell ref="H12:L12"/>
    <mergeCell ref="B13:B15"/>
    <mergeCell ref="C13:C15"/>
    <mergeCell ref="D13:D15"/>
    <mergeCell ref="E13:E15"/>
    <mergeCell ref="F13:G15"/>
    <mergeCell ref="H13:I13"/>
    <mergeCell ref="D24:D25"/>
    <mergeCell ref="E24:E25"/>
    <mergeCell ref="F24:G25"/>
    <mergeCell ref="H24:I24"/>
    <mergeCell ref="H25:I25"/>
    <mergeCell ref="F26:G27"/>
    <mergeCell ref="H26:I27"/>
    <mergeCell ref="F21:G22"/>
    <mergeCell ref="H21:I22"/>
    <mergeCell ref="J21:J22"/>
    <mergeCell ref="K21:K22"/>
    <mergeCell ref="L21:L22"/>
    <mergeCell ref="A23:A27"/>
    <mergeCell ref="F23:G23"/>
    <mergeCell ref="H23:L23"/>
    <mergeCell ref="B24:B25"/>
    <mergeCell ref="C24:C25"/>
    <mergeCell ref="A18:A22"/>
    <mergeCell ref="F18:G18"/>
    <mergeCell ref="H18:L18"/>
    <mergeCell ref="B19:B20"/>
    <mergeCell ref="C19:C20"/>
    <mergeCell ref="D19:D20"/>
    <mergeCell ref="E19:E20"/>
    <mergeCell ref="F19:G20"/>
    <mergeCell ref="H19:I19"/>
    <mergeCell ref="H20:I20"/>
    <mergeCell ref="K31:K32"/>
    <mergeCell ref="L31:L32"/>
    <mergeCell ref="A33:A37"/>
    <mergeCell ref="F33:G33"/>
    <mergeCell ref="H33:L33"/>
    <mergeCell ref="B34:B35"/>
    <mergeCell ref="C34:C35"/>
    <mergeCell ref="D34:D35"/>
    <mergeCell ref="E34:E35"/>
    <mergeCell ref="F34:G35"/>
    <mergeCell ref="F29:G30"/>
    <mergeCell ref="H29:I29"/>
    <mergeCell ref="H30:I30"/>
    <mergeCell ref="F31:G32"/>
    <mergeCell ref="H31:I32"/>
    <mergeCell ref="J31:J32"/>
    <mergeCell ref="J26:J27"/>
    <mergeCell ref="K26:K27"/>
    <mergeCell ref="L26:L27"/>
    <mergeCell ref="A28:A32"/>
    <mergeCell ref="F28:G28"/>
    <mergeCell ref="H28:L28"/>
    <mergeCell ref="B29:B30"/>
    <mergeCell ref="C29:C30"/>
    <mergeCell ref="D29:D30"/>
    <mergeCell ref="E29:E30"/>
    <mergeCell ref="H40:I40"/>
    <mergeCell ref="F41:G42"/>
    <mergeCell ref="H41:I42"/>
    <mergeCell ref="J41:J42"/>
    <mergeCell ref="K41:K42"/>
    <mergeCell ref="L41:L42"/>
    <mergeCell ref="L36:L37"/>
    <mergeCell ref="A38:A42"/>
    <mergeCell ref="F38:G38"/>
    <mergeCell ref="H38:L38"/>
    <mergeCell ref="B39:B40"/>
    <mergeCell ref="C39:C40"/>
    <mergeCell ref="D39:D40"/>
    <mergeCell ref="E39:E40"/>
    <mergeCell ref="F39:G40"/>
    <mergeCell ref="H39:I39"/>
    <mergeCell ref="H34:I34"/>
    <mergeCell ref="H35:I35"/>
    <mergeCell ref="F36:G37"/>
    <mergeCell ref="H36:I37"/>
    <mergeCell ref="J36:J37"/>
    <mergeCell ref="K36:K37"/>
    <mergeCell ref="D49:D50"/>
    <mergeCell ref="E49:E50"/>
    <mergeCell ref="F49:G50"/>
    <mergeCell ref="H49:I49"/>
    <mergeCell ref="H50:I50"/>
    <mergeCell ref="F51:G52"/>
    <mergeCell ref="H51:I52"/>
    <mergeCell ref="F46:G47"/>
    <mergeCell ref="H46:I47"/>
    <mergeCell ref="J46:J47"/>
    <mergeCell ref="K46:K47"/>
    <mergeCell ref="L46:L47"/>
    <mergeCell ref="A48:A52"/>
    <mergeCell ref="F48:G48"/>
    <mergeCell ref="H48:L48"/>
    <mergeCell ref="B49:B50"/>
    <mergeCell ref="C49:C50"/>
    <mergeCell ref="A43:A47"/>
    <mergeCell ref="F43:G43"/>
    <mergeCell ref="H43:L43"/>
    <mergeCell ref="B44:B45"/>
    <mergeCell ref="C44:C45"/>
    <mergeCell ref="D44:D45"/>
    <mergeCell ref="E44:E45"/>
    <mergeCell ref="F44:G45"/>
    <mergeCell ref="H44:I44"/>
    <mergeCell ref="H45:I45"/>
    <mergeCell ref="K56:K57"/>
    <mergeCell ref="L56:L57"/>
    <mergeCell ref="A58:A62"/>
    <mergeCell ref="F58:G58"/>
    <mergeCell ref="H58:L58"/>
    <mergeCell ref="B59:B60"/>
    <mergeCell ref="C59:C60"/>
    <mergeCell ref="D59:D60"/>
    <mergeCell ref="E59:E60"/>
    <mergeCell ref="F59:G60"/>
    <mergeCell ref="F54:G55"/>
    <mergeCell ref="H54:I54"/>
    <mergeCell ref="H55:I55"/>
    <mergeCell ref="F56:G57"/>
    <mergeCell ref="H56:I57"/>
    <mergeCell ref="J56:J57"/>
    <mergeCell ref="J51:J52"/>
    <mergeCell ref="K51:K52"/>
    <mergeCell ref="L51:L52"/>
    <mergeCell ref="A53:A57"/>
    <mergeCell ref="F53:G53"/>
    <mergeCell ref="H53:L53"/>
    <mergeCell ref="B54:B55"/>
    <mergeCell ref="C54:C55"/>
    <mergeCell ref="D54:D55"/>
    <mergeCell ref="E54:E55"/>
    <mergeCell ref="H65:I65"/>
    <mergeCell ref="F66:G67"/>
    <mergeCell ref="H66:I67"/>
    <mergeCell ref="J66:J67"/>
    <mergeCell ref="K66:K67"/>
    <mergeCell ref="L66:L67"/>
    <mergeCell ref="L61:L62"/>
    <mergeCell ref="A63:A67"/>
    <mergeCell ref="F63:G63"/>
    <mergeCell ref="H63:L63"/>
    <mergeCell ref="B64:B65"/>
    <mergeCell ref="C64:C65"/>
    <mergeCell ref="D64:D65"/>
    <mergeCell ref="E64:E65"/>
    <mergeCell ref="F64:G65"/>
    <mergeCell ref="H64:I64"/>
    <mergeCell ref="H59:I59"/>
    <mergeCell ref="H60:I60"/>
    <mergeCell ref="F61:G62"/>
    <mergeCell ref="H61:I62"/>
    <mergeCell ref="J61:J62"/>
    <mergeCell ref="K61:K62"/>
    <mergeCell ref="D74:D75"/>
    <mergeCell ref="E74:E75"/>
    <mergeCell ref="F74:G75"/>
    <mergeCell ref="H74:I74"/>
    <mergeCell ref="H75:I75"/>
    <mergeCell ref="F76:G77"/>
    <mergeCell ref="H76:I77"/>
    <mergeCell ref="F71:G72"/>
    <mergeCell ref="H71:I72"/>
    <mergeCell ref="J71:J72"/>
    <mergeCell ref="K71:K72"/>
    <mergeCell ref="L71:L72"/>
    <mergeCell ref="A73:A77"/>
    <mergeCell ref="F73:G73"/>
    <mergeCell ref="H73:L73"/>
    <mergeCell ref="B74:B75"/>
    <mergeCell ref="C74:C75"/>
    <mergeCell ref="A68:A72"/>
    <mergeCell ref="F68:G68"/>
    <mergeCell ref="H68:L68"/>
    <mergeCell ref="B69:B70"/>
    <mergeCell ref="C69:C70"/>
    <mergeCell ref="D69:D70"/>
    <mergeCell ref="E69:E70"/>
    <mergeCell ref="F69:G70"/>
    <mergeCell ref="H69:I69"/>
    <mergeCell ref="H70:I70"/>
    <mergeCell ref="K81:K82"/>
    <mergeCell ref="L81:L82"/>
    <mergeCell ref="A83:A87"/>
    <mergeCell ref="F83:G83"/>
    <mergeCell ref="H83:L83"/>
    <mergeCell ref="B84:B85"/>
    <mergeCell ref="C84:C85"/>
    <mergeCell ref="D84:D85"/>
    <mergeCell ref="E84:E85"/>
    <mergeCell ref="F84:G85"/>
    <mergeCell ref="F79:G80"/>
    <mergeCell ref="H79:I79"/>
    <mergeCell ref="H80:I80"/>
    <mergeCell ref="F81:G82"/>
    <mergeCell ref="H81:I82"/>
    <mergeCell ref="J81:J82"/>
    <mergeCell ref="J76:J77"/>
    <mergeCell ref="K76:K77"/>
    <mergeCell ref="L76:L77"/>
    <mergeCell ref="A78:A82"/>
    <mergeCell ref="F78:G78"/>
    <mergeCell ref="H78:L78"/>
    <mergeCell ref="B79:B80"/>
    <mergeCell ref="C79:C80"/>
    <mergeCell ref="D79:D80"/>
    <mergeCell ref="E79:E80"/>
    <mergeCell ref="H90:I90"/>
    <mergeCell ref="F91:G92"/>
    <mergeCell ref="H91:I92"/>
    <mergeCell ref="J91:J92"/>
    <mergeCell ref="K91:K92"/>
    <mergeCell ref="L91:L92"/>
    <mergeCell ref="L86:L87"/>
    <mergeCell ref="A88:A92"/>
    <mergeCell ref="F88:G88"/>
    <mergeCell ref="H88:L88"/>
    <mergeCell ref="B89:B90"/>
    <mergeCell ref="C89:C90"/>
    <mergeCell ref="D89:D90"/>
    <mergeCell ref="E89:E90"/>
    <mergeCell ref="F89:G90"/>
    <mergeCell ref="H89:I89"/>
    <mergeCell ref="H84:I84"/>
    <mergeCell ref="H85:I85"/>
    <mergeCell ref="F86:G87"/>
    <mergeCell ref="H86:I87"/>
    <mergeCell ref="J86:J87"/>
    <mergeCell ref="K86:K87"/>
    <mergeCell ref="D99:D100"/>
    <mergeCell ref="E99:E100"/>
    <mergeCell ref="F99:G100"/>
    <mergeCell ref="H99:I99"/>
    <mergeCell ref="H100:I100"/>
    <mergeCell ref="F101:G102"/>
    <mergeCell ref="H101:I102"/>
    <mergeCell ref="F96:G97"/>
    <mergeCell ref="H96:I97"/>
    <mergeCell ref="J96:J97"/>
    <mergeCell ref="K96:K97"/>
    <mergeCell ref="L96:L97"/>
    <mergeCell ref="A98:A102"/>
    <mergeCell ref="F98:G98"/>
    <mergeCell ref="H98:L98"/>
    <mergeCell ref="B99:B100"/>
    <mergeCell ref="C99:C100"/>
    <mergeCell ref="A93:A97"/>
    <mergeCell ref="F93:G93"/>
    <mergeCell ref="H93:L93"/>
    <mergeCell ref="B94:B95"/>
    <mergeCell ref="C94:C95"/>
    <mergeCell ref="D94:D95"/>
    <mergeCell ref="E94:E95"/>
    <mergeCell ref="F94:G95"/>
    <mergeCell ref="H94:I94"/>
    <mergeCell ref="H95:I95"/>
    <mergeCell ref="K106:K107"/>
    <mergeCell ref="L106:L107"/>
    <mergeCell ref="A108:A112"/>
    <mergeCell ref="F108:G108"/>
    <mergeCell ref="H108:L108"/>
    <mergeCell ref="B109:B110"/>
    <mergeCell ref="C109:C110"/>
    <mergeCell ref="D109:D110"/>
    <mergeCell ref="E109:E110"/>
    <mergeCell ref="F109:G110"/>
    <mergeCell ref="F104:G105"/>
    <mergeCell ref="H104:I104"/>
    <mergeCell ref="H105:I105"/>
    <mergeCell ref="F106:G107"/>
    <mergeCell ref="H106:I107"/>
    <mergeCell ref="J106:J107"/>
    <mergeCell ref="J101:J102"/>
    <mergeCell ref="K101:K102"/>
    <mergeCell ref="L101:L102"/>
    <mergeCell ref="A103:A107"/>
    <mergeCell ref="F103:G103"/>
    <mergeCell ref="H103:L103"/>
    <mergeCell ref="B104:B105"/>
    <mergeCell ref="C104:C105"/>
    <mergeCell ref="D104:D105"/>
    <mergeCell ref="E104:E105"/>
    <mergeCell ref="H115:I115"/>
    <mergeCell ref="F116:G117"/>
    <mergeCell ref="H116:I117"/>
    <mergeCell ref="J116:J117"/>
    <mergeCell ref="K116:K117"/>
    <mergeCell ref="L116:L117"/>
    <mergeCell ref="L111:L112"/>
    <mergeCell ref="A113:A117"/>
    <mergeCell ref="F113:G113"/>
    <mergeCell ref="H113:L113"/>
    <mergeCell ref="B114:B115"/>
    <mergeCell ref="C114:C115"/>
    <mergeCell ref="D114:D115"/>
    <mergeCell ref="E114:E115"/>
    <mergeCell ref="F114:G115"/>
    <mergeCell ref="H114:I114"/>
    <mergeCell ref="H109:I109"/>
    <mergeCell ref="H110:I110"/>
    <mergeCell ref="F111:G112"/>
    <mergeCell ref="H111:I112"/>
    <mergeCell ref="J111:J112"/>
    <mergeCell ref="K111:K112"/>
    <mergeCell ref="J120:J121"/>
    <mergeCell ref="K120:K121"/>
    <mergeCell ref="L120:L121"/>
    <mergeCell ref="F122:G123"/>
    <mergeCell ref="H122:I123"/>
    <mergeCell ref="J122:J123"/>
    <mergeCell ref="K122:K123"/>
    <mergeCell ref="L122:L123"/>
    <mergeCell ref="A118:A123"/>
    <mergeCell ref="F118:G118"/>
    <mergeCell ref="H118:L118"/>
    <mergeCell ref="B119:B121"/>
    <mergeCell ref="C119:C121"/>
    <mergeCell ref="D119:D121"/>
    <mergeCell ref="E119:E121"/>
    <mergeCell ref="F119:G121"/>
    <mergeCell ref="H119:I119"/>
    <mergeCell ref="H120:I121"/>
    <mergeCell ref="F127:G128"/>
    <mergeCell ref="H127:I128"/>
    <mergeCell ref="J127:J128"/>
    <mergeCell ref="K127:K128"/>
    <mergeCell ref="L127:L128"/>
    <mergeCell ref="A129:A133"/>
    <mergeCell ref="F129:G129"/>
    <mergeCell ref="H129:L129"/>
    <mergeCell ref="B130:B131"/>
    <mergeCell ref="C130:C131"/>
    <mergeCell ref="A124:A128"/>
    <mergeCell ref="F124:G124"/>
    <mergeCell ref="H124:L124"/>
    <mergeCell ref="B125:B126"/>
    <mergeCell ref="C125:C126"/>
    <mergeCell ref="D125:D126"/>
    <mergeCell ref="E125:E126"/>
    <mergeCell ref="F125:G126"/>
    <mergeCell ref="H125:I125"/>
    <mergeCell ref="H126:I126"/>
    <mergeCell ref="J132:J133"/>
    <mergeCell ref="K132:K133"/>
    <mergeCell ref="L132:L133"/>
    <mergeCell ref="D130:D131"/>
    <mergeCell ref="E130:E131"/>
    <mergeCell ref="F130:G131"/>
    <mergeCell ref="H130:I130"/>
    <mergeCell ref="H131:I131"/>
    <mergeCell ref="F132:G133"/>
    <mergeCell ref="H132:I133"/>
    <mergeCell ref="H140:I140"/>
    <mergeCell ref="H141:I141"/>
    <mergeCell ref="F142:G143"/>
    <mergeCell ref="H142:I143"/>
    <mergeCell ref="J142:J143"/>
    <mergeCell ref="K142:K143"/>
    <mergeCell ref="K137:K138"/>
    <mergeCell ref="L137:L138"/>
    <mergeCell ref="A139:A143"/>
    <mergeCell ref="F139:G139"/>
    <mergeCell ref="H139:L139"/>
    <mergeCell ref="B140:B141"/>
    <mergeCell ref="C140:C141"/>
    <mergeCell ref="D140:D141"/>
    <mergeCell ref="E140:E141"/>
    <mergeCell ref="F140:G141"/>
    <mergeCell ref="F135:G136"/>
    <mergeCell ref="H135:I135"/>
    <mergeCell ref="H136:I136"/>
    <mergeCell ref="F137:G138"/>
    <mergeCell ref="H137:I138"/>
    <mergeCell ref="J137:J138"/>
    <mergeCell ref="A134:A138"/>
    <mergeCell ref="F134:G134"/>
    <mergeCell ref="H134:L134"/>
    <mergeCell ref="B135:B136"/>
    <mergeCell ref="C135:C136"/>
    <mergeCell ref="D135:D136"/>
    <mergeCell ref="E135:E136"/>
    <mergeCell ref="H146:I147"/>
    <mergeCell ref="J146:J147"/>
    <mergeCell ref="K146:K147"/>
    <mergeCell ref="L146:L147"/>
    <mergeCell ref="F148:G149"/>
    <mergeCell ref="H148:I149"/>
    <mergeCell ref="J148:J149"/>
    <mergeCell ref="K148:K149"/>
    <mergeCell ref="L148:L149"/>
    <mergeCell ref="L142:L143"/>
    <mergeCell ref="A144:A149"/>
    <mergeCell ref="F144:G144"/>
    <mergeCell ref="H144:L144"/>
    <mergeCell ref="B145:B147"/>
    <mergeCell ref="C145:C147"/>
    <mergeCell ref="D145:D147"/>
    <mergeCell ref="E145:E147"/>
    <mergeCell ref="F145:G147"/>
    <mergeCell ref="H145:I145"/>
    <mergeCell ref="J152:J153"/>
    <mergeCell ref="K152:K153"/>
    <mergeCell ref="L152:L153"/>
    <mergeCell ref="F154:G155"/>
    <mergeCell ref="H154:I155"/>
    <mergeCell ref="J154:J155"/>
    <mergeCell ref="K154:K155"/>
    <mergeCell ref="L154:L155"/>
    <mergeCell ref="A150:A155"/>
    <mergeCell ref="F150:G150"/>
    <mergeCell ref="H150:L150"/>
    <mergeCell ref="B151:B153"/>
    <mergeCell ref="C151:C153"/>
    <mergeCell ref="D151:D153"/>
    <mergeCell ref="E151:E153"/>
    <mergeCell ref="F151:G153"/>
    <mergeCell ref="H151:I151"/>
    <mergeCell ref="H152:I153"/>
    <mergeCell ref="J158:J159"/>
    <mergeCell ref="K158:K159"/>
    <mergeCell ref="L158:L159"/>
    <mergeCell ref="F160:G161"/>
    <mergeCell ref="H160:I161"/>
    <mergeCell ref="J160:J161"/>
    <mergeCell ref="K160:K161"/>
    <mergeCell ref="L160:L161"/>
    <mergeCell ref="A156:A161"/>
    <mergeCell ref="F156:G156"/>
    <mergeCell ref="H156:L156"/>
    <mergeCell ref="B157:B159"/>
    <mergeCell ref="C157:C159"/>
    <mergeCell ref="D157:D159"/>
    <mergeCell ref="E157:E159"/>
    <mergeCell ref="F157:G159"/>
    <mergeCell ref="H157:I157"/>
    <mergeCell ref="H158:I159"/>
    <mergeCell ref="D168:D169"/>
    <mergeCell ref="E168:E169"/>
    <mergeCell ref="F168:G169"/>
    <mergeCell ref="H168:I168"/>
    <mergeCell ref="H169:I169"/>
    <mergeCell ref="F170:G171"/>
    <mergeCell ref="H170:I171"/>
    <mergeCell ref="F165:G166"/>
    <mergeCell ref="H165:I166"/>
    <mergeCell ref="J165:J166"/>
    <mergeCell ref="K165:K166"/>
    <mergeCell ref="L165:L166"/>
    <mergeCell ref="A167:A171"/>
    <mergeCell ref="F167:G167"/>
    <mergeCell ref="H167:L167"/>
    <mergeCell ref="B168:B169"/>
    <mergeCell ref="C168:C169"/>
    <mergeCell ref="A162:A166"/>
    <mergeCell ref="F162:G162"/>
    <mergeCell ref="H162:L162"/>
    <mergeCell ref="B163:B164"/>
    <mergeCell ref="C163:C164"/>
    <mergeCell ref="D163:D164"/>
    <mergeCell ref="E163:E164"/>
    <mergeCell ref="F163:G164"/>
    <mergeCell ref="H163:I163"/>
    <mergeCell ref="H164:I164"/>
    <mergeCell ref="K175:K176"/>
    <mergeCell ref="L175:L176"/>
    <mergeCell ref="A177:A181"/>
    <mergeCell ref="F177:G177"/>
    <mergeCell ref="H177:L177"/>
    <mergeCell ref="B178:B179"/>
    <mergeCell ref="C178:C179"/>
    <mergeCell ref="D178:D179"/>
    <mergeCell ref="E178:E179"/>
    <mergeCell ref="F178:G179"/>
    <mergeCell ref="F173:G174"/>
    <mergeCell ref="H173:I173"/>
    <mergeCell ref="H174:I174"/>
    <mergeCell ref="F175:G176"/>
    <mergeCell ref="H175:I176"/>
    <mergeCell ref="J175:J176"/>
    <mergeCell ref="J170:J171"/>
    <mergeCell ref="K170:K171"/>
    <mergeCell ref="L170:L171"/>
    <mergeCell ref="A172:A176"/>
    <mergeCell ref="F172:G172"/>
    <mergeCell ref="H172:L172"/>
    <mergeCell ref="B173:B174"/>
    <mergeCell ref="C173:C174"/>
    <mergeCell ref="D173:D174"/>
    <mergeCell ref="E173:E174"/>
    <mergeCell ref="H184:I184"/>
    <mergeCell ref="F185:G186"/>
    <mergeCell ref="H185:I186"/>
    <mergeCell ref="J185:J186"/>
    <mergeCell ref="K185:K186"/>
    <mergeCell ref="L185:L186"/>
    <mergeCell ref="L180:L181"/>
    <mergeCell ref="A182:A186"/>
    <mergeCell ref="F182:G182"/>
    <mergeCell ref="H182:L182"/>
    <mergeCell ref="B183:B184"/>
    <mergeCell ref="C183:C184"/>
    <mergeCell ref="D183:D184"/>
    <mergeCell ref="E183:E184"/>
    <mergeCell ref="F183:G184"/>
    <mergeCell ref="H183:I183"/>
    <mergeCell ref="H178:I178"/>
    <mergeCell ref="H179:I179"/>
    <mergeCell ref="F180:G181"/>
    <mergeCell ref="H180:I181"/>
    <mergeCell ref="J180:J181"/>
    <mergeCell ref="K180:K181"/>
    <mergeCell ref="D193:D194"/>
    <mergeCell ref="E193:E194"/>
    <mergeCell ref="F193:G194"/>
    <mergeCell ref="H193:I193"/>
    <mergeCell ref="H194:I194"/>
    <mergeCell ref="F195:G196"/>
    <mergeCell ref="H195:I196"/>
    <mergeCell ref="F190:G191"/>
    <mergeCell ref="H190:I191"/>
    <mergeCell ref="J190:J191"/>
    <mergeCell ref="K190:K191"/>
    <mergeCell ref="L190:L191"/>
    <mergeCell ref="A192:A196"/>
    <mergeCell ref="F192:G192"/>
    <mergeCell ref="H192:L192"/>
    <mergeCell ref="B193:B194"/>
    <mergeCell ref="C193:C194"/>
    <mergeCell ref="A187:A191"/>
    <mergeCell ref="F187:G187"/>
    <mergeCell ref="H187:L187"/>
    <mergeCell ref="B188:B189"/>
    <mergeCell ref="C188:C189"/>
    <mergeCell ref="D188:D189"/>
    <mergeCell ref="E188:E189"/>
    <mergeCell ref="F188:G189"/>
    <mergeCell ref="H188:I188"/>
    <mergeCell ref="H189:I189"/>
    <mergeCell ref="K200:K201"/>
    <mergeCell ref="L200:L201"/>
    <mergeCell ref="A202:A206"/>
    <mergeCell ref="F202:G202"/>
    <mergeCell ref="H202:L202"/>
    <mergeCell ref="B203:B204"/>
    <mergeCell ref="C203:C204"/>
    <mergeCell ref="D203:D204"/>
    <mergeCell ref="E203:E204"/>
    <mergeCell ref="F203:G204"/>
    <mergeCell ref="F198:G199"/>
    <mergeCell ref="H198:I198"/>
    <mergeCell ref="H199:I199"/>
    <mergeCell ref="F200:G201"/>
    <mergeCell ref="H200:I201"/>
    <mergeCell ref="J200:J201"/>
    <mergeCell ref="J195:J196"/>
    <mergeCell ref="K195:K196"/>
    <mergeCell ref="L195:L196"/>
    <mergeCell ref="A197:A201"/>
    <mergeCell ref="F197:G197"/>
    <mergeCell ref="H197:L197"/>
    <mergeCell ref="B198:B199"/>
    <mergeCell ref="C198:C199"/>
    <mergeCell ref="D198:D199"/>
    <mergeCell ref="E198:E199"/>
    <mergeCell ref="H209:I209"/>
    <mergeCell ref="F210:G211"/>
    <mergeCell ref="H210:I211"/>
    <mergeCell ref="J210:J211"/>
    <mergeCell ref="K210:K211"/>
    <mergeCell ref="L210:L211"/>
    <mergeCell ref="L205:L206"/>
    <mergeCell ref="A207:A211"/>
    <mergeCell ref="F207:G207"/>
    <mergeCell ref="H207:L207"/>
    <mergeCell ref="B208:B209"/>
    <mergeCell ref="C208:C209"/>
    <mergeCell ref="D208:D209"/>
    <mergeCell ref="E208:E209"/>
    <mergeCell ref="F208:G209"/>
    <mergeCell ref="H208:I208"/>
    <mergeCell ref="H203:I203"/>
    <mergeCell ref="H204:I204"/>
    <mergeCell ref="F205:G206"/>
    <mergeCell ref="H205:I206"/>
    <mergeCell ref="J205:J206"/>
    <mergeCell ref="K205:K206"/>
    <mergeCell ref="F215:G216"/>
    <mergeCell ref="H215:I216"/>
    <mergeCell ref="J215:J216"/>
    <mergeCell ref="K215:K216"/>
    <mergeCell ref="L215:L216"/>
    <mergeCell ref="A217:A221"/>
    <mergeCell ref="F217:G217"/>
    <mergeCell ref="H217:L217"/>
    <mergeCell ref="B218:B219"/>
    <mergeCell ref="C218:C219"/>
    <mergeCell ref="A212:A216"/>
    <mergeCell ref="F212:G212"/>
    <mergeCell ref="H212:L212"/>
    <mergeCell ref="B213:B214"/>
    <mergeCell ref="C213:C214"/>
    <mergeCell ref="D213:D214"/>
    <mergeCell ref="E213:E214"/>
    <mergeCell ref="F213:G214"/>
    <mergeCell ref="H213:I213"/>
    <mergeCell ref="H214:I214"/>
    <mergeCell ref="F223:G225"/>
    <mergeCell ref="H223:I223"/>
    <mergeCell ref="H224:I225"/>
    <mergeCell ref="J224:J225"/>
    <mergeCell ref="K224:K225"/>
    <mergeCell ref="L224:L225"/>
    <mergeCell ref="J220:J221"/>
    <mergeCell ref="K220:K221"/>
    <mergeCell ref="L220:L221"/>
    <mergeCell ref="A222:A227"/>
    <mergeCell ref="F222:G222"/>
    <mergeCell ref="H222:L222"/>
    <mergeCell ref="B223:B225"/>
    <mergeCell ref="C223:C225"/>
    <mergeCell ref="D223:D225"/>
    <mergeCell ref="E223:E225"/>
    <mergeCell ref="D218:D219"/>
    <mergeCell ref="E218:E219"/>
    <mergeCell ref="F218:G219"/>
    <mergeCell ref="H218:I218"/>
    <mergeCell ref="H219:I219"/>
    <mergeCell ref="F220:G221"/>
    <mergeCell ref="H220:I221"/>
    <mergeCell ref="D229:D230"/>
    <mergeCell ref="E229:E230"/>
    <mergeCell ref="F229:G230"/>
    <mergeCell ref="H229:I229"/>
    <mergeCell ref="H230:I230"/>
    <mergeCell ref="F231:G232"/>
    <mergeCell ref="H231:I232"/>
    <mergeCell ref="F226:G227"/>
    <mergeCell ref="H226:I227"/>
    <mergeCell ref="J226:J227"/>
    <mergeCell ref="K226:K227"/>
    <mergeCell ref="L226:L227"/>
    <mergeCell ref="A228:A232"/>
    <mergeCell ref="F228:G228"/>
    <mergeCell ref="H228:L228"/>
    <mergeCell ref="B229:B230"/>
    <mergeCell ref="C229:C230"/>
    <mergeCell ref="K236:K237"/>
    <mergeCell ref="L236:L237"/>
    <mergeCell ref="A238:A242"/>
    <mergeCell ref="F238:G238"/>
    <mergeCell ref="H238:L238"/>
    <mergeCell ref="B239:B240"/>
    <mergeCell ref="C239:C240"/>
    <mergeCell ref="D239:D240"/>
    <mergeCell ref="E239:E240"/>
    <mergeCell ref="F239:G240"/>
    <mergeCell ref="F234:G235"/>
    <mergeCell ref="H234:I234"/>
    <mergeCell ref="H235:I235"/>
    <mergeCell ref="F236:G237"/>
    <mergeCell ref="H236:I237"/>
    <mergeCell ref="J236:J237"/>
    <mergeCell ref="J231:J232"/>
    <mergeCell ref="K231:K232"/>
    <mergeCell ref="L231:L232"/>
    <mergeCell ref="A233:A237"/>
    <mergeCell ref="F233:G233"/>
    <mergeCell ref="H233:L233"/>
    <mergeCell ref="B234:B235"/>
    <mergeCell ref="C234:C235"/>
    <mergeCell ref="D234:D235"/>
    <mergeCell ref="E234:E235"/>
    <mergeCell ref="H245:I245"/>
    <mergeCell ref="F246:G247"/>
    <mergeCell ref="H246:I247"/>
    <mergeCell ref="J246:J247"/>
    <mergeCell ref="K246:K247"/>
    <mergeCell ref="L246:L247"/>
    <mergeCell ref="L241:L242"/>
    <mergeCell ref="A243:A247"/>
    <mergeCell ref="F243:G243"/>
    <mergeCell ref="H243:L243"/>
    <mergeCell ref="B244:B245"/>
    <mergeCell ref="C244:C245"/>
    <mergeCell ref="D244:D245"/>
    <mergeCell ref="E244:E245"/>
    <mergeCell ref="F244:G245"/>
    <mergeCell ref="H244:I244"/>
    <mergeCell ref="H239:I239"/>
    <mergeCell ref="H240:I240"/>
    <mergeCell ref="F241:G242"/>
    <mergeCell ref="H241:I242"/>
    <mergeCell ref="J241:J242"/>
    <mergeCell ref="K241:K242"/>
    <mergeCell ref="F251:G252"/>
    <mergeCell ref="H251:I252"/>
    <mergeCell ref="J251:J252"/>
    <mergeCell ref="K251:K252"/>
    <mergeCell ref="L251:L252"/>
    <mergeCell ref="A253:A257"/>
    <mergeCell ref="F253:G253"/>
    <mergeCell ref="H253:L253"/>
    <mergeCell ref="B254:B255"/>
    <mergeCell ref="C254:C255"/>
    <mergeCell ref="A248:A252"/>
    <mergeCell ref="F248:G248"/>
    <mergeCell ref="H248:L248"/>
    <mergeCell ref="B249:B250"/>
    <mergeCell ref="C249:C250"/>
    <mergeCell ref="D249:D250"/>
    <mergeCell ref="E249:E250"/>
    <mergeCell ref="F249:G250"/>
    <mergeCell ref="H249:I249"/>
    <mergeCell ref="H250:I250"/>
    <mergeCell ref="J256:J257"/>
    <mergeCell ref="K256:K257"/>
    <mergeCell ref="L256:L257"/>
    <mergeCell ref="D254:D255"/>
    <mergeCell ref="E254:E255"/>
    <mergeCell ref="F254:G255"/>
    <mergeCell ref="H254:I254"/>
    <mergeCell ref="H255:I255"/>
    <mergeCell ref="F256:G257"/>
    <mergeCell ref="H256:I257"/>
    <mergeCell ref="H264:I264"/>
    <mergeCell ref="H265:I265"/>
    <mergeCell ref="F266:G267"/>
    <mergeCell ref="H266:I267"/>
    <mergeCell ref="J266:J267"/>
    <mergeCell ref="K266:K267"/>
    <mergeCell ref="K261:K262"/>
    <mergeCell ref="L261:L262"/>
    <mergeCell ref="A263:A267"/>
    <mergeCell ref="F263:G263"/>
    <mergeCell ref="H263:L263"/>
    <mergeCell ref="B264:B265"/>
    <mergeCell ref="C264:C265"/>
    <mergeCell ref="D264:D265"/>
    <mergeCell ref="E264:E265"/>
    <mergeCell ref="F264:G265"/>
    <mergeCell ref="F259:G260"/>
    <mergeCell ref="H259:I259"/>
    <mergeCell ref="H260:I260"/>
    <mergeCell ref="F261:G262"/>
    <mergeCell ref="H261:I262"/>
    <mergeCell ref="J261:J262"/>
    <mergeCell ref="A258:A262"/>
    <mergeCell ref="F258:G258"/>
    <mergeCell ref="H258:L258"/>
    <mergeCell ref="B259:B260"/>
    <mergeCell ref="C259:C260"/>
    <mergeCell ref="D259:D260"/>
    <mergeCell ref="E259:E260"/>
    <mergeCell ref="H270:I271"/>
    <mergeCell ref="J270:J271"/>
    <mergeCell ref="K270:K271"/>
    <mergeCell ref="L270:L271"/>
    <mergeCell ref="F272:G273"/>
    <mergeCell ref="H272:I273"/>
    <mergeCell ref="J272:J273"/>
    <mergeCell ref="K272:K273"/>
    <mergeCell ref="L272:L273"/>
    <mergeCell ref="L266:L267"/>
    <mergeCell ref="A268:A273"/>
    <mergeCell ref="F268:G268"/>
    <mergeCell ref="H268:L268"/>
    <mergeCell ref="B269:B271"/>
    <mergeCell ref="C269:C271"/>
    <mergeCell ref="D269:D271"/>
    <mergeCell ref="E269:E271"/>
    <mergeCell ref="F269:G271"/>
    <mergeCell ref="H269:I269"/>
    <mergeCell ref="D280:D281"/>
    <mergeCell ref="E280:E281"/>
    <mergeCell ref="F280:G281"/>
    <mergeCell ref="H280:I280"/>
    <mergeCell ref="H281:I281"/>
    <mergeCell ref="F282:G283"/>
    <mergeCell ref="H282:I283"/>
    <mergeCell ref="F277:G278"/>
    <mergeCell ref="H277:I278"/>
    <mergeCell ref="J277:J278"/>
    <mergeCell ref="K277:K278"/>
    <mergeCell ref="L277:L278"/>
    <mergeCell ref="A279:A283"/>
    <mergeCell ref="F279:G279"/>
    <mergeCell ref="H279:L279"/>
    <mergeCell ref="B280:B281"/>
    <mergeCell ref="C280:C281"/>
    <mergeCell ref="A274:A278"/>
    <mergeCell ref="F274:G274"/>
    <mergeCell ref="H274:L274"/>
    <mergeCell ref="B275:B276"/>
    <mergeCell ref="C275:C276"/>
    <mergeCell ref="D275:D276"/>
    <mergeCell ref="E275:E276"/>
    <mergeCell ref="F275:G276"/>
    <mergeCell ref="H275:I275"/>
    <mergeCell ref="H276:I276"/>
    <mergeCell ref="K287:K288"/>
    <mergeCell ref="L287:L288"/>
    <mergeCell ref="A289:A293"/>
    <mergeCell ref="F289:G289"/>
    <mergeCell ref="H289:L289"/>
    <mergeCell ref="B290:B291"/>
    <mergeCell ref="C290:C291"/>
    <mergeCell ref="D290:D291"/>
    <mergeCell ref="E290:E291"/>
    <mergeCell ref="F290:G291"/>
    <mergeCell ref="F285:G286"/>
    <mergeCell ref="H285:I285"/>
    <mergeCell ref="H286:I286"/>
    <mergeCell ref="F287:G288"/>
    <mergeCell ref="H287:I288"/>
    <mergeCell ref="J287:J288"/>
    <mergeCell ref="J282:J283"/>
    <mergeCell ref="K282:K283"/>
    <mergeCell ref="L282:L283"/>
    <mergeCell ref="A284:A288"/>
    <mergeCell ref="F284:G284"/>
    <mergeCell ref="H284:L284"/>
    <mergeCell ref="B285:B286"/>
    <mergeCell ref="C285:C286"/>
    <mergeCell ref="D285:D286"/>
    <mergeCell ref="E285:E286"/>
    <mergeCell ref="H296:I296"/>
    <mergeCell ref="F297:G298"/>
    <mergeCell ref="H297:I298"/>
    <mergeCell ref="J297:J298"/>
    <mergeCell ref="K297:K298"/>
    <mergeCell ref="L297:L298"/>
    <mergeCell ref="L292:L293"/>
    <mergeCell ref="A294:A298"/>
    <mergeCell ref="F294:G294"/>
    <mergeCell ref="H294:L294"/>
    <mergeCell ref="B295:B296"/>
    <mergeCell ref="C295:C296"/>
    <mergeCell ref="D295:D296"/>
    <mergeCell ref="E295:E296"/>
    <mergeCell ref="F295:G296"/>
    <mergeCell ref="H295:I295"/>
    <mergeCell ref="H290:I290"/>
    <mergeCell ref="H291:I291"/>
    <mergeCell ref="F292:G293"/>
    <mergeCell ref="H292:I293"/>
    <mergeCell ref="J292:J293"/>
    <mergeCell ref="K292:K293"/>
    <mergeCell ref="F302:G303"/>
    <mergeCell ref="H302:I303"/>
    <mergeCell ref="J302:J303"/>
    <mergeCell ref="K302:K303"/>
    <mergeCell ref="L302:L303"/>
    <mergeCell ref="A304:A309"/>
    <mergeCell ref="F304:G304"/>
    <mergeCell ref="H304:L304"/>
    <mergeCell ref="B305:B307"/>
    <mergeCell ref="C305:C307"/>
    <mergeCell ref="A299:A303"/>
    <mergeCell ref="F299:G299"/>
    <mergeCell ref="H299:L299"/>
    <mergeCell ref="B300:B301"/>
    <mergeCell ref="C300:C301"/>
    <mergeCell ref="D300:D301"/>
    <mergeCell ref="E300:E301"/>
    <mergeCell ref="F300:G301"/>
    <mergeCell ref="H300:I300"/>
    <mergeCell ref="H301:I301"/>
    <mergeCell ref="A315:A320"/>
    <mergeCell ref="F315:G315"/>
    <mergeCell ref="H315:L315"/>
    <mergeCell ref="B316:B318"/>
    <mergeCell ref="C316:C318"/>
    <mergeCell ref="A310:A314"/>
    <mergeCell ref="F310:G310"/>
    <mergeCell ref="H310:L310"/>
    <mergeCell ref="B311:B312"/>
    <mergeCell ref="C311:C312"/>
    <mergeCell ref="D311:D312"/>
    <mergeCell ref="E311:E312"/>
    <mergeCell ref="F311:G312"/>
    <mergeCell ref="H311:I311"/>
    <mergeCell ref="H312:I312"/>
    <mergeCell ref="K306:K307"/>
    <mergeCell ref="L306:L307"/>
    <mergeCell ref="F308:G309"/>
    <mergeCell ref="H308:I309"/>
    <mergeCell ref="J308:J309"/>
    <mergeCell ref="K308:K309"/>
    <mergeCell ref="L308:L309"/>
    <mergeCell ref="D305:D307"/>
    <mergeCell ref="E305:E307"/>
    <mergeCell ref="F305:G307"/>
    <mergeCell ref="H305:I305"/>
    <mergeCell ref="H306:I307"/>
    <mergeCell ref="J306:J307"/>
    <mergeCell ref="H323:I324"/>
    <mergeCell ref="K317:K318"/>
    <mergeCell ref="L317:L318"/>
    <mergeCell ref="F319:G320"/>
    <mergeCell ref="H319:I320"/>
    <mergeCell ref="J319:J320"/>
    <mergeCell ref="K319:K320"/>
    <mergeCell ref="L319:L320"/>
    <mergeCell ref="D316:D318"/>
    <mergeCell ref="E316:E318"/>
    <mergeCell ref="F316:G318"/>
    <mergeCell ref="H316:I316"/>
    <mergeCell ref="H317:I318"/>
    <mergeCell ref="J317:J318"/>
    <mergeCell ref="F313:G314"/>
    <mergeCell ref="H313:I314"/>
    <mergeCell ref="J313:J314"/>
    <mergeCell ref="K313:K314"/>
    <mergeCell ref="L313:L314"/>
    <mergeCell ref="A332:A337"/>
    <mergeCell ref="F332:G332"/>
    <mergeCell ref="H332:L332"/>
    <mergeCell ref="B333:B335"/>
    <mergeCell ref="C333:C335"/>
    <mergeCell ref="A327:A331"/>
    <mergeCell ref="F327:G327"/>
    <mergeCell ref="H327:L327"/>
    <mergeCell ref="B328:B329"/>
    <mergeCell ref="C328:C329"/>
    <mergeCell ref="D328:D329"/>
    <mergeCell ref="E328:E329"/>
    <mergeCell ref="F328:G329"/>
    <mergeCell ref="H328:I328"/>
    <mergeCell ref="H329:I329"/>
    <mergeCell ref="J323:J324"/>
    <mergeCell ref="K323:K324"/>
    <mergeCell ref="L323:L324"/>
    <mergeCell ref="F325:G326"/>
    <mergeCell ref="H325:I326"/>
    <mergeCell ref="J325:J326"/>
    <mergeCell ref="K325:K326"/>
    <mergeCell ref="L325:L326"/>
    <mergeCell ref="A321:A326"/>
    <mergeCell ref="F321:G321"/>
    <mergeCell ref="H321:L321"/>
    <mergeCell ref="B322:B324"/>
    <mergeCell ref="C322:C324"/>
    <mergeCell ref="D322:D324"/>
    <mergeCell ref="E322:E324"/>
    <mergeCell ref="F322:G324"/>
    <mergeCell ref="H322:I322"/>
    <mergeCell ref="H340:I341"/>
    <mergeCell ref="K334:K335"/>
    <mergeCell ref="L334:L335"/>
    <mergeCell ref="F336:G337"/>
    <mergeCell ref="H336:I337"/>
    <mergeCell ref="J336:J337"/>
    <mergeCell ref="K336:K337"/>
    <mergeCell ref="L336:L337"/>
    <mergeCell ref="D333:D335"/>
    <mergeCell ref="E333:E335"/>
    <mergeCell ref="F333:G335"/>
    <mergeCell ref="H333:I333"/>
    <mergeCell ref="H334:I335"/>
    <mergeCell ref="J334:J335"/>
    <mergeCell ref="F330:G331"/>
    <mergeCell ref="H330:I331"/>
    <mergeCell ref="J330:J331"/>
    <mergeCell ref="K330:K331"/>
    <mergeCell ref="L330:L331"/>
    <mergeCell ref="A349:A354"/>
    <mergeCell ref="F349:G349"/>
    <mergeCell ref="H349:L349"/>
    <mergeCell ref="B350:B352"/>
    <mergeCell ref="C350:C352"/>
    <mergeCell ref="A344:A348"/>
    <mergeCell ref="F344:G344"/>
    <mergeCell ref="H344:L344"/>
    <mergeCell ref="B345:B346"/>
    <mergeCell ref="C345:C346"/>
    <mergeCell ref="D345:D346"/>
    <mergeCell ref="E345:E346"/>
    <mergeCell ref="F345:G346"/>
    <mergeCell ref="H345:I345"/>
    <mergeCell ref="H346:I346"/>
    <mergeCell ref="J340:J341"/>
    <mergeCell ref="K340:K341"/>
    <mergeCell ref="L340:L341"/>
    <mergeCell ref="F342:G343"/>
    <mergeCell ref="H342:I343"/>
    <mergeCell ref="J342:J343"/>
    <mergeCell ref="K342:K343"/>
    <mergeCell ref="L342:L343"/>
    <mergeCell ref="A338:A343"/>
    <mergeCell ref="F338:G338"/>
    <mergeCell ref="H338:L338"/>
    <mergeCell ref="B339:B341"/>
    <mergeCell ref="C339:C341"/>
    <mergeCell ref="D339:D341"/>
    <mergeCell ref="E339:E341"/>
    <mergeCell ref="F339:G341"/>
    <mergeCell ref="H339:I339"/>
    <mergeCell ref="K351:K352"/>
    <mergeCell ref="L351:L352"/>
    <mergeCell ref="F353:G354"/>
    <mergeCell ref="H353:I354"/>
    <mergeCell ref="J353:J354"/>
    <mergeCell ref="K353:K354"/>
    <mergeCell ref="L353:L354"/>
    <mergeCell ref="D350:D352"/>
    <mergeCell ref="E350:E352"/>
    <mergeCell ref="F350:G352"/>
    <mergeCell ref="H350:I350"/>
    <mergeCell ref="H351:I352"/>
    <mergeCell ref="J351:J352"/>
    <mergeCell ref="F347:G348"/>
    <mergeCell ref="H347:I348"/>
    <mergeCell ref="J347:J348"/>
    <mergeCell ref="K347:K348"/>
    <mergeCell ref="L347:L348"/>
    <mergeCell ref="D361:D362"/>
    <mergeCell ref="E361:E362"/>
    <mergeCell ref="F361:G362"/>
    <mergeCell ref="H361:I361"/>
    <mergeCell ref="H362:I362"/>
    <mergeCell ref="F363:G364"/>
    <mergeCell ref="H363:I364"/>
    <mergeCell ref="F358:G359"/>
    <mergeCell ref="H358:I359"/>
    <mergeCell ref="J358:J359"/>
    <mergeCell ref="K358:K359"/>
    <mergeCell ref="L358:L359"/>
    <mergeCell ref="A360:A364"/>
    <mergeCell ref="F360:G360"/>
    <mergeCell ref="H360:L360"/>
    <mergeCell ref="B361:B362"/>
    <mergeCell ref="C361:C362"/>
    <mergeCell ref="A355:A359"/>
    <mergeCell ref="F355:G355"/>
    <mergeCell ref="H355:L355"/>
    <mergeCell ref="B356:B357"/>
    <mergeCell ref="C356:C357"/>
    <mergeCell ref="D356:D357"/>
    <mergeCell ref="E356:E357"/>
    <mergeCell ref="F356:G357"/>
    <mergeCell ref="H356:I356"/>
    <mergeCell ref="H357:I357"/>
    <mergeCell ref="K368:K369"/>
    <mergeCell ref="L368:L369"/>
    <mergeCell ref="A370:A374"/>
    <mergeCell ref="F370:G370"/>
    <mergeCell ref="H370:L370"/>
    <mergeCell ref="B371:B372"/>
    <mergeCell ref="C371:C372"/>
    <mergeCell ref="D371:D372"/>
    <mergeCell ref="E371:E372"/>
    <mergeCell ref="F371:G372"/>
    <mergeCell ref="F366:G367"/>
    <mergeCell ref="H366:I366"/>
    <mergeCell ref="H367:I367"/>
    <mergeCell ref="F368:G369"/>
    <mergeCell ref="H368:I369"/>
    <mergeCell ref="J368:J369"/>
    <mergeCell ref="J363:J364"/>
    <mergeCell ref="K363:K364"/>
    <mergeCell ref="L363:L364"/>
    <mergeCell ref="A365:A369"/>
    <mergeCell ref="F365:G365"/>
    <mergeCell ref="H365:L365"/>
    <mergeCell ref="B366:B367"/>
    <mergeCell ref="C366:C367"/>
    <mergeCell ref="D366:D367"/>
    <mergeCell ref="E366:E367"/>
    <mergeCell ref="H377:I377"/>
    <mergeCell ref="F378:G379"/>
    <mergeCell ref="H378:I379"/>
    <mergeCell ref="J378:J379"/>
    <mergeCell ref="K378:K379"/>
    <mergeCell ref="L378:L379"/>
    <mergeCell ref="L373:L374"/>
    <mergeCell ref="A375:A379"/>
    <mergeCell ref="F375:G375"/>
    <mergeCell ref="H375:L375"/>
    <mergeCell ref="B376:B377"/>
    <mergeCell ref="C376:C377"/>
    <mergeCell ref="D376:D377"/>
    <mergeCell ref="E376:E377"/>
    <mergeCell ref="F376:G377"/>
    <mergeCell ref="H376:I376"/>
    <mergeCell ref="H371:I371"/>
    <mergeCell ref="H372:I372"/>
    <mergeCell ref="F373:G374"/>
    <mergeCell ref="H373:I374"/>
    <mergeCell ref="J373:J374"/>
    <mergeCell ref="K373:K374"/>
    <mergeCell ref="F383:G384"/>
    <mergeCell ref="H383:I384"/>
    <mergeCell ref="J383:J384"/>
    <mergeCell ref="K383:K384"/>
    <mergeCell ref="L383:L384"/>
    <mergeCell ref="A385:A389"/>
    <mergeCell ref="F385:G385"/>
    <mergeCell ref="H385:L385"/>
    <mergeCell ref="B386:B387"/>
    <mergeCell ref="C386:C387"/>
    <mergeCell ref="A380:A384"/>
    <mergeCell ref="F380:G380"/>
    <mergeCell ref="H380:L380"/>
    <mergeCell ref="B381:B382"/>
    <mergeCell ref="C381:C382"/>
    <mergeCell ref="D381:D382"/>
    <mergeCell ref="E381:E382"/>
    <mergeCell ref="F381:G382"/>
    <mergeCell ref="H381:I381"/>
    <mergeCell ref="H382:I382"/>
    <mergeCell ref="F391:G392"/>
    <mergeCell ref="H391:I391"/>
    <mergeCell ref="H392:I392"/>
    <mergeCell ref="F393:G394"/>
    <mergeCell ref="H393:I394"/>
    <mergeCell ref="J393:J394"/>
    <mergeCell ref="J388:J389"/>
    <mergeCell ref="K388:K389"/>
    <mergeCell ref="L388:L389"/>
    <mergeCell ref="A390:A394"/>
    <mergeCell ref="F390:G390"/>
    <mergeCell ref="H390:L390"/>
    <mergeCell ref="B391:B392"/>
    <mergeCell ref="C391:C392"/>
    <mergeCell ref="D391:D392"/>
    <mergeCell ref="E391:E392"/>
    <mergeCell ref="D386:D387"/>
    <mergeCell ref="E386:E387"/>
    <mergeCell ref="F386:G387"/>
    <mergeCell ref="H386:I386"/>
    <mergeCell ref="H387:I387"/>
    <mergeCell ref="F388:G389"/>
    <mergeCell ref="H388:I389"/>
    <mergeCell ref="L398:L399"/>
    <mergeCell ref="A400:A405"/>
    <mergeCell ref="F400:G400"/>
    <mergeCell ref="H400:L400"/>
    <mergeCell ref="B401:B403"/>
    <mergeCell ref="C401:C403"/>
    <mergeCell ref="D401:D403"/>
    <mergeCell ref="E401:E403"/>
    <mergeCell ref="F401:G403"/>
    <mergeCell ref="H401:I401"/>
    <mergeCell ref="H396:I396"/>
    <mergeCell ref="H397:I397"/>
    <mergeCell ref="F398:G399"/>
    <mergeCell ref="H398:I399"/>
    <mergeCell ref="J398:J399"/>
    <mergeCell ref="K398:K399"/>
    <mergeCell ref="K393:K394"/>
    <mergeCell ref="L393:L394"/>
    <mergeCell ref="A395:A399"/>
    <mergeCell ref="F395:G395"/>
    <mergeCell ref="H395:L395"/>
    <mergeCell ref="B396:B397"/>
    <mergeCell ref="C396:C397"/>
    <mergeCell ref="D396:D397"/>
    <mergeCell ref="E396:E397"/>
    <mergeCell ref="F396:G397"/>
    <mergeCell ref="A411:A416"/>
    <mergeCell ref="F411:G411"/>
    <mergeCell ref="H411:L411"/>
    <mergeCell ref="B412:B414"/>
    <mergeCell ref="C412:C414"/>
    <mergeCell ref="A406:A410"/>
    <mergeCell ref="F406:G406"/>
    <mergeCell ref="H406:L406"/>
    <mergeCell ref="B407:B408"/>
    <mergeCell ref="C407:C408"/>
    <mergeCell ref="D407:D408"/>
    <mergeCell ref="E407:E408"/>
    <mergeCell ref="F407:G408"/>
    <mergeCell ref="H407:I407"/>
    <mergeCell ref="H408:I408"/>
    <mergeCell ref="H402:I403"/>
    <mergeCell ref="J402:J403"/>
    <mergeCell ref="K402:K403"/>
    <mergeCell ref="L402:L403"/>
    <mergeCell ref="F404:G405"/>
    <mergeCell ref="H404:I405"/>
    <mergeCell ref="J404:J405"/>
    <mergeCell ref="K404:K405"/>
    <mergeCell ref="L404:L405"/>
    <mergeCell ref="K413:K414"/>
    <mergeCell ref="L413:L414"/>
    <mergeCell ref="F415:G416"/>
    <mergeCell ref="H415:I416"/>
    <mergeCell ref="J415:J416"/>
    <mergeCell ref="K415:K416"/>
    <mergeCell ref="L415:L416"/>
    <mergeCell ref="D412:D414"/>
    <mergeCell ref="E412:E414"/>
    <mergeCell ref="F412:G414"/>
    <mergeCell ref="H412:I412"/>
    <mergeCell ref="H413:I414"/>
    <mergeCell ref="J413:J414"/>
    <mergeCell ref="F409:G410"/>
    <mergeCell ref="H409:I410"/>
    <mergeCell ref="J409:J410"/>
    <mergeCell ref="K409:K410"/>
    <mergeCell ref="L409:L410"/>
    <mergeCell ref="J419:J420"/>
    <mergeCell ref="K419:K420"/>
    <mergeCell ref="L419:L420"/>
    <mergeCell ref="F421:G422"/>
    <mergeCell ref="H421:I422"/>
    <mergeCell ref="J421:J422"/>
    <mergeCell ref="K421:K422"/>
    <mergeCell ref="L421:L422"/>
    <mergeCell ref="A417:A422"/>
    <mergeCell ref="F417:G417"/>
    <mergeCell ref="H417:L417"/>
    <mergeCell ref="B418:B420"/>
    <mergeCell ref="C418:C420"/>
    <mergeCell ref="D418:D420"/>
    <mergeCell ref="E418:E420"/>
    <mergeCell ref="F418:G420"/>
    <mergeCell ref="H418:I418"/>
    <mergeCell ref="H419:I420"/>
    <mergeCell ref="J425:J426"/>
    <mergeCell ref="K425:K426"/>
    <mergeCell ref="L425:L426"/>
    <mergeCell ref="F427:G428"/>
    <mergeCell ref="H427:I428"/>
    <mergeCell ref="J427:J428"/>
    <mergeCell ref="K427:K428"/>
    <mergeCell ref="L427:L428"/>
    <mergeCell ref="A423:A428"/>
    <mergeCell ref="F423:G423"/>
    <mergeCell ref="H423:L423"/>
    <mergeCell ref="B424:B426"/>
    <mergeCell ref="C424:C426"/>
    <mergeCell ref="D424:D426"/>
    <mergeCell ref="E424:E426"/>
    <mergeCell ref="F424:G426"/>
    <mergeCell ref="H424:I424"/>
    <mergeCell ref="H425:I426"/>
    <mergeCell ref="F432:G433"/>
    <mergeCell ref="H432:I433"/>
    <mergeCell ref="J432:J433"/>
    <mergeCell ref="K432:K433"/>
    <mergeCell ref="L432:L433"/>
    <mergeCell ref="A434:A438"/>
    <mergeCell ref="F434:G434"/>
    <mergeCell ref="H434:L434"/>
    <mergeCell ref="B435:B436"/>
    <mergeCell ref="C435:C436"/>
    <mergeCell ref="A429:A433"/>
    <mergeCell ref="F429:G429"/>
    <mergeCell ref="H429:L429"/>
    <mergeCell ref="B430:B431"/>
    <mergeCell ref="C430:C431"/>
    <mergeCell ref="D430:D431"/>
    <mergeCell ref="E430:E431"/>
    <mergeCell ref="F430:G431"/>
    <mergeCell ref="H430:I430"/>
    <mergeCell ref="H431:I431"/>
    <mergeCell ref="J437:J438"/>
    <mergeCell ref="K437:K438"/>
    <mergeCell ref="L437:L438"/>
    <mergeCell ref="D435:D436"/>
    <mergeCell ref="E435:E436"/>
    <mergeCell ref="F435:G436"/>
    <mergeCell ref="H435:I435"/>
    <mergeCell ref="H436:I436"/>
    <mergeCell ref="F437:G438"/>
    <mergeCell ref="H437:I438"/>
    <mergeCell ref="H445:I445"/>
    <mergeCell ref="H446:I446"/>
    <mergeCell ref="F447:G448"/>
    <mergeCell ref="H447:I448"/>
    <mergeCell ref="J447:J448"/>
    <mergeCell ref="K447:K448"/>
    <mergeCell ref="K442:K443"/>
    <mergeCell ref="L442:L443"/>
    <mergeCell ref="A444:A448"/>
    <mergeCell ref="F444:G444"/>
    <mergeCell ref="H444:L444"/>
    <mergeCell ref="B445:B446"/>
    <mergeCell ref="C445:C446"/>
    <mergeCell ref="D445:D446"/>
    <mergeCell ref="E445:E446"/>
    <mergeCell ref="F445:G446"/>
    <mergeCell ref="F440:G441"/>
    <mergeCell ref="H440:I440"/>
    <mergeCell ref="H441:I441"/>
    <mergeCell ref="F442:G443"/>
    <mergeCell ref="H442:I443"/>
    <mergeCell ref="J442:J443"/>
    <mergeCell ref="A439:A443"/>
    <mergeCell ref="F439:G439"/>
    <mergeCell ref="H439:L439"/>
    <mergeCell ref="B440:B441"/>
    <mergeCell ref="C440:C441"/>
    <mergeCell ref="D440:D441"/>
    <mergeCell ref="E440:E441"/>
    <mergeCell ref="H451:I452"/>
    <mergeCell ref="J451:J452"/>
    <mergeCell ref="K451:K452"/>
    <mergeCell ref="L451:L452"/>
    <mergeCell ref="F453:G454"/>
    <mergeCell ref="H453:I454"/>
    <mergeCell ref="J453:J454"/>
    <mergeCell ref="K453:K454"/>
    <mergeCell ref="L453:L454"/>
    <mergeCell ref="L447:L448"/>
    <mergeCell ref="A449:A454"/>
    <mergeCell ref="F449:G449"/>
    <mergeCell ref="H449:L449"/>
    <mergeCell ref="B450:B452"/>
    <mergeCell ref="C450:C452"/>
    <mergeCell ref="D450:D452"/>
    <mergeCell ref="E450:E452"/>
    <mergeCell ref="F450:G452"/>
    <mergeCell ref="H450:I450"/>
    <mergeCell ref="F458:G459"/>
    <mergeCell ref="H458:I459"/>
    <mergeCell ref="J458:J459"/>
    <mergeCell ref="K458:K459"/>
    <mergeCell ref="L458:L459"/>
    <mergeCell ref="A460:A464"/>
    <mergeCell ref="F460:G460"/>
    <mergeCell ref="H460:L460"/>
    <mergeCell ref="B461:B462"/>
    <mergeCell ref="C461:C462"/>
    <mergeCell ref="A455:A459"/>
    <mergeCell ref="F455:G455"/>
    <mergeCell ref="H455:L455"/>
    <mergeCell ref="B456:B457"/>
    <mergeCell ref="C456:C457"/>
    <mergeCell ref="D456:D457"/>
    <mergeCell ref="E456:E457"/>
    <mergeCell ref="F456:G457"/>
    <mergeCell ref="H456:I456"/>
    <mergeCell ref="H457:I457"/>
    <mergeCell ref="F466:G467"/>
    <mergeCell ref="H466:I466"/>
    <mergeCell ref="H467:I467"/>
    <mergeCell ref="F468:G469"/>
    <mergeCell ref="H468:I469"/>
    <mergeCell ref="J468:J469"/>
    <mergeCell ref="J463:J464"/>
    <mergeCell ref="K463:K464"/>
    <mergeCell ref="L463:L464"/>
    <mergeCell ref="A465:A469"/>
    <mergeCell ref="F465:G465"/>
    <mergeCell ref="H465:L465"/>
    <mergeCell ref="B466:B467"/>
    <mergeCell ref="C466:C467"/>
    <mergeCell ref="D466:D467"/>
    <mergeCell ref="E466:E467"/>
    <mergeCell ref="D461:D462"/>
    <mergeCell ref="E461:E462"/>
    <mergeCell ref="F461:G462"/>
    <mergeCell ref="H461:I461"/>
    <mergeCell ref="H462:I462"/>
    <mergeCell ref="F463:G464"/>
    <mergeCell ref="H463:I464"/>
    <mergeCell ref="L473:L474"/>
    <mergeCell ref="A475:A479"/>
    <mergeCell ref="F475:G475"/>
    <mergeCell ref="H475:L475"/>
    <mergeCell ref="B476:B477"/>
    <mergeCell ref="C476:C477"/>
    <mergeCell ref="D476:D477"/>
    <mergeCell ref="E476:E477"/>
    <mergeCell ref="F476:G477"/>
    <mergeCell ref="H476:I476"/>
    <mergeCell ref="H471:I471"/>
    <mergeCell ref="H472:I472"/>
    <mergeCell ref="F473:G474"/>
    <mergeCell ref="H473:I474"/>
    <mergeCell ref="J473:J474"/>
    <mergeCell ref="K473:K474"/>
    <mergeCell ref="K468:K469"/>
    <mergeCell ref="L468:L469"/>
    <mergeCell ref="A470:A474"/>
    <mergeCell ref="F470:G470"/>
    <mergeCell ref="H470:L470"/>
    <mergeCell ref="B471:B472"/>
    <mergeCell ref="C471:C472"/>
    <mergeCell ref="D471:D472"/>
    <mergeCell ref="E471:E472"/>
    <mergeCell ref="F471:G472"/>
    <mergeCell ref="H477:I477"/>
    <mergeCell ref="F478:G479"/>
    <mergeCell ref="H478:I479"/>
    <mergeCell ref="J478:J479"/>
    <mergeCell ref="K478:K479"/>
    <mergeCell ref="L478:L479"/>
    <mergeCell ref="K487:K488"/>
    <mergeCell ref="L487:L488"/>
    <mergeCell ref="F489:G490"/>
    <mergeCell ref="H489:I490"/>
    <mergeCell ref="J489:J490"/>
    <mergeCell ref="K489:K490"/>
    <mergeCell ref="L489:L490"/>
    <mergeCell ref="D486:D488"/>
    <mergeCell ref="E486:E488"/>
    <mergeCell ref="F486:G488"/>
    <mergeCell ref="H486:I486"/>
    <mergeCell ref="H487:I488"/>
    <mergeCell ref="J487:J488"/>
    <mergeCell ref="F483:G484"/>
    <mergeCell ref="H483:I484"/>
    <mergeCell ref="J483:J484"/>
    <mergeCell ref="K483:K484"/>
    <mergeCell ref="L483:L484"/>
    <mergeCell ref="L495:L496"/>
    <mergeCell ref="A491:A496"/>
    <mergeCell ref="F491:G491"/>
    <mergeCell ref="H491:L491"/>
    <mergeCell ref="B492:B494"/>
    <mergeCell ref="C492:C494"/>
    <mergeCell ref="D492:D494"/>
    <mergeCell ref="E492:E494"/>
    <mergeCell ref="F492:G494"/>
    <mergeCell ref="H492:I492"/>
    <mergeCell ref="H493:I494"/>
    <mergeCell ref="H480:L480"/>
    <mergeCell ref="B481:B482"/>
    <mergeCell ref="C481:C482"/>
    <mergeCell ref="D481:D482"/>
    <mergeCell ref="E481:E482"/>
    <mergeCell ref="F481:G482"/>
    <mergeCell ref="H481:I481"/>
    <mergeCell ref="H482:I482"/>
    <mergeCell ref="A485:A490"/>
    <mergeCell ref="F485:G485"/>
    <mergeCell ref="H485:L485"/>
    <mergeCell ref="B486:B488"/>
    <mergeCell ref="C486:C488"/>
    <mergeCell ref="A480:A484"/>
    <mergeCell ref="F480:G480"/>
    <mergeCell ref="J493:J494"/>
    <mergeCell ref="K493:K494"/>
    <mergeCell ref="L493:L494"/>
    <mergeCell ref="F495:G496"/>
    <mergeCell ref="H495:I496"/>
    <mergeCell ref="J495:J496"/>
    <mergeCell ref="K499:K500"/>
    <mergeCell ref="L499:L500"/>
    <mergeCell ref="F501:G502"/>
    <mergeCell ref="H501:I502"/>
    <mergeCell ref="J501:J502"/>
    <mergeCell ref="K501:K502"/>
    <mergeCell ref="L501:L502"/>
    <mergeCell ref="A497:A502"/>
    <mergeCell ref="F497:G497"/>
    <mergeCell ref="H497:L497"/>
    <mergeCell ref="B498:B500"/>
    <mergeCell ref="C498:C500"/>
    <mergeCell ref="D498:D500"/>
    <mergeCell ref="E498:E500"/>
    <mergeCell ref="F498:G500"/>
    <mergeCell ref="H498:I498"/>
    <mergeCell ref="H499:I500"/>
    <mergeCell ref="K495:K496"/>
    <mergeCell ref="F506:G507"/>
    <mergeCell ref="H506:I507"/>
    <mergeCell ref="J506:J507"/>
    <mergeCell ref="K506:K507"/>
    <mergeCell ref="L506:L507"/>
    <mergeCell ref="A508:A512"/>
    <mergeCell ref="F508:G508"/>
    <mergeCell ref="H508:L508"/>
    <mergeCell ref="B509:B510"/>
    <mergeCell ref="C509:C510"/>
    <mergeCell ref="A503:A507"/>
    <mergeCell ref="F503:G503"/>
    <mergeCell ref="H503:L503"/>
    <mergeCell ref="B504:B505"/>
    <mergeCell ref="C504:C505"/>
    <mergeCell ref="D504:D505"/>
    <mergeCell ref="E504:E505"/>
    <mergeCell ref="F504:G505"/>
    <mergeCell ref="H504:I504"/>
    <mergeCell ref="H505:I505"/>
    <mergeCell ref="J511:J512"/>
    <mergeCell ref="K511:K512"/>
    <mergeCell ref="L511:L512"/>
    <mergeCell ref="D509:D510"/>
    <mergeCell ref="E509:E510"/>
    <mergeCell ref="F509:G510"/>
    <mergeCell ref="H509:I509"/>
    <mergeCell ref="H510:I510"/>
    <mergeCell ref="F511:G512"/>
    <mergeCell ref="H511:I512"/>
    <mergeCell ref="J499:J500"/>
    <mergeCell ref="H519:I519"/>
    <mergeCell ref="H520:I520"/>
    <mergeCell ref="F521:G522"/>
    <mergeCell ref="H521:I522"/>
    <mergeCell ref="J521:J522"/>
    <mergeCell ref="K521:K522"/>
    <mergeCell ref="K516:K517"/>
    <mergeCell ref="L516:L517"/>
    <mergeCell ref="A518:A522"/>
    <mergeCell ref="F518:G518"/>
    <mergeCell ref="H518:L518"/>
    <mergeCell ref="B519:B520"/>
    <mergeCell ref="C519:C520"/>
    <mergeCell ref="D519:D520"/>
    <mergeCell ref="E519:E520"/>
    <mergeCell ref="F519:G520"/>
    <mergeCell ref="F514:G515"/>
    <mergeCell ref="H514:I514"/>
    <mergeCell ref="H515:I515"/>
    <mergeCell ref="F516:G517"/>
    <mergeCell ref="H516:I517"/>
    <mergeCell ref="J516:J517"/>
    <mergeCell ref="A513:A517"/>
    <mergeCell ref="F513:G513"/>
    <mergeCell ref="H513:L513"/>
    <mergeCell ref="B514:B515"/>
    <mergeCell ref="C514:C515"/>
    <mergeCell ref="D514:D515"/>
    <mergeCell ref="E514:E515"/>
    <mergeCell ref="H525:I526"/>
    <mergeCell ref="J525:J526"/>
    <mergeCell ref="K525:K526"/>
    <mergeCell ref="L525:L526"/>
    <mergeCell ref="F527:G528"/>
    <mergeCell ref="H527:I528"/>
    <mergeCell ref="J527:J528"/>
    <mergeCell ref="K527:K528"/>
    <mergeCell ref="L527:L528"/>
    <mergeCell ref="L521:L522"/>
    <mergeCell ref="A523:A528"/>
    <mergeCell ref="F523:G523"/>
    <mergeCell ref="H523:L523"/>
    <mergeCell ref="B524:B526"/>
    <mergeCell ref="C524:C526"/>
    <mergeCell ref="D524:D526"/>
    <mergeCell ref="E524:E526"/>
    <mergeCell ref="F524:G526"/>
    <mergeCell ref="H524:I52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6"/>
  <sheetViews>
    <sheetView workbookViewId="0">
      <selection activeCell="H6" sqref="H6:I6"/>
    </sheetView>
  </sheetViews>
  <sheetFormatPr defaultRowHeight="12.75" x14ac:dyDescent="0.2"/>
  <cols>
    <col min="1" max="1" width="5" style="71" customWidth="1"/>
    <col min="2" max="2" width="14.7109375" style="71" customWidth="1"/>
    <col min="3" max="3" width="25.7109375" style="71" customWidth="1"/>
    <col min="4" max="4" width="17" style="71" customWidth="1"/>
    <col min="5" max="5" width="17.140625" style="71" customWidth="1"/>
    <col min="6" max="6" width="1.5703125" style="71" customWidth="1"/>
    <col min="7" max="7" width="12.42578125" style="71" customWidth="1"/>
    <col min="8" max="8" width="2.5703125" style="71" customWidth="1"/>
    <col min="9" max="9" width="13.7109375" style="71" customWidth="1"/>
    <col min="10" max="10" width="12.140625" style="71" customWidth="1"/>
    <col min="11" max="11" width="11.42578125" style="71" customWidth="1"/>
    <col min="12" max="12" width="10.5703125" style="71" customWidth="1"/>
    <col min="13" max="16384" width="9.140625" style="71"/>
  </cols>
  <sheetData>
    <row r="1" spans="1:12" ht="15.75" x14ac:dyDescent="0.25">
      <c r="A1" s="149"/>
      <c r="B1" s="598" t="s">
        <v>1874</v>
      </c>
      <c r="C1" s="598"/>
      <c r="D1" s="598"/>
      <c r="E1" s="598"/>
      <c r="F1" s="598"/>
      <c r="G1" s="598"/>
      <c r="H1" s="598"/>
      <c r="I1" s="598"/>
      <c r="J1" s="598"/>
      <c r="K1" s="598"/>
      <c r="L1" s="598"/>
    </row>
    <row r="2" spans="1:12" x14ac:dyDescent="0.2">
      <c r="A2" s="599"/>
      <c r="B2" s="600" t="s">
        <v>3</v>
      </c>
      <c r="C2" s="600"/>
      <c r="D2" s="600"/>
      <c r="E2" s="600"/>
      <c r="F2" s="600"/>
      <c r="G2" s="600"/>
      <c r="H2" s="600"/>
      <c r="I2" s="600"/>
      <c r="J2" s="150" t="s">
        <v>4</v>
      </c>
      <c r="K2" s="150" t="s">
        <v>5</v>
      </c>
      <c r="L2" s="150" t="s">
        <v>6</v>
      </c>
    </row>
    <row r="3" spans="1:12" x14ac:dyDescent="0.2">
      <c r="A3" s="599"/>
      <c r="B3" s="600"/>
      <c r="C3" s="600"/>
      <c r="D3" s="600"/>
      <c r="E3" s="600"/>
      <c r="F3" s="600"/>
      <c r="G3" s="600"/>
      <c r="H3" s="600"/>
      <c r="I3" s="600"/>
      <c r="J3" s="151">
        <v>12</v>
      </c>
      <c r="K3" s="151">
        <v>19</v>
      </c>
      <c r="L3" s="152" t="s">
        <v>1875</v>
      </c>
    </row>
    <row r="4" spans="1:12" x14ac:dyDescent="0.2">
      <c r="A4" s="599"/>
      <c r="B4" s="601" t="s">
        <v>1876</v>
      </c>
      <c r="C4" s="601"/>
      <c r="D4" s="601"/>
      <c r="E4" s="601"/>
      <c r="F4" s="601"/>
      <c r="G4" s="601"/>
      <c r="H4" s="601"/>
      <c r="I4" s="601"/>
      <c r="J4" s="601"/>
      <c r="K4" s="601"/>
      <c r="L4" s="601"/>
    </row>
    <row r="5" spans="1:12" ht="48.75" x14ac:dyDescent="0.25">
      <c r="A5" s="153"/>
      <c r="B5" s="154" t="s">
        <v>9</v>
      </c>
      <c r="C5" s="155" t="s">
        <v>1877</v>
      </c>
      <c r="D5" s="602" t="s">
        <v>1878</v>
      </c>
      <c r="E5" s="602"/>
      <c r="F5" s="602"/>
      <c r="G5" s="156" t="s">
        <v>1879</v>
      </c>
      <c r="H5" s="157" t="s">
        <v>0</v>
      </c>
      <c r="I5" s="156" t="s">
        <v>1879</v>
      </c>
      <c r="J5" s="158"/>
      <c r="K5" s="603" t="s">
        <v>8</v>
      </c>
      <c r="L5" s="603"/>
    </row>
    <row r="6" spans="1:12" ht="48" x14ac:dyDescent="0.2">
      <c r="A6" s="159" t="s">
        <v>2</v>
      </c>
      <c r="B6" s="159" t="s">
        <v>1880</v>
      </c>
      <c r="C6" s="160" t="s">
        <v>11</v>
      </c>
      <c r="D6" s="160" t="s">
        <v>1881</v>
      </c>
      <c r="E6" s="160" t="s">
        <v>1882</v>
      </c>
      <c r="F6" s="597" t="s">
        <v>14</v>
      </c>
      <c r="G6" s="597"/>
      <c r="H6" s="597" t="s">
        <v>15</v>
      </c>
      <c r="I6" s="597"/>
      <c r="J6" s="160" t="s">
        <v>16</v>
      </c>
      <c r="K6" s="160" t="s">
        <v>1883</v>
      </c>
      <c r="L6" s="160" t="s">
        <v>18</v>
      </c>
    </row>
    <row r="7" spans="1:12" ht="24" x14ac:dyDescent="0.2">
      <c r="A7" s="593">
        <v>1101</v>
      </c>
      <c r="B7" s="161" t="s">
        <v>20</v>
      </c>
      <c r="C7" s="162" t="s">
        <v>21</v>
      </c>
      <c r="D7" s="162" t="s">
        <v>1884</v>
      </c>
      <c r="E7" s="162" t="s">
        <v>1885</v>
      </c>
      <c r="F7" s="594" t="s">
        <v>14</v>
      </c>
      <c r="G7" s="594"/>
      <c r="H7" s="592"/>
      <c r="I7" s="592"/>
      <c r="J7" s="592"/>
      <c r="K7" s="592"/>
      <c r="L7" s="592"/>
    </row>
    <row r="8" spans="1:12" x14ac:dyDescent="0.2">
      <c r="A8" s="593"/>
      <c r="B8" s="589" t="s">
        <v>5222</v>
      </c>
      <c r="C8" s="595" t="s">
        <v>5223</v>
      </c>
      <c r="D8" s="596">
        <v>43017</v>
      </c>
      <c r="E8" s="589" t="s">
        <v>2099</v>
      </c>
      <c r="F8" s="589" t="s">
        <v>5224</v>
      </c>
      <c r="G8" s="589"/>
      <c r="H8" s="591" t="s">
        <v>1890</v>
      </c>
      <c r="I8" s="591"/>
      <c r="J8" s="164" t="s">
        <v>1891</v>
      </c>
      <c r="K8" s="164" t="s">
        <v>0</v>
      </c>
      <c r="L8" s="165">
        <v>634.66</v>
      </c>
    </row>
    <row r="9" spans="1:12" x14ac:dyDescent="0.2">
      <c r="A9" s="593"/>
      <c r="B9" s="589"/>
      <c r="C9" s="595"/>
      <c r="D9" s="596"/>
      <c r="E9" s="589"/>
      <c r="F9" s="589"/>
      <c r="G9" s="589"/>
      <c r="H9" s="591" t="s">
        <v>1892</v>
      </c>
      <c r="I9" s="591"/>
      <c r="J9" s="589" t="s">
        <v>1891</v>
      </c>
      <c r="K9" s="589" t="s">
        <v>0</v>
      </c>
      <c r="L9" s="590">
        <v>480.85</v>
      </c>
    </row>
    <row r="10" spans="1:12" x14ac:dyDescent="0.2">
      <c r="A10" s="593"/>
      <c r="B10" s="589"/>
      <c r="C10" s="595"/>
      <c r="D10" s="596"/>
      <c r="E10" s="589"/>
      <c r="F10" s="589"/>
      <c r="G10" s="589"/>
      <c r="H10" s="591"/>
      <c r="I10" s="591"/>
      <c r="J10" s="589"/>
      <c r="K10" s="589"/>
      <c r="L10" s="590"/>
    </row>
    <row r="11" spans="1:12" ht="24" x14ac:dyDescent="0.2">
      <c r="A11" s="593"/>
      <c r="B11" s="161" t="s">
        <v>29</v>
      </c>
      <c r="C11" s="162" t="s">
        <v>30</v>
      </c>
      <c r="D11" s="162" t="s">
        <v>1893</v>
      </c>
      <c r="E11" s="162" t="s">
        <v>1894</v>
      </c>
      <c r="F11" s="592"/>
      <c r="G11" s="592"/>
      <c r="H11" s="591" t="s">
        <v>1895</v>
      </c>
      <c r="I11" s="591"/>
      <c r="J11" s="589" t="s">
        <v>1891</v>
      </c>
      <c r="K11" s="589" t="s">
        <v>1891</v>
      </c>
      <c r="L11" s="590">
        <v>0</v>
      </c>
    </row>
    <row r="12" spans="1:12" ht="24" x14ac:dyDescent="0.2">
      <c r="A12" s="593"/>
      <c r="B12" s="164" t="s">
        <v>5225</v>
      </c>
      <c r="C12" s="164" t="s">
        <v>5224</v>
      </c>
      <c r="D12" s="166">
        <v>43029</v>
      </c>
      <c r="E12" s="164" t="s">
        <v>5226</v>
      </c>
      <c r="F12" s="592"/>
      <c r="G12" s="592"/>
      <c r="H12" s="591"/>
      <c r="I12" s="591"/>
      <c r="J12" s="589"/>
      <c r="K12" s="589"/>
      <c r="L12" s="590"/>
    </row>
    <row r="13" spans="1:12" ht="24" x14ac:dyDescent="0.2">
      <c r="A13" s="593">
        <v>1102</v>
      </c>
      <c r="B13" s="161" t="s">
        <v>20</v>
      </c>
      <c r="C13" s="162" t="s">
        <v>21</v>
      </c>
      <c r="D13" s="162" t="s">
        <v>1884</v>
      </c>
      <c r="E13" s="162" t="s">
        <v>1885</v>
      </c>
      <c r="F13" s="594" t="s">
        <v>14</v>
      </c>
      <c r="G13" s="594"/>
      <c r="H13" s="592"/>
      <c r="I13" s="592"/>
      <c r="J13" s="592"/>
      <c r="K13" s="592"/>
      <c r="L13" s="592"/>
    </row>
    <row r="14" spans="1:12" x14ac:dyDescent="0.2">
      <c r="A14" s="593"/>
      <c r="B14" s="589" t="s">
        <v>5222</v>
      </c>
      <c r="C14" s="595" t="s">
        <v>5227</v>
      </c>
      <c r="D14" s="596">
        <v>43049</v>
      </c>
      <c r="E14" s="589" t="s">
        <v>5228</v>
      </c>
      <c r="F14" s="589" t="s">
        <v>5229</v>
      </c>
      <c r="G14" s="589"/>
      <c r="H14" s="591" t="s">
        <v>1890</v>
      </c>
      <c r="I14" s="591"/>
      <c r="J14" s="164" t="s">
        <v>1891</v>
      </c>
      <c r="K14" s="164" t="s">
        <v>0</v>
      </c>
      <c r="L14" s="165">
        <v>145.92000000000002</v>
      </c>
    </row>
    <row r="15" spans="1:12" x14ac:dyDescent="0.2">
      <c r="A15" s="593"/>
      <c r="B15" s="589"/>
      <c r="C15" s="595"/>
      <c r="D15" s="596"/>
      <c r="E15" s="589"/>
      <c r="F15" s="589"/>
      <c r="G15" s="589"/>
      <c r="H15" s="591" t="s">
        <v>1892</v>
      </c>
      <c r="I15" s="591"/>
      <c r="J15" s="164" t="s">
        <v>1891</v>
      </c>
      <c r="K15" s="164" t="s">
        <v>0</v>
      </c>
      <c r="L15" s="165">
        <v>251.97</v>
      </c>
    </row>
    <row r="16" spans="1:12" ht="24" x14ac:dyDescent="0.2">
      <c r="A16" s="593"/>
      <c r="B16" s="161" t="s">
        <v>29</v>
      </c>
      <c r="C16" s="162" t="s">
        <v>30</v>
      </c>
      <c r="D16" s="162" t="s">
        <v>1893</v>
      </c>
      <c r="E16" s="162" t="s">
        <v>1894</v>
      </c>
      <c r="F16" s="592"/>
      <c r="G16" s="592"/>
      <c r="H16" s="591" t="s">
        <v>1895</v>
      </c>
      <c r="I16" s="591"/>
      <c r="J16" s="589" t="s">
        <v>1891</v>
      </c>
      <c r="K16" s="589" t="s">
        <v>0</v>
      </c>
      <c r="L16" s="590">
        <v>225</v>
      </c>
    </row>
    <row r="17" spans="1:12" ht="24" x14ac:dyDescent="0.2">
      <c r="A17" s="593"/>
      <c r="B17" s="164" t="s">
        <v>5225</v>
      </c>
      <c r="C17" s="164" t="s">
        <v>5229</v>
      </c>
      <c r="D17" s="166">
        <v>43050</v>
      </c>
      <c r="E17" s="164" t="s">
        <v>3088</v>
      </c>
      <c r="F17" s="592"/>
      <c r="G17" s="592"/>
      <c r="H17" s="591"/>
      <c r="I17" s="591"/>
      <c r="J17" s="589"/>
      <c r="K17" s="589"/>
      <c r="L17" s="590"/>
    </row>
    <row r="18" spans="1:12" ht="24" x14ac:dyDescent="0.2">
      <c r="A18" s="593">
        <v>1103</v>
      </c>
      <c r="B18" s="161" t="s">
        <v>20</v>
      </c>
      <c r="C18" s="162" t="s">
        <v>21</v>
      </c>
      <c r="D18" s="162" t="s">
        <v>1884</v>
      </c>
      <c r="E18" s="162" t="s">
        <v>1885</v>
      </c>
      <c r="F18" s="594" t="s">
        <v>14</v>
      </c>
      <c r="G18" s="594"/>
      <c r="H18" s="592"/>
      <c r="I18" s="592"/>
      <c r="J18" s="592"/>
      <c r="K18" s="592"/>
      <c r="L18" s="592"/>
    </row>
    <row r="19" spans="1:12" x14ac:dyDescent="0.2">
      <c r="A19" s="593"/>
      <c r="B19" s="589" t="s">
        <v>5222</v>
      </c>
      <c r="C19" s="595" t="s">
        <v>5230</v>
      </c>
      <c r="D19" s="596">
        <v>43054</v>
      </c>
      <c r="E19" s="589" t="s">
        <v>1984</v>
      </c>
      <c r="F19" s="589" t="s">
        <v>5231</v>
      </c>
      <c r="G19" s="589"/>
      <c r="H19" s="591" t="s">
        <v>1890</v>
      </c>
      <c r="I19" s="591"/>
      <c r="J19" s="164" t="s">
        <v>1891</v>
      </c>
      <c r="K19" s="164" t="s">
        <v>0</v>
      </c>
      <c r="L19" s="165">
        <v>399.43</v>
      </c>
    </row>
    <row r="20" spans="1:12" x14ac:dyDescent="0.2">
      <c r="A20" s="593"/>
      <c r="B20" s="589"/>
      <c r="C20" s="595"/>
      <c r="D20" s="596"/>
      <c r="E20" s="589"/>
      <c r="F20" s="589"/>
      <c r="G20" s="589"/>
      <c r="H20" s="591" t="s">
        <v>1892</v>
      </c>
      <c r="I20" s="591"/>
      <c r="J20" s="164" t="s">
        <v>1891</v>
      </c>
      <c r="K20" s="164" t="s">
        <v>0</v>
      </c>
      <c r="L20" s="165">
        <v>298.95</v>
      </c>
    </row>
    <row r="21" spans="1:12" ht="24" x14ac:dyDescent="0.2">
      <c r="A21" s="593"/>
      <c r="B21" s="161" t="s">
        <v>29</v>
      </c>
      <c r="C21" s="162" t="s">
        <v>30</v>
      </c>
      <c r="D21" s="162" t="s">
        <v>1893</v>
      </c>
      <c r="E21" s="162" t="s">
        <v>1894</v>
      </c>
      <c r="F21" s="592"/>
      <c r="G21" s="592"/>
      <c r="H21" s="591" t="s">
        <v>1895</v>
      </c>
      <c r="I21" s="591"/>
      <c r="J21" s="589" t="s">
        <v>1891</v>
      </c>
      <c r="K21" s="589" t="s">
        <v>1891</v>
      </c>
      <c r="L21" s="590">
        <v>0</v>
      </c>
    </row>
    <row r="22" spans="1:12" ht="24" x14ac:dyDescent="0.2">
      <c r="A22" s="593"/>
      <c r="B22" s="164" t="s">
        <v>5225</v>
      </c>
      <c r="C22" s="164" t="s">
        <v>5231</v>
      </c>
      <c r="D22" s="166">
        <v>43056</v>
      </c>
      <c r="E22" s="164" t="s">
        <v>2680</v>
      </c>
      <c r="F22" s="592"/>
      <c r="G22" s="592"/>
      <c r="H22" s="591"/>
      <c r="I22" s="591"/>
      <c r="J22" s="589"/>
      <c r="K22" s="589"/>
      <c r="L22" s="590"/>
    </row>
    <row r="23" spans="1:12" ht="24" x14ac:dyDescent="0.2">
      <c r="A23" s="593">
        <v>1104</v>
      </c>
      <c r="B23" s="161" t="s">
        <v>20</v>
      </c>
      <c r="C23" s="162" t="s">
        <v>21</v>
      </c>
      <c r="D23" s="162" t="s">
        <v>1884</v>
      </c>
      <c r="E23" s="162" t="s">
        <v>1885</v>
      </c>
      <c r="F23" s="594" t="s">
        <v>14</v>
      </c>
      <c r="G23" s="594"/>
      <c r="H23" s="592"/>
      <c r="I23" s="592"/>
      <c r="J23" s="592"/>
      <c r="K23" s="592"/>
      <c r="L23" s="592"/>
    </row>
    <row r="24" spans="1:12" x14ac:dyDescent="0.2">
      <c r="A24" s="593"/>
      <c r="B24" s="589" t="s">
        <v>5222</v>
      </c>
      <c r="C24" s="595" t="s">
        <v>5232</v>
      </c>
      <c r="D24" s="596">
        <v>43176</v>
      </c>
      <c r="E24" s="589" t="s">
        <v>2142</v>
      </c>
      <c r="F24" s="589" t="s">
        <v>5233</v>
      </c>
      <c r="G24" s="589"/>
      <c r="H24" s="591" t="s">
        <v>1890</v>
      </c>
      <c r="I24" s="591"/>
      <c r="J24" s="164" t="s">
        <v>1891</v>
      </c>
      <c r="K24" s="164" t="s">
        <v>0</v>
      </c>
      <c r="L24" s="165">
        <v>424.52</v>
      </c>
    </row>
    <row r="25" spans="1:12" x14ac:dyDescent="0.2">
      <c r="A25" s="593"/>
      <c r="B25" s="589"/>
      <c r="C25" s="595"/>
      <c r="D25" s="596"/>
      <c r="E25" s="589"/>
      <c r="F25" s="589"/>
      <c r="G25" s="589"/>
      <c r="H25" s="591" t="s">
        <v>1892</v>
      </c>
      <c r="I25" s="591"/>
      <c r="J25" s="589" t="s">
        <v>1891</v>
      </c>
      <c r="K25" s="589" t="s">
        <v>1891</v>
      </c>
      <c r="L25" s="590">
        <v>0</v>
      </c>
    </row>
    <row r="26" spans="1:12" x14ac:dyDescent="0.2">
      <c r="A26" s="593"/>
      <c r="B26" s="589"/>
      <c r="C26" s="595"/>
      <c r="D26" s="596"/>
      <c r="E26" s="589"/>
      <c r="F26" s="589"/>
      <c r="G26" s="589"/>
      <c r="H26" s="591"/>
      <c r="I26" s="591"/>
      <c r="J26" s="589"/>
      <c r="K26" s="589"/>
      <c r="L26" s="590"/>
    </row>
    <row r="27" spans="1:12" ht="24" x14ac:dyDescent="0.2">
      <c r="A27" s="593"/>
      <c r="B27" s="161" t="s">
        <v>29</v>
      </c>
      <c r="C27" s="162" t="s">
        <v>30</v>
      </c>
      <c r="D27" s="162" t="s">
        <v>1893</v>
      </c>
      <c r="E27" s="162" t="s">
        <v>1894</v>
      </c>
      <c r="F27" s="592"/>
      <c r="G27" s="592"/>
      <c r="H27" s="591" t="s">
        <v>1895</v>
      </c>
      <c r="I27" s="591"/>
      <c r="J27" s="589" t="s">
        <v>1891</v>
      </c>
      <c r="K27" s="589" t="s">
        <v>0</v>
      </c>
      <c r="L27" s="590">
        <v>110</v>
      </c>
    </row>
    <row r="28" spans="1:12" ht="24" x14ac:dyDescent="0.2">
      <c r="A28" s="593"/>
      <c r="B28" s="164" t="s">
        <v>5225</v>
      </c>
      <c r="C28" s="164" t="s">
        <v>5233</v>
      </c>
      <c r="D28" s="166">
        <v>43184</v>
      </c>
      <c r="E28" s="164" t="s">
        <v>5234</v>
      </c>
      <c r="F28" s="592"/>
      <c r="G28" s="592"/>
      <c r="H28" s="591"/>
      <c r="I28" s="591"/>
      <c r="J28" s="589"/>
      <c r="K28" s="589"/>
      <c r="L28" s="590"/>
    </row>
    <row r="29" spans="1:12" ht="24" x14ac:dyDescent="0.2">
      <c r="A29" s="593">
        <v>1105</v>
      </c>
      <c r="B29" s="161" t="s">
        <v>20</v>
      </c>
      <c r="C29" s="162" t="s">
        <v>21</v>
      </c>
      <c r="D29" s="162" t="s">
        <v>1884</v>
      </c>
      <c r="E29" s="162" t="s">
        <v>1885</v>
      </c>
      <c r="F29" s="594" t="s">
        <v>14</v>
      </c>
      <c r="G29" s="594"/>
      <c r="H29" s="592"/>
      <c r="I29" s="592"/>
      <c r="J29" s="592"/>
      <c r="K29" s="592"/>
      <c r="L29" s="592"/>
    </row>
    <row r="30" spans="1:12" x14ac:dyDescent="0.2">
      <c r="A30" s="593"/>
      <c r="B30" s="589" t="s">
        <v>5222</v>
      </c>
      <c r="C30" s="595" t="s">
        <v>5232</v>
      </c>
      <c r="D30" s="596">
        <v>43176</v>
      </c>
      <c r="E30" s="589" t="s">
        <v>2142</v>
      </c>
      <c r="F30" s="589" t="s">
        <v>2143</v>
      </c>
      <c r="G30" s="589"/>
      <c r="H30" s="591" t="s">
        <v>1890</v>
      </c>
      <c r="I30" s="591"/>
      <c r="J30" s="164" t="s">
        <v>1891</v>
      </c>
      <c r="K30" s="164" t="s">
        <v>0</v>
      </c>
      <c r="L30" s="165">
        <v>534.03</v>
      </c>
    </row>
    <row r="31" spans="1:12" x14ac:dyDescent="0.2">
      <c r="A31" s="593"/>
      <c r="B31" s="589"/>
      <c r="C31" s="595"/>
      <c r="D31" s="596"/>
      <c r="E31" s="589"/>
      <c r="F31" s="589"/>
      <c r="G31" s="589"/>
      <c r="H31" s="591" t="s">
        <v>1892</v>
      </c>
      <c r="I31" s="591"/>
      <c r="J31" s="589" t="s">
        <v>1891</v>
      </c>
      <c r="K31" s="589" t="s">
        <v>1891</v>
      </c>
      <c r="L31" s="590">
        <v>0</v>
      </c>
    </row>
    <row r="32" spans="1:12" x14ac:dyDescent="0.2">
      <c r="A32" s="593"/>
      <c r="B32" s="589"/>
      <c r="C32" s="595"/>
      <c r="D32" s="596"/>
      <c r="E32" s="589"/>
      <c r="F32" s="589"/>
      <c r="G32" s="589"/>
      <c r="H32" s="591"/>
      <c r="I32" s="591"/>
      <c r="J32" s="589"/>
      <c r="K32" s="589"/>
      <c r="L32" s="590"/>
    </row>
    <row r="33" spans="1:12" ht="24" x14ac:dyDescent="0.2">
      <c r="A33" s="593"/>
      <c r="B33" s="161" t="s">
        <v>29</v>
      </c>
      <c r="C33" s="162" t="s">
        <v>30</v>
      </c>
      <c r="D33" s="162" t="s">
        <v>1893</v>
      </c>
      <c r="E33" s="162" t="s">
        <v>1894</v>
      </c>
      <c r="F33" s="592"/>
      <c r="G33" s="592"/>
      <c r="H33" s="591" t="s">
        <v>1895</v>
      </c>
      <c r="I33" s="591"/>
      <c r="J33" s="589" t="s">
        <v>1891</v>
      </c>
      <c r="K33" s="589" t="s">
        <v>0</v>
      </c>
      <c r="L33" s="590">
        <v>67.56</v>
      </c>
    </row>
    <row r="34" spans="1:12" ht="24" x14ac:dyDescent="0.2">
      <c r="A34" s="593"/>
      <c r="B34" s="164" t="s">
        <v>5225</v>
      </c>
      <c r="C34" s="164" t="s">
        <v>2143</v>
      </c>
      <c r="D34" s="166">
        <v>43184</v>
      </c>
      <c r="E34" s="164" t="s">
        <v>5234</v>
      </c>
      <c r="F34" s="592"/>
      <c r="G34" s="592"/>
      <c r="H34" s="591"/>
      <c r="I34" s="591"/>
      <c r="J34" s="589"/>
      <c r="K34" s="589"/>
      <c r="L34" s="590"/>
    </row>
    <row r="35" spans="1:12" ht="24" x14ac:dyDescent="0.2">
      <c r="A35" s="593">
        <v>1106</v>
      </c>
      <c r="B35" s="161" t="s">
        <v>20</v>
      </c>
      <c r="C35" s="162" t="s">
        <v>21</v>
      </c>
      <c r="D35" s="162" t="s">
        <v>1884</v>
      </c>
      <c r="E35" s="162" t="s">
        <v>1885</v>
      </c>
      <c r="F35" s="594" t="s">
        <v>14</v>
      </c>
      <c r="G35" s="594"/>
      <c r="H35" s="592"/>
      <c r="I35" s="592"/>
      <c r="J35" s="592"/>
      <c r="K35" s="592"/>
      <c r="L35" s="592"/>
    </row>
    <row r="36" spans="1:12" x14ac:dyDescent="0.2">
      <c r="A36" s="593"/>
      <c r="B36" s="589" t="s">
        <v>5235</v>
      </c>
      <c r="C36" s="595" t="s">
        <v>5236</v>
      </c>
      <c r="D36" s="596">
        <v>43059</v>
      </c>
      <c r="E36" s="589" t="s">
        <v>2064</v>
      </c>
      <c r="F36" s="589" t="s">
        <v>2421</v>
      </c>
      <c r="G36" s="589"/>
      <c r="H36" s="591" t="s">
        <v>1890</v>
      </c>
      <c r="I36" s="591"/>
      <c r="J36" s="164" t="s">
        <v>1891</v>
      </c>
      <c r="K36" s="164" t="s">
        <v>0</v>
      </c>
      <c r="L36" s="165">
        <v>247.72</v>
      </c>
    </row>
    <row r="37" spans="1:12" x14ac:dyDescent="0.2">
      <c r="A37" s="593"/>
      <c r="B37" s="589"/>
      <c r="C37" s="595"/>
      <c r="D37" s="596"/>
      <c r="E37" s="589"/>
      <c r="F37" s="589"/>
      <c r="G37" s="589"/>
      <c r="H37" s="591" t="s">
        <v>1892</v>
      </c>
      <c r="I37" s="591"/>
      <c r="J37" s="164" t="s">
        <v>1891</v>
      </c>
      <c r="K37" s="164" t="s">
        <v>0</v>
      </c>
      <c r="L37" s="165">
        <v>318</v>
      </c>
    </row>
    <row r="38" spans="1:12" ht="24" x14ac:dyDescent="0.2">
      <c r="A38" s="593"/>
      <c r="B38" s="161" t="s">
        <v>29</v>
      </c>
      <c r="C38" s="162" t="s">
        <v>30</v>
      </c>
      <c r="D38" s="162" t="s">
        <v>1893</v>
      </c>
      <c r="E38" s="162" t="s">
        <v>1894</v>
      </c>
      <c r="F38" s="592"/>
      <c r="G38" s="592"/>
      <c r="H38" s="591" t="s">
        <v>1895</v>
      </c>
      <c r="I38" s="591"/>
      <c r="J38" s="589" t="s">
        <v>1891</v>
      </c>
      <c r="K38" s="589" t="s">
        <v>1891</v>
      </c>
      <c r="L38" s="590">
        <v>0</v>
      </c>
    </row>
    <row r="39" spans="1:12" ht="36" x14ac:dyDescent="0.2">
      <c r="A39" s="593"/>
      <c r="B39" s="164" t="s">
        <v>1674</v>
      </c>
      <c r="C39" s="164" t="s">
        <v>2421</v>
      </c>
      <c r="D39" s="166">
        <v>43060</v>
      </c>
      <c r="E39" s="164" t="s">
        <v>2062</v>
      </c>
      <c r="F39" s="592"/>
      <c r="G39" s="592"/>
      <c r="H39" s="591"/>
      <c r="I39" s="591"/>
      <c r="J39" s="589"/>
      <c r="K39" s="589"/>
      <c r="L39" s="590"/>
    </row>
    <row r="40" spans="1:12" ht="24" x14ac:dyDescent="0.2">
      <c r="A40" s="593">
        <v>1107</v>
      </c>
      <c r="B40" s="161" t="s">
        <v>20</v>
      </c>
      <c r="C40" s="162" t="s">
        <v>21</v>
      </c>
      <c r="D40" s="162" t="s">
        <v>1884</v>
      </c>
      <c r="E40" s="162" t="s">
        <v>1885</v>
      </c>
      <c r="F40" s="594" t="s">
        <v>14</v>
      </c>
      <c r="G40" s="594"/>
      <c r="H40" s="592"/>
      <c r="I40" s="592"/>
      <c r="J40" s="592"/>
      <c r="K40" s="592"/>
      <c r="L40" s="592"/>
    </row>
    <row r="41" spans="1:12" x14ac:dyDescent="0.2">
      <c r="A41" s="593"/>
      <c r="B41" s="589" t="s">
        <v>5237</v>
      </c>
      <c r="C41" s="595" t="s">
        <v>5238</v>
      </c>
      <c r="D41" s="596">
        <v>43022</v>
      </c>
      <c r="E41" s="589" t="s">
        <v>4725</v>
      </c>
      <c r="F41" s="589" t="s">
        <v>5239</v>
      </c>
      <c r="G41" s="589"/>
      <c r="H41" s="591" t="s">
        <v>1890</v>
      </c>
      <c r="I41" s="591"/>
      <c r="J41" s="164" t="s">
        <v>1891</v>
      </c>
      <c r="K41" s="164" t="s">
        <v>0</v>
      </c>
      <c r="L41" s="165">
        <v>201</v>
      </c>
    </row>
    <row r="42" spans="1:12" x14ac:dyDescent="0.2">
      <c r="A42" s="593"/>
      <c r="B42" s="589"/>
      <c r="C42" s="595"/>
      <c r="D42" s="596"/>
      <c r="E42" s="589"/>
      <c r="F42" s="589"/>
      <c r="G42" s="589"/>
      <c r="H42" s="591" t="s">
        <v>1892</v>
      </c>
      <c r="I42" s="591"/>
      <c r="J42" s="164" t="s">
        <v>1891</v>
      </c>
      <c r="K42" s="164" t="s">
        <v>1891</v>
      </c>
      <c r="L42" s="165">
        <v>0</v>
      </c>
    </row>
    <row r="43" spans="1:12" ht="24" x14ac:dyDescent="0.2">
      <c r="A43" s="593"/>
      <c r="B43" s="161" t="s">
        <v>29</v>
      </c>
      <c r="C43" s="162" t="s">
        <v>30</v>
      </c>
      <c r="D43" s="162" t="s">
        <v>1893</v>
      </c>
      <c r="E43" s="162" t="s">
        <v>1894</v>
      </c>
      <c r="F43" s="592"/>
      <c r="G43" s="592"/>
      <c r="H43" s="591" t="s">
        <v>1895</v>
      </c>
      <c r="I43" s="591"/>
      <c r="J43" s="589" t="s">
        <v>1891</v>
      </c>
      <c r="K43" s="589" t="s">
        <v>0</v>
      </c>
      <c r="L43" s="590">
        <v>886.66</v>
      </c>
    </row>
    <row r="44" spans="1:12" ht="24" x14ac:dyDescent="0.2">
      <c r="A44" s="593"/>
      <c r="B44" s="164" t="s">
        <v>1962</v>
      </c>
      <c r="C44" s="164" t="s">
        <v>5239</v>
      </c>
      <c r="D44" s="166">
        <v>43027</v>
      </c>
      <c r="E44" s="164" t="s">
        <v>5008</v>
      </c>
      <c r="F44" s="592"/>
      <c r="G44" s="592"/>
      <c r="H44" s="591"/>
      <c r="I44" s="591"/>
      <c r="J44" s="589"/>
      <c r="K44" s="589"/>
      <c r="L44" s="590"/>
    </row>
    <row r="45" spans="1:12" ht="24" x14ac:dyDescent="0.2">
      <c r="A45" s="593">
        <v>1108</v>
      </c>
      <c r="B45" s="161" t="s">
        <v>20</v>
      </c>
      <c r="C45" s="162" t="s">
        <v>21</v>
      </c>
      <c r="D45" s="162" t="s">
        <v>1884</v>
      </c>
      <c r="E45" s="162" t="s">
        <v>1885</v>
      </c>
      <c r="F45" s="594" t="s">
        <v>14</v>
      </c>
      <c r="G45" s="594"/>
      <c r="H45" s="592"/>
      <c r="I45" s="592"/>
      <c r="J45" s="592"/>
      <c r="K45" s="592"/>
      <c r="L45" s="592"/>
    </row>
    <row r="46" spans="1:12" x14ac:dyDescent="0.2">
      <c r="A46" s="593"/>
      <c r="B46" s="589" t="s">
        <v>5240</v>
      </c>
      <c r="C46" s="589" t="s">
        <v>5241</v>
      </c>
      <c r="D46" s="596">
        <v>43134</v>
      </c>
      <c r="E46" s="589" t="s">
        <v>2910</v>
      </c>
      <c r="F46" s="589" t="s">
        <v>4596</v>
      </c>
      <c r="G46" s="589"/>
      <c r="H46" s="591" t="s">
        <v>1890</v>
      </c>
      <c r="I46" s="591"/>
      <c r="J46" s="164" t="s">
        <v>1891</v>
      </c>
      <c r="K46" s="164" t="s">
        <v>1891</v>
      </c>
      <c r="L46" s="165">
        <v>0</v>
      </c>
    </row>
    <row r="47" spans="1:12" x14ac:dyDescent="0.2">
      <c r="A47" s="593"/>
      <c r="B47" s="589"/>
      <c r="C47" s="589"/>
      <c r="D47" s="596"/>
      <c r="E47" s="589"/>
      <c r="F47" s="589"/>
      <c r="G47" s="589"/>
      <c r="H47" s="591" t="s">
        <v>1892</v>
      </c>
      <c r="I47" s="591"/>
      <c r="J47" s="164" t="s">
        <v>1891</v>
      </c>
      <c r="K47" s="164" t="s">
        <v>1891</v>
      </c>
      <c r="L47" s="165">
        <v>0</v>
      </c>
    </row>
    <row r="48" spans="1:12" ht="24" x14ac:dyDescent="0.2">
      <c r="A48" s="593"/>
      <c r="B48" s="161" t="s">
        <v>29</v>
      </c>
      <c r="C48" s="162" t="s">
        <v>30</v>
      </c>
      <c r="D48" s="162" t="s">
        <v>1893</v>
      </c>
      <c r="E48" s="162" t="s">
        <v>1894</v>
      </c>
      <c r="F48" s="592"/>
      <c r="G48" s="592"/>
      <c r="H48" s="591" t="s">
        <v>1895</v>
      </c>
      <c r="I48" s="591"/>
      <c r="J48" s="589" t="s">
        <v>1891</v>
      </c>
      <c r="K48" s="589" t="s">
        <v>0</v>
      </c>
      <c r="L48" s="590">
        <v>1075</v>
      </c>
    </row>
    <row r="49" spans="1:12" ht="24" x14ac:dyDescent="0.2">
      <c r="A49" s="593"/>
      <c r="B49" s="164" t="s">
        <v>5242</v>
      </c>
      <c r="C49" s="164" t="s">
        <v>4596</v>
      </c>
      <c r="D49" s="166">
        <v>43138</v>
      </c>
      <c r="E49" s="164" t="s">
        <v>4597</v>
      </c>
      <c r="F49" s="592"/>
      <c r="G49" s="592"/>
      <c r="H49" s="591"/>
      <c r="I49" s="591"/>
      <c r="J49" s="589"/>
      <c r="K49" s="589"/>
      <c r="L49" s="590"/>
    </row>
    <row r="50" spans="1:12" ht="24" x14ac:dyDescent="0.2">
      <c r="A50" s="593">
        <v>1109</v>
      </c>
      <c r="B50" s="161" t="s">
        <v>20</v>
      </c>
      <c r="C50" s="162" t="s">
        <v>21</v>
      </c>
      <c r="D50" s="162" t="s">
        <v>1884</v>
      </c>
      <c r="E50" s="162" t="s">
        <v>1885</v>
      </c>
      <c r="F50" s="594" t="s">
        <v>14</v>
      </c>
      <c r="G50" s="594"/>
      <c r="H50" s="592"/>
      <c r="I50" s="592"/>
      <c r="J50" s="592"/>
      <c r="K50" s="592"/>
      <c r="L50" s="592"/>
    </row>
    <row r="51" spans="1:12" x14ac:dyDescent="0.2">
      <c r="A51" s="593"/>
      <c r="B51" s="589" t="s">
        <v>5243</v>
      </c>
      <c r="C51" s="595" t="s">
        <v>5244</v>
      </c>
      <c r="D51" s="596">
        <v>43024</v>
      </c>
      <c r="E51" s="589" t="s">
        <v>5245</v>
      </c>
      <c r="F51" s="589" t="s">
        <v>4775</v>
      </c>
      <c r="G51" s="589"/>
      <c r="H51" s="591" t="s">
        <v>1890</v>
      </c>
      <c r="I51" s="591"/>
      <c r="J51" s="164" t="s">
        <v>1891</v>
      </c>
      <c r="K51" s="164" t="s">
        <v>0</v>
      </c>
      <c r="L51" s="165">
        <v>605</v>
      </c>
    </row>
    <row r="52" spans="1:12" x14ac:dyDescent="0.2">
      <c r="A52" s="593"/>
      <c r="B52" s="589"/>
      <c r="C52" s="595"/>
      <c r="D52" s="596"/>
      <c r="E52" s="589"/>
      <c r="F52" s="589"/>
      <c r="G52" s="589"/>
      <c r="H52" s="591" t="s">
        <v>1892</v>
      </c>
      <c r="I52" s="591"/>
      <c r="J52" s="164" t="s">
        <v>1891</v>
      </c>
      <c r="K52" s="164" t="s">
        <v>0</v>
      </c>
      <c r="L52" s="165">
        <v>2542.42</v>
      </c>
    </row>
    <row r="53" spans="1:12" ht="24" x14ac:dyDescent="0.2">
      <c r="A53" s="593"/>
      <c r="B53" s="161" t="s">
        <v>29</v>
      </c>
      <c r="C53" s="162" t="s">
        <v>30</v>
      </c>
      <c r="D53" s="162" t="s">
        <v>1893</v>
      </c>
      <c r="E53" s="162" t="s">
        <v>1894</v>
      </c>
      <c r="F53" s="592"/>
      <c r="G53" s="592"/>
      <c r="H53" s="591" t="s">
        <v>1895</v>
      </c>
      <c r="I53" s="591"/>
      <c r="J53" s="589" t="s">
        <v>1891</v>
      </c>
      <c r="K53" s="589" t="s">
        <v>0</v>
      </c>
      <c r="L53" s="590">
        <v>493</v>
      </c>
    </row>
    <row r="54" spans="1:12" ht="24" x14ac:dyDescent="0.2">
      <c r="A54" s="593"/>
      <c r="B54" s="164" t="s">
        <v>3548</v>
      </c>
      <c r="C54" s="164" t="s">
        <v>4775</v>
      </c>
      <c r="D54" s="166">
        <v>43029</v>
      </c>
      <c r="E54" s="164" t="s">
        <v>2019</v>
      </c>
      <c r="F54" s="592"/>
      <c r="G54" s="592"/>
      <c r="H54" s="591"/>
      <c r="I54" s="591"/>
      <c r="J54" s="589"/>
      <c r="K54" s="589"/>
      <c r="L54" s="590"/>
    </row>
    <row r="55" spans="1:12" ht="24" x14ac:dyDescent="0.2">
      <c r="A55" s="593">
        <v>1110</v>
      </c>
      <c r="B55" s="161" t="s">
        <v>20</v>
      </c>
      <c r="C55" s="162" t="s">
        <v>21</v>
      </c>
      <c r="D55" s="162" t="s">
        <v>1884</v>
      </c>
      <c r="E55" s="162" t="s">
        <v>1885</v>
      </c>
      <c r="F55" s="594" t="s">
        <v>14</v>
      </c>
      <c r="G55" s="594"/>
      <c r="H55" s="592"/>
      <c r="I55" s="592"/>
      <c r="J55" s="592"/>
      <c r="K55" s="592"/>
      <c r="L55" s="592"/>
    </row>
    <row r="56" spans="1:12" x14ac:dyDescent="0.2">
      <c r="A56" s="593"/>
      <c r="B56" s="589" t="s">
        <v>5246</v>
      </c>
      <c r="C56" s="595" t="s">
        <v>5247</v>
      </c>
      <c r="D56" s="596">
        <v>43103</v>
      </c>
      <c r="E56" s="589" t="s">
        <v>1984</v>
      </c>
      <c r="F56" s="589" t="s">
        <v>5248</v>
      </c>
      <c r="G56" s="589"/>
      <c r="H56" s="591" t="s">
        <v>1890</v>
      </c>
      <c r="I56" s="591"/>
      <c r="J56" s="164" t="s">
        <v>1891</v>
      </c>
      <c r="K56" s="164" t="s">
        <v>0</v>
      </c>
      <c r="L56" s="165">
        <v>328</v>
      </c>
    </row>
    <row r="57" spans="1:12" x14ac:dyDescent="0.2">
      <c r="A57" s="593"/>
      <c r="B57" s="589"/>
      <c r="C57" s="595"/>
      <c r="D57" s="596"/>
      <c r="E57" s="589"/>
      <c r="F57" s="589"/>
      <c r="G57" s="589"/>
      <c r="H57" s="591" t="s">
        <v>1892</v>
      </c>
      <c r="I57" s="591"/>
      <c r="J57" s="589" t="s">
        <v>1891</v>
      </c>
      <c r="K57" s="589" t="s">
        <v>1891</v>
      </c>
      <c r="L57" s="590">
        <v>0</v>
      </c>
    </row>
    <row r="58" spans="1:12" x14ac:dyDescent="0.2">
      <c r="A58" s="593"/>
      <c r="B58" s="589"/>
      <c r="C58" s="595"/>
      <c r="D58" s="596"/>
      <c r="E58" s="589"/>
      <c r="F58" s="589"/>
      <c r="G58" s="589"/>
      <c r="H58" s="591"/>
      <c r="I58" s="591"/>
      <c r="J58" s="589"/>
      <c r="K58" s="589"/>
      <c r="L58" s="590"/>
    </row>
    <row r="59" spans="1:12" ht="24" x14ac:dyDescent="0.2">
      <c r="A59" s="593"/>
      <c r="B59" s="161" t="s">
        <v>29</v>
      </c>
      <c r="C59" s="162" t="s">
        <v>30</v>
      </c>
      <c r="D59" s="162" t="s">
        <v>1893</v>
      </c>
      <c r="E59" s="162" t="s">
        <v>1894</v>
      </c>
      <c r="F59" s="592"/>
      <c r="G59" s="592"/>
      <c r="H59" s="591" t="s">
        <v>1895</v>
      </c>
      <c r="I59" s="591"/>
      <c r="J59" s="589" t="s">
        <v>1891</v>
      </c>
      <c r="K59" s="589" t="s">
        <v>1891</v>
      </c>
      <c r="L59" s="590">
        <v>0</v>
      </c>
    </row>
    <row r="60" spans="1:12" ht="24" x14ac:dyDescent="0.2">
      <c r="A60" s="593"/>
      <c r="B60" s="164" t="s">
        <v>5249</v>
      </c>
      <c r="C60" s="164" t="s">
        <v>5248</v>
      </c>
      <c r="D60" s="166">
        <v>43106</v>
      </c>
      <c r="E60" s="164" t="s">
        <v>5250</v>
      </c>
      <c r="F60" s="592"/>
      <c r="G60" s="592"/>
      <c r="H60" s="591"/>
      <c r="I60" s="591"/>
      <c r="J60" s="589"/>
      <c r="K60" s="589"/>
      <c r="L60" s="590"/>
    </row>
    <row r="61" spans="1:12" ht="24" x14ac:dyDescent="0.2">
      <c r="A61" s="593">
        <v>1111</v>
      </c>
      <c r="B61" s="161" t="s">
        <v>20</v>
      </c>
      <c r="C61" s="162" t="s">
        <v>21</v>
      </c>
      <c r="D61" s="162" t="s">
        <v>1884</v>
      </c>
      <c r="E61" s="162" t="s">
        <v>1885</v>
      </c>
      <c r="F61" s="594" t="s">
        <v>14</v>
      </c>
      <c r="G61" s="594"/>
      <c r="H61" s="592"/>
      <c r="I61" s="592"/>
      <c r="J61" s="592"/>
      <c r="K61" s="592"/>
      <c r="L61" s="592"/>
    </row>
    <row r="62" spans="1:12" x14ac:dyDescent="0.2">
      <c r="A62" s="593"/>
      <c r="B62" s="589" t="s">
        <v>5251</v>
      </c>
      <c r="C62" s="595" t="s">
        <v>5252</v>
      </c>
      <c r="D62" s="596">
        <v>43009</v>
      </c>
      <c r="E62" s="589" t="s">
        <v>1989</v>
      </c>
      <c r="F62" s="589" t="s">
        <v>1990</v>
      </c>
      <c r="G62" s="589"/>
      <c r="H62" s="591" t="s">
        <v>1890</v>
      </c>
      <c r="I62" s="591"/>
      <c r="J62" s="164" t="s">
        <v>1891</v>
      </c>
      <c r="K62" s="164" t="s">
        <v>0</v>
      </c>
      <c r="L62" s="165">
        <v>736.75</v>
      </c>
    </row>
    <row r="63" spans="1:12" x14ac:dyDescent="0.2">
      <c r="A63" s="593"/>
      <c r="B63" s="589"/>
      <c r="C63" s="595"/>
      <c r="D63" s="596"/>
      <c r="E63" s="589"/>
      <c r="F63" s="589"/>
      <c r="G63" s="589"/>
      <c r="H63" s="591" t="s">
        <v>1892</v>
      </c>
      <c r="I63" s="591"/>
      <c r="J63" s="164" t="s">
        <v>1891</v>
      </c>
      <c r="K63" s="164" t="s">
        <v>0</v>
      </c>
      <c r="L63" s="165">
        <v>263.05</v>
      </c>
    </row>
    <row r="64" spans="1:12" ht="24" x14ac:dyDescent="0.2">
      <c r="A64" s="593"/>
      <c r="B64" s="161" t="s">
        <v>29</v>
      </c>
      <c r="C64" s="162" t="s">
        <v>30</v>
      </c>
      <c r="D64" s="162" t="s">
        <v>1893</v>
      </c>
      <c r="E64" s="162" t="s">
        <v>1894</v>
      </c>
      <c r="F64" s="592"/>
      <c r="G64" s="592"/>
      <c r="H64" s="591" t="s">
        <v>1895</v>
      </c>
      <c r="I64" s="591"/>
      <c r="J64" s="589" t="s">
        <v>1891</v>
      </c>
      <c r="K64" s="589" t="s">
        <v>1891</v>
      </c>
      <c r="L64" s="590">
        <v>0</v>
      </c>
    </row>
    <row r="65" spans="1:12" ht="24" x14ac:dyDescent="0.2">
      <c r="A65" s="593"/>
      <c r="B65" s="164" t="s">
        <v>5253</v>
      </c>
      <c r="C65" s="164" t="s">
        <v>1990</v>
      </c>
      <c r="D65" s="166">
        <v>43011</v>
      </c>
      <c r="E65" s="164" t="s">
        <v>2773</v>
      </c>
      <c r="F65" s="592"/>
      <c r="G65" s="592"/>
      <c r="H65" s="591"/>
      <c r="I65" s="591"/>
      <c r="J65" s="589"/>
      <c r="K65" s="589"/>
      <c r="L65" s="590"/>
    </row>
    <row r="66" spans="1:12" ht="24" x14ac:dyDescent="0.2">
      <c r="A66" s="593">
        <v>1112</v>
      </c>
      <c r="B66" s="161" t="s">
        <v>20</v>
      </c>
      <c r="C66" s="162" t="s">
        <v>21</v>
      </c>
      <c r="D66" s="162" t="s">
        <v>1884</v>
      </c>
      <c r="E66" s="162" t="s">
        <v>1885</v>
      </c>
      <c r="F66" s="594" t="s">
        <v>14</v>
      </c>
      <c r="G66" s="594"/>
      <c r="H66" s="592"/>
      <c r="I66" s="592"/>
      <c r="J66" s="592"/>
      <c r="K66" s="592"/>
      <c r="L66" s="592"/>
    </row>
    <row r="67" spans="1:12" x14ac:dyDescent="0.2">
      <c r="A67" s="593"/>
      <c r="B67" s="589" t="s">
        <v>5251</v>
      </c>
      <c r="C67" s="595" t="s">
        <v>5254</v>
      </c>
      <c r="D67" s="596">
        <v>43084</v>
      </c>
      <c r="E67" s="589" t="s">
        <v>5255</v>
      </c>
      <c r="F67" s="589" t="s">
        <v>5256</v>
      </c>
      <c r="G67" s="589"/>
      <c r="H67" s="591" t="s">
        <v>1890</v>
      </c>
      <c r="I67" s="591"/>
      <c r="J67" s="164" t="s">
        <v>1891</v>
      </c>
      <c r="K67" s="164" t="s">
        <v>0</v>
      </c>
      <c r="L67" s="165">
        <v>1276.02</v>
      </c>
    </row>
    <row r="68" spans="1:12" x14ac:dyDescent="0.2">
      <c r="A68" s="593"/>
      <c r="B68" s="589"/>
      <c r="C68" s="595"/>
      <c r="D68" s="596"/>
      <c r="E68" s="589"/>
      <c r="F68" s="589"/>
      <c r="G68" s="589"/>
      <c r="H68" s="591" t="s">
        <v>1892</v>
      </c>
      <c r="I68" s="591"/>
      <c r="J68" s="589" t="s">
        <v>1891</v>
      </c>
      <c r="K68" s="589" t="s">
        <v>0</v>
      </c>
      <c r="L68" s="590">
        <v>1582.96</v>
      </c>
    </row>
    <row r="69" spans="1:12" x14ac:dyDescent="0.2">
      <c r="A69" s="593"/>
      <c r="B69" s="589"/>
      <c r="C69" s="595"/>
      <c r="D69" s="596"/>
      <c r="E69" s="589"/>
      <c r="F69" s="589"/>
      <c r="G69" s="589"/>
      <c r="H69" s="591"/>
      <c r="I69" s="591"/>
      <c r="J69" s="589"/>
      <c r="K69" s="589"/>
      <c r="L69" s="590"/>
    </row>
    <row r="70" spans="1:12" ht="24" x14ac:dyDescent="0.2">
      <c r="A70" s="593"/>
      <c r="B70" s="161" t="s">
        <v>29</v>
      </c>
      <c r="C70" s="162" t="s">
        <v>30</v>
      </c>
      <c r="D70" s="162" t="s">
        <v>1893</v>
      </c>
      <c r="E70" s="162" t="s">
        <v>1894</v>
      </c>
      <c r="F70" s="592"/>
      <c r="G70" s="592"/>
      <c r="H70" s="591" t="s">
        <v>1895</v>
      </c>
      <c r="I70" s="591"/>
      <c r="J70" s="589" t="s">
        <v>1891</v>
      </c>
      <c r="K70" s="589" t="s">
        <v>0</v>
      </c>
      <c r="L70" s="590">
        <v>160</v>
      </c>
    </row>
    <row r="71" spans="1:12" ht="24" x14ac:dyDescent="0.2">
      <c r="A71" s="593"/>
      <c r="B71" s="164" t="s">
        <v>5253</v>
      </c>
      <c r="C71" s="164" t="s">
        <v>5256</v>
      </c>
      <c r="D71" s="166">
        <v>43090</v>
      </c>
      <c r="E71" s="164" t="s">
        <v>5257</v>
      </c>
      <c r="F71" s="592"/>
      <c r="G71" s="592"/>
      <c r="H71" s="591"/>
      <c r="I71" s="591"/>
      <c r="J71" s="589"/>
      <c r="K71" s="589"/>
      <c r="L71" s="590"/>
    </row>
    <row r="72" spans="1:12" ht="24" x14ac:dyDescent="0.2">
      <c r="A72" s="593">
        <v>1113</v>
      </c>
      <c r="B72" s="161" t="s">
        <v>20</v>
      </c>
      <c r="C72" s="162" t="s">
        <v>21</v>
      </c>
      <c r="D72" s="162" t="s">
        <v>1884</v>
      </c>
      <c r="E72" s="162" t="s">
        <v>1885</v>
      </c>
      <c r="F72" s="594" t="s">
        <v>14</v>
      </c>
      <c r="G72" s="594"/>
      <c r="H72" s="592"/>
      <c r="I72" s="592"/>
      <c r="J72" s="592"/>
      <c r="K72" s="592"/>
      <c r="L72" s="592"/>
    </row>
    <row r="73" spans="1:12" x14ac:dyDescent="0.2">
      <c r="A73" s="593"/>
      <c r="B73" s="589" t="s">
        <v>5258</v>
      </c>
      <c r="C73" s="595" t="s">
        <v>5259</v>
      </c>
      <c r="D73" s="596">
        <v>43018</v>
      </c>
      <c r="E73" s="589" t="s">
        <v>1984</v>
      </c>
      <c r="F73" s="589" t="s">
        <v>4325</v>
      </c>
      <c r="G73" s="589"/>
      <c r="H73" s="591" t="s">
        <v>1890</v>
      </c>
      <c r="I73" s="591"/>
      <c r="J73" s="164" t="s">
        <v>1891</v>
      </c>
      <c r="K73" s="164" t="s">
        <v>0</v>
      </c>
      <c r="L73" s="165">
        <v>861</v>
      </c>
    </row>
    <row r="74" spans="1:12" x14ac:dyDescent="0.2">
      <c r="A74" s="593"/>
      <c r="B74" s="589"/>
      <c r="C74" s="595"/>
      <c r="D74" s="596"/>
      <c r="E74" s="589"/>
      <c r="F74" s="589"/>
      <c r="G74" s="589"/>
      <c r="H74" s="591" t="s">
        <v>1892</v>
      </c>
      <c r="I74" s="591"/>
      <c r="J74" s="164" t="s">
        <v>1891</v>
      </c>
      <c r="K74" s="164" t="s">
        <v>0</v>
      </c>
      <c r="L74" s="165">
        <v>285.40000000000003</v>
      </c>
    </row>
    <row r="75" spans="1:12" ht="24" x14ac:dyDescent="0.2">
      <c r="A75" s="593"/>
      <c r="B75" s="161" t="s">
        <v>29</v>
      </c>
      <c r="C75" s="162" t="s">
        <v>30</v>
      </c>
      <c r="D75" s="162" t="s">
        <v>1893</v>
      </c>
      <c r="E75" s="162" t="s">
        <v>1894</v>
      </c>
      <c r="F75" s="592"/>
      <c r="G75" s="592"/>
      <c r="H75" s="591" t="s">
        <v>1895</v>
      </c>
      <c r="I75" s="591"/>
      <c r="J75" s="589" t="s">
        <v>1891</v>
      </c>
      <c r="K75" s="589" t="s">
        <v>1891</v>
      </c>
      <c r="L75" s="590">
        <v>0</v>
      </c>
    </row>
    <row r="76" spans="1:12" ht="24" x14ac:dyDescent="0.2">
      <c r="A76" s="593"/>
      <c r="B76" s="164" t="s">
        <v>5260</v>
      </c>
      <c r="C76" s="164" t="s">
        <v>4325</v>
      </c>
      <c r="D76" s="166">
        <v>43021</v>
      </c>
      <c r="E76" s="164" t="s">
        <v>3750</v>
      </c>
      <c r="F76" s="592"/>
      <c r="G76" s="592"/>
      <c r="H76" s="591"/>
      <c r="I76" s="591"/>
      <c r="J76" s="589"/>
      <c r="K76" s="589"/>
      <c r="L76" s="590"/>
    </row>
    <row r="77" spans="1:12" ht="24" x14ac:dyDescent="0.2">
      <c r="A77" s="593">
        <v>1114</v>
      </c>
      <c r="B77" s="161" t="s">
        <v>20</v>
      </c>
      <c r="C77" s="162" t="s">
        <v>21</v>
      </c>
      <c r="D77" s="162" t="s">
        <v>1884</v>
      </c>
      <c r="E77" s="162" t="s">
        <v>1885</v>
      </c>
      <c r="F77" s="594" t="s">
        <v>14</v>
      </c>
      <c r="G77" s="594"/>
      <c r="H77" s="592"/>
      <c r="I77" s="592"/>
      <c r="J77" s="592"/>
      <c r="K77" s="592"/>
      <c r="L77" s="592"/>
    </row>
    <row r="78" spans="1:12" x14ac:dyDescent="0.2">
      <c r="A78" s="593"/>
      <c r="B78" s="589" t="s">
        <v>5258</v>
      </c>
      <c r="C78" s="595" t="s">
        <v>5261</v>
      </c>
      <c r="D78" s="596">
        <v>43035</v>
      </c>
      <c r="E78" s="589" t="s">
        <v>2809</v>
      </c>
      <c r="F78" s="589" t="s">
        <v>4740</v>
      </c>
      <c r="G78" s="589"/>
      <c r="H78" s="591" t="s">
        <v>1890</v>
      </c>
      <c r="I78" s="591"/>
      <c r="J78" s="164" t="s">
        <v>1891</v>
      </c>
      <c r="K78" s="164" t="s">
        <v>0</v>
      </c>
      <c r="L78" s="165">
        <v>1311</v>
      </c>
    </row>
    <row r="79" spans="1:12" x14ac:dyDescent="0.2">
      <c r="A79" s="593"/>
      <c r="B79" s="589"/>
      <c r="C79" s="595"/>
      <c r="D79" s="596"/>
      <c r="E79" s="589"/>
      <c r="F79" s="589"/>
      <c r="G79" s="589"/>
      <c r="H79" s="591" t="s">
        <v>1892</v>
      </c>
      <c r="I79" s="591"/>
      <c r="J79" s="164" t="s">
        <v>1891</v>
      </c>
      <c r="K79" s="164" t="s">
        <v>0</v>
      </c>
      <c r="L79" s="165">
        <v>2472.44</v>
      </c>
    </row>
    <row r="80" spans="1:12" ht="24" x14ac:dyDescent="0.2">
      <c r="A80" s="593"/>
      <c r="B80" s="161" t="s">
        <v>29</v>
      </c>
      <c r="C80" s="162" t="s">
        <v>30</v>
      </c>
      <c r="D80" s="162" t="s">
        <v>1893</v>
      </c>
      <c r="E80" s="162" t="s">
        <v>1894</v>
      </c>
      <c r="F80" s="592"/>
      <c r="G80" s="592"/>
      <c r="H80" s="591" t="s">
        <v>1895</v>
      </c>
      <c r="I80" s="591"/>
      <c r="J80" s="589" t="s">
        <v>1891</v>
      </c>
      <c r="K80" s="589" t="s">
        <v>1891</v>
      </c>
      <c r="L80" s="590">
        <v>0</v>
      </c>
    </row>
    <row r="81" spans="1:12" ht="24" x14ac:dyDescent="0.2">
      <c r="A81" s="593"/>
      <c r="B81" s="164" t="s">
        <v>5260</v>
      </c>
      <c r="C81" s="164" t="s">
        <v>4740</v>
      </c>
      <c r="D81" s="166">
        <v>43042</v>
      </c>
      <c r="E81" s="164" t="s">
        <v>4741</v>
      </c>
      <c r="F81" s="592"/>
      <c r="G81" s="592"/>
      <c r="H81" s="591"/>
      <c r="I81" s="591"/>
      <c r="J81" s="589"/>
      <c r="K81" s="589"/>
      <c r="L81" s="590"/>
    </row>
    <row r="82" spans="1:12" ht="24" x14ac:dyDescent="0.2">
      <c r="A82" s="593">
        <v>1115</v>
      </c>
      <c r="B82" s="161" t="s">
        <v>20</v>
      </c>
      <c r="C82" s="162" t="s">
        <v>21</v>
      </c>
      <c r="D82" s="162" t="s">
        <v>1884</v>
      </c>
      <c r="E82" s="162" t="s">
        <v>1885</v>
      </c>
      <c r="F82" s="594" t="s">
        <v>14</v>
      </c>
      <c r="G82" s="594"/>
      <c r="H82" s="592"/>
      <c r="I82" s="592"/>
      <c r="J82" s="592"/>
      <c r="K82" s="592"/>
      <c r="L82" s="592"/>
    </row>
    <row r="83" spans="1:12" x14ac:dyDescent="0.2">
      <c r="A83" s="593"/>
      <c r="B83" s="589" t="s">
        <v>5258</v>
      </c>
      <c r="C83" s="595" t="s">
        <v>5262</v>
      </c>
      <c r="D83" s="596">
        <v>43116</v>
      </c>
      <c r="E83" s="589" t="s">
        <v>1984</v>
      </c>
      <c r="F83" s="589" t="s">
        <v>5263</v>
      </c>
      <c r="G83" s="589"/>
      <c r="H83" s="591" t="s">
        <v>1890</v>
      </c>
      <c r="I83" s="591"/>
      <c r="J83" s="164" t="s">
        <v>1891</v>
      </c>
      <c r="K83" s="164" t="s">
        <v>0</v>
      </c>
      <c r="L83" s="165">
        <v>172.87</v>
      </c>
    </row>
    <row r="84" spans="1:12" x14ac:dyDescent="0.2">
      <c r="A84" s="593"/>
      <c r="B84" s="589"/>
      <c r="C84" s="595"/>
      <c r="D84" s="596"/>
      <c r="E84" s="589"/>
      <c r="F84" s="589"/>
      <c r="G84" s="589"/>
      <c r="H84" s="591" t="s">
        <v>1892</v>
      </c>
      <c r="I84" s="591"/>
      <c r="J84" s="164" t="s">
        <v>1891</v>
      </c>
      <c r="K84" s="164" t="s">
        <v>0</v>
      </c>
      <c r="L84" s="165">
        <v>202.38</v>
      </c>
    </row>
    <row r="85" spans="1:12" ht="24" x14ac:dyDescent="0.2">
      <c r="A85" s="593"/>
      <c r="B85" s="161" t="s">
        <v>29</v>
      </c>
      <c r="C85" s="162" t="s">
        <v>30</v>
      </c>
      <c r="D85" s="162" t="s">
        <v>1893</v>
      </c>
      <c r="E85" s="162" t="s">
        <v>1894</v>
      </c>
      <c r="F85" s="592"/>
      <c r="G85" s="592"/>
      <c r="H85" s="591" t="s">
        <v>1895</v>
      </c>
      <c r="I85" s="591"/>
      <c r="J85" s="589" t="s">
        <v>1891</v>
      </c>
      <c r="K85" s="589" t="s">
        <v>1891</v>
      </c>
      <c r="L85" s="590">
        <v>0</v>
      </c>
    </row>
    <row r="86" spans="1:12" ht="24" x14ac:dyDescent="0.2">
      <c r="A86" s="593"/>
      <c r="B86" s="164" t="s">
        <v>5260</v>
      </c>
      <c r="C86" s="164" t="s">
        <v>5263</v>
      </c>
      <c r="D86" s="166">
        <v>43117</v>
      </c>
      <c r="E86" s="164" t="s">
        <v>5264</v>
      </c>
      <c r="F86" s="592"/>
      <c r="G86" s="592"/>
      <c r="H86" s="591"/>
      <c r="I86" s="591"/>
      <c r="J86" s="589"/>
      <c r="K86" s="589"/>
      <c r="L86" s="590"/>
    </row>
    <row r="87" spans="1:12" ht="24" x14ac:dyDescent="0.2">
      <c r="A87" s="593">
        <v>1116</v>
      </c>
      <c r="B87" s="161" t="s">
        <v>20</v>
      </c>
      <c r="C87" s="162" t="s">
        <v>21</v>
      </c>
      <c r="D87" s="162" t="s">
        <v>1884</v>
      </c>
      <c r="E87" s="162" t="s">
        <v>1885</v>
      </c>
      <c r="F87" s="594" t="s">
        <v>14</v>
      </c>
      <c r="G87" s="594"/>
      <c r="H87" s="592"/>
      <c r="I87" s="592"/>
      <c r="J87" s="592"/>
      <c r="K87" s="592"/>
      <c r="L87" s="592"/>
    </row>
    <row r="88" spans="1:12" x14ac:dyDescent="0.2">
      <c r="A88" s="593"/>
      <c r="B88" s="589" t="s">
        <v>5265</v>
      </c>
      <c r="C88" s="595" t="s">
        <v>5266</v>
      </c>
      <c r="D88" s="596">
        <v>43072</v>
      </c>
      <c r="E88" s="589" t="s">
        <v>1899</v>
      </c>
      <c r="F88" s="589" t="s">
        <v>5267</v>
      </c>
      <c r="G88" s="589"/>
      <c r="H88" s="591" t="s">
        <v>1890</v>
      </c>
      <c r="I88" s="591"/>
      <c r="J88" s="164" t="s">
        <v>1891</v>
      </c>
      <c r="K88" s="164" t="s">
        <v>0</v>
      </c>
      <c r="L88" s="165">
        <v>330.13</v>
      </c>
    </row>
    <row r="89" spans="1:12" x14ac:dyDescent="0.2">
      <c r="A89" s="593"/>
      <c r="B89" s="589"/>
      <c r="C89" s="595"/>
      <c r="D89" s="596"/>
      <c r="E89" s="589"/>
      <c r="F89" s="589"/>
      <c r="G89" s="589"/>
      <c r="H89" s="591" t="s">
        <v>1892</v>
      </c>
      <c r="I89" s="591"/>
      <c r="J89" s="589" t="s">
        <v>1891</v>
      </c>
      <c r="K89" s="589" t="s">
        <v>0</v>
      </c>
      <c r="L89" s="590">
        <v>361.6</v>
      </c>
    </row>
    <row r="90" spans="1:12" x14ac:dyDescent="0.2">
      <c r="A90" s="593"/>
      <c r="B90" s="589"/>
      <c r="C90" s="595"/>
      <c r="D90" s="596"/>
      <c r="E90" s="589"/>
      <c r="F90" s="589"/>
      <c r="G90" s="589"/>
      <c r="H90" s="591"/>
      <c r="I90" s="591"/>
      <c r="J90" s="589"/>
      <c r="K90" s="589"/>
      <c r="L90" s="590"/>
    </row>
    <row r="91" spans="1:12" x14ac:dyDescent="0.2">
      <c r="A91" s="593"/>
      <c r="B91" s="589"/>
      <c r="C91" s="595"/>
      <c r="D91" s="596"/>
      <c r="E91" s="589"/>
      <c r="F91" s="589"/>
      <c r="G91" s="589"/>
      <c r="H91" s="591"/>
      <c r="I91" s="591"/>
      <c r="J91" s="589"/>
      <c r="K91" s="589"/>
      <c r="L91" s="590"/>
    </row>
    <row r="92" spans="1:12" ht="24" x14ac:dyDescent="0.2">
      <c r="A92" s="593"/>
      <c r="B92" s="161" t="s">
        <v>29</v>
      </c>
      <c r="C92" s="162" t="s">
        <v>30</v>
      </c>
      <c r="D92" s="162" t="s">
        <v>1893</v>
      </c>
      <c r="E92" s="162" t="s">
        <v>1894</v>
      </c>
      <c r="F92" s="592"/>
      <c r="G92" s="592"/>
      <c r="H92" s="591" t="s">
        <v>1895</v>
      </c>
      <c r="I92" s="591"/>
      <c r="J92" s="589" t="s">
        <v>1891</v>
      </c>
      <c r="K92" s="589" t="s">
        <v>1891</v>
      </c>
      <c r="L92" s="590">
        <v>0</v>
      </c>
    </row>
    <row r="93" spans="1:12" ht="24" x14ac:dyDescent="0.2">
      <c r="A93" s="593"/>
      <c r="B93" s="164" t="s">
        <v>1896</v>
      </c>
      <c r="C93" s="164" t="s">
        <v>5267</v>
      </c>
      <c r="D93" s="166">
        <v>43074</v>
      </c>
      <c r="E93" s="164" t="s">
        <v>5268</v>
      </c>
      <c r="F93" s="592"/>
      <c r="G93" s="592"/>
      <c r="H93" s="591"/>
      <c r="I93" s="591"/>
      <c r="J93" s="589"/>
      <c r="K93" s="589"/>
      <c r="L93" s="590"/>
    </row>
    <row r="94" spans="1:12" ht="24" x14ac:dyDescent="0.2">
      <c r="A94" s="593">
        <v>1117</v>
      </c>
      <c r="B94" s="161" t="s">
        <v>20</v>
      </c>
      <c r="C94" s="162" t="s">
        <v>21</v>
      </c>
      <c r="D94" s="162" t="s">
        <v>1884</v>
      </c>
      <c r="E94" s="162" t="s">
        <v>1885</v>
      </c>
      <c r="F94" s="594" t="s">
        <v>14</v>
      </c>
      <c r="G94" s="594"/>
      <c r="H94" s="592"/>
      <c r="I94" s="592"/>
      <c r="J94" s="592"/>
      <c r="K94" s="592"/>
      <c r="L94" s="592"/>
    </row>
    <row r="95" spans="1:12" x14ac:dyDescent="0.2">
      <c r="A95" s="593"/>
      <c r="B95" s="589" t="s">
        <v>5265</v>
      </c>
      <c r="C95" s="595" t="s">
        <v>5269</v>
      </c>
      <c r="D95" s="596">
        <v>43163</v>
      </c>
      <c r="E95" s="589" t="s">
        <v>5270</v>
      </c>
      <c r="F95" s="589" t="s">
        <v>5267</v>
      </c>
      <c r="G95" s="589"/>
      <c r="H95" s="591" t="s">
        <v>1890</v>
      </c>
      <c r="I95" s="591"/>
      <c r="J95" s="164" t="s">
        <v>1891</v>
      </c>
      <c r="K95" s="164" t="s">
        <v>0</v>
      </c>
      <c r="L95" s="165">
        <v>310.48</v>
      </c>
    </row>
    <row r="96" spans="1:12" x14ac:dyDescent="0.2">
      <c r="A96" s="593"/>
      <c r="B96" s="589"/>
      <c r="C96" s="595"/>
      <c r="D96" s="596"/>
      <c r="E96" s="589"/>
      <c r="F96" s="589"/>
      <c r="G96" s="589"/>
      <c r="H96" s="591" t="s">
        <v>1892</v>
      </c>
      <c r="I96" s="591"/>
      <c r="J96" s="589" t="s">
        <v>1891</v>
      </c>
      <c r="K96" s="589" t="s">
        <v>0</v>
      </c>
      <c r="L96" s="590">
        <v>260.60000000000002</v>
      </c>
    </row>
    <row r="97" spans="1:12" x14ac:dyDescent="0.2">
      <c r="A97" s="593"/>
      <c r="B97" s="589"/>
      <c r="C97" s="595"/>
      <c r="D97" s="596"/>
      <c r="E97" s="589"/>
      <c r="F97" s="589"/>
      <c r="G97" s="589"/>
      <c r="H97" s="591"/>
      <c r="I97" s="591"/>
      <c r="J97" s="589"/>
      <c r="K97" s="589"/>
      <c r="L97" s="590"/>
    </row>
    <row r="98" spans="1:12" ht="24" x14ac:dyDescent="0.2">
      <c r="A98" s="593"/>
      <c r="B98" s="161" t="s">
        <v>29</v>
      </c>
      <c r="C98" s="162" t="s">
        <v>30</v>
      </c>
      <c r="D98" s="162" t="s">
        <v>1893</v>
      </c>
      <c r="E98" s="162" t="s">
        <v>1894</v>
      </c>
      <c r="F98" s="592"/>
      <c r="G98" s="592"/>
      <c r="H98" s="591" t="s">
        <v>1895</v>
      </c>
      <c r="I98" s="591"/>
      <c r="J98" s="589" t="s">
        <v>1891</v>
      </c>
      <c r="K98" s="589" t="s">
        <v>1891</v>
      </c>
      <c r="L98" s="590">
        <v>0</v>
      </c>
    </row>
    <row r="99" spans="1:12" ht="24" x14ac:dyDescent="0.2">
      <c r="A99" s="593"/>
      <c r="B99" s="164" t="s">
        <v>1896</v>
      </c>
      <c r="C99" s="164" t="s">
        <v>5267</v>
      </c>
      <c r="D99" s="166">
        <v>43164</v>
      </c>
      <c r="E99" s="164" t="s">
        <v>2397</v>
      </c>
      <c r="F99" s="592"/>
      <c r="G99" s="592"/>
      <c r="H99" s="591"/>
      <c r="I99" s="591"/>
      <c r="J99" s="589"/>
      <c r="K99" s="589"/>
      <c r="L99" s="590"/>
    </row>
    <row r="100" spans="1:12" ht="24" x14ac:dyDescent="0.2">
      <c r="A100" s="593">
        <v>1118</v>
      </c>
      <c r="B100" s="161" t="s">
        <v>20</v>
      </c>
      <c r="C100" s="162" t="s">
        <v>21</v>
      </c>
      <c r="D100" s="162" t="s">
        <v>1884</v>
      </c>
      <c r="E100" s="162" t="s">
        <v>1885</v>
      </c>
      <c r="F100" s="594" t="s">
        <v>14</v>
      </c>
      <c r="G100" s="594"/>
      <c r="H100" s="592"/>
      <c r="I100" s="592"/>
      <c r="J100" s="592"/>
      <c r="K100" s="592"/>
      <c r="L100" s="592"/>
    </row>
    <row r="101" spans="1:12" x14ac:dyDescent="0.2">
      <c r="A101" s="593"/>
      <c r="B101" s="589" t="s">
        <v>5271</v>
      </c>
      <c r="C101" s="595" t="s">
        <v>5272</v>
      </c>
      <c r="D101" s="596">
        <v>43176</v>
      </c>
      <c r="E101" s="589" t="s">
        <v>3383</v>
      </c>
      <c r="F101" s="589" t="s">
        <v>5273</v>
      </c>
      <c r="G101" s="589"/>
      <c r="H101" s="591" t="s">
        <v>1890</v>
      </c>
      <c r="I101" s="591"/>
      <c r="J101" s="164" t="s">
        <v>1891</v>
      </c>
      <c r="K101" s="164" t="s">
        <v>0</v>
      </c>
      <c r="L101" s="165">
        <v>1548</v>
      </c>
    </row>
    <row r="102" spans="1:12" x14ac:dyDescent="0.2">
      <c r="A102" s="593"/>
      <c r="B102" s="589"/>
      <c r="C102" s="595"/>
      <c r="D102" s="596"/>
      <c r="E102" s="589"/>
      <c r="F102" s="589"/>
      <c r="G102" s="589"/>
      <c r="H102" s="591" t="s">
        <v>1892</v>
      </c>
      <c r="I102" s="591"/>
      <c r="J102" s="589" t="s">
        <v>1891</v>
      </c>
      <c r="K102" s="589" t="s">
        <v>0</v>
      </c>
      <c r="L102" s="590">
        <v>2800</v>
      </c>
    </row>
    <row r="103" spans="1:12" x14ac:dyDescent="0.2">
      <c r="A103" s="593"/>
      <c r="B103" s="589"/>
      <c r="C103" s="595"/>
      <c r="D103" s="596"/>
      <c r="E103" s="589"/>
      <c r="F103" s="589"/>
      <c r="G103" s="589"/>
      <c r="H103" s="591"/>
      <c r="I103" s="591"/>
      <c r="J103" s="589"/>
      <c r="K103" s="589"/>
      <c r="L103" s="590"/>
    </row>
    <row r="104" spans="1:12" ht="24" x14ac:dyDescent="0.2">
      <c r="A104" s="593"/>
      <c r="B104" s="161" t="s">
        <v>29</v>
      </c>
      <c r="C104" s="162" t="s">
        <v>30</v>
      </c>
      <c r="D104" s="162" t="s">
        <v>1893</v>
      </c>
      <c r="E104" s="162" t="s">
        <v>1894</v>
      </c>
      <c r="F104" s="592"/>
      <c r="G104" s="592"/>
      <c r="H104" s="591" t="s">
        <v>1895</v>
      </c>
      <c r="I104" s="591"/>
      <c r="J104" s="589" t="s">
        <v>1891</v>
      </c>
      <c r="K104" s="589" t="s">
        <v>0</v>
      </c>
      <c r="L104" s="590">
        <v>550</v>
      </c>
    </row>
    <row r="105" spans="1:12" ht="24" x14ac:dyDescent="0.2">
      <c r="A105" s="593"/>
      <c r="B105" s="164" t="s">
        <v>5274</v>
      </c>
      <c r="C105" s="164" t="s">
        <v>5273</v>
      </c>
      <c r="D105" s="166">
        <v>43211</v>
      </c>
      <c r="E105" s="164" t="s">
        <v>5275</v>
      </c>
      <c r="F105" s="592"/>
      <c r="G105" s="592"/>
      <c r="H105" s="591"/>
      <c r="I105" s="591"/>
      <c r="J105" s="589"/>
      <c r="K105" s="589"/>
      <c r="L105" s="590"/>
    </row>
    <row r="106" spans="1:12" ht="24" x14ac:dyDescent="0.2">
      <c r="A106" s="593">
        <v>1119</v>
      </c>
      <c r="B106" s="161" t="s">
        <v>20</v>
      </c>
      <c r="C106" s="162" t="s">
        <v>21</v>
      </c>
      <c r="D106" s="162" t="s">
        <v>1884</v>
      </c>
      <c r="E106" s="162" t="s">
        <v>1885</v>
      </c>
      <c r="F106" s="594" t="s">
        <v>14</v>
      </c>
      <c r="G106" s="594"/>
      <c r="H106" s="592"/>
      <c r="I106" s="592"/>
      <c r="J106" s="592"/>
      <c r="K106" s="592"/>
      <c r="L106" s="592"/>
    </row>
    <row r="107" spans="1:12" x14ac:dyDescent="0.2">
      <c r="A107" s="593"/>
      <c r="B107" s="589" t="s">
        <v>5271</v>
      </c>
      <c r="C107" s="595" t="s">
        <v>5272</v>
      </c>
      <c r="D107" s="596">
        <v>43176</v>
      </c>
      <c r="E107" s="589" t="s">
        <v>3383</v>
      </c>
      <c r="F107" s="589" t="s">
        <v>5276</v>
      </c>
      <c r="G107" s="589"/>
      <c r="H107" s="591" t="s">
        <v>1890</v>
      </c>
      <c r="I107" s="591"/>
      <c r="J107" s="164" t="s">
        <v>1891</v>
      </c>
      <c r="K107" s="164" t="s">
        <v>0</v>
      </c>
      <c r="L107" s="165">
        <v>5358</v>
      </c>
    </row>
    <row r="108" spans="1:12" x14ac:dyDescent="0.2">
      <c r="A108" s="593"/>
      <c r="B108" s="589"/>
      <c r="C108" s="595"/>
      <c r="D108" s="596"/>
      <c r="E108" s="589"/>
      <c r="F108" s="589"/>
      <c r="G108" s="589"/>
      <c r="H108" s="591" t="s">
        <v>1892</v>
      </c>
      <c r="I108" s="591"/>
      <c r="J108" s="589" t="s">
        <v>1891</v>
      </c>
      <c r="K108" s="589" t="s">
        <v>1891</v>
      </c>
      <c r="L108" s="590">
        <v>0</v>
      </c>
    </row>
    <row r="109" spans="1:12" x14ac:dyDescent="0.2">
      <c r="A109" s="593"/>
      <c r="B109" s="589"/>
      <c r="C109" s="595"/>
      <c r="D109" s="596"/>
      <c r="E109" s="589"/>
      <c r="F109" s="589"/>
      <c r="G109" s="589"/>
      <c r="H109" s="591"/>
      <c r="I109" s="591"/>
      <c r="J109" s="589"/>
      <c r="K109" s="589"/>
      <c r="L109" s="590"/>
    </row>
    <row r="110" spans="1:12" ht="24" x14ac:dyDescent="0.2">
      <c r="A110" s="593"/>
      <c r="B110" s="161" t="s">
        <v>29</v>
      </c>
      <c r="C110" s="162" t="s">
        <v>30</v>
      </c>
      <c r="D110" s="162" t="s">
        <v>1893</v>
      </c>
      <c r="E110" s="162" t="s">
        <v>1894</v>
      </c>
      <c r="F110" s="592"/>
      <c r="G110" s="592"/>
      <c r="H110" s="591" t="s">
        <v>1895</v>
      </c>
      <c r="I110" s="591"/>
      <c r="J110" s="589" t="s">
        <v>1891</v>
      </c>
      <c r="K110" s="589" t="s">
        <v>1891</v>
      </c>
      <c r="L110" s="590">
        <v>0</v>
      </c>
    </row>
    <row r="111" spans="1:12" ht="24" x14ac:dyDescent="0.2">
      <c r="A111" s="593"/>
      <c r="B111" s="164" t="s">
        <v>5274</v>
      </c>
      <c r="C111" s="164" t="s">
        <v>5276</v>
      </c>
      <c r="D111" s="166">
        <v>43211</v>
      </c>
      <c r="E111" s="164" t="s">
        <v>5275</v>
      </c>
      <c r="F111" s="592"/>
      <c r="G111" s="592"/>
      <c r="H111" s="591"/>
      <c r="I111" s="591"/>
      <c r="J111" s="589"/>
      <c r="K111" s="589"/>
      <c r="L111" s="590"/>
    </row>
    <row r="112" spans="1:12" ht="24" x14ac:dyDescent="0.2">
      <c r="A112" s="593">
        <v>1120</v>
      </c>
      <c r="B112" s="161" t="s">
        <v>20</v>
      </c>
      <c r="C112" s="162" t="s">
        <v>21</v>
      </c>
      <c r="D112" s="162" t="s">
        <v>1884</v>
      </c>
      <c r="E112" s="162" t="s">
        <v>1885</v>
      </c>
      <c r="F112" s="594" t="s">
        <v>14</v>
      </c>
      <c r="G112" s="594"/>
      <c r="H112" s="592"/>
      <c r="I112" s="592"/>
      <c r="J112" s="592"/>
      <c r="K112" s="592"/>
      <c r="L112" s="592"/>
    </row>
    <row r="113" spans="1:12" x14ac:dyDescent="0.2">
      <c r="A113" s="593"/>
      <c r="B113" s="589" t="s">
        <v>5277</v>
      </c>
      <c r="C113" s="595" t="s">
        <v>5278</v>
      </c>
      <c r="D113" s="596">
        <v>43033</v>
      </c>
      <c r="E113" s="589" t="s">
        <v>1938</v>
      </c>
      <c r="F113" s="589" t="s">
        <v>701</v>
      </c>
      <c r="G113" s="589"/>
      <c r="H113" s="591" t="s">
        <v>1890</v>
      </c>
      <c r="I113" s="591"/>
      <c r="J113" s="164" t="s">
        <v>1891</v>
      </c>
      <c r="K113" s="164" t="s">
        <v>0</v>
      </c>
      <c r="L113" s="165">
        <v>2083</v>
      </c>
    </row>
    <row r="114" spans="1:12" x14ac:dyDescent="0.2">
      <c r="A114" s="593"/>
      <c r="B114" s="589"/>
      <c r="C114" s="595"/>
      <c r="D114" s="596"/>
      <c r="E114" s="589"/>
      <c r="F114" s="589"/>
      <c r="G114" s="589"/>
      <c r="H114" s="591" t="s">
        <v>1892</v>
      </c>
      <c r="I114" s="591"/>
      <c r="J114" s="164" t="s">
        <v>1891</v>
      </c>
      <c r="K114" s="164" t="s">
        <v>0</v>
      </c>
      <c r="L114" s="165">
        <v>700.4</v>
      </c>
    </row>
    <row r="115" spans="1:12" ht="24" x14ac:dyDescent="0.2">
      <c r="A115" s="593"/>
      <c r="B115" s="161" t="s">
        <v>29</v>
      </c>
      <c r="C115" s="162" t="s">
        <v>30</v>
      </c>
      <c r="D115" s="162" t="s">
        <v>1893</v>
      </c>
      <c r="E115" s="162" t="s">
        <v>1894</v>
      </c>
      <c r="F115" s="592"/>
      <c r="G115" s="592"/>
      <c r="H115" s="591" t="s">
        <v>1895</v>
      </c>
      <c r="I115" s="591"/>
      <c r="J115" s="589" t="s">
        <v>1891</v>
      </c>
      <c r="K115" s="589" t="s">
        <v>1891</v>
      </c>
      <c r="L115" s="590">
        <v>0</v>
      </c>
    </row>
    <row r="116" spans="1:12" ht="24" x14ac:dyDescent="0.2">
      <c r="A116" s="593"/>
      <c r="B116" s="164" t="s">
        <v>5279</v>
      </c>
      <c r="C116" s="164" t="s">
        <v>701</v>
      </c>
      <c r="D116" s="166">
        <v>43039</v>
      </c>
      <c r="E116" s="164" t="s">
        <v>3598</v>
      </c>
      <c r="F116" s="592"/>
      <c r="G116" s="592"/>
      <c r="H116" s="591"/>
      <c r="I116" s="591"/>
      <c r="J116" s="589"/>
      <c r="K116" s="589"/>
      <c r="L116" s="590"/>
    </row>
    <row r="117" spans="1:12" ht="24" x14ac:dyDescent="0.2">
      <c r="A117" s="593">
        <v>1121</v>
      </c>
      <c r="B117" s="161" t="s">
        <v>20</v>
      </c>
      <c r="C117" s="162" t="s">
        <v>21</v>
      </c>
      <c r="D117" s="162" t="s">
        <v>1884</v>
      </c>
      <c r="E117" s="162" t="s">
        <v>1885</v>
      </c>
      <c r="F117" s="594" t="s">
        <v>14</v>
      </c>
      <c r="G117" s="594"/>
      <c r="H117" s="592"/>
      <c r="I117" s="592"/>
      <c r="J117" s="592"/>
      <c r="K117" s="592"/>
      <c r="L117" s="592"/>
    </row>
    <row r="118" spans="1:12" x14ac:dyDescent="0.2">
      <c r="A118" s="593"/>
      <c r="B118" s="589" t="s">
        <v>5277</v>
      </c>
      <c r="C118" s="595" t="s">
        <v>5280</v>
      </c>
      <c r="D118" s="596">
        <v>43124</v>
      </c>
      <c r="E118" s="589" t="s">
        <v>2589</v>
      </c>
      <c r="F118" s="589" t="s">
        <v>4744</v>
      </c>
      <c r="G118" s="589"/>
      <c r="H118" s="591" t="s">
        <v>1890</v>
      </c>
      <c r="I118" s="591"/>
      <c r="J118" s="164" t="s">
        <v>1891</v>
      </c>
      <c r="K118" s="164" t="s">
        <v>0</v>
      </c>
      <c r="L118" s="165">
        <v>1275</v>
      </c>
    </row>
    <row r="119" spans="1:12" x14ac:dyDescent="0.2">
      <c r="A119" s="593"/>
      <c r="B119" s="589"/>
      <c r="C119" s="595"/>
      <c r="D119" s="596"/>
      <c r="E119" s="589"/>
      <c r="F119" s="589"/>
      <c r="G119" s="589"/>
      <c r="H119" s="591" t="s">
        <v>1892</v>
      </c>
      <c r="I119" s="591"/>
      <c r="J119" s="164" t="s">
        <v>1891</v>
      </c>
      <c r="K119" s="164" t="s">
        <v>1891</v>
      </c>
      <c r="L119" s="165">
        <v>0</v>
      </c>
    </row>
    <row r="120" spans="1:12" ht="24" x14ac:dyDescent="0.2">
      <c r="A120" s="593"/>
      <c r="B120" s="161" t="s">
        <v>29</v>
      </c>
      <c r="C120" s="162" t="s">
        <v>30</v>
      </c>
      <c r="D120" s="162" t="s">
        <v>1893</v>
      </c>
      <c r="E120" s="162" t="s">
        <v>1894</v>
      </c>
      <c r="F120" s="592"/>
      <c r="G120" s="592"/>
      <c r="H120" s="591" t="s">
        <v>1895</v>
      </c>
      <c r="I120" s="591"/>
      <c r="J120" s="589" t="s">
        <v>1891</v>
      </c>
      <c r="K120" s="589" t="s">
        <v>1891</v>
      </c>
      <c r="L120" s="590">
        <v>0</v>
      </c>
    </row>
    <row r="121" spans="1:12" ht="24" x14ac:dyDescent="0.2">
      <c r="A121" s="593"/>
      <c r="B121" s="164" t="s">
        <v>5279</v>
      </c>
      <c r="C121" s="164" t="s">
        <v>4744</v>
      </c>
      <c r="D121" s="166">
        <v>43128</v>
      </c>
      <c r="E121" s="164" t="s">
        <v>5281</v>
      </c>
      <c r="F121" s="592"/>
      <c r="G121" s="592"/>
      <c r="H121" s="591"/>
      <c r="I121" s="591"/>
      <c r="J121" s="589"/>
      <c r="K121" s="589"/>
      <c r="L121" s="590"/>
    </row>
    <row r="122" spans="1:12" ht="24" x14ac:dyDescent="0.2">
      <c r="A122" s="593">
        <v>1122</v>
      </c>
      <c r="B122" s="161" t="s">
        <v>20</v>
      </c>
      <c r="C122" s="162" t="s">
        <v>21</v>
      </c>
      <c r="D122" s="162" t="s">
        <v>1884</v>
      </c>
      <c r="E122" s="162" t="s">
        <v>1885</v>
      </c>
      <c r="F122" s="594" t="s">
        <v>14</v>
      </c>
      <c r="G122" s="594"/>
      <c r="H122" s="592"/>
      <c r="I122" s="592"/>
      <c r="J122" s="592"/>
      <c r="K122" s="592"/>
      <c r="L122" s="592"/>
    </row>
    <row r="123" spans="1:12" x14ac:dyDescent="0.2">
      <c r="A123" s="593"/>
      <c r="B123" s="589" t="s">
        <v>5277</v>
      </c>
      <c r="C123" s="595" t="s">
        <v>5282</v>
      </c>
      <c r="D123" s="596">
        <v>43177</v>
      </c>
      <c r="E123" s="589" t="s">
        <v>5283</v>
      </c>
      <c r="F123" s="589" t="s">
        <v>4744</v>
      </c>
      <c r="G123" s="589"/>
      <c r="H123" s="591" t="s">
        <v>1890</v>
      </c>
      <c r="I123" s="591"/>
      <c r="J123" s="164" t="s">
        <v>1891</v>
      </c>
      <c r="K123" s="164" t="s">
        <v>0</v>
      </c>
      <c r="L123" s="165">
        <v>600</v>
      </c>
    </row>
    <row r="124" spans="1:12" x14ac:dyDescent="0.2">
      <c r="A124" s="593"/>
      <c r="B124" s="589"/>
      <c r="C124" s="595"/>
      <c r="D124" s="596"/>
      <c r="E124" s="589"/>
      <c r="F124" s="589"/>
      <c r="G124" s="589"/>
      <c r="H124" s="591" t="s">
        <v>1892</v>
      </c>
      <c r="I124" s="591"/>
      <c r="J124" s="164" t="s">
        <v>1891</v>
      </c>
      <c r="K124" s="164" t="s">
        <v>0</v>
      </c>
      <c r="L124" s="165">
        <v>1721.09</v>
      </c>
    </row>
    <row r="125" spans="1:12" ht="24" x14ac:dyDescent="0.2">
      <c r="A125" s="593"/>
      <c r="B125" s="161" t="s">
        <v>29</v>
      </c>
      <c r="C125" s="162" t="s">
        <v>30</v>
      </c>
      <c r="D125" s="162" t="s">
        <v>1893</v>
      </c>
      <c r="E125" s="162" t="s">
        <v>1894</v>
      </c>
      <c r="F125" s="592"/>
      <c r="G125" s="592"/>
      <c r="H125" s="591" t="s">
        <v>1895</v>
      </c>
      <c r="I125" s="591"/>
      <c r="J125" s="589" t="s">
        <v>1891</v>
      </c>
      <c r="K125" s="589" t="s">
        <v>1891</v>
      </c>
      <c r="L125" s="590">
        <v>0</v>
      </c>
    </row>
    <row r="126" spans="1:12" ht="24" x14ac:dyDescent="0.2">
      <c r="A126" s="593"/>
      <c r="B126" s="164" t="s">
        <v>5279</v>
      </c>
      <c r="C126" s="164" t="s">
        <v>4744</v>
      </c>
      <c r="D126" s="166">
        <v>43182</v>
      </c>
      <c r="E126" s="164" t="s">
        <v>4056</v>
      </c>
      <c r="F126" s="592"/>
      <c r="G126" s="592"/>
      <c r="H126" s="591"/>
      <c r="I126" s="591"/>
      <c r="J126" s="589"/>
      <c r="K126" s="589"/>
      <c r="L126" s="590"/>
    </row>
    <row r="127" spans="1:12" ht="24" x14ac:dyDescent="0.2">
      <c r="A127" s="593">
        <v>1123</v>
      </c>
      <c r="B127" s="161" t="s">
        <v>20</v>
      </c>
      <c r="C127" s="162" t="s">
        <v>21</v>
      </c>
      <c r="D127" s="162" t="s">
        <v>1884</v>
      </c>
      <c r="E127" s="162" t="s">
        <v>1885</v>
      </c>
      <c r="F127" s="594" t="s">
        <v>14</v>
      </c>
      <c r="G127" s="594"/>
      <c r="H127" s="592"/>
      <c r="I127" s="592"/>
      <c r="J127" s="592"/>
      <c r="K127" s="592"/>
      <c r="L127" s="592"/>
    </row>
    <row r="128" spans="1:12" x14ac:dyDescent="0.2">
      <c r="A128" s="593"/>
      <c r="B128" s="589" t="s">
        <v>5284</v>
      </c>
      <c r="C128" s="595" t="s">
        <v>5285</v>
      </c>
      <c r="D128" s="596">
        <v>43065</v>
      </c>
      <c r="E128" s="589" t="s">
        <v>2589</v>
      </c>
      <c r="F128" s="589" t="s">
        <v>5286</v>
      </c>
      <c r="G128" s="589"/>
      <c r="H128" s="591" t="s">
        <v>1890</v>
      </c>
      <c r="I128" s="591"/>
      <c r="J128" s="164" t="s">
        <v>1891</v>
      </c>
      <c r="K128" s="164" t="s">
        <v>0</v>
      </c>
      <c r="L128" s="165">
        <v>1275</v>
      </c>
    </row>
    <row r="129" spans="1:12" x14ac:dyDescent="0.2">
      <c r="A129" s="593"/>
      <c r="B129" s="589"/>
      <c r="C129" s="595"/>
      <c r="D129" s="596"/>
      <c r="E129" s="589"/>
      <c r="F129" s="589"/>
      <c r="G129" s="589"/>
      <c r="H129" s="591" t="s">
        <v>1892</v>
      </c>
      <c r="I129" s="591"/>
      <c r="J129" s="164" t="s">
        <v>1891</v>
      </c>
      <c r="K129" s="164" t="s">
        <v>0</v>
      </c>
      <c r="L129" s="165">
        <v>2833</v>
      </c>
    </row>
    <row r="130" spans="1:12" ht="24" x14ac:dyDescent="0.2">
      <c r="A130" s="593"/>
      <c r="B130" s="161" t="s">
        <v>29</v>
      </c>
      <c r="C130" s="162" t="s">
        <v>30</v>
      </c>
      <c r="D130" s="162" t="s">
        <v>1893</v>
      </c>
      <c r="E130" s="162" t="s">
        <v>1894</v>
      </c>
      <c r="F130" s="592"/>
      <c r="G130" s="592"/>
      <c r="H130" s="591" t="s">
        <v>1895</v>
      </c>
      <c r="I130" s="591"/>
      <c r="J130" s="589" t="s">
        <v>1891</v>
      </c>
      <c r="K130" s="589" t="s">
        <v>0</v>
      </c>
      <c r="L130" s="590">
        <v>392</v>
      </c>
    </row>
    <row r="131" spans="1:12" ht="24" x14ac:dyDescent="0.2">
      <c r="A131" s="593"/>
      <c r="B131" s="164" t="s">
        <v>1896</v>
      </c>
      <c r="C131" s="164" t="s">
        <v>5286</v>
      </c>
      <c r="D131" s="166">
        <v>43069</v>
      </c>
      <c r="E131" s="164" t="s">
        <v>3731</v>
      </c>
      <c r="F131" s="592"/>
      <c r="G131" s="592"/>
      <c r="H131" s="591"/>
      <c r="I131" s="591"/>
      <c r="J131" s="589"/>
      <c r="K131" s="589"/>
      <c r="L131" s="590"/>
    </row>
    <row r="132" spans="1:12" ht="24" x14ac:dyDescent="0.2">
      <c r="A132" s="593">
        <v>1124</v>
      </c>
      <c r="B132" s="161" t="s">
        <v>20</v>
      </c>
      <c r="C132" s="162" t="s">
        <v>21</v>
      </c>
      <c r="D132" s="162" t="s">
        <v>1884</v>
      </c>
      <c r="E132" s="162" t="s">
        <v>1885</v>
      </c>
      <c r="F132" s="594" t="s">
        <v>14</v>
      </c>
      <c r="G132" s="594"/>
      <c r="H132" s="592"/>
      <c r="I132" s="592"/>
      <c r="J132" s="592"/>
      <c r="K132" s="592"/>
      <c r="L132" s="592"/>
    </row>
    <row r="133" spans="1:12" x14ac:dyDescent="0.2">
      <c r="A133" s="593"/>
      <c r="B133" s="589" t="s">
        <v>5287</v>
      </c>
      <c r="C133" s="589" t="s">
        <v>5288</v>
      </c>
      <c r="D133" s="596">
        <v>43169</v>
      </c>
      <c r="E133" s="589" t="s">
        <v>1957</v>
      </c>
      <c r="F133" s="589" t="s">
        <v>3698</v>
      </c>
      <c r="G133" s="589"/>
      <c r="H133" s="591" t="s">
        <v>1890</v>
      </c>
      <c r="I133" s="591"/>
      <c r="J133" s="164" t="s">
        <v>1891</v>
      </c>
      <c r="K133" s="164" t="s">
        <v>0</v>
      </c>
      <c r="L133" s="165">
        <v>837</v>
      </c>
    </row>
    <row r="134" spans="1:12" x14ac:dyDescent="0.2">
      <c r="A134" s="593"/>
      <c r="B134" s="589"/>
      <c r="C134" s="589"/>
      <c r="D134" s="596"/>
      <c r="E134" s="589"/>
      <c r="F134" s="589"/>
      <c r="G134" s="589"/>
      <c r="H134" s="591" t="s">
        <v>1892</v>
      </c>
      <c r="I134" s="591"/>
      <c r="J134" s="164" t="s">
        <v>1891</v>
      </c>
      <c r="K134" s="164" t="s">
        <v>0</v>
      </c>
      <c r="L134" s="165">
        <v>495.39</v>
      </c>
    </row>
    <row r="135" spans="1:12" ht="24" x14ac:dyDescent="0.2">
      <c r="A135" s="593"/>
      <c r="B135" s="161" t="s">
        <v>29</v>
      </c>
      <c r="C135" s="162" t="s">
        <v>30</v>
      </c>
      <c r="D135" s="162" t="s">
        <v>1893</v>
      </c>
      <c r="E135" s="162" t="s">
        <v>1894</v>
      </c>
      <c r="F135" s="592"/>
      <c r="G135" s="592"/>
      <c r="H135" s="591" t="s">
        <v>1895</v>
      </c>
      <c r="I135" s="591"/>
      <c r="J135" s="589" t="s">
        <v>1891</v>
      </c>
      <c r="K135" s="589" t="s">
        <v>1891</v>
      </c>
      <c r="L135" s="590">
        <v>0</v>
      </c>
    </row>
    <row r="136" spans="1:12" ht="24" x14ac:dyDescent="0.2">
      <c r="A136" s="593"/>
      <c r="B136" s="164" t="s">
        <v>1896</v>
      </c>
      <c r="C136" s="164" t="s">
        <v>3698</v>
      </c>
      <c r="D136" s="166">
        <v>43171</v>
      </c>
      <c r="E136" s="164" t="s">
        <v>2332</v>
      </c>
      <c r="F136" s="592"/>
      <c r="G136" s="592"/>
      <c r="H136" s="591"/>
      <c r="I136" s="591"/>
      <c r="J136" s="589"/>
      <c r="K136" s="589"/>
      <c r="L136" s="590"/>
    </row>
    <row r="137" spans="1:12" ht="24" x14ac:dyDescent="0.2">
      <c r="A137" s="593">
        <v>1125</v>
      </c>
      <c r="B137" s="161" t="s">
        <v>20</v>
      </c>
      <c r="C137" s="162" t="s">
        <v>21</v>
      </c>
      <c r="D137" s="162" t="s">
        <v>1884</v>
      </c>
      <c r="E137" s="162" t="s">
        <v>1885</v>
      </c>
      <c r="F137" s="594" t="s">
        <v>14</v>
      </c>
      <c r="G137" s="594"/>
      <c r="H137" s="592"/>
      <c r="I137" s="592"/>
      <c r="J137" s="592"/>
      <c r="K137" s="592"/>
      <c r="L137" s="592"/>
    </row>
    <row r="138" spans="1:12" x14ac:dyDescent="0.2">
      <c r="A138" s="593"/>
      <c r="B138" s="589" t="s">
        <v>5289</v>
      </c>
      <c r="C138" s="595" t="s">
        <v>5290</v>
      </c>
      <c r="D138" s="596">
        <v>43133</v>
      </c>
      <c r="E138" s="589" t="s">
        <v>2382</v>
      </c>
      <c r="F138" s="589" t="s">
        <v>5291</v>
      </c>
      <c r="G138" s="589"/>
      <c r="H138" s="591" t="s">
        <v>1890</v>
      </c>
      <c r="I138" s="591"/>
      <c r="J138" s="164" t="s">
        <v>1891</v>
      </c>
      <c r="K138" s="164" t="s">
        <v>0</v>
      </c>
      <c r="L138" s="165">
        <v>672.6</v>
      </c>
    </row>
    <row r="139" spans="1:12" x14ac:dyDescent="0.2">
      <c r="A139" s="593"/>
      <c r="B139" s="589"/>
      <c r="C139" s="595"/>
      <c r="D139" s="596"/>
      <c r="E139" s="589"/>
      <c r="F139" s="589"/>
      <c r="G139" s="589"/>
      <c r="H139" s="591" t="s">
        <v>1892</v>
      </c>
      <c r="I139" s="591"/>
      <c r="J139" s="164" t="s">
        <v>1891</v>
      </c>
      <c r="K139" s="164" t="s">
        <v>0</v>
      </c>
      <c r="L139" s="165">
        <v>453.96</v>
      </c>
    </row>
    <row r="140" spans="1:12" ht="24" x14ac:dyDescent="0.2">
      <c r="A140" s="593"/>
      <c r="B140" s="161" t="s">
        <v>29</v>
      </c>
      <c r="C140" s="162" t="s">
        <v>30</v>
      </c>
      <c r="D140" s="162" t="s">
        <v>1893</v>
      </c>
      <c r="E140" s="162" t="s">
        <v>1894</v>
      </c>
      <c r="F140" s="592"/>
      <c r="G140" s="592"/>
      <c r="H140" s="591" t="s">
        <v>1895</v>
      </c>
      <c r="I140" s="591"/>
      <c r="J140" s="589" t="s">
        <v>1891</v>
      </c>
      <c r="K140" s="589" t="s">
        <v>1891</v>
      </c>
      <c r="L140" s="590">
        <v>0</v>
      </c>
    </row>
    <row r="141" spans="1:12" ht="36" x14ac:dyDescent="0.2">
      <c r="A141" s="593"/>
      <c r="B141" s="164" t="s">
        <v>4364</v>
      </c>
      <c r="C141" s="164" t="s">
        <v>5291</v>
      </c>
      <c r="D141" s="166">
        <v>43135</v>
      </c>
      <c r="E141" s="164" t="s">
        <v>5292</v>
      </c>
      <c r="F141" s="592"/>
      <c r="G141" s="592"/>
      <c r="H141" s="591"/>
      <c r="I141" s="591"/>
      <c r="J141" s="589"/>
      <c r="K141" s="589"/>
      <c r="L141" s="590"/>
    </row>
    <row r="142" spans="1:12" ht="24" x14ac:dyDescent="0.2">
      <c r="A142" s="593">
        <v>1126</v>
      </c>
      <c r="B142" s="161" t="s">
        <v>20</v>
      </c>
      <c r="C142" s="162" t="s">
        <v>21</v>
      </c>
      <c r="D142" s="162" t="s">
        <v>1884</v>
      </c>
      <c r="E142" s="162" t="s">
        <v>1885</v>
      </c>
      <c r="F142" s="594" t="s">
        <v>14</v>
      </c>
      <c r="G142" s="594"/>
      <c r="H142" s="592"/>
      <c r="I142" s="592"/>
      <c r="J142" s="592"/>
      <c r="K142" s="592"/>
      <c r="L142" s="592"/>
    </row>
    <row r="143" spans="1:12" x14ac:dyDescent="0.2">
      <c r="A143" s="593"/>
      <c r="B143" s="589" t="s">
        <v>5293</v>
      </c>
      <c r="C143" s="595" t="s">
        <v>5294</v>
      </c>
      <c r="D143" s="596">
        <v>43018</v>
      </c>
      <c r="E143" s="589" t="s">
        <v>2008</v>
      </c>
      <c r="F143" s="589" t="s">
        <v>2009</v>
      </c>
      <c r="G143" s="589"/>
      <c r="H143" s="591" t="s">
        <v>1890</v>
      </c>
      <c r="I143" s="591"/>
      <c r="J143" s="164" t="s">
        <v>1891</v>
      </c>
      <c r="K143" s="164" t="s">
        <v>0</v>
      </c>
      <c r="L143" s="165">
        <v>181</v>
      </c>
    </row>
    <row r="144" spans="1:12" x14ac:dyDescent="0.2">
      <c r="A144" s="593"/>
      <c r="B144" s="589"/>
      <c r="C144" s="595"/>
      <c r="D144" s="596"/>
      <c r="E144" s="589"/>
      <c r="F144" s="589"/>
      <c r="G144" s="589"/>
      <c r="H144" s="591" t="s">
        <v>1892</v>
      </c>
      <c r="I144" s="591"/>
      <c r="J144" s="164" t="s">
        <v>1891</v>
      </c>
      <c r="K144" s="164" t="s">
        <v>0</v>
      </c>
      <c r="L144" s="165">
        <v>354.07</v>
      </c>
    </row>
    <row r="145" spans="1:12" ht="24" x14ac:dyDescent="0.2">
      <c r="A145" s="593"/>
      <c r="B145" s="161" t="s">
        <v>29</v>
      </c>
      <c r="C145" s="162" t="s">
        <v>30</v>
      </c>
      <c r="D145" s="162" t="s">
        <v>1893</v>
      </c>
      <c r="E145" s="162" t="s">
        <v>1894</v>
      </c>
      <c r="F145" s="592"/>
      <c r="G145" s="592"/>
      <c r="H145" s="591" t="s">
        <v>1895</v>
      </c>
      <c r="I145" s="591"/>
      <c r="J145" s="589" t="s">
        <v>1891</v>
      </c>
      <c r="K145" s="589" t="s">
        <v>0</v>
      </c>
      <c r="L145" s="590">
        <v>187.11</v>
      </c>
    </row>
    <row r="146" spans="1:12" ht="24" x14ac:dyDescent="0.2">
      <c r="A146" s="593"/>
      <c r="B146" s="164" t="s">
        <v>1896</v>
      </c>
      <c r="C146" s="164" t="s">
        <v>2009</v>
      </c>
      <c r="D146" s="166">
        <v>43019</v>
      </c>
      <c r="E146" s="164" t="s">
        <v>2925</v>
      </c>
      <c r="F146" s="592"/>
      <c r="G146" s="592"/>
      <c r="H146" s="591"/>
      <c r="I146" s="591"/>
      <c r="J146" s="589"/>
      <c r="K146" s="589"/>
      <c r="L146" s="590"/>
    </row>
    <row r="147" spans="1:12" ht="24" x14ac:dyDescent="0.2">
      <c r="A147" s="593">
        <v>1127</v>
      </c>
      <c r="B147" s="161" t="s">
        <v>20</v>
      </c>
      <c r="C147" s="162" t="s">
        <v>21</v>
      </c>
      <c r="D147" s="162" t="s">
        <v>1884</v>
      </c>
      <c r="E147" s="162" t="s">
        <v>1885</v>
      </c>
      <c r="F147" s="594" t="s">
        <v>14</v>
      </c>
      <c r="G147" s="594"/>
      <c r="H147" s="592"/>
      <c r="I147" s="592"/>
      <c r="J147" s="592"/>
      <c r="K147" s="592"/>
      <c r="L147" s="592"/>
    </row>
    <row r="148" spans="1:12" x14ac:dyDescent="0.2">
      <c r="A148" s="593"/>
      <c r="B148" s="589" t="s">
        <v>5293</v>
      </c>
      <c r="C148" s="589" t="s">
        <v>5295</v>
      </c>
      <c r="D148" s="596">
        <v>43133</v>
      </c>
      <c r="E148" s="589" t="s">
        <v>2578</v>
      </c>
      <c r="F148" s="589" t="s">
        <v>5296</v>
      </c>
      <c r="G148" s="589"/>
      <c r="H148" s="591" t="s">
        <v>1890</v>
      </c>
      <c r="I148" s="591"/>
      <c r="J148" s="164" t="s">
        <v>1891</v>
      </c>
      <c r="K148" s="164" t="s">
        <v>0</v>
      </c>
      <c r="L148" s="165">
        <v>1112</v>
      </c>
    </row>
    <row r="149" spans="1:12" x14ac:dyDescent="0.2">
      <c r="A149" s="593"/>
      <c r="B149" s="589"/>
      <c r="C149" s="589"/>
      <c r="D149" s="596"/>
      <c r="E149" s="589"/>
      <c r="F149" s="589"/>
      <c r="G149" s="589"/>
      <c r="H149" s="591" t="s">
        <v>1892</v>
      </c>
      <c r="I149" s="591"/>
      <c r="J149" s="164" t="s">
        <v>1891</v>
      </c>
      <c r="K149" s="164" t="s">
        <v>0</v>
      </c>
      <c r="L149" s="165">
        <v>1103.46</v>
      </c>
    </row>
    <row r="150" spans="1:12" ht="24" x14ac:dyDescent="0.2">
      <c r="A150" s="593"/>
      <c r="B150" s="161" t="s">
        <v>29</v>
      </c>
      <c r="C150" s="162" t="s">
        <v>30</v>
      </c>
      <c r="D150" s="162" t="s">
        <v>1893</v>
      </c>
      <c r="E150" s="162" t="s">
        <v>1894</v>
      </c>
      <c r="F150" s="592"/>
      <c r="G150" s="592"/>
      <c r="H150" s="591" t="s">
        <v>1895</v>
      </c>
      <c r="I150" s="591"/>
      <c r="J150" s="589" t="s">
        <v>1891</v>
      </c>
      <c r="K150" s="589" t="s">
        <v>0</v>
      </c>
      <c r="L150" s="590">
        <v>305</v>
      </c>
    </row>
    <row r="151" spans="1:12" ht="24" x14ac:dyDescent="0.2">
      <c r="A151" s="593"/>
      <c r="B151" s="164" t="s">
        <v>1896</v>
      </c>
      <c r="C151" s="164" t="s">
        <v>5296</v>
      </c>
      <c r="D151" s="166">
        <v>43139</v>
      </c>
      <c r="E151" s="164" t="s">
        <v>5297</v>
      </c>
      <c r="F151" s="592"/>
      <c r="G151" s="592"/>
      <c r="H151" s="591"/>
      <c r="I151" s="591"/>
      <c r="J151" s="589"/>
      <c r="K151" s="589"/>
      <c r="L151" s="590"/>
    </row>
    <row r="152" spans="1:12" ht="24" x14ac:dyDescent="0.2">
      <c r="A152" s="593">
        <v>1128</v>
      </c>
      <c r="B152" s="161" t="s">
        <v>20</v>
      </c>
      <c r="C152" s="162" t="s">
        <v>21</v>
      </c>
      <c r="D152" s="162" t="s">
        <v>1884</v>
      </c>
      <c r="E152" s="162" t="s">
        <v>1885</v>
      </c>
      <c r="F152" s="594" t="s">
        <v>14</v>
      </c>
      <c r="G152" s="594"/>
      <c r="H152" s="592"/>
      <c r="I152" s="592"/>
      <c r="J152" s="592"/>
      <c r="K152" s="592"/>
      <c r="L152" s="592"/>
    </row>
    <row r="153" spans="1:12" x14ac:dyDescent="0.2">
      <c r="A153" s="593"/>
      <c r="B153" s="589" t="s">
        <v>5298</v>
      </c>
      <c r="C153" s="595" t="s">
        <v>5299</v>
      </c>
      <c r="D153" s="596">
        <v>43173</v>
      </c>
      <c r="E153" s="589" t="s">
        <v>5300</v>
      </c>
      <c r="F153" s="589" t="s">
        <v>5301</v>
      </c>
      <c r="G153" s="589"/>
      <c r="H153" s="591" t="s">
        <v>1890</v>
      </c>
      <c r="I153" s="591"/>
      <c r="J153" s="164" t="s">
        <v>1891</v>
      </c>
      <c r="K153" s="164" t="s">
        <v>0</v>
      </c>
      <c r="L153" s="165">
        <v>174.5</v>
      </c>
    </row>
    <row r="154" spans="1:12" x14ac:dyDescent="0.2">
      <c r="A154" s="593"/>
      <c r="B154" s="589"/>
      <c r="C154" s="595"/>
      <c r="D154" s="596"/>
      <c r="E154" s="589"/>
      <c r="F154" s="589"/>
      <c r="G154" s="589"/>
      <c r="H154" s="591" t="s">
        <v>1892</v>
      </c>
      <c r="I154" s="591"/>
      <c r="J154" s="164" t="s">
        <v>1891</v>
      </c>
      <c r="K154" s="164" t="s">
        <v>0</v>
      </c>
      <c r="L154" s="165">
        <v>1117.83</v>
      </c>
    </row>
    <row r="155" spans="1:12" ht="24" x14ac:dyDescent="0.2">
      <c r="A155" s="593"/>
      <c r="B155" s="161" t="s">
        <v>29</v>
      </c>
      <c r="C155" s="162" t="s">
        <v>30</v>
      </c>
      <c r="D155" s="162" t="s">
        <v>1893</v>
      </c>
      <c r="E155" s="162" t="s">
        <v>1894</v>
      </c>
      <c r="F155" s="592"/>
      <c r="G155" s="592"/>
      <c r="H155" s="591" t="s">
        <v>1895</v>
      </c>
      <c r="I155" s="591"/>
      <c r="J155" s="589" t="s">
        <v>1891</v>
      </c>
      <c r="K155" s="589" t="s">
        <v>0</v>
      </c>
      <c r="L155" s="590">
        <v>472.23</v>
      </c>
    </row>
    <row r="156" spans="1:12" ht="24" x14ac:dyDescent="0.2">
      <c r="A156" s="593"/>
      <c r="B156" s="164" t="s">
        <v>1923</v>
      </c>
      <c r="C156" s="164" t="s">
        <v>5301</v>
      </c>
      <c r="D156" s="166">
        <v>43174</v>
      </c>
      <c r="E156" s="164" t="s">
        <v>5302</v>
      </c>
      <c r="F156" s="592"/>
      <c r="G156" s="592"/>
      <c r="H156" s="591"/>
      <c r="I156" s="591"/>
      <c r="J156" s="589"/>
      <c r="K156" s="589"/>
      <c r="L156" s="590"/>
    </row>
    <row r="157" spans="1:12" ht="24" x14ac:dyDescent="0.2">
      <c r="A157" s="593">
        <v>1129</v>
      </c>
      <c r="B157" s="161" t="s">
        <v>20</v>
      </c>
      <c r="C157" s="162" t="s">
        <v>21</v>
      </c>
      <c r="D157" s="162" t="s">
        <v>1884</v>
      </c>
      <c r="E157" s="162" t="s">
        <v>1885</v>
      </c>
      <c r="F157" s="594" t="s">
        <v>14</v>
      </c>
      <c r="G157" s="594"/>
      <c r="H157" s="592"/>
      <c r="I157" s="592"/>
      <c r="J157" s="592"/>
      <c r="K157" s="592"/>
      <c r="L157" s="592"/>
    </row>
    <row r="158" spans="1:12" x14ac:dyDescent="0.2">
      <c r="A158" s="593"/>
      <c r="B158" s="589" t="s">
        <v>5303</v>
      </c>
      <c r="C158" s="595" t="s">
        <v>5304</v>
      </c>
      <c r="D158" s="596">
        <v>43174</v>
      </c>
      <c r="E158" s="589" t="s">
        <v>2134</v>
      </c>
      <c r="F158" s="589" t="s">
        <v>2135</v>
      </c>
      <c r="G158" s="589"/>
      <c r="H158" s="591" t="s">
        <v>1890</v>
      </c>
      <c r="I158" s="591"/>
      <c r="J158" s="164" t="s">
        <v>1891</v>
      </c>
      <c r="K158" s="164" t="s">
        <v>0</v>
      </c>
      <c r="L158" s="165">
        <v>342</v>
      </c>
    </row>
    <row r="159" spans="1:12" x14ac:dyDescent="0.2">
      <c r="A159" s="593"/>
      <c r="B159" s="589"/>
      <c r="C159" s="595"/>
      <c r="D159" s="596"/>
      <c r="E159" s="589"/>
      <c r="F159" s="589"/>
      <c r="G159" s="589"/>
      <c r="H159" s="591" t="s">
        <v>1892</v>
      </c>
      <c r="I159" s="591"/>
      <c r="J159" s="164" t="s">
        <v>1891</v>
      </c>
      <c r="K159" s="164" t="s">
        <v>1891</v>
      </c>
      <c r="L159" s="165">
        <v>0</v>
      </c>
    </row>
    <row r="160" spans="1:12" ht="24" x14ac:dyDescent="0.2">
      <c r="A160" s="593"/>
      <c r="B160" s="161" t="s">
        <v>29</v>
      </c>
      <c r="C160" s="162" t="s">
        <v>30</v>
      </c>
      <c r="D160" s="162" t="s">
        <v>1893</v>
      </c>
      <c r="E160" s="162" t="s">
        <v>1894</v>
      </c>
      <c r="F160" s="592"/>
      <c r="G160" s="592"/>
      <c r="H160" s="591" t="s">
        <v>1895</v>
      </c>
      <c r="I160" s="591"/>
      <c r="J160" s="589" t="s">
        <v>1891</v>
      </c>
      <c r="K160" s="589" t="s">
        <v>1891</v>
      </c>
      <c r="L160" s="590">
        <v>0</v>
      </c>
    </row>
    <row r="161" spans="1:12" ht="36" x14ac:dyDescent="0.2">
      <c r="A161" s="593"/>
      <c r="B161" s="164" t="s">
        <v>5305</v>
      </c>
      <c r="C161" s="164" t="s">
        <v>2135</v>
      </c>
      <c r="D161" s="166">
        <v>43176</v>
      </c>
      <c r="E161" s="164" t="s">
        <v>1981</v>
      </c>
      <c r="F161" s="592"/>
      <c r="G161" s="592"/>
      <c r="H161" s="591"/>
      <c r="I161" s="591"/>
      <c r="J161" s="589"/>
      <c r="K161" s="589"/>
      <c r="L161" s="590"/>
    </row>
    <row r="162" spans="1:12" ht="24" x14ac:dyDescent="0.2">
      <c r="A162" s="593">
        <v>1130</v>
      </c>
      <c r="B162" s="161" t="s">
        <v>20</v>
      </c>
      <c r="C162" s="162" t="s">
        <v>21</v>
      </c>
      <c r="D162" s="162" t="s">
        <v>1884</v>
      </c>
      <c r="E162" s="162" t="s">
        <v>1885</v>
      </c>
      <c r="F162" s="594" t="s">
        <v>14</v>
      </c>
      <c r="G162" s="594"/>
      <c r="H162" s="592"/>
      <c r="I162" s="592"/>
      <c r="J162" s="592"/>
      <c r="K162" s="592"/>
      <c r="L162" s="592"/>
    </row>
    <row r="163" spans="1:12" x14ac:dyDescent="0.2">
      <c r="A163" s="593"/>
      <c r="B163" s="589" t="s">
        <v>5306</v>
      </c>
      <c r="C163" s="595" t="s">
        <v>5307</v>
      </c>
      <c r="D163" s="596">
        <v>43160</v>
      </c>
      <c r="E163" s="589" t="s">
        <v>2360</v>
      </c>
      <c r="F163" s="589" t="s">
        <v>4698</v>
      </c>
      <c r="G163" s="589"/>
      <c r="H163" s="591" t="s">
        <v>1890</v>
      </c>
      <c r="I163" s="591"/>
      <c r="J163" s="164" t="s">
        <v>1891</v>
      </c>
      <c r="K163" s="164" t="s">
        <v>0</v>
      </c>
      <c r="L163" s="165">
        <v>282.37</v>
      </c>
    </row>
    <row r="164" spans="1:12" x14ac:dyDescent="0.2">
      <c r="A164" s="593"/>
      <c r="B164" s="589"/>
      <c r="C164" s="595"/>
      <c r="D164" s="596"/>
      <c r="E164" s="589"/>
      <c r="F164" s="589"/>
      <c r="G164" s="589"/>
      <c r="H164" s="591" t="s">
        <v>1892</v>
      </c>
      <c r="I164" s="591"/>
      <c r="J164" s="164" t="s">
        <v>1891</v>
      </c>
      <c r="K164" s="164" t="s">
        <v>0</v>
      </c>
      <c r="L164" s="165">
        <v>294.56</v>
      </c>
    </row>
    <row r="165" spans="1:12" ht="24" x14ac:dyDescent="0.2">
      <c r="A165" s="593"/>
      <c r="B165" s="161" t="s">
        <v>29</v>
      </c>
      <c r="C165" s="162" t="s">
        <v>30</v>
      </c>
      <c r="D165" s="162" t="s">
        <v>1893</v>
      </c>
      <c r="E165" s="162" t="s">
        <v>1894</v>
      </c>
      <c r="F165" s="592"/>
      <c r="G165" s="592"/>
      <c r="H165" s="591" t="s">
        <v>1895</v>
      </c>
      <c r="I165" s="591"/>
      <c r="J165" s="589" t="s">
        <v>1891</v>
      </c>
      <c r="K165" s="589" t="s">
        <v>0</v>
      </c>
      <c r="L165" s="590">
        <v>55</v>
      </c>
    </row>
    <row r="166" spans="1:12" ht="24" x14ac:dyDescent="0.2">
      <c r="A166" s="593"/>
      <c r="B166" s="164" t="s">
        <v>1896</v>
      </c>
      <c r="C166" s="164" t="s">
        <v>4698</v>
      </c>
      <c r="D166" s="166">
        <v>43161</v>
      </c>
      <c r="E166" s="164" t="s">
        <v>3495</v>
      </c>
      <c r="F166" s="592"/>
      <c r="G166" s="592"/>
      <c r="H166" s="591"/>
      <c r="I166" s="591"/>
      <c r="J166" s="589"/>
      <c r="K166" s="589"/>
      <c r="L166" s="590"/>
    </row>
    <row r="167" spans="1:12" ht="24" x14ac:dyDescent="0.2">
      <c r="A167" s="593">
        <v>1131</v>
      </c>
      <c r="B167" s="161" t="s">
        <v>20</v>
      </c>
      <c r="C167" s="162" t="s">
        <v>21</v>
      </c>
      <c r="D167" s="162" t="s">
        <v>1884</v>
      </c>
      <c r="E167" s="162" t="s">
        <v>1885</v>
      </c>
      <c r="F167" s="594" t="s">
        <v>14</v>
      </c>
      <c r="G167" s="594"/>
      <c r="H167" s="592"/>
      <c r="I167" s="592"/>
      <c r="J167" s="592"/>
      <c r="K167" s="592"/>
      <c r="L167" s="592"/>
    </row>
    <row r="168" spans="1:12" x14ac:dyDescent="0.2">
      <c r="A168" s="593"/>
      <c r="B168" s="589" t="s">
        <v>5308</v>
      </c>
      <c r="C168" s="595" t="s">
        <v>5309</v>
      </c>
      <c r="D168" s="596">
        <v>43081</v>
      </c>
      <c r="E168" s="589" t="s">
        <v>2824</v>
      </c>
      <c r="F168" s="589" t="s">
        <v>5310</v>
      </c>
      <c r="G168" s="589"/>
      <c r="H168" s="591" t="s">
        <v>1890</v>
      </c>
      <c r="I168" s="591"/>
      <c r="J168" s="164" t="s">
        <v>1891</v>
      </c>
      <c r="K168" s="164" t="s">
        <v>0</v>
      </c>
      <c r="L168" s="165">
        <v>241.8</v>
      </c>
    </row>
    <row r="169" spans="1:12" x14ac:dyDescent="0.2">
      <c r="A169" s="593"/>
      <c r="B169" s="589"/>
      <c r="C169" s="595"/>
      <c r="D169" s="596"/>
      <c r="E169" s="589"/>
      <c r="F169" s="589"/>
      <c r="G169" s="589"/>
      <c r="H169" s="591" t="s">
        <v>1892</v>
      </c>
      <c r="I169" s="591"/>
      <c r="J169" s="164" t="s">
        <v>1891</v>
      </c>
      <c r="K169" s="164" t="s">
        <v>0</v>
      </c>
      <c r="L169" s="165">
        <v>1193.21</v>
      </c>
    </row>
    <row r="170" spans="1:12" ht="24" x14ac:dyDescent="0.2">
      <c r="A170" s="593"/>
      <c r="B170" s="161" t="s">
        <v>29</v>
      </c>
      <c r="C170" s="162" t="s">
        <v>30</v>
      </c>
      <c r="D170" s="162" t="s">
        <v>1893</v>
      </c>
      <c r="E170" s="162" t="s">
        <v>1894</v>
      </c>
      <c r="F170" s="592"/>
      <c r="G170" s="592"/>
      <c r="H170" s="591" t="s">
        <v>1895</v>
      </c>
      <c r="I170" s="591"/>
      <c r="J170" s="589" t="s">
        <v>1891</v>
      </c>
      <c r="K170" s="589" t="s">
        <v>1891</v>
      </c>
      <c r="L170" s="590">
        <v>0</v>
      </c>
    </row>
    <row r="171" spans="1:12" ht="24" x14ac:dyDescent="0.2">
      <c r="A171" s="593"/>
      <c r="B171" s="164" t="s">
        <v>5311</v>
      </c>
      <c r="C171" s="164" t="s">
        <v>5310</v>
      </c>
      <c r="D171" s="166">
        <v>43085</v>
      </c>
      <c r="E171" s="164" t="s">
        <v>4154</v>
      </c>
      <c r="F171" s="592"/>
      <c r="G171" s="592"/>
      <c r="H171" s="591"/>
      <c r="I171" s="591"/>
      <c r="J171" s="589"/>
      <c r="K171" s="589"/>
      <c r="L171" s="590"/>
    </row>
    <row r="172" spans="1:12" ht="24" x14ac:dyDescent="0.2">
      <c r="A172" s="593">
        <v>1132</v>
      </c>
      <c r="B172" s="161" t="s">
        <v>20</v>
      </c>
      <c r="C172" s="162" t="s">
        <v>21</v>
      </c>
      <c r="D172" s="162" t="s">
        <v>1884</v>
      </c>
      <c r="E172" s="162" t="s">
        <v>1885</v>
      </c>
      <c r="F172" s="594" t="s">
        <v>14</v>
      </c>
      <c r="G172" s="594"/>
      <c r="H172" s="592"/>
      <c r="I172" s="592"/>
      <c r="J172" s="592"/>
      <c r="K172" s="592"/>
      <c r="L172" s="592"/>
    </row>
    <row r="173" spans="1:12" x14ac:dyDescent="0.2">
      <c r="A173" s="593"/>
      <c r="B173" s="589" t="s">
        <v>5308</v>
      </c>
      <c r="C173" s="595" t="s">
        <v>5309</v>
      </c>
      <c r="D173" s="596">
        <v>43081</v>
      </c>
      <c r="E173" s="589" t="s">
        <v>2824</v>
      </c>
      <c r="F173" s="589" t="s">
        <v>4938</v>
      </c>
      <c r="G173" s="589"/>
      <c r="H173" s="591" t="s">
        <v>1890</v>
      </c>
      <c r="I173" s="591"/>
      <c r="J173" s="164" t="s">
        <v>1891</v>
      </c>
      <c r="K173" s="164" t="s">
        <v>0</v>
      </c>
      <c r="L173" s="165">
        <v>301</v>
      </c>
    </row>
    <row r="174" spans="1:12" x14ac:dyDescent="0.2">
      <c r="A174" s="593"/>
      <c r="B174" s="589"/>
      <c r="C174" s="595"/>
      <c r="D174" s="596"/>
      <c r="E174" s="589"/>
      <c r="F174" s="589"/>
      <c r="G174" s="589"/>
      <c r="H174" s="591" t="s">
        <v>1892</v>
      </c>
      <c r="I174" s="591"/>
      <c r="J174" s="164" t="s">
        <v>1891</v>
      </c>
      <c r="K174" s="164" t="s">
        <v>0</v>
      </c>
      <c r="L174" s="165">
        <v>283</v>
      </c>
    </row>
    <row r="175" spans="1:12" ht="24" x14ac:dyDescent="0.2">
      <c r="A175" s="593"/>
      <c r="B175" s="161" t="s">
        <v>29</v>
      </c>
      <c r="C175" s="162" t="s">
        <v>30</v>
      </c>
      <c r="D175" s="162" t="s">
        <v>1893</v>
      </c>
      <c r="E175" s="162" t="s">
        <v>1894</v>
      </c>
      <c r="F175" s="592"/>
      <c r="G175" s="592"/>
      <c r="H175" s="591" t="s">
        <v>1895</v>
      </c>
      <c r="I175" s="591"/>
      <c r="J175" s="589" t="s">
        <v>1891</v>
      </c>
      <c r="K175" s="589" t="s">
        <v>0</v>
      </c>
      <c r="L175" s="590">
        <v>124.9</v>
      </c>
    </row>
    <row r="176" spans="1:12" ht="24" x14ac:dyDescent="0.2">
      <c r="A176" s="593"/>
      <c r="B176" s="164" t="s">
        <v>5311</v>
      </c>
      <c r="C176" s="164" t="s">
        <v>4938</v>
      </c>
      <c r="D176" s="166">
        <v>43085</v>
      </c>
      <c r="E176" s="164" t="s">
        <v>4154</v>
      </c>
      <c r="F176" s="592"/>
      <c r="G176" s="592"/>
      <c r="H176" s="591"/>
      <c r="I176" s="591"/>
      <c r="J176" s="589"/>
      <c r="K176" s="589"/>
      <c r="L176" s="590"/>
    </row>
    <row r="177" spans="1:12" ht="24" x14ac:dyDescent="0.2">
      <c r="A177" s="593">
        <v>1133</v>
      </c>
      <c r="B177" s="161" t="s">
        <v>20</v>
      </c>
      <c r="C177" s="162" t="s">
        <v>21</v>
      </c>
      <c r="D177" s="162" t="s">
        <v>1884</v>
      </c>
      <c r="E177" s="162" t="s">
        <v>1885</v>
      </c>
      <c r="F177" s="594" t="s">
        <v>14</v>
      </c>
      <c r="G177" s="594"/>
      <c r="H177" s="592"/>
      <c r="I177" s="592"/>
      <c r="J177" s="592"/>
      <c r="K177" s="592"/>
      <c r="L177" s="592"/>
    </row>
    <row r="178" spans="1:12" x14ac:dyDescent="0.2">
      <c r="A178" s="593"/>
      <c r="B178" s="589" t="s">
        <v>5308</v>
      </c>
      <c r="C178" s="595" t="s">
        <v>5312</v>
      </c>
      <c r="D178" s="596">
        <v>43136</v>
      </c>
      <c r="E178" s="589" t="s">
        <v>2064</v>
      </c>
      <c r="F178" s="589" t="s">
        <v>2065</v>
      </c>
      <c r="G178" s="589"/>
      <c r="H178" s="591" t="s">
        <v>1890</v>
      </c>
      <c r="I178" s="591"/>
      <c r="J178" s="164" t="s">
        <v>1891</v>
      </c>
      <c r="K178" s="164" t="s">
        <v>0</v>
      </c>
      <c r="L178" s="165">
        <v>414.98</v>
      </c>
    </row>
    <row r="179" spans="1:12" x14ac:dyDescent="0.2">
      <c r="A179" s="593"/>
      <c r="B179" s="589"/>
      <c r="C179" s="595"/>
      <c r="D179" s="596"/>
      <c r="E179" s="589"/>
      <c r="F179" s="589"/>
      <c r="G179" s="589"/>
      <c r="H179" s="591" t="s">
        <v>1892</v>
      </c>
      <c r="I179" s="591"/>
      <c r="J179" s="164" t="s">
        <v>1891</v>
      </c>
      <c r="K179" s="164" t="s">
        <v>0</v>
      </c>
      <c r="L179" s="165">
        <v>92</v>
      </c>
    </row>
    <row r="180" spans="1:12" ht="24" x14ac:dyDescent="0.2">
      <c r="A180" s="593"/>
      <c r="B180" s="161" t="s">
        <v>29</v>
      </c>
      <c r="C180" s="162" t="s">
        <v>30</v>
      </c>
      <c r="D180" s="162" t="s">
        <v>1893</v>
      </c>
      <c r="E180" s="162" t="s">
        <v>1894</v>
      </c>
      <c r="F180" s="592"/>
      <c r="G180" s="592"/>
      <c r="H180" s="591" t="s">
        <v>1895</v>
      </c>
      <c r="I180" s="591"/>
      <c r="J180" s="589" t="s">
        <v>1891</v>
      </c>
      <c r="K180" s="589" t="s">
        <v>1891</v>
      </c>
      <c r="L180" s="590">
        <v>0</v>
      </c>
    </row>
    <row r="181" spans="1:12" ht="24" x14ac:dyDescent="0.2">
      <c r="A181" s="593"/>
      <c r="B181" s="164" t="s">
        <v>5311</v>
      </c>
      <c r="C181" s="164" t="s">
        <v>2065</v>
      </c>
      <c r="D181" s="166">
        <v>43137</v>
      </c>
      <c r="E181" s="164" t="s">
        <v>4145</v>
      </c>
      <c r="F181" s="592"/>
      <c r="G181" s="592"/>
      <c r="H181" s="591"/>
      <c r="I181" s="591"/>
      <c r="J181" s="589"/>
      <c r="K181" s="589"/>
      <c r="L181" s="590"/>
    </row>
    <row r="182" spans="1:12" ht="24" x14ac:dyDescent="0.2">
      <c r="A182" s="593">
        <v>1134</v>
      </c>
      <c r="B182" s="161" t="s">
        <v>20</v>
      </c>
      <c r="C182" s="162" t="s">
        <v>21</v>
      </c>
      <c r="D182" s="162" t="s">
        <v>1884</v>
      </c>
      <c r="E182" s="162" t="s">
        <v>1885</v>
      </c>
      <c r="F182" s="594" t="s">
        <v>14</v>
      </c>
      <c r="G182" s="594"/>
      <c r="H182" s="592"/>
      <c r="I182" s="592"/>
      <c r="J182" s="592"/>
      <c r="K182" s="592"/>
      <c r="L182" s="592"/>
    </row>
    <row r="183" spans="1:12" x14ac:dyDescent="0.2">
      <c r="A183" s="593"/>
      <c r="B183" s="589" t="s">
        <v>5308</v>
      </c>
      <c r="C183" s="595" t="s">
        <v>5313</v>
      </c>
      <c r="D183" s="596">
        <v>43163</v>
      </c>
      <c r="E183" s="589" t="s">
        <v>4961</v>
      </c>
      <c r="F183" s="589" t="s">
        <v>4021</v>
      </c>
      <c r="G183" s="589"/>
      <c r="H183" s="591" t="s">
        <v>1890</v>
      </c>
      <c r="I183" s="591"/>
      <c r="J183" s="164" t="s">
        <v>1891</v>
      </c>
      <c r="K183" s="164" t="s">
        <v>0</v>
      </c>
      <c r="L183" s="165">
        <v>346.88</v>
      </c>
    </row>
    <row r="184" spans="1:12" x14ac:dyDescent="0.2">
      <c r="A184" s="593"/>
      <c r="B184" s="589"/>
      <c r="C184" s="595"/>
      <c r="D184" s="596"/>
      <c r="E184" s="589"/>
      <c r="F184" s="589"/>
      <c r="G184" s="589"/>
      <c r="H184" s="591" t="s">
        <v>1892</v>
      </c>
      <c r="I184" s="591"/>
      <c r="J184" s="164" t="s">
        <v>1891</v>
      </c>
      <c r="K184" s="164" t="s">
        <v>0</v>
      </c>
      <c r="L184" s="165">
        <v>421.24</v>
      </c>
    </row>
    <row r="185" spans="1:12" ht="24" x14ac:dyDescent="0.2">
      <c r="A185" s="593"/>
      <c r="B185" s="161" t="s">
        <v>29</v>
      </c>
      <c r="C185" s="162" t="s">
        <v>30</v>
      </c>
      <c r="D185" s="162" t="s">
        <v>1893</v>
      </c>
      <c r="E185" s="162" t="s">
        <v>1894</v>
      </c>
      <c r="F185" s="592"/>
      <c r="G185" s="592"/>
      <c r="H185" s="591" t="s">
        <v>1895</v>
      </c>
      <c r="I185" s="591"/>
      <c r="J185" s="589" t="s">
        <v>1891</v>
      </c>
      <c r="K185" s="589" t="s">
        <v>0</v>
      </c>
      <c r="L185" s="590">
        <v>312</v>
      </c>
    </row>
    <row r="186" spans="1:12" ht="24" x14ac:dyDescent="0.2">
      <c r="A186" s="593"/>
      <c r="B186" s="164" t="s">
        <v>5311</v>
      </c>
      <c r="C186" s="164" t="s">
        <v>4021</v>
      </c>
      <c r="D186" s="166">
        <v>43165</v>
      </c>
      <c r="E186" s="164" t="s">
        <v>2014</v>
      </c>
      <c r="F186" s="592"/>
      <c r="G186" s="592"/>
      <c r="H186" s="591"/>
      <c r="I186" s="591"/>
      <c r="J186" s="589"/>
      <c r="K186" s="589"/>
      <c r="L186" s="590"/>
    </row>
    <row r="187" spans="1:12" ht="24" x14ac:dyDescent="0.2">
      <c r="A187" s="593">
        <v>1135</v>
      </c>
      <c r="B187" s="161" t="s">
        <v>20</v>
      </c>
      <c r="C187" s="162" t="s">
        <v>21</v>
      </c>
      <c r="D187" s="162" t="s">
        <v>1884</v>
      </c>
      <c r="E187" s="162" t="s">
        <v>1885</v>
      </c>
      <c r="F187" s="594" t="s">
        <v>14</v>
      </c>
      <c r="G187" s="594"/>
      <c r="H187" s="592"/>
      <c r="I187" s="592"/>
      <c r="J187" s="592"/>
      <c r="K187" s="592"/>
      <c r="L187" s="592"/>
    </row>
    <row r="188" spans="1:12" x14ac:dyDescent="0.2">
      <c r="A188" s="593"/>
      <c r="B188" s="589" t="s">
        <v>5308</v>
      </c>
      <c r="C188" s="595" t="s">
        <v>5314</v>
      </c>
      <c r="D188" s="596">
        <v>43184</v>
      </c>
      <c r="E188" s="589" t="s">
        <v>2234</v>
      </c>
      <c r="F188" s="589" t="s">
        <v>5315</v>
      </c>
      <c r="G188" s="589"/>
      <c r="H188" s="591" t="s">
        <v>1890</v>
      </c>
      <c r="I188" s="591"/>
      <c r="J188" s="164" t="s">
        <v>1891</v>
      </c>
      <c r="K188" s="164" t="s">
        <v>0</v>
      </c>
      <c r="L188" s="165">
        <v>721.52</v>
      </c>
    </row>
    <row r="189" spans="1:12" x14ac:dyDescent="0.2">
      <c r="A189" s="593"/>
      <c r="B189" s="589"/>
      <c r="C189" s="595"/>
      <c r="D189" s="596"/>
      <c r="E189" s="589"/>
      <c r="F189" s="589"/>
      <c r="G189" s="589"/>
      <c r="H189" s="591" t="s">
        <v>1892</v>
      </c>
      <c r="I189" s="591"/>
      <c r="J189" s="589" t="s">
        <v>1891</v>
      </c>
      <c r="K189" s="589" t="s">
        <v>0</v>
      </c>
      <c r="L189" s="590">
        <v>483.59</v>
      </c>
    </row>
    <row r="190" spans="1:12" x14ac:dyDescent="0.2">
      <c r="A190" s="593"/>
      <c r="B190" s="589"/>
      <c r="C190" s="595"/>
      <c r="D190" s="596"/>
      <c r="E190" s="589"/>
      <c r="F190" s="589"/>
      <c r="G190" s="589"/>
      <c r="H190" s="591"/>
      <c r="I190" s="591"/>
      <c r="J190" s="589"/>
      <c r="K190" s="589"/>
      <c r="L190" s="590"/>
    </row>
    <row r="191" spans="1:12" ht="24" x14ac:dyDescent="0.2">
      <c r="A191" s="593"/>
      <c r="B191" s="161" t="s">
        <v>29</v>
      </c>
      <c r="C191" s="162" t="s">
        <v>30</v>
      </c>
      <c r="D191" s="162" t="s">
        <v>1893</v>
      </c>
      <c r="E191" s="162" t="s">
        <v>1894</v>
      </c>
      <c r="F191" s="592"/>
      <c r="G191" s="592"/>
      <c r="H191" s="591" t="s">
        <v>1895</v>
      </c>
      <c r="I191" s="591"/>
      <c r="J191" s="589" t="s">
        <v>1891</v>
      </c>
      <c r="K191" s="589" t="s">
        <v>0</v>
      </c>
      <c r="L191" s="590">
        <v>275</v>
      </c>
    </row>
    <row r="192" spans="1:12" ht="24" x14ac:dyDescent="0.2">
      <c r="A192" s="593"/>
      <c r="B192" s="164" t="s">
        <v>5311</v>
      </c>
      <c r="C192" s="164" t="s">
        <v>5315</v>
      </c>
      <c r="D192" s="166">
        <v>43187</v>
      </c>
      <c r="E192" s="164" t="s">
        <v>4568</v>
      </c>
      <c r="F192" s="592"/>
      <c r="G192" s="592"/>
      <c r="H192" s="591"/>
      <c r="I192" s="591"/>
      <c r="J192" s="589"/>
      <c r="K192" s="589"/>
      <c r="L192" s="590"/>
    </row>
    <row r="193" spans="1:12" ht="24" x14ac:dyDescent="0.2">
      <c r="A193" s="593">
        <v>1136</v>
      </c>
      <c r="B193" s="161" t="s">
        <v>20</v>
      </c>
      <c r="C193" s="162" t="s">
        <v>21</v>
      </c>
      <c r="D193" s="162" t="s">
        <v>1884</v>
      </c>
      <c r="E193" s="162" t="s">
        <v>1885</v>
      </c>
      <c r="F193" s="594" t="s">
        <v>14</v>
      </c>
      <c r="G193" s="594"/>
      <c r="H193" s="592"/>
      <c r="I193" s="592"/>
      <c r="J193" s="592"/>
      <c r="K193" s="592"/>
      <c r="L193" s="592"/>
    </row>
    <row r="194" spans="1:12" x14ac:dyDescent="0.2">
      <c r="A194" s="593"/>
      <c r="B194" s="589" t="s">
        <v>5316</v>
      </c>
      <c r="C194" s="595" t="s">
        <v>5317</v>
      </c>
      <c r="D194" s="596">
        <v>43034</v>
      </c>
      <c r="E194" s="589" t="s">
        <v>1899</v>
      </c>
      <c r="F194" s="589" t="s">
        <v>2091</v>
      </c>
      <c r="G194" s="589"/>
      <c r="H194" s="591" t="s">
        <v>1890</v>
      </c>
      <c r="I194" s="591"/>
      <c r="J194" s="164" t="s">
        <v>1891</v>
      </c>
      <c r="K194" s="164" t="s">
        <v>0</v>
      </c>
      <c r="L194" s="165">
        <v>674.36</v>
      </c>
    </row>
    <row r="195" spans="1:12" x14ac:dyDescent="0.2">
      <c r="A195" s="593"/>
      <c r="B195" s="589"/>
      <c r="C195" s="595"/>
      <c r="D195" s="596"/>
      <c r="E195" s="589"/>
      <c r="F195" s="589"/>
      <c r="G195" s="589"/>
      <c r="H195" s="591" t="s">
        <v>1892</v>
      </c>
      <c r="I195" s="591"/>
      <c r="J195" s="164" t="s">
        <v>1891</v>
      </c>
      <c r="K195" s="164" t="s">
        <v>0</v>
      </c>
      <c r="L195" s="165">
        <v>506.96</v>
      </c>
    </row>
    <row r="196" spans="1:12" ht="24" x14ac:dyDescent="0.2">
      <c r="A196" s="593"/>
      <c r="B196" s="161" t="s">
        <v>29</v>
      </c>
      <c r="C196" s="162" t="s">
        <v>30</v>
      </c>
      <c r="D196" s="162" t="s">
        <v>1893</v>
      </c>
      <c r="E196" s="162" t="s">
        <v>1894</v>
      </c>
      <c r="F196" s="592"/>
      <c r="G196" s="592"/>
      <c r="H196" s="591" t="s">
        <v>1895</v>
      </c>
      <c r="I196" s="591"/>
      <c r="J196" s="589" t="s">
        <v>1891</v>
      </c>
      <c r="K196" s="589" t="s">
        <v>0</v>
      </c>
      <c r="L196" s="590">
        <v>325</v>
      </c>
    </row>
    <row r="197" spans="1:12" ht="24" x14ac:dyDescent="0.2">
      <c r="A197" s="593"/>
      <c r="B197" s="164" t="s">
        <v>5318</v>
      </c>
      <c r="C197" s="164" t="s">
        <v>2091</v>
      </c>
      <c r="D197" s="166">
        <v>43036</v>
      </c>
      <c r="E197" s="164" t="s">
        <v>4906</v>
      </c>
      <c r="F197" s="592"/>
      <c r="G197" s="592"/>
      <c r="H197" s="591"/>
      <c r="I197" s="591"/>
      <c r="J197" s="589"/>
      <c r="K197" s="589"/>
      <c r="L197" s="590"/>
    </row>
    <row r="198" spans="1:12" ht="24" x14ac:dyDescent="0.2">
      <c r="A198" s="593">
        <v>1137</v>
      </c>
      <c r="B198" s="161" t="s">
        <v>20</v>
      </c>
      <c r="C198" s="162" t="s">
        <v>21</v>
      </c>
      <c r="D198" s="162" t="s">
        <v>1884</v>
      </c>
      <c r="E198" s="162" t="s">
        <v>1885</v>
      </c>
      <c r="F198" s="594" t="s">
        <v>14</v>
      </c>
      <c r="G198" s="594"/>
      <c r="H198" s="592"/>
      <c r="I198" s="592"/>
      <c r="J198" s="592"/>
      <c r="K198" s="592"/>
      <c r="L198" s="592"/>
    </row>
    <row r="199" spans="1:12" x14ac:dyDescent="0.2">
      <c r="A199" s="593"/>
      <c r="B199" s="589" t="s">
        <v>5319</v>
      </c>
      <c r="C199" s="595" t="s">
        <v>5320</v>
      </c>
      <c r="D199" s="596">
        <v>43141</v>
      </c>
      <c r="E199" s="589" t="s">
        <v>2417</v>
      </c>
      <c r="F199" s="589" t="s">
        <v>1005</v>
      </c>
      <c r="G199" s="589"/>
      <c r="H199" s="591" t="s">
        <v>1890</v>
      </c>
      <c r="I199" s="591"/>
      <c r="J199" s="164" t="s">
        <v>1891</v>
      </c>
      <c r="K199" s="164" t="s">
        <v>1891</v>
      </c>
      <c r="L199" s="165">
        <v>0</v>
      </c>
    </row>
    <row r="200" spans="1:12" x14ac:dyDescent="0.2">
      <c r="A200" s="593"/>
      <c r="B200" s="589"/>
      <c r="C200" s="595"/>
      <c r="D200" s="596"/>
      <c r="E200" s="589"/>
      <c r="F200" s="589"/>
      <c r="G200" s="589"/>
      <c r="H200" s="591" t="s">
        <v>1892</v>
      </c>
      <c r="I200" s="591"/>
      <c r="J200" s="589" t="s">
        <v>1891</v>
      </c>
      <c r="K200" s="589" t="s">
        <v>1891</v>
      </c>
      <c r="L200" s="590">
        <v>0</v>
      </c>
    </row>
    <row r="201" spans="1:12" x14ac:dyDescent="0.2">
      <c r="A201" s="593"/>
      <c r="B201" s="589"/>
      <c r="C201" s="595"/>
      <c r="D201" s="596"/>
      <c r="E201" s="589"/>
      <c r="F201" s="589"/>
      <c r="G201" s="589"/>
      <c r="H201" s="591"/>
      <c r="I201" s="591"/>
      <c r="J201" s="589"/>
      <c r="K201" s="589"/>
      <c r="L201" s="590"/>
    </row>
    <row r="202" spans="1:12" ht="24" x14ac:dyDescent="0.2">
      <c r="A202" s="593"/>
      <c r="B202" s="161" t="s">
        <v>29</v>
      </c>
      <c r="C202" s="162" t="s">
        <v>30</v>
      </c>
      <c r="D202" s="162" t="s">
        <v>1893</v>
      </c>
      <c r="E202" s="162" t="s">
        <v>1894</v>
      </c>
      <c r="F202" s="592"/>
      <c r="G202" s="592"/>
      <c r="H202" s="591" t="s">
        <v>1895</v>
      </c>
      <c r="I202" s="591"/>
      <c r="J202" s="589" t="s">
        <v>1891</v>
      </c>
      <c r="K202" s="589" t="s">
        <v>0</v>
      </c>
      <c r="L202" s="590">
        <v>985</v>
      </c>
    </row>
    <row r="203" spans="1:12" ht="24" x14ac:dyDescent="0.2">
      <c r="A203" s="593"/>
      <c r="B203" s="164" t="s">
        <v>1896</v>
      </c>
      <c r="C203" s="164" t="s">
        <v>1005</v>
      </c>
      <c r="D203" s="166">
        <v>43147</v>
      </c>
      <c r="E203" s="164" t="s">
        <v>1929</v>
      </c>
      <c r="F203" s="592"/>
      <c r="G203" s="592"/>
      <c r="H203" s="591"/>
      <c r="I203" s="591"/>
      <c r="J203" s="589"/>
      <c r="K203" s="589"/>
      <c r="L203" s="590"/>
    </row>
    <row r="204" spans="1:12" ht="24" x14ac:dyDescent="0.2">
      <c r="A204" s="593">
        <v>1138</v>
      </c>
      <c r="B204" s="161" t="s">
        <v>20</v>
      </c>
      <c r="C204" s="162" t="s">
        <v>21</v>
      </c>
      <c r="D204" s="162" t="s">
        <v>1884</v>
      </c>
      <c r="E204" s="162" t="s">
        <v>1885</v>
      </c>
      <c r="F204" s="594" t="s">
        <v>14</v>
      </c>
      <c r="G204" s="594"/>
      <c r="H204" s="592"/>
      <c r="I204" s="592"/>
      <c r="J204" s="592"/>
      <c r="K204" s="592"/>
      <c r="L204" s="592"/>
    </row>
    <row r="205" spans="1:12" x14ac:dyDescent="0.2">
      <c r="A205" s="593"/>
      <c r="B205" s="589" t="s">
        <v>5321</v>
      </c>
      <c r="C205" s="595" t="s">
        <v>5322</v>
      </c>
      <c r="D205" s="596">
        <v>43078</v>
      </c>
      <c r="E205" s="589" t="s">
        <v>5323</v>
      </c>
      <c r="F205" s="589" t="s">
        <v>5324</v>
      </c>
      <c r="G205" s="589"/>
      <c r="H205" s="591" t="s">
        <v>1890</v>
      </c>
      <c r="I205" s="591"/>
      <c r="J205" s="164" t="s">
        <v>1891</v>
      </c>
      <c r="K205" s="164" t="s">
        <v>0</v>
      </c>
      <c r="L205" s="165">
        <v>608.20000000000005</v>
      </c>
    </row>
    <row r="206" spans="1:12" x14ac:dyDescent="0.2">
      <c r="A206" s="593"/>
      <c r="B206" s="589"/>
      <c r="C206" s="595"/>
      <c r="D206" s="596"/>
      <c r="E206" s="589"/>
      <c r="F206" s="589"/>
      <c r="G206" s="589"/>
      <c r="H206" s="591" t="s">
        <v>1892</v>
      </c>
      <c r="I206" s="591"/>
      <c r="J206" s="164" t="s">
        <v>1891</v>
      </c>
      <c r="K206" s="164" t="s">
        <v>0</v>
      </c>
      <c r="L206" s="165">
        <v>969.7</v>
      </c>
    </row>
    <row r="207" spans="1:12" ht="24" x14ac:dyDescent="0.2">
      <c r="A207" s="593"/>
      <c r="B207" s="161" t="s">
        <v>29</v>
      </c>
      <c r="C207" s="162" t="s">
        <v>30</v>
      </c>
      <c r="D207" s="162" t="s">
        <v>1893</v>
      </c>
      <c r="E207" s="162" t="s">
        <v>1894</v>
      </c>
      <c r="F207" s="592"/>
      <c r="G207" s="592"/>
      <c r="H207" s="591" t="s">
        <v>1895</v>
      </c>
      <c r="I207" s="591"/>
      <c r="J207" s="589" t="s">
        <v>1891</v>
      </c>
      <c r="K207" s="589" t="s">
        <v>1891</v>
      </c>
      <c r="L207" s="590">
        <v>0</v>
      </c>
    </row>
    <row r="208" spans="1:12" ht="24" x14ac:dyDescent="0.2">
      <c r="A208" s="593"/>
      <c r="B208" s="164" t="s">
        <v>1962</v>
      </c>
      <c r="C208" s="164" t="s">
        <v>5324</v>
      </c>
      <c r="D208" s="166">
        <v>43083</v>
      </c>
      <c r="E208" s="164" t="s">
        <v>5325</v>
      </c>
      <c r="F208" s="592"/>
      <c r="G208" s="592"/>
      <c r="H208" s="591"/>
      <c r="I208" s="591"/>
      <c r="J208" s="589"/>
      <c r="K208" s="589"/>
      <c r="L208" s="590"/>
    </row>
    <row r="209" spans="1:12" ht="24" x14ac:dyDescent="0.2">
      <c r="A209" s="593">
        <v>1139</v>
      </c>
      <c r="B209" s="161" t="s">
        <v>20</v>
      </c>
      <c r="C209" s="162" t="s">
        <v>21</v>
      </c>
      <c r="D209" s="162" t="s">
        <v>1884</v>
      </c>
      <c r="E209" s="162" t="s">
        <v>1885</v>
      </c>
      <c r="F209" s="594" t="s">
        <v>14</v>
      </c>
      <c r="G209" s="594"/>
      <c r="H209" s="592"/>
      <c r="I209" s="592"/>
      <c r="J209" s="592"/>
      <c r="K209" s="592"/>
      <c r="L209" s="592"/>
    </row>
    <row r="210" spans="1:12" x14ac:dyDescent="0.2">
      <c r="A210" s="593"/>
      <c r="B210" s="589" t="s">
        <v>5326</v>
      </c>
      <c r="C210" s="595" t="s">
        <v>5327</v>
      </c>
      <c r="D210" s="596">
        <v>43142</v>
      </c>
      <c r="E210" s="589" t="s">
        <v>2064</v>
      </c>
      <c r="F210" s="589" t="s">
        <v>5328</v>
      </c>
      <c r="G210" s="589"/>
      <c r="H210" s="591" t="s">
        <v>1890</v>
      </c>
      <c r="I210" s="591"/>
      <c r="J210" s="164" t="s">
        <v>1891</v>
      </c>
      <c r="K210" s="164" t="s">
        <v>0</v>
      </c>
      <c r="L210" s="165">
        <v>310</v>
      </c>
    </row>
    <row r="211" spans="1:12" x14ac:dyDescent="0.2">
      <c r="A211" s="593"/>
      <c r="B211" s="589"/>
      <c r="C211" s="595"/>
      <c r="D211" s="596"/>
      <c r="E211" s="589"/>
      <c r="F211" s="589"/>
      <c r="G211" s="589"/>
      <c r="H211" s="591" t="s">
        <v>1892</v>
      </c>
      <c r="I211" s="591"/>
      <c r="J211" s="164" t="s">
        <v>1891</v>
      </c>
      <c r="K211" s="164" t="s">
        <v>0</v>
      </c>
      <c r="L211" s="165">
        <v>128</v>
      </c>
    </row>
    <row r="212" spans="1:12" ht="24" x14ac:dyDescent="0.2">
      <c r="A212" s="593"/>
      <c r="B212" s="161" t="s">
        <v>29</v>
      </c>
      <c r="C212" s="162" t="s">
        <v>30</v>
      </c>
      <c r="D212" s="162" t="s">
        <v>1893</v>
      </c>
      <c r="E212" s="162" t="s">
        <v>1894</v>
      </c>
      <c r="F212" s="592"/>
      <c r="G212" s="592"/>
      <c r="H212" s="591" t="s">
        <v>1895</v>
      </c>
      <c r="I212" s="591"/>
      <c r="J212" s="589" t="s">
        <v>1891</v>
      </c>
      <c r="K212" s="589" t="s">
        <v>0</v>
      </c>
      <c r="L212" s="590">
        <v>62</v>
      </c>
    </row>
    <row r="213" spans="1:12" ht="36" x14ac:dyDescent="0.2">
      <c r="A213" s="593"/>
      <c r="B213" s="164" t="s">
        <v>5329</v>
      </c>
      <c r="C213" s="164" t="s">
        <v>5328</v>
      </c>
      <c r="D213" s="166">
        <v>43143</v>
      </c>
      <c r="E213" s="164" t="s">
        <v>2834</v>
      </c>
      <c r="F213" s="592"/>
      <c r="G213" s="592"/>
      <c r="H213" s="591"/>
      <c r="I213" s="591"/>
      <c r="J213" s="589"/>
      <c r="K213" s="589"/>
      <c r="L213" s="590"/>
    </row>
    <row r="214" spans="1:12" ht="24" x14ac:dyDescent="0.2">
      <c r="A214" s="593">
        <v>1140</v>
      </c>
      <c r="B214" s="161" t="s">
        <v>20</v>
      </c>
      <c r="C214" s="162" t="s">
        <v>21</v>
      </c>
      <c r="D214" s="162" t="s">
        <v>1884</v>
      </c>
      <c r="E214" s="162" t="s">
        <v>1885</v>
      </c>
      <c r="F214" s="594" t="s">
        <v>14</v>
      </c>
      <c r="G214" s="594"/>
      <c r="H214" s="592"/>
      <c r="I214" s="592"/>
      <c r="J214" s="592"/>
      <c r="K214" s="592"/>
      <c r="L214" s="592"/>
    </row>
    <row r="215" spans="1:12" x14ac:dyDescent="0.2">
      <c r="A215" s="593"/>
      <c r="B215" s="589" t="s">
        <v>5330</v>
      </c>
      <c r="C215" s="589" t="s">
        <v>5331</v>
      </c>
      <c r="D215" s="596">
        <v>43024</v>
      </c>
      <c r="E215" s="589" t="s">
        <v>5283</v>
      </c>
      <c r="F215" s="589" t="s">
        <v>5332</v>
      </c>
      <c r="G215" s="589"/>
      <c r="H215" s="591" t="s">
        <v>1890</v>
      </c>
      <c r="I215" s="591"/>
      <c r="J215" s="164" t="s">
        <v>1891</v>
      </c>
      <c r="K215" s="164" t="s">
        <v>0</v>
      </c>
      <c r="L215" s="165">
        <v>1376</v>
      </c>
    </row>
    <row r="216" spans="1:12" x14ac:dyDescent="0.2">
      <c r="A216" s="593"/>
      <c r="B216" s="589"/>
      <c r="C216" s="589"/>
      <c r="D216" s="596"/>
      <c r="E216" s="589"/>
      <c r="F216" s="589"/>
      <c r="G216" s="589"/>
      <c r="H216" s="591" t="s">
        <v>1892</v>
      </c>
      <c r="I216" s="591"/>
      <c r="J216" s="164" t="s">
        <v>1891</v>
      </c>
      <c r="K216" s="164" t="s">
        <v>0</v>
      </c>
      <c r="L216" s="165">
        <v>2833.46</v>
      </c>
    </row>
    <row r="217" spans="1:12" ht="24" x14ac:dyDescent="0.2">
      <c r="A217" s="593"/>
      <c r="B217" s="161" t="s">
        <v>29</v>
      </c>
      <c r="C217" s="162" t="s">
        <v>30</v>
      </c>
      <c r="D217" s="162" t="s">
        <v>1893</v>
      </c>
      <c r="E217" s="162" t="s">
        <v>1894</v>
      </c>
      <c r="F217" s="592"/>
      <c r="G217" s="592"/>
      <c r="H217" s="591" t="s">
        <v>1895</v>
      </c>
      <c r="I217" s="591"/>
      <c r="J217" s="589" t="s">
        <v>1891</v>
      </c>
      <c r="K217" s="589" t="s">
        <v>0</v>
      </c>
      <c r="L217" s="590">
        <v>588.89</v>
      </c>
    </row>
    <row r="218" spans="1:12" ht="24" x14ac:dyDescent="0.2">
      <c r="A218" s="593"/>
      <c r="B218" s="164" t="s">
        <v>1688</v>
      </c>
      <c r="C218" s="164" t="s">
        <v>5332</v>
      </c>
      <c r="D218" s="166">
        <v>43029</v>
      </c>
      <c r="E218" s="164" t="s">
        <v>2019</v>
      </c>
      <c r="F218" s="592"/>
      <c r="G218" s="592"/>
      <c r="H218" s="591"/>
      <c r="I218" s="591"/>
      <c r="J218" s="589"/>
      <c r="K218" s="589"/>
      <c r="L218" s="590"/>
    </row>
    <row r="219" spans="1:12" ht="24" x14ac:dyDescent="0.2">
      <c r="A219" s="593">
        <v>1141</v>
      </c>
      <c r="B219" s="161" t="s">
        <v>20</v>
      </c>
      <c r="C219" s="162" t="s">
        <v>21</v>
      </c>
      <c r="D219" s="162" t="s">
        <v>1884</v>
      </c>
      <c r="E219" s="162" t="s">
        <v>1885</v>
      </c>
      <c r="F219" s="594" t="s">
        <v>14</v>
      </c>
      <c r="G219" s="594"/>
      <c r="H219" s="592"/>
      <c r="I219" s="592"/>
      <c r="J219" s="592"/>
      <c r="K219" s="592"/>
      <c r="L219" s="592"/>
    </row>
    <row r="220" spans="1:12" x14ac:dyDescent="0.2">
      <c r="A220" s="593"/>
      <c r="B220" s="589" t="s">
        <v>5330</v>
      </c>
      <c r="C220" s="595" t="s">
        <v>5333</v>
      </c>
      <c r="D220" s="596">
        <v>43161</v>
      </c>
      <c r="E220" s="589" t="s">
        <v>5334</v>
      </c>
      <c r="F220" s="589" t="s">
        <v>5335</v>
      </c>
      <c r="G220" s="589"/>
      <c r="H220" s="591" t="s">
        <v>1890</v>
      </c>
      <c r="I220" s="591"/>
      <c r="J220" s="164" t="s">
        <v>1891</v>
      </c>
      <c r="K220" s="164" t="s">
        <v>0</v>
      </c>
      <c r="L220" s="165">
        <v>3312</v>
      </c>
    </row>
    <row r="221" spans="1:12" x14ac:dyDescent="0.2">
      <c r="A221" s="593"/>
      <c r="B221" s="589"/>
      <c r="C221" s="595"/>
      <c r="D221" s="596"/>
      <c r="E221" s="589"/>
      <c r="F221" s="589"/>
      <c r="G221" s="589"/>
      <c r="H221" s="591" t="s">
        <v>1892</v>
      </c>
      <c r="I221" s="591"/>
      <c r="J221" s="589" t="s">
        <v>1891</v>
      </c>
      <c r="K221" s="589" t="s">
        <v>0</v>
      </c>
      <c r="L221" s="590">
        <v>1237</v>
      </c>
    </row>
    <row r="222" spans="1:12" x14ac:dyDescent="0.2">
      <c r="A222" s="593"/>
      <c r="B222" s="589"/>
      <c r="C222" s="595"/>
      <c r="D222" s="596"/>
      <c r="E222" s="589"/>
      <c r="F222" s="589"/>
      <c r="G222" s="589"/>
      <c r="H222" s="591"/>
      <c r="I222" s="591"/>
      <c r="J222" s="589"/>
      <c r="K222" s="589"/>
      <c r="L222" s="590"/>
    </row>
    <row r="223" spans="1:12" ht="24" x14ac:dyDescent="0.2">
      <c r="A223" s="593"/>
      <c r="B223" s="161" t="s">
        <v>29</v>
      </c>
      <c r="C223" s="162" t="s">
        <v>30</v>
      </c>
      <c r="D223" s="162" t="s">
        <v>1893</v>
      </c>
      <c r="E223" s="162" t="s">
        <v>1894</v>
      </c>
      <c r="F223" s="592"/>
      <c r="G223" s="592"/>
      <c r="H223" s="591" t="s">
        <v>1895</v>
      </c>
      <c r="I223" s="591"/>
      <c r="J223" s="589" t="s">
        <v>1891</v>
      </c>
      <c r="K223" s="589" t="s">
        <v>0</v>
      </c>
      <c r="L223" s="590">
        <v>900</v>
      </c>
    </row>
    <row r="224" spans="1:12" ht="24" x14ac:dyDescent="0.2">
      <c r="A224" s="593"/>
      <c r="B224" s="164" t="s">
        <v>1688</v>
      </c>
      <c r="C224" s="164" t="s">
        <v>5335</v>
      </c>
      <c r="D224" s="166">
        <v>43173</v>
      </c>
      <c r="E224" s="164" t="s">
        <v>5336</v>
      </c>
      <c r="F224" s="592"/>
      <c r="G224" s="592"/>
      <c r="H224" s="591"/>
      <c r="I224" s="591"/>
      <c r="J224" s="589"/>
      <c r="K224" s="589"/>
      <c r="L224" s="590"/>
    </row>
    <row r="225" spans="1:12" ht="24" x14ac:dyDescent="0.2">
      <c r="A225" s="593">
        <v>1142</v>
      </c>
      <c r="B225" s="161" t="s">
        <v>20</v>
      </c>
      <c r="C225" s="162" t="s">
        <v>21</v>
      </c>
      <c r="D225" s="162" t="s">
        <v>1884</v>
      </c>
      <c r="E225" s="162" t="s">
        <v>1885</v>
      </c>
      <c r="F225" s="594" t="s">
        <v>14</v>
      </c>
      <c r="G225" s="594"/>
      <c r="H225" s="592"/>
      <c r="I225" s="592"/>
      <c r="J225" s="592"/>
      <c r="K225" s="592"/>
      <c r="L225" s="592"/>
    </row>
    <row r="226" spans="1:12" x14ac:dyDescent="0.2">
      <c r="A226" s="593"/>
      <c r="B226" s="589" t="s">
        <v>5337</v>
      </c>
      <c r="C226" s="595" t="s">
        <v>5338</v>
      </c>
      <c r="D226" s="596">
        <v>43009</v>
      </c>
      <c r="E226" s="589" t="s">
        <v>2460</v>
      </c>
      <c r="F226" s="589" t="s">
        <v>5339</v>
      </c>
      <c r="G226" s="589"/>
      <c r="H226" s="591" t="s">
        <v>1890</v>
      </c>
      <c r="I226" s="591"/>
      <c r="J226" s="164" t="s">
        <v>1891</v>
      </c>
      <c r="K226" s="164" t="s">
        <v>0</v>
      </c>
      <c r="L226" s="165">
        <v>1350.84</v>
      </c>
    </row>
    <row r="227" spans="1:12" x14ac:dyDescent="0.2">
      <c r="A227" s="593"/>
      <c r="B227" s="589"/>
      <c r="C227" s="595"/>
      <c r="D227" s="596"/>
      <c r="E227" s="589"/>
      <c r="F227" s="589"/>
      <c r="G227" s="589"/>
      <c r="H227" s="591" t="s">
        <v>1892</v>
      </c>
      <c r="I227" s="591"/>
      <c r="J227" s="164" t="s">
        <v>1891</v>
      </c>
      <c r="K227" s="164" t="s">
        <v>1891</v>
      </c>
      <c r="L227" s="165">
        <v>0</v>
      </c>
    </row>
    <row r="228" spans="1:12" ht="24" x14ac:dyDescent="0.2">
      <c r="A228" s="593"/>
      <c r="B228" s="161" t="s">
        <v>29</v>
      </c>
      <c r="C228" s="162" t="s">
        <v>30</v>
      </c>
      <c r="D228" s="162" t="s">
        <v>1893</v>
      </c>
      <c r="E228" s="162" t="s">
        <v>1894</v>
      </c>
      <c r="F228" s="592"/>
      <c r="G228" s="592"/>
      <c r="H228" s="591" t="s">
        <v>1895</v>
      </c>
      <c r="I228" s="591"/>
      <c r="J228" s="589" t="s">
        <v>1891</v>
      </c>
      <c r="K228" s="589" t="s">
        <v>0</v>
      </c>
      <c r="L228" s="590">
        <v>80</v>
      </c>
    </row>
    <row r="229" spans="1:12" ht="24" x14ac:dyDescent="0.2">
      <c r="A229" s="593"/>
      <c r="B229" s="164" t="s">
        <v>2030</v>
      </c>
      <c r="C229" s="164" t="s">
        <v>5339</v>
      </c>
      <c r="D229" s="166">
        <v>43013</v>
      </c>
      <c r="E229" s="164" t="s">
        <v>2338</v>
      </c>
      <c r="F229" s="592"/>
      <c r="G229" s="592"/>
      <c r="H229" s="591"/>
      <c r="I229" s="591"/>
      <c r="J229" s="589"/>
      <c r="K229" s="589"/>
      <c r="L229" s="590"/>
    </row>
    <row r="230" spans="1:12" ht="24" x14ac:dyDescent="0.2">
      <c r="A230" s="593">
        <v>1143</v>
      </c>
      <c r="B230" s="161" t="s">
        <v>20</v>
      </c>
      <c r="C230" s="162" t="s">
        <v>21</v>
      </c>
      <c r="D230" s="162" t="s">
        <v>1884</v>
      </c>
      <c r="E230" s="162" t="s">
        <v>1885</v>
      </c>
      <c r="F230" s="594" t="s">
        <v>14</v>
      </c>
      <c r="G230" s="594"/>
      <c r="H230" s="592"/>
      <c r="I230" s="592"/>
      <c r="J230" s="592"/>
      <c r="K230" s="592"/>
      <c r="L230" s="592"/>
    </row>
    <row r="231" spans="1:12" x14ac:dyDescent="0.2">
      <c r="A231" s="593"/>
      <c r="B231" s="589" t="s">
        <v>5340</v>
      </c>
      <c r="C231" s="595" t="s">
        <v>5341</v>
      </c>
      <c r="D231" s="596">
        <v>43156</v>
      </c>
      <c r="E231" s="589" t="s">
        <v>4164</v>
      </c>
      <c r="F231" s="589" t="s">
        <v>4165</v>
      </c>
      <c r="G231" s="589"/>
      <c r="H231" s="591" t="s">
        <v>1890</v>
      </c>
      <c r="I231" s="591"/>
      <c r="J231" s="164" t="s">
        <v>1891</v>
      </c>
      <c r="K231" s="164" t="s">
        <v>0</v>
      </c>
      <c r="L231" s="165">
        <v>528</v>
      </c>
    </row>
    <row r="232" spans="1:12" x14ac:dyDescent="0.2">
      <c r="A232" s="593"/>
      <c r="B232" s="589"/>
      <c r="C232" s="595"/>
      <c r="D232" s="596"/>
      <c r="E232" s="589"/>
      <c r="F232" s="589"/>
      <c r="G232" s="589"/>
      <c r="H232" s="591" t="s">
        <v>1892</v>
      </c>
      <c r="I232" s="591"/>
      <c r="J232" s="164" t="s">
        <v>1891</v>
      </c>
      <c r="K232" s="164" t="s">
        <v>0</v>
      </c>
      <c r="L232" s="165">
        <v>1663</v>
      </c>
    </row>
    <row r="233" spans="1:12" ht="24" x14ac:dyDescent="0.2">
      <c r="A233" s="593"/>
      <c r="B233" s="161" t="s">
        <v>29</v>
      </c>
      <c r="C233" s="162" t="s">
        <v>30</v>
      </c>
      <c r="D233" s="162" t="s">
        <v>1893</v>
      </c>
      <c r="E233" s="162" t="s">
        <v>1894</v>
      </c>
      <c r="F233" s="592"/>
      <c r="G233" s="592"/>
      <c r="H233" s="591" t="s">
        <v>1895</v>
      </c>
      <c r="I233" s="591"/>
      <c r="J233" s="589" t="s">
        <v>1891</v>
      </c>
      <c r="K233" s="589" t="s">
        <v>0</v>
      </c>
      <c r="L233" s="590">
        <v>300</v>
      </c>
    </row>
    <row r="234" spans="1:12" ht="36" x14ac:dyDescent="0.2">
      <c r="A234" s="593"/>
      <c r="B234" s="164" t="s">
        <v>5342</v>
      </c>
      <c r="C234" s="164" t="s">
        <v>4165</v>
      </c>
      <c r="D234" s="166">
        <v>43160</v>
      </c>
      <c r="E234" s="164" t="s">
        <v>2351</v>
      </c>
      <c r="F234" s="592"/>
      <c r="G234" s="592"/>
      <c r="H234" s="591"/>
      <c r="I234" s="591"/>
      <c r="J234" s="589"/>
      <c r="K234" s="589"/>
      <c r="L234" s="590"/>
    </row>
    <row r="235" spans="1:12" ht="24" x14ac:dyDescent="0.2">
      <c r="A235" s="593">
        <v>1144</v>
      </c>
      <c r="B235" s="161" t="s">
        <v>20</v>
      </c>
      <c r="C235" s="162" t="s">
        <v>21</v>
      </c>
      <c r="D235" s="162" t="s">
        <v>1884</v>
      </c>
      <c r="E235" s="162" t="s">
        <v>1885</v>
      </c>
      <c r="F235" s="594" t="s">
        <v>14</v>
      </c>
      <c r="G235" s="594"/>
      <c r="H235" s="592"/>
      <c r="I235" s="592"/>
      <c r="J235" s="592"/>
      <c r="K235" s="592"/>
      <c r="L235" s="592"/>
    </row>
    <row r="236" spans="1:12" x14ac:dyDescent="0.2">
      <c r="A236" s="593"/>
      <c r="B236" s="589" t="s">
        <v>5343</v>
      </c>
      <c r="C236" s="595" t="s">
        <v>5344</v>
      </c>
      <c r="D236" s="596">
        <v>43127</v>
      </c>
      <c r="E236" s="589" t="s">
        <v>2350</v>
      </c>
      <c r="F236" s="589" t="s">
        <v>1985</v>
      </c>
      <c r="G236" s="589"/>
      <c r="H236" s="591" t="s">
        <v>1890</v>
      </c>
      <c r="I236" s="591"/>
      <c r="J236" s="164" t="s">
        <v>1891</v>
      </c>
      <c r="K236" s="164" t="s">
        <v>0</v>
      </c>
      <c r="L236" s="165">
        <v>932.91</v>
      </c>
    </row>
    <row r="237" spans="1:12" x14ac:dyDescent="0.2">
      <c r="A237" s="593"/>
      <c r="B237" s="589"/>
      <c r="C237" s="595"/>
      <c r="D237" s="596"/>
      <c r="E237" s="589"/>
      <c r="F237" s="589"/>
      <c r="G237" s="589"/>
      <c r="H237" s="591" t="s">
        <v>1892</v>
      </c>
      <c r="I237" s="591"/>
      <c r="J237" s="164" t="s">
        <v>1891</v>
      </c>
      <c r="K237" s="164" t="s">
        <v>0</v>
      </c>
      <c r="L237" s="165">
        <v>360.96</v>
      </c>
    </row>
    <row r="238" spans="1:12" ht="24" x14ac:dyDescent="0.2">
      <c r="A238" s="593"/>
      <c r="B238" s="161" t="s">
        <v>29</v>
      </c>
      <c r="C238" s="162" t="s">
        <v>30</v>
      </c>
      <c r="D238" s="162" t="s">
        <v>1893</v>
      </c>
      <c r="E238" s="162" t="s">
        <v>1894</v>
      </c>
      <c r="F238" s="592"/>
      <c r="G238" s="592"/>
      <c r="H238" s="591" t="s">
        <v>1895</v>
      </c>
      <c r="I238" s="591"/>
      <c r="J238" s="589" t="s">
        <v>1891</v>
      </c>
      <c r="K238" s="589" t="s">
        <v>0</v>
      </c>
      <c r="L238" s="590">
        <v>470</v>
      </c>
    </row>
    <row r="239" spans="1:12" ht="24" x14ac:dyDescent="0.2">
      <c r="A239" s="593"/>
      <c r="B239" s="164" t="s">
        <v>1896</v>
      </c>
      <c r="C239" s="164" t="s">
        <v>1985</v>
      </c>
      <c r="D239" s="166">
        <v>43130</v>
      </c>
      <c r="E239" s="164" t="s">
        <v>5345</v>
      </c>
      <c r="F239" s="592"/>
      <c r="G239" s="592"/>
      <c r="H239" s="591"/>
      <c r="I239" s="591"/>
      <c r="J239" s="589"/>
      <c r="K239" s="589"/>
      <c r="L239" s="590"/>
    </row>
    <row r="240" spans="1:12" ht="24" x14ac:dyDescent="0.2">
      <c r="A240" s="593">
        <v>1145</v>
      </c>
      <c r="B240" s="161" t="s">
        <v>20</v>
      </c>
      <c r="C240" s="162" t="s">
        <v>21</v>
      </c>
      <c r="D240" s="162" t="s">
        <v>1884</v>
      </c>
      <c r="E240" s="162" t="s">
        <v>1885</v>
      </c>
      <c r="F240" s="594" t="s">
        <v>14</v>
      </c>
      <c r="G240" s="594"/>
      <c r="H240" s="592"/>
      <c r="I240" s="592"/>
      <c r="J240" s="592"/>
      <c r="K240" s="592"/>
      <c r="L240" s="592"/>
    </row>
    <row r="241" spans="1:12" x14ac:dyDescent="0.2">
      <c r="A241" s="593"/>
      <c r="B241" s="589" t="s">
        <v>5346</v>
      </c>
      <c r="C241" s="595" t="s">
        <v>5347</v>
      </c>
      <c r="D241" s="596">
        <v>43012</v>
      </c>
      <c r="E241" s="589" t="s">
        <v>2910</v>
      </c>
      <c r="F241" s="589" t="s">
        <v>5348</v>
      </c>
      <c r="G241" s="589"/>
      <c r="H241" s="591" t="s">
        <v>1890</v>
      </c>
      <c r="I241" s="591"/>
      <c r="J241" s="164" t="s">
        <v>1891</v>
      </c>
      <c r="K241" s="164" t="s">
        <v>0</v>
      </c>
      <c r="L241" s="165">
        <v>354</v>
      </c>
    </row>
    <row r="242" spans="1:12" x14ac:dyDescent="0.2">
      <c r="A242" s="593"/>
      <c r="B242" s="589"/>
      <c r="C242" s="595"/>
      <c r="D242" s="596"/>
      <c r="E242" s="589"/>
      <c r="F242" s="589"/>
      <c r="G242" s="589"/>
      <c r="H242" s="591" t="s">
        <v>1892</v>
      </c>
      <c r="I242" s="591"/>
      <c r="J242" s="164" t="s">
        <v>1891</v>
      </c>
      <c r="K242" s="164" t="s">
        <v>0</v>
      </c>
      <c r="L242" s="165">
        <v>455.58</v>
      </c>
    </row>
    <row r="243" spans="1:12" ht="24" x14ac:dyDescent="0.2">
      <c r="A243" s="593"/>
      <c r="B243" s="161" t="s">
        <v>29</v>
      </c>
      <c r="C243" s="162" t="s">
        <v>30</v>
      </c>
      <c r="D243" s="162" t="s">
        <v>1893</v>
      </c>
      <c r="E243" s="162" t="s">
        <v>1894</v>
      </c>
      <c r="F243" s="592"/>
      <c r="G243" s="592"/>
      <c r="H243" s="591" t="s">
        <v>1895</v>
      </c>
      <c r="I243" s="591"/>
      <c r="J243" s="589" t="s">
        <v>1891</v>
      </c>
      <c r="K243" s="589" t="s">
        <v>1891</v>
      </c>
      <c r="L243" s="590">
        <v>0</v>
      </c>
    </row>
    <row r="244" spans="1:12" ht="24" x14ac:dyDescent="0.2">
      <c r="A244" s="593"/>
      <c r="B244" s="164" t="s">
        <v>1980</v>
      </c>
      <c r="C244" s="164" t="s">
        <v>5348</v>
      </c>
      <c r="D244" s="166">
        <v>43015</v>
      </c>
      <c r="E244" s="164" t="s">
        <v>3140</v>
      </c>
      <c r="F244" s="592"/>
      <c r="G244" s="592"/>
      <c r="H244" s="591"/>
      <c r="I244" s="591"/>
      <c r="J244" s="589"/>
      <c r="K244" s="589"/>
      <c r="L244" s="590"/>
    </row>
    <row r="245" spans="1:12" ht="24" x14ac:dyDescent="0.2">
      <c r="A245" s="593">
        <v>1146</v>
      </c>
      <c r="B245" s="161" t="s">
        <v>20</v>
      </c>
      <c r="C245" s="162" t="s">
        <v>21</v>
      </c>
      <c r="D245" s="162" t="s">
        <v>1884</v>
      </c>
      <c r="E245" s="162" t="s">
        <v>1885</v>
      </c>
      <c r="F245" s="594" t="s">
        <v>14</v>
      </c>
      <c r="G245" s="594"/>
      <c r="H245" s="592"/>
      <c r="I245" s="592"/>
      <c r="J245" s="592"/>
      <c r="K245" s="592"/>
      <c r="L245" s="592"/>
    </row>
    <row r="246" spans="1:12" x14ac:dyDescent="0.2">
      <c r="A246" s="593"/>
      <c r="B246" s="589" t="s">
        <v>5346</v>
      </c>
      <c r="C246" s="595" t="s">
        <v>5349</v>
      </c>
      <c r="D246" s="596">
        <v>43018</v>
      </c>
      <c r="E246" s="589" t="s">
        <v>5350</v>
      </c>
      <c r="F246" s="589" t="s">
        <v>5351</v>
      </c>
      <c r="G246" s="589"/>
      <c r="H246" s="591" t="s">
        <v>1890</v>
      </c>
      <c r="I246" s="591"/>
      <c r="J246" s="164" t="s">
        <v>1891</v>
      </c>
      <c r="K246" s="164" t="s">
        <v>0</v>
      </c>
      <c r="L246" s="165">
        <v>339</v>
      </c>
    </row>
    <row r="247" spans="1:12" x14ac:dyDescent="0.2">
      <c r="A247" s="593"/>
      <c r="B247" s="589"/>
      <c r="C247" s="595"/>
      <c r="D247" s="596"/>
      <c r="E247" s="589"/>
      <c r="F247" s="589"/>
      <c r="G247" s="589"/>
      <c r="H247" s="591" t="s">
        <v>1892</v>
      </c>
      <c r="I247" s="591"/>
      <c r="J247" s="164" t="s">
        <v>1891</v>
      </c>
      <c r="K247" s="164" t="s">
        <v>0</v>
      </c>
      <c r="L247" s="165">
        <v>247.97</v>
      </c>
    </row>
    <row r="248" spans="1:12" ht="24" x14ac:dyDescent="0.2">
      <c r="A248" s="593"/>
      <c r="B248" s="161" t="s">
        <v>29</v>
      </c>
      <c r="C248" s="162" t="s">
        <v>30</v>
      </c>
      <c r="D248" s="162" t="s">
        <v>1893</v>
      </c>
      <c r="E248" s="162" t="s">
        <v>1894</v>
      </c>
      <c r="F248" s="592"/>
      <c r="G248" s="592"/>
      <c r="H248" s="591" t="s">
        <v>1895</v>
      </c>
      <c r="I248" s="591"/>
      <c r="J248" s="589" t="s">
        <v>1891</v>
      </c>
      <c r="K248" s="589" t="s">
        <v>0</v>
      </c>
      <c r="L248" s="590">
        <v>120</v>
      </c>
    </row>
    <row r="249" spans="1:12" ht="24" x14ac:dyDescent="0.2">
      <c r="A249" s="593"/>
      <c r="B249" s="164" t="s">
        <v>1980</v>
      </c>
      <c r="C249" s="164" t="s">
        <v>5351</v>
      </c>
      <c r="D249" s="166">
        <v>43020</v>
      </c>
      <c r="E249" s="164" t="s">
        <v>1991</v>
      </c>
      <c r="F249" s="592"/>
      <c r="G249" s="592"/>
      <c r="H249" s="591"/>
      <c r="I249" s="591"/>
      <c r="J249" s="589"/>
      <c r="K249" s="589"/>
      <c r="L249" s="590"/>
    </row>
    <row r="250" spans="1:12" ht="24" x14ac:dyDescent="0.2">
      <c r="A250" s="593">
        <v>1147</v>
      </c>
      <c r="B250" s="161" t="s">
        <v>20</v>
      </c>
      <c r="C250" s="162" t="s">
        <v>21</v>
      </c>
      <c r="D250" s="162" t="s">
        <v>1884</v>
      </c>
      <c r="E250" s="162" t="s">
        <v>1885</v>
      </c>
      <c r="F250" s="594" t="s">
        <v>14</v>
      </c>
      <c r="G250" s="594"/>
      <c r="H250" s="592"/>
      <c r="I250" s="592"/>
      <c r="J250" s="592"/>
      <c r="K250" s="592"/>
      <c r="L250" s="592"/>
    </row>
    <row r="251" spans="1:12" x14ac:dyDescent="0.2">
      <c r="A251" s="593"/>
      <c r="B251" s="589" t="s">
        <v>5346</v>
      </c>
      <c r="C251" s="595" t="s">
        <v>5352</v>
      </c>
      <c r="D251" s="596">
        <v>43170</v>
      </c>
      <c r="E251" s="589" t="s">
        <v>2703</v>
      </c>
      <c r="F251" s="589" t="s">
        <v>1958</v>
      </c>
      <c r="G251" s="589"/>
      <c r="H251" s="591" t="s">
        <v>1890</v>
      </c>
      <c r="I251" s="591"/>
      <c r="J251" s="164" t="s">
        <v>1891</v>
      </c>
      <c r="K251" s="164" t="s">
        <v>1891</v>
      </c>
      <c r="L251" s="165">
        <v>0</v>
      </c>
    </row>
    <row r="252" spans="1:12" x14ac:dyDescent="0.2">
      <c r="A252" s="593"/>
      <c r="B252" s="589"/>
      <c r="C252" s="595"/>
      <c r="D252" s="596"/>
      <c r="E252" s="589"/>
      <c r="F252" s="589"/>
      <c r="G252" s="589"/>
      <c r="H252" s="591" t="s">
        <v>1892</v>
      </c>
      <c r="I252" s="591"/>
      <c r="J252" s="164" t="s">
        <v>1891</v>
      </c>
      <c r="K252" s="164" t="s">
        <v>1891</v>
      </c>
      <c r="L252" s="165">
        <v>0</v>
      </c>
    </row>
    <row r="253" spans="1:12" ht="24" x14ac:dyDescent="0.2">
      <c r="A253" s="593"/>
      <c r="B253" s="161" t="s">
        <v>29</v>
      </c>
      <c r="C253" s="162" t="s">
        <v>30</v>
      </c>
      <c r="D253" s="162" t="s">
        <v>1893</v>
      </c>
      <c r="E253" s="162" t="s">
        <v>1894</v>
      </c>
      <c r="F253" s="592"/>
      <c r="G253" s="592"/>
      <c r="H253" s="591" t="s">
        <v>1895</v>
      </c>
      <c r="I253" s="591"/>
      <c r="J253" s="589" t="s">
        <v>1891</v>
      </c>
      <c r="K253" s="589" t="s">
        <v>0</v>
      </c>
      <c r="L253" s="590">
        <v>1000</v>
      </c>
    </row>
    <row r="254" spans="1:12" ht="24" x14ac:dyDescent="0.2">
      <c r="A254" s="593"/>
      <c r="B254" s="164" t="s">
        <v>1980</v>
      </c>
      <c r="C254" s="164" t="s">
        <v>1958</v>
      </c>
      <c r="D254" s="166">
        <v>43175</v>
      </c>
      <c r="E254" s="164" t="s">
        <v>2391</v>
      </c>
      <c r="F254" s="592"/>
      <c r="G254" s="592"/>
      <c r="H254" s="591"/>
      <c r="I254" s="591"/>
      <c r="J254" s="589"/>
      <c r="K254" s="589"/>
      <c r="L254" s="590"/>
    </row>
    <row r="255" spans="1:12" ht="24" x14ac:dyDescent="0.2">
      <c r="A255" s="593">
        <v>1148</v>
      </c>
      <c r="B255" s="161" t="s">
        <v>20</v>
      </c>
      <c r="C255" s="162" t="s">
        <v>21</v>
      </c>
      <c r="D255" s="162" t="s">
        <v>1884</v>
      </c>
      <c r="E255" s="162" t="s">
        <v>1885</v>
      </c>
      <c r="F255" s="594" t="s">
        <v>14</v>
      </c>
      <c r="G255" s="594"/>
      <c r="H255" s="592"/>
      <c r="I255" s="592"/>
      <c r="J255" s="592"/>
      <c r="K255" s="592"/>
      <c r="L255" s="592"/>
    </row>
    <row r="256" spans="1:12" x14ac:dyDescent="0.2">
      <c r="A256" s="593"/>
      <c r="B256" s="589" t="s">
        <v>5353</v>
      </c>
      <c r="C256" s="595" t="s">
        <v>5354</v>
      </c>
      <c r="D256" s="596">
        <v>43026</v>
      </c>
      <c r="E256" s="589" t="s">
        <v>2735</v>
      </c>
      <c r="F256" s="589" t="s">
        <v>4926</v>
      </c>
      <c r="G256" s="589"/>
      <c r="H256" s="591" t="s">
        <v>1890</v>
      </c>
      <c r="I256" s="591"/>
      <c r="J256" s="164" t="s">
        <v>1891</v>
      </c>
      <c r="K256" s="164" t="s">
        <v>0</v>
      </c>
      <c r="L256" s="165">
        <v>337.25</v>
      </c>
    </row>
    <row r="257" spans="1:12" x14ac:dyDescent="0.2">
      <c r="A257" s="593"/>
      <c r="B257" s="589"/>
      <c r="C257" s="595"/>
      <c r="D257" s="596"/>
      <c r="E257" s="589"/>
      <c r="F257" s="589"/>
      <c r="G257" s="589"/>
      <c r="H257" s="591" t="s">
        <v>1892</v>
      </c>
      <c r="I257" s="591"/>
      <c r="J257" s="164" t="s">
        <v>1891</v>
      </c>
      <c r="K257" s="164" t="s">
        <v>1891</v>
      </c>
      <c r="L257" s="165">
        <v>0</v>
      </c>
    </row>
    <row r="258" spans="1:12" ht="24" x14ac:dyDescent="0.2">
      <c r="A258" s="593"/>
      <c r="B258" s="161" t="s">
        <v>29</v>
      </c>
      <c r="C258" s="162" t="s">
        <v>30</v>
      </c>
      <c r="D258" s="162" t="s">
        <v>1893</v>
      </c>
      <c r="E258" s="162" t="s">
        <v>1894</v>
      </c>
      <c r="F258" s="592"/>
      <c r="G258" s="592"/>
      <c r="H258" s="591" t="s">
        <v>1895</v>
      </c>
      <c r="I258" s="591"/>
      <c r="J258" s="589" t="s">
        <v>1891</v>
      </c>
      <c r="K258" s="589" t="s">
        <v>1891</v>
      </c>
      <c r="L258" s="590">
        <v>0</v>
      </c>
    </row>
    <row r="259" spans="1:12" ht="24" x14ac:dyDescent="0.2">
      <c r="A259" s="593"/>
      <c r="B259" s="164" t="s">
        <v>1896</v>
      </c>
      <c r="C259" s="164" t="s">
        <v>4926</v>
      </c>
      <c r="D259" s="166">
        <v>43030</v>
      </c>
      <c r="E259" s="164" t="s">
        <v>4607</v>
      </c>
      <c r="F259" s="592"/>
      <c r="G259" s="592"/>
      <c r="H259" s="591"/>
      <c r="I259" s="591"/>
      <c r="J259" s="589"/>
      <c r="K259" s="589"/>
      <c r="L259" s="590"/>
    </row>
    <row r="260" spans="1:12" ht="24" x14ac:dyDescent="0.2">
      <c r="A260" s="593">
        <v>1149</v>
      </c>
      <c r="B260" s="161" t="s">
        <v>20</v>
      </c>
      <c r="C260" s="162" t="s">
        <v>21</v>
      </c>
      <c r="D260" s="162" t="s">
        <v>1884</v>
      </c>
      <c r="E260" s="162" t="s">
        <v>1885</v>
      </c>
      <c r="F260" s="594" t="s">
        <v>14</v>
      </c>
      <c r="G260" s="594"/>
      <c r="H260" s="592"/>
      <c r="I260" s="592"/>
      <c r="J260" s="592"/>
      <c r="K260" s="592"/>
      <c r="L260" s="592"/>
    </row>
    <row r="261" spans="1:12" x14ac:dyDescent="0.2">
      <c r="A261" s="593"/>
      <c r="B261" s="589" t="s">
        <v>5355</v>
      </c>
      <c r="C261" s="595" t="s">
        <v>5356</v>
      </c>
      <c r="D261" s="596">
        <v>43040</v>
      </c>
      <c r="E261" s="589" t="s">
        <v>5357</v>
      </c>
      <c r="F261" s="589" t="s">
        <v>5358</v>
      </c>
      <c r="G261" s="589"/>
      <c r="H261" s="591" t="s">
        <v>1890</v>
      </c>
      <c r="I261" s="591"/>
      <c r="J261" s="164" t="s">
        <v>1891</v>
      </c>
      <c r="K261" s="164" t="s">
        <v>1891</v>
      </c>
      <c r="L261" s="165">
        <v>0</v>
      </c>
    </row>
    <row r="262" spans="1:12" x14ac:dyDescent="0.2">
      <c r="A262" s="593"/>
      <c r="B262" s="589"/>
      <c r="C262" s="595"/>
      <c r="D262" s="596"/>
      <c r="E262" s="589"/>
      <c r="F262" s="589"/>
      <c r="G262" s="589"/>
      <c r="H262" s="591" t="s">
        <v>1892</v>
      </c>
      <c r="I262" s="591"/>
      <c r="J262" s="589" t="s">
        <v>1891</v>
      </c>
      <c r="K262" s="589" t="s">
        <v>0</v>
      </c>
      <c r="L262" s="590">
        <v>857.71</v>
      </c>
    </row>
    <row r="263" spans="1:12" x14ac:dyDescent="0.2">
      <c r="A263" s="593"/>
      <c r="B263" s="589"/>
      <c r="C263" s="595"/>
      <c r="D263" s="596"/>
      <c r="E263" s="589"/>
      <c r="F263" s="589"/>
      <c r="G263" s="589"/>
      <c r="H263" s="591"/>
      <c r="I263" s="591"/>
      <c r="J263" s="589"/>
      <c r="K263" s="589"/>
      <c r="L263" s="590"/>
    </row>
    <row r="264" spans="1:12" ht="24" x14ac:dyDescent="0.2">
      <c r="A264" s="593"/>
      <c r="B264" s="161" t="s">
        <v>29</v>
      </c>
      <c r="C264" s="162" t="s">
        <v>30</v>
      </c>
      <c r="D264" s="162" t="s">
        <v>1893</v>
      </c>
      <c r="E264" s="162" t="s">
        <v>1894</v>
      </c>
      <c r="F264" s="592"/>
      <c r="G264" s="592"/>
      <c r="H264" s="591" t="s">
        <v>1895</v>
      </c>
      <c r="I264" s="591"/>
      <c r="J264" s="589" t="s">
        <v>1891</v>
      </c>
      <c r="K264" s="589" t="s">
        <v>1891</v>
      </c>
      <c r="L264" s="590">
        <v>0</v>
      </c>
    </row>
    <row r="265" spans="1:12" ht="24" x14ac:dyDescent="0.2">
      <c r="A265" s="593"/>
      <c r="B265" s="164" t="s">
        <v>1896</v>
      </c>
      <c r="C265" s="164" t="s">
        <v>5358</v>
      </c>
      <c r="D265" s="166">
        <v>43045</v>
      </c>
      <c r="E265" s="164" t="s">
        <v>5359</v>
      </c>
      <c r="F265" s="592"/>
      <c r="G265" s="592"/>
      <c r="H265" s="591"/>
      <c r="I265" s="591"/>
      <c r="J265" s="589"/>
      <c r="K265" s="589"/>
      <c r="L265" s="590"/>
    </row>
    <row r="266" spans="1:12" ht="24" x14ac:dyDescent="0.2">
      <c r="A266" s="593">
        <v>1150</v>
      </c>
      <c r="B266" s="161" t="s">
        <v>20</v>
      </c>
      <c r="C266" s="162" t="s">
        <v>21</v>
      </c>
      <c r="D266" s="162" t="s">
        <v>1884</v>
      </c>
      <c r="E266" s="162" t="s">
        <v>1885</v>
      </c>
      <c r="F266" s="594" t="s">
        <v>14</v>
      </c>
      <c r="G266" s="594"/>
      <c r="H266" s="592"/>
      <c r="I266" s="592"/>
      <c r="J266" s="592"/>
      <c r="K266" s="592"/>
      <c r="L266" s="592"/>
    </row>
    <row r="267" spans="1:12" x14ac:dyDescent="0.2">
      <c r="A267" s="593"/>
      <c r="B267" s="589" t="s">
        <v>5355</v>
      </c>
      <c r="C267" s="595" t="s">
        <v>5356</v>
      </c>
      <c r="D267" s="596">
        <v>43040</v>
      </c>
      <c r="E267" s="589" t="s">
        <v>5357</v>
      </c>
      <c r="F267" s="589" t="s">
        <v>5360</v>
      </c>
      <c r="G267" s="589"/>
      <c r="H267" s="591" t="s">
        <v>1890</v>
      </c>
      <c r="I267" s="591"/>
      <c r="J267" s="164" t="s">
        <v>1891</v>
      </c>
      <c r="K267" s="164" t="s">
        <v>0</v>
      </c>
      <c r="L267" s="165">
        <v>270.8</v>
      </c>
    </row>
    <row r="268" spans="1:12" x14ac:dyDescent="0.2">
      <c r="A268" s="593"/>
      <c r="B268" s="589"/>
      <c r="C268" s="595"/>
      <c r="D268" s="596"/>
      <c r="E268" s="589"/>
      <c r="F268" s="589"/>
      <c r="G268" s="589"/>
      <c r="H268" s="591" t="s">
        <v>1892</v>
      </c>
      <c r="I268" s="591"/>
      <c r="J268" s="589" t="s">
        <v>1891</v>
      </c>
      <c r="K268" s="589" t="s">
        <v>1891</v>
      </c>
      <c r="L268" s="590">
        <v>0</v>
      </c>
    </row>
    <row r="269" spans="1:12" x14ac:dyDescent="0.2">
      <c r="A269" s="593"/>
      <c r="B269" s="589"/>
      <c r="C269" s="595"/>
      <c r="D269" s="596"/>
      <c r="E269" s="589"/>
      <c r="F269" s="589"/>
      <c r="G269" s="589"/>
      <c r="H269" s="591"/>
      <c r="I269" s="591"/>
      <c r="J269" s="589"/>
      <c r="K269" s="589"/>
      <c r="L269" s="590"/>
    </row>
    <row r="270" spans="1:12" ht="24" x14ac:dyDescent="0.2">
      <c r="A270" s="593"/>
      <c r="B270" s="161" t="s">
        <v>29</v>
      </c>
      <c r="C270" s="162" t="s">
        <v>30</v>
      </c>
      <c r="D270" s="162" t="s">
        <v>1893</v>
      </c>
      <c r="E270" s="162" t="s">
        <v>1894</v>
      </c>
      <c r="F270" s="592"/>
      <c r="G270" s="592"/>
      <c r="H270" s="591" t="s">
        <v>1895</v>
      </c>
      <c r="I270" s="591"/>
      <c r="J270" s="589" t="s">
        <v>1891</v>
      </c>
      <c r="K270" s="589" t="s">
        <v>0</v>
      </c>
      <c r="L270" s="590">
        <v>330</v>
      </c>
    </row>
    <row r="271" spans="1:12" ht="24" x14ac:dyDescent="0.2">
      <c r="A271" s="593"/>
      <c r="B271" s="164" t="s">
        <v>1896</v>
      </c>
      <c r="C271" s="164" t="s">
        <v>5360</v>
      </c>
      <c r="D271" s="166">
        <v>43045</v>
      </c>
      <c r="E271" s="164" t="s">
        <v>5359</v>
      </c>
      <c r="F271" s="592"/>
      <c r="G271" s="592"/>
      <c r="H271" s="591"/>
      <c r="I271" s="591"/>
      <c r="J271" s="589"/>
      <c r="K271" s="589"/>
      <c r="L271" s="590"/>
    </row>
    <row r="272" spans="1:12" ht="24" x14ac:dyDescent="0.2">
      <c r="A272" s="593">
        <v>1151</v>
      </c>
      <c r="B272" s="161" t="s">
        <v>20</v>
      </c>
      <c r="C272" s="162" t="s">
        <v>21</v>
      </c>
      <c r="D272" s="162" t="s">
        <v>1884</v>
      </c>
      <c r="E272" s="162" t="s">
        <v>1885</v>
      </c>
      <c r="F272" s="594" t="s">
        <v>14</v>
      </c>
      <c r="G272" s="594"/>
      <c r="H272" s="592"/>
      <c r="I272" s="592"/>
      <c r="J272" s="592"/>
      <c r="K272" s="592"/>
      <c r="L272" s="592"/>
    </row>
    <row r="273" spans="1:12" x14ac:dyDescent="0.2">
      <c r="A273" s="593"/>
      <c r="B273" s="589" t="s">
        <v>5361</v>
      </c>
      <c r="C273" s="595" t="s">
        <v>5362</v>
      </c>
      <c r="D273" s="596">
        <v>43116</v>
      </c>
      <c r="E273" s="589" t="s">
        <v>3307</v>
      </c>
      <c r="F273" s="589" t="s">
        <v>3001</v>
      </c>
      <c r="G273" s="589"/>
      <c r="H273" s="591" t="s">
        <v>1890</v>
      </c>
      <c r="I273" s="591"/>
      <c r="J273" s="164" t="s">
        <v>1891</v>
      </c>
      <c r="K273" s="164" t="s">
        <v>0</v>
      </c>
      <c r="L273" s="165">
        <v>356.54</v>
      </c>
    </row>
    <row r="274" spans="1:12" x14ac:dyDescent="0.2">
      <c r="A274" s="593"/>
      <c r="B274" s="589"/>
      <c r="C274" s="595"/>
      <c r="D274" s="596"/>
      <c r="E274" s="589"/>
      <c r="F274" s="589"/>
      <c r="G274" s="589"/>
      <c r="H274" s="591" t="s">
        <v>1892</v>
      </c>
      <c r="I274" s="591"/>
      <c r="J274" s="589" t="s">
        <v>1891</v>
      </c>
      <c r="K274" s="589" t="s">
        <v>0</v>
      </c>
      <c r="L274" s="590">
        <v>195.96</v>
      </c>
    </row>
    <row r="275" spans="1:12" x14ac:dyDescent="0.2">
      <c r="A275" s="593"/>
      <c r="B275" s="589"/>
      <c r="C275" s="595"/>
      <c r="D275" s="596"/>
      <c r="E275" s="589"/>
      <c r="F275" s="589"/>
      <c r="G275" s="589"/>
      <c r="H275" s="591"/>
      <c r="I275" s="591"/>
      <c r="J275" s="589"/>
      <c r="K275" s="589"/>
      <c r="L275" s="590"/>
    </row>
    <row r="276" spans="1:12" ht="24" x14ac:dyDescent="0.2">
      <c r="A276" s="593"/>
      <c r="B276" s="161" t="s">
        <v>29</v>
      </c>
      <c r="C276" s="162" t="s">
        <v>30</v>
      </c>
      <c r="D276" s="162" t="s">
        <v>1893</v>
      </c>
      <c r="E276" s="162" t="s">
        <v>1894</v>
      </c>
      <c r="F276" s="592"/>
      <c r="G276" s="592"/>
      <c r="H276" s="591" t="s">
        <v>1895</v>
      </c>
      <c r="I276" s="591"/>
      <c r="J276" s="589" t="s">
        <v>1891</v>
      </c>
      <c r="K276" s="589" t="s">
        <v>0</v>
      </c>
      <c r="L276" s="590">
        <v>75</v>
      </c>
    </row>
    <row r="277" spans="1:12" ht="24" x14ac:dyDescent="0.2">
      <c r="A277" s="593"/>
      <c r="B277" s="164" t="s">
        <v>2052</v>
      </c>
      <c r="C277" s="164" t="s">
        <v>3001</v>
      </c>
      <c r="D277" s="166">
        <v>43118</v>
      </c>
      <c r="E277" s="164" t="s">
        <v>5363</v>
      </c>
      <c r="F277" s="592"/>
      <c r="G277" s="592"/>
      <c r="H277" s="591"/>
      <c r="I277" s="591"/>
      <c r="J277" s="589"/>
      <c r="K277" s="589"/>
      <c r="L277" s="590"/>
    </row>
    <row r="278" spans="1:12" ht="24" x14ac:dyDescent="0.2">
      <c r="A278" s="593">
        <v>1152</v>
      </c>
      <c r="B278" s="161" t="s">
        <v>20</v>
      </c>
      <c r="C278" s="162" t="s">
        <v>21</v>
      </c>
      <c r="D278" s="162" t="s">
        <v>1884</v>
      </c>
      <c r="E278" s="162" t="s">
        <v>1885</v>
      </c>
      <c r="F278" s="594" t="s">
        <v>14</v>
      </c>
      <c r="G278" s="594"/>
      <c r="H278" s="592"/>
      <c r="I278" s="592"/>
      <c r="J278" s="592"/>
      <c r="K278" s="592"/>
      <c r="L278" s="592"/>
    </row>
    <row r="279" spans="1:12" x14ac:dyDescent="0.2">
      <c r="A279" s="593"/>
      <c r="B279" s="589" t="s">
        <v>5364</v>
      </c>
      <c r="C279" s="595" t="s">
        <v>5365</v>
      </c>
      <c r="D279" s="596">
        <v>43027</v>
      </c>
      <c r="E279" s="589" t="s">
        <v>5366</v>
      </c>
      <c r="F279" s="589" t="s">
        <v>5367</v>
      </c>
      <c r="G279" s="589"/>
      <c r="H279" s="591" t="s">
        <v>1890</v>
      </c>
      <c r="I279" s="591"/>
      <c r="J279" s="164" t="s">
        <v>1891</v>
      </c>
      <c r="K279" s="164" t="s">
        <v>0</v>
      </c>
      <c r="L279" s="165">
        <v>399.18</v>
      </c>
    </row>
    <row r="280" spans="1:12" x14ac:dyDescent="0.2">
      <c r="A280" s="593"/>
      <c r="B280" s="589"/>
      <c r="C280" s="595"/>
      <c r="D280" s="596"/>
      <c r="E280" s="589"/>
      <c r="F280" s="589"/>
      <c r="G280" s="589"/>
      <c r="H280" s="591" t="s">
        <v>1892</v>
      </c>
      <c r="I280" s="591"/>
      <c r="J280" s="164" t="s">
        <v>1891</v>
      </c>
      <c r="K280" s="164" t="s">
        <v>0</v>
      </c>
      <c r="L280" s="165">
        <v>187.4</v>
      </c>
    </row>
    <row r="281" spans="1:12" ht="24" x14ac:dyDescent="0.2">
      <c r="A281" s="593"/>
      <c r="B281" s="161" t="s">
        <v>29</v>
      </c>
      <c r="C281" s="162" t="s">
        <v>30</v>
      </c>
      <c r="D281" s="162" t="s">
        <v>1893</v>
      </c>
      <c r="E281" s="162" t="s">
        <v>1894</v>
      </c>
      <c r="F281" s="592"/>
      <c r="G281" s="592"/>
      <c r="H281" s="591" t="s">
        <v>1895</v>
      </c>
      <c r="I281" s="591"/>
      <c r="J281" s="589" t="s">
        <v>1891</v>
      </c>
      <c r="K281" s="589" t="s">
        <v>0</v>
      </c>
      <c r="L281" s="590">
        <v>268.8</v>
      </c>
    </row>
    <row r="282" spans="1:12" ht="24" x14ac:dyDescent="0.2">
      <c r="A282" s="593"/>
      <c r="B282" s="164" t="s">
        <v>1980</v>
      </c>
      <c r="C282" s="164" t="s">
        <v>5367</v>
      </c>
      <c r="D282" s="166">
        <v>43028</v>
      </c>
      <c r="E282" s="164" t="s">
        <v>2827</v>
      </c>
      <c r="F282" s="592"/>
      <c r="G282" s="592"/>
      <c r="H282" s="591"/>
      <c r="I282" s="591"/>
      <c r="J282" s="589"/>
      <c r="K282" s="589"/>
      <c r="L282" s="590"/>
    </row>
    <row r="283" spans="1:12" ht="24" x14ac:dyDescent="0.2">
      <c r="A283" s="593">
        <v>1153</v>
      </c>
      <c r="B283" s="161" t="s">
        <v>20</v>
      </c>
      <c r="C283" s="162" t="s">
        <v>21</v>
      </c>
      <c r="D283" s="162" t="s">
        <v>1884</v>
      </c>
      <c r="E283" s="162" t="s">
        <v>1885</v>
      </c>
      <c r="F283" s="594" t="s">
        <v>14</v>
      </c>
      <c r="G283" s="594"/>
      <c r="H283" s="592"/>
      <c r="I283" s="592"/>
      <c r="J283" s="592"/>
      <c r="K283" s="592"/>
      <c r="L283" s="592"/>
    </row>
    <row r="284" spans="1:12" x14ac:dyDescent="0.2">
      <c r="A284" s="593"/>
      <c r="B284" s="589" t="s">
        <v>5368</v>
      </c>
      <c r="C284" s="589" t="s">
        <v>5369</v>
      </c>
      <c r="D284" s="596">
        <v>43020</v>
      </c>
      <c r="E284" s="589" t="s">
        <v>1888</v>
      </c>
      <c r="F284" s="589" t="s">
        <v>2046</v>
      </c>
      <c r="G284" s="589"/>
      <c r="H284" s="591" t="s">
        <v>1890</v>
      </c>
      <c r="I284" s="591"/>
      <c r="J284" s="164" t="s">
        <v>1891</v>
      </c>
      <c r="K284" s="164" t="s">
        <v>1891</v>
      </c>
      <c r="L284" s="165">
        <v>0</v>
      </c>
    </row>
    <row r="285" spans="1:12" x14ac:dyDescent="0.2">
      <c r="A285" s="593"/>
      <c r="B285" s="589"/>
      <c r="C285" s="589"/>
      <c r="D285" s="596"/>
      <c r="E285" s="589"/>
      <c r="F285" s="589"/>
      <c r="G285" s="589"/>
      <c r="H285" s="591" t="s">
        <v>1892</v>
      </c>
      <c r="I285" s="591"/>
      <c r="J285" s="164" t="s">
        <v>1891</v>
      </c>
      <c r="K285" s="164" t="s">
        <v>0</v>
      </c>
      <c r="L285" s="165">
        <v>503.41</v>
      </c>
    </row>
    <row r="286" spans="1:12" ht="24" x14ac:dyDescent="0.2">
      <c r="A286" s="593"/>
      <c r="B286" s="161" t="s">
        <v>29</v>
      </c>
      <c r="C286" s="162" t="s">
        <v>30</v>
      </c>
      <c r="D286" s="162" t="s">
        <v>1893</v>
      </c>
      <c r="E286" s="162" t="s">
        <v>1894</v>
      </c>
      <c r="F286" s="592"/>
      <c r="G286" s="592"/>
      <c r="H286" s="591" t="s">
        <v>1895</v>
      </c>
      <c r="I286" s="591"/>
      <c r="J286" s="589" t="s">
        <v>1891</v>
      </c>
      <c r="K286" s="589" t="s">
        <v>0</v>
      </c>
      <c r="L286" s="590">
        <v>855</v>
      </c>
    </row>
    <row r="287" spans="1:12" ht="24" x14ac:dyDescent="0.2">
      <c r="A287" s="593"/>
      <c r="B287" s="164" t="s">
        <v>2030</v>
      </c>
      <c r="C287" s="164" t="s">
        <v>2046</v>
      </c>
      <c r="D287" s="166">
        <v>43023</v>
      </c>
      <c r="E287" s="164" t="s">
        <v>4610</v>
      </c>
      <c r="F287" s="592"/>
      <c r="G287" s="592"/>
      <c r="H287" s="591"/>
      <c r="I287" s="591"/>
      <c r="J287" s="589"/>
      <c r="K287" s="589"/>
      <c r="L287" s="590"/>
    </row>
    <row r="288" spans="1:12" ht="24" x14ac:dyDescent="0.2">
      <c r="A288" s="593">
        <v>1154</v>
      </c>
      <c r="B288" s="161" t="s">
        <v>20</v>
      </c>
      <c r="C288" s="162" t="s">
        <v>21</v>
      </c>
      <c r="D288" s="162" t="s">
        <v>1884</v>
      </c>
      <c r="E288" s="162" t="s">
        <v>1885</v>
      </c>
      <c r="F288" s="594" t="s">
        <v>14</v>
      </c>
      <c r="G288" s="594"/>
      <c r="H288" s="592"/>
      <c r="I288" s="592"/>
      <c r="J288" s="592"/>
      <c r="K288" s="592"/>
      <c r="L288" s="592"/>
    </row>
    <row r="289" spans="1:12" x14ac:dyDescent="0.2">
      <c r="A289" s="593"/>
      <c r="B289" s="589" t="s">
        <v>5370</v>
      </c>
      <c r="C289" s="595" t="s">
        <v>5371</v>
      </c>
      <c r="D289" s="596">
        <v>43013</v>
      </c>
      <c r="E289" s="589" t="s">
        <v>1957</v>
      </c>
      <c r="F289" s="589" t="s">
        <v>150</v>
      </c>
      <c r="G289" s="589"/>
      <c r="H289" s="591" t="s">
        <v>1890</v>
      </c>
      <c r="I289" s="591"/>
      <c r="J289" s="164" t="s">
        <v>1891</v>
      </c>
      <c r="K289" s="164" t="s">
        <v>0</v>
      </c>
      <c r="L289" s="165">
        <v>353</v>
      </c>
    </row>
    <row r="290" spans="1:12" x14ac:dyDescent="0.2">
      <c r="A290" s="593"/>
      <c r="B290" s="589"/>
      <c r="C290" s="595"/>
      <c r="D290" s="596"/>
      <c r="E290" s="589"/>
      <c r="F290" s="589"/>
      <c r="G290" s="589"/>
      <c r="H290" s="591" t="s">
        <v>1892</v>
      </c>
      <c r="I290" s="591"/>
      <c r="J290" s="164" t="s">
        <v>1891</v>
      </c>
      <c r="K290" s="164" t="s">
        <v>0</v>
      </c>
      <c r="L290" s="165">
        <v>208.2</v>
      </c>
    </row>
    <row r="291" spans="1:12" ht="24" x14ac:dyDescent="0.2">
      <c r="A291" s="593"/>
      <c r="B291" s="161" t="s">
        <v>29</v>
      </c>
      <c r="C291" s="162" t="s">
        <v>30</v>
      </c>
      <c r="D291" s="162" t="s">
        <v>1893</v>
      </c>
      <c r="E291" s="162" t="s">
        <v>1894</v>
      </c>
      <c r="F291" s="592"/>
      <c r="G291" s="592"/>
      <c r="H291" s="591" t="s">
        <v>1895</v>
      </c>
      <c r="I291" s="591"/>
      <c r="J291" s="589" t="s">
        <v>1891</v>
      </c>
      <c r="K291" s="589" t="s">
        <v>1891</v>
      </c>
      <c r="L291" s="590">
        <v>0</v>
      </c>
    </row>
    <row r="292" spans="1:12" ht="24" x14ac:dyDescent="0.2">
      <c r="A292" s="593"/>
      <c r="B292" s="164" t="s">
        <v>1688</v>
      </c>
      <c r="C292" s="164" t="s">
        <v>150</v>
      </c>
      <c r="D292" s="166">
        <v>43014</v>
      </c>
      <c r="E292" s="164" t="s">
        <v>2136</v>
      </c>
      <c r="F292" s="592"/>
      <c r="G292" s="592"/>
      <c r="H292" s="591"/>
      <c r="I292" s="591"/>
      <c r="J292" s="589"/>
      <c r="K292" s="589"/>
      <c r="L292" s="590"/>
    </row>
    <row r="293" spans="1:12" ht="24" x14ac:dyDescent="0.2">
      <c r="A293" s="593">
        <v>1155</v>
      </c>
      <c r="B293" s="161" t="s">
        <v>20</v>
      </c>
      <c r="C293" s="162" t="s">
        <v>21</v>
      </c>
      <c r="D293" s="162" t="s">
        <v>1884</v>
      </c>
      <c r="E293" s="162" t="s">
        <v>1885</v>
      </c>
      <c r="F293" s="594" t="s">
        <v>14</v>
      </c>
      <c r="G293" s="594"/>
      <c r="H293" s="592"/>
      <c r="I293" s="592"/>
      <c r="J293" s="592"/>
      <c r="K293" s="592"/>
      <c r="L293" s="592"/>
    </row>
    <row r="294" spans="1:12" x14ac:dyDescent="0.2">
      <c r="A294" s="593"/>
      <c r="B294" s="589" t="s">
        <v>5370</v>
      </c>
      <c r="C294" s="595" t="s">
        <v>5372</v>
      </c>
      <c r="D294" s="596">
        <v>43014</v>
      </c>
      <c r="E294" s="589" t="s">
        <v>1984</v>
      </c>
      <c r="F294" s="589" t="s">
        <v>5373</v>
      </c>
      <c r="G294" s="589"/>
      <c r="H294" s="591" t="s">
        <v>1890</v>
      </c>
      <c r="I294" s="591"/>
      <c r="J294" s="164" t="s">
        <v>1891</v>
      </c>
      <c r="K294" s="164" t="s">
        <v>0</v>
      </c>
      <c r="L294" s="165">
        <v>638.63</v>
      </c>
    </row>
    <row r="295" spans="1:12" x14ac:dyDescent="0.2">
      <c r="A295" s="593"/>
      <c r="B295" s="589"/>
      <c r="C295" s="595"/>
      <c r="D295" s="596"/>
      <c r="E295" s="589"/>
      <c r="F295" s="589"/>
      <c r="G295" s="589"/>
      <c r="H295" s="591" t="s">
        <v>1892</v>
      </c>
      <c r="I295" s="591"/>
      <c r="J295" s="164" t="s">
        <v>1891</v>
      </c>
      <c r="K295" s="164" t="s">
        <v>0</v>
      </c>
      <c r="L295" s="165">
        <v>467.5</v>
      </c>
    </row>
    <row r="296" spans="1:12" ht="24" x14ac:dyDescent="0.2">
      <c r="A296" s="593"/>
      <c r="B296" s="161" t="s">
        <v>29</v>
      </c>
      <c r="C296" s="162" t="s">
        <v>30</v>
      </c>
      <c r="D296" s="162" t="s">
        <v>1893</v>
      </c>
      <c r="E296" s="162" t="s">
        <v>1894</v>
      </c>
      <c r="F296" s="592"/>
      <c r="G296" s="592"/>
      <c r="H296" s="591" t="s">
        <v>1895</v>
      </c>
      <c r="I296" s="591"/>
      <c r="J296" s="589" t="s">
        <v>1891</v>
      </c>
      <c r="K296" s="589" t="s">
        <v>0</v>
      </c>
      <c r="L296" s="590">
        <v>45</v>
      </c>
    </row>
    <row r="297" spans="1:12" ht="24" x14ac:dyDescent="0.2">
      <c r="A297" s="593"/>
      <c r="B297" s="164" t="s">
        <v>1688</v>
      </c>
      <c r="C297" s="164" t="s">
        <v>5373</v>
      </c>
      <c r="D297" s="166">
        <v>43016</v>
      </c>
      <c r="E297" s="164" t="s">
        <v>5374</v>
      </c>
      <c r="F297" s="592"/>
      <c r="G297" s="592"/>
      <c r="H297" s="591"/>
      <c r="I297" s="591"/>
      <c r="J297" s="589"/>
      <c r="K297" s="589"/>
      <c r="L297" s="590"/>
    </row>
    <row r="298" spans="1:12" ht="24" x14ac:dyDescent="0.2">
      <c r="A298" s="593">
        <v>1156</v>
      </c>
      <c r="B298" s="161" t="s">
        <v>20</v>
      </c>
      <c r="C298" s="162" t="s">
        <v>21</v>
      </c>
      <c r="D298" s="162" t="s">
        <v>1884</v>
      </c>
      <c r="E298" s="162" t="s">
        <v>1885</v>
      </c>
      <c r="F298" s="594" t="s">
        <v>14</v>
      </c>
      <c r="G298" s="594"/>
      <c r="H298" s="592"/>
      <c r="I298" s="592"/>
      <c r="J298" s="592"/>
      <c r="K298" s="592"/>
      <c r="L298" s="592"/>
    </row>
    <row r="299" spans="1:12" x14ac:dyDescent="0.2">
      <c r="A299" s="593"/>
      <c r="B299" s="589" t="s">
        <v>5370</v>
      </c>
      <c r="C299" s="595" t="s">
        <v>5375</v>
      </c>
      <c r="D299" s="596">
        <v>43048</v>
      </c>
      <c r="E299" s="589" t="s">
        <v>2262</v>
      </c>
      <c r="F299" s="589" t="s">
        <v>5376</v>
      </c>
      <c r="G299" s="589"/>
      <c r="H299" s="591" t="s">
        <v>1890</v>
      </c>
      <c r="I299" s="591"/>
      <c r="J299" s="164" t="s">
        <v>1891</v>
      </c>
      <c r="K299" s="164" t="s">
        <v>0</v>
      </c>
      <c r="L299" s="165">
        <v>346</v>
      </c>
    </row>
    <row r="300" spans="1:12" x14ac:dyDescent="0.2">
      <c r="A300" s="593"/>
      <c r="B300" s="589"/>
      <c r="C300" s="595"/>
      <c r="D300" s="596"/>
      <c r="E300" s="589"/>
      <c r="F300" s="589"/>
      <c r="G300" s="589"/>
      <c r="H300" s="591" t="s">
        <v>1892</v>
      </c>
      <c r="I300" s="591"/>
      <c r="J300" s="164" t="s">
        <v>1891</v>
      </c>
      <c r="K300" s="164" t="s">
        <v>0</v>
      </c>
      <c r="L300" s="165">
        <v>640.4</v>
      </c>
    </row>
    <row r="301" spans="1:12" ht="24" x14ac:dyDescent="0.2">
      <c r="A301" s="593"/>
      <c r="B301" s="161" t="s">
        <v>29</v>
      </c>
      <c r="C301" s="162" t="s">
        <v>30</v>
      </c>
      <c r="D301" s="162" t="s">
        <v>1893</v>
      </c>
      <c r="E301" s="162" t="s">
        <v>1894</v>
      </c>
      <c r="F301" s="592"/>
      <c r="G301" s="592"/>
      <c r="H301" s="591" t="s">
        <v>1895</v>
      </c>
      <c r="I301" s="591"/>
      <c r="J301" s="589" t="s">
        <v>1891</v>
      </c>
      <c r="K301" s="589" t="s">
        <v>0</v>
      </c>
      <c r="L301" s="590">
        <v>500</v>
      </c>
    </row>
    <row r="302" spans="1:12" ht="24" x14ac:dyDescent="0.2">
      <c r="A302" s="593"/>
      <c r="B302" s="164" t="s">
        <v>1688</v>
      </c>
      <c r="C302" s="164" t="s">
        <v>5376</v>
      </c>
      <c r="D302" s="166">
        <v>43051</v>
      </c>
      <c r="E302" s="164" t="s">
        <v>5377</v>
      </c>
      <c r="F302" s="592"/>
      <c r="G302" s="592"/>
      <c r="H302" s="591"/>
      <c r="I302" s="591"/>
      <c r="J302" s="589"/>
      <c r="K302" s="589"/>
      <c r="L302" s="590"/>
    </row>
    <row r="303" spans="1:12" ht="24" x14ac:dyDescent="0.2">
      <c r="A303" s="593">
        <v>1157</v>
      </c>
      <c r="B303" s="161" t="s">
        <v>20</v>
      </c>
      <c r="C303" s="162" t="s">
        <v>21</v>
      </c>
      <c r="D303" s="162" t="s">
        <v>1884</v>
      </c>
      <c r="E303" s="162" t="s">
        <v>1885</v>
      </c>
      <c r="F303" s="594" t="s">
        <v>14</v>
      </c>
      <c r="G303" s="594"/>
      <c r="H303" s="592"/>
      <c r="I303" s="592"/>
      <c r="J303" s="592"/>
      <c r="K303" s="592"/>
      <c r="L303" s="592"/>
    </row>
    <row r="304" spans="1:12" x14ac:dyDescent="0.2">
      <c r="A304" s="593"/>
      <c r="B304" s="589" t="s">
        <v>5378</v>
      </c>
      <c r="C304" s="589" t="s">
        <v>5379</v>
      </c>
      <c r="D304" s="596">
        <v>43180</v>
      </c>
      <c r="E304" s="589" t="s">
        <v>1984</v>
      </c>
      <c r="F304" s="589" t="s">
        <v>5380</v>
      </c>
      <c r="G304" s="589"/>
      <c r="H304" s="591" t="s">
        <v>1890</v>
      </c>
      <c r="I304" s="591"/>
      <c r="J304" s="164" t="s">
        <v>1891</v>
      </c>
      <c r="K304" s="164" t="s">
        <v>0</v>
      </c>
      <c r="L304" s="165">
        <v>779.25</v>
      </c>
    </row>
    <row r="305" spans="1:12" x14ac:dyDescent="0.2">
      <c r="A305" s="593"/>
      <c r="B305" s="589"/>
      <c r="C305" s="589"/>
      <c r="D305" s="596"/>
      <c r="E305" s="589"/>
      <c r="F305" s="589"/>
      <c r="G305" s="589"/>
      <c r="H305" s="591" t="s">
        <v>1892</v>
      </c>
      <c r="I305" s="591"/>
      <c r="J305" s="164" t="s">
        <v>1891</v>
      </c>
      <c r="K305" s="164" t="s">
        <v>1891</v>
      </c>
      <c r="L305" s="165">
        <v>0</v>
      </c>
    </row>
    <row r="306" spans="1:12" ht="24" x14ac:dyDescent="0.2">
      <c r="A306" s="593"/>
      <c r="B306" s="161" t="s">
        <v>29</v>
      </c>
      <c r="C306" s="162" t="s">
        <v>30</v>
      </c>
      <c r="D306" s="162" t="s">
        <v>1893</v>
      </c>
      <c r="E306" s="162" t="s">
        <v>1894</v>
      </c>
      <c r="F306" s="592"/>
      <c r="G306" s="592"/>
      <c r="H306" s="591" t="s">
        <v>1895</v>
      </c>
      <c r="I306" s="591"/>
      <c r="J306" s="589" t="s">
        <v>1891</v>
      </c>
      <c r="K306" s="589" t="s">
        <v>0</v>
      </c>
      <c r="L306" s="590">
        <v>475</v>
      </c>
    </row>
    <row r="307" spans="1:12" ht="24" x14ac:dyDescent="0.2">
      <c r="A307" s="593"/>
      <c r="B307" s="164" t="s">
        <v>1896</v>
      </c>
      <c r="C307" s="164" t="s">
        <v>5380</v>
      </c>
      <c r="D307" s="166">
        <v>43183</v>
      </c>
      <c r="E307" s="164" t="s">
        <v>2656</v>
      </c>
      <c r="F307" s="592"/>
      <c r="G307" s="592"/>
      <c r="H307" s="591"/>
      <c r="I307" s="591"/>
      <c r="J307" s="589"/>
      <c r="K307" s="589"/>
      <c r="L307" s="590"/>
    </row>
    <row r="308" spans="1:12" ht="24" x14ac:dyDescent="0.2">
      <c r="A308" s="593">
        <v>1158</v>
      </c>
      <c r="B308" s="161" t="s">
        <v>20</v>
      </c>
      <c r="C308" s="162" t="s">
        <v>21</v>
      </c>
      <c r="D308" s="162" t="s">
        <v>1884</v>
      </c>
      <c r="E308" s="162" t="s">
        <v>1885</v>
      </c>
      <c r="F308" s="594" t="s">
        <v>14</v>
      </c>
      <c r="G308" s="594"/>
      <c r="H308" s="592"/>
      <c r="I308" s="592"/>
      <c r="J308" s="592"/>
      <c r="K308" s="592"/>
      <c r="L308" s="592"/>
    </row>
    <row r="309" spans="1:12" x14ac:dyDescent="0.2">
      <c r="A309" s="593"/>
      <c r="B309" s="589" t="s">
        <v>5381</v>
      </c>
      <c r="C309" s="595" t="s">
        <v>5382</v>
      </c>
      <c r="D309" s="596">
        <v>43011</v>
      </c>
      <c r="E309" s="589" t="s">
        <v>5283</v>
      </c>
      <c r="F309" s="589" t="s">
        <v>5383</v>
      </c>
      <c r="G309" s="589"/>
      <c r="H309" s="591" t="s">
        <v>1890</v>
      </c>
      <c r="I309" s="591"/>
      <c r="J309" s="164" t="s">
        <v>1891</v>
      </c>
      <c r="K309" s="164" t="s">
        <v>0</v>
      </c>
      <c r="L309" s="165">
        <v>607.6</v>
      </c>
    </row>
    <row r="310" spans="1:12" x14ac:dyDescent="0.2">
      <c r="A310" s="593"/>
      <c r="B310" s="589"/>
      <c r="C310" s="595"/>
      <c r="D310" s="596"/>
      <c r="E310" s="589"/>
      <c r="F310" s="589"/>
      <c r="G310" s="589"/>
      <c r="H310" s="591" t="s">
        <v>1892</v>
      </c>
      <c r="I310" s="591"/>
      <c r="J310" s="164" t="s">
        <v>1891</v>
      </c>
      <c r="K310" s="164" t="s">
        <v>0</v>
      </c>
      <c r="L310" s="165">
        <v>1194.3600000000001</v>
      </c>
    </row>
    <row r="311" spans="1:12" ht="24" x14ac:dyDescent="0.2">
      <c r="A311" s="593"/>
      <c r="B311" s="161" t="s">
        <v>29</v>
      </c>
      <c r="C311" s="162" t="s">
        <v>30</v>
      </c>
      <c r="D311" s="162" t="s">
        <v>1893</v>
      </c>
      <c r="E311" s="162" t="s">
        <v>1894</v>
      </c>
      <c r="F311" s="592"/>
      <c r="G311" s="592"/>
      <c r="H311" s="591" t="s">
        <v>1895</v>
      </c>
      <c r="I311" s="591"/>
      <c r="J311" s="589" t="s">
        <v>1891</v>
      </c>
      <c r="K311" s="589" t="s">
        <v>0</v>
      </c>
      <c r="L311" s="590">
        <v>1265.8399999999999</v>
      </c>
    </row>
    <row r="312" spans="1:12" ht="24" x14ac:dyDescent="0.2">
      <c r="A312" s="593"/>
      <c r="B312" s="164" t="s">
        <v>2052</v>
      </c>
      <c r="C312" s="164" t="s">
        <v>5383</v>
      </c>
      <c r="D312" s="166">
        <v>43016</v>
      </c>
      <c r="E312" s="164" t="s">
        <v>2694</v>
      </c>
      <c r="F312" s="592"/>
      <c r="G312" s="592"/>
      <c r="H312" s="591"/>
      <c r="I312" s="591"/>
      <c r="J312" s="589"/>
      <c r="K312" s="589"/>
      <c r="L312" s="590"/>
    </row>
    <row r="313" spans="1:12" ht="24" x14ac:dyDescent="0.2">
      <c r="A313" s="593">
        <v>1159</v>
      </c>
      <c r="B313" s="161" t="s">
        <v>20</v>
      </c>
      <c r="C313" s="162" t="s">
        <v>21</v>
      </c>
      <c r="D313" s="162" t="s">
        <v>1884</v>
      </c>
      <c r="E313" s="162" t="s">
        <v>1885</v>
      </c>
      <c r="F313" s="594" t="s">
        <v>14</v>
      </c>
      <c r="G313" s="594"/>
      <c r="H313" s="592"/>
      <c r="I313" s="592"/>
      <c r="J313" s="592"/>
      <c r="K313" s="592"/>
      <c r="L313" s="592"/>
    </row>
    <row r="314" spans="1:12" x14ac:dyDescent="0.2">
      <c r="A314" s="593"/>
      <c r="B314" s="589" t="s">
        <v>5381</v>
      </c>
      <c r="C314" s="595" t="s">
        <v>5384</v>
      </c>
      <c r="D314" s="596">
        <v>43029</v>
      </c>
      <c r="E314" s="589" t="s">
        <v>5385</v>
      </c>
      <c r="F314" s="589" t="s">
        <v>5386</v>
      </c>
      <c r="G314" s="589"/>
      <c r="H314" s="591" t="s">
        <v>1890</v>
      </c>
      <c r="I314" s="591"/>
      <c r="J314" s="164" t="s">
        <v>1891</v>
      </c>
      <c r="K314" s="164" t="s">
        <v>0</v>
      </c>
      <c r="L314" s="165">
        <v>900</v>
      </c>
    </row>
    <row r="315" spans="1:12" x14ac:dyDescent="0.2">
      <c r="A315" s="593"/>
      <c r="B315" s="589"/>
      <c r="C315" s="595"/>
      <c r="D315" s="596"/>
      <c r="E315" s="589"/>
      <c r="F315" s="589"/>
      <c r="G315" s="589"/>
      <c r="H315" s="591" t="s">
        <v>1892</v>
      </c>
      <c r="I315" s="591"/>
      <c r="J315" s="164" t="s">
        <v>1891</v>
      </c>
      <c r="K315" s="164" t="s">
        <v>0</v>
      </c>
      <c r="L315" s="165">
        <v>607.95000000000005</v>
      </c>
    </row>
    <row r="316" spans="1:12" ht="24" x14ac:dyDescent="0.2">
      <c r="A316" s="593"/>
      <c r="B316" s="161" t="s">
        <v>29</v>
      </c>
      <c r="C316" s="162" t="s">
        <v>30</v>
      </c>
      <c r="D316" s="162" t="s">
        <v>1893</v>
      </c>
      <c r="E316" s="162" t="s">
        <v>1894</v>
      </c>
      <c r="F316" s="592"/>
      <c r="G316" s="592"/>
      <c r="H316" s="591" t="s">
        <v>1895</v>
      </c>
      <c r="I316" s="591"/>
      <c r="J316" s="589" t="s">
        <v>1891</v>
      </c>
      <c r="K316" s="589" t="s">
        <v>0</v>
      </c>
      <c r="L316" s="590">
        <v>2300</v>
      </c>
    </row>
    <row r="317" spans="1:12" ht="24" x14ac:dyDescent="0.2">
      <c r="A317" s="593"/>
      <c r="B317" s="164" t="s">
        <v>2052</v>
      </c>
      <c r="C317" s="164" t="s">
        <v>5386</v>
      </c>
      <c r="D317" s="166">
        <v>43035</v>
      </c>
      <c r="E317" s="164" t="s">
        <v>5387</v>
      </c>
      <c r="F317" s="592"/>
      <c r="G317" s="592"/>
      <c r="H317" s="591"/>
      <c r="I317" s="591"/>
      <c r="J317" s="589"/>
      <c r="K317" s="589"/>
      <c r="L317" s="590"/>
    </row>
    <row r="318" spans="1:12" ht="24" x14ac:dyDescent="0.2">
      <c r="A318" s="593">
        <v>1160</v>
      </c>
      <c r="B318" s="161" t="s">
        <v>20</v>
      </c>
      <c r="C318" s="162" t="s">
        <v>21</v>
      </c>
      <c r="D318" s="162" t="s">
        <v>1884</v>
      </c>
      <c r="E318" s="162" t="s">
        <v>1885</v>
      </c>
      <c r="F318" s="594" t="s">
        <v>14</v>
      </c>
      <c r="G318" s="594"/>
      <c r="H318" s="592"/>
      <c r="I318" s="592"/>
      <c r="J318" s="592"/>
      <c r="K318" s="592"/>
      <c r="L318" s="592"/>
    </row>
    <row r="319" spans="1:12" x14ac:dyDescent="0.2">
      <c r="A319" s="593"/>
      <c r="B319" s="589" t="s">
        <v>5381</v>
      </c>
      <c r="C319" s="595" t="s">
        <v>5388</v>
      </c>
      <c r="D319" s="596">
        <v>43153</v>
      </c>
      <c r="E319" s="589" t="s">
        <v>3030</v>
      </c>
      <c r="F319" s="589" t="s">
        <v>3031</v>
      </c>
      <c r="G319" s="589"/>
      <c r="H319" s="591" t="s">
        <v>1890</v>
      </c>
      <c r="I319" s="591"/>
      <c r="J319" s="164" t="s">
        <v>1891</v>
      </c>
      <c r="K319" s="164" t="s">
        <v>0</v>
      </c>
      <c r="L319" s="165">
        <v>170</v>
      </c>
    </row>
    <row r="320" spans="1:12" x14ac:dyDescent="0.2">
      <c r="A320" s="593"/>
      <c r="B320" s="589"/>
      <c r="C320" s="595"/>
      <c r="D320" s="596"/>
      <c r="E320" s="589"/>
      <c r="F320" s="589"/>
      <c r="G320" s="589"/>
      <c r="H320" s="591" t="s">
        <v>1892</v>
      </c>
      <c r="I320" s="591"/>
      <c r="J320" s="164" t="s">
        <v>1891</v>
      </c>
      <c r="K320" s="164" t="s">
        <v>0</v>
      </c>
      <c r="L320" s="165">
        <v>377.4</v>
      </c>
    </row>
    <row r="321" spans="1:12" ht="24" x14ac:dyDescent="0.2">
      <c r="A321" s="593"/>
      <c r="B321" s="161" t="s">
        <v>29</v>
      </c>
      <c r="C321" s="162" t="s">
        <v>30</v>
      </c>
      <c r="D321" s="162" t="s">
        <v>1893</v>
      </c>
      <c r="E321" s="162" t="s">
        <v>1894</v>
      </c>
      <c r="F321" s="592"/>
      <c r="G321" s="592"/>
      <c r="H321" s="591" t="s">
        <v>1895</v>
      </c>
      <c r="I321" s="591"/>
      <c r="J321" s="589" t="s">
        <v>1891</v>
      </c>
      <c r="K321" s="589" t="s">
        <v>1891</v>
      </c>
      <c r="L321" s="590">
        <v>0</v>
      </c>
    </row>
    <row r="322" spans="1:12" ht="24" x14ac:dyDescent="0.2">
      <c r="A322" s="593"/>
      <c r="B322" s="164" t="s">
        <v>2052</v>
      </c>
      <c r="C322" s="164" t="s">
        <v>3031</v>
      </c>
      <c r="D322" s="166">
        <v>43154</v>
      </c>
      <c r="E322" s="164" t="s">
        <v>2890</v>
      </c>
      <c r="F322" s="592"/>
      <c r="G322" s="592"/>
      <c r="H322" s="591"/>
      <c r="I322" s="591"/>
      <c r="J322" s="589"/>
      <c r="K322" s="589"/>
      <c r="L322" s="590"/>
    </row>
    <row r="323" spans="1:12" ht="24" x14ac:dyDescent="0.2">
      <c r="A323" s="593">
        <v>1161</v>
      </c>
      <c r="B323" s="161" t="s">
        <v>20</v>
      </c>
      <c r="C323" s="162" t="s">
        <v>21</v>
      </c>
      <c r="D323" s="162" t="s">
        <v>1884</v>
      </c>
      <c r="E323" s="162" t="s">
        <v>1885</v>
      </c>
      <c r="F323" s="594" t="s">
        <v>14</v>
      </c>
      <c r="G323" s="594"/>
      <c r="H323" s="592"/>
      <c r="I323" s="592"/>
      <c r="J323" s="592"/>
      <c r="K323" s="592"/>
      <c r="L323" s="592"/>
    </row>
    <row r="324" spans="1:12" x14ac:dyDescent="0.2">
      <c r="A324" s="593"/>
      <c r="B324" s="589" t="s">
        <v>5389</v>
      </c>
      <c r="C324" s="595" t="s">
        <v>5390</v>
      </c>
      <c r="D324" s="596">
        <v>43160</v>
      </c>
      <c r="E324" s="589" t="s">
        <v>1957</v>
      </c>
      <c r="F324" s="589" t="s">
        <v>2318</v>
      </c>
      <c r="G324" s="589"/>
      <c r="H324" s="591" t="s">
        <v>1890</v>
      </c>
      <c r="I324" s="591"/>
      <c r="J324" s="164" t="s">
        <v>1891</v>
      </c>
      <c r="K324" s="164" t="s">
        <v>0</v>
      </c>
      <c r="L324" s="165">
        <v>468</v>
      </c>
    </row>
    <row r="325" spans="1:12" x14ac:dyDescent="0.2">
      <c r="A325" s="593"/>
      <c r="B325" s="589"/>
      <c r="C325" s="595"/>
      <c r="D325" s="596"/>
      <c r="E325" s="589"/>
      <c r="F325" s="589"/>
      <c r="G325" s="589"/>
      <c r="H325" s="591" t="s">
        <v>1892</v>
      </c>
      <c r="I325" s="591"/>
      <c r="J325" s="164" t="s">
        <v>1891</v>
      </c>
      <c r="K325" s="164" t="s">
        <v>0</v>
      </c>
      <c r="L325" s="165">
        <v>502.74</v>
      </c>
    </row>
    <row r="326" spans="1:12" ht="24" x14ac:dyDescent="0.2">
      <c r="A326" s="593"/>
      <c r="B326" s="161" t="s">
        <v>29</v>
      </c>
      <c r="C326" s="162" t="s">
        <v>30</v>
      </c>
      <c r="D326" s="162" t="s">
        <v>1893</v>
      </c>
      <c r="E326" s="162" t="s">
        <v>1894</v>
      </c>
      <c r="F326" s="592"/>
      <c r="G326" s="592"/>
      <c r="H326" s="591" t="s">
        <v>1895</v>
      </c>
      <c r="I326" s="591"/>
      <c r="J326" s="589" t="s">
        <v>1891</v>
      </c>
      <c r="K326" s="589" t="s">
        <v>0</v>
      </c>
      <c r="L326" s="590">
        <v>620</v>
      </c>
    </row>
    <row r="327" spans="1:12" ht="24" x14ac:dyDescent="0.2">
      <c r="A327" s="593"/>
      <c r="B327" s="164" t="s">
        <v>1962</v>
      </c>
      <c r="C327" s="164" t="s">
        <v>2318</v>
      </c>
      <c r="D327" s="166">
        <v>43164</v>
      </c>
      <c r="E327" s="164" t="s">
        <v>2319</v>
      </c>
      <c r="F327" s="592"/>
      <c r="G327" s="592"/>
      <c r="H327" s="591"/>
      <c r="I327" s="591"/>
      <c r="J327" s="589"/>
      <c r="K327" s="589"/>
      <c r="L327" s="590"/>
    </row>
    <row r="328" spans="1:12" ht="24" x14ac:dyDescent="0.2">
      <c r="A328" s="593">
        <v>1162</v>
      </c>
      <c r="B328" s="161" t="s">
        <v>20</v>
      </c>
      <c r="C328" s="162" t="s">
        <v>21</v>
      </c>
      <c r="D328" s="162" t="s">
        <v>1884</v>
      </c>
      <c r="E328" s="162" t="s">
        <v>1885</v>
      </c>
      <c r="F328" s="594" t="s">
        <v>14</v>
      </c>
      <c r="G328" s="594"/>
      <c r="H328" s="592"/>
      <c r="I328" s="592"/>
      <c r="J328" s="592"/>
      <c r="K328" s="592"/>
      <c r="L328" s="592"/>
    </row>
    <row r="329" spans="1:12" x14ac:dyDescent="0.2">
      <c r="A329" s="593"/>
      <c r="B329" s="589" t="s">
        <v>5391</v>
      </c>
      <c r="C329" s="595" t="s">
        <v>5392</v>
      </c>
      <c r="D329" s="596">
        <v>43016</v>
      </c>
      <c r="E329" s="589" t="s">
        <v>1903</v>
      </c>
      <c r="F329" s="589" t="s">
        <v>1904</v>
      </c>
      <c r="G329" s="589"/>
      <c r="H329" s="591" t="s">
        <v>1890</v>
      </c>
      <c r="I329" s="591"/>
      <c r="J329" s="164" t="s">
        <v>1891</v>
      </c>
      <c r="K329" s="164" t="s">
        <v>0</v>
      </c>
      <c r="L329" s="165">
        <v>280.90000000000003</v>
      </c>
    </row>
    <row r="330" spans="1:12" x14ac:dyDescent="0.2">
      <c r="A330" s="593"/>
      <c r="B330" s="589"/>
      <c r="C330" s="595"/>
      <c r="D330" s="596"/>
      <c r="E330" s="589"/>
      <c r="F330" s="589"/>
      <c r="G330" s="589"/>
      <c r="H330" s="591" t="s">
        <v>1892</v>
      </c>
      <c r="I330" s="591"/>
      <c r="J330" s="589" t="s">
        <v>1891</v>
      </c>
      <c r="K330" s="589" t="s">
        <v>0</v>
      </c>
      <c r="L330" s="590">
        <v>584.66999999999996</v>
      </c>
    </row>
    <row r="331" spans="1:12" x14ac:dyDescent="0.2">
      <c r="A331" s="593"/>
      <c r="B331" s="589"/>
      <c r="C331" s="595"/>
      <c r="D331" s="596"/>
      <c r="E331" s="589"/>
      <c r="F331" s="589"/>
      <c r="G331" s="589"/>
      <c r="H331" s="591"/>
      <c r="I331" s="591"/>
      <c r="J331" s="589"/>
      <c r="K331" s="589"/>
      <c r="L331" s="590"/>
    </row>
    <row r="332" spans="1:12" ht="24" x14ac:dyDescent="0.2">
      <c r="A332" s="593"/>
      <c r="B332" s="161" t="s">
        <v>29</v>
      </c>
      <c r="C332" s="162" t="s">
        <v>30</v>
      </c>
      <c r="D332" s="162" t="s">
        <v>1893</v>
      </c>
      <c r="E332" s="162" t="s">
        <v>1894</v>
      </c>
      <c r="F332" s="592"/>
      <c r="G332" s="592"/>
      <c r="H332" s="591" t="s">
        <v>1895</v>
      </c>
      <c r="I332" s="591"/>
      <c r="J332" s="589" t="s">
        <v>1891</v>
      </c>
      <c r="K332" s="589" t="s">
        <v>1891</v>
      </c>
      <c r="L332" s="590">
        <v>0</v>
      </c>
    </row>
    <row r="333" spans="1:12" ht="24" x14ac:dyDescent="0.2">
      <c r="A333" s="593"/>
      <c r="B333" s="164" t="s">
        <v>5393</v>
      </c>
      <c r="C333" s="164" t="s">
        <v>1904</v>
      </c>
      <c r="D333" s="166">
        <v>43018</v>
      </c>
      <c r="E333" s="164" t="s">
        <v>4306</v>
      </c>
      <c r="F333" s="592"/>
      <c r="G333" s="592"/>
      <c r="H333" s="591"/>
      <c r="I333" s="591"/>
      <c r="J333" s="589"/>
      <c r="K333" s="589"/>
      <c r="L333" s="590"/>
    </row>
    <row r="334" spans="1:12" ht="24" x14ac:dyDescent="0.2">
      <c r="A334" s="593">
        <v>1163</v>
      </c>
      <c r="B334" s="161" t="s">
        <v>20</v>
      </c>
      <c r="C334" s="162" t="s">
        <v>21</v>
      </c>
      <c r="D334" s="162" t="s">
        <v>1884</v>
      </c>
      <c r="E334" s="162" t="s">
        <v>1885</v>
      </c>
      <c r="F334" s="594" t="s">
        <v>14</v>
      </c>
      <c r="G334" s="594"/>
      <c r="H334" s="592"/>
      <c r="I334" s="592"/>
      <c r="J334" s="592"/>
      <c r="K334" s="592"/>
      <c r="L334" s="592"/>
    </row>
    <row r="335" spans="1:12" x14ac:dyDescent="0.2">
      <c r="A335" s="593"/>
      <c r="B335" s="589" t="s">
        <v>5391</v>
      </c>
      <c r="C335" s="595" t="s">
        <v>5394</v>
      </c>
      <c r="D335" s="596">
        <v>43041</v>
      </c>
      <c r="E335" s="589" t="s">
        <v>3383</v>
      </c>
      <c r="F335" s="589" t="s">
        <v>5395</v>
      </c>
      <c r="G335" s="589"/>
      <c r="H335" s="591" t="s">
        <v>1890</v>
      </c>
      <c r="I335" s="591"/>
      <c r="J335" s="164" t="s">
        <v>1891</v>
      </c>
      <c r="K335" s="164" t="s">
        <v>0</v>
      </c>
      <c r="L335" s="165">
        <v>237.36</v>
      </c>
    </row>
    <row r="336" spans="1:12" x14ac:dyDescent="0.2">
      <c r="A336" s="593"/>
      <c r="B336" s="589"/>
      <c r="C336" s="595"/>
      <c r="D336" s="596"/>
      <c r="E336" s="589"/>
      <c r="F336" s="589"/>
      <c r="G336" s="589"/>
      <c r="H336" s="591" t="s">
        <v>1892</v>
      </c>
      <c r="I336" s="591"/>
      <c r="J336" s="589" t="s">
        <v>1891</v>
      </c>
      <c r="K336" s="589" t="s">
        <v>0</v>
      </c>
      <c r="L336" s="590">
        <v>648.46</v>
      </c>
    </row>
    <row r="337" spans="1:12" x14ac:dyDescent="0.2">
      <c r="A337" s="593"/>
      <c r="B337" s="589"/>
      <c r="C337" s="595"/>
      <c r="D337" s="596"/>
      <c r="E337" s="589"/>
      <c r="F337" s="589"/>
      <c r="G337" s="589"/>
      <c r="H337" s="591"/>
      <c r="I337" s="591"/>
      <c r="J337" s="589"/>
      <c r="K337" s="589"/>
      <c r="L337" s="590"/>
    </row>
    <row r="338" spans="1:12" x14ac:dyDescent="0.2">
      <c r="A338" s="593"/>
      <c r="B338" s="589"/>
      <c r="C338" s="595"/>
      <c r="D338" s="596"/>
      <c r="E338" s="589"/>
      <c r="F338" s="589"/>
      <c r="G338" s="589"/>
      <c r="H338" s="591"/>
      <c r="I338" s="591"/>
      <c r="J338" s="589"/>
      <c r="K338" s="589"/>
      <c r="L338" s="590"/>
    </row>
    <row r="339" spans="1:12" ht="24" x14ac:dyDescent="0.2">
      <c r="A339" s="593"/>
      <c r="B339" s="161" t="s">
        <v>29</v>
      </c>
      <c r="C339" s="162" t="s">
        <v>30</v>
      </c>
      <c r="D339" s="162" t="s">
        <v>1893</v>
      </c>
      <c r="E339" s="162" t="s">
        <v>1894</v>
      </c>
      <c r="F339" s="592"/>
      <c r="G339" s="592"/>
      <c r="H339" s="591" t="s">
        <v>1895</v>
      </c>
      <c r="I339" s="591"/>
      <c r="J339" s="589" t="s">
        <v>1891</v>
      </c>
      <c r="K339" s="589" t="s">
        <v>0</v>
      </c>
      <c r="L339" s="590">
        <v>400.76</v>
      </c>
    </row>
    <row r="340" spans="1:12" ht="24" x14ac:dyDescent="0.2">
      <c r="A340" s="593"/>
      <c r="B340" s="164" t="s">
        <v>5393</v>
      </c>
      <c r="C340" s="164" t="s">
        <v>5395</v>
      </c>
      <c r="D340" s="166">
        <v>43052</v>
      </c>
      <c r="E340" s="164" t="s">
        <v>5396</v>
      </c>
      <c r="F340" s="592"/>
      <c r="G340" s="592"/>
      <c r="H340" s="591"/>
      <c r="I340" s="591"/>
      <c r="J340" s="589"/>
      <c r="K340" s="589"/>
      <c r="L340" s="590"/>
    </row>
    <row r="341" spans="1:12" ht="24" x14ac:dyDescent="0.2">
      <c r="A341" s="593">
        <v>1164</v>
      </c>
      <c r="B341" s="161" t="s">
        <v>20</v>
      </c>
      <c r="C341" s="162" t="s">
        <v>21</v>
      </c>
      <c r="D341" s="162" t="s">
        <v>1884</v>
      </c>
      <c r="E341" s="162" t="s">
        <v>1885</v>
      </c>
      <c r="F341" s="594" t="s">
        <v>14</v>
      </c>
      <c r="G341" s="594"/>
      <c r="H341" s="592"/>
      <c r="I341" s="592"/>
      <c r="J341" s="592"/>
      <c r="K341" s="592"/>
      <c r="L341" s="592"/>
    </row>
    <row r="342" spans="1:12" x14ac:dyDescent="0.2">
      <c r="A342" s="593"/>
      <c r="B342" s="589" t="s">
        <v>5391</v>
      </c>
      <c r="C342" s="595" t="s">
        <v>5394</v>
      </c>
      <c r="D342" s="596">
        <v>43041</v>
      </c>
      <c r="E342" s="589" t="s">
        <v>3383</v>
      </c>
      <c r="F342" s="589" t="s">
        <v>2598</v>
      </c>
      <c r="G342" s="589"/>
      <c r="H342" s="591" t="s">
        <v>1890</v>
      </c>
      <c r="I342" s="591"/>
      <c r="J342" s="164" t="s">
        <v>1891</v>
      </c>
      <c r="K342" s="164" t="s">
        <v>0</v>
      </c>
      <c r="L342" s="165">
        <v>224</v>
      </c>
    </row>
    <row r="343" spans="1:12" x14ac:dyDescent="0.2">
      <c r="A343" s="593"/>
      <c r="B343" s="589"/>
      <c r="C343" s="595"/>
      <c r="D343" s="596"/>
      <c r="E343" s="589"/>
      <c r="F343" s="589"/>
      <c r="G343" s="589"/>
      <c r="H343" s="591" t="s">
        <v>1892</v>
      </c>
      <c r="I343" s="591"/>
      <c r="J343" s="589" t="s">
        <v>1891</v>
      </c>
      <c r="K343" s="589" t="s">
        <v>0</v>
      </c>
      <c r="L343" s="590">
        <v>233.88</v>
      </c>
    </row>
    <row r="344" spans="1:12" x14ac:dyDescent="0.2">
      <c r="A344" s="593"/>
      <c r="B344" s="589"/>
      <c r="C344" s="595"/>
      <c r="D344" s="596"/>
      <c r="E344" s="589"/>
      <c r="F344" s="589"/>
      <c r="G344" s="589"/>
      <c r="H344" s="591"/>
      <c r="I344" s="591"/>
      <c r="J344" s="589"/>
      <c r="K344" s="589"/>
      <c r="L344" s="590"/>
    </row>
    <row r="345" spans="1:12" x14ac:dyDescent="0.2">
      <c r="A345" s="593"/>
      <c r="B345" s="589"/>
      <c r="C345" s="595"/>
      <c r="D345" s="596"/>
      <c r="E345" s="589"/>
      <c r="F345" s="589"/>
      <c r="G345" s="589"/>
      <c r="H345" s="591"/>
      <c r="I345" s="591"/>
      <c r="J345" s="589"/>
      <c r="K345" s="589"/>
      <c r="L345" s="590"/>
    </row>
    <row r="346" spans="1:12" ht="24" x14ac:dyDescent="0.2">
      <c r="A346" s="593"/>
      <c r="B346" s="161" t="s">
        <v>29</v>
      </c>
      <c r="C346" s="162" t="s">
        <v>30</v>
      </c>
      <c r="D346" s="162" t="s">
        <v>1893</v>
      </c>
      <c r="E346" s="162" t="s">
        <v>1894</v>
      </c>
      <c r="F346" s="592"/>
      <c r="G346" s="592"/>
      <c r="H346" s="591" t="s">
        <v>1895</v>
      </c>
      <c r="I346" s="591"/>
      <c r="J346" s="589" t="s">
        <v>1891</v>
      </c>
      <c r="K346" s="589" t="s">
        <v>0</v>
      </c>
      <c r="L346" s="590">
        <v>237.38</v>
      </c>
    </row>
    <row r="347" spans="1:12" ht="24" x14ac:dyDescent="0.2">
      <c r="A347" s="593"/>
      <c r="B347" s="164" t="s">
        <v>5393</v>
      </c>
      <c r="C347" s="164" t="s">
        <v>2598</v>
      </c>
      <c r="D347" s="166">
        <v>43052</v>
      </c>
      <c r="E347" s="164" t="s">
        <v>5396</v>
      </c>
      <c r="F347" s="592"/>
      <c r="G347" s="592"/>
      <c r="H347" s="591"/>
      <c r="I347" s="591"/>
      <c r="J347" s="589"/>
      <c r="K347" s="589"/>
      <c r="L347" s="590"/>
    </row>
    <row r="348" spans="1:12" ht="24" x14ac:dyDescent="0.2">
      <c r="A348" s="593">
        <v>1165</v>
      </c>
      <c r="B348" s="161" t="s">
        <v>20</v>
      </c>
      <c r="C348" s="162" t="s">
        <v>21</v>
      </c>
      <c r="D348" s="162" t="s">
        <v>1884</v>
      </c>
      <c r="E348" s="162" t="s">
        <v>1885</v>
      </c>
      <c r="F348" s="594" t="s">
        <v>14</v>
      </c>
      <c r="G348" s="594"/>
      <c r="H348" s="592"/>
      <c r="I348" s="592"/>
      <c r="J348" s="592"/>
      <c r="K348" s="592"/>
      <c r="L348" s="592"/>
    </row>
    <row r="349" spans="1:12" x14ac:dyDescent="0.2">
      <c r="A349" s="593"/>
      <c r="B349" s="589" t="s">
        <v>5391</v>
      </c>
      <c r="C349" s="595" t="s">
        <v>5394</v>
      </c>
      <c r="D349" s="596">
        <v>43041</v>
      </c>
      <c r="E349" s="589" t="s">
        <v>3383</v>
      </c>
      <c r="F349" s="589" t="s">
        <v>5397</v>
      </c>
      <c r="G349" s="589"/>
      <c r="H349" s="591" t="s">
        <v>1890</v>
      </c>
      <c r="I349" s="591"/>
      <c r="J349" s="164" t="s">
        <v>1891</v>
      </c>
      <c r="K349" s="164" t="s">
        <v>0</v>
      </c>
      <c r="L349" s="165">
        <v>985.12</v>
      </c>
    </row>
    <row r="350" spans="1:12" x14ac:dyDescent="0.2">
      <c r="A350" s="593"/>
      <c r="B350" s="589"/>
      <c r="C350" s="595"/>
      <c r="D350" s="596"/>
      <c r="E350" s="589"/>
      <c r="F350" s="589"/>
      <c r="G350" s="589"/>
      <c r="H350" s="591" t="s">
        <v>1892</v>
      </c>
      <c r="I350" s="591"/>
      <c r="J350" s="589" t="s">
        <v>1891</v>
      </c>
      <c r="K350" s="589" t="s">
        <v>0</v>
      </c>
      <c r="L350" s="590">
        <v>1848.36</v>
      </c>
    </row>
    <row r="351" spans="1:12" x14ac:dyDescent="0.2">
      <c r="A351" s="593"/>
      <c r="B351" s="589"/>
      <c r="C351" s="595"/>
      <c r="D351" s="596"/>
      <c r="E351" s="589"/>
      <c r="F351" s="589"/>
      <c r="G351" s="589"/>
      <c r="H351" s="591"/>
      <c r="I351" s="591"/>
      <c r="J351" s="589"/>
      <c r="K351" s="589"/>
      <c r="L351" s="590"/>
    </row>
    <row r="352" spans="1:12" x14ac:dyDescent="0.2">
      <c r="A352" s="593"/>
      <c r="B352" s="589"/>
      <c r="C352" s="595"/>
      <c r="D352" s="596"/>
      <c r="E352" s="589"/>
      <c r="F352" s="589"/>
      <c r="G352" s="589"/>
      <c r="H352" s="591"/>
      <c r="I352" s="591"/>
      <c r="J352" s="589"/>
      <c r="K352" s="589"/>
      <c r="L352" s="590"/>
    </row>
    <row r="353" spans="1:12" ht="24" x14ac:dyDescent="0.2">
      <c r="A353" s="593"/>
      <c r="B353" s="161" t="s">
        <v>29</v>
      </c>
      <c r="C353" s="162" t="s">
        <v>30</v>
      </c>
      <c r="D353" s="162" t="s">
        <v>1893</v>
      </c>
      <c r="E353" s="162" t="s">
        <v>1894</v>
      </c>
      <c r="F353" s="592"/>
      <c r="G353" s="592"/>
      <c r="H353" s="591" t="s">
        <v>1895</v>
      </c>
      <c r="I353" s="591"/>
      <c r="J353" s="589" t="s">
        <v>1891</v>
      </c>
      <c r="K353" s="589" t="s">
        <v>0</v>
      </c>
      <c r="L353" s="590">
        <v>413.62</v>
      </c>
    </row>
    <row r="354" spans="1:12" ht="24" x14ac:dyDescent="0.2">
      <c r="A354" s="593"/>
      <c r="B354" s="164" t="s">
        <v>5393</v>
      </c>
      <c r="C354" s="164" t="s">
        <v>5397</v>
      </c>
      <c r="D354" s="166">
        <v>43052</v>
      </c>
      <c r="E354" s="164" t="s">
        <v>5396</v>
      </c>
      <c r="F354" s="592"/>
      <c r="G354" s="592"/>
      <c r="H354" s="591"/>
      <c r="I354" s="591"/>
      <c r="J354" s="589"/>
      <c r="K354" s="589"/>
      <c r="L354" s="590"/>
    </row>
    <row r="355" spans="1:12" ht="24" x14ac:dyDescent="0.2">
      <c r="A355" s="593">
        <v>1166</v>
      </c>
      <c r="B355" s="161" t="s">
        <v>20</v>
      </c>
      <c r="C355" s="162" t="s">
        <v>21</v>
      </c>
      <c r="D355" s="162" t="s">
        <v>1884</v>
      </c>
      <c r="E355" s="162" t="s">
        <v>1885</v>
      </c>
      <c r="F355" s="594" t="s">
        <v>14</v>
      </c>
      <c r="G355" s="594"/>
      <c r="H355" s="592"/>
      <c r="I355" s="592"/>
      <c r="J355" s="592"/>
      <c r="K355" s="592"/>
      <c r="L355" s="592"/>
    </row>
    <row r="356" spans="1:12" x14ac:dyDescent="0.2">
      <c r="A356" s="593"/>
      <c r="B356" s="589" t="s">
        <v>5391</v>
      </c>
      <c r="C356" s="595" t="s">
        <v>5398</v>
      </c>
      <c r="D356" s="596">
        <v>43074</v>
      </c>
      <c r="E356" s="589" t="s">
        <v>2183</v>
      </c>
      <c r="F356" s="589" t="s">
        <v>2479</v>
      </c>
      <c r="G356" s="589"/>
      <c r="H356" s="591" t="s">
        <v>1890</v>
      </c>
      <c r="I356" s="591"/>
      <c r="J356" s="164" t="s">
        <v>1891</v>
      </c>
      <c r="K356" s="164" t="s">
        <v>0</v>
      </c>
      <c r="L356" s="165">
        <v>690.32</v>
      </c>
    </row>
    <row r="357" spans="1:12" x14ac:dyDescent="0.2">
      <c r="A357" s="593"/>
      <c r="B357" s="589"/>
      <c r="C357" s="595"/>
      <c r="D357" s="596"/>
      <c r="E357" s="589"/>
      <c r="F357" s="589"/>
      <c r="G357" s="589"/>
      <c r="H357" s="591" t="s">
        <v>1892</v>
      </c>
      <c r="I357" s="591"/>
      <c r="J357" s="589" t="s">
        <v>1891</v>
      </c>
      <c r="K357" s="589" t="s">
        <v>0</v>
      </c>
      <c r="L357" s="590">
        <v>1243.3600000000001</v>
      </c>
    </row>
    <row r="358" spans="1:12" x14ac:dyDescent="0.2">
      <c r="A358" s="593"/>
      <c r="B358" s="589"/>
      <c r="C358" s="595"/>
      <c r="D358" s="596"/>
      <c r="E358" s="589"/>
      <c r="F358" s="589"/>
      <c r="G358" s="589"/>
      <c r="H358" s="591"/>
      <c r="I358" s="591"/>
      <c r="J358" s="589"/>
      <c r="K358" s="589"/>
      <c r="L358" s="590"/>
    </row>
    <row r="359" spans="1:12" ht="24" x14ac:dyDescent="0.2">
      <c r="A359" s="593"/>
      <c r="B359" s="161" t="s">
        <v>29</v>
      </c>
      <c r="C359" s="162" t="s">
        <v>30</v>
      </c>
      <c r="D359" s="162" t="s">
        <v>1893</v>
      </c>
      <c r="E359" s="162" t="s">
        <v>1894</v>
      </c>
      <c r="F359" s="592"/>
      <c r="G359" s="592"/>
      <c r="H359" s="591" t="s">
        <v>1895</v>
      </c>
      <c r="I359" s="591"/>
      <c r="J359" s="589" t="s">
        <v>1891</v>
      </c>
      <c r="K359" s="589" t="s">
        <v>0</v>
      </c>
      <c r="L359" s="590">
        <v>77.25</v>
      </c>
    </row>
    <row r="360" spans="1:12" ht="24" x14ac:dyDescent="0.2">
      <c r="A360" s="593"/>
      <c r="B360" s="164" t="s">
        <v>5393</v>
      </c>
      <c r="C360" s="164" t="s">
        <v>2479</v>
      </c>
      <c r="D360" s="166">
        <v>43080</v>
      </c>
      <c r="E360" s="164" t="s">
        <v>3458</v>
      </c>
      <c r="F360" s="592"/>
      <c r="G360" s="592"/>
      <c r="H360" s="591"/>
      <c r="I360" s="591"/>
      <c r="J360" s="589"/>
      <c r="K360" s="589"/>
      <c r="L360" s="590"/>
    </row>
    <row r="361" spans="1:12" ht="24" x14ac:dyDescent="0.2">
      <c r="A361" s="593">
        <v>1167</v>
      </c>
      <c r="B361" s="161" t="s">
        <v>20</v>
      </c>
      <c r="C361" s="162" t="s">
        <v>21</v>
      </c>
      <c r="D361" s="162" t="s">
        <v>1884</v>
      </c>
      <c r="E361" s="162" t="s">
        <v>1885</v>
      </c>
      <c r="F361" s="594" t="s">
        <v>14</v>
      </c>
      <c r="G361" s="594"/>
      <c r="H361" s="592"/>
      <c r="I361" s="592"/>
      <c r="J361" s="592"/>
      <c r="K361" s="592"/>
      <c r="L361" s="592"/>
    </row>
    <row r="362" spans="1:12" x14ac:dyDescent="0.2">
      <c r="A362" s="593"/>
      <c r="B362" s="589" t="s">
        <v>5391</v>
      </c>
      <c r="C362" s="595" t="s">
        <v>5399</v>
      </c>
      <c r="D362" s="596">
        <v>43166</v>
      </c>
      <c r="E362" s="589" t="s">
        <v>2692</v>
      </c>
      <c r="F362" s="589" t="s">
        <v>5400</v>
      </c>
      <c r="G362" s="589"/>
      <c r="H362" s="591" t="s">
        <v>1890</v>
      </c>
      <c r="I362" s="591"/>
      <c r="J362" s="164" t="s">
        <v>1891</v>
      </c>
      <c r="K362" s="164" t="s">
        <v>1891</v>
      </c>
      <c r="L362" s="165">
        <v>0</v>
      </c>
    </row>
    <row r="363" spans="1:12" x14ac:dyDescent="0.2">
      <c r="A363" s="593"/>
      <c r="B363" s="589"/>
      <c r="C363" s="595"/>
      <c r="D363" s="596"/>
      <c r="E363" s="589"/>
      <c r="F363" s="589"/>
      <c r="G363" s="589"/>
      <c r="H363" s="591" t="s">
        <v>1892</v>
      </c>
      <c r="I363" s="591"/>
      <c r="J363" s="589" t="s">
        <v>1891</v>
      </c>
      <c r="K363" s="589" t="s">
        <v>0</v>
      </c>
      <c r="L363" s="590">
        <v>270.59000000000003</v>
      </c>
    </row>
    <row r="364" spans="1:12" x14ac:dyDescent="0.2">
      <c r="A364" s="593"/>
      <c r="B364" s="589"/>
      <c r="C364" s="595"/>
      <c r="D364" s="596"/>
      <c r="E364" s="589"/>
      <c r="F364" s="589"/>
      <c r="G364" s="589"/>
      <c r="H364" s="591"/>
      <c r="I364" s="591"/>
      <c r="J364" s="589"/>
      <c r="K364" s="589"/>
      <c r="L364" s="590"/>
    </row>
    <row r="365" spans="1:12" x14ac:dyDescent="0.2">
      <c r="A365" s="593"/>
      <c r="B365" s="589"/>
      <c r="C365" s="595"/>
      <c r="D365" s="596"/>
      <c r="E365" s="589"/>
      <c r="F365" s="589"/>
      <c r="G365" s="589"/>
      <c r="H365" s="591"/>
      <c r="I365" s="591"/>
      <c r="J365" s="589"/>
      <c r="K365" s="589"/>
      <c r="L365" s="590"/>
    </row>
    <row r="366" spans="1:12" ht="24" x14ac:dyDescent="0.2">
      <c r="A366" s="593"/>
      <c r="B366" s="161" t="s">
        <v>29</v>
      </c>
      <c r="C366" s="162" t="s">
        <v>30</v>
      </c>
      <c r="D366" s="162" t="s">
        <v>1893</v>
      </c>
      <c r="E366" s="162" t="s">
        <v>1894</v>
      </c>
      <c r="F366" s="592"/>
      <c r="G366" s="592"/>
      <c r="H366" s="591" t="s">
        <v>1895</v>
      </c>
      <c r="I366" s="591"/>
      <c r="J366" s="589" t="s">
        <v>1891</v>
      </c>
      <c r="K366" s="589" t="s">
        <v>1891</v>
      </c>
      <c r="L366" s="590">
        <v>0</v>
      </c>
    </row>
    <row r="367" spans="1:12" ht="24" x14ac:dyDescent="0.2">
      <c r="A367" s="593"/>
      <c r="B367" s="164" t="s">
        <v>5393</v>
      </c>
      <c r="C367" s="164" t="s">
        <v>5400</v>
      </c>
      <c r="D367" s="166">
        <v>43177</v>
      </c>
      <c r="E367" s="164" t="s">
        <v>5401</v>
      </c>
      <c r="F367" s="592"/>
      <c r="G367" s="592"/>
      <c r="H367" s="591"/>
      <c r="I367" s="591"/>
      <c r="J367" s="589"/>
      <c r="K367" s="589"/>
      <c r="L367" s="590"/>
    </row>
    <row r="368" spans="1:12" ht="24" x14ac:dyDescent="0.2">
      <c r="A368" s="593">
        <v>1168</v>
      </c>
      <c r="B368" s="161" t="s">
        <v>20</v>
      </c>
      <c r="C368" s="162" t="s">
        <v>21</v>
      </c>
      <c r="D368" s="162" t="s">
        <v>1884</v>
      </c>
      <c r="E368" s="162" t="s">
        <v>1885</v>
      </c>
      <c r="F368" s="594" t="s">
        <v>14</v>
      </c>
      <c r="G368" s="594"/>
      <c r="H368" s="592"/>
      <c r="I368" s="592"/>
      <c r="J368" s="592"/>
      <c r="K368" s="592"/>
      <c r="L368" s="592"/>
    </row>
    <row r="369" spans="1:12" x14ac:dyDescent="0.2">
      <c r="A369" s="593"/>
      <c r="B369" s="589" t="s">
        <v>5391</v>
      </c>
      <c r="C369" s="595" t="s">
        <v>5399</v>
      </c>
      <c r="D369" s="596">
        <v>43166</v>
      </c>
      <c r="E369" s="589" t="s">
        <v>2692</v>
      </c>
      <c r="F369" s="589" t="s">
        <v>5402</v>
      </c>
      <c r="G369" s="589"/>
      <c r="H369" s="591" t="s">
        <v>1890</v>
      </c>
      <c r="I369" s="591"/>
      <c r="J369" s="164" t="s">
        <v>1891</v>
      </c>
      <c r="K369" s="164" t="s">
        <v>0</v>
      </c>
      <c r="L369" s="165">
        <v>875.5</v>
      </c>
    </row>
    <row r="370" spans="1:12" x14ac:dyDescent="0.2">
      <c r="A370" s="593"/>
      <c r="B370" s="589"/>
      <c r="C370" s="595"/>
      <c r="D370" s="596"/>
      <c r="E370" s="589"/>
      <c r="F370" s="589"/>
      <c r="G370" s="589"/>
      <c r="H370" s="591" t="s">
        <v>1892</v>
      </c>
      <c r="I370" s="591"/>
      <c r="J370" s="589" t="s">
        <v>1891</v>
      </c>
      <c r="K370" s="589" t="s">
        <v>0</v>
      </c>
      <c r="L370" s="590">
        <v>1411.75</v>
      </c>
    </row>
    <row r="371" spans="1:12" x14ac:dyDescent="0.2">
      <c r="A371" s="593"/>
      <c r="B371" s="589"/>
      <c r="C371" s="595"/>
      <c r="D371" s="596"/>
      <c r="E371" s="589"/>
      <c r="F371" s="589"/>
      <c r="G371" s="589"/>
      <c r="H371" s="591"/>
      <c r="I371" s="591"/>
      <c r="J371" s="589"/>
      <c r="K371" s="589"/>
      <c r="L371" s="590"/>
    </row>
    <row r="372" spans="1:12" x14ac:dyDescent="0.2">
      <c r="A372" s="593"/>
      <c r="B372" s="589"/>
      <c r="C372" s="595"/>
      <c r="D372" s="596"/>
      <c r="E372" s="589"/>
      <c r="F372" s="589"/>
      <c r="G372" s="589"/>
      <c r="H372" s="591"/>
      <c r="I372" s="591"/>
      <c r="J372" s="589"/>
      <c r="K372" s="589"/>
      <c r="L372" s="590"/>
    </row>
    <row r="373" spans="1:12" ht="24" x14ac:dyDescent="0.2">
      <c r="A373" s="593"/>
      <c r="B373" s="161" t="s">
        <v>29</v>
      </c>
      <c r="C373" s="162" t="s">
        <v>30</v>
      </c>
      <c r="D373" s="162" t="s">
        <v>1893</v>
      </c>
      <c r="E373" s="162" t="s">
        <v>1894</v>
      </c>
      <c r="F373" s="592"/>
      <c r="G373" s="592"/>
      <c r="H373" s="591" t="s">
        <v>1895</v>
      </c>
      <c r="I373" s="591"/>
      <c r="J373" s="589" t="s">
        <v>1891</v>
      </c>
      <c r="K373" s="589" t="s">
        <v>0</v>
      </c>
      <c r="L373" s="590">
        <v>404.81</v>
      </c>
    </row>
    <row r="374" spans="1:12" ht="24" x14ac:dyDescent="0.2">
      <c r="A374" s="593"/>
      <c r="B374" s="164" t="s">
        <v>5393</v>
      </c>
      <c r="C374" s="164" t="s">
        <v>5402</v>
      </c>
      <c r="D374" s="166">
        <v>43177</v>
      </c>
      <c r="E374" s="164" t="s">
        <v>5401</v>
      </c>
      <c r="F374" s="592"/>
      <c r="G374" s="592"/>
      <c r="H374" s="591"/>
      <c r="I374" s="591"/>
      <c r="J374" s="589"/>
      <c r="K374" s="589"/>
      <c r="L374" s="590"/>
    </row>
    <row r="375" spans="1:12" ht="24" x14ac:dyDescent="0.2">
      <c r="A375" s="593">
        <v>1169</v>
      </c>
      <c r="B375" s="161" t="s">
        <v>20</v>
      </c>
      <c r="C375" s="162" t="s">
        <v>21</v>
      </c>
      <c r="D375" s="162" t="s">
        <v>1884</v>
      </c>
      <c r="E375" s="162" t="s">
        <v>1885</v>
      </c>
      <c r="F375" s="594" t="s">
        <v>14</v>
      </c>
      <c r="G375" s="594"/>
      <c r="H375" s="592"/>
      <c r="I375" s="592"/>
      <c r="J375" s="592"/>
      <c r="K375" s="592"/>
      <c r="L375" s="592"/>
    </row>
    <row r="376" spans="1:12" x14ac:dyDescent="0.2">
      <c r="A376" s="593"/>
      <c r="B376" s="589" t="s">
        <v>5403</v>
      </c>
      <c r="C376" s="595" t="s">
        <v>5404</v>
      </c>
      <c r="D376" s="596">
        <v>43138</v>
      </c>
      <c r="E376" s="589" t="s">
        <v>2372</v>
      </c>
      <c r="F376" s="589" t="s">
        <v>2387</v>
      </c>
      <c r="G376" s="589"/>
      <c r="H376" s="591" t="s">
        <v>1890</v>
      </c>
      <c r="I376" s="591"/>
      <c r="J376" s="164" t="s">
        <v>1891</v>
      </c>
      <c r="K376" s="164" t="s">
        <v>0</v>
      </c>
      <c r="L376" s="165">
        <v>148.5</v>
      </c>
    </row>
    <row r="377" spans="1:12" x14ac:dyDescent="0.2">
      <c r="A377" s="593"/>
      <c r="B377" s="589"/>
      <c r="C377" s="595"/>
      <c r="D377" s="596"/>
      <c r="E377" s="589"/>
      <c r="F377" s="589"/>
      <c r="G377" s="589"/>
      <c r="H377" s="591" t="s">
        <v>1892</v>
      </c>
      <c r="I377" s="591"/>
      <c r="J377" s="164" t="s">
        <v>1891</v>
      </c>
      <c r="K377" s="164" t="s">
        <v>0</v>
      </c>
      <c r="L377" s="165">
        <v>287.40000000000003</v>
      </c>
    </row>
    <row r="378" spans="1:12" ht="24" x14ac:dyDescent="0.2">
      <c r="A378" s="593"/>
      <c r="B378" s="161" t="s">
        <v>29</v>
      </c>
      <c r="C378" s="162" t="s">
        <v>30</v>
      </c>
      <c r="D378" s="162" t="s">
        <v>1893</v>
      </c>
      <c r="E378" s="162" t="s">
        <v>1894</v>
      </c>
      <c r="F378" s="592"/>
      <c r="G378" s="592"/>
      <c r="H378" s="591" t="s">
        <v>1895</v>
      </c>
      <c r="I378" s="591"/>
      <c r="J378" s="589" t="s">
        <v>1891</v>
      </c>
      <c r="K378" s="589" t="s">
        <v>1891</v>
      </c>
      <c r="L378" s="590">
        <v>0</v>
      </c>
    </row>
    <row r="379" spans="1:12" ht="24" x14ac:dyDescent="0.2">
      <c r="A379" s="593"/>
      <c r="B379" s="164" t="s">
        <v>1896</v>
      </c>
      <c r="C379" s="164" t="s">
        <v>2387</v>
      </c>
      <c r="D379" s="166">
        <v>43139</v>
      </c>
      <c r="E379" s="164" t="s">
        <v>3904</v>
      </c>
      <c r="F379" s="592"/>
      <c r="G379" s="592"/>
      <c r="H379" s="591"/>
      <c r="I379" s="591"/>
      <c r="J379" s="589"/>
      <c r="K379" s="589"/>
      <c r="L379" s="590"/>
    </row>
    <row r="380" spans="1:12" ht="24" x14ac:dyDescent="0.2">
      <c r="A380" s="593">
        <v>1170</v>
      </c>
      <c r="B380" s="161" t="s">
        <v>20</v>
      </c>
      <c r="C380" s="162" t="s">
        <v>21</v>
      </c>
      <c r="D380" s="162" t="s">
        <v>1884</v>
      </c>
      <c r="E380" s="162" t="s">
        <v>1885</v>
      </c>
      <c r="F380" s="594" t="s">
        <v>14</v>
      </c>
      <c r="G380" s="594"/>
      <c r="H380" s="592"/>
      <c r="I380" s="592"/>
      <c r="J380" s="592"/>
      <c r="K380" s="592"/>
      <c r="L380" s="592"/>
    </row>
    <row r="381" spans="1:12" x14ac:dyDescent="0.2">
      <c r="A381" s="593"/>
      <c r="B381" s="589" t="s">
        <v>5405</v>
      </c>
      <c r="C381" s="595" t="s">
        <v>5406</v>
      </c>
      <c r="D381" s="596">
        <v>43104</v>
      </c>
      <c r="E381" s="589" t="s">
        <v>2372</v>
      </c>
      <c r="F381" s="589" t="s">
        <v>2387</v>
      </c>
      <c r="G381" s="589"/>
      <c r="H381" s="591" t="s">
        <v>1890</v>
      </c>
      <c r="I381" s="591"/>
      <c r="J381" s="164" t="s">
        <v>1891</v>
      </c>
      <c r="K381" s="164" t="s">
        <v>0</v>
      </c>
      <c r="L381" s="165">
        <v>108.09</v>
      </c>
    </row>
    <row r="382" spans="1:12" x14ac:dyDescent="0.2">
      <c r="A382" s="593"/>
      <c r="B382" s="589"/>
      <c r="C382" s="595"/>
      <c r="D382" s="596"/>
      <c r="E382" s="589"/>
      <c r="F382" s="589"/>
      <c r="G382" s="589"/>
      <c r="H382" s="591" t="s">
        <v>1892</v>
      </c>
      <c r="I382" s="591"/>
      <c r="J382" s="164" t="s">
        <v>1891</v>
      </c>
      <c r="K382" s="164" t="s">
        <v>0</v>
      </c>
      <c r="L382" s="165">
        <v>295.2</v>
      </c>
    </row>
    <row r="383" spans="1:12" ht="24" x14ac:dyDescent="0.2">
      <c r="A383" s="593"/>
      <c r="B383" s="161" t="s">
        <v>29</v>
      </c>
      <c r="C383" s="162" t="s">
        <v>30</v>
      </c>
      <c r="D383" s="162" t="s">
        <v>1893</v>
      </c>
      <c r="E383" s="162" t="s">
        <v>1894</v>
      </c>
      <c r="F383" s="592"/>
      <c r="G383" s="592"/>
      <c r="H383" s="591" t="s">
        <v>1895</v>
      </c>
      <c r="I383" s="591"/>
      <c r="J383" s="589" t="s">
        <v>1891</v>
      </c>
      <c r="K383" s="589" t="s">
        <v>1891</v>
      </c>
      <c r="L383" s="590">
        <v>0</v>
      </c>
    </row>
    <row r="384" spans="1:12" ht="36" x14ac:dyDescent="0.2">
      <c r="A384" s="593"/>
      <c r="B384" s="164" t="s">
        <v>2388</v>
      </c>
      <c r="C384" s="164" t="s">
        <v>2387</v>
      </c>
      <c r="D384" s="166">
        <v>43105</v>
      </c>
      <c r="E384" s="164" t="s">
        <v>3143</v>
      </c>
      <c r="F384" s="592"/>
      <c r="G384" s="592"/>
      <c r="H384" s="591"/>
      <c r="I384" s="591"/>
      <c r="J384" s="589"/>
      <c r="K384" s="589"/>
      <c r="L384" s="590"/>
    </row>
    <row r="385" spans="1:12" ht="24" x14ac:dyDescent="0.2">
      <c r="A385" s="593">
        <v>1171</v>
      </c>
      <c r="B385" s="161" t="s">
        <v>20</v>
      </c>
      <c r="C385" s="162" t="s">
        <v>21</v>
      </c>
      <c r="D385" s="162" t="s">
        <v>1884</v>
      </c>
      <c r="E385" s="162" t="s">
        <v>1885</v>
      </c>
      <c r="F385" s="594" t="s">
        <v>14</v>
      </c>
      <c r="G385" s="594"/>
      <c r="H385" s="592"/>
      <c r="I385" s="592"/>
      <c r="J385" s="592"/>
      <c r="K385" s="592"/>
      <c r="L385" s="592"/>
    </row>
    <row r="386" spans="1:12" x14ac:dyDescent="0.2">
      <c r="A386" s="593"/>
      <c r="B386" s="589" t="s">
        <v>5405</v>
      </c>
      <c r="C386" s="595" t="s">
        <v>5407</v>
      </c>
      <c r="D386" s="596">
        <v>43181</v>
      </c>
      <c r="E386" s="589" t="s">
        <v>4635</v>
      </c>
      <c r="F386" s="589" t="s">
        <v>5408</v>
      </c>
      <c r="G386" s="589"/>
      <c r="H386" s="591" t="s">
        <v>1890</v>
      </c>
      <c r="I386" s="591"/>
      <c r="J386" s="164" t="s">
        <v>1891</v>
      </c>
      <c r="K386" s="164" t="s">
        <v>0</v>
      </c>
      <c r="L386" s="165">
        <v>281.31</v>
      </c>
    </row>
    <row r="387" spans="1:12" x14ac:dyDescent="0.2">
      <c r="A387" s="593"/>
      <c r="B387" s="589"/>
      <c r="C387" s="595"/>
      <c r="D387" s="596"/>
      <c r="E387" s="589"/>
      <c r="F387" s="589"/>
      <c r="G387" s="589"/>
      <c r="H387" s="591" t="s">
        <v>1892</v>
      </c>
      <c r="I387" s="591"/>
      <c r="J387" s="589" t="s">
        <v>1891</v>
      </c>
      <c r="K387" s="589" t="s">
        <v>1891</v>
      </c>
      <c r="L387" s="590">
        <v>0</v>
      </c>
    </row>
    <row r="388" spans="1:12" x14ac:dyDescent="0.2">
      <c r="A388" s="593"/>
      <c r="B388" s="589"/>
      <c r="C388" s="595"/>
      <c r="D388" s="596"/>
      <c r="E388" s="589"/>
      <c r="F388" s="589"/>
      <c r="G388" s="589"/>
      <c r="H388" s="591"/>
      <c r="I388" s="591"/>
      <c r="J388" s="589"/>
      <c r="K388" s="589"/>
      <c r="L388" s="590"/>
    </row>
    <row r="389" spans="1:12" ht="24" x14ac:dyDescent="0.2">
      <c r="A389" s="593"/>
      <c r="B389" s="161" t="s">
        <v>29</v>
      </c>
      <c r="C389" s="162" t="s">
        <v>30</v>
      </c>
      <c r="D389" s="162" t="s">
        <v>1893</v>
      </c>
      <c r="E389" s="162" t="s">
        <v>1894</v>
      </c>
      <c r="F389" s="592"/>
      <c r="G389" s="592"/>
      <c r="H389" s="591" t="s">
        <v>1895</v>
      </c>
      <c r="I389" s="591"/>
      <c r="J389" s="589" t="s">
        <v>1891</v>
      </c>
      <c r="K389" s="589" t="s">
        <v>1891</v>
      </c>
      <c r="L389" s="590">
        <v>0</v>
      </c>
    </row>
    <row r="390" spans="1:12" ht="36" x14ac:dyDescent="0.2">
      <c r="A390" s="593"/>
      <c r="B390" s="164" t="s">
        <v>2388</v>
      </c>
      <c r="C390" s="164" t="s">
        <v>5408</v>
      </c>
      <c r="D390" s="166">
        <v>43192</v>
      </c>
      <c r="E390" s="164" t="s">
        <v>5409</v>
      </c>
      <c r="F390" s="592"/>
      <c r="G390" s="592"/>
      <c r="H390" s="591"/>
      <c r="I390" s="591"/>
      <c r="J390" s="589"/>
      <c r="K390" s="589"/>
      <c r="L390" s="590"/>
    </row>
    <row r="391" spans="1:12" ht="24" x14ac:dyDescent="0.2">
      <c r="A391" s="593">
        <v>1172</v>
      </c>
      <c r="B391" s="161" t="s">
        <v>20</v>
      </c>
      <c r="C391" s="162" t="s">
        <v>21</v>
      </c>
      <c r="D391" s="162" t="s">
        <v>1884</v>
      </c>
      <c r="E391" s="162" t="s">
        <v>1885</v>
      </c>
      <c r="F391" s="594" t="s">
        <v>14</v>
      </c>
      <c r="G391" s="594"/>
      <c r="H391" s="592"/>
      <c r="I391" s="592"/>
      <c r="J391" s="592"/>
      <c r="K391" s="592"/>
      <c r="L391" s="592"/>
    </row>
    <row r="392" spans="1:12" x14ac:dyDescent="0.2">
      <c r="A392" s="593"/>
      <c r="B392" s="589" t="s">
        <v>5405</v>
      </c>
      <c r="C392" s="595" t="s">
        <v>5407</v>
      </c>
      <c r="D392" s="596">
        <v>43181</v>
      </c>
      <c r="E392" s="589" t="s">
        <v>4635</v>
      </c>
      <c r="F392" s="589" t="s">
        <v>4291</v>
      </c>
      <c r="G392" s="589"/>
      <c r="H392" s="591" t="s">
        <v>1890</v>
      </c>
      <c r="I392" s="591"/>
      <c r="J392" s="164" t="s">
        <v>1891</v>
      </c>
      <c r="K392" s="164" t="s">
        <v>0</v>
      </c>
      <c r="L392" s="165">
        <v>454.98</v>
      </c>
    </row>
    <row r="393" spans="1:12" x14ac:dyDescent="0.2">
      <c r="A393" s="593"/>
      <c r="B393" s="589"/>
      <c r="C393" s="595"/>
      <c r="D393" s="596"/>
      <c r="E393" s="589"/>
      <c r="F393" s="589"/>
      <c r="G393" s="589"/>
      <c r="H393" s="591" t="s">
        <v>1892</v>
      </c>
      <c r="I393" s="591"/>
      <c r="J393" s="589" t="s">
        <v>1891</v>
      </c>
      <c r="K393" s="589" t="s">
        <v>0</v>
      </c>
      <c r="L393" s="590">
        <v>226.99</v>
      </c>
    </row>
    <row r="394" spans="1:12" x14ac:dyDescent="0.2">
      <c r="A394" s="593"/>
      <c r="B394" s="589"/>
      <c r="C394" s="595"/>
      <c r="D394" s="596"/>
      <c r="E394" s="589"/>
      <c r="F394" s="589"/>
      <c r="G394" s="589"/>
      <c r="H394" s="591"/>
      <c r="I394" s="591"/>
      <c r="J394" s="589"/>
      <c r="K394" s="589"/>
      <c r="L394" s="590"/>
    </row>
    <row r="395" spans="1:12" ht="24" x14ac:dyDescent="0.2">
      <c r="A395" s="593"/>
      <c r="B395" s="161" t="s">
        <v>29</v>
      </c>
      <c r="C395" s="162" t="s">
        <v>30</v>
      </c>
      <c r="D395" s="162" t="s">
        <v>1893</v>
      </c>
      <c r="E395" s="162" t="s">
        <v>1894</v>
      </c>
      <c r="F395" s="592"/>
      <c r="G395" s="592"/>
      <c r="H395" s="591" t="s">
        <v>1895</v>
      </c>
      <c r="I395" s="591"/>
      <c r="J395" s="589" t="s">
        <v>1891</v>
      </c>
      <c r="K395" s="589" t="s">
        <v>1891</v>
      </c>
      <c r="L395" s="590">
        <v>0</v>
      </c>
    </row>
    <row r="396" spans="1:12" ht="36" x14ac:dyDescent="0.2">
      <c r="A396" s="593"/>
      <c r="B396" s="164" t="s">
        <v>2388</v>
      </c>
      <c r="C396" s="164" t="s">
        <v>4291</v>
      </c>
      <c r="D396" s="166">
        <v>43192</v>
      </c>
      <c r="E396" s="164" t="s">
        <v>5409</v>
      </c>
      <c r="F396" s="592"/>
      <c r="G396" s="592"/>
      <c r="H396" s="591"/>
      <c r="I396" s="591"/>
      <c r="J396" s="589"/>
      <c r="K396" s="589"/>
      <c r="L396" s="590"/>
    </row>
    <row r="397" spans="1:12" ht="24" x14ac:dyDescent="0.2">
      <c r="A397" s="593">
        <v>1173</v>
      </c>
      <c r="B397" s="161" t="s">
        <v>20</v>
      </c>
      <c r="C397" s="162" t="s">
        <v>21</v>
      </c>
      <c r="D397" s="162" t="s">
        <v>1884</v>
      </c>
      <c r="E397" s="162" t="s">
        <v>1885</v>
      </c>
      <c r="F397" s="594" t="s">
        <v>14</v>
      </c>
      <c r="G397" s="594"/>
      <c r="H397" s="592"/>
      <c r="I397" s="592"/>
      <c r="J397" s="592"/>
      <c r="K397" s="592"/>
      <c r="L397" s="592"/>
    </row>
    <row r="398" spans="1:12" x14ac:dyDescent="0.2">
      <c r="A398" s="593"/>
      <c r="B398" s="589" t="s">
        <v>5405</v>
      </c>
      <c r="C398" s="595" t="s">
        <v>5407</v>
      </c>
      <c r="D398" s="596">
        <v>43181</v>
      </c>
      <c r="E398" s="589" t="s">
        <v>4635</v>
      </c>
      <c r="F398" s="589" t="s">
        <v>5410</v>
      </c>
      <c r="G398" s="589"/>
      <c r="H398" s="591" t="s">
        <v>1890</v>
      </c>
      <c r="I398" s="591"/>
      <c r="J398" s="164" t="s">
        <v>1891</v>
      </c>
      <c r="K398" s="164" t="s">
        <v>0</v>
      </c>
      <c r="L398" s="165">
        <v>372.61</v>
      </c>
    </row>
    <row r="399" spans="1:12" x14ac:dyDescent="0.2">
      <c r="A399" s="593"/>
      <c r="B399" s="589"/>
      <c r="C399" s="595"/>
      <c r="D399" s="596"/>
      <c r="E399" s="589"/>
      <c r="F399" s="589"/>
      <c r="G399" s="589"/>
      <c r="H399" s="591" t="s">
        <v>1892</v>
      </c>
      <c r="I399" s="591"/>
      <c r="J399" s="589" t="s">
        <v>1891</v>
      </c>
      <c r="K399" s="589" t="s">
        <v>1891</v>
      </c>
      <c r="L399" s="590">
        <v>0</v>
      </c>
    </row>
    <row r="400" spans="1:12" x14ac:dyDescent="0.2">
      <c r="A400" s="593"/>
      <c r="B400" s="589"/>
      <c r="C400" s="595"/>
      <c r="D400" s="596"/>
      <c r="E400" s="589"/>
      <c r="F400" s="589"/>
      <c r="G400" s="589"/>
      <c r="H400" s="591"/>
      <c r="I400" s="591"/>
      <c r="J400" s="589"/>
      <c r="K400" s="589"/>
      <c r="L400" s="590"/>
    </row>
    <row r="401" spans="1:12" ht="24" x14ac:dyDescent="0.2">
      <c r="A401" s="593"/>
      <c r="B401" s="161" t="s">
        <v>29</v>
      </c>
      <c r="C401" s="162" t="s">
        <v>30</v>
      </c>
      <c r="D401" s="162" t="s">
        <v>1893</v>
      </c>
      <c r="E401" s="162" t="s">
        <v>1894</v>
      </c>
      <c r="F401" s="592"/>
      <c r="G401" s="592"/>
      <c r="H401" s="591" t="s">
        <v>1895</v>
      </c>
      <c r="I401" s="591"/>
      <c r="J401" s="589" t="s">
        <v>1891</v>
      </c>
      <c r="K401" s="589" t="s">
        <v>1891</v>
      </c>
      <c r="L401" s="590">
        <v>0</v>
      </c>
    </row>
    <row r="402" spans="1:12" ht="36" x14ac:dyDescent="0.2">
      <c r="A402" s="593"/>
      <c r="B402" s="164" t="s">
        <v>2388</v>
      </c>
      <c r="C402" s="164" t="s">
        <v>5410</v>
      </c>
      <c r="D402" s="166">
        <v>43192</v>
      </c>
      <c r="E402" s="164" t="s">
        <v>5409</v>
      </c>
      <c r="F402" s="592"/>
      <c r="G402" s="592"/>
      <c r="H402" s="591"/>
      <c r="I402" s="591"/>
      <c r="J402" s="589"/>
      <c r="K402" s="589"/>
      <c r="L402" s="590"/>
    </row>
    <row r="403" spans="1:12" ht="24" x14ac:dyDescent="0.2">
      <c r="A403" s="593">
        <v>1174</v>
      </c>
      <c r="B403" s="161" t="s">
        <v>20</v>
      </c>
      <c r="C403" s="162" t="s">
        <v>21</v>
      </c>
      <c r="D403" s="162" t="s">
        <v>1884</v>
      </c>
      <c r="E403" s="162" t="s">
        <v>1885</v>
      </c>
      <c r="F403" s="594" t="s">
        <v>14</v>
      </c>
      <c r="G403" s="594"/>
      <c r="H403" s="592"/>
      <c r="I403" s="592"/>
      <c r="J403" s="592"/>
      <c r="K403" s="592"/>
      <c r="L403" s="592"/>
    </row>
    <row r="404" spans="1:12" x14ac:dyDescent="0.2">
      <c r="A404" s="593"/>
      <c r="B404" s="589" t="s">
        <v>5411</v>
      </c>
      <c r="C404" s="595" t="s">
        <v>5412</v>
      </c>
      <c r="D404" s="596">
        <v>43043</v>
      </c>
      <c r="E404" s="589" t="s">
        <v>3779</v>
      </c>
      <c r="F404" s="589" t="s">
        <v>3780</v>
      </c>
      <c r="G404" s="589"/>
      <c r="H404" s="591" t="s">
        <v>1890</v>
      </c>
      <c r="I404" s="591"/>
      <c r="J404" s="164" t="s">
        <v>1891</v>
      </c>
      <c r="K404" s="164" t="s">
        <v>0</v>
      </c>
      <c r="L404" s="165">
        <v>330.74</v>
      </c>
    </row>
    <row r="405" spans="1:12" x14ac:dyDescent="0.2">
      <c r="A405" s="593"/>
      <c r="B405" s="589"/>
      <c r="C405" s="595"/>
      <c r="D405" s="596"/>
      <c r="E405" s="589"/>
      <c r="F405" s="589"/>
      <c r="G405" s="589"/>
      <c r="H405" s="591" t="s">
        <v>1892</v>
      </c>
      <c r="I405" s="591"/>
      <c r="J405" s="589" t="s">
        <v>1891</v>
      </c>
      <c r="K405" s="589" t="s">
        <v>0</v>
      </c>
      <c r="L405" s="590">
        <v>371.01</v>
      </c>
    </row>
    <row r="406" spans="1:12" x14ac:dyDescent="0.2">
      <c r="A406" s="593"/>
      <c r="B406" s="589"/>
      <c r="C406" s="595"/>
      <c r="D406" s="596"/>
      <c r="E406" s="589"/>
      <c r="F406" s="589"/>
      <c r="G406" s="589"/>
      <c r="H406" s="591"/>
      <c r="I406" s="591"/>
      <c r="J406" s="589"/>
      <c r="K406" s="589"/>
      <c r="L406" s="590"/>
    </row>
    <row r="407" spans="1:12" ht="24" x14ac:dyDescent="0.2">
      <c r="A407" s="593"/>
      <c r="B407" s="161" t="s">
        <v>29</v>
      </c>
      <c r="C407" s="162" t="s">
        <v>30</v>
      </c>
      <c r="D407" s="162" t="s">
        <v>1893</v>
      </c>
      <c r="E407" s="162" t="s">
        <v>1894</v>
      </c>
      <c r="F407" s="592"/>
      <c r="G407" s="592"/>
      <c r="H407" s="591" t="s">
        <v>1895</v>
      </c>
      <c r="I407" s="591"/>
      <c r="J407" s="589" t="s">
        <v>1891</v>
      </c>
      <c r="K407" s="589" t="s">
        <v>1891</v>
      </c>
      <c r="L407" s="590">
        <v>0</v>
      </c>
    </row>
    <row r="408" spans="1:12" ht="24" x14ac:dyDescent="0.2">
      <c r="A408" s="593"/>
      <c r="B408" s="164" t="s">
        <v>5413</v>
      </c>
      <c r="C408" s="164" t="s">
        <v>3780</v>
      </c>
      <c r="D408" s="166">
        <v>43047</v>
      </c>
      <c r="E408" s="164" t="s">
        <v>2106</v>
      </c>
      <c r="F408" s="592"/>
      <c r="G408" s="592"/>
      <c r="H408" s="591"/>
      <c r="I408" s="591"/>
      <c r="J408" s="589"/>
      <c r="K408" s="589"/>
      <c r="L408" s="590"/>
    </row>
    <row r="409" spans="1:12" ht="24" x14ac:dyDescent="0.2">
      <c r="A409" s="593">
        <v>1175</v>
      </c>
      <c r="B409" s="161" t="s">
        <v>20</v>
      </c>
      <c r="C409" s="162" t="s">
        <v>21</v>
      </c>
      <c r="D409" s="162" t="s">
        <v>1884</v>
      </c>
      <c r="E409" s="162" t="s">
        <v>1885</v>
      </c>
      <c r="F409" s="594" t="s">
        <v>14</v>
      </c>
      <c r="G409" s="594"/>
      <c r="H409" s="592"/>
      <c r="I409" s="592"/>
      <c r="J409" s="592"/>
      <c r="K409" s="592"/>
      <c r="L409" s="592"/>
    </row>
    <row r="410" spans="1:12" x14ac:dyDescent="0.2">
      <c r="A410" s="593"/>
      <c r="B410" s="589" t="s">
        <v>5414</v>
      </c>
      <c r="C410" s="589" t="s">
        <v>5415</v>
      </c>
      <c r="D410" s="596">
        <v>43041</v>
      </c>
      <c r="E410" s="589" t="s">
        <v>1943</v>
      </c>
      <c r="F410" s="589" t="s">
        <v>5416</v>
      </c>
      <c r="G410" s="589"/>
      <c r="H410" s="591" t="s">
        <v>1890</v>
      </c>
      <c r="I410" s="591"/>
      <c r="J410" s="164" t="s">
        <v>1891</v>
      </c>
      <c r="K410" s="164" t="s">
        <v>0</v>
      </c>
      <c r="L410" s="165">
        <v>315.2</v>
      </c>
    </row>
    <row r="411" spans="1:12" x14ac:dyDescent="0.2">
      <c r="A411" s="593"/>
      <c r="B411" s="589"/>
      <c r="C411" s="589"/>
      <c r="D411" s="596"/>
      <c r="E411" s="589"/>
      <c r="F411" s="589"/>
      <c r="G411" s="589"/>
      <c r="H411" s="591" t="s">
        <v>1892</v>
      </c>
      <c r="I411" s="591"/>
      <c r="J411" s="164" t="s">
        <v>1891</v>
      </c>
      <c r="K411" s="164" t="s">
        <v>0</v>
      </c>
      <c r="L411" s="165">
        <v>718.39</v>
      </c>
    </row>
    <row r="412" spans="1:12" ht="24" x14ac:dyDescent="0.2">
      <c r="A412" s="593"/>
      <c r="B412" s="161" t="s">
        <v>29</v>
      </c>
      <c r="C412" s="162" t="s">
        <v>30</v>
      </c>
      <c r="D412" s="162" t="s">
        <v>1893</v>
      </c>
      <c r="E412" s="162" t="s">
        <v>1894</v>
      </c>
      <c r="F412" s="592"/>
      <c r="G412" s="592"/>
      <c r="H412" s="591" t="s">
        <v>1895</v>
      </c>
      <c r="I412" s="591"/>
      <c r="J412" s="589" t="s">
        <v>1891</v>
      </c>
      <c r="K412" s="589" t="s">
        <v>1891</v>
      </c>
      <c r="L412" s="590">
        <v>0</v>
      </c>
    </row>
    <row r="413" spans="1:12" ht="24" x14ac:dyDescent="0.2">
      <c r="A413" s="593"/>
      <c r="B413" s="164" t="s">
        <v>5318</v>
      </c>
      <c r="C413" s="164" t="s">
        <v>5416</v>
      </c>
      <c r="D413" s="166">
        <v>43043</v>
      </c>
      <c r="E413" s="164" t="s">
        <v>2939</v>
      </c>
      <c r="F413" s="592"/>
      <c r="G413" s="592"/>
      <c r="H413" s="591"/>
      <c r="I413" s="591"/>
      <c r="J413" s="589"/>
      <c r="K413" s="589"/>
      <c r="L413" s="590"/>
    </row>
    <row r="414" spans="1:12" ht="24" x14ac:dyDescent="0.2">
      <c r="A414" s="593">
        <v>1176</v>
      </c>
      <c r="B414" s="161" t="s">
        <v>20</v>
      </c>
      <c r="C414" s="162" t="s">
        <v>21</v>
      </c>
      <c r="D414" s="162" t="s">
        <v>1884</v>
      </c>
      <c r="E414" s="162" t="s">
        <v>1885</v>
      </c>
      <c r="F414" s="594" t="s">
        <v>14</v>
      </c>
      <c r="G414" s="594"/>
      <c r="H414" s="592"/>
      <c r="I414" s="592"/>
      <c r="J414" s="592"/>
      <c r="K414" s="592"/>
      <c r="L414" s="592"/>
    </row>
    <row r="415" spans="1:12" x14ac:dyDescent="0.2">
      <c r="A415" s="593"/>
      <c r="B415" s="589" t="s">
        <v>5417</v>
      </c>
      <c r="C415" s="595" t="s">
        <v>5418</v>
      </c>
      <c r="D415" s="596">
        <v>43035</v>
      </c>
      <c r="E415" s="589" t="s">
        <v>2417</v>
      </c>
      <c r="F415" s="589" t="s">
        <v>2713</v>
      </c>
      <c r="G415" s="589"/>
      <c r="H415" s="591" t="s">
        <v>1890</v>
      </c>
      <c r="I415" s="591"/>
      <c r="J415" s="164" t="s">
        <v>1891</v>
      </c>
      <c r="K415" s="164" t="s">
        <v>0</v>
      </c>
      <c r="L415" s="165">
        <v>672</v>
      </c>
    </row>
    <row r="416" spans="1:12" x14ac:dyDescent="0.2">
      <c r="A416" s="593"/>
      <c r="B416" s="589"/>
      <c r="C416" s="595"/>
      <c r="D416" s="596"/>
      <c r="E416" s="589"/>
      <c r="F416" s="589"/>
      <c r="G416" s="589"/>
      <c r="H416" s="591" t="s">
        <v>1892</v>
      </c>
      <c r="I416" s="591"/>
      <c r="J416" s="589" t="s">
        <v>1891</v>
      </c>
      <c r="K416" s="589" t="s">
        <v>0</v>
      </c>
      <c r="L416" s="590">
        <v>2975.82</v>
      </c>
    </row>
    <row r="417" spans="1:12" x14ac:dyDescent="0.2">
      <c r="A417" s="593"/>
      <c r="B417" s="589"/>
      <c r="C417" s="595"/>
      <c r="D417" s="596"/>
      <c r="E417" s="589"/>
      <c r="F417" s="589"/>
      <c r="G417" s="589"/>
      <c r="H417" s="591"/>
      <c r="I417" s="591"/>
      <c r="J417" s="589"/>
      <c r="K417" s="589"/>
      <c r="L417" s="590"/>
    </row>
    <row r="418" spans="1:12" ht="24" x14ac:dyDescent="0.2">
      <c r="A418" s="593"/>
      <c r="B418" s="161" t="s">
        <v>29</v>
      </c>
      <c r="C418" s="162" t="s">
        <v>30</v>
      </c>
      <c r="D418" s="162" t="s">
        <v>1893</v>
      </c>
      <c r="E418" s="162" t="s">
        <v>1894</v>
      </c>
      <c r="F418" s="592"/>
      <c r="G418" s="592"/>
      <c r="H418" s="591" t="s">
        <v>1895</v>
      </c>
      <c r="I418" s="591"/>
      <c r="J418" s="589" t="s">
        <v>1891</v>
      </c>
      <c r="K418" s="589" t="s">
        <v>1891</v>
      </c>
      <c r="L418" s="590">
        <v>0</v>
      </c>
    </row>
    <row r="419" spans="1:12" ht="24" x14ac:dyDescent="0.2">
      <c r="A419" s="593"/>
      <c r="B419" s="164" t="s">
        <v>1896</v>
      </c>
      <c r="C419" s="164" t="s">
        <v>2713</v>
      </c>
      <c r="D419" s="166">
        <v>43044</v>
      </c>
      <c r="E419" s="164" t="s">
        <v>5419</v>
      </c>
      <c r="F419" s="592"/>
      <c r="G419" s="592"/>
      <c r="H419" s="591"/>
      <c r="I419" s="591"/>
      <c r="J419" s="589"/>
      <c r="K419" s="589"/>
      <c r="L419" s="590"/>
    </row>
    <row r="420" spans="1:12" ht="24" x14ac:dyDescent="0.2">
      <c r="A420" s="593">
        <v>1177</v>
      </c>
      <c r="B420" s="161" t="s">
        <v>20</v>
      </c>
      <c r="C420" s="162" t="s">
        <v>21</v>
      </c>
      <c r="D420" s="162" t="s">
        <v>1884</v>
      </c>
      <c r="E420" s="162" t="s">
        <v>1885</v>
      </c>
      <c r="F420" s="594" t="s">
        <v>14</v>
      </c>
      <c r="G420" s="594"/>
      <c r="H420" s="592"/>
      <c r="I420" s="592"/>
      <c r="J420" s="592"/>
      <c r="K420" s="592"/>
      <c r="L420" s="592"/>
    </row>
    <row r="421" spans="1:12" x14ac:dyDescent="0.2">
      <c r="A421" s="593"/>
      <c r="B421" s="589" t="s">
        <v>5417</v>
      </c>
      <c r="C421" s="595" t="s">
        <v>5420</v>
      </c>
      <c r="D421" s="596">
        <v>43185</v>
      </c>
      <c r="E421" s="589" t="s">
        <v>2417</v>
      </c>
      <c r="F421" s="589" t="s">
        <v>3027</v>
      </c>
      <c r="G421" s="589"/>
      <c r="H421" s="591" t="s">
        <v>1890</v>
      </c>
      <c r="I421" s="591"/>
      <c r="J421" s="164" t="s">
        <v>1891</v>
      </c>
      <c r="K421" s="164" t="s">
        <v>0</v>
      </c>
      <c r="L421" s="165">
        <v>610</v>
      </c>
    </row>
    <row r="422" spans="1:12" x14ac:dyDescent="0.2">
      <c r="A422" s="593"/>
      <c r="B422" s="589"/>
      <c r="C422" s="595"/>
      <c r="D422" s="596"/>
      <c r="E422" s="589"/>
      <c r="F422" s="589"/>
      <c r="G422" s="589"/>
      <c r="H422" s="591" t="s">
        <v>1892</v>
      </c>
      <c r="I422" s="591"/>
      <c r="J422" s="164" t="s">
        <v>1891</v>
      </c>
      <c r="K422" s="164" t="s">
        <v>0</v>
      </c>
      <c r="L422" s="165">
        <v>793</v>
      </c>
    </row>
    <row r="423" spans="1:12" ht="24" x14ac:dyDescent="0.2">
      <c r="A423" s="593"/>
      <c r="B423" s="161" t="s">
        <v>29</v>
      </c>
      <c r="C423" s="162" t="s">
        <v>30</v>
      </c>
      <c r="D423" s="162" t="s">
        <v>1893</v>
      </c>
      <c r="E423" s="162" t="s">
        <v>1894</v>
      </c>
      <c r="F423" s="592"/>
      <c r="G423" s="592"/>
      <c r="H423" s="591" t="s">
        <v>1895</v>
      </c>
      <c r="I423" s="591"/>
      <c r="J423" s="589" t="s">
        <v>1891</v>
      </c>
      <c r="K423" s="589" t="s">
        <v>0</v>
      </c>
      <c r="L423" s="590">
        <v>100</v>
      </c>
    </row>
    <row r="424" spans="1:12" ht="24" x14ac:dyDescent="0.2">
      <c r="A424" s="593"/>
      <c r="B424" s="164" t="s">
        <v>1896</v>
      </c>
      <c r="C424" s="164" t="s">
        <v>3027</v>
      </c>
      <c r="D424" s="166">
        <v>43188</v>
      </c>
      <c r="E424" s="164" t="s">
        <v>5421</v>
      </c>
      <c r="F424" s="592"/>
      <c r="G424" s="592"/>
      <c r="H424" s="591"/>
      <c r="I424" s="591"/>
      <c r="J424" s="589"/>
      <c r="K424" s="589"/>
      <c r="L424" s="590"/>
    </row>
    <row r="425" spans="1:12" ht="24" x14ac:dyDescent="0.2">
      <c r="A425" s="593">
        <v>1178</v>
      </c>
      <c r="B425" s="161" t="s">
        <v>20</v>
      </c>
      <c r="C425" s="162" t="s">
        <v>21</v>
      </c>
      <c r="D425" s="162" t="s">
        <v>1884</v>
      </c>
      <c r="E425" s="162" t="s">
        <v>1885</v>
      </c>
      <c r="F425" s="594" t="s">
        <v>14</v>
      </c>
      <c r="G425" s="594"/>
      <c r="H425" s="592"/>
      <c r="I425" s="592"/>
      <c r="J425" s="592"/>
      <c r="K425" s="592"/>
      <c r="L425" s="592"/>
    </row>
    <row r="426" spans="1:12" x14ac:dyDescent="0.2">
      <c r="A426" s="593"/>
      <c r="B426" s="589" t="s">
        <v>5422</v>
      </c>
      <c r="C426" s="595" t="s">
        <v>5423</v>
      </c>
      <c r="D426" s="596">
        <v>43018</v>
      </c>
      <c r="E426" s="589" t="s">
        <v>2220</v>
      </c>
      <c r="F426" s="589" t="s">
        <v>2221</v>
      </c>
      <c r="G426" s="589"/>
      <c r="H426" s="591" t="s">
        <v>1890</v>
      </c>
      <c r="I426" s="591"/>
      <c r="J426" s="164" t="s">
        <v>1891</v>
      </c>
      <c r="K426" s="164" t="s">
        <v>0</v>
      </c>
      <c r="L426" s="165">
        <v>158</v>
      </c>
    </row>
    <row r="427" spans="1:12" x14ac:dyDescent="0.2">
      <c r="A427" s="593"/>
      <c r="B427" s="589"/>
      <c r="C427" s="595"/>
      <c r="D427" s="596"/>
      <c r="E427" s="589"/>
      <c r="F427" s="589"/>
      <c r="G427" s="589"/>
      <c r="H427" s="591" t="s">
        <v>1892</v>
      </c>
      <c r="I427" s="591"/>
      <c r="J427" s="164" t="s">
        <v>1891</v>
      </c>
      <c r="K427" s="164" t="s">
        <v>0</v>
      </c>
      <c r="L427" s="165">
        <v>378.6</v>
      </c>
    </row>
    <row r="428" spans="1:12" ht="24" x14ac:dyDescent="0.2">
      <c r="A428" s="593"/>
      <c r="B428" s="161" t="s">
        <v>29</v>
      </c>
      <c r="C428" s="162" t="s">
        <v>30</v>
      </c>
      <c r="D428" s="162" t="s">
        <v>1893</v>
      </c>
      <c r="E428" s="162" t="s">
        <v>1894</v>
      </c>
      <c r="F428" s="592"/>
      <c r="G428" s="592"/>
      <c r="H428" s="591" t="s">
        <v>1895</v>
      </c>
      <c r="I428" s="591"/>
      <c r="J428" s="589" t="s">
        <v>1891</v>
      </c>
      <c r="K428" s="589" t="s">
        <v>0</v>
      </c>
      <c r="L428" s="590">
        <v>129</v>
      </c>
    </row>
    <row r="429" spans="1:12" ht="24" x14ac:dyDescent="0.2">
      <c r="A429" s="593"/>
      <c r="B429" s="164" t="s">
        <v>5424</v>
      </c>
      <c r="C429" s="164" t="s">
        <v>2221</v>
      </c>
      <c r="D429" s="166">
        <v>43019</v>
      </c>
      <c r="E429" s="164" t="s">
        <v>2925</v>
      </c>
      <c r="F429" s="592"/>
      <c r="G429" s="592"/>
      <c r="H429" s="591"/>
      <c r="I429" s="591"/>
      <c r="J429" s="589"/>
      <c r="K429" s="589"/>
      <c r="L429" s="590"/>
    </row>
    <row r="430" spans="1:12" ht="24" x14ac:dyDescent="0.2">
      <c r="A430" s="593">
        <v>1179</v>
      </c>
      <c r="B430" s="161" t="s">
        <v>20</v>
      </c>
      <c r="C430" s="162" t="s">
        <v>21</v>
      </c>
      <c r="D430" s="162" t="s">
        <v>1884</v>
      </c>
      <c r="E430" s="162" t="s">
        <v>1885</v>
      </c>
      <c r="F430" s="594" t="s">
        <v>14</v>
      </c>
      <c r="G430" s="594"/>
      <c r="H430" s="592"/>
      <c r="I430" s="592"/>
      <c r="J430" s="592"/>
      <c r="K430" s="592"/>
      <c r="L430" s="592"/>
    </row>
    <row r="431" spans="1:12" x14ac:dyDescent="0.2">
      <c r="A431" s="593"/>
      <c r="B431" s="589" t="s">
        <v>5422</v>
      </c>
      <c r="C431" s="595" t="s">
        <v>5425</v>
      </c>
      <c r="D431" s="596">
        <v>43049</v>
      </c>
      <c r="E431" s="589" t="s">
        <v>2740</v>
      </c>
      <c r="F431" s="589" t="s">
        <v>2741</v>
      </c>
      <c r="G431" s="589"/>
      <c r="H431" s="591" t="s">
        <v>1890</v>
      </c>
      <c r="I431" s="591"/>
      <c r="J431" s="164" t="s">
        <v>1891</v>
      </c>
      <c r="K431" s="164" t="s">
        <v>1891</v>
      </c>
      <c r="L431" s="165">
        <v>0</v>
      </c>
    </row>
    <row r="432" spans="1:12" x14ac:dyDescent="0.2">
      <c r="A432" s="593"/>
      <c r="B432" s="589"/>
      <c r="C432" s="595"/>
      <c r="D432" s="596"/>
      <c r="E432" s="589"/>
      <c r="F432" s="589"/>
      <c r="G432" s="589"/>
      <c r="H432" s="591" t="s">
        <v>1892</v>
      </c>
      <c r="I432" s="591"/>
      <c r="J432" s="164" t="s">
        <v>1891</v>
      </c>
      <c r="K432" s="164" t="s">
        <v>1891</v>
      </c>
      <c r="L432" s="165">
        <v>0</v>
      </c>
    </row>
    <row r="433" spans="1:12" ht="24" x14ac:dyDescent="0.2">
      <c r="A433" s="593"/>
      <c r="B433" s="161" t="s">
        <v>29</v>
      </c>
      <c r="C433" s="162" t="s">
        <v>30</v>
      </c>
      <c r="D433" s="162" t="s">
        <v>1893</v>
      </c>
      <c r="E433" s="162" t="s">
        <v>1894</v>
      </c>
      <c r="F433" s="592"/>
      <c r="G433" s="592"/>
      <c r="H433" s="591" t="s">
        <v>1895</v>
      </c>
      <c r="I433" s="591"/>
      <c r="J433" s="589" t="s">
        <v>1891</v>
      </c>
      <c r="K433" s="589" t="s">
        <v>0</v>
      </c>
      <c r="L433" s="590">
        <v>750</v>
      </c>
    </row>
    <row r="434" spans="1:12" ht="24" x14ac:dyDescent="0.2">
      <c r="A434" s="593"/>
      <c r="B434" s="164" t="s">
        <v>5424</v>
      </c>
      <c r="C434" s="164" t="s">
        <v>2741</v>
      </c>
      <c r="D434" s="166">
        <v>43054</v>
      </c>
      <c r="E434" s="164" t="s">
        <v>3136</v>
      </c>
      <c r="F434" s="592"/>
      <c r="G434" s="592"/>
      <c r="H434" s="591"/>
      <c r="I434" s="591"/>
      <c r="J434" s="589"/>
      <c r="K434" s="589"/>
      <c r="L434" s="590"/>
    </row>
    <row r="435" spans="1:12" ht="24" x14ac:dyDescent="0.2">
      <c r="A435" s="593">
        <v>1180</v>
      </c>
      <c r="B435" s="161" t="s">
        <v>20</v>
      </c>
      <c r="C435" s="162" t="s">
        <v>21</v>
      </c>
      <c r="D435" s="162" t="s">
        <v>1884</v>
      </c>
      <c r="E435" s="162" t="s">
        <v>1885</v>
      </c>
      <c r="F435" s="594" t="s">
        <v>14</v>
      </c>
      <c r="G435" s="594"/>
      <c r="H435" s="592"/>
      <c r="I435" s="592"/>
      <c r="J435" s="592"/>
      <c r="K435" s="592"/>
      <c r="L435" s="592"/>
    </row>
    <row r="436" spans="1:12" x14ac:dyDescent="0.2">
      <c r="A436" s="593"/>
      <c r="B436" s="589" t="s">
        <v>5422</v>
      </c>
      <c r="C436" s="595" t="s">
        <v>5426</v>
      </c>
      <c r="D436" s="596">
        <v>43152</v>
      </c>
      <c r="E436" s="589" t="s">
        <v>3310</v>
      </c>
      <c r="F436" s="589" t="s">
        <v>3101</v>
      </c>
      <c r="G436" s="589"/>
      <c r="H436" s="591" t="s">
        <v>1890</v>
      </c>
      <c r="I436" s="591"/>
      <c r="J436" s="164" t="s">
        <v>1891</v>
      </c>
      <c r="K436" s="164" t="s">
        <v>0</v>
      </c>
      <c r="L436" s="165">
        <v>602</v>
      </c>
    </row>
    <row r="437" spans="1:12" x14ac:dyDescent="0.2">
      <c r="A437" s="593"/>
      <c r="B437" s="589"/>
      <c r="C437" s="595"/>
      <c r="D437" s="596"/>
      <c r="E437" s="589"/>
      <c r="F437" s="589"/>
      <c r="G437" s="589"/>
      <c r="H437" s="591" t="s">
        <v>1892</v>
      </c>
      <c r="I437" s="591"/>
      <c r="J437" s="164" t="s">
        <v>1891</v>
      </c>
      <c r="K437" s="164" t="s">
        <v>1891</v>
      </c>
      <c r="L437" s="165">
        <v>0</v>
      </c>
    </row>
    <row r="438" spans="1:12" ht="24" x14ac:dyDescent="0.2">
      <c r="A438" s="593"/>
      <c r="B438" s="161" t="s">
        <v>29</v>
      </c>
      <c r="C438" s="162" t="s">
        <v>30</v>
      </c>
      <c r="D438" s="162" t="s">
        <v>1893</v>
      </c>
      <c r="E438" s="162" t="s">
        <v>1894</v>
      </c>
      <c r="F438" s="592"/>
      <c r="G438" s="592"/>
      <c r="H438" s="591" t="s">
        <v>1895</v>
      </c>
      <c r="I438" s="591"/>
      <c r="J438" s="589" t="s">
        <v>1891</v>
      </c>
      <c r="K438" s="589" t="s">
        <v>1891</v>
      </c>
      <c r="L438" s="590">
        <v>0</v>
      </c>
    </row>
    <row r="439" spans="1:12" ht="24" x14ac:dyDescent="0.2">
      <c r="A439" s="593"/>
      <c r="B439" s="164" t="s">
        <v>5424</v>
      </c>
      <c r="C439" s="164" t="s">
        <v>3101</v>
      </c>
      <c r="D439" s="166">
        <v>43155</v>
      </c>
      <c r="E439" s="164" t="s">
        <v>5427</v>
      </c>
      <c r="F439" s="592"/>
      <c r="G439" s="592"/>
      <c r="H439" s="591"/>
      <c r="I439" s="591"/>
      <c r="J439" s="589"/>
      <c r="K439" s="589"/>
      <c r="L439" s="590"/>
    </row>
    <row r="440" spans="1:12" ht="24" x14ac:dyDescent="0.2">
      <c r="A440" s="593">
        <v>1181</v>
      </c>
      <c r="B440" s="161" t="s">
        <v>20</v>
      </c>
      <c r="C440" s="162" t="s">
        <v>21</v>
      </c>
      <c r="D440" s="162" t="s">
        <v>1884</v>
      </c>
      <c r="E440" s="162" t="s">
        <v>1885</v>
      </c>
      <c r="F440" s="594" t="s">
        <v>14</v>
      </c>
      <c r="G440" s="594"/>
      <c r="H440" s="592"/>
      <c r="I440" s="592"/>
      <c r="J440" s="592"/>
      <c r="K440" s="592"/>
      <c r="L440" s="592"/>
    </row>
    <row r="441" spans="1:12" x14ac:dyDescent="0.2">
      <c r="A441" s="593"/>
      <c r="B441" s="589" t="s">
        <v>5422</v>
      </c>
      <c r="C441" s="595" t="s">
        <v>5428</v>
      </c>
      <c r="D441" s="596">
        <v>43165</v>
      </c>
      <c r="E441" s="589" t="s">
        <v>1989</v>
      </c>
      <c r="F441" s="589" t="s">
        <v>5429</v>
      </c>
      <c r="G441" s="589"/>
      <c r="H441" s="591" t="s">
        <v>1890</v>
      </c>
      <c r="I441" s="591"/>
      <c r="J441" s="164" t="s">
        <v>1891</v>
      </c>
      <c r="K441" s="164" t="s">
        <v>0</v>
      </c>
      <c r="L441" s="165">
        <v>343.53</v>
      </c>
    </row>
    <row r="442" spans="1:12" x14ac:dyDescent="0.2">
      <c r="A442" s="593"/>
      <c r="B442" s="589"/>
      <c r="C442" s="595"/>
      <c r="D442" s="596"/>
      <c r="E442" s="589"/>
      <c r="F442" s="589"/>
      <c r="G442" s="589"/>
      <c r="H442" s="591" t="s">
        <v>1892</v>
      </c>
      <c r="I442" s="591"/>
      <c r="J442" s="164" t="s">
        <v>1891</v>
      </c>
      <c r="K442" s="164" t="s">
        <v>0</v>
      </c>
      <c r="L442" s="165">
        <v>169.6</v>
      </c>
    </row>
    <row r="443" spans="1:12" ht="24" x14ac:dyDescent="0.2">
      <c r="A443" s="593"/>
      <c r="B443" s="161" t="s">
        <v>29</v>
      </c>
      <c r="C443" s="162" t="s">
        <v>30</v>
      </c>
      <c r="D443" s="162" t="s">
        <v>1893</v>
      </c>
      <c r="E443" s="162" t="s">
        <v>1894</v>
      </c>
      <c r="F443" s="592"/>
      <c r="G443" s="592"/>
      <c r="H443" s="591" t="s">
        <v>1895</v>
      </c>
      <c r="I443" s="591"/>
      <c r="J443" s="589" t="s">
        <v>1891</v>
      </c>
      <c r="K443" s="589" t="s">
        <v>1891</v>
      </c>
      <c r="L443" s="590">
        <v>0</v>
      </c>
    </row>
    <row r="444" spans="1:12" ht="24" x14ac:dyDescent="0.2">
      <c r="A444" s="593"/>
      <c r="B444" s="164" t="s">
        <v>5424</v>
      </c>
      <c r="C444" s="164" t="s">
        <v>5429</v>
      </c>
      <c r="D444" s="166">
        <v>43166</v>
      </c>
      <c r="E444" s="164" t="s">
        <v>2197</v>
      </c>
      <c r="F444" s="592"/>
      <c r="G444" s="592"/>
      <c r="H444" s="591"/>
      <c r="I444" s="591"/>
      <c r="J444" s="589"/>
      <c r="K444" s="589"/>
      <c r="L444" s="590"/>
    </row>
    <row r="445" spans="1:12" ht="24" x14ac:dyDescent="0.2">
      <c r="A445" s="593">
        <v>1182</v>
      </c>
      <c r="B445" s="161" t="s">
        <v>20</v>
      </c>
      <c r="C445" s="162" t="s">
        <v>21</v>
      </c>
      <c r="D445" s="162" t="s">
        <v>1884</v>
      </c>
      <c r="E445" s="162" t="s">
        <v>1885</v>
      </c>
      <c r="F445" s="594" t="s">
        <v>14</v>
      </c>
      <c r="G445" s="594"/>
      <c r="H445" s="592"/>
      <c r="I445" s="592"/>
      <c r="J445" s="592"/>
      <c r="K445" s="592"/>
      <c r="L445" s="592"/>
    </row>
    <row r="446" spans="1:12" x14ac:dyDescent="0.2">
      <c r="A446" s="593"/>
      <c r="B446" s="589" t="s">
        <v>5430</v>
      </c>
      <c r="C446" s="589" t="s">
        <v>5431</v>
      </c>
      <c r="D446" s="596">
        <v>43054</v>
      </c>
      <c r="E446" s="589" t="s">
        <v>2683</v>
      </c>
      <c r="F446" s="589" t="s">
        <v>2684</v>
      </c>
      <c r="G446" s="589"/>
      <c r="H446" s="591" t="s">
        <v>1890</v>
      </c>
      <c r="I446" s="591"/>
      <c r="J446" s="164" t="s">
        <v>1891</v>
      </c>
      <c r="K446" s="164" t="s">
        <v>0</v>
      </c>
      <c r="L446" s="165">
        <v>414</v>
      </c>
    </row>
    <row r="447" spans="1:12" x14ac:dyDescent="0.2">
      <c r="A447" s="593"/>
      <c r="B447" s="589"/>
      <c r="C447" s="589"/>
      <c r="D447" s="596"/>
      <c r="E447" s="589"/>
      <c r="F447" s="589"/>
      <c r="G447" s="589"/>
      <c r="H447" s="591" t="s">
        <v>1892</v>
      </c>
      <c r="I447" s="591"/>
      <c r="J447" s="164" t="s">
        <v>1891</v>
      </c>
      <c r="K447" s="164" t="s">
        <v>0</v>
      </c>
      <c r="L447" s="165">
        <v>928.16</v>
      </c>
    </row>
    <row r="448" spans="1:12" ht="24" x14ac:dyDescent="0.2">
      <c r="A448" s="593"/>
      <c r="B448" s="161" t="s">
        <v>29</v>
      </c>
      <c r="C448" s="162" t="s">
        <v>30</v>
      </c>
      <c r="D448" s="162" t="s">
        <v>1893</v>
      </c>
      <c r="E448" s="162" t="s">
        <v>1894</v>
      </c>
      <c r="F448" s="592"/>
      <c r="G448" s="592"/>
      <c r="H448" s="591" t="s">
        <v>1895</v>
      </c>
      <c r="I448" s="591"/>
      <c r="J448" s="589" t="s">
        <v>1891</v>
      </c>
      <c r="K448" s="589" t="s">
        <v>1891</v>
      </c>
      <c r="L448" s="590">
        <v>0</v>
      </c>
    </row>
    <row r="449" spans="1:12" ht="24" x14ac:dyDescent="0.2">
      <c r="A449" s="593"/>
      <c r="B449" s="164" t="s">
        <v>1962</v>
      </c>
      <c r="C449" s="164" t="s">
        <v>2684</v>
      </c>
      <c r="D449" s="166">
        <v>43056</v>
      </c>
      <c r="E449" s="164" t="s">
        <v>2680</v>
      </c>
      <c r="F449" s="592"/>
      <c r="G449" s="592"/>
      <c r="H449" s="591"/>
      <c r="I449" s="591"/>
      <c r="J449" s="589"/>
      <c r="K449" s="589"/>
      <c r="L449" s="590"/>
    </row>
    <row r="450" spans="1:12" ht="24" x14ac:dyDescent="0.2">
      <c r="A450" s="593">
        <v>1183</v>
      </c>
      <c r="B450" s="161" t="s">
        <v>20</v>
      </c>
      <c r="C450" s="162" t="s">
        <v>21</v>
      </c>
      <c r="D450" s="162" t="s">
        <v>1884</v>
      </c>
      <c r="E450" s="162" t="s">
        <v>1885</v>
      </c>
      <c r="F450" s="594" t="s">
        <v>14</v>
      </c>
      <c r="G450" s="594"/>
      <c r="H450" s="592"/>
      <c r="I450" s="592"/>
      <c r="J450" s="592"/>
      <c r="K450" s="592"/>
      <c r="L450" s="592"/>
    </row>
    <row r="451" spans="1:12" x14ac:dyDescent="0.2">
      <c r="A451" s="593"/>
      <c r="B451" s="589" t="s">
        <v>5430</v>
      </c>
      <c r="C451" s="589" t="s">
        <v>5432</v>
      </c>
      <c r="D451" s="596">
        <v>43112</v>
      </c>
      <c r="E451" s="589" t="s">
        <v>1899</v>
      </c>
      <c r="F451" s="589" t="s">
        <v>5433</v>
      </c>
      <c r="G451" s="589"/>
      <c r="H451" s="591" t="s">
        <v>1890</v>
      </c>
      <c r="I451" s="591"/>
      <c r="J451" s="164" t="s">
        <v>1891</v>
      </c>
      <c r="K451" s="164" t="s">
        <v>0</v>
      </c>
      <c r="L451" s="165">
        <v>732</v>
      </c>
    </row>
    <row r="452" spans="1:12" x14ac:dyDescent="0.2">
      <c r="A452" s="593"/>
      <c r="B452" s="589"/>
      <c r="C452" s="589"/>
      <c r="D452" s="596"/>
      <c r="E452" s="589"/>
      <c r="F452" s="589"/>
      <c r="G452" s="589"/>
      <c r="H452" s="591" t="s">
        <v>1892</v>
      </c>
      <c r="I452" s="591"/>
      <c r="J452" s="164" t="s">
        <v>1891</v>
      </c>
      <c r="K452" s="164" t="s">
        <v>1891</v>
      </c>
      <c r="L452" s="165">
        <v>0</v>
      </c>
    </row>
    <row r="453" spans="1:12" ht="24" x14ac:dyDescent="0.2">
      <c r="A453" s="593"/>
      <c r="B453" s="161" t="s">
        <v>29</v>
      </c>
      <c r="C453" s="162" t="s">
        <v>30</v>
      </c>
      <c r="D453" s="162" t="s">
        <v>1893</v>
      </c>
      <c r="E453" s="162" t="s">
        <v>1894</v>
      </c>
      <c r="F453" s="592"/>
      <c r="G453" s="592"/>
      <c r="H453" s="591" t="s">
        <v>1895</v>
      </c>
      <c r="I453" s="591"/>
      <c r="J453" s="589" t="s">
        <v>1891</v>
      </c>
      <c r="K453" s="589" t="s">
        <v>1891</v>
      </c>
      <c r="L453" s="590">
        <v>0</v>
      </c>
    </row>
    <row r="454" spans="1:12" ht="24" x14ac:dyDescent="0.2">
      <c r="A454" s="593"/>
      <c r="B454" s="164" t="s">
        <v>1962</v>
      </c>
      <c r="C454" s="164" t="s">
        <v>5433</v>
      </c>
      <c r="D454" s="166">
        <v>43116</v>
      </c>
      <c r="E454" s="164" t="s">
        <v>5434</v>
      </c>
      <c r="F454" s="592"/>
      <c r="G454" s="592"/>
      <c r="H454" s="591"/>
      <c r="I454" s="591"/>
      <c r="J454" s="589"/>
      <c r="K454" s="589"/>
      <c r="L454" s="590"/>
    </row>
    <row r="455" spans="1:12" ht="24" x14ac:dyDescent="0.2">
      <c r="A455" s="593">
        <v>1184</v>
      </c>
      <c r="B455" s="161" t="s">
        <v>20</v>
      </c>
      <c r="C455" s="162" t="s">
        <v>21</v>
      </c>
      <c r="D455" s="162" t="s">
        <v>1884</v>
      </c>
      <c r="E455" s="162" t="s">
        <v>1885</v>
      </c>
      <c r="F455" s="594" t="s">
        <v>14</v>
      </c>
      <c r="G455" s="594"/>
      <c r="H455" s="592"/>
      <c r="I455" s="592"/>
      <c r="J455" s="592"/>
      <c r="K455" s="592"/>
      <c r="L455" s="592"/>
    </row>
    <row r="456" spans="1:12" x14ac:dyDescent="0.2">
      <c r="A456" s="593"/>
      <c r="B456" s="589" t="s">
        <v>5435</v>
      </c>
      <c r="C456" s="595" t="s">
        <v>5436</v>
      </c>
      <c r="D456" s="596">
        <v>43037</v>
      </c>
      <c r="E456" s="589" t="s">
        <v>5201</v>
      </c>
      <c r="F456" s="589" t="s">
        <v>5437</v>
      </c>
      <c r="G456" s="589"/>
      <c r="H456" s="591" t="s">
        <v>1890</v>
      </c>
      <c r="I456" s="591"/>
      <c r="J456" s="164" t="s">
        <v>1891</v>
      </c>
      <c r="K456" s="164" t="s">
        <v>0</v>
      </c>
      <c r="L456" s="165">
        <v>534</v>
      </c>
    </row>
    <row r="457" spans="1:12" x14ac:dyDescent="0.2">
      <c r="A457" s="593"/>
      <c r="B457" s="589"/>
      <c r="C457" s="595"/>
      <c r="D457" s="596"/>
      <c r="E457" s="589"/>
      <c r="F457" s="589"/>
      <c r="G457" s="589"/>
      <c r="H457" s="591" t="s">
        <v>1892</v>
      </c>
      <c r="I457" s="591"/>
      <c r="J457" s="164" t="s">
        <v>1891</v>
      </c>
      <c r="K457" s="164" t="s">
        <v>1891</v>
      </c>
      <c r="L457" s="165">
        <v>0</v>
      </c>
    </row>
    <row r="458" spans="1:12" ht="24" x14ac:dyDescent="0.2">
      <c r="A458" s="593"/>
      <c r="B458" s="161" t="s">
        <v>29</v>
      </c>
      <c r="C458" s="162" t="s">
        <v>30</v>
      </c>
      <c r="D458" s="162" t="s">
        <v>1893</v>
      </c>
      <c r="E458" s="162" t="s">
        <v>1894</v>
      </c>
      <c r="F458" s="592"/>
      <c r="G458" s="592"/>
      <c r="H458" s="591" t="s">
        <v>1895</v>
      </c>
      <c r="I458" s="591"/>
      <c r="J458" s="589" t="s">
        <v>1891</v>
      </c>
      <c r="K458" s="589" t="s">
        <v>1891</v>
      </c>
      <c r="L458" s="590">
        <v>0</v>
      </c>
    </row>
    <row r="459" spans="1:12" ht="24" x14ac:dyDescent="0.2">
      <c r="A459" s="593"/>
      <c r="B459" s="164" t="s">
        <v>5424</v>
      </c>
      <c r="C459" s="164" t="s">
        <v>5437</v>
      </c>
      <c r="D459" s="166">
        <v>43041</v>
      </c>
      <c r="E459" s="164" t="s">
        <v>5438</v>
      </c>
      <c r="F459" s="592"/>
      <c r="G459" s="592"/>
      <c r="H459" s="591"/>
      <c r="I459" s="591"/>
      <c r="J459" s="589"/>
      <c r="K459" s="589"/>
      <c r="L459" s="590"/>
    </row>
    <row r="460" spans="1:12" ht="24" x14ac:dyDescent="0.2">
      <c r="A460" s="593">
        <v>1185</v>
      </c>
      <c r="B460" s="161" t="s">
        <v>20</v>
      </c>
      <c r="C460" s="162" t="s">
        <v>21</v>
      </c>
      <c r="D460" s="162" t="s">
        <v>1884</v>
      </c>
      <c r="E460" s="162" t="s">
        <v>1885</v>
      </c>
      <c r="F460" s="594" t="s">
        <v>14</v>
      </c>
      <c r="G460" s="594"/>
      <c r="H460" s="592"/>
      <c r="I460" s="592"/>
      <c r="J460" s="592"/>
      <c r="K460" s="592"/>
      <c r="L460" s="592"/>
    </row>
    <row r="461" spans="1:12" x14ac:dyDescent="0.2">
      <c r="A461" s="593"/>
      <c r="B461" s="589" t="s">
        <v>5435</v>
      </c>
      <c r="C461" s="595" t="s">
        <v>5439</v>
      </c>
      <c r="D461" s="596">
        <v>43150</v>
      </c>
      <c r="E461" s="589" t="s">
        <v>4488</v>
      </c>
      <c r="F461" s="589" t="s">
        <v>5440</v>
      </c>
      <c r="G461" s="589"/>
      <c r="H461" s="591" t="s">
        <v>1890</v>
      </c>
      <c r="I461" s="591"/>
      <c r="J461" s="164" t="s">
        <v>1891</v>
      </c>
      <c r="K461" s="164" t="s">
        <v>0</v>
      </c>
      <c r="L461" s="165">
        <v>360.8</v>
      </c>
    </row>
    <row r="462" spans="1:12" x14ac:dyDescent="0.2">
      <c r="A462" s="593"/>
      <c r="B462" s="589"/>
      <c r="C462" s="595"/>
      <c r="D462" s="596"/>
      <c r="E462" s="589"/>
      <c r="F462" s="589"/>
      <c r="G462" s="589"/>
      <c r="H462" s="591" t="s">
        <v>1892</v>
      </c>
      <c r="I462" s="591"/>
      <c r="J462" s="589" t="s">
        <v>1891</v>
      </c>
      <c r="K462" s="589" t="s">
        <v>0</v>
      </c>
      <c r="L462" s="590">
        <v>103.3</v>
      </c>
    </row>
    <row r="463" spans="1:12" x14ac:dyDescent="0.2">
      <c r="A463" s="593"/>
      <c r="B463" s="589"/>
      <c r="C463" s="595"/>
      <c r="D463" s="596"/>
      <c r="E463" s="589"/>
      <c r="F463" s="589"/>
      <c r="G463" s="589"/>
      <c r="H463" s="591"/>
      <c r="I463" s="591"/>
      <c r="J463" s="589"/>
      <c r="K463" s="589"/>
      <c r="L463" s="590"/>
    </row>
    <row r="464" spans="1:12" ht="24" x14ac:dyDescent="0.2">
      <c r="A464" s="593"/>
      <c r="B464" s="161" t="s">
        <v>29</v>
      </c>
      <c r="C464" s="162" t="s">
        <v>30</v>
      </c>
      <c r="D464" s="162" t="s">
        <v>1893</v>
      </c>
      <c r="E464" s="162" t="s">
        <v>1894</v>
      </c>
      <c r="F464" s="592"/>
      <c r="G464" s="592"/>
      <c r="H464" s="591" t="s">
        <v>1895</v>
      </c>
      <c r="I464" s="591"/>
      <c r="J464" s="589" t="s">
        <v>1891</v>
      </c>
      <c r="K464" s="589" t="s">
        <v>1891</v>
      </c>
      <c r="L464" s="590">
        <v>0</v>
      </c>
    </row>
    <row r="465" spans="1:12" ht="24" x14ac:dyDescent="0.2">
      <c r="A465" s="593"/>
      <c r="B465" s="164" t="s">
        <v>5424</v>
      </c>
      <c r="C465" s="164" t="s">
        <v>5440</v>
      </c>
      <c r="D465" s="166">
        <v>43154</v>
      </c>
      <c r="E465" s="164" t="s">
        <v>5441</v>
      </c>
      <c r="F465" s="592"/>
      <c r="G465" s="592"/>
      <c r="H465" s="591"/>
      <c r="I465" s="591"/>
      <c r="J465" s="589"/>
      <c r="K465" s="589"/>
      <c r="L465" s="590"/>
    </row>
    <row r="466" spans="1:12" ht="24" x14ac:dyDescent="0.2">
      <c r="A466" s="593">
        <v>1186</v>
      </c>
      <c r="B466" s="161" t="s">
        <v>20</v>
      </c>
      <c r="C466" s="162" t="s">
        <v>21</v>
      </c>
      <c r="D466" s="162" t="s">
        <v>1884</v>
      </c>
      <c r="E466" s="162" t="s">
        <v>1885</v>
      </c>
      <c r="F466" s="594" t="s">
        <v>14</v>
      </c>
      <c r="G466" s="594"/>
      <c r="H466" s="592"/>
      <c r="I466" s="592"/>
      <c r="J466" s="592"/>
      <c r="K466" s="592"/>
      <c r="L466" s="592"/>
    </row>
    <row r="467" spans="1:12" x14ac:dyDescent="0.2">
      <c r="A467" s="593"/>
      <c r="B467" s="589" t="s">
        <v>5435</v>
      </c>
      <c r="C467" s="595" t="s">
        <v>5439</v>
      </c>
      <c r="D467" s="596">
        <v>43150</v>
      </c>
      <c r="E467" s="589" t="s">
        <v>4488</v>
      </c>
      <c r="F467" s="589" t="s">
        <v>4285</v>
      </c>
      <c r="G467" s="589"/>
      <c r="H467" s="591" t="s">
        <v>1890</v>
      </c>
      <c r="I467" s="591"/>
      <c r="J467" s="164" t="s">
        <v>1891</v>
      </c>
      <c r="K467" s="164" t="s">
        <v>0</v>
      </c>
      <c r="L467" s="165">
        <v>515.07000000000005</v>
      </c>
    </row>
    <row r="468" spans="1:12" x14ac:dyDescent="0.2">
      <c r="A468" s="593"/>
      <c r="B468" s="589"/>
      <c r="C468" s="595"/>
      <c r="D468" s="596"/>
      <c r="E468" s="589"/>
      <c r="F468" s="589"/>
      <c r="G468" s="589"/>
      <c r="H468" s="591" t="s">
        <v>1892</v>
      </c>
      <c r="I468" s="591"/>
      <c r="J468" s="589" t="s">
        <v>1891</v>
      </c>
      <c r="K468" s="589" t="s">
        <v>1891</v>
      </c>
      <c r="L468" s="590">
        <v>0</v>
      </c>
    </row>
    <row r="469" spans="1:12" x14ac:dyDescent="0.2">
      <c r="A469" s="593"/>
      <c r="B469" s="589"/>
      <c r="C469" s="595"/>
      <c r="D469" s="596"/>
      <c r="E469" s="589"/>
      <c r="F469" s="589"/>
      <c r="G469" s="589"/>
      <c r="H469" s="591"/>
      <c r="I469" s="591"/>
      <c r="J469" s="589"/>
      <c r="K469" s="589"/>
      <c r="L469" s="590"/>
    </row>
    <row r="470" spans="1:12" ht="24" x14ac:dyDescent="0.2">
      <c r="A470" s="593"/>
      <c r="B470" s="161" t="s">
        <v>29</v>
      </c>
      <c r="C470" s="162" t="s">
        <v>30</v>
      </c>
      <c r="D470" s="162" t="s">
        <v>1893</v>
      </c>
      <c r="E470" s="162" t="s">
        <v>1894</v>
      </c>
      <c r="F470" s="592"/>
      <c r="G470" s="592"/>
      <c r="H470" s="591" t="s">
        <v>1895</v>
      </c>
      <c r="I470" s="591"/>
      <c r="J470" s="589" t="s">
        <v>1891</v>
      </c>
      <c r="K470" s="589" t="s">
        <v>1891</v>
      </c>
      <c r="L470" s="590">
        <v>0</v>
      </c>
    </row>
    <row r="471" spans="1:12" ht="24" x14ac:dyDescent="0.2">
      <c r="A471" s="593"/>
      <c r="B471" s="164" t="s">
        <v>5424</v>
      </c>
      <c r="C471" s="164" t="s">
        <v>4285</v>
      </c>
      <c r="D471" s="166">
        <v>43154</v>
      </c>
      <c r="E471" s="164" t="s">
        <v>5441</v>
      </c>
      <c r="F471" s="592"/>
      <c r="G471" s="592"/>
      <c r="H471" s="591"/>
      <c r="I471" s="591"/>
      <c r="J471" s="589"/>
      <c r="K471" s="589"/>
      <c r="L471" s="590"/>
    </row>
    <row r="472" spans="1:12" ht="24" x14ac:dyDescent="0.2">
      <c r="A472" s="593">
        <v>1187</v>
      </c>
      <c r="B472" s="161" t="s">
        <v>20</v>
      </c>
      <c r="C472" s="162" t="s">
        <v>21</v>
      </c>
      <c r="D472" s="162" t="s">
        <v>1884</v>
      </c>
      <c r="E472" s="162" t="s">
        <v>1885</v>
      </c>
      <c r="F472" s="594" t="s">
        <v>14</v>
      </c>
      <c r="G472" s="594"/>
      <c r="H472" s="592"/>
      <c r="I472" s="592"/>
      <c r="J472" s="592"/>
      <c r="K472" s="592"/>
      <c r="L472" s="592"/>
    </row>
    <row r="473" spans="1:12" x14ac:dyDescent="0.2">
      <c r="A473" s="593"/>
      <c r="B473" s="589" t="s">
        <v>5435</v>
      </c>
      <c r="C473" s="595" t="s">
        <v>5442</v>
      </c>
      <c r="D473" s="596">
        <v>43164</v>
      </c>
      <c r="E473" s="589" t="s">
        <v>2262</v>
      </c>
      <c r="F473" s="589" t="s">
        <v>5443</v>
      </c>
      <c r="G473" s="589"/>
      <c r="H473" s="591" t="s">
        <v>1890</v>
      </c>
      <c r="I473" s="591"/>
      <c r="J473" s="164" t="s">
        <v>1891</v>
      </c>
      <c r="K473" s="164" t="s">
        <v>0</v>
      </c>
      <c r="L473" s="165">
        <v>528</v>
      </c>
    </row>
    <row r="474" spans="1:12" x14ac:dyDescent="0.2">
      <c r="A474" s="593"/>
      <c r="B474" s="589"/>
      <c r="C474" s="595"/>
      <c r="D474" s="596"/>
      <c r="E474" s="589"/>
      <c r="F474" s="589"/>
      <c r="G474" s="589"/>
      <c r="H474" s="591" t="s">
        <v>1892</v>
      </c>
      <c r="I474" s="591"/>
      <c r="J474" s="164" t="s">
        <v>1891</v>
      </c>
      <c r="K474" s="164" t="s">
        <v>1891</v>
      </c>
      <c r="L474" s="165">
        <v>0</v>
      </c>
    </row>
    <row r="475" spans="1:12" ht="24" x14ac:dyDescent="0.2">
      <c r="A475" s="593"/>
      <c r="B475" s="161" t="s">
        <v>29</v>
      </c>
      <c r="C475" s="162" t="s">
        <v>30</v>
      </c>
      <c r="D475" s="162" t="s">
        <v>1893</v>
      </c>
      <c r="E475" s="162" t="s">
        <v>1894</v>
      </c>
      <c r="F475" s="592"/>
      <c r="G475" s="592"/>
      <c r="H475" s="591" t="s">
        <v>1895</v>
      </c>
      <c r="I475" s="591"/>
      <c r="J475" s="589" t="s">
        <v>1891</v>
      </c>
      <c r="K475" s="589" t="s">
        <v>0</v>
      </c>
      <c r="L475" s="590">
        <v>200</v>
      </c>
    </row>
    <row r="476" spans="1:12" ht="24" x14ac:dyDescent="0.2">
      <c r="A476" s="593"/>
      <c r="B476" s="164" t="s">
        <v>5424</v>
      </c>
      <c r="C476" s="164" t="s">
        <v>5443</v>
      </c>
      <c r="D476" s="166">
        <v>43166</v>
      </c>
      <c r="E476" s="164" t="s">
        <v>5444</v>
      </c>
      <c r="F476" s="592"/>
      <c r="G476" s="592"/>
      <c r="H476" s="591"/>
      <c r="I476" s="591"/>
      <c r="J476" s="589"/>
      <c r="K476" s="589"/>
      <c r="L476" s="590"/>
    </row>
    <row r="477" spans="1:12" ht="24" x14ac:dyDescent="0.2">
      <c r="A477" s="593">
        <v>1188</v>
      </c>
      <c r="B477" s="161" t="s">
        <v>20</v>
      </c>
      <c r="C477" s="162" t="s">
        <v>21</v>
      </c>
      <c r="D477" s="162" t="s">
        <v>1884</v>
      </c>
      <c r="E477" s="162" t="s">
        <v>1885</v>
      </c>
      <c r="F477" s="594" t="s">
        <v>14</v>
      </c>
      <c r="G477" s="594"/>
      <c r="H477" s="592"/>
      <c r="I477" s="592"/>
      <c r="J477" s="592"/>
      <c r="K477" s="592"/>
      <c r="L477" s="592"/>
    </row>
    <row r="478" spans="1:12" x14ac:dyDescent="0.2">
      <c r="A478" s="593"/>
      <c r="B478" s="589" t="s">
        <v>5445</v>
      </c>
      <c r="C478" s="589" t="s">
        <v>5446</v>
      </c>
      <c r="D478" s="596">
        <v>43034</v>
      </c>
      <c r="E478" s="589" t="s">
        <v>4318</v>
      </c>
      <c r="F478" s="589" t="s">
        <v>5447</v>
      </c>
      <c r="G478" s="589"/>
      <c r="H478" s="591" t="s">
        <v>1890</v>
      </c>
      <c r="I478" s="591"/>
      <c r="J478" s="164" t="s">
        <v>1891</v>
      </c>
      <c r="K478" s="164" t="s">
        <v>0</v>
      </c>
      <c r="L478" s="165">
        <v>107</v>
      </c>
    </row>
    <row r="479" spans="1:12" x14ac:dyDescent="0.2">
      <c r="A479" s="593"/>
      <c r="B479" s="589"/>
      <c r="C479" s="589"/>
      <c r="D479" s="596"/>
      <c r="E479" s="589"/>
      <c r="F479" s="589"/>
      <c r="G479" s="589"/>
      <c r="H479" s="591" t="s">
        <v>1892</v>
      </c>
      <c r="I479" s="591"/>
      <c r="J479" s="164" t="s">
        <v>1891</v>
      </c>
      <c r="K479" s="164" t="s">
        <v>0</v>
      </c>
      <c r="L479" s="165">
        <v>189</v>
      </c>
    </row>
    <row r="480" spans="1:12" ht="24" x14ac:dyDescent="0.2">
      <c r="A480" s="593"/>
      <c r="B480" s="161" t="s">
        <v>29</v>
      </c>
      <c r="C480" s="162" t="s">
        <v>30</v>
      </c>
      <c r="D480" s="162" t="s">
        <v>1893</v>
      </c>
      <c r="E480" s="162" t="s">
        <v>1894</v>
      </c>
      <c r="F480" s="592"/>
      <c r="G480" s="592"/>
      <c r="H480" s="591" t="s">
        <v>1895</v>
      </c>
      <c r="I480" s="591"/>
      <c r="J480" s="589" t="s">
        <v>1891</v>
      </c>
      <c r="K480" s="589" t="s">
        <v>0</v>
      </c>
      <c r="L480" s="590">
        <v>156</v>
      </c>
    </row>
    <row r="481" spans="1:12" ht="36" x14ac:dyDescent="0.2">
      <c r="A481" s="593"/>
      <c r="B481" s="164" t="s">
        <v>5448</v>
      </c>
      <c r="C481" s="164" t="s">
        <v>5447</v>
      </c>
      <c r="D481" s="166">
        <v>43035</v>
      </c>
      <c r="E481" s="164" t="s">
        <v>4010</v>
      </c>
      <c r="F481" s="592"/>
      <c r="G481" s="592"/>
      <c r="H481" s="591"/>
      <c r="I481" s="591"/>
      <c r="J481" s="589"/>
      <c r="K481" s="589"/>
      <c r="L481" s="590"/>
    </row>
    <row r="482" spans="1:12" ht="24" x14ac:dyDescent="0.2">
      <c r="A482" s="593">
        <v>1189</v>
      </c>
      <c r="B482" s="161" t="s">
        <v>20</v>
      </c>
      <c r="C482" s="162" t="s">
        <v>21</v>
      </c>
      <c r="D482" s="162" t="s">
        <v>1884</v>
      </c>
      <c r="E482" s="162" t="s">
        <v>1885</v>
      </c>
      <c r="F482" s="594" t="s">
        <v>14</v>
      </c>
      <c r="G482" s="594"/>
      <c r="H482" s="592"/>
      <c r="I482" s="592"/>
      <c r="J482" s="592"/>
      <c r="K482" s="592"/>
      <c r="L482" s="592"/>
    </row>
    <row r="483" spans="1:12" x14ac:dyDescent="0.2">
      <c r="A483" s="593"/>
      <c r="B483" s="589" t="s">
        <v>5449</v>
      </c>
      <c r="C483" s="595" t="s">
        <v>5450</v>
      </c>
      <c r="D483" s="596">
        <v>43150</v>
      </c>
      <c r="E483" s="589" t="s">
        <v>3940</v>
      </c>
      <c r="F483" s="589" t="s">
        <v>5451</v>
      </c>
      <c r="G483" s="589"/>
      <c r="H483" s="591" t="s">
        <v>1890</v>
      </c>
      <c r="I483" s="591"/>
      <c r="J483" s="164" t="s">
        <v>1891</v>
      </c>
      <c r="K483" s="164" t="s">
        <v>0</v>
      </c>
      <c r="L483" s="165">
        <v>798</v>
      </c>
    </row>
    <row r="484" spans="1:12" x14ac:dyDescent="0.2">
      <c r="A484" s="593"/>
      <c r="B484" s="589"/>
      <c r="C484" s="595"/>
      <c r="D484" s="596"/>
      <c r="E484" s="589"/>
      <c r="F484" s="589"/>
      <c r="G484" s="589"/>
      <c r="H484" s="591" t="s">
        <v>1892</v>
      </c>
      <c r="I484" s="591"/>
      <c r="J484" s="164" t="s">
        <v>1891</v>
      </c>
      <c r="K484" s="164" t="s">
        <v>0</v>
      </c>
      <c r="L484" s="165">
        <v>1555</v>
      </c>
    </row>
    <row r="485" spans="1:12" ht="24" x14ac:dyDescent="0.2">
      <c r="A485" s="593"/>
      <c r="B485" s="161" t="s">
        <v>29</v>
      </c>
      <c r="C485" s="162" t="s">
        <v>30</v>
      </c>
      <c r="D485" s="162" t="s">
        <v>1893</v>
      </c>
      <c r="E485" s="162" t="s">
        <v>1894</v>
      </c>
      <c r="F485" s="592"/>
      <c r="G485" s="592"/>
      <c r="H485" s="591" t="s">
        <v>1895</v>
      </c>
      <c r="I485" s="591"/>
      <c r="J485" s="589" t="s">
        <v>1891</v>
      </c>
      <c r="K485" s="589" t="s">
        <v>0</v>
      </c>
      <c r="L485" s="590">
        <v>50</v>
      </c>
    </row>
    <row r="486" spans="1:12" ht="36" x14ac:dyDescent="0.2">
      <c r="A486" s="593"/>
      <c r="B486" s="164" t="s">
        <v>1945</v>
      </c>
      <c r="C486" s="164" t="s">
        <v>5451</v>
      </c>
      <c r="D486" s="166">
        <v>43154</v>
      </c>
      <c r="E486" s="164" t="s">
        <v>5441</v>
      </c>
      <c r="F486" s="592"/>
      <c r="G486" s="592"/>
      <c r="H486" s="591"/>
      <c r="I486" s="591"/>
      <c r="J486" s="589"/>
      <c r="K486" s="589"/>
      <c r="L486" s="590"/>
    </row>
    <row r="487" spans="1:12" ht="24" x14ac:dyDescent="0.2">
      <c r="A487" s="593">
        <v>1190</v>
      </c>
      <c r="B487" s="161" t="s">
        <v>20</v>
      </c>
      <c r="C487" s="162" t="s">
        <v>21</v>
      </c>
      <c r="D487" s="162" t="s">
        <v>1884</v>
      </c>
      <c r="E487" s="162" t="s">
        <v>1885</v>
      </c>
      <c r="F487" s="594" t="s">
        <v>14</v>
      </c>
      <c r="G487" s="594"/>
      <c r="H487" s="592"/>
      <c r="I487" s="592"/>
      <c r="J487" s="592"/>
      <c r="K487" s="592"/>
      <c r="L487" s="592"/>
    </row>
    <row r="488" spans="1:12" x14ac:dyDescent="0.2">
      <c r="A488" s="593"/>
      <c r="B488" s="589" t="s">
        <v>5452</v>
      </c>
      <c r="C488" s="595" t="s">
        <v>5453</v>
      </c>
      <c r="D488" s="596">
        <v>43052</v>
      </c>
      <c r="E488" s="589" t="s">
        <v>2578</v>
      </c>
      <c r="F488" s="589" t="s">
        <v>5454</v>
      </c>
      <c r="G488" s="589"/>
      <c r="H488" s="591" t="s">
        <v>1890</v>
      </c>
      <c r="I488" s="591"/>
      <c r="J488" s="164" t="s">
        <v>1891</v>
      </c>
      <c r="K488" s="164" t="s">
        <v>0</v>
      </c>
      <c r="L488" s="165">
        <v>456.3</v>
      </c>
    </row>
    <row r="489" spans="1:12" x14ac:dyDescent="0.2">
      <c r="A489" s="593"/>
      <c r="B489" s="589"/>
      <c r="C489" s="595"/>
      <c r="D489" s="596"/>
      <c r="E489" s="589"/>
      <c r="F489" s="589"/>
      <c r="G489" s="589"/>
      <c r="H489" s="591" t="s">
        <v>1892</v>
      </c>
      <c r="I489" s="591"/>
      <c r="J489" s="164" t="s">
        <v>1891</v>
      </c>
      <c r="K489" s="164" t="s">
        <v>0</v>
      </c>
      <c r="L489" s="165">
        <v>5112.3</v>
      </c>
    </row>
    <row r="490" spans="1:12" ht="24" x14ac:dyDescent="0.2">
      <c r="A490" s="593"/>
      <c r="B490" s="161" t="s">
        <v>29</v>
      </c>
      <c r="C490" s="162" t="s">
        <v>30</v>
      </c>
      <c r="D490" s="162" t="s">
        <v>1893</v>
      </c>
      <c r="E490" s="162" t="s">
        <v>1894</v>
      </c>
      <c r="F490" s="592"/>
      <c r="G490" s="592"/>
      <c r="H490" s="591" t="s">
        <v>1895</v>
      </c>
      <c r="I490" s="591"/>
      <c r="J490" s="589" t="s">
        <v>1891</v>
      </c>
      <c r="K490" s="589" t="s">
        <v>1891</v>
      </c>
      <c r="L490" s="590">
        <v>0</v>
      </c>
    </row>
    <row r="491" spans="1:12" ht="24" x14ac:dyDescent="0.2">
      <c r="A491" s="593"/>
      <c r="B491" s="164" t="s">
        <v>1896</v>
      </c>
      <c r="C491" s="164" t="s">
        <v>5454</v>
      </c>
      <c r="D491" s="166">
        <v>43056</v>
      </c>
      <c r="E491" s="164" t="s">
        <v>5455</v>
      </c>
      <c r="F491" s="592"/>
      <c r="G491" s="592"/>
      <c r="H491" s="591"/>
      <c r="I491" s="591"/>
      <c r="J491" s="589"/>
      <c r="K491" s="589"/>
      <c r="L491" s="590"/>
    </row>
    <row r="492" spans="1:12" ht="24" x14ac:dyDescent="0.2">
      <c r="A492" s="593">
        <v>1191</v>
      </c>
      <c r="B492" s="161" t="s">
        <v>20</v>
      </c>
      <c r="C492" s="162" t="s">
        <v>21</v>
      </c>
      <c r="D492" s="162" t="s">
        <v>1884</v>
      </c>
      <c r="E492" s="162" t="s">
        <v>1885</v>
      </c>
      <c r="F492" s="594" t="s">
        <v>14</v>
      </c>
      <c r="G492" s="594"/>
      <c r="H492" s="592"/>
      <c r="I492" s="592"/>
      <c r="J492" s="592"/>
      <c r="K492" s="592"/>
      <c r="L492" s="592"/>
    </row>
    <row r="493" spans="1:12" x14ac:dyDescent="0.2">
      <c r="A493" s="593"/>
      <c r="B493" s="589" t="s">
        <v>5456</v>
      </c>
      <c r="C493" s="595" t="s">
        <v>5457</v>
      </c>
      <c r="D493" s="596">
        <v>43159</v>
      </c>
      <c r="E493" s="589" t="s">
        <v>4211</v>
      </c>
      <c r="F493" s="589" t="s">
        <v>5458</v>
      </c>
      <c r="G493" s="589"/>
      <c r="H493" s="591" t="s">
        <v>1890</v>
      </c>
      <c r="I493" s="591"/>
      <c r="J493" s="164" t="s">
        <v>1891</v>
      </c>
      <c r="K493" s="164" t="s">
        <v>0</v>
      </c>
      <c r="L493" s="165">
        <v>1115</v>
      </c>
    </row>
    <row r="494" spans="1:12" x14ac:dyDescent="0.2">
      <c r="A494" s="593"/>
      <c r="B494" s="589"/>
      <c r="C494" s="595"/>
      <c r="D494" s="596"/>
      <c r="E494" s="589"/>
      <c r="F494" s="589"/>
      <c r="G494" s="589"/>
      <c r="H494" s="591" t="s">
        <v>1892</v>
      </c>
      <c r="I494" s="591"/>
      <c r="J494" s="589" t="s">
        <v>1891</v>
      </c>
      <c r="K494" s="589" t="s">
        <v>0</v>
      </c>
      <c r="L494" s="590">
        <v>6650</v>
      </c>
    </row>
    <row r="495" spans="1:12" x14ac:dyDescent="0.2">
      <c r="A495" s="593"/>
      <c r="B495" s="589"/>
      <c r="C495" s="595"/>
      <c r="D495" s="596"/>
      <c r="E495" s="589"/>
      <c r="F495" s="589"/>
      <c r="G495" s="589"/>
      <c r="H495" s="591"/>
      <c r="I495" s="591"/>
      <c r="J495" s="589"/>
      <c r="K495" s="589"/>
      <c r="L495" s="590"/>
    </row>
    <row r="496" spans="1:12" ht="24" x14ac:dyDescent="0.2">
      <c r="A496" s="593"/>
      <c r="B496" s="161" t="s">
        <v>29</v>
      </c>
      <c r="C496" s="162" t="s">
        <v>30</v>
      </c>
      <c r="D496" s="162" t="s">
        <v>1893</v>
      </c>
      <c r="E496" s="162" t="s">
        <v>1894</v>
      </c>
      <c r="F496" s="592"/>
      <c r="G496" s="592"/>
      <c r="H496" s="591" t="s">
        <v>1895</v>
      </c>
      <c r="I496" s="591"/>
      <c r="J496" s="589" t="s">
        <v>1891</v>
      </c>
      <c r="K496" s="589" t="s">
        <v>0</v>
      </c>
      <c r="L496" s="590">
        <v>630</v>
      </c>
    </row>
    <row r="497" spans="1:12" ht="24" x14ac:dyDescent="0.2">
      <c r="A497" s="593"/>
      <c r="B497" s="164" t="s">
        <v>5459</v>
      </c>
      <c r="C497" s="164" t="s">
        <v>5458</v>
      </c>
      <c r="D497" s="166">
        <v>43163</v>
      </c>
      <c r="E497" s="164" t="s">
        <v>5460</v>
      </c>
      <c r="F497" s="592"/>
      <c r="G497" s="592"/>
      <c r="H497" s="591"/>
      <c r="I497" s="591"/>
      <c r="J497" s="589"/>
      <c r="K497" s="589"/>
      <c r="L497" s="590"/>
    </row>
    <row r="498" spans="1:12" ht="24" x14ac:dyDescent="0.2">
      <c r="A498" s="593">
        <v>1192</v>
      </c>
      <c r="B498" s="161" t="s">
        <v>20</v>
      </c>
      <c r="C498" s="162" t="s">
        <v>21</v>
      </c>
      <c r="D498" s="162" t="s">
        <v>1884</v>
      </c>
      <c r="E498" s="162" t="s">
        <v>1885</v>
      </c>
      <c r="F498" s="594" t="s">
        <v>14</v>
      </c>
      <c r="G498" s="594"/>
      <c r="H498" s="592"/>
      <c r="I498" s="592"/>
      <c r="J498" s="592"/>
      <c r="K498" s="592"/>
      <c r="L498" s="592"/>
    </row>
    <row r="499" spans="1:12" x14ac:dyDescent="0.2">
      <c r="A499" s="593"/>
      <c r="B499" s="589" t="s">
        <v>5456</v>
      </c>
      <c r="C499" s="595" t="s">
        <v>5461</v>
      </c>
      <c r="D499" s="596">
        <v>43171</v>
      </c>
      <c r="E499" s="589" t="s">
        <v>2673</v>
      </c>
      <c r="F499" s="589" t="s">
        <v>5462</v>
      </c>
      <c r="G499" s="589"/>
      <c r="H499" s="591" t="s">
        <v>1890</v>
      </c>
      <c r="I499" s="591"/>
      <c r="J499" s="164" t="s">
        <v>1891</v>
      </c>
      <c r="K499" s="164" t="s">
        <v>0</v>
      </c>
      <c r="L499" s="165">
        <v>248.56</v>
      </c>
    </row>
    <row r="500" spans="1:12" x14ac:dyDescent="0.2">
      <c r="A500" s="593"/>
      <c r="B500" s="589"/>
      <c r="C500" s="595"/>
      <c r="D500" s="596"/>
      <c r="E500" s="589"/>
      <c r="F500" s="589"/>
      <c r="G500" s="589"/>
      <c r="H500" s="591" t="s">
        <v>1892</v>
      </c>
      <c r="I500" s="591"/>
      <c r="J500" s="164" t="s">
        <v>1891</v>
      </c>
      <c r="K500" s="164" t="s">
        <v>0</v>
      </c>
      <c r="L500" s="165">
        <v>465.6</v>
      </c>
    </row>
    <row r="501" spans="1:12" ht="24" x14ac:dyDescent="0.2">
      <c r="A501" s="593"/>
      <c r="B501" s="161" t="s">
        <v>29</v>
      </c>
      <c r="C501" s="162" t="s">
        <v>30</v>
      </c>
      <c r="D501" s="162" t="s">
        <v>1893</v>
      </c>
      <c r="E501" s="162" t="s">
        <v>1894</v>
      </c>
      <c r="F501" s="592"/>
      <c r="G501" s="592"/>
      <c r="H501" s="591" t="s">
        <v>1895</v>
      </c>
      <c r="I501" s="591"/>
      <c r="J501" s="589" t="s">
        <v>1891</v>
      </c>
      <c r="K501" s="589" t="s">
        <v>1891</v>
      </c>
      <c r="L501" s="590">
        <v>0</v>
      </c>
    </row>
    <row r="502" spans="1:12" ht="24" x14ac:dyDescent="0.2">
      <c r="A502" s="593"/>
      <c r="B502" s="164" t="s">
        <v>5459</v>
      </c>
      <c r="C502" s="164" t="s">
        <v>5462</v>
      </c>
      <c r="D502" s="166">
        <v>43172</v>
      </c>
      <c r="E502" s="164" t="s">
        <v>3618</v>
      </c>
      <c r="F502" s="592"/>
      <c r="G502" s="592"/>
      <c r="H502" s="591"/>
      <c r="I502" s="591"/>
      <c r="J502" s="589"/>
      <c r="K502" s="589"/>
      <c r="L502" s="590"/>
    </row>
    <row r="503" spans="1:12" ht="24" x14ac:dyDescent="0.2">
      <c r="A503" s="593">
        <v>1193</v>
      </c>
      <c r="B503" s="161" t="s">
        <v>20</v>
      </c>
      <c r="C503" s="162" t="s">
        <v>21</v>
      </c>
      <c r="D503" s="162" t="s">
        <v>1884</v>
      </c>
      <c r="E503" s="162" t="s">
        <v>1885</v>
      </c>
      <c r="F503" s="594" t="s">
        <v>14</v>
      </c>
      <c r="G503" s="594"/>
      <c r="H503" s="592"/>
      <c r="I503" s="592"/>
      <c r="J503" s="592"/>
      <c r="K503" s="592"/>
      <c r="L503" s="592"/>
    </row>
    <row r="504" spans="1:12" x14ac:dyDescent="0.2">
      <c r="A504" s="593"/>
      <c r="B504" s="589" t="s">
        <v>5463</v>
      </c>
      <c r="C504" s="589" t="s">
        <v>5464</v>
      </c>
      <c r="D504" s="596">
        <v>43009</v>
      </c>
      <c r="E504" s="589" t="s">
        <v>2169</v>
      </c>
      <c r="F504" s="589" t="s">
        <v>5465</v>
      </c>
      <c r="G504" s="589"/>
      <c r="H504" s="591" t="s">
        <v>1890</v>
      </c>
      <c r="I504" s="591"/>
      <c r="J504" s="164" t="s">
        <v>1891</v>
      </c>
      <c r="K504" s="164" t="s">
        <v>0</v>
      </c>
      <c r="L504" s="165">
        <v>642.09</v>
      </c>
    </row>
    <row r="505" spans="1:12" x14ac:dyDescent="0.2">
      <c r="A505" s="593"/>
      <c r="B505" s="589"/>
      <c r="C505" s="589"/>
      <c r="D505" s="596"/>
      <c r="E505" s="589"/>
      <c r="F505" s="589"/>
      <c r="G505" s="589"/>
      <c r="H505" s="591" t="s">
        <v>1892</v>
      </c>
      <c r="I505" s="591"/>
      <c r="J505" s="164" t="s">
        <v>1891</v>
      </c>
      <c r="K505" s="164" t="s">
        <v>0</v>
      </c>
      <c r="L505" s="165">
        <v>320.94</v>
      </c>
    </row>
    <row r="506" spans="1:12" ht="24" x14ac:dyDescent="0.2">
      <c r="A506" s="593"/>
      <c r="B506" s="161" t="s">
        <v>29</v>
      </c>
      <c r="C506" s="162" t="s">
        <v>30</v>
      </c>
      <c r="D506" s="162" t="s">
        <v>1893</v>
      </c>
      <c r="E506" s="162" t="s">
        <v>1894</v>
      </c>
      <c r="F506" s="592"/>
      <c r="G506" s="592"/>
      <c r="H506" s="591" t="s">
        <v>1895</v>
      </c>
      <c r="I506" s="591"/>
      <c r="J506" s="589" t="s">
        <v>1891</v>
      </c>
      <c r="K506" s="589" t="s">
        <v>0</v>
      </c>
      <c r="L506" s="590">
        <v>94</v>
      </c>
    </row>
    <row r="507" spans="1:12" ht="36" x14ac:dyDescent="0.2">
      <c r="A507" s="593"/>
      <c r="B507" s="164" t="s">
        <v>3002</v>
      </c>
      <c r="C507" s="164" t="s">
        <v>5465</v>
      </c>
      <c r="D507" s="166">
        <v>43012</v>
      </c>
      <c r="E507" s="164" t="s">
        <v>1987</v>
      </c>
      <c r="F507" s="592"/>
      <c r="G507" s="592"/>
      <c r="H507" s="591"/>
      <c r="I507" s="591"/>
      <c r="J507" s="589"/>
      <c r="K507" s="589"/>
      <c r="L507" s="590"/>
    </row>
    <row r="508" spans="1:12" ht="24" x14ac:dyDescent="0.2">
      <c r="A508" s="593">
        <v>1194</v>
      </c>
      <c r="B508" s="161" t="s">
        <v>20</v>
      </c>
      <c r="C508" s="162" t="s">
        <v>21</v>
      </c>
      <c r="D508" s="162" t="s">
        <v>1884</v>
      </c>
      <c r="E508" s="162" t="s">
        <v>1885</v>
      </c>
      <c r="F508" s="594" t="s">
        <v>14</v>
      </c>
      <c r="G508" s="594"/>
      <c r="H508" s="592"/>
      <c r="I508" s="592"/>
      <c r="J508" s="592"/>
      <c r="K508" s="592"/>
      <c r="L508" s="592"/>
    </row>
    <row r="509" spans="1:12" x14ac:dyDescent="0.2">
      <c r="A509" s="593"/>
      <c r="B509" s="589" t="s">
        <v>5463</v>
      </c>
      <c r="C509" s="589" t="s">
        <v>5466</v>
      </c>
      <c r="D509" s="596">
        <v>43045</v>
      </c>
      <c r="E509" s="589" t="s">
        <v>2057</v>
      </c>
      <c r="F509" s="589" t="s">
        <v>2377</v>
      </c>
      <c r="G509" s="589"/>
      <c r="H509" s="591" t="s">
        <v>1890</v>
      </c>
      <c r="I509" s="591"/>
      <c r="J509" s="164" t="s">
        <v>1891</v>
      </c>
      <c r="K509" s="164" t="s">
        <v>0</v>
      </c>
      <c r="L509" s="165">
        <v>289.54000000000002</v>
      </c>
    </row>
    <row r="510" spans="1:12" x14ac:dyDescent="0.2">
      <c r="A510" s="593"/>
      <c r="B510" s="589"/>
      <c r="C510" s="589"/>
      <c r="D510" s="596"/>
      <c r="E510" s="589"/>
      <c r="F510" s="589"/>
      <c r="G510" s="589"/>
      <c r="H510" s="591" t="s">
        <v>1892</v>
      </c>
      <c r="I510" s="591"/>
      <c r="J510" s="164" t="s">
        <v>1891</v>
      </c>
      <c r="K510" s="164" t="s">
        <v>0</v>
      </c>
      <c r="L510" s="165">
        <v>146.4</v>
      </c>
    </row>
    <row r="511" spans="1:12" ht="24" x14ac:dyDescent="0.2">
      <c r="A511" s="593"/>
      <c r="B511" s="161" t="s">
        <v>29</v>
      </c>
      <c r="C511" s="162" t="s">
        <v>30</v>
      </c>
      <c r="D511" s="162" t="s">
        <v>1893</v>
      </c>
      <c r="E511" s="162" t="s">
        <v>1894</v>
      </c>
      <c r="F511" s="592"/>
      <c r="G511" s="592"/>
      <c r="H511" s="591" t="s">
        <v>1895</v>
      </c>
      <c r="I511" s="591"/>
      <c r="J511" s="589" t="s">
        <v>1891</v>
      </c>
      <c r="K511" s="589" t="s">
        <v>1891</v>
      </c>
      <c r="L511" s="590">
        <v>0</v>
      </c>
    </row>
    <row r="512" spans="1:12" ht="36" x14ac:dyDescent="0.2">
      <c r="A512" s="593"/>
      <c r="B512" s="164" t="s">
        <v>3002</v>
      </c>
      <c r="C512" s="164" t="s">
        <v>2377</v>
      </c>
      <c r="D512" s="166">
        <v>43047</v>
      </c>
      <c r="E512" s="164" t="s">
        <v>2776</v>
      </c>
      <c r="F512" s="592"/>
      <c r="G512" s="592"/>
      <c r="H512" s="591"/>
      <c r="I512" s="591"/>
      <c r="J512" s="589"/>
      <c r="K512" s="589"/>
      <c r="L512" s="590"/>
    </row>
    <row r="513" spans="1:12" ht="24" x14ac:dyDescent="0.2">
      <c r="A513" s="593">
        <v>1195</v>
      </c>
      <c r="B513" s="161" t="s">
        <v>20</v>
      </c>
      <c r="C513" s="162" t="s">
        <v>21</v>
      </c>
      <c r="D513" s="162" t="s">
        <v>1884</v>
      </c>
      <c r="E513" s="162" t="s">
        <v>1885</v>
      </c>
      <c r="F513" s="594" t="s">
        <v>14</v>
      </c>
      <c r="G513" s="594"/>
      <c r="H513" s="592"/>
      <c r="I513" s="592"/>
      <c r="J513" s="592"/>
      <c r="K513" s="592"/>
      <c r="L513" s="592"/>
    </row>
    <row r="514" spans="1:12" x14ac:dyDescent="0.2">
      <c r="A514" s="593"/>
      <c r="B514" s="589" t="s">
        <v>5467</v>
      </c>
      <c r="C514" s="595" t="s">
        <v>5468</v>
      </c>
      <c r="D514" s="596">
        <v>43012</v>
      </c>
      <c r="E514" s="589" t="s">
        <v>1899</v>
      </c>
      <c r="F514" s="589" t="s">
        <v>976</v>
      </c>
      <c r="G514" s="589"/>
      <c r="H514" s="591" t="s">
        <v>1890</v>
      </c>
      <c r="I514" s="591"/>
      <c r="J514" s="164" t="s">
        <v>1891</v>
      </c>
      <c r="K514" s="164" t="s">
        <v>0</v>
      </c>
      <c r="L514" s="165">
        <v>527.22</v>
      </c>
    </row>
    <row r="515" spans="1:12" x14ac:dyDescent="0.2">
      <c r="A515" s="593"/>
      <c r="B515" s="589"/>
      <c r="C515" s="595"/>
      <c r="D515" s="596"/>
      <c r="E515" s="589"/>
      <c r="F515" s="589"/>
      <c r="G515" s="589"/>
      <c r="H515" s="591" t="s">
        <v>1892</v>
      </c>
      <c r="I515" s="591"/>
      <c r="J515" s="164" t="s">
        <v>1891</v>
      </c>
      <c r="K515" s="164" t="s">
        <v>1891</v>
      </c>
      <c r="L515" s="165">
        <v>0</v>
      </c>
    </row>
    <row r="516" spans="1:12" ht="24" x14ac:dyDescent="0.2">
      <c r="A516" s="593"/>
      <c r="B516" s="161" t="s">
        <v>29</v>
      </c>
      <c r="C516" s="162" t="s">
        <v>30</v>
      </c>
      <c r="D516" s="162" t="s">
        <v>1893</v>
      </c>
      <c r="E516" s="162" t="s">
        <v>1894</v>
      </c>
      <c r="F516" s="592"/>
      <c r="G516" s="592"/>
      <c r="H516" s="591" t="s">
        <v>1895</v>
      </c>
      <c r="I516" s="591"/>
      <c r="J516" s="589" t="s">
        <v>1891</v>
      </c>
      <c r="K516" s="589" t="s">
        <v>0</v>
      </c>
      <c r="L516" s="590">
        <v>340</v>
      </c>
    </row>
    <row r="517" spans="1:12" ht="24" x14ac:dyDescent="0.2">
      <c r="A517" s="593"/>
      <c r="B517" s="164" t="s">
        <v>5469</v>
      </c>
      <c r="C517" s="164" t="s">
        <v>976</v>
      </c>
      <c r="D517" s="166">
        <v>43017</v>
      </c>
      <c r="E517" s="164" t="s">
        <v>2850</v>
      </c>
      <c r="F517" s="592"/>
      <c r="G517" s="592"/>
      <c r="H517" s="591"/>
      <c r="I517" s="591"/>
      <c r="J517" s="589"/>
      <c r="K517" s="589"/>
      <c r="L517" s="590"/>
    </row>
    <row r="518" spans="1:12" ht="24" x14ac:dyDescent="0.2">
      <c r="A518" s="593">
        <v>1196</v>
      </c>
      <c r="B518" s="161" t="s">
        <v>20</v>
      </c>
      <c r="C518" s="162" t="s">
        <v>21</v>
      </c>
      <c r="D518" s="162" t="s">
        <v>1884</v>
      </c>
      <c r="E518" s="162" t="s">
        <v>1885</v>
      </c>
      <c r="F518" s="594" t="s">
        <v>14</v>
      </c>
      <c r="G518" s="594"/>
      <c r="H518" s="592"/>
      <c r="I518" s="592"/>
      <c r="J518" s="592"/>
      <c r="K518" s="592"/>
      <c r="L518" s="592"/>
    </row>
    <row r="519" spans="1:12" x14ac:dyDescent="0.2">
      <c r="A519" s="593"/>
      <c r="B519" s="589" t="s">
        <v>5470</v>
      </c>
      <c r="C519" s="595" t="s">
        <v>5471</v>
      </c>
      <c r="D519" s="596">
        <v>43019</v>
      </c>
      <c r="E519" s="589" t="s">
        <v>2285</v>
      </c>
      <c r="F519" s="589" t="s">
        <v>4193</v>
      </c>
      <c r="G519" s="589"/>
      <c r="H519" s="591" t="s">
        <v>1890</v>
      </c>
      <c r="I519" s="591"/>
      <c r="J519" s="164" t="s">
        <v>1891</v>
      </c>
      <c r="K519" s="164" t="s">
        <v>0</v>
      </c>
      <c r="L519" s="165">
        <v>600</v>
      </c>
    </row>
    <row r="520" spans="1:12" x14ac:dyDescent="0.2">
      <c r="A520" s="593"/>
      <c r="B520" s="589"/>
      <c r="C520" s="595"/>
      <c r="D520" s="596"/>
      <c r="E520" s="589"/>
      <c r="F520" s="589"/>
      <c r="G520" s="589"/>
      <c r="H520" s="591" t="s">
        <v>1892</v>
      </c>
      <c r="I520" s="591"/>
      <c r="J520" s="589" t="s">
        <v>1891</v>
      </c>
      <c r="K520" s="589" t="s">
        <v>0</v>
      </c>
      <c r="L520" s="590">
        <v>1200</v>
      </c>
    </row>
    <row r="521" spans="1:12" x14ac:dyDescent="0.2">
      <c r="A521" s="593"/>
      <c r="B521" s="589"/>
      <c r="C521" s="595"/>
      <c r="D521" s="596"/>
      <c r="E521" s="589"/>
      <c r="F521" s="589"/>
      <c r="G521" s="589"/>
      <c r="H521" s="591"/>
      <c r="I521" s="591"/>
      <c r="J521" s="589"/>
      <c r="K521" s="589"/>
      <c r="L521" s="590"/>
    </row>
    <row r="522" spans="1:12" ht="24" x14ac:dyDescent="0.2">
      <c r="A522" s="593"/>
      <c r="B522" s="161" t="s">
        <v>29</v>
      </c>
      <c r="C522" s="162" t="s">
        <v>30</v>
      </c>
      <c r="D522" s="162" t="s">
        <v>1893</v>
      </c>
      <c r="E522" s="162" t="s">
        <v>1894</v>
      </c>
      <c r="F522" s="592"/>
      <c r="G522" s="592"/>
      <c r="H522" s="591" t="s">
        <v>1895</v>
      </c>
      <c r="I522" s="591"/>
      <c r="J522" s="589" t="s">
        <v>1891</v>
      </c>
      <c r="K522" s="589" t="s">
        <v>1891</v>
      </c>
      <c r="L522" s="590">
        <v>0</v>
      </c>
    </row>
    <row r="523" spans="1:12" ht="36" x14ac:dyDescent="0.2">
      <c r="A523" s="593"/>
      <c r="B523" s="164" t="s">
        <v>3022</v>
      </c>
      <c r="C523" s="164" t="s">
        <v>4193</v>
      </c>
      <c r="D523" s="166">
        <v>43023</v>
      </c>
      <c r="E523" s="164" t="s">
        <v>3390</v>
      </c>
      <c r="F523" s="592"/>
      <c r="G523" s="592"/>
      <c r="H523" s="591"/>
      <c r="I523" s="591"/>
      <c r="J523" s="589"/>
      <c r="K523" s="589"/>
      <c r="L523" s="590"/>
    </row>
    <row r="524" spans="1:12" ht="24" x14ac:dyDescent="0.2">
      <c r="A524" s="593">
        <v>1197</v>
      </c>
      <c r="B524" s="161" t="s">
        <v>20</v>
      </c>
      <c r="C524" s="162" t="s">
        <v>21</v>
      </c>
      <c r="D524" s="162" t="s">
        <v>1884</v>
      </c>
      <c r="E524" s="162" t="s">
        <v>1885</v>
      </c>
      <c r="F524" s="594" t="s">
        <v>14</v>
      </c>
      <c r="G524" s="594"/>
      <c r="H524" s="592"/>
      <c r="I524" s="592"/>
      <c r="J524" s="592"/>
      <c r="K524" s="592"/>
      <c r="L524" s="592"/>
    </row>
    <row r="525" spans="1:12" x14ac:dyDescent="0.2">
      <c r="A525" s="593"/>
      <c r="B525" s="589" t="s">
        <v>5470</v>
      </c>
      <c r="C525" s="595" t="s">
        <v>5472</v>
      </c>
      <c r="D525" s="596">
        <v>43039</v>
      </c>
      <c r="E525" s="589" t="s">
        <v>2382</v>
      </c>
      <c r="F525" s="589" t="s">
        <v>5473</v>
      </c>
      <c r="G525" s="589"/>
      <c r="H525" s="591" t="s">
        <v>1890</v>
      </c>
      <c r="I525" s="591"/>
      <c r="J525" s="164" t="s">
        <v>1891</v>
      </c>
      <c r="K525" s="164" t="s">
        <v>0</v>
      </c>
      <c r="L525" s="165">
        <v>439</v>
      </c>
    </row>
    <row r="526" spans="1:12" x14ac:dyDescent="0.2">
      <c r="A526" s="593"/>
      <c r="B526" s="589"/>
      <c r="C526" s="595"/>
      <c r="D526" s="596"/>
      <c r="E526" s="589"/>
      <c r="F526" s="589"/>
      <c r="G526" s="589"/>
      <c r="H526" s="591" t="s">
        <v>1892</v>
      </c>
      <c r="I526" s="591"/>
      <c r="J526" s="589" t="s">
        <v>1891</v>
      </c>
      <c r="K526" s="589" t="s">
        <v>0</v>
      </c>
      <c r="L526" s="590">
        <v>150</v>
      </c>
    </row>
    <row r="527" spans="1:12" x14ac:dyDescent="0.2">
      <c r="A527" s="593"/>
      <c r="B527" s="589"/>
      <c r="C527" s="595"/>
      <c r="D527" s="596"/>
      <c r="E527" s="589"/>
      <c r="F527" s="589"/>
      <c r="G527" s="589"/>
      <c r="H527" s="591"/>
      <c r="I527" s="591"/>
      <c r="J527" s="589"/>
      <c r="K527" s="589"/>
      <c r="L527" s="590"/>
    </row>
    <row r="528" spans="1:12" ht="24" x14ac:dyDescent="0.2">
      <c r="A528" s="593"/>
      <c r="B528" s="161" t="s">
        <v>29</v>
      </c>
      <c r="C528" s="162" t="s">
        <v>30</v>
      </c>
      <c r="D528" s="162" t="s">
        <v>1893</v>
      </c>
      <c r="E528" s="162" t="s">
        <v>1894</v>
      </c>
      <c r="F528" s="592"/>
      <c r="G528" s="592"/>
      <c r="H528" s="591" t="s">
        <v>1895</v>
      </c>
      <c r="I528" s="591"/>
      <c r="J528" s="589" t="s">
        <v>1891</v>
      </c>
      <c r="K528" s="589" t="s">
        <v>1891</v>
      </c>
      <c r="L528" s="590">
        <v>0</v>
      </c>
    </row>
    <row r="529" spans="1:12" ht="36" x14ac:dyDescent="0.2">
      <c r="A529" s="593"/>
      <c r="B529" s="164" t="s">
        <v>3022</v>
      </c>
      <c r="C529" s="164" t="s">
        <v>5473</v>
      </c>
      <c r="D529" s="166">
        <v>43041</v>
      </c>
      <c r="E529" s="164" t="s">
        <v>2166</v>
      </c>
      <c r="F529" s="592"/>
      <c r="G529" s="592"/>
      <c r="H529" s="591"/>
      <c r="I529" s="591"/>
      <c r="J529" s="589"/>
      <c r="K529" s="589"/>
      <c r="L529" s="590"/>
    </row>
    <row r="530" spans="1:12" ht="24" x14ac:dyDescent="0.2">
      <c r="A530" s="593">
        <v>1198</v>
      </c>
      <c r="B530" s="161" t="s">
        <v>20</v>
      </c>
      <c r="C530" s="162" t="s">
        <v>21</v>
      </c>
      <c r="D530" s="162" t="s">
        <v>1884</v>
      </c>
      <c r="E530" s="162" t="s">
        <v>1885</v>
      </c>
      <c r="F530" s="594" t="s">
        <v>14</v>
      </c>
      <c r="G530" s="594"/>
      <c r="H530" s="592"/>
      <c r="I530" s="592"/>
      <c r="J530" s="592"/>
      <c r="K530" s="592"/>
      <c r="L530" s="592"/>
    </row>
    <row r="531" spans="1:12" x14ac:dyDescent="0.2">
      <c r="A531" s="593"/>
      <c r="B531" s="589" t="s">
        <v>5470</v>
      </c>
      <c r="C531" s="595" t="s">
        <v>5474</v>
      </c>
      <c r="D531" s="596">
        <v>43054</v>
      </c>
      <c r="E531" s="589" t="s">
        <v>2028</v>
      </c>
      <c r="F531" s="589" t="s">
        <v>2364</v>
      </c>
      <c r="G531" s="589"/>
      <c r="H531" s="591" t="s">
        <v>1890</v>
      </c>
      <c r="I531" s="591"/>
      <c r="J531" s="164" t="s">
        <v>1891</v>
      </c>
      <c r="K531" s="164" t="s">
        <v>0</v>
      </c>
      <c r="L531" s="165">
        <v>437</v>
      </c>
    </row>
    <row r="532" spans="1:12" x14ac:dyDescent="0.2">
      <c r="A532" s="593"/>
      <c r="B532" s="589"/>
      <c r="C532" s="595"/>
      <c r="D532" s="596"/>
      <c r="E532" s="589"/>
      <c r="F532" s="589"/>
      <c r="G532" s="589"/>
      <c r="H532" s="591" t="s">
        <v>1892</v>
      </c>
      <c r="I532" s="591"/>
      <c r="J532" s="589" t="s">
        <v>1891</v>
      </c>
      <c r="K532" s="589" t="s">
        <v>0</v>
      </c>
      <c r="L532" s="590">
        <v>500</v>
      </c>
    </row>
    <row r="533" spans="1:12" x14ac:dyDescent="0.2">
      <c r="A533" s="593"/>
      <c r="B533" s="589"/>
      <c r="C533" s="595"/>
      <c r="D533" s="596"/>
      <c r="E533" s="589"/>
      <c r="F533" s="589"/>
      <c r="G533" s="589"/>
      <c r="H533" s="591"/>
      <c r="I533" s="591"/>
      <c r="J533" s="589"/>
      <c r="K533" s="589"/>
      <c r="L533" s="590"/>
    </row>
    <row r="534" spans="1:12" ht="24" x14ac:dyDescent="0.2">
      <c r="A534" s="593"/>
      <c r="B534" s="161" t="s">
        <v>29</v>
      </c>
      <c r="C534" s="162" t="s">
        <v>30</v>
      </c>
      <c r="D534" s="162" t="s">
        <v>1893</v>
      </c>
      <c r="E534" s="162" t="s">
        <v>1894</v>
      </c>
      <c r="F534" s="592"/>
      <c r="G534" s="592"/>
      <c r="H534" s="591" t="s">
        <v>1895</v>
      </c>
      <c r="I534" s="591"/>
      <c r="J534" s="589" t="s">
        <v>1891</v>
      </c>
      <c r="K534" s="589" t="s">
        <v>1891</v>
      </c>
      <c r="L534" s="590">
        <v>0</v>
      </c>
    </row>
    <row r="535" spans="1:12" ht="36" x14ac:dyDescent="0.2">
      <c r="A535" s="593"/>
      <c r="B535" s="164" t="s">
        <v>3022</v>
      </c>
      <c r="C535" s="164" t="s">
        <v>2364</v>
      </c>
      <c r="D535" s="166">
        <v>43056</v>
      </c>
      <c r="E535" s="164" t="s">
        <v>2680</v>
      </c>
      <c r="F535" s="592"/>
      <c r="G535" s="592"/>
      <c r="H535" s="591"/>
      <c r="I535" s="591"/>
      <c r="J535" s="589"/>
      <c r="K535" s="589"/>
      <c r="L535" s="590"/>
    </row>
    <row r="536" spans="1:12" ht="24" x14ac:dyDescent="0.2">
      <c r="A536" s="593">
        <v>1199</v>
      </c>
      <c r="B536" s="161" t="s">
        <v>20</v>
      </c>
      <c r="C536" s="162" t="s">
        <v>21</v>
      </c>
      <c r="D536" s="162" t="s">
        <v>1884</v>
      </c>
      <c r="E536" s="162" t="s">
        <v>1885</v>
      </c>
      <c r="F536" s="594" t="s">
        <v>14</v>
      </c>
      <c r="G536" s="594"/>
      <c r="H536" s="592"/>
      <c r="I536" s="592"/>
      <c r="J536" s="592"/>
      <c r="K536" s="592"/>
      <c r="L536" s="592"/>
    </row>
    <row r="537" spans="1:12" x14ac:dyDescent="0.2">
      <c r="A537" s="593"/>
      <c r="B537" s="589" t="s">
        <v>5470</v>
      </c>
      <c r="C537" s="595" t="s">
        <v>5475</v>
      </c>
      <c r="D537" s="596">
        <v>43111</v>
      </c>
      <c r="E537" s="589" t="s">
        <v>1957</v>
      </c>
      <c r="F537" s="589" t="s">
        <v>4423</v>
      </c>
      <c r="G537" s="589"/>
      <c r="H537" s="591" t="s">
        <v>1890</v>
      </c>
      <c r="I537" s="591"/>
      <c r="J537" s="164" t="s">
        <v>1891</v>
      </c>
      <c r="K537" s="164" t="s">
        <v>0</v>
      </c>
      <c r="L537" s="165">
        <v>304.54000000000002</v>
      </c>
    </row>
    <row r="538" spans="1:12" x14ac:dyDescent="0.2">
      <c r="A538" s="593"/>
      <c r="B538" s="589"/>
      <c r="C538" s="595"/>
      <c r="D538" s="596"/>
      <c r="E538" s="589"/>
      <c r="F538" s="589"/>
      <c r="G538" s="589"/>
      <c r="H538" s="591" t="s">
        <v>1892</v>
      </c>
      <c r="I538" s="591"/>
      <c r="J538" s="589" t="s">
        <v>1891</v>
      </c>
      <c r="K538" s="589" t="s">
        <v>0</v>
      </c>
      <c r="L538" s="590">
        <v>279.95</v>
      </c>
    </row>
    <row r="539" spans="1:12" x14ac:dyDescent="0.2">
      <c r="A539" s="593"/>
      <c r="B539" s="589"/>
      <c r="C539" s="595"/>
      <c r="D539" s="596"/>
      <c r="E539" s="589"/>
      <c r="F539" s="589"/>
      <c r="G539" s="589"/>
      <c r="H539" s="591"/>
      <c r="I539" s="591"/>
      <c r="J539" s="589"/>
      <c r="K539" s="589"/>
      <c r="L539" s="590"/>
    </row>
    <row r="540" spans="1:12" ht="24" x14ac:dyDescent="0.2">
      <c r="A540" s="593"/>
      <c r="B540" s="161" t="s">
        <v>29</v>
      </c>
      <c r="C540" s="162" t="s">
        <v>30</v>
      </c>
      <c r="D540" s="162" t="s">
        <v>1893</v>
      </c>
      <c r="E540" s="162" t="s">
        <v>1894</v>
      </c>
      <c r="F540" s="592"/>
      <c r="G540" s="592"/>
      <c r="H540" s="591" t="s">
        <v>1895</v>
      </c>
      <c r="I540" s="591"/>
      <c r="J540" s="589" t="s">
        <v>1891</v>
      </c>
      <c r="K540" s="589" t="s">
        <v>1891</v>
      </c>
      <c r="L540" s="590">
        <v>0</v>
      </c>
    </row>
    <row r="541" spans="1:12" ht="36" x14ac:dyDescent="0.2">
      <c r="A541" s="593"/>
      <c r="B541" s="164" t="s">
        <v>3022</v>
      </c>
      <c r="C541" s="164" t="s">
        <v>4423</v>
      </c>
      <c r="D541" s="166">
        <v>43113</v>
      </c>
      <c r="E541" s="164" t="s">
        <v>2854</v>
      </c>
      <c r="F541" s="592"/>
      <c r="G541" s="592"/>
      <c r="H541" s="591"/>
      <c r="I541" s="591"/>
      <c r="J541" s="589"/>
      <c r="K541" s="589"/>
      <c r="L541" s="590"/>
    </row>
    <row r="542" spans="1:12" ht="24" x14ac:dyDescent="0.2">
      <c r="A542" s="593">
        <v>1200</v>
      </c>
      <c r="B542" s="161" t="s">
        <v>20</v>
      </c>
      <c r="C542" s="162" t="s">
        <v>21</v>
      </c>
      <c r="D542" s="162" t="s">
        <v>1884</v>
      </c>
      <c r="E542" s="162" t="s">
        <v>1885</v>
      </c>
      <c r="F542" s="594" t="s">
        <v>14</v>
      </c>
      <c r="G542" s="594"/>
      <c r="H542" s="592"/>
      <c r="I542" s="592"/>
      <c r="J542" s="592"/>
      <c r="K542" s="592"/>
      <c r="L542" s="592"/>
    </row>
    <row r="543" spans="1:12" x14ac:dyDescent="0.2">
      <c r="A543" s="593"/>
      <c r="B543" s="589" t="s">
        <v>5476</v>
      </c>
      <c r="C543" s="595" t="s">
        <v>5477</v>
      </c>
      <c r="D543" s="596">
        <v>43034</v>
      </c>
      <c r="E543" s="589" t="s">
        <v>4185</v>
      </c>
      <c r="F543" s="589" t="s">
        <v>2159</v>
      </c>
      <c r="G543" s="589"/>
      <c r="H543" s="591" t="s">
        <v>1890</v>
      </c>
      <c r="I543" s="591"/>
      <c r="J543" s="164" t="s">
        <v>1891</v>
      </c>
      <c r="K543" s="164" t="s">
        <v>0</v>
      </c>
      <c r="L543" s="165">
        <v>261.5</v>
      </c>
    </row>
    <row r="544" spans="1:12" x14ac:dyDescent="0.2">
      <c r="A544" s="593"/>
      <c r="B544" s="589"/>
      <c r="C544" s="595"/>
      <c r="D544" s="596"/>
      <c r="E544" s="589"/>
      <c r="F544" s="589"/>
      <c r="G544" s="589"/>
      <c r="H544" s="591" t="s">
        <v>1892</v>
      </c>
      <c r="I544" s="591"/>
      <c r="J544" s="164" t="s">
        <v>1891</v>
      </c>
      <c r="K544" s="164" t="s">
        <v>1891</v>
      </c>
      <c r="L544" s="165">
        <v>0</v>
      </c>
    </row>
    <row r="545" spans="1:12" ht="24" x14ac:dyDescent="0.2">
      <c r="A545" s="593"/>
      <c r="B545" s="161" t="s">
        <v>29</v>
      </c>
      <c r="C545" s="162" t="s">
        <v>30</v>
      </c>
      <c r="D545" s="162" t="s">
        <v>1893</v>
      </c>
      <c r="E545" s="162" t="s">
        <v>1894</v>
      </c>
      <c r="F545" s="592"/>
      <c r="G545" s="592"/>
      <c r="H545" s="591" t="s">
        <v>1895</v>
      </c>
      <c r="I545" s="591"/>
      <c r="J545" s="589" t="s">
        <v>1891</v>
      </c>
      <c r="K545" s="589" t="s">
        <v>1891</v>
      </c>
      <c r="L545" s="590">
        <v>0</v>
      </c>
    </row>
    <row r="546" spans="1:12" ht="24" x14ac:dyDescent="0.2">
      <c r="A546" s="593"/>
      <c r="B546" s="164" t="s">
        <v>1923</v>
      </c>
      <c r="C546" s="164" t="s">
        <v>2159</v>
      </c>
      <c r="D546" s="166">
        <v>43036</v>
      </c>
      <c r="E546" s="164" t="s">
        <v>4906</v>
      </c>
      <c r="F546" s="592"/>
      <c r="G546" s="592"/>
      <c r="H546" s="591"/>
      <c r="I546" s="591"/>
      <c r="J546" s="589"/>
      <c r="K546" s="589"/>
      <c r="L546" s="590"/>
    </row>
  </sheetData>
  <mergeCells count="1610">
    <mergeCell ref="B1:L1"/>
    <mergeCell ref="A2:A4"/>
    <mergeCell ref="B2:I3"/>
    <mergeCell ref="B4:L4"/>
    <mergeCell ref="D5:F5"/>
    <mergeCell ref="K5:L5"/>
    <mergeCell ref="H8:I8"/>
    <mergeCell ref="H9:I10"/>
    <mergeCell ref="J9:J10"/>
    <mergeCell ref="K9:K10"/>
    <mergeCell ref="L9:L10"/>
    <mergeCell ref="F11:G12"/>
    <mergeCell ref="H11:I12"/>
    <mergeCell ref="J11:J12"/>
    <mergeCell ref="K11:K12"/>
    <mergeCell ref="L11:L12"/>
    <mergeCell ref="F6:G6"/>
    <mergeCell ref="H6:I6"/>
    <mergeCell ref="A7:A12"/>
    <mergeCell ref="F7:G7"/>
    <mergeCell ref="H7:L7"/>
    <mergeCell ref="B8:B10"/>
    <mergeCell ref="C8:C10"/>
    <mergeCell ref="D8:D10"/>
    <mergeCell ref="E8:E10"/>
    <mergeCell ref="F8:G10"/>
    <mergeCell ref="F16:G17"/>
    <mergeCell ref="H16:I17"/>
    <mergeCell ref="J16:J17"/>
    <mergeCell ref="K16:K17"/>
    <mergeCell ref="L16:L17"/>
    <mergeCell ref="A18:A22"/>
    <mergeCell ref="F18:G18"/>
    <mergeCell ref="H18:L18"/>
    <mergeCell ref="B19:B20"/>
    <mergeCell ref="C19:C20"/>
    <mergeCell ref="A13:A17"/>
    <mergeCell ref="F13:G13"/>
    <mergeCell ref="H13:L13"/>
    <mergeCell ref="B14:B15"/>
    <mergeCell ref="C14:C15"/>
    <mergeCell ref="D14:D15"/>
    <mergeCell ref="E14:E15"/>
    <mergeCell ref="F14:G15"/>
    <mergeCell ref="H14:I14"/>
    <mergeCell ref="H15:I15"/>
    <mergeCell ref="J21:J22"/>
    <mergeCell ref="K21:K22"/>
    <mergeCell ref="L21:L22"/>
    <mergeCell ref="J33:J34"/>
    <mergeCell ref="K33:K34"/>
    <mergeCell ref="L33:L34"/>
    <mergeCell ref="D30:D32"/>
    <mergeCell ref="E30:E32"/>
    <mergeCell ref="F30:G32"/>
    <mergeCell ref="H30:I30"/>
    <mergeCell ref="H31:I32"/>
    <mergeCell ref="J31:J32"/>
    <mergeCell ref="F27:G28"/>
    <mergeCell ref="H27:I28"/>
    <mergeCell ref="J27:J28"/>
    <mergeCell ref="K27:K28"/>
    <mergeCell ref="L27:L28"/>
    <mergeCell ref="A29:A34"/>
    <mergeCell ref="D19:D20"/>
    <mergeCell ref="E19:E20"/>
    <mergeCell ref="F19:G20"/>
    <mergeCell ref="H19:I19"/>
    <mergeCell ref="H20:I20"/>
    <mergeCell ref="F21:G22"/>
    <mergeCell ref="H21:I22"/>
    <mergeCell ref="J38:J39"/>
    <mergeCell ref="K38:K39"/>
    <mergeCell ref="L38:L39"/>
    <mergeCell ref="F40:G40"/>
    <mergeCell ref="H40:L40"/>
    <mergeCell ref="A35:A39"/>
    <mergeCell ref="F35:G35"/>
    <mergeCell ref="H35:L35"/>
    <mergeCell ref="B36:B37"/>
    <mergeCell ref="C36:C37"/>
    <mergeCell ref="D36:D37"/>
    <mergeCell ref="E36:E37"/>
    <mergeCell ref="F36:G37"/>
    <mergeCell ref="H36:I36"/>
    <mergeCell ref="H37:I37"/>
    <mergeCell ref="F24:G26"/>
    <mergeCell ref="H24:I24"/>
    <mergeCell ref="H25:I26"/>
    <mergeCell ref="J25:J26"/>
    <mergeCell ref="K25:K26"/>
    <mergeCell ref="L25:L26"/>
    <mergeCell ref="A23:A28"/>
    <mergeCell ref="F23:G23"/>
    <mergeCell ref="H23:L23"/>
    <mergeCell ref="B24:B26"/>
    <mergeCell ref="C24:C26"/>
    <mergeCell ref="D24:D26"/>
    <mergeCell ref="E24:E26"/>
    <mergeCell ref="K31:K32"/>
    <mergeCell ref="L31:L32"/>
    <mergeCell ref="F33:G34"/>
    <mergeCell ref="H33:I34"/>
    <mergeCell ref="F29:G29"/>
    <mergeCell ref="H29:L29"/>
    <mergeCell ref="B30:B32"/>
    <mergeCell ref="C30:C32"/>
    <mergeCell ref="F46:G47"/>
    <mergeCell ref="H46:I46"/>
    <mergeCell ref="H47:I47"/>
    <mergeCell ref="F48:G49"/>
    <mergeCell ref="H48:I49"/>
    <mergeCell ref="J48:J49"/>
    <mergeCell ref="J43:J44"/>
    <mergeCell ref="K43:K44"/>
    <mergeCell ref="L43:L44"/>
    <mergeCell ref="A45:A49"/>
    <mergeCell ref="F45:G45"/>
    <mergeCell ref="H45:L45"/>
    <mergeCell ref="B46:B47"/>
    <mergeCell ref="C46:C47"/>
    <mergeCell ref="D46:D47"/>
    <mergeCell ref="E46:E47"/>
    <mergeCell ref="A40:A44"/>
    <mergeCell ref="B41:B42"/>
    <mergeCell ref="C41:C42"/>
    <mergeCell ref="D41:D42"/>
    <mergeCell ref="E41:E42"/>
    <mergeCell ref="F41:G42"/>
    <mergeCell ref="H41:I41"/>
    <mergeCell ref="H42:I42"/>
    <mergeCell ref="F43:G44"/>
    <mergeCell ref="H43:I44"/>
    <mergeCell ref="F38:G39"/>
    <mergeCell ref="H38:I39"/>
    <mergeCell ref="H51:I51"/>
    <mergeCell ref="H52:I52"/>
    <mergeCell ref="F53:G54"/>
    <mergeCell ref="H53:I54"/>
    <mergeCell ref="J53:J54"/>
    <mergeCell ref="K53:K54"/>
    <mergeCell ref="H66:L66"/>
    <mergeCell ref="B67:B69"/>
    <mergeCell ref="C67:C69"/>
    <mergeCell ref="A61:A65"/>
    <mergeCell ref="F61:G61"/>
    <mergeCell ref="H61:L61"/>
    <mergeCell ref="B62:B63"/>
    <mergeCell ref="C62:C63"/>
    <mergeCell ref="D62:D63"/>
    <mergeCell ref="E62:E63"/>
    <mergeCell ref="K48:K49"/>
    <mergeCell ref="L48:L49"/>
    <mergeCell ref="A50:A54"/>
    <mergeCell ref="F50:G50"/>
    <mergeCell ref="H50:L50"/>
    <mergeCell ref="B51:B52"/>
    <mergeCell ref="C51:C52"/>
    <mergeCell ref="D51:D52"/>
    <mergeCell ref="E51:E52"/>
    <mergeCell ref="F51:G52"/>
    <mergeCell ref="F64:G65"/>
    <mergeCell ref="H64:I65"/>
    <mergeCell ref="J64:J65"/>
    <mergeCell ref="K64:K65"/>
    <mergeCell ref="L64:L65"/>
    <mergeCell ref="J70:J71"/>
    <mergeCell ref="K70:K71"/>
    <mergeCell ref="L70:L71"/>
    <mergeCell ref="D67:D69"/>
    <mergeCell ref="L53:L54"/>
    <mergeCell ref="A55:A60"/>
    <mergeCell ref="F55:G55"/>
    <mergeCell ref="H55:L55"/>
    <mergeCell ref="B56:B58"/>
    <mergeCell ref="C56:C58"/>
    <mergeCell ref="D56:D58"/>
    <mergeCell ref="E56:E58"/>
    <mergeCell ref="F56:G58"/>
    <mergeCell ref="H56:I56"/>
    <mergeCell ref="H77:L77"/>
    <mergeCell ref="F66:G66"/>
    <mergeCell ref="F75:G76"/>
    <mergeCell ref="H75:I76"/>
    <mergeCell ref="J75:J76"/>
    <mergeCell ref="K75:K76"/>
    <mergeCell ref="L75:L76"/>
    <mergeCell ref="A72:A76"/>
    <mergeCell ref="F72:G72"/>
    <mergeCell ref="H72:L72"/>
    <mergeCell ref="B73:B74"/>
    <mergeCell ref="C73:C74"/>
    <mergeCell ref="D73:D74"/>
    <mergeCell ref="E73:E74"/>
    <mergeCell ref="F73:G74"/>
    <mergeCell ref="H73:I73"/>
    <mergeCell ref="H74:I74"/>
    <mergeCell ref="F62:G63"/>
    <mergeCell ref="H62:I62"/>
    <mergeCell ref="H63:I63"/>
    <mergeCell ref="H57:I58"/>
    <mergeCell ref="J57:J58"/>
    <mergeCell ref="K57:K58"/>
    <mergeCell ref="L57:L58"/>
    <mergeCell ref="F59:G60"/>
    <mergeCell ref="H59:I60"/>
    <mergeCell ref="J59:J60"/>
    <mergeCell ref="K59:K60"/>
    <mergeCell ref="L59:L60"/>
    <mergeCell ref="K68:K69"/>
    <mergeCell ref="L68:L69"/>
    <mergeCell ref="E67:E69"/>
    <mergeCell ref="F67:G69"/>
    <mergeCell ref="H67:I67"/>
    <mergeCell ref="H68:I69"/>
    <mergeCell ref="J68:J69"/>
    <mergeCell ref="A66:A71"/>
    <mergeCell ref="F70:G71"/>
    <mergeCell ref="H70:I71"/>
    <mergeCell ref="F83:G84"/>
    <mergeCell ref="H83:I83"/>
    <mergeCell ref="H84:I84"/>
    <mergeCell ref="F85:G86"/>
    <mergeCell ref="H85:I86"/>
    <mergeCell ref="J85:J86"/>
    <mergeCell ref="J80:J81"/>
    <mergeCell ref="K80:K81"/>
    <mergeCell ref="L80:L81"/>
    <mergeCell ref="A82:A86"/>
    <mergeCell ref="F82:G82"/>
    <mergeCell ref="H82:L82"/>
    <mergeCell ref="B83:B84"/>
    <mergeCell ref="C83:C84"/>
    <mergeCell ref="D83:D84"/>
    <mergeCell ref="E83:E84"/>
    <mergeCell ref="D78:D79"/>
    <mergeCell ref="E78:E79"/>
    <mergeCell ref="F78:G79"/>
    <mergeCell ref="H78:I78"/>
    <mergeCell ref="H79:I79"/>
    <mergeCell ref="F80:G81"/>
    <mergeCell ref="H80:I81"/>
    <mergeCell ref="A77:A81"/>
    <mergeCell ref="F77:G77"/>
    <mergeCell ref="B78:B79"/>
    <mergeCell ref="C78:C79"/>
    <mergeCell ref="H88:I88"/>
    <mergeCell ref="H89:I91"/>
    <mergeCell ref="J89:J91"/>
    <mergeCell ref="K89:K91"/>
    <mergeCell ref="L89:L91"/>
    <mergeCell ref="F92:G93"/>
    <mergeCell ref="H92:I93"/>
    <mergeCell ref="J92:J93"/>
    <mergeCell ref="K92:K93"/>
    <mergeCell ref="L92:L93"/>
    <mergeCell ref="K85:K86"/>
    <mergeCell ref="L85:L86"/>
    <mergeCell ref="A87:A93"/>
    <mergeCell ref="F87:G87"/>
    <mergeCell ref="H87:L87"/>
    <mergeCell ref="B88:B91"/>
    <mergeCell ref="C88:C91"/>
    <mergeCell ref="D88:D91"/>
    <mergeCell ref="E88:E91"/>
    <mergeCell ref="F88:G91"/>
    <mergeCell ref="J96:J97"/>
    <mergeCell ref="K96:K97"/>
    <mergeCell ref="L96:L97"/>
    <mergeCell ref="F98:G99"/>
    <mergeCell ref="H98:I99"/>
    <mergeCell ref="J98:J99"/>
    <mergeCell ref="K98:K99"/>
    <mergeCell ref="L98:L99"/>
    <mergeCell ref="A94:A99"/>
    <mergeCell ref="F94:G94"/>
    <mergeCell ref="H94:L94"/>
    <mergeCell ref="B95:B97"/>
    <mergeCell ref="C95:C97"/>
    <mergeCell ref="D95:D97"/>
    <mergeCell ref="E95:E97"/>
    <mergeCell ref="F95:G97"/>
    <mergeCell ref="H95:I95"/>
    <mergeCell ref="H96:I97"/>
    <mergeCell ref="J102:J103"/>
    <mergeCell ref="K102:K103"/>
    <mergeCell ref="L102:L103"/>
    <mergeCell ref="F104:G105"/>
    <mergeCell ref="H104:I105"/>
    <mergeCell ref="J104:J105"/>
    <mergeCell ref="K104:K105"/>
    <mergeCell ref="L104:L105"/>
    <mergeCell ref="A100:A105"/>
    <mergeCell ref="F100:G100"/>
    <mergeCell ref="H100:L100"/>
    <mergeCell ref="B101:B103"/>
    <mergeCell ref="C101:C103"/>
    <mergeCell ref="D101:D103"/>
    <mergeCell ref="E101:E103"/>
    <mergeCell ref="F101:G103"/>
    <mergeCell ref="H101:I101"/>
    <mergeCell ref="H102:I103"/>
    <mergeCell ref="J108:J109"/>
    <mergeCell ref="K108:K109"/>
    <mergeCell ref="L108:L109"/>
    <mergeCell ref="F110:G111"/>
    <mergeCell ref="H110:I111"/>
    <mergeCell ref="J110:J111"/>
    <mergeCell ref="K110:K111"/>
    <mergeCell ref="L110:L111"/>
    <mergeCell ref="A106:A111"/>
    <mergeCell ref="F106:G106"/>
    <mergeCell ref="H106:L106"/>
    <mergeCell ref="B107:B109"/>
    <mergeCell ref="C107:C109"/>
    <mergeCell ref="D107:D109"/>
    <mergeCell ref="E107:E109"/>
    <mergeCell ref="F107:G109"/>
    <mergeCell ref="H107:I107"/>
    <mergeCell ref="H108:I109"/>
    <mergeCell ref="D118:D119"/>
    <mergeCell ref="E118:E119"/>
    <mergeCell ref="F118:G119"/>
    <mergeCell ref="H118:I118"/>
    <mergeCell ref="H119:I119"/>
    <mergeCell ref="F120:G121"/>
    <mergeCell ref="H120:I121"/>
    <mergeCell ref="F115:G116"/>
    <mergeCell ref="H115:I116"/>
    <mergeCell ref="J115:J116"/>
    <mergeCell ref="K115:K116"/>
    <mergeCell ref="L115:L116"/>
    <mergeCell ref="A117:A121"/>
    <mergeCell ref="F117:G117"/>
    <mergeCell ref="H117:L117"/>
    <mergeCell ref="B118:B119"/>
    <mergeCell ref="C118:C119"/>
    <mergeCell ref="A112:A116"/>
    <mergeCell ref="F112:G112"/>
    <mergeCell ref="H112:L112"/>
    <mergeCell ref="B113:B114"/>
    <mergeCell ref="C113:C114"/>
    <mergeCell ref="D113:D114"/>
    <mergeCell ref="E113:E114"/>
    <mergeCell ref="F113:G114"/>
    <mergeCell ref="H113:I113"/>
    <mergeCell ref="H114:I114"/>
    <mergeCell ref="K125:K126"/>
    <mergeCell ref="L125:L126"/>
    <mergeCell ref="A127:A131"/>
    <mergeCell ref="F127:G127"/>
    <mergeCell ref="H127:L127"/>
    <mergeCell ref="B128:B129"/>
    <mergeCell ref="C128:C129"/>
    <mergeCell ref="D128:D129"/>
    <mergeCell ref="E128:E129"/>
    <mergeCell ref="F128:G129"/>
    <mergeCell ref="F123:G124"/>
    <mergeCell ref="H123:I123"/>
    <mergeCell ref="H124:I124"/>
    <mergeCell ref="F125:G126"/>
    <mergeCell ref="H125:I126"/>
    <mergeCell ref="J125:J126"/>
    <mergeCell ref="J120:J121"/>
    <mergeCell ref="K120:K121"/>
    <mergeCell ref="L120:L121"/>
    <mergeCell ref="A122:A126"/>
    <mergeCell ref="F122:G122"/>
    <mergeCell ref="H122:L122"/>
    <mergeCell ref="B123:B124"/>
    <mergeCell ref="C123:C124"/>
    <mergeCell ref="D123:D124"/>
    <mergeCell ref="E123:E124"/>
    <mergeCell ref="H134:I134"/>
    <mergeCell ref="F135:G136"/>
    <mergeCell ref="H135:I136"/>
    <mergeCell ref="J135:J136"/>
    <mergeCell ref="K135:K136"/>
    <mergeCell ref="L135:L136"/>
    <mergeCell ref="L130:L131"/>
    <mergeCell ref="A132:A136"/>
    <mergeCell ref="F132:G132"/>
    <mergeCell ref="H132:L132"/>
    <mergeCell ref="B133:B134"/>
    <mergeCell ref="C133:C134"/>
    <mergeCell ref="D133:D134"/>
    <mergeCell ref="E133:E134"/>
    <mergeCell ref="F133:G134"/>
    <mergeCell ref="H133:I133"/>
    <mergeCell ref="H128:I128"/>
    <mergeCell ref="H129:I129"/>
    <mergeCell ref="F130:G131"/>
    <mergeCell ref="H130:I131"/>
    <mergeCell ref="J130:J131"/>
    <mergeCell ref="K130:K131"/>
    <mergeCell ref="D143:D144"/>
    <mergeCell ref="E143:E144"/>
    <mergeCell ref="F143:G144"/>
    <mergeCell ref="H143:I143"/>
    <mergeCell ref="H144:I144"/>
    <mergeCell ref="F145:G146"/>
    <mergeCell ref="H145:I146"/>
    <mergeCell ref="F140:G141"/>
    <mergeCell ref="H140:I141"/>
    <mergeCell ref="J140:J141"/>
    <mergeCell ref="K140:K141"/>
    <mergeCell ref="L140:L141"/>
    <mergeCell ref="A142:A146"/>
    <mergeCell ref="F142:G142"/>
    <mergeCell ref="H142:L142"/>
    <mergeCell ref="B143:B144"/>
    <mergeCell ref="C143:C144"/>
    <mergeCell ref="A137:A141"/>
    <mergeCell ref="F137:G137"/>
    <mergeCell ref="H137:L137"/>
    <mergeCell ref="B138:B139"/>
    <mergeCell ref="C138:C139"/>
    <mergeCell ref="D138:D139"/>
    <mergeCell ref="E138:E139"/>
    <mergeCell ref="F138:G139"/>
    <mergeCell ref="H138:I138"/>
    <mergeCell ref="H139:I139"/>
    <mergeCell ref="K150:K151"/>
    <mergeCell ref="L150:L151"/>
    <mergeCell ref="A152:A156"/>
    <mergeCell ref="F152:G152"/>
    <mergeCell ref="H152:L152"/>
    <mergeCell ref="B153:B154"/>
    <mergeCell ref="C153:C154"/>
    <mergeCell ref="D153:D154"/>
    <mergeCell ref="E153:E154"/>
    <mergeCell ref="F153:G154"/>
    <mergeCell ref="F148:G149"/>
    <mergeCell ref="H148:I148"/>
    <mergeCell ref="H149:I149"/>
    <mergeCell ref="F150:G151"/>
    <mergeCell ref="H150:I151"/>
    <mergeCell ref="J150:J151"/>
    <mergeCell ref="J145:J146"/>
    <mergeCell ref="K145:K146"/>
    <mergeCell ref="L145:L146"/>
    <mergeCell ref="A147:A151"/>
    <mergeCell ref="F147:G147"/>
    <mergeCell ref="H147:L147"/>
    <mergeCell ref="B148:B149"/>
    <mergeCell ref="C148:C149"/>
    <mergeCell ref="D148:D149"/>
    <mergeCell ref="E148:E149"/>
    <mergeCell ref="H159:I159"/>
    <mergeCell ref="F160:G161"/>
    <mergeCell ref="H160:I161"/>
    <mergeCell ref="J160:J161"/>
    <mergeCell ref="K160:K161"/>
    <mergeCell ref="L160:L161"/>
    <mergeCell ref="L155:L156"/>
    <mergeCell ref="A157:A161"/>
    <mergeCell ref="F157:G157"/>
    <mergeCell ref="H157:L157"/>
    <mergeCell ref="B158:B159"/>
    <mergeCell ref="C158:C159"/>
    <mergeCell ref="D158:D159"/>
    <mergeCell ref="E158:E159"/>
    <mergeCell ref="F158:G159"/>
    <mergeCell ref="H158:I158"/>
    <mergeCell ref="H153:I153"/>
    <mergeCell ref="H154:I154"/>
    <mergeCell ref="F155:G156"/>
    <mergeCell ref="H155:I156"/>
    <mergeCell ref="J155:J156"/>
    <mergeCell ref="K155:K156"/>
    <mergeCell ref="F165:G166"/>
    <mergeCell ref="H165:I166"/>
    <mergeCell ref="J165:J166"/>
    <mergeCell ref="K165:K166"/>
    <mergeCell ref="L165:L166"/>
    <mergeCell ref="A167:A171"/>
    <mergeCell ref="F167:G167"/>
    <mergeCell ref="H167:L167"/>
    <mergeCell ref="B168:B169"/>
    <mergeCell ref="C168:C169"/>
    <mergeCell ref="A162:A166"/>
    <mergeCell ref="F162:G162"/>
    <mergeCell ref="H162:L162"/>
    <mergeCell ref="B163:B164"/>
    <mergeCell ref="C163:C164"/>
    <mergeCell ref="D163:D164"/>
    <mergeCell ref="E163:E164"/>
    <mergeCell ref="F163:G164"/>
    <mergeCell ref="H163:I163"/>
    <mergeCell ref="H164:I164"/>
    <mergeCell ref="J170:J171"/>
    <mergeCell ref="K170:K171"/>
    <mergeCell ref="L170:L171"/>
    <mergeCell ref="D168:D169"/>
    <mergeCell ref="E168:E169"/>
    <mergeCell ref="F168:G169"/>
    <mergeCell ref="H168:I168"/>
    <mergeCell ref="H169:I169"/>
    <mergeCell ref="F170:G171"/>
    <mergeCell ref="H170:I171"/>
    <mergeCell ref="H178:I178"/>
    <mergeCell ref="H179:I179"/>
    <mergeCell ref="F180:G181"/>
    <mergeCell ref="H180:I181"/>
    <mergeCell ref="J180:J181"/>
    <mergeCell ref="K180:K181"/>
    <mergeCell ref="K175:K176"/>
    <mergeCell ref="L175:L176"/>
    <mergeCell ref="A177:A181"/>
    <mergeCell ref="F177:G177"/>
    <mergeCell ref="H177:L177"/>
    <mergeCell ref="B178:B179"/>
    <mergeCell ref="C178:C179"/>
    <mergeCell ref="D178:D179"/>
    <mergeCell ref="E178:E179"/>
    <mergeCell ref="F178:G179"/>
    <mergeCell ref="F173:G174"/>
    <mergeCell ref="H173:I173"/>
    <mergeCell ref="H174:I174"/>
    <mergeCell ref="F175:G176"/>
    <mergeCell ref="H175:I176"/>
    <mergeCell ref="J175:J176"/>
    <mergeCell ref="A172:A176"/>
    <mergeCell ref="F172:G172"/>
    <mergeCell ref="H172:L172"/>
    <mergeCell ref="B173:B174"/>
    <mergeCell ref="C173:C174"/>
    <mergeCell ref="D173:D174"/>
    <mergeCell ref="E173:E174"/>
    <mergeCell ref="H189:I190"/>
    <mergeCell ref="H184:I184"/>
    <mergeCell ref="F185:G186"/>
    <mergeCell ref="H185:I186"/>
    <mergeCell ref="J185:J186"/>
    <mergeCell ref="K185:K186"/>
    <mergeCell ref="L185:L186"/>
    <mergeCell ref="L180:L181"/>
    <mergeCell ref="A182:A186"/>
    <mergeCell ref="F182:G182"/>
    <mergeCell ref="H182:L182"/>
    <mergeCell ref="B183:B184"/>
    <mergeCell ref="C183:C184"/>
    <mergeCell ref="D183:D184"/>
    <mergeCell ref="E183:E184"/>
    <mergeCell ref="F183:G184"/>
    <mergeCell ref="H183:I183"/>
    <mergeCell ref="A198:A203"/>
    <mergeCell ref="F198:G198"/>
    <mergeCell ref="H198:L198"/>
    <mergeCell ref="B199:B201"/>
    <mergeCell ref="C199:C201"/>
    <mergeCell ref="A193:A197"/>
    <mergeCell ref="F193:G193"/>
    <mergeCell ref="H193:L193"/>
    <mergeCell ref="B194:B195"/>
    <mergeCell ref="C194:C195"/>
    <mergeCell ref="D194:D195"/>
    <mergeCell ref="E194:E195"/>
    <mergeCell ref="F194:G195"/>
    <mergeCell ref="H194:I194"/>
    <mergeCell ref="H195:I195"/>
    <mergeCell ref="J189:J190"/>
    <mergeCell ref="K189:K190"/>
    <mergeCell ref="L189:L190"/>
    <mergeCell ref="F191:G192"/>
    <mergeCell ref="H191:I192"/>
    <mergeCell ref="J191:J192"/>
    <mergeCell ref="K191:K192"/>
    <mergeCell ref="L191:L192"/>
    <mergeCell ref="A187:A192"/>
    <mergeCell ref="F187:G187"/>
    <mergeCell ref="H187:L187"/>
    <mergeCell ref="B188:B190"/>
    <mergeCell ref="C188:C190"/>
    <mergeCell ref="D188:D190"/>
    <mergeCell ref="E188:E190"/>
    <mergeCell ref="F188:G190"/>
    <mergeCell ref="H188:I188"/>
    <mergeCell ref="K200:K201"/>
    <mergeCell ref="L200:L201"/>
    <mergeCell ref="F202:G203"/>
    <mergeCell ref="H202:I203"/>
    <mergeCell ref="J202:J203"/>
    <mergeCell ref="K202:K203"/>
    <mergeCell ref="L202:L203"/>
    <mergeCell ref="D199:D201"/>
    <mergeCell ref="E199:E201"/>
    <mergeCell ref="F199:G201"/>
    <mergeCell ref="H199:I199"/>
    <mergeCell ref="H200:I201"/>
    <mergeCell ref="J200:J201"/>
    <mergeCell ref="F196:G197"/>
    <mergeCell ref="H196:I197"/>
    <mergeCell ref="J196:J197"/>
    <mergeCell ref="K196:K197"/>
    <mergeCell ref="L196:L197"/>
    <mergeCell ref="F207:G208"/>
    <mergeCell ref="H207:I208"/>
    <mergeCell ref="J207:J208"/>
    <mergeCell ref="K207:K208"/>
    <mergeCell ref="L207:L208"/>
    <mergeCell ref="A209:A213"/>
    <mergeCell ref="F209:G209"/>
    <mergeCell ref="H209:L209"/>
    <mergeCell ref="B210:B211"/>
    <mergeCell ref="C210:C211"/>
    <mergeCell ref="A204:A208"/>
    <mergeCell ref="F204:G204"/>
    <mergeCell ref="H204:L204"/>
    <mergeCell ref="B205:B206"/>
    <mergeCell ref="C205:C206"/>
    <mergeCell ref="D205:D206"/>
    <mergeCell ref="E205:E206"/>
    <mergeCell ref="F205:G206"/>
    <mergeCell ref="H205:I205"/>
    <mergeCell ref="H206:I206"/>
    <mergeCell ref="F215:G216"/>
    <mergeCell ref="H215:I215"/>
    <mergeCell ref="H216:I216"/>
    <mergeCell ref="F217:G218"/>
    <mergeCell ref="H217:I218"/>
    <mergeCell ref="J217:J218"/>
    <mergeCell ref="J212:J213"/>
    <mergeCell ref="K212:K213"/>
    <mergeCell ref="L212:L213"/>
    <mergeCell ref="A214:A218"/>
    <mergeCell ref="F214:G214"/>
    <mergeCell ref="H214:L214"/>
    <mergeCell ref="B215:B216"/>
    <mergeCell ref="C215:C216"/>
    <mergeCell ref="D215:D216"/>
    <mergeCell ref="E215:E216"/>
    <mergeCell ref="D210:D211"/>
    <mergeCell ref="E210:E211"/>
    <mergeCell ref="F210:G211"/>
    <mergeCell ref="H210:I210"/>
    <mergeCell ref="H211:I211"/>
    <mergeCell ref="F212:G213"/>
    <mergeCell ref="H212:I213"/>
    <mergeCell ref="H220:I220"/>
    <mergeCell ref="H221:I222"/>
    <mergeCell ref="J221:J222"/>
    <mergeCell ref="K221:K222"/>
    <mergeCell ref="L221:L222"/>
    <mergeCell ref="F223:G224"/>
    <mergeCell ref="H223:I224"/>
    <mergeCell ref="J223:J224"/>
    <mergeCell ref="K223:K224"/>
    <mergeCell ref="L223:L224"/>
    <mergeCell ref="K217:K218"/>
    <mergeCell ref="L217:L218"/>
    <mergeCell ref="A219:A224"/>
    <mergeCell ref="F219:G219"/>
    <mergeCell ref="H219:L219"/>
    <mergeCell ref="B220:B222"/>
    <mergeCell ref="C220:C222"/>
    <mergeCell ref="D220:D222"/>
    <mergeCell ref="E220:E222"/>
    <mergeCell ref="F220:G222"/>
    <mergeCell ref="F236:G237"/>
    <mergeCell ref="H236:I236"/>
    <mergeCell ref="F228:G229"/>
    <mergeCell ref="H228:I229"/>
    <mergeCell ref="J228:J229"/>
    <mergeCell ref="K228:K229"/>
    <mergeCell ref="L228:L229"/>
    <mergeCell ref="A230:A234"/>
    <mergeCell ref="F230:G230"/>
    <mergeCell ref="H230:L230"/>
    <mergeCell ref="B231:B232"/>
    <mergeCell ref="C231:C232"/>
    <mergeCell ref="A225:A229"/>
    <mergeCell ref="F225:G225"/>
    <mergeCell ref="H225:L225"/>
    <mergeCell ref="B226:B227"/>
    <mergeCell ref="C226:C227"/>
    <mergeCell ref="D226:D227"/>
    <mergeCell ref="E226:E227"/>
    <mergeCell ref="F226:G227"/>
    <mergeCell ref="H226:I226"/>
    <mergeCell ref="H227:I227"/>
    <mergeCell ref="J233:J234"/>
    <mergeCell ref="K233:K234"/>
    <mergeCell ref="H235:L235"/>
    <mergeCell ref="B236:B237"/>
    <mergeCell ref="C236:C237"/>
    <mergeCell ref="D236:D237"/>
    <mergeCell ref="E236:E237"/>
    <mergeCell ref="D231:D232"/>
    <mergeCell ref="E231:E232"/>
    <mergeCell ref="F231:G232"/>
    <mergeCell ref="H231:I231"/>
    <mergeCell ref="H232:I232"/>
    <mergeCell ref="F233:G234"/>
    <mergeCell ref="H233:I234"/>
    <mergeCell ref="H241:I241"/>
    <mergeCell ref="H242:I242"/>
    <mergeCell ref="F243:G244"/>
    <mergeCell ref="H243:I244"/>
    <mergeCell ref="J243:J244"/>
    <mergeCell ref="K243:K244"/>
    <mergeCell ref="K238:K239"/>
    <mergeCell ref="L238:L239"/>
    <mergeCell ref="L233:L234"/>
    <mergeCell ref="H237:I237"/>
    <mergeCell ref="F238:G239"/>
    <mergeCell ref="H238:I239"/>
    <mergeCell ref="J238:J239"/>
    <mergeCell ref="F240:G240"/>
    <mergeCell ref="H240:L240"/>
    <mergeCell ref="B241:B242"/>
    <mergeCell ref="C241:C242"/>
    <mergeCell ref="D241:D242"/>
    <mergeCell ref="E241:E242"/>
    <mergeCell ref="F241:G242"/>
    <mergeCell ref="A250:A254"/>
    <mergeCell ref="F250:G250"/>
    <mergeCell ref="H250:L250"/>
    <mergeCell ref="B251:B252"/>
    <mergeCell ref="C251:C252"/>
    <mergeCell ref="D251:D252"/>
    <mergeCell ref="E251:E252"/>
    <mergeCell ref="F251:G252"/>
    <mergeCell ref="H251:I251"/>
    <mergeCell ref="H252:I252"/>
    <mergeCell ref="H247:I247"/>
    <mergeCell ref="F248:G249"/>
    <mergeCell ref="H248:I249"/>
    <mergeCell ref="J248:J249"/>
    <mergeCell ref="K248:K249"/>
    <mergeCell ref="L248:L249"/>
    <mergeCell ref="L243:L244"/>
    <mergeCell ref="A245:A249"/>
    <mergeCell ref="F245:G245"/>
    <mergeCell ref="H245:L245"/>
    <mergeCell ref="B246:B247"/>
    <mergeCell ref="C246:C247"/>
    <mergeCell ref="D246:D247"/>
    <mergeCell ref="E246:E247"/>
    <mergeCell ref="F246:G247"/>
    <mergeCell ref="H246:I246"/>
    <mergeCell ref="A240:A244"/>
    <mergeCell ref="A235:A239"/>
    <mergeCell ref="F235:G235"/>
    <mergeCell ref="H267:I267"/>
    <mergeCell ref="D256:D257"/>
    <mergeCell ref="E256:E257"/>
    <mergeCell ref="F256:G257"/>
    <mergeCell ref="H256:I256"/>
    <mergeCell ref="H257:I257"/>
    <mergeCell ref="F258:G259"/>
    <mergeCell ref="H258:I259"/>
    <mergeCell ref="F253:G254"/>
    <mergeCell ref="H253:I254"/>
    <mergeCell ref="J253:J254"/>
    <mergeCell ref="K253:K254"/>
    <mergeCell ref="L253:L254"/>
    <mergeCell ref="F255:G255"/>
    <mergeCell ref="H255:L255"/>
    <mergeCell ref="F261:G263"/>
    <mergeCell ref="H261:I261"/>
    <mergeCell ref="H262:I263"/>
    <mergeCell ref="J262:J263"/>
    <mergeCell ref="K262:K263"/>
    <mergeCell ref="L262:L263"/>
    <mergeCell ref="J258:J259"/>
    <mergeCell ref="K258:K259"/>
    <mergeCell ref="L258:L259"/>
    <mergeCell ref="A260:A265"/>
    <mergeCell ref="F260:G260"/>
    <mergeCell ref="H260:L260"/>
    <mergeCell ref="B261:B263"/>
    <mergeCell ref="C261:C263"/>
    <mergeCell ref="D261:D263"/>
    <mergeCell ref="E261:E263"/>
    <mergeCell ref="K268:K269"/>
    <mergeCell ref="L268:L269"/>
    <mergeCell ref="A255:A259"/>
    <mergeCell ref="B256:B257"/>
    <mergeCell ref="C256:C257"/>
    <mergeCell ref="H268:I269"/>
    <mergeCell ref="J268:J269"/>
    <mergeCell ref="F264:G265"/>
    <mergeCell ref="H264:I265"/>
    <mergeCell ref="J264:J265"/>
    <mergeCell ref="K264:K265"/>
    <mergeCell ref="L264:L265"/>
    <mergeCell ref="A266:A271"/>
    <mergeCell ref="F266:G266"/>
    <mergeCell ref="H266:L266"/>
    <mergeCell ref="B267:B269"/>
    <mergeCell ref="C267:C269"/>
    <mergeCell ref="F270:G271"/>
    <mergeCell ref="H270:I271"/>
    <mergeCell ref="J270:J271"/>
    <mergeCell ref="K270:K271"/>
    <mergeCell ref="L270:L271"/>
    <mergeCell ref="D267:D269"/>
    <mergeCell ref="E267:E269"/>
    <mergeCell ref="F267:G269"/>
    <mergeCell ref="J274:J275"/>
    <mergeCell ref="K274:K275"/>
    <mergeCell ref="L274:L275"/>
    <mergeCell ref="F276:G277"/>
    <mergeCell ref="H276:I277"/>
    <mergeCell ref="J276:J277"/>
    <mergeCell ref="K276:K277"/>
    <mergeCell ref="L276:L277"/>
    <mergeCell ref="A272:A277"/>
    <mergeCell ref="F272:G272"/>
    <mergeCell ref="H272:L272"/>
    <mergeCell ref="B273:B275"/>
    <mergeCell ref="C273:C275"/>
    <mergeCell ref="D273:D275"/>
    <mergeCell ref="E273:E275"/>
    <mergeCell ref="F273:G275"/>
    <mergeCell ref="H273:I273"/>
    <mergeCell ref="H274:I275"/>
    <mergeCell ref="D284:D285"/>
    <mergeCell ref="E284:E285"/>
    <mergeCell ref="F284:G285"/>
    <mergeCell ref="H284:I284"/>
    <mergeCell ref="H285:I285"/>
    <mergeCell ref="F286:G287"/>
    <mergeCell ref="H286:I287"/>
    <mergeCell ref="F281:G282"/>
    <mergeCell ref="H281:I282"/>
    <mergeCell ref="J281:J282"/>
    <mergeCell ref="K281:K282"/>
    <mergeCell ref="L281:L282"/>
    <mergeCell ref="A283:A287"/>
    <mergeCell ref="F283:G283"/>
    <mergeCell ref="H283:L283"/>
    <mergeCell ref="B284:B285"/>
    <mergeCell ref="C284:C285"/>
    <mergeCell ref="A278:A282"/>
    <mergeCell ref="F278:G278"/>
    <mergeCell ref="H278:L278"/>
    <mergeCell ref="B279:B280"/>
    <mergeCell ref="C279:C280"/>
    <mergeCell ref="D279:D280"/>
    <mergeCell ref="E279:E280"/>
    <mergeCell ref="F279:G280"/>
    <mergeCell ref="H279:I279"/>
    <mergeCell ref="H280:I280"/>
    <mergeCell ref="K291:K292"/>
    <mergeCell ref="L291:L292"/>
    <mergeCell ref="A293:A297"/>
    <mergeCell ref="F293:G293"/>
    <mergeCell ref="H293:L293"/>
    <mergeCell ref="B294:B295"/>
    <mergeCell ref="C294:C295"/>
    <mergeCell ref="D294:D295"/>
    <mergeCell ref="E294:E295"/>
    <mergeCell ref="F294:G295"/>
    <mergeCell ref="F289:G290"/>
    <mergeCell ref="H289:I289"/>
    <mergeCell ref="H290:I290"/>
    <mergeCell ref="F291:G292"/>
    <mergeCell ref="H291:I292"/>
    <mergeCell ref="J291:J292"/>
    <mergeCell ref="J286:J287"/>
    <mergeCell ref="K286:K287"/>
    <mergeCell ref="L286:L287"/>
    <mergeCell ref="A288:A292"/>
    <mergeCell ref="F288:G288"/>
    <mergeCell ref="H288:L288"/>
    <mergeCell ref="B289:B290"/>
    <mergeCell ref="C289:C290"/>
    <mergeCell ref="D289:D290"/>
    <mergeCell ref="E289:E290"/>
    <mergeCell ref="H300:I300"/>
    <mergeCell ref="F301:G302"/>
    <mergeCell ref="H301:I302"/>
    <mergeCell ref="J301:J302"/>
    <mergeCell ref="K301:K302"/>
    <mergeCell ref="L301:L302"/>
    <mergeCell ref="L296:L297"/>
    <mergeCell ref="A298:A302"/>
    <mergeCell ref="F298:G298"/>
    <mergeCell ref="H298:L298"/>
    <mergeCell ref="B299:B300"/>
    <mergeCell ref="C299:C300"/>
    <mergeCell ref="D299:D300"/>
    <mergeCell ref="E299:E300"/>
    <mergeCell ref="F299:G300"/>
    <mergeCell ref="H299:I299"/>
    <mergeCell ref="H294:I294"/>
    <mergeCell ref="H295:I295"/>
    <mergeCell ref="F296:G297"/>
    <mergeCell ref="H296:I297"/>
    <mergeCell ref="J296:J297"/>
    <mergeCell ref="K296:K297"/>
    <mergeCell ref="D309:D310"/>
    <mergeCell ref="E309:E310"/>
    <mergeCell ref="F309:G310"/>
    <mergeCell ref="H309:I309"/>
    <mergeCell ref="H310:I310"/>
    <mergeCell ref="F311:G312"/>
    <mergeCell ref="H311:I312"/>
    <mergeCell ref="F306:G307"/>
    <mergeCell ref="H306:I307"/>
    <mergeCell ref="J306:J307"/>
    <mergeCell ref="K306:K307"/>
    <mergeCell ref="L306:L307"/>
    <mergeCell ref="A308:A312"/>
    <mergeCell ref="F308:G308"/>
    <mergeCell ref="H308:L308"/>
    <mergeCell ref="B309:B310"/>
    <mergeCell ref="C309:C310"/>
    <mergeCell ref="A303:A307"/>
    <mergeCell ref="F303:G303"/>
    <mergeCell ref="H303:L303"/>
    <mergeCell ref="B304:B305"/>
    <mergeCell ref="C304:C305"/>
    <mergeCell ref="D304:D305"/>
    <mergeCell ref="E304:E305"/>
    <mergeCell ref="F304:G305"/>
    <mergeCell ref="H304:I304"/>
    <mergeCell ref="H305:I305"/>
    <mergeCell ref="K316:K317"/>
    <mergeCell ref="L316:L317"/>
    <mergeCell ref="A318:A322"/>
    <mergeCell ref="F318:G318"/>
    <mergeCell ref="H318:L318"/>
    <mergeCell ref="B319:B320"/>
    <mergeCell ref="C319:C320"/>
    <mergeCell ref="D319:D320"/>
    <mergeCell ref="E319:E320"/>
    <mergeCell ref="F319:G320"/>
    <mergeCell ref="F314:G315"/>
    <mergeCell ref="H314:I314"/>
    <mergeCell ref="H315:I315"/>
    <mergeCell ref="F316:G317"/>
    <mergeCell ref="H316:I317"/>
    <mergeCell ref="J316:J317"/>
    <mergeCell ref="J311:J312"/>
    <mergeCell ref="K311:K312"/>
    <mergeCell ref="L311:L312"/>
    <mergeCell ref="A313:A317"/>
    <mergeCell ref="F313:G313"/>
    <mergeCell ref="H313:L313"/>
    <mergeCell ref="B314:B315"/>
    <mergeCell ref="C314:C315"/>
    <mergeCell ref="D314:D315"/>
    <mergeCell ref="E314:E315"/>
    <mergeCell ref="H325:I325"/>
    <mergeCell ref="F326:G327"/>
    <mergeCell ref="H326:I327"/>
    <mergeCell ref="J326:J327"/>
    <mergeCell ref="K326:K327"/>
    <mergeCell ref="L326:L327"/>
    <mergeCell ref="L321:L322"/>
    <mergeCell ref="A323:A327"/>
    <mergeCell ref="F323:G323"/>
    <mergeCell ref="H323:L323"/>
    <mergeCell ref="B324:B325"/>
    <mergeCell ref="C324:C325"/>
    <mergeCell ref="D324:D325"/>
    <mergeCell ref="E324:E325"/>
    <mergeCell ref="F324:G325"/>
    <mergeCell ref="H324:I324"/>
    <mergeCell ref="H319:I319"/>
    <mergeCell ref="H320:I320"/>
    <mergeCell ref="F321:G322"/>
    <mergeCell ref="H321:I322"/>
    <mergeCell ref="J321:J322"/>
    <mergeCell ref="K321:K322"/>
    <mergeCell ref="J330:J331"/>
    <mergeCell ref="K330:K331"/>
    <mergeCell ref="L330:L331"/>
    <mergeCell ref="F332:G333"/>
    <mergeCell ref="H332:I333"/>
    <mergeCell ref="J332:J333"/>
    <mergeCell ref="K332:K333"/>
    <mergeCell ref="L332:L333"/>
    <mergeCell ref="A328:A333"/>
    <mergeCell ref="F328:G328"/>
    <mergeCell ref="H328:L328"/>
    <mergeCell ref="B329:B331"/>
    <mergeCell ref="C329:C331"/>
    <mergeCell ref="D329:D331"/>
    <mergeCell ref="E329:E331"/>
    <mergeCell ref="F329:G331"/>
    <mergeCell ref="H329:I329"/>
    <mergeCell ref="H330:I331"/>
    <mergeCell ref="J336:J338"/>
    <mergeCell ref="K336:K338"/>
    <mergeCell ref="L336:L338"/>
    <mergeCell ref="F339:G340"/>
    <mergeCell ref="H339:I340"/>
    <mergeCell ref="J339:J340"/>
    <mergeCell ref="K339:K340"/>
    <mergeCell ref="L339:L340"/>
    <mergeCell ref="A334:A340"/>
    <mergeCell ref="F334:G334"/>
    <mergeCell ref="H334:L334"/>
    <mergeCell ref="B335:B338"/>
    <mergeCell ref="C335:C338"/>
    <mergeCell ref="D335:D338"/>
    <mergeCell ref="E335:E338"/>
    <mergeCell ref="F335:G338"/>
    <mergeCell ref="H335:I335"/>
    <mergeCell ref="H336:I338"/>
    <mergeCell ref="J343:J345"/>
    <mergeCell ref="K343:K345"/>
    <mergeCell ref="L343:L345"/>
    <mergeCell ref="F346:G347"/>
    <mergeCell ref="H346:I347"/>
    <mergeCell ref="J346:J347"/>
    <mergeCell ref="K346:K347"/>
    <mergeCell ref="L346:L347"/>
    <mergeCell ref="A341:A347"/>
    <mergeCell ref="F341:G341"/>
    <mergeCell ref="H341:L341"/>
    <mergeCell ref="B342:B345"/>
    <mergeCell ref="C342:C345"/>
    <mergeCell ref="D342:D345"/>
    <mergeCell ref="E342:E345"/>
    <mergeCell ref="F342:G345"/>
    <mergeCell ref="H342:I342"/>
    <mergeCell ref="H343:I345"/>
    <mergeCell ref="J350:J352"/>
    <mergeCell ref="K350:K352"/>
    <mergeCell ref="L350:L352"/>
    <mergeCell ref="F353:G354"/>
    <mergeCell ref="H353:I354"/>
    <mergeCell ref="J353:J354"/>
    <mergeCell ref="K353:K354"/>
    <mergeCell ref="L353:L354"/>
    <mergeCell ref="A348:A354"/>
    <mergeCell ref="F348:G348"/>
    <mergeCell ref="H348:L348"/>
    <mergeCell ref="B349:B352"/>
    <mergeCell ref="C349:C352"/>
    <mergeCell ref="D349:D352"/>
    <mergeCell ref="E349:E352"/>
    <mergeCell ref="F349:G352"/>
    <mergeCell ref="H349:I349"/>
    <mergeCell ref="H350:I352"/>
    <mergeCell ref="J357:J358"/>
    <mergeCell ref="K357:K358"/>
    <mergeCell ref="L357:L358"/>
    <mergeCell ref="F359:G360"/>
    <mergeCell ref="H359:I360"/>
    <mergeCell ref="J359:J360"/>
    <mergeCell ref="K359:K360"/>
    <mergeCell ref="L359:L360"/>
    <mergeCell ref="A355:A360"/>
    <mergeCell ref="F355:G355"/>
    <mergeCell ref="H355:L355"/>
    <mergeCell ref="B356:B358"/>
    <mergeCell ref="C356:C358"/>
    <mergeCell ref="D356:D358"/>
    <mergeCell ref="E356:E358"/>
    <mergeCell ref="F356:G358"/>
    <mergeCell ref="H356:I356"/>
    <mergeCell ref="H357:I358"/>
    <mergeCell ref="J363:J365"/>
    <mergeCell ref="K363:K365"/>
    <mergeCell ref="L363:L365"/>
    <mergeCell ref="F366:G367"/>
    <mergeCell ref="H366:I367"/>
    <mergeCell ref="J366:J367"/>
    <mergeCell ref="K366:K367"/>
    <mergeCell ref="L366:L367"/>
    <mergeCell ref="A361:A367"/>
    <mergeCell ref="F361:G361"/>
    <mergeCell ref="H361:L361"/>
    <mergeCell ref="B362:B365"/>
    <mergeCell ref="C362:C365"/>
    <mergeCell ref="D362:D365"/>
    <mergeCell ref="E362:E365"/>
    <mergeCell ref="F362:G365"/>
    <mergeCell ref="H362:I362"/>
    <mergeCell ref="H363:I365"/>
    <mergeCell ref="A375:A379"/>
    <mergeCell ref="F375:G375"/>
    <mergeCell ref="H375:L375"/>
    <mergeCell ref="B376:B377"/>
    <mergeCell ref="C376:C377"/>
    <mergeCell ref="D376:D377"/>
    <mergeCell ref="E376:E377"/>
    <mergeCell ref="F376:G377"/>
    <mergeCell ref="H376:I376"/>
    <mergeCell ref="H377:I377"/>
    <mergeCell ref="J370:J372"/>
    <mergeCell ref="K370:K372"/>
    <mergeCell ref="L370:L372"/>
    <mergeCell ref="F373:G374"/>
    <mergeCell ref="H373:I374"/>
    <mergeCell ref="J373:J374"/>
    <mergeCell ref="K373:K374"/>
    <mergeCell ref="L373:L374"/>
    <mergeCell ref="A368:A374"/>
    <mergeCell ref="F368:G368"/>
    <mergeCell ref="H368:L368"/>
    <mergeCell ref="B369:B372"/>
    <mergeCell ref="C369:C372"/>
    <mergeCell ref="D369:D372"/>
    <mergeCell ref="E369:E372"/>
    <mergeCell ref="F369:G372"/>
    <mergeCell ref="H369:I369"/>
    <mergeCell ref="H370:I372"/>
    <mergeCell ref="H392:I392"/>
    <mergeCell ref="D381:D382"/>
    <mergeCell ref="E381:E382"/>
    <mergeCell ref="F381:G382"/>
    <mergeCell ref="H381:I381"/>
    <mergeCell ref="H382:I382"/>
    <mergeCell ref="F383:G384"/>
    <mergeCell ref="H383:I384"/>
    <mergeCell ref="F378:G379"/>
    <mergeCell ref="H378:I379"/>
    <mergeCell ref="J378:J379"/>
    <mergeCell ref="K378:K379"/>
    <mergeCell ref="L378:L379"/>
    <mergeCell ref="F380:G380"/>
    <mergeCell ref="H380:L380"/>
    <mergeCell ref="F386:G388"/>
    <mergeCell ref="H386:I386"/>
    <mergeCell ref="H387:I388"/>
    <mergeCell ref="J387:J388"/>
    <mergeCell ref="K387:K388"/>
    <mergeCell ref="L387:L388"/>
    <mergeCell ref="J383:J384"/>
    <mergeCell ref="K383:K384"/>
    <mergeCell ref="L383:L384"/>
    <mergeCell ref="A385:A390"/>
    <mergeCell ref="F385:G385"/>
    <mergeCell ref="H385:L385"/>
    <mergeCell ref="B386:B388"/>
    <mergeCell ref="C386:C388"/>
    <mergeCell ref="D386:D388"/>
    <mergeCell ref="E386:E388"/>
    <mergeCell ref="K393:K394"/>
    <mergeCell ref="L393:L394"/>
    <mergeCell ref="A380:A384"/>
    <mergeCell ref="B381:B382"/>
    <mergeCell ref="C381:C382"/>
    <mergeCell ref="H393:I394"/>
    <mergeCell ref="J393:J394"/>
    <mergeCell ref="F389:G390"/>
    <mergeCell ref="H389:I390"/>
    <mergeCell ref="J389:J390"/>
    <mergeCell ref="K389:K390"/>
    <mergeCell ref="L389:L390"/>
    <mergeCell ref="A391:A396"/>
    <mergeCell ref="F391:G391"/>
    <mergeCell ref="H391:L391"/>
    <mergeCell ref="B392:B394"/>
    <mergeCell ref="C392:C394"/>
    <mergeCell ref="F395:G396"/>
    <mergeCell ref="H395:I396"/>
    <mergeCell ref="J395:J396"/>
    <mergeCell ref="K395:K396"/>
    <mergeCell ref="L395:L396"/>
    <mergeCell ref="D392:D394"/>
    <mergeCell ref="E392:E394"/>
    <mergeCell ref="F392:G394"/>
    <mergeCell ref="H405:I406"/>
    <mergeCell ref="J399:J400"/>
    <mergeCell ref="K399:K400"/>
    <mergeCell ref="L399:L400"/>
    <mergeCell ref="F401:G402"/>
    <mergeCell ref="H401:I402"/>
    <mergeCell ref="J401:J402"/>
    <mergeCell ref="K401:K402"/>
    <mergeCell ref="L401:L402"/>
    <mergeCell ref="A397:A402"/>
    <mergeCell ref="F397:G397"/>
    <mergeCell ref="H397:L397"/>
    <mergeCell ref="B398:B400"/>
    <mergeCell ref="C398:C400"/>
    <mergeCell ref="D398:D400"/>
    <mergeCell ref="E398:E400"/>
    <mergeCell ref="F398:G400"/>
    <mergeCell ref="H398:I398"/>
    <mergeCell ref="H399:I400"/>
    <mergeCell ref="A414:A419"/>
    <mergeCell ref="F414:G414"/>
    <mergeCell ref="H414:L414"/>
    <mergeCell ref="B415:B417"/>
    <mergeCell ref="C415:C417"/>
    <mergeCell ref="A409:A413"/>
    <mergeCell ref="F409:G409"/>
    <mergeCell ref="H409:L409"/>
    <mergeCell ref="B410:B411"/>
    <mergeCell ref="C410:C411"/>
    <mergeCell ref="D410:D411"/>
    <mergeCell ref="E410:E411"/>
    <mergeCell ref="F410:G411"/>
    <mergeCell ref="H410:I410"/>
    <mergeCell ref="H411:I411"/>
    <mergeCell ref="J405:J406"/>
    <mergeCell ref="K405:K406"/>
    <mergeCell ref="L405:L406"/>
    <mergeCell ref="F407:G408"/>
    <mergeCell ref="H407:I408"/>
    <mergeCell ref="J407:J408"/>
    <mergeCell ref="K407:K408"/>
    <mergeCell ref="L407:L408"/>
    <mergeCell ref="A403:A408"/>
    <mergeCell ref="F403:G403"/>
    <mergeCell ref="H403:L403"/>
    <mergeCell ref="B404:B406"/>
    <mergeCell ref="C404:C406"/>
    <mergeCell ref="D404:D406"/>
    <mergeCell ref="E404:E406"/>
    <mergeCell ref="F404:G406"/>
    <mergeCell ref="H404:I404"/>
    <mergeCell ref="K416:K417"/>
    <mergeCell ref="L416:L417"/>
    <mergeCell ref="F418:G419"/>
    <mergeCell ref="H418:I419"/>
    <mergeCell ref="J418:J419"/>
    <mergeCell ref="K418:K419"/>
    <mergeCell ref="L418:L419"/>
    <mergeCell ref="D415:D417"/>
    <mergeCell ref="E415:E417"/>
    <mergeCell ref="F415:G417"/>
    <mergeCell ref="H415:I415"/>
    <mergeCell ref="H416:I417"/>
    <mergeCell ref="J416:J417"/>
    <mergeCell ref="F412:G413"/>
    <mergeCell ref="H412:I413"/>
    <mergeCell ref="J412:J413"/>
    <mergeCell ref="K412:K413"/>
    <mergeCell ref="L412:L413"/>
    <mergeCell ref="D426:D427"/>
    <mergeCell ref="E426:E427"/>
    <mergeCell ref="F426:G427"/>
    <mergeCell ref="H426:I426"/>
    <mergeCell ref="H427:I427"/>
    <mergeCell ref="F428:G429"/>
    <mergeCell ref="H428:I429"/>
    <mergeCell ref="F423:G424"/>
    <mergeCell ref="H423:I424"/>
    <mergeCell ref="J423:J424"/>
    <mergeCell ref="K423:K424"/>
    <mergeCell ref="L423:L424"/>
    <mergeCell ref="A425:A429"/>
    <mergeCell ref="F425:G425"/>
    <mergeCell ref="H425:L425"/>
    <mergeCell ref="B426:B427"/>
    <mergeCell ref="C426:C427"/>
    <mergeCell ref="A420:A424"/>
    <mergeCell ref="F420:G420"/>
    <mergeCell ref="H420:L420"/>
    <mergeCell ref="B421:B422"/>
    <mergeCell ref="C421:C422"/>
    <mergeCell ref="D421:D422"/>
    <mergeCell ref="E421:E422"/>
    <mergeCell ref="F421:G422"/>
    <mergeCell ref="H421:I421"/>
    <mergeCell ref="H422:I422"/>
    <mergeCell ref="K433:K434"/>
    <mergeCell ref="L433:L434"/>
    <mergeCell ref="A435:A439"/>
    <mergeCell ref="F435:G435"/>
    <mergeCell ref="H435:L435"/>
    <mergeCell ref="B436:B437"/>
    <mergeCell ref="C436:C437"/>
    <mergeCell ref="D436:D437"/>
    <mergeCell ref="E436:E437"/>
    <mergeCell ref="F436:G437"/>
    <mergeCell ref="F431:G432"/>
    <mergeCell ref="H431:I431"/>
    <mergeCell ref="H432:I432"/>
    <mergeCell ref="F433:G434"/>
    <mergeCell ref="H433:I434"/>
    <mergeCell ref="J433:J434"/>
    <mergeCell ref="J428:J429"/>
    <mergeCell ref="K428:K429"/>
    <mergeCell ref="L428:L429"/>
    <mergeCell ref="A430:A434"/>
    <mergeCell ref="F430:G430"/>
    <mergeCell ref="H430:L430"/>
    <mergeCell ref="B431:B432"/>
    <mergeCell ref="C431:C432"/>
    <mergeCell ref="D431:D432"/>
    <mergeCell ref="E431:E432"/>
    <mergeCell ref="H442:I442"/>
    <mergeCell ref="F443:G444"/>
    <mergeCell ref="H443:I444"/>
    <mergeCell ref="J443:J444"/>
    <mergeCell ref="K443:K444"/>
    <mergeCell ref="L443:L444"/>
    <mergeCell ref="L438:L439"/>
    <mergeCell ref="A440:A444"/>
    <mergeCell ref="F440:G440"/>
    <mergeCell ref="H440:L440"/>
    <mergeCell ref="B441:B442"/>
    <mergeCell ref="C441:C442"/>
    <mergeCell ref="D441:D442"/>
    <mergeCell ref="E441:E442"/>
    <mergeCell ref="F441:G442"/>
    <mergeCell ref="H441:I441"/>
    <mergeCell ref="H436:I436"/>
    <mergeCell ref="H437:I437"/>
    <mergeCell ref="F438:G439"/>
    <mergeCell ref="H438:I439"/>
    <mergeCell ref="J438:J439"/>
    <mergeCell ref="K438:K439"/>
    <mergeCell ref="F448:G449"/>
    <mergeCell ref="H448:I449"/>
    <mergeCell ref="J448:J449"/>
    <mergeCell ref="K448:K449"/>
    <mergeCell ref="L448:L449"/>
    <mergeCell ref="A450:A454"/>
    <mergeCell ref="F450:G450"/>
    <mergeCell ref="H450:L450"/>
    <mergeCell ref="B451:B452"/>
    <mergeCell ref="C451:C452"/>
    <mergeCell ref="A445:A449"/>
    <mergeCell ref="F445:G445"/>
    <mergeCell ref="H445:L445"/>
    <mergeCell ref="B446:B447"/>
    <mergeCell ref="C446:C447"/>
    <mergeCell ref="D446:D447"/>
    <mergeCell ref="E446:E447"/>
    <mergeCell ref="F446:G447"/>
    <mergeCell ref="H446:I446"/>
    <mergeCell ref="H447:I447"/>
    <mergeCell ref="F456:G457"/>
    <mergeCell ref="H456:I456"/>
    <mergeCell ref="H457:I457"/>
    <mergeCell ref="F458:G459"/>
    <mergeCell ref="H458:I459"/>
    <mergeCell ref="J458:J459"/>
    <mergeCell ref="J453:J454"/>
    <mergeCell ref="K453:K454"/>
    <mergeCell ref="L453:L454"/>
    <mergeCell ref="A455:A459"/>
    <mergeCell ref="F455:G455"/>
    <mergeCell ref="H455:L455"/>
    <mergeCell ref="B456:B457"/>
    <mergeCell ref="C456:C457"/>
    <mergeCell ref="D456:D457"/>
    <mergeCell ref="E456:E457"/>
    <mergeCell ref="D451:D452"/>
    <mergeCell ref="E451:E452"/>
    <mergeCell ref="F451:G452"/>
    <mergeCell ref="H451:I451"/>
    <mergeCell ref="H452:I452"/>
    <mergeCell ref="F453:G454"/>
    <mergeCell ref="H453:I454"/>
    <mergeCell ref="H461:I461"/>
    <mergeCell ref="H462:I463"/>
    <mergeCell ref="J462:J463"/>
    <mergeCell ref="K462:K463"/>
    <mergeCell ref="L462:L463"/>
    <mergeCell ref="F464:G465"/>
    <mergeCell ref="H464:I465"/>
    <mergeCell ref="J464:J465"/>
    <mergeCell ref="K464:K465"/>
    <mergeCell ref="L464:L465"/>
    <mergeCell ref="K458:K459"/>
    <mergeCell ref="L458:L459"/>
    <mergeCell ref="A460:A465"/>
    <mergeCell ref="F460:G460"/>
    <mergeCell ref="H460:L460"/>
    <mergeCell ref="B461:B463"/>
    <mergeCell ref="C461:C463"/>
    <mergeCell ref="D461:D463"/>
    <mergeCell ref="E461:E463"/>
    <mergeCell ref="F461:G463"/>
    <mergeCell ref="J468:J469"/>
    <mergeCell ref="K468:K469"/>
    <mergeCell ref="L468:L469"/>
    <mergeCell ref="F470:G471"/>
    <mergeCell ref="H470:I471"/>
    <mergeCell ref="J470:J471"/>
    <mergeCell ref="K470:K471"/>
    <mergeCell ref="L470:L471"/>
    <mergeCell ref="A466:A471"/>
    <mergeCell ref="F466:G466"/>
    <mergeCell ref="H466:L466"/>
    <mergeCell ref="B467:B469"/>
    <mergeCell ref="C467:C469"/>
    <mergeCell ref="D467:D469"/>
    <mergeCell ref="E467:E469"/>
    <mergeCell ref="F467:G469"/>
    <mergeCell ref="H467:I467"/>
    <mergeCell ref="H468:I469"/>
    <mergeCell ref="F475:G476"/>
    <mergeCell ref="H475:I476"/>
    <mergeCell ref="J475:J476"/>
    <mergeCell ref="K475:K476"/>
    <mergeCell ref="L475:L476"/>
    <mergeCell ref="A477:A481"/>
    <mergeCell ref="F477:G477"/>
    <mergeCell ref="H477:L477"/>
    <mergeCell ref="B478:B479"/>
    <mergeCell ref="C478:C479"/>
    <mergeCell ref="A472:A476"/>
    <mergeCell ref="F472:G472"/>
    <mergeCell ref="H472:L472"/>
    <mergeCell ref="B473:B474"/>
    <mergeCell ref="C473:C474"/>
    <mergeCell ref="D473:D474"/>
    <mergeCell ref="E473:E474"/>
    <mergeCell ref="F473:G474"/>
    <mergeCell ref="H473:I473"/>
    <mergeCell ref="H474:I474"/>
    <mergeCell ref="J480:J481"/>
    <mergeCell ref="K480:K481"/>
    <mergeCell ref="L480:L481"/>
    <mergeCell ref="D478:D479"/>
    <mergeCell ref="E478:E479"/>
    <mergeCell ref="F478:G479"/>
    <mergeCell ref="H478:I478"/>
    <mergeCell ref="H479:I479"/>
    <mergeCell ref="F480:G481"/>
    <mergeCell ref="H480:I481"/>
    <mergeCell ref="H488:I488"/>
    <mergeCell ref="H489:I489"/>
    <mergeCell ref="F490:G491"/>
    <mergeCell ref="H490:I491"/>
    <mergeCell ref="J490:J491"/>
    <mergeCell ref="K490:K491"/>
    <mergeCell ref="K485:K486"/>
    <mergeCell ref="L485:L486"/>
    <mergeCell ref="A487:A491"/>
    <mergeCell ref="F487:G487"/>
    <mergeCell ref="H487:L487"/>
    <mergeCell ref="B488:B489"/>
    <mergeCell ref="C488:C489"/>
    <mergeCell ref="D488:D489"/>
    <mergeCell ref="E488:E489"/>
    <mergeCell ref="F488:G489"/>
    <mergeCell ref="F483:G484"/>
    <mergeCell ref="H483:I483"/>
    <mergeCell ref="H484:I484"/>
    <mergeCell ref="F485:G486"/>
    <mergeCell ref="H485:I486"/>
    <mergeCell ref="J485:J486"/>
    <mergeCell ref="A482:A486"/>
    <mergeCell ref="F482:G482"/>
    <mergeCell ref="H482:L482"/>
    <mergeCell ref="B483:B484"/>
    <mergeCell ref="C483:C484"/>
    <mergeCell ref="D483:D484"/>
    <mergeCell ref="E483:E484"/>
    <mergeCell ref="H494:I495"/>
    <mergeCell ref="J494:J495"/>
    <mergeCell ref="K494:K495"/>
    <mergeCell ref="L494:L495"/>
    <mergeCell ref="F496:G497"/>
    <mergeCell ref="H496:I497"/>
    <mergeCell ref="J496:J497"/>
    <mergeCell ref="K496:K497"/>
    <mergeCell ref="L496:L497"/>
    <mergeCell ref="L490:L491"/>
    <mergeCell ref="A492:A497"/>
    <mergeCell ref="F492:G492"/>
    <mergeCell ref="H492:L492"/>
    <mergeCell ref="B493:B495"/>
    <mergeCell ref="C493:C495"/>
    <mergeCell ref="D493:D495"/>
    <mergeCell ref="E493:E495"/>
    <mergeCell ref="F493:G495"/>
    <mergeCell ref="H493:I493"/>
    <mergeCell ref="F501:G502"/>
    <mergeCell ref="H501:I502"/>
    <mergeCell ref="J501:J502"/>
    <mergeCell ref="K501:K502"/>
    <mergeCell ref="L501:L502"/>
    <mergeCell ref="A503:A507"/>
    <mergeCell ref="F503:G503"/>
    <mergeCell ref="H503:L503"/>
    <mergeCell ref="B504:B505"/>
    <mergeCell ref="C504:C505"/>
    <mergeCell ref="A498:A502"/>
    <mergeCell ref="F498:G498"/>
    <mergeCell ref="H498:L498"/>
    <mergeCell ref="B499:B500"/>
    <mergeCell ref="C499:C500"/>
    <mergeCell ref="D499:D500"/>
    <mergeCell ref="E499:E500"/>
    <mergeCell ref="F499:G500"/>
    <mergeCell ref="H499:I499"/>
    <mergeCell ref="H500:I500"/>
    <mergeCell ref="J506:J507"/>
    <mergeCell ref="K506:K507"/>
    <mergeCell ref="L506:L507"/>
    <mergeCell ref="D504:D505"/>
    <mergeCell ref="E504:E505"/>
    <mergeCell ref="F504:G505"/>
    <mergeCell ref="H504:I504"/>
    <mergeCell ref="H505:I505"/>
    <mergeCell ref="F506:G507"/>
    <mergeCell ref="H506:I507"/>
    <mergeCell ref="H514:I514"/>
    <mergeCell ref="H515:I515"/>
    <mergeCell ref="F516:G517"/>
    <mergeCell ref="H516:I517"/>
    <mergeCell ref="J516:J517"/>
    <mergeCell ref="K516:K517"/>
    <mergeCell ref="K511:K512"/>
    <mergeCell ref="L511:L512"/>
    <mergeCell ref="A513:A517"/>
    <mergeCell ref="F513:G513"/>
    <mergeCell ref="H513:L513"/>
    <mergeCell ref="B514:B515"/>
    <mergeCell ref="C514:C515"/>
    <mergeCell ref="D514:D515"/>
    <mergeCell ref="E514:E515"/>
    <mergeCell ref="F514:G515"/>
    <mergeCell ref="F509:G510"/>
    <mergeCell ref="H509:I509"/>
    <mergeCell ref="H510:I510"/>
    <mergeCell ref="F511:G512"/>
    <mergeCell ref="H511:I512"/>
    <mergeCell ref="J511:J512"/>
    <mergeCell ref="A508:A512"/>
    <mergeCell ref="F508:G508"/>
    <mergeCell ref="H508:L508"/>
    <mergeCell ref="B509:B510"/>
    <mergeCell ref="C509:C510"/>
    <mergeCell ref="D509:D510"/>
    <mergeCell ref="E509:E510"/>
    <mergeCell ref="H520:I521"/>
    <mergeCell ref="J520:J521"/>
    <mergeCell ref="K520:K521"/>
    <mergeCell ref="L520:L521"/>
    <mergeCell ref="F522:G523"/>
    <mergeCell ref="H522:I523"/>
    <mergeCell ref="J522:J523"/>
    <mergeCell ref="K522:K523"/>
    <mergeCell ref="L522:L523"/>
    <mergeCell ref="L516:L517"/>
    <mergeCell ref="A518:A523"/>
    <mergeCell ref="F518:G518"/>
    <mergeCell ref="H518:L518"/>
    <mergeCell ref="B519:B521"/>
    <mergeCell ref="C519:C521"/>
    <mergeCell ref="D519:D521"/>
    <mergeCell ref="E519:E521"/>
    <mergeCell ref="F519:G521"/>
    <mergeCell ref="H519:I519"/>
    <mergeCell ref="J526:J527"/>
    <mergeCell ref="K526:K527"/>
    <mergeCell ref="L526:L527"/>
    <mergeCell ref="F528:G529"/>
    <mergeCell ref="H528:I529"/>
    <mergeCell ref="J528:J529"/>
    <mergeCell ref="K528:K529"/>
    <mergeCell ref="L528:L529"/>
    <mergeCell ref="A524:A529"/>
    <mergeCell ref="F524:G524"/>
    <mergeCell ref="H524:L524"/>
    <mergeCell ref="B525:B527"/>
    <mergeCell ref="C525:C527"/>
    <mergeCell ref="D525:D527"/>
    <mergeCell ref="E525:E527"/>
    <mergeCell ref="F525:G527"/>
    <mergeCell ref="H525:I525"/>
    <mergeCell ref="H526:I527"/>
    <mergeCell ref="H538:I539"/>
    <mergeCell ref="J532:J533"/>
    <mergeCell ref="K532:K533"/>
    <mergeCell ref="L532:L533"/>
    <mergeCell ref="F534:G535"/>
    <mergeCell ref="H534:I535"/>
    <mergeCell ref="J534:J535"/>
    <mergeCell ref="K534:K535"/>
    <mergeCell ref="L534:L535"/>
    <mergeCell ref="A530:A535"/>
    <mergeCell ref="F530:G530"/>
    <mergeCell ref="H530:L530"/>
    <mergeCell ref="B531:B533"/>
    <mergeCell ref="C531:C533"/>
    <mergeCell ref="D531:D533"/>
    <mergeCell ref="E531:E533"/>
    <mergeCell ref="F531:G533"/>
    <mergeCell ref="H531:I531"/>
    <mergeCell ref="H532:I533"/>
    <mergeCell ref="F545:G546"/>
    <mergeCell ref="H545:I546"/>
    <mergeCell ref="J545:J546"/>
    <mergeCell ref="K545:K546"/>
    <mergeCell ref="L545:L546"/>
    <mergeCell ref="A542:A546"/>
    <mergeCell ref="F542:G542"/>
    <mergeCell ref="H542:L542"/>
    <mergeCell ref="B543:B544"/>
    <mergeCell ref="C543:C544"/>
    <mergeCell ref="D543:D544"/>
    <mergeCell ref="E543:E544"/>
    <mergeCell ref="F543:G544"/>
    <mergeCell ref="H543:I543"/>
    <mergeCell ref="H544:I544"/>
    <mergeCell ref="J538:J539"/>
    <mergeCell ref="K538:K539"/>
    <mergeCell ref="L538:L539"/>
    <mergeCell ref="F540:G541"/>
    <mergeCell ref="H540:I541"/>
    <mergeCell ref="J540:J541"/>
    <mergeCell ref="K540:K541"/>
    <mergeCell ref="L540:L541"/>
    <mergeCell ref="A536:A541"/>
    <mergeCell ref="F536:G536"/>
    <mergeCell ref="H536:L536"/>
    <mergeCell ref="B537:B539"/>
    <mergeCell ref="C537:C539"/>
    <mergeCell ref="D537:D539"/>
    <mergeCell ref="E537:E539"/>
    <mergeCell ref="F537:G539"/>
    <mergeCell ref="H537:I53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0"/>
  <sheetViews>
    <sheetView workbookViewId="0">
      <selection activeCell="H6" sqref="H6:I6"/>
    </sheetView>
  </sheetViews>
  <sheetFormatPr defaultRowHeight="12.75" x14ac:dyDescent="0.2"/>
  <cols>
    <col min="1" max="1" width="5" style="71" customWidth="1"/>
    <col min="2" max="2" width="14.7109375" style="71" customWidth="1"/>
    <col min="3" max="3" width="25.7109375" style="71" customWidth="1"/>
    <col min="4" max="4" width="17" style="71" customWidth="1"/>
    <col min="5" max="5" width="17.140625" style="71" customWidth="1"/>
    <col min="6" max="6" width="1.5703125" style="71" customWidth="1"/>
    <col min="7" max="7" width="12.42578125" style="71" customWidth="1"/>
    <col min="8" max="8" width="2.5703125" style="71" customWidth="1"/>
    <col min="9" max="9" width="13.7109375" style="71" customWidth="1"/>
    <col min="10" max="10" width="12.140625" style="71" customWidth="1"/>
    <col min="11" max="11" width="11.42578125" style="71" customWidth="1"/>
    <col min="12" max="12" width="10.5703125" style="71" customWidth="1"/>
    <col min="13" max="16384" width="9.140625" style="71"/>
  </cols>
  <sheetData>
    <row r="1" spans="1:12" ht="15.75" x14ac:dyDescent="0.25">
      <c r="A1" s="149"/>
      <c r="B1" s="598" t="s">
        <v>1874</v>
      </c>
      <c r="C1" s="598"/>
      <c r="D1" s="598"/>
      <c r="E1" s="598"/>
      <c r="F1" s="598"/>
      <c r="G1" s="598"/>
      <c r="H1" s="598"/>
      <c r="I1" s="598"/>
      <c r="J1" s="598"/>
      <c r="K1" s="598"/>
      <c r="L1" s="598"/>
    </row>
    <row r="2" spans="1:12" x14ac:dyDescent="0.2">
      <c r="A2" s="599"/>
      <c r="B2" s="600" t="s">
        <v>3</v>
      </c>
      <c r="C2" s="600"/>
      <c r="D2" s="600"/>
      <c r="E2" s="600"/>
      <c r="F2" s="600"/>
      <c r="G2" s="600"/>
      <c r="H2" s="600"/>
      <c r="I2" s="600"/>
      <c r="J2" s="150" t="s">
        <v>4</v>
      </c>
      <c r="K2" s="150" t="s">
        <v>5</v>
      </c>
      <c r="L2" s="150" t="s">
        <v>6</v>
      </c>
    </row>
    <row r="3" spans="1:12" x14ac:dyDescent="0.2">
      <c r="A3" s="599"/>
      <c r="B3" s="600"/>
      <c r="C3" s="600"/>
      <c r="D3" s="600"/>
      <c r="E3" s="600"/>
      <c r="F3" s="600"/>
      <c r="G3" s="600"/>
      <c r="H3" s="600"/>
      <c r="I3" s="600"/>
      <c r="J3" s="151">
        <v>13</v>
      </c>
      <c r="K3" s="151">
        <v>19</v>
      </c>
      <c r="L3" s="152" t="s">
        <v>1875</v>
      </c>
    </row>
    <row r="4" spans="1:12" x14ac:dyDescent="0.2">
      <c r="A4" s="599"/>
      <c r="B4" s="601" t="s">
        <v>1876</v>
      </c>
      <c r="C4" s="601"/>
      <c r="D4" s="601"/>
      <c r="E4" s="601"/>
      <c r="F4" s="601"/>
      <c r="G4" s="601"/>
      <c r="H4" s="601"/>
      <c r="I4" s="601"/>
      <c r="J4" s="601"/>
      <c r="K4" s="601"/>
      <c r="L4" s="601"/>
    </row>
    <row r="5" spans="1:12" ht="48.75" x14ac:dyDescent="0.25">
      <c r="A5" s="153"/>
      <c r="B5" s="154" t="s">
        <v>9</v>
      </c>
      <c r="C5" s="155" t="s">
        <v>1877</v>
      </c>
      <c r="D5" s="602" t="s">
        <v>1878</v>
      </c>
      <c r="E5" s="602"/>
      <c r="F5" s="602"/>
      <c r="G5" s="156" t="s">
        <v>1879</v>
      </c>
      <c r="H5" s="157" t="s">
        <v>0</v>
      </c>
      <c r="I5" s="156" t="s">
        <v>1879</v>
      </c>
      <c r="J5" s="158"/>
      <c r="K5" s="603" t="s">
        <v>8</v>
      </c>
      <c r="L5" s="603"/>
    </row>
    <row r="6" spans="1:12" ht="48" x14ac:dyDescent="0.2">
      <c r="A6" s="159" t="s">
        <v>2</v>
      </c>
      <c r="B6" s="159" t="s">
        <v>1880</v>
      </c>
      <c r="C6" s="160" t="s">
        <v>11</v>
      </c>
      <c r="D6" s="160" t="s">
        <v>1881</v>
      </c>
      <c r="E6" s="160" t="s">
        <v>1882</v>
      </c>
      <c r="F6" s="597" t="s">
        <v>14</v>
      </c>
      <c r="G6" s="597"/>
      <c r="H6" s="597" t="s">
        <v>15</v>
      </c>
      <c r="I6" s="597"/>
      <c r="J6" s="160" t="s">
        <v>16</v>
      </c>
      <c r="K6" s="160" t="s">
        <v>1883</v>
      </c>
      <c r="L6" s="160" t="s">
        <v>18</v>
      </c>
    </row>
    <row r="7" spans="1:12" ht="24" x14ac:dyDescent="0.2">
      <c r="A7" s="593">
        <v>1201</v>
      </c>
      <c r="B7" s="161" t="s">
        <v>20</v>
      </c>
      <c r="C7" s="162" t="s">
        <v>21</v>
      </c>
      <c r="D7" s="162" t="s">
        <v>1884</v>
      </c>
      <c r="E7" s="162" t="s">
        <v>1885</v>
      </c>
      <c r="F7" s="594" t="s">
        <v>14</v>
      </c>
      <c r="G7" s="594"/>
      <c r="H7" s="592"/>
      <c r="I7" s="592"/>
      <c r="J7" s="592"/>
      <c r="K7" s="592"/>
      <c r="L7" s="592"/>
    </row>
    <row r="8" spans="1:12" x14ac:dyDescent="0.2">
      <c r="A8" s="593"/>
      <c r="B8" s="589" t="s">
        <v>5476</v>
      </c>
      <c r="C8" s="595" t="s">
        <v>5478</v>
      </c>
      <c r="D8" s="596">
        <v>43185</v>
      </c>
      <c r="E8" s="589" t="s">
        <v>5479</v>
      </c>
      <c r="F8" s="589" t="s">
        <v>5480</v>
      </c>
      <c r="G8" s="589"/>
      <c r="H8" s="591" t="s">
        <v>1890</v>
      </c>
      <c r="I8" s="591"/>
      <c r="J8" s="164" t="s">
        <v>1891</v>
      </c>
      <c r="K8" s="164" t="s">
        <v>0</v>
      </c>
      <c r="L8" s="165">
        <v>708</v>
      </c>
    </row>
    <row r="9" spans="1:12" x14ac:dyDescent="0.2">
      <c r="A9" s="593"/>
      <c r="B9" s="589"/>
      <c r="C9" s="595"/>
      <c r="D9" s="596"/>
      <c r="E9" s="589"/>
      <c r="F9" s="589"/>
      <c r="G9" s="589"/>
      <c r="H9" s="591" t="s">
        <v>1892</v>
      </c>
      <c r="I9" s="591"/>
      <c r="J9" s="164" t="s">
        <v>1891</v>
      </c>
      <c r="K9" s="164" t="s">
        <v>0</v>
      </c>
      <c r="L9" s="165">
        <v>1875.83</v>
      </c>
    </row>
    <row r="10" spans="1:12" ht="24" x14ac:dyDescent="0.2">
      <c r="A10" s="593"/>
      <c r="B10" s="161" t="s">
        <v>29</v>
      </c>
      <c r="C10" s="162" t="s">
        <v>30</v>
      </c>
      <c r="D10" s="162" t="s">
        <v>1893</v>
      </c>
      <c r="E10" s="162" t="s">
        <v>1894</v>
      </c>
      <c r="F10" s="592"/>
      <c r="G10" s="592"/>
      <c r="H10" s="591" t="s">
        <v>1895</v>
      </c>
      <c r="I10" s="591"/>
      <c r="J10" s="589" t="s">
        <v>1891</v>
      </c>
      <c r="K10" s="589" t="s">
        <v>1891</v>
      </c>
      <c r="L10" s="590">
        <v>0</v>
      </c>
    </row>
    <row r="11" spans="1:12" ht="24" x14ac:dyDescent="0.2">
      <c r="A11" s="593"/>
      <c r="B11" s="164" t="s">
        <v>1923</v>
      </c>
      <c r="C11" s="164" t="s">
        <v>5480</v>
      </c>
      <c r="D11" s="166">
        <v>43190</v>
      </c>
      <c r="E11" s="164" t="s">
        <v>5208</v>
      </c>
      <c r="F11" s="592"/>
      <c r="G11" s="592"/>
      <c r="H11" s="591"/>
      <c r="I11" s="591"/>
      <c r="J11" s="589"/>
      <c r="K11" s="589"/>
      <c r="L11" s="590"/>
    </row>
    <row r="12" spans="1:12" ht="24" x14ac:dyDescent="0.2">
      <c r="A12" s="593">
        <v>1202</v>
      </c>
      <c r="B12" s="161" t="s">
        <v>20</v>
      </c>
      <c r="C12" s="162" t="s">
        <v>21</v>
      </c>
      <c r="D12" s="162" t="s">
        <v>1884</v>
      </c>
      <c r="E12" s="162" t="s">
        <v>1885</v>
      </c>
      <c r="F12" s="594" t="s">
        <v>14</v>
      </c>
      <c r="G12" s="594"/>
      <c r="H12" s="592"/>
      <c r="I12" s="592"/>
      <c r="J12" s="592"/>
      <c r="K12" s="592"/>
      <c r="L12" s="592"/>
    </row>
    <row r="13" spans="1:12" x14ac:dyDescent="0.2">
      <c r="A13" s="593"/>
      <c r="B13" s="589" t="s">
        <v>5481</v>
      </c>
      <c r="C13" s="595" t="s">
        <v>5482</v>
      </c>
      <c r="D13" s="596">
        <v>43010</v>
      </c>
      <c r="E13" s="589" t="s">
        <v>2460</v>
      </c>
      <c r="F13" s="589" t="s">
        <v>5483</v>
      </c>
      <c r="G13" s="589"/>
      <c r="H13" s="591" t="s">
        <v>1890</v>
      </c>
      <c r="I13" s="591"/>
      <c r="J13" s="164" t="s">
        <v>1891</v>
      </c>
      <c r="K13" s="164" t="s">
        <v>0</v>
      </c>
      <c r="L13" s="165">
        <v>851.46</v>
      </c>
    </row>
    <row r="14" spans="1:12" x14ac:dyDescent="0.2">
      <c r="A14" s="593"/>
      <c r="B14" s="589"/>
      <c r="C14" s="595"/>
      <c r="D14" s="596"/>
      <c r="E14" s="589"/>
      <c r="F14" s="589"/>
      <c r="G14" s="589"/>
      <c r="H14" s="591" t="s">
        <v>1892</v>
      </c>
      <c r="I14" s="591"/>
      <c r="J14" s="164" t="s">
        <v>1891</v>
      </c>
      <c r="K14" s="164" t="s">
        <v>0</v>
      </c>
      <c r="L14" s="165">
        <v>899.59</v>
      </c>
    </row>
    <row r="15" spans="1:12" ht="24" x14ac:dyDescent="0.2">
      <c r="A15" s="593"/>
      <c r="B15" s="161" t="s">
        <v>29</v>
      </c>
      <c r="C15" s="162" t="s">
        <v>30</v>
      </c>
      <c r="D15" s="162" t="s">
        <v>1893</v>
      </c>
      <c r="E15" s="162" t="s">
        <v>1894</v>
      </c>
      <c r="F15" s="592"/>
      <c r="G15" s="592"/>
      <c r="H15" s="591" t="s">
        <v>1895</v>
      </c>
      <c r="I15" s="591"/>
      <c r="J15" s="589" t="s">
        <v>1891</v>
      </c>
      <c r="K15" s="589" t="s">
        <v>0</v>
      </c>
      <c r="L15" s="590">
        <v>200</v>
      </c>
    </row>
    <row r="16" spans="1:12" ht="24" x14ac:dyDescent="0.2">
      <c r="A16" s="593"/>
      <c r="B16" s="164" t="s">
        <v>2030</v>
      </c>
      <c r="C16" s="164" t="s">
        <v>5483</v>
      </c>
      <c r="D16" s="166">
        <v>43013</v>
      </c>
      <c r="E16" s="164" t="s">
        <v>2518</v>
      </c>
      <c r="F16" s="592"/>
      <c r="G16" s="592"/>
      <c r="H16" s="591"/>
      <c r="I16" s="591"/>
      <c r="J16" s="589"/>
      <c r="K16" s="589"/>
      <c r="L16" s="590"/>
    </row>
    <row r="17" spans="1:12" ht="24" x14ac:dyDescent="0.2">
      <c r="A17" s="593">
        <v>1203</v>
      </c>
      <c r="B17" s="161" t="s">
        <v>20</v>
      </c>
      <c r="C17" s="162" t="s">
        <v>21</v>
      </c>
      <c r="D17" s="162" t="s">
        <v>1884</v>
      </c>
      <c r="E17" s="162" t="s">
        <v>1885</v>
      </c>
      <c r="F17" s="594" t="s">
        <v>14</v>
      </c>
      <c r="G17" s="594"/>
      <c r="H17" s="592"/>
      <c r="I17" s="592"/>
      <c r="J17" s="592"/>
      <c r="K17" s="592"/>
      <c r="L17" s="592"/>
    </row>
    <row r="18" spans="1:12" x14ac:dyDescent="0.2">
      <c r="A18" s="593"/>
      <c r="B18" s="589" t="s">
        <v>5484</v>
      </c>
      <c r="C18" s="589" t="s">
        <v>5485</v>
      </c>
      <c r="D18" s="596">
        <v>43038</v>
      </c>
      <c r="E18" s="589" t="s">
        <v>2673</v>
      </c>
      <c r="F18" s="589" t="s">
        <v>5486</v>
      </c>
      <c r="G18" s="589"/>
      <c r="H18" s="591" t="s">
        <v>1890</v>
      </c>
      <c r="I18" s="591"/>
      <c r="J18" s="164" t="s">
        <v>0</v>
      </c>
      <c r="K18" s="164" t="s">
        <v>1891</v>
      </c>
      <c r="L18" s="165">
        <v>556</v>
      </c>
    </row>
    <row r="19" spans="1:12" x14ac:dyDescent="0.2">
      <c r="A19" s="593"/>
      <c r="B19" s="589"/>
      <c r="C19" s="589"/>
      <c r="D19" s="596"/>
      <c r="E19" s="589"/>
      <c r="F19" s="589"/>
      <c r="G19" s="589"/>
      <c r="H19" s="591" t="s">
        <v>1892</v>
      </c>
      <c r="I19" s="591"/>
      <c r="J19" s="164" t="s">
        <v>1891</v>
      </c>
      <c r="K19" s="164" t="s">
        <v>1891</v>
      </c>
      <c r="L19" s="165">
        <v>0</v>
      </c>
    </row>
    <row r="20" spans="1:12" ht="24" x14ac:dyDescent="0.2">
      <c r="A20" s="593"/>
      <c r="B20" s="161" t="s">
        <v>29</v>
      </c>
      <c r="C20" s="162" t="s">
        <v>30</v>
      </c>
      <c r="D20" s="162" t="s">
        <v>1893</v>
      </c>
      <c r="E20" s="162" t="s">
        <v>1894</v>
      </c>
      <c r="F20" s="592"/>
      <c r="G20" s="592"/>
      <c r="H20" s="591" t="s">
        <v>1895</v>
      </c>
      <c r="I20" s="591"/>
      <c r="J20" s="589" t="s">
        <v>0</v>
      </c>
      <c r="K20" s="589" t="s">
        <v>0</v>
      </c>
      <c r="L20" s="590">
        <v>695</v>
      </c>
    </row>
    <row r="21" spans="1:12" ht="24" x14ac:dyDescent="0.2">
      <c r="A21" s="593"/>
      <c r="B21" s="164" t="s">
        <v>2745</v>
      </c>
      <c r="C21" s="164" t="s">
        <v>5486</v>
      </c>
      <c r="D21" s="166">
        <v>43047</v>
      </c>
      <c r="E21" s="164" t="s">
        <v>5487</v>
      </c>
      <c r="F21" s="592"/>
      <c r="G21" s="592"/>
      <c r="H21" s="591"/>
      <c r="I21" s="591"/>
      <c r="J21" s="589"/>
      <c r="K21" s="589"/>
      <c r="L21" s="590"/>
    </row>
    <row r="22" spans="1:12" ht="24" x14ac:dyDescent="0.2">
      <c r="A22" s="593">
        <v>1204</v>
      </c>
      <c r="B22" s="161" t="s">
        <v>20</v>
      </c>
      <c r="C22" s="162" t="s">
        <v>21</v>
      </c>
      <c r="D22" s="162" t="s">
        <v>1884</v>
      </c>
      <c r="E22" s="162" t="s">
        <v>1885</v>
      </c>
      <c r="F22" s="594" t="s">
        <v>14</v>
      </c>
      <c r="G22" s="594"/>
      <c r="H22" s="592"/>
      <c r="I22" s="592"/>
      <c r="J22" s="592"/>
      <c r="K22" s="592"/>
      <c r="L22" s="592"/>
    </row>
    <row r="23" spans="1:12" x14ac:dyDescent="0.2">
      <c r="A23" s="593"/>
      <c r="B23" s="589" t="s">
        <v>5484</v>
      </c>
      <c r="C23" s="595" t="s">
        <v>5488</v>
      </c>
      <c r="D23" s="596">
        <v>43073</v>
      </c>
      <c r="E23" s="589" t="s">
        <v>3779</v>
      </c>
      <c r="F23" s="589" t="s">
        <v>2741</v>
      </c>
      <c r="G23" s="589"/>
      <c r="H23" s="591" t="s">
        <v>1890</v>
      </c>
      <c r="I23" s="591"/>
      <c r="J23" s="164" t="s">
        <v>1891</v>
      </c>
      <c r="K23" s="164" t="s">
        <v>0</v>
      </c>
      <c r="L23" s="165">
        <v>281</v>
      </c>
    </row>
    <row r="24" spans="1:12" x14ac:dyDescent="0.2">
      <c r="A24" s="593"/>
      <c r="B24" s="589"/>
      <c r="C24" s="595"/>
      <c r="D24" s="596"/>
      <c r="E24" s="589"/>
      <c r="F24" s="589"/>
      <c r="G24" s="589"/>
      <c r="H24" s="591" t="s">
        <v>1892</v>
      </c>
      <c r="I24" s="591"/>
      <c r="J24" s="164" t="s">
        <v>1891</v>
      </c>
      <c r="K24" s="164" t="s">
        <v>0</v>
      </c>
      <c r="L24" s="165">
        <v>704.4</v>
      </c>
    </row>
    <row r="25" spans="1:12" ht="24" x14ac:dyDescent="0.2">
      <c r="A25" s="593"/>
      <c r="B25" s="161" t="s">
        <v>29</v>
      </c>
      <c r="C25" s="162" t="s">
        <v>30</v>
      </c>
      <c r="D25" s="162" t="s">
        <v>1893</v>
      </c>
      <c r="E25" s="162" t="s">
        <v>1894</v>
      </c>
      <c r="F25" s="592"/>
      <c r="G25" s="592"/>
      <c r="H25" s="591" t="s">
        <v>1895</v>
      </c>
      <c r="I25" s="591"/>
      <c r="J25" s="589" t="s">
        <v>1891</v>
      </c>
      <c r="K25" s="589" t="s">
        <v>1891</v>
      </c>
      <c r="L25" s="590">
        <v>0</v>
      </c>
    </row>
    <row r="26" spans="1:12" ht="24" x14ac:dyDescent="0.2">
      <c r="A26" s="593"/>
      <c r="B26" s="164" t="s">
        <v>2745</v>
      </c>
      <c r="C26" s="164" t="s">
        <v>2741</v>
      </c>
      <c r="D26" s="166">
        <v>43074</v>
      </c>
      <c r="E26" s="164" t="s">
        <v>2140</v>
      </c>
      <c r="F26" s="592"/>
      <c r="G26" s="592"/>
      <c r="H26" s="591"/>
      <c r="I26" s="591"/>
      <c r="J26" s="589"/>
      <c r="K26" s="589"/>
      <c r="L26" s="590"/>
    </row>
    <row r="27" spans="1:12" ht="24" x14ac:dyDescent="0.2">
      <c r="A27" s="593">
        <v>1205</v>
      </c>
      <c r="B27" s="161" t="s">
        <v>20</v>
      </c>
      <c r="C27" s="162" t="s">
        <v>21</v>
      </c>
      <c r="D27" s="162" t="s">
        <v>1884</v>
      </c>
      <c r="E27" s="162" t="s">
        <v>1885</v>
      </c>
      <c r="F27" s="594" t="s">
        <v>14</v>
      </c>
      <c r="G27" s="594"/>
      <c r="H27" s="592"/>
      <c r="I27" s="592"/>
      <c r="J27" s="592"/>
      <c r="K27" s="592"/>
      <c r="L27" s="592"/>
    </row>
    <row r="28" spans="1:12" x14ac:dyDescent="0.2">
      <c r="A28" s="593"/>
      <c r="B28" s="589" t="s">
        <v>5489</v>
      </c>
      <c r="C28" s="589" t="s">
        <v>5490</v>
      </c>
      <c r="D28" s="596">
        <v>43026</v>
      </c>
      <c r="E28" s="589" t="s">
        <v>5366</v>
      </c>
      <c r="F28" s="589" t="s">
        <v>5367</v>
      </c>
      <c r="G28" s="589"/>
      <c r="H28" s="591" t="s">
        <v>1890</v>
      </c>
      <c r="I28" s="591"/>
      <c r="J28" s="164" t="s">
        <v>1891</v>
      </c>
      <c r="K28" s="164" t="s">
        <v>0</v>
      </c>
      <c r="L28" s="165">
        <v>347.18</v>
      </c>
    </row>
    <row r="29" spans="1:12" x14ac:dyDescent="0.2">
      <c r="A29" s="593"/>
      <c r="B29" s="589"/>
      <c r="C29" s="589"/>
      <c r="D29" s="596"/>
      <c r="E29" s="589"/>
      <c r="F29" s="589"/>
      <c r="G29" s="589"/>
      <c r="H29" s="591" t="s">
        <v>1892</v>
      </c>
      <c r="I29" s="591"/>
      <c r="J29" s="164" t="s">
        <v>1891</v>
      </c>
      <c r="K29" s="164" t="s">
        <v>0</v>
      </c>
      <c r="L29" s="165">
        <v>182</v>
      </c>
    </row>
    <row r="30" spans="1:12" ht="24" x14ac:dyDescent="0.2">
      <c r="A30" s="593"/>
      <c r="B30" s="161" t="s">
        <v>29</v>
      </c>
      <c r="C30" s="162" t="s">
        <v>30</v>
      </c>
      <c r="D30" s="162" t="s">
        <v>1893</v>
      </c>
      <c r="E30" s="162" t="s">
        <v>1894</v>
      </c>
      <c r="F30" s="592"/>
      <c r="G30" s="592"/>
      <c r="H30" s="591" t="s">
        <v>1895</v>
      </c>
      <c r="I30" s="591"/>
      <c r="J30" s="589" t="s">
        <v>1891</v>
      </c>
      <c r="K30" s="589" t="s">
        <v>0</v>
      </c>
      <c r="L30" s="590">
        <v>50</v>
      </c>
    </row>
    <row r="31" spans="1:12" ht="24" x14ac:dyDescent="0.2">
      <c r="A31" s="593"/>
      <c r="B31" s="164" t="s">
        <v>5491</v>
      </c>
      <c r="C31" s="164" t="s">
        <v>5367</v>
      </c>
      <c r="D31" s="166">
        <v>43027</v>
      </c>
      <c r="E31" s="164" t="s">
        <v>3111</v>
      </c>
      <c r="F31" s="592"/>
      <c r="G31" s="592"/>
      <c r="H31" s="591"/>
      <c r="I31" s="591"/>
      <c r="J31" s="589"/>
      <c r="K31" s="589"/>
      <c r="L31" s="590"/>
    </row>
    <row r="32" spans="1:12" ht="24" x14ac:dyDescent="0.2">
      <c r="A32" s="593">
        <v>1206</v>
      </c>
      <c r="B32" s="161" t="s">
        <v>20</v>
      </c>
      <c r="C32" s="162" t="s">
        <v>21</v>
      </c>
      <c r="D32" s="162" t="s">
        <v>1884</v>
      </c>
      <c r="E32" s="162" t="s">
        <v>1885</v>
      </c>
      <c r="F32" s="594" t="s">
        <v>14</v>
      </c>
      <c r="G32" s="594"/>
      <c r="H32" s="592"/>
      <c r="I32" s="592"/>
      <c r="J32" s="592"/>
      <c r="K32" s="592"/>
      <c r="L32" s="592"/>
    </row>
    <row r="33" spans="1:12" x14ac:dyDescent="0.2">
      <c r="A33" s="593"/>
      <c r="B33" s="589" t="s">
        <v>5492</v>
      </c>
      <c r="C33" s="595" t="s">
        <v>5493</v>
      </c>
      <c r="D33" s="596">
        <v>43069</v>
      </c>
      <c r="E33" s="589" t="s">
        <v>5494</v>
      </c>
      <c r="F33" s="589" t="s">
        <v>5495</v>
      </c>
      <c r="G33" s="589"/>
      <c r="H33" s="591" t="s">
        <v>1890</v>
      </c>
      <c r="I33" s="591"/>
      <c r="J33" s="164" t="s">
        <v>1891</v>
      </c>
      <c r="K33" s="164" t="s">
        <v>0</v>
      </c>
      <c r="L33" s="165">
        <v>300</v>
      </c>
    </row>
    <row r="34" spans="1:12" x14ac:dyDescent="0.2">
      <c r="A34" s="593"/>
      <c r="B34" s="589"/>
      <c r="C34" s="595"/>
      <c r="D34" s="596"/>
      <c r="E34" s="589"/>
      <c r="F34" s="589"/>
      <c r="G34" s="589"/>
      <c r="H34" s="591" t="s">
        <v>1892</v>
      </c>
      <c r="I34" s="591"/>
      <c r="J34" s="589" t="s">
        <v>1891</v>
      </c>
      <c r="K34" s="589" t="s">
        <v>0</v>
      </c>
      <c r="L34" s="590">
        <v>400</v>
      </c>
    </row>
    <row r="35" spans="1:12" x14ac:dyDescent="0.2">
      <c r="A35" s="593"/>
      <c r="B35" s="589"/>
      <c r="C35" s="595"/>
      <c r="D35" s="596"/>
      <c r="E35" s="589"/>
      <c r="F35" s="589"/>
      <c r="G35" s="589"/>
      <c r="H35" s="591"/>
      <c r="I35" s="591"/>
      <c r="J35" s="589"/>
      <c r="K35" s="589"/>
      <c r="L35" s="590"/>
    </row>
    <row r="36" spans="1:12" ht="24" x14ac:dyDescent="0.2">
      <c r="A36" s="593"/>
      <c r="B36" s="161" t="s">
        <v>29</v>
      </c>
      <c r="C36" s="162" t="s">
        <v>30</v>
      </c>
      <c r="D36" s="162" t="s">
        <v>1893</v>
      </c>
      <c r="E36" s="162" t="s">
        <v>1894</v>
      </c>
      <c r="F36" s="592"/>
      <c r="G36" s="592"/>
      <c r="H36" s="591" t="s">
        <v>1895</v>
      </c>
      <c r="I36" s="591"/>
      <c r="J36" s="589" t="s">
        <v>1891</v>
      </c>
      <c r="K36" s="589" t="s">
        <v>1891</v>
      </c>
      <c r="L36" s="590">
        <v>0</v>
      </c>
    </row>
    <row r="37" spans="1:12" ht="24" x14ac:dyDescent="0.2">
      <c r="A37" s="593"/>
      <c r="B37" s="164" t="s">
        <v>2059</v>
      </c>
      <c r="C37" s="164" t="s">
        <v>5495</v>
      </c>
      <c r="D37" s="166">
        <v>43071</v>
      </c>
      <c r="E37" s="164" t="s">
        <v>3092</v>
      </c>
      <c r="F37" s="592"/>
      <c r="G37" s="592"/>
      <c r="H37" s="591"/>
      <c r="I37" s="591"/>
      <c r="J37" s="589"/>
      <c r="K37" s="589"/>
      <c r="L37" s="590"/>
    </row>
    <row r="38" spans="1:12" ht="24" x14ac:dyDescent="0.2">
      <c r="A38" s="593">
        <v>1207</v>
      </c>
      <c r="B38" s="161" t="s">
        <v>20</v>
      </c>
      <c r="C38" s="162" t="s">
        <v>21</v>
      </c>
      <c r="D38" s="162" t="s">
        <v>1884</v>
      </c>
      <c r="E38" s="162" t="s">
        <v>1885</v>
      </c>
      <c r="F38" s="594" t="s">
        <v>14</v>
      </c>
      <c r="G38" s="594"/>
      <c r="H38" s="592"/>
      <c r="I38" s="592"/>
      <c r="J38" s="592"/>
      <c r="K38" s="592"/>
      <c r="L38" s="592"/>
    </row>
    <row r="39" spans="1:12" x14ac:dyDescent="0.2">
      <c r="A39" s="593"/>
      <c r="B39" s="589" t="s">
        <v>5496</v>
      </c>
      <c r="C39" s="595" t="s">
        <v>5497</v>
      </c>
      <c r="D39" s="596">
        <v>43023</v>
      </c>
      <c r="E39" s="589" t="s">
        <v>2350</v>
      </c>
      <c r="F39" s="589" t="s">
        <v>2975</v>
      </c>
      <c r="G39" s="589"/>
      <c r="H39" s="591" t="s">
        <v>1890</v>
      </c>
      <c r="I39" s="591"/>
      <c r="J39" s="164" t="s">
        <v>1891</v>
      </c>
      <c r="K39" s="164" t="s">
        <v>1891</v>
      </c>
      <c r="L39" s="165">
        <v>0</v>
      </c>
    </row>
    <row r="40" spans="1:12" x14ac:dyDescent="0.2">
      <c r="A40" s="593"/>
      <c r="B40" s="589"/>
      <c r="C40" s="595"/>
      <c r="D40" s="596"/>
      <c r="E40" s="589"/>
      <c r="F40" s="589"/>
      <c r="G40" s="589"/>
      <c r="H40" s="591" t="s">
        <v>1892</v>
      </c>
      <c r="I40" s="591"/>
      <c r="J40" s="164" t="s">
        <v>1891</v>
      </c>
      <c r="K40" s="164" t="s">
        <v>0</v>
      </c>
      <c r="L40" s="165">
        <v>415</v>
      </c>
    </row>
    <row r="41" spans="1:12" ht="24" x14ac:dyDescent="0.2">
      <c r="A41" s="593"/>
      <c r="B41" s="161" t="s">
        <v>29</v>
      </c>
      <c r="C41" s="162" t="s">
        <v>30</v>
      </c>
      <c r="D41" s="162" t="s">
        <v>1893</v>
      </c>
      <c r="E41" s="162" t="s">
        <v>1894</v>
      </c>
      <c r="F41" s="592"/>
      <c r="G41" s="592"/>
      <c r="H41" s="591" t="s">
        <v>1895</v>
      </c>
      <c r="I41" s="591"/>
      <c r="J41" s="589" t="s">
        <v>1891</v>
      </c>
      <c r="K41" s="589" t="s">
        <v>0</v>
      </c>
      <c r="L41" s="590">
        <v>320</v>
      </c>
    </row>
    <row r="42" spans="1:12" ht="24" x14ac:dyDescent="0.2">
      <c r="A42" s="593"/>
      <c r="B42" s="164" t="s">
        <v>1896</v>
      </c>
      <c r="C42" s="164" t="s">
        <v>2975</v>
      </c>
      <c r="D42" s="166">
        <v>43026</v>
      </c>
      <c r="E42" s="164" t="s">
        <v>4332</v>
      </c>
      <c r="F42" s="592"/>
      <c r="G42" s="592"/>
      <c r="H42" s="591"/>
      <c r="I42" s="591"/>
      <c r="J42" s="589"/>
      <c r="K42" s="589"/>
      <c r="L42" s="590"/>
    </row>
    <row r="43" spans="1:12" ht="24" x14ac:dyDescent="0.2">
      <c r="A43" s="593">
        <v>1208</v>
      </c>
      <c r="B43" s="161" t="s">
        <v>20</v>
      </c>
      <c r="C43" s="162" t="s">
        <v>21</v>
      </c>
      <c r="D43" s="162" t="s">
        <v>1884</v>
      </c>
      <c r="E43" s="162" t="s">
        <v>1885</v>
      </c>
      <c r="F43" s="594" t="s">
        <v>14</v>
      </c>
      <c r="G43" s="594"/>
      <c r="H43" s="592"/>
      <c r="I43" s="592"/>
      <c r="J43" s="592"/>
      <c r="K43" s="592"/>
      <c r="L43" s="592"/>
    </row>
    <row r="44" spans="1:12" x14ac:dyDescent="0.2">
      <c r="A44" s="593"/>
      <c r="B44" s="589" t="s">
        <v>5498</v>
      </c>
      <c r="C44" s="595" t="s">
        <v>5499</v>
      </c>
      <c r="D44" s="596">
        <v>43027</v>
      </c>
      <c r="E44" s="589" t="s">
        <v>2068</v>
      </c>
      <c r="F44" s="589" t="s">
        <v>3506</v>
      </c>
      <c r="G44" s="589"/>
      <c r="H44" s="591" t="s">
        <v>1890</v>
      </c>
      <c r="I44" s="591"/>
      <c r="J44" s="164" t="s">
        <v>1891</v>
      </c>
      <c r="K44" s="164" t="s">
        <v>0</v>
      </c>
      <c r="L44" s="165">
        <v>640.85</v>
      </c>
    </row>
    <row r="45" spans="1:12" x14ac:dyDescent="0.2">
      <c r="A45" s="593"/>
      <c r="B45" s="589"/>
      <c r="C45" s="595"/>
      <c r="D45" s="596"/>
      <c r="E45" s="589"/>
      <c r="F45" s="589"/>
      <c r="G45" s="589"/>
      <c r="H45" s="591" t="s">
        <v>1892</v>
      </c>
      <c r="I45" s="591"/>
      <c r="J45" s="589" t="s">
        <v>1891</v>
      </c>
      <c r="K45" s="589" t="s">
        <v>0</v>
      </c>
      <c r="L45" s="590">
        <v>824.41</v>
      </c>
    </row>
    <row r="46" spans="1:12" x14ac:dyDescent="0.2">
      <c r="A46" s="593"/>
      <c r="B46" s="589"/>
      <c r="C46" s="595"/>
      <c r="D46" s="596"/>
      <c r="E46" s="589"/>
      <c r="F46" s="589"/>
      <c r="G46" s="589"/>
      <c r="H46" s="591"/>
      <c r="I46" s="591"/>
      <c r="J46" s="589"/>
      <c r="K46" s="589"/>
      <c r="L46" s="590"/>
    </row>
    <row r="47" spans="1:12" ht="24" x14ac:dyDescent="0.2">
      <c r="A47" s="593"/>
      <c r="B47" s="161" t="s">
        <v>29</v>
      </c>
      <c r="C47" s="162" t="s">
        <v>30</v>
      </c>
      <c r="D47" s="162" t="s">
        <v>1893</v>
      </c>
      <c r="E47" s="162" t="s">
        <v>1894</v>
      </c>
      <c r="F47" s="592"/>
      <c r="G47" s="592"/>
      <c r="H47" s="591" t="s">
        <v>1895</v>
      </c>
      <c r="I47" s="591"/>
      <c r="J47" s="589" t="s">
        <v>1891</v>
      </c>
      <c r="K47" s="589" t="s">
        <v>0</v>
      </c>
      <c r="L47" s="590">
        <v>150</v>
      </c>
    </row>
    <row r="48" spans="1:12" ht="24" x14ac:dyDescent="0.2">
      <c r="A48" s="593"/>
      <c r="B48" s="164" t="s">
        <v>1896</v>
      </c>
      <c r="C48" s="164" t="s">
        <v>3506</v>
      </c>
      <c r="D48" s="166">
        <v>43029</v>
      </c>
      <c r="E48" s="164" t="s">
        <v>3549</v>
      </c>
      <c r="F48" s="592"/>
      <c r="G48" s="592"/>
      <c r="H48" s="591"/>
      <c r="I48" s="591"/>
      <c r="J48" s="589"/>
      <c r="K48" s="589"/>
      <c r="L48" s="590"/>
    </row>
    <row r="49" spans="1:12" ht="24" x14ac:dyDescent="0.2">
      <c r="A49" s="593">
        <v>1209</v>
      </c>
      <c r="B49" s="161" t="s">
        <v>20</v>
      </c>
      <c r="C49" s="162" t="s">
        <v>21</v>
      </c>
      <c r="D49" s="162" t="s">
        <v>1884</v>
      </c>
      <c r="E49" s="162" t="s">
        <v>1885</v>
      </c>
      <c r="F49" s="594" t="s">
        <v>14</v>
      </c>
      <c r="G49" s="594"/>
      <c r="H49" s="592"/>
      <c r="I49" s="592"/>
      <c r="J49" s="592"/>
      <c r="K49" s="592"/>
      <c r="L49" s="592"/>
    </row>
    <row r="50" spans="1:12" x14ac:dyDescent="0.2">
      <c r="A50" s="593"/>
      <c r="B50" s="589" t="s">
        <v>5498</v>
      </c>
      <c r="C50" s="595" t="s">
        <v>5500</v>
      </c>
      <c r="D50" s="596">
        <v>43033</v>
      </c>
      <c r="E50" s="589" t="s">
        <v>2367</v>
      </c>
      <c r="F50" s="589" t="s">
        <v>2368</v>
      </c>
      <c r="G50" s="589"/>
      <c r="H50" s="591" t="s">
        <v>1890</v>
      </c>
      <c r="I50" s="591"/>
      <c r="J50" s="164" t="s">
        <v>1891</v>
      </c>
      <c r="K50" s="164" t="s">
        <v>0</v>
      </c>
      <c r="L50" s="165">
        <v>1150</v>
      </c>
    </row>
    <row r="51" spans="1:12" x14ac:dyDescent="0.2">
      <c r="A51" s="593"/>
      <c r="B51" s="589"/>
      <c r="C51" s="595"/>
      <c r="D51" s="596"/>
      <c r="E51" s="589"/>
      <c r="F51" s="589"/>
      <c r="G51" s="589"/>
      <c r="H51" s="591" t="s">
        <v>1892</v>
      </c>
      <c r="I51" s="591"/>
      <c r="J51" s="589" t="s">
        <v>1891</v>
      </c>
      <c r="K51" s="589" t="s">
        <v>0</v>
      </c>
      <c r="L51" s="590">
        <v>440.97</v>
      </c>
    </row>
    <row r="52" spans="1:12" x14ac:dyDescent="0.2">
      <c r="A52" s="593"/>
      <c r="B52" s="589"/>
      <c r="C52" s="595"/>
      <c r="D52" s="596"/>
      <c r="E52" s="589"/>
      <c r="F52" s="589"/>
      <c r="G52" s="589"/>
      <c r="H52" s="591"/>
      <c r="I52" s="591"/>
      <c r="J52" s="589"/>
      <c r="K52" s="589"/>
      <c r="L52" s="590"/>
    </row>
    <row r="53" spans="1:12" ht="24" x14ac:dyDescent="0.2">
      <c r="A53" s="593"/>
      <c r="B53" s="161" t="s">
        <v>29</v>
      </c>
      <c r="C53" s="162" t="s">
        <v>30</v>
      </c>
      <c r="D53" s="162" t="s">
        <v>1893</v>
      </c>
      <c r="E53" s="162" t="s">
        <v>1894</v>
      </c>
      <c r="F53" s="592"/>
      <c r="G53" s="592"/>
      <c r="H53" s="591" t="s">
        <v>1895</v>
      </c>
      <c r="I53" s="591"/>
      <c r="J53" s="589" t="s">
        <v>1891</v>
      </c>
      <c r="K53" s="589" t="s">
        <v>0</v>
      </c>
      <c r="L53" s="590">
        <v>100</v>
      </c>
    </row>
    <row r="54" spans="1:12" ht="24" x14ac:dyDescent="0.2">
      <c r="A54" s="593"/>
      <c r="B54" s="164" t="s">
        <v>1896</v>
      </c>
      <c r="C54" s="164" t="s">
        <v>2368</v>
      </c>
      <c r="D54" s="166">
        <v>43035</v>
      </c>
      <c r="E54" s="164" t="s">
        <v>1994</v>
      </c>
      <c r="F54" s="592"/>
      <c r="G54" s="592"/>
      <c r="H54" s="591"/>
      <c r="I54" s="591"/>
      <c r="J54" s="589"/>
      <c r="K54" s="589"/>
      <c r="L54" s="590"/>
    </row>
    <row r="55" spans="1:12" ht="24" x14ac:dyDescent="0.2">
      <c r="A55" s="593">
        <v>1210</v>
      </c>
      <c r="B55" s="161" t="s">
        <v>20</v>
      </c>
      <c r="C55" s="162" t="s">
        <v>21</v>
      </c>
      <c r="D55" s="162" t="s">
        <v>1884</v>
      </c>
      <c r="E55" s="162" t="s">
        <v>1885</v>
      </c>
      <c r="F55" s="594" t="s">
        <v>14</v>
      </c>
      <c r="G55" s="594"/>
      <c r="H55" s="592"/>
      <c r="I55" s="592"/>
      <c r="J55" s="592"/>
      <c r="K55" s="592"/>
      <c r="L55" s="592"/>
    </row>
    <row r="56" spans="1:12" x14ac:dyDescent="0.2">
      <c r="A56" s="593"/>
      <c r="B56" s="589" t="s">
        <v>5498</v>
      </c>
      <c r="C56" s="595" t="s">
        <v>5501</v>
      </c>
      <c r="D56" s="596">
        <v>43045</v>
      </c>
      <c r="E56" s="589" t="s">
        <v>5502</v>
      </c>
      <c r="F56" s="589" t="s">
        <v>5503</v>
      </c>
      <c r="G56" s="589"/>
      <c r="H56" s="591" t="s">
        <v>1890</v>
      </c>
      <c r="I56" s="591"/>
      <c r="J56" s="164" t="s">
        <v>1891</v>
      </c>
      <c r="K56" s="164" t="s">
        <v>0</v>
      </c>
      <c r="L56" s="165">
        <v>241.18</v>
      </c>
    </row>
    <row r="57" spans="1:12" x14ac:dyDescent="0.2">
      <c r="A57" s="593"/>
      <c r="B57" s="589"/>
      <c r="C57" s="595"/>
      <c r="D57" s="596"/>
      <c r="E57" s="589"/>
      <c r="F57" s="589"/>
      <c r="G57" s="589"/>
      <c r="H57" s="591" t="s">
        <v>1892</v>
      </c>
      <c r="I57" s="591"/>
      <c r="J57" s="589" t="s">
        <v>1891</v>
      </c>
      <c r="K57" s="589" t="s">
        <v>0</v>
      </c>
      <c r="L57" s="590">
        <v>98</v>
      </c>
    </row>
    <row r="58" spans="1:12" x14ac:dyDescent="0.2">
      <c r="A58" s="593"/>
      <c r="B58" s="589"/>
      <c r="C58" s="595"/>
      <c r="D58" s="596"/>
      <c r="E58" s="589"/>
      <c r="F58" s="589"/>
      <c r="G58" s="589"/>
      <c r="H58" s="591"/>
      <c r="I58" s="591"/>
      <c r="J58" s="589"/>
      <c r="K58" s="589"/>
      <c r="L58" s="590"/>
    </row>
    <row r="59" spans="1:12" ht="24" x14ac:dyDescent="0.2">
      <c r="A59" s="593"/>
      <c r="B59" s="161" t="s">
        <v>29</v>
      </c>
      <c r="C59" s="162" t="s">
        <v>30</v>
      </c>
      <c r="D59" s="162" t="s">
        <v>1893</v>
      </c>
      <c r="E59" s="162" t="s">
        <v>1894</v>
      </c>
      <c r="F59" s="592"/>
      <c r="G59" s="592"/>
      <c r="H59" s="591" t="s">
        <v>1895</v>
      </c>
      <c r="I59" s="591"/>
      <c r="J59" s="589" t="s">
        <v>1891</v>
      </c>
      <c r="K59" s="589" t="s">
        <v>0</v>
      </c>
      <c r="L59" s="590">
        <v>92</v>
      </c>
    </row>
    <row r="60" spans="1:12" ht="24" x14ac:dyDescent="0.2">
      <c r="A60" s="593"/>
      <c r="B60" s="164" t="s">
        <v>1896</v>
      </c>
      <c r="C60" s="164" t="s">
        <v>5503</v>
      </c>
      <c r="D60" s="166">
        <v>43046</v>
      </c>
      <c r="E60" s="164" t="s">
        <v>3839</v>
      </c>
      <c r="F60" s="592"/>
      <c r="G60" s="592"/>
      <c r="H60" s="591"/>
      <c r="I60" s="591"/>
      <c r="J60" s="589"/>
      <c r="K60" s="589"/>
      <c r="L60" s="590"/>
    </row>
    <row r="61" spans="1:12" ht="24" x14ac:dyDescent="0.2">
      <c r="A61" s="593">
        <v>1211</v>
      </c>
      <c r="B61" s="161" t="s">
        <v>20</v>
      </c>
      <c r="C61" s="162" t="s">
        <v>21</v>
      </c>
      <c r="D61" s="162" t="s">
        <v>1884</v>
      </c>
      <c r="E61" s="162" t="s">
        <v>1885</v>
      </c>
      <c r="F61" s="594" t="s">
        <v>14</v>
      </c>
      <c r="G61" s="594"/>
      <c r="H61" s="592"/>
      <c r="I61" s="592"/>
      <c r="J61" s="592"/>
      <c r="K61" s="592"/>
      <c r="L61" s="592"/>
    </row>
    <row r="62" spans="1:12" x14ac:dyDescent="0.2">
      <c r="A62" s="593"/>
      <c r="B62" s="589" t="s">
        <v>5498</v>
      </c>
      <c r="C62" s="595" t="s">
        <v>5504</v>
      </c>
      <c r="D62" s="596">
        <v>43069</v>
      </c>
      <c r="E62" s="589" t="s">
        <v>4185</v>
      </c>
      <c r="F62" s="589" t="s">
        <v>2159</v>
      </c>
      <c r="G62" s="589"/>
      <c r="H62" s="591" t="s">
        <v>1890</v>
      </c>
      <c r="I62" s="591"/>
      <c r="J62" s="164" t="s">
        <v>1891</v>
      </c>
      <c r="K62" s="164" t="s">
        <v>0</v>
      </c>
      <c r="L62" s="165">
        <v>223.75</v>
      </c>
    </row>
    <row r="63" spans="1:12" x14ac:dyDescent="0.2">
      <c r="A63" s="593"/>
      <c r="B63" s="589"/>
      <c r="C63" s="595"/>
      <c r="D63" s="596"/>
      <c r="E63" s="589"/>
      <c r="F63" s="589"/>
      <c r="G63" s="589"/>
      <c r="H63" s="591" t="s">
        <v>1892</v>
      </c>
      <c r="I63" s="591"/>
      <c r="J63" s="589" t="s">
        <v>1891</v>
      </c>
      <c r="K63" s="589" t="s">
        <v>0</v>
      </c>
      <c r="L63" s="590">
        <v>307.97000000000003</v>
      </c>
    </row>
    <row r="64" spans="1:12" x14ac:dyDescent="0.2">
      <c r="A64" s="593"/>
      <c r="B64" s="589"/>
      <c r="C64" s="595"/>
      <c r="D64" s="596"/>
      <c r="E64" s="589"/>
      <c r="F64" s="589"/>
      <c r="G64" s="589"/>
      <c r="H64" s="591"/>
      <c r="I64" s="591"/>
      <c r="J64" s="589"/>
      <c r="K64" s="589"/>
      <c r="L64" s="590"/>
    </row>
    <row r="65" spans="1:12" ht="24" x14ac:dyDescent="0.2">
      <c r="A65" s="593"/>
      <c r="B65" s="161" t="s">
        <v>29</v>
      </c>
      <c r="C65" s="162" t="s">
        <v>30</v>
      </c>
      <c r="D65" s="162" t="s">
        <v>1893</v>
      </c>
      <c r="E65" s="162" t="s">
        <v>1894</v>
      </c>
      <c r="F65" s="592"/>
      <c r="G65" s="592"/>
      <c r="H65" s="591" t="s">
        <v>1895</v>
      </c>
      <c r="I65" s="591"/>
      <c r="J65" s="589" t="s">
        <v>1891</v>
      </c>
      <c r="K65" s="589" t="s">
        <v>0</v>
      </c>
      <c r="L65" s="590">
        <v>150</v>
      </c>
    </row>
    <row r="66" spans="1:12" ht="24" x14ac:dyDescent="0.2">
      <c r="A66" s="593"/>
      <c r="B66" s="164" t="s">
        <v>1896</v>
      </c>
      <c r="C66" s="164" t="s">
        <v>2159</v>
      </c>
      <c r="D66" s="166">
        <v>43070</v>
      </c>
      <c r="E66" s="164" t="s">
        <v>2666</v>
      </c>
      <c r="F66" s="592"/>
      <c r="G66" s="592"/>
      <c r="H66" s="591"/>
      <c r="I66" s="591"/>
      <c r="J66" s="589"/>
      <c r="K66" s="589"/>
      <c r="L66" s="590"/>
    </row>
    <row r="67" spans="1:12" ht="24" x14ac:dyDescent="0.2">
      <c r="A67" s="593">
        <v>1212</v>
      </c>
      <c r="B67" s="161" t="s">
        <v>20</v>
      </c>
      <c r="C67" s="162" t="s">
        <v>21</v>
      </c>
      <c r="D67" s="162" t="s">
        <v>1884</v>
      </c>
      <c r="E67" s="162" t="s">
        <v>1885</v>
      </c>
      <c r="F67" s="594" t="s">
        <v>14</v>
      </c>
      <c r="G67" s="594"/>
      <c r="H67" s="592"/>
      <c r="I67" s="592"/>
      <c r="J67" s="592"/>
      <c r="K67" s="592"/>
      <c r="L67" s="592"/>
    </row>
    <row r="68" spans="1:12" x14ac:dyDescent="0.2">
      <c r="A68" s="593"/>
      <c r="B68" s="589" t="s">
        <v>5498</v>
      </c>
      <c r="C68" s="595" t="s">
        <v>5505</v>
      </c>
      <c r="D68" s="596">
        <v>43117</v>
      </c>
      <c r="E68" s="589" t="s">
        <v>4067</v>
      </c>
      <c r="F68" s="589" t="s">
        <v>2368</v>
      </c>
      <c r="G68" s="589"/>
      <c r="H68" s="591" t="s">
        <v>1890</v>
      </c>
      <c r="I68" s="591"/>
      <c r="J68" s="164" t="s">
        <v>1891</v>
      </c>
      <c r="K68" s="164" t="s">
        <v>0</v>
      </c>
      <c r="L68" s="165">
        <v>481</v>
      </c>
    </row>
    <row r="69" spans="1:12" x14ac:dyDescent="0.2">
      <c r="A69" s="593"/>
      <c r="B69" s="589"/>
      <c r="C69" s="595"/>
      <c r="D69" s="596"/>
      <c r="E69" s="589"/>
      <c r="F69" s="589"/>
      <c r="G69" s="589"/>
      <c r="H69" s="591" t="s">
        <v>1892</v>
      </c>
      <c r="I69" s="591"/>
      <c r="J69" s="164" t="s">
        <v>1891</v>
      </c>
      <c r="K69" s="164" t="s">
        <v>0</v>
      </c>
      <c r="L69" s="165">
        <v>379.24</v>
      </c>
    </row>
    <row r="70" spans="1:12" ht="24" x14ac:dyDescent="0.2">
      <c r="A70" s="593"/>
      <c r="B70" s="161" t="s">
        <v>29</v>
      </c>
      <c r="C70" s="162" t="s">
        <v>30</v>
      </c>
      <c r="D70" s="162" t="s">
        <v>1893</v>
      </c>
      <c r="E70" s="162" t="s">
        <v>1894</v>
      </c>
      <c r="F70" s="592"/>
      <c r="G70" s="592"/>
      <c r="H70" s="591" t="s">
        <v>1895</v>
      </c>
      <c r="I70" s="591"/>
      <c r="J70" s="589" t="s">
        <v>1891</v>
      </c>
      <c r="K70" s="589" t="s">
        <v>0</v>
      </c>
      <c r="L70" s="590">
        <v>250</v>
      </c>
    </row>
    <row r="71" spans="1:12" ht="24" x14ac:dyDescent="0.2">
      <c r="A71" s="593"/>
      <c r="B71" s="164" t="s">
        <v>1896</v>
      </c>
      <c r="C71" s="164" t="s">
        <v>2368</v>
      </c>
      <c r="D71" s="166">
        <v>43119</v>
      </c>
      <c r="E71" s="164" t="s">
        <v>2698</v>
      </c>
      <c r="F71" s="592"/>
      <c r="G71" s="592"/>
      <c r="H71" s="591"/>
      <c r="I71" s="591"/>
      <c r="J71" s="589"/>
      <c r="K71" s="589"/>
      <c r="L71" s="590"/>
    </row>
    <row r="72" spans="1:12" ht="24" x14ac:dyDescent="0.2">
      <c r="A72" s="593">
        <v>1213</v>
      </c>
      <c r="B72" s="161" t="s">
        <v>20</v>
      </c>
      <c r="C72" s="162" t="s">
        <v>21</v>
      </c>
      <c r="D72" s="162" t="s">
        <v>1884</v>
      </c>
      <c r="E72" s="162" t="s">
        <v>1885</v>
      </c>
      <c r="F72" s="594" t="s">
        <v>14</v>
      </c>
      <c r="G72" s="594"/>
      <c r="H72" s="592"/>
      <c r="I72" s="592"/>
      <c r="J72" s="592"/>
      <c r="K72" s="592"/>
      <c r="L72" s="592"/>
    </row>
    <row r="73" spans="1:12" x14ac:dyDescent="0.2">
      <c r="A73" s="593"/>
      <c r="B73" s="589" t="s">
        <v>5498</v>
      </c>
      <c r="C73" s="595" t="s">
        <v>5506</v>
      </c>
      <c r="D73" s="596">
        <v>43130</v>
      </c>
      <c r="E73" s="589" t="s">
        <v>2563</v>
      </c>
      <c r="F73" s="589" t="s">
        <v>5507</v>
      </c>
      <c r="G73" s="589"/>
      <c r="H73" s="591" t="s">
        <v>1890</v>
      </c>
      <c r="I73" s="591"/>
      <c r="J73" s="164" t="s">
        <v>1891</v>
      </c>
      <c r="K73" s="164" t="s">
        <v>0</v>
      </c>
      <c r="L73" s="165">
        <v>399</v>
      </c>
    </row>
    <row r="74" spans="1:12" x14ac:dyDescent="0.2">
      <c r="A74" s="593"/>
      <c r="B74" s="589"/>
      <c r="C74" s="595"/>
      <c r="D74" s="596"/>
      <c r="E74" s="589"/>
      <c r="F74" s="589"/>
      <c r="G74" s="589"/>
      <c r="H74" s="591" t="s">
        <v>1892</v>
      </c>
      <c r="I74" s="591"/>
      <c r="J74" s="589" t="s">
        <v>1891</v>
      </c>
      <c r="K74" s="589" t="s">
        <v>0</v>
      </c>
      <c r="L74" s="590">
        <v>1118.8800000000001</v>
      </c>
    </row>
    <row r="75" spans="1:12" x14ac:dyDescent="0.2">
      <c r="A75" s="593"/>
      <c r="B75" s="589"/>
      <c r="C75" s="595"/>
      <c r="D75" s="596"/>
      <c r="E75" s="589"/>
      <c r="F75" s="589"/>
      <c r="G75" s="589"/>
      <c r="H75" s="591"/>
      <c r="I75" s="591"/>
      <c r="J75" s="589"/>
      <c r="K75" s="589"/>
      <c r="L75" s="590"/>
    </row>
    <row r="76" spans="1:12" ht="24" x14ac:dyDescent="0.2">
      <c r="A76" s="593"/>
      <c r="B76" s="161" t="s">
        <v>29</v>
      </c>
      <c r="C76" s="162" t="s">
        <v>30</v>
      </c>
      <c r="D76" s="162" t="s">
        <v>1893</v>
      </c>
      <c r="E76" s="162" t="s">
        <v>1894</v>
      </c>
      <c r="F76" s="592"/>
      <c r="G76" s="592"/>
      <c r="H76" s="591" t="s">
        <v>1895</v>
      </c>
      <c r="I76" s="591"/>
      <c r="J76" s="589" t="s">
        <v>1891</v>
      </c>
      <c r="K76" s="589" t="s">
        <v>1891</v>
      </c>
      <c r="L76" s="590">
        <v>0</v>
      </c>
    </row>
    <row r="77" spans="1:12" ht="24" x14ac:dyDescent="0.2">
      <c r="A77" s="593"/>
      <c r="B77" s="164" t="s">
        <v>1896</v>
      </c>
      <c r="C77" s="164" t="s">
        <v>5507</v>
      </c>
      <c r="D77" s="166">
        <v>43139</v>
      </c>
      <c r="E77" s="164" t="s">
        <v>5508</v>
      </c>
      <c r="F77" s="592"/>
      <c r="G77" s="592"/>
      <c r="H77" s="591"/>
      <c r="I77" s="591"/>
      <c r="J77" s="589"/>
      <c r="K77" s="589"/>
      <c r="L77" s="590"/>
    </row>
    <row r="78" spans="1:12" ht="24" x14ac:dyDescent="0.2">
      <c r="A78" s="593">
        <v>1214</v>
      </c>
      <c r="B78" s="161" t="s">
        <v>20</v>
      </c>
      <c r="C78" s="162" t="s">
        <v>21</v>
      </c>
      <c r="D78" s="162" t="s">
        <v>1884</v>
      </c>
      <c r="E78" s="162" t="s">
        <v>1885</v>
      </c>
      <c r="F78" s="594" t="s">
        <v>14</v>
      </c>
      <c r="G78" s="594"/>
      <c r="H78" s="592"/>
      <c r="I78" s="592"/>
      <c r="J78" s="592"/>
      <c r="K78" s="592"/>
      <c r="L78" s="592"/>
    </row>
    <row r="79" spans="1:12" x14ac:dyDescent="0.2">
      <c r="A79" s="593"/>
      <c r="B79" s="589" t="s">
        <v>5498</v>
      </c>
      <c r="C79" s="595" t="s">
        <v>5506</v>
      </c>
      <c r="D79" s="596">
        <v>43130</v>
      </c>
      <c r="E79" s="589" t="s">
        <v>2563</v>
      </c>
      <c r="F79" s="589" t="s">
        <v>2568</v>
      </c>
      <c r="G79" s="589"/>
      <c r="H79" s="591" t="s">
        <v>1890</v>
      </c>
      <c r="I79" s="591"/>
      <c r="J79" s="164" t="s">
        <v>1891</v>
      </c>
      <c r="K79" s="164" t="s">
        <v>0</v>
      </c>
      <c r="L79" s="165">
        <v>894.75</v>
      </c>
    </row>
    <row r="80" spans="1:12" x14ac:dyDescent="0.2">
      <c r="A80" s="593"/>
      <c r="B80" s="589"/>
      <c r="C80" s="595"/>
      <c r="D80" s="596"/>
      <c r="E80" s="589"/>
      <c r="F80" s="589"/>
      <c r="G80" s="589"/>
      <c r="H80" s="591" t="s">
        <v>1892</v>
      </c>
      <c r="I80" s="591"/>
      <c r="J80" s="589" t="s">
        <v>1891</v>
      </c>
      <c r="K80" s="589" t="s">
        <v>1891</v>
      </c>
      <c r="L80" s="590">
        <v>0</v>
      </c>
    </row>
    <row r="81" spans="1:12" x14ac:dyDescent="0.2">
      <c r="A81" s="593"/>
      <c r="B81" s="589"/>
      <c r="C81" s="595"/>
      <c r="D81" s="596"/>
      <c r="E81" s="589"/>
      <c r="F81" s="589"/>
      <c r="G81" s="589"/>
      <c r="H81" s="591"/>
      <c r="I81" s="591"/>
      <c r="J81" s="589"/>
      <c r="K81" s="589"/>
      <c r="L81" s="590"/>
    </row>
    <row r="82" spans="1:12" ht="24" x14ac:dyDescent="0.2">
      <c r="A82" s="593"/>
      <c r="B82" s="161" t="s">
        <v>29</v>
      </c>
      <c r="C82" s="162" t="s">
        <v>30</v>
      </c>
      <c r="D82" s="162" t="s">
        <v>1893</v>
      </c>
      <c r="E82" s="162" t="s">
        <v>1894</v>
      </c>
      <c r="F82" s="592"/>
      <c r="G82" s="592"/>
      <c r="H82" s="591" t="s">
        <v>1895</v>
      </c>
      <c r="I82" s="591"/>
      <c r="J82" s="589" t="s">
        <v>1891</v>
      </c>
      <c r="K82" s="589" t="s">
        <v>1891</v>
      </c>
      <c r="L82" s="590">
        <v>0</v>
      </c>
    </row>
    <row r="83" spans="1:12" ht="24" x14ac:dyDescent="0.2">
      <c r="A83" s="593"/>
      <c r="B83" s="164" t="s">
        <v>1896</v>
      </c>
      <c r="C83" s="164" t="s">
        <v>2568</v>
      </c>
      <c r="D83" s="166">
        <v>43139</v>
      </c>
      <c r="E83" s="164" t="s">
        <v>5508</v>
      </c>
      <c r="F83" s="592"/>
      <c r="G83" s="592"/>
      <c r="H83" s="591"/>
      <c r="I83" s="591"/>
      <c r="J83" s="589"/>
      <c r="K83" s="589"/>
      <c r="L83" s="590"/>
    </row>
    <row r="84" spans="1:12" ht="24" x14ac:dyDescent="0.2">
      <c r="A84" s="593">
        <v>1215</v>
      </c>
      <c r="B84" s="161" t="s">
        <v>20</v>
      </c>
      <c r="C84" s="162" t="s">
        <v>21</v>
      </c>
      <c r="D84" s="162" t="s">
        <v>1884</v>
      </c>
      <c r="E84" s="162" t="s">
        <v>1885</v>
      </c>
      <c r="F84" s="594" t="s">
        <v>14</v>
      </c>
      <c r="G84" s="594"/>
      <c r="H84" s="592"/>
      <c r="I84" s="592"/>
      <c r="J84" s="592"/>
      <c r="K84" s="592"/>
      <c r="L84" s="592"/>
    </row>
    <row r="85" spans="1:12" x14ac:dyDescent="0.2">
      <c r="A85" s="593"/>
      <c r="B85" s="589" t="s">
        <v>5509</v>
      </c>
      <c r="C85" s="595" t="s">
        <v>5510</v>
      </c>
      <c r="D85" s="596">
        <v>43009</v>
      </c>
      <c r="E85" s="589" t="s">
        <v>4457</v>
      </c>
      <c r="F85" s="589" t="s">
        <v>3328</v>
      </c>
      <c r="G85" s="589"/>
      <c r="H85" s="591" t="s">
        <v>1890</v>
      </c>
      <c r="I85" s="591"/>
      <c r="J85" s="164" t="s">
        <v>1891</v>
      </c>
      <c r="K85" s="164" t="s">
        <v>0</v>
      </c>
      <c r="L85" s="165">
        <v>376</v>
      </c>
    </row>
    <row r="86" spans="1:12" x14ac:dyDescent="0.2">
      <c r="A86" s="593"/>
      <c r="B86" s="589"/>
      <c r="C86" s="595"/>
      <c r="D86" s="596"/>
      <c r="E86" s="589"/>
      <c r="F86" s="589"/>
      <c r="G86" s="589"/>
      <c r="H86" s="591" t="s">
        <v>1892</v>
      </c>
      <c r="I86" s="591"/>
      <c r="J86" s="164" t="s">
        <v>1891</v>
      </c>
      <c r="K86" s="164" t="s">
        <v>1891</v>
      </c>
      <c r="L86" s="165">
        <v>0</v>
      </c>
    </row>
    <row r="87" spans="1:12" ht="24" x14ac:dyDescent="0.2">
      <c r="A87" s="593"/>
      <c r="B87" s="161" t="s">
        <v>29</v>
      </c>
      <c r="C87" s="162" t="s">
        <v>30</v>
      </c>
      <c r="D87" s="162" t="s">
        <v>1893</v>
      </c>
      <c r="E87" s="162" t="s">
        <v>1894</v>
      </c>
      <c r="F87" s="592"/>
      <c r="G87" s="592"/>
      <c r="H87" s="591" t="s">
        <v>1895</v>
      </c>
      <c r="I87" s="591"/>
      <c r="J87" s="589" t="s">
        <v>1891</v>
      </c>
      <c r="K87" s="589" t="s">
        <v>1891</v>
      </c>
      <c r="L87" s="590">
        <v>0</v>
      </c>
    </row>
    <row r="88" spans="1:12" ht="24" x14ac:dyDescent="0.2">
      <c r="A88" s="593"/>
      <c r="B88" s="164" t="s">
        <v>2059</v>
      </c>
      <c r="C88" s="164" t="s">
        <v>3328</v>
      </c>
      <c r="D88" s="166">
        <v>43021</v>
      </c>
      <c r="E88" s="164" t="s">
        <v>5511</v>
      </c>
      <c r="F88" s="592"/>
      <c r="G88" s="592"/>
      <c r="H88" s="591"/>
      <c r="I88" s="591"/>
      <c r="J88" s="589"/>
      <c r="K88" s="589"/>
      <c r="L88" s="590"/>
    </row>
    <row r="89" spans="1:12" ht="24" x14ac:dyDescent="0.2">
      <c r="A89" s="593">
        <v>1216</v>
      </c>
      <c r="B89" s="161" t="s">
        <v>20</v>
      </c>
      <c r="C89" s="162" t="s">
        <v>21</v>
      </c>
      <c r="D89" s="162" t="s">
        <v>1884</v>
      </c>
      <c r="E89" s="162" t="s">
        <v>1885</v>
      </c>
      <c r="F89" s="594" t="s">
        <v>14</v>
      </c>
      <c r="G89" s="594"/>
      <c r="H89" s="592"/>
      <c r="I89" s="592"/>
      <c r="J89" s="592"/>
      <c r="K89" s="592"/>
      <c r="L89" s="592"/>
    </row>
    <row r="90" spans="1:12" x14ac:dyDescent="0.2">
      <c r="A90" s="593"/>
      <c r="B90" s="589" t="s">
        <v>5509</v>
      </c>
      <c r="C90" s="595" t="s">
        <v>5510</v>
      </c>
      <c r="D90" s="596">
        <v>43009</v>
      </c>
      <c r="E90" s="589" t="s">
        <v>4457</v>
      </c>
      <c r="F90" s="589" t="s">
        <v>2539</v>
      </c>
      <c r="G90" s="589"/>
      <c r="H90" s="591" t="s">
        <v>1890</v>
      </c>
      <c r="I90" s="591"/>
      <c r="J90" s="164" t="s">
        <v>1891</v>
      </c>
      <c r="K90" s="164" t="s">
        <v>0</v>
      </c>
      <c r="L90" s="165">
        <v>684</v>
      </c>
    </row>
    <row r="91" spans="1:12" x14ac:dyDescent="0.2">
      <c r="A91" s="593"/>
      <c r="B91" s="589"/>
      <c r="C91" s="595"/>
      <c r="D91" s="596"/>
      <c r="E91" s="589"/>
      <c r="F91" s="589"/>
      <c r="G91" s="589"/>
      <c r="H91" s="591" t="s">
        <v>1892</v>
      </c>
      <c r="I91" s="591"/>
      <c r="J91" s="164" t="s">
        <v>1891</v>
      </c>
      <c r="K91" s="164" t="s">
        <v>0</v>
      </c>
      <c r="L91" s="165">
        <v>1185.56</v>
      </c>
    </row>
    <row r="92" spans="1:12" ht="24" x14ac:dyDescent="0.2">
      <c r="A92" s="593"/>
      <c r="B92" s="161" t="s">
        <v>29</v>
      </c>
      <c r="C92" s="162" t="s">
        <v>30</v>
      </c>
      <c r="D92" s="162" t="s">
        <v>1893</v>
      </c>
      <c r="E92" s="162" t="s">
        <v>1894</v>
      </c>
      <c r="F92" s="592"/>
      <c r="G92" s="592"/>
      <c r="H92" s="591" t="s">
        <v>1895</v>
      </c>
      <c r="I92" s="591"/>
      <c r="J92" s="589" t="s">
        <v>1891</v>
      </c>
      <c r="K92" s="589" t="s">
        <v>0</v>
      </c>
      <c r="L92" s="590">
        <v>507.67</v>
      </c>
    </row>
    <row r="93" spans="1:12" ht="24" x14ac:dyDescent="0.2">
      <c r="A93" s="593"/>
      <c r="B93" s="164" t="s">
        <v>2059</v>
      </c>
      <c r="C93" s="164" t="s">
        <v>2539</v>
      </c>
      <c r="D93" s="166">
        <v>43021</v>
      </c>
      <c r="E93" s="164" t="s">
        <v>5511</v>
      </c>
      <c r="F93" s="592"/>
      <c r="G93" s="592"/>
      <c r="H93" s="591"/>
      <c r="I93" s="591"/>
      <c r="J93" s="589"/>
      <c r="K93" s="589"/>
      <c r="L93" s="590"/>
    </row>
    <row r="94" spans="1:12" ht="24" x14ac:dyDescent="0.2">
      <c r="A94" s="593">
        <v>1217</v>
      </c>
      <c r="B94" s="161" t="s">
        <v>20</v>
      </c>
      <c r="C94" s="162" t="s">
        <v>21</v>
      </c>
      <c r="D94" s="162" t="s">
        <v>1884</v>
      </c>
      <c r="E94" s="162" t="s">
        <v>1885</v>
      </c>
      <c r="F94" s="594" t="s">
        <v>14</v>
      </c>
      <c r="G94" s="594"/>
      <c r="H94" s="592"/>
      <c r="I94" s="592"/>
      <c r="J94" s="592"/>
      <c r="K94" s="592"/>
      <c r="L94" s="592"/>
    </row>
    <row r="95" spans="1:12" x14ac:dyDescent="0.2">
      <c r="A95" s="593"/>
      <c r="B95" s="589" t="s">
        <v>5509</v>
      </c>
      <c r="C95" s="595" t="s">
        <v>5510</v>
      </c>
      <c r="D95" s="596">
        <v>43009</v>
      </c>
      <c r="E95" s="589" t="s">
        <v>4457</v>
      </c>
      <c r="F95" s="589" t="s">
        <v>3335</v>
      </c>
      <c r="G95" s="589"/>
      <c r="H95" s="591" t="s">
        <v>1890</v>
      </c>
      <c r="I95" s="591"/>
      <c r="J95" s="164" t="s">
        <v>1891</v>
      </c>
      <c r="K95" s="164" t="s">
        <v>1891</v>
      </c>
      <c r="L95" s="165">
        <v>0</v>
      </c>
    </row>
    <row r="96" spans="1:12" x14ac:dyDescent="0.2">
      <c r="A96" s="593"/>
      <c r="B96" s="589"/>
      <c r="C96" s="595"/>
      <c r="D96" s="596"/>
      <c r="E96" s="589"/>
      <c r="F96" s="589"/>
      <c r="G96" s="589"/>
      <c r="H96" s="591" t="s">
        <v>1892</v>
      </c>
      <c r="I96" s="591"/>
      <c r="J96" s="164" t="s">
        <v>1891</v>
      </c>
      <c r="K96" s="164" t="s">
        <v>1891</v>
      </c>
      <c r="L96" s="165">
        <v>0</v>
      </c>
    </row>
    <row r="97" spans="1:12" ht="24" x14ac:dyDescent="0.2">
      <c r="A97" s="593"/>
      <c r="B97" s="161" t="s">
        <v>29</v>
      </c>
      <c r="C97" s="162" t="s">
        <v>30</v>
      </c>
      <c r="D97" s="162" t="s">
        <v>1893</v>
      </c>
      <c r="E97" s="162" t="s">
        <v>1894</v>
      </c>
      <c r="F97" s="592"/>
      <c r="G97" s="592"/>
      <c r="H97" s="591" t="s">
        <v>1895</v>
      </c>
      <c r="I97" s="591"/>
      <c r="J97" s="589" t="s">
        <v>1891</v>
      </c>
      <c r="K97" s="589" t="s">
        <v>0</v>
      </c>
      <c r="L97" s="590">
        <v>1123.6500000000001</v>
      </c>
    </row>
    <row r="98" spans="1:12" ht="24" x14ac:dyDescent="0.2">
      <c r="A98" s="593"/>
      <c r="B98" s="164" t="s">
        <v>2059</v>
      </c>
      <c r="C98" s="164" t="s">
        <v>3335</v>
      </c>
      <c r="D98" s="166">
        <v>43021</v>
      </c>
      <c r="E98" s="164" t="s">
        <v>5511</v>
      </c>
      <c r="F98" s="592"/>
      <c r="G98" s="592"/>
      <c r="H98" s="591"/>
      <c r="I98" s="591"/>
      <c r="J98" s="589"/>
      <c r="K98" s="589"/>
      <c r="L98" s="590"/>
    </row>
    <row r="99" spans="1:12" ht="24" x14ac:dyDescent="0.2">
      <c r="A99" s="593">
        <v>1218</v>
      </c>
      <c r="B99" s="161" t="s">
        <v>20</v>
      </c>
      <c r="C99" s="162" t="s">
        <v>21</v>
      </c>
      <c r="D99" s="162" t="s">
        <v>1884</v>
      </c>
      <c r="E99" s="162" t="s">
        <v>1885</v>
      </c>
      <c r="F99" s="594" t="s">
        <v>14</v>
      </c>
      <c r="G99" s="594"/>
      <c r="H99" s="592"/>
      <c r="I99" s="592"/>
      <c r="J99" s="592"/>
      <c r="K99" s="592"/>
      <c r="L99" s="592"/>
    </row>
    <row r="100" spans="1:12" x14ac:dyDescent="0.2">
      <c r="A100" s="593"/>
      <c r="B100" s="589" t="s">
        <v>5509</v>
      </c>
      <c r="C100" s="595" t="s">
        <v>5512</v>
      </c>
      <c r="D100" s="596">
        <v>43050</v>
      </c>
      <c r="E100" s="589" t="s">
        <v>5513</v>
      </c>
      <c r="F100" s="589" t="s">
        <v>5514</v>
      </c>
      <c r="G100" s="589"/>
      <c r="H100" s="591" t="s">
        <v>1890</v>
      </c>
      <c r="I100" s="591"/>
      <c r="J100" s="164" t="s">
        <v>1891</v>
      </c>
      <c r="K100" s="164" t="s">
        <v>0</v>
      </c>
      <c r="L100" s="165">
        <v>507</v>
      </c>
    </row>
    <row r="101" spans="1:12" x14ac:dyDescent="0.2">
      <c r="A101" s="593"/>
      <c r="B101" s="589"/>
      <c r="C101" s="595"/>
      <c r="D101" s="596"/>
      <c r="E101" s="589"/>
      <c r="F101" s="589"/>
      <c r="G101" s="589"/>
      <c r="H101" s="591" t="s">
        <v>1892</v>
      </c>
      <c r="I101" s="591"/>
      <c r="J101" s="164" t="s">
        <v>1891</v>
      </c>
      <c r="K101" s="164" t="s">
        <v>1891</v>
      </c>
      <c r="L101" s="165">
        <v>0</v>
      </c>
    </row>
    <row r="102" spans="1:12" ht="24" x14ac:dyDescent="0.2">
      <c r="A102" s="593"/>
      <c r="B102" s="161" t="s">
        <v>29</v>
      </c>
      <c r="C102" s="162" t="s">
        <v>30</v>
      </c>
      <c r="D102" s="162" t="s">
        <v>1893</v>
      </c>
      <c r="E102" s="162" t="s">
        <v>1894</v>
      </c>
      <c r="F102" s="592"/>
      <c r="G102" s="592"/>
      <c r="H102" s="591" t="s">
        <v>1895</v>
      </c>
      <c r="I102" s="591"/>
      <c r="J102" s="589" t="s">
        <v>1891</v>
      </c>
      <c r="K102" s="589" t="s">
        <v>1891</v>
      </c>
      <c r="L102" s="590">
        <v>0</v>
      </c>
    </row>
    <row r="103" spans="1:12" ht="24" x14ac:dyDescent="0.2">
      <c r="A103" s="593"/>
      <c r="B103" s="164" t="s">
        <v>2059</v>
      </c>
      <c r="C103" s="164" t="s">
        <v>5514</v>
      </c>
      <c r="D103" s="166">
        <v>43058</v>
      </c>
      <c r="E103" s="164" t="s">
        <v>5515</v>
      </c>
      <c r="F103" s="592"/>
      <c r="G103" s="592"/>
      <c r="H103" s="591"/>
      <c r="I103" s="591"/>
      <c r="J103" s="589"/>
      <c r="K103" s="589"/>
      <c r="L103" s="590"/>
    </row>
    <row r="104" spans="1:12" ht="24" x14ac:dyDescent="0.2">
      <c r="A104" s="593">
        <v>1219</v>
      </c>
      <c r="B104" s="161" t="s">
        <v>20</v>
      </c>
      <c r="C104" s="162" t="s">
        <v>21</v>
      </c>
      <c r="D104" s="162" t="s">
        <v>1884</v>
      </c>
      <c r="E104" s="162" t="s">
        <v>1885</v>
      </c>
      <c r="F104" s="594" t="s">
        <v>14</v>
      </c>
      <c r="G104" s="594"/>
      <c r="H104" s="592"/>
      <c r="I104" s="592"/>
      <c r="J104" s="592"/>
      <c r="K104" s="592"/>
      <c r="L104" s="592"/>
    </row>
    <row r="105" spans="1:12" x14ac:dyDescent="0.2">
      <c r="A105" s="593"/>
      <c r="B105" s="589" t="s">
        <v>5509</v>
      </c>
      <c r="C105" s="595" t="s">
        <v>5512</v>
      </c>
      <c r="D105" s="596">
        <v>43050</v>
      </c>
      <c r="E105" s="589" t="s">
        <v>5513</v>
      </c>
      <c r="F105" s="589" t="s">
        <v>3843</v>
      </c>
      <c r="G105" s="589"/>
      <c r="H105" s="591" t="s">
        <v>1890</v>
      </c>
      <c r="I105" s="591"/>
      <c r="J105" s="164" t="s">
        <v>1891</v>
      </c>
      <c r="K105" s="164" t="s">
        <v>0</v>
      </c>
      <c r="L105" s="165">
        <v>20</v>
      </c>
    </row>
    <row r="106" spans="1:12" x14ac:dyDescent="0.2">
      <c r="A106" s="593"/>
      <c r="B106" s="589"/>
      <c r="C106" s="595"/>
      <c r="D106" s="596"/>
      <c r="E106" s="589"/>
      <c r="F106" s="589"/>
      <c r="G106" s="589"/>
      <c r="H106" s="591" t="s">
        <v>1892</v>
      </c>
      <c r="I106" s="591"/>
      <c r="J106" s="164" t="s">
        <v>1891</v>
      </c>
      <c r="K106" s="164" t="s">
        <v>0</v>
      </c>
      <c r="L106" s="165">
        <v>1191.46</v>
      </c>
    </row>
    <row r="107" spans="1:12" ht="24" x14ac:dyDescent="0.2">
      <c r="A107" s="593"/>
      <c r="B107" s="161" t="s">
        <v>29</v>
      </c>
      <c r="C107" s="162" t="s">
        <v>30</v>
      </c>
      <c r="D107" s="162" t="s">
        <v>1893</v>
      </c>
      <c r="E107" s="162" t="s">
        <v>1894</v>
      </c>
      <c r="F107" s="592"/>
      <c r="G107" s="592"/>
      <c r="H107" s="591" t="s">
        <v>1895</v>
      </c>
      <c r="I107" s="591"/>
      <c r="J107" s="589" t="s">
        <v>1891</v>
      </c>
      <c r="K107" s="589" t="s">
        <v>0</v>
      </c>
      <c r="L107" s="590">
        <v>389.31</v>
      </c>
    </row>
    <row r="108" spans="1:12" ht="24" x14ac:dyDescent="0.2">
      <c r="A108" s="593"/>
      <c r="B108" s="164" t="s">
        <v>2059</v>
      </c>
      <c r="C108" s="164" t="s">
        <v>3843</v>
      </c>
      <c r="D108" s="166">
        <v>43058</v>
      </c>
      <c r="E108" s="164" t="s">
        <v>5515</v>
      </c>
      <c r="F108" s="592"/>
      <c r="G108" s="592"/>
      <c r="H108" s="591"/>
      <c r="I108" s="591"/>
      <c r="J108" s="589"/>
      <c r="K108" s="589"/>
      <c r="L108" s="590"/>
    </row>
    <row r="109" spans="1:12" ht="24" x14ac:dyDescent="0.2">
      <c r="A109" s="593">
        <v>1220</v>
      </c>
      <c r="B109" s="161" t="s">
        <v>20</v>
      </c>
      <c r="C109" s="162" t="s">
        <v>21</v>
      </c>
      <c r="D109" s="162" t="s">
        <v>1884</v>
      </c>
      <c r="E109" s="162" t="s">
        <v>1885</v>
      </c>
      <c r="F109" s="594" t="s">
        <v>14</v>
      </c>
      <c r="G109" s="594"/>
      <c r="H109" s="592"/>
      <c r="I109" s="592"/>
      <c r="J109" s="592"/>
      <c r="K109" s="592"/>
      <c r="L109" s="592"/>
    </row>
    <row r="110" spans="1:12" x14ac:dyDescent="0.2">
      <c r="A110" s="593"/>
      <c r="B110" s="589" t="s">
        <v>5509</v>
      </c>
      <c r="C110" s="589" t="s">
        <v>5516</v>
      </c>
      <c r="D110" s="596">
        <v>43078</v>
      </c>
      <c r="E110" s="589" t="s">
        <v>2028</v>
      </c>
      <c r="F110" s="589" t="s">
        <v>2029</v>
      </c>
      <c r="G110" s="589"/>
      <c r="H110" s="591" t="s">
        <v>1890</v>
      </c>
      <c r="I110" s="591"/>
      <c r="J110" s="164" t="s">
        <v>1891</v>
      </c>
      <c r="K110" s="164" t="s">
        <v>0</v>
      </c>
      <c r="L110" s="165">
        <v>242.01</v>
      </c>
    </row>
    <row r="111" spans="1:12" x14ac:dyDescent="0.2">
      <c r="A111" s="593"/>
      <c r="B111" s="589"/>
      <c r="C111" s="589"/>
      <c r="D111" s="596"/>
      <c r="E111" s="589"/>
      <c r="F111" s="589"/>
      <c r="G111" s="589"/>
      <c r="H111" s="591" t="s">
        <v>1892</v>
      </c>
      <c r="I111" s="591"/>
      <c r="J111" s="164" t="s">
        <v>1891</v>
      </c>
      <c r="K111" s="164" t="s">
        <v>0</v>
      </c>
      <c r="L111" s="165">
        <v>250</v>
      </c>
    </row>
    <row r="112" spans="1:12" ht="24" x14ac:dyDescent="0.2">
      <c r="A112" s="593"/>
      <c r="B112" s="161" t="s">
        <v>29</v>
      </c>
      <c r="C112" s="162" t="s">
        <v>30</v>
      </c>
      <c r="D112" s="162" t="s">
        <v>1893</v>
      </c>
      <c r="E112" s="162" t="s">
        <v>1894</v>
      </c>
      <c r="F112" s="592"/>
      <c r="G112" s="592"/>
      <c r="H112" s="591" t="s">
        <v>1895</v>
      </c>
      <c r="I112" s="591"/>
      <c r="J112" s="589" t="s">
        <v>1891</v>
      </c>
      <c r="K112" s="589" t="s">
        <v>0</v>
      </c>
      <c r="L112" s="590">
        <v>1200</v>
      </c>
    </row>
    <row r="113" spans="1:12" ht="24" x14ac:dyDescent="0.2">
      <c r="A113" s="593"/>
      <c r="B113" s="164" t="s">
        <v>2059</v>
      </c>
      <c r="C113" s="164" t="s">
        <v>2029</v>
      </c>
      <c r="D113" s="166">
        <v>43079</v>
      </c>
      <c r="E113" s="164" t="s">
        <v>5517</v>
      </c>
      <c r="F113" s="592"/>
      <c r="G113" s="592"/>
      <c r="H113" s="591"/>
      <c r="I113" s="591"/>
      <c r="J113" s="589"/>
      <c r="K113" s="589"/>
      <c r="L113" s="590"/>
    </row>
    <row r="114" spans="1:12" ht="24" x14ac:dyDescent="0.2">
      <c r="A114" s="593">
        <v>1221</v>
      </c>
      <c r="B114" s="161" t="s">
        <v>20</v>
      </c>
      <c r="C114" s="162" t="s">
        <v>21</v>
      </c>
      <c r="D114" s="162" t="s">
        <v>1884</v>
      </c>
      <c r="E114" s="162" t="s">
        <v>1885</v>
      </c>
      <c r="F114" s="594" t="s">
        <v>14</v>
      </c>
      <c r="G114" s="594"/>
      <c r="H114" s="592"/>
      <c r="I114" s="592"/>
      <c r="J114" s="592"/>
      <c r="K114" s="592"/>
      <c r="L114" s="592"/>
    </row>
    <row r="115" spans="1:12" x14ac:dyDescent="0.2">
      <c r="A115" s="593"/>
      <c r="B115" s="589" t="s">
        <v>5509</v>
      </c>
      <c r="C115" s="595" t="s">
        <v>5518</v>
      </c>
      <c r="D115" s="596">
        <v>43127</v>
      </c>
      <c r="E115" s="589" t="s">
        <v>4615</v>
      </c>
      <c r="F115" s="589" t="s">
        <v>1985</v>
      </c>
      <c r="G115" s="589"/>
      <c r="H115" s="591" t="s">
        <v>1890</v>
      </c>
      <c r="I115" s="591"/>
      <c r="J115" s="164" t="s">
        <v>1891</v>
      </c>
      <c r="K115" s="164" t="s">
        <v>0</v>
      </c>
      <c r="L115" s="165">
        <v>1299</v>
      </c>
    </row>
    <row r="116" spans="1:12" x14ac:dyDescent="0.2">
      <c r="A116" s="593"/>
      <c r="B116" s="589"/>
      <c r="C116" s="595"/>
      <c r="D116" s="596"/>
      <c r="E116" s="589"/>
      <c r="F116" s="589"/>
      <c r="G116" s="589"/>
      <c r="H116" s="591" t="s">
        <v>1892</v>
      </c>
      <c r="I116" s="591"/>
      <c r="J116" s="164" t="s">
        <v>1891</v>
      </c>
      <c r="K116" s="164" t="s">
        <v>0</v>
      </c>
      <c r="L116" s="165">
        <v>281.40000000000003</v>
      </c>
    </row>
    <row r="117" spans="1:12" ht="24" x14ac:dyDescent="0.2">
      <c r="A117" s="593"/>
      <c r="B117" s="161" t="s">
        <v>29</v>
      </c>
      <c r="C117" s="162" t="s">
        <v>30</v>
      </c>
      <c r="D117" s="162" t="s">
        <v>1893</v>
      </c>
      <c r="E117" s="162" t="s">
        <v>1894</v>
      </c>
      <c r="F117" s="592"/>
      <c r="G117" s="592"/>
      <c r="H117" s="591" t="s">
        <v>1895</v>
      </c>
      <c r="I117" s="591"/>
      <c r="J117" s="589" t="s">
        <v>1891</v>
      </c>
      <c r="K117" s="589" t="s">
        <v>1891</v>
      </c>
      <c r="L117" s="590">
        <v>0</v>
      </c>
    </row>
    <row r="118" spans="1:12" ht="24" x14ac:dyDescent="0.2">
      <c r="A118" s="593"/>
      <c r="B118" s="164" t="s">
        <v>2059</v>
      </c>
      <c r="C118" s="164" t="s">
        <v>1985</v>
      </c>
      <c r="D118" s="166">
        <v>43133</v>
      </c>
      <c r="E118" s="164" t="s">
        <v>2789</v>
      </c>
      <c r="F118" s="592"/>
      <c r="G118" s="592"/>
      <c r="H118" s="591"/>
      <c r="I118" s="591"/>
      <c r="J118" s="589"/>
      <c r="K118" s="589"/>
      <c r="L118" s="590"/>
    </row>
    <row r="119" spans="1:12" ht="24" x14ac:dyDescent="0.2">
      <c r="A119" s="593">
        <v>1222</v>
      </c>
      <c r="B119" s="161" t="s">
        <v>20</v>
      </c>
      <c r="C119" s="162" t="s">
        <v>21</v>
      </c>
      <c r="D119" s="162" t="s">
        <v>1884</v>
      </c>
      <c r="E119" s="162" t="s">
        <v>1885</v>
      </c>
      <c r="F119" s="594" t="s">
        <v>14</v>
      </c>
      <c r="G119" s="594"/>
      <c r="H119" s="592"/>
      <c r="I119" s="592"/>
      <c r="J119" s="592"/>
      <c r="K119" s="592"/>
      <c r="L119" s="592"/>
    </row>
    <row r="120" spans="1:12" x14ac:dyDescent="0.2">
      <c r="A120" s="593"/>
      <c r="B120" s="589" t="s">
        <v>5509</v>
      </c>
      <c r="C120" s="595" t="s">
        <v>5518</v>
      </c>
      <c r="D120" s="596">
        <v>43127</v>
      </c>
      <c r="E120" s="589" t="s">
        <v>4615</v>
      </c>
      <c r="F120" s="589" t="s">
        <v>1263</v>
      </c>
      <c r="G120" s="589"/>
      <c r="H120" s="591" t="s">
        <v>1890</v>
      </c>
      <c r="I120" s="591"/>
      <c r="J120" s="164" t="s">
        <v>1891</v>
      </c>
      <c r="K120" s="164" t="s">
        <v>0</v>
      </c>
      <c r="L120" s="165">
        <v>388</v>
      </c>
    </row>
    <row r="121" spans="1:12" x14ac:dyDescent="0.2">
      <c r="A121" s="593"/>
      <c r="B121" s="589"/>
      <c r="C121" s="595"/>
      <c r="D121" s="596"/>
      <c r="E121" s="589"/>
      <c r="F121" s="589"/>
      <c r="G121" s="589"/>
      <c r="H121" s="591" t="s">
        <v>1892</v>
      </c>
      <c r="I121" s="591"/>
      <c r="J121" s="164" t="s">
        <v>1891</v>
      </c>
      <c r="K121" s="164" t="s">
        <v>0</v>
      </c>
      <c r="L121" s="165">
        <v>211.96</v>
      </c>
    </row>
    <row r="122" spans="1:12" ht="24" x14ac:dyDescent="0.2">
      <c r="A122" s="593"/>
      <c r="B122" s="161" t="s">
        <v>29</v>
      </c>
      <c r="C122" s="162" t="s">
        <v>30</v>
      </c>
      <c r="D122" s="162" t="s">
        <v>1893</v>
      </c>
      <c r="E122" s="162" t="s">
        <v>1894</v>
      </c>
      <c r="F122" s="592"/>
      <c r="G122" s="592"/>
      <c r="H122" s="591" t="s">
        <v>1895</v>
      </c>
      <c r="I122" s="591"/>
      <c r="J122" s="589" t="s">
        <v>1891</v>
      </c>
      <c r="K122" s="589" t="s">
        <v>1891</v>
      </c>
      <c r="L122" s="590">
        <v>0</v>
      </c>
    </row>
    <row r="123" spans="1:12" ht="24" x14ac:dyDescent="0.2">
      <c r="A123" s="593"/>
      <c r="B123" s="164" t="s">
        <v>2059</v>
      </c>
      <c r="C123" s="164" t="s">
        <v>1263</v>
      </c>
      <c r="D123" s="166">
        <v>43133</v>
      </c>
      <c r="E123" s="164" t="s">
        <v>2789</v>
      </c>
      <c r="F123" s="592"/>
      <c r="G123" s="592"/>
      <c r="H123" s="591"/>
      <c r="I123" s="591"/>
      <c r="J123" s="589"/>
      <c r="K123" s="589"/>
      <c r="L123" s="590"/>
    </row>
    <row r="124" spans="1:12" ht="24" x14ac:dyDescent="0.2">
      <c r="A124" s="593">
        <v>1223</v>
      </c>
      <c r="B124" s="161" t="s">
        <v>20</v>
      </c>
      <c r="C124" s="162" t="s">
        <v>21</v>
      </c>
      <c r="D124" s="162" t="s">
        <v>1884</v>
      </c>
      <c r="E124" s="162" t="s">
        <v>1885</v>
      </c>
      <c r="F124" s="594" t="s">
        <v>14</v>
      </c>
      <c r="G124" s="594"/>
      <c r="H124" s="592"/>
      <c r="I124" s="592"/>
      <c r="J124" s="592"/>
      <c r="K124" s="592"/>
      <c r="L124" s="592"/>
    </row>
    <row r="125" spans="1:12" x14ac:dyDescent="0.2">
      <c r="A125" s="593"/>
      <c r="B125" s="589" t="s">
        <v>5509</v>
      </c>
      <c r="C125" s="595" t="s">
        <v>5519</v>
      </c>
      <c r="D125" s="596">
        <v>43159</v>
      </c>
      <c r="E125" s="589" t="s">
        <v>1984</v>
      </c>
      <c r="F125" s="589" t="s">
        <v>2797</v>
      </c>
      <c r="G125" s="589"/>
      <c r="H125" s="591" t="s">
        <v>1890</v>
      </c>
      <c r="I125" s="591"/>
      <c r="J125" s="164" t="s">
        <v>1891</v>
      </c>
      <c r="K125" s="164" t="s">
        <v>0</v>
      </c>
      <c r="L125" s="165">
        <v>441.28</v>
      </c>
    </row>
    <row r="126" spans="1:12" x14ac:dyDescent="0.2">
      <c r="A126" s="593"/>
      <c r="B126" s="589"/>
      <c r="C126" s="595"/>
      <c r="D126" s="596"/>
      <c r="E126" s="589"/>
      <c r="F126" s="589"/>
      <c r="G126" s="589"/>
      <c r="H126" s="591" t="s">
        <v>1892</v>
      </c>
      <c r="I126" s="591"/>
      <c r="J126" s="164" t="s">
        <v>1891</v>
      </c>
      <c r="K126" s="164" t="s">
        <v>0</v>
      </c>
      <c r="L126" s="165">
        <v>181.88</v>
      </c>
    </row>
    <row r="127" spans="1:12" ht="24" x14ac:dyDescent="0.2">
      <c r="A127" s="593"/>
      <c r="B127" s="161" t="s">
        <v>29</v>
      </c>
      <c r="C127" s="162" t="s">
        <v>30</v>
      </c>
      <c r="D127" s="162" t="s">
        <v>1893</v>
      </c>
      <c r="E127" s="162" t="s">
        <v>1894</v>
      </c>
      <c r="F127" s="592"/>
      <c r="G127" s="592"/>
      <c r="H127" s="591" t="s">
        <v>1895</v>
      </c>
      <c r="I127" s="591"/>
      <c r="J127" s="589" t="s">
        <v>1891</v>
      </c>
      <c r="K127" s="589" t="s">
        <v>1891</v>
      </c>
      <c r="L127" s="590">
        <v>0</v>
      </c>
    </row>
    <row r="128" spans="1:12" ht="24" x14ac:dyDescent="0.2">
      <c r="A128" s="593"/>
      <c r="B128" s="164" t="s">
        <v>2059</v>
      </c>
      <c r="C128" s="164" t="s">
        <v>2797</v>
      </c>
      <c r="D128" s="166">
        <v>43161</v>
      </c>
      <c r="E128" s="164" t="s">
        <v>2180</v>
      </c>
      <c r="F128" s="592"/>
      <c r="G128" s="592"/>
      <c r="H128" s="591"/>
      <c r="I128" s="591"/>
      <c r="J128" s="589"/>
      <c r="K128" s="589"/>
      <c r="L128" s="590"/>
    </row>
    <row r="129" spans="1:12" ht="24" x14ac:dyDescent="0.2">
      <c r="A129" s="593">
        <v>1224</v>
      </c>
      <c r="B129" s="161" t="s">
        <v>20</v>
      </c>
      <c r="C129" s="162" t="s">
        <v>21</v>
      </c>
      <c r="D129" s="162" t="s">
        <v>1884</v>
      </c>
      <c r="E129" s="162" t="s">
        <v>1885</v>
      </c>
      <c r="F129" s="594" t="s">
        <v>14</v>
      </c>
      <c r="G129" s="594"/>
      <c r="H129" s="592"/>
      <c r="I129" s="592"/>
      <c r="J129" s="592"/>
      <c r="K129" s="592"/>
      <c r="L129" s="592"/>
    </row>
    <row r="130" spans="1:12" x14ac:dyDescent="0.2">
      <c r="A130" s="593"/>
      <c r="B130" s="589" t="s">
        <v>5509</v>
      </c>
      <c r="C130" s="595" t="s">
        <v>5520</v>
      </c>
      <c r="D130" s="596">
        <v>43174</v>
      </c>
      <c r="E130" s="589" t="s">
        <v>1984</v>
      </c>
      <c r="F130" s="589" t="s">
        <v>4308</v>
      </c>
      <c r="G130" s="589"/>
      <c r="H130" s="591" t="s">
        <v>1890</v>
      </c>
      <c r="I130" s="591"/>
      <c r="J130" s="164" t="s">
        <v>1891</v>
      </c>
      <c r="K130" s="164" t="s">
        <v>0</v>
      </c>
      <c r="L130" s="165">
        <v>380.24</v>
      </c>
    </row>
    <row r="131" spans="1:12" x14ac:dyDescent="0.2">
      <c r="A131" s="593"/>
      <c r="B131" s="589"/>
      <c r="C131" s="595"/>
      <c r="D131" s="596"/>
      <c r="E131" s="589"/>
      <c r="F131" s="589"/>
      <c r="G131" s="589"/>
      <c r="H131" s="591" t="s">
        <v>1892</v>
      </c>
      <c r="I131" s="591"/>
      <c r="J131" s="164" t="s">
        <v>1891</v>
      </c>
      <c r="K131" s="164" t="s">
        <v>0</v>
      </c>
      <c r="L131" s="165">
        <v>406.6</v>
      </c>
    </row>
    <row r="132" spans="1:12" ht="24" x14ac:dyDescent="0.2">
      <c r="A132" s="593"/>
      <c r="B132" s="161" t="s">
        <v>29</v>
      </c>
      <c r="C132" s="162" t="s">
        <v>30</v>
      </c>
      <c r="D132" s="162" t="s">
        <v>1893</v>
      </c>
      <c r="E132" s="162" t="s">
        <v>1894</v>
      </c>
      <c r="F132" s="592"/>
      <c r="G132" s="592"/>
      <c r="H132" s="591" t="s">
        <v>1895</v>
      </c>
      <c r="I132" s="591"/>
      <c r="J132" s="589" t="s">
        <v>1891</v>
      </c>
      <c r="K132" s="589" t="s">
        <v>1891</v>
      </c>
      <c r="L132" s="590">
        <v>0</v>
      </c>
    </row>
    <row r="133" spans="1:12" ht="24" x14ac:dyDescent="0.2">
      <c r="A133" s="593"/>
      <c r="B133" s="164" t="s">
        <v>2059</v>
      </c>
      <c r="C133" s="164" t="s">
        <v>4308</v>
      </c>
      <c r="D133" s="166">
        <v>43175</v>
      </c>
      <c r="E133" s="164" t="s">
        <v>4048</v>
      </c>
      <c r="F133" s="592"/>
      <c r="G133" s="592"/>
      <c r="H133" s="591"/>
      <c r="I133" s="591"/>
      <c r="J133" s="589"/>
      <c r="K133" s="589"/>
      <c r="L133" s="590"/>
    </row>
    <row r="134" spans="1:12" ht="24" x14ac:dyDescent="0.2">
      <c r="A134" s="593">
        <v>1225</v>
      </c>
      <c r="B134" s="161" t="s">
        <v>20</v>
      </c>
      <c r="C134" s="162" t="s">
        <v>21</v>
      </c>
      <c r="D134" s="162" t="s">
        <v>1884</v>
      </c>
      <c r="E134" s="162" t="s">
        <v>1885</v>
      </c>
      <c r="F134" s="594" t="s">
        <v>14</v>
      </c>
      <c r="G134" s="594"/>
      <c r="H134" s="592"/>
      <c r="I134" s="592"/>
      <c r="J134" s="592"/>
      <c r="K134" s="592"/>
      <c r="L134" s="592"/>
    </row>
    <row r="135" spans="1:12" x14ac:dyDescent="0.2">
      <c r="A135" s="593"/>
      <c r="B135" s="589" t="s">
        <v>5521</v>
      </c>
      <c r="C135" s="595" t="s">
        <v>5522</v>
      </c>
      <c r="D135" s="596">
        <v>43074</v>
      </c>
      <c r="E135" s="589" t="s">
        <v>1952</v>
      </c>
      <c r="F135" s="589" t="s">
        <v>1953</v>
      </c>
      <c r="G135" s="589"/>
      <c r="H135" s="591" t="s">
        <v>1890</v>
      </c>
      <c r="I135" s="591"/>
      <c r="J135" s="164" t="s">
        <v>1891</v>
      </c>
      <c r="K135" s="164" t="s">
        <v>0</v>
      </c>
      <c r="L135" s="165">
        <v>484</v>
      </c>
    </row>
    <row r="136" spans="1:12" x14ac:dyDescent="0.2">
      <c r="A136" s="593"/>
      <c r="B136" s="589"/>
      <c r="C136" s="595"/>
      <c r="D136" s="596"/>
      <c r="E136" s="589"/>
      <c r="F136" s="589"/>
      <c r="G136" s="589"/>
      <c r="H136" s="591" t="s">
        <v>1892</v>
      </c>
      <c r="I136" s="591"/>
      <c r="J136" s="164" t="s">
        <v>1891</v>
      </c>
      <c r="K136" s="164" t="s">
        <v>0</v>
      </c>
      <c r="L136" s="165">
        <v>2268</v>
      </c>
    </row>
    <row r="137" spans="1:12" ht="24" x14ac:dyDescent="0.2">
      <c r="A137" s="593"/>
      <c r="B137" s="161" t="s">
        <v>29</v>
      </c>
      <c r="C137" s="162" t="s">
        <v>30</v>
      </c>
      <c r="D137" s="162" t="s">
        <v>1893</v>
      </c>
      <c r="E137" s="162" t="s">
        <v>1894</v>
      </c>
      <c r="F137" s="592"/>
      <c r="G137" s="592"/>
      <c r="H137" s="591" t="s">
        <v>1895</v>
      </c>
      <c r="I137" s="591"/>
      <c r="J137" s="589" t="s">
        <v>1891</v>
      </c>
      <c r="K137" s="589" t="s">
        <v>0</v>
      </c>
      <c r="L137" s="590">
        <v>251</v>
      </c>
    </row>
    <row r="138" spans="1:12" ht="24" x14ac:dyDescent="0.2">
      <c r="A138" s="593"/>
      <c r="B138" s="164" t="s">
        <v>1896</v>
      </c>
      <c r="C138" s="164" t="s">
        <v>1953</v>
      </c>
      <c r="D138" s="166">
        <v>43084</v>
      </c>
      <c r="E138" s="164" t="s">
        <v>5523</v>
      </c>
      <c r="F138" s="592"/>
      <c r="G138" s="592"/>
      <c r="H138" s="591"/>
      <c r="I138" s="591"/>
      <c r="J138" s="589"/>
      <c r="K138" s="589"/>
      <c r="L138" s="590"/>
    </row>
    <row r="139" spans="1:12" ht="24" x14ac:dyDescent="0.2">
      <c r="A139" s="593">
        <v>1226</v>
      </c>
      <c r="B139" s="161" t="s">
        <v>20</v>
      </c>
      <c r="C139" s="162" t="s">
        <v>21</v>
      </c>
      <c r="D139" s="162" t="s">
        <v>1884</v>
      </c>
      <c r="E139" s="162" t="s">
        <v>1885</v>
      </c>
      <c r="F139" s="594" t="s">
        <v>14</v>
      </c>
      <c r="G139" s="594"/>
      <c r="H139" s="592"/>
      <c r="I139" s="592"/>
      <c r="J139" s="592"/>
      <c r="K139" s="592"/>
      <c r="L139" s="592"/>
    </row>
    <row r="140" spans="1:12" x14ac:dyDescent="0.2">
      <c r="A140" s="593"/>
      <c r="B140" s="589" t="s">
        <v>5521</v>
      </c>
      <c r="C140" s="595" t="s">
        <v>5524</v>
      </c>
      <c r="D140" s="596">
        <v>43155</v>
      </c>
      <c r="E140" s="589" t="s">
        <v>4192</v>
      </c>
      <c r="F140" s="589" t="s">
        <v>5525</v>
      </c>
      <c r="G140" s="589"/>
      <c r="H140" s="591" t="s">
        <v>1890</v>
      </c>
      <c r="I140" s="591"/>
      <c r="J140" s="164" t="s">
        <v>1891</v>
      </c>
      <c r="K140" s="164" t="s">
        <v>0</v>
      </c>
      <c r="L140" s="165">
        <v>1218.2</v>
      </c>
    </row>
    <row r="141" spans="1:12" x14ac:dyDescent="0.2">
      <c r="A141" s="593"/>
      <c r="B141" s="589"/>
      <c r="C141" s="595"/>
      <c r="D141" s="596"/>
      <c r="E141" s="589"/>
      <c r="F141" s="589"/>
      <c r="G141" s="589"/>
      <c r="H141" s="591" t="s">
        <v>1892</v>
      </c>
      <c r="I141" s="591"/>
      <c r="J141" s="164" t="s">
        <v>1891</v>
      </c>
      <c r="K141" s="164" t="s">
        <v>0</v>
      </c>
      <c r="L141" s="165">
        <v>1198.03</v>
      </c>
    </row>
    <row r="142" spans="1:12" ht="24" x14ac:dyDescent="0.2">
      <c r="A142" s="593"/>
      <c r="B142" s="161" t="s">
        <v>29</v>
      </c>
      <c r="C142" s="162" t="s">
        <v>30</v>
      </c>
      <c r="D142" s="162" t="s">
        <v>1893</v>
      </c>
      <c r="E142" s="162" t="s">
        <v>1894</v>
      </c>
      <c r="F142" s="592"/>
      <c r="G142" s="592"/>
      <c r="H142" s="591" t="s">
        <v>1895</v>
      </c>
      <c r="I142" s="591"/>
      <c r="J142" s="589" t="s">
        <v>1891</v>
      </c>
      <c r="K142" s="589" t="s">
        <v>0</v>
      </c>
      <c r="L142" s="590">
        <v>228</v>
      </c>
    </row>
    <row r="143" spans="1:12" ht="24" x14ac:dyDescent="0.2">
      <c r="A143" s="593"/>
      <c r="B143" s="164" t="s">
        <v>1896</v>
      </c>
      <c r="C143" s="164" t="s">
        <v>5525</v>
      </c>
      <c r="D143" s="166">
        <v>43165</v>
      </c>
      <c r="E143" s="164" t="s">
        <v>5526</v>
      </c>
      <c r="F143" s="592"/>
      <c r="G143" s="592"/>
      <c r="H143" s="591"/>
      <c r="I143" s="591"/>
      <c r="J143" s="589"/>
      <c r="K143" s="589"/>
      <c r="L143" s="590"/>
    </row>
    <row r="144" spans="1:12" ht="24" x14ac:dyDescent="0.2">
      <c r="A144" s="593">
        <v>1227</v>
      </c>
      <c r="B144" s="161" t="s">
        <v>20</v>
      </c>
      <c r="C144" s="162" t="s">
        <v>21</v>
      </c>
      <c r="D144" s="162" t="s">
        <v>1884</v>
      </c>
      <c r="E144" s="162" t="s">
        <v>1885</v>
      </c>
      <c r="F144" s="594" t="s">
        <v>14</v>
      </c>
      <c r="G144" s="594"/>
      <c r="H144" s="592"/>
      <c r="I144" s="592"/>
      <c r="J144" s="592"/>
      <c r="K144" s="592"/>
      <c r="L144" s="592"/>
    </row>
    <row r="145" spans="1:12" x14ac:dyDescent="0.2">
      <c r="A145" s="593"/>
      <c r="B145" s="589" t="s">
        <v>5527</v>
      </c>
      <c r="C145" s="595" t="s">
        <v>5528</v>
      </c>
      <c r="D145" s="596">
        <v>43036</v>
      </c>
      <c r="E145" s="589" t="s">
        <v>2558</v>
      </c>
      <c r="F145" s="589" t="s">
        <v>5529</v>
      </c>
      <c r="G145" s="589"/>
      <c r="H145" s="591" t="s">
        <v>1890</v>
      </c>
      <c r="I145" s="591"/>
      <c r="J145" s="164" t="s">
        <v>1891</v>
      </c>
      <c r="K145" s="164" t="s">
        <v>0</v>
      </c>
      <c r="L145" s="165">
        <v>367.04</v>
      </c>
    </row>
    <row r="146" spans="1:12" x14ac:dyDescent="0.2">
      <c r="A146" s="593"/>
      <c r="B146" s="589"/>
      <c r="C146" s="595"/>
      <c r="D146" s="596"/>
      <c r="E146" s="589"/>
      <c r="F146" s="589"/>
      <c r="G146" s="589"/>
      <c r="H146" s="591" t="s">
        <v>1892</v>
      </c>
      <c r="I146" s="591"/>
      <c r="J146" s="164" t="s">
        <v>1891</v>
      </c>
      <c r="K146" s="164" t="s">
        <v>0</v>
      </c>
      <c r="L146" s="165">
        <v>1829.36</v>
      </c>
    </row>
    <row r="147" spans="1:12" ht="24" x14ac:dyDescent="0.2">
      <c r="A147" s="593"/>
      <c r="B147" s="161" t="s">
        <v>29</v>
      </c>
      <c r="C147" s="162" t="s">
        <v>30</v>
      </c>
      <c r="D147" s="162" t="s">
        <v>1893</v>
      </c>
      <c r="E147" s="162" t="s">
        <v>1894</v>
      </c>
      <c r="F147" s="592"/>
      <c r="G147" s="592"/>
      <c r="H147" s="591" t="s">
        <v>1895</v>
      </c>
      <c r="I147" s="591"/>
      <c r="J147" s="589" t="s">
        <v>1891</v>
      </c>
      <c r="K147" s="589" t="s">
        <v>0</v>
      </c>
      <c r="L147" s="590">
        <v>435.83</v>
      </c>
    </row>
    <row r="148" spans="1:12" ht="24" x14ac:dyDescent="0.2">
      <c r="A148" s="593"/>
      <c r="B148" s="164" t="s">
        <v>2059</v>
      </c>
      <c r="C148" s="164" t="s">
        <v>5529</v>
      </c>
      <c r="D148" s="166">
        <v>43042</v>
      </c>
      <c r="E148" s="164" t="s">
        <v>4429</v>
      </c>
      <c r="F148" s="592"/>
      <c r="G148" s="592"/>
      <c r="H148" s="591"/>
      <c r="I148" s="591"/>
      <c r="J148" s="589"/>
      <c r="K148" s="589"/>
      <c r="L148" s="590"/>
    </row>
    <row r="149" spans="1:12" ht="24" x14ac:dyDescent="0.2">
      <c r="A149" s="593">
        <v>1228</v>
      </c>
      <c r="B149" s="161" t="s">
        <v>20</v>
      </c>
      <c r="C149" s="162" t="s">
        <v>21</v>
      </c>
      <c r="D149" s="162" t="s">
        <v>1884</v>
      </c>
      <c r="E149" s="162" t="s">
        <v>1885</v>
      </c>
      <c r="F149" s="594" t="s">
        <v>14</v>
      </c>
      <c r="G149" s="594"/>
      <c r="H149" s="592"/>
      <c r="I149" s="592"/>
      <c r="J149" s="592"/>
      <c r="K149" s="592"/>
      <c r="L149" s="592"/>
    </row>
    <row r="150" spans="1:12" x14ac:dyDescent="0.2">
      <c r="A150" s="593"/>
      <c r="B150" s="589" t="s">
        <v>5527</v>
      </c>
      <c r="C150" s="595" t="s">
        <v>5530</v>
      </c>
      <c r="D150" s="596">
        <v>43128</v>
      </c>
      <c r="E150" s="589" t="s">
        <v>2664</v>
      </c>
      <c r="F150" s="589" t="s">
        <v>3123</v>
      </c>
      <c r="G150" s="589"/>
      <c r="H150" s="591" t="s">
        <v>1890</v>
      </c>
      <c r="I150" s="591"/>
      <c r="J150" s="164" t="s">
        <v>1891</v>
      </c>
      <c r="K150" s="164" t="s">
        <v>0</v>
      </c>
      <c r="L150" s="165">
        <v>537.79999999999995</v>
      </c>
    </row>
    <row r="151" spans="1:12" x14ac:dyDescent="0.2">
      <c r="A151" s="593"/>
      <c r="B151" s="589"/>
      <c r="C151" s="595"/>
      <c r="D151" s="596"/>
      <c r="E151" s="589"/>
      <c r="F151" s="589"/>
      <c r="G151" s="589"/>
      <c r="H151" s="591" t="s">
        <v>1892</v>
      </c>
      <c r="I151" s="591"/>
      <c r="J151" s="164" t="s">
        <v>1891</v>
      </c>
      <c r="K151" s="164" t="s">
        <v>1891</v>
      </c>
      <c r="L151" s="165">
        <v>0</v>
      </c>
    </row>
    <row r="152" spans="1:12" ht="24" x14ac:dyDescent="0.2">
      <c r="A152" s="593"/>
      <c r="B152" s="161" t="s">
        <v>29</v>
      </c>
      <c r="C152" s="162" t="s">
        <v>30</v>
      </c>
      <c r="D152" s="162" t="s">
        <v>1893</v>
      </c>
      <c r="E152" s="162" t="s">
        <v>1894</v>
      </c>
      <c r="F152" s="592"/>
      <c r="G152" s="592"/>
      <c r="H152" s="591" t="s">
        <v>1895</v>
      </c>
      <c r="I152" s="591"/>
      <c r="J152" s="589" t="s">
        <v>1891</v>
      </c>
      <c r="K152" s="589" t="s">
        <v>1891</v>
      </c>
      <c r="L152" s="590">
        <v>0</v>
      </c>
    </row>
    <row r="153" spans="1:12" ht="24" x14ac:dyDescent="0.2">
      <c r="A153" s="593"/>
      <c r="B153" s="164" t="s">
        <v>2059</v>
      </c>
      <c r="C153" s="164" t="s">
        <v>3123</v>
      </c>
      <c r="D153" s="166">
        <v>43130</v>
      </c>
      <c r="E153" s="164" t="s">
        <v>5531</v>
      </c>
      <c r="F153" s="592"/>
      <c r="G153" s="592"/>
      <c r="H153" s="591"/>
      <c r="I153" s="591"/>
      <c r="J153" s="589"/>
      <c r="K153" s="589"/>
      <c r="L153" s="590"/>
    </row>
    <row r="154" spans="1:12" ht="24" x14ac:dyDescent="0.2">
      <c r="A154" s="593">
        <v>1229</v>
      </c>
      <c r="B154" s="161" t="s">
        <v>20</v>
      </c>
      <c r="C154" s="162" t="s">
        <v>21</v>
      </c>
      <c r="D154" s="162" t="s">
        <v>1884</v>
      </c>
      <c r="E154" s="162" t="s">
        <v>1885</v>
      </c>
      <c r="F154" s="594" t="s">
        <v>14</v>
      </c>
      <c r="G154" s="594"/>
      <c r="H154" s="592"/>
      <c r="I154" s="592"/>
      <c r="J154" s="592"/>
      <c r="K154" s="592"/>
      <c r="L154" s="592"/>
    </row>
    <row r="155" spans="1:12" x14ac:dyDescent="0.2">
      <c r="A155" s="593"/>
      <c r="B155" s="589" t="s">
        <v>5532</v>
      </c>
      <c r="C155" s="595" t="s">
        <v>5533</v>
      </c>
      <c r="D155" s="596">
        <v>43087</v>
      </c>
      <c r="E155" s="589" t="s">
        <v>2954</v>
      </c>
      <c r="F155" s="589" t="s">
        <v>145</v>
      </c>
      <c r="G155" s="589"/>
      <c r="H155" s="591" t="s">
        <v>1890</v>
      </c>
      <c r="I155" s="591"/>
      <c r="J155" s="164" t="s">
        <v>1891</v>
      </c>
      <c r="K155" s="164" t="s">
        <v>0</v>
      </c>
      <c r="L155" s="165">
        <v>329.87</v>
      </c>
    </row>
    <row r="156" spans="1:12" x14ac:dyDescent="0.2">
      <c r="A156" s="593"/>
      <c r="B156" s="589"/>
      <c r="C156" s="595"/>
      <c r="D156" s="596"/>
      <c r="E156" s="589"/>
      <c r="F156" s="589"/>
      <c r="G156" s="589"/>
      <c r="H156" s="591" t="s">
        <v>1892</v>
      </c>
      <c r="I156" s="591"/>
      <c r="J156" s="164" t="s">
        <v>1891</v>
      </c>
      <c r="K156" s="164" t="s">
        <v>0</v>
      </c>
      <c r="L156" s="165">
        <v>530.6</v>
      </c>
    </row>
    <row r="157" spans="1:12" ht="24" x14ac:dyDescent="0.2">
      <c r="A157" s="593"/>
      <c r="B157" s="161" t="s">
        <v>29</v>
      </c>
      <c r="C157" s="162" t="s">
        <v>30</v>
      </c>
      <c r="D157" s="162" t="s">
        <v>1893</v>
      </c>
      <c r="E157" s="162" t="s">
        <v>1894</v>
      </c>
      <c r="F157" s="592"/>
      <c r="G157" s="592"/>
      <c r="H157" s="591" t="s">
        <v>1895</v>
      </c>
      <c r="I157" s="591"/>
      <c r="J157" s="589" t="s">
        <v>1891</v>
      </c>
      <c r="K157" s="589" t="s">
        <v>1891</v>
      </c>
      <c r="L157" s="590">
        <v>0</v>
      </c>
    </row>
    <row r="158" spans="1:12" ht="24" x14ac:dyDescent="0.2">
      <c r="A158" s="593"/>
      <c r="B158" s="164" t="s">
        <v>2059</v>
      </c>
      <c r="C158" s="164" t="s">
        <v>145</v>
      </c>
      <c r="D158" s="166">
        <v>43089</v>
      </c>
      <c r="E158" s="164" t="s">
        <v>5534</v>
      </c>
      <c r="F158" s="592"/>
      <c r="G158" s="592"/>
      <c r="H158" s="591"/>
      <c r="I158" s="591"/>
      <c r="J158" s="589"/>
      <c r="K158" s="589"/>
      <c r="L158" s="590"/>
    </row>
    <row r="159" spans="1:12" ht="24" x14ac:dyDescent="0.2">
      <c r="A159" s="593">
        <v>1230</v>
      </c>
      <c r="B159" s="161" t="s">
        <v>20</v>
      </c>
      <c r="C159" s="162" t="s">
        <v>21</v>
      </c>
      <c r="D159" s="162" t="s">
        <v>1884</v>
      </c>
      <c r="E159" s="162" t="s">
        <v>1885</v>
      </c>
      <c r="F159" s="594" t="s">
        <v>14</v>
      </c>
      <c r="G159" s="594"/>
      <c r="H159" s="592"/>
      <c r="I159" s="592"/>
      <c r="J159" s="592"/>
      <c r="K159" s="592"/>
      <c r="L159" s="592"/>
    </row>
    <row r="160" spans="1:12" x14ac:dyDescent="0.2">
      <c r="A160" s="593"/>
      <c r="B160" s="589" t="s">
        <v>5535</v>
      </c>
      <c r="C160" s="595" t="s">
        <v>5536</v>
      </c>
      <c r="D160" s="596">
        <v>43168</v>
      </c>
      <c r="E160" s="589" t="s">
        <v>2967</v>
      </c>
      <c r="F160" s="589" t="s">
        <v>2968</v>
      </c>
      <c r="G160" s="589"/>
      <c r="H160" s="591" t="s">
        <v>1890</v>
      </c>
      <c r="I160" s="591"/>
      <c r="J160" s="164" t="s">
        <v>1891</v>
      </c>
      <c r="K160" s="164" t="s">
        <v>0</v>
      </c>
      <c r="L160" s="165">
        <v>343.81</v>
      </c>
    </row>
    <row r="161" spans="1:12" x14ac:dyDescent="0.2">
      <c r="A161" s="593"/>
      <c r="B161" s="589"/>
      <c r="C161" s="595"/>
      <c r="D161" s="596"/>
      <c r="E161" s="589"/>
      <c r="F161" s="589"/>
      <c r="G161" s="589"/>
      <c r="H161" s="591" t="s">
        <v>1892</v>
      </c>
      <c r="I161" s="591"/>
      <c r="J161" s="589" t="s">
        <v>1891</v>
      </c>
      <c r="K161" s="589" t="s">
        <v>1891</v>
      </c>
      <c r="L161" s="590">
        <v>0</v>
      </c>
    </row>
    <row r="162" spans="1:12" x14ac:dyDescent="0.2">
      <c r="A162" s="593"/>
      <c r="B162" s="589"/>
      <c r="C162" s="595"/>
      <c r="D162" s="596"/>
      <c r="E162" s="589"/>
      <c r="F162" s="589"/>
      <c r="G162" s="589"/>
      <c r="H162" s="591"/>
      <c r="I162" s="591"/>
      <c r="J162" s="589"/>
      <c r="K162" s="589"/>
      <c r="L162" s="590"/>
    </row>
    <row r="163" spans="1:12" ht="24" x14ac:dyDescent="0.2">
      <c r="A163" s="593"/>
      <c r="B163" s="161" t="s">
        <v>29</v>
      </c>
      <c r="C163" s="162" t="s">
        <v>30</v>
      </c>
      <c r="D163" s="162" t="s">
        <v>1893</v>
      </c>
      <c r="E163" s="162" t="s">
        <v>1894</v>
      </c>
      <c r="F163" s="592"/>
      <c r="G163" s="592"/>
      <c r="H163" s="591" t="s">
        <v>1895</v>
      </c>
      <c r="I163" s="591"/>
      <c r="J163" s="589" t="s">
        <v>1891</v>
      </c>
      <c r="K163" s="589" t="s">
        <v>0</v>
      </c>
      <c r="L163" s="590">
        <v>90</v>
      </c>
    </row>
    <row r="164" spans="1:12" ht="24" x14ac:dyDescent="0.2">
      <c r="A164" s="593"/>
      <c r="B164" s="164" t="s">
        <v>5318</v>
      </c>
      <c r="C164" s="164" t="s">
        <v>2968</v>
      </c>
      <c r="D164" s="166">
        <v>43170</v>
      </c>
      <c r="E164" s="164" t="s">
        <v>2969</v>
      </c>
      <c r="F164" s="592"/>
      <c r="G164" s="592"/>
      <c r="H164" s="591"/>
      <c r="I164" s="591"/>
      <c r="J164" s="589"/>
      <c r="K164" s="589"/>
      <c r="L164" s="590"/>
    </row>
    <row r="165" spans="1:12" ht="24" x14ac:dyDescent="0.2">
      <c r="A165" s="593">
        <v>1231</v>
      </c>
      <c r="B165" s="161" t="s">
        <v>20</v>
      </c>
      <c r="C165" s="162" t="s">
        <v>21</v>
      </c>
      <c r="D165" s="162" t="s">
        <v>1884</v>
      </c>
      <c r="E165" s="162" t="s">
        <v>1885</v>
      </c>
      <c r="F165" s="594" t="s">
        <v>14</v>
      </c>
      <c r="G165" s="594"/>
      <c r="H165" s="592"/>
      <c r="I165" s="592"/>
      <c r="J165" s="592"/>
      <c r="K165" s="592"/>
      <c r="L165" s="592"/>
    </row>
    <row r="166" spans="1:12" x14ac:dyDescent="0.2">
      <c r="A166" s="593"/>
      <c r="B166" s="589" t="s">
        <v>5537</v>
      </c>
      <c r="C166" s="595" t="s">
        <v>5538</v>
      </c>
      <c r="D166" s="596">
        <v>43174</v>
      </c>
      <c r="E166" s="589" t="s">
        <v>2242</v>
      </c>
      <c r="F166" s="589" t="s">
        <v>2361</v>
      </c>
      <c r="G166" s="589"/>
      <c r="H166" s="591" t="s">
        <v>1890</v>
      </c>
      <c r="I166" s="591"/>
      <c r="J166" s="164" t="s">
        <v>1891</v>
      </c>
      <c r="K166" s="164" t="s">
        <v>0</v>
      </c>
      <c r="L166" s="165">
        <v>85</v>
      </c>
    </row>
    <row r="167" spans="1:12" x14ac:dyDescent="0.2">
      <c r="A167" s="593"/>
      <c r="B167" s="589"/>
      <c r="C167" s="595"/>
      <c r="D167" s="596"/>
      <c r="E167" s="589"/>
      <c r="F167" s="589"/>
      <c r="G167" s="589"/>
      <c r="H167" s="591" t="s">
        <v>1892</v>
      </c>
      <c r="I167" s="591"/>
      <c r="J167" s="164" t="s">
        <v>1891</v>
      </c>
      <c r="K167" s="164" t="s">
        <v>0</v>
      </c>
      <c r="L167" s="165">
        <v>373.63</v>
      </c>
    </row>
    <row r="168" spans="1:12" ht="24" x14ac:dyDescent="0.2">
      <c r="A168" s="593"/>
      <c r="B168" s="161" t="s">
        <v>29</v>
      </c>
      <c r="C168" s="162" t="s">
        <v>30</v>
      </c>
      <c r="D168" s="162" t="s">
        <v>1893</v>
      </c>
      <c r="E168" s="162" t="s">
        <v>1894</v>
      </c>
      <c r="F168" s="592"/>
      <c r="G168" s="592"/>
      <c r="H168" s="591" t="s">
        <v>1895</v>
      </c>
      <c r="I168" s="591"/>
      <c r="J168" s="589" t="s">
        <v>1891</v>
      </c>
      <c r="K168" s="589" t="s">
        <v>1891</v>
      </c>
      <c r="L168" s="590">
        <v>0</v>
      </c>
    </row>
    <row r="169" spans="1:12" ht="24" x14ac:dyDescent="0.2">
      <c r="A169" s="593"/>
      <c r="B169" s="164" t="s">
        <v>2059</v>
      </c>
      <c r="C169" s="164" t="s">
        <v>2361</v>
      </c>
      <c r="D169" s="166">
        <v>43176</v>
      </c>
      <c r="E169" s="164" t="s">
        <v>1981</v>
      </c>
      <c r="F169" s="592"/>
      <c r="G169" s="592"/>
      <c r="H169" s="591"/>
      <c r="I169" s="591"/>
      <c r="J169" s="589"/>
      <c r="K169" s="589"/>
      <c r="L169" s="590"/>
    </row>
    <row r="170" spans="1:12" ht="24" x14ac:dyDescent="0.2">
      <c r="A170" s="593">
        <v>1232</v>
      </c>
      <c r="B170" s="161" t="s">
        <v>20</v>
      </c>
      <c r="C170" s="162" t="s">
        <v>21</v>
      </c>
      <c r="D170" s="162" t="s">
        <v>1884</v>
      </c>
      <c r="E170" s="162" t="s">
        <v>1885</v>
      </c>
      <c r="F170" s="594" t="s">
        <v>14</v>
      </c>
      <c r="G170" s="594"/>
      <c r="H170" s="592"/>
      <c r="I170" s="592"/>
      <c r="J170" s="592"/>
      <c r="K170" s="592"/>
      <c r="L170" s="592"/>
    </row>
    <row r="171" spans="1:12" x14ac:dyDescent="0.2">
      <c r="A171" s="593"/>
      <c r="B171" s="589" t="s">
        <v>5539</v>
      </c>
      <c r="C171" s="595" t="s">
        <v>5540</v>
      </c>
      <c r="D171" s="596">
        <v>43136</v>
      </c>
      <c r="E171" s="589" t="s">
        <v>3365</v>
      </c>
      <c r="F171" s="589" t="s">
        <v>5541</v>
      </c>
      <c r="G171" s="589"/>
      <c r="H171" s="591" t="s">
        <v>1890</v>
      </c>
      <c r="I171" s="591"/>
      <c r="J171" s="164" t="s">
        <v>1891</v>
      </c>
      <c r="K171" s="164" t="s">
        <v>0</v>
      </c>
      <c r="L171" s="165">
        <v>93</v>
      </c>
    </row>
    <row r="172" spans="1:12" x14ac:dyDescent="0.2">
      <c r="A172" s="593"/>
      <c r="B172" s="589"/>
      <c r="C172" s="595"/>
      <c r="D172" s="596"/>
      <c r="E172" s="589"/>
      <c r="F172" s="589"/>
      <c r="G172" s="589"/>
      <c r="H172" s="591" t="s">
        <v>1892</v>
      </c>
      <c r="I172" s="591"/>
      <c r="J172" s="164" t="s">
        <v>1891</v>
      </c>
      <c r="K172" s="164" t="s">
        <v>0</v>
      </c>
      <c r="L172" s="165">
        <v>200</v>
      </c>
    </row>
    <row r="173" spans="1:12" ht="24" x14ac:dyDescent="0.2">
      <c r="A173" s="593"/>
      <c r="B173" s="161" t="s">
        <v>29</v>
      </c>
      <c r="C173" s="162" t="s">
        <v>30</v>
      </c>
      <c r="D173" s="162" t="s">
        <v>1893</v>
      </c>
      <c r="E173" s="162" t="s">
        <v>1894</v>
      </c>
      <c r="F173" s="592"/>
      <c r="G173" s="592"/>
      <c r="H173" s="591" t="s">
        <v>1895</v>
      </c>
      <c r="I173" s="591"/>
      <c r="J173" s="589" t="s">
        <v>1891</v>
      </c>
      <c r="K173" s="589" t="s">
        <v>1891</v>
      </c>
      <c r="L173" s="590">
        <v>0</v>
      </c>
    </row>
    <row r="174" spans="1:12" ht="24" x14ac:dyDescent="0.2">
      <c r="A174" s="593"/>
      <c r="B174" s="164" t="s">
        <v>5424</v>
      </c>
      <c r="C174" s="164" t="s">
        <v>5541</v>
      </c>
      <c r="D174" s="166">
        <v>43137</v>
      </c>
      <c r="E174" s="164" t="s">
        <v>4145</v>
      </c>
      <c r="F174" s="592"/>
      <c r="G174" s="592"/>
      <c r="H174" s="591"/>
      <c r="I174" s="591"/>
      <c r="J174" s="589"/>
      <c r="K174" s="589"/>
      <c r="L174" s="590"/>
    </row>
    <row r="175" spans="1:12" ht="24" x14ac:dyDescent="0.2">
      <c r="A175" s="593">
        <v>1233</v>
      </c>
      <c r="B175" s="161" t="s">
        <v>20</v>
      </c>
      <c r="C175" s="162" t="s">
        <v>21</v>
      </c>
      <c r="D175" s="162" t="s">
        <v>1884</v>
      </c>
      <c r="E175" s="162" t="s">
        <v>1885</v>
      </c>
      <c r="F175" s="594" t="s">
        <v>14</v>
      </c>
      <c r="G175" s="594"/>
      <c r="H175" s="592"/>
      <c r="I175" s="592"/>
      <c r="J175" s="592"/>
      <c r="K175" s="592"/>
      <c r="L175" s="592"/>
    </row>
    <row r="176" spans="1:12" x14ac:dyDescent="0.2">
      <c r="A176" s="593"/>
      <c r="B176" s="589" t="s">
        <v>5542</v>
      </c>
      <c r="C176" s="589" t="s">
        <v>5543</v>
      </c>
      <c r="D176" s="596">
        <v>43012</v>
      </c>
      <c r="E176" s="589" t="s">
        <v>1899</v>
      </c>
      <c r="F176" s="589" t="s">
        <v>976</v>
      </c>
      <c r="G176" s="589"/>
      <c r="H176" s="591" t="s">
        <v>1890</v>
      </c>
      <c r="I176" s="591"/>
      <c r="J176" s="164" t="s">
        <v>1891</v>
      </c>
      <c r="K176" s="164" t="s">
        <v>0</v>
      </c>
      <c r="L176" s="165">
        <v>364.73</v>
      </c>
    </row>
    <row r="177" spans="1:12" x14ac:dyDescent="0.2">
      <c r="A177" s="593"/>
      <c r="B177" s="589"/>
      <c r="C177" s="589"/>
      <c r="D177" s="596"/>
      <c r="E177" s="589"/>
      <c r="F177" s="589"/>
      <c r="G177" s="589"/>
      <c r="H177" s="591" t="s">
        <v>1892</v>
      </c>
      <c r="I177" s="591"/>
      <c r="J177" s="164" t="s">
        <v>1891</v>
      </c>
      <c r="K177" s="164" t="s">
        <v>0</v>
      </c>
      <c r="L177" s="165">
        <v>537.4</v>
      </c>
    </row>
    <row r="178" spans="1:12" ht="24" x14ac:dyDescent="0.2">
      <c r="A178" s="593"/>
      <c r="B178" s="161" t="s">
        <v>29</v>
      </c>
      <c r="C178" s="162" t="s">
        <v>30</v>
      </c>
      <c r="D178" s="162" t="s">
        <v>1893</v>
      </c>
      <c r="E178" s="162" t="s">
        <v>1894</v>
      </c>
      <c r="F178" s="592"/>
      <c r="G178" s="592"/>
      <c r="H178" s="591" t="s">
        <v>1895</v>
      </c>
      <c r="I178" s="591"/>
      <c r="J178" s="589" t="s">
        <v>1891</v>
      </c>
      <c r="K178" s="589" t="s">
        <v>1891</v>
      </c>
      <c r="L178" s="590">
        <v>0</v>
      </c>
    </row>
    <row r="179" spans="1:12" ht="24" x14ac:dyDescent="0.2">
      <c r="A179" s="593"/>
      <c r="B179" s="164" t="s">
        <v>2745</v>
      </c>
      <c r="C179" s="164" t="s">
        <v>976</v>
      </c>
      <c r="D179" s="166">
        <v>43016</v>
      </c>
      <c r="E179" s="164" t="s">
        <v>2213</v>
      </c>
      <c r="F179" s="592"/>
      <c r="G179" s="592"/>
      <c r="H179" s="591"/>
      <c r="I179" s="591"/>
      <c r="J179" s="589"/>
      <c r="K179" s="589"/>
      <c r="L179" s="590"/>
    </row>
    <row r="180" spans="1:12" ht="24" x14ac:dyDescent="0.2">
      <c r="A180" s="593">
        <v>1234</v>
      </c>
      <c r="B180" s="161" t="s">
        <v>20</v>
      </c>
      <c r="C180" s="162" t="s">
        <v>21</v>
      </c>
      <c r="D180" s="162" t="s">
        <v>1884</v>
      </c>
      <c r="E180" s="162" t="s">
        <v>1885</v>
      </c>
      <c r="F180" s="594" t="s">
        <v>14</v>
      </c>
      <c r="G180" s="594"/>
      <c r="H180" s="592"/>
      <c r="I180" s="592"/>
      <c r="J180" s="592"/>
      <c r="K180" s="592"/>
      <c r="L180" s="592"/>
    </row>
    <row r="181" spans="1:12" x14ac:dyDescent="0.2">
      <c r="A181" s="593"/>
      <c r="B181" s="589" t="s">
        <v>5544</v>
      </c>
      <c r="C181" s="595" t="s">
        <v>5545</v>
      </c>
      <c r="D181" s="596">
        <v>43048</v>
      </c>
      <c r="E181" s="589" t="s">
        <v>1888</v>
      </c>
      <c r="F181" s="589" t="s">
        <v>1889</v>
      </c>
      <c r="G181" s="589"/>
      <c r="H181" s="591" t="s">
        <v>1890</v>
      </c>
      <c r="I181" s="591"/>
      <c r="J181" s="164" t="s">
        <v>1891</v>
      </c>
      <c r="K181" s="164" t="s">
        <v>0</v>
      </c>
      <c r="L181" s="165">
        <v>360</v>
      </c>
    </row>
    <row r="182" spans="1:12" x14ac:dyDescent="0.2">
      <c r="A182" s="593"/>
      <c r="B182" s="589"/>
      <c r="C182" s="595"/>
      <c r="D182" s="596"/>
      <c r="E182" s="589"/>
      <c r="F182" s="589"/>
      <c r="G182" s="589"/>
      <c r="H182" s="591" t="s">
        <v>1892</v>
      </c>
      <c r="I182" s="591"/>
      <c r="J182" s="164" t="s">
        <v>1891</v>
      </c>
      <c r="K182" s="164" t="s">
        <v>0</v>
      </c>
      <c r="L182" s="165">
        <v>332</v>
      </c>
    </row>
    <row r="183" spans="1:12" ht="24" x14ac:dyDescent="0.2">
      <c r="A183" s="593"/>
      <c r="B183" s="161" t="s">
        <v>29</v>
      </c>
      <c r="C183" s="162" t="s">
        <v>30</v>
      </c>
      <c r="D183" s="162" t="s">
        <v>1893</v>
      </c>
      <c r="E183" s="162" t="s">
        <v>1894</v>
      </c>
      <c r="F183" s="592"/>
      <c r="G183" s="592"/>
      <c r="H183" s="591" t="s">
        <v>1895</v>
      </c>
      <c r="I183" s="591"/>
      <c r="J183" s="589" t="s">
        <v>1891</v>
      </c>
      <c r="K183" s="589" t="s">
        <v>1891</v>
      </c>
      <c r="L183" s="590">
        <v>0</v>
      </c>
    </row>
    <row r="184" spans="1:12" ht="24" x14ac:dyDescent="0.2">
      <c r="A184" s="593"/>
      <c r="B184" s="164" t="s">
        <v>5318</v>
      </c>
      <c r="C184" s="164" t="s">
        <v>1889</v>
      </c>
      <c r="D184" s="166">
        <v>43050</v>
      </c>
      <c r="E184" s="164" t="s">
        <v>4721</v>
      </c>
      <c r="F184" s="592"/>
      <c r="G184" s="592"/>
      <c r="H184" s="591"/>
      <c r="I184" s="591"/>
      <c r="J184" s="589"/>
      <c r="K184" s="589"/>
      <c r="L184" s="590"/>
    </row>
    <row r="185" spans="1:12" ht="24" x14ac:dyDescent="0.2">
      <c r="A185" s="593">
        <v>1235</v>
      </c>
      <c r="B185" s="161" t="s">
        <v>20</v>
      </c>
      <c r="C185" s="162" t="s">
        <v>21</v>
      </c>
      <c r="D185" s="162" t="s">
        <v>1884</v>
      </c>
      <c r="E185" s="162" t="s">
        <v>1885</v>
      </c>
      <c r="F185" s="594" t="s">
        <v>14</v>
      </c>
      <c r="G185" s="594"/>
      <c r="H185" s="592"/>
      <c r="I185" s="592"/>
      <c r="J185" s="592"/>
      <c r="K185" s="592"/>
      <c r="L185" s="592"/>
    </row>
    <row r="186" spans="1:12" x14ac:dyDescent="0.2">
      <c r="A186" s="593"/>
      <c r="B186" s="589" t="s">
        <v>5546</v>
      </c>
      <c r="C186" s="595" t="s">
        <v>5547</v>
      </c>
      <c r="D186" s="596">
        <v>43050</v>
      </c>
      <c r="E186" s="589" t="s">
        <v>2740</v>
      </c>
      <c r="F186" s="589" t="s">
        <v>2741</v>
      </c>
      <c r="G186" s="589"/>
      <c r="H186" s="591" t="s">
        <v>1890</v>
      </c>
      <c r="I186" s="591"/>
      <c r="J186" s="164" t="s">
        <v>1891</v>
      </c>
      <c r="K186" s="164" t="s">
        <v>1891</v>
      </c>
      <c r="L186" s="165">
        <v>0</v>
      </c>
    </row>
    <row r="187" spans="1:12" x14ac:dyDescent="0.2">
      <c r="A187" s="593"/>
      <c r="B187" s="589"/>
      <c r="C187" s="595"/>
      <c r="D187" s="596"/>
      <c r="E187" s="589"/>
      <c r="F187" s="589"/>
      <c r="G187" s="589"/>
      <c r="H187" s="591" t="s">
        <v>1892</v>
      </c>
      <c r="I187" s="591"/>
      <c r="J187" s="164" t="s">
        <v>1891</v>
      </c>
      <c r="K187" s="164" t="s">
        <v>1891</v>
      </c>
      <c r="L187" s="165">
        <v>0</v>
      </c>
    </row>
    <row r="188" spans="1:12" ht="24" x14ac:dyDescent="0.2">
      <c r="A188" s="593"/>
      <c r="B188" s="161" t="s">
        <v>29</v>
      </c>
      <c r="C188" s="162" t="s">
        <v>30</v>
      </c>
      <c r="D188" s="162" t="s">
        <v>1893</v>
      </c>
      <c r="E188" s="162" t="s">
        <v>1894</v>
      </c>
      <c r="F188" s="592"/>
      <c r="G188" s="592"/>
      <c r="H188" s="591" t="s">
        <v>1895</v>
      </c>
      <c r="I188" s="591"/>
      <c r="J188" s="589" t="s">
        <v>1891</v>
      </c>
      <c r="K188" s="589" t="s">
        <v>0</v>
      </c>
      <c r="L188" s="590">
        <v>495</v>
      </c>
    </row>
    <row r="189" spans="1:12" ht="24" x14ac:dyDescent="0.2">
      <c r="A189" s="593"/>
      <c r="B189" s="164" t="s">
        <v>1962</v>
      </c>
      <c r="C189" s="164" t="s">
        <v>2741</v>
      </c>
      <c r="D189" s="166">
        <v>43053</v>
      </c>
      <c r="E189" s="164" t="s">
        <v>4371</v>
      </c>
      <c r="F189" s="592"/>
      <c r="G189" s="592"/>
      <c r="H189" s="591"/>
      <c r="I189" s="591"/>
      <c r="J189" s="589"/>
      <c r="K189" s="589"/>
      <c r="L189" s="590"/>
    </row>
    <row r="190" spans="1:12" ht="24" x14ac:dyDescent="0.2">
      <c r="A190" s="593">
        <v>1236</v>
      </c>
      <c r="B190" s="161" t="s">
        <v>20</v>
      </c>
      <c r="C190" s="162" t="s">
        <v>21</v>
      </c>
      <c r="D190" s="162" t="s">
        <v>1884</v>
      </c>
      <c r="E190" s="162" t="s">
        <v>1885</v>
      </c>
      <c r="F190" s="594" t="s">
        <v>14</v>
      </c>
      <c r="G190" s="594"/>
      <c r="H190" s="592"/>
      <c r="I190" s="592"/>
      <c r="J190" s="592"/>
      <c r="K190" s="592"/>
      <c r="L190" s="592"/>
    </row>
    <row r="191" spans="1:12" x14ac:dyDescent="0.2">
      <c r="A191" s="593"/>
      <c r="B191" s="589" t="s">
        <v>5548</v>
      </c>
      <c r="C191" s="595" t="s">
        <v>5549</v>
      </c>
      <c r="D191" s="596">
        <v>43138</v>
      </c>
      <c r="E191" s="589" t="s">
        <v>5550</v>
      </c>
      <c r="F191" s="589" t="s">
        <v>5551</v>
      </c>
      <c r="G191" s="589"/>
      <c r="H191" s="591" t="s">
        <v>1890</v>
      </c>
      <c r="I191" s="591"/>
      <c r="J191" s="164" t="s">
        <v>1891</v>
      </c>
      <c r="K191" s="164" t="s">
        <v>0</v>
      </c>
      <c r="L191" s="165">
        <v>217.76</v>
      </c>
    </row>
    <row r="192" spans="1:12" x14ac:dyDescent="0.2">
      <c r="A192" s="593"/>
      <c r="B192" s="589"/>
      <c r="C192" s="595"/>
      <c r="D192" s="596"/>
      <c r="E192" s="589"/>
      <c r="F192" s="589"/>
      <c r="G192" s="589"/>
      <c r="H192" s="591" t="s">
        <v>1892</v>
      </c>
      <c r="I192" s="591"/>
      <c r="J192" s="164" t="s">
        <v>1891</v>
      </c>
      <c r="K192" s="164" t="s">
        <v>0</v>
      </c>
      <c r="L192" s="165">
        <v>386.6</v>
      </c>
    </row>
    <row r="193" spans="1:12" ht="24" x14ac:dyDescent="0.2">
      <c r="A193" s="593"/>
      <c r="B193" s="161" t="s">
        <v>29</v>
      </c>
      <c r="C193" s="162" t="s">
        <v>30</v>
      </c>
      <c r="D193" s="162" t="s">
        <v>1893</v>
      </c>
      <c r="E193" s="162" t="s">
        <v>1894</v>
      </c>
      <c r="F193" s="592"/>
      <c r="G193" s="592"/>
      <c r="H193" s="591" t="s">
        <v>1895</v>
      </c>
      <c r="I193" s="591"/>
      <c r="J193" s="589" t="s">
        <v>1891</v>
      </c>
      <c r="K193" s="589" t="s">
        <v>1891</v>
      </c>
      <c r="L193" s="590">
        <v>0</v>
      </c>
    </row>
    <row r="194" spans="1:12" ht="24" x14ac:dyDescent="0.2">
      <c r="A194" s="593"/>
      <c r="B194" s="164" t="s">
        <v>1962</v>
      </c>
      <c r="C194" s="164" t="s">
        <v>5551</v>
      </c>
      <c r="D194" s="166">
        <v>43140</v>
      </c>
      <c r="E194" s="164" t="s">
        <v>2240</v>
      </c>
      <c r="F194" s="592"/>
      <c r="G194" s="592"/>
      <c r="H194" s="591"/>
      <c r="I194" s="591"/>
      <c r="J194" s="589"/>
      <c r="K194" s="589"/>
      <c r="L194" s="590"/>
    </row>
    <row r="195" spans="1:12" ht="24" x14ac:dyDescent="0.2">
      <c r="A195" s="593">
        <v>1237</v>
      </c>
      <c r="B195" s="161" t="s">
        <v>20</v>
      </c>
      <c r="C195" s="162" t="s">
        <v>21</v>
      </c>
      <c r="D195" s="162" t="s">
        <v>1884</v>
      </c>
      <c r="E195" s="162" t="s">
        <v>1885</v>
      </c>
      <c r="F195" s="594" t="s">
        <v>14</v>
      </c>
      <c r="G195" s="594"/>
      <c r="H195" s="592"/>
      <c r="I195" s="592"/>
      <c r="J195" s="592"/>
      <c r="K195" s="592"/>
      <c r="L195" s="592"/>
    </row>
    <row r="196" spans="1:12" x14ac:dyDescent="0.2">
      <c r="A196" s="593"/>
      <c r="B196" s="589" t="s">
        <v>5548</v>
      </c>
      <c r="C196" s="595" t="s">
        <v>5552</v>
      </c>
      <c r="D196" s="596">
        <v>43178</v>
      </c>
      <c r="E196" s="589" t="s">
        <v>2954</v>
      </c>
      <c r="F196" s="589" t="s">
        <v>145</v>
      </c>
      <c r="G196" s="589"/>
      <c r="H196" s="591" t="s">
        <v>1890</v>
      </c>
      <c r="I196" s="591"/>
      <c r="J196" s="164" t="s">
        <v>1891</v>
      </c>
      <c r="K196" s="164" t="s">
        <v>0</v>
      </c>
      <c r="L196" s="165">
        <v>198.73</v>
      </c>
    </row>
    <row r="197" spans="1:12" x14ac:dyDescent="0.2">
      <c r="A197" s="593"/>
      <c r="B197" s="589"/>
      <c r="C197" s="595"/>
      <c r="D197" s="596"/>
      <c r="E197" s="589"/>
      <c r="F197" s="589"/>
      <c r="G197" s="589"/>
      <c r="H197" s="591" t="s">
        <v>1892</v>
      </c>
      <c r="I197" s="591"/>
      <c r="J197" s="164" t="s">
        <v>1891</v>
      </c>
      <c r="K197" s="164" t="s">
        <v>0</v>
      </c>
      <c r="L197" s="165">
        <v>416.96</v>
      </c>
    </row>
    <row r="198" spans="1:12" ht="24" x14ac:dyDescent="0.2">
      <c r="A198" s="593"/>
      <c r="B198" s="161" t="s">
        <v>29</v>
      </c>
      <c r="C198" s="162" t="s">
        <v>30</v>
      </c>
      <c r="D198" s="162" t="s">
        <v>1893</v>
      </c>
      <c r="E198" s="162" t="s">
        <v>1894</v>
      </c>
      <c r="F198" s="592"/>
      <c r="G198" s="592"/>
      <c r="H198" s="591" t="s">
        <v>1895</v>
      </c>
      <c r="I198" s="591"/>
      <c r="J198" s="589" t="s">
        <v>1891</v>
      </c>
      <c r="K198" s="589" t="s">
        <v>1891</v>
      </c>
      <c r="L198" s="590">
        <v>0</v>
      </c>
    </row>
    <row r="199" spans="1:12" ht="24" x14ac:dyDescent="0.2">
      <c r="A199" s="593"/>
      <c r="B199" s="164" t="s">
        <v>1962</v>
      </c>
      <c r="C199" s="164" t="s">
        <v>145</v>
      </c>
      <c r="D199" s="166">
        <v>43179</v>
      </c>
      <c r="E199" s="164" t="s">
        <v>3374</v>
      </c>
      <c r="F199" s="592"/>
      <c r="G199" s="592"/>
      <c r="H199" s="591"/>
      <c r="I199" s="591"/>
      <c r="J199" s="589"/>
      <c r="K199" s="589"/>
      <c r="L199" s="590"/>
    </row>
    <row r="200" spans="1:12" ht="24" x14ac:dyDescent="0.2">
      <c r="A200" s="593">
        <v>1238</v>
      </c>
      <c r="B200" s="161" t="s">
        <v>20</v>
      </c>
      <c r="C200" s="162" t="s">
        <v>21</v>
      </c>
      <c r="D200" s="162" t="s">
        <v>1884</v>
      </c>
      <c r="E200" s="162" t="s">
        <v>1885</v>
      </c>
      <c r="F200" s="594" t="s">
        <v>14</v>
      </c>
      <c r="G200" s="594"/>
      <c r="H200" s="592"/>
      <c r="I200" s="592"/>
      <c r="J200" s="592"/>
      <c r="K200" s="592"/>
      <c r="L200" s="592"/>
    </row>
    <row r="201" spans="1:12" x14ac:dyDescent="0.2">
      <c r="A201" s="593"/>
      <c r="B201" s="589" t="s">
        <v>5553</v>
      </c>
      <c r="C201" s="589" t="s">
        <v>5554</v>
      </c>
      <c r="D201" s="596">
        <v>43172</v>
      </c>
      <c r="E201" s="589" t="s">
        <v>2057</v>
      </c>
      <c r="F201" s="589" t="s">
        <v>2331</v>
      </c>
      <c r="G201" s="589"/>
      <c r="H201" s="591" t="s">
        <v>1890</v>
      </c>
      <c r="I201" s="591"/>
      <c r="J201" s="164" t="s">
        <v>1891</v>
      </c>
      <c r="K201" s="164" t="s">
        <v>0</v>
      </c>
      <c r="L201" s="165">
        <v>500</v>
      </c>
    </row>
    <row r="202" spans="1:12" x14ac:dyDescent="0.2">
      <c r="A202" s="593"/>
      <c r="B202" s="589"/>
      <c r="C202" s="589"/>
      <c r="D202" s="596"/>
      <c r="E202" s="589"/>
      <c r="F202" s="589"/>
      <c r="G202" s="589"/>
      <c r="H202" s="591" t="s">
        <v>1892</v>
      </c>
      <c r="I202" s="591"/>
      <c r="J202" s="164" t="s">
        <v>1891</v>
      </c>
      <c r="K202" s="164" t="s">
        <v>0</v>
      </c>
      <c r="L202" s="165">
        <v>442.77</v>
      </c>
    </row>
    <row r="203" spans="1:12" ht="24" x14ac:dyDescent="0.2">
      <c r="A203" s="593"/>
      <c r="B203" s="161" t="s">
        <v>29</v>
      </c>
      <c r="C203" s="162" t="s">
        <v>30</v>
      </c>
      <c r="D203" s="162" t="s">
        <v>1893</v>
      </c>
      <c r="E203" s="162" t="s">
        <v>1894</v>
      </c>
      <c r="F203" s="592"/>
      <c r="G203" s="592"/>
      <c r="H203" s="591" t="s">
        <v>1895</v>
      </c>
      <c r="I203" s="591"/>
      <c r="J203" s="589" t="s">
        <v>1891</v>
      </c>
      <c r="K203" s="589" t="s">
        <v>0</v>
      </c>
      <c r="L203" s="590">
        <v>700</v>
      </c>
    </row>
    <row r="204" spans="1:12" ht="24" x14ac:dyDescent="0.2">
      <c r="A204" s="593"/>
      <c r="B204" s="164" t="s">
        <v>1962</v>
      </c>
      <c r="C204" s="164" t="s">
        <v>2331</v>
      </c>
      <c r="D204" s="166">
        <v>43174</v>
      </c>
      <c r="E204" s="164" t="s">
        <v>2894</v>
      </c>
      <c r="F204" s="592"/>
      <c r="G204" s="592"/>
      <c r="H204" s="591"/>
      <c r="I204" s="591"/>
      <c r="J204" s="589"/>
      <c r="K204" s="589"/>
      <c r="L204" s="590"/>
    </row>
    <row r="205" spans="1:12" ht="24" x14ac:dyDescent="0.2">
      <c r="A205" s="593">
        <v>1239</v>
      </c>
      <c r="B205" s="161" t="s">
        <v>20</v>
      </c>
      <c r="C205" s="162" t="s">
        <v>21</v>
      </c>
      <c r="D205" s="162" t="s">
        <v>1884</v>
      </c>
      <c r="E205" s="162" t="s">
        <v>1885</v>
      </c>
      <c r="F205" s="594" t="s">
        <v>14</v>
      </c>
      <c r="G205" s="594"/>
      <c r="H205" s="592"/>
      <c r="I205" s="592"/>
      <c r="J205" s="592"/>
      <c r="K205" s="592"/>
      <c r="L205" s="592"/>
    </row>
    <row r="206" spans="1:12" x14ac:dyDescent="0.2">
      <c r="A206" s="593"/>
      <c r="B206" s="589" t="s">
        <v>5555</v>
      </c>
      <c r="C206" s="595" t="s">
        <v>5556</v>
      </c>
      <c r="D206" s="596">
        <v>43022</v>
      </c>
      <c r="E206" s="589" t="s">
        <v>1989</v>
      </c>
      <c r="F206" s="589" t="s">
        <v>5557</v>
      </c>
      <c r="G206" s="589"/>
      <c r="H206" s="591" t="s">
        <v>1890</v>
      </c>
      <c r="I206" s="591"/>
      <c r="J206" s="164" t="s">
        <v>1891</v>
      </c>
      <c r="K206" s="164" t="s">
        <v>0</v>
      </c>
      <c r="L206" s="165">
        <v>844.64</v>
      </c>
    </row>
    <row r="207" spans="1:12" x14ac:dyDescent="0.2">
      <c r="A207" s="593"/>
      <c r="B207" s="589"/>
      <c r="C207" s="595"/>
      <c r="D207" s="596"/>
      <c r="E207" s="589"/>
      <c r="F207" s="589"/>
      <c r="G207" s="589"/>
      <c r="H207" s="591" t="s">
        <v>1892</v>
      </c>
      <c r="I207" s="591"/>
      <c r="J207" s="164" t="s">
        <v>1891</v>
      </c>
      <c r="K207" s="164" t="s">
        <v>0</v>
      </c>
      <c r="L207" s="165">
        <v>264.39</v>
      </c>
    </row>
    <row r="208" spans="1:12" ht="24" x14ac:dyDescent="0.2">
      <c r="A208" s="593"/>
      <c r="B208" s="161" t="s">
        <v>29</v>
      </c>
      <c r="C208" s="162" t="s">
        <v>30</v>
      </c>
      <c r="D208" s="162" t="s">
        <v>1893</v>
      </c>
      <c r="E208" s="162" t="s">
        <v>1894</v>
      </c>
      <c r="F208" s="592"/>
      <c r="G208" s="592"/>
      <c r="H208" s="591" t="s">
        <v>1895</v>
      </c>
      <c r="I208" s="591"/>
      <c r="J208" s="589" t="s">
        <v>1891</v>
      </c>
      <c r="K208" s="589" t="s">
        <v>1891</v>
      </c>
      <c r="L208" s="590">
        <v>0</v>
      </c>
    </row>
    <row r="209" spans="1:12" ht="24" x14ac:dyDescent="0.2">
      <c r="A209" s="593"/>
      <c r="B209" s="164" t="s">
        <v>2059</v>
      </c>
      <c r="C209" s="164" t="s">
        <v>5557</v>
      </c>
      <c r="D209" s="166">
        <v>43024</v>
      </c>
      <c r="E209" s="164" t="s">
        <v>5558</v>
      </c>
      <c r="F209" s="592"/>
      <c r="G209" s="592"/>
      <c r="H209" s="591"/>
      <c r="I209" s="591"/>
      <c r="J209" s="589"/>
      <c r="K209" s="589"/>
      <c r="L209" s="590"/>
    </row>
    <row r="210" spans="1:12" ht="24" x14ac:dyDescent="0.2">
      <c r="A210" s="593">
        <v>1240</v>
      </c>
      <c r="B210" s="161" t="s">
        <v>20</v>
      </c>
      <c r="C210" s="162" t="s">
        <v>21</v>
      </c>
      <c r="D210" s="162" t="s">
        <v>1884</v>
      </c>
      <c r="E210" s="162" t="s">
        <v>1885</v>
      </c>
      <c r="F210" s="594" t="s">
        <v>14</v>
      </c>
      <c r="G210" s="594"/>
      <c r="H210" s="592"/>
      <c r="I210" s="592"/>
      <c r="J210" s="592"/>
      <c r="K210" s="592"/>
      <c r="L210" s="592"/>
    </row>
    <row r="211" spans="1:12" x14ac:dyDescent="0.2">
      <c r="A211" s="593"/>
      <c r="B211" s="589" t="s">
        <v>5555</v>
      </c>
      <c r="C211" s="595" t="s">
        <v>5559</v>
      </c>
      <c r="D211" s="596">
        <v>43146</v>
      </c>
      <c r="E211" s="589" t="s">
        <v>2262</v>
      </c>
      <c r="F211" s="589" t="s">
        <v>5557</v>
      </c>
      <c r="G211" s="589"/>
      <c r="H211" s="591" t="s">
        <v>1890</v>
      </c>
      <c r="I211" s="591"/>
      <c r="J211" s="164" t="s">
        <v>1891</v>
      </c>
      <c r="K211" s="164" t="s">
        <v>0</v>
      </c>
      <c r="L211" s="165">
        <v>470.4</v>
      </c>
    </row>
    <row r="212" spans="1:12" x14ac:dyDescent="0.2">
      <c r="A212" s="593"/>
      <c r="B212" s="589"/>
      <c r="C212" s="595"/>
      <c r="D212" s="596"/>
      <c r="E212" s="589"/>
      <c r="F212" s="589"/>
      <c r="G212" s="589"/>
      <c r="H212" s="591" t="s">
        <v>1892</v>
      </c>
      <c r="I212" s="591"/>
      <c r="J212" s="164" t="s">
        <v>1891</v>
      </c>
      <c r="K212" s="164" t="s">
        <v>0</v>
      </c>
      <c r="L212" s="165">
        <v>484.6</v>
      </c>
    </row>
    <row r="213" spans="1:12" ht="24" x14ac:dyDescent="0.2">
      <c r="A213" s="593"/>
      <c r="B213" s="161" t="s">
        <v>29</v>
      </c>
      <c r="C213" s="162" t="s">
        <v>30</v>
      </c>
      <c r="D213" s="162" t="s">
        <v>1893</v>
      </c>
      <c r="E213" s="162" t="s">
        <v>1894</v>
      </c>
      <c r="F213" s="592"/>
      <c r="G213" s="592"/>
      <c r="H213" s="591" t="s">
        <v>1895</v>
      </c>
      <c r="I213" s="591"/>
      <c r="J213" s="589" t="s">
        <v>1891</v>
      </c>
      <c r="K213" s="589" t="s">
        <v>0</v>
      </c>
      <c r="L213" s="590">
        <v>172.48</v>
      </c>
    </row>
    <row r="214" spans="1:12" ht="24" x14ac:dyDescent="0.2">
      <c r="A214" s="593"/>
      <c r="B214" s="164" t="s">
        <v>2059</v>
      </c>
      <c r="C214" s="164" t="s">
        <v>5557</v>
      </c>
      <c r="D214" s="166">
        <v>43148</v>
      </c>
      <c r="E214" s="164" t="s">
        <v>5560</v>
      </c>
      <c r="F214" s="592"/>
      <c r="G214" s="592"/>
      <c r="H214" s="591"/>
      <c r="I214" s="591"/>
      <c r="J214" s="589"/>
      <c r="K214" s="589"/>
      <c r="L214" s="590"/>
    </row>
    <row r="215" spans="1:12" ht="24" x14ac:dyDescent="0.2">
      <c r="A215" s="593">
        <v>1241</v>
      </c>
      <c r="B215" s="161" t="s">
        <v>20</v>
      </c>
      <c r="C215" s="162" t="s">
        <v>21</v>
      </c>
      <c r="D215" s="162" t="s">
        <v>1884</v>
      </c>
      <c r="E215" s="162" t="s">
        <v>1885</v>
      </c>
      <c r="F215" s="594" t="s">
        <v>14</v>
      </c>
      <c r="G215" s="594"/>
      <c r="H215" s="592"/>
      <c r="I215" s="592"/>
      <c r="J215" s="592"/>
      <c r="K215" s="592"/>
      <c r="L215" s="592"/>
    </row>
    <row r="216" spans="1:12" x14ac:dyDescent="0.2">
      <c r="A216" s="593"/>
      <c r="B216" s="589" t="s">
        <v>5555</v>
      </c>
      <c r="C216" s="595" t="s">
        <v>5561</v>
      </c>
      <c r="D216" s="596">
        <v>43179</v>
      </c>
      <c r="E216" s="589" t="s">
        <v>1978</v>
      </c>
      <c r="F216" s="589" t="s">
        <v>1979</v>
      </c>
      <c r="G216" s="589"/>
      <c r="H216" s="591" t="s">
        <v>1890</v>
      </c>
      <c r="I216" s="591"/>
      <c r="J216" s="164" t="s">
        <v>1891</v>
      </c>
      <c r="K216" s="164" t="s">
        <v>0</v>
      </c>
      <c r="L216" s="165">
        <v>334.25</v>
      </c>
    </row>
    <row r="217" spans="1:12" x14ac:dyDescent="0.2">
      <c r="A217" s="593"/>
      <c r="B217" s="589"/>
      <c r="C217" s="595"/>
      <c r="D217" s="596"/>
      <c r="E217" s="589"/>
      <c r="F217" s="589"/>
      <c r="G217" s="589"/>
      <c r="H217" s="591" t="s">
        <v>1892</v>
      </c>
      <c r="I217" s="591"/>
      <c r="J217" s="164" t="s">
        <v>1891</v>
      </c>
      <c r="K217" s="164" t="s">
        <v>0</v>
      </c>
      <c r="L217" s="165">
        <v>447.6</v>
      </c>
    </row>
    <row r="218" spans="1:12" ht="24" x14ac:dyDescent="0.2">
      <c r="A218" s="593"/>
      <c r="B218" s="161" t="s">
        <v>29</v>
      </c>
      <c r="C218" s="162" t="s">
        <v>30</v>
      </c>
      <c r="D218" s="162" t="s">
        <v>1893</v>
      </c>
      <c r="E218" s="162" t="s">
        <v>1894</v>
      </c>
      <c r="F218" s="592"/>
      <c r="G218" s="592"/>
      <c r="H218" s="591" t="s">
        <v>1895</v>
      </c>
      <c r="I218" s="591"/>
      <c r="J218" s="589" t="s">
        <v>1891</v>
      </c>
      <c r="K218" s="589" t="s">
        <v>1891</v>
      </c>
      <c r="L218" s="590">
        <v>0</v>
      </c>
    </row>
    <row r="219" spans="1:12" ht="24" x14ac:dyDescent="0.2">
      <c r="A219" s="593"/>
      <c r="B219" s="164" t="s">
        <v>2059</v>
      </c>
      <c r="C219" s="164" t="s">
        <v>1979</v>
      </c>
      <c r="D219" s="166">
        <v>43181</v>
      </c>
      <c r="E219" s="164" t="s">
        <v>4403</v>
      </c>
      <c r="F219" s="592"/>
      <c r="G219" s="592"/>
      <c r="H219" s="591"/>
      <c r="I219" s="591"/>
      <c r="J219" s="589"/>
      <c r="K219" s="589"/>
      <c r="L219" s="590"/>
    </row>
    <row r="220" spans="1:12" ht="24" x14ac:dyDescent="0.2">
      <c r="A220" s="593">
        <v>1242</v>
      </c>
      <c r="B220" s="161" t="s">
        <v>20</v>
      </c>
      <c r="C220" s="162" t="s">
        <v>21</v>
      </c>
      <c r="D220" s="162" t="s">
        <v>1884</v>
      </c>
      <c r="E220" s="162" t="s">
        <v>1885</v>
      </c>
      <c r="F220" s="594" t="s">
        <v>14</v>
      </c>
      <c r="G220" s="594"/>
      <c r="H220" s="592"/>
      <c r="I220" s="592"/>
      <c r="J220" s="592"/>
      <c r="K220" s="592"/>
      <c r="L220" s="592"/>
    </row>
    <row r="221" spans="1:12" x14ac:dyDescent="0.2">
      <c r="A221" s="593"/>
      <c r="B221" s="589" t="s">
        <v>5562</v>
      </c>
      <c r="C221" s="595" t="s">
        <v>5563</v>
      </c>
      <c r="D221" s="596">
        <v>43024</v>
      </c>
      <c r="E221" s="589" t="s">
        <v>3000</v>
      </c>
      <c r="F221" s="589" t="s">
        <v>3701</v>
      </c>
      <c r="G221" s="589"/>
      <c r="H221" s="591" t="s">
        <v>1890</v>
      </c>
      <c r="I221" s="591"/>
      <c r="J221" s="164" t="s">
        <v>1891</v>
      </c>
      <c r="K221" s="164" t="s">
        <v>0</v>
      </c>
      <c r="L221" s="165">
        <v>666.58</v>
      </c>
    </row>
    <row r="222" spans="1:12" x14ac:dyDescent="0.2">
      <c r="A222" s="593"/>
      <c r="B222" s="589"/>
      <c r="C222" s="595"/>
      <c r="D222" s="596"/>
      <c r="E222" s="589"/>
      <c r="F222" s="589"/>
      <c r="G222" s="589"/>
      <c r="H222" s="591" t="s">
        <v>1892</v>
      </c>
      <c r="I222" s="591"/>
      <c r="J222" s="164" t="s">
        <v>1891</v>
      </c>
      <c r="K222" s="164" t="s">
        <v>1891</v>
      </c>
      <c r="L222" s="165">
        <v>0</v>
      </c>
    </row>
    <row r="223" spans="1:12" ht="24" x14ac:dyDescent="0.2">
      <c r="A223" s="593"/>
      <c r="B223" s="161" t="s">
        <v>29</v>
      </c>
      <c r="C223" s="162" t="s">
        <v>30</v>
      </c>
      <c r="D223" s="162" t="s">
        <v>1893</v>
      </c>
      <c r="E223" s="162" t="s">
        <v>1894</v>
      </c>
      <c r="F223" s="592"/>
      <c r="G223" s="592"/>
      <c r="H223" s="591" t="s">
        <v>1895</v>
      </c>
      <c r="I223" s="591"/>
      <c r="J223" s="589" t="s">
        <v>1891</v>
      </c>
      <c r="K223" s="589" t="s">
        <v>1891</v>
      </c>
      <c r="L223" s="590">
        <v>0</v>
      </c>
    </row>
    <row r="224" spans="1:12" ht="24" x14ac:dyDescent="0.2">
      <c r="A224" s="593"/>
      <c r="B224" s="164" t="s">
        <v>2745</v>
      </c>
      <c r="C224" s="164" t="s">
        <v>3701</v>
      </c>
      <c r="D224" s="166">
        <v>43026</v>
      </c>
      <c r="E224" s="164" t="s">
        <v>3225</v>
      </c>
      <c r="F224" s="592"/>
      <c r="G224" s="592"/>
      <c r="H224" s="591"/>
      <c r="I224" s="591"/>
      <c r="J224" s="589"/>
      <c r="K224" s="589"/>
      <c r="L224" s="590"/>
    </row>
    <row r="225" spans="1:12" ht="24" x14ac:dyDescent="0.2">
      <c r="A225" s="593">
        <v>1243</v>
      </c>
      <c r="B225" s="161" t="s">
        <v>20</v>
      </c>
      <c r="C225" s="162" t="s">
        <v>21</v>
      </c>
      <c r="D225" s="162" t="s">
        <v>1884</v>
      </c>
      <c r="E225" s="162" t="s">
        <v>1885</v>
      </c>
      <c r="F225" s="594" t="s">
        <v>14</v>
      </c>
      <c r="G225" s="594"/>
      <c r="H225" s="592"/>
      <c r="I225" s="592"/>
      <c r="J225" s="592"/>
      <c r="K225" s="592"/>
      <c r="L225" s="592"/>
    </row>
    <row r="226" spans="1:12" x14ac:dyDescent="0.2">
      <c r="A226" s="593"/>
      <c r="B226" s="589" t="s">
        <v>5562</v>
      </c>
      <c r="C226" s="595" t="s">
        <v>5564</v>
      </c>
      <c r="D226" s="596">
        <v>43027</v>
      </c>
      <c r="E226" s="589" t="s">
        <v>1888</v>
      </c>
      <c r="F226" s="589" t="s">
        <v>5565</v>
      </c>
      <c r="G226" s="589"/>
      <c r="H226" s="591" t="s">
        <v>1890</v>
      </c>
      <c r="I226" s="591"/>
      <c r="J226" s="164" t="s">
        <v>1891</v>
      </c>
      <c r="K226" s="164" t="s">
        <v>0</v>
      </c>
      <c r="L226" s="165">
        <v>398</v>
      </c>
    </row>
    <row r="227" spans="1:12" x14ac:dyDescent="0.2">
      <c r="A227" s="593"/>
      <c r="B227" s="589"/>
      <c r="C227" s="595"/>
      <c r="D227" s="596"/>
      <c r="E227" s="589"/>
      <c r="F227" s="589"/>
      <c r="G227" s="589"/>
      <c r="H227" s="591" t="s">
        <v>1892</v>
      </c>
      <c r="I227" s="591"/>
      <c r="J227" s="164" t="s">
        <v>1891</v>
      </c>
      <c r="K227" s="164" t="s">
        <v>0</v>
      </c>
      <c r="L227" s="165">
        <v>422.4</v>
      </c>
    </row>
    <row r="228" spans="1:12" ht="24" x14ac:dyDescent="0.2">
      <c r="A228" s="593"/>
      <c r="B228" s="161" t="s">
        <v>29</v>
      </c>
      <c r="C228" s="162" t="s">
        <v>30</v>
      </c>
      <c r="D228" s="162" t="s">
        <v>1893</v>
      </c>
      <c r="E228" s="162" t="s">
        <v>1894</v>
      </c>
      <c r="F228" s="592"/>
      <c r="G228" s="592"/>
      <c r="H228" s="591" t="s">
        <v>1895</v>
      </c>
      <c r="I228" s="591"/>
      <c r="J228" s="589" t="s">
        <v>1891</v>
      </c>
      <c r="K228" s="589" t="s">
        <v>1891</v>
      </c>
      <c r="L228" s="590">
        <v>0</v>
      </c>
    </row>
    <row r="229" spans="1:12" ht="24" x14ac:dyDescent="0.2">
      <c r="A229" s="593"/>
      <c r="B229" s="164" t="s">
        <v>2745</v>
      </c>
      <c r="C229" s="164" t="s">
        <v>5565</v>
      </c>
      <c r="D229" s="166">
        <v>43029</v>
      </c>
      <c r="E229" s="164" t="s">
        <v>3549</v>
      </c>
      <c r="F229" s="592"/>
      <c r="G229" s="592"/>
      <c r="H229" s="591"/>
      <c r="I229" s="591"/>
      <c r="J229" s="589"/>
      <c r="K229" s="589"/>
      <c r="L229" s="590"/>
    </row>
    <row r="230" spans="1:12" ht="24" x14ac:dyDescent="0.2">
      <c r="A230" s="593">
        <v>1244</v>
      </c>
      <c r="B230" s="161" t="s">
        <v>20</v>
      </c>
      <c r="C230" s="162" t="s">
        <v>21</v>
      </c>
      <c r="D230" s="162" t="s">
        <v>1884</v>
      </c>
      <c r="E230" s="162" t="s">
        <v>1885</v>
      </c>
      <c r="F230" s="594" t="s">
        <v>14</v>
      </c>
      <c r="G230" s="594"/>
      <c r="H230" s="592"/>
      <c r="I230" s="592"/>
      <c r="J230" s="592"/>
      <c r="K230" s="592"/>
      <c r="L230" s="592"/>
    </row>
    <row r="231" spans="1:12" x14ac:dyDescent="0.2">
      <c r="A231" s="593"/>
      <c r="B231" s="589" t="s">
        <v>5562</v>
      </c>
      <c r="C231" s="595" t="s">
        <v>5566</v>
      </c>
      <c r="D231" s="596">
        <v>43048</v>
      </c>
      <c r="E231" s="589" t="s">
        <v>2266</v>
      </c>
      <c r="F231" s="589" t="s">
        <v>5567</v>
      </c>
      <c r="G231" s="589"/>
      <c r="H231" s="591" t="s">
        <v>1890</v>
      </c>
      <c r="I231" s="591"/>
      <c r="J231" s="164" t="s">
        <v>1891</v>
      </c>
      <c r="K231" s="164" t="s">
        <v>0</v>
      </c>
      <c r="L231" s="165">
        <v>540</v>
      </c>
    </row>
    <row r="232" spans="1:12" x14ac:dyDescent="0.2">
      <c r="A232" s="593"/>
      <c r="B232" s="589"/>
      <c r="C232" s="595"/>
      <c r="D232" s="596"/>
      <c r="E232" s="589"/>
      <c r="F232" s="589"/>
      <c r="G232" s="589"/>
      <c r="H232" s="591" t="s">
        <v>1892</v>
      </c>
      <c r="I232" s="591"/>
      <c r="J232" s="164" t="s">
        <v>1891</v>
      </c>
      <c r="K232" s="164" t="s">
        <v>0</v>
      </c>
      <c r="L232" s="165">
        <v>498.4</v>
      </c>
    </row>
    <row r="233" spans="1:12" ht="24" x14ac:dyDescent="0.2">
      <c r="A233" s="593"/>
      <c r="B233" s="161" t="s">
        <v>29</v>
      </c>
      <c r="C233" s="162" t="s">
        <v>30</v>
      </c>
      <c r="D233" s="162" t="s">
        <v>1893</v>
      </c>
      <c r="E233" s="162" t="s">
        <v>1894</v>
      </c>
      <c r="F233" s="592"/>
      <c r="G233" s="592"/>
      <c r="H233" s="591" t="s">
        <v>1895</v>
      </c>
      <c r="I233" s="591"/>
      <c r="J233" s="589" t="s">
        <v>1891</v>
      </c>
      <c r="K233" s="589" t="s">
        <v>0</v>
      </c>
      <c r="L233" s="590">
        <v>50</v>
      </c>
    </row>
    <row r="234" spans="1:12" ht="24" x14ac:dyDescent="0.2">
      <c r="A234" s="593"/>
      <c r="B234" s="164" t="s">
        <v>2745</v>
      </c>
      <c r="C234" s="164" t="s">
        <v>5567</v>
      </c>
      <c r="D234" s="166">
        <v>43050</v>
      </c>
      <c r="E234" s="164" t="s">
        <v>4721</v>
      </c>
      <c r="F234" s="592"/>
      <c r="G234" s="592"/>
      <c r="H234" s="591"/>
      <c r="I234" s="591"/>
      <c r="J234" s="589"/>
      <c r="K234" s="589"/>
      <c r="L234" s="590"/>
    </row>
    <row r="235" spans="1:12" ht="24" x14ac:dyDescent="0.2">
      <c r="A235" s="593">
        <v>1245</v>
      </c>
      <c r="B235" s="161" t="s">
        <v>20</v>
      </c>
      <c r="C235" s="162" t="s">
        <v>21</v>
      </c>
      <c r="D235" s="162" t="s">
        <v>1884</v>
      </c>
      <c r="E235" s="162" t="s">
        <v>1885</v>
      </c>
      <c r="F235" s="594" t="s">
        <v>14</v>
      </c>
      <c r="G235" s="594"/>
      <c r="H235" s="592"/>
      <c r="I235" s="592"/>
      <c r="J235" s="592"/>
      <c r="K235" s="592"/>
      <c r="L235" s="592"/>
    </row>
    <row r="236" spans="1:12" x14ac:dyDescent="0.2">
      <c r="A236" s="593"/>
      <c r="B236" s="589" t="s">
        <v>5562</v>
      </c>
      <c r="C236" s="595" t="s">
        <v>5568</v>
      </c>
      <c r="D236" s="596">
        <v>43073</v>
      </c>
      <c r="E236" s="589" t="s">
        <v>1996</v>
      </c>
      <c r="F236" s="589" t="s">
        <v>3993</v>
      </c>
      <c r="G236" s="589"/>
      <c r="H236" s="591" t="s">
        <v>1890</v>
      </c>
      <c r="I236" s="591"/>
      <c r="J236" s="164" t="s">
        <v>1891</v>
      </c>
      <c r="K236" s="164" t="s">
        <v>0</v>
      </c>
      <c r="L236" s="165">
        <v>437</v>
      </c>
    </row>
    <row r="237" spans="1:12" x14ac:dyDescent="0.2">
      <c r="A237" s="593"/>
      <c r="B237" s="589"/>
      <c r="C237" s="595"/>
      <c r="D237" s="596"/>
      <c r="E237" s="589"/>
      <c r="F237" s="589"/>
      <c r="G237" s="589"/>
      <c r="H237" s="591" t="s">
        <v>1892</v>
      </c>
      <c r="I237" s="591"/>
      <c r="J237" s="164" t="s">
        <v>1891</v>
      </c>
      <c r="K237" s="164" t="s">
        <v>0</v>
      </c>
      <c r="L237" s="165">
        <v>336</v>
      </c>
    </row>
    <row r="238" spans="1:12" ht="24" x14ac:dyDescent="0.2">
      <c r="A238" s="593"/>
      <c r="B238" s="161" t="s">
        <v>29</v>
      </c>
      <c r="C238" s="162" t="s">
        <v>30</v>
      </c>
      <c r="D238" s="162" t="s">
        <v>1893</v>
      </c>
      <c r="E238" s="162" t="s">
        <v>1894</v>
      </c>
      <c r="F238" s="592"/>
      <c r="G238" s="592"/>
      <c r="H238" s="591" t="s">
        <v>1895</v>
      </c>
      <c r="I238" s="591"/>
      <c r="J238" s="589" t="s">
        <v>1891</v>
      </c>
      <c r="K238" s="589" t="s">
        <v>0</v>
      </c>
      <c r="L238" s="590">
        <v>114.32</v>
      </c>
    </row>
    <row r="239" spans="1:12" ht="24" x14ac:dyDescent="0.2">
      <c r="A239" s="593"/>
      <c r="B239" s="164" t="s">
        <v>2745</v>
      </c>
      <c r="C239" s="164" t="s">
        <v>3993</v>
      </c>
      <c r="D239" s="166">
        <v>43074</v>
      </c>
      <c r="E239" s="164" t="s">
        <v>2140</v>
      </c>
      <c r="F239" s="592"/>
      <c r="G239" s="592"/>
      <c r="H239" s="591"/>
      <c r="I239" s="591"/>
      <c r="J239" s="589"/>
      <c r="K239" s="589"/>
      <c r="L239" s="590"/>
    </row>
    <row r="240" spans="1:12" ht="24" x14ac:dyDescent="0.2">
      <c r="A240" s="593">
        <v>1246</v>
      </c>
      <c r="B240" s="161" t="s">
        <v>20</v>
      </c>
      <c r="C240" s="162" t="s">
        <v>21</v>
      </c>
      <c r="D240" s="162" t="s">
        <v>1884</v>
      </c>
      <c r="E240" s="162" t="s">
        <v>1885</v>
      </c>
      <c r="F240" s="594" t="s">
        <v>14</v>
      </c>
      <c r="G240" s="594"/>
      <c r="H240" s="592"/>
      <c r="I240" s="592"/>
      <c r="J240" s="592"/>
      <c r="K240" s="592"/>
      <c r="L240" s="592"/>
    </row>
    <row r="241" spans="1:12" x14ac:dyDescent="0.2">
      <c r="A241" s="593"/>
      <c r="B241" s="589" t="s">
        <v>5569</v>
      </c>
      <c r="C241" s="595" t="s">
        <v>5570</v>
      </c>
      <c r="D241" s="596">
        <v>43041</v>
      </c>
      <c r="E241" s="589" t="s">
        <v>1899</v>
      </c>
      <c r="F241" s="589" t="s">
        <v>896</v>
      </c>
      <c r="G241" s="589"/>
      <c r="H241" s="591" t="s">
        <v>1890</v>
      </c>
      <c r="I241" s="591"/>
      <c r="J241" s="164" t="s">
        <v>1891</v>
      </c>
      <c r="K241" s="164" t="s">
        <v>0</v>
      </c>
      <c r="L241" s="165">
        <v>665.13</v>
      </c>
    </row>
    <row r="242" spans="1:12" x14ac:dyDescent="0.2">
      <c r="A242" s="593"/>
      <c r="B242" s="589"/>
      <c r="C242" s="595"/>
      <c r="D242" s="596"/>
      <c r="E242" s="589"/>
      <c r="F242" s="589"/>
      <c r="G242" s="589"/>
      <c r="H242" s="591" t="s">
        <v>1892</v>
      </c>
      <c r="I242" s="591"/>
      <c r="J242" s="589" t="s">
        <v>1891</v>
      </c>
      <c r="K242" s="589" t="s">
        <v>1891</v>
      </c>
      <c r="L242" s="590">
        <v>0</v>
      </c>
    </row>
    <row r="243" spans="1:12" x14ac:dyDescent="0.2">
      <c r="A243" s="593"/>
      <c r="B243" s="589"/>
      <c r="C243" s="595"/>
      <c r="D243" s="596"/>
      <c r="E243" s="589"/>
      <c r="F243" s="589"/>
      <c r="G243" s="589"/>
      <c r="H243" s="591"/>
      <c r="I243" s="591"/>
      <c r="J243" s="589"/>
      <c r="K243" s="589"/>
      <c r="L243" s="590"/>
    </row>
    <row r="244" spans="1:12" ht="24" x14ac:dyDescent="0.2">
      <c r="A244" s="593"/>
      <c r="B244" s="161" t="s">
        <v>29</v>
      </c>
      <c r="C244" s="162" t="s">
        <v>30</v>
      </c>
      <c r="D244" s="162" t="s">
        <v>1893</v>
      </c>
      <c r="E244" s="162" t="s">
        <v>1894</v>
      </c>
      <c r="F244" s="592"/>
      <c r="G244" s="592"/>
      <c r="H244" s="591" t="s">
        <v>1895</v>
      </c>
      <c r="I244" s="591"/>
      <c r="J244" s="589" t="s">
        <v>1891</v>
      </c>
      <c r="K244" s="589" t="s">
        <v>1891</v>
      </c>
      <c r="L244" s="590">
        <v>0</v>
      </c>
    </row>
    <row r="245" spans="1:12" ht="24" x14ac:dyDescent="0.2">
      <c r="A245" s="593"/>
      <c r="B245" s="164" t="s">
        <v>1923</v>
      </c>
      <c r="C245" s="164" t="s">
        <v>896</v>
      </c>
      <c r="D245" s="166">
        <v>43047</v>
      </c>
      <c r="E245" s="164" t="s">
        <v>3025</v>
      </c>
      <c r="F245" s="592"/>
      <c r="G245" s="592"/>
      <c r="H245" s="591"/>
      <c r="I245" s="591"/>
      <c r="J245" s="589"/>
      <c r="K245" s="589"/>
      <c r="L245" s="590"/>
    </row>
    <row r="246" spans="1:12" ht="24" x14ac:dyDescent="0.2">
      <c r="A246" s="593">
        <v>1247</v>
      </c>
      <c r="B246" s="161" t="s">
        <v>20</v>
      </c>
      <c r="C246" s="162" t="s">
        <v>21</v>
      </c>
      <c r="D246" s="162" t="s">
        <v>1884</v>
      </c>
      <c r="E246" s="162" t="s">
        <v>1885</v>
      </c>
      <c r="F246" s="594" t="s">
        <v>14</v>
      </c>
      <c r="G246" s="594"/>
      <c r="H246" s="592"/>
      <c r="I246" s="592"/>
      <c r="J246" s="592"/>
      <c r="K246" s="592"/>
      <c r="L246" s="592"/>
    </row>
    <row r="247" spans="1:12" x14ac:dyDescent="0.2">
      <c r="A247" s="593"/>
      <c r="B247" s="589" t="s">
        <v>5571</v>
      </c>
      <c r="C247" s="595" t="s">
        <v>5572</v>
      </c>
      <c r="D247" s="596">
        <v>43012</v>
      </c>
      <c r="E247" s="589" t="s">
        <v>2763</v>
      </c>
      <c r="F247" s="589" t="s">
        <v>2806</v>
      </c>
      <c r="G247" s="589"/>
      <c r="H247" s="591" t="s">
        <v>1890</v>
      </c>
      <c r="I247" s="591"/>
      <c r="J247" s="164" t="s">
        <v>1891</v>
      </c>
      <c r="K247" s="164" t="s">
        <v>0</v>
      </c>
      <c r="L247" s="165">
        <v>780</v>
      </c>
    </row>
    <row r="248" spans="1:12" x14ac:dyDescent="0.2">
      <c r="A248" s="593"/>
      <c r="B248" s="589"/>
      <c r="C248" s="595"/>
      <c r="D248" s="596"/>
      <c r="E248" s="589"/>
      <c r="F248" s="589"/>
      <c r="G248" s="589"/>
      <c r="H248" s="591" t="s">
        <v>1892</v>
      </c>
      <c r="I248" s="591"/>
      <c r="J248" s="164" t="s">
        <v>1891</v>
      </c>
      <c r="K248" s="164" t="s">
        <v>0</v>
      </c>
      <c r="L248" s="165">
        <v>589.29</v>
      </c>
    </row>
    <row r="249" spans="1:12" ht="24" x14ac:dyDescent="0.2">
      <c r="A249" s="593"/>
      <c r="B249" s="161" t="s">
        <v>29</v>
      </c>
      <c r="C249" s="162" t="s">
        <v>30</v>
      </c>
      <c r="D249" s="162" t="s">
        <v>1893</v>
      </c>
      <c r="E249" s="162" t="s">
        <v>1894</v>
      </c>
      <c r="F249" s="592"/>
      <c r="G249" s="592"/>
      <c r="H249" s="591" t="s">
        <v>1895</v>
      </c>
      <c r="I249" s="591"/>
      <c r="J249" s="589" t="s">
        <v>1891</v>
      </c>
      <c r="K249" s="589" t="s">
        <v>0</v>
      </c>
      <c r="L249" s="590">
        <v>575</v>
      </c>
    </row>
    <row r="250" spans="1:12" ht="24" x14ac:dyDescent="0.2">
      <c r="A250" s="593"/>
      <c r="B250" s="164" t="s">
        <v>5573</v>
      </c>
      <c r="C250" s="164" t="s">
        <v>2806</v>
      </c>
      <c r="D250" s="166">
        <v>43016</v>
      </c>
      <c r="E250" s="164" t="s">
        <v>2213</v>
      </c>
      <c r="F250" s="592"/>
      <c r="G250" s="592"/>
      <c r="H250" s="591"/>
      <c r="I250" s="591"/>
      <c r="J250" s="589"/>
      <c r="K250" s="589"/>
      <c r="L250" s="590"/>
    </row>
    <row r="251" spans="1:12" ht="24" x14ac:dyDescent="0.2">
      <c r="A251" s="593">
        <v>1248</v>
      </c>
      <c r="B251" s="161" t="s">
        <v>20</v>
      </c>
      <c r="C251" s="162" t="s">
        <v>21</v>
      </c>
      <c r="D251" s="162" t="s">
        <v>1884</v>
      </c>
      <c r="E251" s="162" t="s">
        <v>1885</v>
      </c>
      <c r="F251" s="594" t="s">
        <v>14</v>
      </c>
      <c r="G251" s="594"/>
      <c r="H251" s="592"/>
      <c r="I251" s="592"/>
      <c r="J251" s="592"/>
      <c r="K251" s="592"/>
      <c r="L251" s="592"/>
    </row>
    <row r="252" spans="1:12" x14ac:dyDescent="0.2">
      <c r="A252" s="593"/>
      <c r="B252" s="589" t="s">
        <v>5571</v>
      </c>
      <c r="C252" s="595" t="s">
        <v>5574</v>
      </c>
      <c r="D252" s="596">
        <v>43082</v>
      </c>
      <c r="E252" s="589" t="s">
        <v>2000</v>
      </c>
      <c r="F252" s="589" t="s">
        <v>2001</v>
      </c>
      <c r="G252" s="589"/>
      <c r="H252" s="591" t="s">
        <v>1890</v>
      </c>
      <c r="I252" s="591"/>
      <c r="J252" s="164" t="s">
        <v>1891</v>
      </c>
      <c r="K252" s="164" t="s">
        <v>0</v>
      </c>
      <c r="L252" s="165">
        <v>764.99</v>
      </c>
    </row>
    <row r="253" spans="1:12" x14ac:dyDescent="0.2">
      <c r="A253" s="593"/>
      <c r="B253" s="589"/>
      <c r="C253" s="595"/>
      <c r="D253" s="596"/>
      <c r="E253" s="589"/>
      <c r="F253" s="589"/>
      <c r="G253" s="589"/>
      <c r="H253" s="591" t="s">
        <v>1892</v>
      </c>
      <c r="I253" s="591"/>
      <c r="J253" s="164" t="s">
        <v>1891</v>
      </c>
      <c r="K253" s="164" t="s">
        <v>1891</v>
      </c>
      <c r="L253" s="165">
        <v>0</v>
      </c>
    </row>
    <row r="254" spans="1:12" ht="24" x14ac:dyDescent="0.2">
      <c r="A254" s="593"/>
      <c r="B254" s="161" t="s">
        <v>29</v>
      </c>
      <c r="C254" s="162" t="s">
        <v>30</v>
      </c>
      <c r="D254" s="162" t="s">
        <v>1893</v>
      </c>
      <c r="E254" s="162" t="s">
        <v>1894</v>
      </c>
      <c r="F254" s="592"/>
      <c r="G254" s="592"/>
      <c r="H254" s="591" t="s">
        <v>1895</v>
      </c>
      <c r="I254" s="591"/>
      <c r="J254" s="589" t="s">
        <v>1891</v>
      </c>
      <c r="K254" s="589" t="s">
        <v>0</v>
      </c>
      <c r="L254" s="590">
        <v>250</v>
      </c>
    </row>
    <row r="255" spans="1:12" ht="24" x14ac:dyDescent="0.2">
      <c r="A255" s="593"/>
      <c r="B255" s="164" t="s">
        <v>5573</v>
      </c>
      <c r="C255" s="164" t="s">
        <v>2001</v>
      </c>
      <c r="D255" s="166">
        <v>43086</v>
      </c>
      <c r="E255" s="164" t="s">
        <v>2002</v>
      </c>
      <c r="F255" s="592"/>
      <c r="G255" s="592"/>
      <c r="H255" s="591"/>
      <c r="I255" s="591"/>
      <c r="J255" s="589"/>
      <c r="K255" s="589"/>
      <c r="L255" s="590"/>
    </row>
    <row r="256" spans="1:12" ht="24" x14ac:dyDescent="0.2">
      <c r="A256" s="593">
        <v>1249</v>
      </c>
      <c r="B256" s="161" t="s">
        <v>20</v>
      </c>
      <c r="C256" s="162" t="s">
        <v>21</v>
      </c>
      <c r="D256" s="162" t="s">
        <v>1884</v>
      </c>
      <c r="E256" s="162" t="s">
        <v>1885</v>
      </c>
      <c r="F256" s="594" t="s">
        <v>14</v>
      </c>
      <c r="G256" s="594"/>
      <c r="H256" s="592"/>
      <c r="I256" s="592"/>
      <c r="J256" s="592"/>
      <c r="K256" s="592"/>
      <c r="L256" s="592"/>
    </row>
    <row r="257" spans="1:12" x14ac:dyDescent="0.2">
      <c r="A257" s="593"/>
      <c r="B257" s="589" t="s">
        <v>5571</v>
      </c>
      <c r="C257" s="595" t="s">
        <v>5575</v>
      </c>
      <c r="D257" s="596">
        <v>43129</v>
      </c>
      <c r="E257" s="589" t="s">
        <v>1899</v>
      </c>
      <c r="F257" s="589" t="s">
        <v>2814</v>
      </c>
      <c r="G257" s="589"/>
      <c r="H257" s="591" t="s">
        <v>1890</v>
      </c>
      <c r="I257" s="591"/>
      <c r="J257" s="164" t="s">
        <v>1891</v>
      </c>
      <c r="K257" s="164" t="s">
        <v>0</v>
      </c>
      <c r="L257" s="165">
        <v>559.36</v>
      </c>
    </row>
    <row r="258" spans="1:12" x14ac:dyDescent="0.2">
      <c r="A258" s="593"/>
      <c r="B258" s="589"/>
      <c r="C258" s="595"/>
      <c r="D258" s="596"/>
      <c r="E258" s="589"/>
      <c r="F258" s="589"/>
      <c r="G258" s="589"/>
      <c r="H258" s="591" t="s">
        <v>1892</v>
      </c>
      <c r="I258" s="591"/>
      <c r="J258" s="164" t="s">
        <v>1891</v>
      </c>
      <c r="K258" s="164" t="s">
        <v>0</v>
      </c>
      <c r="L258" s="165">
        <v>556</v>
      </c>
    </row>
    <row r="259" spans="1:12" ht="24" x14ac:dyDescent="0.2">
      <c r="A259" s="593"/>
      <c r="B259" s="161" t="s">
        <v>29</v>
      </c>
      <c r="C259" s="162" t="s">
        <v>30</v>
      </c>
      <c r="D259" s="162" t="s">
        <v>1893</v>
      </c>
      <c r="E259" s="162" t="s">
        <v>1894</v>
      </c>
      <c r="F259" s="592"/>
      <c r="G259" s="592"/>
      <c r="H259" s="591" t="s">
        <v>1895</v>
      </c>
      <c r="I259" s="591"/>
      <c r="J259" s="589" t="s">
        <v>1891</v>
      </c>
      <c r="K259" s="589" t="s">
        <v>0</v>
      </c>
      <c r="L259" s="590">
        <v>695</v>
      </c>
    </row>
    <row r="260" spans="1:12" ht="24" x14ac:dyDescent="0.2">
      <c r="A260" s="593"/>
      <c r="B260" s="164" t="s">
        <v>5573</v>
      </c>
      <c r="C260" s="164" t="s">
        <v>2814</v>
      </c>
      <c r="D260" s="166">
        <v>43131</v>
      </c>
      <c r="E260" s="164" t="s">
        <v>2006</v>
      </c>
      <c r="F260" s="592"/>
      <c r="G260" s="592"/>
      <c r="H260" s="591"/>
      <c r="I260" s="591"/>
      <c r="J260" s="589"/>
      <c r="K260" s="589"/>
      <c r="L260" s="590"/>
    </row>
    <row r="261" spans="1:12" ht="24" x14ac:dyDescent="0.2">
      <c r="A261" s="593">
        <v>1250</v>
      </c>
      <c r="B261" s="161" t="s">
        <v>20</v>
      </c>
      <c r="C261" s="162" t="s">
        <v>21</v>
      </c>
      <c r="D261" s="162" t="s">
        <v>1884</v>
      </c>
      <c r="E261" s="162" t="s">
        <v>1885</v>
      </c>
      <c r="F261" s="594" t="s">
        <v>14</v>
      </c>
      <c r="G261" s="594"/>
      <c r="H261" s="592"/>
      <c r="I261" s="592"/>
      <c r="J261" s="592"/>
      <c r="K261" s="592"/>
      <c r="L261" s="592"/>
    </row>
    <row r="262" spans="1:12" x14ac:dyDescent="0.2">
      <c r="A262" s="593"/>
      <c r="B262" s="589" t="s">
        <v>5576</v>
      </c>
      <c r="C262" s="595" t="s">
        <v>5577</v>
      </c>
      <c r="D262" s="596">
        <v>43054</v>
      </c>
      <c r="E262" s="589" t="s">
        <v>3484</v>
      </c>
      <c r="F262" s="589" t="s">
        <v>2405</v>
      </c>
      <c r="G262" s="589"/>
      <c r="H262" s="591" t="s">
        <v>1890</v>
      </c>
      <c r="I262" s="591"/>
      <c r="J262" s="164" t="s">
        <v>1891</v>
      </c>
      <c r="K262" s="164" t="s">
        <v>0</v>
      </c>
      <c r="L262" s="165">
        <v>390</v>
      </c>
    </row>
    <row r="263" spans="1:12" x14ac:dyDescent="0.2">
      <c r="A263" s="593"/>
      <c r="B263" s="589"/>
      <c r="C263" s="595"/>
      <c r="D263" s="596"/>
      <c r="E263" s="589"/>
      <c r="F263" s="589"/>
      <c r="G263" s="589"/>
      <c r="H263" s="591" t="s">
        <v>1892</v>
      </c>
      <c r="I263" s="591"/>
      <c r="J263" s="164" t="s">
        <v>1891</v>
      </c>
      <c r="K263" s="164" t="s">
        <v>1891</v>
      </c>
      <c r="L263" s="165">
        <v>0</v>
      </c>
    </row>
    <row r="264" spans="1:12" ht="24" x14ac:dyDescent="0.2">
      <c r="A264" s="593"/>
      <c r="B264" s="161" t="s">
        <v>29</v>
      </c>
      <c r="C264" s="162" t="s">
        <v>30</v>
      </c>
      <c r="D264" s="162" t="s">
        <v>1893</v>
      </c>
      <c r="E264" s="162" t="s">
        <v>1894</v>
      </c>
      <c r="F264" s="592"/>
      <c r="G264" s="592"/>
      <c r="H264" s="591" t="s">
        <v>1895</v>
      </c>
      <c r="I264" s="591"/>
      <c r="J264" s="589" t="s">
        <v>1891</v>
      </c>
      <c r="K264" s="589" t="s">
        <v>0</v>
      </c>
      <c r="L264" s="590">
        <v>400</v>
      </c>
    </row>
    <row r="265" spans="1:12" ht="24" x14ac:dyDescent="0.2">
      <c r="A265" s="593"/>
      <c r="B265" s="164" t="s">
        <v>1688</v>
      </c>
      <c r="C265" s="164" t="s">
        <v>2405</v>
      </c>
      <c r="D265" s="166">
        <v>43057</v>
      </c>
      <c r="E265" s="164" t="s">
        <v>2255</v>
      </c>
      <c r="F265" s="592"/>
      <c r="G265" s="592"/>
      <c r="H265" s="591"/>
      <c r="I265" s="591"/>
      <c r="J265" s="589"/>
      <c r="K265" s="589"/>
      <c r="L265" s="590"/>
    </row>
    <row r="266" spans="1:12" ht="24" x14ac:dyDescent="0.2">
      <c r="A266" s="593">
        <v>1251</v>
      </c>
      <c r="B266" s="161" t="s">
        <v>20</v>
      </c>
      <c r="C266" s="162" t="s">
        <v>21</v>
      </c>
      <c r="D266" s="162" t="s">
        <v>1884</v>
      </c>
      <c r="E266" s="162" t="s">
        <v>1885</v>
      </c>
      <c r="F266" s="594" t="s">
        <v>14</v>
      </c>
      <c r="G266" s="594"/>
      <c r="H266" s="592"/>
      <c r="I266" s="592"/>
      <c r="J266" s="592"/>
      <c r="K266" s="592"/>
      <c r="L266" s="592"/>
    </row>
    <row r="267" spans="1:12" x14ac:dyDescent="0.2">
      <c r="A267" s="593"/>
      <c r="B267" s="589" t="s">
        <v>5576</v>
      </c>
      <c r="C267" s="595" t="s">
        <v>5578</v>
      </c>
      <c r="D267" s="596">
        <v>43072</v>
      </c>
      <c r="E267" s="589" t="s">
        <v>2712</v>
      </c>
      <c r="F267" s="589" t="s">
        <v>5069</v>
      </c>
      <c r="G267" s="589"/>
      <c r="H267" s="591" t="s">
        <v>1890</v>
      </c>
      <c r="I267" s="591"/>
      <c r="J267" s="164" t="s">
        <v>1891</v>
      </c>
      <c r="K267" s="164" t="s">
        <v>0</v>
      </c>
      <c r="L267" s="165">
        <v>758</v>
      </c>
    </row>
    <row r="268" spans="1:12" x14ac:dyDescent="0.2">
      <c r="A268" s="593"/>
      <c r="B268" s="589"/>
      <c r="C268" s="595"/>
      <c r="D268" s="596"/>
      <c r="E268" s="589"/>
      <c r="F268" s="589"/>
      <c r="G268" s="589"/>
      <c r="H268" s="591" t="s">
        <v>1892</v>
      </c>
      <c r="I268" s="591"/>
      <c r="J268" s="164" t="s">
        <v>1891</v>
      </c>
      <c r="K268" s="164" t="s">
        <v>0</v>
      </c>
      <c r="L268" s="165">
        <v>3258.72</v>
      </c>
    </row>
    <row r="269" spans="1:12" ht="24" x14ac:dyDescent="0.2">
      <c r="A269" s="593"/>
      <c r="B269" s="161" t="s">
        <v>29</v>
      </c>
      <c r="C269" s="162" t="s">
        <v>30</v>
      </c>
      <c r="D269" s="162" t="s">
        <v>1893</v>
      </c>
      <c r="E269" s="162" t="s">
        <v>1894</v>
      </c>
      <c r="F269" s="592"/>
      <c r="G269" s="592"/>
      <c r="H269" s="591" t="s">
        <v>1895</v>
      </c>
      <c r="I269" s="591"/>
      <c r="J269" s="589" t="s">
        <v>1891</v>
      </c>
      <c r="K269" s="589" t="s">
        <v>0</v>
      </c>
      <c r="L269" s="590">
        <v>84</v>
      </c>
    </row>
    <row r="270" spans="1:12" ht="24" x14ac:dyDescent="0.2">
      <c r="A270" s="593"/>
      <c r="B270" s="164" t="s">
        <v>1688</v>
      </c>
      <c r="C270" s="164" t="s">
        <v>5069</v>
      </c>
      <c r="D270" s="166">
        <v>43077</v>
      </c>
      <c r="E270" s="164" t="s">
        <v>4078</v>
      </c>
      <c r="F270" s="592"/>
      <c r="G270" s="592"/>
      <c r="H270" s="591"/>
      <c r="I270" s="591"/>
      <c r="J270" s="589"/>
      <c r="K270" s="589"/>
      <c r="L270" s="590"/>
    </row>
    <row r="271" spans="1:12" ht="24" x14ac:dyDescent="0.2">
      <c r="A271" s="593">
        <v>1252</v>
      </c>
      <c r="B271" s="161" t="s">
        <v>20</v>
      </c>
      <c r="C271" s="162" t="s">
        <v>21</v>
      </c>
      <c r="D271" s="162" t="s">
        <v>1884</v>
      </c>
      <c r="E271" s="162" t="s">
        <v>1885</v>
      </c>
      <c r="F271" s="594" t="s">
        <v>14</v>
      </c>
      <c r="G271" s="594"/>
      <c r="H271" s="592"/>
      <c r="I271" s="592"/>
      <c r="J271" s="592"/>
      <c r="K271" s="592"/>
      <c r="L271" s="592"/>
    </row>
    <row r="272" spans="1:12" x14ac:dyDescent="0.2">
      <c r="A272" s="593"/>
      <c r="B272" s="589" t="s">
        <v>5576</v>
      </c>
      <c r="C272" s="595" t="s">
        <v>5578</v>
      </c>
      <c r="D272" s="596">
        <v>43072</v>
      </c>
      <c r="E272" s="589" t="s">
        <v>2712</v>
      </c>
      <c r="F272" s="589" t="s">
        <v>5579</v>
      </c>
      <c r="G272" s="589"/>
      <c r="H272" s="591" t="s">
        <v>1890</v>
      </c>
      <c r="I272" s="591"/>
      <c r="J272" s="164" t="s">
        <v>1891</v>
      </c>
      <c r="K272" s="164" t="s">
        <v>0</v>
      </c>
      <c r="L272" s="165">
        <v>367</v>
      </c>
    </row>
    <row r="273" spans="1:12" x14ac:dyDescent="0.2">
      <c r="A273" s="593"/>
      <c r="B273" s="589"/>
      <c r="C273" s="595"/>
      <c r="D273" s="596"/>
      <c r="E273" s="589"/>
      <c r="F273" s="589"/>
      <c r="G273" s="589"/>
      <c r="H273" s="591" t="s">
        <v>1892</v>
      </c>
      <c r="I273" s="591"/>
      <c r="J273" s="164" t="s">
        <v>1891</v>
      </c>
      <c r="K273" s="164" t="s">
        <v>0</v>
      </c>
      <c r="L273" s="165">
        <v>3258.73</v>
      </c>
    </row>
    <row r="274" spans="1:12" ht="24" x14ac:dyDescent="0.2">
      <c r="A274" s="593"/>
      <c r="B274" s="161" t="s">
        <v>29</v>
      </c>
      <c r="C274" s="162" t="s">
        <v>30</v>
      </c>
      <c r="D274" s="162" t="s">
        <v>1893</v>
      </c>
      <c r="E274" s="162" t="s">
        <v>1894</v>
      </c>
      <c r="F274" s="592"/>
      <c r="G274" s="592"/>
      <c r="H274" s="591" t="s">
        <v>1895</v>
      </c>
      <c r="I274" s="591"/>
      <c r="J274" s="589" t="s">
        <v>1891</v>
      </c>
      <c r="K274" s="589" t="s">
        <v>0</v>
      </c>
      <c r="L274" s="590">
        <v>170</v>
      </c>
    </row>
    <row r="275" spans="1:12" ht="24" x14ac:dyDescent="0.2">
      <c r="A275" s="593"/>
      <c r="B275" s="164" t="s">
        <v>1688</v>
      </c>
      <c r="C275" s="164" t="s">
        <v>5579</v>
      </c>
      <c r="D275" s="166">
        <v>43077</v>
      </c>
      <c r="E275" s="164" t="s">
        <v>4078</v>
      </c>
      <c r="F275" s="592"/>
      <c r="G275" s="592"/>
      <c r="H275" s="591"/>
      <c r="I275" s="591"/>
      <c r="J275" s="589"/>
      <c r="K275" s="589"/>
      <c r="L275" s="590"/>
    </row>
    <row r="276" spans="1:12" ht="24" x14ac:dyDescent="0.2">
      <c r="A276" s="593">
        <v>1253</v>
      </c>
      <c r="B276" s="161" t="s">
        <v>20</v>
      </c>
      <c r="C276" s="162" t="s">
        <v>21</v>
      </c>
      <c r="D276" s="162" t="s">
        <v>1884</v>
      </c>
      <c r="E276" s="162" t="s">
        <v>1885</v>
      </c>
      <c r="F276" s="594" t="s">
        <v>14</v>
      </c>
      <c r="G276" s="594"/>
      <c r="H276" s="592"/>
      <c r="I276" s="592"/>
      <c r="J276" s="592"/>
      <c r="K276" s="592"/>
      <c r="L276" s="592"/>
    </row>
    <row r="277" spans="1:12" x14ac:dyDescent="0.2">
      <c r="A277" s="593"/>
      <c r="B277" s="589" t="s">
        <v>5576</v>
      </c>
      <c r="C277" s="595" t="s">
        <v>5580</v>
      </c>
      <c r="D277" s="596">
        <v>43128</v>
      </c>
      <c r="E277" s="589" t="s">
        <v>2382</v>
      </c>
      <c r="F277" s="589" t="s">
        <v>5581</v>
      </c>
      <c r="G277" s="589"/>
      <c r="H277" s="591" t="s">
        <v>1890</v>
      </c>
      <c r="I277" s="591"/>
      <c r="J277" s="164" t="s">
        <v>1891</v>
      </c>
      <c r="K277" s="164" t="s">
        <v>0</v>
      </c>
      <c r="L277" s="165">
        <v>936</v>
      </c>
    </row>
    <row r="278" spans="1:12" x14ac:dyDescent="0.2">
      <c r="A278" s="593"/>
      <c r="B278" s="589"/>
      <c r="C278" s="595"/>
      <c r="D278" s="596"/>
      <c r="E278" s="589"/>
      <c r="F278" s="589"/>
      <c r="G278" s="589"/>
      <c r="H278" s="591" t="s">
        <v>1892</v>
      </c>
      <c r="I278" s="591"/>
      <c r="J278" s="164" t="s">
        <v>1891</v>
      </c>
      <c r="K278" s="164" t="s">
        <v>0</v>
      </c>
      <c r="L278" s="165">
        <v>278.40000000000003</v>
      </c>
    </row>
    <row r="279" spans="1:12" ht="24" x14ac:dyDescent="0.2">
      <c r="A279" s="593"/>
      <c r="B279" s="161" t="s">
        <v>29</v>
      </c>
      <c r="C279" s="162" t="s">
        <v>30</v>
      </c>
      <c r="D279" s="162" t="s">
        <v>1893</v>
      </c>
      <c r="E279" s="162" t="s">
        <v>1894</v>
      </c>
      <c r="F279" s="592"/>
      <c r="G279" s="592"/>
      <c r="H279" s="591" t="s">
        <v>1895</v>
      </c>
      <c r="I279" s="591"/>
      <c r="J279" s="589" t="s">
        <v>1891</v>
      </c>
      <c r="K279" s="589" t="s">
        <v>0</v>
      </c>
      <c r="L279" s="590">
        <v>100</v>
      </c>
    </row>
    <row r="280" spans="1:12" ht="24" x14ac:dyDescent="0.2">
      <c r="A280" s="593"/>
      <c r="B280" s="164" t="s">
        <v>1688</v>
      </c>
      <c r="C280" s="164" t="s">
        <v>5581</v>
      </c>
      <c r="D280" s="166">
        <v>43130</v>
      </c>
      <c r="E280" s="164" t="s">
        <v>5531</v>
      </c>
      <c r="F280" s="592"/>
      <c r="G280" s="592"/>
      <c r="H280" s="591"/>
      <c r="I280" s="591"/>
      <c r="J280" s="589"/>
      <c r="K280" s="589"/>
      <c r="L280" s="590"/>
    </row>
    <row r="281" spans="1:12" ht="24" x14ac:dyDescent="0.2">
      <c r="A281" s="593">
        <v>1254</v>
      </c>
      <c r="B281" s="161" t="s">
        <v>20</v>
      </c>
      <c r="C281" s="162" t="s">
        <v>21</v>
      </c>
      <c r="D281" s="162" t="s">
        <v>1884</v>
      </c>
      <c r="E281" s="162" t="s">
        <v>1885</v>
      </c>
      <c r="F281" s="594" t="s">
        <v>14</v>
      </c>
      <c r="G281" s="594"/>
      <c r="H281" s="592"/>
      <c r="I281" s="592"/>
      <c r="J281" s="592"/>
      <c r="K281" s="592"/>
      <c r="L281" s="592"/>
    </row>
    <row r="282" spans="1:12" x14ac:dyDescent="0.2">
      <c r="A282" s="593"/>
      <c r="B282" s="589" t="s">
        <v>5576</v>
      </c>
      <c r="C282" s="595" t="s">
        <v>5582</v>
      </c>
      <c r="D282" s="596">
        <v>43167</v>
      </c>
      <c r="E282" s="589" t="s">
        <v>3621</v>
      </c>
      <c r="F282" s="589" t="s">
        <v>5583</v>
      </c>
      <c r="G282" s="589"/>
      <c r="H282" s="591" t="s">
        <v>1890</v>
      </c>
      <c r="I282" s="591"/>
      <c r="J282" s="164" t="s">
        <v>1891</v>
      </c>
      <c r="K282" s="164" t="s">
        <v>0</v>
      </c>
      <c r="L282" s="165">
        <v>876</v>
      </c>
    </row>
    <row r="283" spans="1:12" x14ac:dyDescent="0.2">
      <c r="A283" s="593"/>
      <c r="B283" s="589"/>
      <c r="C283" s="595"/>
      <c r="D283" s="596"/>
      <c r="E283" s="589"/>
      <c r="F283" s="589"/>
      <c r="G283" s="589"/>
      <c r="H283" s="591" t="s">
        <v>1892</v>
      </c>
      <c r="I283" s="591"/>
      <c r="J283" s="164" t="s">
        <v>1891</v>
      </c>
      <c r="K283" s="164" t="s">
        <v>0</v>
      </c>
      <c r="L283" s="165">
        <v>6321</v>
      </c>
    </row>
    <row r="284" spans="1:12" ht="24" x14ac:dyDescent="0.2">
      <c r="A284" s="593"/>
      <c r="B284" s="161" t="s">
        <v>29</v>
      </c>
      <c r="C284" s="162" t="s">
        <v>30</v>
      </c>
      <c r="D284" s="162" t="s">
        <v>1893</v>
      </c>
      <c r="E284" s="162" t="s">
        <v>1894</v>
      </c>
      <c r="F284" s="592"/>
      <c r="G284" s="592"/>
      <c r="H284" s="591" t="s">
        <v>1895</v>
      </c>
      <c r="I284" s="591"/>
      <c r="J284" s="589" t="s">
        <v>1891</v>
      </c>
      <c r="K284" s="589" t="s">
        <v>0</v>
      </c>
      <c r="L284" s="590">
        <v>150</v>
      </c>
    </row>
    <row r="285" spans="1:12" ht="24" x14ac:dyDescent="0.2">
      <c r="A285" s="593"/>
      <c r="B285" s="164" t="s">
        <v>1688</v>
      </c>
      <c r="C285" s="164" t="s">
        <v>5583</v>
      </c>
      <c r="D285" s="166">
        <v>43171</v>
      </c>
      <c r="E285" s="164" t="s">
        <v>5584</v>
      </c>
      <c r="F285" s="592"/>
      <c r="G285" s="592"/>
      <c r="H285" s="591"/>
      <c r="I285" s="591"/>
      <c r="J285" s="589"/>
      <c r="K285" s="589"/>
      <c r="L285" s="590"/>
    </row>
    <row r="286" spans="1:12" ht="24" x14ac:dyDescent="0.2">
      <c r="A286" s="593">
        <v>1255</v>
      </c>
      <c r="B286" s="161" t="s">
        <v>20</v>
      </c>
      <c r="C286" s="162" t="s">
        <v>21</v>
      </c>
      <c r="D286" s="162" t="s">
        <v>1884</v>
      </c>
      <c r="E286" s="162" t="s">
        <v>1885</v>
      </c>
      <c r="F286" s="594" t="s">
        <v>14</v>
      </c>
      <c r="G286" s="594"/>
      <c r="H286" s="592"/>
      <c r="I286" s="592"/>
      <c r="J286" s="592"/>
      <c r="K286" s="592"/>
      <c r="L286" s="592"/>
    </row>
    <row r="287" spans="1:12" x14ac:dyDescent="0.2">
      <c r="A287" s="593"/>
      <c r="B287" s="589" t="s">
        <v>5576</v>
      </c>
      <c r="C287" s="595" t="s">
        <v>5585</v>
      </c>
      <c r="D287" s="596">
        <v>43187</v>
      </c>
      <c r="E287" s="589" t="s">
        <v>4685</v>
      </c>
      <c r="F287" s="589" t="s">
        <v>5586</v>
      </c>
      <c r="G287" s="589"/>
      <c r="H287" s="591" t="s">
        <v>1890</v>
      </c>
      <c r="I287" s="591"/>
      <c r="J287" s="164" t="s">
        <v>1891</v>
      </c>
      <c r="K287" s="164" t="s">
        <v>0</v>
      </c>
      <c r="L287" s="165">
        <v>752</v>
      </c>
    </row>
    <row r="288" spans="1:12" x14ac:dyDescent="0.2">
      <c r="A288" s="593"/>
      <c r="B288" s="589"/>
      <c r="C288" s="595"/>
      <c r="D288" s="596"/>
      <c r="E288" s="589"/>
      <c r="F288" s="589"/>
      <c r="G288" s="589"/>
      <c r="H288" s="591" t="s">
        <v>1892</v>
      </c>
      <c r="I288" s="591"/>
      <c r="J288" s="164" t="s">
        <v>1891</v>
      </c>
      <c r="K288" s="164" t="s">
        <v>0</v>
      </c>
      <c r="L288" s="165">
        <v>990.65</v>
      </c>
    </row>
    <row r="289" spans="1:12" ht="24" x14ac:dyDescent="0.2">
      <c r="A289" s="593"/>
      <c r="B289" s="161" t="s">
        <v>29</v>
      </c>
      <c r="C289" s="162" t="s">
        <v>30</v>
      </c>
      <c r="D289" s="162" t="s">
        <v>1893</v>
      </c>
      <c r="E289" s="162" t="s">
        <v>1894</v>
      </c>
      <c r="F289" s="592"/>
      <c r="G289" s="592"/>
      <c r="H289" s="591" t="s">
        <v>1895</v>
      </c>
      <c r="I289" s="591"/>
      <c r="J289" s="589" t="s">
        <v>1891</v>
      </c>
      <c r="K289" s="589" t="s">
        <v>0</v>
      </c>
      <c r="L289" s="590">
        <v>164.75</v>
      </c>
    </row>
    <row r="290" spans="1:12" ht="24" x14ac:dyDescent="0.2">
      <c r="A290" s="593"/>
      <c r="B290" s="164" t="s">
        <v>1688</v>
      </c>
      <c r="C290" s="164" t="s">
        <v>5586</v>
      </c>
      <c r="D290" s="166">
        <v>43191</v>
      </c>
      <c r="E290" s="164" t="s">
        <v>5587</v>
      </c>
      <c r="F290" s="592"/>
      <c r="G290" s="592"/>
      <c r="H290" s="591"/>
      <c r="I290" s="591"/>
      <c r="J290" s="589"/>
      <c r="K290" s="589"/>
      <c r="L290" s="590"/>
    </row>
    <row r="291" spans="1:12" ht="24" x14ac:dyDescent="0.2">
      <c r="A291" s="593">
        <v>1256</v>
      </c>
      <c r="B291" s="161" t="s">
        <v>20</v>
      </c>
      <c r="C291" s="162" t="s">
        <v>21</v>
      </c>
      <c r="D291" s="162" t="s">
        <v>1884</v>
      </c>
      <c r="E291" s="162" t="s">
        <v>1885</v>
      </c>
      <c r="F291" s="594" t="s">
        <v>14</v>
      </c>
      <c r="G291" s="594"/>
      <c r="H291" s="592"/>
      <c r="I291" s="592"/>
      <c r="J291" s="592"/>
      <c r="K291" s="592"/>
      <c r="L291" s="592"/>
    </row>
    <row r="292" spans="1:12" x14ac:dyDescent="0.2">
      <c r="A292" s="593"/>
      <c r="B292" s="589" t="s">
        <v>5588</v>
      </c>
      <c r="C292" s="595" t="s">
        <v>5589</v>
      </c>
      <c r="D292" s="596">
        <v>43011</v>
      </c>
      <c r="E292" s="589" t="s">
        <v>3152</v>
      </c>
      <c r="F292" s="589" t="s">
        <v>3153</v>
      </c>
      <c r="G292" s="589"/>
      <c r="H292" s="591" t="s">
        <v>1890</v>
      </c>
      <c r="I292" s="591"/>
      <c r="J292" s="164" t="s">
        <v>1891</v>
      </c>
      <c r="K292" s="164" t="s">
        <v>0</v>
      </c>
      <c r="L292" s="165">
        <v>254</v>
      </c>
    </row>
    <row r="293" spans="1:12" x14ac:dyDescent="0.2">
      <c r="A293" s="593"/>
      <c r="B293" s="589"/>
      <c r="C293" s="595"/>
      <c r="D293" s="596"/>
      <c r="E293" s="589"/>
      <c r="F293" s="589"/>
      <c r="G293" s="589"/>
      <c r="H293" s="591" t="s">
        <v>1892</v>
      </c>
      <c r="I293" s="591"/>
      <c r="J293" s="589" t="s">
        <v>1891</v>
      </c>
      <c r="K293" s="589" t="s">
        <v>1891</v>
      </c>
      <c r="L293" s="590">
        <v>0</v>
      </c>
    </row>
    <row r="294" spans="1:12" x14ac:dyDescent="0.2">
      <c r="A294" s="593"/>
      <c r="B294" s="589"/>
      <c r="C294" s="595"/>
      <c r="D294" s="596"/>
      <c r="E294" s="589"/>
      <c r="F294" s="589"/>
      <c r="G294" s="589"/>
      <c r="H294" s="591"/>
      <c r="I294" s="591"/>
      <c r="J294" s="589"/>
      <c r="K294" s="589"/>
      <c r="L294" s="590"/>
    </row>
    <row r="295" spans="1:12" x14ac:dyDescent="0.2">
      <c r="A295" s="593"/>
      <c r="B295" s="589"/>
      <c r="C295" s="595"/>
      <c r="D295" s="596"/>
      <c r="E295" s="589"/>
      <c r="F295" s="589"/>
      <c r="G295" s="589"/>
      <c r="H295" s="591"/>
      <c r="I295" s="591"/>
      <c r="J295" s="589"/>
      <c r="K295" s="589"/>
      <c r="L295" s="590"/>
    </row>
    <row r="296" spans="1:12" ht="24" x14ac:dyDescent="0.2">
      <c r="A296" s="593"/>
      <c r="B296" s="161" t="s">
        <v>29</v>
      </c>
      <c r="C296" s="162" t="s">
        <v>30</v>
      </c>
      <c r="D296" s="162" t="s">
        <v>1893</v>
      </c>
      <c r="E296" s="162" t="s">
        <v>1894</v>
      </c>
      <c r="F296" s="592"/>
      <c r="G296" s="592"/>
      <c r="H296" s="591" t="s">
        <v>1895</v>
      </c>
      <c r="I296" s="591"/>
      <c r="J296" s="589" t="s">
        <v>1891</v>
      </c>
      <c r="K296" s="589" t="s">
        <v>0</v>
      </c>
      <c r="L296" s="590">
        <v>149.5</v>
      </c>
    </row>
    <row r="297" spans="1:12" ht="24" x14ac:dyDescent="0.2">
      <c r="A297" s="593"/>
      <c r="B297" s="164" t="s">
        <v>5590</v>
      </c>
      <c r="C297" s="164" t="s">
        <v>3153</v>
      </c>
      <c r="D297" s="166">
        <v>43014</v>
      </c>
      <c r="E297" s="164" t="s">
        <v>5171</v>
      </c>
      <c r="F297" s="592"/>
      <c r="G297" s="592"/>
      <c r="H297" s="591"/>
      <c r="I297" s="591"/>
      <c r="J297" s="589"/>
      <c r="K297" s="589"/>
      <c r="L297" s="590"/>
    </row>
    <row r="298" spans="1:12" ht="24" x14ac:dyDescent="0.2">
      <c r="A298" s="593">
        <v>1257</v>
      </c>
      <c r="B298" s="161" t="s">
        <v>20</v>
      </c>
      <c r="C298" s="162" t="s">
        <v>21</v>
      </c>
      <c r="D298" s="162" t="s">
        <v>1884</v>
      </c>
      <c r="E298" s="162" t="s">
        <v>1885</v>
      </c>
      <c r="F298" s="594" t="s">
        <v>14</v>
      </c>
      <c r="G298" s="594"/>
      <c r="H298" s="592"/>
      <c r="I298" s="592"/>
      <c r="J298" s="592"/>
      <c r="K298" s="592"/>
      <c r="L298" s="592"/>
    </row>
    <row r="299" spans="1:12" x14ac:dyDescent="0.2">
      <c r="A299" s="593"/>
      <c r="B299" s="589" t="s">
        <v>5588</v>
      </c>
      <c r="C299" s="595" t="s">
        <v>5591</v>
      </c>
      <c r="D299" s="596">
        <v>43046</v>
      </c>
      <c r="E299" s="589" t="s">
        <v>3515</v>
      </c>
      <c r="F299" s="589" t="s">
        <v>3516</v>
      </c>
      <c r="G299" s="589"/>
      <c r="H299" s="591" t="s">
        <v>1890</v>
      </c>
      <c r="I299" s="591"/>
      <c r="J299" s="164" t="s">
        <v>1891</v>
      </c>
      <c r="K299" s="164" t="s">
        <v>0</v>
      </c>
      <c r="L299" s="165">
        <v>262.48</v>
      </c>
    </row>
    <row r="300" spans="1:12" x14ac:dyDescent="0.2">
      <c r="A300" s="593"/>
      <c r="B300" s="589"/>
      <c r="C300" s="595"/>
      <c r="D300" s="596"/>
      <c r="E300" s="589"/>
      <c r="F300" s="589"/>
      <c r="G300" s="589"/>
      <c r="H300" s="591" t="s">
        <v>1892</v>
      </c>
      <c r="I300" s="591"/>
      <c r="J300" s="589" t="s">
        <v>1891</v>
      </c>
      <c r="K300" s="589" t="s">
        <v>0</v>
      </c>
      <c r="L300" s="590">
        <v>300.40000000000003</v>
      </c>
    </row>
    <row r="301" spans="1:12" x14ac:dyDescent="0.2">
      <c r="A301" s="593"/>
      <c r="B301" s="589"/>
      <c r="C301" s="595"/>
      <c r="D301" s="596"/>
      <c r="E301" s="589"/>
      <c r="F301" s="589"/>
      <c r="G301" s="589"/>
      <c r="H301" s="591"/>
      <c r="I301" s="591"/>
      <c r="J301" s="589"/>
      <c r="K301" s="589"/>
      <c r="L301" s="590"/>
    </row>
    <row r="302" spans="1:12" ht="24" x14ac:dyDescent="0.2">
      <c r="A302" s="593"/>
      <c r="B302" s="161" t="s">
        <v>29</v>
      </c>
      <c r="C302" s="162" t="s">
        <v>30</v>
      </c>
      <c r="D302" s="162" t="s">
        <v>1893</v>
      </c>
      <c r="E302" s="162" t="s">
        <v>1894</v>
      </c>
      <c r="F302" s="592"/>
      <c r="G302" s="592"/>
      <c r="H302" s="591" t="s">
        <v>1895</v>
      </c>
      <c r="I302" s="591"/>
      <c r="J302" s="589" t="s">
        <v>1891</v>
      </c>
      <c r="K302" s="589" t="s">
        <v>1891</v>
      </c>
      <c r="L302" s="590">
        <v>0</v>
      </c>
    </row>
    <row r="303" spans="1:12" ht="24" x14ac:dyDescent="0.2">
      <c r="A303" s="593"/>
      <c r="B303" s="164" t="s">
        <v>5590</v>
      </c>
      <c r="C303" s="164" t="s">
        <v>3516</v>
      </c>
      <c r="D303" s="166">
        <v>43048</v>
      </c>
      <c r="E303" s="164" t="s">
        <v>2830</v>
      </c>
      <c r="F303" s="592"/>
      <c r="G303" s="592"/>
      <c r="H303" s="591"/>
      <c r="I303" s="591"/>
      <c r="J303" s="589"/>
      <c r="K303" s="589"/>
      <c r="L303" s="590"/>
    </row>
    <row r="304" spans="1:12" ht="24" x14ac:dyDescent="0.2">
      <c r="A304" s="593">
        <v>1258</v>
      </c>
      <c r="B304" s="161" t="s">
        <v>20</v>
      </c>
      <c r="C304" s="162" t="s">
        <v>21</v>
      </c>
      <c r="D304" s="162" t="s">
        <v>1884</v>
      </c>
      <c r="E304" s="162" t="s">
        <v>1885</v>
      </c>
      <c r="F304" s="594" t="s">
        <v>14</v>
      </c>
      <c r="G304" s="594"/>
      <c r="H304" s="592"/>
      <c r="I304" s="592"/>
      <c r="J304" s="592"/>
      <c r="K304" s="592"/>
      <c r="L304" s="592"/>
    </row>
    <row r="305" spans="1:12" x14ac:dyDescent="0.2">
      <c r="A305" s="593"/>
      <c r="B305" s="589" t="s">
        <v>5588</v>
      </c>
      <c r="C305" s="595" t="s">
        <v>5592</v>
      </c>
      <c r="D305" s="596">
        <v>43048</v>
      </c>
      <c r="E305" s="589" t="s">
        <v>2633</v>
      </c>
      <c r="F305" s="589" t="s">
        <v>5593</v>
      </c>
      <c r="G305" s="589"/>
      <c r="H305" s="591" t="s">
        <v>1890</v>
      </c>
      <c r="I305" s="591"/>
      <c r="J305" s="164" t="s">
        <v>1891</v>
      </c>
      <c r="K305" s="164" t="s">
        <v>0</v>
      </c>
      <c r="L305" s="165">
        <v>1148</v>
      </c>
    </row>
    <row r="306" spans="1:12" x14ac:dyDescent="0.2">
      <c r="A306" s="593"/>
      <c r="B306" s="589"/>
      <c r="C306" s="595"/>
      <c r="D306" s="596"/>
      <c r="E306" s="589"/>
      <c r="F306" s="589"/>
      <c r="G306" s="589"/>
      <c r="H306" s="591" t="s">
        <v>1892</v>
      </c>
      <c r="I306" s="591"/>
      <c r="J306" s="589" t="s">
        <v>1891</v>
      </c>
      <c r="K306" s="589" t="s">
        <v>1891</v>
      </c>
      <c r="L306" s="590">
        <v>0</v>
      </c>
    </row>
    <row r="307" spans="1:12" x14ac:dyDescent="0.2">
      <c r="A307" s="593"/>
      <c r="B307" s="589"/>
      <c r="C307" s="595"/>
      <c r="D307" s="596"/>
      <c r="E307" s="589"/>
      <c r="F307" s="589"/>
      <c r="G307" s="589"/>
      <c r="H307" s="591"/>
      <c r="I307" s="591"/>
      <c r="J307" s="589"/>
      <c r="K307" s="589"/>
      <c r="L307" s="590"/>
    </row>
    <row r="308" spans="1:12" ht="24" x14ac:dyDescent="0.2">
      <c r="A308" s="593"/>
      <c r="B308" s="161" t="s">
        <v>29</v>
      </c>
      <c r="C308" s="162" t="s">
        <v>30</v>
      </c>
      <c r="D308" s="162" t="s">
        <v>1893</v>
      </c>
      <c r="E308" s="162" t="s">
        <v>1894</v>
      </c>
      <c r="F308" s="592"/>
      <c r="G308" s="592"/>
      <c r="H308" s="591" t="s">
        <v>1895</v>
      </c>
      <c r="I308" s="591"/>
      <c r="J308" s="589" t="s">
        <v>1891</v>
      </c>
      <c r="K308" s="589" t="s">
        <v>1891</v>
      </c>
      <c r="L308" s="590">
        <v>0</v>
      </c>
    </row>
    <row r="309" spans="1:12" ht="24" x14ac:dyDescent="0.2">
      <c r="A309" s="593"/>
      <c r="B309" s="164" t="s">
        <v>5590</v>
      </c>
      <c r="C309" s="164" t="s">
        <v>5593</v>
      </c>
      <c r="D309" s="166">
        <v>43051</v>
      </c>
      <c r="E309" s="164" t="s">
        <v>5377</v>
      </c>
      <c r="F309" s="592"/>
      <c r="G309" s="592"/>
      <c r="H309" s="591"/>
      <c r="I309" s="591"/>
      <c r="J309" s="589"/>
      <c r="K309" s="589"/>
      <c r="L309" s="590"/>
    </row>
    <row r="310" spans="1:12" ht="24" x14ac:dyDescent="0.2">
      <c r="A310" s="593">
        <v>1259</v>
      </c>
      <c r="B310" s="161" t="s">
        <v>20</v>
      </c>
      <c r="C310" s="162" t="s">
        <v>21</v>
      </c>
      <c r="D310" s="162" t="s">
        <v>1884</v>
      </c>
      <c r="E310" s="162" t="s">
        <v>1885</v>
      </c>
      <c r="F310" s="594" t="s">
        <v>14</v>
      </c>
      <c r="G310" s="594"/>
      <c r="H310" s="592"/>
      <c r="I310" s="592"/>
      <c r="J310" s="592"/>
      <c r="K310" s="592"/>
      <c r="L310" s="592"/>
    </row>
    <row r="311" spans="1:12" x14ac:dyDescent="0.2">
      <c r="A311" s="593"/>
      <c r="B311" s="589" t="s">
        <v>5588</v>
      </c>
      <c r="C311" s="595" t="s">
        <v>5594</v>
      </c>
      <c r="D311" s="596">
        <v>43069</v>
      </c>
      <c r="E311" s="589" t="s">
        <v>2064</v>
      </c>
      <c r="F311" s="589" t="s">
        <v>5595</v>
      </c>
      <c r="G311" s="589"/>
      <c r="H311" s="591" t="s">
        <v>1890</v>
      </c>
      <c r="I311" s="591"/>
      <c r="J311" s="164" t="s">
        <v>1891</v>
      </c>
      <c r="K311" s="164" t="s">
        <v>0</v>
      </c>
      <c r="L311" s="165">
        <v>448.14</v>
      </c>
    </row>
    <row r="312" spans="1:12" x14ac:dyDescent="0.2">
      <c r="A312" s="593"/>
      <c r="B312" s="589"/>
      <c r="C312" s="595"/>
      <c r="D312" s="596"/>
      <c r="E312" s="589"/>
      <c r="F312" s="589"/>
      <c r="G312" s="589"/>
      <c r="H312" s="591" t="s">
        <v>1892</v>
      </c>
      <c r="I312" s="591"/>
      <c r="J312" s="589" t="s">
        <v>1891</v>
      </c>
      <c r="K312" s="589" t="s">
        <v>0</v>
      </c>
      <c r="L312" s="590">
        <v>97</v>
      </c>
    </row>
    <row r="313" spans="1:12" x14ac:dyDescent="0.2">
      <c r="A313" s="593"/>
      <c r="B313" s="589"/>
      <c r="C313" s="595"/>
      <c r="D313" s="596"/>
      <c r="E313" s="589"/>
      <c r="F313" s="589"/>
      <c r="G313" s="589"/>
      <c r="H313" s="591"/>
      <c r="I313" s="591"/>
      <c r="J313" s="589"/>
      <c r="K313" s="589"/>
      <c r="L313" s="590"/>
    </row>
    <row r="314" spans="1:12" ht="24" x14ac:dyDescent="0.2">
      <c r="A314" s="593"/>
      <c r="B314" s="161" t="s">
        <v>29</v>
      </c>
      <c r="C314" s="162" t="s">
        <v>30</v>
      </c>
      <c r="D314" s="162" t="s">
        <v>1893</v>
      </c>
      <c r="E314" s="162" t="s">
        <v>1894</v>
      </c>
      <c r="F314" s="592"/>
      <c r="G314" s="592"/>
      <c r="H314" s="591" t="s">
        <v>1895</v>
      </c>
      <c r="I314" s="591"/>
      <c r="J314" s="589" t="s">
        <v>1891</v>
      </c>
      <c r="K314" s="589" t="s">
        <v>1891</v>
      </c>
      <c r="L314" s="590">
        <v>0</v>
      </c>
    </row>
    <row r="315" spans="1:12" ht="24" x14ac:dyDescent="0.2">
      <c r="A315" s="593"/>
      <c r="B315" s="164" t="s">
        <v>5590</v>
      </c>
      <c r="C315" s="164" t="s">
        <v>5595</v>
      </c>
      <c r="D315" s="166">
        <v>43071</v>
      </c>
      <c r="E315" s="164" t="s">
        <v>3092</v>
      </c>
      <c r="F315" s="592"/>
      <c r="G315" s="592"/>
      <c r="H315" s="591"/>
      <c r="I315" s="591"/>
      <c r="J315" s="589"/>
      <c r="K315" s="589"/>
      <c r="L315" s="590"/>
    </row>
    <row r="316" spans="1:12" ht="24" x14ac:dyDescent="0.2">
      <c r="A316" s="593">
        <v>1260</v>
      </c>
      <c r="B316" s="161" t="s">
        <v>20</v>
      </c>
      <c r="C316" s="162" t="s">
        <v>21</v>
      </c>
      <c r="D316" s="162" t="s">
        <v>1884</v>
      </c>
      <c r="E316" s="162" t="s">
        <v>1885</v>
      </c>
      <c r="F316" s="594" t="s">
        <v>14</v>
      </c>
      <c r="G316" s="594"/>
      <c r="H316" s="592"/>
      <c r="I316" s="592"/>
      <c r="J316" s="592"/>
      <c r="K316" s="592"/>
      <c r="L316" s="592"/>
    </row>
    <row r="317" spans="1:12" x14ac:dyDescent="0.2">
      <c r="A317" s="593"/>
      <c r="B317" s="589" t="s">
        <v>5588</v>
      </c>
      <c r="C317" s="595" t="s">
        <v>5596</v>
      </c>
      <c r="D317" s="596">
        <v>43082</v>
      </c>
      <c r="E317" s="589" t="s">
        <v>1989</v>
      </c>
      <c r="F317" s="589" t="s">
        <v>5597</v>
      </c>
      <c r="G317" s="589"/>
      <c r="H317" s="591" t="s">
        <v>1890</v>
      </c>
      <c r="I317" s="591"/>
      <c r="J317" s="164" t="s">
        <v>1891</v>
      </c>
      <c r="K317" s="164" t="s">
        <v>0</v>
      </c>
      <c r="L317" s="165">
        <v>399.88</v>
      </c>
    </row>
    <row r="318" spans="1:12" x14ac:dyDescent="0.2">
      <c r="A318" s="593"/>
      <c r="B318" s="589"/>
      <c r="C318" s="595"/>
      <c r="D318" s="596"/>
      <c r="E318" s="589"/>
      <c r="F318" s="589"/>
      <c r="G318" s="589"/>
      <c r="H318" s="591" t="s">
        <v>1892</v>
      </c>
      <c r="I318" s="591"/>
      <c r="J318" s="589" t="s">
        <v>1891</v>
      </c>
      <c r="K318" s="589" t="s">
        <v>0</v>
      </c>
      <c r="L318" s="590">
        <v>176.41</v>
      </c>
    </row>
    <row r="319" spans="1:12" x14ac:dyDescent="0.2">
      <c r="A319" s="593"/>
      <c r="B319" s="589"/>
      <c r="C319" s="595"/>
      <c r="D319" s="596"/>
      <c r="E319" s="589"/>
      <c r="F319" s="589"/>
      <c r="G319" s="589"/>
      <c r="H319" s="591"/>
      <c r="I319" s="591"/>
      <c r="J319" s="589"/>
      <c r="K319" s="589"/>
      <c r="L319" s="590"/>
    </row>
    <row r="320" spans="1:12" ht="24" x14ac:dyDescent="0.2">
      <c r="A320" s="593"/>
      <c r="B320" s="161" t="s">
        <v>29</v>
      </c>
      <c r="C320" s="162" t="s">
        <v>30</v>
      </c>
      <c r="D320" s="162" t="s">
        <v>1893</v>
      </c>
      <c r="E320" s="162" t="s">
        <v>1894</v>
      </c>
      <c r="F320" s="592"/>
      <c r="G320" s="592"/>
      <c r="H320" s="591" t="s">
        <v>1895</v>
      </c>
      <c r="I320" s="591"/>
      <c r="J320" s="589" t="s">
        <v>1891</v>
      </c>
      <c r="K320" s="589" t="s">
        <v>0</v>
      </c>
      <c r="L320" s="590">
        <v>150.6</v>
      </c>
    </row>
    <row r="321" spans="1:12" ht="24" x14ac:dyDescent="0.2">
      <c r="A321" s="593"/>
      <c r="B321" s="164" t="s">
        <v>5590</v>
      </c>
      <c r="C321" s="164" t="s">
        <v>5597</v>
      </c>
      <c r="D321" s="166">
        <v>43084</v>
      </c>
      <c r="E321" s="164" t="s">
        <v>2425</v>
      </c>
      <c r="F321" s="592"/>
      <c r="G321" s="592"/>
      <c r="H321" s="591"/>
      <c r="I321" s="591"/>
      <c r="J321" s="589"/>
      <c r="K321" s="589"/>
      <c r="L321" s="590"/>
    </row>
    <row r="322" spans="1:12" ht="24" x14ac:dyDescent="0.2">
      <c r="A322" s="593">
        <v>1261</v>
      </c>
      <c r="B322" s="161" t="s">
        <v>20</v>
      </c>
      <c r="C322" s="162" t="s">
        <v>21</v>
      </c>
      <c r="D322" s="162" t="s">
        <v>1884</v>
      </c>
      <c r="E322" s="162" t="s">
        <v>1885</v>
      </c>
      <c r="F322" s="594" t="s">
        <v>14</v>
      </c>
      <c r="G322" s="594"/>
      <c r="H322" s="592"/>
      <c r="I322" s="592"/>
      <c r="J322" s="592"/>
      <c r="K322" s="592"/>
      <c r="L322" s="592"/>
    </row>
    <row r="323" spans="1:12" x14ac:dyDescent="0.2">
      <c r="A323" s="593"/>
      <c r="B323" s="589" t="s">
        <v>5588</v>
      </c>
      <c r="C323" s="595" t="s">
        <v>5598</v>
      </c>
      <c r="D323" s="596">
        <v>43152</v>
      </c>
      <c r="E323" s="589" t="s">
        <v>3852</v>
      </c>
      <c r="F323" s="589" t="s">
        <v>3853</v>
      </c>
      <c r="G323" s="589"/>
      <c r="H323" s="591" t="s">
        <v>1890</v>
      </c>
      <c r="I323" s="591"/>
      <c r="J323" s="164" t="s">
        <v>1891</v>
      </c>
      <c r="K323" s="164" t="s">
        <v>0</v>
      </c>
      <c r="L323" s="165">
        <v>305</v>
      </c>
    </row>
    <row r="324" spans="1:12" x14ac:dyDescent="0.2">
      <c r="A324" s="593"/>
      <c r="B324" s="589"/>
      <c r="C324" s="595"/>
      <c r="D324" s="596"/>
      <c r="E324" s="589"/>
      <c r="F324" s="589"/>
      <c r="G324" s="589"/>
      <c r="H324" s="591" t="s">
        <v>1892</v>
      </c>
      <c r="I324" s="591"/>
      <c r="J324" s="589" t="s">
        <v>1891</v>
      </c>
      <c r="K324" s="589" t="s">
        <v>0</v>
      </c>
      <c r="L324" s="590">
        <v>384</v>
      </c>
    </row>
    <row r="325" spans="1:12" x14ac:dyDescent="0.2">
      <c r="A325" s="593"/>
      <c r="B325" s="589"/>
      <c r="C325" s="595"/>
      <c r="D325" s="596"/>
      <c r="E325" s="589"/>
      <c r="F325" s="589"/>
      <c r="G325" s="589"/>
      <c r="H325" s="591"/>
      <c r="I325" s="591"/>
      <c r="J325" s="589"/>
      <c r="K325" s="589"/>
      <c r="L325" s="590"/>
    </row>
    <row r="326" spans="1:12" ht="24" x14ac:dyDescent="0.2">
      <c r="A326" s="593"/>
      <c r="B326" s="161" t="s">
        <v>29</v>
      </c>
      <c r="C326" s="162" t="s">
        <v>30</v>
      </c>
      <c r="D326" s="162" t="s">
        <v>1893</v>
      </c>
      <c r="E326" s="162" t="s">
        <v>1894</v>
      </c>
      <c r="F326" s="592"/>
      <c r="G326" s="592"/>
      <c r="H326" s="591" t="s">
        <v>1895</v>
      </c>
      <c r="I326" s="591"/>
      <c r="J326" s="589" t="s">
        <v>1891</v>
      </c>
      <c r="K326" s="589" t="s">
        <v>0</v>
      </c>
      <c r="L326" s="590">
        <v>9</v>
      </c>
    </row>
    <row r="327" spans="1:12" ht="24" x14ac:dyDescent="0.2">
      <c r="A327" s="593"/>
      <c r="B327" s="164" t="s">
        <v>5590</v>
      </c>
      <c r="C327" s="164" t="s">
        <v>3853</v>
      </c>
      <c r="D327" s="166">
        <v>43154</v>
      </c>
      <c r="E327" s="164" t="s">
        <v>5599</v>
      </c>
      <c r="F327" s="592"/>
      <c r="G327" s="592"/>
      <c r="H327" s="591"/>
      <c r="I327" s="591"/>
      <c r="J327" s="589"/>
      <c r="K327" s="589"/>
      <c r="L327" s="590"/>
    </row>
    <row r="328" spans="1:12" ht="24" x14ac:dyDescent="0.2">
      <c r="A328" s="593">
        <v>1262</v>
      </c>
      <c r="B328" s="161" t="s">
        <v>20</v>
      </c>
      <c r="C328" s="162" t="s">
        <v>21</v>
      </c>
      <c r="D328" s="162" t="s">
        <v>1884</v>
      </c>
      <c r="E328" s="162" t="s">
        <v>1885</v>
      </c>
      <c r="F328" s="594" t="s">
        <v>14</v>
      </c>
      <c r="G328" s="594"/>
      <c r="H328" s="592"/>
      <c r="I328" s="592"/>
      <c r="J328" s="592"/>
      <c r="K328" s="592"/>
      <c r="L328" s="592"/>
    </row>
    <row r="329" spans="1:12" x14ac:dyDescent="0.2">
      <c r="A329" s="593"/>
      <c r="B329" s="589" t="s">
        <v>5588</v>
      </c>
      <c r="C329" s="595" t="s">
        <v>5600</v>
      </c>
      <c r="D329" s="596">
        <v>43157</v>
      </c>
      <c r="E329" s="589" t="s">
        <v>2919</v>
      </c>
      <c r="F329" s="589" t="s">
        <v>3698</v>
      </c>
      <c r="G329" s="589"/>
      <c r="H329" s="591" t="s">
        <v>1890</v>
      </c>
      <c r="I329" s="591"/>
      <c r="J329" s="164" t="s">
        <v>1891</v>
      </c>
      <c r="K329" s="164" t="s">
        <v>0</v>
      </c>
      <c r="L329" s="165">
        <v>361.68</v>
      </c>
    </row>
    <row r="330" spans="1:12" x14ac:dyDescent="0.2">
      <c r="A330" s="593"/>
      <c r="B330" s="589"/>
      <c r="C330" s="595"/>
      <c r="D330" s="596"/>
      <c r="E330" s="589"/>
      <c r="F330" s="589"/>
      <c r="G330" s="589"/>
      <c r="H330" s="591" t="s">
        <v>1892</v>
      </c>
      <c r="I330" s="591"/>
      <c r="J330" s="589" t="s">
        <v>1891</v>
      </c>
      <c r="K330" s="589" t="s">
        <v>0</v>
      </c>
      <c r="L330" s="590">
        <v>326</v>
      </c>
    </row>
    <row r="331" spans="1:12" x14ac:dyDescent="0.2">
      <c r="A331" s="593"/>
      <c r="B331" s="589"/>
      <c r="C331" s="595"/>
      <c r="D331" s="596"/>
      <c r="E331" s="589"/>
      <c r="F331" s="589"/>
      <c r="G331" s="589"/>
      <c r="H331" s="591"/>
      <c r="I331" s="591"/>
      <c r="J331" s="589"/>
      <c r="K331" s="589"/>
      <c r="L331" s="590"/>
    </row>
    <row r="332" spans="1:12" ht="24" x14ac:dyDescent="0.2">
      <c r="A332" s="593"/>
      <c r="B332" s="161" t="s">
        <v>29</v>
      </c>
      <c r="C332" s="162" t="s">
        <v>30</v>
      </c>
      <c r="D332" s="162" t="s">
        <v>1893</v>
      </c>
      <c r="E332" s="162" t="s">
        <v>1894</v>
      </c>
      <c r="F332" s="592"/>
      <c r="G332" s="592"/>
      <c r="H332" s="591" t="s">
        <v>1895</v>
      </c>
      <c r="I332" s="591"/>
      <c r="J332" s="589" t="s">
        <v>1891</v>
      </c>
      <c r="K332" s="589" t="s">
        <v>1891</v>
      </c>
      <c r="L332" s="590">
        <v>0</v>
      </c>
    </row>
    <row r="333" spans="1:12" ht="24" x14ac:dyDescent="0.2">
      <c r="A333" s="593"/>
      <c r="B333" s="164" t="s">
        <v>5590</v>
      </c>
      <c r="C333" s="164" t="s">
        <v>3698</v>
      </c>
      <c r="D333" s="166">
        <v>43159</v>
      </c>
      <c r="E333" s="164" t="s">
        <v>4492</v>
      </c>
      <c r="F333" s="592"/>
      <c r="G333" s="592"/>
      <c r="H333" s="591"/>
      <c r="I333" s="591"/>
      <c r="J333" s="589"/>
      <c r="K333" s="589"/>
      <c r="L333" s="590"/>
    </row>
    <row r="334" spans="1:12" ht="24" x14ac:dyDescent="0.2">
      <c r="A334" s="593">
        <v>1263</v>
      </c>
      <c r="B334" s="161" t="s">
        <v>20</v>
      </c>
      <c r="C334" s="162" t="s">
        <v>21</v>
      </c>
      <c r="D334" s="162" t="s">
        <v>1884</v>
      </c>
      <c r="E334" s="162" t="s">
        <v>1885</v>
      </c>
      <c r="F334" s="594" t="s">
        <v>14</v>
      </c>
      <c r="G334" s="594"/>
      <c r="H334" s="592"/>
      <c r="I334" s="592"/>
      <c r="J334" s="592"/>
      <c r="K334" s="592"/>
      <c r="L334" s="592"/>
    </row>
    <row r="335" spans="1:12" x14ac:dyDescent="0.2">
      <c r="A335" s="593"/>
      <c r="B335" s="589" t="s">
        <v>5588</v>
      </c>
      <c r="C335" s="595" t="s">
        <v>5601</v>
      </c>
      <c r="D335" s="596">
        <v>43181</v>
      </c>
      <c r="E335" s="589" t="s">
        <v>1978</v>
      </c>
      <c r="F335" s="589" t="s">
        <v>1979</v>
      </c>
      <c r="G335" s="589"/>
      <c r="H335" s="591" t="s">
        <v>1890</v>
      </c>
      <c r="I335" s="591"/>
      <c r="J335" s="164" t="s">
        <v>1891</v>
      </c>
      <c r="K335" s="164" t="s">
        <v>0</v>
      </c>
      <c r="L335" s="165">
        <v>178.88</v>
      </c>
    </row>
    <row r="336" spans="1:12" x14ac:dyDescent="0.2">
      <c r="A336" s="593"/>
      <c r="B336" s="589"/>
      <c r="C336" s="595"/>
      <c r="D336" s="596"/>
      <c r="E336" s="589"/>
      <c r="F336" s="589"/>
      <c r="G336" s="589"/>
      <c r="H336" s="591" t="s">
        <v>1892</v>
      </c>
      <c r="I336" s="591"/>
      <c r="J336" s="589" t="s">
        <v>1891</v>
      </c>
      <c r="K336" s="589" t="s">
        <v>0</v>
      </c>
      <c r="L336" s="590">
        <v>708.3</v>
      </c>
    </row>
    <row r="337" spans="1:12" x14ac:dyDescent="0.2">
      <c r="A337" s="593"/>
      <c r="B337" s="589"/>
      <c r="C337" s="595"/>
      <c r="D337" s="596"/>
      <c r="E337" s="589"/>
      <c r="F337" s="589"/>
      <c r="G337" s="589"/>
      <c r="H337" s="591"/>
      <c r="I337" s="591"/>
      <c r="J337" s="589"/>
      <c r="K337" s="589"/>
      <c r="L337" s="590"/>
    </row>
    <row r="338" spans="1:12" ht="24" x14ac:dyDescent="0.2">
      <c r="A338" s="593"/>
      <c r="B338" s="161" t="s">
        <v>29</v>
      </c>
      <c r="C338" s="162" t="s">
        <v>30</v>
      </c>
      <c r="D338" s="162" t="s">
        <v>1893</v>
      </c>
      <c r="E338" s="162" t="s">
        <v>1894</v>
      </c>
      <c r="F338" s="592"/>
      <c r="G338" s="592"/>
      <c r="H338" s="591" t="s">
        <v>1895</v>
      </c>
      <c r="I338" s="591"/>
      <c r="J338" s="589" t="s">
        <v>1891</v>
      </c>
      <c r="K338" s="589" t="s">
        <v>1891</v>
      </c>
      <c r="L338" s="590">
        <v>0</v>
      </c>
    </row>
    <row r="339" spans="1:12" ht="24" x14ac:dyDescent="0.2">
      <c r="A339" s="593"/>
      <c r="B339" s="164" t="s">
        <v>5590</v>
      </c>
      <c r="C339" s="164" t="s">
        <v>1979</v>
      </c>
      <c r="D339" s="166">
        <v>43182</v>
      </c>
      <c r="E339" s="164" t="s">
        <v>2369</v>
      </c>
      <c r="F339" s="592"/>
      <c r="G339" s="592"/>
      <c r="H339" s="591"/>
      <c r="I339" s="591"/>
      <c r="J339" s="589"/>
      <c r="K339" s="589"/>
      <c r="L339" s="590"/>
    </row>
    <row r="340" spans="1:12" ht="24" x14ac:dyDescent="0.2">
      <c r="A340" s="593">
        <v>1264</v>
      </c>
      <c r="B340" s="161" t="s">
        <v>20</v>
      </c>
      <c r="C340" s="162" t="s">
        <v>21</v>
      </c>
      <c r="D340" s="162" t="s">
        <v>1884</v>
      </c>
      <c r="E340" s="162" t="s">
        <v>1885</v>
      </c>
      <c r="F340" s="594" t="s">
        <v>14</v>
      </c>
      <c r="G340" s="594"/>
      <c r="H340" s="592"/>
      <c r="I340" s="592"/>
      <c r="J340" s="592"/>
      <c r="K340" s="592"/>
      <c r="L340" s="592"/>
    </row>
    <row r="341" spans="1:12" x14ac:dyDescent="0.2">
      <c r="A341" s="593"/>
      <c r="B341" s="589" t="s">
        <v>5588</v>
      </c>
      <c r="C341" s="595" t="s">
        <v>5602</v>
      </c>
      <c r="D341" s="596">
        <v>43187</v>
      </c>
      <c r="E341" s="589" t="s">
        <v>3852</v>
      </c>
      <c r="F341" s="589" t="s">
        <v>3853</v>
      </c>
      <c r="G341" s="589"/>
      <c r="H341" s="591" t="s">
        <v>1890</v>
      </c>
      <c r="I341" s="591"/>
      <c r="J341" s="164" t="s">
        <v>1891</v>
      </c>
      <c r="K341" s="164" t="s">
        <v>0</v>
      </c>
      <c r="L341" s="165">
        <v>270</v>
      </c>
    </row>
    <row r="342" spans="1:12" x14ac:dyDescent="0.2">
      <c r="A342" s="593"/>
      <c r="B342" s="589"/>
      <c r="C342" s="595"/>
      <c r="D342" s="596"/>
      <c r="E342" s="589"/>
      <c r="F342" s="589"/>
      <c r="G342" s="589"/>
      <c r="H342" s="591" t="s">
        <v>1892</v>
      </c>
      <c r="I342" s="591"/>
      <c r="J342" s="589" t="s">
        <v>1891</v>
      </c>
      <c r="K342" s="589" t="s">
        <v>0</v>
      </c>
      <c r="L342" s="590">
        <v>581.98</v>
      </c>
    </row>
    <row r="343" spans="1:12" x14ac:dyDescent="0.2">
      <c r="A343" s="593"/>
      <c r="B343" s="589"/>
      <c r="C343" s="595"/>
      <c r="D343" s="596"/>
      <c r="E343" s="589"/>
      <c r="F343" s="589"/>
      <c r="G343" s="589"/>
      <c r="H343" s="591"/>
      <c r="I343" s="591"/>
      <c r="J343" s="589"/>
      <c r="K343" s="589"/>
      <c r="L343" s="590"/>
    </row>
    <row r="344" spans="1:12" ht="24" x14ac:dyDescent="0.2">
      <c r="A344" s="593"/>
      <c r="B344" s="161" t="s">
        <v>29</v>
      </c>
      <c r="C344" s="162" t="s">
        <v>30</v>
      </c>
      <c r="D344" s="162" t="s">
        <v>1893</v>
      </c>
      <c r="E344" s="162" t="s">
        <v>1894</v>
      </c>
      <c r="F344" s="592"/>
      <c r="G344" s="592"/>
      <c r="H344" s="591" t="s">
        <v>1895</v>
      </c>
      <c r="I344" s="591"/>
      <c r="J344" s="589" t="s">
        <v>1891</v>
      </c>
      <c r="K344" s="589" t="s">
        <v>1891</v>
      </c>
      <c r="L344" s="590">
        <v>0</v>
      </c>
    </row>
    <row r="345" spans="1:12" ht="24" x14ac:dyDescent="0.2">
      <c r="A345" s="593"/>
      <c r="B345" s="164" t="s">
        <v>5590</v>
      </c>
      <c r="C345" s="164" t="s">
        <v>3853</v>
      </c>
      <c r="D345" s="166">
        <v>43189</v>
      </c>
      <c r="E345" s="164" t="s">
        <v>4920</v>
      </c>
      <c r="F345" s="592"/>
      <c r="G345" s="592"/>
      <c r="H345" s="591"/>
      <c r="I345" s="591"/>
      <c r="J345" s="589"/>
      <c r="K345" s="589"/>
      <c r="L345" s="590"/>
    </row>
    <row r="346" spans="1:12" ht="24" x14ac:dyDescent="0.2">
      <c r="A346" s="593">
        <v>1265</v>
      </c>
      <c r="B346" s="161" t="s">
        <v>20</v>
      </c>
      <c r="C346" s="162" t="s">
        <v>21</v>
      </c>
      <c r="D346" s="162" t="s">
        <v>1884</v>
      </c>
      <c r="E346" s="162" t="s">
        <v>1885</v>
      </c>
      <c r="F346" s="594" t="s">
        <v>14</v>
      </c>
      <c r="G346" s="594"/>
      <c r="H346" s="592"/>
      <c r="I346" s="592"/>
      <c r="J346" s="592"/>
      <c r="K346" s="592"/>
      <c r="L346" s="592"/>
    </row>
    <row r="347" spans="1:12" x14ac:dyDescent="0.2">
      <c r="A347" s="593"/>
      <c r="B347" s="589" t="s">
        <v>5603</v>
      </c>
      <c r="C347" s="595" t="s">
        <v>5604</v>
      </c>
      <c r="D347" s="596">
        <v>43044</v>
      </c>
      <c r="E347" s="589" t="s">
        <v>2057</v>
      </c>
      <c r="F347" s="589" t="s">
        <v>2377</v>
      </c>
      <c r="G347" s="589"/>
      <c r="H347" s="591" t="s">
        <v>1890</v>
      </c>
      <c r="I347" s="591"/>
      <c r="J347" s="164" t="s">
        <v>1891</v>
      </c>
      <c r="K347" s="164" t="s">
        <v>1891</v>
      </c>
      <c r="L347" s="165">
        <v>0</v>
      </c>
    </row>
    <row r="348" spans="1:12" x14ac:dyDescent="0.2">
      <c r="A348" s="593"/>
      <c r="B348" s="589"/>
      <c r="C348" s="595"/>
      <c r="D348" s="596"/>
      <c r="E348" s="589"/>
      <c r="F348" s="589"/>
      <c r="G348" s="589"/>
      <c r="H348" s="591" t="s">
        <v>1892</v>
      </c>
      <c r="I348" s="591"/>
      <c r="J348" s="589" t="s">
        <v>1891</v>
      </c>
      <c r="K348" s="589" t="s">
        <v>1891</v>
      </c>
      <c r="L348" s="590">
        <v>0</v>
      </c>
    </row>
    <row r="349" spans="1:12" x14ac:dyDescent="0.2">
      <c r="A349" s="593"/>
      <c r="B349" s="589"/>
      <c r="C349" s="595"/>
      <c r="D349" s="596"/>
      <c r="E349" s="589"/>
      <c r="F349" s="589"/>
      <c r="G349" s="589"/>
      <c r="H349" s="591"/>
      <c r="I349" s="591"/>
      <c r="J349" s="589"/>
      <c r="K349" s="589"/>
      <c r="L349" s="590"/>
    </row>
    <row r="350" spans="1:12" x14ac:dyDescent="0.2">
      <c r="A350" s="593"/>
      <c r="B350" s="589"/>
      <c r="C350" s="595"/>
      <c r="D350" s="596"/>
      <c r="E350" s="589"/>
      <c r="F350" s="589"/>
      <c r="G350" s="589"/>
      <c r="H350" s="591"/>
      <c r="I350" s="591"/>
      <c r="J350" s="589"/>
      <c r="K350" s="589"/>
      <c r="L350" s="590"/>
    </row>
    <row r="351" spans="1:12" ht="24" x14ac:dyDescent="0.2">
      <c r="A351" s="593"/>
      <c r="B351" s="161" t="s">
        <v>29</v>
      </c>
      <c r="C351" s="162" t="s">
        <v>30</v>
      </c>
      <c r="D351" s="162" t="s">
        <v>1893</v>
      </c>
      <c r="E351" s="162" t="s">
        <v>1894</v>
      </c>
      <c r="F351" s="592"/>
      <c r="G351" s="592"/>
      <c r="H351" s="591" t="s">
        <v>1895</v>
      </c>
      <c r="I351" s="591"/>
      <c r="J351" s="589" t="s">
        <v>1891</v>
      </c>
      <c r="K351" s="589" t="s">
        <v>0</v>
      </c>
      <c r="L351" s="590">
        <v>735</v>
      </c>
    </row>
    <row r="352" spans="1:12" ht="36" x14ac:dyDescent="0.2">
      <c r="A352" s="593"/>
      <c r="B352" s="164" t="s">
        <v>2209</v>
      </c>
      <c r="C352" s="164" t="s">
        <v>2377</v>
      </c>
      <c r="D352" s="166">
        <v>43047</v>
      </c>
      <c r="E352" s="164" t="s">
        <v>2379</v>
      </c>
      <c r="F352" s="592"/>
      <c r="G352" s="592"/>
      <c r="H352" s="591"/>
      <c r="I352" s="591"/>
      <c r="J352" s="589"/>
      <c r="K352" s="589"/>
      <c r="L352" s="590"/>
    </row>
    <row r="353" spans="1:12" ht="24" x14ac:dyDescent="0.2">
      <c r="A353" s="593">
        <v>1266</v>
      </c>
      <c r="B353" s="161" t="s">
        <v>20</v>
      </c>
      <c r="C353" s="162" t="s">
        <v>21</v>
      </c>
      <c r="D353" s="162" t="s">
        <v>1884</v>
      </c>
      <c r="E353" s="162" t="s">
        <v>1885</v>
      </c>
      <c r="F353" s="594" t="s">
        <v>14</v>
      </c>
      <c r="G353" s="594"/>
      <c r="H353" s="592"/>
      <c r="I353" s="592"/>
      <c r="J353" s="592"/>
      <c r="K353" s="592"/>
      <c r="L353" s="592"/>
    </row>
    <row r="354" spans="1:12" x14ac:dyDescent="0.2">
      <c r="A354" s="593"/>
      <c r="B354" s="589" t="s">
        <v>5605</v>
      </c>
      <c r="C354" s="595" t="s">
        <v>5606</v>
      </c>
      <c r="D354" s="596">
        <v>43110</v>
      </c>
      <c r="E354" s="589" t="s">
        <v>2073</v>
      </c>
      <c r="F354" s="589" t="s">
        <v>2074</v>
      </c>
      <c r="G354" s="589"/>
      <c r="H354" s="591" t="s">
        <v>1890</v>
      </c>
      <c r="I354" s="591"/>
      <c r="J354" s="164" t="s">
        <v>1891</v>
      </c>
      <c r="K354" s="164" t="s">
        <v>1891</v>
      </c>
      <c r="L354" s="165">
        <v>0</v>
      </c>
    </row>
    <row r="355" spans="1:12" x14ac:dyDescent="0.2">
      <c r="A355" s="593"/>
      <c r="B355" s="589"/>
      <c r="C355" s="595"/>
      <c r="D355" s="596"/>
      <c r="E355" s="589"/>
      <c r="F355" s="589"/>
      <c r="G355" s="589"/>
      <c r="H355" s="591" t="s">
        <v>1892</v>
      </c>
      <c r="I355" s="591"/>
      <c r="J355" s="164" t="s">
        <v>1891</v>
      </c>
      <c r="K355" s="164" t="s">
        <v>0</v>
      </c>
      <c r="L355" s="165">
        <v>1660.36</v>
      </c>
    </row>
    <row r="356" spans="1:12" ht="24" x14ac:dyDescent="0.2">
      <c r="A356" s="593"/>
      <c r="B356" s="161" t="s">
        <v>29</v>
      </c>
      <c r="C356" s="162" t="s">
        <v>30</v>
      </c>
      <c r="D356" s="162" t="s">
        <v>1893</v>
      </c>
      <c r="E356" s="162" t="s">
        <v>1894</v>
      </c>
      <c r="F356" s="592"/>
      <c r="G356" s="592"/>
      <c r="H356" s="591" t="s">
        <v>1895</v>
      </c>
      <c r="I356" s="591"/>
      <c r="J356" s="589" t="s">
        <v>1891</v>
      </c>
      <c r="K356" s="589" t="s">
        <v>1891</v>
      </c>
      <c r="L356" s="590">
        <v>0</v>
      </c>
    </row>
    <row r="357" spans="1:12" ht="24" x14ac:dyDescent="0.2">
      <c r="A357" s="593"/>
      <c r="B357" s="164" t="s">
        <v>2160</v>
      </c>
      <c r="C357" s="164" t="s">
        <v>2074</v>
      </c>
      <c r="D357" s="166">
        <v>43121</v>
      </c>
      <c r="E357" s="164" t="s">
        <v>5607</v>
      </c>
      <c r="F357" s="592"/>
      <c r="G357" s="592"/>
      <c r="H357" s="591"/>
      <c r="I357" s="591"/>
      <c r="J357" s="589"/>
      <c r="K357" s="589"/>
      <c r="L357" s="590"/>
    </row>
    <row r="358" spans="1:12" ht="24" x14ac:dyDescent="0.2">
      <c r="A358" s="593">
        <v>1267</v>
      </c>
      <c r="B358" s="161" t="s">
        <v>20</v>
      </c>
      <c r="C358" s="162" t="s">
        <v>21</v>
      </c>
      <c r="D358" s="162" t="s">
        <v>1884</v>
      </c>
      <c r="E358" s="162" t="s">
        <v>1885</v>
      </c>
      <c r="F358" s="594" t="s">
        <v>14</v>
      </c>
      <c r="G358" s="594"/>
      <c r="H358" s="592"/>
      <c r="I358" s="592"/>
      <c r="J358" s="592"/>
      <c r="K358" s="592"/>
      <c r="L358" s="592"/>
    </row>
    <row r="359" spans="1:12" x14ac:dyDescent="0.2">
      <c r="A359" s="593"/>
      <c r="B359" s="589" t="s">
        <v>5608</v>
      </c>
      <c r="C359" s="595" t="s">
        <v>5609</v>
      </c>
      <c r="D359" s="596">
        <v>43111</v>
      </c>
      <c r="E359" s="589" t="s">
        <v>3621</v>
      </c>
      <c r="F359" s="589" t="s">
        <v>3622</v>
      </c>
      <c r="G359" s="589"/>
      <c r="H359" s="591" t="s">
        <v>1890</v>
      </c>
      <c r="I359" s="591"/>
      <c r="J359" s="164" t="s">
        <v>1891</v>
      </c>
      <c r="K359" s="164" t="s">
        <v>0</v>
      </c>
      <c r="L359" s="165">
        <v>948.28</v>
      </c>
    </row>
    <row r="360" spans="1:12" x14ac:dyDescent="0.2">
      <c r="A360" s="593"/>
      <c r="B360" s="589"/>
      <c r="C360" s="595"/>
      <c r="D360" s="596"/>
      <c r="E360" s="589"/>
      <c r="F360" s="589"/>
      <c r="G360" s="589"/>
      <c r="H360" s="591" t="s">
        <v>1892</v>
      </c>
      <c r="I360" s="591"/>
      <c r="J360" s="164" t="s">
        <v>1891</v>
      </c>
      <c r="K360" s="164" t="s">
        <v>0</v>
      </c>
      <c r="L360" s="165">
        <v>1282.8600000000001</v>
      </c>
    </row>
    <row r="361" spans="1:12" ht="24" x14ac:dyDescent="0.2">
      <c r="A361" s="593"/>
      <c r="B361" s="161" t="s">
        <v>29</v>
      </c>
      <c r="C361" s="162" t="s">
        <v>30</v>
      </c>
      <c r="D361" s="162" t="s">
        <v>1893</v>
      </c>
      <c r="E361" s="162" t="s">
        <v>1894</v>
      </c>
      <c r="F361" s="592"/>
      <c r="G361" s="592"/>
      <c r="H361" s="591" t="s">
        <v>1895</v>
      </c>
      <c r="I361" s="591"/>
      <c r="J361" s="589" t="s">
        <v>1891</v>
      </c>
      <c r="K361" s="589" t="s">
        <v>1891</v>
      </c>
      <c r="L361" s="590">
        <v>0</v>
      </c>
    </row>
    <row r="362" spans="1:12" ht="24" x14ac:dyDescent="0.2">
      <c r="A362" s="593"/>
      <c r="B362" s="164" t="s">
        <v>1962</v>
      </c>
      <c r="C362" s="164" t="s">
        <v>3622</v>
      </c>
      <c r="D362" s="166">
        <v>43115</v>
      </c>
      <c r="E362" s="164" t="s">
        <v>3623</v>
      </c>
      <c r="F362" s="592"/>
      <c r="G362" s="592"/>
      <c r="H362" s="591"/>
      <c r="I362" s="591"/>
      <c r="J362" s="589"/>
      <c r="K362" s="589"/>
      <c r="L362" s="590"/>
    </row>
    <row r="363" spans="1:12" ht="24" x14ac:dyDescent="0.2">
      <c r="A363" s="593">
        <v>1268</v>
      </c>
      <c r="B363" s="161" t="s">
        <v>20</v>
      </c>
      <c r="C363" s="162" t="s">
        <v>21</v>
      </c>
      <c r="D363" s="162" t="s">
        <v>1884</v>
      </c>
      <c r="E363" s="162" t="s">
        <v>1885</v>
      </c>
      <c r="F363" s="594" t="s">
        <v>14</v>
      </c>
      <c r="G363" s="594"/>
      <c r="H363" s="592"/>
      <c r="I363" s="592"/>
      <c r="J363" s="592"/>
      <c r="K363" s="592"/>
      <c r="L363" s="592"/>
    </row>
    <row r="364" spans="1:12" x14ac:dyDescent="0.2">
      <c r="A364" s="593"/>
      <c r="B364" s="589" t="s">
        <v>5610</v>
      </c>
      <c r="C364" s="595" t="s">
        <v>5611</v>
      </c>
      <c r="D364" s="596">
        <v>43009</v>
      </c>
      <c r="E364" s="589" t="s">
        <v>5612</v>
      </c>
      <c r="F364" s="589" t="s">
        <v>693</v>
      </c>
      <c r="G364" s="589"/>
      <c r="H364" s="591" t="s">
        <v>1890</v>
      </c>
      <c r="I364" s="591"/>
      <c r="J364" s="164" t="s">
        <v>1891</v>
      </c>
      <c r="K364" s="164" t="s">
        <v>1891</v>
      </c>
      <c r="L364" s="165">
        <v>0</v>
      </c>
    </row>
    <row r="365" spans="1:12" x14ac:dyDescent="0.2">
      <c r="A365" s="593"/>
      <c r="B365" s="589"/>
      <c r="C365" s="595"/>
      <c r="D365" s="596"/>
      <c r="E365" s="589"/>
      <c r="F365" s="589"/>
      <c r="G365" s="589"/>
      <c r="H365" s="591" t="s">
        <v>1892</v>
      </c>
      <c r="I365" s="591"/>
      <c r="J365" s="589" t="s">
        <v>1891</v>
      </c>
      <c r="K365" s="589" t="s">
        <v>1891</v>
      </c>
      <c r="L365" s="590">
        <v>0</v>
      </c>
    </row>
    <row r="366" spans="1:12" x14ac:dyDescent="0.2">
      <c r="A366" s="593"/>
      <c r="B366" s="589"/>
      <c r="C366" s="595"/>
      <c r="D366" s="596"/>
      <c r="E366" s="589"/>
      <c r="F366" s="589"/>
      <c r="G366" s="589"/>
      <c r="H366" s="591"/>
      <c r="I366" s="591"/>
      <c r="J366" s="589"/>
      <c r="K366" s="589"/>
      <c r="L366" s="590"/>
    </row>
    <row r="367" spans="1:12" ht="24" x14ac:dyDescent="0.2">
      <c r="A367" s="593"/>
      <c r="B367" s="161" t="s">
        <v>29</v>
      </c>
      <c r="C367" s="162" t="s">
        <v>30</v>
      </c>
      <c r="D367" s="162" t="s">
        <v>1893</v>
      </c>
      <c r="E367" s="162" t="s">
        <v>1894</v>
      </c>
      <c r="F367" s="592"/>
      <c r="G367" s="592"/>
      <c r="H367" s="591" t="s">
        <v>1895</v>
      </c>
      <c r="I367" s="591"/>
      <c r="J367" s="589" t="s">
        <v>1891</v>
      </c>
      <c r="K367" s="589" t="s">
        <v>0</v>
      </c>
      <c r="L367" s="590">
        <v>500</v>
      </c>
    </row>
    <row r="368" spans="1:12" ht="24" x14ac:dyDescent="0.2">
      <c r="A368" s="593"/>
      <c r="B368" s="164" t="s">
        <v>1896</v>
      </c>
      <c r="C368" s="164" t="s">
        <v>693</v>
      </c>
      <c r="D368" s="166">
        <v>43014</v>
      </c>
      <c r="E368" s="164" t="s">
        <v>4498</v>
      </c>
      <c r="F368" s="592"/>
      <c r="G368" s="592"/>
      <c r="H368" s="591"/>
      <c r="I368" s="591"/>
      <c r="J368" s="589"/>
      <c r="K368" s="589"/>
      <c r="L368" s="590"/>
    </row>
    <row r="369" spans="1:12" ht="24" x14ac:dyDescent="0.2">
      <c r="A369" s="593">
        <v>1269</v>
      </c>
      <c r="B369" s="161" t="s">
        <v>20</v>
      </c>
      <c r="C369" s="162" t="s">
        <v>21</v>
      </c>
      <c r="D369" s="162" t="s">
        <v>1884</v>
      </c>
      <c r="E369" s="162" t="s">
        <v>1885</v>
      </c>
      <c r="F369" s="594" t="s">
        <v>14</v>
      </c>
      <c r="G369" s="594"/>
      <c r="H369" s="592"/>
      <c r="I369" s="592"/>
      <c r="J369" s="592"/>
      <c r="K369" s="592"/>
      <c r="L369" s="592"/>
    </row>
    <row r="370" spans="1:12" x14ac:dyDescent="0.2">
      <c r="A370" s="593"/>
      <c r="B370" s="589" t="s">
        <v>5613</v>
      </c>
      <c r="C370" s="595" t="s">
        <v>5614</v>
      </c>
      <c r="D370" s="596">
        <v>43135</v>
      </c>
      <c r="E370" s="589" t="s">
        <v>2572</v>
      </c>
      <c r="F370" s="589" t="s">
        <v>2573</v>
      </c>
      <c r="G370" s="589"/>
      <c r="H370" s="591" t="s">
        <v>1890</v>
      </c>
      <c r="I370" s="591"/>
      <c r="J370" s="164" t="s">
        <v>1891</v>
      </c>
      <c r="K370" s="164" t="s">
        <v>0</v>
      </c>
      <c r="L370" s="165">
        <v>401.5</v>
      </c>
    </row>
    <row r="371" spans="1:12" x14ac:dyDescent="0.2">
      <c r="A371" s="593"/>
      <c r="B371" s="589"/>
      <c r="C371" s="595"/>
      <c r="D371" s="596"/>
      <c r="E371" s="589"/>
      <c r="F371" s="589"/>
      <c r="G371" s="589"/>
      <c r="H371" s="591" t="s">
        <v>1892</v>
      </c>
      <c r="I371" s="591"/>
      <c r="J371" s="164" t="s">
        <v>1891</v>
      </c>
      <c r="K371" s="164" t="s">
        <v>0</v>
      </c>
      <c r="L371" s="165">
        <v>176.41</v>
      </c>
    </row>
    <row r="372" spans="1:12" ht="24" x14ac:dyDescent="0.2">
      <c r="A372" s="593"/>
      <c r="B372" s="161" t="s">
        <v>29</v>
      </c>
      <c r="C372" s="162" t="s">
        <v>30</v>
      </c>
      <c r="D372" s="162" t="s">
        <v>1893</v>
      </c>
      <c r="E372" s="162" t="s">
        <v>1894</v>
      </c>
      <c r="F372" s="592"/>
      <c r="G372" s="592"/>
      <c r="H372" s="591" t="s">
        <v>1895</v>
      </c>
      <c r="I372" s="591"/>
      <c r="J372" s="589" t="s">
        <v>1891</v>
      </c>
      <c r="K372" s="589" t="s">
        <v>0</v>
      </c>
      <c r="L372" s="590">
        <v>410.77</v>
      </c>
    </row>
    <row r="373" spans="1:12" ht="24" x14ac:dyDescent="0.2">
      <c r="A373" s="593"/>
      <c r="B373" s="164" t="s">
        <v>1607</v>
      </c>
      <c r="C373" s="164" t="s">
        <v>2573</v>
      </c>
      <c r="D373" s="166">
        <v>43137</v>
      </c>
      <c r="E373" s="164" t="s">
        <v>2818</v>
      </c>
      <c r="F373" s="592"/>
      <c r="G373" s="592"/>
      <c r="H373" s="591"/>
      <c r="I373" s="591"/>
      <c r="J373" s="589"/>
      <c r="K373" s="589"/>
      <c r="L373" s="590"/>
    </row>
    <row r="374" spans="1:12" ht="24" x14ac:dyDescent="0.2">
      <c r="A374" s="593">
        <v>1270</v>
      </c>
      <c r="B374" s="161" t="s">
        <v>20</v>
      </c>
      <c r="C374" s="162" t="s">
        <v>21</v>
      </c>
      <c r="D374" s="162" t="s">
        <v>1884</v>
      </c>
      <c r="E374" s="162" t="s">
        <v>1885</v>
      </c>
      <c r="F374" s="594" t="s">
        <v>14</v>
      </c>
      <c r="G374" s="594"/>
      <c r="H374" s="592"/>
      <c r="I374" s="592"/>
      <c r="J374" s="592"/>
      <c r="K374" s="592"/>
      <c r="L374" s="592"/>
    </row>
    <row r="375" spans="1:12" x14ac:dyDescent="0.2">
      <c r="A375" s="593"/>
      <c r="B375" s="589" t="s">
        <v>5615</v>
      </c>
      <c r="C375" s="595" t="s">
        <v>5616</v>
      </c>
      <c r="D375" s="596">
        <v>43009</v>
      </c>
      <c r="E375" s="589" t="s">
        <v>3445</v>
      </c>
      <c r="F375" s="589" t="s">
        <v>5617</v>
      </c>
      <c r="G375" s="589"/>
      <c r="H375" s="591" t="s">
        <v>1890</v>
      </c>
      <c r="I375" s="591"/>
      <c r="J375" s="164" t="s">
        <v>1891</v>
      </c>
      <c r="K375" s="164" t="s">
        <v>0</v>
      </c>
      <c r="L375" s="165">
        <v>400</v>
      </c>
    </row>
    <row r="376" spans="1:12" x14ac:dyDescent="0.2">
      <c r="A376" s="593"/>
      <c r="B376" s="589"/>
      <c r="C376" s="595"/>
      <c r="D376" s="596"/>
      <c r="E376" s="589"/>
      <c r="F376" s="589"/>
      <c r="G376" s="589"/>
      <c r="H376" s="591" t="s">
        <v>1892</v>
      </c>
      <c r="I376" s="591"/>
      <c r="J376" s="589" t="s">
        <v>1891</v>
      </c>
      <c r="K376" s="589" t="s">
        <v>1891</v>
      </c>
      <c r="L376" s="590">
        <v>0</v>
      </c>
    </row>
    <row r="377" spans="1:12" x14ac:dyDescent="0.2">
      <c r="A377" s="593"/>
      <c r="B377" s="589"/>
      <c r="C377" s="595"/>
      <c r="D377" s="596"/>
      <c r="E377" s="589"/>
      <c r="F377" s="589"/>
      <c r="G377" s="589"/>
      <c r="H377" s="591"/>
      <c r="I377" s="591"/>
      <c r="J377" s="589"/>
      <c r="K377" s="589"/>
      <c r="L377" s="590"/>
    </row>
    <row r="378" spans="1:12" ht="24" x14ac:dyDescent="0.2">
      <c r="A378" s="593"/>
      <c r="B378" s="161" t="s">
        <v>29</v>
      </c>
      <c r="C378" s="162" t="s">
        <v>30</v>
      </c>
      <c r="D378" s="162" t="s">
        <v>1893</v>
      </c>
      <c r="E378" s="162" t="s">
        <v>1894</v>
      </c>
      <c r="F378" s="592"/>
      <c r="G378" s="592"/>
      <c r="H378" s="591" t="s">
        <v>1895</v>
      </c>
      <c r="I378" s="591"/>
      <c r="J378" s="589" t="s">
        <v>1891</v>
      </c>
      <c r="K378" s="589" t="s">
        <v>0</v>
      </c>
      <c r="L378" s="590">
        <v>308</v>
      </c>
    </row>
    <row r="379" spans="1:12" ht="24" x14ac:dyDescent="0.2">
      <c r="A379" s="593"/>
      <c r="B379" s="164" t="s">
        <v>2059</v>
      </c>
      <c r="C379" s="164" t="s">
        <v>5617</v>
      </c>
      <c r="D379" s="166">
        <v>43017</v>
      </c>
      <c r="E379" s="164" t="s">
        <v>5618</v>
      </c>
      <c r="F379" s="592"/>
      <c r="G379" s="592"/>
      <c r="H379" s="591"/>
      <c r="I379" s="591"/>
      <c r="J379" s="589"/>
      <c r="K379" s="589"/>
      <c r="L379" s="590"/>
    </row>
    <row r="380" spans="1:12" ht="24" x14ac:dyDescent="0.2">
      <c r="A380" s="593">
        <v>1271</v>
      </c>
      <c r="B380" s="161" t="s">
        <v>20</v>
      </c>
      <c r="C380" s="162" t="s">
        <v>21</v>
      </c>
      <c r="D380" s="162" t="s">
        <v>1884</v>
      </c>
      <c r="E380" s="162" t="s">
        <v>1885</v>
      </c>
      <c r="F380" s="594" t="s">
        <v>14</v>
      </c>
      <c r="G380" s="594"/>
      <c r="H380" s="592"/>
      <c r="I380" s="592"/>
      <c r="J380" s="592"/>
      <c r="K380" s="592"/>
      <c r="L380" s="592"/>
    </row>
    <row r="381" spans="1:12" x14ac:dyDescent="0.2">
      <c r="A381" s="593"/>
      <c r="B381" s="589" t="s">
        <v>5615</v>
      </c>
      <c r="C381" s="595" t="s">
        <v>5619</v>
      </c>
      <c r="D381" s="596">
        <v>43034</v>
      </c>
      <c r="E381" s="589" t="s">
        <v>5620</v>
      </c>
      <c r="F381" s="589" t="s">
        <v>5621</v>
      </c>
      <c r="G381" s="589"/>
      <c r="H381" s="591" t="s">
        <v>1890</v>
      </c>
      <c r="I381" s="591"/>
      <c r="J381" s="164" t="s">
        <v>1891</v>
      </c>
      <c r="K381" s="164" t="s">
        <v>0</v>
      </c>
      <c r="L381" s="165">
        <v>185</v>
      </c>
    </row>
    <row r="382" spans="1:12" x14ac:dyDescent="0.2">
      <c r="A382" s="593"/>
      <c r="B382" s="589"/>
      <c r="C382" s="595"/>
      <c r="D382" s="596"/>
      <c r="E382" s="589"/>
      <c r="F382" s="589"/>
      <c r="G382" s="589"/>
      <c r="H382" s="591" t="s">
        <v>1892</v>
      </c>
      <c r="I382" s="591"/>
      <c r="J382" s="589" t="s">
        <v>1891</v>
      </c>
      <c r="K382" s="589" t="s">
        <v>1891</v>
      </c>
      <c r="L382" s="590">
        <v>0</v>
      </c>
    </row>
    <row r="383" spans="1:12" x14ac:dyDescent="0.2">
      <c r="A383" s="593"/>
      <c r="B383" s="589"/>
      <c r="C383" s="595"/>
      <c r="D383" s="596"/>
      <c r="E383" s="589"/>
      <c r="F383" s="589"/>
      <c r="G383" s="589"/>
      <c r="H383" s="591"/>
      <c r="I383" s="591"/>
      <c r="J383" s="589"/>
      <c r="K383" s="589"/>
      <c r="L383" s="590"/>
    </row>
    <row r="384" spans="1:12" ht="24" x14ac:dyDescent="0.2">
      <c r="A384" s="593"/>
      <c r="B384" s="161" t="s">
        <v>29</v>
      </c>
      <c r="C384" s="162" t="s">
        <v>30</v>
      </c>
      <c r="D384" s="162" t="s">
        <v>1893</v>
      </c>
      <c r="E384" s="162" t="s">
        <v>1894</v>
      </c>
      <c r="F384" s="592"/>
      <c r="G384" s="592"/>
      <c r="H384" s="591" t="s">
        <v>1895</v>
      </c>
      <c r="I384" s="591"/>
      <c r="J384" s="589" t="s">
        <v>1891</v>
      </c>
      <c r="K384" s="589" t="s">
        <v>0</v>
      </c>
      <c r="L384" s="590">
        <v>440</v>
      </c>
    </row>
    <row r="385" spans="1:12" ht="24" x14ac:dyDescent="0.2">
      <c r="A385" s="593"/>
      <c r="B385" s="164" t="s">
        <v>2059</v>
      </c>
      <c r="C385" s="164" t="s">
        <v>5621</v>
      </c>
      <c r="D385" s="166">
        <v>43035</v>
      </c>
      <c r="E385" s="164" t="s">
        <v>4010</v>
      </c>
      <c r="F385" s="592"/>
      <c r="G385" s="592"/>
      <c r="H385" s="591"/>
      <c r="I385" s="591"/>
      <c r="J385" s="589"/>
      <c r="K385" s="589"/>
      <c r="L385" s="590"/>
    </row>
    <row r="386" spans="1:12" ht="24" x14ac:dyDescent="0.2">
      <c r="A386" s="593">
        <v>1272</v>
      </c>
      <c r="B386" s="161" t="s">
        <v>20</v>
      </c>
      <c r="C386" s="162" t="s">
        <v>21</v>
      </c>
      <c r="D386" s="162" t="s">
        <v>1884</v>
      </c>
      <c r="E386" s="162" t="s">
        <v>1885</v>
      </c>
      <c r="F386" s="594" t="s">
        <v>14</v>
      </c>
      <c r="G386" s="594"/>
      <c r="H386" s="592"/>
      <c r="I386" s="592"/>
      <c r="J386" s="592"/>
      <c r="K386" s="592"/>
      <c r="L386" s="592"/>
    </row>
    <row r="387" spans="1:12" x14ac:dyDescent="0.2">
      <c r="A387" s="593"/>
      <c r="B387" s="589" t="s">
        <v>5615</v>
      </c>
      <c r="C387" s="595" t="s">
        <v>5622</v>
      </c>
      <c r="D387" s="596">
        <v>43147</v>
      </c>
      <c r="E387" s="589" t="s">
        <v>5623</v>
      </c>
      <c r="F387" s="589" t="s">
        <v>5624</v>
      </c>
      <c r="G387" s="589"/>
      <c r="H387" s="591" t="s">
        <v>1890</v>
      </c>
      <c r="I387" s="591"/>
      <c r="J387" s="164" t="s">
        <v>1891</v>
      </c>
      <c r="K387" s="164" t="s">
        <v>0</v>
      </c>
      <c r="L387" s="165">
        <v>484.7</v>
      </c>
    </row>
    <row r="388" spans="1:12" x14ac:dyDescent="0.2">
      <c r="A388" s="593"/>
      <c r="B388" s="589"/>
      <c r="C388" s="595"/>
      <c r="D388" s="596"/>
      <c r="E388" s="589"/>
      <c r="F388" s="589"/>
      <c r="G388" s="589"/>
      <c r="H388" s="591" t="s">
        <v>1892</v>
      </c>
      <c r="I388" s="591"/>
      <c r="J388" s="589" t="s">
        <v>1891</v>
      </c>
      <c r="K388" s="589" t="s">
        <v>1891</v>
      </c>
      <c r="L388" s="590">
        <v>0</v>
      </c>
    </row>
    <row r="389" spans="1:12" x14ac:dyDescent="0.2">
      <c r="A389" s="593"/>
      <c r="B389" s="589"/>
      <c r="C389" s="595"/>
      <c r="D389" s="596"/>
      <c r="E389" s="589"/>
      <c r="F389" s="589"/>
      <c r="G389" s="589"/>
      <c r="H389" s="591"/>
      <c r="I389" s="591"/>
      <c r="J389" s="589"/>
      <c r="K389" s="589"/>
      <c r="L389" s="590"/>
    </row>
    <row r="390" spans="1:12" ht="24" x14ac:dyDescent="0.2">
      <c r="A390" s="593"/>
      <c r="B390" s="161" t="s">
        <v>29</v>
      </c>
      <c r="C390" s="162" t="s">
        <v>30</v>
      </c>
      <c r="D390" s="162" t="s">
        <v>1893</v>
      </c>
      <c r="E390" s="162" t="s">
        <v>1894</v>
      </c>
      <c r="F390" s="592"/>
      <c r="G390" s="592"/>
      <c r="H390" s="591" t="s">
        <v>1895</v>
      </c>
      <c r="I390" s="591"/>
      <c r="J390" s="589" t="s">
        <v>1891</v>
      </c>
      <c r="K390" s="589" t="s">
        <v>0</v>
      </c>
      <c r="L390" s="590">
        <v>117</v>
      </c>
    </row>
    <row r="391" spans="1:12" ht="24" x14ac:dyDescent="0.2">
      <c r="A391" s="593"/>
      <c r="B391" s="164" t="s">
        <v>2059</v>
      </c>
      <c r="C391" s="164" t="s">
        <v>5624</v>
      </c>
      <c r="D391" s="166">
        <v>43149</v>
      </c>
      <c r="E391" s="164" t="s">
        <v>2675</v>
      </c>
      <c r="F391" s="592"/>
      <c r="G391" s="592"/>
      <c r="H391" s="591"/>
      <c r="I391" s="591"/>
      <c r="J391" s="589"/>
      <c r="K391" s="589"/>
      <c r="L391" s="590"/>
    </row>
    <row r="392" spans="1:12" ht="24" x14ac:dyDescent="0.2">
      <c r="A392" s="593">
        <v>1273</v>
      </c>
      <c r="B392" s="161" t="s">
        <v>20</v>
      </c>
      <c r="C392" s="162" t="s">
        <v>21</v>
      </c>
      <c r="D392" s="162" t="s">
        <v>1884</v>
      </c>
      <c r="E392" s="162" t="s">
        <v>1885</v>
      </c>
      <c r="F392" s="594" t="s">
        <v>14</v>
      </c>
      <c r="G392" s="594"/>
      <c r="H392" s="592"/>
      <c r="I392" s="592"/>
      <c r="J392" s="592"/>
      <c r="K392" s="592"/>
      <c r="L392" s="592"/>
    </row>
    <row r="393" spans="1:12" x14ac:dyDescent="0.2">
      <c r="A393" s="593"/>
      <c r="B393" s="589" t="s">
        <v>5615</v>
      </c>
      <c r="C393" s="589" t="s">
        <v>5625</v>
      </c>
      <c r="D393" s="596">
        <v>43176</v>
      </c>
      <c r="E393" s="589" t="s">
        <v>2372</v>
      </c>
      <c r="F393" s="589" t="s">
        <v>2520</v>
      </c>
      <c r="G393" s="589"/>
      <c r="H393" s="591" t="s">
        <v>1890</v>
      </c>
      <c r="I393" s="591"/>
      <c r="J393" s="164" t="s">
        <v>1891</v>
      </c>
      <c r="K393" s="164" t="s">
        <v>1891</v>
      </c>
      <c r="L393" s="165">
        <v>0</v>
      </c>
    </row>
    <row r="394" spans="1:12" x14ac:dyDescent="0.2">
      <c r="A394" s="593"/>
      <c r="B394" s="589"/>
      <c r="C394" s="589"/>
      <c r="D394" s="596"/>
      <c r="E394" s="589"/>
      <c r="F394" s="589"/>
      <c r="G394" s="589"/>
      <c r="H394" s="591" t="s">
        <v>1892</v>
      </c>
      <c r="I394" s="591"/>
      <c r="J394" s="164" t="s">
        <v>1891</v>
      </c>
      <c r="K394" s="164" t="s">
        <v>1891</v>
      </c>
      <c r="L394" s="165">
        <v>0</v>
      </c>
    </row>
    <row r="395" spans="1:12" ht="24" x14ac:dyDescent="0.2">
      <c r="A395" s="593"/>
      <c r="B395" s="161" t="s">
        <v>29</v>
      </c>
      <c r="C395" s="162" t="s">
        <v>30</v>
      </c>
      <c r="D395" s="162" t="s">
        <v>1893</v>
      </c>
      <c r="E395" s="162" t="s">
        <v>1894</v>
      </c>
      <c r="F395" s="592"/>
      <c r="G395" s="592"/>
      <c r="H395" s="591" t="s">
        <v>1895</v>
      </c>
      <c r="I395" s="591"/>
      <c r="J395" s="589" t="s">
        <v>1891</v>
      </c>
      <c r="K395" s="589" t="s">
        <v>0</v>
      </c>
      <c r="L395" s="590">
        <v>879</v>
      </c>
    </row>
    <row r="396" spans="1:12" ht="24" x14ac:dyDescent="0.2">
      <c r="A396" s="593"/>
      <c r="B396" s="164" t="s">
        <v>2059</v>
      </c>
      <c r="C396" s="164" t="s">
        <v>2520</v>
      </c>
      <c r="D396" s="166">
        <v>43179</v>
      </c>
      <c r="E396" s="164" t="s">
        <v>5083</v>
      </c>
      <c r="F396" s="592"/>
      <c r="G396" s="592"/>
      <c r="H396" s="591"/>
      <c r="I396" s="591"/>
      <c r="J396" s="589"/>
      <c r="K396" s="589"/>
      <c r="L396" s="590"/>
    </row>
    <row r="397" spans="1:12" ht="24" x14ac:dyDescent="0.2">
      <c r="A397" s="593">
        <v>1274</v>
      </c>
      <c r="B397" s="161" t="s">
        <v>20</v>
      </c>
      <c r="C397" s="162" t="s">
        <v>21</v>
      </c>
      <c r="D397" s="162" t="s">
        <v>1884</v>
      </c>
      <c r="E397" s="162" t="s">
        <v>1885</v>
      </c>
      <c r="F397" s="594" t="s">
        <v>14</v>
      </c>
      <c r="G397" s="594"/>
      <c r="H397" s="592"/>
      <c r="I397" s="592"/>
      <c r="J397" s="592"/>
      <c r="K397" s="592"/>
      <c r="L397" s="592"/>
    </row>
    <row r="398" spans="1:12" x14ac:dyDescent="0.2">
      <c r="A398" s="593"/>
      <c r="B398" s="589" t="s">
        <v>5626</v>
      </c>
      <c r="C398" s="595" t="s">
        <v>5627</v>
      </c>
      <c r="D398" s="596">
        <v>43035</v>
      </c>
      <c r="E398" s="589" t="s">
        <v>2064</v>
      </c>
      <c r="F398" s="589" t="s">
        <v>1985</v>
      </c>
      <c r="G398" s="589"/>
      <c r="H398" s="591" t="s">
        <v>1890</v>
      </c>
      <c r="I398" s="591"/>
      <c r="J398" s="164" t="s">
        <v>1891</v>
      </c>
      <c r="K398" s="164" t="s">
        <v>0</v>
      </c>
      <c r="L398" s="165">
        <v>925.44</v>
      </c>
    </row>
    <row r="399" spans="1:12" x14ac:dyDescent="0.2">
      <c r="A399" s="593"/>
      <c r="B399" s="589"/>
      <c r="C399" s="595"/>
      <c r="D399" s="596"/>
      <c r="E399" s="589"/>
      <c r="F399" s="589"/>
      <c r="G399" s="589"/>
      <c r="H399" s="591" t="s">
        <v>1892</v>
      </c>
      <c r="I399" s="591"/>
      <c r="J399" s="164" t="s">
        <v>1891</v>
      </c>
      <c r="K399" s="164" t="s">
        <v>0</v>
      </c>
      <c r="L399" s="165">
        <v>78</v>
      </c>
    </row>
    <row r="400" spans="1:12" ht="24" x14ac:dyDescent="0.2">
      <c r="A400" s="593"/>
      <c r="B400" s="161" t="s">
        <v>29</v>
      </c>
      <c r="C400" s="162" t="s">
        <v>30</v>
      </c>
      <c r="D400" s="162" t="s">
        <v>1893</v>
      </c>
      <c r="E400" s="162" t="s">
        <v>1894</v>
      </c>
      <c r="F400" s="592"/>
      <c r="G400" s="592"/>
      <c r="H400" s="591" t="s">
        <v>1895</v>
      </c>
      <c r="I400" s="591"/>
      <c r="J400" s="589" t="s">
        <v>1891</v>
      </c>
      <c r="K400" s="589" t="s">
        <v>0</v>
      </c>
      <c r="L400" s="590">
        <v>820</v>
      </c>
    </row>
    <row r="401" spans="1:12" ht="24" x14ac:dyDescent="0.2">
      <c r="A401" s="593"/>
      <c r="B401" s="164" t="s">
        <v>1896</v>
      </c>
      <c r="C401" s="164" t="s">
        <v>1985</v>
      </c>
      <c r="D401" s="166">
        <v>43038</v>
      </c>
      <c r="E401" s="164" t="s">
        <v>5628</v>
      </c>
      <c r="F401" s="592"/>
      <c r="G401" s="592"/>
      <c r="H401" s="591"/>
      <c r="I401" s="591"/>
      <c r="J401" s="589"/>
      <c r="K401" s="589"/>
      <c r="L401" s="590"/>
    </row>
    <row r="402" spans="1:12" ht="24" x14ac:dyDescent="0.2">
      <c r="A402" s="593">
        <v>1275</v>
      </c>
      <c r="B402" s="161" t="s">
        <v>20</v>
      </c>
      <c r="C402" s="162" t="s">
        <v>21</v>
      </c>
      <c r="D402" s="162" t="s">
        <v>1884</v>
      </c>
      <c r="E402" s="162" t="s">
        <v>1885</v>
      </c>
      <c r="F402" s="594" t="s">
        <v>14</v>
      </c>
      <c r="G402" s="594"/>
      <c r="H402" s="592"/>
      <c r="I402" s="592"/>
      <c r="J402" s="592"/>
      <c r="K402" s="592"/>
      <c r="L402" s="592"/>
    </row>
    <row r="403" spans="1:12" x14ac:dyDescent="0.2">
      <c r="A403" s="593"/>
      <c r="B403" s="589" t="s">
        <v>5629</v>
      </c>
      <c r="C403" s="589" t="s">
        <v>5630</v>
      </c>
      <c r="D403" s="596">
        <v>43160</v>
      </c>
      <c r="E403" s="589" t="s">
        <v>1978</v>
      </c>
      <c r="F403" s="589" t="s">
        <v>1979</v>
      </c>
      <c r="G403" s="589"/>
      <c r="H403" s="591" t="s">
        <v>1890</v>
      </c>
      <c r="I403" s="591"/>
      <c r="J403" s="164" t="s">
        <v>1891</v>
      </c>
      <c r="K403" s="164" t="s">
        <v>0</v>
      </c>
      <c r="L403" s="165">
        <v>286</v>
      </c>
    </row>
    <row r="404" spans="1:12" x14ac:dyDescent="0.2">
      <c r="A404" s="593"/>
      <c r="B404" s="589"/>
      <c r="C404" s="589"/>
      <c r="D404" s="596"/>
      <c r="E404" s="589"/>
      <c r="F404" s="589"/>
      <c r="G404" s="589"/>
      <c r="H404" s="591" t="s">
        <v>1892</v>
      </c>
      <c r="I404" s="591"/>
      <c r="J404" s="164" t="s">
        <v>1891</v>
      </c>
      <c r="K404" s="164" t="s">
        <v>0</v>
      </c>
      <c r="L404" s="165">
        <v>386</v>
      </c>
    </row>
    <row r="405" spans="1:12" ht="24" x14ac:dyDescent="0.2">
      <c r="A405" s="593"/>
      <c r="B405" s="161" t="s">
        <v>29</v>
      </c>
      <c r="C405" s="162" t="s">
        <v>30</v>
      </c>
      <c r="D405" s="162" t="s">
        <v>1893</v>
      </c>
      <c r="E405" s="162" t="s">
        <v>1894</v>
      </c>
      <c r="F405" s="592"/>
      <c r="G405" s="592"/>
      <c r="H405" s="591" t="s">
        <v>1895</v>
      </c>
      <c r="I405" s="591"/>
      <c r="J405" s="589" t="s">
        <v>1891</v>
      </c>
      <c r="K405" s="589" t="s">
        <v>1891</v>
      </c>
      <c r="L405" s="590">
        <v>0</v>
      </c>
    </row>
    <row r="406" spans="1:12" ht="24" x14ac:dyDescent="0.2">
      <c r="A406" s="593"/>
      <c r="B406" s="164" t="s">
        <v>1962</v>
      </c>
      <c r="C406" s="164" t="s">
        <v>1979</v>
      </c>
      <c r="D406" s="166">
        <v>43162</v>
      </c>
      <c r="E406" s="164" t="s">
        <v>2365</v>
      </c>
      <c r="F406" s="592"/>
      <c r="G406" s="592"/>
      <c r="H406" s="591"/>
      <c r="I406" s="591"/>
      <c r="J406" s="589"/>
      <c r="K406" s="589"/>
      <c r="L406" s="590"/>
    </row>
    <row r="407" spans="1:12" ht="24" x14ac:dyDescent="0.2">
      <c r="A407" s="593">
        <v>1276</v>
      </c>
      <c r="B407" s="161" t="s">
        <v>20</v>
      </c>
      <c r="C407" s="162" t="s">
        <v>21</v>
      </c>
      <c r="D407" s="162" t="s">
        <v>1884</v>
      </c>
      <c r="E407" s="162" t="s">
        <v>1885</v>
      </c>
      <c r="F407" s="594" t="s">
        <v>14</v>
      </c>
      <c r="G407" s="594"/>
      <c r="H407" s="592"/>
      <c r="I407" s="592"/>
      <c r="J407" s="592"/>
      <c r="K407" s="592"/>
      <c r="L407" s="592"/>
    </row>
    <row r="408" spans="1:12" x14ac:dyDescent="0.2">
      <c r="A408" s="593"/>
      <c r="B408" s="589" t="s">
        <v>5631</v>
      </c>
      <c r="C408" s="589" t="s">
        <v>5632</v>
      </c>
      <c r="D408" s="596">
        <v>43176</v>
      </c>
      <c r="E408" s="589" t="s">
        <v>2642</v>
      </c>
      <c r="F408" s="589" t="s">
        <v>5633</v>
      </c>
      <c r="G408" s="589"/>
      <c r="H408" s="591" t="s">
        <v>1890</v>
      </c>
      <c r="I408" s="591"/>
      <c r="J408" s="164" t="s">
        <v>1891</v>
      </c>
      <c r="K408" s="164" t="s">
        <v>0</v>
      </c>
      <c r="L408" s="165">
        <v>348</v>
      </c>
    </row>
    <row r="409" spans="1:12" x14ac:dyDescent="0.2">
      <c r="A409" s="593"/>
      <c r="B409" s="589"/>
      <c r="C409" s="589"/>
      <c r="D409" s="596"/>
      <c r="E409" s="589"/>
      <c r="F409" s="589"/>
      <c r="G409" s="589"/>
      <c r="H409" s="591" t="s">
        <v>1892</v>
      </c>
      <c r="I409" s="591"/>
      <c r="J409" s="164" t="s">
        <v>1891</v>
      </c>
      <c r="K409" s="164" t="s">
        <v>0</v>
      </c>
      <c r="L409" s="165">
        <v>422.6</v>
      </c>
    </row>
    <row r="410" spans="1:12" ht="24" x14ac:dyDescent="0.2">
      <c r="A410" s="593"/>
      <c r="B410" s="161" t="s">
        <v>29</v>
      </c>
      <c r="C410" s="162" t="s">
        <v>30</v>
      </c>
      <c r="D410" s="162" t="s">
        <v>1893</v>
      </c>
      <c r="E410" s="162" t="s">
        <v>1894</v>
      </c>
      <c r="F410" s="592"/>
      <c r="G410" s="592"/>
      <c r="H410" s="591" t="s">
        <v>1895</v>
      </c>
      <c r="I410" s="591"/>
      <c r="J410" s="589" t="s">
        <v>1891</v>
      </c>
      <c r="K410" s="589" t="s">
        <v>0</v>
      </c>
      <c r="L410" s="590">
        <v>41</v>
      </c>
    </row>
    <row r="411" spans="1:12" ht="24" x14ac:dyDescent="0.2">
      <c r="A411" s="593"/>
      <c r="B411" s="164" t="s">
        <v>1896</v>
      </c>
      <c r="C411" s="164" t="s">
        <v>5633</v>
      </c>
      <c r="D411" s="166">
        <v>43178</v>
      </c>
      <c r="E411" s="164" t="s">
        <v>5634</v>
      </c>
      <c r="F411" s="592"/>
      <c r="G411" s="592"/>
      <c r="H411" s="591"/>
      <c r="I411" s="591"/>
      <c r="J411" s="589"/>
      <c r="K411" s="589"/>
      <c r="L411" s="590"/>
    </row>
    <row r="412" spans="1:12" ht="24" x14ac:dyDescent="0.2">
      <c r="A412" s="593">
        <v>1277</v>
      </c>
      <c r="B412" s="161" t="s">
        <v>20</v>
      </c>
      <c r="C412" s="162" t="s">
        <v>21</v>
      </c>
      <c r="D412" s="162" t="s">
        <v>1884</v>
      </c>
      <c r="E412" s="162" t="s">
        <v>1885</v>
      </c>
      <c r="F412" s="594" t="s">
        <v>14</v>
      </c>
      <c r="G412" s="594"/>
      <c r="H412" s="592"/>
      <c r="I412" s="592"/>
      <c r="J412" s="592"/>
      <c r="K412" s="592"/>
      <c r="L412" s="592"/>
    </row>
    <row r="413" spans="1:12" x14ac:dyDescent="0.2">
      <c r="A413" s="593"/>
      <c r="B413" s="589" t="s">
        <v>5635</v>
      </c>
      <c r="C413" s="595" t="s">
        <v>5636</v>
      </c>
      <c r="D413" s="596">
        <v>43048</v>
      </c>
      <c r="E413" s="589" t="s">
        <v>2633</v>
      </c>
      <c r="F413" s="589" t="s">
        <v>5593</v>
      </c>
      <c r="G413" s="589"/>
      <c r="H413" s="591" t="s">
        <v>1890</v>
      </c>
      <c r="I413" s="591"/>
      <c r="J413" s="164" t="s">
        <v>1891</v>
      </c>
      <c r="K413" s="164" t="s">
        <v>0</v>
      </c>
      <c r="L413" s="165">
        <v>1261</v>
      </c>
    </row>
    <row r="414" spans="1:12" x14ac:dyDescent="0.2">
      <c r="A414" s="593"/>
      <c r="B414" s="589"/>
      <c r="C414" s="595"/>
      <c r="D414" s="596"/>
      <c r="E414" s="589"/>
      <c r="F414" s="589"/>
      <c r="G414" s="589"/>
      <c r="H414" s="591" t="s">
        <v>1892</v>
      </c>
      <c r="I414" s="591"/>
      <c r="J414" s="589" t="s">
        <v>1891</v>
      </c>
      <c r="K414" s="589" t="s">
        <v>1891</v>
      </c>
      <c r="L414" s="590">
        <v>0</v>
      </c>
    </row>
    <row r="415" spans="1:12" x14ac:dyDescent="0.2">
      <c r="A415" s="593"/>
      <c r="B415" s="589"/>
      <c r="C415" s="595"/>
      <c r="D415" s="596"/>
      <c r="E415" s="589"/>
      <c r="F415" s="589"/>
      <c r="G415" s="589"/>
      <c r="H415" s="591"/>
      <c r="I415" s="591"/>
      <c r="J415" s="589"/>
      <c r="K415" s="589"/>
      <c r="L415" s="590"/>
    </row>
    <row r="416" spans="1:12" ht="24" x14ac:dyDescent="0.2">
      <c r="A416" s="593"/>
      <c r="B416" s="161" t="s">
        <v>29</v>
      </c>
      <c r="C416" s="162" t="s">
        <v>30</v>
      </c>
      <c r="D416" s="162" t="s">
        <v>1893</v>
      </c>
      <c r="E416" s="162" t="s">
        <v>1894</v>
      </c>
      <c r="F416" s="592"/>
      <c r="G416" s="592"/>
      <c r="H416" s="591" t="s">
        <v>1895</v>
      </c>
      <c r="I416" s="591"/>
      <c r="J416" s="589" t="s">
        <v>1891</v>
      </c>
      <c r="K416" s="589" t="s">
        <v>1891</v>
      </c>
      <c r="L416" s="590">
        <v>0</v>
      </c>
    </row>
    <row r="417" spans="1:12" ht="24" x14ac:dyDescent="0.2">
      <c r="A417" s="593"/>
      <c r="B417" s="164" t="s">
        <v>1980</v>
      </c>
      <c r="C417" s="164" t="s">
        <v>5593</v>
      </c>
      <c r="D417" s="166">
        <v>43051</v>
      </c>
      <c r="E417" s="164" t="s">
        <v>5377</v>
      </c>
      <c r="F417" s="592"/>
      <c r="G417" s="592"/>
      <c r="H417" s="591"/>
      <c r="I417" s="591"/>
      <c r="J417" s="589"/>
      <c r="K417" s="589"/>
      <c r="L417" s="590"/>
    </row>
    <row r="418" spans="1:12" ht="24" x14ac:dyDescent="0.2">
      <c r="A418" s="593">
        <v>1278</v>
      </c>
      <c r="B418" s="161" t="s">
        <v>20</v>
      </c>
      <c r="C418" s="162" t="s">
        <v>21</v>
      </c>
      <c r="D418" s="162" t="s">
        <v>1884</v>
      </c>
      <c r="E418" s="162" t="s">
        <v>1885</v>
      </c>
      <c r="F418" s="594" t="s">
        <v>14</v>
      </c>
      <c r="G418" s="594"/>
      <c r="H418" s="592"/>
      <c r="I418" s="592"/>
      <c r="J418" s="592"/>
      <c r="K418" s="592"/>
      <c r="L418" s="592"/>
    </row>
    <row r="419" spans="1:12" x14ac:dyDescent="0.2">
      <c r="A419" s="593"/>
      <c r="B419" s="589" t="s">
        <v>5637</v>
      </c>
      <c r="C419" s="595" t="s">
        <v>5638</v>
      </c>
      <c r="D419" s="596">
        <v>43150</v>
      </c>
      <c r="E419" s="589" t="s">
        <v>3000</v>
      </c>
      <c r="F419" s="589" t="s">
        <v>3001</v>
      </c>
      <c r="G419" s="589"/>
      <c r="H419" s="591" t="s">
        <v>1890</v>
      </c>
      <c r="I419" s="591"/>
      <c r="J419" s="164" t="s">
        <v>1891</v>
      </c>
      <c r="K419" s="164" t="s">
        <v>0</v>
      </c>
      <c r="L419" s="165">
        <v>448.03</v>
      </c>
    </row>
    <row r="420" spans="1:12" x14ac:dyDescent="0.2">
      <c r="A420" s="593"/>
      <c r="B420" s="589"/>
      <c r="C420" s="595"/>
      <c r="D420" s="596"/>
      <c r="E420" s="589"/>
      <c r="F420" s="589"/>
      <c r="G420" s="589"/>
      <c r="H420" s="591" t="s">
        <v>1892</v>
      </c>
      <c r="I420" s="591"/>
      <c r="J420" s="164" t="s">
        <v>1891</v>
      </c>
      <c r="K420" s="164" t="s">
        <v>0</v>
      </c>
      <c r="L420" s="165">
        <v>232.6</v>
      </c>
    </row>
    <row r="421" spans="1:12" ht="24" x14ac:dyDescent="0.2">
      <c r="A421" s="593"/>
      <c r="B421" s="161" t="s">
        <v>29</v>
      </c>
      <c r="C421" s="162" t="s">
        <v>30</v>
      </c>
      <c r="D421" s="162" t="s">
        <v>1893</v>
      </c>
      <c r="E421" s="162" t="s">
        <v>1894</v>
      </c>
      <c r="F421" s="592"/>
      <c r="G421" s="592"/>
      <c r="H421" s="591" t="s">
        <v>1895</v>
      </c>
      <c r="I421" s="591"/>
      <c r="J421" s="589" t="s">
        <v>1891</v>
      </c>
      <c r="K421" s="589" t="s">
        <v>0</v>
      </c>
      <c r="L421" s="590">
        <v>25</v>
      </c>
    </row>
    <row r="422" spans="1:12" ht="24" x14ac:dyDescent="0.2">
      <c r="A422" s="593"/>
      <c r="B422" s="164" t="s">
        <v>1986</v>
      </c>
      <c r="C422" s="164" t="s">
        <v>3001</v>
      </c>
      <c r="D422" s="166">
        <v>43152</v>
      </c>
      <c r="E422" s="164" t="s">
        <v>5639</v>
      </c>
      <c r="F422" s="592"/>
      <c r="G422" s="592"/>
      <c r="H422" s="591"/>
      <c r="I422" s="591"/>
      <c r="J422" s="589"/>
      <c r="K422" s="589"/>
      <c r="L422" s="590"/>
    </row>
    <row r="423" spans="1:12" ht="24" x14ac:dyDescent="0.2">
      <c r="A423" s="593">
        <v>1279</v>
      </c>
      <c r="B423" s="161" t="s">
        <v>20</v>
      </c>
      <c r="C423" s="162" t="s">
        <v>21</v>
      </c>
      <c r="D423" s="162" t="s">
        <v>1884</v>
      </c>
      <c r="E423" s="162" t="s">
        <v>1885</v>
      </c>
      <c r="F423" s="594" t="s">
        <v>14</v>
      </c>
      <c r="G423" s="594"/>
      <c r="H423" s="592"/>
      <c r="I423" s="592"/>
      <c r="J423" s="592"/>
      <c r="K423" s="592"/>
      <c r="L423" s="592"/>
    </row>
    <row r="424" spans="1:12" x14ac:dyDescent="0.2">
      <c r="A424" s="593"/>
      <c r="B424" s="589" t="s">
        <v>5640</v>
      </c>
      <c r="C424" s="595" t="s">
        <v>5641</v>
      </c>
      <c r="D424" s="596">
        <v>43022</v>
      </c>
      <c r="E424" s="589" t="s">
        <v>2215</v>
      </c>
      <c r="F424" s="589" t="s">
        <v>5642</v>
      </c>
      <c r="G424" s="589"/>
      <c r="H424" s="591" t="s">
        <v>1890</v>
      </c>
      <c r="I424" s="591"/>
      <c r="J424" s="164" t="s">
        <v>1891</v>
      </c>
      <c r="K424" s="164" t="s">
        <v>0</v>
      </c>
      <c r="L424" s="165">
        <v>354</v>
      </c>
    </row>
    <row r="425" spans="1:12" x14ac:dyDescent="0.2">
      <c r="A425" s="593"/>
      <c r="B425" s="589"/>
      <c r="C425" s="595"/>
      <c r="D425" s="596"/>
      <c r="E425" s="589"/>
      <c r="F425" s="589"/>
      <c r="G425" s="589"/>
      <c r="H425" s="591" t="s">
        <v>1892</v>
      </c>
      <c r="I425" s="591"/>
      <c r="J425" s="589" t="s">
        <v>1891</v>
      </c>
      <c r="K425" s="589" t="s">
        <v>1891</v>
      </c>
      <c r="L425" s="590">
        <v>0</v>
      </c>
    </row>
    <row r="426" spans="1:12" x14ac:dyDescent="0.2">
      <c r="A426" s="593"/>
      <c r="B426" s="589"/>
      <c r="C426" s="595"/>
      <c r="D426" s="596"/>
      <c r="E426" s="589"/>
      <c r="F426" s="589"/>
      <c r="G426" s="589"/>
      <c r="H426" s="591"/>
      <c r="I426" s="591"/>
      <c r="J426" s="589"/>
      <c r="K426" s="589"/>
      <c r="L426" s="590"/>
    </row>
    <row r="427" spans="1:12" ht="24" x14ac:dyDescent="0.2">
      <c r="A427" s="593"/>
      <c r="B427" s="161" t="s">
        <v>29</v>
      </c>
      <c r="C427" s="162" t="s">
        <v>30</v>
      </c>
      <c r="D427" s="162" t="s">
        <v>1893</v>
      </c>
      <c r="E427" s="162" t="s">
        <v>1894</v>
      </c>
      <c r="F427" s="592"/>
      <c r="G427" s="592"/>
      <c r="H427" s="591" t="s">
        <v>1895</v>
      </c>
      <c r="I427" s="591"/>
      <c r="J427" s="589" t="s">
        <v>1891</v>
      </c>
      <c r="K427" s="589" t="s">
        <v>0</v>
      </c>
      <c r="L427" s="590">
        <v>180</v>
      </c>
    </row>
    <row r="428" spans="1:12" ht="24" x14ac:dyDescent="0.2">
      <c r="A428" s="593"/>
      <c r="B428" s="164" t="s">
        <v>1670</v>
      </c>
      <c r="C428" s="164" t="s">
        <v>5642</v>
      </c>
      <c r="D428" s="166">
        <v>43029</v>
      </c>
      <c r="E428" s="164" t="s">
        <v>4552</v>
      </c>
      <c r="F428" s="592"/>
      <c r="G428" s="592"/>
      <c r="H428" s="591"/>
      <c r="I428" s="591"/>
      <c r="J428" s="589"/>
      <c r="K428" s="589"/>
      <c r="L428" s="590"/>
    </row>
    <row r="429" spans="1:12" ht="24" x14ac:dyDescent="0.2">
      <c r="A429" s="593">
        <v>1280</v>
      </c>
      <c r="B429" s="161" t="s">
        <v>20</v>
      </c>
      <c r="C429" s="162" t="s">
        <v>21</v>
      </c>
      <c r="D429" s="162" t="s">
        <v>1884</v>
      </c>
      <c r="E429" s="162" t="s">
        <v>1885</v>
      </c>
      <c r="F429" s="594" t="s">
        <v>14</v>
      </c>
      <c r="G429" s="594"/>
      <c r="H429" s="592"/>
      <c r="I429" s="592"/>
      <c r="J429" s="592"/>
      <c r="K429" s="592"/>
      <c r="L429" s="592"/>
    </row>
    <row r="430" spans="1:12" x14ac:dyDescent="0.2">
      <c r="A430" s="593"/>
      <c r="B430" s="589" t="s">
        <v>5643</v>
      </c>
      <c r="C430" s="595" t="s">
        <v>5644</v>
      </c>
      <c r="D430" s="596">
        <v>43073</v>
      </c>
      <c r="E430" s="589" t="s">
        <v>3656</v>
      </c>
      <c r="F430" s="589" t="s">
        <v>5645</v>
      </c>
      <c r="G430" s="589"/>
      <c r="H430" s="591" t="s">
        <v>1890</v>
      </c>
      <c r="I430" s="591"/>
      <c r="J430" s="164" t="s">
        <v>1891</v>
      </c>
      <c r="K430" s="164" t="s">
        <v>0</v>
      </c>
      <c r="L430" s="165">
        <v>210</v>
      </c>
    </row>
    <row r="431" spans="1:12" x14ac:dyDescent="0.2">
      <c r="A431" s="593"/>
      <c r="B431" s="589"/>
      <c r="C431" s="595"/>
      <c r="D431" s="596"/>
      <c r="E431" s="589"/>
      <c r="F431" s="589"/>
      <c r="G431" s="589"/>
      <c r="H431" s="591" t="s">
        <v>1892</v>
      </c>
      <c r="I431" s="591"/>
      <c r="J431" s="164" t="s">
        <v>1891</v>
      </c>
      <c r="K431" s="164" t="s">
        <v>1891</v>
      </c>
      <c r="L431" s="165">
        <v>0</v>
      </c>
    </row>
    <row r="432" spans="1:12" ht="24" x14ac:dyDescent="0.2">
      <c r="A432" s="593"/>
      <c r="B432" s="161" t="s">
        <v>29</v>
      </c>
      <c r="C432" s="162" t="s">
        <v>30</v>
      </c>
      <c r="D432" s="162" t="s">
        <v>1893</v>
      </c>
      <c r="E432" s="162" t="s">
        <v>1894</v>
      </c>
      <c r="F432" s="592"/>
      <c r="G432" s="592"/>
      <c r="H432" s="591" t="s">
        <v>1895</v>
      </c>
      <c r="I432" s="591"/>
      <c r="J432" s="589" t="s">
        <v>1891</v>
      </c>
      <c r="K432" s="589" t="s">
        <v>0</v>
      </c>
      <c r="L432" s="590">
        <v>375</v>
      </c>
    </row>
    <row r="433" spans="1:12" ht="24" x14ac:dyDescent="0.2">
      <c r="A433" s="593"/>
      <c r="B433" s="164" t="s">
        <v>1607</v>
      </c>
      <c r="C433" s="164" t="s">
        <v>5645</v>
      </c>
      <c r="D433" s="166">
        <v>43079</v>
      </c>
      <c r="E433" s="164" t="s">
        <v>5646</v>
      </c>
      <c r="F433" s="592"/>
      <c r="G433" s="592"/>
      <c r="H433" s="591"/>
      <c r="I433" s="591"/>
      <c r="J433" s="589"/>
      <c r="K433" s="589"/>
      <c r="L433" s="590"/>
    </row>
    <row r="434" spans="1:12" ht="24" x14ac:dyDescent="0.2">
      <c r="A434" s="593">
        <v>1281</v>
      </c>
      <c r="B434" s="161" t="s">
        <v>20</v>
      </c>
      <c r="C434" s="162" t="s">
        <v>21</v>
      </c>
      <c r="D434" s="162" t="s">
        <v>1884</v>
      </c>
      <c r="E434" s="162" t="s">
        <v>1885</v>
      </c>
      <c r="F434" s="594" t="s">
        <v>14</v>
      </c>
      <c r="G434" s="594"/>
      <c r="H434" s="592"/>
      <c r="I434" s="592"/>
      <c r="J434" s="592"/>
      <c r="K434" s="592"/>
      <c r="L434" s="592"/>
    </row>
    <row r="435" spans="1:12" x14ac:dyDescent="0.2">
      <c r="A435" s="593"/>
      <c r="B435" s="589" t="s">
        <v>5647</v>
      </c>
      <c r="C435" s="595" t="s">
        <v>5648</v>
      </c>
      <c r="D435" s="596">
        <v>43149</v>
      </c>
      <c r="E435" s="589" t="s">
        <v>2619</v>
      </c>
      <c r="F435" s="589" t="s">
        <v>5649</v>
      </c>
      <c r="G435" s="589"/>
      <c r="H435" s="591" t="s">
        <v>1890</v>
      </c>
      <c r="I435" s="591"/>
      <c r="J435" s="164" t="s">
        <v>1891</v>
      </c>
      <c r="K435" s="164" t="s">
        <v>0</v>
      </c>
      <c r="L435" s="165">
        <v>1476</v>
      </c>
    </row>
    <row r="436" spans="1:12" x14ac:dyDescent="0.2">
      <c r="A436" s="593"/>
      <c r="B436" s="589"/>
      <c r="C436" s="595"/>
      <c r="D436" s="596"/>
      <c r="E436" s="589"/>
      <c r="F436" s="589"/>
      <c r="G436" s="589"/>
      <c r="H436" s="591" t="s">
        <v>1892</v>
      </c>
      <c r="I436" s="591"/>
      <c r="J436" s="589" t="s">
        <v>1891</v>
      </c>
      <c r="K436" s="589" t="s">
        <v>0</v>
      </c>
      <c r="L436" s="590">
        <v>916</v>
      </c>
    </row>
    <row r="437" spans="1:12" x14ac:dyDescent="0.2">
      <c r="A437" s="593"/>
      <c r="B437" s="589"/>
      <c r="C437" s="595"/>
      <c r="D437" s="596"/>
      <c r="E437" s="589"/>
      <c r="F437" s="589"/>
      <c r="G437" s="589"/>
      <c r="H437" s="591"/>
      <c r="I437" s="591"/>
      <c r="J437" s="589"/>
      <c r="K437" s="589"/>
      <c r="L437" s="590"/>
    </row>
    <row r="438" spans="1:12" ht="24" x14ac:dyDescent="0.2">
      <c r="A438" s="593"/>
      <c r="B438" s="161" t="s">
        <v>29</v>
      </c>
      <c r="C438" s="162" t="s">
        <v>30</v>
      </c>
      <c r="D438" s="162" t="s">
        <v>1893</v>
      </c>
      <c r="E438" s="162" t="s">
        <v>1894</v>
      </c>
      <c r="F438" s="592"/>
      <c r="G438" s="592"/>
      <c r="H438" s="591" t="s">
        <v>1895</v>
      </c>
      <c r="I438" s="591"/>
      <c r="J438" s="589" t="s">
        <v>1891</v>
      </c>
      <c r="K438" s="589" t="s">
        <v>0</v>
      </c>
      <c r="L438" s="590">
        <v>145</v>
      </c>
    </row>
    <row r="439" spans="1:12" ht="24" x14ac:dyDescent="0.2">
      <c r="A439" s="593"/>
      <c r="B439" s="164" t="s">
        <v>1962</v>
      </c>
      <c r="C439" s="164" t="s">
        <v>5649</v>
      </c>
      <c r="D439" s="166">
        <v>43156</v>
      </c>
      <c r="E439" s="164" t="s">
        <v>3385</v>
      </c>
      <c r="F439" s="592"/>
      <c r="G439" s="592"/>
      <c r="H439" s="591"/>
      <c r="I439" s="591"/>
      <c r="J439" s="589"/>
      <c r="K439" s="589"/>
      <c r="L439" s="590"/>
    </row>
    <row r="440" spans="1:12" ht="24" x14ac:dyDescent="0.2">
      <c r="A440" s="593">
        <v>1282</v>
      </c>
      <c r="B440" s="161" t="s">
        <v>20</v>
      </c>
      <c r="C440" s="162" t="s">
        <v>21</v>
      </c>
      <c r="D440" s="162" t="s">
        <v>1884</v>
      </c>
      <c r="E440" s="162" t="s">
        <v>1885</v>
      </c>
      <c r="F440" s="594" t="s">
        <v>14</v>
      </c>
      <c r="G440" s="594"/>
      <c r="H440" s="592"/>
      <c r="I440" s="592"/>
      <c r="J440" s="592"/>
      <c r="K440" s="592"/>
      <c r="L440" s="592"/>
    </row>
    <row r="441" spans="1:12" x14ac:dyDescent="0.2">
      <c r="A441" s="593"/>
      <c r="B441" s="589" t="s">
        <v>5650</v>
      </c>
      <c r="C441" s="595" t="s">
        <v>5651</v>
      </c>
      <c r="D441" s="596">
        <v>43051</v>
      </c>
      <c r="E441" s="589" t="s">
        <v>3621</v>
      </c>
      <c r="F441" s="589" t="s">
        <v>5652</v>
      </c>
      <c r="G441" s="589"/>
      <c r="H441" s="591" t="s">
        <v>1890</v>
      </c>
      <c r="I441" s="591"/>
      <c r="J441" s="164" t="s">
        <v>1891</v>
      </c>
      <c r="K441" s="164" t="s">
        <v>0</v>
      </c>
      <c r="L441" s="165">
        <v>1263</v>
      </c>
    </row>
    <row r="442" spans="1:12" x14ac:dyDescent="0.2">
      <c r="A442" s="593"/>
      <c r="B442" s="589"/>
      <c r="C442" s="595"/>
      <c r="D442" s="596"/>
      <c r="E442" s="589"/>
      <c r="F442" s="589"/>
      <c r="G442" s="589"/>
      <c r="H442" s="591" t="s">
        <v>1892</v>
      </c>
      <c r="I442" s="591"/>
      <c r="J442" s="589" t="s">
        <v>1891</v>
      </c>
      <c r="K442" s="589" t="s">
        <v>1891</v>
      </c>
      <c r="L442" s="590">
        <v>0</v>
      </c>
    </row>
    <row r="443" spans="1:12" x14ac:dyDescent="0.2">
      <c r="A443" s="593"/>
      <c r="B443" s="589"/>
      <c r="C443" s="595"/>
      <c r="D443" s="596"/>
      <c r="E443" s="589"/>
      <c r="F443" s="589"/>
      <c r="G443" s="589"/>
      <c r="H443" s="591"/>
      <c r="I443" s="591"/>
      <c r="J443" s="589"/>
      <c r="K443" s="589"/>
      <c r="L443" s="590"/>
    </row>
    <row r="444" spans="1:12" ht="24" x14ac:dyDescent="0.2">
      <c r="A444" s="593"/>
      <c r="B444" s="161" t="s">
        <v>29</v>
      </c>
      <c r="C444" s="162" t="s">
        <v>30</v>
      </c>
      <c r="D444" s="162" t="s">
        <v>1893</v>
      </c>
      <c r="E444" s="162" t="s">
        <v>1894</v>
      </c>
      <c r="F444" s="592"/>
      <c r="G444" s="592"/>
      <c r="H444" s="591" t="s">
        <v>1895</v>
      </c>
      <c r="I444" s="591"/>
      <c r="J444" s="589" t="s">
        <v>1891</v>
      </c>
      <c r="K444" s="589" t="s">
        <v>1891</v>
      </c>
      <c r="L444" s="590">
        <v>0</v>
      </c>
    </row>
    <row r="445" spans="1:12" ht="24" x14ac:dyDescent="0.2">
      <c r="A445" s="593"/>
      <c r="B445" s="164" t="s">
        <v>2052</v>
      </c>
      <c r="C445" s="164" t="s">
        <v>5652</v>
      </c>
      <c r="D445" s="166">
        <v>43057</v>
      </c>
      <c r="E445" s="164" t="s">
        <v>2964</v>
      </c>
      <c r="F445" s="592"/>
      <c r="G445" s="592"/>
      <c r="H445" s="591"/>
      <c r="I445" s="591"/>
      <c r="J445" s="589"/>
      <c r="K445" s="589"/>
      <c r="L445" s="590"/>
    </row>
    <row r="446" spans="1:12" ht="24" x14ac:dyDescent="0.2">
      <c r="A446" s="593">
        <v>1283</v>
      </c>
      <c r="B446" s="161" t="s">
        <v>20</v>
      </c>
      <c r="C446" s="162" t="s">
        <v>21</v>
      </c>
      <c r="D446" s="162" t="s">
        <v>1884</v>
      </c>
      <c r="E446" s="162" t="s">
        <v>1885</v>
      </c>
      <c r="F446" s="594" t="s">
        <v>14</v>
      </c>
      <c r="G446" s="594"/>
      <c r="H446" s="592"/>
      <c r="I446" s="592"/>
      <c r="J446" s="592"/>
      <c r="K446" s="592"/>
      <c r="L446" s="592"/>
    </row>
    <row r="447" spans="1:12" x14ac:dyDescent="0.2">
      <c r="A447" s="593"/>
      <c r="B447" s="589" t="s">
        <v>5653</v>
      </c>
      <c r="C447" s="595" t="s">
        <v>5654</v>
      </c>
      <c r="D447" s="596">
        <v>43037</v>
      </c>
      <c r="E447" s="589" t="s">
        <v>3000</v>
      </c>
      <c r="F447" s="589" t="s">
        <v>3001</v>
      </c>
      <c r="G447" s="589"/>
      <c r="H447" s="591" t="s">
        <v>1890</v>
      </c>
      <c r="I447" s="591"/>
      <c r="J447" s="164" t="s">
        <v>1891</v>
      </c>
      <c r="K447" s="164" t="s">
        <v>0</v>
      </c>
      <c r="L447" s="165">
        <v>274.2</v>
      </c>
    </row>
    <row r="448" spans="1:12" x14ac:dyDescent="0.2">
      <c r="A448" s="593"/>
      <c r="B448" s="589"/>
      <c r="C448" s="595"/>
      <c r="D448" s="596"/>
      <c r="E448" s="589"/>
      <c r="F448" s="589"/>
      <c r="G448" s="589"/>
      <c r="H448" s="591" t="s">
        <v>1892</v>
      </c>
      <c r="I448" s="591"/>
      <c r="J448" s="164" t="s">
        <v>1891</v>
      </c>
      <c r="K448" s="164" t="s">
        <v>0</v>
      </c>
      <c r="L448" s="165">
        <v>247.4</v>
      </c>
    </row>
    <row r="449" spans="1:12" ht="24" x14ac:dyDescent="0.2">
      <c r="A449" s="593"/>
      <c r="B449" s="161" t="s">
        <v>29</v>
      </c>
      <c r="C449" s="162" t="s">
        <v>30</v>
      </c>
      <c r="D449" s="162" t="s">
        <v>1893</v>
      </c>
      <c r="E449" s="162" t="s">
        <v>1894</v>
      </c>
      <c r="F449" s="592"/>
      <c r="G449" s="592"/>
      <c r="H449" s="591" t="s">
        <v>1895</v>
      </c>
      <c r="I449" s="591"/>
      <c r="J449" s="589" t="s">
        <v>1891</v>
      </c>
      <c r="K449" s="589" t="s">
        <v>0</v>
      </c>
      <c r="L449" s="590">
        <v>100</v>
      </c>
    </row>
    <row r="450" spans="1:12" ht="24" x14ac:dyDescent="0.2">
      <c r="A450" s="593"/>
      <c r="B450" s="164" t="s">
        <v>2052</v>
      </c>
      <c r="C450" s="164" t="s">
        <v>3001</v>
      </c>
      <c r="D450" s="166">
        <v>43039</v>
      </c>
      <c r="E450" s="164" t="s">
        <v>3399</v>
      </c>
      <c r="F450" s="592"/>
      <c r="G450" s="592"/>
      <c r="H450" s="591"/>
      <c r="I450" s="591"/>
      <c r="J450" s="589"/>
      <c r="K450" s="589"/>
      <c r="L450" s="590"/>
    </row>
    <row r="451" spans="1:12" ht="24" x14ac:dyDescent="0.2">
      <c r="A451" s="593">
        <v>1284</v>
      </c>
      <c r="B451" s="161" t="s">
        <v>20</v>
      </c>
      <c r="C451" s="162" t="s">
        <v>21</v>
      </c>
      <c r="D451" s="162" t="s">
        <v>1884</v>
      </c>
      <c r="E451" s="162" t="s">
        <v>1885</v>
      </c>
      <c r="F451" s="594" t="s">
        <v>14</v>
      </c>
      <c r="G451" s="594"/>
      <c r="H451" s="592"/>
      <c r="I451" s="592"/>
      <c r="J451" s="592"/>
      <c r="K451" s="592"/>
      <c r="L451" s="592"/>
    </row>
    <row r="452" spans="1:12" x14ac:dyDescent="0.2">
      <c r="A452" s="593"/>
      <c r="B452" s="589" t="s">
        <v>5655</v>
      </c>
      <c r="C452" s="595" t="s">
        <v>5656</v>
      </c>
      <c r="D452" s="596">
        <v>43020</v>
      </c>
      <c r="E452" s="589" t="s">
        <v>4318</v>
      </c>
      <c r="F452" s="589" t="s">
        <v>5657</v>
      </c>
      <c r="G452" s="589"/>
      <c r="H452" s="591" t="s">
        <v>1890</v>
      </c>
      <c r="I452" s="591"/>
      <c r="J452" s="164" t="s">
        <v>1891</v>
      </c>
      <c r="K452" s="164" t="s">
        <v>0</v>
      </c>
      <c r="L452" s="165">
        <v>240.33</v>
      </c>
    </row>
    <row r="453" spans="1:12" x14ac:dyDescent="0.2">
      <c r="A453" s="593"/>
      <c r="B453" s="589"/>
      <c r="C453" s="595"/>
      <c r="D453" s="596"/>
      <c r="E453" s="589"/>
      <c r="F453" s="589"/>
      <c r="G453" s="589"/>
      <c r="H453" s="591" t="s">
        <v>1892</v>
      </c>
      <c r="I453" s="591"/>
      <c r="J453" s="164" t="s">
        <v>1891</v>
      </c>
      <c r="K453" s="164" t="s">
        <v>0</v>
      </c>
      <c r="L453" s="165">
        <v>251.4</v>
      </c>
    </row>
    <row r="454" spans="1:12" ht="24" x14ac:dyDescent="0.2">
      <c r="A454" s="593"/>
      <c r="B454" s="161" t="s">
        <v>29</v>
      </c>
      <c r="C454" s="162" t="s">
        <v>30</v>
      </c>
      <c r="D454" s="162" t="s">
        <v>1893</v>
      </c>
      <c r="E454" s="162" t="s">
        <v>1894</v>
      </c>
      <c r="F454" s="592"/>
      <c r="G454" s="592"/>
      <c r="H454" s="591" t="s">
        <v>1895</v>
      </c>
      <c r="I454" s="591"/>
      <c r="J454" s="589" t="s">
        <v>1891</v>
      </c>
      <c r="K454" s="589" t="s">
        <v>0</v>
      </c>
      <c r="L454" s="590">
        <v>185</v>
      </c>
    </row>
    <row r="455" spans="1:12" ht="24" x14ac:dyDescent="0.2">
      <c r="A455" s="593"/>
      <c r="B455" s="164" t="s">
        <v>2745</v>
      </c>
      <c r="C455" s="164" t="s">
        <v>5657</v>
      </c>
      <c r="D455" s="166">
        <v>43021</v>
      </c>
      <c r="E455" s="164" t="s">
        <v>3032</v>
      </c>
      <c r="F455" s="592"/>
      <c r="G455" s="592"/>
      <c r="H455" s="591"/>
      <c r="I455" s="591"/>
      <c r="J455" s="589"/>
      <c r="K455" s="589"/>
      <c r="L455" s="590"/>
    </row>
    <row r="456" spans="1:12" ht="24" x14ac:dyDescent="0.2">
      <c r="A456" s="593">
        <v>1285</v>
      </c>
      <c r="B456" s="161" t="s">
        <v>20</v>
      </c>
      <c r="C456" s="162" t="s">
        <v>21</v>
      </c>
      <c r="D456" s="162" t="s">
        <v>1884</v>
      </c>
      <c r="E456" s="162" t="s">
        <v>1885</v>
      </c>
      <c r="F456" s="594" t="s">
        <v>14</v>
      </c>
      <c r="G456" s="594"/>
      <c r="H456" s="592"/>
      <c r="I456" s="592"/>
      <c r="J456" s="592"/>
      <c r="K456" s="592"/>
      <c r="L456" s="592"/>
    </row>
    <row r="457" spans="1:12" x14ac:dyDescent="0.2">
      <c r="A457" s="593"/>
      <c r="B457" s="589" t="s">
        <v>5655</v>
      </c>
      <c r="C457" s="595" t="s">
        <v>5658</v>
      </c>
      <c r="D457" s="596">
        <v>43028</v>
      </c>
      <c r="E457" s="589" t="s">
        <v>2008</v>
      </c>
      <c r="F457" s="589" t="s">
        <v>5659</v>
      </c>
      <c r="G457" s="589"/>
      <c r="H457" s="591" t="s">
        <v>1890</v>
      </c>
      <c r="I457" s="591"/>
      <c r="J457" s="164" t="s">
        <v>1891</v>
      </c>
      <c r="K457" s="164" t="s">
        <v>0</v>
      </c>
      <c r="L457" s="165">
        <v>336.5</v>
      </c>
    </row>
    <row r="458" spans="1:12" x14ac:dyDescent="0.2">
      <c r="A458" s="593"/>
      <c r="B458" s="589"/>
      <c r="C458" s="595"/>
      <c r="D458" s="596"/>
      <c r="E458" s="589"/>
      <c r="F458" s="589"/>
      <c r="G458" s="589"/>
      <c r="H458" s="591" t="s">
        <v>1892</v>
      </c>
      <c r="I458" s="591"/>
      <c r="J458" s="164" t="s">
        <v>1891</v>
      </c>
      <c r="K458" s="164" t="s">
        <v>0</v>
      </c>
      <c r="L458" s="165">
        <v>532.54</v>
      </c>
    </row>
    <row r="459" spans="1:12" ht="24" x14ac:dyDescent="0.2">
      <c r="A459" s="593"/>
      <c r="B459" s="161" t="s">
        <v>29</v>
      </c>
      <c r="C459" s="162" t="s">
        <v>30</v>
      </c>
      <c r="D459" s="162" t="s">
        <v>1893</v>
      </c>
      <c r="E459" s="162" t="s">
        <v>1894</v>
      </c>
      <c r="F459" s="592"/>
      <c r="G459" s="592"/>
      <c r="H459" s="591" t="s">
        <v>1895</v>
      </c>
      <c r="I459" s="591"/>
      <c r="J459" s="589" t="s">
        <v>1891</v>
      </c>
      <c r="K459" s="589" t="s">
        <v>0</v>
      </c>
      <c r="L459" s="590">
        <v>150</v>
      </c>
    </row>
    <row r="460" spans="1:12" ht="24" x14ac:dyDescent="0.2">
      <c r="A460" s="593"/>
      <c r="B460" s="164" t="s">
        <v>2745</v>
      </c>
      <c r="C460" s="164" t="s">
        <v>5659</v>
      </c>
      <c r="D460" s="166">
        <v>43029</v>
      </c>
      <c r="E460" s="164" t="s">
        <v>3528</v>
      </c>
      <c r="F460" s="592"/>
      <c r="G460" s="592"/>
      <c r="H460" s="591"/>
      <c r="I460" s="591"/>
      <c r="J460" s="589"/>
      <c r="K460" s="589"/>
      <c r="L460" s="590"/>
    </row>
    <row r="461" spans="1:12" ht="24" x14ac:dyDescent="0.2">
      <c r="A461" s="593">
        <v>1286</v>
      </c>
      <c r="B461" s="161" t="s">
        <v>20</v>
      </c>
      <c r="C461" s="162" t="s">
        <v>21</v>
      </c>
      <c r="D461" s="162" t="s">
        <v>1884</v>
      </c>
      <c r="E461" s="162" t="s">
        <v>1885</v>
      </c>
      <c r="F461" s="594" t="s">
        <v>14</v>
      </c>
      <c r="G461" s="594"/>
      <c r="H461" s="592"/>
      <c r="I461" s="592"/>
      <c r="J461" s="592"/>
      <c r="K461" s="592"/>
      <c r="L461" s="592"/>
    </row>
    <row r="462" spans="1:12" x14ac:dyDescent="0.2">
      <c r="A462" s="593"/>
      <c r="B462" s="589" t="s">
        <v>5655</v>
      </c>
      <c r="C462" s="595" t="s">
        <v>5660</v>
      </c>
      <c r="D462" s="596">
        <v>43035</v>
      </c>
      <c r="E462" s="589" t="s">
        <v>2372</v>
      </c>
      <c r="F462" s="589" t="s">
        <v>2387</v>
      </c>
      <c r="G462" s="589"/>
      <c r="H462" s="591" t="s">
        <v>1890</v>
      </c>
      <c r="I462" s="591"/>
      <c r="J462" s="164" t="s">
        <v>1891</v>
      </c>
      <c r="K462" s="164" t="s">
        <v>0</v>
      </c>
      <c r="L462" s="165">
        <v>331.04</v>
      </c>
    </row>
    <row r="463" spans="1:12" x14ac:dyDescent="0.2">
      <c r="A463" s="593"/>
      <c r="B463" s="589"/>
      <c r="C463" s="595"/>
      <c r="D463" s="596"/>
      <c r="E463" s="589"/>
      <c r="F463" s="589"/>
      <c r="G463" s="589"/>
      <c r="H463" s="591" t="s">
        <v>1892</v>
      </c>
      <c r="I463" s="591"/>
      <c r="J463" s="164" t="s">
        <v>1891</v>
      </c>
      <c r="K463" s="164" t="s">
        <v>0</v>
      </c>
      <c r="L463" s="165">
        <v>280.40000000000003</v>
      </c>
    </row>
    <row r="464" spans="1:12" ht="24" x14ac:dyDescent="0.2">
      <c r="A464" s="593"/>
      <c r="B464" s="161" t="s">
        <v>29</v>
      </c>
      <c r="C464" s="162" t="s">
        <v>30</v>
      </c>
      <c r="D464" s="162" t="s">
        <v>1893</v>
      </c>
      <c r="E464" s="162" t="s">
        <v>1894</v>
      </c>
      <c r="F464" s="592"/>
      <c r="G464" s="592"/>
      <c r="H464" s="591" t="s">
        <v>1895</v>
      </c>
      <c r="I464" s="591"/>
      <c r="J464" s="589" t="s">
        <v>1891</v>
      </c>
      <c r="K464" s="589" t="s">
        <v>0</v>
      </c>
      <c r="L464" s="590">
        <v>120</v>
      </c>
    </row>
    <row r="465" spans="1:12" ht="24" x14ac:dyDescent="0.2">
      <c r="A465" s="593"/>
      <c r="B465" s="164" t="s">
        <v>2745</v>
      </c>
      <c r="C465" s="164" t="s">
        <v>2387</v>
      </c>
      <c r="D465" s="166">
        <v>43036</v>
      </c>
      <c r="E465" s="164" t="s">
        <v>4052</v>
      </c>
      <c r="F465" s="592"/>
      <c r="G465" s="592"/>
      <c r="H465" s="591"/>
      <c r="I465" s="591"/>
      <c r="J465" s="589"/>
      <c r="K465" s="589"/>
      <c r="L465" s="590"/>
    </row>
    <row r="466" spans="1:12" ht="24" x14ac:dyDescent="0.2">
      <c r="A466" s="593">
        <v>1287</v>
      </c>
      <c r="B466" s="161" t="s">
        <v>20</v>
      </c>
      <c r="C466" s="162" t="s">
        <v>21</v>
      </c>
      <c r="D466" s="162" t="s">
        <v>1884</v>
      </c>
      <c r="E466" s="162" t="s">
        <v>1885</v>
      </c>
      <c r="F466" s="594" t="s">
        <v>14</v>
      </c>
      <c r="G466" s="594"/>
      <c r="H466" s="592"/>
      <c r="I466" s="592"/>
      <c r="J466" s="592"/>
      <c r="K466" s="592"/>
      <c r="L466" s="592"/>
    </row>
    <row r="467" spans="1:12" x14ac:dyDescent="0.2">
      <c r="A467" s="593"/>
      <c r="B467" s="589" t="s">
        <v>5655</v>
      </c>
      <c r="C467" s="595" t="s">
        <v>5661</v>
      </c>
      <c r="D467" s="596">
        <v>43055</v>
      </c>
      <c r="E467" s="589" t="s">
        <v>2708</v>
      </c>
      <c r="F467" s="589" t="s">
        <v>3668</v>
      </c>
      <c r="G467" s="589"/>
      <c r="H467" s="591" t="s">
        <v>1890</v>
      </c>
      <c r="I467" s="591"/>
      <c r="J467" s="164" t="s">
        <v>1891</v>
      </c>
      <c r="K467" s="164" t="s">
        <v>0</v>
      </c>
      <c r="L467" s="165">
        <v>185</v>
      </c>
    </row>
    <row r="468" spans="1:12" x14ac:dyDescent="0.2">
      <c r="A468" s="593"/>
      <c r="B468" s="589"/>
      <c r="C468" s="595"/>
      <c r="D468" s="596"/>
      <c r="E468" s="589"/>
      <c r="F468" s="589"/>
      <c r="G468" s="589"/>
      <c r="H468" s="591" t="s">
        <v>1892</v>
      </c>
      <c r="I468" s="591"/>
      <c r="J468" s="164" t="s">
        <v>1891</v>
      </c>
      <c r="K468" s="164" t="s">
        <v>0</v>
      </c>
      <c r="L468" s="165">
        <v>941.12</v>
      </c>
    </row>
    <row r="469" spans="1:12" ht="24" x14ac:dyDescent="0.2">
      <c r="A469" s="593"/>
      <c r="B469" s="161" t="s">
        <v>29</v>
      </c>
      <c r="C469" s="162" t="s">
        <v>30</v>
      </c>
      <c r="D469" s="162" t="s">
        <v>1893</v>
      </c>
      <c r="E469" s="162" t="s">
        <v>1894</v>
      </c>
      <c r="F469" s="592"/>
      <c r="G469" s="592"/>
      <c r="H469" s="591" t="s">
        <v>1895</v>
      </c>
      <c r="I469" s="591"/>
      <c r="J469" s="589" t="s">
        <v>1891</v>
      </c>
      <c r="K469" s="589" t="s">
        <v>0</v>
      </c>
      <c r="L469" s="590">
        <v>184</v>
      </c>
    </row>
    <row r="470" spans="1:12" ht="24" x14ac:dyDescent="0.2">
      <c r="A470" s="593"/>
      <c r="B470" s="164" t="s">
        <v>2745</v>
      </c>
      <c r="C470" s="164" t="s">
        <v>3668</v>
      </c>
      <c r="D470" s="166">
        <v>43060</v>
      </c>
      <c r="E470" s="164" t="s">
        <v>5662</v>
      </c>
      <c r="F470" s="592"/>
      <c r="G470" s="592"/>
      <c r="H470" s="591"/>
      <c r="I470" s="591"/>
      <c r="J470" s="589"/>
      <c r="K470" s="589"/>
      <c r="L470" s="590"/>
    </row>
    <row r="471" spans="1:12" ht="24" x14ac:dyDescent="0.2">
      <c r="A471" s="593">
        <v>1288</v>
      </c>
      <c r="B471" s="161" t="s">
        <v>20</v>
      </c>
      <c r="C471" s="162" t="s">
        <v>21</v>
      </c>
      <c r="D471" s="162" t="s">
        <v>1884</v>
      </c>
      <c r="E471" s="162" t="s">
        <v>1885</v>
      </c>
      <c r="F471" s="594" t="s">
        <v>14</v>
      </c>
      <c r="G471" s="594"/>
      <c r="H471" s="592"/>
      <c r="I471" s="592"/>
      <c r="J471" s="592"/>
      <c r="K471" s="592"/>
      <c r="L471" s="592"/>
    </row>
    <row r="472" spans="1:12" x14ac:dyDescent="0.2">
      <c r="A472" s="593"/>
      <c r="B472" s="589" t="s">
        <v>5655</v>
      </c>
      <c r="C472" s="595" t="s">
        <v>5663</v>
      </c>
      <c r="D472" s="596">
        <v>43152</v>
      </c>
      <c r="E472" s="589" t="s">
        <v>2033</v>
      </c>
      <c r="F472" s="589" t="s">
        <v>5664</v>
      </c>
      <c r="G472" s="589"/>
      <c r="H472" s="591" t="s">
        <v>1890</v>
      </c>
      <c r="I472" s="591"/>
      <c r="J472" s="164" t="s">
        <v>1891</v>
      </c>
      <c r="K472" s="164" t="s">
        <v>0</v>
      </c>
      <c r="L472" s="165">
        <v>320</v>
      </c>
    </row>
    <row r="473" spans="1:12" x14ac:dyDescent="0.2">
      <c r="A473" s="593"/>
      <c r="B473" s="589"/>
      <c r="C473" s="595"/>
      <c r="D473" s="596"/>
      <c r="E473" s="589"/>
      <c r="F473" s="589"/>
      <c r="G473" s="589"/>
      <c r="H473" s="591" t="s">
        <v>1892</v>
      </c>
      <c r="I473" s="591"/>
      <c r="J473" s="589" t="s">
        <v>1891</v>
      </c>
      <c r="K473" s="589" t="s">
        <v>1891</v>
      </c>
      <c r="L473" s="590">
        <v>0</v>
      </c>
    </row>
    <row r="474" spans="1:12" x14ac:dyDescent="0.2">
      <c r="A474" s="593"/>
      <c r="B474" s="589"/>
      <c r="C474" s="595"/>
      <c r="D474" s="596"/>
      <c r="E474" s="589"/>
      <c r="F474" s="589"/>
      <c r="G474" s="589"/>
      <c r="H474" s="591"/>
      <c r="I474" s="591"/>
      <c r="J474" s="589"/>
      <c r="K474" s="589"/>
      <c r="L474" s="590"/>
    </row>
    <row r="475" spans="1:12" ht="24" x14ac:dyDescent="0.2">
      <c r="A475" s="593"/>
      <c r="B475" s="161" t="s">
        <v>29</v>
      </c>
      <c r="C475" s="162" t="s">
        <v>30</v>
      </c>
      <c r="D475" s="162" t="s">
        <v>1893</v>
      </c>
      <c r="E475" s="162" t="s">
        <v>1894</v>
      </c>
      <c r="F475" s="592"/>
      <c r="G475" s="592"/>
      <c r="H475" s="591" t="s">
        <v>1895</v>
      </c>
      <c r="I475" s="591"/>
      <c r="J475" s="589" t="s">
        <v>1891</v>
      </c>
      <c r="K475" s="589" t="s">
        <v>0</v>
      </c>
      <c r="L475" s="590">
        <v>750</v>
      </c>
    </row>
    <row r="476" spans="1:12" ht="24" x14ac:dyDescent="0.2">
      <c r="A476" s="593"/>
      <c r="B476" s="164" t="s">
        <v>2745</v>
      </c>
      <c r="C476" s="164" t="s">
        <v>5664</v>
      </c>
      <c r="D476" s="166">
        <v>43156</v>
      </c>
      <c r="E476" s="164" t="s">
        <v>4771</v>
      </c>
      <c r="F476" s="592"/>
      <c r="G476" s="592"/>
      <c r="H476" s="591"/>
      <c r="I476" s="591"/>
      <c r="J476" s="589"/>
      <c r="K476" s="589"/>
      <c r="L476" s="590"/>
    </row>
    <row r="477" spans="1:12" ht="24" x14ac:dyDescent="0.2">
      <c r="A477" s="593">
        <v>1289</v>
      </c>
      <c r="B477" s="161" t="s">
        <v>20</v>
      </c>
      <c r="C477" s="162" t="s">
        <v>21</v>
      </c>
      <c r="D477" s="162" t="s">
        <v>1884</v>
      </c>
      <c r="E477" s="162" t="s">
        <v>1885</v>
      </c>
      <c r="F477" s="594" t="s">
        <v>14</v>
      </c>
      <c r="G477" s="594"/>
      <c r="H477" s="592"/>
      <c r="I477" s="592"/>
      <c r="J477" s="592"/>
      <c r="K477" s="592"/>
      <c r="L477" s="592"/>
    </row>
    <row r="478" spans="1:12" x14ac:dyDescent="0.2">
      <c r="A478" s="593"/>
      <c r="B478" s="589" t="s">
        <v>5655</v>
      </c>
      <c r="C478" s="595" t="s">
        <v>5665</v>
      </c>
      <c r="D478" s="596">
        <v>43170</v>
      </c>
      <c r="E478" s="589" t="s">
        <v>5666</v>
      </c>
      <c r="F478" s="589" t="s">
        <v>5667</v>
      </c>
      <c r="G478" s="589"/>
      <c r="H478" s="591" t="s">
        <v>1890</v>
      </c>
      <c r="I478" s="591"/>
      <c r="J478" s="164" t="s">
        <v>1891</v>
      </c>
      <c r="K478" s="164" t="s">
        <v>0</v>
      </c>
      <c r="L478" s="165">
        <v>851.24</v>
      </c>
    </row>
    <row r="479" spans="1:12" x14ac:dyDescent="0.2">
      <c r="A479" s="593"/>
      <c r="B479" s="589"/>
      <c r="C479" s="595"/>
      <c r="D479" s="596"/>
      <c r="E479" s="589"/>
      <c r="F479" s="589"/>
      <c r="G479" s="589"/>
      <c r="H479" s="591" t="s">
        <v>1892</v>
      </c>
      <c r="I479" s="591"/>
      <c r="J479" s="589" t="s">
        <v>1891</v>
      </c>
      <c r="K479" s="589" t="s">
        <v>0</v>
      </c>
      <c r="L479" s="590">
        <v>1400.67</v>
      </c>
    </row>
    <row r="480" spans="1:12" x14ac:dyDescent="0.2">
      <c r="A480" s="593"/>
      <c r="B480" s="589"/>
      <c r="C480" s="595"/>
      <c r="D480" s="596"/>
      <c r="E480" s="589"/>
      <c r="F480" s="589"/>
      <c r="G480" s="589"/>
      <c r="H480" s="591"/>
      <c r="I480" s="591"/>
      <c r="J480" s="589"/>
      <c r="K480" s="589"/>
      <c r="L480" s="590"/>
    </row>
    <row r="481" spans="1:12" ht="24" x14ac:dyDescent="0.2">
      <c r="A481" s="593"/>
      <c r="B481" s="161" t="s">
        <v>29</v>
      </c>
      <c r="C481" s="162" t="s">
        <v>30</v>
      </c>
      <c r="D481" s="162" t="s">
        <v>1893</v>
      </c>
      <c r="E481" s="162" t="s">
        <v>1894</v>
      </c>
      <c r="F481" s="592"/>
      <c r="G481" s="592"/>
      <c r="H481" s="591" t="s">
        <v>1895</v>
      </c>
      <c r="I481" s="591"/>
      <c r="J481" s="589" t="s">
        <v>1891</v>
      </c>
      <c r="K481" s="589" t="s">
        <v>0</v>
      </c>
      <c r="L481" s="590">
        <v>820</v>
      </c>
    </row>
    <row r="482" spans="1:12" ht="24" x14ac:dyDescent="0.2">
      <c r="A482" s="593"/>
      <c r="B482" s="164" t="s">
        <v>2745</v>
      </c>
      <c r="C482" s="164" t="s">
        <v>5667</v>
      </c>
      <c r="D482" s="166">
        <v>43181</v>
      </c>
      <c r="E482" s="164" t="s">
        <v>5668</v>
      </c>
      <c r="F482" s="592"/>
      <c r="G482" s="592"/>
      <c r="H482" s="591"/>
      <c r="I482" s="591"/>
      <c r="J482" s="589"/>
      <c r="K482" s="589"/>
      <c r="L482" s="590"/>
    </row>
    <row r="483" spans="1:12" ht="24" x14ac:dyDescent="0.2">
      <c r="A483" s="593">
        <v>1290</v>
      </c>
      <c r="B483" s="161" t="s">
        <v>20</v>
      </c>
      <c r="C483" s="162" t="s">
        <v>21</v>
      </c>
      <c r="D483" s="162" t="s">
        <v>1884</v>
      </c>
      <c r="E483" s="162" t="s">
        <v>1885</v>
      </c>
      <c r="F483" s="594" t="s">
        <v>14</v>
      </c>
      <c r="G483" s="594"/>
      <c r="H483" s="592"/>
      <c r="I483" s="592"/>
      <c r="J483" s="592"/>
      <c r="K483" s="592"/>
      <c r="L483" s="592"/>
    </row>
    <row r="484" spans="1:12" x14ac:dyDescent="0.2">
      <c r="A484" s="593"/>
      <c r="B484" s="589" t="s">
        <v>5655</v>
      </c>
      <c r="C484" s="595" t="s">
        <v>5665</v>
      </c>
      <c r="D484" s="596">
        <v>43170</v>
      </c>
      <c r="E484" s="589" t="s">
        <v>5666</v>
      </c>
      <c r="F484" s="589" t="s">
        <v>5669</v>
      </c>
      <c r="G484" s="589"/>
      <c r="H484" s="591" t="s">
        <v>1890</v>
      </c>
      <c r="I484" s="591"/>
      <c r="J484" s="164" t="s">
        <v>1891</v>
      </c>
      <c r="K484" s="164" t="s">
        <v>1891</v>
      </c>
      <c r="L484" s="165">
        <v>0</v>
      </c>
    </row>
    <row r="485" spans="1:12" x14ac:dyDescent="0.2">
      <c r="A485" s="593"/>
      <c r="B485" s="589"/>
      <c r="C485" s="595"/>
      <c r="D485" s="596"/>
      <c r="E485" s="589"/>
      <c r="F485" s="589"/>
      <c r="G485" s="589"/>
      <c r="H485" s="591" t="s">
        <v>1892</v>
      </c>
      <c r="I485" s="591"/>
      <c r="J485" s="589" t="s">
        <v>1891</v>
      </c>
      <c r="K485" s="589" t="s">
        <v>0</v>
      </c>
      <c r="L485" s="590">
        <v>361.77</v>
      </c>
    </row>
    <row r="486" spans="1:12" x14ac:dyDescent="0.2">
      <c r="A486" s="593"/>
      <c r="B486" s="589"/>
      <c r="C486" s="595"/>
      <c r="D486" s="596"/>
      <c r="E486" s="589"/>
      <c r="F486" s="589"/>
      <c r="G486" s="589"/>
      <c r="H486" s="591"/>
      <c r="I486" s="591"/>
      <c r="J486" s="589"/>
      <c r="K486" s="589"/>
      <c r="L486" s="590"/>
    </row>
    <row r="487" spans="1:12" ht="24" x14ac:dyDescent="0.2">
      <c r="A487" s="593"/>
      <c r="B487" s="161" t="s">
        <v>29</v>
      </c>
      <c r="C487" s="162" t="s">
        <v>30</v>
      </c>
      <c r="D487" s="162" t="s">
        <v>1893</v>
      </c>
      <c r="E487" s="162" t="s">
        <v>1894</v>
      </c>
      <c r="F487" s="592"/>
      <c r="G487" s="592"/>
      <c r="H487" s="591" t="s">
        <v>1895</v>
      </c>
      <c r="I487" s="591"/>
      <c r="J487" s="589" t="s">
        <v>1891</v>
      </c>
      <c r="K487" s="589" t="s">
        <v>1891</v>
      </c>
      <c r="L487" s="590">
        <v>0</v>
      </c>
    </row>
    <row r="488" spans="1:12" ht="24" x14ac:dyDescent="0.2">
      <c r="A488" s="593"/>
      <c r="B488" s="164" t="s">
        <v>2745</v>
      </c>
      <c r="C488" s="164" t="s">
        <v>5669</v>
      </c>
      <c r="D488" s="166">
        <v>43181</v>
      </c>
      <c r="E488" s="164" t="s">
        <v>5668</v>
      </c>
      <c r="F488" s="592"/>
      <c r="G488" s="592"/>
      <c r="H488" s="591"/>
      <c r="I488" s="591"/>
      <c r="J488" s="589"/>
      <c r="K488" s="589"/>
      <c r="L488" s="590"/>
    </row>
    <row r="489" spans="1:12" ht="24" x14ac:dyDescent="0.2">
      <c r="A489" s="593">
        <v>1291</v>
      </c>
      <c r="B489" s="161" t="s">
        <v>20</v>
      </c>
      <c r="C489" s="162" t="s">
        <v>21</v>
      </c>
      <c r="D489" s="162" t="s">
        <v>1884</v>
      </c>
      <c r="E489" s="162" t="s">
        <v>1885</v>
      </c>
      <c r="F489" s="594" t="s">
        <v>14</v>
      </c>
      <c r="G489" s="594"/>
      <c r="H489" s="592"/>
      <c r="I489" s="592"/>
      <c r="J489" s="592"/>
      <c r="K489" s="592"/>
      <c r="L489" s="592"/>
    </row>
    <row r="490" spans="1:12" x14ac:dyDescent="0.2">
      <c r="A490" s="593"/>
      <c r="B490" s="589" t="s">
        <v>5670</v>
      </c>
      <c r="C490" s="595" t="s">
        <v>5671</v>
      </c>
      <c r="D490" s="596">
        <v>43050</v>
      </c>
      <c r="E490" s="589" t="s">
        <v>2740</v>
      </c>
      <c r="F490" s="589" t="s">
        <v>2741</v>
      </c>
      <c r="G490" s="589"/>
      <c r="H490" s="591" t="s">
        <v>1890</v>
      </c>
      <c r="I490" s="591"/>
      <c r="J490" s="164" t="s">
        <v>1891</v>
      </c>
      <c r="K490" s="164" t="s">
        <v>1891</v>
      </c>
      <c r="L490" s="165">
        <v>0</v>
      </c>
    </row>
    <row r="491" spans="1:12" x14ac:dyDescent="0.2">
      <c r="A491" s="593"/>
      <c r="B491" s="589"/>
      <c r="C491" s="595"/>
      <c r="D491" s="596"/>
      <c r="E491" s="589"/>
      <c r="F491" s="589"/>
      <c r="G491" s="589"/>
      <c r="H491" s="591" t="s">
        <v>1892</v>
      </c>
      <c r="I491" s="591"/>
      <c r="J491" s="164" t="s">
        <v>1891</v>
      </c>
      <c r="K491" s="164" t="s">
        <v>1891</v>
      </c>
      <c r="L491" s="165">
        <v>0</v>
      </c>
    </row>
    <row r="492" spans="1:12" ht="24" x14ac:dyDescent="0.2">
      <c r="A492" s="593"/>
      <c r="B492" s="161" t="s">
        <v>29</v>
      </c>
      <c r="C492" s="162" t="s">
        <v>30</v>
      </c>
      <c r="D492" s="162" t="s">
        <v>1893</v>
      </c>
      <c r="E492" s="162" t="s">
        <v>1894</v>
      </c>
      <c r="F492" s="592"/>
      <c r="G492" s="592"/>
      <c r="H492" s="591" t="s">
        <v>1895</v>
      </c>
      <c r="I492" s="591"/>
      <c r="J492" s="589" t="s">
        <v>1891</v>
      </c>
      <c r="K492" s="589" t="s">
        <v>0</v>
      </c>
      <c r="L492" s="590">
        <v>495</v>
      </c>
    </row>
    <row r="493" spans="1:12" ht="36" x14ac:dyDescent="0.2">
      <c r="A493" s="593"/>
      <c r="B493" s="164" t="s">
        <v>4364</v>
      </c>
      <c r="C493" s="164" t="s">
        <v>2741</v>
      </c>
      <c r="D493" s="166">
        <v>43053</v>
      </c>
      <c r="E493" s="164" t="s">
        <v>4371</v>
      </c>
      <c r="F493" s="592"/>
      <c r="G493" s="592"/>
      <c r="H493" s="591"/>
      <c r="I493" s="591"/>
      <c r="J493" s="589"/>
      <c r="K493" s="589"/>
      <c r="L493" s="590"/>
    </row>
    <row r="494" spans="1:12" ht="24" x14ac:dyDescent="0.2">
      <c r="A494" s="593">
        <v>1292</v>
      </c>
      <c r="B494" s="161" t="s">
        <v>20</v>
      </c>
      <c r="C494" s="162" t="s">
        <v>21</v>
      </c>
      <c r="D494" s="162" t="s">
        <v>1884</v>
      </c>
      <c r="E494" s="162" t="s">
        <v>1885</v>
      </c>
      <c r="F494" s="594" t="s">
        <v>14</v>
      </c>
      <c r="G494" s="594"/>
      <c r="H494" s="592"/>
      <c r="I494" s="592"/>
      <c r="J494" s="592"/>
      <c r="K494" s="592"/>
      <c r="L494" s="592"/>
    </row>
    <row r="495" spans="1:12" x14ac:dyDescent="0.2">
      <c r="A495" s="593"/>
      <c r="B495" s="589" t="s">
        <v>5672</v>
      </c>
      <c r="C495" s="595" t="s">
        <v>5673</v>
      </c>
      <c r="D495" s="596">
        <v>43028</v>
      </c>
      <c r="E495" s="589" t="s">
        <v>5674</v>
      </c>
      <c r="F495" s="589" t="s">
        <v>3317</v>
      </c>
      <c r="G495" s="589"/>
      <c r="H495" s="591" t="s">
        <v>1890</v>
      </c>
      <c r="I495" s="591"/>
      <c r="J495" s="164" t="s">
        <v>1891</v>
      </c>
      <c r="K495" s="164" t="s">
        <v>1891</v>
      </c>
      <c r="L495" s="165">
        <v>0</v>
      </c>
    </row>
    <row r="496" spans="1:12" x14ac:dyDescent="0.2">
      <c r="A496" s="593"/>
      <c r="B496" s="589"/>
      <c r="C496" s="595"/>
      <c r="D496" s="596"/>
      <c r="E496" s="589"/>
      <c r="F496" s="589"/>
      <c r="G496" s="589"/>
      <c r="H496" s="591" t="s">
        <v>1892</v>
      </c>
      <c r="I496" s="591"/>
      <c r="J496" s="589" t="s">
        <v>1891</v>
      </c>
      <c r="K496" s="589" t="s">
        <v>0</v>
      </c>
      <c r="L496" s="590">
        <v>1359.94</v>
      </c>
    </row>
    <row r="497" spans="1:12" x14ac:dyDescent="0.2">
      <c r="A497" s="593"/>
      <c r="B497" s="589"/>
      <c r="C497" s="595"/>
      <c r="D497" s="596"/>
      <c r="E497" s="589"/>
      <c r="F497" s="589"/>
      <c r="G497" s="589"/>
      <c r="H497" s="591"/>
      <c r="I497" s="591"/>
      <c r="J497" s="589"/>
      <c r="K497" s="589"/>
      <c r="L497" s="590"/>
    </row>
    <row r="498" spans="1:12" ht="24" x14ac:dyDescent="0.2">
      <c r="A498" s="593"/>
      <c r="B498" s="161" t="s">
        <v>29</v>
      </c>
      <c r="C498" s="162" t="s">
        <v>30</v>
      </c>
      <c r="D498" s="162" t="s">
        <v>1893</v>
      </c>
      <c r="E498" s="162" t="s">
        <v>1894</v>
      </c>
      <c r="F498" s="592"/>
      <c r="G498" s="592"/>
      <c r="H498" s="591" t="s">
        <v>1895</v>
      </c>
      <c r="I498" s="591"/>
      <c r="J498" s="589" t="s">
        <v>1891</v>
      </c>
      <c r="K498" s="589" t="s">
        <v>0</v>
      </c>
      <c r="L498" s="590">
        <v>353.79</v>
      </c>
    </row>
    <row r="499" spans="1:12" ht="24" x14ac:dyDescent="0.2">
      <c r="A499" s="593"/>
      <c r="B499" s="164" t="s">
        <v>1896</v>
      </c>
      <c r="C499" s="164" t="s">
        <v>3317</v>
      </c>
      <c r="D499" s="166">
        <v>43035</v>
      </c>
      <c r="E499" s="164" t="s">
        <v>2406</v>
      </c>
      <c r="F499" s="592"/>
      <c r="G499" s="592"/>
      <c r="H499" s="591"/>
      <c r="I499" s="591"/>
      <c r="J499" s="589"/>
      <c r="K499" s="589"/>
      <c r="L499" s="590"/>
    </row>
    <row r="500" spans="1:12" ht="24" x14ac:dyDescent="0.2">
      <c r="A500" s="593">
        <v>1293</v>
      </c>
      <c r="B500" s="161" t="s">
        <v>20</v>
      </c>
      <c r="C500" s="162" t="s">
        <v>21</v>
      </c>
      <c r="D500" s="162" t="s">
        <v>1884</v>
      </c>
      <c r="E500" s="162" t="s">
        <v>1885</v>
      </c>
      <c r="F500" s="594" t="s">
        <v>14</v>
      </c>
      <c r="G500" s="594"/>
      <c r="H500" s="592"/>
      <c r="I500" s="592"/>
      <c r="J500" s="592"/>
      <c r="K500" s="592"/>
      <c r="L500" s="592"/>
    </row>
    <row r="501" spans="1:12" x14ac:dyDescent="0.2">
      <c r="A501" s="593"/>
      <c r="B501" s="589" t="s">
        <v>5672</v>
      </c>
      <c r="C501" s="595" t="s">
        <v>5675</v>
      </c>
      <c r="D501" s="596">
        <v>43135</v>
      </c>
      <c r="E501" s="589" t="s">
        <v>1899</v>
      </c>
      <c r="F501" s="589" t="s">
        <v>4596</v>
      </c>
      <c r="G501" s="589"/>
      <c r="H501" s="591" t="s">
        <v>1890</v>
      </c>
      <c r="I501" s="591"/>
      <c r="J501" s="164" t="s">
        <v>1891</v>
      </c>
      <c r="K501" s="164" t="s">
        <v>0</v>
      </c>
      <c r="L501" s="165">
        <v>922.08</v>
      </c>
    </row>
    <row r="502" spans="1:12" x14ac:dyDescent="0.2">
      <c r="A502" s="593"/>
      <c r="B502" s="589"/>
      <c r="C502" s="595"/>
      <c r="D502" s="596"/>
      <c r="E502" s="589"/>
      <c r="F502" s="589"/>
      <c r="G502" s="589"/>
      <c r="H502" s="591" t="s">
        <v>1892</v>
      </c>
      <c r="I502" s="591"/>
      <c r="J502" s="164" t="s">
        <v>1891</v>
      </c>
      <c r="K502" s="164" t="s">
        <v>0</v>
      </c>
      <c r="L502" s="165">
        <v>475.1</v>
      </c>
    </row>
    <row r="503" spans="1:12" ht="24" x14ac:dyDescent="0.2">
      <c r="A503" s="593"/>
      <c r="B503" s="161" t="s">
        <v>29</v>
      </c>
      <c r="C503" s="162" t="s">
        <v>30</v>
      </c>
      <c r="D503" s="162" t="s">
        <v>1893</v>
      </c>
      <c r="E503" s="162" t="s">
        <v>1894</v>
      </c>
      <c r="F503" s="592"/>
      <c r="G503" s="592"/>
      <c r="H503" s="591" t="s">
        <v>1895</v>
      </c>
      <c r="I503" s="591"/>
      <c r="J503" s="589" t="s">
        <v>1891</v>
      </c>
      <c r="K503" s="589" t="s">
        <v>0</v>
      </c>
      <c r="L503" s="590">
        <v>810</v>
      </c>
    </row>
    <row r="504" spans="1:12" ht="24" x14ac:dyDescent="0.2">
      <c r="A504" s="593"/>
      <c r="B504" s="164" t="s">
        <v>1896</v>
      </c>
      <c r="C504" s="164" t="s">
        <v>4596</v>
      </c>
      <c r="D504" s="166">
        <v>43138</v>
      </c>
      <c r="E504" s="164" t="s">
        <v>3466</v>
      </c>
      <c r="F504" s="592"/>
      <c r="G504" s="592"/>
      <c r="H504" s="591"/>
      <c r="I504" s="591"/>
      <c r="J504" s="589"/>
      <c r="K504" s="589"/>
      <c r="L504" s="590"/>
    </row>
    <row r="505" spans="1:12" ht="24" x14ac:dyDescent="0.2">
      <c r="A505" s="593">
        <v>1294</v>
      </c>
      <c r="B505" s="161" t="s">
        <v>20</v>
      </c>
      <c r="C505" s="162" t="s">
        <v>21</v>
      </c>
      <c r="D505" s="162" t="s">
        <v>1884</v>
      </c>
      <c r="E505" s="162" t="s">
        <v>1885</v>
      </c>
      <c r="F505" s="594" t="s">
        <v>14</v>
      </c>
      <c r="G505" s="594"/>
      <c r="H505" s="592"/>
      <c r="I505" s="592"/>
      <c r="J505" s="592"/>
      <c r="K505" s="592"/>
      <c r="L505" s="592"/>
    </row>
    <row r="506" spans="1:12" x14ac:dyDescent="0.2">
      <c r="A506" s="593"/>
      <c r="B506" s="589" t="s">
        <v>5676</v>
      </c>
      <c r="C506" s="589" t="s">
        <v>5677</v>
      </c>
      <c r="D506" s="596">
        <v>43111</v>
      </c>
      <c r="E506" s="589" t="s">
        <v>2262</v>
      </c>
      <c r="F506" s="589" t="s">
        <v>5678</v>
      </c>
      <c r="G506" s="589"/>
      <c r="H506" s="591" t="s">
        <v>1890</v>
      </c>
      <c r="I506" s="591"/>
      <c r="J506" s="164" t="s">
        <v>1891</v>
      </c>
      <c r="K506" s="164" t="s">
        <v>0</v>
      </c>
      <c r="L506" s="165">
        <v>619</v>
      </c>
    </row>
    <row r="507" spans="1:12" x14ac:dyDescent="0.2">
      <c r="A507" s="593"/>
      <c r="B507" s="589"/>
      <c r="C507" s="589"/>
      <c r="D507" s="596"/>
      <c r="E507" s="589"/>
      <c r="F507" s="589"/>
      <c r="G507" s="589"/>
      <c r="H507" s="591" t="s">
        <v>1892</v>
      </c>
      <c r="I507" s="591"/>
      <c r="J507" s="164" t="s">
        <v>1891</v>
      </c>
      <c r="K507" s="164" t="s">
        <v>1891</v>
      </c>
      <c r="L507" s="165">
        <v>0</v>
      </c>
    </row>
    <row r="508" spans="1:12" ht="24" x14ac:dyDescent="0.2">
      <c r="A508" s="593"/>
      <c r="B508" s="161" t="s">
        <v>29</v>
      </c>
      <c r="C508" s="162" t="s">
        <v>30</v>
      </c>
      <c r="D508" s="162" t="s">
        <v>1893</v>
      </c>
      <c r="E508" s="162" t="s">
        <v>1894</v>
      </c>
      <c r="F508" s="592"/>
      <c r="G508" s="592"/>
      <c r="H508" s="591" t="s">
        <v>1895</v>
      </c>
      <c r="I508" s="591"/>
      <c r="J508" s="589" t="s">
        <v>1891</v>
      </c>
      <c r="K508" s="589" t="s">
        <v>1891</v>
      </c>
      <c r="L508" s="590">
        <v>0</v>
      </c>
    </row>
    <row r="509" spans="1:12" ht="36" x14ac:dyDescent="0.2">
      <c r="A509" s="593"/>
      <c r="B509" s="164" t="s">
        <v>2209</v>
      </c>
      <c r="C509" s="164" t="s">
        <v>5678</v>
      </c>
      <c r="D509" s="166">
        <v>43114</v>
      </c>
      <c r="E509" s="164" t="s">
        <v>3199</v>
      </c>
      <c r="F509" s="592"/>
      <c r="G509" s="592"/>
      <c r="H509" s="591"/>
      <c r="I509" s="591"/>
      <c r="J509" s="589"/>
      <c r="K509" s="589"/>
      <c r="L509" s="590"/>
    </row>
    <row r="510" spans="1:12" ht="24" x14ac:dyDescent="0.2">
      <c r="A510" s="593">
        <v>1295</v>
      </c>
      <c r="B510" s="161" t="s">
        <v>20</v>
      </c>
      <c r="C510" s="162" t="s">
        <v>21</v>
      </c>
      <c r="D510" s="162" t="s">
        <v>1884</v>
      </c>
      <c r="E510" s="162" t="s">
        <v>1885</v>
      </c>
      <c r="F510" s="594" t="s">
        <v>14</v>
      </c>
      <c r="G510" s="594"/>
      <c r="H510" s="592"/>
      <c r="I510" s="592"/>
      <c r="J510" s="592"/>
      <c r="K510" s="592"/>
      <c r="L510" s="592"/>
    </row>
    <row r="511" spans="1:12" x14ac:dyDescent="0.2">
      <c r="A511" s="593"/>
      <c r="B511" s="589" t="s">
        <v>5679</v>
      </c>
      <c r="C511" s="589" t="s">
        <v>5680</v>
      </c>
      <c r="D511" s="596">
        <v>43073</v>
      </c>
      <c r="E511" s="589" t="s">
        <v>2234</v>
      </c>
      <c r="F511" s="589" t="s">
        <v>3299</v>
      </c>
      <c r="G511" s="589"/>
      <c r="H511" s="591" t="s">
        <v>1890</v>
      </c>
      <c r="I511" s="591"/>
      <c r="J511" s="164" t="s">
        <v>1891</v>
      </c>
      <c r="K511" s="164" t="s">
        <v>0</v>
      </c>
      <c r="L511" s="165">
        <v>876</v>
      </c>
    </row>
    <row r="512" spans="1:12" x14ac:dyDescent="0.2">
      <c r="A512" s="593"/>
      <c r="B512" s="589"/>
      <c r="C512" s="589"/>
      <c r="D512" s="596"/>
      <c r="E512" s="589"/>
      <c r="F512" s="589"/>
      <c r="G512" s="589"/>
      <c r="H512" s="591" t="s">
        <v>1892</v>
      </c>
      <c r="I512" s="591"/>
      <c r="J512" s="164" t="s">
        <v>1891</v>
      </c>
      <c r="K512" s="164" t="s">
        <v>1891</v>
      </c>
      <c r="L512" s="165">
        <v>0</v>
      </c>
    </row>
    <row r="513" spans="1:12" ht="24" x14ac:dyDescent="0.2">
      <c r="A513" s="593"/>
      <c r="B513" s="161" t="s">
        <v>29</v>
      </c>
      <c r="C513" s="162" t="s">
        <v>30</v>
      </c>
      <c r="D513" s="162" t="s">
        <v>1893</v>
      </c>
      <c r="E513" s="162" t="s">
        <v>1894</v>
      </c>
      <c r="F513" s="592"/>
      <c r="G513" s="592"/>
      <c r="H513" s="591" t="s">
        <v>1895</v>
      </c>
      <c r="I513" s="591"/>
      <c r="J513" s="589" t="s">
        <v>1891</v>
      </c>
      <c r="K513" s="589" t="s">
        <v>1891</v>
      </c>
      <c r="L513" s="590">
        <v>0</v>
      </c>
    </row>
    <row r="514" spans="1:12" ht="24" x14ac:dyDescent="0.2">
      <c r="A514" s="593"/>
      <c r="B514" s="164" t="s">
        <v>1653</v>
      </c>
      <c r="C514" s="164" t="s">
        <v>3299</v>
      </c>
      <c r="D514" s="166">
        <v>43077</v>
      </c>
      <c r="E514" s="164" t="s">
        <v>3252</v>
      </c>
      <c r="F514" s="592"/>
      <c r="G514" s="592"/>
      <c r="H514" s="591"/>
      <c r="I514" s="591"/>
      <c r="J514" s="589"/>
      <c r="K514" s="589"/>
      <c r="L514" s="590"/>
    </row>
    <row r="515" spans="1:12" ht="24" x14ac:dyDescent="0.2">
      <c r="A515" s="593">
        <v>1296</v>
      </c>
      <c r="B515" s="161" t="s">
        <v>20</v>
      </c>
      <c r="C515" s="162" t="s">
        <v>21</v>
      </c>
      <c r="D515" s="162" t="s">
        <v>1884</v>
      </c>
      <c r="E515" s="162" t="s">
        <v>1885</v>
      </c>
      <c r="F515" s="594" t="s">
        <v>14</v>
      </c>
      <c r="G515" s="594"/>
      <c r="H515" s="592"/>
      <c r="I515" s="592"/>
      <c r="J515" s="592"/>
      <c r="K515" s="592"/>
      <c r="L515" s="592"/>
    </row>
    <row r="516" spans="1:12" x14ac:dyDescent="0.2">
      <c r="A516" s="593"/>
      <c r="B516" s="589" t="s">
        <v>5681</v>
      </c>
      <c r="C516" s="595" t="s">
        <v>5682</v>
      </c>
      <c r="D516" s="596">
        <v>43170</v>
      </c>
      <c r="E516" s="589" t="s">
        <v>2703</v>
      </c>
      <c r="F516" s="589" t="s">
        <v>3833</v>
      </c>
      <c r="G516" s="589"/>
      <c r="H516" s="591" t="s">
        <v>1890</v>
      </c>
      <c r="I516" s="591"/>
      <c r="J516" s="164" t="s">
        <v>1891</v>
      </c>
      <c r="K516" s="164" t="s">
        <v>0</v>
      </c>
      <c r="L516" s="165">
        <v>555</v>
      </c>
    </row>
    <row r="517" spans="1:12" x14ac:dyDescent="0.2">
      <c r="A517" s="593"/>
      <c r="B517" s="589"/>
      <c r="C517" s="595"/>
      <c r="D517" s="596"/>
      <c r="E517" s="589"/>
      <c r="F517" s="589"/>
      <c r="G517" s="589"/>
      <c r="H517" s="591" t="s">
        <v>1892</v>
      </c>
      <c r="I517" s="591"/>
      <c r="J517" s="164" t="s">
        <v>1891</v>
      </c>
      <c r="K517" s="164" t="s">
        <v>1891</v>
      </c>
      <c r="L517" s="165">
        <v>0</v>
      </c>
    </row>
    <row r="518" spans="1:12" ht="24" x14ac:dyDescent="0.2">
      <c r="A518" s="593"/>
      <c r="B518" s="161" t="s">
        <v>29</v>
      </c>
      <c r="C518" s="162" t="s">
        <v>30</v>
      </c>
      <c r="D518" s="162" t="s">
        <v>1893</v>
      </c>
      <c r="E518" s="162" t="s">
        <v>1894</v>
      </c>
      <c r="F518" s="592"/>
      <c r="G518" s="592"/>
      <c r="H518" s="591" t="s">
        <v>1895</v>
      </c>
      <c r="I518" s="591"/>
      <c r="J518" s="589" t="s">
        <v>1891</v>
      </c>
      <c r="K518" s="589" t="s">
        <v>0</v>
      </c>
      <c r="L518" s="590">
        <v>445</v>
      </c>
    </row>
    <row r="519" spans="1:12" ht="24" x14ac:dyDescent="0.2">
      <c r="A519" s="593"/>
      <c r="B519" s="164" t="s">
        <v>1896</v>
      </c>
      <c r="C519" s="164" t="s">
        <v>3833</v>
      </c>
      <c r="D519" s="166">
        <v>43174</v>
      </c>
      <c r="E519" s="164" t="s">
        <v>5683</v>
      </c>
      <c r="F519" s="592"/>
      <c r="G519" s="592"/>
      <c r="H519" s="591"/>
      <c r="I519" s="591"/>
      <c r="J519" s="589"/>
      <c r="K519" s="589"/>
      <c r="L519" s="590"/>
    </row>
    <row r="520" spans="1:12" ht="24" x14ac:dyDescent="0.2">
      <c r="A520" s="593">
        <v>1297</v>
      </c>
      <c r="B520" s="161" t="s">
        <v>20</v>
      </c>
      <c r="C520" s="162" t="s">
        <v>21</v>
      </c>
      <c r="D520" s="162" t="s">
        <v>1884</v>
      </c>
      <c r="E520" s="162" t="s">
        <v>1885</v>
      </c>
      <c r="F520" s="594" t="s">
        <v>14</v>
      </c>
      <c r="G520" s="594"/>
      <c r="H520" s="592"/>
      <c r="I520" s="592"/>
      <c r="J520" s="592"/>
      <c r="K520" s="592"/>
      <c r="L520" s="592"/>
    </row>
    <row r="521" spans="1:12" x14ac:dyDescent="0.2">
      <c r="A521" s="593"/>
      <c r="B521" s="589" t="s">
        <v>5684</v>
      </c>
      <c r="C521" s="595" t="s">
        <v>5685</v>
      </c>
      <c r="D521" s="596">
        <v>43016</v>
      </c>
      <c r="E521" s="589" t="s">
        <v>5686</v>
      </c>
      <c r="F521" s="589" t="s">
        <v>5687</v>
      </c>
      <c r="G521" s="589"/>
      <c r="H521" s="591" t="s">
        <v>1890</v>
      </c>
      <c r="I521" s="591"/>
      <c r="J521" s="164" t="s">
        <v>1891</v>
      </c>
      <c r="K521" s="164" t="s">
        <v>0</v>
      </c>
      <c r="L521" s="165">
        <v>560</v>
      </c>
    </row>
    <row r="522" spans="1:12" x14ac:dyDescent="0.2">
      <c r="A522" s="593"/>
      <c r="B522" s="589"/>
      <c r="C522" s="595"/>
      <c r="D522" s="596"/>
      <c r="E522" s="589"/>
      <c r="F522" s="589"/>
      <c r="G522" s="589"/>
      <c r="H522" s="591" t="s">
        <v>1892</v>
      </c>
      <c r="I522" s="591"/>
      <c r="J522" s="164" t="s">
        <v>1891</v>
      </c>
      <c r="K522" s="164" t="s">
        <v>0</v>
      </c>
      <c r="L522" s="165">
        <v>176.46</v>
      </c>
    </row>
    <row r="523" spans="1:12" ht="24" x14ac:dyDescent="0.2">
      <c r="A523" s="593"/>
      <c r="B523" s="161" t="s">
        <v>29</v>
      </c>
      <c r="C523" s="162" t="s">
        <v>30</v>
      </c>
      <c r="D523" s="162" t="s">
        <v>1893</v>
      </c>
      <c r="E523" s="162" t="s">
        <v>1894</v>
      </c>
      <c r="F523" s="592"/>
      <c r="G523" s="592"/>
      <c r="H523" s="591" t="s">
        <v>1895</v>
      </c>
      <c r="I523" s="591"/>
      <c r="J523" s="589" t="s">
        <v>1891</v>
      </c>
      <c r="K523" s="589" t="s">
        <v>1891</v>
      </c>
      <c r="L523" s="590">
        <v>0</v>
      </c>
    </row>
    <row r="524" spans="1:12" ht="24" x14ac:dyDescent="0.2">
      <c r="A524" s="593"/>
      <c r="B524" s="164" t="s">
        <v>1980</v>
      </c>
      <c r="C524" s="164" t="s">
        <v>5687</v>
      </c>
      <c r="D524" s="166">
        <v>43018</v>
      </c>
      <c r="E524" s="164" t="s">
        <v>4306</v>
      </c>
      <c r="F524" s="592"/>
      <c r="G524" s="592"/>
      <c r="H524" s="591"/>
      <c r="I524" s="591"/>
      <c r="J524" s="589"/>
      <c r="K524" s="589"/>
      <c r="L524" s="590"/>
    </row>
    <row r="525" spans="1:12" ht="24" x14ac:dyDescent="0.2">
      <c r="A525" s="593">
        <v>1298</v>
      </c>
      <c r="B525" s="161" t="s">
        <v>20</v>
      </c>
      <c r="C525" s="162" t="s">
        <v>21</v>
      </c>
      <c r="D525" s="162" t="s">
        <v>1884</v>
      </c>
      <c r="E525" s="162" t="s">
        <v>1885</v>
      </c>
      <c r="F525" s="594" t="s">
        <v>14</v>
      </c>
      <c r="G525" s="594"/>
      <c r="H525" s="592"/>
      <c r="I525" s="592"/>
      <c r="J525" s="592"/>
      <c r="K525" s="592"/>
      <c r="L525" s="592"/>
    </row>
    <row r="526" spans="1:12" x14ac:dyDescent="0.2">
      <c r="A526" s="593"/>
      <c r="B526" s="589" t="s">
        <v>5688</v>
      </c>
      <c r="C526" s="595" t="s">
        <v>5689</v>
      </c>
      <c r="D526" s="596">
        <v>43154</v>
      </c>
      <c r="E526" s="589" t="s">
        <v>2763</v>
      </c>
      <c r="F526" s="589" t="s">
        <v>5690</v>
      </c>
      <c r="G526" s="589"/>
      <c r="H526" s="591" t="s">
        <v>1890</v>
      </c>
      <c r="I526" s="591"/>
      <c r="J526" s="164" t="s">
        <v>1891</v>
      </c>
      <c r="K526" s="164" t="s">
        <v>0</v>
      </c>
      <c r="L526" s="165">
        <v>272</v>
      </c>
    </row>
    <row r="527" spans="1:12" x14ac:dyDescent="0.2">
      <c r="A527" s="593"/>
      <c r="B527" s="589"/>
      <c r="C527" s="595"/>
      <c r="D527" s="596"/>
      <c r="E527" s="589"/>
      <c r="F527" s="589"/>
      <c r="G527" s="589"/>
      <c r="H527" s="591" t="s">
        <v>1892</v>
      </c>
      <c r="I527" s="591"/>
      <c r="J527" s="164" t="s">
        <v>1891</v>
      </c>
      <c r="K527" s="164" t="s">
        <v>0</v>
      </c>
      <c r="L527" s="165">
        <v>686.49</v>
      </c>
    </row>
    <row r="528" spans="1:12" ht="24" x14ac:dyDescent="0.2">
      <c r="A528" s="593"/>
      <c r="B528" s="161" t="s">
        <v>29</v>
      </c>
      <c r="C528" s="162" t="s">
        <v>30</v>
      </c>
      <c r="D528" s="162" t="s">
        <v>1893</v>
      </c>
      <c r="E528" s="162" t="s">
        <v>1894</v>
      </c>
      <c r="F528" s="592"/>
      <c r="G528" s="592"/>
      <c r="H528" s="591" t="s">
        <v>1895</v>
      </c>
      <c r="I528" s="591"/>
      <c r="J528" s="589" t="s">
        <v>1891</v>
      </c>
      <c r="K528" s="589" t="s">
        <v>0</v>
      </c>
      <c r="L528" s="590">
        <v>60</v>
      </c>
    </row>
    <row r="529" spans="1:12" ht="24" x14ac:dyDescent="0.2">
      <c r="A529" s="593"/>
      <c r="B529" s="164" t="s">
        <v>1962</v>
      </c>
      <c r="C529" s="164" t="s">
        <v>5690</v>
      </c>
      <c r="D529" s="166">
        <v>43156</v>
      </c>
      <c r="E529" s="164" t="s">
        <v>5691</v>
      </c>
      <c r="F529" s="592"/>
      <c r="G529" s="592"/>
      <c r="H529" s="591"/>
      <c r="I529" s="591"/>
      <c r="J529" s="589"/>
      <c r="K529" s="589"/>
      <c r="L529" s="590"/>
    </row>
    <row r="530" spans="1:12" ht="24" x14ac:dyDescent="0.2">
      <c r="A530" s="593">
        <v>1299</v>
      </c>
      <c r="B530" s="161" t="s">
        <v>20</v>
      </c>
      <c r="C530" s="162" t="s">
        <v>21</v>
      </c>
      <c r="D530" s="162" t="s">
        <v>1884</v>
      </c>
      <c r="E530" s="162" t="s">
        <v>1885</v>
      </c>
      <c r="F530" s="594" t="s">
        <v>14</v>
      </c>
      <c r="G530" s="594"/>
      <c r="H530" s="592"/>
      <c r="I530" s="592"/>
      <c r="J530" s="592"/>
      <c r="K530" s="592"/>
      <c r="L530" s="592"/>
    </row>
    <row r="531" spans="1:12" x14ac:dyDescent="0.2">
      <c r="A531" s="593"/>
      <c r="B531" s="589" t="s">
        <v>5692</v>
      </c>
      <c r="C531" s="595" t="s">
        <v>5693</v>
      </c>
      <c r="D531" s="596">
        <v>43138</v>
      </c>
      <c r="E531" s="589" t="s">
        <v>2360</v>
      </c>
      <c r="F531" s="589" t="s">
        <v>3393</v>
      </c>
      <c r="G531" s="589"/>
      <c r="H531" s="591" t="s">
        <v>1890</v>
      </c>
      <c r="I531" s="591"/>
      <c r="J531" s="164" t="s">
        <v>1891</v>
      </c>
      <c r="K531" s="164" t="s">
        <v>0</v>
      </c>
      <c r="L531" s="165">
        <v>1288.2</v>
      </c>
    </row>
    <row r="532" spans="1:12" x14ac:dyDescent="0.2">
      <c r="A532" s="593"/>
      <c r="B532" s="589"/>
      <c r="C532" s="595"/>
      <c r="D532" s="596"/>
      <c r="E532" s="589"/>
      <c r="F532" s="589"/>
      <c r="G532" s="589"/>
      <c r="H532" s="591" t="s">
        <v>1892</v>
      </c>
      <c r="I532" s="591"/>
      <c r="J532" s="589" t="s">
        <v>1891</v>
      </c>
      <c r="K532" s="589" t="s">
        <v>0</v>
      </c>
      <c r="L532" s="590">
        <v>284.40000000000003</v>
      </c>
    </row>
    <row r="533" spans="1:12" x14ac:dyDescent="0.2">
      <c r="A533" s="593"/>
      <c r="B533" s="589"/>
      <c r="C533" s="595"/>
      <c r="D533" s="596"/>
      <c r="E533" s="589"/>
      <c r="F533" s="589"/>
      <c r="G533" s="589"/>
      <c r="H533" s="591"/>
      <c r="I533" s="591"/>
      <c r="J533" s="589"/>
      <c r="K533" s="589"/>
      <c r="L533" s="590"/>
    </row>
    <row r="534" spans="1:12" ht="24" x14ac:dyDescent="0.2">
      <c r="A534" s="593"/>
      <c r="B534" s="161" t="s">
        <v>29</v>
      </c>
      <c r="C534" s="162" t="s">
        <v>30</v>
      </c>
      <c r="D534" s="162" t="s">
        <v>1893</v>
      </c>
      <c r="E534" s="162" t="s">
        <v>1894</v>
      </c>
      <c r="F534" s="592"/>
      <c r="G534" s="592"/>
      <c r="H534" s="591" t="s">
        <v>1895</v>
      </c>
      <c r="I534" s="591"/>
      <c r="J534" s="589" t="s">
        <v>1891</v>
      </c>
      <c r="K534" s="589" t="s">
        <v>0</v>
      </c>
      <c r="L534" s="590">
        <v>122.6</v>
      </c>
    </row>
    <row r="535" spans="1:12" ht="24" x14ac:dyDescent="0.2">
      <c r="A535" s="593"/>
      <c r="B535" s="164" t="s">
        <v>1896</v>
      </c>
      <c r="C535" s="164" t="s">
        <v>3393</v>
      </c>
      <c r="D535" s="166">
        <v>43143</v>
      </c>
      <c r="E535" s="164" t="s">
        <v>3394</v>
      </c>
      <c r="F535" s="592"/>
      <c r="G535" s="592"/>
      <c r="H535" s="591"/>
      <c r="I535" s="591"/>
      <c r="J535" s="589"/>
      <c r="K535" s="589"/>
      <c r="L535" s="590"/>
    </row>
    <row r="536" spans="1:12" ht="24" x14ac:dyDescent="0.2">
      <c r="A536" s="593">
        <v>1300</v>
      </c>
      <c r="B536" s="161" t="s">
        <v>20</v>
      </c>
      <c r="C536" s="162" t="s">
        <v>21</v>
      </c>
      <c r="D536" s="162" t="s">
        <v>1884</v>
      </c>
      <c r="E536" s="162" t="s">
        <v>1885</v>
      </c>
      <c r="F536" s="594" t="s">
        <v>14</v>
      </c>
      <c r="G536" s="594"/>
      <c r="H536" s="592"/>
      <c r="I536" s="592"/>
      <c r="J536" s="592"/>
      <c r="K536" s="592"/>
      <c r="L536" s="592"/>
    </row>
    <row r="537" spans="1:12" x14ac:dyDescent="0.2">
      <c r="A537" s="593"/>
      <c r="B537" s="589" t="s">
        <v>5692</v>
      </c>
      <c r="C537" s="595" t="s">
        <v>5694</v>
      </c>
      <c r="D537" s="596">
        <v>43150</v>
      </c>
      <c r="E537" s="589" t="s">
        <v>1943</v>
      </c>
      <c r="F537" s="589" t="s">
        <v>3393</v>
      </c>
      <c r="G537" s="589"/>
      <c r="H537" s="591" t="s">
        <v>1890</v>
      </c>
      <c r="I537" s="591"/>
      <c r="J537" s="164" t="s">
        <v>1891</v>
      </c>
      <c r="K537" s="164" t="s">
        <v>0</v>
      </c>
      <c r="L537" s="165">
        <v>600.19000000000005</v>
      </c>
    </row>
    <row r="538" spans="1:12" x14ac:dyDescent="0.2">
      <c r="A538" s="593"/>
      <c r="B538" s="589"/>
      <c r="C538" s="595"/>
      <c r="D538" s="596"/>
      <c r="E538" s="589"/>
      <c r="F538" s="589"/>
      <c r="G538" s="589"/>
      <c r="H538" s="591" t="s">
        <v>1892</v>
      </c>
      <c r="I538" s="591"/>
      <c r="J538" s="164" t="s">
        <v>1891</v>
      </c>
      <c r="K538" s="164" t="s">
        <v>0</v>
      </c>
      <c r="L538" s="165">
        <v>236.38</v>
      </c>
    </row>
    <row r="539" spans="1:12" ht="24" x14ac:dyDescent="0.2">
      <c r="A539" s="593"/>
      <c r="B539" s="161" t="s">
        <v>29</v>
      </c>
      <c r="C539" s="162" t="s">
        <v>30</v>
      </c>
      <c r="D539" s="162" t="s">
        <v>1893</v>
      </c>
      <c r="E539" s="162" t="s">
        <v>1894</v>
      </c>
      <c r="F539" s="592"/>
      <c r="G539" s="592"/>
      <c r="H539" s="591" t="s">
        <v>1895</v>
      </c>
      <c r="I539" s="591"/>
      <c r="J539" s="589" t="s">
        <v>1891</v>
      </c>
      <c r="K539" s="589" t="s">
        <v>0</v>
      </c>
      <c r="L539" s="590">
        <v>116.33</v>
      </c>
    </row>
    <row r="540" spans="1:12" ht="24" x14ac:dyDescent="0.2">
      <c r="A540" s="593"/>
      <c r="B540" s="164" t="s">
        <v>1896</v>
      </c>
      <c r="C540" s="164" t="s">
        <v>3393</v>
      </c>
      <c r="D540" s="166">
        <v>43153</v>
      </c>
      <c r="E540" s="164" t="s">
        <v>3396</v>
      </c>
      <c r="F540" s="592"/>
      <c r="G540" s="592"/>
      <c r="H540" s="591"/>
      <c r="I540" s="591"/>
      <c r="J540" s="589"/>
      <c r="K540" s="589"/>
      <c r="L540" s="590"/>
    </row>
  </sheetData>
  <mergeCells count="1604">
    <mergeCell ref="F6:G6"/>
    <mergeCell ref="H6:I6"/>
    <mergeCell ref="A7:A11"/>
    <mergeCell ref="F7:G7"/>
    <mergeCell ref="H7:L7"/>
    <mergeCell ref="B8:B9"/>
    <mergeCell ref="C8:C9"/>
    <mergeCell ref="D8:D9"/>
    <mergeCell ref="E8:E9"/>
    <mergeCell ref="F8:G9"/>
    <mergeCell ref="B1:L1"/>
    <mergeCell ref="A2:A4"/>
    <mergeCell ref="B2:I3"/>
    <mergeCell ref="B4:L4"/>
    <mergeCell ref="D5:F5"/>
    <mergeCell ref="K5:L5"/>
    <mergeCell ref="H14:I14"/>
    <mergeCell ref="F15:G16"/>
    <mergeCell ref="H15:I16"/>
    <mergeCell ref="J15:J16"/>
    <mergeCell ref="K15:K16"/>
    <mergeCell ref="L15:L16"/>
    <mergeCell ref="L10:L11"/>
    <mergeCell ref="A12:A16"/>
    <mergeCell ref="F12:G12"/>
    <mergeCell ref="H12:L12"/>
    <mergeCell ref="B13:B14"/>
    <mergeCell ref="C13:C14"/>
    <mergeCell ref="D13:D14"/>
    <mergeCell ref="E13:E14"/>
    <mergeCell ref="F13:G14"/>
    <mergeCell ref="H13:I13"/>
    <mergeCell ref="H8:I8"/>
    <mergeCell ref="H9:I9"/>
    <mergeCell ref="F10:G11"/>
    <mergeCell ref="H10:I11"/>
    <mergeCell ref="J10:J11"/>
    <mergeCell ref="K10:K11"/>
    <mergeCell ref="D23:D24"/>
    <mergeCell ref="E23:E24"/>
    <mergeCell ref="F23:G24"/>
    <mergeCell ref="H23:I23"/>
    <mergeCell ref="H24:I24"/>
    <mergeCell ref="F25:G26"/>
    <mergeCell ref="H25:I26"/>
    <mergeCell ref="F20:G21"/>
    <mergeCell ref="H20:I21"/>
    <mergeCell ref="J20:J21"/>
    <mergeCell ref="K20:K21"/>
    <mergeCell ref="L20:L21"/>
    <mergeCell ref="A22:A26"/>
    <mergeCell ref="F22:G22"/>
    <mergeCell ref="H22:L22"/>
    <mergeCell ref="B23:B24"/>
    <mergeCell ref="C23:C24"/>
    <mergeCell ref="A17:A21"/>
    <mergeCell ref="F17:G17"/>
    <mergeCell ref="H17:L17"/>
    <mergeCell ref="B18:B19"/>
    <mergeCell ref="C18:C19"/>
    <mergeCell ref="D18:D19"/>
    <mergeCell ref="E18:E19"/>
    <mergeCell ref="F18:G19"/>
    <mergeCell ref="H18:I18"/>
    <mergeCell ref="H19:I19"/>
    <mergeCell ref="K30:K31"/>
    <mergeCell ref="L30:L31"/>
    <mergeCell ref="A32:A37"/>
    <mergeCell ref="F32:G32"/>
    <mergeCell ref="H32:L32"/>
    <mergeCell ref="B33:B35"/>
    <mergeCell ref="C33:C35"/>
    <mergeCell ref="D33:D35"/>
    <mergeCell ref="E33:E35"/>
    <mergeCell ref="F33:G35"/>
    <mergeCell ref="F28:G29"/>
    <mergeCell ref="H28:I28"/>
    <mergeCell ref="H29:I29"/>
    <mergeCell ref="F30:G31"/>
    <mergeCell ref="H30:I31"/>
    <mergeCell ref="J30:J31"/>
    <mergeCell ref="J25:J26"/>
    <mergeCell ref="K25:K26"/>
    <mergeCell ref="L25:L26"/>
    <mergeCell ref="A27:A31"/>
    <mergeCell ref="F27:G27"/>
    <mergeCell ref="H27:L27"/>
    <mergeCell ref="B28:B29"/>
    <mergeCell ref="C28:C29"/>
    <mergeCell ref="D28:D29"/>
    <mergeCell ref="E28:E29"/>
    <mergeCell ref="A43:A48"/>
    <mergeCell ref="F43:G43"/>
    <mergeCell ref="H43:L43"/>
    <mergeCell ref="B44:B46"/>
    <mergeCell ref="C44:C46"/>
    <mergeCell ref="A38:A42"/>
    <mergeCell ref="F38:G38"/>
    <mergeCell ref="H38:L38"/>
    <mergeCell ref="B39:B40"/>
    <mergeCell ref="C39:C40"/>
    <mergeCell ref="D39:D40"/>
    <mergeCell ref="E39:E40"/>
    <mergeCell ref="F39:G40"/>
    <mergeCell ref="H39:I39"/>
    <mergeCell ref="H40:I40"/>
    <mergeCell ref="H33:I33"/>
    <mergeCell ref="H34:I35"/>
    <mergeCell ref="J34:J35"/>
    <mergeCell ref="K34:K35"/>
    <mergeCell ref="L34:L35"/>
    <mergeCell ref="F36:G37"/>
    <mergeCell ref="H36:I37"/>
    <mergeCell ref="J36:J37"/>
    <mergeCell ref="K36:K37"/>
    <mergeCell ref="L36:L37"/>
    <mergeCell ref="K45:K46"/>
    <mergeCell ref="L45:L46"/>
    <mergeCell ref="F47:G48"/>
    <mergeCell ref="H47:I48"/>
    <mergeCell ref="J47:J48"/>
    <mergeCell ref="K47:K48"/>
    <mergeCell ref="L47:L48"/>
    <mergeCell ref="D44:D46"/>
    <mergeCell ref="E44:E46"/>
    <mergeCell ref="F44:G46"/>
    <mergeCell ref="H44:I44"/>
    <mergeCell ref="H45:I46"/>
    <mergeCell ref="J45:J46"/>
    <mergeCell ref="F41:G42"/>
    <mergeCell ref="H41:I42"/>
    <mergeCell ref="J41:J42"/>
    <mergeCell ref="K41:K42"/>
    <mergeCell ref="L41:L42"/>
    <mergeCell ref="J51:J52"/>
    <mergeCell ref="K51:K52"/>
    <mergeCell ref="L51:L52"/>
    <mergeCell ref="F53:G54"/>
    <mergeCell ref="H53:I54"/>
    <mergeCell ref="J53:J54"/>
    <mergeCell ref="K53:K54"/>
    <mergeCell ref="L53:L54"/>
    <mergeCell ref="A49:A54"/>
    <mergeCell ref="F49:G49"/>
    <mergeCell ref="H49:L49"/>
    <mergeCell ref="B50:B52"/>
    <mergeCell ref="C50:C52"/>
    <mergeCell ref="D50:D52"/>
    <mergeCell ref="E50:E52"/>
    <mergeCell ref="F50:G52"/>
    <mergeCell ref="H50:I50"/>
    <mergeCell ref="H51:I52"/>
    <mergeCell ref="H63:I64"/>
    <mergeCell ref="J57:J58"/>
    <mergeCell ref="K57:K58"/>
    <mergeCell ref="L57:L58"/>
    <mergeCell ref="F59:G60"/>
    <mergeCell ref="H59:I60"/>
    <mergeCell ref="J59:J60"/>
    <mergeCell ref="K59:K60"/>
    <mergeCell ref="L59:L60"/>
    <mergeCell ref="A55:A60"/>
    <mergeCell ref="F55:G55"/>
    <mergeCell ref="H55:L55"/>
    <mergeCell ref="B56:B58"/>
    <mergeCell ref="C56:C58"/>
    <mergeCell ref="D56:D58"/>
    <mergeCell ref="E56:E58"/>
    <mergeCell ref="F56:G58"/>
    <mergeCell ref="H56:I56"/>
    <mergeCell ref="H57:I58"/>
    <mergeCell ref="A72:A77"/>
    <mergeCell ref="F72:G72"/>
    <mergeCell ref="H72:L72"/>
    <mergeCell ref="B73:B75"/>
    <mergeCell ref="C73:C75"/>
    <mergeCell ref="A67:A71"/>
    <mergeCell ref="F67:G67"/>
    <mergeCell ref="H67:L67"/>
    <mergeCell ref="B68:B69"/>
    <mergeCell ref="C68:C69"/>
    <mergeCell ref="D68:D69"/>
    <mergeCell ref="E68:E69"/>
    <mergeCell ref="F68:G69"/>
    <mergeCell ref="H68:I68"/>
    <mergeCell ref="H69:I69"/>
    <mergeCell ref="J63:J64"/>
    <mergeCell ref="K63:K64"/>
    <mergeCell ref="L63:L64"/>
    <mergeCell ref="F65:G66"/>
    <mergeCell ref="H65:I66"/>
    <mergeCell ref="J65:J66"/>
    <mergeCell ref="K65:K66"/>
    <mergeCell ref="L65:L66"/>
    <mergeCell ref="A61:A66"/>
    <mergeCell ref="F61:G61"/>
    <mergeCell ref="H61:L61"/>
    <mergeCell ref="B62:B64"/>
    <mergeCell ref="C62:C64"/>
    <mergeCell ref="D62:D64"/>
    <mergeCell ref="E62:E64"/>
    <mergeCell ref="F62:G64"/>
    <mergeCell ref="H62:I62"/>
    <mergeCell ref="K74:K75"/>
    <mergeCell ref="L74:L75"/>
    <mergeCell ref="F76:G77"/>
    <mergeCell ref="H76:I77"/>
    <mergeCell ref="J76:J77"/>
    <mergeCell ref="K76:K77"/>
    <mergeCell ref="L76:L77"/>
    <mergeCell ref="D73:D75"/>
    <mergeCell ref="E73:E75"/>
    <mergeCell ref="F73:G75"/>
    <mergeCell ref="H73:I73"/>
    <mergeCell ref="H74:I75"/>
    <mergeCell ref="J74:J75"/>
    <mergeCell ref="F70:G71"/>
    <mergeCell ref="H70:I71"/>
    <mergeCell ref="J70:J71"/>
    <mergeCell ref="K70:K71"/>
    <mergeCell ref="L70:L71"/>
    <mergeCell ref="J80:J81"/>
    <mergeCell ref="K80:K81"/>
    <mergeCell ref="L80:L81"/>
    <mergeCell ref="F82:G83"/>
    <mergeCell ref="H82:I83"/>
    <mergeCell ref="J82:J83"/>
    <mergeCell ref="K82:K83"/>
    <mergeCell ref="L82:L83"/>
    <mergeCell ref="A78:A83"/>
    <mergeCell ref="F78:G78"/>
    <mergeCell ref="H78:L78"/>
    <mergeCell ref="B79:B81"/>
    <mergeCell ref="C79:C81"/>
    <mergeCell ref="D79:D81"/>
    <mergeCell ref="E79:E81"/>
    <mergeCell ref="F79:G81"/>
    <mergeCell ref="H79:I79"/>
    <mergeCell ref="H80:I81"/>
    <mergeCell ref="D90:D91"/>
    <mergeCell ref="E90:E91"/>
    <mergeCell ref="F90:G91"/>
    <mergeCell ref="H90:I90"/>
    <mergeCell ref="H91:I91"/>
    <mergeCell ref="F92:G93"/>
    <mergeCell ref="H92:I93"/>
    <mergeCell ref="F87:G88"/>
    <mergeCell ref="H87:I88"/>
    <mergeCell ref="J87:J88"/>
    <mergeCell ref="K87:K88"/>
    <mergeCell ref="L87:L88"/>
    <mergeCell ref="A89:A93"/>
    <mergeCell ref="F89:G89"/>
    <mergeCell ref="H89:L89"/>
    <mergeCell ref="B90:B91"/>
    <mergeCell ref="C90:C91"/>
    <mergeCell ref="A84:A88"/>
    <mergeCell ref="F84:G84"/>
    <mergeCell ref="H84:L84"/>
    <mergeCell ref="B85:B86"/>
    <mergeCell ref="C85:C86"/>
    <mergeCell ref="D85:D86"/>
    <mergeCell ref="E85:E86"/>
    <mergeCell ref="F85:G86"/>
    <mergeCell ref="H85:I85"/>
    <mergeCell ref="H86:I86"/>
    <mergeCell ref="K97:K98"/>
    <mergeCell ref="L97:L98"/>
    <mergeCell ref="A99:A103"/>
    <mergeCell ref="F99:G99"/>
    <mergeCell ref="H99:L99"/>
    <mergeCell ref="B100:B101"/>
    <mergeCell ref="C100:C101"/>
    <mergeCell ref="D100:D101"/>
    <mergeCell ref="E100:E101"/>
    <mergeCell ref="F100:G101"/>
    <mergeCell ref="F95:G96"/>
    <mergeCell ref="H95:I95"/>
    <mergeCell ref="H96:I96"/>
    <mergeCell ref="F97:G98"/>
    <mergeCell ref="H97:I98"/>
    <mergeCell ref="J97:J98"/>
    <mergeCell ref="J92:J93"/>
    <mergeCell ref="K92:K93"/>
    <mergeCell ref="L92:L93"/>
    <mergeCell ref="A94:A98"/>
    <mergeCell ref="F94:G94"/>
    <mergeCell ref="H94:L94"/>
    <mergeCell ref="B95:B96"/>
    <mergeCell ref="C95:C96"/>
    <mergeCell ref="D95:D96"/>
    <mergeCell ref="E95:E96"/>
    <mergeCell ref="H106:I106"/>
    <mergeCell ref="F107:G108"/>
    <mergeCell ref="H107:I108"/>
    <mergeCell ref="J107:J108"/>
    <mergeCell ref="K107:K108"/>
    <mergeCell ref="L107:L108"/>
    <mergeCell ref="L102:L103"/>
    <mergeCell ref="A104:A108"/>
    <mergeCell ref="F104:G104"/>
    <mergeCell ref="H104:L104"/>
    <mergeCell ref="B105:B106"/>
    <mergeCell ref="C105:C106"/>
    <mergeCell ref="D105:D106"/>
    <mergeCell ref="E105:E106"/>
    <mergeCell ref="F105:G106"/>
    <mergeCell ref="H105:I105"/>
    <mergeCell ref="H100:I100"/>
    <mergeCell ref="H101:I101"/>
    <mergeCell ref="F102:G103"/>
    <mergeCell ref="H102:I103"/>
    <mergeCell ref="J102:J103"/>
    <mergeCell ref="K102:K103"/>
    <mergeCell ref="D115:D116"/>
    <mergeCell ref="E115:E116"/>
    <mergeCell ref="F115:G116"/>
    <mergeCell ref="H115:I115"/>
    <mergeCell ref="H116:I116"/>
    <mergeCell ref="F117:G118"/>
    <mergeCell ref="H117:I118"/>
    <mergeCell ref="F112:G113"/>
    <mergeCell ref="H112:I113"/>
    <mergeCell ref="J112:J113"/>
    <mergeCell ref="K112:K113"/>
    <mergeCell ref="L112:L113"/>
    <mergeCell ref="A114:A118"/>
    <mergeCell ref="F114:G114"/>
    <mergeCell ref="H114:L114"/>
    <mergeCell ref="B115:B116"/>
    <mergeCell ref="C115:C116"/>
    <mergeCell ref="A109:A113"/>
    <mergeCell ref="F109:G109"/>
    <mergeCell ref="H109:L109"/>
    <mergeCell ref="B110:B111"/>
    <mergeCell ref="C110:C111"/>
    <mergeCell ref="D110:D111"/>
    <mergeCell ref="E110:E111"/>
    <mergeCell ref="F110:G111"/>
    <mergeCell ref="H110:I110"/>
    <mergeCell ref="H111:I111"/>
    <mergeCell ref="K122:K123"/>
    <mergeCell ref="L122:L123"/>
    <mergeCell ref="A124:A128"/>
    <mergeCell ref="F124:G124"/>
    <mergeCell ref="H124:L124"/>
    <mergeCell ref="B125:B126"/>
    <mergeCell ref="C125:C126"/>
    <mergeCell ref="D125:D126"/>
    <mergeCell ref="E125:E126"/>
    <mergeCell ref="F125:G126"/>
    <mergeCell ref="F120:G121"/>
    <mergeCell ref="H120:I120"/>
    <mergeCell ref="H121:I121"/>
    <mergeCell ref="F122:G123"/>
    <mergeCell ref="H122:I123"/>
    <mergeCell ref="J122:J123"/>
    <mergeCell ref="J117:J118"/>
    <mergeCell ref="K117:K118"/>
    <mergeCell ref="L117:L118"/>
    <mergeCell ref="A119:A123"/>
    <mergeCell ref="F119:G119"/>
    <mergeCell ref="H119:L119"/>
    <mergeCell ref="B120:B121"/>
    <mergeCell ref="C120:C121"/>
    <mergeCell ref="D120:D121"/>
    <mergeCell ref="E120:E121"/>
    <mergeCell ref="H131:I131"/>
    <mergeCell ref="F132:G133"/>
    <mergeCell ref="H132:I133"/>
    <mergeCell ref="J132:J133"/>
    <mergeCell ref="K132:K133"/>
    <mergeCell ref="L132:L133"/>
    <mergeCell ref="L127:L128"/>
    <mergeCell ref="A129:A133"/>
    <mergeCell ref="F129:G129"/>
    <mergeCell ref="H129:L129"/>
    <mergeCell ref="B130:B131"/>
    <mergeCell ref="C130:C131"/>
    <mergeCell ref="D130:D131"/>
    <mergeCell ref="E130:E131"/>
    <mergeCell ref="F130:G131"/>
    <mergeCell ref="H130:I130"/>
    <mergeCell ref="H125:I125"/>
    <mergeCell ref="H126:I126"/>
    <mergeCell ref="F127:G128"/>
    <mergeCell ref="H127:I128"/>
    <mergeCell ref="J127:J128"/>
    <mergeCell ref="K127:K128"/>
    <mergeCell ref="D140:D141"/>
    <mergeCell ref="E140:E141"/>
    <mergeCell ref="F140:G141"/>
    <mergeCell ref="H140:I140"/>
    <mergeCell ref="H141:I141"/>
    <mergeCell ref="F142:G143"/>
    <mergeCell ref="H142:I143"/>
    <mergeCell ref="F137:G138"/>
    <mergeCell ref="H137:I138"/>
    <mergeCell ref="J137:J138"/>
    <mergeCell ref="K137:K138"/>
    <mergeCell ref="L137:L138"/>
    <mergeCell ref="A139:A143"/>
    <mergeCell ref="F139:G139"/>
    <mergeCell ref="H139:L139"/>
    <mergeCell ref="B140:B141"/>
    <mergeCell ref="C140:C141"/>
    <mergeCell ref="A134:A138"/>
    <mergeCell ref="F134:G134"/>
    <mergeCell ref="H134:L134"/>
    <mergeCell ref="B135:B136"/>
    <mergeCell ref="C135:C136"/>
    <mergeCell ref="D135:D136"/>
    <mergeCell ref="E135:E136"/>
    <mergeCell ref="F135:G136"/>
    <mergeCell ref="H135:I135"/>
    <mergeCell ref="H136:I136"/>
    <mergeCell ref="K147:K148"/>
    <mergeCell ref="L147:L148"/>
    <mergeCell ref="A149:A153"/>
    <mergeCell ref="F149:G149"/>
    <mergeCell ref="H149:L149"/>
    <mergeCell ref="B150:B151"/>
    <mergeCell ref="C150:C151"/>
    <mergeCell ref="D150:D151"/>
    <mergeCell ref="E150:E151"/>
    <mergeCell ref="F150:G151"/>
    <mergeCell ref="F145:G146"/>
    <mergeCell ref="H145:I145"/>
    <mergeCell ref="H146:I146"/>
    <mergeCell ref="F147:G148"/>
    <mergeCell ref="H147:I148"/>
    <mergeCell ref="J147:J148"/>
    <mergeCell ref="J142:J143"/>
    <mergeCell ref="K142:K143"/>
    <mergeCell ref="L142:L143"/>
    <mergeCell ref="A144:A148"/>
    <mergeCell ref="F144:G144"/>
    <mergeCell ref="H144:L144"/>
    <mergeCell ref="B145:B146"/>
    <mergeCell ref="C145:C146"/>
    <mergeCell ref="D145:D146"/>
    <mergeCell ref="E145:E146"/>
    <mergeCell ref="H156:I156"/>
    <mergeCell ref="F157:G158"/>
    <mergeCell ref="H157:I158"/>
    <mergeCell ref="J157:J158"/>
    <mergeCell ref="K157:K158"/>
    <mergeCell ref="L157:L158"/>
    <mergeCell ref="L152:L153"/>
    <mergeCell ref="A154:A158"/>
    <mergeCell ref="F154:G154"/>
    <mergeCell ref="H154:L154"/>
    <mergeCell ref="B155:B156"/>
    <mergeCell ref="C155:C156"/>
    <mergeCell ref="D155:D156"/>
    <mergeCell ref="E155:E156"/>
    <mergeCell ref="F155:G156"/>
    <mergeCell ref="H155:I155"/>
    <mergeCell ref="H150:I150"/>
    <mergeCell ref="H151:I151"/>
    <mergeCell ref="F152:G153"/>
    <mergeCell ref="H152:I153"/>
    <mergeCell ref="J152:J153"/>
    <mergeCell ref="K152:K153"/>
    <mergeCell ref="J161:J162"/>
    <mergeCell ref="K161:K162"/>
    <mergeCell ref="L161:L162"/>
    <mergeCell ref="F163:G164"/>
    <mergeCell ref="H163:I164"/>
    <mergeCell ref="J163:J164"/>
    <mergeCell ref="K163:K164"/>
    <mergeCell ref="L163:L164"/>
    <mergeCell ref="A159:A164"/>
    <mergeCell ref="F159:G159"/>
    <mergeCell ref="H159:L159"/>
    <mergeCell ref="B160:B162"/>
    <mergeCell ref="C160:C162"/>
    <mergeCell ref="D160:D162"/>
    <mergeCell ref="E160:E162"/>
    <mergeCell ref="F160:G162"/>
    <mergeCell ref="H160:I160"/>
    <mergeCell ref="H161:I162"/>
    <mergeCell ref="D171:D172"/>
    <mergeCell ref="E171:E172"/>
    <mergeCell ref="F171:G172"/>
    <mergeCell ref="H171:I171"/>
    <mergeCell ref="H172:I172"/>
    <mergeCell ref="F173:G174"/>
    <mergeCell ref="H173:I174"/>
    <mergeCell ref="F168:G169"/>
    <mergeCell ref="H168:I169"/>
    <mergeCell ref="J168:J169"/>
    <mergeCell ref="K168:K169"/>
    <mergeCell ref="L168:L169"/>
    <mergeCell ref="A170:A174"/>
    <mergeCell ref="F170:G170"/>
    <mergeCell ref="H170:L170"/>
    <mergeCell ref="B171:B172"/>
    <mergeCell ref="C171:C172"/>
    <mergeCell ref="A165:A169"/>
    <mergeCell ref="F165:G165"/>
    <mergeCell ref="H165:L165"/>
    <mergeCell ref="B166:B167"/>
    <mergeCell ref="C166:C167"/>
    <mergeCell ref="D166:D167"/>
    <mergeCell ref="E166:E167"/>
    <mergeCell ref="F166:G167"/>
    <mergeCell ref="H166:I166"/>
    <mergeCell ref="H167:I167"/>
    <mergeCell ref="K178:K179"/>
    <mergeCell ref="L178:L179"/>
    <mergeCell ref="A180:A184"/>
    <mergeCell ref="F180:G180"/>
    <mergeCell ref="H180:L180"/>
    <mergeCell ref="B181:B182"/>
    <mergeCell ref="C181:C182"/>
    <mergeCell ref="D181:D182"/>
    <mergeCell ref="E181:E182"/>
    <mergeCell ref="F181:G182"/>
    <mergeCell ref="F176:G177"/>
    <mergeCell ref="H176:I176"/>
    <mergeCell ref="H177:I177"/>
    <mergeCell ref="F178:G179"/>
    <mergeCell ref="H178:I179"/>
    <mergeCell ref="J178:J179"/>
    <mergeCell ref="J173:J174"/>
    <mergeCell ref="K173:K174"/>
    <mergeCell ref="L173:L174"/>
    <mergeCell ref="A175:A179"/>
    <mergeCell ref="F175:G175"/>
    <mergeCell ref="H175:L175"/>
    <mergeCell ref="B176:B177"/>
    <mergeCell ref="C176:C177"/>
    <mergeCell ref="D176:D177"/>
    <mergeCell ref="E176:E177"/>
    <mergeCell ref="H187:I187"/>
    <mergeCell ref="F188:G189"/>
    <mergeCell ref="H188:I189"/>
    <mergeCell ref="J188:J189"/>
    <mergeCell ref="K188:K189"/>
    <mergeCell ref="L188:L189"/>
    <mergeCell ref="L183:L184"/>
    <mergeCell ref="A185:A189"/>
    <mergeCell ref="F185:G185"/>
    <mergeCell ref="H185:L185"/>
    <mergeCell ref="B186:B187"/>
    <mergeCell ref="C186:C187"/>
    <mergeCell ref="D186:D187"/>
    <mergeCell ref="E186:E187"/>
    <mergeCell ref="F186:G187"/>
    <mergeCell ref="H186:I186"/>
    <mergeCell ref="H181:I181"/>
    <mergeCell ref="H182:I182"/>
    <mergeCell ref="F183:G184"/>
    <mergeCell ref="H183:I184"/>
    <mergeCell ref="J183:J184"/>
    <mergeCell ref="K183:K184"/>
    <mergeCell ref="D196:D197"/>
    <mergeCell ref="E196:E197"/>
    <mergeCell ref="F196:G197"/>
    <mergeCell ref="H196:I196"/>
    <mergeCell ref="H197:I197"/>
    <mergeCell ref="F198:G199"/>
    <mergeCell ref="H198:I199"/>
    <mergeCell ref="F193:G194"/>
    <mergeCell ref="H193:I194"/>
    <mergeCell ref="J193:J194"/>
    <mergeCell ref="K193:K194"/>
    <mergeCell ref="L193:L194"/>
    <mergeCell ref="A195:A199"/>
    <mergeCell ref="F195:G195"/>
    <mergeCell ref="H195:L195"/>
    <mergeCell ref="B196:B197"/>
    <mergeCell ref="C196:C197"/>
    <mergeCell ref="A190:A194"/>
    <mergeCell ref="F190:G190"/>
    <mergeCell ref="H190:L190"/>
    <mergeCell ref="B191:B192"/>
    <mergeCell ref="C191:C192"/>
    <mergeCell ref="D191:D192"/>
    <mergeCell ref="E191:E192"/>
    <mergeCell ref="F191:G192"/>
    <mergeCell ref="H191:I191"/>
    <mergeCell ref="H192:I192"/>
    <mergeCell ref="K203:K204"/>
    <mergeCell ref="L203:L204"/>
    <mergeCell ref="A205:A209"/>
    <mergeCell ref="F205:G205"/>
    <mergeCell ref="H205:L205"/>
    <mergeCell ref="B206:B207"/>
    <mergeCell ref="C206:C207"/>
    <mergeCell ref="D206:D207"/>
    <mergeCell ref="E206:E207"/>
    <mergeCell ref="F206:G207"/>
    <mergeCell ref="F201:G202"/>
    <mergeCell ref="H201:I201"/>
    <mergeCell ref="H202:I202"/>
    <mergeCell ref="F203:G204"/>
    <mergeCell ref="H203:I204"/>
    <mergeCell ref="J203:J204"/>
    <mergeCell ref="J198:J199"/>
    <mergeCell ref="K198:K199"/>
    <mergeCell ref="L198:L199"/>
    <mergeCell ref="A200:A204"/>
    <mergeCell ref="F200:G200"/>
    <mergeCell ref="H200:L200"/>
    <mergeCell ref="B201:B202"/>
    <mergeCell ref="C201:C202"/>
    <mergeCell ref="D201:D202"/>
    <mergeCell ref="E201:E202"/>
    <mergeCell ref="H212:I212"/>
    <mergeCell ref="F213:G214"/>
    <mergeCell ref="H213:I214"/>
    <mergeCell ref="J213:J214"/>
    <mergeCell ref="K213:K214"/>
    <mergeCell ref="L213:L214"/>
    <mergeCell ref="L208:L209"/>
    <mergeCell ref="A210:A214"/>
    <mergeCell ref="F210:G210"/>
    <mergeCell ref="H210:L210"/>
    <mergeCell ref="B211:B212"/>
    <mergeCell ref="C211:C212"/>
    <mergeCell ref="D211:D212"/>
    <mergeCell ref="E211:E212"/>
    <mergeCell ref="F211:G212"/>
    <mergeCell ref="H211:I211"/>
    <mergeCell ref="H206:I206"/>
    <mergeCell ref="H207:I207"/>
    <mergeCell ref="F208:G209"/>
    <mergeCell ref="H208:I209"/>
    <mergeCell ref="J208:J209"/>
    <mergeCell ref="K208:K209"/>
    <mergeCell ref="D221:D222"/>
    <mergeCell ref="E221:E222"/>
    <mergeCell ref="F221:G222"/>
    <mergeCell ref="H221:I221"/>
    <mergeCell ref="H222:I222"/>
    <mergeCell ref="F223:G224"/>
    <mergeCell ref="H223:I224"/>
    <mergeCell ref="F218:G219"/>
    <mergeCell ref="H218:I219"/>
    <mergeCell ref="J218:J219"/>
    <mergeCell ref="K218:K219"/>
    <mergeCell ref="L218:L219"/>
    <mergeCell ref="A220:A224"/>
    <mergeCell ref="F220:G220"/>
    <mergeCell ref="H220:L220"/>
    <mergeCell ref="B221:B222"/>
    <mergeCell ref="C221:C222"/>
    <mergeCell ref="A215:A219"/>
    <mergeCell ref="F215:G215"/>
    <mergeCell ref="H215:L215"/>
    <mergeCell ref="B216:B217"/>
    <mergeCell ref="C216:C217"/>
    <mergeCell ref="D216:D217"/>
    <mergeCell ref="E216:E217"/>
    <mergeCell ref="F216:G217"/>
    <mergeCell ref="H216:I216"/>
    <mergeCell ref="H217:I217"/>
    <mergeCell ref="K228:K229"/>
    <mergeCell ref="L228:L229"/>
    <mergeCell ref="A230:A234"/>
    <mergeCell ref="F230:G230"/>
    <mergeCell ref="H230:L230"/>
    <mergeCell ref="B231:B232"/>
    <mergeCell ref="C231:C232"/>
    <mergeCell ref="D231:D232"/>
    <mergeCell ref="E231:E232"/>
    <mergeCell ref="F231:G232"/>
    <mergeCell ref="F226:G227"/>
    <mergeCell ref="H226:I226"/>
    <mergeCell ref="H227:I227"/>
    <mergeCell ref="F228:G229"/>
    <mergeCell ref="H228:I229"/>
    <mergeCell ref="J228:J229"/>
    <mergeCell ref="J223:J224"/>
    <mergeCell ref="K223:K224"/>
    <mergeCell ref="L223:L224"/>
    <mergeCell ref="A225:A229"/>
    <mergeCell ref="F225:G225"/>
    <mergeCell ref="H225:L225"/>
    <mergeCell ref="B226:B227"/>
    <mergeCell ref="C226:C227"/>
    <mergeCell ref="D226:D227"/>
    <mergeCell ref="E226:E227"/>
    <mergeCell ref="H237:I237"/>
    <mergeCell ref="F238:G239"/>
    <mergeCell ref="H238:I239"/>
    <mergeCell ref="J238:J239"/>
    <mergeCell ref="K238:K239"/>
    <mergeCell ref="L238:L239"/>
    <mergeCell ref="L233:L234"/>
    <mergeCell ref="A235:A239"/>
    <mergeCell ref="F235:G235"/>
    <mergeCell ref="H235:L235"/>
    <mergeCell ref="B236:B237"/>
    <mergeCell ref="C236:C237"/>
    <mergeCell ref="D236:D237"/>
    <mergeCell ref="E236:E237"/>
    <mergeCell ref="F236:G237"/>
    <mergeCell ref="H236:I236"/>
    <mergeCell ref="H231:I231"/>
    <mergeCell ref="H232:I232"/>
    <mergeCell ref="F233:G234"/>
    <mergeCell ref="H233:I234"/>
    <mergeCell ref="J233:J234"/>
    <mergeCell ref="K233:K234"/>
    <mergeCell ref="J242:J243"/>
    <mergeCell ref="K242:K243"/>
    <mergeCell ref="L242:L243"/>
    <mergeCell ref="F244:G245"/>
    <mergeCell ref="H244:I245"/>
    <mergeCell ref="J244:J245"/>
    <mergeCell ref="K244:K245"/>
    <mergeCell ref="L244:L245"/>
    <mergeCell ref="A240:A245"/>
    <mergeCell ref="F240:G240"/>
    <mergeCell ref="H240:L240"/>
    <mergeCell ref="B241:B243"/>
    <mergeCell ref="C241:C243"/>
    <mergeCell ref="D241:D243"/>
    <mergeCell ref="E241:E243"/>
    <mergeCell ref="F241:G243"/>
    <mergeCell ref="H241:I241"/>
    <mergeCell ref="H242:I243"/>
    <mergeCell ref="D252:D253"/>
    <mergeCell ref="E252:E253"/>
    <mergeCell ref="F252:G253"/>
    <mergeCell ref="H252:I252"/>
    <mergeCell ref="H253:I253"/>
    <mergeCell ref="F254:G255"/>
    <mergeCell ref="H254:I255"/>
    <mergeCell ref="F249:G250"/>
    <mergeCell ref="H249:I250"/>
    <mergeCell ref="J249:J250"/>
    <mergeCell ref="K249:K250"/>
    <mergeCell ref="L249:L250"/>
    <mergeCell ref="A251:A255"/>
    <mergeCell ref="F251:G251"/>
    <mergeCell ref="H251:L251"/>
    <mergeCell ref="B252:B253"/>
    <mergeCell ref="C252:C253"/>
    <mergeCell ref="A246:A250"/>
    <mergeCell ref="F246:G246"/>
    <mergeCell ref="H246:L246"/>
    <mergeCell ref="B247:B248"/>
    <mergeCell ref="C247:C248"/>
    <mergeCell ref="D247:D248"/>
    <mergeCell ref="E247:E248"/>
    <mergeCell ref="F247:G248"/>
    <mergeCell ref="H247:I247"/>
    <mergeCell ref="H248:I248"/>
    <mergeCell ref="K259:K260"/>
    <mergeCell ref="L259:L260"/>
    <mergeCell ref="A261:A265"/>
    <mergeCell ref="F261:G261"/>
    <mergeCell ref="H261:L261"/>
    <mergeCell ref="B262:B263"/>
    <mergeCell ref="C262:C263"/>
    <mergeCell ref="D262:D263"/>
    <mergeCell ref="E262:E263"/>
    <mergeCell ref="F262:G263"/>
    <mergeCell ref="F257:G258"/>
    <mergeCell ref="H257:I257"/>
    <mergeCell ref="H258:I258"/>
    <mergeCell ref="F259:G260"/>
    <mergeCell ref="H259:I260"/>
    <mergeCell ref="J259:J260"/>
    <mergeCell ref="J254:J255"/>
    <mergeCell ref="K254:K255"/>
    <mergeCell ref="L254:L255"/>
    <mergeCell ref="A256:A260"/>
    <mergeCell ref="F256:G256"/>
    <mergeCell ref="H256:L256"/>
    <mergeCell ref="B257:B258"/>
    <mergeCell ref="C257:C258"/>
    <mergeCell ref="D257:D258"/>
    <mergeCell ref="E257:E258"/>
    <mergeCell ref="H268:I268"/>
    <mergeCell ref="F269:G270"/>
    <mergeCell ref="H269:I270"/>
    <mergeCell ref="J269:J270"/>
    <mergeCell ref="K269:K270"/>
    <mergeCell ref="L269:L270"/>
    <mergeCell ref="L264:L265"/>
    <mergeCell ref="A266:A270"/>
    <mergeCell ref="F266:G266"/>
    <mergeCell ref="H266:L266"/>
    <mergeCell ref="B267:B268"/>
    <mergeCell ref="C267:C268"/>
    <mergeCell ref="D267:D268"/>
    <mergeCell ref="E267:E268"/>
    <mergeCell ref="F267:G268"/>
    <mergeCell ref="H267:I267"/>
    <mergeCell ref="H262:I262"/>
    <mergeCell ref="H263:I263"/>
    <mergeCell ref="F264:G265"/>
    <mergeCell ref="H264:I265"/>
    <mergeCell ref="J264:J265"/>
    <mergeCell ref="K264:K265"/>
    <mergeCell ref="F274:G275"/>
    <mergeCell ref="H274:I275"/>
    <mergeCell ref="J274:J275"/>
    <mergeCell ref="K274:K275"/>
    <mergeCell ref="L274:L275"/>
    <mergeCell ref="A276:A280"/>
    <mergeCell ref="F276:G276"/>
    <mergeCell ref="H276:L276"/>
    <mergeCell ref="B277:B278"/>
    <mergeCell ref="C277:C278"/>
    <mergeCell ref="A271:A275"/>
    <mergeCell ref="F271:G271"/>
    <mergeCell ref="H271:L271"/>
    <mergeCell ref="B272:B273"/>
    <mergeCell ref="C272:C273"/>
    <mergeCell ref="D272:D273"/>
    <mergeCell ref="E272:E273"/>
    <mergeCell ref="F272:G273"/>
    <mergeCell ref="H272:I272"/>
    <mergeCell ref="H273:I273"/>
    <mergeCell ref="J279:J280"/>
    <mergeCell ref="K279:K280"/>
    <mergeCell ref="L279:L280"/>
    <mergeCell ref="D277:D278"/>
    <mergeCell ref="E277:E278"/>
    <mergeCell ref="F277:G278"/>
    <mergeCell ref="H277:I277"/>
    <mergeCell ref="H278:I278"/>
    <mergeCell ref="F279:G280"/>
    <mergeCell ref="H279:I280"/>
    <mergeCell ref="H287:I287"/>
    <mergeCell ref="H288:I288"/>
    <mergeCell ref="F289:G290"/>
    <mergeCell ref="H289:I290"/>
    <mergeCell ref="J289:J290"/>
    <mergeCell ref="K289:K290"/>
    <mergeCell ref="K284:K285"/>
    <mergeCell ref="L284:L285"/>
    <mergeCell ref="A286:A290"/>
    <mergeCell ref="F286:G286"/>
    <mergeCell ref="H286:L286"/>
    <mergeCell ref="B287:B288"/>
    <mergeCell ref="C287:C288"/>
    <mergeCell ref="D287:D288"/>
    <mergeCell ref="E287:E288"/>
    <mergeCell ref="F287:G288"/>
    <mergeCell ref="F282:G283"/>
    <mergeCell ref="H282:I282"/>
    <mergeCell ref="H283:I283"/>
    <mergeCell ref="F284:G285"/>
    <mergeCell ref="H284:I285"/>
    <mergeCell ref="J284:J285"/>
    <mergeCell ref="A281:A285"/>
    <mergeCell ref="F281:G281"/>
    <mergeCell ref="H281:L281"/>
    <mergeCell ref="B282:B283"/>
    <mergeCell ref="C282:C283"/>
    <mergeCell ref="D282:D283"/>
    <mergeCell ref="E282:E283"/>
    <mergeCell ref="H293:I295"/>
    <mergeCell ref="J293:J295"/>
    <mergeCell ref="K293:K295"/>
    <mergeCell ref="L293:L295"/>
    <mergeCell ref="F296:G297"/>
    <mergeCell ref="H296:I297"/>
    <mergeCell ref="J296:J297"/>
    <mergeCell ref="K296:K297"/>
    <mergeCell ref="L296:L297"/>
    <mergeCell ref="L289:L290"/>
    <mergeCell ref="A291:A297"/>
    <mergeCell ref="F291:G291"/>
    <mergeCell ref="H291:L291"/>
    <mergeCell ref="B292:B295"/>
    <mergeCell ref="C292:C295"/>
    <mergeCell ref="D292:D295"/>
    <mergeCell ref="E292:E295"/>
    <mergeCell ref="F292:G295"/>
    <mergeCell ref="H292:I292"/>
    <mergeCell ref="J300:J301"/>
    <mergeCell ref="K300:K301"/>
    <mergeCell ref="L300:L301"/>
    <mergeCell ref="F302:G303"/>
    <mergeCell ref="H302:I303"/>
    <mergeCell ref="J302:J303"/>
    <mergeCell ref="K302:K303"/>
    <mergeCell ref="L302:L303"/>
    <mergeCell ref="A298:A303"/>
    <mergeCell ref="F298:G298"/>
    <mergeCell ref="H298:L298"/>
    <mergeCell ref="B299:B301"/>
    <mergeCell ref="C299:C301"/>
    <mergeCell ref="D299:D301"/>
    <mergeCell ref="E299:E301"/>
    <mergeCell ref="F299:G301"/>
    <mergeCell ref="H299:I299"/>
    <mergeCell ref="H300:I301"/>
    <mergeCell ref="J306:J307"/>
    <mergeCell ref="K306:K307"/>
    <mergeCell ref="L306:L307"/>
    <mergeCell ref="F308:G309"/>
    <mergeCell ref="H308:I309"/>
    <mergeCell ref="J308:J309"/>
    <mergeCell ref="K308:K309"/>
    <mergeCell ref="L308:L309"/>
    <mergeCell ref="A304:A309"/>
    <mergeCell ref="F304:G304"/>
    <mergeCell ref="H304:L304"/>
    <mergeCell ref="B305:B307"/>
    <mergeCell ref="C305:C307"/>
    <mergeCell ref="D305:D307"/>
    <mergeCell ref="E305:E307"/>
    <mergeCell ref="F305:G307"/>
    <mergeCell ref="H305:I305"/>
    <mergeCell ref="H306:I307"/>
    <mergeCell ref="J312:J313"/>
    <mergeCell ref="K312:K313"/>
    <mergeCell ref="L312:L313"/>
    <mergeCell ref="F314:G315"/>
    <mergeCell ref="H314:I315"/>
    <mergeCell ref="J314:J315"/>
    <mergeCell ref="K314:K315"/>
    <mergeCell ref="L314:L315"/>
    <mergeCell ref="A310:A315"/>
    <mergeCell ref="F310:G310"/>
    <mergeCell ref="H310:L310"/>
    <mergeCell ref="B311:B313"/>
    <mergeCell ref="C311:C313"/>
    <mergeCell ref="D311:D313"/>
    <mergeCell ref="E311:E313"/>
    <mergeCell ref="F311:G313"/>
    <mergeCell ref="H311:I311"/>
    <mergeCell ref="H312:I313"/>
    <mergeCell ref="J318:J319"/>
    <mergeCell ref="K318:K319"/>
    <mergeCell ref="L318:L319"/>
    <mergeCell ref="F320:G321"/>
    <mergeCell ref="H320:I321"/>
    <mergeCell ref="J320:J321"/>
    <mergeCell ref="K320:K321"/>
    <mergeCell ref="L320:L321"/>
    <mergeCell ref="A316:A321"/>
    <mergeCell ref="F316:G316"/>
    <mergeCell ref="H316:L316"/>
    <mergeCell ref="B317:B319"/>
    <mergeCell ref="C317:C319"/>
    <mergeCell ref="D317:D319"/>
    <mergeCell ref="E317:E319"/>
    <mergeCell ref="F317:G319"/>
    <mergeCell ref="H317:I317"/>
    <mergeCell ref="H318:I319"/>
    <mergeCell ref="J324:J325"/>
    <mergeCell ref="K324:K325"/>
    <mergeCell ref="L324:L325"/>
    <mergeCell ref="F326:G327"/>
    <mergeCell ref="H326:I327"/>
    <mergeCell ref="J326:J327"/>
    <mergeCell ref="K326:K327"/>
    <mergeCell ref="L326:L327"/>
    <mergeCell ref="A322:A327"/>
    <mergeCell ref="F322:G322"/>
    <mergeCell ref="H322:L322"/>
    <mergeCell ref="B323:B325"/>
    <mergeCell ref="C323:C325"/>
    <mergeCell ref="D323:D325"/>
    <mergeCell ref="E323:E325"/>
    <mergeCell ref="F323:G325"/>
    <mergeCell ref="H323:I323"/>
    <mergeCell ref="H324:I325"/>
    <mergeCell ref="J330:J331"/>
    <mergeCell ref="K330:K331"/>
    <mergeCell ref="L330:L331"/>
    <mergeCell ref="F332:G333"/>
    <mergeCell ref="H332:I333"/>
    <mergeCell ref="J332:J333"/>
    <mergeCell ref="K332:K333"/>
    <mergeCell ref="L332:L333"/>
    <mergeCell ref="A328:A333"/>
    <mergeCell ref="F328:G328"/>
    <mergeCell ref="H328:L328"/>
    <mergeCell ref="B329:B331"/>
    <mergeCell ref="C329:C331"/>
    <mergeCell ref="D329:D331"/>
    <mergeCell ref="E329:E331"/>
    <mergeCell ref="F329:G331"/>
    <mergeCell ref="H329:I329"/>
    <mergeCell ref="H330:I331"/>
    <mergeCell ref="J336:J337"/>
    <mergeCell ref="K336:K337"/>
    <mergeCell ref="L336:L337"/>
    <mergeCell ref="F338:G339"/>
    <mergeCell ref="H338:I339"/>
    <mergeCell ref="J338:J339"/>
    <mergeCell ref="K338:K339"/>
    <mergeCell ref="L338:L339"/>
    <mergeCell ref="A334:A339"/>
    <mergeCell ref="F334:G334"/>
    <mergeCell ref="H334:L334"/>
    <mergeCell ref="B335:B337"/>
    <mergeCell ref="C335:C337"/>
    <mergeCell ref="D335:D337"/>
    <mergeCell ref="E335:E337"/>
    <mergeCell ref="F335:G337"/>
    <mergeCell ref="H335:I335"/>
    <mergeCell ref="H336:I337"/>
    <mergeCell ref="J342:J343"/>
    <mergeCell ref="K342:K343"/>
    <mergeCell ref="L342:L343"/>
    <mergeCell ref="F344:G345"/>
    <mergeCell ref="H344:I345"/>
    <mergeCell ref="J344:J345"/>
    <mergeCell ref="K344:K345"/>
    <mergeCell ref="L344:L345"/>
    <mergeCell ref="A340:A345"/>
    <mergeCell ref="F340:G340"/>
    <mergeCell ref="H340:L340"/>
    <mergeCell ref="B341:B343"/>
    <mergeCell ref="C341:C343"/>
    <mergeCell ref="D341:D343"/>
    <mergeCell ref="E341:E343"/>
    <mergeCell ref="F341:G343"/>
    <mergeCell ref="H341:I341"/>
    <mergeCell ref="H342:I343"/>
    <mergeCell ref="J348:J350"/>
    <mergeCell ref="K348:K350"/>
    <mergeCell ref="L348:L350"/>
    <mergeCell ref="F351:G352"/>
    <mergeCell ref="H351:I352"/>
    <mergeCell ref="J351:J352"/>
    <mergeCell ref="K351:K352"/>
    <mergeCell ref="L351:L352"/>
    <mergeCell ref="A346:A352"/>
    <mergeCell ref="F346:G346"/>
    <mergeCell ref="H346:L346"/>
    <mergeCell ref="B347:B350"/>
    <mergeCell ref="C347:C350"/>
    <mergeCell ref="D347:D350"/>
    <mergeCell ref="E347:E350"/>
    <mergeCell ref="F347:G350"/>
    <mergeCell ref="H347:I347"/>
    <mergeCell ref="H348:I350"/>
    <mergeCell ref="F356:G357"/>
    <mergeCell ref="H356:I357"/>
    <mergeCell ref="J356:J357"/>
    <mergeCell ref="K356:K357"/>
    <mergeCell ref="L356:L357"/>
    <mergeCell ref="A358:A362"/>
    <mergeCell ref="F358:G358"/>
    <mergeCell ref="H358:L358"/>
    <mergeCell ref="B359:B360"/>
    <mergeCell ref="C359:C360"/>
    <mergeCell ref="A353:A357"/>
    <mergeCell ref="F353:G353"/>
    <mergeCell ref="H353:L353"/>
    <mergeCell ref="B354:B355"/>
    <mergeCell ref="C354:C355"/>
    <mergeCell ref="D354:D355"/>
    <mergeCell ref="E354:E355"/>
    <mergeCell ref="F354:G355"/>
    <mergeCell ref="H354:I354"/>
    <mergeCell ref="H355:I355"/>
    <mergeCell ref="F364:G366"/>
    <mergeCell ref="H364:I364"/>
    <mergeCell ref="H365:I366"/>
    <mergeCell ref="J365:J366"/>
    <mergeCell ref="K365:K366"/>
    <mergeCell ref="L365:L366"/>
    <mergeCell ref="J361:J362"/>
    <mergeCell ref="K361:K362"/>
    <mergeCell ref="L361:L362"/>
    <mergeCell ref="A363:A368"/>
    <mergeCell ref="F363:G363"/>
    <mergeCell ref="H363:L363"/>
    <mergeCell ref="B364:B366"/>
    <mergeCell ref="C364:C366"/>
    <mergeCell ref="D364:D366"/>
    <mergeCell ref="E364:E366"/>
    <mergeCell ref="D359:D360"/>
    <mergeCell ref="E359:E360"/>
    <mergeCell ref="F359:G360"/>
    <mergeCell ref="H359:I359"/>
    <mergeCell ref="H360:I360"/>
    <mergeCell ref="F361:G362"/>
    <mergeCell ref="H361:I362"/>
    <mergeCell ref="H381:I381"/>
    <mergeCell ref="D370:D371"/>
    <mergeCell ref="E370:E371"/>
    <mergeCell ref="F370:G371"/>
    <mergeCell ref="H370:I370"/>
    <mergeCell ref="H371:I371"/>
    <mergeCell ref="F372:G373"/>
    <mergeCell ref="H372:I373"/>
    <mergeCell ref="F367:G368"/>
    <mergeCell ref="H367:I368"/>
    <mergeCell ref="J367:J368"/>
    <mergeCell ref="K367:K368"/>
    <mergeCell ref="L367:L368"/>
    <mergeCell ref="F369:G369"/>
    <mergeCell ref="H369:L369"/>
    <mergeCell ref="F375:G377"/>
    <mergeCell ref="H375:I375"/>
    <mergeCell ref="H376:I377"/>
    <mergeCell ref="J376:J377"/>
    <mergeCell ref="K376:K377"/>
    <mergeCell ref="L376:L377"/>
    <mergeCell ref="J372:J373"/>
    <mergeCell ref="K372:K373"/>
    <mergeCell ref="L372:L373"/>
    <mergeCell ref="A374:A379"/>
    <mergeCell ref="F374:G374"/>
    <mergeCell ref="H374:L374"/>
    <mergeCell ref="B375:B377"/>
    <mergeCell ref="C375:C377"/>
    <mergeCell ref="D375:D377"/>
    <mergeCell ref="E375:E377"/>
    <mergeCell ref="K382:K383"/>
    <mergeCell ref="L382:L383"/>
    <mergeCell ref="A369:A373"/>
    <mergeCell ref="B370:B371"/>
    <mergeCell ref="C370:C371"/>
    <mergeCell ref="H382:I383"/>
    <mergeCell ref="J382:J383"/>
    <mergeCell ref="F378:G379"/>
    <mergeCell ref="H378:I379"/>
    <mergeCell ref="J378:J379"/>
    <mergeCell ref="K378:K379"/>
    <mergeCell ref="L378:L379"/>
    <mergeCell ref="A380:A385"/>
    <mergeCell ref="F380:G380"/>
    <mergeCell ref="H380:L380"/>
    <mergeCell ref="B381:B383"/>
    <mergeCell ref="C381:C383"/>
    <mergeCell ref="F384:G385"/>
    <mergeCell ref="H384:I385"/>
    <mergeCell ref="J384:J385"/>
    <mergeCell ref="K384:K385"/>
    <mergeCell ref="L384:L385"/>
    <mergeCell ref="D381:D383"/>
    <mergeCell ref="E381:E383"/>
    <mergeCell ref="F381:G383"/>
    <mergeCell ref="J388:J389"/>
    <mergeCell ref="K388:K389"/>
    <mergeCell ref="L388:L389"/>
    <mergeCell ref="F390:G391"/>
    <mergeCell ref="H390:I391"/>
    <mergeCell ref="J390:J391"/>
    <mergeCell ref="K390:K391"/>
    <mergeCell ref="L390:L391"/>
    <mergeCell ref="A386:A391"/>
    <mergeCell ref="F386:G386"/>
    <mergeCell ref="H386:L386"/>
    <mergeCell ref="B387:B389"/>
    <mergeCell ref="C387:C389"/>
    <mergeCell ref="D387:D389"/>
    <mergeCell ref="E387:E389"/>
    <mergeCell ref="F387:G389"/>
    <mergeCell ref="H387:I387"/>
    <mergeCell ref="H388:I389"/>
    <mergeCell ref="F395:G396"/>
    <mergeCell ref="H395:I396"/>
    <mergeCell ref="J395:J396"/>
    <mergeCell ref="K395:K396"/>
    <mergeCell ref="L395:L396"/>
    <mergeCell ref="A397:A401"/>
    <mergeCell ref="F397:G397"/>
    <mergeCell ref="H397:L397"/>
    <mergeCell ref="B398:B399"/>
    <mergeCell ref="C398:C399"/>
    <mergeCell ref="A392:A396"/>
    <mergeCell ref="F392:G392"/>
    <mergeCell ref="H392:L392"/>
    <mergeCell ref="B393:B394"/>
    <mergeCell ref="C393:C394"/>
    <mergeCell ref="D393:D394"/>
    <mergeCell ref="E393:E394"/>
    <mergeCell ref="F393:G394"/>
    <mergeCell ref="H393:I393"/>
    <mergeCell ref="H394:I394"/>
    <mergeCell ref="J400:J401"/>
    <mergeCell ref="K400:K401"/>
    <mergeCell ref="L400:L401"/>
    <mergeCell ref="D398:D399"/>
    <mergeCell ref="E398:E399"/>
    <mergeCell ref="F398:G399"/>
    <mergeCell ref="H398:I398"/>
    <mergeCell ref="H399:I399"/>
    <mergeCell ref="F400:G401"/>
    <mergeCell ref="H400:I401"/>
    <mergeCell ref="H408:I408"/>
    <mergeCell ref="H409:I409"/>
    <mergeCell ref="F410:G411"/>
    <mergeCell ref="H410:I411"/>
    <mergeCell ref="J410:J411"/>
    <mergeCell ref="K410:K411"/>
    <mergeCell ref="K405:K406"/>
    <mergeCell ref="L405:L406"/>
    <mergeCell ref="A407:A411"/>
    <mergeCell ref="F407:G407"/>
    <mergeCell ref="H407:L407"/>
    <mergeCell ref="B408:B409"/>
    <mergeCell ref="C408:C409"/>
    <mergeCell ref="D408:D409"/>
    <mergeCell ref="E408:E409"/>
    <mergeCell ref="F408:G409"/>
    <mergeCell ref="F403:G404"/>
    <mergeCell ref="H403:I403"/>
    <mergeCell ref="H404:I404"/>
    <mergeCell ref="F405:G406"/>
    <mergeCell ref="H405:I406"/>
    <mergeCell ref="J405:J406"/>
    <mergeCell ref="A402:A406"/>
    <mergeCell ref="F402:G402"/>
    <mergeCell ref="H402:L402"/>
    <mergeCell ref="B403:B404"/>
    <mergeCell ref="C403:C404"/>
    <mergeCell ref="D403:D404"/>
    <mergeCell ref="E403:E404"/>
    <mergeCell ref="H414:I415"/>
    <mergeCell ref="J414:J415"/>
    <mergeCell ref="K414:K415"/>
    <mergeCell ref="L414:L415"/>
    <mergeCell ref="F416:G417"/>
    <mergeCell ref="H416:I417"/>
    <mergeCell ref="J416:J417"/>
    <mergeCell ref="K416:K417"/>
    <mergeCell ref="L416:L417"/>
    <mergeCell ref="L410:L411"/>
    <mergeCell ref="A412:A417"/>
    <mergeCell ref="F412:G412"/>
    <mergeCell ref="H412:L412"/>
    <mergeCell ref="B413:B415"/>
    <mergeCell ref="C413:C415"/>
    <mergeCell ref="D413:D415"/>
    <mergeCell ref="E413:E415"/>
    <mergeCell ref="F413:G415"/>
    <mergeCell ref="H413:I413"/>
    <mergeCell ref="F421:G422"/>
    <mergeCell ref="H421:I422"/>
    <mergeCell ref="J421:J422"/>
    <mergeCell ref="K421:K422"/>
    <mergeCell ref="L421:L422"/>
    <mergeCell ref="A423:A428"/>
    <mergeCell ref="F423:G423"/>
    <mergeCell ref="H423:L423"/>
    <mergeCell ref="B424:B426"/>
    <mergeCell ref="C424:C426"/>
    <mergeCell ref="A418:A422"/>
    <mergeCell ref="F418:G418"/>
    <mergeCell ref="H418:L418"/>
    <mergeCell ref="B419:B420"/>
    <mergeCell ref="C419:C420"/>
    <mergeCell ref="D419:D420"/>
    <mergeCell ref="E419:E420"/>
    <mergeCell ref="F419:G420"/>
    <mergeCell ref="H419:I419"/>
    <mergeCell ref="H420:I420"/>
    <mergeCell ref="A434:A439"/>
    <mergeCell ref="F434:G434"/>
    <mergeCell ref="H434:L434"/>
    <mergeCell ref="B435:B437"/>
    <mergeCell ref="C435:C437"/>
    <mergeCell ref="A429:A433"/>
    <mergeCell ref="F429:G429"/>
    <mergeCell ref="H429:L429"/>
    <mergeCell ref="B430:B431"/>
    <mergeCell ref="C430:C431"/>
    <mergeCell ref="D430:D431"/>
    <mergeCell ref="E430:E431"/>
    <mergeCell ref="F430:G431"/>
    <mergeCell ref="H430:I430"/>
    <mergeCell ref="H431:I431"/>
    <mergeCell ref="K425:K426"/>
    <mergeCell ref="L425:L426"/>
    <mergeCell ref="F427:G428"/>
    <mergeCell ref="H427:I428"/>
    <mergeCell ref="J427:J428"/>
    <mergeCell ref="K427:K428"/>
    <mergeCell ref="L427:L428"/>
    <mergeCell ref="D424:D426"/>
    <mergeCell ref="E424:E426"/>
    <mergeCell ref="F424:G426"/>
    <mergeCell ref="H424:I424"/>
    <mergeCell ref="H425:I426"/>
    <mergeCell ref="J425:J426"/>
    <mergeCell ref="K436:K437"/>
    <mergeCell ref="L436:L437"/>
    <mergeCell ref="F438:G439"/>
    <mergeCell ref="H438:I439"/>
    <mergeCell ref="J438:J439"/>
    <mergeCell ref="K438:K439"/>
    <mergeCell ref="L438:L439"/>
    <mergeCell ref="D435:D437"/>
    <mergeCell ref="E435:E437"/>
    <mergeCell ref="F435:G437"/>
    <mergeCell ref="H435:I435"/>
    <mergeCell ref="H436:I437"/>
    <mergeCell ref="J436:J437"/>
    <mergeCell ref="F432:G433"/>
    <mergeCell ref="H432:I433"/>
    <mergeCell ref="J432:J433"/>
    <mergeCell ref="K432:K433"/>
    <mergeCell ref="L432:L433"/>
    <mergeCell ref="J442:J443"/>
    <mergeCell ref="K442:K443"/>
    <mergeCell ref="L442:L443"/>
    <mergeCell ref="F444:G445"/>
    <mergeCell ref="H444:I445"/>
    <mergeCell ref="J444:J445"/>
    <mergeCell ref="K444:K445"/>
    <mergeCell ref="L444:L445"/>
    <mergeCell ref="A440:A445"/>
    <mergeCell ref="F440:G440"/>
    <mergeCell ref="H440:L440"/>
    <mergeCell ref="B441:B443"/>
    <mergeCell ref="C441:C443"/>
    <mergeCell ref="D441:D443"/>
    <mergeCell ref="E441:E443"/>
    <mergeCell ref="F441:G443"/>
    <mergeCell ref="H441:I441"/>
    <mergeCell ref="H442:I443"/>
    <mergeCell ref="D452:D453"/>
    <mergeCell ref="E452:E453"/>
    <mergeCell ref="F452:G453"/>
    <mergeCell ref="H452:I452"/>
    <mergeCell ref="H453:I453"/>
    <mergeCell ref="F449:G450"/>
    <mergeCell ref="H449:I450"/>
    <mergeCell ref="J449:J450"/>
    <mergeCell ref="K449:K450"/>
    <mergeCell ref="L449:L450"/>
    <mergeCell ref="A451:A455"/>
    <mergeCell ref="F451:G451"/>
    <mergeCell ref="H451:L451"/>
    <mergeCell ref="B452:B453"/>
    <mergeCell ref="C452:C453"/>
    <mergeCell ref="A446:A450"/>
    <mergeCell ref="F446:G446"/>
    <mergeCell ref="H446:L446"/>
    <mergeCell ref="B447:B448"/>
    <mergeCell ref="C447:C448"/>
    <mergeCell ref="D447:D448"/>
    <mergeCell ref="E447:E448"/>
    <mergeCell ref="F447:G448"/>
    <mergeCell ref="H447:I447"/>
    <mergeCell ref="H448:I448"/>
    <mergeCell ref="K459:K460"/>
    <mergeCell ref="L459:L460"/>
    <mergeCell ref="A461:A465"/>
    <mergeCell ref="F461:G461"/>
    <mergeCell ref="H461:L461"/>
    <mergeCell ref="B462:B463"/>
    <mergeCell ref="C462:C463"/>
    <mergeCell ref="D462:D463"/>
    <mergeCell ref="E462:E463"/>
    <mergeCell ref="F462:G463"/>
    <mergeCell ref="F457:G458"/>
    <mergeCell ref="H457:I457"/>
    <mergeCell ref="H458:I458"/>
    <mergeCell ref="F459:G460"/>
    <mergeCell ref="H459:I460"/>
    <mergeCell ref="J459:J460"/>
    <mergeCell ref="J454:J455"/>
    <mergeCell ref="K454:K455"/>
    <mergeCell ref="L454:L455"/>
    <mergeCell ref="A456:A460"/>
    <mergeCell ref="F456:G456"/>
    <mergeCell ref="H456:L456"/>
    <mergeCell ref="B457:B458"/>
    <mergeCell ref="C457:C458"/>
    <mergeCell ref="D457:D458"/>
    <mergeCell ref="E457:E458"/>
    <mergeCell ref="F454:G455"/>
    <mergeCell ref="H454:I455"/>
    <mergeCell ref="H468:I468"/>
    <mergeCell ref="F469:G470"/>
    <mergeCell ref="H469:I470"/>
    <mergeCell ref="J469:J470"/>
    <mergeCell ref="K469:K470"/>
    <mergeCell ref="L469:L470"/>
    <mergeCell ref="L464:L465"/>
    <mergeCell ref="A466:A470"/>
    <mergeCell ref="F466:G466"/>
    <mergeCell ref="H466:L466"/>
    <mergeCell ref="B467:B468"/>
    <mergeCell ref="C467:C468"/>
    <mergeCell ref="D467:D468"/>
    <mergeCell ref="E467:E468"/>
    <mergeCell ref="F467:G468"/>
    <mergeCell ref="H467:I467"/>
    <mergeCell ref="H462:I462"/>
    <mergeCell ref="H463:I463"/>
    <mergeCell ref="F464:G465"/>
    <mergeCell ref="H464:I465"/>
    <mergeCell ref="J464:J465"/>
    <mergeCell ref="K464:K465"/>
    <mergeCell ref="J473:J474"/>
    <mergeCell ref="K473:K474"/>
    <mergeCell ref="L473:L474"/>
    <mergeCell ref="F475:G476"/>
    <mergeCell ref="H475:I476"/>
    <mergeCell ref="J475:J476"/>
    <mergeCell ref="K475:K476"/>
    <mergeCell ref="L475:L476"/>
    <mergeCell ref="A471:A476"/>
    <mergeCell ref="F471:G471"/>
    <mergeCell ref="H471:L471"/>
    <mergeCell ref="B472:B474"/>
    <mergeCell ref="C472:C474"/>
    <mergeCell ref="D472:D474"/>
    <mergeCell ref="E472:E474"/>
    <mergeCell ref="F472:G474"/>
    <mergeCell ref="H472:I472"/>
    <mergeCell ref="H473:I474"/>
    <mergeCell ref="H485:I486"/>
    <mergeCell ref="J479:J480"/>
    <mergeCell ref="K479:K480"/>
    <mergeCell ref="L479:L480"/>
    <mergeCell ref="F481:G482"/>
    <mergeCell ref="H481:I482"/>
    <mergeCell ref="J481:J482"/>
    <mergeCell ref="K481:K482"/>
    <mergeCell ref="L481:L482"/>
    <mergeCell ref="A477:A482"/>
    <mergeCell ref="F477:G477"/>
    <mergeCell ref="H477:L477"/>
    <mergeCell ref="B478:B480"/>
    <mergeCell ref="C478:C480"/>
    <mergeCell ref="D478:D480"/>
    <mergeCell ref="E478:E480"/>
    <mergeCell ref="F478:G480"/>
    <mergeCell ref="H478:I478"/>
    <mergeCell ref="H479:I480"/>
    <mergeCell ref="A494:A499"/>
    <mergeCell ref="F494:G494"/>
    <mergeCell ref="H494:L494"/>
    <mergeCell ref="B495:B497"/>
    <mergeCell ref="C495:C497"/>
    <mergeCell ref="A489:A493"/>
    <mergeCell ref="F489:G489"/>
    <mergeCell ref="H489:L489"/>
    <mergeCell ref="B490:B491"/>
    <mergeCell ref="C490:C491"/>
    <mergeCell ref="D490:D491"/>
    <mergeCell ref="E490:E491"/>
    <mergeCell ref="F490:G491"/>
    <mergeCell ref="H490:I490"/>
    <mergeCell ref="H491:I491"/>
    <mergeCell ref="J485:J486"/>
    <mergeCell ref="K485:K486"/>
    <mergeCell ref="L485:L486"/>
    <mergeCell ref="F487:G488"/>
    <mergeCell ref="H487:I488"/>
    <mergeCell ref="J487:J488"/>
    <mergeCell ref="K487:K488"/>
    <mergeCell ref="L487:L488"/>
    <mergeCell ref="A483:A488"/>
    <mergeCell ref="F483:G483"/>
    <mergeCell ref="H483:L483"/>
    <mergeCell ref="B484:B486"/>
    <mergeCell ref="C484:C486"/>
    <mergeCell ref="D484:D486"/>
    <mergeCell ref="E484:E486"/>
    <mergeCell ref="F484:G486"/>
    <mergeCell ref="H484:I484"/>
    <mergeCell ref="K496:K497"/>
    <mergeCell ref="L496:L497"/>
    <mergeCell ref="F498:G499"/>
    <mergeCell ref="H498:I499"/>
    <mergeCell ref="J498:J499"/>
    <mergeCell ref="K498:K499"/>
    <mergeCell ref="L498:L499"/>
    <mergeCell ref="D495:D497"/>
    <mergeCell ref="E495:E497"/>
    <mergeCell ref="F495:G497"/>
    <mergeCell ref="H495:I495"/>
    <mergeCell ref="H496:I497"/>
    <mergeCell ref="J496:J497"/>
    <mergeCell ref="F492:G493"/>
    <mergeCell ref="H492:I493"/>
    <mergeCell ref="J492:J493"/>
    <mergeCell ref="K492:K493"/>
    <mergeCell ref="L492:L493"/>
    <mergeCell ref="D506:D507"/>
    <mergeCell ref="E506:E507"/>
    <mergeCell ref="F506:G507"/>
    <mergeCell ref="H506:I506"/>
    <mergeCell ref="H507:I507"/>
    <mergeCell ref="F508:G509"/>
    <mergeCell ref="H508:I509"/>
    <mergeCell ref="F503:G504"/>
    <mergeCell ref="H503:I504"/>
    <mergeCell ref="J503:J504"/>
    <mergeCell ref="K503:K504"/>
    <mergeCell ref="L503:L504"/>
    <mergeCell ref="A505:A509"/>
    <mergeCell ref="F505:G505"/>
    <mergeCell ref="H505:L505"/>
    <mergeCell ref="B506:B507"/>
    <mergeCell ref="C506:C507"/>
    <mergeCell ref="A500:A504"/>
    <mergeCell ref="F500:G500"/>
    <mergeCell ref="H500:L500"/>
    <mergeCell ref="B501:B502"/>
    <mergeCell ref="C501:C502"/>
    <mergeCell ref="D501:D502"/>
    <mergeCell ref="E501:E502"/>
    <mergeCell ref="F501:G502"/>
    <mergeCell ref="H501:I501"/>
    <mergeCell ref="H502:I502"/>
    <mergeCell ref="K513:K514"/>
    <mergeCell ref="L513:L514"/>
    <mergeCell ref="A515:A519"/>
    <mergeCell ref="F515:G515"/>
    <mergeCell ref="H515:L515"/>
    <mergeCell ref="B516:B517"/>
    <mergeCell ref="C516:C517"/>
    <mergeCell ref="D516:D517"/>
    <mergeCell ref="E516:E517"/>
    <mergeCell ref="F516:G517"/>
    <mergeCell ref="F511:G512"/>
    <mergeCell ref="H511:I511"/>
    <mergeCell ref="H512:I512"/>
    <mergeCell ref="F513:G514"/>
    <mergeCell ref="H513:I514"/>
    <mergeCell ref="J513:J514"/>
    <mergeCell ref="J508:J509"/>
    <mergeCell ref="K508:K509"/>
    <mergeCell ref="L508:L509"/>
    <mergeCell ref="A510:A514"/>
    <mergeCell ref="F510:G510"/>
    <mergeCell ref="H510:L510"/>
    <mergeCell ref="B511:B512"/>
    <mergeCell ref="C511:C512"/>
    <mergeCell ref="D511:D512"/>
    <mergeCell ref="E511:E512"/>
    <mergeCell ref="H522:I522"/>
    <mergeCell ref="F523:G524"/>
    <mergeCell ref="H523:I524"/>
    <mergeCell ref="J523:J524"/>
    <mergeCell ref="K523:K524"/>
    <mergeCell ref="L523:L524"/>
    <mergeCell ref="L518:L519"/>
    <mergeCell ref="A520:A524"/>
    <mergeCell ref="F520:G520"/>
    <mergeCell ref="H520:L520"/>
    <mergeCell ref="B521:B522"/>
    <mergeCell ref="C521:C522"/>
    <mergeCell ref="D521:D522"/>
    <mergeCell ref="E521:E522"/>
    <mergeCell ref="F521:G522"/>
    <mergeCell ref="H521:I521"/>
    <mergeCell ref="H516:I516"/>
    <mergeCell ref="H517:I517"/>
    <mergeCell ref="F518:G519"/>
    <mergeCell ref="H518:I519"/>
    <mergeCell ref="J518:J519"/>
    <mergeCell ref="K518:K519"/>
    <mergeCell ref="F528:G529"/>
    <mergeCell ref="H528:I529"/>
    <mergeCell ref="J528:J529"/>
    <mergeCell ref="K528:K529"/>
    <mergeCell ref="L528:L529"/>
    <mergeCell ref="A530:A535"/>
    <mergeCell ref="F530:G530"/>
    <mergeCell ref="H530:L530"/>
    <mergeCell ref="B531:B533"/>
    <mergeCell ref="C531:C533"/>
    <mergeCell ref="A525:A529"/>
    <mergeCell ref="F525:G525"/>
    <mergeCell ref="H525:L525"/>
    <mergeCell ref="B526:B527"/>
    <mergeCell ref="C526:C527"/>
    <mergeCell ref="D526:D527"/>
    <mergeCell ref="E526:E527"/>
    <mergeCell ref="F526:G527"/>
    <mergeCell ref="H526:I526"/>
    <mergeCell ref="H527:I527"/>
    <mergeCell ref="F539:G540"/>
    <mergeCell ref="H539:I540"/>
    <mergeCell ref="J539:J540"/>
    <mergeCell ref="K539:K540"/>
    <mergeCell ref="L539:L540"/>
    <mergeCell ref="A536:A540"/>
    <mergeCell ref="F536:G536"/>
    <mergeCell ref="H536:L536"/>
    <mergeCell ref="B537:B538"/>
    <mergeCell ref="C537:C538"/>
    <mergeCell ref="D537:D538"/>
    <mergeCell ref="E537:E538"/>
    <mergeCell ref="F537:G538"/>
    <mergeCell ref="H537:I537"/>
    <mergeCell ref="H538:I538"/>
    <mergeCell ref="K532:K533"/>
    <mergeCell ref="L532:L533"/>
    <mergeCell ref="F534:G535"/>
    <mergeCell ref="H534:I535"/>
    <mergeCell ref="J534:J535"/>
    <mergeCell ref="K534:K535"/>
    <mergeCell ref="L534:L535"/>
    <mergeCell ref="D531:D533"/>
    <mergeCell ref="E531:E533"/>
    <mergeCell ref="F531:G533"/>
    <mergeCell ref="H531:I531"/>
    <mergeCell ref="H532:I533"/>
    <mergeCell ref="J532:J53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48"/>
  <sheetViews>
    <sheetView topLeftCell="A2" zoomScaleNormal="100" zoomScaleSheetLayoutView="100" workbookViewId="0">
      <selection activeCell="O13" sqref="O13"/>
    </sheetView>
  </sheetViews>
  <sheetFormatPr defaultColWidth="9.140625" defaultRowHeight="15" x14ac:dyDescent="0.25"/>
  <cols>
    <col min="1" max="1" width="3.85546875" style="1" customWidth="1"/>
    <col min="2" max="2" width="16.140625" style="1" customWidth="1"/>
    <col min="3" max="3" width="21.7109375" style="1" customWidth="1"/>
    <col min="4" max="4" width="14.42578125" style="1" customWidth="1"/>
    <col min="5" max="5" width="18.7109375" style="1" hidden="1" customWidth="1"/>
    <col min="6" max="6" width="15.140625" style="1" customWidth="1"/>
    <col min="7" max="7" width="3" style="1" customWidth="1"/>
    <col min="8" max="8" width="11.28515625" style="1" customWidth="1"/>
    <col min="9" max="9" width="3" style="1" customWidth="1"/>
    <col min="10" max="10" width="15.7109375" style="1" customWidth="1"/>
    <col min="11" max="11" width="8.42578125" style="1" customWidth="1"/>
    <col min="12" max="12" width="8.85546875" style="210" customWidth="1"/>
    <col min="13" max="13" width="9.28515625" style="211" customWidth="1"/>
    <col min="14" max="14" width="14.85546875" style="1" customWidth="1"/>
    <col min="15" max="15" width="9.140625" style="1"/>
    <col min="16" max="16" width="20.28515625" style="1" bestFit="1" customWidth="1"/>
    <col min="17" max="20" width="9.140625" style="1"/>
    <col min="21" max="21" width="9.42578125" style="1" customWidth="1"/>
    <col min="22" max="22" width="13.7109375" style="2" customWidth="1"/>
    <col min="23" max="16384" width="9.140625" style="1"/>
  </cols>
  <sheetData>
    <row r="1" spans="1:19" s="1" customFormat="1" hidden="1" x14ac:dyDescent="0.25">
      <c r="L1" s="210"/>
      <c r="M1" s="211"/>
    </row>
    <row r="2" spans="1:19" s="1" customFormat="1" ht="12.75" x14ac:dyDescent="0.2">
      <c r="J2" s="510" t="s">
        <v>1</v>
      </c>
      <c r="K2" s="511"/>
      <c r="L2" s="511"/>
      <c r="M2" s="511"/>
      <c r="P2" s="513"/>
      <c r="Q2" s="513"/>
      <c r="R2" s="513"/>
      <c r="S2" s="513"/>
    </row>
    <row r="3" spans="1:19" s="1" customFormat="1" ht="12.75" x14ac:dyDescent="0.2">
      <c r="J3" s="511"/>
      <c r="K3" s="511"/>
      <c r="L3" s="511"/>
      <c r="M3" s="511"/>
      <c r="P3" s="514"/>
      <c r="Q3" s="514"/>
      <c r="R3" s="514"/>
      <c r="S3" s="514"/>
    </row>
    <row r="4" spans="1:19" s="1" customFormat="1" ht="13.5" thickBot="1" x14ac:dyDescent="0.25">
      <c r="A4" s="64"/>
      <c r="B4" s="64"/>
      <c r="C4" s="64"/>
      <c r="D4" s="64"/>
      <c r="E4" s="64"/>
      <c r="F4" s="64"/>
      <c r="G4" s="64"/>
      <c r="H4" s="64"/>
      <c r="I4" s="64"/>
      <c r="J4" s="512"/>
      <c r="K4" s="512"/>
      <c r="L4" s="512"/>
      <c r="M4" s="512"/>
      <c r="P4" s="515"/>
      <c r="Q4" s="515"/>
      <c r="R4" s="515"/>
      <c r="S4" s="515"/>
    </row>
    <row r="5" spans="1:19" s="1" customFormat="1" ht="30" customHeight="1" thickTop="1" thickBot="1" x14ac:dyDescent="0.25">
      <c r="A5" s="516" t="s">
        <v>7189</v>
      </c>
      <c r="B5" s="517"/>
      <c r="C5" s="517"/>
      <c r="D5" s="517"/>
      <c r="E5" s="517"/>
      <c r="F5" s="517"/>
      <c r="G5" s="517"/>
      <c r="H5" s="517"/>
      <c r="I5" s="517"/>
      <c r="J5" s="517"/>
      <c r="K5" s="517"/>
      <c r="L5" s="517"/>
      <c r="M5" s="517"/>
      <c r="N5" s="4"/>
      <c r="O5" s="64"/>
      <c r="Q5" s="5"/>
    </row>
    <row r="6" spans="1:19" s="1" customFormat="1" ht="13.5" customHeight="1" thickTop="1" x14ac:dyDescent="0.2">
      <c r="A6" s="518" t="s">
        <v>2</v>
      </c>
      <c r="B6" s="520" t="s">
        <v>3</v>
      </c>
      <c r="C6" s="521"/>
      <c r="D6" s="521"/>
      <c r="E6" s="521"/>
      <c r="F6" s="521"/>
      <c r="G6" s="521"/>
      <c r="H6" s="521"/>
      <c r="I6" s="521"/>
      <c r="J6" s="522"/>
      <c r="K6" s="6" t="s">
        <v>4</v>
      </c>
      <c r="L6" s="192" t="s">
        <v>5</v>
      </c>
      <c r="M6" s="212" t="s">
        <v>6</v>
      </c>
      <c r="N6" s="7"/>
      <c r="O6" s="64"/>
    </row>
    <row r="7" spans="1:19" s="1" customFormat="1" ht="20.25" customHeight="1" thickBot="1" x14ac:dyDescent="0.25">
      <c r="A7" s="518"/>
      <c r="B7" s="523"/>
      <c r="C7" s="524"/>
      <c r="D7" s="524"/>
      <c r="E7" s="524"/>
      <c r="F7" s="524"/>
      <c r="G7" s="524"/>
      <c r="H7" s="524"/>
      <c r="I7" s="524"/>
      <c r="J7" s="525"/>
      <c r="K7" s="8">
        <v>1</v>
      </c>
      <c r="L7" s="193">
        <v>3</v>
      </c>
      <c r="M7" s="213">
        <v>2018</v>
      </c>
      <c r="N7" s="11"/>
      <c r="O7" s="64"/>
    </row>
    <row r="8" spans="1:19" s="1" customFormat="1" ht="27.75" customHeight="1" thickTop="1" thickBot="1" x14ac:dyDescent="0.25">
      <c r="A8" s="518"/>
      <c r="B8" s="526" t="s">
        <v>7178</v>
      </c>
      <c r="C8" s="527"/>
      <c r="D8" s="527"/>
      <c r="E8" s="527"/>
      <c r="F8" s="527"/>
      <c r="G8" s="528"/>
      <c r="H8" s="528"/>
      <c r="I8" s="528"/>
      <c r="J8" s="528"/>
      <c r="K8" s="528"/>
      <c r="L8" s="527"/>
      <c r="M8" s="527"/>
      <c r="N8" s="529"/>
      <c r="O8" s="64"/>
    </row>
    <row r="9" spans="1:19" s="1" customFormat="1" ht="18" customHeight="1" thickTop="1" x14ac:dyDescent="0.25">
      <c r="A9" s="518"/>
      <c r="B9" s="530" t="s">
        <v>1715</v>
      </c>
      <c r="C9" s="507"/>
      <c r="D9" s="507"/>
      <c r="E9" s="507"/>
      <c r="F9" s="507"/>
      <c r="G9" s="451" t="s">
        <v>0</v>
      </c>
      <c r="H9" s="408" t="s">
        <v>1716</v>
      </c>
      <c r="I9" s="411"/>
      <c r="J9" s="414" t="s">
        <v>1701</v>
      </c>
      <c r="K9" s="417"/>
      <c r="L9" s="420" t="s">
        <v>1717</v>
      </c>
      <c r="M9" s="421"/>
      <c r="N9" s="214"/>
      <c r="O9" s="215"/>
      <c r="P9" s="64"/>
    </row>
    <row r="10" spans="1:19" s="1" customFormat="1" ht="15.75" customHeight="1" x14ac:dyDescent="0.2">
      <c r="A10" s="518"/>
      <c r="B10" s="506" t="s">
        <v>7179</v>
      </c>
      <c r="C10" s="507"/>
      <c r="D10" s="507"/>
      <c r="E10" s="507"/>
      <c r="F10" s="508"/>
      <c r="G10" s="452"/>
      <c r="H10" s="409"/>
      <c r="I10" s="412"/>
      <c r="J10" s="415"/>
      <c r="K10" s="418"/>
      <c r="L10" s="422"/>
      <c r="M10" s="421"/>
      <c r="N10" s="214"/>
      <c r="O10" s="215"/>
      <c r="P10" s="64"/>
    </row>
    <row r="11" spans="1:19" s="1" customFormat="1" ht="14.25" customHeight="1" thickBot="1" x14ac:dyDescent="0.3">
      <c r="A11" s="518"/>
      <c r="B11" s="13" t="s">
        <v>9</v>
      </c>
      <c r="C11" s="216" t="s">
        <v>7180</v>
      </c>
      <c r="D11" s="509" t="s">
        <v>7181</v>
      </c>
      <c r="E11" s="428"/>
      <c r="F11" s="429"/>
      <c r="G11" s="453"/>
      <c r="H11" s="410"/>
      <c r="I11" s="413"/>
      <c r="J11" s="416"/>
      <c r="K11" s="419"/>
      <c r="L11" s="423"/>
      <c r="M11" s="424"/>
      <c r="N11" s="217"/>
      <c r="O11" s="215"/>
      <c r="P11" s="64"/>
    </row>
    <row r="12" spans="1:19" s="1" customFormat="1" ht="13.5" thickTop="1" x14ac:dyDescent="0.2">
      <c r="A12" s="518"/>
      <c r="B12" s="392" t="s">
        <v>10</v>
      </c>
      <c r="C12" s="394" t="s">
        <v>11</v>
      </c>
      <c r="D12" s="396" t="s">
        <v>12</v>
      </c>
      <c r="E12" s="398" t="s">
        <v>13</v>
      </c>
      <c r="F12" s="399"/>
      <c r="G12" s="402" t="s">
        <v>14</v>
      </c>
      <c r="H12" s="403"/>
      <c r="I12" s="404"/>
      <c r="J12" s="394" t="s">
        <v>15</v>
      </c>
      <c r="K12" s="454" t="s">
        <v>16</v>
      </c>
      <c r="L12" s="456" t="s">
        <v>17</v>
      </c>
      <c r="M12" s="498" t="s">
        <v>18</v>
      </c>
      <c r="N12" s="16"/>
      <c r="O12" s="64"/>
    </row>
    <row r="13" spans="1:19" s="1" customFormat="1" ht="34.5" customHeight="1" thickBot="1" x14ac:dyDescent="0.25">
      <c r="A13" s="519"/>
      <c r="B13" s="393"/>
      <c r="C13" s="395"/>
      <c r="D13" s="397"/>
      <c r="E13" s="400"/>
      <c r="F13" s="401"/>
      <c r="G13" s="405"/>
      <c r="H13" s="406"/>
      <c r="I13" s="407"/>
      <c r="J13" s="505"/>
      <c r="K13" s="496"/>
      <c r="L13" s="497"/>
      <c r="M13" s="499"/>
      <c r="N13" s="17"/>
      <c r="O13" s="64"/>
    </row>
    <row r="14" spans="1:19" s="1" customFormat="1" ht="24" hidden="1" customHeight="1" thickTop="1" thickBot="1" x14ac:dyDescent="0.25">
      <c r="A14" s="381" t="s">
        <v>19</v>
      </c>
      <c r="B14" s="189" t="s">
        <v>20</v>
      </c>
      <c r="C14" s="189" t="s">
        <v>21</v>
      </c>
      <c r="D14" s="189" t="s">
        <v>22</v>
      </c>
      <c r="E14" s="359" t="s">
        <v>23</v>
      </c>
      <c r="F14" s="500"/>
      <c r="G14" s="359" t="s">
        <v>14</v>
      </c>
      <c r="H14" s="501"/>
      <c r="I14" s="87"/>
      <c r="J14" s="219"/>
      <c r="K14" s="25"/>
      <c r="L14" s="220"/>
      <c r="M14" s="221"/>
      <c r="N14" s="16"/>
    </row>
    <row r="15" spans="1:19" s="1" customFormat="1" ht="24" hidden="1" thickTop="1" thickBot="1" x14ac:dyDescent="0.25">
      <c r="A15" s="382"/>
      <c r="B15" s="21" t="s">
        <v>24</v>
      </c>
      <c r="C15" s="21" t="s">
        <v>25</v>
      </c>
      <c r="D15" s="222">
        <v>40766</v>
      </c>
      <c r="E15" s="223"/>
      <c r="F15" s="224" t="s">
        <v>26</v>
      </c>
      <c r="G15" s="502" t="s">
        <v>27</v>
      </c>
      <c r="H15" s="503"/>
      <c r="I15" s="504"/>
      <c r="J15" s="225" t="s">
        <v>28</v>
      </c>
      <c r="K15" s="24"/>
      <c r="L15" s="24" t="s">
        <v>0</v>
      </c>
      <c r="M15" s="226">
        <v>280</v>
      </c>
      <c r="N15" s="16"/>
      <c r="O15" s="64"/>
    </row>
    <row r="16" spans="1:19" s="1" customFormat="1" ht="24" hidden="1" thickTop="1" thickBot="1" x14ac:dyDescent="0.25">
      <c r="A16" s="382"/>
      <c r="B16" s="190" t="s">
        <v>29</v>
      </c>
      <c r="C16" s="190" t="s">
        <v>30</v>
      </c>
      <c r="D16" s="190" t="s">
        <v>31</v>
      </c>
      <c r="E16" s="388" t="s">
        <v>32</v>
      </c>
      <c r="F16" s="388"/>
      <c r="G16" s="389"/>
      <c r="H16" s="390"/>
      <c r="I16" s="391"/>
      <c r="J16" s="27" t="s">
        <v>7182</v>
      </c>
      <c r="K16" s="25" t="s">
        <v>0</v>
      </c>
      <c r="L16" s="28"/>
      <c r="M16" s="227">
        <v>825</v>
      </c>
      <c r="N16" s="16"/>
    </row>
    <row r="17" spans="1:22" ht="24" hidden="1" thickTop="1" thickBot="1" x14ac:dyDescent="0.25">
      <c r="A17" s="383"/>
      <c r="B17" s="228" t="s">
        <v>35</v>
      </c>
      <c r="C17" s="228" t="s">
        <v>36</v>
      </c>
      <c r="D17" s="222">
        <v>40767</v>
      </c>
      <c r="E17" s="229" t="s">
        <v>37</v>
      </c>
      <c r="F17" s="224" t="s">
        <v>38</v>
      </c>
      <c r="G17" s="462"/>
      <c r="H17" s="463"/>
      <c r="I17" s="464"/>
      <c r="J17" s="39" t="s">
        <v>34</v>
      </c>
      <c r="K17" s="40"/>
      <c r="L17" s="40" t="s">
        <v>0</v>
      </c>
      <c r="M17" s="230">
        <v>120</v>
      </c>
      <c r="N17" s="16"/>
      <c r="V17" s="1"/>
    </row>
    <row r="18" spans="1:22" ht="24" customHeight="1" thickTop="1" x14ac:dyDescent="0.2">
      <c r="A18" s="356">
        <v>1</v>
      </c>
      <c r="B18" s="189" t="s">
        <v>20</v>
      </c>
      <c r="C18" s="189" t="s">
        <v>21</v>
      </c>
      <c r="D18" s="189" t="s">
        <v>22</v>
      </c>
      <c r="E18" s="384" t="s">
        <v>23</v>
      </c>
      <c r="F18" s="384"/>
      <c r="G18" s="384" t="s">
        <v>14</v>
      </c>
      <c r="H18" s="476"/>
      <c r="I18" s="231"/>
      <c r="J18" s="21" t="s">
        <v>1719</v>
      </c>
      <c r="K18" s="25"/>
      <c r="L18" s="25"/>
      <c r="M18" s="232"/>
      <c r="N18" s="16"/>
      <c r="V18" s="233"/>
    </row>
    <row r="19" spans="1:22" ht="33.75" x14ac:dyDescent="0.2">
      <c r="A19" s="474"/>
      <c r="B19" s="234" t="s">
        <v>7389</v>
      </c>
      <c r="C19" s="234" t="s">
        <v>7390</v>
      </c>
      <c r="D19" s="235">
        <v>43009</v>
      </c>
      <c r="E19" s="234" t="s">
        <v>7396</v>
      </c>
      <c r="F19" s="234" t="s">
        <v>7391</v>
      </c>
      <c r="G19" s="459" t="s">
        <v>7392</v>
      </c>
      <c r="H19" s="477"/>
      <c r="I19" s="478"/>
      <c r="J19" s="115" t="s">
        <v>7183</v>
      </c>
      <c r="K19" s="115"/>
      <c r="L19" s="144" t="s">
        <v>0</v>
      </c>
      <c r="M19" s="236">
        <v>642.59</v>
      </c>
      <c r="N19" s="16"/>
      <c r="V19" s="233"/>
    </row>
    <row r="20" spans="1:22" ht="21" customHeight="1" x14ac:dyDescent="0.2">
      <c r="A20" s="474"/>
      <c r="B20" s="237" t="s">
        <v>29</v>
      </c>
      <c r="C20" s="237" t="s">
        <v>30</v>
      </c>
      <c r="D20" s="237" t="s">
        <v>31</v>
      </c>
      <c r="E20" s="465" t="s">
        <v>32</v>
      </c>
      <c r="F20" s="465"/>
      <c r="G20" s="364"/>
      <c r="H20" s="365"/>
      <c r="I20" s="366"/>
      <c r="J20" s="120" t="s">
        <v>7184</v>
      </c>
      <c r="K20" s="121"/>
      <c r="L20" s="146" t="s">
        <v>0</v>
      </c>
      <c r="M20" s="238">
        <v>503.7</v>
      </c>
      <c r="N20" s="16"/>
      <c r="V20" s="233"/>
    </row>
    <row r="21" spans="1:22" ht="37.5" customHeight="1" thickBot="1" x14ac:dyDescent="0.25">
      <c r="A21" s="475"/>
      <c r="B21" s="239" t="s">
        <v>7393</v>
      </c>
      <c r="C21" s="239" t="s">
        <v>7394</v>
      </c>
      <c r="D21" s="240">
        <v>43012</v>
      </c>
      <c r="E21" s="241"/>
      <c r="F21" s="242" t="s">
        <v>7395</v>
      </c>
      <c r="G21" s="479"/>
      <c r="H21" s="480"/>
      <c r="I21" s="481"/>
      <c r="J21" s="243" t="s">
        <v>7185</v>
      </c>
      <c r="K21" s="244"/>
      <c r="L21" s="245"/>
      <c r="M21" s="246">
        <v>0</v>
      </c>
      <c r="N21" s="16"/>
      <c r="V21" s="233"/>
    </row>
    <row r="22" spans="1:22" ht="23.25" thickBot="1" x14ac:dyDescent="0.25">
      <c r="A22" s="356">
        <f>A18+1</f>
        <v>2</v>
      </c>
      <c r="B22" s="57" t="s">
        <v>20</v>
      </c>
      <c r="C22" s="57" t="s">
        <v>21</v>
      </c>
      <c r="D22" s="57" t="s">
        <v>22</v>
      </c>
      <c r="E22" s="469" t="s">
        <v>23</v>
      </c>
      <c r="F22" s="469"/>
      <c r="G22" s="469" t="s">
        <v>14</v>
      </c>
      <c r="H22" s="470"/>
      <c r="I22" s="191"/>
      <c r="J22" s="247" t="s">
        <v>1719</v>
      </c>
      <c r="K22" s="247"/>
      <c r="L22" s="248"/>
      <c r="M22" s="249"/>
      <c r="N22" s="16"/>
      <c r="V22" s="233"/>
    </row>
    <row r="23" spans="1:22" ht="57" customHeight="1" thickBot="1" x14ac:dyDescent="0.25">
      <c r="A23" s="356"/>
      <c r="B23" s="234" t="s">
        <v>7396</v>
      </c>
      <c r="C23" s="234" t="s">
        <v>7397</v>
      </c>
      <c r="D23" s="250">
        <v>43009</v>
      </c>
      <c r="E23" s="234"/>
      <c r="F23" s="234" t="s">
        <v>7398</v>
      </c>
      <c r="G23" s="459" t="s">
        <v>7399</v>
      </c>
      <c r="H23" s="477"/>
      <c r="I23" s="478"/>
      <c r="J23" s="115" t="s">
        <v>7183</v>
      </c>
      <c r="K23" s="115"/>
      <c r="L23" s="144" t="s">
        <v>0</v>
      </c>
      <c r="M23" s="236">
        <v>616.88</v>
      </c>
      <c r="N23" s="16"/>
      <c r="V23" s="233"/>
    </row>
    <row r="24" spans="1:22" ht="23.25" thickBot="1" x14ac:dyDescent="0.25">
      <c r="A24" s="356"/>
      <c r="B24" s="237" t="s">
        <v>29</v>
      </c>
      <c r="C24" s="237" t="s">
        <v>30</v>
      </c>
      <c r="D24" s="237" t="s">
        <v>31</v>
      </c>
      <c r="E24" s="465" t="s">
        <v>32</v>
      </c>
      <c r="F24" s="465"/>
      <c r="G24" s="364"/>
      <c r="H24" s="365"/>
      <c r="I24" s="366"/>
      <c r="J24" s="120" t="s">
        <v>7184</v>
      </c>
      <c r="K24" s="121"/>
      <c r="L24" s="146" t="s">
        <v>0</v>
      </c>
      <c r="M24" s="238">
        <v>452</v>
      </c>
      <c r="N24" s="16"/>
      <c r="V24" s="233"/>
    </row>
    <row r="25" spans="1:22" ht="23.25" thickBot="1" x14ac:dyDescent="0.25">
      <c r="A25" s="488"/>
      <c r="B25" s="239" t="s">
        <v>7393</v>
      </c>
      <c r="C25" s="251" t="s">
        <v>7400</v>
      </c>
      <c r="D25" s="252">
        <v>43011</v>
      </c>
      <c r="E25" s="251"/>
      <c r="F25" s="242" t="s">
        <v>7401</v>
      </c>
      <c r="G25" s="466"/>
      <c r="H25" s="467"/>
      <c r="I25" s="468"/>
      <c r="J25" s="243" t="s">
        <v>7185</v>
      </c>
      <c r="K25" s="244"/>
      <c r="L25" s="245" t="s">
        <v>0</v>
      </c>
      <c r="M25" s="246">
        <v>70</v>
      </c>
      <c r="N25" s="16"/>
      <c r="V25" s="233"/>
    </row>
    <row r="26" spans="1:22" ht="23.25" thickBot="1" x14ac:dyDescent="0.25">
      <c r="A26" s="356">
        <f>A22+1</f>
        <v>3</v>
      </c>
      <c r="B26" s="57" t="s">
        <v>20</v>
      </c>
      <c r="C26" s="57" t="s">
        <v>21</v>
      </c>
      <c r="D26" s="57" t="s">
        <v>22</v>
      </c>
      <c r="E26" s="469" t="s">
        <v>23</v>
      </c>
      <c r="F26" s="469"/>
      <c r="G26" s="469" t="s">
        <v>14</v>
      </c>
      <c r="H26" s="470"/>
      <c r="I26" s="191"/>
      <c r="J26" s="253" t="s">
        <v>1719</v>
      </c>
      <c r="K26" s="247"/>
      <c r="L26" s="254"/>
      <c r="M26" s="249"/>
      <c r="N26" s="16"/>
      <c r="V26" s="233"/>
    </row>
    <row r="27" spans="1:22" ht="45" customHeight="1" thickBot="1" x14ac:dyDescent="0.25">
      <c r="A27" s="356"/>
      <c r="B27" s="234" t="s">
        <v>7396</v>
      </c>
      <c r="C27" s="234" t="s">
        <v>7402</v>
      </c>
      <c r="D27" s="252">
        <v>43020</v>
      </c>
      <c r="E27" s="234"/>
      <c r="F27" s="234" t="s">
        <v>7403</v>
      </c>
      <c r="G27" s="459" t="s">
        <v>7404</v>
      </c>
      <c r="H27" s="477"/>
      <c r="I27" s="478"/>
      <c r="J27" s="115" t="s">
        <v>7183</v>
      </c>
      <c r="K27" s="115"/>
      <c r="L27" s="144" t="s">
        <v>0</v>
      </c>
      <c r="M27" s="236">
        <v>242</v>
      </c>
      <c r="N27" s="16"/>
      <c r="V27" s="233"/>
    </row>
    <row r="28" spans="1:22" ht="24" customHeight="1" thickBot="1" x14ac:dyDescent="0.25">
      <c r="A28" s="356"/>
      <c r="B28" s="237" t="s">
        <v>29</v>
      </c>
      <c r="C28" s="237" t="s">
        <v>30</v>
      </c>
      <c r="D28" s="237" t="s">
        <v>31</v>
      </c>
      <c r="E28" s="465" t="s">
        <v>32</v>
      </c>
      <c r="F28" s="465"/>
      <c r="G28" s="364"/>
      <c r="H28" s="365"/>
      <c r="I28" s="366"/>
      <c r="J28" s="120" t="s">
        <v>7184</v>
      </c>
      <c r="K28" s="121"/>
      <c r="L28" s="146" t="s">
        <v>0</v>
      </c>
      <c r="M28" s="236">
        <v>183</v>
      </c>
      <c r="N28" s="16"/>
      <c r="V28" s="233"/>
    </row>
    <row r="29" spans="1:22" ht="23.25" thickBot="1" x14ac:dyDescent="0.25">
      <c r="A29" s="488"/>
      <c r="B29" s="239" t="s">
        <v>7393</v>
      </c>
      <c r="C29" s="239" t="s">
        <v>7404</v>
      </c>
      <c r="D29" s="240">
        <v>43021</v>
      </c>
      <c r="E29" s="241"/>
      <c r="F29" s="242">
        <v>43020</v>
      </c>
      <c r="G29" s="479"/>
      <c r="H29" s="480"/>
      <c r="I29" s="481"/>
      <c r="J29" s="243" t="s">
        <v>7185</v>
      </c>
      <c r="K29" s="244"/>
      <c r="L29" s="245"/>
      <c r="M29" s="246">
        <v>0</v>
      </c>
      <c r="N29" s="16"/>
      <c r="V29" s="233"/>
    </row>
    <row r="30" spans="1:22" ht="23.25" thickBot="1" x14ac:dyDescent="0.25">
      <c r="A30" s="356">
        <f>A26+1</f>
        <v>4</v>
      </c>
      <c r="B30" s="189" t="s">
        <v>20</v>
      </c>
      <c r="C30" s="189" t="s">
        <v>21</v>
      </c>
      <c r="D30" s="189" t="s">
        <v>22</v>
      </c>
      <c r="E30" s="384" t="s">
        <v>23</v>
      </c>
      <c r="F30" s="384"/>
      <c r="G30" s="384" t="s">
        <v>14</v>
      </c>
      <c r="H30" s="476"/>
      <c r="I30" s="231"/>
      <c r="J30" s="255" t="s">
        <v>1719</v>
      </c>
      <c r="K30" s="255"/>
      <c r="L30" s="256"/>
      <c r="M30" s="257"/>
      <c r="N30" s="16"/>
      <c r="V30" s="233"/>
    </row>
    <row r="31" spans="1:22" ht="36.75" customHeight="1" thickBot="1" x14ac:dyDescent="0.25">
      <c r="A31" s="356"/>
      <c r="B31" s="251" t="s">
        <v>7396</v>
      </c>
      <c r="C31" s="251" t="s">
        <v>7405</v>
      </c>
      <c r="D31" s="252">
        <v>43026</v>
      </c>
      <c r="E31" s="251"/>
      <c r="F31" s="251" t="s">
        <v>7406</v>
      </c>
      <c r="G31" s="459" t="s">
        <v>7407</v>
      </c>
      <c r="H31" s="477"/>
      <c r="I31" s="478"/>
      <c r="J31" s="258" t="s">
        <v>7186</v>
      </c>
      <c r="K31" s="258"/>
      <c r="L31" s="239" t="s">
        <v>0</v>
      </c>
      <c r="M31" s="259">
        <v>499.6</v>
      </c>
      <c r="N31" s="16"/>
      <c r="V31" s="233"/>
    </row>
    <row r="32" spans="1:22" ht="23.25" thickBot="1" x14ac:dyDescent="0.25">
      <c r="A32" s="356"/>
      <c r="B32" s="260" t="s">
        <v>29</v>
      </c>
      <c r="C32" s="260" t="s">
        <v>30</v>
      </c>
      <c r="D32" s="260" t="s">
        <v>31</v>
      </c>
      <c r="E32" s="495" t="s">
        <v>32</v>
      </c>
      <c r="F32" s="495"/>
      <c r="G32" s="364"/>
      <c r="H32" s="365"/>
      <c r="I32" s="366"/>
      <c r="J32" s="261" t="s">
        <v>7184</v>
      </c>
      <c r="K32" s="262"/>
      <c r="L32" s="263" t="s">
        <v>0</v>
      </c>
      <c r="M32" s="264">
        <v>338.46</v>
      </c>
      <c r="N32" s="16"/>
      <c r="V32" s="233"/>
    </row>
    <row r="33" spans="1:22" ht="33.75" customHeight="1" thickBot="1" x14ac:dyDescent="0.25">
      <c r="A33" s="488"/>
      <c r="B33" s="239" t="s">
        <v>7393</v>
      </c>
      <c r="C33" s="239" t="s">
        <v>7408</v>
      </c>
      <c r="D33" s="240">
        <v>43028</v>
      </c>
      <c r="E33" s="241"/>
      <c r="F33" s="242" t="s">
        <v>7409</v>
      </c>
      <c r="G33" s="479"/>
      <c r="H33" s="480"/>
      <c r="I33" s="481"/>
      <c r="J33" s="243" t="s">
        <v>7185</v>
      </c>
      <c r="K33" s="244"/>
      <c r="L33" s="245" t="s">
        <v>0</v>
      </c>
      <c r="M33" s="246">
        <v>74</v>
      </c>
      <c r="N33" s="16"/>
      <c r="V33" s="233"/>
    </row>
    <row r="34" spans="1:22" ht="23.25" thickBot="1" x14ac:dyDescent="0.25">
      <c r="A34" s="356">
        <f>A30+1</f>
        <v>5</v>
      </c>
      <c r="B34" s="189" t="s">
        <v>20</v>
      </c>
      <c r="C34" s="189" t="s">
        <v>21</v>
      </c>
      <c r="D34" s="189" t="s">
        <v>22</v>
      </c>
      <c r="E34" s="384" t="s">
        <v>23</v>
      </c>
      <c r="F34" s="384"/>
      <c r="G34" s="384" t="s">
        <v>14</v>
      </c>
      <c r="H34" s="476"/>
      <c r="I34" s="231"/>
      <c r="J34" s="265" t="s">
        <v>1719</v>
      </c>
      <c r="K34" s="253"/>
      <c r="L34" s="254"/>
      <c r="M34" s="249"/>
      <c r="N34" s="16"/>
      <c r="V34" s="233"/>
    </row>
    <row r="35" spans="1:22" ht="47.25" customHeight="1" thickBot="1" x14ac:dyDescent="0.25">
      <c r="A35" s="356"/>
      <c r="B35" s="234" t="s">
        <v>7410</v>
      </c>
      <c r="C35" s="234" t="s">
        <v>7411</v>
      </c>
      <c r="D35" s="250">
        <v>43032</v>
      </c>
      <c r="E35" s="234"/>
      <c r="F35" s="234" t="s">
        <v>7412</v>
      </c>
      <c r="G35" s="459" t="s">
        <v>7413</v>
      </c>
      <c r="H35" s="477"/>
      <c r="I35" s="478"/>
      <c r="J35" s="115" t="s">
        <v>7183</v>
      </c>
      <c r="K35" s="115"/>
      <c r="L35" s="144" t="s">
        <v>0</v>
      </c>
      <c r="M35" s="236">
        <v>400</v>
      </c>
      <c r="N35" s="16"/>
      <c r="V35" s="233"/>
    </row>
    <row r="36" spans="1:22" ht="23.25" thickBot="1" x14ac:dyDescent="0.25">
      <c r="A36" s="356"/>
      <c r="B36" s="237" t="s">
        <v>29</v>
      </c>
      <c r="C36" s="237" t="s">
        <v>30</v>
      </c>
      <c r="D36" s="237" t="s">
        <v>31</v>
      </c>
      <c r="E36" s="465" t="s">
        <v>32</v>
      </c>
      <c r="F36" s="465"/>
      <c r="G36" s="364"/>
      <c r="H36" s="365"/>
      <c r="I36" s="366"/>
      <c r="J36" s="120" t="s">
        <v>7184</v>
      </c>
      <c r="K36" s="121"/>
      <c r="L36" s="146" t="s">
        <v>0</v>
      </c>
      <c r="M36" s="238">
        <v>126</v>
      </c>
      <c r="N36" s="16"/>
      <c r="V36" s="233"/>
    </row>
    <row r="37" spans="1:22" ht="44.25" customHeight="1" thickBot="1" x14ac:dyDescent="0.25">
      <c r="A37" s="488"/>
      <c r="B37" s="239" t="s">
        <v>7393</v>
      </c>
      <c r="C37" s="239" t="s">
        <v>7413</v>
      </c>
      <c r="D37" s="240">
        <v>43033</v>
      </c>
      <c r="E37" s="241"/>
      <c r="F37" s="242" t="s">
        <v>7414</v>
      </c>
      <c r="G37" s="466"/>
      <c r="H37" s="467"/>
      <c r="I37" s="468"/>
      <c r="J37" s="243" t="s">
        <v>7185</v>
      </c>
      <c r="K37" s="244"/>
      <c r="L37" s="245" t="s">
        <v>0</v>
      </c>
      <c r="M37" s="246">
        <v>122.5</v>
      </c>
      <c r="N37" s="16"/>
      <c r="V37" s="233"/>
    </row>
    <row r="38" spans="1:22" ht="23.25" thickBot="1" x14ac:dyDescent="0.25">
      <c r="A38" s="356">
        <f>A34+1</f>
        <v>6</v>
      </c>
      <c r="B38" s="57" t="s">
        <v>20</v>
      </c>
      <c r="C38" s="57" t="s">
        <v>21</v>
      </c>
      <c r="D38" s="57" t="s">
        <v>22</v>
      </c>
      <c r="E38" s="469" t="s">
        <v>23</v>
      </c>
      <c r="F38" s="469"/>
      <c r="G38" s="469" t="s">
        <v>14</v>
      </c>
      <c r="H38" s="470"/>
      <c r="I38" s="191"/>
      <c r="J38" s="247" t="s">
        <v>1719</v>
      </c>
      <c r="K38" s="247"/>
      <c r="L38" s="248"/>
      <c r="M38" s="266"/>
      <c r="N38" s="16"/>
      <c r="V38" s="233"/>
    </row>
    <row r="39" spans="1:22" ht="34.5" customHeight="1" thickBot="1" x14ac:dyDescent="0.25">
      <c r="A39" s="356"/>
      <c r="B39" s="267" t="s">
        <v>7415</v>
      </c>
      <c r="C39" s="267" t="s">
        <v>7416</v>
      </c>
      <c r="D39" s="268">
        <v>43040</v>
      </c>
      <c r="E39" s="267"/>
      <c r="F39" s="267" t="s">
        <v>7417</v>
      </c>
      <c r="G39" s="459" t="s">
        <v>1831</v>
      </c>
      <c r="H39" s="471"/>
      <c r="I39" s="461"/>
      <c r="J39" s="115" t="s">
        <v>7183</v>
      </c>
      <c r="K39" s="115"/>
      <c r="L39" s="144" t="s">
        <v>0</v>
      </c>
      <c r="M39" s="236">
        <v>272.95999999999998</v>
      </c>
      <c r="N39" s="16"/>
      <c r="V39" s="233"/>
    </row>
    <row r="40" spans="1:22" ht="23.25" thickBot="1" x14ac:dyDescent="0.25">
      <c r="A40" s="356"/>
      <c r="B40" s="237" t="s">
        <v>29</v>
      </c>
      <c r="C40" s="237" t="s">
        <v>30</v>
      </c>
      <c r="D40" s="237" t="s">
        <v>31</v>
      </c>
      <c r="E40" s="465" t="s">
        <v>32</v>
      </c>
      <c r="F40" s="465"/>
      <c r="G40" s="364"/>
      <c r="H40" s="365"/>
      <c r="I40" s="366"/>
      <c r="J40" s="120" t="s">
        <v>7184</v>
      </c>
      <c r="K40" s="121"/>
      <c r="L40" s="146" t="s">
        <v>0</v>
      </c>
      <c r="M40" s="238">
        <v>296</v>
      </c>
      <c r="N40" s="16"/>
      <c r="V40" s="233"/>
    </row>
    <row r="41" spans="1:22" ht="25.5" customHeight="1" thickBot="1" x14ac:dyDescent="0.25">
      <c r="A41" s="488"/>
      <c r="B41" s="258" t="s">
        <v>7418</v>
      </c>
      <c r="C41" s="270" t="s">
        <v>1831</v>
      </c>
      <c r="D41" s="271">
        <v>43042</v>
      </c>
      <c r="E41" s="270"/>
      <c r="F41" s="271" t="s">
        <v>7419</v>
      </c>
      <c r="G41" s="466"/>
      <c r="H41" s="467"/>
      <c r="I41" s="468"/>
      <c r="J41" s="243" t="s">
        <v>7185</v>
      </c>
      <c r="K41" s="244"/>
      <c r="L41" s="245" t="s">
        <v>0</v>
      </c>
      <c r="M41" s="246">
        <v>160</v>
      </c>
      <c r="N41" s="16"/>
      <c r="V41" s="233">
        <f>G237</f>
        <v>0</v>
      </c>
    </row>
    <row r="42" spans="1:22" ht="23.25" thickBot="1" x14ac:dyDescent="0.25">
      <c r="A42" s="356">
        <f>A38+1</f>
        <v>7</v>
      </c>
      <c r="B42" s="57" t="s">
        <v>20</v>
      </c>
      <c r="C42" s="57" t="s">
        <v>21</v>
      </c>
      <c r="D42" s="57" t="s">
        <v>22</v>
      </c>
      <c r="E42" s="469" t="s">
        <v>23</v>
      </c>
      <c r="F42" s="469"/>
      <c r="G42" s="469" t="s">
        <v>14</v>
      </c>
      <c r="H42" s="470"/>
      <c r="I42" s="191"/>
      <c r="J42" s="247" t="s">
        <v>1719</v>
      </c>
      <c r="K42" s="247"/>
      <c r="L42" s="248"/>
      <c r="M42" s="266"/>
      <c r="N42" s="16"/>
      <c r="V42" s="233"/>
    </row>
    <row r="43" spans="1:22" ht="45.75" customHeight="1" thickBot="1" x14ac:dyDescent="0.25">
      <c r="A43" s="356"/>
      <c r="B43" s="267" t="s">
        <v>7420</v>
      </c>
      <c r="C43" s="267" t="s">
        <v>7421</v>
      </c>
      <c r="D43" s="268">
        <v>43130</v>
      </c>
      <c r="E43" s="267"/>
      <c r="F43" s="267" t="s">
        <v>7422</v>
      </c>
      <c r="G43" s="459" t="s">
        <v>7423</v>
      </c>
      <c r="H43" s="471"/>
      <c r="I43" s="461"/>
      <c r="J43" s="115" t="s">
        <v>7183</v>
      </c>
      <c r="K43" s="115"/>
      <c r="L43" s="144" t="s">
        <v>0</v>
      </c>
      <c r="M43" s="236">
        <v>384</v>
      </c>
      <c r="N43" s="16"/>
      <c r="V43" s="233"/>
    </row>
    <row r="44" spans="1:22" ht="24" customHeight="1" thickBot="1" x14ac:dyDescent="0.25">
      <c r="A44" s="356"/>
      <c r="B44" s="237" t="s">
        <v>29</v>
      </c>
      <c r="C44" s="237" t="s">
        <v>30</v>
      </c>
      <c r="D44" s="237" t="s">
        <v>31</v>
      </c>
      <c r="E44" s="465" t="s">
        <v>32</v>
      </c>
      <c r="F44" s="465"/>
      <c r="G44" s="364"/>
      <c r="H44" s="365"/>
      <c r="I44" s="366"/>
      <c r="J44" s="120" t="s">
        <v>7184</v>
      </c>
      <c r="K44" s="121"/>
      <c r="L44" s="146" t="s">
        <v>0</v>
      </c>
      <c r="M44" s="238">
        <v>231</v>
      </c>
      <c r="N44" s="16"/>
      <c r="V44" s="233"/>
    </row>
    <row r="45" spans="1:22" ht="44.25" customHeight="1" thickBot="1" x14ac:dyDescent="0.25">
      <c r="A45" s="488"/>
      <c r="B45" s="258" t="s">
        <v>7393</v>
      </c>
      <c r="C45" s="270" t="s">
        <v>7423</v>
      </c>
      <c r="D45" s="271">
        <v>43131</v>
      </c>
      <c r="E45" s="270"/>
      <c r="F45" s="271" t="s">
        <v>7424</v>
      </c>
      <c r="G45" s="466"/>
      <c r="H45" s="467"/>
      <c r="I45" s="468"/>
      <c r="J45" s="243" t="s">
        <v>7185</v>
      </c>
      <c r="K45" s="244"/>
      <c r="L45" s="245" t="s">
        <v>0</v>
      </c>
      <c r="M45" s="246">
        <v>103.5</v>
      </c>
      <c r="N45" s="16"/>
      <c r="V45" s="233"/>
    </row>
    <row r="46" spans="1:22" ht="23.25" thickBot="1" x14ac:dyDescent="0.25">
      <c r="A46" s="356">
        <f>A42+1</f>
        <v>8</v>
      </c>
      <c r="B46" s="57" t="s">
        <v>20</v>
      </c>
      <c r="C46" s="57" t="s">
        <v>21</v>
      </c>
      <c r="D46" s="57" t="s">
        <v>22</v>
      </c>
      <c r="E46" s="469" t="s">
        <v>23</v>
      </c>
      <c r="F46" s="469"/>
      <c r="G46" s="469" t="s">
        <v>14</v>
      </c>
      <c r="H46" s="470"/>
      <c r="I46" s="191"/>
      <c r="J46" s="247" t="s">
        <v>1719</v>
      </c>
      <c r="K46" s="247"/>
      <c r="L46" s="248"/>
      <c r="M46" s="249"/>
      <c r="N46" s="16"/>
      <c r="V46" s="233"/>
    </row>
    <row r="47" spans="1:22" ht="69.75" customHeight="1" thickBot="1" x14ac:dyDescent="0.25">
      <c r="A47" s="356"/>
      <c r="B47" s="267" t="s">
        <v>7425</v>
      </c>
      <c r="C47" s="267" t="s">
        <v>7426</v>
      </c>
      <c r="D47" s="268">
        <v>43139</v>
      </c>
      <c r="E47" s="267"/>
      <c r="F47" s="267" t="s">
        <v>7427</v>
      </c>
      <c r="G47" s="459" t="s">
        <v>7428</v>
      </c>
      <c r="H47" s="471"/>
      <c r="I47" s="461"/>
      <c r="J47" s="115" t="s">
        <v>7186</v>
      </c>
      <c r="K47" s="115"/>
      <c r="L47" s="144" t="s">
        <v>0</v>
      </c>
      <c r="M47" s="236">
        <v>300</v>
      </c>
      <c r="N47" s="16"/>
      <c r="V47" s="233"/>
    </row>
    <row r="48" spans="1:22" ht="23.25" thickBot="1" x14ac:dyDescent="0.25">
      <c r="A48" s="356"/>
      <c r="B48" s="237" t="s">
        <v>29</v>
      </c>
      <c r="C48" s="237" t="s">
        <v>30</v>
      </c>
      <c r="D48" s="237" t="s">
        <v>31</v>
      </c>
      <c r="E48" s="465" t="s">
        <v>32</v>
      </c>
      <c r="F48" s="465"/>
      <c r="G48" s="364"/>
      <c r="H48" s="365"/>
      <c r="I48" s="366"/>
      <c r="J48" s="120" t="s">
        <v>7184</v>
      </c>
      <c r="K48" s="121"/>
      <c r="L48" s="146" t="s">
        <v>0</v>
      </c>
      <c r="M48" s="238">
        <v>141</v>
      </c>
      <c r="N48" s="16"/>
      <c r="V48" s="233"/>
    </row>
    <row r="49" spans="1:22" ht="23.25" thickBot="1" x14ac:dyDescent="0.25">
      <c r="A49" s="488"/>
      <c r="B49" s="258" t="s">
        <v>7429</v>
      </c>
      <c r="C49" s="258" t="s">
        <v>7428</v>
      </c>
      <c r="D49" s="272">
        <v>43140</v>
      </c>
      <c r="E49" s="273"/>
      <c r="F49" s="271" t="s">
        <v>7430</v>
      </c>
      <c r="G49" s="466"/>
      <c r="H49" s="467"/>
      <c r="I49" s="468"/>
      <c r="J49" s="243" t="s">
        <v>7185</v>
      </c>
      <c r="K49" s="244"/>
      <c r="L49" s="245" t="s">
        <v>0</v>
      </c>
      <c r="M49" s="246">
        <v>50</v>
      </c>
      <c r="N49" s="16"/>
      <c r="V49" s="233">
        <f>G209</f>
        <v>0</v>
      </c>
    </row>
    <row r="50" spans="1:22" ht="23.25" thickBot="1" x14ac:dyDescent="0.25">
      <c r="A50" s="356">
        <f>A46+1</f>
        <v>9</v>
      </c>
      <c r="B50" s="57" t="s">
        <v>20</v>
      </c>
      <c r="C50" s="57" t="s">
        <v>21</v>
      </c>
      <c r="D50" s="57" t="s">
        <v>22</v>
      </c>
      <c r="E50" s="469" t="s">
        <v>23</v>
      </c>
      <c r="F50" s="469"/>
      <c r="G50" s="469" t="s">
        <v>14</v>
      </c>
      <c r="H50" s="470"/>
      <c r="I50" s="191"/>
      <c r="J50" s="274" t="s">
        <v>1719</v>
      </c>
      <c r="K50" s="274"/>
      <c r="L50" s="275"/>
      <c r="M50" s="276"/>
      <c r="N50" s="16"/>
      <c r="V50" s="233"/>
    </row>
    <row r="51" spans="1:22" ht="34.5" thickBot="1" x14ac:dyDescent="0.25">
      <c r="A51" s="356"/>
      <c r="B51" s="267" t="s">
        <v>7431</v>
      </c>
      <c r="C51" s="267" t="s">
        <v>7432</v>
      </c>
      <c r="D51" s="268">
        <v>43139</v>
      </c>
      <c r="E51" s="267"/>
      <c r="F51" s="267" t="s">
        <v>7433</v>
      </c>
      <c r="G51" s="459" t="s">
        <v>4051</v>
      </c>
      <c r="H51" s="471"/>
      <c r="I51" s="461"/>
      <c r="J51" s="115" t="s">
        <v>7183</v>
      </c>
      <c r="K51" s="115"/>
      <c r="L51" s="144" t="s">
        <v>0</v>
      </c>
      <c r="M51" s="236">
        <v>497</v>
      </c>
      <c r="N51" s="16"/>
      <c r="V51" s="233"/>
    </row>
    <row r="52" spans="1:22" ht="23.25" thickBot="1" x14ac:dyDescent="0.25">
      <c r="A52" s="356"/>
      <c r="B52" s="237" t="s">
        <v>29</v>
      </c>
      <c r="C52" s="237" t="s">
        <v>30</v>
      </c>
      <c r="D52" s="237" t="s">
        <v>31</v>
      </c>
      <c r="E52" s="465" t="s">
        <v>32</v>
      </c>
      <c r="F52" s="465"/>
      <c r="G52" s="364"/>
      <c r="H52" s="365"/>
      <c r="I52" s="366"/>
      <c r="J52" s="120" t="s">
        <v>7184</v>
      </c>
      <c r="K52" s="121"/>
      <c r="L52" s="146" t="s">
        <v>0</v>
      </c>
      <c r="M52" s="238">
        <v>276</v>
      </c>
      <c r="N52" s="16"/>
      <c r="V52" s="233"/>
    </row>
    <row r="53" spans="1:22" ht="23.25" thickBot="1" x14ac:dyDescent="0.25">
      <c r="A53" s="488"/>
      <c r="B53" s="258" t="s">
        <v>7393</v>
      </c>
      <c r="C53" s="258" t="s">
        <v>4051</v>
      </c>
      <c r="D53" s="272">
        <v>43141</v>
      </c>
      <c r="E53" s="273"/>
      <c r="F53" s="271" t="s">
        <v>7434</v>
      </c>
      <c r="G53" s="466"/>
      <c r="H53" s="467"/>
      <c r="I53" s="468"/>
      <c r="J53" s="243" t="s">
        <v>7185</v>
      </c>
      <c r="K53" s="244"/>
      <c r="L53" s="245"/>
      <c r="M53" s="246">
        <v>0</v>
      </c>
      <c r="N53" s="16"/>
      <c r="V53" s="233">
        <f>G213</f>
        <v>0</v>
      </c>
    </row>
    <row r="54" spans="1:22" ht="23.25" thickBot="1" x14ac:dyDescent="0.25">
      <c r="A54" s="356">
        <f>A50+1</f>
        <v>10</v>
      </c>
      <c r="B54" s="189" t="s">
        <v>20</v>
      </c>
      <c r="C54" s="189" t="s">
        <v>21</v>
      </c>
      <c r="D54" s="189" t="s">
        <v>22</v>
      </c>
      <c r="E54" s="384" t="s">
        <v>23</v>
      </c>
      <c r="F54" s="384"/>
      <c r="G54" s="384" t="s">
        <v>14</v>
      </c>
      <c r="H54" s="476"/>
      <c r="I54" s="231"/>
      <c r="J54" s="277" t="s">
        <v>1719</v>
      </c>
      <c r="K54" s="277"/>
      <c r="L54" s="278"/>
      <c r="M54" s="279"/>
      <c r="N54" s="16"/>
      <c r="V54" s="233"/>
    </row>
    <row r="55" spans="1:22" ht="68.25" thickBot="1" x14ac:dyDescent="0.25">
      <c r="A55" s="356"/>
      <c r="B55" s="267" t="s">
        <v>7435</v>
      </c>
      <c r="C55" s="267" t="s">
        <v>7436</v>
      </c>
      <c r="D55" s="268">
        <v>43159</v>
      </c>
      <c r="E55" s="267"/>
      <c r="F55" s="267" t="s">
        <v>7417</v>
      </c>
      <c r="G55" s="459" t="s">
        <v>7437</v>
      </c>
      <c r="H55" s="471"/>
      <c r="I55" s="461"/>
      <c r="J55" s="115" t="s">
        <v>7183</v>
      </c>
      <c r="K55" s="115"/>
      <c r="L55" s="144" t="s">
        <v>0</v>
      </c>
      <c r="M55" s="236">
        <v>500</v>
      </c>
      <c r="N55" s="16"/>
      <c r="V55" s="233"/>
    </row>
    <row r="56" spans="1:22" ht="23.25" thickBot="1" x14ac:dyDescent="0.25">
      <c r="A56" s="356"/>
      <c r="B56" s="237" t="s">
        <v>29</v>
      </c>
      <c r="C56" s="237" t="s">
        <v>30</v>
      </c>
      <c r="D56" s="237" t="s">
        <v>31</v>
      </c>
      <c r="E56" s="482" t="s">
        <v>32</v>
      </c>
      <c r="F56" s="483"/>
      <c r="G56" s="364"/>
      <c r="H56" s="365"/>
      <c r="I56" s="366"/>
      <c r="J56" s="120" t="s">
        <v>7184</v>
      </c>
      <c r="K56" s="121"/>
      <c r="L56" s="146" t="s">
        <v>0</v>
      </c>
      <c r="M56" s="280">
        <v>681</v>
      </c>
      <c r="N56" s="16"/>
      <c r="V56" s="233"/>
    </row>
    <row r="57" spans="1:22" ht="23.25" thickBot="1" x14ac:dyDescent="0.25">
      <c r="A57" s="488"/>
      <c r="B57" s="258" t="s">
        <v>1688</v>
      </c>
      <c r="C57" s="258" t="s">
        <v>7437</v>
      </c>
      <c r="D57" s="272">
        <v>43160</v>
      </c>
      <c r="E57" s="273"/>
      <c r="F57" s="271" t="s">
        <v>7438</v>
      </c>
      <c r="G57" s="466"/>
      <c r="H57" s="467"/>
      <c r="I57" s="468"/>
      <c r="J57" s="243" t="s">
        <v>7185</v>
      </c>
      <c r="K57" s="244"/>
      <c r="L57" s="245" t="s">
        <v>0</v>
      </c>
      <c r="M57" s="236">
        <v>225</v>
      </c>
      <c r="N57" s="16"/>
      <c r="V57" s="233">
        <f>G217</f>
        <v>0</v>
      </c>
    </row>
    <row r="58" spans="1:22" ht="23.25" thickBot="1" x14ac:dyDescent="0.25">
      <c r="A58" s="356">
        <f>A54+1</f>
        <v>11</v>
      </c>
      <c r="B58" s="189" t="s">
        <v>20</v>
      </c>
      <c r="C58" s="189" t="s">
        <v>21</v>
      </c>
      <c r="D58" s="189" t="s">
        <v>22</v>
      </c>
      <c r="E58" s="384" t="s">
        <v>23</v>
      </c>
      <c r="F58" s="384"/>
      <c r="G58" s="384" t="s">
        <v>14</v>
      </c>
      <c r="H58" s="476"/>
      <c r="I58" s="231"/>
      <c r="J58" s="21" t="s">
        <v>1719</v>
      </c>
      <c r="K58" s="25"/>
      <c r="L58" s="25"/>
      <c r="M58" s="232"/>
      <c r="N58" s="16"/>
      <c r="V58" s="233"/>
    </row>
    <row r="59" spans="1:22" ht="54.75" customHeight="1" thickBot="1" x14ac:dyDescent="0.25">
      <c r="A59" s="356"/>
      <c r="B59" s="234" t="s">
        <v>7439</v>
      </c>
      <c r="C59" s="234" t="s">
        <v>7440</v>
      </c>
      <c r="D59" s="235">
        <v>43172</v>
      </c>
      <c r="E59" s="234" t="e">
        <v>#REF!</v>
      </c>
      <c r="F59" s="234" t="s">
        <v>7417</v>
      </c>
      <c r="G59" s="459" t="s">
        <v>7441</v>
      </c>
      <c r="H59" s="477"/>
      <c r="I59" s="478"/>
      <c r="J59" s="115" t="s">
        <v>7183</v>
      </c>
      <c r="K59" s="115"/>
      <c r="L59" s="144" t="s">
        <v>0</v>
      </c>
      <c r="M59" s="236">
        <v>300</v>
      </c>
      <c r="N59" s="16"/>
      <c r="V59" s="233"/>
    </row>
    <row r="60" spans="1:22" ht="23.25" customHeight="1" thickBot="1" x14ac:dyDescent="0.25">
      <c r="A60" s="356"/>
      <c r="B60" s="237" t="s">
        <v>7393</v>
      </c>
      <c r="C60" s="237" t="s">
        <v>30</v>
      </c>
      <c r="D60" s="237" t="s">
        <v>31</v>
      </c>
      <c r="E60" s="465" t="s">
        <v>32</v>
      </c>
      <c r="F60" s="465"/>
      <c r="G60" s="364"/>
      <c r="H60" s="365"/>
      <c r="I60" s="366"/>
      <c r="J60" s="120" t="s">
        <v>7184</v>
      </c>
      <c r="K60" s="121"/>
      <c r="L60" s="146" t="s">
        <v>0</v>
      </c>
      <c r="M60" s="238">
        <v>300</v>
      </c>
      <c r="N60" s="16"/>
      <c r="V60" s="233"/>
    </row>
    <row r="61" spans="1:22" ht="32.25" customHeight="1" thickBot="1" x14ac:dyDescent="0.25">
      <c r="A61" s="488"/>
      <c r="B61" s="239" t="s">
        <v>7393</v>
      </c>
      <c r="C61" s="239" t="s">
        <v>7441</v>
      </c>
      <c r="D61" s="240">
        <v>43173</v>
      </c>
      <c r="E61" s="241"/>
      <c r="F61" s="242" t="s">
        <v>7442</v>
      </c>
      <c r="G61" s="479"/>
      <c r="H61" s="480"/>
      <c r="I61" s="481"/>
      <c r="J61" s="243" t="s">
        <v>7185</v>
      </c>
      <c r="K61" s="244"/>
      <c r="L61" s="245" t="s">
        <v>0</v>
      </c>
      <c r="M61" s="246">
        <v>50</v>
      </c>
      <c r="N61" s="16"/>
      <c r="V61" s="233">
        <f>G225</f>
        <v>0</v>
      </c>
    </row>
    <row r="62" spans="1:22" ht="23.25" thickBot="1" x14ac:dyDescent="0.25">
      <c r="A62" s="356">
        <f>A58+1</f>
        <v>12</v>
      </c>
      <c r="B62" s="189" t="s">
        <v>20</v>
      </c>
      <c r="C62" s="189" t="s">
        <v>21</v>
      </c>
      <c r="D62" s="189" t="s">
        <v>22</v>
      </c>
      <c r="E62" s="384" t="s">
        <v>23</v>
      </c>
      <c r="F62" s="384"/>
      <c r="G62" s="384" t="s">
        <v>14</v>
      </c>
      <c r="H62" s="476"/>
      <c r="I62" s="231"/>
      <c r="J62" s="255" t="s">
        <v>1719</v>
      </c>
      <c r="K62" s="255"/>
      <c r="L62" s="256"/>
      <c r="M62" s="257"/>
      <c r="N62" s="16"/>
      <c r="V62" s="233"/>
    </row>
    <row r="63" spans="1:22" ht="34.5" customHeight="1" thickBot="1" x14ac:dyDescent="0.25">
      <c r="A63" s="356"/>
      <c r="B63" s="251" t="s">
        <v>7415</v>
      </c>
      <c r="C63" s="251" t="s">
        <v>7443</v>
      </c>
      <c r="D63" s="252">
        <v>43175</v>
      </c>
      <c r="E63" s="251"/>
      <c r="F63" s="251" t="s">
        <v>7444</v>
      </c>
      <c r="G63" s="459" t="s">
        <v>7445</v>
      </c>
      <c r="H63" s="477"/>
      <c r="I63" s="478"/>
      <c r="J63" s="258" t="s">
        <v>7186</v>
      </c>
      <c r="K63" s="258"/>
      <c r="L63" s="239" t="s">
        <v>0</v>
      </c>
      <c r="M63" s="259">
        <v>496.96</v>
      </c>
      <c r="N63" s="16"/>
      <c r="V63" s="233"/>
    </row>
    <row r="64" spans="1:22" ht="23.25" customHeight="1" thickBot="1" x14ac:dyDescent="0.25">
      <c r="A64" s="356"/>
      <c r="B64" s="260" t="s">
        <v>29</v>
      </c>
      <c r="C64" s="260" t="s">
        <v>30</v>
      </c>
      <c r="D64" s="260" t="s">
        <v>31</v>
      </c>
      <c r="E64" s="495" t="s">
        <v>32</v>
      </c>
      <c r="F64" s="495"/>
      <c r="G64" s="364"/>
      <c r="H64" s="365"/>
      <c r="I64" s="366"/>
      <c r="J64" s="261" t="s">
        <v>7184</v>
      </c>
      <c r="K64" s="262"/>
      <c r="L64" s="263" t="s">
        <v>0</v>
      </c>
      <c r="M64" s="264">
        <v>172</v>
      </c>
      <c r="N64" s="16"/>
      <c r="V64" s="233"/>
    </row>
    <row r="65" spans="1:22" ht="56.25" customHeight="1" thickBot="1" x14ac:dyDescent="0.25">
      <c r="A65" s="488"/>
      <c r="B65" s="239" t="s">
        <v>7418</v>
      </c>
      <c r="C65" s="239" t="s">
        <v>7446</v>
      </c>
      <c r="D65" s="240">
        <v>43176</v>
      </c>
      <c r="E65" s="241"/>
      <c r="F65" s="242" t="s">
        <v>7447</v>
      </c>
      <c r="G65" s="479"/>
      <c r="H65" s="480"/>
      <c r="I65" s="481"/>
      <c r="J65" s="243" t="s">
        <v>7185</v>
      </c>
      <c r="K65" s="244"/>
      <c r="L65" s="245"/>
      <c r="M65" s="246">
        <v>0</v>
      </c>
      <c r="N65" s="16"/>
      <c r="V65" s="233">
        <f>G229</f>
        <v>0</v>
      </c>
    </row>
    <row r="66" spans="1:22" ht="23.25" thickBot="1" x14ac:dyDescent="0.25">
      <c r="A66" s="356">
        <f>A62+1</f>
        <v>13</v>
      </c>
      <c r="B66" s="57" t="s">
        <v>20</v>
      </c>
      <c r="C66" s="57" t="s">
        <v>21</v>
      </c>
      <c r="D66" s="57" t="s">
        <v>22</v>
      </c>
      <c r="E66" s="469" t="s">
        <v>23</v>
      </c>
      <c r="F66" s="469"/>
      <c r="G66" s="469" t="s">
        <v>14</v>
      </c>
      <c r="H66" s="470"/>
      <c r="I66" s="191"/>
      <c r="J66" s="247" t="s">
        <v>1719</v>
      </c>
      <c r="K66" s="247"/>
      <c r="L66" s="248"/>
      <c r="M66" s="249"/>
      <c r="N66" s="16"/>
      <c r="V66" s="233"/>
    </row>
    <row r="67" spans="1:22" ht="42.75" customHeight="1" thickBot="1" x14ac:dyDescent="0.25">
      <c r="A67" s="356"/>
      <c r="B67" s="234" t="s">
        <v>7448</v>
      </c>
      <c r="C67" s="234" t="s">
        <v>7449</v>
      </c>
      <c r="D67" s="250">
        <v>43160</v>
      </c>
      <c r="E67" s="234"/>
      <c r="F67" s="234" t="s">
        <v>7450</v>
      </c>
      <c r="G67" s="459" t="s">
        <v>7451</v>
      </c>
      <c r="H67" s="477"/>
      <c r="I67" s="478"/>
      <c r="J67" s="115" t="s">
        <v>7183</v>
      </c>
      <c r="K67" s="115"/>
      <c r="L67" s="144" t="s">
        <v>0</v>
      </c>
      <c r="M67" s="236">
        <v>345.95</v>
      </c>
      <c r="N67" s="16"/>
      <c r="V67" s="233"/>
    </row>
    <row r="68" spans="1:22" ht="23.25" thickBot="1" x14ac:dyDescent="0.25">
      <c r="A68" s="356"/>
      <c r="B68" s="237" t="s">
        <v>29</v>
      </c>
      <c r="C68" s="237" t="s">
        <v>30</v>
      </c>
      <c r="D68" s="237" t="s">
        <v>31</v>
      </c>
      <c r="E68" s="465" t="s">
        <v>32</v>
      </c>
      <c r="F68" s="465"/>
      <c r="G68" s="364"/>
      <c r="H68" s="365"/>
      <c r="I68" s="366"/>
      <c r="J68" s="120" t="s">
        <v>7184</v>
      </c>
      <c r="K68" s="121"/>
      <c r="L68" s="146" t="s">
        <v>0</v>
      </c>
      <c r="M68" s="238">
        <v>278.39999999999998</v>
      </c>
      <c r="N68" s="16"/>
      <c r="V68" s="233"/>
    </row>
    <row r="69" spans="1:22" ht="45.75" thickBot="1" x14ac:dyDescent="0.25">
      <c r="A69" s="488"/>
      <c r="B69" s="239" t="s">
        <v>7393</v>
      </c>
      <c r="C69" s="239" t="s">
        <v>7451</v>
      </c>
      <c r="D69" s="240">
        <v>43162</v>
      </c>
      <c r="E69" s="241"/>
      <c r="F69" s="242" t="s">
        <v>7452</v>
      </c>
      <c r="G69" s="466"/>
      <c r="H69" s="467"/>
      <c r="I69" s="468"/>
      <c r="J69" s="243" t="s">
        <v>7185</v>
      </c>
      <c r="K69" s="244"/>
      <c r="L69" s="245" t="s">
        <v>0</v>
      </c>
      <c r="M69" s="246">
        <v>74</v>
      </c>
      <c r="N69" s="16"/>
      <c r="V69" s="233"/>
    </row>
    <row r="70" spans="1:22" ht="23.25" hidden="1" thickBot="1" x14ac:dyDescent="0.25">
      <c r="A70" s="356">
        <f>A38+1</f>
        <v>7</v>
      </c>
      <c r="B70" s="189" t="s">
        <v>7187</v>
      </c>
      <c r="C70" s="189" t="s">
        <v>21</v>
      </c>
      <c r="D70" s="189" t="s">
        <v>22</v>
      </c>
      <c r="E70" s="384" t="s">
        <v>23</v>
      </c>
      <c r="F70" s="384"/>
      <c r="G70" s="384" t="s">
        <v>14</v>
      </c>
      <c r="H70" s="476"/>
      <c r="I70" s="231"/>
      <c r="J70" s="265" t="s">
        <v>1719</v>
      </c>
      <c r="K70" s="253"/>
      <c r="L70" s="254"/>
      <c r="M70" s="249"/>
      <c r="N70" s="16"/>
      <c r="V70" s="233"/>
    </row>
    <row r="71" spans="1:22" ht="135" hidden="1" customHeight="1" thickBot="1" x14ac:dyDescent="0.25">
      <c r="A71" s="356"/>
      <c r="B71" s="234">
        <v>0</v>
      </c>
      <c r="C71" s="234">
        <v>0</v>
      </c>
      <c r="D71" s="250">
        <v>0</v>
      </c>
      <c r="E71" s="234"/>
      <c r="F71" s="234">
        <v>0</v>
      </c>
      <c r="G71" s="459">
        <v>0</v>
      </c>
      <c r="H71" s="477"/>
      <c r="I71" s="478"/>
      <c r="J71" s="115" t="s">
        <v>7183</v>
      </c>
      <c r="K71" s="115"/>
      <c r="L71" s="144"/>
      <c r="M71" s="236">
        <v>0</v>
      </c>
      <c r="N71" s="16"/>
      <c r="V71" s="233"/>
    </row>
    <row r="72" spans="1:22" ht="23.25" hidden="1" thickBot="1" x14ac:dyDescent="0.25">
      <c r="A72" s="356"/>
      <c r="B72" s="237" t="s">
        <v>29</v>
      </c>
      <c r="C72" s="237" t="s">
        <v>30</v>
      </c>
      <c r="D72" s="237" t="s">
        <v>31</v>
      </c>
      <c r="E72" s="465" t="s">
        <v>32</v>
      </c>
      <c r="F72" s="465"/>
      <c r="G72" s="364"/>
      <c r="H72" s="365"/>
      <c r="I72" s="366"/>
      <c r="J72" s="120" t="s">
        <v>7184</v>
      </c>
      <c r="K72" s="121"/>
      <c r="L72" s="146"/>
      <c r="M72" s="238">
        <v>0</v>
      </c>
      <c r="N72" s="16"/>
      <c r="V72" s="233"/>
    </row>
    <row r="73" spans="1:22" ht="68.25" hidden="1" customHeight="1" thickBot="1" x14ac:dyDescent="0.25">
      <c r="A73" s="488"/>
      <c r="B73" s="239">
        <v>0</v>
      </c>
      <c r="C73" s="239">
        <v>0</v>
      </c>
      <c r="D73" s="240">
        <v>0</v>
      </c>
      <c r="E73" s="241"/>
      <c r="F73" s="242">
        <v>0</v>
      </c>
      <c r="G73" s="466"/>
      <c r="H73" s="467"/>
      <c r="I73" s="468"/>
      <c r="J73" s="243" t="s">
        <v>7185</v>
      </c>
      <c r="K73" s="244"/>
      <c r="L73" s="245"/>
      <c r="M73" s="246">
        <v>0</v>
      </c>
      <c r="N73" s="16"/>
      <c r="V73" s="233">
        <f>G241</f>
        <v>0</v>
      </c>
    </row>
    <row r="74" spans="1:22" ht="23.25" hidden="1" customHeight="1" thickBot="1" x14ac:dyDescent="0.25">
      <c r="A74" s="356">
        <f t="shared" ref="A74:A86" si="0">A70+1</f>
        <v>8</v>
      </c>
      <c r="B74" s="57" t="s">
        <v>20</v>
      </c>
      <c r="C74" s="57" t="s">
        <v>21</v>
      </c>
      <c r="D74" s="57" t="s">
        <v>22</v>
      </c>
      <c r="E74" s="469" t="s">
        <v>23</v>
      </c>
      <c r="F74" s="469"/>
      <c r="G74" s="469" t="s">
        <v>14</v>
      </c>
      <c r="H74" s="470"/>
      <c r="I74" s="191"/>
      <c r="J74" s="247" t="s">
        <v>1719</v>
      </c>
      <c r="K74" s="247"/>
      <c r="L74" s="248"/>
      <c r="M74" s="249"/>
      <c r="N74" s="16"/>
      <c r="V74" s="233"/>
    </row>
    <row r="75" spans="1:22" ht="13.5" hidden="1" thickBot="1" x14ac:dyDescent="0.25">
      <c r="A75" s="356"/>
      <c r="B75" s="234">
        <v>0</v>
      </c>
      <c r="C75" s="234">
        <v>0</v>
      </c>
      <c r="D75" s="250">
        <v>0</v>
      </c>
      <c r="E75" s="234"/>
      <c r="F75" s="234">
        <v>0</v>
      </c>
      <c r="G75" s="459">
        <v>0</v>
      </c>
      <c r="H75" s="471"/>
      <c r="I75" s="461"/>
      <c r="J75" s="115" t="s">
        <v>7183</v>
      </c>
      <c r="K75" s="115"/>
      <c r="L75" s="144"/>
      <c r="M75" s="236">
        <v>0</v>
      </c>
      <c r="N75" s="16"/>
      <c r="V75" s="233"/>
    </row>
    <row r="76" spans="1:22" ht="23.25" hidden="1" thickBot="1" x14ac:dyDescent="0.25">
      <c r="A76" s="356"/>
      <c r="B76" s="237" t="s">
        <v>29</v>
      </c>
      <c r="C76" s="237" t="s">
        <v>30</v>
      </c>
      <c r="D76" s="237" t="s">
        <v>31</v>
      </c>
      <c r="E76" s="465" t="s">
        <v>32</v>
      </c>
      <c r="F76" s="465"/>
      <c r="G76" s="364"/>
      <c r="H76" s="365"/>
      <c r="I76" s="366"/>
      <c r="J76" s="120" t="s">
        <v>7184</v>
      </c>
      <c r="K76" s="121"/>
      <c r="L76" s="146"/>
      <c r="M76" s="238">
        <v>0</v>
      </c>
      <c r="N76" s="16"/>
      <c r="V76" s="233"/>
    </row>
    <row r="77" spans="1:22" ht="45.75" hidden="1" customHeight="1" thickBot="1" x14ac:dyDescent="0.25">
      <c r="A77" s="488"/>
      <c r="B77" s="239">
        <v>0</v>
      </c>
      <c r="C77" s="239">
        <v>0</v>
      </c>
      <c r="D77" s="240">
        <v>0</v>
      </c>
      <c r="E77" s="241"/>
      <c r="F77" s="242">
        <v>0</v>
      </c>
      <c r="G77" s="466"/>
      <c r="H77" s="467"/>
      <c r="I77" s="468"/>
      <c r="J77" s="243" t="s">
        <v>7185</v>
      </c>
      <c r="K77" s="244"/>
      <c r="L77" s="245"/>
      <c r="M77" s="246">
        <v>0</v>
      </c>
      <c r="N77" s="16"/>
      <c r="V77" s="233">
        <f>G245</f>
        <v>0</v>
      </c>
    </row>
    <row r="78" spans="1:22" ht="23.25" hidden="1" thickBot="1" x14ac:dyDescent="0.25">
      <c r="A78" s="356">
        <f t="shared" si="0"/>
        <v>9</v>
      </c>
      <c r="B78" s="57" t="s">
        <v>20</v>
      </c>
      <c r="C78" s="57" t="s">
        <v>21</v>
      </c>
      <c r="D78" s="57" t="s">
        <v>22</v>
      </c>
      <c r="E78" s="469" t="s">
        <v>23</v>
      </c>
      <c r="F78" s="469"/>
      <c r="G78" s="469" t="s">
        <v>14</v>
      </c>
      <c r="H78" s="470"/>
      <c r="I78" s="191"/>
      <c r="J78" s="247" t="s">
        <v>1719</v>
      </c>
      <c r="K78" s="247"/>
      <c r="L78" s="248"/>
      <c r="M78" s="249"/>
      <c r="N78" s="16"/>
      <c r="V78" s="233"/>
    </row>
    <row r="79" spans="1:22" ht="13.5" hidden="1" thickBot="1" x14ac:dyDescent="0.25">
      <c r="A79" s="356"/>
      <c r="B79" s="234">
        <v>0</v>
      </c>
      <c r="C79" s="234">
        <v>0</v>
      </c>
      <c r="D79" s="250">
        <v>0</v>
      </c>
      <c r="E79" s="234"/>
      <c r="F79" s="234">
        <v>0</v>
      </c>
      <c r="G79" s="459">
        <v>0</v>
      </c>
      <c r="H79" s="477"/>
      <c r="I79" s="478"/>
      <c r="J79" s="115" t="s">
        <v>7183</v>
      </c>
      <c r="K79" s="115"/>
      <c r="L79" s="144"/>
      <c r="M79" s="236">
        <v>0</v>
      </c>
      <c r="N79" s="16"/>
      <c r="V79" s="233"/>
    </row>
    <row r="80" spans="1:22" ht="23.25" hidden="1" thickBot="1" x14ac:dyDescent="0.25">
      <c r="A80" s="356"/>
      <c r="B80" s="237" t="s">
        <v>29</v>
      </c>
      <c r="C80" s="237" t="s">
        <v>30</v>
      </c>
      <c r="D80" s="237" t="s">
        <v>31</v>
      </c>
      <c r="E80" s="465" t="s">
        <v>32</v>
      </c>
      <c r="F80" s="465"/>
      <c r="G80" s="364"/>
      <c r="H80" s="365"/>
      <c r="I80" s="366"/>
      <c r="J80" s="120" t="s">
        <v>7184</v>
      </c>
      <c r="K80" s="121"/>
      <c r="L80" s="146"/>
      <c r="M80" s="238">
        <v>0</v>
      </c>
      <c r="N80" s="16"/>
      <c r="V80" s="233"/>
    </row>
    <row r="81" spans="1:22" ht="57" hidden="1" customHeight="1" thickBot="1" x14ac:dyDescent="0.25">
      <c r="A81" s="488"/>
      <c r="B81" s="239">
        <v>0</v>
      </c>
      <c r="C81" s="251">
        <v>0</v>
      </c>
      <c r="D81" s="252">
        <v>0</v>
      </c>
      <c r="E81" s="251"/>
      <c r="F81" s="242">
        <v>0</v>
      </c>
      <c r="G81" s="466"/>
      <c r="H81" s="467"/>
      <c r="I81" s="468"/>
      <c r="J81" s="243" t="s">
        <v>7185</v>
      </c>
      <c r="K81" s="244"/>
      <c r="L81" s="245"/>
      <c r="M81" s="246">
        <v>0</v>
      </c>
      <c r="N81" s="16"/>
      <c r="V81" s="233">
        <f>G249</f>
        <v>0</v>
      </c>
    </row>
    <row r="82" spans="1:22" ht="23.25" hidden="1" thickBot="1" x14ac:dyDescent="0.25">
      <c r="A82" s="356">
        <f t="shared" si="0"/>
        <v>10</v>
      </c>
      <c r="B82" s="57" t="s">
        <v>20</v>
      </c>
      <c r="C82" s="57" t="s">
        <v>21</v>
      </c>
      <c r="D82" s="57" t="s">
        <v>22</v>
      </c>
      <c r="E82" s="469" t="s">
        <v>23</v>
      </c>
      <c r="F82" s="469"/>
      <c r="G82" s="469" t="s">
        <v>14</v>
      </c>
      <c r="H82" s="470"/>
      <c r="I82" s="191"/>
      <c r="J82" s="247" t="s">
        <v>1719</v>
      </c>
      <c r="K82" s="247"/>
      <c r="L82" s="248"/>
      <c r="M82" s="249"/>
      <c r="N82" s="16"/>
      <c r="V82" s="233"/>
    </row>
    <row r="83" spans="1:22" ht="13.5" hidden="1" thickBot="1" x14ac:dyDescent="0.25">
      <c r="A83" s="356"/>
      <c r="B83" s="234">
        <v>0</v>
      </c>
      <c r="C83" s="234">
        <v>0</v>
      </c>
      <c r="D83" s="250">
        <v>0</v>
      </c>
      <c r="E83" s="234"/>
      <c r="F83" s="234">
        <v>0</v>
      </c>
      <c r="G83" s="459">
        <v>0</v>
      </c>
      <c r="H83" s="477"/>
      <c r="I83" s="478"/>
      <c r="J83" s="115" t="s">
        <v>7183</v>
      </c>
      <c r="K83" s="115"/>
      <c r="L83" s="144"/>
      <c r="M83" s="236">
        <v>0</v>
      </c>
      <c r="N83" s="16"/>
      <c r="V83" s="233"/>
    </row>
    <row r="84" spans="1:22" ht="23.25" hidden="1" thickBot="1" x14ac:dyDescent="0.25">
      <c r="A84" s="356"/>
      <c r="B84" s="237" t="s">
        <v>29</v>
      </c>
      <c r="C84" s="237" t="s">
        <v>30</v>
      </c>
      <c r="D84" s="237" t="s">
        <v>31</v>
      </c>
      <c r="E84" s="465" t="s">
        <v>32</v>
      </c>
      <c r="F84" s="465"/>
      <c r="G84" s="364"/>
      <c r="H84" s="365"/>
      <c r="I84" s="366"/>
      <c r="J84" s="120" t="s">
        <v>7184</v>
      </c>
      <c r="K84" s="121"/>
      <c r="L84" s="146"/>
      <c r="M84" s="238">
        <v>0</v>
      </c>
      <c r="N84" s="16"/>
      <c r="V84" s="233"/>
    </row>
    <row r="85" spans="1:22" ht="79.5" hidden="1" customHeight="1" thickBot="1" x14ac:dyDescent="0.25">
      <c r="A85" s="488"/>
      <c r="B85" s="239">
        <v>0</v>
      </c>
      <c r="C85" s="239">
        <v>0</v>
      </c>
      <c r="D85" s="240">
        <v>0</v>
      </c>
      <c r="E85" s="241"/>
      <c r="F85" s="242">
        <v>0</v>
      </c>
      <c r="G85" s="466"/>
      <c r="H85" s="467"/>
      <c r="I85" s="468"/>
      <c r="J85" s="243" t="s">
        <v>7185</v>
      </c>
      <c r="K85" s="244"/>
      <c r="L85" s="245"/>
      <c r="M85" s="246">
        <v>0</v>
      </c>
      <c r="N85" s="16"/>
      <c r="V85" s="233">
        <f>G253</f>
        <v>0</v>
      </c>
    </row>
    <row r="86" spans="1:22" ht="23.25" hidden="1" thickBot="1" x14ac:dyDescent="0.25">
      <c r="A86" s="356">
        <f t="shared" si="0"/>
        <v>11</v>
      </c>
      <c r="B86" s="57" t="s">
        <v>20</v>
      </c>
      <c r="C86" s="57" t="s">
        <v>21</v>
      </c>
      <c r="D86" s="57" t="s">
        <v>22</v>
      </c>
      <c r="E86" s="469" t="s">
        <v>23</v>
      </c>
      <c r="F86" s="469"/>
      <c r="G86" s="469" t="s">
        <v>14</v>
      </c>
      <c r="H86" s="470"/>
      <c r="I86" s="191"/>
      <c r="J86" s="247" t="s">
        <v>1719</v>
      </c>
      <c r="K86" s="247"/>
      <c r="L86" s="248"/>
      <c r="M86" s="249"/>
      <c r="N86" s="16"/>
      <c r="V86" s="233"/>
    </row>
    <row r="87" spans="1:22" ht="13.5" hidden="1" thickBot="1" x14ac:dyDescent="0.25">
      <c r="A87" s="356"/>
      <c r="B87" s="267">
        <v>0</v>
      </c>
      <c r="C87" s="267">
        <v>0</v>
      </c>
      <c r="D87" s="268">
        <v>0</v>
      </c>
      <c r="E87" s="267"/>
      <c r="F87" s="267">
        <v>0</v>
      </c>
      <c r="G87" s="459">
        <v>0</v>
      </c>
      <c r="H87" s="471"/>
      <c r="I87" s="461"/>
      <c r="J87" s="115" t="s">
        <v>7186</v>
      </c>
      <c r="K87" s="115"/>
      <c r="L87" s="144"/>
      <c r="M87" s="236">
        <v>0</v>
      </c>
      <c r="N87" s="281"/>
      <c r="V87" s="233"/>
    </row>
    <row r="88" spans="1:22" ht="23.25" hidden="1" thickBot="1" x14ac:dyDescent="0.25">
      <c r="A88" s="356"/>
      <c r="B88" s="237" t="s">
        <v>29</v>
      </c>
      <c r="C88" s="237" t="s">
        <v>30</v>
      </c>
      <c r="D88" s="237" t="s">
        <v>31</v>
      </c>
      <c r="E88" s="465" t="s">
        <v>32</v>
      </c>
      <c r="F88" s="465"/>
      <c r="G88" s="364"/>
      <c r="H88" s="365"/>
      <c r="I88" s="366"/>
      <c r="J88" s="120" t="s">
        <v>7184</v>
      </c>
      <c r="K88" s="121"/>
      <c r="L88" s="146"/>
      <c r="M88" s="238">
        <v>0</v>
      </c>
      <c r="N88" s="281"/>
      <c r="V88" s="233"/>
    </row>
    <row r="89" spans="1:22" ht="13.5" hidden="1" thickBot="1" x14ac:dyDescent="0.25">
      <c r="A89" s="488"/>
      <c r="B89" s="258">
        <v>0</v>
      </c>
      <c r="C89" s="258">
        <v>0</v>
      </c>
      <c r="D89" s="272">
        <v>0</v>
      </c>
      <c r="E89" s="273"/>
      <c r="F89" s="271">
        <v>0</v>
      </c>
      <c r="G89" s="466"/>
      <c r="H89" s="467"/>
      <c r="I89" s="468"/>
      <c r="J89" s="243" t="s">
        <v>7185</v>
      </c>
      <c r="K89" s="244"/>
      <c r="L89" s="245"/>
      <c r="M89" s="246">
        <v>0</v>
      </c>
      <c r="N89" s="281"/>
      <c r="V89" s="233">
        <f>G257</f>
        <v>0</v>
      </c>
    </row>
    <row r="90" spans="1:22" ht="23.25" hidden="1" thickBot="1" x14ac:dyDescent="0.25">
      <c r="A90" s="356">
        <f t="shared" ref="A90" si="1">A86+1</f>
        <v>12</v>
      </c>
      <c r="B90" s="57" t="s">
        <v>20</v>
      </c>
      <c r="C90" s="57" t="s">
        <v>21</v>
      </c>
      <c r="D90" s="57" t="s">
        <v>22</v>
      </c>
      <c r="E90" s="469" t="s">
        <v>23</v>
      </c>
      <c r="F90" s="469"/>
      <c r="G90" s="469" t="s">
        <v>14</v>
      </c>
      <c r="H90" s="470"/>
      <c r="I90" s="191"/>
      <c r="J90" s="274" t="s">
        <v>1719</v>
      </c>
      <c r="K90" s="274"/>
      <c r="L90" s="275"/>
      <c r="M90" s="276"/>
      <c r="N90" s="281"/>
      <c r="V90" s="233"/>
    </row>
    <row r="91" spans="1:22" ht="13.5" hidden="1" thickBot="1" x14ac:dyDescent="0.25">
      <c r="A91" s="356"/>
      <c r="B91" s="267">
        <v>0</v>
      </c>
      <c r="C91" s="267">
        <v>0</v>
      </c>
      <c r="D91" s="268">
        <v>0</v>
      </c>
      <c r="E91" s="267"/>
      <c r="F91" s="267">
        <v>0</v>
      </c>
      <c r="G91" s="459">
        <v>0</v>
      </c>
      <c r="H91" s="471"/>
      <c r="I91" s="461"/>
      <c r="J91" s="115" t="s">
        <v>7183</v>
      </c>
      <c r="K91" s="115"/>
      <c r="L91" s="144"/>
      <c r="M91" s="236">
        <v>0</v>
      </c>
      <c r="N91" s="281"/>
      <c r="V91" s="233"/>
    </row>
    <row r="92" spans="1:22" ht="23.25" hidden="1" thickBot="1" x14ac:dyDescent="0.25">
      <c r="A92" s="356"/>
      <c r="B92" s="237" t="s">
        <v>29</v>
      </c>
      <c r="C92" s="237" t="s">
        <v>30</v>
      </c>
      <c r="D92" s="237" t="s">
        <v>31</v>
      </c>
      <c r="E92" s="465" t="s">
        <v>32</v>
      </c>
      <c r="F92" s="465"/>
      <c r="G92" s="364"/>
      <c r="H92" s="365"/>
      <c r="I92" s="366"/>
      <c r="J92" s="120" t="s">
        <v>7184</v>
      </c>
      <c r="K92" s="121"/>
      <c r="L92" s="146"/>
      <c r="M92" s="238">
        <v>0</v>
      </c>
      <c r="N92" s="281"/>
      <c r="V92" s="233"/>
    </row>
    <row r="93" spans="1:22" ht="13.5" hidden="1" thickBot="1" x14ac:dyDescent="0.25">
      <c r="A93" s="488"/>
      <c r="B93" s="258">
        <v>0</v>
      </c>
      <c r="C93" s="258">
        <v>0</v>
      </c>
      <c r="D93" s="272">
        <v>0</v>
      </c>
      <c r="E93" s="273"/>
      <c r="F93" s="271">
        <v>0</v>
      </c>
      <c r="G93" s="466"/>
      <c r="H93" s="467"/>
      <c r="I93" s="468"/>
      <c r="J93" s="243" t="s">
        <v>7185</v>
      </c>
      <c r="K93" s="244"/>
      <c r="L93" s="245"/>
      <c r="M93" s="246">
        <v>0</v>
      </c>
      <c r="N93" s="281"/>
      <c r="V93" s="233">
        <f>G261</f>
        <v>0</v>
      </c>
    </row>
    <row r="94" spans="1:22" ht="23.25" hidden="1" thickBot="1" x14ac:dyDescent="0.25">
      <c r="A94" s="356">
        <f>A90+1</f>
        <v>13</v>
      </c>
      <c r="B94" s="189" t="s">
        <v>20</v>
      </c>
      <c r="C94" s="189" t="s">
        <v>21</v>
      </c>
      <c r="D94" s="189" t="s">
        <v>22</v>
      </c>
      <c r="E94" s="384" t="s">
        <v>23</v>
      </c>
      <c r="F94" s="384"/>
      <c r="G94" s="384" t="s">
        <v>14</v>
      </c>
      <c r="H94" s="476"/>
      <c r="I94" s="231"/>
      <c r="J94" s="277" t="s">
        <v>1719</v>
      </c>
      <c r="K94" s="277"/>
      <c r="L94" s="278"/>
      <c r="M94" s="279"/>
      <c r="N94" s="281"/>
      <c r="V94" s="233"/>
    </row>
    <row r="95" spans="1:22" ht="13.5" hidden="1" thickBot="1" x14ac:dyDescent="0.25">
      <c r="A95" s="356"/>
      <c r="B95" s="267">
        <v>0</v>
      </c>
      <c r="C95" s="267">
        <v>0</v>
      </c>
      <c r="D95" s="268">
        <v>0</v>
      </c>
      <c r="E95" s="267"/>
      <c r="F95" s="267">
        <v>0</v>
      </c>
      <c r="G95" s="459">
        <v>0</v>
      </c>
      <c r="H95" s="471"/>
      <c r="I95" s="461"/>
      <c r="J95" s="115" t="s">
        <v>7183</v>
      </c>
      <c r="K95" s="115"/>
      <c r="L95" s="144"/>
      <c r="M95" s="236">
        <v>0</v>
      </c>
      <c r="N95" s="281"/>
      <c r="V95" s="233"/>
    </row>
    <row r="96" spans="1:22" ht="23.25" hidden="1" thickBot="1" x14ac:dyDescent="0.25">
      <c r="A96" s="356"/>
      <c r="B96" s="237" t="s">
        <v>29</v>
      </c>
      <c r="C96" s="237" t="s">
        <v>30</v>
      </c>
      <c r="D96" s="237" t="s">
        <v>31</v>
      </c>
      <c r="E96" s="482" t="s">
        <v>32</v>
      </c>
      <c r="F96" s="483"/>
      <c r="G96" s="364"/>
      <c r="H96" s="365"/>
      <c r="I96" s="366"/>
      <c r="J96" s="120" t="s">
        <v>7184</v>
      </c>
      <c r="K96" s="121"/>
      <c r="L96" s="146"/>
      <c r="M96" s="280">
        <v>0</v>
      </c>
      <c r="N96" s="281"/>
      <c r="V96" s="233"/>
    </row>
    <row r="97" spans="1:22" ht="13.5" hidden="1" thickBot="1" x14ac:dyDescent="0.25">
      <c r="A97" s="488"/>
      <c r="B97" s="258">
        <v>0</v>
      </c>
      <c r="C97" s="258">
        <v>0</v>
      </c>
      <c r="D97" s="272">
        <v>0</v>
      </c>
      <c r="E97" s="273"/>
      <c r="F97" s="271">
        <v>0</v>
      </c>
      <c r="G97" s="466"/>
      <c r="H97" s="467"/>
      <c r="I97" s="468"/>
      <c r="J97" s="243" t="s">
        <v>7185</v>
      </c>
      <c r="K97" s="244"/>
      <c r="L97" s="245"/>
      <c r="M97" s="236">
        <v>0</v>
      </c>
      <c r="N97" s="281"/>
      <c r="V97" s="233">
        <f>G265</f>
        <v>0</v>
      </c>
    </row>
    <row r="98" spans="1:22" ht="23.25" hidden="1" thickBot="1" x14ac:dyDescent="0.25">
      <c r="A98" s="356">
        <v>1</v>
      </c>
      <c r="B98" s="189" t="s">
        <v>20</v>
      </c>
      <c r="C98" s="189" t="s">
        <v>21</v>
      </c>
      <c r="D98" s="189" t="s">
        <v>22</v>
      </c>
      <c r="E98" s="384" t="s">
        <v>23</v>
      </c>
      <c r="F98" s="384"/>
      <c r="G98" s="384" t="s">
        <v>14</v>
      </c>
      <c r="H98" s="476"/>
      <c r="I98" s="231"/>
      <c r="J98" s="21" t="s">
        <v>1719</v>
      </c>
      <c r="K98" s="25"/>
      <c r="L98" s="25"/>
      <c r="M98" s="232"/>
      <c r="N98" s="281"/>
      <c r="V98" s="233"/>
    </row>
    <row r="99" spans="1:22" ht="13.5" hidden="1" thickBot="1" x14ac:dyDescent="0.25">
      <c r="A99" s="474"/>
      <c r="B99" s="234" t="e">
        <v>#REF!</v>
      </c>
      <c r="C99" s="234" t="e">
        <v>#REF!</v>
      </c>
      <c r="D99" s="235" t="e">
        <v>#REF!</v>
      </c>
      <c r="E99" s="234" t="e">
        <v>#REF!</v>
      </c>
      <c r="F99" s="234" t="e">
        <v>#REF!</v>
      </c>
      <c r="G99" s="459" t="e">
        <v>#REF!</v>
      </c>
      <c r="H99" s="477"/>
      <c r="I99" s="478"/>
      <c r="J99" s="115" t="s">
        <v>7183</v>
      </c>
      <c r="K99" s="115"/>
      <c r="L99" s="144"/>
      <c r="M99" s="236" t="e">
        <v>#REF!</v>
      </c>
      <c r="N99" s="281"/>
      <c r="V99" s="233"/>
    </row>
    <row r="100" spans="1:22" ht="23.25" hidden="1" thickBot="1" x14ac:dyDescent="0.25">
      <c r="A100" s="474"/>
      <c r="B100" s="237" t="s">
        <v>29</v>
      </c>
      <c r="C100" s="237" t="s">
        <v>30</v>
      </c>
      <c r="D100" s="237" t="s">
        <v>31</v>
      </c>
      <c r="E100" s="465" t="s">
        <v>32</v>
      </c>
      <c r="F100" s="465"/>
      <c r="G100" s="364"/>
      <c r="H100" s="365"/>
      <c r="I100" s="366"/>
      <c r="J100" s="120" t="s">
        <v>7184</v>
      </c>
      <c r="K100" s="121"/>
      <c r="L100" s="146"/>
      <c r="M100" s="238" t="e">
        <v>#REF!</v>
      </c>
      <c r="N100" s="281"/>
      <c r="V100" s="233"/>
    </row>
    <row r="101" spans="1:22" ht="13.5" hidden="1" thickBot="1" x14ac:dyDescent="0.25">
      <c r="A101" s="475"/>
      <c r="B101" s="239" t="e">
        <v>#REF!</v>
      </c>
      <c r="C101" s="239" t="e">
        <v>#REF!</v>
      </c>
      <c r="D101" s="240" t="e">
        <v>#REF!</v>
      </c>
      <c r="E101" s="241"/>
      <c r="F101" s="242" t="e">
        <v>#REF!</v>
      </c>
      <c r="G101" s="479"/>
      <c r="H101" s="480"/>
      <c r="I101" s="481"/>
      <c r="J101" s="243" t="s">
        <v>7185</v>
      </c>
      <c r="K101" s="244"/>
      <c r="L101" s="245"/>
      <c r="M101" s="246" t="e">
        <v>#REF!</v>
      </c>
      <c r="N101" s="281"/>
      <c r="V101" s="233">
        <f>G269</f>
        <v>0</v>
      </c>
    </row>
    <row r="102" spans="1:22" ht="23.25" hidden="1" thickBot="1" x14ac:dyDescent="0.25">
      <c r="A102" s="356">
        <f>A98+1</f>
        <v>2</v>
      </c>
      <c r="B102" s="189" t="s">
        <v>20</v>
      </c>
      <c r="C102" s="189" t="s">
        <v>21</v>
      </c>
      <c r="D102" s="189" t="s">
        <v>22</v>
      </c>
      <c r="E102" s="384" t="s">
        <v>23</v>
      </c>
      <c r="F102" s="384"/>
      <c r="G102" s="384" t="s">
        <v>14</v>
      </c>
      <c r="H102" s="476"/>
      <c r="I102" s="231"/>
      <c r="J102" s="255" t="s">
        <v>1719</v>
      </c>
      <c r="K102" s="255"/>
      <c r="L102" s="256"/>
      <c r="M102" s="257"/>
      <c r="N102" s="281"/>
      <c r="V102" s="233"/>
    </row>
    <row r="103" spans="1:22" ht="13.5" hidden="1" thickBot="1" x14ac:dyDescent="0.25">
      <c r="A103" s="474"/>
      <c r="B103" s="251" t="e">
        <v>#REF!</v>
      </c>
      <c r="C103" s="251" t="e">
        <v>#REF!</v>
      </c>
      <c r="D103" s="252" t="e">
        <v>#REF!</v>
      </c>
      <c r="E103" s="251"/>
      <c r="F103" s="251" t="e">
        <v>#REF!</v>
      </c>
      <c r="G103" s="459" t="e">
        <v>#REF!</v>
      </c>
      <c r="H103" s="477"/>
      <c r="I103" s="478"/>
      <c r="J103" s="258" t="s">
        <v>7186</v>
      </c>
      <c r="K103" s="258"/>
      <c r="L103" s="239"/>
      <c r="M103" s="259" t="e">
        <v>#REF!</v>
      </c>
      <c r="N103" s="281"/>
      <c r="V103" s="233"/>
    </row>
    <row r="104" spans="1:22" ht="23.25" hidden="1" thickBot="1" x14ac:dyDescent="0.25">
      <c r="A104" s="474"/>
      <c r="B104" s="260" t="s">
        <v>29</v>
      </c>
      <c r="C104" s="260" t="s">
        <v>30</v>
      </c>
      <c r="D104" s="260" t="s">
        <v>31</v>
      </c>
      <c r="E104" s="495" t="s">
        <v>32</v>
      </c>
      <c r="F104" s="495"/>
      <c r="G104" s="364"/>
      <c r="H104" s="365"/>
      <c r="I104" s="366"/>
      <c r="J104" s="261" t="s">
        <v>7184</v>
      </c>
      <c r="K104" s="262"/>
      <c r="L104" s="263"/>
      <c r="M104" s="264" t="e">
        <v>#REF!</v>
      </c>
      <c r="N104" s="281"/>
      <c r="V104" s="233"/>
    </row>
    <row r="105" spans="1:22" ht="13.5" hidden="1" thickBot="1" x14ac:dyDescent="0.25">
      <c r="A105" s="475"/>
      <c r="B105" s="239" t="e">
        <v>#REF!</v>
      </c>
      <c r="C105" s="239" t="e">
        <v>#REF!</v>
      </c>
      <c r="D105" s="240" t="e">
        <v>#REF!</v>
      </c>
      <c r="E105" s="241"/>
      <c r="F105" s="242" t="e">
        <v>#REF!</v>
      </c>
      <c r="G105" s="479"/>
      <c r="H105" s="480"/>
      <c r="I105" s="481"/>
      <c r="J105" s="243" t="s">
        <v>7185</v>
      </c>
      <c r="K105" s="244"/>
      <c r="L105" s="245"/>
      <c r="M105" s="246" t="e">
        <v>#REF!</v>
      </c>
      <c r="N105" s="281"/>
      <c r="V105" s="233">
        <f>G273</f>
        <v>0</v>
      </c>
    </row>
    <row r="106" spans="1:22" ht="23.25" hidden="1" thickBot="1" x14ac:dyDescent="0.25">
      <c r="A106" s="356">
        <f>A102+1</f>
        <v>3</v>
      </c>
      <c r="B106" s="57" t="s">
        <v>20</v>
      </c>
      <c r="C106" s="57" t="s">
        <v>21</v>
      </c>
      <c r="D106" s="57" t="s">
        <v>22</v>
      </c>
      <c r="E106" s="469" t="s">
        <v>23</v>
      </c>
      <c r="F106" s="469"/>
      <c r="G106" s="469" t="s">
        <v>14</v>
      </c>
      <c r="H106" s="470"/>
      <c r="I106" s="191"/>
      <c r="J106" s="253" t="s">
        <v>1719</v>
      </c>
      <c r="K106" s="247"/>
      <c r="L106" s="254"/>
      <c r="M106" s="249"/>
      <c r="N106" s="281"/>
      <c r="V106" s="233"/>
    </row>
    <row r="107" spans="1:22" ht="13.5" hidden="1" thickBot="1" x14ac:dyDescent="0.25">
      <c r="A107" s="356"/>
      <c r="B107" s="234" t="e">
        <v>#REF!</v>
      </c>
      <c r="C107" s="234" t="e">
        <v>#REF!</v>
      </c>
      <c r="D107" s="252" t="e">
        <v>#REF!</v>
      </c>
      <c r="E107" s="234"/>
      <c r="F107" s="234">
        <v>0</v>
      </c>
      <c r="G107" s="459" t="e">
        <v>#REF!</v>
      </c>
      <c r="H107" s="477"/>
      <c r="I107" s="478"/>
      <c r="J107" s="115" t="s">
        <v>7183</v>
      </c>
      <c r="K107" s="115"/>
      <c r="L107" s="144"/>
      <c r="M107" s="236" t="e">
        <v>#REF!</v>
      </c>
      <c r="N107" s="281"/>
      <c r="V107" s="233"/>
    </row>
    <row r="108" spans="1:22" ht="23.25" hidden="1" thickBot="1" x14ac:dyDescent="0.25">
      <c r="A108" s="356"/>
      <c r="B108" s="237" t="s">
        <v>29</v>
      </c>
      <c r="C108" s="237" t="s">
        <v>30</v>
      </c>
      <c r="D108" s="237" t="s">
        <v>31</v>
      </c>
      <c r="E108" s="465" t="s">
        <v>32</v>
      </c>
      <c r="F108" s="465"/>
      <c r="G108" s="364"/>
      <c r="H108" s="365"/>
      <c r="I108" s="366"/>
      <c r="J108" s="120" t="s">
        <v>7184</v>
      </c>
      <c r="K108" s="121"/>
      <c r="L108" s="146"/>
      <c r="M108" s="236" t="e">
        <v>#REF!</v>
      </c>
      <c r="N108" s="281"/>
      <c r="V108" s="233"/>
    </row>
    <row r="109" spans="1:22" ht="13.5" hidden="1" thickBot="1" x14ac:dyDescent="0.25">
      <c r="A109" s="488"/>
      <c r="B109" s="239" t="e">
        <v>#REF!</v>
      </c>
      <c r="C109" s="239" t="e">
        <v>#REF!</v>
      </c>
      <c r="D109" s="240" t="e">
        <v>#REF!</v>
      </c>
      <c r="E109" s="241"/>
      <c r="F109" s="242" t="e">
        <v>#REF!</v>
      </c>
      <c r="G109" s="479"/>
      <c r="H109" s="480"/>
      <c r="I109" s="481"/>
      <c r="J109" s="243" t="s">
        <v>7185</v>
      </c>
      <c r="K109" s="244"/>
      <c r="L109" s="245"/>
      <c r="M109" s="246" t="e">
        <v>#REF!</v>
      </c>
      <c r="N109" s="281"/>
      <c r="V109" s="233">
        <f>G277</f>
        <v>0</v>
      </c>
    </row>
    <row r="110" spans="1:22" ht="23.25" hidden="1" thickBot="1" x14ac:dyDescent="0.25">
      <c r="A110" s="356">
        <f>A106+1</f>
        <v>4</v>
      </c>
      <c r="B110" s="57" t="s">
        <v>20</v>
      </c>
      <c r="C110" s="57" t="s">
        <v>21</v>
      </c>
      <c r="D110" s="57" t="s">
        <v>22</v>
      </c>
      <c r="E110" s="469" t="s">
        <v>23</v>
      </c>
      <c r="F110" s="469"/>
      <c r="G110" s="469" t="s">
        <v>14</v>
      </c>
      <c r="H110" s="470"/>
      <c r="I110" s="191"/>
      <c r="J110" s="247" t="s">
        <v>1719</v>
      </c>
      <c r="K110" s="247"/>
      <c r="L110" s="248"/>
      <c r="M110" s="266"/>
      <c r="N110" s="281"/>
      <c r="V110" s="233"/>
    </row>
    <row r="111" spans="1:22" ht="13.5" hidden="1" thickBot="1" x14ac:dyDescent="0.25">
      <c r="A111" s="356"/>
      <c r="B111" s="267">
        <v>0</v>
      </c>
      <c r="C111" s="267">
        <v>0</v>
      </c>
      <c r="D111" s="268">
        <v>0</v>
      </c>
      <c r="E111" s="267"/>
      <c r="F111" s="267">
        <v>0</v>
      </c>
      <c r="G111" s="459">
        <v>0</v>
      </c>
      <c r="H111" s="471"/>
      <c r="I111" s="461"/>
      <c r="J111" s="115" t="s">
        <v>7183</v>
      </c>
      <c r="K111" s="115"/>
      <c r="L111" s="144"/>
      <c r="M111" s="236">
        <v>0</v>
      </c>
      <c r="N111" s="281"/>
      <c r="V111" s="233"/>
    </row>
    <row r="112" spans="1:22" ht="23.25" hidden="1" thickBot="1" x14ac:dyDescent="0.25">
      <c r="A112" s="356"/>
      <c r="B112" s="237" t="s">
        <v>29</v>
      </c>
      <c r="C112" s="237" t="s">
        <v>30</v>
      </c>
      <c r="D112" s="237" t="s">
        <v>31</v>
      </c>
      <c r="E112" s="465" t="s">
        <v>32</v>
      </c>
      <c r="F112" s="465"/>
      <c r="G112" s="364"/>
      <c r="H112" s="365"/>
      <c r="I112" s="366"/>
      <c r="J112" s="120" t="s">
        <v>7184</v>
      </c>
      <c r="K112" s="121"/>
      <c r="L112" s="146"/>
      <c r="M112" s="238">
        <v>0</v>
      </c>
      <c r="N112" s="281"/>
      <c r="V112" s="233"/>
    </row>
    <row r="113" spans="1:22" ht="13.5" hidden="1" thickBot="1" x14ac:dyDescent="0.25">
      <c r="A113" s="488"/>
      <c r="B113" s="258">
        <v>0</v>
      </c>
      <c r="C113" s="270">
        <v>0</v>
      </c>
      <c r="D113" s="271">
        <v>0</v>
      </c>
      <c r="E113" s="270"/>
      <c r="F113" s="271">
        <v>0</v>
      </c>
      <c r="G113" s="466"/>
      <c r="H113" s="467"/>
      <c r="I113" s="468"/>
      <c r="J113" s="243" t="s">
        <v>7185</v>
      </c>
      <c r="K113" s="244"/>
      <c r="L113" s="245"/>
      <c r="M113" s="246">
        <v>0</v>
      </c>
      <c r="N113" s="281"/>
      <c r="V113" s="233">
        <f>G281</f>
        <v>0</v>
      </c>
    </row>
    <row r="114" spans="1:22" ht="23.25" hidden="1" thickBot="1" x14ac:dyDescent="0.25">
      <c r="A114" s="356">
        <f t="shared" ref="A114" si="2">A110+1</f>
        <v>5</v>
      </c>
      <c r="B114" s="189" t="s">
        <v>7187</v>
      </c>
      <c r="C114" s="189" t="s">
        <v>21</v>
      </c>
      <c r="D114" s="189" t="s">
        <v>22</v>
      </c>
      <c r="E114" s="384" t="s">
        <v>23</v>
      </c>
      <c r="F114" s="384"/>
      <c r="G114" s="384" t="s">
        <v>14</v>
      </c>
      <c r="H114" s="476"/>
      <c r="I114" s="231"/>
      <c r="J114" s="265" t="s">
        <v>1719</v>
      </c>
      <c r="K114" s="253"/>
      <c r="L114" s="254"/>
      <c r="M114" s="249"/>
      <c r="N114" s="281"/>
      <c r="V114" s="233"/>
    </row>
    <row r="115" spans="1:22" ht="13.5" hidden="1" thickBot="1" x14ac:dyDescent="0.25">
      <c r="A115" s="356"/>
      <c r="B115" s="234">
        <v>0</v>
      </c>
      <c r="C115" s="234">
        <v>0</v>
      </c>
      <c r="D115" s="250">
        <v>0</v>
      </c>
      <c r="E115" s="234"/>
      <c r="F115" s="234">
        <v>0</v>
      </c>
      <c r="G115" s="459">
        <v>0</v>
      </c>
      <c r="H115" s="477"/>
      <c r="I115" s="478"/>
      <c r="J115" s="115" t="s">
        <v>7183</v>
      </c>
      <c r="K115" s="115"/>
      <c r="L115" s="144"/>
      <c r="M115" s="236">
        <v>0</v>
      </c>
      <c r="N115" s="281"/>
      <c r="V115" s="233"/>
    </row>
    <row r="116" spans="1:22" ht="23.25" hidden="1" thickBot="1" x14ac:dyDescent="0.25">
      <c r="A116" s="356"/>
      <c r="B116" s="237" t="s">
        <v>29</v>
      </c>
      <c r="C116" s="237" t="s">
        <v>30</v>
      </c>
      <c r="D116" s="237" t="s">
        <v>31</v>
      </c>
      <c r="E116" s="465" t="s">
        <v>32</v>
      </c>
      <c r="F116" s="465"/>
      <c r="G116" s="364"/>
      <c r="H116" s="365"/>
      <c r="I116" s="366"/>
      <c r="J116" s="120" t="s">
        <v>7184</v>
      </c>
      <c r="K116" s="121"/>
      <c r="L116" s="146"/>
      <c r="M116" s="238">
        <v>0</v>
      </c>
      <c r="N116" s="281"/>
      <c r="V116" s="233"/>
    </row>
    <row r="117" spans="1:22" ht="13.5" hidden="1" thickBot="1" x14ac:dyDescent="0.25">
      <c r="A117" s="488"/>
      <c r="B117" s="239">
        <v>0</v>
      </c>
      <c r="C117" s="239">
        <v>0</v>
      </c>
      <c r="D117" s="240">
        <v>0</v>
      </c>
      <c r="E117" s="241"/>
      <c r="F117" s="242">
        <v>0</v>
      </c>
      <c r="G117" s="466"/>
      <c r="H117" s="467"/>
      <c r="I117" s="468"/>
      <c r="J117" s="243" t="s">
        <v>7185</v>
      </c>
      <c r="K117" s="244"/>
      <c r="L117" s="245"/>
      <c r="M117" s="246">
        <v>0</v>
      </c>
      <c r="N117" s="281"/>
      <c r="V117" s="233">
        <f>G285</f>
        <v>0</v>
      </c>
    </row>
    <row r="118" spans="1:22" ht="23.25" hidden="1" thickBot="1" x14ac:dyDescent="0.25">
      <c r="A118" s="356">
        <f t="shared" ref="A118:A130" si="3">A114+1</f>
        <v>6</v>
      </c>
      <c r="B118" s="57" t="s">
        <v>20</v>
      </c>
      <c r="C118" s="57" t="s">
        <v>21</v>
      </c>
      <c r="D118" s="57" t="s">
        <v>22</v>
      </c>
      <c r="E118" s="469" t="s">
        <v>23</v>
      </c>
      <c r="F118" s="469"/>
      <c r="G118" s="469" t="s">
        <v>14</v>
      </c>
      <c r="H118" s="470"/>
      <c r="I118" s="191"/>
      <c r="J118" s="247" t="s">
        <v>1719</v>
      </c>
      <c r="K118" s="247"/>
      <c r="L118" s="248"/>
      <c r="M118" s="249"/>
      <c r="N118" s="281"/>
      <c r="V118" s="233"/>
    </row>
    <row r="119" spans="1:22" ht="13.5" hidden="1" thickBot="1" x14ac:dyDescent="0.25">
      <c r="A119" s="356"/>
      <c r="B119" s="234">
        <v>0</v>
      </c>
      <c r="C119" s="234">
        <v>0</v>
      </c>
      <c r="D119" s="250">
        <v>0</v>
      </c>
      <c r="E119" s="234"/>
      <c r="F119" s="234">
        <v>0</v>
      </c>
      <c r="G119" s="459">
        <v>0</v>
      </c>
      <c r="H119" s="471"/>
      <c r="I119" s="461"/>
      <c r="J119" s="115" t="s">
        <v>7183</v>
      </c>
      <c r="K119" s="115"/>
      <c r="L119" s="144"/>
      <c r="M119" s="236">
        <v>0</v>
      </c>
      <c r="N119" s="281"/>
      <c r="V119" s="233"/>
    </row>
    <row r="120" spans="1:22" ht="23.25" hidden="1" thickBot="1" x14ac:dyDescent="0.25">
      <c r="A120" s="356"/>
      <c r="B120" s="237" t="s">
        <v>29</v>
      </c>
      <c r="C120" s="237" t="s">
        <v>30</v>
      </c>
      <c r="D120" s="237" t="s">
        <v>31</v>
      </c>
      <c r="E120" s="465" t="s">
        <v>32</v>
      </c>
      <c r="F120" s="465"/>
      <c r="G120" s="364"/>
      <c r="H120" s="365"/>
      <c r="I120" s="366"/>
      <c r="J120" s="120" t="s">
        <v>7184</v>
      </c>
      <c r="K120" s="121"/>
      <c r="L120" s="146"/>
      <c r="M120" s="238">
        <v>0</v>
      </c>
      <c r="N120" s="281"/>
      <c r="V120" s="233"/>
    </row>
    <row r="121" spans="1:22" ht="13.5" hidden="1" thickBot="1" x14ac:dyDescent="0.25">
      <c r="A121" s="488"/>
      <c r="B121" s="239">
        <v>0</v>
      </c>
      <c r="C121" s="239">
        <v>0</v>
      </c>
      <c r="D121" s="240">
        <v>0</v>
      </c>
      <c r="E121" s="241"/>
      <c r="F121" s="242">
        <v>0</v>
      </c>
      <c r="G121" s="466"/>
      <c r="H121" s="467"/>
      <c r="I121" s="468"/>
      <c r="J121" s="243" t="s">
        <v>7185</v>
      </c>
      <c r="K121" s="244"/>
      <c r="L121" s="245"/>
      <c r="M121" s="246">
        <v>0</v>
      </c>
      <c r="N121" s="281"/>
      <c r="V121" s="233">
        <f>G289</f>
        <v>0</v>
      </c>
    </row>
    <row r="122" spans="1:22" ht="23.25" hidden="1" thickBot="1" x14ac:dyDescent="0.25">
      <c r="A122" s="356">
        <f t="shared" si="3"/>
        <v>7</v>
      </c>
      <c r="B122" s="57" t="s">
        <v>20</v>
      </c>
      <c r="C122" s="57" t="s">
        <v>21</v>
      </c>
      <c r="D122" s="57" t="s">
        <v>22</v>
      </c>
      <c r="E122" s="469" t="s">
        <v>23</v>
      </c>
      <c r="F122" s="469"/>
      <c r="G122" s="469" t="s">
        <v>14</v>
      </c>
      <c r="H122" s="470"/>
      <c r="I122" s="191"/>
      <c r="J122" s="247" t="s">
        <v>1719</v>
      </c>
      <c r="K122" s="247"/>
      <c r="L122" s="248"/>
      <c r="M122" s="249"/>
      <c r="N122" s="281"/>
      <c r="V122" s="233"/>
    </row>
    <row r="123" spans="1:22" ht="13.5" hidden="1" thickBot="1" x14ac:dyDescent="0.25">
      <c r="A123" s="356"/>
      <c r="B123" s="234">
        <v>0</v>
      </c>
      <c r="C123" s="234">
        <v>0</v>
      </c>
      <c r="D123" s="250">
        <v>0</v>
      </c>
      <c r="E123" s="234"/>
      <c r="F123" s="234">
        <v>0</v>
      </c>
      <c r="G123" s="459">
        <v>0</v>
      </c>
      <c r="H123" s="477"/>
      <c r="I123" s="478"/>
      <c r="J123" s="115" t="s">
        <v>7183</v>
      </c>
      <c r="K123" s="115"/>
      <c r="L123" s="144"/>
      <c r="M123" s="236">
        <v>0</v>
      </c>
      <c r="N123" s="281"/>
      <c r="V123" s="233"/>
    </row>
    <row r="124" spans="1:22" ht="23.25" hidden="1" thickBot="1" x14ac:dyDescent="0.25">
      <c r="A124" s="356"/>
      <c r="B124" s="237" t="s">
        <v>29</v>
      </c>
      <c r="C124" s="237" t="s">
        <v>30</v>
      </c>
      <c r="D124" s="237" t="s">
        <v>31</v>
      </c>
      <c r="E124" s="465" t="s">
        <v>32</v>
      </c>
      <c r="F124" s="465"/>
      <c r="G124" s="364"/>
      <c r="H124" s="365"/>
      <c r="I124" s="366"/>
      <c r="J124" s="120" t="s">
        <v>7184</v>
      </c>
      <c r="K124" s="121"/>
      <c r="L124" s="146"/>
      <c r="M124" s="238">
        <v>0</v>
      </c>
      <c r="N124" s="281"/>
      <c r="V124" s="233"/>
    </row>
    <row r="125" spans="1:22" ht="13.5" hidden="1" thickBot="1" x14ac:dyDescent="0.25">
      <c r="A125" s="488"/>
      <c r="B125" s="239">
        <v>0</v>
      </c>
      <c r="C125" s="251">
        <v>0</v>
      </c>
      <c r="D125" s="252">
        <v>0</v>
      </c>
      <c r="E125" s="251"/>
      <c r="F125" s="242">
        <v>0</v>
      </c>
      <c r="G125" s="466"/>
      <c r="H125" s="467"/>
      <c r="I125" s="468"/>
      <c r="J125" s="243" t="s">
        <v>7185</v>
      </c>
      <c r="K125" s="244"/>
      <c r="L125" s="245"/>
      <c r="M125" s="246">
        <v>0</v>
      </c>
      <c r="N125" s="281"/>
      <c r="V125" s="233">
        <f>G293</f>
        <v>0</v>
      </c>
    </row>
    <row r="126" spans="1:22" ht="23.25" hidden="1" thickBot="1" x14ac:dyDescent="0.25">
      <c r="A126" s="356">
        <f t="shared" si="3"/>
        <v>8</v>
      </c>
      <c r="B126" s="57" t="s">
        <v>20</v>
      </c>
      <c r="C126" s="57" t="s">
        <v>21</v>
      </c>
      <c r="D126" s="57" t="s">
        <v>22</v>
      </c>
      <c r="E126" s="469" t="s">
        <v>23</v>
      </c>
      <c r="F126" s="469"/>
      <c r="G126" s="469" t="s">
        <v>14</v>
      </c>
      <c r="H126" s="470"/>
      <c r="I126" s="191"/>
      <c r="J126" s="247" t="s">
        <v>1719</v>
      </c>
      <c r="K126" s="247"/>
      <c r="L126" s="248"/>
      <c r="M126" s="249"/>
      <c r="N126" s="281"/>
      <c r="V126" s="233"/>
    </row>
    <row r="127" spans="1:22" ht="13.5" hidden="1" thickBot="1" x14ac:dyDescent="0.25">
      <c r="A127" s="356"/>
      <c r="B127" s="234">
        <v>0</v>
      </c>
      <c r="C127" s="234">
        <v>0</v>
      </c>
      <c r="D127" s="250">
        <v>0</v>
      </c>
      <c r="E127" s="234"/>
      <c r="F127" s="234">
        <v>0</v>
      </c>
      <c r="G127" s="459">
        <v>0</v>
      </c>
      <c r="H127" s="477"/>
      <c r="I127" s="478"/>
      <c r="J127" s="115" t="s">
        <v>7183</v>
      </c>
      <c r="K127" s="115"/>
      <c r="L127" s="144"/>
      <c r="M127" s="236">
        <v>0</v>
      </c>
      <c r="N127" s="281"/>
      <c r="V127" s="233"/>
    </row>
    <row r="128" spans="1:22" ht="23.25" hidden="1" thickBot="1" x14ac:dyDescent="0.25">
      <c r="A128" s="356"/>
      <c r="B128" s="237" t="s">
        <v>29</v>
      </c>
      <c r="C128" s="237" t="s">
        <v>30</v>
      </c>
      <c r="D128" s="237" t="s">
        <v>31</v>
      </c>
      <c r="E128" s="465" t="s">
        <v>32</v>
      </c>
      <c r="F128" s="465"/>
      <c r="G128" s="364"/>
      <c r="H128" s="365"/>
      <c r="I128" s="366"/>
      <c r="J128" s="120" t="s">
        <v>7184</v>
      </c>
      <c r="K128" s="121"/>
      <c r="L128" s="146"/>
      <c r="M128" s="238">
        <v>0</v>
      </c>
      <c r="N128" s="281"/>
      <c r="V128" s="233"/>
    </row>
    <row r="129" spans="1:22" ht="13.5" hidden="1" thickBot="1" x14ac:dyDescent="0.25">
      <c r="A129" s="488"/>
      <c r="B129" s="239">
        <v>0</v>
      </c>
      <c r="C129" s="239">
        <v>0</v>
      </c>
      <c r="D129" s="240">
        <v>0</v>
      </c>
      <c r="E129" s="241"/>
      <c r="F129" s="242">
        <v>0</v>
      </c>
      <c r="G129" s="466"/>
      <c r="H129" s="467"/>
      <c r="I129" s="468"/>
      <c r="J129" s="243" t="s">
        <v>7185</v>
      </c>
      <c r="K129" s="244"/>
      <c r="L129" s="245"/>
      <c r="M129" s="246">
        <v>0</v>
      </c>
      <c r="N129" s="281"/>
      <c r="V129" s="233">
        <f>G297</f>
        <v>0</v>
      </c>
    </row>
    <row r="130" spans="1:22" ht="23.25" hidden="1" thickBot="1" x14ac:dyDescent="0.25">
      <c r="A130" s="356">
        <f t="shared" si="3"/>
        <v>9</v>
      </c>
      <c r="B130" s="57" t="s">
        <v>20</v>
      </c>
      <c r="C130" s="57" t="s">
        <v>21</v>
      </c>
      <c r="D130" s="57" t="s">
        <v>22</v>
      </c>
      <c r="E130" s="469" t="s">
        <v>23</v>
      </c>
      <c r="F130" s="469"/>
      <c r="G130" s="469" t="s">
        <v>14</v>
      </c>
      <c r="H130" s="470"/>
      <c r="I130" s="191"/>
      <c r="J130" s="247" t="s">
        <v>1719</v>
      </c>
      <c r="K130" s="247"/>
      <c r="L130" s="248"/>
      <c r="M130" s="249"/>
      <c r="N130" s="281"/>
      <c r="V130" s="233"/>
    </row>
    <row r="131" spans="1:22" ht="13.5" hidden="1" thickBot="1" x14ac:dyDescent="0.25">
      <c r="A131" s="356"/>
      <c r="B131" s="267">
        <v>0</v>
      </c>
      <c r="C131" s="267">
        <v>0</v>
      </c>
      <c r="D131" s="268">
        <v>0</v>
      </c>
      <c r="E131" s="267"/>
      <c r="F131" s="267">
        <v>0</v>
      </c>
      <c r="G131" s="459">
        <v>0</v>
      </c>
      <c r="H131" s="471"/>
      <c r="I131" s="461"/>
      <c r="J131" s="115" t="s">
        <v>7186</v>
      </c>
      <c r="K131" s="115"/>
      <c r="L131" s="144"/>
      <c r="M131" s="236">
        <v>0</v>
      </c>
      <c r="N131" s="281"/>
      <c r="V131" s="233"/>
    </row>
    <row r="132" spans="1:22" ht="23.25" hidden="1" thickBot="1" x14ac:dyDescent="0.25">
      <c r="A132" s="356"/>
      <c r="B132" s="237" t="s">
        <v>29</v>
      </c>
      <c r="C132" s="237" t="s">
        <v>30</v>
      </c>
      <c r="D132" s="237" t="s">
        <v>31</v>
      </c>
      <c r="E132" s="465" t="s">
        <v>32</v>
      </c>
      <c r="F132" s="465"/>
      <c r="G132" s="364"/>
      <c r="H132" s="365"/>
      <c r="I132" s="366"/>
      <c r="J132" s="120" t="s">
        <v>7184</v>
      </c>
      <c r="K132" s="121"/>
      <c r="L132" s="146"/>
      <c r="M132" s="238">
        <v>0</v>
      </c>
      <c r="N132" s="281"/>
      <c r="V132" s="233"/>
    </row>
    <row r="133" spans="1:22" ht="13.5" hidden="1" thickBot="1" x14ac:dyDescent="0.25">
      <c r="A133" s="488"/>
      <c r="B133" s="258">
        <v>0</v>
      </c>
      <c r="C133" s="258">
        <v>0</v>
      </c>
      <c r="D133" s="272">
        <v>0</v>
      </c>
      <c r="E133" s="273"/>
      <c r="F133" s="271">
        <v>0</v>
      </c>
      <c r="G133" s="466"/>
      <c r="H133" s="467"/>
      <c r="I133" s="468"/>
      <c r="J133" s="243" t="s">
        <v>7185</v>
      </c>
      <c r="K133" s="244"/>
      <c r="L133" s="245"/>
      <c r="M133" s="246">
        <v>0</v>
      </c>
      <c r="N133" s="281"/>
      <c r="V133" s="233">
        <f>G301</f>
        <v>0</v>
      </c>
    </row>
    <row r="134" spans="1:22" ht="23.25" hidden="1" thickBot="1" x14ac:dyDescent="0.25">
      <c r="A134" s="356">
        <f t="shared" ref="A134" si="4">A130+1</f>
        <v>10</v>
      </c>
      <c r="B134" s="57" t="s">
        <v>20</v>
      </c>
      <c r="C134" s="57" t="s">
        <v>21</v>
      </c>
      <c r="D134" s="57" t="s">
        <v>22</v>
      </c>
      <c r="E134" s="469" t="s">
        <v>23</v>
      </c>
      <c r="F134" s="469"/>
      <c r="G134" s="469" t="s">
        <v>14</v>
      </c>
      <c r="H134" s="470"/>
      <c r="I134" s="191"/>
      <c r="J134" s="274" t="s">
        <v>1719</v>
      </c>
      <c r="K134" s="274"/>
      <c r="L134" s="275"/>
      <c r="M134" s="276"/>
      <c r="N134" s="281"/>
      <c r="V134" s="233"/>
    </row>
    <row r="135" spans="1:22" ht="13.5" hidden="1" thickBot="1" x14ac:dyDescent="0.25">
      <c r="A135" s="356"/>
      <c r="B135" s="267">
        <v>0</v>
      </c>
      <c r="C135" s="267">
        <v>0</v>
      </c>
      <c r="D135" s="268">
        <v>0</v>
      </c>
      <c r="E135" s="267"/>
      <c r="F135" s="267">
        <v>0</v>
      </c>
      <c r="G135" s="459">
        <v>0</v>
      </c>
      <c r="H135" s="471"/>
      <c r="I135" s="461"/>
      <c r="J135" s="115" t="s">
        <v>7183</v>
      </c>
      <c r="K135" s="115"/>
      <c r="L135" s="144"/>
      <c r="M135" s="236">
        <v>0</v>
      </c>
      <c r="N135" s="281"/>
      <c r="V135" s="233"/>
    </row>
    <row r="136" spans="1:22" ht="23.25" hidden="1" thickBot="1" x14ac:dyDescent="0.25">
      <c r="A136" s="356"/>
      <c r="B136" s="237" t="s">
        <v>29</v>
      </c>
      <c r="C136" s="237" t="s">
        <v>30</v>
      </c>
      <c r="D136" s="237" t="s">
        <v>31</v>
      </c>
      <c r="E136" s="465" t="s">
        <v>32</v>
      </c>
      <c r="F136" s="465"/>
      <c r="G136" s="364"/>
      <c r="H136" s="365"/>
      <c r="I136" s="366"/>
      <c r="J136" s="120" t="s">
        <v>7184</v>
      </c>
      <c r="K136" s="121"/>
      <c r="L136" s="146"/>
      <c r="M136" s="238">
        <v>0</v>
      </c>
      <c r="N136" s="281"/>
      <c r="V136" s="233"/>
    </row>
    <row r="137" spans="1:22" ht="13.5" hidden="1" thickBot="1" x14ac:dyDescent="0.25">
      <c r="A137" s="488"/>
      <c r="B137" s="258">
        <v>0</v>
      </c>
      <c r="C137" s="258">
        <v>0</v>
      </c>
      <c r="D137" s="272">
        <v>0</v>
      </c>
      <c r="E137" s="273"/>
      <c r="F137" s="271">
        <v>0</v>
      </c>
      <c r="G137" s="466"/>
      <c r="H137" s="467"/>
      <c r="I137" s="468"/>
      <c r="J137" s="243" t="s">
        <v>7185</v>
      </c>
      <c r="K137" s="244"/>
      <c r="L137" s="245"/>
      <c r="M137" s="246">
        <v>0</v>
      </c>
      <c r="N137" s="281"/>
      <c r="V137" s="233">
        <f>G305</f>
        <v>0</v>
      </c>
    </row>
    <row r="138" spans="1:22" ht="23.25" hidden="1" thickBot="1" x14ac:dyDescent="0.25">
      <c r="A138" s="356">
        <f>A134+1</f>
        <v>11</v>
      </c>
      <c r="B138" s="189" t="s">
        <v>20</v>
      </c>
      <c r="C138" s="189" t="s">
        <v>21</v>
      </c>
      <c r="D138" s="189" t="s">
        <v>22</v>
      </c>
      <c r="E138" s="384" t="s">
        <v>23</v>
      </c>
      <c r="F138" s="384"/>
      <c r="G138" s="384" t="s">
        <v>14</v>
      </c>
      <c r="H138" s="476"/>
      <c r="I138" s="231"/>
      <c r="J138" s="277" t="s">
        <v>1719</v>
      </c>
      <c r="K138" s="277"/>
      <c r="L138" s="278"/>
      <c r="M138" s="279"/>
      <c r="N138" s="281"/>
      <c r="V138" s="233"/>
    </row>
    <row r="139" spans="1:22" ht="13.5" hidden="1" thickBot="1" x14ac:dyDescent="0.25">
      <c r="A139" s="356"/>
      <c r="B139" s="267">
        <v>0</v>
      </c>
      <c r="C139" s="267">
        <v>0</v>
      </c>
      <c r="D139" s="268">
        <v>0</v>
      </c>
      <c r="E139" s="267"/>
      <c r="F139" s="267">
        <v>0</v>
      </c>
      <c r="G139" s="459">
        <v>0</v>
      </c>
      <c r="H139" s="471"/>
      <c r="I139" s="461"/>
      <c r="J139" s="115" t="s">
        <v>7183</v>
      </c>
      <c r="K139" s="115"/>
      <c r="L139" s="144"/>
      <c r="M139" s="236">
        <v>0</v>
      </c>
      <c r="N139" s="281"/>
      <c r="V139" s="233"/>
    </row>
    <row r="140" spans="1:22" ht="23.25" hidden="1" thickBot="1" x14ac:dyDescent="0.25">
      <c r="A140" s="356"/>
      <c r="B140" s="237" t="s">
        <v>29</v>
      </c>
      <c r="C140" s="237" t="s">
        <v>30</v>
      </c>
      <c r="D140" s="237" t="s">
        <v>31</v>
      </c>
      <c r="E140" s="482" t="s">
        <v>32</v>
      </c>
      <c r="F140" s="483"/>
      <c r="G140" s="364"/>
      <c r="H140" s="365"/>
      <c r="I140" s="366"/>
      <c r="J140" s="120" t="s">
        <v>7184</v>
      </c>
      <c r="K140" s="121"/>
      <c r="L140" s="146"/>
      <c r="M140" s="280">
        <v>0</v>
      </c>
      <c r="N140" s="281"/>
      <c r="V140" s="233"/>
    </row>
    <row r="141" spans="1:22" ht="13.5" hidden="1" thickBot="1" x14ac:dyDescent="0.25">
      <c r="A141" s="488"/>
      <c r="B141" s="258">
        <v>0</v>
      </c>
      <c r="C141" s="258">
        <v>0</v>
      </c>
      <c r="D141" s="272">
        <v>0</v>
      </c>
      <c r="E141" s="273"/>
      <c r="F141" s="271">
        <v>0</v>
      </c>
      <c r="G141" s="466"/>
      <c r="H141" s="467"/>
      <c r="I141" s="468"/>
      <c r="J141" s="243" t="s">
        <v>7185</v>
      </c>
      <c r="K141" s="244"/>
      <c r="L141" s="245"/>
      <c r="M141" s="236">
        <v>0</v>
      </c>
      <c r="N141" s="281"/>
      <c r="V141" s="233">
        <f>G309</f>
        <v>0</v>
      </c>
    </row>
    <row r="142" spans="1:22" ht="13.5" hidden="1" thickBot="1" x14ac:dyDescent="0.25">
      <c r="A142" s="356">
        <f>A54+1</f>
        <v>11</v>
      </c>
      <c r="D142" s="282"/>
      <c r="E142" s="489">
        <v>12027043</v>
      </c>
      <c r="F142" s="490"/>
      <c r="G142" s="489"/>
      <c r="H142" s="491"/>
      <c r="I142" s="283"/>
      <c r="J142" s="284" t="s">
        <v>1719</v>
      </c>
      <c r="K142" s="284"/>
      <c r="L142" s="285"/>
      <c r="M142" s="286"/>
      <c r="N142" s="281"/>
      <c r="V142" s="233"/>
    </row>
    <row r="143" spans="1:22" ht="13.5" hidden="1" thickBot="1" x14ac:dyDescent="0.25">
      <c r="A143" s="356"/>
      <c r="B143" s="113"/>
      <c r="C143" s="113"/>
      <c r="D143" s="268"/>
      <c r="E143" s="113"/>
      <c r="F143" s="113"/>
      <c r="G143" s="492"/>
      <c r="H143" s="493"/>
      <c r="I143" s="494"/>
      <c r="J143" s="277" t="s">
        <v>1719</v>
      </c>
      <c r="K143" s="277"/>
      <c r="L143" s="278"/>
      <c r="M143" s="279"/>
      <c r="N143" s="281"/>
      <c r="V143" s="233"/>
    </row>
    <row r="144" spans="1:22" ht="23.25" hidden="1" thickBot="1" x14ac:dyDescent="0.25">
      <c r="A144" s="356"/>
      <c r="B144" s="57" t="s">
        <v>20</v>
      </c>
      <c r="C144" s="57" t="s">
        <v>21</v>
      </c>
      <c r="D144" s="57" t="s">
        <v>22</v>
      </c>
      <c r="E144" s="470" t="s">
        <v>23</v>
      </c>
      <c r="F144" s="484"/>
      <c r="G144" s="470" t="s">
        <v>14</v>
      </c>
      <c r="H144" s="485"/>
      <c r="I144" s="191"/>
      <c r="J144" s="274" t="s">
        <v>1719</v>
      </c>
      <c r="K144" s="274"/>
      <c r="L144" s="275"/>
      <c r="M144" s="276"/>
      <c r="N144" s="281"/>
      <c r="V144" s="233"/>
    </row>
    <row r="145" spans="1:22" ht="13.5" hidden="1" thickBot="1" x14ac:dyDescent="0.25">
      <c r="A145" s="488"/>
      <c r="B145" s="267"/>
      <c r="C145" s="267"/>
      <c r="D145" s="268"/>
      <c r="E145" s="267"/>
      <c r="F145" s="267"/>
      <c r="G145" s="459"/>
      <c r="H145" s="486"/>
      <c r="I145" s="487"/>
      <c r="J145" s="115"/>
      <c r="K145" s="115"/>
      <c r="L145" s="144"/>
      <c r="M145" s="236"/>
      <c r="N145" s="281"/>
      <c r="V145" s="233">
        <f>G313</f>
        <v>0</v>
      </c>
    </row>
    <row r="146" spans="1:22" ht="13.5" hidden="1" thickBot="1" x14ac:dyDescent="0.25">
      <c r="A146" s="356">
        <f>A142+1</f>
        <v>12</v>
      </c>
      <c r="B146" s="237"/>
      <c r="C146" s="237"/>
      <c r="D146" s="237"/>
      <c r="E146" s="482"/>
      <c r="F146" s="483"/>
      <c r="G146" s="364"/>
      <c r="H146" s="365"/>
      <c r="I146" s="366"/>
      <c r="J146" s="120"/>
      <c r="K146" s="121"/>
      <c r="L146" s="146"/>
      <c r="M146" s="238"/>
      <c r="N146" s="281"/>
      <c r="V146" s="233"/>
    </row>
    <row r="147" spans="1:22" ht="13.5" hidden="1" thickBot="1" x14ac:dyDescent="0.25">
      <c r="A147" s="356"/>
      <c r="B147" s="258"/>
      <c r="C147" s="258"/>
      <c r="D147" s="272"/>
      <c r="E147" s="273"/>
      <c r="F147" s="271"/>
      <c r="G147" s="466"/>
      <c r="H147" s="467"/>
      <c r="I147" s="468"/>
      <c r="J147" s="243"/>
      <c r="K147" s="244"/>
      <c r="L147" s="245"/>
      <c r="M147" s="246"/>
      <c r="N147" s="281"/>
      <c r="V147" s="233"/>
    </row>
    <row r="148" spans="1:22" ht="13.5" hidden="1" thickBot="1" x14ac:dyDescent="0.25">
      <c r="A148" s="356"/>
      <c r="B148" s="57"/>
      <c r="C148" s="57"/>
      <c r="D148" s="57"/>
      <c r="E148" s="470"/>
      <c r="F148" s="484"/>
      <c r="G148" s="470"/>
      <c r="H148" s="485"/>
      <c r="I148" s="191"/>
      <c r="J148" s="274"/>
      <c r="K148" s="274"/>
      <c r="L148" s="275"/>
      <c r="M148" s="276"/>
      <c r="N148" s="281"/>
      <c r="V148" s="233"/>
    </row>
    <row r="149" spans="1:22" ht="13.5" hidden="1" thickBot="1" x14ac:dyDescent="0.25">
      <c r="A149" s="488"/>
      <c r="B149" s="267"/>
      <c r="C149" s="267"/>
      <c r="D149" s="268"/>
      <c r="E149" s="267"/>
      <c r="F149" s="267"/>
      <c r="G149" s="459"/>
      <c r="H149" s="486"/>
      <c r="I149" s="487"/>
      <c r="J149" s="115"/>
      <c r="K149" s="115"/>
      <c r="L149" s="144"/>
      <c r="M149" s="236"/>
      <c r="N149" s="281"/>
      <c r="V149" s="233">
        <f>G317</f>
        <v>0</v>
      </c>
    </row>
    <row r="150" spans="1:22" ht="14.25" hidden="1" thickTop="1" thickBot="1" x14ac:dyDescent="0.25">
      <c r="A150" s="355">
        <f t="shared" ref="A150" si="5">A146+1</f>
        <v>13</v>
      </c>
      <c r="B150" s="237"/>
      <c r="C150" s="237"/>
      <c r="D150" s="237"/>
      <c r="E150" s="482"/>
      <c r="F150" s="483"/>
      <c r="G150" s="364"/>
      <c r="H150" s="365"/>
      <c r="I150" s="366"/>
      <c r="J150" s="120"/>
      <c r="K150" s="121"/>
      <c r="L150" s="146"/>
      <c r="M150" s="238"/>
      <c r="N150" s="281"/>
      <c r="V150" s="233"/>
    </row>
    <row r="151" spans="1:22" ht="13.5" hidden="1" thickBot="1" x14ac:dyDescent="0.25">
      <c r="A151" s="356"/>
      <c r="B151" s="258"/>
      <c r="C151" s="258"/>
      <c r="D151" s="272"/>
      <c r="E151" s="273"/>
      <c r="F151" s="271"/>
      <c r="G151" s="466"/>
      <c r="H151" s="467"/>
      <c r="I151" s="468"/>
      <c r="J151" s="243"/>
      <c r="K151" s="244"/>
      <c r="L151" s="245"/>
      <c r="M151" s="246"/>
      <c r="N151" s="281"/>
      <c r="V151" s="233"/>
    </row>
    <row r="152" spans="1:22" ht="13.5" hidden="1" thickBot="1" x14ac:dyDescent="0.25">
      <c r="A152" s="356"/>
      <c r="B152" s="57"/>
      <c r="C152" s="57"/>
      <c r="D152" s="57"/>
      <c r="E152" s="470"/>
      <c r="F152" s="484"/>
      <c r="G152" s="470"/>
      <c r="H152" s="485"/>
      <c r="I152" s="191"/>
      <c r="J152" s="274"/>
      <c r="K152" s="274"/>
      <c r="L152" s="275"/>
      <c r="M152" s="276"/>
      <c r="N152" s="281"/>
      <c r="V152" s="233"/>
    </row>
    <row r="153" spans="1:22" ht="13.5" hidden="1" thickBot="1" x14ac:dyDescent="0.25">
      <c r="A153" s="357"/>
      <c r="B153" s="267"/>
      <c r="C153" s="267"/>
      <c r="D153" s="268"/>
      <c r="E153" s="267"/>
      <c r="F153" s="267"/>
      <c r="G153" s="459"/>
      <c r="H153" s="486"/>
      <c r="I153" s="487"/>
      <c r="J153" s="115"/>
      <c r="K153" s="115"/>
      <c r="L153" s="144"/>
      <c r="M153" s="236"/>
      <c r="N153" s="281"/>
      <c r="V153" s="233">
        <f>G321</f>
        <v>0</v>
      </c>
    </row>
    <row r="154" spans="1:22" ht="14.25" hidden="1" thickTop="1" thickBot="1" x14ac:dyDescent="0.25">
      <c r="A154" s="355">
        <f>A150+1</f>
        <v>14</v>
      </c>
      <c r="B154" s="237"/>
      <c r="C154" s="237"/>
      <c r="D154" s="237"/>
      <c r="E154" s="465"/>
      <c r="F154" s="465"/>
      <c r="G154" s="364"/>
      <c r="H154" s="365"/>
      <c r="I154" s="366"/>
      <c r="J154" s="120"/>
      <c r="K154" s="121"/>
      <c r="L154" s="146"/>
      <c r="M154" s="238"/>
      <c r="N154" s="281"/>
      <c r="V154" s="233"/>
    </row>
    <row r="155" spans="1:22" ht="13.5" hidden="1" thickBot="1" x14ac:dyDescent="0.25">
      <c r="A155" s="356"/>
      <c r="B155" s="258"/>
      <c r="C155" s="258"/>
      <c r="D155" s="272"/>
      <c r="E155" s="273"/>
      <c r="F155" s="271"/>
      <c r="G155" s="466"/>
      <c r="H155" s="467"/>
      <c r="I155" s="468"/>
      <c r="J155" s="243"/>
      <c r="K155" s="244"/>
      <c r="L155" s="245"/>
      <c r="M155" s="246"/>
      <c r="N155" s="281"/>
      <c r="V155" s="233"/>
    </row>
    <row r="156" spans="1:22" ht="13.5" hidden="1" thickBot="1" x14ac:dyDescent="0.25">
      <c r="A156" s="356"/>
      <c r="D156" s="287"/>
      <c r="E156" s="288"/>
      <c r="F156" s="289"/>
      <c r="G156" s="290"/>
      <c r="H156" s="291"/>
      <c r="I156" s="292"/>
      <c r="J156" s="288"/>
      <c r="K156" s="124"/>
      <c r="L156" s="293"/>
      <c r="M156" s="294"/>
      <c r="N156" s="281"/>
      <c r="V156" s="233"/>
    </row>
    <row r="157" spans="1:22" ht="23.25" hidden="1" thickBot="1" x14ac:dyDescent="0.25">
      <c r="A157" s="356"/>
      <c r="B157" s="57" t="s">
        <v>20</v>
      </c>
      <c r="C157" s="57" t="s">
        <v>21</v>
      </c>
      <c r="D157" s="57" t="s">
        <v>22</v>
      </c>
      <c r="E157" s="469" t="s">
        <v>23</v>
      </c>
      <c r="F157" s="469"/>
      <c r="G157" s="469" t="s">
        <v>14</v>
      </c>
      <c r="H157" s="470"/>
      <c r="I157" s="191"/>
      <c r="J157" s="274" t="s">
        <v>1719</v>
      </c>
      <c r="K157" s="274"/>
      <c r="L157" s="275"/>
      <c r="M157" s="276"/>
      <c r="N157" s="281"/>
      <c r="V157" s="233">
        <f>G325</f>
        <v>0</v>
      </c>
    </row>
    <row r="158" spans="1:22" ht="13.5" hidden="1" thickBot="1" x14ac:dyDescent="0.25">
      <c r="A158" s="357"/>
      <c r="B158" s="267" t="e">
        <v>#REF!</v>
      </c>
      <c r="C158" s="267" t="e">
        <v>#REF!</v>
      </c>
      <c r="D158" s="268" t="e">
        <v>#REF!</v>
      </c>
      <c r="E158" s="267"/>
      <c r="F158" s="267" t="e">
        <v>#REF!</v>
      </c>
      <c r="G158" s="459" t="e">
        <v>#REF!</v>
      </c>
      <c r="H158" s="471"/>
      <c r="I158" s="461"/>
      <c r="J158" s="115" t="s">
        <v>7183</v>
      </c>
      <c r="K158" s="115"/>
      <c r="L158" s="144"/>
      <c r="M158" s="236" t="e">
        <v>#REF!</v>
      </c>
      <c r="N158" s="281"/>
      <c r="V158" s="233"/>
    </row>
    <row r="159" spans="1:22" ht="24" hidden="1" thickTop="1" thickBot="1" x14ac:dyDescent="0.25">
      <c r="A159" s="355">
        <f>A154+1</f>
        <v>15</v>
      </c>
      <c r="B159" s="237" t="s">
        <v>29</v>
      </c>
      <c r="C159" s="237" t="s">
        <v>30</v>
      </c>
      <c r="D159" s="237" t="s">
        <v>31</v>
      </c>
      <c r="E159" s="465" t="s">
        <v>32</v>
      </c>
      <c r="F159" s="465"/>
      <c r="G159" s="364"/>
      <c r="H159" s="365"/>
      <c r="I159" s="366"/>
      <c r="J159" s="120" t="s">
        <v>7184</v>
      </c>
      <c r="K159" s="121"/>
      <c r="L159" s="146"/>
      <c r="M159" s="238" t="e">
        <v>#REF!</v>
      </c>
      <c r="N159" s="281"/>
      <c r="V159" s="233"/>
    </row>
    <row r="160" spans="1:22" ht="13.5" hidden="1" thickBot="1" x14ac:dyDescent="0.25">
      <c r="A160" s="356"/>
      <c r="B160" s="258" t="e">
        <v>#REF!</v>
      </c>
      <c r="C160" s="258" t="e">
        <v>#REF!</v>
      </c>
      <c r="D160" s="272" t="e">
        <v>#REF!</v>
      </c>
      <c r="E160" s="273"/>
      <c r="F160" s="271" t="e">
        <v>#REF!</v>
      </c>
      <c r="G160" s="466"/>
      <c r="H160" s="467"/>
      <c r="I160" s="468"/>
      <c r="J160" s="243" t="s">
        <v>7185</v>
      </c>
      <c r="K160" s="244"/>
      <c r="L160" s="245"/>
      <c r="M160" s="246" t="e">
        <v>#REF!</v>
      </c>
      <c r="N160" s="281"/>
      <c r="V160" s="233"/>
    </row>
    <row r="161" spans="1:22" ht="23.25" hidden="1" thickBot="1" x14ac:dyDescent="0.25">
      <c r="A161" s="356"/>
      <c r="B161" s="57" t="s">
        <v>20</v>
      </c>
      <c r="C161" s="57" t="s">
        <v>21</v>
      </c>
      <c r="D161" s="57" t="s">
        <v>22</v>
      </c>
      <c r="E161" s="469" t="s">
        <v>23</v>
      </c>
      <c r="F161" s="469"/>
      <c r="G161" s="469" t="s">
        <v>14</v>
      </c>
      <c r="H161" s="470"/>
      <c r="I161" s="191"/>
      <c r="J161" s="274" t="s">
        <v>1719</v>
      </c>
      <c r="K161" s="274"/>
      <c r="L161" s="275"/>
      <c r="M161" s="276"/>
      <c r="N161" s="281"/>
      <c r="V161" s="233">
        <f>G329</f>
        <v>0</v>
      </c>
    </row>
    <row r="162" spans="1:22" ht="13.5" hidden="1" thickBot="1" x14ac:dyDescent="0.25">
      <c r="A162" s="357"/>
      <c r="B162" s="267">
        <v>0</v>
      </c>
      <c r="C162" s="267">
        <v>0</v>
      </c>
      <c r="D162" s="268">
        <v>0</v>
      </c>
      <c r="E162" s="267"/>
      <c r="F162" s="267">
        <v>0</v>
      </c>
      <c r="G162" s="459">
        <v>0</v>
      </c>
      <c r="H162" s="471"/>
      <c r="I162" s="461"/>
      <c r="J162" s="115" t="s">
        <v>7183</v>
      </c>
      <c r="K162" s="115"/>
      <c r="L162" s="144"/>
      <c r="M162" s="236">
        <v>0</v>
      </c>
      <c r="N162" s="281"/>
      <c r="V162" s="233"/>
    </row>
    <row r="163" spans="1:22" ht="28.5" customHeight="1" thickBot="1" x14ac:dyDescent="0.25">
      <c r="A163" s="295"/>
      <c r="B163" s="472" t="s">
        <v>7188</v>
      </c>
      <c r="C163" s="473"/>
      <c r="D163" s="268"/>
      <c r="E163" s="267"/>
      <c r="F163" s="267"/>
      <c r="G163" s="296"/>
      <c r="H163" s="64"/>
      <c r="I163" s="297"/>
      <c r="J163" s="288"/>
      <c r="K163" s="124"/>
      <c r="L163" s="293"/>
      <c r="M163" s="298">
        <f>SUM(M18:M69)</f>
        <v>10405.499999999998</v>
      </c>
      <c r="N163" s="281"/>
      <c r="V163" s="233"/>
    </row>
    <row r="164" spans="1:22" ht="22.5" x14ac:dyDescent="0.2">
      <c r="A164" s="356">
        <f t="shared" ref="A164" si="6">A159+1</f>
        <v>16</v>
      </c>
      <c r="B164" s="189" t="s">
        <v>29</v>
      </c>
      <c r="C164" s="189" t="s">
        <v>30</v>
      </c>
      <c r="D164" s="189" t="s">
        <v>31</v>
      </c>
      <c r="E164" s="384" t="s">
        <v>32</v>
      </c>
      <c r="F164" s="384"/>
      <c r="G164" s="384"/>
      <c r="H164" s="476"/>
      <c r="I164" s="231"/>
      <c r="J164" s="21" t="s">
        <v>7184</v>
      </c>
      <c r="K164" s="25"/>
      <c r="L164" s="25"/>
      <c r="M164" s="232">
        <v>0</v>
      </c>
      <c r="N164" s="281"/>
      <c r="V164" s="233"/>
    </row>
    <row r="165" spans="1:22" ht="12.75" x14ac:dyDescent="0.2">
      <c r="A165" s="474"/>
      <c r="B165" s="234">
        <v>0</v>
      </c>
      <c r="C165" s="234">
        <v>0</v>
      </c>
      <c r="D165" s="235">
        <v>0</v>
      </c>
      <c r="E165" s="234"/>
      <c r="F165" s="234">
        <v>0</v>
      </c>
      <c r="G165" s="459"/>
      <c r="H165" s="477"/>
      <c r="I165" s="478"/>
      <c r="J165" s="115" t="s">
        <v>7185</v>
      </c>
      <c r="K165" s="115"/>
      <c r="L165" s="144"/>
      <c r="M165" s="236">
        <v>0</v>
      </c>
      <c r="N165" s="281"/>
      <c r="V165" s="233">
        <f>G333</f>
        <v>0</v>
      </c>
    </row>
    <row r="166" spans="1:22" ht="22.5" x14ac:dyDescent="0.2">
      <c r="A166" s="474"/>
      <c r="B166" s="237" t="s">
        <v>20</v>
      </c>
      <c r="C166" s="237" t="s">
        <v>21</v>
      </c>
      <c r="D166" s="237" t="s">
        <v>22</v>
      </c>
      <c r="E166" s="465" t="s">
        <v>23</v>
      </c>
      <c r="F166" s="465"/>
      <c r="G166" s="364" t="s">
        <v>14</v>
      </c>
      <c r="H166" s="365"/>
      <c r="I166" s="366"/>
      <c r="J166" s="120" t="s">
        <v>1719</v>
      </c>
      <c r="K166" s="121"/>
      <c r="L166" s="146"/>
      <c r="M166" s="238"/>
      <c r="N166" s="281"/>
      <c r="V166" s="233"/>
    </row>
    <row r="167" spans="1:22" ht="13.5" thickBot="1" x14ac:dyDescent="0.25">
      <c r="A167" s="475"/>
      <c r="B167" s="239">
        <v>0</v>
      </c>
      <c r="C167" s="239">
        <v>0</v>
      </c>
      <c r="D167" s="240">
        <v>0</v>
      </c>
      <c r="E167" s="241"/>
      <c r="F167" s="242">
        <v>0</v>
      </c>
      <c r="G167" s="479">
        <v>0</v>
      </c>
      <c r="H167" s="480"/>
      <c r="I167" s="481"/>
      <c r="J167" s="243" t="s">
        <v>7183</v>
      </c>
      <c r="K167" s="244"/>
      <c r="L167" s="245"/>
      <c r="M167" s="246">
        <v>0</v>
      </c>
      <c r="N167" s="281"/>
      <c r="V167" s="233"/>
    </row>
    <row r="168" spans="1:22" ht="24" thickTop="1" thickBot="1" x14ac:dyDescent="0.25">
      <c r="A168" s="355">
        <f t="shared" ref="A168" si="7">A164+1</f>
        <v>17</v>
      </c>
      <c r="B168" s="237" t="s">
        <v>29</v>
      </c>
      <c r="C168" s="237" t="s">
        <v>30</v>
      </c>
      <c r="D168" s="237" t="s">
        <v>31</v>
      </c>
      <c r="E168" s="465" t="s">
        <v>32</v>
      </c>
      <c r="F168" s="465"/>
      <c r="G168" s="364"/>
      <c r="H168" s="365"/>
      <c r="I168" s="366"/>
      <c r="J168" s="120" t="s">
        <v>7184</v>
      </c>
      <c r="K168" s="121"/>
      <c r="L168" s="146"/>
      <c r="M168" s="238">
        <v>0</v>
      </c>
      <c r="N168" s="281"/>
      <c r="V168" s="233"/>
    </row>
    <row r="169" spans="1:22" ht="13.5" thickBot="1" x14ac:dyDescent="0.25">
      <c r="A169" s="356"/>
      <c r="B169" s="258">
        <v>0</v>
      </c>
      <c r="C169" s="258">
        <v>0</v>
      </c>
      <c r="D169" s="272">
        <v>0</v>
      </c>
      <c r="E169" s="273"/>
      <c r="F169" s="271">
        <v>0</v>
      </c>
      <c r="G169" s="466"/>
      <c r="H169" s="467"/>
      <c r="I169" s="468"/>
      <c r="J169" s="243" t="s">
        <v>7185</v>
      </c>
      <c r="K169" s="244"/>
      <c r="L169" s="245"/>
      <c r="M169" s="246">
        <v>0</v>
      </c>
      <c r="N169" s="281"/>
      <c r="V169" s="233">
        <f>G337</f>
        <v>0</v>
      </c>
    </row>
    <row r="170" spans="1:22" ht="23.25" thickBot="1" x14ac:dyDescent="0.25">
      <c r="A170" s="356"/>
      <c r="B170" s="57" t="s">
        <v>20</v>
      </c>
      <c r="C170" s="57" t="s">
        <v>21</v>
      </c>
      <c r="D170" s="57" t="s">
        <v>22</v>
      </c>
      <c r="E170" s="469" t="s">
        <v>23</v>
      </c>
      <c r="F170" s="469"/>
      <c r="G170" s="469" t="s">
        <v>14</v>
      </c>
      <c r="H170" s="470"/>
      <c r="I170" s="191"/>
      <c r="J170" s="274" t="s">
        <v>1719</v>
      </c>
      <c r="K170" s="274"/>
      <c r="L170" s="275"/>
      <c r="M170" s="276"/>
      <c r="N170" s="281"/>
      <c r="V170" s="233"/>
    </row>
    <row r="171" spans="1:22" ht="13.5" thickBot="1" x14ac:dyDescent="0.25">
      <c r="A171" s="357"/>
      <c r="B171" s="267">
        <v>0</v>
      </c>
      <c r="C171" s="267">
        <v>0</v>
      </c>
      <c r="D171" s="268">
        <v>0</v>
      </c>
      <c r="E171" s="267"/>
      <c r="F171" s="267">
        <v>0</v>
      </c>
      <c r="G171" s="459">
        <v>0</v>
      </c>
      <c r="H171" s="471"/>
      <c r="I171" s="461"/>
      <c r="J171" s="115" t="s">
        <v>7183</v>
      </c>
      <c r="K171" s="115"/>
      <c r="L171" s="144"/>
      <c r="M171" s="236">
        <v>0</v>
      </c>
      <c r="N171" s="281"/>
      <c r="V171" s="233"/>
    </row>
    <row r="172" spans="1:22" ht="24" thickTop="1" thickBot="1" x14ac:dyDescent="0.25">
      <c r="A172" s="355">
        <f t="shared" ref="A172" si="8">A168+1</f>
        <v>18</v>
      </c>
      <c r="B172" s="237" t="s">
        <v>29</v>
      </c>
      <c r="C172" s="237" t="s">
        <v>30</v>
      </c>
      <c r="D172" s="237" t="s">
        <v>31</v>
      </c>
      <c r="E172" s="465" t="s">
        <v>32</v>
      </c>
      <c r="F172" s="465"/>
      <c r="G172" s="364"/>
      <c r="H172" s="365"/>
      <c r="I172" s="366"/>
      <c r="J172" s="120" t="s">
        <v>7184</v>
      </c>
      <c r="K172" s="121"/>
      <c r="L172" s="146"/>
      <c r="M172" s="238">
        <v>0</v>
      </c>
      <c r="N172" s="281"/>
      <c r="V172" s="233"/>
    </row>
    <row r="173" spans="1:22" ht="13.5" thickBot="1" x14ac:dyDescent="0.25">
      <c r="A173" s="356"/>
      <c r="B173" s="258">
        <v>0</v>
      </c>
      <c r="C173" s="258">
        <v>0</v>
      </c>
      <c r="D173" s="272">
        <v>0</v>
      </c>
      <c r="E173" s="273"/>
      <c r="F173" s="271">
        <v>0</v>
      </c>
      <c r="G173" s="466"/>
      <c r="H173" s="467"/>
      <c r="I173" s="468"/>
      <c r="J173" s="243" t="s">
        <v>7185</v>
      </c>
      <c r="K173" s="244"/>
      <c r="L173" s="245"/>
      <c r="M173" s="246">
        <v>0</v>
      </c>
      <c r="N173" s="281"/>
      <c r="V173" s="233">
        <f>G341</f>
        <v>0</v>
      </c>
    </row>
    <row r="174" spans="1:22" ht="23.25" thickBot="1" x14ac:dyDescent="0.25">
      <c r="A174" s="356"/>
      <c r="B174" s="188" t="s">
        <v>29</v>
      </c>
      <c r="C174" s="188" t="s">
        <v>30</v>
      </c>
      <c r="D174" s="188" t="s">
        <v>31</v>
      </c>
      <c r="E174" s="363" t="s">
        <v>32</v>
      </c>
      <c r="F174" s="363"/>
      <c r="G174" s="364"/>
      <c r="H174" s="365"/>
      <c r="I174" s="366"/>
      <c r="J174" s="120" t="s">
        <v>1840</v>
      </c>
      <c r="K174" s="121"/>
      <c r="L174" s="146"/>
      <c r="M174" s="238"/>
      <c r="N174" s="281"/>
      <c r="V174" s="233"/>
    </row>
    <row r="175" spans="1:22" ht="13.5" thickBot="1" x14ac:dyDescent="0.25">
      <c r="A175" s="357"/>
      <c r="B175" s="124"/>
      <c r="C175" s="124"/>
      <c r="D175" s="134"/>
      <c r="E175" s="126" t="s">
        <v>37</v>
      </c>
      <c r="F175" s="127"/>
      <c r="G175" s="462"/>
      <c r="H175" s="463"/>
      <c r="I175" s="464"/>
      <c r="J175" s="120" t="s">
        <v>1726</v>
      </c>
      <c r="K175" s="121"/>
      <c r="L175" s="146"/>
      <c r="M175" s="238"/>
      <c r="N175" s="281"/>
      <c r="V175" s="233"/>
    </row>
    <row r="176" spans="1:22" ht="24" thickTop="1" thickBot="1" x14ac:dyDescent="0.25">
      <c r="A176" s="355">
        <f t="shared" ref="A176" si="9">A172+1</f>
        <v>19</v>
      </c>
      <c r="B176" s="186" t="s">
        <v>20</v>
      </c>
      <c r="C176" s="186" t="s">
        <v>21</v>
      </c>
      <c r="D176" s="186" t="s">
        <v>22</v>
      </c>
      <c r="E176" s="358" t="s">
        <v>23</v>
      </c>
      <c r="F176" s="358"/>
      <c r="G176" s="358" t="s">
        <v>14</v>
      </c>
      <c r="H176" s="359"/>
      <c r="I176" s="87"/>
      <c r="J176" s="109" t="s">
        <v>1719</v>
      </c>
      <c r="K176" s="110"/>
      <c r="L176" s="143"/>
      <c r="M176" s="299"/>
      <c r="N176" s="281"/>
      <c r="V176" s="233"/>
    </row>
    <row r="177" spans="1:22" ht="13.5" thickBot="1" x14ac:dyDescent="0.25">
      <c r="A177" s="356"/>
      <c r="B177" s="113"/>
      <c r="C177" s="113"/>
      <c r="D177" s="268"/>
      <c r="E177" s="113"/>
      <c r="F177" s="113"/>
      <c r="G177" s="459"/>
      <c r="H177" s="460"/>
      <c r="I177" s="461"/>
      <c r="J177" s="115" t="s">
        <v>1719</v>
      </c>
      <c r="K177" s="115"/>
      <c r="L177" s="144"/>
      <c r="M177" s="236"/>
      <c r="N177" s="281"/>
      <c r="V177" s="233">
        <f>G345</f>
        <v>0</v>
      </c>
    </row>
    <row r="178" spans="1:22" ht="23.25" thickBot="1" x14ac:dyDescent="0.25">
      <c r="A178" s="356"/>
      <c r="B178" s="188" t="s">
        <v>29</v>
      </c>
      <c r="C178" s="188" t="s">
        <v>30</v>
      </c>
      <c r="D178" s="188" t="s">
        <v>31</v>
      </c>
      <c r="E178" s="363" t="s">
        <v>32</v>
      </c>
      <c r="F178" s="363"/>
      <c r="G178" s="364"/>
      <c r="H178" s="365"/>
      <c r="I178" s="366"/>
      <c r="J178" s="120" t="s">
        <v>1840</v>
      </c>
      <c r="K178" s="121"/>
      <c r="L178" s="146"/>
      <c r="M178" s="238"/>
      <c r="N178" s="281"/>
      <c r="V178" s="233"/>
    </row>
    <row r="179" spans="1:22" ht="13.5" thickBot="1" x14ac:dyDescent="0.25">
      <c r="A179" s="357"/>
      <c r="B179" s="124"/>
      <c r="C179" s="124"/>
      <c r="D179" s="134"/>
      <c r="E179" s="126" t="s">
        <v>37</v>
      </c>
      <c r="F179" s="127"/>
      <c r="G179" s="462"/>
      <c r="H179" s="463"/>
      <c r="I179" s="464"/>
      <c r="J179" s="120" t="s">
        <v>1726</v>
      </c>
      <c r="K179" s="121"/>
      <c r="L179" s="146"/>
      <c r="M179" s="238"/>
      <c r="N179" s="281"/>
      <c r="V179" s="233"/>
    </row>
    <row r="180" spans="1:22" ht="24" thickTop="1" thickBot="1" x14ac:dyDescent="0.25">
      <c r="A180" s="355">
        <f t="shared" ref="A180" si="10">A176+1</f>
        <v>20</v>
      </c>
      <c r="B180" s="186" t="s">
        <v>20</v>
      </c>
      <c r="C180" s="186" t="s">
        <v>21</v>
      </c>
      <c r="D180" s="186" t="s">
        <v>22</v>
      </c>
      <c r="E180" s="358" t="s">
        <v>23</v>
      </c>
      <c r="F180" s="358"/>
      <c r="G180" s="358" t="s">
        <v>14</v>
      </c>
      <c r="H180" s="359"/>
      <c r="I180" s="87"/>
      <c r="J180" s="109" t="s">
        <v>1719</v>
      </c>
      <c r="K180" s="110"/>
      <c r="L180" s="143"/>
      <c r="M180" s="299"/>
      <c r="N180" s="281"/>
      <c r="V180" s="233"/>
    </row>
    <row r="181" spans="1:22" ht="13.5" thickBot="1" x14ac:dyDescent="0.25">
      <c r="A181" s="356"/>
      <c r="B181" s="113"/>
      <c r="C181" s="113"/>
      <c r="D181" s="268"/>
      <c r="E181" s="113"/>
      <c r="F181" s="113"/>
      <c r="G181" s="459"/>
      <c r="H181" s="460"/>
      <c r="I181" s="461"/>
      <c r="J181" s="115" t="s">
        <v>1719</v>
      </c>
      <c r="K181" s="115"/>
      <c r="L181" s="144"/>
      <c r="M181" s="236"/>
      <c r="N181" s="281"/>
      <c r="V181" s="233">
        <f>G349</f>
        <v>0</v>
      </c>
    </row>
    <row r="182" spans="1:22" ht="23.25" thickBot="1" x14ac:dyDescent="0.25">
      <c r="A182" s="356"/>
      <c r="B182" s="188" t="s">
        <v>29</v>
      </c>
      <c r="C182" s="188" t="s">
        <v>30</v>
      </c>
      <c r="D182" s="188" t="s">
        <v>31</v>
      </c>
      <c r="E182" s="363" t="s">
        <v>32</v>
      </c>
      <c r="F182" s="363"/>
      <c r="G182" s="364"/>
      <c r="H182" s="365"/>
      <c r="I182" s="366"/>
      <c r="J182" s="120" t="s">
        <v>1840</v>
      </c>
      <c r="K182" s="121"/>
      <c r="L182" s="146"/>
      <c r="M182" s="238"/>
      <c r="N182" s="281"/>
      <c r="V182" s="233"/>
    </row>
    <row r="183" spans="1:22" ht="13.5" thickBot="1" x14ac:dyDescent="0.25">
      <c r="A183" s="357"/>
      <c r="B183" s="124"/>
      <c r="C183" s="124"/>
      <c r="D183" s="134"/>
      <c r="E183" s="126" t="s">
        <v>37</v>
      </c>
      <c r="F183" s="127"/>
      <c r="G183" s="462"/>
      <c r="H183" s="463"/>
      <c r="I183" s="464"/>
      <c r="J183" s="120" t="s">
        <v>1726</v>
      </c>
      <c r="K183" s="121"/>
      <c r="L183" s="146"/>
      <c r="M183" s="238"/>
      <c r="N183" s="281"/>
      <c r="V183" s="233"/>
    </row>
    <row r="184" spans="1:22" ht="24" thickTop="1" thickBot="1" x14ac:dyDescent="0.25">
      <c r="A184" s="355">
        <f t="shared" ref="A184" si="11">A180+1</f>
        <v>21</v>
      </c>
      <c r="B184" s="186" t="s">
        <v>20</v>
      </c>
      <c r="C184" s="186" t="s">
        <v>21</v>
      </c>
      <c r="D184" s="186" t="s">
        <v>22</v>
      </c>
      <c r="E184" s="358" t="s">
        <v>23</v>
      </c>
      <c r="F184" s="358"/>
      <c r="G184" s="358" t="s">
        <v>14</v>
      </c>
      <c r="H184" s="359"/>
      <c r="I184" s="87"/>
      <c r="J184" s="109" t="s">
        <v>1719</v>
      </c>
      <c r="K184" s="110"/>
      <c r="L184" s="143"/>
      <c r="M184" s="299"/>
      <c r="N184" s="281"/>
      <c r="V184" s="233"/>
    </row>
    <row r="185" spans="1:22" ht="13.5" thickBot="1" x14ac:dyDescent="0.25">
      <c r="A185" s="356"/>
      <c r="B185" s="113"/>
      <c r="C185" s="113"/>
      <c r="D185" s="268"/>
      <c r="E185" s="113"/>
      <c r="F185" s="113"/>
      <c r="G185" s="459"/>
      <c r="H185" s="460"/>
      <c r="I185" s="461"/>
      <c r="J185" s="115" t="s">
        <v>1719</v>
      </c>
      <c r="K185" s="115"/>
      <c r="L185" s="144"/>
      <c r="M185" s="236"/>
      <c r="N185" s="281"/>
      <c r="V185" s="233">
        <f>G353</f>
        <v>0</v>
      </c>
    </row>
    <row r="186" spans="1:22" ht="23.25" thickBot="1" x14ac:dyDescent="0.25">
      <c r="A186" s="356"/>
      <c r="B186" s="188" t="s">
        <v>29</v>
      </c>
      <c r="C186" s="188" t="s">
        <v>30</v>
      </c>
      <c r="D186" s="188" t="s">
        <v>31</v>
      </c>
      <c r="E186" s="363" t="s">
        <v>32</v>
      </c>
      <c r="F186" s="363"/>
      <c r="G186" s="364"/>
      <c r="H186" s="365"/>
      <c r="I186" s="366"/>
      <c r="J186" s="120" t="s">
        <v>1840</v>
      </c>
      <c r="K186" s="121"/>
      <c r="L186" s="146"/>
      <c r="M186" s="238"/>
      <c r="N186" s="281"/>
      <c r="V186" s="233"/>
    </row>
    <row r="187" spans="1:22" ht="13.5" thickBot="1" x14ac:dyDescent="0.25">
      <c r="A187" s="357"/>
      <c r="B187" s="124"/>
      <c r="C187" s="124"/>
      <c r="D187" s="134"/>
      <c r="E187" s="126" t="s">
        <v>37</v>
      </c>
      <c r="F187" s="127"/>
      <c r="G187" s="462"/>
      <c r="H187" s="463"/>
      <c r="I187" s="464"/>
      <c r="J187" s="120" t="s">
        <v>1726</v>
      </c>
      <c r="K187" s="121"/>
      <c r="L187" s="146"/>
      <c r="M187" s="238"/>
      <c r="N187" s="281"/>
      <c r="V187" s="233"/>
    </row>
    <row r="188" spans="1:22" ht="24" thickTop="1" thickBot="1" x14ac:dyDescent="0.25">
      <c r="A188" s="355">
        <f t="shared" ref="A188" si="12">A184+1</f>
        <v>22</v>
      </c>
      <c r="B188" s="186" t="s">
        <v>20</v>
      </c>
      <c r="C188" s="186" t="s">
        <v>21</v>
      </c>
      <c r="D188" s="186" t="s">
        <v>22</v>
      </c>
      <c r="E188" s="358" t="s">
        <v>23</v>
      </c>
      <c r="F188" s="358"/>
      <c r="G188" s="358" t="s">
        <v>14</v>
      </c>
      <c r="H188" s="359"/>
      <c r="I188" s="87"/>
      <c r="J188" s="109" t="s">
        <v>1719</v>
      </c>
      <c r="K188" s="110"/>
      <c r="L188" s="143"/>
      <c r="M188" s="299"/>
      <c r="N188" s="281"/>
      <c r="V188" s="233"/>
    </row>
    <row r="189" spans="1:22" ht="13.5" thickBot="1" x14ac:dyDescent="0.25">
      <c r="A189" s="356"/>
      <c r="B189" s="113"/>
      <c r="C189" s="113"/>
      <c r="D189" s="268"/>
      <c r="E189" s="113"/>
      <c r="F189" s="113"/>
      <c r="G189" s="459"/>
      <c r="H189" s="460"/>
      <c r="I189" s="461"/>
      <c r="J189" s="115" t="s">
        <v>1719</v>
      </c>
      <c r="K189" s="115"/>
      <c r="L189" s="144"/>
      <c r="M189" s="236"/>
      <c r="N189" s="281"/>
      <c r="V189" s="233">
        <f>G357</f>
        <v>0</v>
      </c>
    </row>
    <row r="190" spans="1:22" ht="23.25" thickBot="1" x14ac:dyDescent="0.25">
      <c r="A190" s="356"/>
      <c r="B190" s="188" t="s">
        <v>29</v>
      </c>
      <c r="C190" s="188" t="s">
        <v>30</v>
      </c>
      <c r="D190" s="188" t="s">
        <v>31</v>
      </c>
      <c r="E190" s="363" t="s">
        <v>32</v>
      </c>
      <c r="F190" s="363"/>
      <c r="G190" s="364"/>
      <c r="H190" s="365"/>
      <c r="I190" s="366"/>
      <c r="J190" s="120" t="s">
        <v>1840</v>
      </c>
      <c r="K190" s="121"/>
      <c r="L190" s="146"/>
      <c r="M190" s="238"/>
      <c r="N190" s="281"/>
      <c r="V190" s="233"/>
    </row>
    <row r="191" spans="1:22" ht="13.5" thickBot="1" x14ac:dyDescent="0.25">
      <c r="A191" s="357"/>
      <c r="B191" s="124"/>
      <c r="C191" s="124"/>
      <c r="D191" s="134"/>
      <c r="E191" s="126" t="s">
        <v>37</v>
      </c>
      <c r="F191" s="127"/>
      <c r="G191" s="462"/>
      <c r="H191" s="463"/>
      <c r="I191" s="464"/>
      <c r="J191" s="120" t="s">
        <v>1726</v>
      </c>
      <c r="K191" s="121"/>
      <c r="L191" s="146"/>
      <c r="M191" s="238"/>
      <c r="N191" s="281"/>
      <c r="V191" s="233"/>
    </row>
    <row r="192" spans="1:22" ht="24" thickTop="1" thickBot="1" x14ac:dyDescent="0.25">
      <c r="A192" s="355">
        <f t="shared" ref="A192" si="13">A188+1</f>
        <v>23</v>
      </c>
      <c r="B192" s="186" t="s">
        <v>20</v>
      </c>
      <c r="C192" s="186" t="s">
        <v>21</v>
      </c>
      <c r="D192" s="186" t="s">
        <v>22</v>
      </c>
      <c r="E192" s="358" t="s">
        <v>23</v>
      </c>
      <c r="F192" s="358"/>
      <c r="G192" s="358" t="s">
        <v>14</v>
      </c>
      <c r="H192" s="359"/>
      <c r="I192" s="87"/>
      <c r="J192" s="109" t="s">
        <v>1719</v>
      </c>
      <c r="K192" s="110"/>
      <c r="L192" s="143"/>
      <c r="M192" s="299"/>
      <c r="N192" s="281"/>
      <c r="V192" s="233"/>
    </row>
    <row r="193" spans="1:22" ht="13.5" thickBot="1" x14ac:dyDescent="0.25">
      <c r="A193" s="356"/>
      <c r="B193" s="113"/>
      <c r="C193" s="113"/>
      <c r="D193" s="268"/>
      <c r="E193" s="113"/>
      <c r="F193" s="113"/>
      <c r="G193" s="459"/>
      <c r="H193" s="460"/>
      <c r="I193" s="461"/>
      <c r="J193" s="115" t="s">
        <v>1719</v>
      </c>
      <c r="K193" s="115"/>
      <c r="L193" s="144"/>
      <c r="M193" s="236"/>
      <c r="N193" s="281"/>
      <c r="V193" s="233">
        <f>G361</f>
        <v>0</v>
      </c>
    </row>
    <row r="194" spans="1:22" ht="23.25" thickBot="1" x14ac:dyDescent="0.25">
      <c r="A194" s="356"/>
      <c r="B194" s="188" t="s">
        <v>29</v>
      </c>
      <c r="C194" s="188" t="s">
        <v>30</v>
      </c>
      <c r="D194" s="188" t="s">
        <v>31</v>
      </c>
      <c r="E194" s="363" t="s">
        <v>32</v>
      </c>
      <c r="F194" s="363"/>
      <c r="G194" s="364"/>
      <c r="H194" s="365"/>
      <c r="I194" s="366"/>
      <c r="J194" s="120" t="s">
        <v>1840</v>
      </c>
      <c r="K194" s="121"/>
      <c r="L194" s="146"/>
      <c r="M194" s="238"/>
      <c r="N194" s="281"/>
      <c r="V194" s="233"/>
    </row>
    <row r="195" spans="1:22" ht="13.5" thickBot="1" x14ac:dyDescent="0.25">
      <c r="A195" s="357"/>
      <c r="B195" s="124"/>
      <c r="C195" s="124"/>
      <c r="D195" s="134"/>
      <c r="E195" s="126" t="s">
        <v>37</v>
      </c>
      <c r="F195" s="127"/>
      <c r="G195" s="462"/>
      <c r="H195" s="463"/>
      <c r="I195" s="464"/>
      <c r="J195" s="120" t="s">
        <v>1726</v>
      </c>
      <c r="K195" s="121"/>
      <c r="L195" s="146"/>
      <c r="M195" s="238"/>
      <c r="N195" s="281"/>
      <c r="V195" s="233"/>
    </row>
    <row r="196" spans="1:22" ht="24" thickTop="1" thickBot="1" x14ac:dyDescent="0.25">
      <c r="A196" s="355">
        <f t="shared" ref="A196" si="14">A192+1</f>
        <v>24</v>
      </c>
      <c r="B196" s="186" t="s">
        <v>20</v>
      </c>
      <c r="C196" s="186" t="s">
        <v>21</v>
      </c>
      <c r="D196" s="186" t="s">
        <v>22</v>
      </c>
      <c r="E196" s="358" t="s">
        <v>23</v>
      </c>
      <c r="F196" s="358"/>
      <c r="G196" s="358" t="s">
        <v>14</v>
      </c>
      <c r="H196" s="359"/>
      <c r="I196" s="87"/>
      <c r="J196" s="109" t="s">
        <v>1719</v>
      </c>
      <c r="K196" s="110"/>
      <c r="L196" s="143"/>
      <c r="M196" s="299"/>
      <c r="N196" s="281"/>
      <c r="V196" s="233"/>
    </row>
    <row r="197" spans="1:22" ht="13.5" thickBot="1" x14ac:dyDescent="0.25">
      <c r="A197" s="356"/>
      <c r="B197" s="113"/>
      <c r="C197" s="113"/>
      <c r="D197" s="268"/>
      <c r="E197" s="113"/>
      <c r="F197" s="113"/>
      <c r="G197" s="459"/>
      <c r="H197" s="460"/>
      <c r="I197" s="461"/>
      <c r="J197" s="115" t="s">
        <v>1719</v>
      </c>
      <c r="K197" s="115"/>
      <c r="L197" s="144"/>
      <c r="M197" s="236"/>
      <c r="N197" s="281"/>
      <c r="V197" s="233">
        <f>G365</f>
        <v>0</v>
      </c>
    </row>
    <row r="198" spans="1:22" ht="23.25" thickBot="1" x14ac:dyDescent="0.25">
      <c r="A198" s="356"/>
      <c r="B198" s="188" t="s">
        <v>29</v>
      </c>
      <c r="C198" s="188" t="s">
        <v>30</v>
      </c>
      <c r="D198" s="188" t="s">
        <v>31</v>
      </c>
      <c r="E198" s="363" t="s">
        <v>32</v>
      </c>
      <c r="F198" s="363"/>
      <c r="G198" s="364"/>
      <c r="H198" s="365"/>
      <c r="I198" s="366"/>
      <c r="J198" s="120" t="s">
        <v>1840</v>
      </c>
      <c r="K198" s="121"/>
      <c r="L198" s="146"/>
      <c r="M198" s="238"/>
      <c r="N198" s="281"/>
      <c r="V198" s="233"/>
    </row>
    <row r="199" spans="1:22" ht="13.5" thickBot="1" x14ac:dyDescent="0.25">
      <c r="A199" s="357"/>
      <c r="B199" s="124"/>
      <c r="C199" s="124"/>
      <c r="D199" s="134"/>
      <c r="E199" s="126" t="s">
        <v>37</v>
      </c>
      <c r="F199" s="127"/>
      <c r="G199" s="462"/>
      <c r="H199" s="463"/>
      <c r="I199" s="464"/>
      <c r="J199" s="120" t="s">
        <v>1726</v>
      </c>
      <c r="K199" s="121"/>
      <c r="L199" s="146"/>
      <c r="M199" s="238"/>
      <c r="N199" s="281"/>
      <c r="V199" s="233"/>
    </row>
    <row r="200" spans="1:22" ht="24" thickTop="1" thickBot="1" x14ac:dyDescent="0.25">
      <c r="A200" s="355">
        <f t="shared" ref="A200" si="15">A196+1</f>
        <v>25</v>
      </c>
      <c r="B200" s="186" t="s">
        <v>20</v>
      </c>
      <c r="C200" s="186" t="s">
        <v>21</v>
      </c>
      <c r="D200" s="186" t="s">
        <v>22</v>
      </c>
      <c r="E200" s="358" t="s">
        <v>23</v>
      </c>
      <c r="F200" s="358"/>
      <c r="G200" s="358" t="s">
        <v>14</v>
      </c>
      <c r="H200" s="359"/>
      <c r="I200" s="87"/>
      <c r="J200" s="109" t="s">
        <v>1719</v>
      </c>
      <c r="K200" s="110"/>
      <c r="L200" s="143"/>
      <c r="M200" s="299"/>
      <c r="N200" s="281"/>
      <c r="V200" s="233"/>
    </row>
    <row r="201" spans="1:22" ht="13.5" thickBot="1" x14ac:dyDescent="0.25">
      <c r="A201" s="356"/>
      <c r="B201" s="113"/>
      <c r="C201" s="113"/>
      <c r="D201" s="268"/>
      <c r="E201" s="113"/>
      <c r="F201" s="113"/>
      <c r="G201" s="459"/>
      <c r="H201" s="460"/>
      <c r="I201" s="461"/>
      <c r="J201" s="115" t="s">
        <v>1719</v>
      </c>
      <c r="K201" s="115"/>
      <c r="L201" s="144"/>
      <c r="M201" s="236"/>
      <c r="N201" s="281"/>
      <c r="V201" s="233">
        <f>G369</f>
        <v>0</v>
      </c>
    </row>
    <row r="202" spans="1:22" ht="23.25" thickBot="1" x14ac:dyDescent="0.25">
      <c r="A202" s="356"/>
      <c r="B202" s="188" t="s">
        <v>29</v>
      </c>
      <c r="C202" s="188" t="s">
        <v>30</v>
      </c>
      <c r="D202" s="188" t="s">
        <v>31</v>
      </c>
      <c r="E202" s="363" t="s">
        <v>32</v>
      </c>
      <c r="F202" s="363"/>
      <c r="G202" s="364"/>
      <c r="H202" s="365"/>
      <c r="I202" s="366"/>
      <c r="J202" s="120" t="s">
        <v>1840</v>
      </c>
      <c r="K202" s="121"/>
      <c r="L202" s="146"/>
      <c r="M202" s="238"/>
      <c r="N202" s="281"/>
      <c r="V202" s="233"/>
    </row>
    <row r="203" spans="1:22" ht="13.5" thickBot="1" x14ac:dyDescent="0.25">
      <c r="A203" s="357"/>
      <c r="B203" s="124"/>
      <c r="C203" s="124"/>
      <c r="D203" s="134"/>
      <c r="E203" s="126" t="s">
        <v>37</v>
      </c>
      <c r="F203" s="127"/>
      <c r="G203" s="462"/>
      <c r="H203" s="463"/>
      <c r="I203" s="464"/>
      <c r="J203" s="120" t="s">
        <v>1726</v>
      </c>
      <c r="K203" s="121"/>
      <c r="L203" s="146"/>
      <c r="M203" s="238"/>
      <c r="N203" s="281"/>
      <c r="V203" s="233"/>
    </row>
    <row r="204" spans="1:22" ht="24" thickTop="1" thickBot="1" x14ac:dyDescent="0.25">
      <c r="A204" s="355">
        <f t="shared" ref="A204" si="16">A200+1</f>
        <v>26</v>
      </c>
      <c r="B204" s="186" t="s">
        <v>20</v>
      </c>
      <c r="C204" s="186" t="s">
        <v>21</v>
      </c>
      <c r="D204" s="186" t="s">
        <v>22</v>
      </c>
      <c r="E204" s="358" t="s">
        <v>23</v>
      </c>
      <c r="F204" s="358"/>
      <c r="G204" s="358" t="s">
        <v>14</v>
      </c>
      <c r="H204" s="359"/>
      <c r="I204" s="87"/>
      <c r="J204" s="109" t="s">
        <v>1719</v>
      </c>
      <c r="K204" s="110"/>
      <c r="L204" s="143"/>
      <c r="M204" s="299"/>
      <c r="N204" s="281"/>
      <c r="V204" s="233"/>
    </row>
    <row r="205" spans="1:22" ht="13.5" thickBot="1" x14ac:dyDescent="0.25">
      <c r="A205" s="356"/>
      <c r="B205" s="113"/>
      <c r="C205" s="113"/>
      <c r="D205" s="268"/>
      <c r="E205" s="113"/>
      <c r="F205" s="113"/>
      <c r="G205" s="459"/>
      <c r="H205" s="460"/>
      <c r="I205" s="461"/>
      <c r="J205" s="115" t="s">
        <v>1719</v>
      </c>
      <c r="K205" s="115"/>
      <c r="L205" s="144"/>
      <c r="M205" s="236"/>
      <c r="N205" s="281"/>
      <c r="V205" s="233">
        <f>G373</f>
        <v>0</v>
      </c>
    </row>
    <row r="206" spans="1:22" ht="23.25" thickBot="1" x14ac:dyDescent="0.25">
      <c r="A206" s="356"/>
      <c r="B206" s="188" t="s">
        <v>29</v>
      </c>
      <c r="C206" s="188" t="s">
        <v>30</v>
      </c>
      <c r="D206" s="188" t="s">
        <v>31</v>
      </c>
      <c r="E206" s="363" t="s">
        <v>32</v>
      </c>
      <c r="F206" s="363"/>
      <c r="G206" s="364"/>
      <c r="H206" s="365"/>
      <c r="I206" s="366"/>
      <c r="J206" s="120" t="s">
        <v>1840</v>
      </c>
      <c r="K206" s="121"/>
      <c r="L206" s="146"/>
      <c r="M206" s="238"/>
      <c r="N206" s="281"/>
      <c r="V206" s="233"/>
    </row>
    <row r="207" spans="1:22" ht="13.5" thickBot="1" x14ac:dyDescent="0.25">
      <c r="A207" s="357"/>
      <c r="B207" s="124"/>
      <c r="C207" s="124"/>
      <c r="D207" s="134"/>
      <c r="E207" s="126" t="s">
        <v>37</v>
      </c>
      <c r="F207" s="127"/>
      <c r="G207" s="462"/>
      <c r="H207" s="463"/>
      <c r="I207" s="464"/>
      <c r="J207" s="120" t="s">
        <v>1726</v>
      </c>
      <c r="K207" s="121"/>
      <c r="L207" s="146"/>
      <c r="M207" s="238"/>
      <c r="N207" s="281"/>
      <c r="V207" s="233"/>
    </row>
    <row r="208" spans="1:22" ht="24" thickTop="1" thickBot="1" x14ac:dyDescent="0.25">
      <c r="A208" s="355">
        <f t="shared" ref="A208" si="17">A204+1</f>
        <v>27</v>
      </c>
      <c r="B208" s="186" t="s">
        <v>20</v>
      </c>
      <c r="C208" s="186" t="s">
        <v>21</v>
      </c>
      <c r="D208" s="186" t="s">
        <v>22</v>
      </c>
      <c r="E208" s="358" t="s">
        <v>23</v>
      </c>
      <c r="F208" s="358"/>
      <c r="G208" s="358" t="s">
        <v>14</v>
      </c>
      <c r="H208" s="359"/>
      <c r="I208" s="87"/>
      <c r="J208" s="109" t="s">
        <v>1719</v>
      </c>
      <c r="K208" s="110"/>
      <c r="L208" s="143"/>
      <c r="M208" s="299"/>
      <c r="N208" s="281"/>
      <c r="V208" s="233"/>
    </row>
    <row r="209" spans="1:22" ht="13.5" thickBot="1" x14ac:dyDescent="0.25">
      <c r="A209" s="356"/>
      <c r="B209" s="113"/>
      <c r="C209" s="113"/>
      <c r="D209" s="268"/>
      <c r="E209" s="113"/>
      <c r="F209" s="113"/>
      <c r="G209" s="459"/>
      <c r="H209" s="460"/>
      <c r="I209" s="461"/>
      <c r="J209" s="115" t="s">
        <v>1719</v>
      </c>
      <c r="K209" s="115"/>
      <c r="L209" s="144"/>
      <c r="M209" s="236"/>
      <c r="N209" s="281"/>
      <c r="V209" s="233">
        <f>G377</f>
        <v>0</v>
      </c>
    </row>
    <row r="210" spans="1:22" ht="23.25" thickBot="1" x14ac:dyDescent="0.25">
      <c r="A210" s="356"/>
      <c r="B210" s="188" t="s">
        <v>29</v>
      </c>
      <c r="C210" s="188" t="s">
        <v>30</v>
      </c>
      <c r="D210" s="188" t="s">
        <v>31</v>
      </c>
      <c r="E210" s="363" t="s">
        <v>32</v>
      </c>
      <c r="F210" s="363"/>
      <c r="G210" s="364"/>
      <c r="H210" s="365"/>
      <c r="I210" s="366"/>
      <c r="J210" s="120" t="s">
        <v>1840</v>
      </c>
      <c r="K210" s="121"/>
      <c r="L210" s="146"/>
      <c r="M210" s="238"/>
      <c r="N210" s="281"/>
      <c r="V210" s="233"/>
    </row>
    <row r="211" spans="1:22" ht="13.5" thickBot="1" x14ac:dyDescent="0.25">
      <c r="A211" s="357"/>
      <c r="B211" s="124"/>
      <c r="C211" s="124"/>
      <c r="D211" s="134"/>
      <c r="E211" s="126" t="s">
        <v>37</v>
      </c>
      <c r="F211" s="127"/>
      <c r="G211" s="462"/>
      <c r="H211" s="463"/>
      <c r="I211" s="464"/>
      <c r="J211" s="120" t="s">
        <v>1726</v>
      </c>
      <c r="K211" s="121"/>
      <c r="L211" s="146"/>
      <c r="M211" s="238"/>
      <c r="N211" s="281"/>
      <c r="V211" s="233"/>
    </row>
    <row r="212" spans="1:22" ht="24" thickTop="1" thickBot="1" x14ac:dyDescent="0.25">
      <c r="A212" s="355">
        <f t="shared" ref="A212" si="18">A208+1</f>
        <v>28</v>
      </c>
      <c r="B212" s="186" t="s">
        <v>20</v>
      </c>
      <c r="C212" s="186" t="s">
        <v>21</v>
      </c>
      <c r="D212" s="186" t="s">
        <v>22</v>
      </c>
      <c r="E212" s="358" t="s">
        <v>23</v>
      </c>
      <c r="F212" s="358"/>
      <c r="G212" s="358" t="s">
        <v>14</v>
      </c>
      <c r="H212" s="359"/>
      <c r="I212" s="87"/>
      <c r="J212" s="109" t="s">
        <v>1719</v>
      </c>
      <c r="K212" s="110"/>
      <c r="L212" s="143"/>
      <c r="M212" s="299"/>
      <c r="N212" s="281"/>
      <c r="V212" s="233"/>
    </row>
    <row r="213" spans="1:22" ht="13.5" thickBot="1" x14ac:dyDescent="0.25">
      <c r="A213" s="356"/>
      <c r="B213" s="113"/>
      <c r="C213" s="113"/>
      <c r="D213" s="268"/>
      <c r="E213" s="113"/>
      <c r="F213" s="113"/>
      <c r="G213" s="459"/>
      <c r="H213" s="460"/>
      <c r="I213" s="461"/>
      <c r="J213" s="115" t="s">
        <v>1719</v>
      </c>
      <c r="K213" s="115"/>
      <c r="L213" s="144"/>
      <c r="M213" s="236"/>
      <c r="N213" s="281"/>
      <c r="V213" s="233">
        <f>G381</f>
        <v>0</v>
      </c>
    </row>
    <row r="214" spans="1:22" ht="23.25" thickBot="1" x14ac:dyDescent="0.25">
      <c r="A214" s="356"/>
      <c r="B214" s="188" t="s">
        <v>29</v>
      </c>
      <c r="C214" s="188" t="s">
        <v>30</v>
      </c>
      <c r="D214" s="188" t="s">
        <v>31</v>
      </c>
      <c r="E214" s="363" t="s">
        <v>32</v>
      </c>
      <c r="F214" s="363"/>
      <c r="G214" s="364"/>
      <c r="H214" s="365"/>
      <c r="I214" s="366"/>
      <c r="J214" s="120" t="s">
        <v>1840</v>
      </c>
      <c r="K214" s="121"/>
      <c r="L214" s="146"/>
      <c r="M214" s="238"/>
      <c r="N214" s="281"/>
      <c r="V214" s="233"/>
    </row>
    <row r="215" spans="1:22" ht="13.5" thickBot="1" x14ac:dyDescent="0.25">
      <c r="A215" s="357"/>
      <c r="B215" s="124"/>
      <c r="C215" s="124"/>
      <c r="D215" s="134"/>
      <c r="E215" s="126" t="s">
        <v>37</v>
      </c>
      <c r="F215" s="127"/>
      <c r="G215" s="462"/>
      <c r="H215" s="463"/>
      <c r="I215" s="464"/>
      <c r="J215" s="120" t="s">
        <v>1726</v>
      </c>
      <c r="K215" s="121"/>
      <c r="L215" s="146"/>
      <c r="M215" s="238"/>
      <c r="N215" s="281"/>
      <c r="V215" s="233"/>
    </row>
    <row r="216" spans="1:22" ht="24" thickTop="1" thickBot="1" x14ac:dyDescent="0.25">
      <c r="A216" s="355">
        <f t="shared" ref="A216" si="19">A212+1</f>
        <v>29</v>
      </c>
      <c r="B216" s="186" t="s">
        <v>20</v>
      </c>
      <c r="C216" s="186" t="s">
        <v>21</v>
      </c>
      <c r="D216" s="186" t="s">
        <v>22</v>
      </c>
      <c r="E216" s="358" t="s">
        <v>23</v>
      </c>
      <c r="F216" s="358"/>
      <c r="G216" s="358" t="s">
        <v>14</v>
      </c>
      <c r="H216" s="359"/>
      <c r="I216" s="87"/>
      <c r="J216" s="109" t="s">
        <v>1719</v>
      </c>
      <c r="K216" s="110"/>
      <c r="L216" s="143"/>
      <c r="M216" s="299"/>
      <c r="N216" s="281"/>
      <c r="V216" s="233"/>
    </row>
    <row r="217" spans="1:22" ht="13.5" thickBot="1" x14ac:dyDescent="0.25">
      <c r="A217" s="356"/>
      <c r="B217" s="113"/>
      <c r="C217" s="113"/>
      <c r="D217" s="268"/>
      <c r="E217" s="113"/>
      <c r="F217" s="113"/>
      <c r="G217" s="459"/>
      <c r="H217" s="460"/>
      <c r="I217" s="461"/>
      <c r="J217" s="115" t="s">
        <v>1719</v>
      </c>
      <c r="K217" s="115"/>
      <c r="L217" s="144"/>
      <c r="M217" s="236"/>
      <c r="N217" s="281"/>
      <c r="V217" s="233">
        <f>G385</f>
        <v>0</v>
      </c>
    </row>
    <row r="218" spans="1:22" ht="23.25" thickBot="1" x14ac:dyDescent="0.25">
      <c r="A218" s="356"/>
      <c r="B218" s="188" t="s">
        <v>29</v>
      </c>
      <c r="C218" s="188" t="s">
        <v>30</v>
      </c>
      <c r="D218" s="188" t="s">
        <v>31</v>
      </c>
      <c r="E218" s="363" t="s">
        <v>32</v>
      </c>
      <c r="F218" s="363"/>
      <c r="G218" s="364"/>
      <c r="H218" s="365"/>
      <c r="I218" s="366"/>
      <c r="J218" s="120" t="s">
        <v>1840</v>
      </c>
      <c r="K218" s="121"/>
      <c r="L218" s="146"/>
      <c r="M218" s="238"/>
      <c r="N218" s="281"/>
      <c r="V218" s="233"/>
    </row>
    <row r="219" spans="1:22" ht="13.5" thickBot="1" x14ac:dyDescent="0.25">
      <c r="A219" s="357"/>
      <c r="B219" s="124"/>
      <c r="C219" s="124"/>
      <c r="D219" s="134"/>
      <c r="E219" s="126" t="s">
        <v>37</v>
      </c>
      <c r="F219" s="127"/>
      <c r="G219" s="462"/>
      <c r="H219" s="463"/>
      <c r="I219" s="464"/>
      <c r="J219" s="120" t="s">
        <v>1726</v>
      </c>
      <c r="K219" s="121"/>
      <c r="L219" s="146"/>
      <c r="M219" s="238"/>
      <c r="N219" s="281"/>
      <c r="V219" s="233"/>
    </row>
    <row r="220" spans="1:22" ht="24" thickTop="1" thickBot="1" x14ac:dyDescent="0.25">
      <c r="A220" s="355">
        <f t="shared" ref="A220" si="20">A216+1</f>
        <v>30</v>
      </c>
      <c r="B220" s="186" t="s">
        <v>20</v>
      </c>
      <c r="C220" s="186" t="s">
        <v>21</v>
      </c>
      <c r="D220" s="186" t="s">
        <v>22</v>
      </c>
      <c r="E220" s="358" t="s">
        <v>23</v>
      </c>
      <c r="F220" s="358"/>
      <c r="G220" s="358" t="s">
        <v>14</v>
      </c>
      <c r="H220" s="359"/>
      <c r="I220" s="87"/>
      <c r="J220" s="109" t="s">
        <v>1719</v>
      </c>
      <c r="K220" s="110"/>
      <c r="L220" s="143"/>
      <c r="M220" s="299"/>
      <c r="N220" s="281"/>
      <c r="V220" s="233"/>
    </row>
    <row r="221" spans="1:22" ht="13.5" thickBot="1" x14ac:dyDescent="0.25">
      <c r="A221" s="356"/>
      <c r="B221" s="113"/>
      <c r="C221" s="113"/>
      <c r="D221" s="268"/>
      <c r="E221" s="113"/>
      <c r="F221" s="113"/>
      <c r="G221" s="459"/>
      <c r="H221" s="460"/>
      <c r="I221" s="461"/>
      <c r="J221" s="115" t="s">
        <v>1719</v>
      </c>
      <c r="K221" s="115"/>
      <c r="L221" s="144"/>
      <c r="M221" s="236"/>
      <c r="N221" s="281"/>
      <c r="V221" s="233">
        <f>G389</f>
        <v>0</v>
      </c>
    </row>
    <row r="222" spans="1:22" ht="23.25" thickBot="1" x14ac:dyDescent="0.25">
      <c r="A222" s="356"/>
      <c r="B222" s="188" t="s">
        <v>29</v>
      </c>
      <c r="C222" s="188" t="s">
        <v>30</v>
      </c>
      <c r="D222" s="188" t="s">
        <v>31</v>
      </c>
      <c r="E222" s="363" t="s">
        <v>32</v>
      </c>
      <c r="F222" s="363"/>
      <c r="G222" s="364"/>
      <c r="H222" s="365"/>
      <c r="I222" s="366"/>
      <c r="J222" s="120" t="s">
        <v>1840</v>
      </c>
      <c r="K222" s="121"/>
      <c r="L222" s="146"/>
      <c r="M222" s="238"/>
      <c r="N222" s="281"/>
      <c r="V222" s="233"/>
    </row>
    <row r="223" spans="1:22" ht="13.5" thickBot="1" x14ac:dyDescent="0.25">
      <c r="A223" s="357"/>
      <c r="B223" s="124"/>
      <c r="C223" s="124"/>
      <c r="D223" s="134"/>
      <c r="E223" s="126" t="s">
        <v>37</v>
      </c>
      <c r="F223" s="127"/>
      <c r="G223" s="462"/>
      <c r="H223" s="463"/>
      <c r="I223" s="464"/>
      <c r="J223" s="120" t="s">
        <v>1726</v>
      </c>
      <c r="K223" s="121"/>
      <c r="L223" s="146"/>
      <c r="M223" s="238"/>
      <c r="N223" s="281"/>
      <c r="V223" s="233"/>
    </row>
    <row r="224" spans="1:22" ht="24" thickTop="1" thickBot="1" x14ac:dyDescent="0.25">
      <c r="A224" s="355">
        <f t="shared" ref="A224" si="21">A220+1</f>
        <v>31</v>
      </c>
      <c r="B224" s="186" t="s">
        <v>20</v>
      </c>
      <c r="C224" s="186" t="s">
        <v>21</v>
      </c>
      <c r="D224" s="186" t="s">
        <v>22</v>
      </c>
      <c r="E224" s="358" t="s">
        <v>23</v>
      </c>
      <c r="F224" s="358"/>
      <c r="G224" s="358" t="s">
        <v>14</v>
      </c>
      <c r="H224" s="359"/>
      <c r="I224" s="87"/>
      <c r="J224" s="109" t="s">
        <v>1719</v>
      </c>
      <c r="K224" s="110"/>
      <c r="L224" s="143"/>
      <c r="M224" s="299"/>
      <c r="N224" s="281"/>
      <c r="V224" s="233"/>
    </row>
    <row r="225" spans="1:22" ht="13.5" thickBot="1" x14ac:dyDescent="0.25">
      <c r="A225" s="356"/>
      <c r="B225" s="113"/>
      <c r="C225" s="113"/>
      <c r="D225" s="268"/>
      <c r="E225" s="113"/>
      <c r="F225" s="113"/>
      <c r="G225" s="459"/>
      <c r="H225" s="460"/>
      <c r="I225" s="461"/>
      <c r="J225" s="115" t="s">
        <v>1719</v>
      </c>
      <c r="K225" s="115"/>
      <c r="L225" s="144"/>
      <c r="M225" s="236"/>
      <c r="N225" s="281"/>
      <c r="V225" s="233">
        <f>G393</f>
        <v>0</v>
      </c>
    </row>
    <row r="226" spans="1:22" ht="23.25" thickBot="1" x14ac:dyDescent="0.25">
      <c r="A226" s="356"/>
      <c r="B226" s="188" t="s">
        <v>29</v>
      </c>
      <c r="C226" s="188" t="s">
        <v>30</v>
      </c>
      <c r="D226" s="188" t="s">
        <v>31</v>
      </c>
      <c r="E226" s="363" t="s">
        <v>32</v>
      </c>
      <c r="F226" s="363"/>
      <c r="G226" s="364"/>
      <c r="H226" s="365"/>
      <c r="I226" s="366"/>
      <c r="J226" s="120" t="s">
        <v>1840</v>
      </c>
      <c r="K226" s="121"/>
      <c r="L226" s="146"/>
      <c r="M226" s="238"/>
      <c r="N226" s="281"/>
      <c r="V226" s="233"/>
    </row>
    <row r="227" spans="1:22" ht="13.5" thickBot="1" x14ac:dyDescent="0.25">
      <c r="A227" s="357"/>
      <c r="B227" s="124"/>
      <c r="C227" s="124"/>
      <c r="D227" s="134"/>
      <c r="E227" s="126" t="s">
        <v>37</v>
      </c>
      <c r="F227" s="127"/>
      <c r="G227" s="462"/>
      <c r="H227" s="463"/>
      <c r="I227" s="464"/>
      <c r="J227" s="120" t="s">
        <v>1726</v>
      </c>
      <c r="K227" s="121"/>
      <c r="L227" s="146"/>
      <c r="M227" s="238"/>
      <c r="N227" s="281"/>
      <c r="V227" s="233"/>
    </row>
    <row r="228" spans="1:22" ht="24" thickTop="1" thickBot="1" x14ac:dyDescent="0.25">
      <c r="A228" s="355">
        <f t="shared" ref="A228" si="22">A224+1</f>
        <v>32</v>
      </c>
      <c r="B228" s="186" t="s">
        <v>20</v>
      </c>
      <c r="C228" s="186" t="s">
        <v>21</v>
      </c>
      <c r="D228" s="186" t="s">
        <v>22</v>
      </c>
      <c r="E228" s="358" t="s">
        <v>23</v>
      </c>
      <c r="F228" s="358"/>
      <c r="G228" s="358" t="s">
        <v>14</v>
      </c>
      <c r="H228" s="359"/>
      <c r="I228" s="87"/>
      <c r="J228" s="109" t="s">
        <v>1719</v>
      </c>
      <c r="K228" s="110"/>
      <c r="L228" s="143"/>
      <c r="M228" s="299"/>
      <c r="N228" s="281"/>
      <c r="V228" s="233"/>
    </row>
    <row r="229" spans="1:22" ht="13.5" thickBot="1" x14ac:dyDescent="0.25">
      <c r="A229" s="356"/>
      <c r="B229" s="113"/>
      <c r="C229" s="113"/>
      <c r="D229" s="268"/>
      <c r="E229" s="113"/>
      <c r="F229" s="113"/>
      <c r="G229" s="459"/>
      <c r="H229" s="460"/>
      <c r="I229" s="461"/>
      <c r="J229" s="115" t="s">
        <v>1719</v>
      </c>
      <c r="K229" s="115"/>
      <c r="L229" s="144"/>
      <c r="M229" s="236"/>
      <c r="N229" s="281"/>
      <c r="V229" s="233">
        <f>G397</f>
        <v>0</v>
      </c>
    </row>
    <row r="230" spans="1:22" ht="23.25" thickBot="1" x14ac:dyDescent="0.25">
      <c r="A230" s="356"/>
      <c r="B230" s="188" t="s">
        <v>29</v>
      </c>
      <c r="C230" s="188" t="s">
        <v>30</v>
      </c>
      <c r="D230" s="188" t="s">
        <v>31</v>
      </c>
      <c r="E230" s="363" t="s">
        <v>32</v>
      </c>
      <c r="F230" s="363"/>
      <c r="G230" s="364"/>
      <c r="H230" s="365"/>
      <c r="I230" s="366"/>
      <c r="J230" s="120" t="s">
        <v>1840</v>
      </c>
      <c r="K230" s="121"/>
      <c r="L230" s="146"/>
      <c r="M230" s="238"/>
      <c r="N230" s="281"/>
      <c r="V230" s="233"/>
    </row>
    <row r="231" spans="1:22" ht="13.5" thickBot="1" x14ac:dyDescent="0.25">
      <c r="A231" s="357"/>
      <c r="B231" s="124"/>
      <c r="C231" s="124"/>
      <c r="D231" s="134"/>
      <c r="E231" s="126" t="s">
        <v>37</v>
      </c>
      <c r="F231" s="127"/>
      <c r="G231" s="462"/>
      <c r="H231" s="463"/>
      <c r="I231" s="464"/>
      <c r="J231" s="120" t="s">
        <v>1726</v>
      </c>
      <c r="K231" s="121"/>
      <c r="L231" s="146"/>
      <c r="M231" s="238"/>
      <c r="N231" s="281"/>
      <c r="V231" s="233"/>
    </row>
    <row r="232" spans="1:22" ht="24" thickTop="1" thickBot="1" x14ac:dyDescent="0.25">
      <c r="A232" s="355">
        <f t="shared" ref="A232" si="23">A228+1</f>
        <v>33</v>
      </c>
      <c r="B232" s="186" t="s">
        <v>20</v>
      </c>
      <c r="C232" s="186" t="s">
        <v>21</v>
      </c>
      <c r="D232" s="186" t="s">
        <v>22</v>
      </c>
      <c r="E232" s="358" t="s">
        <v>23</v>
      </c>
      <c r="F232" s="358"/>
      <c r="G232" s="358" t="s">
        <v>14</v>
      </c>
      <c r="H232" s="359"/>
      <c r="I232" s="87"/>
      <c r="J232" s="109" t="s">
        <v>1719</v>
      </c>
      <c r="K232" s="110"/>
      <c r="L232" s="143"/>
      <c r="M232" s="299"/>
      <c r="N232" s="281"/>
      <c r="V232" s="233"/>
    </row>
    <row r="233" spans="1:22" ht="13.5" thickBot="1" x14ac:dyDescent="0.25">
      <c r="A233" s="356"/>
      <c r="B233" s="113"/>
      <c r="C233" s="113"/>
      <c r="D233" s="268"/>
      <c r="E233" s="113"/>
      <c r="F233" s="113"/>
      <c r="G233" s="459"/>
      <c r="H233" s="460"/>
      <c r="I233" s="461"/>
      <c r="J233" s="115" t="s">
        <v>1719</v>
      </c>
      <c r="K233" s="115"/>
      <c r="L233" s="144"/>
      <c r="M233" s="236"/>
      <c r="N233" s="281"/>
      <c r="V233" s="233">
        <f>G401</f>
        <v>0</v>
      </c>
    </row>
    <row r="234" spans="1:22" ht="23.25" thickBot="1" x14ac:dyDescent="0.25">
      <c r="A234" s="356"/>
      <c r="B234" s="188" t="s">
        <v>29</v>
      </c>
      <c r="C234" s="188" t="s">
        <v>30</v>
      </c>
      <c r="D234" s="188" t="s">
        <v>31</v>
      </c>
      <c r="E234" s="363" t="s">
        <v>32</v>
      </c>
      <c r="F234" s="363"/>
      <c r="G234" s="364"/>
      <c r="H234" s="365"/>
      <c r="I234" s="366"/>
      <c r="J234" s="120" t="s">
        <v>1840</v>
      </c>
      <c r="K234" s="121"/>
      <c r="L234" s="146"/>
      <c r="M234" s="238"/>
      <c r="N234" s="281"/>
      <c r="V234" s="233"/>
    </row>
    <row r="235" spans="1:22" ht="13.5" thickBot="1" x14ac:dyDescent="0.25">
      <c r="A235" s="357"/>
      <c r="B235" s="124"/>
      <c r="C235" s="124"/>
      <c r="D235" s="134"/>
      <c r="E235" s="126" t="s">
        <v>37</v>
      </c>
      <c r="F235" s="127"/>
      <c r="G235" s="462"/>
      <c r="H235" s="463"/>
      <c r="I235" s="464"/>
      <c r="J235" s="120" t="s">
        <v>1726</v>
      </c>
      <c r="K235" s="121"/>
      <c r="L235" s="146"/>
      <c r="M235" s="238"/>
      <c r="N235" s="281"/>
      <c r="V235" s="233"/>
    </row>
    <row r="236" spans="1:22" ht="24" thickTop="1" thickBot="1" x14ac:dyDescent="0.25">
      <c r="A236" s="355">
        <f t="shared" ref="A236" si="24">A232+1</f>
        <v>34</v>
      </c>
      <c r="B236" s="186" t="s">
        <v>20</v>
      </c>
      <c r="C236" s="186" t="s">
        <v>21</v>
      </c>
      <c r="D236" s="186" t="s">
        <v>22</v>
      </c>
      <c r="E236" s="358" t="s">
        <v>23</v>
      </c>
      <c r="F236" s="358"/>
      <c r="G236" s="358" t="s">
        <v>14</v>
      </c>
      <c r="H236" s="359"/>
      <c r="I236" s="87"/>
      <c r="J236" s="109" t="s">
        <v>1719</v>
      </c>
      <c r="K236" s="110"/>
      <c r="L236" s="143"/>
      <c r="M236" s="299"/>
      <c r="N236" s="281"/>
      <c r="V236" s="233"/>
    </row>
    <row r="237" spans="1:22" ht="13.5" thickBot="1" x14ac:dyDescent="0.25">
      <c r="A237" s="356"/>
      <c r="B237" s="113"/>
      <c r="C237" s="113"/>
      <c r="D237" s="268"/>
      <c r="E237" s="113"/>
      <c r="F237" s="113"/>
      <c r="G237" s="459"/>
      <c r="H237" s="460"/>
      <c r="I237" s="461"/>
      <c r="J237" s="115" t="s">
        <v>1719</v>
      </c>
      <c r="K237" s="115"/>
      <c r="L237" s="144"/>
      <c r="M237" s="236"/>
      <c r="N237" s="281"/>
      <c r="V237" s="233">
        <f>G405</f>
        <v>0</v>
      </c>
    </row>
    <row r="238" spans="1:22" ht="23.25" thickBot="1" x14ac:dyDescent="0.25">
      <c r="A238" s="356"/>
      <c r="B238" s="188" t="s">
        <v>29</v>
      </c>
      <c r="C238" s="188" t="s">
        <v>30</v>
      </c>
      <c r="D238" s="188" t="s">
        <v>31</v>
      </c>
      <c r="E238" s="363" t="s">
        <v>32</v>
      </c>
      <c r="F238" s="363"/>
      <c r="G238" s="364"/>
      <c r="H238" s="365"/>
      <c r="I238" s="366"/>
      <c r="J238" s="120" t="s">
        <v>1840</v>
      </c>
      <c r="K238" s="121"/>
      <c r="L238" s="146"/>
      <c r="M238" s="238"/>
      <c r="N238" s="281"/>
      <c r="V238" s="233"/>
    </row>
    <row r="239" spans="1:22" ht="13.5" thickBot="1" x14ac:dyDescent="0.25">
      <c r="A239" s="357"/>
      <c r="B239" s="124"/>
      <c r="C239" s="124"/>
      <c r="D239" s="134"/>
      <c r="E239" s="126" t="s">
        <v>37</v>
      </c>
      <c r="F239" s="127"/>
      <c r="G239" s="462"/>
      <c r="H239" s="463"/>
      <c r="I239" s="464"/>
      <c r="J239" s="120" t="s">
        <v>1726</v>
      </c>
      <c r="K239" s="121"/>
      <c r="L239" s="146"/>
      <c r="M239" s="238"/>
      <c r="N239" s="281"/>
      <c r="V239" s="233"/>
    </row>
    <row r="240" spans="1:22" ht="24" thickTop="1" thickBot="1" x14ac:dyDescent="0.25">
      <c r="A240" s="355">
        <f t="shared" ref="A240" si="25">A236+1</f>
        <v>35</v>
      </c>
      <c r="B240" s="186" t="s">
        <v>20</v>
      </c>
      <c r="C240" s="186" t="s">
        <v>21</v>
      </c>
      <c r="D240" s="186" t="s">
        <v>22</v>
      </c>
      <c r="E240" s="358" t="s">
        <v>23</v>
      </c>
      <c r="F240" s="358"/>
      <c r="G240" s="358" t="s">
        <v>14</v>
      </c>
      <c r="H240" s="359"/>
      <c r="I240" s="87"/>
      <c r="J240" s="109" t="s">
        <v>1719</v>
      </c>
      <c r="K240" s="110"/>
      <c r="L240" s="143"/>
      <c r="M240" s="299"/>
      <c r="N240" s="281"/>
      <c r="V240" s="233"/>
    </row>
    <row r="241" spans="1:22" ht="13.5" thickBot="1" x14ac:dyDescent="0.25">
      <c r="A241" s="356"/>
      <c r="B241" s="113"/>
      <c r="C241" s="113"/>
      <c r="D241" s="268"/>
      <c r="E241" s="113"/>
      <c r="F241" s="113"/>
      <c r="G241" s="459"/>
      <c r="H241" s="460"/>
      <c r="I241" s="461"/>
      <c r="J241" s="115" t="s">
        <v>1719</v>
      </c>
      <c r="K241" s="115"/>
      <c r="L241" s="144"/>
      <c r="M241" s="236"/>
      <c r="N241" s="281"/>
      <c r="V241" s="233">
        <f>G409</f>
        <v>0</v>
      </c>
    </row>
    <row r="242" spans="1:22" ht="23.25" thickBot="1" x14ac:dyDescent="0.25">
      <c r="A242" s="356"/>
      <c r="B242" s="188" t="s">
        <v>29</v>
      </c>
      <c r="C242" s="188" t="s">
        <v>30</v>
      </c>
      <c r="D242" s="188" t="s">
        <v>31</v>
      </c>
      <c r="E242" s="363" t="s">
        <v>32</v>
      </c>
      <c r="F242" s="363"/>
      <c r="G242" s="364"/>
      <c r="H242" s="365"/>
      <c r="I242" s="366"/>
      <c r="J242" s="120" t="s">
        <v>1840</v>
      </c>
      <c r="K242" s="121"/>
      <c r="L242" s="146"/>
      <c r="M242" s="238"/>
      <c r="N242" s="281"/>
      <c r="V242" s="233"/>
    </row>
    <row r="243" spans="1:22" ht="13.5" thickBot="1" x14ac:dyDescent="0.25">
      <c r="A243" s="357"/>
      <c r="B243" s="124"/>
      <c r="C243" s="124"/>
      <c r="D243" s="134"/>
      <c r="E243" s="126" t="s">
        <v>37</v>
      </c>
      <c r="F243" s="127"/>
      <c r="G243" s="462"/>
      <c r="H243" s="463"/>
      <c r="I243" s="464"/>
      <c r="J243" s="120" t="s">
        <v>1726</v>
      </c>
      <c r="K243" s="121"/>
      <c r="L243" s="146"/>
      <c r="M243" s="238"/>
      <c r="N243" s="281"/>
      <c r="V243" s="233"/>
    </row>
    <row r="244" spans="1:22" ht="24" thickTop="1" thickBot="1" x14ac:dyDescent="0.25">
      <c r="A244" s="355">
        <f t="shared" ref="A244" si="26">A240+1</f>
        <v>36</v>
      </c>
      <c r="B244" s="186" t="s">
        <v>20</v>
      </c>
      <c r="C244" s="186" t="s">
        <v>21</v>
      </c>
      <c r="D244" s="186" t="s">
        <v>22</v>
      </c>
      <c r="E244" s="358" t="s">
        <v>23</v>
      </c>
      <c r="F244" s="358"/>
      <c r="G244" s="358" t="s">
        <v>14</v>
      </c>
      <c r="H244" s="359"/>
      <c r="I244" s="87"/>
      <c r="J244" s="109" t="s">
        <v>1719</v>
      </c>
      <c r="K244" s="110"/>
      <c r="L244" s="143"/>
      <c r="M244" s="299"/>
      <c r="N244" s="281"/>
      <c r="V244" s="233"/>
    </row>
    <row r="245" spans="1:22" ht="13.5" thickBot="1" x14ac:dyDescent="0.25">
      <c r="A245" s="356"/>
      <c r="B245" s="113"/>
      <c r="C245" s="113"/>
      <c r="D245" s="268"/>
      <c r="E245" s="113"/>
      <c r="F245" s="113"/>
      <c r="G245" s="459"/>
      <c r="H245" s="460"/>
      <c r="I245" s="461"/>
      <c r="J245" s="115" t="s">
        <v>1719</v>
      </c>
      <c r="K245" s="115"/>
      <c r="L245" s="144"/>
      <c r="M245" s="236"/>
      <c r="N245" s="281"/>
      <c r="V245" s="233">
        <f>G413</f>
        <v>0</v>
      </c>
    </row>
    <row r="246" spans="1:22" ht="23.25" thickBot="1" x14ac:dyDescent="0.25">
      <c r="A246" s="356"/>
      <c r="B246" s="188" t="s">
        <v>29</v>
      </c>
      <c r="C246" s="188" t="s">
        <v>30</v>
      </c>
      <c r="D246" s="188" t="s">
        <v>31</v>
      </c>
      <c r="E246" s="363" t="s">
        <v>32</v>
      </c>
      <c r="F246" s="363"/>
      <c r="G246" s="364"/>
      <c r="H246" s="365"/>
      <c r="I246" s="366"/>
      <c r="J246" s="120" t="s">
        <v>1840</v>
      </c>
      <c r="K246" s="121"/>
      <c r="L246" s="146"/>
      <c r="M246" s="238"/>
      <c r="N246" s="281"/>
      <c r="V246" s="233"/>
    </row>
    <row r="247" spans="1:22" ht="13.5" thickBot="1" x14ac:dyDescent="0.25">
      <c r="A247" s="357"/>
      <c r="B247" s="124"/>
      <c r="C247" s="124"/>
      <c r="D247" s="134"/>
      <c r="E247" s="126" t="s">
        <v>37</v>
      </c>
      <c r="F247" s="127"/>
      <c r="G247" s="462"/>
      <c r="H247" s="463"/>
      <c r="I247" s="464"/>
      <c r="J247" s="120" t="s">
        <v>1726</v>
      </c>
      <c r="K247" s="121"/>
      <c r="L247" s="146"/>
      <c r="M247" s="238"/>
      <c r="N247" s="281"/>
      <c r="V247" s="233"/>
    </row>
    <row r="248" spans="1:22" ht="24" thickTop="1" thickBot="1" x14ac:dyDescent="0.25">
      <c r="A248" s="355">
        <f t="shared" ref="A248" si="27">A244+1</f>
        <v>37</v>
      </c>
      <c r="B248" s="186" t="s">
        <v>20</v>
      </c>
      <c r="C248" s="186" t="s">
        <v>21</v>
      </c>
      <c r="D248" s="186" t="s">
        <v>22</v>
      </c>
      <c r="E248" s="358" t="s">
        <v>23</v>
      </c>
      <c r="F248" s="358"/>
      <c r="G248" s="358" t="s">
        <v>14</v>
      </c>
      <c r="H248" s="359"/>
      <c r="I248" s="87"/>
      <c r="J248" s="109" t="s">
        <v>1719</v>
      </c>
      <c r="K248" s="110"/>
      <c r="L248" s="143"/>
      <c r="M248" s="299"/>
      <c r="N248" s="281"/>
      <c r="V248" s="233"/>
    </row>
    <row r="249" spans="1:22" ht="13.5" thickBot="1" x14ac:dyDescent="0.25">
      <c r="A249" s="356"/>
      <c r="B249" s="113"/>
      <c r="C249" s="113"/>
      <c r="D249" s="268"/>
      <c r="E249" s="113"/>
      <c r="F249" s="113"/>
      <c r="G249" s="459"/>
      <c r="H249" s="460"/>
      <c r="I249" s="461"/>
      <c r="J249" s="115" t="s">
        <v>1719</v>
      </c>
      <c r="K249" s="115"/>
      <c r="L249" s="144"/>
      <c r="M249" s="236"/>
      <c r="N249" s="281"/>
      <c r="V249" s="233">
        <f>G417</f>
        <v>0</v>
      </c>
    </row>
    <row r="250" spans="1:22" ht="23.25" thickBot="1" x14ac:dyDescent="0.25">
      <c r="A250" s="356"/>
      <c r="B250" s="188" t="s">
        <v>29</v>
      </c>
      <c r="C250" s="188" t="s">
        <v>30</v>
      </c>
      <c r="D250" s="188" t="s">
        <v>31</v>
      </c>
      <c r="E250" s="363" t="s">
        <v>32</v>
      </c>
      <c r="F250" s="363"/>
      <c r="G250" s="364"/>
      <c r="H250" s="365"/>
      <c r="I250" s="366"/>
      <c r="J250" s="120" t="s">
        <v>1840</v>
      </c>
      <c r="K250" s="121"/>
      <c r="L250" s="146"/>
      <c r="M250" s="238"/>
      <c r="N250" s="281"/>
      <c r="V250" s="233"/>
    </row>
    <row r="251" spans="1:22" ht="13.5" thickBot="1" x14ac:dyDescent="0.25">
      <c r="A251" s="357"/>
      <c r="B251" s="124"/>
      <c r="C251" s="124"/>
      <c r="D251" s="134"/>
      <c r="E251" s="126" t="s">
        <v>37</v>
      </c>
      <c r="F251" s="127"/>
      <c r="G251" s="462"/>
      <c r="H251" s="463"/>
      <c r="I251" s="464"/>
      <c r="J251" s="120" t="s">
        <v>1726</v>
      </c>
      <c r="K251" s="121"/>
      <c r="L251" s="146"/>
      <c r="M251" s="238"/>
      <c r="N251" s="281"/>
      <c r="V251" s="233"/>
    </row>
    <row r="252" spans="1:22" ht="24" thickTop="1" thickBot="1" x14ac:dyDescent="0.25">
      <c r="A252" s="355">
        <f t="shared" ref="A252" si="28">A248+1</f>
        <v>38</v>
      </c>
      <c r="B252" s="186" t="s">
        <v>20</v>
      </c>
      <c r="C252" s="186" t="s">
        <v>21</v>
      </c>
      <c r="D252" s="186" t="s">
        <v>22</v>
      </c>
      <c r="E252" s="358" t="s">
        <v>23</v>
      </c>
      <c r="F252" s="358"/>
      <c r="G252" s="358" t="s">
        <v>14</v>
      </c>
      <c r="H252" s="359"/>
      <c r="I252" s="87"/>
      <c r="J252" s="109" t="s">
        <v>1719</v>
      </c>
      <c r="K252" s="110"/>
      <c r="L252" s="143"/>
      <c r="M252" s="299"/>
      <c r="N252" s="281"/>
      <c r="V252" s="233"/>
    </row>
    <row r="253" spans="1:22" ht="13.5" thickBot="1" x14ac:dyDescent="0.25">
      <c r="A253" s="356"/>
      <c r="B253" s="113"/>
      <c r="C253" s="113"/>
      <c r="D253" s="268"/>
      <c r="E253" s="113"/>
      <c r="F253" s="113"/>
      <c r="G253" s="459"/>
      <c r="H253" s="460"/>
      <c r="I253" s="461"/>
      <c r="J253" s="115" t="s">
        <v>1719</v>
      </c>
      <c r="K253" s="115"/>
      <c r="L253" s="144"/>
      <c r="M253" s="236"/>
      <c r="N253" s="281"/>
      <c r="V253" s="233">
        <f>G421</f>
        <v>0</v>
      </c>
    </row>
    <row r="254" spans="1:22" ht="23.25" thickBot="1" x14ac:dyDescent="0.25">
      <c r="A254" s="356"/>
      <c r="B254" s="188" t="s">
        <v>29</v>
      </c>
      <c r="C254" s="188" t="s">
        <v>30</v>
      </c>
      <c r="D254" s="188" t="s">
        <v>31</v>
      </c>
      <c r="E254" s="363" t="s">
        <v>32</v>
      </c>
      <c r="F254" s="363"/>
      <c r="G254" s="364"/>
      <c r="H254" s="365"/>
      <c r="I254" s="366"/>
      <c r="J254" s="120" t="s">
        <v>1840</v>
      </c>
      <c r="K254" s="121"/>
      <c r="L254" s="146"/>
      <c r="M254" s="301"/>
      <c r="N254" s="281"/>
      <c r="V254" s="233"/>
    </row>
    <row r="255" spans="1:22" ht="13.5" thickBot="1" x14ac:dyDescent="0.25">
      <c r="A255" s="357"/>
      <c r="B255" s="124"/>
      <c r="C255" s="124"/>
      <c r="D255" s="134"/>
      <c r="E255" s="126" t="s">
        <v>37</v>
      </c>
      <c r="F255" s="127"/>
      <c r="G255" s="462"/>
      <c r="H255" s="463"/>
      <c r="I255" s="464"/>
      <c r="J255" s="120" t="s">
        <v>1726</v>
      </c>
      <c r="K255" s="121"/>
      <c r="L255" s="146"/>
      <c r="M255" s="302"/>
      <c r="N255" s="281"/>
      <c r="V255" s="233"/>
    </row>
    <row r="256" spans="1:22" ht="24" thickTop="1" thickBot="1" x14ac:dyDescent="0.25">
      <c r="A256" s="355">
        <f t="shared" ref="A256" si="29">A252+1</f>
        <v>39</v>
      </c>
      <c r="B256" s="186" t="s">
        <v>20</v>
      </c>
      <c r="C256" s="186" t="s">
        <v>21</v>
      </c>
      <c r="D256" s="186" t="s">
        <v>22</v>
      </c>
      <c r="E256" s="358" t="s">
        <v>23</v>
      </c>
      <c r="F256" s="358"/>
      <c r="G256" s="358" t="s">
        <v>14</v>
      </c>
      <c r="H256" s="359"/>
      <c r="I256" s="87"/>
      <c r="J256" s="109" t="s">
        <v>1719</v>
      </c>
      <c r="K256" s="110"/>
      <c r="L256" s="143"/>
      <c r="M256" s="303"/>
      <c r="N256" s="281"/>
      <c r="V256" s="233"/>
    </row>
    <row r="257" spans="1:22" ht="13.5" thickBot="1" x14ac:dyDescent="0.25">
      <c r="A257" s="356"/>
      <c r="B257" s="113"/>
      <c r="C257" s="113"/>
      <c r="D257" s="268"/>
      <c r="E257" s="113"/>
      <c r="F257" s="113"/>
      <c r="G257" s="459"/>
      <c r="H257" s="460"/>
      <c r="I257" s="461"/>
      <c r="J257" s="115" t="s">
        <v>1719</v>
      </c>
      <c r="K257" s="115"/>
      <c r="L257" s="144"/>
      <c r="M257" s="304"/>
      <c r="N257" s="281"/>
      <c r="V257" s="233">
        <f>G425</f>
        <v>0</v>
      </c>
    </row>
    <row r="258" spans="1:22" ht="23.25" thickBot="1" x14ac:dyDescent="0.25">
      <c r="A258" s="356"/>
      <c r="B258" s="188" t="s">
        <v>29</v>
      </c>
      <c r="C258" s="188" t="s">
        <v>30</v>
      </c>
      <c r="D258" s="188" t="s">
        <v>31</v>
      </c>
      <c r="E258" s="363" t="s">
        <v>32</v>
      </c>
      <c r="F258" s="363"/>
      <c r="G258" s="364"/>
      <c r="H258" s="365"/>
      <c r="I258" s="366"/>
      <c r="J258" s="120" t="s">
        <v>1840</v>
      </c>
      <c r="K258" s="121"/>
      <c r="L258" s="146"/>
      <c r="M258" s="302"/>
      <c r="N258" s="281"/>
      <c r="V258" s="233"/>
    </row>
    <row r="259" spans="1:22" ht="13.5" thickBot="1" x14ac:dyDescent="0.25">
      <c r="A259" s="357"/>
      <c r="B259" s="124"/>
      <c r="C259" s="124"/>
      <c r="D259" s="134"/>
      <c r="E259" s="126" t="s">
        <v>37</v>
      </c>
      <c r="F259" s="127"/>
      <c r="G259" s="462"/>
      <c r="H259" s="463"/>
      <c r="I259" s="464"/>
      <c r="J259" s="120" t="s">
        <v>1726</v>
      </c>
      <c r="K259" s="121"/>
      <c r="L259" s="146"/>
      <c r="M259" s="302"/>
      <c r="N259" s="281"/>
      <c r="V259" s="233"/>
    </row>
    <row r="260" spans="1:22" ht="24" thickTop="1" thickBot="1" x14ac:dyDescent="0.25">
      <c r="A260" s="355">
        <f t="shared" ref="A260" si="30">A256+1</f>
        <v>40</v>
      </c>
      <c r="B260" s="186" t="s">
        <v>20</v>
      </c>
      <c r="C260" s="186" t="s">
        <v>21</v>
      </c>
      <c r="D260" s="186" t="s">
        <v>22</v>
      </c>
      <c r="E260" s="358" t="s">
        <v>23</v>
      </c>
      <c r="F260" s="358"/>
      <c r="G260" s="358" t="s">
        <v>14</v>
      </c>
      <c r="H260" s="359"/>
      <c r="I260" s="87"/>
      <c r="J260" s="109" t="s">
        <v>1719</v>
      </c>
      <c r="K260" s="110"/>
      <c r="L260" s="143"/>
      <c r="M260" s="303"/>
      <c r="N260" s="281"/>
      <c r="V260" s="233"/>
    </row>
    <row r="261" spans="1:22" ht="13.5" thickBot="1" x14ac:dyDescent="0.25">
      <c r="A261" s="356"/>
      <c r="B261" s="113"/>
      <c r="C261" s="113"/>
      <c r="D261" s="268"/>
      <c r="E261" s="113"/>
      <c r="F261" s="113"/>
      <c r="G261" s="459"/>
      <c r="H261" s="460"/>
      <c r="I261" s="461"/>
      <c r="J261" s="115" t="s">
        <v>1719</v>
      </c>
      <c r="K261" s="115"/>
      <c r="L261" s="144"/>
      <c r="M261" s="304"/>
      <c r="N261" s="281"/>
      <c r="V261" s="233">
        <f>G429</f>
        <v>0</v>
      </c>
    </row>
    <row r="262" spans="1:22" ht="23.25" thickBot="1" x14ac:dyDescent="0.25">
      <c r="A262" s="356"/>
      <c r="B262" s="188" t="s">
        <v>29</v>
      </c>
      <c r="C262" s="188" t="s">
        <v>30</v>
      </c>
      <c r="D262" s="188" t="s">
        <v>31</v>
      </c>
      <c r="E262" s="363" t="s">
        <v>32</v>
      </c>
      <c r="F262" s="363"/>
      <c r="G262" s="364"/>
      <c r="H262" s="365"/>
      <c r="I262" s="366"/>
      <c r="J262" s="120" t="s">
        <v>1840</v>
      </c>
      <c r="K262" s="121"/>
      <c r="L262" s="146"/>
      <c r="M262" s="302"/>
      <c r="N262" s="281"/>
      <c r="V262" s="233"/>
    </row>
    <row r="263" spans="1:22" ht="13.5" thickBot="1" x14ac:dyDescent="0.25">
      <c r="A263" s="357"/>
      <c r="B263" s="124"/>
      <c r="C263" s="124"/>
      <c r="D263" s="134"/>
      <c r="E263" s="126" t="s">
        <v>37</v>
      </c>
      <c r="F263" s="127"/>
      <c r="G263" s="462"/>
      <c r="H263" s="463"/>
      <c r="I263" s="464"/>
      <c r="J263" s="120" t="s">
        <v>1726</v>
      </c>
      <c r="K263" s="121"/>
      <c r="L263" s="146"/>
      <c r="M263" s="302"/>
      <c r="N263" s="281"/>
      <c r="V263" s="233"/>
    </row>
    <row r="264" spans="1:22" ht="24" thickTop="1" thickBot="1" x14ac:dyDescent="0.25">
      <c r="A264" s="355">
        <f t="shared" ref="A264" si="31">A260+1</f>
        <v>41</v>
      </c>
      <c r="B264" s="186" t="s">
        <v>20</v>
      </c>
      <c r="C264" s="186" t="s">
        <v>21</v>
      </c>
      <c r="D264" s="186" t="s">
        <v>22</v>
      </c>
      <c r="E264" s="358" t="s">
        <v>23</v>
      </c>
      <c r="F264" s="358"/>
      <c r="G264" s="358" t="s">
        <v>14</v>
      </c>
      <c r="H264" s="359"/>
      <c r="I264" s="87"/>
      <c r="J264" s="109" t="s">
        <v>1719</v>
      </c>
      <c r="K264" s="110"/>
      <c r="L264" s="143"/>
      <c r="M264" s="303"/>
      <c r="N264" s="281"/>
      <c r="V264" s="233"/>
    </row>
    <row r="265" spans="1:22" ht="13.5" thickBot="1" x14ac:dyDescent="0.25">
      <c r="A265" s="356"/>
      <c r="B265" s="113"/>
      <c r="C265" s="113"/>
      <c r="D265" s="268"/>
      <c r="E265" s="113"/>
      <c r="F265" s="113"/>
      <c r="G265" s="459"/>
      <c r="H265" s="460"/>
      <c r="I265" s="461"/>
      <c r="J265" s="115" t="s">
        <v>1719</v>
      </c>
      <c r="K265" s="115"/>
      <c r="L265" s="144"/>
      <c r="M265" s="304"/>
      <c r="N265" s="281"/>
      <c r="V265" s="233">
        <f>G433</f>
        <v>0</v>
      </c>
    </row>
    <row r="266" spans="1:22" ht="23.25" thickBot="1" x14ac:dyDescent="0.25">
      <c r="A266" s="356"/>
      <c r="B266" s="188" t="s">
        <v>29</v>
      </c>
      <c r="C266" s="188" t="s">
        <v>30</v>
      </c>
      <c r="D266" s="188" t="s">
        <v>31</v>
      </c>
      <c r="E266" s="363" t="s">
        <v>32</v>
      </c>
      <c r="F266" s="363"/>
      <c r="G266" s="364"/>
      <c r="H266" s="365"/>
      <c r="I266" s="366"/>
      <c r="J266" s="120" t="s">
        <v>1840</v>
      </c>
      <c r="K266" s="121"/>
      <c r="L266" s="146"/>
      <c r="M266" s="302"/>
      <c r="N266" s="281"/>
      <c r="V266" s="233"/>
    </row>
    <row r="267" spans="1:22" ht="13.5" thickBot="1" x14ac:dyDescent="0.25">
      <c r="A267" s="357"/>
      <c r="B267" s="124"/>
      <c r="C267" s="124"/>
      <c r="D267" s="134"/>
      <c r="E267" s="126" t="s">
        <v>37</v>
      </c>
      <c r="F267" s="127"/>
      <c r="G267" s="462"/>
      <c r="H267" s="463"/>
      <c r="I267" s="464"/>
      <c r="J267" s="120" t="s">
        <v>1726</v>
      </c>
      <c r="K267" s="121"/>
      <c r="L267" s="146"/>
      <c r="M267" s="302"/>
      <c r="N267" s="281"/>
      <c r="V267" s="233"/>
    </row>
    <row r="268" spans="1:22" ht="24" thickTop="1" thickBot="1" x14ac:dyDescent="0.25">
      <c r="A268" s="355">
        <f t="shared" ref="A268" si="32">A264+1</f>
        <v>42</v>
      </c>
      <c r="B268" s="186" t="s">
        <v>20</v>
      </c>
      <c r="C268" s="186" t="s">
        <v>21</v>
      </c>
      <c r="D268" s="186" t="s">
        <v>22</v>
      </c>
      <c r="E268" s="358" t="s">
        <v>23</v>
      </c>
      <c r="F268" s="358"/>
      <c r="G268" s="358" t="s">
        <v>14</v>
      </c>
      <c r="H268" s="359"/>
      <c r="I268" s="87"/>
      <c r="J268" s="109" t="s">
        <v>1719</v>
      </c>
      <c r="K268" s="110"/>
      <c r="L268" s="143"/>
      <c r="M268" s="303"/>
      <c r="N268" s="281"/>
      <c r="V268" s="233"/>
    </row>
    <row r="269" spans="1:22" ht="13.5" thickBot="1" x14ac:dyDescent="0.25">
      <c r="A269" s="356"/>
      <c r="B269" s="113"/>
      <c r="C269" s="113"/>
      <c r="D269" s="268"/>
      <c r="E269" s="113"/>
      <c r="F269" s="113"/>
      <c r="G269" s="459"/>
      <c r="H269" s="460"/>
      <c r="I269" s="461"/>
      <c r="J269" s="115" t="s">
        <v>1719</v>
      </c>
      <c r="K269" s="115"/>
      <c r="L269" s="144"/>
      <c r="M269" s="304"/>
      <c r="N269" s="281"/>
      <c r="V269" s="233">
        <f>G437</f>
        <v>0</v>
      </c>
    </row>
    <row r="270" spans="1:22" ht="23.25" thickBot="1" x14ac:dyDescent="0.25">
      <c r="A270" s="356"/>
      <c r="B270" s="188" t="s">
        <v>29</v>
      </c>
      <c r="C270" s="188" t="s">
        <v>30</v>
      </c>
      <c r="D270" s="188" t="s">
        <v>31</v>
      </c>
      <c r="E270" s="363" t="s">
        <v>32</v>
      </c>
      <c r="F270" s="363"/>
      <c r="G270" s="364"/>
      <c r="H270" s="365"/>
      <c r="I270" s="366"/>
      <c r="J270" s="120" t="s">
        <v>1840</v>
      </c>
      <c r="K270" s="121"/>
      <c r="L270" s="146"/>
      <c r="M270" s="302"/>
      <c r="N270" s="281"/>
      <c r="V270" s="233"/>
    </row>
    <row r="271" spans="1:22" ht="13.5" thickBot="1" x14ac:dyDescent="0.25">
      <c r="A271" s="357"/>
      <c r="B271" s="124"/>
      <c r="C271" s="124"/>
      <c r="D271" s="134"/>
      <c r="E271" s="126" t="s">
        <v>37</v>
      </c>
      <c r="F271" s="127"/>
      <c r="G271" s="462"/>
      <c r="H271" s="463"/>
      <c r="I271" s="464"/>
      <c r="J271" s="120" t="s">
        <v>1726</v>
      </c>
      <c r="K271" s="121"/>
      <c r="L271" s="146"/>
      <c r="M271" s="302"/>
      <c r="N271" s="281"/>
      <c r="V271" s="233"/>
    </row>
    <row r="272" spans="1:22" ht="24" thickTop="1" thickBot="1" x14ac:dyDescent="0.25">
      <c r="A272" s="355">
        <f t="shared" ref="A272" si="33">A268+1</f>
        <v>43</v>
      </c>
      <c r="B272" s="186" t="s">
        <v>20</v>
      </c>
      <c r="C272" s="186" t="s">
        <v>21</v>
      </c>
      <c r="D272" s="186" t="s">
        <v>22</v>
      </c>
      <c r="E272" s="358" t="s">
        <v>23</v>
      </c>
      <c r="F272" s="358"/>
      <c r="G272" s="358" t="s">
        <v>14</v>
      </c>
      <c r="H272" s="359"/>
      <c r="I272" s="87"/>
      <c r="J272" s="109" t="s">
        <v>1719</v>
      </c>
      <c r="K272" s="110"/>
      <c r="L272" s="143"/>
      <c r="M272" s="303"/>
      <c r="N272" s="281"/>
      <c r="V272" s="233"/>
    </row>
    <row r="273" spans="1:22" ht="13.5" thickBot="1" x14ac:dyDescent="0.25">
      <c r="A273" s="356"/>
      <c r="B273" s="113"/>
      <c r="C273" s="113"/>
      <c r="D273" s="268"/>
      <c r="E273" s="113"/>
      <c r="F273" s="113"/>
      <c r="G273" s="459"/>
      <c r="H273" s="460"/>
      <c r="I273" s="461"/>
      <c r="J273" s="115" t="s">
        <v>1719</v>
      </c>
      <c r="K273" s="115"/>
      <c r="L273" s="144"/>
      <c r="M273" s="304"/>
      <c r="N273" s="281"/>
      <c r="V273" s="233">
        <f>G441</f>
        <v>0</v>
      </c>
    </row>
    <row r="274" spans="1:22" ht="23.25" thickBot="1" x14ac:dyDescent="0.25">
      <c r="A274" s="356"/>
      <c r="B274" s="188" t="s">
        <v>29</v>
      </c>
      <c r="C274" s="188" t="s">
        <v>30</v>
      </c>
      <c r="D274" s="188" t="s">
        <v>31</v>
      </c>
      <c r="E274" s="363" t="s">
        <v>32</v>
      </c>
      <c r="F274" s="363"/>
      <c r="G274" s="364"/>
      <c r="H274" s="365"/>
      <c r="I274" s="366"/>
      <c r="J274" s="120" t="s">
        <v>1840</v>
      </c>
      <c r="K274" s="121"/>
      <c r="L274" s="146"/>
      <c r="M274" s="302"/>
      <c r="N274" s="281"/>
      <c r="V274" s="233"/>
    </row>
    <row r="275" spans="1:22" ht="13.5" thickBot="1" x14ac:dyDescent="0.25">
      <c r="A275" s="357"/>
      <c r="B275" s="124"/>
      <c r="C275" s="124"/>
      <c r="D275" s="134"/>
      <c r="E275" s="126" t="s">
        <v>37</v>
      </c>
      <c r="F275" s="127"/>
      <c r="G275" s="462"/>
      <c r="H275" s="463"/>
      <c r="I275" s="464"/>
      <c r="J275" s="120" t="s">
        <v>1726</v>
      </c>
      <c r="K275" s="121"/>
      <c r="L275" s="146"/>
      <c r="M275" s="302"/>
      <c r="N275" s="281"/>
      <c r="V275" s="233"/>
    </row>
    <row r="276" spans="1:22" ht="24" thickTop="1" thickBot="1" x14ac:dyDescent="0.25">
      <c r="A276" s="355">
        <f t="shared" ref="A276" si="34">A272+1</f>
        <v>44</v>
      </c>
      <c r="B276" s="186" t="s">
        <v>20</v>
      </c>
      <c r="C276" s="186" t="s">
        <v>21</v>
      </c>
      <c r="D276" s="186" t="s">
        <v>22</v>
      </c>
      <c r="E276" s="358" t="s">
        <v>23</v>
      </c>
      <c r="F276" s="358"/>
      <c r="G276" s="358" t="s">
        <v>14</v>
      </c>
      <c r="H276" s="359"/>
      <c r="I276" s="87"/>
      <c r="J276" s="109" t="s">
        <v>1719</v>
      </c>
      <c r="K276" s="110"/>
      <c r="L276" s="143"/>
      <c r="M276" s="303"/>
      <c r="N276" s="281"/>
      <c r="V276" s="233"/>
    </row>
    <row r="277" spans="1:22" ht="13.5" thickBot="1" x14ac:dyDescent="0.25">
      <c r="A277" s="356"/>
      <c r="B277" s="113"/>
      <c r="C277" s="113"/>
      <c r="D277" s="268"/>
      <c r="E277" s="113"/>
      <c r="F277" s="113"/>
      <c r="G277" s="459"/>
      <c r="H277" s="460"/>
      <c r="I277" s="461"/>
      <c r="J277" s="115" t="s">
        <v>1719</v>
      </c>
      <c r="K277" s="115"/>
      <c r="L277" s="144"/>
      <c r="M277" s="304"/>
      <c r="N277" s="281"/>
      <c r="V277" s="233">
        <f>G445</f>
        <v>0</v>
      </c>
    </row>
    <row r="278" spans="1:22" ht="23.25" thickBot="1" x14ac:dyDescent="0.25">
      <c r="A278" s="356"/>
      <c r="B278" s="188" t="s">
        <v>29</v>
      </c>
      <c r="C278" s="188" t="s">
        <v>30</v>
      </c>
      <c r="D278" s="188" t="s">
        <v>31</v>
      </c>
      <c r="E278" s="363" t="s">
        <v>32</v>
      </c>
      <c r="F278" s="363"/>
      <c r="G278" s="364"/>
      <c r="H278" s="365"/>
      <c r="I278" s="366"/>
      <c r="J278" s="120" t="s">
        <v>1840</v>
      </c>
      <c r="K278" s="121"/>
      <c r="L278" s="146"/>
      <c r="M278" s="302"/>
      <c r="N278" s="281"/>
    </row>
    <row r="279" spans="1:22" ht="13.5" thickBot="1" x14ac:dyDescent="0.25">
      <c r="A279" s="357"/>
      <c r="B279" s="124"/>
      <c r="C279" s="124"/>
      <c r="D279" s="134"/>
      <c r="E279" s="126" t="s">
        <v>37</v>
      </c>
      <c r="F279" s="127"/>
      <c r="G279" s="462"/>
      <c r="H279" s="463"/>
      <c r="I279" s="464"/>
      <c r="J279" s="120" t="s">
        <v>1726</v>
      </c>
      <c r="K279" s="121"/>
      <c r="L279" s="146"/>
      <c r="M279" s="302"/>
      <c r="N279" s="281"/>
    </row>
    <row r="280" spans="1:22" ht="24" thickTop="1" thickBot="1" x14ac:dyDescent="0.25">
      <c r="A280" s="355">
        <f t="shared" ref="A280" si="35">A276+1</f>
        <v>45</v>
      </c>
      <c r="B280" s="186" t="s">
        <v>20</v>
      </c>
      <c r="C280" s="186" t="s">
        <v>21</v>
      </c>
      <c r="D280" s="186" t="s">
        <v>22</v>
      </c>
      <c r="E280" s="358" t="s">
        <v>23</v>
      </c>
      <c r="F280" s="358"/>
      <c r="G280" s="358" t="s">
        <v>14</v>
      </c>
      <c r="H280" s="359"/>
      <c r="I280" s="87"/>
      <c r="J280" s="109" t="s">
        <v>1719</v>
      </c>
      <c r="K280" s="110"/>
      <c r="L280" s="143"/>
      <c r="M280" s="303"/>
    </row>
    <row r="281" spans="1:22" ht="13.5" thickBot="1" x14ac:dyDescent="0.25">
      <c r="A281" s="356"/>
      <c r="B281" s="113"/>
      <c r="C281" s="113"/>
      <c r="D281" s="268"/>
      <c r="E281" s="113"/>
      <c r="F281" s="113"/>
      <c r="G281" s="459"/>
      <c r="H281" s="460"/>
      <c r="I281" s="461"/>
      <c r="J281" s="115" t="s">
        <v>1719</v>
      </c>
      <c r="K281" s="115"/>
      <c r="L281" s="144"/>
      <c r="M281" s="304"/>
    </row>
    <row r="282" spans="1:22" ht="23.25" thickBot="1" x14ac:dyDescent="0.25">
      <c r="A282" s="356"/>
      <c r="B282" s="188" t="s">
        <v>29</v>
      </c>
      <c r="C282" s="188" t="s">
        <v>30</v>
      </c>
      <c r="D282" s="188" t="s">
        <v>31</v>
      </c>
      <c r="E282" s="363" t="s">
        <v>32</v>
      </c>
      <c r="F282" s="363"/>
      <c r="G282" s="364"/>
      <c r="H282" s="365"/>
      <c r="I282" s="366"/>
      <c r="J282" s="120" t="s">
        <v>1840</v>
      </c>
      <c r="K282" s="121"/>
      <c r="L282" s="146"/>
      <c r="M282" s="302"/>
    </row>
    <row r="283" spans="1:22" ht="13.5" thickBot="1" x14ac:dyDescent="0.25">
      <c r="A283" s="357"/>
      <c r="B283" s="124"/>
      <c r="C283" s="124"/>
      <c r="D283" s="134"/>
      <c r="E283" s="126" t="s">
        <v>37</v>
      </c>
      <c r="F283" s="127"/>
      <c r="G283" s="462"/>
      <c r="H283" s="463"/>
      <c r="I283" s="464"/>
      <c r="J283" s="120" t="s">
        <v>1726</v>
      </c>
      <c r="K283" s="121"/>
      <c r="L283" s="146"/>
      <c r="M283" s="302"/>
    </row>
    <row r="284" spans="1:22" ht="24" thickTop="1" thickBot="1" x14ac:dyDescent="0.25">
      <c r="A284" s="355">
        <f t="shared" ref="A284" si="36">A280+1</f>
        <v>46</v>
      </c>
      <c r="B284" s="186" t="s">
        <v>20</v>
      </c>
      <c r="C284" s="186" t="s">
        <v>21</v>
      </c>
      <c r="D284" s="186" t="s">
        <v>22</v>
      </c>
      <c r="E284" s="358" t="s">
        <v>23</v>
      </c>
      <c r="F284" s="358"/>
      <c r="G284" s="358" t="s">
        <v>14</v>
      </c>
      <c r="H284" s="359"/>
      <c r="I284" s="87"/>
      <c r="J284" s="109" t="s">
        <v>1719</v>
      </c>
      <c r="K284" s="110"/>
      <c r="L284" s="143"/>
      <c r="M284" s="303"/>
    </row>
    <row r="285" spans="1:22" ht="13.5" thickBot="1" x14ac:dyDescent="0.25">
      <c r="A285" s="356"/>
      <c r="B285" s="113"/>
      <c r="C285" s="113"/>
      <c r="D285" s="268"/>
      <c r="E285" s="113"/>
      <c r="F285" s="113"/>
      <c r="G285" s="459"/>
      <c r="H285" s="460"/>
      <c r="I285" s="461"/>
      <c r="J285" s="115" t="s">
        <v>1719</v>
      </c>
      <c r="K285" s="115"/>
      <c r="L285" s="144"/>
      <c r="M285" s="304"/>
      <c r="V285" s="1"/>
    </row>
    <row r="286" spans="1:22" ht="23.25" thickBot="1" x14ac:dyDescent="0.25">
      <c r="A286" s="356"/>
      <c r="B286" s="188" t="s">
        <v>29</v>
      </c>
      <c r="C286" s="188" t="s">
        <v>30</v>
      </c>
      <c r="D286" s="188" t="s">
        <v>31</v>
      </c>
      <c r="E286" s="363" t="s">
        <v>32</v>
      </c>
      <c r="F286" s="363"/>
      <c r="G286" s="364"/>
      <c r="H286" s="365"/>
      <c r="I286" s="366"/>
      <c r="J286" s="120" t="s">
        <v>1840</v>
      </c>
      <c r="K286" s="121"/>
      <c r="L286" s="146"/>
      <c r="M286" s="302"/>
      <c r="V286" s="1"/>
    </row>
    <row r="287" spans="1:22" ht="13.5" thickBot="1" x14ac:dyDescent="0.25">
      <c r="A287" s="357"/>
      <c r="B287" s="124"/>
      <c r="C287" s="124"/>
      <c r="D287" s="134"/>
      <c r="E287" s="126" t="s">
        <v>37</v>
      </c>
      <c r="F287" s="127"/>
      <c r="G287" s="462"/>
      <c r="H287" s="463"/>
      <c r="I287" s="464"/>
      <c r="J287" s="120" t="s">
        <v>1726</v>
      </c>
      <c r="K287" s="121"/>
      <c r="L287" s="146"/>
      <c r="M287" s="302"/>
      <c r="V287" s="1"/>
    </row>
    <row r="288" spans="1:22" ht="24" thickTop="1" thickBot="1" x14ac:dyDescent="0.25">
      <c r="A288" s="355">
        <f t="shared" ref="A288" si="37">A284+1</f>
        <v>47</v>
      </c>
      <c r="B288" s="186" t="s">
        <v>20</v>
      </c>
      <c r="C288" s="186" t="s">
        <v>21</v>
      </c>
      <c r="D288" s="186" t="s">
        <v>22</v>
      </c>
      <c r="E288" s="358" t="s">
        <v>23</v>
      </c>
      <c r="F288" s="358"/>
      <c r="G288" s="358" t="s">
        <v>14</v>
      </c>
      <c r="H288" s="359"/>
      <c r="I288" s="87"/>
      <c r="J288" s="109" t="s">
        <v>1719</v>
      </c>
      <c r="K288" s="110"/>
      <c r="L288" s="143"/>
      <c r="M288" s="303"/>
      <c r="V288" s="1"/>
    </row>
    <row r="289" spans="1:22" ht="13.5" thickBot="1" x14ac:dyDescent="0.25">
      <c r="A289" s="356"/>
      <c r="B289" s="113"/>
      <c r="C289" s="113"/>
      <c r="D289" s="268"/>
      <c r="E289" s="113"/>
      <c r="F289" s="113"/>
      <c r="G289" s="459"/>
      <c r="H289" s="460"/>
      <c r="I289" s="461"/>
      <c r="J289" s="115" t="s">
        <v>1719</v>
      </c>
      <c r="K289" s="115"/>
      <c r="L289" s="144"/>
      <c r="M289" s="304"/>
      <c r="V289" s="1"/>
    </row>
    <row r="290" spans="1:22" ht="23.25" thickBot="1" x14ac:dyDescent="0.25">
      <c r="A290" s="356"/>
      <c r="B290" s="188" t="s">
        <v>29</v>
      </c>
      <c r="C290" s="188" t="s">
        <v>30</v>
      </c>
      <c r="D290" s="188" t="s">
        <v>31</v>
      </c>
      <c r="E290" s="363" t="s">
        <v>32</v>
      </c>
      <c r="F290" s="363"/>
      <c r="G290" s="364"/>
      <c r="H290" s="365"/>
      <c r="I290" s="366"/>
      <c r="J290" s="120" t="s">
        <v>1840</v>
      </c>
      <c r="K290" s="121"/>
      <c r="L290" s="146"/>
      <c r="M290" s="302"/>
      <c r="V290" s="1"/>
    </row>
    <row r="291" spans="1:22" ht="13.5" thickBot="1" x14ac:dyDescent="0.25">
      <c r="A291" s="357"/>
      <c r="B291" s="124"/>
      <c r="C291" s="124"/>
      <c r="D291" s="134"/>
      <c r="E291" s="126" t="s">
        <v>37</v>
      </c>
      <c r="F291" s="127"/>
      <c r="G291" s="462"/>
      <c r="H291" s="463"/>
      <c r="I291" s="464"/>
      <c r="J291" s="120" t="s">
        <v>1726</v>
      </c>
      <c r="K291" s="121"/>
      <c r="L291" s="146"/>
      <c r="M291" s="302"/>
      <c r="V291" s="1"/>
    </row>
    <row r="292" spans="1:22" ht="24" thickTop="1" thickBot="1" x14ac:dyDescent="0.25">
      <c r="A292" s="355">
        <f t="shared" ref="A292" si="38">A288+1</f>
        <v>48</v>
      </c>
      <c r="B292" s="186" t="s">
        <v>20</v>
      </c>
      <c r="C292" s="186" t="s">
        <v>21</v>
      </c>
      <c r="D292" s="186" t="s">
        <v>22</v>
      </c>
      <c r="E292" s="358" t="s">
        <v>23</v>
      </c>
      <c r="F292" s="358"/>
      <c r="G292" s="358" t="s">
        <v>14</v>
      </c>
      <c r="H292" s="359"/>
      <c r="I292" s="87"/>
      <c r="J292" s="109" t="s">
        <v>1719</v>
      </c>
      <c r="K292" s="110"/>
      <c r="L292" s="143"/>
      <c r="M292" s="303"/>
      <c r="V292" s="1"/>
    </row>
    <row r="293" spans="1:22" ht="13.5" thickBot="1" x14ac:dyDescent="0.25">
      <c r="A293" s="356"/>
      <c r="B293" s="113"/>
      <c r="C293" s="113"/>
      <c r="D293" s="268"/>
      <c r="E293" s="113"/>
      <c r="F293" s="113"/>
      <c r="G293" s="459"/>
      <c r="H293" s="460"/>
      <c r="I293" s="461"/>
      <c r="J293" s="115" t="s">
        <v>1719</v>
      </c>
      <c r="K293" s="115"/>
      <c r="L293" s="144"/>
      <c r="M293" s="304"/>
      <c r="V293" s="1"/>
    </row>
    <row r="294" spans="1:22" ht="23.25" thickBot="1" x14ac:dyDescent="0.25">
      <c r="A294" s="356"/>
      <c r="B294" s="188" t="s">
        <v>29</v>
      </c>
      <c r="C294" s="188" t="s">
        <v>30</v>
      </c>
      <c r="D294" s="188" t="s">
        <v>31</v>
      </c>
      <c r="E294" s="363" t="s">
        <v>32</v>
      </c>
      <c r="F294" s="363"/>
      <c r="G294" s="364"/>
      <c r="H294" s="365"/>
      <c r="I294" s="366"/>
      <c r="J294" s="120" t="s">
        <v>1840</v>
      </c>
      <c r="K294" s="121"/>
      <c r="L294" s="146"/>
      <c r="M294" s="302"/>
      <c r="V294" s="1"/>
    </row>
    <row r="295" spans="1:22" ht="13.5" thickBot="1" x14ac:dyDescent="0.25">
      <c r="A295" s="357"/>
      <c r="B295" s="124"/>
      <c r="C295" s="124"/>
      <c r="D295" s="134"/>
      <c r="E295" s="126" t="s">
        <v>37</v>
      </c>
      <c r="F295" s="127"/>
      <c r="G295" s="462"/>
      <c r="H295" s="463"/>
      <c r="I295" s="464"/>
      <c r="J295" s="120" t="s">
        <v>1726</v>
      </c>
      <c r="K295" s="121"/>
      <c r="L295" s="146"/>
      <c r="M295" s="302"/>
      <c r="V295" s="1"/>
    </row>
    <row r="296" spans="1:22" ht="24" thickTop="1" thickBot="1" x14ac:dyDescent="0.25">
      <c r="A296" s="355">
        <f t="shared" ref="A296" si="39">A292+1</f>
        <v>49</v>
      </c>
      <c r="B296" s="186" t="s">
        <v>20</v>
      </c>
      <c r="C296" s="186" t="s">
        <v>21</v>
      </c>
      <c r="D296" s="186" t="s">
        <v>22</v>
      </c>
      <c r="E296" s="358" t="s">
        <v>23</v>
      </c>
      <c r="F296" s="358"/>
      <c r="G296" s="358" t="s">
        <v>14</v>
      </c>
      <c r="H296" s="359"/>
      <c r="I296" s="87"/>
      <c r="J296" s="109" t="s">
        <v>1719</v>
      </c>
      <c r="K296" s="110"/>
      <c r="L296" s="143"/>
      <c r="M296" s="303"/>
      <c r="V296" s="1"/>
    </row>
    <row r="297" spans="1:22" ht="13.5" thickBot="1" x14ac:dyDescent="0.25">
      <c r="A297" s="356"/>
      <c r="B297" s="113"/>
      <c r="C297" s="113"/>
      <c r="D297" s="268"/>
      <c r="E297" s="113"/>
      <c r="F297" s="113"/>
      <c r="G297" s="459"/>
      <c r="H297" s="460"/>
      <c r="I297" s="461"/>
      <c r="J297" s="115" t="s">
        <v>1719</v>
      </c>
      <c r="K297" s="115"/>
      <c r="L297" s="144"/>
      <c r="M297" s="304"/>
      <c r="V297" s="1"/>
    </row>
    <row r="298" spans="1:22" ht="23.25" thickBot="1" x14ac:dyDescent="0.25">
      <c r="A298" s="356"/>
      <c r="B298" s="188" t="s">
        <v>29</v>
      </c>
      <c r="C298" s="188" t="s">
        <v>30</v>
      </c>
      <c r="D298" s="188" t="s">
        <v>31</v>
      </c>
      <c r="E298" s="363" t="s">
        <v>32</v>
      </c>
      <c r="F298" s="363"/>
      <c r="G298" s="364"/>
      <c r="H298" s="365"/>
      <c r="I298" s="366"/>
      <c r="J298" s="120" t="s">
        <v>1840</v>
      </c>
      <c r="K298" s="121"/>
      <c r="L298" s="146"/>
      <c r="M298" s="302"/>
      <c r="V298" s="1"/>
    </row>
    <row r="299" spans="1:22" ht="13.5" thickBot="1" x14ac:dyDescent="0.25">
      <c r="A299" s="357"/>
      <c r="B299" s="124"/>
      <c r="C299" s="124"/>
      <c r="D299" s="134"/>
      <c r="E299" s="126" t="s">
        <v>37</v>
      </c>
      <c r="F299" s="127"/>
      <c r="G299" s="462"/>
      <c r="H299" s="463"/>
      <c r="I299" s="464"/>
      <c r="J299" s="120" t="s">
        <v>1726</v>
      </c>
      <c r="K299" s="121"/>
      <c r="L299" s="146"/>
      <c r="M299" s="302"/>
      <c r="V299" s="1"/>
    </row>
    <row r="300" spans="1:22" ht="24" thickTop="1" thickBot="1" x14ac:dyDescent="0.25">
      <c r="A300" s="355">
        <f t="shared" ref="A300" si="40">A296+1</f>
        <v>50</v>
      </c>
      <c r="B300" s="186" t="s">
        <v>20</v>
      </c>
      <c r="C300" s="186" t="s">
        <v>21</v>
      </c>
      <c r="D300" s="186" t="s">
        <v>22</v>
      </c>
      <c r="E300" s="358" t="s">
        <v>23</v>
      </c>
      <c r="F300" s="358"/>
      <c r="G300" s="358" t="s">
        <v>14</v>
      </c>
      <c r="H300" s="359"/>
      <c r="I300" s="87"/>
      <c r="J300" s="109" t="s">
        <v>1719</v>
      </c>
      <c r="K300" s="110"/>
      <c r="L300" s="143"/>
      <c r="M300" s="303"/>
      <c r="V300" s="1"/>
    </row>
    <row r="301" spans="1:22" ht="13.5" thickBot="1" x14ac:dyDescent="0.25">
      <c r="A301" s="356"/>
      <c r="B301" s="113"/>
      <c r="C301" s="113"/>
      <c r="D301" s="268"/>
      <c r="E301" s="113"/>
      <c r="F301" s="113"/>
      <c r="G301" s="459"/>
      <c r="H301" s="460"/>
      <c r="I301" s="461"/>
      <c r="J301" s="115" t="s">
        <v>1719</v>
      </c>
      <c r="K301" s="115"/>
      <c r="L301" s="144"/>
      <c r="M301" s="304"/>
      <c r="V301" s="1"/>
    </row>
    <row r="302" spans="1:22" ht="23.25" thickBot="1" x14ac:dyDescent="0.25">
      <c r="A302" s="356"/>
      <c r="B302" s="188" t="s">
        <v>29</v>
      </c>
      <c r="C302" s="188" t="s">
        <v>30</v>
      </c>
      <c r="D302" s="188" t="s">
        <v>31</v>
      </c>
      <c r="E302" s="363" t="s">
        <v>32</v>
      </c>
      <c r="F302" s="363"/>
      <c r="G302" s="364"/>
      <c r="H302" s="365"/>
      <c r="I302" s="366"/>
      <c r="J302" s="120" t="s">
        <v>1840</v>
      </c>
      <c r="K302" s="121"/>
      <c r="L302" s="146"/>
      <c r="M302" s="302"/>
      <c r="V302" s="1"/>
    </row>
    <row r="303" spans="1:22" ht="13.5" thickBot="1" x14ac:dyDescent="0.25">
      <c r="A303" s="357"/>
      <c r="B303" s="124"/>
      <c r="C303" s="124"/>
      <c r="D303" s="134"/>
      <c r="E303" s="126" t="s">
        <v>37</v>
      </c>
      <c r="F303" s="127"/>
      <c r="G303" s="462"/>
      <c r="H303" s="463"/>
      <c r="I303" s="464"/>
      <c r="J303" s="120" t="s">
        <v>1726</v>
      </c>
      <c r="K303" s="121"/>
      <c r="L303" s="146"/>
      <c r="M303" s="302"/>
      <c r="V303" s="1"/>
    </row>
    <row r="304" spans="1:22" ht="24" thickTop="1" thickBot="1" x14ac:dyDescent="0.25">
      <c r="A304" s="355">
        <f t="shared" ref="A304" si="41">A300+1</f>
        <v>51</v>
      </c>
      <c r="B304" s="186" t="s">
        <v>20</v>
      </c>
      <c r="C304" s="186" t="s">
        <v>21</v>
      </c>
      <c r="D304" s="186" t="s">
        <v>22</v>
      </c>
      <c r="E304" s="358" t="s">
        <v>23</v>
      </c>
      <c r="F304" s="358"/>
      <c r="G304" s="358" t="s">
        <v>14</v>
      </c>
      <c r="H304" s="359"/>
      <c r="I304" s="87"/>
      <c r="J304" s="109" t="s">
        <v>1719</v>
      </c>
      <c r="K304" s="110"/>
      <c r="L304" s="143"/>
      <c r="M304" s="303"/>
      <c r="V304" s="1"/>
    </row>
    <row r="305" spans="1:22" ht="13.5" thickBot="1" x14ac:dyDescent="0.25">
      <c r="A305" s="356"/>
      <c r="B305" s="113"/>
      <c r="C305" s="113"/>
      <c r="D305" s="268"/>
      <c r="E305" s="113"/>
      <c r="F305" s="113"/>
      <c r="G305" s="459"/>
      <c r="H305" s="460"/>
      <c r="I305" s="461"/>
      <c r="J305" s="115" t="s">
        <v>1719</v>
      </c>
      <c r="K305" s="115"/>
      <c r="L305" s="144"/>
      <c r="M305" s="304"/>
      <c r="V305" s="1"/>
    </row>
    <row r="306" spans="1:22" ht="23.25" thickBot="1" x14ac:dyDescent="0.25">
      <c r="A306" s="356"/>
      <c r="B306" s="188" t="s">
        <v>29</v>
      </c>
      <c r="C306" s="188" t="s">
        <v>30</v>
      </c>
      <c r="D306" s="188" t="s">
        <v>31</v>
      </c>
      <c r="E306" s="363" t="s">
        <v>32</v>
      </c>
      <c r="F306" s="363"/>
      <c r="G306" s="364"/>
      <c r="H306" s="365"/>
      <c r="I306" s="366"/>
      <c r="J306" s="120" t="s">
        <v>1840</v>
      </c>
      <c r="K306" s="121"/>
      <c r="L306" s="146"/>
      <c r="M306" s="302"/>
      <c r="V306" s="1"/>
    </row>
    <row r="307" spans="1:22" ht="13.5" thickBot="1" x14ac:dyDescent="0.25">
      <c r="A307" s="357"/>
      <c r="B307" s="124"/>
      <c r="C307" s="124"/>
      <c r="D307" s="134"/>
      <c r="E307" s="126" t="s">
        <v>37</v>
      </c>
      <c r="F307" s="127"/>
      <c r="G307" s="462"/>
      <c r="H307" s="463"/>
      <c r="I307" s="464"/>
      <c r="J307" s="120" t="s">
        <v>1726</v>
      </c>
      <c r="K307" s="121"/>
      <c r="L307" s="146"/>
      <c r="M307" s="302"/>
      <c r="V307" s="1"/>
    </row>
    <row r="308" spans="1:22" ht="24" thickTop="1" thickBot="1" x14ac:dyDescent="0.25">
      <c r="A308" s="355">
        <f t="shared" ref="A308" si="42">A304+1</f>
        <v>52</v>
      </c>
      <c r="B308" s="186" t="s">
        <v>20</v>
      </c>
      <c r="C308" s="186" t="s">
        <v>21</v>
      </c>
      <c r="D308" s="186" t="s">
        <v>22</v>
      </c>
      <c r="E308" s="358" t="s">
        <v>23</v>
      </c>
      <c r="F308" s="358"/>
      <c r="G308" s="358" t="s">
        <v>14</v>
      </c>
      <c r="H308" s="359"/>
      <c r="I308" s="87"/>
      <c r="J308" s="109" t="s">
        <v>1719</v>
      </c>
      <c r="K308" s="110"/>
      <c r="L308" s="143"/>
      <c r="M308" s="303"/>
      <c r="V308" s="1"/>
    </row>
    <row r="309" spans="1:22" ht="13.5" thickBot="1" x14ac:dyDescent="0.25">
      <c r="A309" s="356"/>
      <c r="B309" s="113"/>
      <c r="C309" s="113"/>
      <c r="D309" s="268"/>
      <c r="E309" s="113"/>
      <c r="F309" s="113"/>
      <c r="G309" s="459"/>
      <c r="H309" s="460"/>
      <c r="I309" s="461"/>
      <c r="J309" s="115" t="s">
        <v>1719</v>
      </c>
      <c r="K309" s="115"/>
      <c r="L309" s="144"/>
      <c r="M309" s="304"/>
      <c r="V309" s="1"/>
    </row>
    <row r="310" spans="1:22" ht="23.25" thickBot="1" x14ac:dyDescent="0.25">
      <c r="A310" s="356"/>
      <c r="B310" s="188" t="s">
        <v>29</v>
      </c>
      <c r="C310" s="188" t="s">
        <v>30</v>
      </c>
      <c r="D310" s="188" t="s">
        <v>31</v>
      </c>
      <c r="E310" s="363" t="s">
        <v>32</v>
      </c>
      <c r="F310" s="363"/>
      <c r="G310" s="364"/>
      <c r="H310" s="365"/>
      <c r="I310" s="366"/>
      <c r="J310" s="120" t="s">
        <v>1840</v>
      </c>
      <c r="K310" s="121"/>
      <c r="L310" s="146"/>
      <c r="M310" s="302"/>
      <c r="V310" s="1"/>
    </row>
    <row r="311" spans="1:22" ht="13.5" thickBot="1" x14ac:dyDescent="0.25">
      <c r="A311" s="357"/>
      <c r="B311" s="124"/>
      <c r="C311" s="124"/>
      <c r="D311" s="134"/>
      <c r="E311" s="126" t="s">
        <v>37</v>
      </c>
      <c r="F311" s="127"/>
      <c r="G311" s="462"/>
      <c r="H311" s="463"/>
      <c r="I311" s="464"/>
      <c r="J311" s="120" t="s">
        <v>1726</v>
      </c>
      <c r="K311" s="121"/>
      <c r="L311" s="146"/>
      <c r="M311" s="302"/>
      <c r="V311" s="1"/>
    </row>
    <row r="312" spans="1:22" ht="24" thickTop="1" thickBot="1" x14ac:dyDescent="0.25">
      <c r="A312" s="355">
        <f t="shared" ref="A312" si="43">A308+1</f>
        <v>53</v>
      </c>
      <c r="B312" s="186" t="s">
        <v>20</v>
      </c>
      <c r="C312" s="186" t="s">
        <v>21</v>
      </c>
      <c r="D312" s="186" t="s">
        <v>22</v>
      </c>
      <c r="E312" s="358" t="s">
        <v>23</v>
      </c>
      <c r="F312" s="358"/>
      <c r="G312" s="358" t="s">
        <v>14</v>
      </c>
      <c r="H312" s="359"/>
      <c r="I312" s="87"/>
      <c r="J312" s="109" t="s">
        <v>1719</v>
      </c>
      <c r="K312" s="110"/>
      <c r="L312" s="143"/>
      <c r="M312" s="303"/>
      <c r="V312" s="1"/>
    </row>
    <row r="313" spans="1:22" ht="13.5" thickBot="1" x14ac:dyDescent="0.25">
      <c r="A313" s="356"/>
      <c r="B313" s="113"/>
      <c r="C313" s="113"/>
      <c r="D313" s="268"/>
      <c r="E313" s="113"/>
      <c r="F313" s="113"/>
      <c r="G313" s="459"/>
      <c r="H313" s="460"/>
      <c r="I313" s="461"/>
      <c r="J313" s="115" t="s">
        <v>1719</v>
      </c>
      <c r="K313" s="115"/>
      <c r="L313" s="144"/>
      <c r="M313" s="304"/>
      <c r="V313" s="1"/>
    </row>
    <row r="314" spans="1:22" ht="23.25" thickBot="1" x14ac:dyDescent="0.25">
      <c r="A314" s="356"/>
      <c r="B314" s="188" t="s">
        <v>29</v>
      </c>
      <c r="C314" s="188" t="s">
        <v>30</v>
      </c>
      <c r="D314" s="188" t="s">
        <v>31</v>
      </c>
      <c r="E314" s="363" t="s">
        <v>32</v>
      </c>
      <c r="F314" s="363"/>
      <c r="G314" s="364"/>
      <c r="H314" s="365"/>
      <c r="I314" s="366"/>
      <c r="J314" s="120" t="s">
        <v>1840</v>
      </c>
      <c r="K314" s="121"/>
      <c r="L314" s="146"/>
      <c r="M314" s="302"/>
      <c r="V314" s="1"/>
    </row>
    <row r="315" spans="1:22" ht="13.5" thickBot="1" x14ac:dyDescent="0.25">
      <c r="A315" s="357"/>
      <c r="B315" s="124"/>
      <c r="C315" s="124"/>
      <c r="D315" s="134"/>
      <c r="E315" s="126" t="s">
        <v>37</v>
      </c>
      <c r="F315" s="127"/>
      <c r="G315" s="462"/>
      <c r="H315" s="463"/>
      <c r="I315" s="464"/>
      <c r="J315" s="120" t="s">
        <v>1726</v>
      </c>
      <c r="K315" s="121"/>
      <c r="L315" s="146"/>
      <c r="M315" s="302"/>
      <c r="V315" s="1"/>
    </row>
    <row r="316" spans="1:22" ht="24" thickTop="1" thickBot="1" x14ac:dyDescent="0.25">
      <c r="A316" s="355">
        <f t="shared" ref="A316" si="44">A312+1</f>
        <v>54</v>
      </c>
      <c r="B316" s="186" t="s">
        <v>20</v>
      </c>
      <c r="C316" s="186" t="s">
        <v>21</v>
      </c>
      <c r="D316" s="186" t="s">
        <v>22</v>
      </c>
      <c r="E316" s="358" t="s">
        <v>23</v>
      </c>
      <c r="F316" s="358"/>
      <c r="G316" s="358" t="s">
        <v>14</v>
      </c>
      <c r="H316" s="359"/>
      <c r="I316" s="87"/>
      <c r="J316" s="109" t="s">
        <v>1719</v>
      </c>
      <c r="K316" s="110"/>
      <c r="L316" s="143"/>
      <c r="M316" s="303"/>
      <c r="V316" s="1"/>
    </row>
    <row r="317" spans="1:22" ht="13.5" thickBot="1" x14ac:dyDescent="0.25">
      <c r="A317" s="356"/>
      <c r="B317" s="113"/>
      <c r="C317" s="113"/>
      <c r="D317" s="268"/>
      <c r="E317" s="113"/>
      <c r="F317" s="113"/>
      <c r="G317" s="459"/>
      <c r="H317" s="460"/>
      <c r="I317" s="461"/>
      <c r="J317" s="115" t="s">
        <v>1719</v>
      </c>
      <c r="K317" s="115"/>
      <c r="L317" s="144"/>
      <c r="M317" s="304"/>
      <c r="V317" s="1"/>
    </row>
    <row r="318" spans="1:22" ht="23.25" thickBot="1" x14ac:dyDescent="0.25">
      <c r="A318" s="356"/>
      <c r="B318" s="188" t="s">
        <v>29</v>
      </c>
      <c r="C318" s="188" t="s">
        <v>30</v>
      </c>
      <c r="D318" s="188" t="s">
        <v>31</v>
      </c>
      <c r="E318" s="363" t="s">
        <v>32</v>
      </c>
      <c r="F318" s="363"/>
      <c r="G318" s="364"/>
      <c r="H318" s="365"/>
      <c r="I318" s="366"/>
      <c r="J318" s="120" t="s">
        <v>1840</v>
      </c>
      <c r="K318" s="121"/>
      <c r="L318" s="146"/>
      <c r="M318" s="302"/>
      <c r="V318" s="1"/>
    </row>
    <row r="319" spans="1:22" ht="13.5" thickBot="1" x14ac:dyDescent="0.25">
      <c r="A319" s="357"/>
      <c r="B319" s="124"/>
      <c r="C319" s="124"/>
      <c r="D319" s="134"/>
      <c r="E319" s="126" t="s">
        <v>37</v>
      </c>
      <c r="F319" s="127"/>
      <c r="G319" s="462"/>
      <c r="H319" s="463"/>
      <c r="I319" s="464"/>
      <c r="J319" s="120" t="s">
        <v>1726</v>
      </c>
      <c r="K319" s="121"/>
      <c r="L319" s="146"/>
      <c r="M319" s="302"/>
      <c r="V319" s="1"/>
    </row>
    <row r="320" spans="1:22" ht="24" thickTop="1" thickBot="1" x14ac:dyDescent="0.25">
      <c r="A320" s="355">
        <f t="shared" ref="A320" si="45">A316+1</f>
        <v>55</v>
      </c>
      <c r="B320" s="186" t="s">
        <v>20</v>
      </c>
      <c r="C320" s="186" t="s">
        <v>21</v>
      </c>
      <c r="D320" s="186" t="s">
        <v>22</v>
      </c>
      <c r="E320" s="358" t="s">
        <v>23</v>
      </c>
      <c r="F320" s="358"/>
      <c r="G320" s="358" t="s">
        <v>14</v>
      </c>
      <c r="H320" s="359"/>
      <c r="I320" s="87"/>
      <c r="J320" s="109" t="s">
        <v>1719</v>
      </c>
      <c r="K320" s="110"/>
      <c r="L320" s="143"/>
      <c r="M320" s="303"/>
      <c r="V320" s="1"/>
    </row>
    <row r="321" spans="1:22" ht="13.5" thickBot="1" x14ac:dyDescent="0.25">
      <c r="A321" s="356"/>
      <c r="B321" s="113"/>
      <c r="C321" s="113"/>
      <c r="D321" s="268"/>
      <c r="E321" s="113"/>
      <c r="F321" s="113"/>
      <c r="G321" s="459"/>
      <c r="H321" s="460"/>
      <c r="I321" s="461"/>
      <c r="J321" s="115" t="s">
        <v>1719</v>
      </c>
      <c r="K321" s="115"/>
      <c r="L321" s="144"/>
      <c r="M321" s="304"/>
      <c r="V321" s="1"/>
    </row>
    <row r="322" spans="1:22" ht="23.25" thickBot="1" x14ac:dyDescent="0.25">
      <c r="A322" s="356"/>
      <c r="B322" s="188" t="s">
        <v>29</v>
      </c>
      <c r="C322" s="188" t="s">
        <v>30</v>
      </c>
      <c r="D322" s="188" t="s">
        <v>31</v>
      </c>
      <c r="E322" s="363" t="s">
        <v>32</v>
      </c>
      <c r="F322" s="363"/>
      <c r="G322" s="364"/>
      <c r="H322" s="365"/>
      <c r="I322" s="366"/>
      <c r="J322" s="120" t="s">
        <v>1840</v>
      </c>
      <c r="K322" s="121"/>
      <c r="L322" s="146"/>
      <c r="M322" s="302"/>
      <c r="V322" s="1"/>
    </row>
    <row r="323" spans="1:22" ht="13.5" thickBot="1" x14ac:dyDescent="0.25">
      <c r="A323" s="357"/>
      <c r="B323" s="124"/>
      <c r="C323" s="124"/>
      <c r="D323" s="134"/>
      <c r="E323" s="126" t="s">
        <v>37</v>
      </c>
      <c r="F323" s="127"/>
      <c r="G323" s="462"/>
      <c r="H323" s="463"/>
      <c r="I323" s="464"/>
      <c r="J323" s="120" t="s">
        <v>1726</v>
      </c>
      <c r="K323" s="121"/>
      <c r="L323" s="146"/>
      <c r="M323" s="302"/>
      <c r="V323" s="1"/>
    </row>
    <row r="324" spans="1:22" ht="24" thickTop="1" thickBot="1" x14ac:dyDescent="0.25">
      <c r="A324" s="355">
        <f t="shared" ref="A324" si="46">A320+1</f>
        <v>56</v>
      </c>
      <c r="B324" s="186" t="s">
        <v>20</v>
      </c>
      <c r="C324" s="186" t="s">
        <v>21</v>
      </c>
      <c r="D324" s="186" t="s">
        <v>22</v>
      </c>
      <c r="E324" s="358" t="s">
        <v>23</v>
      </c>
      <c r="F324" s="358"/>
      <c r="G324" s="358" t="s">
        <v>14</v>
      </c>
      <c r="H324" s="359"/>
      <c r="I324" s="87"/>
      <c r="J324" s="109" t="s">
        <v>1719</v>
      </c>
      <c r="K324" s="110"/>
      <c r="L324" s="143"/>
      <c r="M324" s="303"/>
      <c r="V324" s="1"/>
    </row>
    <row r="325" spans="1:22" ht="13.5" thickBot="1" x14ac:dyDescent="0.25">
      <c r="A325" s="356"/>
      <c r="B325" s="113"/>
      <c r="C325" s="113"/>
      <c r="D325" s="268"/>
      <c r="E325" s="113"/>
      <c r="F325" s="113"/>
      <c r="G325" s="459"/>
      <c r="H325" s="460"/>
      <c r="I325" s="461"/>
      <c r="J325" s="115" t="s">
        <v>1719</v>
      </c>
      <c r="K325" s="115"/>
      <c r="L325" s="144"/>
      <c r="M325" s="304"/>
      <c r="V325" s="1"/>
    </row>
    <row r="326" spans="1:22" ht="23.25" thickBot="1" x14ac:dyDescent="0.25">
      <c r="A326" s="356"/>
      <c r="B326" s="188" t="s">
        <v>29</v>
      </c>
      <c r="C326" s="188" t="s">
        <v>30</v>
      </c>
      <c r="D326" s="188" t="s">
        <v>31</v>
      </c>
      <c r="E326" s="363" t="s">
        <v>32</v>
      </c>
      <c r="F326" s="363"/>
      <c r="G326" s="364"/>
      <c r="H326" s="365"/>
      <c r="I326" s="366"/>
      <c r="J326" s="120" t="s">
        <v>1840</v>
      </c>
      <c r="K326" s="121"/>
      <c r="L326" s="146"/>
      <c r="M326" s="302"/>
      <c r="V326" s="1"/>
    </row>
    <row r="327" spans="1:22" ht="13.5" thickBot="1" x14ac:dyDescent="0.25">
      <c r="A327" s="357"/>
      <c r="B327" s="124"/>
      <c r="C327" s="124"/>
      <c r="D327" s="134"/>
      <c r="E327" s="126" t="s">
        <v>37</v>
      </c>
      <c r="F327" s="127"/>
      <c r="G327" s="462"/>
      <c r="H327" s="463"/>
      <c r="I327" s="464"/>
      <c r="J327" s="120" t="s">
        <v>1726</v>
      </c>
      <c r="K327" s="121"/>
      <c r="L327" s="146"/>
      <c r="M327" s="302"/>
      <c r="V327" s="1"/>
    </row>
    <row r="328" spans="1:22" ht="24" thickTop="1" thickBot="1" x14ac:dyDescent="0.25">
      <c r="A328" s="355">
        <f t="shared" ref="A328" si="47">A324+1</f>
        <v>57</v>
      </c>
      <c r="B328" s="186" t="s">
        <v>20</v>
      </c>
      <c r="C328" s="186" t="s">
        <v>21</v>
      </c>
      <c r="D328" s="186" t="s">
        <v>22</v>
      </c>
      <c r="E328" s="358" t="s">
        <v>23</v>
      </c>
      <c r="F328" s="358"/>
      <c r="G328" s="358" t="s">
        <v>14</v>
      </c>
      <c r="H328" s="359"/>
      <c r="I328" s="87"/>
      <c r="J328" s="109" t="s">
        <v>1719</v>
      </c>
      <c r="K328" s="110"/>
      <c r="L328" s="143"/>
      <c r="M328" s="303"/>
      <c r="V328" s="1"/>
    </row>
    <row r="329" spans="1:22" ht="13.5" thickBot="1" x14ac:dyDescent="0.25">
      <c r="A329" s="356"/>
      <c r="B329" s="113"/>
      <c r="C329" s="113"/>
      <c r="D329" s="268"/>
      <c r="E329" s="113"/>
      <c r="F329" s="113"/>
      <c r="G329" s="459"/>
      <c r="H329" s="460"/>
      <c r="I329" s="461"/>
      <c r="J329" s="115" t="s">
        <v>1719</v>
      </c>
      <c r="K329" s="115"/>
      <c r="L329" s="144"/>
      <c r="M329" s="304"/>
      <c r="V329" s="1"/>
    </row>
    <row r="330" spans="1:22" ht="23.25" thickBot="1" x14ac:dyDescent="0.25">
      <c r="A330" s="356"/>
      <c r="B330" s="188" t="s">
        <v>29</v>
      </c>
      <c r="C330" s="188" t="s">
        <v>30</v>
      </c>
      <c r="D330" s="188" t="s">
        <v>31</v>
      </c>
      <c r="E330" s="363" t="s">
        <v>32</v>
      </c>
      <c r="F330" s="363"/>
      <c r="G330" s="364"/>
      <c r="H330" s="365"/>
      <c r="I330" s="366"/>
      <c r="J330" s="120" t="s">
        <v>1840</v>
      </c>
      <c r="K330" s="121"/>
      <c r="L330" s="146"/>
      <c r="M330" s="302"/>
      <c r="V330" s="1"/>
    </row>
    <row r="331" spans="1:22" ht="13.5" thickBot="1" x14ac:dyDescent="0.25">
      <c r="A331" s="357"/>
      <c r="B331" s="124"/>
      <c r="C331" s="124"/>
      <c r="D331" s="134"/>
      <c r="E331" s="126" t="s">
        <v>37</v>
      </c>
      <c r="F331" s="127"/>
      <c r="G331" s="462"/>
      <c r="H331" s="463"/>
      <c r="I331" s="464"/>
      <c r="J331" s="120" t="s">
        <v>1726</v>
      </c>
      <c r="K331" s="121"/>
      <c r="L331" s="146"/>
      <c r="M331" s="302"/>
      <c r="V331" s="1"/>
    </row>
    <row r="332" spans="1:22" ht="24" thickTop="1" thickBot="1" x14ac:dyDescent="0.25">
      <c r="A332" s="355">
        <f t="shared" ref="A332" si="48">A328+1</f>
        <v>58</v>
      </c>
      <c r="B332" s="186" t="s">
        <v>20</v>
      </c>
      <c r="C332" s="186" t="s">
        <v>21</v>
      </c>
      <c r="D332" s="186" t="s">
        <v>22</v>
      </c>
      <c r="E332" s="358" t="s">
        <v>23</v>
      </c>
      <c r="F332" s="358"/>
      <c r="G332" s="358" t="s">
        <v>14</v>
      </c>
      <c r="H332" s="359"/>
      <c r="I332" s="87"/>
      <c r="J332" s="109" t="s">
        <v>1719</v>
      </c>
      <c r="K332" s="110"/>
      <c r="L332" s="143"/>
      <c r="M332" s="303"/>
      <c r="V332" s="1"/>
    </row>
    <row r="333" spans="1:22" ht="13.5" thickBot="1" x14ac:dyDescent="0.25">
      <c r="A333" s="356"/>
      <c r="B333" s="113"/>
      <c r="C333" s="113"/>
      <c r="D333" s="268"/>
      <c r="E333" s="113"/>
      <c r="F333" s="113"/>
      <c r="G333" s="459"/>
      <c r="H333" s="460"/>
      <c r="I333" s="461"/>
      <c r="J333" s="115" t="s">
        <v>1719</v>
      </c>
      <c r="K333" s="115"/>
      <c r="L333" s="144"/>
      <c r="M333" s="304"/>
      <c r="V333" s="1"/>
    </row>
    <row r="334" spans="1:22" ht="23.25" thickBot="1" x14ac:dyDescent="0.25">
      <c r="A334" s="356"/>
      <c r="B334" s="188" t="s">
        <v>29</v>
      </c>
      <c r="C334" s="188" t="s">
        <v>30</v>
      </c>
      <c r="D334" s="188" t="s">
        <v>31</v>
      </c>
      <c r="E334" s="363" t="s">
        <v>32</v>
      </c>
      <c r="F334" s="363"/>
      <c r="G334" s="364"/>
      <c r="H334" s="365"/>
      <c r="I334" s="366"/>
      <c r="J334" s="120" t="s">
        <v>1840</v>
      </c>
      <c r="K334" s="121"/>
      <c r="L334" s="146"/>
      <c r="M334" s="302"/>
      <c r="V334" s="1"/>
    </row>
    <row r="335" spans="1:22" ht="13.5" thickBot="1" x14ac:dyDescent="0.25">
      <c r="A335" s="357"/>
      <c r="B335" s="124"/>
      <c r="C335" s="124"/>
      <c r="D335" s="134"/>
      <c r="E335" s="126" t="s">
        <v>37</v>
      </c>
      <c r="F335" s="127"/>
      <c r="G335" s="462"/>
      <c r="H335" s="463"/>
      <c r="I335" s="464"/>
      <c r="J335" s="120" t="s">
        <v>1726</v>
      </c>
      <c r="K335" s="121"/>
      <c r="L335" s="146"/>
      <c r="M335" s="302"/>
      <c r="V335" s="1"/>
    </row>
    <row r="336" spans="1:22" ht="24" thickTop="1" thickBot="1" x14ac:dyDescent="0.25">
      <c r="A336" s="355">
        <f t="shared" ref="A336" si="49">A332+1</f>
        <v>59</v>
      </c>
      <c r="B336" s="186" t="s">
        <v>20</v>
      </c>
      <c r="C336" s="186" t="s">
        <v>21</v>
      </c>
      <c r="D336" s="186" t="s">
        <v>22</v>
      </c>
      <c r="E336" s="358" t="s">
        <v>23</v>
      </c>
      <c r="F336" s="358"/>
      <c r="G336" s="358" t="s">
        <v>14</v>
      </c>
      <c r="H336" s="359"/>
      <c r="I336" s="87"/>
      <c r="J336" s="109" t="s">
        <v>1719</v>
      </c>
      <c r="K336" s="110"/>
      <c r="L336" s="143"/>
      <c r="M336" s="303"/>
      <c r="V336" s="1"/>
    </row>
    <row r="337" spans="1:22" ht="13.5" thickBot="1" x14ac:dyDescent="0.25">
      <c r="A337" s="356"/>
      <c r="B337" s="113"/>
      <c r="C337" s="113"/>
      <c r="D337" s="268"/>
      <c r="E337" s="113"/>
      <c r="F337" s="113"/>
      <c r="G337" s="459"/>
      <c r="H337" s="460"/>
      <c r="I337" s="461"/>
      <c r="J337" s="115" t="s">
        <v>1719</v>
      </c>
      <c r="K337" s="115"/>
      <c r="L337" s="144"/>
      <c r="M337" s="304"/>
      <c r="V337" s="1"/>
    </row>
    <row r="338" spans="1:22" ht="23.25" thickBot="1" x14ac:dyDescent="0.25">
      <c r="A338" s="356"/>
      <c r="B338" s="188" t="s">
        <v>29</v>
      </c>
      <c r="C338" s="188" t="s">
        <v>30</v>
      </c>
      <c r="D338" s="188" t="s">
        <v>31</v>
      </c>
      <c r="E338" s="363" t="s">
        <v>32</v>
      </c>
      <c r="F338" s="363"/>
      <c r="G338" s="364"/>
      <c r="H338" s="365"/>
      <c r="I338" s="366"/>
      <c r="J338" s="120" t="s">
        <v>1840</v>
      </c>
      <c r="K338" s="121"/>
      <c r="L338" s="146"/>
      <c r="M338" s="302"/>
      <c r="V338" s="1"/>
    </row>
    <row r="339" spans="1:22" ht="13.5" thickBot="1" x14ac:dyDescent="0.25">
      <c r="A339" s="357"/>
      <c r="B339" s="124"/>
      <c r="C339" s="124"/>
      <c r="D339" s="134"/>
      <c r="E339" s="126" t="s">
        <v>37</v>
      </c>
      <c r="F339" s="127"/>
      <c r="G339" s="462"/>
      <c r="H339" s="463"/>
      <c r="I339" s="464"/>
      <c r="J339" s="120" t="s">
        <v>1726</v>
      </c>
      <c r="K339" s="121"/>
      <c r="L339" s="146"/>
      <c r="M339" s="302"/>
      <c r="V339" s="1"/>
    </row>
    <row r="340" spans="1:22" ht="24" thickTop="1" thickBot="1" x14ac:dyDescent="0.25">
      <c r="A340" s="355">
        <f t="shared" ref="A340" si="50">A336+1</f>
        <v>60</v>
      </c>
      <c r="B340" s="186" t="s">
        <v>20</v>
      </c>
      <c r="C340" s="186" t="s">
        <v>21</v>
      </c>
      <c r="D340" s="186" t="s">
        <v>22</v>
      </c>
      <c r="E340" s="358" t="s">
        <v>23</v>
      </c>
      <c r="F340" s="358"/>
      <c r="G340" s="358" t="s">
        <v>14</v>
      </c>
      <c r="H340" s="359"/>
      <c r="I340" s="87"/>
      <c r="J340" s="109" t="s">
        <v>1719</v>
      </c>
      <c r="K340" s="110"/>
      <c r="L340" s="143"/>
      <c r="M340" s="303"/>
      <c r="V340" s="1"/>
    </row>
    <row r="341" spans="1:22" ht="13.5" thickBot="1" x14ac:dyDescent="0.25">
      <c r="A341" s="356"/>
      <c r="B341" s="113"/>
      <c r="C341" s="113"/>
      <c r="D341" s="268"/>
      <c r="E341" s="113"/>
      <c r="F341" s="113"/>
      <c r="G341" s="459"/>
      <c r="H341" s="460"/>
      <c r="I341" s="461"/>
      <c r="J341" s="115" t="s">
        <v>1719</v>
      </c>
      <c r="K341" s="115"/>
      <c r="L341" s="144"/>
      <c r="M341" s="304"/>
      <c r="V341" s="1"/>
    </row>
    <row r="342" spans="1:22" ht="23.25" thickBot="1" x14ac:dyDescent="0.25">
      <c r="A342" s="356"/>
      <c r="B342" s="188" t="s">
        <v>29</v>
      </c>
      <c r="C342" s="188" t="s">
        <v>30</v>
      </c>
      <c r="D342" s="188" t="s">
        <v>31</v>
      </c>
      <c r="E342" s="363" t="s">
        <v>32</v>
      </c>
      <c r="F342" s="363"/>
      <c r="G342" s="364"/>
      <c r="H342" s="365"/>
      <c r="I342" s="366"/>
      <c r="J342" s="120" t="s">
        <v>1840</v>
      </c>
      <c r="K342" s="121"/>
      <c r="L342" s="146"/>
      <c r="M342" s="302"/>
      <c r="V342" s="1"/>
    </row>
    <row r="343" spans="1:22" ht="13.5" thickBot="1" x14ac:dyDescent="0.25">
      <c r="A343" s="357"/>
      <c r="B343" s="124"/>
      <c r="C343" s="124"/>
      <c r="D343" s="134"/>
      <c r="E343" s="126" t="s">
        <v>37</v>
      </c>
      <c r="F343" s="127"/>
      <c r="G343" s="462"/>
      <c r="H343" s="463"/>
      <c r="I343" s="464"/>
      <c r="J343" s="120" t="s">
        <v>1726</v>
      </c>
      <c r="K343" s="121"/>
      <c r="L343" s="146"/>
      <c r="M343" s="302"/>
      <c r="V343" s="1"/>
    </row>
    <row r="344" spans="1:22" ht="24" thickTop="1" thickBot="1" x14ac:dyDescent="0.25">
      <c r="A344" s="355">
        <f t="shared" ref="A344" si="51">A340+1</f>
        <v>61</v>
      </c>
      <c r="B344" s="186" t="s">
        <v>20</v>
      </c>
      <c r="C344" s="186" t="s">
        <v>21</v>
      </c>
      <c r="D344" s="186" t="s">
        <v>22</v>
      </c>
      <c r="E344" s="358" t="s">
        <v>23</v>
      </c>
      <c r="F344" s="358"/>
      <c r="G344" s="358" t="s">
        <v>14</v>
      </c>
      <c r="H344" s="359"/>
      <c r="I344" s="87"/>
      <c r="J344" s="109" t="s">
        <v>1719</v>
      </c>
      <c r="K344" s="110"/>
      <c r="L344" s="143"/>
      <c r="M344" s="303"/>
      <c r="V344" s="1"/>
    </row>
    <row r="345" spans="1:22" ht="13.5" thickBot="1" x14ac:dyDescent="0.25">
      <c r="A345" s="356"/>
      <c r="B345" s="113"/>
      <c r="C345" s="113"/>
      <c r="D345" s="268"/>
      <c r="E345" s="113"/>
      <c r="F345" s="113"/>
      <c r="G345" s="459"/>
      <c r="H345" s="460"/>
      <c r="I345" s="461"/>
      <c r="J345" s="115" t="s">
        <v>1719</v>
      </c>
      <c r="K345" s="115"/>
      <c r="L345" s="144"/>
      <c r="M345" s="304"/>
      <c r="V345" s="1"/>
    </row>
    <row r="346" spans="1:22" ht="23.25" thickBot="1" x14ac:dyDescent="0.25">
      <c r="A346" s="356"/>
      <c r="B346" s="188" t="s">
        <v>29</v>
      </c>
      <c r="C346" s="188" t="s">
        <v>30</v>
      </c>
      <c r="D346" s="188" t="s">
        <v>31</v>
      </c>
      <c r="E346" s="363" t="s">
        <v>32</v>
      </c>
      <c r="F346" s="363"/>
      <c r="G346" s="364"/>
      <c r="H346" s="365"/>
      <c r="I346" s="366"/>
      <c r="J346" s="120" t="s">
        <v>1840</v>
      </c>
      <c r="K346" s="121"/>
      <c r="L346" s="146"/>
      <c r="M346" s="302"/>
      <c r="V346" s="1"/>
    </row>
    <row r="347" spans="1:22" ht="13.5" thickBot="1" x14ac:dyDescent="0.25">
      <c r="A347" s="357"/>
      <c r="B347" s="124"/>
      <c r="C347" s="124"/>
      <c r="D347" s="134"/>
      <c r="E347" s="126" t="s">
        <v>37</v>
      </c>
      <c r="F347" s="127"/>
      <c r="G347" s="462"/>
      <c r="H347" s="463"/>
      <c r="I347" s="464"/>
      <c r="J347" s="120" t="s">
        <v>1726</v>
      </c>
      <c r="K347" s="121"/>
      <c r="L347" s="146"/>
      <c r="M347" s="302"/>
      <c r="V347" s="1"/>
    </row>
    <row r="348" spans="1:22" ht="24" thickTop="1" thickBot="1" x14ac:dyDescent="0.25">
      <c r="A348" s="355">
        <f t="shared" ref="A348" si="52">A344+1</f>
        <v>62</v>
      </c>
      <c r="B348" s="186" t="s">
        <v>20</v>
      </c>
      <c r="C348" s="186" t="s">
        <v>21</v>
      </c>
      <c r="D348" s="186" t="s">
        <v>22</v>
      </c>
      <c r="E348" s="358" t="s">
        <v>23</v>
      </c>
      <c r="F348" s="358"/>
      <c r="G348" s="358" t="s">
        <v>14</v>
      </c>
      <c r="H348" s="359"/>
      <c r="I348" s="87"/>
      <c r="J348" s="109" t="s">
        <v>1719</v>
      </c>
      <c r="K348" s="110"/>
      <c r="L348" s="143"/>
      <c r="M348" s="303"/>
      <c r="V348" s="1"/>
    </row>
    <row r="349" spans="1:22" ht="13.5" thickBot="1" x14ac:dyDescent="0.25">
      <c r="A349" s="356"/>
      <c r="B349" s="113"/>
      <c r="C349" s="113"/>
      <c r="D349" s="268"/>
      <c r="E349" s="113"/>
      <c r="F349" s="113"/>
      <c r="G349" s="459"/>
      <c r="H349" s="460"/>
      <c r="I349" s="461"/>
      <c r="J349" s="115" t="s">
        <v>1719</v>
      </c>
      <c r="K349" s="115"/>
      <c r="L349" s="144"/>
      <c r="M349" s="304"/>
      <c r="V349" s="1"/>
    </row>
    <row r="350" spans="1:22" ht="23.25" thickBot="1" x14ac:dyDescent="0.25">
      <c r="A350" s="356"/>
      <c r="B350" s="188" t="s">
        <v>29</v>
      </c>
      <c r="C350" s="188" t="s">
        <v>30</v>
      </c>
      <c r="D350" s="188" t="s">
        <v>31</v>
      </c>
      <c r="E350" s="363" t="s">
        <v>32</v>
      </c>
      <c r="F350" s="363"/>
      <c r="G350" s="364"/>
      <c r="H350" s="365"/>
      <c r="I350" s="366"/>
      <c r="J350" s="120" t="s">
        <v>1840</v>
      </c>
      <c r="K350" s="121"/>
      <c r="L350" s="146"/>
      <c r="M350" s="302"/>
      <c r="V350" s="1"/>
    </row>
    <row r="351" spans="1:22" ht="13.5" thickBot="1" x14ac:dyDescent="0.25">
      <c r="A351" s="357"/>
      <c r="B351" s="124"/>
      <c r="C351" s="124"/>
      <c r="D351" s="134"/>
      <c r="E351" s="126" t="s">
        <v>37</v>
      </c>
      <c r="F351" s="127"/>
      <c r="G351" s="462"/>
      <c r="H351" s="463"/>
      <c r="I351" s="464"/>
      <c r="J351" s="120" t="s">
        <v>1726</v>
      </c>
      <c r="K351" s="121"/>
      <c r="L351" s="146"/>
      <c r="M351" s="302"/>
      <c r="V351" s="1"/>
    </row>
    <row r="352" spans="1:22" ht="24" thickTop="1" thickBot="1" x14ac:dyDescent="0.25">
      <c r="A352" s="355">
        <f t="shared" ref="A352" si="53">A348+1</f>
        <v>63</v>
      </c>
      <c r="B352" s="186" t="s">
        <v>20</v>
      </c>
      <c r="C352" s="186" t="s">
        <v>21</v>
      </c>
      <c r="D352" s="186" t="s">
        <v>22</v>
      </c>
      <c r="E352" s="358" t="s">
        <v>23</v>
      </c>
      <c r="F352" s="358"/>
      <c r="G352" s="358" t="s">
        <v>14</v>
      </c>
      <c r="H352" s="359"/>
      <c r="I352" s="87"/>
      <c r="J352" s="109" t="s">
        <v>1719</v>
      </c>
      <c r="K352" s="110"/>
      <c r="L352" s="143"/>
      <c r="M352" s="303"/>
      <c r="V352" s="1"/>
    </row>
    <row r="353" spans="1:22" ht="13.5" thickBot="1" x14ac:dyDescent="0.25">
      <c r="A353" s="356"/>
      <c r="B353" s="113"/>
      <c r="C353" s="113"/>
      <c r="D353" s="268"/>
      <c r="E353" s="113"/>
      <c r="F353" s="113"/>
      <c r="G353" s="459"/>
      <c r="H353" s="460"/>
      <c r="I353" s="461"/>
      <c r="J353" s="115" t="s">
        <v>1719</v>
      </c>
      <c r="K353" s="115"/>
      <c r="L353" s="144"/>
      <c r="M353" s="304"/>
      <c r="V353" s="1"/>
    </row>
    <row r="354" spans="1:22" ht="23.25" thickBot="1" x14ac:dyDescent="0.25">
      <c r="A354" s="356"/>
      <c r="B354" s="188" t="s">
        <v>29</v>
      </c>
      <c r="C354" s="188" t="s">
        <v>30</v>
      </c>
      <c r="D354" s="188" t="s">
        <v>31</v>
      </c>
      <c r="E354" s="363" t="s">
        <v>32</v>
      </c>
      <c r="F354" s="363"/>
      <c r="G354" s="364"/>
      <c r="H354" s="365"/>
      <c r="I354" s="366"/>
      <c r="J354" s="120" t="s">
        <v>1840</v>
      </c>
      <c r="K354" s="121"/>
      <c r="L354" s="146"/>
      <c r="M354" s="302"/>
      <c r="V354" s="1"/>
    </row>
    <row r="355" spans="1:22" ht="13.5" thickBot="1" x14ac:dyDescent="0.25">
      <c r="A355" s="357"/>
      <c r="B355" s="124"/>
      <c r="C355" s="124"/>
      <c r="D355" s="134"/>
      <c r="E355" s="126" t="s">
        <v>37</v>
      </c>
      <c r="F355" s="127"/>
      <c r="G355" s="462"/>
      <c r="H355" s="463"/>
      <c r="I355" s="464"/>
      <c r="J355" s="120" t="s">
        <v>1726</v>
      </c>
      <c r="K355" s="121"/>
      <c r="L355" s="146"/>
      <c r="M355" s="302"/>
      <c r="V355" s="1"/>
    </row>
    <row r="356" spans="1:22" ht="24" thickTop="1" thickBot="1" x14ac:dyDescent="0.25">
      <c r="A356" s="355">
        <f t="shared" ref="A356" si="54">A352+1</f>
        <v>64</v>
      </c>
      <c r="B356" s="186" t="s">
        <v>20</v>
      </c>
      <c r="C356" s="186" t="s">
        <v>21</v>
      </c>
      <c r="D356" s="186" t="s">
        <v>22</v>
      </c>
      <c r="E356" s="358" t="s">
        <v>23</v>
      </c>
      <c r="F356" s="358"/>
      <c r="G356" s="358" t="s">
        <v>14</v>
      </c>
      <c r="H356" s="359"/>
      <c r="I356" s="87"/>
      <c r="J356" s="109" t="s">
        <v>1719</v>
      </c>
      <c r="K356" s="110"/>
      <c r="L356" s="143"/>
      <c r="M356" s="303"/>
      <c r="V356" s="1"/>
    </row>
    <row r="357" spans="1:22" ht="13.5" thickBot="1" x14ac:dyDescent="0.25">
      <c r="A357" s="356"/>
      <c r="B357" s="113"/>
      <c r="C357" s="113"/>
      <c r="D357" s="268"/>
      <c r="E357" s="113"/>
      <c r="F357" s="113"/>
      <c r="G357" s="459"/>
      <c r="H357" s="460"/>
      <c r="I357" s="461"/>
      <c r="J357" s="115" t="s">
        <v>1719</v>
      </c>
      <c r="K357" s="115"/>
      <c r="L357" s="144"/>
      <c r="M357" s="304"/>
    </row>
    <row r="358" spans="1:22" ht="23.25" thickBot="1" x14ac:dyDescent="0.25">
      <c r="A358" s="356"/>
      <c r="B358" s="188" t="s">
        <v>29</v>
      </c>
      <c r="C358" s="188" t="s">
        <v>30</v>
      </c>
      <c r="D358" s="188" t="s">
        <v>31</v>
      </c>
      <c r="E358" s="363" t="s">
        <v>32</v>
      </c>
      <c r="F358" s="363"/>
      <c r="G358" s="364"/>
      <c r="H358" s="365"/>
      <c r="I358" s="366"/>
      <c r="J358" s="120" t="s">
        <v>1840</v>
      </c>
      <c r="K358" s="121"/>
      <c r="L358" s="146"/>
      <c r="M358" s="302"/>
    </row>
    <row r="359" spans="1:22" ht="13.5" thickBot="1" x14ac:dyDescent="0.25">
      <c r="A359" s="357"/>
      <c r="B359" s="124"/>
      <c r="C359" s="124"/>
      <c r="D359" s="134"/>
      <c r="E359" s="126" t="s">
        <v>37</v>
      </c>
      <c r="F359" s="127"/>
      <c r="G359" s="462"/>
      <c r="H359" s="463"/>
      <c r="I359" s="464"/>
      <c r="J359" s="120" t="s">
        <v>1726</v>
      </c>
      <c r="K359" s="121"/>
      <c r="L359" s="146"/>
      <c r="M359" s="302"/>
    </row>
    <row r="360" spans="1:22" ht="24" thickTop="1" thickBot="1" x14ac:dyDescent="0.25">
      <c r="A360" s="355">
        <f t="shared" ref="A360" si="55">A356+1</f>
        <v>65</v>
      </c>
      <c r="B360" s="186" t="s">
        <v>20</v>
      </c>
      <c r="C360" s="186" t="s">
        <v>21</v>
      </c>
      <c r="D360" s="186" t="s">
        <v>22</v>
      </c>
      <c r="E360" s="358" t="s">
        <v>23</v>
      </c>
      <c r="F360" s="358"/>
      <c r="G360" s="358" t="s">
        <v>14</v>
      </c>
      <c r="H360" s="359"/>
      <c r="I360" s="87"/>
      <c r="J360" s="109" t="s">
        <v>1719</v>
      </c>
      <c r="K360" s="110"/>
      <c r="L360" s="143"/>
      <c r="M360" s="303"/>
    </row>
    <row r="361" spans="1:22" ht="13.5" thickBot="1" x14ac:dyDescent="0.25">
      <c r="A361" s="356"/>
      <c r="B361" s="113"/>
      <c r="C361" s="113"/>
      <c r="D361" s="268"/>
      <c r="E361" s="113"/>
      <c r="F361" s="113"/>
      <c r="G361" s="459"/>
      <c r="H361" s="460"/>
      <c r="I361" s="461"/>
      <c r="J361" s="115" t="s">
        <v>1719</v>
      </c>
      <c r="K361" s="115"/>
      <c r="L361" s="144"/>
      <c r="M361" s="304"/>
    </row>
    <row r="362" spans="1:22" ht="23.25" thickBot="1" x14ac:dyDescent="0.25">
      <c r="A362" s="356"/>
      <c r="B362" s="188" t="s">
        <v>29</v>
      </c>
      <c r="C362" s="188" t="s">
        <v>30</v>
      </c>
      <c r="D362" s="188" t="s">
        <v>31</v>
      </c>
      <c r="E362" s="363" t="s">
        <v>32</v>
      </c>
      <c r="F362" s="363"/>
      <c r="G362" s="364"/>
      <c r="H362" s="365"/>
      <c r="I362" s="366"/>
      <c r="J362" s="120" t="s">
        <v>1840</v>
      </c>
      <c r="K362" s="121"/>
      <c r="L362" s="146"/>
      <c r="M362" s="302"/>
    </row>
    <row r="363" spans="1:22" ht="13.5" thickBot="1" x14ac:dyDescent="0.25">
      <c r="A363" s="357"/>
      <c r="B363" s="124"/>
      <c r="C363" s="124"/>
      <c r="D363" s="134"/>
      <c r="E363" s="126" t="s">
        <v>37</v>
      </c>
      <c r="F363" s="127"/>
      <c r="G363" s="462"/>
      <c r="H363" s="463"/>
      <c r="I363" s="464"/>
      <c r="J363" s="120" t="s">
        <v>1726</v>
      </c>
      <c r="K363" s="121"/>
      <c r="L363" s="146"/>
      <c r="M363" s="302"/>
    </row>
    <row r="364" spans="1:22" ht="24" thickTop="1" thickBot="1" x14ac:dyDescent="0.25">
      <c r="A364" s="355">
        <f t="shared" ref="A364" si="56">A360+1</f>
        <v>66</v>
      </c>
      <c r="B364" s="186" t="s">
        <v>20</v>
      </c>
      <c r="C364" s="186" t="s">
        <v>21</v>
      </c>
      <c r="D364" s="186" t="s">
        <v>22</v>
      </c>
      <c r="E364" s="358" t="s">
        <v>23</v>
      </c>
      <c r="F364" s="358"/>
      <c r="G364" s="358" t="s">
        <v>14</v>
      </c>
      <c r="H364" s="359"/>
      <c r="I364" s="87"/>
      <c r="J364" s="109" t="s">
        <v>1719</v>
      </c>
      <c r="K364" s="110"/>
      <c r="L364" s="143"/>
      <c r="M364" s="303"/>
    </row>
    <row r="365" spans="1:22" ht="13.5" thickBot="1" x14ac:dyDescent="0.25">
      <c r="A365" s="356"/>
      <c r="B365" s="113"/>
      <c r="C365" s="113"/>
      <c r="D365" s="268"/>
      <c r="E365" s="113"/>
      <c r="F365" s="113"/>
      <c r="G365" s="459"/>
      <c r="H365" s="460"/>
      <c r="I365" s="461"/>
      <c r="J365" s="115" t="s">
        <v>1719</v>
      </c>
      <c r="K365" s="115"/>
      <c r="L365" s="144"/>
      <c r="M365" s="304"/>
    </row>
    <row r="366" spans="1:22" ht="23.25" thickBot="1" x14ac:dyDescent="0.25">
      <c r="A366" s="356"/>
      <c r="B366" s="188" t="s">
        <v>29</v>
      </c>
      <c r="C366" s="188" t="s">
        <v>30</v>
      </c>
      <c r="D366" s="188" t="s">
        <v>31</v>
      </c>
      <c r="E366" s="363" t="s">
        <v>32</v>
      </c>
      <c r="F366" s="363"/>
      <c r="G366" s="364"/>
      <c r="H366" s="365"/>
      <c r="I366" s="366"/>
      <c r="J366" s="120" t="s">
        <v>1840</v>
      </c>
      <c r="K366" s="121"/>
      <c r="L366" s="146"/>
      <c r="M366" s="302"/>
    </row>
    <row r="367" spans="1:22" ht="13.5" thickBot="1" x14ac:dyDescent="0.25">
      <c r="A367" s="357"/>
      <c r="B367" s="124"/>
      <c r="C367" s="124"/>
      <c r="D367" s="134"/>
      <c r="E367" s="126" t="s">
        <v>37</v>
      </c>
      <c r="F367" s="127"/>
      <c r="G367" s="462"/>
      <c r="H367" s="463"/>
      <c r="I367" s="464"/>
      <c r="J367" s="120" t="s">
        <v>1726</v>
      </c>
      <c r="K367" s="121"/>
      <c r="L367" s="146"/>
      <c r="M367" s="302"/>
    </row>
    <row r="368" spans="1:22" ht="24" thickTop="1" thickBot="1" x14ac:dyDescent="0.25">
      <c r="A368" s="355">
        <f t="shared" ref="A368" si="57">A364+1</f>
        <v>67</v>
      </c>
      <c r="B368" s="186" t="s">
        <v>20</v>
      </c>
      <c r="C368" s="186" t="s">
        <v>21</v>
      </c>
      <c r="D368" s="186" t="s">
        <v>22</v>
      </c>
      <c r="E368" s="358" t="s">
        <v>23</v>
      </c>
      <c r="F368" s="358"/>
      <c r="G368" s="358" t="s">
        <v>14</v>
      </c>
      <c r="H368" s="359"/>
      <c r="I368" s="87"/>
      <c r="J368" s="109" t="s">
        <v>1719</v>
      </c>
      <c r="K368" s="110"/>
      <c r="L368" s="143"/>
      <c r="M368" s="303"/>
    </row>
    <row r="369" spans="1:13" ht="13.5" thickBot="1" x14ac:dyDescent="0.25">
      <c r="A369" s="356"/>
      <c r="B369" s="113"/>
      <c r="C369" s="113"/>
      <c r="D369" s="268"/>
      <c r="E369" s="113"/>
      <c r="F369" s="113"/>
      <c r="G369" s="459"/>
      <c r="H369" s="460"/>
      <c r="I369" s="461"/>
      <c r="J369" s="115" t="s">
        <v>1719</v>
      </c>
      <c r="K369" s="115"/>
      <c r="L369" s="144"/>
      <c r="M369" s="304"/>
    </row>
    <row r="370" spans="1:13" ht="23.25" thickBot="1" x14ac:dyDescent="0.25">
      <c r="A370" s="356"/>
      <c r="B370" s="188" t="s">
        <v>29</v>
      </c>
      <c r="C370" s="188" t="s">
        <v>30</v>
      </c>
      <c r="D370" s="188" t="s">
        <v>31</v>
      </c>
      <c r="E370" s="363" t="s">
        <v>32</v>
      </c>
      <c r="F370" s="363"/>
      <c r="G370" s="364"/>
      <c r="H370" s="365"/>
      <c r="I370" s="366"/>
      <c r="J370" s="120" t="s">
        <v>1840</v>
      </c>
      <c r="K370" s="121"/>
      <c r="L370" s="146"/>
      <c r="M370" s="302"/>
    </row>
    <row r="371" spans="1:13" ht="13.5" thickBot="1" x14ac:dyDescent="0.25">
      <c r="A371" s="357"/>
      <c r="B371" s="124"/>
      <c r="C371" s="124"/>
      <c r="D371" s="134"/>
      <c r="E371" s="126" t="s">
        <v>37</v>
      </c>
      <c r="F371" s="127"/>
      <c r="G371" s="462"/>
      <c r="H371" s="463"/>
      <c r="I371" s="464"/>
      <c r="J371" s="120" t="s">
        <v>1726</v>
      </c>
      <c r="K371" s="121"/>
      <c r="L371" s="146"/>
      <c r="M371" s="302"/>
    </row>
    <row r="372" spans="1:13" ht="24" thickTop="1" thickBot="1" x14ac:dyDescent="0.25">
      <c r="A372" s="355">
        <f t="shared" ref="A372" si="58">A368+1</f>
        <v>68</v>
      </c>
      <c r="B372" s="186" t="s">
        <v>20</v>
      </c>
      <c r="C372" s="186" t="s">
        <v>21</v>
      </c>
      <c r="D372" s="186" t="s">
        <v>22</v>
      </c>
      <c r="E372" s="358" t="s">
        <v>23</v>
      </c>
      <c r="F372" s="358"/>
      <c r="G372" s="358" t="s">
        <v>14</v>
      </c>
      <c r="H372" s="359"/>
      <c r="I372" s="87"/>
      <c r="J372" s="109" t="s">
        <v>1719</v>
      </c>
      <c r="K372" s="110"/>
      <c r="L372" s="143"/>
      <c r="M372" s="303"/>
    </row>
    <row r="373" spans="1:13" ht="13.5" thickBot="1" x14ac:dyDescent="0.25">
      <c r="A373" s="356"/>
      <c r="B373" s="113"/>
      <c r="C373" s="113"/>
      <c r="D373" s="268"/>
      <c r="E373" s="113"/>
      <c r="F373" s="113"/>
      <c r="G373" s="459"/>
      <c r="H373" s="460"/>
      <c r="I373" s="461"/>
      <c r="J373" s="115" t="s">
        <v>1719</v>
      </c>
      <c r="K373" s="115"/>
      <c r="L373" s="144"/>
      <c r="M373" s="304"/>
    </row>
    <row r="374" spans="1:13" ht="23.25" thickBot="1" x14ac:dyDescent="0.25">
      <c r="A374" s="356"/>
      <c r="B374" s="188" t="s">
        <v>29</v>
      </c>
      <c r="C374" s="188" t="s">
        <v>30</v>
      </c>
      <c r="D374" s="188" t="s">
        <v>31</v>
      </c>
      <c r="E374" s="363" t="s">
        <v>32</v>
      </c>
      <c r="F374" s="363"/>
      <c r="G374" s="364"/>
      <c r="H374" s="365"/>
      <c r="I374" s="366"/>
      <c r="J374" s="120" t="s">
        <v>1840</v>
      </c>
      <c r="K374" s="121"/>
      <c r="L374" s="146"/>
      <c r="M374" s="302"/>
    </row>
    <row r="375" spans="1:13" ht="13.5" thickBot="1" x14ac:dyDescent="0.25">
      <c r="A375" s="357"/>
      <c r="B375" s="124"/>
      <c r="C375" s="124"/>
      <c r="D375" s="134"/>
      <c r="E375" s="126" t="s">
        <v>37</v>
      </c>
      <c r="F375" s="127"/>
      <c r="G375" s="462"/>
      <c r="H375" s="463"/>
      <c r="I375" s="464"/>
      <c r="J375" s="120" t="s">
        <v>1726</v>
      </c>
      <c r="K375" s="121"/>
      <c r="L375" s="146"/>
      <c r="M375" s="302"/>
    </row>
    <row r="376" spans="1:13" ht="24" thickTop="1" thickBot="1" x14ac:dyDescent="0.25">
      <c r="A376" s="355">
        <f t="shared" ref="A376" si="59">A372+1</f>
        <v>69</v>
      </c>
      <c r="B376" s="186" t="s">
        <v>20</v>
      </c>
      <c r="C376" s="186" t="s">
        <v>21</v>
      </c>
      <c r="D376" s="186" t="s">
        <v>22</v>
      </c>
      <c r="E376" s="358" t="s">
        <v>23</v>
      </c>
      <c r="F376" s="358"/>
      <c r="G376" s="358" t="s">
        <v>14</v>
      </c>
      <c r="H376" s="359"/>
      <c r="I376" s="87"/>
      <c r="J376" s="109" t="s">
        <v>1719</v>
      </c>
      <c r="K376" s="110"/>
      <c r="L376" s="143"/>
      <c r="M376" s="303"/>
    </row>
    <row r="377" spans="1:13" ht="13.5" thickBot="1" x14ac:dyDescent="0.25">
      <c r="A377" s="356"/>
      <c r="B377" s="113"/>
      <c r="C377" s="113"/>
      <c r="D377" s="268"/>
      <c r="E377" s="113"/>
      <c r="F377" s="113"/>
      <c r="G377" s="459"/>
      <c r="H377" s="460"/>
      <c r="I377" s="461"/>
      <c r="J377" s="115" t="s">
        <v>1719</v>
      </c>
      <c r="K377" s="115"/>
      <c r="L377" s="144"/>
      <c r="M377" s="304"/>
    </row>
    <row r="378" spans="1:13" ht="23.25" thickBot="1" x14ac:dyDescent="0.25">
      <c r="A378" s="356"/>
      <c r="B378" s="188" t="s">
        <v>29</v>
      </c>
      <c r="C378" s="188" t="s">
        <v>30</v>
      </c>
      <c r="D378" s="188" t="s">
        <v>31</v>
      </c>
      <c r="E378" s="363" t="s">
        <v>32</v>
      </c>
      <c r="F378" s="363"/>
      <c r="G378" s="364"/>
      <c r="H378" s="365"/>
      <c r="I378" s="366"/>
      <c r="J378" s="120" t="s">
        <v>1840</v>
      </c>
      <c r="K378" s="121"/>
      <c r="L378" s="146"/>
      <c r="M378" s="302"/>
    </row>
    <row r="379" spans="1:13" ht="13.5" thickBot="1" x14ac:dyDescent="0.25">
      <c r="A379" s="357"/>
      <c r="B379" s="124"/>
      <c r="C379" s="124"/>
      <c r="D379" s="134"/>
      <c r="E379" s="126" t="s">
        <v>37</v>
      </c>
      <c r="F379" s="127"/>
      <c r="G379" s="462"/>
      <c r="H379" s="463"/>
      <c r="I379" s="464"/>
      <c r="J379" s="120" t="s">
        <v>1726</v>
      </c>
      <c r="K379" s="121"/>
      <c r="L379" s="146"/>
      <c r="M379" s="302"/>
    </row>
    <row r="380" spans="1:13" ht="24" thickTop="1" thickBot="1" x14ac:dyDescent="0.25">
      <c r="A380" s="355">
        <f t="shared" ref="A380" si="60">A376+1</f>
        <v>70</v>
      </c>
      <c r="B380" s="186" t="s">
        <v>20</v>
      </c>
      <c r="C380" s="186" t="s">
        <v>21</v>
      </c>
      <c r="D380" s="186" t="s">
        <v>22</v>
      </c>
      <c r="E380" s="358" t="s">
        <v>23</v>
      </c>
      <c r="F380" s="358"/>
      <c r="G380" s="358" t="s">
        <v>14</v>
      </c>
      <c r="H380" s="359"/>
      <c r="I380" s="87"/>
      <c r="J380" s="109" t="s">
        <v>1719</v>
      </c>
      <c r="K380" s="110"/>
      <c r="L380" s="143"/>
      <c r="M380" s="303"/>
    </row>
    <row r="381" spans="1:13" ht="13.5" thickBot="1" x14ac:dyDescent="0.25">
      <c r="A381" s="356"/>
      <c r="B381" s="113"/>
      <c r="C381" s="113"/>
      <c r="D381" s="268"/>
      <c r="E381" s="113"/>
      <c r="F381" s="113"/>
      <c r="G381" s="459"/>
      <c r="H381" s="460"/>
      <c r="I381" s="461"/>
      <c r="J381" s="115" t="s">
        <v>1719</v>
      </c>
      <c r="K381" s="115"/>
      <c r="L381" s="144"/>
      <c r="M381" s="304"/>
    </row>
    <row r="382" spans="1:13" ht="23.25" thickBot="1" x14ac:dyDescent="0.25">
      <c r="A382" s="356"/>
      <c r="B382" s="188" t="s">
        <v>29</v>
      </c>
      <c r="C382" s="188" t="s">
        <v>30</v>
      </c>
      <c r="D382" s="188" t="s">
        <v>31</v>
      </c>
      <c r="E382" s="363" t="s">
        <v>32</v>
      </c>
      <c r="F382" s="363"/>
      <c r="G382" s="364"/>
      <c r="H382" s="365"/>
      <c r="I382" s="366"/>
      <c r="J382" s="120" t="s">
        <v>1840</v>
      </c>
      <c r="K382" s="121"/>
      <c r="L382" s="146"/>
      <c r="M382" s="302"/>
    </row>
    <row r="383" spans="1:13" ht="13.5" thickBot="1" x14ac:dyDescent="0.25">
      <c r="A383" s="357"/>
      <c r="B383" s="124"/>
      <c r="C383" s="124"/>
      <c r="D383" s="134"/>
      <c r="E383" s="126" t="s">
        <v>37</v>
      </c>
      <c r="F383" s="127"/>
      <c r="G383" s="462"/>
      <c r="H383" s="463"/>
      <c r="I383" s="464"/>
      <c r="J383" s="120" t="s">
        <v>1726</v>
      </c>
      <c r="K383" s="121"/>
      <c r="L383" s="146"/>
      <c r="M383" s="302"/>
    </row>
    <row r="384" spans="1:13" ht="24" thickTop="1" thickBot="1" x14ac:dyDescent="0.25">
      <c r="A384" s="355">
        <f t="shared" ref="A384" si="61">A380+1</f>
        <v>71</v>
      </c>
      <c r="B384" s="186" t="s">
        <v>20</v>
      </c>
      <c r="C384" s="186" t="s">
        <v>21</v>
      </c>
      <c r="D384" s="186" t="s">
        <v>22</v>
      </c>
      <c r="E384" s="358" t="s">
        <v>23</v>
      </c>
      <c r="F384" s="358"/>
      <c r="G384" s="358" t="s">
        <v>14</v>
      </c>
      <c r="H384" s="359"/>
      <c r="I384" s="87"/>
      <c r="J384" s="109" t="s">
        <v>1719</v>
      </c>
      <c r="K384" s="110"/>
      <c r="L384" s="143"/>
      <c r="M384" s="303"/>
    </row>
    <row r="385" spans="1:13" ht="13.5" thickBot="1" x14ac:dyDescent="0.25">
      <c r="A385" s="356"/>
      <c r="B385" s="113"/>
      <c r="C385" s="113"/>
      <c r="D385" s="268"/>
      <c r="E385" s="113"/>
      <c r="F385" s="113"/>
      <c r="G385" s="459"/>
      <c r="H385" s="460"/>
      <c r="I385" s="461"/>
      <c r="J385" s="115" t="s">
        <v>1719</v>
      </c>
      <c r="K385" s="115"/>
      <c r="L385" s="144"/>
      <c r="M385" s="304"/>
    </row>
    <row r="386" spans="1:13" ht="23.25" thickBot="1" x14ac:dyDescent="0.25">
      <c r="A386" s="356"/>
      <c r="B386" s="188" t="s">
        <v>29</v>
      </c>
      <c r="C386" s="188" t="s">
        <v>30</v>
      </c>
      <c r="D386" s="188" t="s">
        <v>31</v>
      </c>
      <c r="E386" s="363" t="s">
        <v>32</v>
      </c>
      <c r="F386" s="363"/>
      <c r="G386" s="364"/>
      <c r="H386" s="365"/>
      <c r="I386" s="366"/>
      <c r="J386" s="120" t="s">
        <v>1840</v>
      </c>
      <c r="K386" s="121"/>
      <c r="L386" s="146"/>
      <c r="M386" s="302"/>
    </row>
    <row r="387" spans="1:13" ht="13.5" thickBot="1" x14ac:dyDescent="0.25">
      <c r="A387" s="357"/>
      <c r="B387" s="124"/>
      <c r="C387" s="124"/>
      <c r="D387" s="134"/>
      <c r="E387" s="126" t="s">
        <v>37</v>
      </c>
      <c r="F387" s="127"/>
      <c r="G387" s="462"/>
      <c r="H387" s="463"/>
      <c r="I387" s="464"/>
      <c r="J387" s="120" t="s">
        <v>1726</v>
      </c>
      <c r="K387" s="121"/>
      <c r="L387" s="146"/>
      <c r="M387" s="302"/>
    </row>
    <row r="388" spans="1:13" ht="24" thickTop="1" thickBot="1" x14ac:dyDescent="0.25">
      <c r="A388" s="355">
        <f t="shared" ref="A388" si="62">A384+1</f>
        <v>72</v>
      </c>
      <c r="B388" s="186" t="s">
        <v>20</v>
      </c>
      <c r="C388" s="186" t="s">
        <v>21</v>
      </c>
      <c r="D388" s="186" t="s">
        <v>22</v>
      </c>
      <c r="E388" s="358" t="s">
        <v>23</v>
      </c>
      <c r="F388" s="358"/>
      <c r="G388" s="358" t="s">
        <v>14</v>
      </c>
      <c r="H388" s="359"/>
      <c r="I388" s="87"/>
      <c r="J388" s="109" t="s">
        <v>1719</v>
      </c>
      <c r="K388" s="110"/>
      <c r="L388" s="143"/>
      <c r="M388" s="303"/>
    </row>
    <row r="389" spans="1:13" ht="13.5" thickBot="1" x14ac:dyDescent="0.25">
      <c r="A389" s="356"/>
      <c r="B389" s="113"/>
      <c r="C389" s="113"/>
      <c r="D389" s="268"/>
      <c r="E389" s="113"/>
      <c r="F389" s="113"/>
      <c r="G389" s="459"/>
      <c r="H389" s="460"/>
      <c r="I389" s="461"/>
      <c r="J389" s="115" t="s">
        <v>1719</v>
      </c>
      <c r="K389" s="115"/>
      <c r="L389" s="144"/>
      <c r="M389" s="304"/>
    </row>
    <row r="390" spans="1:13" ht="23.25" thickBot="1" x14ac:dyDescent="0.25">
      <c r="A390" s="356"/>
      <c r="B390" s="188" t="s">
        <v>29</v>
      </c>
      <c r="C390" s="188" t="s">
        <v>30</v>
      </c>
      <c r="D390" s="188" t="s">
        <v>31</v>
      </c>
      <c r="E390" s="363" t="s">
        <v>32</v>
      </c>
      <c r="F390" s="363"/>
      <c r="G390" s="364"/>
      <c r="H390" s="365"/>
      <c r="I390" s="366"/>
      <c r="J390" s="120" t="s">
        <v>1840</v>
      </c>
      <c r="K390" s="121"/>
      <c r="L390" s="146"/>
      <c r="M390" s="302"/>
    </row>
    <row r="391" spans="1:13" ht="13.5" thickBot="1" x14ac:dyDescent="0.25">
      <c r="A391" s="357"/>
      <c r="B391" s="124"/>
      <c r="C391" s="124"/>
      <c r="D391" s="134"/>
      <c r="E391" s="126" t="s">
        <v>37</v>
      </c>
      <c r="F391" s="127"/>
      <c r="G391" s="462"/>
      <c r="H391" s="463"/>
      <c r="I391" s="464"/>
      <c r="J391" s="120" t="s">
        <v>1726</v>
      </c>
      <c r="K391" s="121"/>
      <c r="L391" s="146"/>
      <c r="M391" s="302"/>
    </row>
    <row r="392" spans="1:13" ht="24" thickTop="1" thickBot="1" x14ac:dyDescent="0.25">
      <c r="A392" s="355">
        <f t="shared" ref="A392" si="63">A388+1</f>
        <v>73</v>
      </c>
      <c r="B392" s="186" t="s">
        <v>20</v>
      </c>
      <c r="C392" s="186" t="s">
        <v>21</v>
      </c>
      <c r="D392" s="186" t="s">
        <v>22</v>
      </c>
      <c r="E392" s="358" t="s">
        <v>23</v>
      </c>
      <c r="F392" s="358"/>
      <c r="G392" s="358" t="s">
        <v>14</v>
      </c>
      <c r="H392" s="359"/>
      <c r="I392" s="87"/>
      <c r="J392" s="109" t="s">
        <v>1719</v>
      </c>
      <c r="K392" s="110"/>
      <c r="L392" s="143"/>
      <c r="M392" s="303"/>
    </row>
    <row r="393" spans="1:13" ht="13.5" thickBot="1" x14ac:dyDescent="0.25">
      <c r="A393" s="356"/>
      <c r="B393" s="113"/>
      <c r="C393" s="113"/>
      <c r="D393" s="268"/>
      <c r="E393" s="113"/>
      <c r="F393" s="113"/>
      <c r="G393" s="459"/>
      <c r="H393" s="460"/>
      <c r="I393" s="461"/>
      <c r="J393" s="115" t="s">
        <v>1719</v>
      </c>
      <c r="K393" s="115"/>
      <c r="L393" s="144"/>
      <c r="M393" s="304"/>
    </row>
    <row r="394" spans="1:13" ht="23.25" thickBot="1" x14ac:dyDescent="0.25">
      <c r="A394" s="356"/>
      <c r="B394" s="188" t="s">
        <v>29</v>
      </c>
      <c r="C394" s="188" t="s">
        <v>30</v>
      </c>
      <c r="D394" s="188" t="s">
        <v>31</v>
      </c>
      <c r="E394" s="363" t="s">
        <v>32</v>
      </c>
      <c r="F394" s="363"/>
      <c r="G394" s="364"/>
      <c r="H394" s="365"/>
      <c r="I394" s="366"/>
      <c r="J394" s="120" t="s">
        <v>1840</v>
      </c>
      <c r="K394" s="121"/>
      <c r="L394" s="146"/>
      <c r="M394" s="302"/>
    </row>
    <row r="395" spans="1:13" ht="13.5" thickBot="1" x14ac:dyDescent="0.25">
      <c r="A395" s="357"/>
      <c r="B395" s="124"/>
      <c r="C395" s="124"/>
      <c r="D395" s="134"/>
      <c r="E395" s="126" t="s">
        <v>37</v>
      </c>
      <c r="F395" s="127"/>
      <c r="G395" s="462"/>
      <c r="H395" s="463"/>
      <c r="I395" s="464"/>
      <c r="J395" s="120" t="s">
        <v>1726</v>
      </c>
      <c r="K395" s="121"/>
      <c r="L395" s="146"/>
      <c r="M395" s="302"/>
    </row>
    <row r="396" spans="1:13" ht="24" thickTop="1" thickBot="1" x14ac:dyDescent="0.25">
      <c r="A396" s="355">
        <f t="shared" ref="A396" si="64">A392+1</f>
        <v>74</v>
      </c>
      <c r="B396" s="186" t="s">
        <v>20</v>
      </c>
      <c r="C396" s="186" t="s">
        <v>21</v>
      </c>
      <c r="D396" s="186" t="s">
        <v>22</v>
      </c>
      <c r="E396" s="358" t="s">
        <v>23</v>
      </c>
      <c r="F396" s="358"/>
      <c r="G396" s="358" t="s">
        <v>14</v>
      </c>
      <c r="H396" s="359"/>
      <c r="I396" s="87"/>
      <c r="J396" s="109" t="s">
        <v>1719</v>
      </c>
      <c r="K396" s="110"/>
      <c r="L396" s="143"/>
      <c r="M396" s="303"/>
    </row>
    <row r="397" spans="1:13" ht="13.5" thickBot="1" x14ac:dyDescent="0.25">
      <c r="A397" s="356"/>
      <c r="B397" s="113"/>
      <c r="C397" s="113"/>
      <c r="D397" s="268"/>
      <c r="E397" s="113"/>
      <c r="F397" s="113"/>
      <c r="G397" s="459"/>
      <c r="H397" s="460"/>
      <c r="I397" s="461"/>
      <c r="J397" s="115" t="s">
        <v>1719</v>
      </c>
      <c r="K397" s="115"/>
      <c r="L397" s="144"/>
      <c r="M397" s="304"/>
    </row>
    <row r="398" spans="1:13" ht="23.25" thickBot="1" x14ac:dyDescent="0.25">
      <c r="A398" s="356"/>
      <c r="B398" s="188" t="s">
        <v>29</v>
      </c>
      <c r="C398" s="188" t="s">
        <v>30</v>
      </c>
      <c r="D398" s="188" t="s">
        <v>31</v>
      </c>
      <c r="E398" s="363" t="s">
        <v>32</v>
      </c>
      <c r="F398" s="363"/>
      <c r="G398" s="364"/>
      <c r="H398" s="365"/>
      <c r="I398" s="366"/>
      <c r="J398" s="120" t="s">
        <v>1840</v>
      </c>
      <c r="K398" s="121"/>
      <c r="L398" s="146"/>
      <c r="M398" s="302"/>
    </row>
    <row r="399" spans="1:13" ht="13.5" thickBot="1" x14ac:dyDescent="0.25">
      <c r="A399" s="357"/>
      <c r="B399" s="124"/>
      <c r="C399" s="124"/>
      <c r="D399" s="134"/>
      <c r="E399" s="126" t="s">
        <v>37</v>
      </c>
      <c r="F399" s="127"/>
      <c r="G399" s="462"/>
      <c r="H399" s="463"/>
      <c r="I399" s="464"/>
      <c r="J399" s="120" t="s">
        <v>1726</v>
      </c>
      <c r="K399" s="121"/>
      <c r="L399" s="146"/>
      <c r="M399" s="302"/>
    </row>
    <row r="400" spans="1:13" ht="24" thickTop="1" thickBot="1" x14ac:dyDescent="0.25">
      <c r="A400" s="355">
        <f t="shared" ref="A400" si="65">A396+1</f>
        <v>75</v>
      </c>
      <c r="B400" s="186" t="s">
        <v>20</v>
      </c>
      <c r="C400" s="186" t="s">
        <v>21</v>
      </c>
      <c r="D400" s="186" t="s">
        <v>22</v>
      </c>
      <c r="E400" s="358" t="s">
        <v>23</v>
      </c>
      <c r="F400" s="358"/>
      <c r="G400" s="358" t="s">
        <v>14</v>
      </c>
      <c r="H400" s="359"/>
      <c r="I400" s="87"/>
      <c r="J400" s="109" t="s">
        <v>1719</v>
      </c>
      <c r="K400" s="110"/>
      <c r="L400" s="143"/>
      <c r="M400" s="303"/>
    </row>
    <row r="401" spans="1:13" ht="13.5" thickBot="1" x14ac:dyDescent="0.25">
      <c r="A401" s="356"/>
      <c r="B401" s="113"/>
      <c r="C401" s="113"/>
      <c r="D401" s="268"/>
      <c r="E401" s="113"/>
      <c r="F401" s="113"/>
      <c r="G401" s="459"/>
      <c r="H401" s="460"/>
      <c r="I401" s="461"/>
      <c r="J401" s="115" t="s">
        <v>1719</v>
      </c>
      <c r="K401" s="115"/>
      <c r="L401" s="144"/>
      <c r="M401" s="304"/>
    </row>
    <row r="402" spans="1:13" ht="23.25" thickBot="1" x14ac:dyDescent="0.25">
      <c r="A402" s="356"/>
      <c r="B402" s="188" t="s">
        <v>29</v>
      </c>
      <c r="C402" s="188" t="s">
        <v>30</v>
      </c>
      <c r="D402" s="188" t="s">
        <v>31</v>
      </c>
      <c r="E402" s="363" t="s">
        <v>32</v>
      </c>
      <c r="F402" s="363"/>
      <c r="G402" s="364"/>
      <c r="H402" s="365"/>
      <c r="I402" s="366"/>
      <c r="J402" s="120" t="s">
        <v>1840</v>
      </c>
      <c r="K402" s="121"/>
      <c r="L402" s="146"/>
      <c r="M402" s="302"/>
    </row>
    <row r="403" spans="1:13" ht="13.5" thickBot="1" x14ac:dyDescent="0.25">
      <c r="A403" s="357"/>
      <c r="B403" s="124"/>
      <c r="C403" s="124"/>
      <c r="D403" s="134"/>
      <c r="E403" s="126" t="s">
        <v>37</v>
      </c>
      <c r="F403" s="127"/>
      <c r="G403" s="462"/>
      <c r="H403" s="463"/>
      <c r="I403" s="464"/>
      <c r="J403" s="120" t="s">
        <v>1726</v>
      </c>
      <c r="K403" s="121"/>
      <c r="L403" s="146"/>
      <c r="M403" s="302"/>
    </row>
    <row r="404" spans="1:13" ht="24" thickTop="1" thickBot="1" x14ac:dyDescent="0.25">
      <c r="A404" s="355">
        <f t="shared" ref="A404" si="66">A400+1</f>
        <v>76</v>
      </c>
      <c r="B404" s="186" t="s">
        <v>20</v>
      </c>
      <c r="C404" s="186" t="s">
        <v>21</v>
      </c>
      <c r="D404" s="186" t="s">
        <v>22</v>
      </c>
      <c r="E404" s="358" t="s">
        <v>23</v>
      </c>
      <c r="F404" s="358"/>
      <c r="G404" s="358" t="s">
        <v>14</v>
      </c>
      <c r="H404" s="359"/>
      <c r="I404" s="87"/>
      <c r="J404" s="109" t="s">
        <v>1719</v>
      </c>
      <c r="K404" s="110"/>
      <c r="L404" s="143"/>
      <c r="M404" s="303"/>
    </row>
    <row r="405" spans="1:13" ht="13.5" thickBot="1" x14ac:dyDescent="0.25">
      <c r="A405" s="356"/>
      <c r="B405" s="113"/>
      <c r="C405" s="113"/>
      <c r="D405" s="268"/>
      <c r="E405" s="113"/>
      <c r="F405" s="113"/>
      <c r="G405" s="459"/>
      <c r="H405" s="460"/>
      <c r="I405" s="461"/>
      <c r="J405" s="115" t="s">
        <v>1719</v>
      </c>
      <c r="K405" s="115"/>
      <c r="L405" s="144"/>
      <c r="M405" s="304"/>
    </row>
    <row r="406" spans="1:13" ht="23.25" thickBot="1" x14ac:dyDescent="0.25">
      <c r="A406" s="356"/>
      <c r="B406" s="188" t="s">
        <v>29</v>
      </c>
      <c r="C406" s="188" t="s">
        <v>30</v>
      </c>
      <c r="D406" s="188" t="s">
        <v>31</v>
      </c>
      <c r="E406" s="363" t="s">
        <v>32</v>
      </c>
      <c r="F406" s="363"/>
      <c r="G406" s="364"/>
      <c r="H406" s="365"/>
      <c r="I406" s="366"/>
      <c r="J406" s="120" t="s">
        <v>1840</v>
      </c>
      <c r="K406" s="121"/>
      <c r="L406" s="146"/>
      <c r="M406" s="302"/>
    </row>
    <row r="407" spans="1:13" ht="13.5" thickBot="1" x14ac:dyDescent="0.25">
      <c r="A407" s="357"/>
      <c r="B407" s="124"/>
      <c r="C407" s="124"/>
      <c r="D407" s="134"/>
      <c r="E407" s="126" t="s">
        <v>37</v>
      </c>
      <c r="F407" s="127"/>
      <c r="G407" s="462"/>
      <c r="H407" s="463"/>
      <c r="I407" s="464"/>
      <c r="J407" s="120" t="s">
        <v>1726</v>
      </c>
      <c r="K407" s="121"/>
      <c r="L407" s="146"/>
      <c r="M407" s="302"/>
    </row>
    <row r="408" spans="1:13" ht="24" thickTop="1" thickBot="1" x14ac:dyDescent="0.25">
      <c r="A408" s="355">
        <f t="shared" ref="A408" si="67">A404+1</f>
        <v>77</v>
      </c>
      <c r="B408" s="186" t="s">
        <v>20</v>
      </c>
      <c r="C408" s="186" t="s">
        <v>21</v>
      </c>
      <c r="D408" s="186" t="s">
        <v>22</v>
      </c>
      <c r="E408" s="358" t="s">
        <v>23</v>
      </c>
      <c r="F408" s="358"/>
      <c r="G408" s="358" t="s">
        <v>14</v>
      </c>
      <c r="H408" s="359"/>
      <c r="I408" s="87"/>
      <c r="J408" s="109" t="s">
        <v>1719</v>
      </c>
      <c r="K408" s="110"/>
      <c r="L408" s="143"/>
      <c r="M408" s="303"/>
    </row>
    <row r="409" spans="1:13" ht="13.5" thickBot="1" x14ac:dyDescent="0.25">
      <c r="A409" s="356"/>
      <c r="B409" s="113"/>
      <c r="C409" s="113"/>
      <c r="D409" s="268"/>
      <c r="E409" s="113"/>
      <c r="F409" s="113"/>
      <c r="G409" s="459"/>
      <c r="H409" s="460"/>
      <c r="I409" s="461"/>
      <c r="J409" s="115" t="s">
        <v>1719</v>
      </c>
      <c r="K409" s="115"/>
      <c r="L409" s="144"/>
      <c r="M409" s="304"/>
    </row>
    <row r="410" spans="1:13" ht="23.25" thickBot="1" x14ac:dyDescent="0.25">
      <c r="A410" s="356"/>
      <c r="B410" s="188" t="s">
        <v>29</v>
      </c>
      <c r="C410" s="188" t="s">
        <v>30</v>
      </c>
      <c r="D410" s="188" t="s">
        <v>31</v>
      </c>
      <c r="E410" s="363" t="s">
        <v>32</v>
      </c>
      <c r="F410" s="363"/>
      <c r="G410" s="364"/>
      <c r="H410" s="365"/>
      <c r="I410" s="366"/>
      <c r="J410" s="120" t="s">
        <v>1840</v>
      </c>
      <c r="K410" s="121"/>
      <c r="L410" s="146"/>
      <c r="M410" s="302"/>
    </row>
    <row r="411" spans="1:13" ht="13.5" thickBot="1" x14ac:dyDescent="0.25">
      <c r="A411" s="357"/>
      <c r="B411" s="124"/>
      <c r="C411" s="124"/>
      <c r="D411" s="134"/>
      <c r="E411" s="126" t="s">
        <v>37</v>
      </c>
      <c r="F411" s="127"/>
      <c r="G411" s="462"/>
      <c r="H411" s="463"/>
      <c r="I411" s="464"/>
      <c r="J411" s="120" t="s">
        <v>1726</v>
      </c>
      <c r="K411" s="121"/>
      <c r="L411" s="146"/>
      <c r="M411" s="302"/>
    </row>
    <row r="412" spans="1:13" ht="24" thickTop="1" thickBot="1" x14ac:dyDescent="0.25">
      <c r="A412" s="355">
        <f t="shared" ref="A412" si="68">A408+1</f>
        <v>78</v>
      </c>
      <c r="B412" s="186" t="s">
        <v>20</v>
      </c>
      <c r="C412" s="186" t="s">
        <v>21</v>
      </c>
      <c r="D412" s="186" t="s">
        <v>22</v>
      </c>
      <c r="E412" s="358" t="s">
        <v>23</v>
      </c>
      <c r="F412" s="358"/>
      <c r="G412" s="358" t="s">
        <v>14</v>
      </c>
      <c r="H412" s="359"/>
      <c r="I412" s="87"/>
      <c r="J412" s="109" t="s">
        <v>1719</v>
      </c>
      <c r="K412" s="110"/>
      <c r="L412" s="143"/>
      <c r="M412" s="303"/>
    </row>
    <row r="413" spans="1:13" ht="13.5" thickBot="1" x14ac:dyDescent="0.25">
      <c r="A413" s="356"/>
      <c r="B413" s="113"/>
      <c r="C413" s="113"/>
      <c r="D413" s="268"/>
      <c r="E413" s="113"/>
      <c r="F413" s="113"/>
      <c r="G413" s="459"/>
      <c r="H413" s="460"/>
      <c r="I413" s="461"/>
      <c r="J413" s="115" t="s">
        <v>1719</v>
      </c>
      <c r="K413" s="115"/>
      <c r="L413" s="144"/>
      <c r="M413" s="304"/>
    </row>
    <row r="414" spans="1:13" ht="23.25" thickBot="1" x14ac:dyDescent="0.25">
      <c r="A414" s="356"/>
      <c r="B414" s="188" t="s">
        <v>29</v>
      </c>
      <c r="C414" s="188" t="s">
        <v>30</v>
      </c>
      <c r="D414" s="188" t="s">
        <v>31</v>
      </c>
      <c r="E414" s="363" t="s">
        <v>32</v>
      </c>
      <c r="F414" s="363"/>
      <c r="G414" s="364"/>
      <c r="H414" s="365"/>
      <c r="I414" s="366"/>
      <c r="J414" s="120" t="s">
        <v>1840</v>
      </c>
      <c r="K414" s="121"/>
      <c r="L414" s="146"/>
      <c r="M414" s="302"/>
    </row>
    <row r="415" spans="1:13" ht="13.5" thickBot="1" x14ac:dyDescent="0.25">
      <c r="A415" s="357"/>
      <c r="B415" s="124"/>
      <c r="C415" s="124"/>
      <c r="D415" s="134"/>
      <c r="E415" s="126" t="s">
        <v>37</v>
      </c>
      <c r="F415" s="127"/>
      <c r="G415" s="462"/>
      <c r="H415" s="463"/>
      <c r="I415" s="464"/>
      <c r="J415" s="120" t="s">
        <v>1726</v>
      </c>
      <c r="K415" s="121"/>
      <c r="L415" s="146"/>
      <c r="M415" s="302"/>
    </row>
    <row r="416" spans="1:13" ht="24" thickTop="1" thickBot="1" x14ac:dyDescent="0.25">
      <c r="A416" s="355">
        <f t="shared" ref="A416" si="69">A412+1</f>
        <v>79</v>
      </c>
      <c r="B416" s="186" t="s">
        <v>20</v>
      </c>
      <c r="C416" s="186" t="s">
        <v>21</v>
      </c>
      <c r="D416" s="186" t="s">
        <v>22</v>
      </c>
      <c r="E416" s="358" t="s">
        <v>23</v>
      </c>
      <c r="F416" s="358"/>
      <c r="G416" s="358" t="s">
        <v>14</v>
      </c>
      <c r="H416" s="359"/>
      <c r="I416" s="87"/>
      <c r="J416" s="109" t="s">
        <v>1719</v>
      </c>
      <c r="K416" s="110"/>
      <c r="L416" s="143"/>
      <c r="M416" s="303"/>
    </row>
    <row r="417" spans="1:13" ht="13.5" thickBot="1" x14ac:dyDescent="0.25">
      <c r="A417" s="356"/>
      <c r="B417" s="113"/>
      <c r="C417" s="113"/>
      <c r="D417" s="268"/>
      <c r="E417" s="113"/>
      <c r="F417" s="113"/>
      <c r="G417" s="459"/>
      <c r="H417" s="460"/>
      <c r="I417" s="461"/>
      <c r="J417" s="115" t="s">
        <v>1719</v>
      </c>
      <c r="K417" s="115"/>
      <c r="L417" s="144"/>
      <c r="M417" s="304"/>
    </row>
    <row r="418" spans="1:13" ht="23.25" thickBot="1" x14ac:dyDescent="0.25">
      <c r="A418" s="356"/>
      <c r="B418" s="188" t="s">
        <v>29</v>
      </c>
      <c r="C418" s="188" t="s">
        <v>30</v>
      </c>
      <c r="D418" s="188" t="s">
        <v>31</v>
      </c>
      <c r="E418" s="363" t="s">
        <v>32</v>
      </c>
      <c r="F418" s="363"/>
      <c r="G418" s="364"/>
      <c r="H418" s="365"/>
      <c r="I418" s="366"/>
      <c r="J418" s="120" t="s">
        <v>1840</v>
      </c>
      <c r="K418" s="121"/>
      <c r="L418" s="146"/>
      <c r="M418" s="302"/>
    </row>
    <row r="419" spans="1:13" ht="13.5" thickBot="1" x14ac:dyDescent="0.25">
      <c r="A419" s="357"/>
      <c r="B419" s="124"/>
      <c r="C419" s="124"/>
      <c r="D419" s="134"/>
      <c r="E419" s="126" t="s">
        <v>37</v>
      </c>
      <c r="F419" s="127"/>
      <c r="G419" s="462"/>
      <c r="H419" s="463"/>
      <c r="I419" s="464"/>
      <c r="J419" s="120" t="s">
        <v>1726</v>
      </c>
      <c r="K419" s="121"/>
      <c r="L419" s="146"/>
      <c r="M419" s="302"/>
    </row>
    <row r="420" spans="1:13" ht="24" thickTop="1" thickBot="1" x14ac:dyDescent="0.25">
      <c r="A420" s="355">
        <f t="shared" ref="A420" si="70">A416+1</f>
        <v>80</v>
      </c>
      <c r="B420" s="186" t="s">
        <v>20</v>
      </c>
      <c r="C420" s="186" t="s">
        <v>21</v>
      </c>
      <c r="D420" s="186" t="s">
        <v>22</v>
      </c>
      <c r="E420" s="358" t="s">
        <v>23</v>
      </c>
      <c r="F420" s="358"/>
      <c r="G420" s="358" t="s">
        <v>14</v>
      </c>
      <c r="H420" s="359"/>
      <c r="I420" s="87"/>
      <c r="J420" s="109" t="s">
        <v>1719</v>
      </c>
      <c r="K420" s="110"/>
      <c r="L420" s="143"/>
      <c r="M420" s="303"/>
    </row>
    <row r="421" spans="1:13" ht="13.5" thickBot="1" x14ac:dyDescent="0.25">
      <c r="A421" s="356"/>
      <c r="B421" s="113"/>
      <c r="C421" s="113"/>
      <c r="D421" s="268"/>
      <c r="E421" s="113"/>
      <c r="F421" s="113"/>
      <c r="G421" s="459"/>
      <c r="H421" s="460"/>
      <c r="I421" s="461"/>
      <c r="J421" s="115" t="s">
        <v>1719</v>
      </c>
      <c r="K421" s="115"/>
      <c r="L421" s="144"/>
      <c r="M421" s="304"/>
    </row>
    <row r="422" spans="1:13" ht="23.25" thickBot="1" x14ac:dyDescent="0.25">
      <c r="A422" s="356"/>
      <c r="B422" s="188" t="s">
        <v>29</v>
      </c>
      <c r="C422" s="188" t="s">
        <v>30</v>
      </c>
      <c r="D422" s="188" t="s">
        <v>31</v>
      </c>
      <c r="E422" s="363" t="s">
        <v>32</v>
      </c>
      <c r="F422" s="363"/>
      <c r="G422" s="364"/>
      <c r="H422" s="365"/>
      <c r="I422" s="366"/>
      <c r="J422" s="120" t="s">
        <v>1840</v>
      </c>
      <c r="K422" s="121"/>
      <c r="L422" s="146"/>
      <c r="M422" s="302"/>
    </row>
    <row r="423" spans="1:13" ht="13.5" thickBot="1" x14ac:dyDescent="0.25">
      <c r="A423" s="357"/>
      <c r="B423" s="124"/>
      <c r="C423" s="124"/>
      <c r="D423" s="134"/>
      <c r="E423" s="126" t="s">
        <v>37</v>
      </c>
      <c r="F423" s="127"/>
      <c r="G423" s="462"/>
      <c r="H423" s="463"/>
      <c r="I423" s="464"/>
      <c r="J423" s="120" t="s">
        <v>1726</v>
      </c>
      <c r="K423" s="121"/>
      <c r="L423" s="146"/>
      <c r="M423" s="302"/>
    </row>
    <row r="424" spans="1:13" ht="24" thickTop="1" thickBot="1" x14ac:dyDescent="0.25">
      <c r="A424" s="355">
        <f t="shared" ref="A424" si="71">A420+1</f>
        <v>81</v>
      </c>
      <c r="B424" s="186" t="s">
        <v>20</v>
      </c>
      <c r="C424" s="186" t="s">
        <v>21</v>
      </c>
      <c r="D424" s="186" t="s">
        <v>22</v>
      </c>
      <c r="E424" s="358" t="s">
        <v>23</v>
      </c>
      <c r="F424" s="358"/>
      <c r="G424" s="358" t="s">
        <v>14</v>
      </c>
      <c r="H424" s="359"/>
      <c r="I424" s="87"/>
      <c r="J424" s="109" t="s">
        <v>1719</v>
      </c>
      <c r="K424" s="110"/>
      <c r="L424" s="143"/>
      <c r="M424" s="303"/>
    </row>
    <row r="425" spans="1:13" ht="13.5" thickBot="1" x14ac:dyDescent="0.25">
      <c r="A425" s="356"/>
      <c r="B425" s="113"/>
      <c r="C425" s="113"/>
      <c r="D425" s="268"/>
      <c r="E425" s="113"/>
      <c r="F425" s="113"/>
      <c r="G425" s="459"/>
      <c r="H425" s="460"/>
      <c r="I425" s="461"/>
      <c r="J425" s="115" t="s">
        <v>1719</v>
      </c>
      <c r="K425" s="115"/>
      <c r="L425" s="144"/>
      <c r="M425" s="304"/>
    </row>
    <row r="426" spans="1:13" ht="23.25" thickBot="1" x14ac:dyDescent="0.25">
      <c r="A426" s="356"/>
      <c r="B426" s="188" t="s">
        <v>29</v>
      </c>
      <c r="C426" s="188" t="s">
        <v>30</v>
      </c>
      <c r="D426" s="188" t="s">
        <v>31</v>
      </c>
      <c r="E426" s="363" t="s">
        <v>32</v>
      </c>
      <c r="F426" s="363"/>
      <c r="G426" s="364"/>
      <c r="H426" s="365"/>
      <c r="I426" s="366"/>
      <c r="J426" s="120" t="s">
        <v>1840</v>
      </c>
      <c r="K426" s="121"/>
      <c r="L426" s="146"/>
      <c r="M426" s="302"/>
    </row>
    <row r="427" spans="1:13" ht="13.5" thickBot="1" x14ac:dyDescent="0.25">
      <c r="A427" s="357"/>
      <c r="B427" s="124"/>
      <c r="C427" s="124"/>
      <c r="D427" s="134"/>
      <c r="E427" s="126" t="s">
        <v>37</v>
      </c>
      <c r="F427" s="127"/>
      <c r="G427" s="462"/>
      <c r="H427" s="463"/>
      <c r="I427" s="464"/>
      <c r="J427" s="120" t="s">
        <v>1726</v>
      </c>
      <c r="K427" s="121"/>
      <c r="L427" s="146"/>
      <c r="M427" s="302"/>
    </row>
    <row r="428" spans="1:13" ht="24" thickTop="1" thickBot="1" x14ac:dyDescent="0.25">
      <c r="A428" s="355">
        <f t="shared" ref="A428" si="72">A424+1</f>
        <v>82</v>
      </c>
      <c r="B428" s="186" t="s">
        <v>20</v>
      </c>
      <c r="C428" s="186" t="s">
        <v>21</v>
      </c>
      <c r="D428" s="186" t="s">
        <v>22</v>
      </c>
      <c r="E428" s="358" t="s">
        <v>23</v>
      </c>
      <c r="F428" s="358"/>
      <c r="G428" s="358" t="s">
        <v>14</v>
      </c>
      <c r="H428" s="359"/>
      <c r="I428" s="87"/>
      <c r="J428" s="109" t="s">
        <v>1719</v>
      </c>
      <c r="K428" s="110"/>
      <c r="L428" s="143"/>
      <c r="M428" s="303"/>
    </row>
    <row r="429" spans="1:13" ht="13.5" thickBot="1" x14ac:dyDescent="0.25">
      <c r="A429" s="356"/>
      <c r="B429" s="113"/>
      <c r="C429" s="113"/>
      <c r="D429" s="268"/>
      <c r="E429" s="113"/>
      <c r="F429" s="113"/>
      <c r="G429" s="459"/>
      <c r="H429" s="460"/>
      <c r="I429" s="461"/>
      <c r="J429" s="115" t="s">
        <v>1719</v>
      </c>
      <c r="K429" s="115"/>
      <c r="L429" s="144"/>
      <c r="M429" s="304"/>
    </row>
    <row r="430" spans="1:13" ht="23.25" thickBot="1" x14ac:dyDescent="0.25">
      <c r="A430" s="356"/>
      <c r="B430" s="188" t="s">
        <v>29</v>
      </c>
      <c r="C430" s="188" t="s">
        <v>30</v>
      </c>
      <c r="D430" s="188" t="s">
        <v>31</v>
      </c>
      <c r="E430" s="363" t="s">
        <v>32</v>
      </c>
      <c r="F430" s="363"/>
      <c r="G430" s="364"/>
      <c r="H430" s="365"/>
      <c r="I430" s="366"/>
      <c r="J430" s="120" t="s">
        <v>1840</v>
      </c>
      <c r="K430" s="121"/>
      <c r="L430" s="146"/>
      <c r="M430" s="302"/>
    </row>
    <row r="431" spans="1:13" ht="13.5" thickBot="1" x14ac:dyDescent="0.25">
      <c r="A431" s="357"/>
      <c r="B431" s="124"/>
      <c r="C431" s="124"/>
      <c r="D431" s="134"/>
      <c r="E431" s="126" t="s">
        <v>37</v>
      </c>
      <c r="F431" s="127"/>
      <c r="G431" s="462"/>
      <c r="H431" s="463"/>
      <c r="I431" s="464"/>
      <c r="J431" s="120" t="s">
        <v>1726</v>
      </c>
      <c r="K431" s="121"/>
      <c r="L431" s="146"/>
      <c r="M431" s="302"/>
    </row>
    <row r="432" spans="1:13" ht="24" thickTop="1" thickBot="1" x14ac:dyDescent="0.25">
      <c r="A432" s="355">
        <f t="shared" ref="A432" si="73">A428+1</f>
        <v>83</v>
      </c>
      <c r="B432" s="186" t="s">
        <v>20</v>
      </c>
      <c r="C432" s="186" t="s">
        <v>21</v>
      </c>
      <c r="D432" s="186" t="s">
        <v>22</v>
      </c>
      <c r="E432" s="358" t="s">
        <v>23</v>
      </c>
      <c r="F432" s="358"/>
      <c r="G432" s="358" t="s">
        <v>14</v>
      </c>
      <c r="H432" s="359"/>
      <c r="I432" s="87"/>
      <c r="J432" s="109" t="s">
        <v>1719</v>
      </c>
      <c r="K432" s="110"/>
      <c r="L432" s="143"/>
      <c r="M432" s="303"/>
    </row>
    <row r="433" spans="1:13" ht="13.5" thickBot="1" x14ac:dyDescent="0.25">
      <c r="A433" s="356"/>
      <c r="B433" s="113"/>
      <c r="C433" s="113"/>
      <c r="D433" s="268"/>
      <c r="E433" s="113"/>
      <c r="F433" s="113"/>
      <c r="G433" s="459"/>
      <c r="H433" s="460"/>
      <c r="I433" s="461"/>
      <c r="J433" s="115" t="s">
        <v>1719</v>
      </c>
      <c r="K433" s="115"/>
      <c r="L433" s="144"/>
      <c r="M433" s="304"/>
    </row>
    <row r="434" spans="1:13" ht="23.25" thickBot="1" x14ac:dyDescent="0.25">
      <c r="A434" s="356"/>
      <c r="B434" s="188" t="s">
        <v>29</v>
      </c>
      <c r="C434" s="188" t="s">
        <v>30</v>
      </c>
      <c r="D434" s="188" t="s">
        <v>31</v>
      </c>
      <c r="E434" s="363" t="s">
        <v>32</v>
      </c>
      <c r="F434" s="363"/>
      <c r="G434" s="364"/>
      <c r="H434" s="365"/>
      <c r="I434" s="366"/>
      <c r="J434" s="120" t="s">
        <v>1840</v>
      </c>
      <c r="K434" s="121"/>
      <c r="L434" s="146"/>
      <c r="M434" s="302"/>
    </row>
    <row r="435" spans="1:13" ht="13.5" thickBot="1" x14ac:dyDescent="0.25">
      <c r="A435" s="357"/>
      <c r="B435" s="124"/>
      <c r="C435" s="124"/>
      <c r="D435" s="134"/>
      <c r="E435" s="126" t="s">
        <v>37</v>
      </c>
      <c r="F435" s="127"/>
      <c r="G435" s="462"/>
      <c r="H435" s="463"/>
      <c r="I435" s="464"/>
      <c r="J435" s="120" t="s">
        <v>1726</v>
      </c>
      <c r="K435" s="121"/>
      <c r="L435" s="146"/>
      <c r="M435" s="302"/>
    </row>
    <row r="436" spans="1:13" ht="24" thickTop="1" thickBot="1" x14ac:dyDescent="0.25">
      <c r="A436" s="355">
        <f t="shared" ref="A436" si="74">A432+1</f>
        <v>84</v>
      </c>
      <c r="B436" s="186" t="s">
        <v>20</v>
      </c>
      <c r="C436" s="186" t="s">
        <v>21</v>
      </c>
      <c r="D436" s="186" t="s">
        <v>22</v>
      </c>
      <c r="E436" s="358" t="s">
        <v>23</v>
      </c>
      <c r="F436" s="358"/>
      <c r="G436" s="358" t="s">
        <v>14</v>
      </c>
      <c r="H436" s="359"/>
      <c r="I436" s="87"/>
      <c r="J436" s="109" t="s">
        <v>1719</v>
      </c>
      <c r="K436" s="110"/>
      <c r="L436" s="143"/>
      <c r="M436" s="303"/>
    </row>
    <row r="437" spans="1:13" ht="13.5" thickBot="1" x14ac:dyDescent="0.25">
      <c r="A437" s="356"/>
      <c r="B437" s="113"/>
      <c r="C437" s="113"/>
      <c r="D437" s="268"/>
      <c r="E437" s="113"/>
      <c r="F437" s="113"/>
      <c r="G437" s="459"/>
      <c r="H437" s="460"/>
      <c r="I437" s="461"/>
      <c r="J437" s="115" t="s">
        <v>1719</v>
      </c>
      <c r="K437" s="115"/>
      <c r="L437" s="144"/>
      <c r="M437" s="304"/>
    </row>
    <row r="438" spans="1:13" ht="23.25" thickBot="1" x14ac:dyDescent="0.25">
      <c r="A438" s="356"/>
      <c r="B438" s="188" t="s">
        <v>29</v>
      </c>
      <c r="C438" s="188" t="s">
        <v>30</v>
      </c>
      <c r="D438" s="188" t="s">
        <v>31</v>
      </c>
      <c r="E438" s="363" t="s">
        <v>32</v>
      </c>
      <c r="F438" s="363"/>
      <c r="G438" s="364"/>
      <c r="H438" s="365"/>
      <c r="I438" s="366"/>
      <c r="J438" s="120" t="s">
        <v>1840</v>
      </c>
      <c r="K438" s="121"/>
      <c r="L438" s="146"/>
      <c r="M438" s="302"/>
    </row>
    <row r="439" spans="1:13" ht="13.5" thickBot="1" x14ac:dyDescent="0.25">
      <c r="A439" s="357"/>
      <c r="B439" s="124"/>
      <c r="C439" s="124"/>
      <c r="D439" s="134"/>
      <c r="E439" s="126" t="s">
        <v>37</v>
      </c>
      <c r="F439" s="127"/>
      <c r="G439" s="462"/>
      <c r="H439" s="463"/>
      <c r="I439" s="464"/>
      <c r="J439" s="120" t="s">
        <v>1726</v>
      </c>
      <c r="K439" s="121"/>
      <c r="L439" s="146"/>
      <c r="M439" s="302"/>
    </row>
    <row r="440" spans="1:13" ht="24" thickTop="1" thickBot="1" x14ac:dyDescent="0.25">
      <c r="A440" s="355">
        <f t="shared" ref="A440" si="75">A436+1</f>
        <v>85</v>
      </c>
      <c r="B440" s="186" t="s">
        <v>20</v>
      </c>
      <c r="C440" s="186" t="s">
        <v>21</v>
      </c>
      <c r="D440" s="186" t="s">
        <v>22</v>
      </c>
      <c r="E440" s="358" t="s">
        <v>23</v>
      </c>
      <c r="F440" s="358"/>
      <c r="G440" s="358" t="s">
        <v>14</v>
      </c>
      <c r="H440" s="359"/>
      <c r="I440" s="87"/>
      <c r="J440" s="109" t="s">
        <v>1719</v>
      </c>
      <c r="K440" s="110"/>
      <c r="L440" s="143"/>
      <c r="M440" s="303"/>
    </row>
    <row r="441" spans="1:13" ht="13.5" thickBot="1" x14ac:dyDescent="0.25">
      <c r="A441" s="356"/>
      <c r="B441" s="113"/>
      <c r="C441" s="113"/>
      <c r="D441" s="268"/>
      <c r="E441" s="113"/>
      <c r="F441" s="113"/>
      <c r="G441" s="459"/>
      <c r="H441" s="460"/>
      <c r="I441" s="461"/>
      <c r="J441" s="115" t="s">
        <v>1719</v>
      </c>
      <c r="K441" s="115"/>
      <c r="L441" s="144"/>
      <c r="M441" s="304"/>
    </row>
    <row r="442" spans="1:13" ht="23.25" thickBot="1" x14ac:dyDescent="0.25">
      <c r="A442" s="356"/>
      <c r="B442" s="188" t="s">
        <v>29</v>
      </c>
      <c r="C442" s="188" t="s">
        <v>30</v>
      </c>
      <c r="D442" s="188" t="s">
        <v>31</v>
      </c>
      <c r="E442" s="363" t="s">
        <v>32</v>
      </c>
      <c r="F442" s="363"/>
      <c r="G442" s="364"/>
      <c r="H442" s="365"/>
      <c r="I442" s="366"/>
      <c r="J442" s="120" t="s">
        <v>1840</v>
      </c>
      <c r="K442" s="121"/>
      <c r="L442" s="146"/>
      <c r="M442" s="302"/>
    </row>
    <row r="443" spans="1:13" ht="13.5" thickBot="1" x14ac:dyDescent="0.25">
      <c r="A443" s="357"/>
      <c r="B443" s="124"/>
      <c r="C443" s="124"/>
      <c r="D443" s="134"/>
      <c r="E443" s="126" t="s">
        <v>37</v>
      </c>
      <c r="F443" s="127"/>
      <c r="G443" s="462"/>
      <c r="H443" s="463"/>
      <c r="I443" s="464"/>
      <c r="J443" s="120" t="s">
        <v>1726</v>
      </c>
      <c r="K443" s="121"/>
      <c r="L443" s="146"/>
      <c r="M443" s="302"/>
    </row>
    <row r="444" spans="1:13" ht="24" thickTop="1" thickBot="1" x14ac:dyDescent="0.25">
      <c r="A444" s="355">
        <f t="shared" ref="A444" si="76">A440+1</f>
        <v>86</v>
      </c>
      <c r="B444" s="186" t="s">
        <v>20</v>
      </c>
      <c r="C444" s="186" t="s">
        <v>21</v>
      </c>
      <c r="D444" s="186" t="s">
        <v>22</v>
      </c>
      <c r="E444" s="358" t="s">
        <v>23</v>
      </c>
      <c r="F444" s="358"/>
      <c r="G444" s="358" t="s">
        <v>14</v>
      </c>
      <c r="H444" s="359"/>
      <c r="I444" s="87"/>
      <c r="J444" s="109" t="s">
        <v>1719</v>
      </c>
      <c r="K444" s="110"/>
      <c r="L444" s="143"/>
      <c r="M444" s="303"/>
    </row>
    <row r="445" spans="1:13" ht="13.5" thickBot="1" x14ac:dyDescent="0.25">
      <c r="A445" s="356"/>
      <c r="B445" s="113"/>
      <c r="C445" s="113"/>
      <c r="D445" s="268"/>
      <c r="E445" s="113"/>
      <c r="F445" s="113"/>
      <c r="G445" s="459"/>
      <c r="H445" s="460"/>
      <c r="I445" s="461"/>
      <c r="J445" s="115" t="s">
        <v>1719</v>
      </c>
      <c r="K445" s="115"/>
      <c r="L445" s="144"/>
      <c r="M445" s="304"/>
    </row>
    <row r="446" spans="1:13" ht="23.25" thickBot="1" x14ac:dyDescent="0.25">
      <c r="A446" s="356"/>
      <c r="B446" s="188" t="s">
        <v>29</v>
      </c>
      <c r="C446" s="188" t="s">
        <v>30</v>
      </c>
      <c r="D446" s="188" t="s">
        <v>31</v>
      </c>
      <c r="E446" s="363" t="s">
        <v>32</v>
      </c>
      <c r="F446" s="363"/>
      <c r="G446" s="364"/>
      <c r="H446" s="365"/>
      <c r="I446" s="366"/>
      <c r="J446" s="120" t="s">
        <v>1840</v>
      </c>
      <c r="K446" s="121"/>
      <c r="L446" s="146"/>
      <c r="M446" s="302"/>
    </row>
    <row r="447" spans="1:13" ht="13.5" thickBot="1" x14ac:dyDescent="0.25">
      <c r="A447" s="357"/>
      <c r="B447" s="134"/>
      <c r="C447" s="134"/>
      <c r="D447" s="134"/>
      <c r="E447" s="136" t="s">
        <v>37</v>
      </c>
      <c r="F447" s="137"/>
      <c r="G447" s="462"/>
      <c r="H447" s="463"/>
      <c r="I447" s="464"/>
      <c r="J447" s="138" t="s">
        <v>1726</v>
      </c>
      <c r="K447" s="139"/>
      <c r="L447" s="205"/>
      <c r="M447" s="305"/>
    </row>
    <row r="448" spans="1:13" ht="15.75" thickTop="1" x14ac:dyDescent="0.25"/>
  </sheetData>
  <mergeCells count="774">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A18:A21"/>
    <mergeCell ref="E18:F18"/>
    <mergeCell ref="G18:H18"/>
    <mergeCell ref="G19:I19"/>
    <mergeCell ref="E20:F20"/>
    <mergeCell ref="G20:I2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6:A29"/>
    <mergeCell ref="E26:F26"/>
    <mergeCell ref="G26:H26"/>
    <mergeCell ref="G27:I27"/>
    <mergeCell ref="E28:F28"/>
    <mergeCell ref="G28:I29"/>
    <mergeCell ref="A22:A25"/>
    <mergeCell ref="E22:F22"/>
    <mergeCell ref="G22:H22"/>
    <mergeCell ref="G23:I23"/>
    <mergeCell ref="E24:F24"/>
    <mergeCell ref="G24:I24"/>
    <mergeCell ref="G25:I25"/>
    <mergeCell ref="A34:A37"/>
    <mergeCell ref="E34:F34"/>
    <mergeCell ref="G34:H34"/>
    <mergeCell ref="G35:I35"/>
    <mergeCell ref="E36:F36"/>
    <mergeCell ref="G36:I36"/>
    <mergeCell ref="G37:I37"/>
    <mergeCell ref="A30:A33"/>
    <mergeCell ref="E30:F30"/>
    <mergeCell ref="G30:H30"/>
    <mergeCell ref="G31:I31"/>
    <mergeCell ref="E32:F32"/>
    <mergeCell ref="G32:I33"/>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58:A61"/>
    <mergeCell ref="E58:F58"/>
    <mergeCell ref="G58:H58"/>
    <mergeCell ref="G59:I59"/>
    <mergeCell ref="E60:F60"/>
    <mergeCell ref="G60:I61"/>
    <mergeCell ref="A54:A57"/>
    <mergeCell ref="E54:F54"/>
    <mergeCell ref="G54:H54"/>
    <mergeCell ref="G55:I55"/>
    <mergeCell ref="E56:F56"/>
    <mergeCell ref="G56:I56"/>
    <mergeCell ref="G57:I57"/>
    <mergeCell ref="A66:A69"/>
    <mergeCell ref="E66:F66"/>
    <mergeCell ref="G66:H66"/>
    <mergeCell ref="G67:I67"/>
    <mergeCell ref="E68:F68"/>
    <mergeCell ref="G68:I68"/>
    <mergeCell ref="G69:I69"/>
    <mergeCell ref="A62:A65"/>
    <mergeCell ref="E62:F62"/>
    <mergeCell ref="G62:H62"/>
    <mergeCell ref="G63:I63"/>
    <mergeCell ref="E64:F64"/>
    <mergeCell ref="G64:I65"/>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98:A101"/>
    <mergeCell ref="E98:F98"/>
    <mergeCell ref="G98:H98"/>
    <mergeCell ref="G99:I99"/>
    <mergeCell ref="E100:F100"/>
    <mergeCell ref="G100:I101"/>
    <mergeCell ref="A94:A97"/>
    <mergeCell ref="E94:F94"/>
    <mergeCell ref="G94:H94"/>
    <mergeCell ref="G95:I95"/>
    <mergeCell ref="E96:F96"/>
    <mergeCell ref="G96:I96"/>
    <mergeCell ref="G97:I97"/>
    <mergeCell ref="A106:A109"/>
    <mergeCell ref="E106:F106"/>
    <mergeCell ref="G106:H106"/>
    <mergeCell ref="G107:I107"/>
    <mergeCell ref="E108:F108"/>
    <mergeCell ref="G108:I109"/>
    <mergeCell ref="A102:A105"/>
    <mergeCell ref="E102:F102"/>
    <mergeCell ref="G102:H102"/>
    <mergeCell ref="G103:I103"/>
    <mergeCell ref="E104:F104"/>
    <mergeCell ref="G104:I105"/>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46:A149"/>
    <mergeCell ref="E146:F146"/>
    <mergeCell ref="G146:I146"/>
    <mergeCell ref="G147:I147"/>
    <mergeCell ref="E148:F148"/>
    <mergeCell ref="G148:H148"/>
    <mergeCell ref="G149:I149"/>
    <mergeCell ref="A142:A145"/>
    <mergeCell ref="E142:F142"/>
    <mergeCell ref="G142:H142"/>
    <mergeCell ref="G143:I143"/>
    <mergeCell ref="E144:F144"/>
    <mergeCell ref="G144:H144"/>
    <mergeCell ref="G145:I145"/>
    <mergeCell ref="A154:A158"/>
    <mergeCell ref="E154:F154"/>
    <mergeCell ref="G154:I154"/>
    <mergeCell ref="G155:I155"/>
    <mergeCell ref="E157:F157"/>
    <mergeCell ref="G157:H157"/>
    <mergeCell ref="G158:I158"/>
    <mergeCell ref="A150:A153"/>
    <mergeCell ref="E150:F150"/>
    <mergeCell ref="G150:I150"/>
    <mergeCell ref="G151:I151"/>
    <mergeCell ref="E152:F152"/>
    <mergeCell ref="G152:H152"/>
    <mergeCell ref="G153:I153"/>
    <mergeCell ref="B163:C163"/>
    <mergeCell ref="A164:A167"/>
    <mergeCell ref="E164:F164"/>
    <mergeCell ref="G164:H164"/>
    <mergeCell ref="G165:I165"/>
    <mergeCell ref="E166:F166"/>
    <mergeCell ref="G166:I167"/>
    <mergeCell ref="A159:A162"/>
    <mergeCell ref="E159:F159"/>
    <mergeCell ref="G159:I159"/>
    <mergeCell ref="G160:I160"/>
    <mergeCell ref="E161:F161"/>
    <mergeCell ref="G161:H161"/>
    <mergeCell ref="G162:I162"/>
    <mergeCell ref="A172:A175"/>
    <mergeCell ref="E172:F172"/>
    <mergeCell ref="G172:I172"/>
    <mergeCell ref="G173:I173"/>
    <mergeCell ref="E174:F174"/>
    <mergeCell ref="G174:I174"/>
    <mergeCell ref="G175:I175"/>
    <mergeCell ref="A168:A171"/>
    <mergeCell ref="E168:F168"/>
    <mergeCell ref="G168:I168"/>
    <mergeCell ref="G169:I169"/>
    <mergeCell ref="E170:F170"/>
    <mergeCell ref="G170:H170"/>
    <mergeCell ref="G171:I171"/>
    <mergeCell ref="A180:A183"/>
    <mergeCell ref="E180:F180"/>
    <mergeCell ref="G180:H180"/>
    <mergeCell ref="G181:I181"/>
    <mergeCell ref="E182:F182"/>
    <mergeCell ref="G182:I182"/>
    <mergeCell ref="G183:I183"/>
    <mergeCell ref="A176:A179"/>
    <mergeCell ref="E176:F176"/>
    <mergeCell ref="G176:H176"/>
    <mergeCell ref="G177:I177"/>
    <mergeCell ref="E178:F178"/>
    <mergeCell ref="G178:I178"/>
    <mergeCell ref="G179:I179"/>
    <mergeCell ref="A188:A191"/>
    <mergeCell ref="E188:F188"/>
    <mergeCell ref="G188:H188"/>
    <mergeCell ref="G189:I189"/>
    <mergeCell ref="E190:F190"/>
    <mergeCell ref="G190:I190"/>
    <mergeCell ref="G191:I191"/>
    <mergeCell ref="A184:A187"/>
    <mergeCell ref="E184:F184"/>
    <mergeCell ref="G184:H184"/>
    <mergeCell ref="G185:I185"/>
    <mergeCell ref="E186:F186"/>
    <mergeCell ref="G186:I186"/>
    <mergeCell ref="G187:I187"/>
    <mergeCell ref="A196:A199"/>
    <mergeCell ref="E196:F196"/>
    <mergeCell ref="G196:H196"/>
    <mergeCell ref="G197:I197"/>
    <mergeCell ref="E198:F198"/>
    <mergeCell ref="G198:I198"/>
    <mergeCell ref="G199:I199"/>
    <mergeCell ref="A192:A195"/>
    <mergeCell ref="E192:F192"/>
    <mergeCell ref="G192:H192"/>
    <mergeCell ref="G193:I193"/>
    <mergeCell ref="E194:F194"/>
    <mergeCell ref="G194:I194"/>
    <mergeCell ref="G195:I195"/>
    <mergeCell ref="A204:A207"/>
    <mergeCell ref="E204:F204"/>
    <mergeCell ref="G204:H204"/>
    <mergeCell ref="G205:I205"/>
    <mergeCell ref="E206:F206"/>
    <mergeCell ref="G206:I206"/>
    <mergeCell ref="G207:I207"/>
    <mergeCell ref="A200:A203"/>
    <mergeCell ref="E200:F200"/>
    <mergeCell ref="G200:H200"/>
    <mergeCell ref="G201:I201"/>
    <mergeCell ref="E202:F202"/>
    <mergeCell ref="G202:I202"/>
    <mergeCell ref="G203:I203"/>
    <mergeCell ref="A212:A215"/>
    <mergeCell ref="E212:F212"/>
    <mergeCell ref="G212:H212"/>
    <mergeCell ref="G213:I213"/>
    <mergeCell ref="E214:F214"/>
    <mergeCell ref="G214:I214"/>
    <mergeCell ref="G215:I215"/>
    <mergeCell ref="A208:A211"/>
    <mergeCell ref="E208:F208"/>
    <mergeCell ref="G208:H208"/>
    <mergeCell ref="G209:I209"/>
    <mergeCell ref="E210:F210"/>
    <mergeCell ref="G210:I210"/>
    <mergeCell ref="G211:I211"/>
    <mergeCell ref="A220:A223"/>
    <mergeCell ref="E220:F220"/>
    <mergeCell ref="G220:H220"/>
    <mergeCell ref="G221:I221"/>
    <mergeCell ref="E222:F222"/>
    <mergeCell ref="G222:I222"/>
    <mergeCell ref="G223:I223"/>
    <mergeCell ref="A216:A219"/>
    <mergeCell ref="E216:F216"/>
    <mergeCell ref="G216:H216"/>
    <mergeCell ref="G217:I217"/>
    <mergeCell ref="E218:F218"/>
    <mergeCell ref="G218:I218"/>
    <mergeCell ref="G219:I219"/>
    <mergeCell ref="A228:A231"/>
    <mergeCell ref="E228:F228"/>
    <mergeCell ref="G228:H228"/>
    <mergeCell ref="G229:I229"/>
    <mergeCell ref="E230:F230"/>
    <mergeCell ref="G230:I230"/>
    <mergeCell ref="G231:I231"/>
    <mergeCell ref="A224:A227"/>
    <mergeCell ref="E224:F224"/>
    <mergeCell ref="G224:H224"/>
    <mergeCell ref="G225:I225"/>
    <mergeCell ref="E226:F226"/>
    <mergeCell ref="G226:I226"/>
    <mergeCell ref="G227:I227"/>
    <mergeCell ref="A236:A239"/>
    <mergeCell ref="E236:F236"/>
    <mergeCell ref="G236:H236"/>
    <mergeCell ref="G237:I237"/>
    <mergeCell ref="E238:F238"/>
    <mergeCell ref="G238:I238"/>
    <mergeCell ref="G239:I239"/>
    <mergeCell ref="A232:A235"/>
    <mergeCell ref="E232:F232"/>
    <mergeCell ref="G232:H232"/>
    <mergeCell ref="G233:I233"/>
    <mergeCell ref="E234:F234"/>
    <mergeCell ref="G234:I234"/>
    <mergeCell ref="G235:I235"/>
    <mergeCell ref="A244:A247"/>
    <mergeCell ref="E244:F244"/>
    <mergeCell ref="G244:H244"/>
    <mergeCell ref="G245:I245"/>
    <mergeCell ref="E246:F246"/>
    <mergeCell ref="G246:I246"/>
    <mergeCell ref="G247:I247"/>
    <mergeCell ref="A240:A243"/>
    <mergeCell ref="E240:F240"/>
    <mergeCell ref="G240:H240"/>
    <mergeCell ref="G241:I241"/>
    <mergeCell ref="E242:F242"/>
    <mergeCell ref="G242:I242"/>
    <mergeCell ref="G243:I243"/>
    <mergeCell ref="A252:A255"/>
    <mergeCell ref="E252:F252"/>
    <mergeCell ref="G252:H252"/>
    <mergeCell ref="G253:I253"/>
    <mergeCell ref="E254:F254"/>
    <mergeCell ref="G254:I254"/>
    <mergeCell ref="G255:I255"/>
    <mergeCell ref="A248:A251"/>
    <mergeCell ref="E248:F248"/>
    <mergeCell ref="G248:H248"/>
    <mergeCell ref="G249:I249"/>
    <mergeCell ref="E250:F250"/>
    <mergeCell ref="G250:I250"/>
    <mergeCell ref="G251:I251"/>
    <mergeCell ref="A260:A263"/>
    <mergeCell ref="E260:F260"/>
    <mergeCell ref="G260:H260"/>
    <mergeCell ref="G261:I261"/>
    <mergeCell ref="E262:F262"/>
    <mergeCell ref="G262:I262"/>
    <mergeCell ref="G263:I263"/>
    <mergeCell ref="A256:A259"/>
    <mergeCell ref="E256:F256"/>
    <mergeCell ref="G256:H256"/>
    <mergeCell ref="G257:I257"/>
    <mergeCell ref="E258:F258"/>
    <mergeCell ref="G258:I258"/>
    <mergeCell ref="G259:I259"/>
    <mergeCell ref="A268:A271"/>
    <mergeCell ref="E268:F268"/>
    <mergeCell ref="G268:H268"/>
    <mergeCell ref="G269:I269"/>
    <mergeCell ref="E270:F270"/>
    <mergeCell ref="G270:I270"/>
    <mergeCell ref="G271:I271"/>
    <mergeCell ref="A264:A267"/>
    <mergeCell ref="E264:F264"/>
    <mergeCell ref="G264:H264"/>
    <mergeCell ref="G265:I265"/>
    <mergeCell ref="E266:F266"/>
    <mergeCell ref="G266:I266"/>
    <mergeCell ref="G267:I267"/>
    <mergeCell ref="A276:A279"/>
    <mergeCell ref="E276:F276"/>
    <mergeCell ref="G276:H276"/>
    <mergeCell ref="G277:I277"/>
    <mergeCell ref="E278:F278"/>
    <mergeCell ref="G278:I278"/>
    <mergeCell ref="G279:I279"/>
    <mergeCell ref="A272:A275"/>
    <mergeCell ref="E272:F272"/>
    <mergeCell ref="G272:H272"/>
    <mergeCell ref="G273:I273"/>
    <mergeCell ref="E274:F274"/>
    <mergeCell ref="G274:I274"/>
    <mergeCell ref="G275:I275"/>
    <mergeCell ref="A284:A287"/>
    <mergeCell ref="E284:F284"/>
    <mergeCell ref="G284:H284"/>
    <mergeCell ref="G285:I285"/>
    <mergeCell ref="E286:F286"/>
    <mergeCell ref="G286:I286"/>
    <mergeCell ref="G287:I287"/>
    <mergeCell ref="A280:A283"/>
    <mergeCell ref="E280:F280"/>
    <mergeCell ref="G280:H280"/>
    <mergeCell ref="G281:I281"/>
    <mergeCell ref="E282:F282"/>
    <mergeCell ref="G282:I282"/>
    <mergeCell ref="G283:I283"/>
    <mergeCell ref="A292:A295"/>
    <mergeCell ref="E292:F292"/>
    <mergeCell ref="G292:H292"/>
    <mergeCell ref="G293:I293"/>
    <mergeCell ref="E294:F294"/>
    <mergeCell ref="G294:I294"/>
    <mergeCell ref="G295:I295"/>
    <mergeCell ref="A288:A291"/>
    <mergeCell ref="E288:F288"/>
    <mergeCell ref="G288:H288"/>
    <mergeCell ref="G289:I289"/>
    <mergeCell ref="E290:F290"/>
    <mergeCell ref="G290:I290"/>
    <mergeCell ref="G291:I291"/>
    <mergeCell ref="A300:A303"/>
    <mergeCell ref="E300:F300"/>
    <mergeCell ref="G300:H300"/>
    <mergeCell ref="G301:I301"/>
    <mergeCell ref="E302:F302"/>
    <mergeCell ref="G302:I302"/>
    <mergeCell ref="G303:I303"/>
    <mergeCell ref="A296:A299"/>
    <mergeCell ref="E296:F296"/>
    <mergeCell ref="G296:H296"/>
    <mergeCell ref="G297:I297"/>
    <mergeCell ref="E298:F298"/>
    <mergeCell ref="G298:I298"/>
    <mergeCell ref="G299:I299"/>
    <mergeCell ref="A308:A311"/>
    <mergeCell ref="E308:F308"/>
    <mergeCell ref="G308:H308"/>
    <mergeCell ref="G309:I309"/>
    <mergeCell ref="E310:F310"/>
    <mergeCell ref="G310:I310"/>
    <mergeCell ref="G311:I311"/>
    <mergeCell ref="A304:A307"/>
    <mergeCell ref="E304:F304"/>
    <mergeCell ref="G304:H304"/>
    <mergeCell ref="G305:I305"/>
    <mergeCell ref="E306:F306"/>
    <mergeCell ref="G306:I306"/>
    <mergeCell ref="G307:I307"/>
    <mergeCell ref="A316:A319"/>
    <mergeCell ref="E316:F316"/>
    <mergeCell ref="G316:H316"/>
    <mergeCell ref="G317:I317"/>
    <mergeCell ref="E318:F318"/>
    <mergeCell ref="G318:I318"/>
    <mergeCell ref="G319:I319"/>
    <mergeCell ref="A312:A315"/>
    <mergeCell ref="E312:F312"/>
    <mergeCell ref="G312:H312"/>
    <mergeCell ref="G313:I313"/>
    <mergeCell ref="E314:F314"/>
    <mergeCell ref="G314:I314"/>
    <mergeCell ref="G315:I315"/>
    <mergeCell ref="A324:A327"/>
    <mergeCell ref="E324:F324"/>
    <mergeCell ref="G324:H324"/>
    <mergeCell ref="G325:I325"/>
    <mergeCell ref="E326:F326"/>
    <mergeCell ref="G326:I326"/>
    <mergeCell ref="G327:I327"/>
    <mergeCell ref="A320:A323"/>
    <mergeCell ref="E320:F320"/>
    <mergeCell ref="G320:H320"/>
    <mergeCell ref="G321:I321"/>
    <mergeCell ref="E322:F322"/>
    <mergeCell ref="G322:I322"/>
    <mergeCell ref="G323:I323"/>
    <mergeCell ref="A332:A335"/>
    <mergeCell ref="E332:F332"/>
    <mergeCell ref="G332:H332"/>
    <mergeCell ref="G333:I333"/>
    <mergeCell ref="E334:F334"/>
    <mergeCell ref="G334:I334"/>
    <mergeCell ref="G335:I335"/>
    <mergeCell ref="A328:A331"/>
    <mergeCell ref="E328:F328"/>
    <mergeCell ref="G328:H328"/>
    <mergeCell ref="G329:I329"/>
    <mergeCell ref="E330:F330"/>
    <mergeCell ref="G330:I330"/>
    <mergeCell ref="G331:I331"/>
    <mergeCell ref="A340:A343"/>
    <mergeCell ref="E340:F340"/>
    <mergeCell ref="G340:H340"/>
    <mergeCell ref="G341:I341"/>
    <mergeCell ref="E342:F342"/>
    <mergeCell ref="G342:I342"/>
    <mergeCell ref="G343:I343"/>
    <mergeCell ref="A336:A339"/>
    <mergeCell ref="E336:F336"/>
    <mergeCell ref="G336:H336"/>
    <mergeCell ref="G337:I337"/>
    <mergeCell ref="E338:F338"/>
    <mergeCell ref="G338:I338"/>
    <mergeCell ref="G339:I339"/>
    <mergeCell ref="A348:A351"/>
    <mergeCell ref="E348:F348"/>
    <mergeCell ref="G348:H348"/>
    <mergeCell ref="G349:I349"/>
    <mergeCell ref="E350:F350"/>
    <mergeCell ref="G350:I350"/>
    <mergeCell ref="G351:I351"/>
    <mergeCell ref="A344:A347"/>
    <mergeCell ref="E344:F344"/>
    <mergeCell ref="G344:H344"/>
    <mergeCell ref="G345:I345"/>
    <mergeCell ref="E346:F346"/>
    <mergeCell ref="G346:I346"/>
    <mergeCell ref="G347:I347"/>
    <mergeCell ref="A356:A359"/>
    <mergeCell ref="E356:F356"/>
    <mergeCell ref="G356:H356"/>
    <mergeCell ref="G357:I357"/>
    <mergeCell ref="E358:F358"/>
    <mergeCell ref="G358:I358"/>
    <mergeCell ref="G359:I359"/>
    <mergeCell ref="A352:A355"/>
    <mergeCell ref="E352:F352"/>
    <mergeCell ref="G352:H352"/>
    <mergeCell ref="G353:I353"/>
    <mergeCell ref="E354:F354"/>
    <mergeCell ref="G354:I354"/>
    <mergeCell ref="G355:I355"/>
    <mergeCell ref="A364:A367"/>
    <mergeCell ref="E364:F364"/>
    <mergeCell ref="G364:H364"/>
    <mergeCell ref="G365:I365"/>
    <mergeCell ref="E366:F366"/>
    <mergeCell ref="G366:I366"/>
    <mergeCell ref="G367:I367"/>
    <mergeCell ref="A360:A363"/>
    <mergeCell ref="E360:F360"/>
    <mergeCell ref="G360:H360"/>
    <mergeCell ref="G361:I361"/>
    <mergeCell ref="E362:F362"/>
    <mergeCell ref="G362:I362"/>
    <mergeCell ref="G363:I363"/>
    <mergeCell ref="A372:A375"/>
    <mergeCell ref="E372:F372"/>
    <mergeCell ref="G372:H372"/>
    <mergeCell ref="G373:I373"/>
    <mergeCell ref="E374:F374"/>
    <mergeCell ref="G374:I374"/>
    <mergeCell ref="G375:I375"/>
    <mergeCell ref="A368:A371"/>
    <mergeCell ref="E368:F368"/>
    <mergeCell ref="G368:H368"/>
    <mergeCell ref="G369:I369"/>
    <mergeCell ref="E370:F370"/>
    <mergeCell ref="G370:I370"/>
    <mergeCell ref="G371:I371"/>
    <mergeCell ref="A380:A383"/>
    <mergeCell ref="E380:F380"/>
    <mergeCell ref="G380:H380"/>
    <mergeCell ref="G381:I381"/>
    <mergeCell ref="E382:F382"/>
    <mergeCell ref="G382:I382"/>
    <mergeCell ref="G383:I383"/>
    <mergeCell ref="A376:A379"/>
    <mergeCell ref="E376:F376"/>
    <mergeCell ref="G376:H376"/>
    <mergeCell ref="G377:I377"/>
    <mergeCell ref="E378:F378"/>
    <mergeCell ref="G378:I378"/>
    <mergeCell ref="G379:I379"/>
    <mergeCell ref="A388:A391"/>
    <mergeCell ref="E388:F388"/>
    <mergeCell ref="G388:H388"/>
    <mergeCell ref="G389:I389"/>
    <mergeCell ref="E390:F390"/>
    <mergeCell ref="G390:I390"/>
    <mergeCell ref="G391:I391"/>
    <mergeCell ref="A384:A387"/>
    <mergeCell ref="E384:F384"/>
    <mergeCell ref="G384:H384"/>
    <mergeCell ref="G385:I385"/>
    <mergeCell ref="E386:F386"/>
    <mergeCell ref="G386:I386"/>
    <mergeCell ref="G387:I387"/>
    <mergeCell ref="A396:A399"/>
    <mergeCell ref="E396:F396"/>
    <mergeCell ref="G396:H396"/>
    <mergeCell ref="G397:I397"/>
    <mergeCell ref="E398:F398"/>
    <mergeCell ref="G398:I398"/>
    <mergeCell ref="G399:I399"/>
    <mergeCell ref="A392:A395"/>
    <mergeCell ref="E392:F392"/>
    <mergeCell ref="G392:H392"/>
    <mergeCell ref="G393:I393"/>
    <mergeCell ref="E394:F394"/>
    <mergeCell ref="G394:I394"/>
    <mergeCell ref="G395:I395"/>
    <mergeCell ref="A404:A407"/>
    <mergeCell ref="E404:F404"/>
    <mergeCell ref="G404:H404"/>
    <mergeCell ref="G405:I405"/>
    <mergeCell ref="E406:F406"/>
    <mergeCell ref="G406:I406"/>
    <mergeCell ref="G407:I407"/>
    <mergeCell ref="A400:A403"/>
    <mergeCell ref="E400:F400"/>
    <mergeCell ref="G400:H400"/>
    <mergeCell ref="G401:I401"/>
    <mergeCell ref="E402:F402"/>
    <mergeCell ref="G402:I402"/>
    <mergeCell ref="G403:I403"/>
    <mergeCell ref="A412:A415"/>
    <mergeCell ref="E412:F412"/>
    <mergeCell ref="G412:H412"/>
    <mergeCell ref="G413:I413"/>
    <mergeCell ref="E414:F414"/>
    <mergeCell ref="G414:I414"/>
    <mergeCell ref="G415:I415"/>
    <mergeCell ref="A408:A411"/>
    <mergeCell ref="E408:F408"/>
    <mergeCell ref="G408:H408"/>
    <mergeCell ref="G409:I409"/>
    <mergeCell ref="E410:F410"/>
    <mergeCell ref="G410:I410"/>
    <mergeCell ref="G411:I411"/>
    <mergeCell ref="A420:A423"/>
    <mergeCell ref="E420:F420"/>
    <mergeCell ref="G420:H420"/>
    <mergeCell ref="G421:I421"/>
    <mergeCell ref="E422:F422"/>
    <mergeCell ref="G422:I422"/>
    <mergeCell ref="G423:I423"/>
    <mergeCell ref="A416:A419"/>
    <mergeCell ref="E416:F416"/>
    <mergeCell ref="G416:H416"/>
    <mergeCell ref="G417:I417"/>
    <mergeCell ref="E418:F418"/>
    <mergeCell ref="G418:I418"/>
    <mergeCell ref="G419:I419"/>
    <mergeCell ref="A428:A431"/>
    <mergeCell ref="E428:F428"/>
    <mergeCell ref="G428:H428"/>
    <mergeCell ref="G429:I429"/>
    <mergeCell ref="E430:F430"/>
    <mergeCell ref="G430:I430"/>
    <mergeCell ref="G431:I431"/>
    <mergeCell ref="A424:A427"/>
    <mergeCell ref="E424:F424"/>
    <mergeCell ref="G424:H424"/>
    <mergeCell ref="G425:I425"/>
    <mergeCell ref="E426:F426"/>
    <mergeCell ref="G426:I426"/>
    <mergeCell ref="G427:I427"/>
    <mergeCell ref="A436:A439"/>
    <mergeCell ref="E436:F436"/>
    <mergeCell ref="G436:H436"/>
    <mergeCell ref="G437:I437"/>
    <mergeCell ref="E438:F438"/>
    <mergeCell ref="G438:I438"/>
    <mergeCell ref="G439:I439"/>
    <mergeCell ref="A432:A435"/>
    <mergeCell ref="E432:F432"/>
    <mergeCell ref="G432:H432"/>
    <mergeCell ref="G433:I433"/>
    <mergeCell ref="E434:F434"/>
    <mergeCell ref="G434:I434"/>
    <mergeCell ref="G435:I435"/>
    <mergeCell ref="A444:A447"/>
    <mergeCell ref="E444:F444"/>
    <mergeCell ref="G444:H444"/>
    <mergeCell ref="G445:I445"/>
    <mergeCell ref="E446:F446"/>
    <mergeCell ref="G446:I446"/>
    <mergeCell ref="G447:I447"/>
    <mergeCell ref="A440:A443"/>
    <mergeCell ref="E440:F440"/>
    <mergeCell ref="G440:H440"/>
    <mergeCell ref="G441:I441"/>
    <mergeCell ref="E442:F442"/>
    <mergeCell ref="G442:I442"/>
    <mergeCell ref="G443:I443"/>
  </mergeCells>
  <dataValidations count="52">
    <dataValidation allowBlank="1" showInputMessage="1" showErrorMessage="1" promptTitle="Benefit Source" prompt="List the benefit source here." sqref="G15:I15 G445:I445 G153:I153 G19:I19 C25:E25 G45:I45 G441:I441 G49:I49 G37:I37 G25:I25 G21:I21 G69:I69 G53:I53 G97:I97 G147:I147 G151:I151 G155:I156 G160:I160 G165:I165 G169:I169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G415:I415 G419:I419 G423:I423 G427:I427 G431:I431 G435:I435 G439:I439 G443:I443 G447:I447 G27:I27 G43:I43 G29:I29 G35:I35 G23:I23 G55:I55 G67:I67 G51:I51 G31:I31 G47:I47 G143:I143 G33:I33 G145:I145 G149:I149 G158:I158 G171:I171 G167:I167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421:I421 G425:I425 G429:I429 G433:I433 G437:I437 G173:I173 G162:I163 G17:I17 G99:I99 G105:I105 C113:E113 G133:I133 G113:I113 C125:E125 G125:I125 G121:I121 G129:I129 G137:I137 G101:I101 G107:I107 G111:I111 G109:I109 G115:I115 G123:I123 G139:I139 G119:I119 G127:I127 G135:I135 G103:I103 G131:I131 G117:I117 G141:I141 G57:I57 G59:I59 G65:I65 C41:E41 G89:I89 G41:I41 C81:E81 G81:I81 G77:I77 G85:I85 G93:I93 G61:I61 G39:I39 G71:I71 G79:I79 G95:I95 G75:I75 G83:I83 G91:I91 G63:I63 G87:I87 G73:I73 C45:E45"/>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27 B43 B107 B111 B39"/>
    <dataValidation allowBlank="1" showInputMessage="1" showErrorMessage="1" promptTitle="Event Description" prompt="Provide event description (e.g. title of the conference) here." sqref="C441 C27 C43 C445 C35 C23 C55 C67 C51 C31 C47 C143 C437 C145 C149 C171 C158 C153 C167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C421 C425 C429 C433 C162 C107 C111 C115 C123 C139 C119 C127 C135 C103 C131 C39 C71 C79 C95 C75 C83 C91 C63 C87"/>
    <dataValidation type="date" allowBlank="1" showInputMessage="1" showErrorMessage="1" errorTitle="Text Entered Not Valid" error="Please enter date using standardized format MM/DD/YYYY." promptTitle="Event Beginning Date" prompt="Insert event beginning date using the format MM/DD/YYYY here._x000a_" sqref="D441 D27 D43 D445 D35 D23 D55 D67 D51 D31 D47 D143 D437 D145 D149 D158 D171 D167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D421 D425 D429 D433 D162:D163 D153 D107 D111 D115 D123 D139 D119 D127 D135 D103 D131 D39 D71 D79 D95 D75 D83 D91 D63 D87">
      <formula1>40179</formula1>
      <formula2>73051</formula2>
    </dataValidation>
    <dataValidation allowBlank="1" showInputMessage="1" showErrorMessage="1" promptTitle="Location " prompt="List location of event here." sqref="F441 F27 F43 F445 F35 F23 F55 F67 F51 F31 F47 F143 F437 F145 F149 F158 F171 F167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F421 F425 F429 F433 F162:F163 F153 F107 F111 F115 F123 F139 F119 F127 F135 F103 F131 F39 F71 F79 F95 F75 F83 F91 F63 F87"/>
    <dataValidation allowBlank="1" showInputMessage="1" showErrorMessage="1" promptTitle="Traveler Title" prompt="List traveler's title here." sqref="B53 B447 B439 B29 B49 B443 B21 B37 B69 B97 B33 B25 B435 B147 B151 B173 B160 B165 B169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B419 B423 B427 B431 B155 B137 B109 B133 B125 B121 B113 B129 B101 B117 B105 B141 B57 B93 B89 B81 B77 B41 B85 B61 B73 B65 B45"/>
    <dataValidation allowBlank="1" showInputMessage="1" showErrorMessage="1" promptTitle="Event Sponsor" prompt="List the event sponsor here." sqref="C431 C21 C447 C443 C49 C29 C439 C435 C69 C53 C97 C33 C427 C147 C151 C173 C160 C165 C169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C419 C423 C155 C105 C133 C109 C121 C129 C137 C101 C117 C141 C57 C65 C89 C77 C85 C93 C61 C73 C37"/>
    <dataValidation type="date" allowBlank="1" showInputMessage="1" showErrorMessage="1" errorTitle="Data Entry Error" error="Please enter date using MM/DD/YYYY" promptTitle="Event Ending Date" prompt="List Event ending date here using the format MM/DD/YYYY." sqref="D431 D21 D447 D443 D49 D29 D439 D435 D69 D53 D97 D33 D147 D151 D155:D156 D160 D165 D169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D419 D423 D427 D173 D105 D133 D109 D121 D129 D137 D101 D117 D141 D57 D65 D89 D77 D85 D93 D61 D73 D37">
      <formula1>40179</formula1>
      <formula2>73051</formula2>
    </dataValidation>
    <dataValidation allowBlank="1" showInputMessage="1" showErrorMessage="1" promptTitle="Travel Date(s)" prompt="List the dates of travel here expressed in the format MM/DD/YYYY-MM/DD/YYYY." sqref="F443 F25 F29 F447 F49 F37 F21 F69 F53 F97 F33 F147 F151 F155:F156 F160 F165 F169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F419 F423 F427 F431 F435 F439 F173 F105 F109 F133 F113 F125 F121 F129 F137 F101 F117 F141 F57 F65 F89 F41 F81 F77 F85 F93 F61 F73 F45"/>
    <dataValidation allowBlank="1" showInputMessage="1" showErrorMessage="1" promptTitle="Benefit#1 Description" prompt="Benefit Description for Entry #1 is listed here." sqref="J28 J444:J445 J20 J36 J26 J22 J54 J66 J50 J30 J46 J142:J144 J56 J146 J150 J154 J159 J164 J168 J176:J177 J180:J181 J184:J185 J188:J189 J192:J193 J196:J197 J200:J201 J204:J205 J208:J209 J212:J213 J216:J217 J220:J221 J224:J225 J228:J229 J232:J233 J236:J237 J240:J241 J244:J245 J248:J249 J252:J253 J256:J257 J260:J261 J264:J265 J268:J269 J272:J273 J276:J277 J280:J281 J284:J285 J288:J289 J292:J293 J296:J297 J300:J301 J304:J305 J308:J309 J312:J313 J316:J317 J320:J321 J324:J325 J328:J329 J332:J333 J336:J337 J340:J341 J344:J345 J348:J349 J352:J353 J356:J357 J360:J361 J364:J365 J368:J369 J372:J373 J376:J377 J380:J381 J384:J385 J388:J389 J392:J393 J396:J397 J400:J401 J404:J405 J408:J409 J412:J413 J416:J417 J420:J421 J424:J425 J428:J429 J432:J433 J436:J437 J440:J441 J18 J42 J44 J34 J68 J52 J148 J152 J157 J161 J166 J170 J172 J108 J100 J116 J106 J122 J138 J118 J126 J134 J102 J130 J140 J98 J110 J112 J114 J120 J128 J136 J60 J72 J78 J94 J74 J82 J90 J62 J86 J96 J58 J38 J40 J70 J76 J84 J92"/>
    <dataValidation allowBlank="1" showInputMessage="1" showErrorMessage="1" promptTitle="Benefit #1 Total Amount" prompt="The total amount of Benefit #1 is entered here." sqref="M18:M19 M42:M43 M34:M35 M22:M23 M54:M55 M26 M66:M67 M50:M51 M30:M31 M46:M47 M143:M145 M444:M445 M440:M441 M148:M149 M157:M158 M170:M171 M166:M167 M176:M177 M180:M181 M184:M185 M188:M189 M192:M193 M196:M197 M200:M201 M204:M205 M208:M209 M212:M213 M216:M217 M220:M221 M224:M225 M228:M229 M232:M233 M236:M237 M240:M241 M244:M245 M248:M249 M252:M253 M256:M257 M260:M261 M264:M265 M268:M269 M272:M273 M276:M277 M280:M281 M284:M285 M288:M289 M292:M293 M296:M297 M300:M301 M304:M305 M308:M309 M312:M313 M316:M317 M320:M321 M324:M325 M328:M329 M332:M333 M336:M337 M340:M341 M344:M345 M348:M349 M352:M353 M356:M357 M360:M361 M364:M365 M368:M369 M372:M373 M376:M377 M380:M381 M384:M385 M388:M389 M392:M393 M396:M397 M400:M401 M404:M405 M408:M409 M412:M413 M416:M417 M420:M421 M424:M425 M428:M429 M432:M433 M436:M437 M161:M163 M152:M153 M98:M99 M110:M111 M114:M115 M122:M123 M138:M139 M118:M119 M106 M126:M127 M134:M135 M102:M103 M130:M131 M58:M59 M38:M39 M70:M71 M78:M79 M94:M95 M74:M75 M82:M83 M90:M91 M62:M63 M86:M87"/>
    <dataValidation allowBlank="1" showInputMessage="1" showErrorMessage="1" promptTitle="Benefit #2 Description" prompt="Benefit #2 description is listed here" sqref="J48 J438 J446 J434 J422 J418 J414 J442 J24 J402 J394 J410 J406 J398 J430 J426 J32 J390 J386 J382 J378 J374 J370 J366 J174 J178 J182 J186 J190 J194 J198 J202 J206 J210 J214 J218 J222 J226 J230 J234 J238 J242 J246 J250 J254 J258 J262 J266 J270 J274 J278 J282 J286 J290 J294 J298 J302 J306 J310 J314 J318 J322 J326 J330 J334 J338 J342 J346 J350 J354 J358 J362 J132 J124 J104 J88 J80 J64"/>
    <dataValidation allowBlank="1" showInputMessage="1" showErrorMessage="1" promptTitle="Benefit #2 Total Amount" prompt="The total amount of Benefit #2 is entered here." sqref="M20 M446 M44 M36 M24 M56 M442 M68 M52 M32 M48 M146 M150 M154 M159 M164 M168 M174 M178 M182 M186 M190 M194 M198 M202 M206 M210 M214 M218 M222 M226 M230 M234 M238 M242 M246 M250 M254 M258 M262 M266 M270 M274 M278 M282 M286 M290 M294 M298 M302 M306 M310 M314 M318 M322 M326 M330 M334 M338 M342 M346 M350 M354 M358 M362 M366 M370 M374 M378 M382 M386 M390 M394 M398 M402 M406 M410 M414 M418 M422 M426 M430 M434 M438 M172 M100 M112 M116 M124 M140 M120 M128 M136 M104 M132 M60 M40 M72 M80 M96 M76 M84 M92 M64 M88"/>
    <dataValidation allowBlank="1" showInputMessage="1" showErrorMessage="1" promptTitle="Benefit #3 Total Amount" prompt="The total amount of Benefit #3 is entered here." sqref="M25 M29 M49 M37 M21 M142 M69 M53 M447 M73 M33 M147 M151 M155:M156 M160 M165 M169 M175 M179 M183 M187 M191 M195 M199 M203 M207 M211 M215 M219 M223 M227 M231 M235 M239 M243 M247 M251 M255 M259 M263 M267 M271 M275 M279 M283 M287 M291 M295 M299 M303 M307 M311 M315 M319 M323 M327 M331 M335 M339 M343 M347 M351 M355 M359 M363 M367 M371 M375 M379 M383 M387 M391 M395 M399 M403 M407 M411 M415 M419 M423 M427 M431 M435 M439 M443 M173 M105 M109 M133 M113 M125 M121 M129 M137 M101 M117 M65 M89 M41 M81 M77 M85 M93 M61 M45"/>
    <dataValidation allowBlank="1" showInputMessage="1" showErrorMessage="1" promptTitle="Benefit #3 Description" prompt="Benefit #3 description is listed here" sqref="J21 J97 J25 J29 J53 J447 J49 J33 J69 J443 J37 J147 J151 J155:J156 J160 J165 J169 J175 J179 J183 J187 J191 J195 J199 J203 J207 J211 J215 J219 J223 J227 J231 J235 J239 J243 J247 J251 J255 J259 J263 J267 J271 J275 J279 J283 J287 J291 J295 J299 J303 J307 J311 J315 J319 J323 J327 J331 J335 J339 J343 J347 J351 J355 J359 J363 J367 J371 J375 J379 J383 J387 J391 J395 J399 J403 J407 J411 J415 J419 J423 J427 J431 J435 J439 J173 J125 J101 J105 J109 J137 J121 J133 J117 J129 J113 J141 J57 J81 J61 J65 J93 J77 J89 J73 J85 J41 J45"/>
    <dataValidation allowBlank="1" showInputMessage="1" showErrorMessage="1" promptTitle="Benefit #1--Payment by Check" prompt="If there is a benefit #1 and it was paid by check, mark an x in this cell._x000a_" sqref="K18:K19 K42:K43 K34:K35 K22:K23 K26 K54:K55 K66:K67 K50:K51 K30:K31 K46:K47 K142:K145 K28 K444:K445 K148:K149 K157:K158 K170:K171 K166:K167 K176:K177 K180:K181 K184:K185 K188:K189 K192:K193 K196:K197 K200:K201 K204:K205 K208:K209 K212:K213 K216:K217 K220:K221 K224:K225 K228:K229 K232:K233 K236:K237 K240:K241 K244:K245 K248:K249 K252:K253 K256:K257 K260:K261 K264:K265 K268:K269 K272:K273 K276:K277 K280:K281 K284:K285 K288:K289 K292:K293 K296:K297 K300:K301 K304:K305 K308:K309 K312:K313 K316:K317 K320:K321 K324:K325 K328:K329 K332:K333 K336:K337 K340:K341 K344:K345 K348:K349 K352:K353 K356:K357 K360:K361 K364:K365 K368:K369 K372:K373 K376:K377 K380:K381 K384:K385 K388:K389 K392:K393 K396:K397 K400:K401 K404:K405 K408:K409 K412:K413 K416:K417 K420:K421 K424:K425 K428:K429 K432:K433 K436:K437 K440:K441 K161:K163 K152:K153 K98:K99 K110:K111 K114:K115 K122:K123 K106 K118:K119 K138:K139 K126:K127 K134:K135 K102:K103 K130:K131 K108 K58:K59 K38:K39 K70:K71 K78:K79 K74:K75 K94:K95 K82:K83 K90:K91 K62:K63 K86:K87"/>
    <dataValidation allowBlank="1" showInputMessage="1" showErrorMessage="1" promptTitle="Benefit #2--Payment by Check" prompt="If there is a benefit #2 and it was paid by check, mark an x in this cell._x000a_" sqref="K20 K446 K44 K36 K24 K442 K56 K68 K52 K32 K48 K146 K150 K154 K159 K164 K168 K174 K178 K182 K186 K190 K194 K198 K202 K206 K210 K214 K218 K222 K226 K230 K234 K238 K242 K246 K250 K254 K258 K262 K266 K270 K274 K278 K282 K286 K290 K294 K298 K302 K306 K310 K314 K318 K322 K326 K330 K334 K338 K342 K346 K350 K354 K358 K362 K366 K370 K374 K378 K382 K386 K390 K394 K398 K402 K406 K410 K414 K418 K422 K426 K430 K434 K438 K172 K100 K112 K116 K124 K120 K140 K128 K136 K104 K132 K60 K40 K72 K80 K76 K96 K84 K92 K64 K88"/>
    <dataValidation allowBlank="1" showInputMessage="1" showErrorMessage="1" promptTitle="Benefit #3--Payment by Check" prompt="If there is a benefit #3 and it was paid by check, mark an x in this cell._x000a_" sqref="K25 K29 K49 K37 K21 K69 K53 K447 K97 K33 K147 K151 K155:K156 K160 K165 K169 K175 K179 K183 K187 K191 K195 K199 K203 K207 K211 K215 K219 K223 K227 K231 K235 K239 K243 K247 K251 K255 K259 K263 K267 K271 K275 K279 K283 K287 K291 K295 K299 K303 K307 K311 K315 K319 K323 K327 K331 K335 K339 K343 K347 K351 K355 K359 K363 K367 K371 K375 K379 K383 K387 K391 K395 K399 K403 K407 K411 K415 K419 K423 K427 K431 K435 K439 K443 K173 K105 K109 K133 K113 K125 K121 K129 K137 K101 K117 K141 K57 K65 K89 K41 K81 K77 K85 K93 K61 K73 K45"/>
    <dataValidation allowBlank="1" showInputMessage="1" showErrorMessage="1" promptTitle="Benefit #1- Payment in-kind" prompt="If there is a benefit #1 and it was paid in-kind, mark this box with an  x._x000a_" sqref="L18:L19 L42:L43 L34:L35 L22:L23 L26 L54:L55 L66:L67 L50:L51 L30:L31 L46:L47 L142:L145 L28 L444:L445 L148:L149 L157:L158 L170:L171 L166:L167 L176:L177 L180:L181 L184:L185 L188:L189 L192:L193 L196:L197 L200:L201 L204:L205 L208:L209 L212:L213 L216:L217 L220:L221 L224:L225 L228:L229 L232:L233 L236:L237 L240:L241 L244:L245 L248:L249 L252:L253 L256:L257 L260:L261 L264:L265 L268:L269 L272:L273 L276:L277 L280:L281 L284:L285 L288:L289 L292:L293 L296:L297 L300:L301 L304:L305 L308:L309 L312:L313 L316:L317 L320:L321 L324:L325 L328:L329 L332:L333 L336:L337 L340:L341 L344:L345 L348:L349 L352:L353 L356:L357 L360:L361 L364:L365 L368:L369 L372:L373 L376:L377 L380:L381 L384:L385 L388:L389 L392:L393 L396:L397 L400:L401 L404:L405 L408:L409 L412:L413 L416:L417 L420:L421 L424:L425 L428:L429 L432:L433 L436:L437 L440:L441 L161:L163 L152:L153 L98:L99 L110:L111 L114:L115 L122:L123 L106 L118:L119 L138:L139 L126:L127 L134:L135 L102:L103 L130:L131 L108 L58:L59 L38:L39 L70:L71 L78:L79 L74:L75 L94:L95 L82:L83 L90:L91 L62:L63 L86:L87"/>
    <dataValidation allowBlank="1" showInputMessage="1" showErrorMessage="1" promptTitle="Benefit #2- Payment in-kind" prompt="If there is a benefit #2 and it was paid in-kind, mark this box with an  x._x000a_" sqref="L20 L446 L44 L36 L24 L442 L56 L68 L52 L32 L48 L146 L150 L154 L159 L164 L168 L174 L178 L182 L186 L190 L194 L198 L202 L206 L210 L214 L218 L222 L226 L230 L234 L238 L242 L246 L250 L254 L258 L262 L266 L270 L274 L278 L282 L286 L290 L294 L298 L302 L306 L310 L314 L318 L322 L326 L330 L334 L338 L342 L346 L350 L354 L358 L362 L366 L370 L374 L378 L382 L386 L390 L394 L398 L402 L406 L410 L414 L418 L422 L426 L430 L434 L438 L172 L100 L112 L116 L124 L120 L140 L128 L136 L104 L132 L60 L40 L72 L80 L76 L96 L84 L92 L64 L88"/>
    <dataValidation allowBlank="1" showInputMessage="1" showErrorMessage="1" promptTitle="Benefit #3- Payment in-kind" prompt="If there is a benefit #3 and it was paid in-kind, mark this box with an  x._x000a_" sqref="L25 L29 L49 L37 L21 L69 L53 L447 L97 L33 L147 L151 L155:L156 L160 L165 L169 L175 L179 L183 L187 L191 L195 L199 L203 L207 L211 L215 L219 L223 L227 L231 L235 L239 L243 L247 L251 L255 L259 L263 L267 L271 L275 L279 L283 L287 L291 L295 L299 L303 L307 L311 L315 L319 L323 L327 L331 L335 L339 L343 L347 L351 L355 L359 L363 L367 L371 L375 L379 L383 L387 L391 L395 L399 L403 L407 L411 L415 L419 L423 L427 L431 L435 L439 L443 L173 L105 L109 L133 L113 L125 L121 L129 L137 L101 L117 L141 L57 L65 L89 L41 L81 L77 L85 L93 L61 L73 L45"/>
    <dataValidation allowBlank="1" showInputMessage="1" showErrorMessage="1" promptTitle="Next Traveler Name " prompt="List traveler's first and last name here." sqref="B421 B445 B441 B437 B433 B35 B23 B55 B429 B67 B31 B47 B425 B51 B143 B19:F19 B145 B149 B171 B158 B153 B167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B162 B115 B123 B139 B119 B127 B103 B131 B135 B99:F99 B71 B79 B95 B75 B83 B63 B87 B91 B59:F59"/>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rintOptions gridLines="1"/>
  <pageMargins left="0.45" right="0.45" top="0" bottom="0.25" header="0.3" footer="0.3"/>
  <pageSetup scale="98" fitToHeight="0" orientation="landscape" blackAndWhite="1" r:id="rId2"/>
  <rowBreaks count="4" manualBreakCount="4">
    <brk id="29" max="12" man="1"/>
    <brk id="45" max="12" man="1"/>
    <brk id="61" max="12" man="1"/>
    <brk id="163" max="1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4"/>
  <sheetViews>
    <sheetView workbookViewId="0">
      <selection activeCell="H6" sqref="H6:I6"/>
    </sheetView>
  </sheetViews>
  <sheetFormatPr defaultRowHeight="12.75" x14ac:dyDescent="0.2"/>
  <cols>
    <col min="1" max="1" width="5" style="71" customWidth="1"/>
    <col min="2" max="2" width="14.7109375" style="71" customWidth="1"/>
    <col min="3" max="3" width="25.7109375" style="71" customWidth="1"/>
    <col min="4" max="4" width="17" style="71" customWidth="1"/>
    <col min="5" max="5" width="17.140625" style="71" customWidth="1"/>
    <col min="6" max="6" width="1.5703125" style="71" customWidth="1"/>
    <col min="7" max="7" width="12.42578125" style="71" customWidth="1"/>
    <col min="8" max="8" width="2.5703125" style="71" customWidth="1"/>
    <col min="9" max="9" width="13.7109375" style="71" customWidth="1"/>
    <col min="10" max="10" width="12.140625" style="71" customWidth="1"/>
    <col min="11" max="11" width="11.42578125" style="71" customWidth="1"/>
    <col min="12" max="12" width="10.5703125" style="71" customWidth="1"/>
    <col min="13" max="16384" width="9.140625" style="71"/>
  </cols>
  <sheetData>
    <row r="1" spans="1:12" ht="15.75" x14ac:dyDescent="0.25">
      <c r="A1" s="149"/>
      <c r="B1" s="598" t="s">
        <v>1874</v>
      </c>
      <c r="C1" s="598"/>
      <c r="D1" s="598"/>
      <c r="E1" s="598"/>
      <c r="F1" s="598"/>
      <c r="G1" s="598"/>
      <c r="H1" s="598"/>
      <c r="I1" s="598"/>
      <c r="J1" s="598"/>
      <c r="K1" s="598"/>
      <c r="L1" s="598"/>
    </row>
    <row r="2" spans="1:12" x14ac:dyDescent="0.2">
      <c r="A2" s="599"/>
      <c r="B2" s="600" t="s">
        <v>3</v>
      </c>
      <c r="C2" s="600"/>
      <c r="D2" s="600"/>
      <c r="E2" s="600"/>
      <c r="F2" s="600"/>
      <c r="G2" s="600"/>
      <c r="H2" s="600"/>
      <c r="I2" s="600"/>
      <c r="J2" s="150" t="s">
        <v>4</v>
      </c>
      <c r="K2" s="150" t="s">
        <v>5</v>
      </c>
      <c r="L2" s="150" t="s">
        <v>6</v>
      </c>
    </row>
    <row r="3" spans="1:12" x14ac:dyDescent="0.2">
      <c r="A3" s="599"/>
      <c r="B3" s="600"/>
      <c r="C3" s="600"/>
      <c r="D3" s="600"/>
      <c r="E3" s="600"/>
      <c r="F3" s="600"/>
      <c r="G3" s="600"/>
      <c r="H3" s="600"/>
      <c r="I3" s="600"/>
      <c r="J3" s="151">
        <v>14</v>
      </c>
      <c r="K3" s="151">
        <v>19</v>
      </c>
      <c r="L3" s="152" t="s">
        <v>1875</v>
      </c>
    </row>
    <row r="4" spans="1:12" x14ac:dyDescent="0.2">
      <c r="A4" s="599"/>
      <c r="B4" s="601" t="s">
        <v>1876</v>
      </c>
      <c r="C4" s="601"/>
      <c r="D4" s="601"/>
      <c r="E4" s="601"/>
      <c r="F4" s="601"/>
      <c r="G4" s="601"/>
      <c r="H4" s="601"/>
      <c r="I4" s="601"/>
      <c r="J4" s="601"/>
      <c r="K4" s="601"/>
      <c r="L4" s="601"/>
    </row>
    <row r="5" spans="1:12" ht="48.75" x14ac:dyDescent="0.25">
      <c r="A5" s="153"/>
      <c r="B5" s="154" t="s">
        <v>9</v>
      </c>
      <c r="C5" s="155" t="s">
        <v>1877</v>
      </c>
      <c r="D5" s="602" t="s">
        <v>1878</v>
      </c>
      <c r="E5" s="602"/>
      <c r="F5" s="602"/>
      <c r="G5" s="156" t="s">
        <v>1879</v>
      </c>
      <c r="H5" s="157" t="s">
        <v>0</v>
      </c>
      <c r="I5" s="156" t="s">
        <v>1879</v>
      </c>
      <c r="J5" s="158"/>
      <c r="K5" s="603" t="s">
        <v>8</v>
      </c>
      <c r="L5" s="603"/>
    </row>
    <row r="6" spans="1:12" ht="48" x14ac:dyDescent="0.2">
      <c r="A6" s="159" t="s">
        <v>2</v>
      </c>
      <c r="B6" s="159" t="s">
        <v>1880</v>
      </c>
      <c r="C6" s="160" t="s">
        <v>11</v>
      </c>
      <c r="D6" s="160" t="s">
        <v>1881</v>
      </c>
      <c r="E6" s="160" t="s">
        <v>1882</v>
      </c>
      <c r="F6" s="597" t="s">
        <v>14</v>
      </c>
      <c r="G6" s="597"/>
      <c r="H6" s="597" t="s">
        <v>15</v>
      </c>
      <c r="I6" s="597"/>
      <c r="J6" s="160" t="s">
        <v>16</v>
      </c>
      <c r="K6" s="160" t="s">
        <v>1883</v>
      </c>
      <c r="L6" s="160" t="s">
        <v>18</v>
      </c>
    </row>
    <row r="7" spans="1:12" ht="24" x14ac:dyDescent="0.2">
      <c r="A7" s="593">
        <v>1301</v>
      </c>
      <c r="B7" s="161" t="s">
        <v>20</v>
      </c>
      <c r="C7" s="162" t="s">
        <v>21</v>
      </c>
      <c r="D7" s="162" t="s">
        <v>1884</v>
      </c>
      <c r="E7" s="162" t="s">
        <v>1885</v>
      </c>
      <c r="F7" s="594" t="s">
        <v>14</v>
      </c>
      <c r="G7" s="594"/>
      <c r="H7" s="592"/>
      <c r="I7" s="592"/>
      <c r="J7" s="592"/>
      <c r="K7" s="592"/>
      <c r="L7" s="592"/>
    </row>
    <row r="8" spans="1:12" x14ac:dyDescent="0.2">
      <c r="A8" s="593"/>
      <c r="B8" s="589" t="s">
        <v>5695</v>
      </c>
      <c r="C8" s="595" t="s">
        <v>5696</v>
      </c>
      <c r="D8" s="596">
        <v>43083</v>
      </c>
      <c r="E8" s="589" t="s">
        <v>1973</v>
      </c>
      <c r="F8" s="589" t="s">
        <v>5697</v>
      </c>
      <c r="G8" s="589"/>
      <c r="H8" s="591" t="s">
        <v>1890</v>
      </c>
      <c r="I8" s="591"/>
      <c r="J8" s="164" t="s">
        <v>1891</v>
      </c>
      <c r="K8" s="164" t="s">
        <v>0</v>
      </c>
      <c r="L8" s="165">
        <v>362.8</v>
      </c>
    </row>
    <row r="9" spans="1:12" x14ac:dyDescent="0.2">
      <c r="A9" s="593"/>
      <c r="B9" s="589"/>
      <c r="C9" s="595"/>
      <c r="D9" s="596"/>
      <c r="E9" s="589"/>
      <c r="F9" s="589"/>
      <c r="G9" s="589"/>
      <c r="H9" s="591" t="s">
        <v>1892</v>
      </c>
      <c r="I9" s="591"/>
      <c r="J9" s="589" t="s">
        <v>1891</v>
      </c>
      <c r="K9" s="589" t="s">
        <v>0</v>
      </c>
      <c r="L9" s="590">
        <v>801.8</v>
      </c>
    </row>
    <row r="10" spans="1:12" x14ac:dyDescent="0.2">
      <c r="A10" s="593"/>
      <c r="B10" s="589"/>
      <c r="C10" s="595"/>
      <c r="D10" s="596"/>
      <c r="E10" s="589"/>
      <c r="F10" s="589"/>
      <c r="G10" s="589"/>
      <c r="H10" s="591"/>
      <c r="I10" s="591"/>
      <c r="J10" s="589"/>
      <c r="K10" s="589"/>
      <c r="L10" s="590"/>
    </row>
    <row r="11" spans="1:12" ht="24" x14ac:dyDescent="0.2">
      <c r="A11" s="593"/>
      <c r="B11" s="161" t="s">
        <v>29</v>
      </c>
      <c r="C11" s="162" t="s">
        <v>30</v>
      </c>
      <c r="D11" s="162" t="s">
        <v>1893</v>
      </c>
      <c r="E11" s="162" t="s">
        <v>1894</v>
      </c>
      <c r="F11" s="592"/>
      <c r="G11" s="592"/>
      <c r="H11" s="591" t="s">
        <v>1895</v>
      </c>
      <c r="I11" s="591"/>
      <c r="J11" s="589" t="s">
        <v>1891</v>
      </c>
      <c r="K11" s="589" t="s">
        <v>0</v>
      </c>
      <c r="L11" s="590">
        <v>361.8</v>
      </c>
    </row>
    <row r="12" spans="1:12" ht="24" x14ac:dyDescent="0.2">
      <c r="A12" s="593"/>
      <c r="B12" s="164" t="s">
        <v>1980</v>
      </c>
      <c r="C12" s="164" t="s">
        <v>5697</v>
      </c>
      <c r="D12" s="166">
        <v>43085</v>
      </c>
      <c r="E12" s="164" t="s">
        <v>4784</v>
      </c>
      <c r="F12" s="592"/>
      <c r="G12" s="592"/>
      <c r="H12" s="591"/>
      <c r="I12" s="591"/>
      <c r="J12" s="589"/>
      <c r="K12" s="589"/>
      <c r="L12" s="590"/>
    </row>
    <row r="13" spans="1:12" ht="24" x14ac:dyDescent="0.2">
      <c r="A13" s="593">
        <v>1302</v>
      </c>
      <c r="B13" s="161" t="s">
        <v>20</v>
      </c>
      <c r="C13" s="162" t="s">
        <v>21</v>
      </c>
      <c r="D13" s="162" t="s">
        <v>1884</v>
      </c>
      <c r="E13" s="162" t="s">
        <v>1885</v>
      </c>
      <c r="F13" s="594" t="s">
        <v>14</v>
      </c>
      <c r="G13" s="594"/>
      <c r="H13" s="592"/>
      <c r="I13" s="592"/>
      <c r="J13" s="592"/>
      <c r="K13" s="592"/>
      <c r="L13" s="592"/>
    </row>
    <row r="14" spans="1:12" x14ac:dyDescent="0.2">
      <c r="A14" s="593"/>
      <c r="B14" s="589" t="s">
        <v>5698</v>
      </c>
      <c r="C14" s="595" t="s">
        <v>5164</v>
      </c>
      <c r="D14" s="596">
        <v>43073</v>
      </c>
      <c r="E14" s="589" t="s">
        <v>2234</v>
      </c>
      <c r="F14" s="589" t="s">
        <v>3299</v>
      </c>
      <c r="G14" s="589"/>
      <c r="H14" s="591" t="s">
        <v>1890</v>
      </c>
      <c r="I14" s="591"/>
      <c r="J14" s="164" t="s">
        <v>1891</v>
      </c>
      <c r="K14" s="164" t="s">
        <v>0</v>
      </c>
      <c r="L14" s="165">
        <v>923</v>
      </c>
    </row>
    <row r="15" spans="1:12" x14ac:dyDescent="0.2">
      <c r="A15" s="593"/>
      <c r="B15" s="589"/>
      <c r="C15" s="595"/>
      <c r="D15" s="596"/>
      <c r="E15" s="589"/>
      <c r="F15" s="589"/>
      <c r="G15" s="589"/>
      <c r="H15" s="591" t="s">
        <v>1892</v>
      </c>
      <c r="I15" s="591"/>
      <c r="J15" s="164" t="s">
        <v>1891</v>
      </c>
      <c r="K15" s="164" t="s">
        <v>1891</v>
      </c>
      <c r="L15" s="165">
        <v>0</v>
      </c>
    </row>
    <row r="16" spans="1:12" ht="24" x14ac:dyDescent="0.2">
      <c r="A16" s="593"/>
      <c r="B16" s="161" t="s">
        <v>29</v>
      </c>
      <c r="C16" s="162" t="s">
        <v>30</v>
      </c>
      <c r="D16" s="162" t="s">
        <v>1893</v>
      </c>
      <c r="E16" s="162" t="s">
        <v>1894</v>
      </c>
      <c r="F16" s="592"/>
      <c r="G16" s="592"/>
      <c r="H16" s="591" t="s">
        <v>1895</v>
      </c>
      <c r="I16" s="591"/>
      <c r="J16" s="589" t="s">
        <v>1891</v>
      </c>
      <c r="K16" s="589" t="s">
        <v>1891</v>
      </c>
      <c r="L16" s="590">
        <v>0</v>
      </c>
    </row>
    <row r="17" spans="1:12" ht="24" x14ac:dyDescent="0.2">
      <c r="A17" s="593"/>
      <c r="B17" s="164" t="s">
        <v>1986</v>
      </c>
      <c r="C17" s="164" t="s">
        <v>3299</v>
      </c>
      <c r="D17" s="166">
        <v>43077</v>
      </c>
      <c r="E17" s="164" t="s">
        <v>3252</v>
      </c>
      <c r="F17" s="592"/>
      <c r="G17" s="592"/>
      <c r="H17" s="591"/>
      <c r="I17" s="591"/>
      <c r="J17" s="589"/>
      <c r="K17" s="589"/>
      <c r="L17" s="590"/>
    </row>
    <row r="18" spans="1:12" ht="24" x14ac:dyDescent="0.2">
      <c r="A18" s="593">
        <v>1303</v>
      </c>
      <c r="B18" s="161" t="s">
        <v>20</v>
      </c>
      <c r="C18" s="162" t="s">
        <v>21</v>
      </c>
      <c r="D18" s="162" t="s">
        <v>1884</v>
      </c>
      <c r="E18" s="162" t="s">
        <v>1885</v>
      </c>
      <c r="F18" s="594" t="s">
        <v>14</v>
      </c>
      <c r="G18" s="594"/>
      <c r="H18" s="592"/>
      <c r="I18" s="592"/>
      <c r="J18" s="592"/>
      <c r="K18" s="592"/>
      <c r="L18" s="592"/>
    </row>
    <row r="19" spans="1:12" x14ac:dyDescent="0.2">
      <c r="A19" s="593"/>
      <c r="B19" s="589" t="s">
        <v>5698</v>
      </c>
      <c r="C19" s="595" t="s">
        <v>5699</v>
      </c>
      <c r="D19" s="596">
        <v>43117</v>
      </c>
      <c r="E19" s="589" t="s">
        <v>4457</v>
      </c>
      <c r="F19" s="589" t="s">
        <v>5700</v>
      </c>
      <c r="G19" s="589"/>
      <c r="H19" s="591" t="s">
        <v>1890</v>
      </c>
      <c r="I19" s="591"/>
      <c r="J19" s="164" t="s">
        <v>1891</v>
      </c>
      <c r="K19" s="164" t="s">
        <v>0</v>
      </c>
      <c r="L19" s="165">
        <v>443.08</v>
      </c>
    </row>
    <row r="20" spans="1:12" x14ac:dyDescent="0.2">
      <c r="A20" s="593"/>
      <c r="B20" s="589"/>
      <c r="C20" s="595"/>
      <c r="D20" s="596"/>
      <c r="E20" s="589"/>
      <c r="F20" s="589"/>
      <c r="G20" s="589"/>
      <c r="H20" s="591" t="s">
        <v>1892</v>
      </c>
      <c r="I20" s="591"/>
      <c r="J20" s="164" t="s">
        <v>1891</v>
      </c>
      <c r="K20" s="164" t="s">
        <v>0</v>
      </c>
      <c r="L20" s="165">
        <v>1046</v>
      </c>
    </row>
    <row r="21" spans="1:12" ht="24" x14ac:dyDescent="0.2">
      <c r="A21" s="593"/>
      <c r="B21" s="161" t="s">
        <v>29</v>
      </c>
      <c r="C21" s="162" t="s">
        <v>30</v>
      </c>
      <c r="D21" s="162" t="s">
        <v>1893</v>
      </c>
      <c r="E21" s="162" t="s">
        <v>1894</v>
      </c>
      <c r="F21" s="592"/>
      <c r="G21" s="592"/>
      <c r="H21" s="591" t="s">
        <v>1895</v>
      </c>
      <c r="I21" s="591"/>
      <c r="J21" s="589" t="s">
        <v>1891</v>
      </c>
      <c r="K21" s="589" t="s">
        <v>0</v>
      </c>
      <c r="L21" s="590">
        <v>1500</v>
      </c>
    </row>
    <row r="22" spans="1:12" ht="24" x14ac:dyDescent="0.2">
      <c r="A22" s="593"/>
      <c r="B22" s="164" t="s">
        <v>1986</v>
      </c>
      <c r="C22" s="164" t="s">
        <v>5700</v>
      </c>
      <c r="D22" s="166">
        <v>43122</v>
      </c>
      <c r="E22" s="164" t="s">
        <v>5701</v>
      </c>
      <c r="F22" s="592"/>
      <c r="G22" s="592"/>
      <c r="H22" s="591"/>
      <c r="I22" s="591"/>
      <c r="J22" s="589"/>
      <c r="K22" s="589"/>
      <c r="L22" s="590"/>
    </row>
    <row r="23" spans="1:12" ht="24" x14ac:dyDescent="0.2">
      <c r="A23" s="593">
        <v>1304</v>
      </c>
      <c r="B23" s="161" t="s">
        <v>20</v>
      </c>
      <c r="C23" s="162" t="s">
        <v>21</v>
      </c>
      <c r="D23" s="162" t="s">
        <v>1884</v>
      </c>
      <c r="E23" s="162" t="s">
        <v>1885</v>
      </c>
      <c r="F23" s="594" t="s">
        <v>14</v>
      </c>
      <c r="G23" s="594"/>
      <c r="H23" s="592"/>
      <c r="I23" s="592"/>
      <c r="J23" s="592"/>
      <c r="K23" s="592"/>
      <c r="L23" s="592"/>
    </row>
    <row r="24" spans="1:12" x14ac:dyDescent="0.2">
      <c r="A24" s="593"/>
      <c r="B24" s="589" t="s">
        <v>5698</v>
      </c>
      <c r="C24" s="589" t="s">
        <v>5702</v>
      </c>
      <c r="D24" s="596">
        <v>43146</v>
      </c>
      <c r="E24" s="589" t="s">
        <v>2382</v>
      </c>
      <c r="F24" s="589" t="s">
        <v>1343</v>
      </c>
      <c r="G24" s="589"/>
      <c r="H24" s="591" t="s">
        <v>1890</v>
      </c>
      <c r="I24" s="591"/>
      <c r="J24" s="164" t="s">
        <v>1891</v>
      </c>
      <c r="K24" s="164" t="s">
        <v>0</v>
      </c>
      <c r="L24" s="165">
        <v>202.91</v>
      </c>
    </row>
    <row r="25" spans="1:12" x14ac:dyDescent="0.2">
      <c r="A25" s="593"/>
      <c r="B25" s="589"/>
      <c r="C25" s="589"/>
      <c r="D25" s="596"/>
      <c r="E25" s="589"/>
      <c r="F25" s="589"/>
      <c r="G25" s="589"/>
      <c r="H25" s="591" t="s">
        <v>1892</v>
      </c>
      <c r="I25" s="591"/>
      <c r="J25" s="164" t="s">
        <v>1891</v>
      </c>
      <c r="K25" s="164" t="s">
        <v>0</v>
      </c>
      <c r="L25" s="165">
        <v>380.6</v>
      </c>
    </row>
    <row r="26" spans="1:12" ht="24" x14ac:dyDescent="0.2">
      <c r="A26" s="593"/>
      <c r="B26" s="161" t="s">
        <v>29</v>
      </c>
      <c r="C26" s="162" t="s">
        <v>30</v>
      </c>
      <c r="D26" s="162" t="s">
        <v>1893</v>
      </c>
      <c r="E26" s="162" t="s">
        <v>1894</v>
      </c>
      <c r="F26" s="592"/>
      <c r="G26" s="592"/>
      <c r="H26" s="591" t="s">
        <v>1895</v>
      </c>
      <c r="I26" s="591"/>
      <c r="J26" s="589" t="s">
        <v>1891</v>
      </c>
      <c r="K26" s="589" t="s">
        <v>1891</v>
      </c>
      <c r="L26" s="590">
        <v>0</v>
      </c>
    </row>
    <row r="27" spans="1:12" ht="24" x14ac:dyDescent="0.2">
      <c r="A27" s="593"/>
      <c r="B27" s="164" t="s">
        <v>1986</v>
      </c>
      <c r="C27" s="164" t="s">
        <v>1343</v>
      </c>
      <c r="D27" s="166">
        <v>43147</v>
      </c>
      <c r="E27" s="164" t="s">
        <v>3739</v>
      </c>
      <c r="F27" s="592"/>
      <c r="G27" s="592"/>
      <c r="H27" s="591"/>
      <c r="I27" s="591"/>
      <c r="J27" s="589"/>
      <c r="K27" s="589"/>
      <c r="L27" s="590"/>
    </row>
    <row r="28" spans="1:12" ht="24" x14ac:dyDescent="0.2">
      <c r="A28" s="593">
        <v>1305</v>
      </c>
      <c r="B28" s="161" t="s">
        <v>20</v>
      </c>
      <c r="C28" s="162" t="s">
        <v>21</v>
      </c>
      <c r="D28" s="162" t="s">
        <v>1884</v>
      </c>
      <c r="E28" s="162" t="s">
        <v>1885</v>
      </c>
      <c r="F28" s="594" t="s">
        <v>14</v>
      </c>
      <c r="G28" s="594"/>
      <c r="H28" s="592"/>
      <c r="I28" s="592"/>
      <c r="J28" s="592"/>
      <c r="K28" s="592"/>
      <c r="L28" s="592"/>
    </row>
    <row r="29" spans="1:12" x14ac:dyDescent="0.2">
      <c r="A29" s="593"/>
      <c r="B29" s="589" t="s">
        <v>5703</v>
      </c>
      <c r="C29" s="595" t="s">
        <v>5704</v>
      </c>
      <c r="D29" s="596">
        <v>43165</v>
      </c>
      <c r="E29" s="589" t="s">
        <v>2619</v>
      </c>
      <c r="F29" s="589" t="s">
        <v>4787</v>
      </c>
      <c r="G29" s="589"/>
      <c r="H29" s="591" t="s">
        <v>1890</v>
      </c>
      <c r="I29" s="591"/>
      <c r="J29" s="164" t="s">
        <v>1891</v>
      </c>
      <c r="K29" s="164" t="s">
        <v>0</v>
      </c>
      <c r="L29" s="165">
        <v>453.63</v>
      </c>
    </row>
    <row r="30" spans="1:12" x14ac:dyDescent="0.2">
      <c r="A30" s="593"/>
      <c r="B30" s="589"/>
      <c r="C30" s="595"/>
      <c r="D30" s="596"/>
      <c r="E30" s="589"/>
      <c r="F30" s="589"/>
      <c r="G30" s="589"/>
      <c r="H30" s="591" t="s">
        <v>1892</v>
      </c>
      <c r="I30" s="591"/>
      <c r="J30" s="164" t="s">
        <v>1891</v>
      </c>
      <c r="K30" s="164" t="s">
        <v>0</v>
      </c>
      <c r="L30" s="165">
        <v>939.67</v>
      </c>
    </row>
    <row r="31" spans="1:12" ht="24" x14ac:dyDescent="0.2">
      <c r="A31" s="593"/>
      <c r="B31" s="161" t="s">
        <v>29</v>
      </c>
      <c r="C31" s="162" t="s">
        <v>30</v>
      </c>
      <c r="D31" s="162" t="s">
        <v>1893</v>
      </c>
      <c r="E31" s="162" t="s">
        <v>1894</v>
      </c>
      <c r="F31" s="592"/>
      <c r="G31" s="592"/>
      <c r="H31" s="591" t="s">
        <v>1895</v>
      </c>
      <c r="I31" s="591"/>
      <c r="J31" s="589" t="s">
        <v>1891</v>
      </c>
      <c r="K31" s="589" t="s">
        <v>0</v>
      </c>
      <c r="L31" s="590">
        <v>14.19</v>
      </c>
    </row>
    <row r="32" spans="1:12" ht="24" x14ac:dyDescent="0.2">
      <c r="A32" s="593"/>
      <c r="B32" s="164" t="s">
        <v>4762</v>
      </c>
      <c r="C32" s="164" t="s">
        <v>4787</v>
      </c>
      <c r="D32" s="166">
        <v>43169</v>
      </c>
      <c r="E32" s="164" t="s">
        <v>4253</v>
      </c>
      <c r="F32" s="592"/>
      <c r="G32" s="592"/>
      <c r="H32" s="591"/>
      <c r="I32" s="591"/>
      <c r="J32" s="589"/>
      <c r="K32" s="589"/>
      <c r="L32" s="590"/>
    </row>
    <row r="33" spans="1:12" ht="24" x14ac:dyDescent="0.2">
      <c r="A33" s="593">
        <v>1306</v>
      </c>
      <c r="B33" s="161" t="s">
        <v>20</v>
      </c>
      <c r="C33" s="162" t="s">
        <v>21</v>
      </c>
      <c r="D33" s="162" t="s">
        <v>1884</v>
      </c>
      <c r="E33" s="162" t="s">
        <v>1885</v>
      </c>
      <c r="F33" s="594" t="s">
        <v>14</v>
      </c>
      <c r="G33" s="594"/>
      <c r="H33" s="592"/>
      <c r="I33" s="592"/>
      <c r="J33" s="592"/>
      <c r="K33" s="592"/>
      <c r="L33" s="592"/>
    </row>
    <row r="34" spans="1:12" x14ac:dyDescent="0.2">
      <c r="A34" s="593"/>
      <c r="B34" s="589" t="s">
        <v>5705</v>
      </c>
      <c r="C34" s="595" t="s">
        <v>5706</v>
      </c>
      <c r="D34" s="596">
        <v>43139</v>
      </c>
      <c r="E34" s="589" t="s">
        <v>5707</v>
      </c>
      <c r="F34" s="589" t="s">
        <v>5708</v>
      </c>
      <c r="G34" s="589"/>
      <c r="H34" s="591" t="s">
        <v>1890</v>
      </c>
      <c r="I34" s="591"/>
      <c r="J34" s="164" t="s">
        <v>1891</v>
      </c>
      <c r="K34" s="164" t="s">
        <v>0</v>
      </c>
      <c r="L34" s="165">
        <v>260</v>
      </c>
    </row>
    <row r="35" spans="1:12" x14ac:dyDescent="0.2">
      <c r="A35" s="593"/>
      <c r="B35" s="589"/>
      <c r="C35" s="595"/>
      <c r="D35" s="596"/>
      <c r="E35" s="589"/>
      <c r="F35" s="589"/>
      <c r="G35" s="589"/>
      <c r="H35" s="591" t="s">
        <v>1892</v>
      </c>
      <c r="I35" s="591"/>
      <c r="J35" s="164" t="s">
        <v>1891</v>
      </c>
      <c r="K35" s="164" t="s">
        <v>0</v>
      </c>
      <c r="L35" s="165">
        <v>186.06</v>
      </c>
    </row>
    <row r="36" spans="1:12" ht="24" x14ac:dyDescent="0.2">
      <c r="A36" s="593"/>
      <c r="B36" s="161" t="s">
        <v>29</v>
      </c>
      <c r="C36" s="162" t="s">
        <v>30</v>
      </c>
      <c r="D36" s="162" t="s">
        <v>1893</v>
      </c>
      <c r="E36" s="162" t="s">
        <v>1894</v>
      </c>
      <c r="F36" s="592"/>
      <c r="G36" s="592"/>
      <c r="H36" s="591" t="s">
        <v>1895</v>
      </c>
      <c r="I36" s="591"/>
      <c r="J36" s="589" t="s">
        <v>1891</v>
      </c>
      <c r="K36" s="589" t="s">
        <v>0</v>
      </c>
      <c r="L36" s="590">
        <v>251.04</v>
      </c>
    </row>
    <row r="37" spans="1:12" ht="24" x14ac:dyDescent="0.2">
      <c r="A37" s="593"/>
      <c r="B37" s="164" t="s">
        <v>3044</v>
      </c>
      <c r="C37" s="164" t="s">
        <v>5708</v>
      </c>
      <c r="D37" s="166">
        <v>43140</v>
      </c>
      <c r="E37" s="164" t="s">
        <v>4873</v>
      </c>
      <c r="F37" s="592"/>
      <c r="G37" s="592"/>
      <c r="H37" s="591"/>
      <c r="I37" s="591"/>
      <c r="J37" s="589"/>
      <c r="K37" s="589"/>
      <c r="L37" s="590"/>
    </row>
    <row r="38" spans="1:12" ht="24" x14ac:dyDescent="0.2">
      <c r="A38" s="593">
        <v>1307</v>
      </c>
      <c r="B38" s="161" t="s">
        <v>20</v>
      </c>
      <c r="C38" s="162" t="s">
        <v>21</v>
      </c>
      <c r="D38" s="162" t="s">
        <v>1884</v>
      </c>
      <c r="E38" s="162" t="s">
        <v>1885</v>
      </c>
      <c r="F38" s="594" t="s">
        <v>14</v>
      </c>
      <c r="G38" s="594"/>
      <c r="H38" s="592"/>
      <c r="I38" s="592"/>
      <c r="J38" s="592"/>
      <c r="K38" s="592"/>
      <c r="L38" s="592"/>
    </row>
    <row r="39" spans="1:12" x14ac:dyDescent="0.2">
      <c r="A39" s="593"/>
      <c r="B39" s="589" t="s">
        <v>5709</v>
      </c>
      <c r="C39" s="589" t="s">
        <v>5710</v>
      </c>
      <c r="D39" s="596">
        <v>43036</v>
      </c>
      <c r="E39" s="589" t="s">
        <v>1984</v>
      </c>
      <c r="F39" s="589" t="s">
        <v>5711</v>
      </c>
      <c r="G39" s="589"/>
      <c r="H39" s="591" t="s">
        <v>1890</v>
      </c>
      <c r="I39" s="591"/>
      <c r="J39" s="164" t="s">
        <v>1891</v>
      </c>
      <c r="K39" s="164" t="s">
        <v>0</v>
      </c>
      <c r="L39" s="165">
        <v>287</v>
      </c>
    </row>
    <row r="40" spans="1:12" x14ac:dyDescent="0.2">
      <c r="A40" s="593"/>
      <c r="B40" s="589"/>
      <c r="C40" s="589"/>
      <c r="D40" s="596"/>
      <c r="E40" s="589"/>
      <c r="F40" s="589"/>
      <c r="G40" s="589"/>
      <c r="H40" s="591" t="s">
        <v>1892</v>
      </c>
      <c r="I40" s="591"/>
      <c r="J40" s="164" t="s">
        <v>1891</v>
      </c>
      <c r="K40" s="164" t="s">
        <v>0</v>
      </c>
      <c r="L40" s="165">
        <v>360.18</v>
      </c>
    </row>
    <row r="41" spans="1:12" ht="24" x14ac:dyDescent="0.2">
      <c r="A41" s="593"/>
      <c r="B41" s="161" t="s">
        <v>29</v>
      </c>
      <c r="C41" s="162" t="s">
        <v>30</v>
      </c>
      <c r="D41" s="162" t="s">
        <v>1893</v>
      </c>
      <c r="E41" s="162" t="s">
        <v>1894</v>
      </c>
      <c r="F41" s="592"/>
      <c r="G41" s="592"/>
      <c r="H41" s="591" t="s">
        <v>1895</v>
      </c>
      <c r="I41" s="591"/>
      <c r="J41" s="589" t="s">
        <v>1891</v>
      </c>
      <c r="K41" s="589" t="s">
        <v>1891</v>
      </c>
      <c r="L41" s="590">
        <v>0</v>
      </c>
    </row>
    <row r="42" spans="1:12" ht="24" x14ac:dyDescent="0.2">
      <c r="A42" s="593"/>
      <c r="B42" s="164" t="s">
        <v>1896</v>
      </c>
      <c r="C42" s="164" t="s">
        <v>5711</v>
      </c>
      <c r="D42" s="166">
        <v>43037</v>
      </c>
      <c r="E42" s="164" t="s">
        <v>5712</v>
      </c>
      <c r="F42" s="592"/>
      <c r="G42" s="592"/>
      <c r="H42" s="591"/>
      <c r="I42" s="591"/>
      <c r="J42" s="589"/>
      <c r="K42" s="589"/>
      <c r="L42" s="590"/>
    </row>
    <row r="43" spans="1:12" ht="24" x14ac:dyDescent="0.2">
      <c r="A43" s="593">
        <v>1308</v>
      </c>
      <c r="B43" s="161" t="s">
        <v>20</v>
      </c>
      <c r="C43" s="162" t="s">
        <v>21</v>
      </c>
      <c r="D43" s="162" t="s">
        <v>1884</v>
      </c>
      <c r="E43" s="162" t="s">
        <v>1885</v>
      </c>
      <c r="F43" s="594" t="s">
        <v>14</v>
      </c>
      <c r="G43" s="594"/>
      <c r="H43" s="592"/>
      <c r="I43" s="592"/>
      <c r="J43" s="592"/>
      <c r="K43" s="592"/>
      <c r="L43" s="592"/>
    </row>
    <row r="44" spans="1:12" x14ac:dyDescent="0.2">
      <c r="A44" s="593"/>
      <c r="B44" s="589" t="s">
        <v>5713</v>
      </c>
      <c r="C44" s="595" t="s">
        <v>5714</v>
      </c>
      <c r="D44" s="596">
        <v>43176</v>
      </c>
      <c r="E44" s="589" t="s">
        <v>3383</v>
      </c>
      <c r="F44" s="589" t="s">
        <v>5276</v>
      </c>
      <c r="G44" s="589"/>
      <c r="H44" s="591" t="s">
        <v>1890</v>
      </c>
      <c r="I44" s="591"/>
      <c r="J44" s="164" t="s">
        <v>1891</v>
      </c>
      <c r="K44" s="164" t="s">
        <v>0</v>
      </c>
      <c r="L44" s="165">
        <v>5358</v>
      </c>
    </row>
    <row r="45" spans="1:12" x14ac:dyDescent="0.2">
      <c r="A45" s="593"/>
      <c r="B45" s="589"/>
      <c r="C45" s="595"/>
      <c r="D45" s="596"/>
      <c r="E45" s="589"/>
      <c r="F45" s="589"/>
      <c r="G45" s="589"/>
      <c r="H45" s="591" t="s">
        <v>1892</v>
      </c>
      <c r="I45" s="591"/>
      <c r="J45" s="164" t="s">
        <v>1891</v>
      </c>
      <c r="K45" s="164" t="s">
        <v>1891</v>
      </c>
      <c r="L45" s="165">
        <v>0</v>
      </c>
    </row>
    <row r="46" spans="1:12" ht="24" x14ac:dyDescent="0.2">
      <c r="A46" s="593"/>
      <c r="B46" s="161" t="s">
        <v>29</v>
      </c>
      <c r="C46" s="162" t="s">
        <v>30</v>
      </c>
      <c r="D46" s="162" t="s">
        <v>1893</v>
      </c>
      <c r="E46" s="162" t="s">
        <v>1894</v>
      </c>
      <c r="F46" s="592"/>
      <c r="G46" s="592"/>
      <c r="H46" s="591" t="s">
        <v>1895</v>
      </c>
      <c r="I46" s="591"/>
      <c r="J46" s="589" t="s">
        <v>1891</v>
      </c>
      <c r="K46" s="589" t="s">
        <v>1891</v>
      </c>
      <c r="L46" s="590">
        <v>0</v>
      </c>
    </row>
    <row r="47" spans="1:12" ht="24" x14ac:dyDescent="0.2">
      <c r="A47" s="593"/>
      <c r="B47" s="164" t="s">
        <v>2052</v>
      </c>
      <c r="C47" s="164" t="s">
        <v>5276</v>
      </c>
      <c r="D47" s="166">
        <v>43204</v>
      </c>
      <c r="E47" s="164" t="s">
        <v>5715</v>
      </c>
      <c r="F47" s="592"/>
      <c r="G47" s="592"/>
      <c r="H47" s="591"/>
      <c r="I47" s="591"/>
      <c r="J47" s="589"/>
      <c r="K47" s="589"/>
      <c r="L47" s="590"/>
    </row>
    <row r="48" spans="1:12" ht="24" x14ac:dyDescent="0.2">
      <c r="A48" s="593">
        <v>1309</v>
      </c>
      <c r="B48" s="161" t="s">
        <v>20</v>
      </c>
      <c r="C48" s="162" t="s">
        <v>21</v>
      </c>
      <c r="D48" s="162" t="s">
        <v>1884</v>
      </c>
      <c r="E48" s="162" t="s">
        <v>1885</v>
      </c>
      <c r="F48" s="594" t="s">
        <v>14</v>
      </c>
      <c r="G48" s="594"/>
      <c r="H48" s="592"/>
      <c r="I48" s="592"/>
      <c r="J48" s="592"/>
      <c r="K48" s="592"/>
      <c r="L48" s="592"/>
    </row>
    <row r="49" spans="1:12" x14ac:dyDescent="0.2">
      <c r="A49" s="593"/>
      <c r="B49" s="589" t="s">
        <v>5716</v>
      </c>
      <c r="C49" s="595" t="s">
        <v>5717</v>
      </c>
      <c r="D49" s="596">
        <v>43013</v>
      </c>
      <c r="E49" s="589" t="s">
        <v>2563</v>
      </c>
      <c r="F49" s="589" t="s">
        <v>5718</v>
      </c>
      <c r="G49" s="589"/>
      <c r="H49" s="591" t="s">
        <v>1890</v>
      </c>
      <c r="I49" s="591"/>
      <c r="J49" s="164" t="s">
        <v>1891</v>
      </c>
      <c r="K49" s="164" t="s">
        <v>0</v>
      </c>
      <c r="L49" s="165">
        <v>752</v>
      </c>
    </row>
    <row r="50" spans="1:12" x14ac:dyDescent="0.2">
      <c r="A50" s="593"/>
      <c r="B50" s="589"/>
      <c r="C50" s="595"/>
      <c r="D50" s="596"/>
      <c r="E50" s="589"/>
      <c r="F50" s="589"/>
      <c r="G50" s="589"/>
      <c r="H50" s="591" t="s">
        <v>1892</v>
      </c>
      <c r="I50" s="591"/>
      <c r="J50" s="164" t="s">
        <v>1891</v>
      </c>
      <c r="K50" s="164" t="s">
        <v>0</v>
      </c>
      <c r="L50" s="165">
        <v>880</v>
      </c>
    </row>
    <row r="51" spans="1:12" ht="24" x14ac:dyDescent="0.2">
      <c r="A51" s="593"/>
      <c r="B51" s="161" t="s">
        <v>29</v>
      </c>
      <c r="C51" s="162" t="s">
        <v>30</v>
      </c>
      <c r="D51" s="162" t="s">
        <v>1893</v>
      </c>
      <c r="E51" s="162" t="s">
        <v>1894</v>
      </c>
      <c r="F51" s="592"/>
      <c r="G51" s="592"/>
      <c r="H51" s="591" t="s">
        <v>1895</v>
      </c>
      <c r="I51" s="591"/>
      <c r="J51" s="589" t="s">
        <v>1891</v>
      </c>
      <c r="K51" s="589" t="s">
        <v>1891</v>
      </c>
      <c r="L51" s="590">
        <v>0</v>
      </c>
    </row>
    <row r="52" spans="1:12" ht="24" x14ac:dyDescent="0.2">
      <c r="A52" s="593"/>
      <c r="B52" s="164" t="s">
        <v>1962</v>
      </c>
      <c r="C52" s="164" t="s">
        <v>5718</v>
      </c>
      <c r="D52" s="166">
        <v>43022</v>
      </c>
      <c r="E52" s="164" t="s">
        <v>5719</v>
      </c>
      <c r="F52" s="592"/>
      <c r="G52" s="592"/>
      <c r="H52" s="591"/>
      <c r="I52" s="591"/>
      <c r="J52" s="589"/>
      <c r="K52" s="589"/>
      <c r="L52" s="590"/>
    </row>
    <row r="53" spans="1:12" ht="24" x14ac:dyDescent="0.2">
      <c r="A53" s="593">
        <v>1310</v>
      </c>
      <c r="B53" s="161" t="s">
        <v>20</v>
      </c>
      <c r="C53" s="162" t="s">
        <v>21</v>
      </c>
      <c r="D53" s="162" t="s">
        <v>1884</v>
      </c>
      <c r="E53" s="162" t="s">
        <v>1885</v>
      </c>
      <c r="F53" s="594" t="s">
        <v>14</v>
      </c>
      <c r="G53" s="594"/>
      <c r="H53" s="592"/>
      <c r="I53" s="592"/>
      <c r="J53" s="592"/>
      <c r="K53" s="592"/>
      <c r="L53" s="592"/>
    </row>
    <row r="54" spans="1:12" x14ac:dyDescent="0.2">
      <c r="A54" s="593"/>
      <c r="B54" s="589" t="s">
        <v>5720</v>
      </c>
      <c r="C54" s="595" t="s">
        <v>5721</v>
      </c>
      <c r="D54" s="596">
        <v>43019</v>
      </c>
      <c r="E54" s="589" t="s">
        <v>5722</v>
      </c>
      <c r="F54" s="589" t="s">
        <v>2616</v>
      </c>
      <c r="G54" s="589"/>
      <c r="H54" s="591" t="s">
        <v>1890</v>
      </c>
      <c r="I54" s="591"/>
      <c r="J54" s="164" t="s">
        <v>1891</v>
      </c>
      <c r="K54" s="164" t="s">
        <v>0</v>
      </c>
      <c r="L54" s="165">
        <v>237</v>
      </c>
    </row>
    <row r="55" spans="1:12" x14ac:dyDescent="0.2">
      <c r="A55" s="593"/>
      <c r="B55" s="589"/>
      <c r="C55" s="595"/>
      <c r="D55" s="596"/>
      <c r="E55" s="589"/>
      <c r="F55" s="589"/>
      <c r="G55" s="589"/>
      <c r="H55" s="591" t="s">
        <v>1892</v>
      </c>
      <c r="I55" s="591"/>
      <c r="J55" s="164" t="s">
        <v>1891</v>
      </c>
      <c r="K55" s="164" t="s">
        <v>0</v>
      </c>
      <c r="L55" s="165">
        <v>630.6</v>
      </c>
    </row>
    <row r="56" spans="1:12" ht="24" x14ac:dyDescent="0.2">
      <c r="A56" s="593"/>
      <c r="B56" s="161" t="s">
        <v>29</v>
      </c>
      <c r="C56" s="162" t="s">
        <v>30</v>
      </c>
      <c r="D56" s="162" t="s">
        <v>1893</v>
      </c>
      <c r="E56" s="162" t="s">
        <v>1894</v>
      </c>
      <c r="F56" s="592"/>
      <c r="G56" s="592"/>
      <c r="H56" s="591" t="s">
        <v>1895</v>
      </c>
      <c r="I56" s="591"/>
      <c r="J56" s="589" t="s">
        <v>1891</v>
      </c>
      <c r="K56" s="589" t="s">
        <v>0</v>
      </c>
      <c r="L56" s="590">
        <v>60</v>
      </c>
    </row>
    <row r="57" spans="1:12" ht="24" x14ac:dyDescent="0.2">
      <c r="A57" s="593"/>
      <c r="B57" s="164" t="s">
        <v>2059</v>
      </c>
      <c r="C57" s="164" t="s">
        <v>2616</v>
      </c>
      <c r="D57" s="166">
        <v>43021</v>
      </c>
      <c r="E57" s="164" t="s">
        <v>2299</v>
      </c>
      <c r="F57" s="592"/>
      <c r="G57" s="592"/>
      <c r="H57" s="591"/>
      <c r="I57" s="591"/>
      <c r="J57" s="589"/>
      <c r="K57" s="589"/>
      <c r="L57" s="590"/>
    </row>
    <row r="58" spans="1:12" ht="24" x14ac:dyDescent="0.2">
      <c r="A58" s="593">
        <v>1311</v>
      </c>
      <c r="B58" s="161" t="s">
        <v>20</v>
      </c>
      <c r="C58" s="162" t="s">
        <v>21</v>
      </c>
      <c r="D58" s="162" t="s">
        <v>1884</v>
      </c>
      <c r="E58" s="162" t="s">
        <v>1885</v>
      </c>
      <c r="F58" s="594" t="s">
        <v>14</v>
      </c>
      <c r="G58" s="594"/>
      <c r="H58" s="592"/>
      <c r="I58" s="592"/>
      <c r="J58" s="592"/>
      <c r="K58" s="592"/>
      <c r="L58" s="592"/>
    </row>
    <row r="59" spans="1:12" x14ac:dyDescent="0.2">
      <c r="A59" s="593"/>
      <c r="B59" s="589" t="s">
        <v>5720</v>
      </c>
      <c r="C59" s="595" t="s">
        <v>5723</v>
      </c>
      <c r="D59" s="596">
        <v>43046</v>
      </c>
      <c r="E59" s="589" t="s">
        <v>2064</v>
      </c>
      <c r="F59" s="589" t="s">
        <v>2065</v>
      </c>
      <c r="G59" s="589"/>
      <c r="H59" s="591" t="s">
        <v>1890</v>
      </c>
      <c r="I59" s="591"/>
      <c r="J59" s="164" t="s">
        <v>1891</v>
      </c>
      <c r="K59" s="164" t="s">
        <v>0</v>
      </c>
      <c r="L59" s="165">
        <v>429</v>
      </c>
    </row>
    <row r="60" spans="1:12" x14ac:dyDescent="0.2">
      <c r="A60" s="593"/>
      <c r="B60" s="589"/>
      <c r="C60" s="595"/>
      <c r="D60" s="596"/>
      <c r="E60" s="589"/>
      <c r="F60" s="589"/>
      <c r="G60" s="589"/>
      <c r="H60" s="591" t="s">
        <v>1892</v>
      </c>
      <c r="I60" s="591"/>
      <c r="J60" s="164" t="s">
        <v>1891</v>
      </c>
      <c r="K60" s="164" t="s">
        <v>0</v>
      </c>
      <c r="L60" s="165">
        <v>200</v>
      </c>
    </row>
    <row r="61" spans="1:12" ht="24" x14ac:dyDescent="0.2">
      <c r="A61" s="593"/>
      <c r="B61" s="161" t="s">
        <v>29</v>
      </c>
      <c r="C61" s="162" t="s">
        <v>30</v>
      </c>
      <c r="D61" s="162" t="s">
        <v>1893</v>
      </c>
      <c r="E61" s="162" t="s">
        <v>1894</v>
      </c>
      <c r="F61" s="592"/>
      <c r="G61" s="592"/>
      <c r="H61" s="591" t="s">
        <v>1895</v>
      </c>
      <c r="I61" s="591"/>
      <c r="J61" s="589" t="s">
        <v>1891</v>
      </c>
      <c r="K61" s="589" t="s">
        <v>1891</v>
      </c>
      <c r="L61" s="590">
        <v>0</v>
      </c>
    </row>
    <row r="62" spans="1:12" ht="24" x14ac:dyDescent="0.2">
      <c r="A62" s="593"/>
      <c r="B62" s="164" t="s">
        <v>2059</v>
      </c>
      <c r="C62" s="164" t="s">
        <v>2065</v>
      </c>
      <c r="D62" s="166">
        <v>43048</v>
      </c>
      <c r="E62" s="164" t="s">
        <v>2830</v>
      </c>
      <c r="F62" s="592"/>
      <c r="G62" s="592"/>
      <c r="H62" s="591"/>
      <c r="I62" s="591"/>
      <c r="J62" s="589"/>
      <c r="K62" s="589"/>
      <c r="L62" s="590"/>
    </row>
    <row r="63" spans="1:12" ht="24" x14ac:dyDescent="0.2">
      <c r="A63" s="593">
        <v>1312</v>
      </c>
      <c r="B63" s="161" t="s">
        <v>20</v>
      </c>
      <c r="C63" s="162" t="s">
        <v>21</v>
      </c>
      <c r="D63" s="162" t="s">
        <v>1884</v>
      </c>
      <c r="E63" s="162" t="s">
        <v>1885</v>
      </c>
      <c r="F63" s="594" t="s">
        <v>14</v>
      </c>
      <c r="G63" s="594"/>
      <c r="H63" s="592"/>
      <c r="I63" s="592"/>
      <c r="J63" s="592"/>
      <c r="K63" s="592"/>
      <c r="L63" s="592"/>
    </row>
    <row r="64" spans="1:12" x14ac:dyDescent="0.2">
      <c r="A64" s="593"/>
      <c r="B64" s="589" t="s">
        <v>5724</v>
      </c>
      <c r="C64" s="595" t="s">
        <v>5725</v>
      </c>
      <c r="D64" s="596">
        <v>43078</v>
      </c>
      <c r="E64" s="589" t="s">
        <v>2017</v>
      </c>
      <c r="F64" s="589" t="s">
        <v>5726</v>
      </c>
      <c r="G64" s="589"/>
      <c r="H64" s="591" t="s">
        <v>1890</v>
      </c>
      <c r="I64" s="591"/>
      <c r="J64" s="164" t="s">
        <v>1891</v>
      </c>
      <c r="K64" s="164" t="s">
        <v>0</v>
      </c>
      <c r="L64" s="165">
        <v>699</v>
      </c>
    </row>
    <row r="65" spans="1:12" x14ac:dyDescent="0.2">
      <c r="A65" s="593"/>
      <c r="B65" s="589"/>
      <c r="C65" s="595"/>
      <c r="D65" s="596"/>
      <c r="E65" s="589"/>
      <c r="F65" s="589"/>
      <c r="G65" s="589"/>
      <c r="H65" s="591" t="s">
        <v>1892</v>
      </c>
      <c r="I65" s="591"/>
      <c r="J65" s="589" t="s">
        <v>1891</v>
      </c>
      <c r="K65" s="589" t="s">
        <v>1891</v>
      </c>
      <c r="L65" s="590">
        <v>0</v>
      </c>
    </row>
    <row r="66" spans="1:12" x14ac:dyDescent="0.2">
      <c r="A66" s="593"/>
      <c r="B66" s="589"/>
      <c r="C66" s="595"/>
      <c r="D66" s="596"/>
      <c r="E66" s="589"/>
      <c r="F66" s="589"/>
      <c r="G66" s="589"/>
      <c r="H66" s="591"/>
      <c r="I66" s="591"/>
      <c r="J66" s="589"/>
      <c r="K66" s="589"/>
      <c r="L66" s="590"/>
    </row>
    <row r="67" spans="1:12" ht="24" x14ac:dyDescent="0.2">
      <c r="A67" s="593"/>
      <c r="B67" s="161" t="s">
        <v>29</v>
      </c>
      <c r="C67" s="162" t="s">
        <v>30</v>
      </c>
      <c r="D67" s="162" t="s">
        <v>1893</v>
      </c>
      <c r="E67" s="162" t="s">
        <v>1894</v>
      </c>
      <c r="F67" s="592"/>
      <c r="G67" s="592"/>
      <c r="H67" s="591" t="s">
        <v>1895</v>
      </c>
      <c r="I67" s="591"/>
      <c r="J67" s="589" t="s">
        <v>1891</v>
      </c>
      <c r="K67" s="589" t="s">
        <v>0</v>
      </c>
      <c r="L67" s="590">
        <v>921.09</v>
      </c>
    </row>
    <row r="68" spans="1:12" ht="24" x14ac:dyDescent="0.2">
      <c r="A68" s="593"/>
      <c r="B68" s="164" t="s">
        <v>2052</v>
      </c>
      <c r="C68" s="164" t="s">
        <v>5726</v>
      </c>
      <c r="D68" s="166">
        <v>43085</v>
      </c>
      <c r="E68" s="164" t="s">
        <v>2597</v>
      </c>
      <c r="F68" s="592"/>
      <c r="G68" s="592"/>
      <c r="H68" s="591"/>
      <c r="I68" s="591"/>
      <c r="J68" s="589"/>
      <c r="K68" s="589"/>
      <c r="L68" s="590"/>
    </row>
    <row r="69" spans="1:12" ht="24" x14ac:dyDescent="0.2">
      <c r="A69" s="593">
        <v>1313</v>
      </c>
      <c r="B69" s="161" t="s">
        <v>20</v>
      </c>
      <c r="C69" s="162" t="s">
        <v>21</v>
      </c>
      <c r="D69" s="162" t="s">
        <v>1884</v>
      </c>
      <c r="E69" s="162" t="s">
        <v>1885</v>
      </c>
      <c r="F69" s="594" t="s">
        <v>14</v>
      </c>
      <c r="G69" s="594"/>
      <c r="H69" s="592"/>
      <c r="I69" s="592"/>
      <c r="J69" s="592"/>
      <c r="K69" s="592"/>
      <c r="L69" s="592"/>
    </row>
    <row r="70" spans="1:12" x14ac:dyDescent="0.2">
      <c r="A70" s="593"/>
      <c r="B70" s="589" t="s">
        <v>5724</v>
      </c>
      <c r="C70" s="595" t="s">
        <v>5727</v>
      </c>
      <c r="D70" s="596">
        <v>43176</v>
      </c>
      <c r="E70" s="589" t="s">
        <v>2673</v>
      </c>
      <c r="F70" s="589" t="s">
        <v>5728</v>
      </c>
      <c r="G70" s="589"/>
      <c r="H70" s="591" t="s">
        <v>1890</v>
      </c>
      <c r="I70" s="591"/>
      <c r="J70" s="164" t="s">
        <v>1891</v>
      </c>
      <c r="K70" s="164" t="s">
        <v>1891</v>
      </c>
      <c r="L70" s="165">
        <v>0</v>
      </c>
    </row>
    <row r="71" spans="1:12" x14ac:dyDescent="0.2">
      <c r="A71" s="593"/>
      <c r="B71" s="589"/>
      <c r="C71" s="595"/>
      <c r="D71" s="596"/>
      <c r="E71" s="589"/>
      <c r="F71" s="589"/>
      <c r="G71" s="589"/>
      <c r="H71" s="591" t="s">
        <v>1892</v>
      </c>
      <c r="I71" s="591"/>
      <c r="J71" s="164" t="s">
        <v>1891</v>
      </c>
      <c r="K71" s="164" t="s">
        <v>1891</v>
      </c>
      <c r="L71" s="165">
        <v>0</v>
      </c>
    </row>
    <row r="72" spans="1:12" ht="24" x14ac:dyDescent="0.2">
      <c r="A72" s="593"/>
      <c r="B72" s="161" t="s">
        <v>29</v>
      </c>
      <c r="C72" s="162" t="s">
        <v>30</v>
      </c>
      <c r="D72" s="162" t="s">
        <v>1893</v>
      </c>
      <c r="E72" s="162" t="s">
        <v>1894</v>
      </c>
      <c r="F72" s="592"/>
      <c r="G72" s="592"/>
      <c r="H72" s="591" t="s">
        <v>1895</v>
      </c>
      <c r="I72" s="591"/>
      <c r="J72" s="589" t="s">
        <v>1891</v>
      </c>
      <c r="K72" s="589" t="s">
        <v>0</v>
      </c>
      <c r="L72" s="590">
        <v>475</v>
      </c>
    </row>
    <row r="73" spans="1:12" ht="24" x14ac:dyDescent="0.2">
      <c r="A73" s="593"/>
      <c r="B73" s="164" t="s">
        <v>2052</v>
      </c>
      <c r="C73" s="164" t="s">
        <v>5728</v>
      </c>
      <c r="D73" s="166">
        <v>43182</v>
      </c>
      <c r="E73" s="164" t="s">
        <v>5729</v>
      </c>
      <c r="F73" s="592"/>
      <c r="G73" s="592"/>
      <c r="H73" s="591"/>
      <c r="I73" s="591"/>
      <c r="J73" s="589"/>
      <c r="K73" s="589"/>
      <c r="L73" s="590"/>
    </row>
    <row r="74" spans="1:12" ht="24" x14ac:dyDescent="0.2">
      <c r="A74" s="593">
        <v>1314</v>
      </c>
      <c r="B74" s="161" t="s">
        <v>20</v>
      </c>
      <c r="C74" s="162" t="s">
        <v>21</v>
      </c>
      <c r="D74" s="162" t="s">
        <v>1884</v>
      </c>
      <c r="E74" s="162" t="s">
        <v>1885</v>
      </c>
      <c r="F74" s="594" t="s">
        <v>14</v>
      </c>
      <c r="G74" s="594"/>
      <c r="H74" s="592"/>
      <c r="I74" s="592"/>
      <c r="J74" s="592"/>
      <c r="K74" s="592"/>
      <c r="L74" s="592"/>
    </row>
    <row r="75" spans="1:12" x14ac:dyDescent="0.2">
      <c r="A75" s="593"/>
      <c r="B75" s="589" t="s">
        <v>5730</v>
      </c>
      <c r="C75" s="589" t="s">
        <v>5731</v>
      </c>
      <c r="D75" s="596">
        <v>43051</v>
      </c>
      <c r="E75" s="589" t="s">
        <v>3289</v>
      </c>
      <c r="F75" s="589" t="s">
        <v>1917</v>
      </c>
      <c r="G75" s="589"/>
      <c r="H75" s="591" t="s">
        <v>1890</v>
      </c>
      <c r="I75" s="591"/>
      <c r="J75" s="164" t="s">
        <v>1891</v>
      </c>
      <c r="K75" s="164" t="s">
        <v>0</v>
      </c>
      <c r="L75" s="165">
        <v>961.6</v>
      </c>
    </row>
    <row r="76" spans="1:12" x14ac:dyDescent="0.2">
      <c r="A76" s="593"/>
      <c r="B76" s="589"/>
      <c r="C76" s="589"/>
      <c r="D76" s="596"/>
      <c r="E76" s="589"/>
      <c r="F76" s="589"/>
      <c r="G76" s="589"/>
      <c r="H76" s="591" t="s">
        <v>1892</v>
      </c>
      <c r="I76" s="591"/>
      <c r="J76" s="164" t="s">
        <v>1891</v>
      </c>
      <c r="K76" s="164" t="s">
        <v>0</v>
      </c>
      <c r="L76" s="165">
        <v>1059.79</v>
      </c>
    </row>
    <row r="77" spans="1:12" ht="24" x14ac:dyDescent="0.2">
      <c r="A77" s="593"/>
      <c r="B77" s="161" t="s">
        <v>29</v>
      </c>
      <c r="C77" s="162" t="s">
        <v>30</v>
      </c>
      <c r="D77" s="162" t="s">
        <v>1893</v>
      </c>
      <c r="E77" s="162" t="s">
        <v>1894</v>
      </c>
      <c r="F77" s="592"/>
      <c r="G77" s="592"/>
      <c r="H77" s="591" t="s">
        <v>1895</v>
      </c>
      <c r="I77" s="591"/>
      <c r="J77" s="589" t="s">
        <v>1891</v>
      </c>
      <c r="K77" s="589" t="s">
        <v>1891</v>
      </c>
      <c r="L77" s="590">
        <v>0</v>
      </c>
    </row>
    <row r="78" spans="1:12" ht="24" x14ac:dyDescent="0.2">
      <c r="A78" s="593"/>
      <c r="B78" s="164" t="s">
        <v>5732</v>
      </c>
      <c r="C78" s="164" t="s">
        <v>1917</v>
      </c>
      <c r="D78" s="166">
        <v>43061</v>
      </c>
      <c r="E78" s="164" t="s">
        <v>5733</v>
      </c>
      <c r="F78" s="592"/>
      <c r="G78" s="592"/>
      <c r="H78" s="591"/>
      <c r="I78" s="591"/>
      <c r="J78" s="589"/>
      <c r="K78" s="589"/>
      <c r="L78" s="590"/>
    </row>
    <row r="79" spans="1:12" ht="24" x14ac:dyDescent="0.2">
      <c r="A79" s="593">
        <v>1315</v>
      </c>
      <c r="B79" s="161" t="s">
        <v>20</v>
      </c>
      <c r="C79" s="162" t="s">
        <v>21</v>
      </c>
      <c r="D79" s="162" t="s">
        <v>1884</v>
      </c>
      <c r="E79" s="162" t="s">
        <v>1885</v>
      </c>
      <c r="F79" s="594" t="s">
        <v>14</v>
      </c>
      <c r="G79" s="594"/>
      <c r="H79" s="592"/>
      <c r="I79" s="592"/>
      <c r="J79" s="592"/>
      <c r="K79" s="592"/>
      <c r="L79" s="592"/>
    </row>
    <row r="80" spans="1:12" x14ac:dyDescent="0.2">
      <c r="A80" s="593"/>
      <c r="B80" s="589" t="s">
        <v>5734</v>
      </c>
      <c r="C80" s="595" t="s">
        <v>5735</v>
      </c>
      <c r="D80" s="596">
        <v>43020</v>
      </c>
      <c r="E80" s="589" t="s">
        <v>1984</v>
      </c>
      <c r="F80" s="589" t="s">
        <v>5736</v>
      </c>
      <c r="G80" s="589"/>
      <c r="H80" s="591" t="s">
        <v>1890</v>
      </c>
      <c r="I80" s="591"/>
      <c r="J80" s="164" t="s">
        <v>1891</v>
      </c>
      <c r="K80" s="164" t="s">
        <v>0</v>
      </c>
      <c r="L80" s="165">
        <v>661.52</v>
      </c>
    </row>
    <row r="81" spans="1:12" x14ac:dyDescent="0.2">
      <c r="A81" s="593"/>
      <c r="B81" s="589"/>
      <c r="C81" s="595"/>
      <c r="D81" s="596"/>
      <c r="E81" s="589"/>
      <c r="F81" s="589"/>
      <c r="G81" s="589"/>
      <c r="H81" s="591" t="s">
        <v>1892</v>
      </c>
      <c r="I81" s="591"/>
      <c r="J81" s="164" t="s">
        <v>1891</v>
      </c>
      <c r="K81" s="164" t="s">
        <v>0</v>
      </c>
      <c r="L81" s="165">
        <v>344.4</v>
      </c>
    </row>
    <row r="82" spans="1:12" ht="24" x14ac:dyDescent="0.2">
      <c r="A82" s="593"/>
      <c r="B82" s="161" t="s">
        <v>29</v>
      </c>
      <c r="C82" s="162" t="s">
        <v>30</v>
      </c>
      <c r="D82" s="162" t="s">
        <v>1893</v>
      </c>
      <c r="E82" s="162" t="s">
        <v>1894</v>
      </c>
      <c r="F82" s="592"/>
      <c r="G82" s="592"/>
      <c r="H82" s="591" t="s">
        <v>1895</v>
      </c>
      <c r="I82" s="591"/>
      <c r="J82" s="589" t="s">
        <v>1891</v>
      </c>
      <c r="K82" s="589" t="s">
        <v>0</v>
      </c>
      <c r="L82" s="590">
        <v>720</v>
      </c>
    </row>
    <row r="83" spans="1:12" ht="24" x14ac:dyDescent="0.2">
      <c r="A83" s="593"/>
      <c r="B83" s="164" t="s">
        <v>2745</v>
      </c>
      <c r="C83" s="164" t="s">
        <v>5736</v>
      </c>
      <c r="D83" s="166">
        <v>43022</v>
      </c>
      <c r="E83" s="164" t="s">
        <v>2752</v>
      </c>
      <c r="F83" s="592"/>
      <c r="G83" s="592"/>
      <c r="H83" s="591"/>
      <c r="I83" s="591"/>
      <c r="J83" s="589"/>
      <c r="K83" s="589"/>
      <c r="L83" s="590"/>
    </row>
    <row r="84" spans="1:12" ht="24" x14ac:dyDescent="0.2">
      <c r="A84" s="593">
        <v>1316</v>
      </c>
      <c r="B84" s="161" t="s">
        <v>20</v>
      </c>
      <c r="C84" s="162" t="s">
        <v>21</v>
      </c>
      <c r="D84" s="162" t="s">
        <v>1884</v>
      </c>
      <c r="E84" s="162" t="s">
        <v>1885</v>
      </c>
      <c r="F84" s="594" t="s">
        <v>14</v>
      </c>
      <c r="G84" s="594"/>
      <c r="H84" s="592"/>
      <c r="I84" s="592"/>
      <c r="J84" s="592"/>
      <c r="K84" s="592"/>
      <c r="L84" s="592"/>
    </row>
    <row r="85" spans="1:12" x14ac:dyDescent="0.2">
      <c r="A85" s="593"/>
      <c r="B85" s="589" t="s">
        <v>5737</v>
      </c>
      <c r="C85" s="595" t="s">
        <v>5738</v>
      </c>
      <c r="D85" s="596">
        <v>43153</v>
      </c>
      <c r="E85" s="589" t="s">
        <v>1952</v>
      </c>
      <c r="F85" s="589" t="s">
        <v>5739</v>
      </c>
      <c r="G85" s="589"/>
      <c r="H85" s="591" t="s">
        <v>1890</v>
      </c>
      <c r="I85" s="591"/>
      <c r="J85" s="164" t="s">
        <v>1891</v>
      </c>
      <c r="K85" s="164" t="s">
        <v>0</v>
      </c>
      <c r="L85" s="165">
        <v>560</v>
      </c>
    </row>
    <row r="86" spans="1:12" x14ac:dyDescent="0.2">
      <c r="A86" s="593"/>
      <c r="B86" s="589"/>
      <c r="C86" s="595"/>
      <c r="D86" s="596"/>
      <c r="E86" s="589"/>
      <c r="F86" s="589"/>
      <c r="G86" s="589"/>
      <c r="H86" s="591" t="s">
        <v>1892</v>
      </c>
      <c r="I86" s="591"/>
      <c r="J86" s="589" t="s">
        <v>1891</v>
      </c>
      <c r="K86" s="589" t="s">
        <v>1891</v>
      </c>
      <c r="L86" s="590">
        <v>0</v>
      </c>
    </row>
    <row r="87" spans="1:12" x14ac:dyDescent="0.2">
      <c r="A87" s="593"/>
      <c r="B87" s="589"/>
      <c r="C87" s="595"/>
      <c r="D87" s="596"/>
      <c r="E87" s="589"/>
      <c r="F87" s="589"/>
      <c r="G87" s="589"/>
      <c r="H87" s="591"/>
      <c r="I87" s="591"/>
      <c r="J87" s="589"/>
      <c r="K87" s="589"/>
      <c r="L87" s="590"/>
    </row>
    <row r="88" spans="1:12" ht="24" x14ac:dyDescent="0.2">
      <c r="A88" s="593"/>
      <c r="B88" s="161" t="s">
        <v>29</v>
      </c>
      <c r="C88" s="162" t="s">
        <v>30</v>
      </c>
      <c r="D88" s="162" t="s">
        <v>1893</v>
      </c>
      <c r="E88" s="162" t="s">
        <v>1894</v>
      </c>
      <c r="F88" s="592"/>
      <c r="G88" s="592"/>
      <c r="H88" s="591" t="s">
        <v>1895</v>
      </c>
      <c r="I88" s="591"/>
      <c r="J88" s="589" t="s">
        <v>1891</v>
      </c>
      <c r="K88" s="589" t="s">
        <v>0</v>
      </c>
      <c r="L88" s="590">
        <v>40</v>
      </c>
    </row>
    <row r="89" spans="1:12" ht="24" x14ac:dyDescent="0.2">
      <c r="A89" s="593"/>
      <c r="B89" s="164" t="s">
        <v>1896</v>
      </c>
      <c r="C89" s="164" t="s">
        <v>5739</v>
      </c>
      <c r="D89" s="166">
        <v>43158</v>
      </c>
      <c r="E89" s="164" t="s">
        <v>5740</v>
      </c>
      <c r="F89" s="592"/>
      <c r="G89" s="592"/>
      <c r="H89" s="591"/>
      <c r="I89" s="591"/>
      <c r="J89" s="589"/>
      <c r="K89" s="589"/>
      <c r="L89" s="590"/>
    </row>
    <row r="90" spans="1:12" ht="24" x14ac:dyDescent="0.2">
      <c r="A90" s="593">
        <v>1317</v>
      </c>
      <c r="B90" s="161" t="s">
        <v>20</v>
      </c>
      <c r="C90" s="162" t="s">
        <v>21</v>
      </c>
      <c r="D90" s="162" t="s">
        <v>1884</v>
      </c>
      <c r="E90" s="162" t="s">
        <v>1885</v>
      </c>
      <c r="F90" s="594" t="s">
        <v>14</v>
      </c>
      <c r="G90" s="594"/>
      <c r="H90" s="592"/>
      <c r="I90" s="592"/>
      <c r="J90" s="592"/>
      <c r="K90" s="592"/>
      <c r="L90" s="592"/>
    </row>
    <row r="91" spans="1:12" x14ac:dyDescent="0.2">
      <c r="A91" s="593"/>
      <c r="B91" s="589" t="s">
        <v>5741</v>
      </c>
      <c r="C91" s="595" t="s">
        <v>5742</v>
      </c>
      <c r="D91" s="596">
        <v>43020</v>
      </c>
      <c r="E91" s="589" t="s">
        <v>2230</v>
      </c>
      <c r="F91" s="589" t="s">
        <v>4810</v>
      </c>
      <c r="G91" s="589"/>
      <c r="H91" s="591" t="s">
        <v>1890</v>
      </c>
      <c r="I91" s="591"/>
      <c r="J91" s="164" t="s">
        <v>1891</v>
      </c>
      <c r="K91" s="164" t="s">
        <v>0</v>
      </c>
      <c r="L91" s="165">
        <v>351</v>
      </c>
    </row>
    <row r="92" spans="1:12" x14ac:dyDescent="0.2">
      <c r="A92" s="593"/>
      <c r="B92" s="589"/>
      <c r="C92" s="595"/>
      <c r="D92" s="596"/>
      <c r="E92" s="589"/>
      <c r="F92" s="589"/>
      <c r="G92" s="589"/>
      <c r="H92" s="591" t="s">
        <v>1892</v>
      </c>
      <c r="I92" s="591"/>
      <c r="J92" s="164" t="s">
        <v>1891</v>
      </c>
      <c r="K92" s="164" t="s">
        <v>0</v>
      </c>
      <c r="L92" s="165">
        <v>795.79</v>
      </c>
    </row>
    <row r="93" spans="1:12" ht="24" x14ac:dyDescent="0.2">
      <c r="A93" s="593"/>
      <c r="B93" s="161" t="s">
        <v>29</v>
      </c>
      <c r="C93" s="162" t="s">
        <v>30</v>
      </c>
      <c r="D93" s="162" t="s">
        <v>1893</v>
      </c>
      <c r="E93" s="162" t="s">
        <v>1894</v>
      </c>
      <c r="F93" s="592"/>
      <c r="G93" s="592"/>
      <c r="H93" s="591" t="s">
        <v>1895</v>
      </c>
      <c r="I93" s="591"/>
      <c r="J93" s="589" t="s">
        <v>1891</v>
      </c>
      <c r="K93" s="589" t="s">
        <v>0</v>
      </c>
      <c r="L93" s="590">
        <v>85</v>
      </c>
    </row>
    <row r="94" spans="1:12" ht="24" x14ac:dyDescent="0.2">
      <c r="A94" s="593"/>
      <c r="B94" s="164" t="s">
        <v>2745</v>
      </c>
      <c r="C94" s="164" t="s">
        <v>4810</v>
      </c>
      <c r="D94" s="166">
        <v>43023</v>
      </c>
      <c r="E94" s="164" t="s">
        <v>4610</v>
      </c>
      <c r="F94" s="592"/>
      <c r="G94" s="592"/>
      <c r="H94" s="591"/>
      <c r="I94" s="591"/>
      <c r="J94" s="589"/>
      <c r="K94" s="589"/>
      <c r="L94" s="590"/>
    </row>
    <row r="95" spans="1:12" ht="24" x14ac:dyDescent="0.2">
      <c r="A95" s="593">
        <v>1318</v>
      </c>
      <c r="B95" s="161" t="s">
        <v>20</v>
      </c>
      <c r="C95" s="162" t="s">
        <v>21</v>
      </c>
      <c r="D95" s="162" t="s">
        <v>1884</v>
      </c>
      <c r="E95" s="162" t="s">
        <v>1885</v>
      </c>
      <c r="F95" s="594" t="s">
        <v>14</v>
      </c>
      <c r="G95" s="594"/>
      <c r="H95" s="592"/>
      <c r="I95" s="592"/>
      <c r="J95" s="592"/>
      <c r="K95" s="592"/>
      <c r="L95" s="592"/>
    </row>
    <row r="96" spans="1:12" x14ac:dyDescent="0.2">
      <c r="A96" s="593"/>
      <c r="B96" s="589" t="s">
        <v>5743</v>
      </c>
      <c r="C96" s="589" t="s">
        <v>5744</v>
      </c>
      <c r="D96" s="596">
        <v>43160</v>
      </c>
      <c r="E96" s="589" t="s">
        <v>1957</v>
      </c>
      <c r="F96" s="589" t="s">
        <v>2318</v>
      </c>
      <c r="G96" s="589"/>
      <c r="H96" s="591" t="s">
        <v>1890</v>
      </c>
      <c r="I96" s="591"/>
      <c r="J96" s="164" t="s">
        <v>1891</v>
      </c>
      <c r="K96" s="164" t="s">
        <v>0</v>
      </c>
      <c r="L96" s="165">
        <v>1293.92</v>
      </c>
    </row>
    <row r="97" spans="1:12" x14ac:dyDescent="0.2">
      <c r="A97" s="593"/>
      <c r="B97" s="589"/>
      <c r="C97" s="589"/>
      <c r="D97" s="596"/>
      <c r="E97" s="589"/>
      <c r="F97" s="589"/>
      <c r="G97" s="589"/>
      <c r="H97" s="591" t="s">
        <v>1892</v>
      </c>
      <c r="I97" s="591"/>
      <c r="J97" s="164" t="s">
        <v>1891</v>
      </c>
      <c r="K97" s="164" t="s">
        <v>0</v>
      </c>
      <c r="L97" s="165">
        <v>385.95</v>
      </c>
    </row>
    <row r="98" spans="1:12" ht="24" x14ac:dyDescent="0.2">
      <c r="A98" s="593"/>
      <c r="B98" s="161" t="s">
        <v>29</v>
      </c>
      <c r="C98" s="162" t="s">
        <v>30</v>
      </c>
      <c r="D98" s="162" t="s">
        <v>1893</v>
      </c>
      <c r="E98" s="162" t="s">
        <v>1894</v>
      </c>
      <c r="F98" s="592"/>
      <c r="G98" s="592"/>
      <c r="H98" s="591" t="s">
        <v>1895</v>
      </c>
      <c r="I98" s="591"/>
      <c r="J98" s="589" t="s">
        <v>1891</v>
      </c>
      <c r="K98" s="589" t="s">
        <v>0</v>
      </c>
      <c r="L98" s="590">
        <v>520</v>
      </c>
    </row>
    <row r="99" spans="1:12" ht="36" x14ac:dyDescent="0.2">
      <c r="A99" s="593"/>
      <c r="B99" s="164" t="s">
        <v>5745</v>
      </c>
      <c r="C99" s="164" t="s">
        <v>2318</v>
      </c>
      <c r="D99" s="166">
        <v>43164</v>
      </c>
      <c r="E99" s="164" t="s">
        <v>2319</v>
      </c>
      <c r="F99" s="592"/>
      <c r="G99" s="592"/>
      <c r="H99" s="591"/>
      <c r="I99" s="591"/>
      <c r="J99" s="589"/>
      <c r="K99" s="589"/>
      <c r="L99" s="590"/>
    </row>
    <row r="100" spans="1:12" ht="24" x14ac:dyDescent="0.2">
      <c r="A100" s="593">
        <v>1319</v>
      </c>
      <c r="B100" s="161" t="s">
        <v>20</v>
      </c>
      <c r="C100" s="162" t="s">
        <v>21</v>
      </c>
      <c r="D100" s="162" t="s">
        <v>1884</v>
      </c>
      <c r="E100" s="162" t="s">
        <v>1885</v>
      </c>
      <c r="F100" s="594" t="s">
        <v>14</v>
      </c>
      <c r="G100" s="594"/>
      <c r="H100" s="592"/>
      <c r="I100" s="592"/>
      <c r="J100" s="592"/>
      <c r="K100" s="592"/>
      <c r="L100" s="592"/>
    </row>
    <row r="101" spans="1:12" x14ac:dyDescent="0.2">
      <c r="A101" s="593"/>
      <c r="B101" s="589" t="s">
        <v>5746</v>
      </c>
      <c r="C101" s="595" t="s">
        <v>5747</v>
      </c>
      <c r="D101" s="596">
        <v>43009</v>
      </c>
      <c r="E101" s="589" t="s">
        <v>2012</v>
      </c>
      <c r="F101" s="589" t="s">
        <v>2013</v>
      </c>
      <c r="G101" s="589"/>
      <c r="H101" s="591" t="s">
        <v>1890</v>
      </c>
      <c r="I101" s="591"/>
      <c r="J101" s="164" t="s">
        <v>1891</v>
      </c>
      <c r="K101" s="164" t="s">
        <v>0</v>
      </c>
      <c r="L101" s="165">
        <v>393</v>
      </c>
    </row>
    <row r="102" spans="1:12" x14ac:dyDescent="0.2">
      <c r="A102" s="593"/>
      <c r="B102" s="589"/>
      <c r="C102" s="595"/>
      <c r="D102" s="596"/>
      <c r="E102" s="589"/>
      <c r="F102" s="589"/>
      <c r="G102" s="589"/>
      <c r="H102" s="591" t="s">
        <v>1892</v>
      </c>
      <c r="I102" s="591"/>
      <c r="J102" s="164" t="s">
        <v>1891</v>
      </c>
      <c r="K102" s="164" t="s">
        <v>0</v>
      </c>
      <c r="L102" s="165">
        <v>460.4</v>
      </c>
    </row>
    <row r="103" spans="1:12" ht="24" x14ac:dyDescent="0.2">
      <c r="A103" s="593"/>
      <c r="B103" s="161" t="s">
        <v>29</v>
      </c>
      <c r="C103" s="162" t="s">
        <v>30</v>
      </c>
      <c r="D103" s="162" t="s">
        <v>1893</v>
      </c>
      <c r="E103" s="162" t="s">
        <v>1894</v>
      </c>
      <c r="F103" s="592"/>
      <c r="G103" s="592"/>
      <c r="H103" s="591" t="s">
        <v>1895</v>
      </c>
      <c r="I103" s="591"/>
      <c r="J103" s="589" t="s">
        <v>1891</v>
      </c>
      <c r="K103" s="589" t="s">
        <v>0</v>
      </c>
      <c r="L103" s="590">
        <v>75</v>
      </c>
    </row>
    <row r="104" spans="1:12" ht="24" x14ac:dyDescent="0.2">
      <c r="A104" s="593"/>
      <c r="B104" s="164" t="s">
        <v>2052</v>
      </c>
      <c r="C104" s="164" t="s">
        <v>2013</v>
      </c>
      <c r="D104" s="166">
        <v>43011</v>
      </c>
      <c r="E104" s="164" t="s">
        <v>2773</v>
      </c>
      <c r="F104" s="592"/>
      <c r="G104" s="592"/>
      <c r="H104" s="591"/>
      <c r="I104" s="591"/>
      <c r="J104" s="589"/>
      <c r="K104" s="589"/>
      <c r="L104" s="590"/>
    </row>
    <row r="105" spans="1:12" ht="24" x14ac:dyDescent="0.2">
      <c r="A105" s="593">
        <v>1320</v>
      </c>
      <c r="B105" s="161" t="s">
        <v>20</v>
      </c>
      <c r="C105" s="162" t="s">
        <v>21</v>
      </c>
      <c r="D105" s="162" t="s">
        <v>1884</v>
      </c>
      <c r="E105" s="162" t="s">
        <v>1885</v>
      </c>
      <c r="F105" s="594" t="s">
        <v>14</v>
      </c>
      <c r="G105" s="594"/>
      <c r="H105" s="592"/>
      <c r="I105" s="592"/>
      <c r="J105" s="592"/>
      <c r="K105" s="592"/>
      <c r="L105" s="592"/>
    </row>
    <row r="106" spans="1:12" x14ac:dyDescent="0.2">
      <c r="A106" s="593"/>
      <c r="B106" s="589" t="s">
        <v>5746</v>
      </c>
      <c r="C106" s="595" t="s">
        <v>5748</v>
      </c>
      <c r="D106" s="596">
        <v>43034</v>
      </c>
      <c r="E106" s="589" t="s">
        <v>2064</v>
      </c>
      <c r="F106" s="589" t="s">
        <v>1985</v>
      </c>
      <c r="G106" s="589"/>
      <c r="H106" s="591" t="s">
        <v>1890</v>
      </c>
      <c r="I106" s="591"/>
      <c r="J106" s="164" t="s">
        <v>1891</v>
      </c>
      <c r="K106" s="164" t="s">
        <v>0</v>
      </c>
      <c r="L106" s="165">
        <v>1196.58</v>
      </c>
    </row>
    <row r="107" spans="1:12" x14ac:dyDescent="0.2">
      <c r="A107" s="593"/>
      <c r="B107" s="589"/>
      <c r="C107" s="595"/>
      <c r="D107" s="596"/>
      <c r="E107" s="589"/>
      <c r="F107" s="589"/>
      <c r="G107" s="589"/>
      <c r="H107" s="591" t="s">
        <v>1892</v>
      </c>
      <c r="I107" s="591"/>
      <c r="J107" s="164" t="s">
        <v>1891</v>
      </c>
      <c r="K107" s="164" t="s">
        <v>0</v>
      </c>
      <c r="L107" s="165">
        <v>78</v>
      </c>
    </row>
    <row r="108" spans="1:12" ht="24" x14ac:dyDescent="0.2">
      <c r="A108" s="593"/>
      <c r="B108" s="161" t="s">
        <v>29</v>
      </c>
      <c r="C108" s="162" t="s">
        <v>30</v>
      </c>
      <c r="D108" s="162" t="s">
        <v>1893</v>
      </c>
      <c r="E108" s="162" t="s">
        <v>1894</v>
      </c>
      <c r="F108" s="592"/>
      <c r="G108" s="592"/>
      <c r="H108" s="591" t="s">
        <v>1895</v>
      </c>
      <c r="I108" s="591"/>
      <c r="J108" s="589" t="s">
        <v>1891</v>
      </c>
      <c r="K108" s="589" t="s">
        <v>0</v>
      </c>
      <c r="L108" s="590">
        <v>785</v>
      </c>
    </row>
    <row r="109" spans="1:12" ht="24" x14ac:dyDescent="0.2">
      <c r="A109" s="593"/>
      <c r="B109" s="164" t="s">
        <v>2052</v>
      </c>
      <c r="C109" s="164" t="s">
        <v>1985</v>
      </c>
      <c r="D109" s="166">
        <v>43038</v>
      </c>
      <c r="E109" s="164" t="s">
        <v>3956</v>
      </c>
      <c r="F109" s="592"/>
      <c r="G109" s="592"/>
      <c r="H109" s="591"/>
      <c r="I109" s="591"/>
      <c r="J109" s="589"/>
      <c r="K109" s="589"/>
      <c r="L109" s="590"/>
    </row>
    <row r="110" spans="1:12" ht="24" x14ac:dyDescent="0.2">
      <c r="A110" s="593">
        <v>1321</v>
      </c>
      <c r="B110" s="161" t="s">
        <v>20</v>
      </c>
      <c r="C110" s="162" t="s">
        <v>21</v>
      </c>
      <c r="D110" s="162" t="s">
        <v>1884</v>
      </c>
      <c r="E110" s="162" t="s">
        <v>1885</v>
      </c>
      <c r="F110" s="594" t="s">
        <v>14</v>
      </c>
      <c r="G110" s="594"/>
      <c r="H110" s="592"/>
      <c r="I110" s="592"/>
      <c r="J110" s="592"/>
      <c r="K110" s="592"/>
      <c r="L110" s="592"/>
    </row>
    <row r="111" spans="1:12" x14ac:dyDescent="0.2">
      <c r="A111" s="593"/>
      <c r="B111" s="589" t="s">
        <v>5746</v>
      </c>
      <c r="C111" s="595" t="s">
        <v>5749</v>
      </c>
      <c r="D111" s="596">
        <v>43046</v>
      </c>
      <c r="E111" s="589" t="s">
        <v>1984</v>
      </c>
      <c r="F111" s="589" t="s">
        <v>5429</v>
      </c>
      <c r="G111" s="589"/>
      <c r="H111" s="591" t="s">
        <v>1890</v>
      </c>
      <c r="I111" s="591"/>
      <c r="J111" s="164" t="s">
        <v>1891</v>
      </c>
      <c r="K111" s="164" t="s">
        <v>0</v>
      </c>
      <c r="L111" s="165">
        <v>385.2</v>
      </c>
    </row>
    <row r="112" spans="1:12" x14ac:dyDescent="0.2">
      <c r="A112" s="593"/>
      <c r="B112" s="589"/>
      <c r="C112" s="595"/>
      <c r="D112" s="596"/>
      <c r="E112" s="589"/>
      <c r="F112" s="589"/>
      <c r="G112" s="589"/>
      <c r="H112" s="591" t="s">
        <v>1892</v>
      </c>
      <c r="I112" s="591"/>
      <c r="J112" s="164" t="s">
        <v>1891</v>
      </c>
      <c r="K112" s="164" t="s">
        <v>0</v>
      </c>
      <c r="L112" s="165">
        <v>250.41</v>
      </c>
    </row>
    <row r="113" spans="1:12" ht="24" x14ac:dyDescent="0.2">
      <c r="A113" s="593"/>
      <c r="B113" s="161" t="s">
        <v>29</v>
      </c>
      <c r="C113" s="162" t="s">
        <v>30</v>
      </c>
      <c r="D113" s="162" t="s">
        <v>1893</v>
      </c>
      <c r="E113" s="162" t="s">
        <v>1894</v>
      </c>
      <c r="F113" s="592"/>
      <c r="G113" s="592"/>
      <c r="H113" s="591" t="s">
        <v>1895</v>
      </c>
      <c r="I113" s="591"/>
      <c r="J113" s="589" t="s">
        <v>1891</v>
      </c>
      <c r="K113" s="589" t="s">
        <v>0</v>
      </c>
      <c r="L113" s="590">
        <v>25</v>
      </c>
    </row>
    <row r="114" spans="1:12" ht="24" x14ac:dyDescent="0.2">
      <c r="A114" s="593"/>
      <c r="B114" s="164" t="s">
        <v>2052</v>
      </c>
      <c r="C114" s="164" t="s">
        <v>5429</v>
      </c>
      <c r="D114" s="166">
        <v>43047</v>
      </c>
      <c r="E114" s="164" t="s">
        <v>2444</v>
      </c>
      <c r="F114" s="592"/>
      <c r="G114" s="592"/>
      <c r="H114" s="591"/>
      <c r="I114" s="591"/>
      <c r="J114" s="589"/>
      <c r="K114" s="589"/>
      <c r="L114" s="590"/>
    </row>
    <row r="115" spans="1:12" ht="24" x14ac:dyDescent="0.2">
      <c r="A115" s="593">
        <v>1322</v>
      </c>
      <c r="B115" s="161" t="s">
        <v>20</v>
      </c>
      <c r="C115" s="162" t="s">
        <v>21</v>
      </c>
      <c r="D115" s="162" t="s">
        <v>1884</v>
      </c>
      <c r="E115" s="162" t="s">
        <v>1885</v>
      </c>
      <c r="F115" s="594" t="s">
        <v>14</v>
      </c>
      <c r="G115" s="594"/>
      <c r="H115" s="592"/>
      <c r="I115" s="592"/>
      <c r="J115" s="592"/>
      <c r="K115" s="592"/>
      <c r="L115" s="592"/>
    </row>
    <row r="116" spans="1:12" x14ac:dyDescent="0.2">
      <c r="A116" s="593"/>
      <c r="B116" s="589" t="s">
        <v>5746</v>
      </c>
      <c r="C116" s="595" t="s">
        <v>5750</v>
      </c>
      <c r="D116" s="596">
        <v>43080</v>
      </c>
      <c r="E116" s="589" t="s">
        <v>2809</v>
      </c>
      <c r="F116" s="589" t="s">
        <v>5751</v>
      </c>
      <c r="G116" s="589"/>
      <c r="H116" s="591" t="s">
        <v>1890</v>
      </c>
      <c r="I116" s="591"/>
      <c r="J116" s="164" t="s">
        <v>1891</v>
      </c>
      <c r="K116" s="164" t="s">
        <v>0</v>
      </c>
      <c r="L116" s="165">
        <v>520.02</v>
      </c>
    </row>
    <row r="117" spans="1:12" x14ac:dyDescent="0.2">
      <c r="A117" s="593"/>
      <c r="B117" s="589"/>
      <c r="C117" s="595"/>
      <c r="D117" s="596"/>
      <c r="E117" s="589"/>
      <c r="F117" s="589"/>
      <c r="G117" s="589"/>
      <c r="H117" s="591" t="s">
        <v>1892</v>
      </c>
      <c r="I117" s="591"/>
      <c r="J117" s="164" t="s">
        <v>1891</v>
      </c>
      <c r="K117" s="164" t="s">
        <v>0</v>
      </c>
      <c r="L117" s="165">
        <v>9917.93</v>
      </c>
    </row>
    <row r="118" spans="1:12" ht="24" x14ac:dyDescent="0.2">
      <c r="A118" s="593"/>
      <c r="B118" s="161" t="s">
        <v>29</v>
      </c>
      <c r="C118" s="162" t="s">
        <v>30</v>
      </c>
      <c r="D118" s="162" t="s">
        <v>1893</v>
      </c>
      <c r="E118" s="162" t="s">
        <v>1894</v>
      </c>
      <c r="F118" s="592"/>
      <c r="G118" s="592"/>
      <c r="H118" s="591" t="s">
        <v>1895</v>
      </c>
      <c r="I118" s="591"/>
      <c r="J118" s="589" t="s">
        <v>1891</v>
      </c>
      <c r="K118" s="589" t="s">
        <v>0</v>
      </c>
      <c r="L118" s="590">
        <v>400</v>
      </c>
    </row>
    <row r="119" spans="1:12" ht="24" x14ac:dyDescent="0.2">
      <c r="A119" s="593"/>
      <c r="B119" s="164" t="s">
        <v>2052</v>
      </c>
      <c r="C119" s="164" t="s">
        <v>5751</v>
      </c>
      <c r="D119" s="166">
        <v>43084</v>
      </c>
      <c r="E119" s="164" t="s">
        <v>4189</v>
      </c>
      <c r="F119" s="592"/>
      <c r="G119" s="592"/>
      <c r="H119" s="591"/>
      <c r="I119" s="591"/>
      <c r="J119" s="589"/>
      <c r="K119" s="589"/>
      <c r="L119" s="590"/>
    </row>
    <row r="120" spans="1:12" ht="24" x14ac:dyDescent="0.2">
      <c r="A120" s="593">
        <v>1323</v>
      </c>
      <c r="B120" s="161" t="s">
        <v>20</v>
      </c>
      <c r="C120" s="162" t="s">
        <v>21</v>
      </c>
      <c r="D120" s="162" t="s">
        <v>1884</v>
      </c>
      <c r="E120" s="162" t="s">
        <v>1885</v>
      </c>
      <c r="F120" s="594" t="s">
        <v>14</v>
      </c>
      <c r="G120" s="594"/>
      <c r="H120" s="592"/>
      <c r="I120" s="592"/>
      <c r="J120" s="592"/>
      <c r="K120" s="592"/>
      <c r="L120" s="592"/>
    </row>
    <row r="121" spans="1:12" x14ac:dyDescent="0.2">
      <c r="A121" s="593"/>
      <c r="B121" s="589" t="s">
        <v>5746</v>
      </c>
      <c r="C121" s="595" t="s">
        <v>5752</v>
      </c>
      <c r="D121" s="596">
        <v>43118</v>
      </c>
      <c r="E121" s="589" t="s">
        <v>2892</v>
      </c>
      <c r="F121" s="589" t="s">
        <v>3572</v>
      </c>
      <c r="G121" s="589"/>
      <c r="H121" s="591" t="s">
        <v>1890</v>
      </c>
      <c r="I121" s="591"/>
      <c r="J121" s="164" t="s">
        <v>1891</v>
      </c>
      <c r="K121" s="164" t="s">
        <v>0</v>
      </c>
      <c r="L121" s="165">
        <v>352</v>
      </c>
    </row>
    <row r="122" spans="1:12" x14ac:dyDescent="0.2">
      <c r="A122" s="593"/>
      <c r="B122" s="589"/>
      <c r="C122" s="595"/>
      <c r="D122" s="596"/>
      <c r="E122" s="589"/>
      <c r="F122" s="589"/>
      <c r="G122" s="589"/>
      <c r="H122" s="591" t="s">
        <v>1892</v>
      </c>
      <c r="I122" s="591"/>
      <c r="J122" s="164" t="s">
        <v>1891</v>
      </c>
      <c r="K122" s="164" t="s">
        <v>0</v>
      </c>
      <c r="L122" s="165">
        <v>301.10000000000002</v>
      </c>
    </row>
    <row r="123" spans="1:12" ht="24" x14ac:dyDescent="0.2">
      <c r="A123" s="593"/>
      <c r="B123" s="161" t="s">
        <v>29</v>
      </c>
      <c r="C123" s="162" t="s">
        <v>30</v>
      </c>
      <c r="D123" s="162" t="s">
        <v>1893</v>
      </c>
      <c r="E123" s="162" t="s">
        <v>1894</v>
      </c>
      <c r="F123" s="592"/>
      <c r="G123" s="592"/>
      <c r="H123" s="591" t="s">
        <v>1895</v>
      </c>
      <c r="I123" s="591"/>
      <c r="J123" s="589" t="s">
        <v>1891</v>
      </c>
      <c r="K123" s="589" t="s">
        <v>1891</v>
      </c>
      <c r="L123" s="590">
        <v>0</v>
      </c>
    </row>
    <row r="124" spans="1:12" ht="24" x14ac:dyDescent="0.2">
      <c r="A124" s="593"/>
      <c r="B124" s="164" t="s">
        <v>2052</v>
      </c>
      <c r="C124" s="164" t="s">
        <v>3572</v>
      </c>
      <c r="D124" s="166">
        <v>43120</v>
      </c>
      <c r="E124" s="164" t="s">
        <v>4080</v>
      </c>
      <c r="F124" s="592"/>
      <c r="G124" s="592"/>
      <c r="H124" s="591"/>
      <c r="I124" s="591"/>
      <c r="J124" s="589"/>
      <c r="K124" s="589"/>
      <c r="L124" s="590"/>
    </row>
    <row r="125" spans="1:12" ht="24" x14ac:dyDescent="0.2">
      <c r="A125" s="593">
        <v>1324</v>
      </c>
      <c r="B125" s="161" t="s">
        <v>20</v>
      </c>
      <c r="C125" s="162" t="s">
        <v>21</v>
      </c>
      <c r="D125" s="162" t="s">
        <v>1884</v>
      </c>
      <c r="E125" s="162" t="s">
        <v>1885</v>
      </c>
      <c r="F125" s="594" t="s">
        <v>14</v>
      </c>
      <c r="G125" s="594"/>
      <c r="H125" s="592"/>
      <c r="I125" s="592"/>
      <c r="J125" s="592"/>
      <c r="K125" s="592"/>
      <c r="L125" s="592"/>
    </row>
    <row r="126" spans="1:12" x14ac:dyDescent="0.2">
      <c r="A126" s="593"/>
      <c r="B126" s="589" t="s">
        <v>5746</v>
      </c>
      <c r="C126" s="595" t="s">
        <v>5753</v>
      </c>
      <c r="D126" s="596">
        <v>43160</v>
      </c>
      <c r="E126" s="589" t="s">
        <v>2589</v>
      </c>
      <c r="F126" s="589" t="s">
        <v>5454</v>
      </c>
      <c r="G126" s="589"/>
      <c r="H126" s="591" t="s">
        <v>1890</v>
      </c>
      <c r="I126" s="591"/>
      <c r="J126" s="164" t="s">
        <v>1891</v>
      </c>
      <c r="K126" s="164" t="s">
        <v>1891</v>
      </c>
      <c r="L126" s="165">
        <v>0</v>
      </c>
    </row>
    <row r="127" spans="1:12" x14ac:dyDescent="0.2">
      <c r="A127" s="593"/>
      <c r="B127" s="589"/>
      <c r="C127" s="595"/>
      <c r="D127" s="596"/>
      <c r="E127" s="589"/>
      <c r="F127" s="589"/>
      <c r="G127" s="589"/>
      <c r="H127" s="591" t="s">
        <v>1892</v>
      </c>
      <c r="I127" s="591"/>
      <c r="J127" s="164" t="s">
        <v>1891</v>
      </c>
      <c r="K127" s="164" t="s">
        <v>0</v>
      </c>
      <c r="L127" s="165">
        <v>634.58000000000004</v>
      </c>
    </row>
    <row r="128" spans="1:12" ht="24" x14ac:dyDescent="0.2">
      <c r="A128" s="593"/>
      <c r="B128" s="161" t="s">
        <v>29</v>
      </c>
      <c r="C128" s="162" t="s">
        <v>30</v>
      </c>
      <c r="D128" s="162" t="s">
        <v>1893</v>
      </c>
      <c r="E128" s="162" t="s">
        <v>1894</v>
      </c>
      <c r="F128" s="592"/>
      <c r="G128" s="592"/>
      <c r="H128" s="591" t="s">
        <v>1895</v>
      </c>
      <c r="I128" s="591"/>
      <c r="J128" s="589" t="s">
        <v>1891</v>
      </c>
      <c r="K128" s="589" t="s">
        <v>0</v>
      </c>
      <c r="L128" s="590">
        <v>308.35000000000002</v>
      </c>
    </row>
    <row r="129" spans="1:12" ht="24" x14ac:dyDescent="0.2">
      <c r="A129" s="593"/>
      <c r="B129" s="164" t="s">
        <v>2052</v>
      </c>
      <c r="C129" s="164" t="s">
        <v>5454</v>
      </c>
      <c r="D129" s="166">
        <v>43167</v>
      </c>
      <c r="E129" s="164" t="s">
        <v>5754</v>
      </c>
      <c r="F129" s="592"/>
      <c r="G129" s="592"/>
      <c r="H129" s="591"/>
      <c r="I129" s="591"/>
      <c r="J129" s="589"/>
      <c r="K129" s="589"/>
      <c r="L129" s="590"/>
    </row>
    <row r="130" spans="1:12" ht="24" x14ac:dyDescent="0.2">
      <c r="A130" s="593">
        <v>1325</v>
      </c>
      <c r="B130" s="161" t="s">
        <v>20</v>
      </c>
      <c r="C130" s="162" t="s">
        <v>21</v>
      </c>
      <c r="D130" s="162" t="s">
        <v>1884</v>
      </c>
      <c r="E130" s="162" t="s">
        <v>1885</v>
      </c>
      <c r="F130" s="594" t="s">
        <v>14</v>
      </c>
      <c r="G130" s="594"/>
      <c r="H130" s="592"/>
      <c r="I130" s="592"/>
      <c r="J130" s="592"/>
      <c r="K130" s="592"/>
      <c r="L130" s="592"/>
    </row>
    <row r="131" spans="1:12" x14ac:dyDescent="0.2">
      <c r="A131" s="593"/>
      <c r="B131" s="589" t="s">
        <v>5746</v>
      </c>
      <c r="C131" s="595" t="s">
        <v>5755</v>
      </c>
      <c r="D131" s="596">
        <v>43178</v>
      </c>
      <c r="E131" s="589" t="s">
        <v>3779</v>
      </c>
      <c r="F131" s="589" t="s">
        <v>3780</v>
      </c>
      <c r="G131" s="589"/>
      <c r="H131" s="591" t="s">
        <v>1890</v>
      </c>
      <c r="I131" s="591"/>
      <c r="J131" s="164" t="s">
        <v>1891</v>
      </c>
      <c r="K131" s="164" t="s">
        <v>0</v>
      </c>
      <c r="L131" s="165">
        <v>412.2</v>
      </c>
    </row>
    <row r="132" spans="1:12" x14ac:dyDescent="0.2">
      <c r="A132" s="593"/>
      <c r="B132" s="589"/>
      <c r="C132" s="595"/>
      <c r="D132" s="596"/>
      <c r="E132" s="589"/>
      <c r="F132" s="589"/>
      <c r="G132" s="589"/>
      <c r="H132" s="591" t="s">
        <v>1892</v>
      </c>
      <c r="I132" s="591"/>
      <c r="J132" s="164" t="s">
        <v>1891</v>
      </c>
      <c r="K132" s="164" t="s">
        <v>0</v>
      </c>
      <c r="L132" s="165">
        <v>327.12</v>
      </c>
    </row>
    <row r="133" spans="1:12" ht="24" x14ac:dyDescent="0.2">
      <c r="A133" s="593"/>
      <c r="B133" s="161" t="s">
        <v>29</v>
      </c>
      <c r="C133" s="162" t="s">
        <v>30</v>
      </c>
      <c r="D133" s="162" t="s">
        <v>1893</v>
      </c>
      <c r="E133" s="162" t="s">
        <v>1894</v>
      </c>
      <c r="F133" s="592"/>
      <c r="G133" s="592"/>
      <c r="H133" s="591" t="s">
        <v>1895</v>
      </c>
      <c r="I133" s="591"/>
      <c r="J133" s="589" t="s">
        <v>1891</v>
      </c>
      <c r="K133" s="589" t="s">
        <v>1891</v>
      </c>
      <c r="L133" s="590">
        <v>0</v>
      </c>
    </row>
    <row r="134" spans="1:12" ht="24" x14ac:dyDescent="0.2">
      <c r="A134" s="593"/>
      <c r="B134" s="164" t="s">
        <v>2052</v>
      </c>
      <c r="C134" s="164" t="s">
        <v>3780</v>
      </c>
      <c r="D134" s="166">
        <v>43180</v>
      </c>
      <c r="E134" s="164" t="s">
        <v>2429</v>
      </c>
      <c r="F134" s="592"/>
      <c r="G134" s="592"/>
      <c r="H134" s="591"/>
      <c r="I134" s="591"/>
      <c r="J134" s="589"/>
      <c r="K134" s="589"/>
      <c r="L134" s="590"/>
    </row>
    <row r="135" spans="1:12" ht="24" x14ac:dyDescent="0.2">
      <c r="A135" s="593">
        <v>1326</v>
      </c>
      <c r="B135" s="161" t="s">
        <v>20</v>
      </c>
      <c r="C135" s="162" t="s">
        <v>21</v>
      </c>
      <c r="D135" s="162" t="s">
        <v>1884</v>
      </c>
      <c r="E135" s="162" t="s">
        <v>1885</v>
      </c>
      <c r="F135" s="594" t="s">
        <v>14</v>
      </c>
      <c r="G135" s="594"/>
      <c r="H135" s="592"/>
      <c r="I135" s="592"/>
      <c r="J135" s="592"/>
      <c r="K135" s="592"/>
      <c r="L135" s="592"/>
    </row>
    <row r="136" spans="1:12" x14ac:dyDescent="0.2">
      <c r="A136" s="593"/>
      <c r="B136" s="589" t="s">
        <v>5756</v>
      </c>
      <c r="C136" s="595" t="s">
        <v>5757</v>
      </c>
      <c r="D136" s="596">
        <v>43147</v>
      </c>
      <c r="E136" s="589" t="s">
        <v>3070</v>
      </c>
      <c r="F136" s="589" t="s">
        <v>5758</v>
      </c>
      <c r="G136" s="589"/>
      <c r="H136" s="591" t="s">
        <v>1890</v>
      </c>
      <c r="I136" s="591"/>
      <c r="J136" s="164" t="s">
        <v>1891</v>
      </c>
      <c r="K136" s="164" t="s">
        <v>0</v>
      </c>
      <c r="L136" s="165">
        <v>380</v>
      </c>
    </row>
    <row r="137" spans="1:12" x14ac:dyDescent="0.2">
      <c r="A137" s="593"/>
      <c r="B137" s="589"/>
      <c r="C137" s="595"/>
      <c r="D137" s="596"/>
      <c r="E137" s="589"/>
      <c r="F137" s="589"/>
      <c r="G137" s="589"/>
      <c r="H137" s="591" t="s">
        <v>1892</v>
      </c>
      <c r="I137" s="591"/>
      <c r="J137" s="589" t="s">
        <v>1891</v>
      </c>
      <c r="K137" s="589" t="s">
        <v>0</v>
      </c>
      <c r="L137" s="590">
        <v>215</v>
      </c>
    </row>
    <row r="138" spans="1:12" x14ac:dyDescent="0.2">
      <c r="A138" s="593"/>
      <c r="B138" s="589"/>
      <c r="C138" s="595"/>
      <c r="D138" s="596"/>
      <c r="E138" s="589"/>
      <c r="F138" s="589"/>
      <c r="G138" s="589"/>
      <c r="H138" s="591"/>
      <c r="I138" s="591"/>
      <c r="J138" s="589"/>
      <c r="K138" s="589"/>
      <c r="L138" s="590"/>
    </row>
    <row r="139" spans="1:12" ht="24" x14ac:dyDescent="0.2">
      <c r="A139" s="593"/>
      <c r="B139" s="161" t="s">
        <v>29</v>
      </c>
      <c r="C139" s="162" t="s">
        <v>30</v>
      </c>
      <c r="D139" s="162" t="s">
        <v>1893</v>
      </c>
      <c r="E139" s="162" t="s">
        <v>1894</v>
      </c>
      <c r="F139" s="592"/>
      <c r="G139" s="592"/>
      <c r="H139" s="591" t="s">
        <v>1895</v>
      </c>
      <c r="I139" s="591"/>
      <c r="J139" s="589" t="s">
        <v>1891</v>
      </c>
      <c r="K139" s="589" t="s">
        <v>0</v>
      </c>
      <c r="L139" s="590">
        <v>50</v>
      </c>
    </row>
    <row r="140" spans="1:12" ht="24" x14ac:dyDescent="0.2">
      <c r="A140" s="593"/>
      <c r="B140" s="164" t="s">
        <v>1896</v>
      </c>
      <c r="C140" s="164" t="s">
        <v>5758</v>
      </c>
      <c r="D140" s="166">
        <v>43169</v>
      </c>
      <c r="E140" s="164" t="s">
        <v>5759</v>
      </c>
      <c r="F140" s="592"/>
      <c r="G140" s="592"/>
      <c r="H140" s="591"/>
      <c r="I140" s="591"/>
      <c r="J140" s="589"/>
      <c r="K140" s="589"/>
      <c r="L140" s="590"/>
    </row>
    <row r="141" spans="1:12" ht="24" x14ac:dyDescent="0.2">
      <c r="A141" s="593">
        <v>1327</v>
      </c>
      <c r="B141" s="161" t="s">
        <v>20</v>
      </c>
      <c r="C141" s="162" t="s">
        <v>21</v>
      </c>
      <c r="D141" s="162" t="s">
        <v>1884</v>
      </c>
      <c r="E141" s="162" t="s">
        <v>1885</v>
      </c>
      <c r="F141" s="594" t="s">
        <v>14</v>
      </c>
      <c r="G141" s="594"/>
      <c r="H141" s="592"/>
      <c r="I141" s="592"/>
      <c r="J141" s="592"/>
      <c r="K141" s="592"/>
      <c r="L141" s="592"/>
    </row>
    <row r="142" spans="1:12" x14ac:dyDescent="0.2">
      <c r="A142" s="593"/>
      <c r="B142" s="589" t="s">
        <v>5756</v>
      </c>
      <c r="C142" s="595" t="s">
        <v>5757</v>
      </c>
      <c r="D142" s="596">
        <v>43147</v>
      </c>
      <c r="E142" s="589" t="s">
        <v>3070</v>
      </c>
      <c r="F142" s="589" t="s">
        <v>5760</v>
      </c>
      <c r="G142" s="589"/>
      <c r="H142" s="591" t="s">
        <v>1890</v>
      </c>
      <c r="I142" s="591"/>
      <c r="J142" s="164" t="s">
        <v>1891</v>
      </c>
      <c r="K142" s="164" t="s">
        <v>0</v>
      </c>
      <c r="L142" s="165">
        <v>642</v>
      </c>
    </row>
    <row r="143" spans="1:12" x14ac:dyDescent="0.2">
      <c r="A143" s="593"/>
      <c r="B143" s="589"/>
      <c r="C143" s="595"/>
      <c r="D143" s="596"/>
      <c r="E143" s="589"/>
      <c r="F143" s="589"/>
      <c r="G143" s="589"/>
      <c r="H143" s="591" t="s">
        <v>1892</v>
      </c>
      <c r="I143" s="591"/>
      <c r="J143" s="589" t="s">
        <v>1891</v>
      </c>
      <c r="K143" s="589" t="s">
        <v>0</v>
      </c>
      <c r="L143" s="590">
        <v>448</v>
      </c>
    </row>
    <row r="144" spans="1:12" x14ac:dyDescent="0.2">
      <c r="A144" s="593"/>
      <c r="B144" s="589"/>
      <c r="C144" s="595"/>
      <c r="D144" s="596"/>
      <c r="E144" s="589"/>
      <c r="F144" s="589"/>
      <c r="G144" s="589"/>
      <c r="H144" s="591"/>
      <c r="I144" s="591"/>
      <c r="J144" s="589"/>
      <c r="K144" s="589"/>
      <c r="L144" s="590"/>
    </row>
    <row r="145" spans="1:12" ht="24" x14ac:dyDescent="0.2">
      <c r="A145" s="593"/>
      <c r="B145" s="161" t="s">
        <v>29</v>
      </c>
      <c r="C145" s="162" t="s">
        <v>30</v>
      </c>
      <c r="D145" s="162" t="s">
        <v>1893</v>
      </c>
      <c r="E145" s="162" t="s">
        <v>1894</v>
      </c>
      <c r="F145" s="592"/>
      <c r="G145" s="592"/>
      <c r="H145" s="591" t="s">
        <v>1895</v>
      </c>
      <c r="I145" s="591"/>
      <c r="J145" s="589" t="s">
        <v>1891</v>
      </c>
      <c r="K145" s="589" t="s">
        <v>1891</v>
      </c>
      <c r="L145" s="590">
        <v>0</v>
      </c>
    </row>
    <row r="146" spans="1:12" ht="24" x14ac:dyDescent="0.2">
      <c r="A146" s="593"/>
      <c r="B146" s="164" t="s">
        <v>1896</v>
      </c>
      <c r="C146" s="164" t="s">
        <v>5760</v>
      </c>
      <c r="D146" s="166">
        <v>43169</v>
      </c>
      <c r="E146" s="164" t="s">
        <v>5759</v>
      </c>
      <c r="F146" s="592"/>
      <c r="G146" s="592"/>
      <c r="H146" s="591"/>
      <c r="I146" s="591"/>
      <c r="J146" s="589"/>
      <c r="K146" s="589"/>
      <c r="L146" s="590"/>
    </row>
    <row r="147" spans="1:12" ht="24" x14ac:dyDescent="0.2">
      <c r="A147" s="593">
        <v>1328</v>
      </c>
      <c r="B147" s="161" t="s">
        <v>20</v>
      </c>
      <c r="C147" s="162" t="s">
        <v>21</v>
      </c>
      <c r="D147" s="162" t="s">
        <v>1884</v>
      </c>
      <c r="E147" s="162" t="s">
        <v>1885</v>
      </c>
      <c r="F147" s="594" t="s">
        <v>14</v>
      </c>
      <c r="G147" s="594"/>
      <c r="H147" s="592"/>
      <c r="I147" s="592"/>
      <c r="J147" s="592"/>
      <c r="K147" s="592"/>
      <c r="L147" s="592"/>
    </row>
    <row r="148" spans="1:12" x14ac:dyDescent="0.2">
      <c r="A148" s="593"/>
      <c r="B148" s="589" t="s">
        <v>5761</v>
      </c>
      <c r="C148" s="595" t="s">
        <v>5762</v>
      </c>
      <c r="D148" s="596">
        <v>43152</v>
      </c>
      <c r="E148" s="589" t="s">
        <v>2004</v>
      </c>
      <c r="F148" s="589" t="s">
        <v>5763</v>
      </c>
      <c r="G148" s="589"/>
      <c r="H148" s="591" t="s">
        <v>1890</v>
      </c>
      <c r="I148" s="591"/>
      <c r="J148" s="164" t="s">
        <v>1891</v>
      </c>
      <c r="K148" s="164" t="s">
        <v>0</v>
      </c>
      <c r="L148" s="165">
        <v>240.35</v>
      </c>
    </row>
    <row r="149" spans="1:12" x14ac:dyDescent="0.2">
      <c r="A149" s="593"/>
      <c r="B149" s="589"/>
      <c r="C149" s="595"/>
      <c r="D149" s="596"/>
      <c r="E149" s="589"/>
      <c r="F149" s="589"/>
      <c r="G149" s="589"/>
      <c r="H149" s="591" t="s">
        <v>1892</v>
      </c>
      <c r="I149" s="591"/>
      <c r="J149" s="164" t="s">
        <v>1891</v>
      </c>
      <c r="K149" s="164" t="s">
        <v>0</v>
      </c>
      <c r="L149" s="165">
        <v>257.95999999999998</v>
      </c>
    </row>
    <row r="150" spans="1:12" ht="24" x14ac:dyDescent="0.2">
      <c r="A150" s="593"/>
      <c r="B150" s="161" t="s">
        <v>29</v>
      </c>
      <c r="C150" s="162" t="s">
        <v>30</v>
      </c>
      <c r="D150" s="162" t="s">
        <v>1893</v>
      </c>
      <c r="E150" s="162" t="s">
        <v>1894</v>
      </c>
      <c r="F150" s="592"/>
      <c r="G150" s="592"/>
      <c r="H150" s="591" t="s">
        <v>1895</v>
      </c>
      <c r="I150" s="591"/>
      <c r="J150" s="589" t="s">
        <v>1891</v>
      </c>
      <c r="K150" s="589" t="s">
        <v>0</v>
      </c>
      <c r="L150" s="590">
        <v>100</v>
      </c>
    </row>
    <row r="151" spans="1:12" ht="24" x14ac:dyDescent="0.2">
      <c r="A151" s="593"/>
      <c r="B151" s="164" t="s">
        <v>2059</v>
      </c>
      <c r="C151" s="164" t="s">
        <v>5763</v>
      </c>
      <c r="D151" s="166">
        <v>43153</v>
      </c>
      <c r="E151" s="164" t="s">
        <v>4692</v>
      </c>
      <c r="F151" s="592"/>
      <c r="G151" s="592"/>
      <c r="H151" s="591"/>
      <c r="I151" s="591"/>
      <c r="J151" s="589"/>
      <c r="K151" s="589"/>
      <c r="L151" s="590"/>
    </row>
    <row r="152" spans="1:12" ht="24" x14ac:dyDescent="0.2">
      <c r="A152" s="593">
        <v>1329</v>
      </c>
      <c r="B152" s="161" t="s">
        <v>20</v>
      </c>
      <c r="C152" s="162" t="s">
        <v>21</v>
      </c>
      <c r="D152" s="162" t="s">
        <v>1884</v>
      </c>
      <c r="E152" s="162" t="s">
        <v>1885</v>
      </c>
      <c r="F152" s="594" t="s">
        <v>14</v>
      </c>
      <c r="G152" s="594"/>
      <c r="H152" s="592"/>
      <c r="I152" s="592"/>
      <c r="J152" s="592"/>
      <c r="K152" s="592"/>
      <c r="L152" s="592"/>
    </row>
    <row r="153" spans="1:12" x14ac:dyDescent="0.2">
      <c r="A153" s="593"/>
      <c r="B153" s="589" t="s">
        <v>5764</v>
      </c>
      <c r="C153" s="595" t="s">
        <v>5765</v>
      </c>
      <c r="D153" s="596">
        <v>43080</v>
      </c>
      <c r="E153" s="589" t="s">
        <v>5766</v>
      </c>
      <c r="F153" s="589" t="s">
        <v>5767</v>
      </c>
      <c r="G153" s="589"/>
      <c r="H153" s="591" t="s">
        <v>1890</v>
      </c>
      <c r="I153" s="591"/>
      <c r="J153" s="164" t="s">
        <v>1891</v>
      </c>
      <c r="K153" s="164" t="s">
        <v>0</v>
      </c>
      <c r="L153" s="165">
        <v>349.04</v>
      </c>
    </row>
    <row r="154" spans="1:12" x14ac:dyDescent="0.2">
      <c r="A154" s="593"/>
      <c r="B154" s="589"/>
      <c r="C154" s="595"/>
      <c r="D154" s="596"/>
      <c r="E154" s="589"/>
      <c r="F154" s="589"/>
      <c r="G154" s="589"/>
      <c r="H154" s="591" t="s">
        <v>1892</v>
      </c>
      <c r="I154" s="591"/>
      <c r="J154" s="589" t="s">
        <v>1891</v>
      </c>
      <c r="K154" s="589" t="s">
        <v>1891</v>
      </c>
      <c r="L154" s="590">
        <v>0</v>
      </c>
    </row>
    <row r="155" spans="1:12" x14ac:dyDescent="0.2">
      <c r="A155" s="593"/>
      <c r="B155" s="589"/>
      <c r="C155" s="595"/>
      <c r="D155" s="596"/>
      <c r="E155" s="589"/>
      <c r="F155" s="589"/>
      <c r="G155" s="589"/>
      <c r="H155" s="591"/>
      <c r="I155" s="591"/>
      <c r="J155" s="589"/>
      <c r="K155" s="589"/>
      <c r="L155" s="590"/>
    </row>
    <row r="156" spans="1:12" x14ac:dyDescent="0.2">
      <c r="A156" s="593"/>
      <c r="B156" s="589"/>
      <c r="C156" s="595"/>
      <c r="D156" s="596"/>
      <c r="E156" s="589"/>
      <c r="F156" s="589"/>
      <c r="G156" s="589"/>
      <c r="H156" s="591"/>
      <c r="I156" s="591"/>
      <c r="J156" s="589"/>
      <c r="K156" s="589"/>
      <c r="L156" s="590"/>
    </row>
    <row r="157" spans="1:12" ht="24" x14ac:dyDescent="0.2">
      <c r="A157" s="593"/>
      <c r="B157" s="161" t="s">
        <v>29</v>
      </c>
      <c r="C157" s="162" t="s">
        <v>30</v>
      </c>
      <c r="D157" s="162" t="s">
        <v>1893</v>
      </c>
      <c r="E157" s="162" t="s">
        <v>1894</v>
      </c>
      <c r="F157" s="592"/>
      <c r="G157" s="592"/>
      <c r="H157" s="591" t="s">
        <v>1895</v>
      </c>
      <c r="I157" s="591"/>
      <c r="J157" s="589" t="s">
        <v>1891</v>
      </c>
      <c r="K157" s="589" t="s">
        <v>0</v>
      </c>
      <c r="L157" s="590">
        <v>122.91</v>
      </c>
    </row>
    <row r="158" spans="1:12" ht="24" x14ac:dyDescent="0.2">
      <c r="A158" s="593"/>
      <c r="B158" s="164" t="s">
        <v>1896</v>
      </c>
      <c r="C158" s="164" t="s">
        <v>5767</v>
      </c>
      <c r="D158" s="166">
        <v>43085</v>
      </c>
      <c r="E158" s="164" t="s">
        <v>4436</v>
      </c>
      <c r="F158" s="592"/>
      <c r="G158" s="592"/>
      <c r="H158" s="591"/>
      <c r="I158" s="591"/>
      <c r="J158" s="589"/>
      <c r="K158" s="589"/>
      <c r="L158" s="590"/>
    </row>
    <row r="159" spans="1:12" ht="24" x14ac:dyDescent="0.2">
      <c r="A159" s="593">
        <v>1330</v>
      </c>
      <c r="B159" s="161" t="s">
        <v>20</v>
      </c>
      <c r="C159" s="162" t="s">
        <v>21</v>
      </c>
      <c r="D159" s="162" t="s">
        <v>1884</v>
      </c>
      <c r="E159" s="162" t="s">
        <v>1885</v>
      </c>
      <c r="F159" s="594" t="s">
        <v>14</v>
      </c>
      <c r="G159" s="594"/>
      <c r="H159" s="592"/>
      <c r="I159" s="592"/>
      <c r="J159" s="592"/>
      <c r="K159" s="592"/>
      <c r="L159" s="592"/>
    </row>
    <row r="160" spans="1:12" x14ac:dyDescent="0.2">
      <c r="A160" s="593"/>
      <c r="B160" s="589" t="s">
        <v>5768</v>
      </c>
      <c r="C160" s="595" t="s">
        <v>5769</v>
      </c>
      <c r="D160" s="596">
        <v>43045</v>
      </c>
      <c r="E160" s="589" t="s">
        <v>1948</v>
      </c>
      <c r="F160" s="589" t="s">
        <v>1949</v>
      </c>
      <c r="G160" s="589"/>
      <c r="H160" s="591" t="s">
        <v>1890</v>
      </c>
      <c r="I160" s="591"/>
      <c r="J160" s="164" t="s">
        <v>1891</v>
      </c>
      <c r="K160" s="164" t="s">
        <v>0</v>
      </c>
      <c r="L160" s="165">
        <v>830</v>
      </c>
    </row>
    <row r="161" spans="1:12" x14ac:dyDescent="0.2">
      <c r="A161" s="593"/>
      <c r="B161" s="589"/>
      <c r="C161" s="595"/>
      <c r="D161" s="596"/>
      <c r="E161" s="589"/>
      <c r="F161" s="589"/>
      <c r="G161" s="589"/>
      <c r="H161" s="591" t="s">
        <v>1892</v>
      </c>
      <c r="I161" s="591"/>
      <c r="J161" s="589" t="s">
        <v>1891</v>
      </c>
      <c r="K161" s="589" t="s">
        <v>0</v>
      </c>
      <c r="L161" s="590">
        <v>882.86</v>
      </c>
    </row>
    <row r="162" spans="1:12" x14ac:dyDescent="0.2">
      <c r="A162" s="593"/>
      <c r="B162" s="589"/>
      <c r="C162" s="595"/>
      <c r="D162" s="596"/>
      <c r="E162" s="589"/>
      <c r="F162" s="589"/>
      <c r="G162" s="589"/>
      <c r="H162" s="591"/>
      <c r="I162" s="591"/>
      <c r="J162" s="589"/>
      <c r="K162" s="589"/>
      <c r="L162" s="590"/>
    </row>
    <row r="163" spans="1:12" ht="24" x14ac:dyDescent="0.2">
      <c r="A163" s="593"/>
      <c r="B163" s="161" t="s">
        <v>29</v>
      </c>
      <c r="C163" s="162" t="s">
        <v>30</v>
      </c>
      <c r="D163" s="162" t="s">
        <v>1893</v>
      </c>
      <c r="E163" s="162" t="s">
        <v>1894</v>
      </c>
      <c r="F163" s="592"/>
      <c r="G163" s="592"/>
      <c r="H163" s="591" t="s">
        <v>1895</v>
      </c>
      <c r="I163" s="591"/>
      <c r="J163" s="589" t="s">
        <v>1891</v>
      </c>
      <c r="K163" s="589" t="s">
        <v>0</v>
      </c>
      <c r="L163" s="590">
        <v>745</v>
      </c>
    </row>
    <row r="164" spans="1:12" ht="36" x14ac:dyDescent="0.2">
      <c r="A164" s="593"/>
      <c r="B164" s="164" t="s">
        <v>1945</v>
      </c>
      <c r="C164" s="164" t="s">
        <v>1949</v>
      </c>
      <c r="D164" s="166">
        <v>43054</v>
      </c>
      <c r="E164" s="164" t="s">
        <v>1950</v>
      </c>
      <c r="F164" s="592"/>
      <c r="G164" s="592"/>
      <c r="H164" s="591"/>
      <c r="I164" s="591"/>
      <c r="J164" s="589"/>
      <c r="K164" s="589"/>
      <c r="L164" s="590"/>
    </row>
    <row r="165" spans="1:12" ht="24" x14ac:dyDescent="0.2">
      <c r="A165" s="593">
        <v>1331</v>
      </c>
      <c r="B165" s="161" t="s">
        <v>20</v>
      </c>
      <c r="C165" s="162" t="s">
        <v>21</v>
      </c>
      <c r="D165" s="162" t="s">
        <v>1884</v>
      </c>
      <c r="E165" s="162" t="s">
        <v>1885</v>
      </c>
      <c r="F165" s="594" t="s">
        <v>14</v>
      </c>
      <c r="G165" s="594"/>
      <c r="H165" s="592"/>
      <c r="I165" s="592"/>
      <c r="J165" s="592"/>
      <c r="K165" s="592"/>
      <c r="L165" s="592"/>
    </row>
    <row r="166" spans="1:12" x14ac:dyDescent="0.2">
      <c r="A166" s="593"/>
      <c r="B166" s="589" t="s">
        <v>5768</v>
      </c>
      <c r="C166" s="595" t="s">
        <v>5770</v>
      </c>
      <c r="D166" s="596">
        <v>43074</v>
      </c>
      <c r="E166" s="589" t="s">
        <v>1952</v>
      </c>
      <c r="F166" s="589" t="s">
        <v>1953</v>
      </c>
      <c r="G166" s="589"/>
      <c r="H166" s="591" t="s">
        <v>1890</v>
      </c>
      <c r="I166" s="591"/>
      <c r="J166" s="164" t="s">
        <v>1891</v>
      </c>
      <c r="K166" s="164" t="s">
        <v>0</v>
      </c>
      <c r="L166" s="165">
        <v>912</v>
      </c>
    </row>
    <row r="167" spans="1:12" x14ac:dyDescent="0.2">
      <c r="A167" s="593"/>
      <c r="B167" s="589"/>
      <c r="C167" s="595"/>
      <c r="D167" s="596"/>
      <c r="E167" s="589"/>
      <c r="F167" s="589"/>
      <c r="G167" s="589"/>
      <c r="H167" s="591" t="s">
        <v>1892</v>
      </c>
      <c r="I167" s="591"/>
      <c r="J167" s="164" t="s">
        <v>1891</v>
      </c>
      <c r="K167" s="164" t="s">
        <v>0</v>
      </c>
      <c r="L167" s="165">
        <v>2268</v>
      </c>
    </row>
    <row r="168" spans="1:12" ht="24" x14ac:dyDescent="0.2">
      <c r="A168" s="593"/>
      <c r="B168" s="161" t="s">
        <v>29</v>
      </c>
      <c r="C168" s="162" t="s">
        <v>30</v>
      </c>
      <c r="D168" s="162" t="s">
        <v>1893</v>
      </c>
      <c r="E168" s="162" t="s">
        <v>1894</v>
      </c>
      <c r="F168" s="592"/>
      <c r="G168" s="592"/>
      <c r="H168" s="591" t="s">
        <v>1895</v>
      </c>
      <c r="I168" s="591"/>
      <c r="J168" s="589" t="s">
        <v>1891</v>
      </c>
      <c r="K168" s="589" t="s">
        <v>0</v>
      </c>
      <c r="L168" s="590">
        <v>321</v>
      </c>
    </row>
    <row r="169" spans="1:12" ht="36" x14ac:dyDescent="0.2">
      <c r="A169" s="593"/>
      <c r="B169" s="164" t="s">
        <v>1945</v>
      </c>
      <c r="C169" s="164" t="s">
        <v>1953</v>
      </c>
      <c r="D169" s="166">
        <v>43081</v>
      </c>
      <c r="E169" s="164" t="s">
        <v>1954</v>
      </c>
      <c r="F169" s="592"/>
      <c r="G169" s="592"/>
      <c r="H169" s="591"/>
      <c r="I169" s="591"/>
      <c r="J169" s="589"/>
      <c r="K169" s="589"/>
      <c r="L169" s="590"/>
    </row>
    <row r="170" spans="1:12" ht="24" x14ac:dyDescent="0.2">
      <c r="A170" s="593">
        <v>1332</v>
      </c>
      <c r="B170" s="161" t="s">
        <v>20</v>
      </c>
      <c r="C170" s="162" t="s">
        <v>21</v>
      </c>
      <c r="D170" s="162" t="s">
        <v>1884</v>
      </c>
      <c r="E170" s="162" t="s">
        <v>1885</v>
      </c>
      <c r="F170" s="594" t="s">
        <v>14</v>
      </c>
      <c r="G170" s="594"/>
      <c r="H170" s="592"/>
      <c r="I170" s="592"/>
      <c r="J170" s="592"/>
      <c r="K170" s="592"/>
      <c r="L170" s="592"/>
    </row>
    <row r="171" spans="1:12" x14ac:dyDescent="0.2">
      <c r="A171" s="593"/>
      <c r="B171" s="589" t="s">
        <v>5771</v>
      </c>
      <c r="C171" s="589" t="s">
        <v>5772</v>
      </c>
      <c r="D171" s="596">
        <v>43178</v>
      </c>
      <c r="E171" s="589" t="s">
        <v>2673</v>
      </c>
      <c r="F171" s="589" t="s">
        <v>2741</v>
      </c>
      <c r="G171" s="589"/>
      <c r="H171" s="591" t="s">
        <v>1890</v>
      </c>
      <c r="I171" s="591"/>
      <c r="J171" s="164" t="s">
        <v>1891</v>
      </c>
      <c r="K171" s="164" t="s">
        <v>0</v>
      </c>
      <c r="L171" s="165">
        <v>270</v>
      </c>
    </row>
    <row r="172" spans="1:12" x14ac:dyDescent="0.2">
      <c r="A172" s="593"/>
      <c r="B172" s="589"/>
      <c r="C172" s="589"/>
      <c r="D172" s="596"/>
      <c r="E172" s="589"/>
      <c r="F172" s="589"/>
      <c r="G172" s="589"/>
      <c r="H172" s="591" t="s">
        <v>1892</v>
      </c>
      <c r="I172" s="591"/>
      <c r="J172" s="164" t="s">
        <v>1891</v>
      </c>
      <c r="K172" s="164" t="s">
        <v>0</v>
      </c>
      <c r="L172" s="165">
        <v>460.6</v>
      </c>
    </row>
    <row r="173" spans="1:12" ht="24" x14ac:dyDescent="0.2">
      <c r="A173" s="593"/>
      <c r="B173" s="161" t="s">
        <v>29</v>
      </c>
      <c r="C173" s="162" t="s">
        <v>30</v>
      </c>
      <c r="D173" s="162" t="s">
        <v>1893</v>
      </c>
      <c r="E173" s="162" t="s">
        <v>1894</v>
      </c>
      <c r="F173" s="592"/>
      <c r="G173" s="592"/>
      <c r="H173" s="591" t="s">
        <v>1895</v>
      </c>
      <c r="I173" s="591"/>
      <c r="J173" s="589" t="s">
        <v>1891</v>
      </c>
      <c r="K173" s="589" t="s">
        <v>0</v>
      </c>
      <c r="L173" s="590">
        <v>100</v>
      </c>
    </row>
    <row r="174" spans="1:12" ht="24" x14ac:dyDescent="0.2">
      <c r="A174" s="593"/>
      <c r="B174" s="164" t="s">
        <v>5773</v>
      </c>
      <c r="C174" s="164" t="s">
        <v>2741</v>
      </c>
      <c r="D174" s="166">
        <v>43183</v>
      </c>
      <c r="E174" s="164" t="s">
        <v>2053</v>
      </c>
      <c r="F174" s="592"/>
      <c r="G174" s="592"/>
      <c r="H174" s="591"/>
      <c r="I174" s="591"/>
      <c r="J174" s="589"/>
      <c r="K174" s="589"/>
      <c r="L174" s="590"/>
    </row>
    <row r="175" spans="1:12" ht="24" x14ac:dyDescent="0.2">
      <c r="A175" s="593">
        <v>1333</v>
      </c>
      <c r="B175" s="161" t="s">
        <v>20</v>
      </c>
      <c r="C175" s="162" t="s">
        <v>21</v>
      </c>
      <c r="D175" s="162" t="s">
        <v>1884</v>
      </c>
      <c r="E175" s="162" t="s">
        <v>1885</v>
      </c>
      <c r="F175" s="594" t="s">
        <v>14</v>
      </c>
      <c r="G175" s="594"/>
      <c r="H175" s="592"/>
      <c r="I175" s="592"/>
      <c r="J175" s="592"/>
      <c r="K175" s="592"/>
      <c r="L175" s="592"/>
    </row>
    <row r="176" spans="1:12" x14ac:dyDescent="0.2">
      <c r="A176" s="593"/>
      <c r="B176" s="589" t="s">
        <v>5774</v>
      </c>
      <c r="C176" s="595" t="s">
        <v>5775</v>
      </c>
      <c r="D176" s="596">
        <v>43048</v>
      </c>
      <c r="E176" s="589" t="s">
        <v>2266</v>
      </c>
      <c r="F176" s="589" t="s">
        <v>5567</v>
      </c>
      <c r="G176" s="589"/>
      <c r="H176" s="591" t="s">
        <v>1890</v>
      </c>
      <c r="I176" s="591"/>
      <c r="J176" s="164" t="s">
        <v>1891</v>
      </c>
      <c r="K176" s="164" t="s">
        <v>0</v>
      </c>
      <c r="L176" s="165">
        <v>432.77</v>
      </c>
    </row>
    <row r="177" spans="1:12" x14ac:dyDescent="0.2">
      <c r="A177" s="593"/>
      <c r="B177" s="589"/>
      <c r="C177" s="595"/>
      <c r="D177" s="596"/>
      <c r="E177" s="589"/>
      <c r="F177" s="589"/>
      <c r="G177" s="589"/>
      <c r="H177" s="591" t="s">
        <v>1892</v>
      </c>
      <c r="I177" s="591"/>
      <c r="J177" s="164" t="s">
        <v>1891</v>
      </c>
      <c r="K177" s="164" t="s">
        <v>0</v>
      </c>
      <c r="L177" s="165">
        <v>617.4</v>
      </c>
    </row>
    <row r="178" spans="1:12" ht="24" x14ac:dyDescent="0.2">
      <c r="A178" s="593"/>
      <c r="B178" s="161" t="s">
        <v>29</v>
      </c>
      <c r="C178" s="162" t="s">
        <v>30</v>
      </c>
      <c r="D178" s="162" t="s">
        <v>1893</v>
      </c>
      <c r="E178" s="162" t="s">
        <v>1894</v>
      </c>
      <c r="F178" s="592"/>
      <c r="G178" s="592"/>
      <c r="H178" s="591" t="s">
        <v>1895</v>
      </c>
      <c r="I178" s="591"/>
      <c r="J178" s="589" t="s">
        <v>1891</v>
      </c>
      <c r="K178" s="589" t="s">
        <v>0</v>
      </c>
      <c r="L178" s="590">
        <v>50</v>
      </c>
    </row>
    <row r="179" spans="1:12" ht="24" x14ac:dyDescent="0.2">
      <c r="A179" s="593"/>
      <c r="B179" s="164" t="s">
        <v>1632</v>
      </c>
      <c r="C179" s="164" t="s">
        <v>5567</v>
      </c>
      <c r="D179" s="166">
        <v>43050</v>
      </c>
      <c r="E179" s="164" t="s">
        <v>4721</v>
      </c>
      <c r="F179" s="592"/>
      <c r="G179" s="592"/>
      <c r="H179" s="591"/>
      <c r="I179" s="591"/>
      <c r="J179" s="589"/>
      <c r="K179" s="589"/>
      <c r="L179" s="590"/>
    </row>
    <row r="180" spans="1:12" ht="24" x14ac:dyDescent="0.2">
      <c r="A180" s="593">
        <v>1334</v>
      </c>
      <c r="B180" s="161" t="s">
        <v>20</v>
      </c>
      <c r="C180" s="162" t="s">
        <v>21</v>
      </c>
      <c r="D180" s="162" t="s">
        <v>1884</v>
      </c>
      <c r="E180" s="162" t="s">
        <v>1885</v>
      </c>
      <c r="F180" s="594" t="s">
        <v>14</v>
      </c>
      <c r="G180" s="594"/>
      <c r="H180" s="592"/>
      <c r="I180" s="592"/>
      <c r="J180" s="592"/>
      <c r="K180" s="592"/>
      <c r="L180" s="592"/>
    </row>
    <row r="181" spans="1:12" x14ac:dyDescent="0.2">
      <c r="A181" s="593"/>
      <c r="B181" s="589" t="s">
        <v>5776</v>
      </c>
      <c r="C181" s="595" t="s">
        <v>5777</v>
      </c>
      <c r="D181" s="596">
        <v>43110</v>
      </c>
      <c r="E181" s="589" t="s">
        <v>3030</v>
      </c>
      <c r="F181" s="589" t="s">
        <v>3031</v>
      </c>
      <c r="G181" s="589"/>
      <c r="H181" s="591" t="s">
        <v>1890</v>
      </c>
      <c r="I181" s="591"/>
      <c r="J181" s="164" t="s">
        <v>1891</v>
      </c>
      <c r="K181" s="164" t="s">
        <v>0</v>
      </c>
      <c r="L181" s="165">
        <v>358</v>
      </c>
    </row>
    <row r="182" spans="1:12" x14ac:dyDescent="0.2">
      <c r="A182" s="593"/>
      <c r="B182" s="589"/>
      <c r="C182" s="595"/>
      <c r="D182" s="596"/>
      <c r="E182" s="589"/>
      <c r="F182" s="589"/>
      <c r="G182" s="589"/>
      <c r="H182" s="591" t="s">
        <v>1892</v>
      </c>
      <c r="I182" s="591"/>
      <c r="J182" s="164" t="s">
        <v>1891</v>
      </c>
      <c r="K182" s="164" t="s">
        <v>0</v>
      </c>
      <c r="L182" s="165">
        <v>210.4</v>
      </c>
    </row>
    <row r="183" spans="1:12" ht="24" x14ac:dyDescent="0.2">
      <c r="A183" s="593"/>
      <c r="B183" s="161" t="s">
        <v>29</v>
      </c>
      <c r="C183" s="162" t="s">
        <v>30</v>
      </c>
      <c r="D183" s="162" t="s">
        <v>1893</v>
      </c>
      <c r="E183" s="162" t="s">
        <v>1894</v>
      </c>
      <c r="F183" s="592"/>
      <c r="G183" s="592"/>
      <c r="H183" s="591" t="s">
        <v>1895</v>
      </c>
      <c r="I183" s="591"/>
      <c r="J183" s="589" t="s">
        <v>1891</v>
      </c>
      <c r="K183" s="589" t="s">
        <v>0</v>
      </c>
      <c r="L183" s="590">
        <v>132</v>
      </c>
    </row>
    <row r="184" spans="1:12" ht="24" x14ac:dyDescent="0.2">
      <c r="A184" s="593"/>
      <c r="B184" s="164" t="s">
        <v>2059</v>
      </c>
      <c r="C184" s="164" t="s">
        <v>3031</v>
      </c>
      <c r="D184" s="166">
        <v>43112</v>
      </c>
      <c r="E184" s="164" t="s">
        <v>3312</v>
      </c>
      <c r="F184" s="592"/>
      <c r="G184" s="592"/>
      <c r="H184" s="591"/>
      <c r="I184" s="591"/>
      <c r="J184" s="589"/>
      <c r="K184" s="589"/>
      <c r="L184" s="590"/>
    </row>
    <row r="185" spans="1:12" ht="24" x14ac:dyDescent="0.2">
      <c r="A185" s="593">
        <v>1335</v>
      </c>
      <c r="B185" s="161" t="s">
        <v>20</v>
      </c>
      <c r="C185" s="162" t="s">
        <v>21</v>
      </c>
      <c r="D185" s="162" t="s">
        <v>1884</v>
      </c>
      <c r="E185" s="162" t="s">
        <v>1885</v>
      </c>
      <c r="F185" s="594" t="s">
        <v>14</v>
      </c>
      <c r="G185" s="594"/>
      <c r="H185" s="592"/>
      <c r="I185" s="592"/>
      <c r="J185" s="592"/>
      <c r="K185" s="592"/>
      <c r="L185" s="592"/>
    </row>
    <row r="186" spans="1:12" x14ac:dyDescent="0.2">
      <c r="A186" s="593"/>
      <c r="B186" s="589" t="s">
        <v>5776</v>
      </c>
      <c r="C186" s="595" t="s">
        <v>5778</v>
      </c>
      <c r="D186" s="596">
        <v>43185</v>
      </c>
      <c r="E186" s="589" t="s">
        <v>4225</v>
      </c>
      <c r="F186" s="589" t="s">
        <v>2201</v>
      </c>
      <c r="G186" s="589"/>
      <c r="H186" s="591" t="s">
        <v>1890</v>
      </c>
      <c r="I186" s="591"/>
      <c r="J186" s="164" t="s">
        <v>1891</v>
      </c>
      <c r="K186" s="164" t="s">
        <v>0</v>
      </c>
      <c r="L186" s="165">
        <v>857.61</v>
      </c>
    </row>
    <row r="187" spans="1:12" x14ac:dyDescent="0.2">
      <c r="A187" s="593"/>
      <c r="B187" s="589"/>
      <c r="C187" s="595"/>
      <c r="D187" s="596"/>
      <c r="E187" s="589"/>
      <c r="F187" s="589"/>
      <c r="G187" s="589"/>
      <c r="H187" s="591" t="s">
        <v>1892</v>
      </c>
      <c r="I187" s="591"/>
      <c r="J187" s="589" t="s">
        <v>1891</v>
      </c>
      <c r="K187" s="589" t="s">
        <v>0</v>
      </c>
      <c r="L187" s="590">
        <v>906</v>
      </c>
    </row>
    <row r="188" spans="1:12" x14ac:dyDescent="0.2">
      <c r="A188" s="593"/>
      <c r="B188" s="589"/>
      <c r="C188" s="595"/>
      <c r="D188" s="596"/>
      <c r="E188" s="589"/>
      <c r="F188" s="589"/>
      <c r="G188" s="589"/>
      <c r="H188" s="591"/>
      <c r="I188" s="591"/>
      <c r="J188" s="589"/>
      <c r="K188" s="589"/>
      <c r="L188" s="590"/>
    </row>
    <row r="189" spans="1:12" ht="24" x14ac:dyDescent="0.2">
      <c r="A189" s="593"/>
      <c r="B189" s="161" t="s">
        <v>29</v>
      </c>
      <c r="C189" s="162" t="s">
        <v>30</v>
      </c>
      <c r="D189" s="162" t="s">
        <v>1893</v>
      </c>
      <c r="E189" s="162" t="s">
        <v>1894</v>
      </c>
      <c r="F189" s="592"/>
      <c r="G189" s="592"/>
      <c r="H189" s="591" t="s">
        <v>1895</v>
      </c>
      <c r="I189" s="591"/>
      <c r="J189" s="589" t="s">
        <v>1891</v>
      </c>
      <c r="K189" s="589" t="s">
        <v>0</v>
      </c>
      <c r="L189" s="590">
        <v>586</v>
      </c>
    </row>
    <row r="190" spans="1:12" ht="24" x14ac:dyDescent="0.2">
      <c r="A190" s="593"/>
      <c r="B190" s="164" t="s">
        <v>2059</v>
      </c>
      <c r="C190" s="164" t="s">
        <v>2201</v>
      </c>
      <c r="D190" s="166">
        <v>43194</v>
      </c>
      <c r="E190" s="164" t="s">
        <v>5779</v>
      </c>
      <c r="F190" s="592"/>
      <c r="G190" s="592"/>
      <c r="H190" s="591"/>
      <c r="I190" s="591"/>
      <c r="J190" s="589"/>
      <c r="K190" s="589"/>
      <c r="L190" s="590"/>
    </row>
    <row r="191" spans="1:12" ht="24" x14ac:dyDescent="0.2">
      <c r="A191" s="593">
        <v>1336</v>
      </c>
      <c r="B191" s="161" t="s">
        <v>20</v>
      </c>
      <c r="C191" s="162" t="s">
        <v>21</v>
      </c>
      <c r="D191" s="162" t="s">
        <v>1884</v>
      </c>
      <c r="E191" s="162" t="s">
        <v>1885</v>
      </c>
      <c r="F191" s="594" t="s">
        <v>14</v>
      </c>
      <c r="G191" s="594"/>
      <c r="H191" s="592"/>
      <c r="I191" s="592"/>
      <c r="J191" s="592"/>
      <c r="K191" s="592"/>
      <c r="L191" s="592"/>
    </row>
    <row r="192" spans="1:12" x14ac:dyDescent="0.2">
      <c r="A192" s="593"/>
      <c r="B192" s="589" t="s">
        <v>5780</v>
      </c>
      <c r="C192" s="595" t="s">
        <v>5781</v>
      </c>
      <c r="D192" s="596">
        <v>43025</v>
      </c>
      <c r="E192" s="589" t="s">
        <v>2589</v>
      </c>
      <c r="F192" s="589" t="s">
        <v>5782</v>
      </c>
      <c r="G192" s="589"/>
      <c r="H192" s="591" t="s">
        <v>1890</v>
      </c>
      <c r="I192" s="591"/>
      <c r="J192" s="164" t="s">
        <v>1891</v>
      </c>
      <c r="K192" s="164" t="s">
        <v>0</v>
      </c>
      <c r="L192" s="165">
        <v>1718</v>
      </c>
    </row>
    <row r="193" spans="1:12" x14ac:dyDescent="0.2">
      <c r="A193" s="593"/>
      <c r="B193" s="589"/>
      <c r="C193" s="595"/>
      <c r="D193" s="596"/>
      <c r="E193" s="589"/>
      <c r="F193" s="589"/>
      <c r="G193" s="589"/>
      <c r="H193" s="591" t="s">
        <v>1892</v>
      </c>
      <c r="I193" s="591"/>
      <c r="J193" s="589" t="s">
        <v>1891</v>
      </c>
      <c r="K193" s="589" t="s">
        <v>0</v>
      </c>
      <c r="L193" s="590">
        <v>3321.41</v>
      </c>
    </row>
    <row r="194" spans="1:12" x14ac:dyDescent="0.2">
      <c r="A194" s="593"/>
      <c r="B194" s="589"/>
      <c r="C194" s="595"/>
      <c r="D194" s="596"/>
      <c r="E194" s="589"/>
      <c r="F194" s="589"/>
      <c r="G194" s="589"/>
      <c r="H194" s="591"/>
      <c r="I194" s="591"/>
      <c r="J194" s="589"/>
      <c r="K194" s="589"/>
      <c r="L194" s="590"/>
    </row>
    <row r="195" spans="1:12" x14ac:dyDescent="0.2">
      <c r="A195" s="593"/>
      <c r="B195" s="589"/>
      <c r="C195" s="595"/>
      <c r="D195" s="596"/>
      <c r="E195" s="589"/>
      <c r="F195" s="589"/>
      <c r="G195" s="589"/>
      <c r="H195" s="591"/>
      <c r="I195" s="591"/>
      <c r="J195" s="589"/>
      <c r="K195" s="589"/>
      <c r="L195" s="590"/>
    </row>
    <row r="196" spans="1:12" ht="24" x14ac:dyDescent="0.2">
      <c r="A196" s="593"/>
      <c r="B196" s="161" t="s">
        <v>29</v>
      </c>
      <c r="C196" s="162" t="s">
        <v>30</v>
      </c>
      <c r="D196" s="162" t="s">
        <v>1893</v>
      </c>
      <c r="E196" s="162" t="s">
        <v>1894</v>
      </c>
      <c r="F196" s="592"/>
      <c r="G196" s="592"/>
      <c r="H196" s="591" t="s">
        <v>1895</v>
      </c>
      <c r="I196" s="591"/>
      <c r="J196" s="589" t="s">
        <v>1891</v>
      </c>
      <c r="K196" s="589" t="s">
        <v>0</v>
      </c>
      <c r="L196" s="590">
        <v>199.51</v>
      </c>
    </row>
    <row r="197" spans="1:12" ht="36" x14ac:dyDescent="0.2">
      <c r="A197" s="593"/>
      <c r="B197" s="164" t="s">
        <v>2209</v>
      </c>
      <c r="C197" s="164" t="s">
        <v>5782</v>
      </c>
      <c r="D197" s="166">
        <v>43029</v>
      </c>
      <c r="E197" s="164" t="s">
        <v>4322</v>
      </c>
      <c r="F197" s="592"/>
      <c r="G197" s="592"/>
      <c r="H197" s="591"/>
      <c r="I197" s="591"/>
      <c r="J197" s="589"/>
      <c r="K197" s="589"/>
      <c r="L197" s="590"/>
    </row>
    <row r="198" spans="1:12" ht="24" x14ac:dyDescent="0.2">
      <c r="A198" s="593">
        <v>1337</v>
      </c>
      <c r="B198" s="161" t="s">
        <v>20</v>
      </c>
      <c r="C198" s="162" t="s">
        <v>21</v>
      </c>
      <c r="D198" s="162" t="s">
        <v>1884</v>
      </c>
      <c r="E198" s="162" t="s">
        <v>1885</v>
      </c>
      <c r="F198" s="594" t="s">
        <v>14</v>
      </c>
      <c r="G198" s="594"/>
      <c r="H198" s="592"/>
      <c r="I198" s="592"/>
      <c r="J198" s="592"/>
      <c r="K198" s="592"/>
      <c r="L198" s="592"/>
    </row>
    <row r="199" spans="1:12" x14ac:dyDescent="0.2">
      <c r="A199" s="593"/>
      <c r="B199" s="589" t="s">
        <v>5780</v>
      </c>
      <c r="C199" s="595" t="s">
        <v>5783</v>
      </c>
      <c r="D199" s="596">
        <v>43117</v>
      </c>
      <c r="E199" s="589" t="s">
        <v>2372</v>
      </c>
      <c r="F199" s="589" t="s">
        <v>3210</v>
      </c>
      <c r="G199" s="589"/>
      <c r="H199" s="591" t="s">
        <v>1890</v>
      </c>
      <c r="I199" s="591"/>
      <c r="J199" s="164" t="s">
        <v>1891</v>
      </c>
      <c r="K199" s="164" t="s">
        <v>0</v>
      </c>
      <c r="L199" s="165">
        <v>292.45999999999998</v>
      </c>
    </row>
    <row r="200" spans="1:12" x14ac:dyDescent="0.2">
      <c r="A200" s="593"/>
      <c r="B200" s="589"/>
      <c r="C200" s="595"/>
      <c r="D200" s="596"/>
      <c r="E200" s="589"/>
      <c r="F200" s="589"/>
      <c r="G200" s="589"/>
      <c r="H200" s="591" t="s">
        <v>1892</v>
      </c>
      <c r="I200" s="591"/>
      <c r="J200" s="589" t="s">
        <v>1891</v>
      </c>
      <c r="K200" s="589" t="s">
        <v>0</v>
      </c>
      <c r="L200" s="590">
        <v>186.96</v>
      </c>
    </row>
    <row r="201" spans="1:12" x14ac:dyDescent="0.2">
      <c r="A201" s="593"/>
      <c r="B201" s="589"/>
      <c r="C201" s="595"/>
      <c r="D201" s="596"/>
      <c r="E201" s="589"/>
      <c r="F201" s="589"/>
      <c r="G201" s="589"/>
      <c r="H201" s="591"/>
      <c r="I201" s="591"/>
      <c r="J201" s="589"/>
      <c r="K201" s="589"/>
      <c r="L201" s="590"/>
    </row>
    <row r="202" spans="1:12" ht="24" x14ac:dyDescent="0.2">
      <c r="A202" s="593"/>
      <c r="B202" s="161" t="s">
        <v>29</v>
      </c>
      <c r="C202" s="162" t="s">
        <v>30</v>
      </c>
      <c r="D202" s="162" t="s">
        <v>1893</v>
      </c>
      <c r="E202" s="162" t="s">
        <v>1894</v>
      </c>
      <c r="F202" s="592"/>
      <c r="G202" s="592"/>
      <c r="H202" s="591" t="s">
        <v>1895</v>
      </c>
      <c r="I202" s="591"/>
      <c r="J202" s="589" t="s">
        <v>1891</v>
      </c>
      <c r="K202" s="589" t="s">
        <v>0</v>
      </c>
      <c r="L202" s="590">
        <v>110</v>
      </c>
    </row>
    <row r="203" spans="1:12" ht="36" x14ac:dyDescent="0.2">
      <c r="A203" s="593"/>
      <c r="B203" s="164" t="s">
        <v>2209</v>
      </c>
      <c r="C203" s="164" t="s">
        <v>3210</v>
      </c>
      <c r="D203" s="166">
        <v>43119</v>
      </c>
      <c r="E203" s="164" t="s">
        <v>2698</v>
      </c>
      <c r="F203" s="592"/>
      <c r="G203" s="592"/>
      <c r="H203" s="591"/>
      <c r="I203" s="591"/>
      <c r="J203" s="589"/>
      <c r="K203" s="589"/>
      <c r="L203" s="590"/>
    </row>
    <row r="204" spans="1:12" ht="24" x14ac:dyDescent="0.2">
      <c r="A204" s="593">
        <v>1338</v>
      </c>
      <c r="B204" s="161" t="s">
        <v>20</v>
      </c>
      <c r="C204" s="162" t="s">
        <v>21</v>
      </c>
      <c r="D204" s="162" t="s">
        <v>1884</v>
      </c>
      <c r="E204" s="162" t="s">
        <v>1885</v>
      </c>
      <c r="F204" s="594" t="s">
        <v>14</v>
      </c>
      <c r="G204" s="594"/>
      <c r="H204" s="592"/>
      <c r="I204" s="592"/>
      <c r="J204" s="592"/>
      <c r="K204" s="592"/>
      <c r="L204" s="592"/>
    </row>
    <row r="205" spans="1:12" x14ac:dyDescent="0.2">
      <c r="A205" s="593"/>
      <c r="B205" s="589" t="s">
        <v>5784</v>
      </c>
      <c r="C205" s="595" t="s">
        <v>5785</v>
      </c>
      <c r="D205" s="596">
        <v>43024</v>
      </c>
      <c r="E205" s="589" t="s">
        <v>2064</v>
      </c>
      <c r="F205" s="589" t="s">
        <v>2065</v>
      </c>
      <c r="G205" s="589"/>
      <c r="H205" s="591" t="s">
        <v>1890</v>
      </c>
      <c r="I205" s="591"/>
      <c r="J205" s="164" t="s">
        <v>1891</v>
      </c>
      <c r="K205" s="164" t="s">
        <v>0</v>
      </c>
      <c r="L205" s="165">
        <v>374.4</v>
      </c>
    </row>
    <row r="206" spans="1:12" x14ac:dyDescent="0.2">
      <c r="A206" s="593"/>
      <c r="B206" s="589"/>
      <c r="C206" s="595"/>
      <c r="D206" s="596"/>
      <c r="E206" s="589"/>
      <c r="F206" s="589"/>
      <c r="G206" s="589"/>
      <c r="H206" s="591" t="s">
        <v>1892</v>
      </c>
      <c r="I206" s="591"/>
      <c r="J206" s="589" t="s">
        <v>1891</v>
      </c>
      <c r="K206" s="589" t="s">
        <v>0</v>
      </c>
      <c r="L206" s="590">
        <v>89</v>
      </c>
    </row>
    <row r="207" spans="1:12" x14ac:dyDescent="0.2">
      <c r="A207" s="593"/>
      <c r="B207" s="589"/>
      <c r="C207" s="595"/>
      <c r="D207" s="596"/>
      <c r="E207" s="589"/>
      <c r="F207" s="589"/>
      <c r="G207" s="589"/>
      <c r="H207" s="591"/>
      <c r="I207" s="591"/>
      <c r="J207" s="589"/>
      <c r="K207" s="589"/>
      <c r="L207" s="590"/>
    </row>
    <row r="208" spans="1:12" ht="24" x14ac:dyDescent="0.2">
      <c r="A208" s="593"/>
      <c r="B208" s="161" t="s">
        <v>29</v>
      </c>
      <c r="C208" s="162" t="s">
        <v>30</v>
      </c>
      <c r="D208" s="162" t="s">
        <v>1893</v>
      </c>
      <c r="E208" s="162" t="s">
        <v>1894</v>
      </c>
      <c r="F208" s="592"/>
      <c r="G208" s="592"/>
      <c r="H208" s="591" t="s">
        <v>1895</v>
      </c>
      <c r="I208" s="591"/>
      <c r="J208" s="589" t="s">
        <v>1891</v>
      </c>
      <c r="K208" s="589" t="s">
        <v>0</v>
      </c>
      <c r="L208" s="590">
        <v>100</v>
      </c>
    </row>
    <row r="209" spans="1:12" ht="24" x14ac:dyDescent="0.2">
      <c r="A209" s="593"/>
      <c r="B209" s="164" t="s">
        <v>1607</v>
      </c>
      <c r="C209" s="164" t="s">
        <v>2065</v>
      </c>
      <c r="D209" s="166">
        <v>43025</v>
      </c>
      <c r="E209" s="164" t="s">
        <v>2900</v>
      </c>
      <c r="F209" s="592"/>
      <c r="G209" s="592"/>
      <c r="H209" s="591"/>
      <c r="I209" s="591"/>
      <c r="J209" s="589"/>
      <c r="K209" s="589"/>
      <c r="L209" s="590"/>
    </row>
    <row r="210" spans="1:12" ht="24" x14ac:dyDescent="0.2">
      <c r="A210" s="593">
        <v>1339</v>
      </c>
      <c r="B210" s="161" t="s">
        <v>20</v>
      </c>
      <c r="C210" s="162" t="s">
        <v>21</v>
      </c>
      <c r="D210" s="162" t="s">
        <v>1884</v>
      </c>
      <c r="E210" s="162" t="s">
        <v>1885</v>
      </c>
      <c r="F210" s="594" t="s">
        <v>14</v>
      </c>
      <c r="G210" s="594"/>
      <c r="H210" s="592"/>
      <c r="I210" s="592"/>
      <c r="J210" s="592"/>
      <c r="K210" s="592"/>
      <c r="L210" s="592"/>
    </row>
    <row r="211" spans="1:12" x14ac:dyDescent="0.2">
      <c r="A211" s="593"/>
      <c r="B211" s="589" t="s">
        <v>5786</v>
      </c>
      <c r="C211" s="589" t="s">
        <v>5787</v>
      </c>
      <c r="D211" s="596">
        <v>43018</v>
      </c>
      <c r="E211" s="589" t="s">
        <v>2589</v>
      </c>
      <c r="F211" s="589" t="s">
        <v>5788</v>
      </c>
      <c r="G211" s="589"/>
      <c r="H211" s="591" t="s">
        <v>1890</v>
      </c>
      <c r="I211" s="591"/>
      <c r="J211" s="164" t="s">
        <v>1891</v>
      </c>
      <c r="K211" s="164" t="s">
        <v>0</v>
      </c>
      <c r="L211" s="165">
        <v>1640</v>
      </c>
    </row>
    <row r="212" spans="1:12" x14ac:dyDescent="0.2">
      <c r="A212" s="593"/>
      <c r="B212" s="589"/>
      <c r="C212" s="589"/>
      <c r="D212" s="596"/>
      <c r="E212" s="589"/>
      <c r="F212" s="589"/>
      <c r="G212" s="589"/>
      <c r="H212" s="591" t="s">
        <v>1892</v>
      </c>
      <c r="I212" s="591"/>
      <c r="J212" s="164" t="s">
        <v>1891</v>
      </c>
      <c r="K212" s="164" t="s">
        <v>0</v>
      </c>
      <c r="L212" s="165">
        <v>1073.76</v>
      </c>
    </row>
    <row r="213" spans="1:12" ht="24" x14ac:dyDescent="0.2">
      <c r="A213" s="593"/>
      <c r="B213" s="161" t="s">
        <v>29</v>
      </c>
      <c r="C213" s="162" t="s">
        <v>30</v>
      </c>
      <c r="D213" s="162" t="s">
        <v>1893</v>
      </c>
      <c r="E213" s="162" t="s">
        <v>1894</v>
      </c>
      <c r="F213" s="592"/>
      <c r="G213" s="592"/>
      <c r="H213" s="591" t="s">
        <v>1895</v>
      </c>
      <c r="I213" s="591"/>
      <c r="J213" s="589" t="s">
        <v>1891</v>
      </c>
      <c r="K213" s="589" t="s">
        <v>1891</v>
      </c>
      <c r="L213" s="590">
        <v>0</v>
      </c>
    </row>
    <row r="214" spans="1:12" ht="24" x14ac:dyDescent="0.2">
      <c r="A214" s="593"/>
      <c r="B214" s="164" t="s">
        <v>3930</v>
      </c>
      <c r="C214" s="164" t="s">
        <v>5788</v>
      </c>
      <c r="D214" s="166">
        <v>43022</v>
      </c>
      <c r="E214" s="164" t="s">
        <v>1910</v>
      </c>
      <c r="F214" s="592"/>
      <c r="G214" s="592"/>
      <c r="H214" s="591"/>
      <c r="I214" s="591"/>
      <c r="J214" s="589"/>
      <c r="K214" s="589"/>
      <c r="L214" s="590"/>
    </row>
    <row r="215" spans="1:12" ht="24" x14ac:dyDescent="0.2">
      <c r="A215" s="593">
        <v>1340</v>
      </c>
      <c r="B215" s="161" t="s">
        <v>20</v>
      </c>
      <c r="C215" s="162" t="s">
        <v>21</v>
      </c>
      <c r="D215" s="162" t="s">
        <v>1884</v>
      </c>
      <c r="E215" s="162" t="s">
        <v>1885</v>
      </c>
      <c r="F215" s="594" t="s">
        <v>14</v>
      </c>
      <c r="G215" s="594"/>
      <c r="H215" s="592"/>
      <c r="I215" s="592"/>
      <c r="J215" s="592"/>
      <c r="K215" s="592"/>
      <c r="L215" s="592"/>
    </row>
    <row r="216" spans="1:12" x14ac:dyDescent="0.2">
      <c r="A216" s="593"/>
      <c r="B216" s="589" t="s">
        <v>5786</v>
      </c>
      <c r="C216" s="589" t="s">
        <v>5789</v>
      </c>
      <c r="D216" s="596">
        <v>43034</v>
      </c>
      <c r="E216" s="589" t="s">
        <v>2242</v>
      </c>
      <c r="F216" s="589" t="s">
        <v>2361</v>
      </c>
      <c r="G216" s="589"/>
      <c r="H216" s="591" t="s">
        <v>1890</v>
      </c>
      <c r="I216" s="591"/>
      <c r="J216" s="164" t="s">
        <v>1891</v>
      </c>
      <c r="K216" s="164" t="s">
        <v>0</v>
      </c>
      <c r="L216" s="165">
        <v>115</v>
      </c>
    </row>
    <row r="217" spans="1:12" x14ac:dyDescent="0.2">
      <c r="A217" s="593"/>
      <c r="B217" s="589"/>
      <c r="C217" s="589"/>
      <c r="D217" s="596"/>
      <c r="E217" s="589"/>
      <c r="F217" s="589"/>
      <c r="G217" s="589"/>
      <c r="H217" s="591" t="s">
        <v>1892</v>
      </c>
      <c r="I217" s="591"/>
      <c r="J217" s="164" t="s">
        <v>1891</v>
      </c>
      <c r="K217" s="164" t="s">
        <v>0</v>
      </c>
      <c r="L217" s="165">
        <v>709.96</v>
      </c>
    </row>
    <row r="218" spans="1:12" ht="24" x14ac:dyDescent="0.2">
      <c r="A218" s="593"/>
      <c r="B218" s="161" t="s">
        <v>29</v>
      </c>
      <c r="C218" s="162" t="s">
        <v>30</v>
      </c>
      <c r="D218" s="162" t="s">
        <v>1893</v>
      </c>
      <c r="E218" s="162" t="s">
        <v>1894</v>
      </c>
      <c r="F218" s="592"/>
      <c r="G218" s="592"/>
      <c r="H218" s="591" t="s">
        <v>1895</v>
      </c>
      <c r="I218" s="591"/>
      <c r="J218" s="589" t="s">
        <v>1891</v>
      </c>
      <c r="K218" s="589" t="s">
        <v>1891</v>
      </c>
      <c r="L218" s="590">
        <v>0</v>
      </c>
    </row>
    <row r="219" spans="1:12" ht="24" x14ac:dyDescent="0.2">
      <c r="A219" s="593"/>
      <c r="B219" s="164" t="s">
        <v>3930</v>
      </c>
      <c r="C219" s="164" t="s">
        <v>2361</v>
      </c>
      <c r="D219" s="166">
        <v>43035</v>
      </c>
      <c r="E219" s="164" t="s">
        <v>4010</v>
      </c>
      <c r="F219" s="592"/>
      <c r="G219" s="592"/>
      <c r="H219" s="591"/>
      <c r="I219" s="591"/>
      <c r="J219" s="589"/>
      <c r="K219" s="589"/>
      <c r="L219" s="590"/>
    </row>
    <row r="220" spans="1:12" ht="24" x14ac:dyDescent="0.2">
      <c r="A220" s="593">
        <v>1341</v>
      </c>
      <c r="B220" s="161" t="s">
        <v>20</v>
      </c>
      <c r="C220" s="162" t="s">
        <v>21</v>
      </c>
      <c r="D220" s="162" t="s">
        <v>1884</v>
      </c>
      <c r="E220" s="162" t="s">
        <v>1885</v>
      </c>
      <c r="F220" s="594" t="s">
        <v>14</v>
      </c>
      <c r="G220" s="594"/>
      <c r="H220" s="592"/>
      <c r="I220" s="592"/>
      <c r="J220" s="592"/>
      <c r="K220" s="592"/>
      <c r="L220" s="592"/>
    </row>
    <row r="221" spans="1:12" x14ac:dyDescent="0.2">
      <c r="A221" s="593"/>
      <c r="B221" s="589" t="s">
        <v>5790</v>
      </c>
      <c r="C221" s="595" t="s">
        <v>5791</v>
      </c>
      <c r="D221" s="596">
        <v>43034</v>
      </c>
      <c r="E221" s="589" t="s">
        <v>2326</v>
      </c>
      <c r="F221" s="589" t="s">
        <v>2009</v>
      </c>
      <c r="G221" s="589"/>
      <c r="H221" s="591" t="s">
        <v>1890</v>
      </c>
      <c r="I221" s="591"/>
      <c r="J221" s="164" t="s">
        <v>1891</v>
      </c>
      <c r="K221" s="164" t="s">
        <v>0</v>
      </c>
      <c r="L221" s="165">
        <v>209.55</v>
      </c>
    </row>
    <row r="222" spans="1:12" x14ac:dyDescent="0.2">
      <c r="A222" s="593"/>
      <c r="B222" s="589"/>
      <c r="C222" s="595"/>
      <c r="D222" s="596"/>
      <c r="E222" s="589"/>
      <c r="F222" s="589"/>
      <c r="G222" s="589"/>
      <c r="H222" s="591" t="s">
        <v>1892</v>
      </c>
      <c r="I222" s="591"/>
      <c r="J222" s="164" t="s">
        <v>1891</v>
      </c>
      <c r="K222" s="164" t="s">
        <v>0</v>
      </c>
      <c r="L222" s="165">
        <v>521.87</v>
      </c>
    </row>
    <row r="223" spans="1:12" ht="24" x14ac:dyDescent="0.2">
      <c r="A223" s="593"/>
      <c r="B223" s="161" t="s">
        <v>29</v>
      </c>
      <c r="C223" s="162" t="s">
        <v>30</v>
      </c>
      <c r="D223" s="162" t="s">
        <v>1893</v>
      </c>
      <c r="E223" s="162" t="s">
        <v>1894</v>
      </c>
      <c r="F223" s="592"/>
      <c r="G223" s="592"/>
      <c r="H223" s="591" t="s">
        <v>1895</v>
      </c>
      <c r="I223" s="591"/>
      <c r="J223" s="589" t="s">
        <v>1891</v>
      </c>
      <c r="K223" s="589" t="s">
        <v>0</v>
      </c>
      <c r="L223" s="590">
        <v>85</v>
      </c>
    </row>
    <row r="224" spans="1:12" ht="24" x14ac:dyDescent="0.2">
      <c r="A224" s="593"/>
      <c r="B224" s="164" t="s">
        <v>2160</v>
      </c>
      <c r="C224" s="164" t="s">
        <v>2009</v>
      </c>
      <c r="D224" s="166">
        <v>43035</v>
      </c>
      <c r="E224" s="164" t="s">
        <v>4010</v>
      </c>
      <c r="F224" s="592"/>
      <c r="G224" s="592"/>
      <c r="H224" s="591"/>
      <c r="I224" s="591"/>
      <c r="J224" s="589"/>
      <c r="K224" s="589"/>
      <c r="L224" s="590"/>
    </row>
    <row r="225" spans="1:12" ht="24" x14ac:dyDescent="0.2">
      <c r="A225" s="593">
        <v>1342</v>
      </c>
      <c r="B225" s="161" t="s">
        <v>20</v>
      </c>
      <c r="C225" s="162" t="s">
        <v>21</v>
      </c>
      <c r="D225" s="162" t="s">
        <v>1884</v>
      </c>
      <c r="E225" s="162" t="s">
        <v>1885</v>
      </c>
      <c r="F225" s="594" t="s">
        <v>14</v>
      </c>
      <c r="G225" s="594"/>
      <c r="H225" s="592"/>
      <c r="I225" s="592"/>
      <c r="J225" s="592"/>
      <c r="K225" s="592"/>
      <c r="L225" s="592"/>
    </row>
    <row r="226" spans="1:12" x14ac:dyDescent="0.2">
      <c r="A226" s="593"/>
      <c r="B226" s="589" t="s">
        <v>5792</v>
      </c>
      <c r="C226" s="595" t="s">
        <v>5793</v>
      </c>
      <c r="D226" s="596">
        <v>43012</v>
      </c>
      <c r="E226" s="589" t="s">
        <v>2169</v>
      </c>
      <c r="F226" s="589" t="s">
        <v>5120</v>
      </c>
      <c r="G226" s="589"/>
      <c r="H226" s="591" t="s">
        <v>1890</v>
      </c>
      <c r="I226" s="591"/>
      <c r="J226" s="164" t="s">
        <v>1891</v>
      </c>
      <c r="K226" s="164" t="s">
        <v>0</v>
      </c>
      <c r="L226" s="165">
        <v>221.71</v>
      </c>
    </row>
    <row r="227" spans="1:12" x14ac:dyDescent="0.2">
      <c r="A227" s="593"/>
      <c r="B227" s="589"/>
      <c r="C227" s="595"/>
      <c r="D227" s="596"/>
      <c r="E227" s="589"/>
      <c r="F227" s="589"/>
      <c r="G227" s="589"/>
      <c r="H227" s="591" t="s">
        <v>1892</v>
      </c>
      <c r="I227" s="591"/>
      <c r="J227" s="164" t="s">
        <v>1891</v>
      </c>
      <c r="K227" s="164" t="s">
        <v>0</v>
      </c>
      <c r="L227" s="165">
        <v>530.78</v>
      </c>
    </row>
    <row r="228" spans="1:12" ht="24" x14ac:dyDescent="0.2">
      <c r="A228" s="593"/>
      <c r="B228" s="161" t="s">
        <v>29</v>
      </c>
      <c r="C228" s="162" t="s">
        <v>30</v>
      </c>
      <c r="D228" s="162" t="s">
        <v>1893</v>
      </c>
      <c r="E228" s="162" t="s">
        <v>1894</v>
      </c>
      <c r="F228" s="592"/>
      <c r="G228" s="592"/>
      <c r="H228" s="591" t="s">
        <v>1895</v>
      </c>
      <c r="I228" s="591"/>
      <c r="J228" s="589" t="s">
        <v>1891</v>
      </c>
      <c r="K228" s="589" t="s">
        <v>1891</v>
      </c>
      <c r="L228" s="590">
        <v>0</v>
      </c>
    </row>
    <row r="229" spans="1:12" ht="24" x14ac:dyDescent="0.2">
      <c r="A229" s="593"/>
      <c r="B229" s="164" t="s">
        <v>1896</v>
      </c>
      <c r="C229" s="164" t="s">
        <v>5120</v>
      </c>
      <c r="D229" s="166">
        <v>43013</v>
      </c>
      <c r="E229" s="164" t="s">
        <v>5121</v>
      </c>
      <c r="F229" s="592"/>
      <c r="G229" s="592"/>
      <c r="H229" s="591"/>
      <c r="I229" s="591"/>
      <c r="J229" s="589"/>
      <c r="K229" s="589"/>
      <c r="L229" s="590"/>
    </row>
    <row r="230" spans="1:12" ht="24" x14ac:dyDescent="0.2">
      <c r="A230" s="593">
        <v>1343</v>
      </c>
      <c r="B230" s="161" t="s">
        <v>20</v>
      </c>
      <c r="C230" s="162" t="s">
        <v>21</v>
      </c>
      <c r="D230" s="162" t="s">
        <v>1884</v>
      </c>
      <c r="E230" s="162" t="s">
        <v>1885</v>
      </c>
      <c r="F230" s="594" t="s">
        <v>14</v>
      </c>
      <c r="G230" s="594"/>
      <c r="H230" s="592"/>
      <c r="I230" s="592"/>
      <c r="J230" s="592"/>
      <c r="K230" s="592"/>
      <c r="L230" s="592"/>
    </row>
    <row r="231" spans="1:12" x14ac:dyDescent="0.2">
      <c r="A231" s="593"/>
      <c r="B231" s="589" t="s">
        <v>5794</v>
      </c>
      <c r="C231" s="595" t="s">
        <v>5795</v>
      </c>
      <c r="D231" s="596">
        <v>43134</v>
      </c>
      <c r="E231" s="589" t="s">
        <v>2708</v>
      </c>
      <c r="F231" s="589" t="s">
        <v>3706</v>
      </c>
      <c r="G231" s="589"/>
      <c r="H231" s="591" t="s">
        <v>1890</v>
      </c>
      <c r="I231" s="591"/>
      <c r="J231" s="164" t="s">
        <v>1891</v>
      </c>
      <c r="K231" s="164" t="s">
        <v>0</v>
      </c>
      <c r="L231" s="165">
        <v>975.29</v>
      </c>
    </row>
    <row r="232" spans="1:12" x14ac:dyDescent="0.2">
      <c r="A232" s="593"/>
      <c r="B232" s="589"/>
      <c r="C232" s="595"/>
      <c r="D232" s="596"/>
      <c r="E232" s="589"/>
      <c r="F232" s="589"/>
      <c r="G232" s="589"/>
      <c r="H232" s="591" t="s">
        <v>1892</v>
      </c>
      <c r="I232" s="591"/>
      <c r="J232" s="164" t="s">
        <v>1891</v>
      </c>
      <c r="K232" s="164" t="s">
        <v>0</v>
      </c>
      <c r="L232" s="165">
        <v>779.54</v>
      </c>
    </row>
    <row r="233" spans="1:12" ht="24" x14ac:dyDescent="0.2">
      <c r="A233" s="593"/>
      <c r="B233" s="161" t="s">
        <v>29</v>
      </c>
      <c r="C233" s="162" t="s">
        <v>30</v>
      </c>
      <c r="D233" s="162" t="s">
        <v>1893</v>
      </c>
      <c r="E233" s="162" t="s">
        <v>1894</v>
      </c>
      <c r="F233" s="592"/>
      <c r="G233" s="592"/>
      <c r="H233" s="591" t="s">
        <v>1895</v>
      </c>
      <c r="I233" s="591"/>
      <c r="J233" s="589" t="s">
        <v>1891</v>
      </c>
      <c r="K233" s="589" t="s">
        <v>0</v>
      </c>
      <c r="L233" s="590">
        <v>150</v>
      </c>
    </row>
    <row r="234" spans="1:12" ht="24" x14ac:dyDescent="0.2">
      <c r="A234" s="593"/>
      <c r="B234" s="164" t="s">
        <v>5732</v>
      </c>
      <c r="C234" s="164" t="s">
        <v>3706</v>
      </c>
      <c r="D234" s="166">
        <v>43141</v>
      </c>
      <c r="E234" s="164" t="s">
        <v>5796</v>
      </c>
      <c r="F234" s="592"/>
      <c r="G234" s="592"/>
      <c r="H234" s="591"/>
      <c r="I234" s="591"/>
      <c r="J234" s="589"/>
      <c r="K234" s="589"/>
      <c r="L234" s="590"/>
    </row>
    <row r="235" spans="1:12" ht="24" x14ac:dyDescent="0.2">
      <c r="A235" s="593">
        <v>1344</v>
      </c>
      <c r="B235" s="161" t="s">
        <v>20</v>
      </c>
      <c r="C235" s="162" t="s">
        <v>21</v>
      </c>
      <c r="D235" s="162" t="s">
        <v>1884</v>
      </c>
      <c r="E235" s="162" t="s">
        <v>1885</v>
      </c>
      <c r="F235" s="594" t="s">
        <v>14</v>
      </c>
      <c r="G235" s="594"/>
      <c r="H235" s="592"/>
      <c r="I235" s="592"/>
      <c r="J235" s="592"/>
      <c r="K235" s="592"/>
      <c r="L235" s="592"/>
    </row>
    <row r="236" spans="1:12" x14ac:dyDescent="0.2">
      <c r="A236" s="593"/>
      <c r="B236" s="589" t="s">
        <v>5794</v>
      </c>
      <c r="C236" s="595" t="s">
        <v>5797</v>
      </c>
      <c r="D236" s="596">
        <v>43148</v>
      </c>
      <c r="E236" s="589" t="s">
        <v>2610</v>
      </c>
      <c r="F236" s="589" t="s">
        <v>2611</v>
      </c>
      <c r="G236" s="589"/>
      <c r="H236" s="591" t="s">
        <v>1890</v>
      </c>
      <c r="I236" s="591"/>
      <c r="J236" s="164" t="s">
        <v>1891</v>
      </c>
      <c r="K236" s="164" t="s">
        <v>0</v>
      </c>
      <c r="L236" s="165">
        <v>1421.77</v>
      </c>
    </row>
    <row r="237" spans="1:12" x14ac:dyDescent="0.2">
      <c r="A237" s="593"/>
      <c r="B237" s="589"/>
      <c r="C237" s="595"/>
      <c r="D237" s="596"/>
      <c r="E237" s="589"/>
      <c r="F237" s="589"/>
      <c r="G237" s="589"/>
      <c r="H237" s="591" t="s">
        <v>1892</v>
      </c>
      <c r="I237" s="591"/>
      <c r="J237" s="589" t="s">
        <v>1891</v>
      </c>
      <c r="K237" s="589" t="s">
        <v>0</v>
      </c>
      <c r="L237" s="590">
        <v>687</v>
      </c>
    </row>
    <row r="238" spans="1:12" x14ac:dyDescent="0.2">
      <c r="A238" s="593"/>
      <c r="B238" s="589"/>
      <c r="C238" s="595"/>
      <c r="D238" s="596"/>
      <c r="E238" s="589"/>
      <c r="F238" s="589"/>
      <c r="G238" s="589"/>
      <c r="H238" s="591"/>
      <c r="I238" s="591"/>
      <c r="J238" s="589"/>
      <c r="K238" s="589"/>
      <c r="L238" s="590"/>
    </row>
    <row r="239" spans="1:12" ht="24" x14ac:dyDescent="0.2">
      <c r="A239" s="593"/>
      <c r="B239" s="161" t="s">
        <v>29</v>
      </c>
      <c r="C239" s="162" t="s">
        <v>30</v>
      </c>
      <c r="D239" s="162" t="s">
        <v>1893</v>
      </c>
      <c r="E239" s="162" t="s">
        <v>1894</v>
      </c>
      <c r="F239" s="592"/>
      <c r="G239" s="592"/>
      <c r="H239" s="591" t="s">
        <v>1895</v>
      </c>
      <c r="I239" s="591"/>
      <c r="J239" s="589" t="s">
        <v>1891</v>
      </c>
      <c r="K239" s="589" t="s">
        <v>0</v>
      </c>
      <c r="L239" s="590">
        <v>57.99</v>
      </c>
    </row>
    <row r="240" spans="1:12" ht="24" x14ac:dyDescent="0.2">
      <c r="A240" s="593"/>
      <c r="B240" s="164" t="s">
        <v>5732</v>
      </c>
      <c r="C240" s="164" t="s">
        <v>2611</v>
      </c>
      <c r="D240" s="166">
        <v>43155</v>
      </c>
      <c r="E240" s="164" t="s">
        <v>2612</v>
      </c>
      <c r="F240" s="592"/>
      <c r="G240" s="592"/>
      <c r="H240" s="591"/>
      <c r="I240" s="591"/>
      <c r="J240" s="589"/>
      <c r="K240" s="589"/>
      <c r="L240" s="590"/>
    </row>
    <row r="241" spans="1:12" ht="24" x14ac:dyDescent="0.2">
      <c r="A241" s="593">
        <v>1345</v>
      </c>
      <c r="B241" s="161" t="s">
        <v>20</v>
      </c>
      <c r="C241" s="162" t="s">
        <v>21</v>
      </c>
      <c r="D241" s="162" t="s">
        <v>1884</v>
      </c>
      <c r="E241" s="162" t="s">
        <v>1885</v>
      </c>
      <c r="F241" s="594" t="s">
        <v>14</v>
      </c>
      <c r="G241" s="594"/>
      <c r="H241" s="592"/>
      <c r="I241" s="592"/>
      <c r="J241" s="592"/>
      <c r="K241" s="592"/>
      <c r="L241" s="592"/>
    </row>
    <row r="242" spans="1:12" x14ac:dyDescent="0.2">
      <c r="A242" s="593"/>
      <c r="B242" s="589" t="s">
        <v>5798</v>
      </c>
      <c r="C242" s="595" t="s">
        <v>5799</v>
      </c>
      <c r="D242" s="596">
        <v>43169</v>
      </c>
      <c r="E242" s="589" t="s">
        <v>2028</v>
      </c>
      <c r="F242" s="589" t="s">
        <v>2039</v>
      </c>
      <c r="G242" s="589"/>
      <c r="H242" s="591" t="s">
        <v>1890</v>
      </c>
      <c r="I242" s="591"/>
      <c r="J242" s="164" t="s">
        <v>1891</v>
      </c>
      <c r="K242" s="164" t="s">
        <v>0</v>
      </c>
      <c r="L242" s="165">
        <v>407.77</v>
      </c>
    </row>
    <row r="243" spans="1:12" x14ac:dyDescent="0.2">
      <c r="A243" s="593"/>
      <c r="B243" s="589"/>
      <c r="C243" s="595"/>
      <c r="D243" s="596"/>
      <c r="E243" s="589"/>
      <c r="F243" s="589"/>
      <c r="G243" s="589"/>
      <c r="H243" s="591" t="s">
        <v>1892</v>
      </c>
      <c r="I243" s="591"/>
      <c r="J243" s="164" t="s">
        <v>1891</v>
      </c>
      <c r="K243" s="164" t="s">
        <v>0</v>
      </c>
      <c r="L243" s="165">
        <v>257.60000000000002</v>
      </c>
    </row>
    <row r="244" spans="1:12" ht="24" x14ac:dyDescent="0.2">
      <c r="A244" s="593"/>
      <c r="B244" s="161" t="s">
        <v>29</v>
      </c>
      <c r="C244" s="162" t="s">
        <v>30</v>
      </c>
      <c r="D244" s="162" t="s">
        <v>1893</v>
      </c>
      <c r="E244" s="162" t="s">
        <v>1894</v>
      </c>
      <c r="F244" s="592"/>
      <c r="G244" s="592"/>
      <c r="H244" s="591" t="s">
        <v>1895</v>
      </c>
      <c r="I244" s="591"/>
      <c r="J244" s="589" t="s">
        <v>1891</v>
      </c>
      <c r="K244" s="589" t="s">
        <v>0</v>
      </c>
      <c r="L244" s="590">
        <v>140</v>
      </c>
    </row>
    <row r="245" spans="1:12" ht="24" x14ac:dyDescent="0.2">
      <c r="A245" s="593"/>
      <c r="B245" s="164" t="s">
        <v>5800</v>
      </c>
      <c r="C245" s="164" t="s">
        <v>2039</v>
      </c>
      <c r="D245" s="166">
        <v>43171</v>
      </c>
      <c r="E245" s="164" t="s">
        <v>2332</v>
      </c>
      <c r="F245" s="592"/>
      <c r="G245" s="592"/>
      <c r="H245" s="591"/>
      <c r="I245" s="591"/>
      <c r="J245" s="589"/>
      <c r="K245" s="589"/>
      <c r="L245" s="590"/>
    </row>
    <row r="246" spans="1:12" ht="24" x14ac:dyDescent="0.2">
      <c r="A246" s="593">
        <v>1346</v>
      </c>
      <c r="B246" s="161" t="s">
        <v>20</v>
      </c>
      <c r="C246" s="162" t="s">
        <v>21</v>
      </c>
      <c r="D246" s="162" t="s">
        <v>1884</v>
      </c>
      <c r="E246" s="162" t="s">
        <v>1885</v>
      </c>
      <c r="F246" s="594" t="s">
        <v>14</v>
      </c>
      <c r="G246" s="594"/>
      <c r="H246" s="592"/>
      <c r="I246" s="592"/>
      <c r="J246" s="592"/>
      <c r="K246" s="592"/>
      <c r="L246" s="592"/>
    </row>
    <row r="247" spans="1:12" x14ac:dyDescent="0.2">
      <c r="A247" s="593"/>
      <c r="B247" s="589" t="s">
        <v>5801</v>
      </c>
      <c r="C247" s="589" t="s">
        <v>5802</v>
      </c>
      <c r="D247" s="596">
        <v>43166</v>
      </c>
      <c r="E247" s="589" t="s">
        <v>2028</v>
      </c>
      <c r="F247" s="589" t="s">
        <v>5803</v>
      </c>
      <c r="G247" s="589"/>
      <c r="H247" s="591" t="s">
        <v>1890</v>
      </c>
      <c r="I247" s="591"/>
      <c r="J247" s="164" t="s">
        <v>1891</v>
      </c>
      <c r="K247" s="164" t="s">
        <v>0</v>
      </c>
      <c r="L247" s="165">
        <v>296</v>
      </c>
    </row>
    <row r="248" spans="1:12" x14ac:dyDescent="0.2">
      <c r="A248" s="593"/>
      <c r="B248" s="589"/>
      <c r="C248" s="589"/>
      <c r="D248" s="596"/>
      <c r="E248" s="589"/>
      <c r="F248" s="589"/>
      <c r="G248" s="589"/>
      <c r="H248" s="591" t="s">
        <v>1892</v>
      </c>
      <c r="I248" s="591"/>
      <c r="J248" s="164" t="s">
        <v>1891</v>
      </c>
      <c r="K248" s="164" t="s">
        <v>1891</v>
      </c>
      <c r="L248" s="165">
        <v>0</v>
      </c>
    </row>
    <row r="249" spans="1:12" ht="24" x14ac:dyDescent="0.2">
      <c r="A249" s="593"/>
      <c r="B249" s="161" t="s">
        <v>29</v>
      </c>
      <c r="C249" s="162" t="s">
        <v>30</v>
      </c>
      <c r="D249" s="162" t="s">
        <v>1893</v>
      </c>
      <c r="E249" s="162" t="s">
        <v>1894</v>
      </c>
      <c r="F249" s="592"/>
      <c r="G249" s="592"/>
      <c r="H249" s="591" t="s">
        <v>1895</v>
      </c>
      <c r="I249" s="591"/>
      <c r="J249" s="589" t="s">
        <v>1891</v>
      </c>
      <c r="K249" s="589" t="s">
        <v>0</v>
      </c>
      <c r="L249" s="590">
        <v>97</v>
      </c>
    </row>
    <row r="250" spans="1:12" ht="24" x14ac:dyDescent="0.2">
      <c r="A250" s="593"/>
      <c r="B250" s="164" t="s">
        <v>2745</v>
      </c>
      <c r="C250" s="164" t="s">
        <v>5803</v>
      </c>
      <c r="D250" s="166">
        <v>43168</v>
      </c>
      <c r="E250" s="164" t="s">
        <v>5804</v>
      </c>
      <c r="F250" s="592"/>
      <c r="G250" s="592"/>
      <c r="H250" s="591"/>
      <c r="I250" s="591"/>
      <c r="J250" s="589"/>
      <c r="K250" s="589"/>
      <c r="L250" s="590"/>
    </row>
    <row r="251" spans="1:12" ht="24" x14ac:dyDescent="0.2">
      <c r="A251" s="593">
        <v>1347</v>
      </c>
      <c r="B251" s="161" t="s">
        <v>20</v>
      </c>
      <c r="C251" s="162" t="s">
        <v>21</v>
      </c>
      <c r="D251" s="162" t="s">
        <v>1884</v>
      </c>
      <c r="E251" s="162" t="s">
        <v>1885</v>
      </c>
      <c r="F251" s="594" t="s">
        <v>14</v>
      </c>
      <c r="G251" s="594"/>
      <c r="H251" s="592"/>
      <c r="I251" s="592"/>
      <c r="J251" s="592"/>
      <c r="K251" s="592"/>
      <c r="L251" s="592"/>
    </row>
    <row r="252" spans="1:12" x14ac:dyDescent="0.2">
      <c r="A252" s="593"/>
      <c r="B252" s="589" t="s">
        <v>5805</v>
      </c>
      <c r="C252" s="595" t="s">
        <v>5806</v>
      </c>
      <c r="D252" s="596">
        <v>43046</v>
      </c>
      <c r="E252" s="589" t="s">
        <v>2138</v>
      </c>
      <c r="F252" s="589" t="s">
        <v>2829</v>
      </c>
      <c r="G252" s="589"/>
      <c r="H252" s="591" t="s">
        <v>1890</v>
      </c>
      <c r="I252" s="591"/>
      <c r="J252" s="164" t="s">
        <v>1891</v>
      </c>
      <c r="K252" s="164" t="s">
        <v>0</v>
      </c>
      <c r="L252" s="165">
        <v>355.29</v>
      </c>
    </row>
    <row r="253" spans="1:12" x14ac:dyDescent="0.2">
      <c r="A253" s="593"/>
      <c r="B253" s="589"/>
      <c r="C253" s="595"/>
      <c r="D253" s="596"/>
      <c r="E253" s="589"/>
      <c r="F253" s="589"/>
      <c r="G253" s="589"/>
      <c r="H253" s="591" t="s">
        <v>1892</v>
      </c>
      <c r="I253" s="591"/>
      <c r="J253" s="164" t="s">
        <v>1891</v>
      </c>
      <c r="K253" s="164" t="s">
        <v>1891</v>
      </c>
      <c r="L253" s="165">
        <v>0</v>
      </c>
    </row>
    <row r="254" spans="1:12" ht="24" x14ac:dyDescent="0.2">
      <c r="A254" s="593"/>
      <c r="B254" s="161" t="s">
        <v>29</v>
      </c>
      <c r="C254" s="162" t="s">
        <v>30</v>
      </c>
      <c r="D254" s="162" t="s">
        <v>1893</v>
      </c>
      <c r="E254" s="162" t="s">
        <v>1894</v>
      </c>
      <c r="F254" s="592"/>
      <c r="G254" s="592"/>
      <c r="H254" s="591" t="s">
        <v>1895</v>
      </c>
      <c r="I254" s="591"/>
      <c r="J254" s="589" t="s">
        <v>1891</v>
      </c>
      <c r="K254" s="589" t="s">
        <v>1891</v>
      </c>
      <c r="L254" s="590">
        <v>0</v>
      </c>
    </row>
    <row r="255" spans="1:12" ht="24" x14ac:dyDescent="0.2">
      <c r="A255" s="593"/>
      <c r="B255" s="164" t="s">
        <v>1962</v>
      </c>
      <c r="C255" s="164" t="s">
        <v>2829</v>
      </c>
      <c r="D255" s="166">
        <v>43048</v>
      </c>
      <c r="E255" s="164" t="s">
        <v>2830</v>
      </c>
      <c r="F255" s="592"/>
      <c r="G255" s="592"/>
      <c r="H255" s="591"/>
      <c r="I255" s="591"/>
      <c r="J255" s="589"/>
      <c r="K255" s="589"/>
      <c r="L255" s="590"/>
    </row>
    <row r="256" spans="1:12" ht="24" x14ac:dyDescent="0.2">
      <c r="A256" s="593">
        <v>1348</v>
      </c>
      <c r="B256" s="161" t="s">
        <v>20</v>
      </c>
      <c r="C256" s="162" t="s">
        <v>21</v>
      </c>
      <c r="D256" s="162" t="s">
        <v>1884</v>
      </c>
      <c r="E256" s="162" t="s">
        <v>1885</v>
      </c>
      <c r="F256" s="594" t="s">
        <v>14</v>
      </c>
      <c r="G256" s="594"/>
      <c r="H256" s="592"/>
      <c r="I256" s="592"/>
      <c r="J256" s="592"/>
      <c r="K256" s="592"/>
      <c r="L256" s="592"/>
    </row>
    <row r="257" spans="1:12" x14ac:dyDescent="0.2">
      <c r="A257" s="593"/>
      <c r="B257" s="589" t="s">
        <v>5807</v>
      </c>
      <c r="C257" s="595" t="s">
        <v>5808</v>
      </c>
      <c r="D257" s="596">
        <v>43162</v>
      </c>
      <c r="E257" s="589" t="s">
        <v>1984</v>
      </c>
      <c r="F257" s="589" t="s">
        <v>5809</v>
      </c>
      <c r="G257" s="589"/>
      <c r="H257" s="591" t="s">
        <v>1890</v>
      </c>
      <c r="I257" s="591"/>
      <c r="J257" s="164" t="s">
        <v>1891</v>
      </c>
      <c r="K257" s="164" t="s">
        <v>1891</v>
      </c>
      <c r="L257" s="165">
        <v>0</v>
      </c>
    </row>
    <row r="258" spans="1:12" x14ac:dyDescent="0.2">
      <c r="A258" s="593"/>
      <c r="B258" s="589"/>
      <c r="C258" s="595"/>
      <c r="D258" s="596"/>
      <c r="E258" s="589"/>
      <c r="F258" s="589"/>
      <c r="G258" s="589"/>
      <c r="H258" s="591" t="s">
        <v>1892</v>
      </c>
      <c r="I258" s="591"/>
      <c r="J258" s="164" t="s">
        <v>1891</v>
      </c>
      <c r="K258" s="164" t="s">
        <v>0</v>
      </c>
      <c r="L258" s="165">
        <v>415.4</v>
      </c>
    </row>
    <row r="259" spans="1:12" ht="24" x14ac:dyDescent="0.2">
      <c r="A259" s="593"/>
      <c r="B259" s="161" t="s">
        <v>29</v>
      </c>
      <c r="C259" s="162" t="s">
        <v>30</v>
      </c>
      <c r="D259" s="162" t="s">
        <v>1893</v>
      </c>
      <c r="E259" s="162" t="s">
        <v>1894</v>
      </c>
      <c r="F259" s="592"/>
      <c r="G259" s="592"/>
      <c r="H259" s="591" t="s">
        <v>1895</v>
      </c>
      <c r="I259" s="591"/>
      <c r="J259" s="589" t="s">
        <v>1891</v>
      </c>
      <c r="K259" s="589" t="s">
        <v>0</v>
      </c>
      <c r="L259" s="590">
        <v>750</v>
      </c>
    </row>
    <row r="260" spans="1:12" ht="24" x14ac:dyDescent="0.2">
      <c r="A260" s="593"/>
      <c r="B260" s="164"/>
      <c r="C260" s="164" t="s">
        <v>5809</v>
      </c>
      <c r="D260" s="166">
        <v>43167</v>
      </c>
      <c r="E260" s="164" t="s">
        <v>5810</v>
      </c>
      <c r="F260" s="592"/>
      <c r="G260" s="592"/>
      <c r="H260" s="591"/>
      <c r="I260" s="591"/>
      <c r="J260" s="589"/>
      <c r="K260" s="589"/>
      <c r="L260" s="590"/>
    </row>
    <row r="261" spans="1:12" ht="24" x14ac:dyDescent="0.2">
      <c r="A261" s="593">
        <v>1349</v>
      </c>
      <c r="B261" s="161" t="s">
        <v>20</v>
      </c>
      <c r="C261" s="162" t="s">
        <v>21</v>
      </c>
      <c r="D261" s="162" t="s">
        <v>1884</v>
      </c>
      <c r="E261" s="162" t="s">
        <v>1885</v>
      </c>
      <c r="F261" s="594" t="s">
        <v>14</v>
      </c>
      <c r="G261" s="594"/>
      <c r="H261" s="592"/>
      <c r="I261" s="592"/>
      <c r="J261" s="592"/>
      <c r="K261" s="592"/>
      <c r="L261" s="592"/>
    </row>
    <row r="262" spans="1:12" x14ac:dyDescent="0.2">
      <c r="A262" s="593"/>
      <c r="B262" s="589" t="s">
        <v>5811</v>
      </c>
      <c r="C262" s="589" t="s">
        <v>5812</v>
      </c>
      <c r="D262" s="596">
        <v>43027</v>
      </c>
      <c r="E262" s="589" t="s">
        <v>5813</v>
      </c>
      <c r="F262" s="589" t="s">
        <v>2368</v>
      </c>
      <c r="G262" s="589"/>
      <c r="H262" s="591" t="s">
        <v>1890</v>
      </c>
      <c r="I262" s="591"/>
      <c r="J262" s="164" t="s">
        <v>1891</v>
      </c>
      <c r="K262" s="164" t="s">
        <v>0</v>
      </c>
      <c r="L262" s="165">
        <v>182</v>
      </c>
    </row>
    <row r="263" spans="1:12" x14ac:dyDescent="0.2">
      <c r="A263" s="593"/>
      <c r="B263" s="589"/>
      <c r="C263" s="589"/>
      <c r="D263" s="596"/>
      <c r="E263" s="589"/>
      <c r="F263" s="589"/>
      <c r="G263" s="589"/>
      <c r="H263" s="591" t="s">
        <v>1892</v>
      </c>
      <c r="I263" s="591"/>
      <c r="J263" s="164" t="s">
        <v>1891</v>
      </c>
      <c r="K263" s="164" t="s">
        <v>0</v>
      </c>
      <c r="L263" s="165">
        <v>1033.5</v>
      </c>
    </row>
    <row r="264" spans="1:12" ht="24" x14ac:dyDescent="0.2">
      <c r="A264" s="593"/>
      <c r="B264" s="161" t="s">
        <v>29</v>
      </c>
      <c r="C264" s="162" t="s">
        <v>30</v>
      </c>
      <c r="D264" s="162" t="s">
        <v>1893</v>
      </c>
      <c r="E264" s="162" t="s">
        <v>1894</v>
      </c>
      <c r="F264" s="592"/>
      <c r="G264" s="592"/>
      <c r="H264" s="591" t="s">
        <v>1895</v>
      </c>
      <c r="I264" s="591"/>
      <c r="J264" s="589" t="s">
        <v>1891</v>
      </c>
      <c r="K264" s="589" t="s">
        <v>1891</v>
      </c>
      <c r="L264" s="590">
        <v>0</v>
      </c>
    </row>
    <row r="265" spans="1:12" ht="36" x14ac:dyDescent="0.2">
      <c r="A265" s="593"/>
      <c r="B265" s="164" t="s">
        <v>5814</v>
      </c>
      <c r="C265" s="164" t="s">
        <v>2368</v>
      </c>
      <c r="D265" s="166">
        <v>43029</v>
      </c>
      <c r="E265" s="164" t="s">
        <v>3549</v>
      </c>
      <c r="F265" s="592"/>
      <c r="G265" s="592"/>
      <c r="H265" s="591"/>
      <c r="I265" s="591"/>
      <c r="J265" s="589"/>
      <c r="K265" s="589"/>
      <c r="L265" s="590"/>
    </row>
    <row r="266" spans="1:12" ht="24" x14ac:dyDescent="0.2">
      <c r="A266" s="593">
        <v>1350</v>
      </c>
      <c r="B266" s="161" t="s">
        <v>20</v>
      </c>
      <c r="C266" s="162" t="s">
        <v>21</v>
      </c>
      <c r="D266" s="162" t="s">
        <v>1884</v>
      </c>
      <c r="E266" s="162" t="s">
        <v>1885</v>
      </c>
      <c r="F266" s="594" t="s">
        <v>14</v>
      </c>
      <c r="G266" s="594"/>
      <c r="H266" s="592"/>
      <c r="I266" s="592"/>
      <c r="J266" s="592"/>
      <c r="K266" s="592"/>
      <c r="L266" s="592"/>
    </row>
    <row r="267" spans="1:12" x14ac:dyDescent="0.2">
      <c r="A267" s="593"/>
      <c r="B267" s="589" t="s">
        <v>5811</v>
      </c>
      <c r="C267" s="589" t="s">
        <v>5815</v>
      </c>
      <c r="D267" s="596">
        <v>43042</v>
      </c>
      <c r="E267" s="589" t="s">
        <v>2057</v>
      </c>
      <c r="F267" s="589" t="s">
        <v>809</v>
      </c>
      <c r="G267" s="589"/>
      <c r="H267" s="591" t="s">
        <v>1890</v>
      </c>
      <c r="I267" s="591"/>
      <c r="J267" s="164" t="s">
        <v>1891</v>
      </c>
      <c r="K267" s="164" t="s">
        <v>0</v>
      </c>
      <c r="L267" s="165">
        <v>312</v>
      </c>
    </row>
    <row r="268" spans="1:12" x14ac:dyDescent="0.2">
      <c r="A268" s="593"/>
      <c r="B268" s="589"/>
      <c r="C268" s="589"/>
      <c r="D268" s="596"/>
      <c r="E268" s="589"/>
      <c r="F268" s="589"/>
      <c r="G268" s="589"/>
      <c r="H268" s="591" t="s">
        <v>1892</v>
      </c>
      <c r="I268" s="591"/>
      <c r="J268" s="164" t="s">
        <v>1891</v>
      </c>
      <c r="K268" s="164" t="s">
        <v>0</v>
      </c>
      <c r="L268" s="165">
        <v>599.6</v>
      </c>
    </row>
    <row r="269" spans="1:12" ht="24" x14ac:dyDescent="0.2">
      <c r="A269" s="593"/>
      <c r="B269" s="161" t="s">
        <v>29</v>
      </c>
      <c r="C269" s="162" t="s">
        <v>30</v>
      </c>
      <c r="D269" s="162" t="s">
        <v>1893</v>
      </c>
      <c r="E269" s="162" t="s">
        <v>1894</v>
      </c>
      <c r="F269" s="592"/>
      <c r="G269" s="592"/>
      <c r="H269" s="591" t="s">
        <v>1895</v>
      </c>
      <c r="I269" s="591"/>
      <c r="J269" s="589" t="s">
        <v>1891</v>
      </c>
      <c r="K269" s="589" t="s">
        <v>1891</v>
      </c>
      <c r="L269" s="590">
        <v>0</v>
      </c>
    </row>
    <row r="270" spans="1:12" ht="36" x14ac:dyDescent="0.2">
      <c r="A270" s="593"/>
      <c r="B270" s="164" t="s">
        <v>5814</v>
      </c>
      <c r="C270" s="164" t="s">
        <v>809</v>
      </c>
      <c r="D270" s="166">
        <v>43044</v>
      </c>
      <c r="E270" s="164" t="s">
        <v>2754</v>
      </c>
      <c r="F270" s="592"/>
      <c r="G270" s="592"/>
      <c r="H270" s="591"/>
      <c r="I270" s="591"/>
      <c r="J270" s="589"/>
      <c r="K270" s="589"/>
      <c r="L270" s="590"/>
    </row>
    <row r="271" spans="1:12" ht="24" x14ac:dyDescent="0.2">
      <c r="A271" s="593">
        <v>1351</v>
      </c>
      <c r="B271" s="161" t="s">
        <v>20</v>
      </c>
      <c r="C271" s="162" t="s">
        <v>21</v>
      </c>
      <c r="D271" s="162" t="s">
        <v>1884</v>
      </c>
      <c r="E271" s="162" t="s">
        <v>1885</v>
      </c>
      <c r="F271" s="594" t="s">
        <v>14</v>
      </c>
      <c r="G271" s="594"/>
      <c r="H271" s="592"/>
      <c r="I271" s="592"/>
      <c r="J271" s="592"/>
      <c r="K271" s="592"/>
      <c r="L271" s="592"/>
    </row>
    <row r="272" spans="1:12" x14ac:dyDescent="0.2">
      <c r="A272" s="593"/>
      <c r="B272" s="589" t="s">
        <v>5816</v>
      </c>
      <c r="C272" s="595" t="s">
        <v>5817</v>
      </c>
      <c r="D272" s="596">
        <v>43138</v>
      </c>
      <c r="E272" s="589" t="s">
        <v>2460</v>
      </c>
      <c r="F272" s="589" t="s">
        <v>5069</v>
      </c>
      <c r="G272" s="589"/>
      <c r="H272" s="591" t="s">
        <v>1890</v>
      </c>
      <c r="I272" s="591"/>
      <c r="J272" s="164" t="s">
        <v>1891</v>
      </c>
      <c r="K272" s="164" t="s">
        <v>0</v>
      </c>
      <c r="L272" s="165">
        <v>629.80000000000007</v>
      </c>
    </row>
    <row r="273" spans="1:12" x14ac:dyDescent="0.2">
      <c r="A273" s="593"/>
      <c r="B273" s="589"/>
      <c r="C273" s="595"/>
      <c r="D273" s="596"/>
      <c r="E273" s="589"/>
      <c r="F273" s="589"/>
      <c r="G273" s="589"/>
      <c r="H273" s="591" t="s">
        <v>1892</v>
      </c>
      <c r="I273" s="591"/>
      <c r="J273" s="164" t="s">
        <v>1891</v>
      </c>
      <c r="K273" s="164" t="s">
        <v>0</v>
      </c>
      <c r="L273" s="165">
        <v>665.71</v>
      </c>
    </row>
    <row r="274" spans="1:12" ht="24" x14ac:dyDescent="0.2">
      <c r="A274" s="593"/>
      <c r="B274" s="161" t="s">
        <v>29</v>
      </c>
      <c r="C274" s="162" t="s">
        <v>30</v>
      </c>
      <c r="D274" s="162" t="s">
        <v>1893</v>
      </c>
      <c r="E274" s="162" t="s">
        <v>1894</v>
      </c>
      <c r="F274" s="592"/>
      <c r="G274" s="592"/>
      <c r="H274" s="591" t="s">
        <v>1895</v>
      </c>
      <c r="I274" s="591"/>
      <c r="J274" s="589" t="s">
        <v>1891</v>
      </c>
      <c r="K274" s="589" t="s">
        <v>1891</v>
      </c>
      <c r="L274" s="590">
        <v>0</v>
      </c>
    </row>
    <row r="275" spans="1:12" ht="24" x14ac:dyDescent="0.2">
      <c r="A275" s="593"/>
      <c r="B275" s="164" t="s">
        <v>1896</v>
      </c>
      <c r="C275" s="164" t="s">
        <v>5069</v>
      </c>
      <c r="D275" s="166">
        <v>43140</v>
      </c>
      <c r="E275" s="164" t="s">
        <v>2240</v>
      </c>
      <c r="F275" s="592"/>
      <c r="G275" s="592"/>
      <c r="H275" s="591"/>
      <c r="I275" s="591"/>
      <c r="J275" s="589"/>
      <c r="K275" s="589"/>
      <c r="L275" s="590"/>
    </row>
    <row r="276" spans="1:12" ht="24" x14ac:dyDescent="0.2">
      <c r="A276" s="593">
        <v>1352</v>
      </c>
      <c r="B276" s="161" t="s">
        <v>20</v>
      </c>
      <c r="C276" s="162" t="s">
        <v>21</v>
      </c>
      <c r="D276" s="162" t="s">
        <v>1884</v>
      </c>
      <c r="E276" s="162" t="s">
        <v>1885</v>
      </c>
      <c r="F276" s="594" t="s">
        <v>14</v>
      </c>
      <c r="G276" s="594"/>
      <c r="H276" s="592"/>
      <c r="I276" s="592"/>
      <c r="J276" s="592"/>
      <c r="K276" s="592"/>
      <c r="L276" s="592"/>
    </row>
    <row r="277" spans="1:12" x14ac:dyDescent="0.2">
      <c r="A277" s="593"/>
      <c r="B277" s="589" t="s">
        <v>5818</v>
      </c>
      <c r="C277" s="595" t="s">
        <v>5819</v>
      </c>
      <c r="D277" s="596">
        <v>43022</v>
      </c>
      <c r="E277" s="589" t="s">
        <v>5820</v>
      </c>
      <c r="F277" s="589" t="s">
        <v>2364</v>
      </c>
      <c r="G277" s="589"/>
      <c r="H277" s="591" t="s">
        <v>1890</v>
      </c>
      <c r="I277" s="591"/>
      <c r="J277" s="164" t="s">
        <v>1891</v>
      </c>
      <c r="K277" s="164" t="s">
        <v>0</v>
      </c>
      <c r="L277" s="165">
        <v>524</v>
      </c>
    </row>
    <row r="278" spans="1:12" x14ac:dyDescent="0.2">
      <c r="A278" s="593"/>
      <c r="B278" s="589"/>
      <c r="C278" s="595"/>
      <c r="D278" s="596"/>
      <c r="E278" s="589"/>
      <c r="F278" s="589"/>
      <c r="G278" s="589"/>
      <c r="H278" s="591" t="s">
        <v>1892</v>
      </c>
      <c r="I278" s="591"/>
      <c r="J278" s="164" t="s">
        <v>1891</v>
      </c>
      <c r="K278" s="164" t="s">
        <v>0</v>
      </c>
      <c r="L278" s="165">
        <v>1765.36</v>
      </c>
    </row>
    <row r="279" spans="1:12" ht="24" x14ac:dyDescent="0.2">
      <c r="A279" s="593"/>
      <c r="B279" s="161" t="s">
        <v>29</v>
      </c>
      <c r="C279" s="162" t="s">
        <v>30</v>
      </c>
      <c r="D279" s="162" t="s">
        <v>1893</v>
      </c>
      <c r="E279" s="162" t="s">
        <v>1894</v>
      </c>
      <c r="F279" s="592"/>
      <c r="G279" s="592"/>
      <c r="H279" s="591" t="s">
        <v>1895</v>
      </c>
      <c r="I279" s="591"/>
      <c r="J279" s="589" t="s">
        <v>1891</v>
      </c>
      <c r="K279" s="589" t="s">
        <v>1891</v>
      </c>
      <c r="L279" s="590">
        <v>0</v>
      </c>
    </row>
    <row r="280" spans="1:12" ht="24" x14ac:dyDescent="0.2">
      <c r="A280" s="593"/>
      <c r="B280" s="164" t="s">
        <v>1896</v>
      </c>
      <c r="C280" s="164" t="s">
        <v>2364</v>
      </c>
      <c r="D280" s="166">
        <v>43027</v>
      </c>
      <c r="E280" s="164" t="s">
        <v>5008</v>
      </c>
      <c r="F280" s="592"/>
      <c r="G280" s="592"/>
      <c r="H280" s="591"/>
      <c r="I280" s="591"/>
      <c r="J280" s="589"/>
      <c r="K280" s="589"/>
      <c r="L280" s="590"/>
    </row>
    <row r="281" spans="1:12" ht="24" x14ac:dyDescent="0.2">
      <c r="A281" s="593">
        <v>1353</v>
      </c>
      <c r="B281" s="161" t="s">
        <v>20</v>
      </c>
      <c r="C281" s="162" t="s">
        <v>21</v>
      </c>
      <c r="D281" s="162" t="s">
        <v>1884</v>
      </c>
      <c r="E281" s="162" t="s">
        <v>1885</v>
      </c>
      <c r="F281" s="594" t="s">
        <v>14</v>
      </c>
      <c r="G281" s="594"/>
      <c r="H281" s="592"/>
      <c r="I281" s="592"/>
      <c r="J281" s="592"/>
      <c r="K281" s="592"/>
      <c r="L281" s="592"/>
    </row>
    <row r="282" spans="1:12" x14ac:dyDescent="0.2">
      <c r="A282" s="593"/>
      <c r="B282" s="589" t="s">
        <v>5821</v>
      </c>
      <c r="C282" s="595" t="s">
        <v>5822</v>
      </c>
      <c r="D282" s="596">
        <v>43034</v>
      </c>
      <c r="E282" s="589" t="s">
        <v>2664</v>
      </c>
      <c r="F282" s="589" t="s">
        <v>3123</v>
      </c>
      <c r="G282" s="589"/>
      <c r="H282" s="591" t="s">
        <v>1890</v>
      </c>
      <c r="I282" s="591"/>
      <c r="J282" s="164" t="s">
        <v>1891</v>
      </c>
      <c r="K282" s="164" t="s">
        <v>0</v>
      </c>
      <c r="L282" s="165">
        <v>361.98</v>
      </c>
    </row>
    <row r="283" spans="1:12" x14ac:dyDescent="0.2">
      <c r="A283" s="593"/>
      <c r="B283" s="589"/>
      <c r="C283" s="595"/>
      <c r="D283" s="596"/>
      <c r="E283" s="589"/>
      <c r="F283" s="589"/>
      <c r="G283" s="589"/>
      <c r="H283" s="591" t="s">
        <v>1892</v>
      </c>
      <c r="I283" s="591"/>
      <c r="J283" s="164" t="s">
        <v>1891</v>
      </c>
      <c r="K283" s="164" t="s">
        <v>0</v>
      </c>
      <c r="L283" s="165">
        <v>216</v>
      </c>
    </row>
    <row r="284" spans="1:12" ht="24" x14ac:dyDescent="0.2">
      <c r="A284" s="593"/>
      <c r="B284" s="161" t="s">
        <v>29</v>
      </c>
      <c r="C284" s="162" t="s">
        <v>30</v>
      </c>
      <c r="D284" s="162" t="s">
        <v>1893</v>
      </c>
      <c r="E284" s="162" t="s">
        <v>1894</v>
      </c>
      <c r="F284" s="592"/>
      <c r="G284" s="592"/>
      <c r="H284" s="591" t="s">
        <v>1895</v>
      </c>
      <c r="I284" s="591"/>
      <c r="J284" s="589" t="s">
        <v>1891</v>
      </c>
      <c r="K284" s="589" t="s">
        <v>0</v>
      </c>
      <c r="L284" s="590">
        <v>75</v>
      </c>
    </row>
    <row r="285" spans="1:12" ht="24" x14ac:dyDescent="0.2">
      <c r="A285" s="593"/>
      <c r="B285" s="164" t="s">
        <v>1980</v>
      </c>
      <c r="C285" s="164" t="s">
        <v>3123</v>
      </c>
      <c r="D285" s="166">
        <v>43035</v>
      </c>
      <c r="E285" s="164" t="s">
        <v>4010</v>
      </c>
      <c r="F285" s="592"/>
      <c r="G285" s="592"/>
      <c r="H285" s="591"/>
      <c r="I285" s="591"/>
      <c r="J285" s="589"/>
      <c r="K285" s="589"/>
      <c r="L285" s="590"/>
    </row>
    <row r="286" spans="1:12" ht="24" x14ac:dyDescent="0.2">
      <c r="A286" s="593">
        <v>1354</v>
      </c>
      <c r="B286" s="161" t="s">
        <v>20</v>
      </c>
      <c r="C286" s="162" t="s">
        <v>21</v>
      </c>
      <c r="D286" s="162" t="s">
        <v>1884</v>
      </c>
      <c r="E286" s="162" t="s">
        <v>1885</v>
      </c>
      <c r="F286" s="594" t="s">
        <v>14</v>
      </c>
      <c r="G286" s="594"/>
      <c r="H286" s="592"/>
      <c r="I286" s="592"/>
      <c r="J286" s="592"/>
      <c r="K286" s="592"/>
      <c r="L286" s="592"/>
    </row>
    <row r="287" spans="1:12" x14ac:dyDescent="0.2">
      <c r="A287" s="593"/>
      <c r="B287" s="589" t="s">
        <v>5823</v>
      </c>
      <c r="C287" s="589" t="s">
        <v>5824</v>
      </c>
      <c r="D287" s="596">
        <v>43179</v>
      </c>
      <c r="E287" s="589" t="s">
        <v>2313</v>
      </c>
      <c r="F287" s="589" t="s">
        <v>5825</v>
      </c>
      <c r="G287" s="589"/>
      <c r="H287" s="591" t="s">
        <v>1890</v>
      </c>
      <c r="I287" s="591"/>
      <c r="J287" s="164" t="s">
        <v>1891</v>
      </c>
      <c r="K287" s="164" t="s">
        <v>0</v>
      </c>
      <c r="L287" s="165">
        <v>597</v>
      </c>
    </row>
    <row r="288" spans="1:12" x14ac:dyDescent="0.2">
      <c r="A288" s="593"/>
      <c r="B288" s="589"/>
      <c r="C288" s="589"/>
      <c r="D288" s="596"/>
      <c r="E288" s="589"/>
      <c r="F288" s="589"/>
      <c r="G288" s="589"/>
      <c r="H288" s="591" t="s">
        <v>1892</v>
      </c>
      <c r="I288" s="591"/>
      <c r="J288" s="164" t="s">
        <v>1891</v>
      </c>
      <c r="K288" s="164" t="s">
        <v>0</v>
      </c>
      <c r="L288" s="165">
        <v>1055.71</v>
      </c>
    </row>
    <row r="289" spans="1:12" ht="24" x14ac:dyDescent="0.2">
      <c r="A289" s="593"/>
      <c r="B289" s="161" t="s">
        <v>29</v>
      </c>
      <c r="C289" s="162" t="s">
        <v>30</v>
      </c>
      <c r="D289" s="162" t="s">
        <v>1893</v>
      </c>
      <c r="E289" s="162" t="s">
        <v>1894</v>
      </c>
      <c r="F289" s="592"/>
      <c r="G289" s="592"/>
      <c r="H289" s="591" t="s">
        <v>1895</v>
      </c>
      <c r="I289" s="591"/>
      <c r="J289" s="589" t="s">
        <v>1891</v>
      </c>
      <c r="K289" s="589" t="s">
        <v>0</v>
      </c>
      <c r="L289" s="590">
        <v>101</v>
      </c>
    </row>
    <row r="290" spans="1:12" ht="36" x14ac:dyDescent="0.2">
      <c r="A290" s="593"/>
      <c r="B290" s="164" t="s">
        <v>5826</v>
      </c>
      <c r="C290" s="164" t="s">
        <v>5825</v>
      </c>
      <c r="D290" s="166">
        <v>43186</v>
      </c>
      <c r="E290" s="164" t="s">
        <v>4791</v>
      </c>
      <c r="F290" s="592"/>
      <c r="G290" s="592"/>
      <c r="H290" s="591"/>
      <c r="I290" s="591"/>
      <c r="J290" s="589"/>
      <c r="K290" s="589"/>
      <c r="L290" s="590"/>
    </row>
    <row r="291" spans="1:12" ht="24" x14ac:dyDescent="0.2">
      <c r="A291" s="593">
        <v>1355</v>
      </c>
      <c r="B291" s="161" t="s">
        <v>20</v>
      </c>
      <c r="C291" s="162" t="s">
        <v>21</v>
      </c>
      <c r="D291" s="162" t="s">
        <v>1884</v>
      </c>
      <c r="E291" s="162" t="s">
        <v>1885</v>
      </c>
      <c r="F291" s="594" t="s">
        <v>14</v>
      </c>
      <c r="G291" s="594"/>
      <c r="H291" s="592"/>
      <c r="I291" s="592"/>
      <c r="J291" s="592"/>
      <c r="K291" s="592"/>
      <c r="L291" s="592"/>
    </row>
    <row r="292" spans="1:12" x14ac:dyDescent="0.2">
      <c r="A292" s="593"/>
      <c r="B292" s="589" t="s">
        <v>5827</v>
      </c>
      <c r="C292" s="595" t="s">
        <v>5828</v>
      </c>
      <c r="D292" s="596">
        <v>43053</v>
      </c>
      <c r="E292" s="589" t="s">
        <v>2169</v>
      </c>
      <c r="F292" s="589" t="s">
        <v>5829</v>
      </c>
      <c r="G292" s="589"/>
      <c r="H292" s="591" t="s">
        <v>1890</v>
      </c>
      <c r="I292" s="591"/>
      <c r="J292" s="164" t="s">
        <v>1891</v>
      </c>
      <c r="K292" s="164" t="s">
        <v>0</v>
      </c>
      <c r="L292" s="165">
        <v>735</v>
      </c>
    </row>
    <row r="293" spans="1:12" x14ac:dyDescent="0.2">
      <c r="A293" s="593"/>
      <c r="B293" s="589"/>
      <c r="C293" s="595"/>
      <c r="D293" s="596"/>
      <c r="E293" s="589"/>
      <c r="F293" s="589"/>
      <c r="G293" s="589"/>
      <c r="H293" s="591" t="s">
        <v>1892</v>
      </c>
      <c r="I293" s="591"/>
      <c r="J293" s="164" t="s">
        <v>1891</v>
      </c>
      <c r="K293" s="164" t="s">
        <v>0</v>
      </c>
      <c r="L293" s="165">
        <v>262.91000000000003</v>
      </c>
    </row>
    <row r="294" spans="1:12" ht="24" x14ac:dyDescent="0.2">
      <c r="A294" s="593"/>
      <c r="B294" s="161" t="s">
        <v>29</v>
      </c>
      <c r="C294" s="162" t="s">
        <v>30</v>
      </c>
      <c r="D294" s="162" t="s">
        <v>1893</v>
      </c>
      <c r="E294" s="162" t="s">
        <v>1894</v>
      </c>
      <c r="F294" s="592"/>
      <c r="G294" s="592"/>
      <c r="H294" s="591" t="s">
        <v>1895</v>
      </c>
      <c r="I294" s="591"/>
      <c r="J294" s="589" t="s">
        <v>1891</v>
      </c>
      <c r="K294" s="589" t="s">
        <v>1891</v>
      </c>
      <c r="L294" s="590">
        <v>0</v>
      </c>
    </row>
    <row r="295" spans="1:12" ht="24" x14ac:dyDescent="0.2">
      <c r="A295" s="593"/>
      <c r="B295" s="164" t="s">
        <v>1923</v>
      </c>
      <c r="C295" s="164" t="s">
        <v>5829</v>
      </c>
      <c r="D295" s="166">
        <v>43056</v>
      </c>
      <c r="E295" s="164" t="s">
        <v>5830</v>
      </c>
      <c r="F295" s="592"/>
      <c r="G295" s="592"/>
      <c r="H295" s="591"/>
      <c r="I295" s="591"/>
      <c r="J295" s="589"/>
      <c r="K295" s="589"/>
      <c r="L295" s="590"/>
    </row>
    <row r="296" spans="1:12" ht="24" x14ac:dyDescent="0.2">
      <c r="A296" s="593">
        <v>1356</v>
      </c>
      <c r="B296" s="161" t="s">
        <v>20</v>
      </c>
      <c r="C296" s="162" t="s">
        <v>21</v>
      </c>
      <c r="D296" s="162" t="s">
        <v>1884</v>
      </c>
      <c r="E296" s="162" t="s">
        <v>1885</v>
      </c>
      <c r="F296" s="594" t="s">
        <v>14</v>
      </c>
      <c r="G296" s="594"/>
      <c r="H296" s="592"/>
      <c r="I296" s="592"/>
      <c r="J296" s="592"/>
      <c r="K296" s="592"/>
      <c r="L296" s="592"/>
    </row>
    <row r="297" spans="1:12" x14ac:dyDescent="0.2">
      <c r="A297" s="593"/>
      <c r="B297" s="589" t="s">
        <v>5831</v>
      </c>
      <c r="C297" s="595" t="s">
        <v>5832</v>
      </c>
      <c r="D297" s="596">
        <v>43048</v>
      </c>
      <c r="E297" s="589" t="s">
        <v>2360</v>
      </c>
      <c r="F297" s="589" t="s">
        <v>5833</v>
      </c>
      <c r="G297" s="589"/>
      <c r="H297" s="591" t="s">
        <v>1890</v>
      </c>
      <c r="I297" s="591"/>
      <c r="J297" s="164" t="s">
        <v>1891</v>
      </c>
      <c r="K297" s="164" t="s">
        <v>0</v>
      </c>
      <c r="L297" s="165">
        <v>170</v>
      </c>
    </row>
    <row r="298" spans="1:12" x14ac:dyDescent="0.2">
      <c r="A298" s="593"/>
      <c r="B298" s="589"/>
      <c r="C298" s="595"/>
      <c r="D298" s="596"/>
      <c r="E298" s="589"/>
      <c r="F298" s="589"/>
      <c r="G298" s="589"/>
      <c r="H298" s="591" t="s">
        <v>1892</v>
      </c>
      <c r="I298" s="591"/>
      <c r="J298" s="164" t="s">
        <v>1891</v>
      </c>
      <c r="K298" s="164" t="s">
        <v>0</v>
      </c>
      <c r="L298" s="165">
        <v>333.75</v>
      </c>
    </row>
    <row r="299" spans="1:12" ht="24" x14ac:dyDescent="0.2">
      <c r="A299" s="593"/>
      <c r="B299" s="161" t="s">
        <v>29</v>
      </c>
      <c r="C299" s="162" t="s">
        <v>30</v>
      </c>
      <c r="D299" s="162" t="s">
        <v>1893</v>
      </c>
      <c r="E299" s="162" t="s">
        <v>1894</v>
      </c>
      <c r="F299" s="592"/>
      <c r="G299" s="592"/>
      <c r="H299" s="591" t="s">
        <v>1895</v>
      </c>
      <c r="I299" s="591"/>
      <c r="J299" s="589" t="s">
        <v>1891</v>
      </c>
      <c r="K299" s="589" t="s">
        <v>1891</v>
      </c>
      <c r="L299" s="590">
        <v>0</v>
      </c>
    </row>
    <row r="300" spans="1:12" ht="24" x14ac:dyDescent="0.2">
      <c r="A300" s="593"/>
      <c r="B300" s="164" t="s">
        <v>1688</v>
      </c>
      <c r="C300" s="164" t="s">
        <v>5833</v>
      </c>
      <c r="D300" s="166">
        <v>43049</v>
      </c>
      <c r="E300" s="164" t="s">
        <v>2282</v>
      </c>
      <c r="F300" s="592"/>
      <c r="G300" s="592"/>
      <c r="H300" s="591"/>
      <c r="I300" s="591"/>
      <c r="J300" s="589"/>
      <c r="K300" s="589"/>
      <c r="L300" s="590"/>
    </row>
    <row r="301" spans="1:12" ht="24" x14ac:dyDescent="0.2">
      <c r="A301" s="593">
        <v>1357</v>
      </c>
      <c r="B301" s="161" t="s">
        <v>20</v>
      </c>
      <c r="C301" s="162" t="s">
        <v>21</v>
      </c>
      <c r="D301" s="162" t="s">
        <v>1884</v>
      </c>
      <c r="E301" s="162" t="s">
        <v>1885</v>
      </c>
      <c r="F301" s="594" t="s">
        <v>14</v>
      </c>
      <c r="G301" s="594"/>
      <c r="H301" s="592"/>
      <c r="I301" s="592"/>
      <c r="J301" s="592"/>
      <c r="K301" s="592"/>
      <c r="L301" s="592"/>
    </row>
    <row r="302" spans="1:12" x14ac:dyDescent="0.2">
      <c r="A302" s="593"/>
      <c r="B302" s="589" t="s">
        <v>5831</v>
      </c>
      <c r="C302" s="589" t="s">
        <v>5834</v>
      </c>
      <c r="D302" s="596">
        <v>43157</v>
      </c>
      <c r="E302" s="589" t="s">
        <v>1938</v>
      </c>
      <c r="F302" s="589" t="s">
        <v>701</v>
      </c>
      <c r="G302" s="589"/>
      <c r="H302" s="591" t="s">
        <v>1890</v>
      </c>
      <c r="I302" s="591"/>
      <c r="J302" s="164" t="s">
        <v>1891</v>
      </c>
      <c r="K302" s="164" t="s">
        <v>0</v>
      </c>
      <c r="L302" s="165">
        <v>552</v>
      </c>
    </row>
    <row r="303" spans="1:12" x14ac:dyDescent="0.2">
      <c r="A303" s="593"/>
      <c r="B303" s="589"/>
      <c r="C303" s="589"/>
      <c r="D303" s="596"/>
      <c r="E303" s="589"/>
      <c r="F303" s="589"/>
      <c r="G303" s="589"/>
      <c r="H303" s="591" t="s">
        <v>1892</v>
      </c>
      <c r="I303" s="591"/>
      <c r="J303" s="164" t="s">
        <v>1891</v>
      </c>
      <c r="K303" s="164" t="s">
        <v>0</v>
      </c>
      <c r="L303" s="165">
        <v>539.18000000000006</v>
      </c>
    </row>
    <row r="304" spans="1:12" ht="24" x14ac:dyDescent="0.2">
      <c r="A304" s="593"/>
      <c r="B304" s="161" t="s">
        <v>29</v>
      </c>
      <c r="C304" s="162" t="s">
        <v>30</v>
      </c>
      <c r="D304" s="162" t="s">
        <v>1893</v>
      </c>
      <c r="E304" s="162" t="s">
        <v>1894</v>
      </c>
      <c r="F304" s="592"/>
      <c r="G304" s="592"/>
      <c r="H304" s="591" t="s">
        <v>1895</v>
      </c>
      <c r="I304" s="591"/>
      <c r="J304" s="589" t="s">
        <v>1891</v>
      </c>
      <c r="K304" s="589" t="s">
        <v>1891</v>
      </c>
      <c r="L304" s="590">
        <v>0</v>
      </c>
    </row>
    <row r="305" spans="1:12" ht="24" x14ac:dyDescent="0.2">
      <c r="A305" s="593"/>
      <c r="B305" s="164" t="s">
        <v>1688</v>
      </c>
      <c r="C305" s="164" t="s">
        <v>701</v>
      </c>
      <c r="D305" s="166">
        <v>43159</v>
      </c>
      <c r="E305" s="164" t="s">
        <v>4492</v>
      </c>
      <c r="F305" s="592"/>
      <c r="G305" s="592"/>
      <c r="H305" s="591"/>
      <c r="I305" s="591"/>
      <c r="J305" s="589"/>
      <c r="K305" s="589"/>
      <c r="L305" s="590"/>
    </row>
    <row r="306" spans="1:12" ht="24" x14ac:dyDescent="0.2">
      <c r="A306" s="593">
        <v>1358</v>
      </c>
      <c r="B306" s="161" t="s">
        <v>20</v>
      </c>
      <c r="C306" s="162" t="s">
        <v>21</v>
      </c>
      <c r="D306" s="162" t="s">
        <v>1884</v>
      </c>
      <c r="E306" s="162" t="s">
        <v>1885</v>
      </c>
      <c r="F306" s="594" t="s">
        <v>14</v>
      </c>
      <c r="G306" s="594"/>
      <c r="H306" s="592"/>
      <c r="I306" s="592"/>
      <c r="J306" s="592"/>
      <c r="K306" s="592"/>
      <c r="L306" s="592"/>
    </row>
    <row r="307" spans="1:12" x14ac:dyDescent="0.2">
      <c r="A307" s="593"/>
      <c r="B307" s="589" t="s">
        <v>5835</v>
      </c>
      <c r="C307" s="595" t="s">
        <v>5836</v>
      </c>
      <c r="D307" s="596">
        <v>43053</v>
      </c>
      <c r="E307" s="589" t="s">
        <v>2673</v>
      </c>
      <c r="F307" s="589" t="s">
        <v>5837</v>
      </c>
      <c r="G307" s="589"/>
      <c r="H307" s="591" t="s">
        <v>1890</v>
      </c>
      <c r="I307" s="591"/>
      <c r="J307" s="164" t="s">
        <v>1891</v>
      </c>
      <c r="K307" s="164" t="s">
        <v>0</v>
      </c>
      <c r="L307" s="165">
        <v>245.62</v>
      </c>
    </row>
    <row r="308" spans="1:12" x14ac:dyDescent="0.2">
      <c r="A308" s="593"/>
      <c r="B308" s="589"/>
      <c r="C308" s="595"/>
      <c r="D308" s="596"/>
      <c r="E308" s="589"/>
      <c r="F308" s="589"/>
      <c r="G308" s="589"/>
      <c r="H308" s="591" t="s">
        <v>1892</v>
      </c>
      <c r="I308" s="591"/>
      <c r="J308" s="164" t="s">
        <v>1891</v>
      </c>
      <c r="K308" s="164" t="s">
        <v>0</v>
      </c>
      <c r="L308" s="165">
        <v>408.4</v>
      </c>
    </row>
    <row r="309" spans="1:12" ht="24" x14ac:dyDescent="0.2">
      <c r="A309" s="593"/>
      <c r="B309" s="161" t="s">
        <v>29</v>
      </c>
      <c r="C309" s="162" t="s">
        <v>30</v>
      </c>
      <c r="D309" s="162" t="s">
        <v>1893</v>
      </c>
      <c r="E309" s="162" t="s">
        <v>1894</v>
      </c>
      <c r="F309" s="592"/>
      <c r="G309" s="592"/>
      <c r="H309" s="591" t="s">
        <v>1895</v>
      </c>
      <c r="I309" s="591"/>
      <c r="J309" s="589" t="s">
        <v>1891</v>
      </c>
      <c r="K309" s="589" t="s">
        <v>1891</v>
      </c>
      <c r="L309" s="590">
        <v>0</v>
      </c>
    </row>
    <row r="310" spans="1:12" ht="24" x14ac:dyDescent="0.2">
      <c r="A310" s="593"/>
      <c r="B310" s="164" t="s">
        <v>1607</v>
      </c>
      <c r="C310" s="164" t="s">
        <v>5837</v>
      </c>
      <c r="D310" s="166">
        <v>43054</v>
      </c>
      <c r="E310" s="164" t="s">
        <v>3262</v>
      </c>
      <c r="F310" s="592"/>
      <c r="G310" s="592"/>
      <c r="H310" s="591"/>
      <c r="I310" s="591"/>
      <c r="J310" s="589"/>
      <c r="K310" s="589"/>
      <c r="L310" s="590"/>
    </row>
    <row r="311" spans="1:12" ht="24" x14ac:dyDescent="0.2">
      <c r="A311" s="593">
        <v>1359</v>
      </c>
      <c r="B311" s="161" t="s">
        <v>20</v>
      </c>
      <c r="C311" s="162" t="s">
        <v>21</v>
      </c>
      <c r="D311" s="162" t="s">
        <v>1884</v>
      </c>
      <c r="E311" s="162" t="s">
        <v>1885</v>
      </c>
      <c r="F311" s="594" t="s">
        <v>14</v>
      </c>
      <c r="G311" s="594"/>
      <c r="H311" s="592"/>
      <c r="I311" s="592"/>
      <c r="J311" s="592"/>
      <c r="K311" s="592"/>
      <c r="L311" s="592"/>
    </row>
    <row r="312" spans="1:12" x14ac:dyDescent="0.2">
      <c r="A312" s="593"/>
      <c r="B312" s="589" t="s">
        <v>5838</v>
      </c>
      <c r="C312" s="595" t="s">
        <v>5839</v>
      </c>
      <c r="D312" s="596">
        <v>43042</v>
      </c>
      <c r="E312" s="589" t="s">
        <v>2712</v>
      </c>
      <c r="F312" s="589" t="s">
        <v>3043</v>
      </c>
      <c r="G312" s="589"/>
      <c r="H312" s="591" t="s">
        <v>1890</v>
      </c>
      <c r="I312" s="591"/>
      <c r="J312" s="164" t="s">
        <v>1891</v>
      </c>
      <c r="K312" s="164" t="s">
        <v>0</v>
      </c>
      <c r="L312" s="165">
        <v>110</v>
      </c>
    </row>
    <row r="313" spans="1:12" x14ac:dyDescent="0.2">
      <c r="A313" s="593"/>
      <c r="B313" s="589"/>
      <c r="C313" s="595"/>
      <c r="D313" s="596"/>
      <c r="E313" s="589"/>
      <c r="F313" s="589"/>
      <c r="G313" s="589"/>
      <c r="H313" s="591" t="s">
        <v>1892</v>
      </c>
      <c r="I313" s="591"/>
      <c r="J313" s="164" t="s">
        <v>1891</v>
      </c>
      <c r="K313" s="164" t="s">
        <v>0</v>
      </c>
      <c r="L313" s="165">
        <v>1387.15</v>
      </c>
    </row>
    <row r="314" spans="1:12" ht="24" x14ac:dyDescent="0.2">
      <c r="A314" s="593"/>
      <c r="B314" s="161" t="s">
        <v>29</v>
      </c>
      <c r="C314" s="162" t="s">
        <v>30</v>
      </c>
      <c r="D314" s="162" t="s">
        <v>1893</v>
      </c>
      <c r="E314" s="162" t="s">
        <v>1894</v>
      </c>
      <c r="F314" s="592"/>
      <c r="G314" s="592"/>
      <c r="H314" s="591" t="s">
        <v>1895</v>
      </c>
      <c r="I314" s="591"/>
      <c r="J314" s="589" t="s">
        <v>1891</v>
      </c>
      <c r="K314" s="589" t="s">
        <v>1891</v>
      </c>
      <c r="L314" s="590">
        <v>0</v>
      </c>
    </row>
    <row r="315" spans="1:12" ht="24" x14ac:dyDescent="0.2">
      <c r="A315" s="593"/>
      <c r="B315" s="164" t="s">
        <v>2059</v>
      </c>
      <c r="C315" s="164" t="s">
        <v>3043</v>
      </c>
      <c r="D315" s="166">
        <v>43047</v>
      </c>
      <c r="E315" s="164" t="s">
        <v>2432</v>
      </c>
      <c r="F315" s="592"/>
      <c r="G315" s="592"/>
      <c r="H315" s="591"/>
      <c r="I315" s="591"/>
      <c r="J315" s="589"/>
      <c r="K315" s="589"/>
      <c r="L315" s="590"/>
    </row>
    <row r="316" spans="1:12" ht="24" x14ac:dyDescent="0.2">
      <c r="A316" s="593">
        <v>1360</v>
      </c>
      <c r="B316" s="161" t="s">
        <v>20</v>
      </c>
      <c r="C316" s="162" t="s">
        <v>21</v>
      </c>
      <c r="D316" s="162" t="s">
        <v>1884</v>
      </c>
      <c r="E316" s="162" t="s">
        <v>1885</v>
      </c>
      <c r="F316" s="594" t="s">
        <v>14</v>
      </c>
      <c r="G316" s="594"/>
      <c r="H316" s="592"/>
      <c r="I316" s="592"/>
      <c r="J316" s="592"/>
      <c r="K316" s="592"/>
      <c r="L316" s="592"/>
    </row>
    <row r="317" spans="1:12" x14ac:dyDescent="0.2">
      <c r="A317" s="593"/>
      <c r="B317" s="589" t="s">
        <v>5840</v>
      </c>
      <c r="C317" s="595" t="s">
        <v>5841</v>
      </c>
      <c r="D317" s="596">
        <v>43031</v>
      </c>
      <c r="E317" s="589" t="s">
        <v>2589</v>
      </c>
      <c r="F317" s="589" t="s">
        <v>5842</v>
      </c>
      <c r="G317" s="589"/>
      <c r="H317" s="591" t="s">
        <v>1890</v>
      </c>
      <c r="I317" s="591"/>
      <c r="J317" s="164" t="s">
        <v>1891</v>
      </c>
      <c r="K317" s="164" t="s">
        <v>0</v>
      </c>
      <c r="L317" s="165">
        <v>2208</v>
      </c>
    </row>
    <row r="318" spans="1:12" x14ac:dyDescent="0.2">
      <c r="A318" s="593"/>
      <c r="B318" s="589"/>
      <c r="C318" s="595"/>
      <c r="D318" s="596"/>
      <c r="E318" s="589"/>
      <c r="F318" s="589"/>
      <c r="G318" s="589"/>
      <c r="H318" s="591" t="s">
        <v>1892</v>
      </c>
      <c r="I318" s="591"/>
      <c r="J318" s="164" t="s">
        <v>1891</v>
      </c>
      <c r="K318" s="164" t="s">
        <v>0</v>
      </c>
      <c r="L318" s="165">
        <v>1070</v>
      </c>
    </row>
    <row r="319" spans="1:12" ht="24" x14ac:dyDescent="0.2">
      <c r="A319" s="593"/>
      <c r="B319" s="161" t="s">
        <v>29</v>
      </c>
      <c r="C319" s="162" t="s">
        <v>30</v>
      </c>
      <c r="D319" s="162" t="s">
        <v>1893</v>
      </c>
      <c r="E319" s="162" t="s">
        <v>1894</v>
      </c>
      <c r="F319" s="592"/>
      <c r="G319" s="592"/>
      <c r="H319" s="591" t="s">
        <v>1895</v>
      </c>
      <c r="I319" s="591"/>
      <c r="J319" s="589" t="s">
        <v>1891</v>
      </c>
      <c r="K319" s="589" t="s">
        <v>0</v>
      </c>
      <c r="L319" s="590">
        <v>695</v>
      </c>
    </row>
    <row r="320" spans="1:12" ht="24" x14ac:dyDescent="0.2">
      <c r="A320" s="593"/>
      <c r="B320" s="164" t="s">
        <v>1934</v>
      </c>
      <c r="C320" s="164" t="s">
        <v>5842</v>
      </c>
      <c r="D320" s="166">
        <v>43037</v>
      </c>
      <c r="E320" s="164" t="s">
        <v>1914</v>
      </c>
      <c r="F320" s="592"/>
      <c r="G320" s="592"/>
      <c r="H320" s="591"/>
      <c r="I320" s="591"/>
      <c r="J320" s="589"/>
      <c r="K320" s="589"/>
      <c r="L320" s="590"/>
    </row>
    <row r="321" spans="1:12" ht="24" x14ac:dyDescent="0.2">
      <c r="A321" s="593">
        <v>1361</v>
      </c>
      <c r="B321" s="161" t="s">
        <v>20</v>
      </c>
      <c r="C321" s="162" t="s">
        <v>21</v>
      </c>
      <c r="D321" s="162" t="s">
        <v>1884</v>
      </c>
      <c r="E321" s="162" t="s">
        <v>1885</v>
      </c>
      <c r="F321" s="594" t="s">
        <v>14</v>
      </c>
      <c r="G321" s="594"/>
      <c r="H321" s="592"/>
      <c r="I321" s="592"/>
      <c r="J321" s="592"/>
      <c r="K321" s="592"/>
      <c r="L321" s="592"/>
    </row>
    <row r="322" spans="1:12" x14ac:dyDescent="0.2">
      <c r="A322" s="593"/>
      <c r="B322" s="589" t="s">
        <v>5840</v>
      </c>
      <c r="C322" s="595" t="s">
        <v>5843</v>
      </c>
      <c r="D322" s="596">
        <v>43041</v>
      </c>
      <c r="E322" s="589" t="s">
        <v>1996</v>
      </c>
      <c r="F322" s="589" t="s">
        <v>5844</v>
      </c>
      <c r="G322" s="589"/>
      <c r="H322" s="591" t="s">
        <v>1890</v>
      </c>
      <c r="I322" s="591"/>
      <c r="J322" s="164" t="s">
        <v>1891</v>
      </c>
      <c r="K322" s="164" t="s">
        <v>0</v>
      </c>
      <c r="L322" s="165">
        <v>404</v>
      </c>
    </row>
    <row r="323" spans="1:12" x14ac:dyDescent="0.2">
      <c r="A323" s="593"/>
      <c r="B323" s="589"/>
      <c r="C323" s="595"/>
      <c r="D323" s="596"/>
      <c r="E323" s="589"/>
      <c r="F323" s="589"/>
      <c r="G323" s="589"/>
      <c r="H323" s="591" t="s">
        <v>1892</v>
      </c>
      <c r="I323" s="591"/>
      <c r="J323" s="589" t="s">
        <v>1891</v>
      </c>
      <c r="K323" s="589" t="s">
        <v>0</v>
      </c>
      <c r="L323" s="590">
        <v>282</v>
      </c>
    </row>
    <row r="324" spans="1:12" x14ac:dyDescent="0.2">
      <c r="A324" s="593"/>
      <c r="B324" s="589"/>
      <c r="C324" s="595"/>
      <c r="D324" s="596"/>
      <c r="E324" s="589"/>
      <c r="F324" s="589"/>
      <c r="G324" s="589"/>
      <c r="H324" s="591"/>
      <c r="I324" s="591"/>
      <c r="J324" s="589"/>
      <c r="K324" s="589"/>
      <c r="L324" s="590"/>
    </row>
    <row r="325" spans="1:12" ht="24" x14ac:dyDescent="0.2">
      <c r="A325" s="593"/>
      <c r="B325" s="161" t="s">
        <v>29</v>
      </c>
      <c r="C325" s="162" t="s">
        <v>30</v>
      </c>
      <c r="D325" s="162" t="s">
        <v>1893</v>
      </c>
      <c r="E325" s="162" t="s">
        <v>1894</v>
      </c>
      <c r="F325" s="592"/>
      <c r="G325" s="592"/>
      <c r="H325" s="591" t="s">
        <v>1895</v>
      </c>
      <c r="I325" s="591"/>
      <c r="J325" s="589" t="s">
        <v>1891</v>
      </c>
      <c r="K325" s="589" t="s">
        <v>0</v>
      </c>
      <c r="L325" s="590">
        <v>50</v>
      </c>
    </row>
    <row r="326" spans="1:12" ht="24" x14ac:dyDescent="0.2">
      <c r="A326" s="593"/>
      <c r="B326" s="164" t="s">
        <v>1934</v>
      </c>
      <c r="C326" s="164" t="s">
        <v>5844</v>
      </c>
      <c r="D326" s="166">
        <v>43048</v>
      </c>
      <c r="E326" s="164" t="s">
        <v>3437</v>
      </c>
      <c r="F326" s="592"/>
      <c r="G326" s="592"/>
      <c r="H326" s="591"/>
      <c r="I326" s="591"/>
      <c r="J326" s="589"/>
      <c r="K326" s="589"/>
      <c r="L326" s="590"/>
    </row>
    <row r="327" spans="1:12" ht="24" x14ac:dyDescent="0.2">
      <c r="A327" s="593">
        <v>1362</v>
      </c>
      <c r="B327" s="161" t="s">
        <v>20</v>
      </c>
      <c r="C327" s="162" t="s">
        <v>21</v>
      </c>
      <c r="D327" s="162" t="s">
        <v>1884</v>
      </c>
      <c r="E327" s="162" t="s">
        <v>1885</v>
      </c>
      <c r="F327" s="594" t="s">
        <v>14</v>
      </c>
      <c r="G327" s="594"/>
      <c r="H327" s="592"/>
      <c r="I327" s="592"/>
      <c r="J327" s="592"/>
      <c r="K327" s="592"/>
      <c r="L327" s="592"/>
    </row>
    <row r="328" spans="1:12" x14ac:dyDescent="0.2">
      <c r="A328" s="593"/>
      <c r="B328" s="589" t="s">
        <v>5840</v>
      </c>
      <c r="C328" s="595" t="s">
        <v>5843</v>
      </c>
      <c r="D328" s="596">
        <v>43041</v>
      </c>
      <c r="E328" s="589" t="s">
        <v>1996</v>
      </c>
      <c r="F328" s="589" t="s">
        <v>5845</v>
      </c>
      <c r="G328" s="589"/>
      <c r="H328" s="591" t="s">
        <v>1890</v>
      </c>
      <c r="I328" s="591"/>
      <c r="J328" s="164" t="s">
        <v>1891</v>
      </c>
      <c r="K328" s="164" t="s">
        <v>0</v>
      </c>
      <c r="L328" s="165">
        <v>474</v>
      </c>
    </row>
    <row r="329" spans="1:12" x14ac:dyDescent="0.2">
      <c r="A329" s="593"/>
      <c r="B329" s="589"/>
      <c r="C329" s="595"/>
      <c r="D329" s="596"/>
      <c r="E329" s="589"/>
      <c r="F329" s="589"/>
      <c r="G329" s="589"/>
      <c r="H329" s="591" t="s">
        <v>1892</v>
      </c>
      <c r="I329" s="591"/>
      <c r="J329" s="589" t="s">
        <v>1891</v>
      </c>
      <c r="K329" s="589" t="s">
        <v>0</v>
      </c>
      <c r="L329" s="590">
        <v>233</v>
      </c>
    </row>
    <row r="330" spans="1:12" x14ac:dyDescent="0.2">
      <c r="A330" s="593"/>
      <c r="B330" s="589"/>
      <c r="C330" s="595"/>
      <c r="D330" s="596"/>
      <c r="E330" s="589"/>
      <c r="F330" s="589"/>
      <c r="G330" s="589"/>
      <c r="H330" s="591"/>
      <c r="I330" s="591"/>
      <c r="J330" s="589"/>
      <c r="K330" s="589"/>
      <c r="L330" s="590"/>
    </row>
    <row r="331" spans="1:12" ht="24" x14ac:dyDescent="0.2">
      <c r="A331" s="593"/>
      <c r="B331" s="161" t="s">
        <v>29</v>
      </c>
      <c r="C331" s="162" t="s">
        <v>30</v>
      </c>
      <c r="D331" s="162" t="s">
        <v>1893</v>
      </c>
      <c r="E331" s="162" t="s">
        <v>1894</v>
      </c>
      <c r="F331" s="592"/>
      <c r="G331" s="592"/>
      <c r="H331" s="591" t="s">
        <v>1895</v>
      </c>
      <c r="I331" s="591"/>
      <c r="J331" s="589" t="s">
        <v>1891</v>
      </c>
      <c r="K331" s="589" t="s">
        <v>0</v>
      </c>
      <c r="L331" s="590">
        <v>50</v>
      </c>
    </row>
    <row r="332" spans="1:12" ht="24" x14ac:dyDescent="0.2">
      <c r="A332" s="593"/>
      <c r="B332" s="164" t="s">
        <v>1934</v>
      </c>
      <c r="C332" s="164" t="s">
        <v>5845</v>
      </c>
      <c r="D332" s="166">
        <v>43048</v>
      </c>
      <c r="E332" s="164" t="s">
        <v>3437</v>
      </c>
      <c r="F332" s="592"/>
      <c r="G332" s="592"/>
      <c r="H332" s="591"/>
      <c r="I332" s="591"/>
      <c r="J332" s="589"/>
      <c r="K332" s="589"/>
      <c r="L332" s="590"/>
    </row>
    <row r="333" spans="1:12" ht="24" x14ac:dyDescent="0.2">
      <c r="A333" s="593">
        <v>1363</v>
      </c>
      <c r="B333" s="161" t="s">
        <v>20</v>
      </c>
      <c r="C333" s="162" t="s">
        <v>21</v>
      </c>
      <c r="D333" s="162" t="s">
        <v>1884</v>
      </c>
      <c r="E333" s="162" t="s">
        <v>1885</v>
      </c>
      <c r="F333" s="594" t="s">
        <v>14</v>
      </c>
      <c r="G333" s="594"/>
      <c r="H333" s="592"/>
      <c r="I333" s="592"/>
      <c r="J333" s="592"/>
      <c r="K333" s="592"/>
      <c r="L333" s="592"/>
    </row>
    <row r="334" spans="1:12" x14ac:dyDescent="0.2">
      <c r="A334" s="593"/>
      <c r="B334" s="589" t="s">
        <v>5840</v>
      </c>
      <c r="C334" s="595" t="s">
        <v>5843</v>
      </c>
      <c r="D334" s="596">
        <v>43041</v>
      </c>
      <c r="E334" s="589" t="s">
        <v>1996</v>
      </c>
      <c r="F334" s="589" t="s">
        <v>1889</v>
      </c>
      <c r="G334" s="589"/>
      <c r="H334" s="591" t="s">
        <v>1890</v>
      </c>
      <c r="I334" s="591"/>
      <c r="J334" s="164" t="s">
        <v>1891</v>
      </c>
      <c r="K334" s="164" t="s">
        <v>0</v>
      </c>
      <c r="L334" s="165">
        <v>656</v>
      </c>
    </row>
    <row r="335" spans="1:12" x14ac:dyDescent="0.2">
      <c r="A335" s="593"/>
      <c r="B335" s="589"/>
      <c r="C335" s="595"/>
      <c r="D335" s="596"/>
      <c r="E335" s="589"/>
      <c r="F335" s="589"/>
      <c r="G335" s="589"/>
      <c r="H335" s="591" t="s">
        <v>1892</v>
      </c>
      <c r="I335" s="591"/>
      <c r="J335" s="589" t="s">
        <v>1891</v>
      </c>
      <c r="K335" s="589" t="s">
        <v>0</v>
      </c>
      <c r="L335" s="590">
        <v>50</v>
      </c>
    </row>
    <row r="336" spans="1:12" x14ac:dyDescent="0.2">
      <c r="A336" s="593"/>
      <c r="B336" s="589"/>
      <c r="C336" s="595"/>
      <c r="D336" s="596"/>
      <c r="E336" s="589"/>
      <c r="F336" s="589"/>
      <c r="G336" s="589"/>
      <c r="H336" s="591"/>
      <c r="I336" s="591"/>
      <c r="J336" s="589"/>
      <c r="K336" s="589"/>
      <c r="L336" s="590"/>
    </row>
    <row r="337" spans="1:12" ht="24" x14ac:dyDescent="0.2">
      <c r="A337" s="593"/>
      <c r="B337" s="161" t="s">
        <v>29</v>
      </c>
      <c r="C337" s="162" t="s">
        <v>30</v>
      </c>
      <c r="D337" s="162" t="s">
        <v>1893</v>
      </c>
      <c r="E337" s="162" t="s">
        <v>1894</v>
      </c>
      <c r="F337" s="592"/>
      <c r="G337" s="592"/>
      <c r="H337" s="591" t="s">
        <v>1895</v>
      </c>
      <c r="I337" s="591"/>
      <c r="J337" s="589" t="s">
        <v>1891</v>
      </c>
      <c r="K337" s="589" t="s">
        <v>1891</v>
      </c>
      <c r="L337" s="590">
        <v>0</v>
      </c>
    </row>
    <row r="338" spans="1:12" ht="24" x14ac:dyDescent="0.2">
      <c r="A338" s="593"/>
      <c r="B338" s="164" t="s">
        <v>1934</v>
      </c>
      <c r="C338" s="164" t="s">
        <v>1889</v>
      </c>
      <c r="D338" s="166">
        <v>43048</v>
      </c>
      <c r="E338" s="164" t="s">
        <v>3437</v>
      </c>
      <c r="F338" s="592"/>
      <c r="G338" s="592"/>
      <c r="H338" s="591"/>
      <c r="I338" s="591"/>
      <c r="J338" s="589"/>
      <c r="K338" s="589"/>
      <c r="L338" s="590"/>
    </row>
    <row r="339" spans="1:12" ht="24" x14ac:dyDescent="0.2">
      <c r="A339" s="593">
        <v>1364</v>
      </c>
      <c r="B339" s="161" t="s">
        <v>20</v>
      </c>
      <c r="C339" s="162" t="s">
        <v>21</v>
      </c>
      <c r="D339" s="162" t="s">
        <v>1884</v>
      </c>
      <c r="E339" s="162" t="s">
        <v>1885</v>
      </c>
      <c r="F339" s="594" t="s">
        <v>14</v>
      </c>
      <c r="G339" s="594"/>
      <c r="H339" s="592"/>
      <c r="I339" s="592"/>
      <c r="J339" s="592"/>
      <c r="K339" s="592"/>
      <c r="L339" s="592"/>
    </row>
    <row r="340" spans="1:12" x14ac:dyDescent="0.2">
      <c r="A340" s="593"/>
      <c r="B340" s="589" t="s">
        <v>5840</v>
      </c>
      <c r="C340" s="595" t="s">
        <v>5846</v>
      </c>
      <c r="D340" s="596">
        <v>43052</v>
      </c>
      <c r="E340" s="589" t="s">
        <v>2763</v>
      </c>
      <c r="F340" s="589" t="s">
        <v>3050</v>
      </c>
      <c r="G340" s="589"/>
      <c r="H340" s="591" t="s">
        <v>1890</v>
      </c>
      <c r="I340" s="591"/>
      <c r="J340" s="164" t="s">
        <v>1891</v>
      </c>
      <c r="K340" s="164" t="s">
        <v>0</v>
      </c>
      <c r="L340" s="165">
        <v>428</v>
      </c>
    </row>
    <row r="341" spans="1:12" x14ac:dyDescent="0.2">
      <c r="A341" s="593"/>
      <c r="B341" s="589"/>
      <c r="C341" s="595"/>
      <c r="D341" s="596"/>
      <c r="E341" s="589"/>
      <c r="F341" s="589"/>
      <c r="G341" s="589"/>
      <c r="H341" s="591" t="s">
        <v>1892</v>
      </c>
      <c r="I341" s="591"/>
      <c r="J341" s="164" t="s">
        <v>1891</v>
      </c>
      <c r="K341" s="164" t="s">
        <v>0</v>
      </c>
      <c r="L341" s="165">
        <v>462</v>
      </c>
    </row>
    <row r="342" spans="1:12" ht="24" x14ac:dyDescent="0.2">
      <c r="A342" s="593"/>
      <c r="B342" s="161" t="s">
        <v>29</v>
      </c>
      <c r="C342" s="162" t="s">
        <v>30</v>
      </c>
      <c r="D342" s="162" t="s">
        <v>1893</v>
      </c>
      <c r="E342" s="162" t="s">
        <v>1894</v>
      </c>
      <c r="F342" s="592"/>
      <c r="G342" s="592"/>
      <c r="H342" s="591" t="s">
        <v>1895</v>
      </c>
      <c r="I342" s="591"/>
      <c r="J342" s="589" t="s">
        <v>1891</v>
      </c>
      <c r="K342" s="589" t="s">
        <v>0</v>
      </c>
      <c r="L342" s="590">
        <v>100</v>
      </c>
    </row>
    <row r="343" spans="1:12" ht="24" x14ac:dyDescent="0.2">
      <c r="A343" s="593"/>
      <c r="B343" s="164" t="s">
        <v>1934</v>
      </c>
      <c r="C343" s="164" t="s">
        <v>3050</v>
      </c>
      <c r="D343" s="166">
        <v>43054</v>
      </c>
      <c r="E343" s="164" t="s">
        <v>2118</v>
      </c>
      <c r="F343" s="592"/>
      <c r="G343" s="592"/>
      <c r="H343" s="591"/>
      <c r="I343" s="591"/>
      <c r="J343" s="589"/>
      <c r="K343" s="589"/>
      <c r="L343" s="590"/>
    </row>
    <row r="344" spans="1:12" ht="24" x14ac:dyDescent="0.2">
      <c r="A344" s="593">
        <v>1365</v>
      </c>
      <c r="B344" s="161" t="s">
        <v>20</v>
      </c>
      <c r="C344" s="162" t="s">
        <v>21</v>
      </c>
      <c r="D344" s="162" t="s">
        <v>1884</v>
      </c>
      <c r="E344" s="162" t="s">
        <v>1885</v>
      </c>
      <c r="F344" s="594" t="s">
        <v>14</v>
      </c>
      <c r="G344" s="594"/>
      <c r="H344" s="592"/>
      <c r="I344" s="592"/>
      <c r="J344" s="592"/>
      <c r="K344" s="592"/>
      <c r="L344" s="592"/>
    </row>
    <row r="345" spans="1:12" x14ac:dyDescent="0.2">
      <c r="A345" s="593"/>
      <c r="B345" s="589" t="s">
        <v>5840</v>
      </c>
      <c r="C345" s="595" t="s">
        <v>5847</v>
      </c>
      <c r="D345" s="596">
        <v>43076</v>
      </c>
      <c r="E345" s="589" t="s">
        <v>4685</v>
      </c>
      <c r="F345" s="589" t="s">
        <v>5848</v>
      </c>
      <c r="G345" s="589"/>
      <c r="H345" s="591" t="s">
        <v>1890</v>
      </c>
      <c r="I345" s="591"/>
      <c r="J345" s="164" t="s">
        <v>1891</v>
      </c>
      <c r="K345" s="164" t="s">
        <v>0</v>
      </c>
      <c r="L345" s="165">
        <v>988</v>
      </c>
    </row>
    <row r="346" spans="1:12" x14ac:dyDescent="0.2">
      <c r="A346" s="593"/>
      <c r="B346" s="589"/>
      <c r="C346" s="595"/>
      <c r="D346" s="596"/>
      <c r="E346" s="589"/>
      <c r="F346" s="589"/>
      <c r="G346" s="589"/>
      <c r="H346" s="591" t="s">
        <v>1892</v>
      </c>
      <c r="I346" s="591"/>
      <c r="J346" s="164" t="s">
        <v>1891</v>
      </c>
      <c r="K346" s="164" t="s">
        <v>0</v>
      </c>
      <c r="L346" s="165">
        <v>640</v>
      </c>
    </row>
    <row r="347" spans="1:12" ht="24" x14ac:dyDescent="0.2">
      <c r="A347" s="593"/>
      <c r="B347" s="161" t="s">
        <v>29</v>
      </c>
      <c r="C347" s="162" t="s">
        <v>30</v>
      </c>
      <c r="D347" s="162" t="s">
        <v>1893</v>
      </c>
      <c r="E347" s="162" t="s">
        <v>1894</v>
      </c>
      <c r="F347" s="592"/>
      <c r="G347" s="592"/>
      <c r="H347" s="591" t="s">
        <v>1895</v>
      </c>
      <c r="I347" s="591"/>
      <c r="J347" s="589" t="s">
        <v>1891</v>
      </c>
      <c r="K347" s="589" t="s">
        <v>1891</v>
      </c>
      <c r="L347" s="590">
        <v>0</v>
      </c>
    </row>
    <row r="348" spans="1:12" ht="24" x14ac:dyDescent="0.2">
      <c r="A348" s="593"/>
      <c r="B348" s="164" t="s">
        <v>1934</v>
      </c>
      <c r="C348" s="164" t="s">
        <v>5848</v>
      </c>
      <c r="D348" s="166">
        <v>43079</v>
      </c>
      <c r="E348" s="164" t="s">
        <v>2457</v>
      </c>
      <c r="F348" s="592"/>
      <c r="G348" s="592"/>
      <c r="H348" s="591"/>
      <c r="I348" s="591"/>
      <c r="J348" s="589"/>
      <c r="K348" s="589"/>
      <c r="L348" s="590"/>
    </row>
    <row r="349" spans="1:12" ht="24" x14ac:dyDescent="0.2">
      <c r="A349" s="593">
        <v>1366</v>
      </c>
      <c r="B349" s="161" t="s">
        <v>20</v>
      </c>
      <c r="C349" s="162" t="s">
        <v>21</v>
      </c>
      <c r="D349" s="162" t="s">
        <v>1884</v>
      </c>
      <c r="E349" s="162" t="s">
        <v>1885</v>
      </c>
      <c r="F349" s="594" t="s">
        <v>14</v>
      </c>
      <c r="G349" s="594"/>
      <c r="H349" s="592"/>
      <c r="I349" s="592"/>
      <c r="J349" s="592"/>
      <c r="K349" s="592"/>
      <c r="L349" s="592"/>
    </row>
    <row r="350" spans="1:12" x14ac:dyDescent="0.2">
      <c r="A350" s="593"/>
      <c r="B350" s="589" t="s">
        <v>5840</v>
      </c>
      <c r="C350" s="595" t="s">
        <v>5849</v>
      </c>
      <c r="D350" s="596">
        <v>43121</v>
      </c>
      <c r="E350" s="589" t="s">
        <v>1938</v>
      </c>
      <c r="F350" s="589" t="s">
        <v>5850</v>
      </c>
      <c r="G350" s="589"/>
      <c r="H350" s="591" t="s">
        <v>1890</v>
      </c>
      <c r="I350" s="591"/>
      <c r="J350" s="164" t="s">
        <v>1891</v>
      </c>
      <c r="K350" s="164" t="s">
        <v>0</v>
      </c>
      <c r="L350" s="165">
        <v>897</v>
      </c>
    </row>
    <row r="351" spans="1:12" x14ac:dyDescent="0.2">
      <c r="A351" s="593"/>
      <c r="B351" s="589"/>
      <c r="C351" s="595"/>
      <c r="D351" s="596"/>
      <c r="E351" s="589"/>
      <c r="F351" s="589"/>
      <c r="G351" s="589"/>
      <c r="H351" s="591" t="s">
        <v>1892</v>
      </c>
      <c r="I351" s="591"/>
      <c r="J351" s="164" t="s">
        <v>1891</v>
      </c>
      <c r="K351" s="164" t="s">
        <v>0</v>
      </c>
      <c r="L351" s="165">
        <v>377</v>
      </c>
    </row>
    <row r="352" spans="1:12" ht="24" x14ac:dyDescent="0.2">
      <c r="A352" s="593"/>
      <c r="B352" s="161" t="s">
        <v>29</v>
      </c>
      <c r="C352" s="162" t="s">
        <v>30</v>
      </c>
      <c r="D352" s="162" t="s">
        <v>1893</v>
      </c>
      <c r="E352" s="162" t="s">
        <v>1894</v>
      </c>
      <c r="F352" s="592"/>
      <c r="G352" s="592"/>
      <c r="H352" s="591" t="s">
        <v>1895</v>
      </c>
      <c r="I352" s="591"/>
      <c r="J352" s="589" t="s">
        <v>1891</v>
      </c>
      <c r="K352" s="589" t="s">
        <v>1891</v>
      </c>
      <c r="L352" s="590">
        <v>0</v>
      </c>
    </row>
    <row r="353" spans="1:12" ht="24" x14ac:dyDescent="0.2">
      <c r="A353" s="593"/>
      <c r="B353" s="164" t="s">
        <v>1934</v>
      </c>
      <c r="C353" s="164" t="s">
        <v>5850</v>
      </c>
      <c r="D353" s="166">
        <v>43124</v>
      </c>
      <c r="E353" s="164" t="s">
        <v>5851</v>
      </c>
      <c r="F353" s="592"/>
      <c r="G353" s="592"/>
      <c r="H353" s="591"/>
      <c r="I353" s="591"/>
      <c r="J353" s="589"/>
      <c r="K353" s="589"/>
      <c r="L353" s="590"/>
    </row>
    <row r="354" spans="1:12" ht="24" x14ac:dyDescent="0.2">
      <c r="A354" s="593">
        <v>1367</v>
      </c>
      <c r="B354" s="161" t="s">
        <v>20</v>
      </c>
      <c r="C354" s="162" t="s">
        <v>21</v>
      </c>
      <c r="D354" s="162" t="s">
        <v>1884</v>
      </c>
      <c r="E354" s="162" t="s">
        <v>1885</v>
      </c>
      <c r="F354" s="594" t="s">
        <v>14</v>
      </c>
      <c r="G354" s="594"/>
      <c r="H354" s="592"/>
      <c r="I354" s="592"/>
      <c r="J354" s="592"/>
      <c r="K354" s="592"/>
      <c r="L354" s="592"/>
    </row>
    <row r="355" spans="1:12" x14ac:dyDescent="0.2">
      <c r="A355" s="593"/>
      <c r="B355" s="589" t="s">
        <v>5840</v>
      </c>
      <c r="C355" s="595" t="s">
        <v>5852</v>
      </c>
      <c r="D355" s="596">
        <v>43125</v>
      </c>
      <c r="E355" s="589" t="s">
        <v>5853</v>
      </c>
      <c r="F355" s="589" t="s">
        <v>5854</v>
      </c>
      <c r="G355" s="589"/>
      <c r="H355" s="591" t="s">
        <v>1890</v>
      </c>
      <c r="I355" s="591"/>
      <c r="J355" s="164" t="s">
        <v>1891</v>
      </c>
      <c r="K355" s="164" t="s">
        <v>0</v>
      </c>
      <c r="L355" s="165">
        <v>612</v>
      </c>
    </row>
    <row r="356" spans="1:12" x14ac:dyDescent="0.2">
      <c r="A356" s="593"/>
      <c r="B356" s="589"/>
      <c r="C356" s="595"/>
      <c r="D356" s="596"/>
      <c r="E356" s="589"/>
      <c r="F356" s="589"/>
      <c r="G356" s="589"/>
      <c r="H356" s="591" t="s">
        <v>1892</v>
      </c>
      <c r="I356" s="591"/>
      <c r="J356" s="164" t="s">
        <v>1891</v>
      </c>
      <c r="K356" s="164" t="s">
        <v>0</v>
      </c>
      <c r="L356" s="165">
        <v>552.56000000000006</v>
      </c>
    </row>
    <row r="357" spans="1:12" ht="24" x14ac:dyDescent="0.2">
      <c r="A357" s="593"/>
      <c r="B357" s="161" t="s">
        <v>29</v>
      </c>
      <c r="C357" s="162" t="s">
        <v>30</v>
      </c>
      <c r="D357" s="162" t="s">
        <v>1893</v>
      </c>
      <c r="E357" s="162" t="s">
        <v>1894</v>
      </c>
      <c r="F357" s="592"/>
      <c r="G357" s="592"/>
      <c r="H357" s="591" t="s">
        <v>1895</v>
      </c>
      <c r="I357" s="591"/>
      <c r="J357" s="589" t="s">
        <v>1891</v>
      </c>
      <c r="K357" s="589" t="s">
        <v>0</v>
      </c>
      <c r="L357" s="590">
        <v>3000</v>
      </c>
    </row>
    <row r="358" spans="1:12" ht="24" x14ac:dyDescent="0.2">
      <c r="A358" s="593"/>
      <c r="B358" s="164" t="s">
        <v>1934</v>
      </c>
      <c r="C358" s="164" t="s">
        <v>5854</v>
      </c>
      <c r="D358" s="166">
        <v>43127</v>
      </c>
      <c r="E358" s="164" t="s">
        <v>1959</v>
      </c>
      <c r="F358" s="592"/>
      <c r="G358" s="592"/>
      <c r="H358" s="591"/>
      <c r="I358" s="591"/>
      <c r="J358" s="589"/>
      <c r="K358" s="589"/>
      <c r="L358" s="590"/>
    </row>
    <row r="359" spans="1:12" ht="24" x14ac:dyDescent="0.2">
      <c r="A359" s="593">
        <v>1368</v>
      </c>
      <c r="B359" s="161" t="s">
        <v>20</v>
      </c>
      <c r="C359" s="162" t="s">
        <v>21</v>
      </c>
      <c r="D359" s="162" t="s">
        <v>1884</v>
      </c>
      <c r="E359" s="162" t="s">
        <v>1885</v>
      </c>
      <c r="F359" s="594" t="s">
        <v>14</v>
      </c>
      <c r="G359" s="594"/>
      <c r="H359" s="592"/>
      <c r="I359" s="592"/>
      <c r="J359" s="592"/>
      <c r="K359" s="592"/>
      <c r="L359" s="592"/>
    </row>
    <row r="360" spans="1:12" x14ac:dyDescent="0.2">
      <c r="A360" s="593"/>
      <c r="B360" s="589" t="s">
        <v>5840</v>
      </c>
      <c r="C360" s="595" t="s">
        <v>5855</v>
      </c>
      <c r="D360" s="596">
        <v>43129</v>
      </c>
      <c r="E360" s="589" t="s">
        <v>1899</v>
      </c>
      <c r="F360" s="589" t="s">
        <v>1900</v>
      </c>
      <c r="G360" s="589"/>
      <c r="H360" s="591" t="s">
        <v>1890</v>
      </c>
      <c r="I360" s="591"/>
      <c r="J360" s="164" t="s">
        <v>1891</v>
      </c>
      <c r="K360" s="164" t="s">
        <v>0</v>
      </c>
      <c r="L360" s="165">
        <v>678</v>
      </c>
    </row>
    <row r="361" spans="1:12" x14ac:dyDescent="0.2">
      <c r="A361" s="593"/>
      <c r="B361" s="589"/>
      <c r="C361" s="595"/>
      <c r="D361" s="596"/>
      <c r="E361" s="589"/>
      <c r="F361" s="589"/>
      <c r="G361" s="589"/>
      <c r="H361" s="591" t="s">
        <v>1892</v>
      </c>
      <c r="I361" s="591"/>
      <c r="J361" s="164" t="s">
        <v>1891</v>
      </c>
      <c r="K361" s="164" t="s">
        <v>0</v>
      </c>
      <c r="L361" s="165">
        <v>373</v>
      </c>
    </row>
    <row r="362" spans="1:12" ht="24" x14ac:dyDescent="0.2">
      <c r="A362" s="593"/>
      <c r="B362" s="161" t="s">
        <v>29</v>
      </c>
      <c r="C362" s="162" t="s">
        <v>30</v>
      </c>
      <c r="D362" s="162" t="s">
        <v>1893</v>
      </c>
      <c r="E362" s="162" t="s">
        <v>1894</v>
      </c>
      <c r="F362" s="592"/>
      <c r="G362" s="592"/>
      <c r="H362" s="591" t="s">
        <v>1895</v>
      </c>
      <c r="I362" s="591"/>
      <c r="J362" s="589" t="s">
        <v>1891</v>
      </c>
      <c r="K362" s="589" t="s">
        <v>0</v>
      </c>
      <c r="L362" s="590">
        <v>395</v>
      </c>
    </row>
    <row r="363" spans="1:12" ht="24" x14ac:dyDescent="0.2">
      <c r="A363" s="593"/>
      <c r="B363" s="164" t="s">
        <v>1934</v>
      </c>
      <c r="C363" s="164" t="s">
        <v>1900</v>
      </c>
      <c r="D363" s="166">
        <v>43135</v>
      </c>
      <c r="E363" s="164" t="s">
        <v>5856</v>
      </c>
      <c r="F363" s="592"/>
      <c r="G363" s="592"/>
      <c r="H363" s="591"/>
      <c r="I363" s="591"/>
      <c r="J363" s="589"/>
      <c r="K363" s="589"/>
      <c r="L363" s="590"/>
    </row>
    <row r="364" spans="1:12" ht="24" x14ac:dyDescent="0.2">
      <c r="A364" s="593">
        <v>1369</v>
      </c>
      <c r="B364" s="161" t="s">
        <v>20</v>
      </c>
      <c r="C364" s="162" t="s">
        <v>21</v>
      </c>
      <c r="D364" s="162" t="s">
        <v>1884</v>
      </c>
      <c r="E364" s="162" t="s">
        <v>1885</v>
      </c>
      <c r="F364" s="594" t="s">
        <v>14</v>
      </c>
      <c r="G364" s="594"/>
      <c r="H364" s="592"/>
      <c r="I364" s="592"/>
      <c r="J364" s="592"/>
      <c r="K364" s="592"/>
      <c r="L364" s="592"/>
    </row>
    <row r="365" spans="1:12" x14ac:dyDescent="0.2">
      <c r="A365" s="593"/>
      <c r="B365" s="589" t="s">
        <v>5840</v>
      </c>
      <c r="C365" s="595" t="s">
        <v>5855</v>
      </c>
      <c r="D365" s="596">
        <v>43129</v>
      </c>
      <c r="E365" s="589" t="s">
        <v>1899</v>
      </c>
      <c r="F365" s="589" t="s">
        <v>5857</v>
      </c>
      <c r="G365" s="589"/>
      <c r="H365" s="591" t="s">
        <v>1890</v>
      </c>
      <c r="I365" s="591"/>
      <c r="J365" s="164" t="s">
        <v>1891</v>
      </c>
      <c r="K365" s="164" t="s">
        <v>0</v>
      </c>
      <c r="L365" s="165">
        <v>226</v>
      </c>
    </row>
    <row r="366" spans="1:12" x14ac:dyDescent="0.2">
      <c r="A366" s="593"/>
      <c r="B366" s="589"/>
      <c r="C366" s="595"/>
      <c r="D366" s="596"/>
      <c r="E366" s="589"/>
      <c r="F366" s="589"/>
      <c r="G366" s="589"/>
      <c r="H366" s="591" t="s">
        <v>1892</v>
      </c>
      <c r="I366" s="591"/>
      <c r="J366" s="164" t="s">
        <v>1891</v>
      </c>
      <c r="K366" s="164" t="s">
        <v>0</v>
      </c>
      <c r="L366" s="165">
        <v>244.59</v>
      </c>
    </row>
    <row r="367" spans="1:12" ht="24" x14ac:dyDescent="0.2">
      <c r="A367" s="593"/>
      <c r="B367" s="161" t="s">
        <v>29</v>
      </c>
      <c r="C367" s="162" t="s">
        <v>30</v>
      </c>
      <c r="D367" s="162" t="s">
        <v>1893</v>
      </c>
      <c r="E367" s="162" t="s">
        <v>1894</v>
      </c>
      <c r="F367" s="592"/>
      <c r="G367" s="592"/>
      <c r="H367" s="591" t="s">
        <v>1895</v>
      </c>
      <c r="I367" s="591"/>
      <c r="J367" s="589" t="s">
        <v>1891</v>
      </c>
      <c r="K367" s="589" t="s">
        <v>1891</v>
      </c>
      <c r="L367" s="590">
        <v>0</v>
      </c>
    </row>
    <row r="368" spans="1:12" ht="24" x14ac:dyDescent="0.2">
      <c r="A368" s="593"/>
      <c r="B368" s="164" t="s">
        <v>1934</v>
      </c>
      <c r="C368" s="164" t="s">
        <v>5857</v>
      </c>
      <c r="D368" s="166">
        <v>43135</v>
      </c>
      <c r="E368" s="164" t="s">
        <v>5856</v>
      </c>
      <c r="F368" s="592"/>
      <c r="G368" s="592"/>
      <c r="H368" s="591"/>
      <c r="I368" s="591"/>
      <c r="J368" s="589"/>
      <c r="K368" s="589"/>
      <c r="L368" s="590"/>
    </row>
    <row r="369" spans="1:12" ht="24" x14ac:dyDescent="0.2">
      <c r="A369" s="593">
        <v>1370</v>
      </c>
      <c r="B369" s="161" t="s">
        <v>20</v>
      </c>
      <c r="C369" s="162" t="s">
        <v>21</v>
      </c>
      <c r="D369" s="162" t="s">
        <v>1884</v>
      </c>
      <c r="E369" s="162" t="s">
        <v>1885</v>
      </c>
      <c r="F369" s="594" t="s">
        <v>14</v>
      </c>
      <c r="G369" s="594"/>
      <c r="H369" s="592"/>
      <c r="I369" s="592"/>
      <c r="J369" s="592"/>
      <c r="K369" s="592"/>
      <c r="L369" s="592"/>
    </row>
    <row r="370" spans="1:12" x14ac:dyDescent="0.2">
      <c r="A370" s="593"/>
      <c r="B370" s="589" t="s">
        <v>5840</v>
      </c>
      <c r="C370" s="595" t="s">
        <v>5858</v>
      </c>
      <c r="D370" s="596">
        <v>43156</v>
      </c>
      <c r="E370" s="589" t="s">
        <v>2169</v>
      </c>
      <c r="F370" s="589" t="s">
        <v>5850</v>
      </c>
      <c r="G370" s="589"/>
      <c r="H370" s="591" t="s">
        <v>1890</v>
      </c>
      <c r="I370" s="591"/>
      <c r="J370" s="164" t="s">
        <v>1891</v>
      </c>
      <c r="K370" s="164" t="s">
        <v>0</v>
      </c>
      <c r="L370" s="165">
        <v>586</v>
      </c>
    </row>
    <row r="371" spans="1:12" x14ac:dyDescent="0.2">
      <c r="A371" s="593"/>
      <c r="B371" s="589"/>
      <c r="C371" s="595"/>
      <c r="D371" s="596"/>
      <c r="E371" s="589"/>
      <c r="F371" s="589"/>
      <c r="G371" s="589"/>
      <c r="H371" s="591" t="s">
        <v>1892</v>
      </c>
      <c r="I371" s="591"/>
      <c r="J371" s="164" t="s">
        <v>1891</v>
      </c>
      <c r="K371" s="164" t="s">
        <v>0</v>
      </c>
      <c r="L371" s="165">
        <v>439.84</v>
      </c>
    </row>
    <row r="372" spans="1:12" ht="24" x14ac:dyDescent="0.2">
      <c r="A372" s="593"/>
      <c r="B372" s="161" t="s">
        <v>29</v>
      </c>
      <c r="C372" s="162" t="s">
        <v>30</v>
      </c>
      <c r="D372" s="162" t="s">
        <v>1893</v>
      </c>
      <c r="E372" s="162" t="s">
        <v>1894</v>
      </c>
      <c r="F372" s="592"/>
      <c r="G372" s="592"/>
      <c r="H372" s="591" t="s">
        <v>1895</v>
      </c>
      <c r="I372" s="591"/>
      <c r="J372" s="589" t="s">
        <v>1891</v>
      </c>
      <c r="K372" s="589" t="s">
        <v>1891</v>
      </c>
      <c r="L372" s="590">
        <v>0</v>
      </c>
    </row>
    <row r="373" spans="1:12" ht="24" x14ac:dyDescent="0.2">
      <c r="A373" s="593"/>
      <c r="B373" s="164" t="s">
        <v>1934</v>
      </c>
      <c r="C373" s="164" t="s">
        <v>5850</v>
      </c>
      <c r="D373" s="166">
        <v>43159</v>
      </c>
      <c r="E373" s="164" t="s">
        <v>3470</v>
      </c>
      <c r="F373" s="592"/>
      <c r="G373" s="592"/>
      <c r="H373" s="591"/>
      <c r="I373" s="591"/>
      <c r="J373" s="589"/>
      <c r="K373" s="589"/>
      <c r="L373" s="590"/>
    </row>
    <row r="374" spans="1:12" ht="24" x14ac:dyDescent="0.2">
      <c r="A374" s="593">
        <v>1371</v>
      </c>
      <c r="B374" s="161" t="s">
        <v>20</v>
      </c>
      <c r="C374" s="162" t="s">
        <v>21</v>
      </c>
      <c r="D374" s="162" t="s">
        <v>1884</v>
      </c>
      <c r="E374" s="162" t="s">
        <v>1885</v>
      </c>
      <c r="F374" s="594" t="s">
        <v>14</v>
      </c>
      <c r="G374" s="594"/>
      <c r="H374" s="592"/>
      <c r="I374" s="592"/>
      <c r="J374" s="592"/>
      <c r="K374" s="592"/>
      <c r="L374" s="592"/>
    </row>
    <row r="375" spans="1:12" x14ac:dyDescent="0.2">
      <c r="A375" s="593"/>
      <c r="B375" s="589" t="s">
        <v>5840</v>
      </c>
      <c r="C375" s="595" t="s">
        <v>5858</v>
      </c>
      <c r="D375" s="596">
        <v>43156</v>
      </c>
      <c r="E375" s="589" t="s">
        <v>2169</v>
      </c>
      <c r="F375" s="589" t="s">
        <v>5859</v>
      </c>
      <c r="G375" s="589"/>
      <c r="H375" s="591" t="s">
        <v>1890</v>
      </c>
      <c r="I375" s="591"/>
      <c r="J375" s="164" t="s">
        <v>1891</v>
      </c>
      <c r="K375" s="164" t="s">
        <v>0</v>
      </c>
      <c r="L375" s="165">
        <v>202.5</v>
      </c>
    </row>
    <row r="376" spans="1:12" x14ac:dyDescent="0.2">
      <c r="A376" s="593"/>
      <c r="B376" s="589"/>
      <c r="C376" s="595"/>
      <c r="D376" s="596"/>
      <c r="E376" s="589"/>
      <c r="F376" s="589"/>
      <c r="G376" s="589"/>
      <c r="H376" s="591" t="s">
        <v>1892</v>
      </c>
      <c r="I376" s="591"/>
      <c r="J376" s="164" t="s">
        <v>1891</v>
      </c>
      <c r="K376" s="164" t="s">
        <v>0</v>
      </c>
      <c r="L376" s="165">
        <v>565.84</v>
      </c>
    </row>
    <row r="377" spans="1:12" ht="24" x14ac:dyDescent="0.2">
      <c r="A377" s="593"/>
      <c r="B377" s="161" t="s">
        <v>29</v>
      </c>
      <c r="C377" s="162" t="s">
        <v>30</v>
      </c>
      <c r="D377" s="162" t="s">
        <v>1893</v>
      </c>
      <c r="E377" s="162" t="s">
        <v>1894</v>
      </c>
      <c r="F377" s="592"/>
      <c r="G377" s="592"/>
      <c r="H377" s="591" t="s">
        <v>1895</v>
      </c>
      <c r="I377" s="591"/>
      <c r="J377" s="589" t="s">
        <v>1891</v>
      </c>
      <c r="K377" s="589" t="s">
        <v>1891</v>
      </c>
      <c r="L377" s="590">
        <v>0</v>
      </c>
    </row>
    <row r="378" spans="1:12" ht="24" x14ac:dyDescent="0.2">
      <c r="A378" s="593"/>
      <c r="B378" s="164" t="s">
        <v>1934</v>
      </c>
      <c r="C378" s="164" t="s">
        <v>5859</v>
      </c>
      <c r="D378" s="166">
        <v>43159</v>
      </c>
      <c r="E378" s="164" t="s">
        <v>3470</v>
      </c>
      <c r="F378" s="592"/>
      <c r="G378" s="592"/>
      <c r="H378" s="591"/>
      <c r="I378" s="591"/>
      <c r="J378" s="589"/>
      <c r="K378" s="589"/>
      <c r="L378" s="590"/>
    </row>
    <row r="379" spans="1:12" ht="24" x14ac:dyDescent="0.2">
      <c r="A379" s="593">
        <v>1372</v>
      </c>
      <c r="B379" s="161" t="s">
        <v>20</v>
      </c>
      <c r="C379" s="162" t="s">
        <v>21</v>
      </c>
      <c r="D379" s="162" t="s">
        <v>1884</v>
      </c>
      <c r="E379" s="162" t="s">
        <v>1885</v>
      </c>
      <c r="F379" s="594" t="s">
        <v>14</v>
      </c>
      <c r="G379" s="594"/>
      <c r="H379" s="592"/>
      <c r="I379" s="592"/>
      <c r="J379" s="592"/>
      <c r="K379" s="592"/>
      <c r="L379" s="592"/>
    </row>
    <row r="380" spans="1:12" x14ac:dyDescent="0.2">
      <c r="A380" s="593"/>
      <c r="B380" s="589" t="s">
        <v>5860</v>
      </c>
      <c r="C380" s="595" t="s">
        <v>5861</v>
      </c>
      <c r="D380" s="596">
        <v>43035</v>
      </c>
      <c r="E380" s="589" t="s">
        <v>5862</v>
      </c>
      <c r="F380" s="589" t="s">
        <v>3153</v>
      </c>
      <c r="G380" s="589"/>
      <c r="H380" s="591" t="s">
        <v>1890</v>
      </c>
      <c r="I380" s="591"/>
      <c r="J380" s="164" t="s">
        <v>1891</v>
      </c>
      <c r="K380" s="164" t="s">
        <v>0</v>
      </c>
      <c r="L380" s="165">
        <v>985</v>
      </c>
    </row>
    <row r="381" spans="1:12" x14ac:dyDescent="0.2">
      <c r="A381" s="593"/>
      <c r="B381" s="589"/>
      <c r="C381" s="595"/>
      <c r="D381" s="596"/>
      <c r="E381" s="589"/>
      <c r="F381" s="589"/>
      <c r="G381" s="589"/>
      <c r="H381" s="591" t="s">
        <v>1892</v>
      </c>
      <c r="I381" s="591"/>
      <c r="J381" s="164" t="s">
        <v>1891</v>
      </c>
      <c r="K381" s="164" t="s">
        <v>0</v>
      </c>
      <c r="L381" s="165">
        <v>1183.74</v>
      </c>
    </row>
    <row r="382" spans="1:12" ht="24" x14ac:dyDescent="0.2">
      <c r="A382" s="593"/>
      <c r="B382" s="161" t="s">
        <v>29</v>
      </c>
      <c r="C382" s="162" t="s">
        <v>30</v>
      </c>
      <c r="D382" s="162" t="s">
        <v>1893</v>
      </c>
      <c r="E382" s="162" t="s">
        <v>1894</v>
      </c>
      <c r="F382" s="592"/>
      <c r="G382" s="592"/>
      <c r="H382" s="591" t="s">
        <v>1895</v>
      </c>
      <c r="I382" s="591"/>
      <c r="J382" s="589" t="s">
        <v>1891</v>
      </c>
      <c r="K382" s="589" t="s">
        <v>0</v>
      </c>
      <c r="L382" s="590">
        <v>175</v>
      </c>
    </row>
    <row r="383" spans="1:12" ht="36" x14ac:dyDescent="0.2">
      <c r="A383" s="593"/>
      <c r="B383" s="164" t="s">
        <v>1945</v>
      </c>
      <c r="C383" s="164" t="s">
        <v>3153</v>
      </c>
      <c r="D383" s="166">
        <v>43041</v>
      </c>
      <c r="E383" s="164" t="s">
        <v>4292</v>
      </c>
      <c r="F383" s="592"/>
      <c r="G383" s="592"/>
      <c r="H383" s="591"/>
      <c r="I383" s="591"/>
      <c r="J383" s="589"/>
      <c r="K383" s="589"/>
      <c r="L383" s="590"/>
    </row>
    <row r="384" spans="1:12" ht="24" x14ac:dyDescent="0.2">
      <c r="A384" s="593">
        <v>1373</v>
      </c>
      <c r="B384" s="161" t="s">
        <v>20</v>
      </c>
      <c r="C384" s="162" t="s">
        <v>21</v>
      </c>
      <c r="D384" s="162" t="s">
        <v>1884</v>
      </c>
      <c r="E384" s="162" t="s">
        <v>1885</v>
      </c>
      <c r="F384" s="594" t="s">
        <v>14</v>
      </c>
      <c r="G384" s="594"/>
      <c r="H384" s="592"/>
      <c r="I384" s="592"/>
      <c r="J384" s="592"/>
      <c r="K384" s="592"/>
      <c r="L384" s="592"/>
    </row>
    <row r="385" spans="1:12" x14ac:dyDescent="0.2">
      <c r="A385" s="593"/>
      <c r="B385" s="589" t="s">
        <v>5863</v>
      </c>
      <c r="C385" s="595" t="s">
        <v>5864</v>
      </c>
      <c r="D385" s="596">
        <v>43035</v>
      </c>
      <c r="E385" s="589" t="s">
        <v>4295</v>
      </c>
      <c r="F385" s="589" t="s">
        <v>4051</v>
      </c>
      <c r="G385" s="589"/>
      <c r="H385" s="591" t="s">
        <v>1890</v>
      </c>
      <c r="I385" s="591"/>
      <c r="J385" s="164" t="s">
        <v>1891</v>
      </c>
      <c r="K385" s="164" t="s">
        <v>0</v>
      </c>
      <c r="L385" s="165">
        <v>149</v>
      </c>
    </row>
    <row r="386" spans="1:12" x14ac:dyDescent="0.2">
      <c r="A386" s="593"/>
      <c r="B386" s="589"/>
      <c r="C386" s="595"/>
      <c r="D386" s="596"/>
      <c r="E386" s="589"/>
      <c r="F386" s="589"/>
      <c r="G386" s="589"/>
      <c r="H386" s="591" t="s">
        <v>1892</v>
      </c>
      <c r="I386" s="591"/>
      <c r="J386" s="164" t="s">
        <v>1891</v>
      </c>
      <c r="K386" s="164" t="s">
        <v>0</v>
      </c>
      <c r="L386" s="165">
        <v>298.40000000000003</v>
      </c>
    </row>
    <row r="387" spans="1:12" ht="24" x14ac:dyDescent="0.2">
      <c r="A387" s="593"/>
      <c r="B387" s="161" t="s">
        <v>29</v>
      </c>
      <c r="C387" s="162" t="s">
        <v>30</v>
      </c>
      <c r="D387" s="162" t="s">
        <v>1893</v>
      </c>
      <c r="E387" s="162" t="s">
        <v>1894</v>
      </c>
      <c r="F387" s="592"/>
      <c r="G387" s="592"/>
      <c r="H387" s="591" t="s">
        <v>1895</v>
      </c>
      <c r="I387" s="591"/>
      <c r="J387" s="589" t="s">
        <v>1891</v>
      </c>
      <c r="K387" s="589" t="s">
        <v>1891</v>
      </c>
      <c r="L387" s="590">
        <v>0</v>
      </c>
    </row>
    <row r="388" spans="1:12" ht="24" x14ac:dyDescent="0.2">
      <c r="A388" s="593"/>
      <c r="B388" s="164" t="s">
        <v>2052</v>
      </c>
      <c r="C388" s="164" t="s">
        <v>4051</v>
      </c>
      <c r="D388" s="166">
        <v>43036</v>
      </c>
      <c r="E388" s="164" t="s">
        <v>4052</v>
      </c>
      <c r="F388" s="592"/>
      <c r="G388" s="592"/>
      <c r="H388" s="591"/>
      <c r="I388" s="591"/>
      <c r="J388" s="589"/>
      <c r="K388" s="589"/>
      <c r="L388" s="590"/>
    </row>
    <row r="389" spans="1:12" ht="24" x14ac:dyDescent="0.2">
      <c r="A389" s="593">
        <v>1374</v>
      </c>
      <c r="B389" s="161" t="s">
        <v>20</v>
      </c>
      <c r="C389" s="162" t="s">
        <v>21</v>
      </c>
      <c r="D389" s="162" t="s">
        <v>1884</v>
      </c>
      <c r="E389" s="162" t="s">
        <v>1885</v>
      </c>
      <c r="F389" s="594" t="s">
        <v>14</v>
      </c>
      <c r="G389" s="594"/>
      <c r="H389" s="592"/>
      <c r="I389" s="592"/>
      <c r="J389" s="592"/>
      <c r="K389" s="592"/>
      <c r="L389" s="592"/>
    </row>
    <row r="390" spans="1:12" x14ac:dyDescent="0.2">
      <c r="A390" s="593"/>
      <c r="B390" s="589" t="s">
        <v>5863</v>
      </c>
      <c r="C390" s="595" t="s">
        <v>5865</v>
      </c>
      <c r="D390" s="596">
        <v>43156</v>
      </c>
      <c r="E390" s="589" t="s">
        <v>3515</v>
      </c>
      <c r="F390" s="589" t="s">
        <v>3516</v>
      </c>
      <c r="G390" s="589"/>
      <c r="H390" s="591" t="s">
        <v>1890</v>
      </c>
      <c r="I390" s="591"/>
      <c r="J390" s="164" t="s">
        <v>1891</v>
      </c>
      <c r="K390" s="164" t="s">
        <v>0</v>
      </c>
      <c r="L390" s="165">
        <v>201.68</v>
      </c>
    </row>
    <row r="391" spans="1:12" x14ac:dyDescent="0.2">
      <c r="A391" s="593"/>
      <c r="B391" s="589"/>
      <c r="C391" s="595"/>
      <c r="D391" s="596"/>
      <c r="E391" s="589"/>
      <c r="F391" s="589"/>
      <c r="G391" s="589"/>
      <c r="H391" s="591" t="s">
        <v>1892</v>
      </c>
      <c r="I391" s="591"/>
      <c r="J391" s="589" t="s">
        <v>1891</v>
      </c>
      <c r="K391" s="589" t="s">
        <v>0</v>
      </c>
      <c r="L391" s="590">
        <v>928</v>
      </c>
    </row>
    <row r="392" spans="1:12" x14ac:dyDescent="0.2">
      <c r="A392" s="593"/>
      <c r="B392" s="589"/>
      <c r="C392" s="595"/>
      <c r="D392" s="596"/>
      <c r="E392" s="589"/>
      <c r="F392" s="589"/>
      <c r="G392" s="589"/>
      <c r="H392" s="591"/>
      <c r="I392" s="591"/>
      <c r="J392" s="589"/>
      <c r="K392" s="589"/>
      <c r="L392" s="590"/>
    </row>
    <row r="393" spans="1:12" ht="24" x14ac:dyDescent="0.2">
      <c r="A393" s="593"/>
      <c r="B393" s="161" t="s">
        <v>29</v>
      </c>
      <c r="C393" s="162" t="s">
        <v>30</v>
      </c>
      <c r="D393" s="162" t="s">
        <v>1893</v>
      </c>
      <c r="E393" s="162" t="s">
        <v>1894</v>
      </c>
      <c r="F393" s="592"/>
      <c r="G393" s="592"/>
      <c r="H393" s="591" t="s">
        <v>1895</v>
      </c>
      <c r="I393" s="591"/>
      <c r="J393" s="589" t="s">
        <v>1891</v>
      </c>
      <c r="K393" s="589" t="s">
        <v>0</v>
      </c>
      <c r="L393" s="590">
        <v>78</v>
      </c>
    </row>
    <row r="394" spans="1:12" ht="24" x14ac:dyDescent="0.2">
      <c r="A394" s="593"/>
      <c r="B394" s="164" t="s">
        <v>2052</v>
      </c>
      <c r="C394" s="164" t="s">
        <v>3516</v>
      </c>
      <c r="D394" s="166">
        <v>43157</v>
      </c>
      <c r="E394" s="164" t="s">
        <v>5866</v>
      </c>
      <c r="F394" s="592"/>
      <c r="G394" s="592"/>
      <c r="H394" s="591"/>
      <c r="I394" s="591"/>
      <c r="J394" s="589"/>
      <c r="K394" s="589"/>
      <c r="L394" s="590"/>
    </row>
    <row r="395" spans="1:12" ht="24" x14ac:dyDescent="0.2">
      <c r="A395" s="593">
        <v>1375</v>
      </c>
      <c r="B395" s="161" t="s">
        <v>20</v>
      </c>
      <c r="C395" s="162" t="s">
        <v>21</v>
      </c>
      <c r="D395" s="162" t="s">
        <v>1884</v>
      </c>
      <c r="E395" s="162" t="s">
        <v>1885</v>
      </c>
      <c r="F395" s="594" t="s">
        <v>14</v>
      </c>
      <c r="G395" s="594"/>
      <c r="H395" s="592"/>
      <c r="I395" s="592"/>
      <c r="J395" s="592"/>
      <c r="K395" s="592"/>
      <c r="L395" s="592"/>
    </row>
    <row r="396" spans="1:12" x14ac:dyDescent="0.2">
      <c r="A396" s="593"/>
      <c r="B396" s="589" t="s">
        <v>5867</v>
      </c>
      <c r="C396" s="595" t="s">
        <v>5868</v>
      </c>
      <c r="D396" s="596">
        <v>43009</v>
      </c>
      <c r="E396" s="589" t="s">
        <v>2809</v>
      </c>
      <c r="F396" s="589" t="s">
        <v>5869</v>
      </c>
      <c r="G396" s="589"/>
      <c r="H396" s="591" t="s">
        <v>1890</v>
      </c>
      <c r="I396" s="591"/>
      <c r="J396" s="164" t="s">
        <v>1891</v>
      </c>
      <c r="K396" s="164" t="s">
        <v>0</v>
      </c>
      <c r="L396" s="165">
        <v>480</v>
      </c>
    </row>
    <row r="397" spans="1:12" x14ac:dyDescent="0.2">
      <c r="A397" s="593"/>
      <c r="B397" s="589"/>
      <c r="C397" s="595"/>
      <c r="D397" s="596"/>
      <c r="E397" s="589"/>
      <c r="F397" s="589"/>
      <c r="G397" s="589"/>
      <c r="H397" s="591" t="s">
        <v>1892</v>
      </c>
      <c r="I397" s="591"/>
      <c r="J397" s="589" t="s">
        <v>1891</v>
      </c>
      <c r="K397" s="589" t="s">
        <v>1891</v>
      </c>
      <c r="L397" s="590">
        <v>0</v>
      </c>
    </row>
    <row r="398" spans="1:12" x14ac:dyDescent="0.2">
      <c r="A398" s="593"/>
      <c r="B398" s="589"/>
      <c r="C398" s="595"/>
      <c r="D398" s="596"/>
      <c r="E398" s="589"/>
      <c r="F398" s="589"/>
      <c r="G398" s="589"/>
      <c r="H398" s="591"/>
      <c r="I398" s="591"/>
      <c r="J398" s="589"/>
      <c r="K398" s="589"/>
      <c r="L398" s="590"/>
    </row>
    <row r="399" spans="1:12" ht="24" x14ac:dyDescent="0.2">
      <c r="A399" s="593"/>
      <c r="B399" s="161" t="s">
        <v>29</v>
      </c>
      <c r="C399" s="162" t="s">
        <v>30</v>
      </c>
      <c r="D399" s="162" t="s">
        <v>1893</v>
      </c>
      <c r="E399" s="162" t="s">
        <v>1894</v>
      </c>
      <c r="F399" s="592"/>
      <c r="G399" s="592"/>
      <c r="H399" s="591" t="s">
        <v>1895</v>
      </c>
      <c r="I399" s="591"/>
      <c r="J399" s="589" t="s">
        <v>1891</v>
      </c>
      <c r="K399" s="589" t="s">
        <v>1891</v>
      </c>
      <c r="L399" s="590">
        <v>0</v>
      </c>
    </row>
    <row r="400" spans="1:12" ht="24" x14ac:dyDescent="0.2">
      <c r="A400" s="593"/>
      <c r="B400" s="164" t="s">
        <v>2383</v>
      </c>
      <c r="C400" s="164" t="s">
        <v>5869</v>
      </c>
      <c r="D400" s="166">
        <v>43016</v>
      </c>
      <c r="E400" s="164" t="s">
        <v>2190</v>
      </c>
      <c r="F400" s="592"/>
      <c r="G400" s="592"/>
      <c r="H400" s="591"/>
      <c r="I400" s="591"/>
      <c r="J400" s="589"/>
      <c r="K400" s="589"/>
      <c r="L400" s="590"/>
    </row>
    <row r="401" spans="1:12" ht="24" x14ac:dyDescent="0.2">
      <c r="A401" s="593">
        <v>1376</v>
      </c>
      <c r="B401" s="161" t="s">
        <v>20</v>
      </c>
      <c r="C401" s="162" t="s">
        <v>21</v>
      </c>
      <c r="D401" s="162" t="s">
        <v>1884</v>
      </c>
      <c r="E401" s="162" t="s">
        <v>1885</v>
      </c>
      <c r="F401" s="594" t="s">
        <v>14</v>
      </c>
      <c r="G401" s="594"/>
      <c r="H401" s="592"/>
      <c r="I401" s="592"/>
      <c r="J401" s="592"/>
      <c r="K401" s="592"/>
      <c r="L401" s="592"/>
    </row>
    <row r="402" spans="1:12" x14ac:dyDescent="0.2">
      <c r="A402" s="593"/>
      <c r="B402" s="589" t="s">
        <v>5867</v>
      </c>
      <c r="C402" s="595" t="s">
        <v>5870</v>
      </c>
      <c r="D402" s="596">
        <v>43037</v>
      </c>
      <c r="E402" s="589" t="s">
        <v>3030</v>
      </c>
      <c r="F402" s="589" t="s">
        <v>5871</v>
      </c>
      <c r="G402" s="589"/>
      <c r="H402" s="591" t="s">
        <v>1890</v>
      </c>
      <c r="I402" s="591"/>
      <c r="J402" s="164" t="s">
        <v>1891</v>
      </c>
      <c r="K402" s="164" t="s">
        <v>0</v>
      </c>
      <c r="L402" s="165">
        <v>408</v>
      </c>
    </row>
    <row r="403" spans="1:12" x14ac:dyDescent="0.2">
      <c r="A403" s="593"/>
      <c r="B403" s="589"/>
      <c r="C403" s="595"/>
      <c r="D403" s="596"/>
      <c r="E403" s="589"/>
      <c r="F403" s="589"/>
      <c r="G403" s="589"/>
      <c r="H403" s="591" t="s">
        <v>1892</v>
      </c>
      <c r="I403" s="591"/>
      <c r="J403" s="164" t="s">
        <v>1891</v>
      </c>
      <c r="K403" s="164" t="s">
        <v>0</v>
      </c>
      <c r="L403" s="165">
        <v>269.39999999999998</v>
      </c>
    </row>
    <row r="404" spans="1:12" ht="24" x14ac:dyDescent="0.2">
      <c r="A404" s="593"/>
      <c r="B404" s="161" t="s">
        <v>29</v>
      </c>
      <c r="C404" s="162" t="s">
        <v>30</v>
      </c>
      <c r="D404" s="162" t="s">
        <v>1893</v>
      </c>
      <c r="E404" s="162" t="s">
        <v>1894</v>
      </c>
      <c r="F404" s="592"/>
      <c r="G404" s="592"/>
      <c r="H404" s="591" t="s">
        <v>1895</v>
      </c>
      <c r="I404" s="591"/>
      <c r="J404" s="589" t="s">
        <v>1891</v>
      </c>
      <c r="K404" s="589" t="s">
        <v>0</v>
      </c>
      <c r="L404" s="590">
        <v>100</v>
      </c>
    </row>
    <row r="405" spans="1:12" ht="24" x14ac:dyDescent="0.2">
      <c r="A405" s="593"/>
      <c r="B405" s="164" t="s">
        <v>2383</v>
      </c>
      <c r="C405" s="164" t="s">
        <v>5871</v>
      </c>
      <c r="D405" s="166">
        <v>43039</v>
      </c>
      <c r="E405" s="164" t="s">
        <v>3399</v>
      </c>
      <c r="F405" s="592"/>
      <c r="G405" s="592"/>
      <c r="H405" s="591"/>
      <c r="I405" s="591"/>
      <c r="J405" s="589"/>
      <c r="K405" s="589"/>
      <c r="L405" s="590"/>
    </row>
    <row r="406" spans="1:12" ht="24" x14ac:dyDescent="0.2">
      <c r="A406" s="593">
        <v>1377</v>
      </c>
      <c r="B406" s="161" t="s">
        <v>20</v>
      </c>
      <c r="C406" s="162" t="s">
        <v>21</v>
      </c>
      <c r="D406" s="162" t="s">
        <v>1884</v>
      </c>
      <c r="E406" s="162" t="s">
        <v>1885</v>
      </c>
      <c r="F406" s="594" t="s">
        <v>14</v>
      </c>
      <c r="G406" s="594"/>
      <c r="H406" s="592"/>
      <c r="I406" s="592"/>
      <c r="J406" s="592"/>
      <c r="K406" s="592"/>
      <c r="L406" s="592"/>
    </row>
    <row r="407" spans="1:12" x14ac:dyDescent="0.2">
      <c r="A407" s="593"/>
      <c r="B407" s="589" t="s">
        <v>5867</v>
      </c>
      <c r="C407" s="595" t="s">
        <v>5872</v>
      </c>
      <c r="D407" s="596">
        <v>43074</v>
      </c>
      <c r="E407" s="589" t="s">
        <v>2012</v>
      </c>
      <c r="F407" s="589" t="s">
        <v>2013</v>
      </c>
      <c r="G407" s="589"/>
      <c r="H407" s="591" t="s">
        <v>1890</v>
      </c>
      <c r="I407" s="591"/>
      <c r="J407" s="164" t="s">
        <v>1891</v>
      </c>
      <c r="K407" s="164" t="s">
        <v>0</v>
      </c>
      <c r="L407" s="165">
        <v>227.25</v>
      </c>
    </row>
    <row r="408" spans="1:12" x14ac:dyDescent="0.2">
      <c r="A408" s="593"/>
      <c r="B408" s="589"/>
      <c r="C408" s="595"/>
      <c r="D408" s="596"/>
      <c r="E408" s="589"/>
      <c r="F408" s="589"/>
      <c r="G408" s="589"/>
      <c r="H408" s="591" t="s">
        <v>1892</v>
      </c>
      <c r="I408" s="591"/>
      <c r="J408" s="164" t="s">
        <v>1891</v>
      </c>
      <c r="K408" s="164" t="s">
        <v>0</v>
      </c>
      <c r="L408" s="165">
        <v>236.39</v>
      </c>
    </row>
    <row r="409" spans="1:12" ht="24" x14ac:dyDescent="0.2">
      <c r="A409" s="593"/>
      <c r="B409" s="161" t="s">
        <v>29</v>
      </c>
      <c r="C409" s="162" t="s">
        <v>30</v>
      </c>
      <c r="D409" s="162" t="s">
        <v>1893</v>
      </c>
      <c r="E409" s="162" t="s">
        <v>1894</v>
      </c>
      <c r="F409" s="592"/>
      <c r="G409" s="592"/>
      <c r="H409" s="591" t="s">
        <v>1895</v>
      </c>
      <c r="I409" s="591"/>
      <c r="J409" s="589" t="s">
        <v>1891</v>
      </c>
      <c r="K409" s="589" t="s">
        <v>0</v>
      </c>
      <c r="L409" s="590">
        <v>200</v>
      </c>
    </row>
    <row r="410" spans="1:12" ht="24" x14ac:dyDescent="0.2">
      <c r="A410" s="593"/>
      <c r="B410" s="164" t="s">
        <v>2383</v>
      </c>
      <c r="C410" s="164" t="s">
        <v>2013</v>
      </c>
      <c r="D410" s="166">
        <v>43075</v>
      </c>
      <c r="E410" s="164" t="s">
        <v>4135</v>
      </c>
      <c r="F410" s="592"/>
      <c r="G410" s="592"/>
      <c r="H410" s="591"/>
      <c r="I410" s="591"/>
      <c r="J410" s="589"/>
      <c r="K410" s="589"/>
      <c r="L410" s="590"/>
    </row>
    <row r="411" spans="1:12" ht="24" x14ac:dyDescent="0.2">
      <c r="A411" s="593">
        <v>1378</v>
      </c>
      <c r="B411" s="161" t="s">
        <v>20</v>
      </c>
      <c r="C411" s="162" t="s">
        <v>21</v>
      </c>
      <c r="D411" s="162" t="s">
        <v>1884</v>
      </c>
      <c r="E411" s="162" t="s">
        <v>1885</v>
      </c>
      <c r="F411" s="594" t="s">
        <v>14</v>
      </c>
      <c r="G411" s="594"/>
      <c r="H411" s="592"/>
      <c r="I411" s="592"/>
      <c r="J411" s="592"/>
      <c r="K411" s="592"/>
      <c r="L411" s="592"/>
    </row>
    <row r="412" spans="1:12" x14ac:dyDescent="0.2">
      <c r="A412" s="593"/>
      <c r="B412" s="589" t="s">
        <v>5867</v>
      </c>
      <c r="C412" s="595" t="s">
        <v>5873</v>
      </c>
      <c r="D412" s="596">
        <v>43181</v>
      </c>
      <c r="E412" s="589" t="s">
        <v>2954</v>
      </c>
      <c r="F412" s="589" t="s">
        <v>145</v>
      </c>
      <c r="G412" s="589"/>
      <c r="H412" s="591" t="s">
        <v>1890</v>
      </c>
      <c r="I412" s="591"/>
      <c r="J412" s="164" t="s">
        <v>1891</v>
      </c>
      <c r="K412" s="164" t="s">
        <v>0</v>
      </c>
      <c r="L412" s="165">
        <v>235</v>
      </c>
    </row>
    <row r="413" spans="1:12" x14ac:dyDescent="0.2">
      <c r="A413" s="593"/>
      <c r="B413" s="589"/>
      <c r="C413" s="595"/>
      <c r="D413" s="596"/>
      <c r="E413" s="589"/>
      <c r="F413" s="589"/>
      <c r="G413" s="589"/>
      <c r="H413" s="591" t="s">
        <v>1892</v>
      </c>
      <c r="I413" s="591"/>
      <c r="J413" s="164" t="s">
        <v>1891</v>
      </c>
      <c r="K413" s="164" t="s">
        <v>0</v>
      </c>
      <c r="L413" s="165">
        <v>600</v>
      </c>
    </row>
    <row r="414" spans="1:12" ht="24" x14ac:dyDescent="0.2">
      <c r="A414" s="593"/>
      <c r="B414" s="161" t="s">
        <v>29</v>
      </c>
      <c r="C414" s="162" t="s">
        <v>30</v>
      </c>
      <c r="D414" s="162" t="s">
        <v>1893</v>
      </c>
      <c r="E414" s="162" t="s">
        <v>1894</v>
      </c>
      <c r="F414" s="592"/>
      <c r="G414" s="592"/>
      <c r="H414" s="591" t="s">
        <v>1895</v>
      </c>
      <c r="I414" s="591"/>
      <c r="J414" s="589" t="s">
        <v>1891</v>
      </c>
      <c r="K414" s="589" t="s">
        <v>0</v>
      </c>
      <c r="L414" s="590">
        <v>90.5</v>
      </c>
    </row>
    <row r="415" spans="1:12" ht="24" x14ac:dyDescent="0.2">
      <c r="A415" s="593"/>
      <c r="B415" s="164" t="s">
        <v>2383</v>
      </c>
      <c r="C415" s="164" t="s">
        <v>145</v>
      </c>
      <c r="D415" s="166">
        <v>43182</v>
      </c>
      <c r="E415" s="164" t="s">
        <v>2369</v>
      </c>
      <c r="F415" s="592"/>
      <c r="G415" s="592"/>
      <c r="H415" s="591"/>
      <c r="I415" s="591"/>
      <c r="J415" s="589"/>
      <c r="K415" s="589"/>
      <c r="L415" s="590"/>
    </row>
    <row r="416" spans="1:12" ht="24" x14ac:dyDescent="0.2">
      <c r="A416" s="593">
        <v>1379</v>
      </c>
      <c r="B416" s="161" t="s">
        <v>20</v>
      </c>
      <c r="C416" s="162" t="s">
        <v>21</v>
      </c>
      <c r="D416" s="162" t="s">
        <v>1884</v>
      </c>
      <c r="E416" s="162" t="s">
        <v>1885</v>
      </c>
      <c r="F416" s="594" t="s">
        <v>14</v>
      </c>
      <c r="G416" s="594"/>
      <c r="H416" s="592"/>
      <c r="I416" s="592"/>
      <c r="J416" s="592"/>
      <c r="K416" s="592"/>
      <c r="L416" s="592"/>
    </row>
    <row r="417" spans="1:12" x14ac:dyDescent="0.2">
      <c r="A417" s="593"/>
      <c r="B417" s="589" t="s">
        <v>5874</v>
      </c>
      <c r="C417" s="595" t="s">
        <v>5875</v>
      </c>
      <c r="D417" s="596">
        <v>43182</v>
      </c>
      <c r="E417" s="589" t="s">
        <v>1938</v>
      </c>
      <c r="F417" s="589" t="s">
        <v>5876</v>
      </c>
      <c r="G417" s="589"/>
      <c r="H417" s="591" t="s">
        <v>1890</v>
      </c>
      <c r="I417" s="591"/>
      <c r="J417" s="164" t="s">
        <v>1891</v>
      </c>
      <c r="K417" s="164" t="s">
        <v>0</v>
      </c>
      <c r="L417" s="165">
        <v>647.5</v>
      </c>
    </row>
    <row r="418" spans="1:12" x14ac:dyDescent="0.2">
      <c r="A418" s="593"/>
      <c r="B418" s="589"/>
      <c r="C418" s="595"/>
      <c r="D418" s="596"/>
      <c r="E418" s="589"/>
      <c r="F418" s="589"/>
      <c r="G418" s="589"/>
      <c r="H418" s="591" t="s">
        <v>1892</v>
      </c>
      <c r="I418" s="591"/>
      <c r="J418" s="164" t="s">
        <v>1891</v>
      </c>
      <c r="K418" s="164" t="s">
        <v>0</v>
      </c>
      <c r="L418" s="165">
        <v>919.6</v>
      </c>
    </row>
    <row r="419" spans="1:12" ht="24" x14ac:dyDescent="0.2">
      <c r="A419" s="593"/>
      <c r="B419" s="161" t="s">
        <v>29</v>
      </c>
      <c r="C419" s="162" t="s">
        <v>30</v>
      </c>
      <c r="D419" s="162" t="s">
        <v>1893</v>
      </c>
      <c r="E419" s="162" t="s">
        <v>1894</v>
      </c>
      <c r="F419" s="592"/>
      <c r="G419" s="592"/>
      <c r="H419" s="591" t="s">
        <v>1895</v>
      </c>
      <c r="I419" s="591"/>
      <c r="J419" s="589" t="s">
        <v>1891</v>
      </c>
      <c r="K419" s="589" t="s">
        <v>1891</v>
      </c>
      <c r="L419" s="590">
        <v>0</v>
      </c>
    </row>
    <row r="420" spans="1:12" ht="24" x14ac:dyDescent="0.2">
      <c r="A420" s="593"/>
      <c r="B420" s="164" t="s">
        <v>1607</v>
      </c>
      <c r="C420" s="164" t="s">
        <v>5876</v>
      </c>
      <c r="D420" s="166">
        <v>43184</v>
      </c>
      <c r="E420" s="164" t="s">
        <v>4406</v>
      </c>
      <c r="F420" s="592"/>
      <c r="G420" s="592"/>
      <c r="H420" s="591"/>
      <c r="I420" s="591"/>
      <c r="J420" s="589"/>
      <c r="K420" s="589"/>
      <c r="L420" s="590"/>
    </row>
    <row r="421" spans="1:12" ht="24" x14ac:dyDescent="0.2">
      <c r="A421" s="593">
        <v>1380</v>
      </c>
      <c r="B421" s="161" t="s">
        <v>20</v>
      </c>
      <c r="C421" s="162" t="s">
        <v>21</v>
      </c>
      <c r="D421" s="162" t="s">
        <v>1884</v>
      </c>
      <c r="E421" s="162" t="s">
        <v>1885</v>
      </c>
      <c r="F421" s="594" t="s">
        <v>14</v>
      </c>
      <c r="G421" s="594"/>
      <c r="H421" s="592"/>
      <c r="I421" s="592"/>
      <c r="J421" s="592"/>
      <c r="K421" s="592"/>
      <c r="L421" s="592"/>
    </row>
    <row r="422" spans="1:12" x14ac:dyDescent="0.2">
      <c r="A422" s="593"/>
      <c r="B422" s="589" t="s">
        <v>5877</v>
      </c>
      <c r="C422" s="595" t="s">
        <v>5878</v>
      </c>
      <c r="D422" s="596">
        <v>43039</v>
      </c>
      <c r="E422" s="589" t="s">
        <v>2169</v>
      </c>
      <c r="F422" s="589" t="s">
        <v>5879</v>
      </c>
      <c r="G422" s="589"/>
      <c r="H422" s="591" t="s">
        <v>1890</v>
      </c>
      <c r="I422" s="591"/>
      <c r="J422" s="164" t="s">
        <v>1891</v>
      </c>
      <c r="K422" s="164" t="s">
        <v>1891</v>
      </c>
      <c r="L422" s="165">
        <v>0</v>
      </c>
    </row>
    <row r="423" spans="1:12" x14ac:dyDescent="0.2">
      <c r="A423" s="593"/>
      <c r="B423" s="589"/>
      <c r="C423" s="595"/>
      <c r="D423" s="596"/>
      <c r="E423" s="589"/>
      <c r="F423" s="589"/>
      <c r="G423" s="589"/>
      <c r="H423" s="591" t="s">
        <v>1892</v>
      </c>
      <c r="I423" s="591"/>
      <c r="J423" s="164" t="s">
        <v>1891</v>
      </c>
      <c r="K423" s="164" t="s">
        <v>1891</v>
      </c>
      <c r="L423" s="165">
        <v>0</v>
      </c>
    </row>
    <row r="424" spans="1:12" ht="24" x14ac:dyDescent="0.2">
      <c r="A424" s="593"/>
      <c r="B424" s="161" t="s">
        <v>29</v>
      </c>
      <c r="C424" s="162" t="s">
        <v>30</v>
      </c>
      <c r="D424" s="162" t="s">
        <v>1893</v>
      </c>
      <c r="E424" s="162" t="s">
        <v>1894</v>
      </c>
      <c r="F424" s="592"/>
      <c r="G424" s="592"/>
      <c r="H424" s="591" t="s">
        <v>1895</v>
      </c>
      <c r="I424" s="591"/>
      <c r="J424" s="589" t="s">
        <v>1891</v>
      </c>
      <c r="K424" s="589" t="s">
        <v>0</v>
      </c>
      <c r="L424" s="590">
        <v>578.12</v>
      </c>
    </row>
    <row r="425" spans="1:12" ht="24" x14ac:dyDescent="0.2">
      <c r="A425" s="593"/>
      <c r="B425" s="164" t="s">
        <v>5880</v>
      </c>
      <c r="C425" s="164" t="s">
        <v>5879</v>
      </c>
      <c r="D425" s="166">
        <v>43043</v>
      </c>
      <c r="E425" s="164" t="s">
        <v>1946</v>
      </c>
      <c r="F425" s="592"/>
      <c r="G425" s="592"/>
      <c r="H425" s="591"/>
      <c r="I425" s="591"/>
      <c r="J425" s="589"/>
      <c r="K425" s="589"/>
      <c r="L425" s="590"/>
    </row>
    <row r="426" spans="1:12" ht="24" x14ac:dyDescent="0.2">
      <c r="A426" s="593">
        <v>1381</v>
      </c>
      <c r="B426" s="161" t="s">
        <v>20</v>
      </c>
      <c r="C426" s="162" t="s">
        <v>21</v>
      </c>
      <c r="D426" s="162" t="s">
        <v>1884</v>
      </c>
      <c r="E426" s="162" t="s">
        <v>1885</v>
      </c>
      <c r="F426" s="594" t="s">
        <v>14</v>
      </c>
      <c r="G426" s="594"/>
      <c r="H426" s="592"/>
      <c r="I426" s="592"/>
      <c r="J426" s="592"/>
      <c r="K426" s="592"/>
      <c r="L426" s="592"/>
    </row>
    <row r="427" spans="1:12" x14ac:dyDescent="0.2">
      <c r="A427" s="593"/>
      <c r="B427" s="589" t="s">
        <v>5877</v>
      </c>
      <c r="C427" s="595" t="s">
        <v>5878</v>
      </c>
      <c r="D427" s="596">
        <v>43039</v>
      </c>
      <c r="E427" s="589" t="s">
        <v>2169</v>
      </c>
      <c r="F427" s="589" t="s">
        <v>5881</v>
      </c>
      <c r="G427" s="589"/>
      <c r="H427" s="591" t="s">
        <v>1890</v>
      </c>
      <c r="I427" s="591"/>
      <c r="J427" s="164" t="s">
        <v>1891</v>
      </c>
      <c r="K427" s="164" t="s">
        <v>0</v>
      </c>
      <c r="L427" s="165">
        <v>752.46</v>
      </c>
    </row>
    <row r="428" spans="1:12" x14ac:dyDescent="0.2">
      <c r="A428" s="593"/>
      <c r="B428" s="589"/>
      <c r="C428" s="595"/>
      <c r="D428" s="596"/>
      <c r="E428" s="589"/>
      <c r="F428" s="589"/>
      <c r="G428" s="589"/>
      <c r="H428" s="591" t="s">
        <v>1892</v>
      </c>
      <c r="I428" s="591"/>
      <c r="J428" s="164" t="s">
        <v>1891</v>
      </c>
      <c r="K428" s="164" t="s">
        <v>0</v>
      </c>
      <c r="L428" s="165">
        <v>512.11</v>
      </c>
    </row>
    <row r="429" spans="1:12" ht="24" x14ac:dyDescent="0.2">
      <c r="A429" s="593"/>
      <c r="B429" s="161" t="s">
        <v>29</v>
      </c>
      <c r="C429" s="162" t="s">
        <v>30</v>
      </c>
      <c r="D429" s="162" t="s">
        <v>1893</v>
      </c>
      <c r="E429" s="162" t="s">
        <v>1894</v>
      </c>
      <c r="F429" s="592"/>
      <c r="G429" s="592"/>
      <c r="H429" s="591" t="s">
        <v>1895</v>
      </c>
      <c r="I429" s="591"/>
      <c r="J429" s="589" t="s">
        <v>1891</v>
      </c>
      <c r="K429" s="589" t="s">
        <v>1891</v>
      </c>
      <c r="L429" s="590">
        <v>0</v>
      </c>
    </row>
    <row r="430" spans="1:12" ht="24" x14ac:dyDescent="0.2">
      <c r="A430" s="593"/>
      <c r="B430" s="164" t="s">
        <v>5880</v>
      </c>
      <c r="C430" s="164" t="s">
        <v>5881</v>
      </c>
      <c r="D430" s="166">
        <v>43043</v>
      </c>
      <c r="E430" s="164" t="s">
        <v>1946</v>
      </c>
      <c r="F430" s="592"/>
      <c r="G430" s="592"/>
      <c r="H430" s="591"/>
      <c r="I430" s="591"/>
      <c r="J430" s="589"/>
      <c r="K430" s="589"/>
      <c r="L430" s="590"/>
    </row>
    <row r="431" spans="1:12" ht="24" x14ac:dyDescent="0.2">
      <c r="A431" s="593">
        <v>1382</v>
      </c>
      <c r="B431" s="161" t="s">
        <v>20</v>
      </c>
      <c r="C431" s="162" t="s">
        <v>21</v>
      </c>
      <c r="D431" s="162" t="s">
        <v>1884</v>
      </c>
      <c r="E431" s="162" t="s">
        <v>1885</v>
      </c>
      <c r="F431" s="594" t="s">
        <v>14</v>
      </c>
      <c r="G431" s="594"/>
      <c r="H431" s="592"/>
      <c r="I431" s="592"/>
      <c r="J431" s="592"/>
      <c r="K431" s="592"/>
      <c r="L431" s="592"/>
    </row>
    <row r="432" spans="1:12" x14ac:dyDescent="0.2">
      <c r="A432" s="593"/>
      <c r="B432" s="589" t="s">
        <v>5877</v>
      </c>
      <c r="C432" s="595" t="s">
        <v>5882</v>
      </c>
      <c r="D432" s="596">
        <v>43141</v>
      </c>
      <c r="E432" s="589" t="s">
        <v>2169</v>
      </c>
      <c r="F432" s="589" t="s">
        <v>5883</v>
      </c>
      <c r="G432" s="589"/>
      <c r="H432" s="591" t="s">
        <v>1890</v>
      </c>
      <c r="I432" s="591"/>
      <c r="J432" s="164" t="s">
        <v>1891</v>
      </c>
      <c r="K432" s="164" t="s">
        <v>0</v>
      </c>
      <c r="L432" s="165">
        <v>359.4</v>
      </c>
    </row>
    <row r="433" spans="1:12" x14ac:dyDescent="0.2">
      <c r="A433" s="593"/>
      <c r="B433" s="589"/>
      <c r="C433" s="595"/>
      <c r="D433" s="596"/>
      <c r="E433" s="589"/>
      <c r="F433" s="589"/>
      <c r="G433" s="589"/>
      <c r="H433" s="591" t="s">
        <v>1892</v>
      </c>
      <c r="I433" s="591"/>
      <c r="J433" s="589" t="s">
        <v>1891</v>
      </c>
      <c r="K433" s="589" t="s">
        <v>0</v>
      </c>
      <c r="L433" s="590">
        <v>367.36</v>
      </c>
    </row>
    <row r="434" spans="1:12" x14ac:dyDescent="0.2">
      <c r="A434" s="593"/>
      <c r="B434" s="589"/>
      <c r="C434" s="595"/>
      <c r="D434" s="596"/>
      <c r="E434" s="589"/>
      <c r="F434" s="589"/>
      <c r="G434" s="589"/>
      <c r="H434" s="591"/>
      <c r="I434" s="591"/>
      <c r="J434" s="589"/>
      <c r="K434" s="589"/>
      <c r="L434" s="590"/>
    </row>
    <row r="435" spans="1:12" ht="24" x14ac:dyDescent="0.2">
      <c r="A435" s="593"/>
      <c r="B435" s="161" t="s">
        <v>29</v>
      </c>
      <c r="C435" s="162" t="s">
        <v>30</v>
      </c>
      <c r="D435" s="162" t="s">
        <v>1893</v>
      </c>
      <c r="E435" s="162" t="s">
        <v>1894</v>
      </c>
      <c r="F435" s="592"/>
      <c r="G435" s="592"/>
      <c r="H435" s="591" t="s">
        <v>1895</v>
      </c>
      <c r="I435" s="591"/>
      <c r="J435" s="589" t="s">
        <v>1891</v>
      </c>
      <c r="K435" s="589" t="s">
        <v>0</v>
      </c>
      <c r="L435" s="590">
        <v>77.97</v>
      </c>
    </row>
    <row r="436" spans="1:12" ht="24" x14ac:dyDescent="0.2">
      <c r="A436" s="593"/>
      <c r="B436" s="164" t="s">
        <v>5880</v>
      </c>
      <c r="C436" s="164" t="s">
        <v>5883</v>
      </c>
      <c r="D436" s="166">
        <v>43144</v>
      </c>
      <c r="E436" s="164" t="s">
        <v>5884</v>
      </c>
      <c r="F436" s="592"/>
      <c r="G436" s="592"/>
      <c r="H436" s="591"/>
      <c r="I436" s="591"/>
      <c r="J436" s="589"/>
      <c r="K436" s="589"/>
      <c r="L436" s="590"/>
    </row>
    <row r="437" spans="1:12" ht="24" x14ac:dyDescent="0.2">
      <c r="A437" s="593">
        <v>1383</v>
      </c>
      <c r="B437" s="161" t="s">
        <v>20</v>
      </c>
      <c r="C437" s="162" t="s">
        <v>21</v>
      </c>
      <c r="D437" s="162" t="s">
        <v>1884</v>
      </c>
      <c r="E437" s="162" t="s">
        <v>1885</v>
      </c>
      <c r="F437" s="594" t="s">
        <v>14</v>
      </c>
      <c r="G437" s="594"/>
      <c r="H437" s="592"/>
      <c r="I437" s="592"/>
      <c r="J437" s="592"/>
      <c r="K437" s="592"/>
      <c r="L437" s="592"/>
    </row>
    <row r="438" spans="1:12" x14ac:dyDescent="0.2">
      <c r="A438" s="593"/>
      <c r="B438" s="589" t="s">
        <v>5885</v>
      </c>
      <c r="C438" s="595" t="s">
        <v>5886</v>
      </c>
      <c r="D438" s="596">
        <v>43187</v>
      </c>
      <c r="E438" s="589" t="s">
        <v>3030</v>
      </c>
      <c r="F438" s="589" t="s">
        <v>3031</v>
      </c>
      <c r="G438" s="589"/>
      <c r="H438" s="591" t="s">
        <v>1890</v>
      </c>
      <c r="I438" s="591"/>
      <c r="J438" s="164" t="s">
        <v>1891</v>
      </c>
      <c r="K438" s="164" t="s">
        <v>0</v>
      </c>
      <c r="L438" s="165">
        <v>208.95</v>
      </c>
    </row>
    <row r="439" spans="1:12" x14ac:dyDescent="0.2">
      <c r="A439" s="593"/>
      <c r="B439" s="589"/>
      <c r="C439" s="595"/>
      <c r="D439" s="596"/>
      <c r="E439" s="589"/>
      <c r="F439" s="589"/>
      <c r="G439" s="589"/>
      <c r="H439" s="591" t="s">
        <v>1892</v>
      </c>
      <c r="I439" s="591"/>
      <c r="J439" s="589" t="s">
        <v>1891</v>
      </c>
      <c r="K439" s="589" t="s">
        <v>0</v>
      </c>
      <c r="L439" s="590">
        <v>366.22</v>
      </c>
    </row>
    <row r="440" spans="1:12" x14ac:dyDescent="0.2">
      <c r="A440" s="593"/>
      <c r="B440" s="589"/>
      <c r="C440" s="595"/>
      <c r="D440" s="596"/>
      <c r="E440" s="589"/>
      <c r="F440" s="589"/>
      <c r="G440" s="589"/>
      <c r="H440" s="591"/>
      <c r="I440" s="591"/>
      <c r="J440" s="589"/>
      <c r="K440" s="589"/>
      <c r="L440" s="590"/>
    </row>
    <row r="441" spans="1:12" ht="24" x14ac:dyDescent="0.2">
      <c r="A441" s="593"/>
      <c r="B441" s="161" t="s">
        <v>29</v>
      </c>
      <c r="C441" s="162" t="s">
        <v>30</v>
      </c>
      <c r="D441" s="162" t="s">
        <v>1893</v>
      </c>
      <c r="E441" s="162" t="s">
        <v>1894</v>
      </c>
      <c r="F441" s="592"/>
      <c r="G441" s="592"/>
      <c r="H441" s="591" t="s">
        <v>1895</v>
      </c>
      <c r="I441" s="591"/>
      <c r="J441" s="589" t="s">
        <v>1891</v>
      </c>
      <c r="K441" s="589" t="s">
        <v>0</v>
      </c>
      <c r="L441" s="590">
        <v>400</v>
      </c>
    </row>
    <row r="442" spans="1:12" ht="24" x14ac:dyDescent="0.2">
      <c r="A442" s="593"/>
      <c r="B442" s="164" t="s">
        <v>5887</v>
      </c>
      <c r="C442" s="164" t="s">
        <v>3031</v>
      </c>
      <c r="D442" s="166">
        <v>43188</v>
      </c>
      <c r="E442" s="164" t="s">
        <v>4361</v>
      </c>
      <c r="F442" s="592"/>
      <c r="G442" s="592"/>
      <c r="H442" s="591"/>
      <c r="I442" s="591"/>
      <c r="J442" s="589"/>
      <c r="K442" s="589"/>
      <c r="L442" s="590"/>
    </row>
    <row r="443" spans="1:12" ht="24" x14ac:dyDescent="0.2">
      <c r="A443" s="593">
        <v>1384</v>
      </c>
      <c r="B443" s="161" t="s">
        <v>20</v>
      </c>
      <c r="C443" s="162" t="s">
        <v>21</v>
      </c>
      <c r="D443" s="162" t="s">
        <v>1884</v>
      </c>
      <c r="E443" s="162" t="s">
        <v>1885</v>
      </c>
      <c r="F443" s="594" t="s">
        <v>14</v>
      </c>
      <c r="G443" s="594"/>
      <c r="H443" s="592"/>
      <c r="I443" s="592"/>
      <c r="J443" s="592"/>
      <c r="K443" s="592"/>
      <c r="L443" s="592"/>
    </row>
    <row r="444" spans="1:12" x14ac:dyDescent="0.2">
      <c r="A444" s="593"/>
      <c r="B444" s="589" t="s">
        <v>5888</v>
      </c>
      <c r="C444" s="595" t="s">
        <v>5889</v>
      </c>
      <c r="D444" s="596">
        <v>43019</v>
      </c>
      <c r="E444" s="589" t="s">
        <v>2372</v>
      </c>
      <c r="F444" s="589" t="s">
        <v>5890</v>
      </c>
      <c r="G444" s="589"/>
      <c r="H444" s="591" t="s">
        <v>1890</v>
      </c>
      <c r="I444" s="591"/>
      <c r="J444" s="164" t="s">
        <v>1891</v>
      </c>
      <c r="K444" s="164" t="s">
        <v>0</v>
      </c>
      <c r="L444" s="165">
        <v>226</v>
      </c>
    </row>
    <row r="445" spans="1:12" x14ac:dyDescent="0.2">
      <c r="A445" s="593"/>
      <c r="B445" s="589"/>
      <c r="C445" s="595"/>
      <c r="D445" s="596"/>
      <c r="E445" s="589"/>
      <c r="F445" s="589"/>
      <c r="G445" s="589"/>
      <c r="H445" s="591" t="s">
        <v>1892</v>
      </c>
      <c r="I445" s="591"/>
      <c r="J445" s="589" t="s">
        <v>1891</v>
      </c>
      <c r="K445" s="589" t="s">
        <v>0</v>
      </c>
      <c r="L445" s="590">
        <v>196.4</v>
      </c>
    </row>
    <row r="446" spans="1:12" x14ac:dyDescent="0.2">
      <c r="A446" s="593"/>
      <c r="B446" s="589"/>
      <c r="C446" s="595"/>
      <c r="D446" s="596"/>
      <c r="E446" s="589"/>
      <c r="F446" s="589"/>
      <c r="G446" s="589"/>
      <c r="H446" s="591"/>
      <c r="I446" s="591"/>
      <c r="J446" s="589"/>
      <c r="K446" s="589"/>
      <c r="L446" s="590"/>
    </row>
    <row r="447" spans="1:12" ht="24" x14ac:dyDescent="0.2">
      <c r="A447" s="593"/>
      <c r="B447" s="161" t="s">
        <v>29</v>
      </c>
      <c r="C447" s="162" t="s">
        <v>30</v>
      </c>
      <c r="D447" s="162" t="s">
        <v>1893</v>
      </c>
      <c r="E447" s="162" t="s">
        <v>1894</v>
      </c>
      <c r="F447" s="592"/>
      <c r="G447" s="592"/>
      <c r="H447" s="591" t="s">
        <v>1895</v>
      </c>
      <c r="I447" s="591"/>
      <c r="J447" s="589" t="s">
        <v>1891</v>
      </c>
      <c r="K447" s="589" t="s">
        <v>0</v>
      </c>
      <c r="L447" s="590">
        <v>64</v>
      </c>
    </row>
    <row r="448" spans="1:12" ht="24" x14ac:dyDescent="0.2">
      <c r="A448" s="593"/>
      <c r="B448" s="164" t="s">
        <v>1896</v>
      </c>
      <c r="C448" s="164" t="s">
        <v>5890</v>
      </c>
      <c r="D448" s="166">
        <v>43020</v>
      </c>
      <c r="E448" s="164" t="s">
        <v>2374</v>
      </c>
      <c r="F448" s="592"/>
      <c r="G448" s="592"/>
      <c r="H448" s="591"/>
      <c r="I448" s="591"/>
      <c r="J448" s="589"/>
      <c r="K448" s="589"/>
      <c r="L448" s="590"/>
    </row>
    <row r="449" spans="1:12" ht="24" x14ac:dyDescent="0.2">
      <c r="A449" s="593">
        <v>1385</v>
      </c>
      <c r="B449" s="161" t="s">
        <v>20</v>
      </c>
      <c r="C449" s="162" t="s">
        <v>21</v>
      </c>
      <c r="D449" s="162" t="s">
        <v>1884</v>
      </c>
      <c r="E449" s="162" t="s">
        <v>1885</v>
      </c>
      <c r="F449" s="594" t="s">
        <v>14</v>
      </c>
      <c r="G449" s="594"/>
      <c r="H449" s="592"/>
      <c r="I449" s="592"/>
      <c r="J449" s="592"/>
      <c r="K449" s="592"/>
      <c r="L449" s="592"/>
    </row>
    <row r="450" spans="1:12" x14ac:dyDescent="0.2">
      <c r="A450" s="593"/>
      <c r="B450" s="589" t="s">
        <v>5891</v>
      </c>
      <c r="C450" s="595" t="s">
        <v>5892</v>
      </c>
      <c r="D450" s="596">
        <v>43009</v>
      </c>
      <c r="E450" s="589" t="s">
        <v>2547</v>
      </c>
      <c r="F450" s="589" t="s">
        <v>3358</v>
      </c>
      <c r="G450" s="589"/>
      <c r="H450" s="591" t="s">
        <v>1890</v>
      </c>
      <c r="I450" s="591"/>
      <c r="J450" s="164" t="s">
        <v>1891</v>
      </c>
      <c r="K450" s="164" t="s">
        <v>0</v>
      </c>
      <c r="L450" s="165">
        <v>785.04</v>
      </c>
    </row>
    <row r="451" spans="1:12" x14ac:dyDescent="0.2">
      <c r="A451" s="593"/>
      <c r="B451" s="589"/>
      <c r="C451" s="595"/>
      <c r="D451" s="596"/>
      <c r="E451" s="589"/>
      <c r="F451" s="589"/>
      <c r="G451" s="589"/>
      <c r="H451" s="591" t="s">
        <v>1892</v>
      </c>
      <c r="I451" s="591"/>
      <c r="J451" s="164" t="s">
        <v>1891</v>
      </c>
      <c r="K451" s="164" t="s">
        <v>0</v>
      </c>
      <c r="L451" s="165">
        <v>1365.56</v>
      </c>
    </row>
    <row r="452" spans="1:12" ht="24" x14ac:dyDescent="0.2">
      <c r="A452" s="593"/>
      <c r="B452" s="161" t="s">
        <v>29</v>
      </c>
      <c r="C452" s="162" t="s">
        <v>30</v>
      </c>
      <c r="D452" s="162" t="s">
        <v>1893</v>
      </c>
      <c r="E452" s="162" t="s">
        <v>1894</v>
      </c>
      <c r="F452" s="592"/>
      <c r="G452" s="592"/>
      <c r="H452" s="591" t="s">
        <v>1895</v>
      </c>
      <c r="I452" s="591"/>
      <c r="J452" s="589" t="s">
        <v>1891</v>
      </c>
      <c r="K452" s="589" t="s">
        <v>1891</v>
      </c>
      <c r="L452" s="590">
        <v>0</v>
      </c>
    </row>
    <row r="453" spans="1:12" ht="36" x14ac:dyDescent="0.2">
      <c r="A453" s="593"/>
      <c r="B453" s="164" t="s">
        <v>5893</v>
      </c>
      <c r="C453" s="164" t="s">
        <v>3358</v>
      </c>
      <c r="D453" s="166">
        <v>43016</v>
      </c>
      <c r="E453" s="164" t="s">
        <v>2190</v>
      </c>
      <c r="F453" s="592"/>
      <c r="G453" s="592"/>
      <c r="H453" s="591"/>
      <c r="I453" s="591"/>
      <c r="J453" s="589"/>
      <c r="K453" s="589"/>
      <c r="L453" s="590"/>
    </row>
    <row r="454" spans="1:12" ht="24" x14ac:dyDescent="0.2">
      <c r="A454" s="593">
        <v>1386</v>
      </c>
      <c r="B454" s="161" t="s">
        <v>20</v>
      </c>
      <c r="C454" s="162" t="s">
        <v>21</v>
      </c>
      <c r="D454" s="162" t="s">
        <v>1884</v>
      </c>
      <c r="E454" s="162" t="s">
        <v>1885</v>
      </c>
      <c r="F454" s="594" t="s">
        <v>14</v>
      </c>
      <c r="G454" s="594"/>
      <c r="H454" s="592"/>
      <c r="I454" s="592"/>
      <c r="J454" s="592"/>
      <c r="K454" s="592"/>
      <c r="L454" s="592"/>
    </row>
    <row r="455" spans="1:12" x14ac:dyDescent="0.2">
      <c r="A455" s="593"/>
      <c r="B455" s="589" t="s">
        <v>5891</v>
      </c>
      <c r="C455" s="595" t="s">
        <v>5894</v>
      </c>
      <c r="D455" s="596">
        <v>43022</v>
      </c>
      <c r="E455" s="589" t="s">
        <v>2200</v>
      </c>
      <c r="F455" s="589" t="s">
        <v>2203</v>
      </c>
      <c r="G455" s="589"/>
      <c r="H455" s="591" t="s">
        <v>1890</v>
      </c>
      <c r="I455" s="591"/>
      <c r="J455" s="164" t="s">
        <v>1891</v>
      </c>
      <c r="K455" s="164" t="s">
        <v>0</v>
      </c>
      <c r="L455" s="165">
        <v>487.42</v>
      </c>
    </row>
    <row r="456" spans="1:12" x14ac:dyDescent="0.2">
      <c r="A456" s="593"/>
      <c r="B456" s="589"/>
      <c r="C456" s="595"/>
      <c r="D456" s="596"/>
      <c r="E456" s="589"/>
      <c r="F456" s="589"/>
      <c r="G456" s="589"/>
      <c r="H456" s="591" t="s">
        <v>1892</v>
      </c>
      <c r="I456" s="591"/>
      <c r="J456" s="164" t="s">
        <v>1891</v>
      </c>
      <c r="K456" s="164" t="s">
        <v>1891</v>
      </c>
      <c r="L456" s="165">
        <v>0</v>
      </c>
    </row>
    <row r="457" spans="1:12" ht="24" x14ac:dyDescent="0.2">
      <c r="A457" s="593"/>
      <c r="B457" s="161" t="s">
        <v>29</v>
      </c>
      <c r="C457" s="162" t="s">
        <v>30</v>
      </c>
      <c r="D457" s="162" t="s">
        <v>1893</v>
      </c>
      <c r="E457" s="162" t="s">
        <v>1894</v>
      </c>
      <c r="F457" s="592"/>
      <c r="G457" s="592"/>
      <c r="H457" s="591" t="s">
        <v>1895</v>
      </c>
      <c r="I457" s="591"/>
      <c r="J457" s="589" t="s">
        <v>1891</v>
      </c>
      <c r="K457" s="589" t="s">
        <v>1891</v>
      </c>
      <c r="L457" s="590">
        <v>0</v>
      </c>
    </row>
    <row r="458" spans="1:12" ht="36" x14ac:dyDescent="0.2">
      <c r="A458" s="593"/>
      <c r="B458" s="164" t="s">
        <v>5893</v>
      </c>
      <c r="C458" s="164" t="s">
        <v>2203</v>
      </c>
      <c r="D458" s="166">
        <v>43029</v>
      </c>
      <c r="E458" s="164" t="s">
        <v>4552</v>
      </c>
      <c r="F458" s="592"/>
      <c r="G458" s="592"/>
      <c r="H458" s="591"/>
      <c r="I458" s="591"/>
      <c r="J458" s="589"/>
      <c r="K458" s="589"/>
      <c r="L458" s="590"/>
    </row>
    <row r="459" spans="1:12" ht="24" x14ac:dyDescent="0.2">
      <c r="A459" s="593">
        <v>1387</v>
      </c>
      <c r="B459" s="161" t="s">
        <v>20</v>
      </c>
      <c r="C459" s="162" t="s">
        <v>21</v>
      </c>
      <c r="D459" s="162" t="s">
        <v>1884</v>
      </c>
      <c r="E459" s="162" t="s">
        <v>1885</v>
      </c>
      <c r="F459" s="594" t="s">
        <v>14</v>
      </c>
      <c r="G459" s="594"/>
      <c r="H459" s="592"/>
      <c r="I459" s="592"/>
      <c r="J459" s="592"/>
      <c r="K459" s="592"/>
      <c r="L459" s="592"/>
    </row>
    <row r="460" spans="1:12" x14ac:dyDescent="0.2">
      <c r="A460" s="593"/>
      <c r="B460" s="589" t="s">
        <v>5891</v>
      </c>
      <c r="C460" s="595" t="s">
        <v>5895</v>
      </c>
      <c r="D460" s="596">
        <v>43149</v>
      </c>
      <c r="E460" s="589" t="s">
        <v>2230</v>
      </c>
      <c r="F460" s="589" t="s">
        <v>4656</v>
      </c>
      <c r="G460" s="589"/>
      <c r="H460" s="591" t="s">
        <v>1890</v>
      </c>
      <c r="I460" s="591"/>
      <c r="J460" s="164" t="s">
        <v>1891</v>
      </c>
      <c r="K460" s="164" t="s">
        <v>0</v>
      </c>
      <c r="L460" s="165">
        <v>543</v>
      </c>
    </row>
    <row r="461" spans="1:12" x14ac:dyDescent="0.2">
      <c r="A461" s="593"/>
      <c r="B461" s="589"/>
      <c r="C461" s="595"/>
      <c r="D461" s="596"/>
      <c r="E461" s="589"/>
      <c r="F461" s="589"/>
      <c r="G461" s="589"/>
      <c r="H461" s="591" t="s">
        <v>1892</v>
      </c>
      <c r="I461" s="591"/>
      <c r="J461" s="164" t="s">
        <v>1891</v>
      </c>
      <c r="K461" s="164" t="s">
        <v>1891</v>
      </c>
      <c r="L461" s="165">
        <v>0</v>
      </c>
    </row>
    <row r="462" spans="1:12" ht="24" x14ac:dyDescent="0.2">
      <c r="A462" s="593"/>
      <c r="B462" s="161" t="s">
        <v>29</v>
      </c>
      <c r="C462" s="162" t="s">
        <v>30</v>
      </c>
      <c r="D462" s="162" t="s">
        <v>1893</v>
      </c>
      <c r="E462" s="162" t="s">
        <v>1894</v>
      </c>
      <c r="F462" s="592"/>
      <c r="G462" s="592"/>
      <c r="H462" s="591" t="s">
        <v>1895</v>
      </c>
      <c r="I462" s="591"/>
      <c r="J462" s="589" t="s">
        <v>1891</v>
      </c>
      <c r="K462" s="589" t="s">
        <v>1891</v>
      </c>
      <c r="L462" s="590">
        <v>0</v>
      </c>
    </row>
    <row r="463" spans="1:12" ht="36" x14ac:dyDescent="0.2">
      <c r="A463" s="593"/>
      <c r="B463" s="164" t="s">
        <v>5893</v>
      </c>
      <c r="C463" s="164" t="s">
        <v>4656</v>
      </c>
      <c r="D463" s="166">
        <v>43153</v>
      </c>
      <c r="E463" s="164" t="s">
        <v>2273</v>
      </c>
      <c r="F463" s="592"/>
      <c r="G463" s="592"/>
      <c r="H463" s="591"/>
      <c r="I463" s="591"/>
      <c r="J463" s="589"/>
      <c r="K463" s="589"/>
      <c r="L463" s="590"/>
    </row>
    <row r="464" spans="1:12" ht="24" x14ac:dyDescent="0.2">
      <c r="A464" s="593">
        <v>1388</v>
      </c>
      <c r="B464" s="161" t="s">
        <v>20</v>
      </c>
      <c r="C464" s="162" t="s">
        <v>21</v>
      </c>
      <c r="D464" s="162" t="s">
        <v>1884</v>
      </c>
      <c r="E464" s="162" t="s">
        <v>1885</v>
      </c>
      <c r="F464" s="594" t="s">
        <v>14</v>
      </c>
      <c r="G464" s="594"/>
      <c r="H464" s="592"/>
      <c r="I464" s="592"/>
      <c r="J464" s="592"/>
      <c r="K464" s="592"/>
      <c r="L464" s="592"/>
    </row>
    <row r="465" spans="1:12" x14ac:dyDescent="0.2">
      <c r="A465" s="593"/>
      <c r="B465" s="589" t="s">
        <v>5896</v>
      </c>
      <c r="C465" s="595" t="s">
        <v>5897</v>
      </c>
      <c r="D465" s="596">
        <v>43025</v>
      </c>
      <c r="E465" s="589" t="s">
        <v>1996</v>
      </c>
      <c r="F465" s="589" t="s">
        <v>5898</v>
      </c>
      <c r="G465" s="589"/>
      <c r="H465" s="591" t="s">
        <v>1890</v>
      </c>
      <c r="I465" s="591"/>
      <c r="J465" s="164" t="s">
        <v>1891</v>
      </c>
      <c r="K465" s="164" t="s">
        <v>0</v>
      </c>
      <c r="L465" s="165">
        <v>630</v>
      </c>
    </row>
    <row r="466" spans="1:12" x14ac:dyDescent="0.2">
      <c r="A466" s="593"/>
      <c r="B466" s="589"/>
      <c r="C466" s="595"/>
      <c r="D466" s="596"/>
      <c r="E466" s="589"/>
      <c r="F466" s="589"/>
      <c r="G466" s="589"/>
      <c r="H466" s="591" t="s">
        <v>1892</v>
      </c>
      <c r="I466" s="591"/>
      <c r="J466" s="164" t="s">
        <v>1891</v>
      </c>
      <c r="K466" s="164" t="s">
        <v>0</v>
      </c>
      <c r="L466" s="165">
        <v>231.4</v>
      </c>
    </row>
    <row r="467" spans="1:12" ht="24" x14ac:dyDescent="0.2">
      <c r="A467" s="593"/>
      <c r="B467" s="161" t="s">
        <v>29</v>
      </c>
      <c r="C467" s="162" t="s">
        <v>30</v>
      </c>
      <c r="D467" s="162" t="s">
        <v>1893</v>
      </c>
      <c r="E467" s="162" t="s">
        <v>1894</v>
      </c>
      <c r="F467" s="592"/>
      <c r="G467" s="592"/>
      <c r="H467" s="591" t="s">
        <v>1895</v>
      </c>
      <c r="I467" s="591"/>
      <c r="J467" s="589" t="s">
        <v>1891</v>
      </c>
      <c r="K467" s="589" t="s">
        <v>0</v>
      </c>
      <c r="L467" s="590">
        <v>150</v>
      </c>
    </row>
    <row r="468" spans="1:12" ht="24" x14ac:dyDescent="0.2">
      <c r="A468" s="593"/>
      <c r="B468" s="164" t="s">
        <v>2803</v>
      </c>
      <c r="C468" s="164" t="s">
        <v>5898</v>
      </c>
      <c r="D468" s="166">
        <v>43027</v>
      </c>
      <c r="E468" s="164" t="s">
        <v>4927</v>
      </c>
      <c r="F468" s="592"/>
      <c r="G468" s="592"/>
      <c r="H468" s="591"/>
      <c r="I468" s="591"/>
      <c r="J468" s="589"/>
      <c r="K468" s="589"/>
      <c r="L468" s="590"/>
    </row>
    <row r="469" spans="1:12" ht="24" x14ac:dyDescent="0.2">
      <c r="A469" s="593">
        <v>1389</v>
      </c>
      <c r="B469" s="161" t="s">
        <v>20</v>
      </c>
      <c r="C469" s="162" t="s">
        <v>21</v>
      </c>
      <c r="D469" s="162" t="s">
        <v>1884</v>
      </c>
      <c r="E469" s="162" t="s">
        <v>1885</v>
      </c>
      <c r="F469" s="594" t="s">
        <v>14</v>
      </c>
      <c r="G469" s="594"/>
      <c r="H469" s="592"/>
      <c r="I469" s="592"/>
      <c r="J469" s="592"/>
      <c r="K469" s="592"/>
      <c r="L469" s="592"/>
    </row>
    <row r="470" spans="1:12" x14ac:dyDescent="0.2">
      <c r="A470" s="593"/>
      <c r="B470" s="589" t="s">
        <v>5899</v>
      </c>
      <c r="C470" s="595" t="s">
        <v>5900</v>
      </c>
      <c r="D470" s="596">
        <v>43027</v>
      </c>
      <c r="E470" s="589" t="s">
        <v>2809</v>
      </c>
      <c r="F470" s="589" t="s">
        <v>5901</v>
      </c>
      <c r="G470" s="589"/>
      <c r="H470" s="591" t="s">
        <v>1890</v>
      </c>
      <c r="I470" s="591"/>
      <c r="J470" s="164" t="s">
        <v>1891</v>
      </c>
      <c r="K470" s="164" t="s">
        <v>0</v>
      </c>
      <c r="L470" s="165">
        <v>941</v>
      </c>
    </row>
    <row r="471" spans="1:12" x14ac:dyDescent="0.2">
      <c r="A471" s="593"/>
      <c r="B471" s="589"/>
      <c r="C471" s="595"/>
      <c r="D471" s="596"/>
      <c r="E471" s="589"/>
      <c r="F471" s="589"/>
      <c r="G471" s="589"/>
      <c r="H471" s="591" t="s">
        <v>1892</v>
      </c>
      <c r="I471" s="591"/>
      <c r="J471" s="589" t="s">
        <v>1891</v>
      </c>
      <c r="K471" s="589" t="s">
        <v>0</v>
      </c>
      <c r="L471" s="590">
        <v>8920</v>
      </c>
    </row>
    <row r="472" spans="1:12" x14ac:dyDescent="0.2">
      <c r="A472" s="593"/>
      <c r="B472" s="589"/>
      <c r="C472" s="595"/>
      <c r="D472" s="596"/>
      <c r="E472" s="589"/>
      <c r="F472" s="589"/>
      <c r="G472" s="589"/>
      <c r="H472" s="591"/>
      <c r="I472" s="591"/>
      <c r="J472" s="589"/>
      <c r="K472" s="589"/>
      <c r="L472" s="590"/>
    </row>
    <row r="473" spans="1:12" ht="24" x14ac:dyDescent="0.2">
      <c r="A473" s="593"/>
      <c r="B473" s="161" t="s">
        <v>29</v>
      </c>
      <c r="C473" s="162" t="s">
        <v>30</v>
      </c>
      <c r="D473" s="162" t="s">
        <v>1893</v>
      </c>
      <c r="E473" s="162" t="s">
        <v>1894</v>
      </c>
      <c r="F473" s="592"/>
      <c r="G473" s="592"/>
      <c r="H473" s="591" t="s">
        <v>1895</v>
      </c>
      <c r="I473" s="591"/>
      <c r="J473" s="589" t="s">
        <v>1891</v>
      </c>
      <c r="K473" s="589" t="s">
        <v>0</v>
      </c>
      <c r="L473" s="590">
        <v>420</v>
      </c>
    </row>
    <row r="474" spans="1:12" ht="24" x14ac:dyDescent="0.2">
      <c r="A474" s="593"/>
      <c r="B474" s="164" t="s">
        <v>3044</v>
      </c>
      <c r="C474" s="164" t="s">
        <v>5901</v>
      </c>
      <c r="D474" s="166">
        <v>43032</v>
      </c>
      <c r="E474" s="164" t="s">
        <v>5902</v>
      </c>
      <c r="F474" s="592"/>
      <c r="G474" s="592"/>
      <c r="H474" s="591"/>
      <c r="I474" s="591"/>
      <c r="J474" s="589"/>
      <c r="K474" s="589"/>
      <c r="L474" s="590"/>
    </row>
    <row r="475" spans="1:12" ht="24" x14ac:dyDescent="0.2">
      <c r="A475" s="593">
        <v>1390</v>
      </c>
      <c r="B475" s="161" t="s">
        <v>20</v>
      </c>
      <c r="C475" s="162" t="s">
        <v>21</v>
      </c>
      <c r="D475" s="162" t="s">
        <v>1884</v>
      </c>
      <c r="E475" s="162" t="s">
        <v>1885</v>
      </c>
      <c r="F475" s="594" t="s">
        <v>14</v>
      </c>
      <c r="G475" s="594"/>
      <c r="H475" s="592"/>
      <c r="I475" s="592"/>
      <c r="J475" s="592"/>
      <c r="K475" s="592"/>
      <c r="L475" s="592"/>
    </row>
    <row r="476" spans="1:12" x14ac:dyDescent="0.2">
      <c r="A476" s="593"/>
      <c r="B476" s="589" t="s">
        <v>5903</v>
      </c>
      <c r="C476" s="595" t="s">
        <v>5904</v>
      </c>
      <c r="D476" s="596">
        <v>43123</v>
      </c>
      <c r="E476" s="589" t="s">
        <v>2683</v>
      </c>
      <c r="F476" s="589" t="s">
        <v>4005</v>
      </c>
      <c r="G476" s="589"/>
      <c r="H476" s="591" t="s">
        <v>1890</v>
      </c>
      <c r="I476" s="591"/>
      <c r="J476" s="164" t="s">
        <v>1891</v>
      </c>
      <c r="K476" s="164" t="s">
        <v>0</v>
      </c>
      <c r="L476" s="165">
        <v>1202.24</v>
      </c>
    </row>
    <row r="477" spans="1:12" x14ac:dyDescent="0.2">
      <c r="A477" s="593"/>
      <c r="B477" s="589"/>
      <c r="C477" s="595"/>
      <c r="D477" s="596"/>
      <c r="E477" s="589"/>
      <c r="F477" s="589"/>
      <c r="G477" s="589"/>
      <c r="H477" s="591" t="s">
        <v>1892</v>
      </c>
      <c r="I477" s="591"/>
      <c r="J477" s="164" t="s">
        <v>1891</v>
      </c>
      <c r="K477" s="164" t="s">
        <v>0</v>
      </c>
      <c r="L477" s="165">
        <v>2705.82</v>
      </c>
    </row>
    <row r="478" spans="1:12" ht="24" x14ac:dyDescent="0.2">
      <c r="A478" s="593"/>
      <c r="B478" s="161" t="s">
        <v>29</v>
      </c>
      <c r="C478" s="162" t="s">
        <v>30</v>
      </c>
      <c r="D478" s="162" t="s">
        <v>1893</v>
      </c>
      <c r="E478" s="162" t="s">
        <v>1894</v>
      </c>
      <c r="F478" s="592"/>
      <c r="G478" s="592"/>
      <c r="H478" s="591" t="s">
        <v>1895</v>
      </c>
      <c r="I478" s="591"/>
      <c r="J478" s="589" t="s">
        <v>1891</v>
      </c>
      <c r="K478" s="589" t="s">
        <v>0</v>
      </c>
      <c r="L478" s="590">
        <v>135.87</v>
      </c>
    </row>
    <row r="479" spans="1:12" ht="24" x14ac:dyDescent="0.2">
      <c r="A479" s="593"/>
      <c r="B479" s="164" t="s">
        <v>5905</v>
      </c>
      <c r="C479" s="164" t="s">
        <v>4005</v>
      </c>
      <c r="D479" s="166">
        <v>43127</v>
      </c>
      <c r="E479" s="164" t="s">
        <v>5906</v>
      </c>
      <c r="F479" s="592"/>
      <c r="G479" s="592"/>
      <c r="H479" s="591"/>
      <c r="I479" s="591"/>
      <c r="J479" s="589"/>
      <c r="K479" s="589"/>
      <c r="L479" s="590"/>
    </row>
    <row r="480" spans="1:12" ht="24" x14ac:dyDescent="0.2">
      <c r="A480" s="593">
        <v>1391</v>
      </c>
      <c r="B480" s="161" t="s">
        <v>20</v>
      </c>
      <c r="C480" s="162" t="s">
        <v>21</v>
      </c>
      <c r="D480" s="162" t="s">
        <v>1884</v>
      </c>
      <c r="E480" s="162" t="s">
        <v>1885</v>
      </c>
      <c r="F480" s="594" t="s">
        <v>14</v>
      </c>
      <c r="G480" s="594"/>
      <c r="H480" s="592"/>
      <c r="I480" s="592"/>
      <c r="J480" s="592"/>
      <c r="K480" s="592"/>
      <c r="L480" s="592"/>
    </row>
    <row r="481" spans="1:12" x14ac:dyDescent="0.2">
      <c r="A481" s="593"/>
      <c r="B481" s="589" t="s">
        <v>5903</v>
      </c>
      <c r="C481" s="595" t="s">
        <v>5907</v>
      </c>
      <c r="D481" s="596">
        <v>43128</v>
      </c>
      <c r="E481" s="589" t="s">
        <v>2068</v>
      </c>
      <c r="F481" s="589" t="s">
        <v>5908</v>
      </c>
      <c r="G481" s="589"/>
      <c r="H481" s="591" t="s">
        <v>1890</v>
      </c>
      <c r="I481" s="591"/>
      <c r="J481" s="164" t="s">
        <v>1891</v>
      </c>
      <c r="K481" s="164" t="s">
        <v>1891</v>
      </c>
      <c r="L481" s="165">
        <v>0</v>
      </c>
    </row>
    <row r="482" spans="1:12" x14ac:dyDescent="0.2">
      <c r="A482" s="593"/>
      <c r="B482" s="589"/>
      <c r="C482" s="595"/>
      <c r="D482" s="596"/>
      <c r="E482" s="589"/>
      <c r="F482" s="589"/>
      <c r="G482" s="589"/>
      <c r="H482" s="591" t="s">
        <v>1892</v>
      </c>
      <c r="I482" s="591"/>
      <c r="J482" s="164" t="s">
        <v>1891</v>
      </c>
      <c r="K482" s="164" t="s">
        <v>1891</v>
      </c>
      <c r="L482" s="165">
        <v>0</v>
      </c>
    </row>
    <row r="483" spans="1:12" ht="24" x14ac:dyDescent="0.2">
      <c r="A483" s="593"/>
      <c r="B483" s="161" t="s">
        <v>29</v>
      </c>
      <c r="C483" s="162" t="s">
        <v>30</v>
      </c>
      <c r="D483" s="162" t="s">
        <v>1893</v>
      </c>
      <c r="E483" s="162" t="s">
        <v>1894</v>
      </c>
      <c r="F483" s="592"/>
      <c r="G483" s="592"/>
      <c r="H483" s="591" t="s">
        <v>1895</v>
      </c>
      <c r="I483" s="591"/>
      <c r="J483" s="589" t="s">
        <v>1891</v>
      </c>
      <c r="K483" s="589" t="s">
        <v>0</v>
      </c>
      <c r="L483" s="590">
        <v>1375</v>
      </c>
    </row>
    <row r="484" spans="1:12" ht="24" x14ac:dyDescent="0.2">
      <c r="A484" s="593"/>
      <c r="B484" s="164" t="s">
        <v>5905</v>
      </c>
      <c r="C484" s="164" t="s">
        <v>5908</v>
      </c>
      <c r="D484" s="166">
        <v>43133</v>
      </c>
      <c r="E484" s="164" t="s">
        <v>1966</v>
      </c>
      <c r="F484" s="592"/>
      <c r="G484" s="592"/>
      <c r="H484" s="591"/>
      <c r="I484" s="591"/>
      <c r="J484" s="589"/>
      <c r="K484" s="589"/>
      <c r="L484" s="590"/>
    </row>
    <row r="485" spans="1:12" ht="24" x14ac:dyDescent="0.2">
      <c r="A485" s="593">
        <v>1392</v>
      </c>
      <c r="B485" s="161" t="s">
        <v>20</v>
      </c>
      <c r="C485" s="162" t="s">
        <v>21</v>
      </c>
      <c r="D485" s="162" t="s">
        <v>1884</v>
      </c>
      <c r="E485" s="162" t="s">
        <v>1885</v>
      </c>
      <c r="F485" s="594" t="s">
        <v>14</v>
      </c>
      <c r="G485" s="594"/>
      <c r="H485" s="592"/>
      <c r="I485" s="592"/>
      <c r="J485" s="592"/>
      <c r="K485" s="592"/>
      <c r="L485" s="592"/>
    </row>
    <row r="486" spans="1:12" x14ac:dyDescent="0.2">
      <c r="A486" s="593"/>
      <c r="B486" s="589" t="s">
        <v>5903</v>
      </c>
      <c r="C486" s="595" t="s">
        <v>5909</v>
      </c>
      <c r="D486" s="596">
        <v>43177</v>
      </c>
      <c r="E486" s="589" t="s">
        <v>2372</v>
      </c>
      <c r="F486" s="589" t="s">
        <v>2520</v>
      </c>
      <c r="G486" s="589"/>
      <c r="H486" s="591" t="s">
        <v>1890</v>
      </c>
      <c r="I486" s="591"/>
      <c r="J486" s="164" t="s">
        <v>1891</v>
      </c>
      <c r="K486" s="164" t="s">
        <v>1891</v>
      </c>
      <c r="L486" s="165">
        <v>0</v>
      </c>
    </row>
    <row r="487" spans="1:12" x14ac:dyDescent="0.2">
      <c r="A487" s="593"/>
      <c r="B487" s="589"/>
      <c r="C487" s="595"/>
      <c r="D487" s="596"/>
      <c r="E487" s="589"/>
      <c r="F487" s="589"/>
      <c r="G487" s="589"/>
      <c r="H487" s="591" t="s">
        <v>1892</v>
      </c>
      <c r="I487" s="591"/>
      <c r="J487" s="164" t="s">
        <v>1891</v>
      </c>
      <c r="K487" s="164" t="s">
        <v>1891</v>
      </c>
      <c r="L487" s="165">
        <v>0</v>
      </c>
    </row>
    <row r="488" spans="1:12" ht="24" x14ac:dyDescent="0.2">
      <c r="A488" s="593"/>
      <c r="B488" s="161" t="s">
        <v>29</v>
      </c>
      <c r="C488" s="162" t="s">
        <v>30</v>
      </c>
      <c r="D488" s="162" t="s">
        <v>1893</v>
      </c>
      <c r="E488" s="162" t="s">
        <v>1894</v>
      </c>
      <c r="F488" s="592"/>
      <c r="G488" s="592"/>
      <c r="H488" s="591" t="s">
        <v>1895</v>
      </c>
      <c r="I488" s="591"/>
      <c r="J488" s="589" t="s">
        <v>1891</v>
      </c>
      <c r="K488" s="589" t="s">
        <v>0</v>
      </c>
      <c r="L488" s="590">
        <v>469</v>
      </c>
    </row>
    <row r="489" spans="1:12" ht="24" x14ac:dyDescent="0.2">
      <c r="A489" s="593"/>
      <c r="B489" s="164" t="s">
        <v>5905</v>
      </c>
      <c r="C489" s="164" t="s">
        <v>2520</v>
      </c>
      <c r="D489" s="166">
        <v>43178</v>
      </c>
      <c r="E489" s="164" t="s">
        <v>5910</v>
      </c>
      <c r="F489" s="592"/>
      <c r="G489" s="592"/>
      <c r="H489" s="591"/>
      <c r="I489" s="591"/>
      <c r="J489" s="589"/>
      <c r="K489" s="589"/>
      <c r="L489" s="590"/>
    </row>
    <row r="490" spans="1:12" ht="24" x14ac:dyDescent="0.2">
      <c r="A490" s="593">
        <v>1393</v>
      </c>
      <c r="B490" s="161" t="s">
        <v>20</v>
      </c>
      <c r="C490" s="162" t="s">
        <v>21</v>
      </c>
      <c r="D490" s="162" t="s">
        <v>1884</v>
      </c>
      <c r="E490" s="162" t="s">
        <v>1885</v>
      </c>
      <c r="F490" s="594" t="s">
        <v>14</v>
      </c>
      <c r="G490" s="594"/>
      <c r="H490" s="592"/>
      <c r="I490" s="592"/>
      <c r="J490" s="592"/>
      <c r="K490" s="592"/>
      <c r="L490" s="592"/>
    </row>
    <row r="491" spans="1:12" x14ac:dyDescent="0.2">
      <c r="A491" s="593"/>
      <c r="B491" s="589" t="s">
        <v>5911</v>
      </c>
      <c r="C491" s="595" t="s">
        <v>5912</v>
      </c>
      <c r="D491" s="596">
        <v>43009</v>
      </c>
      <c r="E491" s="589" t="s">
        <v>3303</v>
      </c>
      <c r="F491" s="589" t="s">
        <v>5913</v>
      </c>
      <c r="G491" s="589"/>
      <c r="H491" s="591" t="s">
        <v>1890</v>
      </c>
      <c r="I491" s="591"/>
      <c r="J491" s="164" t="s">
        <v>1891</v>
      </c>
      <c r="K491" s="164" t="s">
        <v>0</v>
      </c>
      <c r="L491" s="165">
        <v>456</v>
      </c>
    </row>
    <row r="492" spans="1:12" x14ac:dyDescent="0.2">
      <c r="A492" s="593"/>
      <c r="B492" s="589"/>
      <c r="C492" s="595"/>
      <c r="D492" s="596"/>
      <c r="E492" s="589"/>
      <c r="F492" s="589"/>
      <c r="G492" s="589"/>
      <c r="H492" s="591" t="s">
        <v>1892</v>
      </c>
      <c r="I492" s="591"/>
      <c r="J492" s="589" t="s">
        <v>1891</v>
      </c>
      <c r="K492" s="589" t="s">
        <v>1891</v>
      </c>
      <c r="L492" s="590">
        <v>0</v>
      </c>
    </row>
    <row r="493" spans="1:12" x14ac:dyDescent="0.2">
      <c r="A493" s="593"/>
      <c r="B493" s="589"/>
      <c r="C493" s="595"/>
      <c r="D493" s="596"/>
      <c r="E493" s="589"/>
      <c r="F493" s="589"/>
      <c r="G493" s="589"/>
      <c r="H493" s="591"/>
      <c r="I493" s="591"/>
      <c r="J493" s="589"/>
      <c r="K493" s="589"/>
      <c r="L493" s="590"/>
    </row>
    <row r="494" spans="1:12" x14ac:dyDescent="0.2">
      <c r="A494" s="593"/>
      <c r="B494" s="589"/>
      <c r="C494" s="595"/>
      <c r="D494" s="596"/>
      <c r="E494" s="589"/>
      <c r="F494" s="589"/>
      <c r="G494" s="589"/>
      <c r="H494" s="591"/>
      <c r="I494" s="591"/>
      <c r="J494" s="589"/>
      <c r="K494" s="589"/>
      <c r="L494" s="590"/>
    </row>
    <row r="495" spans="1:12" ht="24" x14ac:dyDescent="0.2">
      <c r="A495" s="593"/>
      <c r="B495" s="161" t="s">
        <v>29</v>
      </c>
      <c r="C495" s="162" t="s">
        <v>30</v>
      </c>
      <c r="D495" s="162" t="s">
        <v>1893</v>
      </c>
      <c r="E495" s="162" t="s">
        <v>1894</v>
      </c>
      <c r="F495" s="592"/>
      <c r="G495" s="592"/>
      <c r="H495" s="591" t="s">
        <v>1895</v>
      </c>
      <c r="I495" s="591"/>
      <c r="J495" s="589" t="s">
        <v>1891</v>
      </c>
      <c r="K495" s="589" t="s">
        <v>1891</v>
      </c>
      <c r="L495" s="590">
        <v>0</v>
      </c>
    </row>
    <row r="496" spans="1:12" ht="36" x14ac:dyDescent="0.2">
      <c r="A496" s="593"/>
      <c r="B496" s="164" t="s">
        <v>5914</v>
      </c>
      <c r="C496" s="164" t="s">
        <v>5913</v>
      </c>
      <c r="D496" s="166">
        <v>43015</v>
      </c>
      <c r="E496" s="164" t="s">
        <v>3305</v>
      </c>
      <c r="F496" s="592"/>
      <c r="G496" s="592"/>
      <c r="H496" s="591"/>
      <c r="I496" s="591"/>
      <c r="J496" s="589"/>
      <c r="K496" s="589"/>
      <c r="L496" s="590"/>
    </row>
    <row r="497" spans="1:12" ht="24" x14ac:dyDescent="0.2">
      <c r="A497" s="593">
        <v>1394</v>
      </c>
      <c r="B497" s="161" t="s">
        <v>20</v>
      </c>
      <c r="C497" s="162" t="s">
        <v>21</v>
      </c>
      <c r="D497" s="162" t="s">
        <v>1884</v>
      </c>
      <c r="E497" s="162" t="s">
        <v>1885</v>
      </c>
      <c r="F497" s="594" t="s">
        <v>14</v>
      </c>
      <c r="G497" s="594"/>
      <c r="H497" s="592"/>
      <c r="I497" s="592"/>
      <c r="J497" s="592"/>
      <c r="K497" s="592"/>
      <c r="L497" s="592"/>
    </row>
    <row r="498" spans="1:12" x14ac:dyDescent="0.2">
      <c r="A498" s="593"/>
      <c r="B498" s="589" t="s">
        <v>5911</v>
      </c>
      <c r="C498" s="595" t="s">
        <v>5912</v>
      </c>
      <c r="D498" s="596">
        <v>43009</v>
      </c>
      <c r="E498" s="589" t="s">
        <v>3303</v>
      </c>
      <c r="F498" s="589" t="s">
        <v>5915</v>
      </c>
      <c r="G498" s="589"/>
      <c r="H498" s="591" t="s">
        <v>1890</v>
      </c>
      <c r="I498" s="591"/>
      <c r="J498" s="164" t="s">
        <v>1891</v>
      </c>
      <c r="K498" s="164" t="s">
        <v>0</v>
      </c>
      <c r="L498" s="165">
        <v>978.04</v>
      </c>
    </row>
    <row r="499" spans="1:12" x14ac:dyDescent="0.2">
      <c r="A499" s="593"/>
      <c r="B499" s="589"/>
      <c r="C499" s="595"/>
      <c r="D499" s="596"/>
      <c r="E499" s="589"/>
      <c r="F499" s="589"/>
      <c r="G499" s="589"/>
      <c r="H499" s="591" t="s">
        <v>1892</v>
      </c>
      <c r="I499" s="591"/>
      <c r="J499" s="589" t="s">
        <v>1891</v>
      </c>
      <c r="K499" s="589" t="s">
        <v>1891</v>
      </c>
      <c r="L499" s="590">
        <v>0</v>
      </c>
    </row>
    <row r="500" spans="1:12" x14ac:dyDescent="0.2">
      <c r="A500" s="593"/>
      <c r="B500" s="589"/>
      <c r="C500" s="595"/>
      <c r="D500" s="596"/>
      <c r="E500" s="589"/>
      <c r="F500" s="589"/>
      <c r="G500" s="589"/>
      <c r="H500" s="591"/>
      <c r="I500" s="591"/>
      <c r="J500" s="589"/>
      <c r="K500" s="589"/>
      <c r="L500" s="590"/>
    </row>
    <row r="501" spans="1:12" x14ac:dyDescent="0.2">
      <c r="A501" s="593"/>
      <c r="B501" s="589"/>
      <c r="C501" s="595"/>
      <c r="D501" s="596"/>
      <c r="E501" s="589"/>
      <c r="F501" s="589"/>
      <c r="G501" s="589"/>
      <c r="H501" s="591"/>
      <c r="I501" s="591"/>
      <c r="J501" s="589"/>
      <c r="K501" s="589"/>
      <c r="L501" s="590"/>
    </row>
    <row r="502" spans="1:12" ht="24" x14ac:dyDescent="0.2">
      <c r="A502" s="593"/>
      <c r="B502" s="161" t="s">
        <v>29</v>
      </c>
      <c r="C502" s="162" t="s">
        <v>30</v>
      </c>
      <c r="D502" s="162" t="s">
        <v>1893</v>
      </c>
      <c r="E502" s="162" t="s">
        <v>1894</v>
      </c>
      <c r="F502" s="592"/>
      <c r="G502" s="592"/>
      <c r="H502" s="591" t="s">
        <v>1895</v>
      </c>
      <c r="I502" s="591"/>
      <c r="J502" s="589" t="s">
        <v>1891</v>
      </c>
      <c r="K502" s="589" t="s">
        <v>0</v>
      </c>
      <c r="L502" s="590">
        <v>1285.53</v>
      </c>
    </row>
    <row r="503" spans="1:12" ht="36" x14ac:dyDescent="0.2">
      <c r="A503" s="593"/>
      <c r="B503" s="164" t="s">
        <v>5914</v>
      </c>
      <c r="C503" s="164" t="s">
        <v>5915</v>
      </c>
      <c r="D503" s="166">
        <v>43015</v>
      </c>
      <c r="E503" s="164" t="s">
        <v>3305</v>
      </c>
      <c r="F503" s="592"/>
      <c r="G503" s="592"/>
      <c r="H503" s="591"/>
      <c r="I503" s="591"/>
      <c r="J503" s="589"/>
      <c r="K503" s="589"/>
      <c r="L503" s="590"/>
    </row>
    <row r="504" spans="1:12" ht="24" x14ac:dyDescent="0.2">
      <c r="A504" s="593">
        <v>1395</v>
      </c>
      <c r="B504" s="161" t="s">
        <v>20</v>
      </c>
      <c r="C504" s="162" t="s">
        <v>21</v>
      </c>
      <c r="D504" s="162" t="s">
        <v>1884</v>
      </c>
      <c r="E504" s="162" t="s">
        <v>1885</v>
      </c>
      <c r="F504" s="594" t="s">
        <v>14</v>
      </c>
      <c r="G504" s="594"/>
      <c r="H504" s="592"/>
      <c r="I504" s="592"/>
      <c r="J504" s="592"/>
      <c r="K504" s="592"/>
      <c r="L504" s="592"/>
    </row>
    <row r="505" spans="1:12" x14ac:dyDescent="0.2">
      <c r="A505" s="593"/>
      <c r="B505" s="589" t="s">
        <v>5911</v>
      </c>
      <c r="C505" s="595" t="s">
        <v>5916</v>
      </c>
      <c r="D505" s="596">
        <v>43025</v>
      </c>
      <c r="E505" s="589" t="s">
        <v>3090</v>
      </c>
      <c r="F505" s="589" t="s">
        <v>5267</v>
      </c>
      <c r="G505" s="589"/>
      <c r="H505" s="591" t="s">
        <v>1890</v>
      </c>
      <c r="I505" s="591"/>
      <c r="J505" s="164" t="s">
        <v>1891</v>
      </c>
      <c r="K505" s="164" t="s">
        <v>0</v>
      </c>
      <c r="L505" s="165">
        <v>299.72000000000003</v>
      </c>
    </row>
    <row r="506" spans="1:12" x14ac:dyDescent="0.2">
      <c r="A506" s="593"/>
      <c r="B506" s="589"/>
      <c r="C506" s="595"/>
      <c r="D506" s="596"/>
      <c r="E506" s="589"/>
      <c r="F506" s="589"/>
      <c r="G506" s="589"/>
      <c r="H506" s="591" t="s">
        <v>1892</v>
      </c>
      <c r="I506" s="591"/>
      <c r="J506" s="589" t="s">
        <v>1891</v>
      </c>
      <c r="K506" s="589" t="s">
        <v>0</v>
      </c>
      <c r="L506" s="590">
        <v>310.40000000000003</v>
      </c>
    </row>
    <row r="507" spans="1:12" x14ac:dyDescent="0.2">
      <c r="A507" s="593"/>
      <c r="B507" s="589"/>
      <c r="C507" s="595"/>
      <c r="D507" s="596"/>
      <c r="E507" s="589"/>
      <c r="F507" s="589"/>
      <c r="G507" s="589"/>
      <c r="H507" s="591"/>
      <c r="I507" s="591"/>
      <c r="J507" s="589"/>
      <c r="K507" s="589"/>
      <c r="L507" s="590"/>
    </row>
    <row r="508" spans="1:12" ht="24" x14ac:dyDescent="0.2">
      <c r="A508" s="593"/>
      <c r="B508" s="161" t="s">
        <v>29</v>
      </c>
      <c r="C508" s="162" t="s">
        <v>30</v>
      </c>
      <c r="D508" s="162" t="s">
        <v>1893</v>
      </c>
      <c r="E508" s="162" t="s">
        <v>1894</v>
      </c>
      <c r="F508" s="592"/>
      <c r="G508" s="592"/>
      <c r="H508" s="591" t="s">
        <v>1895</v>
      </c>
      <c r="I508" s="591"/>
      <c r="J508" s="589" t="s">
        <v>1891</v>
      </c>
      <c r="K508" s="589" t="s">
        <v>1891</v>
      </c>
      <c r="L508" s="590">
        <v>0</v>
      </c>
    </row>
    <row r="509" spans="1:12" ht="36" x14ac:dyDescent="0.2">
      <c r="A509" s="593"/>
      <c r="B509" s="164" t="s">
        <v>5914</v>
      </c>
      <c r="C509" s="164" t="s">
        <v>5267</v>
      </c>
      <c r="D509" s="166">
        <v>43027</v>
      </c>
      <c r="E509" s="164" t="s">
        <v>4927</v>
      </c>
      <c r="F509" s="592"/>
      <c r="G509" s="592"/>
      <c r="H509" s="591"/>
      <c r="I509" s="591"/>
      <c r="J509" s="589"/>
      <c r="K509" s="589"/>
      <c r="L509" s="590"/>
    </row>
    <row r="510" spans="1:12" ht="24" x14ac:dyDescent="0.2">
      <c r="A510" s="593">
        <v>1396</v>
      </c>
      <c r="B510" s="161" t="s">
        <v>20</v>
      </c>
      <c r="C510" s="162" t="s">
        <v>21</v>
      </c>
      <c r="D510" s="162" t="s">
        <v>1884</v>
      </c>
      <c r="E510" s="162" t="s">
        <v>1885</v>
      </c>
      <c r="F510" s="594" t="s">
        <v>14</v>
      </c>
      <c r="G510" s="594"/>
      <c r="H510" s="592"/>
      <c r="I510" s="592"/>
      <c r="J510" s="592"/>
      <c r="K510" s="592"/>
      <c r="L510" s="592"/>
    </row>
    <row r="511" spans="1:12" x14ac:dyDescent="0.2">
      <c r="A511" s="593"/>
      <c r="B511" s="589" t="s">
        <v>5917</v>
      </c>
      <c r="C511" s="589" t="s">
        <v>5918</v>
      </c>
      <c r="D511" s="596">
        <v>43014</v>
      </c>
      <c r="E511" s="589" t="s">
        <v>1888</v>
      </c>
      <c r="F511" s="589" t="s">
        <v>5919</v>
      </c>
      <c r="G511" s="589"/>
      <c r="H511" s="591" t="s">
        <v>1890</v>
      </c>
      <c r="I511" s="591"/>
      <c r="J511" s="164" t="s">
        <v>1891</v>
      </c>
      <c r="K511" s="164" t="s">
        <v>0</v>
      </c>
      <c r="L511" s="165">
        <v>507.5</v>
      </c>
    </row>
    <row r="512" spans="1:12" x14ac:dyDescent="0.2">
      <c r="A512" s="593"/>
      <c r="B512" s="589"/>
      <c r="C512" s="589"/>
      <c r="D512" s="596"/>
      <c r="E512" s="589"/>
      <c r="F512" s="589"/>
      <c r="G512" s="589"/>
      <c r="H512" s="591" t="s">
        <v>1892</v>
      </c>
      <c r="I512" s="591"/>
      <c r="J512" s="164" t="s">
        <v>1891</v>
      </c>
      <c r="K512" s="164" t="s">
        <v>1891</v>
      </c>
      <c r="L512" s="165">
        <v>0</v>
      </c>
    </row>
    <row r="513" spans="1:12" ht="24" x14ac:dyDescent="0.2">
      <c r="A513" s="593"/>
      <c r="B513" s="161" t="s">
        <v>29</v>
      </c>
      <c r="C513" s="162" t="s">
        <v>30</v>
      </c>
      <c r="D513" s="162" t="s">
        <v>1893</v>
      </c>
      <c r="E513" s="162" t="s">
        <v>1894</v>
      </c>
      <c r="F513" s="592"/>
      <c r="G513" s="592"/>
      <c r="H513" s="591" t="s">
        <v>1895</v>
      </c>
      <c r="I513" s="591"/>
      <c r="J513" s="589" t="s">
        <v>1891</v>
      </c>
      <c r="K513" s="589" t="s">
        <v>1891</v>
      </c>
      <c r="L513" s="590">
        <v>0</v>
      </c>
    </row>
    <row r="514" spans="1:12" ht="24" x14ac:dyDescent="0.2">
      <c r="A514" s="593"/>
      <c r="B514" s="164" t="s">
        <v>5920</v>
      </c>
      <c r="C514" s="164" t="s">
        <v>5919</v>
      </c>
      <c r="D514" s="166">
        <v>43015</v>
      </c>
      <c r="E514" s="164" t="s">
        <v>2859</v>
      </c>
      <c r="F514" s="592"/>
      <c r="G514" s="592"/>
      <c r="H514" s="591"/>
      <c r="I514" s="591"/>
      <c r="J514" s="589"/>
      <c r="K514" s="589"/>
      <c r="L514" s="590"/>
    </row>
    <row r="515" spans="1:12" ht="24" x14ac:dyDescent="0.2">
      <c r="A515" s="593">
        <v>1397</v>
      </c>
      <c r="B515" s="161" t="s">
        <v>20</v>
      </c>
      <c r="C515" s="162" t="s">
        <v>21</v>
      </c>
      <c r="D515" s="162" t="s">
        <v>1884</v>
      </c>
      <c r="E515" s="162" t="s">
        <v>1885</v>
      </c>
      <c r="F515" s="594" t="s">
        <v>14</v>
      </c>
      <c r="G515" s="594"/>
      <c r="H515" s="592"/>
      <c r="I515" s="592"/>
      <c r="J515" s="592"/>
      <c r="K515" s="592"/>
      <c r="L515" s="592"/>
    </row>
    <row r="516" spans="1:12" x14ac:dyDescent="0.2">
      <c r="A516" s="593"/>
      <c r="B516" s="589" t="s">
        <v>5921</v>
      </c>
      <c r="C516" s="595" t="s">
        <v>5922</v>
      </c>
      <c r="D516" s="596">
        <v>43049</v>
      </c>
      <c r="E516" s="589" t="s">
        <v>1921</v>
      </c>
      <c r="F516" s="589" t="s">
        <v>5923</v>
      </c>
      <c r="G516" s="589"/>
      <c r="H516" s="591" t="s">
        <v>1890</v>
      </c>
      <c r="I516" s="591"/>
      <c r="J516" s="164" t="s">
        <v>1891</v>
      </c>
      <c r="K516" s="164" t="s">
        <v>0</v>
      </c>
      <c r="L516" s="165">
        <v>819.01</v>
      </c>
    </row>
    <row r="517" spans="1:12" x14ac:dyDescent="0.2">
      <c r="A517" s="593"/>
      <c r="B517" s="589"/>
      <c r="C517" s="595"/>
      <c r="D517" s="596"/>
      <c r="E517" s="589"/>
      <c r="F517" s="589"/>
      <c r="G517" s="589"/>
      <c r="H517" s="591" t="s">
        <v>1892</v>
      </c>
      <c r="I517" s="591"/>
      <c r="J517" s="164" t="s">
        <v>1891</v>
      </c>
      <c r="K517" s="164" t="s">
        <v>1891</v>
      </c>
      <c r="L517" s="165">
        <v>0</v>
      </c>
    </row>
    <row r="518" spans="1:12" ht="24" x14ac:dyDescent="0.2">
      <c r="A518" s="593"/>
      <c r="B518" s="161" t="s">
        <v>29</v>
      </c>
      <c r="C518" s="162" t="s">
        <v>30</v>
      </c>
      <c r="D518" s="162" t="s">
        <v>1893</v>
      </c>
      <c r="E518" s="162" t="s">
        <v>1894</v>
      </c>
      <c r="F518" s="592"/>
      <c r="G518" s="592"/>
      <c r="H518" s="591" t="s">
        <v>1895</v>
      </c>
      <c r="I518" s="591"/>
      <c r="J518" s="589" t="s">
        <v>1891</v>
      </c>
      <c r="K518" s="589" t="s">
        <v>0</v>
      </c>
      <c r="L518" s="590">
        <v>455</v>
      </c>
    </row>
    <row r="519" spans="1:12" ht="36" x14ac:dyDescent="0.2">
      <c r="A519" s="593"/>
      <c r="B519" s="164" t="s">
        <v>5924</v>
      </c>
      <c r="C519" s="164" t="s">
        <v>5923</v>
      </c>
      <c r="D519" s="166">
        <v>43056</v>
      </c>
      <c r="E519" s="164" t="s">
        <v>5925</v>
      </c>
      <c r="F519" s="592"/>
      <c r="G519" s="592"/>
      <c r="H519" s="591"/>
      <c r="I519" s="591"/>
      <c r="J519" s="589"/>
      <c r="K519" s="589"/>
      <c r="L519" s="590"/>
    </row>
    <row r="520" spans="1:12" ht="24" x14ac:dyDescent="0.2">
      <c r="A520" s="593">
        <v>1398</v>
      </c>
      <c r="B520" s="161" t="s">
        <v>20</v>
      </c>
      <c r="C520" s="162" t="s">
        <v>21</v>
      </c>
      <c r="D520" s="162" t="s">
        <v>1884</v>
      </c>
      <c r="E520" s="162" t="s">
        <v>1885</v>
      </c>
      <c r="F520" s="594" t="s">
        <v>14</v>
      </c>
      <c r="G520" s="594"/>
      <c r="H520" s="592"/>
      <c r="I520" s="592"/>
      <c r="J520" s="592"/>
      <c r="K520" s="592"/>
      <c r="L520" s="592"/>
    </row>
    <row r="521" spans="1:12" x14ac:dyDescent="0.2">
      <c r="A521" s="593"/>
      <c r="B521" s="589" t="s">
        <v>5921</v>
      </c>
      <c r="C521" s="595" t="s">
        <v>5926</v>
      </c>
      <c r="D521" s="596">
        <v>43071</v>
      </c>
      <c r="E521" s="589" t="s">
        <v>3177</v>
      </c>
      <c r="F521" s="589" t="s">
        <v>4827</v>
      </c>
      <c r="G521" s="589"/>
      <c r="H521" s="591" t="s">
        <v>1890</v>
      </c>
      <c r="I521" s="591"/>
      <c r="J521" s="164" t="s">
        <v>1891</v>
      </c>
      <c r="K521" s="164" t="s">
        <v>0</v>
      </c>
      <c r="L521" s="165">
        <v>888.36</v>
      </c>
    </row>
    <row r="522" spans="1:12" x14ac:dyDescent="0.2">
      <c r="A522" s="593"/>
      <c r="B522" s="589"/>
      <c r="C522" s="595"/>
      <c r="D522" s="596"/>
      <c r="E522" s="589"/>
      <c r="F522" s="589"/>
      <c r="G522" s="589"/>
      <c r="H522" s="591" t="s">
        <v>1892</v>
      </c>
      <c r="I522" s="591"/>
      <c r="J522" s="164" t="s">
        <v>1891</v>
      </c>
      <c r="K522" s="164" t="s">
        <v>0</v>
      </c>
      <c r="L522" s="165">
        <v>1179.49</v>
      </c>
    </row>
    <row r="523" spans="1:12" ht="24" x14ac:dyDescent="0.2">
      <c r="A523" s="593"/>
      <c r="B523" s="161" t="s">
        <v>29</v>
      </c>
      <c r="C523" s="162" t="s">
        <v>30</v>
      </c>
      <c r="D523" s="162" t="s">
        <v>1893</v>
      </c>
      <c r="E523" s="162" t="s">
        <v>1894</v>
      </c>
      <c r="F523" s="592"/>
      <c r="G523" s="592"/>
      <c r="H523" s="591" t="s">
        <v>1895</v>
      </c>
      <c r="I523" s="591"/>
      <c r="J523" s="589" t="s">
        <v>1891</v>
      </c>
      <c r="K523" s="589" t="s">
        <v>1891</v>
      </c>
      <c r="L523" s="590">
        <v>0</v>
      </c>
    </row>
    <row r="524" spans="1:12" ht="36" x14ac:dyDescent="0.2">
      <c r="A524" s="593"/>
      <c r="B524" s="164" t="s">
        <v>5924</v>
      </c>
      <c r="C524" s="164" t="s">
        <v>4827</v>
      </c>
      <c r="D524" s="166">
        <v>43078</v>
      </c>
      <c r="E524" s="164" t="s">
        <v>3179</v>
      </c>
      <c r="F524" s="592"/>
      <c r="G524" s="592"/>
      <c r="H524" s="591"/>
      <c r="I524" s="591"/>
      <c r="J524" s="589"/>
      <c r="K524" s="589"/>
      <c r="L524" s="590"/>
    </row>
    <row r="525" spans="1:12" ht="24" x14ac:dyDescent="0.2">
      <c r="A525" s="593">
        <v>1399</v>
      </c>
      <c r="B525" s="161" t="s">
        <v>20</v>
      </c>
      <c r="C525" s="162" t="s">
        <v>21</v>
      </c>
      <c r="D525" s="162" t="s">
        <v>1884</v>
      </c>
      <c r="E525" s="162" t="s">
        <v>1885</v>
      </c>
      <c r="F525" s="594" t="s">
        <v>14</v>
      </c>
      <c r="G525" s="594"/>
      <c r="H525" s="592"/>
      <c r="I525" s="592"/>
      <c r="J525" s="592"/>
      <c r="K525" s="592"/>
      <c r="L525" s="592"/>
    </row>
    <row r="526" spans="1:12" x14ac:dyDescent="0.2">
      <c r="A526" s="593"/>
      <c r="B526" s="589" t="s">
        <v>5927</v>
      </c>
      <c r="C526" s="589" t="s">
        <v>5928</v>
      </c>
      <c r="D526" s="596">
        <v>43177</v>
      </c>
      <c r="E526" s="589" t="s">
        <v>5929</v>
      </c>
      <c r="F526" s="589" t="s">
        <v>5930</v>
      </c>
      <c r="G526" s="589"/>
      <c r="H526" s="591" t="s">
        <v>1890</v>
      </c>
      <c r="I526" s="591"/>
      <c r="J526" s="164" t="s">
        <v>1891</v>
      </c>
      <c r="K526" s="164" t="s">
        <v>0</v>
      </c>
      <c r="L526" s="165">
        <v>186</v>
      </c>
    </row>
    <row r="527" spans="1:12" x14ac:dyDescent="0.2">
      <c r="A527" s="593"/>
      <c r="B527" s="589"/>
      <c r="C527" s="589"/>
      <c r="D527" s="596"/>
      <c r="E527" s="589"/>
      <c r="F527" s="589"/>
      <c r="G527" s="589"/>
      <c r="H527" s="591" t="s">
        <v>1892</v>
      </c>
      <c r="I527" s="591"/>
      <c r="J527" s="164" t="s">
        <v>1891</v>
      </c>
      <c r="K527" s="164" t="s">
        <v>0</v>
      </c>
      <c r="L527" s="165">
        <v>296.7</v>
      </c>
    </row>
    <row r="528" spans="1:12" ht="24" x14ac:dyDescent="0.2">
      <c r="A528" s="593"/>
      <c r="B528" s="161" t="s">
        <v>29</v>
      </c>
      <c r="C528" s="162" t="s">
        <v>30</v>
      </c>
      <c r="D528" s="162" t="s">
        <v>1893</v>
      </c>
      <c r="E528" s="162" t="s">
        <v>1894</v>
      </c>
      <c r="F528" s="592"/>
      <c r="G528" s="592"/>
      <c r="H528" s="591" t="s">
        <v>1895</v>
      </c>
      <c r="I528" s="591"/>
      <c r="J528" s="589" t="s">
        <v>1891</v>
      </c>
      <c r="K528" s="589" t="s">
        <v>1891</v>
      </c>
      <c r="L528" s="590">
        <v>0</v>
      </c>
    </row>
    <row r="529" spans="1:12" ht="24" x14ac:dyDescent="0.2">
      <c r="A529" s="593"/>
      <c r="B529" s="164" t="s">
        <v>1962</v>
      </c>
      <c r="C529" s="164" t="s">
        <v>5930</v>
      </c>
      <c r="D529" s="166">
        <v>43179</v>
      </c>
      <c r="E529" s="164" t="s">
        <v>3720</v>
      </c>
      <c r="F529" s="592"/>
      <c r="G529" s="592"/>
      <c r="H529" s="591"/>
      <c r="I529" s="591"/>
      <c r="J529" s="589"/>
      <c r="K529" s="589"/>
      <c r="L529" s="590"/>
    </row>
    <row r="530" spans="1:12" ht="24" x14ac:dyDescent="0.2">
      <c r="A530" s="593">
        <v>1400</v>
      </c>
      <c r="B530" s="161" t="s">
        <v>20</v>
      </c>
      <c r="C530" s="162" t="s">
        <v>21</v>
      </c>
      <c r="D530" s="162" t="s">
        <v>1884</v>
      </c>
      <c r="E530" s="162" t="s">
        <v>1885</v>
      </c>
      <c r="F530" s="594" t="s">
        <v>14</v>
      </c>
      <c r="G530" s="594"/>
      <c r="H530" s="592"/>
      <c r="I530" s="592"/>
      <c r="J530" s="592"/>
      <c r="K530" s="592"/>
      <c r="L530" s="592"/>
    </row>
    <row r="531" spans="1:12" x14ac:dyDescent="0.2">
      <c r="A531" s="593"/>
      <c r="B531" s="589" t="s">
        <v>5931</v>
      </c>
      <c r="C531" s="595" t="s">
        <v>5932</v>
      </c>
      <c r="D531" s="596">
        <v>43044</v>
      </c>
      <c r="E531" s="589" t="s">
        <v>2057</v>
      </c>
      <c r="F531" s="589" t="s">
        <v>2377</v>
      </c>
      <c r="G531" s="589"/>
      <c r="H531" s="591" t="s">
        <v>1890</v>
      </c>
      <c r="I531" s="591"/>
      <c r="J531" s="164" t="s">
        <v>1891</v>
      </c>
      <c r="K531" s="164" t="s">
        <v>1891</v>
      </c>
      <c r="L531" s="165">
        <v>0</v>
      </c>
    </row>
    <row r="532" spans="1:12" x14ac:dyDescent="0.2">
      <c r="A532" s="593"/>
      <c r="B532" s="589"/>
      <c r="C532" s="595"/>
      <c r="D532" s="596"/>
      <c r="E532" s="589"/>
      <c r="F532" s="589"/>
      <c r="G532" s="589"/>
      <c r="H532" s="591" t="s">
        <v>1892</v>
      </c>
      <c r="I532" s="591"/>
      <c r="J532" s="164" t="s">
        <v>1891</v>
      </c>
      <c r="K532" s="164" t="s">
        <v>1891</v>
      </c>
      <c r="L532" s="165">
        <v>0</v>
      </c>
    </row>
    <row r="533" spans="1:12" ht="24" x14ac:dyDescent="0.2">
      <c r="A533" s="593"/>
      <c r="B533" s="161" t="s">
        <v>29</v>
      </c>
      <c r="C533" s="162" t="s">
        <v>30</v>
      </c>
      <c r="D533" s="162" t="s">
        <v>1893</v>
      </c>
      <c r="E533" s="162" t="s">
        <v>1894</v>
      </c>
      <c r="F533" s="592"/>
      <c r="G533" s="592"/>
      <c r="H533" s="591" t="s">
        <v>1895</v>
      </c>
      <c r="I533" s="591"/>
      <c r="J533" s="589" t="s">
        <v>1891</v>
      </c>
      <c r="K533" s="589" t="s">
        <v>0</v>
      </c>
      <c r="L533" s="590">
        <v>350</v>
      </c>
    </row>
    <row r="534" spans="1:12" ht="36" x14ac:dyDescent="0.2">
      <c r="A534" s="593"/>
      <c r="B534" s="164" t="s">
        <v>5933</v>
      </c>
      <c r="C534" s="164" t="s">
        <v>2377</v>
      </c>
      <c r="D534" s="166">
        <v>43047</v>
      </c>
      <c r="E534" s="164" t="s">
        <v>2379</v>
      </c>
      <c r="F534" s="592"/>
      <c r="G534" s="592"/>
      <c r="H534" s="591"/>
      <c r="I534" s="591"/>
      <c r="J534" s="589"/>
      <c r="K534" s="589"/>
      <c r="L534" s="590"/>
    </row>
  </sheetData>
  <mergeCells count="1580">
    <mergeCell ref="B1:L1"/>
    <mergeCell ref="A2:A4"/>
    <mergeCell ref="B2:I3"/>
    <mergeCell ref="B4:L4"/>
    <mergeCell ref="D5:F5"/>
    <mergeCell ref="K5:L5"/>
    <mergeCell ref="H8:I8"/>
    <mergeCell ref="H9:I10"/>
    <mergeCell ref="J9:J10"/>
    <mergeCell ref="K9:K10"/>
    <mergeCell ref="L9:L10"/>
    <mergeCell ref="F11:G12"/>
    <mergeCell ref="H11:I12"/>
    <mergeCell ref="J11:J12"/>
    <mergeCell ref="K11:K12"/>
    <mergeCell ref="L11:L12"/>
    <mergeCell ref="F6:G6"/>
    <mergeCell ref="H6:I6"/>
    <mergeCell ref="A7:A12"/>
    <mergeCell ref="F7:G7"/>
    <mergeCell ref="H7:L7"/>
    <mergeCell ref="B8:B10"/>
    <mergeCell ref="C8:C10"/>
    <mergeCell ref="D8:D10"/>
    <mergeCell ref="E8:E10"/>
    <mergeCell ref="F8:G10"/>
    <mergeCell ref="D19:D20"/>
    <mergeCell ref="E19:E20"/>
    <mergeCell ref="F19:G20"/>
    <mergeCell ref="H19:I19"/>
    <mergeCell ref="H20:I20"/>
    <mergeCell ref="F21:G22"/>
    <mergeCell ref="H21:I22"/>
    <mergeCell ref="F16:G17"/>
    <mergeCell ref="H16:I17"/>
    <mergeCell ref="J16:J17"/>
    <mergeCell ref="K16:K17"/>
    <mergeCell ref="L16:L17"/>
    <mergeCell ref="A18:A22"/>
    <mergeCell ref="F18:G18"/>
    <mergeCell ref="H18:L18"/>
    <mergeCell ref="B19:B20"/>
    <mergeCell ref="C19:C20"/>
    <mergeCell ref="A13:A17"/>
    <mergeCell ref="F13:G13"/>
    <mergeCell ref="H13:L13"/>
    <mergeCell ref="B14:B15"/>
    <mergeCell ref="C14:C15"/>
    <mergeCell ref="D14:D15"/>
    <mergeCell ref="E14:E15"/>
    <mergeCell ref="F14:G15"/>
    <mergeCell ref="H14:I14"/>
    <mergeCell ref="H15:I15"/>
    <mergeCell ref="K26:K27"/>
    <mergeCell ref="L26:L27"/>
    <mergeCell ref="A28:A32"/>
    <mergeCell ref="F28:G28"/>
    <mergeCell ref="H28:L28"/>
    <mergeCell ref="B29:B30"/>
    <mergeCell ref="C29:C30"/>
    <mergeCell ref="D29:D30"/>
    <mergeCell ref="E29:E30"/>
    <mergeCell ref="F29:G30"/>
    <mergeCell ref="F24:G25"/>
    <mergeCell ref="H24:I24"/>
    <mergeCell ref="H25:I25"/>
    <mergeCell ref="F26:G27"/>
    <mergeCell ref="H26:I27"/>
    <mergeCell ref="J26:J27"/>
    <mergeCell ref="J21:J22"/>
    <mergeCell ref="K21:K22"/>
    <mergeCell ref="L21:L22"/>
    <mergeCell ref="A23:A27"/>
    <mergeCell ref="F23:G23"/>
    <mergeCell ref="H23:L23"/>
    <mergeCell ref="B24:B25"/>
    <mergeCell ref="C24:C25"/>
    <mergeCell ref="D24:D25"/>
    <mergeCell ref="E24:E25"/>
    <mergeCell ref="H35:I35"/>
    <mergeCell ref="F36:G37"/>
    <mergeCell ref="H36:I37"/>
    <mergeCell ref="J36:J37"/>
    <mergeCell ref="K36:K37"/>
    <mergeCell ref="L36:L37"/>
    <mergeCell ref="L31:L32"/>
    <mergeCell ref="A33:A37"/>
    <mergeCell ref="F33:G33"/>
    <mergeCell ref="H33:L33"/>
    <mergeCell ref="B34:B35"/>
    <mergeCell ref="C34:C35"/>
    <mergeCell ref="D34:D35"/>
    <mergeCell ref="E34:E35"/>
    <mergeCell ref="F34:G35"/>
    <mergeCell ref="H34:I34"/>
    <mergeCell ref="H29:I29"/>
    <mergeCell ref="H30:I30"/>
    <mergeCell ref="F31:G32"/>
    <mergeCell ref="H31:I32"/>
    <mergeCell ref="J31:J32"/>
    <mergeCell ref="K31:K32"/>
    <mergeCell ref="D44:D45"/>
    <mergeCell ref="E44:E45"/>
    <mergeCell ref="F44:G45"/>
    <mergeCell ref="H44:I44"/>
    <mergeCell ref="H45:I45"/>
    <mergeCell ref="F46:G47"/>
    <mergeCell ref="H46:I47"/>
    <mergeCell ref="F41:G42"/>
    <mergeCell ref="H41:I42"/>
    <mergeCell ref="J41:J42"/>
    <mergeCell ref="K41:K42"/>
    <mergeCell ref="L41:L42"/>
    <mergeCell ref="A43:A47"/>
    <mergeCell ref="F43:G43"/>
    <mergeCell ref="H43:L43"/>
    <mergeCell ref="B44:B45"/>
    <mergeCell ref="C44:C45"/>
    <mergeCell ref="A38:A42"/>
    <mergeCell ref="F38:G38"/>
    <mergeCell ref="H38:L38"/>
    <mergeCell ref="B39:B40"/>
    <mergeCell ref="C39:C40"/>
    <mergeCell ref="D39:D40"/>
    <mergeCell ref="E39:E40"/>
    <mergeCell ref="F39:G40"/>
    <mergeCell ref="H39:I39"/>
    <mergeCell ref="H40:I40"/>
    <mergeCell ref="K51:K52"/>
    <mergeCell ref="L51:L52"/>
    <mergeCell ref="A53:A57"/>
    <mergeCell ref="F53:G53"/>
    <mergeCell ref="H53:L53"/>
    <mergeCell ref="B54:B55"/>
    <mergeCell ref="C54:C55"/>
    <mergeCell ref="D54:D55"/>
    <mergeCell ref="E54:E55"/>
    <mergeCell ref="F54:G55"/>
    <mergeCell ref="F49:G50"/>
    <mergeCell ref="H49:I49"/>
    <mergeCell ref="H50:I50"/>
    <mergeCell ref="F51:G52"/>
    <mergeCell ref="H51:I52"/>
    <mergeCell ref="J51:J52"/>
    <mergeCell ref="J46:J47"/>
    <mergeCell ref="K46:K47"/>
    <mergeCell ref="L46:L47"/>
    <mergeCell ref="A48:A52"/>
    <mergeCell ref="F48:G48"/>
    <mergeCell ref="H48:L48"/>
    <mergeCell ref="B49:B50"/>
    <mergeCell ref="C49:C50"/>
    <mergeCell ref="D49:D50"/>
    <mergeCell ref="E49:E50"/>
    <mergeCell ref="H60:I60"/>
    <mergeCell ref="F61:G62"/>
    <mergeCell ref="H61:I62"/>
    <mergeCell ref="J61:J62"/>
    <mergeCell ref="K61:K62"/>
    <mergeCell ref="L61:L62"/>
    <mergeCell ref="L56:L57"/>
    <mergeCell ref="A58:A62"/>
    <mergeCell ref="F58:G58"/>
    <mergeCell ref="H58:L58"/>
    <mergeCell ref="B59:B60"/>
    <mergeCell ref="C59:C60"/>
    <mergeCell ref="D59:D60"/>
    <mergeCell ref="E59:E60"/>
    <mergeCell ref="F59:G60"/>
    <mergeCell ref="H59:I59"/>
    <mergeCell ref="H54:I54"/>
    <mergeCell ref="H55:I55"/>
    <mergeCell ref="F56:G57"/>
    <mergeCell ref="H56:I57"/>
    <mergeCell ref="J56:J57"/>
    <mergeCell ref="K56:K57"/>
    <mergeCell ref="J65:J66"/>
    <mergeCell ref="K65:K66"/>
    <mergeCell ref="L65:L66"/>
    <mergeCell ref="F67:G68"/>
    <mergeCell ref="H67:I68"/>
    <mergeCell ref="J67:J68"/>
    <mergeCell ref="K67:K68"/>
    <mergeCell ref="L67:L68"/>
    <mergeCell ref="A63:A68"/>
    <mergeCell ref="F63:G63"/>
    <mergeCell ref="H63:L63"/>
    <mergeCell ref="B64:B66"/>
    <mergeCell ref="C64:C66"/>
    <mergeCell ref="D64:D66"/>
    <mergeCell ref="E64:E66"/>
    <mergeCell ref="F64:G66"/>
    <mergeCell ref="H64:I64"/>
    <mergeCell ref="H65:I66"/>
    <mergeCell ref="F72:G73"/>
    <mergeCell ref="H72:I73"/>
    <mergeCell ref="J72:J73"/>
    <mergeCell ref="K72:K73"/>
    <mergeCell ref="L72:L73"/>
    <mergeCell ref="A74:A78"/>
    <mergeCell ref="F74:G74"/>
    <mergeCell ref="H74:L74"/>
    <mergeCell ref="B75:B76"/>
    <mergeCell ref="C75:C76"/>
    <mergeCell ref="A69:A73"/>
    <mergeCell ref="F69:G69"/>
    <mergeCell ref="H69:L69"/>
    <mergeCell ref="B70:B71"/>
    <mergeCell ref="C70:C71"/>
    <mergeCell ref="D70:D71"/>
    <mergeCell ref="E70:E71"/>
    <mergeCell ref="F70:G71"/>
    <mergeCell ref="H70:I70"/>
    <mergeCell ref="H71:I71"/>
    <mergeCell ref="F80:G81"/>
    <mergeCell ref="H80:I80"/>
    <mergeCell ref="H81:I81"/>
    <mergeCell ref="F82:G83"/>
    <mergeCell ref="H82:I83"/>
    <mergeCell ref="J82:J83"/>
    <mergeCell ref="J77:J78"/>
    <mergeCell ref="K77:K78"/>
    <mergeCell ref="L77:L78"/>
    <mergeCell ref="A79:A83"/>
    <mergeCell ref="F79:G79"/>
    <mergeCell ref="H79:L79"/>
    <mergeCell ref="B80:B81"/>
    <mergeCell ref="C80:C81"/>
    <mergeCell ref="D80:D81"/>
    <mergeCell ref="E80:E81"/>
    <mergeCell ref="D75:D76"/>
    <mergeCell ref="E75:E76"/>
    <mergeCell ref="F75:G76"/>
    <mergeCell ref="H75:I75"/>
    <mergeCell ref="H76:I76"/>
    <mergeCell ref="F77:G78"/>
    <mergeCell ref="H77:I78"/>
    <mergeCell ref="H85:I85"/>
    <mergeCell ref="H86:I87"/>
    <mergeCell ref="J86:J87"/>
    <mergeCell ref="K86:K87"/>
    <mergeCell ref="L86:L87"/>
    <mergeCell ref="F88:G89"/>
    <mergeCell ref="H88:I89"/>
    <mergeCell ref="J88:J89"/>
    <mergeCell ref="K88:K89"/>
    <mergeCell ref="L88:L89"/>
    <mergeCell ref="K82:K83"/>
    <mergeCell ref="L82:L83"/>
    <mergeCell ref="A84:A89"/>
    <mergeCell ref="F84:G84"/>
    <mergeCell ref="H84:L84"/>
    <mergeCell ref="B85:B87"/>
    <mergeCell ref="C85:C87"/>
    <mergeCell ref="D85:D87"/>
    <mergeCell ref="E85:E87"/>
    <mergeCell ref="F85:G87"/>
    <mergeCell ref="D96:D97"/>
    <mergeCell ref="E96:E97"/>
    <mergeCell ref="F96:G97"/>
    <mergeCell ref="H96:I96"/>
    <mergeCell ref="H97:I97"/>
    <mergeCell ref="F98:G99"/>
    <mergeCell ref="H98:I99"/>
    <mergeCell ref="F93:G94"/>
    <mergeCell ref="H93:I94"/>
    <mergeCell ref="J93:J94"/>
    <mergeCell ref="K93:K94"/>
    <mergeCell ref="L93:L94"/>
    <mergeCell ref="A95:A99"/>
    <mergeCell ref="F95:G95"/>
    <mergeCell ref="H95:L95"/>
    <mergeCell ref="B96:B97"/>
    <mergeCell ref="C96:C97"/>
    <mergeCell ref="A90:A94"/>
    <mergeCell ref="F90:G90"/>
    <mergeCell ref="H90:L90"/>
    <mergeCell ref="B91:B92"/>
    <mergeCell ref="C91:C92"/>
    <mergeCell ref="D91:D92"/>
    <mergeCell ref="E91:E92"/>
    <mergeCell ref="F91:G92"/>
    <mergeCell ref="H91:I91"/>
    <mergeCell ref="H92:I92"/>
    <mergeCell ref="K103:K104"/>
    <mergeCell ref="L103:L104"/>
    <mergeCell ref="A105:A109"/>
    <mergeCell ref="F105:G105"/>
    <mergeCell ref="H105:L105"/>
    <mergeCell ref="B106:B107"/>
    <mergeCell ref="C106:C107"/>
    <mergeCell ref="D106:D107"/>
    <mergeCell ref="E106:E107"/>
    <mergeCell ref="F106:G107"/>
    <mergeCell ref="F101:G102"/>
    <mergeCell ref="H101:I101"/>
    <mergeCell ref="H102:I102"/>
    <mergeCell ref="F103:G104"/>
    <mergeCell ref="H103:I104"/>
    <mergeCell ref="J103:J104"/>
    <mergeCell ref="J98:J99"/>
    <mergeCell ref="K98:K99"/>
    <mergeCell ref="L98:L99"/>
    <mergeCell ref="A100:A104"/>
    <mergeCell ref="F100:G100"/>
    <mergeCell ref="H100:L100"/>
    <mergeCell ref="B101:B102"/>
    <mergeCell ref="C101:C102"/>
    <mergeCell ref="D101:D102"/>
    <mergeCell ref="E101:E102"/>
    <mergeCell ref="H112:I112"/>
    <mergeCell ref="F113:G114"/>
    <mergeCell ref="H113:I114"/>
    <mergeCell ref="J113:J114"/>
    <mergeCell ref="K113:K114"/>
    <mergeCell ref="L113:L114"/>
    <mergeCell ref="L108:L109"/>
    <mergeCell ref="A110:A114"/>
    <mergeCell ref="F110:G110"/>
    <mergeCell ref="H110:L110"/>
    <mergeCell ref="B111:B112"/>
    <mergeCell ref="C111:C112"/>
    <mergeCell ref="D111:D112"/>
    <mergeCell ref="E111:E112"/>
    <mergeCell ref="F111:G112"/>
    <mergeCell ref="H111:I111"/>
    <mergeCell ref="H106:I106"/>
    <mergeCell ref="H107:I107"/>
    <mergeCell ref="F108:G109"/>
    <mergeCell ref="H108:I109"/>
    <mergeCell ref="J108:J109"/>
    <mergeCell ref="K108:K109"/>
    <mergeCell ref="F118:G119"/>
    <mergeCell ref="H118:I119"/>
    <mergeCell ref="J118:J119"/>
    <mergeCell ref="K118:K119"/>
    <mergeCell ref="L118:L119"/>
    <mergeCell ref="A120:A124"/>
    <mergeCell ref="F120:G120"/>
    <mergeCell ref="H120:L120"/>
    <mergeCell ref="B121:B122"/>
    <mergeCell ref="C121:C122"/>
    <mergeCell ref="A115:A119"/>
    <mergeCell ref="F115:G115"/>
    <mergeCell ref="H115:L115"/>
    <mergeCell ref="B116:B117"/>
    <mergeCell ref="C116:C117"/>
    <mergeCell ref="D116:D117"/>
    <mergeCell ref="E116:E117"/>
    <mergeCell ref="F116:G117"/>
    <mergeCell ref="H116:I116"/>
    <mergeCell ref="H117:I117"/>
    <mergeCell ref="J123:J124"/>
    <mergeCell ref="K123:K124"/>
    <mergeCell ref="L123:L124"/>
    <mergeCell ref="D121:D122"/>
    <mergeCell ref="E121:E122"/>
    <mergeCell ref="F121:G122"/>
    <mergeCell ref="H121:I121"/>
    <mergeCell ref="H122:I122"/>
    <mergeCell ref="F123:G124"/>
    <mergeCell ref="H123:I124"/>
    <mergeCell ref="H131:I131"/>
    <mergeCell ref="H132:I132"/>
    <mergeCell ref="F133:G134"/>
    <mergeCell ref="H133:I134"/>
    <mergeCell ref="J133:J134"/>
    <mergeCell ref="K133:K134"/>
    <mergeCell ref="K128:K129"/>
    <mergeCell ref="L128:L129"/>
    <mergeCell ref="A130:A134"/>
    <mergeCell ref="F130:G130"/>
    <mergeCell ref="H130:L130"/>
    <mergeCell ref="B131:B132"/>
    <mergeCell ref="C131:C132"/>
    <mergeCell ref="D131:D132"/>
    <mergeCell ref="E131:E132"/>
    <mergeCell ref="F131:G132"/>
    <mergeCell ref="F126:G127"/>
    <mergeCell ref="H126:I126"/>
    <mergeCell ref="H127:I127"/>
    <mergeCell ref="F128:G129"/>
    <mergeCell ref="H128:I129"/>
    <mergeCell ref="J128:J129"/>
    <mergeCell ref="A125:A129"/>
    <mergeCell ref="F125:G125"/>
    <mergeCell ref="H125:L125"/>
    <mergeCell ref="B126:B127"/>
    <mergeCell ref="C126:C127"/>
    <mergeCell ref="D126:D127"/>
    <mergeCell ref="E126:E127"/>
    <mergeCell ref="H143:I144"/>
    <mergeCell ref="H137:I138"/>
    <mergeCell ref="J137:J138"/>
    <mergeCell ref="K137:K138"/>
    <mergeCell ref="L137:L138"/>
    <mergeCell ref="F139:G140"/>
    <mergeCell ref="H139:I140"/>
    <mergeCell ref="J139:J140"/>
    <mergeCell ref="K139:K140"/>
    <mergeCell ref="L139:L140"/>
    <mergeCell ref="L133:L134"/>
    <mergeCell ref="A135:A140"/>
    <mergeCell ref="F135:G135"/>
    <mergeCell ref="H135:L135"/>
    <mergeCell ref="B136:B138"/>
    <mergeCell ref="C136:C138"/>
    <mergeCell ref="D136:D138"/>
    <mergeCell ref="E136:E138"/>
    <mergeCell ref="F136:G138"/>
    <mergeCell ref="H136:I136"/>
    <mergeCell ref="A152:A158"/>
    <mergeCell ref="F152:G152"/>
    <mergeCell ref="H152:L152"/>
    <mergeCell ref="B153:B156"/>
    <mergeCell ref="C153:C156"/>
    <mergeCell ref="A147:A151"/>
    <mergeCell ref="F147:G147"/>
    <mergeCell ref="H147:L147"/>
    <mergeCell ref="B148:B149"/>
    <mergeCell ref="C148:C149"/>
    <mergeCell ref="D148:D149"/>
    <mergeCell ref="E148:E149"/>
    <mergeCell ref="F148:G149"/>
    <mergeCell ref="H148:I148"/>
    <mergeCell ref="H149:I149"/>
    <mergeCell ref="J143:J144"/>
    <mergeCell ref="K143:K144"/>
    <mergeCell ref="L143:L144"/>
    <mergeCell ref="F145:G146"/>
    <mergeCell ref="H145:I146"/>
    <mergeCell ref="J145:J146"/>
    <mergeCell ref="K145:K146"/>
    <mergeCell ref="L145:L146"/>
    <mergeCell ref="A141:A146"/>
    <mergeCell ref="F141:G141"/>
    <mergeCell ref="H141:L141"/>
    <mergeCell ref="B142:B144"/>
    <mergeCell ref="C142:C144"/>
    <mergeCell ref="D142:D144"/>
    <mergeCell ref="E142:E144"/>
    <mergeCell ref="F142:G144"/>
    <mergeCell ref="H142:I142"/>
    <mergeCell ref="K154:K156"/>
    <mergeCell ref="L154:L156"/>
    <mergeCell ref="F157:G158"/>
    <mergeCell ref="H157:I158"/>
    <mergeCell ref="J157:J158"/>
    <mergeCell ref="K157:K158"/>
    <mergeCell ref="L157:L158"/>
    <mergeCell ref="D153:D156"/>
    <mergeCell ref="E153:E156"/>
    <mergeCell ref="F153:G156"/>
    <mergeCell ref="H153:I153"/>
    <mergeCell ref="H154:I156"/>
    <mergeCell ref="J154:J156"/>
    <mergeCell ref="F150:G151"/>
    <mergeCell ref="H150:I151"/>
    <mergeCell ref="J150:J151"/>
    <mergeCell ref="K150:K151"/>
    <mergeCell ref="L150:L151"/>
    <mergeCell ref="J161:J162"/>
    <mergeCell ref="K161:K162"/>
    <mergeCell ref="L161:L162"/>
    <mergeCell ref="F163:G164"/>
    <mergeCell ref="H163:I164"/>
    <mergeCell ref="J163:J164"/>
    <mergeCell ref="K163:K164"/>
    <mergeCell ref="L163:L164"/>
    <mergeCell ref="A159:A164"/>
    <mergeCell ref="F159:G159"/>
    <mergeCell ref="H159:L159"/>
    <mergeCell ref="B160:B162"/>
    <mergeCell ref="C160:C162"/>
    <mergeCell ref="D160:D162"/>
    <mergeCell ref="E160:E162"/>
    <mergeCell ref="F160:G162"/>
    <mergeCell ref="H160:I160"/>
    <mergeCell ref="H161:I162"/>
    <mergeCell ref="F168:G169"/>
    <mergeCell ref="H168:I169"/>
    <mergeCell ref="J168:J169"/>
    <mergeCell ref="K168:K169"/>
    <mergeCell ref="L168:L169"/>
    <mergeCell ref="A170:A174"/>
    <mergeCell ref="F170:G170"/>
    <mergeCell ref="H170:L170"/>
    <mergeCell ref="B171:B172"/>
    <mergeCell ref="C171:C172"/>
    <mergeCell ref="A165:A169"/>
    <mergeCell ref="F165:G165"/>
    <mergeCell ref="H165:L165"/>
    <mergeCell ref="B166:B167"/>
    <mergeCell ref="C166:C167"/>
    <mergeCell ref="D166:D167"/>
    <mergeCell ref="E166:E167"/>
    <mergeCell ref="F166:G167"/>
    <mergeCell ref="H166:I166"/>
    <mergeCell ref="H167:I167"/>
    <mergeCell ref="J173:J174"/>
    <mergeCell ref="K173:K174"/>
    <mergeCell ref="L173:L174"/>
    <mergeCell ref="D171:D172"/>
    <mergeCell ref="E171:E172"/>
    <mergeCell ref="F171:G172"/>
    <mergeCell ref="H171:I171"/>
    <mergeCell ref="H172:I172"/>
    <mergeCell ref="F173:G174"/>
    <mergeCell ref="H173:I174"/>
    <mergeCell ref="H181:I181"/>
    <mergeCell ref="H182:I182"/>
    <mergeCell ref="F183:G184"/>
    <mergeCell ref="H183:I184"/>
    <mergeCell ref="J183:J184"/>
    <mergeCell ref="K183:K184"/>
    <mergeCell ref="K178:K179"/>
    <mergeCell ref="L178:L179"/>
    <mergeCell ref="A180:A184"/>
    <mergeCell ref="F180:G180"/>
    <mergeCell ref="H180:L180"/>
    <mergeCell ref="B181:B182"/>
    <mergeCell ref="C181:C182"/>
    <mergeCell ref="D181:D182"/>
    <mergeCell ref="E181:E182"/>
    <mergeCell ref="F181:G182"/>
    <mergeCell ref="F176:G177"/>
    <mergeCell ref="H176:I176"/>
    <mergeCell ref="H177:I177"/>
    <mergeCell ref="F178:G179"/>
    <mergeCell ref="H178:I179"/>
    <mergeCell ref="J178:J179"/>
    <mergeCell ref="A175:A179"/>
    <mergeCell ref="F175:G175"/>
    <mergeCell ref="H175:L175"/>
    <mergeCell ref="B176:B177"/>
    <mergeCell ref="C176:C177"/>
    <mergeCell ref="D176:D177"/>
    <mergeCell ref="E176:E177"/>
    <mergeCell ref="H187:I188"/>
    <mergeCell ref="J187:J188"/>
    <mergeCell ref="K187:K188"/>
    <mergeCell ref="L187:L188"/>
    <mergeCell ref="F189:G190"/>
    <mergeCell ref="H189:I190"/>
    <mergeCell ref="J189:J190"/>
    <mergeCell ref="K189:K190"/>
    <mergeCell ref="L189:L190"/>
    <mergeCell ref="L183:L184"/>
    <mergeCell ref="A185:A190"/>
    <mergeCell ref="F185:G185"/>
    <mergeCell ref="H185:L185"/>
    <mergeCell ref="B186:B188"/>
    <mergeCell ref="C186:C188"/>
    <mergeCell ref="D186:D188"/>
    <mergeCell ref="E186:E188"/>
    <mergeCell ref="F186:G188"/>
    <mergeCell ref="H186:I186"/>
    <mergeCell ref="J193:J195"/>
    <mergeCell ref="K193:K195"/>
    <mergeCell ref="L193:L195"/>
    <mergeCell ref="F196:G197"/>
    <mergeCell ref="H196:I197"/>
    <mergeCell ref="J196:J197"/>
    <mergeCell ref="K196:K197"/>
    <mergeCell ref="L196:L197"/>
    <mergeCell ref="A191:A197"/>
    <mergeCell ref="F191:G191"/>
    <mergeCell ref="H191:L191"/>
    <mergeCell ref="B192:B195"/>
    <mergeCell ref="C192:C195"/>
    <mergeCell ref="D192:D195"/>
    <mergeCell ref="E192:E195"/>
    <mergeCell ref="F192:G195"/>
    <mergeCell ref="H192:I192"/>
    <mergeCell ref="H193:I195"/>
    <mergeCell ref="J200:J201"/>
    <mergeCell ref="K200:K201"/>
    <mergeCell ref="L200:L201"/>
    <mergeCell ref="F202:G203"/>
    <mergeCell ref="H202:I203"/>
    <mergeCell ref="J202:J203"/>
    <mergeCell ref="K202:K203"/>
    <mergeCell ref="L202:L203"/>
    <mergeCell ref="A198:A203"/>
    <mergeCell ref="F198:G198"/>
    <mergeCell ref="H198:L198"/>
    <mergeCell ref="B199:B201"/>
    <mergeCell ref="C199:C201"/>
    <mergeCell ref="D199:D201"/>
    <mergeCell ref="E199:E201"/>
    <mergeCell ref="F199:G201"/>
    <mergeCell ref="H199:I199"/>
    <mergeCell ref="H200:I201"/>
    <mergeCell ref="J206:J207"/>
    <mergeCell ref="K206:K207"/>
    <mergeCell ref="L206:L207"/>
    <mergeCell ref="F208:G209"/>
    <mergeCell ref="H208:I209"/>
    <mergeCell ref="J208:J209"/>
    <mergeCell ref="K208:K209"/>
    <mergeCell ref="L208:L209"/>
    <mergeCell ref="A204:A209"/>
    <mergeCell ref="F204:G204"/>
    <mergeCell ref="H204:L204"/>
    <mergeCell ref="B205:B207"/>
    <mergeCell ref="C205:C207"/>
    <mergeCell ref="D205:D207"/>
    <mergeCell ref="E205:E207"/>
    <mergeCell ref="F205:G207"/>
    <mergeCell ref="H205:I205"/>
    <mergeCell ref="H206:I207"/>
    <mergeCell ref="D216:D217"/>
    <mergeCell ref="E216:E217"/>
    <mergeCell ref="F216:G217"/>
    <mergeCell ref="H216:I216"/>
    <mergeCell ref="H217:I217"/>
    <mergeCell ref="F218:G219"/>
    <mergeCell ref="H218:I219"/>
    <mergeCell ref="F213:G214"/>
    <mergeCell ref="H213:I214"/>
    <mergeCell ref="J213:J214"/>
    <mergeCell ref="K213:K214"/>
    <mergeCell ref="L213:L214"/>
    <mergeCell ref="A215:A219"/>
    <mergeCell ref="F215:G215"/>
    <mergeCell ref="H215:L215"/>
    <mergeCell ref="B216:B217"/>
    <mergeCell ref="C216:C217"/>
    <mergeCell ref="A210:A214"/>
    <mergeCell ref="F210:G210"/>
    <mergeCell ref="H210:L210"/>
    <mergeCell ref="B211:B212"/>
    <mergeCell ref="C211:C212"/>
    <mergeCell ref="D211:D212"/>
    <mergeCell ref="E211:E212"/>
    <mergeCell ref="F211:G212"/>
    <mergeCell ref="H211:I211"/>
    <mergeCell ref="H212:I212"/>
    <mergeCell ref="K223:K224"/>
    <mergeCell ref="L223:L224"/>
    <mergeCell ref="A225:A229"/>
    <mergeCell ref="F225:G225"/>
    <mergeCell ref="H225:L225"/>
    <mergeCell ref="B226:B227"/>
    <mergeCell ref="C226:C227"/>
    <mergeCell ref="D226:D227"/>
    <mergeCell ref="E226:E227"/>
    <mergeCell ref="F226:G227"/>
    <mergeCell ref="F221:G222"/>
    <mergeCell ref="H221:I221"/>
    <mergeCell ref="H222:I222"/>
    <mergeCell ref="F223:G224"/>
    <mergeCell ref="H223:I224"/>
    <mergeCell ref="J223:J224"/>
    <mergeCell ref="J218:J219"/>
    <mergeCell ref="K218:K219"/>
    <mergeCell ref="L218:L219"/>
    <mergeCell ref="A220:A224"/>
    <mergeCell ref="F220:G220"/>
    <mergeCell ref="H220:L220"/>
    <mergeCell ref="B221:B222"/>
    <mergeCell ref="C221:C222"/>
    <mergeCell ref="D221:D222"/>
    <mergeCell ref="E221:E222"/>
    <mergeCell ref="H232:I232"/>
    <mergeCell ref="F233:G234"/>
    <mergeCell ref="H233:I234"/>
    <mergeCell ref="J233:J234"/>
    <mergeCell ref="K233:K234"/>
    <mergeCell ref="L233:L234"/>
    <mergeCell ref="L228:L229"/>
    <mergeCell ref="A230:A234"/>
    <mergeCell ref="F230:G230"/>
    <mergeCell ref="H230:L230"/>
    <mergeCell ref="B231:B232"/>
    <mergeCell ref="C231:C232"/>
    <mergeCell ref="D231:D232"/>
    <mergeCell ref="E231:E232"/>
    <mergeCell ref="F231:G232"/>
    <mergeCell ref="H231:I231"/>
    <mergeCell ref="H226:I226"/>
    <mergeCell ref="H227:I227"/>
    <mergeCell ref="F228:G229"/>
    <mergeCell ref="H228:I229"/>
    <mergeCell ref="J228:J229"/>
    <mergeCell ref="K228:K229"/>
    <mergeCell ref="J237:J238"/>
    <mergeCell ref="K237:K238"/>
    <mergeCell ref="L237:L238"/>
    <mergeCell ref="F239:G240"/>
    <mergeCell ref="H239:I240"/>
    <mergeCell ref="J239:J240"/>
    <mergeCell ref="K239:K240"/>
    <mergeCell ref="L239:L240"/>
    <mergeCell ref="A235:A240"/>
    <mergeCell ref="F235:G235"/>
    <mergeCell ref="H235:L235"/>
    <mergeCell ref="B236:B238"/>
    <mergeCell ref="C236:C238"/>
    <mergeCell ref="D236:D238"/>
    <mergeCell ref="E236:E238"/>
    <mergeCell ref="F236:G238"/>
    <mergeCell ref="H236:I236"/>
    <mergeCell ref="H237:I238"/>
    <mergeCell ref="D247:D248"/>
    <mergeCell ref="E247:E248"/>
    <mergeCell ref="F247:G248"/>
    <mergeCell ref="H247:I247"/>
    <mergeCell ref="H248:I248"/>
    <mergeCell ref="F249:G250"/>
    <mergeCell ref="H249:I250"/>
    <mergeCell ref="F244:G245"/>
    <mergeCell ref="H244:I245"/>
    <mergeCell ref="J244:J245"/>
    <mergeCell ref="K244:K245"/>
    <mergeCell ref="L244:L245"/>
    <mergeCell ref="A246:A250"/>
    <mergeCell ref="F246:G246"/>
    <mergeCell ref="H246:L246"/>
    <mergeCell ref="B247:B248"/>
    <mergeCell ref="C247:C248"/>
    <mergeCell ref="A241:A245"/>
    <mergeCell ref="F241:G241"/>
    <mergeCell ref="H241:L241"/>
    <mergeCell ref="B242:B243"/>
    <mergeCell ref="C242:C243"/>
    <mergeCell ref="D242:D243"/>
    <mergeCell ref="E242:E243"/>
    <mergeCell ref="F242:G243"/>
    <mergeCell ref="H242:I242"/>
    <mergeCell ref="H243:I243"/>
    <mergeCell ref="K254:K255"/>
    <mergeCell ref="L254:L255"/>
    <mergeCell ref="A256:A260"/>
    <mergeCell ref="F256:G256"/>
    <mergeCell ref="H256:L256"/>
    <mergeCell ref="B257:B258"/>
    <mergeCell ref="C257:C258"/>
    <mergeCell ref="D257:D258"/>
    <mergeCell ref="E257:E258"/>
    <mergeCell ref="F257:G258"/>
    <mergeCell ref="F252:G253"/>
    <mergeCell ref="H252:I252"/>
    <mergeCell ref="H253:I253"/>
    <mergeCell ref="F254:G255"/>
    <mergeCell ref="H254:I255"/>
    <mergeCell ref="J254:J255"/>
    <mergeCell ref="J249:J250"/>
    <mergeCell ref="K249:K250"/>
    <mergeCell ref="L249:L250"/>
    <mergeCell ref="A251:A255"/>
    <mergeCell ref="F251:G251"/>
    <mergeCell ref="H251:L251"/>
    <mergeCell ref="B252:B253"/>
    <mergeCell ref="C252:C253"/>
    <mergeCell ref="D252:D253"/>
    <mergeCell ref="E252:E253"/>
    <mergeCell ref="H263:I263"/>
    <mergeCell ref="F264:G265"/>
    <mergeCell ref="H264:I265"/>
    <mergeCell ref="J264:J265"/>
    <mergeCell ref="K264:K265"/>
    <mergeCell ref="L264:L265"/>
    <mergeCell ref="L259:L260"/>
    <mergeCell ref="A261:A265"/>
    <mergeCell ref="F261:G261"/>
    <mergeCell ref="H261:L261"/>
    <mergeCell ref="B262:B263"/>
    <mergeCell ref="C262:C263"/>
    <mergeCell ref="D262:D263"/>
    <mergeCell ref="E262:E263"/>
    <mergeCell ref="F262:G263"/>
    <mergeCell ref="H262:I262"/>
    <mergeCell ref="H257:I257"/>
    <mergeCell ref="H258:I258"/>
    <mergeCell ref="F259:G260"/>
    <mergeCell ref="H259:I260"/>
    <mergeCell ref="J259:J260"/>
    <mergeCell ref="K259:K260"/>
    <mergeCell ref="D272:D273"/>
    <mergeCell ref="E272:E273"/>
    <mergeCell ref="F272:G273"/>
    <mergeCell ref="H272:I272"/>
    <mergeCell ref="H273:I273"/>
    <mergeCell ref="F274:G275"/>
    <mergeCell ref="H274:I275"/>
    <mergeCell ref="F269:G270"/>
    <mergeCell ref="H269:I270"/>
    <mergeCell ref="J269:J270"/>
    <mergeCell ref="K269:K270"/>
    <mergeCell ref="L269:L270"/>
    <mergeCell ref="A271:A275"/>
    <mergeCell ref="F271:G271"/>
    <mergeCell ref="H271:L271"/>
    <mergeCell ref="B272:B273"/>
    <mergeCell ref="C272:C273"/>
    <mergeCell ref="A266:A270"/>
    <mergeCell ref="F266:G266"/>
    <mergeCell ref="H266:L266"/>
    <mergeCell ref="B267:B268"/>
    <mergeCell ref="C267:C268"/>
    <mergeCell ref="D267:D268"/>
    <mergeCell ref="E267:E268"/>
    <mergeCell ref="F267:G268"/>
    <mergeCell ref="H267:I267"/>
    <mergeCell ref="H268:I268"/>
    <mergeCell ref="K279:K280"/>
    <mergeCell ref="L279:L280"/>
    <mergeCell ref="A281:A285"/>
    <mergeCell ref="F281:G281"/>
    <mergeCell ref="H281:L281"/>
    <mergeCell ref="B282:B283"/>
    <mergeCell ref="C282:C283"/>
    <mergeCell ref="D282:D283"/>
    <mergeCell ref="E282:E283"/>
    <mergeCell ref="F282:G283"/>
    <mergeCell ref="F277:G278"/>
    <mergeCell ref="H277:I277"/>
    <mergeCell ref="H278:I278"/>
    <mergeCell ref="F279:G280"/>
    <mergeCell ref="H279:I280"/>
    <mergeCell ref="J279:J280"/>
    <mergeCell ref="J274:J275"/>
    <mergeCell ref="K274:K275"/>
    <mergeCell ref="L274:L275"/>
    <mergeCell ref="A276:A280"/>
    <mergeCell ref="F276:G276"/>
    <mergeCell ref="H276:L276"/>
    <mergeCell ref="B277:B278"/>
    <mergeCell ref="C277:C278"/>
    <mergeCell ref="D277:D278"/>
    <mergeCell ref="E277:E278"/>
    <mergeCell ref="H288:I288"/>
    <mergeCell ref="F289:G290"/>
    <mergeCell ref="H289:I290"/>
    <mergeCell ref="J289:J290"/>
    <mergeCell ref="K289:K290"/>
    <mergeCell ref="L289:L290"/>
    <mergeCell ref="L284:L285"/>
    <mergeCell ref="A286:A290"/>
    <mergeCell ref="F286:G286"/>
    <mergeCell ref="H286:L286"/>
    <mergeCell ref="B287:B288"/>
    <mergeCell ref="C287:C288"/>
    <mergeCell ref="D287:D288"/>
    <mergeCell ref="E287:E288"/>
    <mergeCell ref="F287:G288"/>
    <mergeCell ref="H287:I287"/>
    <mergeCell ref="H282:I282"/>
    <mergeCell ref="H283:I283"/>
    <mergeCell ref="F284:G285"/>
    <mergeCell ref="H284:I285"/>
    <mergeCell ref="J284:J285"/>
    <mergeCell ref="K284:K285"/>
    <mergeCell ref="F294:G295"/>
    <mergeCell ref="H294:I295"/>
    <mergeCell ref="J294:J295"/>
    <mergeCell ref="K294:K295"/>
    <mergeCell ref="L294:L295"/>
    <mergeCell ref="A296:A300"/>
    <mergeCell ref="F296:G296"/>
    <mergeCell ref="H296:L296"/>
    <mergeCell ref="B297:B298"/>
    <mergeCell ref="C297:C298"/>
    <mergeCell ref="A291:A295"/>
    <mergeCell ref="F291:G291"/>
    <mergeCell ref="H291:L291"/>
    <mergeCell ref="B292:B293"/>
    <mergeCell ref="C292:C293"/>
    <mergeCell ref="D292:D293"/>
    <mergeCell ref="E292:E293"/>
    <mergeCell ref="F292:G293"/>
    <mergeCell ref="H292:I292"/>
    <mergeCell ref="H293:I293"/>
    <mergeCell ref="J299:J300"/>
    <mergeCell ref="K299:K300"/>
    <mergeCell ref="L299:L300"/>
    <mergeCell ref="A301:A305"/>
    <mergeCell ref="F301:G301"/>
    <mergeCell ref="H301:L301"/>
    <mergeCell ref="B302:B303"/>
    <mergeCell ref="C302:C303"/>
    <mergeCell ref="D302:D303"/>
    <mergeCell ref="E302:E303"/>
    <mergeCell ref="D297:D298"/>
    <mergeCell ref="E297:E298"/>
    <mergeCell ref="F297:G298"/>
    <mergeCell ref="H297:I297"/>
    <mergeCell ref="H298:I298"/>
    <mergeCell ref="F299:G300"/>
    <mergeCell ref="H299:I300"/>
    <mergeCell ref="K304:K305"/>
    <mergeCell ref="L304:L305"/>
    <mergeCell ref="A306:A310"/>
    <mergeCell ref="F306:G306"/>
    <mergeCell ref="H306:L306"/>
    <mergeCell ref="B307:B308"/>
    <mergeCell ref="C307:C308"/>
    <mergeCell ref="D307:D308"/>
    <mergeCell ref="E307:E308"/>
    <mergeCell ref="F307:G308"/>
    <mergeCell ref="H313:I313"/>
    <mergeCell ref="F314:G315"/>
    <mergeCell ref="H314:I315"/>
    <mergeCell ref="J314:J315"/>
    <mergeCell ref="K314:K315"/>
    <mergeCell ref="L314:L315"/>
    <mergeCell ref="F302:G303"/>
    <mergeCell ref="H302:I302"/>
    <mergeCell ref="H303:I303"/>
    <mergeCell ref="F304:G305"/>
    <mergeCell ref="H304:I305"/>
    <mergeCell ref="J304:J305"/>
    <mergeCell ref="H319:I320"/>
    <mergeCell ref="J319:J320"/>
    <mergeCell ref="K319:K320"/>
    <mergeCell ref="L319:L320"/>
    <mergeCell ref="L309:L310"/>
    <mergeCell ref="A311:A315"/>
    <mergeCell ref="F311:G311"/>
    <mergeCell ref="H311:L311"/>
    <mergeCell ref="B312:B313"/>
    <mergeCell ref="C312:C313"/>
    <mergeCell ref="D312:D313"/>
    <mergeCell ref="E312:E313"/>
    <mergeCell ref="F312:G313"/>
    <mergeCell ref="H312:I312"/>
    <mergeCell ref="H307:I307"/>
    <mergeCell ref="H308:I308"/>
    <mergeCell ref="F309:G310"/>
    <mergeCell ref="H309:I310"/>
    <mergeCell ref="J309:J310"/>
    <mergeCell ref="K309:K310"/>
    <mergeCell ref="H316:L316"/>
    <mergeCell ref="B317:B318"/>
    <mergeCell ref="C317:C318"/>
    <mergeCell ref="D317:D318"/>
    <mergeCell ref="E317:E318"/>
    <mergeCell ref="F317:G318"/>
    <mergeCell ref="H317:I317"/>
    <mergeCell ref="H318:I318"/>
    <mergeCell ref="A321:A326"/>
    <mergeCell ref="F321:G321"/>
    <mergeCell ref="H321:L321"/>
    <mergeCell ref="B322:B324"/>
    <mergeCell ref="C322:C324"/>
    <mergeCell ref="A316:A320"/>
    <mergeCell ref="F316:G316"/>
    <mergeCell ref="J329:J330"/>
    <mergeCell ref="K329:K330"/>
    <mergeCell ref="L329:L330"/>
    <mergeCell ref="K323:K324"/>
    <mergeCell ref="L323:L324"/>
    <mergeCell ref="F325:G326"/>
    <mergeCell ref="H325:I326"/>
    <mergeCell ref="J325:J326"/>
    <mergeCell ref="K325:K326"/>
    <mergeCell ref="L325:L326"/>
    <mergeCell ref="D322:D324"/>
    <mergeCell ref="E322:E324"/>
    <mergeCell ref="F322:G324"/>
    <mergeCell ref="H322:I322"/>
    <mergeCell ref="H323:I324"/>
    <mergeCell ref="J323:J324"/>
    <mergeCell ref="F319:G320"/>
    <mergeCell ref="H337:I338"/>
    <mergeCell ref="J337:J338"/>
    <mergeCell ref="K337:K338"/>
    <mergeCell ref="L337:L338"/>
    <mergeCell ref="A333:A338"/>
    <mergeCell ref="F333:G333"/>
    <mergeCell ref="H333:L333"/>
    <mergeCell ref="B334:B336"/>
    <mergeCell ref="C334:C336"/>
    <mergeCell ref="D334:D336"/>
    <mergeCell ref="E334:E336"/>
    <mergeCell ref="F334:G336"/>
    <mergeCell ref="H334:I334"/>
    <mergeCell ref="H335:I336"/>
    <mergeCell ref="L331:L332"/>
    <mergeCell ref="A327:A332"/>
    <mergeCell ref="F327:G327"/>
    <mergeCell ref="H327:L327"/>
    <mergeCell ref="B328:B330"/>
    <mergeCell ref="C328:C330"/>
    <mergeCell ref="D328:D330"/>
    <mergeCell ref="E328:E330"/>
    <mergeCell ref="F328:G330"/>
    <mergeCell ref="H328:I328"/>
    <mergeCell ref="H329:I330"/>
    <mergeCell ref="F331:G332"/>
    <mergeCell ref="H331:I332"/>
    <mergeCell ref="J331:J332"/>
    <mergeCell ref="K331:K332"/>
    <mergeCell ref="D345:D346"/>
    <mergeCell ref="E345:E346"/>
    <mergeCell ref="F345:G346"/>
    <mergeCell ref="H345:I345"/>
    <mergeCell ref="H346:I346"/>
    <mergeCell ref="F347:G348"/>
    <mergeCell ref="H347:I348"/>
    <mergeCell ref="F342:G343"/>
    <mergeCell ref="H342:I343"/>
    <mergeCell ref="J342:J343"/>
    <mergeCell ref="K342:K343"/>
    <mergeCell ref="L342:L343"/>
    <mergeCell ref="A344:A348"/>
    <mergeCell ref="F344:G344"/>
    <mergeCell ref="H344:L344"/>
    <mergeCell ref="B345:B346"/>
    <mergeCell ref="C345:C346"/>
    <mergeCell ref="A339:A343"/>
    <mergeCell ref="F339:G339"/>
    <mergeCell ref="H339:L339"/>
    <mergeCell ref="B340:B341"/>
    <mergeCell ref="C340:C341"/>
    <mergeCell ref="D340:D341"/>
    <mergeCell ref="E340:E341"/>
    <mergeCell ref="F340:G341"/>
    <mergeCell ref="H340:I340"/>
    <mergeCell ref="H341:I341"/>
    <mergeCell ref="J335:J336"/>
    <mergeCell ref="K335:K336"/>
    <mergeCell ref="L335:L336"/>
    <mergeCell ref="F337:G338"/>
    <mergeCell ref="K352:K353"/>
    <mergeCell ref="L352:L353"/>
    <mergeCell ref="A354:A358"/>
    <mergeCell ref="F354:G354"/>
    <mergeCell ref="H354:L354"/>
    <mergeCell ref="B355:B356"/>
    <mergeCell ref="C355:C356"/>
    <mergeCell ref="D355:D356"/>
    <mergeCell ref="E355:E356"/>
    <mergeCell ref="F355:G356"/>
    <mergeCell ref="F350:G351"/>
    <mergeCell ref="H350:I350"/>
    <mergeCell ref="H351:I351"/>
    <mergeCell ref="F352:G353"/>
    <mergeCell ref="H352:I353"/>
    <mergeCell ref="J352:J353"/>
    <mergeCell ref="J347:J348"/>
    <mergeCell ref="K347:K348"/>
    <mergeCell ref="L347:L348"/>
    <mergeCell ref="A349:A353"/>
    <mergeCell ref="F349:G349"/>
    <mergeCell ref="H349:L349"/>
    <mergeCell ref="B350:B351"/>
    <mergeCell ref="C350:C351"/>
    <mergeCell ref="D350:D351"/>
    <mergeCell ref="E350:E351"/>
    <mergeCell ref="H361:I361"/>
    <mergeCell ref="F362:G363"/>
    <mergeCell ref="H362:I363"/>
    <mergeCell ref="J362:J363"/>
    <mergeCell ref="K362:K363"/>
    <mergeCell ref="L362:L363"/>
    <mergeCell ref="L357:L358"/>
    <mergeCell ref="A359:A363"/>
    <mergeCell ref="F359:G359"/>
    <mergeCell ref="H359:L359"/>
    <mergeCell ref="B360:B361"/>
    <mergeCell ref="C360:C361"/>
    <mergeCell ref="D360:D361"/>
    <mergeCell ref="E360:E361"/>
    <mergeCell ref="F360:G361"/>
    <mergeCell ref="H360:I360"/>
    <mergeCell ref="H355:I355"/>
    <mergeCell ref="H356:I356"/>
    <mergeCell ref="F357:G358"/>
    <mergeCell ref="H357:I358"/>
    <mergeCell ref="J357:J358"/>
    <mergeCell ref="K357:K358"/>
    <mergeCell ref="D370:D371"/>
    <mergeCell ref="E370:E371"/>
    <mergeCell ref="F370:G371"/>
    <mergeCell ref="H370:I370"/>
    <mergeCell ref="H371:I371"/>
    <mergeCell ref="F372:G373"/>
    <mergeCell ref="H372:I373"/>
    <mergeCell ref="F367:G368"/>
    <mergeCell ref="H367:I368"/>
    <mergeCell ref="J367:J368"/>
    <mergeCell ref="K367:K368"/>
    <mergeCell ref="L367:L368"/>
    <mergeCell ref="A369:A373"/>
    <mergeCell ref="F369:G369"/>
    <mergeCell ref="H369:L369"/>
    <mergeCell ref="B370:B371"/>
    <mergeCell ref="C370:C371"/>
    <mergeCell ref="A364:A368"/>
    <mergeCell ref="F364:G364"/>
    <mergeCell ref="H364:L364"/>
    <mergeCell ref="B365:B366"/>
    <mergeCell ref="C365:C366"/>
    <mergeCell ref="D365:D366"/>
    <mergeCell ref="E365:E366"/>
    <mergeCell ref="F365:G366"/>
    <mergeCell ref="H365:I365"/>
    <mergeCell ref="H366:I366"/>
    <mergeCell ref="K377:K378"/>
    <mergeCell ref="L377:L378"/>
    <mergeCell ref="A379:A383"/>
    <mergeCell ref="F379:G379"/>
    <mergeCell ref="H379:L379"/>
    <mergeCell ref="B380:B381"/>
    <mergeCell ref="C380:C381"/>
    <mergeCell ref="D380:D381"/>
    <mergeCell ref="E380:E381"/>
    <mergeCell ref="F380:G381"/>
    <mergeCell ref="F375:G376"/>
    <mergeCell ref="H375:I375"/>
    <mergeCell ref="H376:I376"/>
    <mergeCell ref="F377:G378"/>
    <mergeCell ref="H377:I378"/>
    <mergeCell ref="J377:J378"/>
    <mergeCell ref="J372:J373"/>
    <mergeCell ref="K372:K373"/>
    <mergeCell ref="L372:L373"/>
    <mergeCell ref="A374:A378"/>
    <mergeCell ref="F374:G374"/>
    <mergeCell ref="H374:L374"/>
    <mergeCell ref="B375:B376"/>
    <mergeCell ref="C375:C376"/>
    <mergeCell ref="D375:D376"/>
    <mergeCell ref="E375:E376"/>
    <mergeCell ref="H386:I386"/>
    <mergeCell ref="F387:G388"/>
    <mergeCell ref="H387:I388"/>
    <mergeCell ref="J387:J388"/>
    <mergeCell ref="K387:K388"/>
    <mergeCell ref="L387:L388"/>
    <mergeCell ref="L382:L383"/>
    <mergeCell ref="A384:A388"/>
    <mergeCell ref="F384:G384"/>
    <mergeCell ref="H384:L384"/>
    <mergeCell ref="B385:B386"/>
    <mergeCell ref="C385:C386"/>
    <mergeCell ref="D385:D386"/>
    <mergeCell ref="E385:E386"/>
    <mergeCell ref="F385:G386"/>
    <mergeCell ref="H385:I385"/>
    <mergeCell ref="H380:I380"/>
    <mergeCell ref="H381:I381"/>
    <mergeCell ref="F382:G383"/>
    <mergeCell ref="H382:I383"/>
    <mergeCell ref="J382:J383"/>
    <mergeCell ref="K382:K383"/>
    <mergeCell ref="J391:J392"/>
    <mergeCell ref="K391:K392"/>
    <mergeCell ref="L391:L392"/>
    <mergeCell ref="F393:G394"/>
    <mergeCell ref="H393:I394"/>
    <mergeCell ref="J393:J394"/>
    <mergeCell ref="K393:K394"/>
    <mergeCell ref="L393:L394"/>
    <mergeCell ref="A389:A394"/>
    <mergeCell ref="F389:G389"/>
    <mergeCell ref="H389:L389"/>
    <mergeCell ref="B390:B392"/>
    <mergeCell ref="C390:C392"/>
    <mergeCell ref="D390:D392"/>
    <mergeCell ref="E390:E392"/>
    <mergeCell ref="F390:G392"/>
    <mergeCell ref="H390:I390"/>
    <mergeCell ref="H391:I392"/>
    <mergeCell ref="J397:J398"/>
    <mergeCell ref="K397:K398"/>
    <mergeCell ref="L397:L398"/>
    <mergeCell ref="F399:G400"/>
    <mergeCell ref="H399:I400"/>
    <mergeCell ref="J399:J400"/>
    <mergeCell ref="K399:K400"/>
    <mergeCell ref="L399:L400"/>
    <mergeCell ref="A395:A400"/>
    <mergeCell ref="F395:G395"/>
    <mergeCell ref="H395:L395"/>
    <mergeCell ref="B396:B398"/>
    <mergeCell ref="C396:C398"/>
    <mergeCell ref="D396:D398"/>
    <mergeCell ref="E396:E398"/>
    <mergeCell ref="F396:G398"/>
    <mergeCell ref="H396:I396"/>
    <mergeCell ref="H397:I398"/>
    <mergeCell ref="F404:G405"/>
    <mergeCell ref="H404:I405"/>
    <mergeCell ref="J404:J405"/>
    <mergeCell ref="K404:K405"/>
    <mergeCell ref="L404:L405"/>
    <mergeCell ref="A406:A410"/>
    <mergeCell ref="F406:G406"/>
    <mergeCell ref="H406:L406"/>
    <mergeCell ref="B407:B408"/>
    <mergeCell ref="C407:C408"/>
    <mergeCell ref="A401:A405"/>
    <mergeCell ref="F401:G401"/>
    <mergeCell ref="H401:L401"/>
    <mergeCell ref="B402:B403"/>
    <mergeCell ref="C402:C403"/>
    <mergeCell ref="D402:D403"/>
    <mergeCell ref="E402:E403"/>
    <mergeCell ref="F402:G403"/>
    <mergeCell ref="H402:I402"/>
    <mergeCell ref="H403:I403"/>
    <mergeCell ref="F412:G413"/>
    <mergeCell ref="H412:I412"/>
    <mergeCell ref="H413:I413"/>
    <mergeCell ref="F414:G415"/>
    <mergeCell ref="H414:I415"/>
    <mergeCell ref="J414:J415"/>
    <mergeCell ref="J409:J410"/>
    <mergeCell ref="K409:K410"/>
    <mergeCell ref="L409:L410"/>
    <mergeCell ref="A411:A415"/>
    <mergeCell ref="F411:G411"/>
    <mergeCell ref="H411:L411"/>
    <mergeCell ref="B412:B413"/>
    <mergeCell ref="C412:C413"/>
    <mergeCell ref="D412:D413"/>
    <mergeCell ref="E412:E413"/>
    <mergeCell ref="D407:D408"/>
    <mergeCell ref="E407:E408"/>
    <mergeCell ref="F407:G408"/>
    <mergeCell ref="H407:I407"/>
    <mergeCell ref="H408:I408"/>
    <mergeCell ref="F409:G410"/>
    <mergeCell ref="H409:I410"/>
    <mergeCell ref="L419:L420"/>
    <mergeCell ref="A421:A425"/>
    <mergeCell ref="F421:G421"/>
    <mergeCell ref="H421:L421"/>
    <mergeCell ref="B422:B423"/>
    <mergeCell ref="C422:C423"/>
    <mergeCell ref="D422:D423"/>
    <mergeCell ref="E422:E423"/>
    <mergeCell ref="F422:G423"/>
    <mergeCell ref="H422:I422"/>
    <mergeCell ref="H417:I417"/>
    <mergeCell ref="H418:I418"/>
    <mergeCell ref="F419:G420"/>
    <mergeCell ref="H419:I420"/>
    <mergeCell ref="J419:J420"/>
    <mergeCell ref="K419:K420"/>
    <mergeCell ref="K414:K415"/>
    <mergeCell ref="L414:L415"/>
    <mergeCell ref="A416:A420"/>
    <mergeCell ref="F416:G416"/>
    <mergeCell ref="H416:L416"/>
    <mergeCell ref="B417:B418"/>
    <mergeCell ref="C417:C418"/>
    <mergeCell ref="D417:D418"/>
    <mergeCell ref="E417:E418"/>
    <mergeCell ref="F417:G418"/>
    <mergeCell ref="H423:I423"/>
    <mergeCell ref="F424:G425"/>
    <mergeCell ref="H424:I425"/>
    <mergeCell ref="J424:J425"/>
    <mergeCell ref="K424:K425"/>
    <mergeCell ref="L424:L425"/>
    <mergeCell ref="K433:K434"/>
    <mergeCell ref="L433:L434"/>
    <mergeCell ref="F435:G436"/>
    <mergeCell ref="H435:I436"/>
    <mergeCell ref="J435:J436"/>
    <mergeCell ref="K435:K436"/>
    <mergeCell ref="L435:L436"/>
    <mergeCell ref="D432:D434"/>
    <mergeCell ref="E432:E434"/>
    <mergeCell ref="F432:G434"/>
    <mergeCell ref="H432:I432"/>
    <mergeCell ref="H433:I434"/>
    <mergeCell ref="J433:J434"/>
    <mergeCell ref="F429:G430"/>
    <mergeCell ref="H429:I430"/>
    <mergeCell ref="J429:J430"/>
    <mergeCell ref="K429:K430"/>
    <mergeCell ref="L429:L430"/>
    <mergeCell ref="L441:L442"/>
    <mergeCell ref="A437:A442"/>
    <mergeCell ref="F437:G437"/>
    <mergeCell ref="H437:L437"/>
    <mergeCell ref="B438:B440"/>
    <mergeCell ref="C438:C440"/>
    <mergeCell ref="D438:D440"/>
    <mergeCell ref="E438:E440"/>
    <mergeCell ref="F438:G440"/>
    <mergeCell ref="H438:I438"/>
    <mergeCell ref="H439:I440"/>
    <mergeCell ref="H426:L426"/>
    <mergeCell ref="B427:B428"/>
    <mergeCell ref="C427:C428"/>
    <mergeCell ref="D427:D428"/>
    <mergeCell ref="E427:E428"/>
    <mergeCell ref="F427:G428"/>
    <mergeCell ref="H427:I427"/>
    <mergeCell ref="H428:I428"/>
    <mergeCell ref="A431:A436"/>
    <mergeCell ref="F431:G431"/>
    <mergeCell ref="H431:L431"/>
    <mergeCell ref="B432:B434"/>
    <mergeCell ref="C432:C434"/>
    <mergeCell ref="A426:A430"/>
    <mergeCell ref="F426:G426"/>
    <mergeCell ref="J439:J440"/>
    <mergeCell ref="K439:K440"/>
    <mergeCell ref="L439:L440"/>
    <mergeCell ref="F441:G442"/>
    <mergeCell ref="H441:I442"/>
    <mergeCell ref="J441:J442"/>
    <mergeCell ref="K445:K446"/>
    <mergeCell ref="L445:L446"/>
    <mergeCell ref="F447:G448"/>
    <mergeCell ref="H447:I448"/>
    <mergeCell ref="J447:J448"/>
    <mergeCell ref="K447:K448"/>
    <mergeCell ref="L447:L448"/>
    <mergeCell ref="A443:A448"/>
    <mergeCell ref="F443:G443"/>
    <mergeCell ref="H443:L443"/>
    <mergeCell ref="B444:B446"/>
    <mergeCell ref="C444:C446"/>
    <mergeCell ref="D444:D446"/>
    <mergeCell ref="E444:E446"/>
    <mergeCell ref="F444:G446"/>
    <mergeCell ref="H444:I444"/>
    <mergeCell ref="H445:I446"/>
    <mergeCell ref="K441:K442"/>
    <mergeCell ref="F452:G453"/>
    <mergeCell ref="H452:I453"/>
    <mergeCell ref="J452:J453"/>
    <mergeCell ref="K452:K453"/>
    <mergeCell ref="L452:L453"/>
    <mergeCell ref="A454:A458"/>
    <mergeCell ref="F454:G454"/>
    <mergeCell ref="H454:L454"/>
    <mergeCell ref="B455:B456"/>
    <mergeCell ref="C455:C456"/>
    <mergeCell ref="A449:A453"/>
    <mergeCell ref="F449:G449"/>
    <mergeCell ref="H449:L449"/>
    <mergeCell ref="B450:B451"/>
    <mergeCell ref="C450:C451"/>
    <mergeCell ref="D450:D451"/>
    <mergeCell ref="E450:E451"/>
    <mergeCell ref="F450:G451"/>
    <mergeCell ref="H450:I450"/>
    <mergeCell ref="H451:I451"/>
    <mergeCell ref="J457:J458"/>
    <mergeCell ref="K457:K458"/>
    <mergeCell ref="L457:L458"/>
    <mergeCell ref="D455:D456"/>
    <mergeCell ref="E455:E456"/>
    <mergeCell ref="F455:G456"/>
    <mergeCell ref="H455:I455"/>
    <mergeCell ref="H456:I456"/>
    <mergeCell ref="F457:G458"/>
    <mergeCell ref="H457:I458"/>
    <mergeCell ref="J445:J446"/>
    <mergeCell ref="H465:I465"/>
    <mergeCell ref="H466:I466"/>
    <mergeCell ref="F467:G468"/>
    <mergeCell ref="H467:I468"/>
    <mergeCell ref="J467:J468"/>
    <mergeCell ref="K467:K468"/>
    <mergeCell ref="K462:K463"/>
    <mergeCell ref="L462:L463"/>
    <mergeCell ref="A464:A468"/>
    <mergeCell ref="F464:G464"/>
    <mergeCell ref="H464:L464"/>
    <mergeCell ref="B465:B466"/>
    <mergeCell ref="C465:C466"/>
    <mergeCell ref="D465:D466"/>
    <mergeCell ref="E465:E466"/>
    <mergeCell ref="F465:G466"/>
    <mergeCell ref="F460:G461"/>
    <mergeCell ref="H460:I460"/>
    <mergeCell ref="H461:I461"/>
    <mergeCell ref="F462:G463"/>
    <mergeCell ref="H462:I463"/>
    <mergeCell ref="J462:J463"/>
    <mergeCell ref="A459:A463"/>
    <mergeCell ref="F459:G459"/>
    <mergeCell ref="H459:L459"/>
    <mergeCell ref="B460:B461"/>
    <mergeCell ref="C460:C461"/>
    <mergeCell ref="D460:D461"/>
    <mergeCell ref="E460:E461"/>
    <mergeCell ref="H471:I472"/>
    <mergeCell ref="J471:J472"/>
    <mergeCell ref="K471:K472"/>
    <mergeCell ref="L471:L472"/>
    <mergeCell ref="F473:G474"/>
    <mergeCell ref="H473:I474"/>
    <mergeCell ref="J473:J474"/>
    <mergeCell ref="K473:K474"/>
    <mergeCell ref="L473:L474"/>
    <mergeCell ref="L467:L468"/>
    <mergeCell ref="A469:A474"/>
    <mergeCell ref="F469:G469"/>
    <mergeCell ref="H469:L469"/>
    <mergeCell ref="B470:B472"/>
    <mergeCell ref="C470:C472"/>
    <mergeCell ref="D470:D472"/>
    <mergeCell ref="E470:E472"/>
    <mergeCell ref="F470:G472"/>
    <mergeCell ref="H470:I470"/>
    <mergeCell ref="F478:G479"/>
    <mergeCell ref="H478:I479"/>
    <mergeCell ref="J478:J479"/>
    <mergeCell ref="K478:K479"/>
    <mergeCell ref="L478:L479"/>
    <mergeCell ref="A480:A484"/>
    <mergeCell ref="F480:G480"/>
    <mergeCell ref="H480:L480"/>
    <mergeCell ref="B481:B482"/>
    <mergeCell ref="C481:C482"/>
    <mergeCell ref="A475:A479"/>
    <mergeCell ref="F475:G475"/>
    <mergeCell ref="H475:L475"/>
    <mergeCell ref="B476:B477"/>
    <mergeCell ref="C476:C477"/>
    <mergeCell ref="D476:D477"/>
    <mergeCell ref="E476:E477"/>
    <mergeCell ref="F476:G477"/>
    <mergeCell ref="H476:I476"/>
    <mergeCell ref="H477:I477"/>
    <mergeCell ref="F486:G487"/>
    <mergeCell ref="H486:I486"/>
    <mergeCell ref="H487:I487"/>
    <mergeCell ref="F488:G489"/>
    <mergeCell ref="H488:I489"/>
    <mergeCell ref="J488:J489"/>
    <mergeCell ref="J483:J484"/>
    <mergeCell ref="K483:K484"/>
    <mergeCell ref="L483:L484"/>
    <mergeCell ref="A485:A489"/>
    <mergeCell ref="F485:G485"/>
    <mergeCell ref="H485:L485"/>
    <mergeCell ref="B486:B487"/>
    <mergeCell ref="C486:C487"/>
    <mergeCell ref="D486:D487"/>
    <mergeCell ref="E486:E487"/>
    <mergeCell ref="D481:D482"/>
    <mergeCell ref="E481:E482"/>
    <mergeCell ref="F481:G482"/>
    <mergeCell ref="H481:I481"/>
    <mergeCell ref="H482:I482"/>
    <mergeCell ref="F483:G484"/>
    <mergeCell ref="H483:I484"/>
    <mergeCell ref="H491:I491"/>
    <mergeCell ref="H492:I494"/>
    <mergeCell ref="J492:J494"/>
    <mergeCell ref="K492:K494"/>
    <mergeCell ref="L492:L494"/>
    <mergeCell ref="F495:G496"/>
    <mergeCell ref="H495:I496"/>
    <mergeCell ref="J495:J496"/>
    <mergeCell ref="K495:K496"/>
    <mergeCell ref="L495:L496"/>
    <mergeCell ref="K488:K489"/>
    <mergeCell ref="L488:L489"/>
    <mergeCell ref="A490:A496"/>
    <mergeCell ref="F490:G490"/>
    <mergeCell ref="H490:L490"/>
    <mergeCell ref="B491:B494"/>
    <mergeCell ref="C491:C494"/>
    <mergeCell ref="D491:D494"/>
    <mergeCell ref="E491:E494"/>
    <mergeCell ref="F491:G494"/>
    <mergeCell ref="J499:J501"/>
    <mergeCell ref="K499:K501"/>
    <mergeCell ref="L499:L501"/>
    <mergeCell ref="F502:G503"/>
    <mergeCell ref="H502:I503"/>
    <mergeCell ref="J502:J503"/>
    <mergeCell ref="K502:K503"/>
    <mergeCell ref="L502:L503"/>
    <mergeCell ref="A497:A503"/>
    <mergeCell ref="F497:G497"/>
    <mergeCell ref="H497:L497"/>
    <mergeCell ref="B498:B501"/>
    <mergeCell ref="C498:C501"/>
    <mergeCell ref="D498:D501"/>
    <mergeCell ref="E498:E501"/>
    <mergeCell ref="F498:G501"/>
    <mergeCell ref="H498:I498"/>
    <mergeCell ref="H499:I501"/>
    <mergeCell ref="J506:J507"/>
    <mergeCell ref="K506:K507"/>
    <mergeCell ref="L506:L507"/>
    <mergeCell ref="F508:G509"/>
    <mergeCell ref="H508:I509"/>
    <mergeCell ref="J508:J509"/>
    <mergeCell ref="K508:K509"/>
    <mergeCell ref="L508:L509"/>
    <mergeCell ref="A504:A509"/>
    <mergeCell ref="F504:G504"/>
    <mergeCell ref="H504:L504"/>
    <mergeCell ref="B505:B507"/>
    <mergeCell ref="C505:C507"/>
    <mergeCell ref="D505:D507"/>
    <mergeCell ref="E505:E507"/>
    <mergeCell ref="F505:G507"/>
    <mergeCell ref="H505:I505"/>
    <mergeCell ref="H506:I507"/>
    <mergeCell ref="D516:D517"/>
    <mergeCell ref="E516:E517"/>
    <mergeCell ref="F516:G517"/>
    <mergeCell ref="H516:I516"/>
    <mergeCell ref="H517:I517"/>
    <mergeCell ref="F518:G519"/>
    <mergeCell ref="H518:I519"/>
    <mergeCell ref="F513:G514"/>
    <mergeCell ref="H513:I514"/>
    <mergeCell ref="J513:J514"/>
    <mergeCell ref="K513:K514"/>
    <mergeCell ref="L513:L514"/>
    <mergeCell ref="A515:A519"/>
    <mergeCell ref="F515:G515"/>
    <mergeCell ref="H515:L515"/>
    <mergeCell ref="B516:B517"/>
    <mergeCell ref="C516:C517"/>
    <mergeCell ref="A510:A514"/>
    <mergeCell ref="F510:G510"/>
    <mergeCell ref="H510:L510"/>
    <mergeCell ref="B511:B512"/>
    <mergeCell ref="C511:C512"/>
    <mergeCell ref="D511:D512"/>
    <mergeCell ref="E511:E512"/>
    <mergeCell ref="F511:G512"/>
    <mergeCell ref="H511:I511"/>
    <mergeCell ref="H512:I512"/>
    <mergeCell ref="K523:K524"/>
    <mergeCell ref="L523:L524"/>
    <mergeCell ref="A525:A529"/>
    <mergeCell ref="F525:G525"/>
    <mergeCell ref="H525:L525"/>
    <mergeCell ref="B526:B527"/>
    <mergeCell ref="C526:C527"/>
    <mergeCell ref="D526:D527"/>
    <mergeCell ref="E526:E527"/>
    <mergeCell ref="F526:G527"/>
    <mergeCell ref="F521:G522"/>
    <mergeCell ref="H521:I521"/>
    <mergeCell ref="H522:I522"/>
    <mergeCell ref="F523:G524"/>
    <mergeCell ref="H523:I524"/>
    <mergeCell ref="J523:J524"/>
    <mergeCell ref="J518:J519"/>
    <mergeCell ref="K518:K519"/>
    <mergeCell ref="L518:L519"/>
    <mergeCell ref="A520:A524"/>
    <mergeCell ref="F520:G520"/>
    <mergeCell ref="H520:L520"/>
    <mergeCell ref="B521:B522"/>
    <mergeCell ref="C521:C522"/>
    <mergeCell ref="D521:D522"/>
    <mergeCell ref="E521:E522"/>
    <mergeCell ref="H532:I532"/>
    <mergeCell ref="F533:G534"/>
    <mergeCell ref="H533:I534"/>
    <mergeCell ref="J533:J534"/>
    <mergeCell ref="K533:K534"/>
    <mergeCell ref="L533:L534"/>
    <mergeCell ref="L528:L529"/>
    <mergeCell ref="A530:A534"/>
    <mergeCell ref="F530:G530"/>
    <mergeCell ref="H530:L530"/>
    <mergeCell ref="B531:B532"/>
    <mergeCell ref="C531:C532"/>
    <mergeCell ref="D531:D532"/>
    <mergeCell ref="E531:E532"/>
    <mergeCell ref="F531:G532"/>
    <mergeCell ref="H531:I531"/>
    <mergeCell ref="H526:I526"/>
    <mergeCell ref="H527:I527"/>
    <mergeCell ref="F528:G529"/>
    <mergeCell ref="H528:I529"/>
    <mergeCell ref="J528:J529"/>
    <mergeCell ref="K528:K529"/>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4"/>
  <sheetViews>
    <sheetView workbookViewId="0">
      <selection activeCell="H6" sqref="H6:I6"/>
    </sheetView>
  </sheetViews>
  <sheetFormatPr defaultRowHeight="12.75" x14ac:dyDescent="0.2"/>
  <cols>
    <col min="1" max="1" width="5" style="71" customWidth="1"/>
    <col min="2" max="2" width="14.7109375" style="71" customWidth="1"/>
    <col min="3" max="3" width="25.7109375" style="71" customWidth="1"/>
    <col min="4" max="4" width="17" style="71" customWidth="1"/>
    <col min="5" max="5" width="17.140625" style="71" customWidth="1"/>
    <col min="6" max="6" width="1.5703125" style="71" customWidth="1"/>
    <col min="7" max="7" width="12.42578125" style="71" customWidth="1"/>
    <col min="8" max="8" width="2.5703125" style="71" customWidth="1"/>
    <col min="9" max="9" width="13.7109375" style="71" customWidth="1"/>
    <col min="10" max="10" width="12.140625" style="71" customWidth="1"/>
    <col min="11" max="11" width="11.42578125" style="71" customWidth="1"/>
    <col min="12" max="12" width="10.5703125" style="71" customWidth="1"/>
    <col min="13" max="16384" width="9.140625" style="71"/>
  </cols>
  <sheetData>
    <row r="1" spans="1:12" ht="15.75" x14ac:dyDescent="0.25">
      <c r="A1" s="149"/>
      <c r="B1" s="598" t="s">
        <v>1874</v>
      </c>
      <c r="C1" s="598"/>
      <c r="D1" s="598"/>
      <c r="E1" s="598"/>
      <c r="F1" s="598"/>
      <c r="G1" s="598"/>
      <c r="H1" s="598"/>
      <c r="I1" s="598"/>
      <c r="J1" s="598"/>
      <c r="K1" s="598"/>
      <c r="L1" s="598"/>
    </row>
    <row r="2" spans="1:12" x14ac:dyDescent="0.2">
      <c r="A2" s="599"/>
      <c r="B2" s="600" t="s">
        <v>3</v>
      </c>
      <c r="C2" s="600"/>
      <c r="D2" s="600"/>
      <c r="E2" s="600"/>
      <c r="F2" s="600"/>
      <c r="G2" s="600"/>
      <c r="H2" s="600"/>
      <c r="I2" s="600"/>
      <c r="J2" s="150" t="s">
        <v>4</v>
      </c>
      <c r="K2" s="150" t="s">
        <v>5</v>
      </c>
      <c r="L2" s="150" t="s">
        <v>6</v>
      </c>
    </row>
    <row r="3" spans="1:12" x14ac:dyDescent="0.2">
      <c r="A3" s="599"/>
      <c r="B3" s="600"/>
      <c r="C3" s="600"/>
      <c r="D3" s="600"/>
      <c r="E3" s="600"/>
      <c r="F3" s="600"/>
      <c r="G3" s="600"/>
      <c r="H3" s="600"/>
      <c r="I3" s="600"/>
      <c r="J3" s="151">
        <v>15</v>
      </c>
      <c r="K3" s="151">
        <v>19</v>
      </c>
      <c r="L3" s="152" t="s">
        <v>1875</v>
      </c>
    </row>
    <row r="4" spans="1:12" x14ac:dyDescent="0.2">
      <c r="A4" s="599"/>
      <c r="B4" s="601" t="s">
        <v>1876</v>
      </c>
      <c r="C4" s="601"/>
      <c r="D4" s="601"/>
      <c r="E4" s="601"/>
      <c r="F4" s="601"/>
      <c r="G4" s="601"/>
      <c r="H4" s="601"/>
      <c r="I4" s="601"/>
      <c r="J4" s="601"/>
      <c r="K4" s="601"/>
      <c r="L4" s="601"/>
    </row>
    <row r="5" spans="1:12" ht="48.75" x14ac:dyDescent="0.25">
      <c r="A5" s="153"/>
      <c r="B5" s="154" t="s">
        <v>9</v>
      </c>
      <c r="C5" s="155" t="s">
        <v>1877</v>
      </c>
      <c r="D5" s="602" t="s">
        <v>1878</v>
      </c>
      <c r="E5" s="602"/>
      <c r="F5" s="602"/>
      <c r="G5" s="156" t="s">
        <v>1879</v>
      </c>
      <c r="H5" s="157" t="s">
        <v>0</v>
      </c>
      <c r="I5" s="156" t="s">
        <v>1879</v>
      </c>
      <c r="J5" s="158"/>
      <c r="K5" s="603" t="s">
        <v>8</v>
      </c>
      <c r="L5" s="603"/>
    </row>
    <row r="6" spans="1:12" ht="48" x14ac:dyDescent="0.2">
      <c r="A6" s="159" t="s">
        <v>2</v>
      </c>
      <c r="B6" s="159" t="s">
        <v>1880</v>
      </c>
      <c r="C6" s="160" t="s">
        <v>11</v>
      </c>
      <c r="D6" s="160" t="s">
        <v>1881</v>
      </c>
      <c r="E6" s="160" t="s">
        <v>1882</v>
      </c>
      <c r="F6" s="597" t="s">
        <v>14</v>
      </c>
      <c r="G6" s="597"/>
      <c r="H6" s="597" t="s">
        <v>15</v>
      </c>
      <c r="I6" s="597"/>
      <c r="J6" s="160" t="s">
        <v>16</v>
      </c>
      <c r="K6" s="160" t="s">
        <v>1883</v>
      </c>
      <c r="L6" s="160" t="s">
        <v>18</v>
      </c>
    </row>
    <row r="7" spans="1:12" ht="24" x14ac:dyDescent="0.2">
      <c r="A7" s="593">
        <v>1401</v>
      </c>
      <c r="B7" s="161" t="s">
        <v>20</v>
      </c>
      <c r="C7" s="162" t="s">
        <v>21</v>
      </c>
      <c r="D7" s="162" t="s">
        <v>1884</v>
      </c>
      <c r="E7" s="162" t="s">
        <v>1885</v>
      </c>
      <c r="F7" s="594" t="s">
        <v>14</v>
      </c>
      <c r="G7" s="594"/>
      <c r="H7" s="592"/>
      <c r="I7" s="592"/>
      <c r="J7" s="592"/>
      <c r="K7" s="592"/>
      <c r="L7" s="592"/>
    </row>
    <row r="8" spans="1:12" x14ac:dyDescent="0.2">
      <c r="A8" s="593"/>
      <c r="B8" s="589" t="s">
        <v>5934</v>
      </c>
      <c r="C8" s="589" t="s">
        <v>5935</v>
      </c>
      <c r="D8" s="596">
        <v>43117</v>
      </c>
      <c r="E8" s="589" t="s">
        <v>2242</v>
      </c>
      <c r="F8" s="589" t="s">
        <v>2361</v>
      </c>
      <c r="G8" s="589"/>
      <c r="H8" s="591" t="s">
        <v>1890</v>
      </c>
      <c r="I8" s="591"/>
      <c r="J8" s="164" t="s">
        <v>1891</v>
      </c>
      <c r="K8" s="164" t="s">
        <v>0</v>
      </c>
      <c r="L8" s="165">
        <v>273</v>
      </c>
    </row>
    <row r="9" spans="1:12" x14ac:dyDescent="0.2">
      <c r="A9" s="593"/>
      <c r="B9" s="589"/>
      <c r="C9" s="589"/>
      <c r="D9" s="596"/>
      <c r="E9" s="589"/>
      <c r="F9" s="589"/>
      <c r="G9" s="589"/>
      <c r="H9" s="591" t="s">
        <v>1892</v>
      </c>
      <c r="I9" s="591"/>
      <c r="J9" s="164" t="s">
        <v>1891</v>
      </c>
      <c r="K9" s="164" t="s">
        <v>0</v>
      </c>
      <c r="L9" s="165">
        <v>535.6</v>
      </c>
    </row>
    <row r="10" spans="1:12" ht="24" x14ac:dyDescent="0.2">
      <c r="A10" s="593"/>
      <c r="B10" s="161" t="s">
        <v>29</v>
      </c>
      <c r="C10" s="162" t="s">
        <v>30</v>
      </c>
      <c r="D10" s="162" t="s">
        <v>1893</v>
      </c>
      <c r="E10" s="162" t="s">
        <v>1894</v>
      </c>
      <c r="F10" s="592"/>
      <c r="G10" s="592"/>
      <c r="H10" s="591" t="s">
        <v>1895</v>
      </c>
      <c r="I10" s="591"/>
      <c r="J10" s="589" t="s">
        <v>1891</v>
      </c>
      <c r="K10" s="589" t="s">
        <v>1891</v>
      </c>
      <c r="L10" s="590">
        <v>0</v>
      </c>
    </row>
    <row r="11" spans="1:12" ht="24" x14ac:dyDescent="0.2">
      <c r="A11" s="593"/>
      <c r="B11" s="164" t="s">
        <v>2059</v>
      </c>
      <c r="C11" s="164" t="s">
        <v>2361</v>
      </c>
      <c r="D11" s="166">
        <v>43119</v>
      </c>
      <c r="E11" s="164" t="s">
        <v>2698</v>
      </c>
      <c r="F11" s="592"/>
      <c r="G11" s="592"/>
      <c r="H11" s="591"/>
      <c r="I11" s="591"/>
      <c r="J11" s="589"/>
      <c r="K11" s="589"/>
      <c r="L11" s="590"/>
    </row>
    <row r="12" spans="1:12" ht="24" x14ac:dyDescent="0.2">
      <c r="A12" s="593">
        <v>1402</v>
      </c>
      <c r="B12" s="161" t="s">
        <v>20</v>
      </c>
      <c r="C12" s="162" t="s">
        <v>21</v>
      </c>
      <c r="D12" s="162" t="s">
        <v>1884</v>
      </c>
      <c r="E12" s="162" t="s">
        <v>1885</v>
      </c>
      <c r="F12" s="594" t="s">
        <v>14</v>
      </c>
      <c r="G12" s="594"/>
      <c r="H12" s="592"/>
      <c r="I12" s="592"/>
      <c r="J12" s="592"/>
      <c r="K12" s="592"/>
      <c r="L12" s="592"/>
    </row>
    <row r="13" spans="1:12" x14ac:dyDescent="0.2">
      <c r="A13" s="593"/>
      <c r="B13" s="589" t="s">
        <v>5936</v>
      </c>
      <c r="C13" s="595" t="s">
        <v>5937</v>
      </c>
      <c r="D13" s="596">
        <v>43116</v>
      </c>
      <c r="E13" s="589" t="s">
        <v>1899</v>
      </c>
      <c r="F13" s="589" t="s">
        <v>2647</v>
      </c>
      <c r="G13" s="589"/>
      <c r="H13" s="591" t="s">
        <v>1890</v>
      </c>
      <c r="I13" s="591"/>
      <c r="J13" s="164" t="s">
        <v>1891</v>
      </c>
      <c r="K13" s="164" t="s">
        <v>0</v>
      </c>
      <c r="L13" s="165">
        <v>334</v>
      </c>
    </row>
    <row r="14" spans="1:12" x14ac:dyDescent="0.2">
      <c r="A14" s="593"/>
      <c r="B14" s="589"/>
      <c r="C14" s="595"/>
      <c r="D14" s="596"/>
      <c r="E14" s="589"/>
      <c r="F14" s="589"/>
      <c r="G14" s="589"/>
      <c r="H14" s="591" t="s">
        <v>1892</v>
      </c>
      <c r="I14" s="591"/>
      <c r="J14" s="589" t="s">
        <v>1891</v>
      </c>
      <c r="K14" s="589" t="s">
        <v>0</v>
      </c>
      <c r="L14" s="590">
        <v>1838.4</v>
      </c>
    </row>
    <row r="15" spans="1:12" x14ac:dyDescent="0.2">
      <c r="A15" s="593"/>
      <c r="B15" s="589"/>
      <c r="C15" s="595"/>
      <c r="D15" s="596"/>
      <c r="E15" s="589"/>
      <c r="F15" s="589"/>
      <c r="G15" s="589"/>
      <c r="H15" s="591"/>
      <c r="I15" s="591"/>
      <c r="J15" s="589"/>
      <c r="K15" s="589"/>
      <c r="L15" s="590"/>
    </row>
    <row r="16" spans="1:12" ht="24" x14ac:dyDescent="0.2">
      <c r="A16" s="593"/>
      <c r="B16" s="161" t="s">
        <v>29</v>
      </c>
      <c r="C16" s="162" t="s">
        <v>30</v>
      </c>
      <c r="D16" s="162" t="s">
        <v>1893</v>
      </c>
      <c r="E16" s="162" t="s">
        <v>1894</v>
      </c>
      <c r="F16" s="592"/>
      <c r="G16" s="592"/>
      <c r="H16" s="591" t="s">
        <v>1895</v>
      </c>
      <c r="I16" s="591"/>
      <c r="J16" s="589" t="s">
        <v>1891</v>
      </c>
      <c r="K16" s="589" t="s">
        <v>0</v>
      </c>
      <c r="L16" s="590">
        <v>224</v>
      </c>
    </row>
    <row r="17" spans="1:12" ht="24" x14ac:dyDescent="0.2">
      <c r="A17" s="593"/>
      <c r="B17" s="164" t="s">
        <v>1896</v>
      </c>
      <c r="C17" s="164" t="s">
        <v>2647</v>
      </c>
      <c r="D17" s="166">
        <v>43118</v>
      </c>
      <c r="E17" s="164" t="s">
        <v>5363</v>
      </c>
      <c r="F17" s="592"/>
      <c r="G17" s="592"/>
      <c r="H17" s="591"/>
      <c r="I17" s="591"/>
      <c r="J17" s="589"/>
      <c r="K17" s="589"/>
      <c r="L17" s="590"/>
    </row>
    <row r="18" spans="1:12" ht="24" x14ac:dyDescent="0.2">
      <c r="A18" s="593">
        <v>1403</v>
      </c>
      <c r="B18" s="161" t="s">
        <v>20</v>
      </c>
      <c r="C18" s="162" t="s">
        <v>21</v>
      </c>
      <c r="D18" s="162" t="s">
        <v>1884</v>
      </c>
      <c r="E18" s="162" t="s">
        <v>1885</v>
      </c>
      <c r="F18" s="594" t="s">
        <v>14</v>
      </c>
      <c r="G18" s="594"/>
      <c r="H18" s="592"/>
      <c r="I18" s="592"/>
      <c r="J18" s="592"/>
      <c r="K18" s="592"/>
      <c r="L18" s="592"/>
    </row>
    <row r="19" spans="1:12" x14ac:dyDescent="0.2">
      <c r="A19" s="593"/>
      <c r="B19" s="589" t="s">
        <v>5936</v>
      </c>
      <c r="C19" s="595" t="s">
        <v>5938</v>
      </c>
      <c r="D19" s="596">
        <v>43158</v>
      </c>
      <c r="E19" s="589" t="s">
        <v>2134</v>
      </c>
      <c r="F19" s="589" t="s">
        <v>2135</v>
      </c>
      <c r="G19" s="589"/>
      <c r="H19" s="591" t="s">
        <v>1890</v>
      </c>
      <c r="I19" s="591"/>
      <c r="J19" s="164" t="s">
        <v>1891</v>
      </c>
      <c r="K19" s="164" t="s">
        <v>0</v>
      </c>
      <c r="L19" s="165">
        <v>325.44</v>
      </c>
    </row>
    <row r="20" spans="1:12" x14ac:dyDescent="0.2">
      <c r="A20" s="593"/>
      <c r="B20" s="589"/>
      <c r="C20" s="595"/>
      <c r="D20" s="596"/>
      <c r="E20" s="589"/>
      <c r="F20" s="589"/>
      <c r="G20" s="589"/>
      <c r="H20" s="591" t="s">
        <v>1892</v>
      </c>
      <c r="I20" s="591"/>
      <c r="J20" s="164" t="s">
        <v>1891</v>
      </c>
      <c r="K20" s="164" t="s">
        <v>0</v>
      </c>
      <c r="L20" s="165">
        <v>248.6</v>
      </c>
    </row>
    <row r="21" spans="1:12" ht="24" x14ac:dyDescent="0.2">
      <c r="A21" s="593"/>
      <c r="B21" s="161" t="s">
        <v>29</v>
      </c>
      <c r="C21" s="162" t="s">
        <v>30</v>
      </c>
      <c r="D21" s="162" t="s">
        <v>1893</v>
      </c>
      <c r="E21" s="162" t="s">
        <v>1894</v>
      </c>
      <c r="F21" s="592"/>
      <c r="G21" s="592"/>
      <c r="H21" s="591" t="s">
        <v>1895</v>
      </c>
      <c r="I21" s="591"/>
      <c r="J21" s="589" t="s">
        <v>1891</v>
      </c>
      <c r="K21" s="589" t="s">
        <v>0</v>
      </c>
      <c r="L21" s="590">
        <v>41</v>
      </c>
    </row>
    <row r="22" spans="1:12" ht="24" x14ac:dyDescent="0.2">
      <c r="A22" s="593"/>
      <c r="B22" s="164" t="s">
        <v>1896</v>
      </c>
      <c r="C22" s="164" t="s">
        <v>2135</v>
      </c>
      <c r="D22" s="166">
        <v>43160</v>
      </c>
      <c r="E22" s="164" t="s">
        <v>4085</v>
      </c>
      <c r="F22" s="592"/>
      <c r="G22" s="592"/>
      <c r="H22" s="591"/>
      <c r="I22" s="591"/>
      <c r="J22" s="589"/>
      <c r="K22" s="589"/>
      <c r="L22" s="590"/>
    </row>
    <row r="23" spans="1:12" ht="24" x14ac:dyDescent="0.2">
      <c r="A23" s="593">
        <v>1404</v>
      </c>
      <c r="B23" s="161" t="s">
        <v>20</v>
      </c>
      <c r="C23" s="162" t="s">
        <v>21</v>
      </c>
      <c r="D23" s="162" t="s">
        <v>1884</v>
      </c>
      <c r="E23" s="162" t="s">
        <v>1885</v>
      </c>
      <c r="F23" s="594" t="s">
        <v>14</v>
      </c>
      <c r="G23" s="594"/>
      <c r="H23" s="592"/>
      <c r="I23" s="592"/>
      <c r="J23" s="592"/>
      <c r="K23" s="592"/>
      <c r="L23" s="592"/>
    </row>
    <row r="24" spans="1:12" x14ac:dyDescent="0.2">
      <c r="A24" s="593"/>
      <c r="B24" s="589" t="s">
        <v>5936</v>
      </c>
      <c r="C24" s="595" t="s">
        <v>5939</v>
      </c>
      <c r="D24" s="596">
        <v>43176</v>
      </c>
      <c r="E24" s="589" t="s">
        <v>5940</v>
      </c>
      <c r="F24" s="589" t="s">
        <v>5941</v>
      </c>
      <c r="G24" s="589"/>
      <c r="H24" s="591" t="s">
        <v>1890</v>
      </c>
      <c r="I24" s="591"/>
      <c r="J24" s="164" t="s">
        <v>1891</v>
      </c>
      <c r="K24" s="164" t="s">
        <v>0</v>
      </c>
      <c r="L24" s="165">
        <v>498.3</v>
      </c>
    </row>
    <row r="25" spans="1:12" x14ac:dyDescent="0.2">
      <c r="A25" s="593"/>
      <c r="B25" s="589"/>
      <c r="C25" s="595"/>
      <c r="D25" s="596"/>
      <c r="E25" s="589"/>
      <c r="F25" s="589"/>
      <c r="G25" s="589"/>
      <c r="H25" s="591" t="s">
        <v>1892</v>
      </c>
      <c r="I25" s="591"/>
      <c r="J25" s="164" t="s">
        <v>1891</v>
      </c>
      <c r="K25" s="164" t="s">
        <v>1891</v>
      </c>
      <c r="L25" s="165">
        <v>0</v>
      </c>
    </row>
    <row r="26" spans="1:12" ht="24" x14ac:dyDescent="0.2">
      <c r="A26" s="593"/>
      <c r="B26" s="161" t="s">
        <v>29</v>
      </c>
      <c r="C26" s="162" t="s">
        <v>30</v>
      </c>
      <c r="D26" s="162" t="s">
        <v>1893</v>
      </c>
      <c r="E26" s="162" t="s">
        <v>1894</v>
      </c>
      <c r="F26" s="592"/>
      <c r="G26" s="592"/>
      <c r="H26" s="591" t="s">
        <v>1895</v>
      </c>
      <c r="I26" s="591"/>
      <c r="J26" s="589" t="s">
        <v>1891</v>
      </c>
      <c r="K26" s="589" t="s">
        <v>0</v>
      </c>
      <c r="L26" s="590">
        <v>496.99</v>
      </c>
    </row>
    <row r="27" spans="1:12" ht="24" x14ac:dyDescent="0.2">
      <c r="A27" s="593"/>
      <c r="B27" s="164" t="s">
        <v>1896</v>
      </c>
      <c r="C27" s="164" t="s">
        <v>5941</v>
      </c>
      <c r="D27" s="166">
        <v>43180</v>
      </c>
      <c r="E27" s="164" t="s">
        <v>5942</v>
      </c>
      <c r="F27" s="592"/>
      <c r="G27" s="592"/>
      <c r="H27" s="591"/>
      <c r="I27" s="591"/>
      <c r="J27" s="589"/>
      <c r="K27" s="589"/>
      <c r="L27" s="590"/>
    </row>
    <row r="28" spans="1:12" ht="24" x14ac:dyDescent="0.2">
      <c r="A28" s="593">
        <v>1405</v>
      </c>
      <c r="B28" s="161" t="s">
        <v>20</v>
      </c>
      <c r="C28" s="162" t="s">
        <v>21</v>
      </c>
      <c r="D28" s="162" t="s">
        <v>1884</v>
      </c>
      <c r="E28" s="162" t="s">
        <v>1885</v>
      </c>
      <c r="F28" s="594" t="s">
        <v>14</v>
      </c>
      <c r="G28" s="594"/>
      <c r="H28" s="592"/>
      <c r="I28" s="592"/>
      <c r="J28" s="592"/>
      <c r="K28" s="592"/>
      <c r="L28" s="592"/>
    </row>
    <row r="29" spans="1:12" x14ac:dyDescent="0.2">
      <c r="A29" s="593"/>
      <c r="B29" s="589" t="s">
        <v>5943</v>
      </c>
      <c r="C29" s="595" t="s">
        <v>5944</v>
      </c>
      <c r="D29" s="596">
        <v>43012</v>
      </c>
      <c r="E29" s="589" t="s">
        <v>2784</v>
      </c>
      <c r="F29" s="589" t="s">
        <v>1038</v>
      </c>
      <c r="G29" s="589"/>
      <c r="H29" s="591" t="s">
        <v>1890</v>
      </c>
      <c r="I29" s="591"/>
      <c r="J29" s="164" t="s">
        <v>1891</v>
      </c>
      <c r="K29" s="164" t="s">
        <v>0</v>
      </c>
      <c r="L29" s="165">
        <v>1036</v>
      </c>
    </row>
    <row r="30" spans="1:12" x14ac:dyDescent="0.2">
      <c r="A30" s="593"/>
      <c r="B30" s="589"/>
      <c r="C30" s="595"/>
      <c r="D30" s="596"/>
      <c r="E30" s="589"/>
      <c r="F30" s="589"/>
      <c r="G30" s="589"/>
      <c r="H30" s="591" t="s">
        <v>1892</v>
      </c>
      <c r="I30" s="591"/>
      <c r="J30" s="164" t="s">
        <v>1891</v>
      </c>
      <c r="K30" s="164" t="s">
        <v>1891</v>
      </c>
      <c r="L30" s="165">
        <v>0</v>
      </c>
    </row>
    <row r="31" spans="1:12" ht="24" x14ac:dyDescent="0.2">
      <c r="A31" s="593"/>
      <c r="B31" s="161" t="s">
        <v>29</v>
      </c>
      <c r="C31" s="162" t="s">
        <v>30</v>
      </c>
      <c r="D31" s="162" t="s">
        <v>1893</v>
      </c>
      <c r="E31" s="162" t="s">
        <v>1894</v>
      </c>
      <c r="F31" s="592"/>
      <c r="G31" s="592"/>
      <c r="H31" s="591" t="s">
        <v>1895</v>
      </c>
      <c r="I31" s="591"/>
      <c r="J31" s="589" t="s">
        <v>1891</v>
      </c>
      <c r="K31" s="589" t="s">
        <v>1891</v>
      </c>
      <c r="L31" s="590">
        <v>0</v>
      </c>
    </row>
    <row r="32" spans="1:12" ht="24" x14ac:dyDescent="0.2">
      <c r="A32" s="593"/>
      <c r="B32" s="164" t="s">
        <v>2052</v>
      </c>
      <c r="C32" s="164" t="s">
        <v>1038</v>
      </c>
      <c r="D32" s="166">
        <v>43016</v>
      </c>
      <c r="E32" s="164" t="s">
        <v>2213</v>
      </c>
      <c r="F32" s="592"/>
      <c r="G32" s="592"/>
      <c r="H32" s="591"/>
      <c r="I32" s="591"/>
      <c r="J32" s="589"/>
      <c r="K32" s="589"/>
      <c r="L32" s="590"/>
    </row>
    <row r="33" spans="1:12" ht="24" x14ac:dyDescent="0.2">
      <c r="A33" s="593">
        <v>1406</v>
      </c>
      <c r="B33" s="161" t="s">
        <v>20</v>
      </c>
      <c r="C33" s="162" t="s">
        <v>21</v>
      </c>
      <c r="D33" s="162" t="s">
        <v>1884</v>
      </c>
      <c r="E33" s="162" t="s">
        <v>1885</v>
      </c>
      <c r="F33" s="594" t="s">
        <v>14</v>
      </c>
      <c r="G33" s="594"/>
      <c r="H33" s="592"/>
      <c r="I33" s="592"/>
      <c r="J33" s="592"/>
      <c r="K33" s="592"/>
      <c r="L33" s="592"/>
    </row>
    <row r="34" spans="1:12" x14ac:dyDescent="0.2">
      <c r="A34" s="593"/>
      <c r="B34" s="589" t="s">
        <v>5943</v>
      </c>
      <c r="C34" s="595" t="s">
        <v>5945</v>
      </c>
      <c r="D34" s="596">
        <v>43041</v>
      </c>
      <c r="E34" s="589" t="s">
        <v>2372</v>
      </c>
      <c r="F34" s="589" t="s">
        <v>5946</v>
      </c>
      <c r="G34" s="589"/>
      <c r="H34" s="591" t="s">
        <v>1890</v>
      </c>
      <c r="I34" s="591"/>
      <c r="J34" s="164" t="s">
        <v>1891</v>
      </c>
      <c r="K34" s="164" t="s">
        <v>0</v>
      </c>
      <c r="L34" s="165">
        <v>855</v>
      </c>
    </row>
    <row r="35" spans="1:12" x14ac:dyDescent="0.2">
      <c r="A35" s="593"/>
      <c r="B35" s="589"/>
      <c r="C35" s="595"/>
      <c r="D35" s="596"/>
      <c r="E35" s="589"/>
      <c r="F35" s="589"/>
      <c r="G35" s="589"/>
      <c r="H35" s="591" t="s">
        <v>1892</v>
      </c>
      <c r="I35" s="591"/>
      <c r="J35" s="164" t="s">
        <v>1891</v>
      </c>
      <c r="K35" s="164" t="s">
        <v>0</v>
      </c>
      <c r="L35" s="165">
        <v>291.56</v>
      </c>
    </row>
    <row r="36" spans="1:12" ht="24" x14ac:dyDescent="0.2">
      <c r="A36" s="593"/>
      <c r="B36" s="161" t="s">
        <v>29</v>
      </c>
      <c r="C36" s="162" t="s">
        <v>30</v>
      </c>
      <c r="D36" s="162" t="s">
        <v>1893</v>
      </c>
      <c r="E36" s="162" t="s">
        <v>1894</v>
      </c>
      <c r="F36" s="592"/>
      <c r="G36" s="592"/>
      <c r="H36" s="591" t="s">
        <v>1895</v>
      </c>
      <c r="I36" s="591"/>
      <c r="J36" s="589" t="s">
        <v>1891</v>
      </c>
      <c r="K36" s="589" t="s">
        <v>0</v>
      </c>
      <c r="L36" s="590">
        <v>354</v>
      </c>
    </row>
    <row r="37" spans="1:12" ht="24" x14ac:dyDescent="0.2">
      <c r="A37" s="593"/>
      <c r="B37" s="164" t="s">
        <v>2052</v>
      </c>
      <c r="C37" s="164" t="s">
        <v>5946</v>
      </c>
      <c r="D37" s="166">
        <v>43044</v>
      </c>
      <c r="E37" s="164" t="s">
        <v>5947</v>
      </c>
      <c r="F37" s="592"/>
      <c r="G37" s="592"/>
      <c r="H37" s="591"/>
      <c r="I37" s="591"/>
      <c r="J37" s="589"/>
      <c r="K37" s="589"/>
      <c r="L37" s="590"/>
    </row>
    <row r="38" spans="1:12" ht="24" x14ac:dyDescent="0.2">
      <c r="A38" s="593">
        <v>1407</v>
      </c>
      <c r="B38" s="161" t="s">
        <v>20</v>
      </c>
      <c r="C38" s="162" t="s">
        <v>21</v>
      </c>
      <c r="D38" s="162" t="s">
        <v>1884</v>
      </c>
      <c r="E38" s="162" t="s">
        <v>1885</v>
      </c>
      <c r="F38" s="594" t="s">
        <v>14</v>
      </c>
      <c r="G38" s="594"/>
      <c r="H38" s="592"/>
      <c r="I38" s="592"/>
      <c r="J38" s="592"/>
      <c r="K38" s="592"/>
      <c r="L38" s="592"/>
    </row>
    <row r="39" spans="1:12" x14ac:dyDescent="0.2">
      <c r="A39" s="593"/>
      <c r="B39" s="589" t="s">
        <v>5943</v>
      </c>
      <c r="C39" s="595" t="s">
        <v>5948</v>
      </c>
      <c r="D39" s="596">
        <v>43051</v>
      </c>
      <c r="E39" s="589" t="s">
        <v>1996</v>
      </c>
      <c r="F39" s="589" t="s">
        <v>5946</v>
      </c>
      <c r="G39" s="589"/>
      <c r="H39" s="591" t="s">
        <v>1890</v>
      </c>
      <c r="I39" s="591"/>
      <c r="J39" s="164" t="s">
        <v>1891</v>
      </c>
      <c r="K39" s="164" t="s">
        <v>0</v>
      </c>
      <c r="L39" s="165">
        <v>3645.22</v>
      </c>
    </row>
    <row r="40" spans="1:12" x14ac:dyDescent="0.2">
      <c r="A40" s="593"/>
      <c r="B40" s="589"/>
      <c r="C40" s="595"/>
      <c r="D40" s="596"/>
      <c r="E40" s="589"/>
      <c r="F40" s="589"/>
      <c r="G40" s="589"/>
      <c r="H40" s="591" t="s">
        <v>1892</v>
      </c>
      <c r="I40" s="591"/>
      <c r="J40" s="164" t="s">
        <v>1891</v>
      </c>
      <c r="K40" s="164" t="s">
        <v>0</v>
      </c>
      <c r="L40" s="165">
        <v>3401.56</v>
      </c>
    </row>
    <row r="41" spans="1:12" ht="24" x14ac:dyDescent="0.2">
      <c r="A41" s="593"/>
      <c r="B41" s="161" t="s">
        <v>29</v>
      </c>
      <c r="C41" s="162" t="s">
        <v>30</v>
      </c>
      <c r="D41" s="162" t="s">
        <v>1893</v>
      </c>
      <c r="E41" s="162" t="s">
        <v>1894</v>
      </c>
      <c r="F41" s="592"/>
      <c r="G41" s="592"/>
      <c r="H41" s="591" t="s">
        <v>1895</v>
      </c>
      <c r="I41" s="591"/>
      <c r="J41" s="589" t="s">
        <v>1891</v>
      </c>
      <c r="K41" s="589" t="s">
        <v>0</v>
      </c>
      <c r="L41" s="590">
        <v>166</v>
      </c>
    </row>
    <row r="42" spans="1:12" ht="24" x14ac:dyDescent="0.2">
      <c r="A42" s="593"/>
      <c r="B42" s="164" t="s">
        <v>2052</v>
      </c>
      <c r="C42" s="164" t="s">
        <v>5946</v>
      </c>
      <c r="D42" s="166">
        <v>43068</v>
      </c>
      <c r="E42" s="164" t="s">
        <v>5949</v>
      </c>
      <c r="F42" s="592"/>
      <c r="G42" s="592"/>
      <c r="H42" s="591"/>
      <c r="I42" s="591"/>
      <c r="J42" s="589"/>
      <c r="K42" s="589"/>
      <c r="L42" s="590"/>
    </row>
    <row r="43" spans="1:12" ht="24" x14ac:dyDescent="0.2">
      <c r="A43" s="593">
        <v>1408</v>
      </c>
      <c r="B43" s="161" t="s">
        <v>20</v>
      </c>
      <c r="C43" s="162" t="s">
        <v>21</v>
      </c>
      <c r="D43" s="162" t="s">
        <v>1884</v>
      </c>
      <c r="E43" s="162" t="s">
        <v>1885</v>
      </c>
      <c r="F43" s="594" t="s">
        <v>14</v>
      </c>
      <c r="G43" s="594"/>
      <c r="H43" s="592"/>
      <c r="I43" s="592"/>
      <c r="J43" s="592"/>
      <c r="K43" s="592"/>
      <c r="L43" s="592"/>
    </row>
    <row r="44" spans="1:12" x14ac:dyDescent="0.2">
      <c r="A44" s="593"/>
      <c r="B44" s="589" t="s">
        <v>5943</v>
      </c>
      <c r="C44" s="595" t="s">
        <v>5948</v>
      </c>
      <c r="D44" s="596">
        <v>43051</v>
      </c>
      <c r="E44" s="589" t="s">
        <v>1996</v>
      </c>
      <c r="F44" s="589" t="s">
        <v>5950</v>
      </c>
      <c r="G44" s="589"/>
      <c r="H44" s="591" t="s">
        <v>1890</v>
      </c>
      <c r="I44" s="591"/>
      <c r="J44" s="164" t="s">
        <v>1891</v>
      </c>
      <c r="K44" s="164" t="s">
        <v>0</v>
      </c>
      <c r="L44" s="165">
        <v>1342.92</v>
      </c>
    </row>
    <row r="45" spans="1:12" x14ac:dyDescent="0.2">
      <c r="A45" s="593"/>
      <c r="B45" s="589"/>
      <c r="C45" s="595"/>
      <c r="D45" s="596"/>
      <c r="E45" s="589"/>
      <c r="F45" s="589"/>
      <c r="G45" s="589"/>
      <c r="H45" s="591" t="s">
        <v>1892</v>
      </c>
      <c r="I45" s="591"/>
      <c r="J45" s="164" t="s">
        <v>1891</v>
      </c>
      <c r="K45" s="164" t="s">
        <v>0</v>
      </c>
      <c r="L45" s="165">
        <v>265.2</v>
      </c>
    </row>
    <row r="46" spans="1:12" ht="24" x14ac:dyDescent="0.2">
      <c r="A46" s="593"/>
      <c r="B46" s="161" t="s">
        <v>29</v>
      </c>
      <c r="C46" s="162" t="s">
        <v>30</v>
      </c>
      <c r="D46" s="162" t="s">
        <v>1893</v>
      </c>
      <c r="E46" s="162" t="s">
        <v>1894</v>
      </c>
      <c r="F46" s="592"/>
      <c r="G46" s="592"/>
      <c r="H46" s="591" t="s">
        <v>1895</v>
      </c>
      <c r="I46" s="591"/>
      <c r="J46" s="589" t="s">
        <v>1891</v>
      </c>
      <c r="K46" s="589" t="s">
        <v>1891</v>
      </c>
      <c r="L46" s="590">
        <v>0</v>
      </c>
    </row>
    <row r="47" spans="1:12" ht="24" x14ac:dyDescent="0.2">
      <c r="A47" s="593"/>
      <c r="B47" s="164" t="s">
        <v>2052</v>
      </c>
      <c r="C47" s="164" t="s">
        <v>5950</v>
      </c>
      <c r="D47" s="166">
        <v>43068</v>
      </c>
      <c r="E47" s="164" t="s">
        <v>5949</v>
      </c>
      <c r="F47" s="592"/>
      <c r="G47" s="592"/>
      <c r="H47" s="591"/>
      <c r="I47" s="591"/>
      <c r="J47" s="589"/>
      <c r="K47" s="589"/>
      <c r="L47" s="590"/>
    </row>
    <row r="48" spans="1:12" ht="24" x14ac:dyDescent="0.2">
      <c r="A48" s="593">
        <v>1409</v>
      </c>
      <c r="B48" s="161" t="s">
        <v>20</v>
      </c>
      <c r="C48" s="162" t="s">
        <v>21</v>
      </c>
      <c r="D48" s="162" t="s">
        <v>1884</v>
      </c>
      <c r="E48" s="162" t="s">
        <v>1885</v>
      </c>
      <c r="F48" s="594" t="s">
        <v>14</v>
      </c>
      <c r="G48" s="594"/>
      <c r="H48" s="592"/>
      <c r="I48" s="592"/>
      <c r="J48" s="592"/>
      <c r="K48" s="592"/>
      <c r="L48" s="592"/>
    </row>
    <row r="49" spans="1:12" x14ac:dyDescent="0.2">
      <c r="A49" s="593"/>
      <c r="B49" s="589" t="s">
        <v>5943</v>
      </c>
      <c r="C49" s="595" t="s">
        <v>5951</v>
      </c>
      <c r="D49" s="596">
        <v>43078</v>
      </c>
      <c r="E49" s="589" t="s">
        <v>2784</v>
      </c>
      <c r="F49" s="589" t="s">
        <v>5952</v>
      </c>
      <c r="G49" s="589"/>
      <c r="H49" s="591" t="s">
        <v>1890</v>
      </c>
      <c r="I49" s="591"/>
      <c r="J49" s="164" t="s">
        <v>1891</v>
      </c>
      <c r="K49" s="164" t="s">
        <v>0</v>
      </c>
      <c r="L49" s="165">
        <v>1096</v>
      </c>
    </row>
    <row r="50" spans="1:12" x14ac:dyDescent="0.2">
      <c r="A50" s="593"/>
      <c r="B50" s="589"/>
      <c r="C50" s="595"/>
      <c r="D50" s="596"/>
      <c r="E50" s="589"/>
      <c r="F50" s="589"/>
      <c r="G50" s="589"/>
      <c r="H50" s="591" t="s">
        <v>1892</v>
      </c>
      <c r="I50" s="591"/>
      <c r="J50" s="164" t="s">
        <v>1891</v>
      </c>
      <c r="K50" s="164" t="s">
        <v>0</v>
      </c>
      <c r="L50" s="165">
        <v>230.4</v>
      </c>
    </row>
    <row r="51" spans="1:12" ht="24" x14ac:dyDescent="0.2">
      <c r="A51" s="593"/>
      <c r="B51" s="161" t="s">
        <v>29</v>
      </c>
      <c r="C51" s="162" t="s">
        <v>30</v>
      </c>
      <c r="D51" s="162" t="s">
        <v>1893</v>
      </c>
      <c r="E51" s="162" t="s">
        <v>1894</v>
      </c>
      <c r="F51" s="592"/>
      <c r="G51" s="592"/>
      <c r="H51" s="591" t="s">
        <v>1895</v>
      </c>
      <c r="I51" s="591"/>
      <c r="J51" s="589" t="s">
        <v>1891</v>
      </c>
      <c r="K51" s="589" t="s">
        <v>1891</v>
      </c>
      <c r="L51" s="590">
        <v>0</v>
      </c>
    </row>
    <row r="52" spans="1:12" ht="24" x14ac:dyDescent="0.2">
      <c r="A52" s="593"/>
      <c r="B52" s="164" t="s">
        <v>2052</v>
      </c>
      <c r="C52" s="164" t="s">
        <v>5952</v>
      </c>
      <c r="D52" s="166">
        <v>43082</v>
      </c>
      <c r="E52" s="164" t="s">
        <v>2685</v>
      </c>
      <c r="F52" s="592"/>
      <c r="G52" s="592"/>
      <c r="H52" s="591"/>
      <c r="I52" s="591"/>
      <c r="J52" s="589"/>
      <c r="K52" s="589"/>
      <c r="L52" s="590"/>
    </row>
    <row r="53" spans="1:12" ht="24" x14ac:dyDescent="0.2">
      <c r="A53" s="593">
        <v>1410</v>
      </c>
      <c r="B53" s="161" t="s">
        <v>20</v>
      </c>
      <c r="C53" s="162" t="s">
        <v>21</v>
      </c>
      <c r="D53" s="162" t="s">
        <v>1884</v>
      </c>
      <c r="E53" s="162" t="s">
        <v>1885</v>
      </c>
      <c r="F53" s="594" t="s">
        <v>14</v>
      </c>
      <c r="G53" s="594"/>
      <c r="H53" s="592"/>
      <c r="I53" s="592"/>
      <c r="J53" s="592"/>
      <c r="K53" s="592"/>
      <c r="L53" s="592"/>
    </row>
    <row r="54" spans="1:12" x14ac:dyDescent="0.2">
      <c r="A54" s="593"/>
      <c r="B54" s="589" t="s">
        <v>5943</v>
      </c>
      <c r="C54" s="595" t="s">
        <v>5953</v>
      </c>
      <c r="D54" s="596">
        <v>43129</v>
      </c>
      <c r="E54" s="589" t="s">
        <v>3779</v>
      </c>
      <c r="F54" s="589" t="s">
        <v>5946</v>
      </c>
      <c r="G54" s="589"/>
      <c r="H54" s="591" t="s">
        <v>1890</v>
      </c>
      <c r="I54" s="591"/>
      <c r="J54" s="164" t="s">
        <v>1891</v>
      </c>
      <c r="K54" s="164" t="s">
        <v>0</v>
      </c>
      <c r="L54" s="165">
        <v>1300</v>
      </c>
    </row>
    <row r="55" spans="1:12" x14ac:dyDescent="0.2">
      <c r="A55" s="593"/>
      <c r="B55" s="589"/>
      <c r="C55" s="595"/>
      <c r="D55" s="596"/>
      <c r="E55" s="589"/>
      <c r="F55" s="589"/>
      <c r="G55" s="589"/>
      <c r="H55" s="591" t="s">
        <v>1892</v>
      </c>
      <c r="I55" s="591"/>
      <c r="J55" s="164" t="s">
        <v>1891</v>
      </c>
      <c r="K55" s="164" t="s">
        <v>0</v>
      </c>
      <c r="L55" s="165">
        <v>463.17</v>
      </c>
    </row>
    <row r="56" spans="1:12" ht="24" x14ac:dyDescent="0.2">
      <c r="A56" s="593"/>
      <c r="B56" s="161" t="s">
        <v>29</v>
      </c>
      <c r="C56" s="162" t="s">
        <v>30</v>
      </c>
      <c r="D56" s="162" t="s">
        <v>1893</v>
      </c>
      <c r="E56" s="162" t="s">
        <v>1894</v>
      </c>
      <c r="F56" s="592"/>
      <c r="G56" s="592"/>
      <c r="H56" s="591" t="s">
        <v>1895</v>
      </c>
      <c r="I56" s="591"/>
      <c r="J56" s="589" t="s">
        <v>1891</v>
      </c>
      <c r="K56" s="589" t="s">
        <v>0</v>
      </c>
      <c r="L56" s="590">
        <v>880</v>
      </c>
    </row>
    <row r="57" spans="1:12" ht="24" x14ac:dyDescent="0.2">
      <c r="A57" s="593"/>
      <c r="B57" s="164" t="s">
        <v>2052</v>
      </c>
      <c r="C57" s="164" t="s">
        <v>5946</v>
      </c>
      <c r="D57" s="166">
        <v>43134</v>
      </c>
      <c r="E57" s="164" t="s">
        <v>2960</v>
      </c>
      <c r="F57" s="592"/>
      <c r="G57" s="592"/>
      <c r="H57" s="591"/>
      <c r="I57" s="591"/>
      <c r="J57" s="589"/>
      <c r="K57" s="589"/>
      <c r="L57" s="590"/>
    </row>
    <row r="58" spans="1:12" ht="24" x14ac:dyDescent="0.2">
      <c r="A58" s="593">
        <v>1411</v>
      </c>
      <c r="B58" s="161" t="s">
        <v>20</v>
      </c>
      <c r="C58" s="162" t="s">
        <v>21</v>
      </c>
      <c r="D58" s="162" t="s">
        <v>1884</v>
      </c>
      <c r="E58" s="162" t="s">
        <v>1885</v>
      </c>
      <c r="F58" s="594" t="s">
        <v>14</v>
      </c>
      <c r="G58" s="594"/>
      <c r="H58" s="592"/>
      <c r="I58" s="592"/>
      <c r="J58" s="592"/>
      <c r="K58" s="592"/>
      <c r="L58" s="592"/>
    </row>
    <row r="59" spans="1:12" x14ac:dyDescent="0.2">
      <c r="A59" s="593"/>
      <c r="B59" s="589" t="s">
        <v>5943</v>
      </c>
      <c r="C59" s="595" t="s">
        <v>5954</v>
      </c>
      <c r="D59" s="596">
        <v>43164</v>
      </c>
      <c r="E59" s="589" t="s">
        <v>1899</v>
      </c>
      <c r="F59" s="589" t="s">
        <v>5946</v>
      </c>
      <c r="G59" s="589"/>
      <c r="H59" s="591" t="s">
        <v>1890</v>
      </c>
      <c r="I59" s="591"/>
      <c r="J59" s="164" t="s">
        <v>1891</v>
      </c>
      <c r="K59" s="164" t="s">
        <v>0</v>
      </c>
      <c r="L59" s="165">
        <v>1830.48</v>
      </c>
    </row>
    <row r="60" spans="1:12" x14ac:dyDescent="0.2">
      <c r="A60" s="593"/>
      <c r="B60" s="589"/>
      <c r="C60" s="595"/>
      <c r="D60" s="596"/>
      <c r="E60" s="589"/>
      <c r="F60" s="589"/>
      <c r="G60" s="589"/>
      <c r="H60" s="591" t="s">
        <v>1892</v>
      </c>
      <c r="I60" s="591"/>
      <c r="J60" s="589" t="s">
        <v>1891</v>
      </c>
      <c r="K60" s="589" t="s">
        <v>0</v>
      </c>
      <c r="L60" s="590">
        <v>840.44</v>
      </c>
    </row>
    <row r="61" spans="1:12" x14ac:dyDescent="0.2">
      <c r="A61" s="593"/>
      <c r="B61" s="589"/>
      <c r="C61" s="595"/>
      <c r="D61" s="596"/>
      <c r="E61" s="589"/>
      <c r="F61" s="589"/>
      <c r="G61" s="589"/>
      <c r="H61" s="591"/>
      <c r="I61" s="591"/>
      <c r="J61" s="589"/>
      <c r="K61" s="589"/>
      <c r="L61" s="590"/>
    </row>
    <row r="62" spans="1:12" ht="24" x14ac:dyDescent="0.2">
      <c r="A62" s="593"/>
      <c r="B62" s="161" t="s">
        <v>29</v>
      </c>
      <c r="C62" s="162" t="s">
        <v>30</v>
      </c>
      <c r="D62" s="162" t="s">
        <v>1893</v>
      </c>
      <c r="E62" s="162" t="s">
        <v>1894</v>
      </c>
      <c r="F62" s="592"/>
      <c r="G62" s="592"/>
      <c r="H62" s="591" t="s">
        <v>1895</v>
      </c>
      <c r="I62" s="591"/>
      <c r="J62" s="589" t="s">
        <v>1891</v>
      </c>
      <c r="K62" s="589" t="s">
        <v>0</v>
      </c>
      <c r="L62" s="590">
        <v>840</v>
      </c>
    </row>
    <row r="63" spans="1:12" ht="24" x14ac:dyDescent="0.2">
      <c r="A63" s="593"/>
      <c r="B63" s="164" t="s">
        <v>2052</v>
      </c>
      <c r="C63" s="164" t="s">
        <v>5946</v>
      </c>
      <c r="D63" s="166">
        <v>43169</v>
      </c>
      <c r="E63" s="164" t="s">
        <v>5955</v>
      </c>
      <c r="F63" s="592"/>
      <c r="G63" s="592"/>
      <c r="H63" s="591"/>
      <c r="I63" s="591"/>
      <c r="J63" s="589"/>
      <c r="K63" s="589"/>
      <c r="L63" s="590"/>
    </row>
    <row r="64" spans="1:12" ht="24" x14ac:dyDescent="0.2">
      <c r="A64" s="593">
        <v>1412</v>
      </c>
      <c r="B64" s="161" t="s">
        <v>20</v>
      </c>
      <c r="C64" s="162" t="s">
        <v>21</v>
      </c>
      <c r="D64" s="162" t="s">
        <v>1884</v>
      </c>
      <c r="E64" s="162" t="s">
        <v>1885</v>
      </c>
      <c r="F64" s="594" t="s">
        <v>14</v>
      </c>
      <c r="G64" s="594"/>
      <c r="H64" s="592"/>
      <c r="I64" s="592"/>
      <c r="J64" s="592"/>
      <c r="K64" s="592"/>
      <c r="L64" s="592"/>
    </row>
    <row r="65" spans="1:12" x14ac:dyDescent="0.2">
      <c r="A65" s="593"/>
      <c r="B65" s="589" t="s">
        <v>5943</v>
      </c>
      <c r="C65" s="595" t="s">
        <v>5954</v>
      </c>
      <c r="D65" s="596">
        <v>43164</v>
      </c>
      <c r="E65" s="589" t="s">
        <v>1899</v>
      </c>
      <c r="F65" s="589" t="s">
        <v>5956</v>
      </c>
      <c r="G65" s="589"/>
      <c r="H65" s="591" t="s">
        <v>1890</v>
      </c>
      <c r="I65" s="591"/>
      <c r="J65" s="164" t="s">
        <v>1891</v>
      </c>
      <c r="K65" s="164" t="s">
        <v>0</v>
      </c>
      <c r="L65" s="165">
        <v>438.19</v>
      </c>
    </row>
    <row r="66" spans="1:12" x14ac:dyDescent="0.2">
      <c r="A66" s="593"/>
      <c r="B66" s="589"/>
      <c r="C66" s="595"/>
      <c r="D66" s="596"/>
      <c r="E66" s="589"/>
      <c r="F66" s="589"/>
      <c r="G66" s="589"/>
      <c r="H66" s="591" t="s">
        <v>1892</v>
      </c>
      <c r="I66" s="591"/>
      <c r="J66" s="589" t="s">
        <v>1891</v>
      </c>
      <c r="K66" s="589" t="s">
        <v>1891</v>
      </c>
      <c r="L66" s="590">
        <v>0</v>
      </c>
    </row>
    <row r="67" spans="1:12" x14ac:dyDescent="0.2">
      <c r="A67" s="593"/>
      <c r="B67" s="589"/>
      <c r="C67" s="595"/>
      <c r="D67" s="596"/>
      <c r="E67" s="589"/>
      <c r="F67" s="589"/>
      <c r="G67" s="589"/>
      <c r="H67" s="591"/>
      <c r="I67" s="591"/>
      <c r="J67" s="589"/>
      <c r="K67" s="589"/>
      <c r="L67" s="590"/>
    </row>
    <row r="68" spans="1:12" ht="24" x14ac:dyDescent="0.2">
      <c r="A68" s="593"/>
      <c r="B68" s="161" t="s">
        <v>29</v>
      </c>
      <c r="C68" s="162" t="s">
        <v>30</v>
      </c>
      <c r="D68" s="162" t="s">
        <v>1893</v>
      </c>
      <c r="E68" s="162" t="s">
        <v>1894</v>
      </c>
      <c r="F68" s="592"/>
      <c r="G68" s="592"/>
      <c r="H68" s="591" t="s">
        <v>1895</v>
      </c>
      <c r="I68" s="591"/>
      <c r="J68" s="589" t="s">
        <v>1891</v>
      </c>
      <c r="K68" s="589" t="s">
        <v>1891</v>
      </c>
      <c r="L68" s="590">
        <v>0</v>
      </c>
    </row>
    <row r="69" spans="1:12" ht="24" x14ac:dyDescent="0.2">
      <c r="A69" s="593"/>
      <c r="B69" s="164" t="s">
        <v>2052</v>
      </c>
      <c r="C69" s="164" t="s">
        <v>5956</v>
      </c>
      <c r="D69" s="166">
        <v>43169</v>
      </c>
      <c r="E69" s="164" t="s">
        <v>5955</v>
      </c>
      <c r="F69" s="592"/>
      <c r="G69" s="592"/>
      <c r="H69" s="591"/>
      <c r="I69" s="591"/>
      <c r="J69" s="589"/>
      <c r="K69" s="589"/>
      <c r="L69" s="590"/>
    </row>
    <row r="70" spans="1:12" ht="24" x14ac:dyDescent="0.2">
      <c r="A70" s="593">
        <v>1413</v>
      </c>
      <c r="B70" s="161" t="s">
        <v>20</v>
      </c>
      <c r="C70" s="162" t="s">
        <v>21</v>
      </c>
      <c r="D70" s="162" t="s">
        <v>1884</v>
      </c>
      <c r="E70" s="162" t="s">
        <v>1885</v>
      </c>
      <c r="F70" s="594" t="s">
        <v>14</v>
      </c>
      <c r="G70" s="594"/>
      <c r="H70" s="592"/>
      <c r="I70" s="592"/>
      <c r="J70" s="592"/>
      <c r="K70" s="592"/>
      <c r="L70" s="592"/>
    </row>
    <row r="71" spans="1:12" x14ac:dyDescent="0.2">
      <c r="A71" s="593"/>
      <c r="B71" s="589" t="s">
        <v>5943</v>
      </c>
      <c r="C71" s="595" t="s">
        <v>5957</v>
      </c>
      <c r="D71" s="596">
        <v>43183</v>
      </c>
      <c r="E71" s="589" t="s">
        <v>1996</v>
      </c>
      <c r="F71" s="589" t="s">
        <v>5958</v>
      </c>
      <c r="G71" s="589"/>
      <c r="H71" s="591" t="s">
        <v>1890</v>
      </c>
      <c r="I71" s="591"/>
      <c r="J71" s="164" t="s">
        <v>1891</v>
      </c>
      <c r="K71" s="164" t="s">
        <v>0</v>
      </c>
      <c r="L71" s="165">
        <v>717.16</v>
      </c>
    </row>
    <row r="72" spans="1:12" x14ac:dyDescent="0.2">
      <c r="A72" s="593"/>
      <c r="B72" s="589"/>
      <c r="C72" s="595"/>
      <c r="D72" s="596"/>
      <c r="E72" s="589"/>
      <c r="F72" s="589"/>
      <c r="G72" s="589"/>
      <c r="H72" s="591" t="s">
        <v>1892</v>
      </c>
      <c r="I72" s="591"/>
      <c r="J72" s="164" t="s">
        <v>1891</v>
      </c>
      <c r="K72" s="164" t="s">
        <v>0</v>
      </c>
      <c r="L72" s="165">
        <v>380.59</v>
      </c>
    </row>
    <row r="73" spans="1:12" ht="24" x14ac:dyDescent="0.2">
      <c r="A73" s="593"/>
      <c r="B73" s="161" t="s">
        <v>29</v>
      </c>
      <c r="C73" s="162" t="s">
        <v>30</v>
      </c>
      <c r="D73" s="162" t="s">
        <v>1893</v>
      </c>
      <c r="E73" s="162" t="s">
        <v>1894</v>
      </c>
      <c r="F73" s="592"/>
      <c r="G73" s="592"/>
      <c r="H73" s="591" t="s">
        <v>1895</v>
      </c>
      <c r="I73" s="591"/>
      <c r="J73" s="589" t="s">
        <v>1891</v>
      </c>
      <c r="K73" s="589" t="s">
        <v>0</v>
      </c>
      <c r="L73" s="590">
        <v>775</v>
      </c>
    </row>
    <row r="74" spans="1:12" ht="24" x14ac:dyDescent="0.2">
      <c r="A74" s="593"/>
      <c r="B74" s="164" t="s">
        <v>2052</v>
      </c>
      <c r="C74" s="164" t="s">
        <v>5958</v>
      </c>
      <c r="D74" s="166">
        <v>43187</v>
      </c>
      <c r="E74" s="164" t="s">
        <v>5109</v>
      </c>
      <c r="F74" s="592"/>
      <c r="G74" s="592"/>
      <c r="H74" s="591"/>
      <c r="I74" s="591"/>
      <c r="J74" s="589"/>
      <c r="K74" s="589"/>
      <c r="L74" s="590"/>
    </row>
    <row r="75" spans="1:12" ht="24" x14ac:dyDescent="0.2">
      <c r="A75" s="593">
        <v>1414</v>
      </c>
      <c r="B75" s="161" t="s">
        <v>20</v>
      </c>
      <c r="C75" s="162" t="s">
        <v>21</v>
      </c>
      <c r="D75" s="162" t="s">
        <v>1884</v>
      </c>
      <c r="E75" s="162" t="s">
        <v>1885</v>
      </c>
      <c r="F75" s="594" t="s">
        <v>14</v>
      </c>
      <c r="G75" s="594"/>
      <c r="H75" s="592"/>
      <c r="I75" s="592"/>
      <c r="J75" s="592"/>
      <c r="K75" s="592"/>
      <c r="L75" s="592"/>
    </row>
    <row r="76" spans="1:12" x14ac:dyDescent="0.2">
      <c r="A76" s="593"/>
      <c r="B76" s="589" t="s">
        <v>5943</v>
      </c>
      <c r="C76" s="595" t="s">
        <v>5957</v>
      </c>
      <c r="D76" s="596">
        <v>43183</v>
      </c>
      <c r="E76" s="589" t="s">
        <v>1996</v>
      </c>
      <c r="F76" s="589" t="s">
        <v>5946</v>
      </c>
      <c r="G76" s="589"/>
      <c r="H76" s="591" t="s">
        <v>1890</v>
      </c>
      <c r="I76" s="591"/>
      <c r="J76" s="164" t="s">
        <v>1891</v>
      </c>
      <c r="K76" s="164" t="s">
        <v>0</v>
      </c>
      <c r="L76" s="165">
        <v>717.16</v>
      </c>
    </row>
    <row r="77" spans="1:12" x14ac:dyDescent="0.2">
      <c r="A77" s="593"/>
      <c r="B77" s="589"/>
      <c r="C77" s="595"/>
      <c r="D77" s="596"/>
      <c r="E77" s="589"/>
      <c r="F77" s="589"/>
      <c r="G77" s="589"/>
      <c r="H77" s="591" t="s">
        <v>1892</v>
      </c>
      <c r="I77" s="591"/>
      <c r="J77" s="164" t="s">
        <v>1891</v>
      </c>
      <c r="K77" s="164" t="s">
        <v>1891</v>
      </c>
      <c r="L77" s="165">
        <v>0</v>
      </c>
    </row>
    <row r="78" spans="1:12" ht="24" x14ac:dyDescent="0.2">
      <c r="A78" s="593"/>
      <c r="B78" s="161" t="s">
        <v>29</v>
      </c>
      <c r="C78" s="162" t="s">
        <v>30</v>
      </c>
      <c r="D78" s="162" t="s">
        <v>1893</v>
      </c>
      <c r="E78" s="162" t="s">
        <v>1894</v>
      </c>
      <c r="F78" s="592"/>
      <c r="G78" s="592"/>
      <c r="H78" s="591" t="s">
        <v>1895</v>
      </c>
      <c r="I78" s="591"/>
      <c r="J78" s="589" t="s">
        <v>1891</v>
      </c>
      <c r="K78" s="589" t="s">
        <v>0</v>
      </c>
      <c r="L78" s="590">
        <v>160</v>
      </c>
    </row>
    <row r="79" spans="1:12" ht="24" x14ac:dyDescent="0.2">
      <c r="A79" s="593"/>
      <c r="B79" s="164" t="s">
        <v>2052</v>
      </c>
      <c r="C79" s="164" t="s">
        <v>5946</v>
      </c>
      <c r="D79" s="166">
        <v>43187</v>
      </c>
      <c r="E79" s="164" t="s">
        <v>5109</v>
      </c>
      <c r="F79" s="592"/>
      <c r="G79" s="592"/>
      <c r="H79" s="591"/>
      <c r="I79" s="591"/>
      <c r="J79" s="589"/>
      <c r="K79" s="589"/>
      <c r="L79" s="590"/>
    </row>
    <row r="80" spans="1:12" ht="24" x14ac:dyDescent="0.2">
      <c r="A80" s="593">
        <v>1415</v>
      </c>
      <c r="B80" s="161" t="s">
        <v>20</v>
      </c>
      <c r="C80" s="162" t="s">
        <v>21</v>
      </c>
      <c r="D80" s="162" t="s">
        <v>1884</v>
      </c>
      <c r="E80" s="162" t="s">
        <v>1885</v>
      </c>
      <c r="F80" s="594" t="s">
        <v>14</v>
      </c>
      <c r="G80" s="594"/>
      <c r="H80" s="592"/>
      <c r="I80" s="592"/>
      <c r="J80" s="592"/>
      <c r="K80" s="592"/>
      <c r="L80" s="592"/>
    </row>
    <row r="81" spans="1:12" x14ac:dyDescent="0.2">
      <c r="A81" s="593"/>
      <c r="B81" s="589" t="s">
        <v>5959</v>
      </c>
      <c r="C81" s="595" t="s">
        <v>5960</v>
      </c>
      <c r="D81" s="596">
        <v>43179</v>
      </c>
      <c r="E81" s="589" t="s">
        <v>3030</v>
      </c>
      <c r="F81" s="589" t="s">
        <v>3031</v>
      </c>
      <c r="G81" s="589"/>
      <c r="H81" s="591" t="s">
        <v>1890</v>
      </c>
      <c r="I81" s="591"/>
      <c r="J81" s="164" t="s">
        <v>1891</v>
      </c>
      <c r="K81" s="164" t="s">
        <v>0</v>
      </c>
      <c r="L81" s="165">
        <v>209</v>
      </c>
    </row>
    <row r="82" spans="1:12" x14ac:dyDescent="0.2">
      <c r="A82" s="593"/>
      <c r="B82" s="589"/>
      <c r="C82" s="595"/>
      <c r="D82" s="596"/>
      <c r="E82" s="589"/>
      <c r="F82" s="589"/>
      <c r="G82" s="589"/>
      <c r="H82" s="591" t="s">
        <v>1892</v>
      </c>
      <c r="I82" s="591"/>
      <c r="J82" s="164" t="s">
        <v>1891</v>
      </c>
      <c r="K82" s="164" t="s">
        <v>0</v>
      </c>
      <c r="L82" s="165">
        <v>660.6</v>
      </c>
    </row>
    <row r="83" spans="1:12" ht="24" x14ac:dyDescent="0.2">
      <c r="A83" s="593"/>
      <c r="B83" s="161" t="s">
        <v>29</v>
      </c>
      <c r="C83" s="162" t="s">
        <v>30</v>
      </c>
      <c r="D83" s="162" t="s">
        <v>1893</v>
      </c>
      <c r="E83" s="162" t="s">
        <v>1894</v>
      </c>
      <c r="F83" s="592"/>
      <c r="G83" s="592"/>
      <c r="H83" s="591" t="s">
        <v>1895</v>
      </c>
      <c r="I83" s="591"/>
      <c r="J83" s="589" t="s">
        <v>1891</v>
      </c>
      <c r="K83" s="589" t="s">
        <v>0</v>
      </c>
      <c r="L83" s="590">
        <v>120</v>
      </c>
    </row>
    <row r="84" spans="1:12" ht="24" x14ac:dyDescent="0.2">
      <c r="A84" s="593"/>
      <c r="B84" s="164" t="s">
        <v>1599</v>
      </c>
      <c r="C84" s="164" t="s">
        <v>3031</v>
      </c>
      <c r="D84" s="166">
        <v>43180</v>
      </c>
      <c r="E84" s="164" t="s">
        <v>4025</v>
      </c>
      <c r="F84" s="592"/>
      <c r="G84" s="592"/>
      <c r="H84" s="591"/>
      <c r="I84" s="591"/>
      <c r="J84" s="589"/>
      <c r="K84" s="589"/>
      <c r="L84" s="590"/>
    </row>
    <row r="85" spans="1:12" ht="24" x14ac:dyDescent="0.2">
      <c r="A85" s="593">
        <v>1416</v>
      </c>
      <c r="B85" s="161" t="s">
        <v>20</v>
      </c>
      <c r="C85" s="162" t="s">
        <v>21</v>
      </c>
      <c r="D85" s="162" t="s">
        <v>1884</v>
      </c>
      <c r="E85" s="162" t="s">
        <v>1885</v>
      </c>
      <c r="F85" s="594" t="s">
        <v>14</v>
      </c>
      <c r="G85" s="594"/>
      <c r="H85" s="592"/>
      <c r="I85" s="592"/>
      <c r="J85" s="592"/>
      <c r="K85" s="592"/>
      <c r="L85" s="592"/>
    </row>
    <row r="86" spans="1:12" x14ac:dyDescent="0.2">
      <c r="A86" s="593"/>
      <c r="B86" s="589" t="s">
        <v>5961</v>
      </c>
      <c r="C86" s="595" t="s">
        <v>5962</v>
      </c>
      <c r="D86" s="596">
        <v>43036</v>
      </c>
      <c r="E86" s="589" t="s">
        <v>1996</v>
      </c>
      <c r="F86" s="589" t="s">
        <v>2405</v>
      </c>
      <c r="G86" s="589"/>
      <c r="H86" s="591" t="s">
        <v>1890</v>
      </c>
      <c r="I86" s="591"/>
      <c r="J86" s="164" t="s">
        <v>1891</v>
      </c>
      <c r="K86" s="164" t="s">
        <v>0</v>
      </c>
      <c r="L86" s="165">
        <v>792</v>
      </c>
    </row>
    <row r="87" spans="1:12" x14ac:dyDescent="0.2">
      <c r="A87" s="593"/>
      <c r="B87" s="589"/>
      <c r="C87" s="595"/>
      <c r="D87" s="596"/>
      <c r="E87" s="589"/>
      <c r="F87" s="589"/>
      <c r="G87" s="589"/>
      <c r="H87" s="591" t="s">
        <v>1892</v>
      </c>
      <c r="I87" s="591"/>
      <c r="J87" s="589" t="s">
        <v>1891</v>
      </c>
      <c r="K87" s="589" t="s">
        <v>0</v>
      </c>
      <c r="L87" s="590">
        <v>412.6</v>
      </c>
    </row>
    <row r="88" spans="1:12" x14ac:dyDescent="0.2">
      <c r="A88" s="593"/>
      <c r="B88" s="589"/>
      <c r="C88" s="595"/>
      <c r="D88" s="596"/>
      <c r="E88" s="589"/>
      <c r="F88" s="589"/>
      <c r="G88" s="589"/>
      <c r="H88" s="591"/>
      <c r="I88" s="591"/>
      <c r="J88" s="589"/>
      <c r="K88" s="589"/>
      <c r="L88" s="590"/>
    </row>
    <row r="89" spans="1:12" ht="24" x14ac:dyDescent="0.2">
      <c r="A89" s="593"/>
      <c r="B89" s="161" t="s">
        <v>29</v>
      </c>
      <c r="C89" s="162" t="s">
        <v>30</v>
      </c>
      <c r="D89" s="162" t="s">
        <v>1893</v>
      </c>
      <c r="E89" s="162" t="s">
        <v>1894</v>
      </c>
      <c r="F89" s="592"/>
      <c r="G89" s="592"/>
      <c r="H89" s="591" t="s">
        <v>1895</v>
      </c>
      <c r="I89" s="591"/>
      <c r="J89" s="589" t="s">
        <v>1891</v>
      </c>
      <c r="K89" s="589" t="s">
        <v>0</v>
      </c>
      <c r="L89" s="590">
        <v>580</v>
      </c>
    </row>
    <row r="90" spans="1:12" ht="24" x14ac:dyDescent="0.2">
      <c r="A90" s="593"/>
      <c r="B90" s="164" t="s">
        <v>1653</v>
      </c>
      <c r="C90" s="164" t="s">
        <v>2405</v>
      </c>
      <c r="D90" s="166">
        <v>43040</v>
      </c>
      <c r="E90" s="164" t="s">
        <v>5963</v>
      </c>
      <c r="F90" s="592"/>
      <c r="G90" s="592"/>
      <c r="H90" s="591"/>
      <c r="I90" s="591"/>
      <c r="J90" s="589"/>
      <c r="K90" s="589"/>
      <c r="L90" s="590"/>
    </row>
    <row r="91" spans="1:12" ht="24" x14ac:dyDescent="0.2">
      <c r="A91" s="593">
        <v>1417</v>
      </c>
      <c r="B91" s="161" t="s">
        <v>20</v>
      </c>
      <c r="C91" s="162" t="s">
        <v>21</v>
      </c>
      <c r="D91" s="162" t="s">
        <v>1884</v>
      </c>
      <c r="E91" s="162" t="s">
        <v>1885</v>
      </c>
      <c r="F91" s="594" t="s">
        <v>14</v>
      </c>
      <c r="G91" s="594"/>
      <c r="H91" s="592"/>
      <c r="I91" s="592"/>
      <c r="J91" s="592"/>
      <c r="K91" s="592"/>
      <c r="L91" s="592"/>
    </row>
    <row r="92" spans="1:12" x14ac:dyDescent="0.2">
      <c r="A92" s="593"/>
      <c r="B92" s="589" t="s">
        <v>5964</v>
      </c>
      <c r="C92" s="595" t="s">
        <v>5965</v>
      </c>
      <c r="D92" s="596">
        <v>43160</v>
      </c>
      <c r="E92" s="589" t="s">
        <v>5966</v>
      </c>
      <c r="F92" s="589" t="s">
        <v>4612</v>
      </c>
      <c r="G92" s="589"/>
      <c r="H92" s="591" t="s">
        <v>1890</v>
      </c>
      <c r="I92" s="591"/>
      <c r="J92" s="164" t="s">
        <v>1891</v>
      </c>
      <c r="K92" s="164" t="s">
        <v>0</v>
      </c>
      <c r="L92" s="165">
        <v>826.56</v>
      </c>
    </row>
    <row r="93" spans="1:12" x14ac:dyDescent="0.2">
      <c r="A93" s="593"/>
      <c r="B93" s="589"/>
      <c r="C93" s="595"/>
      <c r="D93" s="596"/>
      <c r="E93" s="589"/>
      <c r="F93" s="589"/>
      <c r="G93" s="589"/>
      <c r="H93" s="591" t="s">
        <v>1892</v>
      </c>
      <c r="I93" s="591"/>
      <c r="J93" s="164" t="s">
        <v>1891</v>
      </c>
      <c r="K93" s="164" t="s">
        <v>0</v>
      </c>
      <c r="L93" s="165">
        <v>292.40000000000003</v>
      </c>
    </row>
    <row r="94" spans="1:12" ht="24" x14ac:dyDescent="0.2">
      <c r="A94" s="593"/>
      <c r="B94" s="161" t="s">
        <v>29</v>
      </c>
      <c r="C94" s="162" t="s">
        <v>30</v>
      </c>
      <c r="D94" s="162" t="s">
        <v>1893</v>
      </c>
      <c r="E94" s="162" t="s">
        <v>1894</v>
      </c>
      <c r="F94" s="592"/>
      <c r="G94" s="592"/>
      <c r="H94" s="591" t="s">
        <v>1895</v>
      </c>
      <c r="I94" s="591"/>
      <c r="J94" s="589" t="s">
        <v>1891</v>
      </c>
      <c r="K94" s="589" t="s">
        <v>0</v>
      </c>
      <c r="L94" s="590">
        <v>299</v>
      </c>
    </row>
    <row r="95" spans="1:12" ht="24" x14ac:dyDescent="0.2">
      <c r="A95" s="593"/>
      <c r="B95" s="164" t="s">
        <v>1896</v>
      </c>
      <c r="C95" s="164" t="s">
        <v>4612</v>
      </c>
      <c r="D95" s="166">
        <v>43162</v>
      </c>
      <c r="E95" s="164" t="s">
        <v>2365</v>
      </c>
      <c r="F95" s="592"/>
      <c r="G95" s="592"/>
      <c r="H95" s="591"/>
      <c r="I95" s="591"/>
      <c r="J95" s="589"/>
      <c r="K95" s="589"/>
      <c r="L95" s="590"/>
    </row>
    <row r="96" spans="1:12" ht="24" x14ac:dyDescent="0.2">
      <c r="A96" s="593">
        <v>1418</v>
      </c>
      <c r="B96" s="161" t="s">
        <v>20</v>
      </c>
      <c r="C96" s="162" t="s">
        <v>21</v>
      </c>
      <c r="D96" s="162" t="s">
        <v>1884</v>
      </c>
      <c r="E96" s="162" t="s">
        <v>1885</v>
      </c>
      <c r="F96" s="594" t="s">
        <v>14</v>
      </c>
      <c r="G96" s="594"/>
      <c r="H96" s="592"/>
      <c r="I96" s="592"/>
      <c r="J96" s="592"/>
      <c r="K96" s="592"/>
      <c r="L96" s="592"/>
    </row>
    <row r="97" spans="1:12" x14ac:dyDescent="0.2">
      <c r="A97" s="593"/>
      <c r="B97" s="589" t="s">
        <v>5967</v>
      </c>
      <c r="C97" s="589" t="s">
        <v>5968</v>
      </c>
      <c r="D97" s="596">
        <v>43010</v>
      </c>
      <c r="E97" s="589" t="s">
        <v>1984</v>
      </c>
      <c r="F97" s="589" t="s">
        <v>1985</v>
      </c>
      <c r="G97" s="589"/>
      <c r="H97" s="591" t="s">
        <v>1890</v>
      </c>
      <c r="I97" s="591"/>
      <c r="J97" s="164" t="s">
        <v>1891</v>
      </c>
      <c r="K97" s="164" t="s">
        <v>1891</v>
      </c>
      <c r="L97" s="165">
        <v>0</v>
      </c>
    </row>
    <row r="98" spans="1:12" x14ac:dyDescent="0.2">
      <c r="A98" s="593"/>
      <c r="B98" s="589"/>
      <c r="C98" s="589"/>
      <c r="D98" s="596"/>
      <c r="E98" s="589"/>
      <c r="F98" s="589"/>
      <c r="G98" s="589"/>
      <c r="H98" s="591" t="s">
        <v>1892</v>
      </c>
      <c r="I98" s="591"/>
      <c r="J98" s="164" t="s">
        <v>1891</v>
      </c>
      <c r="K98" s="164" t="s">
        <v>0</v>
      </c>
      <c r="L98" s="165">
        <v>244.4</v>
      </c>
    </row>
    <row r="99" spans="1:12" ht="24" x14ac:dyDescent="0.2">
      <c r="A99" s="593"/>
      <c r="B99" s="161" t="s">
        <v>29</v>
      </c>
      <c r="C99" s="162" t="s">
        <v>30</v>
      </c>
      <c r="D99" s="162" t="s">
        <v>1893</v>
      </c>
      <c r="E99" s="162" t="s">
        <v>1894</v>
      </c>
      <c r="F99" s="592"/>
      <c r="G99" s="592"/>
      <c r="H99" s="591" t="s">
        <v>1895</v>
      </c>
      <c r="I99" s="591"/>
      <c r="J99" s="589" t="s">
        <v>1891</v>
      </c>
      <c r="K99" s="589" t="s">
        <v>0</v>
      </c>
      <c r="L99" s="590">
        <v>810</v>
      </c>
    </row>
    <row r="100" spans="1:12" ht="36" x14ac:dyDescent="0.2">
      <c r="A100" s="593"/>
      <c r="B100" s="164" t="s">
        <v>5969</v>
      </c>
      <c r="C100" s="164" t="s">
        <v>1985</v>
      </c>
      <c r="D100" s="166">
        <v>43010</v>
      </c>
      <c r="E100" s="164" t="s">
        <v>3864</v>
      </c>
      <c r="F100" s="592"/>
      <c r="G100" s="592"/>
      <c r="H100" s="591"/>
      <c r="I100" s="591"/>
      <c r="J100" s="589"/>
      <c r="K100" s="589"/>
      <c r="L100" s="590"/>
    </row>
    <row r="101" spans="1:12" ht="24" x14ac:dyDescent="0.2">
      <c r="A101" s="593">
        <v>1419</v>
      </c>
      <c r="B101" s="161" t="s">
        <v>20</v>
      </c>
      <c r="C101" s="162" t="s">
        <v>21</v>
      </c>
      <c r="D101" s="162" t="s">
        <v>1884</v>
      </c>
      <c r="E101" s="162" t="s">
        <v>1885</v>
      </c>
      <c r="F101" s="594" t="s">
        <v>14</v>
      </c>
      <c r="G101" s="594"/>
      <c r="H101" s="592"/>
      <c r="I101" s="592"/>
      <c r="J101" s="592"/>
      <c r="K101" s="592"/>
      <c r="L101" s="592"/>
    </row>
    <row r="102" spans="1:12" x14ac:dyDescent="0.2">
      <c r="A102" s="593"/>
      <c r="B102" s="589" t="s">
        <v>5967</v>
      </c>
      <c r="C102" s="595" t="s">
        <v>5970</v>
      </c>
      <c r="D102" s="596">
        <v>43035</v>
      </c>
      <c r="E102" s="589" t="s">
        <v>2064</v>
      </c>
      <c r="F102" s="589" t="s">
        <v>1985</v>
      </c>
      <c r="G102" s="589"/>
      <c r="H102" s="591" t="s">
        <v>1890</v>
      </c>
      <c r="I102" s="591"/>
      <c r="J102" s="164" t="s">
        <v>1891</v>
      </c>
      <c r="K102" s="164" t="s">
        <v>0</v>
      </c>
      <c r="L102" s="165">
        <v>297.85000000000002</v>
      </c>
    </row>
    <row r="103" spans="1:12" x14ac:dyDescent="0.2">
      <c r="A103" s="593"/>
      <c r="B103" s="589"/>
      <c r="C103" s="595"/>
      <c r="D103" s="596"/>
      <c r="E103" s="589"/>
      <c r="F103" s="589"/>
      <c r="G103" s="589"/>
      <c r="H103" s="591" t="s">
        <v>1892</v>
      </c>
      <c r="I103" s="591"/>
      <c r="J103" s="164" t="s">
        <v>1891</v>
      </c>
      <c r="K103" s="164" t="s">
        <v>0</v>
      </c>
      <c r="L103" s="165">
        <v>78</v>
      </c>
    </row>
    <row r="104" spans="1:12" ht="24" x14ac:dyDescent="0.2">
      <c r="A104" s="593"/>
      <c r="B104" s="161" t="s">
        <v>29</v>
      </c>
      <c r="C104" s="162" t="s">
        <v>30</v>
      </c>
      <c r="D104" s="162" t="s">
        <v>1893</v>
      </c>
      <c r="E104" s="162" t="s">
        <v>1894</v>
      </c>
      <c r="F104" s="592"/>
      <c r="G104" s="592"/>
      <c r="H104" s="591" t="s">
        <v>1895</v>
      </c>
      <c r="I104" s="591"/>
      <c r="J104" s="589" t="s">
        <v>1891</v>
      </c>
      <c r="K104" s="589" t="s">
        <v>0</v>
      </c>
      <c r="L104" s="590">
        <v>827</v>
      </c>
    </row>
    <row r="105" spans="1:12" ht="36" x14ac:dyDescent="0.2">
      <c r="A105" s="593"/>
      <c r="B105" s="164" t="s">
        <v>5969</v>
      </c>
      <c r="C105" s="164" t="s">
        <v>1985</v>
      </c>
      <c r="D105" s="166">
        <v>43036</v>
      </c>
      <c r="E105" s="164" t="s">
        <v>4052</v>
      </c>
      <c r="F105" s="592"/>
      <c r="G105" s="592"/>
      <c r="H105" s="591"/>
      <c r="I105" s="591"/>
      <c r="J105" s="589"/>
      <c r="K105" s="589"/>
      <c r="L105" s="590"/>
    </row>
    <row r="106" spans="1:12" ht="24" x14ac:dyDescent="0.2">
      <c r="A106" s="593">
        <v>1420</v>
      </c>
      <c r="B106" s="161" t="s">
        <v>20</v>
      </c>
      <c r="C106" s="162" t="s">
        <v>21</v>
      </c>
      <c r="D106" s="162" t="s">
        <v>1884</v>
      </c>
      <c r="E106" s="162" t="s">
        <v>1885</v>
      </c>
      <c r="F106" s="594" t="s">
        <v>14</v>
      </c>
      <c r="G106" s="594"/>
      <c r="H106" s="592"/>
      <c r="I106" s="592"/>
      <c r="J106" s="592"/>
      <c r="K106" s="592"/>
      <c r="L106" s="592"/>
    </row>
    <row r="107" spans="1:12" x14ac:dyDescent="0.2">
      <c r="A107" s="593"/>
      <c r="B107" s="589" t="s">
        <v>5971</v>
      </c>
      <c r="C107" s="595" t="s">
        <v>5972</v>
      </c>
      <c r="D107" s="596">
        <v>43032</v>
      </c>
      <c r="E107" s="589" t="s">
        <v>2417</v>
      </c>
      <c r="F107" s="589" t="s">
        <v>5973</v>
      </c>
      <c r="G107" s="589"/>
      <c r="H107" s="591" t="s">
        <v>1890</v>
      </c>
      <c r="I107" s="591"/>
      <c r="J107" s="164" t="s">
        <v>1891</v>
      </c>
      <c r="K107" s="164" t="s">
        <v>0</v>
      </c>
      <c r="L107" s="165">
        <v>136</v>
      </c>
    </row>
    <row r="108" spans="1:12" x14ac:dyDescent="0.2">
      <c r="A108" s="593"/>
      <c r="B108" s="589"/>
      <c r="C108" s="595"/>
      <c r="D108" s="596"/>
      <c r="E108" s="589"/>
      <c r="F108" s="589"/>
      <c r="G108" s="589"/>
      <c r="H108" s="591" t="s">
        <v>1892</v>
      </c>
      <c r="I108" s="591"/>
      <c r="J108" s="164" t="s">
        <v>1891</v>
      </c>
      <c r="K108" s="164" t="s">
        <v>0</v>
      </c>
      <c r="L108" s="165">
        <v>781.6</v>
      </c>
    </row>
    <row r="109" spans="1:12" ht="24" x14ac:dyDescent="0.2">
      <c r="A109" s="593"/>
      <c r="B109" s="161" t="s">
        <v>29</v>
      </c>
      <c r="C109" s="162" t="s">
        <v>30</v>
      </c>
      <c r="D109" s="162" t="s">
        <v>1893</v>
      </c>
      <c r="E109" s="162" t="s">
        <v>1894</v>
      </c>
      <c r="F109" s="592"/>
      <c r="G109" s="592"/>
      <c r="H109" s="591" t="s">
        <v>1895</v>
      </c>
      <c r="I109" s="591"/>
      <c r="J109" s="589" t="s">
        <v>1891</v>
      </c>
      <c r="K109" s="589" t="s">
        <v>0</v>
      </c>
      <c r="L109" s="590">
        <v>35</v>
      </c>
    </row>
    <row r="110" spans="1:12" ht="24" x14ac:dyDescent="0.2">
      <c r="A110" s="593"/>
      <c r="B110" s="164" t="s">
        <v>1896</v>
      </c>
      <c r="C110" s="164" t="s">
        <v>5973</v>
      </c>
      <c r="D110" s="166">
        <v>43035</v>
      </c>
      <c r="E110" s="164" t="s">
        <v>5974</v>
      </c>
      <c r="F110" s="592"/>
      <c r="G110" s="592"/>
      <c r="H110" s="591"/>
      <c r="I110" s="591"/>
      <c r="J110" s="589"/>
      <c r="K110" s="589"/>
      <c r="L110" s="590"/>
    </row>
    <row r="111" spans="1:12" ht="24" x14ac:dyDescent="0.2">
      <c r="A111" s="593">
        <v>1421</v>
      </c>
      <c r="B111" s="161" t="s">
        <v>20</v>
      </c>
      <c r="C111" s="162" t="s">
        <v>21</v>
      </c>
      <c r="D111" s="162" t="s">
        <v>1884</v>
      </c>
      <c r="E111" s="162" t="s">
        <v>1885</v>
      </c>
      <c r="F111" s="594" t="s">
        <v>14</v>
      </c>
      <c r="G111" s="594"/>
      <c r="H111" s="592"/>
      <c r="I111" s="592"/>
      <c r="J111" s="592"/>
      <c r="K111" s="592"/>
      <c r="L111" s="592"/>
    </row>
    <row r="112" spans="1:12" x14ac:dyDescent="0.2">
      <c r="A112" s="593"/>
      <c r="B112" s="589" t="s">
        <v>5975</v>
      </c>
      <c r="C112" s="589" t="s">
        <v>5976</v>
      </c>
      <c r="D112" s="596">
        <v>43029</v>
      </c>
      <c r="E112" s="589" t="s">
        <v>4276</v>
      </c>
      <c r="F112" s="589" t="s">
        <v>4277</v>
      </c>
      <c r="G112" s="589"/>
      <c r="H112" s="591" t="s">
        <v>1890</v>
      </c>
      <c r="I112" s="591"/>
      <c r="J112" s="164" t="s">
        <v>1891</v>
      </c>
      <c r="K112" s="164" t="s">
        <v>0</v>
      </c>
      <c r="L112" s="165">
        <v>1030.3800000000001</v>
      </c>
    </row>
    <row r="113" spans="1:12" x14ac:dyDescent="0.2">
      <c r="A113" s="593"/>
      <c r="B113" s="589"/>
      <c r="C113" s="589"/>
      <c r="D113" s="596"/>
      <c r="E113" s="589"/>
      <c r="F113" s="589"/>
      <c r="G113" s="589"/>
      <c r="H113" s="591" t="s">
        <v>1892</v>
      </c>
      <c r="I113" s="591"/>
      <c r="J113" s="164" t="s">
        <v>1891</v>
      </c>
      <c r="K113" s="164" t="s">
        <v>0</v>
      </c>
      <c r="L113" s="165">
        <v>2818.9</v>
      </c>
    </row>
    <row r="114" spans="1:12" ht="24" x14ac:dyDescent="0.2">
      <c r="A114" s="593"/>
      <c r="B114" s="161" t="s">
        <v>29</v>
      </c>
      <c r="C114" s="162" t="s">
        <v>30</v>
      </c>
      <c r="D114" s="162" t="s">
        <v>1893</v>
      </c>
      <c r="E114" s="162" t="s">
        <v>1894</v>
      </c>
      <c r="F114" s="592"/>
      <c r="G114" s="592"/>
      <c r="H114" s="591" t="s">
        <v>1895</v>
      </c>
      <c r="I114" s="591"/>
      <c r="J114" s="589" t="s">
        <v>1891</v>
      </c>
      <c r="K114" s="589" t="s">
        <v>0</v>
      </c>
      <c r="L114" s="590">
        <v>99.84</v>
      </c>
    </row>
    <row r="115" spans="1:12" ht="36" x14ac:dyDescent="0.2">
      <c r="A115" s="593"/>
      <c r="B115" s="164" t="s">
        <v>5977</v>
      </c>
      <c r="C115" s="164" t="s">
        <v>4277</v>
      </c>
      <c r="D115" s="166">
        <v>43036</v>
      </c>
      <c r="E115" s="164" t="s">
        <v>5978</v>
      </c>
      <c r="F115" s="592"/>
      <c r="G115" s="592"/>
      <c r="H115" s="591"/>
      <c r="I115" s="591"/>
      <c r="J115" s="589"/>
      <c r="K115" s="589"/>
      <c r="L115" s="590"/>
    </row>
    <row r="116" spans="1:12" ht="24" x14ac:dyDescent="0.2">
      <c r="A116" s="593">
        <v>1422</v>
      </c>
      <c r="B116" s="161" t="s">
        <v>20</v>
      </c>
      <c r="C116" s="162" t="s">
        <v>21</v>
      </c>
      <c r="D116" s="162" t="s">
        <v>1884</v>
      </c>
      <c r="E116" s="162" t="s">
        <v>1885</v>
      </c>
      <c r="F116" s="594" t="s">
        <v>14</v>
      </c>
      <c r="G116" s="594"/>
      <c r="H116" s="592"/>
      <c r="I116" s="592"/>
      <c r="J116" s="592"/>
      <c r="K116" s="592"/>
      <c r="L116" s="592"/>
    </row>
    <row r="117" spans="1:12" x14ac:dyDescent="0.2">
      <c r="A117" s="593"/>
      <c r="B117" s="589" t="s">
        <v>5979</v>
      </c>
      <c r="C117" s="589" t="s">
        <v>5980</v>
      </c>
      <c r="D117" s="596">
        <v>43011</v>
      </c>
      <c r="E117" s="589" t="s">
        <v>1908</v>
      </c>
      <c r="F117" s="589" t="s">
        <v>4207</v>
      </c>
      <c r="G117" s="589"/>
      <c r="H117" s="591" t="s">
        <v>1890</v>
      </c>
      <c r="I117" s="591"/>
      <c r="J117" s="164" t="s">
        <v>1891</v>
      </c>
      <c r="K117" s="164" t="s">
        <v>0</v>
      </c>
      <c r="L117" s="165">
        <v>1537</v>
      </c>
    </row>
    <row r="118" spans="1:12" x14ac:dyDescent="0.2">
      <c r="A118" s="593"/>
      <c r="B118" s="589"/>
      <c r="C118" s="589"/>
      <c r="D118" s="596"/>
      <c r="E118" s="589"/>
      <c r="F118" s="589"/>
      <c r="G118" s="589"/>
      <c r="H118" s="591" t="s">
        <v>1892</v>
      </c>
      <c r="I118" s="591"/>
      <c r="J118" s="164" t="s">
        <v>1891</v>
      </c>
      <c r="K118" s="164" t="s">
        <v>0</v>
      </c>
      <c r="L118" s="165">
        <v>1200</v>
      </c>
    </row>
    <row r="119" spans="1:12" ht="24" x14ac:dyDescent="0.2">
      <c r="A119" s="593"/>
      <c r="B119" s="161" t="s">
        <v>29</v>
      </c>
      <c r="C119" s="162" t="s">
        <v>30</v>
      </c>
      <c r="D119" s="162" t="s">
        <v>1893</v>
      </c>
      <c r="E119" s="162" t="s">
        <v>1894</v>
      </c>
      <c r="F119" s="592"/>
      <c r="G119" s="592"/>
      <c r="H119" s="591" t="s">
        <v>1895</v>
      </c>
      <c r="I119" s="591"/>
      <c r="J119" s="589" t="s">
        <v>1891</v>
      </c>
      <c r="K119" s="589" t="s">
        <v>1891</v>
      </c>
      <c r="L119" s="590">
        <v>0</v>
      </c>
    </row>
    <row r="120" spans="1:12" ht="24" x14ac:dyDescent="0.2">
      <c r="A120" s="593"/>
      <c r="B120" s="164" t="s">
        <v>5981</v>
      </c>
      <c r="C120" s="164" t="s">
        <v>4207</v>
      </c>
      <c r="D120" s="166">
        <v>43017</v>
      </c>
      <c r="E120" s="164" t="s">
        <v>2463</v>
      </c>
      <c r="F120" s="592"/>
      <c r="G120" s="592"/>
      <c r="H120" s="591"/>
      <c r="I120" s="591"/>
      <c r="J120" s="589"/>
      <c r="K120" s="589"/>
      <c r="L120" s="590"/>
    </row>
    <row r="121" spans="1:12" ht="24" x14ac:dyDescent="0.2">
      <c r="A121" s="593">
        <v>1423</v>
      </c>
      <c r="B121" s="161" t="s">
        <v>20</v>
      </c>
      <c r="C121" s="162" t="s">
        <v>21</v>
      </c>
      <c r="D121" s="162" t="s">
        <v>1884</v>
      </c>
      <c r="E121" s="162" t="s">
        <v>1885</v>
      </c>
      <c r="F121" s="594" t="s">
        <v>14</v>
      </c>
      <c r="G121" s="594"/>
      <c r="H121" s="592"/>
      <c r="I121" s="592"/>
      <c r="J121" s="592"/>
      <c r="K121" s="592"/>
      <c r="L121" s="592"/>
    </row>
    <row r="122" spans="1:12" x14ac:dyDescent="0.2">
      <c r="A122" s="593"/>
      <c r="B122" s="589" t="s">
        <v>5979</v>
      </c>
      <c r="C122" s="589" t="s">
        <v>5982</v>
      </c>
      <c r="D122" s="596">
        <v>43109</v>
      </c>
      <c r="E122" s="589" t="s">
        <v>1888</v>
      </c>
      <c r="F122" s="589" t="s">
        <v>5983</v>
      </c>
      <c r="G122" s="589"/>
      <c r="H122" s="591" t="s">
        <v>1890</v>
      </c>
      <c r="I122" s="591"/>
      <c r="J122" s="164" t="s">
        <v>1891</v>
      </c>
      <c r="K122" s="164" t="s">
        <v>0</v>
      </c>
      <c r="L122" s="165">
        <v>180</v>
      </c>
    </row>
    <row r="123" spans="1:12" x14ac:dyDescent="0.2">
      <c r="A123" s="593"/>
      <c r="B123" s="589"/>
      <c r="C123" s="589"/>
      <c r="D123" s="596"/>
      <c r="E123" s="589"/>
      <c r="F123" s="589"/>
      <c r="G123" s="589"/>
      <c r="H123" s="591" t="s">
        <v>1892</v>
      </c>
      <c r="I123" s="591"/>
      <c r="J123" s="164" t="s">
        <v>1891</v>
      </c>
      <c r="K123" s="164" t="s">
        <v>0</v>
      </c>
      <c r="L123" s="165">
        <v>384.61</v>
      </c>
    </row>
    <row r="124" spans="1:12" ht="24" x14ac:dyDescent="0.2">
      <c r="A124" s="593"/>
      <c r="B124" s="161" t="s">
        <v>29</v>
      </c>
      <c r="C124" s="162" t="s">
        <v>30</v>
      </c>
      <c r="D124" s="162" t="s">
        <v>1893</v>
      </c>
      <c r="E124" s="162" t="s">
        <v>1894</v>
      </c>
      <c r="F124" s="592"/>
      <c r="G124" s="592"/>
      <c r="H124" s="591" t="s">
        <v>1895</v>
      </c>
      <c r="I124" s="591"/>
      <c r="J124" s="589" t="s">
        <v>1891</v>
      </c>
      <c r="K124" s="589" t="s">
        <v>0</v>
      </c>
      <c r="L124" s="590">
        <v>51.75</v>
      </c>
    </row>
    <row r="125" spans="1:12" ht="24" x14ac:dyDescent="0.2">
      <c r="A125" s="593"/>
      <c r="B125" s="164" t="s">
        <v>5981</v>
      </c>
      <c r="C125" s="164" t="s">
        <v>5983</v>
      </c>
      <c r="D125" s="166">
        <v>43110</v>
      </c>
      <c r="E125" s="164" t="s">
        <v>2798</v>
      </c>
      <c r="F125" s="592"/>
      <c r="G125" s="592"/>
      <c r="H125" s="591"/>
      <c r="I125" s="591"/>
      <c r="J125" s="589"/>
      <c r="K125" s="589"/>
      <c r="L125" s="590"/>
    </row>
    <row r="126" spans="1:12" ht="24" x14ac:dyDescent="0.2">
      <c r="A126" s="593">
        <v>1424</v>
      </c>
      <c r="B126" s="161" t="s">
        <v>20</v>
      </c>
      <c r="C126" s="162" t="s">
        <v>21</v>
      </c>
      <c r="D126" s="162" t="s">
        <v>1884</v>
      </c>
      <c r="E126" s="162" t="s">
        <v>1885</v>
      </c>
      <c r="F126" s="594" t="s">
        <v>14</v>
      </c>
      <c r="G126" s="594"/>
      <c r="H126" s="592"/>
      <c r="I126" s="592"/>
      <c r="J126" s="592"/>
      <c r="K126" s="592"/>
      <c r="L126" s="592"/>
    </row>
    <row r="127" spans="1:12" x14ac:dyDescent="0.2">
      <c r="A127" s="593"/>
      <c r="B127" s="589" t="s">
        <v>5979</v>
      </c>
      <c r="C127" s="589" t="s">
        <v>5984</v>
      </c>
      <c r="D127" s="596">
        <v>43161</v>
      </c>
      <c r="E127" s="589" t="s">
        <v>1957</v>
      </c>
      <c r="F127" s="589" t="s">
        <v>2318</v>
      </c>
      <c r="G127" s="589"/>
      <c r="H127" s="591" t="s">
        <v>1890</v>
      </c>
      <c r="I127" s="591"/>
      <c r="J127" s="164" t="s">
        <v>1891</v>
      </c>
      <c r="K127" s="164" t="s">
        <v>0</v>
      </c>
      <c r="L127" s="165">
        <v>129</v>
      </c>
    </row>
    <row r="128" spans="1:12" x14ac:dyDescent="0.2">
      <c r="A128" s="593"/>
      <c r="B128" s="589"/>
      <c r="C128" s="589"/>
      <c r="D128" s="596"/>
      <c r="E128" s="589"/>
      <c r="F128" s="589"/>
      <c r="G128" s="589"/>
      <c r="H128" s="591" t="s">
        <v>1892</v>
      </c>
      <c r="I128" s="591"/>
      <c r="J128" s="164" t="s">
        <v>1891</v>
      </c>
      <c r="K128" s="164" t="s">
        <v>0</v>
      </c>
      <c r="L128" s="165">
        <v>300</v>
      </c>
    </row>
    <row r="129" spans="1:12" ht="24" x14ac:dyDescent="0.2">
      <c r="A129" s="593"/>
      <c r="B129" s="161" t="s">
        <v>29</v>
      </c>
      <c r="C129" s="162" t="s">
        <v>30</v>
      </c>
      <c r="D129" s="162" t="s">
        <v>1893</v>
      </c>
      <c r="E129" s="162" t="s">
        <v>1894</v>
      </c>
      <c r="F129" s="592"/>
      <c r="G129" s="592"/>
      <c r="H129" s="591" t="s">
        <v>1895</v>
      </c>
      <c r="I129" s="591"/>
      <c r="J129" s="589" t="s">
        <v>1891</v>
      </c>
      <c r="K129" s="589" t="s">
        <v>0</v>
      </c>
      <c r="L129" s="590">
        <v>94.25</v>
      </c>
    </row>
    <row r="130" spans="1:12" ht="24" x14ac:dyDescent="0.2">
      <c r="A130" s="593"/>
      <c r="B130" s="164" t="s">
        <v>5981</v>
      </c>
      <c r="C130" s="164" t="s">
        <v>2318</v>
      </c>
      <c r="D130" s="166">
        <v>43162</v>
      </c>
      <c r="E130" s="164" t="s">
        <v>5985</v>
      </c>
      <c r="F130" s="592"/>
      <c r="G130" s="592"/>
      <c r="H130" s="591"/>
      <c r="I130" s="591"/>
      <c r="J130" s="589"/>
      <c r="K130" s="589"/>
      <c r="L130" s="590"/>
    </row>
    <row r="131" spans="1:12" ht="24" x14ac:dyDescent="0.2">
      <c r="A131" s="593">
        <v>1425</v>
      </c>
      <c r="B131" s="161" t="s">
        <v>20</v>
      </c>
      <c r="C131" s="162" t="s">
        <v>21</v>
      </c>
      <c r="D131" s="162" t="s">
        <v>1884</v>
      </c>
      <c r="E131" s="162" t="s">
        <v>1885</v>
      </c>
      <c r="F131" s="594" t="s">
        <v>14</v>
      </c>
      <c r="G131" s="594"/>
      <c r="H131" s="592"/>
      <c r="I131" s="592"/>
      <c r="J131" s="592"/>
      <c r="K131" s="592"/>
      <c r="L131" s="592"/>
    </row>
    <row r="132" spans="1:12" x14ac:dyDescent="0.2">
      <c r="A132" s="593"/>
      <c r="B132" s="589" t="s">
        <v>5986</v>
      </c>
      <c r="C132" s="589" t="s">
        <v>5987</v>
      </c>
      <c r="D132" s="596">
        <v>43036</v>
      </c>
      <c r="E132" s="589" t="s">
        <v>5862</v>
      </c>
      <c r="F132" s="589" t="s">
        <v>5988</v>
      </c>
      <c r="G132" s="589"/>
      <c r="H132" s="591" t="s">
        <v>1890</v>
      </c>
      <c r="I132" s="591"/>
      <c r="J132" s="164" t="s">
        <v>1891</v>
      </c>
      <c r="K132" s="164" t="s">
        <v>0</v>
      </c>
      <c r="L132" s="165">
        <v>374.4</v>
      </c>
    </row>
    <row r="133" spans="1:12" x14ac:dyDescent="0.2">
      <c r="A133" s="593"/>
      <c r="B133" s="589"/>
      <c r="C133" s="589"/>
      <c r="D133" s="596"/>
      <c r="E133" s="589"/>
      <c r="F133" s="589"/>
      <c r="G133" s="589"/>
      <c r="H133" s="591" t="s">
        <v>1892</v>
      </c>
      <c r="I133" s="591"/>
      <c r="J133" s="164" t="s">
        <v>1891</v>
      </c>
      <c r="K133" s="164" t="s">
        <v>0</v>
      </c>
      <c r="L133" s="165">
        <v>1286.4100000000001</v>
      </c>
    </row>
    <row r="134" spans="1:12" ht="24" x14ac:dyDescent="0.2">
      <c r="A134" s="593"/>
      <c r="B134" s="161" t="s">
        <v>29</v>
      </c>
      <c r="C134" s="162" t="s">
        <v>30</v>
      </c>
      <c r="D134" s="162" t="s">
        <v>1893</v>
      </c>
      <c r="E134" s="162" t="s">
        <v>1894</v>
      </c>
      <c r="F134" s="592"/>
      <c r="G134" s="592"/>
      <c r="H134" s="591" t="s">
        <v>1895</v>
      </c>
      <c r="I134" s="591"/>
      <c r="J134" s="589" t="s">
        <v>1891</v>
      </c>
      <c r="K134" s="589" t="s">
        <v>0</v>
      </c>
      <c r="L134" s="590">
        <v>375</v>
      </c>
    </row>
    <row r="135" spans="1:12" ht="24" x14ac:dyDescent="0.2">
      <c r="A135" s="593"/>
      <c r="B135" s="164" t="s">
        <v>5773</v>
      </c>
      <c r="C135" s="164" t="s">
        <v>5988</v>
      </c>
      <c r="D135" s="166">
        <v>43042</v>
      </c>
      <c r="E135" s="164" t="s">
        <v>4429</v>
      </c>
      <c r="F135" s="592"/>
      <c r="G135" s="592"/>
      <c r="H135" s="591"/>
      <c r="I135" s="591"/>
      <c r="J135" s="589"/>
      <c r="K135" s="589"/>
      <c r="L135" s="590"/>
    </row>
    <row r="136" spans="1:12" ht="24" x14ac:dyDescent="0.2">
      <c r="A136" s="593">
        <v>1426</v>
      </c>
      <c r="B136" s="161" t="s">
        <v>20</v>
      </c>
      <c r="C136" s="162" t="s">
        <v>21</v>
      </c>
      <c r="D136" s="162" t="s">
        <v>1884</v>
      </c>
      <c r="E136" s="162" t="s">
        <v>1885</v>
      </c>
      <c r="F136" s="594" t="s">
        <v>14</v>
      </c>
      <c r="G136" s="594"/>
      <c r="H136" s="592"/>
      <c r="I136" s="592"/>
      <c r="J136" s="592"/>
      <c r="K136" s="592"/>
      <c r="L136" s="592"/>
    </row>
    <row r="137" spans="1:12" x14ac:dyDescent="0.2">
      <c r="A137" s="593"/>
      <c r="B137" s="589" t="s">
        <v>5989</v>
      </c>
      <c r="C137" s="595" t="s">
        <v>5990</v>
      </c>
      <c r="D137" s="596">
        <v>43168</v>
      </c>
      <c r="E137" s="589" t="s">
        <v>2538</v>
      </c>
      <c r="F137" s="589" t="s">
        <v>5991</v>
      </c>
      <c r="G137" s="589"/>
      <c r="H137" s="591" t="s">
        <v>1890</v>
      </c>
      <c r="I137" s="591"/>
      <c r="J137" s="164" t="s">
        <v>1891</v>
      </c>
      <c r="K137" s="164" t="s">
        <v>0</v>
      </c>
      <c r="L137" s="165">
        <v>986.38</v>
      </c>
    </row>
    <row r="138" spans="1:12" x14ac:dyDescent="0.2">
      <c r="A138" s="593"/>
      <c r="B138" s="589"/>
      <c r="C138" s="595"/>
      <c r="D138" s="596"/>
      <c r="E138" s="589"/>
      <c r="F138" s="589"/>
      <c r="G138" s="589"/>
      <c r="H138" s="591" t="s">
        <v>1892</v>
      </c>
      <c r="I138" s="591"/>
      <c r="J138" s="164" t="s">
        <v>1891</v>
      </c>
      <c r="K138" s="164" t="s">
        <v>1891</v>
      </c>
      <c r="L138" s="165">
        <v>0</v>
      </c>
    </row>
    <row r="139" spans="1:12" ht="24" x14ac:dyDescent="0.2">
      <c r="A139" s="593"/>
      <c r="B139" s="161" t="s">
        <v>29</v>
      </c>
      <c r="C139" s="162" t="s">
        <v>30</v>
      </c>
      <c r="D139" s="162" t="s">
        <v>1893</v>
      </c>
      <c r="E139" s="162" t="s">
        <v>1894</v>
      </c>
      <c r="F139" s="592"/>
      <c r="G139" s="592"/>
      <c r="H139" s="591" t="s">
        <v>1895</v>
      </c>
      <c r="I139" s="591"/>
      <c r="J139" s="589" t="s">
        <v>1891</v>
      </c>
      <c r="K139" s="589" t="s">
        <v>1891</v>
      </c>
      <c r="L139" s="590">
        <v>0</v>
      </c>
    </row>
    <row r="140" spans="1:12" ht="24" x14ac:dyDescent="0.2">
      <c r="A140" s="593"/>
      <c r="B140" s="164" t="s">
        <v>4092</v>
      </c>
      <c r="C140" s="164" t="s">
        <v>5991</v>
      </c>
      <c r="D140" s="166">
        <v>43176</v>
      </c>
      <c r="E140" s="164" t="s">
        <v>5992</v>
      </c>
      <c r="F140" s="592"/>
      <c r="G140" s="592"/>
      <c r="H140" s="591"/>
      <c r="I140" s="591"/>
      <c r="J140" s="589"/>
      <c r="K140" s="589"/>
      <c r="L140" s="590"/>
    </row>
    <row r="141" spans="1:12" ht="24" x14ac:dyDescent="0.2">
      <c r="A141" s="593">
        <v>1427</v>
      </c>
      <c r="B141" s="161" t="s">
        <v>20</v>
      </c>
      <c r="C141" s="162" t="s">
        <v>21</v>
      </c>
      <c r="D141" s="162" t="s">
        <v>1884</v>
      </c>
      <c r="E141" s="162" t="s">
        <v>1885</v>
      </c>
      <c r="F141" s="594" t="s">
        <v>14</v>
      </c>
      <c r="G141" s="594"/>
      <c r="H141" s="592"/>
      <c r="I141" s="592"/>
      <c r="J141" s="592"/>
      <c r="K141" s="592"/>
      <c r="L141" s="592"/>
    </row>
    <row r="142" spans="1:12" x14ac:dyDescent="0.2">
      <c r="A142" s="593"/>
      <c r="B142" s="589" t="s">
        <v>5993</v>
      </c>
      <c r="C142" s="595" t="s">
        <v>5994</v>
      </c>
      <c r="D142" s="596">
        <v>43076</v>
      </c>
      <c r="E142" s="589" t="s">
        <v>2099</v>
      </c>
      <c r="F142" s="589" t="s">
        <v>5995</v>
      </c>
      <c r="G142" s="589"/>
      <c r="H142" s="591" t="s">
        <v>1890</v>
      </c>
      <c r="I142" s="591"/>
      <c r="J142" s="164" t="s">
        <v>1891</v>
      </c>
      <c r="K142" s="164" t="s">
        <v>0</v>
      </c>
      <c r="L142" s="165">
        <v>368</v>
      </c>
    </row>
    <row r="143" spans="1:12" x14ac:dyDescent="0.2">
      <c r="A143" s="593"/>
      <c r="B143" s="589"/>
      <c r="C143" s="595"/>
      <c r="D143" s="596"/>
      <c r="E143" s="589"/>
      <c r="F143" s="589"/>
      <c r="G143" s="589"/>
      <c r="H143" s="591" t="s">
        <v>1892</v>
      </c>
      <c r="I143" s="591"/>
      <c r="J143" s="164" t="s">
        <v>1891</v>
      </c>
      <c r="K143" s="164" t="s">
        <v>1891</v>
      </c>
      <c r="L143" s="165">
        <v>0</v>
      </c>
    </row>
    <row r="144" spans="1:12" ht="24" x14ac:dyDescent="0.2">
      <c r="A144" s="593"/>
      <c r="B144" s="161" t="s">
        <v>29</v>
      </c>
      <c r="C144" s="162" t="s">
        <v>30</v>
      </c>
      <c r="D144" s="162" t="s">
        <v>1893</v>
      </c>
      <c r="E144" s="162" t="s">
        <v>1894</v>
      </c>
      <c r="F144" s="592"/>
      <c r="G144" s="592"/>
      <c r="H144" s="591" t="s">
        <v>1895</v>
      </c>
      <c r="I144" s="591"/>
      <c r="J144" s="589" t="s">
        <v>1891</v>
      </c>
      <c r="K144" s="589" t="s">
        <v>0</v>
      </c>
      <c r="L144" s="590">
        <v>380.19</v>
      </c>
    </row>
    <row r="145" spans="1:12" ht="24" x14ac:dyDescent="0.2">
      <c r="A145" s="593"/>
      <c r="B145" s="164" t="s">
        <v>1896</v>
      </c>
      <c r="C145" s="164" t="s">
        <v>5995</v>
      </c>
      <c r="D145" s="166">
        <v>43084</v>
      </c>
      <c r="E145" s="164" t="s">
        <v>5996</v>
      </c>
      <c r="F145" s="592"/>
      <c r="G145" s="592"/>
      <c r="H145" s="591"/>
      <c r="I145" s="591"/>
      <c r="J145" s="589"/>
      <c r="K145" s="589"/>
      <c r="L145" s="590"/>
    </row>
    <row r="146" spans="1:12" ht="24" x14ac:dyDescent="0.2">
      <c r="A146" s="593">
        <v>1428</v>
      </c>
      <c r="B146" s="161" t="s">
        <v>20</v>
      </c>
      <c r="C146" s="162" t="s">
        <v>21</v>
      </c>
      <c r="D146" s="162" t="s">
        <v>1884</v>
      </c>
      <c r="E146" s="162" t="s">
        <v>1885</v>
      </c>
      <c r="F146" s="594" t="s">
        <v>14</v>
      </c>
      <c r="G146" s="594"/>
      <c r="H146" s="592"/>
      <c r="I146" s="592"/>
      <c r="J146" s="592"/>
      <c r="K146" s="592"/>
      <c r="L146" s="592"/>
    </row>
    <row r="147" spans="1:12" x14ac:dyDescent="0.2">
      <c r="A147" s="593"/>
      <c r="B147" s="589" t="s">
        <v>5997</v>
      </c>
      <c r="C147" s="595" t="s">
        <v>5998</v>
      </c>
      <c r="D147" s="596">
        <v>43027</v>
      </c>
      <c r="E147" s="589" t="s">
        <v>2169</v>
      </c>
      <c r="F147" s="589" t="s">
        <v>4932</v>
      </c>
      <c r="G147" s="589"/>
      <c r="H147" s="591" t="s">
        <v>1890</v>
      </c>
      <c r="I147" s="591"/>
      <c r="J147" s="164" t="s">
        <v>1891</v>
      </c>
      <c r="K147" s="164" t="s">
        <v>0</v>
      </c>
      <c r="L147" s="165">
        <v>784.94</v>
      </c>
    </row>
    <row r="148" spans="1:12" x14ac:dyDescent="0.2">
      <c r="A148" s="593"/>
      <c r="B148" s="589"/>
      <c r="C148" s="595"/>
      <c r="D148" s="596"/>
      <c r="E148" s="589"/>
      <c r="F148" s="589"/>
      <c r="G148" s="589"/>
      <c r="H148" s="591" t="s">
        <v>1892</v>
      </c>
      <c r="I148" s="591"/>
      <c r="J148" s="164" t="s">
        <v>1891</v>
      </c>
      <c r="K148" s="164" t="s">
        <v>0</v>
      </c>
      <c r="L148" s="165">
        <v>296.59000000000003</v>
      </c>
    </row>
    <row r="149" spans="1:12" ht="24" x14ac:dyDescent="0.2">
      <c r="A149" s="593"/>
      <c r="B149" s="161" t="s">
        <v>29</v>
      </c>
      <c r="C149" s="162" t="s">
        <v>30</v>
      </c>
      <c r="D149" s="162" t="s">
        <v>1893</v>
      </c>
      <c r="E149" s="162" t="s">
        <v>1894</v>
      </c>
      <c r="F149" s="592"/>
      <c r="G149" s="592"/>
      <c r="H149" s="591" t="s">
        <v>1895</v>
      </c>
      <c r="I149" s="591"/>
      <c r="J149" s="589" t="s">
        <v>1891</v>
      </c>
      <c r="K149" s="589" t="s">
        <v>0</v>
      </c>
      <c r="L149" s="590">
        <v>89.53</v>
      </c>
    </row>
    <row r="150" spans="1:12" ht="24" x14ac:dyDescent="0.2">
      <c r="A150" s="593"/>
      <c r="B150" s="164" t="s">
        <v>2059</v>
      </c>
      <c r="C150" s="164" t="s">
        <v>4932</v>
      </c>
      <c r="D150" s="166">
        <v>43029</v>
      </c>
      <c r="E150" s="164" t="s">
        <v>3549</v>
      </c>
      <c r="F150" s="592"/>
      <c r="G150" s="592"/>
      <c r="H150" s="591"/>
      <c r="I150" s="591"/>
      <c r="J150" s="589"/>
      <c r="K150" s="589"/>
      <c r="L150" s="590"/>
    </row>
    <row r="151" spans="1:12" ht="24" x14ac:dyDescent="0.2">
      <c r="A151" s="593">
        <v>1429</v>
      </c>
      <c r="B151" s="161" t="s">
        <v>20</v>
      </c>
      <c r="C151" s="162" t="s">
        <v>21</v>
      </c>
      <c r="D151" s="162" t="s">
        <v>1884</v>
      </c>
      <c r="E151" s="162" t="s">
        <v>1885</v>
      </c>
      <c r="F151" s="594" t="s">
        <v>14</v>
      </c>
      <c r="G151" s="594"/>
      <c r="H151" s="592"/>
      <c r="I151" s="592"/>
      <c r="J151" s="592"/>
      <c r="K151" s="592"/>
      <c r="L151" s="592"/>
    </row>
    <row r="152" spans="1:12" x14ac:dyDescent="0.2">
      <c r="A152" s="593"/>
      <c r="B152" s="589" t="s">
        <v>5997</v>
      </c>
      <c r="C152" s="595" t="s">
        <v>5999</v>
      </c>
      <c r="D152" s="596">
        <v>43184</v>
      </c>
      <c r="E152" s="589" t="s">
        <v>2360</v>
      </c>
      <c r="F152" s="589" t="s">
        <v>4698</v>
      </c>
      <c r="G152" s="589"/>
      <c r="H152" s="591" t="s">
        <v>1890</v>
      </c>
      <c r="I152" s="591"/>
      <c r="J152" s="164" t="s">
        <v>1891</v>
      </c>
      <c r="K152" s="164" t="s">
        <v>0</v>
      </c>
      <c r="L152" s="165">
        <v>500.28</v>
      </c>
    </row>
    <row r="153" spans="1:12" x14ac:dyDescent="0.2">
      <c r="A153" s="593"/>
      <c r="B153" s="589"/>
      <c r="C153" s="595"/>
      <c r="D153" s="596"/>
      <c r="E153" s="589"/>
      <c r="F153" s="589"/>
      <c r="G153" s="589"/>
      <c r="H153" s="591" t="s">
        <v>1892</v>
      </c>
      <c r="I153" s="591"/>
      <c r="J153" s="164" t="s">
        <v>1891</v>
      </c>
      <c r="K153" s="164" t="s">
        <v>0</v>
      </c>
      <c r="L153" s="165">
        <v>537.27</v>
      </c>
    </row>
    <row r="154" spans="1:12" ht="24" x14ac:dyDescent="0.2">
      <c r="A154" s="593"/>
      <c r="B154" s="161" t="s">
        <v>29</v>
      </c>
      <c r="C154" s="162" t="s">
        <v>30</v>
      </c>
      <c r="D154" s="162" t="s">
        <v>1893</v>
      </c>
      <c r="E154" s="162" t="s">
        <v>1894</v>
      </c>
      <c r="F154" s="592"/>
      <c r="G154" s="592"/>
      <c r="H154" s="591" t="s">
        <v>1895</v>
      </c>
      <c r="I154" s="591"/>
      <c r="J154" s="589" t="s">
        <v>1891</v>
      </c>
      <c r="K154" s="589" t="s">
        <v>0</v>
      </c>
      <c r="L154" s="590">
        <v>84</v>
      </c>
    </row>
    <row r="155" spans="1:12" ht="24" x14ac:dyDescent="0.2">
      <c r="A155" s="593"/>
      <c r="B155" s="164" t="s">
        <v>2059</v>
      </c>
      <c r="C155" s="164" t="s">
        <v>4698</v>
      </c>
      <c r="D155" s="166">
        <v>43186</v>
      </c>
      <c r="E155" s="164" t="s">
        <v>3925</v>
      </c>
      <c r="F155" s="592"/>
      <c r="G155" s="592"/>
      <c r="H155" s="591"/>
      <c r="I155" s="591"/>
      <c r="J155" s="589"/>
      <c r="K155" s="589"/>
      <c r="L155" s="590"/>
    </row>
    <row r="156" spans="1:12" ht="24" x14ac:dyDescent="0.2">
      <c r="A156" s="593">
        <v>1430</v>
      </c>
      <c r="B156" s="161" t="s">
        <v>20</v>
      </c>
      <c r="C156" s="162" t="s">
        <v>21</v>
      </c>
      <c r="D156" s="162" t="s">
        <v>1884</v>
      </c>
      <c r="E156" s="162" t="s">
        <v>1885</v>
      </c>
      <c r="F156" s="594" t="s">
        <v>14</v>
      </c>
      <c r="G156" s="594"/>
      <c r="H156" s="592"/>
      <c r="I156" s="592"/>
      <c r="J156" s="592"/>
      <c r="K156" s="592"/>
      <c r="L156" s="592"/>
    </row>
    <row r="157" spans="1:12" x14ac:dyDescent="0.2">
      <c r="A157" s="593"/>
      <c r="B157" s="589" t="s">
        <v>6000</v>
      </c>
      <c r="C157" s="595" t="s">
        <v>6001</v>
      </c>
      <c r="D157" s="596">
        <v>43077</v>
      </c>
      <c r="E157" s="589" t="s">
        <v>2460</v>
      </c>
      <c r="F157" s="589" t="s">
        <v>6002</v>
      </c>
      <c r="G157" s="589"/>
      <c r="H157" s="591" t="s">
        <v>1890</v>
      </c>
      <c r="I157" s="591"/>
      <c r="J157" s="164" t="s">
        <v>1891</v>
      </c>
      <c r="K157" s="164" t="s">
        <v>0</v>
      </c>
      <c r="L157" s="165">
        <v>401.13</v>
      </c>
    </row>
    <row r="158" spans="1:12" x14ac:dyDescent="0.2">
      <c r="A158" s="593"/>
      <c r="B158" s="589"/>
      <c r="C158" s="595"/>
      <c r="D158" s="596"/>
      <c r="E158" s="589"/>
      <c r="F158" s="589"/>
      <c r="G158" s="589"/>
      <c r="H158" s="591" t="s">
        <v>1892</v>
      </c>
      <c r="I158" s="591"/>
      <c r="J158" s="164" t="s">
        <v>1891</v>
      </c>
      <c r="K158" s="164" t="s">
        <v>0</v>
      </c>
      <c r="L158" s="165">
        <v>832</v>
      </c>
    </row>
    <row r="159" spans="1:12" ht="24" x14ac:dyDescent="0.2">
      <c r="A159" s="593"/>
      <c r="B159" s="161" t="s">
        <v>29</v>
      </c>
      <c r="C159" s="162" t="s">
        <v>30</v>
      </c>
      <c r="D159" s="162" t="s">
        <v>1893</v>
      </c>
      <c r="E159" s="162" t="s">
        <v>1894</v>
      </c>
      <c r="F159" s="592"/>
      <c r="G159" s="592"/>
      <c r="H159" s="591" t="s">
        <v>1895</v>
      </c>
      <c r="I159" s="591"/>
      <c r="J159" s="589" t="s">
        <v>1891</v>
      </c>
      <c r="K159" s="589" t="s">
        <v>1891</v>
      </c>
      <c r="L159" s="590">
        <v>0</v>
      </c>
    </row>
    <row r="160" spans="1:12" ht="24" x14ac:dyDescent="0.2">
      <c r="A160" s="593"/>
      <c r="B160" s="164" t="s">
        <v>2052</v>
      </c>
      <c r="C160" s="164" t="s">
        <v>6002</v>
      </c>
      <c r="D160" s="166">
        <v>43081</v>
      </c>
      <c r="E160" s="164" t="s">
        <v>6003</v>
      </c>
      <c r="F160" s="592"/>
      <c r="G160" s="592"/>
      <c r="H160" s="591"/>
      <c r="I160" s="591"/>
      <c r="J160" s="589"/>
      <c r="K160" s="589"/>
      <c r="L160" s="590"/>
    </row>
    <row r="161" spans="1:12" ht="24" x14ac:dyDescent="0.2">
      <c r="A161" s="593">
        <v>1431</v>
      </c>
      <c r="B161" s="161" t="s">
        <v>20</v>
      </c>
      <c r="C161" s="162" t="s">
        <v>21</v>
      </c>
      <c r="D161" s="162" t="s">
        <v>1884</v>
      </c>
      <c r="E161" s="162" t="s">
        <v>1885</v>
      </c>
      <c r="F161" s="594" t="s">
        <v>14</v>
      </c>
      <c r="G161" s="594"/>
      <c r="H161" s="592"/>
      <c r="I161" s="592"/>
      <c r="J161" s="592"/>
      <c r="K161" s="592"/>
      <c r="L161" s="592"/>
    </row>
    <row r="162" spans="1:12" x14ac:dyDescent="0.2">
      <c r="A162" s="593"/>
      <c r="B162" s="589" t="s">
        <v>6004</v>
      </c>
      <c r="C162" s="595" t="s">
        <v>6005</v>
      </c>
      <c r="D162" s="596">
        <v>43163</v>
      </c>
      <c r="E162" s="589" t="s">
        <v>2041</v>
      </c>
      <c r="F162" s="589" t="s">
        <v>3129</v>
      </c>
      <c r="G162" s="589"/>
      <c r="H162" s="591" t="s">
        <v>1890</v>
      </c>
      <c r="I162" s="591"/>
      <c r="J162" s="164" t="s">
        <v>1891</v>
      </c>
      <c r="K162" s="164" t="s">
        <v>0</v>
      </c>
      <c r="L162" s="165">
        <v>290</v>
      </c>
    </row>
    <row r="163" spans="1:12" x14ac:dyDescent="0.2">
      <c r="A163" s="593"/>
      <c r="B163" s="589"/>
      <c r="C163" s="595"/>
      <c r="D163" s="596"/>
      <c r="E163" s="589"/>
      <c r="F163" s="589"/>
      <c r="G163" s="589"/>
      <c r="H163" s="591" t="s">
        <v>1892</v>
      </c>
      <c r="I163" s="591"/>
      <c r="J163" s="164" t="s">
        <v>1891</v>
      </c>
      <c r="K163" s="164" t="s">
        <v>1891</v>
      </c>
      <c r="L163" s="165">
        <v>0</v>
      </c>
    </row>
    <row r="164" spans="1:12" ht="24" x14ac:dyDescent="0.2">
      <c r="A164" s="593"/>
      <c r="B164" s="161" t="s">
        <v>29</v>
      </c>
      <c r="C164" s="162" t="s">
        <v>30</v>
      </c>
      <c r="D164" s="162" t="s">
        <v>1893</v>
      </c>
      <c r="E164" s="162" t="s">
        <v>1894</v>
      </c>
      <c r="F164" s="592"/>
      <c r="G164" s="592"/>
      <c r="H164" s="591" t="s">
        <v>1895</v>
      </c>
      <c r="I164" s="591"/>
      <c r="J164" s="589" t="s">
        <v>1891</v>
      </c>
      <c r="K164" s="589" t="s">
        <v>1891</v>
      </c>
      <c r="L164" s="590">
        <v>0</v>
      </c>
    </row>
    <row r="165" spans="1:12" ht="24" x14ac:dyDescent="0.2">
      <c r="A165" s="593"/>
      <c r="B165" s="164" t="s">
        <v>1653</v>
      </c>
      <c r="C165" s="164" t="s">
        <v>3129</v>
      </c>
      <c r="D165" s="166">
        <v>43171</v>
      </c>
      <c r="E165" s="164" t="s">
        <v>6006</v>
      </c>
      <c r="F165" s="592"/>
      <c r="G165" s="592"/>
      <c r="H165" s="591"/>
      <c r="I165" s="591"/>
      <c r="J165" s="589"/>
      <c r="K165" s="589"/>
      <c r="L165" s="590"/>
    </row>
    <row r="166" spans="1:12" ht="24" x14ac:dyDescent="0.2">
      <c r="A166" s="593">
        <v>1432</v>
      </c>
      <c r="B166" s="161" t="s">
        <v>20</v>
      </c>
      <c r="C166" s="162" t="s">
        <v>21</v>
      </c>
      <c r="D166" s="162" t="s">
        <v>1884</v>
      </c>
      <c r="E166" s="162" t="s">
        <v>1885</v>
      </c>
      <c r="F166" s="594" t="s">
        <v>14</v>
      </c>
      <c r="G166" s="594"/>
      <c r="H166" s="592"/>
      <c r="I166" s="592"/>
      <c r="J166" s="592"/>
      <c r="K166" s="592"/>
      <c r="L166" s="592"/>
    </row>
    <row r="167" spans="1:12" x14ac:dyDescent="0.2">
      <c r="A167" s="593"/>
      <c r="B167" s="589" t="s">
        <v>6007</v>
      </c>
      <c r="C167" s="589" t="s">
        <v>6008</v>
      </c>
      <c r="D167" s="596">
        <v>43133</v>
      </c>
      <c r="E167" s="589" t="s">
        <v>2673</v>
      </c>
      <c r="F167" s="589" t="s">
        <v>6009</v>
      </c>
      <c r="G167" s="589"/>
      <c r="H167" s="591" t="s">
        <v>1890</v>
      </c>
      <c r="I167" s="591"/>
      <c r="J167" s="164" t="s">
        <v>1891</v>
      </c>
      <c r="K167" s="164" t="s">
        <v>0</v>
      </c>
      <c r="L167" s="165">
        <v>506</v>
      </c>
    </row>
    <row r="168" spans="1:12" x14ac:dyDescent="0.2">
      <c r="A168" s="593"/>
      <c r="B168" s="589"/>
      <c r="C168" s="589"/>
      <c r="D168" s="596"/>
      <c r="E168" s="589"/>
      <c r="F168" s="589"/>
      <c r="G168" s="589"/>
      <c r="H168" s="591" t="s">
        <v>1892</v>
      </c>
      <c r="I168" s="591"/>
      <c r="J168" s="164" t="s">
        <v>1891</v>
      </c>
      <c r="K168" s="164" t="s">
        <v>0</v>
      </c>
      <c r="L168" s="165">
        <v>850.4</v>
      </c>
    </row>
    <row r="169" spans="1:12" ht="24" x14ac:dyDescent="0.2">
      <c r="A169" s="593"/>
      <c r="B169" s="161" t="s">
        <v>29</v>
      </c>
      <c r="C169" s="162" t="s">
        <v>30</v>
      </c>
      <c r="D169" s="162" t="s">
        <v>1893</v>
      </c>
      <c r="E169" s="162" t="s">
        <v>1894</v>
      </c>
      <c r="F169" s="592"/>
      <c r="G169" s="592"/>
      <c r="H169" s="591" t="s">
        <v>1895</v>
      </c>
      <c r="I169" s="591"/>
      <c r="J169" s="589" t="s">
        <v>1891</v>
      </c>
      <c r="K169" s="589" t="s">
        <v>0</v>
      </c>
      <c r="L169" s="590">
        <v>240</v>
      </c>
    </row>
    <row r="170" spans="1:12" ht="36" x14ac:dyDescent="0.2">
      <c r="A170" s="593"/>
      <c r="B170" s="164" t="s">
        <v>3022</v>
      </c>
      <c r="C170" s="164" t="s">
        <v>6009</v>
      </c>
      <c r="D170" s="166">
        <v>43135</v>
      </c>
      <c r="E170" s="164" t="s">
        <v>5292</v>
      </c>
      <c r="F170" s="592"/>
      <c r="G170" s="592"/>
      <c r="H170" s="591"/>
      <c r="I170" s="591"/>
      <c r="J170" s="589"/>
      <c r="K170" s="589"/>
      <c r="L170" s="590"/>
    </row>
    <row r="171" spans="1:12" ht="24" x14ac:dyDescent="0.2">
      <c r="A171" s="593">
        <v>1433</v>
      </c>
      <c r="B171" s="161" t="s">
        <v>20</v>
      </c>
      <c r="C171" s="162" t="s">
        <v>21</v>
      </c>
      <c r="D171" s="162" t="s">
        <v>1884</v>
      </c>
      <c r="E171" s="162" t="s">
        <v>1885</v>
      </c>
      <c r="F171" s="594" t="s">
        <v>14</v>
      </c>
      <c r="G171" s="594"/>
      <c r="H171" s="592"/>
      <c r="I171" s="592"/>
      <c r="J171" s="592"/>
      <c r="K171" s="592"/>
      <c r="L171" s="592"/>
    </row>
    <row r="172" spans="1:12" x14ac:dyDescent="0.2">
      <c r="A172" s="593"/>
      <c r="B172" s="589" t="s">
        <v>6007</v>
      </c>
      <c r="C172" s="589" t="s">
        <v>6010</v>
      </c>
      <c r="D172" s="596">
        <v>43177</v>
      </c>
      <c r="E172" s="589" t="s">
        <v>2372</v>
      </c>
      <c r="F172" s="589" t="s">
        <v>2520</v>
      </c>
      <c r="G172" s="589"/>
      <c r="H172" s="591" t="s">
        <v>1890</v>
      </c>
      <c r="I172" s="591"/>
      <c r="J172" s="164" t="s">
        <v>1891</v>
      </c>
      <c r="K172" s="164" t="s">
        <v>0</v>
      </c>
      <c r="L172" s="165">
        <v>164.63</v>
      </c>
    </row>
    <row r="173" spans="1:12" x14ac:dyDescent="0.2">
      <c r="A173" s="593"/>
      <c r="B173" s="589"/>
      <c r="C173" s="589"/>
      <c r="D173" s="596"/>
      <c r="E173" s="589"/>
      <c r="F173" s="589"/>
      <c r="G173" s="589"/>
      <c r="H173" s="591" t="s">
        <v>1892</v>
      </c>
      <c r="I173" s="591"/>
      <c r="J173" s="164" t="s">
        <v>1891</v>
      </c>
      <c r="K173" s="164" t="s">
        <v>0</v>
      </c>
      <c r="L173" s="165">
        <v>368.6</v>
      </c>
    </row>
    <row r="174" spans="1:12" ht="24" x14ac:dyDescent="0.2">
      <c r="A174" s="593"/>
      <c r="B174" s="161" t="s">
        <v>29</v>
      </c>
      <c r="C174" s="162" t="s">
        <v>30</v>
      </c>
      <c r="D174" s="162" t="s">
        <v>1893</v>
      </c>
      <c r="E174" s="162" t="s">
        <v>1894</v>
      </c>
      <c r="F174" s="592"/>
      <c r="G174" s="592"/>
      <c r="H174" s="591" t="s">
        <v>1895</v>
      </c>
      <c r="I174" s="591"/>
      <c r="J174" s="589" t="s">
        <v>1891</v>
      </c>
      <c r="K174" s="589" t="s">
        <v>0</v>
      </c>
      <c r="L174" s="590">
        <v>38</v>
      </c>
    </row>
    <row r="175" spans="1:12" ht="36" x14ac:dyDescent="0.2">
      <c r="A175" s="593"/>
      <c r="B175" s="164" t="s">
        <v>3022</v>
      </c>
      <c r="C175" s="164" t="s">
        <v>2520</v>
      </c>
      <c r="D175" s="166">
        <v>43178</v>
      </c>
      <c r="E175" s="164" t="s">
        <v>5910</v>
      </c>
      <c r="F175" s="592"/>
      <c r="G175" s="592"/>
      <c r="H175" s="591"/>
      <c r="I175" s="591"/>
      <c r="J175" s="589"/>
      <c r="K175" s="589"/>
      <c r="L175" s="590"/>
    </row>
    <row r="176" spans="1:12" ht="24" x14ac:dyDescent="0.2">
      <c r="A176" s="593">
        <v>1434</v>
      </c>
      <c r="B176" s="161" t="s">
        <v>20</v>
      </c>
      <c r="C176" s="162" t="s">
        <v>21</v>
      </c>
      <c r="D176" s="162" t="s">
        <v>1884</v>
      </c>
      <c r="E176" s="162" t="s">
        <v>1885</v>
      </c>
      <c r="F176" s="594" t="s">
        <v>14</v>
      </c>
      <c r="G176" s="594"/>
      <c r="H176" s="592"/>
      <c r="I176" s="592"/>
      <c r="J176" s="592"/>
      <c r="K176" s="592"/>
      <c r="L176" s="592"/>
    </row>
    <row r="177" spans="1:12" x14ac:dyDescent="0.2">
      <c r="A177" s="593"/>
      <c r="B177" s="589" t="s">
        <v>6011</v>
      </c>
      <c r="C177" s="595" t="s">
        <v>6012</v>
      </c>
      <c r="D177" s="596">
        <v>43173</v>
      </c>
      <c r="E177" s="589" t="s">
        <v>1996</v>
      </c>
      <c r="F177" s="589" t="s">
        <v>6013</v>
      </c>
      <c r="G177" s="589"/>
      <c r="H177" s="591" t="s">
        <v>1890</v>
      </c>
      <c r="I177" s="591"/>
      <c r="J177" s="164" t="s">
        <v>1891</v>
      </c>
      <c r="K177" s="164" t="s">
        <v>0</v>
      </c>
      <c r="L177" s="165">
        <v>420.92</v>
      </c>
    </row>
    <row r="178" spans="1:12" x14ac:dyDescent="0.2">
      <c r="A178" s="593"/>
      <c r="B178" s="589"/>
      <c r="C178" s="595"/>
      <c r="D178" s="596"/>
      <c r="E178" s="589"/>
      <c r="F178" s="589"/>
      <c r="G178" s="589"/>
      <c r="H178" s="591" t="s">
        <v>1892</v>
      </c>
      <c r="I178" s="591"/>
      <c r="J178" s="164" t="s">
        <v>1891</v>
      </c>
      <c r="K178" s="164" t="s">
        <v>0</v>
      </c>
      <c r="L178" s="165">
        <v>396.6</v>
      </c>
    </row>
    <row r="179" spans="1:12" ht="24" x14ac:dyDescent="0.2">
      <c r="A179" s="593"/>
      <c r="B179" s="161" t="s">
        <v>29</v>
      </c>
      <c r="C179" s="162" t="s">
        <v>30</v>
      </c>
      <c r="D179" s="162" t="s">
        <v>1893</v>
      </c>
      <c r="E179" s="162" t="s">
        <v>1894</v>
      </c>
      <c r="F179" s="592"/>
      <c r="G179" s="592"/>
      <c r="H179" s="591" t="s">
        <v>1895</v>
      </c>
      <c r="I179" s="591"/>
      <c r="J179" s="589" t="s">
        <v>1891</v>
      </c>
      <c r="K179" s="589" t="s">
        <v>0</v>
      </c>
      <c r="L179" s="590">
        <v>105</v>
      </c>
    </row>
    <row r="180" spans="1:12" ht="24" x14ac:dyDescent="0.2">
      <c r="A180" s="593"/>
      <c r="B180" s="164" t="s">
        <v>1896</v>
      </c>
      <c r="C180" s="164" t="s">
        <v>6013</v>
      </c>
      <c r="D180" s="166">
        <v>43175</v>
      </c>
      <c r="E180" s="164" t="s">
        <v>2451</v>
      </c>
      <c r="F180" s="592"/>
      <c r="G180" s="592"/>
      <c r="H180" s="591"/>
      <c r="I180" s="591"/>
      <c r="J180" s="589"/>
      <c r="K180" s="589"/>
      <c r="L180" s="590"/>
    </row>
    <row r="181" spans="1:12" ht="24" x14ac:dyDescent="0.2">
      <c r="A181" s="593">
        <v>1435</v>
      </c>
      <c r="B181" s="161" t="s">
        <v>20</v>
      </c>
      <c r="C181" s="162" t="s">
        <v>21</v>
      </c>
      <c r="D181" s="162" t="s">
        <v>1884</v>
      </c>
      <c r="E181" s="162" t="s">
        <v>1885</v>
      </c>
      <c r="F181" s="594" t="s">
        <v>14</v>
      </c>
      <c r="G181" s="594"/>
      <c r="H181" s="592"/>
      <c r="I181" s="592"/>
      <c r="J181" s="592"/>
      <c r="K181" s="592"/>
      <c r="L181" s="592"/>
    </row>
    <row r="182" spans="1:12" x14ac:dyDescent="0.2">
      <c r="A182" s="593"/>
      <c r="B182" s="589" t="s">
        <v>6014</v>
      </c>
      <c r="C182" s="595" t="s">
        <v>6015</v>
      </c>
      <c r="D182" s="596">
        <v>43066</v>
      </c>
      <c r="E182" s="589" t="s">
        <v>1996</v>
      </c>
      <c r="F182" s="589" t="s">
        <v>6016</v>
      </c>
      <c r="G182" s="589"/>
      <c r="H182" s="591" t="s">
        <v>1890</v>
      </c>
      <c r="I182" s="591"/>
      <c r="J182" s="164" t="s">
        <v>1891</v>
      </c>
      <c r="K182" s="164" t="s">
        <v>0</v>
      </c>
      <c r="L182" s="165">
        <v>390.13</v>
      </c>
    </row>
    <row r="183" spans="1:12" x14ac:dyDescent="0.2">
      <c r="A183" s="593"/>
      <c r="B183" s="589"/>
      <c r="C183" s="595"/>
      <c r="D183" s="596"/>
      <c r="E183" s="589"/>
      <c r="F183" s="589"/>
      <c r="G183" s="589"/>
      <c r="H183" s="591" t="s">
        <v>1892</v>
      </c>
      <c r="I183" s="591"/>
      <c r="J183" s="164" t="s">
        <v>1891</v>
      </c>
      <c r="K183" s="164" t="s">
        <v>0</v>
      </c>
      <c r="L183" s="165">
        <v>186</v>
      </c>
    </row>
    <row r="184" spans="1:12" ht="24" x14ac:dyDescent="0.2">
      <c r="A184" s="593"/>
      <c r="B184" s="161" t="s">
        <v>29</v>
      </c>
      <c r="C184" s="162" t="s">
        <v>30</v>
      </c>
      <c r="D184" s="162" t="s">
        <v>1893</v>
      </c>
      <c r="E184" s="162" t="s">
        <v>1894</v>
      </c>
      <c r="F184" s="592"/>
      <c r="G184" s="592"/>
      <c r="H184" s="591" t="s">
        <v>1895</v>
      </c>
      <c r="I184" s="591"/>
      <c r="J184" s="589" t="s">
        <v>1891</v>
      </c>
      <c r="K184" s="589" t="s">
        <v>1891</v>
      </c>
      <c r="L184" s="590">
        <v>0</v>
      </c>
    </row>
    <row r="185" spans="1:12" ht="24" x14ac:dyDescent="0.2">
      <c r="A185" s="593"/>
      <c r="B185" s="164" t="s">
        <v>6017</v>
      </c>
      <c r="C185" s="164" t="s">
        <v>6016</v>
      </c>
      <c r="D185" s="166">
        <v>43067</v>
      </c>
      <c r="E185" s="164" t="s">
        <v>6018</v>
      </c>
      <c r="F185" s="592"/>
      <c r="G185" s="592"/>
      <c r="H185" s="591"/>
      <c r="I185" s="591"/>
      <c r="J185" s="589"/>
      <c r="K185" s="589"/>
      <c r="L185" s="590"/>
    </row>
    <row r="186" spans="1:12" ht="24" x14ac:dyDescent="0.2">
      <c r="A186" s="593">
        <v>1436</v>
      </c>
      <c r="B186" s="161" t="s">
        <v>20</v>
      </c>
      <c r="C186" s="162" t="s">
        <v>21</v>
      </c>
      <c r="D186" s="162" t="s">
        <v>1884</v>
      </c>
      <c r="E186" s="162" t="s">
        <v>1885</v>
      </c>
      <c r="F186" s="594" t="s">
        <v>14</v>
      </c>
      <c r="G186" s="594"/>
      <c r="H186" s="592"/>
      <c r="I186" s="592"/>
      <c r="J186" s="592"/>
      <c r="K186" s="592"/>
      <c r="L186" s="592"/>
    </row>
    <row r="187" spans="1:12" x14ac:dyDescent="0.2">
      <c r="A187" s="593"/>
      <c r="B187" s="589" t="s">
        <v>6019</v>
      </c>
      <c r="C187" s="595" t="s">
        <v>6020</v>
      </c>
      <c r="D187" s="596">
        <v>43126</v>
      </c>
      <c r="E187" s="589" t="s">
        <v>3289</v>
      </c>
      <c r="F187" s="589" t="s">
        <v>1917</v>
      </c>
      <c r="G187" s="589"/>
      <c r="H187" s="591" t="s">
        <v>1890</v>
      </c>
      <c r="I187" s="591"/>
      <c r="J187" s="164" t="s">
        <v>1891</v>
      </c>
      <c r="K187" s="164" t="s">
        <v>0</v>
      </c>
      <c r="L187" s="165">
        <v>616.36</v>
      </c>
    </row>
    <row r="188" spans="1:12" x14ac:dyDescent="0.2">
      <c r="A188" s="593"/>
      <c r="B188" s="589"/>
      <c r="C188" s="595"/>
      <c r="D188" s="596"/>
      <c r="E188" s="589"/>
      <c r="F188" s="589"/>
      <c r="G188" s="589"/>
      <c r="H188" s="591" t="s">
        <v>1892</v>
      </c>
      <c r="I188" s="591"/>
      <c r="J188" s="164" t="s">
        <v>1891</v>
      </c>
      <c r="K188" s="164" t="s">
        <v>0</v>
      </c>
      <c r="L188" s="165">
        <v>1192.74</v>
      </c>
    </row>
    <row r="189" spans="1:12" ht="24" x14ac:dyDescent="0.2">
      <c r="A189" s="593"/>
      <c r="B189" s="161" t="s">
        <v>29</v>
      </c>
      <c r="C189" s="162" t="s">
        <v>30</v>
      </c>
      <c r="D189" s="162" t="s">
        <v>1893</v>
      </c>
      <c r="E189" s="162" t="s">
        <v>1894</v>
      </c>
      <c r="F189" s="592"/>
      <c r="G189" s="592"/>
      <c r="H189" s="591" t="s">
        <v>1895</v>
      </c>
      <c r="I189" s="591"/>
      <c r="J189" s="589" t="s">
        <v>1891</v>
      </c>
      <c r="K189" s="589" t="s">
        <v>0</v>
      </c>
      <c r="L189" s="590">
        <v>108.25</v>
      </c>
    </row>
    <row r="190" spans="1:12" ht="24" x14ac:dyDescent="0.2">
      <c r="A190" s="593"/>
      <c r="B190" s="164" t="s">
        <v>2059</v>
      </c>
      <c r="C190" s="164" t="s">
        <v>1917</v>
      </c>
      <c r="D190" s="166">
        <v>43131</v>
      </c>
      <c r="E190" s="164" t="s">
        <v>6021</v>
      </c>
      <c r="F190" s="592"/>
      <c r="G190" s="592"/>
      <c r="H190" s="591"/>
      <c r="I190" s="591"/>
      <c r="J190" s="589"/>
      <c r="K190" s="589"/>
      <c r="L190" s="590"/>
    </row>
    <row r="191" spans="1:12" ht="24" x14ac:dyDescent="0.2">
      <c r="A191" s="593">
        <v>1437</v>
      </c>
      <c r="B191" s="161" t="s">
        <v>20</v>
      </c>
      <c r="C191" s="162" t="s">
        <v>21</v>
      </c>
      <c r="D191" s="162" t="s">
        <v>1884</v>
      </c>
      <c r="E191" s="162" t="s">
        <v>1885</v>
      </c>
      <c r="F191" s="594" t="s">
        <v>14</v>
      </c>
      <c r="G191" s="594"/>
      <c r="H191" s="592"/>
      <c r="I191" s="592"/>
      <c r="J191" s="592"/>
      <c r="K191" s="592"/>
      <c r="L191" s="592"/>
    </row>
    <row r="192" spans="1:12" x14ac:dyDescent="0.2">
      <c r="A192" s="593"/>
      <c r="B192" s="589" t="s">
        <v>6022</v>
      </c>
      <c r="C192" s="589" t="s">
        <v>6023</v>
      </c>
      <c r="D192" s="596">
        <v>43063</v>
      </c>
      <c r="E192" s="589" t="s">
        <v>2073</v>
      </c>
      <c r="F192" s="589" t="s">
        <v>6024</v>
      </c>
      <c r="G192" s="589"/>
      <c r="H192" s="591" t="s">
        <v>1890</v>
      </c>
      <c r="I192" s="591"/>
      <c r="J192" s="164" t="s">
        <v>1891</v>
      </c>
      <c r="K192" s="164" t="s">
        <v>0</v>
      </c>
      <c r="L192" s="165">
        <v>525.1</v>
      </c>
    </row>
    <row r="193" spans="1:12" x14ac:dyDescent="0.2">
      <c r="A193" s="593"/>
      <c r="B193" s="589"/>
      <c r="C193" s="589"/>
      <c r="D193" s="596"/>
      <c r="E193" s="589"/>
      <c r="F193" s="589"/>
      <c r="G193" s="589"/>
      <c r="H193" s="591" t="s">
        <v>1892</v>
      </c>
      <c r="I193" s="591"/>
      <c r="J193" s="164" t="s">
        <v>1891</v>
      </c>
      <c r="K193" s="164" t="s">
        <v>0</v>
      </c>
      <c r="L193" s="165">
        <v>1166.92</v>
      </c>
    </row>
    <row r="194" spans="1:12" ht="24" x14ac:dyDescent="0.2">
      <c r="A194" s="593"/>
      <c r="B194" s="161" t="s">
        <v>29</v>
      </c>
      <c r="C194" s="162" t="s">
        <v>30</v>
      </c>
      <c r="D194" s="162" t="s">
        <v>1893</v>
      </c>
      <c r="E194" s="162" t="s">
        <v>1894</v>
      </c>
      <c r="F194" s="592"/>
      <c r="G194" s="592"/>
      <c r="H194" s="591" t="s">
        <v>1895</v>
      </c>
      <c r="I194" s="591"/>
      <c r="J194" s="589" t="s">
        <v>1891</v>
      </c>
      <c r="K194" s="589" t="s">
        <v>0</v>
      </c>
      <c r="L194" s="590">
        <v>90.02</v>
      </c>
    </row>
    <row r="195" spans="1:12" ht="24" x14ac:dyDescent="0.2">
      <c r="A195" s="593"/>
      <c r="B195" s="164" t="s">
        <v>1896</v>
      </c>
      <c r="C195" s="164" t="s">
        <v>6024</v>
      </c>
      <c r="D195" s="166">
        <v>43070</v>
      </c>
      <c r="E195" s="164" t="s">
        <v>6025</v>
      </c>
      <c r="F195" s="592"/>
      <c r="G195" s="592"/>
      <c r="H195" s="591"/>
      <c r="I195" s="591"/>
      <c r="J195" s="589"/>
      <c r="K195" s="589"/>
      <c r="L195" s="590"/>
    </row>
    <row r="196" spans="1:12" ht="24" x14ac:dyDescent="0.2">
      <c r="A196" s="593">
        <v>1438</v>
      </c>
      <c r="B196" s="161" t="s">
        <v>20</v>
      </c>
      <c r="C196" s="162" t="s">
        <v>21</v>
      </c>
      <c r="D196" s="162" t="s">
        <v>1884</v>
      </c>
      <c r="E196" s="162" t="s">
        <v>1885</v>
      </c>
      <c r="F196" s="594" t="s">
        <v>14</v>
      </c>
      <c r="G196" s="594"/>
      <c r="H196" s="592"/>
      <c r="I196" s="592"/>
      <c r="J196" s="592"/>
      <c r="K196" s="592"/>
      <c r="L196" s="592"/>
    </row>
    <row r="197" spans="1:12" x14ac:dyDescent="0.2">
      <c r="A197" s="593"/>
      <c r="B197" s="589" t="s">
        <v>6026</v>
      </c>
      <c r="C197" s="595" t="s">
        <v>6027</v>
      </c>
      <c r="D197" s="596">
        <v>43130</v>
      </c>
      <c r="E197" s="589" t="s">
        <v>2673</v>
      </c>
      <c r="F197" s="589" t="s">
        <v>4059</v>
      </c>
      <c r="G197" s="589"/>
      <c r="H197" s="591" t="s">
        <v>1890</v>
      </c>
      <c r="I197" s="591"/>
      <c r="J197" s="164" t="s">
        <v>1891</v>
      </c>
      <c r="K197" s="164" t="s">
        <v>0</v>
      </c>
      <c r="L197" s="165">
        <v>164</v>
      </c>
    </row>
    <row r="198" spans="1:12" x14ac:dyDescent="0.2">
      <c r="A198" s="593"/>
      <c r="B198" s="589"/>
      <c r="C198" s="595"/>
      <c r="D198" s="596"/>
      <c r="E198" s="589"/>
      <c r="F198" s="589"/>
      <c r="G198" s="589"/>
      <c r="H198" s="591" t="s">
        <v>1892</v>
      </c>
      <c r="I198" s="591"/>
      <c r="J198" s="164" t="s">
        <v>1891</v>
      </c>
      <c r="K198" s="164" t="s">
        <v>0</v>
      </c>
      <c r="L198" s="165">
        <v>261</v>
      </c>
    </row>
    <row r="199" spans="1:12" ht="24" x14ac:dyDescent="0.2">
      <c r="A199" s="593"/>
      <c r="B199" s="161" t="s">
        <v>29</v>
      </c>
      <c r="C199" s="162" t="s">
        <v>30</v>
      </c>
      <c r="D199" s="162" t="s">
        <v>1893</v>
      </c>
      <c r="E199" s="162" t="s">
        <v>1894</v>
      </c>
      <c r="F199" s="592"/>
      <c r="G199" s="592"/>
      <c r="H199" s="591" t="s">
        <v>1895</v>
      </c>
      <c r="I199" s="591"/>
      <c r="J199" s="589" t="s">
        <v>1891</v>
      </c>
      <c r="K199" s="589" t="s">
        <v>1891</v>
      </c>
      <c r="L199" s="590">
        <v>0</v>
      </c>
    </row>
    <row r="200" spans="1:12" ht="24" x14ac:dyDescent="0.2">
      <c r="A200" s="593"/>
      <c r="B200" s="164" t="s">
        <v>1632</v>
      </c>
      <c r="C200" s="164" t="s">
        <v>4059</v>
      </c>
      <c r="D200" s="166">
        <v>43131</v>
      </c>
      <c r="E200" s="164" t="s">
        <v>2362</v>
      </c>
      <c r="F200" s="592"/>
      <c r="G200" s="592"/>
      <c r="H200" s="591"/>
      <c r="I200" s="591"/>
      <c r="J200" s="589"/>
      <c r="K200" s="589"/>
      <c r="L200" s="590"/>
    </row>
    <row r="201" spans="1:12" ht="24" x14ac:dyDescent="0.2">
      <c r="A201" s="593">
        <v>1439</v>
      </c>
      <c r="B201" s="161" t="s">
        <v>20</v>
      </c>
      <c r="C201" s="162" t="s">
        <v>21</v>
      </c>
      <c r="D201" s="162" t="s">
        <v>1884</v>
      </c>
      <c r="E201" s="162" t="s">
        <v>1885</v>
      </c>
      <c r="F201" s="594" t="s">
        <v>14</v>
      </c>
      <c r="G201" s="594"/>
      <c r="H201" s="592"/>
      <c r="I201" s="592"/>
      <c r="J201" s="592"/>
      <c r="K201" s="592"/>
      <c r="L201" s="592"/>
    </row>
    <row r="202" spans="1:12" x14ac:dyDescent="0.2">
      <c r="A202" s="593"/>
      <c r="B202" s="589" t="s">
        <v>6028</v>
      </c>
      <c r="C202" s="595" t="s">
        <v>6029</v>
      </c>
      <c r="D202" s="596">
        <v>43057</v>
      </c>
      <c r="E202" s="589" t="s">
        <v>2313</v>
      </c>
      <c r="F202" s="589" t="s">
        <v>6030</v>
      </c>
      <c r="G202" s="589"/>
      <c r="H202" s="591" t="s">
        <v>1890</v>
      </c>
      <c r="I202" s="591"/>
      <c r="J202" s="164" t="s">
        <v>1891</v>
      </c>
      <c r="K202" s="164" t="s">
        <v>0</v>
      </c>
      <c r="L202" s="165">
        <v>1530</v>
      </c>
    </row>
    <row r="203" spans="1:12" x14ac:dyDescent="0.2">
      <c r="A203" s="593"/>
      <c r="B203" s="589"/>
      <c r="C203" s="595"/>
      <c r="D203" s="596"/>
      <c r="E203" s="589"/>
      <c r="F203" s="589"/>
      <c r="G203" s="589"/>
      <c r="H203" s="591" t="s">
        <v>1892</v>
      </c>
      <c r="I203" s="591"/>
      <c r="J203" s="589" t="s">
        <v>1891</v>
      </c>
      <c r="K203" s="589" t="s">
        <v>0</v>
      </c>
      <c r="L203" s="590">
        <v>1696</v>
      </c>
    </row>
    <row r="204" spans="1:12" x14ac:dyDescent="0.2">
      <c r="A204" s="593"/>
      <c r="B204" s="589"/>
      <c r="C204" s="595"/>
      <c r="D204" s="596"/>
      <c r="E204" s="589"/>
      <c r="F204" s="589"/>
      <c r="G204" s="589"/>
      <c r="H204" s="591"/>
      <c r="I204" s="591"/>
      <c r="J204" s="589"/>
      <c r="K204" s="589"/>
      <c r="L204" s="590"/>
    </row>
    <row r="205" spans="1:12" ht="24" x14ac:dyDescent="0.2">
      <c r="A205" s="593"/>
      <c r="B205" s="161" t="s">
        <v>29</v>
      </c>
      <c r="C205" s="162" t="s">
        <v>30</v>
      </c>
      <c r="D205" s="162" t="s">
        <v>1893</v>
      </c>
      <c r="E205" s="162" t="s">
        <v>1894</v>
      </c>
      <c r="F205" s="592"/>
      <c r="G205" s="592"/>
      <c r="H205" s="591" t="s">
        <v>1895</v>
      </c>
      <c r="I205" s="591"/>
      <c r="J205" s="589" t="s">
        <v>1891</v>
      </c>
      <c r="K205" s="589" t="s">
        <v>0</v>
      </c>
      <c r="L205" s="590">
        <v>29.95</v>
      </c>
    </row>
    <row r="206" spans="1:12" ht="24" x14ac:dyDescent="0.2">
      <c r="A206" s="593"/>
      <c r="B206" s="164" t="s">
        <v>1896</v>
      </c>
      <c r="C206" s="164" t="s">
        <v>6030</v>
      </c>
      <c r="D206" s="166">
        <v>43064</v>
      </c>
      <c r="E206" s="164" t="s">
        <v>6031</v>
      </c>
      <c r="F206" s="592"/>
      <c r="G206" s="592"/>
      <c r="H206" s="591"/>
      <c r="I206" s="591"/>
      <c r="J206" s="589"/>
      <c r="K206" s="589"/>
      <c r="L206" s="590"/>
    </row>
    <row r="207" spans="1:12" ht="24" x14ac:dyDescent="0.2">
      <c r="A207" s="593">
        <v>1440</v>
      </c>
      <c r="B207" s="161" t="s">
        <v>20</v>
      </c>
      <c r="C207" s="162" t="s">
        <v>21</v>
      </c>
      <c r="D207" s="162" t="s">
        <v>1884</v>
      </c>
      <c r="E207" s="162" t="s">
        <v>1885</v>
      </c>
      <c r="F207" s="594" t="s">
        <v>14</v>
      </c>
      <c r="G207" s="594"/>
      <c r="H207" s="592"/>
      <c r="I207" s="592"/>
      <c r="J207" s="592"/>
      <c r="K207" s="592"/>
      <c r="L207" s="592"/>
    </row>
    <row r="208" spans="1:12" x14ac:dyDescent="0.2">
      <c r="A208" s="593"/>
      <c r="B208" s="589" t="s">
        <v>6028</v>
      </c>
      <c r="C208" s="595" t="s">
        <v>6032</v>
      </c>
      <c r="D208" s="596">
        <v>43133</v>
      </c>
      <c r="E208" s="589" t="s">
        <v>3128</v>
      </c>
      <c r="F208" s="589" t="s">
        <v>3129</v>
      </c>
      <c r="G208" s="589"/>
      <c r="H208" s="591" t="s">
        <v>1890</v>
      </c>
      <c r="I208" s="591"/>
      <c r="J208" s="164" t="s">
        <v>1891</v>
      </c>
      <c r="K208" s="164" t="s">
        <v>0</v>
      </c>
      <c r="L208" s="165">
        <v>2478</v>
      </c>
    </row>
    <row r="209" spans="1:12" x14ac:dyDescent="0.2">
      <c r="A209" s="593"/>
      <c r="B209" s="589"/>
      <c r="C209" s="595"/>
      <c r="D209" s="596"/>
      <c r="E209" s="589"/>
      <c r="F209" s="589"/>
      <c r="G209" s="589"/>
      <c r="H209" s="591" t="s">
        <v>1892</v>
      </c>
      <c r="I209" s="591"/>
      <c r="J209" s="589" t="s">
        <v>1891</v>
      </c>
      <c r="K209" s="589" t="s">
        <v>0</v>
      </c>
      <c r="L209" s="590">
        <v>1069</v>
      </c>
    </row>
    <row r="210" spans="1:12" x14ac:dyDescent="0.2">
      <c r="A210" s="593"/>
      <c r="B210" s="589"/>
      <c r="C210" s="595"/>
      <c r="D210" s="596"/>
      <c r="E210" s="589"/>
      <c r="F210" s="589"/>
      <c r="G210" s="589"/>
      <c r="H210" s="591"/>
      <c r="I210" s="591"/>
      <c r="J210" s="589"/>
      <c r="K210" s="589"/>
      <c r="L210" s="590"/>
    </row>
    <row r="211" spans="1:12" ht="24" x14ac:dyDescent="0.2">
      <c r="A211" s="593"/>
      <c r="B211" s="161" t="s">
        <v>29</v>
      </c>
      <c r="C211" s="162" t="s">
        <v>30</v>
      </c>
      <c r="D211" s="162" t="s">
        <v>1893</v>
      </c>
      <c r="E211" s="162" t="s">
        <v>1894</v>
      </c>
      <c r="F211" s="592"/>
      <c r="G211" s="592"/>
      <c r="H211" s="591" t="s">
        <v>1895</v>
      </c>
      <c r="I211" s="591"/>
      <c r="J211" s="589" t="s">
        <v>1891</v>
      </c>
      <c r="K211" s="589" t="s">
        <v>0</v>
      </c>
      <c r="L211" s="590">
        <v>600</v>
      </c>
    </row>
    <row r="212" spans="1:12" ht="24" x14ac:dyDescent="0.2">
      <c r="A212" s="593"/>
      <c r="B212" s="164" t="s">
        <v>1896</v>
      </c>
      <c r="C212" s="164" t="s">
        <v>3129</v>
      </c>
      <c r="D212" s="166">
        <v>43142</v>
      </c>
      <c r="E212" s="164" t="s">
        <v>6033</v>
      </c>
      <c r="F212" s="592"/>
      <c r="G212" s="592"/>
      <c r="H212" s="591"/>
      <c r="I212" s="591"/>
      <c r="J212" s="589"/>
      <c r="K212" s="589"/>
      <c r="L212" s="590"/>
    </row>
    <row r="213" spans="1:12" ht="24" x14ac:dyDescent="0.2">
      <c r="A213" s="593">
        <v>1441</v>
      </c>
      <c r="B213" s="161" t="s">
        <v>20</v>
      </c>
      <c r="C213" s="162" t="s">
        <v>21</v>
      </c>
      <c r="D213" s="162" t="s">
        <v>1884</v>
      </c>
      <c r="E213" s="162" t="s">
        <v>1885</v>
      </c>
      <c r="F213" s="594" t="s">
        <v>14</v>
      </c>
      <c r="G213" s="594"/>
      <c r="H213" s="592"/>
      <c r="I213" s="592"/>
      <c r="J213" s="592"/>
      <c r="K213" s="592"/>
      <c r="L213" s="592"/>
    </row>
    <row r="214" spans="1:12" x14ac:dyDescent="0.2">
      <c r="A214" s="593"/>
      <c r="B214" s="589" t="s">
        <v>6034</v>
      </c>
      <c r="C214" s="595" t="s">
        <v>6035</v>
      </c>
      <c r="D214" s="596">
        <v>43010</v>
      </c>
      <c r="E214" s="589" t="s">
        <v>3000</v>
      </c>
      <c r="F214" s="589" t="s">
        <v>3001</v>
      </c>
      <c r="G214" s="589"/>
      <c r="H214" s="591" t="s">
        <v>1890</v>
      </c>
      <c r="I214" s="591"/>
      <c r="J214" s="164" t="s">
        <v>1891</v>
      </c>
      <c r="K214" s="164" t="s">
        <v>0</v>
      </c>
      <c r="L214" s="165">
        <v>127</v>
      </c>
    </row>
    <row r="215" spans="1:12" x14ac:dyDescent="0.2">
      <c r="A215" s="593"/>
      <c r="B215" s="589"/>
      <c r="C215" s="595"/>
      <c r="D215" s="596"/>
      <c r="E215" s="589"/>
      <c r="F215" s="589"/>
      <c r="G215" s="589"/>
      <c r="H215" s="591" t="s">
        <v>1892</v>
      </c>
      <c r="I215" s="591"/>
      <c r="J215" s="164" t="s">
        <v>1891</v>
      </c>
      <c r="K215" s="164" t="s">
        <v>0</v>
      </c>
      <c r="L215" s="165">
        <v>226.39</v>
      </c>
    </row>
    <row r="216" spans="1:12" ht="24" x14ac:dyDescent="0.2">
      <c r="A216" s="593"/>
      <c r="B216" s="161" t="s">
        <v>29</v>
      </c>
      <c r="C216" s="162" t="s">
        <v>30</v>
      </c>
      <c r="D216" s="162" t="s">
        <v>1893</v>
      </c>
      <c r="E216" s="162" t="s">
        <v>1894</v>
      </c>
      <c r="F216" s="592"/>
      <c r="G216" s="592"/>
      <c r="H216" s="591" t="s">
        <v>1895</v>
      </c>
      <c r="I216" s="591"/>
      <c r="J216" s="589" t="s">
        <v>1891</v>
      </c>
      <c r="K216" s="589" t="s">
        <v>0</v>
      </c>
      <c r="L216" s="590">
        <v>8</v>
      </c>
    </row>
    <row r="217" spans="1:12" ht="24" x14ac:dyDescent="0.2">
      <c r="A217" s="593"/>
      <c r="B217" s="164" t="s">
        <v>1896</v>
      </c>
      <c r="C217" s="164" t="s">
        <v>3001</v>
      </c>
      <c r="D217" s="166">
        <v>43012</v>
      </c>
      <c r="E217" s="164" t="s">
        <v>3442</v>
      </c>
      <c r="F217" s="592"/>
      <c r="G217" s="592"/>
      <c r="H217" s="591"/>
      <c r="I217" s="591"/>
      <c r="J217" s="589"/>
      <c r="K217" s="589"/>
      <c r="L217" s="590"/>
    </row>
    <row r="218" spans="1:12" ht="24" x14ac:dyDescent="0.2">
      <c r="A218" s="593">
        <v>1442</v>
      </c>
      <c r="B218" s="161" t="s">
        <v>20</v>
      </c>
      <c r="C218" s="162" t="s">
        <v>21</v>
      </c>
      <c r="D218" s="162" t="s">
        <v>1884</v>
      </c>
      <c r="E218" s="162" t="s">
        <v>1885</v>
      </c>
      <c r="F218" s="594" t="s">
        <v>14</v>
      </c>
      <c r="G218" s="594"/>
      <c r="H218" s="592"/>
      <c r="I218" s="592"/>
      <c r="J218" s="592"/>
      <c r="K218" s="592"/>
      <c r="L218" s="592"/>
    </row>
    <row r="219" spans="1:12" x14ac:dyDescent="0.2">
      <c r="A219" s="593"/>
      <c r="B219" s="589" t="s">
        <v>6036</v>
      </c>
      <c r="C219" s="595" t="s">
        <v>6037</v>
      </c>
      <c r="D219" s="596">
        <v>43026</v>
      </c>
      <c r="E219" s="589" t="s">
        <v>2589</v>
      </c>
      <c r="F219" s="589" t="s">
        <v>5842</v>
      </c>
      <c r="G219" s="589"/>
      <c r="H219" s="591" t="s">
        <v>1890</v>
      </c>
      <c r="I219" s="591"/>
      <c r="J219" s="164" t="s">
        <v>1891</v>
      </c>
      <c r="K219" s="164" t="s">
        <v>0</v>
      </c>
      <c r="L219" s="165">
        <v>1887</v>
      </c>
    </row>
    <row r="220" spans="1:12" x14ac:dyDescent="0.2">
      <c r="A220" s="593"/>
      <c r="B220" s="589"/>
      <c r="C220" s="595"/>
      <c r="D220" s="596"/>
      <c r="E220" s="589"/>
      <c r="F220" s="589"/>
      <c r="G220" s="589"/>
      <c r="H220" s="591" t="s">
        <v>1892</v>
      </c>
      <c r="I220" s="591"/>
      <c r="J220" s="164" t="s">
        <v>1891</v>
      </c>
      <c r="K220" s="164" t="s">
        <v>0</v>
      </c>
      <c r="L220" s="165">
        <v>1100</v>
      </c>
    </row>
    <row r="221" spans="1:12" ht="24" x14ac:dyDescent="0.2">
      <c r="A221" s="593"/>
      <c r="B221" s="161" t="s">
        <v>29</v>
      </c>
      <c r="C221" s="162" t="s">
        <v>30</v>
      </c>
      <c r="D221" s="162" t="s">
        <v>1893</v>
      </c>
      <c r="E221" s="162" t="s">
        <v>1894</v>
      </c>
      <c r="F221" s="592"/>
      <c r="G221" s="592"/>
      <c r="H221" s="591" t="s">
        <v>1895</v>
      </c>
      <c r="I221" s="591"/>
      <c r="J221" s="589" t="s">
        <v>1891</v>
      </c>
      <c r="K221" s="589" t="s">
        <v>0</v>
      </c>
      <c r="L221" s="590">
        <v>710</v>
      </c>
    </row>
    <row r="222" spans="1:12" ht="24" x14ac:dyDescent="0.2">
      <c r="A222" s="593"/>
      <c r="B222" s="164" t="s">
        <v>1986</v>
      </c>
      <c r="C222" s="164" t="s">
        <v>5842</v>
      </c>
      <c r="D222" s="166">
        <v>43037</v>
      </c>
      <c r="E222" s="164" t="s">
        <v>6038</v>
      </c>
      <c r="F222" s="592"/>
      <c r="G222" s="592"/>
      <c r="H222" s="591"/>
      <c r="I222" s="591"/>
      <c r="J222" s="589"/>
      <c r="K222" s="589"/>
      <c r="L222" s="590"/>
    </row>
    <row r="223" spans="1:12" ht="24" x14ac:dyDescent="0.2">
      <c r="A223" s="593">
        <v>1443</v>
      </c>
      <c r="B223" s="161" t="s">
        <v>20</v>
      </c>
      <c r="C223" s="162" t="s">
        <v>21</v>
      </c>
      <c r="D223" s="162" t="s">
        <v>1884</v>
      </c>
      <c r="E223" s="162" t="s">
        <v>1885</v>
      </c>
      <c r="F223" s="594" t="s">
        <v>14</v>
      </c>
      <c r="G223" s="594"/>
      <c r="H223" s="592"/>
      <c r="I223" s="592"/>
      <c r="J223" s="592"/>
      <c r="K223" s="592"/>
      <c r="L223" s="592"/>
    </row>
    <row r="224" spans="1:12" x14ac:dyDescent="0.2">
      <c r="A224" s="593"/>
      <c r="B224" s="589" t="s">
        <v>6036</v>
      </c>
      <c r="C224" s="595" t="s">
        <v>6039</v>
      </c>
      <c r="D224" s="596">
        <v>43130</v>
      </c>
      <c r="E224" s="589" t="s">
        <v>1899</v>
      </c>
      <c r="F224" s="589" t="s">
        <v>1900</v>
      </c>
      <c r="G224" s="589"/>
      <c r="H224" s="591" t="s">
        <v>1890</v>
      </c>
      <c r="I224" s="591"/>
      <c r="J224" s="164" t="s">
        <v>1891</v>
      </c>
      <c r="K224" s="164" t="s">
        <v>1891</v>
      </c>
      <c r="L224" s="165">
        <v>0</v>
      </c>
    </row>
    <row r="225" spans="1:12" x14ac:dyDescent="0.2">
      <c r="A225" s="593"/>
      <c r="B225" s="589"/>
      <c r="C225" s="595"/>
      <c r="D225" s="596"/>
      <c r="E225" s="589"/>
      <c r="F225" s="589"/>
      <c r="G225" s="589"/>
      <c r="H225" s="591" t="s">
        <v>1892</v>
      </c>
      <c r="I225" s="591"/>
      <c r="J225" s="164" t="s">
        <v>1891</v>
      </c>
      <c r="K225" s="164" t="s">
        <v>1891</v>
      </c>
      <c r="L225" s="165">
        <v>0</v>
      </c>
    </row>
    <row r="226" spans="1:12" ht="24" x14ac:dyDescent="0.2">
      <c r="A226" s="593"/>
      <c r="B226" s="161" t="s">
        <v>29</v>
      </c>
      <c r="C226" s="162" t="s">
        <v>30</v>
      </c>
      <c r="D226" s="162" t="s">
        <v>1893</v>
      </c>
      <c r="E226" s="162" t="s">
        <v>1894</v>
      </c>
      <c r="F226" s="592"/>
      <c r="G226" s="592"/>
      <c r="H226" s="591" t="s">
        <v>1895</v>
      </c>
      <c r="I226" s="591"/>
      <c r="J226" s="589" t="s">
        <v>1891</v>
      </c>
      <c r="K226" s="589" t="s">
        <v>0</v>
      </c>
      <c r="L226" s="590">
        <v>395</v>
      </c>
    </row>
    <row r="227" spans="1:12" ht="24" x14ac:dyDescent="0.2">
      <c r="A227" s="593"/>
      <c r="B227" s="164" t="s">
        <v>1986</v>
      </c>
      <c r="C227" s="164" t="s">
        <v>1900</v>
      </c>
      <c r="D227" s="166">
        <v>43135</v>
      </c>
      <c r="E227" s="164" t="s">
        <v>6040</v>
      </c>
      <c r="F227" s="592"/>
      <c r="G227" s="592"/>
      <c r="H227" s="591"/>
      <c r="I227" s="591"/>
      <c r="J227" s="589"/>
      <c r="K227" s="589"/>
      <c r="L227" s="590"/>
    </row>
    <row r="228" spans="1:12" ht="24" x14ac:dyDescent="0.2">
      <c r="A228" s="593">
        <v>1444</v>
      </c>
      <c r="B228" s="161" t="s">
        <v>20</v>
      </c>
      <c r="C228" s="162" t="s">
        <v>21</v>
      </c>
      <c r="D228" s="162" t="s">
        <v>1884</v>
      </c>
      <c r="E228" s="162" t="s">
        <v>1885</v>
      </c>
      <c r="F228" s="594" t="s">
        <v>14</v>
      </c>
      <c r="G228" s="594"/>
      <c r="H228" s="592"/>
      <c r="I228" s="592"/>
      <c r="J228" s="592"/>
      <c r="K228" s="592"/>
      <c r="L228" s="592"/>
    </row>
    <row r="229" spans="1:12" x14ac:dyDescent="0.2">
      <c r="A229" s="593"/>
      <c r="B229" s="589" t="s">
        <v>6041</v>
      </c>
      <c r="C229" s="595" t="s">
        <v>6042</v>
      </c>
      <c r="D229" s="596">
        <v>43009</v>
      </c>
      <c r="E229" s="589" t="s">
        <v>2547</v>
      </c>
      <c r="F229" s="589" t="s">
        <v>3358</v>
      </c>
      <c r="G229" s="589"/>
      <c r="H229" s="591" t="s">
        <v>1890</v>
      </c>
      <c r="I229" s="591"/>
      <c r="J229" s="164" t="s">
        <v>1891</v>
      </c>
      <c r="K229" s="164" t="s">
        <v>0</v>
      </c>
      <c r="L229" s="165">
        <v>785.04</v>
      </c>
    </row>
    <row r="230" spans="1:12" x14ac:dyDescent="0.2">
      <c r="A230" s="593"/>
      <c r="B230" s="589"/>
      <c r="C230" s="595"/>
      <c r="D230" s="596"/>
      <c r="E230" s="589"/>
      <c r="F230" s="589"/>
      <c r="G230" s="589"/>
      <c r="H230" s="591" t="s">
        <v>1892</v>
      </c>
      <c r="I230" s="591"/>
      <c r="J230" s="164" t="s">
        <v>1891</v>
      </c>
      <c r="K230" s="164" t="s">
        <v>0</v>
      </c>
      <c r="L230" s="165">
        <v>1365.56</v>
      </c>
    </row>
    <row r="231" spans="1:12" ht="24" x14ac:dyDescent="0.2">
      <c r="A231" s="593"/>
      <c r="B231" s="161" t="s">
        <v>29</v>
      </c>
      <c r="C231" s="162" t="s">
        <v>30</v>
      </c>
      <c r="D231" s="162" t="s">
        <v>1893</v>
      </c>
      <c r="E231" s="162" t="s">
        <v>1894</v>
      </c>
      <c r="F231" s="592"/>
      <c r="G231" s="592"/>
      <c r="H231" s="591" t="s">
        <v>1895</v>
      </c>
      <c r="I231" s="591"/>
      <c r="J231" s="589" t="s">
        <v>1891</v>
      </c>
      <c r="K231" s="589" t="s">
        <v>1891</v>
      </c>
      <c r="L231" s="590">
        <v>0</v>
      </c>
    </row>
    <row r="232" spans="1:12" ht="24" x14ac:dyDescent="0.2">
      <c r="A232" s="593"/>
      <c r="B232" s="164" t="s">
        <v>1962</v>
      </c>
      <c r="C232" s="164" t="s">
        <v>3358</v>
      </c>
      <c r="D232" s="166">
        <v>43016</v>
      </c>
      <c r="E232" s="164" t="s">
        <v>2190</v>
      </c>
      <c r="F232" s="592"/>
      <c r="G232" s="592"/>
      <c r="H232" s="591"/>
      <c r="I232" s="591"/>
      <c r="J232" s="589"/>
      <c r="K232" s="589"/>
      <c r="L232" s="590"/>
    </row>
    <row r="233" spans="1:12" ht="24" x14ac:dyDescent="0.2">
      <c r="A233" s="593">
        <v>1445</v>
      </c>
      <c r="B233" s="161" t="s">
        <v>20</v>
      </c>
      <c r="C233" s="162" t="s">
        <v>21</v>
      </c>
      <c r="D233" s="162" t="s">
        <v>1884</v>
      </c>
      <c r="E233" s="162" t="s">
        <v>1885</v>
      </c>
      <c r="F233" s="594" t="s">
        <v>14</v>
      </c>
      <c r="G233" s="594"/>
      <c r="H233" s="592"/>
      <c r="I233" s="592"/>
      <c r="J233" s="592"/>
      <c r="K233" s="592"/>
      <c r="L233" s="592"/>
    </row>
    <row r="234" spans="1:12" x14ac:dyDescent="0.2">
      <c r="A234" s="593"/>
      <c r="B234" s="589" t="s">
        <v>6041</v>
      </c>
      <c r="C234" s="595" t="s">
        <v>6043</v>
      </c>
      <c r="D234" s="596">
        <v>43073</v>
      </c>
      <c r="E234" s="589" t="s">
        <v>6044</v>
      </c>
      <c r="F234" s="589" t="s">
        <v>6045</v>
      </c>
      <c r="G234" s="589"/>
      <c r="H234" s="591" t="s">
        <v>1890</v>
      </c>
      <c r="I234" s="591"/>
      <c r="J234" s="164" t="s">
        <v>1891</v>
      </c>
      <c r="K234" s="164" t="s">
        <v>0</v>
      </c>
      <c r="L234" s="165">
        <v>459</v>
      </c>
    </row>
    <row r="235" spans="1:12" x14ac:dyDescent="0.2">
      <c r="A235" s="593"/>
      <c r="B235" s="589"/>
      <c r="C235" s="595"/>
      <c r="D235" s="596"/>
      <c r="E235" s="589"/>
      <c r="F235" s="589"/>
      <c r="G235" s="589"/>
      <c r="H235" s="591" t="s">
        <v>1892</v>
      </c>
      <c r="I235" s="591"/>
      <c r="J235" s="164" t="s">
        <v>1891</v>
      </c>
      <c r="K235" s="164" t="s">
        <v>0</v>
      </c>
      <c r="L235" s="165">
        <v>2785.56</v>
      </c>
    </row>
    <row r="236" spans="1:12" ht="24" x14ac:dyDescent="0.2">
      <c r="A236" s="593"/>
      <c r="B236" s="161" t="s">
        <v>29</v>
      </c>
      <c r="C236" s="162" t="s">
        <v>30</v>
      </c>
      <c r="D236" s="162" t="s">
        <v>1893</v>
      </c>
      <c r="E236" s="162" t="s">
        <v>1894</v>
      </c>
      <c r="F236" s="592"/>
      <c r="G236" s="592"/>
      <c r="H236" s="591" t="s">
        <v>1895</v>
      </c>
      <c r="I236" s="591"/>
      <c r="J236" s="589" t="s">
        <v>1891</v>
      </c>
      <c r="K236" s="589" t="s">
        <v>1891</v>
      </c>
      <c r="L236" s="590">
        <v>0</v>
      </c>
    </row>
    <row r="237" spans="1:12" ht="24" x14ac:dyDescent="0.2">
      <c r="A237" s="593"/>
      <c r="B237" s="164" t="s">
        <v>1962</v>
      </c>
      <c r="C237" s="164" t="s">
        <v>6045</v>
      </c>
      <c r="D237" s="166">
        <v>43077</v>
      </c>
      <c r="E237" s="164" t="s">
        <v>3252</v>
      </c>
      <c r="F237" s="592"/>
      <c r="G237" s="592"/>
      <c r="H237" s="591"/>
      <c r="I237" s="591"/>
      <c r="J237" s="589"/>
      <c r="K237" s="589"/>
      <c r="L237" s="590"/>
    </row>
    <row r="238" spans="1:12" ht="24" x14ac:dyDescent="0.2">
      <c r="A238" s="593">
        <v>1446</v>
      </c>
      <c r="B238" s="161" t="s">
        <v>20</v>
      </c>
      <c r="C238" s="162" t="s">
        <v>21</v>
      </c>
      <c r="D238" s="162" t="s">
        <v>1884</v>
      </c>
      <c r="E238" s="162" t="s">
        <v>1885</v>
      </c>
      <c r="F238" s="594" t="s">
        <v>14</v>
      </c>
      <c r="G238" s="594"/>
      <c r="H238" s="592"/>
      <c r="I238" s="592"/>
      <c r="J238" s="592"/>
      <c r="K238" s="592"/>
      <c r="L238" s="592"/>
    </row>
    <row r="239" spans="1:12" x14ac:dyDescent="0.2">
      <c r="A239" s="593"/>
      <c r="B239" s="589" t="s">
        <v>6046</v>
      </c>
      <c r="C239" s="595" t="s">
        <v>6047</v>
      </c>
      <c r="D239" s="596">
        <v>43077</v>
      </c>
      <c r="E239" s="589" t="s">
        <v>2028</v>
      </c>
      <c r="F239" s="589" t="s">
        <v>2029</v>
      </c>
      <c r="G239" s="589"/>
      <c r="H239" s="591" t="s">
        <v>1890</v>
      </c>
      <c r="I239" s="591"/>
      <c r="J239" s="164" t="s">
        <v>1891</v>
      </c>
      <c r="K239" s="164" t="s">
        <v>0</v>
      </c>
      <c r="L239" s="165">
        <v>710.03</v>
      </c>
    </row>
    <row r="240" spans="1:12" x14ac:dyDescent="0.2">
      <c r="A240" s="593"/>
      <c r="B240" s="589"/>
      <c r="C240" s="595"/>
      <c r="D240" s="596"/>
      <c r="E240" s="589"/>
      <c r="F240" s="589"/>
      <c r="G240" s="589"/>
      <c r="H240" s="591" t="s">
        <v>1892</v>
      </c>
      <c r="I240" s="591"/>
      <c r="J240" s="164" t="s">
        <v>1891</v>
      </c>
      <c r="K240" s="164" t="s">
        <v>0</v>
      </c>
      <c r="L240" s="165">
        <v>599.4</v>
      </c>
    </row>
    <row r="241" spans="1:12" ht="24" x14ac:dyDescent="0.2">
      <c r="A241" s="593"/>
      <c r="B241" s="161" t="s">
        <v>29</v>
      </c>
      <c r="C241" s="162" t="s">
        <v>30</v>
      </c>
      <c r="D241" s="162" t="s">
        <v>1893</v>
      </c>
      <c r="E241" s="162" t="s">
        <v>1894</v>
      </c>
      <c r="F241" s="592"/>
      <c r="G241" s="592"/>
      <c r="H241" s="591" t="s">
        <v>1895</v>
      </c>
      <c r="I241" s="591"/>
      <c r="J241" s="589" t="s">
        <v>1891</v>
      </c>
      <c r="K241" s="589" t="s">
        <v>0</v>
      </c>
      <c r="L241" s="590">
        <v>780</v>
      </c>
    </row>
    <row r="242" spans="1:12" ht="24" x14ac:dyDescent="0.2">
      <c r="A242" s="593"/>
      <c r="B242" s="164" t="s">
        <v>1923</v>
      </c>
      <c r="C242" s="164" t="s">
        <v>2029</v>
      </c>
      <c r="D242" s="166">
        <v>43081</v>
      </c>
      <c r="E242" s="164" t="s">
        <v>6003</v>
      </c>
      <c r="F242" s="592"/>
      <c r="G242" s="592"/>
      <c r="H242" s="591"/>
      <c r="I242" s="591"/>
      <c r="J242" s="589"/>
      <c r="K242" s="589"/>
      <c r="L242" s="590"/>
    </row>
    <row r="243" spans="1:12" ht="24" x14ac:dyDescent="0.2">
      <c r="A243" s="593">
        <v>1447</v>
      </c>
      <c r="B243" s="161" t="s">
        <v>20</v>
      </c>
      <c r="C243" s="162" t="s">
        <v>21</v>
      </c>
      <c r="D243" s="162" t="s">
        <v>1884</v>
      </c>
      <c r="E243" s="162" t="s">
        <v>1885</v>
      </c>
      <c r="F243" s="594" t="s">
        <v>14</v>
      </c>
      <c r="G243" s="594"/>
      <c r="H243" s="592"/>
      <c r="I243" s="592"/>
      <c r="J243" s="592"/>
      <c r="K243" s="592"/>
      <c r="L243" s="592"/>
    </row>
    <row r="244" spans="1:12" x14ac:dyDescent="0.2">
      <c r="A244" s="593"/>
      <c r="B244" s="589" t="s">
        <v>6048</v>
      </c>
      <c r="C244" s="589" t="s">
        <v>6049</v>
      </c>
      <c r="D244" s="596">
        <v>43042</v>
      </c>
      <c r="E244" s="589" t="s">
        <v>2460</v>
      </c>
      <c r="F244" s="589" t="s">
        <v>2276</v>
      </c>
      <c r="G244" s="589"/>
      <c r="H244" s="591" t="s">
        <v>1890</v>
      </c>
      <c r="I244" s="591"/>
      <c r="J244" s="164" t="s">
        <v>1891</v>
      </c>
      <c r="K244" s="164" t="s">
        <v>1891</v>
      </c>
      <c r="L244" s="165">
        <v>0</v>
      </c>
    </row>
    <row r="245" spans="1:12" x14ac:dyDescent="0.2">
      <c r="A245" s="593"/>
      <c r="B245" s="589"/>
      <c r="C245" s="589"/>
      <c r="D245" s="596"/>
      <c r="E245" s="589"/>
      <c r="F245" s="589"/>
      <c r="G245" s="589"/>
      <c r="H245" s="591" t="s">
        <v>1892</v>
      </c>
      <c r="I245" s="591"/>
      <c r="J245" s="164" t="s">
        <v>1891</v>
      </c>
      <c r="K245" s="164" t="s">
        <v>1891</v>
      </c>
      <c r="L245" s="165">
        <v>0</v>
      </c>
    </row>
    <row r="246" spans="1:12" ht="24" x14ac:dyDescent="0.2">
      <c r="A246" s="593"/>
      <c r="B246" s="161" t="s">
        <v>29</v>
      </c>
      <c r="C246" s="162" t="s">
        <v>30</v>
      </c>
      <c r="D246" s="162" t="s">
        <v>1893</v>
      </c>
      <c r="E246" s="162" t="s">
        <v>1894</v>
      </c>
      <c r="F246" s="592"/>
      <c r="G246" s="592"/>
      <c r="H246" s="591" t="s">
        <v>1895</v>
      </c>
      <c r="I246" s="591"/>
      <c r="J246" s="589" t="s">
        <v>1891</v>
      </c>
      <c r="K246" s="589" t="s">
        <v>0</v>
      </c>
      <c r="L246" s="590">
        <v>1295</v>
      </c>
    </row>
    <row r="247" spans="1:12" ht="24" x14ac:dyDescent="0.2">
      <c r="A247" s="593"/>
      <c r="B247" s="164" t="s">
        <v>1896</v>
      </c>
      <c r="C247" s="164" t="s">
        <v>2276</v>
      </c>
      <c r="D247" s="166">
        <v>43047</v>
      </c>
      <c r="E247" s="164" t="s">
        <v>2432</v>
      </c>
      <c r="F247" s="592"/>
      <c r="G247" s="592"/>
      <c r="H247" s="591"/>
      <c r="I247" s="591"/>
      <c r="J247" s="589"/>
      <c r="K247" s="589"/>
      <c r="L247" s="590"/>
    </row>
    <row r="248" spans="1:12" ht="24" x14ac:dyDescent="0.2">
      <c r="A248" s="593">
        <v>1448</v>
      </c>
      <c r="B248" s="161" t="s">
        <v>20</v>
      </c>
      <c r="C248" s="162" t="s">
        <v>21</v>
      </c>
      <c r="D248" s="162" t="s">
        <v>1884</v>
      </c>
      <c r="E248" s="162" t="s">
        <v>1885</v>
      </c>
      <c r="F248" s="594" t="s">
        <v>14</v>
      </c>
      <c r="G248" s="594"/>
      <c r="H248" s="592"/>
      <c r="I248" s="592"/>
      <c r="J248" s="592"/>
      <c r="K248" s="592"/>
      <c r="L248" s="592"/>
    </row>
    <row r="249" spans="1:12" x14ac:dyDescent="0.2">
      <c r="A249" s="593"/>
      <c r="B249" s="589" t="s">
        <v>6050</v>
      </c>
      <c r="C249" s="595" t="s">
        <v>6051</v>
      </c>
      <c r="D249" s="596">
        <v>43010</v>
      </c>
      <c r="E249" s="589" t="s">
        <v>2028</v>
      </c>
      <c r="F249" s="589" t="s">
        <v>2669</v>
      </c>
      <c r="G249" s="589"/>
      <c r="H249" s="591" t="s">
        <v>1890</v>
      </c>
      <c r="I249" s="591"/>
      <c r="J249" s="164" t="s">
        <v>1891</v>
      </c>
      <c r="K249" s="164" t="s">
        <v>0</v>
      </c>
      <c r="L249" s="165">
        <v>191.18</v>
      </c>
    </row>
    <row r="250" spans="1:12" x14ac:dyDescent="0.2">
      <c r="A250" s="593"/>
      <c r="B250" s="589"/>
      <c r="C250" s="595"/>
      <c r="D250" s="596"/>
      <c r="E250" s="589"/>
      <c r="F250" s="589"/>
      <c r="G250" s="589"/>
      <c r="H250" s="591" t="s">
        <v>1892</v>
      </c>
      <c r="I250" s="591"/>
      <c r="J250" s="164" t="s">
        <v>1891</v>
      </c>
      <c r="K250" s="164" t="s">
        <v>0</v>
      </c>
      <c r="L250" s="165">
        <v>334.18</v>
      </c>
    </row>
    <row r="251" spans="1:12" ht="24" x14ac:dyDescent="0.2">
      <c r="A251" s="593"/>
      <c r="B251" s="161" t="s">
        <v>29</v>
      </c>
      <c r="C251" s="162" t="s">
        <v>30</v>
      </c>
      <c r="D251" s="162" t="s">
        <v>1893</v>
      </c>
      <c r="E251" s="162" t="s">
        <v>1894</v>
      </c>
      <c r="F251" s="592"/>
      <c r="G251" s="592"/>
      <c r="H251" s="591" t="s">
        <v>1895</v>
      </c>
      <c r="I251" s="591"/>
      <c r="J251" s="589" t="s">
        <v>1891</v>
      </c>
      <c r="K251" s="589" t="s">
        <v>1891</v>
      </c>
      <c r="L251" s="590">
        <v>0</v>
      </c>
    </row>
    <row r="252" spans="1:12" ht="24" x14ac:dyDescent="0.2">
      <c r="A252" s="593"/>
      <c r="B252" s="164" t="s">
        <v>4092</v>
      </c>
      <c r="C252" s="164" t="s">
        <v>2669</v>
      </c>
      <c r="D252" s="166">
        <v>43011</v>
      </c>
      <c r="E252" s="164" t="s">
        <v>6052</v>
      </c>
      <c r="F252" s="592"/>
      <c r="G252" s="592"/>
      <c r="H252" s="591"/>
      <c r="I252" s="591"/>
      <c r="J252" s="589"/>
      <c r="K252" s="589"/>
      <c r="L252" s="590"/>
    </row>
    <row r="253" spans="1:12" ht="24" x14ac:dyDescent="0.2">
      <c r="A253" s="593">
        <v>1449</v>
      </c>
      <c r="B253" s="161" t="s">
        <v>20</v>
      </c>
      <c r="C253" s="162" t="s">
        <v>21</v>
      </c>
      <c r="D253" s="162" t="s">
        <v>1884</v>
      </c>
      <c r="E253" s="162" t="s">
        <v>1885</v>
      </c>
      <c r="F253" s="594" t="s">
        <v>14</v>
      </c>
      <c r="G253" s="594"/>
      <c r="H253" s="592"/>
      <c r="I253" s="592"/>
      <c r="J253" s="592"/>
      <c r="K253" s="592"/>
      <c r="L253" s="592"/>
    </row>
    <row r="254" spans="1:12" x14ac:dyDescent="0.2">
      <c r="A254" s="593"/>
      <c r="B254" s="589" t="s">
        <v>6053</v>
      </c>
      <c r="C254" s="595" t="s">
        <v>6054</v>
      </c>
      <c r="D254" s="596">
        <v>43044</v>
      </c>
      <c r="E254" s="589" t="s">
        <v>2234</v>
      </c>
      <c r="F254" s="589" t="s">
        <v>3299</v>
      </c>
      <c r="G254" s="589"/>
      <c r="H254" s="591" t="s">
        <v>1890</v>
      </c>
      <c r="I254" s="591"/>
      <c r="J254" s="164" t="s">
        <v>1891</v>
      </c>
      <c r="K254" s="164" t="s">
        <v>0</v>
      </c>
      <c r="L254" s="165">
        <v>957.9</v>
      </c>
    </row>
    <row r="255" spans="1:12" x14ac:dyDescent="0.2">
      <c r="A255" s="593"/>
      <c r="B255" s="589"/>
      <c r="C255" s="595"/>
      <c r="D255" s="596"/>
      <c r="E255" s="589"/>
      <c r="F255" s="589"/>
      <c r="G255" s="589"/>
      <c r="H255" s="591" t="s">
        <v>1892</v>
      </c>
      <c r="I255" s="591"/>
      <c r="J255" s="164" t="s">
        <v>1891</v>
      </c>
      <c r="K255" s="164" t="s">
        <v>0</v>
      </c>
      <c r="L255" s="165">
        <v>386.11</v>
      </c>
    </row>
    <row r="256" spans="1:12" ht="24" x14ac:dyDescent="0.2">
      <c r="A256" s="593"/>
      <c r="B256" s="161" t="s">
        <v>29</v>
      </c>
      <c r="C256" s="162" t="s">
        <v>30</v>
      </c>
      <c r="D256" s="162" t="s">
        <v>1893</v>
      </c>
      <c r="E256" s="162" t="s">
        <v>1894</v>
      </c>
      <c r="F256" s="592"/>
      <c r="G256" s="592"/>
      <c r="H256" s="591" t="s">
        <v>1895</v>
      </c>
      <c r="I256" s="591"/>
      <c r="J256" s="589" t="s">
        <v>1891</v>
      </c>
      <c r="K256" s="589" t="s">
        <v>0</v>
      </c>
      <c r="L256" s="590">
        <v>174</v>
      </c>
    </row>
    <row r="257" spans="1:12" ht="36" x14ac:dyDescent="0.2">
      <c r="A257" s="593"/>
      <c r="B257" s="164" t="s">
        <v>1674</v>
      </c>
      <c r="C257" s="164" t="s">
        <v>3299</v>
      </c>
      <c r="D257" s="166">
        <v>43049</v>
      </c>
      <c r="E257" s="164" t="s">
        <v>6055</v>
      </c>
      <c r="F257" s="592"/>
      <c r="G257" s="592"/>
      <c r="H257" s="591"/>
      <c r="I257" s="591"/>
      <c r="J257" s="589"/>
      <c r="K257" s="589"/>
      <c r="L257" s="590"/>
    </row>
    <row r="258" spans="1:12" ht="24" x14ac:dyDescent="0.2">
      <c r="A258" s="593">
        <v>1450</v>
      </c>
      <c r="B258" s="161" t="s">
        <v>20</v>
      </c>
      <c r="C258" s="162" t="s">
        <v>21</v>
      </c>
      <c r="D258" s="162" t="s">
        <v>1884</v>
      </c>
      <c r="E258" s="162" t="s">
        <v>1885</v>
      </c>
      <c r="F258" s="594" t="s">
        <v>14</v>
      </c>
      <c r="G258" s="594"/>
      <c r="H258" s="592"/>
      <c r="I258" s="592"/>
      <c r="J258" s="592"/>
      <c r="K258" s="592"/>
      <c r="L258" s="592"/>
    </row>
    <row r="259" spans="1:12" x14ac:dyDescent="0.2">
      <c r="A259" s="593"/>
      <c r="B259" s="589" t="s">
        <v>6053</v>
      </c>
      <c r="C259" s="595" t="s">
        <v>6056</v>
      </c>
      <c r="D259" s="596">
        <v>43082</v>
      </c>
      <c r="E259" s="589" t="s">
        <v>5283</v>
      </c>
      <c r="F259" s="589" t="s">
        <v>6057</v>
      </c>
      <c r="G259" s="589"/>
      <c r="H259" s="591" t="s">
        <v>1890</v>
      </c>
      <c r="I259" s="591"/>
      <c r="J259" s="164" t="s">
        <v>1891</v>
      </c>
      <c r="K259" s="164" t="s">
        <v>0</v>
      </c>
      <c r="L259" s="165">
        <v>290.65000000000003</v>
      </c>
    </row>
    <row r="260" spans="1:12" x14ac:dyDescent="0.2">
      <c r="A260" s="593"/>
      <c r="B260" s="589"/>
      <c r="C260" s="595"/>
      <c r="D260" s="596"/>
      <c r="E260" s="589"/>
      <c r="F260" s="589"/>
      <c r="G260" s="589"/>
      <c r="H260" s="591" t="s">
        <v>1892</v>
      </c>
      <c r="I260" s="591"/>
      <c r="J260" s="164" t="s">
        <v>1891</v>
      </c>
      <c r="K260" s="164" t="s">
        <v>0</v>
      </c>
      <c r="L260" s="165">
        <v>1253.8900000000001</v>
      </c>
    </row>
    <row r="261" spans="1:12" ht="24" x14ac:dyDescent="0.2">
      <c r="A261" s="593"/>
      <c r="B261" s="161" t="s">
        <v>29</v>
      </c>
      <c r="C261" s="162" t="s">
        <v>30</v>
      </c>
      <c r="D261" s="162" t="s">
        <v>1893</v>
      </c>
      <c r="E261" s="162" t="s">
        <v>1894</v>
      </c>
      <c r="F261" s="592"/>
      <c r="G261" s="592"/>
      <c r="H261" s="591" t="s">
        <v>1895</v>
      </c>
      <c r="I261" s="591"/>
      <c r="J261" s="589" t="s">
        <v>1891</v>
      </c>
      <c r="K261" s="589" t="s">
        <v>1891</v>
      </c>
      <c r="L261" s="590">
        <v>0</v>
      </c>
    </row>
    <row r="262" spans="1:12" ht="36" x14ac:dyDescent="0.2">
      <c r="A262" s="593"/>
      <c r="B262" s="164" t="s">
        <v>1674</v>
      </c>
      <c r="C262" s="164" t="s">
        <v>6057</v>
      </c>
      <c r="D262" s="166">
        <v>43086</v>
      </c>
      <c r="E262" s="164" t="s">
        <v>2002</v>
      </c>
      <c r="F262" s="592"/>
      <c r="G262" s="592"/>
      <c r="H262" s="591"/>
      <c r="I262" s="591"/>
      <c r="J262" s="589"/>
      <c r="K262" s="589"/>
      <c r="L262" s="590"/>
    </row>
    <row r="263" spans="1:12" ht="24" x14ac:dyDescent="0.2">
      <c r="A263" s="593">
        <v>1451</v>
      </c>
      <c r="B263" s="161" t="s">
        <v>20</v>
      </c>
      <c r="C263" s="162" t="s">
        <v>21</v>
      </c>
      <c r="D263" s="162" t="s">
        <v>1884</v>
      </c>
      <c r="E263" s="162" t="s">
        <v>1885</v>
      </c>
      <c r="F263" s="594" t="s">
        <v>14</v>
      </c>
      <c r="G263" s="594"/>
      <c r="H263" s="592"/>
      <c r="I263" s="592"/>
      <c r="J263" s="592"/>
      <c r="K263" s="592"/>
      <c r="L263" s="592"/>
    </row>
    <row r="264" spans="1:12" x14ac:dyDescent="0.2">
      <c r="A264" s="593"/>
      <c r="B264" s="589" t="s">
        <v>6058</v>
      </c>
      <c r="C264" s="595" t="s">
        <v>6059</v>
      </c>
      <c r="D264" s="596">
        <v>43131</v>
      </c>
      <c r="E264" s="589" t="s">
        <v>1899</v>
      </c>
      <c r="F264" s="589" t="s">
        <v>1900</v>
      </c>
      <c r="G264" s="589"/>
      <c r="H264" s="591" t="s">
        <v>1890</v>
      </c>
      <c r="I264" s="591"/>
      <c r="J264" s="164" t="s">
        <v>1891</v>
      </c>
      <c r="K264" s="164" t="s">
        <v>0</v>
      </c>
      <c r="L264" s="165">
        <v>425.25</v>
      </c>
    </row>
    <row r="265" spans="1:12" x14ac:dyDescent="0.2">
      <c r="A265" s="593"/>
      <c r="B265" s="589"/>
      <c r="C265" s="595"/>
      <c r="D265" s="596"/>
      <c r="E265" s="589"/>
      <c r="F265" s="589"/>
      <c r="G265" s="589"/>
      <c r="H265" s="591" t="s">
        <v>1892</v>
      </c>
      <c r="I265" s="591"/>
      <c r="J265" s="164" t="s">
        <v>1891</v>
      </c>
      <c r="K265" s="164" t="s">
        <v>1891</v>
      </c>
      <c r="L265" s="165">
        <v>0</v>
      </c>
    </row>
    <row r="266" spans="1:12" ht="24" x14ac:dyDescent="0.2">
      <c r="A266" s="593"/>
      <c r="B266" s="161" t="s">
        <v>29</v>
      </c>
      <c r="C266" s="162" t="s">
        <v>30</v>
      </c>
      <c r="D266" s="162" t="s">
        <v>1893</v>
      </c>
      <c r="E266" s="162" t="s">
        <v>1894</v>
      </c>
      <c r="F266" s="592"/>
      <c r="G266" s="592"/>
      <c r="H266" s="591" t="s">
        <v>1895</v>
      </c>
      <c r="I266" s="591"/>
      <c r="J266" s="589" t="s">
        <v>1891</v>
      </c>
      <c r="K266" s="589" t="s">
        <v>0</v>
      </c>
      <c r="L266" s="590">
        <v>225</v>
      </c>
    </row>
    <row r="267" spans="1:12" ht="24" x14ac:dyDescent="0.2">
      <c r="A267" s="593"/>
      <c r="B267" s="164" t="s">
        <v>1896</v>
      </c>
      <c r="C267" s="164" t="s">
        <v>1900</v>
      </c>
      <c r="D267" s="166">
        <v>43134</v>
      </c>
      <c r="E267" s="164" t="s">
        <v>1901</v>
      </c>
      <c r="F267" s="592"/>
      <c r="G267" s="592"/>
      <c r="H267" s="591"/>
      <c r="I267" s="591"/>
      <c r="J267" s="589"/>
      <c r="K267" s="589"/>
      <c r="L267" s="590"/>
    </row>
    <row r="268" spans="1:12" ht="24" x14ac:dyDescent="0.2">
      <c r="A268" s="593">
        <v>1452</v>
      </c>
      <c r="B268" s="161" t="s">
        <v>20</v>
      </c>
      <c r="C268" s="162" t="s">
        <v>21</v>
      </c>
      <c r="D268" s="162" t="s">
        <v>1884</v>
      </c>
      <c r="E268" s="162" t="s">
        <v>1885</v>
      </c>
      <c r="F268" s="594" t="s">
        <v>14</v>
      </c>
      <c r="G268" s="594"/>
      <c r="H268" s="592"/>
      <c r="I268" s="592"/>
      <c r="J268" s="592"/>
      <c r="K268" s="592"/>
      <c r="L268" s="592"/>
    </row>
    <row r="269" spans="1:12" x14ac:dyDescent="0.2">
      <c r="A269" s="593"/>
      <c r="B269" s="589" t="s">
        <v>6060</v>
      </c>
      <c r="C269" s="589" t="s">
        <v>6061</v>
      </c>
      <c r="D269" s="596">
        <v>43041</v>
      </c>
      <c r="E269" s="589" t="s">
        <v>3407</v>
      </c>
      <c r="F269" s="589" t="s">
        <v>3408</v>
      </c>
      <c r="G269" s="589"/>
      <c r="H269" s="591" t="s">
        <v>1890</v>
      </c>
      <c r="I269" s="591"/>
      <c r="J269" s="164" t="s">
        <v>1891</v>
      </c>
      <c r="K269" s="164" t="s">
        <v>0</v>
      </c>
      <c r="L269" s="165">
        <v>300</v>
      </c>
    </row>
    <row r="270" spans="1:12" x14ac:dyDescent="0.2">
      <c r="A270" s="593"/>
      <c r="B270" s="589"/>
      <c r="C270" s="589"/>
      <c r="D270" s="596"/>
      <c r="E270" s="589"/>
      <c r="F270" s="589"/>
      <c r="G270" s="589"/>
      <c r="H270" s="591" t="s">
        <v>1892</v>
      </c>
      <c r="I270" s="591"/>
      <c r="J270" s="164" t="s">
        <v>1891</v>
      </c>
      <c r="K270" s="164" t="s">
        <v>0</v>
      </c>
      <c r="L270" s="165">
        <v>524.28</v>
      </c>
    </row>
    <row r="271" spans="1:12" ht="24" x14ac:dyDescent="0.2">
      <c r="A271" s="593"/>
      <c r="B271" s="161" t="s">
        <v>29</v>
      </c>
      <c r="C271" s="162" t="s">
        <v>30</v>
      </c>
      <c r="D271" s="162" t="s">
        <v>1893</v>
      </c>
      <c r="E271" s="162" t="s">
        <v>1894</v>
      </c>
      <c r="F271" s="592"/>
      <c r="G271" s="592"/>
      <c r="H271" s="591" t="s">
        <v>1895</v>
      </c>
      <c r="I271" s="591"/>
      <c r="J271" s="589" t="s">
        <v>1891</v>
      </c>
      <c r="K271" s="589" t="s">
        <v>1891</v>
      </c>
      <c r="L271" s="590">
        <v>0</v>
      </c>
    </row>
    <row r="272" spans="1:12" ht="24" x14ac:dyDescent="0.2">
      <c r="A272" s="593"/>
      <c r="B272" s="164" t="s">
        <v>2052</v>
      </c>
      <c r="C272" s="164" t="s">
        <v>3408</v>
      </c>
      <c r="D272" s="166">
        <v>43043</v>
      </c>
      <c r="E272" s="164" t="s">
        <v>2939</v>
      </c>
      <c r="F272" s="592"/>
      <c r="G272" s="592"/>
      <c r="H272" s="591"/>
      <c r="I272" s="591"/>
      <c r="J272" s="589"/>
      <c r="K272" s="589"/>
      <c r="L272" s="590"/>
    </row>
    <row r="273" spans="1:12" ht="24" x14ac:dyDescent="0.2">
      <c r="A273" s="593">
        <v>1453</v>
      </c>
      <c r="B273" s="161" t="s">
        <v>20</v>
      </c>
      <c r="C273" s="162" t="s">
        <v>21</v>
      </c>
      <c r="D273" s="162" t="s">
        <v>1884</v>
      </c>
      <c r="E273" s="162" t="s">
        <v>1885</v>
      </c>
      <c r="F273" s="594" t="s">
        <v>14</v>
      </c>
      <c r="G273" s="594"/>
      <c r="H273" s="592"/>
      <c r="I273" s="592"/>
      <c r="J273" s="592"/>
      <c r="K273" s="592"/>
      <c r="L273" s="592"/>
    </row>
    <row r="274" spans="1:12" x14ac:dyDescent="0.2">
      <c r="A274" s="593"/>
      <c r="B274" s="589" t="s">
        <v>6060</v>
      </c>
      <c r="C274" s="595" t="s">
        <v>6062</v>
      </c>
      <c r="D274" s="596">
        <v>43142</v>
      </c>
      <c r="E274" s="589" t="s">
        <v>2703</v>
      </c>
      <c r="F274" s="589" t="s">
        <v>3833</v>
      </c>
      <c r="G274" s="589"/>
      <c r="H274" s="591" t="s">
        <v>1890</v>
      </c>
      <c r="I274" s="591"/>
      <c r="J274" s="164" t="s">
        <v>1891</v>
      </c>
      <c r="K274" s="164" t="s">
        <v>1891</v>
      </c>
      <c r="L274" s="165">
        <v>0</v>
      </c>
    </row>
    <row r="275" spans="1:12" x14ac:dyDescent="0.2">
      <c r="A275" s="593"/>
      <c r="B275" s="589"/>
      <c r="C275" s="595"/>
      <c r="D275" s="596"/>
      <c r="E275" s="589"/>
      <c r="F275" s="589"/>
      <c r="G275" s="589"/>
      <c r="H275" s="591" t="s">
        <v>1892</v>
      </c>
      <c r="I275" s="591"/>
      <c r="J275" s="164" t="s">
        <v>1891</v>
      </c>
      <c r="K275" s="164" t="s">
        <v>1891</v>
      </c>
      <c r="L275" s="165">
        <v>0</v>
      </c>
    </row>
    <row r="276" spans="1:12" ht="24" x14ac:dyDescent="0.2">
      <c r="A276" s="593"/>
      <c r="B276" s="161" t="s">
        <v>29</v>
      </c>
      <c r="C276" s="162" t="s">
        <v>30</v>
      </c>
      <c r="D276" s="162" t="s">
        <v>1893</v>
      </c>
      <c r="E276" s="162" t="s">
        <v>1894</v>
      </c>
      <c r="F276" s="592"/>
      <c r="G276" s="592"/>
      <c r="H276" s="591" t="s">
        <v>1895</v>
      </c>
      <c r="I276" s="591"/>
      <c r="J276" s="589" t="s">
        <v>1891</v>
      </c>
      <c r="K276" s="589" t="s">
        <v>0</v>
      </c>
      <c r="L276" s="590">
        <v>1335</v>
      </c>
    </row>
    <row r="277" spans="1:12" ht="24" x14ac:dyDescent="0.2">
      <c r="A277" s="593"/>
      <c r="B277" s="164" t="s">
        <v>2052</v>
      </c>
      <c r="C277" s="164" t="s">
        <v>3833</v>
      </c>
      <c r="D277" s="166">
        <v>43147</v>
      </c>
      <c r="E277" s="164" t="s">
        <v>1971</v>
      </c>
      <c r="F277" s="592"/>
      <c r="G277" s="592"/>
      <c r="H277" s="591"/>
      <c r="I277" s="591"/>
      <c r="J277" s="589"/>
      <c r="K277" s="589"/>
      <c r="L277" s="590"/>
    </row>
    <row r="278" spans="1:12" ht="24" x14ac:dyDescent="0.2">
      <c r="A278" s="593">
        <v>1454</v>
      </c>
      <c r="B278" s="161" t="s">
        <v>20</v>
      </c>
      <c r="C278" s="162" t="s">
        <v>21</v>
      </c>
      <c r="D278" s="162" t="s">
        <v>1884</v>
      </c>
      <c r="E278" s="162" t="s">
        <v>1885</v>
      </c>
      <c r="F278" s="594" t="s">
        <v>14</v>
      </c>
      <c r="G278" s="594"/>
      <c r="H278" s="592"/>
      <c r="I278" s="592"/>
      <c r="J278" s="592"/>
      <c r="K278" s="592"/>
      <c r="L278" s="592"/>
    </row>
    <row r="279" spans="1:12" x14ac:dyDescent="0.2">
      <c r="A279" s="593"/>
      <c r="B279" s="589" t="s">
        <v>6060</v>
      </c>
      <c r="C279" s="595" t="s">
        <v>6063</v>
      </c>
      <c r="D279" s="596">
        <v>43177</v>
      </c>
      <c r="E279" s="589" t="s">
        <v>2673</v>
      </c>
      <c r="F279" s="589" t="s">
        <v>6064</v>
      </c>
      <c r="G279" s="589"/>
      <c r="H279" s="591" t="s">
        <v>1890</v>
      </c>
      <c r="I279" s="591"/>
      <c r="J279" s="164" t="s">
        <v>1891</v>
      </c>
      <c r="K279" s="164" t="s">
        <v>0</v>
      </c>
      <c r="L279" s="165">
        <v>894.16</v>
      </c>
    </row>
    <row r="280" spans="1:12" x14ac:dyDescent="0.2">
      <c r="A280" s="593"/>
      <c r="B280" s="589"/>
      <c r="C280" s="595"/>
      <c r="D280" s="596"/>
      <c r="E280" s="589"/>
      <c r="F280" s="589"/>
      <c r="G280" s="589"/>
      <c r="H280" s="591" t="s">
        <v>1892</v>
      </c>
      <c r="I280" s="591"/>
      <c r="J280" s="589" t="s">
        <v>1891</v>
      </c>
      <c r="K280" s="589" t="s">
        <v>1891</v>
      </c>
      <c r="L280" s="590">
        <v>0</v>
      </c>
    </row>
    <row r="281" spans="1:12" x14ac:dyDescent="0.2">
      <c r="A281" s="593"/>
      <c r="B281" s="589"/>
      <c r="C281" s="595"/>
      <c r="D281" s="596"/>
      <c r="E281" s="589"/>
      <c r="F281" s="589"/>
      <c r="G281" s="589"/>
      <c r="H281" s="591"/>
      <c r="I281" s="591"/>
      <c r="J281" s="589"/>
      <c r="K281" s="589"/>
      <c r="L281" s="590"/>
    </row>
    <row r="282" spans="1:12" ht="24" x14ac:dyDescent="0.2">
      <c r="A282" s="593"/>
      <c r="B282" s="161" t="s">
        <v>29</v>
      </c>
      <c r="C282" s="162" t="s">
        <v>30</v>
      </c>
      <c r="D282" s="162" t="s">
        <v>1893</v>
      </c>
      <c r="E282" s="162" t="s">
        <v>1894</v>
      </c>
      <c r="F282" s="592"/>
      <c r="G282" s="592"/>
      <c r="H282" s="591" t="s">
        <v>1895</v>
      </c>
      <c r="I282" s="591"/>
      <c r="J282" s="589" t="s">
        <v>1891</v>
      </c>
      <c r="K282" s="589" t="s">
        <v>0</v>
      </c>
      <c r="L282" s="590">
        <v>240</v>
      </c>
    </row>
    <row r="283" spans="1:12" ht="24" x14ac:dyDescent="0.2">
      <c r="A283" s="593"/>
      <c r="B283" s="164" t="s">
        <v>2052</v>
      </c>
      <c r="C283" s="164" t="s">
        <v>6064</v>
      </c>
      <c r="D283" s="166">
        <v>43180</v>
      </c>
      <c r="E283" s="164" t="s">
        <v>2357</v>
      </c>
      <c r="F283" s="592"/>
      <c r="G283" s="592"/>
      <c r="H283" s="591"/>
      <c r="I283" s="591"/>
      <c r="J283" s="589"/>
      <c r="K283" s="589"/>
      <c r="L283" s="590"/>
    </row>
    <row r="284" spans="1:12" ht="24" x14ac:dyDescent="0.2">
      <c r="A284" s="593">
        <v>1455</v>
      </c>
      <c r="B284" s="161" t="s">
        <v>20</v>
      </c>
      <c r="C284" s="162" t="s">
        <v>21</v>
      </c>
      <c r="D284" s="162" t="s">
        <v>1884</v>
      </c>
      <c r="E284" s="162" t="s">
        <v>1885</v>
      </c>
      <c r="F284" s="594" t="s">
        <v>14</v>
      </c>
      <c r="G284" s="594"/>
      <c r="H284" s="592"/>
      <c r="I284" s="592"/>
      <c r="J284" s="592"/>
      <c r="K284" s="592"/>
      <c r="L284" s="592"/>
    </row>
    <row r="285" spans="1:12" x14ac:dyDescent="0.2">
      <c r="A285" s="593"/>
      <c r="B285" s="589" t="s">
        <v>6065</v>
      </c>
      <c r="C285" s="595" t="s">
        <v>6066</v>
      </c>
      <c r="D285" s="596">
        <v>43067</v>
      </c>
      <c r="E285" s="589" t="s">
        <v>4488</v>
      </c>
      <c r="F285" s="589" t="s">
        <v>4285</v>
      </c>
      <c r="G285" s="589"/>
      <c r="H285" s="591" t="s">
        <v>1890</v>
      </c>
      <c r="I285" s="591"/>
      <c r="J285" s="164" t="s">
        <v>1891</v>
      </c>
      <c r="K285" s="164" t="s">
        <v>0</v>
      </c>
      <c r="L285" s="165">
        <v>299.74</v>
      </c>
    </row>
    <row r="286" spans="1:12" x14ac:dyDescent="0.2">
      <c r="A286" s="593"/>
      <c r="B286" s="589"/>
      <c r="C286" s="595"/>
      <c r="D286" s="596"/>
      <c r="E286" s="589"/>
      <c r="F286" s="589"/>
      <c r="G286" s="589"/>
      <c r="H286" s="591" t="s">
        <v>1892</v>
      </c>
      <c r="I286" s="591"/>
      <c r="J286" s="164" t="s">
        <v>1891</v>
      </c>
      <c r="K286" s="164" t="s">
        <v>0</v>
      </c>
      <c r="L286" s="165">
        <v>478.95</v>
      </c>
    </row>
    <row r="287" spans="1:12" ht="24" x14ac:dyDescent="0.2">
      <c r="A287" s="593"/>
      <c r="B287" s="161" t="s">
        <v>29</v>
      </c>
      <c r="C287" s="162" t="s">
        <v>30</v>
      </c>
      <c r="D287" s="162" t="s">
        <v>1893</v>
      </c>
      <c r="E287" s="162" t="s">
        <v>1894</v>
      </c>
      <c r="F287" s="592"/>
      <c r="G287" s="592"/>
      <c r="H287" s="591" t="s">
        <v>1895</v>
      </c>
      <c r="I287" s="591"/>
      <c r="J287" s="589" t="s">
        <v>1891</v>
      </c>
      <c r="K287" s="589" t="s">
        <v>0</v>
      </c>
      <c r="L287" s="590">
        <v>3.24</v>
      </c>
    </row>
    <row r="288" spans="1:12" ht="24" x14ac:dyDescent="0.2">
      <c r="A288" s="593"/>
      <c r="B288" s="164" t="s">
        <v>2059</v>
      </c>
      <c r="C288" s="164" t="s">
        <v>4285</v>
      </c>
      <c r="D288" s="166">
        <v>43069</v>
      </c>
      <c r="E288" s="164" t="s">
        <v>5194</v>
      </c>
      <c r="F288" s="592"/>
      <c r="G288" s="592"/>
      <c r="H288" s="591"/>
      <c r="I288" s="591"/>
      <c r="J288" s="589"/>
      <c r="K288" s="589"/>
      <c r="L288" s="590"/>
    </row>
    <row r="289" spans="1:12" ht="24" x14ac:dyDescent="0.2">
      <c r="A289" s="593">
        <v>1456</v>
      </c>
      <c r="B289" s="161" t="s">
        <v>20</v>
      </c>
      <c r="C289" s="162" t="s">
        <v>21</v>
      </c>
      <c r="D289" s="162" t="s">
        <v>1884</v>
      </c>
      <c r="E289" s="162" t="s">
        <v>1885</v>
      </c>
      <c r="F289" s="594" t="s">
        <v>14</v>
      </c>
      <c r="G289" s="594"/>
      <c r="H289" s="592"/>
      <c r="I289" s="592"/>
      <c r="J289" s="592"/>
      <c r="K289" s="592"/>
      <c r="L289" s="592"/>
    </row>
    <row r="290" spans="1:12" x14ac:dyDescent="0.2">
      <c r="A290" s="593"/>
      <c r="B290" s="589" t="s">
        <v>6065</v>
      </c>
      <c r="C290" s="595" t="s">
        <v>6067</v>
      </c>
      <c r="D290" s="596">
        <v>43072</v>
      </c>
      <c r="E290" s="589" t="s">
        <v>4961</v>
      </c>
      <c r="F290" s="589" t="s">
        <v>4021</v>
      </c>
      <c r="G290" s="589"/>
      <c r="H290" s="591" t="s">
        <v>1890</v>
      </c>
      <c r="I290" s="591"/>
      <c r="J290" s="164" t="s">
        <v>1891</v>
      </c>
      <c r="K290" s="164" t="s">
        <v>0</v>
      </c>
      <c r="L290" s="165">
        <v>333.38</v>
      </c>
    </row>
    <row r="291" spans="1:12" x14ac:dyDescent="0.2">
      <c r="A291" s="593"/>
      <c r="B291" s="589"/>
      <c r="C291" s="595"/>
      <c r="D291" s="596"/>
      <c r="E291" s="589"/>
      <c r="F291" s="589"/>
      <c r="G291" s="589"/>
      <c r="H291" s="591" t="s">
        <v>1892</v>
      </c>
      <c r="I291" s="591"/>
      <c r="J291" s="164" t="s">
        <v>1891</v>
      </c>
      <c r="K291" s="164" t="s">
        <v>0</v>
      </c>
      <c r="L291" s="165">
        <v>476.64</v>
      </c>
    </row>
    <row r="292" spans="1:12" ht="24" x14ac:dyDescent="0.2">
      <c r="A292" s="593"/>
      <c r="B292" s="161" t="s">
        <v>29</v>
      </c>
      <c r="C292" s="162" t="s">
        <v>30</v>
      </c>
      <c r="D292" s="162" t="s">
        <v>1893</v>
      </c>
      <c r="E292" s="162" t="s">
        <v>1894</v>
      </c>
      <c r="F292" s="592"/>
      <c r="G292" s="592"/>
      <c r="H292" s="591" t="s">
        <v>1895</v>
      </c>
      <c r="I292" s="591"/>
      <c r="J292" s="589" t="s">
        <v>1891</v>
      </c>
      <c r="K292" s="589" t="s">
        <v>0</v>
      </c>
      <c r="L292" s="590">
        <v>257.63</v>
      </c>
    </row>
    <row r="293" spans="1:12" ht="24" x14ac:dyDescent="0.2">
      <c r="A293" s="593"/>
      <c r="B293" s="164" t="s">
        <v>2059</v>
      </c>
      <c r="C293" s="164" t="s">
        <v>4021</v>
      </c>
      <c r="D293" s="166">
        <v>43074</v>
      </c>
      <c r="E293" s="164" t="s">
        <v>5268</v>
      </c>
      <c r="F293" s="592"/>
      <c r="G293" s="592"/>
      <c r="H293" s="591"/>
      <c r="I293" s="591"/>
      <c r="J293" s="589"/>
      <c r="K293" s="589"/>
      <c r="L293" s="590"/>
    </row>
    <row r="294" spans="1:12" ht="24" x14ac:dyDescent="0.2">
      <c r="A294" s="593">
        <v>1457</v>
      </c>
      <c r="B294" s="161" t="s">
        <v>20</v>
      </c>
      <c r="C294" s="162" t="s">
        <v>21</v>
      </c>
      <c r="D294" s="162" t="s">
        <v>1884</v>
      </c>
      <c r="E294" s="162" t="s">
        <v>1885</v>
      </c>
      <c r="F294" s="594" t="s">
        <v>14</v>
      </c>
      <c r="G294" s="594"/>
      <c r="H294" s="592"/>
      <c r="I294" s="592"/>
      <c r="J294" s="592"/>
      <c r="K294" s="592"/>
      <c r="L294" s="592"/>
    </row>
    <row r="295" spans="1:12" x14ac:dyDescent="0.2">
      <c r="A295" s="593"/>
      <c r="B295" s="589" t="s">
        <v>6065</v>
      </c>
      <c r="C295" s="595" t="s">
        <v>6068</v>
      </c>
      <c r="D295" s="596">
        <v>43076</v>
      </c>
      <c r="E295" s="589" t="s">
        <v>2372</v>
      </c>
      <c r="F295" s="589" t="s">
        <v>6069</v>
      </c>
      <c r="G295" s="589"/>
      <c r="H295" s="591" t="s">
        <v>1890</v>
      </c>
      <c r="I295" s="591"/>
      <c r="J295" s="164" t="s">
        <v>1891</v>
      </c>
      <c r="K295" s="164" t="s">
        <v>0</v>
      </c>
      <c r="L295" s="165">
        <v>233.98</v>
      </c>
    </row>
    <row r="296" spans="1:12" x14ac:dyDescent="0.2">
      <c r="A296" s="593"/>
      <c r="B296" s="589"/>
      <c r="C296" s="595"/>
      <c r="D296" s="596"/>
      <c r="E296" s="589"/>
      <c r="F296" s="589"/>
      <c r="G296" s="589"/>
      <c r="H296" s="591" t="s">
        <v>1892</v>
      </c>
      <c r="I296" s="591"/>
      <c r="J296" s="164" t="s">
        <v>1891</v>
      </c>
      <c r="K296" s="164" t="s">
        <v>0</v>
      </c>
      <c r="L296" s="165">
        <v>364.4</v>
      </c>
    </row>
    <row r="297" spans="1:12" ht="24" x14ac:dyDescent="0.2">
      <c r="A297" s="593"/>
      <c r="B297" s="161" t="s">
        <v>29</v>
      </c>
      <c r="C297" s="162" t="s">
        <v>30</v>
      </c>
      <c r="D297" s="162" t="s">
        <v>1893</v>
      </c>
      <c r="E297" s="162" t="s">
        <v>1894</v>
      </c>
      <c r="F297" s="592"/>
      <c r="G297" s="592"/>
      <c r="H297" s="591" t="s">
        <v>1895</v>
      </c>
      <c r="I297" s="591"/>
      <c r="J297" s="589" t="s">
        <v>1891</v>
      </c>
      <c r="K297" s="589" t="s">
        <v>0</v>
      </c>
      <c r="L297" s="590">
        <v>211.34</v>
      </c>
    </row>
    <row r="298" spans="1:12" ht="24" x14ac:dyDescent="0.2">
      <c r="A298" s="593"/>
      <c r="B298" s="164" t="s">
        <v>2059</v>
      </c>
      <c r="C298" s="164" t="s">
        <v>6069</v>
      </c>
      <c r="D298" s="166">
        <v>43077</v>
      </c>
      <c r="E298" s="164" t="s">
        <v>5181</v>
      </c>
      <c r="F298" s="592"/>
      <c r="G298" s="592"/>
      <c r="H298" s="591"/>
      <c r="I298" s="591"/>
      <c r="J298" s="589"/>
      <c r="K298" s="589"/>
      <c r="L298" s="590"/>
    </row>
    <row r="299" spans="1:12" ht="24" x14ac:dyDescent="0.2">
      <c r="A299" s="593">
        <v>1458</v>
      </c>
      <c r="B299" s="161" t="s">
        <v>20</v>
      </c>
      <c r="C299" s="162" t="s">
        <v>21</v>
      </c>
      <c r="D299" s="162" t="s">
        <v>1884</v>
      </c>
      <c r="E299" s="162" t="s">
        <v>1885</v>
      </c>
      <c r="F299" s="594" t="s">
        <v>14</v>
      </c>
      <c r="G299" s="594"/>
      <c r="H299" s="592"/>
      <c r="I299" s="592"/>
      <c r="J299" s="592"/>
      <c r="K299" s="592"/>
      <c r="L299" s="592"/>
    </row>
    <row r="300" spans="1:12" x14ac:dyDescent="0.2">
      <c r="A300" s="593"/>
      <c r="B300" s="589" t="s">
        <v>6065</v>
      </c>
      <c r="C300" s="595" t="s">
        <v>6070</v>
      </c>
      <c r="D300" s="596">
        <v>43123</v>
      </c>
      <c r="E300" s="589" t="s">
        <v>3407</v>
      </c>
      <c r="F300" s="589" t="s">
        <v>3408</v>
      </c>
      <c r="G300" s="589"/>
      <c r="H300" s="591" t="s">
        <v>1890</v>
      </c>
      <c r="I300" s="591"/>
      <c r="J300" s="164" t="s">
        <v>1891</v>
      </c>
      <c r="K300" s="164" t="s">
        <v>0</v>
      </c>
      <c r="L300" s="165">
        <v>749.78</v>
      </c>
    </row>
    <row r="301" spans="1:12" x14ac:dyDescent="0.2">
      <c r="A301" s="593"/>
      <c r="B301" s="589"/>
      <c r="C301" s="595"/>
      <c r="D301" s="596"/>
      <c r="E301" s="589"/>
      <c r="F301" s="589"/>
      <c r="G301" s="589"/>
      <c r="H301" s="591" t="s">
        <v>1892</v>
      </c>
      <c r="I301" s="591"/>
      <c r="J301" s="589" t="s">
        <v>1891</v>
      </c>
      <c r="K301" s="589" t="s">
        <v>0</v>
      </c>
      <c r="L301" s="590">
        <v>229.24</v>
      </c>
    </row>
    <row r="302" spans="1:12" x14ac:dyDescent="0.2">
      <c r="A302" s="593"/>
      <c r="B302" s="589"/>
      <c r="C302" s="595"/>
      <c r="D302" s="596"/>
      <c r="E302" s="589"/>
      <c r="F302" s="589"/>
      <c r="G302" s="589"/>
      <c r="H302" s="591"/>
      <c r="I302" s="591"/>
      <c r="J302" s="589"/>
      <c r="K302" s="589"/>
      <c r="L302" s="590"/>
    </row>
    <row r="303" spans="1:12" ht="24" x14ac:dyDescent="0.2">
      <c r="A303" s="593"/>
      <c r="B303" s="161" t="s">
        <v>29</v>
      </c>
      <c r="C303" s="162" t="s">
        <v>30</v>
      </c>
      <c r="D303" s="162" t="s">
        <v>1893</v>
      </c>
      <c r="E303" s="162" t="s">
        <v>1894</v>
      </c>
      <c r="F303" s="592"/>
      <c r="G303" s="592"/>
      <c r="H303" s="591" t="s">
        <v>1895</v>
      </c>
      <c r="I303" s="591"/>
      <c r="J303" s="589" t="s">
        <v>1891</v>
      </c>
      <c r="K303" s="589" t="s">
        <v>0</v>
      </c>
      <c r="L303" s="590">
        <v>634</v>
      </c>
    </row>
    <row r="304" spans="1:12" ht="24" x14ac:dyDescent="0.2">
      <c r="A304" s="593"/>
      <c r="B304" s="164" t="s">
        <v>2059</v>
      </c>
      <c r="C304" s="164" t="s">
        <v>3408</v>
      </c>
      <c r="D304" s="166">
        <v>43130</v>
      </c>
      <c r="E304" s="164" t="s">
        <v>6071</v>
      </c>
      <c r="F304" s="592"/>
      <c r="G304" s="592"/>
      <c r="H304" s="591"/>
      <c r="I304" s="591"/>
      <c r="J304" s="589"/>
      <c r="K304" s="589"/>
      <c r="L304" s="590"/>
    </row>
    <row r="305" spans="1:12" ht="24" x14ac:dyDescent="0.2">
      <c r="A305" s="593">
        <v>1459</v>
      </c>
      <c r="B305" s="161" t="s">
        <v>20</v>
      </c>
      <c r="C305" s="162" t="s">
        <v>21</v>
      </c>
      <c r="D305" s="162" t="s">
        <v>1884</v>
      </c>
      <c r="E305" s="162" t="s">
        <v>1885</v>
      </c>
      <c r="F305" s="594" t="s">
        <v>14</v>
      </c>
      <c r="G305" s="594"/>
      <c r="H305" s="592"/>
      <c r="I305" s="592"/>
      <c r="J305" s="592"/>
      <c r="K305" s="592"/>
      <c r="L305" s="592"/>
    </row>
    <row r="306" spans="1:12" x14ac:dyDescent="0.2">
      <c r="A306" s="593"/>
      <c r="B306" s="589" t="s">
        <v>6072</v>
      </c>
      <c r="C306" s="589" t="s">
        <v>6073</v>
      </c>
      <c r="D306" s="596">
        <v>43120</v>
      </c>
      <c r="E306" s="589" t="s">
        <v>6074</v>
      </c>
      <c r="F306" s="589" t="s">
        <v>6075</v>
      </c>
      <c r="G306" s="589"/>
      <c r="H306" s="591" t="s">
        <v>1890</v>
      </c>
      <c r="I306" s="591"/>
      <c r="J306" s="164" t="s">
        <v>1891</v>
      </c>
      <c r="K306" s="164" t="s">
        <v>0</v>
      </c>
      <c r="L306" s="165">
        <v>1316</v>
      </c>
    </row>
    <row r="307" spans="1:12" x14ac:dyDescent="0.2">
      <c r="A307" s="593"/>
      <c r="B307" s="589"/>
      <c r="C307" s="589"/>
      <c r="D307" s="596"/>
      <c r="E307" s="589"/>
      <c r="F307" s="589"/>
      <c r="G307" s="589"/>
      <c r="H307" s="591" t="s">
        <v>1892</v>
      </c>
      <c r="I307" s="591"/>
      <c r="J307" s="164" t="s">
        <v>1891</v>
      </c>
      <c r="K307" s="164" t="s">
        <v>0</v>
      </c>
      <c r="L307" s="165">
        <v>1000</v>
      </c>
    </row>
    <row r="308" spans="1:12" ht="24" x14ac:dyDescent="0.2">
      <c r="A308" s="593"/>
      <c r="B308" s="161" t="s">
        <v>29</v>
      </c>
      <c r="C308" s="162" t="s">
        <v>30</v>
      </c>
      <c r="D308" s="162" t="s">
        <v>1893</v>
      </c>
      <c r="E308" s="162" t="s">
        <v>1894</v>
      </c>
      <c r="F308" s="592"/>
      <c r="G308" s="592"/>
      <c r="H308" s="591" t="s">
        <v>1895</v>
      </c>
      <c r="I308" s="591"/>
      <c r="J308" s="589" t="s">
        <v>1891</v>
      </c>
      <c r="K308" s="589" t="s">
        <v>1891</v>
      </c>
      <c r="L308" s="590">
        <v>0</v>
      </c>
    </row>
    <row r="309" spans="1:12" ht="24" x14ac:dyDescent="0.2">
      <c r="A309" s="593"/>
      <c r="B309" s="164" t="s">
        <v>1962</v>
      </c>
      <c r="C309" s="164" t="s">
        <v>6075</v>
      </c>
      <c r="D309" s="166">
        <v>43127</v>
      </c>
      <c r="E309" s="164" t="s">
        <v>6076</v>
      </c>
      <c r="F309" s="592"/>
      <c r="G309" s="592"/>
      <c r="H309" s="591"/>
      <c r="I309" s="591"/>
      <c r="J309" s="589"/>
      <c r="K309" s="589"/>
      <c r="L309" s="590"/>
    </row>
    <row r="310" spans="1:12" ht="24" x14ac:dyDescent="0.2">
      <c r="A310" s="593">
        <v>1460</v>
      </c>
      <c r="B310" s="161" t="s">
        <v>20</v>
      </c>
      <c r="C310" s="162" t="s">
        <v>21</v>
      </c>
      <c r="D310" s="162" t="s">
        <v>1884</v>
      </c>
      <c r="E310" s="162" t="s">
        <v>1885</v>
      </c>
      <c r="F310" s="594" t="s">
        <v>14</v>
      </c>
      <c r="G310" s="594"/>
      <c r="H310" s="592"/>
      <c r="I310" s="592"/>
      <c r="J310" s="592"/>
      <c r="K310" s="592"/>
      <c r="L310" s="592"/>
    </row>
    <row r="311" spans="1:12" x14ac:dyDescent="0.2">
      <c r="A311" s="593"/>
      <c r="B311" s="589" t="s">
        <v>6077</v>
      </c>
      <c r="C311" s="589" t="s">
        <v>6078</v>
      </c>
      <c r="D311" s="596">
        <v>43073</v>
      </c>
      <c r="E311" s="589" t="s">
        <v>1989</v>
      </c>
      <c r="F311" s="589" t="s">
        <v>5597</v>
      </c>
      <c r="G311" s="589"/>
      <c r="H311" s="591" t="s">
        <v>1890</v>
      </c>
      <c r="I311" s="591"/>
      <c r="J311" s="164" t="s">
        <v>1891</v>
      </c>
      <c r="K311" s="164" t="s">
        <v>0</v>
      </c>
      <c r="L311" s="165">
        <v>338</v>
      </c>
    </row>
    <row r="312" spans="1:12" x14ac:dyDescent="0.2">
      <c r="A312" s="593"/>
      <c r="B312" s="589"/>
      <c r="C312" s="589"/>
      <c r="D312" s="596"/>
      <c r="E312" s="589"/>
      <c r="F312" s="589"/>
      <c r="G312" s="589"/>
      <c r="H312" s="591" t="s">
        <v>1892</v>
      </c>
      <c r="I312" s="591"/>
      <c r="J312" s="164" t="s">
        <v>1891</v>
      </c>
      <c r="K312" s="164" t="s">
        <v>0</v>
      </c>
      <c r="L312" s="165">
        <v>211</v>
      </c>
    </row>
    <row r="313" spans="1:12" ht="24" x14ac:dyDescent="0.2">
      <c r="A313" s="593"/>
      <c r="B313" s="161" t="s">
        <v>29</v>
      </c>
      <c r="C313" s="162" t="s">
        <v>30</v>
      </c>
      <c r="D313" s="162" t="s">
        <v>1893</v>
      </c>
      <c r="E313" s="162" t="s">
        <v>1894</v>
      </c>
      <c r="F313" s="592"/>
      <c r="G313" s="592"/>
      <c r="H313" s="591" t="s">
        <v>1895</v>
      </c>
      <c r="I313" s="591"/>
      <c r="J313" s="589" t="s">
        <v>1891</v>
      </c>
      <c r="K313" s="589" t="s">
        <v>1891</v>
      </c>
      <c r="L313" s="590">
        <v>0</v>
      </c>
    </row>
    <row r="314" spans="1:12" ht="24" x14ac:dyDescent="0.2">
      <c r="A314" s="593"/>
      <c r="B314" s="164" t="s">
        <v>2052</v>
      </c>
      <c r="C314" s="164" t="s">
        <v>5597</v>
      </c>
      <c r="D314" s="166">
        <v>43075</v>
      </c>
      <c r="E314" s="164" t="s">
        <v>3409</v>
      </c>
      <c r="F314" s="592"/>
      <c r="G314" s="592"/>
      <c r="H314" s="591"/>
      <c r="I314" s="591"/>
      <c r="J314" s="589"/>
      <c r="K314" s="589"/>
      <c r="L314" s="590"/>
    </row>
    <row r="315" spans="1:12" ht="24" x14ac:dyDescent="0.2">
      <c r="A315" s="593">
        <v>1461</v>
      </c>
      <c r="B315" s="161" t="s">
        <v>20</v>
      </c>
      <c r="C315" s="162" t="s">
        <v>21</v>
      </c>
      <c r="D315" s="162" t="s">
        <v>1884</v>
      </c>
      <c r="E315" s="162" t="s">
        <v>1885</v>
      </c>
      <c r="F315" s="594" t="s">
        <v>14</v>
      </c>
      <c r="G315" s="594"/>
      <c r="H315" s="592"/>
      <c r="I315" s="592"/>
      <c r="J315" s="592"/>
      <c r="K315" s="592"/>
      <c r="L315" s="592"/>
    </row>
    <row r="316" spans="1:12" x14ac:dyDescent="0.2">
      <c r="A316" s="593"/>
      <c r="B316" s="589" t="s">
        <v>6077</v>
      </c>
      <c r="C316" s="595" t="s">
        <v>6079</v>
      </c>
      <c r="D316" s="596">
        <v>43113</v>
      </c>
      <c r="E316" s="589" t="s">
        <v>2763</v>
      </c>
      <c r="F316" s="589" t="s">
        <v>6080</v>
      </c>
      <c r="G316" s="589"/>
      <c r="H316" s="591" t="s">
        <v>1890</v>
      </c>
      <c r="I316" s="591"/>
      <c r="J316" s="164" t="s">
        <v>1891</v>
      </c>
      <c r="K316" s="164" t="s">
        <v>1891</v>
      </c>
      <c r="L316" s="165">
        <v>0</v>
      </c>
    </row>
    <row r="317" spans="1:12" x14ac:dyDescent="0.2">
      <c r="A317" s="593"/>
      <c r="B317" s="589"/>
      <c r="C317" s="595"/>
      <c r="D317" s="596"/>
      <c r="E317" s="589"/>
      <c r="F317" s="589"/>
      <c r="G317" s="589"/>
      <c r="H317" s="591" t="s">
        <v>1892</v>
      </c>
      <c r="I317" s="591"/>
      <c r="J317" s="164" t="s">
        <v>1891</v>
      </c>
      <c r="K317" s="164" t="s">
        <v>0</v>
      </c>
      <c r="L317" s="165">
        <v>1658.94</v>
      </c>
    </row>
    <row r="318" spans="1:12" ht="24" x14ac:dyDescent="0.2">
      <c r="A318" s="593"/>
      <c r="B318" s="161" t="s">
        <v>29</v>
      </c>
      <c r="C318" s="162" t="s">
        <v>30</v>
      </c>
      <c r="D318" s="162" t="s">
        <v>1893</v>
      </c>
      <c r="E318" s="162" t="s">
        <v>1894</v>
      </c>
      <c r="F318" s="592"/>
      <c r="G318" s="592"/>
      <c r="H318" s="591" t="s">
        <v>1895</v>
      </c>
      <c r="I318" s="591"/>
      <c r="J318" s="589" t="s">
        <v>1891</v>
      </c>
      <c r="K318" s="589" t="s">
        <v>1891</v>
      </c>
      <c r="L318" s="590">
        <v>0</v>
      </c>
    </row>
    <row r="319" spans="1:12" ht="24" x14ac:dyDescent="0.2">
      <c r="A319" s="593"/>
      <c r="B319" s="164" t="s">
        <v>2052</v>
      </c>
      <c r="C319" s="164" t="s">
        <v>6080</v>
      </c>
      <c r="D319" s="166">
        <v>43117</v>
      </c>
      <c r="E319" s="164" t="s">
        <v>6081</v>
      </c>
      <c r="F319" s="592"/>
      <c r="G319" s="592"/>
      <c r="H319" s="591"/>
      <c r="I319" s="591"/>
      <c r="J319" s="589"/>
      <c r="K319" s="589"/>
      <c r="L319" s="590"/>
    </row>
    <row r="320" spans="1:12" ht="24" x14ac:dyDescent="0.2">
      <c r="A320" s="593">
        <v>1462</v>
      </c>
      <c r="B320" s="161" t="s">
        <v>20</v>
      </c>
      <c r="C320" s="162" t="s">
        <v>21</v>
      </c>
      <c r="D320" s="162" t="s">
        <v>1884</v>
      </c>
      <c r="E320" s="162" t="s">
        <v>1885</v>
      </c>
      <c r="F320" s="594" t="s">
        <v>14</v>
      </c>
      <c r="G320" s="594"/>
      <c r="H320" s="592"/>
      <c r="I320" s="592"/>
      <c r="J320" s="592"/>
      <c r="K320" s="592"/>
      <c r="L320" s="592"/>
    </row>
    <row r="321" spans="1:12" x14ac:dyDescent="0.2">
      <c r="A321" s="593"/>
      <c r="B321" s="589" t="s">
        <v>6077</v>
      </c>
      <c r="C321" s="595" t="s">
        <v>6082</v>
      </c>
      <c r="D321" s="596">
        <v>43130</v>
      </c>
      <c r="E321" s="589" t="s">
        <v>1899</v>
      </c>
      <c r="F321" s="589" t="s">
        <v>2647</v>
      </c>
      <c r="G321" s="589"/>
      <c r="H321" s="591" t="s">
        <v>1890</v>
      </c>
      <c r="I321" s="591"/>
      <c r="J321" s="164" t="s">
        <v>1891</v>
      </c>
      <c r="K321" s="164" t="s">
        <v>0</v>
      </c>
      <c r="L321" s="165">
        <v>525</v>
      </c>
    </row>
    <row r="322" spans="1:12" x14ac:dyDescent="0.2">
      <c r="A322" s="593"/>
      <c r="B322" s="589"/>
      <c r="C322" s="595"/>
      <c r="D322" s="596"/>
      <c r="E322" s="589"/>
      <c r="F322" s="589"/>
      <c r="G322" s="589"/>
      <c r="H322" s="591" t="s">
        <v>1892</v>
      </c>
      <c r="I322" s="591"/>
      <c r="J322" s="164" t="s">
        <v>1891</v>
      </c>
      <c r="K322" s="164" t="s">
        <v>0</v>
      </c>
      <c r="L322" s="165">
        <v>889.39</v>
      </c>
    </row>
    <row r="323" spans="1:12" ht="24" x14ac:dyDescent="0.2">
      <c r="A323" s="593"/>
      <c r="B323" s="161" t="s">
        <v>29</v>
      </c>
      <c r="C323" s="162" t="s">
        <v>30</v>
      </c>
      <c r="D323" s="162" t="s">
        <v>1893</v>
      </c>
      <c r="E323" s="162" t="s">
        <v>1894</v>
      </c>
      <c r="F323" s="592"/>
      <c r="G323" s="592"/>
      <c r="H323" s="591" t="s">
        <v>1895</v>
      </c>
      <c r="I323" s="591"/>
      <c r="J323" s="589" t="s">
        <v>1891</v>
      </c>
      <c r="K323" s="589" t="s">
        <v>1891</v>
      </c>
      <c r="L323" s="590">
        <v>0</v>
      </c>
    </row>
    <row r="324" spans="1:12" ht="24" x14ac:dyDescent="0.2">
      <c r="A324" s="593"/>
      <c r="B324" s="164" t="s">
        <v>2052</v>
      </c>
      <c r="C324" s="164" t="s">
        <v>2647</v>
      </c>
      <c r="D324" s="166">
        <v>43133</v>
      </c>
      <c r="E324" s="164" t="s">
        <v>3094</v>
      </c>
      <c r="F324" s="592"/>
      <c r="G324" s="592"/>
      <c r="H324" s="591"/>
      <c r="I324" s="591"/>
      <c r="J324" s="589"/>
      <c r="K324" s="589"/>
      <c r="L324" s="590"/>
    </row>
    <row r="325" spans="1:12" ht="24" x14ac:dyDescent="0.2">
      <c r="A325" s="593">
        <v>1463</v>
      </c>
      <c r="B325" s="161" t="s">
        <v>20</v>
      </c>
      <c r="C325" s="162" t="s">
        <v>21</v>
      </c>
      <c r="D325" s="162" t="s">
        <v>1884</v>
      </c>
      <c r="E325" s="162" t="s">
        <v>1885</v>
      </c>
      <c r="F325" s="594" t="s">
        <v>14</v>
      </c>
      <c r="G325" s="594"/>
      <c r="H325" s="592"/>
      <c r="I325" s="592"/>
      <c r="J325" s="592"/>
      <c r="K325" s="592"/>
      <c r="L325" s="592"/>
    </row>
    <row r="326" spans="1:12" x14ac:dyDescent="0.2">
      <c r="A326" s="593"/>
      <c r="B326" s="589" t="s">
        <v>6077</v>
      </c>
      <c r="C326" s="595" t="s">
        <v>6083</v>
      </c>
      <c r="D326" s="596">
        <v>43138</v>
      </c>
      <c r="E326" s="589" t="s">
        <v>1996</v>
      </c>
      <c r="F326" s="589" t="s">
        <v>5898</v>
      </c>
      <c r="G326" s="589"/>
      <c r="H326" s="591" t="s">
        <v>1890</v>
      </c>
      <c r="I326" s="591"/>
      <c r="J326" s="164" t="s">
        <v>1891</v>
      </c>
      <c r="K326" s="164" t="s">
        <v>0</v>
      </c>
      <c r="L326" s="165">
        <v>208.91</v>
      </c>
    </row>
    <row r="327" spans="1:12" x14ac:dyDescent="0.2">
      <c r="A327" s="593"/>
      <c r="B327" s="589"/>
      <c r="C327" s="595"/>
      <c r="D327" s="596"/>
      <c r="E327" s="589"/>
      <c r="F327" s="589"/>
      <c r="G327" s="589"/>
      <c r="H327" s="591" t="s">
        <v>1892</v>
      </c>
      <c r="I327" s="591"/>
      <c r="J327" s="164" t="s">
        <v>1891</v>
      </c>
      <c r="K327" s="164" t="s">
        <v>0</v>
      </c>
      <c r="L327" s="165">
        <v>437</v>
      </c>
    </row>
    <row r="328" spans="1:12" ht="24" x14ac:dyDescent="0.2">
      <c r="A328" s="593"/>
      <c r="B328" s="161" t="s">
        <v>29</v>
      </c>
      <c r="C328" s="162" t="s">
        <v>30</v>
      </c>
      <c r="D328" s="162" t="s">
        <v>1893</v>
      </c>
      <c r="E328" s="162" t="s">
        <v>1894</v>
      </c>
      <c r="F328" s="592"/>
      <c r="G328" s="592"/>
      <c r="H328" s="591" t="s">
        <v>1895</v>
      </c>
      <c r="I328" s="591"/>
      <c r="J328" s="589" t="s">
        <v>1891</v>
      </c>
      <c r="K328" s="589" t="s">
        <v>1891</v>
      </c>
      <c r="L328" s="590">
        <v>0</v>
      </c>
    </row>
    <row r="329" spans="1:12" ht="24" x14ac:dyDescent="0.2">
      <c r="A329" s="593"/>
      <c r="B329" s="164" t="s">
        <v>2052</v>
      </c>
      <c r="C329" s="164" t="s">
        <v>5898</v>
      </c>
      <c r="D329" s="166">
        <v>43139</v>
      </c>
      <c r="E329" s="164" t="s">
        <v>3904</v>
      </c>
      <c r="F329" s="592"/>
      <c r="G329" s="592"/>
      <c r="H329" s="591"/>
      <c r="I329" s="591"/>
      <c r="J329" s="589"/>
      <c r="K329" s="589"/>
      <c r="L329" s="590"/>
    </row>
    <row r="330" spans="1:12" ht="24" x14ac:dyDescent="0.2">
      <c r="A330" s="593">
        <v>1464</v>
      </c>
      <c r="B330" s="161" t="s">
        <v>20</v>
      </c>
      <c r="C330" s="162" t="s">
        <v>21</v>
      </c>
      <c r="D330" s="162" t="s">
        <v>1884</v>
      </c>
      <c r="E330" s="162" t="s">
        <v>1885</v>
      </c>
      <c r="F330" s="594" t="s">
        <v>14</v>
      </c>
      <c r="G330" s="594"/>
      <c r="H330" s="592"/>
      <c r="I330" s="592"/>
      <c r="J330" s="592"/>
      <c r="K330" s="592"/>
      <c r="L330" s="592"/>
    </row>
    <row r="331" spans="1:12" x14ac:dyDescent="0.2">
      <c r="A331" s="593"/>
      <c r="B331" s="589" t="s">
        <v>6077</v>
      </c>
      <c r="C331" s="595" t="s">
        <v>6084</v>
      </c>
      <c r="D331" s="596">
        <v>43184</v>
      </c>
      <c r="E331" s="589" t="s">
        <v>2460</v>
      </c>
      <c r="F331" s="589" t="s">
        <v>6080</v>
      </c>
      <c r="G331" s="589"/>
      <c r="H331" s="591" t="s">
        <v>1890</v>
      </c>
      <c r="I331" s="591"/>
      <c r="J331" s="164" t="s">
        <v>1891</v>
      </c>
      <c r="K331" s="164" t="s">
        <v>1891</v>
      </c>
      <c r="L331" s="165">
        <v>0</v>
      </c>
    </row>
    <row r="332" spans="1:12" x14ac:dyDescent="0.2">
      <c r="A332" s="593"/>
      <c r="B332" s="589"/>
      <c r="C332" s="595"/>
      <c r="D332" s="596"/>
      <c r="E332" s="589"/>
      <c r="F332" s="589"/>
      <c r="G332" s="589"/>
      <c r="H332" s="591" t="s">
        <v>1892</v>
      </c>
      <c r="I332" s="591"/>
      <c r="J332" s="164" t="s">
        <v>1891</v>
      </c>
      <c r="K332" s="164" t="s">
        <v>0</v>
      </c>
      <c r="L332" s="165">
        <v>2529.41</v>
      </c>
    </row>
    <row r="333" spans="1:12" ht="24" x14ac:dyDescent="0.2">
      <c r="A333" s="593"/>
      <c r="B333" s="161" t="s">
        <v>29</v>
      </c>
      <c r="C333" s="162" t="s">
        <v>30</v>
      </c>
      <c r="D333" s="162" t="s">
        <v>1893</v>
      </c>
      <c r="E333" s="162" t="s">
        <v>1894</v>
      </c>
      <c r="F333" s="592"/>
      <c r="G333" s="592"/>
      <c r="H333" s="591" t="s">
        <v>1895</v>
      </c>
      <c r="I333" s="591"/>
      <c r="J333" s="589" t="s">
        <v>1891</v>
      </c>
      <c r="K333" s="589" t="s">
        <v>1891</v>
      </c>
      <c r="L333" s="590">
        <v>0</v>
      </c>
    </row>
    <row r="334" spans="1:12" ht="24" x14ac:dyDescent="0.2">
      <c r="A334" s="593"/>
      <c r="B334" s="164" t="s">
        <v>2052</v>
      </c>
      <c r="C334" s="164" t="s">
        <v>6080</v>
      </c>
      <c r="D334" s="166">
        <v>43189</v>
      </c>
      <c r="E334" s="164" t="s">
        <v>3834</v>
      </c>
      <c r="F334" s="592"/>
      <c r="G334" s="592"/>
      <c r="H334" s="591"/>
      <c r="I334" s="591"/>
      <c r="J334" s="589"/>
      <c r="K334" s="589"/>
      <c r="L334" s="590"/>
    </row>
    <row r="335" spans="1:12" ht="24" x14ac:dyDescent="0.2">
      <c r="A335" s="593">
        <v>1465</v>
      </c>
      <c r="B335" s="161" t="s">
        <v>20</v>
      </c>
      <c r="C335" s="162" t="s">
        <v>21</v>
      </c>
      <c r="D335" s="162" t="s">
        <v>1884</v>
      </c>
      <c r="E335" s="162" t="s">
        <v>1885</v>
      </c>
      <c r="F335" s="594" t="s">
        <v>14</v>
      </c>
      <c r="G335" s="594"/>
      <c r="H335" s="592"/>
      <c r="I335" s="592"/>
      <c r="J335" s="592"/>
      <c r="K335" s="592"/>
      <c r="L335" s="592"/>
    </row>
    <row r="336" spans="1:12" x14ac:dyDescent="0.2">
      <c r="A336" s="593"/>
      <c r="B336" s="589" t="s">
        <v>6085</v>
      </c>
      <c r="C336" s="595" t="s">
        <v>6086</v>
      </c>
      <c r="D336" s="596">
        <v>43137</v>
      </c>
      <c r="E336" s="589" t="s">
        <v>6087</v>
      </c>
      <c r="F336" s="589" t="s">
        <v>6088</v>
      </c>
      <c r="G336" s="589"/>
      <c r="H336" s="591" t="s">
        <v>1890</v>
      </c>
      <c r="I336" s="591"/>
      <c r="J336" s="164" t="s">
        <v>1891</v>
      </c>
      <c r="K336" s="164" t="s">
        <v>0</v>
      </c>
      <c r="L336" s="165">
        <v>1270</v>
      </c>
    </row>
    <row r="337" spans="1:12" x14ac:dyDescent="0.2">
      <c r="A337" s="593"/>
      <c r="B337" s="589"/>
      <c r="C337" s="595"/>
      <c r="D337" s="596"/>
      <c r="E337" s="589"/>
      <c r="F337" s="589"/>
      <c r="G337" s="589"/>
      <c r="H337" s="591" t="s">
        <v>1892</v>
      </c>
      <c r="I337" s="591"/>
      <c r="J337" s="164" t="s">
        <v>1891</v>
      </c>
      <c r="K337" s="164" t="s">
        <v>0</v>
      </c>
      <c r="L337" s="165">
        <v>1053.8</v>
      </c>
    </row>
    <row r="338" spans="1:12" ht="24" x14ac:dyDescent="0.2">
      <c r="A338" s="593"/>
      <c r="B338" s="161" t="s">
        <v>29</v>
      </c>
      <c r="C338" s="162" t="s">
        <v>30</v>
      </c>
      <c r="D338" s="162" t="s">
        <v>1893</v>
      </c>
      <c r="E338" s="162" t="s">
        <v>1894</v>
      </c>
      <c r="F338" s="592"/>
      <c r="G338" s="592"/>
      <c r="H338" s="591" t="s">
        <v>1895</v>
      </c>
      <c r="I338" s="591"/>
      <c r="J338" s="589" t="s">
        <v>1891</v>
      </c>
      <c r="K338" s="589" t="s">
        <v>1891</v>
      </c>
      <c r="L338" s="590">
        <v>0</v>
      </c>
    </row>
    <row r="339" spans="1:12" ht="24" x14ac:dyDescent="0.2">
      <c r="A339" s="593"/>
      <c r="B339" s="164"/>
      <c r="C339" s="164" t="s">
        <v>6088</v>
      </c>
      <c r="D339" s="166">
        <v>43142</v>
      </c>
      <c r="E339" s="164" t="s">
        <v>6089</v>
      </c>
      <c r="F339" s="592"/>
      <c r="G339" s="592"/>
      <c r="H339" s="591"/>
      <c r="I339" s="591"/>
      <c r="J339" s="589"/>
      <c r="K339" s="589"/>
      <c r="L339" s="590"/>
    </row>
    <row r="340" spans="1:12" ht="24" x14ac:dyDescent="0.2">
      <c r="A340" s="593">
        <v>1466</v>
      </c>
      <c r="B340" s="161" t="s">
        <v>20</v>
      </c>
      <c r="C340" s="162" t="s">
        <v>21</v>
      </c>
      <c r="D340" s="162" t="s">
        <v>1884</v>
      </c>
      <c r="E340" s="162" t="s">
        <v>1885</v>
      </c>
      <c r="F340" s="594" t="s">
        <v>14</v>
      </c>
      <c r="G340" s="594"/>
      <c r="H340" s="592"/>
      <c r="I340" s="592"/>
      <c r="J340" s="592"/>
      <c r="K340" s="592"/>
      <c r="L340" s="592"/>
    </row>
    <row r="341" spans="1:12" x14ac:dyDescent="0.2">
      <c r="A341" s="593"/>
      <c r="B341" s="589" t="s">
        <v>6090</v>
      </c>
      <c r="C341" s="595" t="s">
        <v>6091</v>
      </c>
      <c r="D341" s="596">
        <v>43079</v>
      </c>
      <c r="E341" s="589" t="s">
        <v>1996</v>
      </c>
      <c r="F341" s="589" t="s">
        <v>2899</v>
      </c>
      <c r="G341" s="589"/>
      <c r="H341" s="591" t="s">
        <v>1890</v>
      </c>
      <c r="I341" s="591"/>
      <c r="J341" s="164" t="s">
        <v>1891</v>
      </c>
      <c r="K341" s="164" t="s">
        <v>0</v>
      </c>
      <c r="L341" s="165">
        <v>477.89</v>
      </c>
    </row>
    <row r="342" spans="1:12" x14ac:dyDescent="0.2">
      <c r="A342" s="593"/>
      <c r="B342" s="589"/>
      <c r="C342" s="595"/>
      <c r="D342" s="596"/>
      <c r="E342" s="589"/>
      <c r="F342" s="589"/>
      <c r="G342" s="589"/>
      <c r="H342" s="591" t="s">
        <v>1892</v>
      </c>
      <c r="I342" s="591"/>
      <c r="J342" s="164" t="s">
        <v>1891</v>
      </c>
      <c r="K342" s="164" t="s">
        <v>0</v>
      </c>
      <c r="L342" s="165">
        <v>221.39</v>
      </c>
    </row>
    <row r="343" spans="1:12" ht="24" x14ac:dyDescent="0.2">
      <c r="A343" s="593"/>
      <c r="B343" s="161" t="s">
        <v>29</v>
      </c>
      <c r="C343" s="162" t="s">
        <v>30</v>
      </c>
      <c r="D343" s="162" t="s">
        <v>1893</v>
      </c>
      <c r="E343" s="162" t="s">
        <v>1894</v>
      </c>
      <c r="F343" s="592"/>
      <c r="G343" s="592"/>
      <c r="H343" s="591" t="s">
        <v>1895</v>
      </c>
      <c r="I343" s="591"/>
      <c r="J343" s="589" t="s">
        <v>1891</v>
      </c>
      <c r="K343" s="589" t="s">
        <v>0</v>
      </c>
      <c r="L343" s="590">
        <v>308</v>
      </c>
    </row>
    <row r="344" spans="1:12" ht="36" x14ac:dyDescent="0.2">
      <c r="A344" s="593"/>
      <c r="B344" s="164" t="s">
        <v>6092</v>
      </c>
      <c r="C344" s="164" t="s">
        <v>2899</v>
      </c>
      <c r="D344" s="166">
        <v>43080</v>
      </c>
      <c r="E344" s="164" t="s">
        <v>6093</v>
      </c>
      <c r="F344" s="592"/>
      <c r="G344" s="592"/>
      <c r="H344" s="591"/>
      <c r="I344" s="591"/>
      <c r="J344" s="589"/>
      <c r="K344" s="589"/>
      <c r="L344" s="590"/>
    </row>
    <row r="345" spans="1:12" ht="24" x14ac:dyDescent="0.2">
      <c r="A345" s="593">
        <v>1467</v>
      </c>
      <c r="B345" s="161" t="s">
        <v>20</v>
      </c>
      <c r="C345" s="162" t="s">
        <v>21</v>
      </c>
      <c r="D345" s="162" t="s">
        <v>1884</v>
      </c>
      <c r="E345" s="162" t="s">
        <v>1885</v>
      </c>
      <c r="F345" s="594" t="s">
        <v>14</v>
      </c>
      <c r="G345" s="594"/>
      <c r="H345" s="592"/>
      <c r="I345" s="592"/>
      <c r="J345" s="592"/>
      <c r="K345" s="592"/>
      <c r="L345" s="592"/>
    </row>
    <row r="346" spans="1:12" x14ac:dyDescent="0.2">
      <c r="A346" s="593"/>
      <c r="B346" s="589" t="s">
        <v>6094</v>
      </c>
      <c r="C346" s="595" t="s">
        <v>6095</v>
      </c>
      <c r="D346" s="596">
        <v>43010</v>
      </c>
      <c r="E346" s="589" t="s">
        <v>2238</v>
      </c>
      <c r="F346" s="589" t="s">
        <v>737</v>
      </c>
      <c r="G346" s="589"/>
      <c r="H346" s="591" t="s">
        <v>1890</v>
      </c>
      <c r="I346" s="591"/>
      <c r="J346" s="164" t="s">
        <v>1891</v>
      </c>
      <c r="K346" s="164" t="s">
        <v>0</v>
      </c>
      <c r="L346" s="165">
        <v>490.15</v>
      </c>
    </row>
    <row r="347" spans="1:12" x14ac:dyDescent="0.2">
      <c r="A347" s="593"/>
      <c r="B347" s="589"/>
      <c r="C347" s="595"/>
      <c r="D347" s="596"/>
      <c r="E347" s="589"/>
      <c r="F347" s="589"/>
      <c r="G347" s="589"/>
      <c r="H347" s="591" t="s">
        <v>1892</v>
      </c>
      <c r="I347" s="591"/>
      <c r="J347" s="589" t="s">
        <v>1891</v>
      </c>
      <c r="K347" s="589" t="s">
        <v>0</v>
      </c>
      <c r="L347" s="590">
        <v>398.4</v>
      </c>
    </row>
    <row r="348" spans="1:12" x14ac:dyDescent="0.2">
      <c r="A348" s="593"/>
      <c r="B348" s="589"/>
      <c r="C348" s="595"/>
      <c r="D348" s="596"/>
      <c r="E348" s="589"/>
      <c r="F348" s="589"/>
      <c r="G348" s="589"/>
      <c r="H348" s="591"/>
      <c r="I348" s="591"/>
      <c r="J348" s="589"/>
      <c r="K348" s="589"/>
      <c r="L348" s="590"/>
    </row>
    <row r="349" spans="1:12" ht="24" x14ac:dyDescent="0.2">
      <c r="A349" s="593"/>
      <c r="B349" s="161" t="s">
        <v>29</v>
      </c>
      <c r="C349" s="162" t="s">
        <v>30</v>
      </c>
      <c r="D349" s="162" t="s">
        <v>1893</v>
      </c>
      <c r="E349" s="162" t="s">
        <v>1894</v>
      </c>
      <c r="F349" s="592"/>
      <c r="G349" s="592"/>
      <c r="H349" s="591" t="s">
        <v>1895</v>
      </c>
      <c r="I349" s="591"/>
      <c r="J349" s="589" t="s">
        <v>1891</v>
      </c>
      <c r="K349" s="589" t="s">
        <v>1891</v>
      </c>
      <c r="L349" s="590">
        <v>0</v>
      </c>
    </row>
    <row r="350" spans="1:12" ht="24" x14ac:dyDescent="0.2">
      <c r="A350" s="593"/>
      <c r="B350" s="164" t="s">
        <v>6096</v>
      </c>
      <c r="C350" s="164" t="s">
        <v>737</v>
      </c>
      <c r="D350" s="166">
        <v>43012</v>
      </c>
      <c r="E350" s="164" t="s">
        <v>3442</v>
      </c>
      <c r="F350" s="592"/>
      <c r="G350" s="592"/>
      <c r="H350" s="591"/>
      <c r="I350" s="591"/>
      <c r="J350" s="589"/>
      <c r="K350" s="589"/>
      <c r="L350" s="590"/>
    </row>
    <row r="351" spans="1:12" ht="24" x14ac:dyDescent="0.2">
      <c r="A351" s="593">
        <v>1468</v>
      </c>
      <c r="B351" s="161" t="s">
        <v>20</v>
      </c>
      <c r="C351" s="162" t="s">
        <v>21</v>
      </c>
      <c r="D351" s="162" t="s">
        <v>1884</v>
      </c>
      <c r="E351" s="162" t="s">
        <v>1885</v>
      </c>
      <c r="F351" s="594" t="s">
        <v>14</v>
      </c>
      <c r="G351" s="594"/>
      <c r="H351" s="592"/>
      <c r="I351" s="592"/>
      <c r="J351" s="592"/>
      <c r="K351" s="592"/>
      <c r="L351" s="592"/>
    </row>
    <row r="352" spans="1:12" x14ac:dyDescent="0.2">
      <c r="A352" s="593"/>
      <c r="B352" s="589" t="s">
        <v>6094</v>
      </c>
      <c r="C352" s="595" t="s">
        <v>6097</v>
      </c>
      <c r="D352" s="596">
        <v>43055</v>
      </c>
      <c r="E352" s="589" t="s">
        <v>2169</v>
      </c>
      <c r="F352" s="589" t="s">
        <v>6098</v>
      </c>
      <c r="G352" s="589"/>
      <c r="H352" s="591" t="s">
        <v>1890</v>
      </c>
      <c r="I352" s="591"/>
      <c r="J352" s="164" t="s">
        <v>1891</v>
      </c>
      <c r="K352" s="164" t="s">
        <v>0</v>
      </c>
      <c r="L352" s="165">
        <v>411.06</v>
      </c>
    </row>
    <row r="353" spans="1:12" x14ac:dyDescent="0.2">
      <c r="A353" s="593"/>
      <c r="B353" s="589"/>
      <c r="C353" s="595"/>
      <c r="D353" s="596"/>
      <c r="E353" s="589"/>
      <c r="F353" s="589"/>
      <c r="G353" s="589"/>
      <c r="H353" s="591" t="s">
        <v>1892</v>
      </c>
      <c r="I353" s="591"/>
      <c r="J353" s="589" t="s">
        <v>1891</v>
      </c>
      <c r="K353" s="589" t="s">
        <v>0</v>
      </c>
      <c r="L353" s="590">
        <v>297.08</v>
      </c>
    </row>
    <row r="354" spans="1:12" x14ac:dyDescent="0.2">
      <c r="A354" s="593"/>
      <c r="B354" s="589"/>
      <c r="C354" s="595"/>
      <c r="D354" s="596"/>
      <c r="E354" s="589"/>
      <c r="F354" s="589"/>
      <c r="G354" s="589"/>
      <c r="H354" s="591"/>
      <c r="I354" s="591"/>
      <c r="J354" s="589"/>
      <c r="K354" s="589"/>
      <c r="L354" s="590"/>
    </row>
    <row r="355" spans="1:12" ht="24" x14ac:dyDescent="0.2">
      <c r="A355" s="593"/>
      <c r="B355" s="161" t="s">
        <v>29</v>
      </c>
      <c r="C355" s="162" t="s">
        <v>30</v>
      </c>
      <c r="D355" s="162" t="s">
        <v>1893</v>
      </c>
      <c r="E355" s="162" t="s">
        <v>1894</v>
      </c>
      <c r="F355" s="592"/>
      <c r="G355" s="592"/>
      <c r="H355" s="591" t="s">
        <v>1895</v>
      </c>
      <c r="I355" s="591"/>
      <c r="J355" s="589" t="s">
        <v>1891</v>
      </c>
      <c r="K355" s="589" t="s">
        <v>0</v>
      </c>
      <c r="L355" s="590">
        <v>184.86</v>
      </c>
    </row>
    <row r="356" spans="1:12" ht="24" x14ac:dyDescent="0.2">
      <c r="A356" s="593"/>
      <c r="B356" s="164" t="s">
        <v>6096</v>
      </c>
      <c r="C356" s="164" t="s">
        <v>6098</v>
      </c>
      <c r="D356" s="166">
        <v>43057</v>
      </c>
      <c r="E356" s="164" t="s">
        <v>4526</v>
      </c>
      <c r="F356" s="592"/>
      <c r="G356" s="592"/>
      <c r="H356" s="591"/>
      <c r="I356" s="591"/>
      <c r="J356" s="589"/>
      <c r="K356" s="589"/>
      <c r="L356" s="590"/>
    </row>
    <row r="357" spans="1:12" ht="24" x14ac:dyDescent="0.2">
      <c r="A357" s="593">
        <v>1469</v>
      </c>
      <c r="B357" s="161" t="s">
        <v>20</v>
      </c>
      <c r="C357" s="162" t="s">
        <v>21</v>
      </c>
      <c r="D357" s="162" t="s">
        <v>1884</v>
      </c>
      <c r="E357" s="162" t="s">
        <v>1885</v>
      </c>
      <c r="F357" s="594" t="s">
        <v>14</v>
      </c>
      <c r="G357" s="594"/>
      <c r="H357" s="592"/>
      <c r="I357" s="592"/>
      <c r="J357" s="592"/>
      <c r="K357" s="592"/>
      <c r="L357" s="592"/>
    </row>
    <row r="358" spans="1:12" x14ac:dyDescent="0.2">
      <c r="A358" s="593"/>
      <c r="B358" s="589" t="s">
        <v>6094</v>
      </c>
      <c r="C358" s="589" t="s">
        <v>6099</v>
      </c>
      <c r="D358" s="596">
        <v>43153</v>
      </c>
      <c r="E358" s="589" t="s">
        <v>2234</v>
      </c>
      <c r="F358" s="589" t="s">
        <v>6100</v>
      </c>
      <c r="G358" s="589"/>
      <c r="H358" s="591" t="s">
        <v>1890</v>
      </c>
      <c r="I358" s="591"/>
      <c r="J358" s="164" t="s">
        <v>1891</v>
      </c>
      <c r="K358" s="164" t="s">
        <v>0</v>
      </c>
      <c r="L358" s="165">
        <v>440.5</v>
      </c>
    </row>
    <row r="359" spans="1:12" x14ac:dyDescent="0.2">
      <c r="A359" s="593"/>
      <c r="B359" s="589"/>
      <c r="C359" s="589"/>
      <c r="D359" s="596"/>
      <c r="E359" s="589"/>
      <c r="F359" s="589"/>
      <c r="G359" s="589"/>
      <c r="H359" s="591" t="s">
        <v>1892</v>
      </c>
      <c r="I359" s="591"/>
      <c r="J359" s="164" t="s">
        <v>1891</v>
      </c>
      <c r="K359" s="164" t="s">
        <v>0</v>
      </c>
      <c r="L359" s="165">
        <v>482.4</v>
      </c>
    </row>
    <row r="360" spans="1:12" ht="24" x14ac:dyDescent="0.2">
      <c r="A360" s="593"/>
      <c r="B360" s="161" t="s">
        <v>29</v>
      </c>
      <c r="C360" s="162" t="s">
        <v>30</v>
      </c>
      <c r="D360" s="162" t="s">
        <v>1893</v>
      </c>
      <c r="E360" s="162" t="s">
        <v>1894</v>
      </c>
      <c r="F360" s="592"/>
      <c r="G360" s="592"/>
      <c r="H360" s="591" t="s">
        <v>1895</v>
      </c>
      <c r="I360" s="591"/>
      <c r="J360" s="589" t="s">
        <v>1891</v>
      </c>
      <c r="K360" s="589" t="s">
        <v>1891</v>
      </c>
      <c r="L360" s="590">
        <v>0</v>
      </c>
    </row>
    <row r="361" spans="1:12" ht="24" x14ac:dyDescent="0.2">
      <c r="A361" s="593"/>
      <c r="B361" s="164" t="s">
        <v>6096</v>
      </c>
      <c r="C361" s="164" t="s">
        <v>6100</v>
      </c>
      <c r="D361" s="166">
        <v>43155</v>
      </c>
      <c r="E361" s="164" t="s">
        <v>3553</v>
      </c>
      <c r="F361" s="592"/>
      <c r="G361" s="592"/>
      <c r="H361" s="591"/>
      <c r="I361" s="591"/>
      <c r="J361" s="589"/>
      <c r="K361" s="589"/>
      <c r="L361" s="590"/>
    </row>
    <row r="362" spans="1:12" ht="24" x14ac:dyDescent="0.2">
      <c r="A362" s="593">
        <v>1470</v>
      </c>
      <c r="B362" s="161" t="s">
        <v>20</v>
      </c>
      <c r="C362" s="162" t="s">
        <v>21</v>
      </c>
      <c r="D362" s="162" t="s">
        <v>1884</v>
      </c>
      <c r="E362" s="162" t="s">
        <v>1885</v>
      </c>
      <c r="F362" s="594" t="s">
        <v>14</v>
      </c>
      <c r="G362" s="594"/>
      <c r="H362" s="592"/>
      <c r="I362" s="592"/>
      <c r="J362" s="592"/>
      <c r="K362" s="592"/>
      <c r="L362" s="592"/>
    </row>
    <row r="363" spans="1:12" x14ac:dyDescent="0.2">
      <c r="A363" s="593"/>
      <c r="B363" s="589" t="s">
        <v>6094</v>
      </c>
      <c r="C363" s="595" t="s">
        <v>6101</v>
      </c>
      <c r="D363" s="596">
        <v>43163</v>
      </c>
      <c r="E363" s="589" t="s">
        <v>2372</v>
      </c>
      <c r="F363" s="589" t="s">
        <v>6102</v>
      </c>
      <c r="G363" s="589"/>
      <c r="H363" s="591" t="s">
        <v>1890</v>
      </c>
      <c r="I363" s="591"/>
      <c r="J363" s="164" t="s">
        <v>1891</v>
      </c>
      <c r="K363" s="164" t="s">
        <v>0</v>
      </c>
      <c r="L363" s="165">
        <v>650</v>
      </c>
    </row>
    <row r="364" spans="1:12" x14ac:dyDescent="0.2">
      <c r="A364" s="593"/>
      <c r="B364" s="589"/>
      <c r="C364" s="595"/>
      <c r="D364" s="596"/>
      <c r="E364" s="589"/>
      <c r="F364" s="589"/>
      <c r="G364" s="589"/>
      <c r="H364" s="591" t="s">
        <v>1892</v>
      </c>
      <c r="I364" s="591"/>
      <c r="J364" s="164" t="s">
        <v>1891</v>
      </c>
      <c r="K364" s="164" t="s">
        <v>0</v>
      </c>
      <c r="L364" s="165">
        <v>368.6</v>
      </c>
    </row>
    <row r="365" spans="1:12" ht="24" x14ac:dyDescent="0.2">
      <c r="A365" s="593"/>
      <c r="B365" s="161" t="s">
        <v>29</v>
      </c>
      <c r="C365" s="162" t="s">
        <v>30</v>
      </c>
      <c r="D365" s="162" t="s">
        <v>1893</v>
      </c>
      <c r="E365" s="162" t="s">
        <v>1894</v>
      </c>
      <c r="F365" s="592"/>
      <c r="G365" s="592"/>
      <c r="H365" s="591" t="s">
        <v>1895</v>
      </c>
      <c r="I365" s="591"/>
      <c r="J365" s="589" t="s">
        <v>1891</v>
      </c>
      <c r="K365" s="589" t="s">
        <v>0</v>
      </c>
      <c r="L365" s="590">
        <v>139.24</v>
      </c>
    </row>
    <row r="366" spans="1:12" ht="24" x14ac:dyDescent="0.2">
      <c r="A366" s="593"/>
      <c r="B366" s="164" t="s">
        <v>6096</v>
      </c>
      <c r="C366" s="164" t="s">
        <v>6102</v>
      </c>
      <c r="D366" s="166">
        <v>43165</v>
      </c>
      <c r="E366" s="164" t="s">
        <v>2014</v>
      </c>
      <c r="F366" s="592"/>
      <c r="G366" s="592"/>
      <c r="H366" s="591"/>
      <c r="I366" s="591"/>
      <c r="J366" s="589"/>
      <c r="K366" s="589"/>
      <c r="L366" s="590"/>
    </row>
    <row r="367" spans="1:12" ht="24" x14ac:dyDescent="0.2">
      <c r="A367" s="593">
        <v>1471</v>
      </c>
      <c r="B367" s="161" t="s">
        <v>20</v>
      </c>
      <c r="C367" s="162" t="s">
        <v>21</v>
      </c>
      <c r="D367" s="162" t="s">
        <v>1884</v>
      </c>
      <c r="E367" s="162" t="s">
        <v>1885</v>
      </c>
      <c r="F367" s="594" t="s">
        <v>14</v>
      </c>
      <c r="G367" s="594"/>
      <c r="H367" s="592"/>
      <c r="I367" s="592"/>
      <c r="J367" s="592"/>
      <c r="K367" s="592"/>
      <c r="L367" s="592"/>
    </row>
    <row r="368" spans="1:12" x14ac:dyDescent="0.2">
      <c r="A368" s="593"/>
      <c r="B368" s="589" t="s">
        <v>6103</v>
      </c>
      <c r="C368" s="595" t="s">
        <v>6104</v>
      </c>
      <c r="D368" s="596">
        <v>43140</v>
      </c>
      <c r="E368" s="589" t="s">
        <v>2041</v>
      </c>
      <c r="F368" s="589" t="s">
        <v>3129</v>
      </c>
      <c r="G368" s="589"/>
      <c r="H368" s="591" t="s">
        <v>1890</v>
      </c>
      <c r="I368" s="591"/>
      <c r="J368" s="164" t="s">
        <v>0</v>
      </c>
      <c r="K368" s="164" t="s">
        <v>1891</v>
      </c>
      <c r="L368" s="165">
        <v>500</v>
      </c>
    </row>
    <row r="369" spans="1:12" x14ac:dyDescent="0.2">
      <c r="A369" s="593"/>
      <c r="B369" s="589"/>
      <c r="C369" s="595"/>
      <c r="D369" s="596"/>
      <c r="E369" s="589"/>
      <c r="F369" s="589"/>
      <c r="G369" s="589"/>
      <c r="H369" s="591" t="s">
        <v>1892</v>
      </c>
      <c r="I369" s="591"/>
      <c r="J369" s="164" t="s">
        <v>1891</v>
      </c>
      <c r="K369" s="164" t="s">
        <v>1891</v>
      </c>
      <c r="L369" s="165">
        <v>0</v>
      </c>
    </row>
    <row r="370" spans="1:12" ht="24" x14ac:dyDescent="0.2">
      <c r="A370" s="593"/>
      <c r="B370" s="161" t="s">
        <v>29</v>
      </c>
      <c r="C370" s="162" t="s">
        <v>30</v>
      </c>
      <c r="D370" s="162" t="s">
        <v>1893</v>
      </c>
      <c r="E370" s="162" t="s">
        <v>1894</v>
      </c>
      <c r="F370" s="592"/>
      <c r="G370" s="592"/>
      <c r="H370" s="591" t="s">
        <v>1895</v>
      </c>
      <c r="I370" s="591"/>
      <c r="J370" s="589" t="s">
        <v>1891</v>
      </c>
      <c r="K370" s="589" t="s">
        <v>1891</v>
      </c>
      <c r="L370" s="590">
        <v>0</v>
      </c>
    </row>
    <row r="371" spans="1:12" ht="24" x14ac:dyDescent="0.2">
      <c r="A371" s="593"/>
      <c r="B371" s="164" t="s">
        <v>1923</v>
      </c>
      <c r="C371" s="164" t="s">
        <v>3129</v>
      </c>
      <c r="D371" s="166">
        <v>43146</v>
      </c>
      <c r="E371" s="164" t="s">
        <v>6105</v>
      </c>
      <c r="F371" s="592"/>
      <c r="G371" s="592"/>
      <c r="H371" s="591"/>
      <c r="I371" s="591"/>
      <c r="J371" s="589"/>
      <c r="K371" s="589"/>
      <c r="L371" s="590"/>
    </row>
    <row r="372" spans="1:12" ht="24" x14ac:dyDescent="0.2">
      <c r="A372" s="593">
        <v>1472</v>
      </c>
      <c r="B372" s="161" t="s">
        <v>20</v>
      </c>
      <c r="C372" s="162" t="s">
        <v>21</v>
      </c>
      <c r="D372" s="162" t="s">
        <v>1884</v>
      </c>
      <c r="E372" s="162" t="s">
        <v>1885</v>
      </c>
      <c r="F372" s="594" t="s">
        <v>14</v>
      </c>
      <c r="G372" s="594"/>
      <c r="H372" s="592"/>
      <c r="I372" s="592"/>
      <c r="J372" s="592"/>
      <c r="K372" s="592"/>
      <c r="L372" s="592"/>
    </row>
    <row r="373" spans="1:12" x14ac:dyDescent="0.2">
      <c r="A373" s="593"/>
      <c r="B373" s="589" t="s">
        <v>6106</v>
      </c>
      <c r="C373" s="589" t="s">
        <v>6107</v>
      </c>
      <c r="D373" s="596">
        <v>43107</v>
      </c>
      <c r="E373" s="589" t="s">
        <v>6108</v>
      </c>
      <c r="F373" s="589" t="s">
        <v>863</v>
      </c>
      <c r="G373" s="589"/>
      <c r="H373" s="591" t="s">
        <v>1890</v>
      </c>
      <c r="I373" s="591"/>
      <c r="J373" s="164" t="s">
        <v>1891</v>
      </c>
      <c r="K373" s="164" t="s">
        <v>0</v>
      </c>
      <c r="L373" s="165">
        <v>777</v>
      </c>
    </row>
    <row r="374" spans="1:12" x14ac:dyDescent="0.2">
      <c r="A374" s="593"/>
      <c r="B374" s="589"/>
      <c r="C374" s="589"/>
      <c r="D374" s="596"/>
      <c r="E374" s="589"/>
      <c r="F374" s="589"/>
      <c r="G374" s="589"/>
      <c r="H374" s="591" t="s">
        <v>1892</v>
      </c>
      <c r="I374" s="591"/>
      <c r="J374" s="164" t="s">
        <v>1891</v>
      </c>
      <c r="K374" s="164" t="s">
        <v>1891</v>
      </c>
      <c r="L374" s="165">
        <v>0</v>
      </c>
    </row>
    <row r="375" spans="1:12" ht="24" x14ac:dyDescent="0.2">
      <c r="A375" s="593"/>
      <c r="B375" s="161" t="s">
        <v>29</v>
      </c>
      <c r="C375" s="162" t="s">
        <v>30</v>
      </c>
      <c r="D375" s="162" t="s">
        <v>1893</v>
      </c>
      <c r="E375" s="162" t="s">
        <v>1894</v>
      </c>
      <c r="F375" s="592"/>
      <c r="G375" s="592"/>
      <c r="H375" s="591" t="s">
        <v>1895</v>
      </c>
      <c r="I375" s="591"/>
      <c r="J375" s="589" t="s">
        <v>1891</v>
      </c>
      <c r="K375" s="589" t="s">
        <v>0</v>
      </c>
      <c r="L375" s="590">
        <v>500</v>
      </c>
    </row>
    <row r="376" spans="1:12" ht="24" x14ac:dyDescent="0.2">
      <c r="A376" s="593"/>
      <c r="B376" s="164" t="s">
        <v>1962</v>
      </c>
      <c r="C376" s="164" t="s">
        <v>863</v>
      </c>
      <c r="D376" s="166">
        <v>43112</v>
      </c>
      <c r="E376" s="164" t="s">
        <v>3581</v>
      </c>
      <c r="F376" s="592"/>
      <c r="G376" s="592"/>
      <c r="H376" s="591"/>
      <c r="I376" s="591"/>
      <c r="J376" s="589"/>
      <c r="K376" s="589"/>
      <c r="L376" s="590"/>
    </row>
    <row r="377" spans="1:12" ht="24" x14ac:dyDescent="0.2">
      <c r="A377" s="593">
        <v>1473</v>
      </c>
      <c r="B377" s="161" t="s">
        <v>20</v>
      </c>
      <c r="C377" s="162" t="s">
        <v>21</v>
      </c>
      <c r="D377" s="162" t="s">
        <v>1884</v>
      </c>
      <c r="E377" s="162" t="s">
        <v>1885</v>
      </c>
      <c r="F377" s="594" t="s">
        <v>14</v>
      </c>
      <c r="G377" s="594"/>
      <c r="H377" s="592"/>
      <c r="I377" s="592"/>
      <c r="J377" s="592"/>
      <c r="K377" s="592"/>
      <c r="L377" s="592"/>
    </row>
    <row r="378" spans="1:12" x14ac:dyDescent="0.2">
      <c r="A378" s="593"/>
      <c r="B378" s="589" t="s">
        <v>6109</v>
      </c>
      <c r="C378" s="589" t="s">
        <v>6110</v>
      </c>
      <c r="D378" s="596">
        <v>43010</v>
      </c>
      <c r="E378" s="589" t="s">
        <v>2142</v>
      </c>
      <c r="F378" s="589" t="s">
        <v>2226</v>
      </c>
      <c r="G378" s="589"/>
      <c r="H378" s="591" t="s">
        <v>1890</v>
      </c>
      <c r="I378" s="591"/>
      <c r="J378" s="164" t="s">
        <v>1891</v>
      </c>
      <c r="K378" s="164" t="s">
        <v>1891</v>
      </c>
      <c r="L378" s="165">
        <v>0</v>
      </c>
    </row>
    <row r="379" spans="1:12" x14ac:dyDescent="0.2">
      <c r="A379" s="593"/>
      <c r="B379" s="589"/>
      <c r="C379" s="589"/>
      <c r="D379" s="596"/>
      <c r="E379" s="589"/>
      <c r="F379" s="589"/>
      <c r="G379" s="589"/>
      <c r="H379" s="591" t="s">
        <v>1892</v>
      </c>
      <c r="I379" s="591"/>
      <c r="J379" s="164" t="s">
        <v>1891</v>
      </c>
      <c r="K379" s="164" t="s">
        <v>0</v>
      </c>
      <c r="L379" s="165">
        <v>1804.39</v>
      </c>
    </row>
    <row r="380" spans="1:12" ht="24" x14ac:dyDescent="0.2">
      <c r="A380" s="593"/>
      <c r="B380" s="161" t="s">
        <v>29</v>
      </c>
      <c r="C380" s="162" t="s">
        <v>30</v>
      </c>
      <c r="D380" s="162" t="s">
        <v>1893</v>
      </c>
      <c r="E380" s="162" t="s">
        <v>1894</v>
      </c>
      <c r="F380" s="592"/>
      <c r="G380" s="592"/>
      <c r="H380" s="591" t="s">
        <v>1895</v>
      </c>
      <c r="I380" s="591"/>
      <c r="J380" s="589" t="s">
        <v>1891</v>
      </c>
      <c r="K380" s="589" t="s">
        <v>1891</v>
      </c>
      <c r="L380" s="590">
        <v>0</v>
      </c>
    </row>
    <row r="381" spans="1:12" ht="24" x14ac:dyDescent="0.2">
      <c r="A381" s="593"/>
      <c r="B381" s="164" t="s">
        <v>2052</v>
      </c>
      <c r="C381" s="164" t="s">
        <v>2226</v>
      </c>
      <c r="D381" s="166">
        <v>43013</v>
      </c>
      <c r="E381" s="164" t="s">
        <v>2518</v>
      </c>
      <c r="F381" s="592"/>
      <c r="G381" s="592"/>
      <c r="H381" s="591"/>
      <c r="I381" s="591"/>
      <c r="J381" s="589"/>
      <c r="K381" s="589"/>
      <c r="L381" s="590"/>
    </row>
    <row r="382" spans="1:12" ht="24" x14ac:dyDescent="0.2">
      <c r="A382" s="593">
        <v>1474</v>
      </c>
      <c r="B382" s="161" t="s">
        <v>20</v>
      </c>
      <c r="C382" s="162" t="s">
        <v>21</v>
      </c>
      <c r="D382" s="162" t="s">
        <v>1884</v>
      </c>
      <c r="E382" s="162" t="s">
        <v>1885</v>
      </c>
      <c r="F382" s="594" t="s">
        <v>14</v>
      </c>
      <c r="G382" s="594"/>
      <c r="H382" s="592"/>
      <c r="I382" s="592"/>
      <c r="J382" s="592"/>
      <c r="K382" s="592"/>
      <c r="L382" s="592"/>
    </row>
    <row r="383" spans="1:12" x14ac:dyDescent="0.2">
      <c r="A383" s="593"/>
      <c r="B383" s="589" t="s">
        <v>6109</v>
      </c>
      <c r="C383" s="589" t="s">
        <v>6111</v>
      </c>
      <c r="D383" s="596">
        <v>43019</v>
      </c>
      <c r="E383" s="589" t="s">
        <v>1996</v>
      </c>
      <c r="F383" s="589" t="s">
        <v>6112</v>
      </c>
      <c r="G383" s="589"/>
      <c r="H383" s="591" t="s">
        <v>1890</v>
      </c>
      <c r="I383" s="591"/>
      <c r="J383" s="164" t="s">
        <v>1891</v>
      </c>
      <c r="K383" s="164" t="s">
        <v>0</v>
      </c>
      <c r="L383" s="165">
        <v>733.06</v>
      </c>
    </row>
    <row r="384" spans="1:12" x14ac:dyDescent="0.2">
      <c r="A384" s="593"/>
      <c r="B384" s="589"/>
      <c r="C384" s="589"/>
      <c r="D384" s="596"/>
      <c r="E384" s="589"/>
      <c r="F384" s="589"/>
      <c r="G384" s="589"/>
      <c r="H384" s="591" t="s">
        <v>1892</v>
      </c>
      <c r="I384" s="591"/>
      <c r="J384" s="164" t="s">
        <v>1891</v>
      </c>
      <c r="K384" s="164" t="s">
        <v>0</v>
      </c>
      <c r="L384" s="165">
        <v>202.4</v>
      </c>
    </row>
    <row r="385" spans="1:12" ht="24" x14ac:dyDescent="0.2">
      <c r="A385" s="593"/>
      <c r="B385" s="161" t="s">
        <v>29</v>
      </c>
      <c r="C385" s="162" t="s">
        <v>30</v>
      </c>
      <c r="D385" s="162" t="s">
        <v>1893</v>
      </c>
      <c r="E385" s="162" t="s">
        <v>1894</v>
      </c>
      <c r="F385" s="592"/>
      <c r="G385" s="592"/>
      <c r="H385" s="591" t="s">
        <v>1895</v>
      </c>
      <c r="I385" s="591"/>
      <c r="J385" s="589" t="s">
        <v>1891</v>
      </c>
      <c r="K385" s="589" t="s">
        <v>0</v>
      </c>
      <c r="L385" s="590">
        <v>150</v>
      </c>
    </row>
    <row r="386" spans="1:12" ht="24" x14ac:dyDescent="0.2">
      <c r="A386" s="593"/>
      <c r="B386" s="164" t="s">
        <v>2052</v>
      </c>
      <c r="C386" s="164" t="s">
        <v>6112</v>
      </c>
      <c r="D386" s="166">
        <v>43020</v>
      </c>
      <c r="E386" s="164" t="s">
        <v>2374</v>
      </c>
      <c r="F386" s="592"/>
      <c r="G386" s="592"/>
      <c r="H386" s="591"/>
      <c r="I386" s="591"/>
      <c r="J386" s="589"/>
      <c r="K386" s="589"/>
      <c r="L386" s="590"/>
    </row>
    <row r="387" spans="1:12" ht="24" x14ac:dyDescent="0.2">
      <c r="A387" s="593">
        <v>1475</v>
      </c>
      <c r="B387" s="161" t="s">
        <v>20</v>
      </c>
      <c r="C387" s="162" t="s">
        <v>21</v>
      </c>
      <c r="D387" s="162" t="s">
        <v>1884</v>
      </c>
      <c r="E387" s="162" t="s">
        <v>1885</v>
      </c>
      <c r="F387" s="594" t="s">
        <v>14</v>
      </c>
      <c r="G387" s="594"/>
      <c r="H387" s="592"/>
      <c r="I387" s="592"/>
      <c r="J387" s="592"/>
      <c r="K387" s="592"/>
      <c r="L387" s="592"/>
    </row>
    <row r="388" spans="1:12" x14ac:dyDescent="0.2">
      <c r="A388" s="593"/>
      <c r="B388" s="589" t="s">
        <v>6109</v>
      </c>
      <c r="C388" s="589" t="s">
        <v>6113</v>
      </c>
      <c r="D388" s="596">
        <v>43032</v>
      </c>
      <c r="E388" s="589" t="s">
        <v>1899</v>
      </c>
      <c r="F388" s="589" t="s">
        <v>5205</v>
      </c>
      <c r="G388" s="589"/>
      <c r="H388" s="591" t="s">
        <v>1890</v>
      </c>
      <c r="I388" s="591"/>
      <c r="J388" s="164" t="s">
        <v>1891</v>
      </c>
      <c r="K388" s="164" t="s">
        <v>0</v>
      </c>
      <c r="L388" s="165">
        <v>272.27</v>
      </c>
    </row>
    <row r="389" spans="1:12" x14ac:dyDescent="0.2">
      <c r="A389" s="593"/>
      <c r="B389" s="589"/>
      <c r="C389" s="589"/>
      <c r="D389" s="596"/>
      <c r="E389" s="589"/>
      <c r="F389" s="589"/>
      <c r="G389" s="589"/>
      <c r="H389" s="591" t="s">
        <v>1892</v>
      </c>
      <c r="I389" s="591"/>
      <c r="J389" s="164" t="s">
        <v>1891</v>
      </c>
      <c r="K389" s="164" t="s">
        <v>0</v>
      </c>
      <c r="L389" s="165">
        <v>2356.4</v>
      </c>
    </row>
    <row r="390" spans="1:12" ht="24" x14ac:dyDescent="0.2">
      <c r="A390" s="593"/>
      <c r="B390" s="161" t="s">
        <v>29</v>
      </c>
      <c r="C390" s="162" t="s">
        <v>30</v>
      </c>
      <c r="D390" s="162" t="s">
        <v>1893</v>
      </c>
      <c r="E390" s="162" t="s">
        <v>1894</v>
      </c>
      <c r="F390" s="592"/>
      <c r="G390" s="592"/>
      <c r="H390" s="591" t="s">
        <v>1895</v>
      </c>
      <c r="I390" s="591"/>
      <c r="J390" s="589" t="s">
        <v>1891</v>
      </c>
      <c r="K390" s="589" t="s">
        <v>1891</v>
      </c>
      <c r="L390" s="590">
        <v>0</v>
      </c>
    </row>
    <row r="391" spans="1:12" ht="24" x14ac:dyDescent="0.2">
      <c r="A391" s="593"/>
      <c r="B391" s="164" t="s">
        <v>2052</v>
      </c>
      <c r="C391" s="164" t="s">
        <v>5205</v>
      </c>
      <c r="D391" s="166">
        <v>43033</v>
      </c>
      <c r="E391" s="164" t="s">
        <v>2114</v>
      </c>
      <c r="F391" s="592"/>
      <c r="G391" s="592"/>
      <c r="H391" s="591"/>
      <c r="I391" s="591"/>
      <c r="J391" s="589"/>
      <c r="K391" s="589"/>
      <c r="L391" s="590"/>
    </row>
    <row r="392" spans="1:12" ht="24" x14ac:dyDescent="0.2">
      <c r="A392" s="593">
        <v>1476</v>
      </c>
      <c r="B392" s="161" t="s">
        <v>20</v>
      </c>
      <c r="C392" s="162" t="s">
        <v>21</v>
      </c>
      <c r="D392" s="162" t="s">
        <v>1884</v>
      </c>
      <c r="E392" s="162" t="s">
        <v>1885</v>
      </c>
      <c r="F392" s="594" t="s">
        <v>14</v>
      </c>
      <c r="G392" s="594"/>
      <c r="H392" s="592"/>
      <c r="I392" s="592"/>
      <c r="J392" s="592"/>
      <c r="K392" s="592"/>
      <c r="L392" s="592"/>
    </row>
    <row r="393" spans="1:12" x14ac:dyDescent="0.2">
      <c r="A393" s="593"/>
      <c r="B393" s="589" t="s">
        <v>6109</v>
      </c>
      <c r="C393" s="589" t="s">
        <v>6114</v>
      </c>
      <c r="D393" s="596">
        <v>43042</v>
      </c>
      <c r="E393" s="589" t="s">
        <v>2809</v>
      </c>
      <c r="F393" s="589" t="s">
        <v>6115</v>
      </c>
      <c r="G393" s="589"/>
      <c r="H393" s="591" t="s">
        <v>1890</v>
      </c>
      <c r="I393" s="591"/>
      <c r="J393" s="164" t="s">
        <v>1891</v>
      </c>
      <c r="K393" s="164" t="s">
        <v>0</v>
      </c>
      <c r="L393" s="165">
        <v>936</v>
      </c>
    </row>
    <row r="394" spans="1:12" x14ac:dyDescent="0.2">
      <c r="A394" s="593"/>
      <c r="B394" s="589"/>
      <c r="C394" s="589"/>
      <c r="D394" s="596"/>
      <c r="E394" s="589"/>
      <c r="F394" s="589"/>
      <c r="G394" s="589"/>
      <c r="H394" s="591" t="s">
        <v>1892</v>
      </c>
      <c r="I394" s="591"/>
      <c r="J394" s="164" t="s">
        <v>1891</v>
      </c>
      <c r="K394" s="164" t="s">
        <v>0</v>
      </c>
      <c r="L394" s="165">
        <v>10668.5</v>
      </c>
    </row>
    <row r="395" spans="1:12" ht="24" x14ac:dyDescent="0.2">
      <c r="A395" s="593"/>
      <c r="B395" s="161" t="s">
        <v>29</v>
      </c>
      <c r="C395" s="162" t="s">
        <v>30</v>
      </c>
      <c r="D395" s="162" t="s">
        <v>1893</v>
      </c>
      <c r="E395" s="162" t="s">
        <v>1894</v>
      </c>
      <c r="F395" s="592"/>
      <c r="G395" s="592"/>
      <c r="H395" s="591" t="s">
        <v>1895</v>
      </c>
      <c r="I395" s="591"/>
      <c r="J395" s="589" t="s">
        <v>1891</v>
      </c>
      <c r="K395" s="589" t="s">
        <v>0</v>
      </c>
      <c r="L395" s="590">
        <v>262</v>
      </c>
    </row>
    <row r="396" spans="1:12" ht="24" x14ac:dyDescent="0.2">
      <c r="A396" s="593"/>
      <c r="B396" s="164" t="s">
        <v>2052</v>
      </c>
      <c r="C396" s="164" t="s">
        <v>6115</v>
      </c>
      <c r="D396" s="166">
        <v>43050</v>
      </c>
      <c r="E396" s="164" t="s">
        <v>6116</v>
      </c>
      <c r="F396" s="592"/>
      <c r="G396" s="592"/>
      <c r="H396" s="591"/>
      <c r="I396" s="591"/>
      <c r="J396" s="589"/>
      <c r="K396" s="589"/>
      <c r="L396" s="590"/>
    </row>
    <row r="397" spans="1:12" ht="24" x14ac:dyDescent="0.2">
      <c r="A397" s="593">
        <v>1477</v>
      </c>
      <c r="B397" s="161" t="s">
        <v>20</v>
      </c>
      <c r="C397" s="162" t="s">
        <v>21</v>
      </c>
      <c r="D397" s="162" t="s">
        <v>1884</v>
      </c>
      <c r="E397" s="162" t="s">
        <v>1885</v>
      </c>
      <c r="F397" s="594" t="s">
        <v>14</v>
      </c>
      <c r="G397" s="594"/>
      <c r="H397" s="592"/>
      <c r="I397" s="592"/>
      <c r="J397" s="592"/>
      <c r="K397" s="592"/>
      <c r="L397" s="592"/>
    </row>
    <row r="398" spans="1:12" x14ac:dyDescent="0.2">
      <c r="A398" s="593"/>
      <c r="B398" s="589" t="s">
        <v>6109</v>
      </c>
      <c r="C398" s="589" t="s">
        <v>6117</v>
      </c>
      <c r="D398" s="596">
        <v>43116</v>
      </c>
      <c r="E398" s="589" t="s">
        <v>3266</v>
      </c>
      <c r="F398" s="589" t="s">
        <v>1038</v>
      </c>
      <c r="G398" s="589"/>
      <c r="H398" s="591" t="s">
        <v>1890</v>
      </c>
      <c r="I398" s="591"/>
      <c r="J398" s="164" t="s">
        <v>0</v>
      </c>
      <c r="K398" s="164" t="s">
        <v>1891</v>
      </c>
      <c r="L398" s="165">
        <v>1071.97</v>
      </c>
    </row>
    <row r="399" spans="1:12" x14ac:dyDescent="0.2">
      <c r="A399" s="593"/>
      <c r="B399" s="589"/>
      <c r="C399" s="589"/>
      <c r="D399" s="596"/>
      <c r="E399" s="589"/>
      <c r="F399" s="589"/>
      <c r="G399" s="589"/>
      <c r="H399" s="591" t="s">
        <v>1892</v>
      </c>
      <c r="I399" s="591"/>
      <c r="J399" s="164" t="s">
        <v>0</v>
      </c>
      <c r="K399" s="164" t="s">
        <v>1891</v>
      </c>
      <c r="L399" s="165">
        <v>472</v>
      </c>
    </row>
    <row r="400" spans="1:12" ht="24" x14ac:dyDescent="0.2">
      <c r="A400" s="593"/>
      <c r="B400" s="161" t="s">
        <v>29</v>
      </c>
      <c r="C400" s="162" t="s">
        <v>30</v>
      </c>
      <c r="D400" s="162" t="s">
        <v>1893</v>
      </c>
      <c r="E400" s="162" t="s">
        <v>1894</v>
      </c>
      <c r="F400" s="592"/>
      <c r="G400" s="592"/>
      <c r="H400" s="591" t="s">
        <v>1895</v>
      </c>
      <c r="I400" s="591"/>
      <c r="J400" s="589" t="s">
        <v>1891</v>
      </c>
      <c r="K400" s="589" t="s">
        <v>0</v>
      </c>
      <c r="L400" s="590">
        <v>1020</v>
      </c>
    </row>
    <row r="401" spans="1:12" ht="24" x14ac:dyDescent="0.2">
      <c r="A401" s="593"/>
      <c r="B401" s="164" t="s">
        <v>2052</v>
      </c>
      <c r="C401" s="164" t="s">
        <v>1038</v>
      </c>
      <c r="D401" s="166">
        <v>43121</v>
      </c>
      <c r="E401" s="164" t="s">
        <v>3267</v>
      </c>
      <c r="F401" s="592"/>
      <c r="G401" s="592"/>
      <c r="H401" s="591"/>
      <c r="I401" s="591"/>
      <c r="J401" s="589"/>
      <c r="K401" s="589"/>
      <c r="L401" s="590"/>
    </row>
    <row r="402" spans="1:12" ht="24" x14ac:dyDescent="0.2">
      <c r="A402" s="593">
        <v>1478</v>
      </c>
      <c r="B402" s="161" t="s">
        <v>20</v>
      </c>
      <c r="C402" s="162" t="s">
        <v>21</v>
      </c>
      <c r="D402" s="162" t="s">
        <v>1884</v>
      </c>
      <c r="E402" s="162" t="s">
        <v>1885</v>
      </c>
      <c r="F402" s="594" t="s">
        <v>14</v>
      </c>
      <c r="G402" s="594"/>
      <c r="H402" s="592"/>
      <c r="I402" s="592"/>
      <c r="J402" s="592"/>
      <c r="K402" s="592"/>
      <c r="L402" s="592"/>
    </row>
    <row r="403" spans="1:12" x14ac:dyDescent="0.2">
      <c r="A403" s="593"/>
      <c r="B403" s="589" t="s">
        <v>6109</v>
      </c>
      <c r="C403" s="589" t="s">
        <v>6118</v>
      </c>
      <c r="D403" s="596">
        <v>43124</v>
      </c>
      <c r="E403" s="589" t="s">
        <v>2234</v>
      </c>
      <c r="F403" s="589" t="s">
        <v>3299</v>
      </c>
      <c r="G403" s="589"/>
      <c r="H403" s="591" t="s">
        <v>1890</v>
      </c>
      <c r="I403" s="591"/>
      <c r="J403" s="164" t="s">
        <v>1891</v>
      </c>
      <c r="K403" s="164" t="s">
        <v>0</v>
      </c>
      <c r="L403" s="165">
        <v>402</v>
      </c>
    </row>
    <row r="404" spans="1:12" x14ac:dyDescent="0.2">
      <c r="A404" s="593"/>
      <c r="B404" s="589"/>
      <c r="C404" s="589"/>
      <c r="D404" s="596"/>
      <c r="E404" s="589"/>
      <c r="F404" s="589"/>
      <c r="G404" s="589"/>
      <c r="H404" s="591" t="s">
        <v>1892</v>
      </c>
      <c r="I404" s="591"/>
      <c r="J404" s="164" t="s">
        <v>1891</v>
      </c>
      <c r="K404" s="164" t="s">
        <v>0</v>
      </c>
      <c r="L404" s="165">
        <v>983</v>
      </c>
    </row>
    <row r="405" spans="1:12" ht="24" x14ac:dyDescent="0.2">
      <c r="A405" s="593"/>
      <c r="B405" s="161" t="s">
        <v>29</v>
      </c>
      <c r="C405" s="162" t="s">
        <v>30</v>
      </c>
      <c r="D405" s="162" t="s">
        <v>1893</v>
      </c>
      <c r="E405" s="162" t="s">
        <v>1894</v>
      </c>
      <c r="F405" s="592"/>
      <c r="G405" s="592"/>
      <c r="H405" s="591" t="s">
        <v>1895</v>
      </c>
      <c r="I405" s="591"/>
      <c r="J405" s="589" t="s">
        <v>1891</v>
      </c>
      <c r="K405" s="589" t="s">
        <v>0</v>
      </c>
      <c r="L405" s="590">
        <v>150</v>
      </c>
    </row>
    <row r="406" spans="1:12" ht="24" x14ac:dyDescent="0.2">
      <c r="A406" s="593"/>
      <c r="B406" s="164" t="s">
        <v>2052</v>
      </c>
      <c r="C406" s="164" t="s">
        <v>3299</v>
      </c>
      <c r="D406" s="166">
        <v>43126</v>
      </c>
      <c r="E406" s="164" t="s">
        <v>3702</v>
      </c>
      <c r="F406" s="592"/>
      <c r="G406" s="592"/>
      <c r="H406" s="591"/>
      <c r="I406" s="591"/>
      <c r="J406" s="589"/>
      <c r="K406" s="589"/>
      <c r="L406" s="590"/>
    </row>
    <row r="407" spans="1:12" ht="24" x14ac:dyDescent="0.2">
      <c r="A407" s="593">
        <v>1479</v>
      </c>
      <c r="B407" s="161" t="s">
        <v>20</v>
      </c>
      <c r="C407" s="162" t="s">
        <v>21</v>
      </c>
      <c r="D407" s="162" t="s">
        <v>1884</v>
      </c>
      <c r="E407" s="162" t="s">
        <v>1885</v>
      </c>
      <c r="F407" s="594" t="s">
        <v>14</v>
      </c>
      <c r="G407" s="594"/>
      <c r="H407" s="592"/>
      <c r="I407" s="592"/>
      <c r="J407" s="592"/>
      <c r="K407" s="592"/>
      <c r="L407" s="592"/>
    </row>
    <row r="408" spans="1:12" x14ac:dyDescent="0.2">
      <c r="A408" s="593"/>
      <c r="B408" s="589" t="s">
        <v>6109</v>
      </c>
      <c r="C408" s="589" t="s">
        <v>6119</v>
      </c>
      <c r="D408" s="596">
        <v>43159</v>
      </c>
      <c r="E408" s="589" t="s">
        <v>2004</v>
      </c>
      <c r="F408" s="589" t="s">
        <v>5451</v>
      </c>
      <c r="G408" s="589"/>
      <c r="H408" s="591" t="s">
        <v>1890</v>
      </c>
      <c r="I408" s="591"/>
      <c r="J408" s="164" t="s">
        <v>1891</v>
      </c>
      <c r="K408" s="164" t="s">
        <v>0</v>
      </c>
      <c r="L408" s="165">
        <v>249.92</v>
      </c>
    </row>
    <row r="409" spans="1:12" x14ac:dyDescent="0.2">
      <c r="A409" s="593"/>
      <c r="B409" s="589"/>
      <c r="C409" s="589"/>
      <c r="D409" s="596"/>
      <c r="E409" s="589"/>
      <c r="F409" s="589"/>
      <c r="G409" s="589"/>
      <c r="H409" s="591" t="s">
        <v>1892</v>
      </c>
      <c r="I409" s="591"/>
      <c r="J409" s="164" t="s">
        <v>1891</v>
      </c>
      <c r="K409" s="164" t="s">
        <v>0</v>
      </c>
      <c r="L409" s="165">
        <v>1955.28</v>
      </c>
    </row>
    <row r="410" spans="1:12" ht="24" x14ac:dyDescent="0.2">
      <c r="A410" s="593"/>
      <c r="B410" s="161" t="s">
        <v>29</v>
      </c>
      <c r="C410" s="162" t="s">
        <v>30</v>
      </c>
      <c r="D410" s="162" t="s">
        <v>1893</v>
      </c>
      <c r="E410" s="162" t="s">
        <v>1894</v>
      </c>
      <c r="F410" s="592"/>
      <c r="G410" s="592"/>
      <c r="H410" s="591" t="s">
        <v>1895</v>
      </c>
      <c r="I410" s="591"/>
      <c r="J410" s="589" t="s">
        <v>1891</v>
      </c>
      <c r="K410" s="589" t="s">
        <v>0</v>
      </c>
      <c r="L410" s="590">
        <v>200</v>
      </c>
    </row>
    <row r="411" spans="1:12" ht="24" x14ac:dyDescent="0.2">
      <c r="A411" s="593"/>
      <c r="B411" s="164" t="s">
        <v>2052</v>
      </c>
      <c r="C411" s="164" t="s">
        <v>5451</v>
      </c>
      <c r="D411" s="166">
        <v>43160</v>
      </c>
      <c r="E411" s="164" t="s">
        <v>6120</v>
      </c>
      <c r="F411" s="592"/>
      <c r="G411" s="592"/>
      <c r="H411" s="591"/>
      <c r="I411" s="591"/>
      <c r="J411" s="589"/>
      <c r="K411" s="589"/>
      <c r="L411" s="590"/>
    </row>
    <row r="412" spans="1:12" ht="24" x14ac:dyDescent="0.2">
      <c r="A412" s="593">
        <v>1480</v>
      </c>
      <c r="B412" s="161" t="s">
        <v>20</v>
      </c>
      <c r="C412" s="162" t="s">
        <v>21</v>
      </c>
      <c r="D412" s="162" t="s">
        <v>1884</v>
      </c>
      <c r="E412" s="162" t="s">
        <v>1885</v>
      </c>
      <c r="F412" s="594" t="s">
        <v>14</v>
      </c>
      <c r="G412" s="594"/>
      <c r="H412" s="592"/>
      <c r="I412" s="592"/>
      <c r="J412" s="592"/>
      <c r="K412" s="592"/>
      <c r="L412" s="592"/>
    </row>
    <row r="413" spans="1:12" x14ac:dyDescent="0.2">
      <c r="A413" s="593"/>
      <c r="B413" s="589" t="s">
        <v>6121</v>
      </c>
      <c r="C413" s="595" t="s">
        <v>6122</v>
      </c>
      <c r="D413" s="596">
        <v>43032</v>
      </c>
      <c r="E413" s="589" t="s">
        <v>2712</v>
      </c>
      <c r="F413" s="589" t="s">
        <v>2343</v>
      </c>
      <c r="G413" s="589"/>
      <c r="H413" s="591" t="s">
        <v>1890</v>
      </c>
      <c r="I413" s="591"/>
      <c r="J413" s="164" t="s">
        <v>1891</v>
      </c>
      <c r="K413" s="164" t="s">
        <v>0</v>
      </c>
      <c r="L413" s="165">
        <v>730.48</v>
      </c>
    </row>
    <row r="414" spans="1:12" x14ac:dyDescent="0.2">
      <c r="A414" s="593"/>
      <c r="B414" s="589"/>
      <c r="C414" s="595"/>
      <c r="D414" s="596"/>
      <c r="E414" s="589"/>
      <c r="F414" s="589"/>
      <c r="G414" s="589"/>
      <c r="H414" s="591" t="s">
        <v>1892</v>
      </c>
      <c r="I414" s="591"/>
      <c r="J414" s="164" t="s">
        <v>1891</v>
      </c>
      <c r="K414" s="164" t="s">
        <v>0</v>
      </c>
      <c r="L414" s="165">
        <v>1467.22</v>
      </c>
    </row>
    <row r="415" spans="1:12" ht="24" x14ac:dyDescent="0.2">
      <c r="A415" s="593"/>
      <c r="B415" s="161" t="s">
        <v>29</v>
      </c>
      <c r="C415" s="162" t="s">
        <v>30</v>
      </c>
      <c r="D415" s="162" t="s">
        <v>1893</v>
      </c>
      <c r="E415" s="162" t="s">
        <v>1894</v>
      </c>
      <c r="F415" s="592"/>
      <c r="G415" s="592"/>
      <c r="H415" s="591" t="s">
        <v>1895</v>
      </c>
      <c r="I415" s="591"/>
      <c r="J415" s="589" t="s">
        <v>1891</v>
      </c>
      <c r="K415" s="589" t="s">
        <v>1891</v>
      </c>
      <c r="L415" s="590">
        <v>0</v>
      </c>
    </row>
    <row r="416" spans="1:12" ht="24" x14ac:dyDescent="0.2">
      <c r="A416" s="593"/>
      <c r="B416" s="164" t="s">
        <v>6123</v>
      </c>
      <c r="C416" s="164" t="s">
        <v>2343</v>
      </c>
      <c r="D416" s="166">
        <v>43037</v>
      </c>
      <c r="E416" s="164" t="s">
        <v>1924</v>
      </c>
      <c r="F416" s="592"/>
      <c r="G416" s="592"/>
      <c r="H416" s="591"/>
      <c r="I416" s="591"/>
      <c r="J416" s="589"/>
      <c r="K416" s="589"/>
      <c r="L416" s="590"/>
    </row>
    <row r="417" spans="1:12" ht="24" x14ac:dyDescent="0.2">
      <c r="A417" s="593">
        <v>1481</v>
      </c>
      <c r="B417" s="161" t="s">
        <v>20</v>
      </c>
      <c r="C417" s="162" t="s">
        <v>21</v>
      </c>
      <c r="D417" s="162" t="s">
        <v>1884</v>
      </c>
      <c r="E417" s="162" t="s">
        <v>1885</v>
      </c>
      <c r="F417" s="594" t="s">
        <v>14</v>
      </c>
      <c r="G417" s="594"/>
      <c r="H417" s="592"/>
      <c r="I417" s="592"/>
      <c r="J417" s="592"/>
      <c r="K417" s="592"/>
      <c r="L417" s="592"/>
    </row>
    <row r="418" spans="1:12" x14ac:dyDescent="0.2">
      <c r="A418" s="593"/>
      <c r="B418" s="589" t="s">
        <v>6121</v>
      </c>
      <c r="C418" s="595" t="s">
        <v>6124</v>
      </c>
      <c r="D418" s="596">
        <v>43041</v>
      </c>
      <c r="E418" s="589" t="s">
        <v>2028</v>
      </c>
      <c r="F418" s="589" t="s">
        <v>6125</v>
      </c>
      <c r="G418" s="589"/>
      <c r="H418" s="591" t="s">
        <v>1890</v>
      </c>
      <c r="I418" s="591"/>
      <c r="J418" s="164" t="s">
        <v>1891</v>
      </c>
      <c r="K418" s="164" t="s">
        <v>0</v>
      </c>
      <c r="L418" s="165">
        <v>384.13</v>
      </c>
    </row>
    <row r="419" spans="1:12" x14ac:dyDescent="0.2">
      <c r="A419" s="593"/>
      <c r="B419" s="589"/>
      <c r="C419" s="595"/>
      <c r="D419" s="596"/>
      <c r="E419" s="589"/>
      <c r="F419" s="589"/>
      <c r="G419" s="589"/>
      <c r="H419" s="591" t="s">
        <v>1892</v>
      </c>
      <c r="I419" s="591"/>
      <c r="J419" s="589" t="s">
        <v>1891</v>
      </c>
      <c r="K419" s="589" t="s">
        <v>0</v>
      </c>
      <c r="L419" s="590">
        <v>397.37</v>
      </c>
    </row>
    <row r="420" spans="1:12" x14ac:dyDescent="0.2">
      <c r="A420" s="593"/>
      <c r="B420" s="589"/>
      <c r="C420" s="595"/>
      <c r="D420" s="596"/>
      <c r="E420" s="589"/>
      <c r="F420" s="589"/>
      <c r="G420" s="589"/>
      <c r="H420" s="591"/>
      <c r="I420" s="591"/>
      <c r="J420" s="589"/>
      <c r="K420" s="589"/>
      <c r="L420" s="590"/>
    </row>
    <row r="421" spans="1:12" ht="24" x14ac:dyDescent="0.2">
      <c r="A421" s="593"/>
      <c r="B421" s="161" t="s">
        <v>29</v>
      </c>
      <c r="C421" s="162" t="s">
        <v>30</v>
      </c>
      <c r="D421" s="162" t="s">
        <v>1893</v>
      </c>
      <c r="E421" s="162" t="s">
        <v>1894</v>
      </c>
      <c r="F421" s="592"/>
      <c r="G421" s="592"/>
      <c r="H421" s="591" t="s">
        <v>1895</v>
      </c>
      <c r="I421" s="591"/>
      <c r="J421" s="589" t="s">
        <v>1891</v>
      </c>
      <c r="K421" s="589" t="s">
        <v>0</v>
      </c>
      <c r="L421" s="590">
        <v>400</v>
      </c>
    </row>
    <row r="422" spans="1:12" ht="24" x14ac:dyDescent="0.2">
      <c r="A422" s="593"/>
      <c r="B422" s="164" t="s">
        <v>6123</v>
      </c>
      <c r="C422" s="164" t="s">
        <v>6125</v>
      </c>
      <c r="D422" s="166">
        <v>43043</v>
      </c>
      <c r="E422" s="164" t="s">
        <v>2939</v>
      </c>
      <c r="F422" s="592"/>
      <c r="G422" s="592"/>
      <c r="H422" s="591"/>
      <c r="I422" s="591"/>
      <c r="J422" s="589"/>
      <c r="K422" s="589"/>
      <c r="L422" s="590"/>
    </row>
    <row r="423" spans="1:12" ht="24" x14ac:dyDescent="0.2">
      <c r="A423" s="593">
        <v>1482</v>
      </c>
      <c r="B423" s="161" t="s">
        <v>20</v>
      </c>
      <c r="C423" s="162" t="s">
        <v>21</v>
      </c>
      <c r="D423" s="162" t="s">
        <v>1884</v>
      </c>
      <c r="E423" s="162" t="s">
        <v>1885</v>
      </c>
      <c r="F423" s="594" t="s">
        <v>14</v>
      </c>
      <c r="G423" s="594"/>
      <c r="H423" s="592"/>
      <c r="I423" s="592"/>
      <c r="J423" s="592"/>
      <c r="K423" s="592"/>
      <c r="L423" s="592"/>
    </row>
    <row r="424" spans="1:12" x14ac:dyDescent="0.2">
      <c r="A424" s="593"/>
      <c r="B424" s="589" t="s">
        <v>6121</v>
      </c>
      <c r="C424" s="595" t="s">
        <v>6126</v>
      </c>
      <c r="D424" s="596">
        <v>43125</v>
      </c>
      <c r="E424" s="589" t="s">
        <v>2033</v>
      </c>
      <c r="F424" s="589" t="s">
        <v>4959</v>
      </c>
      <c r="G424" s="589"/>
      <c r="H424" s="591" t="s">
        <v>1890</v>
      </c>
      <c r="I424" s="591"/>
      <c r="J424" s="164" t="s">
        <v>1891</v>
      </c>
      <c r="K424" s="164" t="s">
        <v>0</v>
      </c>
      <c r="L424" s="165">
        <v>285.24</v>
      </c>
    </row>
    <row r="425" spans="1:12" x14ac:dyDescent="0.2">
      <c r="A425" s="593"/>
      <c r="B425" s="589"/>
      <c r="C425" s="595"/>
      <c r="D425" s="596"/>
      <c r="E425" s="589"/>
      <c r="F425" s="589"/>
      <c r="G425" s="589"/>
      <c r="H425" s="591" t="s">
        <v>1892</v>
      </c>
      <c r="I425" s="591"/>
      <c r="J425" s="164" t="s">
        <v>1891</v>
      </c>
      <c r="K425" s="164" t="s">
        <v>0</v>
      </c>
      <c r="L425" s="165">
        <v>528.6</v>
      </c>
    </row>
    <row r="426" spans="1:12" ht="24" x14ac:dyDescent="0.2">
      <c r="A426" s="593"/>
      <c r="B426" s="161" t="s">
        <v>29</v>
      </c>
      <c r="C426" s="162" t="s">
        <v>30</v>
      </c>
      <c r="D426" s="162" t="s">
        <v>1893</v>
      </c>
      <c r="E426" s="162" t="s">
        <v>1894</v>
      </c>
      <c r="F426" s="592"/>
      <c r="G426" s="592"/>
      <c r="H426" s="591" t="s">
        <v>1895</v>
      </c>
      <c r="I426" s="591"/>
      <c r="J426" s="589" t="s">
        <v>1891</v>
      </c>
      <c r="K426" s="589" t="s">
        <v>1891</v>
      </c>
      <c r="L426" s="590">
        <v>0</v>
      </c>
    </row>
    <row r="427" spans="1:12" ht="24" x14ac:dyDescent="0.2">
      <c r="A427" s="593"/>
      <c r="B427" s="164" t="s">
        <v>6123</v>
      </c>
      <c r="C427" s="164" t="s">
        <v>4959</v>
      </c>
      <c r="D427" s="166">
        <v>43127</v>
      </c>
      <c r="E427" s="164" t="s">
        <v>1959</v>
      </c>
      <c r="F427" s="592"/>
      <c r="G427" s="592"/>
      <c r="H427" s="591"/>
      <c r="I427" s="591"/>
      <c r="J427" s="589"/>
      <c r="K427" s="589"/>
      <c r="L427" s="590"/>
    </row>
    <row r="428" spans="1:12" ht="24" x14ac:dyDescent="0.2">
      <c r="A428" s="593">
        <v>1483</v>
      </c>
      <c r="B428" s="161" t="s">
        <v>20</v>
      </c>
      <c r="C428" s="162" t="s">
        <v>21</v>
      </c>
      <c r="D428" s="162" t="s">
        <v>1884</v>
      </c>
      <c r="E428" s="162" t="s">
        <v>1885</v>
      </c>
      <c r="F428" s="594" t="s">
        <v>14</v>
      </c>
      <c r="G428" s="594"/>
      <c r="H428" s="592"/>
      <c r="I428" s="592"/>
      <c r="J428" s="592"/>
      <c r="K428" s="592"/>
      <c r="L428" s="592"/>
    </row>
    <row r="429" spans="1:12" x14ac:dyDescent="0.2">
      <c r="A429" s="593"/>
      <c r="B429" s="589" t="s">
        <v>6121</v>
      </c>
      <c r="C429" s="595" t="s">
        <v>6127</v>
      </c>
      <c r="D429" s="596">
        <v>43138</v>
      </c>
      <c r="E429" s="589" t="s">
        <v>2008</v>
      </c>
      <c r="F429" s="589" t="s">
        <v>6128</v>
      </c>
      <c r="G429" s="589"/>
      <c r="H429" s="591" t="s">
        <v>1890</v>
      </c>
      <c r="I429" s="591"/>
      <c r="J429" s="164" t="s">
        <v>1891</v>
      </c>
      <c r="K429" s="164" t="s">
        <v>0</v>
      </c>
      <c r="L429" s="165">
        <v>206.6</v>
      </c>
    </row>
    <row r="430" spans="1:12" x14ac:dyDescent="0.2">
      <c r="A430" s="593"/>
      <c r="B430" s="589"/>
      <c r="C430" s="595"/>
      <c r="D430" s="596"/>
      <c r="E430" s="589"/>
      <c r="F430" s="589"/>
      <c r="G430" s="589"/>
      <c r="H430" s="591" t="s">
        <v>1892</v>
      </c>
      <c r="I430" s="591"/>
      <c r="J430" s="164" t="s">
        <v>1891</v>
      </c>
      <c r="K430" s="164" t="s">
        <v>0</v>
      </c>
      <c r="L430" s="165">
        <v>875.07</v>
      </c>
    </row>
    <row r="431" spans="1:12" ht="24" x14ac:dyDescent="0.2">
      <c r="A431" s="593"/>
      <c r="B431" s="161" t="s">
        <v>29</v>
      </c>
      <c r="C431" s="162" t="s">
        <v>30</v>
      </c>
      <c r="D431" s="162" t="s">
        <v>1893</v>
      </c>
      <c r="E431" s="162" t="s">
        <v>1894</v>
      </c>
      <c r="F431" s="592"/>
      <c r="G431" s="592"/>
      <c r="H431" s="591" t="s">
        <v>1895</v>
      </c>
      <c r="I431" s="591"/>
      <c r="J431" s="589" t="s">
        <v>1891</v>
      </c>
      <c r="K431" s="589" t="s">
        <v>1891</v>
      </c>
      <c r="L431" s="590">
        <v>0</v>
      </c>
    </row>
    <row r="432" spans="1:12" ht="24" x14ac:dyDescent="0.2">
      <c r="A432" s="593"/>
      <c r="B432" s="164" t="s">
        <v>6123</v>
      </c>
      <c r="C432" s="164" t="s">
        <v>6128</v>
      </c>
      <c r="D432" s="166">
        <v>43139</v>
      </c>
      <c r="E432" s="164" t="s">
        <v>3904</v>
      </c>
      <c r="F432" s="592"/>
      <c r="G432" s="592"/>
      <c r="H432" s="591"/>
      <c r="I432" s="591"/>
      <c r="J432" s="589"/>
      <c r="K432" s="589"/>
      <c r="L432" s="590"/>
    </row>
    <row r="433" spans="1:12" ht="24" x14ac:dyDescent="0.2">
      <c r="A433" s="593">
        <v>1484</v>
      </c>
      <c r="B433" s="161" t="s">
        <v>20</v>
      </c>
      <c r="C433" s="162" t="s">
        <v>21</v>
      </c>
      <c r="D433" s="162" t="s">
        <v>1884</v>
      </c>
      <c r="E433" s="162" t="s">
        <v>1885</v>
      </c>
      <c r="F433" s="594" t="s">
        <v>14</v>
      </c>
      <c r="G433" s="594"/>
      <c r="H433" s="592"/>
      <c r="I433" s="592"/>
      <c r="J433" s="592"/>
      <c r="K433" s="592"/>
      <c r="L433" s="592"/>
    </row>
    <row r="434" spans="1:12" x14ac:dyDescent="0.2">
      <c r="A434" s="593"/>
      <c r="B434" s="589" t="s">
        <v>6129</v>
      </c>
      <c r="C434" s="589" t="s">
        <v>6130</v>
      </c>
      <c r="D434" s="596">
        <v>43015</v>
      </c>
      <c r="E434" s="589" t="s">
        <v>1984</v>
      </c>
      <c r="F434" s="589" t="s">
        <v>6131</v>
      </c>
      <c r="G434" s="589"/>
      <c r="H434" s="591" t="s">
        <v>1890</v>
      </c>
      <c r="I434" s="591"/>
      <c r="J434" s="164" t="s">
        <v>1891</v>
      </c>
      <c r="K434" s="164" t="s">
        <v>1891</v>
      </c>
      <c r="L434" s="165">
        <v>0</v>
      </c>
    </row>
    <row r="435" spans="1:12" x14ac:dyDescent="0.2">
      <c r="A435" s="593"/>
      <c r="B435" s="589"/>
      <c r="C435" s="589"/>
      <c r="D435" s="596"/>
      <c r="E435" s="589"/>
      <c r="F435" s="589"/>
      <c r="G435" s="589"/>
      <c r="H435" s="591" t="s">
        <v>1892</v>
      </c>
      <c r="I435" s="591"/>
      <c r="J435" s="164" t="s">
        <v>1891</v>
      </c>
      <c r="K435" s="164" t="s">
        <v>0</v>
      </c>
      <c r="L435" s="165">
        <v>387.4</v>
      </c>
    </row>
    <row r="436" spans="1:12" ht="24" x14ac:dyDescent="0.2">
      <c r="A436" s="593"/>
      <c r="B436" s="161" t="s">
        <v>29</v>
      </c>
      <c r="C436" s="162" t="s">
        <v>30</v>
      </c>
      <c r="D436" s="162" t="s">
        <v>1893</v>
      </c>
      <c r="E436" s="162" t="s">
        <v>1894</v>
      </c>
      <c r="F436" s="592"/>
      <c r="G436" s="592"/>
      <c r="H436" s="591" t="s">
        <v>1895</v>
      </c>
      <c r="I436" s="591"/>
      <c r="J436" s="589" t="s">
        <v>1891</v>
      </c>
      <c r="K436" s="589" t="s">
        <v>0</v>
      </c>
      <c r="L436" s="590">
        <v>100</v>
      </c>
    </row>
    <row r="437" spans="1:12" ht="24" x14ac:dyDescent="0.2">
      <c r="A437" s="593"/>
      <c r="B437" s="164" t="s">
        <v>2281</v>
      </c>
      <c r="C437" s="164" t="s">
        <v>6131</v>
      </c>
      <c r="D437" s="166">
        <v>43015</v>
      </c>
      <c r="E437" s="164" t="s">
        <v>6132</v>
      </c>
      <c r="F437" s="592"/>
      <c r="G437" s="592"/>
      <c r="H437" s="591"/>
      <c r="I437" s="591"/>
      <c r="J437" s="589"/>
      <c r="K437" s="589"/>
      <c r="L437" s="590"/>
    </row>
    <row r="438" spans="1:12" ht="24" x14ac:dyDescent="0.2">
      <c r="A438" s="593">
        <v>1485</v>
      </c>
      <c r="B438" s="161" t="s">
        <v>20</v>
      </c>
      <c r="C438" s="162" t="s">
        <v>21</v>
      </c>
      <c r="D438" s="162" t="s">
        <v>1884</v>
      </c>
      <c r="E438" s="162" t="s">
        <v>1885</v>
      </c>
      <c r="F438" s="594" t="s">
        <v>14</v>
      </c>
      <c r="G438" s="594"/>
      <c r="H438" s="592"/>
      <c r="I438" s="592"/>
      <c r="J438" s="592"/>
      <c r="K438" s="592"/>
      <c r="L438" s="592"/>
    </row>
    <row r="439" spans="1:12" x14ac:dyDescent="0.2">
      <c r="A439" s="593"/>
      <c r="B439" s="589" t="s">
        <v>6129</v>
      </c>
      <c r="C439" s="595" t="s">
        <v>6133</v>
      </c>
      <c r="D439" s="596">
        <v>43042</v>
      </c>
      <c r="E439" s="589" t="s">
        <v>1899</v>
      </c>
      <c r="F439" s="589" t="s">
        <v>896</v>
      </c>
      <c r="G439" s="589"/>
      <c r="H439" s="591" t="s">
        <v>1890</v>
      </c>
      <c r="I439" s="591"/>
      <c r="J439" s="164" t="s">
        <v>1891</v>
      </c>
      <c r="K439" s="164" t="s">
        <v>0</v>
      </c>
      <c r="L439" s="165">
        <v>153</v>
      </c>
    </row>
    <row r="440" spans="1:12" x14ac:dyDescent="0.2">
      <c r="A440" s="593"/>
      <c r="B440" s="589"/>
      <c r="C440" s="595"/>
      <c r="D440" s="596"/>
      <c r="E440" s="589"/>
      <c r="F440" s="589"/>
      <c r="G440" s="589"/>
      <c r="H440" s="591" t="s">
        <v>1892</v>
      </c>
      <c r="I440" s="591"/>
      <c r="J440" s="164" t="s">
        <v>1891</v>
      </c>
      <c r="K440" s="164" t="s">
        <v>0</v>
      </c>
      <c r="L440" s="165">
        <v>1752.52</v>
      </c>
    </row>
    <row r="441" spans="1:12" ht="24" x14ac:dyDescent="0.2">
      <c r="A441" s="593"/>
      <c r="B441" s="161" t="s">
        <v>29</v>
      </c>
      <c r="C441" s="162" t="s">
        <v>30</v>
      </c>
      <c r="D441" s="162" t="s">
        <v>1893</v>
      </c>
      <c r="E441" s="162" t="s">
        <v>1894</v>
      </c>
      <c r="F441" s="592"/>
      <c r="G441" s="592"/>
      <c r="H441" s="591" t="s">
        <v>1895</v>
      </c>
      <c r="I441" s="591"/>
      <c r="J441" s="589" t="s">
        <v>1891</v>
      </c>
      <c r="K441" s="589" t="s">
        <v>1891</v>
      </c>
      <c r="L441" s="590">
        <v>0</v>
      </c>
    </row>
    <row r="442" spans="1:12" ht="24" x14ac:dyDescent="0.2">
      <c r="A442" s="593"/>
      <c r="B442" s="164" t="s">
        <v>2281</v>
      </c>
      <c r="C442" s="164" t="s">
        <v>896</v>
      </c>
      <c r="D442" s="166">
        <v>43044</v>
      </c>
      <c r="E442" s="164" t="s">
        <v>2754</v>
      </c>
      <c r="F442" s="592"/>
      <c r="G442" s="592"/>
      <c r="H442" s="591"/>
      <c r="I442" s="591"/>
      <c r="J442" s="589"/>
      <c r="K442" s="589"/>
      <c r="L442" s="590"/>
    </row>
    <row r="443" spans="1:12" ht="24" x14ac:dyDescent="0.2">
      <c r="A443" s="593">
        <v>1486</v>
      </c>
      <c r="B443" s="161" t="s">
        <v>20</v>
      </c>
      <c r="C443" s="162" t="s">
        <v>21</v>
      </c>
      <c r="D443" s="162" t="s">
        <v>1884</v>
      </c>
      <c r="E443" s="162" t="s">
        <v>1885</v>
      </c>
      <c r="F443" s="594" t="s">
        <v>14</v>
      </c>
      <c r="G443" s="594"/>
      <c r="H443" s="592"/>
      <c r="I443" s="592"/>
      <c r="J443" s="592"/>
      <c r="K443" s="592"/>
      <c r="L443" s="592"/>
    </row>
    <row r="444" spans="1:12" x14ac:dyDescent="0.2">
      <c r="A444" s="593"/>
      <c r="B444" s="589" t="s">
        <v>6129</v>
      </c>
      <c r="C444" s="595" t="s">
        <v>6134</v>
      </c>
      <c r="D444" s="596">
        <v>43188</v>
      </c>
      <c r="E444" s="589" t="s">
        <v>6135</v>
      </c>
      <c r="F444" s="589" t="s">
        <v>6136</v>
      </c>
      <c r="G444" s="589"/>
      <c r="H444" s="591" t="s">
        <v>1890</v>
      </c>
      <c r="I444" s="591"/>
      <c r="J444" s="164" t="s">
        <v>1891</v>
      </c>
      <c r="K444" s="164" t="s">
        <v>0</v>
      </c>
      <c r="L444" s="165">
        <v>1036</v>
      </c>
    </row>
    <row r="445" spans="1:12" x14ac:dyDescent="0.2">
      <c r="A445" s="593"/>
      <c r="B445" s="589"/>
      <c r="C445" s="595"/>
      <c r="D445" s="596"/>
      <c r="E445" s="589"/>
      <c r="F445" s="589"/>
      <c r="G445" s="589"/>
      <c r="H445" s="591" t="s">
        <v>1892</v>
      </c>
      <c r="I445" s="591"/>
      <c r="J445" s="164" t="s">
        <v>1891</v>
      </c>
      <c r="K445" s="164" t="s">
        <v>0</v>
      </c>
      <c r="L445" s="165">
        <v>1015.38</v>
      </c>
    </row>
    <row r="446" spans="1:12" ht="24" x14ac:dyDescent="0.2">
      <c r="A446" s="593"/>
      <c r="B446" s="161" t="s">
        <v>29</v>
      </c>
      <c r="C446" s="162" t="s">
        <v>30</v>
      </c>
      <c r="D446" s="162" t="s">
        <v>1893</v>
      </c>
      <c r="E446" s="162" t="s">
        <v>1894</v>
      </c>
      <c r="F446" s="592"/>
      <c r="G446" s="592"/>
      <c r="H446" s="591" t="s">
        <v>1895</v>
      </c>
      <c r="I446" s="591"/>
      <c r="J446" s="589" t="s">
        <v>1891</v>
      </c>
      <c r="K446" s="589" t="s">
        <v>1891</v>
      </c>
      <c r="L446" s="590">
        <v>0</v>
      </c>
    </row>
    <row r="447" spans="1:12" ht="24" x14ac:dyDescent="0.2">
      <c r="A447" s="593"/>
      <c r="B447" s="164" t="s">
        <v>2281</v>
      </c>
      <c r="C447" s="164" t="s">
        <v>6136</v>
      </c>
      <c r="D447" s="166">
        <v>43199</v>
      </c>
      <c r="E447" s="164" t="s">
        <v>6137</v>
      </c>
      <c r="F447" s="592"/>
      <c r="G447" s="592"/>
      <c r="H447" s="591"/>
      <c r="I447" s="591"/>
      <c r="J447" s="589"/>
      <c r="K447" s="589"/>
      <c r="L447" s="590"/>
    </row>
    <row r="448" spans="1:12" ht="24" x14ac:dyDescent="0.2">
      <c r="A448" s="593">
        <v>1487</v>
      </c>
      <c r="B448" s="161" t="s">
        <v>20</v>
      </c>
      <c r="C448" s="162" t="s">
        <v>21</v>
      </c>
      <c r="D448" s="162" t="s">
        <v>1884</v>
      </c>
      <c r="E448" s="162" t="s">
        <v>1885</v>
      </c>
      <c r="F448" s="594" t="s">
        <v>14</v>
      </c>
      <c r="G448" s="594"/>
      <c r="H448" s="592"/>
      <c r="I448" s="592"/>
      <c r="J448" s="592"/>
      <c r="K448" s="592"/>
      <c r="L448" s="592"/>
    </row>
    <row r="449" spans="1:12" x14ac:dyDescent="0.2">
      <c r="A449" s="593"/>
      <c r="B449" s="589" t="s">
        <v>6138</v>
      </c>
      <c r="C449" s="595" t="s">
        <v>6139</v>
      </c>
      <c r="D449" s="596">
        <v>43086</v>
      </c>
      <c r="E449" s="589" t="s">
        <v>2372</v>
      </c>
      <c r="F449" s="589" t="s">
        <v>3198</v>
      </c>
      <c r="G449" s="589"/>
      <c r="H449" s="591" t="s">
        <v>1890</v>
      </c>
      <c r="I449" s="591"/>
      <c r="J449" s="164" t="s">
        <v>1891</v>
      </c>
      <c r="K449" s="164" t="s">
        <v>0</v>
      </c>
      <c r="L449" s="165">
        <v>234.8</v>
      </c>
    </row>
    <row r="450" spans="1:12" x14ac:dyDescent="0.2">
      <c r="A450" s="593"/>
      <c r="B450" s="589"/>
      <c r="C450" s="595"/>
      <c r="D450" s="596"/>
      <c r="E450" s="589"/>
      <c r="F450" s="589"/>
      <c r="G450" s="589"/>
      <c r="H450" s="591" t="s">
        <v>1892</v>
      </c>
      <c r="I450" s="591"/>
      <c r="J450" s="164" t="s">
        <v>1891</v>
      </c>
      <c r="K450" s="164" t="s">
        <v>0</v>
      </c>
      <c r="L450" s="165">
        <v>317.89</v>
      </c>
    </row>
    <row r="451" spans="1:12" ht="24" x14ac:dyDescent="0.2">
      <c r="A451" s="593"/>
      <c r="B451" s="161" t="s">
        <v>29</v>
      </c>
      <c r="C451" s="162" t="s">
        <v>30</v>
      </c>
      <c r="D451" s="162" t="s">
        <v>1893</v>
      </c>
      <c r="E451" s="162" t="s">
        <v>1894</v>
      </c>
      <c r="F451" s="592"/>
      <c r="G451" s="592"/>
      <c r="H451" s="591" t="s">
        <v>1895</v>
      </c>
      <c r="I451" s="591"/>
      <c r="J451" s="589" t="s">
        <v>1891</v>
      </c>
      <c r="K451" s="589" t="s">
        <v>1891</v>
      </c>
      <c r="L451" s="590">
        <v>0</v>
      </c>
    </row>
    <row r="452" spans="1:12" ht="24" x14ac:dyDescent="0.2">
      <c r="A452" s="593"/>
      <c r="B452" s="164" t="s">
        <v>1923</v>
      </c>
      <c r="C452" s="164" t="s">
        <v>3198</v>
      </c>
      <c r="D452" s="166">
        <v>43088</v>
      </c>
      <c r="E452" s="164" t="s">
        <v>6140</v>
      </c>
      <c r="F452" s="592"/>
      <c r="G452" s="592"/>
      <c r="H452" s="591"/>
      <c r="I452" s="591"/>
      <c r="J452" s="589"/>
      <c r="K452" s="589"/>
      <c r="L452" s="590"/>
    </row>
    <row r="453" spans="1:12" ht="24" x14ac:dyDescent="0.2">
      <c r="A453" s="593">
        <v>1488</v>
      </c>
      <c r="B453" s="161" t="s">
        <v>20</v>
      </c>
      <c r="C453" s="162" t="s">
        <v>21</v>
      </c>
      <c r="D453" s="162" t="s">
        <v>1884</v>
      </c>
      <c r="E453" s="162" t="s">
        <v>1885</v>
      </c>
      <c r="F453" s="594" t="s">
        <v>14</v>
      </c>
      <c r="G453" s="594"/>
      <c r="H453" s="592"/>
      <c r="I453" s="592"/>
      <c r="J453" s="592"/>
      <c r="K453" s="592"/>
      <c r="L453" s="592"/>
    </row>
    <row r="454" spans="1:12" x14ac:dyDescent="0.2">
      <c r="A454" s="593"/>
      <c r="B454" s="589" t="s">
        <v>6141</v>
      </c>
      <c r="C454" s="595" t="s">
        <v>6142</v>
      </c>
      <c r="D454" s="596">
        <v>43060</v>
      </c>
      <c r="E454" s="589" t="s">
        <v>6143</v>
      </c>
      <c r="F454" s="589" t="s">
        <v>6144</v>
      </c>
      <c r="G454" s="589"/>
      <c r="H454" s="591" t="s">
        <v>1890</v>
      </c>
      <c r="I454" s="591"/>
      <c r="J454" s="164" t="s">
        <v>1891</v>
      </c>
      <c r="K454" s="164" t="s">
        <v>0</v>
      </c>
      <c r="L454" s="165">
        <v>684</v>
      </c>
    </row>
    <row r="455" spans="1:12" x14ac:dyDescent="0.2">
      <c r="A455" s="593"/>
      <c r="B455" s="589"/>
      <c r="C455" s="595"/>
      <c r="D455" s="596"/>
      <c r="E455" s="589"/>
      <c r="F455" s="589"/>
      <c r="G455" s="589"/>
      <c r="H455" s="591" t="s">
        <v>1892</v>
      </c>
      <c r="I455" s="591"/>
      <c r="J455" s="589" t="s">
        <v>1891</v>
      </c>
      <c r="K455" s="589" t="s">
        <v>1891</v>
      </c>
      <c r="L455" s="590">
        <v>0</v>
      </c>
    </row>
    <row r="456" spans="1:12" x14ac:dyDescent="0.2">
      <c r="A456" s="593"/>
      <c r="B456" s="589"/>
      <c r="C456" s="595"/>
      <c r="D456" s="596"/>
      <c r="E456" s="589"/>
      <c r="F456" s="589"/>
      <c r="G456" s="589"/>
      <c r="H456" s="591"/>
      <c r="I456" s="591"/>
      <c r="J456" s="589"/>
      <c r="K456" s="589"/>
      <c r="L456" s="590"/>
    </row>
    <row r="457" spans="1:12" ht="24" x14ac:dyDescent="0.2">
      <c r="A457" s="593"/>
      <c r="B457" s="161" t="s">
        <v>29</v>
      </c>
      <c r="C457" s="162" t="s">
        <v>30</v>
      </c>
      <c r="D457" s="162" t="s">
        <v>1893</v>
      </c>
      <c r="E457" s="162" t="s">
        <v>1894</v>
      </c>
      <c r="F457" s="592"/>
      <c r="G457" s="592"/>
      <c r="H457" s="591" t="s">
        <v>1895</v>
      </c>
      <c r="I457" s="591"/>
      <c r="J457" s="589" t="s">
        <v>1891</v>
      </c>
      <c r="K457" s="589" t="s">
        <v>0</v>
      </c>
      <c r="L457" s="590">
        <v>238.06</v>
      </c>
    </row>
    <row r="458" spans="1:12" ht="24" x14ac:dyDescent="0.2">
      <c r="A458" s="593"/>
      <c r="B458" s="164" t="s">
        <v>1986</v>
      </c>
      <c r="C458" s="164" t="s">
        <v>6144</v>
      </c>
      <c r="D458" s="166">
        <v>43072</v>
      </c>
      <c r="E458" s="164" t="s">
        <v>6145</v>
      </c>
      <c r="F458" s="592"/>
      <c r="G458" s="592"/>
      <c r="H458" s="591"/>
      <c r="I458" s="591"/>
      <c r="J458" s="589"/>
      <c r="K458" s="589"/>
      <c r="L458" s="590"/>
    </row>
    <row r="459" spans="1:12" ht="24" x14ac:dyDescent="0.2">
      <c r="A459" s="593">
        <v>1489</v>
      </c>
      <c r="B459" s="161" t="s">
        <v>20</v>
      </c>
      <c r="C459" s="162" t="s">
        <v>21</v>
      </c>
      <c r="D459" s="162" t="s">
        <v>1884</v>
      </c>
      <c r="E459" s="162" t="s">
        <v>1885</v>
      </c>
      <c r="F459" s="594" t="s">
        <v>14</v>
      </c>
      <c r="G459" s="594"/>
      <c r="H459" s="592"/>
      <c r="I459" s="592"/>
      <c r="J459" s="592"/>
      <c r="K459" s="592"/>
      <c r="L459" s="592"/>
    </row>
    <row r="460" spans="1:12" x14ac:dyDescent="0.2">
      <c r="A460" s="593"/>
      <c r="B460" s="589" t="s">
        <v>6146</v>
      </c>
      <c r="C460" s="589" t="s">
        <v>6147</v>
      </c>
      <c r="D460" s="596">
        <v>43144</v>
      </c>
      <c r="E460" s="589" t="s">
        <v>1938</v>
      </c>
      <c r="F460" s="589" t="s">
        <v>4098</v>
      </c>
      <c r="G460" s="589"/>
      <c r="H460" s="591" t="s">
        <v>1890</v>
      </c>
      <c r="I460" s="591"/>
      <c r="J460" s="164" t="s">
        <v>1891</v>
      </c>
      <c r="K460" s="164" t="s">
        <v>0</v>
      </c>
      <c r="L460" s="165">
        <v>575.20000000000005</v>
      </c>
    </row>
    <row r="461" spans="1:12" x14ac:dyDescent="0.2">
      <c r="A461" s="593"/>
      <c r="B461" s="589"/>
      <c r="C461" s="589"/>
      <c r="D461" s="596"/>
      <c r="E461" s="589"/>
      <c r="F461" s="589"/>
      <c r="G461" s="589"/>
      <c r="H461" s="591" t="s">
        <v>1892</v>
      </c>
      <c r="I461" s="591"/>
      <c r="J461" s="164" t="s">
        <v>1891</v>
      </c>
      <c r="K461" s="164" t="s">
        <v>0</v>
      </c>
      <c r="L461" s="165">
        <v>426.4</v>
      </c>
    </row>
    <row r="462" spans="1:12" ht="24" x14ac:dyDescent="0.2">
      <c r="A462" s="593"/>
      <c r="B462" s="161" t="s">
        <v>29</v>
      </c>
      <c r="C462" s="162" t="s">
        <v>30</v>
      </c>
      <c r="D462" s="162" t="s">
        <v>1893</v>
      </c>
      <c r="E462" s="162" t="s">
        <v>1894</v>
      </c>
      <c r="F462" s="592"/>
      <c r="G462" s="592"/>
      <c r="H462" s="591" t="s">
        <v>1895</v>
      </c>
      <c r="I462" s="591"/>
      <c r="J462" s="589" t="s">
        <v>1891</v>
      </c>
      <c r="K462" s="589" t="s">
        <v>0</v>
      </c>
      <c r="L462" s="590">
        <v>2244</v>
      </c>
    </row>
    <row r="463" spans="1:12" ht="24" x14ac:dyDescent="0.2">
      <c r="A463" s="593"/>
      <c r="B463" s="164" t="s">
        <v>1962</v>
      </c>
      <c r="C463" s="164" t="s">
        <v>4098</v>
      </c>
      <c r="D463" s="166">
        <v>43148</v>
      </c>
      <c r="E463" s="164" t="s">
        <v>6148</v>
      </c>
      <c r="F463" s="592"/>
      <c r="G463" s="592"/>
      <c r="H463" s="591"/>
      <c r="I463" s="591"/>
      <c r="J463" s="589"/>
      <c r="K463" s="589"/>
      <c r="L463" s="590"/>
    </row>
    <row r="464" spans="1:12" ht="24" x14ac:dyDescent="0.2">
      <c r="A464" s="593">
        <v>1490</v>
      </c>
      <c r="B464" s="161" t="s">
        <v>20</v>
      </c>
      <c r="C464" s="162" t="s">
        <v>21</v>
      </c>
      <c r="D464" s="162" t="s">
        <v>1884</v>
      </c>
      <c r="E464" s="162" t="s">
        <v>1885</v>
      </c>
      <c r="F464" s="594" t="s">
        <v>14</v>
      </c>
      <c r="G464" s="594"/>
      <c r="H464" s="592"/>
      <c r="I464" s="592"/>
      <c r="J464" s="592"/>
      <c r="K464" s="592"/>
      <c r="L464" s="592"/>
    </row>
    <row r="465" spans="1:12" x14ac:dyDescent="0.2">
      <c r="A465" s="593"/>
      <c r="B465" s="589" t="s">
        <v>6149</v>
      </c>
      <c r="C465" s="595" t="s">
        <v>6150</v>
      </c>
      <c r="D465" s="596">
        <v>43011</v>
      </c>
      <c r="E465" s="589" t="s">
        <v>1984</v>
      </c>
      <c r="F465" s="589" t="s">
        <v>5597</v>
      </c>
      <c r="G465" s="589"/>
      <c r="H465" s="591" t="s">
        <v>1890</v>
      </c>
      <c r="I465" s="591"/>
      <c r="J465" s="164" t="s">
        <v>1891</v>
      </c>
      <c r="K465" s="164" t="s">
        <v>0</v>
      </c>
      <c r="L465" s="165">
        <v>629.48</v>
      </c>
    </row>
    <row r="466" spans="1:12" x14ac:dyDescent="0.2">
      <c r="A466" s="593"/>
      <c r="B466" s="589"/>
      <c r="C466" s="595"/>
      <c r="D466" s="596"/>
      <c r="E466" s="589"/>
      <c r="F466" s="589"/>
      <c r="G466" s="589"/>
      <c r="H466" s="591" t="s">
        <v>1892</v>
      </c>
      <c r="I466" s="591"/>
      <c r="J466" s="589" t="s">
        <v>1891</v>
      </c>
      <c r="K466" s="589" t="s">
        <v>0</v>
      </c>
      <c r="L466" s="590">
        <v>354.4</v>
      </c>
    </row>
    <row r="467" spans="1:12" x14ac:dyDescent="0.2">
      <c r="A467" s="593"/>
      <c r="B467" s="589"/>
      <c r="C467" s="595"/>
      <c r="D467" s="596"/>
      <c r="E467" s="589"/>
      <c r="F467" s="589"/>
      <c r="G467" s="589"/>
      <c r="H467" s="591"/>
      <c r="I467" s="591"/>
      <c r="J467" s="589"/>
      <c r="K467" s="589"/>
      <c r="L467" s="590"/>
    </row>
    <row r="468" spans="1:12" ht="24" x14ac:dyDescent="0.2">
      <c r="A468" s="593"/>
      <c r="B468" s="161" t="s">
        <v>29</v>
      </c>
      <c r="C468" s="162" t="s">
        <v>30</v>
      </c>
      <c r="D468" s="162" t="s">
        <v>1893</v>
      </c>
      <c r="E468" s="162" t="s">
        <v>1894</v>
      </c>
      <c r="F468" s="592"/>
      <c r="G468" s="592"/>
      <c r="H468" s="591" t="s">
        <v>1895</v>
      </c>
      <c r="I468" s="591"/>
      <c r="J468" s="589" t="s">
        <v>1891</v>
      </c>
      <c r="K468" s="589" t="s">
        <v>1891</v>
      </c>
      <c r="L468" s="590">
        <v>0</v>
      </c>
    </row>
    <row r="469" spans="1:12" ht="24" x14ac:dyDescent="0.2">
      <c r="A469" s="593"/>
      <c r="B469" s="164" t="s">
        <v>2059</v>
      </c>
      <c r="C469" s="164" t="s">
        <v>5597</v>
      </c>
      <c r="D469" s="166">
        <v>43013</v>
      </c>
      <c r="E469" s="164" t="s">
        <v>2897</v>
      </c>
      <c r="F469" s="592"/>
      <c r="G469" s="592"/>
      <c r="H469" s="591"/>
      <c r="I469" s="591"/>
      <c r="J469" s="589"/>
      <c r="K469" s="589"/>
      <c r="L469" s="590"/>
    </row>
    <row r="470" spans="1:12" ht="24" x14ac:dyDescent="0.2">
      <c r="A470" s="593">
        <v>1491</v>
      </c>
      <c r="B470" s="161" t="s">
        <v>20</v>
      </c>
      <c r="C470" s="162" t="s">
        <v>21</v>
      </c>
      <c r="D470" s="162" t="s">
        <v>1884</v>
      </c>
      <c r="E470" s="162" t="s">
        <v>1885</v>
      </c>
      <c r="F470" s="594" t="s">
        <v>14</v>
      </c>
      <c r="G470" s="594"/>
      <c r="H470" s="592"/>
      <c r="I470" s="592"/>
      <c r="J470" s="592"/>
      <c r="K470" s="592"/>
      <c r="L470" s="592"/>
    </row>
    <row r="471" spans="1:12" x14ac:dyDescent="0.2">
      <c r="A471" s="593"/>
      <c r="B471" s="589" t="s">
        <v>6149</v>
      </c>
      <c r="C471" s="595" t="s">
        <v>6151</v>
      </c>
      <c r="D471" s="596">
        <v>43031</v>
      </c>
      <c r="E471" s="589" t="s">
        <v>2289</v>
      </c>
      <c r="F471" s="589" t="s">
        <v>2290</v>
      </c>
      <c r="G471" s="589"/>
      <c r="H471" s="591" t="s">
        <v>1890</v>
      </c>
      <c r="I471" s="591"/>
      <c r="J471" s="164" t="s">
        <v>1891</v>
      </c>
      <c r="K471" s="164" t="s">
        <v>0</v>
      </c>
      <c r="L471" s="165">
        <v>1377</v>
      </c>
    </row>
    <row r="472" spans="1:12" x14ac:dyDescent="0.2">
      <c r="A472" s="593"/>
      <c r="B472" s="589"/>
      <c r="C472" s="595"/>
      <c r="D472" s="596"/>
      <c r="E472" s="589"/>
      <c r="F472" s="589"/>
      <c r="G472" s="589"/>
      <c r="H472" s="591" t="s">
        <v>1892</v>
      </c>
      <c r="I472" s="591"/>
      <c r="J472" s="164" t="s">
        <v>1891</v>
      </c>
      <c r="K472" s="164" t="s">
        <v>0</v>
      </c>
      <c r="L472" s="165">
        <v>1365.71</v>
      </c>
    </row>
    <row r="473" spans="1:12" ht="24" x14ac:dyDescent="0.2">
      <c r="A473" s="593"/>
      <c r="B473" s="161" t="s">
        <v>29</v>
      </c>
      <c r="C473" s="162" t="s">
        <v>30</v>
      </c>
      <c r="D473" s="162" t="s">
        <v>1893</v>
      </c>
      <c r="E473" s="162" t="s">
        <v>1894</v>
      </c>
      <c r="F473" s="592"/>
      <c r="G473" s="592"/>
      <c r="H473" s="591" t="s">
        <v>1895</v>
      </c>
      <c r="I473" s="591"/>
      <c r="J473" s="589" t="s">
        <v>1891</v>
      </c>
      <c r="K473" s="589" t="s">
        <v>0</v>
      </c>
      <c r="L473" s="590">
        <v>102</v>
      </c>
    </row>
    <row r="474" spans="1:12" ht="24" x14ac:dyDescent="0.2">
      <c r="A474" s="593"/>
      <c r="B474" s="164" t="s">
        <v>2059</v>
      </c>
      <c r="C474" s="164" t="s">
        <v>2290</v>
      </c>
      <c r="D474" s="166">
        <v>43039</v>
      </c>
      <c r="E474" s="164" t="s">
        <v>3658</v>
      </c>
      <c r="F474" s="592"/>
      <c r="G474" s="592"/>
      <c r="H474" s="591"/>
      <c r="I474" s="591"/>
      <c r="J474" s="589"/>
      <c r="K474" s="589"/>
      <c r="L474" s="590"/>
    </row>
    <row r="475" spans="1:12" ht="24" x14ac:dyDescent="0.2">
      <c r="A475" s="593">
        <v>1492</v>
      </c>
      <c r="B475" s="161" t="s">
        <v>20</v>
      </c>
      <c r="C475" s="162" t="s">
        <v>21</v>
      </c>
      <c r="D475" s="162" t="s">
        <v>1884</v>
      </c>
      <c r="E475" s="162" t="s">
        <v>1885</v>
      </c>
      <c r="F475" s="594" t="s">
        <v>14</v>
      </c>
      <c r="G475" s="594"/>
      <c r="H475" s="592"/>
      <c r="I475" s="592"/>
      <c r="J475" s="592"/>
      <c r="K475" s="592"/>
      <c r="L475" s="592"/>
    </row>
    <row r="476" spans="1:12" x14ac:dyDescent="0.2">
      <c r="A476" s="593"/>
      <c r="B476" s="589" t="s">
        <v>6149</v>
      </c>
      <c r="C476" s="595" t="s">
        <v>6152</v>
      </c>
      <c r="D476" s="596">
        <v>43070</v>
      </c>
      <c r="E476" s="589" t="s">
        <v>1969</v>
      </c>
      <c r="F476" s="589" t="s">
        <v>2108</v>
      </c>
      <c r="G476" s="589"/>
      <c r="H476" s="591" t="s">
        <v>1890</v>
      </c>
      <c r="I476" s="591"/>
      <c r="J476" s="164" t="s">
        <v>1891</v>
      </c>
      <c r="K476" s="164" t="s">
        <v>0</v>
      </c>
      <c r="L476" s="165">
        <v>1451.65</v>
      </c>
    </row>
    <row r="477" spans="1:12" x14ac:dyDescent="0.2">
      <c r="A477" s="593"/>
      <c r="B477" s="589"/>
      <c r="C477" s="595"/>
      <c r="D477" s="596"/>
      <c r="E477" s="589"/>
      <c r="F477" s="589"/>
      <c r="G477" s="589"/>
      <c r="H477" s="591" t="s">
        <v>1892</v>
      </c>
      <c r="I477" s="591"/>
      <c r="J477" s="589" t="s">
        <v>1891</v>
      </c>
      <c r="K477" s="589" t="s">
        <v>0</v>
      </c>
      <c r="L477" s="590">
        <v>449.6</v>
      </c>
    </row>
    <row r="478" spans="1:12" x14ac:dyDescent="0.2">
      <c r="A478" s="593"/>
      <c r="B478" s="589"/>
      <c r="C478" s="595"/>
      <c r="D478" s="596"/>
      <c r="E478" s="589"/>
      <c r="F478" s="589"/>
      <c r="G478" s="589"/>
      <c r="H478" s="591"/>
      <c r="I478" s="591"/>
      <c r="J478" s="589"/>
      <c r="K478" s="589"/>
      <c r="L478" s="590"/>
    </row>
    <row r="479" spans="1:12" ht="24" x14ac:dyDescent="0.2">
      <c r="A479" s="593"/>
      <c r="B479" s="161" t="s">
        <v>29</v>
      </c>
      <c r="C479" s="162" t="s">
        <v>30</v>
      </c>
      <c r="D479" s="162" t="s">
        <v>1893</v>
      </c>
      <c r="E479" s="162" t="s">
        <v>1894</v>
      </c>
      <c r="F479" s="592"/>
      <c r="G479" s="592"/>
      <c r="H479" s="591" t="s">
        <v>1895</v>
      </c>
      <c r="I479" s="591"/>
      <c r="J479" s="589" t="s">
        <v>1891</v>
      </c>
      <c r="K479" s="589" t="s">
        <v>0</v>
      </c>
      <c r="L479" s="590">
        <v>550</v>
      </c>
    </row>
    <row r="480" spans="1:12" ht="24" x14ac:dyDescent="0.2">
      <c r="A480" s="593"/>
      <c r="B480" s="164" t="s">
        <v>2059</v>
      </c>
      <c r="C480" s="164" t="s">
        <v>2108</v>
      </c>
      <c r="D480" s="166">
        <v>43075</v>
      </c>
      <c r="E480" s="164" t="s">
        <v>2570</v>
      </c>
      <c r="F480" s="592"/>
      <c r="G480" s="592"/>
      <c r="H480" s="591"/>
      <c r="I480" s="591"/>
      <c r="J480" s="589"/>
      <c r="K480" s="589"/>
      <c r="L480" s="590"/>
    </row>
    <row r="481" spans="1:12" ht="24" x14ac:dyDescent="0.2">
      <c r="A481" s="593">
        <v>1493</v>
      </c>
      <c r="B481" s="161" t="s">
        <v>20</v>
      </c>
      <c r="C481" s="162" t="s">
        <v>21</v>
      </c>
      <c r="D481" s="162" t="s">
        <v>1884</v>
      </c>
      <c r="E481" s="162" t="s">
        <v>1885</v>
      </c>
      <c r="F481" s="594" t="s">
        <v>14</v>
      </c>
      <c r="G481" s="594"/>
      <c r="H481" s="592"/>
      <c r="I481" s="592"/>
      <c r="J481" s="592"/>
      <c r="K481" s="592"/>
      <c r="L481" s="592"/>
    </row>
    <row r="482" spans="1:12" x14ac:dyDescent="0.2">
      <c r="A482" s="593"/>
      <c r="B482" s="589" t="s">
        <v>6149</v>
      </c>
      <c r="C482" s="595" t="s">
        <v>6153</v>
      </c>
      <c r="D482" s="596">
        <v>43164</v>
      </c>
      <c r="E482" s="589" t="s">
        <v>2836</v>
      </c>
      <c r="F482" s="589" t="s">
        <v>2837</v>
      </c>
      <c r="G482" s="589"/>
      <c r="H482" s="591" t="s">
        <v>1890</v>
      </c>
      <c r="I482" s="591"/>
      <c r="J482" s="164" t="s">
        <v>1891</v>
      </c>
      <c r="K482" s="164" t="s">
        <v>0</v>
      </c>
      <c r="L482" s="165">
        <v>215</v>
      </c>
    </row>
    <row r="483" spans="1:12" x14ac:dyDescent="0.2">
      <c r="A483" s="593"/>
      <c r="B483" s="589"/>
      <c r="C483" s="595"/>
      <c r="D483" s="596"/>
      <c r="E483" s="589"/>
      <c r="F483" s="589"/>
      <c r="G483" s="589"/>
      <c r="H483" s="591" t="s">
        <v>1892</v>
      </c>
      <c r="I483" s="591"/>
      <c r="J483" s="589" t="s">
        <v>1891</v>
      </c>
      <c r="K483" s="589" t="s">
        <v>0</v>
      </c>
      <c r="L483" s="590">
        <v>70</v>
      </c>
    </row>
    <row r="484" spans="1:12" x14ac:dyDescent="0.2">
      <c r="A484" s="593"/>
      <c r="B484" s="589"/>
      <c r="C484" s="595"/>
      <c r="D484" s="596"/>
      <c r="E484" s="589"/>
      <c r="F484" s="589"/>
      <c r="G484" s="589"/>
      <c r="H484" s="591"/>
      <c r="I484" s="591"/>
      <c r="J484" s="589"/>
      <c r="K484" s="589"/>
      <c r="L484" s="590"/>
    </row>
    <row r="485" spans="1:12" ht="24" x14ac:dyDescent="0.2">
      <c r="A485" s="593"/>
      <c r="B485" s="161" t="s">
        <v>29</v>
      </c>
      <c r="C485" s="162" t="s">
        <v>30</v>
      </c>
      <c r="D485" s="162" t="s">
        <v>1893</v>
      </c>
      <c r="E485" s="162" t="s">
        <v>1894</v>
      </c>
      <c r="F485" s="592"/>
      <c r="G485" s="592"/>
      <c r="H485" s="591" t="s">
        <v>1895</v>
      </c>
      <c r="I485" s="591"/>
      <c r="J485" s="589" t="s">
        <v>1891</v>
      </c>
      <c r="K485" s="589" t="s">
        <v>1891</v>
      </c>
      <c r="L485" s="590">
        <v>0</v>
      </c>
    </row>
    <row r="486" spans="1:12" ht="24" x14ac:dyDescent="0.2">
      <c r="A486" s="593"/>
      <c r="B486" s="164" t="s">
        <v>2059</v>
      </c>
      <c r="C486" s="164" t="s">
        <v>2837</v>
      </c>
      <c r="D486" s="166">
        <v>43165</v>
      </c>
      <c r="E486" s="164" t="s">
        <v>3075</v>
      </c>
      <c r="F486" s="592"/>
      <c r="G486" s="592"/>
      <c r="H486" s="591"/>
      <c r="I486" s="591"/>
      <c r="J486" s="589"/>
      <c r="K486" s="589"/>
      <c r="L486" s="590"/>
    </row>
    <row r="487" spans="1:12" ht="24" x14ac:dyDescent="0.2">
      <c r="A487" s="593">
        <v>1494</v>
      </c>
      <c r="B487" s="161" t="s">
        <v>20</v>
      </c>
      <c r="C487" s="162" t="s">
        <v>21</v>
      </c>
      <c r="D487" s="162" t="s">
        <v>1884</v>
      </c>
      <c r="E487" s="162" t="s">
        <v>1885</v>
      </c>
      <c r="F487" s="594" t="s">
        <v>14</v>
      </c>
      <c r="G487" s="594"/>
      <c r="H487" s="592"/>
      <c r="I487" s="592"/>
      <c r="J487" s="592"/>
      <c r="K487" s="592"/>
      <c r="L487" s="592"/>
    </row>
    <row r="488" spans="1:12" x14ac:dyDescent="0.2">
      <c r="A488" s="593"/>
      <c r="B488" s="589" t="s">
        <v>6149</v>
      </c>
      <c r="C488" s="595" t="s">
        <v>6154</v>
      </c>
      <c r="D488" s="596">
        <v>43180</v>
      </c>
      <c r="E488" s="589" t="s">
        <v>2954</v>
      </c>
      <c r="F488" s="589" t="s">
        <v>145</v>
      </c>
      <c r="G488" s="589"/>
      <c r="H488" s="591" t="s">
        <v>1890</v>
      </c>
      <c r="I488" s="591"/>
      <c r="J488" s="164" t="s">
        <v>1891</v>
      </c>
      <c r="K488" s="164" t="s">
        <v>0</v>
      </c>
      <c r="L488" s="165">
        <v>402.46</v>
      </c>
    </row>
    <row r="489" spans="1:12" x14ac:dyDescent="0.2">
      <c r="A489" s="593"/>
      <c r="B489" s="589"/>
      <c r="C489" s="595"/>
      <c r="D489" s="596"/>
      <c r="E489" s="589"/>
      <c r="F489" s="589"/>
      <c r="G489" s="589"/>
      <c r="H489" s="591" t="s">
        <v>1892</v>
      </c>
      <c r="I489" s="591"/>
      <c r="J489" s="589" t="s">
        <v>1891</v>
      </c>
      <c r="K489" s="589" t="s">
        <v>0</v>
      </c>
      <c r="L489" s="590">
        <v>119.96</v>
      </c>
    </row>
    <row r="490" spans="1:12" x14ac:dyDescent="0.2">
      <c r="A490" s="593"/>
      <c r="B490" s="589"/>
      <c r="C490" s="595"/>
      <c r="D490" s="596"/>
      <c r="E490" s="589"/>
      <c r="F490" s="589"/>
      <c r="G490" s="589"/>
      <c r="H490" s="591"/>
      <c r="I490" s="591"/>
      <c r="J490" s="589"/>
      <c r="K490" s="589"/>
      <c r="L490" s="590"/>
    </row>
    <row r="491" spans="1:12" ht="24" x14ac:dyDescent="0.2">
      <c r="A491" s="593"/>
      <c r="B491" s="161" t="s">
        <v>29</v>
      </c>
      <c r="C491" s="162" t="s">
        <v>30</v>
      </c>
      <c r="D491" s="162" t="s">
        <v>1893</v>
      </c>
      <c r="E491" s="162" t="s">
        <v>1894</v>
      </c>
      <c r="F491" s="592"/>
      <c r="G491" s="592"/>
      <c r="H491" s="591" t="s">
        <v>1895</v>
      </c>
      <c r="I491" s="591"/>
      <c r="J491" s="589" t="s">
        <v>1891</v>
      </c>
      <c r="K491" s="589" t="s">
        <v>0</v>
      </c>
      <c r="L491" s="590">
        <v>181.75</v>
      </c>
    </row>
    <row r="492" spans="1:12" ht="24" x14ac:dyDescent="0.2">
      <c r="A492" s="593"/>
      <c r="B492" s="164" t="s">
        <v>2059</v>
      </c>
      <c r="C492" s="164" t="s">
        <v>145</v>
      </c>
      <c r="D492" s="166">
        <v>43182</v>
      </c>
      <c r="E492" s="164" t="s">
        <v>2972</v>
      </c>
      <c r="F492" s="592"/>
      <c r="G492" s="592"/>
      <c r="H492" s="591"/>
      <c r="I492" s="591"/>
      <c r="J492" s="589"/>
      <c r="K492" s="589"/>
      <c r="L492" s="590"/>
    </row>
    <row r="493" spans="1:12" ht="24" x14ac:dyDescent="0.2">
      <c r="A493" s="593">
        <v>1495</v>
      </c>
      <c r="B493" s="161" t="s">
        <v>20</v>
      </c>
      <c r="C493" s="162" t="s">
        <v>21</v>
      </c>
      <c r="D493" s="162" t="s">
        <v>1884</v>
      </c>
      <c r="E493" s="162" t="s">
        <v>1885</v>
      </c>
      <c r="F493" s="594" t="s">
        <v>14</v>
      </c>
      <c r="G493" s="594"/>
      <c r="H493" s="592"/>
      <c r="I493" s="592"/>
      <c r="J493" s="592"/>
      <c r="K493" s="592"/>
      <c r="L493" s="592"/>
    </row>
    <row r="494" spans="1:12" x14ac:dyDescent="0.2">
      <c r="A494" s="593"/>
      <c r="B494" s="589" t="s">
        <v>6155</v>
      </c>
      <c r="C494" s="595" t="s">
        <v>6156</v>
      </c>
      <c r="D494" s="596">
        <v>43152</v>
      </c>
      <c r="E494" s="589" t="s">
        <v>2033</v>
      </c>
      <c r="F494" s="589" t="s">
        <v>6157</v>
      </c>
      <c r="G494" s="589"/>
      <c r="H494" s="591" t="s">
        <v>1890</v>
      </c>
      <c r="I494" s="591"/>
      <c r="J494" s="164" t="s">
        <v>1891</v>
      </c>
      <c r="K494" s="164" t="s">
        <v>1891</v>
      </c>
      <c r="L494" s="165">
        <v>0</v>
      </c>
    </row>
    <row r="495" spans="1:12" x14ac:dyDescent="0.2">
      <c r="A495" s="593"/>
      <c r="B495" s="589"/>
      <c r="C495" s="595"/>
      <c r="D495" s="596"/>
      <c r="E495" s="589"/>
      <c r="F495" s="589"/>
      <c r="G495" s="589"/>
      <c r="H495" s="591" t="s">
        <v>1892</v>
      </c>
      <c r="I495" s="591"/>
      <c r="J495" s="164" t="s">
        <v>1891</v>
      </c>
      <c r="K495" s="164" t="s">
        <v>1891</v>
      </c>
      <c r="L495" s="165">
        <v>0</v>
      </c>
    </row>
    <row r="496" spans="1:12" ht="24" x14ac:dyDescent="0.2">
      <c r="A496" s="593"/>
      <c r="B496" s="161" t="s">
        <v>29</v>
      </c>
      <c r="C496" s="162" t="s">
        <v>30</v>
      </c>
      <c r="D496" s="162" t="s">
        <v>1893</v>
      </c>
      <c r="E496" s="162" t="s">
        <v>1894</v>
      </c>
      <c r="F496" s="592"/>
      <c r="G496" s="592"/>
      <c r="H496" s="591" t="s">
        <v>1895</v>
      </c>
      <c r="I496" s="591"/>
      <c r="J496" s="589" t="s">
        <v>1891</v>
      </c>
      <c r="K496" s="589" t="s">
        <v>0</v>
      </c>
      <c r="L496" s="590">
        <v>650</v>
      </c>
    </row>
    <row r="497" spans="1:12" ht="24" x14ac:dyDescent="0.2">
      <c r="A497" s="593"/>
      <c r="B497" s="164" t="s">
        <v>1923</v>
      </c>
      <c r="C497" s="164" t="s">
        <v>6157</v>
      </c>
      <c r="D497" s="166">
        <v>43155</v>
      </c>
      <c r="E497" s="164" t="s">
        <v>5427</v>
      </c>
      <c r="F497" s="592"/>
      <c r="G497" s="592"/>
      <c r="H497" s="591"/>
      <c r="I497" s="591"/>
      <c r="J497" s="589"/>
      <c r="K497" s="589"/>
      <c r="L497" s="590"/>
    </row>
    <row r="498" spans="1:12" ht="24" x14ac:dyDescent="0.2">
      <c r="A498" s="593">
        <v>1496</v>
      </c>
      <c r="B498" s="161" t="s">
        <v>20</v>
      </c>
      <c r="C498" s="162" t="s">
        <v>21</v>
      </c>
      <c r="D498" s="162" t="s">
        <v>1884</v>
      </c>
      <c r="E498" s="162" t="s">
        <v>1885</v>
      </c>
      <c r="F498" s="594" t="s">
        <v>14</v>
      </c>
      <c r="G498" s="594"/>
      <c r="H498" s="592"/>
      <c r="I498" s="592"/>
      <c r="J498" s="592"/>
      <c r="K498" s="592"/>
      <c r="L498" s="592"/>
    </row>
    <row r="499" spans="1:12" x14ac:dyDescent="0.2">
      <c r="A499" s="593"/>
      <c r="B499" s="589" t="s">
        <v>6158</v>
      </c>
      <c r="C499" s="595" t="s">
        <v>6159</v>
      </c>
      <c r="D499" s="596">
        <v>43020</v>
      </c>
      <c r="E499" s="589" t="s">
        <v>2460</v>
      </c>
      <c r="F499" s="589" t="s">
        <v>1917</v>
      </c>
      <c r="G499" s="589"/>
      <c r="H499" s="591" t="s">
        <v>1890</v>
      </c>
      <c r="I499" s="591"/>
      <c r="J499" s="164" t="s">
        <v>1891</v>
      </c>
      <c r="K499" s="164" t="s">
        <v>0</v>
      </c>
      <c r="L499" s="165">
        <v>2317</v>
      </c>
    </row>
    <row r="500" spans="1:12" x14ac:dyDescent="0.2">
      <c r="A500" s="593"/>
      <c r="B500" s="589"/>
      <c r="C500" s="595"/>
      <c r="D500" s="596"/>
      <c r="E500" s="589"/>
      <c r="F500" s="589"/>
      <c r="G500" s="589"/>
      <c r="H500" s="591" t="s">
        <v>1892</v>
      </c>
      <c r="I500" s="591"/>
      <c r="J500" s="589" t="s">
        <v>1891</v>
      </c>
      <c r="K500" s="589" t="s">
        <v>0</v>
      </c>
      <c r="L500" s="590">
        <v>253.42</v>
      </c>
    </row>
    <row r="501" spans="1:12" x14ac:dyDescent="0.2">
      <c r="A501" s="593"/>
      <c r="B501" s="589"/>
      <c r="C501" s="595"/>
      <c r="D501" s="596"/>
      <c r="E501" s="589"/>
      <c r="F501" s="589"/>
      <c r="G501" s="589"/>
      <c r="H501" s="591"/>
      <c r="I501" s="591"/>
      <c r="J501" s="589"/>
      <c r="K501" s="589"/>
      <c r="L501" s="590"/>
    </row>
    <row r="502" spans="1:12" ht="24" x14ac:dyDescent="0.2">
      <c r="A502" s="593"/>
      <c r="B502" s="161" t="s">
        <v>29</v>
      </c>
      <c r="C502" s="162" t="s">
        <v>30</v>
      </c>
      <c r="D502" s="162" t="s">
        <v>1893</v>
      </c>
      <c r="E502" s="162" t="s">
        <v>1894</v>
      </c>
      <c r="F502" s="592"/>
      <c r="G502" s="592"/>
      <c r="H502" s="591" t="s">
        <v>1895</v>
      </c>
      <c r="I502" s="591"/>
      <c r="J502" s="589" t="s">
        <v>1891</v>
      </c>
      <c r="K502" s="589" t="s">
        <v>1891</v>
      </c>
      <c r="L502" s="590">
        <v>0</v>
      </c>
    </row>
    <row r="503" spans="1:12" ht="24" x14ac:dyDescent="0.2">
      <c r="A503" s="593"/>
      <c r="B503" s="164" t="s">
        <v>1896</v>
      </c>
      <c r="C503" s="164" t="s">
        <v>1917</v>
      </c>
      <c r="D503" s="166">
        <v>43036</v>
      </c>
      <c r="E503" s="164" t="s">
        <v>6160</v>
      </c>
      <c r="F503" s="592"/>
      <c r="G503" s="592"/>
      <c r="H503" s="591"/>
      <c r="I503" s="591"/>
      <c r="J503" s="589"/>
      <c r="K503" s="589"/>
      <c r="L503" s="590"/>
    </row>
    <row r="504" spans="1:12" ht="24" x14ac:dyDescent="0.2">
      <c r="A504" s="593">
        <v>1497</v>
      </c>
      <c r="B504" s="161" t="s">
        <v>20</v>
      </c>
      <c r="C504" s="162" t="s">
        <v>21</v>
      </c>
      <c r="D504" s="162" t="s">
        <v>1884</v>
      </c>
      <c r="E504" s="162" t="s">
        <v>1885</v>
      </c>
      <c r="F504" s="594" t="s">
        <v>14</v>
      </c>
      <c r="G504" s="594"/>
      <c r="H504" s="592"/>
      <c r="I504" s="592"/>
      <c r="J504" s="592"/>
      <c r="K504" s="592"/>
      <c r="L504" s="592"/>
    </row>
    <row r="505" spans="1:12" x14ac:dyDescent="0.2">
      <c r="A505" s="593"/>
      <c r="B505" s="589" t="s">
        <v>6161</v>
      </c>
      <c r="C505" s="589" t="s">
        <v>6162</v>
      </c>
      <c r="D505" s="596">
        <v>43073</v>
      </c>
      <c r="E505" s="589" t="s">
        <v>2234</v>
      </c>
      <c r="F505" s="589" t="s">
        <v>3299</v>
      </c>
      <c r="G505" s="589"/>
      <c r="H505" s="591" t="s">
        <v>1890</v>
      </c>
      <c r="I505" s="591"/>
      <c r="J505" s="164" t="s">
        <v>1891</v>
      </c>
      <c r="K505" s="164" t="s">
        <v>0</v>
      </c>
      <c r="L505" s="165">
        <v>680</v>
      </c>
    </row>
    <row r="506" spans="1:12" x14ac:dyDescent="0.2">
      <c r="A506" s="593"/>
      <c r="B506" s="589"/>
      <c r="C506" s="589"/>
      <c r="D506" s="596"/>
      <c r="E506" s="589"/>
      <c r="F506" s="589"/>
      <c r="G506" s="589"/>
      <c r="H506" s="591" t="s">
        <v>1892</v>
      </c>
      <c r="I506" s="591"/>
      <c r="J506" s="164" t="s">
        <v>1891</v>
      </c>
      <c r="K506" s="164" t="s">
        <v>1891</v>
      </c>
      <c r="L506" s="165">
        <v>0</v>
      </c>
    </row>
    <row r="507" spans="1:12" ht="24" x14ac:dyDescent="0.2">
      <c r="A507" s="593"/>
      <c r="B507" s="161" t="s">
        <v>29</v>
      </c>
      <c r="C507" s="162" t="s">
        <v>30</v>
      </c>
      <c r="D507" s="162" t="s">
        <v>1893</v>
      </c>
      <c r="E507" s="162" t="s">
        <v>1894</v>
      </c>
      <c r="F507" s="592"/>
      <c r="G507" s="592"/>
      <c r="H507" s="591" t="s">
        <v>1895</v>
      </c>
      <c r="I507" s="591"/>
      <c r="J507" s="589" t="s">
        <v>1891</v>
      </c>
      <c r="K507" s="589" t="s">
        <v>1891</v>
      </c>
      <c r="L507" s="590">
        <v>0</v>
      </c>
    </row>
    <row r="508" spans="1:12" ht="24" x14ac:dyDescent="0.2">
      <c r="A508" s="593"/>
      <c r="B508" s="164" t="s">
        <v>1688</v>
      </c>
      <c r="C508" s="164" t="s">
        <v>3299</v>
      </c>
      <c r="D508" s="166">
        <v>43077</v>
      </c>
      <c r="E508" s="164" t="s">
        <v>3252</v>
      </c>
      <c r="F508" s="592"/>
      <c r="G508" s="592"/>
      <c r="H508" s="591"/>
      <c r="I508" s="591"/>
      <c r="J508" s="589"/>
      <c r="K508" s="589"/>
      <c r="L508" s="590"/>
    </row>
    <row r="509" spans="1:12" ht="24" x14ac:dyDescent="0.2">
      <c r="A509" s="593">
        <v>1498</v>
      </c>
      <c r="B509" s="161" t="s">
        <v>20</v>
      </c>
      <c r="C509" s="162" t="s">
        <v>21</v>
      </c>
      <c r="D509" s="162" t="s">
        <v>1884</v>
      </c>
      <c r="E509" s="162" t="s">
        <v>1885</v>
      </c>
      <c r="F509" s="594" t="s">
        <v>14</v>
      </c>
      <c r="G509" s="594"/>
      <c r="H509" s="592"/>
      <c r="I509" s="592"/>
      <c r="J509" s="592"/>
      <c r="K509" s="592"/>
      <c r="L509" s="592"/>
    </row>
    <row r="510" spans="1:12" x14ac:dyDescent="0.2">
      <c r="A510" s="593"/>
      <c r="B510" s="589" t="s">
        <v>6163</v>
      </c>
      <c r="C510" s="595" t="s">
        <v>6164</v>
      </c>
      <c r="D510" s="596">
        <v>43117</v>
      </c>
      <c r="E510" s="589" t="s">
        <v>2902</v>
      </c>
      <c r="F510" s="589" t="s">
        <v>2903</v>
      </c>
      <c r="G510" s="589"/>
      <c r="H510" s="591" t="s">
        <v>1890</v>
      </c>
      <c r="I510" s="591"/>
      <c r="J510" s="164" t="s">
        <v>1891</v>
      </c>
      <c r="K510" s="164" t="s">
        <v>0</v>
      </c>
      <c r="L510" s="165">
        <v>178</v>
      </c>
    </row>
    <row r="511" spans="1:12" x14ac:dyDescent="0.2">
      <c r="A511" s="593"/>
      <c r="B511" s="589"/>
      <c r="C511" s="595"/>
      <c r="D511" s="596"/>
      <c r="E511" s="589"/>
      <c r="F511" s="589"/>
      <c r="G511" s="589"/>
      <c r="H511" s="591" t="s">
        <v>1892</v>
      </c>
      <c r="I511" s="591"/>
      <c r="J511" s="589" t="s">
        <v>1891</v>
      </c>
      <c r="K511" s="589" t="s">
        <v>0</v>
      </c>
      <c r="L511" s="590">
        <v>341.46</v>
      </c>
    </row>
    <row r="512" spans="1:12" x14ac:dyDescent="0.2">
      <c r="A512" s="593"/>
      <c r="B512" s="589"/>
      <c r="C512" s="595"/>
      <c r="D512" s="596"/>
      <c r="E512" s="589"/>
      <c r="F512" s="589"/>
      <c r="G512" s="589"/>
      <c r="H512" s="591"/>
      <c r="I512" s="591"/>
      <c r="J512" s="589"/>
      <c r="K512" s="589"/>
      <c r="L512" s="590"/>
    </row>
    <row r="513" spans="1:12" ht="24" x14ac:dyDescent="0.2">
      <c r="A513" s="593"/>
      <c r="B513" s="161" t="s">
        <v>29</v>
      </c>
      <c r="C513" s="162" t="s">
        <v>30</v>
      </c>
      <c r="D513" s="162" t="s">
        <v>1893</v>
      </c>
      <c r="E513" s="162" t="s">
        <v>1894</v>
      </c>
      <c r="F513" s="592"/>
      <c r="G513" s="592"/>
      <c r="H513" s="591" t="s">
        <v>1895</v>
      </c>
      <c r="I513" s="591"/>
      <c r="J513" s="589" t="s">
        <v>1891</v>
      </c>
      <c r="K513" s="589" t="s">
        <v>0</v>
      </c>
      <c r="L513" s="590">
        <v>40</v>
      </c>
    </row>
    <row r="514" spans="1:12" ht="24" x14ac:dyDescent="0.2">
      <c r="A514" s="593"/>
      <c r="B514" s="164" t="s">
        <v>2059</v>
      </c>
      <c r="C514" s="164" t="s">
        <v>2903</v>
      </c>
      <c r="D514" s="166">
        <v>43118</v>
      </c>
      <c r="E514" s="164" t="s">
        <v>3614</v>
      </c>
      <c r="F514" s="592"/>
      <c r="G514" s="592"/>
      <c r="H514" s="591"/>
      <c r="I514" s="591"/>
      <c r="J514" s="589"/>
      <c r="K514" s="589"/>
      <c r="L514" s="590"/>
    </row>
    <row r="515" spans="1:12" ht="24" x14ac:dyDescent="0.2">
      <c r="A515" s="593">
        <v>1499</v>
      </c>
      <c r="B515" s="161" t="s">
        <v>20</v>
      </c>
      <c r="C515" s="162" t="s">
        <v>21</v>
      </c>
      <c r="D515" s="162" t="s">
        <v>1884</v>
      </c>
      <c r="E515" s="162" t="s">
        <v>1885</v>
      </c>
      <c r="F515" s="594" t="s">
        <v>14</v>
      </c>
      <c r="G515" s="594"/>
      <c r="H515" s="592"/>
      <c r="I515" s="592"/>
      <c r="J515" s="592"/>
      <c r="K515" s="592"/>
      <c r="L515" s="592"/>
    </row>
    <row r="516" spans="1:12" x14ac:dyDescent="0.2">
      <c r="A516" s="593"/>
      <c r="B516" s="589" t="s">
        <v>6165</v>
      </c>
      <c r="C516" s="595" t="s">
        <v>6166</v>
      </c>
      <c r="D516" s="596">
        <v>43041</v>
      </c>
      <c r="E516" s="589" t="s">
        <v>1943</v>
      </c>
      <c r="F516" s="589" t="s">
        <v>1944</v>
      </c>
      <c r="G516" s="589"/>
      <c r="H516" s="591" t="s">
        <v>1890</v>
      </c>
      <c r="I516" s="591"/>
      <c r="J516" s="164" t="s">
        <v>1891</v>
      </c>
      <c r="K516" s="164" t="s">
        <v>0</v>
      </c>
      <c r="L516" s="165">
        <v>606.64</v>
      </c>
    </row>
    <row r="517" spans="1:12" x14ac:dyDescent="0.2">
      <c r="A517" s="593"/>
      <c r="B517" s="589"/>
      <c r="C517" s="595"/>
      <c r="D517" s="596"/>
      <c r="E517" s="589"/>
      <c r="F517" s="589"/>
      <c r="G517" s="589"/>
      <c r="H517" s="591" t="s">
        <v>1892</v>
      </c>
      <c r="I517" s="591"/>
      <c r="J517" s="164" t="s">
        <v>1891</v>
      </c>
      <c r="K517" s="164" t="s">
        <v>0</v>
      </c>
      <c r="L517" s="165">
        <v>707.39</v>
      </c>
    </row>
    <row r="518" spans="1:12" ht="24" x14ac:dyDescent="0.2">
      <c r="A518" s="593"/>
      <c r="B518" s="161" t="s">
        <v>29</v>
      </c>
      <c r="C518" s="162" t="s">
        <v>30</v>
      </c>
      <c r="D518" s="162" t="s">
        <v>1893</v>
      </c>
      <c r="E518" s="162" t="s">
        <v>1894</v>
      </c>
      <c r="F518" s="592"/>
      <c r="G518" s="592"/>
      <c r="H518" s="591" t="s">
        <v>1895</v>
      </c>
      <c r="I518" s="591"/>
      <c r="J518" s="589" t="s">
        <v>1891</v>
      </c>
      <c r="K518" s="589" t="s">
        <v>0</v>
      </c>
      <c r="L518" s="590">
        <v>645</v>
      </c>
    </row>
    <row r="519" spans="1:12" ht="24" x14ac:dyDescent="0.2">
      <c r="A519" s="593"/>
      <c r="B519" s="164" t="s">
        <v>1923</v>
      </c>
      <c r="C519" s="164" t="s">
        <v>1944</v>
      </c>
      <c r="D519" s="166">
        <v>43044</v>
      </c>
      <c r="E519" s="164" t="s">
        <v>5947</v>
      </c>
      <c r="F519" s="592"/>
      <c r="G519" s="592"/>
      <c r="H519" s="591"/>
      <c r="I519" s="591"/>
      <c r="J519" s="589"/>
      <c r="K519" s="589"/>
      <c r="L519" s="590"/>
    </row>
    <row r="520" spans="1:12" ht="24" x14ac:dyDescent="0.2">
      <c r="A520" s="593">
        <v>1500</v>
      </c>
      <c r="B520" s="161" t="s">
        <v>20</v>
      </c>
      <c r="C520" s="162" t="s">
        <v>21</v>
      </c>
      <c r="D520" s="162" t="s">
        <v>1884</v>
      </c>
      <c r="E520" s="162" t="s">
        <v>1885</v>
      </c>
      <c r="F520" s="594" t="s">
        <v>14</v>
      </c>
      <c r="G520" s="594"/>
      <c r="H520" s="592"/>
      <c r="I520" s="592"/>
      <c r="J520" s="592"/>
      <c r="K520" s="592"/>
      <c r="L520" s="592"/>
    </row>
    <row r="521" spans="1:12" x14ac:dyDescent="0.2">
      <c r="A521" s="593"/>
      <c r="B521" s="589" t="s">
        <v>6165</v>
      </c>
      <c r="C521" s="595" t="s">
        <v>6167</v>
      </c>
      <c r="D521" s="596">
        <v>43124</v>
      </c>
      <c r="E521" s="589" t="s">
        <v>1938</v>
      </c>
      <c r="F521" s="589" t="s">
        <v>2091</v>
      </c>
      <c r="G521" s="589"/>
      <c r="H521" s="591" t="s">
        <v>1890</v>
      </c>
      <c r="I521" s="591"/>
      <c r="J521" s="164" t="s">
        <v>1891</v>
      </c>
      <c r="K521" s="164" t="s">
        <v>0</v>
      </c>
      <c r="L521" s="165">
        <v>1439.84</v>
      </c>
    </row>
    <row r="522" spans="1:12" x14ac:dyDescent="0.2">
      <c r="A522" s="593"/>
      <c r="B522" s="589"/>
      <c r="C522" s="595"/>
      <c r="D522" s="596"/>
      <c r="E522" s="589"/>
      <c r="F522" s="589"/>
      <c r="G522" s="589"/>
      <c r="H522" s="591" t="s">
        <v>1892</v>
      </c>
      <c r="I522" s="591"/>
      <c r="J522" s="164" t="s">
        <v>1891</v>
      </c>
      <c r="K522" s="164" t="s">
        <v>0</v>
      </c>
      <c r="L522" s="165">
        <v>386.4</v>
      </c>
    </row>
    <row r="523" spans="1:12" ht="24" x14ac:dyDescent="0.2">
      <c r="A523" s="593"/>
      <c r="B523" s="161" t="s">
        <v>29</v>
      </c>
      <c r="C523" s="162" t="s">
        <v>30</v>
      </c>
      <c r="D523" s="162" t="s">
        <v>1893</v>
      </c>
      <c r="E523" s="162" t="s">
        <v>1894</v>
      </c>
      <c r="F523" s="592"/>
      <c r="G523" s="592"/>
      <c r="H523" s="591" t="s">
        <v>1895</v>
      </c>
      <c r="I523" s="591"/>
      <c r="J523" s="589" t="s">
        <v>1891</v>
      </c>
      <c r="K523" s="589" t="s">
        <v>0</v>
      </c>
      <c r="L523" s="590">
        <v>630</v>
      </c>
    </row>
    <row r="524" spans="1:12" ht="24" x14ac:dyDescent="0.2">
      <c r="A524" s="593"/>
      <c r="B524" s="164" t="s">
        <v>1923</v>
      </c>
      <c r="C524" s="164" t="s">
        <v>2091</v>
      </c>
      <c r="D524" s="166">
        <v>43128</v>
      </c>
      <c r="E524" s="164" t="s">
        <v>5281</v>
      </c>
      <c r="F524" s="592"/>
      <c r="G524" s="592"/>
      <c r="H524" s="591"/>
      <c r="I524" s="591"/>
      <c r="J524" s="589"/>
      <c r="K524" s="589"/>
      <c r="L524" s="590"/>
    </row>
  </sheetData>
  <mergeCells count="1562">
    <mergeCell ref="H8:I8"/>
    <mergeCell ref="H9:I9"/>
    <mergeCell ref="F10:G11"/>
    <mergeCell ref="H10:I11"/>
    <mergeCell ref="J10:J11"/>
    <mergeCell ref="K10:K11"/>
    <mergeCell ref="F6:G6"/>
    <mergeCell ref="H6:I6"/>
    <mergeCell ref="A7:A11"/>
    <mergeCell ref="F7:G7"/>
    <mergeCell ref="H7:L7"/>
    <mergeCell ref="B8:B9"/>
    <mergeCell ref="C8:C9"/>
    <mergeCell ref="D8:D9"/>
    <mergeCell ref="E8:E9"/>
    <mergeCell ref="F8:G9"/>
    <mergeCell ref="B1:L1"/>
    <mergeCell ref="A2:A4"/>
    <mergeCell ref="B2:I3"/>
    <mergeCell ref="B4:L4"/>
    <mergeCell ref="D5:F5"/>
    <mergeCell ref="K5:L5"/>
    <mergeCell ref="H14:I15"/>
    <mergeCell ref="J14:J15"/>
    <mergeCell ref="K14:K15"/>
    <mergeCell ref="L14:L15"/>
    <mergeCell ref="F16:G17"/>
    <mergeCell ref="H16:I17"/>
    <mergeCell ref="J16:J17"/>
    <mergeCell ref="K16:K17"/>
    <mergeCell ref="L16:L17"/>
    <mergeCell ref="L10:L11"/>
    <mergeCell ref="A12:A17"/>
    <mergeCell ref="F12:G12"/>
    <mergeCell ref="H12:L12"/>
    <mergeCell ref="B13:B15"/>
    <mergeCell ref="C13:C15"/>
    <mergeCell ref="D13:D15"/>
    <mergeCell ref="E13:E15"/>
    <mergeCell ref="F13:G15"/>
    <mergeCell ref="H13:I13"/>
    <mergeCell ref="D24:D25"/>
    <mergeCell ref="E24:E25"/>
    <mergeCell ref="F24:G25"/>
    <mergeCell ref="H24:I24"/>
    <mergeCell ref="H25:I25"/>
    <mergeCell ref="F26:G27"/>
    <mergeCell ref="H26:I27"/>
    <mergeCell ref="F21:G22"/>
    <mergeCell ref="H21:I22"/>
    <mergeCell ref="J21:J22"/>
    <mergeCell ref="K21:K22"/>
    <mergeCell ref="L21:L22"/>
    <mergeCell ref="A23:A27"/>
    <mergeCell ref="F23:G23"/>
    <mergeCell ref="H23:L23"/>
    <mergeCell ref="B24:B25"/>
    <mergeCell ref="C24:C25"/>
    <mergeCell ref="A18:A22"/>
    <mergeCell ref="F18:G18"/>
    <mergeCell ref="H18:L18"/>
    <mergeCell ref="B19:B20"/>
    <mergeCell ref="C19:C20"/>
    <mergeCell ref="D19:D20"/>
    <mergeCell ref="E19:E20"/>
    <mergeCell ref="F19:G20"/>
    <mergeCell ref="H19:I19"/>
    <mergeCell ref="H20:I20"/>
    <mergeCell ref="K31:K32"/>
    <mergeCell ref="L31:L32"/>
    <mergeCell ref="A33:A37"/>
    <mergeCell ref="F33:G33"/>
    <mergeCell ref="H33:L33"/>
    <mergeCell ref="B34:B35"/>
    <mergeCell ref="C34:C35"/>
    <mergeCell ref="D34:D35"/>
    <mergeCell ref="E34:E35"/>
    <mergeCell ref="F34:G35"/>
    <mergeCell ref="F29:G30"/>
    <mergeCell ref="H29:I29"/>
    <mergeCell ref="H30:I30"/>
    <mergeCell ref="F31:G32"/>
    <mergeCell ref="H31:I32"/>
    <mergeCell ref="J31:J32"/>
    <mergeCell ref="J26:J27"/>
    <mergeCell ref="K26:K27"/>
    <mergeCell ref="L26:L27"/>
    <mergeCell ref="A28:A32"/>
    <mergeCell ref="F28:G28"/>
    <mergeCell ref="H28:L28"/>
    <mergeCell ref="B29:B30"/>
    <mergeCell ref="C29:C30"/>
    <mergeCell ref="D29:D30"/>
    <mergeCell ref="E29:E30"/>
    <mergeCell ref="H40:I40"/>
    <mergeCell ref="F41:G42"/>
    <mergeCell ref="H41:I42"/>
    <mergeCell ref="J41:J42"/>
    <mergeCell ref="K41:K42"/>
    <mergeCell ref="L41:L42"/>
    <mergeCell ref="L36:L37"/>
    <mergeCell ref="A38:A42"/>
    <mergeCell ref="F38:G38"/>
    <mergeCell ref="H38:L38"/>
    <mergeCell ref="B39:B40"/>
    <mergeCell ref="C39:C40"/>
    <mergeCell ref="D39:D40"/>
    <mergeCell ref="E39:E40"/>
    <mergeCell ref="F39:G40"/>
    <mergeCell ref="H39:I39"/>
    <mergeCell ref="H34:I34"/>
    <mergeCell ref="H35:I35"/>
    <mergeCell ref="F36:G37"/>
    <mergeCell ref="H36:I37"/>
    <mergeCell ref="J36:J37"/>
    <mergeCell ref="K36:K37"/>
    <mergeCell ref="F46:G47"/>
    <mergeCell ref="H46:I47"/>
    <mergeCell ref="J46:J47"/>
    <mergeCell ref="K46:K47"/>
    <mergeCell ref="L46:L47"/>
    <mergeCell ref="A48:A52"/>
    <mergeCell ref="F48:G48"/>
    <mergeCell ref="H48:L48"/>
    <mergeCell ref="B49:B50"/>
    <mergeCell ref="C49:C50"/>
    <mergeCell ref="A43:A47"/>
    <mergeCell ref="F43:G43"/>
    <mergeCell ref="H43:L43"/>
    <mergeCell ref="B44:B45"/>
    <mergeCell ref="C44:C45"/>
    <mergeCell ref="D44:D45"/>
    <mergeCell ref="E44:E45"/>
    <mergeCell ref="F44:G45"/>
    <mergeCell ref="H44:I44"/>
    <mergeCell ref="H45:I45"/>
    <mergeCell ref="F54:G55"/>
    <mergeCell ref="H54:I54"/>
    <mergeCell ref="H55:I55"/>
    <mergeCell ref="F56:G57"/>
    <mergeCell ref="H56:I57"/>
    <mergeCell ref="J56:J57"/>
    <mergeCell ref="J51:J52"/>
    <mergeCell ref="K51:K52"/>
    <mergeCell ref="L51:L52"/>
    <mergeCell ref="A53:A57"/>
    <mergeCell ref="F53:G53"/>
    <mergeCell ref="H53:L53"/>
    <mergeCell ref="B54:B55"/>
    <mergeCell ref="C54:C55"/>
    <mergeCell ref="D54:D55"/>
    <mergeCell ref="E54:E55"/>
    <mergeCell ref="D49:D50"/>
    <mergeCell ref="E49:E50"/>
    <mergeCell ref="F49:G50"/>
    <mergeCell ref="H49:I49"/>
    <mergeCell ref="H50:I50"/>
    <mergeCell ref="F51:G52"/>
    <mergeCell ref="H51:I52"/>
    <mergeCell ref="H59:I59"/>
    <mergeCell ref="H60:I61"/>
    <mergeCell ref="J60:J61"/>
    <mergeCell ref="K60:K61"/>
    <mergeCell ref="L60:L61"/>
    <mergeCell ref="F62:G63"/>
    <mergeCell ref="H62:I63"/>
    <mergeCell ref="J62:J63"/>
    <mergeCell ref="K62:K63"/>
    <mergeCell ref="L62:L63"/>
    <mergeCell ref="K56:K57"/>
    <mergeCell ref="L56:L57"/>
    <mergeCell ref="A58:A63"/>
    <mergeCell ref="F58:G58"/>
    <mergeCell ref="H58:L58"/>
    <mergeCell ref="B59:B61"/>
    <mergeCell ref="C59:C61"/>
    <mergeCell ref="D59:D61"/>
    <mergeCell ref="E59:E61"/>
    <mergeCell ref="F59:G61"/>
    <mergeCell ref="J66:J67"/>
    <mergeCell ref="K66:K67"/>
    <mergeCell ref="L66:L67"/>
    <mergeCell ref="F68:G69"/>
    <mergeCell ref="H68:I69"/>
    <mergeCell ref="J68:J69"/>
    <mergeCell ref="K68:K69"/>
    <mergeCell ref="L68:L69"/>
    <mergeCell ref="A64:A69"/>
    <mergeCell ref="F64:G64"/>
    <mergeCell ref="H64:L64"/>
    <mergeCell ref="B65:B67"/>
    <mergeCell ref="C65:C67"/>
    <mergeCell ref="D65:D67"/>
    <mergeCell ref="E65:E67"/>
    <mergeCell ref="F65:G67"/>
    <mergeCell ref="H65:I65"/>
    <mergeCell ref="H66:I67"/>
    <mergeCell ref="F73:G74"/>
    <mergeCell ref="H73:I74"/>
    <mergeCell ref="J73:J74"/>
    <mergeCell ref="K73:K74"/>
    <mergeCell ref="L73:L74"/>
    <mergeCell ref="A75:A79"/>
    <mergeCell ref="F75:G75"/>
    <mergeCell ref="H75:L75"/>
    <mergeCell ref="B76:B77"/>
    <mergeCell ref="C76:C77"/>
    <mergeCell ref="A70:A74"/>
    <mergeCell ref="F70:G70"/>
    <mergeCell ref="H70:L70"/>
    <mergeCell ref="B71:B72"/>
    <mergeCell ref="C71:C72"/>
    <mergeCell ref="D71:D72"/>
    <mergeCell ref="E71:E72"/>
    <mergeCell ref="F71:G72"/>
    <mergeCell ref="H71:I71"/>
    <mergeCell ref="H72:I72"/>
    <mergeCell ref="F81:G82"/>
    <mergeCell ref="H81:I81"/>
    <mergeCell ref="H82:I82"/>
    <mergeCell ref="F83:G84"/>
    <mergeCell ref="H83:I84"/>
    <mergeCell ref="J83:J84"/>
    <mergeCell ref="J78:J79"/>
    <mergeCell ref="K78:K79"/>
    <mergeCell ref="L78:L79"/>
    <mergeCell ref="A80:A84"/>
    <mergeCell ref="F80:G80"/>
    <mergeCell ref="H80:L80"/>
    <mergeCell ref="B81:B82"/>
    <mergeCell ref="C81:C82"/>
    <mergeCell ref="D81:D82"/>
    <mergeCell ref="E81:E82"/>
    <mergeCell ref="D76:D77"/>
    <mergeCell ref="E76:E77"/>
    <mergeCell ref="F76:G77"/>
    <mergeCell ref="H76:I76"/>
    <mergeCell ref="H77:I77"/>
    <mergeCell ref="F78:G79"/>
    <mergeCell ref="H78:I79"/>
    <mergeCell ref="H86:I86"/>
    <mergeCell ref="H87:I88"/>
    <mergeCell ref="J87:J88"/>
    <mergeCell ref="K87:K88"/>
    <mergeCell ref="L87:L88"/>
    <mergeCell ref="F89:G90"/>
    <mergeCell ref="H89:I90"/>
    <mergeCell ref="J89:J90"/>
    <mergeCell ref="K89:K90"/>
    <mergeCell ref="L89:L90"/>
    <mergeCell ref="K83:K84"/>
    <mergeCell ref="L83:L84"/>
    <mergeCell ref="A85:A90"/>
    <mergeCell ref="F85:G85"/>
    <mergeCell ref="H85:L85"/>
    <mergeCell ref="B86:B88"/>
    <mergeCell ref="C86:C88"/>
    <mergeCell ref="D86:D88"/>
    <mergeCell ref="E86:E88"/>
    <mergeCell ref="F86:G88"/>
    <mergeCell ref="D97:D98"/>
    <mergeCell ref="E97:E98"/>
    <mergeCell ref="F97:G98"/>
    <mergeCell ref="H97:I97"/>
    <mergeCell ref="H98:I98"/>
    <mergeCell ref="F99:G100"/>
    <mergeCell ref="H99:I100"/>
    <mergeCell ref="F94:G95"/>
    <mergeCell ref="H94:I95"/>
    <mergeCell ref="J94:J95"/>
    <mergeCell ref="K94:K95"/>
    <mergeCell ref="L94:L95"/>
    <mergeCell ref="A96:A100"/>
    <mergeCell ref="F96:G96"/>
    <mergeCell ref="H96:L96"/>
    <mergeCell ref="B97:B98"/>
    <mergeCell ref="C97:C98"/>
    <mergeCell ref="A91:A95"/>
    <mergeCell ref="F91:G91"/>
    <mergeCell ref="H91:L91"/>
    <mergeCell ref="B92:B93"/>
    <mergeCell ref="C92:C93"/>
    <mergeCell ref="D92:D93"/>
    <mergeCell ref="E92:E93"/>
    <mergeCell ref="F92:G93"/>
    <mergeCell ref="H92:I92"/>
    <mergeCell ref="H93:I93"/>
    <mergeCell ref="K104:K105"/>
    <mergeCell ref="L104:L105"/>
    <mergeCell ref="A106:A110"/>
    <mergeCell ref="F106:G106"/>
    <mergeCell ref="H106:L106"/>
    <mergeCell ref="B107:B108"/>
    <mergeCell ref="C107:C108"/>
    <mergeCell ref="D107:D108"/>
    <mergeCell ref="E107:E108"/>
    <mergeCell ref="F107:G108"/>
    <mergeCell ref="F102:G103"/>
    <mergeCell ref="H102:I102"/>
    <mergeCell ref="H103:I103"/>
    <mergeCell ref="F104:G105"/>
    <mergeCell ref="H104:I105"/>
    <mergeCell ref="J104:J105"/>
    <mergeCell ref="J99:J100"/>
    <mergeCell ref="K99:K100"/>
    <mergeCell ref="L99:L100"/>
    <mergeCell ref="A101:A105"/>
    <mergeCell ref="F101:G101"/>
    <mergeCell ref="H101:L101"/>
    <mergeCell ref="B102:B103"/>
    <mergeCell ref="C102:C103"/>
    <mergeCell ref="D102:D103"/>
    <mergeCell ref="E102:E103"/>
    <mergeCell ref="H113:I113"/>
    <mergeCell ref="F114:G115"/>
    <mergeCell ref="H114:I115"/>
    <mergeCell ref="J114:J115"/>
    <mergeCell ref="K114:K115"/>
    <mergeCell ref="L114:L115"/>
    <mergeCell ref="L109:L110"/>
    <mergeCell ref="A111:A115"/>
    <mergeCell ref="F111:G111"/>
    <mergeCell ref="H111:L111"/>
    <mergeCell ref="B112:B113"/>
    <mergeCell ref="C112:C113"/>
    <mergeCell ref="D112:D113"/>
    <mergeCell ref="E112:E113"/>
    <mergeCell ref="F112:G113"/>
    <mergeCell ref="H112:I112"/>
    <mergeCell ref="H107:I107"/>
    <mergeCell ref="H108:I108"/>
    <mergeCell ref="F109:G110"/>
    <mergeCell ref="H109:I110"/>
    <mergeCell ref="J109:J110"/>
    <mergeCell ref="K109:K110"/>
    <mergeCell ref="D122:D123"/>
    <mergeCell ref="E122:E123"/>
    <mergeCell ref="F122:G123"/>
    <mergeCell ref="H122:I122"/>
    <mergeCell ref="H123:I123"/>
    <mergeCell ref="F124:G125"/>
    <mergeCell ref="H124:I125"/>
    <mergeCell ref="F119:G120"/>
    <mergeCell ref="H119:I120"/>
    <mergeCell ref="J119:J120"/>
    <mergeCell ref="K119:K120"/>
    <mergeCell ref="L119:L120"/>
    <mergeCell ref="A121:A125"/>
    <mergeCell ref="F121:G121"/>
    <mergeCell ref="H121:L121"/>
    <mergeCell ref="B122:B123"/>
    <mergeCell ref="C122:C123"/>
    <mergeCell ref="A116:A120"/>
    <mergeCell ref="F116:G116"/>
    <mergeCell ref="H116:L116"/>
    <mergeCell ref="B117:B118"/>
    <mergeCell ref="C117:C118"/>
    <mergeCell ref="D117:D118"/>
    <mergeCell ref="E117:E118"/>
    <mergeCell ref="F117:G118"/>
    <mergeCell ref="H117:I117"/>
    <mergeCell ref="H118:I118"/>
    <mergeCell ref="K129:K130"/>
    <mergeCell ref="L129:L130"/>
    <mergeCell ref="A131:A135"/>
    <mergeCell ref="F131:G131"/>
    <mergeCell ref="H131:L131"/>
    <mergeCell ref="B132:B133"/>
    <mergeCell ref="C132:C133"/>
    <mergeCell ref="D132:D133"/>
    <mergeCell ref="E132:E133"/>
    <mergeCell ref="F132:G133"/>
    <mergeCell ref="F127:G128"/>
    <mergeCell ref="H127:I127"/>
    <mergeCell ref="H128:I128"/>
    <mergeCell ref="F129:G130"/>
    <mergeCell ref="H129:I130"/>
    <mergeCell ref="J129:J130"/>
    <mergeCell ref="J124:J125"/>
    <mergeCell ref="K124:K125"/>
    <mergeCell ref="L124:L125"/>
    <mergeCell ref="A126:A130"/>
    <mergeCell ref="F126:G126"/>
    <mergeCell ref="H126:L126"/>
    <mergeCell ref="B127:B128"/>
    <mergeCell ref="C127:C128"/>
    <mergeCell ref="D127:D128"/>
    <mergeCell ref="E127:E128"/>
    <mergeCell ref="H138:I138"/>
    <mergeCell ref="F139:G140"/>
    <mergeCell ref="H139:I140"/>
    <mergeCell ref="J139:J140"/>
    <mergeCell ref="K139:K140"/>
    <mergeCell ref="L139:L140"/>
    <mergeCell ref="L134:L135"/>
    <mergeCell ref="A136:A140"/>
    <mergeCell ref="F136:G136"/>
    <mergeCell ref="H136:L136"/>
    <mergeCell ref="B137:B138"/>
    <mergeCell ref="C137:C138"/>
    <mergeCell ref="D137:D138"/>
    <mergeCell ref="E137:E138"/>
    <mergeCell ref="F137:G138"/>
    <mergeCell ref="H137:I137"/>
    <mergeCell ref="H132:I132"/>
    <mergeCell ref="H133:I133"/>
    <mergeCell ref="F134:G135"/>
    <mergeCell ref="H134:I135"/>
    <mergeCell ref="J134:J135"/>
    <mergeCell ref="K134:K135"/>
    <mergeCell ref="D147:D148"/>
    <mergeCell ref="E147:E148"/>
    <mergeCell ref="F147:G148"/>
    <mergeCell ref="H147:I147"/>
    <mergeCell ref="H148:I148"/>
    <mergeCell ref="F149:G150"/>
    <mergeCell ref="H149:I150"/>
    <mergeCell ref="F144:G145"/>
    <mergeCell ref="H144:I145"/>
    <mergeCell ref="J144:J145"/>
    <mergeCell ref="K144:K145"/>
    <mergeCell ref="L144:L145"/>
    <mergeCell ref="A146:A150"/>
    <mergeCell ref="F146:G146"/>
    <mergeCell ref="H146:L146"/>
    <mergeCell ref="B147:B148"/>
    <mergeCell ref="C147:C148"/>
    <mergeCell ref="A141:A145"/>
    <mergeCell ref="F141:G141"/>
    <mergeCell ref="H141:L141"/>
    <mergeCell ref="B142:B143"/>
    <mergeCell ref="C142:C143"/>
    <mergeCell ref="D142:D143"/>
    <mergeCell ref="E142:E143"/>
    <mergeCell ref="F142:G143"/>
    <mergeCell ref="H142:I142"/>
    <mergeCell ref="H143:I143"/>
    <mergeCell ref="K154:K155"/>
    <mergeCell ref="L154:L155"/>
    <mergeCell ref="A156:A160"/>
    <mergeCell ref="F156:G156"/>
    <mergeCell ref="H156:L156"/>
    <mergeCell ref="B157:B158"/>
    <mergeCell ref="C157:C158"/>
    <mergeCell ref="D157:D158"/>
    <mergeCell ref="E157:E158"/>
    <mergeCell ref="F157:G158"/>
    <mergeCell ref="F152:G153"/>
    <mergeCell ref="H152:I152"/>
    <mergeCell ref="H153:I153"/>
    <mergeCell ref="F154:G155"/>
    <mergeCell ref="H154:I155"/>
    <mergeCell ref="J154:J155"/>
    <mergeCell ref="J149:J150"/>
    <mergeCell ref="K149:K150"/>
    <mergeCell ref="L149:L150"/>
    <mergeCell ref="A151:A155"/>
    <mergeCell ref="F151:G151"/>
    <mergeCell ref="H151:L151"/>
    <mergeCell ref="B152:B153"/>
    <mergeCell ref="C152:C153"/>
    <mergeCell ref="D152:D153"/>
    <mergeCell ref="E152:E153"/>
    <mergeCell ref="H163:I163"/>
    <mergeCell ref="F164:G165"/>
    <mergeCell ref="H164:I165"/>
    <mergeCell ref="J164:J165"/>
    <mergeCell ref="K164:K165"/>
    <mergeCell ref="L164:L165"/>
    <mergeCell ref="L159:L160"/>
    <mergeCell ref="A161:A165"/>
    <mergeCell ref="F161:G161"/>
    <mergeCell ref="H161:L161"/>
    <mergeCell ref="B162:B163"/>
    <mergeCell ref="C162:C163"/>
    <mergeCell ref="D162:D163"/>
    <mergeCell ref="E162:E163"/>
    <mergeCell ref="F162:G163"/>
    <mergeCell ref="H162:I162"/>
    <mergeCell ref="H157:I157"/>
    <mergeCell ref="H158:I158"/>
    <mergeCell ref="F159:G160"/>
    <mergeCell ref="H159:I160"/>
    <mergeCell ref="J159:J160"/>
    <mergeCell ref="K159:K160"/>
    <mergeCell ref="F177:G178"/>
    <mergeCell ref="H177:I177"/>
    <mergeCell ref="F169:G170"/>
    <mergeCell ref="H169:I170"/>
    <mergeCell ref="J169:J170"/>
    <mergeCell ref="K169:K170"/>
    <mergeCell ref="L169:L170"/>
    <mergeCell ref="A171:A175"/>
    <mergeCell ref="F171:G171"/>
    <mergeCell ref="H171:L171"/>
    <mergeCell ref="B172:B173"/>
    <mergeCell ref="C172:C173"/>
    <mergeCell ref="A166:A170"/>
    <mergeCell ref="F166:G166"/>
    <mergeCell ref="H166:L166"/>
    <mergeCell ref="B167:B168"/>
    <mergeCell ref="C167:C168"/>
    <mergeCell ref="D167:D168"/>
    <mergeCell ref="E167:E168"/>
    <mergeCell ref="F167:G168"/>
    <mergeCell ref="H167:I167"/>
    <mergeCell ref="H168:I168"/>
    <mergeCell ref="J174:J175"/>
    <mergeCell ref="K174:K175"/>
    <mergeCell ref="H176:L176"/>
    <mergeCell ref="B177:B178"/>
    <mergeCell ref="C177:C178"/>
    <mergeCell ref="D177:D178"/>
    <mergeCell ref="E177:E178"/>
    <mergeCell ref="D172:D173"/>
    <mergeCell ref="E172:E173"/>
    <mergeCell ref="F172:G173"/>
    <mergeCell ref="H172:I172"/>
    <mergeCell ref="H173:I173"/>
    <mergeCell ref="F174:G175"/>
    <mergeCell ref="H174:I175"/>
    <mergeCell ref="H182:I182"/>
    <mergeCell ref="H183:I183"/>
    <mergeCell ref="F184:G185"/>
    <mergeCell ref="H184:I185"/>
    <mergeCell ref="J184:J185"/>
    <mergeCell ref="K184:K185"/>
    <mergeCell ref="K179:K180"/>
    <mergeCell ref="L179:L180"/>
    <mergeCell ref="L174:L175"/>
    <mergeCell ref="H178:I178"/>
    <mergeCell ref="F179:G180"/>
    <mergeCell ref="H179:I180"/>
    <mergeCell ref="J179:J180"/>
    <mergeCell ref="F181:G181"/>
    <mergeCell ref="H181:L181"/>
    <mergeCell ref="B182:B183"/>
    <mergeCell ref="C182:C183"/>
    <mergeCell ref="D182:D183"/>
    <mergeCell ref="E182:E183"/>
    <mergeCell ref="F182:G183"/>
    <mergeCell ref="A191:A195"/>
    <mergeCell ref="F191:G191"/>
    <mergeCell ref="H191:L191"/>
    <mergeCell ref="B192:B193"/>
    <mergeCell ref="C192:C193"/>
    <mergeCell ref="D192:D193"/>
    <mergeCell ref="E192:E193"/>
    <mergeCell ref="F192:G193"/>
    <mergeCell ref="H192:I192"/>
    <mergeCell ref="H193:I193"/>
    <mergeCell ref="H188:I188"/>
    <mergeCell ref="F189:G190"/>
    <mergeCell ref="H189:I190"/>
    <mergeCell ref="J189:J190"/>
    <mergeCell ref="K189:K190"/>
    <mergeCell ref="L189:L190"/>
    <mergeCell ref="L184:L185"/>
    <mergeCell ref="A186:A190"/>
    <mergeCell ref="F186:G186"/>
    <mergeCell ref="H186:L186"/>
    <mergeCell ref="B187:B188"/>
    <mergeCell ref="C187:C188"/>
    <mergeCell ref="D187:D188"/>
    <mergeCell ref="E187:E188"/>
    <mergeCell ref="F187:G188"/>
    <mergeCell ref="H187:I187"/>
    <mergeCell ref="A181:A185"/>
    <mergeCell ref="A176:A180"/>
    <mergeCell ref="F176:G176"/>
    <mergeCell ref="F211:G212"/>
    <mergeCell ref="H211:I212"/>
    <mergeCell ref="J211:J212"/>
    <mergeCell ref="K211:K212"/>
    <mergeCell ref="L211:L212"/>
    <mergeCell ref="D208:D210"/>
    <mergeCell ref="E208:E210"/>
    <mergeCell ref="F208:G210"/>
    <mergeCell ref="H208:I208"/>
    <mergeCell ref="D197:D198"/>
    <mergeCell ref="E197:E198"/>
    <mergeCell ref="F197:G198"/>
    <mergeCell ref="H197:I197"/>
    <mergeCell ref="H198:I198"/>
    <mergeCell ref="F199:G200"/>
    <mergeCell ref="H199:I200"/>
    <mergeCell ref="F194:G195"/>
    <mergeCell ref="H194:I195"/>
    <mergeCell ref="J194:J195"/>
    <mergeCell ref="K194:K195"/>
    <mergeCell ref="L194:L195"/>
    <mergeCell ref="F196:G196"/>
    <mergeCell ref="H196:L196"/>
    <mergeCell ref="F207:G207"/>
    <mergeCell ref="H207:L207"/>
    <mergeCell ref="B208:B210"/>
    <mergeCell ref="C208:C210"/>
    <mergeCell ref="F202:G204"/>
    <mergeCell ref="H202:I202"/>
    <mergeCell ref="H203:I204"/>
    <mergeCell ref="J203:J204"/>
    <mergeCell ref="K203:K204"/>
    <mergeCell ref="L203:L204"/>
    <mergeCell ref="J199:J200"/>
    <mergeCell ref="K199:K200"/>
    <mergeCell ref="L199:L200"/>
    <mergeCell ref="A201:A206"/>
    <mergeCell ref="F201:G201"/>
    <mergeCell ref="H201:L201"/>
    <mergeCell ref="B202:B204"/>
    <mergeCell ref="C202:C204"/>
    <mergeCell ref="D202:D204"/>
    <mergeCell ref="E202:E204"/>
    <mergeCell ref="K209:K210"/>
    <mergeCell ref="L209:L210"/>
    <mergeCell ref="A196:A200"/>
    <mergeCell ref="B197:B198"/>
    <mergeCell ref="C197:C198"/>
    <mergeCell ref="A213:A217"/>
    <mergeCell ref="F213:G213"/>
    <mergeCell ref="H213:L213"/>
    <mergeCell ref="B214:B215"/>
    <mergeCell ref="C214:C215"/>
    <mergeCell ref="D214:D215"/>
    <mergeCell ref="E214:E215"/>
    <mergeCell ref="F214:G215"/>
    <mergeCell ref="H214:I214"/>
    <mergeCell ref="H215:I215"/>
    <mergeCell ref="K226:K227"/>
    <mergeCell ref="L226:L227"/>
    <mergeCell ref="H209:I210"/>
    <mergeCell ref="J209:J210"/>
    <mergeCell ref="F205:G206"/>
    <mergeCell ref="H205:I206"/>
    <mergeCell ref="J205:J206"/>
    <mergeCell ref="K205:K206"/>
    <mergeCell ref="L205:L206"/>
    <mergeCell ref="D219:D220"/>
    <mergeCell ref="E219:E220"/>
    <mergeCell ref="F219:G220"/>
    <mergeCell ref="H219:I219"/>
    <mergeCell ref="H220:I220"/>
    <mergeCell ref="F221:G222"/>
    <mergeCell ref="H221:I222"/>
    <mergeCell ref="F216:G217"/>
    <mergeCell ref="H216:I217"/>
    <mergeCell ref="J216:J217"/>
    <mergeCell ref="K216:K217"/>
    <mergeCell ref="L216:L217"/>
    <mergeCell ref="A207:A212"/>
    <mergeCell ref="F224:G225"/>
    <mergeCell ref="H224:I224"/>
    <mergeCell ref="H225:I225"/>
    <mergeCell ref="F226:G227"/>
    <mergeCell ref="H226:I227"/>
    <mergeCell ref="J226:J227"/>
    <mergeCell ref="J221:J222"/>
    <mergeCell ref="K221:K222"/>
    <mergeCell ref="L221:L222"/>
    <mergeCell ref="A223:A227"/>
    <mergeCell ref="F223:G223"/>
    <mergeCell ref="H223:L223"/>
    <mergeCell ref="B224:B225"/>
    <mergeCell ref="C224:C225"/>
    <mergeCell ref="D224:D225"/>
    <mergeCell ref="E224:E225"/>
    <mergeCell ref="A218:A222"/>
    <mergeCell ref="F218:G218"/>
    <mergeCell ref="H218:L218"/>
    <mergeCell ref="B219:B220"/>
    <mergeCell ref="C219:C220"/>
    <mergeCell ref="H235:I235"/>
    <mergeCell ref="F236:G237"/>
    <mergeCell ref="H236:I237"/>
    <mergeCell ref="J236:J237"/>
    <mergeCell ref="K236:K237"/>
    <mergeCell ref="L236:L237"/>
    <mergeCell ref="L231:L232"/>
    <mergeCell ref="A233:A237"/>
    <mergeCell ref="F233:G233"/>
    <mergeCell ref="H233:L233"/>
    <mergeCell ref="B234:B235"/>
    <mergeCell ref="C234:C235"/>
    <mergeCell ref="D234:D235"/>
    <mergeCell ref="E234:E235"/>
    <mergeCell ref="F234:G235"/>
    <mergeCell ref="H234:I234"/>
    <mergeCell ref="H229:I229"/>
    <mergeCell ref="H230:I230"/>
    <mergeCell ref="F231:G232"/>
    <mergeCell ref="H231:I232"/>
    <mergeCell ref="J231:J232"/>
    <mergeCell ref="K231:K232"/>
    <mergeCell ref="A228:A232"/>
    <mergeCell ref="F228:G228"/>
    <mergeCell ref="H228:L228"/>
    <mergeCell ref="B229:B230"/>
    <mergeCell ref="C229:C230"/>
    <mergeCell ref="D229:D230"/>
    <mergeCell ref="E229:E230"/>
    <mergeCell ref="F229:G230"/>
    <mergeCell ref="D244:D245"/>
    <mergeCell ref="E244:E245"/>
    <mergeCell ref="F244:G245"/>
    <mergeCell ref="H244:I244"/>
    <mergeCell ref="H245:I245"/>
    <mergeCell ref="F246:G247"/>
    <mergeCell ref="H246:I247"/>
    <mergeCell ref="F241:G242"/>
    <mergeCell ref="H241:I242"/>
    <mergeCell ref="J241:J242"/>
    <mergeCell ref="K241:K242"/>
    <mergeCell ref="L241:L242"/>
    <mergeCell ref="A243:A247"/>
    <mergeCell ref="F243:G243"/>
    <mergeCell ref="H243:L243"/>
    <mergeCell ref="B244:B245"/>
    <mergeCell ref="C244:C245"/>
    <mergeCell ref="A238:A242"/>
    <mergeCell ref="F238:G238"/>
    <mergeCell ref="H238:L238"/>
    <mergeCell ref="B239:B240"/>
    <mergeCell ref="C239:C240"/>
    <mergeCell ref="D239:D240"/>
    <mergeCell ref="E239:E240"/>
    <mergeCell ref="F239:G240"/>
    <mergeCell ref="H239:I239"/>
    <mergeCell ref="H240:I240"/>
    <mergeCell ref="K251:K252"/>
    <mergeCell ref="L251:L252"/>
    <mergeCell ref="A253:A257"/>
    <mergeCell ref="F253:G253"/>
    <mergeCell ref="H253:L253"/>
    <mergeCell ref="B254:B255"/>
    <mergeCell ref="C254:C255"/>
    <mergeCell ref="D254:D255"/>
    <mergeCell ref="E254:E255"/>
    <mergeCell ref="F254:G255"/>
    <mergeCell ref="F249:G250"/>
    <mergeCell ref="H249:I249"/>
    <mergeCell ref="H250:I250"/>
    <mergeCell ref="F251:G252"/>
    <mergeCell ref="H251:I252"/>
    <mergeCell ref="J251:J252"/>
    <mergeCell ref="J246:J247"/>
    <mergeCell ref="K246:K247"/>
    <mergeCell ref="L246:L247"/>
    <mergeCell ref="A248:A252"/>
    <mergeCell ref="F248:G248"/>
    <mergeCell ref="H248:L248"/>
    <mergeCell ref="B249:B250"/>
    <mergeCell ref="C249:C250"/>
    <mergeCell ref="D249:D250"/>
    <mergeCell ref="E249:E250"/>
    <mergeCell ref="H260:I260"/>
    <mergeCell ref="F261:G262"/>
    <mergeCell ref="H261:I262"/>
    <mergeCell ref="J261:J262"/>
    <mergeCell ref="K261:K262"/>
    <mergeCell ref="L261:L262"/>
    <mergeCell ref="L256:L257"/>
    <mergeCell ref="A258:A262"/>
    <mergeCell ref="F258:G258"/>
    <mergeCell ref="H258:L258"/>
    <mergeCell ref="B259:B260"/>
    <mergeCell ref="C259:C260"/>
    <mergeCell ref="D259:D260"/>
    <mergeCell ref="E259:E260"/>
    <mergeCell ref="F259:G260"/>
    <mergeCell ref="H259:I259"/>
    <mergeCell ref="H254:I254"/>
    <mergeCell ref="H255:I255"/>
    <mergeCell ref="F256:G257"/>
    <mergeCell ref="H256:I257"/>
    <mergeCell ref="J256:J257"/>
    <mergeCell ref="K256:K257"/>
    <mergeCell ref="F266:G267"/>
    <mergeCell ref="H266:I267"/>
    <mergeCell ref="J266:J267"/>
    <mergeCell ref="K266:K267"/>
    <mergeCell ref="L266:L267"/>
    <mergeCell ref="A268:A272"/>
    <mergeCell ref="F268:G268"/>
    <mergeCell ref="H268:L268"/>
    <mergeCell ref="B269:B270"/>
    <mergeCell ref="C269:C270"/>
    <mergeCell ref="A263:A267"/>
    <mergeCell ref="F263:G263"/>
    <mergeCell ref="H263:L263"/>
    <mergeCell ref="B264:B265"/>
    <mergeCell ref="C264:C265"/>
    <mergeCell ref="D264:D265"/>
    <mergeCell ref="E264:E265"/>
    <mergeCell ref="F264:G265"/>
    <mergeCell ref="H264:I264"/>
    <mergeCell ref="H265:I265"/>
    <mergeCell ref="F274:G275"/>
    <mergeCell ref="H274:I274"/>
    <mergeCell ref="H275:I275"/>
    <mergeCell ref="F276:G277"/>
    <mergeCell ref="H276:I277"/>
    <mergeCell ref="J276:J277"/>
    <mergeCell ref="J271:J272"/>
    <mergeCell ref="K271:K272"/>
    <mergeCell ref="L271:L272"/>
    <mergeCell ref="A273:A277"/>
    <mergeCell ref="F273:G273"/>
    <mergeCell ref="H273:L273"/>
    <mergeCell ref="B274:B275"/>
    <mergeCell ref="C274:C275"/>
    <mergeCell ref="D274:D275"/>
    <mergeCell ref="E274:E275"/>
    <mergeCell ref="D269:D270"/>
    <mergeCell ref="E269:E270"/>
    <mergeCell ref="F269:G270"/>
    <mergeCell ref="H269:I269"/>
    <mergeCell ref="H270:I270"/>
    <mergeCell ref="F271:G272"/>
    <mergeCell ref="H271:I272"/>
    <mergeCell ref="H279:I279"/>
    <mergeCell ref="H280:I281"/>
    <mergeCell ref="J280:J281"/>
    <mergeCell ref="K280:K281"/>
    <mergeCell ref="L280:L281"/>
    <mergeCell ref="F282:G283"/>
    <mergeCell ref="H282:I283"/>
    <mergeCell ref="J282:J283"/>
    <mergeCell ref="K282:K283"/>
    <mergeCell ref="L282:L283"/>
    <mergeCell ref="K276:K277"/>
    <mergeCell ref="L276:L277"/>
    <mergeCell ref="A278:A283"/>
    <mergeCell ref="F278:G278"/>
    <mergeCell ref="H278:L278"/>
    <mergeCell ref="B279:B281"/>
    <mergeCell ref="C279:C281"/>
    <mergeCell ref="D279:D281"/>
    <mergeCell ref="E279:E281"/>
    <mergeCell ref="F279:G281"/>
    <mergeCell ref="F287:G288"/>
    <mergeCell ref="H287:I288"/>
    <mergeCell ref="J287:J288"/>
    <mergeCell ref="K287:K288"/>
    <mergeCell ref="L287:L288"/>
    <mergeCell ref="A289:A293"/>
    <mergeCell ref="F289:G289"/>
    <mergeCell ref="H289:L289"/>
    <mergeCell ref="B290:B291"/>
    <mergeCell ref="C290:C291"/>
    <mergeCell ref="A284:A288"/>
    <mergeCell ref="F284:G284"/>
    <mergeCell ref="H284:L284"/>
    <mergeCell ref="B285:B286"/>
    <mergeCell ref="C285:C286"/>
    <mergeCell ref="D285:D286"/>
    <mergeCell ref="E285:E286"/>
    <mergeCell ref="F285:G286"/>
    <mergeCell ref="H285:I285"/>
    <mergeCell ref="H286:I286"/>
    <mergeCell ref="F295:G296"/>
    <mergeCell ref="H295:I295"/>
    <mergeCell ref="H296:I296"/>
    <mergeCell ref="F297:G298"/>
    <mergeCell ref="H297:I298"/>
    <mergeCell ref="J297:J298"/>
    <mergeCell ref="J292:J293"/>
    <mergeCell ref="K292:K293"/>
    <mergeCell ref="L292:L293"/>
    <mergeCell ref="A294:A298"/>
    <mergeCell ref="F294:G294"/>
    <mergeCell ref="H294:L294"/>
    <mergeCell ref="B295:B296"/>
    <mergeCell ref="C295:C296"/>
    <mergeCell ref="D295:D296"/>
    <mergeCell ref="E295:E296"/>
    <mergeCell ref="D290:D291"/>
    <mergeCell ref="E290:E291"/>
    <mergeCell ref="F290:G291"/>
    <mergeCell ref="H290:I290"/>
    <mergeCell ref="H291:I291"/>
    <mergeCell ref="F292:G293"/>
    <mergeCell ref="H292:I293"/>
    <mergeCell ref="H300:I300"/>
    <mergeCell ref="H301:I302"/>
    <mergeCell ref="J301:J302"/>
    <mergeCell ref="K301:K302"/>
    <mergeCell ref="L301:L302"/>
    <mergeCell ref="F303:G304"/>
    <mergeCell ref="H303:I304"/>
    <mergeCell ref="J303:J304"/>
    <mergeCell ref="K303:K304"/>
    <mergeCell ref="L303:L304"/>
    <mergeCell ref="K297:K298"/>
    <mergeCell ref="L297:L298"/>
    <mergeCell ref="A299:A304"/>
    <mergeCell ref="F299:G299"/>
    <mergeCell ref="H299:L299"/>
    <mergeCell ref="B300:B302"/>
    <mergeCell ref="C300:C302"/>
    <mergeCell ref="D300:D302"/>
    <mergeCell ref="E300:E302"/>
    <mergeCell ref="F300:G302"/>
    <mergeCell ref="D311:D312"/>
    <mergeCell ref="E311:E312"/>
    <mergeCell ref="F311:G312"/>
    <mergeCell ref="H311:I311"/>
    <mergeCell ref="H312:I312"/>
    <mergeCell ref="F313:G314"/>
    <mergeCell ref="H313:I314"/>
    <mergeCell ref="F308:G309"/>
    <mergeCell ref="H308:I309"/>
    <mergeCell ref="J308:J309"/>
    <mergeCell ref="K308:K309"/>
    <mergeCell ref="L308:L309"/>
    <mergeCell ref="A310:A314"/>
    <mergeCell ref="F310:G310"/>
    <mergeCell ref="H310:L310"/>
    <mergeCell ref="B311:B312"/>
    <mergeCell ref="C311:C312"/>
    <mergeCell ref="A305:A309"/>
    <mergeCell ref="F305:G305"/>
    <mergeCell ref="H305:L305"/>
    <mergeCell ref="B306:B307"/>
    <mergeCell ref="C306:C307"/>
    <mergeCell ref="D306:D307"/>
    <mergeCell ref="E306:E307"/>
    <mergeCell ref="F306:G307"/>
    <mergeCell ref="H306:I306"/>
    <mergeCell ref="H307:I307"/>
    <mergeCell ref="K318:K319"/>
    <mergeCell ref="L318:L319"/>
    <mergeCell ref="A320:A324"/>
    <mergeCell ref="F320:G320"/>
    <mergeCell ref="H320:L320"/>
    <mergeCell ref="B321:B322"/>
    <mergeCell ref="C321:C322"/>
    <mergeCell ref="D321:D322"/>
    <mergeCell ref="E321:E322"/>
    <mergeCell ref="F321:G322"/>
    <mergeCell ref="F316:G317"/>
    <mergeCell ref="H316:I316"/>
    <mergeCell ref="H317:I317"/>
    <mergeCell ref="F318:G319"/>
    <mergeCell ref="H318:I319"/>
    <mergeCell ref="J318:J319"/>
    <mergeCell ref="J313:J314"/>
    <mergeCell ref="K313:K314"/>
    <mergeCell ref="L313:L314"/>
    <mergeCell ref="A315:A319"/>
    <mergeCell ref="F315:G315"/>
    <mergeCell ref="H315:L315"/>
    <mergeCell ref="B316:B317"/>
    <mergeCell ref="C316:C317"/>
    <mergeCell ref="D316:D317"/>
    <mergeCell ref="E316:E317"/>
    <mergeCell ref="H327:I327"/>
    <mergeCell ref="F328:G329"/>
    <mergeCell ref="H328:I329"/>
    <mergeCell ref="J328:J329"/>
    <mergeCell ref="K328:K329"/>
    <mergeCell ref="L328:L329"/>
    <mergeCell ref="L323:L324"/>
    <mergeCell ref="A325:A329"/>
    <mergeCell ref="F325:G325"/>
    <mergeCell ref="H325:L325"/>
    <mergeCell ref="B326:B327"/>
    <mergeCell ref="C326:C327"/>
    <mergeCell ref="D326:D327"/>
    <mergeCell ref="E326:E327"/>
    <mergeCell ref="F326:G327"/>
    <mergeCell ref="H326:I326"/>
    <mergeCell ref="H321:I321"/>
    <mergeCell ref="H322:I322"/>
    <mergeCell ref="F323:G324"/>
    <mergeCell ref="H323:I324"/>
    <mergeCell ref="J323:J324"/>
    <mergeCell ref="K323:K324"/>
    <mergeCell ref="F333:G334"/>
    <mergeCell ref="H333:I334"/>
    <mergeCell ref="J333:J334"/>
    <mergeCell ref="K333:K334"/>
    <mergeCell ref="L333:L334"/>
    <mergeCell ref="A335:A339"/>
    <mergeCell ref="F335:G335"/>
    <mergeCell ref="H335:L335"/>
    <mergeCell ref="B336:B337"/>
    <mergeCell ref="C336:C337"/>
    <mergeCell ref="A330:A334"/>
    <mergeCell ref="F330:G330"/>
    <mergeCell ref="H330:L330"/>
    <mergeCell ref="B331:B332"/>
    <mergeCell ref="C331:C332"/>
    <mergeCell ref="D331:D332"/>
    <mergeCell ref="E331:E332"/>
    <mergeCell ref="F331:G332"/>
    <mergeCell ref="H331:I331"/>
    <mergeCell ref="H332:I332"/>
    <mergeCell ref="F341:G342"/>
    <mergeCell ref="H341:I341"/>
    <mergeCell ref="H342:I342"/>
    <mergeCell ref="F343:G344"/>
    <mergeCell ref="H343:I344"/>
    <mergeCell ref="J343:J344"/>
    <mergeCell ref="J338:J339"/>
    <mergeCell ref="K338:K339"/>
    <mergeCell ref="L338:L339"/>
    <mergeCell ref="A340:A344"/>
    <mergeCell ref="F340:G340"/>
    <mergeCell ref="H340:L340"/>
    <mergeCell ref="B341:B342"/>
    <mergeCell ref="C341:C342"/>
    <mergeCell ref="D341:D342"/>
    <mergeCell ref="E341:E342"/>
    <mergeCell ref="D336:D337"/>
    <mergeCell ref="E336:E337"/>
    <mergeCell ref="F336:G337"/>
    <mergeCell ref="H336:I336"/>
    <mergeCell ref="H337:I337"/>
    <mergeCell ref="F338:G339"/>
    <mergeCell ref="H338:I339"/>
    <mergeCell ref="H346:I346"/>
    <mergeCell ref="H347:I348"/>
    <mergeCell ref="J347:J348"/>
    <mergeCell ref="K347:K348"/>
    <mergeCell ref="L347:L348"/>
    <mergeCell ref="F349:G350"/>
    <mergeCell ref="H349:I350"/>
    <mergeCell ref="J349:J350"/>
    <mergeCell ref="K349:K350"/>
    <mergeCell ref="L349:L350"/>
    <mergeCell ref="K343:K344"/>
    <mergeCell ref="L343:L344"/>
    <mergeCell ref="A345:A350"/>
    <mergeCell ref="F345:G345"/>
    <mergeCell ref="H345:L345"/>
    <mergeCell ref="B346:B348"/>
    <mergeCell ref="C346:C348"/>
    <mergeCell ref="D346:D348"/>
    <mergeCell ref="E346:E348"/>
    <mergeCell ref="F346:G348"/>
    <mergeCell ref="J353:J354"/>
    <mergeCell ref="K353:K354"/>
    <mergeCell ref="L353:L354"/>
    <mergeCell ref="F355:G356"/>
    <mergeCell ref="H355:I356"/>
    <mergeCell ref="J355:J356"/>
    <mergeCell ref="K355:K356"/>
    <mergeCell ref="L355:L356"/>
    <mergeCell ref="A351:A356"/>
    <mergeCell ref="F351:G351"/>
    <mergeCell ref="H351:L351"/>
    <mergeCell ref="B352:B354"/>
    <mergeCell ref="C352:C354"/>
    <mergeCell ref="D352:D354"/>
    <mergeCell ref="E352:E354"/>
    <mergeCell ref="F352:G354"/>
    <mergeCell ref="H352:I352"/>
    <mergeCell ref="H353:I354"/>
    <mergeCell ref="D363:D364"/>
    <mergeCell ref="E363:E364"/>
    <mergeCell ref="F363:G364"/>
    <mergeCell ref="H363:I363"/>
    <mergeCell ref="H364:I364"/>
    <mergeCell ref="F365:G366"/>
    <mergeCell ref="H365:I366"/>
    <mergeCell ref="F360:G361"/>
    <mergeCell ref="H360:I361"/>
    <mergeCell ref="J360:J361"/>
    <mergeCell ref="K360:K361"/>
    <mergeCell ref="L360:L361"/>
    <mergeCell ref="A362:A366"/>
    <mergeCell ref="F362:G362"/>
    <mergeCell ref="H362:L362"/>
    <mergeCell ref="B363:B364"/>
    <mergeCell ref="C363:C364"/>
    <mergeCell ref="A357:A361"/>
    <mergeCell ref="F357:G357"/>
    <mergeCell ref="H357:L357"/>
    <mergeCell ref="B358:B359"/>
    <mergeCell ref="C358:C359"/>
    <mergeCell ref="D358:D359"/>
    <mergeCell ref="E358:E359"/>
    <mergeCell ref="F358:G359"/>
    <mergeCell ref="H358:I358"/>
    <mergeCell ref="H359:I359"/>
    <mergeCell ref="K370:K371"/>
    <mergeCell ref="L370:L371"/>
    <mergeCell ref="A372:A376"/>
    <mergeCell ref="F372:G372"/>
    <mergeCell ref="H372:L372"/>
    <mergeCell ref="B373:B374"/>
    <mergeCell ref="C373:C374"/>
    <mergeCell ref="D373:D374"/>
    <mergeCell ref="E373:E374"/>
    <mergeCell ref="F373:G374"/>
    <mergeCell ref="F368:G369"/>
    <mergeCell ref="H368:I368"/>
    <mergeCell ref="H369:I369"/>
    <mergeCell ref="F370:G371"/>
    <mergeCell ref="H370:I371"/>
    <mergeCell ref="J370:J371"/>
    <mergeCell ref="J365:J366"/>
    <mergeCell ref="K365:K366"/>
    <mergeCell ref="L365:L366"/>
    <mergeCell ref="A367:A371"/>
    <mergeCell ref="F367:G367"/>
    <mergeCell ref="H367:L367"/>
    <mergeCell ref="B368:B369"/>
    <mergeCell ref="C368:C369"/>
    <mergeCell ref="D368:D369"/>
    <mergeCell ref="E368:E369"/>
    <mergeCell ref="H379:I379"/>
    <mergeCell ref="F380:G381"/>
    <mergeCell ref="H380:I381"/>
    <mergeCell ref="J380:J381"/>
    <mergeCell ref="K380:K381"/>
    <mergeCell ref="L380:L381"/>
    <mergeCell ref="L375:L376"/>
    <mergeCell ref="A377:A381"/>
    <mergeCell ref="F377:G377"/>
    <mergeCell ref="H377:L377"/>
    <mergeCell ref="B378:B379"/>
    <mergeCell ref="C378:C379"/>
    <mergeCell ref="D378:D379"/>
    <mergeCell ref="E378:E379"/>
    <mergeCell ref="F378:G379"/>
    <mergeCell ref="H378:I378"/>
    <mergeCell ref="H373:I373"/>
    <mergeCell ref="H374:I374"/>
    <mergeCell ref="F375:G376"/>
    <mergeCell ref="H375:I376"/>
    <mergeCell ref="J375:J376"/>
    <mergeCell ref="K375:K376"/>
    <mergeCell ref="D388:D389"/>
    <mergeCell ref="E388:E389"/>
    <mergeCell ref="F388:G389"/>
    <mergeCell ref="H388:I388"/>
    <mergeCell ref="H389:I389"/>
    <mergeCell ref="F390:G391"/>
    <mergeCell ref="H390:I391"/>
    <mergeCell ref="F385:G386"/>
    <mergeCell ref="H385:I386"/>
    <mergeCell ref="J385:J386"/>
    <mergeCell ref="K385:K386"/>
    <mergeCell ref="L385:L386"/>
    <mergeCell ref="A387:A391"/>
    <mergeCell ref="F387:G387"/>
    <mergeCell ref="H387:L387"/>
    <mergeCell ref="B388:B389"/>
    <mergeCell ref="C388:C389"/>
    <mergeCell ref="A382:A386"/>
    <mergeCell ref="F382:G382"/>
    <mergeCell ref="H382:L382"/>
    <mergeCell ref="B383:B384"/>
    <mergeCell ref="C383:C384"/>
    <mergeCell ref="D383:D384"/>
    <mergeCell ref="E383:E384"/>
    <mergeCell ref="F383:G384"/>
    <mergeCell ref="H383:I383"/>
    <mergeCell ref="H384:I384"/>
    <mergeCell ref="K395:K396"/>
    <mergeCell ref="L395:L396"/>
    <mergeCell ref="A397:A401"/>
    <mergeCell ref="F397:G397"/>
    <mergeCell ref="H397:L397"/>
    <mergeCell ref="B398:B399"/>
    <mergeCell ref="C398:C399"/>
    <mergeCell ref="D398:D399"/>
    <mergeCell ref="E398:E399"/>
    <mergeCell ref="F398:G399"/>
    <mergeCell ref="F393:G394"/>
    <mergeCell ref="H393:I393"/>
    <mergeCell ref="H394:I394"/>
    <mergeCell ref="F395:G396"/>
    <mergeCell ref="H395:I396"/>
    <mergeCell ref="J395:J396"/>
    <mergeCell ref="J390:J391"/>
    <mergeCell ref="K390:K391"/>
    <mergeCell ref="L390:L391"/>
    <mergeCell ref="A392:A396"/>
    <mergeCell ref="F392:G392"/>
    <mergeCell ref="H392:L392"/>
    <mergeCell ref="B393:B394"/>
    <mergeCell ref="C393:C394"/>
    <mergeCell ref="D393:D394"/>
    <mergeCell ref="E393:E394"/>
    <mergeCell ref="H404:I404"/>
    <mergeCell ref="F405:G406"/>
    <mergeCell ref="H405:I406"/>
    <mergeCell ref="J405:J406"/>
    <mergeCell ref="K405:K406"/>
    <mergeCell ref="L405:L406"/>
    <mergeCell ref="L400:L401"/>
    <mergeCell ref="A402:A406"/>
    <mergeCell ref="F402:G402"/>
    <mergeCell ref="H402:L402"/>
    <mergeCell ref="B403:B404"/>
    <mergeCell ref="C403:C404"/>
    <mergeCell ref="D403:D404"/>
    <mergeCell ref="E403:E404"/>
    <mergeCell ref="F403:G404"/>
    <mergeCell ref="H403:I403"/>
    <mergeCell ref="H398:I398"/>
    <mergeCell ref="H399:I399"/>
    <mergeCell ref="F400:G401"/>
    <mergeCell ref="H400:I401"/>
    <mergeCell ref="J400:J401"/>
    <mergeCell ref="K400:K401"/>
    <mergeCell ref="F410:G411"/>
    <mergeCell ref="H410:I411"/>
    <mergeCell ref="J410:J411"/>
    <mergeCell ref="K410:K411"/>
    <mergeCell ref="L410:L411"/>
    <mergeCell ref="A412:A416"/>
    <mergeCell ref="F412:G412"/>
    <mergeCell ref="H412:L412"/>
    <mergeCell ref="B413:B414"/>
    <mergeCell ref="C413:C414"/>
    <mergeCell ref="A407:A411"/>
    <mergeCell ref="F407:G407"/>
    <mergeCell ref="H407:L407"/>
    <mergeCell ref="B408:B409"/>
    <mergeCell ref="C408:C409"/>
    <mergeCell ref="D408:D409"/>
    <mergeCell ref="E408:E409"/>
    <mergeCell ref="F408:G409"/>
    <mergeCell ref="H408:I408"/>
    <mergeCell ref="H409:I409"/>
    <mergeCell ref="F418:G420"/>
    <mergeCell ref="H418:I418"/>
    <mergeCell ref="H419:I420"/>
    <mergeCell ref="J419:J420"/>
    <mergeCell ref="K419:K420"/>
    <mergeCell ref="L419:L420"/>
    <mergeCell ref="J415:J416"/>
    <mergeCell ref="K415:K416"/>
    <mergeCell ref="L415:L416"/>
    <mergeCell ref="A417:A422"/>
    <mergeCell ref="F417:G417"/>
    <mergeCell ref="H417:L417"/>
    <mergeCell ref="B418:B420"/>
    <mergeCell ref="C418:C420"/>
    <mergeCell ref="D418:D420"/>
    <mergeCell ref="E418:E420"/>
    <mergeCell ref="D413:D414"/>
    <mergeCell ref="E413:E414"/>
    <mergeCell ref="F413:G414"/>
    <mergeCell ref="H413:I413"/>
    <mergeCell ref="H414:I414"/>
    <mergeCell ref="F415:G416"/>
    <mergeCell ref="H415:I416"/>
    <mergeCell ref="D424:D425"/>
    <mergeCell ref="E424:E425"/>
    <mergeCell ref="F424:G425"/>
    <mergeCell ref="H424:I424"/>
    <mergeCell ref="H425:I425"/>
    <mergeCell ref="F426:G427"/>
    <mergeCell ref="H426:I427"/>
    <mergeCell ref="F421:G422"/>
    <mergeCell ref="H421:I422"/>
    <mergeCell ref="J421:J422"/>
    <mergeCell ref="K421:K422"/>
    <mergeCell ref="L421:L422"/>
    <mergeCell ref="A423:A427"/>
    <mergeCell ref="F423:G423"/>
    <mergeCell ref="H423:L423"/>
    <mergeCell ref="B424:B425"/>
    <mergeCell ref="C424:C425"/>
    <mergeCell ref="K431:K432"/>
    <mergeCell ref="L431:L432"/>
    <mergeCell ref="A433:A437"/>
    <mergeCell ref="F433:G433"/>
    <mergeCell ref="H433:L433"/>
    <mergeCell ref="B434:B435"/>
    <mergeCell ref="C434:C435"/>
    <mergeCell ref="D434:D435"/>
    <mergeCell ref="E434:E435"/>
    <mergeCell ref="F434:G435"/>
    <mergeCell ref="F429:G430"/>
    <mergeCell ref="H429:I429"/>
    <mergeCell ref="H430:I430"/>
    <mergeCell ref="F431:G432"/>
    <mergeCell ref="H431:I432"/>
    <mergeCell ref="J431:J432"/>
    <mergeCell ref="J426:J427"/>
    <mergeCell ref="K426:K427"/>
    <mergeCell ref="L426:L427"/>
    <mergeCell ref="A428:A432"/>
    <mergeCell ref="F428:G428"/>
    <mergeCell ref="H428:L428"/>
    <mergeCell ref="B429:B430"/>
    <mergeCell ref="C429:C430"/>
    <mergeCell ref="D429:D430"/>
    <mergeCell ref="E429:E430"/>
    <mergeCell ref="H440:I440"/>
    <mergeCell ref="F441:G442"/>
    <mergeCell ref="H441:I442"/>
    <mergeCell ref="J441:J442"/>
    <mergeCell ref="K441:K442"/>
    <mergeCell ref="L441:L442"/>
    <mergeCell ref="L436:L437"/>
    <mergeCell ref="A438:A442"/>
    <mergeCell ref="F438:G438"/>
    <mergeCell ref="H438:L438"/>
    <mergeCell ref="B439:B440"/>
    <mergeCell ref="C439:C440"/>
    <mergeCell ref="D439:D440"/>
    <mergeCell ref="E439:E440"/>
    <mergeCell ref="F439:G440"/>
    <mergeCell ref="H439:I439"/>
    <mergeCell ref="H434:I434"/>
    <mergeCell ref="H435:I435"/>
    <mergeCell ref="F436:G437"/>
    <mergeCell ref="H436:I437"/>
    <mergeCell ref="J436:J437"/>
    <mergeCell ref="K436:K437"/>
    <mergeCell ref="D449:D450"/>
    <mergeCell ref="E449:E450"/>
    <mergeCell ref="F449:G450"/>
    <mergeCell ref="H449:I449"/>
    <mergeCell ref="H450:I450"/>
    <mergeCell ref="F451:G452"/>
    <mergeCell ref="H451:I452"/>
    <mergeCell ref="F446:G447"/>
    <mergeCell ref="H446:I447"/>
    <mergeCell ref="J446:J447"/>
    <mergeCell ref="K446:K447"/>
    <mergeCell ref="L446:L447"/>
    <mergeCell ref="A448:A452"/>
    <mergeCell ref="F448:G448"/>
    <mergeCell ref="H448:L448"/>
    <mergeCell ref="B449:B450"/>
    <mergeCell ref="C449:C450"/>
    <mergeCell ref="A443:A447"/>
    <mergeCell ref="F443:G443"/>
    <mergeCell ref="H443:L443"/>
    <mergeCell ref="B444:B445"/>
    <mergeCell ref="C444:C445"/>
    <mergeCell ref="D444:D445"/>
    <mergeCell ref="E444:E445"/>
    <mergeCell ref="F444:G445"/>
    <mergeCell ref="H444:I444"/>
    <mergeCell ref="H445:I445"/>
    <mergeCell ref="F457:G458"/>
    <mergeCell ref="H457:I458"/>
    <mergeCell ref="J457:J458"/>
    <mergeCell ref="K457:K458"/>
    <mergeCell ref="L457:L458"/>
    <mergeCell ref="A459:A463"/>
    <mergeCell ref="F459:G459"/>
    <mergeCell ref="H459:L459"/>
    <mergeCell ref="B460:B461"/>
    <mergeCell ref="C460:C461"/>
    <mergeCell ref="F454:G456"/>
    <mergeCell ref="H454:I454"/>
    <mergeCell ref="H455:I456"/>
    <mergeCell ref="J455:J456"/>
    <mergeCell ref="K455:K456"/>
    <mergeCell ref="L455:L456"/>
    <mergeCell ref="J451:J452"/>
    <mergeCell ref="K451:K452"/>
    <mergeCell ref="L451:L452"/>
    <mergeCell ref="A453:A458"/>
    <mergeCell ref="F453:G453"/>
    <mergeCell ref="H453:L453"/>
    <mergeCell ref="B454:B456"/>
    <mergeCell ref="C454:C456"/>
    <mergeCell ref="D454:D456"/>
    <mergeCell ref="E454:E456"/>
    <mergeCell ref="F465:G467"/>
    <mergeCell ref="H465:I465"/>
    <mergeCell ref="H466:I467"/>
    <mergeCell ref="J466:J467"/>
    <mergeCell ref="K466:K467"/>
    <mergeCell ref="L466:L467"/>
    <mergeCell ref="J462:J463"/>
    <mergeCell ref="K462:K463"/>
    <mergeCell ref="L462:L463"/>
    <mergeCell ref="A464:A469"/>
    <mergeCell ref="F464:G464"/>
    <mergeCell ref="H464:L464"/>
    <mergeCell ref="B465:B467"/>
    <mergeCell ref="C465:C467"/>
    <mergeCell ref="D465:D467"/>
    <mergeCell ref="E465:E467"/>
    <mergeCell ref="D460:D461"/>
    <mergeCell ref="E460:E461"/>
    <mergeCell ref="F460:G461"/>
    <mergeCell ref="H460:I460"/>
    <mergeCell ref="H461:I461"/>
    <mergeCell ref="F462:G463"/>
    <mergeCell ref="H462:I463"/>
    <mergeCell ref="H482:I482"/>
    <mergeCell ref="D471:D472"/>
    <mergeCell ref="E471:E472"/>
    <mergeCell ref="F471:G472"/>
    <mergeCell ref="H471:I471"/>
    <mergeCell ref="H472:I472"/>
    <mergeCell ref="F473:G474"/>
    <mergeCell ref="H473:I474"/>
    <mergeCell ref="F468:G469"/>
    <mergeCell ref="H468:I469"/>
    <mergeCell ref="J468:J469"/>
    <mergeCell ref="K468:K469"/>
    <mergeCell ref="L468:L469"/>
    <mergeCell ref="F470:G470"/>
    <mergeCell ref="H470:L470"/>
    <mergeCell ref="F476:G478"/>
    <mergeCell ref="H476:I476"/>
    <mergeCell ref="H477:I478"/>
    <mergeCell ref="J477:J478"/>
    <mergeCell ref="K477:K478"/>
    <mergeCell ref="L477:L478"/>
    <mergeCell ref="J473:J474"/>
    <mergeCell ref="K473:K474"/>
    <mergeCell ref="L473:L474"/>
    <mergeCell ref="A475:A480"/>
    <mergeCell ref="F475:G475"/>
    <mergeCell ref="H475:L475"/>
    <mergeCell ref="B476:B478"/>
    <mergeCell ref="C476:C478"/>
    <mergeCell ref="D476:D478"/>
    <mergeCell ref="E476:E478"/>
    <mergeCell ref="K483:K484"/>
    <mergeCell ref="L483:L484"/>
    <mergeCell ref="A470:A474"/>
    <mergeCell ref="B471:B472"/>
    <mergeCell ref="C471:C472"/>
    <mergeCell ref="H483:I484"/>
    <mergeCell ref="J483:J484"/>
    <mergeCell ref="F479:G480"/>
    <mergeCell ref="H479:I480"/>
    <mergeCell ref="J479:J480"/>
    <mergeCell ref="K479:K480"/>
    <mergeCell ref="L479:L480"/>
    <mergeCell ref="A481:A486"/>
    <mergeCell ref="F481:G481"/>
    <mergeCell ref="H481:L481"/>
    <mergeCell ref="B482:B484"/>
    <mergeCell ref="C482:C484"/>
    <mergeCell ref="F485:G486"/>
    <mergeCell ref="H485:I486"/>
    <mergeCell ref="J485:J486"/>
    <mergeCell ref="K485:K486"/>
    <mergeCell ref="L485:L486"/>
    <mergeCell ref="D482:D484"/>
    <mergeCell ref="E482:E484"/>
    <mergeCell ref="F482:G484"/>
    <mergeCell ref="J489:J490"/>
    <mergeCell ref="K489:K490"/>
    <mergeCell ref="L489:L490"/>
    <mergeCell ref="F491:G492"/>
    <mergeCell ref="H491:I492"/>
    <mergeCell ref="J491:J492"/>
    <mergeCell ref="K491:K492"/>
    <mergeCell ref="L491:L492"/>
    <mergeCell ref="A487:A492"/>
    <mergeCell ref="F487:G487"/>
    <mergeCell ref="H487:L487"/>
    <mergeCell ref="B488:B490"/>
    <mergeCell ref="C488:C490"/>
    <mergeCell ref="D488:D490"/>
    <mergeCell ref="E488:E490"/>
    <mergeCell ref="F488:G490"/>
    <mergeCell ref="H488:I488"/>
    <mergeCell ref="H489:I490"/>
    <mergeCell ref="F496:G497"/>
    <mergeCell ref="H496:I497"/>
    <mergeCell ref="J496:J497"/>
    <mergeCell ref="K496:K497"/>
    <mergeCell ref="L496:L497"/>
    <mergeCell ref="A498:A503"/>
    <mergeCell ref="F498:G498"/>
    <mergeCell ref="H498:L498"/>
    <mergeCell ref="B499:B501"/>
    <mergeCell ref="C499:C501"/>
    <mergeCell ref="A493:A497"/>
    <mergeCell ref="F493:G493"/>
    <mergeCell ref="H493:L493"/>
    <mergeCell ref="B494:B495"/>
    <mergeCell ref="C494:C495"/>
    <mergeCell ref="D494:D495"/>
    <mergeCell ref="E494:E495"/>
    <mergeCell ref="F494:G495"/>
    <mergeCell ref="H494:I494"/>
    <mergeCell ref="H495:I495"/>
    <mergeCell ref="K500:K501"/>
    <mergeCell ref="L500:L501"/>
    <mergeCell ref="F502:G503"/>
    <mergeCell ref="H502:I503"/>
    <mergeCell ref="J502:J503"/>
    <mergeCell ref="K502:K503"/>
    <mergeCell ref="L502:L503"/>
    <mergeCell ref="D499:D501"/>
    <mergeCell ref="E499:E501"/>
    <mergeCell ref="F499:G501"/>
    <mergeCell ref="H499:I499"/>
    <mergeCell ref="H500:I501"/>
    <mergeCell ref="J500:J501"/>
    <mergeCell ref="F507:G508"/>
    <mergeCell ref="H507:I508"/>
    <mergeCell ref="J507:J508"/>
    <mergeCell ref="K507:K508"/>
    <mergeCell ref="L507:L508"/>
    <mergeCell ref="F521:G522"/>
    <mergeCell ref="H521:I521"/>
    <mergeCell ref="H522:I522"/>
    <mergeCell ref="F523:G524"/>
    <mergeCell ref="H523:I524"/>
    <mergeCell ref="F518:G519"/>
    <mergeCell ref="H518:I519"/>
    <mergeCell ref="J518:J519"/>
    <mergeCell ref="K518:K519"/>
    <mergeCell ref="L518:L519"/>
    <mergeCell ref="F509:G509"/>
    <mergeCell ref="H509:L509"/>
    <mergeCell ref="K511:K512"/>
    <mergeCell ref="L511:L512"/>
    <mergeCell ref="F513:G514"/>
    <mergeCell ref="H513:I514"/>
    <mergeCell ref="A504:A508"/>
    <mergeCell ref="F504:G504"/>
    <mergeCell ref="H504:L504"/>
    <mergeCell ref="B505:B506"/>
    <mergeCell ref="C505:C506"/>
    <mergeCell ref="D505:D506"/>
    <mergeCell ref="E505:E506"/>
    <mergeCell ref="F505:G506"/>
    <mergeCell ref="H505:I505"/>
    <mergeCell ref="H506:I506"/>
    <mergeCell ref="A520:A524"/>
    <mergeCell ref="F520:G520"/>
    <mergeCell ref="H520:L520"/>
    <mergeCell ref="B521:B522"/>
    <mergeCell ref="C521:C522"/>
    <mergeCell ref="A515:A519"/>
    <mergeCell ref="F515:G515"/>
    <mergeCell ref="H515:L515"/>
    <mergeCell ref="B516:B517"/>
    <mergeCell ref="C516:C517"/>
    <mergeCell ref="D516:D517"/>
    <mergeCell ref="E516:E517"/>
    <mergeCell ref="F516:G517"/>
    <mergeCell ref="H516:I516"/>
    <mergeCell ref="H517:I517"/>
    <mergeCell ref="J513:J514"/>
    <mergeCell ref="K513:K514"/>
    <mergeCell ref="L513:L514"/>
    <mergeCell ref="A509:A514"/>
    <mergeCell ref="B510:B512"/>
    <mergeCell ref="C510:C512"/>
    <mergeCell ref="D510:D512"/>
    <mergeCell ref="E510:E512"/>
    <mergeCell ref="F510:G512"/>
    <mergeCell ref="H510:I510"/>
    <mergeCell ref="H511:I512"/>
    <mergeCell ref="J511:J512"/>
    <mergeCell ref="J523:J524"/>
    <mergeCell ref="K523:K524"/>
    <mergeCell ref="L523:L524"/>
    <mergeCell ref="D521:D522"/>
    <mergeCell ref="E521:E52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9"/>
  <sheetViews>
    <sheetView workbookViewId="0">
      <selection activeCell="H6" sqref="H6:I6"/>
    </sheetView>
  </sheetViews>
  <sheetFormatPr defaultRowHeight="12.75" x14ac:dyDescent="0.2"/>
  <cols>
    <col min="1" max="1" width="5" style="71" customWidth="1"/>
    <col min="2" max="2" width="14.7109375" style="71" customWidth="1"/>
    <col min="3" max="3" width="25.7109375" style="71" customWidth="1"/>
    <col min="4" max="4" width="17" style="71" customWidth="1"/>
    <col min="5" max="5" width="17.140625" style="71" customWidth="1"/>
    <col min="6" max="6" width="1.5703125" style="71" customWidth="1"/>
    <col min="7" max="7" width="12.42578125" style="71" customWidth="1"/>
    <col min="8" max="8" width="2.5703125" style="71" customWidth="1"/>
    <col min="9" max="9" width="13.7109375" style="71" customWidth="1"/>
    <col min="10" max="10" width="12.140625" style="71" customWidth="1"/>
    <col min="11" max="11" width="11.42578125" style="71" customWidth="1"/>
    <col min="12" max="12" width="10.5703125" style="71" customWidth="1"/>
    <col min="13" max="16384" width="9.140625" style="71"/>
  </cols>
  <sheetData>
    <row r="1" spans="1:12" ht="15.75" x14ac:dyDescent="0.25">
      <c r="A1" s="149"/>
      <c r="B1" s="598" t="s">
        <v>1874</v>
      </c>
      <c r="C1" s="598"/>
      <c r="D1" s="598"/>
      <c r="E1" s="598"/>
      <c r="F1" s="598"/>
      <c r="G1" s="598"/>
      <c r="H1" s="598"/>
      <c r="I1" s="598"/>
      <c r="J1" s="598"/>
      <c r="K1" s="598"/>
      <c r="L1" s="598"/>
    </row>
    <row r="2" spans="1:12" x14ac:dyDescent="0.2">
      <c r="A2" s="599"/>
      <c r="B2" s="600" t="s">
        <v>3</v>
      </c>
      <c r="C2" s="600"/>
      <c r="D2" s="600"/>
      <c r="E2" s="600"/>
      <c r="F2" s="600"/>
      <c r="G2" s="600"/>
      <c r="H2" s="600"/>
      <c r="I2" s="600"/>
      <c r="J2" s="150" t="s">
        <v>4</v>
      </c>
      <c r="K2" s="150" t="s">
        <v>5</v>
      </c>
      <c r="L2" s="150" t="s">
        <v>6</v>
      </c>
    </row>
    <row r="3" spans="1:12" x14ac:dyDescent="0.2">
      <c r="A3" s="599"/>
      <c r="B3" s="600"/>
      <c r="C3" s="600"/>
      <c r="D3" s="600"/>
      <c r="E3" s="600"/>
      <c r="F3" s="600"/>
      <c r="G3" s="600"/>
      <c r="H3" s="600"/>
      <c r="I3" s="600"/>
      <c r="J3" s="151">
        <v>16</v>
      </c>
      <c r="K3" s="151">
        <v>19</v>
      </c>
      <c r="L3" s="152" t="s">
        <v>1875</v>
      </c>
    </row>
    <row r="4" spans="1:12" x14ac:dyDescent="0.2">
      <c r="A4" s="599"/>
      <c r="B4" s="601" t="s">
        <v>1876</v>
      </c>
      <c r="C4" s="601"/>
      <c r="D4" s="601"/>
      <c r="E4" s="601"/>
      <c r="F4" s="601"/>
      <c r="G4" s="601"/>
      <c r="H4" s="601"/>
      <c r="I4" s="601"/>
      <c r="J4" s="601"/>
      <c r="K4" s="601"/>
      <c r="L4" s="601"/>
    </row>
    <row r="5" spans="1:12" ht="48.75" x14ac:dyDescent="0.25">
      <c r="A5" s="153"/>
      <c r="B5" s="154" t="s">
        <v>9</v>
      </c>
      <c r="C5" s="155" t="s">
        <v>1877</v>
      </c>
      <c r="D5" s="602" t="s">
        <v>1878</v>
      </c>
      <c r="E5" s="602"/>
      <c r="F5" s="602"/>
      <c r="G5" s="156" t="s">
        <v>1879</v>
      </c>
      <c r="H5" s="157" t="s">
        <v>0</v>
      </c>
      <c r="I5" s="156" t="s">
        <v>1879</v>
      </c>
      <c r="J5" s="158"/>
      <c r="K5" s="603" t="s">
        <v>8</v>
      </c>
      <c r="L5" s="603"/>
    </row>
    <row r="6" spans="1:12" ht="48" x14ac:dyDescent="0.2">
      <c r="A6" s="159" t="s">
        <v>2</v>
      </c>
      <c r="B6" s="159" t="s">
        <v>1880</v>
      </c>
      <c r="C6" s="160" t="s">
        <v>11</v>
      </c>
      <c r="D6" s="160" t="s">
        <v>1881</v>
      </c>
      <c r="E6" s="160" t="s">
        <v>1882</v>
      </c>
      <c r="F6" s="597" t="s">
        <v>14</v>
      </c>
      <c r="G6" s="597"/>
      <c r="H6" s="597" t="s">
        <v>15</v>
      </c>
      <c r="I6" s="597"/>
      <c r="J6" s="160" t="s">
        <v>16</v>
      </c>
      <c r="K6" s="160" t="s">
        <v>1883</v>
      </c>
      <c r="L6" s="160" t="s">
        <v>18</v>
      </c>
    </row>
    <row r="7" spans="1:12" ht="24" x14ac:dyDescent="0.2">
      <c r="A7" s="593">
        <v>1501</v>
      </c>
      <c r="B7" s="161" t="s">
        <v>20</v>
      </c>
      <c r="C7" s="162" t="s">
        <v>21</v>
      </c>
      <c r="D7" s="162" t="s">
        <v>1884</v>
      </c>
      <c r="E7" s="162" t="s">
        <v>1885</v>
      </c>
      <c r="F7" s="594" t="s">
        <v>14</v>
      </c>
      <c r="G7" s="594"/>
      <c r="H7" s="592"/>
      <c r="I7" s="592"/>
      <c r="J7" s="592"/>
      <c r="K7" s="592"/>
      <c r="L7" s="592"/>
    </row>
    <row r="8" spans="1:12" x14ac:dyDescent="0.2">
      <c r="A8" s="593"/>
      <c r="B8" s="589" t="s">
        <v>6168</v>
      </c>
      <c r="C8" s="595" t="s">
        <v>6169</v>
      </c>
      <c r="D8" s="596">
        <v>43050</v>
      </c>
      <c r="E8" s="589" t="s">
        <v>2538</v>
      </c>
      <c r="F8" s="589" t="s">
        <v>6170</v>
      </c>
      <c r="G8" s="589"/>
      <c r="H8" s="591" t="s">
        <v>1890</v>
      </c>
      <c r="I8" s="591"/>
      <c r="J8" s="164" t="s">
        <v>1891</v>
      </c>
      <c r="K8" s="164" t="s">
        <v>0</v>
      </c>
      <c r="L8" s="165">
        <v>813.52</v>
      </c>
    </row>
    <row r="9" spans="1:12" x14ac:dyDescent="0.2">
      <c r="A9" s="593"/>
      <c r="B9" s="589"/>
      <c r="C9" s="595"/>
      <c r="D9" s="596"/>
      <c r="E9" s="589"/>
      <c r="F9" s="589"/>
      <c r="G9" s="589"/>
      <c r="H9" s="591" t="s">
        <v>1892</v>
      </c>
      <c r="I9" s="591"/>
      <c r="J9" s="589" t="s">
        <v>1891</v>
      </c>
      <c r="K9" s="589" t="s">
        <v>0</v>
      </c>
      <c r="L9" s="590">
        <v>760.51</v>
      </c>
    </row>
    <row r="10" spans="1:12" x14ac:dyDescent="0.2">
      <c r="A10" s="593"/>
      <c r="B10" s="589"/>
      <c r="C10" s="595"/>
      <c r="D10" s="596"/>
      <c r="E10" s="589"/>
      <c r="F10" s="589"/>
      <c r="G10" s="589"/>
      <c r="H10" s="591"/>
      <c r="I10" s="591"/>
      <c r="J10" s="589"/>
      <c r="K10" s="589"/>
      <c r="L10" s="590"/>
    </row>
    <row r="11" spans="1:12" x14ac:dyDescent="0.2">
      <c r="A11" s="593"/>
      <c r="B11" s="589"/>
      <c r="C11" s="595"/>
      <c r="D11" s="596"/>
      <c r="E11" s="589"/>
      <c r="F11" s="589"/>
      <c r="G11" s="589"/>
      <c r="H11" s="591"/>
      <c r="I11" s="591"/>
      <c r="J11" s="589"/>
      <c r="K11" s="589"/>
      <c r="L11" s="590"/>
    </row>
    <row r="12" spans="1:12" ht="24" x14ac:dyDescent="0.2">
      <c r="A12" s="593"/>
      <c r="B12" s="161" t="s">
        <v>29</v>
      </c>
      <c r="C12" s="162" t="s">
        <v>30</v>
      </c>
      <c r="D12" s="162" t="s">
        <v>1893</v>
      </c>
      <c r="E12" s="162" t="s">
        <v>1894</v>
      </c>
      <c r="F12" s="592"/>
      <c r="G12" s="592"/>
      <c r="H12" s="591" t="s">
        <v>1895</v>
      </c>
      <c r="I12" s="591"/>
      <c r="J12" s="589" t="s">
        <v>1891</v>
      </c>
      <c r="K12" s="589" t="s">
        <v>1891</v>
      </c>
      <c r="L12" s="590">
        <v>0</v>
      </c>
    </row>
    <row r="13" spans="1:12" ht="24" x14ac:dyDescent="0.2">
      <c r="A13" s="593"/>
      <c r="B13" s="164" t="s">
        <v>1986</v>
      </c>
      <c r="C13" s="164" t="s">
        <v>6170</v>
      </c>
      <c r="D13" s="166">
        <v>43057</v>
      </c>
      <c r="E13" s="164" t="s">
        <v>4237</v>
      </c>
      <c r="F13" s="592"/>
      <c r="G13" s="592"/>
      <c r="H13" s="591"/>
      <c r="I13" s="591"/>
      <c r="J13" s="589"/>
      <c r="K13" s="589"/>
      <c r="L13" s="590"/>
    </row>
    <row r="14" spans="1:12" ht="24" x14ac:dyDescent="0.2">
      <c r="A14" s="593">
        <v>1502</v>
      </c>
      <c r="B14" s="161" t="s">
        <v>20</v>
      </c>
      <c r="C14" s="162" t="s">
        <v>21</v>
      </c>
      <c r="D14" s="162" t="s">
        <v>1884</v>
      </c>
      <c r="E14" s="162" t="s">
        <v>1885</v>
      </c>
      <c r="F14" s="594" t="s">
        <v>14</v>
      </c>
      <c r="G14" s="594"/>
      <c r="H14" s="592"/>
      <c r="I14" s="592"/>
      <c r="J14" s="592"/>
      <c r="K14" s="592"/>
      <c r="L14" s="592"/>
    </row>
    <row r="15" spans="1:12" x14ac:dyDescent="0.2">
      <c r="A15" s="593"/>
      <c r="B15" s="589" t="s">
        <v>6171</v>
      </c>
      <c r="C15" s="595" t="s">
        <v>6172</v>
      </c>
      <c r="D15" s="596">
        <v>43165</v>
      </c>
      <c r="E15" s="589" t="s">
        <v>2313</v>
      </c>
      <c r="F15" s="589" t="s">
        <v>6173</v>
      </c>
      <c r="G15" s="589"/>
      <c r="H15" s="591" t="s">
        <v>1890</v>
      </c>
      <c r="I15" s="591"/>
      <c r="J15" s="164" t="s">
        <v>1891</v>
      </c>
      <c r="K15" s="164" t="s">
        <v>1891</v>
      </c>
      <c r="L15" s="165">
        <v>0</v>
      </c>
    </row>
    <row r="16" spans="1:12" x14ac:dyDescent="0.2">
      <c r="A16" s="593"/>
      <c r="B16" s="589"/>
      <c r="C16" s="595"/>
      <c r="D16" s="596"/>
      <c r="E16" s="589"/>
      <c r="F16" s="589"/>
      <c r="G16" s="589"/>
      <c r="H16" s="591" t="s">
        <v>1892</v>
      </c>
      <c r="I16" s="591"/>
      <c r="J16" s="164" t="s">
        <v>1891</v>
      </c>
      <c r="K16" s="164" t="s">
        <v>1891</v>
      </c>
      <c r="L16" s="165">
        <v>0</v>
      </c>
    </row>
    <row r="17" spans="1:12" ht="24" x14ac:dyDescent="0.2">
      <c r="A17" s="593"/>
      <c r="B17" s="161" t="s">
        <v>29</v>
      </c>
      <c r="C17" s="162" t="s">
        <v>30</v>
      </c>
      <c r="D17" s="162" t="s">
        <v>1893</v>
      </c>
      <c r="E17" s="162" t="s">
        <v>1894</v>
      </c>
      <c r="F17" s="592"/>
      <c r="G17" s="592"/>
      <c r="H17" s="591" t="s">
        <v>1895</v>
      </c>
      <c r="I17" s="591"/>
      <c r="J17" s="589" t="s">
        <v>1891</v>
      </c>
      <c r="K17" s="589" t="s">
        <v>0</v>
      </c>
      <c r="L17" s="590">
        <v>1097.78</v>
      </c>
    </row>
    <row r="18" spans="1:12" ht="24" x14ac:dyDescent="0.2">
      <c r="A18" s="593"/>
      <c r="B18" s="164" t="s">
        <v>1986</v>
      </c>
      <c r="C18" s="164" t="s">
        <v>6173</v>
      </c>
      <c r="D18" s="166">
        <v>43170</v>
      </c>
      <c r="E18" s="164" t="s">
        <v>3246</v>
      </c>
      <c r="F18" s="592"/>
      <c r="G18" s="592"/>
      <c r="H18" s="591"/>
      <c r="I18" s="591"/>
      <c r="J18" s="589"/>
      <c r="K18" s="589"/>
      <c r="L18" s="590"/>
    </row>
    <row r="19" spans="1:12" ht="24" x14ac:dyDescent="0.2">
      <c r="A19" s="593">
        <v>1503</v>
      </c>
      <c r="B19" s="161" t="s">
        <v>20</v>
      </c>
      <c r="C19" s="162" t="s">
        <v>21</v>
      </c>
      <c r="D19" s="162" t="s">
        <v>1884</v>
      </c>
      <c r="E19" s="162" t="s">
        <v>1885</v>
      </c>
      <c r="F19" s="594" t="s">
        <v>14</v>
      </c>
      <c r="G19" s="594"/>
      <c r="H19" s="592"/>
      <c r="I19" s="592"/>
      <c r="J19" s="592"/>
      <c r="K19" s="592"/>
      <c r="L19" s="592"/>
    </row>
    <row r="20" spans="1:12" x14ac:dyDescent="0.2">
      <c r="A20" s="593"/>
      <c r="B20" s="589" t="s">
        <v>6171</v>
      </c>
      <c r="C20" s="595" t="s">
        <v>6174</v>
      </c>
      <c r="D20" s="596">
        <v>43178</v>
      </c>
      <c r="E20" s="589" t="s">
        <v>4029</v>
      </c>
      <c r="F20" s="589" t="s">
        <v>2943</v>
      </c>
      <c r="G20" s="589"/>
      <c r="H20" s="591" t="s">
        <v>1890</v>
      </c>
      <c r="I20" s="591"/>
      <c r="J20" s="164" t="s">
        <v>1891</v>
      </c>
      <c r="K20" s="164" t="s">
        <v>0</v>
      </c>
      <c r="L20" s="165">
        <v>258</v>
      </c>
    </row>
    <row r="21" spans="1:12" x14ac:dyDescent="0.2">
      <c r="A21" s="593"/>
      <c r="B21" s="589"/>
      <c r="C21" s="595"/>
      <c r="D21" s="596"/>
      <c r="E21" s="589"/>
      <c r="F21" s="589"/>
      <c r="G21" s="589"/>
      <c r="H21" s="591" t="s">
        <v>1892</v>
      </c>
      <c r="I21" s="591"/>
      <c r="J21" s="164" t="s">
        <v>1891</v>
      </c>
      <c r="K21" s="164" t="s">
        <v>1891</v>
      </c>
      <c r="L21" s="165">
        <v>0</v>
      </c>
    </row>
    <row r="22" spans="1:12" ht="24" x14ac:dyDescent="0.2">
      <c r="A22" s="593"/>
      <c r="B22" s="161" t="s">
        <v>29</v>
      </c>
      <c r="C22" s="162" t="s">
        <v>30</v>
      </c>
      <c r="D22" s="162" t="s">
        <v>1893</v>
      </c>
      <c r="E22" s="162" t="s">
        <v>1894</v>
      </c>
      <c r="F22" s="592"/>
      <c r="G22" s="592"/>
      <c r="H22" s="591" t="s">
        <v>1895</v>
      </c>
      <c r="I22" s="591"/>
      <c r="J22" s="589" t="s">
        <v>1891</v>
      </c>
      <c r="K22" s="589" t="s">
        <v>1891</v>
      </c>
      <c r="L22" s="590">
        <v>0</v>
      </c>
    </row>
    <row r="23" spans="1:12" ht="24" x14ac:dyDescent="0.2">
      <c r="A23" s="593"/>
      <c r="B23" s="164" t="s">
        <v>1986</v>
      </c>
      <c r="C23" s="164" t="s">
        <v>2943</v>
      </c>
      <c r="D23" s="166">
        <v>43180</v>
      </c>
      <c r="E23" s="164" t="s">
        <v>2429</v>
      </c>
      <c r="F23" s="592"/>
      <c r="G23" s="592"/>
      <c r="H23" s="591"/>
      <c r="I23" s="591"/>
      <c r="J23" s="589"/>
      <c r="K23" s="589"/>
      <c r="L23" s="590"/>
    </row>
    <row r="24" spans="1:12" ht="24" x14ac:dyDescent="0.2">
      <c r="A24" s="593">
        <v>1504</v>
      </c>
      <c r="B24" s="161" t="s">
        <v>20</v>
      </c>
      <c r="C24" s="162" t="s">
        <v>21</v>
      </c>
      <c r="D24" s="162" t="s">
        <v>1884</v>
      </c>
      <c r="E24" s="162" t="s">
        <v>1885</v>
      </c>
      <c r="F24" s="594" t="s">
        <v>14</v>
      </c>
      <c r="G24" s="594"/>
      <c r="H24" s="592"/>
      <c r="I24" s="592"/>
      <c r="J24" s="592"/>
      <c r="K24" s="592"/>
      <c r="L24" s="592"/>
    </row>
    <row r="25" spans="1:12" x14ac:dyDescent="0.2">
      <c r="A25" s="593"/>
      <c r="B25" s="589" t="s">
        <v>6175</v>
      </c>
      <c r="C25" s="595" t="s">
        <v>6176</v>
      </c>
      <c r="D25" s="596">
        <v>43036</v>
      </c>
      <c r="E25" s="589" t="s">
        <v>3173</v>
      </c>
      <c r="F25" s="589" t="s">
        <v>4868</v>
      </c>
      <c r="G25" s="589"/>
      <c r="H25" s="591" t="s">
        <v>1890</v>
      </c>
      <c r="I25" s="591"/>
      <c r="J25" s="164" t="s">
        <v>1891</v>
      </c>
      <c r="K25" s="164" t="s">
        <v>0</v>
      </c>
      <c r="L25" s="165">
        <v>46</v>
      </c>
    </row>
    <row r="26" spans="1:12" x14ac:dyDescent="0.2">
      <c r="A26" s="593"/>
      <c r="B26" s="589"/>
      <c r="C26" s="595"/>
      <c r="D26" s="596"/>
      <c r="E26" s="589"/>
      <c r="F26" s="589"/>
      <c r="G26" s="589"/>
      <c r="H26" s="591" t="s">
        <v>1892</v>
      </c>
      <c r="I26" s="591"/>
      <c r="J26" s="164" t="s">
        <v>1891</v>
      </c>
      <c r="K26" s="164" t="s">
        <v>0</v>
      </c>
      <c r="L26" s="165">
        <v>2840.16</v>
      </c>
    </row>
    <row r="27" spans="1:12" ht="24" x14ac:dyDescent="0.2">
      <c r="A27" s="593"/>
      <c r="B27" s="161" t="s">
        <v>29</v>
      </c>
      <c r="C27" s="162" t="s">
        <v>30</v>
      </c>
      <c r="D27" s="162" t="s">
        <v>1893</v>
      </c>
      <c r="E27" s="162" t="s">
        <v>1894</v>
      </c>
      <c r="F27" s="592"/>
      <c r="G27" s="592"/>
      <c r="H27" s="591" t="s">
        <v>1895</v>
      </c>
      <c r="I27" s="591"/>
      <c r="J27" s="589" t="s">
        <v>1891</v>
      </c>
      <c r="K27" s="589" t="s">
        <v>0</v>
      </c>
      <c r="L27" s="590">
        <v>454.92</v>
      </c>
    </row>
    <row r="28" spans="1:12" ht="36" x14ac:dyDescent="0.2">
      <c r="A28" s="593"/>
      <c r="B28" s="164" t="s">
        <v>1691</v>
      </c>
      <c r="C28" s="164" t="s">
        <v>4868</v>
      </c>
      <c r="D28" s="166">
        <v>43041</v>
      </c>
      <c r="E28" s="164" t="s">
        <v>6177</v>
      </c>
      <c r="F28" s="592"/>
      <c r="G28" s="592"/>
      <c r="H28" s="591"/>
      <c r="I28" s="591"/>
      <c r="J28" s="589"/>
      <c r="K28" s="589"/>
      <c r="L28" s="590"/>
    </row>
    <row r="29" spans="1:12" ht="24" x14ac:dyDescent="0.2">
      <c r="A29" s="593">
        <v>1505</v>
      </c>
      <c r="B29" s="161" t="s">
        <v>20</v>
      </c>
      <c r="C29" s="162" t="s">
        <v>21</v>
      </c>
      <c r="D29" s="162" t="s">
        <v>1884</v>
      </c>
      <c r="E29" s="162" t="s">
        <v>1885</v>
      </c>
      <c r="F29" s="594" t="s">
        <v>14</v>
      </c>
      <c r="G29" s="594"/>
      <c r="H29" s="592"/>
      <c r="I29" s="592"/>
      <c r="J29" s="592"/>
      <c r="K29" s="592"/>
      <c r="L29" s="592"/>
    </row>
    <row r="30" spans="1:12" x14ac:dyDescent="0.2">
      <c r="A30" s="593"/>
      <c r="B30" s="589" t="s">
        <v>6175</v>
      </c>
      <c r="C30" s="595" t="s">
        <v>6178</v>
      </c>
      <c r="D30" s="596">
        <v>43066</v>
      </c>
      <c r="E30" s="589" t="s">
        <v>2558</v>
      </c>
      <c r="F30" s="589" t="s">
        <v>6179</v>
      </c>
      <c r="G30" s="589"/>
      <c r="H30" s="591" t="s">
        <v>1890</v>
      </c>
      <c r="I30" s="591"/>
      <c r="J30" s="164" t="s">
        <v>1891</v>
      </c>
      <c r="K30" s="164" t="s">
        <v>1891</v>
      </c>
      <c r="L30" s="165">
        <v>0</v>
      </c>
    </row>
    <row r="31" spans="1:12" x14ac:dyDescent="0.2">
      <c r="A31" s="593"/>
      <c r="B31" s="589"/>
      <c r="C31" s="595"/>
      <c r="D31" s="596"/>
      <c r="E31" s="589"/>
      <c r="F31" s="589"/>
      <c r="G31" s="589"/>
      <c r="H31" s="591" t="s">
        <v>1892</v>
      </c>
      <c r="I31" s="591"/>
      <c r="J31" s="164" t="s">
        <v>1891</v>
      </c>
      <c r="K31" s="164" t="s">
        <v>0</v>
      </c>
      <c r="L31" s="165">
        <v>2842.67</v>
      </c>
    </row>
    <row r="32" spans="1:12" ht="24" x14ac:dyDescent="0.2">
      <c r="A32" s="593"/>
      <c r="B32" s="161" t="s">
        <v>29</v>
      </c>
      <c r="C32" s="162" t="s">
        <v>30</v>
      </c>
      <c r="D32" s="162" t="s">
        <v>1893</v>
      </c>
      <c r="E32" s="162" t="s">
        <v>1894</v>
      </c>
      <c r="F32" s="592"/>
      <c r="G32" s="592"/>
      <c r="H32" s="591" t="s">
        <v>1895</v>
      </c>
      <c r="I32" s="591"/>
      <c r="J32" s="589" t="s">
        <v>1891</v>
      </c>
      <c r="K32" s="589" t="s">
        <v>1891</v>
      </c>
      <c r="L32" s="590">
        <v>0</v>
      </c>
    </row>
    <row r="33" spans="1:12" ht="36" x14ac:dyDescent="0.2">
      <c r="A33" s="593"/>
      <c r="B33" s="164" t="s">
        <v>1691</v>
      </c>
      <c r="C33" s="164" t="s">
        <v>6179</v>
      </c>
      <c r="D33" s="166">
        <v>43071</v>
      </c>
      <c r="E33" s="164" t="s">
        <v>6180</v>
      </c>
      <c r="F33" s="592"/>
      <c r="G33" s="592"/>
      <c r="H33" s="591"/>
      <c r="I33" s="591"/>
      <c r="J33" s="589"/>
      <c r="K33" s="589"/>
      <c r="L33" s="590"/>
    </row>
    <row r="34" spans="1:12" ht="24" x14ac:dyDescent="0.2">
      <c r="A34" s="593">
        <v>1506</v>
      </c>
      <c r="B34" s="161" t="s">
        <v>20</v>
      </c>
      <c r="C34" s="162" t="s">
        <v>21</v>
      </c>
      <c r="D34" s="162" t="s">
        <v>1884</v>
      </c>
      <c r="E34" s="162" t="s">
        <v>1885</v>
      </c>
      <c r="F34" s="594" t="s">
        <v>14</v>
      </c>
      <c r="G34" s="594"/>
      <c r="H34" s="592"/>
      <c r="I34" s="592"/>
      <c r="J34" s="592"/>
      <c r="K34" s="592"/>
      <c r="L34" s="592"/>
    </row>
    <row r="35" spans="1:12" x14ac:dyDescent="0.2">
      <c r="A35" s="593"/>
      <c r="B35" s="589" t="s">
        <v>6175</v>
      </c>
      <c r="C35" s="595" t="s">
        <v>6178</v>
      </c>
      <c r="D35" s="596">
        <v>43066</v>
      </c>
      <c r="E35" s="589" t="s">
        <v>2558</v>
      </c>
      <c r="F35" s="589" t="s">
        <v>5579</v>
      </c>
      <c r="G35" s="589"/>
      <c r="H35" s="591" t="s">
        <v>1890</v>
      </c>
      <c r="I35" s="591"/>
      <c r="J35" s="164" t="s">
        <v>1891</v>
      </c>
      <c r="K35" s="164" t="s">
        <v>0</v>
      </c>
      <c r="L35" s="165">
        <v>642.68000000000006</v>
      </c>
    </row>
    <row r="36" spans="1:12" x14ac:dyDescent="0.2">
      <c r="A36" s="593"/>
      <c r="B36" s="589"/>
      <c r="C36" s="595"/>
      <c r="D36" s="596"/>
      <c r="E36" s="589"/>
      <c r="F36" s="589"/>
      <c r="G36" s="589"/>
      <c r="H36" s="591" t="s">
        <v>1892</v>
      </c>
      <c r="I36" s="591"/>
      <c r="J36" s="164" t="s">
        <v>1891</v>
      </c>
      <c r="K36" s="164" t="s">
        <v>0</v>
      </c>
      <c r="L36" s="165">
        <v>81.45</v>
      </c>
    </row>
    <row r="37" spans="1:12" ht="24" x14ac:dyDescent="0.2">
      <c r="A37" s="593"/>
      <c r="B37" s="161" t="s">
        <v>29</v>
      </c>
      <c r="C37" s="162" t="s">
        <v>30</v>
      </c>
      <c r="D37" s="162" t="s">
        <v>1893</v>
      </c>
      <c r="E37" s="162" t="s">
        <v>1894</v>
      </c>
      <c r="F37" s="592"/>
      <c r="G37" s="592"/>
      <c r="H37" s="591" t="s">
        <v>1895</v>
      </c>
      <c r="I37" s="591"/>
      <c r="J37" s="589" t="s">
        <v>1891</v>
      </c>
      <c r="K37" s="589" t="s">
        <v>1891</v>
      </c>
      <c r="L37" s="590">
        <v>0</v>
      </c>
    </row>
    <row r="38" spans="1:12" ht="36" x14ac:dyDescent="0.2">
      <c r="A38" s="593"/>
      <c r="B38" s="164" t="s">
        <v>1691</v>
      </c>
      <c r="C38" s="164" t="s">
        <v>5579</v>
      </c>
      <c r="D38" s="166">
        <v>43071</v>
      </c>
      <c r="E38" s="164" t="s">
        <v>6180</v>
      </c>
      <c r="F38" s="592"/>
      <c r="G38" s="592"/>
      <c r="H38" s="591"/>
      <c r="I38" s="591"/>
      <c r="J38" s="589"/>
      <c r="K38" s="589"/>
      <c r="L38" s="590"/>
    </row>
    <row r="39" spans="1:12" ht="24" x14ac:dyDescent="0.2">
      <c r="A39" s="593">
        <v>1507</v>
      </c>
      <c r="B39" s="161" t="s">
        <v>20</v>
      </c>
      <c r="C39" s="162" t="s">
        <v>21</v>
      </c>
      <c r="D39" s="162" t="s">
        <v>1884</v>
      </c>
      <c r="E39" s="162" t="s">
        <v>1885</v>
      </c>
      <c r="F39" s="594" t="s">
        <v>14</v>
      </c>
      <c r="G39" s="594"/>
      <c r="H39" s="592"/>
      <c r="I39" s="592"/>
      <c r="J39" s="592"/>
      <c r="K39" s="592"/>
      <c r="L39" s="592"/>
    </row>
    <row r="40" spans="1:12" x14ac:dyDescent="0.2">
      <c r="A40" s="593"/>
      <c r="B40" s="589" t="s">
        <v>6175</v>
      </c>
      <c r="C40" s="595" t="s">
        <v>6181</v>
      </c>
      <c r="D40" s="596">
        <v>43170</v>
      </c>
      <c r="E40" s="589" t="s">
        <v>6182</v>
      </c>
      <c r="F40" s="589" t="s">
        <v>6183</v>
      </c>
      <c r="G40" s="589"/>
      <c r="H40" s="591" t="s">
        <v>1890</v>
      </c>
      <c r="I40" s="591"/>
      <c r="J40" s="164" t="s">
        <v>1891</v>
      </c>
      <c r="K40" s="164" t="s">
        <v>0</v>
      </c>
      <c r="L40" s="165">
        <v>3165.25</v>
      </c>
    </row>
    <row r="41" spans="1:12" x14ac:dyDescent="0.2">
      <c r="A41" s="593"/>
      <c r="B41" s="589"/>
      <c r="C41" s="595"/>
      <c r="D41" s="596"/>
      <c r="E41" s="589"/>
      <c r="F41" s="589"/>
      <c r="G41" s="589"/>
      <c r="H41" s="591" t="s">
        <v>1892</v>
      </c>
      <c r="I41" s="591"/>
      <c r="J41" s="164" t="s">
        <v>1891</v>
      </c>
      <c r="K41" s="164" t="s">
        <v>0</v>
      </c>
      <c r="L41" s="165">
        <v>3252.78</v>
      </c>
    </row>
    <row r="42" spans="1:12" ht="24" x14ac:dyDescent="0.2">
      <c r="A42" s="593"/>
      <c r="B42" s="161" t="s">
        <v>29</v>
      </c>
      <c r="C42" s="162" t="s">
        <v>30</v>
      </c>
      <c r="D42" s="162" t="s">
        <v>1893</v>
      </c>
      <c r="E42" s="162" t="s">
        <v>1894</v>
      </c>
      <c r="F42" s="592"/>
      <c r="G42" s="592"/>
      <c r="H42" s="591" t="s">
        <v>1895</v>
      </c>
      <c r="I42" s="591"/>
      <c r="J42" s="589" t="s">
        <v>1891</v>
      </c>
      <c r="K42" s="589" t="s">
        <v>1891</v>
      </c>
      <c r="L42" s="590">
        <v>0</v>
      </c>
    </row>
    <row r="43" spans="1:12" ht="36" x14ac:dyDescent="0.2">
      <c r="A43" s="593"/>
      <c r="B43" s="164" t="s">
        <v>1691</v>
      </c>
      <c r="C43" s="164" t="s">
        <v>6183</v>
      </c>
      <c r="D43" s="166">
        <v>43189</v>
      </c>
      <c r="E43" s="164" t="s">
        <v>6184</v>
      </c>
      <c r="F43" s="592"/>
      <c r="G43" s="592"/>
      <c r="H43" s="591"/>
      <c r="I43" s="591"/>
      <c r="J43" s="589"/>
      <c r="K43" s="589"/>
      <c r="L43" s="590"/>
    </row>
    <row r="44" spans="1:12" ht="24" x14ac:dyDescent="0.2">
      <c r="A44" s="593">
        <v>1508</v>
      </c>
      <c r="B44" s="161" t="s">
        <v>20</v>
      </c>
      <c r="C44" s="162" t="s">
        <v>21</v>
      </c>
      <c r="D44" s="162" t="s">
        <v>1884</v>
      </c>
      <c r="E44" s="162" t="s">
        <v>1885</v>
      </c>
      <c r="F44" s="594" t="s">
        <v>14</v>
      </c>
      <c r="G44" s="594"/>
      <c r="H44" s="592"/>
      <c r="I44" s="592"/>
      <c r="J44" s="592"/>
      <c r="K44" s="592"/>
      <c r="L44" s="592"/>
    </row>
    <row r="45" spans="1:12" x14ac:dyDescent="0.2">
      <c r="A45" s="593"/>
      <c r="B45" s="589" t="s">
        <v>6185</v>
      </c>
      <c r="C45" s="595" t="s">
        <v>6186</v>
      </c>
      <c r="D45" s="596">
        <v>43026</v>
      </c>
      <c r="E45" s="589" t="s">
        <v>2174</v>
      </c>
      <c r="F45" s="589" t="s">
        <v>6187</v>
      </c>
      <c r="G45" s="589"/>
      <c r="H45" s="591" t="s">
        <v>1890</v>
      </c>
      <c r="I45" s="591"/>
      <c r="J45" s="164" t="s">
        <v>1891</v>
      </c>
      <c r="K45" s="164" t="s">
        <v>0</v>
      </c>
      <c r="L45" s="165">
        <v>366.26</v>
      </c>
    </row>
    <row r="46" spans="1:12" x14ac:dyDescent="0.2">
      <c r="A46" s="593"/>
      <c r="B46" s="589"/>
      <c r="C46" s="595"/>
      <c r="D46" s="596"/>
      <c r="E46" s="589"/>
      <c r="F46" s="589"/>
      <c r="G46" s="589"/>
      <c r="H46" s="591" t="s">
        <v>1892</v>
      </c>
      <c r="I46" s="591"/>
      <c r="J46" s="164" t="s">
        <v>1891</v>
      </c>
      <c r="K46" s="164" t="s">
        <v>0</v>
      </c>
      <c r="L46" s="165">
        <v>276.40000000000003</v>
      </c>
    </row>
    <row r="47" spans="1:12" ht="24" x14ac:dyDescent="0.2">
      <c r="A47" s="593"/>
      <c r="B47" s="161" t="s">
        <v>29</v>
      </c>
      <c r="C47" s="162" t="s">
        <v>30</v>
      </c>
      <c r="D47" s="162" t="s">
        <v>1893</v>
      </c>
      <c r="E47" s="162" t="s">
        <v>1894</v>
      </c>
      <c r="F47" s="592"/>
      <c r="G47" s="592"/>
      <c r="H47" s="591" t="s">
        <v>1895</v>
      </c>
      <c r="I47" s="591"/>
      <c r="J47" s="589" t="s">
        <v>1891</v>
      </c>
      <c r="K47" s="589" t="s">
        <v>0</v>
      </c>
      <c r="L47" s="590">
        <v>120</v>
      </c>
    </row>
    <row r="48" spans="1:12" ht="24" x14ac:dyDescent="0.2">
      <c r="A48" s="593"/>
      <c r="B48" s="164" t="s">
        <v>6188</v>
      </c>
      <c r="C48" s="164" t="s">
        <v>6187</v>
      </c>
      <c r="D48" s="166">
        <v>43029</v>
      </c>
      <c r="E48" s="164" t="s">
        <v>2232</v>
      </c>
      <c r="F48" s="592"/>
      <c r="G48" s="592"/>
      <c r="H48" s="591"/>
      <c r="I48" s="591"/>
      <c r="J48" s="589"/>
      <c r="K48" s="589"/>
      <c r="L48" s="590"/>
    </row>
    <row r="49" spans="1:12" ht="24" x14ac:dyDescent="0.2">
      <c r="A49" s="593">
        <v>1509</v>
      </c>
      <c r="B49" s="161" t="s">
        <v>20</v>
      </c>
      <c r="C49" s="162" t="s">
        <v>21</v>
      </c>
      <c r="D49" s="162" t="s">
        <v>1884</v>
      </c>
      <c r="E49" s="162" t="s">
        <v>1885</v>
      </c>
      <c r="F49" s="594" t="s">
        <v>14</v>
      </c>
      <c r="G49" s="594"/>
      <c r="H49" s="592"/>
      <c r="I49" s="592"/>
      <c r="J49" s="592"/>
      <c r="K49" s="592"/>
      <c r="L49" s="592"/>
    </row>
    <row r="50" spans="1:12" x14ac:dyDescent="0.2">
      <c r="A50" s="593"/>
      <c r="B50" s="589" t="s">
        <v>6189</v>
      </c>
      <c r="C50" s="595" t="s">
        <v>6190</v>
      </c>
      <c r="D50" s="596">
        <v>43143</v>
      </c>
      <c r="E50" s="589" t="s">
        <v>1899</v>
      </c>
      <c r="F50" s="589" t="s">
        <v>1985</v>
      </c>
      <c r="G50" s="589"/>
      <c r="H50" s="591" t="s">
        <v>1890</v>
      </c>
      <c r="I50" s="591"/>
      <c r="J50" s="164" t="s">
        <v>1891</v>
      </c>
      <c r="K50" s="164" t="s">
        <v>0</v>
      </c>
      <c r="L50" s="165">
        <v>892</v>
      </c>
    </row>
    <row r="51" spans="1:12" x14ac:dyDescent="0.2">
      <c r="A51" s="593"/>
      <c r="B51" s="589"/>
      <c r="C51" s="595"/>
      <c r="D51" s="596"/>
      <c r="E51" s="589"/>
      <c r="F51" s="589"/>
      <c r="G51" s="589"/>
      <c r="H51" s="591" t="s">
        <v>1892</v>
      </c>
      <c r="I51" s="591"/>
      <c r="J51" s="164" t="s">
        <v>1891</v>
      </c>
      <c r="K51" s="164" t="s">
        <v>0</v>
      </c>
      <c r="L51" s="165">
        <v>386.96</v>
      </c>
    </row>
    <row r="52" spans="1:12" ht="24" x14ac:dyDescent="0.2">
      <c r="A52" s="593"/>
      <c r="B52" s="161" t="s">
        <v>29</v>
      </c>
      <c r="C52" s="162" t="s">
        <v>30</v>
      </c>
      <c r="D52" s="162" t="s">
        <v>1893</v>
      </c>
      <c r="E52" s="162" t="s">
        <v>1894</v>
      </c>
      <c r="F52" s="592"/>
      <c r="G52" s="592"/>
      <c r="H52" s="591" t="s">
        <v>1895</v>
      </c>
      <c r="I52" s="591"/>
      <c r="J52" s="589" t="s">
        <v>1891</v>
      </c>
      <c r="K52" s="589" t="s">
        <v>0</v>
      </c>
      <c r="L52" s="590">
        <v>1070</v>
      </c>
    </row>
    <row r="53" spans="1:12" ht="36" x14ac:dyDescent="0.2">
      <c r="A53" s="593"/>
      <c r="B53" s="164" t="s">
        <v>5969</v>
      </c>
      <c r="C53" s="164" t="s">
        <v>1985</v>
      </c>
      <c r="D53" s="166">
        <v>43146</v>
      </c>
      <c r="E53" s="164" t="s">
        <v>3727</v>
      </c>
      <c r="F53" s="592"/>
      <c r="G53" s="592"/>
      <c r="H53" s="591"/>
      <c r="I53" s="591"/>
      <c r="J53" s="589"/>
      <c r="K53" s="589"/>
      <c r="L53" s="590"/>
    </row>
    <row r="54" spans="1:12" ht="24" x14ac:dyDescent="0.2">
      <c r="A54" s="593">
        <v>1510</v>
      </c>
      <c r="B54" s="161" t="s">
        <v>20</v>
      </c>
      <c r="C54" s="162" t="s">
        <v>21</v>
      </c>
      <c r="D54" s="162" t="s">
        <v>1884</v>
      </c>
      <c r="E54" s="162" t="s">
        <v>1885</v>
      </c>
      <c r="F54" s="594" t="s">
        <v>14</v>
      </c>
      <c r="G54" s="594"/>
      <c r="H54" s="592"/>
      <c r="I54" s="592"/>
      <c r="J54" s="592"/>
      <c r="K54" s="592"/>
      <c r="L54" s="592"/>
    </row>
    <row r="55" spans="1:12" x14ac:dyDescent="0.2">
      <c r="A55" s="593"/>
      <c r="B55" s="589" t="s">
        <v>6191</v>
      </c>
      <c r="C55" s="595" t="s">
        <v>6192</v>
      </c>
      <c r="D55" s="596">
        <v>43076</v>
      </c>
      <c r="E55" s="589" t="s">
        <v>2028</v>
      </c>
      <c r="F55" s="589" t="s">
        <v>2029</v>
      </c>
      <c r="G55" s="589"/>
      <c r="H55" s="591" t="s">
        <v>1890</v>
      </c>
      <c r="I55" s="591"/>
      <c r="J55" s="164" t="s">
        <v>1891</v>
      </c>
      <c r="K55" s="164" t="s">
        <v>0</v>
      </c>
      <c r="L55" s="165">
        <v>422.32</v>
      </c>
    </row>
    <row r="56" spans="1:12" x14ac:dyDescent="0.2">
      <c r="A56" s="593"/>
      <c r="B56" s="589"/>
      <c r="C56" s="595"/>
      <c r="D56" s="596"/>
      <c r="E56" s="589"/>
      <c r="F56" s="589"/>
      <c r="G56" s="589"/>
      <c r="H56" s="591" t="s">
        <v>1892</v>
      </c>
      <c r="I56" s="591"/>
      <c r="J56" s="164" t="s">
        <v>1891</v>
      </c>
      <c r="K56" s="164" t="s">
        <v>1891</v>
      </c>
      <c r="L56" s="165">
        <v>0</v>
      </c>
    </row>
    <row r="57" spans="1:12" ht="24" x14ac:dyDescent="0.2">
      <c r="A57" s="593"/>
      <c r="B57" s="161" t="s">
        <v>29</v>
      </c>
      <c r="C57" s="162" t="s">
        <v>30</v>
      </c>
      <c r="D57" s="162" t="s">
        <v>1893</v>
      </c>
      <c r="E57" s="162" t="s">
        <v>1894</v>
      </c>
      <c r="F57" s="592"/>
      <c r="G57" s="592"/>
      <c r="H57" s="591" t="s">
        <v>1895</v>
      </c>
      <c r="I57" s="591"/>
      <c r="J57" s="589" t="s">
        <v>1891</v>
      </c>
      <c r="K57" s="589" t="s">
        <v>1891</v>
      </c>
      <c r="L57" s="590">
        <v>0</v>
      </c>
    </row>
    <row r="58" spans="1:12" ht="24" x14ac:dyDescent="0.2">
      <c r="A58" s="593"/>
      <c r="B58" s="164" t="s">
        <v>6193</v>
      </c>
      <c r="C58" s="164" t="s">
        <v>2029</v>
      </c>
      <c r="D58" s="166">
        <v>43081</v>
      </c>
      <c r="E58" s="164" t="s">
        <v>2031</v>
      </c>
      <c r="F58" s="592"/>
      <c r="G58" s="592"/>
      <c r="H58" s="591"/>
      <c r="I58" s="591"/>
      <c r="J58" s="589"/>
      <c r="K58" s="589"/>
      <c r="L58" s="590"/>
    </row>
    <row r="59" spans="1:12" ht="24" x14ac:dyDescent="0.2">
      <c r="A59" s="593">
        <v>1511</v>
      </c>
      <c r="B59" s="161" t="s">
        <v>20</v>
      </c>
      <c r="C59" s="162" t="s">
        <v>21</v>
      </c>
      <c r="D59" s="162" t="s">
        <v>1884</v>
      </c>
      <c r="E59" s="162" t="s">
        <v>1885</v>
      </c>
      <c r="F59" s="594" t="s">
        <v>14</v>
      </c>
      <c r="G59" s="594"/>
      <c r="H59" s="592"/>
      <c r="I59" s="592"/>
      <c r="J59" s="592"/>
      <c r="K59" s="592"/>
      <c r="L59" s="592"/>
    </row>
    <row r="60" spans="1:12" x14ac:dyDescent="0.2">
      <c r="A60" s="593"/>
      <c r="B60" s="589" t="s">
        <v>6194</v>
      </c>
      <c r="C60" s="589" t="s">
        <v>6195</v>
      </c>
      <c r="D60" s="596">
        <v>43012</v>
      </c>
      <c r="E60" s="589" t="s">
        <v>4414</v>
      </c>
      <c r="F60" s="589" t="s">
        <v>6196</v>
      </c>
      <c r="G60" s="589"/>
      <c r="H60" s="591" t="s">
        <v>1890</v>
      </c>
      <c r="I60" s="591"/>
      <c r="J60" s="164" t="s">
        <v>1891</v>
      </c>
      <c r="K60" s="164" t="s">
        <v>0</v>
      </c>
      <c r="L60" s="165">
        <v>448</v>
      </c>
    </row>
    <row r="61" spans="1:12" x14ac:dyDescent="0.2">
      <c r="A61" s="593"/>
      <c r="B61" s="589"/>
      <c r="C61" s="589"/>
      <c r="D61" s="596"/>
      <c r="E61" s="589"/>
      <c r="F61" s="589"/>
      <c r="G61" s="589"/>
      <c r="H61" s="591" t="s">
        <v>1892</v>
      </c>
      <c r="I61" s="591"/>
      <c r="J61" s="164" t="s">
        <v>1891</v>
      </c>
      <c r="K61" s="164" t="s">
        <v>0</v>
      </c>
      <c r="L61" s="165">
        <v>3916.43</v>
      </c>
    </row>
    <row r="62" spans="1:12" ht="24" x14ac:dyDescent="0.2">
      <c r="A62" s="593"/>
      <c r="B62" s="161" t="s">
        <v>29</v>
      </c>
      <c r="C62" s="162" t="s">
        <v>30</v>
      </c>
      <c r="D62" s="162" t="s">
        <v>1893</v>
      </c>
      <c r="E62" s="162" t="s">
        <v>1894</v>
      </c>
      <c r="F62" s="592"/>
      <c r="G62" s="592"/>
      <c r="H62" s="591" t="s">
        <v>1895</v>
      </c>
      <c r="I62" s="591"/>
      <c r="J62" s="589" t="s">
        <v>1891</v>
      </c>
      <c r="K62" s="589" t="s">
        <v>1891</v>
      </c>
      <c r="L62" s="590">
        <v>0</v>
      </c>
    </row>
    <row r="63" spans="1:12" ht="24" x14ac:dyDescent="0.2">
      <c r="A63" s="593"/>
      <c r="B63" s="164" t="s">
        <v>2052</v>
      </c>
      <c r="C63" s="164" t="s">
        <v>6196</v>
      </c>
      <c r="D63" s="166">
        <v>43015</v>
      </c>
      <c r="E63" s="164" t="s">
        <v>3140</v>
      </c>
      <c r="F63" s="592"/>
      <c r="G63" s="592"/>
      <c r="H63" s="591"/>
      <c r="I63" s="591"/>
      <c r="J63" s="589"/>
      <c r="K63" s="589"/>
      <c r="L63" s="590"/>
    </row>
    <row r="64" spans="1:12" ht="24" x14ac:dyDescent="0.2">
      <c r="A64" s="593">
        <v>1512</v>
      </c>
      <c r="B64" s="161" t="s">
        <v>20</v>
      </c>
      <c r="C64" s="162" t="s">
        <v>21</v>
      </c>
      <c r="D64" s="162" t="s">
        <v>1884</v>
      </c>
      <c r="E64" s="162" t="s">
        <v>1885</v>
      </c>
      <c r="F64" s="594" t="s">
        <v>14</v>
      </c>
      <c r="G64" s="594"/>
      <c r="H64" s="592"/>
      <c r="I64" s="592"/>
      <c r="J64" s="592"/>
      <c r="K64" s="592"/>
      <c r="L64" s="592"/>
    </row>
    <row r="65" spans="1:12" x14ac:dyDescent="0.2">
      <c r="A65" s="593"/>
      <c r="B65" s="589" t="s">
        <v>6194</v>
      </c>
      <c r="C65" s="595" t="s">
        <v>6197</v>
      </c>
      <c r="D65" s="596">
        <v>43166</v>
      </c>
      <c r="E65" s="589" t="s">
        <v>3621</v>
      </c>
      <c r="F65" s="589" t="s">
        <v>5583</v>
      </c>
      <c r="G65" s="589"/>
      <c r="H65" s="591" t="s">
        <v>1890</v>
      </c>
      <c r="I65" s="591"/>
      <c r="J65" s="164" t="s">
        <v>1891</v>
      </c>
      <c r="K65" s="164" t="s">
        <v>0</v>
      </c>
      <c r="L65" s="165">
        <v>1113</v>
      </c>
    </row>
    <row r="66" spans="1:12" x14ac:dyDescent="0.2">
      <c r="A66" s="593"/>
      <c r="B66" s="589"/>
      <c r="C66" s="595"/>
      <c r="D66" s="596"/>
      <c r="E66" s="589"/>
      <c r="F66" s="589"/>
      <c r="G66" s="589"/>
      <c r="H66" s="591" t="s">
        <v>1892</v>
      </c>
      <c r="I66" s="591"/>
      <c r="J66" s="164" t="s">
        <v>1891</v>
      </c>
      <c r="K66" s="164" t="s">
        <v>0</v>
      </c>
      <c r="L66" s="165">
        <v>1338.98</v>
      </c>
    </row>
    <row r="67" spans="1:12" ht="24" x14ac:dyDescent="0.2">
      <c r="A67" s="593"/>
      <c r="B67" s="161" t="s">
        <v>29</v>
      </c>
      <c r="C67" s="162" t="s">
        <v>30</v>
      </c>
      <c r="D67" s="162" t="s">
        <v>1893</v>
      </c>
      <c r="E67" s="162" t="s">
        <v>1894</v>
      </c>
      <c r="F67" s="592"/>
      <c r="G67" s="592"/>
      <c r="H67" s="591" t="s">
        <v>1895</v>
      </c>
      <c r="I67" s="591"/>
      <c r="J67" s="589" t="s">
        <v>1891</v>
      </c>
      <c r="K67" s="589" t="s">
        <v>1891</v>
      </c>
      <c r="L67" s="590">
        <v>0</v>
      </c>
    </row>
    <row r="68" spans="1:12" ht="24" x14ac:dyDescent="0.2">
      <c r="A68" s="593"/>
      <c r="B68" s="164" t="s">
        <v>2052</v>
      </c>
      <c r="C68" s="164" t="s">
        <v>5583</v>
      </c>
      <c r="D68" s="166">
        <v>43170</v>
      </c>
      <c r="E68" s="164" t="s">
        <v>3009</v>
      </c>
      <c r="F68" s="592"/>
      <c r="G68" s="592"/>
      <c r="H68" s="591"/>
      <c r="I68" s="591"/>
      <c r="J68" s="589"/>
      <c r="K68" s="589"/>
      <c r="L68" s="590"/>
    </row>
    <row r="69" spans="1:12" ht="24" x14ac:dyDescent="0.2">
      <c r="A69" s="593">
        <v>1513</v>
      </c>
      <c r="B69" s="161" t="s">
        <v>20</v>
      </c>
      <c r="C69" s="162" t="s">
        <v>21</v>
      </c>
      <c r="D69" s="162" t="s">
        <v>1884</v>
      </c>
      <c r="E69" s="162" t="s">
        <v>1885</v>
      </c>
      <c r="F69" s="594" t="s">
        <v>14</v>
      </c>
      <c r="G69" s="594"/>
      <c r="H69" s="592"/>
      <c r="I69" s="592"/>
      <c r="J69" s="592"/>
      <c r="K69" s="592"/>
      <c r="L69" s="592"/>
    </row>
    <row r="70" spans="1:12" x14ac:dyDescent="0.2">
      <c r="A70" s="593"/>
      <c r="B70" s="589" t="s">
        <v>6198</v>
      </c>
      <c r="C70" s="595" t="s">
        <v>6199</v>
      </c>
      <c r="D70" s="596">
        <v>43052</v>
      </c>
      <c r="E70" s="589" t="s">
        <v>3805</v>
      </c>
      <c r="F70" s="589" t="s">
        <v>3806</v>
      </c>
      <c r="G70" s="589"/>
      <c r="H70" s="591" t="s">
        <v>1890</v>
      </c>
      <c r="I70" s="591"/>
      <c r="J70" s="164" t="s">
        <v>1891</v>
      </c>
      <c r="K70" s="164" t="s">
        <v>0</v>
      </c>
      <c r="L70" s="165">
        <v>528.11</v>
      </c>
    </row>
    <row r="71" spans="1:12" x14ac:dyDescent="0.2">
      <c r="A71" s="593"/>
      <c r="B71" s="589"/>
      <c r="C71" s="595"/>
      <c r="D71" s="596"/>
      <c r="E71" s="589"/>
      <c r="F71" s="589"/>
      <c r="G71" s="589"/>
      <c r="H71" s="591" t="s">
        <v>1892</v>
      </c>
      <c r="I71" s="591"/>
      <c r="J71" s="164" t="s">
        <v>1891</v>
      </c>
      <c r="K71" s="164" t="s">
        <v>0</v>
      </c>
      <c r="L71" s="165">
        <v>3085.97</v>
      </c>
    </row>
    <row r="72" spans="1:12" ht="24" x14ac:dyDescent="0.2">
      <c r="A72" s="593"/>
      <c r="B72" s="161" t="s">
        <v>29</v>
      </c>
      <c r="C72" s="162" t="s">
        <v>30</v>
      </c>
      <c r="D72" s="162" t="s">
        <v>1893</v>
      </c>
      <c r="E72" s="162" t="s">
        <v>1894</v>
      </c>
      <c r="F72" s="592"/>
      <c r="G72" s="592"/>
      <c r="H72" s="591" t="s">
        <v>1895</v>
      </c>
      <c r="I72" s="591"/>
      <c r="J72" s="589" t="s">
        <v>1891</v>
      </c>
      <c r="K72" s="589" t="s">
        <v>1891</v>
      </c>
      <c r="L72" s="590">
        <v>0</v>
      </c>
    </row>
    <row r="73" spans="1:12" ht="24" x14ac:dyDescent="0.2">
      <c r="A73" s="593"/>
      <c r="B73" s="164" t="s">
        <v>2059</v>
      </c>
      <c r="C73" s="164" t="s">
        <v>3806</v>
      </c>
      <c r="D73" s="166">
        <v>43060</v>
      </c>
      <c r="E73" s="164" t="s">
        <v>6200</v>
      </c>
      <c r="F73" s="592"/>
      <c r="G73" s="592"/>
      <c r="H73" s="591"/>
      <c r="I73" s="591"/>
      <c r="J73" s="589"/>
      <c r="K73" s="589"/>
      <c r="L73" s="590"/>
    </row>
    <row r="74" spans="1:12" ht="24" x14ac:dyDescent="0.2">
      <c r="A74" s="593">
        <v>1514</v>
      </c>
      <c r="B74" s="161" t="s">
        <v>20</v>
      </c>
      <c r="C74" s="162" t="s">
        <v>21</v>
      </c>
      <c r="D74" s="162" t="s">
        <v>1884</v>
      </c>
      <c r="E74" s="162" t="s">
        <v>1885</v>
      </c>
      <c r="F74" s="594" t="s">
        <v>14</v>
      </c>
      <c r="G74" s="594"/>
      <c r="H74" s="592"/>
      <c r="I74" s="592"/>
      <c r="J74" s="592"/>
      <c r="K74" s="592"/>
      <c r="L74" s="592"/>
    </row>
    <row r="75" spans="1:12" x14ac:dyDescent="0.2">
      <c r="A75" s="593"/>
      <c r="B75" s="589" t="s">
        <v>6201</v>
      </c>
      <c r="C75" s="595" t="s">
        <v>6202</v>
      </c>
      <c r="D75" s="596">
        <v>43012</v>
      </c>
      <c r="E75" s="589" t="s">
        <v>6203</v>
      </c>
      <c r="F75" s="589" t="s">
        <v>477</v>
      </c>
      <c r="G75" s="589"/>
      <c r="H75" s="591" t="s">
        <v>1890</v>
      </c>
      <c r="I75" s="591"/>
      <c r="J75" s="164" t="s">
        <v>1891</v>
      </c>
      <c r="K75" s="164" t="s">
        <v>0</v>
      </c>
      <c r="L75" s="165">
        <v>289</v>
      </c>
    </row>
    <row r="76" spans="1:12" x14ac:dyDescent="0.2">
      <c r="A76" s="593"/>
      <c r="B76" s="589"/>
      <c r="C76" s="595"/>
      <c r="D76" s="596"/>
      <c r="E76" s="589"/>
      <c r="F76" s="589"/>
      <c r="G76" s="589"/>
      <c r="H76" s="591" t="s">
        <v>1892</v>
      </c>
      <c r="I76" s="591"/>
      <c r="J76" s="164" t="s">
        <v>1891</v>
      </c>
      <c r="K76" s="164" t="s">
        <v>0</v>
      </c>
      <c r="L76" s="165">
        <v>996.69</v>
      </c>
    </row>
    <row r="77" spans="1:12" ht="24" x14ac:dyDescent="0.2">
      <c r="A77" s="593"/>
      <c r="B77" s="161" t="s">
        <v>29</v>
      </c>
      <c r="C77" s="162" t="s">
        <v>30</v>
      </c>
      <c r="D77" s="162" t="s">
        <v>1893</v>
      </c>
      <c r="E77" s="162" t="s">
        <v>1894</v>
      </c>
      <c r="F77" s="592"/>
      <c r="G77" s="592"/>
      <c r="H77" s="591" t="s">
        <v>1895</v>
      </c>
      <c r="I77" s="591"/>
      <c r="J77" s="589" t="s">
        <v>1891</v>
      </c>
      <c r="K77" s="589" t="s">
        <v>0</v>
      </c>
      <c r="L77" s="590">
        <v>148</v>
      </c>
    </row>
    <row r="78" spans="1:12" ht="24" x14ac:dyDescent="0.2">
      <c r="A78" s="593"/>
      <c r="B78" s="164" t="s">
        <v>1896</v>
      </c>
      <c r="C78" s="164" t="s">
        <v>477</v>
      </c>
      <c r="D78" s="166">
        <v>43015</v>
      </c>
      <c r="E78" s="164" t="s">
        <v>3140</v>
      </c>
      <c r="F78" s="592"/>
      <c r="G78" s="592"/>
      <c r="H78" s="591"/>
      <c r="I78" s="591"/>
      <c r="J78" s="589"/>
      <c r="K78" s="589"/>
      <c r="L78" s="590"/>
    </row>
    <row r="79" spans="1:12" ht="24" x14ac:dyDescent="0.2">
      <c r="A79" s="593">
        <v>1515</v>
      </c>
      <c r="B79" s="161" t="s">
        <v>20</v>
      </c>
      <c r="C79" s="162" t="s">
        <v>21</v>
      </c>
      <c r="D79" s="162" t="s">
        <v>1884</v>
      </c>
      <c r="E79" s="162" t="s">
        <v>1885</v>
      </c>
      <c r="F79" s="594" t="s">
        <v>14</v>
      </c>
      <c r="G79" s="594"/>
      <c r="H79" s="592"/>
      <c r="I79" s="592"/>
      <c r="J79" s="592"/>
      <c r="K79" s="592"/>
      <c r="L79" s="592"/>
    </row>
    <row r="80" spans="1:12" x14ac:dyDescent="0.2">
      <c r="A80" s="593"/>
      <c r="B80" s="589" t="s">
        <v>6201</v>
      </c>
      <c r="C80" s="595" t="s">
        <v>6204</v>
      </c>
      <c r="D80" s="596">
        <v>43027</v>
      </c>
      <c r="E80" s="589" t="s">
        <v>6205</v>
      </c>
      <c r="F80" s="589" t="s">
        <v>6206</v>
      </c>
      <c r="G80" s="589"/>
      <c r="H80" s="591" t="s">
        <v>1890</v>
      </c>
      <c r="I80" s="591"/>
      <c r="J80" s="164" t="s">
        <v>1891</v>
      </c>
      <c r="K80" s="164" t="s">
        <v>0</v>
      </c>
      <c r="L80" s="165">
        <v>237</v>
      </c>
    </row>
    <row r="81" spans="1:12" x14ac:dyDescent="0.2">
      <c r="A81" s="593"/>
      <c r="B81" s="589"/>
      <c r="C81" s="595"/>
      <c r="D81" s="596"/>
      <c r="E81" s="589"/>
      <c r="F81" s="589"/>
      <c r="G81" s="589"/>
      <c r="H81" s="591" t="s">
        <v>1892</v>
      </c>
      <c r="I81" s="591"/>
      <c r="J81" s="164" t="s">
        <v>1891</v>
      </c>
      <c r="K81" s="164" t="s">
        <v>0</v>
      </c>
      <c r="L81" s="165">
        <v>278.40000000000003</v>
      </c>
    </row>
    <row r="82" spans="1:12" ht="24" x14ac:dyDescent="0.2">
      <c r="A82" s="593"/>
      <c r="B82" s="161" t="s">
        <v>29</v>
      </c>
      <c r="C82" s="162" t="s">
        <v>30</v>
      </c>
      <c r="D82" s="162" t="s">
        <v>1893</v>
      </c>
      <c r="E82" s="162" t="s">
        <v>1894</v>
      </c>
      <c r="F82" s="592"/>
      <c r="G82" s="592"/>
      <c r="H82" s="591" t="s">
        <v>1895</v>
      </c>
      <c r="I82" s="591"/>
      <c r="J82" s="589" t="s">
        <v>1891</v>
      </c>
      <c r="K82" s="589" t="s">
        <v>1891</v>
      </c>
      <c r="L82" s="590">
        <v>0</v>
      </c>
    </row>
    <row r="83" spans="1:12" ht="24" x14ac:dyDescent="0.2">
      <c r="A83" s="593"/>
      <c r="B83" s="164" t="s">
        <v>1896</v>
      </c>
      <c r="C83" s="164" t="s">
        <v>6206</v>
      </c>
      <c r="D83" s="166">
        <v>43029</v>
      </c>
      <c r="E83" s="164" t="s">
        <v>3549</v>
      </c>
      <c r="F83" s="592"/>
      <c r="G83" s="592"/>
      <c r="H83" s="591"/>
      <c r="I83" s="591"/>
      <c r="J83" s="589"/>
      <c r="K83" s="589"/>
      <c r="L83" s="590"/>
    </row>
    <row r="84" spans="1:12" ht="24" x14ac:dyDescent="0.2">
      <c r="A84" s="593">
        <v>1516</v>
      </c>
      <c r="B84" s="161" t="s">
        <v>20</v>
      </c>
      <c r="C84" s="162" t="s">
        <v>21</v>
      </c>
      <c r="D84" s="162" t="s">
        <v>1884</v>
      </c>
      <c r="E84" s="162" t="s">
        <v>1885</v>
      </c>
      <c r="F84" s="594" t="s">
        <v>14</v>
      </c>
      <c r="G84" s="594"/>
      <c r="H84" s="592"/>
      <c r="I84" s="592"/>
      <c r="J84" s="592"/>
      <c r="K84" s="592"/>
      <c r="L84" s="592"/>
    </row>
    <row r="85" spans="1:12" x14ac:dyDescent="0.2">
      <c r="A85" s="593"/>
      <c r="B85" s="589" t="s">
        <v>6201</v>
      </c>
      <c r="C85" s="595" t="s">
        <v>6207</v>
      </c>
      <c r="D85" s="596">
        <v>43044</v>
      </c>
      <c r="E85" s="589" t="s">
        <v>6208</v>
      </c>
      <c r="F85" s="589" t="s">
        <v>6209</v>
      </c>
      <c r="G85" s="589"/>
      <c r="H85" s="591" t="s">
        <v>1890</v>
      </c>
      <c r="I85" s="591"/>
      <c r="J85" s="164" t="s">
        <v>1891</v>
      </c>
      <c r="K85" s="164" t="s">
        <v>0</v>
      </c>
      <c r="L85" s="165">
        <v>421</v>
      </c>
    </row>
    <row r="86" spans="1:12" x14ac:dyDescent="0.2">
      <c r="A86" s="593"/>
      <c r="B86" s="589"/>
      <c r="C86" s="595"/>
      <c r="D86" s="596"/>
      <c r="E86" s="589"/>
      <c r="F86" s="589"/>
      <c r="G86" s="589"/>
      <c r="H86" s="591" t="s">
        <v>1892</v>
      </c>
      <c r="I86" s="591"/>
      <c r="J86" s="164" t="s">
        <v>1891</v>
      </c>
      <c r="K86" s="164" t="s">
        <v>1891</v>
      </c>
      <c r="L86" s="165">
        <v>0</v>
      </c>
    </row>
    <row r="87" spans="1:12" ht="24" x14ac:dyDescent="0.2">
      <c r="A87" s="593"/>
      <c r="B87" s="161" t="s">
        <v>29</v>
      </c>
      <c r="C87" s="162" t="s">
        <v>30</v>
      </c>
      <c r="D87" s="162" t="s">
        <v>1893</v>
      </c>
      <c r="E87" s="162" t="s">
        <v>1894</v>
      </c>
      <c r="F87" s="592"/>
      <c r="G87" s="592"/>
      <c r="H87" s="591" t="s">
        <v>1895</v>
      </c>
      <c r="I87" s="591"/>
      <c r="J87" s="589" t="s">
        <v>1891</v>
      </c>
      <c r="K87" s="589" t="s">
        <v>0</v>
      </c>
      <c r="L87" s="590">
        <v>54</v>
      </c>
    </row>
    <row r="88" spans="1:12" ht="24" x14ac:dyDescent="0.2">
      <c r="A88" s="593"/>
      <c r="B88" s="164" t="s">
        <v>1896</v>
      </c>
      <c r="C88" s="164" t="s">
        <v>6209</v>
      </c>
      <c r="D88" s="166">
        <v>43047</v>
      </c>
      <c r="E88" s="164" t="s">
        <v>2379</v>
      </c>
      <c r="F88" s="592"/>
      <c r="G88" s="592"/>
      <c r="H88" s="591"/>
      <c r="I88" s="591"/>
      <c r="J88" s="589"/>
      <c r="K88" s="589"/>
      <c r="L88" s="590"/>
    </row>
    <row r="89" spans="1:12" ht="24" x14ac:dyDescent="0.2">
      <c r="A89" s="593">
        <v>1517</v>
      </c>
      <c r="B89" s="161" t="s">
        <v>20</v>
      </c>
      <c r="C89" s="162" t="s">
        <v>21</v>
      </c>
      <c r="D89" s="162" t="s">
        <v>1884</v>
      </c>
      <c r="E89" s="162" t="s">
        <v>1885</v>
      </c>
      <c r="F89" s="594" t="s">
        <v>14</v>
      </c>
      <c r="G89" s="594"/>
      <c r="H89" s="592"/>
      <c r="I89" s="592"/>
      <c r="J89" s="592"/>
      <c r="K89" s="592"/>
      <c r="L89" s="592"/>
    </row>
    <row r="90" spans="1:12" x14ac:dyDescent="0.2">
      <c r="A90" s="593"/>
      <c r="B90" s="589" t="s">
        <v>6201</v>
      </c>
      <c r="C90" s="595" t="s">
        <v>6210</v>
      </c>
      <c r="D90" s="596">
        <v>43102</v>
      </c>
      <c r="E90" s="589" t="s">
        <v>2692</v>
      </c>
      <c r="F90" s="589" t="s">
        <v>6211</v>
      </c>
      <c r="G90" s="589"/>
      <c r="H90" s="591" t="s">
        <v>1890</v>
      </c>
      <c r="I90" s="591"/>
      <c r="J90" s="164" t="s">
        <v>1891</v>
      </c>
      <c r="K90" s="164" t="s">
        <v>0</v>
      </c>
      <c r="L90" s="165">
        <v>808</v>
      </c>
    </row>
    <row r="91" spans="1:12" x14ac:dyDescent="0.2">
      <c r="A91" s="593"/>
      <c r="B91" s="589"/>
      <c r="C91" s="595"/>
      <c r="D91" s="596"/>
      <c r="E91" s="589"/>
      <c r="F91" s="589"/>
      <c r="G91" s="589"/>
      <c r="H91" s="591" t="s">
        <v>1892</v>
      </c>
      <c r="I91" s="591"/>
      <c r="J91" s="164" t="s">
        <v>1891</v>
      </c>
      <c r="K91" s="164" t="s">
        <v>0</v>
      </c>
      <c r="L91" s="165">
        <v>1419.7</v>
      </c>
    </row>
    <row r="92" spans="1:12" ht="24" x14ac:dyDescent="0.2">
      <c r="A92" s="593"/>
      <c r="B92" s="161" t="s">
        <v>29</v>
      </c>
      <c r="C92" s="162" t="s">
        <v>30</v>
      </c>
      <c r="D92" s="162" t="s">
        <v>1893</v>
      </c>
      <c r="E92" s="162" t="s">
        <v>1894</v>
      </c>
      <c r="F92" s="592"/>
      <c r="G92" s="592"/>
      <c r="H92" s="591" t="s">
        <v>1895</v>
      </c>
      <c r="I92" s="591"/>
      <c r="J92" s="589" t="s">
        <v>1891</v>
      </c>
      <c r="K92" s="589" t="s">
        <v>1891</v>
      </c>
      <c r="L92" s="590">
        <v>0</v>
      </c>
    </row>
    <row r="93" spans="1:12" ht="24" x14ac:dyDescent="0.2">
      <c r="A93" s="593"/>
      <c r="B93" s="164" t="s">
        <v>1896</v>
      </c>
      <c r="C93" s="164" t="s">
        <v>6211</v>
      </c>
      <c r="D93" s="166">
        <v>43107</v>
      </c>
      <c r="E93" s="164" t="s">
        <v>6212</v>
      </c>
      <c r="F93" s="592"/>
      <c r="G93" s="592"/>
      <c r="H93" s="591"/>
      <c r="I93" s="591"/>
      <c r="J93" s="589"/>
      <c r="K93" s="589"/>
      <c r="L93" s="590"/>
    </row>
    <row r="94" spans="1:12" ht="24" x14ac:dyDescent="0.2">
      <c r="A94" s="593">
        <v>1518</v>
      </c>
      <c r="B94" s="161" t="s">
        <v>20</v>
      </c>
      <c r="C94" s="162" t="s">
        <v>21</v>
      </c>
      <c r="D94" s="162" t="s">
        <v>1884</v>
      </c>
      <c r="E94" s="162" t="s">
        <v>1885</v>
      </c>
      <c r="F94" s="594" t="s">
        <v>14</v>
      </c>
      <c r="G94" s="594"/>
      <c r="H94" s="592"/>
      <c r="I94" s="592"/>
      <c r="J94" s="592"/>
      <c r="K94" s="592"/>
      <c r="L94" s="592"/>
    </row>
    <row r="95" spans="1:12" x14ac:dyDescent="0.2">
      <c r="A95" s="593"/>
      <c r="B95" s="589" t="s">
        <v>6201</v>
      </c>
      <c r="C95" s="595" t="s">
        <v>6213</v>
      </c>
      <c r="D95" s="596">
        <v>43129</v>
      </c>
      <c r="E95" s="589" t="s">
        <v>2958</v>
      </c>
      <c r="F95" s="589" t="s">
        <v>2959</v>
      </c>
      <c r="G95" s="589"/>
      <c r="H95" s="591" t="s">
        <v>1890</v>
      </c>
      <c r="I95" s="591"/>
      <c r="J95" s="164" t="s">
        <v>1891</v>
      </c>
      <c r="K95" s="164" t="s">
        <v>0</v>
      </c>
      <c r="L95" s="165">
        <v>600</v>
      </c>
    </row>
    <row r="96" spans="1:12" x14ac:dyDescent="0.2">
      <c r="A96" s="593"/>
      <c r="B96" s="589"/>
      <c r="C96" s="595"/>
      <c r="D96" s="596"/>
      <c r="E96" s="589"/>
      <c r="F96" s="589"/>
      <c r="G96" s="589"/>
      <c r="H96" s="591" t="s">
        <v>1892</v>
      </c>
      <c r="I96" s="591"/>
      <c r="J96" s="164" t="s">
        <v>1891</v>
      </c>
      <c r="K96" s="164" t="s">
        <v>1891</v>
      </c>
      <c r="L96" s="165">
        <v>0</v>
      </c>
    </row>
    <row r="97" spans="1:12" ht="24" x14ac:dyDescent="0.2">
      <c r="A97" s="593"/>
      <c r="B97" s="161" t="s">
        <v>29</v>
      </c>
      <c r="C97" s="162" t="s">
        <v>30</v>
      </c>
      <c r="D97" s="162" t="s">
        <v>1893</v>
      </c>
      <c r="E97" s="162" t="s">
        <v>1894</v>
      </c>
      <c r="F97" s="592"/>
      <c r="G97" s="592"/>
      <c r="H97" s="591" t="s">
        <v>1895</v>
      </c>
      <c r="I97" s="591"/>
      <c r="J97" s="589" t="s">
        <v>1891</v>
      </c>
      <c r="K97" s="589" t="s">
        <v>1891</v>
      </c>
      <c r="L97" s="590">
        <v>0</v>
      </c>
    </row>
    <row r="98" spans="1:12" ht="24" x14ac:dyDescent="0.2">
      <c r="A98" s="593"/>
      <c r="B98" s="164" t="s">
        <v>1896</v>
      </c>
      <c r="C98" s="164" t="s">
        <v>2959</v>
      </c>
      <c r="D98" s="166">
        <v>43134</v>
      </c>
      <c r="E98" s="164" t="s">
        <v>2960</v>
      </c>
      <c r="F98" s="592"/>
      <c r="G98" s="592"/>
      <c r="H98" s="591"/>
      <c r="I98" s="591"/>
      <c r="J98" s="589"/>
      <c r="K98" s="589"/>
      <c r="L98" s="590"/>
    </row>
    <row r="99" spans="1:12" ht="24" x14ac:dyDescent="0.2">
      <c r="A99" s="593">
        <v>1519</v>
      </c>
      <c r="B99" s="161" t="s">
        <v>20</v>
      </c>
      <c r="C99" s="162" t="s">
        <v>21</v>
      </c>
      <c r="D99" s="162" t="s">
        <v>1884</v>
      </c>
      <c r="E99" s="162" t="s">
        <v>1885</v>
      </c>
      <c r="F99" s="594" t="s">
        <v>14</v>
      </c>
      <c r="G99" s="594"/>
      <c r="H99" s="592"/>
      <c r="I99" s="592"/>
      <c r="J99" s="592"/>
      <c r="K99" s="592"/>
      <c r="L99" s="592"/>
    </row>
    <row r="100" spans="1:12" x14ac:dyDescent="0.2">
      <c r="A100" s="593"/>
      <c r="B100" s="589" t="s">
        <v>6201</v>
      </c>
      <c r="C100" s="595" t="s">
        <v>6214</v>
      </c>
      <c r="D100" s="596">
        <v>43157</v>
      </c>
      <c r="E100" s="589" t="s">
        <v>2692</v>
      </c>
      <c r="F100" s="589" t="s">
        <v>6215</v>
      </c>
      <c r="G100" s="589"/>
      <c r="H100" s="591" t="s">
        <v>1890</v>
      </c>
      <c r="I100" s="591"/>
      <c r="J100" s="164" t="s">
        <v>1891</v>
      </c>
      <c r="K100" s="164" t="s">
        <v>0</v>
      </c>
      <c r="L100" s="165">
        <v>1854</v>
      </c>
    </row>
    <row r="101" spans="1:12" x14ac:dyDescent="0.2">
      <c r="A101" s="593"/>
      <c r="B101" s="589"/>
      <c r="C101" s="595"/>
      <c r="D101" s="596"/>
      <c r="E101" s="589"/>
      <c r="F101" s="589"/>
      <c r="G101" s="589"/>
      <c r="H101" s="591" t="s">
        <v>1892</v>
      </c>
      <c r="I101" s="591"/>
      <c r="J101" s="164" t="s">
        <v>1891</v>
      </c>
      <c r="K101" s="164" t="s">
        <v>0</v>
      </c>
      <c r="L101" s="165">
        <v>913</v>
      </c>
    </row>
    <row r="102" spans="1:12" ht="24" x14ac:dyDescent="0.2">
      <c r="A102" s="593"/>
      <c r="B102" s="161" t="s">
        <v>29</v>
      </c>
      <c r="C102" s="162" t="s">
        <v>30</v>
      </c>
      <c r="D102" s="162" t="s">
        <v>1893</v>
      </c>
      <c r="E102" s="162" t="s">
        <v>1894</v>
      </c>
      <c r="F102" s="592"/>
      <c r="G102" s="592"/>
      <c r="H102" s="591" t="s">
        <v>1895</v>
      </c>
      <c r="I102" s="591"/>
      <c r="J102" s="589" t="s">
        <v>1891</v>
      </c>
      <c r="K102" s="589" t="s">
        <v>1891</v>
      </c>
      <c r="L102" s="590">
        <v>0</v>
      </c>
    </row>
    <row r="103" spans="1:12" ht="24" x14ac:dyDescent="0.2">
      <c r="A103" s="593"/>
      <c r="B103" s="164" t="s">
        <v>1896</v>
      </c>
      <c r="C103" s="164" t="s">
        <v>6215</v>
      </c>
      <c r="D103" s="166">
        <v>43162</v>
      </c>
      <c r="E103" s="164" t="s">
        <v>3704</v>
      </c>
      <c r="F103" s="592"/>
      <c r="G103" s="592"/>
      <c r="H103" s="591"/>
      <c r="I103" s="591"/>
      <c r="J103" s="589"/>
      <c r="K103" s="589"/>
      <c r="L103" s="590"/>
    </row>
    <row r="104" spans="1:12" ht="24" x14ac:dyDescent="0.2">
      <c r="A104" s="593">
        <v>1520</v>
      </c>
      <c r="B104" s="161" t="s">
        <v>20</v>
      </c>
      <c r="C104" s="162" t="s">
        <v>21</v>
      </c>
      <c r="D104" s="162" t="s">
        <v>1884</v>
      </c>
      <c r="E104" s="162" t="s">
        <v>1885</v>
      </c>
      <c r="F104" s="594" t="s">
        <v>14</v>
      </c>
      <c r="G104" s="594"/>
      <c r="H104" s="592"/>
      <c r="I104" s="592"/>
      <c r="J104" s="592"/>
      <c r="K104" s="592"/>
      <c r="L104" s="592"/>
    </row>
    <row r="105" spans="1:12" x14ac:dyDescent="0.2">
      <c r="A105" s="593"/>
      <c r="B105" s="589" t="s">
        <v>6216</v>
      </c>
      <c r="C105" s="595" t="s">
        <v>6217</v>
      </c>
      <c r="D105" s="596">
        <v>43135</v>
      </c>
      <c r="E105" s="589" t="s">
        <v>1899</v>
      </c>
      <c r="F105" s="589" t="s">
        <v>3828</v>
      </c>
      <c r="G105" s="589"/>
      <c r="H105" s="591" t="s">
        <v>1890</v>
      </c>
      <c r="I105" s="591"/>
      <c r="J105" s="164" t="s">
        <v>1891</v>
      </c>
      <c r="K105" s="164" t="s">
        <v>0</v>
      </c>
      <c r="L105" s="165">
        <v>857.75</v>
      </c>
    </row>
    <row r="106" spans="1:12" x14ac:dyDescent="0.2">
      <c r="A106" s="593"/>
      <c r="B106" s="589"/>
      <c r="C106" s="595"/>
      <c r="D106" s="596"/>
      <c r="E106" s="589"/>
      <c r="F106" s="589"/>
      <c r="G106" s="589"/>
      <c r="H106" s="591" t="s">
        <v>1892</v>
      </c>
      <c r="I106" s="591"/>
      <c r="J106" s="164" t="s">
        <v>1891</v>
      </c>
      <c r="K106" s="164" t="s">
        <v>0</v>
      </c>
      <c r="L106" s="165">
        <v>351.96</v>
      </c>
    </row>
    <row r="107" spans="1:12" ht="24" x14ac:dyDescent="0.2">
      <c r="A107" s="593"/>
      <c r="B107" s="161" t="s">
        <v>29</v>
      </c>
      <c r="C107" s="162" t="s">
        <v>30</v>
      </c>
      <c r="D107" s="162" t="s">
        <v>1893</v>
      </c>
      <c r="E107" s="162" t="s">
        <v>1894</v>
      </c>
      <c r="F107" s="592"/>
      <c r="G107" s="592"/>
      <c r="H107" s="591" t="s">
        <v>1895</v>
      </c>
      <c r="I107" s="591"/>
      <c r="J107" s="589" t="s">
        <v>1891</v>
      </c>
      <c r="K107" s="589" t="s">
        <v>0</v>
      </c>
      <c r="L107" s="590">
        <v>640</v>
      </c>
    </row>
    <row r="108" spans="1:12" ht="24" x14ac:dyDescent="0.2">
      <c r="A108" s="593"/>
      <c r="B108" s="164" t="s">
        <v>3044</v>
      </c>
      <c r="C108" s="164" t="s">
        <v>3828</v>
      </c>
      <c r="D108" s="166">
        <v>43140</v>
      </c>
      <c r="E108" s="164" t="s">
        <v>2791</v>
      </c>
      <c r="F108" s="592"/>
      <c r="G108" s="592"/>
      <c r="H108" s="591"/>
      <c r="I108" s="591"/>
      <c r="J108" s="589"/>
      <c r="K108" s="589"/>
      <c r="L108" s="590"/>
    </row>
    <row r="109" spans="1:12" ht="24" x14ac:dyDescent="0.2">
      <c r="A109" s="593">
        <v>1521</v>
      </c>
      <c r="B109" s="161" t="s">
        <v>20</v>
      </c>
      <c r="C109" s="162" t="s">
        <v>21</v>
      </c>
      <c r="D109" s="162" t="s">
        <v>1884</v>
      </c>
      <c r="E109" s="162" t="s">
        <v>1885</v>
      </c>
      <c r="F109" s="594" t="s">
        <v>14</v>
      </c>
      <c r="G109" s="594"/>
      <c r="H109" s="592"/>
      <c r="I109" s="592"/>
      <c r="J109" s="592"/>
      <c r="K109" s="592"/>
      <c r="L109" s="592"/>
    </row>
    <row r="110" spans="1:12" x14ac:dyDescent="0.2">
      <c r="A110" s="593"/>
      <c r="B110" s="589" t="s">
        <v>6216</v>
      </c>
      <c r="C110" s="595" t="s">
        <v>6218</v>
      </c>
      <c r="D110" s="596">
        <v>43146</v>
      </c>
      <c r="E110" s="589" t="s">
        <v>2350</v>
      </c>
      <c r="F110" s="589" t="s">
        <v>6219</v>
      </c>
      <c r="G110" s="589"/>
      <c r="H110" s="591" t="s">
        <v>1890</v>
      </c>
      <c r="I110" s="591"/>
      <c r="J110" s="164" t="s">
        <v>1891</v>
      </c>
      <c r="K110" s="164" t="s">
        <v>0</v>
      </c>
      <c r="L110" s="165">
        <v>441.98</v>
      </c>
    </row>
    <row r="111" spans="1:12" x14ac:dyDescent="0.2">
      <c r="A111" s="593"/>
      <c r="B111" s="589"/>
      <c r="C111" s="595"/>
      <c r="D111" s="596"/>
      <c r="E111" s="589"/>
      <c r="F111" s="589"/>
      <c r="G111" s="589"/>
      <c r="H111" s="591" t="s">
        <v>1892</v>
      </c>
      <c r="I111" s="591"/>
      <c r="J111" s="589" t="s">
        <v>1891</v>
      </c>
      <c r="K111" s="589" t="s">
        <v>0</v>
      </c>
      <c r="L111" s="590">
        <v>453.96</v>
      </c>
    </row>
    <row r="112" spans="1:12" x14ac:dyDescent="0.2">
      <c r="A112" s="593"/>
      <c r="B112" s="589"/>
      <c r="C112" s="595"/>
      <c r="D112" s="596"/>
      <c r="E112" s="589"/>
      <c r="F112" s="589"/>
      <c r="G112" s="589"/>
      <c r="H112" s="591"/>
      <c r="I112" s="591"/>
      <c r="J112" s="589"/>
      <c r="K112" s="589"/>
      <c r="L112" s="590"/>
    </row>
    <row r="113" spans="1:12" ht="24" x14ac:dyDescent="0.2">
      <c r="A113" s="593"/>
      <c r="B113" s="161" t="s">
        <v>29</v>
      </c>
      <c r="C113" s="162" t="s">
        <v>30</v>
      </c>
      <c r="D113" s="162" t="s">
        <v>1893</v>
      </c>
      <c r="E113" s="162" t="s">
        <v>1894</v>
      </c>
      <c r="F113" s="592"/>
      <c r="G113" s="592"/>
      <c r="H113" s="591" t="s">
        <v>1895</v>
      </c>
      <c r="I113" s="591"/>
      <c r="J113" s="589" t="s">
        <v>1891</v>
      </c>
      <c r="K113" s="589" t="s">
        <v>0</v>
      </c>
      <c r="L113" s="590">
        <v>120</v>
      </c>
    </row>
    <row r="114" spans="1:12" ht="24" x14ac:dyDescent="0.2">
      <c r="A114" s="593"/>
      <c r="B114" s="164" t="s">
        <v>3044</v>
      </c>
      <c r="C114" s="164" t="s">
        <v>6219</v>
      </c>
      <c r="D114" s="166">
        <v>43148</v>
      </c>
      <c r="E114" s="164" t="s">
        <v>5560</v>
      </c>
      <c r="F114" s="592"/>
      <c r="G114" s="592"/>
      <c r="H114" s="591"/>
      <c r="I114" s="591"/>
      <c r="J114" s="589"/>
      <c r="K114" s="589"/>
      <c r="L114" s="590"/>
    </row>
    <row r="115" spans="1:12" ht="24" x14ac:dyDescent="0.2">
      <c r="A115" s="593">
        <v>1522</v>
      </c>
      <c r="B115" s="161" t="s">
        <v>20</v>
      </c>
      <c r="C115" s="162" t="s">
        <v>21</v>
      </c>
      <c r="D115" s="162" t="s">
        <v>1884</v>
      </c>
      <c r="E115" s="162" t="s">
        <v>1885</v>
      </c>
      <c r="F115" s="594" t="s">
        <v>14</v>
      </c>
      <c r="G115" s="594"/>
      <c r="H115" s="592"/>
      <c r="I115" s="592"/>
      <c r="J115" s="592"/>
      <c r="K115" s="592"/>
      <c r="L115" s="592"/>
    </row>
    <row r="116" spans="1:12" x14ac:dyDescent="0.2">
      <c r="A116" s="593"/>
      <c r="B116" s="589" t="s">
        <v>6220</v>
      </c>
      <c r="C116" s="589" t="s">
        <v>6221</v>
      </c>
      <c r="D116" s="596">
        <v>43044</v>
      </c>
      <c r="E116" s="589" t="s">
        <v>2104</v>
      </c>
      <c r="F116" s="589" t="s">
        <v>6222</v>
      </c>
      <c r="G116" s="589"/>
      <c r="H116" s="591" t="s">
        <v>1890</v>
      </c>
      <c r="I116" s="591"/>
      <c r="J116" s="164" t="s">
        <v>1891</v>
      </c>
      <c r="K116" s="164" t="s">
        <v>1891</v>
      </c>
      <c r="L116" s="165">
        <v>0</v>
      </c>
    </row>
    <row r="117" spans="1:12" x14ac:dyDescent="0.2">
      <c r="A117" s="593"/>
      <c r="B117" s="589"/>
      <c r="C117" s="589"/>
      <c r="D117" s="596"/>
      <c r="E117" s="589"/>
      <c r="F117" s="589"/>
      <c r="G117" s="589"/>
      <c r="H117" s="591" t="s">
        <v>1892</v>
      </c>
      <c r="I117" s="591"/>
      <c r="J117" s="164" t="s">
        <v>1891</v>
      </c>
      <c r="K117" s="164" t="s">
        <v>1891</v>
      </c>
      <c r="L117" s="165">
        <v>0</v>
      </c>
    </row>
    <row r="118" spans="1:12" ht="24" x14ac:dyDescent="0.2">
      <c r="A118" s="593"/>
      <c r="B118" s="161" t="s">
        <v>29</v>
      </c>
      <c r="C118" s="162" t="s">
        <v>30</v>
      </c>
      <c r="D118" s="162" t="s">
        <v>1893</v>
      </c>
      <c r="E118" s="162" t="s">
        <v>1894</v>
      </c>
      <c r="F118" s="592"/>
      <c r="G118" s="592"/>
      <c r="H118" s="591" t="s">
        <v>1895</v>
      </c>
      <c r="I118" s="591"/>
      <c r="J118" s="589" t="s">
        <v>1891</v>
      </c>
      <c r="K118" s="589" t="s">
        <v>0</v>
      </c>
      <c r="L118" s="590">
        <v>700</v>
      </c>
    </row>
    <row r="119" spans="1:12" ht="24" x14ac:dyDescent="0.2">
      <c r="A119" s="593"/>
      <c r="B119" s="164" t="s">
        <v>1896</v>
      </c>
      <c r="C119" s="164" t="s">
        <v>6222</v>
      </c>
      <c r="D119" s="166">
        <v>43047</v>
      </c>
      <c r="E119" s="164" t="s">
        <v>2379</v>
      </c>
      <c r="F119" s="592"/>
      <c r="G119" s="592"/>
      <c r="H119" s="591"/>
      <c r="I119" s="591"/>
      <c r="J119" s="589"/>
      <c r="K119" s="589"/>
      <c r="L119" s="590"/>
    </row>
    <row r="120" spans="1:12" ht="24" x14ac:dyDescent="0.2">
      <c r="A120" s="593">
        <v>1523</v>
      </c>
      <c r="B120" s="161" t="s">
        <v>20</v>
      </c>
      <c r="C120" s="162" t="s">
        <v>21</v>
      </c>
      <c r="D120" s="162" t="s">
        <v>1884</v>
      </c>
      <c r="E120" s="162" t="s">
        <v>1885</v>
      </c>
      <c r="F120" s="594" t="s">
        <v>14</v>
      </c>
      <c r="G120" s="594"/>
      <c r="H120" s="592"/>
      <c r="I120" s="592"/>
      <c r="J120" s="592"/>
      <c r="K120" s="592"/>
      <c r="L120" s="592"/>
    </row>
    <row r="121" spans="1:12" x14ac:dyDescent="0.2">
      <c r="A121" s="593"/>
      <c r="B121" s="589" t="s">
        <v>6223</v>
      </c>
      <c r="C121" s="595" t="s">
        <v>6224</v>
      </c>
      <c r="D121" s="596">
        <v>43162</v>
      </c>
      <c r="E121" s="589" t="s">
        <v>3637</v>
      </c>
      <c r="F121" s="589" t="s">
        <v>3638</v>
      </c>
      <c r="G121" s="589"/>
      <c r="H121" s="591" t="s">
        <v>1890</v>
      </c>
      <c r="I121" s="591"/>
      <c r="J121" s="164" t="s">
        <v>1891</v>
      </c>
      <c r="K121" s="164" t="s">
        <v>0</v>
      </c>
      <c r="L121" s="165">
        <v>1150</v>
      </c>
    </row>
    <row r="122" spans="1:12" x14ac:dyDescent="0.2">
      <c r="A122" s="593"/>
      <c r="B122" s="589"/>
      <c r="C122" s="595"/>
      <c r="D122" s="596"/>
      <c r="E122" s="589"/>
      <c r="F122" s="589"/>
      <c r="G122" s="589"/>
      <c r="H122" s="591" t="s">
        <v>1892</v>
      </c>
      <c r="I122" s="591"/>
      <c r="J122" s="164" t="s">
        <v>1891</v>
      </c>
      <c r="K122" s="164" t="s">
        <v>0</v>
      </c>
      <c r="L122" s="165">
        <v>4086.99</v>
      </c>
    </row>
    <row r="123" spans="1:12" ht="24" x14ac:dyDescent="0.2">
      <c r="A123" s="593"/>
      <c r="B123" s="161" t="s">
        <v>29</v>
      </c>
      <c r="C123" s="162" t="s">
        <v>30</v>
      </c>
      <c r="D123" s="162" t="s">
        <v>1893</v>
      </c>
      <c r="E123" s="162" t="s">
        <v>1894</v>
      </c>
      <c r="F123" s="592"/>
      <c r="G123" s="592"/>
      <c r="H123" s="591" t="s">
        <v>1895</v>
      </c>
      <c r="I123" s="591"/>
      <c r="J123" s="589" t="s">
        <v>1891</v>
      </c>
      <c r="K123" s="589" t="s">
        <v>1891</v>
      </c>
      <c r="L123" s="590">
        <v>0</v>
      </c>
    </row>
    <row r="124" spans="1:12" ht="24" x14ac:dyDescent="0.2">
      <c r="A124" s="593"/>
      <c r="B124" s="164" t="s">
        <v>6225</v>
      </c>
      <c r="C124" s="164" t="s">
        <v>3638</v>
      </c>
      <c r="D124" s="166">
        <v>43168</v>
      </c>
      <c r="E124" s="164" t="s">
        <v>2732</v>
      </c>
      <c r="F124" s="592"/>
      <c r="G124" s="592"/>
      <c r="H124" s="591"/>
      <c r="I124" s="591"/>
      <c r="J124" s="589"/>
      <c r="K124" s="589"/>
      <c r="L124" s="590"/>
    </row>
    <row r="125" spans="1:12" ht="24" x14ac:dyDescent="0.2">
      <c r="A125" s="593">
        <v>1524</v>
      </c>
      <c r="B125" s="161" t="s">
        <v>20</v>
      </c>
      <c r="C125" s="162" t="s">
        <v>21</v>
      </c>
      <c r="D125" s="162" t="s">
        <v>1884</v>
      </c>
      <c r="E125" s="162" t="s">
        <v>1885</v>
      </c>
      <c r="F125" s="594" t="s">
        <v>14</v>
      </c>
      <c r="G125" s="594"/>
      <c r="H125" s="592"/>
      <c r="I125" s="592"/>
      <c r="J125" s="592"/>
      <c r="K125" s="592"/>
      <c r="L125" s="592"/>
    </row>
    <row r="126" spans="1:12" x14ac:dyDescent="0.2">
      <c r="A126" s="593"/>
      <c r="B126" s="589" t="s">
        <v>6226</v>
      </c>
      <c r="C126" s="595" t="s">
        <v>6227</v>
      </c>
      <c r="D126" s="596">
        <v>43161</v>
      </c>
      <c r="E126" s="589" t="s">
        <v>1903</v>
      </c>
      <c r="F126" s="589" t="s">
        <v>5018</v>
      </c>
      <c r="G126" s="589"/>
      <c r="H126" s="591" t="s">
        <v>1890</v>
      </c>
      <c r="I126" s="591"/>
      <c r="J126" s="164" t="s">
        <v>1891</v>
      </c>
      <c r="K126" s="164" t="s">
        <v>0</v>
      </c>
      <c r="L126" s="165">
        <v>954</v>
      </c>
    </row>
    <row r="127" spans="1:12" x14ac:dyDescent="0.2">
      <c r="A127" s="593"/>
      <c r="B127" s="589"/>
      <c r="C127" s="595"/>
      <c r="D127" s="596"/>
      <c r="E127" s="589"/>
      <c r="F127" s="589"/>
      <c r="G127" s="589"/>
      <c r="H127" s="591" t="s">
        <v>1892</v>
      </c>
      <c r="I127" s="591"/>
      <c r="J127" s="164" t="s">
        <v>1891</v>
      </c>
      <c r="K127" s="164" t="s">
        <v>1891</v>
      </c>
      <c r="L127" s="165">
        <v>0</v>
      </c>
    </row>
    <row r="128" spans="1:12" ht="24" x14ac:dyDescent="0.2">
      <c r="A128" s="593"/>
      <c r="B128" s="161" t="s">
        <v>29</v>
      </c>
      <c r="C128" s="162" t="s">
        <v>30</v>
      </c>
      <c r="D128" s="162" t="s">
        <v>1893</v>
      </c>
      <c r="E128" s="162" t="s">
        <v>1894</v>
      </c>
      <c r="F128" s="592"/>
      <c r="G128" s="592"/>
      <c r="H128" s="591" t="s">
        <v>1895</v>
      </c>
      <c r="I128" s="591"/>
      <c r="J128" s="589" t="s">
        <v>1891</v>
      </c>
      <c r="K128" s="589" t="s">
        <v>1891</v>
      </c>
      <c r="L128" s="590">
        <v>0</v>
      </c>
    </row>
    <row r="129" spans="1:12" ht="24" x14ac:dyDescent="0.2">
      <c r="A129" s="593"/>
      <c r="B129" s="164" t="s">
        <v>1896</v>
      </c>
      <c r="C129" s="164" t="s">
        <v>5018</v>
      </c>
      <c r="D129" s="166">
        <v>43167</v>
      </c>
      <c r="E129" s="164" t="s">
        <v>4401</v>
      </c>
      <c r="F129" s="592"/>
      <c r="G129" s="592"/>
      <c r="H129" s="591"/>
      <c r="I129" s="591"/>
      <c r="J129" s="589"/>
      <c r="K129" s="589"/>
      <c r="L129" s="590"/>
    </row>
    <row r="130" spans="1:12" ht="24" x14ac:dyDescent="0.2">
      <c r="A130" s="593">
        <v>1525</v>
      </c>
      <c r="B130" s="161" t="s">
        <v>20</v>
      </c>
      <c r="C130" s="162" t="s">
        <v>21</v>
      </c>
      <c r="D130" s="162" t="s">
        <v>1884</v>
      </c>
      <c r="E130" s="162" t="s">
        <v>1885</v>
      </c>
      <c r="F130" s="594" t="s">
        <v>14</v>
      </c>
      <c r="G130" s="594"/>
      <c r="H130" s="592"/>
      <c r="I130" s="592"/>
      <c r="J130" s="592"/>
      <c r="K130" s="592"/>
      <c r="L130" s="592"/>
    </row>
    <row r="131" spans="1:12" x14ac:dyDescent="0.2">
      <c r="A131" s="593"/>
      <c r="B131" s="589" t="s">
        <v>6228</v>
      </c>
      <c r="C131" s="595" t="s">
        <v>6229</v>
      </c>
      <c r="D131" s="596">
        <v>43043</v>
      </c>
      <c r="E131" s="589" t="s">
        <v>1969</v>
      </c>
      <c r="F131" s="589" t="s">
        <v>2489</v>
      </c>
      <c r="G131" s="589"/>
      <c r="H131" s="591" t="s">
        <v>1890</v>
      </c>
      <c r="I131" s="591"/>
      <c r="J131" s="164" t="s">
        <v>1891</v>
      </c>
      <c r="K131" s="164" t="s">
        <v>0</v>
      </c>
      <c r="L131" s="165">
        <v>146</v>
      </c>
    </row>
    <row r="132" spans="1:12" x14ac:dyDescent="0.2">
      <c r="A132" s="593"/>
      <c r="B132" s="589"/>
      <c r="C132" s="595"/>
      <c r="D132" s="596"/>
      <c r="E132" s="589"/>
      <c r="F132" s="589"/>
      <c r="G132" s="589"/>
      <c r="H132" s="591" t="s">
        <v>1892</v>
      </c>
      <c r="I132" s="591"/>
      <c r="J132" s="164" t="s">
        <v>1891</v>
      </c>
      <c r="K132" s="164" t="s">
        <v>0</v>
      </c>
      <c r="L132" s="165">
        <v>516.6</v>
      </c>
    </row>
    <row r="133" spans="1:12" ht="24" x14ac:dyDescent="0.2">
      <c r="A133" s="593"/>
      <c r="B133" s="161" t="s">
        <v>29</v>
      </c>
      <c r="C133" s="162" t="s">
        <v>30</v>
      </c>
      <c r="D133" s="162" t="s">
        <v>1893</v>
      </c>
      <c r="E133" s="162" t="s">
        <v>1894</v>
      </c>
      <c r="F133" s="592"/>
      <c r="G133" s="592"/>
      <c r="H133" s="591" t="s">
        <v>1895</v>
      </c>
      <c r="I133" s="591"/>
      <c r="J133" s="589" t="s">
        <v>1891</v>
      </c>
      <c r="K133" s="589" t="s">
        <v>0</v>
      </c>
      <c r="L133" s="590">
        <v>500</v>
      </c>
    </row>
    <row r="134" spans="1:12" ht="36" x14ac:dyDescent="0.2">
      <c r="A134" s="593"/>
      <c r="B134" s="164" t="s">
        <v>1673</v>
      </c>
      <c r="C134" s="164" t="s">
        <v>2489</v>
      </c>
      <c r="D134" s="166">
        <v>43048</v>
      </c>
      <c r="E134" s="164" t="s">
        <v>3362</v>
      </c>
      <c r="F134" s="592"/>
      <c r="G134" s="592"/>
      <c r="H134" s="591"/>
      <c r="I134" s="591"/>
      <c r="J134" s="589"/>
      <c r="K134" s="589"/>
      <c r="L134" s="590"/>
    </row>
    <row r="135" spans="1:12" ht="24" x14ac:dyDescent="0.2">
      <c r="A135" s="593">
        <v>1526</v>
      </c>
      <c r="B135" s="161" t="s">
        <v>20</v>
      </c>
      <c r="C135" s="162" t="s">
        <v>21</v>
      </c>
      <c r="D135" s="162" t="s">
        <v>1884</v>
      </c>
      <c r="E135" s="162" t="s">
        <v>1885</v>
      </c>
      <c r="F135" s="594" t="s">
        <v>14</v>
      </c>
      <c r="G135" s="594"/>
      <c r="H135" s="592"/>
      <c r="I135" s="592"/>
      <c r="J135" s="592"/>
      <c r="K135" s="592"/>
      <c r="L135" s="592"/>
    </row>
    <row r="136" spans="1:12" x14ac:dyDescent="0.2">
      <c r="A136" s="593"/>
      <c r="B136" s="589" t="s">
        <v>6228</v>
      </c>
      <c r="C136" s="595" t="s">
        <v>6230</v>
      </c>
      <c r="D136" s="596">
        <v>43179</v>
      </c>
      <c r="E136" s="589" t="s">
        <v>2178</v>
      </c>
      <c r="F136" s="589" t="s">
        <v>2179</v>
      </c>
      <c r="G136" s="589"/>
      <c r="H136" s="591" t="s">
        <v>1890</v>
      </c>
      <c r="I136" s="591"/>
      <c r="J136" s="164" t="s">
        <v>1891</v>
      </c>
      <c r="K136" s="164" t="s">
        <v>0</v>
      </c>
      <c r="L136" s="165">
        <v>175.25</v>
      </c>
    </row>
    <row r="137" spans="1:12" x14ac:dyDescent="0.2">
      <c r="A137" s="593"/>
      <c r="B137" s="589"/>
      <c r="C137" s="595"/>
      <c r="D137" s="596"/>
      <c r="E137" s="589"/>
      <c r="F137" s="589"/>
      <c r="G137" s="589"/>
      <c r="H137" s="591" t="s">
        <v>1892</v>
      </c>
      <c r="I137" s="591"/>
      <c r="J137" s="164" t="s">
        <v>1891</v>
      </c>
      <c r="K137" s="164" t="s">
        <v>0</v>
      </c>
      <c r="L137" s="165">
        <v>458.57</v>
      </c>
    </row>
    <row r="138" spans="1:12" ht="24" x14ac:dyDescent="0.2">
      <c r="A138" s="593"/>
      <c r="B138" s="161" t="s">
        <v>29</v>
      </c>
      <c r="C138" s="162" t="s">
        <v>30</v>
      </c>
      <c r="D138" s="162" t="s">
        <v>1893</v>
      </c>
      <c r="E138" s="162" t="s">
        <v>1894</v>
      </c>
      <c r="F138" s="592"/>
      <c r="G138" s="592"/>
      <c r="H138" s="591" t="s">
        <v>1895</v>
      </c>
      <c r="I138" s="591"/>
      <c r="J138" s="589" t="s">
        <v>1891</v>
      </c>
      <c r="K138" s="589" t="s">
        <v>1891</v>
      </c>
      <c r="L138" s="590">
        <v>0</v>
      </c>
    </row>
    <row r="139" spans="1:12" ht="36" x14ac:dyDescent="0.2">
      <c r="A139" s="593"/>
      <c r="B139" s="164" t="s">
        <v>1673</v>
      </c>
      <c r="C139" s="164" t="s">
        <v>2179</v>
      </c>
      <c r="D139" s="166">
        <v>43180</v>
      </c>
      <c r="E139" s="164" t="s">
        <v>4025</v>
      </c>
      <c r="F139" s="592"/>
      <c r="G139" s="592"/>
      <c r="H139" s="591"/>
      <c r="I139" s="591"/>
      <c r="J139" s="589"/>
      <c r="K139" s="589"/>
      <c r="L139" s="590"/>
    </row>
    <row r="140" spans="1:12" ht="24" x14ac:dyDescent="0.2">
      <c r="A140" s="593">
        <v>1527</v>
      </c>
      <c r="B140" s="161" t="s">
        <v>20</v>
      </c>
      <c r="C140" s="162" t="s">
        <v>21</v>
      </c>
      <c r="D140" s="162" t="s">
        <v>1884</v>
      </c>
      <c r="E140" s="162" t="s">
        <v>1885</v>
      </c>
      <c r="F140" s="594" t="s">
        <v>14</v>
      </c>
      <c r="G140" s="594"/>
      <c r="H140" s="592"/>
      <c r="I140" s="592"/>
      <c r="J140" s="592"/>
      <c r="K140" s="592"/>
      <c r="L140" s="592"/>
    </row>
    <row r="141" spans="1:12" x14ac:dyDescent="0.2">
      <c r="A141" s="593"/>
      <c r="B141" s="589" t="s">
        <v>6231</v>
      </c>
      <c r="C141" s="595" t="s">
        <v>6232</v>
      </c>
      <c r="D141" s="596">
        <v>43041</v>
      </c>
      <c r="E141" s="589" t="s">
        <v>2832</v>
      </c>
      <c r="F141" s="589" t="s">
        <v>3661</v>
      </c>
      <c r="G141" s="589"/>
      <c r="H141" s="591" t="s">
        <v>1890</v>
      </c>
      <c r="I141" s="591"/>
      <c r="J141" s="164" t="s">
        <v>1891</v>
      </c>
      <c r="K141" s="164" t="s">
        <v>0</v>
      </c>
      <c r="L141" s="165">
        <v>301.83</v>
      </c>
    </row>
    <row r="142" spans="1:12" x14ac:dyDescent="0.2">
      <c r="A142" s="593"/>
      <c r="B142" s="589"/>
      <c r="C142" s="595"/>
      <c r="D142" s="596"/>
      <c r="E142" s="589"/>
      <c r="F142" s="589"/>
      <c r="G142" s="589"/>
      <c r="H142" s="591" t="s">
        <v>1892</v>
      </c>
      <c r="I142" s="591"/>
      <c r="J142" s="589" t="s">
        <v>1891</v>
      </c>
      <c r="K142" s="589" t="s">
        <v>0</v>
      </c>
      <c r="L142" s="590">
        <v>193.05</v>
      </c>
    </row>
    <row r="143" spans="1:12" x14ac:dyDescent="0.2">
      <c r="A143" s="593"/>
      <c r="B143" s="589"/>
      <c r="C143" s="595"/>
      <c r="D143" s="596"/>
      <c r="E143" s="589"/>
      <c r="F143" s="589"/>
      <c r="G143" s="589"/>
      <c r="H143" s="591"/>
      <c r="I143" s="591"/>
      <c r="J143" s="589"/>
      <c r="K143" s="589"/>
      <c r="L143" s="590"/>
    </row>
    <row r="144" spans="1:12" ht="24" x14ac:dyDescent="0.2">
      <c r="A144" s="593"/>
      <c r="B144" s="161" t="s">
        <v>29</v>
      </c>
      <c r="C144" s="162" t="s">
        <v>30</v>
      </c>
      <c r="D144" s="162" t="s">
        <v>1893</v>
      </c>
      <c r="E144" s="162" t="s">
        <v>1894</v>
      </c>
      <c r="F144" s="592"/>
      <c r="G144" s="592"/>
      <c r="H144" s="591" t="s">
        <v>1895</v>
      </c>
      <c r="I144" s="591"/>
      <c r="J144" s="589" t="s">
        <v>1891</v>
      </c>
      <c r="K144" s="589" t="s">
        <v>0</v>
      </c>
      <c r="L144" s="590">
        <v>47</v>
      </c>
    </row>
    <row r="145" spans="1:12" ht="24" x14ac:dyDescent="0.2">
      <c r="A145" s="593"/>
      <c r="B145" s="164" t="s">
        <v>1962</v>
      </c>
      <c r="C145" s="164" t="s">
        <v>3661</v>
      </c>
      <c r="D145" s="166">
        <v>43042</v>
      </c>
      <c r="E145" s="164" t="s">
        <v>6233</v>
      </c>
      <c r="F145" s="592"/>
      <c r="G145" s="592"/>
      <c r="H145" s="591"/>
      <c r="I145" s="591"/>
      <c r="J145" s="589"/>
      <c r="K145" s="589"/>
      <c r="L145" s="590"/>
    </row>
    <row r="146" spans="1:12" ht="24" x14ac:dyDescent="0.2">
      <c r="A146" s="593">
        <v>1528</v>
      </c>
      <c r="B146" s="161" t="s">
        <v>20</v>
      </c>
      <c r="C146" s="162" t="s">
        <v>21</v>
      </c>
      <c r="D146" s="162" t="s">
        <v>1884</v>
      </c>
      <c r="E146" s="162" t="s">
        <v>1885</v>
      </c>
      <c r="F146" s="594" t="s">
        <v>14</v>
      </c>
      <c r="G146" s="594"/>
      <c r="H146" s="592"/>
      <c r="I146" s="592"/>
      <c r="J146" s="592"/>
      <c r="K146" s="592"/>
      <c r="L146" s="592"/>
    </row>
    <row r="147" spans="1:12" x14ac:dyDescent="0.2">
      <c r="A147" s="593"/>
      <c r="B147" s="589" t="s">
        <v>6231</v>
      </c>
      <c r="C147" s="595" t="s">
        <v>6234</v>
      </c>
      <c r="D147" s="596">
        <v>43115</v>
      </c>
      <c r="E147" s="589" t="s">
        <v>3037</v>
      </c>
      <c r="F147" s="589" t="s">
        <v>6235</v>
      </c>
      <c r="G147" s="589"/>
      <c r="H147" s="591" t="s">
        <v>1890</v>
      </c>
      <c r="I147" s="591"/>
      <c r="J147" s="164" t="s">
        <v>1891</v>
      </c>
      <c r="K147" s="164" t="s">
        <v>0</v>
      </c>
      <c r="L147" s="165">
        <v>216</v>
      </c>
    </row>
    <row r="148" spans="1:12" x14ac:dyDescent="0.2">
      <c r="A148" s="593"/>
      <c r="B148" s="589"/>
      <c r="C148" s="595"/>
      <c r="D148" s="596"/>
      <c r="E148" s="589"/>
      <c r="F148" s="589"/>
      <c r="G148" s="589"/>
      <c r="H148" s="591" t="s">
        <v>1892</v>
      </c>
      <c r="I148" s="591"/>
      <c r="J148" s="589" t="s">
        <v>1891</v>
      </c>
      <c r="K148" s="589" t="s">
        <v>0</v>
      </c>
      <c r="L148" s="590">
        <v>2974.38</v>
      </c>
    </row>
    <row r="149" spans="1:12" x14ac:dyDescent="0.2">
      <c r="A149" s="593"/>
      <c r="B149" s="589"/>
      <c r="C149" s="595"/>
      <c r="D149" s="596"/>
      <c r="E149" s="589"/>
      <c r="F149" s="589"/>
      <c r="G149" s="589"/>
      <c r="H149" s="591"/>
      <c r="I149" s="591"/>
      <c r="J149" s="589"/>
      <c r="K149" s="589"/>
      <c r="L149" s="590"/>
    </row>
    <row r="150" spans="1:12" ht="24" x14ac:dyDescent="0.2">
      <c r="A150" s="593"/>
      <c r="B150" s="161" t="s">
        <v>29</v>
      </c>
      <c r="C150" s="162" t="s">
        <v>30</v>
      </c>
      <c r="D150" s="162" t="s">
        <v>1893</v>
      </c>
      <c r="E150" s="162" t="s">
        <v>1894</v>
      </c>
      <c r="F150" s="592"/>
      <c r="G150" s="592"/>
      <c r="H150" s="591" t="s">
        <v>1895</v>
      </c>
      <c r="I150" s="591"/>
      <c r="J150" s="589" t="s">
        <v>1891</v>
      </c>
      <c r="K150" s="589" t="s">
        <v>1891</v>
      </c>
      <c r="L150" s="590">
        <v>0</v>
      </c>
    </row>
    <row r="151" spans="1:12" ht="24" x14ac:dyDescent="0.2">
      <c r="A151" s="593"/>
      <c r="B151" s="164" t="s">
        <v>1962</v>
      </c>
      <c r="C151" s="164" t="s">
        <v>6235</v>
      </c>
      <c r="D151" s="166">
        <v>43119</v>
      </c>
      <c r="E151" s="164" t="s">
        <v>6236</v>
      </c>
      <c r="F151" s="592"/>
      <c r="G151" s="592"/>
      <c r="H151" s="591"/>
      <c r="I151" s="591"/>
      <c r="J151" s="589"/>
      <c r="K151" s="589"/>
      <c r="L151" s="590"/>
    </row>
    <row r="152" spans="1:12" ht="24" x14ac:dyDescent="0.2">
      <c r="A152" s="593">
        <v>1529</v>
      </c>
      <c r="B152" s="161" t="s">
        <v>20</v>
      </c>
      <c r="C152" s="162" t="s">
        <v>21</v>
      </c>
      <c r="D152" s="162" t="s">
        <v>1884</v>
      </c>
      <c r="E152" s="162" t="s">
        <v>1885</v>
      </c>
      <c r="F152" s="594" t="s">
        <v>14</v>
      </c>
      <c r="G152" s="594"/>
      <c r="H152" s="592"/>
      <c r="I152" s="592"/>
      <c r="J152" s="592"/>
      <c r="K152" s="592"/>
      <c r="L152" s="592"/>
    </row>
    <row r="153" spans="1:12" x14ac:dyDescent="0.2">
      <c r="A153" s="593"/>
      <c r="B153" s="589" t="s">
        <v>6231</v>
      </c>
      <c r="C153" s="595" t="s">
        <v>6237</v>
      </c>
      <c r="D153" s="596">
        <v>43179</v>
      </c>
      <c r="E153" s="589" t="s">
        <v>2990</v>
      </c>
      <c r="F153" s="589" t="s">
        <v>4878</v>
      </c>
      <c r="G153" s="589"/>
      <c r="H153" s="591" t="s">
        <v>1890</v>
      </c>
      <c r="I153" s="591"/>
      <c r="J153" s="164" t="s">
        <v>1891</v>
      </c>
      <c r="K153" s="164" t="s">
        <v>0</v>
      </c>
      <c r="L153" s="165">
        <v>401.28</v>
      </c>
    </row>
    <row r="154" spans="1:12" x14ac:dyDescent="0.2">
      <c r="A154" s="593"/>
      <c r="B154" s="589"/>
      <c r="C154" s="595"/>
      <c r="D154" s="596"/>
      <c r="E154" s="589"/>
      <c r="F154" s="589"/>
      <c r="G154" s="589"/>
      <c r="H154" s="591" t="s">
        <v>1892</v>
      </c>
      <c r="I154" s="591"/>
      <c r="J154" s="589" t="s">
        <v>1891</v>
      </c>
      <c r="K154" s="589" t="s">
        <v>0</v>
      </c>
      <c r="L154" s="590">
        <v>2530.0300000000002</v>
      </c>
    </row>
    <row r="155" spans="1:12" x14ac:dyDescent="0.2">
      <c r="A155" s="593"/>
      <c r="B155" s="589"/>
      <c r="C155" s="595"/>
      <c r="D155" s="596"/>
      <c r="E155" s="589"/>
      <c r="F155" s="589"/>
      <c r="G155" s="589"/>
      <c r="H155" s="591"/>
      <c r="I155" s="591"/>
      <c r="J155" s="589"/>
      <c r="K155" s="589"/>
      <c r="L155" s="590"/>
    </row>
    <row r="156" spans="1:12" ht="24" x14ac:dyDescent="0.2">
      <c r="A156" s="593"/>
      <c r="B156" s="161" t="s">
        <v>29</v>
      </c>
      <c r="C156" s="162" t="s">
        <v>30</v>
      </c>
      <c r="D156" s="162" t="s">
        <v>1893</v>
      </c>
      <c r="E156" s="162" t="s">
        <v>1894</v>
      </c>
      <c r="F156" s="592"/>
      <c r="G156" s="592"/>
      <c r="H156" s="591" t="s">
        <v>1895</v>
      </c>
      <c r="I156" s="591"/>
      <c r="J156" s="589" t="s">
        <v>1891</v>
      </c>
      <c r="K156" s="589" t="s">
        <v>1891</v>
      </c>
      <c r="L156" s="590">
        <v>0</v>
      </c>
    </row>
    <row r="157" spans="1:12" ht="24" x14ac:dyDescent="0.2">
      <c r="A157" s="593"/>
      <c r="B157" s="164" t="s">
        <v>1962</v>
      </c>
      <c r="C157" s="164" t="s">
        <v>4878</v>
      </c>
      <c r="D157" s="166">
        <v>43184</v>
      </c>
      <c r="E157" s="164" t="s">
        <v>4879</v>
      </c>
      <c r="F157" s="592"/>
      <c r="G157" s="592"/>
      <c r="H157" s="591"/>
      <c r="I157" s="591"/>
      <c r="J157" s="589"/>
      <c r="K157" s="589"/>
      <c r="L157" s="590"/>
    </row>
    <row r="158" spans="1:12" ht="24" x14ac:dyDescent="0.2">
      <c r="A158" s="593">
        <v>1530</v>
      </c>
      <c r="B158" s="161" t="s">
        <v>20</v>
      </c>
      <c r="C158" s="162" t="s">
        <v>21</v>
      </c>
      <c r="D158" s="162" t="s">
        <v>1884</v>
      </c>
      <c r="E158" s="162" t="s">
        <v>1885</v>
      </c>
      <c r="F158" s="594" t="s">
        <v>14</v>
      </c>
      <c r="G158" s="594"/>
      <c r="H158" s="592"/>
      <c r="I158" s="592"/>
      <c r="J158" s="592"/>
      <c r="K158" s="592"/>
      <c r="L158" s="592"/>
    </row>
    <row r="159" spans="1:12" x14ac:dyDescent="0.2">
      <c r="A159" s="593"/>
      <c r="B159" s="589" t="s">
        <v>6238</v>
      </c>
      <c r="C159" s="589" t="s">
        <v>6239</v>
      </c>
      <c r="D159" s="596">
        <v>43030</v>
      </c>
      <c r="E159" s="589" t="s">
        <v>2200</v>
      </c>
      <c r="F159" s="589" t="s">
        <v>6240</v>
      </c>
      <c r="G159" s="589"/>
      <c r="H159" s="591" t="s">
        <v>1890</v>
      </c>
      <c r="I159" s="591"/>
      <c r="J159" s="164" t="s">
        <v>1891</v>
      </c>
      <c r="K159" s="164" t="s">
        <v>0</v>
      </c>
      <c r="L159" s="165">
        <v>475</v>
      </c>
    </row>
    <row r="160" spans="1:12" x14ac:dyDescent="0.2">
      <c r="A160" s="593"/>
      <c r="B160" s="589"/>
      <c r="C160" s="589"/>
      <c r="D160" s="596"/>
      <c r="E160" s="589"/>
      <c r="F160" s="589"/>
      <c r="G160" s="589"/>
      <c r="H160" s="591" t="s">
        <v>1892</v>
      </c>
      <c r="I160" s="591"/>
      <c r="J160" s="164" t="s">
        <v>1891</v>
      </c>
      <c r="K160" s="164" t="s">
        <v>0</v>
      </c>
      <c r="L160" s="165">
        <v>1945</v>
      </c>
    </row>
    <row r="161" spans="1:12" ht="24" x14ac:dyDescent="0.2">
      <c r="A161" s="593"/>
      <c r="B161" s="161" t="s">
        <v>29</v>
      </c>
      <c r="C161" s="162" t="s">
        <v>30</v>
      </c>
      <c r="D161" s="162" t="s">
        <v>1893</v>
      </c>
      <c r="E161" s="162" t="s">
        <v>1894</v>
      </c>
      <c r="F161" s="592"/>
      <c r="G161" s="592"/>
      <c r="H161" s="591" t="s">
        <v>1895</v>
      </c>
      <c r="I161" s="591"/>
      <c r="J161" s="589" t="s">
        <v>1891</v>
      </c>
      <c r="K161" s="589" t="s">
        <v>1891</v>
      </c>
      <c r="L161" s="590">
        <v>0</v>
      </c>
    </row>
    <row r="162" spans="1:12" ht="24" x14ac:dyDescent="0.2">
      <c r="A162" s="593"/>
      <c r="B162" s="164" t="s">
        <v>1962</v>
      </c>
      <c r="C162" s="164" t="s">
        <v>6240</v>
      </c>
      <c r="D162" s="166">
        <v>43036</v>
      </c>
      <c r="E162" s="164" t="s">
        <v>6241</v>
      </c>
      <c r="F162" s="592"/>
      <c r="G162" s="592"/>
      <c r="H162" s="591"/>
      <c r="I162" s="591"/>
      <c r="J162" s="589"/>
      <c r="K162" s="589"/>
      <c r="L162" s="590"/>
    </row>
    <row r="163" spans="1:12" ht="24" x14ac:dyDescent="0.2">
      <c r="A163" s="593">
        <v>1531</v>
      </c>
      <c r="B163" s="161" t="s">
        <v>20</v>
      </c>
      <c r="C163" s="162" t="s">
        <v>21</v>
      </c>
      <c r="D163" s="162" t="s">
        <v>1884</v>
      </c>
      <c r="E163" s="162" t="s">
        <v>1885</v>
      </c>
      <c r="F163" s="594" t="s">
        <v>14</v>
      </c>
      <c r="G163" s="594"/>
      <c r="H163" s="592"/>
      <c r="I163" s="592"/>
      <c r="J163" s="592"/>
      <c r="K163" s="592"/>
      <c r="L163" s="592"/>
    </row>
    <row r="164" spans="1:12" x14ac:dyDescent="0.2">
      <c r="A164" s="593"/>
      <c r="B164" s="589" t="s">
        <v>6238</v>
      </c>
      <c r="C164" s="589" t="s">
        <v>6242</v>
      </c>
      <c r="D164" s="596">
        <v>43103</v>
      </c>
      <c r="E164" s="589" t="s">
        <v>4290</v>
      </c>
      <c r="F164" s="589" t="s">
        <v>2512</v>
      </c>
      <c r="G164" s="589"/>
      <c r="H164" s="591" t="s">
        <v>1890</v>
      </c>
      <c r="I164" s="591"/>
      <c r="J164" s="164" t="s">
        <v>1891</v>
      </c>
      <c r="K164" s="164" t="s">
        <v>0</v>
      </c>
      <c r="L164" s="165">
        <v>352</v>
      </c>
    </row>
    <row r="165" spans="1:12" x14ac:dyDescent="0.2">
      <c r="A165" s="593"/>
      <c r="B165" s="589"/>
      <c r="C165" s="589"/>
      <c r="D165" s="596"/>
      <c r="E165" s="589"/>
      <c r="F165" s="589"/>
      <c r="G165" s="589"/>
      <c r="H165" s="591" t="s">
        <v>1892</v>
      </c>
      <c r="I165" s="591"/>
      <c r="J165" s="164" t="s">
        <v>1891</v>
      </c>
      <c r="K165" s="164" t="s">
        <v>0</v>
      </c>
      <c r="L165" s="165">
        <v>9542.4</v>
      </c>
    </row>
    <row r="166" spans="1:12" ht="24" x14ac:dyDescent="0.2">
      <c r="A166" s="593"/>
      <c r="B166" s="161" t="s">
        <v>29</v>
      </c>
      <c r="C166" s="162" t="s">
        <v>30</v>
      </c>
      <c r="D166" s="162" t="s">
        <v>1893</v>
      </c>
      <c r="E166" s="162" t="s">
        <v>1894</v>
      </c>
      <c r="F166" s="592"/>
      <c r="G166" s="592"/>
      <c r="H166" s="591" t="s">
        <v>1895</v>
      </c>
      <c r="I166" s="591"/>
      <c r="J166" s="589" t="s">
        <v>1891</v>
      </c>
      <c r="K166" s="589" t="s">
        <v>0</v>
      </c>
      <c r="L166" s="590">
        <v>175</v>
      </c>
    </row>
    <row r="167" spans="1:12" ht="24" x14ac:dyDescent="0.2">
      <c r="A167" s="593"/>
      <c r="B167" s="164" t="s">
        <v>1962</v>
      </c>
      <c r="C167" s="164" t="s">
        <v>2512</v>
      </c>
      <c r="D167" s="166">
        <v>43109</v>
      </c>
      <c r="E167" s="164" t="s">
        <v>6243</v>
      </c>
      <c r="F167" s="592"/>
      <c r="G167" s="592"/>
      <c r="H167" s="591"/>
      <c r="I167" s="591"/>
      <c r="J167" s="589"/>
      <c r="K167" s="589"/>
      <c r="L167" s="590"/>
    </row>
    <row r="168" spans="1:12" ht="24" x14ac:dyDescent="0.2">
      <c r="A168" s="593">
        <v>1532</v>
      </c>
      <c r="B168" s="161" t="s">
        <v>20</v>
      </c>
      <c r="C168" s="162" t="s">
        <v>21</v>
      </c>
      <c r="D168" s="162" t="s">
        <v>1884</v>
      </c>
      <c r="E168" s="162" t="s">
        <v>1885</v>
      </c>
      <c r="F168" s="594" t="s">
        <v>14</v>
      </c>
      <c r="G168" s="594"/>
      <c r="H168" s="592"/>
      <c r="I168" s="592"/>
      <c r="J168" s="592"/>
      <c r="K168" s="592"/>
      <c r="L168" s="592"/>
    </row>
    <row r="169" spans="1:12" x14ac:dyDescent="0.2">
      <c r="A169" s="593"/>
      <c r="B169" s="589" t="s">
        <v>6238</v>
      </c>
      <c r="C169" s="595" t="s">
        <v>6244</v>
      </c>
      <c r="D169" s="596">
        <v>43165</v>
      </c>
      <c r="E169" s="589" t="s">
        <v>2558</v>
      </c>
      <c r="F169" s="589" t="s">
        <v>6245</v>
      </c>
      <c r="G169" s="589"/>
      <c r="H169" s="591" t="s">
        <v>1890</v>
      </c>
      <c r="I169" s="591"/>
      <c r="J169" s="164" t="s">
        <v>1891</v>
      </c>
      <c r="K169" s="164" t="s">
        <v>0</v>
      </c>
      <c r="L169" s="165">
        <v>495</v>
      </c>
    </row>
    <row r="170" spans="1:12" x14ac:dyDescent="0.2">
      <c r="A170" s="593"/>
      <c r="B170" s="589"/>
      <c r="C170" s="595"/>
      <c r="D170" s="596"/>
      <c r="E170" s="589"/>
      <c r="F170" s="589"/>
      <c r="G170" s="589"/>
      <c r="H170" s="591" t="s">
        <v>1892</v>
      </c>
      <c r="I170" s="591"/>
      <c r="J170" s="164" t="s">
        <v>1891</v>
      </c>
      <c r="K170" s="164" t="s">
        <v>0</v>
      </c>
      <c r="L170" s="165">
        <v>1155</v>
      </c>
    </row>
    <row r="171" spans="1:12" ht="24" x14ac:dyDescent="0.2">
      <c r="A171" s="593"/>
      <c r="B171" s="161" t="s">
        <v>29</v>
      </c>
      <c r="C171" s="162" t="s">
        <v>30</v>
      </c>
      <c r="D171" s="162" t="s">
        <v>1893</v>
      </c>
      <c r="E171" s="162" t="s">
        <v>1894</v>
      </c>
      <c r="F171" s="592"/>
      <c r="G171" s="592"/>
      <c r="H171" s="591" t="s">
        <v>1895</v>
      </c>
      <c r="I171" s="591"/>
      <c r="J171" s="589" t="s">
        <v>1891</v>
      </c>
      <c r="K171" s="589" t="s">
        <v>0</v>
      </c>
      <c r="L171" s="590">
        <v>723</v>
      </c>
    </row>
    <row r="172" spans="1:12" ht="24" x14ac:dyDescent="0.2">
      <c r="A172" s="593"/>
      <c r="B172" s="164" t="s">
        <v>1962</v>
      </c>
      <c r="C172" s="164" t="s">
        <v>6245</v>
      </c>
      <c r="D172" s="166">
        <v>43169</v>
      </c>
      <c r="E172" s="164" t="s">
        <v>4253</v>
      </c>
      <c r="F172" s="592"/>
      <c r="G172" s="592"/>
      <c r="H172" s="591"/>
      <c r="I172" s="591"/>
      <c r="J172" s="589"/>
      <c r="K172" s="589"/>
      <c r="L172" s="590"/>
    </row>
    <row r="173" spans="1:12" ht="24" x14ac:dyDescent="0.2">
      <c r="A173" s="593">
        <v>1533</v>
      </c>
      <c r="B173" s="161" t="s">
        <v>20</v>
      </c>
      <c r="C173" s="162" t="s">
        <v>21</v>
      </c>
      <c r="D173" s="162" t="s">
        <v>1884</v>
      </c>
      <c r="E173" s="162" t="s">
        <v>1885</v>
      </c>
      <c r="F173" s="594" t="s">
        <v>14</v>
      </c>
      <c r="G173" s="594"/>
      <c r="H173" s="592"/>
      <c r="I173" s="592"/>
      <c r="J173" s="592"/>
      <c r="K173" s="592"/>
      <c r="L173" s="592"/>
    </row>
    <row r="174" spans="1:12" x14ac:dyDescent="0.2">
      <c r="A174" s="593"/>
      <c r="B174" s="589" t="s">
        <v>6246</v>
      </c>
      <c r="C174" s="595" t="s">
        <v>6247</v>
      </c>
      <c r="D174" s="596">
        <v>43072</v>
      </c>
      <c r="E174" s="589" t="s">
        <v>1899</v>
      </c>
      <c r="F174" s="589" t="s">
        <v>5267</v>
      </c>
      <c r="G174" s="589"/>
      <c r="H174" s="591" t="s">
        <v>1890</v>
      </c>
      <c r="I174" s="591"/>
      <c r="J174" s="164" t="s">
        <v>1891</v>
      </c>
      <c r="K174" s="164" t="s">
        <v>0</v>
      </c>
      <c r="L174" s="165">
        <v>330.13</v>
      </c>
    </row>
    <row r="175" spans="1:12" x14ac:dyDescent="0.2">
      <c r="A175" s="593"/>
      <c r="B175" s="589"/>
      <c r="C175" s="595"/>
      <c r="D175" s="596"/>
      <c r="E175" s="589"/>
      <c r="F175" s="589"/>
      <c r="G175" s="589"/>
      <c r="H175" s="591" t="s">
        <v>1892</v>
      </c>
      <c r="I175" s="591"/>
      <c r="J175" s="589" t="s">
        <v>1891</v>
      </c>
      <c r="K175" s="589" t="s">
        <v>0</v>
      </c>
      <c r="L175" s="590">
        <v>196.4</v>
      </c>
    </row>
    <row r="176" spans="1:12" x14ac:dyDescent="0.2">
      <c r="A176" s="593"/>
      <c r="B176" s="589"/>
      <c r="C176" s="595"/>
      <c r="D176" s="596"/>
      <c r="E176" s="589"/>
      <c r="F176" s="589"/>
      <c r="G176" s="589"/>
      <c r="H176" s="591"/>
      <c r="I176" s="591"/>
      <c r="J176" s="589"/>
      <c r="K176" s="589"/>
      <c r="L176" s="590"/>
    </row>
    <row r="177" spans="1:12" ht="24" x14ac:dyDescent="0.2">
      <c r="A177" s="593"/>
      <c r="B177" s="161" t="s">
        <v>29</v>
      </c>
      <c r="C177" s="162" t="s">
        <v>30</v>
      </c>
      <c r="D177" s="162" t="s">
        <v>1893</v>
      </c>
      <c r="E177" s="162" t="s">
        <v>1894</v>
      </c>
      <c r="F177" s="592"/>
      <c r="G177" s="592"/>
      <c r="H177" s="591" t="s">
        <v>1895</v>
      </c>
      <c r="I177" s="591"/>
      <c r="J177" s="589" t="s">
        <v>1891</v>
      </c>
      <c r="K177" s="589" t="s">
        <v>1891</v>
      </c>
      <c r="L177" s="590">
        <v>0</v>
      </c>
    </row>
    <row r="178" spans="1:12" ht="24" x14ac:dyDescent="0.2">
      <c r="A178" s="593"/>
      <c r="B178" s="164" t="s">
        <v>1896</v>
      </c>
      <c r="C178" s="164" t="s">
        <v>5267</v>
      </c>
      <c r="D178" s="166">
        <v>43073</v>
      </c>
      <c r="E178" s="164" t="s">
        <v>5212</v>
      </c>
      <c r="F178" s="592"/>
      <c r="G178" s="592"/>
      <c r="H178" s="591"/>
      <c r="I178" s="591"/>
      <c r="J178" s="589"/>
      <c r="K178" s="589"/>
      <c r="L178" s="590"/>
    </row>
    <row r="179" spans="1:12" ht="24" x14ac:dyDescent="0.2">
      <c r="A179" s="593">
        <v>1534</v>
      </c>
      <c r="B179" s="161" t="s">
        <v>20</v>
      </c>
      <c r="C179" s="162" t="s">
        <v>21</v>
      </c>
      <c r="D179" s="162" t="s">
        <v>1884</v>
      </c>
      <c r="E179" s="162" t="s">
        <v>1885</v>
      </c>
      <c r="F179" s="594" t="s">
        <v>14</v>
      </c>
      <c r="G179" s="594"/>
      <c r="H179" s="592"/>
      <c r="I179" s="592"/>
      <c r="J179" s="592"/>
      <c r="K179" s="592"/>
      <c r="L179" s="592"/>
    </row>
    <row r="180" spans="1:12" x14ac:dyDescent="0.2">
      <c r="A180" s="593"/>
      <c r="B180" s="589" t="s">
        <v>6246</v>
      </c>
      <c r="C180" s="595" t="s">
        <v>6248</v>
      </c>
      <c r="D180" s="596">
        <v>43162</v>
      </c>
      <c r="E180" s="589" t="s">
        <v>5270</v>
      </c>
      <c r="F180" s="589" t="s">
        <v>5267</v>
      </c>
      <c r="G180" s="589"/>
      <c r="H180" s="591" t="s">
        <v>1890</v>
      </c>
      <c r="I180" s="591"/>
      <c r="J180" s="164" t="s">
        <v>1891</v>
      </c>
      <c r="K180" s="164" t="s">
        <v>0</v>
      </c>
      <c r="L180" s="165">
        <v>310.48</v>
      </c>
    </row>
    <row r="181" spans="1:12" x14ac:dyDescent="0.2">
      <c r="A181" s="593"/>
      <c r="B181" s="589"/>
      <c r="C181" s="595"/>
      <c r="D181" s="596"/>
      <c r="E181" s="589"/>
      <c r="F181" s="589"/>
      <c r="G181" s="589"/>
      <c r="H181" s="591" t="s">
        <v>1892</v>
      </c>
      <c r="I181" s="591"/>
      <c r="J181" s="589" t="s">
        <v>1891</v>
      </c>
      <c r="K181" s="589" t="s">
        <v>0</v>
      </c>
      <c r="L181" s="590">
        <v>468.3</v>
      </c>
    </row>
    <row r="182" spans="1:12" x14ac:dyDescent="0.2">
      <c r="A182" s="593"/>
      <c r="B182" s="589"/>
      <c r="C182" s="595"/>
      <c r="D182" s="596"/>
      <c r="E182" s="589"/>
      <c r="F182" s="589"/>
      <c r="G182" s="589"/>
      <c r="H182" s="591"/>
      <c r="I182" s="591"/>
      <c r="J182" s="589"/>
      <c r="K182" s="589"/>
      <c r="L182" s="590"/>
    </row>
    <row r="183" spans="1:12" ht="24" x14ac:dyDescent="0.2">
      <c r="A183" s="593"/>
      <c r="B183" s="161" t="s">
        <v>29</v>
      </c>
      <c r="C183" s="162" t="s">
        <v>30</v>
      </c>
      <c r="D183" s="162" t="s">
        <v>1893</v>
      </c>
      <c r="E183" s="162" t="s">
        <v>1894</v>
      </c>
      <c r="F183" s="592"/>
      <c r="G183" s="592"/>
      <c r="H183" s="591" t="s">
        <v>1895</v>
      </c>
      <c r="I183" s="591"/>
      <c r="J183" s="589" t="s">
        <v>1891</v>
      </c>
      <c r="K183" s="589" t="s">
        <v>1891</v>
      </c>
      <c r="L183" s="590">
        <v>0</v>
      </c>
    </row>
    <row r="184" spans="1:12" ht="24" x14ac:dyDescent="0.2">
      <c r="A184" s="593"/>
      <c r="B184" s="164" t="s">
        <v>1896</v>
      </c>
      <c r="C184" s="164" t="s">
        <v>5267</v>
      </c>
      <c r="D184" s="166">
        <v>43164</v>
      </c>
      <c r="E184" s="164" t="s">
        <v>6249</v>
      </c>
      <c r="F184" s="592"/>
      <c r="G184" s="592"/>
      <c r="H184" s="591"/>
      <c r="I184" s="591"/>
      <c r="J184" s="589"/>
      <c r="K184" s="589"/>
      <c r="L184" s="590"/>
    </row>
    <row r="185" spans="1:12" ht="24" x14ac:dyDescent="0.2">
      <c r="A185" s="593">
        <v>1535</v>
      </c>
      <c r="B185" s="161" t="s">
        <v>20</v>
      </c>
      <c r="C185" s="162" t="s">
        <v>21</v>
      </c>
      <c r="D185" s="162" t="s">
        <v>1884</v>
      </c>
      <c r="E185" s="162" t="s">
        <v>1885</v>
      </c>
      <c r="F185" s="594" t="s">
        <v>14</v>
      </c>
      <c r="G185" s="594"/>
      <c r="H185" s="592"/>
      <c r="I185" s="592"/>
      <c r="J185" s="592"/>
      <c r="K185" s="592"/>
      <c r="L185" s="592"/>
    </row>
    <row r="186" spans="1:12" x14ac:dyDescent="0.2">
      <c r="A186" s="593"/>
      <c r="B186" s="589" t="s">
        <v>6250</v>
      </c>
      <c r="C186" s="595" t="s">
        <v>6251</v>
      </c>
      <c r="D186" s="596">
        <v>43009</v>
      </c>
      <c r="E186" s="589" t="s">
        <v>1996</v>
      </c>
      <c r="F186" s="589" t="s">
        <v>6252</v>
      </c>
      <c r="G186" s="589"/>
      <c r="H186" s="591" t="s">
        <v>1890</v>
      </c>
      <c r="I186" s="591"/>
      <c r="J186" s="164" t="s">
        <v>1891</v>
      </c>
      <c r="K186" s="164" t="s">
        <v>0</v>
      </c>
      <c r="L186" s="165">
        <v>1305.8600000000001</v>
      </c>
    </row>
    <row r="187" spans="1:12" x14ac:dyDescent="0.2">
      <c r="A187" s="593"/>
      <c r="B187" s="589"/>
      <c r="C187" s="595"/>
      <c r="D187" s="596"/>
      <c r="E187" s="589"/>
      <c r="F187" s="589"/>
      <c r="G187" s="589"/>
      <c r="H187" s="591" t="s">
        <v>1892</v>
      </c>
      <c r="I187" s="591"/>
      <c r="J187" s="164" t="s">
        <v>1891</v>
      </c>
      <c r="K187" s="164" t="s">
        <v>1891</v>
      </c>
      <c r="L187" s="165">
        <v>0</v>
      </c>
    </row>
    <row r="188" spans="1:12" ht="24" x14ac:dyDescent="0.2">
      <c r="A188" s="593"/>
      <c r="B188" s="161" t="s">
        <v>29</v>
      </c>
      <c r="C188" s="162" t="s">
        <v>30</v>
      </c>
      <c r="D188" s="162" t="s">
        <v>1893</v>
      </c>
      <c r="E188" s="162" t="s">
        <v>1894</v>
      </c>
      <c r="F188" s="592"/>
      <c r="G188" s="592"/>
      <c r="H188" s="591" t="s">
        <v>1895</v>
      </c>
      <c r="I188" s="591"/>
      <c r="J188" s="589" t="s">
        <v>1891</v>
      </c>
      <c r="K188" s="589" t="s">
        <v>1891</v>
      </c>
      <c r="L188" s="590">
        <v>0</v>
      </c>
    </row>
    <row r="189" spans="1:12" ht="24" x14ac:dyDescent="0.2">
      <c r="A189" s="593"/>
      <c r="B189" s="164" t="s">
        <v>1923</v>
      </c>
      <c r="C189" s="164" t="s">
        <v>6252</v>
      </c>
      <c r="D189" s="166">
        <v>43011</v>
      </c>
      <c r="E189" s="164" t="s">
        <v>2773</v>
      </c>
      <c r="F189" s="592"/>
      <c r="G189" s="592"/>
      <c r="H189" s="591"/>
      <c r="I189" s="591"/>
      <c r="J189" s="589"/>
      <c r="K189" s="589"/>
      <c r="L189" s="590"/>
    </row>
    <row r="190" spans="1:12" ht="24" x14ac:dyDescent="0.2">
      <c r="A190" s="593">
        <v>1536</v>
      </c>
      <c r="B190" s="161" t="s">
        <v>20</v>
      </c>
      <c r="C190" s="162" t="s">
        <v>21</v>
      </c>
      <c r="D190" s="162" t="s">
        <v>1884</v>
      </c>
      <c r="E190" s="162" t="s">
        <v>1885</v>
      </c>
      <c r="F190" s="594" t="s">
        <v>14</v>
      </c>
      <c r="G190" s="594"/>
      <c r="H190" s="592"/>
      <c r="I190" s="592"/>
      <c r="J190" s="592"/>
      <c r="K190" s="592"/>
      <c r="L190" s="592"/>
    </row>
    <row r="191" spans="1:12" x14ac:dyDescent="0.2">
      <c r="A191" s="593"/>
      <c r="B191" s="589" t="s">
        <v>6253</v>
      </c>
      <c r="C191" s="595" t="s">
        <v>6254</v>
      </c>
      <c r="D191" s="596">
        <v>43047</v>
      </c>
      <c r="E191" s="589" t="s">
        <v>6255</v>
      </c>
      <c r="F191" s="589" t="s">
        <v>4840</v>
      </c>
      <c r="G191" s="589"/>
      <c r="H191" s="591" t="s">
        <v>1890</v>
      </c>
      <c r="I191" s="591"/>
      <c r="J191" s="164" t="s">
        <v>1891</v>
      </c>
      <c r="K191" s="164" t="s">
        <v>0</v>
      </c>
      <c r="L191" s="165">
        <v>277.14</v>
      </c>
    </row>
    <row r="192" spans="1:12" x14ac:dyDescent="0.2">
      <c r="A192" s="593"/>
      <c r="B192" s="589"/>
      <c r="C192" s="595"/>
      <c r="D192" s="596"/>
      <c r="E192" s="589"/>
      <c r="F192" s="589"/>
      <c r="G192" s="589"/>
      <c r="H192" s="591" t="s">
        <v>1892</v>
      </c>
      <c r="I192" s="591"/>
      <c r="J192" s="164" t="s">
        <v>1891</v>
      </c>
      <c r="K192" s="164" t="s">
        <v>0</v>
      </c>
      <c r="L192" s="165">
        <v>534.54999999999995</v>
      </c>
    </row>
    <row r="193" spans="1:12" ht="24" x14ac:dyDescent="0.2">
      <c r="A193" s="593"/>
      <c r="B193" s="161" t="s">
        <v>29</v>
      </c>
      <c r="C193" s="162" t="s">
        <v>30</v>
      </c>
      <c r="D193" s="162" t="s">
        <v>1893</v>
      </c>
      <c r="E193" s="162" t="s">
        <v>1894</v>
      </c>
      <c r="F193" s="592"/>
      <c r="G193" s="592"/>
      <c r="H193" s="591" t="s">
        <v>1895</v>
      </c>
      <c r="I193" s="591"/>
      <c r="J193" s="589" t="s">
        <v>1891</v>
      </c>
      <c r="K193" s="589" t="s">
        <v>0</v>
      </c>
      <c r="L193" s="590">
        <v>33.17</v>
      </c>
    </row>
    <row r="194" spans="1:12" ht="24" x14ac:dyDescent="0.2">
      <c r="A194" s="593"/>
      <c r="B194" s="164" t="s">
        <v>1632</v>
      </c>
      <c r="C194" s="164" t="s">
        <v>4840</v>
      </c>
      <c r="D194" s="166">
        <v>43049</v>
      </c>
      <c r="E194" s="164" t="s">
        <v>1897</v>
      </c>
      <c r="F194" s="592"/>
      <c r="G194" s="592"/>
      <c r="H194" s="591"/>
      <c r="I194" s="591"/>
      <c r="J194" s="589"/>
      <c r="K194" s="589"/>
      <c r="L194" s="590"/>
    </row>
    <row r="195" spans="1:12" ht="24" x14ac:dyDescent="0.2">
      <c r="A195" s="593">
        <v>1537</v>
      </c>
      <c r="B195" s="161" t="s">
        <v>20</v>
      </c>
      <c r="C195" s="162" t="s">
        <v>21</v>
      </c>
      <c r="D195" s="162" t="s">
        <v>1884</v>
      </c>
      <c r="E195" s="162" t="s">
        <v>1885</v>
      </c>
      <c r="F195" s="594" t="s">
        <v>14</v>
      </c>
      <c r="G195" s="594"/>
      <c r="H195" s="592"/>
      <c r="I195" s="592"/>
      <c r="J195" s="592"/>
      <c r="K195" s="592"/>
      <c r="L195" s="592"/>
    </row>
    <row r="196" spans="1:12" x14ac:dyDescent="0.2">
      <c r="A196" s="593"/>
      <c r="B196" s="589" t="s">
        <v>6256</v>
      </c>
      <c r="C196" s="595" t="s">
        <v>6257</v>
      </c>
      <c r="D196" s="596">
        <v>43037</v>
      </c>
      <c r="E196" s="589" t="s">
        <v>1996</v>
      </c>
      <c r="F196" s="589" t="s">
        <v>3063</v>
      </c>
      <c r="G196" s="589"/>
      <c r="H196" s="591" t="s">
        <v>1890</v>
      </c>
      <c r="I196" s="591"/>
      <c r="J196" s="164" t="s">
        <v>1891</v>
      </c>
      <c r="K196" s="164" t="s">
        <v>0</v>
      </c>
      <c r="L196" s="165">
        <v>459</v>
      </c>
    </row>
    <row r="197" spans="1:12" x14ac:dyDescent="0.2">
      <c r="A197" s="593"/>
      <c r="B197" s="589"/>
      <c r="C197" s="595"/>
      <c r="D197" s="596"/>
      <c r="E197" s="589"/>
      <c r="F197" s="589"/>
      <c r="G197" s="589"/>
      <c r="H197" s="591" t="s">
        <v>1892</v>
      </c>
      <c r="I197" s="591"/>
      <c r="J197" s="164" t="s">
        <v>1891</v>
      </c>
      <c r="K197" s="164" t="s">
        <v>0</v>
      </c>
      <c r="L197" s="165">
        <v>107</v>
      </c>
    </row>
    <row r="198" spans="1:12" ht="24" x14ac:dyDescent="0.2">
      <c r="A198" s="593"/>
      <c r="B198" s="161" t="s">
        <v>29</v>
      </c>
      <c r="C198" s="162" t="s">
        <v>30</v>
      </c>
      <c r="D198" s="162" t="s">
        <v>1893</v>
      </c>
      <c r="E198" s="162" t="s">
        <v>1894</v>
      </c>
      <c r="F198" s="592"/>
      <c r="G198" s="592"/>
      <c r="H198" s="591" t="s">
        <v>1895</v>
      </c>
      <c r="I198" s="591"/>
      <c r="J198" s="589" t="s">
        <v>1891</v>
      </c>
      <c r="K198" s="589" t="s">
        <v>0</v>
      </c>
      <c r="L198" s="590">
        <v>300</v>
      </c>
    </row>
    <row r="199" spans="1:12" ht="24" x14ac:dyDescent="0.2">
      <c r="A199" s="593"/>
      <c r="B199" s="164" t="s">
        <v>2160</v>
      </c>
      <c r="C199" s="164" t="s">
        <v>3063</v>
      </c>
      <c r="D199" s="166">
        <v>43038</v>
      </c>
      <c r="E199" s="164" t="s">
        <v>3584</v>
      </c>
      <c r="F199" s="592"/>
      <c r="G199" s="592"/>
      <c r="H199" s="591"/>
      <c r="I199" s="591"/>
      <c r="J199" s="589"/>
      <c r="K199" s="589"/>
      <c r="L199" s="590"/>
    </row>
    <row r="200" spans="1:12" ht="24" x14ac:dyDescent="0.2">
      <c r="A200" s="593">
        <v>1538</v>
      </c>
      <c r="B200" s="161" t="s">
        <v>20</v>
      </c>
      <c r="C200" s="162" t="s">
        <v>21</v>
      </c>
      <c r="D200" s="162" t="s">
        <v>1884</v>
      </c>
      <c r="E200" s="162" t="s">
        <v>1885</v>
      </c>
      <c r="F200" s="594" t="s">
        <v>14</v>
      </c>
      <c r="G200" s="594"/>
      <c r="H200" s="592"/>
      <c r="I200" s="592"/>
      <c r="J200" s="592"/>
      <c r="K200" s="592"/>
      <c r="L200" s="592"/>
    </row>
    <row r="201" spans="1:12" x14ac:dyDescent="0.2">
      <c r="A201" s="593"/>
      <c r="B201" s="589" t="s">
        <v>6256</v>
      </c>
      <c r="C201" s="595" t="s">
        <v>6258</v>
      </c>
      <c r="D201" s="596">
        <v>43046</v>
      </c>
      <c r="E201" s="589" t="s">
        <v>1996</v>
      </c>
      <c r="F201" s="589" t="s">
        <v>3063</v>
      </c>
      <c r="G201" s="589"/>
      <c r="H201" s="591" t="s">
        <v>1890</v>
      </c>
      <c r="I201" s="591"/>
      <c r="J201" s="164" t="s">
        <v>1891</v>
      </c>
      <c r="K201" s="164" t="s">
        <v>0</v>
      </c>
      <c r="L201" s="165">
        <v>259</v>
      </c>
    </row>
    <row r="202" spans="1:12" x14ac:dyDescent="0.2">
      <c r="A202" s="593"/>
      <c r="B202" s="589"/>
      <c r="C202" s="595"/>
      <c r="D202" s="596"/>
      <c r="E202" s="589"/>
      <c r="F202" s="589"/>
      <c r="G202" s="589"/>
      <c r="H202" s="591" t="s">
        <v>1892</v>
      </c>
      <c r="I202" s="591"/>
      <c r="J202" s="164" t="s">
        <v>1891</v>
      </c>
      <c r="K202" s="164" t="s">
        <v>0</v>
      </c>
      <c r="L202" s="165">
        <v>151.4</v>
      </c>
    </row>
    <row r="203" spans="1:12" ht="24" x14ac:dyDescent="0.2">
      <c r="A203" s="593"/>
      <c r="B203" s="161" t="s">
        <v>29</v>
      </c>
      <c r="C203" s="162" t="s">
        <v>30</v>
      </c>
      <c r="D203" s="162" t="s">
        <v>1893</v>
      </c>
      <c r="E203" s="162" t="s">
        <v>1894</v>
      </c>
      <c r="F203" s="592"/>
      <c r="G203" s="592"/>
      <c r="H203" s="591" t="s">
        <v>1895</v>
      </c>
      <c r="I203" s="591"/>
      <c r="J203" s="589" t="s">
        <v>1891</v>
      </c>
      <c r="K203" s="589" t="s">
        <v>1891</v>
      </c>
      <c r="L203" s="590">
        <v>0</v>
      </c>
    </row>
    <row r="204" spans="1:12" ht="24" x14ac:dyDescent="0.2">
      <c r="A204" s="593"/>
      <c r="B204" s="164" t="s">
        <v>2160</v>
      </c>
      <c r="C204" s="164" t="s">
        <v>3063</v>
      </c>
      <c r="D204" s="166">
        <v>43047</v>
      </c>
      <c r="E204" s="164" t="s">
        <v>2444</v>
      </c>
      <c r="F204" s="592"/>
      <c r="G204" s="592"/>
      <c r="H204" s="591"/>
      <c r="I204" s="591"/>
      <c r="J204" s="589"/>
      <c r="K204" s="589"/>
      <c r="L204" s="590"/>
    </row>
    <row r="205" spans="1:12" ht="24" x14ac:dyDescent="0.2">
      <c r="A205" s="593">
        <v>1539</v>
      </c>
      <c r="B205" s="161" t="s">
        <v>20</v>
      </c>
      <c r="C205" s="162" t="s">
        <v>21</v>
      </c>
      <c r="D205" s="162" t="s">
        <v>1884</v>
      </c>
      <c r="E205" s="162" t="s">
        <v>1885</v>
      </c>
      <c r="F205" s="594" t="s">
        <v>14</v>
      </c>
      <c r="G205" s="594"/>
      <c r="H205" s="592"/>
      <c r="I205" s="592"/>
      <c r="J205" s="592"/>
      <c r="K205" s="592"/>
      <c r="L205" s="592"/>
    </row>
    <row r="206" spans="1:12" x14ac:dyDescent="0.2">
      <c r="A206" s="593"/>
      <c r="B206" s="589" t="s">
        <v>6256</v>
      </c>
      <c r="C206" s="595" t="s">
        <v>6259</v>
      </c>
      <c r="D206" s="596">
        <v>43084</v>
      </c>
      <c r="E206" s="589" t="s">
        <v>2589</v>
      </c>
      <c r="F206" s="589" t="s">
        <v>3067</v>
      </c>
      <c r="G206" s="589"/>
      <c r="H206" s="591" t="s">
        <v>1890</v>
      </c>
      <c r="I206" s="591"/>
      <c r="J206" s="164" t="s">
        <v>1891</v>
      </c>
      <c r="K206" s="164" t="s">
        <v>0</v>
      </c>
      <c r="L206" s="165">
        <v>632.53</v>
      </c>
    </row>
    <row r="207" spans="1:12" x14ac:dyDescent="0.2">
      <c r="A207" s="593"/>
      <c r="B207" s="589"/>
      <c r="C207" s="595"/>
      <c r="D207" s="596"/>
      <c r="E207" s="589"/>
      <c r="F207" s="589"/>
      <c r="G207" s="589"/>
      <c r="H207" s="591" t="s">
        <v>1892</v>
      </c>
      <c r="I207" s="591"/>
      <c r="J207" s="589" t="s">
        <v>1891</v>
      </c>
      <c r="K207" s="589" t="s">
        <v>0</v>
      </c>
      <c r="L207" s="590">
        <v>1249.46</v>
      </c>
    </row>
    <row r="208" spans="1:12" x14ac:dyDescent="0.2">
      <c r="A208" s="593"/>
      <c r="B208" s="589"/>
      <c r="C208" s="595"/>
      <c r="D208" s="596"/>
      <c r="E208" s="589"/>
      <c r="F208" s="589"/>
      <c r="G208" s="589"/>
      <c r="H208" s="591"/>
      <c r="I208" s="591"/>
      <c r="J208" s="589"/>
      <c r="K208" s="589"/>
      <c r="L208" s="590"/>
    </row>
    <row r="209" spans="1:12" ht="24" x14ac:dyDescent="0.2">
      <c r="A209" s="593"/>
      <c r="B209" s="161" t="s">
        <v>29</v>
      </c>
      <c r="C209" s="162" t="s">
        <v>30</v>
      </c>
      <c r="D209" s="162" t="s">
        <v>1893</v>
      </c>
      <c r="E209" s="162" t="s">
        <v>1894</v>
      </c>
      <c r="F209" s="592"/>
      <c r="G209" s="592"/>
      <c r="H209" s="591" t="s">
        <v>1895</v>
      </c>
      <c r="I209" s="591"/>
      <c r="J209" s="589" t="s">
        <v>1891</v>
      </c>
      <c r="K209" s="589" t="s">
        <v>0</v>
      </c>
      <c r="L209" s="590">
        <v>200</v>
      </c>
    </row>
    <row r="210" spans="1:12" ht="24" x14ac:dyDescent="0.2">
      <c r="A210" s="593"/>
      <c r="B210" s="164" t="s">
        <v>2160</v>
      </c>
      <c r="C210" s="164" t="s">
        <v>3067</v>
      </c>
      <c r="D210" s="166">
        <v>43089</v>
      </c>
      <c r="E210" s="164" t="s">
        <v>2495</v>
      </c>
      <c r="F210" s="592"/>
      <c r="G210" s="592"/>
      <c r="H210" s="591"/>
      <c r="I210" s="591"/>
      <c r="J210" s="589"/>
      <c r="K210" s="589"/>
      <c r="L210" s="590"/>
    </row>
    <row r="211" spans="1:12" ht="24" x14ac:dyDescent="0.2">
      <c r="A211" s="593">
        <v>1540</v>
      </c>
      <c r="B211" s="161" t="s">
        <v>20</v>
      </c>
      <c r="C211" s="162" t="s">
        <v>21</v>
      </c>
      <c r="D211" s="162" t="s">
        <v>1884</v>
      </c>
      <c r="E211" s="162" t="s">
        <v>1885</v>
      </c>
      <c r="F211" s="594" t="s">
        <v>14</v>
      </c>
      <c r="G211" s="594"/>
      <c r="H211" s="592"/>
      <c r="I211" s="592"/>
      <c r="J211" s="592"/>
      <c r="K211" s="592"/>
      <c r="L211" s="592"/>
    </row>
    <row r="212" spans="1:12" x14ac:dyDescent="0.2">
      <c r="A212" s="593"/>
      <c r="B212" s="589" t="s">
        <v>6256</v>
      </c>
      <c r="C212" s="595" t="s">
        <v>6260</v>
      </c>
      <c r="D212" s="596">
        <v>43159</v>
      </c>
      <c r="E212" s="589" t="s">
        <v>1996</v>
      </c>
      <c r="F212" s="589" t="s">
        <v>3063</v>
      </c>
      <c r="G212" s="589"/>
      <c r="H212" s="591" t="s">
        <v>1890</v>
      </c>
      <c r="I212" s="591"/>
      <c r="J212" s="164" t="s">
        <v>1891</v>
      </c>
      <c r="K212" s="164" t="s">
        <v>0</v>
      </c>
      <c r="L212" s="165">
        <v>266.27</v>
      </c>
    </row>
    <row r="213" spans="1:12" x14ac:dyDescent="0.2">
      <c r="A213" s="593"/>
      <c r="B213" s="589"/>
      <c r="C213" s="595"/>
      <c r="D213" s="596"/>
      <c r="E213" s="589"/>
      <c r="F213" s="589"/>
      <c r="G213" s="589"/>
      <c r="H213" s="591" t="s">
        <v>1892</v>
      </c>
      <c r="I213" s="591"/>
      <c r="J213" s="589" t="s">
        <v>1891</v>
      </c>
      <c r="K213" s="589" t="s">
        <v>0</v>
      </c>
      <c r="L213" s="590">
        <v>168</v>
      </c>
    </row>
    <row r="214" spans="1:12" x14ac:dyDescent="0.2">
      <c r="A214" s="593"/>
      <c r="B214" s="589"/>
      <c r="C214" s="595"/>
      <c r="D214" s="596"/>
      <c r="E214" s="589"/>
      <c r="F214" s="589"/>
      <c r="G214" s="589"/>
      <c r="H214" s="591"/>
      <c r="I214" s="591"/>
      <c r="J214" s="589"/>
      <c r="K214" s="589"/>
      <c r="L214" s="590"/>
    </row>
    <row r="215" spans="1:12" ht="24" x14ac:dyDescent="0.2">
      <c r="A215" s="593"/>
      <c r="B215" s="161" t="s">
        <v>29</v>
      </c>
      <c r="C215" s="162" t="s">
        <v>30</v>
      </c>
      <c r="D215" s="162" t="s">
        <v>1893</v>
      </c>
      <c r="E215" s="162" t="s">
        <v>1894</v>
      </c>
      <c r="F215" s="592"/>
      <c r="G215" s="592"/>
      <c r="H215" s="591" t="s">
        <v>1895</v>
      </c>
      <c r="I215" s="591"/>
      <c r="J215" s="589" t="s">
        <v>1891</v>
      </c>
      <c r="K215" s="589" t="s">
        <v>0</v>
      </c>
      <c r="L215" s="590">
        <v>35</v>
      </c>
    </row>
    <row r="216" spans="1:12" ht="24" x14ac:dyDescent="0.2">
      <c r="A216" s="593"/>
      <c r="B216" s="164" t="s">
        <v>2160</v>
      </c>
      <c r="C216" s="164" t="s">
        <v>3063</v>
      </c>
      <c r="D216" s="166">
        <v>43160</v>
      </c>
      <c r="E216" s="164" t="s">
        <v>6120</v>
      </c>
      <c r="F216" s="592"/>
      <c r="G216" s="592"/>
      <c r="H216" s="591"/>
      <c r="I216" s="591"/>
      <c r="J216" s="589"/>
      <c r="K216" s="589"/>
      <c r="L216" s="590"/>
    </row>
    <row r="217" spans="1:12" ht="24" x14ac:dyDescent="0.2">
      <c r="A217" s="593">
        <v>1541</v>
      </c>
      <c r="B217" s="161" t="s">
        <v>20</v>
      </c>
      <c r="C217" s="162" t="s">
        <v>21</v>
      </c>
      <c r="D217" s="162" t="s">
        <v>1884</v>
      </c>
      <c r="E217" s="162" t="s">
        <v>1885</v>
      </c>
      <c r="F217" s="594" t="s">
        <v>14</v>
      </c>
      <c r="G217" s="594"/>
      <c r="H217" s="592"/>
      <c r="I217" s="592"/>
      <c r="J217" s="592"/>
      <c r="K217" s="592"/>
      <c r="L217" s="592"/>
    </row>
    <row r="218" spans="1:12" x14ac:dyDescent="0.2">
      <c r="A218" s="593"/>
      <c r="B218" s="589" t="s">
        <v>6261</v>
      </c>
      <c r="C218" s="589" t="s">
        <v>6262</v>
      </c>
      <c r="D218" s="596">
        <v>43030</v>
      </c>
      <c r="E218" s="589" t="s">
        <v>6263</v>
      </c>
      <c r="F218" s="589" t="s">
        <v>4548</v>
      </c>
      <c r="G218" s="589"/>
      <c r="H218" s="591" t="s">
        <v>1890</v>
      </c>
      <c r="I218" s="591"/>
      <c r="J218" s="164" t="s">
        <v>1891</v>
      </c>
      <c r="K218" s="164" t="s">
        <v>0</v>
      </c>
      <c r="L218" s="165">
        <v>351.5</v>
      </c>
    </row>
    <row r="219" spans="1:12" x14ac:dyDescent="0.2">
      <c r="A219" s="593"/>
      <c r="B219" s="589"/>
      <c r="C219" s="589"/>
      <c r="D219" s="596"/>
      <c r="E219" s="589"/>
      <c r="F219" s="589"/>
      <c r="G219" s="589"/>
      <c r="H219" s="591" t="s">
        <v>1892</v>
      </c>
      <c r="I219" s="591"/>
      <c r="J219" s="164" t="s">
        <v>1891</v>
      </c>
      <c r="K219" s="164" t="s">
        <v>1891</v>
      </c>
      <c r="L219" s="165">
        <v>0</v>
      </c>
    </row>
    <row r="220" spans="1:12" ht="24" x14ac:dyDescent="0.2">
      <c r="A220" s="593"/>
      <c r="B220" s="161" t="s">
        <v>29</v>
      </c>
      <c r="C220" s="162" t="s">
        <v>30</v>
      </c>
      <c r="D220" s="162" t="s">
        <v>1893</v>
      </c>
      <c r="E220" s="162" t="s">
        <v>1894</v>
      </c>
      <c r="F220" s="592"/>
      <c r="G220" s="592"/>
      <c r="H220" s="591" t="s">
        <v>1895</v>
      </c>
      <c r="I220" s="591"/>
      <c r="J220" s="589" t="s">
        <v>1891</v>
      </c>
      <c r="K220" s="589" t="s">
        <v>1891</v>
      </c>
      <c r="L220" s="590">
        <v>0</v>
      </c>
    </row>
    <row r="221" spans="1:12" ht="24" x14ac:dyDescent="0.2">
      <c r="A221" s="593"/>
      <c r="B221" s="164" t="s">
        <v>6264</v>
      </c>
      <c r="C221" s="164" t="s">
        <v>4548</v>
      </c>
      <c r="D221" s="166">
        <v>43032</v>
      </c>
      <c r="E221" s="164" t="s">
        <v>2277</v>
      </c>
      <c r="F221" s="592"/>
      <c r="G221" s="592"/>
      <c r="H221" s="591"/>
      <c r="I221" s="591"/>
      <c r="J221" s="589"/>
      <c r="K221" s="589"/>
      <c r="L221" s="590"/>
    </row>
    <row r="222" spans="1:12" ht="24" x14ac:dyDescent="0.2">
      <c r="A222" s="593">
        <v>1542</v>
      </c>
      <c r="B222" s="161" t="s">
        <v>20</v>
      </c>
      <c r="C222" s="162" t="s">
        <v>21</v>
      </c>
      <c r="D222" s="162" t="s">
        <v>1884</v>
      </c>
      <c r="E222" s="162" t="s">
        <v>1885</v>
      </c>
      <c r="F222" s="594" t="s">
        <v>14</v>
      </c>
      <c r="G222" s="594"/>
      <c r="H222" s="592"/>
      <c r="I222" s="592"/>
      <c r="J222" s="592"/>
      <c r="K222" s="592"/>
      <c r="L222" s="592"/>
    </row>
    <row r="223" spans="1:12" x14ac:dyDescent="0.2">
      <c r="A223" s="593"/>
      <c r="B223" s="589" t="s">
        <v>6265</v>
      </c>
      <c r="C223" s="595" t="s">
        <v>6266</v>
      </c>
      <c r="D223" s="596">
        <v>43069</v>
      </c>
      <c r="E223" s="589" t="s">
        <v>6267</v>
      </c>
      <c r="F223" s="589" t="s">
        <v>6268</v>
      </c>
      <c r="G223" s="589"/>
      <c r="H223" s="591" t="s">
        <v>1890</v>
      </c>
      <c r="I223" s="591"/>
      <c r="J223" s="164" t="s">
        <v>1891</v>
      </c>
      <c r="K223" s="164" t="s">
        <v>0</v>
      </c>
      <c r="L223" s="165">
        <v>23.42</v>
      </c>
    </row>
    <row r="224" spans="1:12" x14ac:dyDescent="0.2">
      <c r="A224" s="593"/>
      <c r="B224" s="589"/>
      <c r="C224" s="595"/>
      <c r="D224" s="596"/>
      <c r="E224" s="589"/>
      <c r="F224" s="589"/>
      <c r="G224" s="589"/>
      <c r="H224" s="591" t="s">
        <v>1892</v>
      </c>
      <c r="I224" s="591"/>
      <c r="J224" s="589" t="s">
        <v>1891</v>
      </c>
      <c r="K224" s="589" t="s">
        <v>0</v>
      </c>
      <c r="L224" s="590">
        <v>973.6</v>
      </c>
    </row>
    <row r="225" spans="1:12" x14ac:dyDescent="0.2">
      <c r="A225" s="593"/>
      <c r="B225" s="589"/>
      <c r="C225" s="595"/>
      <c r="D225" s="596"/>
      <c r="E225" s="589"/>
      <c r="F225" s="589"/>
      <c r="G225" s="589"/>
      <c r="H225" s="591"/>
      <c r="I225" s="591"/>
      <c r="J225" s="589"/>
      <c r="K225" s="589"/>
      <c r="L225" s="590"/>
    </row>
    <row r="226" spans="1:12" ht="24" x14ac:dyDescent="0.2">
      <c r="A226" s="593"/>
      <c r="B226" s="161" t="s">
        <v>29</v>
      </c>
      <c r="C226" s="162" t="s">
        <v>30</v>
      </c>
      <c r="D226" s="162" t="s">
        <v>1893</v>
      </c>
      <c r="E226" s="162" t="s">
        <v>1894</v>
      </c>
      <c r="F226" s="592"/>
      <c r="G226" s="592"/>
      <c r="H226" s="591" t="s">
        <v>1895</v>
      </c>
      <c r="I226" s="591"/>
      <c r="J226" s="589" t="s">
        <v>1891</v>
      </c>
      <c r="K226" s="589" t="s">
        <v>0</v>
      </c>
      <c r="L226" s="590">
        <v>239.78</v>
      </c>
    </row>
    <row r="227" spans="1:12" ht="24" x14ac:dyDescent="0.2">
      <c r="A227" s="593"/>
      <c r="B227" s="164" t="s">
        <v>6269</v>
      </c>
      <c r="C227" s="164" t="s">
        <v>6268</v>
      </c>
      <c r="D227" s="166">
        <v>43070</v>
      </c>
      <c r="E227" s="164" t="s">
        <v>2666</v>
      </c>
      <c r="F227" s="592"/>
      <c r="G227" s="592"/>
      <c r="H227" s="591"/>
      <c r="I227" s="591"/>
      <c r="J227" s="589"/>
      <c r="K227" s="589"/>
      <c r="L227" s="590"/>
    </row>
    <row r="228" spans="1:12" ht="24" x14ac:dyDescent="0.2">
      <c r="A228" s="593">
        <v>1543</v>
      </c>
      <c r="B228" s="161" t="s">
        <v>20</v>
      </c>
      <c r="C228" s="162" t="s">
        <v>21</v>
      </c>
      <c r="D228" s="162" t="s">
        <v>1884</v>
      </c>
      <c r="E228" s="162" t="s">
        <v>1885</v>
      </c>
      <c r="F228" s="594" t="s">
        <v>14</v>
      </c>
      <c r="G228" s="594"/>
      <c r="H228" s="592"/>
      <c r="I228" s="592"/>
      <c r="J228" s="592"/>
      <c r="K228" s="592"/>
      <c r="L228" s="592"/>
    </row>
    <row r="229" spans="1:12" x14ac:dyDescent="0.2">
      <c r="A229" s="593"/>
      <c r="B229" s="589" t="s">
        <v>6270</v>
      </c>
      <c r="C229" s="589" t="s">
        <v>6271</v>
      </c>
      <c r="D229" s="596">
        <v>43178</v>
      </c>
      <c r="E229" s="589" t="s">
        <v>3090</v>
      </c>
      <c r="F229" s="589" t="s">
        <v>6272</v>
      </c>
      <c r="G229" s="589"/>
      <c r="H229" s="591" t="s">
        <v>1890</v>
      </c>
      <c r="I229" s="591"/>
      <c r="J229" s="164" t="s">
        <v>1891</v>
      </c>
      <c r="K229" s="164" t="s">
        <v>0</v>
      </c>
      <c r="L229" s="165">
        <v>129</v>
      </c>
    </row>
    <row r="230" spans="1:12" x14ac:dyDescent="0.2">
      <c r="A230" s="593"/>
      <c r="B230" s="589"/>
      <c r="C230" s="589"/>
      <c r="D230" s="596"/>
      <c r="E230" s="589"/>
      <c r="F230" s="589"/>
      <c r="G230" s="589"/>
      <c r="H230" s="591" t="s">
        <v>1892</v>
      </c>
      <c r="I230" s="591"/>
      <c r="J230" s="164" t="s">
        <v>1891</v>
      </c>
      <c r="K230" s="164" t="s">
        <v>0</v>
      </c>
      <c r="L230" s="165">
        <v>500</v>
      </c>
    </row>
    <row r="231" spans="1:12" ht="24" x14ac:dyDescent="0.2">
      <c r="A231" s="593"/>
      <c r="B231" s="161" t="s">
        <v>29</v>
      </c>
      <c r="C231" s="162" t="s">
        <v>30</v>
      </c>
      <c r="D231" s="162" t="s">
        <v>1893</v>
      </c>
      <c r="E231" s="162" t="s">
        <v>1894</v>
      </c>
      <c r="F231" s="592"/>
      <c r="G231" s="592"/>
      <c r="H231" s="591" t="s">
        <v>1895</v>
      </c>
      <c r="I231" s="591"/>
      <c r="J231" s="589" t="s">
        <v>1891</v>
      </c>
      <c r="K231" s="589" t="s">
        <v>1891</v>
      </c>
      <c r="L231" s="590">
        <v>0</v>
      </c>
    </row>
    <row r="232" spans="1:12" ht="24" x14ac:dyDescent="0.2">
      <c r="A232" s="593"/>
      <c r="B232" s="164" t="s">
        <v>1896</v>
      </c>
      <c r="C232" s="164" t="s">
        <v>6272</v>
      </c>
      <c r="D232" s="166">
        <v>43179</v>
      </c>
      <c r="E232" s="164" t="s">
        <v>3374</v>
      </c>
      <c r="F232" s="592"/>
      <c r="G232" s="592"/>
      <c r="H232" s="591"/>
      <c r="I232" s="591"/>
      <c r="J232" s="589"/>
      <c r="K232" s="589"/>
      <c r="L232" s="590"/>
    </row>
    <row r="233" spans="1:12" ht="24" x14ac:dyDescent="0.2">
      <c r="A233" s="593">
        <v>1544</v>
      </c>
      <c r="B233" s="161" t="s">
        <v>20</v>
      </c>
      <c r="C233" s="162" t="s">
        <v>21</v>
      </c>
      <c r="D233" s="162" t="s">
        <v>1884</v>
      </c>
      <c r="E233" s="162" t="s">
        <v>1885</v>
      </c>
      <c r="F233" s="594" t="s">
        <v>14</v>
      </c>
      <c r="G233" s="594"/>
      <c r="H233" s="592"/>
      <c r="I233" s="592"/>
      <c r="J233" s="592"/>
      <c r="K233" s="592"/>
      <c r="L233" s="592"/>
    </row>
    <row r="234" spans="1:12" x14ac:dyDescent="0.2">
      <c r="A234" s="593"/>
      <c r="B234" s="589" t="s">
        <v>6273</v>
      </c>
      <c r="C234" s="595" t="s">
        <v>6274</v>
      </c>
      <c r="D234" s="596">
        <v>43177</v>
      </c>
      <c r="E234" s="589" t="s">
        <v>3289</v>
      </c>
      <c r="F234" s="589" t="s">
        <v>1917</v>
      </c>
      <c r="G234" s="589"/>
      <c r="H234" s="591" t="s">
        <v>1890</v>
      </c>
      <c r="I234" s="591"/>
      <c r="J234" s="164" t="s">
        <v>1891</v>
      </c>
      <c r="K234" s="164" t="s">
        <v>0</v>
      </c>
      <c r="L234" s="165">
        <v>2070</v>
      </c>
    </row>
    <row r="235" spans="1:12" x14ac:dyDescent="0.2">
      <c r="A235" s="593"/>
      <c r="B235" s="589"/>
      <c r="C235" s="595"/>
      <c r="D235" s="596"/>
      <c r="E235" s="589"/>
      <c r="F235" s="589"/>
      <c r="G235" s="589"/>
      <c r="H235" s="591" t="s">
        <v>1892</v>
      </c>
      <c r="I235" s="591"/>
      <c r="J235" s="164" t="s">
        <v>1891</v>
      </c>
      <c r="K235" s="164" t="s">
        <v>0</v>
      </c>
      <c r="L235" s="165">
        <v>1360.03</v>
      </c>
    </row>
    <row r="236" spans="1:12" ht="24" x14ac:dyDescent="0.2">
      <c r="A236" s="593"/>
      <c r="B236" s="161" t="s">
        <v>29</v>
      </c>
      <c r="C236" s="162" t="s">
        <v>30</v>
      </c>
      <c r="D236" s="162" t="s">
        <v>1893</v>
      </c>
      <c r="E236" s="162" t="s">
        <v>1894</v>
      </c>
      <c r="F236" s="592"/>
      <c r="G236" s="592"/>
      <c r="H236" s="591" t="s">
        <v>1895</v>
      </c>
      <c r="I236" s="591"/>
      <c r="J236" s="589" t="s">
        <v>1891</v>
      </c>
      <c r="K236" s="589" t="s">
        <v>1891</v>
      </c>
      <c r="L236" s="590">
        <v>0</v>
      </c>
    </row>
    <row r="237" spans="1:12" ht="24" x14ac:dyDescent="0.2">
      <c r="A237" s="593"/>
      <c r="B237" s="164" t="s">
        <v>1896</v>
      </c>
      <c r="C237" s="164" t="s">
        <v>1917</v>
      </c>
      <c r="D237" s="166">
        <v>43187</v>
      </c>
      <c r="E237" s="164" t="s">
        <v>3990</v>
      </c>
      <c r="F237" s="592"/>
      <c r="G237" s="592"/>
      <c r="H237" s="591"/>
      <c r="I237" s="591"/>
      <c r="J237" s="589"/>
      <c r="K237" s="589"/>
      <c r="L237" s="590"/>
    </row>
    <row r="238" spans="1:12" ht="24" x14ac:dyDescent="0.2">
      <c r="A238" s="593">
        <v>1545</v>
      </c>
      <c r="B238" s="161" t="s">
        <v>20</v>
      </c>
      <c r="C238" s="162" t="s">
        <v>21</v>
      </c>
      <c r="D238" s="162" t="s">
        <v>1884</v>
      </c>
      <c r="E238" s="162" t="s">
        <v>1885</v>
      </c>
      <c r="F238" s="594" t="s">
        <v>14</v>
      </c>
      <c r="G238" s="594"/>
      <c r="H238" s="592"/>
      <c r="I238" s="592"/>
      <c r="J238" s="592"/>
      <c r="K238" s="592"/>
      <c r="L238" s="592"/>
    </row>
    <row r="239" spans="1:12" x14ac:dyDescent="0.2">
      <c r="A239" s="593"/>
      <c r="B239" s="589" t="s">
        <v>6275</v>
      </c>
      <c r="C239" s="589" t="s">
        <v>6276</v>
      </c>
      <c r="D239" s="596">
        <v>43111</v>
      </c>
      <c r="E239" s="589" t="s">
        <v>1899</v>
      </c>
      <c r="F239" s="589" t="s">
        <v>5433</v>
      </c>
      <c r="G239" s="589"/>
      <c r="H239" s="591" t="s">
        <v>1890</v>
      </c>
      <c r="I239" s="591"/>
      <c r="J239" s="164" t="s">
        <v>1891</v>
      </c>
      <c r="K239" s="164" t="s">
        <v>0</v>
      </c>
      <c r="L239" s="165">
        <v>1297</v>
      </c>
    </row>
    <row r="240" spans="1:12" x14ac:dyDescent="0.2">
      <c r="A240" s="593"/>
      <c r="B240" s="589"/>
      <c r="C240" s="589"/>
      <c r="D240" s="596"/>
      <c r="E240" s="589"/>
      <c r="F240" s="589"/>
      <c r="G240" s="589"/>
      <c r="H240" s="591" t="s">
        <v>1892</v>
      </c>
      <c r="I240" s="591"/>
      <c r="J240" s="164" t="s">
        <v>1891</v>
      </c>
      <c r="K240" s="164" t="s">
        <v>0</v>
      </c>
      <c r="L240" s="165">
        <v>760.4</v>
      </c>
    </row>
    <row r="241" spans="1:12" ht="24" x14ac:dyDescent="0.2">
      <c r="A241" s="593"/>
      <c r="B241" s="161" t="s">
        <v>29</v>
      </c>
      <c r="C241" s="162" t="s">
        <v>30</v>
      </c>
      <c r="D241" s="162" t="s">
        <v>1893</v>
      </c>
      <c r="E241" s="162" t="s">
        <v>1894</v>
      </c>
      <c r="F241" s="592"/>
      <c r="G241" s="592"/>
      <c r="H241" s="591" t="s">
        <v>1895</v>
      </c>
      <c r="I241" s="591"/>
      <c r="J241" s="589" t="s">
        <v>1891</v>
      </c>
      <c r="K241" s="589" t="s">
        <v>1891</v>
      </c>
      <c r="L241" s="590">
        <v>0</v>
      </c>
    </row>
    <row r="242" spans="1:12" ht="24" x14ac:dyDescent="0.2">
      <c r="A242" s="593"/>
      <c r="B242" s="164" t="s">
        <v>1962</v>
      </c>
      <c r="C242" s="164" t="s">
        <v>5433</v>
      </c>
      <c r="D242" s="166">
        <v>43118</v>
      </c>
      <c r="E242" s="164" t="s">
        <v>6277</v>
      </c>
      <c r="F242" s="592"/>
      <c r="G242" s="592"/>
      <c r="H242" s="591"/>
      <c r="I242" s="591"/>
      <c r="J242" s="589"/>
      <c r="K242" s="589"/>
      <c r="L242" s="590"/>
    </row>
    <row r="243" spans="1:12" ht="24" x14ac:dyDescent="0.2">
      <c r="A243" s="593">
        <v>1546</v>
      </c>
      <c r="B243" s="161" t="s">
        <v>20</v>
      </c>
      <c r="C243" s="162" t="s">
        <v>21</v>
      </c>
      <c r="D243" s="162" t="s">
        <v>1884</v>
      </c>
      <c r="E243" s="162" t="s">
        <v>1885</v>
      </c>
      <c r="F243" s="594" t="s">
        <v>14</v>
      </c>
      <c r="G243" s="594"/>
      <c r="H243" s="592"/>
      <c r="I243" s="592"/>
      <c r="J243" s="592"/>
      <c r="K243" s="592"/>
      <c r="L243" s="592"/>
    </row>
    <row r="244" spans="1:12" x14ac:dyDescent="0.2">
      <c r="A244" s="593"/>
      <c r="B244" s="589" t="s">
        <v>6278</v>
      </c>
      <c r="C244" s="595" t="s">
        <v>6279</v>
      </c>
      <c r="D244" s="596">
        <v>43111</v>
      </c>
      <c r="E244" s="589" t="s">
        <v>2028</v>
      </c>
      <c r="F244" s="589" t="s">
        <v>2318</v>
      </c>
      <c r="G244" s="589"/>
      <c r="H244" s="591" t="s">
        <v>1890</v>
      </c>
      <c r="I244" s="591"/>
      <c r="J244" s="164" t="s">
        <v>1891</v>
      </c>
      <c r="K244" s="164" t="s">
        <v>0</v>
      </c>
      <c r="L244" s="165">
        <v>170.75</v>
      </c>
    </row>
    <row r="245" spans="1:12" x14ac:dyDescent="0.2">
      <c r="A245" s="593"/>
      <c r="B245" s="589"/>
      <c r="C245" s="595"/>
      <c r="D245" s="596"/>
      <c r="E245" s="589"/>
      <c r="F245" s="589"/>
      <c r="G245" s="589"/>
      <c r="H245" s="591" t="s">
        <v>1892</v>
      </c>
      <c r="I245" s="591"/>
      <c r="J245" s="164" t="s">
        <v>1891</v>
      </c>
      <c r="K245" s="164" t="s">
        <v>0</v>
      </c>
      <c r="L245" s="165">
        <v>265.39999999999998</v>
      </c>
    </row>
    <row r="246" spans="1:12" ht="24" x14ac:dyDescent="0.2">
      <c r="A246" s="593"/>
      <c r="B246" s="161" t="s">
        <v>29</v>
      </c>
      <c r="C246" s="162" t="s">
        <v>30</v>
      </c>
      <c r="D246" s="162" t="s">
        <v>1893</v>
      </c>
      <c r="E246" s="162" t="s">
        <v>1894</v>
      </c>
      <c r="F246" s="592"/>
      <c r="G246" s="592"/>
      <c r="H246" s="591" t="s">
        <v>1895</v>
      </c>
      <c r="I246" s="591"/>
      <c r="J246" s="589" t="s">
        <v>1891</v>
      </c>
      <c r="K246" s="589" t="s">
        <v>1891</v>
      </c>
      <c r="L246" s="590">
        <v>0</v>
      </c>
    </row>
    <row r="247" spans="1:12" ht="24" x14ac:dyDescent="0.2">
      <c r="A247" s="593"/>
      <c r="B247" s="164" t="s">
        <v>1896</v>
      </c>
      <c r="C247" s="164" t="s">
        <v>2318</v>
      </c>
      <c r="D247" s="166">
        <v>43112</v>
      </c>
      <c r="E247" s="164" t="s">
        <v>6280</v>
      </c>
      <c r="F247" s="592"/>
      <c r="G247" s="592"/>
      <c r="H247" s="591"/>
      <c r="I247" s="591"/>
      <c r="J247" s="589"/>
      <c r="K247" s="589"/>
      <c r="L247" s="590"/>
    </row>
    <row r="248" spans="1:12" ht="24" x14ac:dyDescent="0.2">
      <c r="A248" s="593">
        <v>1547</v>
      </c>
      <c r="B248" s="161" t="s">
        <v>20</v>
      </c>
      <c r="C248" s="162" t="s">
        <v>21</v>
      </c>
      <c r="D248" s="162" t="s">
        <v>1884</v>
      </c>
      <c r="E248" s="162" t="s">
        <v>1885</v>
      </c>
      <c r="F248" s="594" t="s">
        <v>14</v>
      </c>
      <c r="G248" s="594"/>
      <c r="H248" s="592"/>
      <c r="I248" s="592"/>
      <c r="J248" s="592"/>
      <c r="K248" s="592"/>
      <c r="L248" s="592"/>
    </row>
    <row r="249" spans="1:12" x14ac:dyDescent="0.2">
      <c r="A249" s="593"/>
      <c r="B249" s="589" t="s">
        <v>6278</v>
      </c>
      <c r="C249" s="595" t="s">
        <v>6281</v>
      </c>
      <c r="D249" s="596">
        <v>43161</v>
      </c>
      <c r="E249" s="589" t="s">
        <v>1957</v>
      </c>
      <c r="F249" s="589" t="s">
        <v>2318</v>
      </c>
      <c r="G249" s="589"/>
      <c r="H249" s="591" t="s">
        <v>1890</v>
      </c>
      <c r="I249" s="591"/>
      <c r="J249" s="164" t="s">
        <v>1891</v>
      </c>
      <c r="K249" s="164" t="s">
        <v>1891</v>
      </c>
      <c r="L249" s="165">
        <v>0</v>
      </c>
    </row>
    <row r="250" spans="1:12" x14ac:dyDescent="0.2">
      <c r="A250" s="593"/>
      <c r="B250" s="589"/>
      <c r="C250" s="595"/>
      <c r="D250" s="596"/>
      <c r="E250" s="589"/>
      <c r="F250" s="589"/>
      <c r="G250" s="589"/>
      <c r="H250" s="591" t="s">
        <v>1892</v>
      </c>
      <c r="I250" s="591"/>
      <c r="J250" s="589" t="s">
        <v>1891</v>
      </c>
      <c r="K250" s="589" t="s">
        <v>1891</v>
      </c>
      <c r="L250" s="590">
        <v>0</v>
      </c>
    </row>
    <row r="251" spans="1:12" x14ac:dyDescent="0.2">
      <c r="A251" s="593"/>
      <c r="B251" s="589"/>
      <c r="C251" s="595"/>
      <c r="D251" s="596"/>
      <c r="E251" s="589"/>
      <c r="F251" s="589"/>
      <c r="G251" s="589"/>
      <c r="H251" s="591"/>
      <c r="I251" s="591"/>
      <c r="J251" s="589"/>
      <c r="K251" s="589"/>
      <c r="L251" s="590"/>
    </row>
    <row r="252" spans="1:12" ht="24" x14ac:dyDescent="0.2">
      <c r="A252" s="593"/>
      <c r="B252" s="161" t="s">
        <v>29</v>
      </c>
      <c r="C252" s="162" t="s">
        <v>30</v>
      </c>
      <c r="D252" s="162" t="s">
        <v>1893</v>
      </c>
      <c r="E252" s="162" t="s">
        <v>1894</v>
      </c>
      <c r="F252" s="592"/>
      <c r="G252" s="592"/>
      <c r="H252" s="591" t="s">
        <v>1895</v>
      </c>
      <c r="I252" s="591"/>
      <c r="J252" s="589" t="s">
        <v>1891</v>
      </c>
      <c r="K252" s="589" t="s">
        <v>0</v>
      </c>
      <c r="L252" s="590">
        <v>520</v>
      </c>
    </row>
    <row r="253" spans="1:12" ht="24" x14ac:dyDescent="0.2">
      <c r="A253" s="593"/>
      <c r="B253" s="164" t="s">
        <v>1896</v>
      </c>
      <c r="C253" s="164" t="s">
        <v>2318</v>
      </c>
      <c r="D253" s="166">
        <v>43164</v>
      </c>
      <c r="E253" s="164" t="s">
        <v>4344</v>
      </c>
      <c r="F253" s="592"/>
      <c r="G253" s="592"/>
      <c r="H253" s="591"/>
      <c r="I253" s="591"/>
      <c r="J253" s="589"/>
      <c r="K253" s="589"/>
      <c r="L253" s="590"/>
    </row>
    <row r="254" spans="1:12" ht="24" x14ac:dyDescent="0.2">
      <c r="A254" s="593">
        <v>1548</v>
      </c>
      <c r="B254" s="161" t="s">
        <v>20</v>
      </c>
      <c r="C254" s="162" t="s">
        <v>21</v>
      </c>
      <c r="D254" s="162" t="s">
        <v>1884</v>
      </c>
      <c r="E254" s="162" t="s">
        <v>1885</v>
      </c>
      <c r="F254" s="594" t="s">
        <v>14</v>
      </c>
      <c r="G254" s="594"/>
      <c r="H254" s="592"/>
      <c r="I254" s="592"/>
      <c r="J254" s="592"/>
      <c r="K254" s="592"/>
      <c r="L254" s="592"/>
    </row>
    <row r="255" spans="1:12" x14ac:dyDescent="0.2">
      <c r="A255" s="593"/>
      <c r="B255" s="589" t="s">
        <v>6282</v>
      </c>
      <c r="C255" s="595" t="s">
        <v>6283</v>
      </c>
      <c r="D255" s="596">
        <v>43011</v>
      </c>
      <c r="E255" s="589" t="s">
        <v>1899</v>
      </c>
      <c r="F255" s="589" t="s">
        <v>6284</v>
      </c>
      <c r="G255" s="589"/>
      <c r="H255" s="591" t="s">
        <v>1890</v>
      </c>
      <c r="I255" s="591"/>
      <c r="J255" s="164" t="s">
        <v>1891</v>
      </c>
      <c r="K255" s="164" t="s">
        <v>0</v>
      </c>
      <c r="L255" s="165">
        <v>528.96</v>
      </c>
    </row>
    <row r="256" spans="1:12" x14ac:dyDescent="0.2">
      <c r="A256" s="593"/>
      <c r="B256" s="589"/>
      <c r="C256" s="595"/>
      <c r="D256" s="596"/>
      <c r="E256" s="589"/>
      <c r="F256" s="589"/>
      <c r="G256" s="589"/>
      <c r="H256" s="591" t="s">
        <v>1892</v>
      </c>
      <c r="I256" s="591"/>
      <c r="J256" s="589" t="s">
        <v>1891</v>
      </c>
      <c r="K256" s="589" t="s">
        <v>0</v>
      </c>
      <c r="L256" s="590">
        <v>407.96</v>
      </c>
    </row>
    <row r="257" spans="1:12" x14ac:dyDescent="0.2">
      <c r="A257" s="593"/>
      <c r="B257" s="589"/>
      <c r="C257" s="595"/>
      <c r="D257" s="596"/>
      <c r="E257" s="589"/>
      <c r="F257" s="589"/>
      <c r="G257" s="589"/>
      <c r="H257" s="591"/>
      <c r="I257" s="591"/>
      <c r="J257" s="589"/>
      <c r="K257" s="589"/>
      <c r="L257" s="590"/>
    </row>
    <row r="258" spans="1:12" ht="24" x14ac:dyDescent="0.2">
      <c r="A258" s="593"/>
      <c r="B258" s="161" t="s">
        <v>29</v>
      </c>
      <c r="C258" s="162" t="s">
        <v>30</v>
      </c>
      <c r="D258" s="162" t="s">
        <v>1893</v>
      </c>
      <c r="E258" s="162" t="s">
        <v>1894</v>
      </c>
      <c r="F258" s="592"/>
      <c r="G258" s="592"/>
      <c r="H258" s="591" t="s">
        <v>1895</v>
      </c>
      <c r="I258" s="591"/>
      <c r="J258" s="589" t="s">
        <v>1891</v>
      </c>
      <c r="K258" s="589" t="s">
        <v>1891</v>
      </c>
      <c r="L258" s="590">
        <v>0</v>
      </c>
    </row>
    <row r="259" spans="1:12" ht="24" x14ac:dyDescent="0.2">
      <c r="A259" s="593"/>
      <c r="B259" s="164" t="s">
        <v>1896</v>
      </c>
      <c r="C259" s="164" t="s">
        <v>6284</v>
      </c>
      <c r="D259" s="166">
        <v>43013</v>
      </c>
      <c r="E259" s="164" t="s">
        <v>2897</v>
      </c>
      <c r="F259" s="592"/>
      <c r="G259" s="592"/>
      <c r="H259" s="591"/>
      <c r="I259" s="591"/>
      <c r="J259" s="589"/>
      <c r="K259" s="589"/>
      <c r="L259" s="590"/>
    </row>
    <row r="260" spans="1:12" ht="24" x14ac:dyDescent="0.2">
      <c r="A260" s="593">
        <v>1549</v>
      </c>
      <c r="B260" s="161" t="s">
        <v>20</v>
      </c>
      <c r="C260" s="162" t="s">
        <v>21</v>
      </c>
      <c r="D260" s="162" t="s">
        <v>1884</v>
      </c>
      <c r="E260" s="162" t="s">
        <v>1885</v>
      </c>
      <c r="F260" s="594" t="s">
        <v>14</v>
      </c>
      <c r="G260" s="594"/>
      <c r="H260" s="592"/>
      <c r="I260" s="592"/>
      <c r="J260" s="592"/>
      <c r="K260" s="592"/>
      <c r="L260" s="592"/>
    </row>
    <row r="261" spans="1:12" x14ac:dyDescent="0.2">
      <c r="A261" s="593"/>
      <c r="B261" s="589" t="s">
        <v>6285</v>
      </c>
      <c r="C261" s="595" t="s">
        <v>6286</v>
      </c>
      <c r="D261" s="596">
        <v>43044</v>
      </c>
      <c r="E261" s="589" t="s">
        <v>1989</v>
      </c>
      <c r="F261" s="589" t="s">
        <v>2443</v>
      </c>
      <c r="G261" s="589"/>
      <c r="H261" s="591" t="s">
        <v>1890</v>
      </c>
      <c r="I261" s="591"/>
      <c r="J261" s="164" t="s">
        <v>1891</v>
      </c>
      <c r="K261" s="164" t="s">
        <v>0</v>
      </c>
      <c r="L261" s="165">
        <v>685.3</v>
      </c>
    </row>
    <row r="262" spans="1:12" x14ac:dyDescent="0.2">
      <c r="A262" s="593"/>
      <c r="B262" s="589"/>
      <c r="C262" s="595"/>
      <c r="D262" s="596"/>
      <c r="E262" s="589"/>
      <c r="F262" s="589"/>
      <c r="G262" s="589"/>
      <c r="H262" s="591" t="s">
        <v>1892</v>
      </c>
      <c r="I262" s="591"/>
      <c r="J262" s="164" t="s">
        <v>1891</v>
      </c>
      <c r="K262" s="164" t="s">
        <v>0</v>
      </c>
      <c r="L262" s="165">
        <v>228.4</v>
      </c>
    </row>
    <row r="263" spans="1:12" ht="24" x14ac:dyDescent="0.2">
      <c r="A263" s="593"/>
      <c r="B263" s="161" t="s">
        <v>29</v>
      </c>
      <c r="C263" s="162" t="s">
        <v>30</v>
      </c>
      <c r="D263" s="162" t="s">
        <v>1893</v>
      </c>
      <c r="E263" s="162" t="s">
        <v>1894</v>
      </c>
      <c r="F263" s="592"/>
      <c r="G263" s="592"/>
      <c r="H263" s="591" t="s">
        <v>1895</v>
      </c>
      <c r="I263" s="591"/>
      <c r="J263" s="589" t="s">
        <v>1891</v>
      </c>
      <c r="K263" s="589" t="s">
        <v>1891</v>
      </c>
      <c r="L263" s="590">
        <v>0</v>
      </c>
    </row>
    <row r="264" spans="1:12" ht="24" x14ac:dyDescent="0.2">
      <c r="A264" s="593"/>
      <c r="B264" s="164" t="s">
        <v>1896</v>
      </c>
      <c r="C264" s="164" t="s">
        <v>2443</v>
      </c>
      <c r="D264" s="166">
        <v>43046</v>
      </c>
      <c r="E264" s="164" t="s">
        <v>2491</v>
      </c>
      <c r="F264" s="592"/>
      <c r="G264" s="592"/>
      <c r="H264" s="591"/>
      <c r="I264" s="591"/>
      <c r="J264" s="589"/>
      <c r="K264" s="589"/>
      <c r="L264" s="590"/>
    </row>
    <row r="265" spans="1:12" ht="24" x14ac:dyDescent="0.2">
      <c r="A265" s="593">
        <v>1550</v>
      </c>
      <c r="B265" s="161" t="s">
        <v>20</v>
      </c>
      <c r="C265" s="162" t="s">
        <v>21</v>
      </c>
      <c r="D265" s="162" t="s">
        <v>1884</v>
      </c>
      <c r="E265" s="162" t="s">
        <v>1885</v>
      </c>
      <c r="F265" s="594" t="s">
        <v>14</v>
      </c>
      <c r="G265" s="594"/>
      <c r="H265" s="592"/>
      <c r="I265" s="592"/>
      <c r="J265" s="592"/>
      <c r="K265" s="592"/>
      <c r="L265" s="592"/>
    </row>
    <row r="266" spans="1:12" x14ac:dyDescent="0.2">
      <c r="A266" s="593"/>
      <c r="B266" s="589" t="s">
        <v>6287</v>
      </c>
      <c r="C266" s="595" t="s">
        <v>6288</v>
      </c>
      <c r="D266" s="596">
        <v>43127</v>
      </c>
      <c r="E266" s="589" t="s">
        <v>2073</v>
      </c>
      <c r="F266" s="589" t="s">
        <v>6289</v>
      </c>
      <c r="G266" s="589"/>
      <c r="H266" s="591" t="s">
        <v>1890</v>
      </c>
      <c r="I266" s="591"/>
      <c r="J266" s="164" t="s">
        <v>1891</v>
      </c>
      <c r="K266" s="164" t="s">
        <v>0</v>
      </c>
      <c r="L266" s="165">
        <v>1022</v>
      </c>
    </row>
    <row r="267" spans="1:12" x14ac:dyDescent="0.2">
      <c r="A267" s="593"/>
      <c r="B267" s="589"/>
      <c r="C267" s="595"/>
      <c r="D267" s="596"/>
      <c r="E267" s="589"/>
      <c r="F267" s="589"/>
      <c r="G267" s="589"/>
      <c r="H267" s="591" t="s">
        <v>1892</v>
      </c>
      <c r="I267" s="591"/>
      <c r="J267" s="164" t="s">
        <v>1891</v>
      </c>
      <c r="K267" s="164" t="s">
        <v>1891</v>
      </c>
      <c r="L267" s="165">
        <v>0</v>
      </c>
    </row>
    <row r="268" spans="1:12" ht="24" x14ac:dyDescent="0.2">
      <c r="A268" s="593"/>
      <c r="B268" s="161" t="s">
        <v>29</v>
      </c>
      <c r="C268" s="162" t="s">
        <v>30</v>
      </c>
      <c r="D268" s="162" t="s">
        <v>1893</v>
      </c>
      <c r="E268" s="162" t="s">
        <v>1894</v>
      </c>
      <c r="F268" s="592"/>
      <c r="G268" s="592"/>
      <c r="H268" s="591" t="s">
        <v>1895</v>
      </c>
      <c r="I268" s="591"/>
      <c r="J268" s="589" t="s">
        <v>1891</v>
      </c>
      <c r="K268" s="589" t="s">
        <v>1891</v>
      </c>
      <c r="L268" s="590">
        <v>0</v>
      </c>
    </row>
    <row r="269" spans="1:12" ht="24" x14ac:dyDescent="0.2">
      <c r="A269" s="593"/>
      <c r="B269" s="164" t="s">
        <v>6290</v>
      </c>
      <c r="C269" s="164" t="s">
        <v>6289</v>
      </c>
      <c r="D269" s="166">
        <v>43139</v>
      </c>
      <c r="E269" s="164" t="s">
        <v>6291</v>
      </c>
      <c r="F269" s="592"/>
      <c r="G269" s="592"/>
      <c r="H269" s="591"/>
      <c r="I269" s="591"/>
      <c r="J269" s="589"/>
      <c r="K269" s="589"/>
      <c r="L269" s="590"/>
    </row>
    <row r="270" spans="1:12" ht="24" x14ac:dyDescent="0.2">
      <c r="A270" s="593">
        <v>1551</v>
      </c>
      <c r="B270" s="161" t="s">
        <v>20</v>
      </c>
      <c r="C270" s="162" t="s">
        <v>21</v>
      </c>
      <c r="D270" s="162" t="s">
        <v>1884</v>
      </c>
      <c r="E270" s="162" t="s">
        <v>1885</v>
      </c>
      <c r="F270" s="594" t="s">
        <v>14</v>
      </c>
      <c r="G270" s="594"/>
      <c r="H270" s="592"/>
      <c r="I270" s="592"/>
      <c r="J270" s="592"/>
      <c r="K270" s="592"/>
      <c r="L270" s="592"/>
    </row>
    <row r="271" spans="1:12" x14ac:dyDescent="0.2">
      <c r="A271" s="593"/>
      <c r="B271" s="589" t="s">
        <v>6292</v>
      </c>
      <c r="C271" s="595" t="s">
        <v>6293</v>
      </c>
      <c r="D271" s="596">
        <v>43138</v>
      </c>
      <c r="E271" s="589" t="s">
        <v>1938</v>
      </c>
      <c r="F271" s="589" t="s">
        <v>2091</v>
      </c>
      <c r="G271" s="589"/>
      <c r="H271" s="591" t="s">
        <v>1890</v>
      </c>
      <c r="I271" s="591"/>
      <c r="J271" s="164" t="s">
        <v>1891</v>
      </c>
      <c r="K271" s="164" t="s">
        <v>0</v>
      </c>
      <c r="L271" s="165">
        <v>1116</v>
      </c>
    </row>
    <row r="272" spans="1:12" x14ac:dyDescent="0.2">
      <c r="A272" s="593"/>
      <c r="B272" s="589"/>
      <c r="C272" s="595"/>
      <c r="D272" s="596"/>
      <c r="E272" s="589"/>
      <c r="F272" s="589"/>
      <c r="G272" s="589"/>
      <c r="H272" s="591" t="s">
        <v>1892</v>
      </c>
      <c r="I272" s="591"/>
      <c r="J272" s="164" t="s">
        <v>1891</v>
      </c>
      <c r="K272" s="164" t="s">
        <v>0</v>
      </c>
      <c r="L272" s="165">
        <v>386.4</v>
      </c>
    </row>
    <row r="273" spans="1:12" ht="24" x14ac:dyDescent="0.2">
      <c r="A273" s="593"/>
      <c r="B273" s="161" t="s">
        <v>29</v>
      </c>
      <c r="C273" s="162" t="s">
        <v>30</v>
      </c>
      <c r="D273" s="162" t="s">
        <v>1893</v>
      </c>
      <c r="E273" s="162" t="s">
        <v>1894</v>
      </c>
      <c r="F273" s="592"/>
      <c r="G273" s="592"/>
      <c r="H273" s="591" t="s">
        <v>1895</v>
      </c>
      <c r="I273" s="591"/>
      <c r="J273" s="589" t="s">
        <v>1891</v>
      </c>
      <c r="K273" s="589" t="s">
        <v>0</v>
      </c>
      <c r="L273" s="590">
        <v>655</v>
      </c>
    </row>
    <row r="274" spans="1:12" ht="24" x14ac:dyDescent="0.2">
      <c r="A274" s="593"/>
      <c r="B274" s="164" t="s">
        <v>1923</v>
      </c>
      <c r="C274" s="164" t="s">
        <v>2091</v>
      </c>
      <c r="D274" s="166">
        <v>43142</v>
      </c>
      <c r="E274" s="164" t="s">
        <v>3149</v>
      </c>
      <c r="F274" s="592"/>
      <c r="G274" s="592"/>
      <c r="H274" s="591"/>
      <c r="I274" s="591"/>
      <c r="J274" s="589"/>
      <c r="K274" s="589"/>
      <c r="L274" s="590"/>
    </row>
    <row r="275" spans="1:12" ht="24" x14ac:dyDescent="0.2">
      <c r="A275" s="593">
        <v>1552</v>
      </c>
      <c r="B275" s="161" t="s">
        <v>20</v>
      </c>
      <c r="C275" s="162" t="s">
        <v>21</v>
      </c>
      <c r="D275" s="162" t="s">
        <v>1884</v>
      </c>
      <c r="E275" s="162" t="s">
        <v>1885</v>
      </c>
      <c r="F275" s="594" t="s">
        <v>14</v>
      </c>
      <c r="G275" s="594"/>
      <c r="H275" s="592"/>
      <c r="I275" s="592"/>
      <c r="J275" s="592"/>
      <c r="K275" s="592"/>
      <c r="L275" s="592"/>
    </row>
    <row r="276" spans="1:12" x14ac:dyDescent="0.2">
      <c r="A276" s="593"/>
      <c r="B276" s="589" t="s">
        <v>6294</v>
      </c>
      <c r="C276" s="595" t="s">
        <v>6295</v>
      </c>
      <c r="D276" s="596">
        <v>43175</v>
      </c>
      <c r="E276" s="589" t="s">
        <v>2809</v>
      </c>
      <c r="F276" s="589" t="s">
        <v>6296</v>
      </c>
      <c r="G276" s="589"/>
      <c r="H276" s="591" t="s">
        <v>1890</v>
      </c>
      <c r="I276" s="591"/>
      <c r="J276" s="164" t="s">
        <v>1891</v>
      </c>
      <c r="K276" s="164" t="s">
        <v>0</v>
      </c>
      <c r="L276" s="165">
        <v>559.98</v>
      </c>
    </row>
    <row r="277" spans="1:12" x14ac:dyDescent="0.2">
      <c r="A277" s="593"/>
      <c r="B277" s="589"/>
      <c r="C277" s="595"/>
      <c r="D277" s="596"/>
      <c r="E277" s="589"/>
      <c r="F277" s="589"/>
      <c r="G277" s="589"/>
      <c r="H277" s="591" t="s">
        <v>1892</v>
      </c>
      <c r="I277" s="591"/>
      <c r="J277" s="164" t="s">
        <v>1891</v>
      </c>
      <c r="K277" s="164" t="s">
        <v>0</v>
      </c>
      <c r="L277" s="165">
        <v>10122.31</v>
      </c>
    </row>
    <row r="278" spans="1:12" ht="24" x14ac:dyDescent="0.2">
      <c r="A278" s="593"/>
      <c r="B278" s="161" t="s">
        <v>29</v>
      </c>
      <c r="C278" s="162" t="s">
        <v>30</v>
      </c>
      <c r="D278" s="162" t="s">
        <v>1893</v>
      </c>
      <c r="E278" s="162" t="s">
        <v>1894</v>
      </c>
      <c r="F278" s="592"/>
      <c r="G278" s="592"/>
      <c r="H278" s="591" t="s">
        <v>1895</v>
      </c>
      <c r="I278" s="591"/>
      <c r="J278" s="589" t="s">
        <v>1891</v>
      </c>
      <c r="K278" s="589" t="s">
        <v>0</v>
      </c>
      <c r="L278" s="590">
        <v>200</v>
      </c>
    </row>
    <row r="279" spans="1:12" ht="36" x14ac:dyDescent="0.2">
      <c r="A279" s="593"/>
      <c r="B279" s="164" t="s">
        <v>6297</v>
      </c>
      <c r="C279" s="164" t="s">
        <v>6296</v>
      </c>
      <c r="D279" s="166">
        <v>43180</v>
      </c>
      <c r="E279" s="164" t="s">
        <v>6298</v>
      </c>
      <c r="F279" s="592"/>
      <c r="G279" s="592"/>
      <c r="H279" s="591"/>
      <c r="I279" s="591"/>
      <c r="J279" s="589"/>
      <c r="K279" s="589"/>
      <c r="L279" s="590"/>
    </row>
    <row r="280" spans="1:12" ht="24" x14ac:dyDescent="0.2">
      <c r="A280" s="593">
        <v>1553</v>
      </c>
      <c r="B280" s="161" t="s">
        <v>20</v>
      </c>
      <c r="C280" s="162" t="s">
        <v>21</v>
      </c>
      <c r="D280" s="162" t="s">
        <v>1884</v>
      </c>
      <c r="E280" s="162" t="s">
        <v>1885</v>
      </c>
      <c r="F280" s="594" t="s">
        <v>14</v>
      </c>
      <c r="G280" s="594"/>
      <c r="H280" s="592"/>
      <c r="I280" s="592"/>
      <c r="J280" s="592"/>
      <c r="K280" s="592"/>
      <c r="L280" s="592"/>
    </row>
    <row r="281" spans="1:12" x14ac:dyDescent="0.2">
      <c r="A281" s="593"/>
      <c r="B281" s="589" t="s">
        <v>6299</v>
      </c>
      <c r="C281" s="589" t="s">
        <v>6300</v>
      </c>
      <c r="D281" s="596">
        <v>43171</v>
      </c>
      <c r="E281" s="589" t="s">
        <v>6301</v>
      </c>
      <c r="F281" s="589" t="s">
        <v>6302</v>
      </c>
      <c r="G281" s="589"/>
      <c r="H281" s="591" t="s">
        <v>1890</v>
      </c>
      <c r="I281" s="591"/>
      <c r="J281" s="164" t="s">
        <v>1891</v>
      </c>
      <c r="K281" s="164" t="s">
        <v>0</v>
      </c>
      <c r="L281" s="165">
        <v>381</v>
      </c>
    </row>
    <row r="282" spans="1:12" x14ac:dyDescent="0.2">
      <c r="A282" s="593"/>
      <c r="B282" s="589"/>
      <c r="C282" s="589"/>
      <c r="D282" s="596"/>
      <c r="E282" s="589"/>
      <c r="F282" s="589"/>
      <c r="G282" s="589"/>
      <c r="H282" s="591" t="s">
        <v>1892</v>
      </c>
      <c r="I282" s="591"/>
      <c r="J282" s="164" t="s">
        <v>1891</v>
      </c>
      <c r="K282" s="164" t="s">
        <v>0</v>
      </c>
      <c r="L282" s="165">
        <v>490.59</v>
      </c>
    </row>
    <row r="283" spans="1:12" ht="24" x14ac:dyDescent="0.2">
      <c r="A283" s="593"/>
      <c r="B283" s="161" t="s">
        <v>29</v>
      </c>
      <c r="C283" s="162" t="s">
        <v>30</v>
      </c>
      <c r="D283" s="162" t="s">
        <v>1893</v>
      </c>
      <c r="E283" s="162" t="s">
        <v>1894</v>
      </c>
      <c r="F283" s="592"/>
      <c r="G283" s="592"/>
      <c r="H283" s="591" t="s">
        <v>1895</v>
      </c>
      <c r="I283" s="591"/>
      <c r="J283" s="589" t="s">
        <v>1891</v>
      </c>
      <c r="K283" s="589" t="s">
        <v>0</v>
      </c>
      <c r="L283" s="590">
        <v>98</v>
      </c>
    </row>
    <row r="284" spans="1:12" ht="24" x14ac:dyDescent="0.2">
      <c r="A284" s="593"/>
      <c r="B284" s="164" t="s">
        <v>1896</v>
      </c>
      <c r="C284" s="164" t="s">
        <v>6302</v>
      </c>
      <c r="D284" s="166">
        <v>43174</v>
      </c>
      <c r="E284" s="164" t="s">
        <v>2263</v>
      </c>
      <c r="F284" s="592"/>
      <c r="G284" s="592"/>
      <c r="H284" s="591"/>
      <c r="I284" s="591"/>
      <c r="J284" s="589"/>
      <c r="K284" s="589"/>
      <c r="L284" s="590"/>
    </row>
    <row r="285" spans="1:12" ht="24" x14ac:dyDescent="0.2">
      <c r="A285" s="593">
        <v>1554</v>
      </c>
      <c r="B285" s="161" t="s">
        <v>20</v>
      </c>
      <c r="C285" s="162" t="s">
        <v>21</v>
      </c>
      <c r="D285" s="162" t="s">
        <v>1884</v>
      </c>
      <c r="E285" s="162" t="s">
        <v>1885</v>
      </c>
      <c r="F285" s="594" t="s">
        <v>14</v>
      </c>
      <c r="G285" s="594"/>
      <c r="H285" s="592"/>
      <c r="I285" s="592"/>
      <c r="J285" s="592"/>
      <c r="K285" s="592"/>
      <c r="L285" s="592"/>
    </row>
    <row r="286" spans="1:12" x14ac:dyDescent="0.2">
      <c r="A286" s="593"/>
      <c r="B286" s="589" t="s">
        <v>6303</v>
      </c>
      <c r="C286" s="595" t="s">
        <v>6304</v>
      </c>
      <c r="D286" s="596">
        <v>43076</v>
      </c>
      <c r="E286" s="589" t="s">
        <v>2919</v>
      </c>
      <c r="F286" s="589" t="s">
        <v>3698</v>
      </c>
      <c r="G286" s="589"/>
      <c r="H286" s="591" t="s">
        <v>1890</v>
      </c>
      <c r="I286" s="591"/>
      <c r="J286" s="164" t="s">
        <v>1891</v>
      </c>
      <c r="K286" s="164" t="s">
        <v>0</v>
      </c>
      <c r="L286" s="165">
        <v>87</v>
      </c>
    </row>
    <row r="287" spans="1:12" x14ac:dyDescent="0.2">
      <c r="A287" s="593"/>
      <c r="B287" s="589"/>
      <c r="C287" s="595"/>
      <c r="D287" s="596"/>
      <c r="E287" s="589"/>
      <c r="F287" s="589"/>
      <c r="G287" s="589"/>
      <c r="H287" s="591" t="s">
        <v>1892</v>
      </c>
      <c r="I287" s="591"/>
      <c r="J287" s="164" t="s">
        <v>1891</v>
      </c>
      <c r="K287" s="164" t="s">
        <v>0</v>
      </c>
      <c r="L287" s="165">
        <v>419</v>
      </c>
    </row>
    <row r="288" spans="1:12" ht="24" x14ac:dyDescent="0.2">
      <c r="A288" s="593"/>
      <c r="B288" s="161" t="s">
        <v>29</v>
      </c>
      <c r="C288" s="162" t="s">
        <v>30</v>
      </c>
      <c r="D288" s="162" t="s">
        <v>1893</v>
      </c>
      <c r="E288" s="162" t="s">
        <v>1894</v>
      </c>
      <c r="F288" s="592"/>
      <c r="G288" s="592"/>
      <c r="H288" s="591" t="s">
        <v>1895</v>
      </c>
      <c r="I288" s="591"/>
      <c r="J288" s="589" t="s">
        <v>1891</v>
      </c>
      <c r="K288" s="589" t="s">
        <v>1891</v>
      </c>
      <c r="L288" s="590">
        <v>0</v>
      </c>
    </row>
    <row r="289" spans="1:12" ht="24" x14ac:dyDescent="0.2">
      <c r="A289" s="593"/>
      <c r="B289" s="164" t="s">
        <v>1896</v>
      </c>
      <c r="C289" s="164" t="s">
        <v>3698</v>
      </c>
      <c r="D289" s="166">
        <v>43078</v>
      </c>
      <c r="E289" s="164" t="s">
        <v>6305</v>
      </c>
      <c r="F289" s="592"/>
      <c r="G289" s="592"/>
      <c r="H289" s="591"/>
      <c r="I289" s="591"/>
      <c r="J289" s="589"/>
      <c r="K289" s="589"/>
      <c r="L289" s="590"/>
    </row>
    <row r="290" spans="1:12" ht="24" x14ac:dyDescent="0.2">
      <c r="A290" s="593">
        <v>1555</v>
      </c>
      <c r="B290" s="161" t="s">
        <v>20</v>
      </c>
      <c r="C290" s="162" t="s">
        <v>21</v>
      </c>
      <c r="D290" s="162" t="s">
        <v>1884</v>
      </c>
      <c r="E290" s="162" t="s">
        <v>1885</v>
      </c>
      <c r="F290" s="594" t="s">
        <v>14</v>
      </c>
      <c r="G290" s="594"/>
      <c r="H290" s="592"/>
      <c r="I290" s="592"/>
      <c r="J290" s="592"/>
      <c r="K290" s="592"/>
      <c r="L290" s="592"/>
    </row>
    <row r="291" spans="1:12" x14ac:dyDescent="0.2">
      <c r="A291" s="593"/>
      <c r="B291" s="589" t="s">
        <v>6303</v>
      </c>
      <c r="C291" s="595" t="s">
        <v>6306</v>
      </c>
      <c r="D291" s="596">
        <v>43110</v>
      </c>
      <c r="E291" s="589" t="s">
        <v>1973</v>
      </c>
      <c r="F291" s="589" t="s">
        <v>2697</v>
      </c>
      <c r="G291" s="589"/>
      <c r="H291" s="591" t="s">
        <v>1890</v>
      </c>
      <c r="I291" s="591"/>
      <c r="J291" s="164" t="s">
        <v>1891</v>
      </c>
      <c r="K291" s="164" t="s">
        <v>0</v>
      </c>
      <c r="L291" s="165">
        <v>364</v>
      </c>
    </row>
    <row r="292" spans="1:12" x14ac:dyDescent="0.2">
      <c r="A292" s="593"/>
      <c r="B292" s="589"/>
      <c r="C292" s="595"/>
      <c r="D292" s="596"/>
      <c r="E292" s="589"/>
      <c r="F292" s="589"/>
      <c r="G292" s="589"/>
      <c r="H292" s="591" t="s">
        <v>1892</v>
      </c>
      <c r="I292" s="591"/>
      <c r="J292" s="164" t="s">
        <v>1891</v>
      </c>
      <c r="K292" s="164" t="s">
        <v>0</v>
      </c>
      <c r="L292" s="165">
        <v>303.40000000000003</v>
      </c>
    </row>
    <row r="293" spans="1:12" ht="24" x14ac:dyDescent="0.2">
      <c r="A293" s="593"/>
      <c r="B293" s="161" t="s">
        <v>29</v>
      </c>
      <c r="C293" s="162" t="s">
        <v>30</v>
      </c>
      <c r="D293" s="162" t="s">
        <v>1893</v>
      </c>
      <c r="E293" s="162" t="s">
        <v>1894</v>
      </c>
      <c r="F293" s="592"/>
      <c r="G293" s="592"/>
      <c r="H293" s="591" t="s">
        <v>1895</v>
      </c>
      <c r="I293" s="591"/>
      <c r="J293" s="589" t="s">
        <v>1891</v>
      </c>
      <c r="K293" s="589" t="s">
        <v>0</v>
      </c>
      <c r="L293" s="590">
        <v>66</v>
      </c>
    </row>
    <row r="294" spans="1:12" ht="24" x14ac:dyDescent="0.2">
      <c r="A294" s="593"/>
      <c r="B294" s="164" t="s">
        <v>1896</v>
      </c>
      <c r="C294" s="164" t="s">
        <v>2697</v>
      </c>
      <c r="D294" s="166">
        <v>43112</v>
      </c>
      <c r="E294" s="164" t="s">
        <v>3312</v>
      </c>
      <c r="F294" s="592"/>
      <c r="G294" s="592"/>
      <c r="H294" s="591"/>
      <c r="I294" s="591"/>
      <c r="J294" s="589"/>
      <c r="K294" s="589"/>
      <c r="L294" s="590"/>
    </row>
    <row r="295" spans="1:12" ht="24" x14ac:dyDescent="0.2">
      <c r="A295" s="593">
        <v>1556</v>
      </c>
      <c r="B295" s="161" t="s">
        <v>20</v>
      </c>
      <c r="C295" s="162" t="s">
        <v>21</v>
      </c>
      <c r="D295" s="162" t="s">
        <v>1884</v>
      </c>
      <c r="E295" s="162" t="s">
        <v>1885</v>
      </c>
      <c r="F295" s="594" t="s">
        <v>14</v>
      </c>
      <c r="G295" s="594"/>
      <c r="H295" s="592"/>
      <c r="I295" s="592"/>
      <c r="J295" s="592"/>
      <c r="K295" s="592"/>
      <c r="L295" s="592"/>
    </row>
    <row r="296" spans="1:12" x14ac:dyDescent="0.2">
      <c r="A296" s="593"/>
      <c r="B296" s="589" t="s">
        <v>6307</v>
      </c>
      <c r="C296" s="595" t="s">
        <v>6308</v>
      </c>
      <c r="D296" s="596">
        <v>43021</v>
      </c>
      <c r="E296" s="589" t="s">
        <v>3484</v>
      </c>
      <c r="F296" s="589" t="s">
        <v>2405</v>
      </c>
      <c r="G296" s="589"/>
      <c r="H296" s="591" t="s">
        <v>1890</v>
      </c>
      <c r="I296" s="591"/>
      <c r="J296" s="164" t="s">
        <v>1891</v>
      </c>
      <c r="K296" s="164" t="s">
        <v>1891</v>
      </c>
      <c r="L296" s="165">
        <v>0</v>
      </c>
    </row>
    <row r="297" spans="1:12" x14ac:dyDescent="0.2">
      <c r="A297" s="593"/>
      <c r="B297" s="589"/>
      <c r="C297" s="595"/>
      <c r="D297" s="596"/>
      <c r="E297" s="589"/>
      <c r="F297" s="589"/>
      <c r="G297" s="589"/>
      <c r="H297" s="591" t="s">
        <v>1892</v>
      </c>
      <c r="I297" s="591"/>
      <c r="J297" s="164" t="s">
        <v>1891</v>
      </c>
      <c r="K297" s="164" t="s">
        <v>1891</v>
      </c>
      <c r="L297" s="165">
        <v>0</v>
      </c>
    </row>
    <row r="298" spans="1:12" ht="24" x14ac:dyDescent="0.2">
      <c r="A298" s="593"/>
      <c r="B298" s="161" t="s">
        <v>29</v>
      </c>
      <c r="C298" s="162" t="s">
        <v>30</v>
      </c>
      <c r="D298" s="162" t="s">
        <v>1893</v>
      </c>
      <c r="E298" s="162" t="s">
        <v>1894</v>
      </c>
      <c r="F298" s="592"/>
      <c r="G298" s="592"/>
      <c r="H298" s="591" t="s">
        <v>1895</v>
      </c>
      <c r="I298" s="591"/>
      <c r="J298" s="589" t="s">
        <v>1891</v>
      </c>
      <c r="K298" s="589" t="s">
        <v>0</v>
      </c>
      <c r="L298" s="590">
        <v>1165</v>
      </c>
    </row>
    <row r="299" spans="1:12" ht="36" x14ac:dyDescent="0.2">
      <c r="A299" s="593"/>
      <c r="B299" s="164" t="s">
        <v>4364</v>
      </c>
      <c r="C299" s="164" t="s">
        <v>2405</v>
      </c>
      <c r="D299" s="166">
        <v>43023</v>
      </c>
      <c r="E299" s="164" t="s">
        <v>6309</v>
      </c>
      <c r="F299" s="592"/>
      <c r="G299" s="592"/>
      <c r="H299" s="591"/>
      <c r="I299" s="591"/>
      <c r="J299" s="589"/>
      <c r="K299" s="589"/>
      <c r="L299" s="590"/>
    </row>
    <row r="300" spans="1:12" ht="24" x14ac:dyDescent="0.2">
      <c r="A300" s="593">
        <v>1557</v>
      </c>
      <c r="B300" s="161" t="s">
        <v>20</v>
      </c>
      <c r="C300" s="162" t="s">
        <v>21</v>
      </c>
      <c r="D300" s="162" t="s">
        <v>1884</v>
      </c>
      <c r="E300" s="162" t="s">
        <v>1885</v>
      </c>
      <c r="F300" s="594" t="s">
        <v>14</v>
      </c>
      <c r="G300" s="594"/>
      <c r="H300" s="592"/>
      <c r="I300" s="592"/>
      <c r="J300" s="592"/>
      <c r="K300" s="592"/>
      <c r="L300" s="592"/>
    </row>
    <row r="301" spans="1:12" x14ac:dyDescent="0.2">
      <c r="A301" s="593"/>
      <c r="B301" s="589" t="s">
        <v>6307</v>
      </c>
      <c r="C301" s="595" t="s">
        <v>6310</v>
      </c>
      <c r="D301" s="596">
        <v>43035</v>
      </c>
      <c r="E301" s="589" t="s">
        <v>2064</v>
      </c>
      <c r="F301" s="589" t="s">
        <v>1985</v>
      </c>
      <c r="G301" s="589"/>
      <c r="H301" s="591" t="s">
        <v>1890</v>
      </c>
      <c r="I301" s="591"/>
      <c r="J301" s="164" t="s">
        <v>1891</v>
      </c>
      <c r="K301" s="164" t="s">
        <v>0</v>
      </c>
      <c r="L301" s="165">
        <v>598.4</v>
      </c>
    </row>
    <row r="302" spans="1:12" x14ac:dyDescent="0.2">
      <c r="A302" s="593"/>
      <c r="B302" s="589"/>
      <c r="C302" s="595"/>
      <c r="D302" s="596"/>
      <c r="E302" s="589"/>
      <c r="F302" s="589"/>
      <c r="G302" s="589"/>
      <c r="H302" s="591" t="s">
        <v>1892</v>
      </c>
      <c r="I302" s="591"/>
      <c r="J302" s="164" t="s">
        <v>1891</v>
      </c>
      <c r="K302" s="164" t="s">
        <v>0</v>
      </c>
      <c r="L302" s="165">
        <v>202</v>
      </c>
    </row>
    <row r="303" spans="1:12" ht="24" x14ac:dyDescent="0.2">
      <c r="A303" s="593"/>
      <c r="B303" s="161" t="s">
        <v>29</v>
      </c>
      <c r="C303" s="162" t="s">
        <v>30</v>
      </c>
      <c r="D303" s="162" t="s">
        <v>1893</v>
      </c>
      <c r="E303" s="162" t="s">
        <v>1894</v>
      </c>
      <c r="F303" s="592"/>
      <c r="G303" s="592"/>
      <c r="H303" s="591" t="s">
        <v>1895</v>
      </c>
      <c r="I303" s="591"/>
      <c r="J303" s="589" t="s">
        <v>1891</v>
      </c>
      <c r="K303" s="589" t="s">
        <v>0</v>
      </c>
      <c r="L303" s="590">
        <v>827</v>
      </c>
    </row>
    <row r="304" spans="1:12" ht="36" x14ac:dyDescent="0.2">
      <c r="A304" s="593"/>
      <c r="B304" s="164" t="s">
        <v>4364</v>
      </c>
      <c r="C304" s="164" t="s">
        <v>1985</v>
      </c>
      <c r="D304" s="166">
        <v>43037</v>
      </c>
      <c r="E304" s="164" t="s">
        <v>3113</v>
      </c>
      <c r="F304" s="592"/>
      <c r="G304" s="592"/>
      <c r="H304" s="591"/>
      <c r="I304" s="591"/>
      <c r="J304" s="589"/>
      <c r="K304" s="589"/>
      <c r="L304" s="590"/>
    </row>
    <row r="305" spans="1:12" ht="24" x14ac:dyDescent="0.2">
      <c r="A305" s="593">
        <v>1558</v>
      </c>
      <c r="B305" s="161" t="s">
        <v>20</v>
      </c>
      <c r="C305" s="162" t="s">
        <v>21</v>
      </c>
      <c r="D305" s="162" t="s">
        <v>1884</v>
      </c>
      <c r="E305" s="162" t="s">
        <v>1885</v>
      </c>
      <c r="F305" s="594" t="s">
        <v>14</v>
      </c>
      <c r="G305" s="594"/>
      <c r="H305" s="592"/>
      <c r="I305" s="592"/>
      <c r="J305" s="592"/>
      <c r="K305" s="592"/>
      <c r="L305" s="592"/>
    </row>
    <row r="306" spans="1:12" x14ac:dyDescent="0.2">
      <c r="A306" s="593"/>
      <c r="B306" s="589" t="s">
        <v>6307</v>
      </c>
      <c r="C306" s="595" t="s">
        <v>6311</v>
      </c>
      <c r="D306" s="596">
        <v>43050</v>
      </c>
      <c r="E306" s="589" t="s">
        <v>2200</v>
      </c>
      <c r="F306" s="589" t="s">
        <v>6312</v>
      </c>
      <c r="G306" s="589"/>
      <c r="H306" s="591" t="s">
        <v>1890</v>
      </c>
      <c r="I306" s="591"/>
      <c r="J306" s="164" t="s">
        <v>1891</v>
      </c>
      <c r="K306" s="164" t="s">
        <v>0</v>
      </c>
      <c r="L306" s="165">
        <v>750</v>
      </c>
    </row>
    <row r="307" spans="1:12" x14ac:dyDescent="0.2">
      <c r="A307" s="593"/>
      <c r="B307" s="589"/>
      <c r="C307" s="595"/>
      <c r="D307" s="596"/>
      <c r="E307" s="589"/>
      <c r="F307" s="589"/>
      <c r="G307" s="589"/>
      <c r="H307" s="591" t="s">
        <v>1892</v>
      </c>
      <c r="I307" s="591"/>
      <c r="J307" s="164" t="s">
        <v>1891</v>
      </c>
      <c r="K307" s="164" t="s">
        <v>0</v>
      </c>
      <c r="L307" s="165">
        <v>4418.9800000000005</v>
      </c>
    </row>
    <row r="308" spans="1:12" ht="24" x14ac:dyDescent="0.2">
      <c r="A308" s="593"/>
      <c r="B308" s="161" t="s">
        <v>29</v>
      </c>
      <c r="C308" s="162" t="s">
        <v>30</v>
      </c>
      <c r="D308" s="162" t="s">
        <v>1893</v>
      </c>
      <c r="E308" s="162" t="s">
        <v>1894</v>
      </c>
      <c r="F308" s="592"/>
      <c r="G308" s="592"/>
      <c r="H308" s="591" t="s">
        <v>1895</v>
      </c>
      <c r="I308" s="591"/>
      <c r="J308" s="589" t="s">
        <v>1891</v>
      </c>
      <c r="K308" s="589" t="s">
        <v>0</v>
      </c>
      <c r="L308" s="590">
        <v>536.03</v>
      </c>
    </row>
    <row r="309" spans="1:12" ht="36" x14ac:dyDescent="0.2">
      <c r="A309" s="593"/>
      <c r="B309" s="164" t="s">
        <v>4364</v>
      </c>
      <c r="C309" s="164" t="s">
        <v>6312</v>
      </c>
      <c r="D309" s="166">
        <v>43058</v>
      </c>
      <c r="E309" s="164" t="s">
        <v>5515</v>
      </c>
      <c r="F309" s="592"/>
      <c r="G309" s="592"/>
      <c r="H309" s="591"/>
      <c r="I309" s="591"/>
      <c r="J309" s="589"/>
      <c r="K309" s="589"/>
      <c r="L309" s="590"/>
    </row>
    <row r="310" spans="1:12" ht="24" x14ac:dyDescent="0.2">
      <c r="A310" s="593">
        <v>1559</v>
      </c>
      <c r="B310" s="161" t="s">
        <v>20</v>
      </c>
      <c r="C310" s="162" t="s">
        <v>21</v>
      </c>
      <c r="D310" s="162" t="s">
        <v>1884</v>
      </c>
      <c r="E310" s="162" t="s">
        <v>1885</v>
      </c>
      <c r="F310" s="594" t="s">
        <v>14</v>
      </c>
      <c r="G310" s="594"/>
      <c r="H310" s="592"/>
      <c r="I310" s="592"/>
      <c r="J310" s="592"/>
      <c r="K310" s="592"/>
      <c r="L310" s="592"/>
    </row>
    <row r="311" spans="1:12" x14ac:dyDescent="0.2">
      <c r="A311" s="593"/>
      <c r="B311" s="589" t="s">
        <v>6307</v>
      </c>
      <c r="C311" s="595" t="s">
        <v>6313</v>
      </c>
      <c r="D311" s="596">
        <v>43142</v>
      </c>
      <c r="E311" s="589" t="s">
        <v>4639</v>
      </c>
      <c r="F311" s="589" t="s">
        <v>1038</v>
      </c>
      <c r="G311" s="589"/>
      <c r="H311" s="591" t="s">
        <v>1890</v>
      </c>
      <c r="I311" s="591"/>
      <c r="J311" s="164" t="s">
        <v>0</v>
      </c>
      <c r="K311" s="164" t="s">
        <v>1891</v>
      </c>
      <c r="L311" s="165">
        <v>437.88</v>
      </c>
    </row>
    <row r="312" spans="1:12" x14ac:dyDescent="0.2">
      <c r="A312" s="593"/>
      <c r="B312" s="589"/>
      <c r="C312" s="595"/>
      <c r="D312" s="596"/>
      <c r="E312" s="589"/>
      <c r="F312" s="589"/>
      <c r="G312" s="589"/>
      <c r="H312" s="591" t="s">
        <v>1892</v>
      </c>
      <c r="I312" s="591"/>
      <c r="J312" s="164" t="s">
        <v>0</v>
      </c>
      <c r="K312" s="164" t="s">
        <v>1891</v>
      </c>
      <c r="L312" s="165">
        <v>494.4</v>
      </c>
    </row>
    <row r="313" spans="1:12" ht="24" x14ac:dyDescent="0.2">
      <c r="A313" s="593"/>
      <c r="B313" s="161" t="s">
        <v>29</v>
      </c>
      <c r="C313" s="162" t="s">
        <v>30</v>
      </c>
      <c r="D313" s="162" t="s">
        <v>1893</v>
      </c>
      <c r="E313" s="162" t="s">
        <v>1894</v>
      </c>
      <c r="F313" s="592"/>
      <c r="G313" s="592"/>
      <c r="H313" s="591" t="s">
        <v>1895</v>
      </c>
      <c r="I313" s="591"/>
      <c r="J313" s="589" t="s">
        <v>0</v>
      </c>
      <c r="K313" s="589" t="s">
        <v>0</v>
      </c>
      <c r="L313" s="590">
        <v>1447</v>
      </c>
    </row>
    <row r="314" spans="1:12" ht="36" x14ac:dyDescent="0.2">
      <c r="A314" s="593"/>
      <c r="B314" s="164" t="s">
        <v>4364</v>
      </c>
      <c r="C314" s="164" t="s">
        <v>1038</v>
      </c>
      <c r="D314" s="166">
        <v>43144</v>
      </c>
      <c r="E314" s="164" t="s">
        <v>4147</v>
      </c>
      <c r="F314" s="592"/>
      <c r="G314" s="592"/>
      <c r="H314" s="591"/>
      <c r="I314" s="591"/>
      <c r="J314" s="589"/>
      <c r="K314" s="589"/>
      <c r="L314" s="590"/>
    </row>
    <row r="315" spans="1:12" ht="24" x14ac:dyDescent="0.2">
      <c r="A315" s="593">
        <v>1560</v>
      </c>
      <c r="B315" s="161" t="s">
        <v>20</v>
      </c>
      <c r="C315" s="162" t="s">
        <v>21</v>
      </c>
      <c r="D315" s="162" t="s">
        <v>1884</v>
      </c>
      <c r="E315" s="162" t="s">
        <v>1885</v>
      </c>
      <c r="F315" s="594" t="s">
        <v>14</v>
      </c>
      <c r="G315" s="594"/>
      <c r="H315" s="592"/>
      <c r="I315" s="592"/>
      <c r="J315" s="592"/>
      <c r="K315" s="592"/>
      <c r="L315" s="592"/>
    </row>
    <row r="316" spans="1:12" x14ac:dyDescent="0.2">
      <c r="A316" s="593"/>
      <c r="B316" s="589" t="s">
        <v>6307</v>
      </c>
      <c r="C316" s="595" t="s">
        <v>6314</v>
      </c>
      <c r="D316" s="596">
        <v>43167</v>
      </c>
      <c r="E316" s="589" t="s">
        <v>2382</v>
      </c>
      <c r="F316" s="589" t="s">
        <v>6315</v>
      </c>
      <c r="G316" s="589"/>
      <c r="H316" s="591" t="s">
        <v>1890</v>
      </c>
      <c r="I316" s="591"/>
      <c r="J316" s="164" t="s">
        <v>1891</v>
      </c>
      <c r="K316" s="164" t="s">
        <v>0</v>
      </c>
      <c r="L316" s="165">
        <v>590.34</v>
      </c>
    </row>
    <row r="317" spans="1:12" x14ac:dyDescent="0.2">
      <c r="A317" s="593"/>
      <c r="B317" s="589"/>
      <c r="C317" s="595"/>
      <c r="D317" s="596"/>
      <c r="E317" s="589"/>
      <c r="F317" s="589"/>
      <c r="G317" s="589"/>
      <c r="H317" s="591" t="s">
        <v>1892</v>
      </c>
      <c r="I317" s="591"/>
      <c r="J317" s="164" t="s">
        <v>1891</v>
      </c>
      <c r="K317" s="164" t="s">
        <v>0</v>
      </c>
      <c r="L317" s="165">
        <v>380.6</v>
      </c>
    </row>
    <row r="318" spans="1:12" ht="24" x14ac:dyDescent="0.2">
      <c r="A318" s="593"/>
      <c r="B318" s="161" t="s">
        <v>29</v>
      </c>
      <c r="C318" s="162" t="s">
        <v>30</v>
      </c>
      <c r="D318" s="162" t="s">
        <v>1893</v>
      </c>
      <c r="E318" s="162" t="s">
        <v>1894</v>
      </c>
      <c r="F318" s="592"/>
      <c r="G318" s="592"/>
      <c r="H318" s="591" t="s">
        <v>1895</v>
      </c>
      <c r="I318" s="591"/>
      <c r="J318" s="589" t="s">
        <v>1891</v>
      </c>
      <c r="K318" s="589" t="s">
        <v>1891</v>
      </c>
      <c r="L318" s="590">
        <v>0</v>
      </c>
    </row>
    <row r="319" spans="1:12" ht="36" x14ac:dyDescent="0.2">
      <c r="A319" s="593"/>
      <c r="B319" s="164" t="s">
        <v>4364</v>
      </c>
      <c r="C319" s="164" t="s">
        <v>6315</v>
      </c>
      <c r="D319" s="166">
        <v>43169</v>
      </c>
      <c r="E319" s="164" t="s">
        <v>3557</v>
      </c>
      <c r="F319" s="592"/>
      <c r="G319" s="592"/>
      <c r="H319" s="591"/>
      <c r="I319" s="591"/>
      <c r="J319" s="589"/>
      <c r="K319" s="589"/>
      <c r="L319" s="590"/>
    </row>
    <row r="320" spans="1:12" ht="24" x14ac:dyDescent="0.2">
      <c r="A320" s="593">
        <v>1561</v>
      </c>
      <c r="B320" s="161" t="s">
        <v>20</v>
      </c>
      <c r="C320" s="162" t="s">
        <v>21</v>
      </c>
      <c r="D320" s="162" t="s">
        <v>1884</v>
      </c>
      <c r="E320" s="162" t="s">
        <v>1885</v>
      </c>
      <c r="F320" s="594" t="s">
        <v>14</v>
      </c>
      <c r="G320" s="594"/>
      <c r="H320" s="592"/>
      <c r="I320" s="592"/>
      <c r="J320" s="592"/>
      <c r="K320" s="592"/>
      <c r="L320" s="592"/>
    </row>
    <row r="321" spans="1:12" x14ac:dyDescent="0.2">
      <c r="A321" s="593"/>
      <c r="B321" s="589" t="s">
        <v>6307</v>
      </c>
      <c r="C321" s="595" t="s">
        <v>6316</v>
      </c>
      <c r="D321" s="596">
        <v>43181</v>
      </c>
      <c r="E321" s="589" t="s">
        <v>6317</v>
      </c>
      <c r="F321" s="589" t="s">
        <v>6318</v>
      </c>
      <c r="G321" s="589"/>
      <c r="H321" s="591" t="s">
        <v>1890</v>
      </c>
      <c r="I321" s="591"/>
      <c r="J321" s="164" t="s">
        <v>1891</v>
      </c>
      <c r="K321" s="164" t="s">
        <v>0</v>
      </c>
      <c r="L321" s="165">
        <v>444.58</v>
      </c>
    </row>
    <row r="322" spans="1:12" x14ac:dyDescent="0.2">
      <c r="A322" s="593"/>
      <c r="B322" s="589"/>
      <c r="C322" s="595"/>
      <c r="D322" s="596"/>
      <c r="E322" s="589"/>
      <c r="F322" s="589"/>
      <c r="G322" s="589"/>
      <c r="H322" s="591" t="s">
        <v>1892</v>
      </c>
      <c r="I322" s="591"/>
      <c r="J322" s="164" t="s">
        <v>1891</v>
      </c>
      <c r="K322" s="164" t="s">
        <v>0</v>
      </c>
      <c r="L322" s="165">
        <v>650.87</v>
      </c>
    </row>
    <row r="323" spans="1:12" ht="24" x14ac:dyDescent="0.2">
      <c r="A323" s="593"/>
      <c r="B323" s="161" t="s">
        <v>29</v>
      </c>
      <c r="C323" s="162" t="s">
        <v>30</v>
      </c>
      <c r="D323" s="162" t="s">
        <v>1893</v>
      </c>
      <c r="E323" s="162" t="s">
        <v>1894</v>
      </c>
      <c r="F323" s="592"/>
      <c r="G323" s="592"/>
      <c r="H323" s="591" t="s">
        <v>1895</v>
      </c>
      <c r="I323" s="591"/>
      <c r="J323" s="589" t="s">
        <v>1891</v>
      </c>
      <c r="K323" s="589" t="s">
        <v>0</v>
      </c>
      <c r="L323" s="590">
        <v>320</v>
      </c>
    </row>
    <row r="324" spans="1:12" ht="36" x14ac:dyDescent="0.2">
      <c r="A324" s="593"/>
      <c r="B324" s="164" t="s">
        <v>4364</v>
      </c>
      <c r="C324" s="164" t="s">
        <v>6318</v>
      </c>
      <c r="D324" s="166">
        <v>43183</v>
      </c>
      <c r="E324" s="164" t="s">
        <v>2944</v>
      </c>
      <c r="F324" s="592"/>
      <c r="G324" s="592"/>
      <c r="H324" s="591"/>
      <c r="I324" s="591"/>
      <c r="J324" s="589"/>
      <c r="K324" s="589"/>
      <c r="L324" s="590"/>
    </row>
    <row r="325" spans="1:12" ht="24" x14ac:dyDescent="0.2">
      <c r="A325" s="593">
        <v>1562</v>
      </c>
      <c r="B325" s="161" t="s">
        <v>20</v>
      </c>
      <c r="C325" s="162" t="s">
        <v>21</v>
      </c>
      <c r="D325" s="162" t="s">
        <v>1884</v>
      </c>
      <c r="E325" s="162" t="s">
        <v>1885</v>
      </c>
      <c r="F325" s="594" t="s">
        <v>14</v>
      </c>
      <c r="G325" s="594"/>
      <c r="H325" s="592"/>
      <c r="I325" s="592"/>
      <c r="J325" s="592"/>
      <c r="K325" s="592"/>
      <c r="L325" s="592"/>
    </row>
    <row r="326" spans="1:12" x14ac:dyDescent="0.2">
      <c r="A326" s="593"/>
      <c r="B326" s="589" t="s">
        <v>6319</v>
      </c>
      <c r="C326" s="595" t="s">
        <v>6320</v>
      </c>
      <c r="D326" s="596">
        <v>43035</v>
      </c>
      <c r="E326" s="589" t="s">
        <v>2064</v>
      </c>
      <c r="F326" s="589" t="s">
        <v>1985</v>
      </c>
      <c r="G326" s="589"/>
      <c r="H326" s="591" t="s">
        <v>1890</v>
      </c>
      <c r="I326" s="591"/>
      <c r="J326" s="164" t="s">
        <v>1891</v>
      </c>
      <c r="K326" s="164" t="s">
        <v>0</v>
      </c>
      <c r="L326" s="165">
        <v>595</v>
      </c>
    </row>
    <row r="327" spans="1:12" x14ac:dyDescent="0.2">
      <c r="A327" s="593"/>
      <c r="B327" s="589"/>
      <c r="C327" s="595"/>
      <c r="D327" s="596"/>
      <c r="E327" s="589"/>
      <c r="F327" s="589"/>
      <c r="G327" s="589"/>
      <c r="H327" s="591" t="s">
        <v>1892</v>
      </c>
      <c r="I327" s="591"/>
      <c r="J327" s="164" t="s">
        <v>1891</v>
      </c>
      <c r="K327" s="164" t="s">
        <v>0</v>
      </c>
      <c r="L327" s="165">
        <v>86</v>
      </c>
    </row>
    <row r="328" spans="1:12" ht="24" x14ac:dyDescent="0.2">
      <c r="A328" s="593"/>
      <c r="B328" s="161" t="s">
        <v>29</v>
      </c>
      <c r="C328" s="162" t="s">
        <v>30</v>
      </c>
      <c r="D328" s="162" t="s">
        <v>1893</v>
      </c>
      <c r="E328" s="162" t="s">
        <v>1894</v>
      </c>
      <c r="F328" s="592"/>
      <c r="G328" s="592"/>
      <c r="H328" s="591" t="s">
        <v>1895</v>
      </c>
      <c r="I328" s="591"/>
      <c r="J328" s="589" t="s">
        <v>1891</v>
      </c>
      <c r="K328" s="589" t="s">
        <v>0</v>
      </c>
      <c r="L328" s="590">
        <v>785</v>
      </c>
    </row>
    <row r="329" spans="1:12" ht="24" x14ac:dyDescent="0.2">
      <c r="A329" s="593"/>
      <c r="B329" s="164" t="s">
        <v>1607</v>
      </c>
      <c r="C329" s="164" t="s">
        <v>1985</v>
      </c>
      <c r="D329" s="166">
        <v>43037</v>
      </c>
      <c r="E329" s="164" t="s">
        <v>3113</v>
      </c>
      <c r="F329" s="592"/>
      <c r="G329" s="592"/>
      <c r="H329" s="591"/>
      <c r="I329" s="591"/>
      <c r="J329" s="589"/>
      <c r="K329" s="589"/>
      <c r="L329" s="590"/>
    </row>
    <row r="330" spans="1:12" ht="24" x14ac:dyDescent="0.2">
      <c r="A330" s="593">
        <v>1563</v>
      </c>
      <c r="B330" s="161" t="s">
        <v>20</v>
      </c>
      <c r="C330" s="162" t="s">
        <v>21</v>
      </c>
      <c r="D330" s="162" t="s">
        <v>1884</v>
      </c>
      <c r="E330" s="162" t="s">
        <v>1885</v>
      </c>
      <c r="F330" s="594" t="s">
        <v>14</v>
      </c>
      <c r="G330" s="594"/>
      <c r="H330" s="592"/>
      <c r="I330" s="592"/>
      <c r="J330" s="592"/>
      <c r="K330" s="592"/>
      <c r="L330" s="592"/>
    </row>
    <row r="331" spans="1:12" x14ac:dyDescent="0.2">
      <c r="A331" s="593"/>
      <c r="B331" s="589" t="s">
        <v>6319</v>
      </c>
      <c r="C331" s="595" t="s">
        <v>6321</v>
      </c>
      <c r="D331" s="596">
        <v>43142</v>
      </c>
      <c r="E331" s="589" t="s">
        <v>1899</v>
      </c>
      <c r="F331" s="589" t="s">
        <v>1985</v>
      </c>
      <c r="G331" s="589"/>
      <c r="H331" s="591" t="s">
        <v>1890</v>
      </c>
      <c r="I331" s="591"/>
      <c r="J331" s="164" t="s">
        <v>1891</v>
      </c>
      <c r="K331" s="164" t="s">
        <v>0</v>
      </c>
      <c r="L331" s="165">
        <v>1099.4000000000001</v>
      </c>
    </row>
    <row r="332" spans="1:12" x14ac:dyDescent="0.2">
      <c r="A332" s="593"/>
      <c r="B332" s="589"/>
      <c r="C332" s="595"/>
      <c r="D332" s="596"/>
      <c r="E332" s="589"/>
      <c r="F332" s="589"/>
      <c r="G332" s="589"/>
      <c r="H332" s="591" t="s">
        <v>1892</v>
      </c>
      <c r="I332" s="591"/>
      <c r="J332" s="164" t="s">
        <v>1891</v>
      </c>
      <c r="K332" s="164" t="s">
        <v>0</v>
      </c>
      <c r="L332" s="165">
        <v>386.96</v>
      </c>
    </row>
    <row r="333" spans="1:12" ht="24" x14ac:dyDescent="0.2">
      <c r="A333" s="593"/>
      <c r="B333" s="161" t="s">
        <v>29</v>
      </c>
      <c r="C333" s="162" t="s">
        <v>30</v>
      </c>
      <c r="D333" s="162" t="s">
        <v>1893</v>
      </c>
      <c r="E333" s="162" t="s">
        <v>1894</v>
      </c>
      <c r="F333" s="592"/>
      <c r="G333" s="592"/>
      <c r="H333" s="591" t="s">
        <v>1895</v>
      </c>
      <c r="I333" s="591"/>
      <c r="J333" s="589" t="s">
        <v>1891</v>
      </c>
      <c r="K333" s="589" t="s">
        <v>0</v>
      </c>
      <c r="L333" s="590">
        <v>775</v>
      </c>
    </row>
    <row r="334" spans="1:12" ht="24" x14ac:dyDescent="0.2">
      <c r="A334" s="593"/>
      <c r="B334" s="164" t="s">
        <v>1607</v>
      </c>
      <c r="C334" s="164" t="s">
        <v>1985</v>
      </c>
      <c r="D334" s="166">
        <v>43147</v>
      </c>
      <c r="E334" s="164" t="s">
        <v>1971</v>
      </c>
      <c r="F334" s="592"/>
      <c r="G334" s="592"/>
      <c r="H334" s="591"/>
      <c r="I334" s="591"/>
      <c r="J334" s="589"/>
      <c r="K334" s="589"/>
      <c r="L334" s="590"/>
    </row>
    <row r="335" spans="1:12" ht="24" x14ac:dyDescent="0.2">
      <c r="A335" s="593">
        <v>1564</v>
      </c>
      <c r="B335" s="161" t="s">
        <v>20</v>
      </c>
      <c r="C335" s="162" t="s">
        <v>21</v>
      </c>
      <c r="D335" s="162" t="s">
        <v>1884</v>
      </c>
      <c r="E335" s="162" t="s">
        <v>1885</v>
      </c>
      <c r="F335" s="594" t="s">
        <v>14</v>
      </c>
      <c r="G335" s="594"/>
      <c r="H335" s="592"/>
      <c r="I335" s="592"/>
      <c r="J335" s="592"/>
      <c r="K335" s="592"/>
      <c r="L335" s="592"/>
    </row>
    <row r="336" spans="1:12" x14ac:dyDescent="0.2">
      <c r="A336" s="593"/>
      <c r="B336" s="589" t="s">
        <v>6322</v>
      </c>
      <c r="C336" s="595" t="s">
        <v>6323</v>
      </c>
      <c r="D336" s="596">
        <v>43123</v>
      </c>
      <c r="E336" s="589" t="s">
        <v>2589</v>
      </c>
      <c r="F336" s="589" t="s">
        <v>6324</v>
      </c>
      <c r="G336" s="589"/>
      <c r="H336" s="591" t="s">
        <v>1890</v>
      </c>
      <c r="I336" s="591"/>
      <c r="J336" s="164" t="s">
        <v>1891</v>
      </c>
      <c r="K336" s="164" t="s">
        <v>0</v>
      </c>
      <c r="L336" s="165">
        <v>1467</v>
      </c>
    </row>
    <row r="337" spans="1:12" x14ac:dyDescent="0.2">
      <c r="A337" s="593"/>
      <c r="B337" s="589"/>
      <c r="C337" s="595"/>
      <c r="D337" s="596"/>
      <c r="E337" s="589"/>
      <c r="F337" s="589"/>
      <c r="G337" s="589"/>
      <c r="H337" s="591" t="s">
        <v>1892</v>
      </c>
      <c r="I337" s="591"/>
      <c r="J337" s="589" t="s">
        <v>1891</v>
      </c>
      <c r="K337" s="589" t="s">
        <v>0</v>
      </c>
      <c r="L337" s="590">
        <v>1769.68</v>
      </c>
    </row>
    <row r="338" spans="1:12" x14ac:dyDescent="0.2">
      <c r="A338" s="593"/>
      <c r="B338" s="589"/>
      <c r="C338" s="595"/>
      <c r="D338" s="596"/>
      <c r="E338" s="589"/>
      <c r="F338" s="589"/>
      <c r="G338" s="589"/>
      <c r="H338" s="591"/>
      <c r="I338" s="591"/>
      <c r="J338" s="589"/>
      <c r="K338" s="589"/>
      <c r="L338" s="590"/>
    </row>
    <row r="339" spans="1:12" ht="24" x14ac:dyDescent="0.2">
      <c r="A339" s="593"/>
      <c r="B339" s="161" t="s">
        <v>29</v>
      </c>
      <c r="C339" s="162" t="s">
        <v>30</v>
      </c>
      <c r="D339" s="162" t="s">
        <v>1893</v>
      </c>
      <c r="E339" s="162" t="s">
        <v>1894</v>
      </c>
      <c r="F339" s="592"/>
      <c r="G339" s="592"/>
      <c r="H339" s="591" t="s">
        <v>1895</v>
      </c>
      <c r="I339" s="591"/>
      <c r="J339" s="589" t="s">
        <v>1891</v>
      </c>
      <c r="K339" s="589" t="s">
        <v>1891</v>
      </c>
      <c r="L339" s="590">
        <v>0</v>
      </c>
    </row>
    <row r="340" spans="1:12" ht="24" x14ac:dyDescent="0.2">
      <c r="A340" s="593"/>
      <c r="B340" s="164" t="s">
        <v>2160</v>
      </c>
      <c r="C340" s="164" t="s">
        <v>6324</v>
      </c>
      <c r="D340" s="166">
        <v>43129</v>
      </c>
      <c r="E340" s="164" t="s">
        <v>3602</v>
      </c>
      <c r="F340" s="592"/>
      <c r="G340" s="592"/>
      <c r="H340" s="591"/>
      <c r="I340" s="591"/>
      <c r="J340" s="589"/>
      <c r="K340" s="589"/>
      <c r="L340" s="590"/>
    </row>
    <row r="341" spans="1:12" ht="24" x14ac:dyDescent="0.2">
      <c r="A341" s="593">
        <v>1565</v>
      </c>
      <c r="B341" s="161" t="s">
        <v>20</v>
      </c>
      <c r="C341" s="162" t="s">
        <v>21</v>
      </c>
      <c r="D341" s="162" t="s">
        <v>1884</v>
      </c>
      <c r="E341" s="162" t="s">
        <v>1885</v>
      </c>
      <c r="F341" s="594" t="s">
        <v>14</v>
      </c>
      <c r="G341" s="594"/>
      <c r="H341" s="592"/>
      <c r="I341" s="592"/>
      <c r="J341" s="592"/>
      <c r="K341" s="592"/>
      <c r="L341" s="592"/>
    </row>
    <row r="342" spans="1:12" x14ac:dyDescent="0.2">
      <c r="A342" s="593"/>
      <c r="B342" s="589" t="s">
        <v>6325</v>
      </c>
      <c r="C342" s="589" t="s">
        <v>6326</v>
      </c>
      <c r="D342" s="596">
        <v>43019</v>
      </c>
      <c r="E342" s="589" t="s">
        <v>6327</v>
      </c>
      <c r="F342" s="589" t="s">
        <v>6328</v>
      </c>
      <c r="G342" s="589"/>
      <c r="H342" s="591" t="s">
        <v>1890</v>
      </c>
      <c r="I342" s="591"/>
      <c r="J342" s="164" t="s">
        <v>1891</v>
      </c>
      <c r="K342" s="164" t="s">
        <v>0</v>
      </c>
      <c r="L342" s="165">
        <v>233</v>
      </c>
    </row>
    <row r="343" spans="1:12" x14ac:dyDescent="0.2">
      <c r="A343" s="593"/>
      <c r="B343" s="589"/>
      <c r="C343" s="589"/>
      <c r="D343" s="596"/>
      <c r="E343" s="589"/>
      <c r="F343" s="589"/>
      <c r="G343" s="589"/>
      <c r="H343" s="591" t="s">
        <v>1892</v>
      </c>
      <c r="I343" s="591"/>
      <c r="J343" s="164" t="s">
        <v>1891</v>
      </c>
      <c r="K343" s="164" t="s">
        <v>0</v>
      </c>
      <c r="L343" s="165">
        <v>621.11</v>
      </c>
    </row>
    <row r="344" spans="1:12" ht="24" x14ac:dyDescent="0.2">
      <c r="A344" s="593"/>
      <c r="B344" s="161" t="s">
        <v>29</v>
      </c>
      <c r="C344" s="162" t="s">
        <v>30</v>
      </c>
      <c r="D344" s="162" t="s">
        <v>1893</v>
      </c>
      <c r="E344" s="162" t="s">
        <v>1894</v>
      </c>
      <c r="F344" s="592"/>
      <c r="G344" s="592"/>
      <c r="H344" s="591" t="s">
        <v>1895</v>
      </c>
      <c r="I344" s="591"/>
      <c r="J344" s="589" t="s">
        <v>1891</v>
      </c>
      <c r="K344" s="589" t="s">
        <v>1891</v>
      </c>
      <c r="L344" s="590">
        <v>0</v>
      </c>
    </row>
    <row r="345" spans="1:12" ht="36" x14ac:dyDescent="0.2">
      <c r="A345" s="593"/>
      <c r="B345" s="164" t="s">
        <v>6329</v>
      </c>
      <c r="C345" s="164" t="s">
        <v>6328</v>
      </c>
      <c r="D345" s="166">
        <v>43021</v>
      </c>
      <c r="E345" s="164" t="s">
        <v>2299</v>
      </c>
      <c r="F345" s="592"/>
      <c r="G345" s="592"/>
      <c r="H345" s="591"/>
      <c r="I345" s="591"/>
      <c r="J345" s="589"/>
      <c r="K345" s="589"/>
      <c r="L345" s="590"/>
    </row>
    <row r="346" spans="1:12" ht="24" x14ac:dyDescent="0.2">
      <c r="A346" s="593">
        <v>1566</v>
      </c>
      <c r="B346" s="161" t="s">
        <v>20</v>
      </c>
      <c r="C346" s="162" t="s">
        <v>21</v>
      </c>
      <c r="D346" s="162" t="s">
        <v>1884</v>
      </c>
      <c r="E346" s="162" t="s">
        <v>1885</v>
      </c>
      <c r="F346" s="594" t="s">
        <v>14</v>
      </c>
      <c r="G346" s="594"/>
      <c r="H346" s="592"/>
      <c r="I346" s="592"/>
      <c r="J346" s="592"/>
      <c r="K346" s="592"/>
      <c r="L346" s="592"/>
    </row>
    <row r="347" spans="1:12" x14ac:dyDescent="0.2">
      <c r="A347" s="593"/>
      <c r="B347" s="589" t="s">
        <v>6325</v>
      </c>
      <c r="C347" s="595" t="s">
        <v>6330</v>
      </c>
      <c r="D347" s="596">
        <v>43067</v>
      </c>
      <c r="E347" s="589" t="s">
        <v>2064</v>
      </c>
      <c r="F347" s="589" t="s">
        <v>2065</v>
      </c>
      <c r="G347" s="589"/>
      <c r="H347" s="591" t="s">
        <v>1890</v>
      </c>
      <c r="I347" s="591"/>
      <c r="J347" s="164" t="s">
        <v>1891</v>
      </c>
      <c r="K347" s="164" t="s">
        <v>0</v>
      </c>
      <c r="L347" s="165">
        <v>572</v>
      </c>
    </row>
    <row r="348" spans="1:12" x14ac:dyDescent="0.2">
      <c r="A348" s="593"/>
      <c r="B348" s="589"/>
      <c r="C348" s="595"/>
      <c r="D348" s="596"/>
      <c r="E348" s="589"/>
      <c r="F348" s="589"/>
      <c r="G348" s="589"/>
      <c r="H348" s="591" t="s">
        <v>1892</v>
      </c>
      <c r="I348" s="591"/>
      <c r="J348" s="164" t="s">
        <v>1891</v>
      </c>
      <c r="K348" s="164" t="s">
        <v>0</v>
      </c>
      <c r="L348" s="165">
        <v>76</v>
      </c>
    </row>
    <row r="349" spans="1:12" ht="24" x14ac:dyDescent="0.2">
      <c r="A349" s="593"/>
      <c r="B349" s="161" t="s">
        <v>29</v>
      </c>
      <c r="C349" s="162" t="s">
        <v>30</v>
      </c>
      <c r="D349" s="162" t="s">
        <v>1893</v>
      </c>
      <c r="E349" s="162" t="s">
        <v>1894</v>
      </c>
      <c r="F349" s="592"/>
      <c r="G349" s="592"/>
      <c r="H349" s="591" t="s">
        <v>1895</v>
      </c>
      <c r="I349" s="591"/>
      <c r="J349" s="589" t="s">
        <v>1891</v>
      </c>
      <c r="K349" s="589" t="s">
        <v>1891</v>
      </c>
      <c r="L349" s="590">
        <v>0</v>
      </c>
    </row>
    <row r="350" spans="1:12" ht="36" x14ac:dyDescent="0.2">
      <c r="A350" s="593"/>
      <c r="B350" s="164" t="s">
        <v>6329</v>
      </c>
      <c r="C350" s="164" t="s">
        <v>2065</v>
      </c>
      <c r="D350" s="166">
        <v>43069</v>
      </c>
      <c r="E350" s="164" t="s">
        <v>5194</v>
      </c>
      <c r="F350" s="592"/>
      <c r="G350" s="592"/>
      <c r="H350" s="591"/>
      <c r="I350" s="591"/>
      <c r="J350" s="589"/>
      <c r="K350" s="589"/>
      <c r="L350" s="590"/>
    </row>
    <row r="351" spans="1:12" ht="24" x14ac:dyDescent="0.2">
      <c r="A351" s="593">
        <v>1567</v>
      </c>
      <c r="B351" s="161" t="s">
        <v>20</v>
      </c>
      <c r="C351" s="162" t="s">
        <v>21</v>
      </c>
      <c r="D351" s="162" t="s">
        <v>1884</v>
      </c>
      <c r="E351" s="162" t="s">
        <v>1885</v>
      </c>
      <c r="F351" s="594" t="s">
        <v>14</v>
      </c>
      <c r="G351" s="594"/>
      <c r="H351" s="592"/>
      <c r="I351" s="592"/>
      <c r="J351" s="592"/>
      <c r="K351" s="592"/>
      <c r="L351" s="592"/>
    </row>
    <row r="352" spans="1:12" x14ac:dyDescent="0.2">
      <c r="A352" s="593"/>
      <c r="B352" s="589" t="s">
        <v>6325</v>
      </c>
      <c r="C352" s="595" t="s">
        <v>6331</v>
      </c>
      <c r="D352" s="596">
        <v>43151</v>
      </c>
      <c r="E352" s="589" t="s">
        <v>2919</v>
      </c>
      <c r="F352" s="589" t="s">
        <v>6332</v>
      </c>
      <c r="G352" s="589"/>
      <c r="H352" s="591" t="s">
        <v>1890</v>
      </c>
      <c r="I352" s="591"/>
      <c r="J352" s="164" t="s">
        <v>1891</v>
      </c>
      <c r="K352" s="164" t="s">
        <v>0</v>
      </c>
      <c r="L352" s="165">
        <v>206.1</v>
      </c>
    </row>
    <row r="353" spans="1:12" x14ac:dyDescent="0.2">
      <c r="A353" s="593"/>
      <c r="B353" s="589"/>
      <c r="C353" s="595"/>
      <c r="D353" s="596"/>
      <c r="E353" s="589"/>
      <c r="F353" s="589"/>
      <c r="G353" s="589"/>
      <c r="H353" s="591" t="s">
        <v>1892</v>
      </c>
      <c r="I353" s="591"/>
      <c r="J353" s="164" t="s">
        <v>1891</v>
      </c>
      <c r="K353" s="164" t="s">
        <v>0</v>
      </c>
      <c r="L353" s="165">
        <v>350</v>
      </c>
    </row>
    <row r="354" spans="1:12" ht="24" x14ac:dyDescent="0.2">
      <c r="A354" s="593"/>
      <c r="B354" s="161" t="s">
        <v>29</v>
      </c>
      <c r="C354" s="162" t="s">
        <v>30</v>
      </c>
      <c r="D354" s="162" t="s">
        <v>1893</v>
      </c>
      <c r="E354" s="162" t="s">
        <v>1894</v>
      </c>
      <c r="F354" s="592"/>
      <c r="G354" s="592"/>
      <c r="H354" s="591" t="s">
        <v>1895</v>
      </c>
      <c r="I354" s="591"/>
      <c r="J354" s="589" t="s">
        <v>1891</v>
      </c>
      <c r="K354" s="589" t="s">
        <v>1891</v>
      </c>
      <c r="L354" s="590">
        <v>0</v>
      </c>
    </row>
    <row r="355" spans="1:12" ht="36" x14ac:dyDescent="0.2">
      <c r="A355" s="593"/>
      <c r="B355" s="164" t="s">
        <v>6329</v>
      </c>
      <c r="C355" s="164" t="s">
        <v>6332</v>
      </c>
      <c r="D355" s="166">
        <v>43152</v>
      </c>
      <c r="E355" s="164" t="s">
        <v>6333</v>
      </c>
      <c r="F355" s="592"/>
      <c r="G355" s="592"/>
      <c r="H355" s="591"/>
      <c r="I355" s="591"/>
      <c r="J355" s="589"/>
      <c r="K355" s="589"/>
      <c r="L355" s="590"/>
    </row>
    <row r="356" spans="1:12" ht="24" x14ac:dyDescent="0.2">
      <c r="A356" s="593">
        <v>1568</v>
      </c>
      <c r="B356" s="161" t="s">
        <v>20</v>
      </c>
      <c r="C356" s="162" t="s">
        <v>21</v>
      </c>
      <c r="D356" s="162" t="s">
        <v>1884</v>
      </c>
      <c r="E356" s="162" t="s">
        <v>1885</v>
      </c>
      <c r="F356" s="594" t="s">
        <v>14</v>
      </c>
      <c r="G356" s="594"/>
      <c r="H356" s="592"/>
      <c r="I356" s="592"/>
      <c r="J356" s="592"/>
      <c r="K356" s="592"/>
      <c r="L356" s="592"/>
    </row>
    <row r="357" spans="1:12" x14ac:dyDescent="0.2">
      <c r="A357" s="593"/>
      <c r="B357" s="589" t="s">
        <v>6334</v>
      </c>
      <c r="C357" s="595" t="s">
        <v>6335</v>
      </c>
      <c r="D357" s="596">
        <v>43014</v>
      </c>
      <c r="E357" s="589" t="s">
        <v>2910</v>
      </c>
      <c r="F357" s="589" t="s">
        <v>5155</v>
      </c>
      <c r="G357" s="589"/>
      <c r="H357" s="591" t="s">
        <v>1890</v>
      </c>
      <c r="I357" s="591"/>
      <c r="J357" s="164" t="s">
        <v>1891</v>
      </c>
      <c r="K357" s="164" t="s">
        <v>0</v>
      </c>
      <c r="L357" s="165">
        <v>1095</v>
      </c>
    </row>
    <row r="358" spans="1:12" x14ac:dyDescent="0.2">
      <c r="A358" s="593"/>
      <c r="B358" s="589"/>
      <c r="C358" s="595"/>
      <c r="D358" s="596"/>
      <c r="E358" s="589"/>
      <c r="F358" s="589"/>
      <c r="G358" s="589"/>
      <c r="H358" s="591" t="s">
        <v>1892</v>
      </c>
      <c r="I358" s="591"/>
      <c r="J358" s="164" t="s">
        <v>1891</v>
      </c>
      <c r="K358" s="164" t="s">
        <v>0</v>
      </c>
      <c r="L358" s="165">
        <v>599.41</v>
      </c>
    </row>
    <row r="359" spans="1:12" ht="24" x14ac:dyDescent="0.2">
      <c r="A359" s="593"/>
      <c r="B359" s="161" t="s">
        <v>29</v>
      </c>
      <c r="C359" s="162" t="s">
        <v>30</v>
      </c>
      <c r="D359" s="162" t="s">
        <v>1893</v>
      </c>
      <c r="E359" s="162" t="s">
        <v>1894</v>
      </c>
      <c r="F359" s="592"/>
      <c r="G359" s="592"/>
      <c r="H359" s="591" t="s">
        <v>1895</v>
      </c>
      <c r="I359" s="591"/>
      <c r="J359" s="589" t="s">
        <v>1891</v>
      </c>
      <c r="K359" s="589" t="s">
        <v>0</v>
      </c>
      <c r="L359" s="590">
        <v>775</v>
      </c>
    </row>
    <row r="360" spans="1:12" ht="36" x14ac:dyDescent="0.2">
      <c r="A360" s="593"/>
      <c r="B360" s="164" t="s">
        <v>6336</v>
      </c>
      <c r="C360" s="164" t="s">
        <v>5155</v>
      </c>
      <c r="D360" s="166">
        <v>43019</v>
      </c>
      <c r="E360" s="164" t="s">
        <v>4535</v>
      </c>
      <c r="F360" s="592"/>
      <c r="G360" s="592"/>
      <c r="H360" s="591"/>
      <c r="I360" s="591"/>
      <c r="J360" s="589"/>
      <c r="K360" s="589"/>
      <c r="L360" s="590"/>
    </row>
    <row r="361" spans="1:12" ht="24" x14ac:dyDescent="0.2">
      <c r="A361" s="593">
        <v>1569</v>
      </c>
      <c r="B361" s="161" t="s">
        <v>20</v>
      </c>
      <c r="C361" s="162" t="s">
        <v>21</v>
      </c>
      <c r="D361" s="162" t="s">
        <v>1884</v>
      </c>
      <c r="E361" s="162" t="s">
        <v>1885</v>
      </c>
      <c r="F361" s="594" t="s">
        <v>14</v>
      </c>
      <c r="G361" s="594"/>
      <c r="H361" s="592"/>
      <c r="I361" s="592"/>
      <c r="J361" s="592"/>
      <c r="K361" s="592"/>
      <c r="L361" s="592"/>
    </row>
    <row r="362" spans="1:12" x14ac:dyDescent="0.2">
      <c r="A362" s="593"/>
      <c r="B362" s="589" t="s">
        <v>6337</v>
      </c>
      <c r="C362" s="595" t="s">
        <v>6338</v>
      </c>
      <c r="D362" s="596">
        <v>43179</v>
      </c>
      <c r="E362" s="589" t="s">
        <v>2064</v>
      </c>
      <c r="F362" s="589" t="s">
        <v>6339</v>
      </c>
      <c r="G362" s="589"/>
      <c r="H362" s="591" t="s">
        <v>1890</v>
      </c>
      <c r="I362" s="591"/>
      <c r="J362" s="164" t="s">
        <v>1891</v>
      </c>
      <c r="K362" s="164" t="s">
        <v>0</v>
      </c>
      <c r="L362" s="165">
        <v>148</v>
      </c>
    </row>
    <row r="363" spans="1:12" x14ac:dyDescent="0.2">
      <c r="A363" s="593"/>
      <c r="B363" s="589"/>
      <c r="C363" s="595"/>
      <c r="D363" s="596"/>
      <c r="E363" s="589"/>
      <c r="F363" s="589"/>
      <c r="G363" s="589"/>
      <c r="H363" s="591" t="s">
        <v>1892</v>
      </c>
      <c r="I363" s="591"/>
      <c r="J363" s="164" t="s">
        <v>1891</v>
      </c>
      <c r="K363" s="164" t="s">
        <v>1891</v>
      </c>
      <c r="L363" s="165">
        <v>0</v>
      </c>
    </row>
    <row r="364" spans="1:12" ht="24" x14ac:dyDescent="0.2">
      <c r="A364" s="593"/>
      <c r="B364" s="161" t="s">
        <v>29</v>
      </c>
      <c r="C364" s="162" t="s">
        <v>30</v>
      </c>
      <c r="D364" s="162" t="s">
        <v>1893</v>
      </c>
      <c r="E364" s="162" t="s">
        <v>1894</v>
      </c>
      <c r="F364" s="592"/>
      <c r="G364" s="592"/>
      <c r="H364" s="591" t="s">
        <v>1895</v>
      </c>
      <c r="I364" s="591"/>
      <c r="J364" s="589" t="s">
        <v>1891</v>
      </c>
      <c r="K364" s="589" t="s">
        <v>0</v>
      </c>
      <c r="L364" s="590">
        <v>1795</v>
      </c>
    </row>
    <row r="365" spans="1:12" ht="24" x14ac:dyDescent="0.2">
      <c r="A365" s="593"/>
      <c r="B365" s="164" t="s">
        <v>3838</v>
      </c>
      <c r="C365" s="164" t="s">
        <v>6339</v>
      </c>
      <c r="D365" s="166">
        <v>43180</v>
      </c>
      <c r="E365" s="164" t="s">
        <v>4025</v>
      </c>
      <c r="F365" s="592"/>
      <c r="G365" s="592"/>
      <c r="H365" s="591"/>
      <c r="I365" s="591"/>
      <c r="J365" s="589"/>
      <c r="K365" s="589"/>
      <c r="L365" s="590"/>
    </row>
    <row r="366" spans="1:12" ht="24" x14ac:dyDescent="0.2">
      <c r="A366" s="593">
        <v>1570</v>
      </c>
      <c r="B366" s="161" t="s">
        <v>20</v>
      </c>
      <c r="C366" s="162" t="s">
        <v>21</v>
      </c>
      <c r="D366" s="162" t="s">
        <v>1884</v>
      </c>
      <c r="E366" s="162" t="s">
        <v>1885</v>
      </c>
      <c r="F366" s="594" t="s">
        <v>14</v>
      </c>
      <c r="G366" s="594"/>
      <c r="H366" s="592"/>
      <c r="I366" s="592"/>
      <c r="J366" s="592"/>
      <c r="K366" s="592"/>
      <c r="L366" s="592"/>
    </row>
    <row r="367" spans="1:12" x14ac:dyDescent="0.2">
      <c r="A367" s="593"/>
      <c r="B367" s="589" t="s">
        <v>6340</v>
      </c>
      <c r="C367" s="595" t="s">
        <v>6341</v>
      </c>
      <c r="D367" s="596">
        <v>43187</v>
      </c>
      <c r="E367" s="589" t="s">
        <v>2372</v>
      </c>
      <c r="F367" s="589" t="s">
        <v>570</v>
      </c>
      <c r="G367" s="589"/>
      <c r="H367" s="591" t="s">
        <v>1890</v>
      </c>
      <c r="I367" s="591"/>
      <c r="J367" s="164" t="s">
        <v>1891</v>
      </c>
      <c r="K367" s="164" t="s">
        <v>0</v>
      </c>
      <c r="L367" s="165">
        <v>178</v>
      </c>
    </row>
    <row r="368" spans="1:12" x14ac:dyDescent="0.2">
      <c r="A368" s="593"/>
      <c r="B368" s="589"/>
      <c r="C368" s="595"/>
      <c r="D368" s="596"/>
      <c r="E368" s="589"/>
      <c r="F368" s="589"/>
      <c r="G368" s="589"/>
      <c r="H368" s="591" t="s">
        <v>1892</v>
      </c>
      <c r="I368" s="591"/>
      <c r="J368" s="589" t="s">
        <v>1891</v>
      </c>
      <c r="K368" s="589" t="s">
        <v>0</v>
      </c>
      <c r="L368" s="590">
        <v>368.6</v>
      </c>
    </row>
    <row r="369" spans="1:12" x14ac:dyDescent="0.2">
      <c r="A369" s="593"/>
      <c r="B369" s="589"/>
      <c r="C369" s="595"/>
      <c r="D369" s="596"/>
      <c r="E369" s="589"/>
      <c r="F369" s="589"/>
      <c r="G369" s="589"/>
      <c r="H369" s="591"/>
      <c r="I369" s="591"/>
      <c r="J369" s="589"/>
      <c r="K369" s="589"/>
      <c r="L369" s="590"/>
    </row>
    <row r="370" spans="1:12" ht="24" x14ac:dyDescent="0.2">
      <c r="A370" s="593"/>
      <c r="B370" s="161" t="s">
        <v>29</v>
      </c>
      <c r="C370" s="162" t="s">
        <v>30</v>
      </c>
      <c r="D370" s="162" t="s">
        <v>1893</v>
      </c>
      <c r="E370" s="162" t="s">
        <v>1894</v>
      </c>
      <c r="F370" s="592"/>
      <c r="G370" s="592"/>
      <c r="H370" s="591" t="s">
        <v>1895</v>
      </c>
      <c r="I370" s="591"/>
      <c r="J370" s="589" t="s">
        <v>1891</v>
      </c>
      <c r="K370" s="589" t="s">
        <v>1891</v>
      </c>
      <c r="L370" s="590">
        <v>0</v>
      </c>
    </row>
    <row r="371" spans="1:12" ht="24" x14ac:dyDescent="0.2">
      <c r="A371" s="593"/>
      <c r="B371" s="164" t="s">
        <v>2745</v>
      </c>
      <c r="C371" s="164" t="s">
        <v>570</v>
      </c>
      <c r="D371" s="166">
        <v>43188</v>
      </c>
      <c r="E371" s="164" t="s">
        <v>4361</v>
      </c>
      <c r="F371" s="592"/>
      <c r="G371" s="592"/>
      <c r="H371" s="591"/>
      <c r="I371" s="591"/>
      <c r="J371" s="589"/>
      <c r="K371" s="589"/>
      <c r="L371" s="590"/>
    </row>
    <row r="372" spans="1:12" ht="24" x14ac:dyDescent="0.2">
      <c r="A372" s="593">
        <v>1571</v>
      </c>
      <c r="B372" s="161" t="s">
        <v>20</v>
      </c>
      <c r="C372" s="162" t="s">
        <v>21</v>
      </c>
      <c r="D372" s="162" t="s">
        <v>1884</v>
      </c>
      <c r="E372" s="162" t="s">
        <v>1885</v>
      </c>
      <c r="F372" s="594" t="s">
        <v>14</v>
      </c>
      <c r="G372" s="594"/>
      <c r="H372" s="592"/>
      <c r="I372" s="592"/>
      <c r="J372" s="592"/>
      <c r="K372" s="592"/>
      <c r="L372" s="592"/>
    </row>
    <row r="373" spans="1:12" x14ac:dyDescent="0.2">
      <c r="A373" s="593"/>
      <c r="B373" s="589" t="s">
        <v>6342</v>
      </c>
      <c r="C373" s="595" t="s">
        <v>6343</v>
      </c>
      <c r="D373" s="596">
        <v>43036</v>
      </c>
      <c r="E373" s="589" t="s">
        <v>2460</v>
      </c>
      <c r="F373" s="589" t="s">
        <v>3335</v>
      </c>
      <c r="G373" s="589"/>
      <c r="H373" s="591" t="s">
        <v>1890</v>
      </c>
      <c r="I373" s="591"/>
      <c r="J373" s="164" t="s">
        <v>1891</v>
      </c>
      <c r="K373" s="164" t="s">
        <v>0</v>
      </c>
      <c r="L373" s="165">
        <v>604.14</v>
      </c>
    </row>
    <row r="374" spans="1:12" x14ac:dyDescent="0.2">
      <c r="A374" s="593"/>
      <c r="B374" s="589"/>
      <c r="C374" s="595"/>
      <c r="D374" s="596"/>
      <c r="E374" s="589"/>
      <c r="F374" s="589"/>
      <c r="G374" s="589"/>
      <c r="H374" s="591" t="s">
        <v>1892</v>
      </c>
      <c r="I374" s="591"/>
      <c r="J374" s="589" t="s">
        <v>1891</v>
      </c>
      <c r="K374" s="589" t="s">
        <v>0</v>
      </c>
      <c r="L374" s="590">
        <v>946.3</v>
      </c>
    </row>
    <row r="375" spans="1:12" x14ac:dyDescent="0.2">
      <c r="A375" s="593"/>
      <c r="B375" s="589"/>
      <c r="C375" s="595"/>
      <c r="D375" s="596"/>
      <c r="E375" s="589"/>
      <c r="F375" s="589"/>
      <c r="G375" s="589"/>
      <c r="H375" s="591"/>
      <c r="I375" s="591"/>
      <c r="J375" s="589"/>
      <c r="K375" s="589"/>
      <c r="L375" s="590"/>
    </row>
    <row r="376" spans="1:12" ht="24" x14ac:dyDescent="0.2">
      <c r="A376" s="593"/>
      <c r="B376" s="161" t="s">
        <v>29</v>
      </c>
      <c r="C376" s="162" t="s">
        <v>30</v>
      </c>
      <c r="D376" s="162" t="s">
        <v>1893</v>
      </c>
      <c r="E376" s="162" t="s">
        <v>1894</v>
      </c>
      <c r="F376" s="592"/>
      <c r="G376" s="592"/>
      <c r="H376" s="591" t="s">
        <v>1895</v>
      </c>
      <c r="I376" s="591"/>
      <c r="J376" s="589" t="s">
        <v>1891</v>
      </c>
      <c r="K376" s="589" t="s">
        <v>1891</v>
      </c>
      <c r="L376" s="590">
        <v>0</v>
      </c>
    </row>
    <row r="377" spans="1:12" ht="24" x14ac:dyDescent="0.2">
      <c r="A377" s="593"/>
      <c r="B377" s="164" t="s">
        <v>2059</v>
      </c>
      <c r="C377" s="164" t="s">
        <v>3335</v>
      </c>
      <c r="D377" s="166">
        <v>43040</v>
      </c>
      <c r="E377" s="164" t="s">
        <v>5963</v>
      </c>
      <c r="F377" s="592"/>
      <c r="G377" s="592"/>
      <c r="H377" s="591"/>
      <c r="I377" s="591"/>
      <c r="J377" s="589"/>
      <c r="K377" s="589"/>
      <c r="L377" s="590"/>
    </row>
    <row r="378" spans="1:12" ht="24" x14ac:dyDescent="0.2">
      <c r="A378" s="593">
        <v>1572</v>
      </c>
      <c r="B378" s="161" t="s">
        <v>20</v>
      </c>
      <c r="C378" s="162" t="s">
        <v>21</v>
      </c>
      <c r="D378" s="162" t="s">
        <v>1884</v>
      </c>
      <c r="E378" s="162" t="s">
        <v>1885</v>
      </c>
      <c r="F378" s="594" t="s">
        <v>14</v>
      </c>
      <c r="G378" s="594"/>
      <c r="H378" s="592"/>
      <c r="I378" s="592"/>
      <c r="J378" s="592"/>
      <c r="K378" s="592"/>
      <c r="L378" s="592"/>
    </row>
    <row r="379" spans="1:12" x14ac:dyDescent="0.2">
      <c r="A379" s="593"/>
      <c r="B379" s="589" t="s">
        <v>6344</v>
      </c>
      <c r="C379" s="595" t="s">
        <v>6345</v>
      </c>
      <c r="D379" s="596">
        <v>43009</v>
      </c>
      <c r="E379" s="589" t="s">
        <v>6346</v>
      </c>
      <c r="F379" s="589" t="s">
        <v>6347</v>
      </c>
      <c r="G379" s="589"/>
      <c r="H379" s="591" t="s">
        <v>1890</v>
      </c>
      <c r="I379" s="591"/>
      <c r="J379" s="164" t="s">
        <v>1891</v>
      </c>
      <c r="K379" s="164" t="s">
        <v>0</v>
      </c>
      <c r="L379" s="165">
        <v>444</v>
      </c>
    </row>
    <row r="380" spans="1:12" x14ac:dyDescent="0.2">
      <c r="A380" s="593"/>
      <c r="B380" s="589"/>
      <c r="C380" s="595"/>
      <c r="D380" s="596"/>
      <c r="E380" s="589"/>
      <c r="F380" s="589"/>
      <c r="G380" s="589"/>
      <c r="H380" s="591" t="s">
        <v>1892</v>
      </c>
      <c r="I380" s="591"/>
      <c r="J380" s="164" t="s">
        <v>1891</v>
      </c>
      <c r="K380" s="164" t="s">
        <v>0</v>
      </c>
      <c r="L380" s="165">
        <v>488</v>
      </c>
    </row>
    <row r="381" spans="1:12" ht="24" x14ac:dyDescent="0.2">
      <c r="A381" s="593"/>
      <c r="B381" s="161" t="s">
        <v>29</v>
      </c>
      <c r="C381" s="162" t="s">
        <v>30</v>
      </c>
      <c r="D381" s="162" t="s">
        <v>1893</v>
      </c>
      <c r="E381" s="162" t="s">
        <v>1894</v>
      </c>
      <c r="F381" s="592"/>
      <c r="G381" s="592"/>
      <c r="H381" s="591" t="s">
        <v>1895</v>
      </c>
      <c r="I381" s="591"/>
      <c r="J381" s="589" t="s">
        <v>1891</v>
      </c>
      <c r="K381" s="589" t="s">
        <v>0</v>
      </c>
      <c r="L381" s="590">
        <v>140</v>
      </c>
    </row>
    <row r="382" spans="1:12" ht="24" x14ac:dyDescent="0.2">
      <c r="A382" s="593"/>
      <c r="B382" s="164" t="s">
        <v>2052</v>
      </c>
      <c r="C382" s="164" t="s">
        <v>6347</v>
      </c>
      <c r="D382" s="166">
        <v>43013</v>
      </c>
      <c r="E382" s="164" t="s">
        <v>2338</v>
      </c>
      <c r="F382" s="592"/>
      <c r="G382" s="592"/>
      <c r="H382" s="591"/>
      <c r="I382" s="591"/>
      <c r="J382" s="589"/>
      <c r="K382" s="589"/>
      <c r="L382" s="590"/>
    </row>
    <row r="383" spans="1:12" ht="24" x14ac:dyDescent="0.2">
      <c r="A383" s="593">
        <v>1573</v>
      </c>
      <c r="B383" s="161" t="s">
        <v>20</v>
      </c>
      <c r="C383" s="162" t="s">
        <v>21</v>
      </c>
      <c r="D383" s="162" t="s">
        <v>1884</v>
      </c>
      <c r="E383" s="162" t="s">
        <v>1885</v>
      </c>
      <c r="F383" s="594" t="s">
        <v>14</v>
      </c>
      <c r="G383" s="594"/>
      <c r="H383" s="592"/>
      <c r="I383" s="592"/>
      <c r="J383" s="592"/>
      <c r="K383" s="592"/>
      <c r="L383" s="592"/>
    </row>
    <row r="384" spans="1:12" x14ac:dyDescent="0.2">
      <c r="A384" s="593"/>
      <c r="B384" s="589" t="s">
        <v>6344</v>
      </c>
      <c r="C384" s="595" t="s">
        <v>6348</v>
      </c>
      <c r="D384" s="596">
        <v>43177</v>
      </c>
      <c r="E384" s="589" t="s">
        <v>5334</v>
      </c>
      <c r="F384" s="589" t="s">
        <v>6349</v>
      </c>
      <c r="G384" s="589"/>
      <c r="H384" s="591" t="s">
        <v>1890</v>
      </c>
      <c r="I384" s="591"/>
      <c r="J384" s="164" t="s">
        <v>1891</v>
      </c>
      <c r="K384" s="164" t="s">
        <v>1891</v>
      </c>
      <c r="L384" s="165">
        <v>0</v>
      </c>
    </row>
    <row r="385" spans="1:12" x14ac:dyDescent="0.2">
      <c r="A385" s="593"/>
      <c r="B385" s="589"/>
      <c r="C385" s="595"/>
      <c r="D385" s="596"/>
      <c r="E385" s="589"/>
      <c r="F385" s="589"/>
      <c r="G385" s="589"/>
      <c r="H385" s="591" t="s">
        <v>1892</v>
      </c>
      <c r="I385" s="591"/>
      <c r="J385" s="164" t="s">
        <v>1891</v>
      </c>
      <c r="K385" s="164" t="s">
        <v>0</v>
      </c>
      <c r="L385" s="165">
        <v>2063.06</v>
      </c>
    </row>
    <row r="386" spans="1:12" ht="24" x14ac:dyDescent="0.2">
      <c r="A386" s="593"/>
      <c r="B386" s="161" t="s">
        <v>29</v>
      </c>
      <c r="C386" s="162" t="s">
        <v>30</v>
      </c>
      <c r="D386" s="162" t="s">
        <v>1893</v>
      </c>
      <c r="E386" s="162" t="s">
        <v>1894</v>
      </c>
      <c r="F386" s="592"/>
      <c r="G386" s="592"/>
      <c r="H386" s="591" t="s">
        <v>1895</v>
      </c>
      <c r="I386" s="591"/>
      <c r="J386" s="589" t="s">
        <v>1891</v>
      </c>
      <c r="K386" s="589" t="s">
        <v>0</v>
      </c>
      <c r="L386" s="590">
        <v>992.63</v>
      </c>
    </row>
    <row r="387" spans="1:12" ht="24" x14ac:dyDescent="0.2">
      <c r="A387" s="593"/>
      <c r="B387" s="164" t="s">
        <v>2052</v>
      </c>
      <c r="C387" s="164" t="s">
        <v>6349</v>
      </c>
      <c r="D387" s="166">
        <v>43182</v>
      </c>
      <c r="E387" s="164" t="s">
        <v>4056</v>
      </c>
      <c r="F387" s="592"/>
      <c r="G387" s="592"/>
      <c r="H387" s="591"/>
      <c r="I387" s="591"/>
      <c r="J387" s="589"/>
      <c r="K387" s="589"/>
      <c r="L387" s="590"/>
    </row>
    <row r="388" spans="1:12" ht="24" x14ac:dyDescent="0.2">
      <c r="A388" s="593">
        <v>1574</v>
      </c>
      <c r="B388" s="161" t="s">
        <v>20</v>
      </c>
      <c r="C388" s="162" t="s">
        <v>21</v>
      </c>
      <c r="D388" s="162" t="s">
        <v>1884</v>
      </c>
      <c r="E388" s="162" t="s">
        <v>1885</v>
      </c>
      <c r="F388" s="594" t="s">
        <v>14</v>
      </c>
      <c r="G388" s="594"/>
      <c r="H388" s="592"/>
      <c r="I388" s="592"/>
      <c r="J388" s="592"/>
      <c r="K388" s="592"/>
      <c r="L388" s="592"/>
    </row>
    <row r="389" spans="1:12" x14ac:dyDescent="0.2">
      <c r="A389" s="593"/>
      <c r="B389" s="589" t="s">
        <v>6350</v>
      </c>
      <c r="C389" s="595" t="s">
        <v>6351</v>
      </c>
      <c r="D389" s="596">
        <v>43010</v>
      </c>
      <c r="E389" s="589" t="s">
        <v>5513</v>
      </c>
      <c r="F389" s="589" t="s">
        <v>6352</v>
      </c>
      <c r="G389" s="589"/>
      <c r="H389" s="591" t="s">
        <v>1890</v>
      </c>
      <c r="I389" s="591"/>
      <c r="J389" s="164" t="s">
        <v>1891</v>
      </c>
      <c r="K389" s="164" t="s">
        <v>0</v>
      </c>
      <c r="L389" s="165">
        <v>632</v>
      </c>
    </row>
    <row r="390" spans="1:12" x14ac:dyDescent="0.2">
      <c r="A390" s="593"/>
      <c r="B390" s="589"/>
      <c r="C390" s="595"/>
      <c r="D390" s="596"/>
      <c r="E390" s="589"/>
      <c r="F390" s="589"/>
      <c r="G390" s="589"/>
      <c r="H390" s="591" t="s">
        <v>1892</v>
      </c>
      <c r="I390" s="591"/>
      <c r="J390" s="164" t="s">
        <v>1891</v>
      </c>
      <c r="K390" s="164" t="s">
        <v>0</v>
      </c>
      <c r="L390" s="165">
        <v>2269.91</v>
      </c>
    </row>
    <row r="391" spans="1:12" ht="24" x14ac:dyDescent="0.2">
      <c r="A391" s="593"/>
      <c r="B391" s="161" t="s">
        <v>29</v>
      </c>
      <c r="C391" s="162" t="s">
        <v>30</v>
      </c>
      <c r="D391" s="162" t="s">
        <v>1893</v>
      </c>
      <c r="E391" s="162" t="s">
        <v>1894</v>
      </c>
      <c r="F391" s="592"/>
      <c r="G391" s="592"/>
      <c r="H391" s="591" t="s">
        <v>1895</v>
      </c>
      <c r="I391" s="591"/>
      <c r="J391" s="589" t="s">
        <v>1891</v>
      </c>
      <c r="K391" s="589" t="s">
        <v>0</v>
      </c>
      <c r="L391" s="590">
        <v>130</v>
      </c>
    </row>
    <row r="392" spans="1:12" ht="24" x14ac:dyDescent="0.2">
      <c r="A392" s="593"/>
      <c r="B392" s="164" t="s">
        <v>2059</v>
      </c>
      <c r="C392" s="164" t="s">
        <v>6352</v>
      </c>
      <c r="D392" s="166">
        <v>43016</v>
      </c>
      <c r="E392" s="164" t="s">
        <v>3672</v>
      </c>
      <c r="F392" s="592"/>
      <c r="G392" s="592"/>
      <c r="H392" s="591"/>
      <c r="I392" s="591"/>
      <c r="J392" s="589"/>
      <c r="K392" s="589"/>
      <c r="L392" s="590"/>
    </row>
    <row r="393" spans="1:12" ht="24" x14ac:dyDescent="0.2">
      <c r="A393" s="593">
        <v>1575</v>
      </c>
      <c r="B393" s="161" t="s">
        <v>20</v>
      </c>
      <c r="C393" s="162" t="s">
        <v>21</v>
      </c>
      <c r="D393" s="162" t="s">
        <v>1884</v>
      </c>
      <c r="E393" s="162" t="s">
        <v>1885</v>
      </c>
      <c r="F393" s="594" t="s">
        <v>14</v>
      </c>
      <c r="G393" s="594"/>
      <c r="H393" s="592"/>
      <c r="I393" s="592"/>
      <c r="J393" s="592"/>
      <c r="K393" s="592"/>
      <c r="L393" s="592"/>
    </row>
    <row r="394" spans="1:12" x14ac:dyDescent="0.2">
      <c r="A394" s="593"/>
      <c r="B394" s="589" t="s">
        <v>6350</v>
      </c>
      <c r="C394" s="595" t="s">
        <v>6353</v>
      </c>
      <c r="D394" s="596">
        <v>43018</v>
      </c>
      <c r="E394" s="589" t="s">
        <v>1908</v>
      </c>
      <c r="F394" s="589" t="s">
        <v>6354</v>
      </c>
      <c r="G394" s="589"/>
      <c r="H394" s="591" t="s">
        <v>1890</v>
      </c>
      <c r="I394" s="591"/>
      <c r="J394" s="164" t="s">
        <v>1891</v>
      </c>
      <c r="K394" s="164" t="s">
        <v>0</v>
      </c>
      <c r="L394" s="165">
        <v>291</v>
      </c>
    </row>
    <row r="395" spans="1:12" x14ac:dyDescent="0.2">
      <c r="A395" s="593"/>
      <c r="B395" s="589"/>
      <c r="C395" s="595"/>
      <c r="D395" s="596"/>
      <c r="E395" s="589"/>
      <c r="F395" s="589"/>
      <c r="G395" s="589"/>
      <c r="H395" s="591" t="s">
        <v>1892</v>
      </c>
      <c r="I395" s="591"/>
      <c r="J395" s="164" t="s">
        <v>1891</v>
      </c>
      <c r="K395" s="164" t="s">
        <v>0</v>
      </c>
      <c r="L395" s="165">
        <v>988</v>
      </c>
    </row>
    <row r="396" spans="1:12" ht="24" x14ac:dyDescent="0.2">
      <c r="A396" s="593"/>
      <c r="B396" s="161" t="s">
        <v>29</v>
      </c>
      <c r="C396" s="162" t="s">
        <v>30</v>
      </c>
      <c r="D396" s="162" t="s">
        <v>1893</v>
      </c>
      <c r="E396" s="162" t="s">
        <v>1894</v>
      </c>
      <c r="F396" s="592"/>
      <c r="G396" s="592"/>
      <c r="H396" s="591" t="s">
        <v>1895</v>
      </c>
      <c r="I396" s="591"/>
      <c r="J396" s="589" t="s">
        <v>1891</v>
      </c>
      <c r="K396" s="589" t="s">
        <v>1891</v>
      </c>
      <c r="L396" s="590">
        <v>0</v>
      </c>
    </row>
    <row r="397" spans="1:12" ht="24" x14ac:dyDescent="0.2">
      <c r="A397" s="593"/>
      <c r="B397" s="164" t="s">
        <v>2059</v>
      </c>
      <c r="C397" s="164" t="s">
        <v>6354</v>
      </c>
      <c r="D397" s="166">
        <v>43022</v>
      </c>
      <c r="E397" s="164" t="s">
        <v>1910</v>
      </c>
      <c r="F397" s="592"/>
      <c r="G397" s="592"/>
      <c r="H397" s="591"/>
      <c r="I397" s="591"/>
      <c r="J397" s="589"/>
      <c r="K397" s="589"/>
      <c r="L397" s="590"/>
    </row>
    <row r="398" spans="1:12" ht="24" x14ac:dyDescent="0.2">
      <c r="A398" s="593">
        <v>1576</v>
      </c>
      <c r="B398" s="161" t="s">
        <v>20</v>
      </c>
      <c r="C398" s="162" t="s">
        <v>21</v>
      </c>
      <c r="D398" s="162" t="s">
        <v>1884</v>
      </c>
      <c r="E398" s="162" t="s">
        <v>1885</v>
      </c>
      <c r="F398" s="594" t="s">
        <v>14</v>
      </c>
      <c r="G398" s="594"/>
      <c r="H398" s="592"/>
      <c r="I398" s="592"/>
      <c r="J398" s="592"/>
      <c r="K398" s="592"/>
      <c r="L398" s="592"/>
    </row>
    <row r="399" spans="1:12" x14ac:dyDescent="0.2">
      <c r="A399" s="593"/>
      <c r="B399" s="589" t="s">
        <v>6350</v>
      </c>
      <c r="C399" s="595" t="s">
        <v>6355</v>
      </c>
      <c r="D399" s="596">
        <v>43022</v>
      </c>
      <c r="E399" s="589" t="s">
        <v>4457</v>
      </c>
      <c r="F399" s="589" t="s">
        <v>6356</v>
      </c>
      <c r="G399" s="589"/>
      <c r="H399" s="591" t="s">
        <v>1890</v>
      </c>
      <c r="I399" s="591"/>
      <c r="J399" s="164" t="s">
        <v>1891</v>
      </c>
      <c r="K399" s="164" t="s">
        <v>0</v>
      </c>
      <c r="L399" s="165">
        <v>1016</v>
      </c>
    </row>
    <row r="400" spans="1:12" x14ac:dyDescent="0.2">
      <c r="A400" s="593"/>
      <c r="B400" s="589"/>
      <c r="C400" s="595"/>
      <c r="D400" s="596"/>
      <c r="E400" s="589"/>
      <c r="F400" s="589"/>
      <c r="G400" s="589"/>
      <c r="H400" s="591" t="s">
        <v>1892</v>
      </c>
      <c r="I400" s="591"/>
      <c r="J400" s="164" t="s">
        <v>1891</v>
      </c>
      <c r="K400" s="164" t="s">
        <v>0</v>
      </c>
      <c r="L400" s="165">
        <v>3505</v>
      </c>
    </row>
    <row r="401" spans="1:12" ht="24" x14ac:dyDescent="0.2">
      <c r="A401" s="593"/>
      <c r="B401" s="161" t="s">
        <v>29</v>
      </c>
      <c r="C401" s="162" t="s">
        <v>30</v>
      </c>
      <c r="D401" s="162" t="s">
        <v>1893</v>
      </c>
      <c r="E401" s="162" t="s">
        <v>1894</v>
      </c>
      <c r="F401" s="592"/>
      <c r="G401" s="592"/>
      <c r="H401" s="591" t="s">
        <v>1895</v>
      </c>
      <c r="I401" s="591"/>
      <c r="J401" s="589" t="s">
        <v>1891</v>
      </c>
      <c r="K401" s="589" t="s">
        <v>1891</v>
      </c>
      <c r="L401" s="590">
        <v>0</v>
      </c>
    </row>
    <row r="402" spans="1:12" ht="24" x14ac:dyDescent="0.2">
      <c r="A402" s="593"/>
      <c r="B402" s="164" t="s">
        <v>2059</v>
      </c>
      <c r="C402" s="164" t="s">
        <v>6356</v>
      </c>
      <c r="D402" s="166">
        <v>43028</v>
      </c>
      <c r="E402" s="164" t="s">
        <v>3687</v>
      </c>
      <c r="F402" s="592"/>
      <c r="G402" s="592"/>
      <c r="H402" s="591"/>
      <c r="I402" s="591"/>
      <c r="J402" s="589"/>
      <c r="K402" s="589"/>
      <c r="L402" s="590"/>
    </row>
    <row r="403" spans="1:12" ht="24" x14ac:dyDescent="0.2">
      <c r="A403" s="593">
        <v>1577</v>
      </c>
      <c r="B403" s="161" t="s">
        <v>20</v>
      </c>
      <c r="C403" s="162" t="s">
        <v>21</v>
      </c>
      <c r="D403" s="162" t="s">
        <v>1884</v>
      </c>
      <c r="E403" s="162" t="s">
        <v>1885</v>
      </c>
      <c r="F403" s="594" t="s">
        <v>14</v>
      </c>
      <c r="G403" s="594"/>
      <c r="H403" s="592"/>
      <c r="I403" s="592"/>
      <c r="J403" s="592"/>
      <c r="K403" s="592"/>
      <c r="L403" s="592"/>
    </row>
    <row r="404" spans="1:12" x14ac:dyDescent="0.2">
      <c r="A404" s="593"/>
      <c r="B404" s="589" t="s">
        <v>6350</v>
      </c>
      <c r="C404" s="595" t="s">
        <v>6357</v>
      </c>
      <c r="D404" s="596">
        <v>43047</v>
      </c>
      <c r="E404" s="589" t="s">
        <v>2589</v>
      </c>
      <c r="F404" s="589" t="s">
        <v>6358</v>
      </c>
      <c r="G404" s="589"/>
      <c r="H404" s="591" t="s">
        <v>1890</v>
      </c>
      <c r="I404" s="591"/>
      <c r="J404" s="164" t="s">
        <v>1891</v>
      </c>
      <c r="K404" s="164" t="s">
        <v>0</v>
      </c>
      <c r="L404" s="165">
        <v>390</v>
      </c>
    </row>
    <row r="405" spans="1:12" x14ac:dyDescent="0.2">
      <c r="A405" s="593"/>
      <c r="B405" s="589"/>
      <c r="C405" s="595"/>
      <c r="D405" s="596"/>
      <c r="E405" s="589"/>
      <c r="F405" s="589"/>
      <c r="G405" s="589"/>
      <c r="H405" s="591" t="s">
        <v>1892</v>
      </c>
      <c r="I405" s="591"/>
      <c r="J405" s="164" t="s">
        <v>1891</v>
      </c>
      <c r="K405" s="164" t="s">
        <v>0</v>
      </c>
      <c r="L405" s="165">
        <v>838</v>
      </c>
    </row>
    <row r="406" spans="1:12" ht="24" x14ac:dyDescent="0.2">
      <c r="A406" s="593"/>
      <c r="B406" s="161" t="s">
        <v>29</v>
      </c>
      <c r="C406" s="162" t="s">
        <v>30</v>
      </c>
      <c r="D406" s="162" t="s">
        <v>1893</v>
      </c>
      <c r="E406" s="162" t="s">
        <v>1894</v>
      </c>
      <c r="F406" s="592"/>
      <c r="G406" s="592"/>
      <c r="H406" s="591" t="s">
        <v>1895</v>
      </c>
      <c r="I406" s="591"/>
      <c r="J406" s="589" t="s">
        <v>1891</v>
      </c>
      <c r="K406" s="589" t="s">
        <v>1891</v>
      </c>
      <c r="L406" s="590">
        <v>0</v>
      </c>
    </row>
    <row r="407" spans="1:12" ht="24" x14ac:dyDescent="0.2">
      <c r="A407" s="593"/>
      <c r="B407" s="164" t="s">
        <v>2059</v>
      </c>
      <c r="C407" s="164" t="s">
        <v>6358</v>
      </c>
      <c r="D407" s="166">
        <v>43051</v>
      </c>
      <c r="E407" s="164" t="s">
        <v>2540</v>
      </c>
      <c r="F407" s="592"/>
      <c r="G407" s="592"/>
      <c r="H407" s="591"/>
      <c r="I407" s="591"/>
      <c r="J407" s="589"/>
      <c r="K407" s="589"/>
      <c r="L407" s="590"/>
    </row>
    <row r="408" spans="1:12" ht="24" x14ac:dyDescent="0.2">
      <c r="A408" s="593">
        <v>1578</v>
      </c>
      <c r="B408" s="161" t="s">
        <v>20</v>
      </c>
      <c r="C408" s="162" t="s">
        <v>21</v>
      </c>
      <c r="D408" s="162" t="s">
        <v>1884</v>
      </c>
      <c r="E408" s="162" t="s">
        <v>1885</v>
      </c>
      <c r="F408" s="594" t="s">
        <v>14</v>
      </c>
      <c r="G408" s="594"/>
      <c r="H408" s="592"/>
      <c r="I408" s="592"/>
      <c r="J408" s="592"/>
      <c r="K408" s="592"/>
      <c r="L408" s="592"/>
    </row>
    <row r="409" spans="1:12" x14ac:dyDescent="0.2">
      <c r="A409" s="593"/>
      <c r="B409" s="589" t="s">
        <v>6350</v>
      </c>
      <c r="C409" s="595" t="s">
        <v>6359</v>
      </c>
      <c r="D409" s="596">
        <v>43055</v>
      </c>
      <c r="E409" s="589" t="s">
        <v>1996</v>
      </c>
      <c r="F409" s="589" t="s">
        <v>6360</v>
      </c>
      <c r="G409" s="589"/>
      <c r="H409" s="591" t="s">
        <v>1890</v>
      </c>
      <c r="I409" s="591"/>
      <c r="J409" s="164" t="s">
        <v>1891</v>
      </c>
      <c r="K409" s="164" t="s">
        <v>0</v>
      </c>
      <c r="L409" s="165">
        <v>873</v>
      </c>
    </row>
    <row r="410" spans="1:12" x14ac:dyDescent="0.2">
      <c r="A410" s="593"/>
      <c r="B410" s="589"/>
      <c r="C410" s="595"/>
      <c r="D410" s="596"/>
      <c r="E410" s="589"/>
      <c r="F410" s="589"/>
      <c r="G410" s="589"/>
      <c r="H410" s="591" t="s">
        <v>1892</v>
      </c>
      <c r="I410" s="591"/>
      <c r="J410" s="164" t="s">
        <v>1891</v>
      </c>
      <c r="K410" s="164" t="s">
        <v>1891</v>
      </c>
      <c r="L410" s="165">
        <v>0</v>
      </c>
    </row>
    <row r="411" spans="1:12" ht="24" x14ac:dyDescent="0.2">
      <c r="A411" s="593"/>
      <c r="B411" s="161" t="s">
        <v>29</v>
      </c>
      <c r="C411" s="162" t="s">
        <v>30</v>
      </c>
      <c r="D411" s="162" t="s">
        <v>1893</v>
      </c>
      <c r="E411" s="162" t="s">
        <v>1894</v>
      </c>
      <c r="F411" s="592"/>
      <c r="G411" s="592"/>
      <c r="H411" s="591" t="s">
        <v>1895</v>
      </c>
      <c r="I411" s="591"/>
      <c r="J411" s="589" t="s">
        <v>1891</v>
      </c>
      <c r="K411" s="589" t="s">
        <v>1891</v>
      </c>
      <c r="L411" s="590">
        <v>0</v>
      </c>
    </row>
    <row r="412" spans="1:12" ht="24" x14ac:dyDescent="0.2">
      <c r="A412" s="593"/>
      <c r="B412" s="164" t="s">
        <v>2059</v>
      </c>
      <c r="C412" s="164" t="s">
        <v>6360</v>
      </c>
      <c r="D412" s="166">
        <v>43058</v>
      </c>
      <c r="E412" s="164" t="s">
        <v>3692</v>
      </c>
      <c r="F412" s="592"/>
      <c r="G412" s="592"/>
      <c r="H412" s="591"/>
      <c r="I412" s="591"/>
      <c r="J412" s="589"/>
      <c r="K412" s="589"/>
      <c r="L412" s="590"/>
    </row>
    <row r="413" spans="1:12" ht="24" x14ac:dyDescent="0.2">
      <c r="A413" s="593">
        <v>1579</v>
      </c>
      <c r="B413" s="161" t="s">
        <v>20</v>
      </c>
      <c r="C413" s="162" t="s">
        <v>21</v>
      </c>
      <c r="D413" s="162" t="s">
        <v>1884</v>
      </c>
      <c r="E413" s="162" t="s">
        <v>1885</v>
      </c>
      <c r="F413" s="594" t="s">
        <v>14</v>
      </c>
      <c r="G413" s="594"/>
      <c r="H413" s="592"/>
      <c r="I413" s="592"/>
      <c r="J413" s="592"/>
      <c r="K413" s="592"/>
      <c r="L413" s="592"/>
    </row>
    <row r="414" spans="1:12" x14ac:dyDescent="0.2">
      <c r="A414" s="593"/>
      <c r="B414" s="589" t="s">
        <v>6350</v>
      </c>
      <c r="C414" s="595" t="s">
        <v>6361</v>
      </c>
      <c r="D414" s="596">
        <v>43124</v>
      </c>
      <c r="E414" s="589" t="s">
        <v>4457</v>
      </c>
      <c r="F414" s="589" t="s">
        <v>6362</v>
      </c>
      <c r="G414" s="589"/>
      <c r="H414" s="591" t="s">
        <v>1890</v>
      </c>
      <c r="I414" s="591"/>
      <c r="J414" s="164" t="s">
        <v>1891</v>
      </c>
      <c r="K414" s="164" t="s">
        <v>0</v>
      </c>
      <c r="L414" s="165">
        <v>1227</v>
      </c>
    </row>
    <row r="415" spans="1:12" x14ac:dyDescent="0.2">
      <c r="A415" s="593"/>
      <c r="B415" s="589"/>
      <c r="C415" s="595"/>
      <c r="D415" s="596"/>
      <c r="E415" s="589"/>
      <c r="F415" s="589"/>
      <c r="G415" s="589"/>
      <c r="H415" s="591" t="s">
        <v>1892</v>
      </c>
      <c r="I415" s="591"/>
      <c r="J415" s="589" t="s">
        <v>1891</v>
      </c>
      <c r="K415" s="589" t="s">
        <v>0</v>
      </c>
      <c r="L415" s="590">
        <v>1463.15</v>
      </c>
    </row>
    <row r="416" spans="1:12" x14ac:dyDescent="0.2">
      <c r="A416" s="593"/>
      <c r="B416" s="589"/>
      <c r="C416" s="595"/>
      <c r="D416" s="596"/>
      <c r="E416" s="589"/>
      <c r="F416" s="589"/>
      <c r="G416" s="589"/>
      <c r="H416" s="591"/>
      <c r="I416" s="591"/>
      <c r="J416" s="589"/>
      <c r="K416" s="589"/>
      <c r="L416" s="590"/>
    </row>
    <row r="417" spans="1:12" ht="24" x14ac:dyDescent="0.2">
      <c r="A417" s="593"/>
      <c r="B417" s="161" t="s">
        <v>29</v>
      </c>
      <c r="C417" s="162" t="s">
        <v>30</v>
      </c>
      <c r="D417" s="162" t="s">
        <v>1893</v>
      </c>
      <c r="E417" s="162" t="s">
        <v>1894</v>
      </c>
      <c r="F417" s="592"/>
      <c r="G417" s="592"/>
      <c r="H417" s="591" t="s">
        <v>1895</v>
      </c>
      <c r="I417" s="591"/>
      <c r="J417" s="589" t="s">
        <v>1891</v>
      </c>
      <c r="K417" s="589" t="s">
        <v>0</v>
      </c>
      <c r="L417" s="590">
        <v>350</v>
      </c>
    </row>
    <row r="418" spans="1:12" ht="24" x14ac:dyDescent="0.2">
      <c r="A418" s="593"/>
      <c r="B418" s="164" t="s">
        <v>2059</v>
      </c>
      <c r="C418" s="164" t="s">
        <v>6362</v>
      </c>
      <c r="D418" s="166">
        <v>43130</v>
      </c>
      <c r="E418" s="164" t="s">
        <v>6363</v>
      </c>
      <c r="F418" s="592"/>
      <c r="G418" s="592"/>
      <c r="H418" s="591"/>
      <c r="I418" s="591"/>
      <c r="J418" s="589"/>
      <c r="K418" s="589"/>
      <c r="L418" s="590"/>
    </row>
    <row r="419" spans="1:12" ht="24" x14ac:dyDescent="0.2">
      <c r="A419" s="593">
        <v>1580</v>
      </c>
      <c r="B419" s="161" t="s">
        <v>20</v>
      </c>
      <c r="C419" s="162" t="s">
        <v>21</v>
      </c>
      <c r="D419" s="162" t="s">
        <v>1884</v>
      </c>
      <c r="E419" s="162" t="s">
        <v>1885</v>
      </c>
      <c r="F419" s="594" t="s">
        <v>14</v>
      </c>
      <c r="G419" s="594"/>
      <c r="H419" s="592"/>
      <c r="I419" s="592"/>
      <c r="J419" s="592"/>
      <c r="K419" s="592"/>
      <c r="L419" s="592"/>
    </row>
    <row r="420" spans="1:12" x14ac:dyDescent="0.2">
      <c r="A420" s="593"/>
      <c r="B420" s="589" t="s">
        <v>6350</v>
      </c>
      <c r="C420" s="595" t="s">
        <v>6364</v>
      </c>
      <c r="D420" s="596">
        <v>43152</v>
      </c>
      <c r="E420" s="589" t="s">
        <v>6365</v>
      </c>
      <c r="F420" s="589" t="s">
        <v>6366</v>
      </c>
      <c r="G420" s="589"/>
      <c r="H420" s="591" t="s">
        <v>1890</v>
      </c>
      <c r="I420" s="591"/>
      <c r="J420" s="164" t="s">
        <v>1891</v>
      </c>
      <c r="K420" s="164" t="s">
        <v>0</v>
      </c>
      <c r="L420" s="165">
        <v>451</v>
      </c>
    </row>
    <row r="421" spans="1:12" x14ac:dyDescent="0.2">
      <c r="A421" s="593"/>
      <c r="B421" s="589"/>
      <c r="C421" s="595"/>
      <c r="D421" s="596"/>
      <c r="E421" s="589"/>
      <c r="F421" s="589"/>
      <c r="G421" s="589"/>
      <c r="H421" s="591" t="s">
        <v>1892</v>
      </c>
      <c r="I421" s="591"/>
      <c r="J421" s="164" t="s">
        <v>1891</v>
      </c>
      <c r="K421" s="164" t="s">
        <v>0</v>
      </c>
      <c r="L421" s="165">
        <v>592.31000000000006</v>
      </c>
    </row>
    <row r="422" spans="1:12" ht="24" x14ac:dyDescent="0.2">
      <c r="A422" s="593"/>
      <c r="B422" s="161" t="s">
        <v>29</v>
      </c>
      <c r="C422" s="162" t="s">
        <v>30</v>
      </c>
      <c r="D422" s="162" t="s">
        <v>1893</v>
      </c>
      <c r="E422" s="162" t="s">
        <v>1894</v>
      </c>
      <c r="F422" s="592"/>
      <c r="G422" s="592"/>
      <c r="H422" s="591" t="s">
        <v>1895</v>
      </c>
      <c r="I422" s="591"/>
      <c r="J422" s="589" t="s">
        <v>1891</v>
      </c>
      <c r="K422" s="589" t="s">
        <v>1891</v>
      </c>
      <c r="L422" s="590">
        <v>0</v>
      </c>
    </row>
    <row r="423" spans="1:12" ht="24" x14ac:dyDescent="0.2">
      <c r="A423" s="593"/>
      <c r="B423" s="164" t="s">
        <v>2059</v>
      </c>
      <c r="C423" s="164" t="s">
        <v>6366</v>
      </c>
      <c r="D423" s="166">
        <v>43155</v>
      </c>
      <c r="E423" s="164" t="s">
        <v>5427</v>
      </c>
      <c r="F423" s="592"/>
      <c r="G423" s="592"/>
      <c r="H423" s="591"/>
      <c r="I423" s="591"/>
      <c r="J423" s="589"/>
      <c r="K423" s="589"/>
      <c r="L423" s="590"/>
    </row>
    <row r="424" spans="1:12" ht="24" x14ac:dyDescent="0.2">
      <c r="A424" s="593">
        <v>1581</v>
      </c>
      <c r="B424" s="161" t="s">
        <v>20</v>
      </c>
      <c r="C424" s="162" t="s">
        <v>21</v>
      </c>
      <c r="D424" s="162" t="s">
        <v>1884</v>
      </c>
      <c r="E424" s="162" t="s">
        <v>1885</v>
      </c>
      <c r="F424" s="594" t="s">
        <v>14</v>
      </c>
      <c r="G424" s="594"/>
      <c r="H424" s="592"/>
      <c r="I424" s="592"/>
      <c r="J424" s="592"/>
      <c r="K424" s="592"/>
      <c r="L424" s="592"/>
    </row>
    <row r="425" spans="1:12" x14ac:dyDescent="0.2">
      <c r="A425" s="593"/>
      <c r="B425" s="589" t="s">
        <v>6350</v>
      </c>
      <c r="C425" s="595" t="s">
        <v>6367</v>
      </c>
      <c r="D425" s="596">
        <v>43165</v>
      </c>
      <c r="E425" s="589" t="s">
        <v>2313</v>
      </c>
      <c r="F425" s="589" t="s">
        <v>6368</v>
      </c>
      <c r="G425" s="589"/>
      <c r="H425" s="591" t="s">
        <v>1890</v>
      </c>
      <c r="I425" s="591"/>
      <c r="J425" s="164" t="s">
        <v>1891</v>
      </c>
      <c r="K425" s="164" t="s">
        <v>0</v>
      </c>
      <c r="L425" s="165">
        <v>956</v>
      </c>
    </row>
    <row r="426" spans="1:12" x14ac:dyDescent="0.2">
      <c r="A426" s="593"/>
      <c r="B426" s="589"/>
      <c r="C426" s="595"/>
      <c r="D426" s="596"/>
      <c r="E426" s="589"/>
      <c r="F426" s="589"/>
      <c r="G426" s="589"/>
      <c r="H426" s="591" t="s">
        <v>1892</v>
      </c>
      <c r="I426" s="591"/>
      <c r="J426" s="164" t="s">
        <v>1891</v>
      </c>
      <c r="K426" s="164" t="s">
        <v>0</v>
      </c>
      <c r="L426" s="165">
        <v>1533.5</v>
      </c>
    </row>
    <row r="427" spans="1:12" ht="24" x14ac:dyDescent="0.2">
      <c r="A427" s="593"/>
      <c r="B427" s="161" t="s">
        <v>29</v>
      </c>
      <c r="C427" s="162" t="s">
        <v>30</v>
      </c>
      <c r="D427" s="162" t="s">
        <v>1893</v>
      </c>
      <c r="E427" s="162" t="s">
        <v>1894</v>
      </c>
      <c r="F427" s="592"/>
      <c r="G427" s="592"/>
      <c r="H427" s="591" t="s">
        <v>1895</v>
      </c>
      <c r="I427" s="591"/>
      <c r="J427" s="589" t="s">
        <v>1891</v>
      </c>
      <c r="K427" s="589" t="s">
        <v>0</v>
      </c>
      <c r="L427" s="590">
        <v>80</v>
      </c>
    </row>
    <row r="428" spans="1:12" ht="24" x14ac:dyDescent="0.2">
      <c r="A428" s="593"/>
      <c r="B428" s="164" t="s">
        <v>2059</v>
      </c>
      <c r="C428" s="164" t="s">
        <v>6368</v>
      </c>
      <c r="D428" s="166">
        <v>43170</v>
      </c>
      <c r="E428" s="164" t="s">
        <v>3246</v>
      </c>
      <c r="F428" s="592"/>
      <c r="G428" s="592"/>
      <c r="H428" s="591"/>
      <c r="I428" s="591"/>
      <c r="J428" s="589"/>
      <c r="K428" s="589"/>
      <c r="L428" s="590"/>
    </row>
    <row r="429" spans="1:12" ht="24" x14ac:dyDescent="0.2">
      <c r="A429" s="593">
        <v>1582</v>
      </c>
      <c r="B429" s="161" t="s">
        <v>20</v>
      </c>
      <c r="C429" s="162" t="s">
        <v>21</v>
      </c>
      <c r="D429" s="162" t="s">
        <v>1884</v>
      </c>
      <c r="E429" s="162" t="s">
        <v>1885</v>
      </c>
      <c r="F429" s="594" t="s">
        <v>14</v>
      </c>
      <c r="G429" s="594"/>
      <c r="H429" s="592"/>
      <c r="I429" s="592"/>
      <c r="J429" s="592"/>
      <c r="K429" s="592"/>
      <c r="L429" s="592"/>
    </row>
    <row r="430" spans="1:12" x14ac:dyDescent="0.2">
      <c r="A430" s="593"/>
      <c r="B430" s="589" t="s">
        <v>6350</v>
      </c>
      <c r="C430" s="595" t="s">
        <v>6369</v>
      </c>
      <c r="D430" s="596">
        <v>43184</v>
      </c>
      <c r="E430" s="589" t="s">
        <v>2262</v>
      </c>
      <c r="F430" s="589" t="s">
        <v>2505</v>
      </c>
      <c r="G430" s="589"/>
      <c r="H430" s="591" t="s">
        <v>1890</v>
      </c>
      <c r="I430" s="591"/>
      <c r="J430" s="164" t="s">
        <v>1891</v>
      </c>
      <c r="K430" s="164" t="s">
        <v>0</v>
      </c>
      <c r="L430" s="165">
        <v>410</v>
      </c>
    </row>
    <row r="431" spans="1:12" x14ac:dyDescent="0.2">
      <c r="A431" s="593"/>
      <c r="B431" s="589"/>
      <c r="C431" s="595"/>
      <c r="D431" s="596"/>
      <c r="E431" s="589"/>
      <c r="F431" s="589"/>
      <c r="G431" s="589"/>
      <c r="H431" s="591" t="s">
        <v>1892</v>
      </c>
      <c r="I431" s="591"/>
      <c r="J431" s="164" t="s">
        <v>1891</v>
      </c>
      <c r="K431" s="164" t="s">
        <v>0</v>
      </c>
      <c r="L431" s="165">
        <v>690.6</v>
      </c>
    </row>
    <row r="432" spans="1:12" ht="24" x14ac:dyDescent="0.2">
      <c r="A432" s="593"/>
      <c r="B432" s="161" t="s">
        <v>29</v>
      </c>
      <c r="C432" s="162" t="s">
        <v>30</v>
      </c>
      <c r="D432" s="162" t="s">
        <v>1893</v>
      </c>
      <c r="E432" s="162" t="s">
        <v>1894</v>
      </c>
      <c r="F432" s="592"/>
      <c r="G432" s="592"/>
      <c r="H432" s="591" t="s">
        <v>1895</v>
      </c>
      <c r="I432" s="591"/>
      <c r="J432" s="589" t="s">
        <v>1891</v>
      </c>
      <c r="K432" s="589" t="s">
        <v>1891</v>
      </c>
      <c r="L432" s="590">
        <v>0</v>
      </c>
    </row>
    <row r="433" spans="1:12" ht="24" x14ac:dyDescent="0.2">
      <c r="A433" s="593"/>
      <c r="B433" s="164" t="s">
        <v>2059</v>
      </c>
      <c r="C433" s="164" t="s">
        <v>2505</v>
      </c>
      <c r="D433" s="166">
        <v>43186</v>
      </c>
      <c r="E433" s="164" t="s">
        <v>3925</v>
      </c>
      <c r="F433" s="592"/>
      <c r="G433" s="592"/>
      <c r="H433" s="591"/>
      <c r="I433" s="591"/>
      <c r="J433" s="589"/>
      <c r="K433" s="589"/>
      <c r="L433" s="590"/>
    </row>
    <row r="434" spans="1:12" ht="24" x14ac:dyDescent="0.2">
      <c r="A434" s="593">
        <v>1583</v>
      </c>
      <c r="B434" s="161" t="s">
        <v>20</v>
      </c>
      <c r="C434" s="162" t="s">
        <v>21</v>
      </c>
      <c r="D434" s="162" t="s">
        <v>1884</v>
      </c>
      <c r="E434" s="162" t="s">
        <v>1885</v>
      </c>
      <c r="F434" s="594" t="s">
        <v>14</v>
      </c>
      <c r="G434" s="594"/>
      <c r="H434" s="592"/>
      <c r="I434" s="592"/>
      <c r="J434" s="592"/>
      <c r="K434" s="592"/>
      <c r="L434" s="592"/>
    </row>
    <row r="435" spans="1:12" x14ac:dyDescent="0.2">
      <c r="A435" s="593"/>
      <c r="B435" s="589" t="s">
        <v>6370</v>
      </c>
      <c r="C435" s="595" t="s">
        <v>6371</v>
      </c>
      <c r="D435" s="596">
        <v>43012</v>
      </c>
      <c r="E435" s="589" t="s">
        <v>2000</v>
      </c>
      <c r="F435" s="589" t="s">
        <v>6372</v>
      </c>
      <c r="G435" s="589"/>
      <c r="H435" s="591" t="s">
        <v>1890</v>
      </c>
      <c r="I435" s="591"/>
      <c r="J435" s="164" t="s">
        <v>1891</v>
      </c>
      <c r="K435" s="164" t="s">
        <v>0</v>
      </c>
      <c r="L435" s="165">
        <v>297</v>
      </c>
    </row>
    <row r="436" spans="1:12" x14ac:dyDescent="0.2">
      <c r="A436" s="593"/>
      <c r="B436" s="589"/>
      <c r="C436" s="595"/>
      <c r="D436" s="596"/>
      <c r="E436" s="589"/>
      <c r="F436" s="589"/>
      <c r="G436" s="589"/>
      <c r="H436" s="591" t="s">
        <v>1892</v>
      </c>
      <c r="I436" s="591"/>
      <c r="J436" s="589" t="s">
        <v>1891</v>
      </c>
      <c r="K436" s="589" t="s">
        <v>1891</v>
      </c>
      <c r="L436" s="590">
        <v>0</v>
      </c>
    </row>
    <row r="437" spans="1:12" x14ac:dyDescent="0.2">
      <c r="A437" s="593"/>
      <c r="B437" s="589"/>
      <c r="C437" s="595"/>
      <c r="D437" s="596"/>
      <c r="E437" s="589"/>
      <c r="F437" s="589"/>
      <c r="G437" s="589"/>
      <c r="H437" s="591"/>
      <c r="I437" s="591"/>
      <c r="J437" s="589"/>
      <c r="K437" s="589"/>
      <c r="L437" s="590"/>
    </row>
    <row r="438" spans="1:12" ht="24" x14ac:dyDescent="0.2">
      <c r="A438" s="593"/>
      <c r="B438" s="161" t="s">
        <v>29</v>
      </c>
      <c r="C438" s="162" t="s">
        <v>30</v>
      </c>
      <c r="D438" s="162" t="s">
        <v>1893</v>
      </c>
      <c r="E438" s="162" t="s">
        <v>1894</v>
      </c>
      <c r="F438" s="592"/>
      <c r="G438" s="592"/>
      <c r="H438" s="591" t="s">
        <v>1895</v>
      </c>
      <c r="I438" s="591"/>
      <c r="J438" s="589" t="s">
        <v>1891</v>
      </c>
      <c r="K438" s="589" t="s">
        <v>1891</v>
      </c>
      <c r="L438" s="590">
        <v>0</v>
      </c>
    </row>
    <row r="439" spans="1:12" ht="36" x14ac:dyDescent="0.2">
      <c r="A439" s="593"/>
      <c r="B439" s="164" t="s">
        <v>6373</v>
      </c>
      <c r="C439" s="164" t="s">
        <v>6372</v>
      </c>
      <c r="D439" s="166">
        <v>43016</v>
      </c>
      <c r="E439" s="164" t="s">
        <v>2213</v>
      </c>
      <c r="F439" s="592"/>
      <c r="G439" s="592"/>
      <c r="H439" s="591"/>
      <c r="I439" s="591"/>
      <c r="J439" s="589"/>
      <c r="K439" s="589"/>
      <c r="L439" s="590"/>
    </row>
    <row r="440" spans="1:12" ht="24" x14ac:dyDescent="0.2">
      <c r="A440" s="593">
        <v>1584</v>
      </c>
      <c r="B440" s="161" t="s">
        <v>20</v>
      </c>
      <c r="C440" s="162" t="s">
        <v>21</v>
      </c>
      <c r="D440" s="162" t="s">
        <v>1884</v>
      </c>
      <c r="E440" s="162" t="s">
        <v>1885</v>
      </c>
      <c r="F440" s="594" t="s">
        <v>14</v>
      </c>
      <c r="G440" s="594"/>
      <c r="H440" s="592"/>
      <c r="I440" s="592"/>
      <c r="J440" s="592"/>
      <c r="K440" s="592"/>
      <c r="L440" s="592"/>
    </row>
    <row r="441" spans="1:12" x14ac:dyDescent="0.2">
      <c r="A441" s="593"/>
      <c r="B441" s="589" t="s">
        <v>6374</v>
      </c>
      <c r="C441" s="595" t="s">
        <v>6375</v>
      </c>
      <c r="D441" s="596">
        <v>43012</v>
      </c>
      <c r="E441" s="589" t="s">
        <v>1899</v>
      </c>
      <c r="F441" s="589" t="s">
        <v>6376</v>
      </c>
      <c r="G441" s="589"/>
      <c r="H441" s="591" t="s">
        <v>1890</v>
      </c>
      <c r="I441" s="591"/>
      <c r="J441" s="164" t="s">
        <v>1891</v>
      </c>
      <c r="K441" s="164" t="s">
        <v>0</v>
      </c>
      <c r="L441" s="165">
        <v>418</v>
      </c>
    </row>
    <row r="442" spans="1:12" x14ac:dyDescent="0.2">
      <c r="A442" s="593"/>
      <c r="B442" s="589"/>
      <c r="C442" s="595"/>
      <c r="D442" s="596"/>
      <c r="E442" s="589"/>
      <c r="F442" s="589"/>
      <c r="G442" s="589"/>
      <c r="H442" s="591" t="s">
        <v>1892</v>
      </c>
      <c r="I442" s="591"/>
      <c r="J442" s="164" t="s">
        <v>0</v>
      </c>
      <c r="K442" s="164" t="s">
        <v>1891</v>
      </c>
      <c r="L442" s="165">
        <v>482.4</v>
      </c>
    </row>
    <row r="443" spans="1:12" ht="24" x14ac:dyDescent="0.2">
      <c r="A443" s="593"/>
      <c r="B443" s="161" t="s">
        <v>29</v>
      </c>
      <c r="C443" s="162" t="s">
        <v>30</v>
      </c>
      <c r="D443" s="162" t="s">
        <v>1893</v>
      </c>
      <c r="E443" s="162" t="s">
        <v>1894</v>
      </c>
      <c r="F443" s="592"/>
      <c r="G443" s="592"/>
      <c r="H443" s="591" t="s">
        <v>1895</v>
      </c>
      <c r="I443" s="591"/>
      <c r="J443" s="589" t="s">
        <v>1891</v>
      </c>
      <c r="K443" s="589" t="s">
        <v>1891</v>
      </c>
      <c r="L443" s="590">
        <v>0</v>
      </c>
    </row>
    <row r="444" spans="1:12" ht="24" x14ac:dyDescent="0.2">
      <c r="A444" s="593"/>
      <c r="B444" s="164" t="s">
        <v>1688</v>
      </c>
      <c r="C444" s="164" t="s">
        <v>6376</v>
      </c>
      <c r="D444" s="166">
        <v>43018</v>
      </c>
      <c r="E444" s="164" t="s">
        <v>2807</v>
      </c>
      <c r="F444" s="592"/>
      <c r="G444" s="592"/>
      <c r="H444" s="591"/>
      <c r="I444" s="591"/>
      <c r="J444" s="589"/>
      <c r="K444" s="589"/>
      <c r="L444" s="590"/>
    </row>
    <row r="445" spans="1:12" ht="24" x14ac:dyDescent="0.2">
      <c r="A445" s="593">
        <v>1585</v>
      </c>
      <c r="B445" s="161" t="s">
        <v>20</v>
      </c>
      <c r="C445" s="162" t="s">
        <v>21</v>
      </c>
      <c r="D445" s="162" t="s">
        <v>1884</v>
      </c>
      <c r="E445" s="162" t="s">
        <v>1885</v>
      </c>
      <c r="F445" s="594" t="s">
        <v>14</v>
      </c>
      <c r="G445" s="594"/>
      <c r="H445" s="592"/>
      <c r="I445" s="592"/>
      <c r="J445" s="592"/>
      <c r="K445" s="592"/>
      <c r="L445" s="592"/>
    </row>
    <row r="446" spans="1:12" x14ac:dyDescent="0.2">
      <c r="A446" s="593"/>
      <c r="B446" s="589" t="s">
        <v>6374</v>
      </c>
      <c r="C446" s="589" t="s">
        <v>6377</v>
      </c>
      <c r="D446" s="596">
        <v>43034</v>
      </c>
      <c r="E446" s="589" t="s">
        <v>3595</v>
      </c>
      <c r="F446" s="589" t="s">
        <v>3596</v>
      </c>
      <c r="G446" s="589"/>
      <c r="H446" s="591" t="s">
        <v>1890</v>
      </c>
      <c r="I446" s="591"/>
      <c r="J446" s="164" t="s">
        <v>1891</v>
      </c>
      <c r="K446" s="164" t="s">
        <v>0</v>
      </c>
      <c r="L446" s="165">
        <v>1677.5</v>
      </c>
    </row>
    <row r="447" spans="1:12" x14ac:dyDescent="0.2">
      <c r="A447" s="593"/>
      <c r="B447" s="589"/>
      <c r="C447" s="589"/>
      <c r="D447" s="596"/>
      <c r="E447" s="589"/>
      <c r="F447" s="589"/>
      <c r="G447" s="589"/>
      <c r="H447" s="591" t="s">
        <v>1892</v>
      </c>
      <c r="I447" s="591"/>
      <c r="J447" s="164" t="s">
        <v>1891</v>
      </c>
      <c r="K447" s="164" t="s">
        <v>0</v>
      </c>
      <c r="L447" s="165">
        <v>8286.9500000000007</v>
      </c>
    </row>
    <row r="448" spans="1:12" ht="24" x14ac:dyDescent="0.2">
      <c r="A448" s="593"/>
      <c r="B448" s="161" t="s">
        <v>29</v>
      </c>
      <c r="C448" s="162" t="s">
        <v>30</v>
      </c>
      <c r="D448" s="162" t="s">
        <v>1893</v>
      </c>
      <c r="E448" s="162" t="s">
        <v>1894</v>
      </c>
      <c r="F448" s="592"/>
      <c r="G448" s="592"/>
      <c r="H448" s="591" t="s">
        <v>1895</v>
      </c>
      <c r="I448" s="591"/>
      <c r="J448" s="589" t="s">
        <v>1891</v>
      </c>
      <c r="K448" s="589" t="s">
        <v>1891</v>
      </c>
      <c r="L448" s="590">
        <v>0</v>
      </c>
    </row>
    <row r="449" spans="1:12" ht="24" x14ac:dyDescent="0.2">
      <c r="A449" s="593"/>
      <c r="B449" s="164" t="s">
        <v>1688</v>
      </c>
      <c r="C449" s="164" t="s">
        <v>3596</v>
      </c>
      <c r="D449" s="166">
        <v>43039</v>
      </c>
      <c r="E449" s="164" t="s">
        <v>6378</v>
      </c>
      <c r="F449" s="592"/>
      <c r="G449" s="592"/>
      <c r="H449" s="591"/>
      <c r="I449" s="591"/>
      <c r="J449" s="589"/>
      <c r="K449" s="589"/>
      <c r="L449" s="590"/>
    </row>
    <row r="450" spans="1:12" ht="24" x14ac:dyDescent="0.2">
      <c r="A450" s="593">
        <v>1586</v>
      </c>
      <c r="B450" s="161" t="s">
        <v>20</v>
      </c>
      <c r="C450" s="162" t="s">
        <v>21</v>
      </c>
      <c r="D450" s="162" t="s">
        <v>1884</v>
      </c>
      <c r="E450" s="162" t="s">
        <v>1885</v>
      </c>
      <c r="F450" s="594" t="s">
        <v>14</v>
      </c>
      <c r="G450" s="594"/>
      <c r="H450" s="592"/>
      <c r="I450" s="592"/>
      <c r="J450" s="592"/>
      <c r="K450" s="592"/>
      <c r="L450" s="592"/>
    </row>
    <row r="451" spans="1:12" x14ac:dyDescent="0.2">
      <c r="A451" s="593"/>
      <c r="B451" s="589" t="s">
        <v>6374</v>
      </c>
      <c r="C451" s="589" t="s">
        <v>6379</v>
      </c>
      <c r="D451" s="596">
        <v>43074</v>
      </c>
      <c r="E451" s="589" t="s">
        <v>1899</v>
      </c>
      <c r="F451" s="589" t="s">
        <v>1939</v>
      </c>
      <c r="G451" s="589"/>
      <c r="H451" s="591" t="s">
        <v>1890</v>
      </c>
      <c r="I451" s="591"/>
      <c r="J451" s="164" t="s">
        <v>1891</v>
      </c>
      <c r="K451" s="164" t="s">
        <v>0</v>
      </c>
      <c r="L451" s="165">
        <v>306</v>
      </c>
    </row>
    <row r="452" spans="1:12" x14ac:dyDescent="0.2">
      <c r="A452" s="593"/>
      <c r="B452" s="589"/>
      <c r="C452" s="589"/>
      <c r="D452" s="596"/>
      <c r="E452" s="589"/>
      <c r="F452" s="589"/>
      <c r="G452" s="589"/>
      <c r="H452" s="591" t="s">
        <v>1892</v>
      </c>
      <c r="I452" s="591"/>
      <c r="J452" s="164" t="s">
        <v>1891</v>
      </c>
      <c r="K452" s="164" t="s">
        <v>0</v>
      </c>
      <c r="L452" s="165">
        <v>350</v>
      </c>
    </row>
    <row r="453" spans="1:12" ht="24" x14ac:dyDescent="0.2">
      <c r="A453" s="593"/>
      <c r="B453" s="161" t="s">
        <v>29</v>
      </c>
      <c r="C453" s="162" t="s">
        <v>30</v>
      </c>
      <c r="D453" s="162" t="s">
        <v>1893</v>
      </c>
      <c r="E453" s="162" t="s">
        <v>1894</v>
      </c>
      <c r="F453" s="592"/>
      <c r="G453" s="592"/>
      <c r="H453" s="591" t="s">
        <v>1895</v>
      </c>
      <c r="I453" s="591"/>
      <c r="J453" s="589" t="s">
        <v>1891</v>
      </c>
      <c r="K453" s="589" t="s">
        <v>0</v>
      </c>
      <c r="L453" s="590">
        <v>1049</v>
      </c>
    </row>
    <row r="454" spans="1:12" ht="24" x14ac:dyDescent="0.2">
      <c r="A454" s="593"/>
      <c r="B454" s="164" t="s">
        <v>1688</v>
      </c>
      <c r="C454" s="164" t="s">
        <v>1939</v>
      </c>
      <c r="D454" s="166">
        <v>43076</v>
      </c>
      <c r="E454" s="164" t="s">
        <v>6380</v>
      </c>
      <c r="F454" s="592"/>
      <c r="G454" s="592"/>
      <c r="H454" s="591"/>
      <c r="I454" s="591"/>
      <c r="J454" s="589"/>
      <c r="K454" s="589"/>
      <c r="L454" s="590"/>
    </row>
    <row r="455" spans="1:12" ht="24" x14ac:dyDescent="0.2">
      <c r="A455" s="593">
        <v>1587</v>
      </c>
      <c r="B455" s="161" t="s">
        <v>20</v>
      </c>
      <c r="C455" s="162" t="s">
        <v>21</v>
      </c>
      <c r="D455" s="162" t="s">
        <v>1884</v>
      </c>
      <c r="E455" s="162" t="s">
        <v>1885</v>
      </c>
      <c r="F455" s="594" t="s">
        <v>14</v>
      </c>
      <c r="G455" s="594"/>
      <c r="H455" s="592"/>
      <c r="I455" s="592"/>
      <c r="J455" s="592"/>
      <c r="K455" s="592"/>
      <c r="L455" s="592"/>
    </row>
    <row r="456" spans="1:12" x14ac:dyDescent="0.2">
      <c r="A456" s="593"/>
      <c r="B456" s="589" t="s">
        <v>6381</v>
      </c>
      <c r="C456" s="595" t="s">
        <v>6382</v>
      </c>
      <c r="D456" s="596">
        <v>43020</v>
      </c>
      <c r="E456" s="589" t="s">
        <v>6383</v>
      </c>
      <c r="F456" s="589" t="s">
        <v>6384</v>
      </c>
      <c r="G456" s="589"/>
      <c r="H456" s="591" t="s">
        <v>1890</v>
      </c>
      <c r="I456" s="591"/>
      <c r="J456" s="164" t="s">
        <v>1891</v>
      </c>
      <c r="K456" s="164" t="s">
        <v>0</v>
      </c>
      <c r="L456" s="165">
        <v>438</v>
      </c>
    </row>
    <row r="457" spans="1:12" x14ac:dyDescent="0.2">
      <c r="A457" s="593"/>
      <c r="B457" s="589"/>
      <c r="C457" s="595"/>
      <c r="D457" s="596"/>
      <c r="E457" s="589"/>
      <c r="F457" s="589"/>
      <c r="G457" s="589"/>
      <c r="H457" s="591" t="s">
        <v>1892</v>
      </c>
      <c r="I457" s="591"/>
      <c r="J457" s="589" t="s">
        <v>1891</v>
      </c>
      <c r="K457" s="589" t="s">
        <v>0</v>
      </c>
      <c r="L457" s="590">
        <v>415.33</v>
      </c>
    </row>
    <row r="458" spans="1:12" x14ac:dyDescent="0.2">
      <c r="A458" s="593"/>
      <c r="B458" s="589"/>
      <c r="C458" s="595"/>
      <c r="D458" s="596"/>
      <c r="E458" s="589"/>
      <c r="F458" s="589"/>
      <c r="G458" s="589"/>
      <c r="H458" s="591"/>
      <c r="I458" s="591"/>
      <c r="J458" s="589"/>
      <c r="K458" s="589"/>
      <c r="L458" s="590"/>
    </row>
    <row r="459" spans="1:12" ht="24" x14ac:dyDescent="0.2">
      <c r="A459" s="593"/>
      <c r="B459" s="161" t="s">
        <v>29</v>
      </c>
      <c r="C459" s="162" t="s">
        <v>30</v>
      </c>
      <c r="D459" s="162" t="s">
        <v>1893</v>
      </c>
      <c r="E459" s="162" t="s">
        <v>1894</v>
      </c>
      <c r="F459" s="592"/>
      <c r="G459" s="592"/>
      <c r="H459" s="591" t="s">
        <v>1895</v>
      </c>
      <c r="I459" s="591"/>
      <c r="J459" s="589" t="s">
        <v>1891</v>
      </c>
      <c r="K459" s="589" t="s">
        <v>0</v>
      </c>
      <c r="L459" s="590">
        <v>270</v>
      </c>
    </row>
    <row r="460" spans="1:12" ht="24" x14ac:dyDescent="0.2">
      <c r="A460" s="593"/>
      <c r="B460" s="164" t="s">
        <v>6385</v>
      </c>
      <c r="C460" s="164" t="s">
        <v>6384</v>
      </c>
      <c r="D460" s="166">
        <v>43023</v>
      </c>
      <c r="E460" s="164" t="s">
        <v>4610</v>
      </c>
      <c r="F460" s="592"/>
      <c r="G460" s="592"/>
      <c r="H460" s="591"/>
      <c r="I460" s="591"/>
      <c r="J460" s="589"/>
      <c r="K460" s="589"/>
      <c r="L460" s="590"/>
    </row>
    <row r="461" spans="1:12" ht="24" x14ac:dyDescent="0.2">
      <c r="A461" s="593">
        <v>1588</v>
      </c>
      <c r="B461" s="161" t="s">
        <v>20</v>
      </c>
      <c r="C461" s="162" t="s">
        <v>21</v>
      </c>
      <c r="D461" s="162" t="s">
        <v>1884</v>
      </c>
      <c r="E461" s="162" t="s">
        <v>1885</v>
      </c>
      <c r="F461" s="594" t="s">
        <v>14</v>
      </c>
      <c r="G461" s="594"/>
      <c r="H461" s="592"/>
      <c r="I461" s="592"/>
      <c r="J461" s="592"/>
      <c r="K461" s="592"/>
      <c r="L461" s="592"/>
    </row>
    <row r="462" spans="1:12" x14ac:dyDescent="0.2">
      <c r="A462" s="593"/>
      <c r="B462" s="589" t="s">
        <v>6381</v>
      </c>
      <c r="C462" s="595" t="s">
        <v>6386</v>
      </c>
      <c r="D462" s="596">
        <v>43028</v>
      </c>
      <c r="E462" s="589" t="s">
        <v>1908</v>
      </c>
      <c r="F462" s="589" t="s">
        <v>6387</v>
      </c>
      <c r="G462" s="589"/>
      <c r="H462" s="591" t="s">
        <v>1890</v>
      </c>
      <c r="I462" s="591"/>
      <c r="J462" s="164" t="s">
        <v>1891</v>
      </c>
      <c r="K462" s="164" t="s">
        <v>0</v>
      </c>
      <c r="L462" s="165">
        <v>1888.79</v>
      </c>
    </row>
    <row r="463" spans="1:12" x14ac:dyDescent="0.2">
      <c r="A463" s="593"/>
      <c r="B463" s="589"/>
      <c r="C463" s="595"/>
      <c r="D463" s="596"/>
      <c r="E463" s="589"/>
      <c r="F463" s="589"/>
      <c r="G463" s="589"/>
      <c r="H463" s="591" t="s">
        <v>1892</v>
      </c>
      <c r="I463" s="591"/>
      <c r="J463" s="589" t="s">
        <v>1891</v>
      </c>
      <c r="K463" s="589" t="s">
        <v>0</v>
      </c>
      <c r="L463" s="590">
        <v>1346.02</v>
      </c>
    </row>
    <row r="464" spans="1:12" x14ac:dyDescent="0.2">
      <c r="A464" s="593"/>
      <c r="B464" s="589"/>
      <c r="C464" s="595"/>
      <c r="D464" s="596"/>
      <c r="E464" s="589"/>
      <c r="F464" s="589"/>
      <c r="G464" s="589"/>
      <c r="H464" s="591"/>
      <c r="I464" s="591"/>
      <c r="J464" s="589"/>
      <c r="K464" s="589"/>
      <c r="L464" s="590"/>
    </row>
    <row r="465" spans="1:12" ht="24" x14ac:dyDescent="0.2">
      <c r="A465" s="593"/>
      <c r="B465" s="161" t="s">
        <v>29</v>
      </c>
      <c r="C465" s="162" t="s">
        <v>30</v>
      </c>
      <c r="D465" s="162" t="s">
        <v>1893</v>
      </c>
      <c r="E465" s="162" t="s">
        <v>1894</v>
      </c>
      <c r="F465" s="592"/>
      <c r="G465" s="592"/>
      <c r="H465" s="591" t="s">
        <v>1895</v>
      </c>
      <c r="I465" s="591"/>
      <c r="J465" s="589" t="s">
        <v>1891</v>
      </c>
      <c r="K465" s="589" t="s">
        <v>1891</v>
      </c>
      <c r="L465" s="590">
        <v>0</v>
      </c>
    </row>
    <row r="466" spans="1:12" ht="24" x14ac:dyDescent="0.2">
      <c r="A466" s="593"/>
      <c r="B466" s="164" t="s">
        <v>6385</v>
      </c>
      <c r="C466" s="164" t="s">
        <v>6387</v>
      </c>
      <c r="D466" s="166">
        <v>43039</v>
      </c>
      <c r="E466" s="164" t="s">
        <v>6388</v>
      </c>
      <c r="F466" s="592"/>
      <c r="G466" s="592"/>
      <c r="H466" s="591"/>
      <c r="I466" s="591"/>
      <c r="J466" s="589"/>
      <c r="K466" s="589"/>
      <c r="L466" s="590"/>
    </row>
    <row r="467" spans="1:12" ht="24" x14ac:dyDescent="0.2">
      <c r="A467" s="593">
        <v>1589</v>
      </c>
      <c r="B467" s="161" t="s">
        <v>20</v>
      </c>
      <c r="C467" s="162" t="s">
        <v>21</v>
      </c>
      <c r="D467" s="162" t="s">
        <v>1884</v>
      </c>
      <c r="E467" s="162" t="s">
        <v>1885</v>
      </c>
      <c r="F467" s="594" t="s">
        <v>14</v>
      </c>
      <c r="G467" s="594"/>
      <c r="H467" s="592"/>
      <c r="I467" s="592"/>
      <c r="J467" s="592"/>
      <c r="K467" s="592"/>
      <c r="L467" s="592"/>
    </row>
    <row r="468" spans="1:12" x14ac:dyDescent="0.2">
      <c r="A468" s="593"/>
      <c r="B468" s="589" t="s">
        <v>6381</v>
      </c>
      <c r="C468" s="595" t="s">
        <v>6389</v>
      </c>
      <c r="D468" s="596">
        <v>43043</v>
      </c>
      <c r="E468" s="589" t="s">
        <v>1899</v>
      </c>
      <c r="F468" s="589" t="s">
        <v>896</v>
      </c>
      <c r="G468" s="589"/>
      <c r="H468" s="591" t="s">
        <v>1890</v>
      </c>
      <c r="I468" s="591"/>
      <c r="J468" s="164" t="s">
        <v>1891</v>
      </c>
      <c r="K468" s="164" t="s">
        <v>0</v>
      </c>
      <c r="L468" s="165">
        <v>298.84000000000003</v>
      </c>
    </row>
    <row r="469" spans="1:12" x14ac:dyDescent="0.2">
      <c r="A469" s="593"/>
      <c r="B469" s="589"/>
      <c r="C469" s="595"/>
      <c r="D469" s="596"/>
      <c r="E469" s="589"/>
      <c r="F469" s="589"/>
      <c r="G469" s="589"/>
      <c r="H469" s="591" t="s">
        <v>1892</v>
      </c>
      <c r="I469" s="591"/>
      <c r="J469" s="164" t="s">
        <v>1891</v>
      </c>
      <c r="K469" s="164" t="s">
        <v>0</v>
      </c>
      <c r="L469" s="165">
        <v>464.96</v>
      </c>
    </row>
    <row r="470" spans="1:12" ht="24" x14ac:dyDescent="0.2">
      <c r="A470" s="593"/>
      <c r="B470" s="161" t="s">
        <v>29</v>
      </c>
      <c r="C470" s="162" t="s">
        <v>30</v>
      </c>
      <c r="D470" s="162" t="s">
        <v>1893</v>
      </c>
      <c r="E470" s="162" t="s">
        <v>1894</v>
      </c>
      <c r="F470" s="592"/>
      <c r="G470" s="592"/>
      <c r="H470" s="591" t="s">
        <v>1895</v>
      </c>
      <c r="I470" s="591"/>
      <c r="J470" s="589" t="s">
        <v>1891</v>
      </c>
      <c r="K470" s="589" t="s">
        <v>0</v>
      </c>
      <c r="L470" s="590">
        <v>315</v>
      </c>
    </row>
    <row r="471" spans="1:12" ht="24" x14ac:dyDescent="0.2">
      <c r="A471" s="593"/>
      <c r="B471" s="164" t="s">
        <v>6385</v>
      </c>
      <c r="C471" s="164" t="s">
        <v>896</v>
      </c>
      <c r="D471" s="166">
        <v>43045</v>
      </c>
      <c r="E471" s="164" t="s">
        <v>3487</v>
      </c>
      <c r="F471" s="592"/>
      <c r="G471" s="592"/>
      <c r="H471" s="591"/>
      <c r="I471" s="591"/>
      <c r="J471" s="589"/>
      <c r="K471" s="589"/>
      <c r="L471" s="590"/>
    </row>
    <row r="472" spans="1:12" ht="24" x14ac:dyDescent="0.2">
      <c r="A472" s="593">
        <v>1590</v>
      </c>
      <c r="B472" s="161" t="s">
        <v>20</v>
      </c>
      <c r="C472" s="162" t="s">
        <v>21</v>
      </c>
      <c r="D472" s="162" t="s">
        <v>1884</v>
      </c>
      <c r="E472" s="162" t="s">
        <v>1885</v>
      </c>
      <c r="F472" s="594" t="s">
        <v>14</v>
      </c>
      <c r="G472" s="594"/>
      <c r="H472" s="592"/>
      <c r="I472" s="592"/>
      <c r="J472" s="592"/>
      <c r="K472" s="592"/>
      <c r="L472" s="592"/>
    </row>
    <row r="473" spans="1:12" x14ac:dyDescent="0.2">
      <c r="A473" s="593"/>
      <c r="B473" s="589" t="s">
        <v>6390</v>
      </c>
      <c r="C473" s="595" t="s">
        <v>6391</v>
      </c>
      <c r="D473" s="596">
        <v>43143</v>
      </c>
      <c r="E473" s="589" t="s">
        <v>2169</v>
      </c>
      <c r="F473" s="589" t="s">
        <v>6392</v>
      </c>
      <c r="G473" s="589"/>
      <c r="H473" s="591" t="s">
        <v>1890</v>
      </c>
      <c r="I473" s="591"/>
      <c r="J473" s="164" t="s">
        <v>1891</v>
      </c>
      <c r="K473" s="164" t="s">
        <v>0</v>
      </c>
      <c r="L473" s="165">
        <v>184.85</v>
      </c>
    </row>
    <row r="474" spans="1:12" x14ac:dyDescent="0.2">
      <c r="A474" s="593"/>
      <c r="B474" s="589"/>
      <c r="C474" s="595"/>
      <c r="D474" s="596"/>
      <c r="E474" s="589"/>
      <c r="F474" s="589"/>
      <c r="G474" s="589"/>
      <c r="H474" s="591" t="s">
        <v>1892</v>
      </c>
      <c r="I474" s="591"/>
      <c r="J474" s="164" t="s">
        <v>1891</v>
      </c>
      <c r="K474" s="164" t="s">
        <v>0</v>
      </c>
      <c r="L474" s="165">
        <v>677.6</v>
      </c>
    </row>
    <row r="475" spans="1:12" ht="24" x14ac:dyDescent="0.2">
      <c r="A475" s="593"/>
      <c r="B475" s="161" t="s">
        <v>29</v>
      </c>
      <c r="C475" s="162" t="s">
        <v>30</v>
      </c>
      <c r="D475" s="162" t="s">
        <v>1893</v>
      </c>
      <c r="E475" s="162" t="s">
        <v>1894</v>
      </c>
      <c r="F475" s="592"/>
      <c r="G475" s="592"/>
      <c r="H475" s="591" t="s">
        <v>1895</v>
      </c>
      <c r="I475" s="591"/>
      <c r="J475" s="589" t="s">
        <v>1891</v>
      </c>
      <c r="K475" s="589" t="s">
        <v>0</v>
      </c>
      <c r="L475" s="590">
        <v>35</v>
      </c>
    </row>
    <row r="476" spans="1:12" ht="24" x14ac:dyDescent="0.2">
      <c r="A476" s="593"/>
      <c r="B476" s="164" t="s">
        <v>2030</v>
      </c>
      <c r="C476" s="164" t="s">
        <v>6392</v>
      </c>
      <c r="D476" s="166">
        <v>43144</v>
      </c>
      <c r="E476" s="164" t="s">
        <v>4315</v>
      </c>
      <c r="F476" s="592"/>
      <c r="G476" s="592"/>
      <c r="H476" s="591"/>
      <c r="I476" s="591"/>
      <c r="J476" s="589"/>
      <c r="K476" s="589"/>
      <c r="L476" s="590"/>
    </row>
    <row r="477" spans="1:12" ht="24" x14ac:dyDescent="0.2">
      <c r="A477" s="593">
        <v>1591</v>
      </c>
      <c r="B477" s="161" t="s">
        <v>20</v>
      </c>
      <c r="C477" s="162" t="s">
        <v>21</v>
      </c>
      <c r="D477" s="162" t="s">
        <v>1884</v>
      </c>
      <c r="E477" s="162" t="s">
        <v>1885</v>
      </c>
      <c r="F477" s="594" t="s">
        <v>14</v>
      </c>
      <c r="G477" s="594"/>
      <c r="H477" s="592"/>
      <c r="I477" s="592"/>
      <c r="J477" s="592"/>
      <c r="K477" s="592"/>
      <c r="L477" s="592"/>
    </row>
    <row r="478" spans="1:12" x14ac:dyDescent="0.2">
      <c r="A478" s="593"/>
      <c r="B478" s="589" t="s">
        <v>6393</v>
      </c>
      <c r="C478" s="595" t="s">
        <v>6394</v>
      </c>
      <c r="D478" s="596">
        <v>43041</v>
      </c>
      <c r="E478" s="589" t="s">
        <v>1899</v>
      </c>
      <c r="F478" s="589" t="s">
        <v>896</v>
      </c>
      <c r="G478" s="589"/>
      <c r="H478" s="591" t="s">
        <v>1890</v>
      </c>
      <c r="I478" s="591"/>
      <c r="J478" s="164" t="s">
        <v>1891</v>
      </c>
      <c r="K478" s="164" t="s">
        <v>0</v>
      </c>
      <c r="L478" s="165">
        <v>567</v>
      </c>
    </row>
    <row r="479" spans="1:12" x14ac:dyDescent="0.2">
      <c r="A479" s="593"/>
      <c r="B479" s="589"/>
      <c r="C479" s="595"/>
      <c r="D479" s="596"/>
      <c r="E479" s="589"/>
      <c r="F479" s="589"/>
      <c r="G479" s="589"/>
      <c r="H479" s="591" t="s">
        <v>1892</v>
      </c>
      <c r="I479" s="591"/>
      <c r="J479" s="164" t="s">
        <v>1891</v>
      </c>
      <c r="K479" s="164" t="s">
        <v>1891</v>
      </c>
      <c r="L479" s="165">
        <v>0</v>
      </c>
    </row>
    <row r="480" spans="1:12" ht="24" x14ac:dyDescent="0.2">
      <c r="A480" s="593"/>
      <c r="B480" s="161" t="s">
        <v>29</v>
      </c>
      <c r="C480" s="162" t="s">
        <v>30</v>
      </c>
      <c r="D480" s="162" t="s">
        <v>1893</v>
      </c>
      <c r="E480" s="162" t="s">
        <v>1894</v>
      </c>
      <c r="F480" s="592"/>
      <c r="G480" s="592"/>
      <c r="H480" s="591" t="s">
        <v>1895</v>
      </c>
      <c r="I480" s="591"/>
      <c r="J480" s="589" t="s">
        <v>1891</v>
      </c>
      <c r="K480" s="589" t="s">
        <v>1891</v>
      </c>
      <c r="L480" s="590">
        <v>0</v>
      </c>
    </row>
    <row r="481" spans="1:12" ht="24" x14ac:dyDescent="0.2">
      <c r="A481" s="593"/>
      <c r="B481" s="164" t="s">
        <v>1896</v>
      </c>
      <c r="C481" s="164" t="s">
        <v>896</v>
      </c>
      <c r="D481" s="166">
        <v>43046</v>
      </c>
      <c r="E481" s="164" t="s">
        <v>6395</v>
      </c>
      <c r="F481" s="592"/>
      <c r="G481" s="592"/>
      <c r="H481" s="591"/>
      <c r="I481" s="591"/>
      <c r="J481" s="589"/>
      <c r="K481" s="589"/>
      <c r="L481" s="590"/>
    </row>
    <row r="482" spans="1:12" ht="24" x14ac:dyDescent="0.2">
      <c r="A482" s="593">
        <v>1592</v>
      </c>
      <c r="B482" s="161" t="s">
        <v>20</v>
      </c>
      <c r="C482" s="162" t="s">
        <v>21</v>
      </c>
      <c r="D482" s="162" t="s">
        <v>1884</v>
      </c>
      <c r="E482" s="162" t="s">
        <v>1885</v>
      </c>
      <c r="F482" s="594" t="s">
        <v>14</v>
      </c>
      <c r="G482" s="594"/>
      <c r="H482" s="592"/>
      <c r="I482" s="592"/>
      <c r="J482" s="592"/>
      <c r="K482" s="592"/>
      <c r="L482" s="592"/>
    </row>
    <row r="483" spans="1:12" x14ac:dyDescent="0.2">
      <c r="A483" s="593"/>
      <c r="B483" s="589" t="s">
        <v>6396</v>
      </c>
      <c r="C483" s="595" t="s">
        <v>6397</v>
      </c>
      <c r="D483" s="596">
        <v>43052</v>
      </c>
      <c r="E483" s="589" t="s">
        <v>1996</v>
      </c>
      <c r="F483" s="589" t="s">
        <v>2340</v>
      </c>
      <c r="G483" s="589"/>
      <c r="H483" s="591" t="s">
        <v>1890</v>
      </c>
      <c r="I483" s="591"/>
      <c r="J483" s="164" t="s">
        <v>1891</v>
      </c>
      <c r="K483" s="164" t="s">
        <v>0</v>
      </c>
      <c r="L483" s="165">
        <v>710</v>
      </c>
    </row>
    <row r="484" spans="1:12" x14ac:dyDescent="0.2">
      <c r="A484" s="593"/>
      <c r="B484" s="589"/>
      <c r="C484" s="595"/>
      <c r="D484" s="596"/>
      <c r="E484" s="589"/>
      <c r="F484" s="589"/>
      <c r="G484" s="589"/>
      <c r="H484" s="591" t="s">
        <v>1892</v>
      </c>
      <c r="I484" s="591"/>
      <c r="J484" s="164" t="s">
        <v>1891</v>
      </c>
      <c r="K484" s="164" t="s">
        <v>0</v>
      </c>
      <c r="L484" s="165">
        <v>98</v>
      </c>
    </row>
    <row r="485" spans="1:12" ht="24" x14ac:dyDescent="0.2">
      <c r="A485" s="593"/>
      <c r="B485" s="161" t="s">
        <v>29</v>
      </c>
      <c r="C485" s="162" t="s">
        <v>30</v>
      </c>
      <c r="D485" s="162" t="s">
        <v>1893</v>
      </c>
      <c r="E485" s="162" t="s">
        <v>1894</v>
      </c>
      <c r="F485" s="592"/>
      <c r="G485" s="592"/>
      <c r="H485" s="591" t="s">
        <v>1895</v>
      </c>
      <c r="I485" s="591"/>
      <c r="J485" s="589" t="s">
        <v>1891</v>
      </c>
      <c r="K485" s="589" t="s">
        <v>0</v>
      </c>
      <c r="L485" s="590">
        <v>50</v>
      </c>
    </row>
    <row r="486" spans="1:12" ht="24" x14ac:dyDescent="0.2">
      <c r="A486" s="593"/>
      <c r="B486" s="164" t="s">
        <v>2052</v>
      </c>
      <c r="C486" s="164" t="s">
        <v>2340</v>
      </c>
      <c r="D486" s="166">
        <v>43054</v>
      </c>
      <c r="E486" s="164" t="s">
        <v>2118</v>
      </c>
      <c r="F486" s="592"/>
      <c r="G486" s="592"/>
      <c r="H486" s="591"/>
      <c r="I486" s="591"/>
      <c r="J486" s="589"/>
      <c r="K486" s="589"/>
      <c r="L486" s="590"/>
    </row>
    <row r="487" spans="1:12" ht="24" x14ac:dyDescent="0.2">
      <c r="A487" s="593">
        <v>1593</v>
      </c>
      <c r="B487" s="161" t="s">
        <v>20</v>
      </c>
      <c r="C487" s="162" t="s">
        <v>21</v>
      </c>
      <c r="D487" s="162" t="s">
        <v>1884</v>
      </c>
      <c r="E487" s="162" t="s">
        <v>1885</v>
      </c>
      <c r="F487" s="594" t="s">
        <v>14</v>
      </c>
      <c r="G487" s="594"/>
      <c r="H487" s="592"/>
      <c r="I487" s="592"/>
      <c r="J487" s="592"/>
      <c r="K487" s="592"/>
      <c r="L487" s="592"/>
    </row>
    <row r="488" spans="1:12" x14ac:dyDescent="0.2">
      <c r="A488" s="593"/>
      <c r="B488" s="589" t="s">
        <v>6396</v>
      </c>
      <c r="C488" s="595" t="s">
        <v>6398</v>
      </c>
      <c r="D488" s="596">
        <v>43186</v>
      </c>
      <c r="E488" s="589" t="s">
        <v>3152</v>
      </c>
      <c r="F488" s="589" t="s">
        <v>3153</v>
      </c>
      <c r="G488" s="589"/>
      <c r="H488" s="591" t="s">
        <v>1890</v>
      </c>
      <c r="I488" s="591"/>
      <c r="J488" s="164" t="s">
        <v>1891</v>
      </c>
      <c r="K488" s="164" t="s">
        <v>0</v>
      </c>
      <c r="L488" s="165">
        <v>275</v>
      </c>
    </row>
    <row r="489" spans="1:12" x14ac:dyDescent="0.2">
      <c r="A489" s="593"/>
      <c r="B489" s="589"/>
      <c r="C489" s="595"/>
      <c r="D489" s="596"/>
      <c r="E489" s="589"/>
      <c r="F489" s="589"/>
      <c r="G489" s="589"/>
      <c r="H489" s="591" t="s">
        <v>1892</v>
      </c>
      <c r="I489" s="591"/>
      <c r="J489" s="164" t="s">
        <v>1891</v>
      </c>
      <c r="K489" s="164" t="s">
        <v>0</v>
      </c>
      <c r="L489" s="165">
        <v>230.6</v>
      </c>
    </row>
    <row r="490" spans="1:12" ht="24" x14ac:dyDescent="0.2">
      <c r="A490" s="593"/>
      <c r="B490" s="161" t="s">
        <v>29</v>
      </c>
      <c r="C490" s="162" t="s">
        <v>30</v>
      </c>
      <c r="D490" s="162" t="s">
        <v>1893</v>
      </c>
      <c r="E490" s="162" t="s">
        <v>1894</v>
      </c>
      <c r="F490" s="592"/>
      <c r="G490" s="592"/>
      <c r="H490" s="591" t="s">
        <v>1895</v>
      </c>
      <c r="I490" s="591"/>
      <c r="J490" s="589" t="s">
        <v>1891</v>
      </c>
      <c r="K490" s="589" t="s">
        <v>1891</v>
      </c>
      <c r="L490" s="590">
        <v>0</v>
      </c>
    </row>
    <row r="491" spans="1:12" ht="24" x14ac:dyDescent="0.2">
      <c r="A491" s="593"/>
      <c r="B491" s="164" t="s">
        <v>2052</v>
      </c>
      <c r="C491" s="164" t="s">
        <v>3153</v>
      </c>
      <c r="D491" s="166">
        <v>43188</v>
      </c>
      <c r="E491" s="164" t="s">
        <v>4975</v>
      </c>
      <c r="F491" s="592"/>
      <c r="G491" s="592"/>
      <c r="H491" s="591"/>
      <c r="I491" s="591"/>
      <c r="J491" s="589"/>
      <c r="K491" s="589"/>
      <c r="L491" s="590"/>
    </row>
    <row r="492" spans="1:12" ht="24" x14ac:dyDescent="0.2">
      <c r="A492" s="593">
        <v>1594</v>
      </c>
      <c r="B492" s="161" t="s">
        <v>20</v>
      </c>
      <c r="C492" s="162" t="s">
        <v>21</v>
      </c>
      <c r="D492" s="162" t="s">
        <v>1884</v>
      </c>
      <c r="E492" s="162" t="s">
        <v>1885</v>
      </c>
      <c r="F492" s="594" t="s">
        <v>14</v>
      </c>
      <c r="G492" s="594"/>
      <c r="H492" s="592"/>
      <c r="I492" s="592"/>
      <c r="J492" s="592"/>
      <c r="K492" s="592"/>
      <c r="L492" s="592"/>
    </row>
    <row r="493" spans="1:12" x14ac:dyDescent="0.2">
      <c r="A493" s="593"/>
      <c r="B493" s="589" t="s">
        <v>6399</v>
      </c>
      <c r="C493" s="589" t="s">
        <v>6400</v>
      </c>
      <c r="D493" s="596">
        <v>43165</v>
      </c>
      <c r="E493" s="589" t="s">
        <v>3090</v>
      </c>
      <c r="F493" s="589" t="s">
        <v>6401</v>
      </c>
      <c r="G493" s="589"/>
      <c r="H493" s="591" t="s">
        <v>1890</v>
      </c>
      <c r="I493" s="591"/>
      <c r="J493" s="164" t="s">
        <v>1891</v>
      </c>
      <c r="K493" s="164" t="s">
        <v>0</v>
      </c>
      <c r="L493" s="165">
        <v>204.06</v>
      </c>
    </row>
    <row r="494" spans="1:12" x14ac:dyDescent="0.2">
      <c r="A494" s="593"/>
      <c r="B494" s="589"/>
      <c r="C494" s="589"/>
      <c r="D494" s="596"/>
      <c r="E494" s="589"/>
      <c r="F494" s="589"/>
      <c r="G494" s="589"/>
      <c r="H494" s="591" t="s">
        <v>1892</v>
      </c>
      <c r="I494" s="591"/>
      <c r="J494" s="164" t="s">
        <v>1891</v>
      </c>
      <c r="K494" s="164" t="s">
        <v>0</v>
      </c>
      <c r="L494" s="165">
        <v>340.61</v>
      </c>
    </row>
    <row r="495" spans="1:12" ht="24" x14ac:dyDescent="0.2">
      <c r="A495" s="593"/>
      <c r="B495" s="161" t="s">
        <v>29</v>
      </c>
      <c r="C495" s="162" t="s">
        <v>30</v>
      </c>
      <c r="D495" s="162" t="s">
        <v>1893</v>
      </c>
      <c r="E495" s="162" t="s">
        <v>1894</v>
      </c>
      <c r="F495" s="592"/>
      <c r="G495" s="592"/>
      <c r="H495" s="591" t="s">
        <v>1895</v>
      </c>
      <c r="I495" s="591"/>
      <c r="J495" s="589" t="s">
        <v>1891</v>
      </c>
      <c r="K495" s="589" t="s">
        <v>1891</v>
      </c>
      <c r="L495" s="590">
        <v>0</v>
      </c>
    </row>
    <row r="496" spans="1:12" ht="24" x14ac:dyDescent="0.2">
      <c r="A496" s="593"/>
      <c r="B496" s="164" t="s">
        <v>6402</v>
      </c>
      <c r="C496" s="164" t="s">
        <v>6401</v>
      </c>
      <c r="D496" s="166">
        <v>43166</v>
      </c>
      <c r="E496" s="164" t="s">
        <v>2197</v>
      </c>
      <c r="F496" s="592"/>
      <c r="G496" s="592"/>
      <c r="H496" s="591"/>
      <c r="I496" s="591"/>
      <c r="J496" s="589"/>
      <c r="K496" s="589"/>
      <c r="L496" s="590"/>
    </row>
    <row r="497" spans="1:12" ht="24" x14ac:dyDescent="0.2">
      <c r="A497" s="593">
        <v>1595</v>
      </c>
      <c r="B497" s="161" t="s">
        <v>20</v>
      </c>
      <c r="C497" s="162" t="s">
        <v>21</v>
      </c>
      <c r="D497" s="162" t="s">
        <v>1884</v>
      </c>
      <c r="E497" s="162" t="s">
        <v>1885</v>
      </c>
      <c r="F497" s="594" t="s">
        <v>14</v>
      </c>
      <c r="G497" s="594"/>
      <c r="H497" s="592"/>
      <c r="I497" s="592"/>
      <c r="J497" s="592"/>
      <c r="K497" s="592"/>
      <c r="L497" s="592"/>
    </row>
    <row r="498" spans="1:12" x14ac:dyDescent="0.2">
      <c r="A498" s="593"/>
      <c r="B498" s="589" t="s">
        <v>6403</v>
      </c>
      <c r="C498" s="595" t="s">
        <v>6404</v>
      </c>
      <c r="D498" s="596">
        <v>43056</v>
      </c>
      <c r="E498" s="589" t="s">
        <v>4214</v>
      </c>
      <c r="F498" s="589" t="s">
        <v>3693</v>
      </c>
      <c r="G498" s="589"/>
      <c r="H498" s="591" t="s">
        <v>1890</v>
      </c>
      <c r="I498" s="591"/>
      <c r="J498" s="164" t="s">
        <v>1891</v>
      </c>
      <c r="K498" s="164" t="s">
        <v>0</v>
      </c>
      <c r="L498" s="165">
        <v>331</v>
      </c>
    </row>
    <row r="499" spans="1:12" x14ac:dyDescent="0.2">
      <c r="A499" s="593"/>
      <c r="B499" s="589"/>
      <c r="C499" s="595"/>
      <c r="D499" s="596"/>
      <c r="E499" s="589"/>
      <c r="F499" s="589"/>
      <c r="G499" s="589"/>
      <c r="H499" s="591" t="s">
        <v>1892</v>
      </c>
      <c r="I499" s="591"/>
      <c r="J499" s="164" t="s">
        <v>1891</v>
      </c>
      <c r="K499" s="164" t="s">
        <v>0</v>
      </c>
      <c r="L499" s="165">
        <v>500</v>
      </c>
    </row>
    <row r="500" spans="1:12" ht="24" x14ac:dyDescent="0.2">
      <c r="A500" s="593"/>
      <c r="B500" s="161" t="s">
        <v>29</v>
      </c>
      <c r="C500" s="162" t="s">
        <v>30</v>
      </c>
      <c r="D500" s="162" t="s">
        <v>1893</v>
      </c>
      <c r="E500" s="162" t="s">
        <v>1894</v>
      </c>
      <c r="F500" s="592"/>
      <c r="G500" s="592"/>
      <c r="H500" s="591" t="s">
        <v>1895</v>
      </c>
      <c r="I500" s="591"/>
      <c r="J500" s="589" t="s">
        <v>1891</v>
      </c>
      <c r="K500" s="589" t="s">
        <v>0</v>
      </c>
      <c r="L500" s="590">
        <v>550</v>
      </c>
    </row>
    <row r="501" spans="1:12" ht="24" x14ac:dyDescent="0.2">
      <c r="A501" s="593"/>
      <c r="B501" s="164" t="s">
        <v>1923</v>
      </c>
      <c r="C501" s="164" t="s">
        <v>3693</v>
      </c>
      <c r="D501" s="166">
        <v>43058</v>
      </c>
      <c r="E501" s="164" t="s">
        <v>2503</v>
      </c>
      <c r="F501" s="592"/>
      <c r="G501" s="592"/>
      <c r="H501" s="591"/>
      <c r="I501" s="591"/>
      <c r="J501" s="589"/>
      <c r="K501" s="589"/>
      <c r="L501" s="590"/>
    </row>
    <row r="502" spans="1:12" ht="24" x14ac:dyDescent="0.2">
      <c r="A502" s="593">
        <v>1596</v>
      </c>
      <c r="B502" s="161" t="s">
        <v>20</v>
      </c>
      <c r="C502" s="162" t="s">
        <v>21</v>
      </c>
      <c r="D502" s="162" t="s">
        <v>1884</v>
      </c>
      <c r="E502" s="162" t="s">
        <v>1885</v>
      </c>
      <c r="F502" s="594" t="s">
        <v>14</v>
      </c>
      <c r="G502" s="594"/>
      <c r="H502" s="592"/>
      <c r="I502" s="592"/>
      <c r="J502" s="592"/>
      <c r="K502" s="592"/>
      <c r="L502" s="592"/>
    </row>
    <row r="503" spans="1:12" x14ac:dyDescent="0.2">
      <c r="A503" s="593"/>
      <c r="B503" s="589" t="s">
        <v>6403</v>
      </c>
      <c r="C503" s="595" t="s">
        <v>6405</v>
      </c>
      <c r="D503" s="596">
        <v>43109</v>
      </c>
      <c r="E503" s="589" t="s">
        <v>2064</v>
      </c>
      <c r="F503" s="589" t="s">
        <v>6406</v>
      </c>
      <c r="G503" s="589"/>
      <c r="H503" s="591" t="s">
        <v>1890</v>
      </c>
      <c r="I503" s="591"/>
      <c r="J503" s="164" t="s">
        <v>1891</v>
      </c>
      <c r="K503" s="164" t="s">
        <v>0</v>
      </c>
      <c r="L503" s="165">
        <v>340</v>
      </c>
    </row>
    <row r="504" spans="1:12" x14ac:dyDescent="0.2">
      <c r="A504" s="593"/>
      <c r="B504" s="589"/>
      <c r="C504" s="595"/>
      <c r="D504" s="596"/>
      <c r="E504" s="589"/>
      <c r="F504" s="589"/>
      <c r="G504" s="589"/>
      <c r="H504" s="591" t="s">
        <v>1892</v>
      </c>
      <c r="I504" s="591"/>
      <c r="J504" s="589" t="s">
        <v>1891</v>
      </c>
      <c r="K504" s="589" t="s">
        <v>0</v>
      </c>
      <c r="L504" s="590">
        <v>242</v>
      </c>
    </row>
    <row r="505" spans="1:12" x14ac:dyDescent="0.2">
      <c r="A505" s="593"/>
      <c r="B505" s="589"/>
      <c r="C505" s="595"/>
      <c r="D505" s="596"/>
      <c r="E505" s="589"/>
      <c r="F505" s="589"/>
      <c r="G505" s="589"/>
      <c r="H505" s="591"/>
      <c r="I505" s="591"/>
      <c r="J505" s="589"/>
      <c r="K505" s="589"/>
      <c r="L505" s="590"/>
    </row>
    <row r="506" spans="1:12" ht="24" x14ac:dyDescent="0.2">
      <c r="A506" s="593"/>
      <c r="B506" s="161" t="s">
        <v>29</v>
      </c>
      <c r="C506" s="162" t="s">
        <v>30</v>
      </c>
      <c r="D506" s="162" t="s">
        <v>1893</v>
      </c>
      <c r="E506" s="162" t="s">
        <v>1894</v>
      </c>
      <c r="F506" s="592"/>
      <c r="G506" s="592"/>
      <c r="H506" s="591" t="s">
        <v>1895</v>
      </c>
      <c r="I506" s="591"/>
      <c r="J506" s="589" t="s">
        <v>1891</v>
      </c>
      <c r="K506" s="589" t="s">
        <v>0</v>
      </c>
      <c r="L506" s="590">
        <v>20</v>
      </c>
    </row>
    <row r="507" spans="1:12" ht="24" x14ac:dyDescent="0.2">
      <c r="A507" s="593"/>
      <c r="B507" s="164" t="s">
        <v>1923</v>
      </c>
      <c r="C507" s="164" t="s">
        <v>6406</v>
      </c>
      <c r="D507" s="166">
        <v>43111</v>
      </c>
      <c r="E507" s="164" t="s">
        <v>6407</v>
      </c>
      <c r="F507" s="592"/>
      <c r="G507" s="592"/>
      <c r="H507" s="591"/>
      <c r="I507" s="591"/>
      <c r="J507" s="589"/>
      <c r="K507" s="589"/>
      <c r="L507" s="590"/>
    </row>
    <row r="508" spans="1:12" ht="24" x14ac:dyDescent="0.2">
      <c r="A508" s="593">
        <v>1597</v>
      </c>
      <c r="B508" s="161" t="s">
        <v>20</v>
      </c>
      <c r="C508" s="162" t="s">
        <v>21</v>
      </c>
      <c r="D508" s="162" t="s">
        <v>1884</v>
      </c>
      <c r="E508" s="162" t="s">
        <v>1885</v>
      </c>
      <c r="F508" s="594" t="s">
        <v>14</v>
      </c>
      <c r="G508" s="594"/>
      <c r="H508" s="592"/>
      <c r="I508" s="592"/>
      <c r="J508" s="592"/>
      <c r="K508" s="592"/>
      <c r="L508" s="592"/>
    </row>
    <row r="509" spans="1:12" x14ac:dyDescent="0.2">
      <c r="A509" s="593"/>
      <c r="B509" s="589" t="s">
        <v>6403</v>
      </c>
      <c r="C509" s="595" t="s">
        <v>6408</v>
      </c>
      <c r="D509" s="596">
        <v>43128</v>
      </c>
      <c r="E509" s="589" t="s">
        <v>2033</v>
      </c>
      <c r="F509" s="589" t="s">
        <v>1038</v>
      </c>
      <c r="G509" s="589"/>
      <c r="H509" s="591" t="s">
        <v>1890</v>
      </c>
      <c r="I509" s="591"/>
      <c r="J509" s="164" t="s">
        <v>0</v>
      </c>
      <c r="K509" s="164" t="s">
        <v>1891</v>
      </c>
      <c r="L509" s="165">
        <v>1065</v>
      </c>
    </row>
    <row r="510" spans="1:12" x14ac:dyDescent="0.2">
      <c r="A510" s="593"/>
      <c r="B510" s="589"/>
      <c r="C510" s="595"/>
      <c r="D510" s="596"/>
      <c r="E510" s="589"/>
      <c r="F510" s="589"/>
      <c r="G510" s="589"/>
      <c r="H510" s="591" t="s">
        <v>1892</v>
      </c>
      <c r="I510" s="591"/>
      <c r="J510" s="589" t="s">
        <v>0</v>
      </c>
      <c r="K510" s="589" t="s">
        <v>1891</v>
      </c>
      <c r="L510" s="590">
        <v>490</v>
      </c>
    </row>
    <row r="511" spans="1:12" x14ac:dyDescent="0.2">
      <c r="A511" s="593"/>
      <c r="B511" s="589"/>
      <c r="C511" s="595"/>
      <c r="D511" s="596"/>
      <c r="E511" s="589"/>
      <c r="F511" s="589"/>
      <c r="G511" s="589"/>
      <c r="H511" s="591"/>
      <c r="I511" s="591"/>
      <c r="J511" s="589"/>
      <c r="K511" s="589"/>
      <c r="L511" s="590"/>
    </row>
    <row r="512" spans="1:12" ht="24" x14ac:dyDescent="0.2">
      <c r="A512" s="593"/>
      <c r="B512" s="161" t="s">
        <v>29</v>
      </c>
      <c r="C512" s="162" t="s">
        <v>30</v>
      </c>
      <c r="D512" s="162" t="s">
        <v>1893</v>
      </c>
      <c r="E512" s="162" t="s">
        <v>1894</v>
      </c>
      <c r="F512" s="592"/>
      <c r="G512" s="592"/>
      <c r="H512" s="591" t="s">
        <v>1895</v>
      </c>
      <c r="I512" s="591"/>
      <c r="J512" s="589" t="s">
        <v>0</v>
      </c>
      <c r="K512" s="589" t="s">
        <v>0</v>
      </c>
      <c r="L512" s="590">
        <v>1009</v>
      </c>
    </row>
    <row r="513" spans="1:12" ht="24" x14ac:dyDescent="0.2">
      <c r="A513" s="593"/>
      <c r="B513" s="164" t="s">
        <v>1923</v>
      </c>
      <c r="C513" s="164" t="s">
        <v>1038</v>
      </c>
      <c r="D513" s="166">
        <v>43133</v>
      </c>
      <c r="E513" s="164" t="s">
        <v>1966</v>
      </c>
      <c r="F513" s="592"/>
      <c r="G513" s="592"/>
      <c r="H513" s="591"/>
      <c r="I513" s="591"/>
      <c r="J513" s="589"/>
      <c r="K513" s="589"/>
      <c r="L513" s="590"/>
    </row>
    <row r="514" spans="1:12" ht="24" x14ac:dyDescent="0.2">
      <c r="A514" s="593">
        <v>1598</v>
      </c>
      <c r="B514" s="161" t="s">
        <v>20</v>
      </c>
      <c r="C514" s="162" t="s">
        <v>21</v>
      </c>
      <c r="D514" s="162" t="s">
        <v>1884</v>
      </c>
      <c r="E514" s="162" t="s">
        <v>1885</v>
      </c>
      <c r="F514" s="594" t="s">
        <v>14</v>
      </c>
      <c r="G514" s="594"/>
      <c r="H514" s="592"/>
      <c r="I514" s="592"/>
      <c r="J514" s="592"/>
      <c r="K514" s="592"/>
      <c r="L514" s="592"/>
    </row>
    <row r="515" spans="1:12" x14ac:dyDescent="0.2">
      <c r="A515" s="593"/>
      <c r="B515" s="589" t="s">
        <v>6409</v>
      </c>
      <c r="C515" s="595" t="s">
        <v>6410</v>
      </c>
      <c r="D515" s="596">
        <v>43037</v>
      </c>
      <c r="E515" s="589" t="s">
        <v>2073</v>
      </c>
      <c r="F515" s="589" t="s">
        <v>2724</v>
      </c>
      <c r="G515" s="589"/>
      <c r="H515" s="591" t="s">
        <v>1890</v>
      </c>
      <c r="I515" s="591"/>
      <c r="J515" s="164" t="s">
        <v>1891</v>
      </c>
      <c r="K515" s="164" t="s">
        <v>0</v>
      </c>
      <c r="L515" s="165">
        <v>2632</v>
      </c>
    </row>
    <row r="516" spans="1:12" x14ac:dyDescent="0.2">
      <c r="A516" s="593"/>
      <c r="B516" s="589"/>
      <c r="C516" s="595"/>
      <c r="D516" s="596"/>
      <c r="E516" s="589"/>
      <c r="F516" s="589"/>
      <c r="G516" s="589"/>
      <c r="H516" s="591" t="s">
        <v>1892</v>
      </c>
      <c r="I516" s="591"/>
      <c r="J516" s="589" t="s">
        <v>1891</v>
      </c>
      <c r="K516" s="589" t="s">
        <v>0</v>
      </c>
      <c r="L516" s="590">
        <v>6800</v>
      </c>
    </row>
    <row r="517" spans="1:12" x14ac:dyDescent="0.2">
      <c r="A517" s="593"/>
      <c r="B517" s="589"/>
      <c r="C517" s="595"/>
      <c r="D517" s="596"/>
      <c r="E517" s="589"/>
      <c r="F517" s="589"/>
      <c r="G517" s="589"/>
      <c r="H517" s="591"/>
      <c r="I517" s="591"/>
      <c r="J517" s="589"/>
      <c r="K517" s="589"/>
      <c r="L517" s="590"/>
    </row>
    <row r="518" spans="1:12" ht="24" x14ac:dyDescent="0.2">
      <c r="A518" s="593"/>
      <c r="B518" s="161" t="s">
        <v>29</v>
      </c>
      <c r="C518" s="162" t="s">
        <v>30</v>
      </c>
      <c r="D518" s="162" t="s">
        <v>1893</v>
      </c>
      <c r="E518" s="162" t="s">
        <v>1894</v>
      </c>
      <c r="F518" s="592"/>
      <c r="G518" s="592"/>
      <c r="H518" s="591" t="s">
        <v>1895</v>
      </c>
      <c r="I518" s="591"/>
      <c r="J518" s="589" t="s">
        <v>1891</v>
      </c>
      <c r="K518" s="589" t="s">
        <v>0</v>
      </c>
      <c r="L518" s="590">
        <v>30</v>
      </c>
    </row>
    <row r="519" spans="1:12" ht="24" x14ac:dyDescent="0.2">
      <c r="A519" s="593"/>
      <c r="B519" s="164" t="s">
        <v>6411</v>
      </c>
      <c r="C519" s="164" t="s">
        <v>2724</v>
      </c>
      <c r="D519" s="166">
        <v>43061</v>
      </c>
      <c r="E519" s="164" t="s">
        <v>6412</v>
      </c>
      <c r="F519" s="592"/>
      <c r="G519" s="592"/>
      <c r="H519" s="591"/>
      <c r="I519" s="591"/>
      <c r="J519" s="589"/>
      <c r="K519" s="589"/>
      <c r="L519" s="590"/>
    </row>
    <row r="520" spans="1:12" ht="24" x14ac:dyDescent="0.2">
      <c r="A520" s="593">
        <v>1599</v>
      </c>
      <c r="B520" s="161" t="s">
        <v>20</v>
      </c>
      <c r="C520" s="162" t="s">
        <v>21</v>
      </c>
      <c r="D520" s="162" t="s">
        <v>1884</v>
      </c>
      <c r="E520" s="162" t="s">
        <v>1885</v>
      </c>
      <c r="F520" s="594" t="s">
        <v>14</v>
      </c>
      <c r="G520" s="594"/>
      <c r="H520" s="592"/>
      <c r="I520" s="592"/>
      <c r="J520" s="592"/>
      <c r="K520" s="592"/>
      <c r="L520" s="592"/>
    </row>
    <row r="521" spans="1:12" x14ac:dyDescent="0.2">
      <c r="A521" s="593"/>
      <c r="B521" s="589" t="s">
        <v>6413</v>
      </c>
      <c r="C521" s="589" t="s">
        <v>6414</v>
      </c>
      <c r="D521" s="596">
        <v>43159</v>
      </c>
      <c r="E521" s="589" t="s">
        <v>2460</v>
      </c>
      <c r="F521" s="589" t="s">
        <v>3228</v>
      </c>
      <c r="G521" s="589"/>
      <c r="H521" s="591" t="s">
        <v>1890</v>
      </c>
      <c r="I521" s="591"/>
      <c r="J521" s="164" t="s">
        <v>1891</v>
      </c>
      <c r="K521" s="164" t="s">
        <v>0</v>
      </c>
      <c r="L521" s="165">
        <v>616</v>
      </c>
    </row>
    <row r="522" spans="1:12" x14ac:dyDescent="0.2">
      <c r="A522" s="593"/>
      <c r="B522" s="589"/>
      <c r="C522" s="589"/>
      <c r="D522" s="596"/>
      <c r="E522" s="589"/>
      <c r="F522" s="589"/>
      <c r="G522" s="589"/>
      <c r="H522" s="591" t="s">
        <v>1892</v>
      </c>
      <c r="I522" s="591"/>
      <c r="J522" s="164" t="s">
        <v>1891</v>
      </c>
      <c r="K522" s="164" t="s">
        <v>0</v>
      </c>
      <c r="L522" s="165">
        <v>10349.9</v>
      </c>
    </row>
    <row r="523" spans="1:12" ht="24" x14ac:dyDescent="0.2">
      <c r="A523" s="593"/>
      <c r="B523" s="161" t="s">
        <v>29</v>
      </c>
      <c r="C523" s="162" t="s">
        <v>30</v>
      </c>
      <c r="D523" s="162" t="s">
        <v>1893</v>
      </c>
      <c r="E523" s="162" t="s">
        <v>1894</v>
      </c>
      <c r="F523" s="592"/>
      <c r="G523" s="592"/>
      <c r="H523" s="591" t="s">
        <v>1895</v>
      </c>
      <c r="I523" s="591"/>
      <c r="J523" s="589" t="s">
        <v>1891</v>
      </c>
      <c r="K523" s="589" t="s">
        <v>1891</v>
      </c>
      <c r="L523" s="590">
        <v>0</v>
      </c>
    </row>
    <row r="524" spans="1:12" ht="24" x14ac:dyDescent="0.2">
      <c r="A524" s="593"/>
      <c r="B524" s="164" t="s">
        <v>1980</v>
      </c>
      <c r="C524" s="164" t="s">
        <v>3228</v>
      </c>
      <c r="D524" s="166">
        <v>43162</v>
      </c>
      <c r="E524" s="164" t="s">
        <v>3417</v>
      </c>
      <c r="F524" s="592"/>
      <c r="G524" s="592"/>
      <c r="H524" s="591"/>
      <c r="I524" s="591"/>
      <c r="J524" s="589"/>
      <c r="K524" s="589"/>
      <c r="L524" s="590"/>
    </row>
    <row r="525" spans="1:12" ht="24" x14ac:dyDescent="0.2">
      <c r="A525" s="593">
        <v>1600</v>
      </c>
      <c r="B525" s="161" t="s">
        <v>20</v>
      </c>
      <c r="C525" s="162" t="s">
        <v>21</v>
      </c>
      <c r="D525" s="162" t="s">
        <v>1884</v>
      </c>
      <c r="E525" s="162" t="s">
        <v>1885</v>
      </c>
      <c r="F525" s="594" t="s">
        <v>14</v>
      </c>
      <c r="G525" s="594"/>
      <c r="H525" s="592"/>
      <c r="I525" s="592"/>
      <c r="J525" s="592"/>
      <c r="K525" s="592"/>
      <c r="L525" s="592"/>
    </row>
    <row r="526" spans="1:12" x14ac:dyDescent="0.2">
      <c r="A526" s="593"/>
      <c r="B526" s="589" t="s">
        <v>6413</v>
      </c>
      <c r="C526" s="589" t="s">
        <v>6415</v>
      </c>
      <c r="D526" s="596">
        <v>43185</v>
      </c>
      <c r="E526" s="589" t="s">
        <v>2538</v>
      </c>
      <c r="F526" s="589" t="s">
        <v>6416</v>
      </c>
      <c r="G526" s="589"/>
      <c r="H526" s="591" t="s">
        <v>1890</v>
      </c>
      <c r="I526" s="591"/>
      <c r="J526" s="164" t="s">
        <v>1891</v>
      </c>
      <c r="K526" s="164" t="s">
        <v>0</v>
      </c>
      <c r="L526" s="165">
        <v>295.3</v>
      </c>
    </row>
    <row r="527" spans="1:12" x14ac:dyDescent="0.2">
      <c r="A527" s="593"/>
      <c r="B527" s="589"/>
      <c r="C527" s="589"/>
      <c r="D527" s="596"/>
      <c r="E527" s="589"/>
      <c r="F527" s="589"/>
      <c r="G527" s="589"/>
      <c r="H527" s="591" t="s">
        <v>1892</v>
      </c>
      <c r="I527" s="591"/>
      <c r="J527" s="164" t="s">
        <v>0</v>
      </c>
      <c r="K527" s="164" t="s">
        <v>1891</v>
      </c>
      <c r="L527" s="165">
        <v>2109.35</v>
      </c>
    </row>
    <row r="528" spans="1:12" ht="24" x14ac:dyDescent="0.2">
      <c r="A528" s="593"/>
      <c r="B528" s="161" t="s">
        <v>29</v>
      </c>
      <c r="C528" s="162" t="s">
        <v>30</v>
      </c>
      <c r="D528" s="162" t="s">
        <v>1893</v>
      </c>
      <c r="E528" s="162" t="s">
        <v>1894</v>
      </c>
      <c r="F528" s="592"/>
      <c r="G528" s="592"/>
      <c r="H528" s="591" t="s">
        <v>1895</v>
      </c>
      <c r="I528" s="591"/>
      <c r="J528" s="589" t="s">
        <v>1891</v>
      </c>
      <c r="K528" s="589" t="s">
        <v>0</v>
      </c>
      <c r="L528" s="590">
        <v>30.12</v>
      </c>
    </row>
    <row r="529" spans="1:12" ht="24" x14ac:dyDescent="0.2">
      <c r="A529" s="593"/>
      <c r="B529" s="164" t="s">
        <v>1980</v>
      </c>
      <c r="C529" s="164" t="s">
        <v>6416</v>
      </c>
      <c r="D529" s="166">
        <v>43188</v>
      </c>
      <c r="E529" s="164" t="s">
        <v>5421</v>
      </c>
      <c r="F529" s="592"/>
      <c r="G529" s="592"/>
      <c r="H529" s="591"/>
      <c r="I529" s="591"/>
      <c r="J529" s="589"/>
      <c r="K529" s="589"/>
      <c r="L529" s="590"/>
    </row>
  </sheetData>
  <mergeCells count="1574">
    <mergeCell ref="B1:L1"/>
    <mergeCell ref="A2:A4"/>
    <mergeCell ref="B2:I3"/>
    <mergeCell ref="B4:L4"/>
    <mergeCell ref="D5:F5"/>
    <mergeCell ref="K5:L5"/>
    <mergeCell ref="H8:I8"/>
    <mergeCell ref="H9:I11"/>
    <mergeCell ref="J9:J11"/>
    <mergeCell ref="K9:K11"/>
    <mergeCell ref="L9:L11"/>
    <mergeCell ref="F12:G13"/>
    <mergeCell ref="H12:I13"/>
    <mergeCell ref="J12:J13"/>
    <mergeCell ref="K12:K13"/>
    <mergeCell ref="L12:L13"/>
    <mergeCell ref="F6:G6"/>
    <mergeCell ref="H6:I6"/>
    <mergeCell ref="A7:A13"/>
    <mergeCell ref="F7:G7"/>
    <mergeCell ref="H7:L7"/>
    <mergeCell ref="B8:B11"/>
    <mergeCell ref="C8:C11"/>
    <mergeCell ref="D8:D11"/>
    <mergeCell ref="E8:E11"/>
    <mergeCell ref="F8:G11"/>
    <mergeCell ref="D20:D21"/>
    <mergeCell ref="E20:E21"/>
    <mergeCell ref="F20:G21"/>
    <mergeCell ref="H20:I20"/>
    <mergeCell ref="H21:I21"/>
    <mergeCell ref="F22:G23"/>
    <mergeCell ref="H22:I23"/>
    <mergeCell ref="F17:G18"/>
    <mergeCell ref="H17:I18"/>
    <mergeCell ref="J17:J18"/>
    <mergeCell ref="K17:K18"/>
    <mergeCell ref="L17:L18"/>
    <mergeCell ref="A19:A23"/>
    <mergeCell ref="F19:G19"/>
    <mergeCell ref="H19:L19"/>
    <mergeCell ref="B20:B21"/>
    <mergeCell ref="C20:C21"/>
    <mergeCell ref="A14:A18"/>
    <mergeCell ref="F14:G14"/>
    <mergeCell ref="H14:L14"/>
    <mergeCell ref="B15:B16"/>
    <mergeCell ref="C15:C16"/>
    <mergeCell ref="D15:D16"/>
    <mergeCell ref="E15:E16"/>
    <mergeCell ref="F15:G16"/>
    <mergeCell ref="H15:I15"/>
    <mergeCell ref="H16:I16"/>
    <mergeCell ref="K27:K28"/>
    <mergeCell ref="L27:L28"/>
    <mergeCell ref="A29:A33"/>
    <mergeCell ref="F29:G29"/>
    <mergeCell ref="H29:L29"/>
    <mergeCell ref="B30:B31"/>
    <mergeCell ref="C30:C31"/>
    <mergeCell ref="D30:D31"/>
    <mergeCell ref="E30:E31"/>
    <mergeCell ref="F30:G31"/>
    <mergeCell ref="F25:G26"/>
    <mergeCell ref="H25:I25"/>
    <mergeCell ref="H26:I26"/>
    <mergeCell ref="F27:G28"/>
    <mergeCell ref="H27:I28"/>
    <mergeCell ref="J27:J28"/>
    <mergeCell ref="J22:J23"/>
    <mergeCell ref="K22:K23"/>
    <mergeCell ref="L22:L23"/>
    <mergeCell ref="A24:A28"/>
    <mergeCell ref="F24:G24"/>
    <mergeCell ref="H24:L24"/>
    <mergeCell ref="B25:B26"/>
    <mergeCell ref="C25:C26"/>
    <mergeCell ref="D25:D26"/>
    <mergeCell ref="E25:E26"/>
    <mergeCell ref="H36:I36"/>
    <mergeCell ref="F37:G38"/>
    <mergeCell ref="H37:I38"/>
    <mergeCell ref="J37:J38"/>
    <mergeCell ref="K37:K38"/>
    <mergeCell ref="L37:L38"/>
    <mergeCell ref="L32:L33"/>
    <mergeCell ref="A34:A38"/>
    <mergeCell ref="F34:G34"/>
    <mergeCell ref="H34:L34"/>
    <mergeCell ref="B35:B36"/>
    <mergeCell ref="C35:C36"/>
    <mergeCell ref="D35:D36"/>
    <mergeCell ref="E35:E36"/>
    <mergeCell ref="F35:G36"/>
    <mergeCell ref="H35:I35"/>
    <mergeCell ref="H30:I30"/>
    <mergeCell ref="H31:I31"/>
    <mergeCell ref="F32:G33"/>
    <mergeCell ref="H32:I33"/>
    <mergeCell ref="J32:J33"/>
    <mergeCell ref="K32:K33"/>
    <mergeCell ref="D45:D46"/>
    <mergeCell ref="E45:E46"/>
    <mergeCell ref="F45:G46"/>
    <mergeCell ref="H45:I45"/>
    <mergeCell ref="H46:I46"/>
    <mergeCell ref="F47:G48"/>
    <mergeCell ref="H47:I48"/>
    <mergeCell ref="F42:G43"/>
    <mergeCell ref="H42:I43"/>
    <mergeCell ref="J42:J43"/>
    <mergeCell ref="K42:K43"/>
    <mergeCell ref="L42:L43"/>
    <mergeCell ref="A44:A48"/>
    <mergeCell ref="F44:G44"/>
    <mergeCell ref="H44:L44"/>
    <mergeCell ref="B45:B46"/>
    <mergeCell ref="C45:C46"/>
    <mergeCell ref="A39:A43"/>
    <mergeCell ref="F39:G39"/>
    <mergeCell ref="H39:L39"/>
    <mergeCell ref="B40:B41"/>
    <mergeCell ref="C40:C41"/>
    <mergeCell ref="D40:D41"/>
    <mergeCell ref="E40:E41"/>
    <mergeCell ref="F40:G41"/>
    <mergeCell ref="H40:I40"/>
    <mergeCell ref="H41:I41"/>
    <mergeCell ref="K52:K53"/>
    <mergeCell ref="L52:L53"/>
    <mergeCell ref="A54:A58"/>
    <mergeCell ref="F54:G54"/>
    <mergeCell ref="H54:L54"/>
    <mergeCell ref="B55:B56"/>
    <mergeCell ref="C55:C56"/>
    <mergeCell ref="D55:D56"/>
    <mergeCell ref="E55:E56"/>
    <mergeCell ref="F55:G56"/>
    <mergeCell ref="F50:G51"/>
    <mergeCell ref="H50:I50"/>
    <mergeCell ref="H51:I51"/>
    <mergeCell ref="F52:G53"/>
    <mergeCell ref="H52:I53"/>
    <mergeCell ref="J52:J53"/>
    <mergeCell ref="J47:J48"/>
    <mergeCell ref="K47:K48"/>
    <mergeCell ref="L47:L48"/>
    <mergeCell ref="A49:A53"/>
    <mergeCell ref="F49:G49"/>
    <mergeCell ref="H49:L49"/>
    <mergeCell ref="B50:B51"/>
    <mergeCell ref="C50:C51"/>
    <mergeCell ref="D50:D51"/>
    <mergeCell ref="E50:E51"/>
    <mergeCell ref="H61:I61"/>
    <mergeCell ref="F62:G63"/>
    <mergeCell ref="H62:I63"/>
    <mergeCell ref="J62:J63"/>
    <mergeCell ref="K62:K63"/>
    <mergeCell ref="L62:L63"/>
    <mergeCell ref="L57:L58"/>
    <mergeCell ref="A59:A63"/>
    <mergeCell ref="F59:G59"/>
    <mergeCell ref="H59:L59"/>
    <mergeCell ref="B60:B61"/>
    <mergeCell ref="C60:C61"/>
    <mergeCell ref="D60:D61"/>
    <mergeCell ref="E60:E61"/>
    <mergeCell ref="F60:G61"/>
    <mergeCell ref="H60:I60"/>
    <mergeCell ref="H55:I55"/>
    <mergeCell ref="H56:I56"/>
    <mergeCell ref="F57:G58"/>
    <mergeCell ref="H57:I58"/>
    <mergeCell ref="J57:J58"/>
    <mergeCell ref="K57:K58"/>
    <mergeCell ref="D70:D71"/>
    <mergeCell ref="E70:E71"/>
    <mergeCell ref="F70:G71"/>
    <mergeCell ref="H70:I70"/>
    <mergeCell ref="H71:I71"/>
    <mergeCell ref="F72:G73"/>
    <mergeCell ref="H72:I73"/>
    <mergeCell ref="F67:G68"/>
    <mergeCell ref="H67:I68"/>
    <mergeCell ref="J67:J68"/>
    <mergeCell ref="K67:K68"/>
    <mergeCell ref="L67:L68"/>
    <mergeCell ref="A69:A73"/>
    <mergeCell ref="F69:G69"/>
    <mergeCell ref="H69:L69"/>
    <mergeCell ref="B70:B71"/>
    <mergeCell ref="C70:C71"/>
    <mergeCell ref="A64:A68"/>
    <mergeCell ref="F64:G64"/>
    <mergeCell ref="H64:L64"/>
    <mergeCell ref="B65:B66"/>
    <mergeCell ref="C65:C66"/>
    <mergeCell ref="D65:D66"/>
    <mergeCell ref="E65:E66"/>
    <mergeCell ref="F65:G66"/>
    <mergeCell ref="H65:I65"/>
    <mergeCell ref="H66:I66"/>
    <mergeCell ref="K77:K78"/>
    <mergeCell ref="L77:L78"/>
    <mergeCell ref="A79:A83"/>
    <mergeCell ref="F79:G79"/>
    <mergeCell ref="H79:L79"/>
    <mergeCell ref="B80:B81"/>
    <mergeCell ref="C80:C81"/>
    <mergeCell ref="D80:D81"/>
    <mergeCell ref="E80:E81"/>
    <mergeCell ref="F80:G81"/>
    <mergeCell ref="F75:G76"/>
    <mergeCell ref="H75:I75"/>
    <mergeCell ref="H76:I76"/>
    <mergeCell ref="F77:G78"/>
    <mergeCell ref="H77:I78"/>
    <mergeCell ref="J77:J78"/>
    <mergeCell ref="J72:J73"/>
    <mergeCell ref="K72:K73"/>
    <mergeCell ref="L72:L73"/>
    <mergeCell ref="A74:A78"/>
    <mergeCell ref="F74:G74"/>
    <mergeCell ref="H74:L74"/>
    <mergeCell ref="B75:B76"/>
    <mergeCell ref="C75:C76"/>
    <mergeCell ref="D75:D76"/>
    <mergeCell ref="E75:E76"/>
    <mergeCell ref="H86:I86"/>
    <mergeCell ref="F87:G88"/>
    <mergeCell ref="H87:I88"/>
    <mergeCell ref="J87:J88"/>
    <mergeCell ref="K87:K88"/>
    <mergeCell ref="L87:L88"/>
    <mergeCell ref="L82:L83"/>
    <mergeCell ref="A84:A88"/>
    <mergeCell ref="F84:G84"/>
    <mergeCell ref="H84:L84"/>
    <mergeCell ref="B85:B86"/>
    <mergeCell ref="C85:C86"/>
    <mergeCell ref="D85:D86"/>
    <mergeCell ref="E85:E86"/>
    <mergeCell ref="F85:G86"/>
    <mergeCell ref="H85:I85"/>
    <mergeCell ref="H80:I80"/>
    <mergeCell ref="H81:I81"/>
    <mergeCell ref="F82:G83"/>
    <mergeCell ref="H82:I83"/>
    <mergeCell ref="J82:J83"/>
    <mergeCell ref="K82:K83"/>
    <mergeCell ref="F92:G93"/>
    <mergeCell ref="H92:I93"/>
    <mergeCell ref="J92:J93"/>
    <mergeCell ref="K92:K93"/>
    <mergeCell ref="L92:L93"/>
    <mergeCell ref="A94:A98"/>
    <mergeCell ref="F94:G94"/>
    <mergeCell ref="H94:L94"/>
    <mergeCell ref="B95:B96"/>
    <mergeCell ref="C95:C96"/>
    <mergeCell ref="A89:A93"/>
    <mergeCell ref="F89:G89"/>
    <mergeCell ref="H89:L89"/>
    <mergeCell ref="B90:B91"/>
    <mergeCell ref="C90:C91"/>
    <mergeCell ref="D90:D91"/>
    <mergeCell ref="E90:E91"/>
    <mergeCell ref="F90:G91"/>
    <mergeCell ref="H90:I90"/>
    <mergeCell ref="H91:I91"/>
    <mergeCell ref="J97:J98"/>
    <mergeCell ref="K97:K98"/>
    <mergeCell ref="L97:L98"/>
    <mergeCell ref="D95:D96"/>
    <mergeCell ref="E95:E96"/>
    <mergeCell ref="F95:G96"/>
    <mergeCell ref="H95:I95"/>
    <mergeCell ref="H96:I96"/>
    <mergeCell ref="F97:G98"/>
    <mergeCell ref="H97:I98"/>
    <mergeCell ref="H105:I105"/>
    <mergeCell ref="H106:I106"/>
    <mergeCell ref="F107:G108"/>
    <mergeCell ref="H107:I108"/>
    <mergeCell ref="J107:J108"/>
    <mergeCell ref="K107:K108"/>
    <mergeCell ref="K102:K103"/>
    <mergeCell ref="L102:L103"/>
    <mergeCell ref="A104:A108"/>
    <mergeCell ref="F104:G104"/>
    <mergeCell ref="H104:L104"/>
    <mergeCell ref="B105:B106"/>
    <mergeCell ref="C105:C106"/>
    <mergeCell ref="D105:D106"/>
    <mergeCell ref="E105:E106"/>
    <mergeCell ref="F105:G106"/>
    <mergeCell ref="F100:G101"/>
    <mergeCell ref="H100:I100"/>
    <mergeCell ref="H101:I101"/>
    <mergeCell ref="F102:G103"/>
    <mergeCell ref="H102:I103"/>
    <mergeCell ref="J102:J103"/>
    <mergeCell ref="A99:A103"/>
    <mergeCell ref="F99:G99"/>
    <mergeCell ref="H99:L99"/>
    <mergeCell ref="B100:B101"/>
    <mergeCell ref="C100:C101"/>
    <mergeCell ref="D100:D101"/>
    <mergeCell ref="E100:E101"/>
    <mergeCell ref="H111:I112"/>
    <mergeCell ref="J111:J112"/>
    <mergeCell ref="K111:K112"/>
    <mergeCell ref="L111:L112"/>
    <mergeCell ref="F113:G114"/>
    <mergeCell ref="H113:I114"/>
    <mergeCell ref="J113:J114"/>
    <mergeCell ref="K113:K114"/>
    <mergeCell ref="L113:L114"/>
    <mergeCell ref="L107:L108"/>
    <mergeCell ref="A109:A114"/>
    <mergeCell ref="F109:G109"/>
    <mergeCell ref="H109:L109"/>
    <mergeCell ref="B110:B112"/>
    <mergeCell ref="C110:C112"/>
    <mergeCell ref="D110:D112"/>
    <mergeCell ref="E110:E112"/>
    <mergeCell ref="F110:G112"/>
    <mergeCell ref="H110:I110"/>
    <mergeCell ref="D121:D122"/>
    <mergeCell ref="E121:E122"/>
    <mergeCell ref="F121:G122"/>
    <mergeCell ref="H121:I121"/>
    <mergeCell ref="H122:I122"/>
    <mergeCell ref="F123:G124"/>
    <mergeCell ref="H123:I124"/>
    <mergeCell ref="F118:G119"/>
    <mergeCell ref="H118:I119"/>
    <mergeCell ref="J118:J119"/>
    <mergeCell ref="K118:K119"/>
    <mergeCell ref="L118:L119"/>
    <mergeCell ref="A120:A124"/>
    <mergeCell ref="F120:G120"/>
    <mergeCell ref="H120:L120"/>
    <mergeCell ref="B121:B122"/>
    <mergeCell ref="C121:C122"/>
    <mergeCell ref="A115:A119"/>
    <mergeCell ref="F115:G115"/>
    <mergeCell ref="H115:L115"/>
    <mergeCell ref="B116:B117"/>
    <mergeCell ref="C116:C117"/>
    <mergeCell ref="D116:D117"/>
    <mergeCell ref="E116:E117"/>
    <mergeCell ref="F116:G117"/>
    <mergeCell ref="H116:I116"/>
    <mergeCell ref="H117:I117"/>
    <mergeCell ref="K128:K129"/>
    <mergeCell ref="L128:L129"/>
    <mergeCell ref="A130:A134"/>
    <mergeCell ref="F130:G130"/>
    <mergeCell ref="H130:L130"/>
    <mergeCell ref="B131:B132"/>
    <mergeCell ref="C131:C132"/>
    <mergeCell ref="D131:D132"/>
    <mergeCell ref="E131:E132"/>
    <mergeCell ref="F131:G132"/>
    <mergeCell ref="F126:G127"/>
    <mergeCell ref="H126:I126"/>
    <mergeCell ref="H127:I127"/>
    <mergeCell ref="F128:G129"/>
    <mergeCell ref="H128:I129"/>
    <mergeCell ref="J128:J129"/>
    <mergeCell ref="J123:J124"/>
    <mergeCell ref="K123:K124"/>
    <mergeCell ref="L123:L124"/>
    <mergeCell ref="A125:A129"/>
    <mergeCell ref="F125:G125"/>
    <mergeCell ref="H125:L125"/>
    <mergeCell ref="B126:B127"/>
    <mergeCell ref="C126:C127"/>
    <mergeCell ref="D126:D127"/>
    <mergeCell ref="E126:E127"/>
    <mergeCell ref="H137:I137"/>
    <mergeCell ref="F138:G139"/>
    <mergeCell ref="H138:I139"/>
    <mergeCell ref="J138:J139"/>
    <mergeCell ref="K138:K139"/>
    <mergeCell ref="L138:L139"/>
    <mergeCell ref="L133:L134"/>
    <mergeCell ref="A135:A139"/>
    <mergeCell ref="F135:G135"/>
    <mergeCell ref="H135:L135"/>
    <mergeCell ref="B136:B137"/>
    <mergeCell ref="C136:C137"/>
    <mergeCell ref="D136:D137"/>
    <mergeCell ref="E136:E137"/>
    <mergeCell ref="F136:G137"/>
    <mergeCell ref="H136:I136"/>
    <mergeCell ref="H131:I131"/>
    <mergeCell ref="H132:I132"/>
    <mergeCell ref="F133:G134"/>
    <mergeCell ref="H133:I134"/>
    <mergeCell ref="J133:J134"/>
    <mergeCell ref="K133:K134"/>
    <mergeCell ref="J142:J143"/>
    <mergeCell ref="K142:K143"/>
    <mergeCell ref="L142:L143"/>
    <mergeCell ref="F144:G145"/>
    <mergeCell ref="H144:I145"/>
    <mergeCell ref="J144:J145"/>
    <mergeCell ref="K144:K145"/>
    <mergeCell ref="L144:L145"/>
    <mergeCell ref="A140:A145"/>
    <mergeCell ref="F140:G140"/>
    <mergeCell ref="H140:L140"/>
    <mergeCell ref="B141:B143"/>
    <mergeCell ref="C141:C143"/>
    <mergeCell ref="D141:D143"/>
    <mergeCell ref="E141:E143"/>
    <mergeCell ref="F141:G143"/>
    <mergeCell ref="H141:I141"/>
    <mergeCell ref="H142:I143"/>
    <mergeCell ref="J148:J149"/>
    <mergeCell ref="K148:K149"/>
    <mergeCell ref="L148:L149"/>
    <mergeCell ref="F150:G151"/>
    <mergeCell ref="H150:I151"/>
    <mergeCell ref="J150:J151"/>
    <mergeCell ref="K150:K151"/>
    <mergeCell ref="L150:L151"/>
    <mergeCell ref="A146:A151"/>
    <mergeCell ref="F146:G146"/>
    <mergeCell ref="H146:L146"/>
    <mergeCell ref="B147:B149"/>
    <mergeCell ref="C147:C149"/>
    <mergeCell ref="D147:D149"/>
    <mergeCell ref="E147:E149"/>
    <mergeCell ref="F147:G149"/>
    <mergeCell ref="H147:I147"/>
    <mergeCell ref="H148:I149"/>
    <mergeCell ref="J154:J155"/>
    <mergeCell ref="K154:K155"/>
    <mergeCell ref="L154:L155"/>
    <mergeCell ref="F156:G157"/>
    <mergeCell ref="H156:I157"/>
    <mergeCell ref="J156:J157"/>
    <mergeCell ref="K156:K157"/>
    <mergeCell ref="L156:L157"/>
    <mergeCell ref="A152:A157"/>
    <mergeCell ref="F152:G152"/>
    <mergeCell ref="H152:L152"/>
    <mergeCell ref="B153:B155"/>
    <mergeCell ref="C153:C155"/>
    <mergeCell ref="D153:D155"/>
    <mergeCell ref="E153:E155"/>
    <mergeCell ref="F153:G155"/>
    <mergeCell ref="H153:I153"/>
    <mergeCell ref="H154:I155"/>
    <mergeCell ref="F161:G162"/>
    <mergeCell ref="H161:I162"/>
    <mergeCell ref="J161:J162"/>
    <mergeCell ref="K161:K162"/>
    <mergeCell ref="L161:L162"/>
    <mergeCell ref="A163:A167"/>
    <mergeCell ref="F163:G163"/>
    <mergeCell ref="H163:L163"/>
    <mergeCell ref="B164:B165"/>
    <mergeCell ref="C164:C165"/>
    <mergeCell ref="A158:A162"/>
    <mergeCell ref="F158:G158"/>
    <mergeCell ref="H158:L158"/>
    <mergeCell ref="B159:B160"/>
    <mergeCell ref="C159:C160"/>
    <mergeCell ref="D159:D160"/>
    <mergeCell ref="E159:E160"/>
    <mergeCell ref="F159:G160"/>
    <mergeCell ref="H159:I159"/>
    <mergeCell ref="H160:I160"/>
    <mergeCell ref="F169:G170"/>
    <mergeCell ref="H169:I169"/>
    <mergeCell ref="H170:I170"/>
    <mergeCell ref="F171:G172"/>
    <mergeCell ref="H171:I172"/>
    <mergeCell ref="J171:J172"/>
    <mergeCell ref="J166:J167"/>
    <mergeCell ref="K166:K167"/>
    <mergeCell ref="L166:L167"/>
    <mergeCell ref="A168:A172"/>
    <mergeCell ref="F168:G168"/>
    <mergeCell ref="H168:L168"/>
    <mergeCell ref="B169:B170"/>
    <mergeCell ref="C169:C170"/>
    <mergeCell ref="D169:D170"/>
    <mergeCell ref="E169:E170"/>
    <mergeCell ref="D164:D165"/>
    <mergeCell ref="E164:E165"/>
    <mergeCell ref="F164:G165"/>
    <mergeCell ref="H164:I164"/>
    <mergeCell ref="H165:I165"/>
    <mergeCell ref="F166:G167"/>
    <mergeCell ref="H166:I167"/>
    <mergeCell ref="H174:I174"/>
    <mergeCell ref="H175:I176"/>
    <mergeCell ref="J175:J176"/>
    <mergeCell ref="K175:K176"/>
    <mergeCell ref="L175:L176"/>
    <mergeCell ref="F177:G178"/>
    <mergeCell ref="H177:I178"/>
    <mergeCell ref="J177:J178"/>
    <mergeCell ref="K177:K178"/>
    <mergeCell ref="L177:L178"/>
    <mergeCell ref="K171:K172"/>
    <mergeCell ref="L171:L172"/>
    <mergeCell ref="A173:A178"/>
    <mergeCell ref="F173:G173"/>
    <mergeCell ref="H173:L173"/>
    <mergeCell ref="B174:B176"/>
    <mergeCell ref="C174:C176"/>
    <mergeCell ref="D174:D176"/>
    <mergeCell ref="E174:E176"/>
    <mergeCell ref="F174:G176"/>
    <mergeCell ref="J181:J182"/>
    <mergeCell ref="K181:K182"/>
    <mergeCell ref="L181:L182"/>
    <mergeCell ref="F183:G184"/>
    <mergeCell ref="H183:I184"/>
    <mergeCell ref="J183:J184"/>
    <mergeCell ref="K183:K184"/>
    <mergeCell ref="L183:L184"/>
    <mergeCell ref="A179:A184"/>
    <mergeCell ref="F179:G179"/>
    <mergeCell ref="H179:L179"/>
    <mergeCell ref="B180:B182"/>
    <mergeCell ref="C180:C182"/>
    <mergeCell ref="D180:D182"/>
    <mergeCell ref="E180:E182"/>
    <mergeCell ref="F180:G182"/>
    <mergeCell ref="H180:I180"/>
    <mergeCell ref="H181:I182"/>
    <mergeCell ref="F188:G189"/>
    <mergeCell ref="H188:I189"/>
    <mergeCell ref="J188:J189"/>
    <mergeCell ref="K188:K189"/>
    <mergeCell ref="L188:L189"/>
    <mergeCell ref="A190:A194"/>
    <mergeCell ref="F190:G190"/>
    <mergeCell ref="H190:L190"/>
    <mergeCell ref="B191:B192"/>
    <mergeCell ref="C191:C192"/>
    <mergeCell ref="A185:A189"/>
    <mergeCell ref="F185:G185"/>
    <mergeCell ref="H185:L185"/>
    <mergeCell ref="B186:B187"/>
    <mergeCell ref="C186:C187"/>
    <mergeCell ref="D186:D187"/>
    <mergeCell ref="E186:E187"/>
    <mergeCell ref="F186:G187"/>
    <mergeCell ref="H186:I186"/>
    <mergeCell ref="H187:I187"/>
    <mergeCell ref="J193:J194"/>
    <mergeCell ref="K193:K194"/>
    <mergeCell ref="L193:L194"/>
    <mergeCell ref="D191:D192"/>
    <mergeCell ref="E191:E192"/>
    <mergeCell ref="F191:G192"/>
    <mergeCell ref="H191:I191"/>
    <mergeCell ref="H192:I192"/>
    <mergeCell ref="F193:G194"/>
    <mergeCell ref="H193:I194"/>
    <mergeCell ref="H201:I201"/>
    <mergeCell ref="H202:I202"/>
    <mergeCell ref="F203:G204"/>
    <mergeCell ref="H203:I204"/>
    <mergeCell ref="J203:J204"/>
    <mergeCell ref="K203:K204"/>
    <mergeCell ref="K198:K199"/>
    <mergeCell ref="L198:L199"/>
    <mergeCell ref="A200:A204"/>
    <mergeCell ref="F200:G200"/>
    <mergeCell ref="H200:L200"/>
    <mergeCell ref="B201:B202"/>
    <mergeCell ref="C201:C202"/>
    <mergeCell ref="D201:D202"/>
    <mergeCell ref="E201:E202"/>
    <mergeCell ref="F201:G202"/>
    <mergeCell ref="F196:G197"/>
    <mergeCell ref="H196:I196"/>
    <mergeCell ref="H197:I197"/>
    <mergeCell ref="F198:G199"/>
    <mergeCell ref="H198:I199"/>
    <mergeCell ref="J198:J199"/>
    <mergeCell ref="A195:A199"/>
    <mergeCell ref="F195:G195"/>
    <mergeCell ref="H195:L195"/>
    <mergeCell ref="B196:B197"/>
    <mergeCell ref="C196:C197"/>
    <mergeCell ref="D196:D197"/>
    <mergeCell ref="E196:E197"/>
    <mergeCell ref="H213:I214"/>
    <mergeCell ref="H207:I208"/>
    <mergeCell ref="J207:J208"/>
    <mergeCell ref="K207:K208"/>
    <mergeCell ref="L207:L208"/>
    <mergeCell ref="F209:G210"/>
    <mergeCell ref="H209:I210"/>
    <mergeCell ref="J209:J210"/>
    <mergeCell ref="K209:K210"/>
    <mergeCell ref="L209:L210"/>
    <mergeCell ref="L203:L204"/>
    <mergeCell ref="A205:A210"/>
    <mergeCell ref="F205:G205"/>
    <mergeCell ref="H205:L205"/>
    <mergeCell ref="B206:B208"/>
    <mergeCell ref="C206:C208"/>
    <mergeCell ref="D206:D208"/>
    <mergeCell ref="E206:E208"/>
    <mergeCell ref="F206:G208"/>
    <mergeCell ref="H206:I206"/>
    <mergeCell ref="A222:A227"/>
    <mergeCell ref="F222:G222"/>
    <mergeCell ref="H222:L222"/>
    <mergeCell ref="B223:B225"/>
    <mergeCell ref="C223:C225"/>
    <mergeCell ref="A217:A221"/>
    <mergeCell ref="F217:G217"/>
    <mergeCell ref="H217:L217"/>
    <mergeCell ref="B218:B219"/>
    <mergeCell ref="C218:C219"/>
    <mergeCell ref="D218:D219"/>
    <mergeCell ref="E218:E219"/>
    <mergeCell ref="F218:G219"/>
    <mergeCell ref="H218:I218"/>
    <mergeCell ref="H219:I219"/>
    <mergeCell ref="J213:J214"/>
    <mergeCell ref="K213:K214"/>
    <mergeCell ref="L213:L214"/>
    <mergeCell ref="F215:G216"/>
    <mergeCell ref="H215:I216"/>
    <mergeCell ref="J215:J216"/>
    <mergeCell ref="K215:K216"/>
    <mergeCell ref="L215:L216"/>
    <mergeCell ref="A211:A216"/>
    <mergeCell ref="F211:G211"/>
    <mergeCell ref="H211:L211"/>
    <mergeCell ref="B212:B214"/>
    <mergeCell ref="C212:C214"/>
    <mergeCell ref="D212:D214"/>
    <mergeCell ref="E212:E214"/>
    <mergeCell ref="F212:G214"/>
    <mergeCell ref="H212:I212"/>
    <mergeCell ref="K224:K225"/>
    <mergeCell ref="L224:L225"/>
    <mergeCell ref="F226:G227"/>
    <mergeCell ref="H226:I227"/>
    <mergeCell ref="J226:J227"/>
    <mergeCell ref="K226:K227"/>
    <mergeCell ref="L226:L227"/>
    <mergeCell ref="D223:D225"/>
    <mergeCell ref="E223:E225"/>
    <mergeCell ref="F223:G225"/>
    <mergeCell ref="H223:I223"/>
    <mergeCell ref="H224:I225"/>
    <mergeCell ref="J224:J225"/>
    <mergeCell ref="F220:G221"/>
    <mergeCell ref="H220:I221"/>
    <mergeCell ref="J220:J221"/>
    <mergeCell ref="K220:K221"/>
    <mergeCell ref="L220:L221"/>
    <mergeCell ref="F231:G232"/>
    <mergeCell ref="H231:I232"/>
    <mergeCell ref="J231:J232"/>
    <mergeCell ref="K231:K232"/>
    <mergeCell ref="L231:L232"/>
    <mergeCell ref="A233:A237"/>
    <mergeCell ref="F233:G233"/>
    <mergeCell ref="H233:L233"/>
    <mergeCell ref="B234:B235"/>
    <mergeCell ref="C234:C235"/>
    <mergeCell ref="A228:A232"/>
    <mergeCell ref="F228:G228"/>
    <mergeCell ref="H228:L228"/>
    <mergeCell ref="B229:B230"/>
    <mergeCell ref="C229:C230"/>
    <mergeCell ref="D229:D230"/>
    <mergeCell ref="E229:E230"/>
    <mergeCell ref="F229:G230"/>
    <mergeCell ref="H229:I229"/>
    <mergeCell ref="H230:I230"/>
    <mergeCell ref="J236:J237"/>
    <mergeCell ref="K236:K237"/>
    <mergeCell ref="L236:L237"/>
    <mergeCell ref="D234:D235"/>
    <mergeCell ref="E234:E235"/>
    <mergeCell ref="F234:G235"/>
    <mergeCell ref="H234:I234"/>
    <mergeCell ref="H235:I235"/>
    <mergeCell ref="F236:G237"/>
    <mergeCell ref="H236:I237"/>
    <mergeCell ref="H244:I244"/>
    <mergeCell ref="H245:I245"/>
    <mergeCell ref="F246:G247"/>
    <mergeCell ref="H246:I247"/>
    <mergeCell ref="J246:J247"/>
    <mergeCell ref="K246:K247"/>
    <mergeCell ref="K241:K242"/>
    <mergeCell ref="L241:L242"/>
    <mergeCell ref="A243:A247"/>
    <mergeCell ref="F243:G243"/>
    <mergeCell ref="H243:L243"/>
    <mergeCell ref="B244:B245"/>
    <mergeCell ref="C244:C245"/>
    <mergeCell ref="D244:D245"/>
    <mergeCell ref="E244:E245"/>
    <mergeCell ref="F244:G245"/>
    <mergeCell ref="F239:G240"/>
    <mergeCell ref="H239:I239"/>
    <mergeCell ref="H240:I240"/>
    <mergeCell ref="F241:G242"/>
    <mergeCell ref="H241:I242"/>
    <mergeCell ref="J241:J242"/>
    <mergeCell ref="A238:A242"/>
    <mergeCell ref="F238:G238"/>
    <mergeCell ref="H238:L238"/>
    <mergeCell ref="B239:B240"/>
    <mergeCell ref="C239:C240"/>
    <mergeCell ref="D239:D240"/>
    <mergeCell ref="E239:E240"/>
    <mergeCell ref="H250:I251"/>
    <mergeCell ref="J250:J251"/>
    <mergeCell ref="K250:K251"/>
    <mergeCell ref="L250:L251"/>
    <mergeCell ref="F252:G253"/>
    <mergeCell ref="H252:I253"/>
    <mergeCell ref="J252:J253"/>
    <mergeCell ref="K252:K253"/>
    <mergeCell ref="L252:L253"/>
    <mergeCell ref="L246:L247"/>
    <mergeCell ref="A248:A253"/>
    <mergeCell ref="F248:G248"/>
    <mergeCell ref="H248:L248"/>
    <mergeCell ref="B249:B251"/>
    <mergeCell ref="C249:C251"/>
    <mergeCell ref="D249:D251"/>
    <mergeCell ref="E249:E251"/>
    <mergeCell ref="F249:G251"/>
    <mergeCell ref="H249:I249"/>
    <mergeCell ref="J256:J257"/>
    <mergeCell ref="K256:K257"/>
    <mergeCell ref="L256:L257"/>
    <mergeCell ref="F258:G259"/>
    <mergeCell ref="H258:I259"/>
    <mergeCell ref="J258:J259"/>
    <mergeCell ref="K258:K259"/>
    <mergeCell ref="L258:L259"/>
    <mergeCell ref="A254:A259"/>
    <mergeCell ref="F254:G254"/>
    <mergeCell ref="H254:L254"/>
    <mergeCell ref="B255:B257"/>
    <mergeCell ref="C255:C257"/>
    <mergeCell ref="D255:D257"/>
    <mergeCell ref="E255:E257"/>
    <mergeCell ref="F255:G257"/>
    <mergeCell ref="H255:I255"/>
    <mergeCell ref="H256:I257"/>
    <mergeCell ref="D266:D267"/>
    <mergeCell ref="E266:E267"/>
    <mergeCell ref="F266:G267"/>
    <mergeCell ref="H266:I266"/>
    <mergeCell ref="H267:I267"/>
    <mergeCell ref="F268:G269"/>
    <mergeCell ref="H268:I269"/>
    <mergeCell ref="F263:G264"/>
    <mergeCell ref="H263:I264"/>
    <mergeCell ref="J263:J264"/>
    <mergeCell ref="K263:K264"/>
    <mergeCell ref="L263:L264"/>
    <mergeCell ref="A265:A269"/>
    <mergeCell ref="F265:G265"/>
    <mergeCell ref="H265:L265"/>
    <mergeCell ref="B266:B267"/>
    <mergeCell ref="C266:C267"/>
    <mergeCell ref="A260:A264"/>
    <mergeCell ref="F260:G260"/>
    <mergeCell ref="H260:L260"/>
    <mergeCell ref="B261:B262"/>
    <mergeCell ref="C261:C262"/>
    <mergeCell ref="D261:D262"/>
    <mergeCell ref="E261:E262"/>
    <mergeCell ref="F261:G262"/>
    <mergeCell ref="H261:I261"/>
    <mergeCell ref="H262:I262"/>
    <mergeCell ref="K273:K274"/>
    <mergeCell ref="L273:L274"/>
    <mergeCell ref="A275:A279"/>
    <mergeCell ref="F275:G275"/>
    <mergeCell ref="H275:L275"/>
    <mergeCell ref="B276:B277"/>
    <mergeCell ref="C276:C277"/>
    <mergeCell ref="D276:D277"/>
    <mergeCell ref="E276:E277"/>
    <mergeCell ref="F276:G277"/>
    <mergeCell ref="F271:G272"/>
    <mergeCell ref="H271:I271"/>
    <mergeCell ref="H272:I272"/>
    <mergeCell ref="F273:G274"/>
    <mergeCell ref="H273:I274"/>
    <mergeCell ref="J273:J274"/>
    <mergeCell ref="J268:J269"/>
    <mergeCell ref="K268:K269"/>
    <mergeCell ref="L268:L269"/>
    <mergeCell ref="A270:A274"/>
    <mergeCell ref="F270:G270"/>
    <mergeCell ref="H270:L270"/>
    <mergeCell ref="B271:B272"/>
    <mergeCell ref="C271:C272"/>
    <mergeCell ref="D271:D272"/>
    <mergeCell ref="E271:E272"/>
    <mergeCell ref="H282:I282"/>
    <mergeCell ref="F283:G284"/>
    <mergeCell ref="H283:I284"/>
    <mergeCell ref="J283:J284"/>
    <mergeCell ref="K283:K284"/>
    <mergeCell ref="L283:L284"/>
    <mergeCell ref="L278:L279"/>
    <mergeCell ref="A280:A284"/>
    <mergeCell ref="F280:G280"/>
    <mergeCell ref="H280:L280"/>
    <mergeCell ref="B281:B282"/>
    <mergeCell ref="C281:C282"/>
    <mergeCell ref="D281:D282"/>
    <mergeCell ref="E281:E282"/>
    <mergeCell ref="F281:G282"/>
    <mergeCell ref="H281:I281"/>
    <mergeCell ref="H276:I276"/>
    <mergeCell ref="H277:I277"/>
    <mergeCell ref="F278:G279"/>
    <mergeCell ref="H278:I279"/>
    <mergeCell ref="J278:J279"/>
    <mergeCell ref="K278:K279"/>
    <mergeCell ref="D291:D292"/>
    <mergeCell ref="E291:E292"/>
    <mergeCell ref="F291:G292"/>
    <mergeCell ref="H291:I291"/>
    <mergeCell ref="H292:I292"/>
    <mergeCell ref="F293:G294"/>
    <mergeCell ref="H293:I294"/>
    <mergeCell ref="F288:G289"/>
    <mergeCell ref="H288:I289"/>
    <mergeCell ref="J288:J289"/>
    <mergeCell ref="K288:K289"/>
    <mergeCell ref="L288:L289"/>
    <mergeCell ref="A290:A294"/>
    <mergeCell ref="F290:G290"/>
    <mergeCell ref="H290:L290"/>
    <mergeCell ref="B291:B292"/>
    <mergeCell ref="C291:C292"/>
    <mergeCell ref="A285:A289"/>
    <mergeCell ref="F285:G285"/>
    <mergeCell ref="H285:L285"/>
    <mergeCell ref="B286:B287"/>
    <mergeCell ref="C286:C287"/>
    <mergeCell ref="D286:D287"/>
    <mergeCell ref="E286:E287"/>
    <mergeCell ref="F286:G287"/>
    <mergeCell ref="H286:I286"/>
    <mergeCell ref="H287:I287"/>
    <mergeCell ref="K298:K299"/>
    <mergeCell ref="L298:L299"/>
    <mergeCell ref="A300:A304"/>
    <mergeCell ref="F300:G300"/>
    <mergeCell ref="H300:L300"/>
    <mergeCell ref="B301:B302"/>
    <mergeCell ref="C301:C302"/>
    <mergeCell ref="D301:D302"/>
    <mergeCell ref="E301:E302"/>
    <mergeCell ref="F301:G302"/>
    <mergeCell ref="F296:G297"/>
    <mergeCell ref="H296:I296"/>
    <mergeCell ref="H297:I297"/>
    <mergeCell ref="F298:G299"/>
    <mergeCell ref="H298:I299"/>
    <mergeCell ref="J298:J299"/>
    <mergeCell ref="J293:J294"/>
    <mergeCell ref="K293:K294"/>
    <mergeCell ref="L293:L294"/>
    <mergeCell ref="A295:A299"/>
    <mergeCell ref="F295:G295"/>
    <mergeCell ref="H295:L295"/>
    <mergeCell ref="B296:B297"/>
    <mergeCell ref="C296:C297"/>
    <mergeCell ref="D296:D297"/>
    <mergeCell ref="E296:E297"/>
    <mergeCell ref="H307:I307"/>
    <mergeCell ref="F308:G309"/>
    <mergeCell ref="H308:I309"/>
    <mergeCell ref="J308:J309"/>
    <mergeCell ref="K308:K309"/>
    <mergeCell ref="L308:L309"/>
    <mergeCell ref="L303:L304"/>
    <mergeCell ref="A305:A309"/>
    <mergeCell ref="F305:G305"/>
    <mergeCell ref="H305:L305"/>
    <mergeCell ref="B306:B307"/>
    <mergeCell ref="C306:C307"/>
    <mergeCell ref="D306:D307"/>
    <mergeCell ref="E306:E307"/>
    <mergeCell ref="F306:G307"/>
    <mergeCell ref="H306:I306"/>
    <mergeCell ref="H301:I301"/>
    <mergeCell ref="H302:I302"/>
    <mergeCell ref="F303:G304"/>
    <mergeCell ref="H303:I304"/>
    <mergeCell ref="J303:J304"/>
    <mergeCell ref="K303:K304"/>
    <mergeCell ref="D316:D317"/>
    <mergeCell ref="E316:E317"/>
    <mergeCell ref="F316:G317"/>
    <mergeCell ref="H316:I316"/>
    <mergeCell ref="H317:I317"/>
    <mergeCell ref="F318:G319"/>
    <mergeCell ref="H318:I319"/>
    <mergeCell ref="F313:G314"/>
    <mergeCell ref="H313:I314"/>
    <mergeCell ref="J313:J314"/>
    <mergeCell ref="K313:K314"/>
    <mergeCell ref="L313:L314"/>
    <mergeCell ref="A315:A319"/>
    <mergeCell ref="F315:G315"/>
    <mergeCell ref="H315:L315"/>
    <mergeCell ref="B316:B317"/>
    <mergeCell ref="C316:C317"/>
    <mergeCell ref="A310:A314"/>
    <mergeCell ref="F310:G310"/>
    <mergeCell ref="H310:L310"/>
    <mergeCell ref="B311:B312"/>
    <mergeCell ref="C311:C312"/>
    <mergeCell ref="D311:D312"/>
    <mergeCell ref="E311:E312"/>
    <mergeCell ref="F311:G312"/>
    <mergeCell ref="H311:I311"/>
    <mergeCell ref="H312:I312"/>
    <mergeCell ref="K323:K324"/>
    <mergeCell ref="L323:L324"/>
    <mergeCell ref="A325:A329"/>
    <mergeCell ref="F325:G325"/>
    <mergeCell ref="H325:L325"/>
    <mergeCell ref="B326:B327"/>
    <mergeCell ref="C326:C327"/>
    <mergeCell ref="D326:D327"/>
    <mergeCell ref="E326:E327"/>
    <mergeCell ref="F326:G327"/>
    <mergeCell ref="F321:G322"/>
    <mergeCell ref="H321:I321"/>
    <mergeCell ref="H322:I322"/>
    <mergeCell ref="F323:G324"/>
    <mergeCell ref="H323:I324"/>
    <mergeCell ref="J323:J324"/>
    <mergeCell ref="J318:J319"/>
    <mergeCell ref="K318:K319"/>
    <mergeCell ref="L318:L319"/>
    <mergeCell ref="A320:A324"/>
    <mergeCell ref="F320:G320"/>
    <mergeCell ref="H320:L320"/>
    <mergeCell ref="B321:B322"/>
    <mergeCell ref="C321:C322"/>
    <mergeCell ref="D321:D322"/>
    <mergeCell ref="E321:E322"/>
    <mergeCell ref="H332:I332"/>
    <mergeCell ref="F333:G334"/>
    <mergeCell ref="H333:I334"/>
    <mergeCell ref="J333:J334"/>
    <mergeCell ref="K333:K334"/>
    <mergeCell ref="L333:L334"/>
    <mergeCell ref="L328:L329"/>
    <mergeCell ref="A330:A334"/>
    <mergeCell ref="F330:G330"/>
    <mergeCell ref="H330:L330"/>
    <mergeCell ref="B331:B332"/>
    <mergeCell ref="C331:C332"/>
    <mergeCell ref="D331:D332"/>
    <mergeCell ref="E331:E332"/>
    <mergeCell ref="F331:G332"/>
    <mergeCell ref="H331:I331"/>
    <mergeCell ref="H326:I326"/>
    <mergeCell ref="H327:I327"/>
    <mergeCell ref="F328:G329"/>
    <mergeCell ref="H328:I329"/>
    <mergeCell ref="J328:J329"/>
    <mergeCell ref="K328:K329"/>
    <mergeCell ref="J337:J338"/>
    <mergeCell ref="K337:K338"/>
    <mergeCell ref="L337:L338"/>
    <mergeCell ref="F339:G340"/>
    <mergeCell ref="H339:I340"/>
    <mergeCell ref="J339:J340"/>
    <mergeCell ref="K339:K340"/>
    <mergeCell ref="L339:L340"/>
    <mergeCell ref="A335:A340"/>
    <mergeCell ref="F335:G335"/>
    <mergeCell ref="H335:L335"/>
    <mergeCell ref="B336:B338"/>
    <mergeCell ref="C336:C338"/>
    <mergeCell ref="D336:D338"/>
    <mergeCell ref="E336:E338"/>
    <mergeCell ref="F336:G338"/>
    <mergeCell ref="H336:I336"/>
    <mergeCell ref="H337:I338"/>
    <mergeCell ref="D347:D348"/>
    <mergeCell ref="E347:E348"/>
    <mergeCell ref="F347:G348"/>
    <mergeCell ref="H347:I347"/>
    <mergeCell ref="H348:I348"/>
    <mergeCell ref="F349:G350"/>
    <mergeCell ref="H349:I350"/>
    <mergeCell ref="F344:G345"/>
    <mergeCell ref="H344:I345"/>
    <mergeCell ref="J344:J345"/>
    <mergeCell ref="K344:K345"/>
    <mergeCell ref="L344:L345"/>
    <mergeCell ref="A346:A350"/>
    <mergeCell ref="F346:G346"/>
    <mergeCell ref="H346:L346"/>
    <mergeCell ref="B347:B348"/>
    <mergeCell ref="C347:C348"/>
    <mergeCell ref="A341:A345"/>
    <mergeCell ref="F341:G341"/>
    <mergeCell ref="H341:L341"/>
    <mergeCell ref="B342:B343"/>
    <mergeCell ref="C342:C343"/>
    <mergeCell ref="D342:D343"/>
    <mergeCell ref="E342:E343"/>
    <mergeCell ref="F342:G343"/>
    <mergeCell ref="H342:I342"/>
    <mergeCell ref="H343:I343"/>
    <mergeCell ref="K354:K355"/>
    <mergeCell ref="L354:L355"/>
    <mergeCell ref="A356:A360"/>
    <mergeCell ref="F356:G356"/>
    <mergeCell ref="H356:L356"/>
    <mergeCell ref="B357:B358"/>
    <mergeCell ref="C357:C358"/>
    <mergeCell ref="D357:D358"/>
    <mergeCell ref="E357:E358"/>
    <mergeCell ref="F357:G358"/>
    <mergeCell ref="F352:G353"/>
    <mergeCell ref="H352:I352"/>
    <mergeCell ref="H353:I353"/>
    <mergeCell ref="F354:G355"/>
    <mergeCell ref="H354:I355"/>
    <mergeCell ref="J354:J355"/>
    <mergeCell ref="J349:J350"/>
    <mergeCell ref="K349:K350"/>
    <mergeCell ref="L349:L350"/>
    <mergeCell ref="A351:A355"/>
    <mergeCell ref="F351:G351"/>
    <mergeCell ref="H351:L351"/>
    <mergeCell ref="B352:B353"/>
    <mergeCell ref="C352:C353"/>
    <mergeCell ref="D352:D353"/>
    <mergeCell ref="E352:E353"/>
    <mergeCell ref="H363:I363"/>
    <mergeCell ref="F364:G365"/>
    <mergeCell ref="H364:I365"/>
    <mergeCell ref="J364:J365"/>
    <mergeCell ref="K364:K365"/>
    <mergeCell ref="L364:L365"/>
    <mergeCell ref="L359:L360"/>
    <mergeCell ref="A361:A365"/>
    <mergeCell ref="F361:G361"/>
    <mergeCell ref="H361:L361"/>
    <mergeCell ref="B362:B363"/>
    <mergeCell ref="C362:C363"/>
    <mergeCell ref="D362:D363"/>
    <mergeCell ref="E362:E363"/>
    <mergeCell ref="F362:G363"/>
    <mergeCell ref="H362:I362"/>
    <mergeCell ref="H357:I357"/>
    <mergeCell ref="H358:I358"/>
    <mergeCell ref="F359:G360"/>
    <mergeCell ref="H359:I360"/>
    <mergeCell ref="J359:J360"/>
    <mergeCell ref="K359:K360"/>
    <mergeCell ref="J368:J369"/>
    <mergeCell ref="K368:K369"/>
    <mergeCell ref="L368:L369"/>
    <mergeCell ref="F370:G371"/>
    <mergeCell ref="H370:I371"/>
    <mergeCell ref="J370:J371"/>
    <mergeCell ref="K370:K371"/>
    <mergeCell ref="L370:L371"/>
    <mergeCell ref="A366:A371"/>
    <mergeCell ref="F366:G366"/>
    <mergeCell ref="H366:L366"/>
    <mergeCell ref="B367:B369"/>
    <mergeCell ref="C367:C369"/>
    <mergeCell ref="D367:D369"/>
    <mergeCell ref="E367:E369"/>
    <mergeCell ref="F367:G369"/>
    <mergeCell ref="H367:I367"/>
    <mergeCell ref="H368:I369"/>
    <mergeCell ref="J374:J375"/>
    <mergeCell ref="K374:K375"/>
    <mergeCell ref="L374:L375"/>
    <mergeCell ref="F376:G377"/>
    <mergeCell ref="H376:I377"/>
    <mergeCell ref="J376:J377"/>
    <mergeCell ref="K376:K377"/>
    <mergeCell ref="L376:L377"/>
    <mergeCell ref="A372:A377"/>
    <mergeCell ref="F372:G372"/>
    <mergeCell ref="H372:L372"/>
    <mergeCell ref="B373:B375"/>
    <mergeCell ref="C373:C375"/>
    <mergeCell ref="D373:D375"/>
    <mergeCell ref="E373:E375"/>
    <mergeCell ref="F373:G375"/>
    <mergeCell ref="H373:I373"/>
    <mergeCell ref="H374:I375"/>
    <mergeCell ref="D384:D385"/>
    <mergeCell ref="E384:E385"/>
    <mergeCell ref="F384:G385"/>
    <mergeCell ref="H384:I384"/>
    <mergeCell ref="H385:I385"/>
    <mergeCell ref="F386:G387"/>
    <mergeCell ref="H386:I387"/>
    <mergeCell ref="F381:G382"/>
    <mergeCell ref="H381:I382"/>
    <mergeCell ref="J381:J382"/>
    <mergeCell ref="K381:K382"/>
    <mergeCell ref="L381:L382"/>
    <mergeCell ref="A383:A387"/>
    <mergeCell ref="F383:G383"/>
    <mergeCell ref="H383:L383"/>
    <mergeCell ref="B384:B385"/>
    <mergeCell ref="C384:C385"/>
    <mergeCell ref="A378:A382"/>
    <mergeCell ref="F378:G378"/>
    <mergeCell ref="H378:L378"/>
    <mergeCell ref="B379:B380"/>
    <mergeCell ref="C379:C380"/>
    <mergeCell ref="D379:D380"/>
    <mergeCell ref="E379:E380"/>
    <mergeCell ref="F379:G380"/>
    <mergeCell ref="H379:I379"/>
    <mergeCell ref="H380:I380"/>
    <mergeCell ref="K391:K392"/>
    <mergeCell ref="L391:L392"/>
    <mergeCell ref="A393:A397"/>
    <mergeCell ref="F393:G393"/>
    <mergeCell ref="H393:L393"/>
    <mergeCell ref="B394:B395"/>
    <mergeCell ref="C394:C395"/>
    <mergeCell ref="D394:D395"/>
    <mergeCell ref="E394:E395"/>
    <mergeCell ref="F394:G395"/>
    <mergeCell ref="F389:G390"/>
    <mergeCell ref="H389:I389"/>
    <mergeCell ref="H390:I390"/>
    <mergeCell ref="F391:G392"/>
    <mergeCell ref="H391:I392"/>
    <mergeCell ref="J391:J392"/>
    <mergeCell ref="J386:J387"/>
    <mergeCell ref="K386:K387"/>
    <mergeCell ref="L386:L387"/>
    <mergeCell ref="A388:A392"/>
    <mergeCell ref="F388:G388"/>
    <mergeCell ref="H388:L388"/>
    <mergeCell ref="B389:B390"/>
    <mergeCell ref="C389:C390"/>
    <mergeCell ref="D389:D390"/>
    <mergeCell ref="E389:E390"/>
    <mergeCell ref="H400:I400"/>
    <mergeCell ref="F401:G402"/>
    <mergeCell ref="H401:I402"/>
    <mergeCell ref="J401:J402"/>
    <mergeCell ref="K401:K402"/>
    <mergeCell ref="L401:L402"/>
    <mergeCell ref="L396:L397"/>
    <mergeCell ref="A398:A402"/>
    <mergeCell ref="F398:G398"/>
    <mergeCell ref="H398:L398"/>
    <mergeCell ref="B399:B400"/>
    <mergeCell ref="C399:C400"/>
    <mergeCell ref="D399:D400"/>
    <mergeCell ref="E399:E400"/>
    <mergeCell ref="F399:G400"/>
    <mergeCell ref="H399:I399"/>
    <mergeCell ref="H394:I394"/>
    <mergeCell ref="H395:I395"/>
    <mergeCell ref="F396:G397"/>
    <mergeCell ref="H396:I397"/>
    <mergeCell ref="J396:J397"/>
    <mergeCell ref="K396:K397"/>
    <mergeCell ref="D409:D410"/>
    <mergeCell ref="E409:E410"/>
    <mergeCell ref="F409:G410"/>
    <mergeCell ref="H409:I409"/>
    <mergeCell ref="H410:I410"/>
    <mergeCell ref="F411:G412"/>
    <mergeCell ref="H411:I412"/>
    <mergeCell ref="F406:G407"/>
    <mergeCell ref="H406:I407"/>
    <mergeCell ref="J406:J407"/>
    <mergeCell ref="K406:K407"/>
    <mergeCell ref="L406:L407"/>
    <mergeCell ref="A408:A412"/>
    <mergeCell ref="F408:G408"/>
    <mergeCell ref="H408:L408"/>
    <mergeCell ref="B409:B410"/>
    <mergeCell ref="C409:C410"/>
    <mergeCell ref="A403:A407"/>
    <mergeCell ref="F403:G403"/>
    <mergeCell ref="H403:L403"/>
    <mergeCell ref="B404:B405"/>
    <mergeCell ref="C404:C405"/>
    <mergeCell ref="D404:D405"/>
    <mergeCell ref="E404:E405"/>
    <mergeCell ref="F404:G405"/>
    <mergeCell ref="H404:I404"/>
    <mergeCell ref="H405:I405"/>
    <mergeCell ref="F417:G418"/>
    <mergeCell ref="H417:I418"/>
    <mergeCell ref="J417:J418"/>
    <mergeCell ref="K417:K418"/>
    <mergeCell ref="L417:L418"/>
    <mergeCell ref="A419:A423"/>
    <mergeCell ref="F419:G419"/>
    <mergeCell ref="H419:L419"/>
    <mergeCell ref="B420:B421"/>
    <mergeCell ref="C420:C421"/>
    <mergeCell ref="F414:G416"/>
    <mergeCell ref="H414:I414"/>
    <mergeCell ref="H415:I416"/>
    <mergeCell ref="J415:J416"/>
    <mergeCell ref="K415:K416"/>
    <mergeCell ref="L415:L416"/>
    <mergeCell ref="J411:J412"/>
    <mergeCell ref="K411:K412"/>
    <mergeCell ref="L411:L412"/>
    <mergeCell ref="A413:A418"/>
    <mergeCell ref="F413:G413"/>
    <mergeCell ref="H413:L413"/>
    <mergeCell ref="B414:B416"/>
    <mergeCell ref="C414:C416"/>
    <mergeCell ref="D414:D416"/>
    <mergeCell ref="E414:E416"/>
    <mergeCell ref="J422:J423"/>
    <mergeCell ref="K422:K423"/>
    <mergeCell ref="L422:L423"/>
    <mergeCell ref="D420:D421"/>
    <mergeCell ref="E420:E421"/>
    <mergeCell ref="F420:G421"/>
    <mergeCell ref="A429:A433"/>
    <mergeCell ref="F429:G429"/>
    <mergeCell ref="H429:L429"/>
    <mergeCell ref="B430:B431"/>
    <mergeCell ref="C430:C431"/>
    <mergeCell ref="D430:D431"/>
    <mergeCell ref="E430:E431"/>
    <mergeCell ref="F430:G431"/>
    <mergeCell ref="F425:G426"/>
    <mergeCell ref="H425:I425"/>
    <mergeCell ref="H426:I426"/>
    <mergeCell ref="F427:G428"/>
    <mergeCell ref="H427:I428"/>
    <mergeCell ref="J427:J428"/>
    <mergeCell ref="A424:A428"/>
    <mergeCell ref="F424:G424"/>
    <mergeCell ref="H424:L424"/>
    <mergeCell ref="B425:B426"/>
    <mergeCell ref="C425:C426"/>
    <mergeCell ref="D425:D426"/>
    <mergeCell ref="F434:G434"/>
    <mergeCell ref="H434:L434"/>
    <mergeCell ref="B435:B437"/>
    <mergeCell ref="C435:C437"/>
    <mergeCell ref="D435:D437"/>
    <mergeCell ref="E435:E437"/>
    <mergeCell ref="F435:G437"/>
    <mergeCell ref="H435:I435"/>
    <mergeCell ref="H420:I420"/>
    <mergeCell ref="H421:I421"/>
    <mergeCell ref="F422:G423"/>
    <mergeCell ref="H422:I423"/>
    <mergeCell ref="H430:I430"/>
    <mergeCell ref="H431:I431"/>
    <mergeCell ref="F432:G433"/>
    <mergeCell ref="H432:I433"/>
    <mergeCell ref="J432:J433"/>
    <mergeCell ref="K432:K433"/>
    <mergeCell ref="K427:K428"/>
    <mergeCell ref="L427:L428"/>
    <mergeCell ref="E425:E426"/>
    <mergeCell ref="H436:I437"/>
    <mergeCell ref="J436:J437"/>
    <mergeCell ref="K436:K437"/>
    <mergeCell ref="L436:L437"/>
    <mergeCell ref="J443:J444"/>
    <mergeCell ref="K443:K444"/>
    <mergeCell ref="L443:L444"/>
    <mergeCell ref="A445:A449"/>
    <mergeCell ref="F445:G445"/>
    <mergeCell ref="H445:L445"/>
    <mergeCell ref="B446:B447"/>
    <mergeCell ref="C446:C447"/>
    <mergeCell ref="A440:A444"/>
    <mergeCell ref="F440:G440"/>
    <mergeCell ref="H440:L440"/>
    <mergeCell ref="B441:B442"/>
    <mergeCell ref="C441:C442"/>
    <mergeCell ref="D441:D442"/>
    <mergeCell ref="E441:E442"/>
    <mergeCell ref="F441:G442"/>
    <mergeCell ref="H441:I441"/>
    <mergeCell ref="H442:I442"/>
    <mergeCell ref="F438:G439"/>
    <mergeCell ref="H438:I439"/>
    <mergeCell ref="J438:J439"/>
    <mergeCell ref="K438:K439"/>
    <mergeCell ref="L438:L439"/>
    <mergeCell ref="L432:L433"/>
    <mergeCell ref="A434:A439"/>
    <mergeCell ref="F451:G452"/>
    <mergeCell ref="H451:I451"/>
    <mergeCell ref="H452:I452"/>
    <mergeCell ref="F453:G454"/>
    <mergeCell ref="H453:I454"/>
    <mergeCell ref="J453:J454"/>
    <mergeCell ref="J448:J449"/>
    <mergeCell ref="K448:K449"/>
    <mergeCell ref="L448:L449"/>
    <mergeCell ref="A450:A454"/>
    <mergeCell ref="F450:G450"/>
    <mergeCell ref="H450:L450"/>
    <mergeCell ref="B451:B452"/>
    <mergeCell ref="C451:C452"/>
    <mergeCell ref="D451:D452"/>
    <mergeCell ref="E451:E452"/>
    <mergeCell ref="D446:D447"/>
    <mergeCell ref="E446:E447"/>
    <mergeCell ref="F446:G447"/>
    <mergeCell ref="H446:I446"/>
    <mergeCell ref="H447:I447"/>
    <mergeCell ref="F448:G449"/>
    <mergeCell ref="H448:I449"/>
    <mergeCell ref="F443:G444"/>
    <mergeCell ref="H443:I444"/>
    <mergeCell ref="H456:I456"/>
    <mergeCell ref="H457:I458"/>
    <mergeCell ref="J457:J458"/>
    <mergeCell ref="K457:K458"/>
    <mergeCell ref="L457:L458"/>
    <mergeCell ref="F459:G460"/>
    <mergeCell ref="H459:I460"/>
    <mergeCell ref="J459:J460"/>
    <mergeCell ref="K459:K460"/>
    <mergeCell ref="L459:L460"/>
    <mergeCell ref="K453:K454"/>
    <mergeCell ref="L453:L454"/>
    <mergeCell ref="A455:A460"/>
    <mergeCell ref="F455:G455"/>
    <mergeCell ref="H455:L455"/>
    <mergeCell ref="B456:B458"/>
    <mergeCell ref="C456:C458"/>
    <mergeCell ref="D456:D458"/>
    <mergeCell ref="E456:E458"/>
    <mergeCell ref="F456:G458"/>
    <mergeCell ref="J463:J464"/>
    <mergeCell ref="K463:K464"/>
    <mergeCell ref="L463:L464"/>
    <mergeCell ref="F465:G466"/>
    <mergeCell ref="H465:I466"/>
    <mergeCell ref="J465:J466"/>
    <mergeCell ref="K465:K466"/>
    <mergeCell ref="L465:L466"/>
    <mergeCell ref="A461:A466"/>
    <mergeCell ref="F461:G461"/>
    <mergeCell ref="H461:L461"/>
    <mergeCell ref="B462:B464"/>
    <mergeCell ref="C462:C464"/>
    <mergeCell ref="D462:D464"/>
    <mergeCell ref="E462:E464"/>
    <mergeCell ref="F462:G464"/>
    <mergeCell ref="H462:I462"/>
    <mergeCell ref="H463:I464"/>
    <mergeCell ref="F478:G479"/>
    <mergeCell ref="H478:I478"/>
    <mergeCell ref="F470:G471"/>
    <mergeCell ref="H470:I471"/>
    <mergeCell ref="J470:J471"/>
    <mergeCell ref="K470:K471"/>
    <mergeCell ref="L470:L471"/>
    <mergeCell ref="A472:A476"/>
    <mergeCell ref="F472:G472"/>
    <mergeCell ref="H472:L472"/>
    <mergeCell ref="B473:B474"/>
    <mergeCell ref="C473:C474"/>
    <mergeCell ref="A467:A471"/>
    <mergeCell ref="F467:G467"/>
    <mergeCell ref="H467:L467"/>
    <mergeCell ref="B468:B469"/>
    <mergeCell ref="C468:C469"/>
    <mergeCell ref="D468:D469"/>
    <mergeCell ref="E468:E469"/>
    <mergeCell ref="F468:G469"/>
    <mergeCell ref="H468:I468"/>
    <mergeCell ref="H469:I469"/>
    <mergeCell ref="J475:J476"/>
    <mergeCell ref="K475:K476"/>
    <mergeCell ref="H477:L477"/>
    <mergeCell ref="B478:B479"/>
    <mergeCell ref="C478:C479"/>
    <mergeCell ref="D478:D479"/>
    <mergeCell ref="E478:E479"/>
    <mergeCell ref="D473:D474"/>
    <mergeCell ref="E473:E474"/>
    <mergeCell ref="F473:G474"/>
    <mergeCell ref="H473:I473"/>
    <mergeCell ref="H474:I474"/>
    <mergeCell ref="F475:G476"/>
    <mergeCell ref="H475:I476"/>
    <mergeCell ref="H483:I483"/>
    <mergeCell ref="H484:I484"/>
    <mergeCell ref="F485:G486"/>
    <mergeCell ref="H485:I486"/>
    <mergeCell ref="J485:J486"/>
    <mergeCell ref="K485:K486"/>
    <mergeCell ref="K480:K481"/>
    <mergeCell ref="L480:L481"/>
    <mergeCell ref="L475:L476"/>
    <mergeCell ref="H479:I479"/>
    <mergeCell ref="F480:G481"/>
    <mergeCell ref="H480:I481"/>
    <mergeCell ref="J480:J481"/>
    <mergeCell ref="F482:G482"/>
    <mergeCell ref="H482:L482"/>
    <mergeCell ref="B483:B484"/>
    <mergeCell ref="C483:C484"/>
    <mergeCell ref="D483:D484"/>
    <mergeCell ref="E483:E484"/>
    <mergeCell ref="F483:G484"/>
    <mergeCell ref="A492:A496"/>
    <mergeCell ref="F492:G492"/>
    <mergeCell ref="H492:L492"/>
    <mergeCell ref="B493:B494"/>
    <mergeCell ref="C493:C494"/>
    <mergeCell ref="D493:D494"/>
    <mergeCell ref="E493:E494"/>
    <mergeCell ref="F493:G494"/>
    <mergeCell ref="H493:I493"/>
    <mergeCell ref="H494:I494"/>
    <mergeCell ref="H489:I489"/>
    <mergeCell ref="F490:G491"/>
    <mergeCell ref="H490:I491"/>
    <mergeCell ref="J490:J491"/>
    <mergeCell ref="K490:K491"/>
    <mergeCell ref="L490:L491"/>
    <mergeCell ref="L485:L486"/>
    <mergeCell ref="A487:A491"/>
    <mergeCell ref="F487:G487"/>
    <mergeCell ref="H487:L487"/>
    <mergeCell ref="B488:B489"/>
    <mergeCell ref="C488:C489"/>
    <mergeCell ref="D488:D489"/>
    <mergeCell ref="E488:E489"/>
    <mergeCell ref="F488:G489"/>
    <mergeCell ref="H488:I488"/>
    <mergeCell ref="A482:A486"/>
    <mergeCell ref="A477:A481"/>
    <mergeCell ref="F477:G477"/>
    <mergeCell ref="H509:I509"/>
    <mergeCell ref="D498:D499"/>
    <mergeCell ref="E498:E499"/>
    <mergeCell ref="F498:G499"/>
    <mergeCell ref="H498:I498"/>
    <mergeCell ref="H499:I499"/>
    <mergeCell ref="F500:G501"/>
    <mergeCell ref="H500:I501"/>
    <mergeCell ref="F495:G496"/>
    <mergeCell ref="H495:I496"/>
    <mergeCell ref="J495:J496"/>
    <mergeCell ref="K495:K496"/>
    <mergeCell ref="L495:L496"/>
    <mergeCell ref="F497:G497"/>
    <mergeCell ref="H497:L497"/>
    <mergeCell ref="F503:G505"/>
    <mergeCell ref="H503:I503"/>
    <mergeCell ref="H504:I505"/>
    <mergeCell ref="J504:J505"/>
    <mergeCell ref="K504:K505"/>
    <mergeCell ref="L504:L505"/>
    <mergeCell ref="J500:J501"/>
    <mergeCell ref="K500:K501"/>
    <mergeCell ref="L500:L501"/>
    <mergeCell ref="A502:A507"/>
    <mergeCell ref="F502:G502"/>
    <mergeCell ref="H502:L502"/>
    <mergeCell ref="B503:B505"/>
    <mergeCell ref="C503:C505"/>
    <mergeCell ref="D503:D505"/>
    <mergeCell ref="E503:E505"/>
    <mergeCell ref="K510:K511"/>
    <mergeCell ref="L510:L511"/>
    <mergeCell ref="A497:A501"/>
    <mergeCell ref="B498:B499"/>
    <mergeCell ref="C498:C499"/>
    <mergeCell ref="H510:I511"/>
    <mergeCell ref="J510:J511"/>
    <mergeCell ref="F506:G507"/>
    <mergeCell ref="H506:I507"/>
    <mergeCell ref="J506:J507"/>
    <mergeCell ref="K506:K507"/>
    <mergeCell ref="L506:L507"/>
    <mergeCell ref="A508:A513"/>
    <mergeCell ref="F508:G508"/>
    <mergeCell ref="H508:L508"/>
    <mergeCell ref="B509:B511"/>
    <mergeCell ref="C509:C511"/>
    <mergeCell ref="F512:G513"/>
    <mergeCell ref="H512:I513"/>
    <mergeCell ref="J512:J513"/>
    <mergeCell ref="K512:K513"/>
    <mergeCell ref="L512:L513"/>
    <mergeCell ref="D509:D511"/>
    <mergeCell ref="E509:E511"/>
    <mergeCell ref="F509:G511"/>
    <mergeCell ref="J516:J517"/>
    <mergeCell ref="K516:K517"/>
    <mergeCell ref="L516:L517"/>
    <mergeCell ref="F518:G519"/>
    <mergeCell ref="H518:I519"/>
    <mergeCell ref="J518:J519"/>
    <mergeCell ref="K518:K519"/>
    <mergeCell ref="L518:L519"/>
    <mergeCell ref="A514:A519"/>
    <mergeCell ref="F514:G514"/>
    <mergeCell ref="H514:L514"/>
    <mergeCell ref="B515:B517"/>
    <mergeCell ref="C515:C517"/>
    <mergeCell ref="D515:D517"/>
    <mergeCell ref="E515:E517"/>
    <mergeCell ref="F515:G517"/>
    <mergeCell ref="H515:I515"/>
    <mergeCell ref="H516:I517"/>
    <mergeCell ref="J528:J529"/>
    <mergeCell ref="K528:K529"/>
    <mergeCell ref="L528:L529"/>
    <mergeCell ref="D526:D527"/>
    <mergeCell ref="E526:E527"/>
    <mergeCell ref="F526:G527"/>
    <mergeCell ref="H526:I526"/>
    <mergeCell ref="H527:I527"/>
    <mergeCell ref="F528:G529"/>
    <mergeCell ref="H528:I529"/>
    <mergeCell ref="F523:G524"/>
    <mergeCell ref="H523:I524"/>
    <mergeCell ref="J523:J524"/>
    <mergeCell ref="K523:K524"/>
    <mergeCell ref="L523:L524"/>
    <mergeCell ref="A525:A529"/>
    <mergeCell ref="F525:G525"/>
    <mergeCell ref="H525:L525"/>
    <mergeCell ref="B526:B527"/>
    <mergeCell ref="C526:C527"/>
    <mergeCell ref="A520:A524"/>
    <mergeCell ref="F520:G520"/>
    <mergeCell ref="H520:L520"/>
    <mergeCell ref="B521:B522"/>
    <mergeCell ref="C521:C522"/>
    <mergeCell ref="D521:D522"/>
    <mergeCell ref="E521:E522"/>
    <mergeCell ref="F521:G522"/>
    <mergeCell ref="H521:I521"/>
    <mergeCell ref="H522:I52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3"/>
  <sheetViews>
    <sheetView workbookViewId="0">
      <selection activeCell="H6" sqref="H6:I6"/>
    </sheetView>
  </sheetViews>
  <sheetFormatPr defaultRowHeight="12.75" x14ac:dyDescent="0.2"/>
  <cols>
    <col min="1" max="1" width="5" style="71" customWidth="1"/>
    <col min="2" max="2" width="14.7109375" style="71" customWidth="1"/>
    <col min="3" max="3" width="25.7109375" style="71" customWidth="1"/>
    <col min="4" max="4" width="17" style="71" customWidth="1"/>
    <col min="5" max="5" width="17.140625" style="71" customWidth="1"/>
    <col min="6" max="6" width="1.5703125" style="71" customWidth="1"/>
    <col min="7" max="7" width="12.42578125" style="71" customWidth="1"/>
    <col min="8" max="8" width="2.5703125" style="71" customWidth="1"/>
    <col min="9" max="9" width="13.7109375" style="71" customWidth="1"/>
    <col min="10" max="10" width="12.140625" style="71" customWidth="1"/>
    <col min="11" max="11" width="11.42578125" style="71" customWidth="1"/>
    <col min="12" max="12" width="10.5703125" style="71" customWidth="1"/>
    <col min="13" max="16384" width="9.140625" style="71"/>
  </cols>
  <sheetData>
    <row r="1" spans="1:12" ht="15.75" x14ac:dyDescent="0.25">
      <c r="A1" s="149"/>
      <c r="B1" s="598" t="s">
        <v>1874</v>
      </c>
      <c r="C1" s="598"/>
      <c r="D1" s="598"/>
      <c r="E1" s="598"/>
      <c r="F1" s="598"/>
      <c r="G1" s="598"/>
      <c r="H1" s="598"/>
      <c r="I1" s="598"/>
      <c r="J1" s="598"/>
      <c r="K1" s="598"/>
      <c r="L1" s="598"/>
    </row>
    <row r="2" spans="1:12" x14ac:dyDescent="0.2">
      <c r="A2" s="599"/>
      <c r="B2" s="600" t="s">
        <v>3</v>
      </c>
      <c r="C2" s="600"/>
      <c r="D2" s="600"/>
      <c r="E2" s="600"/>
      <c r="F2" s="600"/>
      <c r="G2" s="600"/>
      <c r="H2" s="600"/>
      <c r="I2" s="600"/>
      <c r="J2" s="150" t="s">
        <v>4</v>
      </c>
      <c r="K2" s="150" t="s">
        <v>5</v>
      </c>
      <c r="L2" s="150" t="s">
        <v>6</v>
      </c>
    </row>
    <row r="3" spans="1:12" x14ac:dyDescent="0.2">
      <c r="A3" s="599"/>
      <c r="B3" s="600"/>
      <c r="C3" s="600"/>
      <c r="D3" s="600"/>
      <c r="E3" s="600"/>
      <c r="F3" s="600"/>
      <c r="G3" s="600"/>
      <c r="H3" s="600"/>
      <c r="I3" s="600"/>
      <c r="J3" s="151">
        <v>17</v>
      </c>
      <c r="K3" s="151">
        <v>19</v>
      </c>
      <c r="L3" s="152" t="s">
        <v>1875</v>
      </c>
    </row>
    <row r="4" spans="1:12" x14ac:dyDescent="0.2">
      <c r="A4" s="599"/>
      <c r="B4" s="601" t="s">
        <v>1876</v>
      </c>
      <c r="C4" s="601"/>
      <c r="D4" s="601"/>
      <c r="E4" s="601"/>
      <c r="F4" s="601"/>
      <c r="G4" s="601"/>
      <c r="H4" s="601"/>
      <c r="I4" s="601"/>
      <c r="J4" s="601"/>
      <c r="K4" s="601"/>
      <c r="L4" s="601"/>
    </row>
    <row r="5" spans="1:12" ht="48.75" x14ac:dyDescent="0.25">
      <c r="A5" s="153"/>
      <c r="B5" s="154" t="s">
        <v>9</v>
      </c>
      <c r="C5" s="155" t="s">
        <v>1877</v>
      </c>
      <c r="D5" s="602" t="s">
        <v>1878</v>
      </c>
      <c r="E5" s="602"/>
      <c r="F5" s="602"/>
      <c r="G5" s="156" t="s">
        <v>1879</v>
      </c>
      <c r="H5" s="157" t="s">
        <v>0</v>
      </c>
      <c r="I5" s="156" t="s">
        <v>1879</v>
      </c>
      <c r="J5" s="158"/>
      <c r="K5" s="603" t="s">
        <v>8</v>
      </c>
      <c r="L5" s="603"/>
    </row>
    <row r="6" spans="1:12" ht="48" x14ac:dyDescent="0.2">
      <c r="A6" s="159" t="s">
        <v>2</v>
      </c>
      <c r="B6" s="159" t="s">
        <v>1880</v>
      </c>
      <c r="C6" s="160" t="s">
        <v>11</v>
      </c>
      <c r="D6" s="160" t="s">
        <v>1881</v>
      </c>
      <c r="E6" s="160" t="s">
        <v>1882</v>
      </c>
      <c r="F6" s="597" t="s">
        <v>14</v>
      </c>
      <c r="G6" s="597"/>
      <c r="H6" s="597" t="s">
        <v>15</v>
      </c>
      <c r="I6" s="597"/>
      <c r="J6" s="160" t="s">
        <v>16</v>
      </c>
      <c r="K6" s="160" t="s">
        <v>1883</v>
      </c>
      <c r="L6" s="160" t="s">
        <v>18</v>
      </c>
    </row>
    <row r="7" spans="1:12" ht="24" x14ac:dyDescent="0.2">
      <c r="A7" s="593">
        <v>1601</v>
      </c>
      <c r="B7" s="161" t="s">
        <v>20</v>
      </c>
      <c r="C7" s="162" t="s">
        <v>21</v>
      </c>
      <c r="D7" s="162" t="s">
        <v>1884</v>
      </c>
      <c r="E7" s="162" t="s">
        <v>1885</v>
      </c>
      <c r="F7" s="594" t="s">
        <v>14</v>
      </c>
      <c r="G7" s="594"/>
      <c r="H7" s="592"/>
      <c r="I7" s="592"/>
      <c r="J7" s="592"/>
      <c r="K7" s="592"/>
      <c r="L7" s="592"/>
    </row>
    <row r="8" spans="1:12" x14ac:dyDescent="0.2">
      <c r="A8" s="593"/>
      <c r="B8" s="589" t="s">
        <v>6417</v>
      </c>
      <c r="C8" s="595" t="s">
        <v>6418</v>
      </c>
      <c r="D8" s="596">
        <v>43028</v>
      </c>
      <c r="E8" s="589" t="s">
        <v>2651</v>
      </c>
      <c r="F8" s="589" t="s">
        <v>6419</v>
      </c>
      <c r="G8" s="589"/>
      <c r="H8" s="591" t="s">
        <v>1890</v>
      </c>
      <c r="I8" s="591"/>
      <c r="J8" s="164" t="s">
        <v>1891</v>
      </c>
      <c r="K8" s="164" t="s">
        <v>0</v>
      </c>
      <c r="L8" s="165">
        <v>1099.98</v>
      </c>
    </row>
    <row r="9" spans="1:12" x14ac:dyDescent="0.2">
      <c r="A9" s="593"/>
      <c r="B9" s="589"/>
      <c r="C9" s="595"/>
      <c r="D9" s="596"/>
      <c r="E9" s="589"/>
      <c r="F9" s="589"/>
      <c r="G9" s="589"/>
      <c r="H9" s="591" t="s">
        <v>1892</v>
      </c>
      <c r="I9" s="591"/>
      <c r="J9" s="164" t="s">
        <v>1891</v>
      </c>
      <c r="K9" s="164" t="s">
        <v>0</v>
      </c>
      <c r="L9" s="165">
        <v>8869.07</v>
      </c>
    </row>
    <row r="10" spans="1:12" ht="24" x14ac:dyDescent="0.2">
      <c r="A10" s="593"/>
      <c r="B10" s="161" t="s">
        <v>29</v>
      </c>
      <c r="C10" s="162" t="s">
        <v>30</v>
      </c>
      <c r="D10" s="162" t="s">
        <v>1893</v>
      </c>
      <c r="E10" s="162" t="s">
        <v>1894</v>
      </c>
      <c r="F10" s="592"/>
      <c r="G10" s="592"/>
      <c r="H10" s="591" t="s">
        <v>1895</v>
      </c>
      <c r="I10" s="591"/>
      <c r="J10" s="589" t="s">
        <v>1891</v>
      </c>
      <c r="K10" s="589" t="s">
        <v>0</v>
      </c>
      <c r="L10" s="590">
        <v>648</v>
      </c>
    </row>
    <row r="11" spans="1:12" ht="36" x14ac:dyDescent="0.2">
      <c r="A11" s="593"/>
      <c r="B11" s="164" t="s">
        <v>2388</v>
      </c>
      <c r="C11" s="164" t="s">
        <v>6419</v>
      </c>
      <c r="D11" s="166">
        <v>43038</v>
      </c>
      <c r="E11" s="164" t="s">
        <v>6420</v>
      </c>
      <c r="F11" s="592"/>
      <c r="G11" s="592"/>
      <c r="H11" s="591"/>
      <c r="I11" s="591"/>
      <c r="J11" s="589"/>
      <c r="K11" s="589"/>
      <c r="L11" s="590"/>
    </row>
    <row r="12" spans="1:12" ht="24" x14ac:dyDescent="0.2">
      <c r="A12" s="593">
        <v>1602</v>
      </c>
      <c r="B12" s="161" t="s">
        <v>20</v>
      </c>
      <c r="C12" s="162" t="s">
        <v>21</v>
      </c>
      <c r="D12" s="162" t="s">
        <v>1884</v>
      </c>
      <c r="E12" s="162" t="s">
        <v>1885</v>
      </c>
      <c r="F12" s="594" t="s">
        <v>14</v>
      </c>
      <c r="G12" s="594"/>
      <c r="H12" s="592"/>
      <c r="I12" s="592"/>
      <c r="J12" s="592"/>
      <c r="K12" s="592"/>
      <c r="L12" s="592"/>
    </row>
    <row r="13" spans="1:12" x14ac:dyDescent="0.2">
      <c r="A13" s="593"/>
      <c r="B13" s="589" t="s">
        <v>6417</v>
      </c>
      <c r="C13" s="595" t="s">
        <v>6421</v>
      </c>
      <c r="D13" s="596">
        <v>43128</v>
      </c>
      <c r="E13" s="589" t="s">
        <v>1984</v>
      </c>
      <c r="F13" s="589" t="s">
        <v>6422</v>
      </c>
      <c r="G13" s="589"/>
      <c r="H13" s="591" t="s">
        <v>1890</v>
      </c>
      <c r="I13" s="591"/>
      <c r="J13" s="164" t="s">
        <v>1891</v>
      </c>
      <c r="K13" s="164" t="s">
        <v>0</v>
      </c>
      <c r="L13" s="165">
        <v>245</v>
      </c>
    </row>
    <row r="14" spans="1:12" x14ac:dyDescent="0.2">
      <c r="A14" s="593"/>
      <c r="B14" s="589"/>
      <c r="C14" s="595"/>
      <c r="D14" s="596"/>
      <c r="E14" s="589"/>
      <c r="F14" s="589"/>
      <c r="G14" s="589"/>
      <c r="H14" s="591" t="s">
        <v>1892</v>
      </c>
      <c r="I14" s="591"/>
      <c r="J14" s="164" t="s">
        <v>1891</v>
      </c>
      <c r="K14" s="164" t="s">
        <v>0</v>
      </c>
      <c r="L14" s="165">
        <v>176.41</v>
      </c>
    </row>
    <row r="15" spans="1:12" ht="24" x14ac:dyDescent="0.2">
      <c r="A15" s="593"/>
      <c r="B15" s="161" t="s">
        <v>29</v>
      </c>
      <c r="C15" s="162" t="s">
        <v>30</v>
      </c>
      <c r="D15" s="162" t="s">
        <v>1893</v>
      </c>
      <c r="E15" s="162" t="s">
        <v>1894</v>
      </c>
      <c r="F15" s="592"/>
      <c r="G15" s="592"/>
      <c r="H15" s="591" t="s">
        <v>1895</v>
      </c>
      <c r="I15" s="591"/>
      <c r="J15" s="589" t="s">
        <v>1891</v>
      </c>
      <c r="K15" s="589" t="s">
        <v>0</v>
      </c>
      <c r="L15" s="590">
        <v>66.44</v>
      </c>
    </row>
    <row r="16" spans="1:12" ht="36" x14ac:dyDescent="0.2">
      <c r="A16" s="593"/>
      <c r="B16" s="164" t="s">
        <v>2388</v>
      </c>
      <c r="C16" s="164" t="s">
        <v>6422</v>
      </c>
      <c r="D16" s="166">
        <v>43129</v>
      </c>
      <c r="E16" s="164" t="s">
        <v>3920</v>
      </c>
      <c r="F16" s="592"/>
      <c r="G16" s="592"/>
      <c r="H16" s="591"/>
      <c r="I16" s="591"/>
      <c r="J16" s="589"/>
      <c r="K16" s="589"/>
      <c r="L16" s="590"/>
    </row>
    <row r="17" spans="1:12" ht="24" x14ac:dyDescent="0.2">
      <c r="A17" s="593">
        <v>1603</v>
      </c>
      <c r="B17" s="161" t="s">
        <v>20</v>
      </c>
      <c r="C17" s="162" t="s">
        <v>21</v>
      </c>
      <c r="D17" s="162" t="s">
        <v>1884</v>
      </c>
      <c r="E17" s="162" t="s">
        <v>1885</v>
      </c>
      <c r="F17" s="594" t="s">
        <v>14</v>
      </c>
      <c r="G17" s="594"/>
      <c r="H17" s="592"/>
      <c r="I17" s="592"/>
      <c r="J17" s="592"/>
      <c r="K17" s="592"/>
      <c r="L17" s="592"/>
    </row>
    <row r="18" spans="1:12" x14ac:dyDescent="0.2">
      <c r="A18" s="593"/>
      <c r="B18" s="589" t="s">
        <v>6417</v>
      </c>
      <c r="C18" s="595" t="s">
        <v>6423</v>
      </c>
      <c r="D18" s="596">
        <v>43141</v>
      </c>
      <c r="E18" s="589" t="s">
        <v>2004</v>
      </c>
      <c r="F18" s="589" t="s">
        <v>6424</v>
      </c>
      <c r="G18" s="589"/>
      <c r="H18" s="591" t="s">
        <v>1890</v>
      </c>
      <c r="I18" s="591"/>
      <c r="J18" s="164" t="s">
        <v>1891</v>
      </c>
      <c r="K18" s="164" t="s">
        <v>0</v>
      </c>
      <c r="L18" s="165">
        <v>991</v>
      </c>
    </row>
    <row r="19" spans="1:12" x14ac:dyDescent="0.2">
      <c r="A19" s="593"/>
      <c r="B19" s="589"/>
      <c r="C19" s="595"/>
      <c r="D19" s="596"/>
      <c r="E19" s="589"/>
      <c r="F19" s="589"/>
      <c r="G19" s="589"/>
      <c r="H19" s="591" t="s">
        <v>1892</v>
      </c>
      <c r="I19" s="591"/>
      <c r="J19" s="164" t="s">
        <v>1891</v>
      </c>
      <c r="K19" s="164" t="s">
        <v>0</v>
      </c>
      <c r="L19" s="165">
        <v>376.6</v>
      </c>
    </row>
    <row r="20" spans="1:12" ht="24" x14ac:dyDescent="0.2">
      <c r="A20" s="593"/>
      <c r="B20" s="161" t="s">
        <v>29</v>
      </c>
      <c r="C20" s="162" t="s">
        <v>30</v>
      </c>
      <c r="D20" s="162" t="s">
        <v>1893</v>
      </c>
      <c r="E20" s="162" t="s">
        <v>1894</v>
      </c>
      <c r="F20" s="592"/>
      <c r="G20" s="592"/>
      <c r="H20" s="591" t="s">
        <v>1895</v>
      </c>
      <c r="I20" s="591"/>
      <c r="J20" s="589" t="s">
        <v>1891</v>
      </c>
      <c r="K20" s="589" t="s">
        <v>0</v>
      </c>
      <c r="L20" s="590">
        <v>65</v>
      </c>
    </row>
    <row r="21" spans="1:12" ht="36" x14ac:dyDescent="0.2">
      <c r="A21" s="593"/>
      <c r="B21" s="164" t="s">
        <v>2388</v>
      </c>
      <c r="C21" s="164" t="s">
        <v>6424</v>
      </c>
      <c r="D21" s="166">
        <v>43147</v>
      </c>
      <c r="E21" s="164" t="s">
        <v>1929</v>
      </c>
      <c r="F21" s="592"/>
      <c r="G21" s="592"/>
      <c r="H21" s="591"/>
      <c r="I21" s="591"/>
      <c r="J21" s="589"/>
      <c r="K21" s="589"/>
      <c r="L21" s="590"/>
    </row>
    <row r="22" spans="1:12" ht="24" x14ac:dyDescent="0.2">
      <c r="A22" s="593">
        <v>1604</v>
      </c>
      <c r="B22" s="161" t="s">
        <v>20</v>
      </c>
      <c r="C22" s="162" t="s">
        <v>21</v>
      </c>
      <c r="D22" s="162" t="s">
        <v>1884</v>
      </c>
      <c r="E22" s="162" t="s">
        <v>1885</v>
      </c>
      <c r="F22" s="594" t="s">
        <v>14</v>
      </c>
      <c r="G22" s="594"/>
      <c r="H22" s="592"/>
      <c r="I22" s="592"/>
      <c r="J22" s="592"/>
      <c r="K22" s="592"/>
      <c r="L22" s="592"/>
    </row>
    <row r="23" spans="1:12" x14ac:dyDescent="0.2">
      <c r="A23" s="593"/>
      <c r="B23" s="589" t="s">
        <v>6417</v>
      </c>
      <c r="C23" s="595" t="s">
        <v>6425</v>
      </c>
      <c r="D23" s="596">
        <v>43172</v>
      </c>
      <c r="E23" s="589" t="s">
        <v>6426</v>
      </c>
      <c r="F23" s="589" t="s">
        <v>6427</v>
      </c>
      <c r="G23" s="589"/>
      <c r="H23" s="591" t="s">
        <v>1890</v>
      </c>
      <c r="I23" s="591"/>
      <c r="J23" s="164" t="s">
        <v>1891</v>
      </c>
      <c r="K23" s="164" t="s">
        <v>0</v>
      </c>
      <c r="L23" s="165">
        <v>667.69</v>
      </c>
    </row>
    <row r="24" spans="1:12" x14ac:dyDescent="0.2">
      <c r="A24" s="593"/>
      <c r="B24" s="589"/>
      <c r="C24" s="595"/>
      <c r="D24" s="596"/>
      <c r="E24" s="589"/>
      <c r="F24" s="589"/>
      <c r="G24" s="589"/>
      <c r="H24" s="591" t="s">
        <v>1892</v>
      </c>
      <c r="I24" s="591"/>
      <c r="J24" s="164" t="s">
        <v>1891</v>
      </c>
      <c r="K24" s="164" t="s">
        <v>0</v>
      </c>
      <c r="L24" s="165">
        <v>572.20000000000005</v>
      </c>
    </row>
    <row r="25" spans="1:12" ht="24" x14ac:dyDescent="0.2">
      <c r="A25" s="593"/>
      <c r="B25" s="161" t="s">
        <v>29</v>
      </c>
      <c r="C25" s="162" t="s">
        <v>30</v>
      </c>
      <c r="D25" s="162" t="s">
        <v>1893</v>
      </c>
      <c r="E25" s="162" t="s">
        <v>1894</v>
      </c>
      <c r="F25" s="592"/>
      <c r="G25" s="592"/>
      <c r="H25" s="591" t="s">
        <v>1895</v>
      </c>
      <c r="I25" s="591"/>
      <c r="J25" s="589" t="s">
        <v>1891</v>
      </c>
      <c r="K25" s="589" t="s">
        <v>0</v>
      </c>
      <c r="L25" s="590">
        <v>69</v>
      </c>
    </row>
    <row r="26" spans="1:12" ht="36" x14ac:dyDescent="0.2">
      <c r="A26" s="593"/>
      <c r="B26" s="164" t="s">
        <v>2388</v>
      </c>
      <c r="C26" s="164" t="s">
        <v>6427</v>
      </c>
      <c r="D26" s="166">
        <v>43174</v>
      </c>
      <c r="E26" s="164" t="s">
        <v>2894</v>
      </c>
      <c r="F26" s="592"/>
      <c r="G26" s="592"/>
      <c r="H26" s="591"/>
      <c r="I26" s="591"/>
      <c r="J26" s="589"/>
      <c r="K26" s="589"/>
      <c r="L26" s="590"/>
    </row>
    <row r="27" spans="1:12" ht="24" x14ac:dyDescent="0.2">
      <c r="A27" s="593">
        <v>1605</v>
      </c>
      <c r="B27" s="161" t="s">
        <v>20</v>
      </c>
      <c r="C27" s="162" t="s">
        <v>21</v>
      </c>
      <c r="D27" s="162" t="s">
        <v>1884</v>
      </c>
      <c r="E27" s="162" t="s">
        <v>1885</v>
      </c>
      <c r="F27" s="594" t="s">
        <v>14</v>
      </c>
      <c r="G27" s="594"/>
      <c r="H27" s="592"/>
      <c r="I27" s="592"/>
      <c r="J27" s="592"/>
      <c r="K27" s="592"/>
      <c r="L27" s="592"/>
    </row>
    <row r="28" spans="1:12" x14ac:dyDescent="0.2">
      <c r="A28" s="593"/>
      <c r="B28" s="589" t="s">
        <v>6428</v>
      </c>
      <c r="C28" s="595" t="s">
        <v>6429</v>
      </c>
      <c r="D28" s="596">
        <v>43073</v>
      </c>
      <c r="E28" s="589" t="s">
        <v>3779</v>
      </c>
      <c r="F28" s="589" t="s">
        <v>2741</v>
      </c>
      <c r="G28" s="589"/>
      <c r="H28" s="591" t="s">
        <v>1890</v>
      </c>
      <c r="I28" s="591"/>
      <c r="J28" s="164" t="s">
        <v>1891</v>
      </c>
      <c r="K28" s="164" t="s">
        <v>0</v>
      </c>
      <c r="L28" s="165">
        <v>517</v>
      </c>
    </row>
    <row r="29" spans="1:12" x14ac:dyDescent="0.2">
      <c r="A29" s="593"/>
      <c r="B29" s="589"/>
      <c r="C29" s="595"/>
      <c r="D29" s="596"/>
      <c r="E29" s="589"/>
      <c r="F29" s="589"/>
      <c r="G29" s="589"/>
      <c r="H29" s="591" t="s">
        <v>1892</v>
      </c>
      <c r="I29" s="591"/>
      <c r="J29" s="164" t="s">
        <v>1891</v>
      </c>
      <c r="K29" s="164" t="s">
        <v>0</v>
      </c>
      <c r="L29" s="165">
        <v>277.40000000000003</v>
      </c>
    </row>
    <row r="30" spans="1:12" ht="24" x14ac:dyDescent="0.2">
      <c r="A30" s="593"/>
      <c r="B30" s="161" t="s">
        <v>29</v>
      </c>
      <c r="C30" s="162" t="s">
        <v>30</v>
      </c>
      <c r="D30" s="162" t="s">
        <v>1893</v>
      </c>
      <c r="E30" s="162" t="s">
        <v>1894</v>
      </c>
      <c r="F30" s="592"/>
      <c r="G30" s="592"/>
      <c r="H30" s="591" t="s">
        <v>1895</v>
      </c>
      <c r="I30" s="591"/>
      <c r="J30" s="589" t="s">
        <v>1891</v>
      </c>
      <c r="K30" s="589" t="s">
        <v>1891</v>
      </c>
      <c r="L30" s="590">
        <v>0</v>
      </c>
    </row>
    <row r="31" spans="1:12" ht="24" x14ac:dyDescent="0.2">
      <c r="A31" s="593"/>
      <c r="B31" s="164" t="s">
        <v>2059</v>
      </c>
      <c r="C31" s="164" t="s">
        <v>2741</v>
      </c>
      <c r="D31" s="166">
        <v>43075</v>
      </c>
      <c r="E31" s="164" t="s">
        <v>3409</v>
      </c>
      <c r="F31" s="592"/>
      <c r="G31" s="592"/>
      <c r="H31" s="591"/>
      <c r="I31" s="591"/>
      <c r="J31" s="589"/>
      <c r="K31" s="589"/>
      <c r="L31" s="590"/>
    </row>
    <row r="32" spans="1:12" ht="24" x14ac:dyDescent="0.2">
      <c r="A32" s="593">
        <v>1606</v>
      </c>
      <c r="B32" s="161" t="s">
        <v>20</v>
      </c>
      <c r="C32" s="162" t="s">
        <v>21</v>
      </c>
      <c r="D32" s="162" t="s">
        <v>1884</v>
      </c>
      <c r="E32" s="162" t="s">
        <v>1885</v>
      </c>
      <c r="F32" s="594" t="s">
        <v>14</v>
      </c>
      <c r="G32" s="594"/>
      <c r="H32" s="592"/>
      <c r="I32" s="592"/>
      <c r="J32" s="592"/>
      <c r="K32" s="592"/>
      <c r="L32" s="592"/>
    </row>
    <row r="33" spans="1:12" x14ac:dyDescent="0.2">
      <c r="A33" s="593"/>
      <c r="B33" s="589" t="s">
        <v>6430</v>
      </c>
      <c r="C33" s="595" t="s">
        <v>6431</v>
      </c>
      <c r="D33" s="596">
        <v>43031</v>
      </c>
      <c r="E33" s="589" t="s">
        <v>4650</v>
      </c>
      <c r="F33" s="589" t="s">
        <v>6432</v>
      </c>
      <c r="G33" s="589"/>
      <c r="H33" s="591" t="s">
        <v>1890</v>
      </c>
      <c r="I33" s="591"/>
      <c r="J33" s="164" t="s">
        <v>1891</v>
      </c>
      <c r="K33" s="164" t="s">
        <v>0</v>
      </c>
      <c r="L33" s="165">
        <v>498.86</v>
      </c>
    </row>
    <row r="34" spans="1:12" x14ac:dyDescent="0.2">
      <c r="A34" s="593"/>
      <c r="B34" s="589"/>
      <c r="C34" s="595"/>
      <c r="D34" s="596"/>
      <c r="E34" s="589"/>
      <c r="F34" s="589"/>
      <c r="G34" s="589"/>
      <c r="H34" s="591" t="s">
        <v>1892</v>
      </c>
      <c r="I34" s="591"/>
      <c r="J34" s="589" t="s">
        <v>1891</v>
      </c>
      <c r="K34" s="589" t="s">
        <v>0</v>
      </c>
      <c r="L34" s="590">
        <v>5610.61</v>
      </c>
    </row>
    <row r="35" spans="1:12" x14ac:dyDescent="0.2">
      <c r="A35" s="593"/>
      <c r="B35" s="589"/>
      <c r="C35" s="595"/>
      <c r="D35" s="596"/>
      <c r="E35" s="589"/>
      <c r="F35" s="589"/>
      <c r="G35" s="589"/>
      <c r="H35" s="591"/>
      <c r="I35" s="591"/>
      <c r="J35" s="589"/>
      <c r="K35" s="589"/>
      <c r="L35" s="590"/>
    </row>
    <row r="36" spans="1:12" ht="24" x14ac:dyDescent="0.2">
      <c r="A36" s="593"/>
      <c r="B36" s="161" t="s">
        <v>29</v>
      </c>
      <c r="C36" s="162" t="s">
        <v>30</v>
      </c>
      <c r="D36" s="162" t="s">
        <v>1893</v>
      </c>
      <c r="E36" s="162" t="s">
        <v>1894</v>
      </c>
      <c r="F36" s="592"/>
      <c r="G36" s="592"/>
      <c r="H36" s="591" t="s">
        <v>1895</v>
      </c>
      <c r="I36" s="591"/>
      <c r="J36" s="589" t="s">
        <v>1891</v>
      </c>
      <c r="K36" s="589" t="s">
        <v>0</v>
      </c>
      <c r="L36" s="590">
        <v>306</v>
      </c>
    </row>
    <row r="37" spans="1:12" ht="24" x14ac:dyDescent="0.2">
      <c r="A37" s="593"/>
      <c r="B37" s="164" t="s">
        <v>2052</v>
      </c>
      <c r="C37" s="164" t="s">
        <v>6432</v>
      </c>
      <c r="D37" s="166">
        <v>43038</v>
      </c>
      <c r="E37" s="164" t="s">
        <v>6433</v>
      </c>
      <c r="F37" s="592"/>
      <c r="G37" s="592"/>
      <c r="H37" s="591"/>
      <c r="I37" s="591"/>
      <c r="J37" s="589"/>
      <c r="K37" s="589"/>
      <c r="L37" s="590"/>
    </row>
    <row r="38" spans="1:12" ht="24" x14ac:dyDescent="0.2">
      <c r="A38" s="593">
        <v>1607</v>
      </c>
      <c r="B38" s="161" t="s">
        <v>20</v>
      </c>
      <c r="C38" s="162" t="s">
        <v>21</v>
      </c>
      <c r="D38" s="162" t="s">
        <v>1884</v>
      </c>
      <c r="E38" s="162" t="s">
        <v>1885</v>
      </c>
      <c r="F38" s="594" t="s">
        <v>14</v>
      </c>
      <c r="G38" s="594"/>
      <c r="H38" s="592"/>
      <c r="I38" s="592"/>
      <c r="J38" s="592"/>
      <c r="K38" s="592"/>
      <c r="L38" s="592"/>
    </row>
    <row r="39" spans="1:12" x14ac:dyDescent="0.2">
      <c r="A39" s="593"/>
      <c r="B39" s="589" t="s">
        <v>6430</v>
      </c>
      <c r="C39" s="595" t="s">
        <v>6431</v>
      </c>
      <c r="D39" s="596">
        <v>43031</v>
      </c>
      <c r="E39" s="589" t="s">
        <v>4650</v>
      </c>
      <c r="F39" s="589" t="s">
        <v>4226</v>
      </c>
      <c r="G39" s="589"/>
      <c r="H39" s="591" t="s">
        <v>1890</v>
      </c>
      <c r="I39" s="591"/>
      <c r="J39" s="164" t="s">
        <v>1891</v>
      </c>
      <c r="K39" s="164" t="s">
        <v>0</v>
      </c>
      <c r="L39" s="165">
        <v>270.45999999999998</v>
      </c>
    </row>
    <row r="40" spans="1:12" x14ac:dyDescent="0.2">
      <c r="A40" s="593"/>
      <c r="B40" s="589"/>
      <c r="C40" s="595"/>
      <c r="D40" s="596"/>
      <c r="E40" s="589"/>
      <c r="F40" s="589"/>
      <c r="G40" s="589"/>
      <c r="H40" s="591" t="s">
        <v>1892</v>
      </c>
      <c r="I40" s="591"/>
      <c r="J40" s="589" t="s">
        <v>1891</v>
      </c>
      <c r="K40" s="589" t="s">
        <v>1891</v>
      </c>
      <c r="L40" s="590">
        <v>0</v>
      </c>
    </row>
    <row r="41" spans="1:12" x14ac:dyDescent="0.2">
      <c r="A41" s="593"/>
      <c r="B41" s="589"/>
      <c r="C41" s="595"/>
      <c r="D41" s="596"/>
      <c r="E41" s="589"/>
      <c r="F41" s="589"/>
      <c r="G41" s="589"/>
      <c r="H41" s="591"/>
      <c r="I41" s="591"/>
      <c r="J41" s="589"/>
      <c r="K41" s="589"/>
      <c r="L41" s="590"/>
    </row>
    <row r="42" spans="1:12" ht="24" x14ac:dyDescent="0.2">
      <c r="A42" s="593"/>
      <c r="B42" s="161" t="s">
        <v>29</v>
      </c>
      <c r="C42" s="162" t="s">
        <v>30</v>
      </c>
      <c r="D42" s="162" t="s">
        <v>1893</v>
      </c>
      <c r="E42" s="162" t="s">
        <v>1894</v>
      </c>
      <c r="F42" s="592"/>
      <c r="G42" s="592"/>
      <c r="H42" s="591" t="s">
        <v>1895</v>
      </c>
      <c r="I42" s="591"/>
      <c r="J42" s="589" t="s">
        <v>1891</v>
      </c>
      <c r="K42" s="589" t="s">
        <v>0</v>
      </c>
      <c r="L42" s="590">
        <v>409</v>
      </c>
    </row>
    <row r="43" spans="1:12" ht="24" x14ac:dyDescent="0.2">
      <c r="A43" s="593"/>
      <c r="B43" s="164" t="s">
        <v>2052</v>
      </c>
      <c r="C43" s="164" t="s">
        <v>4226</v>
      </c>
      <c r="D43" s="166">
        <v>43038</v>
      </c>
      <c r="E43" s="164" t="s">
        <v>6433</v>
      </c>
      <c r="F43" s="592"/>
      <c r="G43" s="592"/>
      <c r="H43" s="591"/>
      <c r="I43" s="591"/>
      <c r="J43" s="589"/>
      <c r="K43" s="589"/>
      <c r="L43" s="590"/>
    </row>
    <row r="44" spans="1:12" ht="24" x14ac:dyDescent="0.2">
      <c r="A44" s="593">
        <v>1608</v>
      </c>
      <c r="B44" s="161" t="s">
        <v>20</v>
      </c>
      <c r="C44" s="162" t="s">
        <v>21</v>
      </c>
      <c r="D44" s="162" t="s">
        <v>1884</v>
      </c>
      <c r="E44" s="162" t="s">
        <v>1885</v>
      </c>
      <c r="F44" s="594" t="s">
        <v>14</v>
      </c>
      <c r="G44" s="594"/>
      <c r="H44" s="592"/>
      <c r="I44" s="592"/>
      <c r="J44" s="592"/>
      <c r="K44" s="592"/>
      <c r="L44" s="592"/>
    </row>
    <row r="45" spans="1:12" x14ac:dyDescent="0.2">
      <c r="A45" s="593"/>
      <c r="B45" s="589" t="s">
        <v>6430</v>
      </c>
      <c r="C45" s="595" t="s">
        <v>6431</v>
      </c>
      <c r="D45" s="596">
        <v>43031</v>
      </c>
      <c r="E45" s="589" t="s">
        <v>4650</v>
      </c>
      <c r="F45" s="589" t="s">
        <v>2440</v>
      </c>
      <c r="G45" s="589"/>
      <c r="H45" s="591" t="s">
        <v>1890</v>
      </c>
      <c r="I45" s="591"/>
      <c r="J45" s="164" t="s">
        <v>1891</v>
      </c>
      <c r="K45" s="164" t="s">
        <v>0</v>
      </c>
      <c r="L45" s="165">
        <v>195.42</v>
      </c>
    </row>
    <row r="46" spans="1:12" x14ac:dyDescent="0.2">
      <c r="A46" s="593"/>
      <c r="B46" s="589"/>
      <c r="C46" s="595"/>
      <c r="D46" s="596"/>
      <c r="E46" s="589"/>
      <c r="F46" s="589"/>
      <c r="G46" s="589"/>
      <c r="H46" s="591" t="s">
        <v>1892</v>
      </c>
      <c r="I46" s="591"/>
      <c r="J46" s="589" t="s">
        <v>1891</v>
      </c>
      <c r="K46" s="589" t="s">
        <v>1891</v>
      </c>
      <c r="L46" s="590">
        <v>0</v>
      </c>
    </row>
    <row r="47" spans="1:12" x14ac:dyDescent="0.2">
      <c r="A47" s="593"/>
      <c r="B47" s="589"/>
      <c r="C47" s="595"/>
      <c r="D47" s="596"/>
      <c r="E47" s="589"/>
      <c r="F47" s="589"/>
      <c r="G47" s="589"/>
      <c r="H47" s="591"/>
      <c r="I47" s="591"/>
      <c r="J47" s="589"/>
      <c r="K47" s="589"/>
      <c r="L47" s="590"/>
    </row>
    <row r="48" spans="1:12" ht="24" x14ac:dyDescent="0.2">
      <c r="A48" s="593"/>
      <c r="B48" s="161" t="s">
        <v>29</v>
      </c>
      <c r="C48" s="162" t="s">
        <v>30</v>
      </c>
      <c r="D48" s="162" t="s">
        <v>1893</v>
      </c>
      <c r="E48" s="162" t="s">
        <v>1894</v>
      </c>
      <c r="F48" s="592"/>
      <c r="G48" s="592"/>
      <c r="H48" s="591" t="s">
        <v>1895</v>
      </c>
      <c r="I48" s="591"/>
      <c r="J48" s="589" t="s">
        <v>1891</v>
      </c>
      <c r="K48" s="589" t="s">
        <v>0</v>
      </c>
      <c r="L48" s="590">
        <v>61</v>
      </c>
    </row>
    <row r="49" spans="1:12" ht="24" x14ac:dyDescent="0.2">
      <c r="A49" s="593"/>
      <c r="B49" s="164" t="s">
        <v>2052</v>
      </c>
      <c r="C49" s="164" t="s">
        <v>2440</v>
      </c>
      <c r="D49" s="166">
        <v>43038</v>
      </c>
      <c r="E49" s="164" t="s">
        <v>6433</v>
      </c>
      <c r="F49" s="592"/>
      <c r="G49" s="592"/>
      <c r="H49" s="591"/>
      <c r="I49" s="591"/>
      <c r="J49" s="589"/>
      <c r="K49" s="589"/>
      <c r="L49" s="590"/>
    </row>
    <row r="50" spans="1:12" ht="24" x14ac:dyDescent="0.2">
      <c r="A50" s="593">
        <v>1609</v>
      </c>
      <c r="B50" s="161" t="s">
        <v>20</v>
      </c>
      <c r="C50" s="162" t="s">
        <v>21</v>
      </c>
      <c r="D50" s="162" t="s">
        <v>1884</v>
      </c>
      <c r="E50" s="162" t="s">
        <v>1885</v>
      </c>
      <c r="F50" s="594" t="s">
        <v>14</v>
      </c>
      <c r="G50" s="594"/>
      <c r="H50" s="592"/>
      <c r="I50" s="592"/>
      <c r="J50" s="592"/>
      <c r="K50" s="592"/>
      <c r="L50" s="592"/>
    </row>
    <row r="51" spans="1:12" x14ac:dyDescent="0.2">
      <c r="A51" s="593"/>
      <c r="B51" s="589" t="s">
        <v>6430</v>
      </c>
      <c r="C51" s="595" t="s">
        <v>6434</v>
      </c>
      <c r="D51" s="596">
        <v>43064</v>
      </c>
      <c r="E51" s="589" t="s">
        <v>2183</v>
      </c>
      <c r="F51" s="589" t="s">
        <v>6435</v>
      </c>
      <c r="G51" s="589"/>
      <c r="H51" s="591" t="s">
        <v>1890</v>
      </c>
      <c r="I51" s="591"/>
      <c r="J51" s="164" t="s">
        <v>1891</v>
      </c>
      <c r="K51" s="164" t="s">
        <v>0</v>
      </c>
      <c r="L51" s="165">
        <v>675.58</v>
      </c>
    </row>
    <row r="52" spans="1:12" x14ac:dyDescent="0.2">
      <c r="A52" s="593"/>
      <c r="B52" s="589"/>
      <c r="C52" s="595"/>
      <c r="D52" s="596"/>
      <c r="E52" s="589"/>
      <c r="F52" s="589"/>
      <c r="G52" s="589"/>
      <c r="H52" s="591" t="s">
        <v>1892</v>
      </c>
      <c r="I52" s="591"/>
      <c r="J52" s="589" t="s">
        <v>1891</v>
      </c>
      <c r="K52" s="589" t="s">
        <v>0</v>
      </c>
      <c r="L52" s="590">
        <v>166.01</v>
      </c>
    </row>
    <row r="53" spans="1:12" x14ac:dyDescent="0.2">
      <c r="A53" s="593"/>
      <c r="B53" s="589"/>
      <c r="C53" s="595"/>
      <c r="D53" s="596"/>
      <c r="E53" s="589"/>
      <c r="F53" s="589"/>
      <c r="G53" s="589"/>
      <c r="H53" s="591"/>
      <c r="I53" s="591"/>
      <c r="J53" s="589"/>
      <c r="K53" s="589"/>
      <c r="L53" s="590"/>
    </row>
    <row r="54" spans="1:12" ht="24" x14ac:dyDescent="0.2">
      <c r="A54" s="593"/>
      <c r="B54" s="161" t="s">
        <v>29</v>
      </c>
      <c r="C54" s="162" t="s">
        <v>30</v>
      </c>
      <c r="D54" s="162" t="s">
        <v>1893</v>
      </c>
      <c r="E54" s="162" t="s">
        <v>1894</v>
      </c>
      <c r="F54" s="592"/>
      <c r="G54" s="592"/>
      <c r="H54" s="591" t="s">
        <v>1895</v>
      </c>
      <c r="I54" s="591"/>
      <c r="J54" s="589" t="s">
        <v>1891</v>
      </c>
      <c r="K54" s="589" t="s">
        <v>0</v>
      </c>
      <c r="L54" s="590">
        <v>144.72</v>
      </c>
    </row>
    <row r="55" spans="1:12" ht="24" x14ac:dyDescent="0.2">
      <c r="A55" s="593"/>
      <c r="B55" s="164" t="s">
        <v>2052</v>
      </c>
      <c r="C55" s="164" t="s">
        <v>6435</v>
      </c>
      <c r="D55" s="166">
        <v>43074</v>
      </c>
      <c r="E55" s="164" t="s">
        <v>6436</v>
      </c>
      <c r="F55" s="592"/>
      <c r="G55" s="592"/>
      <c r="H55" s="591"/>
      <c r="I55" s="591"/>
      <c r="J55" s="589"/>
      <c r="K55" s="589"/>
      <c r="L55" s="590"/>
    </row>
    <row r="56" spans="1:12" ht="24" x14ac:dyDescent="0.2">
      <c r="A56" s="593">
        <v>1610</v>
      </c>
      <c r="B56" s="161" t="s">
        <v>20</v>
      </c>
      <c r="C56" s="162" t="s">
        <v>21</v>
      </c>
      <c r="D56" s="162" t="s">
        <v>1884</v>
      </c>
      <c r="E56" s="162" t="s">
        <v>1885</v>
      </c>
      <c r="F56" s="594" t="s">
        <v>14</v>
      </c>
      <c r="G56" s="594"/>
      <c r="H56" s="592"/>
      <c r="I56" s="592"/>
      <c r="J56" s="592"/>
      <c r="K56" s="592"/>
      <c r="L56" s="592"/>
    </row>
    <row r="57" spans="1:12" x14ac:dyDescent="0.2">
      <c r="A57" s="593"/>
      <c r="B57" s="589" t="s">
        <v>6430</v>
      </c>
      <c r="C57" s="595" t="s">
        <v>6437</v>
      </c>
      <c r="D57" s="596">
        <v>43115</v>
      </c>
      <c r="E57" s="589" t="s">
        <v>2372</v>
      </c>
      <c r="F57" s="589" t="s">
        <v>2387</v>
      </c>
      <c r="G57" s="589"/>
      <c r="H57" s="591" t="s">
        <v>1890</v>
      </c>
      <c r="I57" s="591"/>
      <c r="J57" s="164" t="s">
        <v>1891</v>
      </c>
      <c r="K57" s="164" t="s">
        <v>0</v>
      </c>
      <c r="L57" s="165">
        <v>372.12</v>
      </c>
    </row>
    <row r="58" spans="1:12" x14ac:dyDescent="0.2">
      <c r="A58" s="593"/>
      <c r="B58" s="589"/>
      <c r="C58" s="595"/>
      <c r="D58" s="596"/>
      <c r="E58" s="589"/>
      <c r="F58" s="589"/>
      <c r="G58" s="589"/>
      <c r="H58" s="591" t="s">
        <v>1892</v>
      </c>
      <c r="I58" s="591"/>
      <c r="J58" s="589" t="s">
        <v>1891</v>
      </c>
      <c r="K58" s="589" t="s">
        <v>0</v>
      </c>
      <c r="L58" s="590">
        <v>678.6</v>
      </c>
    </row>
    <row r="59" spans="1:12" x14ac:dyDescent="0.2">
      <c r="A59" s="593"/>
      <c r="B59" s="589"/>
      <c r="C59" s="595"/>
      <c r="D59" s="596"/>
      <c r="E59" s="589"/>
      <c r="F59" s="589"/>
      <c r="G59" s="589"/>
      <c r="H59" s="591"/>
      <c r="I59" s="591"/>
      <c r="J59" s="589"/>
      <c r="K59" s="589"/>
      <c r="L59" s="590"/>
    </row>
    <row r="60" spans="1:12" ht="24" x14ac:dyDescent="0.2">
      <c r="A60" s="593"/>
      <c r="B60" s="161" t="s">
        <v>29</v>
      </c>
      <c r="C60" s="162" t="s">
        <v>30</v>
      </c>
      <c r="D60" s="162" t="s">
        <v>1893</v>
      </c>
      <c r="E60" s="162" t="s">
        <v>1894</v>
      </c>
      <c r="F60" s="592"/>
      <c r="G60" s="592"/>
      <c r="H60" s="591" t="s">
        <v>1895</v>
      </c>
      <c r="I60" s="591"/>
      <c r="J60" s="589" t="s">
        <v>1891</v>
      </c>
      <c r="K60" s="589" t="s">
        <v>0</v>
      </c>
      <c r="L60" s="590">
        <v>191.6</v>
      </c>
    </row>
    <row r="61" spans="1:12" ht="24" x14ac:dyDescent="0.2">
      <c r="A61" s="593"/>
      <c r="B61" s="164" t="s">
        <v>2052</v>
      </c>
      <c r="C61" s="164" t="s">
        <v>2387</v>
      </c>
      <c r="D61" s="166">
        <v>43117</v>
      </c>
      <c r="E61" s="164" t="s">
        <v>6438</v>
      </c>
      <c r="F61" s="592"/>
      <c r="G61" s="592"/>
      <c r="H61" s="591"/>
      <c r="I61" s="591"/>
      <c r="J61" s="589"/>
      <c r="K61" s="589"/>
      <c r="L61" s="590"/>
    </row>
    <row r="62" spans="1:12" ht="24" x14ac:dyDescent="0.2">
      <c r="A62" s="593">
        <v>1611</v>
      </c>
      <c r="B62" s="161" t="s">
        <v>20</v>
      </c>
      <c r="C62" s="162" t="s">
        <v>21</v>
      </c>
      <c r="D62" s="162" t="s">
        <v>1884</v>
      </c>
      <c r="E62" s="162" t="s">
        <v>1885</v>
      </c>
      <c r="F62" s="594" t="s">
        <v>14</v>
      </c>
      <c r="G62" s="594"/>
      <c r="H62" s="592"/>
      <c r="I62" s="592"/>
      <c r="J62" s="592"/>
      <c r="K62" s="592"/>
      <c r="L62" s="592"/>
    </row>
    <row r="63" spans="1:12" x14ac:dyDescent="0.2">
      <c r="A63" s="593"/>
      <c r="B63" s="589" t="s">
        <v>6430</v>
      </c>
      <c r="C63" s="595" t="s">
        <v>6439</v>
      </c>
      <c r="D63" s="596">
        <v>43167</v>
      </c>
      <c r="E63" s="589" t="s">
        <v>3946</v>
      </c>
      <c r="F63" s="589" t="s">
        <v>4766</v>
      </c>
      <c r="G63" s="589"/>
      <c r="H63" s="591" t="s">
        <v>1890</v>
      </c>
      <c r="I63" s="591"/>
      <c r="J63" s="164" t="s">
        <v>1891</v>
      </c>
      <c r="K63" s="164" t="s">
        <v>0</v>
      </c>
      <c r="L63" s="165">
        <v>226.91</v>
      </c>
    </row>
    <row r="64" spans="1:12" x14ac:dyDescent="0.2">
      <c r="A64" s="593"/>
      <c r="B64" s="589"/>
      <c r="C64" s="595"/>
      <c r="D64" s="596"/>
      <c r="E64" s="589"/>
      <c r="F64" s="589"/>
      <c r="G64" s="589"/>
      <c r="H64" s="591" t="s">
        <v>1892</v>
      </c>
      <c r="I64" s="591"/>
      <c r="J64" s="589" t="s">
        <v>1891</v>
      </c>
      <c r="K64" s="589" t="s">
        <v>0</v>
      </c>
      <c r="L64" s="590">
        <v>602.1</v>
      </c>
    </row>
    <row r="65" spans="1:12" x14ac:dyDescent="0.2">
      <c r="A65" s="593"/>
      <c r="B65" s="589"/>
      <c r="C65" s="595"/>
      <c r="D65" s="596"/>
      <c r="E65" s="589"/>
      <c r="F65" s="589"/>
      <c r="G65" s="589"/>
      <c r="H65" s="591"/>
      <c r="I65" s="591"/>
      <c r="J65" s="589"/>
      <c r="K65" s="589"/>
      <c r="L65" s="590"/>
    </row>
    <row r="66" spans="1:12" ht="24" x14ac:dyDescent="0.2">
      <c r="A66" s="593"/>
      <c r="B66" s="161" t="s">
        <v>29</v>
      </c>
      <c r="C66" s="162" t="s">
        <v>30</v>
      </c>
      <c r="D66" s="162" t="s">
        <v>1893</v>
      </c>
      <c r="E66" s="162" t="s">
        <v>1894</v>
      </c>
      <c r="F66" s="592"/>
      <c r="G66" s="592"/>
      <c r="H66" s="591" t="s">
        <v>1895</v>
      </c>
      <c r="I66" s="591"/>
      <c r="J66" s="589" t="s">
        <v>1891</v>
      </c>
      <c r="K66" s="589" t="s">
        <v>0</v>
      </c>
      <c r="L66" s="590">
        <v>44.38</v>
      </c>
    </row>
    <row r="67" spans="1:12" ht="24" x14ac:dyDescent="0.2">
      <c r="A67" s="593"/>
      <c r="B67" s="164" t="s">
        <v>2052</v>
      </c>
      <c r="C67" s="164" t="s">
        <v>4766</v>
      </c>
      <c r="D67" s="166">
        <v>43168</v>
      </c>
      <c r="E67" s="164" t="s">
        <v>6440</v>
      </c>
      <c r="F67" s="592"/>
      <c r="G67" s="592"/>
      <c r="H67" s="591"/>
      <c r="I67" s="591"/>
      <c r="J67" s="589"/>
      <c r="K67" s="589"/>
      <c r="L67" s="590"/>
    </row>
    <row r="68" spans="1:12" ht="24" x14ac:dyDescent="0.2">
      <c r="A68" s="593">
        <v>1612</v>
      </c>
      <c r="B68" s="161" t="s">
        <v>20</v>
      </c>
      <c r="C68" s="162" t="s">
        <v>21</v>
      </c>
      <c r="D68" s="162" t="s">
        <v>1884</v>
      </c>
      <c r="E68" s="162" t="s">
        <v>1885</v>
      </c>
      <c r="F68" s="594" t="s">
        <v>14</v>
      </c>
      <c r="G68" s="594"/>
      <c r="H68" s="592"/>
      <c r="I68" s="592"/>
      <c r="J68" s="592"/>
      <c r="K68" s="592"/>
      <c r="L68" s="592"/>
    </row>
    <row r="69" spans="1:12" x14ac:dyDescent="0.2">
      <c r="A69" s="593"/>
      <c r="B69" s="589" t="s">
        <v>6441</v>
      </c>
      <c r="C69" s="595" t="s">
        <v>6442</v>
      </c>
      <c r="D69" s="596">
        <v>43162</v>
      </c>
      <c r="E69" s="589" t="s">
        <v>2558</v>
      </c>
      <c r="F69" s="589" t="s">
        <v>6443</v>
      </c>
      <c r="G69" s="589"/>
      <c r="H69" s="591" t="s">
        <v>1890</v>
      </c>
      <c r="I69" s="591"/>
      <c r="J69" s="164" t="s">
        <v>1891</v>
      </c>
      <c r="K69" s="164" t="s">
        <v>0</v>
      </c>
      <c r="L69" s="165">
        <v>968</v>
      </c>
    </row>
    <row r="70" spans="1:12" x14ac:dyDescent="0.2">
      <c r="A70" s="593"/>
      <c r="B70" s="589"/>
      <c r="C70" s="595"/>
      <c r="D70" s="596"/>
      <c r="E70" s="589"/>
      <c r="F70" s="589"/>
      <c r="G70" s="589"/>
      <c r="H70" s="591" t="s">
        <v>1892</v>
      </c>
      <c r="I70" s="591"/>
      <c r="J70" s="164" t="s">
        <v>1891</v>
      </c>
      <c r="K70" s="164" t="s">
        <v>0</v>
      </c>
      <c r="L70" s="165">
        <v>2277.7600000000002</v>
      </c>
    </row>
    <row r="71" spans="1:12" ht="24" x14ac:dyDescent="0.2">
      <c r="A71" s="593"/>
      <c r="B71" s="161" t="s">
        <v>29</v>
      </c>
      <c r="C71" s="162" t="s">
        <v>30</v>
      </c>
      <c r="D71" s="162" t="s">
        <v>1893</v>
      </c>
      <c r="E71" s="162" t="s">
        <v>1894</v>
      </c>
      <c r="F71" s="592"/>
      <c r="G71" s="592"/>
      <c r="H71" s="591" t="s">
        <v>1895</v>
      </c>
      <c r="I71" s="591"/>
      <c r="J71" s="589" t="s">
        <v>1891</v>
      </c>
      <c r="K71" s="589" t="s">
        <v>1891</v>
      </c>
      <c r="L71" s="590">
        <v>0</v>
      </c>
    </row>
    <row r="72" spans="1:12" ht="24" x14ac:dyDescent="0.2">
      <c r="A72" s="593"/>
      <c r="B72" s="164" t="s">
        <v>2059</v>
      </c>
      <c r="C72" s="164" t="s">
        <v>6443</v>
      </c>
      <c r="D72" s="166">
        <v>43167</v>
      </c>
      <c r="E72" s="164" t="s">
        <v>5810</v>
      </c>
      <c r="F72" s="592"/>
      <c r="G72" s="592"/>
      <c r="H72" s="591"/>
      <c r="I72" s="591"/>
      <c r="J72" s="589"/>
      <c r="K72" s="589"/>
      <c r="L72" s="590"/>
    </row>
    <row r="73" spans="1:12" ht="24" x14ac:dyDescent="0.2">
      <c r="A73" s="593">
        <v>1613</v>
      </c>
      <c r="B73" s="161" t="s">
        <v>20</v>
      </c>
      <c r="C73" s="162" t="s">
        <v>21</v>
      </c>
      <c r="D73" s="162" t="s">
        <v>1884</v>
      </c>
      <c r="E73" s="162" t="s">
        <v>1885</v>
      </c>
      <c r="F73" s="594" t="s">
        <v>14</v>
      </c>
      <c r="G73" s="594"/>
      <c r="H73" s="592"/>
      <c r="I73" s="592"/>
      <c r="J73" s="592"/>
      <c r="K73" s="592"/>
      <c r="L73" s="592"/>
    </row>
    <row r="74" spans="1:12" x14ac:dyDescent="0.2">
      <c r="A74" s="593"/>
      <c r="B74" s="589" t="s">
        <v>6444</v>
      </c>
      <c r="C74" s="595" t="s">
        <v>6445</v>
      </c>
      <c r="D74" s="596">
        <v>43041</v>
      </c>
      <c r="E74" s="589" t="s">
        <v>2099</v>
      </c>
      <c r="F74" s="589" t="s">
        <v>5224</v>
      </c>
      <c r="G74" s="589"/>
      <c r="H74" s="591" t="s">
        <v>1890</v>
      </c>
      <c r="I74" s="591"/>
      <c r="J74" s="164" t="s">
        <v>1891</v>
      </c>
      <c r="K74" s="164" t="s">
        <v>0</v>
      </c>
      <c r="L74" s="165">
        <v>297</v>
      </c>
    </row>
    <row r="75" spans="1:12" x14ac:dyDescent="0.2">
      <c r="A75" s="593"/>
      <c r="B75" s="589"/>
      <c r="C75" s="595"/>
      <c r="D75" s="596"/>
      <c r="E75" s="589"/>
      <c r="F75" s="589"/>
      <c r="G75" s="589"/>
      <c r="H75" s="591" t="s">
        <v>1892</v>
      </c>
      <c r="I75" s="591"/>
      <c r="J75" s="589" t="s">
        <v>1891</v>
      </c>
      <c r="K75" s="589" t="s">
        <v>0</v>
      </c>
      <c r="L75" s="590">
        <v>6986.76</v>
      </c>
    </row>
    <row r="76" spans="1:12" x14ac:dyDescent="0.2">
      <c r="A76" s="593"/>
      <c r="B76" s="589"/>
      <c r="C76" s="595"/>
      <c r="D76" s="596"/>
      <c r="E76" s="589"/>
      <c r="F76" s="589"/>
      <c r="G76" s="589"/>
      <c r="H76" s="591"/>
      <c r="I76" s="591"/>
      <c r="J76" s="589"/>
      <c r="K76" s="589"/>
      <c r="L76" s="590"/>
    </row>
    <row r="77" spans="1:12" ht="24" x14ac:dyDescent="0.2">
      <c r="A77" s="593"/>
      <c r="B77" s="161" t="s">
        <v>29</v>
      </c>
      <c r="C77" s="162" t="s">
        <v>30</v>
      </c>
      <c r="D77" s="162" t="s">
        <v>1893</v>
      </c>
      <c r="E77" s="162" t="s">
        <v>1894</v>
      </c>
      <c r="F77" s="592"/>
      <c r="G77" s="592"/>
      <c r="H77" s="591" t="s">
        <v>1895</v>
      </c>
      <c r="I77" s="591"/>
      <c r="J77" s="589" t="s">
        <v>1891</v>
      </c>
      <c r="K77" s="589" t="s">
        <v>1891</v>
      </c>
      <c r="L77" s="590">
        <v>0</v>
      </c>
    </row>
    <row r="78" spans="1:12" ht="36" x14ac:dyDescent="0.2">
      <c r="A78" s="593"/>
      <c r="B78" s="164" t="s">
        <v>6446</v>
      </c>
      <c r="C78" s="164" t="s">
        <v>5224</v>
      </c>
      <c r="D78" s="166">
        <v>43057</v>
      </c>
      <c r="E78" s="164" t="s">
        <v>6447</v>
      </c>
      <c r="F78" s="592"/>
      <c r="G78" s="592"/>
      <c r="H78" s="591"/>
      <c r="I78" s="591"/>
      <c r="J78" s="589"/>
      <c r="K78" s="589"/>
      <c r="L78" s="590"/>
    </row>
    <row r="79" spans="1:12" ht="24" x14ac:dyDescent="0.2">
      <c r="A79" s="593">
        <v>1614</v>
      </c>
      <c r="B79" s="161" t="s">
        <v>20</v>
      </c>
      <c r="C79" s="162" t="s">
        <v>21</v>
      </c>
      <c r="D79" s="162" t="s">
        <v>1884</v>
      </c>
      <c r="E79" s="162" t="s">
        <v>1885</v>
      </c>
      <c r="F79" s="594" t="s">
        <v>14</v>
      </c>
      <c r="G79" s="594"/>
      <c r="H79" s="592"/>
      <c r="I79" s="592"/>
      <c r="J79" s="592"/>
      <c r="K79" s="592"/>
      <c r="L79" s="592"/>
    </row>
    <row r="80" spans="1:12" x14ac:dyDescent="0.2">
      <c r="A80" s="593"/>
      <c r="B80" s="589" t="s">
        <v>6444</v>
      </c>
      <c r="C80" s="595" t="s">
        <v>6448</v>
      </c>
      <c r="D80" s="596">
        <v>43158</v>
      </c>
      <c r="E80" s="589" t="s">
        <v>3855</v>
      </c>
      <c r="F80" s="589" t="s">
        <v>4220</v>
      </c>
      <c r="G80" s="589"/>
      <c r="H80" s="591" t="s">
        <v>1890</v>
      </c>
      <c r="I80" s="591"/>
      <c r="J80" s="164" t="s">
        <v>1891</v>
      </c>
      <c r="K80" s="164" t="s">
        <v>0</v>
      </c>
      <c r="L80" s="165">
        <v>281</v>
      </c>
    </row>
    <row r="81" spans="1:12" x14ac:dyDescent="0.2">
      <c r="A81" s="593"/>
      <c r="B81" s="589"/>
      <c r="C81" s="595"/>
      <c r="D81" s="596"/>
      <c r="E81" s="589"/>
      <c r="F81" s="589"/>
      <c r="G81" s="589"/>
      <c r="H81" s="591" t="s">
        <v>1892</v>
      </c>
      <c r="I81" s="591"/>
      <c r="J81" s="164" t="s">
        <v>1891</v>
      </c>
      <c r="K81" s="164" t="s">
        <v>0</v>
      </c>
      <c r="L81" s="165">
        <v>362.96</v>
      </c>
    </row>
    <row r="82" spans="1:12" ht="24" x14ac:dyDescent="0.2">
      <c r="A82" s="593"/>
      <c r="B82" s="161" t="s">
        <v>29</v>
      </c>
      <c r="C82" s="162" t="s">
        <v>30</v>
      </c>
      <c r="D82" s="162" t="s">
        <v>1893</v>
      </c>
      <c r="E82" s="162" t="s">
        <v>1894</v>
      </c>
      <c r="F82" s="592"/>
      <c r="G82" s="592"/>
      <c r="H82" s="591" t="s">
        <v>1895</v>
      </c>
      <c r="I82" s="591"/>
      <c r="J82" s="589" t="s">
        <v>1891</v>
      </c>
      <c r="K82" s="589" t="s">
        <v>1891</v>
      </c>
      <c r="L82" s="590">
        <v>0</v>
      </c>
    </row>
    <row r="83" spans="1:12" ht="36" x14ac:dyDescent="0.2">
      <c r="A83" s="593"/>
      <c r="B83" s="164" t="s">
        <v>6446</v>
      </c>
      <c r="C83" s="164" t="s">
        <v>4220</v>
      </c>
      <c r="D83" s="166">
        <v>43159</v>
      </c>
      <c r="E83" s="164" t="s">
        <v>3816</v>
      </c>
      <c r="F83" s="592"/>
      <c r="G83" s="592"/>
      <c r="H83" s="591"/>
      <c r="I83" s="591"/>
      <c r="J83" s="589"/>
      <c r="K83" s="589"/>
      <c r="L83" s="590"/>
    </row>
    <row r="84" spans="1:12" ht="24" x14ac:dyDescent="0.2">
      <c r="A84" s="593">
        <v>1615</v>
      </c>
      <c r="B84" s="161" t="s">
        <v>20</v>
      </c>
      <c r="C84" s="162" t="s">
        <v>21</v>
      </c>
      <c r="D84" s="162" t="s">
        <v>1884</v>
      </c>
      <c r="E84" s="162" t="s">
        <v>1885</v>
      </c>
      <c r="F84" s="594" t="s">
        <v>14</v>
      </c>
      <c r="G84" s="594"/>
      <c r="H84" s="592"/>
      <c r="I84" s="592"/>
      <c r="J84" s="592"/>
      <c r="K84" s="592"/>
      <c r="L84" s="592"/>
    </row>
    <row r="85" spans="1:12" x14ac:dyDescent="0.2">
      <c r="A85" s="593"/>
      <c r="B85" s="589" t="s">
        <v>6444</v>
      </c>
      <c r="C85" s="595" t="s">
        <v>6449</v>
      </c>
      <c r="D85" s="596">
        <v>43167</v>
      </c>
      <c r="E85" s="589" t="s">
        <v>1996</v>
      </c>
      <c r="F85" s="589" t="s">
        <v>6450</v>
      </c>
      <c r="G85" s="589"/>
      <c r="H85" s="591" t="s">
        <v>1890</v>
      </c>
      <c r="I85" s="591"/>
      <c r="J85" s="164" t="s">
        <v>1891</v>
      </c>
      <c r="K85" s="164" t="s">
        <v>1891</v>
      </c>
      <c r="L85" s="165">
        <v>0</v>
      </c>
    </row>
    <row r="86" spans="1:12" x14ac:dyDescent="0.2">
      <c r="A86" s="593"/>
      <c r="B86" s="589"/>
      <c r="C86" s="595"/>
      <c r="D86" s="596"/>
      <c r="E86" s="589"/>
      <c r="F86" s="589"/>
      <c r="G86" s="589"/>
      <c r="H86" s="591" t="s">
        <v>1892</v>
      </c>
      <c r="I86" s="591"/>
      <c r="J86" s="589" t="s">
        <v>1891</v>
      </c>
      <c r="K86" s="589" t="s">
        <v>0</v>
      </c>
      <c r="L86" s="590">
        <v>300.60000000000002</v>
      </c>
    </row>
    <row r="87" spans="1:12" x14ac:dyDescent="0.2">
      <c r="A87" s="593"/>
      <c r="B87" s="589"/>
      <c r="C87" s="595"/>
      <c r="D87" s="596"/>
      <c r="E87" s="589"/>
      <c r="F87" s="589"/>
      <c r="G87" s="589"/>
      <c r="H87" s="591"/>
      <c r="I87" s="591"/>
      <c r="J87" s="589"/>
      <c r="K87" s="589"/>
      <c r="L87" s="590"/>
    </row>
    <row r="88" spans="1:12" ht="24" x14ac:dyDescent="0.2">
      <c r="A88" s="593"/>
      <c r="B88" s="161" t="s">
        <v>29</v>
      </c>
      <c r="C88" s="162" t="s">
        <v>30</v>
      </c>
      <c r="D88" s="162" t="s">
        <v>1893</v>
      </c>
      <c r="E88" s="162" t="s">
        <v>1894</v>
      </c>
      <c r="F88" s="592"/>
      <c r="G88" s="592"/>
      <c r="H88" s="591" t="s">
        <v>1895</v>
      </c>
      <c r="I88" s="591"/>
      <c r="J88" s="589" t="s">
        <v>1891</v>
      </c>
      <c r="K88" s="589" t="s">
        <v>1891</v>
      </c>
      <c r="L88" s="590">
        <v>0</v>
      </c>
    </row>
    <row r="89" spans="1:12" ht="36" x14ac:dyDescent="0.2">
      <c r="A89" s="593"/>
      <c r="B89" s="164" t="s">
        <v>6446</v>
      </c>
      <c r="C89" s="164" t="s">
        <v>6450</v>
      </c>
      <c r="D89" s="166">
        <v>43169</v>
      </c>
      <c r="E89" s="164" t="s">
        <v>3557</v>
      </c>
      <c r="F89" s="592"/>
      <c r="G89" s="592"/>
      <c r="H89" s="591"/>
      <c r="I89" s="591"/>
      <c r="J89" s="589"/>
      <c r="K89" s="589"/>
      <c r="L89" s="590"/>
    </row>
    <row r="90" spans="1:12" ht="24" x14ac:dyDescent="0.2">
      <c r="A90" s="593">
        <v>1616</v>
      </c>
      <c r="B90" s="161" t="s">
        <v>20</v>
      </c>
      <c r="C90" s="162" t="s">
        <v>21</v>
      </c>
      <c r="D90" s="162" t="s">
        <v>1884</v>
      </c>
      <c r="E90" s="162" t="s">
        <v>1885</v>
      </c>
      <c r="F90" s="594" t="s">
        <v>14</v>
      </c>
      <c r="G90" s="594"/>
      <c r="H90" s="592"/>
      <c r="I90" s="592"/>
      <c r="J90" s="592"/>
      <c r="K90" s="592"/>
      <c r="L90" s="592"/>
    </row>
    <row r="91" spans="1:12" x14ac:dyDescent="0.2">
      <c r="A91" s="593"/>
      <c r="B91" s="589" t="s">
        <v>6444</v>
      </c>
      <c r="C91" s="595" t="s">
        <v>6451</v>
      </c>
      <c r="D91" s="596">
        <v>43172</v>
      </c>
      <c r="E91" s="589" t="s">
        <v>2220</v>
      </c>
      <c r="F91" s="589" t="s">
        <v>6452</v>
      </c>
      <c r="G91" s="589"/>
      <c r="H91" s="591" t="s">
        <v>1890</v>
      </c>
      <c r="I91" s="591"/>
      <c r="J91" s="164" t="s">
        <v>1891</v>
      </c>
      <c r="K91" s="164" t="s">
        <v>0</v>
      </c>
      <c r="L91" s="165">
        <v>381</v>
      </c>
    </row>
    <row r="92" spans="1:12" x14ac:dyDescent="0.2">
      <c r="A92" s="593"/>
      <c r="B92" s="589"/>
      <c r="C92" s="595"/>
      <c r="D92" s="596"/>
      <c r="E92" s="589"/>
      <c r="F92" s="589"/>
      <c r="G92" s="589"/>
      <c r="H92" s="591" t="s">
        <v>1892</v>
      </c>
      <c r="I92" s="591"/>
      <c r="J92" s="589" t="s">
        <v>1891</v>
      </c>
      <c r="K92" s="589" t="s">
        <v>0</v>
      </c>
      <c r="L92" s="590">
        <v>811</v>
      </c>
    </row>
    <row r="93" spans="1:12" x14ac:dyDescent="0.2">
      <c r="A93" s="593"/>
      <c r="B93" s="589"/>
      <c r="C93" s="595"/>
      <c r="D93" s="596"/>
      <c r="E93" s="589"/>
      <c r="F93" s="589"/>
      <c r="G93" s="589"/>
      <c r="H93" s="591"/>
      <c r="I93" s="591"/>
      <c r="J93" s="589"/>
      <c r="K93" s="589"/>
      <c r="L93" s="590"/>
    </row>
    <row r="94" spans="1:12" ht="24" x14ac:dyDescent="0.2">
      <c r="A94" s="593"/>
      <c r="B94" s="161" t="s">
        <v>29</v>
      </c>
      <c r="C94" s="162" t="s">
        <v>30</v>
      </c>
      <c r="D94" s="162" t="s">
        <v>1893</v>
      </c>
      <c r="E94" s="162" t="s">
        <v>1894</v>
      </c>
      <c r="F94" s="592"/>
      <c r="G94" s="592"/>
      <c r="H94" s="591" t="s">
        <v>1895</v>
      </c>
      <c r="I94" s="591"/>
      <c r="J94" s="589" t="s">
        <v>1891</v>
      </c>
      <c r="K94" s="589" t="s">
        <v>0</v>
      </c>
      <c r="L94" s="590">
        <v>999</v>
      </c>
    </row>
    <row r="95" spans="1:12" ht="36" x14ac:dyDescent="0.2">
      <c r="A95" s="593"/>
      <c r="B95" s="164" t="s">
        <v>6446</v>
      </c>
      <c r="C95" s="164" t="s">
        <v>6452</v>
      </c>
      <c r="D95" s="166">
        <v>43177</v>
      </c>
      <c r="E95" s="164" t="s">
        <v>3914</v>
      </c>
      <c r="F95" s="592"/>
      <c r="G95" s="592"/>
      <c r="H95" s="591"/>
      <c r="I95" s="591"/>
      <c r="J95" s="589"/>
      <c r="K95" s="589"/>
      <c r="L95" s="590"/>
    </row>
    <row r="96" spans="1:12" ht="24" x14ac:dyDescent="0.2">
      <c r="A96" s="593">
        <v>1617</v>
      </c>
      <c r="B96" s="161" t="s">
        <v>20</v>
      </c>
      <c r="C96" s="162" t="s">
        <v>21</v>
      </c>
      <c r="D96" s="162" t="s">
        <v>1884</v>
      </c>
      <c r="E96" s="162" t="s">
        <v>1885</v>
      </c>
      <c r="F96" s="594" t="s">
        <v>14</v>
      </c>
      <c r="G96" s="594"/>
      <c r="H96" s="592"/>
      <c r="I96" s="592"/>
      <c r="J96" s="592"/>
      <c r="K96" s="592"/>
      <c r="L96" s="592"/>
    </row>
    <row r="97" spans="1:12" x14ac:dyDescent="0.2">
      <c r="A97" s="593"/>
      <c r="B97" s="589" t="s">
        <v>6444</v>
      </c>
      <c r="C97" s="595" t="s">
        <v>6451</v>
      </c>
      <c r="D97" s="596">
        <v>43172</v>
      </c>
      <c r="E97" s="589" t="s">
        <v>2220</v>
      </c>
      <c r="F97" s="589" t="s">
        <v>2221</v>
      </c>
      <c r="G97" s="589"/>
      <c r="H97" s="591" t="s">
        <v>1890</v>
      </c>
      <c r="I97" s="591"/>
      <c r="J97" s="164" t="s">
        <v>1891</v>
      </c>
      <c r="K97" s="164" t="s">
        <v>0</v>
      </c>
      <c r="L97" s="165">
        <v>202</v>
      </c>
    </row>
    <row r="98" spans="1:12" x14ac:dyDescent="0.2">
      <c r="A98" s="593"/>
      <c r="B98" s="589"/>
      <c r="C98" s="595"/>
      <c r="D98" s="596"/>
      <c r="E98" s="589"/>
      <c r="F98" s="589"/>
      <c r="G98" s="589"/>
      <c r="H98" s="591" t="s">
        <v>1892</v>
      </c>
      <c r="I98" s="591"/>
      <c r="J98" s="589" t="s">
        <v>1891</v>
      </c>
      <c r="K98" s="589" t="s">
        <v>0</v>
      </c>
      <c r="L98" s="590">
        <v>463.8</v>
      </c>
    </row>
    <row r="99" spans="1:12" x14ac:dyDescent="0.2">
      <c r="A99" s="593"/>
      <c r="B99" s="589"/>
      <c r="C99" s="595"/>
      <c r="D99" s="596"/>
      <c r="E99" s="589"/>
      <c r="F99" s="589"/>
      <c r="G99" s="589"/>
      <c r="H99" s="591"/>
      <c r="I99" s="591"/>
      <c r="J99" s="589"/>
      <c r="K99" s="589"/>
      <c r="L99" s="590"/>
    </row>
    <row r="100" spans="1:12" ht="24" x14ac:dyDescent="0.2">
      <c r="A100" s="593"/>
      <c r="B100" s="161" t="s">
        <v>29</v>
      </c>
      <c r="C100" s="162" t="s">
        <v>30</v>
      </c>
      <c r="D100" s="162" t="s">
        <v>1893</v>
      </c>
      <c r="E100" s="162" t="s">
        <v>1894</v>
      </c>
      <c r="F100" s="592"/>
      <c r="G100" s="592"/>
      <c r="H100" s="591" t="s">
        <v>1895</v>
      </c>
      <c r="I100" s="591"/>
      <c r="J100" s="589" t="s">
        <v>1891</v>
      </c>
      <c r="K100" s="589" t="s">
        <v>1891</v>
      </c>
      <c r="L100" s="590">
        <v>0</v>
      </c>
    </row>
    <row r="101" spans="1:12" ht="36" x14ac:dyDescent="0.2">
      <c r="A101" s="593"/>
      <c r="B101" s="164" t="s">
        <v>6446</v>
      </c>
      <c r="C101" s="164" t="s">
        <v>2221</v>
      </c>
      <c r="D101" s="166">
        <v>43177</v>
      </c>
      <c r="E101" s="164" t="s">
        <v>3914</v>
      </c>
      <c r="F101" s="592"/>
      <c r="G101" s="592"/>
      <c r="H101" s="591"/>
      <c r="I101" s="591"/>
      <c r="J101" s="589"/>
      <c r="K101" s="589"/>
      <c r="L101" s="590"/>
    </row>
    <row r="102" spans="1:12" ht="24" x14ac:dyDescent="0.2">
      <c r="A102" s="593">
        <v>1618</v>
      </c>
      <c r="B102" s="161" t="s">
        <v>20</v>
      </c>
      <c r="C102" s="162" t="s">
        <v>21</v>
      </c>
      <c r="D102" s="162" t="s">
        <v>1884</v>
      </c>
      <c r="E102" s="162" t="s">
        <v>1885</v>
      </c>
      <c r="F102" s="594" t="s">
        <v>14</v>
      </c>
      <c r="G102" s="594"/>
      <c r="H102" s="592"/>
      <c r="I102" s="592"/>
      <c r="J102" s="592"/>
      <c r="K102" s="592"/>
      <c r="L102" s="592"/>
    </row>
    <row r="103" spans="1:12" x14ac:dyDescent="0.2">
      <c r="A103" s="593"/>
      <c r="B103" s="589" t="s">
        <v>6453</v>
      </c>
      <c r="C103" s="595" t="s">
        <v>6454</v>
      </c>
      <c r="D103" s="596">
        <v>43152</v>
      </c>
      <c r="E103" s="589" t="s">
        <v>4615</v>
      </c>
      <c r="F103" s="589" t="s">
        <v>3530</v>
      </c>
      <c r="G103" s="589"/>
      <c r="H103" s="591" t="s">
        <v>1890</v>
      </c>
      <c r="I103" s="591"/>
      <c r="J103" s="164" t="s">
        <v>1891</v>
      </c>
      <c r="K103" s="164" t="s">
        <v>0</v>
      </c>
      <c r="L103" s="165">
        <v>1176.8600000000001</v>
      </c>
    </row>
    <row r="104" spans="1:12" x14ac:dyDescent="0.2">
      <c r="A104" s="593"/>
      <c r="B104" s="589"/>
      <c r="C104" s="595"/>
      <c r="D104" s="596"/>
      <c r="E104" s="589"/>
      <c r="F104" s="589"/>
      <c r="G104" s="589"/>
      <c r="H104" s="591" t="s">
        <v>1892</v>
      </c>
      <c r="I104" s="591"/>
      <c r="J104" s="164" t="s">
        <v>1891</v>
      </c>
      <c r="K104" s="164" t="s">
        <v>0</v>
      </c>
      <c r="L104" s="165">
        <v>444.4</v>
      </c>
    </row>
    <row r="105" spans="1:12" ht="24" x14ac:dyDescent="0.2">
      <c r="A105" s="593"/>
      <c r="B105" s="161" t="s">
        <v>29</v>
      </c>
      <c r="C105" s="162" t="s">
        <v>30</v>
      </c>
      <c r="D105" s="162" t="s">
        <v>1893</v>
      </c>
      <c r="E105" s="162" t="s">
        <v>1894</v>
      </c>
      <c r="F105" s="592"/>
      <c r="G105" s="592"/>
      <c r="H105" s="591" t="s">
        <v>1895</v>
      </c>
      <c r="I105" s="591"/>
      <c r="J105" s="589" t="s">
        <v>1891</v>
      </c>
      <c r="K105" s="589" t="s">
        <v>0</v>
      </c>
      <c r="L105" s="590">
        <v>1075</v>
      </c>
    </row>
    <row r="106" spans="1:12" ht="24" x14ac:dyDescent="0.2">
      <c r="A106" s="593"/>
      <c r="B106" s="164" t="s">
        <v>1688</v>
      </c>
      <c r="C106" s="164" t="s">
        <v>3530</v>
      </c>
      <c r="D106" s="166">
        <v>43157</v>
      </c>
      <c r="E106" s="164" t="s">
        <v>6455</v>
      </c>
      <c r="F106" s="592"/>
      <c r="G106" s="592"/>
      <c r="H106" s="591"/>
      <c r="I106" s="591"/>
      <c r="J106" s="589"/>
      <c r="K106" s="589"/>
      <c r="L106" s="590"/>
    </row>
    <row r="107" spans="1:12" ht="24" x14ac:dyDescent="0.2">
      <c r="A107" s="593">
        <v>1619</v>
      </c>
      <c r="B107" s="161" t="s">
        <v>20</v>
      </c>
      <c r="C107" s="162" t="s">
        <v>21</v>
      </c>
      <c r="D107" s="162" t="s">
        <v>1884</v>
      </c>
      <c r="E107" s="162" t="s">
        <v>1885</v>
      </c>
      <c r="F107" s="594" t="s">
        <v>14</v>
      </c>
      <c r="G107" s="594"/>
      <c r="H107" s="592"/>
      <c r="I107" s="592"/>
      <c r="J107" s="592"/>
      <c r="K107" s="592"/>
      <c r="L107" s="592"/>
    </row>
    <row r="108" spans="1:12" x14ac:dyDescent="0.2">
      <c r="A108" s="593"/>
      <c r="B108" s="589" t="s">
        <v>6456</v>
      </c>
      <c r="C108" s="589" t="s">
        <v>6457</v>
      </c>
      <c r="D108" s="596">
        <v>43136</v>
      </c>
      <c r="E108" s="589" t="s">
        <v>1899</v>
      </c>
      <c r="F108" s="589" t="s">
        <v>3828</v>
      </c>
      <c r="G108" s="589"/>
      <c r="H108" s="591" t="s">
        <v>1890</v>
      </c>
      <c r="I108" s="591"/>
      <c r="J108" s="164" t="s">
        <v>1891</v>
      </c>
      <c r="K108" s="164" t="s">
        <v>0</v>
      </c>
      <c r="L108" s="165">
        <v>648</v>
      </c>
    </row>
    <row r="109" spans="1:12" x14ac:dyDescent="0.2">
      <c r="A109" s="593"/>
      <c r="B109" s="589"/>
      <c r="C109" s="589"/>
      <c r="D109" s="596"/>
      <c r="E109" s="589"/>
      <c r="F109" s="589"/>
      <c r="G109" s="589"/>
      <c r="H109" s="591" t="s">
        <v>1892</v>
      </c>
      <c r="I109" s="591"/>
      <c r="J109" s="164" t="s">
        <v>1891</v>
      </c>
      <c r="K109" s="164" t="s">
        <v>0</v>
      </c>
      <c r="L109" s="165">
        <v>724</v>
      </c>
    </row>
    <row r="110" spans="1:12" ht="24" x14ac:dyDescent="0.2">
      <c r="A110" s="593"/>
      <c r="B110" s="161" t="s">
        <v>29</v>
      </c>
      <c r="C110" s="162" t="s">
        <v>30</v>
      </c>
      <c r="D110" s="162" t="s">
        <v>1893</v>
      </c>
      <c r="E110" s="162" t="s">
        <v>1894</v>
      </c>
      <c r="F110" s="592"/>
      <c r="G110" s="592"/>
      <c r="H110" s="591" t="s">
        <v>1895</v>
      </c>
      <c r="I110" s="591"/>
      <c r="J110" s="589" t="s">
        <v>1891</v>
      </c>
      <c r="K110" s="589" t="s">
        <v>0</v>
      </c>
      <c r="L110" s="590">
        <v>640</v>
      </c>
    </row>
    <row r="111" spans="1:12" ht="36" x14ac:dyDescent="0.2">
      <c r="A111" s="593"/>
      <c r="B111" s="164" t="s">
        <v>2209</v>
      </c>
      <c r="C111" s="164" t="s">
        <v>3828</v>
      </c>
      <c r="D111" s="166">
        <v>43140</v>
      </c>
      <c r="E111" s="164" t="s">
        <v>3017</v>
      </c>
      <c r="F111" s="592"/>
      <c r="G111" s="592"/>
      <c r="H111" s="591"/>
      <c r="I111" s="591"/>
      <c r="J111" s="589"/>
      <c r="K111" s="589"/>
      <c r="L111" s="590"/>
    </row>
    <row r="112" spans="1:12" ht="24" x14ac:dyDescent="0.2">
      <c r="A112" s="593">
        <v>1620</v>
      </c>
      <c r="B112" s="161" t="s">
        <v>20</v>
      </c>
      <c r="C112" s="162" t="s">
        <v>21</v>
      </c>
      <c r="D112" s="162" t="s">
        <v>1884</v>
      </c>
      <c r="E112" s="162" t="s">
        <v>1885</v>
      </c>
      <c r="F112" s="594" t="s">
        <v>14</v>
      </c>
      <c r="G112" s="594"/>
      <c r="H112" s="592"/>
      <c r="I112" s="592"/>
      <c r="J112" s="592"/>
      <c r="K112" s="592"/>
      <c r="L112" s="592"/>
    </row>
    <row r="113" spans="1:12" x14ac:dyDescent="0.2">
      <c r="A113" s="593"/>
      <c r="B113" s="589" t="s">
        <v>6456</v>
      </c>
      <c r="C113" s="589" t="s">
        <v>6458</v>
      </c>
      <c r="D113" s="596">
        <v>43143</v>
      </c>
      <c r="E113" s="589" t="s">
        <v>1938</v>
      </c>
      <c r="F113" s="589" t="s">
        <v>1939</v>
      </c>
      <c r="G113" s="589"/>
      <c r="H113" s="591" t="s">
        <v>1890</v>
      </c>
      <c r="I113" s="591"/>
      <c r="J113" s="164" t="s">
        <v>1891</v>
      </c>
      <c r="K113" s="164" t="s">
        <v>0</v>
      </c>
      <c r="L113" s="165">
        <v>747</v>
      </c>
    </row>
    <row r="114" spans="1:12" x14ac:dyDescent="0.2">
      <c r="A114" s="593"/>
      <c r="B114" s="589"/>
      <c r="C114" s="589"/>
      <c r="D114" s="596"/>
      <c r="E114" s="589"/>
      <c r="F114" s="589"/>
      <c r="G114" s="589"/>
      <c r="H114" s="591" t="s">
        <v>1892</v>
      </c>
      <c r="I114" s="591"/>
      <c r="J114" s="164" t="s">
        <v>1891</v>
      </c>
      <c r="K114" s="164" t="s">
        <v>1891</v>
      </c>
      <c r="L114" s="165">
        <v>0</v>
      </c>
    </row>
    <row r="115" spans="1:12" ht="24" x14ac:dyDescent="0.2">
      <c r="A115" s="593"/>
      <c r="B115" s="161" t="s">
        <v>29</v>
      </c>
      <c r="C115" s="162" t="s">
        <v>30</v>
      </c>
      <c r="D115" s="162" t="s">
        <v>1893</v>
      </c>
      <c r="E115" s="162" t="s">
        <v>1894</v>
      </c>
      <c r="F115" s="592"/>
      <c r="G115" s="592"/>
      <c r="H115" s="591" t="s">
        <v>1895</v>
      </c>
      <c r="I115" s="591"/>
      <c r="J115" s="589" t="s">
        <v>1891</v>
      </c>
      <c r="K115" s="589" t="s">
        <v>0</v>
      </c>
      <c r="L115" s="590">
        <v>2299</v>
      </c>
    </row>
    <row r="116" spans="1:12" ht="36" x14ac:dyDescent="0.2">
      <c r="A116" s="593"/>
      <c r="B116" s="164" t="s">
        <v>2209</v>
      </c>
      <c r="C116" s="164" t="s">
        <v>1939</v>
      </c>
      <c r="D116" s="166">
        <v>43146</v>
      </c>
      <c r="E116" s="164" t="s">
        <v>3727</v>
      </c>
      <c r="F116" s="592"/>
      <c r="G116" s="592"/>
      <c r="H116" s="591"/>
      <c r="I116" s="591"/>
      <c r="J116" s="589"/>
      <c r="K116" s="589"/>
      <c r="L116" s="590"/>
    </row>
    <row r="117" spans="1:12" ht="24" x14ac:dyDescent="0.2">
      <c r="A117" s="593">
        <v>1621</v>
      </c>
      <c r="B117" s="161" t="s">
        <v>20</v>
      </c>
      <c r="C117" s="162" t="s">
        <v>21</v>
      </c>
      <c r="D117" s="162" t="s">
        <v>1884</v>
      </c>
      <c r="E117" s="162" t="s">
        <v>1885</v>
      </c>
      <c r="F117" s="594" t="s">
        <v>14</v>
      </c>
      <c r="G117" s="594"/>
      <c r="H117" s="592"/>
      <c r="I117" s="592"/>
      <c r="J117" s="592"/>
      <c r="K117" s="592"/>
      <c r="L117" s="592"/>
    </row>
    <row r="118" spans="1:12" x14ac:dyDescent="0.2">
      <c r="A118" s="593"/>
      <c r="B118" s="589" t="s">
        <v>6459</v>
      </c>
      <c r="C118" s="595" t="s">
        <v>6460</v>
      </c>
      <c r="D118" s="596">
        <v>43051</v>
      </c>
      <c r="E118" s="589" t="s">
        <v>2683</v>
      </c>
      <c r="F118" s="589" t="s">
        <v>6461</v>
      </c>
      <c r="G118" s="589"/>
      <c r="H118" s="591" t="s">
        <v>1890</v>
      </c>
      <c r="I118" s="591"/>
      <c r="J118" s="164" t="s">
        <v>1891</v>
      </c>
      <c r="K118" s="164" t="s">
        <v>0</v>
      </c>
      <c r="L118" s="165">
        <v>5834.28</v>
      </c>
    </row>
    <row r="119" spans="1:12" x14ac:dyDescent="0.2">
      <c r="A119" s="593"/>
      <c r="B119" s="589"/>
      <c r="C119" s="595"/>
      <c r="D119" s="596"/>
      <c r="E119" s="589"/>
      <c r="F119" s="589"/>
      <c r="G119" s="589"/>
      <c r="H119" s="591" t="s">
        <v>1892</v>
      </c>
      <c r="I119" s="591"/>
      <c r="J119" s="164" t="s">
        <v>1891</v>
      </c>
      <c r="K119" s="164" t="s">
        <v>0</v>
      </c>
      <c r="L119" s="165">
        <v>771.82</v>
      </c>
    </row>
    <row r="120" spans="1:12" ht="24" x14ac:dyDescent="0.2">
      <c r="A120" s="593"/>
      <c r="B120" s="161" t="s">
        <v>29</v>
      </c>
      <c r="C120" s="162" t="s">
        <v>30</v>
      </c>
      <c r="D120" s="162" t="s">
        <v>1893</v>
      </c>
      <c r="E120" s="162" t="s">
        <v>1894</v>
      </c>
      <c r="F120" s="592"/>
      <c r="G120" s="592"/>
      <c r="H120" s="591" t="s">
        <v>1895</v>
      </c>
      <c r="I120" s="591"/>
      <c r="J120" s="589" t="s">
        <v>1891</v>
      </c>
      <c r="K120" s="589" t="s">
        <v>1891</v>
      </c>
      <c r="L120" s="590">
        <v>0</v>
      </c>
    </row>
    <row r="121" spans="1:12" ht="24" x14ac:dyDescent="0.2">
      <c r="A121" s="593"/>
      <c r="B121" s="164" t="s">
        <v>1896</v>
      </c>
      <c r="C121" s="164" t="s">
        <v>6461</v>
      </c>
      <c r="D121" s="166">
        <v>43083</v>
      </c>
      <c r="E121" s="164" t="s">
        <v>6462</v>
      </c>
      <c r="F121" s="592"/>
      <c r="G121" s="592"/>
      <c r="H121" s="591"/>
      <c r="I121" s="591"/>
      <c r="J121" s="589"/>
      <c r="K121" s="589"/>
      <c r="L121" s="590"/>
    </row>
    <row r="122" spans="1:12" ht="24" x14ac:dyDescent="0.2">
      <c r="A122" s="593">
        <v>1622</v>
      </c>
      <c r="B122" s="161" t="s">
        <v>20</v>
      </c>
      <c r="C122" s="162" t="s">
        <v>21</v>
      </c>
      <c r="D122" s="162" t="s">
        <v>1884</v>
      </c>
      <c r="E122" s="162" t="s">
        <v>1885</v>
      </c>
      <c r="F122" s="594" t="s">
        <v>14</v>
      </c>
      <c r="G122" s="594"/>
      <c r="H122" s="592"/>
      <c r="I122" s="592"/>
      <c r="J122" s="592"/>
      <c r="K122" s="592"/>
      <c r="L122" s="592"/>
    </row>
    <row r="123" spans="1:12" x14ac:dyDescent="0.2">
      <c r="A123" s="593"/>
      <c r="B123" s="589" t="s">
        <v>6463</v>
      </c>
      <c r="C123" s="595" t="s">
        <v>6464</v>
      </c>
      <c r="D123" s="596">
        <v>43027</v>
      </c>
      <c r="E123" s="589" t="s">
        <v>6465</v>
      </c>
      <c r="F123" s="589" t="s">
        <v>4021</v>
      </c>
      <c r="G123" s="589"/>
      <c r="H123" s="591" t="s">
        <v>1890</v>
      </c>
      <c r="I123" s="591"/>
      <c r="J123" s="164" t="s">
        <v>1891</v>
      </c>
      <c r="K123" s="164" t="s">
        <v>0</v>
      </c>
      <c r="L123" s="165">
        <v>478.5</v>
      </c>
    </row>
    <row r="124" spans="1:12" x14ac:dyDescent="0.2">
      <c r="A124" s="593"/>
      <c r="B124" s="589"/>
      <c r="C124" s="595"/>
      <c r="D124" s="596"/>
      <c r="E124" s="589"/>
      <c r="F124" s="589"/>
      <c r="G124" s="589"/>
      <c r="H124" s="591" t="s">
        <v>1892</v>
      </c>
      <c r="I124" s="591"/>
      <c r="J124" s="164" t="s">
        <v>1891</v>
      </c>
      <c r="K124" s="164" t="s">
        <v>1891</v>
      </c>
      <c r="L124" s="165">
        <v>0</v>
      </c>
    </row>
    <row r="125" spans="1:12" ht="24" x14ac:dyDescent="0.2">
      <c r="A125" s="593"/>
      <c r="B125" s="161" t="s">
        <v>29</v>
      </c>
      <c r="C125" s="162" t="s">
        <v>30</v>
      </c>
      <c r="D125" s="162" t="s">
        <v>1893</v>
      </c>
      <c r="E125" s="162" t="s">
        <v>1894</v>
      </c>
      <c r="F125" s="592"/>
      <c r="G125" s="592"/>
      <c r="H125" s="591" t="s">
        <v>1895</v>
      </c>
      <c r="I125" s="591"/>
      <c r="J125" s="589" t="s">
        <v>1891</v>
      </c>
      <c r="K125" s="589" t="s">
        <v>1891</v>
      </c>
      <c r="L125" s="590">
        <v>0</v>
      </c>
    </row>
    <row r="126" spans="1:12" ht="24" x14ac:dyDescent="0.2">
      <c r="A126" s="593"/>
      <c r="B126" s="164" t="s">
        <v>1896</v>
      </c>
      <c r="C126" s="164" t="s">
        <v>4021</v>
      </c>
      <c r="D126" s="166">
        <v>43031</v>
      </c>
      <c r="E126" s="164" t="s">
        <v>2689</v>
      </c>
      <c r="F126" s="592"/>
      <c r="G126" s="592"/>
      <c r="H126" s="591"/>
      <c r="I126" s="591"/>
      <c r="J126" s="589"/>
      <c r="K126" s="589"/>
      <c r="L126" s="590"/>
    </row>
    <row r="127" spans="1:12" ht="24" x14ac:dyDescent="0.2">
      <c r="A127" s="593">
        <v>1623</v>
      </c>
      <c r="B127" s="161" t="s">
        <v>20</v>
      </c>
      <c r="C127" s="162" t="s">
        <v>21</v>
      </c>
      <c r="D127" s="162" t="s">
        <v>1884</v>
      </c>
      <c r="E127" s="162" t="s">
        <v>1885</v>
      </c>
      <c r="F127" s="594" t="s">
        <v>14</v>
      </c>
      <c r="G127" s="594"/>
      <c r="H127" s="592"/>
      <c r="I127" s="592"/>
      <c r="J127" s="592"/>
      <c r="K127" s="592"/>
      <c r="L127" s="592"/>
    </row>
    <row r="128" spans="1:12" x14ac:dyDescent="0.2">
      <c r="A128" s="593"/>
      <c r="B128" s="589" t="s">
        <v>6466</v>
      </c>
      <c r="C128" s="595" t="s">
        <v>6467</v>
      </c>
      <c r="D128" s="596">
        <v>43023</v>
      </c>
      <c r="E128" s="589" t="s">
        <v>2372</v>
      </c>
      <c r="F128" s="589" t="s">
        <v>6468</v>
      </c>
      <c r="G128" s="589"/>
      <c r="H128" s="591" t="s">
        <v>1890</v>
      </c>
      <c r="I128" s="591"/>
      <c r="J128" s="164" t="s">
        <v>1891</v>
      </c>
      <c r="K128" s="164" t="s">
        <v>0</v>
      </c>
      <c r="L128" s="165">
        <v>394</v>
      </c>
    </row>
    <row r="129" spans="1:12" x14ac:dyDescent="0.2">
      <c r="A129" s="593"/>
      <c r="B129" s="589"/>
      <c r="C129" s="595"/>
      <c r="D129" s="596"/>
      <c r="E129" s="589"/>
      <c r="F129" s="589"/>
      <c r="G129" s="589"/>
      <c r="H129" s="591" t="s">
        <v>1892</v>
      </c>
      <c r="I129" s="591"/>
      <c r="J129" s="164" t="s">
        <v>1891</v>
      </c>
      <c r="K129" s="164" t="s">
        <v>0</v>
      </c>
      <c r="L129" s="165">
        <v>281</v>
      </c>
    </row>
    <row r="130" spans="1:12" ht="24" x14ac:dyDescent="0.2">
      <c r="A130" s="593"/>
      <c r="B130" s="161" t="s">
        <v>29</v>
      </c>
      <c r="C130" s="162" t="s">
        <v>30</v>
      </c>
      <c r="D130" s="162" t="s">
        <v>1893</v>
      </c>
      <c r="E130" s="162" t="s">
        <v>1894</v>
      </c>
      <c r="F130" s="592"/>
      <c r="G130" s="592"/>
      <c r="H130" s="591" t="s">
        <v>1895</v>
      </c>
      <c r="I130" s="591"/>
      <c r="J130" s="589" t="s">
        <v>1891</v>
      </c>
      <c r="K130" s="589" t="s">
        <v>0</v>
      </c>
      <c r="L130" s="590">
        <v>153.5</v>
      </c>
    </row>
    <row r="131" spans="1:12" ht="24" x14ac:dyDescent="0.2">
      <c r="A131" s="593"/>
      <c r="B131" s="164" t="s">
        <v>1896</v>
      </c>
      <c r="C131" s="164" t="s">
        <v>6468</v>
      </c>
      <c r="D131" s="166">
        <v>43025</v>
      </c>
      <c r="E131" s="164" t="s">
        <v>3525</v>
      </c>
      <c r="F131" s="592"/>
      <c r="G131" s="592"/>
      <c r="H131" s="591"/>
      <c r="I131" s="591"/>
      <c r="J131" s="589"/>
      <c r="K131" s="589"/>
      <c r="L131" s="590"/>
    </row>
    <row r="132" spans="1:12" ht="24" x14ac:dyDescent="0.2">
      <c r="A132" s="593">
        <v>1624</v>
      </c>
      <c r="B132" s="161" t="s">
        <v>20</v>
      </c>
      <c r="C132" s="162" t="s">
        <v>21</v>
      </c>
      <c r="D132" s="162" t="s">
        <v>1884</v>
      </c>
      <c r="E132" s="162" t="s">
        <v>1885</v>
      </c>
      <c r="F132" s="594" t="s">
        <v>14</v>
      </c>
      <c r="G132" s="594"/>
      <c r="H132" s="592"/>
      <c r="I132" s="592"/>
      <c r="J132" s="592"/>
      <c r="K132" s="592"/>
      <c r="L132" s="592"/>
    </row>
    <row r="133" spans="1:12" x14ac:dyDescent="0.2">
      <c r="A133" s="593"/>
      <c r="B133" s="589" t="s">
        <v>6469</v>
      </c>
      <c r="C133" s="595" t="s">
        <v>6470</v>
      </c>
      <c r="D133" s="596">
        <v>43017</v>
      </c>
      <c r="E133" s="589" t="s">
        <v>2633</v>
      </c>
      <c r="F133" s="589" t="s">
        <v>2700</v>
      </c>
      <c r="G133" s="589"/>
      <c r="H133" s="591" t="s">
        <v>1890</v>
      </c>
      <c r="I133" s="591"/>
      <c r="J133" s="164" t="s">
        <v>1891</v>
      </c>
      <c r="K133" s="164" t="s">
        <v>0</v>
      </c>
      <c r="L133" s="165">
        <v>500</v>
      </c>
    </row>
    <row r="134" spans="1:12" x14ac:dyDescent="0.2">
      <c r="A134" s="593"/>
      <c r="B134" s="589"/>
      <c r="C134" s="595"/>
      <c r="D134" s="596"/>
      <c r="E134" s="589"/>
      <c r="F134" s="589"/>
      <c r="G134" s="589"/>
      <c r="H134" s="591" t="s">
        <v>1892</v>
      </c>
      <c r="I134" s="591"/>
      <c r="J134" s="164" t="s">
        <v>1891</v>
      </c>
      <c r="K134" s="164" t="s">
        <v>0</v>
      </c>
      <c r="L134" s="165">
        <v>562.53</v>
      </c>
    </row>
    <row r="135" spans="1:12" ht="24" x14ac:dyDescent="0.2">
      <c r="A135" s="593"/>
      <c r="B135" s="161" t="s">
        <v>29</v>
      </c>
      <c r="C135" s="162" t="s">
        <v>30</v>
      </c>
      <c r="D135" s="162" t="s">
        <v>1893</v>
      </c>
      <c r="E135" s="162" t="s">
        <v>1894</v>
      </c>
      <c r="F135" s="592"/>
      <c r="G135" s="592"/>
      <c r="H135" s="591" t="s">
        <v>1895</v>
      </c>
      <c r="I135" s="591"/>
      <c r="J135" s="589" t="s">
        <v>1891</v>
      </c>
      <c r="K135" s="589" t="s">
        <v>0</v>
      </c>
      <c r="L135" s="590">
        <v>500</v>
      </c>
    </row>
    <row r="136" spans="1:12" ht="36" x14ac:dyDescent="0.2">
      <c r="A136" s="593"/>
      <c r="B136" s="164" t="s">
        <v>2388</v>
      </c>
      <c r="C136" s="164" t="s">
        <v>2700</v>
      </c>
      <c r="D136" s="166">
        <v>43021</v>
      </c>
      <c r="E136" s="164" t="s">
        <v>5161</v>
      </c>
      <c r="F136" s="592"/>
      <c r="G136" s="592"/>
      <c r="H136" s="591"/>
      <c r="I136" s="591"/>
      <c r="J136" s="589"/>
      <c r="K136" s="589"/>
      <c r="L136" s="590"/>
    </row>
    <row r="137" spans="1:12" ht="24" x14ac:dyDescent="0.2">
      <c r="A137" s="593">
        <v>1625</v>
      </c>
      <c r="B137" s="161" t="s">
        <v>20</v>
      </c>
      <c r="C137" s="162" t="s">
        <v>21</v>
      </c>
      <c r="D137" s="162" t="s">
        <v>1884</v>
      </c>
      <c r="E137" s="162" t="s">
        <v>1885</v>
      </c>
      <c r="F137" s="594" t="s">
        <v>14</v>
      </c>
      <c r="G137" s="594"/>
      <c r="H137" s="592"/>
      <c r="I137" s="592"/>
      <c r="J137" s="592"/>
      <c r="K137" s="592"/>
      <c r="L137" s="592"/>
    </row>
    <row r="138" spans="1:12" x14ac:dyDescent="0.2">
      <c r="A138" s="593"/>
      <c r="B138" s="589" t="s">
        <v>6469</v>
      </c>
      <c r="C138" s="595" t="s">
        <v>6471</v>
      </c>
      <c r="D138" s="596">
        <v>43053</v>
      </c>
      <c r="E138" s="589" t="s">
        <v>2535</v>
      </c>
      <c r="F138" s="589" t="s">
        <v>6472</v>
      </c>
      <c r="G138" s="589"/>
      <c r="H138" s="591" t="s">
        <v>1890</v>
      </c>
      <c r="I138" s="591"/>
      <c r="J138" s="164" t="s">
        <v>1891</v>
      </c>
      <c r="K138" s="164" t="s">
        <v>0</v>
      </c>
      <c r="L138" s="165">
        <v>543.78</v>
      </c>
    </row>
    <row r="139" spans="1:12" x14ac:dyDescent="0.2">
      <c r="A139" s="593"/>
      <c r="B139" s="589"/>
      <c r="C139" s="595"/>
      <c r="D139" s="596"/>
      <c r="E139" s="589"/>
      <c r="F139" s="589"/>
      <c r="G139" s="589"/>
      <c r="H139" s="591" t="s">
        <v>1892</v>
      </c>
      <c r="I139" s="591"/>
      <c r="J139" s="589" t="s">
        <v>1891</v>
      </c>
      <c r="K139" s="589" t="s">
        <v>0</v>
      </c>
      <c r="L139" s="590">
        <v>1556.87</v>
      </c>
    </row>
    <row r="140" spans="1:12" x14ac:dyDescent="0.2">
      <c r="A140" s="593"/>
      <c r="B140" s="589"/>
      <c r="C140" s="595"/>
      <c r="D140" s="596"/>
      <c r="E140" s="589"/>
      <c r="F140" s="589"/>
      <c r="G140" s="589"/>
      <c r="H140" s="591"/>
      <c r="I140" s="591"/>
      <c r="J140" s="589"/>
      <c r="K140" s="589"/>
      <c r="L140" s="590"/>
    </row>
    <row r="141" spans="1:12" ht="24" x14ac:dyDescent="0.2">
      <c r="A141" s="593"/>
      <c r="B141" s="161" t="s">
        <v>29</v>
      </c>
      <c r="C141" s="162" t="s">
        <v>30</v>
      </c>
      <c r="D141" s="162" t="s">
        <v>1893</v>
      </c>
      <c r="E141" s="162" t="s">
        <v>1894</v>
      </c>
      <c r="F141" s="592"/>
      <c r="G141" s="592"/>
      <c r="H141" s="591" t="s">
        <v>1895</v>
      </c>
      <c r="I141" s="591"/>
      <c r="J141" s="589" t="s">
        <v>1891</v>
      </c>
      <c r="K141" s="589" t="s">
        <v>0</v>
      </c>
      <c r="L141" s="590">
        <v>100</v>
      </c>
    </row>
    <row r="142" spans="1:12" ht="36" x14ac:dyDescent="0.2">
      <c r="A142" s="593"/>
      <c r="B142" s="164" t="s">
        <v>2388</v>
      </c>
      <c r="C142" s="164" t="s">
        <v>6472</v>
      </c>
      <c r="D142" s="166">
        <v>43056</v>
      </c>
      <c r="E142" s="164" t="s">
        <v>5830</v>
      </c>
      <c r="F142" s="592"/>
      <c r="G142" s="592"/>
      <c r="H142" s="591"/>
      <c r="I142" s="591"/>
      <c r="J142" s="589"/>
      <c r="K142" s="589"/>
      <c r="L142" s="590"/>
    </row>
    <row r="143" spans="1:12" ht="24" x14ac:dyDescent="0.2">
      <c r="A143" s="593">
        <v>1626</v>
      </c>
      <c r="B143" s="161" t="s">
        <v>20</v>
      </c>
      <c r="C143" s="162" t="s">
        <v>21</v>
      </c>
      <c r="D143" s="162" t="s">
        <v>1884</v>
      </c>
      <c r="E143" s="162" t="s">
        <v>1885</v>
      </c>
      <c r="F143" s="594" t="s">
        <v>14</v>
      </c>
      <c r="G143" s="594"/>
      <c r="H143" s="592"/>
      <c r="I143" s="592"/>
      <c r="J143" s="592"/>
      <c r="K143" s="592"/>
      <c r="L143" s="592"/>
    </row>
    <row r="144" spans="1:12" x14ac:dyDescent="0.2">
      <c r="A144" s="593"/>
      <c r="B144" s="589" t="s">
        <v>6469</v>
      </c>
      <c r="C144" s="595" t="s">
        <v>6473</v>
      </c>
      <c r="D144" s="596">
        <v>43160</v>
      </c>
      <c r="E144" s="589" t="s">
        <v>1973</v>
      </c>
      <c r="F144" s="589" t="s">
        <v>2697</v>
      </c>
      <c r="G144" s="589"/>
      <c r="H144" s="591" t="s">
        <v>1890</v>
      </c>
      <c r="I144" s="591"/>
      <c r="J144" s="164" t="s">
        <v>1891</v>
      </c>
      <c r="K144" s="164" t="s">
        <v>0</v>
      </c>
      <c r="L144" s="165">
        <v>682.44</v>
      </c>
    </row>
    <row r="145" spans="1:12" x14ac:dyDescent="0.2">
      <c r="A145" s="593"/>
      <c r="B145" s="589"/>
      <c r="C145" s="595"/>
      <c r="D145" s="596"/>
      <c r="E145" s="589"/>
      <c r="F145" s="589"/>
      <c r="G145" s="589"/>
      <c r="H145" s="591" t="s">
        <v>1892</v>
      </c>
      <c r="I145" s="591"/>
      <c r="J145" s="589" t="s">
        <v>1891</v>
      </c>
      <c r="K145" s="589" t="s">
        <v>0</v>
      </c>
      <c r="L145" s="590">
        <v>300</v>
      </c>
    </row>
    <row r="146" spans="1:12" x14ac:dyDescent="0.2">
      <c r="A146" s="593"/>
      <c r="B146" s="589"/>
      <c r="C146" s="595"/>
      <c r="D146" s="596"/>
      <c r="E146" s="589"/>
      <c r="F146" s="589"/>
      <c r="G146" s="589"/>
      <c r="H146" s="591"/>
      <c r="I146" s="591"/>
      <c r="J146" s="589"/>
      <c r="K146" s="589"/>
      <c r="L146" s="590"/>
    </row>
    <row r="147" spans="1:12" ht="24" x14ac:dyDescent="0.2">
      <c r="A147" s="593"/>
      <c r="B147" s="161" t="s">
        <v>29</v>
      </c>
      <c r="C147" s="162" t="s">
        <v>30</v>
      </c>
      <c r="D147" s="162" t="s">
        <v>1893</v>
      </c>
      <c r="E147" s="162" t="s">
        <v>1894</v>
      </c>
      <c r="F147" s="592"/>
      <c r="G147" s="592"/>
      <c r="H147" s="591" t="s">
        <v>1895</v>
      </c>
      <c r="I147" s="591"/>
      <c r="J147" s="589" t="s">
        <v>1891</v>
      </c>
      <c r="K147" s="589" t="s">
        <v>0</v>
      </c>
      <c r="L147" s="590">
        <v>62</v>
      </c>
    </row>
    <row r="148" spans="1:12" ht="36" x14ac:dyDescent="0.2">
      <c r="A148" s="593"/>
      <c r="B148" s="164" t="s">
        <v>2388</v>
      </c>
      <c r="C148" s="164" t="s">
        <v>2697</v>
      </c>
      <c r="D148" s="166">
        <v>43163</v>
      </c>
      <c r="E148" s="164" t="s">
        <v>2096</v>
      </c>
      <c r="F148" s="592"/>
      <c r="G148" s="592"/>
      <c r="H148" s="591"/>
      <c r="I148" s="591"/>
      <c r="J148" s="589"/>
      <c r="K148" s="589"/>
      <c r="L148" s="590"/>
    </row>
    <row r="149" spans="1:12" ht="24" x14ac:dyDescent="0.2">
      <c r="A149" s="593">
        <v>1627</v>
      </c>
      <c r="B149" s="161" t="s">
        <v>20</v>
      </c>
      <c r="C149" s="162" t="s">
        <v>21</v>
      </c>
      <c r="D149" s="162" t="s">
        <v>1884</v>
      </c>
      <c r="E149" s="162" t="s">
        <v>1885</v>
      </c>
      <c r="F149" s="594" t="s">
        <v>14</v>
      </c>
      <c r="G149" s="594"/>
      <c r="H149" s="592"/>
      <c r="I149" s="592"/>
      <c r="J149" s="592"/>
      <c r="K149" s="592"/>
      <c r="L149" s="592"/>
    </row>
    <row r="150" spans="1:12" x14ac:dyDescent="0.2">
      <c r="A150" s="593"/>
      <c r="B150" s="589" t="s">
        <v>6474</v>
      </c>
      <c r="C150" s="589" t="s">
        <v>6475</v>
      </c>
      <c r="D150" s="596">
        <v>43029</v>
      </c>
      <c r="E150" s="589" t="s">
        <v>4276</v>
      </c>
      <c r="F150" s="589" t="s">
        <v>4277</v>
      </c>
      <c r="G150" s="589"/>
      <c r="H150" s="591" t="s">
        <v>1890</v>
      </c>
      <c r="I150" s="591"/>
      <c r="J150" s="164" t="s">
        <v>1891</v>
      </c>
      <c r="K150" s="164" t="s">
        <v>0</v>
      </c>
      <c r="L150" s="165">
        <v>1030.3800000000001</v>
      </c>
    </row>
    <row r="151" spans="1:12" x14ac:dyDescent="0.2">
      <c r="A151" s="593"/>
      <c r="B151" s="589"/>
      <c r="C151" s="589"/>
      <c r="D151" s="596"/>
      <c r="E151" s="589"/>
      <c r="F151" s="589"/>
      <c r="G151" s="589"/>
      <c r="H151" s="591" t="s">
        <v>1892</v>
      </c>
      <c r="I151" s="591"/>
      <c r="J151" s="164" t="s">
        <v>1891</v>
      </c>
      <c r="K151" s="164" t="s">
        <v>0</v>
      </c>
      <c r="L151" s="165">
        <v>2818.9</v>
      </c>
    </row>
    <row r="152" spans="1:12" ht="24" x14ac:dyDescent="0.2">
      <c r="A152" s="593"/>
      <c r="B152" s="161" t="s">
        <v>29</v>
      </c>
      <c r="C152" s="162" t="s">
        <v>30</v>
      </c>
      <c r="D152" s="162" t="s">
        <v>1893</v>
      </c>
      <c r="E152" s="162" t="s">
        <v>1894</v>
      </c>
      <c r="F152" s="592"/>
      <c r="G152" s="592"/>
      <c r="H152" s="591" t="s">
        <v>1895</v>
      </c>
      <c r="I152" s="591"/>
      <c r="J152" s="589" t="s">
        <v>1891</v>
      </c>
      <c r="K152" s="589" t="s">
        <v>0</v>
      </c>
      <c r="L152" s="590">
        <v>112.19</v>
      </c>
    </row>
    <row r="153" spans="1:12" ht="36" x14ac:dyDescent="0.2">
      <c r="A153" s="593"/>
      <c r="B153" s="164" t="s">
        <v>6476</v>
      </c>
      <c r="C153" s="164" t="s">
        <v>4277</v>
      </c>
      <c r="D153" s="166">
        <v>43036</v>
      </c>
      <c r="E153" s="164" t="s">
        <v>5978</v>
      </c>
      <c r="F153" s="592"/>
      <c r="G153" s="592"/>
      <c r="H153" s="591"/>
      <c r="I153" s="591"/>
      <c r="J153" s="589"/>
      <c r="K153" s="589"/>
      <c r="L153" s="590"/>
    </row>
    <row r="154" spans="1:12" ht="24" x14ac:dyDescent="0.2">
      <c r="A154" s="593">
        <v>1628</v>
      </c>
      <c r="B154" s="161" t="s">
        <v>20</v>
      </c>
      <c r="C154" s="162" t="s">
        <v>21</v>
      </c>
      <c r="D154" s="162" t="s">
        <v>1884</v>
      </c>
      <c r="E154" s="162" t="s">
        <v>1885</v>
      </c>
      <c r="F154" s="594" t="s">
        <v>14</v>
      </c>
      <c r="G154" s="594"/>
      <c r="H154" s="592"/>
      <c r="I154" s="592"/>
      <c r="J154" s="592"/>
      <c r="K154" s="592"/>
      <c r="L154" s="592"/>
    </row>
    <row r="155" spans="1:12" x14ac:dyDescent="0.2">
      <c r="A155" s="593"/>
      <c r="B155" s="589" t="s">
        <v>6477</v>
      </c>
      <c r="C155" s="595" t="s">
        <v>6478</v>
      </c>
      <c r="D155" s="596">
        <v>43070</v>
      </c>
      <c r="E155" s="589" t="s">
        <v>2439</v>
      </c>
      <c r="F155" s="589" t="s">
        <v>3116</v>
      </c>
      <c r="G155" s="589"/>
      <c r="H155" s="591" t="s">
        <v>1890</v>
      </c>
      <c r="I155" s="591"/>
      <c r="J155" s="164" t="s">
        <v>1891</v>
      </c>
      <c r="K155" s="164" t="s">
        <v>1891</v>
      </c>
      <c r="L155" s="165">
        <v>0</v>
      </c>
    </row>
    <row r="156" spans="1:12" x14ac:dyDescent="0.2">
      <c r="A156" s="593"/>
      <c r="B156" s="589"/>
      <c r="C156" s="595"/>
      <c r="D156" s="596"/>
      <c r="E156" s="589"/>
      <c r="F156" s="589"/>
      <c r="G156" s="589"/>
      <c r="H156" s="591" t="s">
        <v>1892</v>
      </c>
      <c r="I156" s="591"/>
      <c r="J156" s="164" t="s">
        <v>1891</v>
      </c>
      <c r="K156" s="164" t="s">
        <v>0</v>
      </c>
      <c r="L156" s="165">
        <v>1200</v>
      </c>
    </row>
    <row r="157" spans="1:12" ht="24" x14ac:dyDescent="0.2">
      <c r="A157" s="593"/>
      <c r="B157" s="161" t="s">
        <v>29</v>
      </c>
      <c r="C157" s="162" t="s">
        <v>30</v>
      </c>
      <c r="D157" s="162" t="s">
        <v>1893</v>
      </c>
      <c r="E157" s="162" t="s">
        <v>1894</v>
      </c>
      <c r="F157" s="592"/>
      <c r="G157" s="592"/>
      <c r="H157" s="591" t="s">
        <v>1895</v>
      </c>
      <c r="I157" s="591"/>
      <c r="J157" s="589" t="s">
        <v>1891</v>
      </c>
      <c r="K157" s="589" t="s">
        <v>1891</v>
      </c>
      <c r="L157" s="590">
        <v>0</v>
      </c>
    </row>
    <row r="158" spans="1:12" ht="24" x14ac:dyDescent="0.2">
      <c r="A158" s="593"/>
      <c r="B158" s="164" t="s">
        <v>1896</v>
      </c>
      <c r="C158" s="164" t="s">
        <v>3116</v>
      </c>
      <c r="D158" s="166">
        <v>43084</v>
      </c>
      <c r="E158" s="164" t="s">
        <v>3117</v>
      </c>
      <c r="F158" s="592"/>
      <c r="G158" s="592"/>
      <c r="H158" s="591"/>
      <c r="I158" s="591"/>
      <c r="J158" s="589"/>
      <c r="K158" s="589"/>
      <c r="L158" s="590"/>
    </row>
    <row r="159" spans="1:12" ht="24" x14ac:dyDescent="0.2">
      <c r="A159" s="593">
        <v>1629</v>
      </c>
      <c r="B159" s="161" t="s">
        <v>20</v>
      </c>
      <c r="C159" s="162" t="s">
        <v>21</v>
      </c>
      <c r="D159" s="162" t="s">
        <v>1884</v>
      </c>
      <c r="E159" s="162" t="s">
        <v>1885</v>
      </c>
      <c r="F159" s="594" t="s">
        <v>14</v>
      </c>
      <c r="G159" s="594"/>
      <c r="H159" s="592"/>
      <c r="I159" s="592"/>
      <c r="J159" s="592"/>
      <c r="K159" s="592"/>
      <c r="L159" s="592"/>
    </row>
    <row r="160" spans="1:12" x14ac:dyDescent="0.2">
      <c r="A160" s="593"/>
      <c r="B160" s="589" t="s">
        <v>6477</v>
      </c>
      <c r="C160" s="595" t="s">
        <v>6478</v>
      </c>
      <c r="D160" s="596">
        <v>43070</v>
      </c>
      <c r="E160" s="589" t="s">
        <v>2439</v>
      </c>
      <c r="F160" s="589" t="s">
        <v>3118</v>
      </c>
      <c r="G160" s="589"/>
      <c r="H160" s="591" t="s">
        <v>1890</v>
      </c>
      <c r="I160" s="591"/>
      <c r="J160" s="164" t="s">
        <v>1891</v>
      </c>
      <c r="K160" s="164" t="s">
        <v>0</v>
      </c>
      <c r="L160" s="165">
        <v>2472</v>
      </c>
    </row>
    <row r="161" spans="1:12" x14ac:dyDescent="0.2">
      <c r="A161" s="593"/>
      <c r="B161" s="589"/>
      <c r="C161" s="595"/>
      <c r="D161" s="596"/>
      <c r="E161" s="589"/>
      <c r="F161" s="589"/>
      <c r="G161" s="589"/>
      <c r="H161" s="591" t="s">
        <v>1892</v>
      </c>
      <c r="I161" s="591"/>
      <c r="J161" s="164" t="s">
        <v>1891</v>
      </c>
      <c r="K161" s="164" t="s">
        <v>1891</v>
      </c>
      <c r="L161" s="165">
        <v>0</v>
      </c>
    </row>
    <row r="162" spans="1:12" ht="24" x14ac:dyDescent="0.2">
      <c r="A162" s="593"/>
      <c r="B162" s="161" t="s">
        <v>29</v>
      </c>
      <c r="C162" s="162" t="s">
        <v>30</v>
      </c>
      <c r="D162" s="162" t="s">
        <v>1893</v>
      </c>
      <c r="E162" s="162" t="s">
        <v>1894</v>
      </c>
      <c r="F162" s="592"/>
      <c r="G162" s="592"/>
      <c r="H162" s="591" t="s">
        <v>1895</v>
      </c>
      <c r="I162" s="591"/>
      <c r="J162" s="589" t="s">
        <v>1891</v>
      </c>
      <c r="K162" s="589" t="s">
        <v>1891</v>
      </c>
      <c r="L162" s="590">
        <v>0</v>
      </c>
    </row>
    <row r="163" spans="1:12" ht="24" x14ac:dyDescent="0.2">
      <c r="A163" s="593"/>
      <c r="B163" s="164" t="s">
        <v>1896</v>
      </c>
      <c r="C163" s="164" t="s">
        <v>3118</v>
      </c>
      <c r="D163" s="166">
        <v>43084</v>
      </c>
      <c r="E163" s="164" t="s">
        <v>3117</v>
      </c>
      <c r="F163" s="592"/>
      <c r="G163" s="592"/>
      <c r="H163" s="591"/>
      <c r="I163" s="591"/>
      <c r="J163" s="589"/>
      <c r="K163" s="589"/>
      <c r="L163" s="590"/>
    </row>
    <row r="164" spans="1:12" ht="24" x14ac:dyDescent="0.2">
      <c r="A164" s="593">
        <v>1630</v>
      </c>
      <c r="B164" s="161" t="s">
        <v>20</v>
      </c>
      <c r="C164" s="162" t="s">
        <v>21</v>
      </c>
      <c r="D164" s="162" t="s">
        <v>1884</v>
      </c>
      <c r="E164" s="162" t="s">
        <v>1885</v>
      </c>
      <c r="F164" s="594" t="s">
        <v>14</v>
      </c>
      <c r="G164" s="594"/>
      <c r="H164" s="592"/>
      <c r="I164" s="592"/>
      <c r="J164" s="592"/>
      <c r="K164" s="592"/>
      <c r="L164" s="592"/>
    </row>
    <row r="165" spans="1:12" x14ac:dyDescent="0.2">
      <c r="A165" s="593"/>
      <c r="B165" s="589" t="s">
        <v>6477</v>
      </c>
      <c r="C165" s="595" t="s">
        <v>6479</v>
      </c>
      <c r="D165" s="596">
        <v>43119</v>
      </c>
      <c r="E165" s="589" t="s">
        <v>1948</v>
      </c>
      <c r="F165" s="589" t="s">
        <v>4464</v>
      </c>
      <c r="G165" s="589"/>
      <c r="H165" s="591" t="s">
        <v>1890</v>
      </c>
      <c r="I165" s="591"/>
      <c r="J165" s="164" t="s">
        <v>1891</v>
      </c>
      <c r="K165" s="164" t="s">
        <v>0</v>
      </c>
      <c r="L165" s="165">
        <v>1080</v>
      </c>
    </row>
    <row r="166" spans="1:12" x14ac:dyDescent="0.2">
      <c r="A166" s="593"/>
      <c r="B166" s="589"/>
      <c r="C166" s="595"/>
      <c r="D166" s="596"/>
      <c r="E166" s="589"/>
      <c r="F166" s="589"/>
      <c r="G166" s="589"/>
      <c r="H166" s="591" t="s">
        <v>1892</v>
      </c>
      <c r="I166" s="591"/>
      <c r="J166" s="164" t="s">
        <v>1891</v>
      </c>
      <c r="K166" s="164" t="s">
        <v>0</v>
      </c>
      <c r="L166" s="165">
        <v>1000</v>
      </c>
    </row>
    <row r="167" spans="1:12" ht="24" x14ac:dyDescent="0.2">
      <c r="A167" s="593"/>
      <c r="B167" s="161" t="s">
        <v>29</v>
      </c>
      <c r="C167" s="162" t="s">
        <v>30</v>
      </c>
      <c r="D167" s="162" t="s">
        <v>1893</v>
      </c>
      <c r="E167" s="162" t="s">
        <v>1894</v>
      </c>
      <c r="F167" s="592"/>
      <c r="G167" s="592"/>
      <c r="H167" s="591" t="s">
        <v>1895</v>
      </c>
      <c r="I167" s="591"/>
      <c r="J167" s="589" t="s">
        <v>1891</v>
      </c>
      <c r="K167" s="589" t="s">
        <v>1891</v>
      </c>
      <c r="L167" s="590">
        <v>0</v>
      </c>
    </row>
    <row r="168" spans="1:12" ht="24" x14ac:dyDescent="0.2">
      <c r="A168" s="593"/>
      <c r="B168" s="164" t="s">
        <v>1896</v>
      </c>
      <c r="C168" s="164" t="s">
        <v>4464</v>
      </c>
      <c r="D168" s="166">
        <v>43128</v>
      </c>
      <c r="E168" s="164" t="s">
        <v>6480</v>
      </c>
      <c r="F168" s="592"/>
      <c r="G168" s="592"/>
      <c r="H168" s="591"/>
      <c r="I168" s="591"/>
      <c r="J168" s="589"/>
      <c r="K168" s="589"/>
      <c r="L168" s="590"/>
    </row>
    <row r="169" spans="1:12" ht="24" x14ac:dyDescent="0.2">
      <c r="A169" s="593">
        <v>1631</v>
      </c>
      <c r="B169" s="161" t="s">
        <v>20</v>
      </c>
      <c r="C169" s="162" t="s">
        <v>21</v>
      </c>
      <c r="D169" s="162" t="s">
        <v>1884</v>
      </c>
      <c r="E169" s="162" t="s">
        <v>1885</v>
      </c>
      <c r="F169" s="594" t="s">
        <v>14</v>
      </c>
      <c r="G169" s="594"/>
      <c r="H169" s="592"/>
      <c r="I169" s="592"/>
      <c r="J169" s="592"/>
      <c r="K169" s="592"/>
      <c r="L169" s="592"/>
    </row>
    <row r="170" spans="1:12" x14ac:dyDescent="0.2">
      <c r="A170" s="593"/>
      <c r="B170" s="589" t="s">
        <v>6481</v>
      </c>
      <c r="C170" s="595" t="s">
        <v>6482</v>
      </c>
      <c r="D170" s="596">
        <v>43009</v>
      </c>
      <c r="E170" s="589" t="s">
        <v>1996</v>
      </c>
      <c r="F170" s="589" t="s">
        <v>5115</v>
      </c>
      <c r="G170" s="589"/>
      <c r="H170" s="591" t="s">
        <v>1890</v>
      </c>
      <c r="I170" s="591"/>
      <c r="J170" s="164" t="s">
        <v>1891</v>
      </c>
      <c r="K170" s="164" t="s">
        <v>0</v>
      </c>
      <c r="L170" s="165">
        <v>609</v>
      </c>
    </row>
    <row r="171" spans="1:12" x14ac:dyDescent="0.2">
      <c r="A171" s="593"/>
      <c r="B171" s="589"/>
      <c r="C171" s="595"/>
      <c r="D171" s="596"/>
      <c r="E171" s="589"/>
      <c r="F171" s="589"/>
      <c r="G171" s="589"/>
      <c r="H171" s="591" t="s">
        <v>1892</v>
      </c>
      <c r="I171" s="591"/>
      <c r="J171" s="164" t="s">
        <v>1891</v>
      </c>
      <c r="K171" s="164" t="s">
        <v>0</v>
      </c>
      <c r="L171" s="165">
        <v>299.22000000000003</v>
      </c>
    </row>
    <row r="172" spans="1:12" ht="24" x14ac:dyDescent="0.2">
      <c r="A172" s="593"/>
      <c r="B172" s="161" t="s">
        <v>29</v>
      </c>
      <c r="C172" s="162" t="s">
        <v>30</v>
      </c>
      <c r="D172" s="162" t="s">
        <v>1893</v>
      </c>
      <c r="E172" s="162" t="s">
        <v>1894</v>
      </c>
      <c r="F172" s="592"/>
      <c r="G172" s="592"/>
      <c r="H172" s="591" t="s">
        <v>1895</v>
      </c>
      <c r="I172" s="591"/>
      <c r="J172" s="589" t="s">
        <v>1891</v>
      </c>
      <c r="K172" s="589" t="s">
        <v>0</v>
      </c>
      <c r="L172" s="590">
        <v>495</v>
      </c>
    </row>
    <row r="173" spans="1:12" ht="24" x14ac:dyDescent="0.2">
      <c r="A173" s="593"/>
      <c r="B173" s="164" t="s">
        <v>3742</v>
      </c>
      <c r="C173" s="164" t="s">
        <v>5115</v>
      </c>
      <c r="D173" s="166">
        <v>43011</v>
      </c>
      <c r="E173" s="164" t="s">
        <v>2773</v>
      </c>
      <c r="F173" s="592"/>
      <c r="G173" s="592"/>
      <c r="H173" s="591"/>
      <c r="I173" s="591"/>
      <c r="J173" s="589"/>
      <c r="K173" s="589"/>
      <c r="L173" s="590"/>
    </row>
    <row r="174" spans="1:12" ht="24" x14ac:dyDescent="0.2">
      <c r="A174" s="593">
        <v>1632</v>
      </c>
      <c r="B174" s="161" t="s">
        <v>20</v>
      </c>
      <c r="C174" s="162" t="s">
        <v>21</v>
      </c>
      <c r="D174" s="162" t="s">
        <v>1884</v>
      </c>
      <c r="E174" s="162" t="s">
        <v>1885</v>
      </c>
      <c r="F174" s="594" t="s">
        <v>14</v>
      </c>
      <c r="G174" s="594"/>
      <c r="H174" s="592"/>
      <c r="I174" s="592"/>
      <c r="J174" s="592"/>
      <c r="K174" s="592"/>
      <c r="L174" s="592"/>
    </row>
    <row r="175" spans="1:12" x14ac:dyDescent="0.2">
      <c r="A175" s="593"/>
      <c r="B175" s="589" t="s">
        <v>6483</v>
      </c>
      <c r="C175" s="595" t="s">
        <v>6484</v>
      </c>
      <c r="D175" s="596">
        <v>43046</v>
      </c>
      <c r="E175" s="589" t="s">
        <v>4533</v>
      </c>
      <c r="F175" s="589" t="s">
        <v>6485</v>
      </c>
      <c r="G175" s="589"/>
      <c r="H175" s="591" t="s">
        <v>1890</v>
      </c>
      <c r="I175" s="591"/>
      <c r="J175" s="164" t="s">
        <v>1891</v>
      </c>
      <c r="K175" s="164" t="s">
        <v>0</v>
      </c>
      <c r="L175" s="165">
        <v>740.01</v>
      </c>
    </row>
    <row r="176" spans="1:12" x14ac:dyDescent="0.2">
      <c r="A176" s="593"/>
      <c r="B176" s="589"/>
      <c r="C176" s="595"/>
      <c r="D176" s="596"/>
      <c r="E176" s="589"/>
      <c r="F176" s="589"/>
      <c r="G176" s="589"/>
      <c r="H176" s="591" t="s">
        <v>1892</v>
      </c>
      <c r="I176" s="591"/>
      <c r="J176" s="164" t="s">
        <v>1891</v>
      </c>
      <c r="K176" s="164" t="s">
        <v>0</v>
      </c>
      <c r="L176" s="165">
        <v>2000</v>
      </c>
    </row>
    <row r="177" spans="1:12" ht="24" x14ac:dyDescent="0.2">
      <c r="A177" s="593"/>
      <c r="B177" s="161" t="s">
        <v>29</v>
      </c>
      <c r="C177" s="162" t="s">
        <v>30</v>
      </c>
      <c r="D177" s="162" t="s">
        <v>1893</v>
      </c>
      <c r="E177" s="162" t="s">
        <v>1894</v>
      </c>
      <c r="F177" s="592"/>
      <c r="G177" s="592"/>
      <c r="H177" s="591" t="s">
        <v>1895</v>
      </c>
      <c r="I177" s="591"/>
      <c r="J177" s="589" t="s">
        <v>1891</v>
      </c>
      <c r="K177" s="589" t="s">
        <v>0</v>
      </c>
      <c r="L177" s="590">
        <v>430</v>
      </c>
    </row>
    <row r="178" spans="1:12" ht="24" x14ac:dyDescent="0.2">
      <c r="A178" s="593"/>
      <c r="B178" s="164" t="s">
        <v>1896</v>
      </c>
      <c r="C178" s="164" t="s">
        <v>6485</v>
      </c>
      <c r="D178" s="166">
        <v>43050</v>
      </c>
      <c r="E178" s="164" t="s">
        <v>3666</v>
      </c>
      <c r="F178" s="592"/>
      <c r="G178" s="592"/>
      <c r="H178" s="591"/>
      <c r="I178" s="591"/>
      <c r="J178" s="589"/>
      <c r="K178" s="589"/>
      <c r="L178" s="590"/>
    </row>
    <row r="179" spans="1:12" ht="24" x14ac:dyDescent="0.2">
      <c r="A179" s="593">
        <v>1633</v>
      </c>
      <c r="B179" s="161" t="s">
        <v>20</v>
      </c>
      <c r="C179" s="162" t="s">
        <v>21</v>
      </c>
      <c r="D179" s="162" t="s">
        <v>1884</v>
      </c>
      <c r="E179" s="162" t="s">
        <v>1885</v>
      </c>
      <c r="F179" s="594" t="s">
        <v>14</v>
      </c>
      <c r="G179" s="594"/>
      <c r="H179" s="592"/>
      <c r="I179" s="592"/>
      <c r="J179" s="592"/>
      <c r="K179" s="592"/>
      <c r="L179" s="592"/>
    </row>
    <row r="180" spans="1:12" x14ac:dyDescent="0.2">
      <c r="A180" s="593"/>
      <c r="B180" s="589" t="s">
        <v>6483</v>
      </c>
      <c r="C180" s="595" t="s">
        <v>6486</v>
      </c>
      <c r="D180" s="596">
        <v>43146</v>
      </c>
      <c r="E180" s="589" t="s">
        <v>2892</v>
      </c>
      <c r="F180" s="589" t="s">
        <v>3572</v>
      </c>
      <c r="G180" s="589"/>
      <c r="H180" s="591" t="s">
        <v>1890</v>
      </c>
      <c r="I180" s="591"/>
      <c r="J180" s="164" t="s">
        <v>1891</v>
      </c>
      <c r="K180" s="164" t="s">
        <v>0</v>
      </c>
      <c r="L180" s="165">
        <v>300.86</v>
      </c>
    </row>
    <row r="181" spans="1:12" x14ac:dyDescent="0.2">
      <c r="A181" s="593"/>
      <c r="B181" s="589"/>
      <c r="C181" s="595"/>
      <c r="D181" s="596"/>
      <c r="E181" s="589"/>
      <c r="F181" s="589"/>
      <c r="G181" s="589"/>
      <c r="H181" s="591" t="s">
        <v>1892</v>
      </c>
      <c r="I181" s="591"/>
      <c r="J181" s="164" t="s">
        <v>1891</v>
      </c>
      <c r="K181" s="164" t="s">
        <v>0</v>
      </c>
      <c r="L181" s="165">
        <v>469.02</v>
      </c>
    </row>
    <row r="182" spans="1:12" ht="24" x14ac:dyDescent="0.2">
      <c r="A182" s="593"/>
      <c r="B182" s="161" t="s">
        <v>29</v>
      </c>
      <c r="C182" s="162" t="s">
        <v>30</v>
      </c>
      <c r="D182" s="162" t="s">
        <v>1893</v>
      </c>
      <c r="E182" s="162" t="s">
        <v>1894</v>
      </c>
      <c r="F182" s="592"/>
      <c r="G182" s="592"/>
      <c r="H182" s="591" t="s">
        <v>1895</v>
      </c>
      <c r="I182" s="591"/>
      <c r="J182" s="589" t="s">
        <v>1891</v>
      </c>
      <c r="K182" s="589" t="s">
        <v>0</v>
      </c>
      <c r="L182" s="590">
        <v>125</v>
      </c>
    </row>
    <row r="183" spans="1:12" ht="24" x14ac:dyDescent="0.2">
      <c r="A183" s="593"/>
      <c r="B183" s="164" t="s">
        <v>1896</v>
      </c>
      <c r="C183" s="164" t="s">
        <v>3572</v>
      </c>
      <c r="D183" s="166">
        <v>43147</v>
      </c>
      <c r="E183" s="164" t="s">
        <v>3739</v>
      </c>
      <c r="F183" s="592"/>
      <c r="G183" s="592"/>
      <c r="H183" s="591"/>
      <c r="I183" s="591"/>
      <c r="J183" s="589"/>
      <c r="K183" s="589"/>
      <c r="L183" s="590"/>
    </row>
    <row r="184" spans="1:12" ht="24" x14ac:dyDescent="0.2">
      <c r="A184" s="593">
        <v>1634</v>
      </c>
      <c r="B184" s="161" t="s">
        <v>20</v>
      </c>
      <c r="C184" s="162" t="s">
        <v>21</v>
      </c>
      <c r="D184" s="162" t="s">
        <v>1884</v>
      </c>
      <c r="E184" s="162" t="s">
        <v>1885</v>
      </c>
      <c r="F184" s="594" t="s">
        <v>14</v>
      </c>
      <c r="G184" s="594"/>
      <c r="H184" s="592"/>
      <c r="I184" s="592"/>
      <c r="J184" s="592"/>
      <c r="K184" s="592"/>
      <c r="L184" s="592"/>
    </row>
    <row r="185" spans="1:12" x14ac:dyDescent="0.2">
      <c r="A185" s="593"/>
      <c r="B185" s="589" t="s">
        <v>6487</v>
      </c>
      <c r="C185" s="595" t="s">
        <v>6488</v>
      </c>
      <c r="D185" s="596">
        <v>43074</v>
      </c>
      <c r="E185" s="589" t="s">
        <v>1996</v>
      </c>
      <c r="F185" s="589" t="s">
        <v>3027</v>
      </c>
      <c r="G185" s="589"/>
      <c r="H185" s="591" t="s">
        <v>1890</v>
      </c>
      <c r="I185" s="591"/>
      <c r="J185" s="164" t="s">
        <v>1891</v>
      </c>
      <c r="K185" s="164" t="s">
        <v>0</v>
      </c>
      <c r="L185" s="165">
        <v>335.5</v>
      </c>
    </row>
    <row r="186" spans="1:12" x14ac:dyDescent="0.2">
      <c r="A186" s="593"/>
      <c r="B186" s="589"/>
      <c r="C186" s="595"/>
      <c r="D186" s="596"/>
      <c r="E186" s="589"/>
      <c r="F186" s="589"/>
      <c r="G186" s="589"/>
      <c r="H186" s="591" t="s">
        <v>1892</v>
      </c>
      <c r="I186" s="591"/>
      <c r="J186" s="164" t="s">
        <v>1891</v>
      </c>
      <c r="K186" s="164" t="s">
        <v>0</v>
      </c>
      <c r="L186" s="165">
        <v>126.4</v>
      </c>
    </row>
    <row r="187" spans="1:12" ht="24" x14ac:dyDescent="0.2">
      <c r="A187" s="593"/>
      <c r="B187" s="161" t="s">
        <v>29</v>
      </c>
      <c r="C187" s="162" t="s">
        <v>30</v>
      </c>
      <c r="D187" s="162" t="s">
        <v>1893</v>
      </c>
      <c r="E187" s="162" t="s">
        <v>1894</v>
      </c>
      <c r="F187" s="592"/>
      <c r="G187" s="592"/>
      <c r="H187" s="591" t="s">
        <v>1895</v>
      </c>
      <c r="I187" s="591"/>
      <c r="J187" s="589" t="s">
        <v>1891</v>
      </c>
      <c r="K187" s="589" t="s">
        <v>0</v>
      </c>
      <c r="L187" s="590">
        <v>145.16</v>
      </c>
    </row>
    <row r="188" spans="1:12" ht="24" x14ac:dyDescent="0.2">
      <c r="A188" s="593"/>
      <c r="B188" s="164" t="s">
        <v>2052</v>
      </c>
      <c r="C188" s="164" t="s">
        <v>3027</v>
      </c>
      <c r="D188" s="166">
        <v>43075</v>
      </c>
      <c r="E188" s="164" t="s">
        <v>4135</v>
      </c>
      <c r="F188" s="592"/>
      <c r="G188" s="592"/>
      <c r="H188" s="591"/>
      <c r="I188" s="591"/>
      <c r="J188" s="589"/>
      <c r="K188" s="589"/>
      <c r="L188" s="590"/>
    </row>
    <row r="189" spans="1:12" ht="24" x14ac:dyDescent="0.2">
      <c r="A189" s="593">
        <v>1635</v>
      </c>
      <c r="B189" s="161" t="s">
        <v>20</v>
      </c>
      <c r="C189" s="162" t="s">
        <v>21</v>
      </c>
      <c r="D189" s="162" t="s">
        <v>1884</v>
      </c>
      <c r="E189" s="162" t="s">
        <v>1885</v>
      </c>
      <c r="F189" s="594" t="s">
        <v>14</v>
      </c>
      <c r="G189" s="594"/>
      <c r="H189" s="592"/>
      <c r="I189" s="592"/>
      <c r="J189" s="592"/>
      <c r="K189" s="592"/>
      <c r="L189" s="592"/>
    </row>
    <row r="190" spans="1:12" x14ac:dyDescent="0.2">
      <c r="A190" s="593"/>
      <c r="B190" s="589" t="s">
        <v>6489</v>
      </c>
      <c r="C190" s="595" t="s">
        <v>6490</v>
      </c>
      <c r="D190" s="596">
        <v>43064</v>
      </c>
      <c r="E190" s="589" t="s">
        <v>2142</v>
      </c>
      <c r="F190" s="589" t="s">
        <v>2226</v>
      </c>
      <c r="G190" s="589"/>
      <c r="H190" s="591" t="s">
        <v>1890</v>
      </c>
      <c r="I190" s="591"/>
      <c r="J190" s="164" t="s">
        <v>0</v>
      </c>
      <c r="K190" s="164" t="s">
        <v>1891</v>
      </c>
      <c r="L190" s="165">
        <v>1009.52</v>
      </c>
    </row>
    <row r="191" spans="1:12" x14ac:dyDescent="0.2">
      <c r="A191" s="593"/>
      <c r="B191" s="589"/>
      <c r="C191" s="595"/>
      <c r="D191" s="596"/>
      <c r="E191" s="589"/>
      <c r="F191" s="589"/>
      <c r="G191" s="589"/>
      <c r="H191" s="591" t="s">
        <v>1892</v>
      </c>
      <c r="I191" s="591"/>
      <c r="J191" s="164" t="s">
        <v>1891</v>
      </c>
      <c r="K191" s="164" t="s">
        <v>1891</v>
      </c>
      <c r="L191" s="165">
        <v>0</v>
      </c>
    </row>
    <row r="192" spans="1:12" ht="24" x14ac:dyDescent="0.2">
      <c r="A192" s="593"/>
      <c r="B192" s="161" t="s">
        <v>29</v>
      </c>
      <c r="C192" s="162" t="s">
        <v>30</v>
      </c>
      <c r="D192" s="162" t="s">
        <v>1893</v>
      </c>
      <c r="E192" s="162" t="s">
        <v>1894</v>
      </c>
      <c r="F192" s="592"/>
      <c r="G192" s="592"/>
      <c r="H192" s="591" t="s">
        <v>1895</v>
      </c>
      <c r="I192" s="591"/>
      <c r="J192" s="589" t="s">
        <v>0</v>
      </c>
      <c r="K192" s="589" t="s">
        <v>1891</v>
      </c>
      <c r="L192" s="590">
        <v>40.480000000000004</v>
      </c>
    </row>
    <row r="193" spans="1:12" ht="24" x14ac:dyDescent="0.2">
      <c r="A193" s="593"/>
      <c r="B193" s="164" t="s">
        <v>6491</v>
      </c>
      <c r="C193" s="164" t="s">
        <v>2226</v>
      </c>
      <c r="D193" s="166">
        <v>43068</v>
      </c>
      <c r="E193" s="164" t="s">
        <v>6492</v>
      </c>
      <c r="F193" s="592"/>
      <c r="G193" s="592"/>
      <c r="H193" s="591"/>
      <c r="I193" s="591"/>
      <c r="J193" s="589"/>
      <c r="K193" s="589"/>
      <c r="L193" s="590"/>
    </row>
    <row r="194" spans="1:12" ht="24" x14ac:dyDescent="0.2">
      <c r="A194" s="593">
        <v>1636</v>
      </c>
      <c r="B194" s="161" t="s">
        <v>20</v>
      </c>
      <c r="C194" s="162" t="s">
        <v>21</v>
      </c>
      <c r="D194" s="162" t="s">
        <v>1884</v>
      </c>
      <c r="E194" s="162" t="s">
        <v>1885</v>
      </c>
      <c r="F194" s="594" t="s">
        <v>14</v>
      </c>
      <c r="G194" s="594"/>
      <c r="H194" s="592"/>
      <c r="I194" s="592"/>
      <c r="J194" s="592"/>
      <c r="K194" s="592"/>
      <c r="L194" s="592"/>
    </row>
    <row r="195" spans="1:12" x14ac:dyDescent="0.2">
      <c r="A195" s="593"/>
      <c r="B195" s="589" t="s">
        <v>6493</v>
      </c>
      <c r="C195" s="595" t="s">
        <v>6494</v>
      </c>
      <c r="D195" s="596">
        <v>43153</v>
      </c>
      <c r="E195" s="589" t="s">
        <v>4615</v>
      </c>
      <c r="F195" s="589" t="s">
        <v>3530</v>
      </c>
      <c r="G195" s="589"/>
      <c r="H195" s="591" t="s">
        <v>1890</v>
      </c>
      <c r="I195" s="591"/>
      <c r="J195" s="164" t="s">
        <v>1891</v>
      </c>
      <c r="K195" s="164" t="s">
        <v>0</v>
      </c>
      <c r="L195" s="165">
        <v>519.49</v>
      </c>
    </row>
    <row r="196" spans="1:12" x14ac:dyDescent="0.2">
      <c r="A196" s="593"/>
      <c r="B196" s="589"/>
      <c r="C196" s="595"/>
      <c r="D196" s="596"/>
      <c r="E196" s="589"/>
      <c r="F196" s="589"/>
      <c r="G196" s="589"/>
      <c r="H196" s="591" t="s">
        <v>1892</v>
      </c>
      <c r="I196" s="591"/>
      <c r="J196" s="164" t="s">
        <v>1891</v>
      </c>
      <c r="K196" s="164" t="s">
        <v>0</v>
      </c>
      <c r="L196" s="165">
        <v>572.4</v>
      </c>
    </row>
    <row r="197" spans="1:12" ht="24" x14ac:dyDescent="0.2">
      <c r="A197" s="593"/>
      <c r="B197" s="161" t="s">
        <v>29</v>
      </c>
      <c r="C197" s="162" t="s">
        <v>30</v>
      </c>
      <c r="D197" s="162" t="s">
        <v>1893</v>
      </c>
      <c r="E197" s="162" t="s">
        <v>1894</v>
      </c>
      <c r="F197" s="592"/>
      <c r="G197" s="592"/>
      <c r="H197" s="591" t="s">
        <v>1895</v>
      </c>
      <c r="I197" s="591"/>
      <c r="J197" s="589" t="s">
        <v>1891</v>
      </c>
      <c r="K197" s="589" t="s">
        <v>0</v>
      </c>
      <c r="L197" s="590">
        <v>385</v>
      </c>
    </row>
    <row r="198" spans="1:12" ht="24" x14ac:dyDescent="0.2">
      <c r="A198" s="593"/>
      <c r="B198" s="164" t="s">
        <v>2281</v>
      </c>
      <c r="C198" s="164" t="s">
        <v>3530</v>
      </c>
      <c r="D198" s="166">
        <v>43155</v>
      </c>
      <c r="E198" s="164" t="s">
        <v>3553</v>
      </c>
      <c r="F198" s="592"/>
      <c r="G198" s="592"/>
      <c r="H198" s="591"/>
      <c r="I198" s="591"/>
      <c r="J198" s="589"/>
      <c r="K198" s="589"/>
      <c r="L198" s="590"/>
    </row>
    <row r="199" spans="1:12" ht="24" x14ac:dyDescent="0.2">
      <c r="A199" s="593">
        <v>1637</v>
      </c>
      <c r="B199" s="161" t="s">
        <v>20</v>
      </c>
      <c r="C199" s="162" t="s">
        <v>21</v>
      </c>
      <c r="D199" s="162" t="s">
        <v>1884</v>
      </c>
      <c r="E199" s="162" t="s">
        <v>1885</v>
      </c>
      <c r="F199" s="594" t="s">
        <v>14</v>
      </c>
      <c r="G199" s="594"/>
      <c r="H199" s="592"/>
      <c r="I199" s="592"/>
      <c r="J199" s="592"/>
      <c r="K199" s="592"/>
      <c r="L199" s="592"/>
    </row>
    <row r="200" spans="1:12" x14ac:dyDescent="0.2">
      <c r="A200" s="593"/>
      <c r="B200" s="589" t="s">
        <v>6495</v>
      </c>
      <c r="C200" s="595" t="s">
        <v>2852</v>
      </c>
      <c r="D200" s="596">
        <v>43111</v>
      </c>
      <c r="E200" s="589" t="s">
        <v>2033</v>
      </c>
      <c r="F200" s="589" t="s">
        <v>2853</v>
      </c>
      <c r="G200" s="589"/>
      <c r="H200" s="591" t="s">
        <v>1890</v>
      </c>
      <c r="I200" s="591"/>
      <c r="J200" s="164" t="s">
        <v>1891</v>
      </c>
      <c r="K200" s="164" t="s">
        <v>0</v>
      </c>
      <c r="L200" s="165">
        <v>351.25</v>
      </c>
    </row>
    <row r="201" spans="1:12" x14ac:dyDescent="0.2">
      <c r="A201" s="593"/>
      <c r="B201" s="589"/>
      <c r="C201" s="595"/>
      <c r="D201" s="596"/>
      <c r="E201" s="589"/>
      <c r="F201" s="589"/>
      <c r="G201" s="589"/>
      <c r="H201" s="591" t="s">
        <v>1892</v>
      </c>
      <c r="I201" s="591"/>
      <c r="J201" s="164" t="s">
        <v>1891</v>
      </c>
      <c r="K201" s="164" t="s">
        <v>0</v>
      </c>
      <c r="L201" s="165">
        <v>483.4</v>
      </c>
    </row>
    <row r="202" spans="1:12" ht="24" x14ac:dyDescent="0.2">
      <c r="A202" s="593"/>
      <c r="B202" s="161" t="s">
        <v>29</v>
      </c>
      <c r="C202" s="162" t="s">
        <v>30</v>
      </c>
      <c r="D202" s="162" t="s">
        <v>1893</v>
      </c>
      <c r="E202" s="162" t="s">
        <v>1894</v>
      </c>
      <c r="F202" s="592"/>
      <c r="G202" s="592"/>
      <c r="H202" s="591" t="s">
        <v>1895</v>
      </c>
      <c r="I202" s="591"/>
      <c r="J202" s="589" t="s">
        <v>1891</v>
      </c>
      <c r="K202" s="589" t="s">
        <v>0</v>
      </c>
      <c r="L202" s="590">
        <v>75</v>
      </c>
    </row>
    <row r="203" spans="1:12" ht="24" x14ac:dyDescent="0.2">
      <c r="A203" s="593"/>
      <c r="B203" s="164" t="s">
        <v>1896</v>
      </c>
      <c r="C203" s="164" t="s">
        <v>2853</v>
      </c>
      <c r="D203" s="166">
        <v>43113</v>
      </c>
      <c r="E203" s="164" t="s">
        <v>2854</v>
      </c>
      <c r="F203" s="592"/>
      <c r="G203" s="592"/>
      <c r="H203" s="591"/>
      <c r="I203" s="591"/>
      <c r="J203" s="589"/>
      <c r="K203" s="589"/>
      <c r="L203" s="590"/>
    </row>
    <row r="204" spans="1:12" ht="24" x14ac:dyDescent="0.2">
      <c r="A204" s="593">
        <v>1638</v>
      </c>
      <c r="B204" s="161" t="s">
        <v>20</v>
      </c>
      <c r="C204" s="162" t="s">
        <v>21</v>
      </c>
      <c r="D204" s="162" t="s">
        <v>1884</v>
      </c>
      <c r="E204" s="162" t="s">
        <v>1885</v>
      </c>
      <c r="F204" s="594" t="s">
        <v>14</v>
      </c>
      <c r="G204" s="594"/>
      <c r="H204" s="592"/>
      <c r="I204" s="592"/>
      <c r="J204" s="592"/>
      <c r="K204" s="592"/>
      <c r="L204" s="592"/>
    </row>
    <row r="205" spans="1:12" x14ac:dyDescent="0.2">
      <c r="A205" s="593"/>
      <c r="B205" s="589" t="s">
        <v>6496</v>
      </c>
      <c r="C205" s="595" t="s">
        <v>6497</v>
      </c>
      <c r="D205" s="596">
        <v>43035</v>
      </c>
      <c r="E205" s="589" t="s">
        <v>1978</v>
      </c>
      <c r="F205" s="589" t="s">
        <v>6498</v>
      </c>
      <c r="G205" s="589"/>
      <c r="H205" s="591" t="s">
        <v>1890</v>
      </c>
      <c r="I205" s="591"/>
      <c r="J205" s="164" t="s">
        <v>0</v>
      </c>
      <c r="K205" s="164" t="s">
        <v>1891</v>
      </c>
      <c r="L205" s="165">
        <v>312.76</v>
      </c>
    </row>
    <row r="206" spans="1:12" x14ac:dyDescent="0.2">
      <c r="A206" s="593"/>
      <c r="B206" s="589"/>
      <c r="C206" s="595"/>
      <c r="D206" s="596"/>
      <c r="E206" s="589"/>
      <c r="F206" s="589"/>
      <c r="G206" s="589"/>
      <c r="H206" s="591" t="s">
        <v>1892</v>
      </c>
      <c r="I206" s="591"/>
      <c r="J206" s="164" t="s">
        <v>0</v>
      </c>
      <c r="K206" s="164" t="s">
        <v>1891</v>
      </c>
      <c r="L206" s="165">
        <v>507.9</v>
      </c>
    </row>
    <row r="207" spans="1:12" ht="24" x14ac:dyDescent="0.2">
      <c r="A207" s="593"/>
      <c r="B207" s="161" t="s">
        <v>29</v>
      </c>
      <c r="C207" s="162" t="s">
        <v>30</v>
      </c>
      <c r="D207" s="162" t="s">
        <v>1893</v>
      </c>
      <c r="E207" s="162" t="s">
        <v>1894</v>
      </c>
      <c r="F207" s="592"/>
      <c r="G207" s="592"/>
      <c r="H207" s="591" t="s">
        <v>1895</v>
      </c>
      <c r="I207" s="591"/>
      <c r="J207" s="589" t="s">
        <v>0</v>
      </c>
      <c r="K207" s="589" t="s">
        <v>0</v>
      </c>
      <c r="L207" s="590">
        <v>190.06</v>
      </c>
    </row>
    <row r="208" spans="1:12" ht="24" x14ac:dyDescent="0.2">
      <c r="A208" s="593"/>
      <c r="B208" s="164" t="s">
        <v>1962</v>
      </c>
      <c r="C208" s="164" t="s">
        <v>6498</v>
      </c>
      <c r="D208" s="166">
        <v>43037</v>
      </c>
      <c r="E208" s="164" t="s">
        <v>3113</v>
      </c>
      <c r="F208" s="592"/>
      <c r="G208" s="592"/>
      <c r="H208" s="591"/>
      <c r="I208" s="591"/>
      <c r="J208" s="589"/>
      <c r="K208" s="589"/>
      <c r="L208" s="590"/>
    </row>
    <row r="209" spans="1:12" ht="24" x14ac:dyDescent="0.2">
      <c r="A209" s="593">
        <v>1639</v>
      </c>
      <c r="B209" s="161" t="s">
        <v>20</v>
      </c>
      <c r="C209" s="162" t="s">
        <v>21</v>
      </c>
      <c r="D209" s="162" t="s">
        <v>1884</v>
      </c>
      <c r="E209" s="162" t="s">
        <v>1885</v>
      </c>
      <c r="F209" s="594" t="s">
        <v>14</v>
      </c>
      <c r="G209" s="594"/>
      <c r="H209" s="592"/>
      <c r="I209" s="592"/>
      <c r="J209" s="592"/>
      <c r="K209" s="592"/>
      <c r="L209" s="592"/>
    </row>
    <row r="210" spans="1:12" x14ac:dyDescent="0.2">
      <c r="A210" s="593"/>
      <c r="B210" s="589" t="s">
        <v>6499</v>
      </c>
      <c r="C210" s="595" t="s">
        <v>6500</v>
      </c>
      <c r="D210" s="596">
        <v>43066</v>
      </c>
      <c r="E210" s="589" t="s">
        <v>3523</v>
      </c>
      <c r="F210" s="589" t="s">
        <v>6501</v>
      </c>
      <c r="G210" s="589"/>
      <c r="H210" s="591" t="s">
        <v>1890</v>
      </c>
      <c r="I210" s="591"/>
      <c r="J210" s="164" t="s">
        <v>1891</v>
      </c>
      <c r="K210" s="164" t="s">
        <v>0</v>
      </c>
      <c r="L210" s="165">
        <v>720.72</v>
      </c>
    </row>
    <row r="211" spans="1:12" x14ac:dyDescent="0.2">
      <c r="A211" s="593"/>
      <c r="B211" s="589"/>
      <c r="C211" s="595"/>
      <c r="D211" s="596"/>
      <c r="E211" s="589"/>
      <c r="F211" s="589"/>
      <c r="G211" s="589"/>
      <c r="H211" s="591" t="s">
        <v>1892</v>
      </c>
      <c r="I211" s="591"/>
      <c r="J211" s="164" t="s">
        <v>1891</v>
      </c>
      <c r="K211" s="164" t="s">
        <v>0</v>
      </c>
      <c r="L211" s="165">
        <v>1244.46</v>
      </c>
    </row>
    <row r="212" spans="1:12" ht="24" x14ac:dyDescent="0.2">
      <c r="A212" s="593"/>
      <c r="B212" s="161" t="s">
        <v>29</v>
      </c>
      <c r="C212" s="162" t="s">
        <v>30</v>
      </c>
      <c r="D212" s="162" t="s">
        <v>1893</v>
      </c>
      <c r="E212" s="162" t="s">
        <v>1894</v>
      </c>
      <c r="F212" s="592"/>
      <c r="G212" s="592"/>
      <c r="H212" s="591" t="s">
        <v>1895</v>
      </c>
      <c r="I212" s="591"/>
      <c r="J212" s="589" t="s">
        <v>1891</v>
      </c>
      <c r="K212" s="589" t="s">
        <v>0</v>
      </c>
      <c r="L212" s="590">
        <v>1661.89</v>
      </c>
    </row>
    <row r="213" spans="1:12" ht="36" x14ac:dyDescent="0.2">
      <c r="A213" s="593"/>
      <c r="B213" s="164" t="s">
        <v>1945</v>
      </c>
      <c r="C213" s="164" t="s">
        <v>6501</v>
      </c>
      <c r="D213" s="166">
        <v>43072</v>
      </c>
      <c r="E213" s="164" t="s">
        <v>6502</v>
      </c>
      <c r="F213" s="592"/>
      <c r="G213" s="592"/>
      <c r="H213" s="591"/>
      <c r="I213" s="591"/>
      <c r="J213" s="589"/>
      <c r="K213" s="589"/>
      <c r="L213" s="590"/>
    </row>
    <row r="214" spans="1:12" ht="24" x14ac:dyDescent="0.2">
      <c r="A214" s="593">
        <v>1640</v>
      </c>
      <c r="B214" s="161" t="s">
        <v>20</v>
      </c>
      <c r="C214" s="162" t="s">
        <v>21</v>
      </c>
      <c r="D214" s="162" t="s">
        <v>1884</v>
      </c>
      <c r="E214" s="162" t="s">
        <v>1885</v>
      </c>
      <c r="F214" s="594" t="s">
        <v>14</v>
      </c>
      <c r="G214" s="594"/>
      <c r="H214" s="592"/>
      <c r="I214" s="592"/>
      <c r="J214" s="592"/>
      <c r="K214" s="592"/>
      <c r="L214" s="592"/>
    </row>
    <row r="215" spans="1:12" x14ac:dyDescent="0.2">
      <c r="A215" s="593"/>
      <c r="B215" s="589" t="s">
        <v>6503</v>
      </c>
      <c r="C215" s="595" t="s">
        <v>6504</v>
      </c>
      <c r="D215" s="596">
        <v>43031</v>
      </c>
      <c r="E215" s="589" t="s">
        <v>3700</v>
      </c>
      <c r="F215" s="589" t="s">
        <v>3575</v>
      </c>
      <c r="G215" s="589"/>
      <c r="H215" s="591" t="s">
        <v>1890</v>
      </c>
      <c r="I215" s="591"/>
      <c r="J215" s="164" t="s">
        <v>1891</v>
      </c>
      <c r="K215" s="164" t="s">
        <v>0</v>
      </c>
      <c r="L215" s="165">
        <v>377.75</v>
      </c>
    </row>
    <row r="216" spans="1:12" x14ac:dyDescent="0.2">
      <c r="A216" s="593"/>
      <c r="B216" s="589"/>
      <c r="C216" s="595"/>
      <c r="D216" s="596"/>
      <c r="E216" s="589"/>
      <c r="F216" s="589"/>
      <c r="G216" s="589"/>
      <c r="H216" s="591" t="s">
        <v>1892</v>
      </c>
      <c r="I216" s="591"/>
      <c r="J216" s="164" t="s">
        <v>1891</v>
      </c>
      <c r="K216" s="164" t="s">
        <v>0</v>
      </c>
      <c r="L216" s="165">
        <v>190.25</v>
      </c>
    </row>
    <row r="217" spans="1:12" ht="24" x14ac:dyDescent="0.2">
      <c r="A217" s="593"/>
      <c r="B217" s="161" t="s">
        <v>29</v>
      </c>
      <c r="C217" s="162" t="s">
        <v>30</v>
      </c>
      <c r="D217" s="162" t="s">
        <v>1893</v>
      </c>
      <c r="E217" s="162" t="s">
        <v>1894</v>
      </c>
      <c r="F217" s="592"/>
      <c r="G217" s="592"/>
      <c r="H217" s="591" t="s">
        <v>1895</v>
      </c>
      <c r="I217" s="591"/>
      <c r="J217" s="589" t="s">
        <v>1891</v>
      </c>
      <c r="K217" s="589" t="s">
        <v>1891</v>
      </c>
      <c r="L217" s="590">
        <v>0</v>
      </c>
    </row>
    <row r="218" spans="1:12" ht="24" x14ac:dyDescent="0.2">
      <c r="A218" s="593"/>
      <c r="B218" s="164" t="s">
        <v>3838</v>
      </c>
      <c r="C218" s="164" t="s">
        <v>3575</v>
      </c>
      <c r="D218" s="166">
        <v>43032</v>
      </c>
      <c r="E218" s="164" t="s">
        <v>3892</v>
      </c>
      <c r="F218" s="592"/>
      <c r="G218" s="592"/>
      <c r="H218" s="591"/>
      <c r="I218" s="591"/>
      <c r="J218" s="589"/>
      <c r="K218" s="589"/>
      <c r="L218" s="590"/>
    </row>
    <row r="219" spans="1:12" ht="24" x14ac:dyDescent="0.2">
      <c r="A219" s="593">
        <v>1641</v>
      </c>
      <c r="B219" s="161" t="s">
        <v>20</v>
      </c>
      <c r="C219" s="162" t="s">
        <v>21</v>
      </c>
      <c r="D219" s="162" t="s">
        <v>1884</v>
      </c>
      <c r="E219" s="162" t="s">
        <v>1885</v>
      </c>
      <c r="F219" s="594" t="s">
        <v>14</v>
      </c>
      <c r="G219" s="594"/>
      <c r="H219" s="592"/>
      <c r="I219" s="592"/>
      <c r="J219" s="592"/>
      <c r="K219" s="592"/>
      <c r="L219" s="592"/>
    </row>
    <row r="220" spans="1:12" x14ac:dyDescent="0.2">
      <c r="A220" s="593"/>
      <c r="B220" s="589" t="s">
        <v>6503</v>
      </c>
      <c r="C220" s="595" t="s">
        <v>6505</v>
      </c>
      <c r="D220" s="596">
        <v>43163</v>
      </c>
      <c r="E220" s="589" t="s">
        <v>1938</v>
      </c>
      <c r="F220" s="589" t="s">
        <v>701</v>
      </c>
      <c r="G220" s="589"/>
      <c r="H220" s="591" t="s">
        <v>1890</v>
      </c>
      <c r="I220" s="591"/>
      <c r="J220" s="164" t="s">
        <v>1891</v>
      </c>
      <c r="K220" s="164" t="s">
        <v>0</v>
      </c>
      <c r="L220" s="165">
        <v>1050</v>
      </c>
    </row>
    <row r="221" spans="1:12" x14ac:dyDescent="0.2">
      <c r="A221" s="593"/>
      <c r="B221" s="589"/>
      <c r="C221" s="595"/>
      <c r="D221" s="596"/>
      <c r="E221" s="589"/>
      <c r="F221" s="589"/>
      <c r="G221" s="589"/>
      <c r="H221" s="591" t="s">
        <v>1892</v>
      </c>
      <c r="I221" s="591"/>
      <c r="J221" s="164" t="s">
        <v>1891</v>
      </c>
      <c r="K221" s="164" t="s">
        <v>0</v>
      </c>
      <c r="L221" s="165">
        <v>521.5</v>
      </c>
    </row>
    <row r="222" spans="1:12" ht="24" x14ac:dyDescent="0.2">
      <c r="A222" s="593"/>
      <c r="B222" s="161" t="s">
        <v>29</v>
      </c>
      <c r="C222" s="162" t="s">
        <v>30</v>
      </c>
      <c r="D222" s="162" t="s">
        <v>1893</v>
      </c>
      <c r="E222" s="162" t="s">
        <v>1894</v>
      </c>
      <c r="F222" s="592"/>
      <c r="G222" s="592"/>
      <c r="H222" s="591" t="s">
        <v>1895</v>
      </c>
      <c r="I222" s="591"/>
      <c r="J222" s="589" t="s">
        <v>1891</v>
      </c>
      <c r="K222" s="589" t="s">
        <v>1891</v>
      </c>
      <c r="L222" s="590">
        <v>0</v>
      </c>
    </row>
    <row r="223" spans="1:12" ht="24" x14ac:dyDescent="0.2">
      <c r="A223" s="593"/>
      <c r="B223" s="164" t="s">
        <v>3838</v>
      </c>
      <c r="C223" s="164" t="s">
        <v>701</v>
      </c>
      <c r="D223" s="166">
        <v>43168</v>
      </c>
      <c r="E223" s="164" t="s">
        <v>3512</v>
      </c>
      <c r="F223" s="592"/>
      <c r="G223" s="592"/>
      <c r="H223" s="591"/>
      <c r="I223" s="591"/>
      <c r="J223" s="589"/>
      <c r="K223" s="589"/>
      <c r="L223" s="590"/>
    </row>
    <row r="224" spans="1:12" ht="24" x14ac:dyDescent="0.2">
      <c r="A224" s="593">
        <v>1642</v>
      </c>
      <c r="B224" s="161" t="s">
        <v>20</v>
      </c>
      <c r="C224" s="162" t="s">
        <v>21</v>
      </c>
      <c r="D224" s="162" t="s">
        <v>1884</v>
      </c>
      <c r="E224" s="162" t="s">
        <v>1885</v>
      </c>
      <c r="F224" s="594" t="s">
        <v>14</v>
      </c>
      <c r="G224" s="594"/>
      <c r="H224" s="592"/>
      <c r="I224" s="592"/>
      <c r="J224" s="592"/>
      <c r="K224" s="592"/>
      <c r="L224" s="592"/>
    </row>
    <row r="225" spans="1:12" x14ac:dyDescent="0.2">
      <c r="A225" s="593"/>
      <c r="B225" s="589" t="s">
        <v>6506</v>
      </c>
      <c r="C225" s="595" t="s">
        <v>6507</v>
      </c>
      <c r="D225" s="596">
        <v>43137</v>
      </c>
      <c r="E225" s="589" t="s">
        <v>1984</v>
      </c>
      <c r="F225" s="589" t="s">
        <v>1970</v>
      </c>
      <c r="G225" s="589"/>
      <c r="H225" s="591" t="s">
        <v>1890</v>
      </c>
      <c r="I225" s="591"/>
      <c r="J225" s="164" t="s">
        <v>1891</v>
      </c>
      <c r="K225" s="164" t="s">
        <v>0</v>
      </c>
      <c r="L225" s="165">
        <v>569.97</v>
      </c>
    </row>
    <row r="226" spans="1:12" x14ac:dyDescent="0.2">
      <c r="A226" s="593"/>
      <c r="B226" s="589"/>
      <c r="C226" s="595"/>
      <c r="D226" s="596"/>
      <c r="E226" s="589"/>
      <c r="F226" s="589"/>
      <c r="G226" s="589"/>
      <c r="H226" s="591" t="s">
        <v>1892</v>
      </c>
      <c r="I226" s="591"/>
      <c r="J226" s="164" t="s">
        <v>1891</v>
      </c>
      <c r="K226" s="164" t="s">
        <v>0</v>
      </c>
      <c r="L226" s="165">
        <v>226.62</v>
      </c>
    </row>
    <row r="227" spans="1:12" ht="24" x14ac:dyDescent="0.2">
      <c r="A227" s="593"/>
      <c r="B227" s="161" t="s">
        <v>29</v>
      </c>
      <c r="C227" s="162" t="s">
        <v>30</v>
      </c>
      <c r="D227" s="162" t="s">
        <v>1893</v>
      </c>
      <c r="E227" s="162" t="s">
        <v>1894</v>
      </c>
      <c r="F227" s="592"/>
      <c r="G227" s="592"/>
      <c r="H227" s="591" t="s">
        <v>1895</v>
      </c>
      <c r="I227" s="591"/>
      <c r="J227" s="589" t="s">
        <v>1891</v>
      </c>
      <c r="K227" s="589" t="s">
        <v>0</v>
      </c>
      <c r="L227" s="590">
        <v>100</v>
      </c>
    </row>
    <row r="228" spans="1:12" ht="24" x14ac:dyDescent="0.2">
      <c r="A228" s="593"/>
      <c r="B228" s="164" t="s">
        <v>1896</v>
      </c>
      <c r="C228" s="164" t="s">
        <v>1970</v>
      </c>
      <c r="D228" s="166">
        <v>43139</v>
      </c>
      <c r="E228" s="164" t="s">
        <v>2131</v>
      </c>
      <c r="F228" s="592"/>
      <c r="G228" s="592"/>
      <c r="H228" s="591"/>
      <c r="I228" s="591"/>
      <c r="J228" s="589"/>
      <c r="K228" s="589"/>
      <c r="L228" s="590"/>
    </row>
    <row r="229" spans="1:12" ht="24" x14ac:dyDescent="0.2">
      <c r="A229" s="593">
        <v>1643</v>
      </c>
      <c r="B229" s="161" t="s">
        <v>20</v>
      </c>
      <c r="C229" s="162" t="s">
        <v>21</v>
      </c>
      <c r="D229" s="162" t="s">
        <v>1884</v>
      </c>
      <c r="E229" s="162" t="s">
        <v>1885</v>
      </c>
      <c r="F229" s="594" t="s">
        <v>14</v>
      </c>
      <c r="G229" s="594"/>
      <c r="H229" s="592"/>
      <c r="I229" s="592"/>
      <c r="J229" s="592"/>
      <c r="K229" s="592"/>
      <c r="L229" s="592"/>
    </row>
    <row r="230" spans="1:12" x14ac:dyDescent="0.2">
      <c r="A230" s="593"/>
      <c r="B230" s="589" t="s">
        <v>6508</v>
      </c>
      <c r="C230" s="595" t="s">
        <v>6509</v>
      </c>
      <c r="D230" s="596">
        <v>43025</v>
      </c>
      <c r="E230" s="589" t="s">
        <v>1957</v>
      </c>
      <c r="F230" s="589" t="s">
        <v>3539</v>
      </c>
      <c r="G230" s="589"/>
      <c r="H230" s="591" t="s">
        <v>1890</v>
      </c>
      <c r="I230" s="591"/>
      <c r="J230" s="164" t="s">
        <v>1891</v>
      </c>
      <c r="K230" s="164" t="s">
        <v>0</v>
      </c>
      <c r="L230" s="165">
        <v>311.32</v>
      </c>
    </row>
    <row r="231" spans="1:12" x14ac:dyDescent="0.2">
      <c r="A231" s="593"/>
      <c r="B231" s="589"/>
      <c r="C231" s="595"/>
      <c r="D231" s="596"/>
      <c r="E231" s="589"/>
      <c r="F231" s="589"/>
      <c r="G231" s="589"/>
      <c r="H231" s="591" t="s">
        <v>1892</v>
      </c>
      <c r="I231" s="591"/>
      <c r="J231" s="589" t="s">
        <v>1891</v>
      </c>
      <c r="K231" s="589" t="s">
        <v>0</v>
      </c>
      <c r="L231" s="590">
        <v>107.39</v>
      </c>
    </row>
    <row r="232" spans="1:12" x14ac:dyDescent="0.2">
      <c r="A232" s="593"/>
      <c r="B232" s="589"/>
      <c r="C232" s="595"/>
      <c r="D232" s="596"/>
      <c r="E232" s="589"/>
      <c r="F232" s="589"/>
      <c r="G232" s="589"/>
      <c r="H232" s="591"/>
      <c r="I232" s="591"/>
      <c r="J232" s="589"/>
      <c r="K232" s="589"/>
      <c r="L232" s="590"/>
    </row>
    <row r="233" spans="1:12" ht="24" x14ac:dyDescent="0.2">
      <c r="A233" s="593"/>
      <c r="B233" s="161" t="s">
        <v>29</v>
      </c>
      <c r="C233" s="162" t="s">
        <v>30</v>
      </c>
      <c r="D233" s="162" t="s">
        <v>1893</v>
      </c>
      <c r="E233" s="162" t="s">
        <v>1894</v>
      </c>
      <c r="F233" s="592"/>
      <c r="G233" s="592"/>
      <c r="H233" s="591" t="s">
        <v>1895</v>
      </c>
      <c r="I233" s="591"/>
      <c r="J233" s="589" t="s">
        <v>1891</v>
      </c>
      <c r="K233" s="589" t="s">
        <v>0</v>
      </c>
      <c r="L233" s="590">
        <v>180</v>
      </c>
    </row>
    <row r="234" spans="1:12" ht="24" x14ac:dyDescent="0.2">
      <c r="A234" s="593"/>
      <c r="B234" s="164" t="s">
        <v>3044</v>
      </c>
      <c r="C234" s="164" t="s">
        <v>3539</v>
      </c>
      <c r="D234" s="166">
        <v>43026</v>
      </c>
      <c r="E234" s="164" t="s">
        <v>4853</v>
      </c>
      <c r="F234" s="592"/>
      <c r="G234" s="592"/>
      <c r="H234" s="591"/>
      <c r="I234" s="591"/>
      <c r="J234" s="589"/>
      <c r="K234" s="589"/>
      <c r="L234" s="590"/>
    </row>
    <row r="235" spans="1:12" ht="24" x14ac:dyDescent="0.2">
      <c r="A235" s="593">
        <v>1644</v>
      </c>
      <c r="B235" s="161" t="s">
        <v>20</v>
      </c>
      <c r="C235" s="162" t="s">
        <v>21</v>
      </c>
      <c r="D235" s="162" t="s">
        <v>1884</v>
      </c>
      <c r="E235" s="162" t="s">
        <v>1885</v>
      </c>
      <c r="F235" s="594" t="s">
        <v>14</v>
      </c>
      <c r="G235" s="594"/>
      <c r="H235" s="592"/>
      <c r="I235" s="592"/>
      <c r="J235" s="592"/>
      <c r="K235" s="592"/>
      <c r="L235" s="592"/>
    </row>
    <row r="236" spans="1:12" x14ac:dyDescent="0.2">
      <c r="A236" s="593"/>
      <c r="B236" s="589" t="s">
        <v>6508</v>
      </c>
      <c r="C236" s="595" t="s">
        <v>6510</v>
      </c>
      <c r="D236" s="596">
        <v>43151</v>
      </c>
      <c r="E236" s="589" t="s">
        <v>2784</v>
      </c>
      <c r="F236" s="589" t="s">
        <v>6511</v>
      </c>
      <c r="G236" s="589"/>
      <c r="H236" s="591" t="s">
        <v>1890</v>
      </c>
      <c r="I236" s="591"/>
      <c r="J236" s="164" t="s">
        <v>1891</v>
      </c>
      <c r="K236" s="164" t="s">
        <v>0</v>
      </c>
      <c r="L236" s="165">
        <v>214.55</v>
      </c>
    </row>
    <row r="237" spans="1:12" x14ac:dyDescent="0.2">
      <c r="A237" s="593"/>
      <c r="B237" s="589"/>
      <c r="C237" s="595"/>
      <c r="D237" s="596"/>
      <c r="E237" s="589"/>
      <c r="F237" s="589"/>
      <c r="G237" s="589"/>
      <c r="H237" s="591" t="s">
        <v>1892</v>
      </c>
      <c r="I237" s="591"/>
      <c r="J237" s="164" t="s">
        <v>1891</v>
      </c>
      <c r="K237" s="164" t="s">
        <v>1891</v>
      </c>
      <c r="L237" s="165">
        <v>0</v>
      </c>
    </row>
    <row r="238" spans="1:12" ht="24" x14ac:dyDescent="0.2">
      <c r="A238" s="593"/>
      <c r="B238" s="161" t="s">
        <v>29</v>
      </c>
      <c r="C238" s="162" t="s">
        <v>30</v>
      </c>
      <c r="D238" s="162" t="s">
        <v>1893</v>
      </c>
      <c r="E238" s="162" t="s">
        <v>1894</v>
      </c>
      <c r="F238" s="592"/>
      <c r="G238" s="592"/>
      <c r="H238" s="591" t="s">
        <v>1895</v>
      </c>
      <c r="I238" s="591"/>
      <c r="J238" s="589" t="s">
        <v>1891</v>
      </c>
      <c r="K238" s="589" t="s">
        <v>0</v>
      </c>
      <c r="L238" s="590">
        <v>850</v>
      </c>
    </row>
    <row r="239" spans="1:12" ht="24" x14ac:dyDescent="0.2">
      <c r="A239" s="593"/>
      <c r="B239" s="164" t="s">
        <v>3044</v>
      </c>
      <c r="C239" s="164" t="s">
        <v>6511</v>
      </c>
      <c r="D239" s="166">
        <v>43153</v>
      </c>
      <c r="E239" s="164" t="s">
        <v>6512</v>
      </c>
      <c r="F239" s="592"/>
      <c r="G239" s="592"/>
      <c r="H239" s="591"/>
      <c r="I239" s="591"/>
      <c r="J239" s="589"/>
      <c r="K239" s="589"/>
      <c r="L239" s="590"/>
    </row>
    <row r="240" spans="1:12" ht="24" x14ac:dyDescent="0.2">
      <c r="A240" s="593">
        <v>1645</v>
      </c>
      <c r="B240" s="161" t="s">
        <v>20</v>
      </c>
      <c r="C240" s="162" t="s">
        <v>21</v>
      </c>
      <c r="D240" s="162" t="s">
        <v>1884</v>
      </c>
      <c r="E240" s="162" t="s">
        <v>1885</v>
      </c>
      <c r="F240" s="594" t="s">
        <v>14</v>
      </c>
      <c r="G240" s="594"/>
      <c r="H240" s="592"/>
      <c r="I240" s="592"/>
      <c r="J240" s="592"/>
      <c r="K240" s="592"/>
      <c r="L240" s="592"/>
    </row>
    <row r="241" spans="1:12" x14ac:dyDescent="0.2">
      <c r="A241" s="593"/>
      <c r="B241" s="589" t="s">
        <v>6513</v>
      </c>
      <c r="C241" s="595" t="s">
        <v>6514</v>
      </c>
      <c r="D241" s="596">
        <v>43046</v>
      </c>
      <c r="E241" s="589" t="s">
        <v>3256</v>
      </c>
      <c r="F241" s="589" t="s">
        <v>6515</v>
      </c>
      <c r="G241" s="589"/>
      <c r="H241" s="591" t="s">
        <v>1890</v>
      </c>
      <c r="I241" s="591"/>
      <c r="J241" s="164" t="s">
        <v>1891</v>
      </c>
      <c r="K241" s="164" t="s">
        <v>0</v>
      </c>
      <c r="L241" s="165">
        <v>410</v>
      </c>
    </row>
    <row r="242" spans="1:12" x14ac:dyDescent="0.2">
      <c r="A242" s="593"/>
      <c r="B242" s="589"/>
      <c r="C242" s="595"/>
      <c r="D242" s="596"/>
      <c r="E242" s="589"/>
      <c r="F242" s="589"/>
      <c r="G242" s="589"/>
      <c r="H242" s="591" t="s">
        <v>1892</v>
      </c>
      <c r="I242" s="591"/>
      <c r="J242" s="164" t="s">
        <v>1891</v>
      </c>
      <c r="K242" s="164" t="s">
        <v>0</v>
      </c>
      <c r="L242" s="165">
        <v>776.5</v>
      </c>
    </row>
    <row r="243" spans="1:12" ht="24" x14ac:dyDescent="0.2">
      <c r="A243" s="593"/>
      <c r="B243" s="161" t="s">
        <v>29</v>
      </c>
      <c r="C243" s="162" t="s">
        <v>30</v>
      </c>
      <c r="D243" s="162" t="s">
        <v>1893</v>
      </c>
      <c r="E243" s="162" t="s">
        <v>1894</v>
      </c>
      <c r="F243" s="592"/>
      <c r="G243" s="592"/>
      <c r="H243" s="591" t="s">
        <v>1895</v>
      </c>
      <c r="I243" s="591"/>
      <c r="J243" s="589" t="s">
        <v>1891</v>
      </c>
      <c r="K243" s="589" t="s">
        <v>1891</v>
      </c>
      <c r="L243" s="590">
        <v>0</v>
      </c>
    </row>
    <row r="244" spans="1:12" ht="24" x14ac:dyDescent="0.2">
      <c r="A244" s="593"/>
      <c r="B244" s="164" t="s">
        <v>1896</v>
      </c>
      <c r="C244" s="164" t="s">
        <v>6515</v>
      </c>
      <c r="D244" s="166">
        <v>43049</v>
      </c>
      <c r="E244" s="164" t="s">
        <v>6516</v>
      </c>
      <c r="F244" s="592"/>
      <c r="G244" s="592"/>
      <c r="H244" s="591"/>
      <c r="I244" s="591"/>
      <c r="J244" s="589"/>
      <c r="K244" s="589"/>
      <c r="L244" s="590"/>
    </row>
    <row r="245" spans="1:12" ht="24" x14ac:dyDescent="0.2">
      <c r="A245" s="593">
        <v>1646</v>
      </c>
      <c r="B245" s="161" t="s">
        <v>20</v>
      </c>
      <c r="C245" s="162" t="s">
        <v>21</v>
      </c>
      <c r="D245" s="162" t="s">
        <v>1884</v>
      </c>
      <c r="E245" s="162" t="s">
        <v>1885</v>
      </c>
      <c r="F245" s="594" t="s">
        <v>14</v>
      </c>
      <c r="G245" s="594"/>
      <c r="H245" s="592"/>
      <c r="I245" s="592"/>
      <c r="J245" s="592"/>
      <c r="K245" s="592"/>
      <c r="L245" s="592"/>
    </row>
    <row r="246" spans="1:12" x14ac:dyDescent="0.2">
      <c r="A246" s="593"/>
      <c r="B246" s="589" t="s">
        <v>6517</v>
      </c>
      <c r="C246" s="595" t="s">
        <v>6518</v>
      </c>
      <c r="D246" s="596">
        <v>43039</v>
      </c>
      <c r="E246" s="589" t="s">
        <v>6519</v>
      </c>
      <c r="F246" s="589" t="s">
        <v>6520</v>
      </c>
      <c r="G246" s="589"/>
      <c r="H246" s="591" t="s">
        <v>1890</v>
      </c>
      <c r="I246" s="591"/>
      <c r="J246" s="164" t="s">
        <v>1891</v>
      </c>
      <c r="K246" s="164" t="s">
        <v>0</v>
      </c>
      <c r="L246" s="165">
        <v>484.5</v>
      </c>
    </row>
    <row r="247" spans="1:12" x14ac:dyDescent="0.2">
      <c r="A247" s="593"/>
      <c r="B247" s="589"/>
      <c r="C247" s="595"/>
      <c r="D247" s="596"/>
      <c r="E247" s="589"/>
      <c r="F247" s="589"/>
      <c r="G247" s="589"/>
      <c r="H247" s="591" t="s">
        <v>1892</v>
      </c>
      <c r="I247" s="591"/>
      <c r="J247" s="589" t="s">
        <v>1891</v>
      </c>
      <c r="K247" s="589" t="s">
        <v>1891</v>
      </c>
      <c r="L247" s="590">
        <v>0</v>
      </c>
    </row>
    <row r="248" spans="1:12" x14ac:dyDescent="0.2">
      <c r="A248" s="593"/>
      <c r="B248" s="589"/>
      <c r="C248" s="595"/>
      <c r="D248" s="596"/>
      <c r="E248" s="589"/>
      <c r="F248" s="589"/>
      <c r="G248" s="589"/>
      <c r="H248" s="591"/>
      <c r="I248" s="591"/>
      <c r="J248" s="589"/>
      <c r="K248" s="589"/>
      <c r="L248" s="590"/>
    </row>
    <row r="249" spans="1:12" ht="24" x14ac:dyDescent="0.2">
      <c r="A249" s="593"/>
      <c r="B249" s="161" t="s">
        <v>29</v>
      </c>
      <c r="C249" s="162" t="s">
        <v>30</v>
      </c>
      <c r="D249" s="162" t="s">
        <v>1893</v>
      </c>
      <c r="E249" s="162" t="s">
        <v>1894</v>
      </c>
      <c r="F249" s="592"/>
      <c r="G249" s="592"/>
      <c r="H249" s="591" t="s">
        <v>1895</v>
      </c>
      <c r="I249" s="591"/>
      <c r="J249" s="589" t="s">
        <v>1891</v>
      </c>
      <c r="K249" s="589" t="s">
        <v>0</v>
      </c>
      <c r="L249" s="590">
        <v>375</v>
      </c>
    </row>
    <row r="250" spans="1:12" ht="24" x14ac:dyDescent="0.2">
      <c r="A250" s="593"/>
      <c r="B250" s="164" t="s">
        <v>1896</v>
      </c>
      <c r="C250" s="164" t="s">
        <v>6520</v>
      </c>
      <c r="D250" s="166">
        <v>43044</v>
      </c>
      <c r="E250" s="164" t="s">
        <v>2714</v>
      </c>
      <c r="F250" s="592"/>
      <c r="G250" s="592"/>
      <c r="H250" s="591"/>
      <c r="I250" s="591"/>
      <c r="J250" s="589"/>
      <c r="K250" s="589"/>
      <c r="L250" s="590"/>
    </row>
    <row r="251" spans="1:12" ht="24" x14ac:dyDescent="0.2">
      <c r="A251" s="593">
        <v>1647</v>
      </c>
      <c r="B251" s="161" t="s">
        <v>20</v>
      </c>
      <c r="C251" s="162" t="s">
        <v>21</v>
      </c>
      <c r="D251" s="162" t="s">
        <v>1884</v>
      </c>
      <c r="E251" s="162" t="s">
        <v>1885</v>
      </c>
      <c r="F251" s="594" t="s">
        <v>14</v>
      </c>
      <c r="G251" s="594"/>
      <c r="H251" s="592"/>
      <c r="I251" s="592"/>
      <c r="J251" s="592"/>
      <c r="K251" s="592"/>
      <c r="L251" s="592"/>
    </row>
    <row r="252" spans="1:12" x14ac:dyDescent="0.2">
      <c r="A252" s="593"/>
      <c r="B252" s="589" t="s">
        <v>6521</v>
      </c>
      <c r="C252" s="595" t="s">
        <v>6522</v>
      </c>
      <c r="D252" s="596">
        <v>43147</v>
      </c>
      <c r="E252" s="589" t="s">
        <v>4427</v>
      </c>
      <c r="F252" s="589" t="s">
        <v>6523</v>
      </c>
      <c r="G252" s="589"/>
      <c r="H252" s="591" t="s">
        <v>1890</v>
      </c>
      <c r="I252" s="591"/>
      <c r="J252" s="164" t="s">
        <v>1891</v>
      </c>
      <c r="K252" s="164" t="s">
        <v>0</v>
      </c>
      <c r="L252" s="165">
        <v>540.14</v>
      </c>
    </row>
    <row r="253" spans="1:12" x14ac:dyDescent="0.2">
      <c r="A253" s="593"/>
      <c r="B253" s="589"/>
      <c r="C253" s="595"/>
      <c r="D253" s="596"/>
      <c r="E253" s="589"/>
      <c r="F253" s="589"/>
      <c r="G253" s="589"/>
      <c r="H253" s="591" t="s">
        <v>1892</v>
      </c>
      <c r="I253" s="591"/>
      <c r="J253" s="164" t="s">
        <v>1891</v>
      </c>
      <c r="K253" s="164" t="s">
        <v>0</v>
      </c>
      <c r="L253" s="165">
        <v>372.96</v>
      </c>
    </row>
    <row r="254" spans="1:12" ht="24" x14ac:dyDescent="0.2">
      <c r="A254" s="593"/>
      <c r="B254" s="161" t="s">
        <v>29</v>
      </c>
      <c r="C254" s="162" t="s">
        <v>30</v>
      </c>
      <c r="D254" s="162" t="s">
        <v>1893</v>
      </c>
      <c r="E254" s="162" t="s">
        <v>1894</v>
      </c>
      <c r="F254" s="592"/>
      <c r="G254" s="592"/>
      <c r="H254" s="591" t="s">
        <v>1895</v>
      </c>
      <c r="I254" s="591"/>
      <c r="J254" s="589" t="s">
        <v>1891</v>
      </c>
      <c r="K254" s="589" t="s">
        <v>0</v>
      </c>
      <c r="L254" s="590">
        <v>250</v>
      </c>
    </row>
    <row r="255" spans="1:12" ht="24" x14ac:dyDescent="0.2">
      <c r="A255" s="593"/>
      <c r="B255" s="164" t="s">
        <v>1896</v>
      </c>
      <c r="C255" s="164" t="s">
        <v>6523</v>
      </c>
      <c r="D255" s="166">
        <v>43149</v>
      </c>
      <c r="E255" s="164" t="s">
        <v>2675</v>
      </c>
      <c r="F255" s="592"/>
      <c r="G255" s="592"/>
      <c r="H255" s="591"/>
      <c r="I255" s="591"/>
      <c r="J255" s="589"/>
      <c r="K255" s="589"/>
      <c r="L255" s="590"/>
    </row>
    <row r="256" spans="1:12" ht="24" x14ac:dyDescent="0.2">
      <c r="A256" s="593">
        <v>1648</v>
      </c>
      <c r="B256" s="161" t="s">
        <v>20</v>
      </c>
      <c r="C256" s="162" t="s">
        <v>21</v>
      </c>
      <c r="D256" s="162" t="s">
        <v>1884</v>
      </c>
      <c r="E256" s="162" t="s">
        <v>1885</v>
      </c>
      <c r="F256" s="594" t="s">
        <v>14</v>
      </c>
      <c r="G256" s="594"/>
      <c r="H256" s="592"/>
      <c r="I256" s="592"/>
      <c r="J256" s="592"/>
      <c r="K256" s="592"/>
      <c r="L256" s="592"/>
    </row>
    <row r="257" spans="1:12" x14ac:dyDescent="0.2">
      <c r="A257" s="593"/>
      <c r="B257" s="589" t="s">
        <v>6524</v>
      </c>
      <c r="C257" s="595" t="s">
        <v>6525</v>
      </c>
      <c r="D257" s="596">
        <v>43051</v>
      </c>
      <c r="E257" s="589" t="s">
        <v>4441</v>
      </c>
      <c r="F257" s="589" t="s">
        <v>6030</v>
      </c>
      <c r="G257" s="589"/>
      <c r="H257" s="591" t="s">
        <v>1890</v>
      </c>
      <c r="I257" s="591"/>
      <c r="J257" s="164" t="s">
        <v>1891</v>
      </c>
      <c r="K257" s="164" t="s">
        <v>1891</v>
      </c>
      <c r="L257" s="165">
        <v>0</v>
      </c>
    </row>
    <row r="258" spans="1:12" x14ac:dyDescent="0.2">
      <c r="A258" s="593"/>
      <c r="B258" s="589"/>
      <c r="C258" s="595"/>
      <c r="D258" s="596"/>
      <c r="E258" s="589"/>
      <c r="F258" s="589"/>
      <c r="G258" s="589"/>
      <c r="H258" s="591" t="s">
        <v>1892</v>
      </c>
      <c r="I258" s="591"/>
      <c r="J258" s="164" t="s">
        <v>1891</v>
      </c>
      <c r="K258" s="164" t="s">
        <v>0</v>
      </c>
      <c r="L258" s="165">
        <v>750</v>
      </c>
    </row>
    <row r="259" spans="1:12" ht="24" x14ac:dyDescent="0.2">
      <c r="A259" s="593"/>
      <c r="B259" s="161" t="s">
        <v>29</v>
      </c>
      <c r="C259" s="162" t="s">
        <v>30</v>
      </c>
      <c r="D259" s="162" t="s">
        <v>1893</v>
      </c>
      <c r="E259" s="162" t="s">
        <v>1894</v>
      </c>
      <c r="F259" s="592"/>
      <c r="G259" s="592"/>
      <c r="H259" s="591" t="s">
        <v>1895</v>
      </c>
      <c r="I259" s="591"/>
      <c r="J259" s="589" t="s">
        <v>1891</v>
      </c>
      <c r="K259" s="589" t="s">
        <v>1891</v>
      </c>
      <c r="L259" s="590">
        <v>0</v>
      </c>
    </row>
    <row r="260" spans="1:12" ht="24" x14ac:dyDescent="0.2">
      <c r="A260" s="593"/>
      <c r="B260" s="164" t="s">
        <v>1896</v>
      </c>
      <c r="C260" s="164" t="s">
        <v>6030</v>
      </c>
      <c r="D260" s="166">
        <v>43068</v>
      </c>
      <c r="E260" s="164" t="s">
        <v>5949</v>
      </c>
      <c r="F260" s="592"/>
      <c r="G260" s="592"/>
      <c r="H260" s="591"/>
      <c r="I260" s="591"/>
      <c r="J260" s="589"/>
      <c r="K260" s="589"/>
      <c r="L260" s="590"/>
    </row>
    <row r="261" spans="1:12" ht="24" x14ac:dyDescent="0.2">
      <c r="A261" s="593">
        <v>1649</v>
      </c>
      <c r="B261" s="161" t="s">
        <v>20</v>
      </c>
      <c r="C261" s="162" t="s">
        <v>21</v>
      </c>
      <c r="D261" s="162" t="s">
        <v>1884</v>
      </c>
      <c r="E261" s="162" t="s">
        <v>1885</v>
      </c>
      <c r="F261" s="594" t="s">
        <v>14</v>
      </c>
      <c r="G261" s="594"/>
      <c r="H261" s="592"/>
      <c r="I261" s="592"/>
      <c r="J261" s="592"/>
      <c r="K261" s="592"/>
      <c r="L261" s="592"/>
    </row>
    <row r="262" spans="1:12" x14ac:dyDescent="0.2">
      <c r="A262" s="593"/>
      <c r="B262" s="589" t="s">
        <v>6526</v>
      </c>
      <c r="C262" s="595" t="s">
        <v>6527</v>
      </c>
      <c r="D262" s="596">
        <v>43176</v>
      </c>
      <c r="E262" s="589" t="s">
        <v>6528</v>
      </c>
      <c r="F262" s="589" t="s">
        <v>3544</v>
      </c>
      <c r="G262" s="589"/>
      <c r="H262" s="591" t="s">
        <v>1890</v>
      </c>
      <c r="I262" s="591"/>
      <c r="J262" s="164" t="s">
        <v>1891</v>
      </c>
      <c r="K262" s="164" t="s">
        <v>0</v>
      </c>
      <c r="L262" s="165">
        <v>732.52</v>
      </c>
    </row>
    <row r="263" spans="1:12" x14ac:dyDescent="0.2">
      <c r="A263" s="593"/>
      <c r="B263" s="589"/>
      <c r="C263" s="595"/>
      <c r="D263" s="596"/>
      <c r="E263" s="589"/>
      <c r="F263" s="589"/>
      <c r="G263" s="589"/>
      <c r="H263" s="591" t="s">
        <v>1892</v>
      </c>
      <c r="I263" s="591"/>
      <c r="J263" s="164" t="s">
        <v>1891</v>
      </c>
      <c r="K263" s="164" t="s">
        <v>1891</v>
      </c>
      <c r="L263" s="165">
        <v>0</v>
      </c>
    </row>
    <row r="264" spans="1:12" ht="24" x14ac:dyDescent="0.2">
      <c r="A264" s="593"/>
      <c r="B264" s="161" t="s">
        <v>29</v>
      </c>
      <c r="C264" s="162" t="s">
        <v>30</v>
      </c>
      <c r="D264" s="162" t="s">
        <v>1893</v>
      </c>
      <c r="E264" s="162" t="s">
        <v>1894</v>
      </c>
      <c r="F264" s="592"/>
      <c r="G264" s="592"/>
      <c r="H264" s="591" t="s">
        <v>1895</v>
      </c>
      <c r="I264" s="591"/>
      <c r="J264" s="589" t="s">
        <v>1891</v>
      </c>
      <c r="K264" s="589" t="s">
        <v>1891</v>
      </c>
      <c r="L264" s="590">
        <v>0</v>
      </c>
    </row>
    <row r="265" spans="1:12" ht="36" x14ac:dyDescent="0.2">
      <c r="A265" s="593"/>
      <c r="B265" s="164" t="s">
        <v>3002</v>
      </c>
      <c r="C265" s="164" t="s">
        <v>3544</v>
      </c>
      <c r="D265" s="166">
        <v>43181</v>
      </c>
      <c r="E265" s="164" t="s">
        <v>6529</v>
      </c>
      <c r="F265" s="592"/>
      <c r="G265" s="592"/>
      <c r="H265" s="591"/>
      <c r="I265" s="591"/>
      <c r="J265" s="589"/>
      <c r="K265" s="589"/>
      <c r="L265" s="590"/>
    </row>
    <row r="266" spans="1:12" ht="24" x14ac:dyDescent="0.2">
      <c r="A266" s="593">
        <v>1650</v>
      </c>
      <c r="B266" s="161" t="s">
        <v>20</v>
      </c>
      <c r="C266" s="162" t="s">
        <v>21</v>
      </c>
      <c r="D266" s="162" t="s">
        <v>1884</v>
      </c>
      <c r="E266" s="162" t="s">
        <v>1885</v>
      </c>
      <c r="F266" s="594" t="s">
        <v>14</v>
      </c>
      <c r="G266" s="594"/>
      <c r="H266" s="592"/>
      <c r="I266" s="592"/>
      <c r="J266" s="592"/>
      <c r="K266" s="592"/>
      <c r="L266" s="592"/>
    </row>
    <row r="267" spans="1:12" x14ac:dyDescent="0.2">
      <c r="A267" s="593"/>
      <c r="B267" s="589" t="s">
        <v>6530</v>
      </c>
      <c r="C267" s="595" t="s">
        <v>6531</v>
      </c>
      <c r="D267" s="596">
        <v>43046</v>
      </c>
      <c r="E267" s="589" t="s">
        <v>4533</v>
      </c>
      <c r="F267" s="589" t="s">
        <v>6532</v>
      </c>
      <c r="G267" s="589"/>
      <c r="H267" s="591" t="s">
        <v>1890</v>
      </c>
      <c r="I267" s="591"/>
      <c r="J267" s="164" t="s">
        <v>1891</v>
      </c>
      <c r="K267" s="164" t="s">
        <v>0</v>
      </c>
      <c r="L267" s="165">
        <v>759</v>
      </c>
    </row>
    <row r="268" spans="1:12" x14ac:dyDescent="0.2">
      <c r="A268" s="593"/>
      <c r="B268" s="589"/>
      <c r="C268" s="595"/>
      <c r="D268" s="596"/>
      <c r="E268" s="589"/>
      <c r="F268" s="589"/>
      <c r="G268" s="589"/>
      <c r="H268" s="591" t="s">
        <v>1892</v>
      </c>
      <c r="I268" s="591"/>
      <c r="J268" s="164" t="s">
        <v>1891</v>
      </c>
      <c r="K268" s="164" t="s">
        <v>0</v>
      </c>
      <c r="L268" s="165">
        <v>1500</v>
      </c>
    </row>
    <row r="269" spans="1:12" ht="24" x14ac:dyDescent="0.2">
      <c r="A269" s="593"/>
      <c r="B269" s="161" t="s">
        <v>29</v>
      </c>
      <c r="C269" s="162" t="s">
        <v>30</v>
      </c>
      <c r="D269" s="162" t="s">
        <v>1893</v>
      </c>
      <c r="E269" s="162" t="s">
        <v>1894</v>
      </c>
      <c r="F269" s="592"/>
      <c r="G269" s="592"/>
      <c r="H269" s="591" t="s">
        <v>1895</v>
      </c>
      <c r="I269" s="591"/>
      <c r="J269" s="589" t="s">
        <v>1891</v>
      </c>
      <c r="K269" s="589" t="s">
        <v>0</v>
      </c>
      <c r="L269" s="590">
        <v>482</v>
      </c>
    </row>
    <row r="270" spans="1:12" ht="24" x14ac:dyDescent="0.2">
      <c r="A270" s="593"/>
      <c r="B270" s="164" t="s">
        <v>1896</v>
      </c>
      <c r="C270" s="164" t="s">
        <v>6532</v>
      </c>
      <c r="D270" s="166">
        <v>43051</v>
      </c>
      <c r="E270" s="164" t="s">
        <v>4421</v>
      </c>
      <c r="F270" s="592"/>
      <c r="G270" s="592"/>
      <c r="H270" s="591"/>
      <c r="I270" s="591"/>
      <c r="J270" s="589"/>
      <c r="K270" s="589"/>
      <c r="L270" s="590"/>
    </row>
    <row r="271" spans="1:12" ht="24" x14ac:dyDescent="0.2">
      <c r="A271" s="593">
        <v>1651</v>
      </c>
      <c r="B271" s="161" t="s">
        <v>20</v>
      </c>
      <c r="C271" s="162" t="s">
        <v>21</v>
      </c>
      <c r="D271" s="162" t="s">
        <v>1884</v>
      </c>
      <c r="E271" s="162" t="s">
        <v>1885</v>
      </c>
      <c r="F271" s="594" t="s">
        <v>14</v>
      </c>
      <c r="G271" s="594"/>
      <c r="H271" s="592"/>
      <c r="I271" s="592"/>
      <c r="J271" s="592"/>
      <c r="K271" s="592"/>
      <c r="L271" s="592"/>
    </row>
    <row r="272" spans="1:12" x14ac:dyDescent="0.2">
      <c r="A272" s="593"/>
      <c r="B272" s="589" t="s">
        <v>6530</v>
      </c>
      <c r="C272" s="595" t="s">
        <v>6533</v>
      </c>
      <c r="D272" s="596">
        <v>43076</v>
      </c>
      <c r="E272" s="589" t="s">
        <v>2028</v>
      </c>
      <c r="F272" s="589" t="s">
        <v>2029</v>
      </c>
      <c r="G272" s="589"/>
      <c r="H272" s="591" t="s">
        <v>1890</v>
      </c>
      <c r="I272" s="591"/>
      <c r="J272" s="164" t="s">
        <v>1891</v>
      </c>
      <c r="K272" s="164" t="s">
        <v>0</v>
      </c>
      <c r="L272" s="165">
        <v>734.03</v>
      </c>
    </row>
    <row r="273" spans="1:12" x14ac:dyDescent="0.2">
      <c r="A273" s="593"/>
      <c r="B273" s="589"/>
      <c r="C273" s="595"/>
      <c r="D273" s="596"/>
      <c r="E273" s="589"/>
      <c r="F273" s="589"/>
      <c r="G273" s="589"/>
      <c r="H273" s="591" t="s">
        <v>1892</v>
      </c>
      <c r="I273" s="591"/>
      <c r="J273" s="164" t="s">
        <v>1891</v>
      </c>
      <c r="K273" s="164" t="s">
        <v>0</v>
      </c>
      <c r="L273" s="165">
        <v>381.41</v>
      </c>
    </row>
    <row r="274" spans="1:12" ht="24" x14ac:dyDescent="0.2">
      <c r="A274" s="593"/>
      <c r="B274" s="161" t="s">
        <v>29</v>
      </c>
      <c r="C274" s="162" t="s">
        <v>30</v>
      </c>
      <c r="D274" s="162" t="s">
        <v>1893</v>
      </c>
      <c r="E274" s="162" t="s">
        <v>1894</v>
      </c>
      <c r="F274" s="592"/>
      <c r="G274" s="592"/>
      <c r="H274" s="591" t="s">
        <v>1895</v>
      </c>
      <c r="I274" s="591"/>
      <c r="J274" s="589" t="s">
        <v>1891</v>
      </c>
      <c r="K274" s="589" t="s">
        <v>0</v>
      </c>
      <c r="L274" s="590">
        <v>780</v>
      </c>
    </row>
    <row r="275" spans="1:12" ht="24" x14ac:dyDescent="0.2">
      <c r="A275" s="593"/>
      <c r="B275" s="164" t="s">
        <v>1896</v>
      </c>
      <c r="C275" s="164" t="s">
        <v>2029</v>
      </c>
      <c r="D275" s="166">
        <v>43081</v>
      </c>
      <c r="E275" s="164" t="s">
        <v>2031</v>
      </c>
      <c r="F275" s="592"/>
      <c r="G275" s="592"/>
      <c r="H275" s="591"/>
      <c r="I275" s="591"/>
      <c r="J275" s="589"/>
      <c r="K275" s="589"/>
      <c r="L275" s="590"/>
    </row>
    <row r="276" spans="1:12" ht="24" x14ac:dyDescent="0.2">
      <c r="A276" s="593">
        <v>1652</v>
      </c>
      <c r="B276" s="161" t="s">
        <v>20</v>
      </c>
      <c r="C276" s="162" t="s">
        <v>21</v>
      </c>
      <c r="D276" s="162" t="s">
        <v>1884</v>
      </c>
      <c r="E276" s="162" t="s">
        <v>1885</v>
      </c>
      <c r="F276" s="594" t="s">
        <v>14</v>
      </c>
      <c r="G276" s="594"/>
      <c r="H276" s="592"/>
      <c r="I276" s="592"/>
      <c r="J276" s="592"/>
      <c r="K276" s="592"/>
      <c r="L276" s="592"/>
    </row>
    <row r="277" spans="1:12" x14ac:dyDescent="0.2">
      <c r="A277" s="593"/>
      <c r="B277" s="589" t="s">
        <v>6534</v>
      </c>
      <c r="C277" s="595" t="s">
        <v>6535</v>
      </c>
      <c r="D277" s="596">
        <v>43009</v>
      </c>
      <c r="E277" s="589" t="s">
        <v>1984</v>
      </c>
      <c r="F277" s="589" t="s">
        <v>1985</v>
      </c>
      <c r="G277" s="589"/>
      <c r="H277" s="591" t="s">
        <v>1890</v>
      </c>
      <c r="I277" s="591"/>
      <c r="J277" s="164" t="s">
        <v>1891</v>
      </c>
      <c r="K277" s="164" t="s">
        <v>0</v>
      </c>
      <c r="L277" s="165">
        <v>1043.79</v>
      </c>
    </row>
    <row r="278" spans="1:12" x14ac:dyDescent="0.2">
      <c r="A278" s="593"/>
      <c r="B278" s="589"/>
      <c r="C278" s="595"/>
      <c r="D278" s="596"/>
      <c r="E278" s="589"/>
      <c r="F278" s="589"/>
      <c r="G278" s="589"/>
      <c r="H278" s="591" t="s">
        <v>1892</v>
      </c>
      <c r="I278" s="591"/>
      <c r="J278" s="164" t="s">
        <v>1891</v>
      </c>
      <c r="K278" s="164" t="s">
        <v>0</v>
      </c>
      <c r="L278" s="165">
        <v>258.39999999999998</v>
      </c>
    </row>
    <row r="279" spans="1:12" ht="24" x14ac:dyDescent="0.2">
      <c r="A279" s="593"/>
      <c r="B279" s="161" t="s">
        <v>29</v>
      </c>
      <c r="C279" s="162" t="s">
        <v>30</v>
      </c>
      <c r="D279" s="162" t="s">
        <v>1893</v>
      </c>
      <c r="E279" s="162" t="s">
        <v>1894</v>
      </c>
      <c r="F279" s="592"/>
      <c r="G279" s="592"/>
      <c r="H279" s="591" t="s">
        <v>1895</v>
      </c>
      <c r="I279" s="591"/>
      <c r="J279" s="589" t="s">
        <v>1891</v>
      </c>
      <c r="K279" s="589" t="s">
        <v>0</v>
      </c>
      <c r="L279" s="590">
        <v>810</v>
      </c>
    </row>
    <row r="280" spans="1:12" ht="24" x14ac:dyDescent="0.2">
      <c r="A280" s="593"/>
      <c r="B280" s="164" t="s">
        <v>2052</v>
      </c>
      <c r="C280" s="164" t="s">
        <v>1985</v>
      </c>
      <c r="D280" s="166">
        <v>43012</v>
      </c>
      <c r="E280" s="164" t="s">
        <v>1987</v>
      </c>
      <c r="F280" s="592"/>
      <c r="G280" s="592"/>
      <c r="H280" s="591"/>
      <c r="I280" s="591"/>
      <c r="J280" s="589"/>
      <c r="K280" s="589"/>
      <c r="L280" s="590"/>
    </row>
    <row r="281" spans="1:12" ht="24" x14ac:dyDescent="0.2">
      <c r="A281" s="593">
        <v>1653</v>
      </c>
      <c r="B281" s="161" t="s">
        <v>20</v>
      </c>
      <c r="C281" s="162" t="s">
        <v>21</v>
      </c>
      <c r="D281" s="162" t="s">
        <v>1884</v>
      </c>
      <c r="E281" s="162" t="s">
        <v>1885</v>
      </c>
      <c r="F281" s="594" t="s">
        <v>14</v>
      </c>
      <c r="G281" s="594"/>
      <c r="H281" s="592"/>
      <c r="I281" s="592"/>
      <c r="J281" s="592"/>
      <c r="K281" s="592"/>
      <c r="L281" s="592"/>
    </row>
    <row r="282" spans="1:12" x14ac:dyDescent="0.2">
      <c r="A282" s="593"/>
      <c r="B282" s="589" t="s">
        <v>6534</v>
      </c>
      <c r="C282" s="595" t="s">
        <v>6536</v>
      </c>
      <c r="D282" s="596">
        <v>43018</v>
      </c>
      <c r="E282" s="589" t="s">
        <v>5929</v>
      </c>
      <c r="F282" s="589" t="s">
        <v>5930</v>
      </c>
      <c r="G282" s="589"/>
      <c r="H282" s="591" t="s">
        <v>1890</v>
      </c>
      <c r="I282" s="591"/>
      <c r="J282" s="164" t="s">
        <v>1891</v>
      </c>
      <c r="K282" s="164" t="s">
        <v>0</v>
      </c>
      <c r="L282" s="165">
        <v>174.8</v>
      </c>
    </row>
    <row r="283" spans="1:12" x14ac:dyDescent="0.2">
      <c r="A283" s="593"/>
      <c r="B283" s="589"/>
      <c r="C283" s="595"/>
      <c r="D283" s="596"/>
      <c r="E283" s="589"/>
      <c r="F283" s="589"/>
      <c r="G283" s="589"/>
      <c r="H283" s="591" t="s">
        <v>1892</v>
      </c>
      <c r="I283" s="591"/>
      <c r="J283" s="164" t="s">
        <v>1891</v>
      </c>
      <c r="K283" s="164" t="s">
        <v>0</v>
      </c>
      <c r="L283" s="165">
        <v>271.89999999999998</v>
      </c>
    </row>
    <row r="284" spans="1:12" ht="24" x14ac:dyDescent="0.2">
      <c r="A284" s="593"/>
      <c r="B284" s="161" t="s">
        <v>29</v>
      </c>
      <c r="C284" s="162" t="s">
        <v>30</v>
      </c>
      <c r="D284" s="162" t="s">
        <v>1893</v>
      </c>
      <c r="E284" s="162" t="s">
        <v>1894</v>
      </c>
      <c r="F284" s="592"/>
      <c r="G284" s="592"/>
      <c r="H284" s="591" t="s">
        <v>1895</v>
      </c>
      <c r="I284" s="591"/>
      <c r="J284" s="589" t="s">
        <v>1891</v>
      </c>
      <c r="K284" s="589" t="s">
        <v>0</v>
      </c>
      <c r="L284" s="590">
        <v>108</v>
      </c>
    </row>
    <row r="285" spans="1:12" ht="24" x14ac:dyDescent="0.2">
      <c r="A285" s="593"/>
      <c r="B285" s="164" t="s">
        <v>2052</v>
      </c>
      <c r="C285" s="164" t="s">
        <v>5930</v>
      </c>
      <c r="D285" s="166">
        <v>43019</v>
      </c>
      <c r="E285" s="164" t="s">
        <v>2925</v>
      </c>
      <c r="F285" s="592"/>
      <c r="G285" s="592"/>
      <c r="H285" s="591"/>
      <c r="I285" s="591"/>
      <c r="J285" s="589"/>
      <c r="K285" s="589"/>
      <c r="L285" s="590"/>
    </row>
    <row r="286" spans="1:12" ht="24" x14ac:dyDescent="0.2">
      <c r="A286" s="593">
        <v>1654</v>
      </c>
      <c r="B286" s="161" t="s">
        <v>20</v>
      </c>
      <c r="C286" s="162" t="s">
        <v>21</v>
      </c>
      <c r="D286" s="162" t="s">
        <v>1884</v>
      </c>
      <c r="E286" s="162" t="s">
        <v>1885</v>
      </c>
      <c r="F286" s="594" t="s">
        <v>14</v>
      </c>
      <c r="G286" s="594"/>
      <c r="H286" s="592"/>
      <c r="I286" s="592"/>
      <c r="J286" s="592"/>
      <c r="K286" s="592"/>
      <c r="L286" s="592"/>
    </row>
    <row r="287" spans="1:12" x14ac:dyDescent="0.2">
      <c r="A287" s="593"/>
      <c r="B287" s="589" t="s">
        <v>6534</v>
      </c>
      <c r="C287" s="595" t="s">
        <v>6537</v>
      </c>
      <c r="D287" s="596">
        <v>43047</v>
      </c>
      <c r="E287" s="589" t="s">
        <v>2589</v>
      </c>
      <c r="F287" s="589" t="s">
        <v>6538</v>
      </c>
      <c r="G287" s="589"/>
      <c r="H287" s="591" t="s">
        <v>1890</v>
      </c>
      <c r="I287" s="591"/>
      <c r="J287" s="164" t="s">
        <v>1891</v>
      </c>
      <c r="K287" s="164" t="s">
        <v>0</v>
      </c>
      <c r="L287" s="165">
        <v>429.98</v>
      </c>
    </row>
    <row r="288" spans="1:12" x14ac:dyDescent="0.2">
      <c r="A288" s="593"/>
      <c r="B288" s="589"/>
      <c r="C288" s="595"/>
      <c r="D288" s="596"/>
      <c r="E288" s="589"/>
      <c r="F288" s="589"/>
      <c r="G288" s="589"/>
      <c r="H288" s="591" t="s">
        <v>1892</v>
      </c>
      <c r="I288" s="591"/>
      <c r="J288" s="164" t="s">
        <v>1891</v>
      </c>
      <c r="K288" s="164" t="s">
        <v>0</v>
      </c>
      <c r="L288" s="165">
        <v>667.95</v>
      </c>
    </row>
    <row r="289" spans="1:12" ht="24" x14ac:dyDescent="0.2">
      <c r="A289" s="593"/>
      <c r="B289" s="161" t="s">
        <v>29</v>
      </c>
      <c r="C289" s="162" t="s">
        <v>30</v>
      </c>
      <c r="D289" s="162" t="s">
        <v>1893</v>
      </c>
      <c r="E289" s="162" t="s">
        <v>1894</v>
      </c>
      <c r="F289" s="592"/>
      <c r="G289" s="592"/>
      <c r="H289" s="591" t="s">
        <v>1895</v>
      </c>
      <c r="I289" s="591"/>
      <c r="J289" s="589" t="s">
        <v>1891</v>
      </c>
      <c r="K289" s="589" t="s">
        <v>1891</v>
      </c>
      <c r="L289" s="590">
        <v>0</v>
      </c>
    </row>
    <row r="290" spans="1:12" ht="24" x14ac:dyDescent="0.2">
      <c r="A290" s="593"/>
      <c r="B290" s="164" t="s">
        <v>2052</v>
      </c>
      <c r="C290" s="164" t="s">
        <v>6538</v>
      </c>
      <c r="D290" s="166">
        <v>43054</v>
      </c>
      <c r="E290" s="164" t="s">
        <v>6539</v>
      </c>
      <c r="F290" s="592"/>
      <c r="G290" s="592"/>
      <c r="H290" s="591"/>
      <c r="I290" s="591"/>
      <c r="J290" s="589"/>
      <c r="K290" s="589"/>
      <c r="L290" s="590"/>
    </row>
    <row r="291" spans="1:12" ht="24" x14ac:dyDescent="0.2">
      <c r="A291" s="593">
        <v>1655</v>
      </c>
      <c r="B291" s="161" t="s">
        <v>20</v>
      </c>
      <c r="C291" s="162" t="s">
        <v>21</v>
      </c>
      <c r="D291" s="162" t="s">
        <v>1884</v>
      </c>
      <c r="E291" s="162" t="s">
        <v>1885</v>
      </c>
      <c r="F291" s="594" t="s">
        <v>14</v>
      </c>
      <c r="G291" s="594"/>
      <c r="H291" s="592"/>
      <c r="I291" s="592"/>
      <c r="J291" s="592"/>
      <c r="K291" s="592"/>
      <c r="L291" s="592"/>
    </row>
    <row r="292" spans="1:12" x14ac:dyDescent="0.2">
      <c r="A292" s="593"/>
      <c r="B292" s="589" t="s">
        <v>6534</v>
      </c>
      <c r="C292" s="595" t="s">
        <v>6537</v>
      </c>
      <c r="D292" s="596">
        <v>43047</v>
      </c>
      <c r="E292" s="589" t="s">
        <v>2589</v>
      </c>
      <c r="F292" s="589" t="s">
        <v>3462</v>
      </c>
      <c r="G292" s="589"/>
      <c r="H292" s="591" t="s">
        <v>1890</v>
      </c>
      <c r="I292" s="591"/>
      <c r="J292" s="164" t="s">
        <v>1891</v>
      </c>
      <c r="K292" s="164" t="s">
        <v>0</v>
      </c>
      <c r="L292" s="165">
        <v>573.68000000000006</v>
      </c>
    </row>
    <row r="293" spans="1:12" x14ac:dyDescent="0.2">
      <c r="A293" s="593"/>
      <c r="B293" s="589"/>
      <c r="C293" s="595"/>
      <c r="D293" s="596"/>
      <c r="E293" s="589"/>
      <c r="F293" s="589"/>
      <c r="G293" s="589"/>
      <c r="H293" s="591" t="s">
        <v>1892</v>
      </c>
      <c r="I293" s="591"/>
      <c r="J293" s="164" t="s">
        <v>1891</v>
      </c>
      <c r="K293" s="164" t="s">
        <v>0</v>
      </c>
      <c r="L293" s="165">
        <v>1384.2</v>
      </c>
    </row>
    <row r="294" spans="1:12" ht="24" x14ac:dyDescent="0.2">
      <c r="A294" s="593"/>
      <c r="B294" s="161" t="s">
        <v>29</v>
      </c>
      <c r="C294" s="162" t="s">
        <v>30</v>
      </c>
      <c r="D294" s="162" t="s">
        <v>1893</v>
      </c>
      <c r="E294" s="162" t="s">
        <v>1894</v>
      </c>
      <c r="F294" s="592"/>
      <c r="G294" s="592"/>
      <c r="H294" s="591" t="s">
        <v>1895</v>
      </c>
      <c r="I294" s="591"/>
      <c r="J294" s="589" t="s">
        <v>1891</v>
      </c>
      <c r="K294" s="589" t="s">
        <v>1891</v>
      </c>
      <c r="L294" s="590">
        <v>0</v>
      </c>
    </row>
    <row r="295" spans="1:12" ht="24" x14ac:dyDescent="0.2">
      <c r="A295" s="593"/>
      <c r="B295" s="164" t="s">
        <v>2052</v>
      </c>
      <c r="C295" s="164" t="s">
        <v>3462</v>
      </c>
      <c r="D295" s="166">
        <v>43054</v>
      </c>
      <c r="E295" s="164" t="s">
        <v>6539</v>
      </c>
      <c r="F295" s="592"/>
      <c r="G295" s="592"/>
      <c r="H295" s="591"/>
      <c r="I295" s="591"/>
      <c r="J295" s="589"/>
      <c r="K295" s="589"/>
      <c r="L295" s="590"/>
    </row>
    <row r="296" spans="1:12" ht="24" x14ac:dyDescent="0.2">
      <c r="A296" s="593">
        <v>1656</v>
      </c>
      <c r="B296" s="161" t="s">
        <v>20</v>
      </c>
      <c r="C296" s="162" t="s">
        <v>21</v>
      </c>
      <c r="D296" s="162" t="s">
        <v>1884</v>
      </c>
      <c r="E296" s="162" t="s">
        <v>1885</v>
      </c>
      <c r="F296" s="594" t="s">
        <v>14</v>
      </c>
      <c r="G296" s="594"/>
      <c r="H296" s="592"/>
      <c r="I296" s="592"/>
      <c r="J296" s="592"/>
      <c r="K296" s="592"/>
      <c r="L296" s="592"/>
    </row>
    <row r="297" spans="1:12" x14ac:dyDescent="0.2">
      <c r="A297" s="593"/>
      <c r="B297" s="589" t="s">
        <v>6534</v>
      </c>
      <c r="C297" s="595" t="s">
        <v>6540</v>
      </c>
      <c r="D297" s="596">
        <v>43064</v>
      </c>
      <c r="E297" s="589" t="s">
        <v>2589</v>
      </c>
      <c r="F297" s="589" t="s">
        <v>6541</v>
      </c>
      <c r="G297" s="589"/>
      <c r="H297" s="591" t="s">
        <v>1890</v>
      </c>
      <c r="I297" s="591"/>
      <c r="J297" s="164" t="s">
        <v>1891</v>
      </c>
      <c r="K297" s="164" t="s">
        <v>0</v>
      </c>
      <c r="L297" s="165">
        <v>460.96</v>
      </c>
    </row>
    <row r="298" spans="1:12" x14ac:dyDescent="0.2">
      <c r="A298" s="593"/>
      <c r="B298" s="589"/>
      <c r="C298" s="595"/>
      <c r="D298" s="596"/>
      <c r="E298" s="589"/>
      <c r="F298" s="589"/>
      <c r="G298" s="589"/>
      <c r="H298" s="591" t="s">
        <v>1892</v>
      </c>
      <c r="I298" s="591"/>
      <c r="J298" s="164" t="s">
        <v>1891</v>
      </c>
      <c r="K298" s="164" t="s">
        <v>0</v>
      </c>
      <c r="L298" s="165">
        <v>3081.01</v>
      </c>
    </row>
    <row r="299" spans="1:12" ht="24" x14ac:dyDescent="0.2">
      <c r="A299" s="593"/>
      <c r="B299" s="161" t="s">
        <v>29</v>
      </c>
      <c r="C299" s="162" t="s">
        <v>30</v>
      </c>
      <c r="D299" s="162" t="s">
        <v>1893</v>
      </c>
      <c r="E299" s="162" t="s">
        <v>1894</v>
      </c>
      <c r="F299" s="592"/>
      <c r="G299" s="592"/>
      <c r="H299" s="591" t="s">
        <v>1895</v>
      </c>
      <c r="I299" s="591"/>
      <c r="J299" s="589" t="s">
        <v>1891</v>
      </c>
      <c r="K299" s="589" t="s">
        <v>0</v>
      </c>
      <c r="L299" s="590">
        <v>119.38</v>
      </c>
    </row>
    <row r="300" spans="1:12" ht="24" x14ac:dyDescent="0.2">
      <c r="A300" s="593"/>
      <c r="B300" s="164" t="s">
        <v>2052</v>
      </c>
      <c r="C300" s="164" t="s">
        <v>6541</v>
      </c>
      <c r="D300" s="166">
        <v>43068</v>
      </c>
      <c r="E300" s="164" t="s">
        <v>6492</v>
      </c>
      <c r="F300" s="592"/>
      <c r="G300" s="592"/>
      <c r="H300" s="591"/>
      <c r="I300" s="591"/>
      <c r="J300" s="589"/>
      <c r="K300" s="589"/>
      <c r="L300" s="590"/>
    </row>
    <row r="301" spans="1:12" ht="24" x14ac:dyDescent="0.2">
      <c r="A301" s="593">
        <v>1657</v>
      </c>
      <c r="B301" s="161" t="s">
        <v>20</v>
      </c>
      <c r="C301" s="162" t="s">
        <v>21</v>
      </c>
      <c r="D301" s="162" t="s">
        <v>1884</v>
      </c>
      <c r="E301" s="162" t="s">
        <v>1885</v>
      </c>
      <c r="F301" s="594" t="s">
        <v>14</v>
      </c>
      <c r="G301" s="594"/>
      <c r="H301" s="592"/>
      <c r="I301" s="592"/>
      <c r="J301" s="592"/>
      <c r="K301" s="592"/>
      <c r="L301" s="592"/>
    </row>
    <row r="302" spans="1:12" x14ac:dyDescent="0.2">
      <c r="A302" s="593"/>
      <c r="B302" s="589" t="s">
        <v>6534</v>
      </c>
      <c r="C302" s="595" t="s">
        <v>6542</v>
      </c>
      <c r="D302" s="596">
        <v>43082</v>
      </c>
      <c r="E302" s="589" t="s">
        <v>2000</v>
      </c>
      <c r="F302" s="589" t="s">
        <v>2001</v>
      </c>
      <c r="G302" s="589"/>
      <c r="H302" s="591" t="s">
        <v>1890</v>
      </c>
      <c r="I302" s="591"/>
      <c r="J302" s="164" t="s">
        <v>1891</v>
      </c>
      <c r="K302" s="164" t="s">
        <v>0</v>
      </c>
      <c r="L302" s="165">
        <v>764.99</v>
      </c>
    </row>
    <row r="303" spans="1:12" x14ac:dyDescent="0.2">
      <c r="A303" s="593"/>
      <c r="B303" s="589"/>
      <c r="C303" s="595"/>
      <c r="D303" s="596"/>
      <c r="E303" s="589"/>
      <c r="F303" s="589"/>
      <c r="G303" s="589"/>
      <c r="H303" s="591" t="s">
        <v>1892</v>
      </c>
      <c r="I303" s="591"/>
      <c r="J303" s="164" t="s">
        <v>1891</v>
      </c>
      <c r="K303" s="164" t="s">
        <v>1891</v>
      </c>
      <c r="L303" s="165">
        <v>0</v>
      </c>
    </row>
    <row r="304" spans="1:12" ht="24" x14ac:dyDescent="0.2">
      <c r="A304" s="593"/>
      <c r="B304" s="161" t="s">
        <v>29</v>
      </c>
      <c r="C304" s="162" t="s">
        <v>30</v>
      </c>
      <c r="D304" s="162" t="s">
        <v>1893</v>
      </c>
      <c r="E304" s="162" t="s">
        <v>1894</v>
      </c>
      <c r="F304" s="592"/>
      <c r="G304" s="592"/>
      <c r="H304" s="591" t="s">
        <v>1895</v>
      </c>
      <c r="I304" s="591"/>
      <c r="J304" s="589" t="s">
        <v>1891</v>
      </c>
      <c r="K304" s="589" t="s">
        <v>0</v>
      </c>
      <c r="L304" s="590">
        <v>250</v>
      </c>
    </row>
    <row r="305" spans="1:12" ht="24" x14ac:dyDescent="0.2">
      <c r="A305" s="593"/>
      <c r="B305" s="164" t="s">
        <v>2052</v>
      </c>
      <c r="C305" s="164" t="s">
        <v>2001</v>
      </c>
      <c r="D305" s="166">
        <v>43086</v>
      </c>
      <c r="E305" s="164" t="s">
        <v>2002</v>
      </c>
      <c r="F305" s="592"/>
      <c r="G305" s="592"/>
      <c r="H305" s="591"/>
      <c r="I305" s="591"/>
      <c r="J305" s="589"/>
      <c r="K305" s="589"/>
      <c r="L305" s="590"/>
    </row>
    <row r="306" spans="1:12" ht="24" x14ac:dyDescent="0.2">
      <c r="A306" s="593">
        <v>1658</v>
      </c>
      <c r="B306" s="161" t="s">
        <v>20</v>
      </c>
      <c r="C306" s="162" t="s">
        <v>21</v>
      </c>
      <c r="D306" s="162" t="s">
        <v>1884</v>
      </c>
      <c r="E306" s="162" t="s">
        <v>1885</v>
      </c>
      <c r="F306" s="594" t="s">
        <v>14</v>
      </c>
      <c r="G306" s="594"/>
      <c r="H306" s="592"/>
      <c r="I306" s="592"/>
      <c r="J306" s="592"/>
      <c r="K306" s="592"/>
      <c r="L306" s="592"/>
    </row>
    <row r="307" spans="1:12" x14ac:dyDescent="0.2">
      <c r="A307" s="593"/>
      <c r="B307" s="589" t="s">
        <v>6534</v>
      </c>
      <c r="C307" s="595" t="s">
        <v>6543</v>
      </c>
      <c r="D307" s="596">
        <v>43159</v>
      </c>
      <c r="E307" s="589" t="s">
        <v>2589</v>
      </c>
      <c r="F307" s="589" t="s">
        <v>5454</v>
      </c>
      <c r="G307" s="589"/>
      <c r="H307" s="591" t="s">
        <v>1890</v>
      </c>
      <c r="I307" s="591"/>
      <c r="J307" s="164" t="s">
        <v>1891</v>
      </c>
      <c r="K307" s="164" t="s">
        <v>0</v>
      </c>
      <c r="L307" s="165">
        <v>719.13</v>
      </c>
    </row>
    <row r="308" spans="1:12" x14ac:dyDescent="0.2">
      <c r="A308" s="593"/>
      <c r="B308" s="589"/>
      <c r="C308" s="595"/>
      <c r="D308" s="596"/>
      <c r="E308" s="589"/>
      <c r="F308" s="589"/>
      <c r="G308" s="589"/>
      <c r="H308" s="591" t="s">
        <v>1892</v>
      </c>
      <c r="I308" s="591"/>
      <c r="J308" s="589" t="s">
        <v>1891</v>
      </c>
      <c r="K308" s="589" t="s">
        <v>0</v>
      </c>
      <c r="L308" s="590">
        <v>1180.4000000000001</v>
      </c>
    </row>
    <row r="309" spans="1:12" x14ac:dyDescent="0.2">
      <c r="A309" s="593"/>
      <c r="B309" s="589"/>
      <c r="C309" s="595"/>
      <c r="D309" s="596"/>
      <c r="E309" s="589"/>
      <c r="F309" s="589"/>
      <c r="G309" s="589"/>
      <c r="H309" s="591"/>
      <c r="I309" s="591"/>
      <c r="J309" s="589"/>
      <c r="K309" s="589"/>
      <c r="L309" s="590"/>
    </row>
    <row r="310" spans="1:12" ht="24" x14ac:dyDescent="0.2">
      <c r="A310" s="593"/>
      <c r="B310" s="161" t="s">
        <v>29</v>
      </c>
      <c r="C310" s="162" t="s">
        <v>30</v>
      </c>
      <c r="D310" s="162" t="s">
        <v>1893</v>
      </c>
      <c r="E310" s="162" t="s">
        <v>1894</v>
      </c>
      <c r="F310" s="592"/>
      <c r="G310" s="592"/>
      <c r="H310" s="591" t="s">
        <v>1895</v>
      </c>
      <c r="I310" s="591"/>
      <c r="J310" s="589" t="s">
        <v>1891</v>
      </c>
      <c r="K310" s="589" t="s">
        <v>0</v>
      </c>
      <c r="L310" s="590">
        <v>1052.52</v>
      </c>
    </row>
    <row r="311" spans="1:12" ht="24" x14ac:dyDescent="0.2">
      <c r="A311" s="593"/>
      <c r="B311" s="164" t="s">
        <v>2052</v>
      </c>
      <c r="C311" s="164" t="s">
        <v>5454</v>
      </c>
      <c r="D311" s="166">
        <v>43169</v>
      </c>
      <c r="E311" s="164" t="s">
        <v>6544</v>
      </c>
      <c r="F311" s="592"/>
      <c r="G311" s="592"/>
      <c r="H311" s="591"/>
      <c r="I311" s="591"/>
      <c r="J311" s="589"/>
      <c r="K311" s="589"/>
      <c r="L311" s="590"/>
    </row>
    <row r="312" spans="1:12" ht="24" x14ac:dyDescent="0.2">
      <c r="A312" s="593">
        <v>1659</v>
      </c>
      <c r="B312" s="161" t="s">
        <v>20</v>
      </c>
      <c r="C312" s="162" t="s">
        <v>21</v>
      </c>
      <c r="D312" s="162" t="s">
        <v>1884</v>
      </c>
      <c r="E312" s="162" t="s">
        <v>1885</v>
      </c>
      <c r="F312" s="594" t="s">
        <v>14</v>
      </c>
      <c r="G312" s="594"/>
      <c r="H312" s="592"/>
      <c r="I312" s="592"/>
      <c r="J312" s="592"/>
      <c r="K312" s="592"/>
      <c r="L312" s="592"/>
    </row>
    <row r="313" spans="1:12" x14ac:dyDescent="0.2">
      <c r="A313" s="593"/>
      <c r="B313" s="589" t="s">
        <v>6534</v>
      </c>
      <c r="C313" s="595" t="s">
        <v>6543</v>
      </c>
      <c r="D313" s="596">
        <v>43159</v>
      </c>
      <c r="E313" s="589" t="s">
        <v>2589</v>
      </c>
      <c r="F313" s="589" t="s">
        <v>4994</v>
      </c>
      <c r="G313" s="589"/>
      <c r="H313" s="591" t="s">
        <v>1890</v>
      </c>
      <c r="I313" s="591"/>
      <c r="J313" s="164" t="s">
        <v>1891</v>
      </c>
      <c r="K313" s="164" t="s">
        <v>0</v>
      </c>
      <c r="L313" s="165">
        <v>383.98</v>
      </c>
    </row>
    <row r="314" spans="1:12" x14ac:dyDescent="0.2">
      <c r="A314" s="593"/>
      <c r="B314" s="589"/>
      <c r="C314" s="595"/>
      <c r="D314" s="596"/>
      <c r="E314" s="589"/>
      <c r="F314" s="589"/>
      <c r="G314" s="589"/>
      <c r="H314" s="591" t="s">
        <v>1892</v>
      </c>
      <c r="I314" s="591"/>
      <c r="J314" s="589" t="s">
        <v>1891</v>
      </c>
      <c r="K314" s="589" t="s">
        <v>0</v>
      </c>
      <c r="L314" s="590">
        <v>451.22</v>
      </c>
    </row>
    <row r="315" spans="1:12" x14ac:dyDescent="0.2">
      <c r="A315" s="593"/>
      <c r="B315" s="589"/>
      <c r="C315" s="595"/>
      <c r="D315" s="596"/>
      <c r="E315" s="589"/>
      <c r="F315" s="589"/>
      <c r="G315" s="589"/>
      <c r="H315" s="591"/>
      <c r="I315" s="591"/>
      <c r="J315" s="589"/>
      <c r="K315" s="589"/>
      <c r="L315" s="590"/>
    </row>
    <row r="316" spans="1:12" ht="24" x14ac:dyDescent="0.2">
      <c r="A316" s="593"/>
      <c r="B316" s="161" t="s">
        <v>29</v>
      </c>
      <c r="C316" s="162" t="s">
        <v>30</v>
      </c>
      <c r="D316" s="162" t="s">
        <v>1893</v>
      </c>
      <c r="E316" s="162" t="s">
        <v>1894</v>
      </c>
      <c r="F316" s="592"/>
      <c r="G316" s="592"/>
      <c r="H316" s="591" t="s">
        <v>1895</v>
      </c>
      <c r="I316" s="591"/>
      <c r="J316" s="589" t="s">
        <v>1891</v>
      </c>
      <c r="K316" s="589" t="s">
        <v>0</v>
      </c>
      <c r="L316" s="590">
        <v>183.57</v>
      </c>
    </row>
    <row r="317" spans="1:12" ht="24" x14ac:dyDescent="0.2">
      <c r="A317" s="593"/>
      <c r="B317" s="164" t="s">
        <v>2052</v>
      </c>
      <c r="C317" s="164" t="s">
        <v>4994</v>
      </c>
      <c r="D317" s="166">
        <v>43169</v>
      </c>
      <c r="E317" s="164" t="s">
        <v>6544</v>
      </c>
      <c r="F317" s="592"/>
      <c r="G317" s="592"/>
      <c r="H317" s="591"/>
      <c r="I317" s="591"/>
      <c r="J317" s="589"/>
      <c r="K317" s="589"/>
      <c r="L317" s="590"/>
    </row>
    <row r="318" spans="1:12" ht="24" x14ac:dyDescent="0.2">
      <c r="A318" s="593">
        <v>1660</v>
      </c>
      <c r="B318" s="161" t="s">
        <v>20</v>
      </c>
      <c r="C318" s="162" t="s">
        <v>21</v>
      </c>
      <c r="D318" s="162" t="s">
        <v>1884</v>
      </c>
      <c r="E318" s="162" t="s">
        <v>1885</v>
      </c>
      <c r="F318" s="594" t="s">
        <v>14</v>
      </c>
      <c r="G318" s="594"/>
      <c r="H318" s="592"/>
      <c r="I318" s="592"/>
      <c r="J318" s="592"/>
      <c r="K318" s="592"/>
      <c r="L318" s="592"/>
    </row>
    <row r="319" spans="1:12" x14ac:dyDescent="0.2">
      <c r="A319" s="593"/>
      <c r="B319" s="589" t="s">
        <v>6534</v>
      </c>
      <c r="C319" s="595" t="s">
        <v>6545</v>
      </c>
      <c r="D319" s="596">
        <v>43171</v>
      </c>
      <c r="E319" s="589" t="s">
        <v>2238</v>
      </c>
      <c r="F319" s="589" t="s">
        <v>737</v>
      </c>
      <c r="G319" s="589"/>
      <c r="H319" s="591" t="s">
        <v>1890</v>
      </c>
      <c r="I319" s="591"/>
      <c r="J319" s="164" t="s">
        <v>1891</v>
      </c>
      <c r="K319" s="164" t="s">
        <v>0</v>
      </c>
      <c r="L319" s="165">
        <v>254.86</v>
      </c>
    </row>
    <row r="320" spans="1:12" x14ac:dyDescent="0.2">
      <c r="A320" s="593"/>
      <c r="B320" s="589"/>
      <c r="C320" s="595"/>
      <c r="D320" s="596"/>
      <c r="E320" s="589"/>
      <c r="F320" s="589"/>
      <c r="G320" s="589"/>
      <c r="H320" s="591" t="s">
        <v>1892</v>
      </c>
      <c r="I320" s="591"/>
      <c r="J320" s="164" t="s">
        <v>1891</v>
      </c>
      <c r="K320" s="164" t="s">
        <v>0</v>
      </c>
      <c r="L320" s="165">
        <v>278.40000000000003</v>
      </c>
    </row>
    <row r="321" spans="1:12" ht="24" x14ac:dyDescent="0.2">
      <c r="A321" s="593"/>
      <c r="B321" s="161" t="s">
        <v>29</v>
      </c>
      <c r="C321" s="162" t="s">
        <v>30</v>
      </c>
      <c r="D321" s="162" t="s">
        <v>1893</v>
      </c>
      <c r="E321" s="162" t="s">
        <v>1894</v>
      </c>
      <c r="F321" s="592"/>
      <c r="G321" s="592"/>
      <c r="H321" s="591" t="s">
        <v>1895</v>
      </c>
      <c r="I321" s="591"/>
      <c r="J321" s="589" t="s">
        <v>1891</v>
      </c>
      <c r="K321" s="589" t="s">
        <v>0</v>
      </c>
      <c r="L321" s="590">
        <v>98</v>
      </c>
    </row>
    <row r="322" spans="1:12" ht="24" x14ac:dyDescent="0.2">
      <c r="A322" s="593"/>
      <c r="B322" s="164" t="s">
        <v>2052</v>
      </c>
      <c r="C322" s="164" t="s">
        <v>737</v>
      </c>
      <c r="D322" s="166">
        <v>43172</v>
      </c>
      <c r="E322" s="164" t="s">
        <v>3618</v>
      </c>
      <c r="F322" s="592"/>
      <c r="G322" s="592"/>
      <c r="H322" s="591"/>
      <c r="I322" s="591"/>
      <c r="J322" s="589"/>
      <c r="K322" s="589"/>
      <c r="L322" s="590"/>
    </row>
    <row r="323" spans="1:12" ht="24" x14ac:dyDescent="0.2">
      <c r="A323" s="593">
        <v>1661</v>
      </c>
      <c r="B323" s="161" t="s">
        <v>20</v>
      </c>
      <c r="C323" s="162" t="s">
        <v>21</v>
      </c>
      <c r="D323" s="162" t="s">
        <v>1884</v>
      </c>
      <c r="E323" s="162" t="s">
        <v>1885</v>
      </c>
      <c r="F323" s="594" t="s">
        <v>14</v>
      </c>
      <c r="G323" s="594"/>
      <c r="H323" s="592"/>
      <c r="I323" s="592"/>
      <c r="J323" s="592"/>
      <c r="K323" s="592"/>
      <c r="L323" s="592"/>
    </row>
    <row r="324" spans="1:12" x14ac:dyDescent="0.2">
      <c r="A324" s="593"/>
      <c r="B324" s="589" t="s">
        <v>6546</v>
      </c>
      <c r="C324" s="595" t="s">
        <v>6547</v>
      </c>
      <c r="D324" s="596">
        <v>43028</v>
      </c>
      <c r="E324" s="589" t="s">
        <v>2372</v>
      </c>
      <c r="F324" s="589" t="s">
        <v>3369</v>
      </c>
      <c r="G324" s="589"/>
      <c r="H324" s="591" t="s">
        <v>1890</v>
      </c>
      <c r="I324" s="591"/>
      <c r="J324" s="164" t="s">
        <v>1891</v>
      </c>
      <c r="K324" s="164" t="s">
        <v>0</v>
      </c>
      <c r="L324" s="165">
        <v>596.4</v>
      </c>
    </row>
    <row r="325" spans="1:12" x14ac:dyDescent="0.2">
      <c r="A325" s="593"/>
      <c r="B325" s="589"/>
      <c r="C325" s="595"/>
      <c r="D325" s="596"/>
      <c r="E325" s="589"/>
      <c r="F325" s="589"/>
      <c r="G325" s="589"/>
      <c r="H325" s="591" t="s">
        <v>1892</v>
      </c>
      <c r="I325" s="591"/>
      <c r="J325" s="164" t="s">
        <v>1891</v>
      </c>
      <c r="K325" s="164" t="s">
        <v>0</v>
      </c>
      <c r="L325" s="165">
        <v>274.40000000000003</v>
      </c>
    </row>
    <row r="326" spans="1:12" ht="24" x14ac:dyDescent="0.2">
      <c r="A326" s="593"/>
      <c r="B326" s="161" t="s">
        <v>29</v>
      </c>
      <c r="C326" s="162" t="s">
        <v>30</v>
      </c>
      <c r="D326" s="162" t="s">
        <v>1893</v>
      </c>
      <c r="E326" s="162" t="s">
        <v>1894</v>
      </c>
      <c r="F326" s="592"/>
      <c r="G326" s="592"/>
      <c r="H326" s="591" t="s">
        <v>1895</v>
      </c>
      <c r="I326" s="591"/>
      <c r="J326" s="589" t="s">
        <v>1891</v>
      </c>
      <c r="K326" s="589" t="s">
        <v>1891</v>
      </c>
      <c r="L326" s="590">
        <v>0</v>
      </c>
    </row>
    <row r="327" spans="1:12" ht="24" x14ac:dyDescent="0.2">
      <c r="A327" s="593"/>
      <c r="B327" s="164" t="s">
        <v>5773</v>
      </c>
      <c r="C327" s="164" t="s">
        <v>3369</v>
      </c>
      <c r="D327" s="166">
        <v>43032</v>
      </c>
      <c r="E327" s="164" t="s">
        <v>6548</v>
      </c>
      <c r="F327" s="592"/>
      <c r="G327" s="592"/>
      <c r="H327" s="591"/>
      <c r="I327" s="591"/>
      <c r="J327" s="589"/>
      <c r="K327" s="589"/>
      <c r="L327" s="590"/>
    </row>
    <row r="328" spans="1:12" ht="24" x14ac:dyDescent="0.2">
      <c r="A328" s="593">
        <v>1662</v>
      </c>
      <c r="B328" s="161" t="s">
        <v>20</v>
      </c>
      <c r="C328" s="162" t="s">
        <v>21</v>
      </c>
      <c r="D328" s="162" t="s">
        <v>1884</v>
      </c>
      <c r="E328" s="162" t="s">
        <v>1885</v>
      </c>
      <c r="F328" s="594" t="s">
        <v>14</v>
      </c>
      <c r="G328" s="594"/>
      <c r="H328" s="592"/>
      <c r="I328" s="592"/>
      <c r="J328" s="592"/>
      <c r="K328" s="592"/>
      <c r="L328" s="592"/>
    </row>
    <row r="329" spans="1:12" x14ac:dyDescent="0.2">
      <c r="A329" s="593"/>
      <c r="B329" s="589" t="s">
        <v>6549</v>
      </c>
      <c r="C329" s="589" t="s">
        <v>6550</v>
      </c>
      <c r="D329" s="596">
        <v>43046</v>
      </c>
      <c r="E329" s="589" t="s">
        <v>5686</v>
      </c>
      <c r="F329" s="589" t="s">
        <v>5687</v>
      </c>
      <c r="G329" s="589"/>
      <c r="H329" s="591" t="s">
        <v>1890</v>
      </c>
      <c r="I329" s="591"/>
      <c r="J329" s="164" t="s">
        <v>1891</v>
      </c>
      <c r="K329" s="164" t="s">
        <v>0</v>
      </c>
      <c r="L329" s="165">
        <v>106</v>
      </c>
    </row>
    <row r="330" spans="1:12" x14ac:dyDescent="0.2">
      <c r="A330" s="593"/>
      <c r="B330" s="589"/>
      <c r="C330" s="589"/>
      <c r="D330" s="596"/>
      <c r="E330" s="589"/>
      <c r="F330" s="589"/>
      <c r="G330" s="589"/>
      <c r="H330" s="591" t="s">
        <v>1892</v>
      </c>
      <c r="I330" s="591"/>
      <c r="J330" s="164" t="s">
        <v>1891</v>
      </c>
      <c r="K330" s="164" t="s">
        <v>0</v>
      </c>
      <c r="L330" s="165">
        <v>234.9</v>
      </c>
    </row>
    <row r="331" spans="1:12" ht="24" x14ac:dyDescent="0.2">
      <c r="A331" s="593"/>
      <c r="B331" s="161" t="s">
        <v>29</v>
      </c>
      <c r="C331" s="162" t="s">
        <v>30</v>
      </c>
      <c r="D331" s="162" t="s">
        <v>1893</v>
      </c>
      <c r="E331" s="162" t="s">
        <v>1894</v>
      </c>
      <c r="F331" s="592"/>
      <c r="G331" s="592"/>
      <c r="H331" s="591" t="s">
        <v>1895</v>
      </c>
      <c r="I331" s="591"/>
      <c r="J331" s="589" t="s">
        <v>1891</v>
      </c>
      <c r="K331" s="589" t="s">
        <v>1891</v>
      </c>
      <c r="L331" s="590">
        <v>0</v>
      </c>
    </row>
    <row r="332" spans="1:12" ht="24" x14ac:dyDescent="0.2">
      <c r="A332" s="593"/>
      <c r="B332" s="164" t="s">
        <v>2160</v>
      </c>
      <c r="C332" s="164" t="s">
        <v>5687</v>
      </c>
      <c r="D332" s="166">
        <v>43047</v>
      </c>
      <c r="E332" s="164" t="s">
        <v>2444</v>
      </c>
      <c r="F332" s="592"/>
      <c r="G332" s="592"/>
      <c r="H332" s="591"/>
      <c r="I332" s="591"/>
      <c r="J332" s="589"/>
      <c r="K332" s="589"/>
      <c r="L332" s="590"/>
    </row>
    <row r="333" spans="1:12" ht="24" x14ac:dyDescent="0.2">
      <c r="A333" s="593">
        <v>1663</v>
      </c>
      <c r="B333" s="161" t="s">
        <v>20</v>
      </c>
      <c r="C333" s="162" t="s">
        <v>21</v>
      </c>
      <c r="D333" s="162" t="s">
        <v>1884</v>
      </c>
      <c r="E333" s="162" t="s">
        <v>1885</v>
      </c>
      <c r="F333" s="594" t="s">
        <v>14</v>
      </c>
      <c r="G333" s="594"/>
      <c r="H333" s="592"/>
      <c r="I333" s="592"/>
      <c r="J333" s="592"/>
      <c r="K333" s="592"/>
      <c r="L333" s="592"/>
    </row>
    <row r="334" spans="1:12" x14ac:dyDescent="0.2">
      <c r="A334" s="593"/>
      <c r="B334" s="589" t="s">
        <v>6549</v>
      </c>
      <c r="C334" s="589" t="s">
        <v>6551</v>
      </c>
      <c r="D334" s="596">
        <v>43052</v>
      </c>
      <c r="E334" s="589" t="s">
        <v>2919</v>
      </c>
      <c r="F334" s="589" t="s">
        <v>3698</v>
      </c>
      <c r="G334" s="589"/>
      <c r="H334" s="591" t="s">
        <v>1890</v>
      </c>
      <c r="I334" s="591"/>
      <c r="J334" s="164" t="s">
        <v>1891</v>
      </c>
      <c r="K334" s="164" t="s">
        <v>0</v>
      </c>
      <c r="L334" s="165">
        <v>214</v>
      </c>
    </row>
    <row r="335" spans="1:12" x14ac:dyDescent="0.2">
      <c r="A335" s="593"/>
      <c r="B335" s="589"/>
      <c r="C335" s="589"/>
      <c r="D335" s="596"/>
      <c r="E335" s="589"/>
      <c r="F335" s="589"/>
      <c r="G335" s="589"/>
      <c r="H335" s="591" t="s">
        <v>1892</v>
      </c>
      <c r="I335" s="591"/>
      <c r="J335" s="164" t="s">
        <v>1891</v>
      </c>
      <c r="K335" s="164" t="s">
        <v>0</v>
      </c>
      <c r="L335" s="165">
        <v>222.4</v>
      </c>
    </row>
    <row r="336" spans="1:12" ht="24" x14ac:dyDescent="0.2">
      <c r="A336" s="593"/>
      <c r="B336" s="161" t="s">
        <v>29</v>
      </c>
      <c r="C336" s="162" t="s">
        <v>30</v>
      </c>
      <c r="D336" s="162" t="s">
        <v>1893</v>
      </c>
      <c r="E336" s="162" t="s">
        <v>1894</v>
      </c>
      <c r="F336" s="592"/>
      <c r="G336" s="592"/>
      <c r="H336" s="591" t="s">
        <v>1895</v>
      </c>
      <c r="I336" s="591"/>
      <c r="J336" s="589" t="s">
        <v>1891</v>
      </c>
      <c r="K336" s="589" t="s">
        <v>0</v>
      </c>
      <c r="L336" s="590">
        <v>290.10000000000002</v>
      </c>
    </row>
    <row r="337" spans="1:12" ht="24" x14ac:dyDescent="0.2">
      <c r="A337" s="593"/>
      <c r="B337" s="164" t="s">
        <v>2160</v>
      </c>
      <c r="C337" s="164" t="s">
        <v>3698</v>
      </c>
      <c r="D337" s="166">
        <v>43054</v>
      </c>
      <c r="E337" s="164" t="s">
        <v>2118</v>
      </c>
      <c r="F337" s="592"/>
      <c r="G337" s="592"/>
      <c r="H337" s="591"/>
      <c r="I337" s="591"/>
      <c r="J337" s="589"/>
      <c r="K337" s="589"/>
      <c r="L337" s="590"/>
    </row>
    <row r="338" spans="1:12" ht="24" x14ac:dyDescent="0.2">
      <c r="A338" s="593">
        <v>1664</v>
      </c>
      <c r="B338" s="161" t="s">
        <v>20</v>
      </c>
      <c r="C338" s="162" t="s">
        <v>21</v>
      </c>
      <c r="D338" s="162" t="s">
        <v>1884</v>
      </c>
      <c r="E338" s="162" t="s">
        <v>1885</v>
      </c>
      <c r="F338" s="594" t="s">
        <v>14</v>
      </c>
      <c r="G338" s="594"/>
      <c r="H338" s="592"/>
      <c r="I338" s="592"/>
      <c r="J338" s="592"/>
      <c r="K338" s="592"/>
      <c r="L338" s="592"/>
    </row>
    <row r="339" spans="1:12" x14ac:dyDescent="0.2">
      <c r="A339" s="593"/>
      <c r="B339" s="589" t="s">
        <v>6549</v>
      </c>
      <c r="C339" s="595" t="s">
        <v>6552</v>
      </c>
      <c r="D339" s="596">
        <v>43074</v>
      </c>
      <c r="E339" s="589" t="s">
        <v>2763</v>
      </c>
      <c r="F339" s="589" t="s">
        <v>6553</v>
      </c>
      <c r="G339" s="589"/>
      <c r="H339" s="591" t="s">
        <v>1890</v>
      </c>
      <c r="I339" s="591"/>
      <c r="J339" s="164" t="s">
        <v>1891</v>
      </c>
      <c r="K339" s="164" t="s">
        <v>0</v>
      </c>
      <c r="L339" s="165">
        <v>1380</v>
      </c>
    </row>
    <row r="340" spans="1:12" x14ac:dyDescent="0.2">
      <c r="A340" s="593"/>
      <c r="B340" s="589"/>
      <c r="C340" s="595"/>
      <c r="D340" s="596"/>
      <c r="E340" s="589"/>
      <c r="F340" s="589"/>
      <c r="G340" s="589"/>
      <c r="H340" s="591" t="s">
        <v>1892</v>
      </c>
      <c r="I340" s="591"/>
      <c r="J340" s="164" t="s">
        <v>1891</v>
      </c>
      <c r="K340" s="164" t="s">
        <v>0</v>
      </c>
      <c r="L340" s="165">
        <v>380.85</v>
      </c>
    </row>
    <row r="341" spans="1:12" ht="24" x14ac:dyDescent="0.2">
      <c r="A341" s="593"/>
      <c r="B341" s="161" t="s">
        <v>29</v>
      </c>
      <c r="C341" s="162" t="s">
        <v>30</v>
      </c>
      <c r="D341" s="162" t="s">
        <v>1893</v>
      </c>
      <c r="E341" s="162" t="s">
        <v>1894</v>
      </c>
      <c r="F341" s="592"/>
      <c r="G341" s="592"/>
      <c r="H341" s="591" t="s">
        <v>1895</v>
      </c>
      <c r="I341" s="591"/>
      <c r="J341" s="589" t="s">
        <v>1891</v>
      </c>
      <c r="K341" s="589" t="s">
        <v>1891</v>
      </c>
      <c r="L341" s="590">
        <v>0</v>
      </c>
    </row>
    <row r="342" spans="1:12" ht="24" x14ac:dyDescent="0.2">
      <c r="A342" s="593"/>
      <c r="B342" s="164" t="s">
        <v>2160</v>
      </c>
      <c r="C342" s="164" t="s">
        <v>6553</v>
      </c>
      <c r="D342" s="166">
        <v>43078</v>
      </c>
      <c r="E342" s="164" t="s">
        <v>4282</v>
      </c>
      <c r="F342" s="592"/>
      <c r="G342" s="592"/>
      <c r="H342" s="591"/>
      <c r="I342" s="591"/>
      <c r="J342" s="589"/>
      <c r="K342" s="589"/>
      <c r="L342" s="590"/>
    </row>
    <row r="343" spans="1:12" ht="24" x14ac:dyDescent="0.2">
      <c r="A343" s="593">
        <v>1665</v>
      </c>
      <c r="B343" s="161" t="s">
        <v>20</v>
      </c>
      <c r="C343" s="162" t="s">
        <v>21</v>
      </c>
      <c r="D343" s="162" t="s">
        <v>1884</v>
      </c>
      <c r="E343" s="162" t="s">
        <v>1885</v>
      </c>
      <c r="F343" s="594" t="s">
        <v>14</v>
      </c>
      <c r="G343" s="594"/>
      <c r="H343" s="592"/>
      <c r="I343" s="592"/>
      <c r="J343" s="592"/>
      <c r="K343" s="592"/>
      <c r="L343" s="592"/>
    </row>
    <row r="344" spans="1:12" x14ac:dyDescent="0.2">
      <c r="A344" s="593"/>
      <c r="B344" s="589" t="s">
        <v>6549</v>
      </c>
      <c r="C344" s="589" t="s">
        <v>6554</v>
      </c>
      <c r="D344" s="596">
        <v>43127</v>
      </c>
      <c r="E344" s="589" t="s">
        <v>6555</v>
      </c>
      <c r="F344" s="589" t="s">
        <v>6556</v>
      </c>
      <c r="G344" s="589"/>
      <c r="H344" s="591" t="s">
        <v>1890</v>
      </c>
      <c r="I344" s="591"/>
      <c r="J344" s="164" t="s">
        <v>1891</v>
      </c>
      <c r="K344" s="164" t="s">
        <v>0</v>
      </c>
      <c r="L344" s="165">
        <v>308</v>
      </c>
    </row>
    <row r="345" spans="1:12" x14ac:dyDescent="0.2">
      <c r="A345" s="593"/>
      <c r="B345" s="589"/>
      <c r="C345" s="589"/>
      <c r="D345" s="596"/>
      <c r="E345" s="589"/>
      <c r="F345" s="589"/>
      <c r="G345" s="589"/>
      <c r="H345" s="591" t="s">
        <v>1892</v>
      </c>
      <c r="I345" s="591"/>
      <c r="J345" s="164" t="s">
        <v>1891</v>
      </c>
      <c r="K345" s="164" t="s">
        <v>0</v>
      </c>
      <c r="L345" s="165">
        <v>446.5</v>
      </c>
    </row>
    <row r="346" spans="1:12" ht="24" x14ac:dyDescent="0.2">
      <c r="A346" s="593"/>
      <c r="B346" s="161" t="s">
        <v>29</v>
      </c>
      <c r="C346" s="162" t="s">
        <v>30</v>
      </c>
      <c r="D346" s="162" t="s">
        <v>1893</v>
      </c>
      <c r="E346" s="162" t="s">
        <v>1894</v>
      </c>
      <c r="F346" s="592"/>
      <c r="G346" s="592"/>
      <c r="H346" s="591" t="s">
        <v>1895</v>
      </c>
      <c r="I346" s="591"/>
      <c r="J346" s="589" t="s">
        <v>1891</v>
      </c>
      <c r="K346" s="589" t="s">
        <v>1891</v>
      </c>
      <c r="L346" s="590">
        <v>0</v>
      </c>
    </row>
    <row r="347" spans="1:12" ht="24" x14ac:dyDescent="0.2">
      <c r="A347" s="593"/>
      <c r="B347" s="164" t="s">
        <v>2160</v>
      </c>
      <c r="C347" s="164" t="s">
        <v>6556</v>
      </c>
      <c r="D347" s="166">
        <v>43131</v>
      </c>
      <c r="E347" s="164" t="s">
        <v>6557</v>
      </c>
      <c r="F347" s="592"/>
      <c r="G347" s="592"/>
      <c r="H347" s="591"/>
      <c r="I347" s="591"/>
      <c r="J347" s="589"/>
      <c r="K347" s="589"/>
      <c r="L347" s="590"/>
    </row>
    <row r="348" spans="1:12" ht="24" x14ac:dyDescent="0.2">
      <c r="A348" s="593">
        <v>1666</v>
      </c>
      <c r="B348" s="161" t="s">
        <v>20</v>
      </c>
      <c r="C348" s="162" t="s">
        <v>21</v>
      </c>
      <c r="D348" s="162" t="s">
        <v>1884</v>
      </c>
      <c r="E348" s="162" t="s">
        <v>1885</v>
      </c>
      <c r="F348" s="594" t="s">
        <v>14</v>
      </c>
      <c r="G348" s="594"/>
      <c r="H348" s="592"/>
      <c r="I348" s="592"/>
      <c r="J348" s="592"/>
      <c r="K348" s="592"/>
      <c r="L348" s="592"/>
    </row>
    <row r="349" spans="1:12" x14ac:dyDescent="0.2">
      <c r="A349" s="593"/>
      <c r="B349" s="589" t="s">
        <v>6558</v>
      </c>
      <c r="C349" s="595" t="s">
        <v>6559</v>
      </c>
      <c r="D349" s="596">
        <v>43181</v>
      </c>
      <c r="E349" s="589" t="s">
        <v>6560</v>
      </c>
      <c r="F349" s="589" t="s">
        <v>330</v>
      </c>
      <c r="G349" s="589"/>
      <c r="H349" s="591" t="s">
        <v>1890</v>
      </c>
      <c r="I349" s="591"/>
      <c r="J349" s="164" t="s">
        <v>1891</v>
      </c>
      <c r="K349" s="164" t="s">
        <v>0</v>
      </c>
      <c r="L349" s="165">
        <v>228.48</v>
      </c>
    </row>
    <row r="350" spans="1:12" x14ac:dyDescent="0.2">
      <c r="A350" s="593"/>
      <c r="B350" s="589"/>
      <c r="C350" s="595"/>
      <c r="D350" s="596"/>
      <c r="E350" s="589"/>
      <c r="F350" s="589"/>
      <c r="G350" s="589"/>
      <c r="H350" s="591" t="s">
        <v>1892</v>
      </c>
      <c r="I350" s="591"/>
      <c r="J350" s="164" t="s">
        <v>1891</v>
      </c>
      <c r="K350" s="164" t="s">
        <v>0</v>
      </c>
      <c r="L350" s="165">
        <v>519.58000000000004</v>
      </c>
    </row>
    <row r="351" spans="1:12" ht="24" x14ac:dyDescent="0.2">
      <c r="A351" s="593"/>
      <c r="B351" s="161" t="s">
        <v>29</v>
      </c>
      <c r="C351" s="162" t="s">
        <v>30</v>
      </c>
      <c r="D351" s="162" t="s">
        <v>1893</v>
      </c>
      <c r="E351" s="162" t="s">
        <v>1894</v>
      </c>
      <c r="F351" s="592"/>
      <c r="G351" s="592"/>
      <c r="H351" s="591" t="s">
        <v>1895</v>
      </c>
      <c r="I351" s="591"/>
      <c r="J351" s="589" t="s">
        <v>1891</v>
      </c>
      <c r="K351" s="589" t="s">
        <v>0</v>
      </c>
      <c r="L351" s="590">
        <v>162.08000000000001</v>
      </c>
    </row>
    <row r="352" spans="1:12" ht="24" x14ac:dyDescent="0.2">
      <c r="A352" s="593"/>
      <c r="B352" s="164" t="s">
        <v>1896</v>
      </c>
      <c r="C352" s="164" t="s">
        <v>330</v>
      </c>
      <c r="D352" s="166">
        <v>43183</v>
      </c>
      <c r="E352" s="164" t="s">
        <v>2944</v>
      </c>
      <c r="F352" s="592"/>
      <c r="G352" s="592"/>
      <c r="H352" s="591"/>
      <c r="I352" s="591"/>
      <c r="J352" s="589"/>
      <c r="K352" s="589"/>
      <c r="L352" s="590"/>
    </row>
    <row r="353" spans="1:12" ht="24" x14ac:dyDescent="0.2">
      <c r="A353" s="593">
        <v>1667</v>
      </c>
      <c r="B353" s="161" t="s">
        <v>20</v>
      </c>
      <c r="C353" s="162" t="s">
        <v>21</v>
      </c>
      <c r="D353" s="162" t="s">
        <v>1884</v>
      </c>
      <c r="E353" s="162" t="s">
        <v>1885</v>
      </c>
      <c r="F353" s="594" t="s">
        <v>14</v>
      </c>
      <c r="G353" s="594"/>
      <c r="H353" s="592"/>
      <c r="I353" s="592"/>
      <c r="J353" s="592"/>
      <c r="K353" s="592"/>
      <c r="L353" s="592"/>
    </row>
    <row r="354" spans="1:12" x14ac:dyDescent="0.2">
      <c r="A354" s="593"/>
      <c r="B354" s="589" t="s">
        <v>6561</v>
      </c>
      <c r="C354" s="595" t="s">
        <v>6562</v>
      </c>
      <c r="D354" s="596">
        <v>43067</v>
      </c>
      <c r="E354" s="589" t="s">
        <v>3128</v>
      </c>
      <c r="F354" s="589" t="s">
        <v>3129</v>
      </c>
      <c r="G354" s="589"/>
      <c r="H354" s="591" t="s">
        <v>1890</v>
      </c>
      <c r="I354" s="591"/>
      <c r="J354" s="164" t="s">
        <v>1891</v>
      </c>
      <c r="K354" s="164" t="s">
        <v>1891</v>
      </c>
      <c r="L354" s="165">
        <v>0</v>
      </c>
    </row>
    <row r="355" spans="1:12" x14ac:dyDescent="0.2">
      <c r="A355" s="593"/>
      <c r="B355" s="589"/>
      <c r="C355" s="595"/>
      <c r="D355" s="596"/>
      <c r="E355" s="589"/>
      <c r="F355" s="589"/>
      <c r="G355" s="589"/>
      <c r="H355" s="591" t="s">
        <v>1892</v>
      </c>
      <c r="I355" s="591"/>
      <c r="J355" s="589" t="s">
        <v>1891</v>
      </c>
      <c r="K355" s="589" t="s">
        <v>1891</v>
      </c>
      <c r="L355" s="590">
        <v>0</v>
      </c>
    </row>
    <row r="356" spans="1:12" x14ac:dyDescent="0.2">
      <c r="A356" s="593"/>
      <c r="B356" s="589"/>
      <c r="C356" s="595"/>
      <c r="D356" s="596"/>
      <c r="E356" s="589"/>
      <c r="F356" s="589"/>
      <c r="G356" s="589"/>
      <c r="H356" s="591"/>
      <c r="I356" s="591"/>
      <c r="J356" s="589"/>
      <c r="K356" s="589"/>
      <c r="L356" s="590"/>
    </row>
    <row r="357" spans="1:12" ht="24" x14ac:dyDescent="0.2">
      <c r="A357" s="593"/>
      <c r="B357" s="161" t="s">
        <v>29</v>
      </c>
      <c r="C357" s="162" t="s">
        <v>30</v>
      </c>
      <c r="D357" s="162" t="s">
        <v>1893</v>
      </c>
      <c r="E357" s="162" t="s">
        <v>1894</v>
      </c>
      <c r="F357" s="592"/>
      <c r="G357" s="592"/>
      <c r="H357" s="591" t="s">
        <v>1895</v>
      </c>
      <c r="I357" s="591"/>
      <c r="J357" s="589" t="s">
        <v>1891</v>
      </c>
      <c r="K357" s="589" t="s">
        <v>0</v>
      </c>
      <c r="L357" s="590">
        <v>978</v>
      </c>
    </row>
    <row r="358" spans="1:12" ht="36" x14ac:dyDescent="0.2">
      <c r="A358" s="593"/>
      <c r="B358" s="164" t="s">
        <v>6563</v>
      </c>
      <c r="C358" s="164" t="s">
        <v>3129</v>
      </c>
      <c r="D358" s="166">
        <v>43076</v>
      </c>
      <c r="E358" s="164" t="s">
        <v>6564</v>
      </c>
      <c r="F358" s="592"/>
      <c r="G358" s="592"/>
      <c r="H358" s="591"/>
      <c r="I358" s="591"/>
      <c r="J358" s="589"/>
      <c r="K358" s="589"/>
      <c r="L358" s="590"/>
    </row>
    <row r="359" spans="1:12" ht="24" x14ac:dyDescent="0.2">
      <c r="A359" s="593">
        <v>1668</v>
      </c>
      <c r="B359" s="161" t="s">
        <v>20</v>
      </c>
      <c r="C359" s="162" t="s">
        <v>21</v>
      </c>
      <c r="D359" s="162" t="s">
        <v>1884</v>
      </c>
      <c r="E359" s="162" t="s">
        <v>1885</v>
      </c>
      <c r="F359" s="594" t="s">
        <v>14</v>
      </c>
      <c r="G359" s="594"/>
      <c r="H359" s="592"/>
      <c r="I359" s="592"/>
      <c r="J359" s="592"/>
      <c r="K359" s="592"/>
      <c r="L359" s="592"/>
    </row>
    <row r="360" spans="1:12" x14ac:dyDescent="0.2">
      <c r="A360" s="593"/>
      <c r="B360" s="589" t="s">
        <v>6561</v>
      </c>
      <c r="C360" s="595" t="s">
        <v>6565</v>
      </c>
      <c r="D360" s="596">
        <v>43148</v>
      </c>
      <c r="E360" s="589" t="s">
        <v>1938</v>
      </c>
      <c r="F360" s="589" t="s">
        <v>2700</v>
      </c>
      <c r="G360" s="589"/>
      <c r="H360" s="591" t="s">
        <v>1890</v>
      </c>
      <c r="I360" s="591"/>
      <c r="J360" s="164" t="s">
        <v>1891</v>
      </c>
      <c r="K360" s="164" t="s">
        <v>1891</v>
      </c>
      <c r="L360" s="165">
        <v>0</v>
      </c>
    </row>
    <row r="361" spans="1:12" x14ac:dyDescent="0.2">
      <c r="A361" s="593"/>
      <c r="B361" s="589"/>
      <c r="C361" s="595"/>
      <c r="D361" s="596"/>
      <c r="E361" s="589"/>
      <c r="F361" s="589"/>
      <c r="G361" s="589"/>
      <c r="H361" s="591" t="s">
        <v>1892</v>
      </c>
      <c r="I361" s="591"/>
      <c r="J361" s="164" t="s">
        <v>1891</v>
      </c>
      <c r="K361" s="164" t="s">
        <v>1891</v>
      </c>
      <c r="L361" s="165">
        <v>0</v>
      </c>
    </row>
    <row r="362" spans="1:12" ht="24" x14ac:dyDescent="0.2">
      <c r="A362" s="593"/>
      <c r="B362" s="161" t="s">
        <v>29</v>
      </c>
      <c r="C362" s="162" t="s">
        <v>30</v>
      </c>
      <c r="D362" s="162" t="s">
        <v>1893</v>
      </c>
      <c r="E362" s="162" t="s">
        <v>1894</v>
      </c>
      <c r="F362" s="592"/>
      <c r="G362" s="592"/>
      <c r="H362" s="591" t="s">
        <v>1895</v>
      </c>
      <c r="I362" s="591"/>
      <c r="J362" s="589" t="s">
        <v>1891</v>
      </c>
      <c r="K362" s="589" t="s">
        <v>0</v>
      </c>
      <c r="L362" s="590">
        <v>510</v>
      </c>
    </row>
    <row r="363" spans="1:12" ht="36" x14ac:dyDescent="0.2">
      <c r="A363" s="593"/>
      <c r="B363" s="164" t="s">
        <v>6563</v>
      </c>
      <c r="C363" s="164" t="s">
        <v>2700</v>
      </c>
      <c r="D363" s="166">
        <v>43153</v>
      </c>
      <c r="E363" s="164" t="s">
        <v>6566</v>
      </c>
      <c r="F363" s="592"/>
      <c r="G363" s="592"/>
      <c r="H363" s="591"/>
      <c r="I363" s="591"/>
      <c r="J363" s="589"/>
      <c r="K363" s="589"/>
      <c r="L363" s="590"/>
    </row>
    <row r="364" spans="1:12" ht="24" x14ac:dyDescent="0.2">
      <c r="A364" s="593">
        <v>1669</v>
      </c>
      <c r="B364" s="161" t="s">
        <v>20</v>
      </c>
      <c r="C364" s="162" t="s">
        <v>21</v>
      </c>
      <c r="D364" s="162" t="s">
        <v>1884</v>
      </c>
      <c r="E364" s="162" t="s">
        <v>1885</v>
      </c>
      <c r="F364" s="594" t="s">
        <v>14</v>
      </c>
      <c r="G364" s="594"/>
      <c r="H364" s="592"/>
      <c r="I364" s="592"/>
      <c r="J364" s="592"/>
      <c r="K364" s="592"/>
      <c r="L364" s="592"/>
    </row>
    <row r="365" spans="1:12" x14ac:dyDescent="0.2">
      <c r="A365" s="593"/>
      <c r="B365" s="589" t="s">
        <v>6567</v>
      </c>
      <c r="C365" s="595" t="s">
        <v>6568</v>
      </c>
      <c r="D365" s="596">
        <v>43168</v>
      </c>
      <c r="E365" s="589" t="s">
        <v>3273</v>
      </c>
      <c r="F365" s="589" t="s">
        <v>3274</v>
      </c>
      <c r="G365" s="589"/>
      <c r="H365" s="591" t="s">
        <v>1890</v>
      </c>
      <c r="I365" s="591"/>
      <c r="J365" s="164" t="s">
        <v>1891</v>
      </c>
      <c r="K365" s="164" t="s">
        <v>0</v>
      </c>
      <c r="L365" s="165">
        <v>1517.12</v>
      </c>
    </row>
    <row r="366" spans="1:12" x14ac:dyDescent="0.2">
      <c r="A366" s="593"/>
      <c r="B366" s="589"/>
      <c r="C366" s="595"/>
      <c r="D366" s="596"/>
      <c r="E366" s="589"/>
      <c r="F366" s="589"/>
      <c r="G366" s="589"/>
      <c r="H366" s="591" t="s">
        <v>1892</v>
      </c>
      <c r="I366" s="591"/>
      <c r="J366" s="164" t="s">
        <v>1891</v>
      </c>
      <c r="K366" s="164" t="s">
        <v>0</v>
      </c>
      <c r="L366" s="165">
        <v>494.6</v>
      </c>
    </row>
    <row r="367" spans="1:12" ht="24" x14ac:dyDescent="0.2">
      <c r="A367" s="593"/>
      <c r="B367" s="161" t="s">
        <v>29</v>
      </c>
      <c r="C367" s="162" t="s">
        <v>30</v>
      </c>
      <c r="D367" s="162" t="s">
        <v>1893</v>
      </c>
      <c r="E367" s="162" t="s">
        <v>1894</v>
      </c>
      <c r="F367" s="592"/>
      <c r="G367" s="592"/>
      <c r="H367" s="591" t="s">
        <v>1895</v>
      </c>
      <c r="I367" s="591"/>
      <c r="J367" s="589" t="s">
        <v>1891</v>
      </c>
      <c r="K367" s="589" t="s">
        <v>1891</v>
      </c>
      <c r="L367" s="590">
        <v>0</v>
      </c>
    </row>
    <row r="368" spans="1:12" ht="24" x14ac:dyDescent="0.2">
      <c r="A368" s="593"/>
      <c r="B368" s="164" t="s">
        <v>2030</v>
      </c>
      <c r="C368" s="164" t="s">
        <v>3274</v>
      </c>
      <c r="D368" s="166">
        <v>43172</v>
      </c>
      <c r="E368" s="164" t="s">
        <v>3275</v>
      </c>
      <c r="F368" s="592"/>
      <c r="G368" s="592"/>
      <c r="H368" s="591"/>
      <c r="I368" s="591"/>
      <c r="J368" s="589"/>
      <c r="K368" s="589"/>
      <c r="L368" s="590"/>
    </row>
    <row r="369" spans="1:12" ht="24" x14ac:dyDescent="0.2">
      <c r="A369" s="593">
        <v>1670</v>
      </c>
      <c r="B369" s="161" t="s">
        <v>20</v>
      </c>
      <c r="C369" s="162" t="s">
        <v>21</v>
      </c>
      <c r="D369" s="162" t="s">
        <v>1884</v>
      </c>
      <c r="E369" s="162" t="s">
        <v>1885</v>
      </c>
      <c r="F369" s="594" t="s">
        <v>14</v>
      </c>
      <c r="G369" s="594"/>
      <c r="H369" s="592"/>
      <c r="I369" s="592"/>
      <c r="J369" s="592"/>
      <c r="K369" s="592"/>
      <c r="L369" s="592"/>
    </row>
    <row r="370" spans="1:12" x14ac:dyDescent="0.2">
      <c r="A370" s="593"/>
      <c r="B370" s="589" t="s">
        <v>6569</v>
      </c>
      <c r="C370" s="589" t="s">
        <v>6570</v>
      </c>
      <c r="D370" s="596">
        <v>43031</v>
      </c>
      <c r="E370" s="589" t="s">
        <v>1996</v>
      </c>
      <c r="F370" s="589" t="s">
        <v>6252</v>
      </c>
      <c r="G370" s="589"/>
      <c r="H370" s="591" t="s">
        <v>1890</v>
      </c>
      <c r="I370" s="591"/>
      <c r="J370" s="164" t="s">
        <v>1891</v>
      </c>
      <c r="K370" s="164" t="s">
        <v>0</v>
      </c>
      <c r="L370" s="165">
        <v>379</v>
      </c>
    </row>
    <row r="371" spans="1:12" x14ac:dyDescent="0.2">
      <c r="A371" s="593"/>
      <c r="B371" s="589"/>
      <c r="C371" s="589"/>
      <c r="D371" s="596"/>
      <c r="E371" s="589"/>
      <c r="F371" s="589"/>
      <c r="G371" s="589"/>
      <c r="H371" s="591" t="s">
        <v>1892</v>
      </c>
      <c r="I371" s="591"/>
      <c r="J371" s="164" t="s">
        <v>1891</v>
      </c>
      <c r="K371" s="164" t="s">
        <v>0</v>
      </c>
      <c r="L371" s="165">
        <v>244</v>
      </c>
    </row>
    <row r="372" spans="1:12" ht="24" x14ac:dyDescent="0.2">
      <c r="A372" s="593"/>
      <c r="B372" s="161" t="s">
        <v>29</v>
      </c>
      <c r="C372" s="162" t="s">
        <v>30</v>
      </c>
      <c r="D372" s="162" t="s">
        <v>1893</v>
      </c>
      <c r="E372" s="162" t="s">
        <v>1894</v>
      </c>
      <c r="F372" s="592"/>
      <c r="G372" s="592"/>
      <c r="H372" s="591" t="s">
        <v>1895</v>
      </c>
      <c r="I372" s="591"/>
      <c r="J372" s="589" t="s">
        <v>1891</v>
      </c>
      <c r="K372" s="589" t="s">
        <v>0</v>
      </c>
      <c r="L372" s="590">
        <v>26.25</v>
      </c>
    </row>
    <row r="373" spans="1:12" ht="24" x14ac:dyDescent="0.2">
      <c r="A373" s="593"/>
      <c r="B373" s="164" t="s">
        <v>6571</v>
      </c>
      <c r="C373" s="164" t="s">
        <v>6252</v>
      </c>
      <c r="D373" s="166">
        <v>43032</v>
      </c>
      <c r="E373" s="164" t="s">
        <v>3892</v>
      </c>
      <c r="F373" s="592"/>
      <c r="G373" s="592"/>
      <c r="H373" s="591"/>
      <c r="I373" s="591"/>
      <c r="J373" s="589"/>
      <c r="K373" s="589"/>
      <c r="L373" s="590"/>
    </row>
    <row r="374" spans="1:12" ht="24" x14ac:dyDescent="0.2">
      <c r="A374" s="593">
        <v>1671</v>
      </c>
      <c r="B374" s="161" t="s">
        <v>20</v>
      </c>
      <c r="C374" s="162" t="s">
        <v>21</v>
      </c>
      <c r="D374" s="162" t="s">
        <v>1884</v>
      </c>
      <c r="E374" s="162" t="s">
        <v>1885</v>
      </c>
      <c r="F374" s="594" t="s">
        <v>14</v>
      </c>
      <c r="G374" s="594"/>
      <c r="H374" s="592"/>
      <c r="I374" s="592"/>
      <c r="J374" s="592"/>
      <c r="K374" s="592"/>
      <c r="L374" s="592"/>
    </row>
    <row r="375" spans="1:12" x14ac:dyDescent="0.2">
      <c r="A375" s="593"/>
      <c r="B375" s="589" t="s">
        <v>6572</v>
      </c>
      <c r="C375" s="595" t="s">
        <v>6573</v>
      </c>
      <c r="D375" s="596">
        <v>43076</v>
      </c>
      <c r="E375" s="589" t="s">
        <v>1984</v>
      </c>
      <c r="F375" s="589" t="s">
        <v>4645</v>
      </c>
      <c r="G375" s="589"/>
      <c r="H375" s="591" t="s">
        <v>1890</v>
      </c>
      <c r="I375" s="591"/>
      <c r="J375" s="164" t="s">
        <v>1891</v>
      </c>
      <c r="K375" s="164" t="s">
        <v>0</v>
      </c>
      <c r="L375" s="165">
        <v>21.95</v>
      </c>
    </row>
    <row r="376" spans="1:12" x14ac:dyDescent="0.2">
      <c r="A376" s="593"/>
      <c r="B376" s="589"/>
      <c r="C376" s="595"/>
      <c r="D376" s="596"/>
      <c r="E376" s="589"/>
      <c r="F376" s="589"/>
      <c r="G376" s="589"/>
      <c r="H376" s="591" t="s">
        <v>1892</v>
      </c>
      <c r="I376" s="591"/>
      <c r="J376" s="164" t="s">
        <v>1891</v>
      </c>
      <c r="K376" s="164" t="s">
        <v>0</v>
      </c>
      <c r="L376" s="165">
        <v>185.51</v>
      </c>
    </row>
    <row r="377" spans="1:12" ht="24" x14ac:dyDescent="0.2">
      <c r="A377" s="593"/>
      <c r="B377" s="161" t="s">
        <v>29</v>
      </c>
      <c r="C377" s="162" t="s">
        <v>30</v>
      </c>
      <c r="D377" s="162" t="s">
        <v>1893</v>
      </c>
      <c r="E377" s="162" t="s">
        <v>1894</v>
      </c>
      <c r="F377" s="592"/>
      <c r="G377" s="592"/>
      <c r="H377" s="591" t="s">
        <v>1895</v>
      </c>
      <c r="I377" s="591"/>
      <c r="J377" s="589" t="s">
        <v>1891</v>
      </c>
      <c r="K377" s="589" t="s">
        <v>0</v>
      </c>
      <c r="L377" s="590">
        <v>149.83000000000001</v>
      </c>
    </row>
    <row r="378" spans="1:12" ht="24" x14ac:dyDescent="0.2">
      <c r="A378" s="593"/>
      <c r="B378" s="164" t="s">
        <v>2059</v>
      </c>
      <c r="C378" s="164" t="s">
        <v>4645</v>
      </c>
      <c r="D378" s="166">
        <v>43076</v>
      </c>
      <c r="E378" s="164" t="s">
        <v>6574</v>
      </c>
      <c r="F378" s="592"/>
      <c r="G378" s="592"/>
      <c r="H378" s="591"/>
      <c r="I378" s="591"/>
      <c r="J378" s="589"/>
      <c r="K378" s="589"/>
      <c r="L378" s="590"/>
    </row>
    <row r="379" spans="1:12" ht="24" x14ac:dyDescent="0.2">
      <c r="A379" s="593">
        <v>1672</v>
      </c>
      <c r="B379" s="161" t="s">
        <v>20</v>
      </c>
      <c r="C379" s="162" t="s">
        <v>21</v>
      </c>
      <c r="D379" s="162" t="s">
        <v>1884</v>
      </c>
      <c r="E379" s="162" t="s">
        <v>1885</v>
      </c>
      <c r="F379" s="594" t="s">
        <v>14</v>
      </c>
      <c r="G379" s="594"/>
      <c r="H379" s="592"/>
      <c r="I379" s="592"/>
      <c r="J379" s="592"/>
      <c r="K379" s="592"/>
      <c r="L379" s="592"/>
    </row>
    <row r="380" spans="1:12" x14ac:dyDescent="0.2">
      <c r="A380" s="593"/>
      <c r="B380" s="589" t="s">
        <v>6575</v>
      </c>
      <c r="C380" s="595" t="s">
        <v>6576</v>
      </c>
      <c r="D380" s="596">
        <v>43160</v>
      </c>
      <c r="E380" s="589" t="s">
        <v>1957</v>
      </c>
      <c r="F380" s="589" t="s">
        <v>2318</v>
      </c>
      <c r="G380" s="589"/>
      <c r="H380" s="591" t="s">
        <v>1890</v>
      </c>
      <c r="I380" s="591"/>
      <c r="J380" s="164" t="s">
        <v>1891</v>
      </c>
      <c r="K380" s="164" t="s">
        <v>0</v>
      </c>
      <c r="L380" s="165">
        <v>516</v>
      </c>
    </row>
    <row r="381" spans="1:12" x14ac:dyDescent="0.2">
      <c r="A381" s="593"/>
      <c r="B381" s="589"/>
      <c r="C381" s="595"/>
      <c r="D381" s="596"/>
      <c r="E381" s="589"/>
      <c r="F381" s="589"/>
      <c r="G381" s="589"/>
      <c r="H381" s="591" t="s">
        <v>1892</v>
      </c>
      <c r="I381" s="591"/>
      <c r="J381" s="164" t="s">
        <v>1891</v>
      </c>
      <c r="K381" s="164" t="s">
        <v>1891</v>
      </c>
      <c r="L381" s="165">
        <v>0</v>
      </c>
    </row>
    <row r="382" spans="1:12" ht="24" x14ac:dyDescent="0.2">
      <c r="A382" s="593"/>
      <c r="B382" s="161" t="s">
        <v>29</v>
      </c>
      <c r="C382" s="162" t="s">
        <v>30</v>
      </c>
      <c r="D382" s="162" t="s">
        <v>1893</v>
      </c>
      <c r="E382" s="162" t="s">
        <v>1894</v>
      </c>
      <c r="F382" s="592"/>
      <c r="G382" s="592"/>
      <c r="H382" s="591" t="s">
        <v>1895</v>
      </c>
      <c r="I382" s="591"/>
      <c r="J382" s="589" t="s">
        <v>1891</v>
      </c>
      <c r="K382" s="589" t="s">
        <v>0</v>
      </c>
      <c r="L382" s="590">
        <v>620</v>
      </c>
    </row>
    <row r="383" spans="1:12" ht="24" x14ac:dyDescent="0.2">
      <c r="A383" s="593"/>
      <c r="B383" s="164" t="s">
        <v>2281</v>
      </c>
      <c r="C383" s="164" t="s">
        <v>2318</v>
      </c>
      <c r="D383" s="166">
        <v>43164</v>
      </c>
      <c r="E383" s="164" t="s">
        <v>2319</v>
      </c>
      <c r="F383" s="592"/>
      <c r="G383" s="592"/>
      <c r="H383" s="591"/>
      <c r="I383" s="591"/>
      <c r="J383" s="589"/>
      <c r="K383" s="589"/>
      <c r="L383" s="590"/>
    </row>
    <row r="384" spans="1:12" ht="24" x14ac:dyDescent="0.2">
      <c r="A384" s="593">
        <v>1673</v>
      </c>
      <c r="B384" s="161" t="s">
        <v>20</v>
      </c>
      <c r="C384" s="162" t="s">
        <v>21</v>
      </c>
      <c r="D384" s="162" t="s">
        <v>1884</v>
      </c>
      <c r="E384" s="162" t="s">
        <v>1885</v>
      </c>
      <c r="F384" s="594" t="s">
        <v>14</v>
      </c>
      <c r="G384" s="594"/>
      <c r="H384" s="592"/>
      <c r="I384" s="592"/>
      <c r="J384" s="592"/>
      <c r="K384" s="592"/>
      <c r="L384" s="592"/>
    </row>
    <row r="385" spans="1:12" x14ac:dyDescent="0.2">
      <c r="A385" s="593"/>
      <c r="B385" s="589" t="s">
        <v>6575</v>
      </c>
      <c r="C385" s="595" t="s">
        <v>6577</v>
      </c>
      <c r="D385" s="596">
        <v>43173</v>
      </c>
      <c r="E385" s="589" t="s">
        <v>2372</v>
      </c>
      <c r="F385" s="589" t="s">
        <v>3210</v>
      </c>
      <c r="G385" s="589"/>
      <c r="H385" s="591" t="s">
        <v>1890</v>
      </c>
      <c r="I385" s="591"/>
      <c r="J385" s="164" t="s">
        <v>1891</v>
      </c>
      <c r="K385" s="164" t="s">
        <v>0</v>
      </c>
      <c r="L385" s="165">
        <v>206</v>
      </c>
    </row>
    <row r="386" spans="1:12" x14ac:dyDescent="0.2">
      <c r="A386" s="593"/>
      <c r="B386" s="589"/>
      <c r="C386" s="595"/>
      <c r="D386" s="596"/>
      <c r="E386" s="589"/>
      <c r="F386" s="589"/>
      <c r="G386" s="589"/>
      <c r="H386" s="591" t="s">
        <v>1892</v>
      </c>
      <c r="I386" s="591"/>
      <c r="J386" s="164" t="s">
        <v>1891</v>
      </c>
      <c r="K386" s="164" t="s">
        <v>0</v>
      </c>
      <c r="L386" s="165">
        <v>369.96</v>
      </c>
    </row>
    <row r="387" spans="1:12" ht="24" x14ac:dyDescent="0.2">
      <c r="A387" s="593"/>
      <c r="B387" s="161" t="s">
        <v>29</v>
      </c>
      <c r="C387" s="162" t="s">
        <v>30</v>
      </c>
      <c r="D387" s="162" t="s">
        <v>1893</v>
      </c>
      <c r="E387" s="162" t="s">
        <v>1894</v>
      </c>
      <c r="F387" s="592"/>
      <c r="G387" s="592"/>
      <c r="H387" s="591" t="s">
        <v>1895</v>
      </c>
      <c r="I387" s="591"/>
      <c r="J387" s="589" t="s">
        <v>1891</v>
      </c>
      <c r="K387" s="589" t="s">
        <v>1891</v>
      </c>
      <c r="L387" s="590">
        <v>0</v>
      </c>
    </row>
    <row r="388" spans="1:12" ht="24" x14ac:dyDescent="0.2">
      <c r="A388" s="593"/>
      <c r="B388" s="164" t="s">
        <v>2281</v>
      </c>
      <c r="C388" s="164" t="s">
        <v>3210</v>
      </c>
      <c r="D388" s="166">
        <v>43174</v>
      </c>
      <c r="E388" s="164" t="s">
        <v>5302</v>
      </c>
      <c r="F388" s="592"/>
      <c r="G388" s="592"/>
      <c r="H388" s="591"/>
      <c r="I388" s="591"/>
      <c r="J388" s="589"/>
      <c r="K388" s="589"/>
      <c r="L388" s="590"/>
    </row>
    <row r="389" spans="1:12" ht="24" x14ac:dyDescent="0.2">
      <c r="A389" s="593">
        <v>1674</v>
      </c>
      <c r="B389" s="161" t="s">
        <v>20</v>
      </c>
      <c r="C389" s="162" t="s">
        <v>21</v>
      </c>
      <c r="D389" s="162" t="s">
        <v>1884</v>
      </c>
      <c r="E389" s="162" t="s">
        <v>1885</v>
      </c>
      <c r="F389" s="594" t="s">
        <v>14</v>
      </c>
      <c r="G389" s="594"/>
      <c r="H389" s="592"/>
      <c r="I389" s="592"/>
      <c r="J389" s="592"/>
      <c r="K389" s="592"/>
      <c r="L389" s="592"/>
    </row>
    <row r="390" spans="1:12" x14ac:dyDescent="0.2">
      <c r="A390" s="593"/>
      <c r="B390" s="589" t="s">
        <v>6578</v>
      </c>
      <c r="C390" s="595" t="s">
        <v>6579</v>
      </c>
      <c r="D390" s="596">
        <v>43035</v>
      </c>
      <c r="E390" s="589" t="s">
        <v>3173</v>
      </c>
      <c r="F390" s="589" t="s">
        <v>4868</v>
      </c>
      <c r="G390" s="589"/>
      <c r="H390" s="591" t="s">
        <v>1890</v>
      </c>
      <c r="I390" s="591"/>
      <c r="J390" s="164" t="s">
        <v>1891</v>
      </c>
      <c r="K390" s="164" t="s">
        <v>0</v>
      </c>
      <c r="L390" s="165">
        <v>691.57</v>
      </c>
    </row>
    <row r="391" spans="1:12" x14ac:dyDescent="0.2">
      <c r="A391" s="593"/>
      <c r="B391" s="589"/>
      <c r="C391" s="595"/>
      <c r="D391" s="596"/>
      <c r="E391" s="589"/>
      <c r="F391" s="589"/>
      <c r="G391" s="589"/>
      <c r="H391" s="591" t="s">
        <v>1892</v>
      </c>
      <c r="I391" s="591"/>
      <c r="J391" s="589" t="s">
        <v>1891</v>
      </c>
      <c r="K391" s="589" t="s">
        <v>1891</v>
      </c>
      <c r="L391" s="590">
        <v>0</v>
      </c>
    </row>
    <row r="392" spans="1:12" x14ac:dyDescent="0.2">
      <c r="A392" s="593"/>
      <c r="B392" s="589"/>
      <c r="C392" s="595"/>
      <c r="D392" s="596"/>
      <c r="E392" s="589"/>
      <c r="F392" s="589"/>
      <c r="G392" s="589"/>
      <c r="H392" s="591"/>
      <c r="I392" s="591"/>
      <c r="J392" s="589"/>
      <c r="K392" s="589"/>
      <c r="L392" s="590"/>
    </row>
    <row r="393" spans="1:12" ht="24" x14ac:dyDescent="0.2">
      <c r="A393" s="593"/>
      <c r="B393" s="161" t="s">
        <v>29</v>
      </c>
      <c r="C393" s="162" t="s">
        <v>30</v>
      </c>
      <c r="D393" s="162" t="s">
        <v>1893</v>
      </c>
      <c r="E393" s="162" t="s">
        <v>1894</v>
      </c>
      <c r="F393" s="592"/>
      <c r="G393" s="592"/>
      <c r="H393" s="591" t="s">
        <v>1895</v>
      </c>
      <c r="I393" s="591"/>
      <c r="J393" s="589" t="s">
        <v>1891</v>
      </c>
      <c r="K393" s="589" t="s">
        <v>1891</v>
      </c>
      <c r="L393" s="590">
        <v>0</v>
      </c>
    </row>
    <row r="394" spans="1:12" ht="24" x14ac:dyDescent="0.2">
      <c r="A394" s="593"/>
      <c r="B394" s="164" t="s">
        <v>1986</v>
      </c>
      <c r="C394" s="164" t="s">
        <v>4868</v>
      </c>
      <c r="D394" s="166">
        <v>43042</v>
      </c>
      <c r="E394" s="164" t="s">
        <v>4741</v>
      </c>
      <c r="F394" s="592"/>
      <c r="G394" s="592"/>
      <c r="H394" s="591"/>
      <c r="I394" s="591"/>
      <c r="J394" s="589"/>
      <c r="K394" s="589"/>
      <c r="L394" s="590"/>
    </row>
    <row r="395" spans="1:12" ht="24" x14ac:dyDescent="0.2">
      <c r="A395" s="593">
        <v>1675</v>
      </c>
      <c r="B395" s="161" t="s">
        <v>20</v>
      </c>
      <c r="C395" s="162" t="s">
        <v>21</v>
      </c>
      <c r="D395" s="162" t="s">
        <v>1884</v>
      </c>
      <c r="E395" s="162" t="s">
        <v>1885</v>
      </c>
      <c r="F395" s="594" t="s">
        <v>14</v>
      </c>
      <c r="G395" s="594"/>
      <c r="H395" s="592"/>
      <c r="I395" s="592"/>
      <c r="J395" s="592"/>
      <c r="K395" s="592"/>
      <c r="L395" s="592"/>
    </row>
    <row r="396" spans="1:12" x14ac:dyDescent="0.2">
      <c r="A396" s="593"/>
      <c r="B396" s="589" t="s">
        <v>6580</v>
      </c>
      <c r="C396" s="595" t="s">
        <v>6581</v>
      </c>
      <c r="D396" s="596">
        <v>43053</v>
      </c>
      <c r="E396" s="589" t="s">
        <v>2188</v>
      </c>
      <c r="F396" s="589" t="s">
        <v>6582</v>
      </c>
      <c r="G396" s="589"/>
      <c r="H396" s="591" t="s">
        <v>1890</v>
      </c>
      <c r="I396" s="591"/>
      <c r="J396" s="164" t="s">
        <v>1891</v>
      </c>
      <c r="K396" s="164" t="s">
        <v>0</v>
      </c>
      <c r="L396" s="165">
        <v>344.84</v>
      </c>
    </row>
    <row r="397" spans="1:12" x14ac:dyDescent="0.2">
      <c r="A397" s="593"/>
      <c r="B397" s="589"/>
      <c r="C397" s="595"/>
      <c r="D397" s="596"/>
      <c r="E397" s="589"/>
      <c r="F397" s="589"/>
      <c r="G397" s="589"/>
      <c r="H397" s="591" t="s">
        <v>1892</v>
      </c>
      <c r="I397" s="591"/>
      <c r="J397" s="589" t="s">
        <v>1891</v>
      </c>
      <c r="K397" s="589" t="s">
        <v>1891</v>
      </c>
      <c r="L397" s="590">
        <v>0</v>
      </c>
    </row>
    <row r="398" spans="1:12" x14ac:dyDescent="0.2">
      <c r="A398" s="593"/>
      <c r="B398" s="589"/>
      <c r="C398" s="595"/>
      <c r="D398" s="596"/>
      <c r="E398" s="589"/>
      <c r="F398" s="589"/>
      <c r="G398" s="589"/>
      <c r="H398" s="591"/>
      <c r="I398" s="591"/>
      <c r="J398" s="589"/>
      <c r="K398" s="589"/>
      <c r="L398" s="590"/>
    </row>
    <row r="399" spans="1:12" ht="24" x14ac:dyDescent="0.2">
      <c r="A399" s="593"/>
      <c r="B399" s="161" t="s">
        <v>29</v>
      </c>
      <c r="C399" s="162" t="s">
        <v>30</v>
      </c>
      <c r="D399" s="162" t="s">
        <v>1893</v>
      </c>
      <c r="E399" s="162" t="s">
        <v>1894</v>
      </c>
      <c r="F399" s="592"/>
      <c r="G399" s="592"/>
      <c r="H399" s="591" t="s">
        <v>1895</v>
      </c>
      <c r="I399" s="591"/>
      <c r="J399" s="589" t="s">
        <v>1891</v>
      </c>
      <c r="K399" s="589" t="s">
        <v>0</v>
      </c>
      <c r="L399" s="590">
        <v>265</v>
      </c>
    </row>
    <row r="400" spans="1:12" ht="24" x14ac:dyDescent="0.2">
      <c r="A400" s="593"/>
      <c r="B400" s="164" t="s">
        <v>1980</v>
      </c>
      <c r="C400" s="164" t="s">
        <v>6582</v>
      </c>
      <c r="D400" s="166">
        <v>43061</v>
      </c>
      <c r="E400" s="164" t="s">
        <v>6583</v>
      </c>
      <c r="F400" s="592"/>
      <c r="G400" s="592"/>
      <c r="H400" s="591"/>
      <c r="I400" s="591"/>
      <c r="J400" s="589"/>
      <c r="K400" s="589"/>
      <c r="L400" s="590"/>
    </row>
    <row r="401" spans="1:12" ht="24" x14ac:dyDescent="0.2">
      <c r="A401" s="593">
        <v>1676</v>
      </c>
      <c r="B401" s="161" t="s">
        <v>20</v>
      </c>
      <c r="C401" s="162" t="s">
        <v>21</v>
      </c>
      <c r="D401" s="162" t="s">
        <v>1884</v>
      </c>
      <c r="E401" s="162" t="s">
        <v>1885</v>
      </c>
      <c r="F401" s="594" t="s">
        <v>14</v>
      </c>
      <c r="G401" s="594"/>
      <c r="H401" s="592"/>
      <c r="I401" s="592"/>
      <c r="J401" s="592"/>
      <c r="K401" s="592"/>
      <c r="L401" s="592"/>
    </row>
    <row r="402" spans="1:12" x14ac:dyDescent="0.2">
      <c r="A402" s="593"/>
      <c r="B402" s="589" t="s">
        <v>6580</v>
      </c>
      <c r="C402" s="595" t="s">
        <v>6581</v>
      </c>
      <c r="D402" s="596">
        <v>43053</v>
      </c>
      <c r="E402" s="589" t="s">
        <v>2188</v>
      </c>
      <c r="F402" s="589" t="s">
        <v>6584</v>
      </c>
      <c r="G402" s="589"/>
      <c r="H402" s="591" t="s">
        <v>1890</v>
      </c>
      <c r="I402" s="591"/>
      <c r="J402" s="164" t="s">
        <v>1891</v>
      </c>
      <c r="K402" s="164" t="s">
        <v>0</v>
      </c>
      <c r="L402" s="165">
        <v>175</v>
      </c>
    </row>
    <row r="403" spans="1:12" x14ac:dyDescent="0.2">
      <c r="A403" s="593"/>
      <c r="B403" s="589"/>
      <c r="C403" s="595"/>
      <c r="D403" s="596"/>
      <c r="E403" s="589"/>
      <c r="F403" s="589"/>
      <c r="G403" s="589"/>
      <c r="H403" s="591" t="s">
        <v>1892</v>
      </c>
      <c r="I403" s="591"/>
      <c r="J403" s="589" t="s">
        <v>1891</v>
      </c>
      <c r="K403" s="589" t="s">
        <v>0</v>
      </c>
      <c r="L403" s="590">
        <v>450</v>
      </c>
    </row>
    <row r="404" spans="1:12" x14ac:dyDescent="0.2">
      <c r="A404" s="593"/>
      <c r="B404" s="589"/>
      <c r="C404" s="595"/>
      <c r="D404" s="596"/>
      <c r="E404" s="589"/>
      <c r="F404" s="589"/>
      <c r="G404" s="589"/>
      <c r="H404" s="591"/>
      <c r="I404" s="591"/>
      <c r="J404" s="589"/>
      <c r="K404" s="589"/>
      <c r="L404" s="590"/>
    </row>
    <row r="405" spans="1:12" ht="24" x14ac:dyDescent="0.2">
      <c r="A405" s="593"/>
      <c r="B405" s="161" t="s">
        <v>29</v>
      </c>
      <c r="C405" s="162" t="s">
        <v>30</v>
      </c>
      <c r="D405" s="162" t="s">
        <v>1893</v>
      </c>
      <c r="E405" s="162" t="s">
        <v>1894</v>
      </c>
      <c r="F405" s="592"/>
      <c r="G405" s="592"/>
      <c r="H405" s="591" t="s">
        <v>1895</v>
      </c>
      <c r="I405" s="591"/>
      <c r="J405" s="589" t="s">
        <v>1891</v>
      </c>
      <c r="K405" s="589" t="s">
        <v>1891</v>
      </c>
      <c r="L405" s="590">
        <v>0</v>
      </c>
    </row>
    <row r="406" spans="1:12" ht="24" x14ac:dyDescent="0.2">
      <c r="A406" s="593"/>
      <c r="B406" s="164" t="s">
        <v>1980</v>
      </c>
      <c r="C406" s="164" t="s">
        <v>6584</v>
      </c>
      <c r="D406" s="166">
        <v>43061</v>
      </c>
      <c r="E406" s="164" t="s">
        <v>6583</v>
      </c>
      <c r="F406" s="592"/>
      <c r="G406" s="592"/>
      <c r="H406" s="591"/>
      <c r="I406" s="591"/>
      <c r="J406" s="589"/>
      <c r="K406" s="589"/>
      <c r="L406" s="590"/>
    </row>
    <row r="407" spans="1:12" ht="24" x14ac:dyDescent="0.2">
      <c r="A407" s="593">
        <v>1677</v>
      </c>
      <c r="B407" s="161" t="s">
        <v>20</v>
      </c>
      <c r="C407" s="162" t="s">
        <v>21</v>
      </c>
      <c r="D407" s="162" t="s">
        <v>1884</v>
      </c>
      <c r="E407" s="162" t="s">
        <v>1885</v>
      </c>
      <c r="F407" s="594" t="s">
        <v>14</v>
      </c>
      <c r="G407" s="594"/>
      <c r="H407" s="592"/>
      <c r="I407" s="592"/>
      <c r="J407" s="592"/>
      <c r="K407" s="592"/>
      <c r="L407" s="592"/>
    </row>
    <row r="408" spans="1:12" x14ac:dyDescent="0.2">
      <c r="A408" s="593"/>
      <c r="B408" s="589" t="s">
        <v>6585</v>
      </c>
      <c r="C408" s="595" t="s">
        <v>6586</v>
      </c>
      <c r="D408" s="596">
        <v>43111</v>
      </c>
      <c r="E408" s="589" t="s">
        <v>2642</v>
      </c>
      <c r="F408" s="589" t="s">
        <v>6587</v>
      </c>
      <c r="G408" s="589"/>
      <c r="H408" s="591" t="s">
        <v>1890</v>
      </c>
      <c r="I408" s="591"/>
      <c r="J408" s="164" t="s">
        <v>1891</v>
      </c>
      <c r="K408" s="164" t="s">
        <v>0</v>
      </c>
      <c r="L408" s="165">
        <v>532.74</v>
      </c>
    </row>
    <row r="409" spans="1:12" x14ac:dyDescent="0.2">
      <c r="A409" s="593"/>
      <c r="B409" s="589"/>
      <c r="C409" s="595"/>
      <c r="D409" s="596"/>
      <c r="E409" s="589"/>
      <c r="F409" s="589"/>
      <c r="G409" s="589"/>
      <c r="H409" s="591" t="s">
        <v>1892</v>
      </c>
      <c r="I409" s="591"/>
      <c r="J409" s="164" t="s">
        <v>1891</v>
      </c>
      <c r="K409" s="164" t="s">
        <v>0</v>
      </c>
      <c r="L409" s="165">
        <v>418.96</v>
      </c>
    </row>
    <row r="410" spans="1:12" ht="24" x14ac:dyDescent="0.2">
      <c r="A410" s="593"/>
      <c r="B410" s="161" t="s">
        <v>29</v>
      </c>
      <c r="C410" s="162" t="s">
        <v>30</v>
      </c>
      <c r="D410" s="162" t="s">
        <v>1893</v>
      </c>
      <c r="E410" s="162" t="s">
        <v>1894</v>
      </c>
      <c r="F410" s="592"/>
      <c r="G410" s="592"/>
      <c r="H410" s="591" t="s">
        <v>1895</v>
      </c>
      <c r="I410" s="591"/>
      <c r="J410" s="589" t="s">
        <v>1891</v>
      </c>
      <c r="K410" s="589" t="s">
        <v>0</v>
      </c>
      <c r="L410" s="590">
        <v>620.36</v>
      </c>
    </row>
    <row r="411" spans="1:12" ht="24" x14ac:dyDescent="0.2">
      <c r="A411" s="593"/>
      <c r="B411" s="164" t="s">
        <v>1896</v>
      </c>
      <c r="C411" s="164" t="s">
        <v>6587</v>
      </c>
      <c r="D411" s="166">
        <v>43113</v>
      </c>
      <c r="E411" s="164" t="s">
        <v>2854</v>
      </c>
      <c r="F411" s="592"/>
      <c r="G411" s="592"/>
      <c r="H411" s="591"/>
      <c r="I411" s="591"/>
      <c r="J411" s="589"/>
      <c r="K411" s="589"/>
      <c r="L411" s="590"/>
    </row>
    <row r="412" spans="1:12" ht="24" x14ac:dyDescent="0.2">
      <c r="A412" s="593">
        <v>1678</v>
      </c>
      <c r="B412" s="161" t="s">
        <v>20</v>
      </c>
      <c r="C412" s="162" t="s">
        <v>21</v>
      </c>
      <c r="D412" s="162" t="s">
        <v>1884</v>
      </c>
      <c r="E412" s="162" t="s">
        <v>1885</v>
      </c>
      <c r="F412" s="594" t="s">
        <v>14</v>
      </c>
      <c r="G412" s="594"/>
      <c r="H412" s="592"/>
      <c r="I412" s="592"/>
      <c r="J412" s="592"/>
      <c r="K412" s="592"/>
      <c r="L412" s="592"/>
    </row>
    <row r="413" spans="1:12" x14ac:dyDescent="0.2">
      <c r="A413" s="593"/>
      <c r="B413" s="589" t="s">
        <v>6588</v>
      </c>
      <c r="C413" s="595" t="s">
        <v>6589</v>
      </c>
      <c r="D413" s="596">
        <v>43012</v>
      </c>
      <c r="E413" s="589" t="s">
        <v>6590</v>
      </c>
      <c r="F413" s="589" t="s">
        <v>2013</v>
      </c>
      <c r="G413" s="589"/>
      <c r="H413" s="591" t="s">
        <v>1890</v>
      </c>
      <c r="I413" s="591"/>
      <c r="J413" s="164" t="s">
        <v>1891</v>
      </c>
      <c r="K413" s="164" t="s">
        <v>0</v>
      </c>
      <c r="L413" s="165">
        <v>526.04999999999995</v>
      </c>
    </row>
    <row r="414" spans="1:12" x14ac:dyDescent="0.2">
      <c r="A414" s="593"/>
      <c r="B414" s="589"/>
      <c r="C414" s="595"/>
      <c r="D414" s="596"/>
      <c r="E414" s="589"/>
      <c r="F414" s="589"/>
      <c r="G414" s="589"/>
      <c r="H414" s="591" t="s">
        <v>1892</v>
      </c>
      <c r="I414" s="591"/>
      <c r="J414" s="589" t="s">
        <v>1891</v>
      </c>
      <c r="K414" s="589" t="s">
        <v>1891</v>
      </c>
      <c r="L414" s="590">
        <v>0</v>
      </c>
    </row>
    <row r="415" spans="1:12" x14ac:dyDescent="0.2">
      <c r="A415" s="593"/>
      <c r="B415" s="589"/>
      <c r="C415" s="595"/>
      <c r="D415" s="596"/>
      <c r="E415" s="589"/>
      <c r="F415" s="589"/>
      <c r="G415" s="589"/>
      <c r="H415" s="591"/>
      <c r="I415" s="591"/>
      <c r="J415" s="589"/>
      <c r="K415" s="589"/>
      <c r="L415" s="590"/>
    </row>
    <row r="416" spans="1:12" x14ac:dyDescent="0.2">
      <c r="A416" s="593"/>
      <c r="B416" s="589"/>
      <c r="C416" s="595"/>
      <c r="D416" s="596"/>
      <c r="E416" s="589"/>
      <c r="F416" s="589"/>
      <c r="G416" s="589"/>
      <c r="H416" s="591"/>
      <c r="I416" s="591"/>
      <c r="J416" s="589"/>
      <c r="K416" s="589"/>
      <c r="L416" s="590"/>
    </row>
    <row r="417" spans="1:12" ht="24" x14ac:dyDescent="0.2">
      <c r="A417" s="593"/>
      <c r="B417" s="161" t="s">
        <v>29</v>
      </c>
      <c r="C417" s="162" t="s">
        <v>30</v>
      </c>
      <c r="D417" s="162" t="s">
        <v>1893</v>
      </c>
      <c r="E417" s="162" t="s">
        <v>1894</v>
      </c>
      <c r="F417" s="592"/>
      <c r="G417" s="592"/>
      <c r="H417" s="591" t="s">
        <v>1895</v>
      </c>
      <c r="I417" s="591"/>
      <c r="J417" s="589" t="s">
        <v>1891</v>
      </c>
      <c r="K417" s="589" t="s">
        <v>0</v>
      </c>
      <c r="L417" s="590">
        <v>380</v>
      </c>
    </row>
    <row r="418" spans="1:12" ht="24" x14ac:dyDescent="0.2">
      <c r="A418" s="593"/>
      <c r="B418" s="164" t="s">
        <v>1962</v>
      </c>
      <c r="C418" s="164" t="s">
        <v>2013</v>
      </c>
      <c r="D418" s="166">
        <v>43015</v>
      </c>
      <c r="E418" s="164" t="s">
        <v>3140</v>
      </c>
      <c r="F418" s="592"/>
      <c r="G418" s="592"/>
      <c r="H418" s="591"/>
      <c r="I418" s="591"/>
      <c r="J418" s="589"/>
      <c r="K418" s="589"/>
      <c r="L418" s="590"/>
    </row>
    <row r="419" spans="1:12" ht="24" x14ac:dyDescent="0.2">
      <c r="A419" s="593">
        <v>1679</v>
      </c>
      <c r="B419" s="161" t="s">
        <v>20</v>
      </c>
      <c r="C419" s="162" t="s">
        <v>21</v>
      </c>
      <c r="D419" s="162" t="s">
        <v>1884</v>
      </c>
      <c r="E419" s="162" t="s">
        <v>1885</v>
      </c>
      <c r="F419" s="594" t="s">
        <v>14</v>
      </c>
      <c r="G419" s="594"/>
      <c r="H419" s="592"/>
      <c r="I419" s="592"/>
      <c r="J419" s="592"/>
      <c r="K419" s="592"/>
      <c r="L419" s="592"/>
    </row>
    <row r="420" spans="1:12" x14ac:dyDescent="0.2">
      <c r="A420" s="593"/>
      <c r="B420" s="589" t="s">
        <v>6591</v>
      </c>
      <c r="C420" s="595" t="s">
        <v>6592</v>
      </c>
      <c r="D420" s="596">
        <v>43069</v>
      </c>
      <c r="E420" s="589" t="s">
        <v>3000</v>
      </c>
      <c r="F420" s="589" t="s">
        <v>3001</v>
      </c>
      <c r="G420" s="589"/>
      <c r="H420" s="591" t="s">
        <v>1890</v>
      </c>
      <c r="I420" s="591"/>
      <c r="J420" s="164" t="s">
        <v>1891</v>
      </c>
      <c r="K420" s="164" t="s">
        <v>0</v>
      </c>
      <c r="L420" s="165">
        <v>246.86</v>
      </c>
    </row>
    <row r="421" spans="1:12" x14ac:dyDescent="0.2">
      <c r="A421" s="593"/>
      <c r="B421" s="589"/>
      <c r="C421" s="595"/>
      <c r="D421" s="596"/>
      <c r="E421" s="589"/>
      <c r="F421" s="589"/>
      <c r="G421" s="589"/>
      <c r="H421" s="591" t="s">
        <v>1892</v>
      </c>
      <c r="I421" s="591"/>
      <c r="J421" s="589" t="s">
        <v>1891</v>
      </c>
      <c r="K421" s="589" t="s">
        <v>0</v>
      </c>
      <c r="L421" s="590">
        <v>127.97</v>
      </c>
    </row>
    <row r="422" spans="1:12" x14ac:dyDescent="0.2">
      <c r="A422" s="593"/>
      <c r="B422" s="589"/>
      <c r="C422" s="595"/>
      <c r="D422" s="596"/>
      <c r="E422" s="589"/>
      <c r="F422" s="589"/>
      <c r="G422" s="589"/>
      <c r="H422" s="591"/>
      <c r="I422" s="591"/>
      <c r="J422" s="589"/>
      <c r="K422" s="589"/>
      <c r="L422" s="590"/>
    </row>
    <row r="423" spans="1:12" ht="24" x14ac:dyDescent="0.2">
      <c r="A423" s="593"/>
      <c r="B423" s="161" t="s">
        <v>29</v>
      </c>
      <c r="C423" s="162" t="s">
        <v>30</v>
      </c>
      <c r="D423" s="162" t="s">
        <v>1893</v>
      </c>
      <c r="E423" s="162" t="s">
        <v>1894</v>
      </c>
      <c r="F423" s="592"/>
      <c r="G423" s="592"/>
      <c r="H423" s="591" t="s">
        <v>1895</v>
      </c>
      <c r="I423" s="591"/>
      <c r="J423" s="589" t="s">
        <v>1891</v>
      </c>
      <c r="K423" s="589" t="s">
        <v>0</v>
      </c>
      <c r="L423" s="590">
        <v>150</v>
      </c>
    </row>
    <row r="424" spans="1:12" ht="24" x14ac:dyDescent="0.2">
      <c r="A424" s="593"/>
      <c r="B424" s="164" t="s">
        <v>2059</v>
      </c>
      <c r="C424" s="164" t="s">
        <v>3001</v>
      </c>
      <c r="D424" s="166">
        <v>43070</v>
      </c>
      <c r="E424" s="164" t="s">
        <v>2666</v>
      </c>
      <c r="F424" s="592"/>
      <c r="G424" s="592"/>
      <c r="H424" s="591"/>
      <c r="I424" s="591"/>
      <c r="J424" s="589"/>
      <c r="K424" s="589"/>
      <c r="L424" s="590"/>
    </row>
    <row r="425" spans="1:12" ht="24" x14ac:dyDescent="0.2">
      <c r="A425" s="593">
        <v>1680</v>
      </c>
      <c r="B425" s="161" t="s">
        <v>20</v>
      </c>
      <c r="C425" s="162" t="s">
        <v>21</v>
      </c>
      <c r="D425" s="162" t="s">
        <v>1884</v>
      </c>
      <c r="E425" s="162" t="s">
        <v>1885</v>
      </c>
      <c r="F425" s="594" t="s">
        <v>14</v>
      </c>
      <c r="G425" s="594"/>
      <c r="H425" s="592"/>
      <c r="I425" s="592"/>
      <c r="J425" s="592"/>
      <c r="K425" s="592"/>
      <c r="L425" s="592"/>
    </row>
    <row r="426" spans="1:12" x14ac:dyDescent="0.2">
      <c r="A426" s="593"/>
      <c r="B426" s="589" t="s">
        <v>6593</v>
      </c>
      <c r="C426" s="589" t="s">
        <v>6594</v>
      </c>
      <c r="D426" s="596">
        <v>43013</v>
      </c>
      <c r="E426" s="589" t="s">
        <v>6595</v>
      </c>
      <c r="F426" s="589" t="s">
        <v>6596</v>
      </c>
      <c r="G426" s="589"/>
      <c r="H426" s="591" t="s">
        <v>1890</v>
      </c>
      <c r="I426" s="591"/>
      <c r="J426" s="164" t="s">
        <v>1891</v>
      </c>
      <c r="K426" s="164" t="s">
        <v>0</v>
      </c>
      <c r="L426" s="165">
        <v>318.5</v>
      </c>
    </row>
    <row r="427" spans="1:12" x14ac:dyDescent="0.2">
      <c r="A427" s="593"/>
      <c r="B427" s="589"/>
      <c r="C427" s="589"/>
      <c r="D427" s="596"/>
      <c r="E427" s="589"/>
      <c r="F427" s="589"/>
      <c r="G427" s="589"/>
      <c r="H427" s="591" t="s">
        <v>1892</v>
      </c>
      <c r="I427" s="591"/>
      <c r="J427" s="164" t="s">
        <v>1891</v>
      </c>
      <c r="K427" s="164" t="s">
        <v>0</v>
      </c>
      <c r="L427" s="165">
        <v>325</v>
      </c>
    </row>
    <row r="428" spans="1:12" ht="24" x14ac:dyDescent="0.2">
      <c r="A428" s="593"/>
      <c r="B428" s="161" t="s">
        <v>29</v>
      </c>
      <c r="C428" s="162" t="s">
        <v>30</v>
      </c>
      <c r="D428" s="162" t="s">
        <v>1893</v>
      </c>
      <c r="E428" s="162" t="s">
        <v>1894</v>
      </c>
      <c r="F428" s="592"/>
      <c r="G428" s="592"/>
      <c r="H428" s="591" t="s">
        <v>1895</v>
      </c>
      <c r="I428" s="591"/>
      <c r="J428" s="589" t="s">
        <v>1891</v>
      </c>
      <c r="K428" s="589" t="s">
        <v>0</v>
      </c>
      <c r="L428" s="590">
        <v>40</v>
      </c>
    </row>
    <row r="429" spans="1:12" ht="24" x14ac:dyDescent="0.2">
      <c r="A429" s="593"/>
      <c r="B429" s="164" t="s">
        <v>3930</v>
      </c>
      <c r="C429" s="164" t="s">
        <v>6596</v>
      </c>
      <c r="D429" s="166">
        <v>43015</v>
      </c>
      <c r="E429" s="164" t="s">
        <v>2249</v>
      </c>
      <c r="F429" s="592"/>
      <c r="G429" s="592"/>
      <c r="H429" s="591"/>
      <c r="I429" s="591"/>
      <c r="J429" s="589"/>
      <c r="K429" s="589"/>
      <c r="L429" s="590"/>
    </row>
    <row r="430" spans="1:12" ht="24" x14ac:dyDescent="0.2">
      <c r="A430" s="593">
        <v>1681</v>
      </c>
      <c r="B430" s="161" t="s">
        <v>20</v>
      </c>
      <c r="C430" s="162" t="s">
        <v>21</v>
      </c>
      <c r="D430" s="162" t="s">
        <v>1884</v>
      </c>
      <c r="E430" s="162" t="s">
        <v>1885</v>
      </c>
      <c r="F430" s="594" t="s">
        <v>14</v>
      </c>
      <c r="G430" s="594"/>
      <c r="H430" s="592"/>
      <c r="I430" s="592"/>
      <c r="J430" s="592"/>
      <c r="K430" s="592"/>
      <c r="L430" s="592"/>
    </row>
    <row r="431" spans="1:12" x14ac:dyDescent="0.2">
      <c r="A431" s="593"/>
      <c r="B431" s="589" t="s">
        <v>6597</v>
      </c>
      <c r="C431" s="595" t="s">
        <v>6598</v>
      </c>
      <c r="D431" s="596">
        <v>43115</v>
      </c>
      <c r="E431" s="589" t="s">
        <v>2809</v>
      </c>
      <c r="F431" s="589" t="s">
        <v>6599</v>
      </c>
      <c r="G431" s="589"/>
      <c r="H431" s="591" t="s">
        <v>1890</v>
      </c>
      <c r="I431" s="591"/>
      <c r="J431" s="164" t="s">
        <v>1891</v>
      </c>
      <c r="K431" s="164" t="s">
        <v>0</v>
      </c>
      <c r="L431" s="165">
        <v>171.29</v>
      </c>
    </row>
    <row r="432" spans="1:12" x14ac:dyDescent="0.2">
      <c r="A432" s="593"/>
      <c r="B432" s="589"/>
      <c r="C432" s="595"/>
      <c r="D432" s="596"/>
      <c r="E432" s="589"/>
      <c r="F432" s="589"/>
      <c r="G432" s="589"/>
      <c r="H432" s="591" t="s">
        <v>1892</v>
      </c>
      <c r="I432" s="591"/>
      <c r="J432" s="589" t="s">
        <v>1891</v>
      </c>
      <c r="K432" s="589" t="s">
        <v>0</v>
      </c>
      <c r="L432" s="590">
        <v>6127.43</v>
      </c>
    </row>
    <row r="433" spans="1:12" x14ac:dyDescent="0.2">
      <c r="A433" s="593"/>
      <c r="B433" s="589"/>
      <c r="C433" s="595"/>
      <c r="D433" s="596"/>
      <c r="E433" s="589"/>
      <c r="F433" s="589"/>
      <c r="G433" s="589"/>
      <c r="H433" s="591"/>
      <c r="I433" s="591"/>
      <c r="J433" s="589"/>
      <c r="K433" s="589"/>
      <c r="L433" s="590"/>
    </row>
    <row r="434" spans="1:12" ht="24" x14ac:dyDescent="0.2">
      <c r="A434" s="593"/>
      <c r="B434" s="161" t="s">
        <v>29</v>
      </c>
      <c r="C434" s="162" t="s">
        <v>30</v>
      </c>
      <c r="D434" s="162" t="s">
        <v>1893</v>
      </c>
      <c r="E434" s="162" t="s">
        <v>1894</v>
      </c>
      <c r="F434" s="592"/>
      <c r="G434" s="592"/>
      <c r="H434" s="591" t="s">
        <v>1895</v>
      </c>
      <c r="I434" s="591"/>
      <c r="J434" s="589" t="s">
        <v>1891</v>
      </c>
      <c r="K434" s="589" t="s">
        <v>0</v>
      </c>
      <c r="L434" s="590">
        <v>494.8</v>
      </c>
    </row>
    <row r="435" spans="1:12" ht="24" x14ac:dyDescent="0.2">
      <c r="A435" s="593"/>
      <c r="B435" s="164" t="s">
        <v>6600</v>
      </c>
      <c r="C435" s="164" t="s">
        <v>6599</v>
      </c>
      <c r="D435" s="166">
        <v>43119</v>
      </c>
      <c r="E435" s="164" t="s">
        <v>6236</v>
      </c>
      <c r="F435" s="592"/>
      <c r="G435" s="592"/>
      <c r="H435" s="591"/>
      <c r="I435" s="591"/>
      <c r="J435" s="589"/>
      <c r="K435" s="589"/>
      <c r="L435" s="590"/>
    </row>
    <row r="436" spans="1:12" ht="24" x14ac:dyDescent="0.2">
      <c r="A436" s="593">
        <v>1682</v>
      </c>
      <c r="B436" s="161" t="s">
        <v>20</v>
      </c>
      <c r="C436" s="162" t="s">
        <v>21</v>
      </c>
      <c r="D436" s="162" t="s">
        <v>1884</v>
      </c>
      <c r="E436" s="162" t="s">
        <v>1885</v>
      </c>
      <c r="F436" s="594" t="s">
        <v>14</v>
      </c>
      <c r="G436" s="594"/>
      <c r="H436" s="592"/>
      <c r="I436" s="592"/>
      <c r="J436" s="592"/>
      <c r="K436" s="592"/>
      <c r="L436" s="592"/>
    </row>
    <row r="437" spans="1:12" x14ac:dyDescent="0.2">
      <c r="A437" s="593"/>
      <c r="B437" s="589" t="s">
        <v>6601</v>
      </c>
      <c r="C437" s="595" t="s">
        <v>6602</v>
      </c>
      <c r="D437" s="596">
        <v>43064</v>
      </c>
      <c r="E437" s="589" t="s">
        <v>3842</v>
      </c>
      <c r="F437" s="589" t="s">
        <v>6603</v>
      </c>
      <c r="G437" s="589"/>
      <c r="H437" s="591" t="s">
        <v>1890</v>
      </c>
      <c r="I437" s="591"/>
      <c r="J437" s="164" t="s">
        <v>1891</v>
      </c>
      <c r="K437" s="164" t="s">
        <v>0</v>
      </c>
      <c r="L437" s="165">
        <v>741</v>
      </c>
    </row>
    <row r="438" spans="1:12" x14ac:dyDescent="0.2">
      <c r="A438" s="593"/>
      <c r="B438" s="589"/>
      <c r="C438" s="595"/>
      <c r="D438" s="596"/>
      <c r="E438" s="589"/>
      <c r="F438" s="589"/>
      <c r="G438" s="589"/>
      <c r="H438" s="591" t="s">
        <v>1892</v>
      </c>
      <c r="I438" s="591"/>
      <c r="J438" s="164" t="s">
        <v>1891</v>
      </c>
      <c r="K438" s="164" t="s">
        <v>1891</v>
      </c>
      <c r="L438" s="165">
        <v>0</v>
      </c>
    </row>
    <row r="439" spans="1:12" ht="24" x14ac:dyDescent="0.2">
      <c r="A439" s="593"/>
      <c r="B439" s="161" t="s">
        <v>29</v>
      </c>
      <c r="C439" s="162" t="s">
        <v>30</v>
      </c>
      <c r="D439" s="162" t="s">
        <v>1893</v>
      </c>
      <c r="E439" s="162" t="s">
        <v>1894</v>
      </c>
      <c r="F439" s="592"/>
      <c r="G439" s="592"/>
      <c r="H439" s="591" t="s">
        <v>1895</v>
      </c>
      <c r="I439" s="591"/>
      <c r="J439" s="589" t="s">
        <v>1891</v>
      </c>
      <c r="K439" s="589" t="s">
        <v>1891</v>
      </c>
      <c r="L439" s="590">
        <v>0</v>
      </c>
    </row>
    <row r="440" spans="1:12" ht="24" x14ac:dyDescent="0.2">
      <c r="A440" s="593"/>
      <c r="B440" s="164" t="s">
        <v>1896</v>
      </c>
      <c r="C440" s="164" t="s">
        <v>6603</v>
      </c>
      <c r="D440" s="166">
        <v>43071</v>
      </c>
      <c r="E440" s="164" t="s">
        <v>6604</v>
      </c>
      <c r="F440" s="592"/>
      <c r="G440" s="592"/>
      <c r="H440" s="591"/>
      <c r="I440" s="591"/>
      <c r="J440" s="589"/>
      <c r="K440" s="589"/>
      <c r="L440" s="590"/>
    </row>
    <row r="441" spans="1:12" ht="24" x14ac:dyDescent="0.2">
      <c r="A441" s="593">
        <v>1683</v>
      </c>
      <c r="B441" s="161" t="s">
        <v>20</v>
      </c>
      <c r="C441" s="162" t="s">
        <v>21</v>
      </c>
      <c r="D441" s="162" t="s">
        <v>1884</v>
      </c>
      <c r="E441" s="162" t="s">
        <v>1885</v>
      </c>
      <c r="F441" s="594" t="s">
        <v>14</v>
      </c>
      <c r="G441" s="594"/>
      <c r="H441" s="592"/>
      <c r="I441" s="592"/>
      <c r="J441" s="592"/>
      <c r="K441" s="592"/>
      <c r="L441" s="592"/>
    </row>
    <row r="442" spans="1:12" x14ac:dyDescent="0.2">
      <c r="A442" s="593"/>
      <c r="B442" s="589" t="s">
        <v>6601</v>
      </c>
      <c r="C442" s="589" t="s">
        <v>6605</v>
      </c>
      <c r="D442" s="596">
        <v>43078</v>
      </c>
      <c r="E442" s="589" t="s">
        <v>2142</v>
      </c>
      <c r="F442" s="589" t="s">
        <v>2226</v>
      </c>
      <c r="G442" s="589"/>
      <c r="H442" s="591" t="s">
        <v>1890</v>
      </c>
      <c r="I442" s="591"/>
      <c r="J442" s="164" t="s">
        <v>1891</v>
      </c>
      <c r="K442" s="164" t="s">
        <v>1891</v>
      </c>
      <c r="L442" s="165">
        <v>0</v>
      </c>
    </row>
    <row r="443" spans="1:12" x14ac:dyDescent="0.2">
      <c r="A443" s="593"/>
      <c r="B443" s="589"/>
      <c r="C443" s="589"/>
      <c r="D443" s="596"/>
      <c r="E443" s="589"/>
      <c r="F443" s="589"/>
      <c r="G443" s="589"/>
      <c r="H443" s="591" t="s">
        <v>1892</v>
      </c>
      <c r="I443" s="591"/>
      <c r="J443" s="164" t="s">
        <v>1891</v>
      </c>
      <c r="K443" s="164" t="s">
        <v>0</v>
      </c>
      <c r="L443" s="165">
        <v>2694.59</v>
      </c>
    </row>
    <row r="444" spans="1:12" ht="24" x14ac:dyDescent="0.2">
      <c r="A444" s="593"/>
      <c r="B444" s="161" t="s">
        <v>29</v>
      </c>
      <c r="C444" s="162" t="s">
        <v>30</v>
      </c>
      <c r="D444" s="162" t="s">
        <v>1893</v>
      </c>
      <c r="E444" s="162" t="s">
        <v>1894</v>
      </c>
      <c r="F444" s="592"/>
      <c r="G444" s="592"/>
      <c r="H444" s="591" t="s">
        <v>1895</v>
      </c>
      <c r="I444" s="591"/>
      <c r="J444" s="589" t="s">
        <v>1891</v>
      </c>
      <c r="K444" s="589" t="s">
        <v>1891</v>
      </c>
      <c r="L444" s="590">
        <v>0</v>
      </c>
    </row>
    <row r="445" spans="1:12" ht="24" x14ac:dyDescent="0.2">
      <c r="A445" s="593"/>
      <c r="B445" s="164" t="s">
        <v>1896</v>
      </c>
      <c r="C445" s="164" t="s">
        <v>2226</v>
      </c>
      <c r="D445" s="166">
        <v>43083</v>
      </c>
      <c r="E445" s="164" t="s">
        <v>5325</v>
      </c>
      <c r="F445" s="592"/>
      <c r="G445" s="592"/>
      <c r="H445" s="591"/>
      <c r="I445" s="591"/>
      <c r="J445" s="589"/>
      <c r="K445" s="589"/>
      <c r="L445" s="590"/>
    </row>
    <row r="446" spans="1:12" ht="24" x14ac:dyDescent="0.2">
      <c r="A446" s="593">
        <v>1684</v>
      </c>
      <c r="B446" s="161" t="s">
        <v>20</v>
      </c>
      <c r="C446" s="162" t="s">
        <v>21</v>
      </c>
      <c r="D446" s="162" t="s">
        <v>1884</v>
      </c>
      <c r="E446" s="162" t="s">
        <v>1885</v>
      </c>
      <c r="F446" s="594" t="s">
        <v>14</v>
      </c>
      <c r="G446" s="594"/>
      <c r="H446" s="592"/>
      <c r="I446" s="592"/>
      <c r="J446" s="592"/>
      <c r="K446" s="592"/>
      <c r="L446" s="592"/>
    </row>
    <row r="447" spans="1:12" x14ac:dyDescent="0.2">
      <c r="A447" s="593"/>
      <c r="B447" s="589" t="s">
        <v>6601</v>
      </c>
      <c r="C447" s="589" t="s">
        <v>6606</v>
      </c>
      <c r="D447" s="596">
        <v>43161</v>
      </c>
      <c r="E447" s="589" t="s">
        <v>6607</v>
      </c>
      <c r="F447" s="589" t="s">
        <v>6608</v>
      </c>
      <c r="G447" s="589"/>
      <c r="H447" s="591" t="s">
        <v>1890</v>
      </c>
      <c r="I447" s="591"/>
      <c r="J447" s="164" t="s">
        <v>1891</v>
      </c>
      <c r="K447" s="164" t="s">
        <v>0</v>
      </c>
      <c r="L447" s="165">
        <v>720</v>
      </c>
    </row>
    <row r="448" spans="1:12" x14ac:dyDescent="0.2">
      <c r="A448" s="593"/>
      <c r="B448" s="589"/>
      <c r="C448" s="589"/>
      <c r="D448" s="596"/>
      <c r="E448" s="589"/>
      <c r="F448" s="589"/>
      <c r="G448" s="589"/>
      <c r="H448" s="591" t="s">
        <v>1892</v>
      </c>
      <c r="I448" s="591"/>
      <c r="J448" s="164" t="s">
        <v>1891</v>
      </c>
      <c r="K448" s="164" t="s">
        <v>0</v>
      </c>
      <c r="L448" s="165">
        <v>1609.71</v>
      </c>
    </row>
    <row r="449" spans="1:12" ht="24" x14ac:dyDescent="0.2">
      <c r="A449" s="593"/>
      <c r="B449" s="161" t="s">
        <v>29</v>
      </c>
      <c r="C449" s="162" t="s">
        <v>30</v>
      </c>
      <c r="D449" s="162" t="s">
        <v>1893</v>
      </c>
      <c r="E449" s="162" t="s">
        <v>1894</v>
      </c>
      <c r="F449" s="592"/>
      <c r="G449" s="592"/>
      <c r="H449" s="591" t="s">
        <v>1895</v>
      </c>
      <c r="I449" s="591"/>
      <c r="J449" s="589" t="s">
        <v>1891</v>
      </c>
      <c r="K449" s="589" t="s">
        <v>1891</v>
      </c>
      <c r="L449" s="590">
        <v>0</v>
      </c>
    </row>
    <row r="450" spans="1:12" ht="24" x14ac:dyDescent="0.2">
      <c r="A450" s="593"/>
      <c r="B450" s="164" t="s">
        <v>1896</v>
      </c>
      <c r="C450" s="164" t="s">
        <v>6608</v>
      </c>
      <c r="D450" s="166">
        <v>43166</v>
      </c>
      <c r="E450" s="164" t="s">
        <v>6609</v>
      </c>
      <c r="F450" s="592"/>
      <c r="G450" s="592"/>
      <c r="H450" s="591"/>
      <c r="I450" s="591"/>
      <c r="J450" s="589"/>
      <c r="K450" s="589"/>
      <c r="L450" s="590"/>
    </row>
    <row r="451" spans="1:12" ht="24" x14ac:dyDescent="0.2">
      <c r="A451" s="593">
        <v>1685</v>
      </c>
      <c r="B451" s="161" t="s">
        <v>20</v>
      </c>
      <c r="C451" s="162" t="s">
        <v>21</v>
      </c>
      <c r="D451" s="162" t="s">
        <v>1884</v>
      </c>
      <c r="E451" s="162" t="s">
        <v>1885</v>
      </c>
      <c r="F451" s="594" t="s">
        <v>14</v>
      </c>
      <c r="G451" s="594"/>
      <c r="H451" s="592"/>
      <c r="I451" s="592"/>
      <c r="J451" s="592"/>
      <c r="K451" s="592"/>
      <c r="L451" s="592"/>
    </row>
    <row r="452" spans="1:12" x14ac:dyDescent="0.2">
      <c r="A452" s="593"/>
      <c r="B452" s="589" t="s">
        <v>6601</v>
      </c>
      <c r="C452" s="595" t="s">
        <v>6610</v>
      </c>
      <c r="D452" s="596">
        <v>43168</v>
      </c>
      <c r="E452" s="589" t="s">
        <v>2589</v>
      </c>
      <c r="F452" s="589" t="s">
        <v>2983</v>
      </c>
      <c r="G452" s="589"/>
      <c r="H452" s="591" t="s">
        <v>1890</v>
      </c>
      <c r="I452" s="591"/>
      <c r="J452" s="164" t="s">
        <v>1891</v>
      </c>
      <c r="K452" s="164" t="s">
        <v>0</v>
      </c>
      <c r="L452" s="165">
        <v>3400</v>
      </c>
    </row>
    <row r="453" spans="1:12" x14ac:dyDescent="0.2">
      <c r="A453" s="593"/>
      <c r="B453" s="589"/>
      <c r="C453" s="595"/>
      <c r="D453" s="596"/>
      <c r="E453" s="589"/>
      <c r="F453" s="589"/>
      <c r="G453" s="589"/>
      <c r="H453" s="591" t="s">
        <v>1892</v>
      </c>
      <c r="I453" s="591"/>
      <c r="J453" s="164" t="s">
        <v>1891</v>
      </c>
      <c r="K453" s="164" t="s">
        <v>0</v>
      </c>
      <c r="L453" s="165">
        <v>1500</v>
      </c>
    </row>
    <row r="454" spans="1:12" ht="24" x14ac:dyDescent="0.2">
      <c r="A454" s="593"/>
      <c r="B454" s="161" t="s">
        <v>29</v>
      </c>
      <c r="C454" s="162" t="s">
        <v>30</v>
      </c>
      <c r="D454" s="162" t="s">
        <v>1893</v>
      </c>
      <c r="E454" s="162" t="s">
        <v>1894</v>
      </c>
      <c r="F454" s="592"/>
      <c r="G454" s="592"/>
      <c r="H454" s="591" t="s">
        <v>1895</v>
      </c>
      <c r="I454" s="591"/>
      <c r="J454" s="589" t="s">
        <v>1891</v>
      </c>
      <c r="K454" s="589" t="s">
        <v>1891</v>
      </c>
      <c r="L454" s="590">
        <v>0</v>
      </c>
    </row>
    <row r="455" spans="1:12" ht="24" x14ac:dyDescent="0.2">
      <c r="A455" s="593"/>
      <c r="B455" s="164" t="s">
        <v>1896</v>
      </c>
      <c r="C455" s="164" t="s">
        <v>2983</v>
      </c>
      <c r="D455" s="166">
        <v>43185</v>
      </c>
      <c r="E455" s="164" t="s">
        <v>6611</v>
      </c>
      <c r="F455" s="592"/>
      <c r="G455" s="592"/>
      <c r="H455" s="591"/>
      <c r="I455" s="591"/>
      <c r="J455" s="589"/>
      <c r="K455" s="589"/>
      <c r="L455" s="590"/>
    </row>
    <row r="456" spans="1:12" ht="24" x14ac:dyDescent="0.2">
      <c r="A456" s="593">
        <v>1686</v>
      </c>
      <c r="B456" s="161" t="s">
        <v>20</v>
      </c>
      <c r="C456" s="162" t="s">
        <v>21</v>
      </c>
      <c r="D456" s="162" t="s">
        <v>1884</v>
      </c>
      <c r="E456" s="162" t="s">
        <v>1885</v>
      </c>
      <c r="F456" s="594" t="s">
        <v>14</v>
      </c>
      <c r="G456" s="594"/>
      <c r="H456" s="592"/>
      <c r="I456" s="592"/>
      <c r="J456" s="592"/>
      <c r="K456" s="592"/>
      <c r="L456" s="592"/>
    </row>
    <row r="457" spans="1:12" x14ac:dyDescent="0.2">
      <c r="A457" s="593"/>
      <c r="B457" s="589" t="s">
        <v>6612</v>
      </c>
      <c r="C457" s="595" t="s">
        <v>6613</v>
      </c>
      <c r="D457" s="596">
        <v>43045</v>
      </c>
      <c r="E457" s="589" t="s">
        <v>1948</v>
      </c>
      <c r="F457" s="589" t="s">
        <v>1949</v>
      </c>
      <c r="G457" s="589"/>
      <c r="H457" s="591" t="s">
        <v>1890</v>
      </c>
      <c r="I457" s="591"/>
      <c r="J457" s="164" t="s">
        <v>1891</v>
      </c>
      <c r="K457" s="164" t="s">
        <v>0</v>
      </c>
      <c r="L457" s="165">
        <v>830</v>
      </c>
    </row>
    <row r="458" spans="1:12" x14ac:dyDescent="0.2">
      <c r="A458" s="593"/>
      <c r="B458" s="589"/>
      <c r="C458" s="595"/>
      <c r="D458" s="596"/>
      <c r="E458" s="589"/>
      <c r="F458" s="589"/>
      <c r="G458" s="589"/>
      <c r="H458" s="591" t="s">
        <v>1892</v>
      </c>
      <c r="I458" s="591"/>
      <c r="J458" s="164" t="s">
        <v>1891</v>
      </c>
      <c r="K458" s="164" t="s">
        <v>0</v>
      </c>
      <c r="L458" s="165">
        <v>882.86</v>
      </c>
    </row>
    <row r="459" spans="1:12" ht="24" x14ac:dyDescent="0.2">
      <c r="A459" s="593"/>
      <c r="B459" s="161" t="s">
        <v>29</v>
      </c>
      <c r="C459" s="162" t="s">
        <v>30</v>
      </c>
      <c r="D459" s="162" t="s">
        <v>1893</v>
      </c>
      <c r="E459" s="162" t="s">
        <v>1894</v>
      </c>
      <c r="F459" s="592"/>
      <c r="G459" s="592"/>
      <c r="H459" s="591" t="s">
        <v>1895</v>
      </c>
      <c r="I459" s="591"/>
      <c r="J459" s="589" t="s">
        <v>1891</v>
      </c>
      <c r="K459" s="589" t="s">
        <v>0</v>
      </c>
      <c r="L459" s="590">
        <v>745</v>
      </c>
    </row>
    <row r="460" spans="1:12" ht="36" x14ac:dyDescent="0.2">
      <c r="A460" s="593"/>
      <c r="B460" s="164" t="s">
        <v>6614</v>
      </c>
      <c r="C460" s="164" t="s">
        <v>1949</v>
      </c>
      <c r="D460" s="166">
        <v>43054</v>
      </c>
      <c r="E460" s="164" t="s">
        <v>1950</v>
      </c>
      <c r="F460" s="592"/>
      <c r="G460" s="592"/>
      <c r="H460" s="591"/>
      <c r="I460" s="591"/>
      <c r="J460" s="589"/>
      <c r="K460" s="589"/>
      <c r="L460" s="590"/>
    </row>
    <row r="461" spans="1:12" ht="24" x14ac:dyDescent="0.2">
      <c r="A461" s="593">
        <v>1687</v>
      </c>
      <c r="B461" s="161" t="s">
        <v>20</v>
      </c>
      <c r="C461" s="162" t="s">
        <v>21</v>
      </c>
      <c r="D461" s="162" t="s">
        <v>1884</v>
      </c>
      <c r="E461" s="162" t="s">
        <v>1885</v>
      </c>
      <c r="F461" s="594" t="s">
        <v>14</v>
      </c>
      <c r="G461" s="594"/>
      <c r="H461" s="592"/>
      <c r="I461" s="592"/>
      <c r="J461" s="592"/>
      <c r="K461" s="592"/>
      <c r="L461" s="592"/>
    </row>
    <row r="462" spans="1:12" x14ac:dyDescent="0.2">
      <c r="A462" s="593"/>
      <c r="B462" s="589" t="s">
        <v>6615</v>
      </c>
      <c r="C462" s="595" t="s">
        <v>6616</v>
      </c>
      <c r="D462" s="596">
        <v>43123</v>
      </c>
      <c r="E462" s="589" t="s">
        <v>3407</v>
      </c>
      <c r="F462" s="589" t="s">
        <v>3408</v>
      </c>
      <c r="G462" s="589"/>
      <c r="H462" s="591" t="s">
        <v>1890</v>
      </c>
      <c r="I462" s="591"/>
      <c r="J462" s="164" t="s">
        <v>1891</v>
      </c>
      <c r="K462" s="164" t="s">
        <v>0</v>
      </c>
      <c r="L462" s="165">
        <v>1026</v>
      </c>
    </row>
    <row r="463" spans="1:12" x14ac:dyDescent="0.2">
      <c r="A463" s="593"/>
      <c r="B463" s="589"/>
      <c r="C463" s="595"/>
      <c r="D463" s="596"/>
      <c r="E463" s="589"/>
      <c r="F463" s="589"/>
      <c r="G463" s="589"/>
      <c r="H463" s="591" t="s">
        <v>1892</v>
      </c>
      <c r="I463" s="591"/>
      <c r="J463" s="164" t="s">
        <v>1891</v>
      </c>
      <c r="K463" s="164" t="s">
        <v>0</v>
      </c>
      <c r="L463" s="165">
        <v>285.66000000000003</v>
      </c>
    </row>
    <row r="464" spans="1:12" ht="24" x14ac:dyDescent="0.2">
      <c r="A464" s="593"/>
      <c r="B464" s="161" t="s">
        <v>29</v>
      </c>
      <c r="C464" s="162" t="s">
        <v>30</v>
      </c>
      <c r="D464" s="162" t="s">
        <v>1893</v>
      </c>
      <c r="E464" s="162" t="s">
        <v>1894</v>
      </c>
      <c r="F464" s="592"/>
      <c r="G464" s="592"/>
      <c r="H464" s="591" t="s">
        <v>1895</v>
      </c>
      <c r="I464" s="591"/>
      <c r="J464" s="589" t="s">
        <v>1891</v>
      </c>
      <c r="K464" s="589" t="s">
        <v>1891</v>
      </c>
      <c r="L464" s="590">
        <v>0</v>
      </c>
    </row>
    <row r="465" spans="1:12" ht="24" x14ac:dyDescent="0.2">
      <c r="A465" s="593"/>
      <c r="B465" s="164" t="s">
        <v>6096</v>
      </c>
      <c r="C465" s="164" t="s">
        <v>3408</v>
      </c>
      <c r="D465" s="166">
        <v>43127</v>
      </c>
      <c r="E465" s="164" t="s">
        <v>5906</v>
      </c>
      <c r="F465" s="592"/>
      <c r="G465" s="592"/>
      <c r="H465" s="591"/>
      <c r="I465" s="591"/>
      <c r="J465" s="589"/>
      <c r="K465" s="589"/>
      <c r="L465" s="590"/>
    </row>
    <row r="466" spans="1:12" ht="24" x14ac:dyDescent="0.2">
      <c r="A466" s="593">
        <v>1688</v>
      </c>
      <c r="B466" s="161" t="s">
        <v>20</v>
      </c>
      <c r="C466" s="162" t="s">
        <v>21</v>
      </c>
      <c r="D466" s="162" t="s">
        <v>1884</v>
      </c>
      <c r="E466" s="162" t="s">
        <v>1885</v>
      </c>
      <c r="F466" s="594" t="s">
        <v>14</v>
      </c>
      <c r="G466" s="594"/>
      <c r="H466" s="592"/>
      <c r="I466" s="592"/>
      <c r="J466" s="592"/>
      <c r="K466" s="592"/>
      <c r="L466" s="592"/>
    </row>
    <row r="467" spans="1:12" x14ac:dyDescent="0.2">
      <c r="A467" s="593"/>
      <c r="B467" s="589" t="s">
        <v>6615</v>
      </c>
      <c r="C467" s="595" t="s">
        <v>6617</v>
      </c>
      <c r="D467" s="596">
        <v>43165</v>
      </c>
      <c r="E467" s="589" t="s">
        <v>4029</v>
      </c>
      <c r="F467" s="589" t="s">
        <v>2943</v>
      </c>
      <c r="G467" s="589"/>
      <c r="H467" s="591" t="s">
        <v>1890</v>
      </c>
      <c r="I467" s="591"/>
      <c r="J467" s="164" t="s">
        <v>1891</v>
      </c>
      <c r="K467" s="164" t="s">
        <v>0</v>
      </c>
      <c r="L467" s="165">
        <v>377.83</v>
      </c>
    </row>
    <row r="468" spans="1:12" x14ac:dyDescent="0.2">
      <c r="A468" s="593"/>
      <c r="B468" s="589"/>
      <c r="C468" s="595"/>
      <c r="D468" s="596"/>
      <c r="E468" s="589"/>
      <c r="F468" s="589"/>
      <c r="G468" s="589"/>
      <c r="H468" s="591" t="s">
        <v>1892</v>
      </c>
      <c r="I468" s="591"/>
      <c r="J468" s="164" t="s">
        <v>1891</v>
      </c>
      <c r="K468" s="164" t="s">
        <v>1891</v>
      </c>
      <c r="L468" s="165">
        <v>0</v>
      </c>
    </row>
    <row r="469" spans="1:12" ht="24" x14ac:dyDescent="0.2">
      <c r="A469" s="593"/>
      <c r="B469" s="161" t="s">
        <v>29</v>
      </c>
      <c r="C469" s="162" t="s">
        <v>30</v>
      </c>
      <c r="D469" s="162" t="s">
        <v>1893</v>
      </c>
      <c r="E469" s="162" t="s">
        <v>1894</v>
      </c>
      <c r="F469" s="592"/>
      <c r="G469" s="592"/>
      <c r="H469" s="591" t="s">
        <v>1895</v>
      </c>
      <c r="I469" s="591"/>
      <c r="J469" s="589" t="s">
        <v>1891</v>
      </c>
      <c r="K469" s="589" t="s">
        <v>1891</v>
      </c>
      <c r="L469" s="590">
        <v>0</v>
      </c>
    </row>
    <row r="470" spans="1:12" ht="24" x14ac:dyDescent="0.2">
      <c r="A470" s="593"/>
      <c r="B470" s="164" t="s">
        <v>6096</v>
      </c>
      <c r="C470" s="164" t="s">
        <v>2943</v>
      </c>
      <c r="D470" s="166">
        <v>43168</v>
      </c>
      <c r="E470" s="164" t="s">
        <v>2070</v>
      </c>
      <c r="F470" s="592"/>
      <c r="G470" s="592"/>
      <c r="H470" s="591"/>
      <c r="I470" s="591"/>
      <c r="J470" s="589"/>
      <c r="K470" s="589"/>
      <c r="L470" s="590"/>
    </row>
    <row r="471" spans="1:12" ht="24" x14ac:dyDescent="0.2">
      <c r="A471" s="593">
        <v>1689</v>
      </c>
      <c r="B471" s="161" t="s">
        <v>20</v>
      </c>
      <c r="C471" s="162" t="s">
        <v>21</v>
      </c>
      <c r="D471" s="162" t="s">
        <v>1884</v>
      </c>
      <c r="E471" s="162" t="s">
        <v>1885</v>
      </c>
      <c r="F471" s="594" t="s">
        <v>14</v>
      </c>
      <c r="G471" s="594"/>
      <c r="H471" s="592"/>
      <c r="I471" s="592"/>
      <c r="J471" s="592"/>
      <c r="K471" s="592"/>
      <c r="L471" s="592"/>
    </row>
    <row r="472" spans="1:12" x14ac:dyDescent="0.2">
      <c r="A472" s="593"/>
      <c r="B472" s="589" t="s">
        <v>6618</v>
      </c>
      <c r="C472" s="595" t="s">
        <v>6619</v>
      </c>
      <c r="D472" s="596">
        <v>43047</v>
      </c>
      <c r="E472" s="589" t="s">
        <v>2360</v>
      </c>
      <c r="F472" s="589" t="s">
        <v>4882</v>
      </c>
      <c r="G472" s="589"/>
      <c r="H472" s="591" t="s">
        <v>1890</v>
      </c>
      <c r="I472" s="591"/>
      <c r="J472" s="164" t="s">
        <v>1891</v>
      </c>
      <c r="K472" s="164" t="s">
        <v>0</v>
      </c>
      <c r="L472" s="165">
        <v>427</v>
      </c>
    </row>
    <row r="473" spans="1:12" x14ac:dyDescent="0.2">
      <c r="A473" s="593"/>
      <c r="B473" s="589"/>
      <c r="C473" s="595"/>
      <c r="D473" s="596"/>
      <c r="E473" s="589"/>
      <c r="F473" s="589"/>
      <c r="G473" s="589"/>
      <c r="H473" s="591" t="s">
        <v>1892</v>
      </c>
      <c r="I473" s="591"/>
      <c r="J473" s="164" t="s">
        <v>1891</v>
      </c>
      <c r="K473" s="164" t="s">
        <v>0</v>
      </c>
      <c r="L473" s="165">
        <v>241</v>
      </c>
    </row>
    <row r="474" spans="1:12" ht="24" x14ac:dyDescent="0.2">
      <c r="A474" s="593"/>
      <c r="B474" s="161" t="s">
        <v>29</v>
      </c>
      <c r="C474" s="162" t="s">
        <v>30</v>
      </c>
      <c r="D474" s="162" t="s">
        <v>1893</v>
      </c>
      <c r="E474" s="162" t="s">
        <v>1894</v>
      </c>
      <c r="F474" s="592"/>
      <c r="G474" s="592"/>
      <c r="H474" s="591" t="s">
        <v>1895</v>
      </c>
      <c r="I474" s="591"/>
      <c r="J474" s="589" t="s">
        <v>1891</v>
      </c>
      <c r="K474" s="589" t="s">
        <v>0</v>
      </c>
      <c r="L474" s="590">
        <v>100</v>
      </c>
    </row>
    <row r="475" spans="1:12" ht="24" x14ac:dyDescent="0.2">
      <c r="A475" s="593"/>
      <c r="B475" s="164" t="s">
        <v>1670</v>
      </c>
      <c r="C475" s="164" t="s">
        <v>4882</v>
      </c>
      <c r="D475" s="166">
        <v>43049</v>
      </c>
      <c r="E475" s="164" t="s">
        <v>1897</v>
      </c>
      <c r="F475" s="592"/>
      <c r="G475" s="592"/>
      <c r="H475" s="591"/>
      <c r="I475" s="591"/>
      <c r="J475" s="589"/>
      <c r="K475" s="589"/>
      <c r="L475" s="590"/>
    </row>
    <row r="476" spans="1:12" ht="24" x14ac:dyDescent="0.2">
      <c r="A476" s="593">
        <v>1690</v>
      </c>
      <c r="B476" s="161" t="s">
        <v>20</v>
      </c>
      <c r="C476" s="162" t="s">
        <v>21</v>
      </c>
      <c r="D476" s="162" t="s">
        <v>1884</v>
      </c>
      <c r="E476" s="162" t="s">
        <v>1885</v>
      </c>
      <c r="F476" s="594" t="s">
        <v>14</v>
      </c>
      <c r="G476" s="594"/>
      <c r="H476" s="592"/>
      <c r="I476" s="592"/>
      <c r="J476" s="592"/>
      <c r="K476" s="592"/>
      <c r="L476" s="592"/>
    </row>
    <row r="477" spans="1:12" x14ac:dyDescent="0.2">
      <c r="A477" s="593"/>
      <c r="B477" s="589" t="s">
        <v>6618</v>
      </c>
      <c r="C477" s="595" t="s">
        <v>6620</v>
      </c>
      <c r="D477" s="596">
        <v>43159</v>
      </c>
      <c r="E477" s="589" t="s">
        <v>3515</v>
      </c>
      <c r="F477" s="589" t="s">
        <v>3516</v>
      </c>
      <c r="G477" s="589"/>
      <c r="H477" s="591" t="s">
        <v>1890</v>
      </c>
      <c r="I477" s="591"/>
      <c r="J477" s="164" t="s">
        <v>1891</v>
      </c>
      <c r="K477" s="164" t="s">
        <v>0</v>
      </c>
      <c r="L477" s="165">
        <v>365.87</v>
      </c>
    </row>
    <row r="478" spans="1:12" x14ac:dyDescent="0.2">
      <c r="A478" s="593"/>
      <c r="B478" s="589"/>
      <c r="C478" s="595"/>
      <c r="D478" s="596"/>
      <c r="E478" s="589"/>
      <c r="F478" s="589"/>
      <c r="G478" s="589"/>
      <c r="H478" s="591" t="s">
        <v>1892</v>
      </c>
      <c r="I478" s="591"/>
      <c r="J478" s="164" t="s">
        <v>1891</v>
      </c>
      <c r="K478" s="164" t="s">
        <v>0</v>
      </c>
      <c r="L478" s="165">
        <v>538.6</v>
      </c>
    </row>
    <row r="479" spans="1:12" ht="24" x14ac:dyDescent="0.2">
      <c r="A479" s="593"/>
      <c r="B479" s="161" t="s">
        <v>29</v>
      </c>
      <c r="C479" s="162" t="s">
        <v>30</v>
      </c>
      <c r="D479" s="162" t="s">
        <v>1893</v>
      </c>
      <c r="E479" s="162" t="s">
        <v>1894</v>
      </c>
      <c r="F479" s="592"/>
      <c r="G479" s="592"/>
      <c r="H479" s="591" t="s">
        <v>1895</v>
      </c>
      <c r="I479" s="591"/>
      <c r="J479" s="589" t="s">
        <v>1891</v>
      </c>
      <c r="K479" s="589" t="s">
        <v>0</v>
      </c>
      <c r="L479" s="590">
        <v>70</v>
      </c>
    </row>
    <row r="480" spans="1:12" ht="24" x14ac:dyDescent="0.2">
      <c r="A480" s="593"/>
      <c r="B480" s="164" t="s">
        <v>1670</v>
      </c>
      <c r="C480" s="164" t="s">
        <v>3516</v>
      </c>
      <c r="D480" s="166">
        <v>43163</v>
      </c>
      <c r="E480" s="164" t="s">
        <v>5460</v>
      </c>
      <c r="F480" s="592"/>
      <c r="G480" s="592"/>
      <c r="H480" s="591"/>
      <c r="I480" s="591"/>
      <c r="J480" s="589"/>
      <c r="K480" s="589"/>
      <c r="L480" s="590"/>
    </row>
    <row r="481" spans="1:12" ht="24" x14ac:dyDescent="0.2">
      <c r="A481" s="593">
        <v>1691</v>
      </c>
      <c r="B481" s="161" t="s">
        <v>20</v>
      </c>
      <c r="C481" s="162" t="s">
        <v>21</v>
      </c>
      <c r="D481" s="162" t="s">
        <v>1884</v>
      </c>
      <c r="E481" s="162" t="s">
        <v>1885</v>
      </c>
      <c r="F481" s="594" t="s">
        <v>14</v>
      </c>
      <c r="G481" s="594"/>
      <c r="H481" s="592"/>
      <c r="I481" s="592"/>
      <c r="J481" s="592"/>
      <c r="K481" s="592"/>
      <c r="L481" s="592"/>
    </row>
    <row r="482" spans="1:12" x14ac:dyDescent="0.2">
      <c r="A482" s="593"/>
      <c r="B482" s="589" t="s">
        <v>6618</v>
      </c>
      <c r="C482" s="595" t="s">
        <v>6621</v>
      </c>
      <c r="D482" s="596">
        <v>43174</v>
      </c>
      <c r="E482" s="589" t="s">
        <v>1938</v>
      </c>
      <c r="F482" s="589" t="s">
        <v>701</v>
      </c>
      <c r="G482" s="589"/>
      <c r="H482" s="591" t="s">
        <v>1890</v>
      </c>
      <c r="I482" s="591"/>
      <c r="J482" s="164" t="s">
        <v>1891</v>
      </c>
      <c r="K482" s="164" t="s">
        <v>0</v>
      </c>
      <c r="L482" s="165">
        <v>616.6</v>
      </c>
    </row>
    <row r="483" spans="1:12" x14ac:dyDescent="0.2">
      <c r="A483" s="593"/>
      <c r="B483" s="589"/>
      <c r="C483" s="595"/>
      <c r="D483" s="596"/>
      <c r="E483" s="589"/>
      <c r="F483" s="589"/>
      <c r="G483" s="589"/>
      <c r="H483" s="591" t="s">
        <v>1892</v>
      </c>
      <c r="I483" s="591"/>
      <c r="J483" s="164" t="s">
        <v>1891</v>
      </c>
      <c r="K483" s="164" t="s">
        <v>0</v>
      </c>
      <c r="L483" s="165">
        <v>611.51</v>
      </c>
    </row>
    <row r="484" spans="1:12" ht="24" x14ac:dyDescent="0.2">
      <c r="A484" s="593"/>
      <c r="B484" s="161" t="s">
        <v>29</v>
      </c>
      <c r="C484" s="162" t="s">
        <v>30</v>
      </c>
      <c r="D484" s="162" t="s">
        <v>1893</v>
      </c>
      <c r="E484" s="162" t="s">
        <v>1894</v>
      </c>
      <c r="F484" s="592"/>
      <c r="G484" s="592"/>
      <c r="H484" s="591" t="s">
        <v>1895</v>
      </c>
      <c r="I484" s="591"/>
      <c r="J484" s="589" t="s">
        <v>1891</v>
      </c>
      <c r="K484" s="589" t="s">
        <v>0</v>
      </c>
      <c r="L484" s="590">
        <v>100</v>
      </c>
    </row>
    <row r="485" spans="1:12" ht="24" x14ac:dyDescent="0.2">
      <c r="A485" s="593"/>
      <c r="B485" s="164" t="s">
        <v>1670</v>
      </c>
      <c r="C485" s="164" t="s">
        <v>701</v>
      </c>
      <c r="D485" s="166">
        <v>43176</v>
      </c>
      <c r="E485" s="164" t="s">
        <v>1981</v>
      </c>
      <c r="F485" s="592"/>
      <c r="G485" s="592"/>
      <c r="H485" s="591"/>
      <c r="I485" s="591"/>
      <c r="J485" s="589"/>
      <c r="K485" s="589"/>
      <c r="L485" s="590"/>
    </row>
    <row r="486" spans="1:12" ht="24" x14ac:dyDescent="0.2">
      <c r="A486" s="593">
        <v>1692</v>
      </c>
      <c r="B486" s="161" t="s">
        <v>20</v>
      </c>
      <c r="C486" s="162" t="s">
        <v>21</v>
      </c>
      <c r="D486" s="162" t="s">
        <v>1884</v>
      </c>
      <c r="E486" s="162" t="s">
        <v>1885</v>
      </c>
      <c r="F486" s="594" t="s">
        <v>14</v>
      </c>
      <c r="G486" s="594"/>
      <c r="H486" s="592"/>
      <c r="I486" s="592"/>
      <c r="J486" s="592"/>
      <c r="K486" s="592"/>
      <c r="L486" s="592"/>
    </row>
    <row r="487" spans="1:12" x14ac:dyDescent="0.2">
      <c r="A487" s="593"/>
      <c r="B487" s="589" t="s">
        <v>6622</v>
      </c>
      <c r="C487" s="595" t="s">
        <v>6623</v>
      </c>
      <c r="D487" s="596">
        <v>43055</v>
      </c>
      <c r="E487" s="589" t="s">
        <v>4214</v>
      </c>
      <c r="F487" s="589" t="s">
        <v>3693</v>
      </c>
      <c r="G487" s="589"/>
      <c r="H487" s="591" t="s">
        <v>1890</v>
      </c>
      <c r="I487" s="591"/>
      <c r="J487" s="164" t="s">
        <v>1891</v>
      </c>
      <c r="K487" s="164" t="s">
        <v>0</v>
      </c>
      <c r="L487" s="165">
        <v>494.6</v>
      </c>
    </row>
    <row r="488" spans="1:12" x14ac:dyDescent="0.2">
      <c r="A488" s="593"/>
      <c r="B488" s="589"/>
      <c r="C488" s="595"/>
      <c r="D488" s="596"/>
      <c r="E488" s="589"/>
      <c r="F488" s="589"/>
      <c r="G488" s="589"/>
      <c r="H488" s="591" t="s">
        <v>1892</v>
      </c>
      <c r="I488" s="591"/>
      <c r="J488" s="164" t="s">
        <v>1891</v>
      </c>
      <c r="K488" s="164" t="s">
        <v>0</v>
      </c>
      <c r="L488" s="165">
        <v>680.4</v>
      </c>
    </row>
    <row r="489" spans="1:12" ht="24" x14ac:dyDescent="0.2">
      <c r="A489" s="593"/>
      <c r="B489" s="161" t="s">
        <v>29</v>
      </c>
      <c r="C489" s="162" t="s">
        <v>30</v>
      </c>
      <c r="D489" s="162" t="s">
        <v>1893</v>
      </c>
      <c r="E489" s="162" t="s">
        <v>1894</v>
      </c>
      <c r="F489" s="592"/>
      <c r="G489" s="592"/>
      <c r="H489" s="591" t="s">
        <v>1895</v>
      </c>
      <c r="I489" s="591"/>
      <c r="J489" s="589" t="s">
        <v>1891</v>
      </c>
      <c r="K489" s="589" t="s">
        <v>0</v>
      </c>
      <c r="L489" s="590">
        <v>670</v>
      </c>
    </row>
    <row r="490" spans="1:12" ht="24" x14ac:dyDescent="0.2">
      <c r="A490" s="593"/>
      <c r="B490" s="164" t="s">
        <v>1688</v>
      </c>
      <c r="C490" s="164" t="s">
        <v>3693</v>
      </c>
      <c r="D490" s="166">
        <v>43058</v>
      </c>
      <c r="E490" s="164" t="s">
        <v>3692</v>
      </c>
      <c r="F490" s="592"/>
      <c r="G490" s="592"/>
      <c r="H490" s="591"/>
      <c r="I490" s="591"/>
      <c r="J490" s="589"/>
      <c r="K490" s="589"/>
      <c r="L490" s="590"/>
    </row>
    <row r="491" spans="1:12" ht="24" x14ac:dyDescent="0.2">
      <c r="A491" s="593">
        <v>1693</v>
      </c>
      <c r="B491" s="161" t="s">
        <v>20</v>
      </c>
      <c r="C491" s="162" t="s">
        <v>21</v>
      </c>
      <c r="D491" s="162" t="s">
        <v>1884</v>
      </c>
      <c r="E491" s="162" t="s">
        <v>1885</v>
      </c>
      <c r="F491" s="594" t="s">
        <v>14</v>
      </c>
      <c r="G491" s="594"/>
      <c r="H491" s="592"/>
      <c r="I491" s="592"/>
      <c r="J491" s="592"/>
      <c r="K491" s="592"/>
      <c r="L491" s="592"/>
    </row>
    <row r="492" spans="1:12" x14ac:dyDescent="0.2">
      <c r="A492" s="593"/>
      <c r="B492" s="589" t="s">
        <v>6624</v>
      </c>
      <c r="C492" s="595" t="s">
        <v>6625</v>
      </c>
      <c r="D492" s="596">
        <v>43043</v>
      </c>
      <c r="E492" s="589" t="s">
        <v>1899</v>
      </c>
      <c r="F492" s="589" t="s">
        <v>896</v>
      </c>
      <c r="G492" s="589"/>
      <c r="H492" s="591" t="s">
        <v>1890</v>
      </c>
      <c r="I492" s="591"/>
      <c r="J492" s="164" t="s">
        <v>1891</v>
      </c>
      <c r="K492" s="164" t="s">
        <v>0</v>
      </c>
      <c r="L492" s="165">
        <v>306</v>
      </c>
    </row>
    <row r="493" spans="1:12" x14ac:dyDescent="0.2">
      <c r="A493" s="593"/>
      <c r="B493" s="589"/>
      <c r="C493" s="595"/>
      <c r="D493" s="596"/>
      <c r="E493" s="589"/>
      <c r="F493" s="589"/>
      <c r="G493" s="589"/>
      <c r="H493" s="591" t="s">
        <v>1892</v>
      </c>
      <c r="I493" s="591"/>
      <c r="J493" s="589" t="s">
        <v>1891</v>
      </c>
      <c r="K493" s="589" t="s">
        <v>0</v>
      </c>
      <c r="L493" s="590">
        <v>531.91999999999996</v>
      </c>
    </row>
    <row r="494" spans="1:12" x14ac:dyDescent="0.2">
      <c r="A494" s="593"/>
      <c r="B494" s="589"/>
      <c r="C494" s="595"/>
      <c r="D494" s="596"/>
      <c r="E494" s="589"/>
      <c r="F494" s="589"/>
      <c r="G494" s="589"/>
      <c r="H494" s="591"/>
      <c r="I494" s="591"/>
      <c r="J494" s="589"/>
      <c r="K494" s="589"/>
      <c r="L494" s="590"/>
    </row>
    <row r="495" spans="1:12" ht="24" x14ac:dyDescent="0.2">
      <c r="A495" s="593"/>
      <c r="B495" s="161" t="s">
        <v>29</v>
      </c>
      <c r="C495" s="162" t="s">
        <v>30</v>
      </c>
      <c r="D495" s="162" t="s">
        <v>1893</v>
      </c>
      <c r="E495" s="162" t="s">
        <v>1894</v>
      </c>
      <c r="F495" s="592"/>
      <c r="G495" s="592"/>
      <c r="H495" s="591" t="s">
        <v>1895</v>
      </c>
      <c r="I495" s="591"/>
      <c r="J495" s="589" t="s">
        <v>1891</v>
      </c>
      <c r="K495" s="589" t="s">
        <v>0</v>
      </c>
      <c r="L495" s="590">
        <v>490</v>
      </c>
    </row>
    <row r="496" spans="1:12" ht="24" x14ac:dyDescent="0.2">
      <c r="A496" s="593"/>
      <c r="B496" s="164" t="s">
        <v>1896</v>
      </c>
      <c r="C496" s="164" t="s">
        <v>896</v>
      </c>
      <c r="D496" s="166">
        <v>43048</v>
      </c>
      <c r="E496" s="164" t="s">
        <v>3362</v>
      </c>
      <c r="F496" s="592"/>
      <c r="G496" s="592"/>
      <c r="H496" s="591"/>
      <c r="I496" s="591"/>
      <c r="J496" s="589"/>
      <c r="K496" s="589"/>
      <c r="L496" s="590"/>
    </row>
    <row r="497" spans="1:12" ht="24" x14ac:dyDescent="0.2">
      <c r="A497" s="593">
        <v>1694</v>
      </c>
      <c r="B497" s="161" t="s">
        <v>20</v>
      </c>
      <c r="C497" s="162" t="s">
        <v>21</v>
      </c>
      <c r="D497" s="162" t="s">
        <v>1884</v>
      </c>
      <c r="E497" s="162" t="s">
        <v>1885</v>
      </c>
      <c r="F497" s="594" t="s">
        <v>14</v>
      </c>
      <c r="G497" s="594"/>
      <c r="H497" s="592"/>
      <c r="I497" s="592"/>
      <c r="J497" s="592"/>
      <c r="K497" s="592"/>
      <c r="L497" s="592"/>
    </row>
    <row r="498" spans="1:12" x14ac:dyDescent="0.2">
      <c r="A498" s="593"/>
      <c r="B498" s="589" t="s">
        <v>6626</v>
      </c>
      <c r="C498" s="595" t="s">
        <v>6627</v>
      </c>
      <c r="D498" s="596">
        <v>43170</v>
      </c>
      <c r="E498" s="589" t="s">
        <v>2057</v>
      </c>
      <c r="F498" s="589" t="s">
        <v>2331</v>
      </c>
      <c r="G498" s="589"/>
      <c r="H498" s="591" t="s">
        <v>1890</v>
      </c>
      <c r="I498" s="591"/>
      <c r="J498" s="164" t="s">
        <v>1891</v>
      </c>
      <c r="K498" s="164" t="s">
        <v>1891</v>
      </c>
      <c r="L498" s="165">
        <v>0</v>
      </c>
    </row>
    <row r="499" spans="1:12" x14ac:dyDescent="0.2">
      <c r="A499" s="593"/>
      <c r="B499" s="589"/>
      <c r="C499" s="595"/>
      <c r="D499" s="596"/>
      <c r="E499" s="589"/>
      <c r="F499" s="589"/>
      <c r="G499" s="589"/>
      <c r="H499" s="591" t="s">
        <v>1892</v>
      </c>
      <c r="I499" s="591"/>
      <c r="J499" s="164" t="s">
        <v>1891</v>
      </c>
      <c r="K499" s="164" t="s">
        <v>1891</v>
      </c>
      <c r="L499" s="165">
        <v>0</v>
      </c>
    </row>
    <row r="500" spans="1:12" ht="24" x14ac:dyDescent="0.2">
      <c r="A500" s="593"/>
      <c r="B500" s="161" t="s">
        <v>29</v>
      </c>
      <c r="C500" s="162" t="s">
        <v>30</v>
      </c>
      <c r="D500" s="162" t="s">
        <v>1893</v>
      </c>
      <c r="E500" s="162" t="s">
        <v>1894</v>
      </c>
      <c r="F500" s="592"/>
      <c r="G500" s="592"/>
      <c r="H500" s="591" t="s">
        <v>1895</v>
      </c>
      <c r="I500" s="591"/>
      <c r="J500" s="589" t="s">
        <v>1891</v>
      </c>
      <c r="K500" s="589" t="s">
        <v>0</v>
      </c>
      <c r="L500" s="590">
        <v>700</v>
      </c>
    </row>
    <row r="501" spans="1:12" ht="24" x14ac:dyDescent="0.2">
      <c r="A501" s="593"/>
      <c r="B501" s="164" t="s">
        <v>1660</v>
      </c>
      <c r="C501" s="164" t="s">
        <v>2331</v>
      </c>
      <c r="D501" s="166">
        <v>43174</v>
      </c>
      <c r="E501" s="164" t="s">
        <v>5683</v>
      </c>
      <c r="F501" s="592"/>
      <c r="G501" s="592"/>
      <c r="H501" s="591"/>
      <c r="I501" s="591"/>
      <c r="J501" s="589"/>
      <c r="K501" s="589"/>
      <c r="L501" s="590"/>
    </row>
    <row r="502" spans="1:12" ht="24" x14ac:dyDescent="0.2">
      <c r="A502" s="593">
        <v>1695</v>
      </c>
      <c r="B502" s="161" t="s">
        <v>20</v>
      </c>
      <c r="C502" s="162" t="s">
        <v>21</v>
      </c>
      <c r="D502" s="162" t="s">
        <v>1884</v>
      </c>
      <c r="E502" s="162" t="s">
        <v>1885</v>
      </c>
      <c r="F502" s="594" t="s">
        <v>14</v>
      </c>
      <c r="G502" s="594"/>
      <c r="H502" s="592"/>
      <c r="I502" s="592"/>
      <c r="J502" s="592"/>
      <c r="K502" s="592"/>
      <c r="L502" s="592"/>
    </row>
    <row r="503" spans="1:12" x14ac:dyDescent="0.2">
      <c r="A503" s="593"/>
      <c r="B503" s="589" t="s">
        <v>6628</v>
      </c>
      <c r="C503" s="595" t="s">
        <v>6629</v>
      </c>
      <c r="D503" s="596">
        <v>43075</v>
      </c>
      <c r="E503" s="589" t="s">
        <v>3090</v>
      </c>
      <c r="F503" s="589" t="s">
        <v>5267</v>
      </c>
      <c r="G503" s="589"/>
      <c r="H503" s="591" t="s">
        <v>1890</v>
      </c>
      <c r="I503" s="591"/>
      <c r="J503" s="164" t="s">
        <v>1891</v>
      </c>
      <c r="K503" s="164" t="s">
        <v>0</v>
      </c>
      <c r="L503" s="165">
        <v>409.44</v>
      </c>
    </row>
    <row r="504" spans="1:12" x14ac:dyDescent="0.2">
      <c r="A504" s="593"/>
      <c r="B504" s="589"/>
      <c r="C504" s="595"/>
      <c r="D504" s="596"/>
      <c r="E504" s="589"/>
      <c r="F504" s="589"/>
      <c r="G504" s="589"/>
      <c r="H504" s="591" t="s">
        <v>1892</v>
      </c>
      <c r="I504" s="591"/>
      <c r="J504" s="589" t="s">
        <v>1891</v>
      </c>
      <c r="K504" s="589" t="s">
        <v>0</v>
      </c>
      <c r="L504" s="590">
        <v>237.24</v>
      </c>
    </row>
    <row r="505" spans="1:12" x14ac:dyDescent="0.2">
      <c r="A505" s="593"/>
      <c r="B505" s="589"/>
      <c r="C505" s="595"/>
      <c r="D505" s="596"/>
      <c r="E505" s="589"/>
      <c r="F505" s="589"/>
      <c r="G505" s="589"/>
      <c r="H505" s="591"/>
      <c r="I505" s="591"/>
      <c r="J505" s="589"/>
      <c r="K505" s="589"/>
      <c r="L505" s="590"/>
    </row>
    <row r="506" spans="1:12" ht="24" x14ac:dyDescent="0.2">
      <c r="A506" s="593"/>
      <c r="B506" s="161" t="s">
        <v>29</v>
      </c>
      <c r="C506" s="162" t="s">
        <v>30</v>
      </c>
      <c r="D506" s="162" t="s">
        <v>1893</v>
      </c>
      <c r="E506" s="162" t="s">
        <v>1894</v>
      </c>
      <c r="F506" s="592"/>
      <c r="G506" s="592"/>
      <c r="H506" s="591" t="s">
        <v>1895</v>
      </c>
      <c r="I506" s="591"/>
      <c r="J506" s="589" t="s">
        <v>1891</v>
      </c>
      <c r="K506" s="589" t="s">
        <v>1891</v>
      </c>
      <c r="L506" s="590">
        <v>0</v>
      </c>
    </row>
    <row r="507" spans="1:12" ht="24" x14ac:dyDescent="0.2">
      <c r="A507" s="593"/>
      <c r="B507" s="164" t="s">
        <v>6630</v>
      </c>
      <c r="C507" s="164" t="s">
        <v>5267</v>
      </c>
      <c r="D507" s="166">
        <v>43077</v>
      </c>
      <c r="E507" s="164" t="s">
        <v>3233</v>
      </c>
      <c r="F507" s="592"/>
      <c r="G507" s="592"/>
      <c r="H507" s="591"/>
      <c r="I507" s="591"/>
      <c r="J507" s="589"/>
      <c r="K507" s="589"/>
      <c r="L507" s="590"/>
    </row>
    <row r="508" spans="1:12" ht="24" x14ac:dyDescent="0.2">
      <c r="A508" s="593">
        <v>1696</v>
      </c>
      <c r="B508" s="161" t="s">
        <v>20</v>
      </c>
      <c r="C508" s="162" t="s">
        <v>21</v>
      </c>
      <c r="D508" s="162" t="s">
        <v>1884</v>
      </c>
      <c r="E508" s="162" t="s">
        <v>1885</v>
      </c>
      <c r="F508" s="594" t="s">
        <v>14</v>
      </c>
      <c r="G508" s="594"/>
      <c r="H508" s="592"/>
      <c r="I508" s="592"/>
      <c r="J508" s="592"/>
      <c r="K508" s="592"/>
      <c r="L508" s="592"/>
    </row>
    <row r="509" spans="1:12" x14ac:dyDescent="0.2">
      <c r="A509" s="593"/>
      <c r="B509" s="589" t="s">
        <v>6631</v>
      </c>
      <c r="C509" s="589" t="s">
        <v>6632</v>
      </c>
      <c r="D509" s="596">
        <v>43054</v>
      </c>
      <c r="E509" s="589" t="s">
        <v>4201</v>
      </c>
      <c r="F509" s="589" t="s">
        <v>6633</v>
      </c>
      <c r="G509" s="589"/>
      <c r="H509" s="591" t="s">
        <v>1890</v>
      </c>
      <c r="I509" s="591"/>
      <c r="J509" s="164" t="s">
        <v>1891</v>
      </c>
      <c r="K509" s="164" t="s">
        <v>0</v>
      </c>
      <c r="L509" s="165">
        <v>192.46</v>
      </c>
    </row>
    <row r="510" spans="1:12" x14ac:dyDescent="0.2">
      <c r="A510" s="593"/>
      <c r="B510" s="589"/>
      <c r="C510" s="589"/>
      <c r="D510" s="596"/>
      <c r="E510" s="589"/>
      <c r="F510" s="589"/>
      <c r="G510" s="589"/>
      <c r="H510" s="591" t="s">
        <v>1892</v>
      </c>
      <c r="I510" s="591"/>
      <c r="J510" s="164" t="s">
        <v>1891</v>
      </c>
      <c r="K510" s="164" t="s">
        <v>0</v>
      </c>
      <c r="L510" s="165">
        <v>747.6</v>
      </c>
    </row>
    <row r="511" spans="1:12" ht="24" x14ac:dyDescent="0.2">
      <c r="A511" s="593"/>
      <c r="B511" s="161" t="s">
        <v>29</v>
      </c>
      <c r="C511" s="162" t="s">
        <v>30</v>
      </c>
      <c r="D511" s="162" t="s">
        <v>1893</v>
      </c>
      <c r="E511" s="162" t="s">
        <v>1894</v>
      </c>
      <c r="F511" s="592"/>
      <c r="G511" s="592"/>
      <c r="H511" s="591" t="s">
        <v>1895</v>
      </c>
      <c r="I511" s="591"/>
      <c r="J511" s="589" t="s">
        <v>1891</v>
      </c>
      <c r="K511" s="589" t="s">
        <v>1891</v>
      </c>
      <c r="L511" s="590">
        <v>0</v>
      </c>
    </row>
    <row r="512" spans="1:12" ht="24" x14ac:dyDescent="0.2">
      <c r="A512" s="593"/>
      <c r="B512" s="164" t="s">
        <v>1896</v>
      </c>
      <c r="C512" s="164" t="s">
        <v>6633</v>
      </c>
      <c r="D512" s="166">
        <v>43055</v>
      </c>
      <c r="E512" s="164" t="s">
        <v>6634</v>
      </c>
      <c r="F512" s="592"/>
      <c r="G512" s="592"/>
      <c r="H512" s="591"/>
      <c r="I512" s="591"/>
      <c r="J512" s="589"/>
      <c r="K512" s="589"/>
      <c r="L512" s="590"/>
    </row>
    <row r="513" spans="1:12" ht="24" x14ac:dyDescent="0.2">
      <c r="A513" s="593">
        <v>1697</v>
      </c>
      <c r="B513" s="161" t="s">
        <v>20</v>
      </c>
      <c r="C513" s="162" t="s">
        <v>21</v>
      </c>
      <c r="D513" s="162" t="s">
        <v>1884</v>
      </c>
      <c r="E513" s="162" t="s">
        <v>1885</v>
      </c>
      <c r="F513" s="594" t="s">
        <v>14</v>
      </c>
      <c r="G513" s="594"/>
      <c r="H513" s="592"/>
      <c r="I513" s="592"/>
      <c r="J513" s="592"/>
      <c r="K513" s="592"/>
      <c r="L513" s="592"/>
    </row>
    <row r="514" spans="1:12" x14ac:dyDescent="0.2">
      <c r="A514" s="593"/>
      <c r="B514" s="589" t="s">
        <v>6635</v>
      </c>
      <c r="C514" s="595" t="s">
        <v>6636</v>
      </c>
      <c r="D514" s="596">
        <v>43029</v>
      </c>
      <c r="E514" s="589" t="s">
        <v>2200</v>
      </c>
      <c r="F514" s="589" t="s">
        <v>6637</v>
      </c>
      <c r="G514" s="589"/>
      <c r="H514" s="591" t="s">
        <v>1890</v>
      </c>
      <c r="I514" s="591"/>
      <c r="J514" s="164" t="s">
        <v>1891</v>
      </c>
      <c r="K514" s="164" t="s">
        <v>0</v>
      </c>
      <c r="L514" s="165">
        <v>1112.67</v>
      </c>
    </row>
    <row r="515" spans="1:12" x14ac:dyDescent="0.2">
      <c r="A515" s="593"/>
      <c r="B515" s="589"/>
      <c r="C515" s="595"/>
      <c r="D515" s="596"/>
      <c r="E515" s="589"/>
      <c r="F515" s="589"/>
      <c r="G515" s="589"/>
      <c r="H515" s="591" t="s">
        <v>1892</v>
      </c>
      <c r="I515" s="591"/>
      <c r="J515" s="589" t="s">
        <v>1891</v>
      </c>
      <c r="K515" s="589" t="s">
        <v>0</v>
      </c>
      <c r="L515" s="590">
        <v>883.86</v>
      </c>
    </row>
    <row r="516" spans="1:12" x14ac:dyDescent="0.2">
      <c r="A516" s="593"/>
      <c r="B516" s="589"/>
      <c r="C516" s="595"/>
      <c r="D516" s="596"/>
      <c r="E516" s="589"/>
      <c r="F516" s="589"/>
      <c r="G516" s="589"/>
      <c r="H516" s="591"/>
      <c r="I516" s="591"/>
      <c r="J516" s="589"/>
      <c r="K516" s="589"/>
      <c r="L516" s="590"/>
    </row>
    <row r="517" spans="1:12" ht="24" x14ac:dyDescent="0.2">
      <c r="A517" s="593"/>
      <c r="B517" s="161" t="s">
        <v>29</v>
      </c>
      <c r="C517" s="162" t="s">
        <v>30</v>
      </c>
      <c r="D517" s="162" t="s">
        <v>1893</v>
      </c>
      <c r="E517" s="162" t="s">
        <v>1894</v>
      </c>
      <c r="F517" s="592"/>
      <c r="G517" s="592"/>
      <c r="H517" s="591" t="s">
        <v>1895</v>
      </c>
      <c r="I517" s="591"/>
      <c r="J517" s="589" t="s">
        <v>1891</v>
      </c>
      <c r="K517" s="589" t="s">
        <v>0</v>
      </c>
      <c r="L517" s="590">
        <v>50</v>
      </c>
    </row>
    <row r="518" spans="1:12" ht="24" x14ac:dyDescent="0.2">
      <c r="A518" s="593"/>
      <c r="B518" s="164" t="s">
        <v>2059</v>
      </c>
      <c r="C518" s="164" t="s">
        <v>6637</v>
      </c>
      <c r="D518" s="166">
        <v>43043</v>
      </c>
      <c r="E518" s="164" t="s">
        <v>6638</v>
      </c>
      <c r="F518" s="592"/>
      <c r="G518" s="592"/>
      <c r="H518" s="591"/>
      <c r="I518" s="591"/>
      <c r="J518" s="589"/>
      <c r="K518" s="589"/>
      <c r="L518" s="590"/>
    </row>
    <row r="519" spans="1:12" ht="24" x14ac:dyDescent="0.2">
      <c r="A519" s="593">
        <v>1698</v>
      </c>
      <c r="B519" s="161" t="s">
        <v>20</v>
      </c>
      <c r="C519" s="162" t="s">
        <v>21</v>
      </c>
      <c r="D519" s="162" t="s">
        <v>1884</v>
      </c>
      <c r="E519" s="162" t="s">
        <v>1885</v>
      </c>
      <c r="F519" s="594" t="s">
        <v>14</v>
      </c>
      <c r="G519" s="594"/>
      <c r="H519" s="592"/>
      <c r="I519" s="592"/>
      <c r="J519" s="592"/>
      <c r="K519" s="592"/>
      <c r="L519" s="592"/>
    </row>
    <row r="520" spans="1:12" x14ac:dyDescent="0.2">
      <c r="A520" s="593"/>
      <c r="B520" s="589" t="s">
        <v>6635</v>
      </c>
      <c r="C520" s="595" t="s">
        <v>6639</v>
      </c>
      <c r="D520" s="596">
        <v>43082</v>
      </c>
      <c r="E520" s="589" t="s">
        <v>2000</v>
      </c>
      <c r="F520" s="589" t="s">
        <v>2001</v>
      </c>
      <c r="G520" s="589"/>
      <c r="H520" s="591" t="s">
        <v>1890</v>
      </c>
      <c r="I520" s="591"/>
      <c r="J520" s="164" t="s">
        <v>1891</v>
      </c>
      <c r="K520" s="164" t="s">
        <v>0</v>
      </c>
      <c r="L520" s="165">
        <v>764.99</v>
      </c>
    </row>
    <row r="521" spans="1:12" x14ac:dyDescent="0.2">
      <c r="A521" s="593"/>
      <c r="B521" s="589"/>
      <c r="C521" s="595"/>
      <c r="D521" s="596"/>
      <c r="E521" s="589"/>
      <c r="F521" s="589"/>
      <c r="G521" s="589"/>
      <c r="H521" s="591" t="s">
        <v>1892</v>
      </c>
      <c r="I521" s="591"/>
      <c r="J521" s="164" t="s">
        <v>1891</v>
      </c>
      <c r="K521" s="164" t="s">
        <v>1891</v>
      </c>
      <c r="L521" s="165">
        <v>0</v>
      </c>
    </row>
    <row r="522" spans="1:12" ht="24" x14ac:dyDescent="0.2">
      <c r="A522" s="593"/>
      <c r="B522" s="161" t="s">
        <v>29</v>
      </c>
      <c r="C522" s="162" t="s">
        <v>30</v>
      </c>
      <c r="D522" s="162" t="s">
        <v>1893</v>
      </c>
      <c r="E522" s="162" t="s">
        <v>1894</v>
      </c>
      <c r="F522" s="592"/>
      <c r="G522" s="592"/>
      <c r="H522" s="591" t="s">
        <v>1895</v>
      </c>
      <c r="I522" s="591"/>
      <c r="J522" s="589" t="s">
        <v>1891</v>
      </c>
      <c r="K522" s="589" t="s">
        <v>0</v>
      </c>
      <c r="L522" s="590">
        <v>250</v>
      </c>
    </row>
    <row r="523" spans="1:12" ht="24" x14ac:dyDescent="0.2">
      <c r="A523" s="593"/>
      <c r="B523" s="164" t="s">
        <v>2059</v>
      </c>
      <c r="C523" s="164" t="s">
        <v>2001</v>
      </c>
      <c r="D523" s="166">
        <v>43086</v>
      </c>
      <c r="E523" s="164" t="s">
        <v>2002</v>
      </c>
      <c r="F523" s="592"/>
      <c r="G523" s="592"/>
      <c r="H523" s="591"/>
      <c r="I523" s="591"/>
      <c r="J523" s="589"/>
      <c r="K523" s="589"/>
      <c r="L523" s="590"/>
    </row>
    <row r="524" spans="1:12" ht="24" x14ac:dyDescent="0.2">
      <c r="A524" s="593">
        <v>1699</v>
      </c>
      <c r="B524" s="161" t="s">
        <v>20</v>
      </c>
      <c r="C524" s="162" t="s">
        <v>21</v>
      </c>
      <c r="D524" s="162" t="s">
        <v>1884</v>
      </c>
      <c r="E524" s="162" t="s">
        <v>1885</v>
      </c>
      <c r="F524" s="594" t="s">
        <v>14</v>
      </c>
      <c r="G524" s="594"/>
      <c r="H524" s="592"/>
      <c r="I524" s="592"/>
      <c r="J524" s="592"/>
      <c r="K524" s="592"/>
      <c r="L524" s="592"/>
    </row>
    <row r="525" spans="1:12" x14ac:dyDescent="0.2">
      <c r="A525" s="593"/>
      <c r="B525" s="589" t="s">
        <v>6640</v>
      </c>
      <c r="C525" s="595" t="s">
        <v>6641</v>
      </c>
      <c r="D525" s="596">
        <v>43018</v>
      </c>
      <c r="E525" s="589" t="s">
        <v>4951</v>
      </c>
      <c r="F525" s="589" t="s">
        <v>3820</v>
      </c>
      <c r="G525" s="589"/>
      <c r="H525" s="591" t="s">
        <v>1890</v>
      </c>
      <c r="I525" s="591"/>
      <c r="J525" s="164" t="s">
        <v>1891</v>
      </c>
      <c r="K525" s="164" t="s">
        <v>0</v>
      </c>
      <c r="L525" s="165">
        <v>453.22</v>
      </c>
    </row>
    <row r="526" spans="1:12" x14ac:dyDescent="0.2">
      <c r="A526" s="593"/>
      <c r="B526" s="589"/>
      <c r="C526" s="595"/>
      <c r="D526" s="596"/>
      <c r="E526" s="589"/>
      <c r="F526" s="589"/>
      <c r="G526" s="589"/>
      <c r="H526" s="591" t="s">
        <v>1892</v>
      </c>
      <c r="I526" s="591"/>
      <c r="J526" s="164" t="s">
        <v>1891</v>
      </c>
      <c r="K526" s="164" t="s">
        <v>0</v>
      </c>
      <c r="L526" s="165">
        <v>1052.26</v>
      </c>
    </row>
    <row r="527" spans="1:12" ht="24" x14ac:dyDescent="0.2">
      <c r="A527" s="593"/>
      <c r="B527" s="161" t="s">
        <v>29</v>
      </c>
      <c r="C527" s="162" t="s">
        <v>30</v>
      </c>
      <c r="D527" s="162" t="s">
        <v>1893</v>
      </c>
      <c r="E527" s="162" t="s">
        <v>1894</v>
      </c>
      <c r="F527" s="592"/>
      <c r="G527" s="592"/>
      <c r="H527" s="591" t="s">
        <v>1895</v>
      </c>
      <c r="I527" s="591"/>
      <c r="J527" s="589" t="s">
        <v>1891</v>
      </c>
      <c r="K527" s="589" t="s">
        <v>1891</v>
      </c>
      <c r="L527" s="590">
        <v>0</v>
      </c>
    </row>
    <row r="528" spans="1:12" ht="36" x14ac:dyDescent="0.2">
      <c r="A528" s="593"/>
      <c r="B528" s="164" t="s">
        <v>2388</v>
      </c>
      <c r="C528" s="164" t="s">
        <v>3820</v>
      </c>
      <c r="D528" s="166">
        <v>43025</v>
      </c>
      <c r="E528" s="164" t="s">
        <v>6642</v>
      </c>
      <c r="F528" s="592"/>
      <c r="G528" s="592"/>
      <c r="H528" s="591"/>
      <c r="I528" s="591"/>
      <c r="J528" s="589"/>
      <c r="K528" s="589"/>
      <c r="L528" s="590"/>
    </row>
    <row r="529" spans="1:12" ht="24" x14ac:dyDescent="0.2">
      <c r="A529" s="593">
        <v>1700</v>
      </c>
      <c r="B529" s="161" t="s">
        <v>20</v>
      </c>
      <c r="C529" s="162" t="s">
        <v>21</v>
      </c>
      <c r="D529" s="162" t="s">
        <v>1884</v>
      </c>
      <c r="E529" s="162" t="s">
        <v>1885</v>
      </c>
      <c r="F529" s="594" t="s">
        <v>14</v>
      </c>
      <c r="G529" s="594"/>
      <c r="H529" s="592"/>
      <c r="I529" s="592"/>
      <c r="J529" s="592"/>
      <c r="K529" s="592"/>
      <c r="L529" s="592"/>
    </row>
    <row r="530" spans="1:12" x14ac:dyDescent="0.2">
      <c r="A530" s="593"/>
      <c r="B530" s="589" t="s">
        <v>6640</v>
      </c>
      <c r="C530" s="595" t="s">
        <v>6643</v>
      </c>
      <c r="D530" s="596">
        <v>43129</v>
      </c>
      <c r="E530" s="589" t="s">
        <v>6644</v>
      </c>
      <c r="F530" s="589" t="s">
        <v>3198</v>
      </c>
      <c r="G530" s="589"/>
      <c r="H530" s="591" t="s">
        <v>1890</v>
      </c>
      <c r="I530" s="591"/>
      <c r="J530" s="164" t="s">
        <v>1891</v>
      </c>
      <c r="K530" s="164" t="s">
        <v>0</v>
      </c>
      <c r="L530" s="165">
        <v>406.95</v>
      </c>
    </row>
    <row r="531" spans="1:12" x14ac:dyDescent="0.2">
      <c r="A531" s="593"/>
      <c r="B531" s="589"/>
      <c r="C531" s="595"/>
      <c r="D531" s="596"/>
      <c r="E531" s="589"/>
      <c r="F531" s="589"/>
      <c r="G531" s="589"/>
      <c r="H531" s="591" t="s">
        <v>1892</v>
      </c>
      <c r="I531" s="591"/>
      <c r="J531" s="164" t="s">
        <v>1891</v>
      </c>
      <c r="K531" s="164" t="s">
        <v>0</v>
      </c>
      <c r="L531" s="165">
        <v>195.72</v>
      </c>
    </row>
    <row r="532" spans="1:12" ht="24" x14ac:dyDescent="0.2">
      <c r="A532" s="593"/>
      <c r="B532" s="161" t="s">
        <v>29</v>
      </c>
      <c r="C532" s="162" t="s">
        <v>30</v>
      </c>
      <c r="D532" s="162" t="s">
        <v>1893</v>
      </c>
      <c r="E532" s="162" t="s">
        <v>1894</v>
      </c>
      <c r="F532" s="592"/>
      <c r="G532" s="592"/>
      <c r="H532" s="591" t="s">
        <v>1895</v>
      </c>
      <c r="I532" s="591"/>
      <c r="J532" s="589" t="s">
        <v>1891</v>
      </c>
      <c r="K532" s="589" t="s">
        <v>0</v>
      </c>
      <c r="L532" s="590">
        <v>75</v>
      </c>
    </row>
    <row r="533" spans="1:12" ht="36" x14ac:dyDescent="0.2">
      <c r="A533" s="593"/>
      <c r="B533" s="164" t="s">
        <v>2388</v>
      </c>
      <c r="C533" s="164" t="s">
        <v>3198</v>
      </c>
      <c r="D533" s="166">
        <v>43131</v>
      </c>
      <c r="E533" s="164" t="s">
        <v>2006</v>
      </c>
      <c r="F533" s="592"/>
      <c r="G533" s="592"/>
      <c r="H533" s="591"/>
      <c r="I533" s="591"/>
      <c r="J533" s="589"/>
      <c r="K533" s="589"/>
      <c r="L533" s="590"/>
    </row>
  </sheetData>
  <mergeCells count="1586">
    <mergeCell ref="F6:G6"/>
    <mergeCell ref="H6:I6"/>
    <mergeCell ref="A7:A11"/>
    <mergeCell ref="F7:G7"/>
    <mergeCell ref="H7:L7"/>
    <mergeCell ref="B8:B9"/>
    <mergeCell ref="C8:C9"/>
    <mergeCell ref="D8:D9"/>
    <mergeCell ref="E8:E9"/>
    <mergeCell ref="F8:G9"/>
    <mergeCell ref="B1:L1"/>
    <mergeCell ref="A2:A4"/>
    <mergeCell ref="B2:I3"/>
    <mergeCell ref="B4:L4"/>
    <mergeCell ref="D5:F5"/>
    <mergeCell ref="K5:L5"/>
    <mergeCell ref="H14:I14"/>
    <mergeCell ref="F15:G16"/>
    <mergeCell ref="H15:I16"/>
    <mergeCell ref="J15:J16"/>
    <mergeCell ref="K15:K16"/>
    <mergeCell ref="L15:L16"/>
    <mergeCell ref="L10:L11"/>
    <mergeCell ref="A12:A16"/>
    <mergeCell ref="F12:G12"/>
    <mergeCell ref="H12:L12"/>
    <mergeCell ref="B13:B14"/>
    <mergeCell ref="C13:C14"/>
    <mergeCell ref="D13:D14"/>
    <mergeCell ref="E13:E14"/>
    <mergeCell ref="F13:G14"/>
    <mergeCell ref="H13:I13"/>
    <mergeCell ref="H8:I8"/>
    <mergeCell ref="H9:I9"/>
    <mergeCell ref="F10:G11"/>
    <mergeCell ref="H10:I11"/>
    <mergeCell ref="J10:J11"/>
    <mergeCell ref="K10:K11"/>
    <mergeCell ref="F20:G21"/>
    <mergeCell ref="H20:I21"/>
    <mergeCell ref="J20:J21"/>
    <mergeCell ref="K20:K21"/>
    <mergeCell ref="L20:L21"/>
    <mergeCell ref="A22:A26"/>
    <mergeCell ref="F22:G22"/>
    <mergeCell ref="H22:L22"/>
    <mergeCell ref="B23:B24"/>
    <mergeCell ref="C23:C24"/>
    <mergeCell ref="A17:A21"/>
    <mergeCell ref="F17:G17"/>
    <mergeCell ref="H17:L17"/>
    <mergeCell ref="B18:B19"/>
    <mergeCell ref="C18:C19"/>
    <mergeCell ref="D18:D19"/>
    <mergeCell ref="E18:E19"/>
    <mergeCell ref="F18:G19"/>
    <mergeCell ref="H18:I18"/>
    <mergeCell ref="H19:I19"/>
    <mergeCell ref="F28:G29"/>
    <mergeCell ref="H28:I28"/>
    <mergeCell ref="H29:I29"/>
    <mergeCell ref="F30:G31"/>
    <mergeCell ref="H30:I31"/>
    <mergeCell ref="J30:J31"/>
    <mergeCell ref="J25:J26"/>
    <mergeCell ref="K25:K26"/>
    <mergeCell ref="L25:L26"/>
    <mergeCell ref="A27:A31"/>
    <mergeCell ref="F27:G27"/>
    <mergeCell ref="H27:L27"/>
    <mergeCell ref="B28:B29"/>
    <mergeCell ref="C28:C29"/>
    <mergeCell ref="D28:D29"/>
    <mergeCell ref="E28:E29"/>
    <mergeCell ref="D23:D24"/>
    <mergeCell ref="E23:E24"/>
    <mergeCell ref="F23:G24"/>
    <mergeCell ref="H23:I23"/>
    <mergeCell ref="H24:I24"/>
    <mergeCell ref="F25:G26"/>
    <mergeCell ref="H25:I26"/>
    <mergeCell ref="H33:I33"/>
    <mergeCell ref="H34:I35"/>
    <mergeCell ref="J34:J35"/>
    <mergeCell ref="K34:K35"/>
    <mergeCell ref="L34:L35"/>
    <mergeCell ref="F36:G37"/>
    <mergeCell ref="H36:I37"/>
    <mergeCell ref="J36:J37"/>
    <mergeCell ref="K36:K37"/>
    <mergeCell ref="L36:L37"/>
    <mergeCell ref="K30:K31"/>
    <mergeCell ref="L30:L31"/>
    <mergeCell ref="A32:A37"/>
    <mergeCell ref="F32:G32"/>
    <mergeCell ref="H32:L32"/>
    <mergeCell ref="B33:B35"/>
    <mergeCell ref="C33:C35"/>
    <mergeCell ref="D33:D35"/>
    <mergeCell ref="E33:E35"/>
    <mergeCell ref="F33:G35"/>
    <mergeCell ref="J40:J41"/>
    <mergeCell ref="K40:K41"/>
    <mergeCell ref="L40:L41"/>
    <mergeCell ref="F42:G43"/>
    <mergeCell ref="H42:I43"/>
    <mergeCell ref="J42:J43"/>
    <mergeCell ref="K42:K43"/>
    <mergeCell ref="L42:L43"/>
    <mergeCell ref="A38:A43"/>
    <mergeCell ref="F38:G38"/>
    <mergeCell ref="H38:L38"/>
    <mergeCell ref="B39:B41"/>
    <mergeCell ref="C39:C41"/>
    <mergeCell ref="D39:D41"/>
    <mergeCell ref="E39:E41"/>
    <mergeCell ref="F39:G41"/>
    <mergeCell ref="H39:I39"/>
    <mergeCell ref="H40:I41"/>
    <mergeCell ref="J46:J47"/>
    <mergeCell ref="K46:K47"/>
    <mergeCell ref="L46:L47"/>
    <mergeCell ref="F48:G49"/>
    <mergeCell ref="H48:I49"/>
    <mergeCell ref="J48:J49"/>
    <mergeCell ref="K48:K49"/>
    <mergeCell ref="L48:L49"/>
    <mergeCell ref="A44:A49"/>
    <mergeCell ref="F44:G44"/>
    <mergeCell ref="H44:L44"/>
    <mergeCell ref="B45:B47"/>
    <mergeCell ref="C45:C47"/>
    <mergeCell ref="D45:D47"/>
    <mergeCell ref="E45:E47"/>
    <mergeCell ref="F45:G47"/>
    <mergeCell ref="H45:I45"/>
    <mergeCell ref="H46:I47"/>
    <mergeCell ref="J52:J53"/>
    <mergeCell ref="K52:K53"/>
    <mergeCell ref="L52:L53"/>
    <mergeCell ref="F54:G55"/>
    <mergeCell ref="H54:I55"/>
    <mergeCell ref="J54:J55"/>
    <mergeCell ref="K54:K55"/>
    <mergeCell ref="L54:L55"/>
    <mergeCell ref="A50:A55"/>
    <mergeCell ref="F50:G50"/>
    <mergeCell ref="H50:L50"/>
    <mergeCell ref="B51:B53"/>
    <mergeCell ref="C51:C53"/>
    <mergeCell ref="D51:D53"/>
    <mergeCell ref="E51:E53"/>
    <mergeCell ref="F51:G53"/>
    <mergeCell ref="H51:I51"/>
    <mergeCell ref="H52:I53"/>
    <mergeCell ref="J58:J59"/>
    <mergeCell ref="K58:K59"/>
    <mergeCell ref="L58:L59"/>
    <mergeCell ref="F60:G61"/>
    <mergeCell ref="H60:I61"/>
    <mergeCell ref="J60:J61"/>
    <mergeCell ref="K60:K61"/>
    <mergeCell ref="L60:L61"/>
    <mergeCell ref="A56:A61"/>
    <mergeCell ref="F56:G56"/>
    <mergeCell ref="H56:L56"/>
    <mergeCell ref="B57:B59"/>
    <mergeCell ref="C57:C59"/>
    <mergeCell ref="D57:D59"/>
    <mergeCell ref="E57:E59"/>
    <mergeCell ref="F57:G59"/>
    <mergeCell ref="H57:I57"/>
    <mergeCell ref="H58:I59"/>
    <mergeCell ref="J64:J65"/>
    <mergeCell ref="K64:K65"/>
    <mergeCell ref="L64:L65"/>
    <mergeCell ref="F66:G67"/>
    <mergeCell ref="H66:I67"/>
    <mergeCell ref="J66:J67"/>
    <mergeCell ref="K66:K67"/>
    <mergeCell ref="L66:L67"/>
    <mergeCell ref="A62:A67"/>
    <mergeCell ref="F62:G62"/>
    <mergeCell ref="H62:L62"/>
    <mergeCell ref="B63:B65"/>
    <mergeCell ref="C63:C65"/>
    <mergeCell ref="D63:D65"/>
    <mergeCell ref="E63:E65"/>
    <mergeCell ref="F63:G65"/>
    <mergeCell ref="H63:I63"/>
    <mergeCell ref="H64:I65"/>
    <mergeCell ref="F71:G72"/>
    <mergeCell ref="H71:I72"/>
    <mergeCell ref="J71:J72"/>
    <mergeCell ref="K71:K72"/>
    <mergeCell ref="L71:L72"/>
    <mergeCell ref="A73:A78"/>
    <mergeCell ref="F73:G73"/>
    <mergeCell ref="H73:L73"/>
    <mergeCell ref="B74:B76"/>
    <mergeCell ref="C74:C76"/>
    <mergeCell ref="A68:A72"/>
    <mergeCell ref="F68:G68"/>
    <mergeCell ref="H68:L68"/>
    <mergeCell ref="B69:B70"/>
    <mergeCell ref="C69:C70"/>
    <mergeCell ref="D69:D70"/>
    <mergeCell ref="E69:E70"/>
    <mergeCell ref="F69:G70"/>
    <mergeCell ref="H69:I69"/>
    <mergeCell ref="H70:I70"/>
    <mergeCell ref="A84:A89"/>
    <mergeCell ref="F84:G84"/>
    <mergeCell ref="H84:L84"/>
    <mergeCell ref="B85:B87"/>
    <mergeCell ref="C85:C87"/>
    <mergeCell ref="A79:A83"/>
    <mergeCell ref="F79:G79"/>
    <mergeCell ref="H79:L79"/>
    <mergeCell ref="B80:B81"/>
    <mergeCell ref="C80:C81"/>
    <mergeCell ref="D80:D81"/>
    <mergeCell ref="E80:E81"/>
    <mergeCell ref="F80:G81"/>
    <mergeCell ref="H80:I80"/>
    <mergeCell ref="H81:I81"/>
    <mergeCell ref="K75:K76"/>
    <mergeCell ref="L75:L76"/>
    <mergeCell ref="F77:G78"/>
    <mergeCell ref="H77:I78"/>
    <mergeCell ref="J77:J78"/>
    <mergeCell ref="K77:K78"/>
    <mergeCell ref="L77:L78"/>
    <mergeCell ref="D74:D76"/>
    <mergeCell ref="E74:E76"/>
    <mergeCell ref="F74:G76"/>
    <mergeCell ref="H74:I74"/>
    <mergeCell ref="H75:I76"/>
    <mergeCell ref="J75:J76"/>
    <mergeCell ref="K86:K87"/>
    <mergeCell ref="L86:L87"/>
    <mergeCell ref="F88:G89"/>
    <mergeCell ref="H88:I89"/>
    <mergeCell ref="J88:J89"/>
    <mergeCell ref="K88:K89"/>
    <mergeCell ref="L88:L89"/>
    <mergeCell ref="D85:D87"/>
    <mergeCell ref="E85:E87"/>
    <mergeCell ref="F85:G87"/>
    <mergeCell ref="H85:I85"/>
    <mergeCell ref="H86:I87"/>
    <mergeCell ref="J86:J87"/>
    <mergeCell ref="F82:G83"/>
    <mergeCell ref="H82:I83"/>
    <mergeCell ref="J82:J83"/>
    <mergeCell ref="K82:K83"/>
    <mergeCell ref="L82:L83"/>
    <mergeCell ref="J92:J93"/>
    <mergeCell ref="K92:K93"/>
    <mergeCell ref="L92:L93"/>
    <mergeCell ref="F94:G95"/>
    <mergeCell ref="H94:I95"/>
    <mergeCell ref="J94:J95"/>
    <mergeCell ref="K94:K95"/>
    <mergeCell ref="L94:L95"/>
    <mergeCell ref="A90:A95"/>
    <mergeCell ref="F90:G90"/>
    <mergeCell ref="H90:L90"/>
    <mergeCell ref="B91:B93"/>
    <mergeCell ref="C91:C93"/>
    <mergeCell ref="D91:D93"/>
    <mergeCell ref="E91:E93"/>
    <mergeCell ref="F91:G93"/>
    <mergeCell ref="H91:I91"/>
    <mergeCell ref="H92:I93"/>
    <mergeCell ref="J98:J99"/>
    <mergeCell ref="K98:K99"/>
    <mergeCell ref="L98:L99"/>
    <mergeCell ref="F100:G101"/>
    <mergeCell ref="H100:I101"/>
    <mergeCell ref="J100:J101"/>
    <mergeCell ref="K100:K101"/>
    <mergeCell ref="L100:L101"/>
    <mergeCell ref="A96:A101"/>
    <mergeCell ref="F96:G96"/>
    <mergeCell ref="H96:L96"/>
    <mergeCell ref="B97:B99"/>
    <mergeCell ref="C97:C99"/>
    <mergeCell ref="D97:D99"/>
    <mergeCell ref="E97:E99"/>
    <mergeCell ref="F97:G99"/>
    <mergeCell ref="H97:I97"/>
    <mergeCell ref="H98:I99"/>
    <mergeCell ref="D108:D109"/>
    <mergeCell ref="E108:E109"/>
    <mergeCell ref="F108:G109"/>
    <mergeCell ref="H108:I108"/>
    <mergeCell ref="H109:I109"/>
    <mergeCell ref="J110:J111"/>
    <mergeCell ref="K110:K111"/>
    <mergeCell ref="L110:L111"/>
    <mergeCell ref="A112:A116"/>
    <mergeCell ref="F112:G112"/>
    <mergeCell ref="H112:L112"/>
    <mergeCell ref="B113:B114"/>
    <mergeCell ref="C113:C114"/>
    <mergeCell ref="D113:D114"/>
    <mergeCell ref="E113:E114"/>
    <mergeCell ref="F110:G111"/>
    <mergeCell ref="H110:I111"/>
    <mergeCell ref="F105:G106"/>
    <mergeCell ref="H105:I106"/>
    <mergeCell ref="J105:J106"/>
    <mergeCell ref="K105:K106"/>
    <mergeCell ref="L105:L106"/>
    <mergeCell ref="A107:A111"/>
    <mergeCell ref="F107:G107"/>
    <mergeCell ref="H107:L107"/>
    <mergeCell ref="B108:B109"/>
    <mergeCell ref="C108:C109"/>
    <mergeCell ref="A102:A106"/>
    <mergeCell ref="F102:G102"/>
    <mergeCell ref="H102:L102"/>
    <mergeCell ref="B103:B104"/>
    <mergeCell ref="C103:C104"/>
    <mergeCell ref="D103:D104"/>
    <mergeCell ref="E103:E104"/>
    <mergeCell ref="F103:G104"/>
    <mergeCell ref="H103:I103"/>
    <mergeCell ref="H104:I104"/>
    <mergeCell ref="H118:I118"/>
    <mergeCell ref="H119:I119"/>
    <mergeCell ref="F120:G121"/>
    <mergeCell ref="H120:I121"/>
    <mergeCell ref="J120:J121"/>
    <mergeCell ref="K120:K121"/>
    <mergeCell ref="K115:K116"/>
    <mergeCell ref="L115:L116"/>
    <mergeCell ref="A117:A121"/>
    <mergeCell ref="F117:G117"/>
    <mergeCell ref="H117:L117"/>
    <mergeCell ref="B118:B119"/>
    <mergeCell ref="C118:C119"/>
    <mergeCell ref="D118:D119"/>
    <mergeCell ref="E118:E119"/>
    <mergeCell ref="F118:G119"/>
    <mergeCell ref="F113:G114"/>
    <mergeCell ref="H113:I113"/>
    <mergeCell ref="H114:I114"/>
    <mergeCell ref="F115:G116"/>
    <mergeCell ref="H115:I116"/>
    <mergeCell ref="J115:J116"/>
    <mergeCell ref="A127:A131"/>
    <mergeCell ref="F127:G127"/>
    <mergeCell ref="H127:L127"/>
    <mergeCell ref="B128:B129"/>
    <mergeCell ref="C128:C129"/>
    <mergeCell ref="D128:D129"/>
    <mergeCell ref="E128:E129"/>
    <mergeCell ref="F128:G129"/>
    <mergeCell ref="H128:I128"/>
    <mergeCell ref="H129:I129"/>
    <mergeCell ref="H124:I124"/>
    <mergeCell ref="F125:G126"/>
    <mergeCell ref="H125:I126"/>
    <mergeCell ref="J125:J126"/>
    <mergeCell ref="K125:K126"/>
    <mergeCell ref="L125:L126"/>
    <mergeCell ref="L120:L121"/>
    <mergeCell ref="A122:A126"/>
    <mergeCell ref="F122:G122"/>
    <mergeCell ref="H122:L122"/>
    <mergeCell ref="B123:B124"/>
    <mergeCell ref="C123:C124"/>
    <mergeCell ref="D123:D124"/>
    <mergeCell ref="E123:E124"/>
    <mergeCell ref="F123:G124"/>
    <mergeCell ref="H123:I123"/>
    <mergeCell ref="F147:G148"/>
    <mergeCell ref="H147:I148"/>
    <mergeCell ref="J147:J148"/>
    <mergeCell ref="K147:K148"/>
    <mergeCell ref="L147:L148"/>
    <mergeCell ref="D144:D146"/>
    <mergeCell ref="E144:E146"/>
    <mergeCell ref="F144:G146"/>
    <mergeCell ref="H144:I144"/>
    <mergeCell ref="D133:D134"/>
    <mergeCell ref="E133:E134"/>
    <mergeCell ref="F133:G134"/>
    <mergeCell ref="H133:I133"/>
    <mergeCell ref="H134:I134"/>
    <mergeCell ref="F135:G136"/>
    <mergeCell ref="H135:I136"/>
    <mergeCell ref="F130:G131"/>
    <mergeCell ref="H130:I131"/>
    <mergeCell ref="J130:J131"/>
    <mergeCell ref="K130:K131"/>
    <mergeCell ref="L130:L131"/>
    <mergeCell ref="F132:G132"/>
    <mergeCell ref="H132:L132"/>
    <mergeCell ref="F143:G143"/>
    <mergeCell ref="H143:L143"/>
    <mergeCell ref="B144:B146"/>
    <mergeCell ref="C144:C146"/>
    <mergeCell ref="F138:G140"/>
    <mergeCell ref="H138:I138"/>
    <mergeCell ref="H139:I140"/>
    <mergeCell ref="J139:J140"/>
    <mergeCell ref="K139:K140"/>
    <mergeCell ref="L139:L140"/>
    <mergeCell ref="J135:J136"/>
    <mergeCell ref="K135:K136"/>
    <mergeCell ref="L135:L136"/>
    <mergeCell ref="A137:A142"/>
    <mergeCell ref="F137:G137"/>
    <mergeCell ref="H137:L137"/>
    <mergeCell ref="B138:B140"/>
    <mergeCell ref="C138:C140"/>
    <mergeCell ref="D138:D140"/>
    <mergeCell ref="E138:E140"/>
    <mergeCell ref="K145:K146"/>
    <mergeCell ref="L145:L146"/>
    <mergeCell ref="A132:A136"/>
    <mergeCell ref="B133:B134"/>
    <mergeCell ref="C133:C134"/>
    <mergeCell ref="A149:A153"/>
    <mergeCell ref="F149:G149"/>
    <mergeCell ref="H149:L149"/>
    <mergeCell ref="B150:B151"/>
    <mergeCell ref="C150:C151"/>
    <mergeCell ref="D150:D151"/>
    <mergeCell ref="E150:E151"/>
    <mergeCell ref="F150:G151"/>
    <mergeCell ref="H150:I150"/>
    <mergeCell ref="H151:I151"/>
    <mergeCell ref="K162:K163"/>
    <mergeCell ref="L162:L163"/>
    <mergeCell ref="H145:I146"/>
    <mergeCell ref="J145:J146"/>
    <mergeCell ref="F141:G142"/>
    <mergeCell ref="H141:I142"/>
    <mergeCell ref="J141:J142"/>
    <mergeCell ref="K141:K142"/>
    <mergeCell ref="L141:L142"/>
    <mergeCell ref="D155:D156"/>
    <mergeCell ref="E155:E156"/>
    <mergeCell ref="F155:G156"/>
    <mergeCell ref="H155:I155"/>
    <mergeCell ref="H156:I156"/>
    <mergeCell ref="F157:G158"/>
    <mergeCell ref="H157:I158"/>
    <mergeCell ref="F152:G153"/>
    <mergeCell ref="H152:I153"/>
    <mergeCell ref="J152:J153"/>
    <mergeCell ref="K152:K153"/>
    <mergeCell ref="L152:L153"/>
    <mergeCell ref="A143:A148"/>
    <mergeCell ref="F160:G161"/>
    <mergeCell ref="H160:I160"/>
    <mergeCell ref="H161:I161"/>
    <mergeCell ref="F162:G163"/>
    <mergeCell ref="H162:I163"/>
    <mergeCell ref="J162:J163"/>
    <mergeCell ref="J157:J158"/>
    <mergeCell ref="K157:K158"/>
    <mergeCell ref="L157:L158"/>
    <mergeCell ref="A159:A163"/>
    <mergeCell ref="F159:G159"/>
    <mergeCell ref="H159:L159"/>
    <mergeCell ref="B160:B161"/>
    <mergeCell ref="C160:C161"/>
    <mergeCell ref="D160:D161"/>
    <mergeCell ref="E160:E161"/>
    <mergeCell ref="A154:A158"/>
    <mergeCell ref="F154:G154"/>
    <mergeCell ref="H154:L154"/>
    <mergeCell ref="B155:B156"/>
    <mergeCell ref="C155:C156"/>
    <mergeCell ref="H171:I171"/>
    <mergeCell ref="F172:G173"/>
    <mergeCell ref="H172:I173"/>
    <mergeCell ref="J172:J173"/>
    <mergeCell ref="K172:K173"/>
    <mergeCell ref="L172:L173"/>
    <mergeCell ref="L167:L168"/>
    <mergeCell ref="A169:A173"/>
    <mergeCell ref="F169:G169"/>
    <mergeCell ref="H169:L169"/>
    <mergeCell ref="B170:B171"/>
    <mergeCell ref="C170:C171"/>
    <mergeCell ref="D170:D171"/>
    <mergeCell ref="E170:E171"/>
    <mergeCell ref="F170:G171"/>
    <mergeCell ref="H170:I170"/>
    <mergeCell ref="H165:I165"/>
    <mergeCell ref="H166:I166"/>
    <mergeCell ref="F167:G168"/>
    <mergeCell ref="H167:I168"/>
    <mergeCell ref="J167:J168"/>
    <mergeCell ref="K167:K168"/>
    <mergeCell ref="A164:A168"/>
    <mergeCell ref="F164:G164"/>
    <mergeCell ref="H164:L164"/>
    <mergeCell ref="B165:B166"/>
    <mergeCell ref="C165:C166"/>
    <mergeCell ref="D165:D166"/>
    <mergeCell ref="E165:E166"/>
    <mergeCell ref="F165:G166"/>
    <mergeCell ref="D180:D181"/>
    <mergeCell ref="E180:E181"/>
    <mergeCell ref="F180:G181"/>
    <mergeCell ref="H180:I180"/>
    <mergeCell ref="H181:I181"/>
    <mergeCell ref="F182:G183"/>
    <mergeCell ref="H182:I183"/>
    <mergeCell ref="F177:G178"/>
    <mergeCell ref="H177:I178"/>
    <mergeCell ref="J177:J178"/>
    <mergeCell ref="K177:K178"/>
    <mergeCell ref="L177:L178"/>
    <mergeCell ref="A179:A183"/>
    <mergeCell ref="F179:G179"/>
    <mergeCell ref="H179:L179"/>
    <mergeCell ref="B180:B181"/>
    <mergeCell ref="C180:C181"/>
    <mergeCell ref="A174:A178"/>
    <mergeCell ref="F174:G174"/>
    <mergeCell ref="H174:L174"/>
    <mergeCell ref="B175:B176"/>
    <mergeCell ref="C175:C176"/>
    <mergeCell ref="D175:D176"/>
    <mergeCell ref="E175:E176"/>
    <mergeCell ref="F175:G176"/>
    <mergeCell ref="H175:I175"/>
    <mergeCell ref="H176:I176"/>
    <mergeCell ref="K187:K188"/>
    <mergeCell ref="L187:L188"/>
    <mergeCell ref="A189:A193"/>
    <mergeCell ref="F189:G189"/>
    <mergeCell ref="H189:L189"/>
    <mergeCell ref="B190:B191"/>
    <mergeCell ref="C190:C191"/>
    <mergeCell ref="D190:D191"/>
    <mergeCell ref="E190:E191"/>
    <mergeCell ref="F190:G191"/>
    <mergeCell ref="F185:G186"/>
    <mergeCell ref="H185:I185"/>
    <mergeCell ref="H186:I186"/>
    <mergeCell ref="F187:G188"/>
    <mergeCell ref="H187:I188"/>
    <mergeCell ref="J187:J188"/>
    <mergeCell ref="J182:J183"/>
    <mergeCell ref="K182:K183"/>
    <mergeCell ref="L182:L183"/>
    <mergeCell ref="A184:A188"/>
    <mergeCell ref="F184:G184"/>
    <mergeCell ref="H184:L184"/>
    <mergeCell ref="B185:B186"/>
    <mergeCell ref="C185:C186"/>
    <mergeCell ref="D185:D186"/>
    <mergeCell ref="E185:E186"/>
    <mergeCell ref="H196:I196"/>
    <mergeCell ref="F197:G198"/>
    <mergeCell ref="H197:I198"/>
    <mergeCell ref="J197:J198"/>
    <mergeCell ref="K197:K198"/>
    <mergeCell ref="L197:L198"/>
    <mergeCell ref="L192:L193"/>
    <mergeCell ref="A194:A198"/>
    <mergeCell ref="F194:G194"/>
    <mergeCell ref="H194:L194"/>
    <mergeCell ref="B195:B196"/>
    <mergeCell ref="C195:C196"/>
    <mergeCell ref="D195:D196"/>
    <mergeCell ref="E195:E196"/>
    <mergeCell ref="F195:G196"/>
    <mergeCell ref="H195:I195"/>
    <mergeCell ref="H190:I190"/>
    <mergeCell ref="H191:I191"/>
    <mergeCell ref="F192:G193"/>
    <mergeCell ref="H192:I193"/>
    <mergeCell ref="J192:J193"/>
    <mergeCell ref="K192:K193"/>
    <mergeCell ref="F202:G203"/>
    <mergeCell ref="H202:I203"/>
    <mergeCell ref="J202:J203"/>
    <mergeCell ref="K202:K203"/>
    <mergeCell ref="L202:L203"/>
    <mergeCell ref="A204:A208"/>
    <mergeCell ref="F204:G204"/>
    <mergeCell ref="H204:L204"/>
    <mergeCell ref="B205:B206"/>
    <mergeCell ref="C205:C206"/>
    <mergeCell ref="A199:A203"/>
    <mergeCell ref="F199:G199"/>
    <mergeCell ref="H199:L199"/>
    <mergeCell ref="B200:B201"/>
    <mergeCell ref="C200:C201"/>
    <mergeCell ref="D200:D201"/>
    <mergeCell ref="E200:E201"/>
    <mergeCell ref="F200:G201"/>
    <mergeCell ref="H200:I200"/>
    <mergeCell ref="H201:I201"/>
    <mergeCell ref="J207:J208"/>
    <mergeCell ref="K207:K208"/>
    <mergeCell ref="L207:L208"/>
    <mergeCell ref="A209:A213"/>
    <mergeCell ref="F209:G209"/>
    <mergeCell ref="H209:L209"/>
    <mergeCell ref="B210:B211"/>
    <mergeCell ref="C210:C211"/>
    <mergeCell ref="D210:D211"/>
    <mergeCell ref="E210:E211"/>
    <mergeCell ref="D205:D206"/>
    <mergeCell ref="E205:E206"/>
    <mergeCell ref="F205:G206"/>
    <mergeCell ref="H205:I205"/>
    <mergeCell ref="H206:I206"/>
    <mergeCell ref="F207:G208"/>
    <mergeCell ref="H207:I208"/>
    <mergeCell ref="H215:I215"/>
    <mergeCell ref="H216:I216"/>
    <mergeCell ref="F217:G218"/>
    <mergeCell ref="H217:I218"/>
    <mergeCell ref="J217:J218"/>
    <mergeCell ref="K217:K218"/>
    <mergeCell ref="K212:K213"/>
    <mergeCell ref="L212:L213"/>
    <mergeCell ref="A214:A218"/>
    <mergeCell ref="F214:G214"/>
    <mergeCell ref="H214:L214"/>
    <mergeCell ref="B215:B216"/>
    <mergeCell ref="C215:C216"/>
    <mergeCell ref="D215:D216"/>
    <mergeCell ref="E215:E216"/>
    <mergeCell ref="F215:G216"/>
    <mergeCell ref="F210:G211"/>
    <mergeCell ref="H210:I210"/>
    <mergeCell ref="A219:A223"/>
    <mergeCell ref="F219:G219"/>
    <mergeCell ref="H219:L219"/>
    <mergeCell ref="B220:B221"/>
    <mergeCell ref="C220:C221"/>
    <mergeCell ref="D220:D221"/>
    <mergeCell ref="E220:E221"/>
    <mergeCell ref="F220:G221"/>
    <mergeCell ref="H220:I220"/>
    <mergeCell ref="A224:A228"/>
    <mergeCell ref="F224:G224"/>
    <mergeCell ref="H224:L224"/>
    <mergeCell ref="B225:B226"/>
    <mergeCell ref="C225:C226"/>
    <mergeCell ref="D225:D226"/>
    <mergeCell ref="E225:E226"/>
    <mergeCell ref="F225:G226"/>
    <mergeCell ref="H225:I225"/>
    <mergeCell ref="H238:I239"/>
    <mergeCell ref="J238:J239"/>
    <mergeCell ref="K238:K239"/>
    <mergeCell ref="L238:L239"/>
    <mergeCell ref="H211:I211"/>
    <mergeCell ref="F212:G213"/>
    <mergeCell ref="H212:I213"/>
    <mergeCell ref="J212:J213"/>
    <mergeCell ref="F233:G234"/>
    <mergeCell ref="H233:I234"/>
    <mergeCell ref="J233:J234"/>
    <mergeCell ref="K233:K234"/>
    <mergeCell ref="L233:L234"/>
    <mergeCell ref="D230:D232"/>
    <mergeCell ref="E230:E232"/>
    <mergeCell ref="F230:G232"/>
    <mergeCell ref="H230:I230"/>
    <mergeCell ref="L217:L218"/>
    <mergeCell ref="A235:A239"/>
    <mergeCell ref="F235:G235"/>
    <mergeCell ref="H235:L235"/>
    <mergeCell ref="B236:B237"/>
    <mergeCell ref="C236:C237"/>
    <mergeCell ref="D236:D237"/>
    <mergeCell ref="E236:E237"/>
    <mergeCell ref="F236:G237"/>
    <mergeCell ref="H236:I236"/>
    <mergeCell ref="H237:I237"/>
    <mergeCell ref="A229:A234"/>
    <mergeCell ref="F229:G229"/>
    <mergeCell ref="H229:L229"/>
    <mergeCell ref="B230:B232"/>
    <mergeCell ref="C230:C232"/>
    <mergeCell ref="H226:I226"/>
    <mergeCell ref="H221:I221"/>
    <mergeCell ref="F222:G223"/>
    <mergeCell ref="H222:I223"/>
    <mergeCell ref="J222:J223"/>
    <mergeCell ref="K222:K223"/>
    <mergeCell ref="L222:L223"/>
    <mergeCell ref="K231:K232"/>
    <mergeCell ref="L231:L232"/>
    <mergeCell ref="H231:I232"/>
    <mergeCell ref="J231:J232"/>
    <mergeCell ref="F227:G228"/>
    <mergeCell ref="H227:I228"/>
    <mergeCell ref="J227:J228"/>
    <mergeCell ref="K227:K228"/>
    <mergeCell ref="L227:L228"/>
    <mergeCell ref="F238:G239"/>
    <mergeCell ref="F246:G248"/>
    <mergeCell ref="H246:I246"/>
    <mergeCell ref="H247:I248"/>
    <mergeCell ref="J247:J248"/>
    <mergeCell ref="K247:K248"/>
    <mergeCell ref="L247:L248"/>
    <mergeCell ref="J243:J244"/>
    <mergeCell ref="K243:K244"/>
    <mergeCell ref="L243:L244"/>
    <mergeCell ref="A245:A250"/>
    <mergeCell ref="F245:G245"/>
    <mergeCell ref="H245:L245"/>
    <mergeCell ref="B246:B248"/>
    <mergeCell ref="C246:C248"/>
    <mergeCell ref="D246:D248"/>
    <mergeCell ref="E246:E248"/>
    <mergeCell ref="D241:D242"/>
    <mergeCell ref="E241:E242"/>
    <mergeCell ref="F241:G242"/>
    <mergeCell ref="H241:I241"/>
    <mergeCell ref="H242:I242"/>
    <mergeCell ref="F243:G244"/>
    <mergeCell ref="H243:I244"/>
    <mergeCell ref="A240:A244"/>
    <mergeCell ref="F240:G240"/>
    <mergeCell ref="H240:L240"/>
    <mergeCell ref="B241:B242"/>
    <mergeCell ref="C241:C242"/>
    <mergeCell ref="D252:D253"/>
    <mergeCell ref="E252:E253"/>
    <mergeCell ref="F252:G253"/>
    <mergeCell ref="H252:I252"/>
    <mergeCell ref="H253:I253"/>
    <mergeCell ref="F254:G255"/>
    <mergeCell ref="H254:I255"/>
    <mergeCell ref="F249:G250"/>
    <mergeCell ref="H249:I250"/>
    <mergeCell ref="J249:J250"/>
    <mergeCell ref="K249:K250"/>
    <mergeCell ref="L249:L250"/>
    <mergeCell ref="A251:A255"/>
    <mergeCell ref="F251:G251"/>
    <mergeCell ref="H251:L251"/>
    <mergeCell ref="B252:B253"/>
    <mergeCell ref="C252:C253"/>
    <mergeCell ref="K259:K260"/>
    <mergeCell ref="L259:L260"/>
    <mergeCell ref="A261:A265"/>
    <mergeCell ref="F261:G261"/>
    <mergeCell ref="H261:L261"/>
    <mergeCell ref="B262:B263"/>
    <mergeCell ref="C262:C263"/>
    <mergeCell ref="D262:D263"/>
    <mergeCell ref="E262:E263"/>
    <mergeCell ref="F262:G263"/>
    <mergeCell ref="F257:G258"/>
    <mergeCell ref="H257:I257"/>
    <mergeCell ref="H258:I258"/>
    <mergeCell ref="F259:G260"/>
    <mergeCell ref="H259:I260"/>
    <mergeCell ref="J259:J260"/>
    <mergeCell ref="J254:J255"/>
    <mergeCell ref="K254:K255"/>
    <mergeCell ref="L254:L255"/>
    <mergeCell ref="A256:A260"/>
    <mergeCell ref="F256:G256"/>
    <mergeCell ref="H256:L256"/>
    <mergeCell ref="B257:B258"/>
    <mergeCell ref="C257:C258"/>
    <mergeCell ref="D257:D258"/>
    <mergeCell ref="E257:E258"/>
    <mergeCell ref="H268:I268"/>
    <mergeCell ref="F269:G270"/>
    <mergeCell ref="H269:I270"/>
    <mergeCell ref="J269:J270"/>
    <mergeCell ref="K269:K270"/>
    <mergeCell ref="L269:L270"/>
    <mergeCell ref="L264:L265"/>
    <mergeCell ref="A266:A270"/>
    <mergeCell ref="F266:G266"/>
    <mergeCell ref="H266:L266"/>
    <mergeCell ref="B267:B268"/>
    <mergeCell ref="C267:C268"/>
    <mergeCell ref="D267:D268"/>
    <mergeCell ref="E267:E268"/>
    <mergeCell ref="F267:G268"/>
    <mergeCell ref="H267:I267"/>
    <mergeCell ref="H262:I262"/>
    <mergeCell ref="H263:I263"/>
    <mergeCell ref="F264:G265"/>
    <mergeCell ref="H264:I265"/>
    <mergeCell ref="J264:J265"/>
    <mergeCell ref="K264:K265"/>
    <mergeCell ref="F282:G283"/>
    <mergeCell ref="H282:I282"/>
    <mergeCell ref="F274:G275"/>
    <mergeCell ref="H274:I275"/>
    <mergeCell ref="J274:J275"/>
    <mergeCell ref="K274:K275"/>
    <mergeCell ref="L274:L275"/>
    <mergeCell ref="A276:A280"/>
    <mergeCell ref="F276:G276"/>
    <mergeCell ref="H276:L276"/>
    <mergeCell ref="B277:B278"/>
    <mergeCell ref="C277:C278"/>
    <mergeCell ref="A271:A275"/>
    <mergeCell ref="F271:G271"/>
    <mergeCell ref="H271:L271"/>
    <mergeCell ref="B272:B273"/>
    <mergeCell ref="C272:C273"/>
    <mergeCell ref="D272:D273"/>
    <mergeCell ref="E272:E273"/>
    <mergeCell ref="F272:G273"/>
    <mergeCell ref="H272:I272"/>
    <mergeCell ref="H273:I273"/>
    <mergeCell ref="J279:J280"/>
    <mergeCell ref="K279:K280"/>
    <mergeCell ref="H281:L281"/>
    <mergeCell ref="B282:B283"/>
    <mergeCell ref="C282:C283"/>
    <mergeCell ref="D282:D283"/>
    <mergeCell ref="E282:E283"/>
    <mergeCell ref="D277:D278"/>
    <mergeCell ref="E277:E278"/>
    <mergeCell ref="F277:G278"/>
    <mergeCell ref="H277:I277"/>
    <mergeCell ref="H278:I278"/>
    <mergeCell ref="F279:G280"/>
    <mergeCell ref="H279:I280"/>
    <mergeCell ref="H287:I287"/>
    <mergeCell ref="H288:I288"/>
    <mergeCell ref="F289:G290"/>
    <mergeCell ref="H289:I290"/>
    <mergeCell ref="J289:J290"/>
    <mergeCell ref="K289:K290"/>
    <mergeCell ref="K284:K285"/>
    <mergeCell ref="L284:L285"/>
    <mergeCell ref="L279:L280"/>
    <mergeCell ref="H283:I283"/>
    <mergeCell ref="F284:G285"/>
    <mergeCell ref="H284:I285"/>
    <mergeCell ref="J284:J285"/>
    <mergeCell ref="F286:G286"/>
    <mergeCell ref="H286:L286"/>
    <mergeCell ref="B287:B288"/>
    <mergeCell ref="C287:C288"/>
    <mergeCell ref="D287:D288"/>
    <mergeCell ref="E287:E288"/>
    <mergeCell ref="F287:G288"/>
    <mergeCell ref="A296:A300"/>
    <mergeCell ref="F296:G296"/>
    <mergeCell ref="H296:L296"/>
    <mergeCell ref="B297:B298"/>
    <mergeCell ref="C297:C298"/>
    <mergeCell ref="D297:D298"/>
    <mergeCell ref="E297:E298"/>
    <mergeCell ref="F297:G298"/>
    <mergeCell ref="H297:I297"/>
    <mergeCell ref="H298:I298"/>
    <mergeCell ref="H293:I293"/>
    <mergeCell ref="F294:G295"/>
    <mergeCell ref="H294:I295"/>
    <mergeCell ref="J294:J295"/>
    <mergeCell ref="K294:K295"/>
    <mergeCell ref="L294:L295"/>
    <mergeCell ref="L289:L290"/>
    <mergeCell ref="A291:A295"/>
    <mergeCell ref="F291:G291"/>
    <mergeCell ref="H291:L291"/>
    <mergeCell ref="B292:B293"/>
    <mergeCell ref="C292:C293"/>
    <mergeCell ref="D292:D293"/>
    <mergeCell ref="E292:E293"/>
    <mergeCell ref="F292:G293"/>
    <mergeCell ref="H292:I292"/>
    <mergeCell ref="A286:A290"/>
    <mergeCell ref="A281:A285"/>
    <mergeCell ref="F281:G281"/>
    <mergeCell ref="F316:G317"/>
    <mergeCell ref="H316:I317"/>
    <mergeCell ref="J316:J317"/>
    <mergeCell ref="K316:K317"/>
    <mergeCell ref="L316:L317"/>
    <mergeCell ref="D313:D315"/>
    <mergeCell ref="E313:E315"/>
    <mergeCell ref="F313:G315"/>
    <mergeCell ref="H313:I313"/>
    <mergeCell ref="D302:D303"/>
    <mergeCell ref="E302:E303"/>
    <mergeCell ref="F302:G303"/>
    <mergeCell ref="H302:I302"/>
    <mergeCell ref="H303:I303"/>
    <mergeCell ref="F304:G305"/>
    <mergeCell ref="H304:I305"/>
    <mergeCell ref="F299:G300"/>
    <mergeCell ref="H299:I300"/>
    <mergeCell ref="J299:J300"/>
    <mergeCell ref="K299:K300"/>
    <mergeCell ref="L299:L300"/>
    <mergeCell ref="F301:G301"/>
    <mergeCell ref="H301:L301"/>
    <mergeCell ref="F312:G312"/>
    <mergeCell ref="H312:L312"/>
    <mergeCell ref="B313:B315"/>
    <mergeCell ref="C313:C315"/>
    <mergeCell ref="F307:G309"/>
    <mergeCell ref="H307:I307"/>
    <mergeCell ref="H308:I309"/>
    <mergeCell ref="J308:J309"/>
    <mergeCell ref="K308:K309"/>
    <mergeCell ref="L308:L309"/>
    <mergeCell ref="J304:J305"/>
    <mergeCell ref="K304:K305"/>
    <mergeCell ref="L304:L305"/>
    <mergeCell ref="A306:A311"/>
    <mergeCell ref="F306:G306"/>
    <mergeCell ref="H306:L306"/>
    <mergeCell ref="B307:B309"/>
    <mergeCell ref="C307:C309"/>
    <mergeCell ref="D307:D309"/>
    <mergeCell ref="E307:E309"/>
    <mergeCell ref="K314:K315"/>
    <mergeCell ref="L314:L315"/>
    <mergeCell ref="A301:A305"/>
    <mergeCell ref="B302:B303"/>
    <mergeCell ref="C302:C303"/>
    <mergeCell ref="A318:A322"/>
    <mergeCell ref="F318:G318"/>
    <mergeCell ref="H318:L318"/>
    <mergeCell ref="B319:B320"/>
    <mergeCell ref="C319:C320"/>
    <mergeCell ref="D319:D320"/>
    <mergeCell ref="E319:E320"/>
    <mergeCell ref="F319:G320"/>
    <mergeCell ref="H319:I319"/>
    <mergeCell ref="H320:I320"/>
    <mergeCell ref="K331:K332"/>
    <mergeCell ref="L331:L332"/>
    <mergeCell ref="H314:I315"/>
    <mergeCell ref="J314:J315"/>
    <mergeCell ref="F310:G311"/>
    <mergeCell ref="H310:I311"/>
    <mergeCell ref="J310:J311"/>
    <mergeCell ref="K310:K311"/>
    <mergeCell ref="L310:L311"/>
    <mergeCell ref="D324:D325"/>
    <mergeCell ref="E324:E325"/>
    <mergeCell ref="F324:G325"/>
    <mergeCell ref="H324:I324"/>
    <mergeCell ref="H325:I325"/>
    <mergeCell ref="F326:G327"/>
    <mergeCell ref="H326:I327"/>
    <mergeCell ref="F321:G322"/>
    <mergeCell ref="H321:I322"/>
    <mergeCell ref="J321:J322"/>
    <mergeCell ref="K321:K322"/>
    <mergeCell ref="L321:L322"/>
    <mergeCell ref="A312:A317"/>
    <mergeCell ref="F329:G330"/>
    <mergeCell ref="H329:I329"/>
    <mergeCell ref="H330:I330"/>
    <mergeCell ref="F331:G332"/>
    <mergeCell ref="H331:I332"/>
    <mergeCell ref="J331:J332"/>
    <mergeCell ref="J326:J327"/>
    <mergeCell ref="K326:K327"/>
    <mergeCell ref="L326:L327"/>
    <mergeCell ref="A328:A332"/>
    <mergeCell ref="F328:G328"/>
    <mergeCell ref="H328:L328"/>
    <mergeCell ref="B329:B330"/>
    <mergeCell ref="C329:C330"/>
    <mergeCell ref="D329:D330"/>
    <mergeCell ref="E329:E330"/>
    <mergeCell ref="A323:A327"/>
    <mergeCell ref="F323:G323"/>
    <mergeCell ref="H323:L323"/>
    <mergeCell ref="B324:B325"/>
    <mergeCell ref="C324:C325"/>
    <mergeCell ref="H340:I340"/>
    <mergeCell ref="F341:G342"/>
    <mergeCell ref="H341:I342"/>
    <mergeCell ref="J341:J342"/>
    <mergeCell ref="K341:K342"/>
    <mergeCell ref="L341:L342"/>
    <mergeCell ref="L336:L337"/>
    <mergeCell ref="A338:A342"/>
    <mergeCell ref="F338:G338"/>
    <mergeCell ref="H338:L338"/>
    <mergeCell ref="B339:B340"/>
    <mergeCell ref="C339:C340"/>
    <mergeCell ref="D339:D340"/>
    <mergeCell ref="E339:E340"/>
    <mergeCell ref="F339:G340"/>
    <mergeCell ref="H339:I339"/>
    <mergeCell ref="H334:I334"/>
    <mergeCell ref="H335:I335"/>
    <mergeCell ref="F336:G337"/>
    <mergeCell ref="H336:I337"/>
    <mergeCell ref="J336:J337"/>
    <mergeCell ref="K336:K337"/>
    <mergeCell ref="A333:A337"/>
    <mergeCell ref="F333:G333"/>
    <mergeCell ref="H333:L333"/>
    <mergeCell ref="B334:B335"/>
    <mergeCell ref="C334:C335"/>
    <mergeCell ref="D334:D335"/>
    <mergeCell ref="E334:E335"/>
    <mergeCell ref="F334:G335"/>
    <mergeCell ref="F346:G347"/>
    <mergeCell ref="H346:I347"/>
    <mergeCell ref="J346:J347"/>
    <mergeCell ref="K346:K347"/>
    <mergeCell ref="L346:L347"/>
    <mergeCell ref="A348:A352"/>
    <mergeCell ref="F348:G348"/>
    <mergeCell ref="H348:L348"/>
    <mergeCell ref="B349:B350"/>
    <mergeCell ref="C349:C350"/>
    <mergeCell ref="A343:A347"/>
    <mergeCell ref="F343:G343"/>
    <mergeCell ref="H343:L343"/>
    <mergeCell ref="B344:B345"/>
    <mergeCell ref="C344:C345"/>
    <mergeCell ref="D344:D345"/>
    <mergeCell ref="E344:E345"/>
    <mergeCell ref="F344:G345"/>
    <mergeCell ref="H344:I344"/>
    <mergeCell ref="H345:I345"/>
    <mergeCell ref="F354:G356"/>
    <mergeCell ref="H354:I354"/>
    <mergeCell ref="H355:I356"/>
    <mergeCell ref="J355:J356"/>
    <mergeCell ref="K355:K356"/>
    <mergeCell ref="L355:L356"/>
    <mergeCell ref="J351:J352"/>
    <mergeCell ref="K351:K352"/>
    <mergeCell ref="L351:L352"/>
    <mergeCell ref="A353:A358"/>
    <mergeCell ref="F353:G353"/>
    <mergeCell ref="H353:L353"/>
    <mergeCell ref="B354:B356"/>
    <mergeCell ref="C354:C356"/>
    <mergeCell ref="D354:D356"/>
    <mergeCell ref="E354:E356"/>
    <mergeCell ref="D349:D350"/>
    <mergeCell ref="E349:E350"/>
    <mergeCell ref="F349:G350"/>
    <mergeCell ref="H349:I349"/>
    <mergeCell ref="H350:I350"/>
    <mergeCell ref="F351:G352"/>
    <mergeCell ref="H351:I352"/>
    <mergeCell ref="D360:D361"/>
    <mergeCell ref="E360:E361"/>
    <mergeCell ref="F360:G361"/>
    <mergeCell ref="H360:I360"/>
    <mergeCell ref="H361:I361"/>
    <mergeCell ref="F362:G363"/>
    <mergeCell ref="H362:I363"/>
    <mergeCell ref="F357:G358"/>
    <mergeCell ref="H357:I358"/>
    <mergeCell ref="J357:J358"/>
    <mergeCell ref="K357:K358"/>
    <mergeCell ref="L357:L358"/>
    <mergeCell ref="A359:A363"/>
    <mergeCell ref="F359:G359"/>
    <mergeCell ref="H359:L359"/>
    <mergeCell ref="B360:B361"/>
    <mergeCell ref="C360:C361"/>
    <mergeCell ref="K367:K368"/>
    <mergeCell ref="L367:L368"/>
    <mergeCell ref="A369:A373"/>
    <mergeCell ref="F369:G369"/>
    <mergeCell ref="H369:L369"/>
    <mergeCell ref="B370:B371"/>
    <mergeCell ref="C370:C371"/>
    <mergeCell ref="D370:D371"/>
    <mergeCell ref="E370:E371"/>
    <mergeCell ref="F370:G371"/>
    <mergeCell ref="F365:G366"/>
    <mergeCell ref="H365:I365"/>
    <mergeCell ref="H366:I366"/>
    <mergeCell ref="F367:G368"/>
    <mergeCell ref="H367:I368"/>
    <mergeCell ref="J367:J368"/>
    <mergeCell ref="J362:J363"/>
    <mergeCell ref="K362:K363"/>
    <mergeCell ref="L362:L363"/>
    <mergeCell ref="A364:A368"/>
    <mergeCell ref="F364:G364"/>
    <mergeCell ref="H364:L364"/>
    <mergeCell ref="B365:B366"/>
    <mergeCell ref="C365:C366"/>
    <mergeCell ref="D365:D366"/>
    <mergeCell ref="E365:E366"/>
    <mergeCell ref="H376:I376"/>
    <mergeCell ref="F377:G378"/>
    <mergeCell ref="H377:I378"/>
    <mergeCell ref="J377:J378"/>
    <mergeCell ref="K377:K378"/>
    <mergeCell ref="L377:L378"/>
    <mergeCell ref="L372:L373"/>
    <mergeCell ref="A374:A378"/>
    <mergeCell ref="F374:G374"/>
    <mergeCell ref="H374:L374"/>
    <mergeCell ref="B375:B376"/>
    <mergeCell ref="C375:C376"/>
    <mergeCell ref="D375:D376"/>
    <mergeCell ref="E375:E376"/>
    <mergeCell ref="F375:G376"/>
    <mergeCell ref="H375:I375"/>
    <mergeCell ref="H370:I370"/>
    <mergeCell ref="H371:I371"/>
    <mergeCell ref="F372:G373"/>
    <mergeCell ref="H372:I373"/>
    <mergeCell ref="J372:J373"/>
    <mergeCell ref="K372:K373"/>
    <mergeCell ref="D385:D386"/>
    <mergeCell ref="E385:E386"/>
    <mergeCell ref="F385:G386"/>
    <mergeCell ref="H385:I385"/>
    <mergeCell ref="H386:I386"/>
    <mergeCell ref="F387:G388"/>
    <mergeCell ref="H387:I388"/>
    <mergeCell ref="F382:G383"/>
    <mergeCell ref="H382:I383"/>
    <mergeCell ref="J382:J383"/>
    <mergeCell ref="K382:K383"/>
    <mergeCell ref="L382:L383"/>
    <mergeCell ref="A384:A388"/>
    <mergeCell ref="F384:G384"/>
    <mergeCell ref="H384:L384"/>
    <mergeCell ref="B385:B386"/>
    <mergeCell ref="C385:C386"/>
    <mergeCell ref="A379:A383"/>
    <mergeCell ref="F379:G379"/>
    <mergeCell ref="H379:L379"/>
    <mergeCell ref="B380:B381"/>
    <mergeCell ref="C380:C381"/>
    <mergeCell ref="D380:D381"/>
    <mergeCell ref="E380:E381"/>
    <mergeCell ref="F380:G381"/>
    <mergeCell ref="H380:I380"/>
    <mergeCell ref="H381:I381"/>
    <mergeCell ref="A395:A400"/>
    <mergeCell ref="F395:G395"/>
    <mergeCell ref="H395:L395"/>
    <mergeCell ref="B396:B398"/>
    <mergeCell ref="C396:C398"/>
    <mergeCell ref="F390:G392"/>
    <mergeCell ref="H390:I390"/>
    <mergeCell ref="H391:I392"/>
    <mergeCell ref="J391:J392"/>
    <mergeCell ref="K391:K392"/>
    <mergeCell ref="L391:L392"/>
    <mergeCell ref="J387:J388"/>
    <mergeCell ref="K387:K388"/>
    <mergeCell ref="L387:L388"/>
    <mergeCell ref="A389:A394"/>
    <mergeCell ref="F389:G389"/>
    <mergeCell ref="H389:L389"/>
    <mergeCell ref="B390:B392"/>
    <mergeCell ref="C390:C392"/>
    <mergeCell ref="D390:D392"/>
    <mergeCell ref="E390:E392"/>
    <mergeCell ref="H403:I404"/>
    <mergeCell ref="K397:K398"/>
    <mergeCell ref="L397:L398"/>
    <mergeCell ref="F399:G400"/>
    <mergeCell ref="H399:I400"/>
    <mergeCell ref="J399:J400"/>
    <mergeCell ref="K399:K400"/>
    <mergeCell ref="L399:L400"/>
    <mergeCell ref="D396:D398"/>
    <mergeCell ref="E396:E398"/>
    <mergeCell ref="F396:G398"/>
    <mergeCell ref="H396:I396"/>
    <mergeCell ref="H397:I398"/>
    <mergeCell ref="J397:J398"/>
    <mergeCell ref="F393:G394"/>
    <mergeCell ref="H393:I394"/>
    <mergeCell ref="J393:J394"/>
    <mergeCell ref="K393:K394"/>
    <mergeCell ref="L393:L394"/>
    <mergeCell ref="A412:A418"/>
    <mergeCell ref="F412:G412"/>
    <mergeCell ref="H412:L412"/>
    <mergeCell ref="B413:B416"/>
    <mergeCell ref="C413:C416"/>
    <mergeCell ref="A407:A411"/>
    <mergeCell ref="F407:G407"/>
    <mergeCell ref="H407:L407"/>
    <mergeCell ref="B408:B409"/>
    <mergeCell ref="C408:C409"/>
    <mergeCell ref="D408:D409"/>
    <mergeCell ref="E408:E409"/>
    <mergeCell ref="F408:G409"/>
    <mergeCell ref="H408:I408"/>
    <mergeCell ref="H409:I409"/>
    <mergeCell ref="J403:J404"/>
    <mergeCell ref="K403:K404"/>
    <mergeCell ref="L403:L404"/>
    <mergeCell ref="F405:G406"/>
    <mergeCell ref="H405:I406"/>
    <mergeCell ref="J405:J406"/>
    <mergeCell ref="K405:K406"/>
    <mergeCell ref="L405:L406"/>
    <mergeCell ref="A401:A406"/>
    <mergeCell ref="F401:G401"/>
    <mergeCell ref="H401:L401"/>
    <mergeCell ref="B402:B404"/>
    <mergeCell ref="C402:C404"/>
    <mergeCell ref="D402:D404"/>
    <mergeCell ref="E402:E404"/>
    <mergeCell ref="F402:G404"/>
    <mergeCell ref="H402:I402"/>
    <mergeCell ref="H421:I422"/>
    <mergeCell ref="K414:K416"/>
    <mergeCell ref="L414:L416"/>
    <mergeCell ref="F417:G418"/>
    <mergeCell ref="H417:I418"/>
    <mergeCell ref="J417:J418"/>
    <mergeCell ref="K417:K418"/>
    <mergeCell ref="L417:L418"/>
    <mergeCell ref="D413:D416"/>
    <mergeCell ref="E413:E416"/>
    <mergeCell ref="F413:G416"/>
    <mergeCell ref="H413:I413"/>
    <mergeCell ref="H414:I416"/>
    <mergeCell ref="J414:J416"/>
    <mergeCell ref="F410:G411"/>
    <mergeCell ref="H410:I411"/>
    <mergeCell ref="J410:J411"/>
    <mergeCell ref="K410:K411"/>
    <mergeCell ref="L410:L411"/>
    <mergeCell ref="A430:A435"/>
    <mergeCell ref="F430:G430"/>
    <mergeCell ref="H430:L430"/>
    <mergeCell ref="B431:B433"/>
    <mergeCell ref="C431:C433"/>
    <mergeCell ref="A425:A429"/>
    <mergeCell ref="F425:G425"/>
    <mergeCell ref="H425:L425"/>
    <mergeCell ref="B426:B427"/>
    <mergeCell ref="C426:C427"/>
    <mergeCell ref="D426:D427"/>
    <mergeCell ref="E426:E427"/>
    <mergeCell ref="F426:G427"/>
    <mergeCell ref="H426:I426"/>
    <mergeCell ref="H427:I427"/>
    <mergeCell ref="J421:J422"/>
    <mergeCell ref="K421:K422"/>
    <mergeCell ref="L421:L422"/>
    <mergeCell ref="F423:G424"/>
    <mergeCell ref="H423:I424"/>
    <mergeCell ref="J423:J424"/>
    <mergeCell ref="K423:K424"/>
    <mergeCell ref="L423:L424"/>
    <mergeCell ref="A419:A424"/>
    <mergeCell ref="F419:G419"/>
    <mergeCell ref="H419:L419"/>
    <mergeCell ref="B420:B422"/>
    <mergeCell ref="C420:C422"/>
    <mergeCell ref="D420:D422"/>
    <mergeCell ref="E420:E422"/>
    <mergeCell ref="F420:G422"/>
    <mergeCell ref="H420:I420"/>
    <mergeCell ref="K432:K433"/>
    <mergeCell ref="L432:L433"/>
    <mergeCell ref="F434:G435"/>
    <mergeCell ref="H434:I435"/>
    <mergeCell ref="J434:J435"/>
    <mergeCell ref="K434:K435"/>
    <mergeCell ref="L434:L435"/>
    <mergeCell ref="D431:D433"/>
    <mergeCell ref="E431:E433"/>
    <mergeCell ref="F431:G433"/>
    <mergeCell ref="H431:I431"/>
    <mergeCell ref="H432:I433"/>
    <mergeCell ref="J432:J433"/>
    <mergeCell ref="F428:G429"/>
    <mergeCell ref="H428:I429"/>
    <mergeCell ref="J428:J429"/>
    <mergeCell ref="K428:K429"/>
    <mergeCell ref="L428:L429"/>
    <mergeCell ref="D442:D443"/>
    <mergeCell ref="E442:E443"/>
    <mergeCell ref="F442:G443"/>
    <mergeCell ref="H442:I442"/>
    <mergeCell ref="H443:I443"/>
    <mergeCell ref="F444:G445"/>
    <mergeCell ref="H444:I445"/>
    <mergeCell ref="F439:G440"/>
    <mergeCell ref="H439:I440"/>
    <mergeCell ref="J439:J440"/>
    <mergeCell ref="K439:K440"/>
    <mergeCell ref="L439:L440"/>
    <mergeCell ref="A441:A445"/>
    <mergeCell ref="F441:G441"/>
    <mergeCell ref="H441:L441"/>
    <mergeCell ref="B442:B443"/>
    <mergeCell ref="C442:C443"/>
    <mergeCell ref="A436:A440"/>
    <mergeCell ref="F436:G436"/>
    <mergeCell ref="H436:L436"/>
    <mergeCell ref="B437:B438"/>
    <mergeCell ref="C437:C438"/>
    <mergeCell ref="D437:D438"/>
    <mergeCell ref="E437:E438"/>
    <mergeCell ref="F437:G438"/>
    <mergeCell ref="H437:I437"/>
    <mergeCell ref="H438:I438"/>
    <mergeCell ref="K449:K450"/>
    <mergeCell ref="L449:L450"/>
    <mergeCell ref="A451:A455"/>
    <mergeCell ref="F451:G451"/>
    <mergeCell ref="H451:L451"/>
    <mergeCell ref="B452:B453"/>
    <mergeCell ref="C452:C453"/>
    <mergeCell ref="D452:D453"/>
    <mergeCell ref="E452:E453"/>
    <mergeCell ref="F452:G453"/>
    <mergeCell ref="F447:G448"/>
    <mergeCell ref="H447:I447"/>
    <mergeCell ref="H448:I448"/>
    <mergeCell ref="F449:G450"/>
    <mergeCell ref="H449:I450"/>
    <mergeCell ref="J449:J450"/>
    <mergeCell ref="J444:J445"/>
    <mergeCell ref="K444:K445"/>
    <mergeCell ref="L444:L445"/>
    <mergeCell ref="A446:A450"/>
    <mergeCell ref="F446:G446"/>
    <mergeCell ref="H446:L446"/>
    <mergeCell ref="B447:B448"/>
    <mergeCell ref="C447:C448"/>
    <mergeCell ref="D447:D448"/>
    <mergeCell ref="E447:E448"/>
    <mergeCell ref="H458:I458"/>
    <mergeCell ref="F459:G460"/>
    <mergeCell ref="H459:I460"/>
    <mergeCell ref="J459:J460"/>
    <mergeCell ref="K459:K460"/>
    <mergeCell ref="L459:L460"/>
    <mergeCell ref="L454:L455"/>
    <mergeCell ref="A456:A460"/>
    <mergeCell ref="F456:G456"/>
    <mergeCell ref="H456:L456"/>
    <mergeCell ref="B457:B458"/>
    <mergeCell ref="C457:C458"/>
    <mergeCell ref="D457:D458"/>
    <mergeCell ref="E457:E458"/>
    <mergeCell ref="F457:G458"/>
    <mergeCell ref="H457:I457"/>
    <mergeCell ref="H452:I452"/>
    <mergeCell ref="H453:I453"/>
    <mergeCell ref="F454:G455"/>
    <mergeCell ref="H454:I455"/>
    <mergeCell ref="J454:J455"/>
    <mergeCell ref="K454:K455"/>
    <mergeCell ref="F464:G465"/>
    <mergeCell ref="H464:I465"/>
    <mergeCell ref="J464:J465"/>
    <mergeCell ref="K464:K465"/>
    <mergeCell ref="L464:L465"/>
    <mergeCell ref="A466:A470"/>
    <mergeCell ref="F466:G466"/>
    <mergeCell ref="H466:L466"/>
    <mergeCell ref="B467:B468"/>
    <mergeCell ref="C467:C468"/>
    <mergeCell ref="A461:A465"/>
    <mergeCell ref="F461:G461"/>
    <mergeCell ref="H461:L461"/>
    <mergeCell ref="B462:B463"/>
    <mergeCell ref="C462:C463"/>
    <mergeCell ref="D462:D463"/>
    <mergeCell ref="E462:E463"/>
    <mergeCell ref="F462:G463"/>
    <mergeCell ref="H462:I462"/>
    <mergeCell ref="H463:I463"/>
    <mergeCell ref="J469:J470"/>
    <mergeCell ref="K469:K470"/>
    <mergeCell ref="L469:L470"/>
    <mergeCell ref="A471:A475"/>
    <mergeCell ref="F471:G471"/>
    <mergeCell ref="H471:L471"/>
    <mergeCell ref="B472:B473"/>
    <mergeCell ref="C472:C473"/>
    <mergeCell ref="D472:D473"/>
    <mergeCell ref="E472:E473"/>
    <mergeCell ref="D467:D468"/>
    <mergeCell ref="E467:E468"/>
    <mergeCell ref="F467:G468"/>
    <mergeCell ref="H467:I467"/>
    <mergeCell ref="H468:I468"/>
    <mergeCell ref="F469:G470"/>
    <mergeCell ref="H469:I470"/>
    <mergeCell ref="H477:I477"/>
    <mergeCell ref="H478:I478"/>
    <mergeCell ref="F479:G480"/>
    <mergeCell ref="H479:I480"/>
    <mergeCell ref="J479:J480"/>
    <mergeCell ref="K479:K480"/>
    <mergeCell ref="K474:K475"/>
    <mergeCell ref="L474:L475"/>
    <mergeCell ref="A476:A480"/>
    <mergeCell ref="F476:G476"/>
    <mergeCell ref="H476:L476"/>
    <mergeCell ref="B477:B478"/>
    <mergeCell ref="C477:C478"/>
    <mergeCell ref="D477:D478"/>
    <mergeCell ref="E477:E478"/>
    <mergeCell ref="F477:G478"/>
    <mergeCell ref="F472:G473"/>
    <mergeCell ref="H472:I472"/>
    <mergeCell ref="H473:I473"/>
    <mergeCell ref="F474:G475"/>
    <mergeCell ref="H474:I475"/>
    <mergeCell ref="J474:J475"/>
    <mergeCell ref="F495:G496"/>
    <mergeCell ref="H495:I496"/>
    <mergeCell ref="J495:J496"/>
    <mergeCell ref="K495:K496"/>
    <mergeCell ref="L495:L496"/>
    <mergeCell ref="D492:D494"/>
    <mergeCell ref="E492:E494"/>
    <mergeCell ref="F492:G494"/>
    <mergeCell ref="H492:I492"/>
    <mergeCell ref="L479:L480"/>
    <mergeCell ref="A481:A485"/>
    <mergeCell ref="F481:G481"/>
    <mergeCell ref="H481:L481"/>
    <mergeCell ref="B482:B483"/>
    <mergeCell ref="C482:C483"/>
    <mergeCell ref="D482:D483"/>
    <mergeCell ref="E482:E483"/>
    <mergeCell ref="F482:G483"/>
    <mergeCell ref="H482:I482"/>
    <mergeCell ref="A486:A490"/>
    <mergeCell ref="F486:G486"/>
    <mergeCell ref="H486:L486"/>
    <mergeCell ref="B487:B488"/>
    <mergeCell ref="C487:C488"/>
    <mergeCell ref="D487:D488"/>
    <mergeCell ref="E487:E488"/>
    <mergeCell ref="F487:G488"/>
    <mergeCell ref="H487:I487"/>
    <mergeCell ref="H488:I488"/>
    <mergeCell ref="H483:I483"/>
    <mergeCell ref="F484:G485"/>
    <mergeCell ref="H484:I485"/>
    <mergeCell ref="J484:J485"/>
    <mergeCell ref="K484:K485"/>
    <mergeCell ref="L484:L485"/>
    <mergeCell ref="K493:K494"/>
    <mergeCell ref="L493:L494"/>
    <mergeCell ref="H493:I494"/>
    <mergeCell ref="J493:J494"/>
    <mergeCell ref="F489:G490"/>
    <mergeCell ref="H489:I490"/>
    <mergeCell ref="J489:J490"/>
    <mergeCell ref="K489:K490"/>
    <mergeCell ref="L489:L490"/>
    <mergeCell ref="F500:G501"/>
    <mergeCell ref="H500:I501"/>
    <mergeCell ref="J500:J501"/>
    <mergeCell ref="K500:K501"/>
    <mergeCell ref="L500:L501"/>
    <mergeCell ref="A502:A507"/>
    <mergeCell ref="F502:G502"/>
    <mergeCell ref="H502:L502"/>
    <mergeCell ref="B503:B505"/>
    <mergeCell ref="C503:C505"/>
    <mergeCell ref="A497:A501"/>
    <mergeCell ref="F497:G497"/>
    <mergeCell ref="H497:L497"/>
    <mergeCell ref="B498:B499"/>
    <mergeCell ref="C498:C499"/>
    <mergeCell ref="D498:D499"/>
    <mergeCell ref="E498:E499"/>
    <mergeCell ref="F498:G499"/>
    <mergeCell ref="H498:I498"/>
    <mergeCell ref="H499:I499"/>
    <mergeCell ref="A491:A496"/>
    <mergeCell ref="F491:G491"/>
    <mergeCell ref="H491:L491"/>
    <mergeCell ref="B492:B494"/>
    <mergeCell ref="C492:C494"/>
    <mergeCell ref="A513:A518"/>
    <mergeCell ref="F513:G513"/>
    <mergeCell ref="H513:L513"/>
    <mergeCell ref="B514:B516"/>
    <mergeCell ref="C514:C516"/>
    <mergeCell ref="A508:A512"/>
    <mergeCell ref="F508:G508"/>
    <mergeCell ref="H508:L508"/>
    <mergeCell ref="B509:B510"/>
    <mergeCell ref="C509:C510"/>
    <mergeCell ref="D509:D510"/>
    <mergeCell ref="E509:E510"/>
    <mergeCell ref="F509:G510"/>
    <mergeCell ref="H509:I509"/>
    <mergeCell ref="H510:I510"/>
    <mergeCell ref="K504:K505"/>
    <mergeCell ref="L504:L505"/>
    <mergeCell ref="F506:G507"/>
    <mergeCell ref="H506:I507"/>
    <mergeCell ref="J506:J507"/>
    <mergeCell ref="K506:K507"/>
    <mergeCell ref="L506:L507"/>
    <mergeCell ref="D503:D505"/>
    <mergeCell ref="E503:E505"/>
    <mergeCell ref="F503:G505"/>
    <mergeCell ref="H503:I503"/>
    <mergeCell ref="H504:I505"/>
    <mergeCell ref="J504:J505"/>
    <mergeCell ref="K515:K516"/>
    <mergeCell ref="L515:L516"/>
    <mergeCell ref="F517:G518"/>
    <mergeCell ref="H517:I518"/>
    <mergeCell ref="H524:L524"/>
    <mergeCell ref="B525:B526"/>
    <mergeCell ref="C525:C526"/>
    <mergeCell ref="J517:J518"/>
    <mergeCell ref="K517:K518"/>
    <mergeCell ref="L517:L518"/>
    <mergeCell ref="D514:D516"/>
    <mergeCell ref="E514:E516"/>
    <mergeCell ref="F514:G516"/>
    <mergeCell ref="H514:I514"/>
    <mergeCell ref="H515:I516"/>
    <mergeCell ref="J515:J516"/>
    <mergeCell ref="F511:G512"/>
    <mergeCell ref="H511:I512"/>
    <mergeCell ref="J511:J512"/>
    <mergeCell ref="K511:K512"/>
    <mergeCell ref="L511:L512"/>
    <mergeCell ref="D525:D526"/>
    <mergeCell ref="E525:E526"/>
    <mergeCell ref="F525:G526"/>
    <mergeCell ref="H525:I525"/>
    <mergeCell ref="H526:I526"/>
    <mergeCell ref="F522:G523"/>
    <mergeCell ref="H522:I523"/>
    <mergeCell ref="J522:J523"/>
    <mergeCell ref="K522:K523"/>
    <mergeCell ref="L522:L523"/>
    <mergeCell ref="A519:A523"/>
    <mergeCell ref="F519:G519"/>
    <mergeCell ref="H519:L519"/>
    <mergeCell ref="B520:B521"/>
    <mergeCell ref="C520:C521"/>
    <mergeCell ref="D520:D521"/>
    <mergeCell ref="E520:E521"/>
    <mergeCell ref="F520:G521"/>
    <mergeCell ref="H520:I520"/>
    <mergeCell ref="H521:I521"/>
    <mergeCell ref="K532:K533"/>
    <mergeCell ref="L532:L533"/>
    <mergeCell ref="F530:G531"/>
    <mergeCell ref="H530:I530"/>
    <mergeCell ref="H531:I531"/>
    <mergeCell ref="F532:G533"/>
    <mergeCell ref="H532:I533"/>
    <mergeCell ref="J532:J533"/>
    <mergeCell ref="J527:J528"/>
    <mergeCell ref="K527:K528"/>
    <mergeCell ref="L527:L528"/>
    <mergeCell ref="A529:A533"/>
    <mergeCell ref="F529:G529"/>
    <mergeCell ref="H529:L529"/>
    <mergeCell ref="B530:B531"/>
    <mergeCell ref="C530:C531"/>
    <mergeCell ref="D530:D531"/>
    <mergeCell ref="E530:E531"/>
    <mergeCell ref="F527:G528"/>
    <mergeCell ref="H527:I528"/>
    <mergeCell ref="A524:A528"/>
    <mergeCell ref="F524:G52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3"/>
  <sheetViews>
    <sheetView workbookViewId="0">
      <selection activeCell="H6" sqref="H6:I6"/>
    </sheetView>
  </sheetViews>
  <sheetFormatPr defaultRowHeight="12.75" x14ac:dyDescent="0.2"/>
  <cols>
    <col min="1" max="1" width="5" style="71" customWidth="1"/>
    <col min="2" max="2" width="14.7109375" style="71" customWidth="1"/>
    <col min="3" max="3" width="25.7109375" style="71" customWidth="1"/>
    <col min="4" max="4" width="17" style="71" customWidth="1"/>
    <col min="5" max="5" width="17.140625" style="71" customWidth="1"/>
    <col min="6" max="6" width="1.5703125" style="71" customWidth="1"/>
    <col min="7" max="7" width="12.42578125" style="71" customWidth="1"/>
    <col min="8" max="8" width="2.5703125" style="71" customWidth="1"/>
    <col min="9" max="9" width="13.7109375" style="71" customWidth="1"/>
    <col min="10" max="10" width="12.140625" style="71" customWidth="1"/>
    <col min="11" max="11" width="11.42578125" style="71" customWidth="1"/>
    <col min="12" max="12" width="10.5703125" style="71" customWidth="1"/>
    <col min="13" max="16384" width="9.140625" style="71"/>
  </cols>
  <sheetData>
    <row r="1" spans="1:12" ht="15.75" x14ac:dyDescent="0.25">
      <c r="A1" s="149"/>
      <c r="B1" s="598" t="s">
        <v>1874</v>
      </c>
      <c r="C1" s="598"/>
      <c r="D1" s="598"/>
      <c r="E1" s="598"/>
      <c r="F1" s="598"/>
      <c r="G1" s="598"/>
      <c r="H1" s="598"/>
      <c r="I1" s="598"/>
      <c r="J1" s="598"/>
      <c r="K1" s="598"/>
      <c r="L1" s="598"/>
    </row>
    <row r="2" spans="1:12" x14ac:dyDescent="0.2">
      <c r="A2" s="599"/>
      <c r="B2" s="600" t="s">
        <v>3</v>
      </c>
      <c r="C2" s="600"/>
      <c r="D2" s="600"/>
      <c r="E2" s="600"/>
      <c r="F2" s="600"/>
      <c r="G2" s="600"/>
      <c r="H2" s="600"/>
      <c r="I2" s="600"/>
      <c r="J2" s="150" t="s">
        <v>4</v>
      </c>
      <c r="K2" s="150" t="s">
        <v>5</v>
      </c>
      <c r="L2" s="150" t="s">
        <v>6</v>
      </c>
    </row>
    <row r="3" spans="1:12" x14ac:dyDescent="0.2">
      <c r="A3" s="599"/>
      <c r="B3" s="600"/>
      <c r="C3" s="600"/>
      <c r="D3" s="600"/>
      <c r="E3" s="600"/>
      <c r="F3" s="600"/>
      <c r="G3" s="600"/>
      <c r="H3" s="600"/>
      <c r="I3" s="600"/>
      <c r="J3" s="151">
        <v>18</v>
      </c>
      <c r="K3" s="151">
        <v>19</v>
      </c>
      <c r="L3" s="152" t="s">
        <v>1875</v>
      </c>
    </row>
    <row r="4" spans="1:12" x14ac:dyDescent="0.2">
      <c r="A4" s="599"/>
      <c r="B4" s="601" t="s">
        <v>1876</v>
      </c>
      <c r="C4" s="601"/>
      <c r="D4" s="601"/>
      <c r="E4" s="601"/>
      <c r="F4" s="601"/>
      <c r="G4" s="601"/>
      <c r="H4" s="601"/>
      <c r="I4" s="601"/>
      <c r="J4" s="601"/>
      <c r="K4" s="601"/>
      <c r="L4" s="601"/>
    </row>
    <row r="5" spans="1:12" ht="48.75" x14ac:dyDescent="0.25">
      <c r="A5" s="153"/>
      <c r="B5" s="154" t="s">
        <v>9</v>
      </c>
      <c r="C5" s="155" t="s">
        <v>1877</v>
      </c>
      <c r="D5" s="602" t="s">
        <v>1878</v>
      </c>
      <c r="E5" s="602"/>
      <c r="F5" s="602"/>
      <c r="G5" s="156" t="s">
        <v>1879</v>
      </c>
      <c r="H5" s="157" t="s">
        <v>0</v>
      </c>
      <c r="I5" s="156" t="s">
        <v>1879</v>
      </c>
      <c r="J5" s="158"/>
      <c r="K5" s="603" t="s">
        <v>8</v>
      </c>
      <c r="L5" s="603"/>
    </row>
    <row r="6" spans="1:12" ht="48" x14ac:dyDescent="0.2">
      <c r="A6" s="159" t="s">
        <v>2</v>
      </c>
      <c r="B6" s="159" t="s">
        <v>1880</v>
      </c>
      <c r="C6" s="160" t="s">
        <v>11</v>
      </c>
      <c r="D6" s="160" t="s">
        <v>1881</v>
      </c>
      <c r="E6" s="160" t="s">
        <v>1882</v>
      </c>
      <c r="F6" s="597" t="s">
        <v>14</v>
      </c>
      <c r="G6" s="597"/>
      <c r="H6" s="597" t="s">
        <v>15</v>
      </c>
      <c r="I6" s="597"/>
      <c r="J6" s="160" t="s">
        <v>16</v>
      </c>
      <c r="K6" s="160" t="s">
        <v>1883</v>
      </c>
      <c r="L6" s="160" t="s">
        <v>18</v>
      </c>
    </row>
    <row r="7" spans="1:12" ht="24" x14ac:dyDescent="0.2">
      <c r="A7" s="593">
        <v>1701</v>
      </c>
      <c r="B7" s="161" t="s">
        <v>20</v>
      </c>
      <c r="C7" s="162" t="s">
        <v>21</v>
      </c>
      <c r="D7" s="162" t="s">
        <v>1884</v>
      </c>
      <c r="E7" s="162" t="s">
        <v>1885</v>
      </c>
      <c r="F7" s="594" t="s">
        <v>14</v>
      </c>
      <c r="G7" s="594"/>
      <c r="H7" s="592"/>
      <c r="I7" s="592"/>
      <c r="J7" s="592"/>
      <c r="K7" s="592"/>
      <c r="L7" s="592"/>
    </row>
    <row r="8" spans="1:12" x14ac:dyDescent="0.2">
      <c r="A8" s="593"/>
      <c r="B8" s="589" t="s">
        <v>6640</v>
      </c>
      <c r="C8" s="595" t="s">
        <v>6645</v>
      </c>
      <c r="D8" s="596">
        <v>43186</v>
      </c>
      <c r="E8" s="589" t="s">
        <v>4029</v>
      </c>
      <c r="F8" s="589" t="s">
        <v>2943</v>
      </c>
      <c r="G8" s="589"/>
      <c r="H8" s="591" t="s">
        <v>1890</v>
      </c>
      <c r="I8" s="591"/>
      <c r="J8" s="164" t="s">
        <v>1891</v>
      </c>
      <c r="K8" s="164" t="s">
        <v>0</v>
      </c>
      <c r="L8" s="165">
        <v>304</v>
      </c>
    </row>
    <row r="9" spans="1:12" x14ac:dyDescent="0.2">
      <c r="A9" s="593"/>
      <c r="B9" s="589"/>
      <c r="C9" s="595"/>
      <c r="D9" s="596"/>
      <c r="E9" s="589"/>
      <c r="F9" s="589"/>
      <c r="G9" s="589"/>
      <c r="H9" s="591" t="s">
        <v>1892</v>
      </c>
      <c r="I9" s="591"/>
      <c r="J9" s="164" t="s">
        <v>1891</v>
      </c>
      <c r="K9" s="164" t="s">
        <v>1891</v>
      </c>
      <c r="L9" s="165">
        <v>0</v>
      </c>
    </row>
    <row r="10" spans="1:12" ht="24" x14ac:dyDescent="0.2">
      <c r="A10" s="593"/>
      <c r="B10" s="161" t="s">
        <v>29</v>
      </c>
      <c r="C10" s="162" t="s">
        <v>30</v>
      </c>
      <c r="D10" s="162" t="s">
        <v>1893</v>
      </c>
      <c r="E10" s="162" t="s">
        <v>1894</v>
      </c>
      <c r="F10" s="592"/>
      <c r="G10" s="592"/>
      <c r="H10" s="591" t="s">
        <v>1895</v>
      </c>
      <c r="I10" s="591"/>
      <c r="J10" s="589" t="s">
        <v>1891</v>
      </c>
      <c r="K10" s="589" t="s">
        <v>1891</v>
      </c>
      <c r="L10" s="590">
        <v>0</v>
      </c>
    </row>
    <row r="11" spans="1:12" ht="36" x14ac:dyDescent="0.2">
      <c r="A11" s="593"/>
      <c r="B11" s="164" t="s">
        <v>2388</v>
      </c>
      <c r="C11" s="164" t="s">
        <v>2943</v>
      </c>
      <c r="D11" s="166">
        <v>43188</v>
      </c>
      <c r="E11" s="164" t="s">
        <v>4975</v>
      </c>
      <c r="F11" s="592"/>
      <c r="G11" s="592"/>
      <c r="H11" s="591"/>
      <c r="I11" s="591"/>
      <c r="J11" s="589"/>
      <c r="K11" s="589"/>
      <c r="L11" s="590"/>
    </row>
    <row r="12" spans="1:12" ht="24" x14ac:dyDescent="0.2">
      <c r="A12" s="593">
        <v>1702</v>
      </c>
      <c r="B12" s="161" t="s">
        <v>20</v>
      </c>
      <c r="C12" s="162" t="s">
        <v>21</v>
      </c>
      <c r="D12" s="162" t="s">
        <v>1884</v>
      </c>
      <c r="E12" s="162" t="s">
        <v>1885</v>
      </c>
      <c r="F12" s="594" t="s">
        <v>14</v>
      </c>
      <c r="G12" s="594"/>
      <c r="H12" s="592"/>
      <c r="I12" s="592"/>
      <c r="J12" s="592"/>
      <c r="K12" s="592"/>
      <c r="L12" s="592"/>
    </row>
    <row r="13" spans="1:12" x14ac:dyDescent="0.2">
      <c r="A13" s="593"/>
      <c r="B13" s="589" t="s">
        <v>6646</v>
      </c>
      <c r="C13" s="595" t="s">
        <v>6647</v>
      </c>
      <c r="D13" s="596">
        <v>43132</v>
      </c>
      <c r="E13" s="589" t="s">
        <v>2382</v>
      </c>
      <c r="F13" s="589" t="s">
        <v>6648</v>
      </c>
      <c r="G13" s="589"/>
      <c r="H13" s="591" t="s">
        <v>1890</v>
      </c>
      <c r="I13" s="591"/>
      <c r="J13" s="164" t="s">
        <v>1891</v>
      </c>
      <c r="K13" s="164" t="s">
        <v>0</v>
      </c>
      <c r="L13" s="165">
        <v>409</v>
      </c>
    </row>
    <row r="14" spans="1:12" x14ac:dyDescent="0.2">
      <c r="A14" s="593"/>
      <c r="B14" s="589"/>
      <c r="C14" s="595"/>
      <c r="D14" s="596"/>
      <c r="E14" s="589"/>
      <c r="F14" s="589"/>
      <c r="G14" s="589"/>
      <c r="H14" s="591" t="s">
        <v>1892</v>
      </c>
      <c r="I14" s="591"/>
      <c r="J14" s="164" t="s">
        <v>1891</v>
      </c>
      <c r="K14" s="164" t="s">
        <v>0</v>
      </c>
      <c r="L14" s="165">
        <v>213.61</v>
      </c>
    </row>
    <row r="15" spans="1:12" ht="24" x14ac:dyDescent="0.2">
      <c r="A15" s="593"/>
      <c r="B15" s="161" t="s">
        <v>29</v>
      </c>
      <c r="C15" s="162" t="s">
        <v>30</v>
      </c>
      <c r="D15" s="162" t="s">
        <v>1893</v>
      </c>
      <c r="E15" s="162" t="s">
        <v>1894</v>
      </c>
      <c r="F15" s="592"/>
      <c r="G15" s="592"/>
      <c r="H15" s="591" t="s">
        <v>1895</v>
      </c>
      <c r="I15" s="591"/>
      <c r="J15" s="589" t="s">
        <v>1891</v>
      </c>
      <c r="K15" s="589" t="s">
        <v>1891</v>
      </c>
      <c r="L15" s="590">
        <v>0</v>
      </c>
    </row>
    <row r="16" spans="1:12" ht="24" x14ac:dyDescent="0.2">
      <c r="A16" s="593"/>
      <c r="B16" s="164" t="s">
        <v>2059</v>
      </c>
      <c r="C16" s="164" t="s">
        <v>6648</v>
      </c>
      <c r="D16" s="166">
        <v>43134</v>
      </c>
      <c r="E16" s="164" t="s">
        <v>4127</v>
      </c>
      <c r="F16" s="592"/>
      <c r="G16" s="592"/>
      <c r="H16" s="591"/>
      <c r="I16" s="591"/>
      <c r="J16" s="589"/>
      <c r="K16" s="589"/>
      <c r="L16" s="590"/>
    </row>
    <row r="17" spans="1:12" ht="24" x14ac:dyDescent="0.2">
      <c r="A17" s="593">
        <v>1703</v>
      </c>
      <c r="B17" s="161" t="s">
        <v>20</v>
      </c>
      <c r="C17" s="162" t="s">
        <v>21</v>
      </c>
      <c r="D17" s="162" t="s">
        <v>1884</v>
      </c>
      <c r="E17" s="162" t="s">
        <v>1885</v>
      </c>
      <c r="F17" s="594" t="s">
        <v>14</v>
      </c>
      <c r="G17" s="594"/>
      <c r="H17" s="592"/>
      <c r="I17" s="592"/>
      <c r="J17" s="592"/>
      <c r="K17" s="592"/>
      <c r="L17" s="592"/>
    </row>
    <row r="18" spans="1:12" x14ac:dyDescent="0.2">
      <c r="A18" s="593"/>
      <c r="B18" s="589" t="s">
        <v>6649</v>
      </c>
      <c r="C18" s="595" t="s">
        <v>6650</v>
      </c>
      <c r="D18" s="596">
        <v>43017</v>
      </c>
      <c r="E18" s="589" t="s">
        <v>2057</v>
      </c>
      <c r="F18" s="589" t="s">
        <v>2058</v>
      </c>
      <c r="G18" s="589"/>
      <c r="H18" s="591" t="s">
        <v>1890</v>
      </c>
      <c r="I18" s="591"/>
      <c r="J18" s="164" t="s">
        <v>1891</v>
      </c>
      <c r="K18" s="164" t="s">
        <v>0</v>
      </c>
      <c r="L18" s="165">
        <v>141.27000000000001</v>
      </c>
    </row>
    <row r="19" spans="1:12" x14ac:dyDescent="0.2">
      <c r="A19" s="593"/>
      <c r="B19" s="589"/>
      <c r="C19" s="595"/>
      <c r="D19" s="596"/>
      <c r="E19" s="589"/>
      <c r="F19" s="589"/>
      <c r="G19" s="589"/>
      <c r="H19" s="591" t="s">
        <v>1892</v>
      </c>
      <c r="I19" s="591"/>
      <c r="J19" s="164" t="s">
        <v>1891</v>
      </c>
      <c r="K19" s="164" t="s">
        <v>0</v>
      </c>
      <c r="L19" s="165">
        <v>525</v>
      </c>
    </row>
    <row r="20" spans="1:12" ht="24" x14ac:dyDescent="0.2">
      <c r="A20" s="593"/>
      <c r="B20" s="161" t="s">
        <v>29</v>
      </c>
      <c r="C20" s="162" t="s">
        <v>30</v>
      </c>
      <c r="D20" s="162" t="s">
        <v>1893</v>
      </c>
      <c r="E20" s="162" t="s">
        <v>1894</v>
      </c>
      <c r="F20" s="592"/>
      <c r="G20" s="592"/>
      <c r="H20" s="591" t="s">
        <v>1895</v>
      </c>
      <c r="I20" s="591"/>
      <c r="J20" s="589" t="s">
        <v>1891</v>
      </c>
      <c r="K20" s="589" t="s">
        <v>0</v>
      </c>
      <c r="L20" s="590">
        <v>100</v>
      </c>
    </row>
    <row r="21" spans="1:12" ht="24" x14ac:dyDescent="0.2">
      <c r="A21" s="593"/>
      <c r="B21" s="164" t="s">
        <v>2059</v>
      </c>
      <c r="C21" s="164" t="s">
        <v>2058</v>
      </c>
      <c r="D21" s="166">
        <v>43018</v>
      </c>
      <c r="E21" s="164" t="s">
        <v>4479</v>
      </c>
      <c r="F21" s="592"/>
      <c r="G21" s="592"/>
      <c r="H21" s="591"/>
      <c r="I21" s="591"/>
      <c r="J21" s="589"/>
      <c r="K21" s="589"/>
      <c r="L21" s="590"/>
    </row>
    <row r="22" spans="1:12" ht="24" x14ac:dyDescent="0.2">
      <c r="A22" s="593">
        <v>1704</v>
      </c>
      <c r="B22" s="161" t="s">
        <v>20</v>
      </c>
      <c r="C22" s="162" t="s">
        <v>21</v>
      </c>
      <c r="D22" s="162" t="s">
        <v>1884</v>
      </c>
      <c r="E22" s="162" t="s">
        <v>1885</v>
      </c>
      <c r="F22" s="594" t="s">
        <v>14</v>
      </c>
      <c r="G22" s="594"/>
      <c r="H22" s="592"/>
      <c r="I22" s="592"/>
      <c r="J22" s="592"/>
      <c r="K22" s="592"/>
      <c r="L22" s="592"/>
    </row>
    <row r="23" spans="1:12" x14ac:dyDescent="0.2">
      <c r="A23" s="593"/>
      <c r="B23" s="589" t="s">
        <v>6649</v>
      </c>
      <c r="C23" s="595" t="s">
        <v>6651</v>
      </c>
      <c r="D23" s="596">
        <v>43049</v>
      </c>
      <c r="E23" s="589" t="s">
        <v>2073</v>
      </c>
      <c r="F23" s="589" t="s">
        <v>2724</v>
      </c>
      <c r="G23" s="589"/>
      <c r="H23" s="591" t="s">
        <v>1890</v>
      </c>
      <c r="I23" s="591"/>
      <c r="J23" s="164" t="s">
        <v>1891</v>
      </c>
      <c r="K23" s="164" t="s">
        <v>0</v>
      </c>
      <c r="L23" s="165">
        <v>975</v>
      </c>
    </row>
    <row r="24" spans="1:12" x14ac:dyDescent="0.2">
      <c r="A24" s="593"/>
      <c r="B24" s="589"/>
      <c r="C24" s="595"/>
      <c r="D24" s="596"/>
      <c r="E24" s="589"/>
      <c r="F24" s="589"/>
      <c r="G24" s="589"/>
      <c r="H24" s="591" t="s">
        <v>1892</v>
      </c>
      <c r="I24" s="591"/>
      <c r="J24" s="164" t="s">
        <v>1891</v>
      </c>
      <c r="K24" s="164" t="s">
        <v>1891</v>
      </c>
      <c r="L24" s="165">
        <v>0</v>
      </c>
    </row>
    <row r="25" spans="1:12" ht="24" x14ac:dyDescent="0.2">
      <c r="A25" s="593"/>
      <c r="B25" s="161" t="s">
        <v>29</v>
      </c>
      <c r="C25" s="162" t="s">
        <v>30</v>
      </c>
      <c r="D25" s="162" t="s">
        <v>1893</v>
      </c>
      <c r="E25" s="162" t="s">
        <v>1894</v>
      </c>
      <c r="F25" s="592"/>
      <c r="G25" s="592"/>
      <c r="H25" s="591" t="s">
        <v>1895</v>
      </c>
      <c r="I25" s="591"/>
      <c r="J25" s="589" t="s">
        <v>1891</v>
      </c>
      <c r="K25" s="589" t="s">
        <v>0</v>
      </c>
      <c r="L25" s="590">
        <v>400</v>
      </c>
    </row>
    <row r="26" spans="1:12" ht="24" x14ac:dyDescent="0.2">
      <c r="A26" s="593"/>
      <c r="B26" s="164" t="s">
        <v>2059</v>
      </c>
      <c r="C26" s="164" t="s">
        <v>2724</v>
      </c>
      <c r="D26" s="166">
        <v>43057</v>
      </c>
      <c r="E26" s="164" t="s">
        <v>2725</v>
      </c>
      <c r="F26" s="592"/>
      <c r="G26" s="592"/>
      <c r="H26" s="591"/>
      <c r="I26" s="591"/>
      <c r="J26" s="589"/>
      <c r="K26" s="589"/>
      <c r="L26" s="590"/>
    </row>
    <row r="27" spans="1:12" ht="24" x14ac:dyDescent="0.2">
      <c r="A27" s="593">
        <v>1705</v>
      </c>
      <c r="B27" s="161" t="s">
        <v>20</v>
      </c>
      <c r="C27" s="162" t="s">
        <v>21</v>
      </c>
      <c r="D27" s="162" t="s">
        <v>1884</v>
      </c>
      <c r="E27" s="162" t="s">
        <v>1885</v>
      </c>
      <c r="F27" s="594" t="s">
        <v>14</v>
      </c>
      <c r="G27" s="594"/>
      <c r="H27" s="592"/>
      <c r="I27" s="592"/>
      <c r="J27" s="592"/>
      <c r="K27" s="592"/>
      <c r="L27" s="592"/>
    </row>
    <row r="28" spans="1:12" x14ac:dyDescent="0.2">
      <c r="A28" s="593"/>
      <c r="B28" s="589" t="s">
        <v>6649</v>
      </c>
      <c r="C28" s="595" t="s">
        <v>6652</v>
      </c>
      <c r="D28" s="596">
        <v>43072</v>
      </c>
      <c r="E28" s="589" t="s">
        <v>2404</v>
      </c>
      <c r="F28" s="589" t="s">
        <v>2886</v>
      </c>
      <c r="G28" s="589"/>
      <c r="H28" s="591" t="s">
        <v>1890</v>
      </c>
      <c r="I28" s="591"/>
      <c r="J28" s="164" t="s">
        <v>1891</v>
      </c>
      <c r="K28" s="164" t="s">
        <v>0</v>
      </c>
      <c r="L28" s="165">
        <v>228</v>
      </c>
    </row>
    <row r="29" spans="1:12" x14ac:dyDescent="0.2">
      <c r="A29" s="593"/>
      <c r="B29" s="589"/>
      <c r="C29" s="595"/>
      <c r="D29" s="596"/>
      <c r="E29" s="589"/>
      <c r="F29" s="589"/>
      <c r="G29" s="589"/>
      <c r="H29" s="591" t="s">
        <v>1892</v>
      </c>
      <c r="I29" s="591"/>
      <c r="J29" s="589" t="s">
        <v>1891</v>
      </c>
      <c r="K29" s="589" t="s">
        <v>0</v>
      </c>
      <c r="L29" s="590">
        <v>1613.6</v>
      </c>
    </row>
    <row r="30" spans="1:12" x14ac:dyDescent="0.2">
      <c r="A30" s="593"/>
      <c r="B30" s="589"/>
      <c r="C30" s="595"/>
      <c r="D30" s="596"/>
      <c r="E30" s="589"/>
      <c r="F30" s="589"/>
      <c r="G30" s="589"/>
      <c r="H30" s="591"/>
      <c r="I30" s="591"/>
      <c r="J30" s="589"/>
      <c r="K30" s="589"/>
      <c r="L30" s="590"/>
    </row>
    <row r="31" spans="1:12" ht="24" x14ac:dyDescent="0.2">
      <c r="A31" s="593"/>
      <c r="B31" s="161" t="s">
        <v>29</v>
      </c>
      <c r="C31" s="162" t="s">
        <v>30</v>
      </c>
      <c r="D31" s="162" t="s">
        <v>1893</v>
      </c>
      <c r="E31" s="162" t="s">
        <v>1894</v>
      </c>
      <c r="F31" s="592"/>
      <c r="G31" s="592"/>
      <c r="H31" s="591" t="s">
        <v>1895</v>
      </c>
      <c r="I31" s="591"/>
      <c r="J31" s="589" t="s">
        <v>1891</v>
      </c>
      <c r="K31" s="589" t="s">
        <v>0</v>
      </c>
      <c r="L31" s="590">
        <v>850</v>
      </c>
    </row>
    <row r="32" spans="1:12" ht="24" x14ac:dyDescent="0.2">
      <c r="A32" s="593"/>
      <c r="B32" s="164" t="s">
        <v>2059</v>
      </c>
      <c r="C32" s="164" t="s">
        <v>2886</v>
      </c>
      <c r="D32" s="166">
        <v>43079</v>
      </c>
      <c r="E32" s="164" t="s">
        <v>4124</v>
      </c>
      <c r="F32" s="592"/>
      <c r="G32" s="592"/>
      <c r="H32" s="591"/>
      <c r="I32" s="591"/>
      <c r="J32" s="589"/>
      <c r="K32" s="589"/>
      <c r="L32" s="590"/>
    </row>
    <row r="33" spans="1:12" ht="24" x14ac:dyDescent="0.2">
      <c r="A33" s="593">
        <v>1706</v>
      </c>
      <c r="B33" s="161" t="s">
        <v>20</v>
      </c>
      <c r="C33" s="162" t="s">
        <v>21</v>
      </c>
      <c r="D33" s="162" t="s">
        <v>1884</v>
      </c>
      <c r="E33" s="162" t="s">
        <v>1885</v>
      </c>
      <c r="F33" s="594" t="s">
        <v>14</v>
      </c>
      <c r="G33" s="594"/>
      <c r="H33" s="592"/>
      <c r="I33" s="592"/>
      <c r="J33" s="592"/>
      <c r="K33" s="592"/>
      <c r="L33" s="592"/>
    </row>
    <row r="34" spans="1:12" x14ac:dyDescent="0.2">
      <c r="A34" s="593"/>
      <c r="B34" s="589" t="s">
        <v>6649</v>
      </c>
      <c r="C34" s="595" t="s">
        <v>6652</v>
      </c>
      <c r="D34" s="596">
        <v>43072</v>
      </c>
      <c r="E34" s="589" t="s">
        <v>2404</v>
      </c>
      <c r="F34" s="589" t="s">
        <v>2837</v>
      </c>
      <c r="G34" s="589"/>
      <c r="H34" s="591" t="s">
        <v>1890</v>
      </c>
      <c r="I34" s="591"/>
      <c r="J34" s="164" t="s">
        <v>1891</v>
      </c>
      <c r="K34" s="164" t="s">
        <v>0</v>
      </c>
      <c r="L34" s="165">
        <v>309.3</v>
      </c>
    </row>
    <row r="35" spans="1:12" x14ac:dyDescent="0.2">
      <c r="A35" s="593"/>
      <c r="B35" s="589"/>
      <c r="C35" s="595"/>
      <c r="D35" s="596"/>
      <c r="E35" s="589"/>
      <c r="F35" s="589"/>
      <c r="G35" s="589"/>
      <c r="H35" s="591" t="s">
        <v>1892</v>
      </c>
      <c r="I35" s="591"/>
      <c r="J35" s="589" t="s">
        <v>1891</v>
      </c>
      <c r="K35" s="589" t="s">
        <v>1891</v>
      </c>
      <c r="L35" s="590">
        <v>0</v>
      </c>
    </row>
    <row r="36" spans="1:12" x14ac:dyDescent="0.2">
      <c r="A36" s="593"/>
      <c r="B36" s="589"/>
      <c r="C36" s="595"/>
      <c r="D36" s="596"/>
      <c r="E36" s="589"/>
      <c r="F36" s="589"/>
      <c r="G36" s="589"/>
      <c r="H36" s="591"/>
      <c r="I36" s="591"/>
      <c r="J36" s="589"/>
      <c r="K36" s="589"/>
      <c r="L36" s="590"/>
    </row>
    <row r="37" spans="1:12" ht="24" x14ac:dyDescent="0.2">
      <c r="A37" s="593"/>
      <c r="B37" s="161" t="s">
        <v>29</v>
      </c>
      <c r="C37" s="162" t="s">
        <v>30</v>
      </c>
      <c r="D37" s="162" t="s">
        <v>1893</v>
      </c>
      <c r="E37" s="162" t="s">
        <v>1894</v>
      </c>
      <c r="F37" s="592"/>
      <c r="G37" s="592"/>
      <c r="H37" s="591" t="s">
        <v>1895</v>
      </c>
      <c r="I37" s="591"/>
      <c r="J37" s="589" t="s">
        <v>1891</v>
      </c>
      <c r="K37" s="589" t="s">
        <v>0</v>
      </c>
      <c r="L37" s="590">
        <v>275</v>
      </c>
    </row>
    <row r="38" spans="1:12" ht="24" x14ac:dyDescent="0.2">
      <c r="A38" s="593"/>
      <c r="B38" s="164" t="s">
        <v>2059</v>
      </c>
      <c r="C38" s="164" t="s">
        <v>2837</v>
      </c>
      <c r="D38" s="166">
        <v>43079</v>
      </c>
      <c r="E38" s="164" t="s">
        <v>4124</v>
      </c>
      <c r="F38" s="592"/>
      <c r="G38" s="592"/>
      <c r="H38" s="591"/>
      <c r="I38" s="591"/>
      <c r="J38" s="589"/>
      <c r="K38" s="589"/>
      <c r="L38" s="590"/>
    </row>
    <row r="39" spans="1:12" ht="24" x14ac:dyDescent="0.2">
      <c r="A39" s="593">
        <v>1707</v>
      </c>
      <c r="B39" s="161" t="s">
        <v>20</v>
      </c>
      <c r="C39" s="162" t="s">
        <v>21</v>
      </c>
      <c r="D39" s="162" t="s">
        <v>1884</v>
      </c>
      <c r="E39" s="162" t="s">
        <v>1885</v>
      </c>
      <c r="F39" s="594" t="s">
        <v>14</v>
      </c>
      <c r="G39" s="594"/>
      <c r="H39" s="592"/>
      <c r="I39" s="592"/>
      <c r="J39" s="592"/>
      <c r="K39" s="592"/>
      <c r="L39" s="592"/>
    </row>
    <row r="40" spans="1:12" x14ac:dyDescent="0.2">
      <c r="A40" s="593"/>
      <c r="B40" s="589" t="s">
        <v>6653</v>
      </c>
      <c r="C40" s="595" t="s">
        <v>6654</v>
      </c>
      <c r="D40" s="596">
        <v>43039</v>
      </c>
      <c r="E40" s="589" t="s">
        <v>6655</v>
      </c>
      <c r="F40" s="589" t="s">
        <v>6656</v>
      </c>
      <c r="G40" s="589"/>
      <c r="H40" s="591" t="s">
        <v>1890</v>
      </c>
      <c r="I40" s="591"/>
      <c r="J40" s="164" t="s">
        <v>1891</v>
      </c>
      <c r="K40" s="164" t="s">
        <v>0</v>
      </c>
      <c r="L40" s="165">
        <v>522</v>
      </c>
    </row>
    <row r="41" spans="1:12" x14ac:dyDescent="0.2">
      <c r="A41" s="593"/>
      <c r="B41" s="589"/>
      <c r="C41" s="595"/>
      <c r="D41" s="596"/>
      <c r="E41" s="589"/>
      <c r="F41" s="589"/>
      <c r="G41" s="589"/>
      <c r="H41" s="591" t="s">
        <v>1892</v>
      </c>
      <c r="I41" s="591"/>
      <c r="J41" s="164" t="s">
        <v>1891</v>
      </c>
      <c r="K41" s="164" t="s">
        <v>0</v>
      </c>
      <c r="L41" s="165">
        <v>404.6</v>
      </c>
    </row>
    <row r="42" spans="1:12" ht="24" x14ac:dyDescent="0.2">
      <c r="A42" s="593"/>
      <c r="B42" s="161" t="s">
        <v>29</v>
      </c>
      <c r="C42" s="162" t="s">
        <v>30</v>
      </c>
      <c r="D42" s="162" t="s">
        <v>1893</v>
      </c>
      <c r="E42" s="162" t="s">
        <v>1894</v>
      </c>
      <c r="F42" s="592"/>
      <c r="G42" s="592"/>
      <c r="H42" s="591" t="s">
        <v>1895</v>
      </c>
      <c r="I42" s="591"/>
      <c r="J42" s="589" t="s">
        <v>1891</v>
      </c>
      <c r="K42" s="589" t="s">
        <v>1891</v>
      </c>
      <c r="L42" s="590">
        <v>0</v>
      </c>
    </row>
    <row r="43" spans="1:12" ht="24" x14ac:dyDescent="0.2">
      <c r="A43" s="593"/>
      <c r="B43" s="164" t="s">
        <v>2059</v>
      </c>
      <c r="C43" s="164" t="s">
        <v>6656</v>
      </c>
      <c r="D43" s="166">
        <v>43041</v>
      </c>
      <c r="E43" s="164" t="s">
        <v>2166</v>
      </c>
      <c r="F43" s="592"/>
      <c r="G43" s="592"/>
      <c r="H43" s="591"/>
      <c r="I43" s="591"/>
      <c r="J43" s="589"/>
      <c r="K43" s="589"/>
      <c r="L43" s="590"/>
    </row>
    <row r="44" spans="1:12" ht="24" x14ac:dyDescent="0.2">
      <c r="A44" s="593">
        <v>1708</v>
      </c>
      <c r="B44" s="161" t="s">
        <v>20</v>
      </c>
      <c r="C44" s="162" t="s">
        <v>21</v>
      </c>
      <c r="D44" s="162" t="s">
        <v>1884</v>
      </c>
      <c r="E44" s="162" t="s">
        <v>1885</v>
      </c>
      <c r="F44" s="594" t="s">
        <v>14</v>
      </c>
      <c r="G44" s="594"/>
      <c r="H44" s="592"/>
      <c r="I44" s="592"/>
      <c r="J44" s="592"/>
      <c r="K44" s="592"/>
      <c r="L44" s="592"/>
    </row>
    <row r="45" spans="1:12" x14ac:dyDescent="0.2">
      <c r="A45" s="593"/>
      <c r="B45" s="589" t="s">
        <v>6657</v>
      </c>
      <c r="C45" s="595" t="s">
        <v>6658</v>
      </c>
      <c r="D45" s="596">
        <v>43082</v>
      </c>
      <c r="E45" s="589" t="s">
        <v>2262</v>
      </c>
      <c r="F45" s="589" t="s">
        <v>104</v>
      </c>
      <c r="G45" s="589"/>
      <c r="H45" s="591" t="s">
        <v>1890</v>
      </c>
      <c r="I45" s="591"/>
      <c r="J45" s="164" t="s">
        <v>1891</v>
      </c>
      <c r="K45" s="164" t="s">
        <v>0</v>
      </c>
      <c r="L45" s="165">
        <v>600</v>
      </c>
    </row>
    <row r="46" spans="1:12" x14ac:dyDescent="0.2">
      <c r="A46" s="593"/>
      <c r="B46" s="589"/>
      <c r="C46" s="595"/>
      <c r="D46" s="596"/>
      <c r="E46" s="589"/>
      <c r="F46" s="589"/>
      <c r="G46" s="589"/>
      <c r="H46" s="591" t="s">
        <v>1892</v>
      </c>
      <c r="I46" s="591"/>
      <c r="J46" s="164" t="s">
        <v>1891</v>
      </c>
      <c r="K46" s="164" t="s">
        <v>0</v>
      </c>
      <c r="L46" s="165">
        <v>511.66</v>
      </c>
    </row>
    <row r="47" spans="1:12" ht="24" x14ac:dyDescent="0.2">
      <c r="A47" s="593"/>
      <c r="B47" s="161" t="s">
        <v>29</v>
      </c>
      <c r="C47" s="162" t="s">
        <v>30</v>
      </c>
      <c r="D47" s="162" t="s">
        <v>1893</v>
      </c>
      <c r="E47" s="162" t="s">
        <v>1894</v>
      </c>
      <c r="F47" s="592"/>
      <c r="G47" s="592"/>
      <c r="H47" s="591" t="s">
        <v>1895</v>
      </c>
      <c r="I47" s="591"/>
      <c r="J47" s="589" t="s">
        <v>1891</v>
      </c>
      <c r="K47" s="589" t="s">
        <v>1891</v>
      </c>
      <c r="L47" s="590">
        <v>0</v>
      </c>
    </row>
    <row r="48" spans="1:12" ht="24" x14ac:dyDescent="0.2">
      <c r="A48" s="593"/>
      <c r="B48" s="164" t="s">
        <v>3044</v>
      </c>
      <c r="C48" s="164" t="s">
        <v>104</v>
      </c>
      <c r="D48" s="166">
        <v>43086</v>
      </c>
      <c r="E48" s="164" t="s">
        <v>2002</v>
      </c>
      <c r="F48" s="592"/>
      <c r="G48" s="592"/>
      <c r="H48" s="591"/>
      <c r="I48" s="591"/>
      <c r="J48" s="589"/>
      <c r="K48" s="589"/>
      <c r="L48" s="590"/>
    </row>
    <row r="49" spans="1:12" ht="24" x14ac:dyDescent="0.2">
      <c r="A49" s="593">
        <v>1709</v>
      </c>
      <c r="B49" s="161" t="s">
        <v>20</v>
      </c>
      <c r="C49" s="162" t="s">
        <v>21</v>
      </c>
      <c r="D49" s="162" t="s">
        <v>1884</v>
      </c>
      <c r="E49" s="162" t="s">
        <v>1885</v>
      </c>
      <c r="F49" s="594" t="s">
        <v>14</v>
      </c>
      <c r="G49" s="594"/>
      <c r="H49" s="592"/>
      <c r="I49" s="592"/>
      <c r="J49" s="592"/>
      <c r="K49" s="592"/>
      <c r="L49" s="592"/>
    </row>
    <row r="50" spans="1:12" x14ac:dyDescent="0.2">
      <c r="A50" s="593"/>
      <c r="B50" s="589" t="s">
        <v>6659</v>
      </c>
      <c r="C50" s="589" t="s">
        <v>6660</v>
      </c>
      <c r="D50" s="596">
        <v>43084</v>
      </c>
      <c r="E50" s="589" t="s">
        <v>6661</v>
      </c>
      <c r="F50" s="589" t="s">
        <v>6662</v>
      </c>
      <c r="G50" s="589"/>
      <c r="H50" s="591" t="s">
        <v>1890</v>
      </c>
      <c r="I50" s="591"/>
      <c r="J50" s="164" t="s">
        <v>1891</v>
      </c>
      <c r="K50" s="164" t="s">
        <v>0</v>
      </c>
      <c r="L50" s="165">
        <v>405.98</v>
      </c>
    </row>
    <row r="51" spans="1:12" x14ac:dyDescent="0.2">
      <c r="A51" s="593"/>
      <c r="B51" s="589"/>
      <c r="C51" s="589"/>
      <c r="D51" s="596"/>
      <c r="E51" s="589"/>
      <c r="F51" s="589"/>
      <c r="G51" s="589"/>
      <c r="H51" s="591" t="s">
        <v>1892</v>
      </c>
      <c r="I51" s="591"/>
      <c r="J51" s="164" t="s">
        <v>1891</v>
      </c>
      <c r="K51" s="164" t="s">
        <v>0</v>
      </c>
      <c r="L51" s="165">
        <v>2744.95</v>
      </c>
    </row>
    <row r="52" spans="1:12" ht="24" x14ac:dyDescent="0.2">
      <c r="A52" s="593"/>
      <c r="B52" s="161" t="s">
        <v>29</v>
      </c>
      <c r="C52" s="162" t="s">
        <v>30</v>
      </c>
      <c r="D52" s="162" t="s">
        <v>1893</v>
      </c>
      <c r="E52" s="162" t="s">
        <v>1894</v>
      </c>
      <c r="F52" s="592"/>
      <c r="G52" s="592"/>
      <c r="H52" s="591" t="s">
        <v>1895</v>
      </c>
      <c r="I52" s="591"/>
      <c r="J52" s="589" t="s">
        <v>1891</v>
      </c>
      <c r="K52" s="589" t="s">
        <v>1891</v>
      </c>
      <c r="L52" s="590">
        <v>0</v>
      </c>
    </row>
    <row r="53" spans="1:12" ht="36" x14ac:dyDescent="0.2">
      <c r="A53" s="593"/>
      <c r="B53" s="164" t="s">
        <v>2388</v>
      </c>
      <c r="C53" s="164" t="s">
        <v>6662</v>
      </c>
      <c r="D53" s="166">
        <v>43087</v>
      </c>
      <c r="E53" s="164" t="s">
        <v>6663</v>
      </c>
      <c r="F53" s="592"/>
      <c r="G53" s="592"/>
      <c r="H53" s="591"/>
      <c r="I53" s="591"/>
      <c r="J53" s="589"/>
      <c r="K53" s="589"/>
      <c r="L53" s="590"/>
    </row>
    <row r="54" spans="1:12" ht="24" x14ac:dyDescent="0.2">
      <c r="A54" s="593">
        <v>1710</v>
      </c>
      <c r="B54" s="161" t="s">
        <v>20</v>
      </c>
      <c r="C54" s="162" t="s">
        <v>21</v>
      </c>
      <c r="D54" s="162" t="s">
        <v>1884</v>
      </c>
      <c r="E54" s="162" t="s">
        <v>1885</v>
      </c>
      <c r="F54" s="594" t="s">
        <v>14</v>
      </c>
      <c r="G54" s="594"/>
      <c r="H54" s="592"/>
      <c r="I54" s="592"/>
      <c r="J54" s="592"/>
      <c r="K54" s="592"/>
      <c r="L54" s="592"/>
    </row>
    <row r="55" spans="1:12" x14ac:dyDescent="0.2">
      <c r="A55" s="593"/>
      <c r="B55" s="589" t="s">
        <v>6664</v>
      </c>
      <c r="C55" s="595" t="s">
        <v>6665</v>
      </c>
      <c r="D55" s="596">
        <v>43024</v>
      </c>
      <c r="E55" s="589" t="s">
        <v>6666</v>
      </c>
      <c r="F55" s="589" t="s">
        <v>6667</v>
      </c>
      <c r="G55" s="589"/>
      <c r="H55" s="591" t="s">
        <v>1890</v>
      </c>
      <c r="I55" s="591"/>
      <c r="J55" s="164" t="s">
        <v>1891</v>
      </c>
      <c r="K55" s="164" t="s">
        <v>0</v>
      </c>
      <c r="L55" s="165">
        <v>1018.5400000000001</v>
      </c>
    </row>
    <row r="56" spans="1:12" x14ac:dyDescent="0.2">
      <c r="A56" s="593"/>
      <c r="B56" s="589"/>
      <c r="C56" s="595"/>
      <c r="D56" s="596"/>
      <c r="E56" s="589"/>
      <c r="F56" s="589"/>
      <c r="G56" s="589"/>
      <c r="H56" s="591" t="s">
        <v>1892</v>
      </c>
      <c r="I56" s="591"/>
      <c r="J56" s="589" t="s">
        <v>1891</v>
      </c>
      <c r="K56" s="589" t="s">
        <v>0</v>
      </c>
      <c r="L56" s="590">
        <v>787.4</v>
      </c>
    </row>
    <row r="57" spans="1:12" x14ac:dyDescent="0.2">
      <c r="A57" s="593"/>
      <c r="B57" s="589"/>
      <c r="C57" s="595"/>
      <c r="D57" s="596"/>
      <c r="E57" s="589"/>
      <c r="F57" s="589"/>
      <c r="G57" s="589"/>
      <c r="H57" s="591"/>
      <c r="I57" s="591"/>
      <c r="J57" s="589"/>
      <c r="K57" s="589"/>
      <c r="L57" s="590"/>
    </row>
    <row r="58" spans="1:12" x14ac:dyDescent="0.2">
      <c r="A58" s="593"/>
      <c r="B58" s="589"/>
      <c r="C58" s="595"/>
      <c r="D58" s="596"/>
      <c r="E58" s="589"/>
      <c r="F58" s="589"/>
      <c r="G58" s="589"/>
      <c r="H58" s="591"/>
      <c r="I58" s="591"/>
      <c r="J58" s="589"/>
      <c r="K58" s="589"/>
      <c r="L58" s="590"/>
    </row>
    <row r="59" spans="1:12" ht="24" x14ac:dyDescent="0.2">
      <c r="A59" s="593"/>
      <c r="B59" s="161" t="s">
        <v>29</v>
      </c>
      <c r="C59" s="162" t="s">
        <v>30</v>
      </c>
      <c r="D59" s="162" t="s">
        <v>1893</v>
      </c>
      <c r="E59" s="162" t="s">
        <v>1894</v>
      </c>
      <c r="F59" s="592"/>
      <c r="G59" s="592"/>
      <c r="H59" s="591" t="s">
        <v>1895</v>
      </c>
      <c r="I59" s="591"/>
      <c r="J59" s="589" t="s">
        <v>1891</v>
      </c>
      <c r="K59" s="589" t="s">
        <v>0</v>
      </c>
      <c r="L59" s="590">
        <v>250</v>
      </c>
    </row>
    <row r="60" spans="1:12" ht="24" x14ac:dyDescent="0.2">
      <c r="A60" s="593"/>
      <c r="B60" s="164" t="s">
        <v>1896</v>
      </c>
      <c r="C60" s="164" t="s">
        <v>6667</v>
      </c>
      <c r="D60" s="166">
        <v>43029</v>
      </c>
      <c r="E60" s="164" t="s">
        <v>2019</v>
      </c>
      <c r="F60" s="592"/>
      <c r="G60" s="592"/>
      <c r="H60" s="591"/>
      <c r="I60" s="591"/>
      <c r="J60" s="589"/>
      <c r="K60" s="589"/>
      <c r="L60" s="590"/>
    </row>
    <row r="61" spans="1:12" ht="24" x14ac:dyDescent="0.2">
      <c r="A61" s="593">
        <v>1711</v>
      </c>
      <c r="B61" s="161" t="s">
        <v>20</v>
      </c>
      <c r="C61" s="162" t="s">
        <v>21</v>
      </c>
      <c r="D61" s="162" t="s">
        <v>1884</v>
      </c>
      <c r="E61" s="162" t="s">
        <v>1885</v>
      </c>
      <c r="F61" s="594" t="s">
        <v>14</v>
      </c>
      <c r="G61" s="594"/>
      <c r="H61" s="592"/>
      <c r="I61" s="592"/>
      <c r="J61" s="592"/>
      <c r="K61" s="592"/>
      <c r="L61" s="592"/>
    </row>
    <row r="62" spans="1:12" x14ac:dyDescent="0.2">
      <c r="A62" s="593"/>
      <c r="B62" s="589" t="s">
        <v>6664</v>
      </c>
      <c r="C62" s="595" t="s">
        <v>6665</v>
      </c>
      <c r="D62" s="596">
        <v>43024</v>
      </c>
      <c r="E62" s="589" t="s">
        <v>6666</v>
      </c>
      <c r="F62" s="589" t="s">
        <v>6668</v>
      </c>
      <c r="G62" s="589"/>
      <c r="H62" s="591" t="s">
        <v>1890</v>
      </c>
      <c r="I62" s="591"/>
      <c r="J62" s="164" t="s">
        <v>1891</v>
      </c>
      <c r="K62" s="164" t="s">
        <v>0</v>
      </c>
      <c r="L62" s="165">
        <v>540</v>
      </c>
    </row>
    <row r="63" spans="1:12" x14ac:dyDescent="0.2">
      <c r="A63" s="593"/>
      <c r="B63" s="589"/>
      <c r="C63" s="595"/>
      <c r="D63" s="596"/>
      <c r="E63" s="589"/>
      <c r="F63" s="589"/>
      <c r="G63" s="589"/>
      <c r="H63" s="591" t="s">
        <v>1892</v>
      </c>
      <c r="I63" s="591"/>
      <c r="J63" s="589" t="s">
        <v>1891</v>
      </c>
      <c r="K63" s="589" t="s">
        <v>0</v>
      </c>
      <c r="L63" s="590">
        <v>88.2</v>
      </c>
    </row>
    <row r="64" spans="1:12" x14ac:dyDescent="0.2">
      <c r="A64" s="593"/>
      <c r="B64" s="589"/>
      <c r="C64" s="595"/>
      <c r="D64" s="596"/>
      <c r="E64" s="589"/>
      <c r="F64" s="589"/>
      <c r="G64" s="589"/>
      <c r="H64" s="591"/>
      <c r="I64" s="591"/>
      <c r="J64" s="589"/>
      <c r="K64" s="589"/>
      <c r="L64" s="590"/>
    </row>
    <row r="65" spans="1:12" x14ac:dyDescent="0.2">
      <c r="A65" s="593"/>
      <c r="B65" s="589"/>
      <c r="C65" s="595"/>
      <c r="D65" s="596"/>
      <c r="E65" s="589"/>
      <c r="F65" s="589"/>
      <c r="G65" s="589"/>
      <c r="H65" s="591"/>
      <c r="I65" s="591"/>
      <c r="J65" s="589"/>
      <c r="K65" s="589"/>
      <c r="L65" s="590"/>
    </row>
    <row r="66" spans="1:12" ht="24" x14ac:dyDescent="0.2">
      <c r="A66" s="593"/>
      <c r="B66" s="161" t="s">
        <v>29</v>
      </c>
      <c r="C66" s="162" t="s">
        <v>30</v>
      </c>
      <c r="D66" s="162" t="s">
        <v>1893</v>
      </c>
      <c r="E66" s="162" t="s">
        <v>1894</v>
      </c>
      <c r="F66" s="592"/>
      <c r="G66" s="592"/>
      <c r="H66" s="591" t="s">
        <v>1895</v>
      </c>
      <c r="I66" s="591"/>
      <c r="J66" s="589" t="s">
        <v>1891</v>
      </c>
      <c r="K66" s="589" t="s">
        <v>1891</v>
      </c>
      <c r="L66" s="590">
        <v>0</v>
      </c>
    </row>
    <row r="67" spans="1:12" ht="24" x14ac:dyDescent="0.2">
      <c r="A67" s="593"/>
      <c r="B67" s="164" t="s">
        <v>1896</v>
      </c>
      <c r="C67" s="164" t="s">
        <v>6668</v>
      </c>
      <c r="D67" s="166">
        <v>43029</v>
      </c>
      <c r="E67" s="164" t="s">
        <v>2019</v>
      </c>
      <c r="F67" s="592"/>
      <c r="G67" s="592"/>
      <c r="H67" s="591"/>
      <c r="I67" s="591"/>
      <c r="J67" s="589"/>
      <c r="K67" s="589"/>
      <c r="L67" s="590"/>
    </row>
    <row r="68" spans="1:12" ht="24" x14ac:dyDescent="0.2">
      <c r="A68" s="593">
        <v>1712</v>
      </c>
      <c r="B68" s="161" t="s">
        <v>20</v>
      </c>
      <c r="C68" s="162" t="s">
        <v>21</v>
      </c>
      <c r="D68" s="162" t="s">
        <v>1884</v>
      </c>
      <c r="E68" s="162" t="s">
        <v>1885</v>
      </c>
      <c r="F68" s="594" t="s">
        <v>14</v>
      </c>
      <c r="G68" s="594"/>
      <c r="H68" s="592"/>
      <c r="I68" s="592"/>
      <c r="J68" s="592"/>
      <c r="K68" s="592"/>
      <c r="L68" s="592"/>
    </row>
    <row r="69" spans="1:12" x14ac:dyDescent="0.2">
      <c r="A69" s="593"/>
      <c r="B69" s="589" t="s">
        <v>6669</v>
      </c>
      <c r="C69" s="595" t="s">
        <v>6670</v>
      </c>
      <c r="D69" s="596">
        <v>43073</v>
      </c>
      <c r="E69" s="589" t="s">
        <v>2169</v>
      </c>
      <c r="F69" s="589" t="s">
        <v>4978</v>
      </c>
      <c r="G69" s="589"/>
      <c r="H69" s="591" t="s">
        <v>1890</v>
      </c>
      <c r="I69" s="591"/>
      <c r="J69" s="164" t="s">
        <v>1891</v>
      </c>
      <c r="K69" s="164" t="s">
        <v>0</v>
      </c>
      <c r="L69" s="165">
        <v>630</v>
      </c>
    </row>
    <row r="70" spans="1:12" x14ac:dyDescent="0.2">
      <c r="A70" s="593"/>
      <c r="B70" s="589"/>
      <c r="C70" s="595"/>
      <c r="D70" s="596"/>
      <c r="E70" s="589"/>
      <c r="F70" s="589"/>
      <c r="G70" s="589"/>
      <c r="H70" s="591" t="s">
        <v>1892</v>
      </c>
      <c r="I70" s="591"/>
      <c r="J70" s="164" t="s">
        <v>1891</v>
      </c>
      <c r="K70" s="164" t="s">
        <v>1891</v>
      </c>
      <c r="L70" s="165">
        <v>0</v>
      </c>
    </row>
    <row r="71" spans="1:12" ht="24" x14ac:dyDescent="0.2">
      <c r="A71" s="593"/>
      <c r="B71" s="161" t="s">
        <v>29</v>
      </c>
      <c r="C71" s="162" t="s">
        <v>30</v>
      </c>
      <c r="D71" s="162" t="s">
        <v>1893</v>
      </c>
      <c r="E71" s="162" t="s">
        <v>1894</v>
      </c>
      <c r="F71" s="592"/>
      <c r="G71" s="592"/>
      <c r="H71" s="591" t="s">
        <v>1895</v>
      </c>
      <c r="I71" s="591"/>
      <c r="J71" s="589" t="s">
        <v>1891</v>
      </c>
      <c r="K71" s="589" t="s">
        <v>1891</v>
      </c>
      <c r="L71" s="590">
        <v>0</v>
      </c>
    </row>
    <row r="72" spans="1:12" ht="24" x14ac:dyDescent="0.2">
      <c r="A72" s="593"/>
      <c r="B72" s="164" t="s">
        <v>6671</v>
      </c>
      <c r="C72" s="164" t="s">
        <v>4978</v>
      </c>
      <c r="D72" s="166">
        <v>43075</v>
      </c>
      <c r="E72" s="164" t="s">
        <v>3409</v>
      </c>
      <c r="F72" s="592"/>
      <c r="G72" s="592"/>
      <c r="H72" s="591"/>
      <c r="I72" s="591"/>
      <c r="J72" s="589"/>
      <c r="K72" s="589"/>
      <c r="L72" s="590"/>
    </row>
    <row r="73" spans="1:12" ht="24" x14ac:dyDescent="0.2">
      <c r="A73" s="593">
        <v>1713</v>
      </c>
      <c r="B73" s="161" t="s">
        <v>20</v>
      </c>
      <c r="C73" s="162" t="s">
        <v>21</v>
      </c>
      <c r="D73" s="162" t="s">
        <v>1884</v>
      </c>
      <c r="E73" s="162" t="s">
        <v>1885</v>
      </c>
      <c r="F73" s="594" t="s">
        <v>14</v>
      </c>
      <c r="G73" s="594"/>
      <c r="H73" s="592"/>
      <c r="I73" s="592"/>
      <c r="J73" s="592"/>
      <c r="K73" s="592"/>
      <c r="L73" s="592"/>
    </row>
    <row r="74" spans="1:12" x14ac:dyDescent="0.2">
      <c r="A74" s="593"/>
      <c r="B74" s="589" t="s">
        <v>6669</v>
      </c>
      <c r="C74" s="595" t="s">
        <v>6672</v>
      </c>
      <c r="D74" s="596">
        <v>43168</v>
      </c>
      <c r="E74" s="589" t="s">
        <v>1921</v>
      </c>
      <c r="F74" s="589" t="s">
        <v>6673</v>
      </c>
      <c r="G74" s="589"/>
      <c r="H74" s="591" t="s">
        <v>1890</v>
      </c>
      <c r="I74" s="591"/>
      <c r="J74" s="164" t="s">
        <v>1891</v>
      </c>
      <c r="K74" s="164" t="s">
        <v>0</v>
      </c>
      <c r="L74" s="165">
        <v>594</v>
      </c>
    </row>
    <row r="75" spans="1:12" x14ac:dyDescent="0.2">
      <c r="A75" s="593"/>
      <c r="B75" s="589"/>
      <c r="C75" s="595"/>
      <c r="D75" s="596"/>
      <c r="E75" s="589"/>
      <c r="F75" s="589"/>
      <c r="G75" s="589"/>
      <c r="H75" s="591" t="s">
        <v>1892</v>
      </c>
      <c r="I75" s="591"/>
      <c r="J75" s="164" t="s">
        <v>1891</v>
      </c>
      <c r="K75" s="164" t="s">
        <v>0</v>
      </c>
      <c r="L75" s="165">
        <v>1337.28</v>
      </c>
    </row>
    <row r="76" spans="1:12" ht="24" x14ac:dyDescent="0.2">
      <c r="A76" s="593"/>
      <c r="B76" s="161" t="s">
        <v>29</v>
      </c>
      <c r="C76" s="162" t="s">
        <v>30</v>
      </c>
      <c r="D76" s="162" t="s">
        <v>1893</v>
      </c>
      <c r="E76" s="162" t="s">
        <v>1894</v>
      </c>
      <c r="F76" s="592"/>
      <c r="G76" s="592"/>
      <c r="H76" s="591" t="s">
        <v>1895</v>
      </c>
      <c r="I76" s="591"/>
      <c r="J76" s="589" t="s">
        <v>1891</v>
      </c>
      <c r="K76" s="589" t="s">
        <v>0</v>
      </c>
      <c r="L76" s="590">
        <v>294</v>
      </c>
    </row>
    <row r="77" spans="1:12" ht="24" x14ac:dyDescent="0.2">
      <c r="A77" s="593"/>
      <c r="B77" s="164" t="s">
        <v>6671</v>
      </c>
      <c r="C77" s="164" t="s">
        <v>6673</v>
      </c>
      <c r="D77" s="166">
        <v>43172</v>
      </c>
      <c r="E77" s="164" t="s">
        <v>3275</v>
      </c>
      <c r="F77" s="592"/>
      <c r="G77" s="592"/>
      <c r="H77" s="591"/>
      <c r="I77" s="591"/>
      <c r="J77" s="589"/>
      <c r="K77" s="589"/>
      <c r="L77" s="590"/>
    </row>
    <row r="78" spans="1:12" ht="24" x14ac:dyDescent="0.2">
      <c r="A78" s="593">
        <v>1714</v>
      </c>
      <c r="B78" s="161" t="s">
        <v>20</v>
      </c>
      <c r="C78" s="162" t="s">
        <v>21</v>
      </c>
      <c r="D78" s="162" t="s">
        <v>1884</v>
      </c>
      <c r="E78" s="162" t="s">
        <v>1885</v>
      </c>
      <c r="F78" s="594" t="s">
        <v>14</v>
      </c>
      <c r="G78" s="594"/>
      <c r="H78" s="592"/>
      <c r="I78" s="592"/>
      <c r="J78" s="592"/>
      <c r="K78" s="592"/>
      <c r="L78" s="592"/>
    </row>
    <row r="79" spans="1:12" x14ac:dyDescent="0.2">
      <c r="A79" s="593"/>
      <c r="B79" s="589" t="s">
        <v>6674</v>
      </c>
      <c r="C79" s="595" t="s">
        <v>6675</v>
      </c>
      <c r="D79" s="596">
        <v>43012</v>
      </c>
      <c r="E79" s="589" t="s">
        <v>5494</v>
      </c>
      <c r="F79" s="589" t="s">
        <v>5495</v>
      </c>
      <c r="G79" s="589"/>
      <c r="H79" s="591" t="s">
        <v>1890</v>
      </c>
      <c r="I79" s="591"/>
      <c r="J79" s="164" t="s">
        <v>1891</v>
      </c>
      <c r="K79" s="164" t="s">
        <v>0</v>
      </c>
      <c r="L79" s="165">
        <v>182</v>
      </c>
    </row>
    <row r="80" spans="1:12" x14ac:dyDescent="0.2">
      <c r="A80" s="593"/>
      <c r="B80" s="589"/>
      <c r="C80" s="595"/>
      <c r="D80" s="596"/>
      <c r="E80" s="589"/>
      <c r="F80" s="589"/>
      <c r="G80" s="589"/>
      <c r="H80" s="591" t="s">
        <v>1892</v>
      </c>
      <c r="I80" s="591"/>
      <c r="J80" s="164" t="s">
        <v>1891</v>
      </c>
      <c r="K80" s="164" t="s">
        <v>0</v>
      </c>
      <c r="L80" s="165">
        <v>391</v>
      </c>
    </row>
    <row r="81" spans="1:12" ht="24" x14ac:dyDescent="0.2">
      <c r="A81" s="593"/>
      <c r="B81" s="161" t="s">
        <v>29</v>
      </c>
      <c r="C81" s="162" t="s">
        <v>30</v>
      </c>
      <c r="D81" s="162" t="s">
        <v>1893</v>
      </c>
      <c r="E81" s="162" t="s">
        <v>1894</v>
      </c>
      <c r="F81" s="592"/>
      <c r="G81" s="592"/>
      <c r="H81" s="591" t="s">
        <v>1895</v>
      </c>
      <c r="I81" s="591"/>
      <c r="J81" s="589" t="s">
        <v>1891</v>
      </c>
      <c r="K81" s="589" t="s">
        <v>1891</v>
      </c>
      <c r="L81" s="590">
        <v>0</v>
      </c>
    </row>
    <row r="82" spans="1:12" ht="24" x14ac:dyDescent="0.2">
      <c r="A82" s="593"/>
      <c r="B82" s="164" t="s">
        <v>2383</v>
      </c>
      <c r="C82" s="164" t="s">
        <v>5495</v>
      </c>
      <c r="D82" s="166">
        <v>43014</v>
      </c>
      <c r="E82" s="164" t="s">
        <v>3645</v>
      </c>
      <c r="F82" s="592"/>
      <c r="G82" s="592"/>
      <c r="H82" s="591"/>
      <c r="I82" s="591"/>
      <c r="J82" s="589"/>
      <c r="K82" s="589"/>
      <c r="L82" s="590"/>
    </row>
    <row r="83" spans="1:12" ht="24" x14ac:dyDescent="0.2">
      <c r="A83" s="593">
        <v>1715</v>
      </c>
      <c r="B83" s="161" t="s">
        <v>20</v>
      </c>
      <c r="C83" s="162" t="s">
        <v>21</v>
      </c>
      <c r="D83" s="162" t="s">
        <v>1884</v>
      </c>
      <c r="E83" s="162" t="s">
        <v>1885</v>
      </c>
      <c r="F83" s="594" t="s">
        <v>14</v>
      </c>
      <c r="G83" s="594"/>
      <c r="H83" s="592"/>
      <c r="I83" s="592"/>
      <c r="J83" s="592"/>
      <c r="K83" s="592"/>
      <c r="L83" s="592"/>
    </row>
    <row r="84" spans="1:12" x14ac:dyDescent="0.2">
      <c r="A84" s="593"/>
      <c r="B84" s="589" t="s">
        <v>6676</v>
      </c>
      <c r="C84" s="589" t="s">
        <v>6677</v>
      </c>
      <c r="D84" s="596">
        <v>43013</v>
      </c>
      <c r="E84" s="589" t="s">
        <v>2064</v>
      </c>
      <c r="F84" s="589" t="s">
        <v>2065</v>
      </c>
      <c r="G84" s="589"/>
      <c r="H84" s="591" t="s">
        <v>1890</v>
      </c>
      <c r="I84" s="591"/>
      <c r="J84" s="164" t="s">
        <v>1891</v>
      </c>
      <c r="K84" s="164" t="s">
        <v>0</v>
      </c>
      <c r="L84" s="165">
        <v>610</v>
      </c>
    </row>
    <row r="85" spans="1:12" x14ac:dyDescent="0.2">
      <c r="A85" s="593"/>
      <c r="B85" s="589"/>
      <c r="C85" s="589"/>
      <c r="D85" s="596"/>
      <c r="E85" s="589"/>
      <c r="F85" s="589"/>
      <c r="G85" s="589"/>
      <c r="H85" s="591" t="s">
        <v>1892</v>
      </c>
      <c r="I85" s="591"/>
      <c r="J85" s="164" t="s">
        <v>1891</v>
      </c>
      <c r="K85" s="164" t="s">
        <v>0</v>
      </c>
      <c r="L85" s="165">
        <v>205</v>
      </c>
    </row>
    <row r="86" spans="1:12" ht="24" x14ac:dyDescent="0.2">
      <c r="A86" s="593"/>
      <c r="B86" s="161" t="s">
        <v>29</v>
      </c>
      <c r="C86" s="162" t="s">
        <v>30</v>
      </c>
      <c r="D86" s="162" t="s">
        <v>1893</v>
      </c>
      <c r="E86" s="162" t="s">
        <v>1894</v>
      </c>
      <c r="F86" s="592"/>
      <c r="G86" s="592"/>
      <c r="H86" s="591" t="s">
        <v>1895</v>
      </c>
      <c r="I86" s="591"/>
      <c r="J86" s="589" t="s">
        <v>1891</v>
      </c>
      <c r="K86" s="589" t="s">
        <v>0</v>
      </c>
      <c r="L86" s="590">
        <v>90</v>
      </c>
    </row>
    <row r="87" spans="1:12" ht="24" x14ac:dyDescent="0.2">
      <c r="A87" s="593"/>
      <c r="B87" s="164" t="s">
        <v>2052</v>
      </c>
      <c r="C87" s="164" t="s">
        <v>2065</v>
      </c>
      <c r="D87" s="166">
        <v>43015</v>
      </c>
      <c r="E87" s="164" t="s">
        <v>2249</v>
      </c>
      <c r="F87" s="592"/>
      <c r="G87" s="592"/>
      <c r="H87" s="591"/>
      <c r="I87" s="591"/>
      <c r="J87" s="589"/>
      <c r="K87" s="589"/>
      <c r="L87" s="590"/>
    </row>
    <row r="88" spans="1:12" ht="24" x14ac:dyDescent="0.2">
      <c r="A88" s="593">
        <v>1716</v>
      </c>
      <c r="B88" s="161" t="s">
        <v>20</v>
      </c>
      <c r="C88" s="162" t="s">
        <v>21</v>
      </c>
      <c r="D88" s="162" t="s">
        <v>1884</v>
      </c>
      <c r="E88" s="162" t="s">
        <v>1885</v>
      </c>
      <c r="F88" s="594" t="s">
        <v>14</v>
      </c>
      <c r="G88" s="594"/>
      <c r="H88" s="592"/>
      <c r="I88" s="592"/>
      <c r="J88" s="592"/>
      <c r="K88" s="592"/>
      <c r="L88" s="592"/>
    </row>
    <row r="89" spans="1:12" x14ac:dyDescent="0.2">
      <c r="A89" s="593"/>
      <c r="B89" s="589" t="s">
        <v>6676</v>
      </c>
      <c r="C89" s="589" t="s">
        <v>6678</v>
      </c>
      <c r="D89" s="596">
        <v>43017</v>
      </c>
      <c r="E89" s="589" t="s">
        <v>2247</v>
      </c>
      <c r="F89" s="589" t="s">
        <v>2248</v>
      </c>
      <c r="G89" s="589"/>
      <c r="H89" s="591" t="s">
        <v>1890</v>
      </c>
      <c r="I89" s="591"/>
      <c r="J89" s="164" t="s">
        <v>1891</v>
      </c>
      <c r="K89" s="164" t="s">
        <v>0</v>
      </c>
      <c r="L89" s="165">
        <v>616.5</v>
      </c>
    </row>
    <row r="90" spans="1:12" x14ac:dyDescent="0.2">
      <c r="A90" s="593"/>
      <c r="B90" s="589"/>
      <c r="C90" s="589"/>
      <c r="D90" s="596"/>
      <c r="E90" s="589"/>
      <c r="F90" s="589"/>
      <c r="G90" s="589"/>
      <c r="H90" s="591" t="s">
        <v>1892</v>
      </c>
      <c r="I90" s="591"/>
      <c r="J90" s="164" t="s">
        <v>1891</v>
      </c>
      <c r="K90" s="164" t="s">
        <v>0</v>
      </c>
      <c r="L90" s="165">
        <v>323</v>
      </c>
    </row>
    <row r="91" spans="1:12" ht="24" x14ac:dyDescent="0.2">
      <c r="A91" s="593"/>
      <c r="B91" s="161" t="s">
        <v>29</v>
      </c>
      <c r="C91" s="162" t="s">
        <v>30</v>
      </c>
      <c r="D91" s="162" t="s">
        <v>1893</v>
      </c>
      <c r="E91" s="162" t="s">
        <v>1894</v>
      </c>
      <c r="F91" s="592"/>
      <c r="G91" s="592"/>
      <c r="H91" s="591" t="s">
        <v>1895</v>
      </c>
      <c r="I91" s="591"/>
      <c r="J91" s="589" t="s">
        <v>1891</v>
      </c>
      <c r="K91" s="589" t="s">
        <v>1891</v>
      </c>
      <c r="L91" s="590">
        <v>0</v>
      </c>
    </row>
    <row r="92" spans="1:12" ht="24" x14ac:dyDescent="0.2">
      <c r="A92" s="593"/>
      <c r="B92" s="164" t="s">
        <v>2052</v>
      </c>
      <c r="C92" s="164" t="s">
        <v>2248</v>
      </c>
      <c r="D92" s="166">
        <v>43019</v>
      </c>
      <c r="E92" s="164" t="s">
        <v>3612</v>
      </c>
      <c r="F92" s="592"/>
      <c r="G92" s="592"/>
      <c r="H92" s="591"/>
      <c r="I92" s="591"/>
      <c r="J92" s="589"/>
      <c r="K92" s="589"/>
      <c r="L92" s="590"/>
    </row>
    <row r="93" spans="1:12" ht="24" x14ac:dyDescent="0.2">
      <c r="A93" s="593">
        <v>1717</v>
      </c>
      <c r="B93" s="161" t="s">
        <v>20</v>
      </c>
      <c r="C93" s="162" t="s">
        <v>21</v>
      </c>
      <c r="D93" s="162" t="s">
        <v>1884</v>
      </c>
      <c r="E93" s="162" t="s">
        <v>1885</v>
      </c>
      <c r="F93" s="594" t="s">
        <v>14</v>
      </c>
      <c r="G93" s="594"/>
      <c r="H93" s="592"/>
      <c r="I93" s="592"/>
      <c r="J93" s="592"/>
      <c r="K93" s="592"/>
      <c r="L93" s="592"/>
    </row>
    <row r="94" spans="1:12" x14ac:dyDescent="0.2">
      <c r="A94" s="593"/>
      <c r="B94" s="589" t="s">
        <v>6676</v>
      </c>
      <c r="C94" s="595" t="s">
        <v>6679</v>
      </c>
      <c r="D94" s="596">
        <v>43074</v>
      </c>
      <c r="E94" s="589" t="s">
        <v>2460</v>
      </c>
      <c r="F94" s="589" t="s">
        <v>6680</v>
      </c>
      <c r="G94" s="589"/>
      <c r="H94" s="591" t="s">
        <v>1890</v>
      </c>
      <c r="I94" s="591"/>
      <c r="J94" s="164" t="s">
        <v>1891</v>
      </c>
      <c r="K94" s="164" t="s">
        <v>0</v>
      </c>
      <c r="L94" s="165">
        <v>369.78</v>
      </c>
    </row>
    <row r="95" spans="1:12" x14ac:dyDescent="0.2">
      <c r="A95" s="593"/>
      <c r="B95" s="589"/>
      <c r="C95" s="595"/>
      <c r="D95" s="596"/>
      <c r="E95" s="589"/>
      <c r="F95" s="589"/>
      <c r="G95" s="589"/>
      <c r="H95" s="591" t="s">
        <v>1892</v>
      </c>
      <c r="I95" s="591"/>
      <c r="J95" s="164" t="s">
        <v>1891</v>
      </c>
      <c r="K95" s="164" t="s">
        <v>0</v>
      </c>
      <c r="L95" s="165">
        <v>3600</v>
      </c>
    </row>
    <row r="96" spans="1:12" ht="24" x14ac:dyDescent="0.2">
      <c r="A96" s="593"/>
      <c r="B96" s="161" t="s">
        <v>29</v>
      </c>
      <c r="C96" s="162" t="s">
        <v>30</v>
      </c>
      <c r="D96" s="162" t="s">
        <v>1893</v>
      </c>
      <c r="E96" s="162" t="s">
        <v>1894</v>
      </c>
      <c r="F96" s="592"/>
      <c r="G96" s="592"/>
      <c r="H96" s="591" t="s">
        <v>1895</v>
      </c>
      <c r="I96" s="591"/>
      <c r="J96" s="589" t="s">
        <v>1891</v>
      </c>
      <c r="K96" s="589" t="s">
        <v>1891</v>
      </c>
      <c r="L96" s="590">
        <v>0</v>
      </c>
    </row>
    <row r="97" spans="1:12" ht="24" x14ac:dyDescent="0.2">
      <c r="A97" s="593"/>
      <c r="B97" s="164" t="s">
        <v>2052</v>
      </c>
      <c r="C97" s="164" t="s">
        <v>6680</v>
      </c>
      <c r="D97" s="166">
        <v>43076</v>
      </c>
      <c r="E97" s="164" t="s">
        <v>6380</v>
      </c>
      <c r="F97" s="592"/>
      <c r="G97" s="592"/>
      <c r="H97" s="591"/>
      <c r="I97" s="591"/>
      <c r="J97" s="589"/>
      <c r="K97" s="589"/>
      <c r="L97" s="590"/>
    </row>
    <row r="98" spans="1:12" ht="24" x14ac:dyDescent="0.2">
      <c r="A98" s="593">
        <v>1718</v>
      </c>
      <c r="B98" s="161" t="s">
        <v>20</v>
      </c>
      <c r="C98" s="162" t="s">
        <v>21</v>
      </c>
      <c r="D98" s="162" t="s">
        <v>1884</v>
      </c>
      <c r="E98" s="162" t="s">
        <v>1885</v>
      </c>
      <c r="F98" s="594" t="s">
        <v>14</v>
      </c>
      <c r="G98" s="594"/>
      <c r="H98" s="592"/>
      <c r="I98" s="592"/>
      <c r="J98" s="592"/>
      <c r="K98" s="592"/>
      <c r="L98" s="592"/>
    </row>
    <row r="99" spans="1:12" x14ac:dyDescent="0.2">
      <c r="A99" s="593"/>
      <c r="B99" s="589" t="s">
        <v>6676</v>
      </c>
      <c r="C99" s="595" t="s">
        <v>6681</v>
      </c>
      <c r="D99" s="596">
        <v>43121</v>
      </c>
      <c r="E99" s="589" t="s">
        <v>2360</v>
      </c>
      <c r="F99" s="589" t="s">
        <v>4698</v>
      </c>
      <c r="G99" s="589"/>
      <c r="H99" s="591" t="s">
        <v>1890</v>
      </c>
      <c r="I99" s="591"/>
      <c r="J99" s="164" t="s">
        <v>1891</v>
      </c>
      <c r="K99" s="164" t="s">
        <v>0</v>
      </c>
      <c r="L99" s="165">
        <v>463.28</v>
      </c>
    </row>
    <row r="100" spans="1:12" x14ac:dyDescent="0.2">
      <c r="A100" s="593"/>
      <c r="B100" s="589"/>
      <c r="C100" s="595"/>
      <c r="D100" s="596"/>
      <c r="E100" s="589"/>
      <c r="F100" s="589"/>
      <c r="G100" s="589"/>
      <c r="H100" s="591" t="s">
        <v>1892</v>
      </c>
      <c r="I100" s="591"/>
      <c r="J100" s="164" t="s">
        <v>1891</v>
      </c>
      <c r="K100" s="164" t="s">
        <v>0</v>
      </c>
      <c r="L100" s="165">
        <v>293</v>
      </c>
    </row>
    <row r="101" spans="1:12" ht="24" x14ac:dyDescent="0.2">
      <c r="A101" s="593"/>
      <c r="B101" s="161" t="s">
        <v>29</v>
      </c>
      <c r="C101" s="162" t="s">
        <v>30</v>
      </c>
      <c r="D101" s="162" t="s">
        <v>1893</v>
      </c>
      <c r="E101" s="162" t="s">
        <v>1894</v>
      </c>
      <c r="F101" s="592"/>
      <c r="G101" s="592"/>
      <c r="H101" s="591" t="s">
        <v>1895</v>
      </c>
      <c r="I101" s="591"/>
      <c r="J101" s="589" t="s">
        <v>1891</v>
      </c>
      <c r="K101" s="589" t="s">
        <v>0</v>
      </c>
      <c r="L101" s="590">
        <v>100</v>
      </c>
    </row>
    <row r="102" spans="1:12" ht="24" x14ac:dyDescent="0.2">
      <c r="A102" s="593"/>
      <c r="B102" s="164" t="s">
        <v>2052</v>
      </c>
      <c r="C102" s="164" t="s">
        <v>4698</v>
      </c>
      <c r="D102" s="166">
        <v>43123</v>
      </c>
      <c r="E102" s="164" t="s">
        <v>4962</v>
      </c>
      <c r="F102" s="592"/>
      <c r="G102" s="592"/>
      <c r="H102" s="591"/>
      <c r="I102" s="591"/>
      <c r="J102" s="589"/>
      <c r="K102" s="589"/>
      <c r="L102" s="590"/>
    </row>
    <row r="103" spans="1:12" ht="24" x14ac:dyDescent="0.2">
      <c r="A103" s="593">
        <v>1719</v>
      </c>
      <c r="B103" s="161" t="s">
        <v>20</v>
      </c>
      <c r="C103" s="162" t="s">
        <v>21</v>
      </c>
      <c r="D103" s="162" t="s">
        <v>1884</v>
      </c>
      <c r="E103" s="162" t="s">
        <v>1885</v>
      </c>
      <c r="F103" s="594" t="s">
        <v>14</v>
      </c>
      <c r="G103" s="594"/>
      <c r="H103" s="592"/>
      <c r="I103" s="592"/>
      <c r="J103" s="592"/>
      <c r="K103" s="592"/>
      <c r="L103" s="592"/>
    </row>
    <row r="104" spans="1:12" x14ac:dyDescent="0.2">
      <c r="A104" s="593"/>
      <c r="B104" s="589" t="s">
        <v>6676</v>
      </c>
      <c r="C104" s="595" t="s">
        <v>6682</v>
      </c>
      <c r="D104" s="596">
        <v>43138</v>
      </c>
      <c r="E104" s="589" t="s">
        <v>1996</v>
      </c>
      <c r="F104" s="589" t="s">
        <v>3027</v>
      </c>
      <c r="G104" s="589"/>
      <c r="H104" s="591" t="s">
        <v>1890</v>
      </c>
      <c r="I104" s="591"/>
      <c r="J104" s="164" t="s">
        <v>1891</v>
      </c>
      <c r="K104" s="164" t="s">
        <v>0</v>
      </c>
      <c r="L104" s="165">
        <v>475</v>
      </c>
    </row>
    <row r="105" spans="1:12" x14ac:dyDescent="0.2">
      <c r="A105" s="593"/>
      <c r="B105" s="589"/>
      <c r="C105" s="595"/>
      <c r="D105" s="596"/>
      <c r="E105" s="589"/>
      <c r="F105" s="589"/>
      <c r="G105" s="589"/>
      <c r="H105" s="591" t="s">
        <v>1892</v>
      </c>
      <c r="I105" s="591"/>
      <c r="J105" s="164" t="s">
        <v>1891</v>
      </c>
      <c r="K105" s="164" t="s">
        <v>0</v>
      </c>
      <c r="L105" s="165">
        <v>366</v>
      </c>
    </row>
    <row r="106" spans="1:12" ht="24" x14ac:dyDescent="0.2">
      <c r="A106" s="593"/>
      <c r="B106" s="161" t="s">
        <v>29</v>
      </c>
      <c r="C106" s="162" t="s">
        <v>30</v>
      </c>
      <c r="D106" s="162" t="s">
        <v>1893</v>
      </c>
      <c r="E106" s="162" t="s">
        <v>1894</v>
      </c>
      <c r="F106" s="592"/>
      <c r="G106" s="592"/>
      <c r="H106" s="591" t="s">
        <v>1895</v>
      </c>
      <c r="I106" s="591"/>
      <c r="J106" s="589" t="s">
        <v>1891</v>
      </c>
      <c r="K106" s="589" t="s">
        <v>0</v>
      </c>
      <c r="L106" s="590">
        <v>80</v>
      </c>
    </row>
    <row r="107" spans="1:12" ht="24" x14ac:dyDescent="0.2">
      <c r="A107" s="593"/>
      <c r="B107" s="164" t="s">
        <v>2052</v>
      </c>
      <c r="C107" s="164" t="s">
        <v>3027</v>
      </c>
      <c r="D107" s="166">
        <v>43140</v>
      </c>
      <c r="E107" s="164" t="s">
        <v>2240</v>
      </c>
      <c r="F107" s="592"/>
      <c r="G107" s="592"/>
      <c r="H107" s="591"/>
      <c r="I107" s="591"/>
      <c r="J107" s="589"/>
      <c r="K107" s="589"/>
      <c r="L107" s="590"/>
    </row>
    <row r="108" spans="1:12" ht="24" x14ac:dyDescent="0.2">
      <c r="A108" s="593">
        <v>1720</v>
      </c>
      <c r="B108" s="161" t="s">
        <v>20</v>
      </c>
      <c r="C108" s="162" t="s">
        <v>21</v>
      </c>
      <c r="D108" s="162" t="s">
        <v>1884</v>
      </c>
      <c r="E108" s="162" t="s">
        <v>1885</v>
      </c>
      <c r="F108" s="594" t="s">
        <v>14</v>
      </c>
      <c r="G108" s="594"/>
      <c r="H108" s="592"/>
      <c r="I108" s="592"/>
      <c r="J108" s="592"/>
      <c r="K108" s="592"/>
      <c r="L108" s="592"/>
    </row>
    <row r="109" spans="1:12" x14ac:dyDescent="0.2">
      <c r="A109" s="593"/>
      <c r="B109" s="589" t="s">
        <v>6676</v>
      </c>
      <c r="C109" s="595" t="s">
        <v>6683</v>
      </c>
      <c r="D109" s="596">
        <v>43164</v>
      </c>
      <c r="E109" s="589" t="s">
        <v>2200</v>
      </c>
      <c r="F109" s="589" t="s">
        <v>6684</v>
      </c>
      <c r="G109" s="589"/>
      <c r="H109" s="591" t="s">
        <v>1890</v>
      </c>
      <c r="I109" s="591"/>
      <c r="J109" s="164" t="s">
        <v>1891</v>
      </c>
      <c r="K109" s="164" t="s">
        <v>0</v>
      </c>
      <c r="L109" s="165">
        <v>448.55</v>
      </c>
    </row>
    <row r="110" spans="1:12" x14ac:dyDescent="0.2">
      <c r="A110" s="593"/>
      <c r="B110" s="589"/>
      <c r="C110" s="595"/>
      <c r="D110" s="596"/>
      <c r="E110" s="589"/>
      <c r="F110" s="589"/>
      <c r="G110" s="589"/>
      <c r="H110" s="591" t="s">
        <v>1892</v>
      </c>
      <c r="I110" s="591"/>
      <c r="J110" s="164" t="s">
        <v>1891</v>
      </c>
      <c r="K110" s="164" t="s">
        <v>0</v>
      </c>
      <c r="L110" s="165">
        <v>971.39</v>
      </c>
    </row>
    <row r="111" spans="1:12" ht="24" x14ac:dyDescent="0.2">
      <c r="A111" s="593"/>
      <c r="B111" s="161" t="s">
        <v>29</v>
      </c>
      <c r="C111" s="162" t="s">
        <v>30</v>
      </c>
      <c r="D111" s="162" t="s">
        <v>1893</v>
      </c>
      <c r="E111" s="162" t="s">
        <v>1894</v>
      </c>
      <c r="F111" s="592"/>
      <c r="G111" s="592"/>
      <c r="H111" s="591" t="s">
        <v>1895</v>
      </c>
      <c r="I111" s="591"/>
      <c r="J111" s="589" t="s">
        <v>1891</v>
      </c>
      <c r="K111" s="589" t="s">
        <v>1891</v>
      </c>
      <c r="L111" s="590">
        <v>0</v>
      </c>
    </row>
    <row r="112" spans="1:12" ht="24" x14ac:dyDescent="0.2">
      <c r="A112" s="593"/>
      <c r="B112" s="164" t="s">
        <v>2052</v>
      </c>
      <c r="C112" s="164" t="s">
        <v>6684</v>
      </c>
      <c r="D112" s="166">
        <v>43171</v>
      </c>
      <c r="E112" s="164" t="s">
        <v>6685</v>
      </c>
      <c r="F112" s="592"/>
      <c r="G112" s="592"/>
      <c r="H112" s="591"/>
      <c r="I112" s="591"/>
      <c r="J112" s="589"/>
      <c r="K112" s="589"/>
      <c r="L112" s="590"/>
    </row>
    <row r="113" spans="1:12" ht="24" x14ac:dyDescent="0.2">
      <c r="A113" s="593">
        <v>1721</v>
      </c>
      <c r="B113" s="161" t="s">
        <v>20</v>
      </c>
      <c r="C113" s="162" t="s">
        <v>21</v>
      </c>
      <c r="D113" s="162" t="s">
        <v>1884</v>
      </c>
      <c r="E113" s="162" t="s">
        <v>1885</v>
      </c>
      <c r="F113" s="594" t="s">
        <v>14</v>
      </c>
      <c r="G113" s="594"/>
      <c r="H113" s="592"/>
      <c r="I113" s="592"/>
      <c r="J113" s="592"/>
      <c r="K113" s="592"/>
      <c r="L113" s="592"/>
    </row>
    <row r="114" spans="1:12" x14ac:dyDescent="0.2">
      <c r="A114" s="593"/>
      <c r="B114" s="589" t="s">
        <v>6676</v>
      </c>
      <c r="C114" s="595" t="s">
        <v>6683</v>
      </c>
      <c r="D114" s="596">
        <v>43164</v>
      </c>
      <c r="E114" s="589" t="s">
        <v>2200</v>
      </c>
      <c r="F114" s="589" t="s">
        <v>3723</v>
      </c>
      <c r="G114" s="589"/>
      <c r="H114" s="591" t="s">
        <v>1890</v>
      </c>
      <c r="I114" s="591"/>
      <c r="J114" s="164" t="s">
        <v>1891</v>
      </c>
      <c r="K114" s="164" t="s">
        <v>0</v>
      </c>
      <c r="L114" s="165">
        <v>497.64</v>
      </c>
    </row>
    <row r="115" spans="1:12" x14ac:dyDescent="0.2">
      <c r="A115" s="593"/>
      <c r="B115" s="589"/>
      <c r="C115" s="595"/>
      <c r="D115" s="596"/>
      <c r="E115" s="589"/>
      <c r="F115" s="589"/>
      <c r="G115" s="589"/>
      <c r="H115" s="591" t="s">
        <v>1892</v>
      </c>
      <c r="I115" s="591"/>
      <c r="J115" s="164" t="s">
        <v>1891</v>
      </c>
      <c r="K115" s="164" t="s">
        <v>1891</v>
      </c>
      <c r="L115" s="165">
        <v>0</v>
      </c>
    </row>
    <row r="116" spans="1:12" ht="24" x14ac:dyDescent="0.2">
      <c r="A116" s="593"/>
      <c r="B116" s="161" t="s">
        <v>29</v>
      </c>
      <c r="C116" s="162" t="s">
        <v>30</v>
      </c>
      <c r="D116" s="162" t="s">
        <v>1893</v>
      </c>
      <c r="E116" s="162" t="s">
        <v>1894</v>
      </c>
      <c r="F116" s="592"/>
      <c r="G116" s="592"/>
      <c r="H116" s="591" t="s">
        <v>1895</v>
      </c>
      <c r="I116" s="591"/>
      <c r="J116" s="589" t="s">
        <v>1891</v>
      </c>
      <c r="K116" s="589" t="s">
        <v>1891</v>
      </c>
      <c r="L116" s="590">
        <v>0</v>
      </c>
    </row>
    <row r="117" spans="1:12" ht="24" x14ac:dyDescent="0.2">
      <c r="A117" s="593"/>
      <c r="B117" s="164" t="s">
        <v>2052</v>
      </c>
      <c r="C117" s="164" t="s">
        <v>3723</v>
      </c>
      <c r="D117" s="166">
        <v>43171</v>
      </c>
      <c r="E117" s="164" t="s">
        <v>6685</v>
      </c>
      <c r="F117" s="592"/>
      <c r="G117" s="592"/>
      <c r="H117" s="591"/>
      <c r="I117" s="591"/>
      <c r="J117" s="589"/>
      <c r="K117" s="589"/>
      <c r="L117" s="590"/>
    </row>
    <row r="118" spans="1:12" ht="24" x14ac:dyDescent="0.2">
      <c r="A118" s="593">
        <v>1722</v>
      </c>
      <c r="B118" s="161" t="s">
        <v>20</v>
      </c>
      <c r="C118" s="162" t="s">
        <v>21</v>
      </c>
      <c r="D118" s="162" t="s">
        <v>1884</v>
      </c>
      <c r="E118" s="162" t="s">
        <v>1885</v>
      </c>
      <c r="F118" s="594" t="s">
        <v>14</v>
      </c>
      <c r="G118" s="594"/>
      <c r="H118" s="592"/>
      <c r="I118" s="592"/>
      <c r="J118" s="592"/>
      <c r="K118" s="592"/>
      <c r="L118" s="592"/>
    </row>
    <row r="119" spans="1:12" x14ac:dyDescent="0.2">
      <c r="A119" s="593"/>
      <c r="B119" s="589" t="s">
        <v>6686</v>
      </c>
      <c r="C119" s="595" t="s">
        <v>6687</v>
      </c>
      <c r="D119" s="596">
        <v>43158</v>
      </c>
      <c r="E119" s="589" t="s">
        <v>2664</v>
      </c>
      <c r="F119" s="589" t="s">
        <v>3123</v>
      </c>
      <c r="G119" s="589"/>
      <c r="H119" s="591" t="s">
        <v>1890</v>
      </c>
      <c r="I119" s="591"/>
      <c r="J119" s="164" t="s">
        <v>1891</v>
      </c>
      <c r="K119" s="164" t="s">
        <v>0</v>
      </c>
      <c r="L119" s="165">
        <v>477.33</v>
      </c>
    </row>
    <row r="120" spans="1:12" x14ac:dyDescent="0.2">
      <c r="A120" s="593"/>
      <c r="B120" s="589"/>
      <c r="C120" s="595"/>
      <c r="D120" s="596"/>
      <c r="E120" s="589"/>
      <c r="F120" s="589"/>
      <c r="G120" s="589"/>
      <c r="H120" s="591" t="s">
        <v>1892</v>
      </c>
      <c r="I120" s="591"/>
      <c r="J120" s="589" t="s">
        <v>1891</v>
      </c>
      <c r="K120" s="589" t="s">
        <v>0</v>
      </c>
      <c r="L120" s="590">
        <v>98</v>
      </c>
    </row>
    <row r="121" spans="1:12" x14ac:dyDescent="0.2">
      <c r="A121" s="593"/>
      <c r="B121" s="589"/>
      <c r="C121" s="595"/>
      <c r="D121" s="596"/>
      <c r="E121" s="589"/>
      <c r="F121" s="589"/>
      <c r="G121" s="589"/>
      <c r="H121" s="591"/>
      <c r="I121" s="591"/>
      <c r="J121" s="589"/>
      <c r="K121" s="589"/>
      <c r="L121" s="590"/>
    </row>
    <row r="122" spans="1:12" ht="24" x14ac:dyDescent="0.2">
      <c r="A122" s="593"/>
      <c r="B122" s="161" t="s">
        <v>29</v>
      </c>
      <c r="C122" s="162" t="s">
        <v>30</v>
      </c>
      <c r="D122" s="162" t="s">
        <v>1893</v>
      </c>
      <c r="E122" s="162" t="s">
        <v>1894</v>
      </c>
      <c r="F122" s="592"/>
      <c r="G122" s="592"/>
      <c r="H122" s="591" t="s">
        <v>1895</v>
      </c>
      <c r="I122" s="591"/>
      <c r="J122" s="589" t="s">
        <v>1891</v>
      </c>
      <c r="K122" s="589" t="s">
        <v>1891</v>
      </c>
      <c r="L122" s="590">
        <v>0</v>
      </c>
    </row>
    <row r="123" spans="1:12" ht="24" x14ac:dyDescent="0.2">
      <c r="A123" s="593"/>
      <c r="B123" s="164" t="s">
        <v>1986</v>
      </c>
      <c r="C123" s="164" t="s">
        <v>3123</v>
      </c>
      <c r="D123" s="166">
        <v>43160</v>
      </c>
      <c r="E123" s="164" t="s">
        <v>4085</v>
      </c>
      <c r="F123" s="592"/>
      <c r="G123" s="592"/>
      <c r="H123" s="591"/>
      <c r="I123" s="591"/>
      <c r="J123" s="589"/>
      <c r="K123" s="589"/>
      <c r="L123" s="590"/>
    </row>
    <row r="124" spans="1:12" ht="24" x14ac:dyDescent="0.2">
      <c r="A124" s="593">
        <v>1723</v>
      </c>
      <c r="B124" s="161" t="s">
        <v>20</v>
      </c>
      <c r="C124" s="162" t="s">
        <v>21</v>
      </c>
      <c r="D124" s="162" t="s">
        <v>1884</v>
      </c>
      <c r="E124" s="162" t="s">
        <v>1885</v>
      </c>
      <c r="F124" s="594" t="s">
        <v>14</v>
      </c>
      <c r="G124" s="594"/>
      <c r="H124" s="592"/>
      <c r="I124" s="592"/>
      <c r="J124" s="592"/>
      <c r="K124" s="592"/>
      <c r="L124" s="592"/>
    </row>
    <row r="125" spans="1:12" x14ac:dyDescent="0.2">
      <c r="A125" s="593"/>
      <c r="B125" s="589" t="s">
        <v>6688</v>
      </c>
      <c r="C125" s="595" t="s">
        <v>6689</v>
      </c>
      <c r="D125" s="596">
        <v>43027</v>
      </c>
      <c r="E125" s="589" t="s">
        <v>2068</v>
      </c>
      <c r="F125" s="589" t="s">
        <v>3506</v>
      </c>
      <c r="G125" s="589"/>
      <c r="H125" s="591" t="s">
        <v>1890</v>
      </c>
      <c r="I125" s="591"/>
      <c r="J125" s="164" t="s">
        <v>1891</v>
      </c>
      <c r="K125" s="164" t="s">
        <v>0</v>
      </c>
      <c r="L125" s="165">
        <v>973.55</v>
      </c>
    </row>
    <row r="126" spans="1:12" x14ac:dyDescent="0.2">
      <c r="A126" s="593"/>
      <c r="B126" s="589"/>
      <c r="C126" s="595"/>
      <c r="D126" s="596"/>
      <c r="E126" s="589"/>
      <c r="F126" s="589"/>
      <c r="G126" s="589"/>
      <c r="H126" s="591" t="s">
        <v>1892</v>
      </c>
      <c r="I126" s="591"/>
      <c r="J126" s="589" t="s">
        <v>1891</v>
      </c>
      <c r="K126" s="589" t="s">
        <v>0</v>
      </c>
      <c r="L126" s="590">
        <v>401.96</v>
      </c>
    </row>
    <row r="127" spans="1:12" x14ac:dyDescent="0.2">
      <c r="A127" s="593"/>
      <c r="B127" s="589"/>
      <c r="C127" s="595"/>
      <c r="D127" s="596"/>
      <c r="E127" s="589"/>
      <c r="F127" s="589"/>
      <c r="G127" s="589"/>
      <c r="H127" s="591"/>
      <c r="I127" s="591"/>
      <c r="J127" s="589"/>
      <c r="K127" s="589"/>
      <c r="L127" s="590"/>
    </row>
    <row r="128" spans="1:12" ht="24" x14ac:dyDescent="0.2">
      <c r="A128" s="593"/>
      <c r="B128" s="161" t="s">
        <v>29</v>
      </c>
      <c r="C128" s="162" t="s">
        <v>30</v>
      </c>
      <c r="D128" s="162" t="s">
        <v>1893</v>
      </c>
      <c r="E128" s="162" t="s">
        <v>1894</v>
      </c>
      <c r="F128" s="592"/>
      <c r="G128" s="592"/>
      <c r="H128" s="591" t="s">
        <v>1895</v>
      </c>
      <c r="I128" s="591"/>
      <c r="J128" s="589" t="s">
        <v>1891</v>
      </c>
      <c r="K128" s="589" t="s">
        <v>1891</v>
      </c>
      <c r="L128" s="590">
        <v>0</v>
      </c>
    </row>
    <row r="129" spans="1:12" ht="24" x14ac:dyDescent="0.2">
      <c r="A129" s="593"/>
      <c r="B129" s="164" t="s">
        <v>1896</v>
      </c>
      <c r="C129" s="164" t="s">
        <v>3506</v>
      </c>
      <c r="D129" s="166">
        <v>43030</v>
      </c>
      <c r="E129" s="164" t="s">
        <v>3507</v>
      </c>
      <c r="F129" s="592"/>
      <c r="G129" s="592"/>
      <c r="H129" s="591"/>
      <c r="I129" s="591"/>
      <c r="J129" s="589"/>
      <c r="K129" s="589"/>
      <c r="L129" s="590"/>
    </row>
    <row r="130" spans="1:12" ht="24" x14ac:dyDescent="0.2">
      <c r="A130" s="593">
        <v>1724</v>
      </c>
      <c r="B130" s="161" t="s">
        <v>20</v>
      </c>
      <c r="C130" s="162" t="s">
        <v>21</v>
      </c>
      <c r="D130" s="162" t="s">
        <v>1884</v>
      </c>
      <c r="E130" s="162" t="s">
        <v>1885</v>
      </c>
      <c r="F130" s="594" t="s">
        <v>14</v>
      </c>
      <c r="G130" s="594"/>
      <c r="H130" s="592"/>
      <c r="I130" s="592"/>
      <c r="J130" s="592"/>
      <c r="K130" s="592"/>
      <c r="L130" s="592"/>
    </row>
    <row r="131" spans="1:12" x14ac:dyDescent="0.2">
      <c r="A131" s="593"/>
      <c r="B131" s="589" t="s">
        <v>6690</v>
      </c>
      <c r="C131" s="595" t="s">
        <v>6691</v>
      </c>
      <c r="D131" s="596">
        <v>43023</v>
      </c>
      <c r="E131" s="589" t="s">
        <v>2024</v>
      </c>
      <c r="F131" s="589" t="s">
        <v>6692</v>
      </c>
      <c r="G131" s="589"/>
      <c r="H131" s="591" t="s">
        <v>1890</v>
      </c>
      <c r="I131" s="591"/>
      <c r="J131" s="164" t="s">
        <v>1891</v>
      </c>
      <c r="K131" s="164" t="s">
        <v>0</v>
      </c>
      <c r="L131" s="165">
        <v>1101.8399999999999</v>
      </c>
    </row>
    <row r="132" spans="1:12" x14ac:dyDescent="0.2">
      <c r="A132" s="593"/>
      <c r="B132" s="589"/>
      <c r="C132" s="595"/>
      <c r="D132" s="596"/>
      <c r="E132" s="589"/>
      <c r="F132" s="589"/>
      <c r="G132" s="589"/>
      <c r="H132" s="591" t="s">
        <v>1892</v>
      </c>
      <c r="I132" s="591"/>
      <c r="J132" s="164" t="s">
        <v>1891</v>
      </c>
      <c r="K132" s="164" t="s">
        <v>1891</v>
      </c>
      <c r="L132" s="165">
        <v>0</v>
      </c>
    </row>
    <row r="133" spans="1:12" ht="24" x14ac:dyDescent="0.2">
      <c r="A133" s="593"/>
      <c r="B133" s="161" t="s">
        <v>29</v>
      </c>
      <c r="C133" s="162" t="s">
        <v>30</v>
      </c>
      <c r="D133" s="162" t="s">
        <v>1893</v>
      </c>
      <c r="E133" s="162" t="s">
        <v>1894</v>
      </c>
      <c r="F133" s="592"/>
      <c r="G133" s="592"/>
      <c r="H133" s="591" t="s">
        <v>1895</v>
      </c>
      <c r="I133" s="591"/>
      <c r="J133" s="589" t="s">
        <v>1891</v>
      </c>
      <c r="K133" s="589" t="s">
        <v>0</v>
      </c>
      <c r="L133" s="590">
        <v>555</v>
      </c>
    </row>
    <row r="134" spans="1:12" ht="24" x14ac:dyDescent="0.2">
      <c r="A134" s="593"/>
      <c r="B134" s="164" t="s">
        <v>2059</v>
      </c>
      <c r="C134" s="164" t="s">
        <v>6692</v>
      </c>
      <c r="D134" s="166">
        <v>43027</v>
      </c>
      <c r="E134" s="164" t="s">
        <v>2976</v>
      </c>
      <c r="F134" s="592"/>
      <c r="G134" s="592"/>
      <c r="H134" s="591"/>
      <c r="I134" s="591"/>
      <c r="J134" s="589"/>
      <c r="K134" s="589"/>
      <c r="L134" s="590"/>
    </row>
    <row r="135" spans="1:12" ht="24" x14ac:dyDescent="0.2">
      <c r="A135" s="593">
        <v>1725</v>
      </c>
      <c r="B135" s="161" t="s">
        <v>20</v>
      </c>
      <c r="C135" s="162" t="s">
        <v>21</v>
      </c>
      <c r="D135" s="162" t="s">
        <v>1884</v>
      </c>
      <c r="E135" s="162" t="s">
        <v>1885</v>
      </c>
      <c r="F135" s="594" t="s">
        <v>14</v>
      </c>
      <c r="G135" s="594"/>
      <c r="H135" s="592"/>
      <c r="I135" s="592"/>
      <c r="J135" s="592"/>
      <c r="K135" s="592"/>
      <c r="L135" s="592"/>
    </row>
    <row r="136" spans="1:12" x14ac:dyDescent="0.2">
      <c r="A136" s="593"/>
      <c r="B136" s="589" t="s">
        <v>6690</v>
      </c>
      <c r="C136" s="595" t="s">
        <v>6693</v>
      </c>
      <c r="D136" s="596">
        <v>43169</v>
      </c>
      <c r="E136" s="589" t="s">
        <v>6694</v>
      </c>
      <c r="F136" s="589" t="s">
        <v>1958</v>
      </c>
      <c r="G136" s="589"/>
      <c r="H136" s="591" t="s">
        <v>1890</v>
      </c>
      <c r="I136" s="591"/>
      <c r="J136" s="164" t="s">
        <v>1891</v>
      </c>
      <c r="K136" s="164" t="s">
        <v>1891</v>
      </c>
      <c r="L136" s="165">
        <v>0</v>
      </c>
    </row>
    <row r="137" spans="1:12" x14ac:dyDescent="0.2">
      <c r="A137" s="593"/>
      <c r="B137" s="589"/>
      <c r="C137" s="595"/>
      <c r="D137" s="596"/>
      <c r="E137" s="589"/>
      <c r="F137" s="589"/>
      <c r="G137" s="589"/>
      <c r="H137" s="591" t="s">
        <v>1892</v>
      </c>
      <c r="I137" s="591"/>
      <c r="J137" s="589" t="s">
        <v>1891</v>
      </c>
      <c r="K137" s="589" t="s">
        <v>1891</v>
      </c>
      <c r="L137" s="590">
        <v>0</v>
      </c>
    </row>
    <row r="138" spans="1:12" x14ac:dyDescent="0.2">
      <c r="A138" s="593"/>
      <c r="B138" s="589"/>
      <c r="C138" s="595"/>
      <c r="D138" s="596"/>
      <c r="E138" s="589"/>
      <c r="F138" s="589"/>
      <c r="G138" s="589"/>
      <c r="H138" s="591"/>
      <c r="I138" s="591"/>
      <c r="J138" s="589"/>
      <c r="K138" s="589"/>
      <c r="L138" s="590"/>
    </row>
    <row r="139" spans="1:12" x14ac:dyDescent="0.2">
      <c r="A139" s="593"/>
      <c r="B139" s="589"/>
      <c r="C139" s="595"/>
      <c r="D139" s="596"/>
      <c r="E139" s="589"/>
      <c r="F139" s="589"/>
      <c r="G139" s="589"/>
      <c r="H139" s="591"/>
      <c r="I139" s="591"/>
      <c r="J139" s="589"/>
      <c r="K139" s="589"/>
      <c r="L139" s="590"/>
    </row>
    <row r="140" spans="1:12" ht="24" x14ac:dyDescent="0.2">
      <c r="A140" s="593"/>
      <c r="B140" s="161" t="s">
        <v>29</v>
      </c>
      <c r="C140" s="162" t="s">
        <v>30</v>
      </c>
      <c r="D140" s="162" t="s">
        <v>1893</v>
      </c>
      <c r="E140" s="162" t="s">
        <v>1894</v>
      </c>
      <c r="F140" s="592"/>
      <c r="G140" s="592"/>
      <c r="H140" s="591" t="s">
        <v>1895</v>
      </c>
      <c r="I140" s="591"/>
      <c r="J140" s="589" t="s">
        <v>1891</v>
      </c>
      <c r="K140" s="589" t="s">
        <v>0</v>
      </c>
      <c r="L140" s="590">
        <v>1520</v>
      </c>
    </row>
    <row r="141" spans="1:12" ht="24" x14ac:dyDescent="0.2">
      <c r="A141" s="593"/>
      <c r="B141" s="164" t="s">
        <v>2059</v>
      </c>
      <c r="C141" s="164" t="s">
        <v>1958</v>
      </c>
      <c r="D141" s="166">
        <v>43182</v>
      </c>
      <c r="E141" s="164" t="s">
        <v>6695</v>
      </c>
      <c r="F141" s="592"/>
      <c r="G141" s="592"/>
      <c r="H141" s="591"/>
      <c r="I141" s="591"/>
      <c r="J141" s="589"/>
      <c r="K141" s="589"/>
      <c r="L141" s="590"/>
    </row>
    <row r="142" spans="1:12" ht="24" x14ac:dyDescent="0.2">
      <c r="A142" s="593">
        <v>1726</v>
      </c>
      <c r="B142" s="161" t="s">
        <v>20</v>
      </c>
      <c r="C142" s="162" t="s">
        <v>21</v>
      </c>
      <c r="D142" s="162" t="s">
        <v>1884</v>
      </c>
      <c r="E142" s="162" t="s">
        <v>1885</v>
      </c>
      <c r="F142" s="594" t="s">
        <v>14</v>
      </c>
      <c r="G142" s="594"/>
      <c r="H142" s="592"/>
      <c r="I142" s="592"/>
      <c r="J142" s="592"/>
      <c r="K142" s="592"/>
      <c r="L142" s="592"/>
    </row>
    <row r="143" spans="1:12" x14ac:dyDescent="0.2">
      <c r="A143" s="593"/>
      <c r="B143" s="589" t="s">
        <v>6696</v>
      </c>
      <c r="C143" s="595" t="s">
        <v>6697</v>
      </c>
      <c r="D143" s="596">
        <v>43081</v>
      </c>
      <c r="E143" s="589" t="s">
        <v>2028</v>
      </c>
      <c r="F143" s="589" t="s">
        <v>6698</v>
      </c>
      <c r="G143" s="589"/>
      <c r="H143" s="591" t="s">
        <v>1890</v>
      </c>
      <c r="I143" s="591"/>
      <c r="J143" s="164" t="s">
        <v>1891</v>
      </c>
      <c r="K143" s="164" t="s">
        <v>0</v>
      </c>
      <c r="L143" s="165">
        <v>296</v>
      </c>
    </row>
    <row r="144" spans="1:12" x14ac:dyDescent="0.2">
      <c r="A144" s="593"/>
      <c r="B144" s="589"/>
      <c r="C144" s="595"/>
      <c r="D144" s="596"/>
      <c r="E144" s="589"/>
      <c r="F144" s="589"/>
      <c r="G144" s="589"/>
      <c r="H144" s="591" t="s">
        <v>1892</v>
      </c>
      <c r="I144" s="591"/>
      <c r="J144" s="164" t="s">
        <v>1891</v>
      </c>
      <c r="K144" s="164" t="s">
        <v>0</v>
      </c>
      <c r="L144" s="165">
        <v>251.52</v>
      </c>
    </row>
    <row r="145" spans="1:12" ht="24" x14ac:dyDescent="0.2">
      <c r="A145" s="593"/>
      <c r="B145" s="161" t="s">
        <v>29</v>
      </c>
      <c r="C145" s="162" t="s">
        <v>30</v>
      </c>
      <c r="D145" s="162" t="s">
        <v>1893</v>
      </c>
      <c r="E145" s="162" t="s">
        <v>1894</v>
      </c>
      <c r="F145" s="592"/>
      <c r="G145" s="592"/>
      <c r="H145" s="591" t="s">
        <v>1895</v>
      </c>
      <c r="I145" s="591"/>
      <c r="J145" s="589" t="s">
        <v>1891</v>
      </c>
      <c r="K145" s="589" t="s">
        <v>1891</v>
      </c>
      <c r="L145" s="590">
        <v>0</v>
      </c>
    </row>
    <row r="146" spans="1:12" ht="24" x14ac:dyDescent="0.2">
      <c r="A146" s="593"/>
      <c r="B146" s="164" t="s">
        <v>2803</v>
      </c>
      <c r="C146" s="164" t="s">
        <v>6698</v>
      </c>
      <c r="D146" s="166">
        <v>43083</v>
      </c>
      <c r="E146" s="164" t="s">
        <v>4676</v>
      </c>
      <c r="F146" s="592"/>
      <c r="G146" s="592"/>
      <c r="H146" s="591"/>
      <c r="I146" s="591"/>
      <c r="J146" s="589"/>
      <c r="K146" s="589"/>
      <c r="L146" s="590"/>
    </row>
    <row r="147" spans="1:12" ht="24" x14ac:dyDescent="0.2">
      <c r="A147" s="593">
        <v>1727</v>
      </c>
      <c r="B147" s="161" t="s">
        <v>20</v>
      </c>
      <c r="C147" s="162" t="s">
        <v>21</v>
      </c>
      <c r="D147" s="162" t="s">
        <v>1884</v>
      </c>
      <c r="E147" s="162" t="s">
        <v>1885</v>
      </c>
      <c r="F147" s="594" t="s">
        <v>14</v>
      </c>
      <c r="G147" s="594"/>
      <c r="H147" s="592"/>
      <c r="I147" s="592"/>
      <c r="J147" s="592"/>
      <c r="K147" s="592"/>
      <c r="L147" s="592"/>
    </row>
    <row r="148" spans="1:12" x14ac:dyDescent="0.2">
      <c r="A148" s="593"/>
      <c r="B148" s="589" t="s">
        <v>6696</v>
      </c>
      <c r="C148" s="595" t="s">
        <v>6699</v>
      </c>
      <c r="D148" s="596">
        <v>43166</v>
      </c>
      <c r="E148" s="589" t="s">
        <v>2382</v>
      </c>
      <c r="F148" s="589" t="s">
        <v>6700</v>
      </c>
      <c r="G148" s="589"/>
      <c r="H148" s="591" t="s">
        <v>1890</v>
      </c>
      <c r="I148" s="591"/>
      <c r="J148" s="164" t="s">
        <v>1891</v>
      </c>
      <c r="K148" s="164" t="s">
        <v>0</v>
      </c>
      <c r="L148" s="165">
        <v>352</v>
      </c>
    </row>
    <row r="149" spans="1:12" x14ac:dyDescent="0.2">
      <c r="A149" s="593"/>
      <c r="B149" s="589"/>
      <c r="C149" s="595"/>
      <c r="D149" s="596"/>
      <c r="E149" s="589"/>
      <c r="F149" s="589"/>
      <c r="G149" s="589"/>
      <c r="H149" s="591" t="s">
        <v>1892</v>
      </c>
      <c r="I149" s="591"/>
      <c r="J149" s="589" t="s">
        <v>1891</v>
      </c>
      <c r="K149" s="589" t="s">
        <v>0</v>
      </c>
      <c r="L149" s="590">
        <v>356.6</v>
      </c>
    </row>
    <row r="150" spans="1:12" x14ac:dyDescent="0.2">
      <c r="A150" s="593"/>
      <c r="B150" s="589"/>
      <c r="C150" s="595"/>
      <c r="D150" s="596"/>
      <c r="E150" s="589"/>
      <c r="F150" s="589"/>
      <c r="G150" s="589"/>
      <c r="H150" s="591"/>
      <c r="I150" s="591"/>
      <c r="J150" s="589"/>
      <c r="K150" s="589"/>
      <c r="L150" s="590"/>
    </row>
    <row r="151" spans="1:12" ht="24" x14ac:dyDescent="0.2">
      <c r="A151" s="593"/>
      <c r="B151" s="161" t="s">
        <v>29</v>
      </c>
      <c r="C151" s="162" t="s">
        <v>30</v>
      </c>
      <c r="D151" s="162" t="s">
        <v>1893</v>
      </c>
      <c r="E151" s="162" t="s">
        <v>1894</v>
      </c>
      <c r="F151" s="592"/>
      <c r="G151" s="592"/>
      <c r="H151" s="591" t="s">
        <v>1895</v>
      </c>
      <c r="I151" s="591"/>
      <c r="J151" s="589" t="s">
        <v>1891</v>
      </c>
      <c r="K151" s="589" t="s">
        <v>0</v>
      </c>
      <c r="L151" s="590">
        <v>35</v>
      </c>
    </row>
    <row r="152" spans="1:12" ht="24" x14ac:dyDescent="0.2">
      <c r="A152" s="593"/>
      <c r="B152" s="164" t="s">
        <v>2803</v>
      </c>
      <c r="C152" s="164" t="s">
        <v>6700</v>
      </c>
      <c r="D152" s="166">
        <v>43174</v>
      </c>
      <c r="E152" s="164" t="s">
        <v>6701</v>
      </c>
      <c r="F152" s="592"/>
      <c r="G152" s="592"/>
      <c r="H152" s="591"/>
      <c r="I152" s="591"/>
      <c r="J152" s="589"/>
      <c r="K152" s="589"/>
      <c r="L152" s="590"/>
    </row>
    <row r="153" spans="1:12" ht="24" x14ac:dyDescent="0.2">
      <c r="A153" s="593">
        <v>1728</v>
      </c>
      <c r="B153" s="161" t="s">
        <v>20</v>
      </c>
      <c r="C153" s="162" t="s">
        <v>21</v>
      </c>
      <c r="D153" s="162" t="s">
        <v>1884</v>
      </c>
      <c r="E153" s="162" t="s">
        <v>1885</v>
      </c>
      <c r="F153" s="594" t="s">
        <v>14</v>
      </c>
      <c r="G153" s="594"/>
      <c r="H153" s="592"/>
      <c r="I153" s="592"/>
      <c r="J153" s="592"/>
      <c r="K153" s="592"/>
      <c r="L153" s="592"/>
    </row>
    <row r="154" spans="1:12" x14ac:dyDescent="0.2">
      <c r="A154" s="593"/>
      <c r="B154" s="589" t="s">
        <v>6702</v>
      </c>
      <c r="C154" s="595" t="s">
        <v>6703</v>
      </c>
      <c r="D154" s="596">
        <v>43177</v>
      </c>
      <c r="E154" s="589" t="s">
        <v>1996</v>
      </c>
      <c r="F154" s="589" t="s">
        <v>6704</v>
      </c>
      <c r="G154" s="589"/>
      <c r="H154" s="591" t="s">
        <v>1890</v>
      </c>
      <c r="I154" s="591"/>
      <c r="J154" s="164" t="s">
        <v>1891</v>
      </c>
      <c r="K154" s="164" t="s">
        <v>0</v>
      </c>
      <c r="L154" s="165">
        <v>413</v>
      </c>
    </row>
    <row r="155" spans="1:12" x14ac:dyDescent="0.2">
      <c r="A155" s="593"/>
      <c r="B155" s="589"/>
      <c r="C155" s="595"/>
      <c r="D155" s="596"/>
      <c r="E155" s="589"/>
      <c r="F155" s="589"/>
      <c r="G155" s="589"/>
      <c r="H155" s="591" t="s">
        <v>1892</v>
      </c>
      <c r="I155" s="591"/>
      <c r="J155" s="164" t="s">
        <v>1891</v>
      </c>
      <c r="K155" s="164" t="s">
        <v>1891</v>
      </c>
      <c r="L155" s="165">
        <v>0</v>
      </c>
    </row>
    <row r="156" spans="1:12" ht="24" x14ac:dyDescent="0.2">
      <c r="A156" s="593"/>
      <c r="B156" s="161" t="s">
        <v>29</v>
      </c>
      <c r="C156" s="162" t="s">
        <v>30</v>
      </c>
      <c r="D156" s="162" t="s">
        <v>1893</v>
      </c>
      <c r="E156" s="162" t="s">
        <v>1894</v>
      </c>
      <c r="F156" s="592"/>
      <c r="G156" s="592"/>
      <c r="H156" s="591" t="s">
        <v>1895</v>
      </c>
      <c r="I156" s="591"/>
      <c r="J156" s="589" t="s">
        <v>1891</v>
      </c>
      <c r="K156" s="589" t="s">
        <v>0</v>
      </c>
      <c r="L156" s="590">
        <v>136</v>
      </c>
    </row>
    <row r="157" spans="1:12" ht="36" x14ac:dyDescent="0.2">
      <c r="A157" s="593"/>
      <c r="B157" s="164" t="s">
        <v>4364</v>
      </c>
      <c r="C157" s="164" t="s">
        <v>6704</v>
      </c>
      <c r="D157" s="166">
        <v>43179</v>
      </c>
      <c r="E157" s="164" t="s">
        <v>3720</v>
      </c>
      <c r="F157" s="592"/>
      <c r="G157" s="592"/>
      <c r="H157" s="591"/>
      <c r="I157" s="591"/>
      <c r="J157" s="589"/>
      <c r="K157" s="589"/>
      <c r="L157" s="590"/>
    </row>
    <row r="158" spans="1:12" ht="24" x14ac:dyDescent="0.2">
      <c r="A158" s="593">
        <v>1729</v>
      </c>
      <c r="B158" s="161" t="s">
        <v>20</v>
      </c>
      <c r="C158" s="162" t="s">
        <v>21</v>
      </c>
      <c r="D158" s="162" t="s">
        <v>1884</v>
      </c>
      <c r="E158" s="162" t="s">
        <v>1885</v>
      </c>
      <c r="F158" s="594" t="s">
        <v>14</v>
      </c>
      <c r="G158" s="594"/>
      <c r="H158" s="592"/>
      <c r="I158" s="592"/>
      <c r="J158" s="592"/>
      <c r="K158" s="592"/>
      <c r="L158" s="592"/>
    </row>
    <row r="159" spans="1:12" x14ac:dyDescent="0.2">
      <c r="A159" s="593"/>
      <c r="B159" s="589" t="s">
        <v>6705</v>
      </c>
      <c r="C159" s="595" t="s">
        <v>6706</v>
      </c>
      <c r="D159" s="596">
        <v>43133</v>
      </c>
      <c r="E159" s="589" t="s">
        <v>4488</v>
      </c>
      <c r="F159" s="589" t="s">
        <v>6707</v>
      </c>
      <c r="G159" s="589"/>
      <c r="H159" s="591" t="s">
        <v>1890</v>
      </c>
      <c r="I159" s="591"/>
      <c r="J159" s="164" t="s">
        <v>1891</v>
      </c>
      <c r="K159" s="164" t="s">
        <v>0</v>
      </c>
      <c r="L159" s="165">
        <v>236.44</v>
      </c>
    </row>
    <row r="160" spans="1:12" x14ac:dyDescent="0.2">
      <c r="A160" s="593"/>
      <c r="B160" s="589"/>
      <c r="C160" s="595"/>
      <c r="D160" s="596"/>
      <c r="E160" s="589"/>
      <c r="F160" s="589"/>
      <c r="G160" s="589"/>
      <c r="H160" s="591" t="s">
        <v>1892</v>
      </c>
      <c r="I160" s="591"/>
      <c r="J160" s="164" t="s">
        <v>1891</v>
      </c>
      <c r="K160" s="164" t="s">
        <v>0</v>
      </c>
      <c r="L160" s="165">
        <v>468.48</v>
      </c>
    </row>
    <row r="161" spans="1:12" ht="24" x14ac:dyDescent="0.2">
      <c r="A161" s="593"/>
      <c r="B161" s="161" t="s">
        <v>29</v>
      </c>
      <c r="C161" s="162" t="s">
        <v>30</v>
      </c>
      <c r="D161" s="162" t="s">
        <v>1893</v>
      </c>
      <c r="E161" s="162" t="s">
        <v>1894</v>
      </c>
      <c r="F161" s="592"/>
      <c r="G161" s="592"/>
      <c r="H161" s="591" t="s">
        <v>1895</v>
      </c>
      <c r="I161" s="591"/>
      <c r="J161" s="589" t="s">
        <v>1891</v>
      </c>
      <c r="K161" s="589" t="s">
        <v>1891</v>
      </c>
      <c r="L161" s="590">
        <v>0</v>
      </c>
    </row>
    <row r="162" spans="1:12" ht="24" x14ac:dyDescent="0.2">
      <c r="A162" s="593"/>
      <c r="B162" s="164" t="s">
        <v>1688</v>
      </c>
      <c r="C162" s="164" t="s">
        <v>6707</v>
      </c>
      <c r="D162" s="166">
        <v>43135</v>
      </c>
      <c r="E162" s="164" t="s">
        <v>5292</v>
      </c>
      <c r="F162" s="592"/>
      <c r="G162" s="592"/>
      <c r="H162" s="591"/>
      <c r="I162" s="591"/>
      <c r="J162" s="589"/>
      <c r="K162" s="589"/>
      <c r="L162" s="590"/>
    </row>
    <row r="163" spans="1:12" ht="24" x14ac:dyDescent="0.2">
      <c r="A163" s="593">
        <v>1730</v>
      </c>
      <c r="B163" s="161" t="s">
        <v>20</v>
      </c>
      <c r="C163" s="162" t="s">
        <v>21</v>
      </c>
      <c r="D163" s="162" t="s">
        <v>1884</v>
      </c>
      <c r="E163" s="162" t="s">
        <v>1885</v>
      </c>
      <c r="F163" s="594" t="s">
        <v>14</v>
      </c>
      <c r="G163" s="594"/>
      <c r="H163" s="592"/>
      <c r="I163" s="592"/>
      <c r="J163" s="592"/>
      <c r="K163" s="592"/>
      <c r="L163" s="592"/>
    </row>
    <row r="164" spans="1:12" x14ac:dyDescent="0.2">
      <c r="A164" s="593"/>
      <c r="B164" s="589" t="s">
        <v>6708</v>
      </c>
      <c r="C164" s="595" t="s">
        <v>6709</v>
      </c>
      <c r="D164" s="596">
        <v>43080</v>
      </c>
      <c r="E164" s="589" t="s">
        <v>2809</v>
      </c>
      <c r="F164" s="589" t="s">
        <v>6710</v>
      </c>
      <c r="G164" s="589"/>
      <c r="H164" s="591" t="s">
        <v>1890</v>
      </c>
      <c r="I164" s="591"/>
      <c r="J164" s="164" t="s">
        <v>1891</v>
      </c>
      <c r="K164" s="164" t="s">
        <v>0</v>
      </c>
      <c r="L164" s="165">
        <v>1330</v>
      </c>
    </row>
    <row r="165" spans="1:12" x14ac:dyDescent="0.2">
      <c r="A165" s="593"/>
      <c r="B165" s="589"/>
      <c r="C165" s="595"/>
      <c r="D165" s="596"/>
      <c r="E165" s="589"/>
      <c r="F165" s="589"/>
      <c r="G165" s="589"/>
      <c r="H165" s="591" t="s">
        <v>1892</v>
      </c>
      <c r="I165" s="591"/>
      <c r="J165" s="164" t="s">
        <v>1891</v>
      </c>
      <c r="K165" s="164" t="s">
        <v>0</v>
      </c>
      <c r="L165" s="165">
        <v>4000</v>
      </c>
    </row>
    <row r="166" spans="1:12" ht="24" x14ac:dyDescent="0.2">
      <c r="A166" s="593"/>
      <c r="B166" s="161" t="s">
        <v>29</v>
      </c>
      <c r="C166" s="162" t="s">
        <v>30</v>
      </c>
      <c r="D166" s="162" t="s">
        <v>1893</v>
      </c>
      <c r="E166" s="162" t="s">
        <v>1894</v>
      </c>
      <c r="F166" s="592"/>
      <c r="G166" s="592"/>
      <c r="H166" s="591" t="s">
        <v>1895</v>
      </c>
      <c r="I166" s="591"/>
      <c r="J166" s="589" t="s">
        <v>1891</v>
      </c>
      <c r="K166" s="589" t="s">
        <v>0</v>
      </c>
      <c r="L166" s="590">
        <v>678</v>
      </c>
    </row>
    <row r="167" spans="1:12" ht="24" x14ac:dyDescent="0.2">
      <c r="A167" s="593"/>
      <c r="B167" s="164" t="s">
        <v>5800</v>
      </c>
      <c r="C167" s="164" t="s">
        <v>6710</v>
      </c>
      <c r="D167" s="166">
        <v>43086</v>
      </c>
      <c r="E167" s="164" t="s">
        <v>5188</v>
      </c>
      <c r="F167" s="592"/>
      <c r="G167" s="592"/>
      <c r="H167" s="591"/>
      <c r="I167" s="591"/>
      <c r="J167" s="589"/>
      <c r="K167" s="589"/>
      <c r="L167" s="590"/>
    </row>
    <row r="168" spans="1:12" ht="24" x14ac:dyDescent="0.2">
      <c r="A168" s="593">
        <v>1731</v>
      </c>
      <c r="B168" s="161" t="s">
        <v>20</v>
      </c>
      <c r="C168" s="162" t="s">
        <v>21</v>
      </c>
      <c r="D168" s="162" t="s">
        <v>1884</v>
      </c>
      <c r="E168" s="162" t="s">
        <v>1885</v>
      </c>
      <c r="F168" s="594" t="s">
        <v>14</v>
      </c>
      <c r="G168" s="594"/>
      <c r="H168" s="592"/>
      <c r="I168" s="592"/>
      <c r="J168" s="592"/>
      <c r="K168" s="592"/>
      <c r="L168" s="592"/>
    </row>
    <row r="169" spans="1:12" x14ac:dyDescent="0.2">
      <c r="A169" s="593"/>
      <c r="B169" s="589" t="s">
        <v>6711</v>
      </c>
      <c r="C169" s="595" t="s">
        <v>6712</v>
      </c>
      <c r="D169" s="596">
        <v>43015</v>
      </c>
      <c r="E169" s="589" t="s">
        <v>2538</v>
      </c>
      <c r="F169" s="589" t="s">
        <v>4701</v>
      </c>
      <c r="G169" s="589"/>
      <c r="H169" s="591" t="s">
        <v>1890</v>
      </c>
      <c r="I169" s="591"/>
      <c r="J169" s="164" t="s">
        <v>1891</v>
      </c>
      <c r="K169" s="164" t="s">
        <v>0</v>
      </c>
      <c r="L169" s="165">
        <v>651.36</v>
      </c>
    </row>
    <row r="170" spans="1:12" x14ac:dyDescent="0.2">
      <c r="A170" s="593"/>
      <c r="B170" s="589"/>
      <c r="C170" s="595"/>
      <c r="D170" s="596"/>
      <c r="E170" s="589"/>
      <c r="F170" s="589"/>
      <c r="G170" s="589"/>
      <c r="H170" s="591" t="s">
        <v>1892</v>
      </c>
      <c r="I170" s="591"/>
      <c r="J170" s="589" t="s">
        <v>1891</v>
      </c>
      <c r="K170" s="589" t="s">
        <v>1891</v>
      </c>
      <c r="L170" s="590">
        <v>0</v>
      </c>
    </row>
    <row r="171" spans="1:12" x14ac:dyDescent="0.2">
      <c r="A171" s="593"/>
      <c r="B171" s="589"/>
      <c r="C171" s="595"/>
      <c r="D171" s="596"/>
      <c r="E171" s="589"/>
      <c r="F171" s="589"/>
      <c r="G171" s="589"/>
      <c r="H171" s="591"/>
      <c r="I171" s="591"/>
      <c r="J171" s="589"/>
      <c r="K171" s="589"/>
      <c r="L171" s="590"/>
    </row>
    <row r="172" spans="1:12" ht="24" x14ac:dyDescent="0.2">
      <c r="A172" s="593"/>
      <c r="B172" s="161" t="s">
        <v>29</v>
      </c>
      <c r="C172" s="162" t="s">
        <v>30</v>
      </c>
      <c r="D172" s="162" t="s">
        <v>1893</v>
      </c>
      <c r="E172" s="162" t="s">
        <v>1894</v>
      </c>
      <c r="F172" s="592"/>
      <c r="G172" s="592"/>
      <c r="H172" s="591" t="s">
        <v>1895</v>
      </c>
      <c r="I172" s="591"/>
      <c r="J172" s="589" t="s">
        <v>1891</v>
      </c>
      <c r="K172" s="589" t="s">
        <v>0</v>
      </c>
      <c r="L172" s="590">
        <v>910.92</v>
      </c>
    </row>
    <row r="173" spans="1:12" ht="24" x14ac:dyDescent="0.2">
      <c r="A173" s="593"/>
      <c r="B173" s="164" t="s">
        <v>1896</v>
      </c>
      <c r="C173" s="164" t="s">
        <v>4701</v>
      </c>
      <c r="D173" s="166">
        <v>43019</v>
      </c>
      <c r="E173" s="164" t="s">
        <v>6713</v>
      </c>
      <c r="F173" s="592"/>
      <c r="G173" s="592"/>
      <c r="H173" s="591"/>
      <c r="I173" s="591"/>
      <c r="J173" s="589"/>
      <c r="K173" s="589"/>
      <c r="L173" s="590"/>
    </row>
    <row r="174" spans="1:12" ht="24" x14ac:dyDescent="0.2">
      <c r="A174" s="593">
        <v>1732</v>
      </c>
      <c r="B174" s="161" t="s">
        <v>20</v>
      </c>
      <c r="C174" s="162" t="s">
        <v>21</v>
      </c>
      <c r="D174" s="162" t="s">
        <v>1884</v>
      </c>
      <c r="E174" s="162" t="s">
        <v>1885</v>
      </c>
      <c r="F174" s="594" t="s">
        <v>14</v>
      </c>
      <c r="G174" s="594"/>
      <c r="H174" s="592"/>
      <c r="I174" s="592"/>
      <c r="J174" s="592"/>
      <c r="K174" s="592"/>
      <c r="L174" s="592"/>
    </row>
    <row r="175" spans="1:12" x14ac:dyDescent="0.2">
      <c r="A175" s="593"/>
      <c r="B175" s="589" t="s">
        <v>6714</v>
      </c>
      <c r="C175" s="595" t="s">
        <v>6715</v>
      </c>
      <c r="D175" s="596">
        <v>43073</v>
      </c>
      <c r="E175" s="589" t="s">
        <v>6716</v>
      </c>
      <c r="F175" s="589" t="s">
        <v>6717</v>
      </c>
      <c r="G175" s="589"/>
      <c r="H175" s="591" t="s">
        <v>1890</v>
      </c>
      <c r="I175" s="591"/>
      <c r="J175" s="164" t="s">
        <v>1891</v>
      </c>
      <c r="K175" s="164" t="s">
        <v>0</v>
      </c>
      <c r="L175" s="165">
        <v>934</v>
      </c>
    </row>
    <row r="176" spans="1:12" x14ac:dyDescent="0.2">
      <c r="A176" s="593"/>
      <c r="B176" s="589"/>
      <c r="C176" s="595"/>
      <c r="D176" s="596"/>
      <c r="E176" s="589"/>
      <c r="F176" s="589"/>
      <c r="G176" s="589"/>
      <c r="H176" s="591" t="s">
        <v>1892</v>
      </c>
      <c r="I176" s="591"/>
      <c r="J176" s="164" t="s">
        <v>1891</v>
      </c>
      <c r="K176" s="164" t="s">
        <v>1891</v>
      </c>
      <c r="L176" s="165">
        <v>0</v>
      </c>
    </row>
    <row r="177" spans="1:12" ht="24" x14ac:dyDescent="0.2">
      <c r="A177" s="593"/>
      <c r="B177" s="161" t="s">
        <v>29</v>
      </c>
      <c r="C177" s="162" t="s">
        <v>30</v>
      </c>
      <c r="D177" s="162" t="s">
        <v>1893</v>
      </c>
      <c r="E177" s="162" t="s">
        <v>1894</v>
      </c>
      <c r="F177" s="592"/>
      <c r="G177" s="592"/>
      <c r="H177" s="591" t="s">
        <v>1895</v>
      </c>
      <c r="I177" s="591"/>
      <c r="J177" s="589" t="s">
        <v>1891</v>
      </c>
      <c r="K177" s="589" t="s">
        <v>0</v>
      </c>
      <c r="L177" s="590">
        <v>700</v>
      </c>
    </row>
    <row r="178" spans="1:12" ht="24" x14ac:dyDescent="0.2">
      <c r="A178" s="593"/>
      <c r="B178" s="164" t="s">
        <v>2052</v>
      </c>
      <c r="C178" s="164" t="s">
        <v>6717</v>
      </c>
      <c r="D178" s="166">
        <v>43079</v>
      </c>
      <c r="E178" s="164" t="s">
        <v>5646</v>
      </c>
      <c r="F178" s="592"/>
      <c r="G178" s="592"/>
      <c r="H178" s="591"/>
      <c r="I178" s="591"/>
      <c r="J178" s="589"/>
      <c r="K178" s="589"/>
      <c r="L178" s="590"/>
    </row>
    <row r="179" spans="1:12" ht="24" x14ac:dyDescent="0.2">
      <c r="A179" s="593">
        <v>1733</v>
      </c>
      <c r="B179" s="161" t="s">
        <v>20</v>
      </c>
      <c r="C179" s="162" t="s">
        <v>21</v>
      </c>
      <c r="D179" s="162" t="s">
        <v>1884</v>
      </c>
      <c r="E179" s="162" t="s">
        <v>1885</v>
      </c>
      <c r="F179" s="594" t="s">
        <v>14</v>
      </c>
      <c r="G179" s="594"/>
      <c r="H179" s="592"/>
      <c r="I179" s="592"/>
      <c r="J179" s="592"/>
      <c r="K179" s="592"/>
      <c r="L179" s="592"/>
    </row>
    <row r="180" spans="1:12" x14ac:dyDescent="0.2">
      <c r="A180" s="593"/>
      <c r="B180" s="589" t="s">
        <v>6718</v>
      </c>
      <c r="C180" s="595" t="s">
        <v>6719</v>
      </c>
      <c r="D180" s="596">
        <v>43026</v>
      </c>
      <c r="E180" s="589" t="s">
        <v>6720</v>
      </c>
      <c r="F180" s="589" t="s">
        <v>6721</v>
      </c>
      <c r="G180" s="589"/>
      <c r="H180" s="591" t="s">
        <v>1890</v>
      </c>
      <c r="I180" s="591"/>
      <c r="J180" s="164" t="s">
        <v>1891</v>
      </c>
      <c r="K180" s="164" t="s">
        <v>0</v>
      </c>
      <c r="L180" s="165">
        <v>510.2</v>
      </c>
    </row>
    <row r="181" spans="1:12" x14ac:dyDescent="0.2">
      <c r="A181" s="593"/>
      <c r="B181" s="589"/>
      <c r="C181" s="595"/>
      <c r="D181" s="596"/>
      <c r="E181" s="589"/>
      <c r="F181" s="589"/>
      <c r="G181" s="589"/>
      <c r="H181" s="591" t="s">
        <v>1892</v>
      </c>
      <c r="I181" s="591"/>
      <c r="J181" s="164" t="s">
        <v>1891</v>
      </c>
      <c r="K181" s="164" t="s">
        <v>0</v>
      </c>
      <c r="L181" s="165">
        <v>365.52</v>
      </c>
    </row>
    <row r="182" spans="1:12" ht="24" x14ac:dyDescent="0.2">
      <c r="A182" s="593"/>
      <c r="B182" s="161" t="s">
        <v>29</v>
      </c>
      <c r="C182" s="162" t="s">
        <v>30</v>
      </c>
      <c r="D182" s="162" t="s">
        <v>1893</v>
      </c>
      <c r="E182" s="162" t="s">
        <v>1894</v>
      </c>
      <c r="F182" s="592"/>
      <c r="G182" s="592"/>
      <c r="H182" s="591" t="s">
        <v>1895</v>
      </c>
      <c r="I182" s="591"/>
      <c r="J182" s="589" t="s">
        <v>1891</v>
      </c>
      <c r="K182" s="589" t="s">
        <v>1891</v>
      </c>
      <c r="L182" s="590">
        <v>0</v>
      </c>
    </row>
    <row r="183" spans="1:12" ht="24" x14ac:dyDescent="0.2">
      <c r="A183" s="593"/>
      <c r="B183" s="164" t="s">
        <v>2160</v>
      </c>
      <c r="C183" s="164" t="s">
        <v>6721</v>
      </c>
      <c r="D183" s="166">
        <v>43028</v>
      </c>
      <c r="E183" s="164" t="s">
        <v>2060</v>
      </c>
      <c r="F183" s="592"/>
      <c r="G183" s="592"/>
      <c r="H183" s="591"/>
      <c r="I183" s="591"/>
      <c r="J183" s="589"/>
      <c r="K183" s="589"/>
      <c r="L183" s="590"/>
    </row>
    <row r="184" spans="1:12" ht="24" x14ac:dyDescent="0.2">
      <c r="A184" s="593">
        <v>1734</v>
      </c>
      <c r="B184" s="161" t="s">
        <v>20</v>
      </c>
      <c r="C184" s="162" t="s">
        <v>21</v>
      </c>
      <c r="D184" s="162" t="s">
        <v>1884</v>
      </c>
      <c r="E184" s="162" t="s">
        <v>1885</v>
      </c>
      <c r="F184" s="594" t="s">
        <v>14</v>
      </c>
      <c r="G184" s="594"/>
      <c r="H184" s="592"/>
      <c r="I184" s="592"/>
      <c r="J184" s="592"/>
      <c r="K184" s="592"/>
      <c r="L184" s="592"/>
    </row>
    <row r="185" spans="1:12" x14ac:dyDescent="0.2">
      <c r="A185" s="593"/>
      <c r="B185" s="589" t="s">
        <v>6718</v>
      </c>
      <c r="C185" s="595" t="s">
        <v>6722</v>
      </c>
      <c r="D185" s="596">
        <v>43132</v>
      </c>
      <c r="E185" s="589" t="s">
        <v>2360</v>
      </c>
      <c r="F185" s="589" t="s">
        <v>4698</v>
      </c>
      <c r="G185" s="589"/>
      <c r="H185" s="591" t="s">
        <v>1890</v>
      </c>
      <c r="I185" s="591"/>
      <c r="J185" s="164" t="s">
        <v>1891</v>
      </c>
      <c r="K185" s="164" t="s">
        <v>0</v>
      </c>
      <c r="L185" s="165">
        <v>236.08</v>
      </c>
    </row>
    <row r="186" spans="1:12" x14ac:dyDescent="0.2">
      <c r="A186" s="593"/>
      <c r="B186" s="589"/>
      <c r="C186" s="595"/>
      <c r="D186" s="596"/>
      <c r="E186" s="589"/>
      <c r="F186" s="589"/>
      <c r="G186" s="589"/>
      <c r="H186" s="591" t="s">
        <v>1892</v>
      </c>
      <c r="I186" s="591"/>
      <c r="J186" s="164" t="s">
        <v>1891</v>
      </c>
      <c r="K186" s="164" t="s">
        <v>0</v>
      </c>
      <c r="L186" s="165">
        <v>290.95999999999998</v>
      </c>
    </row>
    <row r="187" spans="1:12" ht="24" x14ac:dyDescent="0.2">
      <c r="A187" s="593"/>
      <c r="B187" s="161" t="s">
        <v>29</v>
      </c>
      <c r="C187" s="162" t="s">
        <v>30</v>
      </c>
      <c r="D187" s="162" t="s">
        <v>1893</v>
      </c>
      <c r="E187" s="162" t="s">
        <v>1894</v>
      </c>
      <c r="F187" s="592"/>
      <c r="G187" s="592"/>
      <c r="H187" s="591" t="s">
        <v>1895</v>
      </c>
      <c r="I187" s="591"/>
      <c r="J187" s="589" t="s">
        <v>1891</v>
      </c>
      <c r="K187" s="589" t="s">
        <v>1891</v>
      </c>
      <c r="L187" s="590">
        <v>0</v>
      </c>
    </row>
    <row r="188" spans="1:12" ht="24" x14ac:dyDescent="0.2">
      <c r="A188" s="593"/>
      <c r="B188" s="164" t="s">
        <v>2160</v>
      </c>
      <c r="C188" s="164" t="s">
        <v>4698</v>
      </c>
      <c r="D188" s="166">
        <v>43133</v>
      </c>
      <c r="E188" s="164" t="s">
        <v>6723</v>
      </c>
      <c r="F188" s="592"/>
      <c r="G188" s="592"/>
      <c r="H188" s="591"/>
      <c r="I188" s="591"/>
      <c r="J188" s="589"/>
      <c r="K188" s="589"/>
      <c r="L188" s="590"/>
    </row>
    <row r="189" spans="1:12" ht="24" x14ac:dyDescent="0.2">
      <c r="A189" s="593">
        <v>1735</v>
      </c>
      <c r="B189" s="161" t="s">
        <v>20</v>
      </c>
      <c r="C189" s="162" t="s">
        <v>21</v>
      </c>
      <c r="D189" s="162" t="s">
        <v>1884</v>
      </c>
      <c r="E189" s="162" t="s">
        <v>1885</v>
      </c>
      <c r="F189" s="594" t="s">
        <v>14</v>
      </c>
      <c r="G189" s="594"/>
      <c r="H189" s="592"/>
      <c r="I189" s="592"/>
      <c r="J189" s="592"/>
      <c r="K189" s="592"/>
      <c r="L189" s="592"/>
    </row>
    <row r="190" spans="1:12" x14ac:dyDescent="0.2">
      <c r="A190" s="593"/>
      <c r="B190" s="589" t="s">
        <v>6724</v>
      </c>
      <c r="C190" s="589" t="s">
        <v>6725</v>
      </c>
      <c r="D190" s="596">
        <v>43033</v>
      </c>
      <c r="E190" s="589" t="s">
        <v>1996</v>
      </c>
      <c r="F190" s="589" t="s">
        <v>6726</v>
      </c>
      <c r="G190" s="589"/>
      <c r="H190" s="591" t="s">
        <v>1890</v>
      </c>
      <c r="I190" s="591"/>
      <c r="J190" s="164" t="s">
        <v>1891</v>
      </c>
      <c r="K190" s="164" t="s">
        <v>0</v>
      </c>
      <c r="L190" s="165">
        <v>1200</v>
      </c>
    </row>
    <row r="191" spans="1:12" x14ac:dyDescent="0.2">
      <c r="A191" s="593"/>
      <c r="B191" s="589"/>
      <c r="C191" s="589"/>
      <c r="D191" s="596"/>
      <c r="E191" s="589"/>
      <c r="F191" s="589"/>
      <c r="G191" s="589"/>
      <c r="H191" s="591" t="s">
        <v>1892</v>
      </c>
      <c r="I191" s="591"/>
      <c r="J191" s="164" t="s">
        <v>1891</v>
      </c>
      <c r="K191" s="164" t="s">
        <v>0</v>
      </c>
      <c r="L191" s="165">
        <v>168</v>
      </c>
    </row>
    <row r="192" spans="1:12" ht="24" x14ac:dyDescent="0.2">
      <c r="A192" s="593"/>
      <c r="B192" s="161" t="s">
        <v>29</v>
      </c>
      <c r="C192" s="162" t="s">
        <v>30</v>
      </c>
      <c r="D192" s="162" t="s">
        <v>1893</v>
      </c>
      <c r="E192" s="162" t="s">
        <v>1894</v>
      </c>
      <c r="F192" s="592"/>
      <c r="G192" s="592"/>
      <c r="H192" s="591" t="s">
        <v>1895</v>
      </c>
      <c r="I192" s="591"/>
      <c r="J192" s="589" t="s">
        <v>1891</v>
      </c>
      <c r="K192" s="589" t="s">
        <v>0</v>
      </c>
      <c r="L192" s="590">
        <v>500</v>
      </c>
    </row>
    <row r="193" spans="1:12" ht="24" x14ac:dyDescent="0.2">
      <c r="A193" s="593"/>
      <c r="B193" s="164" t="s">
        <v>1962</v>
      </c>
      <c r="C193" s="164" t="s">
        <v>6726</v>
      </c>
      <c r="D193" s="166">
        <v>43035</v>
      </c>
      <c r="E193" s="164" t="s">
        <v>1994</v>
      </c>
      <c r="F193" s="592"/>
      <c r="G193" s="592"/>
      <c r="H193" s="591"/>
      <c r="I193" s="591"/>
      <c r="J193" s="589"/>
      <c r="K193" s="589"/>
      <c r="L193" s="590"/>
    </row>
    <row r="194" spans="1:12" ht="24" x14ac:dyDescent="0.2">
      <c r="A194" s="593">
        <v>1736</v>
      </c>
      <c r="B194" s="161" t="s">
        <v>20</v>
      </c>
      <c r="C194" s="162" t="s">
        <v>21</v>
      </c>
      <c r="D194" s="162" t="s">
        <v>1884</v>
      </c>
      <c r="E194" s="162" t="s">
        <v>1885</v>
      </c>
      <c r="F194" s="594" t="s">
        <v>14</v>
      </c>
      <c r="G194" s="594"/>
      <c r="H194" s="592"/>
      <c r="I194" s="592"/>
      <c r="J194" s="592"/>
      <c r="K194" s="592"/>
      <c r="L194" s="592"/>
    </row>
    <row r="195" spans="1:12" x14ac:dyDescent="0.2">
      <c r="A195" s="593"/>
      <c r="B195" s="589" t="s">
        <v>6724</v>
      </c>
      <c r="C195" s="595" t="s">
        <v>6727</v>
      </c>
      <c r="D195" s="596">
        <v>43078</v>
      </c>
      <c r="E195" s="589" t="s">
        <v>1908</v>
      </c>
      <c r="F195" s="589" t="s">
        <v>6354</v>
      </c>
      <c r="G195" s="589"/>
      <c r="H195" s="591" t="s">
        <v>1890</v>
      </c>
      <c r="I195" s="591"/>
      <c r="J195" s="164" t="s">
        <v>1891</v>
      </c>
      <c r="K195" s="164" t="s">
        <v>1891</v>
      </c>
      <c r="L195" s="165">
        <v>0</v>
      </c>
    </row>
    <row r="196" spans="1:12" x14ac:dyDescent="0.2">
      <c r="A196" s="593"/>
      <c r="B196" s="589"/>
      <c r="C196" s="595"/>
      <c r="D196" s="596"/>
      <c r="E196" s="589"/>
      <c r="F196" s="589"/>
      <c r="G196" s="589"/>
      <c r="H196" s="591" t="s">
        <v>1892</v>
      </c>
      <c r="I196" s="591"/>
      <c r="J196" s="164" t="s">
        <v>1891</v>
      </c>
      <c r="K196" s="164" t="s">
        <v>0</v>
      </c>
      <c r="L196" s="165">
        <v>1600</v>
      </c>
    </row>
    <row r="197" spans="1:12" ht="24" x14ac:dyDescent="0.2">
      <c r="A197" s="593"/>
      <c r="B197" s="161" t="s">
        <v>29</v>
      </c>
      <c r="C197" s="162" t="s">
        <v>30</v>
      </c>
      <c r="D197" s="162" t="s">
        <v>1893</v>
      </c>
      <c r="E197" s="162" t="s">
        <v>1894</v>
      </c>
      <c r="F197" s="592"/>
      <c r="G197" s="592"/>
      <c r="H197" s="591" t="s">
        <v>1895</v>
      </c>
      <c r="I197" s="591"/>
      <c r="J197" s="589" t="s">
        <v>1891</v>
      </c>
      <c r="K197" s="589" t="s">
        <v>0</v>
      </c>
      <c r="L197" s="590">
        <v>100</v>
      </c>
    </row>
    <row r="198" spans="1:12" ht="24" x14ac:dyDescent="0.2">
      <c r="A198" s="593"/>
      <c r="B198" s="164" t="s">
        <v>1962</v>
      </c>
      <c r="C198" s="164" t="s">
        <v>6354</v>
      </c>
      <c r="D198" s="166">
        <v>43084</v>
      </c>
      <c r="E198" s="164" t="s">
        <v>6728</v>
      </c>
      <c r="F198" s="592"/>
      <c r="G198" s="592"/>
      <c r="H198" s="591"/>
      <c r="I198" s="591"/>
      <c r="J198" s="589"/>
      <c r="K198" s="589"/>
      <c r="L198" s="590"/>
    </row>
    <row r="199" spans="1:12" ht="24" x14ac:dyDescent="0.2">
      <c r="A199" s="593">
        <v>1737</v>
      </c>
      <c r="B199" s="161" t="s">
        <v>20</v>
      </c>
      <c r="C199" s="162" t="s">
        <v>21</v>
      </c>
      <c r="D199" s="162" t="s">
        <v>1884</v>
      </c>
      <c r="E199" s="162" t="s">
        <v>1885</v>
      </c>
      <c r="F199" s="594" t="s">
        <v>14</v>
      </c>
      <c r="G199" s="594"/>
      <c r="H199" s="592"/>
      <c r="I199" s="592"/>
      <c r="J199" s="592"/>
      <c r="K199" s="592"/>
      <c r="L199" s="592"/>
    </row>
    <row r="200" spans="1:12" x14ac:dyDescent="0.2">
      <c r="A200" s="593"/>
      <c r="B200" s="589" t="s">
        <v>6729</v>
      </c>
      <c r="C200" s="595" t="s">
        <v>6730</v>
      </c>
      <c r="D200" s="596">
        <v>43016</v>
      </c>
      <c r="E200" s="589" t="s">
        <v>2794</v>
      </c>
      <c r="F200" s="589" t="s">
        <v>2795</v>
      </c>
      <c r="G200" s="589"/>
      <c r="H200" s="591" t="s">
        <v>1890</v>
      </c>
      <c r="I200" s="591"/>
      <c r="J200" s="164" t="s">
        <v>1891</v>
      </c>
      <c r="K200" s="164" t="s">
        <v>0</v>
      </c>
      <c r="L200" s="165">
        <v>195.84</v>
      </c>
    </row>
    <row r="201" spans="1:12" x14ac:dyDescent="0.2">
      <c r="A201" s="593"/>
      <c r="B201" s="589"/>
      <c r="C201" s="595"/>
      <c r="D201" s="596"/>
      <c r="E201" s="589"/>
      <c r="F201" s="589"/>
      <c r="G201" s="589"/>
      <c r="H201" s="591" t="s">
        <v>1892</v>
      </c>
      <c r="I201" s="591"/>
      <c r="J201" s="164" t="s">
        <v>1891</v>
      </c>
      <c r="K201" s="164" t="s">
        <v>0</v>
      </c>
      <c r="L201" s="165">
        <v>5773.9</v>
      </c>
    </row>
    <row r="202" spans="1:12" ht="24" x14ac:dyDescent="0.2">
      <c r="A202" s="593"/>
      <c r="B202" s="161" t="s">
        <v>29</v>
      </c>
      <c r="C202" s="162" t="s">
        <v>30</v>
      </c>
      <c r="D202" s="162" t="s">
        <v>1893</v>
      </c>
      <c r="E202" s="162" t="s">
        <v>1894</v>
      </c>
      <c r="F202" s="592"/>
      <c r="G202" s="592"/>
      <c r="H202" s="591" t="s">
        <v>1895</v>
      </c>
      <c r="I202" s="591"/>
      <c r="J202" s="589" t="s">
        <v>1891</v>
      </c>
      <c r="K202" s="589" t="s">
        <v>0</v>
      </c>
      <c r="L202" s="590">
        <v>200</v>
      </c>
    </row>
    <row r="203" spans="1:12" ht="24" x14ac:dyDescent="0.2">
      <c r="A203" s="593"/>
      <c r="B203" s="164" t="s">
        <v>2052</v>
      </c>
      <c r="C203" s="164" t="s">
        <v>2795</v>
      </c>
      <c r="D203" s="166">
        <v>43022</v>
      </c>
      <c r="E203" s="164" t="s">
        <v>2287</v>
      </c>
      <c r="F203" s="592"/>
      <c r="G203" s="592"/>
      <c r="H203" s="591"/>
      <c r="I203" s="591"/>
      <c r="J203" s="589"/>
      <c r="K203" s="589"/>
      <c r="L203" s="590"/>
    </row>
    <row r="204" spans="1:12" ht="24" x14ac:dyDescent="0.2">
      <c r="A204" s="593">
        <v>1738</v>
      </c>
      <c r="B204" s="161" t="s">
        <v>20</v>
      </c>
      <c r="C204" s="162" t="s">
        <v>21</v>
      </c>
      <c r="D204" s="162" t="s">
        <v>1884</v>
      </c>
      <c r="E204" s="162" t="s">
        <v>1885</v>
      </c>
      <c r="F204" s="594" t="s">
        <v>14</v>
      </c>
      <c r="G204" s="594"/>
      <c r="H204" s="592"/>
      <c r="I204" s="592"/>
      <c r="J204" s="592"/>
      <c r="K204" s="592"/>
      <c r="L204" s="592"/>
    </row>
    <row r="205" spans="1:12" x14ac:dyDescent="0.2">
      <c r="A205" s="593"/>
      <c r="B205" s="589" t="s">
        <v>6729</v>
      </c>
      <c r="C205" s="595" t="s">
        <v>6731</v>
      </c>
      <c r="D205" s="596">
        <v>43180</v>
      </c>
      <c r="E205" s="589" t="s">
        <v>2169</v>
      </c>
      <c r="F205" s="589" t="s">
        <v>4932</v>
      </c>
      <c r="G205" s="589"/>
      <c r="H205" s="591" t="s">
        <v>1890</v>
      </c>
      <c r="I205" s="591"/>
      <c r="J205" s="164" t="s">
        <v>1891</v>
      </c>
      <c r="K205" s="164" t="s">
        <v>0</v>
      </c>
      <c r="L205" s="165">
        <v>484</v>
      </c>
    </row>
    <row r="206" spans="1:12" x14ac:dyDescent="0.2">
      <c r="A206" s="593"/>
      <c r="B206" s="589"/>
      <c r="C206" s="595"/>
      <c r="D206" s="596"/>
      <c r="E206" s="589"/>
      <c r="F206" s="589"/>
      <c r="G206" s="589"/>
      <c r="H206" s="591" t="s">
        <v>1892</v>
      </c>
      <c r="I206" s="591"/>
      <c r="J206" s="164" t="s">
        <v>1891</v>
      </c>
      <c r="K206" s="164" t="s">
        <v>0</v>
      </c>
      <c r="L206" s="165">
        <v>239.74</v>
      </c>
    </row>
    <row r="207" spans="1:12" ht="24" x14ac:dyDescent="0.2">
      <c r="A207" s="593"/>
      <c r="B207" s="161" t="s">
        <v>29</v>
      </c>
      <c r="C207" s="162" t="s">
        <v>30</v>
      </c>
      <c r="D207" s="162" t="s">
        <v>1893</v>
      </c>
      <c r="E207" s="162" t="s">
        <v>1894</v>
      </c>
      <c r="F207" s="592"/>
      <c r="G207" s="592"/>
      <c r="H207" s="591" t="s">
        <v>1895</v>
      </c>
      <c r="I207" s="591"/>
      <c r="J207" s="589" t="s">
        <v>1891</v>
      </c>
      <c r="K207" s="589" t="s">
        <v>1891</v>
      </c>
      <c r="L207" s="590">
        <v>0</v>
      </c>
    </row>
    <row r="208" spans="1:12" ht="24" x14ac:dyDescent="0.2">
      <c r="A208" s="593"/>
      <c r="B208" s="164" t="s">
        <v>2052</v>
      </c>
      <c r="C208" s="164" t="s">
        <v>4932</v>
      </c>
      <c r="D208" s="166">
        <v>43182</v>
      </c>
      <c r="E208" s="164" t="s">
        <v>2972</v>
      </c>
      <c r="F208" s="592"/>
      <c r="G208" s="592"/>
      <c r="H208" s="591"/>
      <c r="I208" s="591"/>
      <c r="J208" s="589"/>
      <c r="K208" s="589"/>
      <c r="L208" s="590"/>
    </row>
    <row r="209" spans="1:12" ht="24" x14ac:dyDescent="0.2">
      <c r="A209" s="593">
        <v>1739</v>
      </c>
      <c r="B209" s="161" t="s">
        <v>20</v>
      </c>
      <c r="C209" s="162" t="s">
        <v>21</v>
      </c>
      <c r="D209" s="162" t="s">
        <v>1884</v>
      </c>
      <c r="E209" s="162" t="s">
        <v>1885</v>
      </c>
      <c r="F209" s="594" t="s">
        <v>14</v>
      </c>
      <c r="G209" s="594"/>
      <c r="H209" s="592"/>
      <c r="I209" s="592"/>
      <c r="J209" s="592"/>
      <c r="K209" s="592"/>
      <c r="L209" s="592"/>
    </row>
    <row r="210" spans="1:12" x14ac:dyDescent="0.2">
      <c r="A210" s="593"/>
      <c r="B210" s="589" t="s">
        <v>6732</v>
      </c>
      <c r="C210" s="595" t="s">
        <v>6733</v>
      </c>
      <c r="D210" s="596">
        <v>43063</v>
      </c>
      <c r="E210" s="589" t="s">
        <v>6734</v>
      </c>
      <c r="F210" s="589" t="s">
        <v>6735</v>
      </c>
      <c r="G210" s="589"/>
      <c r="H210" s="591" t="s">
        <v>1890</v>
      </c>
      <c r="I210" s="591"/>
      <c r="J210" s="164" t="s">
        <v>1891</v>
      </c>
      <c r="K210" s="164" t="s">
        <v>0</v>
      </c>
      <c r="L210" s="165">
        <v>842.7</v>
      </c>
    </row>
    <row r="211" spans="1:12" x14ac:dyDescent="0.2">
      <c r="A211" s="593"/>
      <c r="B211" s="589"/>
      <c r="C211" s="595"/>
      <c r="D211" s="596"/>
      <c r="E211" s="589"/>
      <c r="F211" s="589"/>
      <c r="G211" s="589"/>
      <c r="H211" s="591" t="s">
        <v>1892</v>
      </c>
      <c r="I211" s="591"/>
      <c r="J211" s="164" t="s">
        <v>1891</v>
      </c>
      <c r="K211" s="164" t="s">
        <v>1891</v>
      </c>
      <c r="L211" s="165">
        <v>0</v>
      </c>
    </row>
    <row r="212" spans="1:12" ht="24" x14ac:dyDescent="0.2">
      <c r="A212" s="593"/>
      <c r="B212" s="161" t="s">
        <v>29</v>
      </c>
      <c r="C212" s="162" t="s">
        <v>30</v>
      </c>
      <c r="D212" s="162" t="s">
        <v>1893</v>
      </c>
      <c r="E212" s="162" t="s">
        <v>1894</v>
      </c>
      <c r="F212" s="592"/>
      <c r="G212" s="592"/>
      <c r="H212" s="591" t="s">
        <v>1895</v>
      </c>
      <c r="I212" s="591"/>
      <c r="J212" s="589" t="s">
        <v>1891</v>
      </c>
      <c r="K212" s="589" t="s">
        <v>0</v>
      </c>
      <c r="L212" s="590">
        <v>454.92</v>
      </c>
    </row>
    <row r="213" spans="1:12" ht="24" x14ac:dyDescent="0.2">
      <c r="A213" s="593"/>
      <c r="B213" s="164" t="s">
        <v>2160</v>
      </c>
      <c r="C213" s="164" t="s">
        <v>6735</v>
      </c>
      <c r="D213" s="166">
        <v>43070</v>
      </c>
      <c r="E213" s="164" t="s">
        <v>6025</v>
      </c>
      <c r="F213" s="592"/>
      <c r="G213" s="592"/>
      <c r="H213" s="591"/>
      <c r="I213" s="591"/>
      <c r="J213" s="589"/>
      <c r="K213" s="589"/>
      <c r="L213" s="590"/>
    </row>
    <row r="214" spans="1:12" ht="24" x14ac:dyDescent="0.2">
      <c r="A214" s="593">
        <v>1740</v>
      </c>
      <c r="B214" s="161" t="s">
        <v>20</v>
      </c>
      <c r="C214" s="162" t="s">
        <v>21</v>
      </c>
      <c r="D214" s="162" t="s">
        <v>1884</v>
      </c>
      <c r="E214" s="162" t="s">
        <v>1885</v>
      </c>
      <c r="F214" s="594" t="s">
        <v>14</v>
      </c>
      <c r="G214" s="594"/>
      <c r="H214" s="592"/>
      <c r="I214" s="592"/>
      <c r="J214" s="592"/>
      <c r="K214" s="592"/>
      <c r="L214" s="592"/>
    </row>
    <row r="215" spans="1:12" x14ac:dyDescent="0.2">
      <c r="A215" s="593"/>
      <c r="B215" s="589" t="s">
        <v>6736</v>
      </c>
      <c r="C215" s="595" t="s">
        <v>6737</v>
      </c>
      <c r="D215" s="596">
        <v>43160</v>
      </c>
      <c r="E215" s="589" t="s">
        <v>1957</v>
      </c>
      <c r="F215" s="589" t="s">
        <v>2318</v>
      </c>
      <c r="G215" s="589"/>
      <c r="H215" s="591" t="s">
        <v>1890</v>
      </c>
      <c r="I215" s="591"/>
      <c r="J215" s="164" t="s">
        <v>1891</v>
      </c>
      <c r="K215" s="164" t="s">
        <v>0</v>
      </c>
      <c r="L215" s="165">
        <v>119.03</v>
      </c>
    </row>
    <row r="216" spans="1:12" x14ac:dyDescent="0.2">
      <c r="A216" s="593"/>
      <c r="B216" s="589"/>
      <c r="C216" s="595"/>
      <c r="D216" s="596"/>
      <c r="E216" s="589"/>
      <c r="F216" s="589"/>
      <c r="G216" s="589"/>
      <c r="H216" s="591" t="s">
        <v>1892</v>
      </c>
      <c r="I216" s="591"/>
      <c r="J216" s="589" t="s">
        <v>1891</v>
      </c>
      <c r="K216" s="589" t="s">
        <v>0</v>
      </c>
      <c r="L216" s="590">
        <v>283.60000000000002</v>
      </c>
    </row>
    <row r="217" spans="1:12" x14ac:dyDescent="0.2">
      <c r="A217" s="593"/>
      <c r="B217" s="589"/>
      <c r="C217" s="595"/>
      <c r="D217" s="596"/>
      <c r="E217" s="589"/>
      <c r="F217" s="589"/>
      <c r="G217" s="589"/>
      <c r="H217" s="591"/>
      <c r="I217" s="591"/>
      <c r="J217" s="589"/>
      <c r="K217" s="589"/>
      <c r="L217" s="590"/>
    </row>
    <row r="218" spans="1:12" ht="24" x14ac:dyDescent="0.2">
      <c r="A218" s="593"/>
      <c r="B218" s="161" t="s">
        <v>29</v>
      </c>
      <c r="C218" s="162" t="s">
        <v>30</v>
      </c>
      <c r="D218" s="162" t="s">
        <v>1893</v>
      </c>
      <c r="E218" s="162" t="s">
        <v>1894</v>
      </c>
      <c r="F218" s="592"/>
      <c r="G218" s="592"/>
      <c r="H218" s="591" t="s">
        <v>1895</v>
      </c>
      <c r="I218" s="591"/>
      <c r="J218" s="589" t="s">
        <v>1891</v>
      </c>
      <c r="K218" s="589" t="s">
        <v>1891</v>
      </c>
      <c r="L218" s="590">
        <v>0</v>
      </c>
    </row>
    <row r="219" spans="1:12" ht="24" x14ac:dyDescent="0.2">
      <c r="A219" s="593"/>
      <c r="B219" s="164" t="s">
        <v>1896</v>
      </c>
      <c r="C219" s="164" t="s">
        <v>2318</v>
      </c>
      <c r="D219" s="166">
        <v>43164</v>
      </c>
      <c r="E219" s="164" t="s">
        <v>2319</v>
      </c>
      <c r="F219" s="592"/>
      <c r="G219" s="592"/>
      <c r="H219" s="591"/>
      <c r="I219" s="591"/>
      <c r="J219" s="589"/>
      <c r="K219" s="589"/>
      <c r="L219" s="590"/>
    </row>
    <row r="220" spans="1:12" ht="24" x14ac:dyDescent="0.2">
      <c r="A220" s="593">
        <v>1741</v>
      </c>
      <c r="B220" s="161" t="s">
        <v>20</v>
      </c>
      <c r="C220" s="162" t="s">
        <v>21</v>
      </c>
      <c r="D220" s="162" t="s">
        <v>1884</v>
      </c>
      <c r="E220" s="162" t="s">
        <v>1885</v>
      </c>
      <c r="F220" s="594" t="s">
        <v>14</v>
      </c>
      <c r="G220" s="594"/>
      <c r="H220" s="592"/>
      <c r="I220" s="592"/>
      <c r="J220" s="592"/>
      <c r="K220" s="592"/>
      <c r="L220" s="592"/>
    </row>
    <row r="221" spans="1:12" x14ac:dyDescent="0.2">
      <c r="A221" s="593"/>
      <c r="B221" s="589" t="s">
        <v>6738</v>
      </c>
      <c r="C221" s="595" t="s">
        <v>6739</v>
      </c>
      <c r="D221" s="596">
        <v>43053</v>
      </c>
      <c r="E221" s="589" t="s">
        <v>2017</v>
      </c>
      <c r="F221" s="589" t="s">
        <v>6740</v>
      </c>
      <c r="G221" s="589"/>
      <c r="H221" s="591" t="s">
        <v>1890</v>
      </c>
      <c r="I221" s="591"/>
      <c r="J221" s="164" t="s">
        <v>1891</v>
      </c>
      <c r="K221" s="164" t="s">
        <v>0</v>
      </c>
      <c r="L221" s="165">
        <v>556.27</v>
      </c>
    </row>
    <row r="222" spans="1:12" x14ac:dyDescent="0.2">
      <c r="A222" s="593"/>
      <c r="B222" s="589"/>
      <c r="C222" s="595"/>
      <c r="D222" s="596"/>
      <c r="E222" s="589"/>
      <c r="F222" s="589"/>
      <c r="G222" s="589"/>
      <c r="H222" s="591" t="s">
        <v>1892</v>
      </c>
      <c r="I222" s="591"/>
      <c r="J222" s="589" t="s">
        <v>1891</v>
      </c>
      <c r="K222" s="589" t="s">
        <v>0</v>
      </c>
      <c r="L222" s="590">
        <v>3766.21</v>
      </c>
    </row>
    <row r="223" spans="1:12" x14ac:dyDescent="0.2">
      <c r="A223" s="593"/>
      <c r="B223" s="589"/>
      <c r="C223" s="595"/>
      <c r="D223" s="596"/>
      <c r="E223" s="589"/>
      <c r="F223" s="589"/>
      <c r="G223" s="589"/>
      <c r="H223" s="591"/>
      <c r="I223" s="591"/>
      <c r="J223" s="589"/>
      <c r="K223" s="589"/>
      <c r="L223" s="590"/>
    </row>
    <row r="224" spans="1:12" ht="24" x14ac:dyDescent="0.2">
      <c r="A224" s="593"/>
      <c r="B224" s="161" t="s">
        <v>29</v>
      </c>
      <c r="C224" s="162" t="s">
        <v>30</v>
      </c>
      <c r="D224" s="162" t="s">
        <v>1893</v>
      </c>
      <c r="E224" s="162" t="s">
        <v>1894</v>
      </c>
      <c r="F224" s="592"/>
      <c r="G224" s="592"/>
      <c r="H224" s="591" t="s">
        <v>1895</v>
      </c>
      <c r="I224" s="591"/>
      <c r="J224" s="589" t="s">
        <v>1891</v>
      </c>
      <c r="K224" s="589" t="s">
        <v>0</v>
      </c>
      <c r="L224" s="590">
        <v>98</v>
      </c>
    </row>
    <row r="225" spans="1:12" ht="24" x14ac:dyDescent="0.2">
      <c r="A225" s="593"/>
      <c r="B225" s="164" t="s">
        <v>2281</v>
      </c>
      <c r="C225" s="164" t="s">
        <v>6740</v>
      </c>
      <c r="D225" s="166">
        <v>43056</v>
      </c>
      <c r="E225" s="164" t="s">
        <v>5830</v>
      </c>
      <c r="F225" s="592"/>
      <c r="G225" s="592"/>
      <c r="H225" s="591"/>
      <c r="I225" s="591"/>
      <c r="J225" s="589"/>
      <c r="K225" s="589"/>
      <c r="L225" s="590"/>
    </row>
    <row r="226" spans="1:12" ht="24" x14ac:dyDescent="0.2">
      <c r="A226" s="593">
        <v>1742</v>
      </c>
      <c r="B226" s="161" t="s">
        <v>20</v>
      </c>
      <c r="C226" s="162" t="s">
        <v>21</v>
      </c>
      <c r="D226" s="162" t="s">
        <v>1884</v>
      </c>
      <c r="E226" s="162" t="s">
        <v>1885</v>
      </c>
      <c r="F226" s="594" t="s">
        <v>14</v>
      </c>
      <c r="G226" s="594"/>
      <c r="H226" s="592"/>
      <c r="I226" s="592"/>
      <c r="J226" s="592"/>
      <c r="K226" s="592"/>
      <c r="L226" s="592"/>
    </row>
    <row r="227" spans="1:12" x14ac:dyDescent="0.2">
      <c r="A227" s="593"/>
      <c r="B227" s="589" t="s">
        <v>6738</v>
      </c>
      <c r="C227" s="595" t="s">
        <v>6741</v>
      </c>
      <c r="D227" s="596">
        <v>43165</v>
      </c>
      <c r="E227" s="589" t="s">
        <v>2207</v>
      </c>
      <c r="F227" s="589" t="s">
        <v>3462</v>
      </c>
      <c r="G227" s="589"/>
      <c r="H227" s="591" t="s">
        <v>1890</v>
      </c>
      <c r="I227" s="591"/>
      <c r="J227" s="164" t="s">
        <v>1891</v>
      </c>
      <c r="K227" s="164" t="s">
        <v>0</v>
      </c>
      <c r="L227" s="165">
        <v>2145</v>
      </c>
    </row>
    <row r="228" spans="1:12" x14ac:dyDescent="0.2">
      <c r="A228" s="593"/>
      <c r="B228" s="589"/>
      <c r="C228" s="595"/>
      <c r="D228" s="596"/>
      <c r="E228" s="589"/>
      <c r="F228" s="589"/>
      <c r="G228" s="589"/>
      <c r="H228" s="591" t="s">
        <v>1892</v>
      </c>
      <c r="I228" s="591"/>
      <c r="J228" s="589" t="s">
        <v>1891</v>
      </c>
      <c r="K228" s="589" t="s">
        <v>0</v>
      </c>
      <c r="L228" s="590">
        <v>2480</v>
      </c>
    </row>
    <row r="229" spans="1:12" x14ac:dyDescent="0.2">
      <c r="A229" s="593"/>
      <c r="B229" s="589"/>
      <c r="C229" s="595"/>
      <c r="D229" s="596"/>
      <c r="E229" s="589"/>
      <c r="F229" s="589"/>
      <c r="G229" s="589"/>
      <c r="H229" s="591"/>
      <c r="I229" s="591"/>
      <c r="J229" s="589"/>
      <c r="K229" s="589"/>
      <c r="L229" s="590"/>
    </row>
    <row r="230" spans="1:12" ht="24" x14ac:dyDescent="0.2">
      <c r="A230" s="593"/>
      <c r="B230" s="161" t="s">
        <v>29</v>
      </c>
      <c r="C230" s="162" t="s">
        <v>30</v>
      </c>
      <c r="D230" s="162" t="s">
        <v>1893</v>
      </c>
      <c r="E230" s="162" t="s">
        <v>1894</v>
      </c>
      <c r="F230" s="592"/>
      <c r="G230" s="592"/>
      <c r="H230" s="591" t="s">
        <v>1895</v>
      </c>
      <c r="I230" s="591"/>
      <c r="J230" s="589" t="s">
        <v>1891</v>
      </c>
      <c r="K230" s="589" t="s">
        <v>0</v>
      </c>
      <c r="L230" s="590">
        <v>100</v>
      </c>
    </row>
    <row r="231" spans="1:12" ht="24" x14ac:dyDescent="0.2">
      <c r="A231" s="593"/>
      <c r="B231" s="164" t="s">
        <v>2281</v>
      </c>
      <c r="C231" s="164" t="s">
        <v>3462</v>
      </c>
      <c r="D231" s="166">
        <v>43171</v>
      </c>
      <c r="E231" s="164" t="s">
        <v>6742</v>
      </c>
      <c r="F231" s="592"/>
      <c r="G231" s="592"/>
      <c r="H231" s="591"/>
      <c r="I231" s="591"/>
      <c r="J231" s="589"/>
      <c r="K231" s="589"/>
      <c r="L231" s="590"/>
    </row>
    <row r="232" spans="1:12" ht="24" x14ac:dyDescent="0.2">
      <c r="A232" s="593">
        <v>1743</v>
      </c>
      <c r="B232" s="161" t="s">
        <v>20</v>
      </c>
      <c r="C232" s="162" t="s">
        <v>21</v>
      </c>
      <c r="D232" s="162" t="s">
        <v>1884</v>
      </c>
      <c r="E232" s="162" t="s">
        <v>1885</v>
      </c>
      <c r="F232" s="594" t="s">
        <v>14</v>
      </c>
      <c r="G232" s="594"/>
      <c r="H232" s="592"/>
      <c r="I232" s="592"/>
      <c r="J232" s="592"/>
      <c r="K232" s="592"/>
      <c r="L232" s="592"/>
    </row>
    <row r="233" spans="1:12" x14ac:dyDescent="0.2">
      <c r="A233" s="593"/>
      <c r="B233" s="589" t="s">
        <v>6743</v>
      </c>
      <c r="C233" s="595" t="s">
        <v>6744</v>
      </c>
      <c r="D233" s="596">
        <v>43025</v>
      </c>
      <c r="E233" s="589" t="s">
        <v>6745</v>
      </c>
      <c r="F233" s="589" t="s">
        <v>6746</v>
      </c>
      <c r="G233" s="589"/>
      <c r="H233" s="591" t="s">
        <v>1890</v>
      </c>
      <c r="I233" s="591"/>
      <c r="J233" s="164" t="s">
        <v>1891</v>
      </c>
      <c r="K233" s="164" t="s">
        <v>0</v>
      </c>
      <c r="L233" s="165">
        <v>2430</v>
      </c>
    </row>
    <row r="234" spans="1:12" x14ac:dyDescent="0.2">
      <c r="A234" s="593"/>
      <c r="B234" s="589"/>
      <c r="C234" s="595"/>
      <c r="D234" s="596"/>
      <c r="E234" s="589"/>
      <c r="F234" s="589"/>
      <c r="G234" s="589"/>
      <c r="H234" s="591" t="s">
        <v>1892</v>
      </c>
      <c r="I234" s="591"/>
      <c r="J234" s="589" t="s">
        <v>1891</v>
      </c>
      <c r="K234" s="589" t="s">
        <v>0</v>
      </c>
      <c r="L234" s="590">
        <v>1230.45</v>
      </c>
    </row>
    <row r="235" spans="1:12" x14ac:dyDescent="0.2">
      <c r="A235" s="593"/>
      <c r="B235" s="589"/>
      <c r="C235" s="595"/>
      <c r="D235" s="596"/>
      <c r="E235" s="589"/>
      <c r="F235" s="589"/>
      <c r="G235" s="589"/>
      <c r="H235" s="591"/>
      <c r="I235" s="591"/>
      <c r="J235" s="589"/>
      <c r="K235" s="589"/>
      <c r="L235" s="590"/>
    </row>
    <row r="236" spans="1:12" ht="24" x14ac:dyDescent="0.2">
      <c r="A236" s="593"/>
      <c r="B236" s="161" t="s">
        <v>29</v>
      </c>
      <c r="C236" s="162" t="s">
        <v>30</v>
      </c>
      <c r="D236" s="162" t="s">
        <v>1893</v>
      </c>
      <c r="E236" s="162" t="s">
        <v>1894</v>
      </c>
      <c r="F236" s="592"/>
      <c r="G236" s="592"/>
      <c r="H236" s="591" t="s">
        <v>1895</v>
      </c>
      <c r="I236" s="591"/>
      <c r="J236" s="589" t="s">
        <v>1891</v>
      </c>
      <c r="K236" s="589" t="s">
        <v>0</v>
      </c>
      <c r="L236" s="590">
        <v>115</v>
      </c>
    </row>
    <row r="237" spans="1:12" ht="24" x14ac:dyDescent="0.2">
      <c r="A237" s="593"/>
      <c r="B237" s="164" t="s">
        <v>2052</v>
      </c>
      <c r="C237" s="164" t="s">
        <v>6746</v>
      </c>
      <c r="D237" s="166">
        <v>43041</v>
      </c>
      <c r="E237" s="164" t="s">
        <v>6747</v>
      </c>
      <c r="F237" s="592"/>
      <c r="G237" s="592"/>
      <c r="H237" s="591"/>
      <c r="I237" s="591"/>
      <c r="J237" s="589"/>
      <c r="K237" s="589"/>
      <c r="L237" s="590"/>
    </row>
    <row r="238" spans="1:12" ht="24" x14ac:dyDescent="0.2">
      <c r="A238" s="593">
        <v>1744</v>
      </c>
      <c r="B238" s="161" t="s">
        <v>20</v>
      </c>
      <c r="C238" s="162" t="s">
        <v>21</v>
      </c>
      <c r="D238" s="162" t="s">
        <v>1884</v>
      </c>
      <c r="E238" s="162" t="s">
        <v>1885</v>
      </c>
      <c r="F238" s="594" t="s">
        <v>14</v>
      </c>
      <c r="G238" s="594"/>
      <c r="H238" s="592"/>
      <c r="I238" s="592"/>
      <c r="J238" s="592"/>
      <c r="K238" s="592"/>
      <c r="L238" s="592"/>
    </row>
    <row r="239" spans="1:12" x14ac:dyDescent="0.2">
      <c r="A239" s="593"/>
      <c r="B239" s="589" t="s">
        <v>6748</v>
      </c>
      <c r="C239" s="595" t="s">
        <v>6749</v>
      </c>
      <c r="D239" s="596">
        <v>43190</v>
      </c>
      <c r="E239" s="589" t="s">
        <v>2200</v>
      </c>
      <c r="F239" s="589" t="s">
        <v>2795</v>
      </c>
      <c r="G239" s="589"/>
      <c r="H239" s="591" t="s">
        <v>1890</v>
      </c>
      <c r="I239" s="591"/>
      <c r="J239" s="164" t="s">
        <v>1891</v>
      </c>
      <c r="K239" s="164" t="s">
        <v>0</v>
      </c>
      <c r="L239" s="165">
        <v>729</v>
      </c>
    </row>
    <row r="240" spans="1:12" x14ac:dyDescent="0.2">
      <c r="A240" s="593"/>
      <c r="B240" s="589"/>
      <c r="C240" s="595"/>
      <c r="D240" s="596"/>
      <c r="E240" s="589"/>
      <c r="F240" s="589"/>
      <c r="G240" s="589"/>
      <c r="H240" s="591" t="s">
        <v>1892</v>
      </c>
      <c r="I240" s="591"/>
      <c r="J240" s="589" t="s">
        <v>1891</v>
      </c>
      <c r="K240" s="589" t="s">
        <v>1891</v>
      </c>
      <c r="L240" s="590">
        <v>0</v>
      </c>
    </row>
    <row r="241" spans="1:12" x14ac:dyDescent="0.2">
      <c r="A241" s="593"/>
      <c r="B241" s="589"/>
      <c r="C241" s="595"/>
      <c r="D241" s="596"/>
      <c r="E241" s="589"/>
      <c r="F241" s="589"/>
      <c r="G241" s="589"/>
      <c r="H241" s="591"/>
      <c r="I241" s="591"/>
      <c r="J241" s="589"/>
      <c r="K241" s="589"/>
      <c r="L241" s="590"/>
    </row>
    <row r="242" spans="1:12" ht="24" x14ac:dyDescent="0.2">
      <c r="A242" s="593"/>
      <c r="B242" s="161" t="s">
        <v>29</v>
      </c>
      <c r="C242" s="162" t="s">
        <v>30</v>
      </c>
      <c r="D242" s="162" t="s">
        <v>1893</v>
      </c>
      <c r="E242" s="162" t="s">
        <v>1894</v>
      </c>
      <c r="F242" s="592"/>
      <c r="G242" s="592"/>
      <c r="H242" s="591" t="s">
        <v>1895</v>
      </c>
      <c r="I242" s="591"/>
      <c r="J242" s="589" t="s">
        <v>1891</v>
      </c>
      <c r="K242" s="589" t="s">
        <v>0</v>
      </c>
      <c r="L242" s="590">
        <v>300</v>
      </c>
    </row>
    <row r="243" spans="1:12" ht="24" x14ac:dyDescent="0.2">
      <c r="A243" s="593"/>
      <c r="B243" s="164" t="s">
        <v>6750</v>
      </c>
      <c r="C243" s="164" t="s">
        <v>2795</v>
      </c>
      <c r="D243" s="166">
        <v>43199</v>
      </c>
      <c r="E243" s="164" t="s">
        <v>6751</v>
      </c>
      <c r="F243" s="592"/>
      <c r="G243" s="592"/>
      <c r="H243" s="591"/>
      <c r="I243" s="591"/>
      <c r="J243" s="589"/>
      <c r="K243" s="589"/>
      <c r="L243" s="590"/>
    </row>
    <row r="244" spans="1:12" ht="24" x14ac:dyDescent="0.2">
      <c r="A244" s="593">
        <v>1745</v>
      </c>
      <c r="B244" s="161" t="s">
        <v>20</v>
      </c>
      <c r="C244" s="162" t="s">
        <v>21</v>
      </c>
      <c r="D244" s="162" t="s">
        <v>1884</v>
      </c>
      <c r="E244" s="162" t="s">
        <v>1885</v>
      </c>
      <c r="F244" s="594" t="s">
        <v>14</v>
      </c>
      <c r="G244" s="594"/>
      <c r="H244" s="592"/>
      <c r="I244" s="592"/>
      <c r="J244" s="592"/>
      <c r="K244" s="592"/>
      <c r="L244" s="592"/>
    </row>
    <row r="245" spans="1:12" x14ac:dyDescent="0.2">
      <c r="A245" s="593"/>
      <c r="B245" s="589" t="s">
        <v>6752</v>
      </c>
      <c r="C245" s="595" t="s">
        <v>6753</v>
      </c>
      <c r="D245" s="596">
        <v>43019</v>
      </c>
      <c r="E245" s="589" t="s">
        <v>2628</v>
      </c>
      <c r="F245" s="589" t="s">
        <v>2629</v>
      </c>
      <c r="G245" s="589"/>
      <c r="H245" s="591" t="s">
        <v>1890</v>
      </c>
      <c r="I245" s="591"/>
      <c r="J245" s="164" t="s">
        <v>1891</v>
      </c>
      <c r="K245" s="164" t="s">
        <v>0</v>
      </c>
      <c r="L245" s="165">
        <v>441</v>
      </c>
    </row>
    <row r="246" spans="1:12" x14ac:dyDescent="0.2">
      <c r="A246" s="593"/>
      <c r="B246" s="589"/>
      <c r="C246" s="595"/>
      <c r="D246" s="596"/>
      <c r="E246" s="589"/>
      <c r="F246" s="589"/>
      <c r="G246" s="589"/>
      <c r="H246" s="591" t="s">
        <v>1892</v>
      </c>
      <c r="I246" s="591"/>
      <c r="J246" s="164" t="s">
        <v>1891</v>
      </c>
      <c r="K246" s="164" t="s">
        <v>1891</v>
      </c>
      <c r="L246" s="165">
        <v>0</v>
      </c>
    </row>
    <row r="247" spans="1:12" ht="24" x14ac:dyDescent="0.2">
      <c r="A247" s="593"/>
      <c r="B247" s="161" t="s">
        <v>29</v>
      </c>
      <c r="C247" s="162" t="s">
        <v>30</v>
      </c>
      <c r="D247" s="162" t="s">
        <v>1893</v>
      </c>
      <c r="E247" s="162" t="s">
        <v>1894</v>
      </c>
      <c r="F247" s="592"/>
      <c r="G247" s="592"/>
      <c r="H247" s="591" t="s">
        <v>1895</v>
      </c>
      <c r="I247" s="591"/>
      <c r="J247" s="589" t="s">
        <v>1891</v>
      </c>
      <c r="K247" s="589" t="s">
        <v>1891</v>
      </c>
      <c r="L247" s="590">
        <v>0</v>
      </c>
    </row>
    <row r="248" spans="1:12" ht="24" x14ac:dyDescent="0.2">
      <c r="A248" s="593"/>
      <c r="B248" s="164" t="s">
        <v>1962</v>
      </c>
      <c r="C248" s="164" t="s">
        <v>2629</v>
      </c>
      <c r="D248" s="166">
        <v>43022</v>
      </c>
      <c r="E248" s="164" t="s">
        <v>2846</v>
      </c>
      <c r="F248" s="592"/>
      <c r="G248" s="592"/>
      <c r="H248" s="591"/>
      <c r="I248" s="591"/>
      <c r="J248" s="589"/>
      <c r="K248" s="589"/>
      <c r="L248" s="590"/>
    </row>
    <row r="249" spans="1:12" ht="24" x14ac:dyDescent="0.2">
      <c r="A249" s="593">
        <v>1746</v>
      </c>
      <c r="B249" s="161" t="s">
        <v>20</v>
      </c>
      <c r="C249" s="162" t="s">
        <v>21</v>
      </c>
      <c r="D249" s="162" t="s">
        <v>1884</v>
      </c>
      <c r="E249" s="162" t="s">
        <v>1885</v>
      </c>
      <c r="F249" s="594" t="s">
        <v>14</v>
      </c>
      <c r="G249" s="594"/>
      <c r="H249" s="592"/>
      <c r="I249" s="592"/>
      <c r="J249" s="592"/>
      <c r="K249" s="592"/>
      <c r="L249" s="592"/>
    </row>
    <row r="250" spans="1:12" x14ac:dyDescent="0.2">
      <c r="A250" s="593"/>
      <c r="B250" s="589" t="s">
        <v>6754</v>
      </c>
      <c r="C250" s="595" t="s">
        <v>6755</v>
      </c>
      <c r="D250" s="596">
        <v>43163</v>
      </c>
      <c r="E250" s="589" t="s">
        <v>1899</v>
      </c>
      <c r="F250" s="589" t="s">
        <v>3510</v>
      </c>
      <c r="G250" s="589"/>
      <c r="H250" s="591" t="s">
        <v>1890</v>
      </c>
      <c r="I250" s="591"/>
      <c r="J250" s="164" t="s">
        <v>1891</v>
      </c>
      <c r="K250" s="164" t="s">
        <v>0</v>
      </c>
      <c r="L250" s="165">
        <v>1553</v>
      </c>
    </row>
    <row r="251" spans="1:12" x14ac:dyDescent="0.2">
      <c r="A251" s="593"/>
      <c r="B251" s="589"/>
      <c r="C251" s="595"/>
      <c r="D251" s="596"/>
      <c r="E251" s="589"/>
      <c r="F251" s="589"/>
      <c r="G251" s="589"/>
      <c r="H251" s="591" t="s">
        <v>1892</v>
      </c>
      <c r="I251" s="591"/>
      <c r="J251" s="164" t="s">
        <v>1891</v>
      </c>
      <c r="K251" s="164" t="s">
        <v>1891</v>
      </c>
      <c r="L251" s="165">
        <v>0</v>
      </c>
    </row>
    <row r="252" spans="1:12" ht="24" x14ac:dyDescent="0.2">
      <c r="A252" s="593"/>
      <c r="B252" s="161" t="s">
        <v>29</v>
      </c>
      <c r="C252" s="162" t="s">
        <v>30</v>
      </c>
      <c r="D252" s="162" t="s">
        <v>1893</v>
      </c>
      <c r="E252" s="162" t="s">
        <v>1894</v>
      </c>
      <c r="F252" s="592"/>
      <c r="G252" s="592"/>
      <c r="H252" s="591" t="s">
        <v>1895</v>
      </c>
      <c r="I252" s="591"/>
      <c r="J252" s="589" t="s">
        <v>1891</v>
      </c>
      <c r="K252" s="589" t="s">
        <v>1891</v>
      </c>
      <c r="L252" s="590">
        <v>0</v>
      </c>
    </row>
    <row r="253" spans="1:12" ht="24" x14ac:dyDescent="0.2">
      <c r="A253" s="593"/>
      <c r="B253" s="164" t="s">
        <v>1896</v>
      </c>
      <c r="C253" s="164" t="s">
        <v>3510</v>
      </c>
      <c r="D253" s="166">
        <v>43170</v>
      </c>
      <c r="E253" s="164" t="s">
        <v>3825</v>
      </c>
      <c r="F253" s="592"/>
      <c r="G253" s="592"/>
      <c r="H253" s="591"/>
      <c r="I253" s="591"/>
      <c r="J253" s="589"/>
      <c r="K253" s="589"/>
      <c r="L253" s="590"/>
    </row>
    <row r="254" spans="1:12" ht="24" x14ac:dyDescent="0.2">
      <c r="A254" s="593">
        <v>1747</v>
      </c>
      <c r="B254" s="161" t="s">
        <v>20</v>
      </c>
      <c r="C254" s="162" t="s">
        <v>21</v>
      </c>
      <c r="D254" s="162" t="s">
        <v>1884</v>
      </c>
      <c r="E254" s="162" t="s">
        <v>1885</v>
      </c>
      <c r="F254" s="594" t="s">
        <v>14</v>
      </c>
      <c r="G254" s="594"/>
      <c r="H254" s="592"/>
      <c r="I254" s="592"/>
      <c r="J254" s="592"/>
      <c r="K254" s="592"/>
      <c r="L254" s="592"/>
    </row>
    <row r="255" spans="1:12" x14ac:dyDescent="0.2">
      <c r="A255" s="593"/>
      <c r="B255" s="589" t="s">
        <v>6756</v>
      </c>
      <c r="C255" s="589" t="s">
        <v>6757</v>
      </c>
      <c r="D255" s="596">
        <v>43177</v>
      </c>
      <c r="E255" s="589" t="s">
        <v>6758</v>
      </c>
      <c r="F255" s="589" t="s">
        <v>6759</v>
      </c>
      <c r="G255" s="589"/>
      <c r="H255" s="591" t="s">
        <v>1890</v>
      </c>
      <c r="I255" s="591"/>
      <c r="J255" s="164" t="s">
        <v>1891</v>
      </c>
      <c r="K255" s="164" t="s">
        <v>0</v>
      </c>
      <c r="L255" s="165">
        <v>399</v>
      </c>
    </row>
    <row r="256" spans="1:12" x14ac:dyDescent="0.2">
      <c r="A256" s="593"/>
      <c r="B256" s="589"/>
      <c r="C256" s="589"/>
      <c r="D256" s="596"/>
      <c r="E256" s="589"/>
      <c r="F256" s="589"/>
      <c r="G256" s="589"/>
      <c r="H256" s="591" t="s">
        <v>1892</v>
      </c>
      <c r="I256" s="591"/>
      <c r="J256" s="164" t="s">
        <v>1891</v>
      </c>
      <c r="K256" s="164" t="s">
        <v>0</v>
      </c>
      <c r="L256" s="165">
        <v>700</v>
      </c>
    </row>
    <row r="257" spans="1:12" ht="24" x14ac:dyDescent="0.2">
      <c r="A257" s="593"/>
      <c r="B257" s="161" t="s">
        <v>29</v>
      </c>
      <c r="C257" s="162" t="s">
        <v>30</v>
      </c>
      <c r="D257" s="162" t="s">
        <v>1893</v>
      </c>
      <c r="E257" s="162" t="s">
        <v>1894</v>
      </c>
      <c r="F257" s="592"/>
      <c r="G257" s="592"/>
      <c r="H257" s="591" t="s">
        <v>1895</v>
      </c>
      <c r="I257" s="591"/>
      <c r="J257" s="589" t="s">
        <v>1891</v>
      </c>
      <c r="K257" s="589" t="s">
        <v>1891</v>
      </c>
      <c r="L257" s="590">
        <v>0</v>
      </c>
    </row>
    <row r="258" spans="1:12" ht="24" x14ac:dyDescent="0.2">
      <c r="A258" s="593"/>
      <c r="B258" s="164" t="s">
        <v>1962</v>
      </c>
      <c r="C258" s="164" t="s">
        <v>6759</v>
      </c>
      <c r="D258" s="166">
        <v>43180</v>
      </c>
      <c r="E258" s="164" t="s">
        <v>2357</v>
      </c>
      <c r="F258" s="592"/>
      <c r="G258" s="592"/>
      <c r="H258" s="591"/>
      <c r="I258" s="591"/>
      <c r="J258" s="589"/>
      <c r="K258" s="589"/>
      <c r="L258" s="590"/>
    </row>
    <row r="259" spans="1:12" ht="24" x14ac:dyDescent="0.2">
      <c r="A259" s="593">
        <v>1748</v>
      </c>
      <c r="B259" s="161" t="s">
        <v>20</v>
      </c>
      <c r="C259" s="162" t="s">
        <v>21</v>
      </c>
      <c r="D259" s="162" t="s">
        <v>1884</v>
      </c>
      <c r="E259" s="162" t="s">
        <v>1885</v>
      </c>
      <c r="F259" s="594" t="s">
        <v>14</v>
      </c>
      <c r="G259" s="594"/>
      <c r="H259" s="592"/>
      <c r="I259" s="592"/>
      <c r="J259" s="592"/>
      <c r="K259" s="592"/>
      <c r="L259" s="592"/>
    </row>
    <row r="260" spans="1:12" x14ac:dyDescent="0.2">
      <c r="A260" s="593"/>
      <c r="B260" s="589" t="s">
        <v>6760</v>
      </c>
      <c r="C260" s="595" t="s">
        <v>6761</v>
      </c>
      <c r="D260" s="596">
        <v>43165</v>
      </c>
      <c r="E260" s="589" t="s">
        <v>2169</v>
      </c>
      <c r="F260" s="589" t="s">
        <v>6762</v>
      </c>
      <c r="G260" s="589"/>
      <c r="H260" s="591" t="s">
        <v>1890</v>
      </c>
      <c r="I260" s="591"/>
      <c r="J260" s="164" t="s">
        <v>1891</v>
      </c>
      <c r="K260" s="164" t="s">
        <v>0</v>
      </c>
      <c r="L260" s="165">
        <v>428</v>
      </c>
    </row>
    <row r="261" spans="1:12" x14ac:dyDescent="0.2">
      <c r="A261" s="593"/>
      <c r="B261" s="589"/>
      <c r="C261" s="595"/>
      <c r="D261" s="596"/>
      <c r="E261" s="589"/>
      <c r="F261" s="589"/>
      <c r="G261" s="589"/>
      <c r="H261" s="591" t="s">
        <v>1892</v>
      </c>
      <c r="I261" s="591"/>
      <c r="J261" s="164" t="s">
        <v>1891</v>
      </c>
      <c r="K261" s="164" t="s">
        <v>0</v>
      </c>
      <c r="L261" s="165">
        <v>592.07000000000005</v>
      </c>
    </row>
    <row r="262" spans="1:12" ht="24" x14ac:dyDescent="0.2">
      <c r="A262" s="593"/>
      <c r="B262" s="161" t="s">
        <v>29</v>
      </c>
      <c r="C262" s="162" t="s">
        <v>30</v>
      </c>
      <c r="D262" s="162" t="s">
        <v>1893</v>
      </c>
      <c r="E262" s="162" t="s">
        <v>1894</v>
      </c>
      <c r="F262" s="592"/>
      <c r="G262" s="592"/>
      <c r="H262" s="591" t="s">
        <v>1895</v>
      </c>
      <c r="I262" s="591"/>
      <c r="J262" s="589" t="s">
        <v>1891</v>
      </c>
      <c r="K262" s="589" t="s">
        <v>1891</v>
      </c>
      <c r="L262" s="590">
        <v>0</v>
      </c>
    </row>
    <row r="263" spans="1:12" ht="24" x14ac:dyDescent="0.2">
      <c r="A263" s="593"/>
      <c r="B263" s="164" t="s">
        <v>2160</v>
      </c>
      <c r="C263" s="164" t="s">
        <v>6762</v>
      </c>
      <c r="D263" s="166">
        <v>43167</v>
      </c>
      <c r="E263" s="164" t="s">
        <v>2575</v>
      </c>
      <c r="F263" s="592"/>
      <c r="G263" s="592"/>
      <c r="H263" s="591"/>
      <c r="I263" s="591"/>
      <c r="J263" s="589"/>
      <c r="K263" s="589"/>
      <c r="L263" s="590"/>
    </row>
    <row r="264" spans="1:12" ht="24" x14ac:dyDescent="0.2">
      <c r="A264" s="593">
        <v>1749</v>
      </c>
      <c r="B264" s="161" t="s">
        <v>20</v>
      </c>
      <c r="C264" s="162" t="s">
        <v>21</v>
      </c>
      <c r="D264" s="162" t="s">
        <v>1884</v>
      </c>
      <c r="E264" s="162" t="s">
        <v>1885</v>
      </c>
      <c r="F264" s="594" t="s">
        <v>14</v>
      </c>
      <c r="G264" s="594"/>
      <c r="H264" s="592"/>
      <c r="I264" s="592"/>
      <c r="J264" s="592"/>
      <c r="K264" s="592"/>
      <c r="L264" s="592"/>
    </row>
    <row r="265" spans="1:12" x14ac:dyDescent="0.2">
      <c r="A265" s="593"/>
      <c r="B265" s="589" t="s">
        <v>6763</v>
      </c>
      <c r="C265" s="595" t="s">
        <v>6764</v>
      </c>
      <c r="D265" s="596">
        <v>43150</v>
      </c>
      <c r="E265" s="589" t="s">
        <v>4047</v>
      </c>
      <c r="F265" s="589" t="s">
        <v>2825</v>
      </c>
      <c r="G265" s="589"/>
      <c r="H265" s="591" t="s">
        <v>1890</v>
      </c>
      <c r="I265" s="591"/>
      <c r="J265" s="164" t="s">
        <v>1891</v>
      </c>
      <c r="K265" s="164" t="s">
        <v>0</v>
      </c>
      <c r="L265" s="165">
        <v>270</v>
      </c>
    </row>
    <row r="266" spans="1:12" x14ac:dyDescent="0.2">
      <c r="A266" s="593"/>
      <c r="B266" s="589"/>
      <c r="C266" s="595"/>
      <c r="D266" s="596"/>
      <c r="E266" s="589"/>
      <c r="F266" s="589"/>
      <c r="G266" s="589"/>
      <c r="H266" s="591" t="s">
        <v>1892</v>
      </c>
      <c r="I266" s="591"/>
      <c r="J266" s="164" t="s">
        <v>1891</v>
      </c>
      <c r="K266" s="164" t="s">
        <v>0</v>
      </c>
      <c r="L266" s="165">
        <v>272</v>
      </c>
    </row>
    <row r="267" spans="1:12" ht="24" x14ac:dyDescent="0.2">
      <c r="A267" s="593"/>
      <c r="B267" s="161" t="s">
        <v>29</v>
      </c>
      <c r="C267" s="162" t="s">
        <v>30</v>
      </c>
      <c r="D267" s="162" t="s">
        <v>1893</v>
      </c>
      <c r="E267" s="162" t="s">
        <v>1894</v>
      </c>
      <c r="F267" s="592"/>
      <c r="G267" s="592"/>
      <c r="H267" s="591" t="s">
        <v>1895</v>
      </c>
      <c r="I267" s="591"/>
      <c r="J267" s="589" t="s">
        <v>1891</v>
      </c>
      <c r="K267" s="589" t="s">
        <v>1891</v>
      </c>
      <c r="L267" s="590">
        <v>0</v>
      </c>
    </row>
    <row r="268" spans="1:12" ht="36" x14ac:dyDescent="0.2">
      <c r="A268" s="593"/>
      <c r="B268" s="164" t="s">
        <v>6765</v>
      </c>
      <c r="C268" s="164" t="s">
        <v>2825</v>
      </c>
      <c r="D268" s="166">
        <v>43152</v>
      </c>
      <c r="E268" s="164" t="s">
        <v>5639</v>
      </c>
      <c r="F268" s="592"/>
      <c r="G268" s="592"/>
      <c r="H268" s="591"/>
      <c r="I268" s="591"/>
      <c r="J268" s="589"/>
      <c r="K268" s="589"/>
      <c r="L268" s="590"/>
    </row>
    <row r="269" spans="1:12" ht="24" x14ac:dyDescent="0.2">
      <c r="A269" s="593">
        <v>1750</v>
      </c>
      <c r="B269" s="161" t="s">
        <v>20</v>
      </c>
      <c r="C269" s="162" t="s">
        <v>21</v>
      </c>
      <c r="D269" s="162" t="s">
        <v>1884</v>
      </c>
      <c r="E269" s="162" t="s">
        <v>1885</v>
      </c>
      <c r="F269" s="594" t="s">
        <v>14</v>
      </c>
      <c r="G269" s="594"/>
      <c r="H269" s="592"/>
      <c r="I269" s="592"/>
      <c r="J269" s="592"/>
      <c r="K269" s="592"/>
      <c r="L269" s="592"/>
    </row>
    <row r="270" spans="1:12" x14ac:dyDescent="0.2">
      <c r="A270" s="593"/>
      <c r="B270" s="589" t="s">
        <v>6763</v>
      </c>
      <c r="C270" s="595" t="s">
        <v>6766</v>
      </c>
      <c r="D270" s="596">
        <v>43153</v>
      </c>
      <c r="E270" s="589" t="s">
        <v>2382</v>
      </c>
      <c r="F270" s="589" t="s">
        <v>6648</v>
      </c>
      <c r="G270" s="589"/>
      <c r="H270" s="591" t="s">
        <v>1890</v>
      </c>
      <c r="I270" s="591"/>
      <c r="J270" s="164" t="s">
        <v>1891</v>
      </c>
      <c r="K270" s="164" t="s">
        <v>0</v>
      </c>
      <c r="L270" s="165">
        <v>454</v>
      </c>
    </row>
    <row r="271" spans="1:12" x14ac:dyDescent="0.2">
      <c r="A271" s="593"/>
      <c r="B271" s="589"/>
      <c r="C271" s="595"/>
      <c r="D271" s="596"/>
      <c r="E271" s="589"/>
      <c r="F271" s="589"/>
      <c r="G271" s="589"/>
      <c r="H271" s="591" t="s">
        <v>1892</v>
      </c>
      <c r="I271" s="591"/>
      <c r="J271" s="164" t="s">
        <v>1891</v>
      </c>
      <c r="K271" s="164" t="s">
        <v>0</v>
      </c>
      <c r="L271" s="165">
        <v>393.29</v>
      </c>
    </row>
    <row r="272" spans="1:12" ht="24" x14ac:dyDescent="0.2">
      <c r="A272" s="593"/>
      <c r="B272" s="161" t="s">
        <v>29</v>
      </c>
      <c r="C272" s="162" t="s">
        <v>30</v>
      </c>
      <c r="D272" s="162" t="s">
        <v>1893</v>
      </c>
      <c r="E272" s="162" t="s">
        <v>1894</v>
      </c>
      <c r="F272" s="592"/>
      <c r="G272" s="592"/>
      <c r="H272" s="591" t="s">
        <v>1895</v>
      </c>
      <c r="I272" s="591"/>
      <c r="J272" s="589" t="s">
        <v>1891</v>
      </c>
      <c r="K272" s="589" t="s">
        <v>1891</v>
      </c>
      <c r="L272" s="590">
        <v>0</v>
      </c>
    </row>
    <row r="273" spans="1:12" ht="36" x14ac:dyDescent="0.2">
      <c r="A273" s="593"/>
      <c r="B273" s="164" t="s">
        <v>6765</v>
      </c>
      <c r="C273" s="164" t="s">
        <v>6648</v>
      </c>
      <c r="D273" s="166">
        <v>43155</v>
      </c>
      <c r="E273" s="164" t="s">
        <v>3553</v>
      </c>
      <c r="F273" s="592"/>
      <c r="G273" s="592"/>
      <c r="H273" s="591"/>
      <c r="I273" s="591"/>
      <c r="J273" s="589"/>
      <c r="K273" s="589"/>
      <c r="L273" s="590"/>
    </row>
    <row r="274" spans="1:12" ht="24" x14ac:dyDescent="0.2">
      <c r="A274" s="593">
        <v>1751</v>
      </c>
      <c r="B274" s="161" t="s">
        <v>20</v>
      </c>
      <c r="C274" s="162" t="s">
        <v>21</v>
      </c>
      <c r="D274" s="162" t="s">
        <v>1884</v>
      </c>
      <c r="E274" s="162" t="s">
        <v>1885</v>
      </c>
      <c r="F274" s="594" t="s">
        <v>14</v>
      </c>
      <c r="G274" s="594"/>
      <c r="H274" s="592"/>
      <c r="I274" s="592"/>
      <c r="J274" s="592"/>
      <c r="K274" s="592"/>
      <c r="L274" s="592"/>
    </row>
    <row r="275" spans="1:12" x14ac:dyDescent="0.2">
      <c r="A275" s="593"/>
      <c r="B275" s="589" t="s">
        <v>6767</v>
      </c>
      <c r="C275" s="595" t="s">
        <v>6768</v>
      </c>
      <c r="D275" s="596">
        <v>43018</v>
      </c>
      <c r="E275" s="589" t="s">
        <v>2460</v>
      </c>
      <c r="F275" s="589" t="s">
        <v>6769</v>
      </c>
      <c r="G275" s="589"/>
      <c r="H275" s="591" t="s">
        <v>1890</v>
      </c>
      <c r="I275" s="591"/>
      <c r="J275" s="164" t="s">
        <v>1891</v>
      </c>
      <c r="K275" s="164" t="s">
        <v>0</v>
      </c>
      <c r="L275" s="165">
        <v>624.94000000000005</v>
      </c>
    </row>
    <row r="276" spans="1:12" x14ac:dyDescent="0.2">
      <c r="A276" s="593"/>
      <c r="B276" s="589"/>
      <c r="C276" s="595"/>
      <c r="D276" s="596"/>
      <c r="E276" s="589"/>
      <c r="F276" s="589"/>
      <c r="G276" s="589"/>
      <c r="H276" s="591" t="s">
        <v>1892</v>
      </c>
      <c r="I276" s="591"/>
      <c r="J276" s="164" t="s">
        <v>1891</v>
      </c>
      <c r="K276" s="164" t="s">
        <v>0</v>
      </c>
      <c r="L276" s="165">
        <v>9810.17</v>
      </c>
    </row>
    <row r="277" spans="1:12" ht="24" x14ac:dyDescent="0.2">
      <c r="A277" s="593"/>
      <c r="B277" s="161" t="s">
        <v>29</v>
      </c>
      <c r="C277" s="162" t="s">
        <v>30</v>
      </c>
      <c r="D277" s="162" t="s">
        <v>1893</v>
      </c>
      <c r="E277" s="162" t="s">
        <v>1894</v>
      </c>
      <c r="F277" s="592"/>
      <c r="G277" s="592"/>
      <c r="H277" s="591" t="s">
        <v>1895</v>
      </c>
      <c r="I277" s="591"/>
      <c r="J277" s="589" t="s">
        <v>1891</v>
      </c>
      <c r="K277" s="589" t="s">
        <v>0</v>
      </c>
      <c r="L277" s="590">
        <v>200</v>
      </c>
    </row>
    <row r="278" spans="1:12" ht="36" x14ac:dyDescent="0.2">
      <c r="A278" s="593"/>
      <c r="B278" s="164" t="s">
        <v>3002</v>
      </c>
      <c r="C278" s="164" t="s">
        <v>6769</v>
      </c>
      <c r="D278" s="166">
        <v>43021</v>
      </c>
      <c r="E278" s="164" t="s">
        <v>3750</v>
      </c>
      <c r="F278" s="592"/>
      <c r="G278" s="592"/>
      <c r="H278" s="591"/>
      <c r="I278" s="591"/>
      <c r="J278" s="589"/>
      <c r="K278" s="589"/>
      <c r="L278" s="590"/>
    </row>
    <row r="279" spans="1:12" ht="24" x14ac:dyDescent="0.2">
      <c r="A279" s="593">
        <v>1752</v>
      </c>
      <c r="B279" s="161" t="s">
        <v>20</v>
      </c>
      <c r="C279" s="162" t="s">
        <v>21</v>
      </c>
      <c r="D279" s="162" t="s">
        <v>1884</v>
      </c>
      <c r="E279" s="162" t="s">
        <v>1885</v>
      </c>
      <c r="F279" s="594" t="s">
        <v>14</v>
      </c>
      <c r="G279" s="594"/>
      <c r="H279" s="592"/>
      <c r="I279" s="592"/>
      <c r="J279" s="592"/>
      <c r="K279" s="592"/>
      <c r="L279" s="592"/>
    </row>
    <row r="280" spans="1:12" x14ac:dyDescent="0.2">
      <c r="A280" s="593"/>
      <c r="B280" s="589" t="s">
        <v>6767</v>
      </c>
      <c r="C280" s="595" t="s">
        <v>6770</v>
      </c>
      <c r="D280" s="596">
        <v>43166</v>
      </c>
      <c r="E280" s="589" t="s">
        <v>2004</v>
      </c>
      <c r="F280" s="589" t="s">
        <v>6771</v>
      </c>
      <c r="G280" s="589"/>
      <c r="H280" s="591" t="s">
        <v>1890</v>
      </c>
      <c r="I280" s="591"/>
      <c r="J280" s="164" t="s">
        <v>1891</v>
      </c>
      <c r="K280" s="164" t="s">
        <v>0</v>
      </c>
      <c r="L280" s="165">
        <v>632.54</v>
      </c>
    </row>
    <row r="281" spans="1:12" x14ac:dyDescent="0.2">
      <c r="A281" s="593"/>
      <c r="B281" s="589"/>
      <c r="C281" s="595"/>
      <c r="D281" s="596"/>
      <c r="E281" s="589"/>
      <c r="F281" s="589"/>
      <c r="G281" s="589"/>
      <c r="H281" s="591" t="s">
        <v>1892</v>
      </c>
      <c r="I281" s="591"/>
      <c r="J281" s="589" t="s">
        <v>1891</v>
      </c>
      <c r="K281" s="589" t="s">
        <v>0</v>
      </c>
      <c r="L281" s="590">
        <v>4079.21</v>
      </c>
    </row>
    <row r="282" spans="1:12" x14ac:dyDescent="0.2">
      <c r="A282" s="593"/>
      <c r="B282" s="589"/>
      <c r="C282" s="595"/>
      <c r="D282" s="596"/>
      <c r="E282" s="589"/>
      <c r="F282" s="589"/>
      <c r="G282" s="589"/>
      <c r="H282" s="591"/>
      <c r="I282" s="591"/>
      <c r="J282" s="589"/>
      <c r="K282" s="589"/>
      <c r="L282" s="590"/>
    </row>
    <row r="283" spans="1:12" ht="24" x14ac:dyDescent="0.2">
      <c r="A283" s="593"/>
      <c r="B283" s="161" t="s">
        <v>29</v>
      </c>
      <c r="C283" s="162" t="s">
        <v>30</v>
      </c>
      <c r="D283" s="162" t="s">
        <v>1893</v>
      </c>
      <c r="E283" s="162" t="s">
        <v>1894</v>
      </c>
      <c r="F283" s="592"/>
      <c r="G283" s="592"/>
      <c r="H283" s="591" t="s">
        <v>1895</v>
      </c>
      <c r="I283" s="591"/>
      <c r="J283" s="589" t="s">
        <v>1891</v>
      </c>
      <c r="K283" s="589" t="s">
        <v>0</v>
      </c>
      <c r="L283" s="590">
        <v>122.43</v>
      </c>
    </row>
    <row r="284" spans="1:12" ht="36" x14ac:dyDescent="0.2">
      <c r="A284" s="593"/>
      <c r="B284" s="164" t="s">
        <v>3002</v>
      </c>
      <c r="C284" s="164" t="s">
        <v>6771</v>
      </c>
      <c r="D284" s="166">
        <v>43176</v>
      </c>
      <c r="E284" s="164" t="s">
        <v>6772</v>
      </c>
      <c r="F284" s="592"/>
      <c r="G284" s="592"/>
      <c r="H284" s="591"/>
      <c r="I284" s="591"/>
      <c r="J284" s="589"/>
      <c r="K284" s="589"/>
      <c r="L284" s="590"/>
    </row>
    <row r="285" spans="1:12" ht="24" x14ac:dyDescent="0.2">
      <c r="A285" s="593">
        <v>1753</v>
      </c>
      <c r="B285" s="161" t="s">
        <v>20</v>
      </c>
      <c r="C285" s="162" t="s">
        <v>21</v>
      </c>
      <c r="D285" s="162" t="s">
        <v>1884</v>
      </c>
      <c r="E285" s="162" t="s">
        <v>1885</v>
      </c>
      <c r="F285" s="594" t="s">
        <v>14</v>
      </c>
      <c r="G285" s="594"/>
      <c r="H285" s="592"/>
      <c r="I285" s="592"/>
      <c r="J285" s="592"/>
      <c r="K285" s="592"/>
      <c r="L285" s="592"/>
    </row>
    <row r="286" spans="1:12" x14ac:dyDescent="0.2">
      <c r="A286" s="593"/>
      <c r="B286" s="589" t="s">
        <v>6773</v>
      </c>
      <c r="C286" s="595" t="s">
        <v>6774</v>
      </c>
      <c r="D286" s="596">
        <v>43162</v>
      </c>
      <c r="E286" s="589" t="s">
        <v>1984</v>
      </c>
      <c r="F286" s="589" t="s">
        <v>2125</v>
      </c>
      <c r="G286" s="589"/>
      <c r="H286" s="591" t="s">
        <v>1890</v>
      </c>
      <c r="I286" s="591"/>
      <c r="J286" s="164" t="s">
        <v>1891</v>
      </c>
      <c r="K286" s="164" t="s">
        <v>1891</v>
      </c>
      <c r="L286" s="165">
        <v>0</v>
      </c>
    </row>
    <row r="287" spans="1:12" x14ac:dyDescent="0.2">
      <c r="A287" s="593"/>
      <c r="B287" s="589"/>
      <c r="C287" s="595"/>
      <c r="D287" s="596"/>
      <c r="E287" s="589"/>
      <c r="F287" s="589"/>
      <c r="G287" s="589"/>
      <c r="H287" s="591" t="s">
        <v>1892</v>
      </c>
      <c r="I287" s="591"/>
      <c r="J287" s="164" t="s">
        <v>1891</v>
      </c>
      <c r="K287" s="164" t="s">
        <v>0</v>
      </c>
      <c r="L287" s="165">
        <v>215.4</v>
      </c>
    </row>
    <row r="288" spans="1:12" ht="24" x14ac:dyDescent="0.2">
      <c r="A288" s="593"/>
      <c r="B288" s="161" t="s">
        <v>29</v>
      </c>
      <c r="C288" s="162" t="s">
        <v>30</v>
      </c>
      <c r="D288" s="162" t="s">
        <v>1893</v>
      </c>
      <c r="E288" s="162" t="s">
        <v>1894</v>
      </c>
      <c r="F288" s="592"/>
      <c r="G288" s="592"/>
      <c r="H288" s="591" t="s">
        <v>1895</v>
      </c>
      <c r="I288" s="591"/>
      <c r="J288" s="589" t="s">
        <v>1891</v>
      </c>
      <c r="K288" s="589" t="s">
        <v>0</v>
      </c>
      <c r="L288" s="590">
        <v>750</v>
      </c>
    </row>
    <row r="289" spans="1:12" ht="24" x14ac:dyDescent="0.2">
      <c r="A289" s="593"/>
      <c r="B289" s="164" t="s">
        <v>1896</v>
      </c>
      <c r="C289" s="164" t="s">
        <v>2125</v>
      </c>
      <c r="D289" s="166">
        <v>43166</v>
      </c>
      <c r="E289" s="164" t="s">
        <v>2705</v>
      </c>
      <c r="F289" s="592"/>
      <c r="G289" s="592"/>
      <c r="H289" s="591"/>
      <c r="I289" s="591"/>
      <c r="J289" s="589"/>
      <c r="K289" s="589"/>
      <c r="L289" s="590"/>
    </row>
    <row r="290" spans="1:12" ht="24" x14ac:dyDescent="0.2">
      <c r="A290" s="593">
        <v>1754</v>
      </c>
      <c r="B290" s="161" t="s">
        <v>20</v>
      </c>
      <c r="C290" s="162" t="s">
        <v>21</v>
      </c>
      <c r="D290" s="162" t="s">
        <v>1884</v>
      </c>
      <c r="E290" s="162" t="s">
        <v>1885</v>
      </c>
      <c r="F290" s="594" t="s">
        <v>14</v>
      </c>
      <c r="G290" s="594"/>
      <c r="H290" s="592"/>
      <c r="I290" s="592"/>
      <c r="J290" s="592"/>
      <c r="K290" s="592"/>
      <c r="L290" s="592"/>
    </row>
    <row r="291" spans="1:12" x14ac:dyDescent="0.2">
      <c r="A291" s="593"/>
      <c r="B291" s="589" t="s">
        <v>6775</v>
      </c>
      <c r="C291" s="589" t="s">
        <v>6776</v>
      </c>
      <c r="D291" s="596">
        <v>43167</v>
      </c>
      <c r="E291" s="589" t="s">
        <v>2262</v>
      </c>
      <c r="F291" s="589" t="s">
        <v>104</v>
      </c>
      <c r="G291" s="589"/>
      <c r="H291" s="591" t="s">
        <v>1890</v>
      </c>
      <c r="I291" s="591"/>
      <c r="J291" s="164" t="s">
        <v>1891</v>
      </c>
      <c r="K291" s="164" t="s">
        <v>0</v>
      </c>
      <c r="L291" s="165">
        <v>173</v>
      </c>
    </row>
    <row r="292" spans="1:12" x14ac:dyDescent="0.2">
      <c r="A292" s="593"/>
      <c r="B292" s="589"/>
      <c r="C292" s="589"/>
      <c r="D292" s="596"/>
      <c r="E292" s="589"/>
      <c r="F292" s="589"/>
      <c r="G292" s="589"/>
      <c r="H292" s="591" t="s">
        <v>1892</v>
      </c>
      <c r="I292" s="591"/>
      <c r="J292" s="164" t="s">
        <v>1891</v>
      </c>
      <c r="K292" s="164" t="s">
        <v>0</v>
      </c>
      <c r="L292" s="165">
        <v>482.71</v>
      </c>
    </row>
    <row r="293" spans="1:12" ht="24" x14ac:dyDescent="0.2">
      <c r="A293" s="593"/>
      <c r="B293" s="161" t="s">
        <v>29</v>
      </c>
      <c r="C293" s="162" t="s">
        <v>30</v>
      </c>
      <c r="D293" s="162" t="s">
        <v>1893</v>
      </c>
      <c r="E293" s="162" t="s">
        <v>1894</v>
      </c>
      <c r="F293" s="592"/>
      <c r="G293" s="592"/>
      <c r="H293" s="591" t="s">
        <v>1895</v>
      </c>
      <c r="I293" s="591"/>
      <c r="J293" s="589" t="s">
        <v>1891</v>
      </c>
      <c r="K293" s="589" t="s">
        <v>0</v>
      </c>
      <c r="L293" s="590">
        <v>100</v>
      </c>
    </row>
    <row r="294" spans="1:12" ht="24" x14ac:dyDescent="0.2">
      <c r="A294" s="593"/>
      <c r="B294" s="164" t="s">
        <v>6777</v>
      </c>
      <c r="C294" s="164" t="s">
        <v>104</v>
      </c>
      <c r="D294" s="166">
        <v>43169</v>
      </c>
      <c r="E294" s="164" t="s">
        <v>3557</v>
      </c>
      <c r="F294" s="592"/>
      <c r="G294" s="592"/>
      <c r="H294" s="591"/>
      <c r="I294" s="591"/>
      <c r="J294" s="589"/>
      <c r="K294" s="589"/>
      <c r="L294" s="590"/>
    </row>
    <row r="295" spans="1:12" ht="24" x14ac:dyDescent="0.2">
      <c r="A295" s="593">
        <v>1755</v>
      </c>
      <c r="B295" s="161" t="s">
        <v>20</v>
      </c>
      <c r="C295" s="162" t="s">
        <v>21</v>
      </c>
      <c r="D295" s="162" t="s">
        <v>1884</v>
      </c>
      <c r="E295" s="162" t="s">
        <v>1885</v>
      </c>
      <c r="F295" s="594" t="s">
        <v>14</v>
      </c>
      <c r="G295" s="594"/>
      <c r="H295" s="592"/>
      <c r="I295" s="592"/>
      <c r="J295" s="592"/>
      <c r="K295" s="592"/>
      <c r="L295" s="592"/>
    </row>
    <row r="296" spans="1:12" x14ac:dyDescent="0.2">
      <c r="A296" s="593"/>
      <c r="B296" s="589" t="s">
        <v>6778</v>
      </c>
      <c r="C296" s="595" t="s">
        <v>6779</v>
      </c>
      <c r="D296" s="596">
        <v>43082</v>
      </c>
      <c r="E296" s="589" t="s">
        <v>2000</v>
      </c>
      <c r="F296" s="589" t="s">
        <v>2001</v>
      </c>
      <c r="G296" s="589"/>
      <c r="H296" s="591" t="s">
        <v>1890</v>
      </c>
      <c r="I296" s="591"/>
      <c r="J296" s="164" t="s">
        <v>1891</v>
      </c>
      <c r="K296" s="164" t="s">
        <v>0</v>
      </c>
      <c r="L296" s="165">
        <v>764.99</v>
      </c>
    </row>
    <row r="297" spans="1:12" x14ac:dyDescent="0.2">
      <c r="A297" s="593"/>
      <c r="B297" s="589"/>
      <c r="C297" s="595"/>
      <c r="D297" s="596"/>
      <c r="E297" s="589"/>
      <c r="F297" s="589"/>
      <c r="G297" s="589"/>
      <c r="H297" s="591" t="s">
        <v>1892</v>
      </c>
      <c r="I297" s="591"/>
      <c r="J297" s="164" t="s">
        <v>1891</v>
      </c>
      <c r="K297" s="164" t="s">
        <v>1891</v>
      </c>
      <c r="L297" s="165">
        <v>0</v>
      </c>
    </row>
    <row r="298" spans="1:12" ht="24" x14ac:dyDescent="0.2">
      <c r="A298" s="593"/>
      <c r="B298" s="161" t="s">
        <v>29</v>
      </c>
      <c r="C298" s="162" t="s">
        <v>30</v>
      </c>
      <c r="D298" s="162" t="s">
        <v>1893</v>
      </c>
      <c r="E298" s="162" t="s">
        <v>1894</v>
      </c>
      <c r="F298" s="592"/>
      <c r="G298" s="592"/>
      <c r="H298" s="591" t="s">
        <v>1895</v>
      </c>
      <c r="I298" s="591"/>
      <c r="J298" s="589" t="s">
        <v>1891</v>
      </c>
      <c r="K298" s="589" t="s">
        <v>0</v>
      </c>
      <c r="L298" s="590">
        <v>250</v>
      </c>
    </row>
    <row r="299" spans="1:12" ht="24" x14ac:dyDescent="0.2">
      <c r="A299" s="593"/>
      <c r="B299" s="164" t="s">
        <v>2517</v>
      </c>
      <c r="C299" s="164" t="s">
        <v>2001</v>
      </c>
      <c r="D299" s="166">
        <v>43086</v>
      </c>
      <c r="E299" s="164" t="s">
        <v>2002</v>
      </c>
      <c r="F299" s="592"/>
      <c r="G299" s="592"/>
      <c r="H299" s="591"/>
      <c r="I299" s="591"/>
      <c r="J299" s="589"/>
      <c r="K299" s="589"/>
      <c r="L299" s="590"/>
    </row>
    <row r="300" spans="1:12" ht="24" x14ac:dyDescent="0.2">
      <c r="A300" s="593">
        <v>1756</v>
      </c>
      <c r="B300" s="161" t="s">
        <v>20</v>
      </c>
      <c r="C300" s="162" t="s">
        <v>21</v>
      </c>
      <c r="D300" s="162" t="s">
        <v>1884</v>
      </c>
      <c r="E300" s="162" t="s">
        <v>1885</v>
      </c>
      <c r="F300" s="594" t="s">
        <v>14</v>
      </c>
      <c r="G300" s="594"/>
      <c r="H300" s="592"/>
      <c r="I300" s="592"/>
      <c r="J300" s="592"/>
      <c r="K300" s="592"/>
      <c r="L300" s="592"/>
    </row>
    <row r="301" spans="1:12" x14ac:dyDescent="0.2">
      <c r="A301" s="593"/>
      <c r="B301" s="589" t="s">
        <v>6778</v>
      </c>
      <c r="C301" s="595" t="s">
        <v>6780</v>
      </c>
      <c r="D301" s="596">
        <v>43173</v>
      </c>
      <c r="E301" s="589" t="s">
        <v>6781</v>
      </c>
      <c r="F301" s="589" t="s">
        <v>6782</v>
      </c>
      <c r="G301" s="589"/>
      <c r="H301" s="591" t="s">
        <v>1890</v>
      </c>
      <c r="I301" s="591"/>
      <c r="J301" s="164" t="s">
        <v>1891</v>
      </c>
      <c r="K301" s="164" t="s">
        <v>0</v>
      </c>
      <c r="L301" s="165">
        <v>748</v>
      </c>
    </row>
    <row r="302" spans="1:12" x14ac:dyDescent="0.2">
      <c r="A302" s="593"/>
      <c r="B302" s="589"/>
      <c r="C302" s="595"/>
      <c r="D302" s="596"/>
      <c r="E302" s="589"/>
      <c r="F302" s="589"/>
      <c r="G302" s="589"/>
      <c r="H302" s="591" t="s">
        <v>1892</v>
      </c>
      <c r="I302" s="591"/>
      <c r="J302" s="164" t="s">
        <v>1891</v>
      </c>
      <c r="K302" s="164" t="s">
        <v>1891</v>
      </c>
      <c r="L302" s="165">
        <v>0</v>
      </c>
    </row>
    <row r="303" spans="1:12" ht="24" x14ac:dyDescent="0.2">
      <c r="A303" s="593"/>
      <c r="B303" s="161" t="s">
        <v>29</v>
      </c>
      <c r="C303" s="162" t="s">
        <v>30</v>
      </c>
      <c r="D303" s="162" t="s">
        <v>1893</v>
      </c>
      <c r="E303" s="162" t="s">
        <v>1894</v>
      </c>
      <c r="F303" s="592"/>
      <c r="G303" s="592"/>
      <c r="H303" s="591" t="s">
        <v>1895</v>
      </c>
      <c r="I303" s="591"/>
      <c r="J303" s="589" t="s">
        <v>1891</v>
      </c>
      <c r="K303" s="589" t="s">
        <v>0</v>
      </c>
      <c r="L303" s="590">
        <v>300</v>
      </c>
    </row>
    <row r="304" spans="1:12" ht="24" x14ac:dyDescent="0.2">
      <c r="A304" s="593"/>
      <c r="B304" s="164" t="s">
        <v>2517</v>
      </c>
      <c r="C304" s="164" t="s">
        <v>6782</v>
      </c>
      <c r="D304" s="166">
        <v>43178</v>
      </c>
      <c r="E304" s="164" t="s">
        <v>2867</v>
      </c>
      <c r="F304" s="592"/>
      <c r="G304" s="592"/>
      <c r="H304" s="591"/>
      <c r="I304" s="591"/>
      <c r="J304" s="589"/>
      <c r="K304" s="589"/>
      <c r="L304" s="590"/>
    </row>
    <row r="305" spans="1:12" ht="24" x14ac:dyDescent="0.2">
      <c r="A305" s="593">
        <v>1757</v>
      </c>
      <c r="B305" s="161" t="s">
        <v>20</v>
      </c>
      <c r="C305" s="162" t="s">
        <v>21</v>
      </c>
      <c r="D305" s="162" t="s">
        <v>1884</v>
      </c>
      <c r="E305" s="162" t="s">
        <v>1885</v>
      </c>
      <c r="F305" s="594" t="s">
        <v>14</v>
      </c>
      <c r="G305" s="594"/>
      <c r="H305" s="592"/>
      <c r="I305" s="592"/>
      <c r="J305" s="592"/>
      <c r="K305" s="592"/>
      <c r="L305" s="592"/>
    </row>
    <row r="306" spans="1:12" x14ac:dyDescent="0.2">
      <c r="A306" s="593"/>
      <c r="B306" s="589" t="s">
        <v>6783</v>
      </c>
      <c r="C306" s="595" t="s">
        <v>6784</v>
      </c>
      <c r="D306" s="596">
        <v>43009</v>
      </c>
      <c r="E306" s="589" t="s">
        <v>5612</v>
      </c>
      <c r="F306" s="589" t="s">
        <v>693</v>
      </c>
      <c r="G306" s="589"/>
      <c r="H306" s="591" t="s">
        <v>1890</v>
      </c>
      <c r="I306" s="591"/>
      <c r="J306" s="164" t="s">
        <v>1891</v>
      </c>
      <c r="K306" s="164" t="s">
        <v>0</v>
      </c>
      <c r="L306" s="165">
        <v>1107</v>
      </c>
    </row>
    <row r="307" spans="1:12" x14ac:dyDescent="0.2">
      <c r="A307" s="593"/>
      <c r="B307" s="589"/>
      <c r="C307" s="595"/>
      <c r="D307" s="596"/>
      <c r="E307" s="589"/>
      <c r="F307" s="589"/>
      <c r="G307" s="589"/>
      <c r="H307" s="591" t="s">
        <v>1892</v>
      </c>
      <c r="I307" s="591"/>
      <c r="J307" s="589" t="s">
        <v>1891</v>
      </c>
      <c r="K307" s="589" t="s">
        <v>0</v>
      </c>
      <c r="L307" s="590">
        <v>206.4</v>
      </c>
    </row>
    <row r="308" spans="1:12" x14ac:dyDescent="0.2">
      <c r="A308" s="593"/>
      <c r="B308" s="589"/>
      <c r="C308" s="595"/>
      <c r="D308" s="596"/>
      <c r="E308" s="589"/>
      <c r="F308" s="589"/>
      <c r="G308" s="589"/>
      <c r="H308" s="591"/>
      <c r="I308" s="591"/>
      <c r="J308" s="589"/>
      <c r="K308" s="589"/>
      <c r="L308" s="590"/>
    </row>
    <row r="309" spans="1:12" ht="24" x14ac:dyDescent="0.2">
      <c r="A309" s="593"/>
      <c r="B309" s="161" t="s">
        <v>29</v>
      </c>
      <c r="C309" s="162" t="s">
        <v>30</v>
      </c>
      <c r="D309" s="162" t="s">
        <v>1893</v>
      </c>
      <c r="E309" s="162" t="s">
        <v>1894</v>
      </c>
      <c r="F309" s="592"/>
      <c r="G309" s="592"/>
      <c r="H309" s="591" t="s">
        <v>1895</v>
      </c>
      <c r="I309" s="591"/>
      <c r="J309" s="589" t="s">
        <v>1891</v>
      </c>
      <c r="K309" s="589" t="s">
        <v>0</v>
      </c>
      <c r="L309" s="590">
        <v>100</v>
      </c>
    </row>
    <row r="310" spans="1:12" ht="24" x14ac:dyDescent="0.2">
      <c r="A310" s="593"/>
      <c r="B310" s="164" t="s">
        <v>5318</v>
      </c>
      <c r="C310" s="164" t="s">
        <v>693</v>
      </c>
      <c r="D310" s="166">
        <v>43015</v>
      </c>
      <c r="E310" s="164" t="s">
        <v>3305</v>
      </c>
      <c r="F310" s="592"/>
      <c r="G310" s="592"/>
      <c r="H310" s="591"/>
      <c r="I310" s="591"/>
      <c r="J310" s="589"/>
      <c r="K310" s="589"/>
      <c r="L310" s="590"/>
    </row>
    <row r="311" spans="1:12" ht="24" x14ac:dyDescent="0.2">
      <c r="A311" s="593">
        <v>1758</v>
      </c>
      <c r="B311" s="161" t="s">
        <v>20</v>
      </c>
      <c r="C311" s="162" t="s">
        <v>21</v>
      </c>
      <c r="D311" s="162" t="s">
        <v>1884</v>
      </c>
      <c r="E311" s="162" t="s">
        <v>1885</v>
      </c>
      <c r="F311" s="594" t="s">
        <v>14</v>
      </c>
      <c r="G311" s="594"/>
      <c r="H311" s="592"/>
      <c r="I311" s="592"/>
      <c r="J311" s="592"/>
      <c r="K311" s="592"/>
      <c r="L311" s="592"/>
    </row>
    <row r="312" spans="1:12" x14ac:dyDescent="0.2">
      <c r="A312" s="593"/>
      <c r="B312" s="589" t="s">
        <v>6783</v>
      </c>
      <c r="C312" s="595" t="s">
        <v>6785</v>
      </c>
      <c r="D312" s="596">
        <v>43153</v>
      </c>
      <c r="E312" s="589" t="s">
        <v>1899</v>
      </c>
      <c r="F312" s="589" t="s">
        <v>6786</v>
      </c>
      <c r="G312" s="589"/>
      <c r="H312" s="591" t="s">
        <v>1890</v>
      </c>
      <c r="I312" s="591"/>
      <c r="J312" s="164" t="s">
        <v>1891</v>
      </c>
      <c r="K312" s="164" t="s">
        <v>0</v>
      </c>
      <c r="L312" s="165">
        <v>405</v>
      </c>
    </row>
    <row r="313" spans="1:12" x14ac:dyDescent="0.2">
      <c r="A313" s="593"/>
      <c r="B313" s="589"/>
      <c r="C313" s="595"/>
      <c r="D313" s="596"/>
      <c r="E313" s="589"/>
      <c r="F313" s="589"/>
      <c r="G313" s="589"/>
      <c r="H313" s="591" t="s">
        <v>1892</v>
      </c>
      <c r="I313" s="591"/>
      <c r="J313" s="589" t="s">
        <v>1891</v>
      </c>
      <c r="K313" s="589" t="s">
        <v>0</v>
      </c>
      <c r="L313" s="590">
        <v>521.96</v>
      </c>
    </row>
    <row r="314" spans="1:12" x14ac:dyDescent="0.2">
      <c r="A314" s="593"/>
      <c r="B314" s="589"/>
      <c r="C314" s="595"/>
      <c r="D314" s="596"/>
      <c r="E314" s="589"/>
      <c r="F314" s="589"/>
      <c r="G314" s="589"/>
      <c r="H314" s="591"/>
      <c r="I314" s="591"/>
      <c r="J314" s="589"/>
      <c r="K314" s="589"/>
      <c r="L314" s="590"/>
    </row>
    <row r="315" spans="1:12" ht="24" x14ac:dyDescent="0.2">
      <c r="A315" s="593"/>
      <c r="B315" s="161" t="s">
        <v>29</v>
      </c>
      <c r="C315" s="162" t="s">
        <v>30</v>
      </c>
      <c r="D315" s="162" t="s">
        <v>1893</v>
      </c>
      <c r="E315" s="162" t="s">
        <v>1894</v>
      </c>
      <c r="F315" s="592"/>
      <c r="G315" s="592"/>
      <c r="H315" s="591" t="s">
        <v>1895</v>
      </c>
      <c r="I315" s="591"/>
      <c r="J315" s="589" t="s">
        <v>1891</v>
      </c>
      <c r="K315" s="589" t="s">
        <v>0</v>
      </c>
      <c r="L315" s="590">
        <v>100</v>
      </c>
    </row>
    <row r="316" spans="1:12" ht="24" x14ac:dyDescent="0.2">
      <c r="A316" s="593"/>
      <c r="B316" s="164" t="s">
        <v>5318</v>
      </c>
      <c r="C316" s="164" t="s">
        <v>6786</v>
      </c>
      <c r="D316" s="166">
        <v>43157</v>
      </c>
      <c r="E316" s="164" t="s">
        <v>6787</v>
      </c>
      <c r="F316" s="592"/>
      <c r="G316" s="592"/>
      <c r="H316" s="591"/>
      <c r="I316" s="591"/>
      <c r="J316" s="589"/>
      <c r="K316" s="589"/>
      <c r="L316" s="590"/>
    </row>
    <row r="317" spans="1:12" ht="24" x14ac:dyDescent="0.2">
      <c r="A317" s="593">
        <v>1759</v>
      </c>
      <c r="B317" s="161" t="s">
        <v>20</v>
      </c>
      <c r="C317" s="162" t="s">
        <v>21</v>
      </c>
      <c r="D317" s="162" t="s">
        <v>1884</v>
      </c>
      <c r="E317" s="162" t="s">
        <v>1885</v>
      </c>
      <c r="F317" s="594" t="s">
        <v>14</v>
      </c>
      <c r="G317" s="594"/>
      <c r="H317" s="592"/>
      <c r="I317" s="592"/>
      <c r="J317" s="592"/>
      <c r="K317" s="592"/>
      <c r="L317" s="592"/>
    </row>
    <row r="318" spans="1:12" x14ac:dyDescent="0.2">
      <c r="A318" s="593"/>
      <c r="B318" s="589" t="s">
        <v>6788</v>
      </c>
      <c r="C318" s="595" t="s">
        <v>6789</v>
      </c>
      <c r="D318" s="596">
        <v>43079</v>
      </c>
      <c r="E318" s="589" t="s">
        <v>2460</v>
      </c>
      <c r="F318" s="589" t="s">
        <v>2679</v>
      </c>
      <c r="G318" s="589"/>
      <c r="H318" s="591" t="s">
        <v>1890</v>
      </c>
      <c r="I318" s="591"/>
      <c r="J318" s="164" t="s">
        <v>1891</v>
      </c>
      <c r="K318" s="164" t="s">
        <v>0</v>
      </c>
      <c r="L318" s="165">
        <v>575.94000000000005</v>
      </c>
    </row>
    <row r="319" spans="1:12" x14ac:dyDescent="0.2">
      <c r="A319" s="593"/>
      <c r="B319" s="589"/>
      <c r="C319" s="595"/>
      <c r="D319" s="596"/>
      <c r="E319" s="589"/>
      <c r="F319" s="589"/>
      <c r="G319" s="589"/>
      <c r="H319" s="591" t="s">
        <v>1892</v>
      </c>
      <c r="I319" s="591"/>
      <c r="J319" s="164" t="s">
        <v>1891</v>
      </c>
      <c r="K319" s="164" t="s">
        <v>0</v>
      </c>
      <c r="L319" s="165">
        <v>1439.01</v>
      </c>
    </row>
    <row r="320" spans="1:12" ht="24" x14ac:dyDescent="0.2">
      <c r="A320" s="593"/>
      <c r="B320" s="161" t="s">
        <v>29</v>
      </c>
      <c r="C320" s="162" t="s">
        <v>30</v>
      </c>
      <c r="D320" s="162" t="s">
        <v>1893</v>
      </c>
      <c r="E320" s="162" t="s">
        <v>1894</v>
      </c>
      <c r="F320" s="592"/>
      <c r="G320" s="592"/>
      <c r="H320" s="591" t="s">
        <v>1895</v>
      </c>
      <c r="I320" s="591"/>
      <c r="J320" s="589" t="s">
        <v>1891</v>
      </c>
      <c r="K320" s="589" t="s">
        <v>1891</v>
      </c>
      <c r="L320" s="590">
        <v>0</v>
      </c>
    </row>
    <row r="321" spans="1:12" ht="24" x14ac:dyDescent="0.2">
      <c r="A321" s="593"/>
      <c r="B321" s="164" t="s">
        <v>1986</v>
      </c>
      <c r="C321" s="164" t="s">
        <v>2679</v>
      </c>
      <c r="D321" s="166">
        <v>43082</v>
      </c>
      <c r="E321" s="164" t="s">
        <v>6790</v>
      </c>
      <c r="F321" s="592"/>
      <c r="G321" s="592"/>
      <c r="H321" s="591"/>
      <c r="I321" s="591"/>
      <c r="J321" s="589"/>
      <c r="K321" s="589"/>
      <c r="L321" s="590"/>
    </row>
    <row r="322" spans="1:12" ht="24" x14ac:dyDescent="0.2">
      <c r="A322" s="593">
        <v>1760</v>
      </c>
      <c r="B322" s="161" t="s">
        <v>20</v>
      </c>
      <c r="C322" s="162" t="s">
        <v>21</v>
      </c>
      <c r="D322" s="162" t="s">
        <v>1884</v>
      </c>
      <c r="E322" s="162" t="s">
        <v>1885</v>
      </c>
      <c r="F322" s="594" t="s">
        <v>14</v>
      </c>
      <c r="G322" s="594"/>
      <c r="H322" s="592"/>
      <c r="I322" s="592"/>
      <c r="J322" s="592"/>
      <c r="K322" s="592"/>
      <c r="L322" s="592"/>
    </row>
    <row r="323" spans="1:12" x14ac:dyDescent="0.2">
      <c r="A323" s="593"/>
      <c r="B323" s="589" t="s">
        <v>6791</v>
      </c>
      <c r="C323" s="595" t="s">
        <v>6792</v>
      </c>
      <c r="D323" s="596">
        <v>43026</v>
      </c>
      <c r="E323" s="589" t="s">
        <v>2164</v>
      </c>
      <c r="F323" s="589" t="s">
        <v>6793</v>
      </c>
      <c r="G323" s="589"/>
      <c r="H323" s="591" t="s">
        <v>1890</v>
      </c>
      <c r="I323" s="591"/>
      <c r="J323" s="164" t="s">
        <v>1891</v>
      </c>
      <c r="K323" s="164" t="s">
        <v>0</v>
      </c>
      <c r="L323" s="165">
        <v>283.28000000000003</v>
      </c>
    </row>
    <row r="324" spans="1:12" x14ac:dyDescent="0.2">
      <c r="A324" s="593"/>
      <c r="B324" s="589"/>
      <c r="C324" s="595"/>
      <c r="D324" s="596"/>
      <c r="E324" s="589"/>
      <c r="F324" s="589"/>
      <c r="G324" s="589"/>
      <c r="H324" s="591" t="s">
        <v>1892</v>
      </c>
      <c r="I324" s="591"/>
      <c r="J324" s="164" t="s">
        <v>1891</v>
      </c>
      <c r="K324" s="164" t="s">
        <v>0</v>
      </c>
      <c r="L324" s="165">
        <v>231.4</v>
      </c>
    </row>
    <row r="325" spans="1:12" ht="24" x14ac:dyDescent="0.2">
      <c r="A325" s="593"/>
      <c r="B325" s="161" t="s">
        <v>29</v>
      </c>
      <c r="C325" s="162" t="s">
        <v>30</v>
      </c>
      <c r="D325" s="162" t="s">
        <v>1893</v>
      </c>
      <c r="E325" s="162" t="s">
        <v>1894</v>
      </c>
      <c r="F325" s="592"/>
      <c r="G325" s="592"/>
      <c r="H325" s="591" t="s">
        <v>1895</v>
      </c>
      <c r="I325" s="591"/>
      <c r="J325" s="589" t="s">
        <v>1891</v>
      </c>
      <c r="K325" s="589" t="s">
        <v>0</v>
      </c>
      <c r="L325" s="590">
        <v>450</v>
      </c>
    </row>
    <row r="326" spans="1:12" ht="24" x14ac:dyDescent="0.2">
      <c r="A326" s="593"/>
      <c r="B326" s="164" t="s">
        <v>1896</v>
      </c>
      <c r="C326" s="164" t="s">
        <v>6793</v>
      </c>
      <c r="D326" s="166">
        <v>43028</v>
      </c>
      <c r="E326" s="164" t="s">
        <v>2060</v>
      </c>
      <c r="F326" s="592"/>
      <c r="G326" s="592"/>
      <c r="H326" s="591"/>
      <c r="I326" s="591"/>
      <c r="J326" s="589"/>
      <c r="K326" s="589"/>
      <c r="L326" s="590"/>
    </row>
    <row r="327" spans="1:12" ht="24" x14ac:dyDescent="0.2">
      <c r="A327" s="593">
        <v>1761</v>
      </c>
      <c r="B327" s="161" t="s">
        <v>20</v>
      </c>
      <c r="C327" s="162" t="s">
        <v>21</v>
      </c>
      <c r="D327" s="162" t="s">
        <v>1884</v>
      </c>
      <c r="E327" s="162" t="s">
        <v>1885</v>
      </c>
      <c r="F327" s="594" t="s">
        <v>14</v>
      </c>
      <c r="G327" s="594"/>
      <c r="H327" s="592"/>
      <c r="I327" s="592"/>
      <c r="J327" s="592"/>
      <c r="K327" s="592"/>
      <c r="L327" s="592"/>
    </row>
    <row r="328" spans="1:12" x14ac:dyDescent="0.2">
      <c r="A328" s="593"/>
      <c r="B328" s="589" t="s">
        <v>6791</v>
      </c>
      <c r="C328" s="595" t="s">
        <v>6794</v>
      </c>
      <c r="D328" s="596">
        <v>43040</v>
      </c>
      <c r="E328" s="589" t="s">
        <v>4665</v>
      </c>
      <c r="F328" s="589" t="s">
        <v>4666</v>
      </c>
      <c r="G328" s="589"/>
      <c r="H328" s="591" t="s">
        <v>1890</v>
      </c>
      <c r="I328" s="591"/>
      <c r="J328" s="164" t="s">
        <v>1891</v>
      </c>
      <c r="K328" s="164" t="s">
        <v>0</v>
      </c>
      <c r="L328" s="165">
        <v>266.85000000000002</v>
      </c>
    </row>
    <row r="329" spans="1:12" x14ac:dyDescent="0.2">
      <c r="A329" s="593"/>
      <c r="B329" s="589"/>
      <c r="C329" s="595"/>
      <c r="D329" s="596"/>
      <c r="E329" s="589"/>
      <c r="F329" s="589"/>
      <c r="G329" s="589"/>
      <c r="H329" s="591" t="s">
        <v>1892</v>
      </c>
      <c r="I329" s="591"/>
      <c r="J329" s="164" t="s">
        <v>1891</v>
      </c>
      <c r="K329" s="164" t="s">
        <v>0</v>
      </c>
      <c r="L329" s="165">
        <v>390.4</v>
      </c>
    </row>
    <row r="330" spans="1:12" ht="24" x14ac:dyDescent="0.2">
      <c r="A330" s="593"/>
      <c r="B330" s="161" t="s">
        <v>29</v>
      </c>
      <c r="C330" s="162" t="s">
        <v>30</v>
      </c>
      <c r="D330" s="162" t="s">
        <v>1893</v>
      </c>
      <c r="E330" s="162" t="s">
        <v>1894</v>
      </c>
      <c r="F330" s="592"/>
      <c r="G330" s="592"/>
      <c r="H330" s="591" t="s">
        <v>1895</v>
      </c>
      <c r="I330" s="591"/>
      <c r="J330" s="589" t="s">
        <v>1891</v>
      </c>
      <c r="K330" s="589" t="s">
        <v>0</v>
      </c>
      <c r="L330" s="590">
        <v>78</v>
      </c>
    </row>
    <row r="331" spans="1:12" ht="24" x14ac:dyDescent="0.2">
      <c r="A331" s="593"/>
      <c r="B331" s="164" t="s">
        <v>1896</v>
      </c>
      <c r="C331" s="164" t="s">
        <v>4666</v>
      </c>
      <c r="D331" s="166">
        <v>43042</v>
      </c>
      <c r="E331" s="164" t="s">
        <v>2161</v>
      </c>
      <c r="F331" s="592"/>
      <c r="G331" s="592"/>
      <c r="H331" s="591"/>
      <c r="I331" s="591"/>
      <c r="J331" s="589"/>
      <c r="K331" s="589"/>
      <c r="L331" s="590"/>
    </row>
    <row r="332" spans="1:12" ht="24" x14ac:dyDescent="0.2">
      <c r="A332" s="593">
        <v>1762</v>
      </c>
      <c r="B332" s="161" t="s">
        <v>20</v>
      </c>
      <c r="C332" s="162" t="s">
        <v>21</v>
      </c>
      <c r="D332" s="162" t="s">
        <v>1884</v>
      </c>
      <c r="E332" s="162" t="s">
        <v>1885</v>
      </c>
      <c r="F332" s="594" t="s">
        <v>14</v>
      </c>
      <c r="G332" s="594"/>
      <c r="H332" s="592"/>
      <c r="I332" s="592"/>
      <c r="J332" s="592"/>
      <c r="K332" s="592"/>
      <c r="L332" s="592"/>
    </row>
    <row r="333" spans="1:12" x14ac:dyDescent="0.2">
      <c r="A333" s="593"/>
      <c r="B333" s="589" t="s">
        <v>6795</v>
      </c>
      <c r="C333" s="589" t="s">
        <v>6796</v>
      </c>
      <c r="D333" s="596">
        <v>43048</v>
      </c>
      <c r="E333" s="589" t="s">
        <v>6797</v>
      </c>
      <c r="F333" s="589" t="s">
        <v>6798</v>
      </c>
      <c r="G333" s="589"/>
      <c r="H333" s="591" t="s">
        <v>1890</v>
      </c>
      <c r="I333" s="591"/>
      <c r="J333" s="164" t="s">
        <v>1891</v>
      </c>
      <c r="K333" s="164" t="s">
        <v>0</v>
      </c>
      <c r="L333" s="165">
        <v>140</v>
      </c>
    </row>
    <row r="334" spans="1:12" x14ac:dyDescent="0.2">
      <c r="A334" s="593"/>
      <c r="B334" s="589"/>
      <c r="C334" s="589"/>
      <c r="D334" s="596"/>
      <c r="E334" s="589"/>
      <c r="F334" s="589"/>
      <c r="G334" s="589"/>
      <c r="H334" s="591" t="s">
        <v>1892</v>
      </c>
      <c r="I334" s="591"/>
      <c r="J334" s="164" t="s">
        <v>1891</v>
      </c>
      <c r="K334" s="164" t="s">
        <v>0</v>
      </c>
      <c r="L334" s="165">
        <v>400</v>
      </c>
    </row>
    <row r="335" spans="1:12" ht="24" x14ac:dyDescent="0.2">
      <c r="A335" s="593"/>
      <c r="B335" s="161" t="s">
        <v>29</v>
      </c>
      <c r="C335" s="162" t="s">
        <v>30</v>
      </c>
      <c r="D335" s="162" t="s">
        <v>1893</v>
      </c>
      <c r="E335" s="162" t="s">
        <v>1894</v>
      </c>
      <c r="F335" s="592"/>
      <c r="G335" s="592"/>
      <c r="H335" s="591" t="s">
        <v>1895</v>
      </c>
      <c r="I335" s="591"/>
      <c r="J335" s="589" t="s">
        <v>1891</v>
      </c>
      <c r="K335" s="589" t="s">
        <v>0</v>
      </c>
      <c r="L335" s="590">
        <v>250</v>
      </c>
    </row>
    <row r="336" spans="1:12" ht="24" x14ac:dyDescent="0.2">
      <c r="A336" s="593"/>
      <c r="B336" s="164" t="s">
        <v>2745</v>
      </c>
      <c r="C336" s="164" t="s">
        <v>6798</v>
      </c>
      <c r="D336" s="166">
        <v>43049</v>
      </c>
      <c r="E336" s="164" t="s">
        <v>2282</v>
      </c>
      <c r="F336" s="592"/>
      <c r="G336" s="592"/>
      <c r="H336" s="591"/>
      <c r="I336" s="591"/>
      <c r="J336" s="589"/>
      <c r="K336" s="589"/>
      <c r="L336" s="590"/>
    </row>
    <row r="337" spans="1:12" ht="24" x14ac:dyDescent="0.2">
      <c r="A337" s="593">
        <v>1763</v>
      </c>
      <c r="B337" s="161" t="s">
        <v>20</v>
      </c>
      <c r="C337" s="162" t="s">
        <v>21</v>
      </c>
      <c r="D337" s="162" t="s">
        <v>1884</v>
      </c>
      <c r="E337" s="162" t="s">
        <v>1885</v>
      </c>
      <c r="F337" s="594" t="s">
        <v>14</v>
      </c>
      <c r="G337" s="594"/>
      <c r="H337" s="592"/>
      <c r="I337" s="592"/>
      <c r="J337" s="592"/>
      <c r="K337" s="592"/>
      <c r="L337" s="592"/>
    </row>
    <row r="338" spans="1:12" x14ac:dyDescent="0.2">
      <c r="A338" s="593"/>
      <c r="B338" s="589" t="s">
        <v>6795</v>
      </c>
      <c r="C338" s="595" t="s">
        <v>6799</v>
      </c>
      <c r="D338" s="596">
        <v>43079</v>
      </c>
      <c r="E338" s="589" t="s">
        <v>2563</v>
      </c>
      <c r="F338" s="589" t="s">
        <v>6800</v>
      </c>
      <c r="G338" s="589"/>
      <c r="H338" s="591" t="s">
        <v>1890</v>
      </c>
      <c r="I338" s="591"/>
      <c r="J338" s="164" t="s">
        <v>1891</v>
      </c>
      <c r="K338" s="164" t="s">
        <v>0</v>
      </c>
      <c r="L338" s="165">
        <v>1342</v>
      </c>
    </row>
    <row r="339" spans="1:12" x14ac:dyDescent="0.2">
      <c r="A339" s="593"/>
      <c r="B339" s="589"/>
      <c r="C339" s="595"/>
      <c r="D339" s="596"/>
      <c r="E339" s="589"/>
      <c r="F339" s="589"/>
      <c r="G339" s="589"/>
      <c r="H339" s="591" t="s">
        <v>1892</v>
      </c>
      <c r="I339" s="591"/>
      <c r="J339" s="164" t="s">
        <v>1891</v>
      </c>
      <c r="K339" s="164" t="s">
        <v>0</v>
      </c>
      <c r="L339" s="165">
        <v>4409.96</v>
      </c>
    </row>
    <row r="340" spans="1:12" ht="24" x14ac:dyDescent="0.2">
      <c r="A340" s="593"/>
      <c r="B340" s="161" t="s">
        <v>29</v>
      </c>
      <c r="C340" s="162" t="s">
        <v>30</v>
      </c>
      <c r="D340" s="162" t="s">
        <v>1893</v>
      </c>
      <c r="E340" s="162" t="s">
        <v>1894</v>
      </c>
      <c r="F340" s="592"/>
      <c r="G340" s="592"/>
      <c r="H340" s="591" t="s">
        <v>1895</v>
      </c>
      <c r="I340" s="591"/>
      <c r="J340" s="589" t="s">
        <v>1891</v>
      </c>
      <c r="K340" s="589" t="s">
        <v>0</v>
      </c>
      <c r="L340" s="590">
        <v>40</v>
      </c>
    </row>
    <row r="341" spans="1:12" ht="24" x14ac:dyDescent="0.2">
      <c r="A341" s="593"/>
      <c r="B341" s="164" t="s">
        <v>2745</v>
      </c>
      <c r="C341" s="164" t="s">
        <v>6800</v>
      </c>
      <c r="D341" s="166">
        <v>43086</v>
      </c>
      <c r="E341" s="164" t="s">
        <v>6801</v>
      </c>
      <c r="F341" s="592"/>
      <c r="G341" s="592"/>
      <c r="H341" s="591"/>
      <c r="I341" s="591"/>
      <c r="J341" s="589"/>
      <c r="K341" s="589"/>
      <c r="L341" s="590"/>
    </row>
    <row r="342" spans="1:12" ht="24" x14ac:dyDescent="0.2">
      <c r="A342" s="593">
        <v>1764</v>
      </c>
      <c r="B342" s="161" t="s">
        <v>20</v>
      </c>
      <c r="C342" s="162" t="s">
        <v>21</v>
      </c>
      <c r="D342" s="162" t="s">
        <v>1884</v>
      </c>
      <c r="E342" s="162" t="s">
        <v>1885</v>
      </c>
      <c r="F342" s="594" t="s">
        <v>14</v>
      </c>
      <c r="G342" s="594"/>
      <c r="H342" s="592"/>
      <c r="I342" s="592"/>
      <c r="J342" s="592"/>
      <c r="K342" s="592"/>
      <c r="L342" s="592"/>
    </row>
    <row r="343" spans="1:12" x14ac:dyDescent="0.2">
      <c r="A343" s="593"/>
      <c r="B343" s="589" t="s">
        <v>6795</v>
      </c>
      <c r="C343" s="589" t="s">
        <v>6802</v>
      </c>
      <c r="D343" s="596">
        <v>43133</v>
      </c>
      <c r="E343" s="589" t="s">
        <v>5966</v>
      </c>
      <c r="F343" s="589" t="s">
        <v>6803</v>
      </c>
      <c r="G343" s="589"/>
      <c r="H343" s="591" t="s">
        <v>1890</v>
      </c>
      <c r="I343" s="591"/>
      <c r="J343" s="164" t="s">
        <v>1891</v>
      </c>
      <c r="K343" s="164" t="s">
        <v>0</v>
      </c>
      <c r="L343" s="165">
        <v>390</v>
      </c>
    </row>
    <row r="344" spans="1:12" x14ac:dyDescent="0.2">
      <c r="A344" s="593"/>
      <c r="B344" s="589"/>
      <c r="C344" s="589"/>
      <c r="D344" s="596"/>
      <c r="E344" s="589"/>
      <c r="F344" s="589"/>
      <c r="G344" s="589"/>
      <c r="H344" s="591" t="s">
        <v>1892</v>
      </c>
      <c r="I344" s="591"/>
      <c r="J344" s="164" t="s">
        <v>1891</v>
      </c>
      <c r="K344" s="164" t="s">
        <v>0</v>
      </c>
      <c r="L344" s="165">
        <v>482.4</v>
      </c>
    </row>
    <row r="345" spans="1:12" ht="24" x14ac:dyDescent="0.2">
      <c r="A345" s="593"/>
      <c r="B345" s="161" t="s">
        <v>29</v>
      </c>
      <c r="C345" s="162" t="s">
        <v>30</v>
      </c>
      <c r="D345" s="162" t="s">
        <v>1893</v>
      </c>
      <c r="E345" s="162" t="s">
        <v>1894</v>
      </c>
      <c r="F345" s="592"/>
      <c r="G345" s="592"/>
      <c r="H345" s="591" t="s">
        <v>1895</v>
      </c>
      <c r="I345" s="591"/>
      <c r="J345" s="589" t="s">
        <v>1891</v>
      </c>
      <c r="K345" s="589" t="s">
        <v>0</v>
      </c>
      <c r="L345" s="590">
        <v>574</v>
      </c>
    </row>
    <row r="346" spans="1:12" ht="24" x14ac:dyDescent="0.2">
      <c r="A346" s="593"/>
      <c r="B346" s="164" t="s">
        <v>2745</v>
      </c>
      <c r="C346" s="164" t="s">
        <v>6803</v>
      </c>
      <c r="D346" s="166">
        <v>43135</v>
      </c>
      <c r="E346" s="164" t="s">
        <v>5292</v>
      </c>
      <c r="F346" s="592"/>
      <c r="G346" s="592"/>
      <c r="H346" s="591"/>
      <c r="I346" s="591"/>
      <c r="J346" s="589"/>
      <c r="K346" s="589"/>
      <c r="L346" s="590"/>
    </row>
    <row r="347" spans="1:12" ht="24" x14ac:dyDescent="0.2">
      <c r="A347" s="593">
        <v>1765</v>
      </c>
      <c r="B347" s="161" t="s">
        <v>20</v>
      </c>
      <c r="C347" s="162" t="s">
        <v>21</v>
      </c>
      <c r="D347" s="162" t="s">
        <v>1884</v>
      </c>
      <c r="E347" s="162" t="s">
        <v>1885</v>
      </c>
      <c r="F347" s="594" t="s">
        <v>14</v>
      </c>
      <c r="G347" s="594"/>
      <c r="H347" s="592"/>
      <c r="I347" s="592"/>
      <c r="J347" s="592"/>
      <c r="K347" s="592"/>
      <c r="L347" s="592"/>
    </row>
    <row r="348" spans="1:12" x14ac:dyDescent="0.2">
      <c r="A348" s="593"/>
      <c r="B348" s="589" t="s">
        <v>6804</v>
      </c>
      <c r="C348" s="595" t="s">
        <v>6805</v>
      </c>
      <c r="D348" s="596">
        <v>43174</v>
      </c>
      <c r="E348" s="589" t="s">
        <v>2708</v>
      </c>
      <c r="F348" s="589" t="s">
        <v>6806</v>
      </c>
      <c r="G348" s="589"/>
      <c r="H348" s="591" t="s">
        <v>1890</v>
      </c>
      <c r="I348" s="591"/>
      <c r="J348" s="164" t="s">
        <v>1891</v>
      </c>
      <c r="K348" s="164" t="s">
        <v>0</v>
      </c>
      <c r="L348" s="165">
        <v>488</v>
      </c>
    </row>
    <row r="349" spans="1:12" x14ac:dyDescent="0.2">
      <c r="A349" s="593"/>
      <c r="B349" s="589"/>
      <c r="C349" s="595"/>
      <c r="D349" s="596"/>
      <c r="E349" s="589"/>
      <c r="F349" s="589"/>
      <c r="G349" s="589"/>
      <c r="H349" s="591" t="s">
        <v>1892</v>
      </c>
      <c r="I349" s="591"/>
      <c r="J349" s="164" t="s">
        <v>1891</v>
      </c>
      <c r="K349" s="164" t="s">
        <v>0</v>
      </c>
      <c r="L349" s="165">
        <v>1458.98</v>
      </c>
    </row>
    <row r="350" spans="1:12" ht="24" x14ac:dyDescent="0.2">
      <c r="A350" s="593"/>
      <c r="B350" s="161" t="s">
        <v>29</v>
      </c>
      <c r="C350" s="162" t="s">
        <v>30</v>
      </c>
      <c r="D350" s="162" t="s">
        <v>1893</v>
      </c>
      <c r="E350" s="162" t="s">
        <v>1894</v>
      </c>
      <c r="F350" s="592"/>
      <c r="G350" s="592"/>
      <c r="H350" s="591" t="s">
        <v>1895</v>
      </c>
      <c r="I350" s="591"/>
      <c r="J350" s="589" t="s">
        <v>1891</v>
      </c>
      <c r="K350" s="589" t="s">
        <v>1891</v>
      </c>
      <c r="L350" s="590">
        <v>0</v>
      </c>
    </row>
    <row r="351" spans="1:12" ht="24" x14ac:dyDescent="0.2">
      <c r="A351" s="593"/>
      <c r="B351" s="164" t="s">
        <v>1896</v>
      </c>
      <c r="C351" s="164" t="s">
        <v>6806</v>
      </c>
      <c r="D351" s="166">
        <v>43178</v>
      </c>
      <c r="E351" s="164" t="s">
        <v>6807</v>
      </c>
      <c r="F351" s="592"/>
      <c r="G351" s="592"/>
      <c r="H351" s="591"/>
      <c r="I351" s="591"/>
      <c r="J351" s="589"/>
      <c r="K351" s="589"/>
      <c r="L351" s="590"/>
    </row>
    <row r="352" spans="1:12" ht="24" x14ac:dyDescent="0.2">
      <c r="A352" s="593">
        <v>1766</v>
      </c>
      <c r="B352" s="161" t="s">
        <v>20</v>
      </c>
      <c r="C352" s="162" t="s">
        <v>21</v>
      </c>
      <c r="D352" s="162" t="s">
        <v>1884</v>
      </c>
      <c r="E352" s="162" t="s">
        <v>1885</v>
      </c>
      <c r="F352" s="594" t="s">
        <v>14</v>
      </c>
      <c r="G352" s="594"/>
      <c r="H352" s="592"/>
      <c r="I352" s="592"/>
      <c r="J352" s="592"/>
      <c r="K352" s="592"/>
      <c r="L352" s="592"/>
    </row>
    <row r="353" spans="1:12" x14ac:dyDescent="0.2">
      <c r="A353" s="593"/>
      <c r="B353" s="589" t="s">
        <v>6808</v>
      </c>
      <c r="C353" s="595" t="s">
        <v>6809</v>
      </c>
      <c r="D353" s="596">
        <v>43035</v>
      </c>
      <c r="E353" s="589" t="s">
        <v>4047</v>
      </c>
      <c r="F353" s="589" t="s">
        <v>2825</v>
      </c>
      <c r="G353" s="589"/>
      <c r="H353" s="591" t="s">
        <v>1890</v>
      </c>
      <c r="I353" s="591"/>
      <c r="J353" s="164" t="s">
        <v>1891</v>
      </c>
      <c r="K353" s="164" t="s">
        <v>0</v>
      </c>
      <c r="L353" s="165">
        <v>149</v>
      </c>
    </row>
    <row r="354" spans="1:12" x14ac:dyDescent="0.2">
      <c r="A354" s="593"/>
      <c r="B354" s="589"/>
      <c r="C354" s="595"/>
      <c r="D354" s="596"/>
      <c r="E354" s="589"/>
      <c r="F354" s="589"/>
      <c r="G354" s="589"/>
      <c r="H354" s="591" t="s">
        <v>1892</v>
      </c>
      <c r="I354" s="591"/>
      <c r="J354" s="164" t="s">
        <v>1891</v>
      </c>
      <c r="K354" s="164" t="s">
        <v>0</v>
      </c>
      <c r="L354" s="165">
        <v>431.95</v>
      </c>
    </row>
    <row r="355" spans="1:12" ht="24" x14ac:dyDescent="0.2">
      <c r="A355" s="593"/>
      <c r="B355" s="161" t="s">
        <v>29</v>
      </c>
      <c r="C355" s="162" t="s">
        <v>30</v>
      </c>
      <c r="D355" s="162" t="s">
        <v>1893</v>
      </c>
      <c r="E355" s="162" t="s">
        <v>1894</v>
      </c>
      <c r="F355" s="592"/>
      <c r="G355" s="592"/>
      <c r="H355" s="591" t="s">
        <v>1895</v>
      </c>
      <c r="I355" s="591"/>
      <c r="J355" s="589" t="s">
        <v>1891</v>
      </c>
      <c r="K355" s="589" t="s">
        <v>0</v>
      </c>
      <c r="L355" s="590">
        <v>155</v>
      </c>
    </row>
    <row r="356" spans="1:12" ht="36" x14ac:dyDescent="0.2">
      <c r="A356" s="593"/>
      <c r="B356" s="164" t="s">
        <v>6810</v>
      </c>
      <c r="C356" s="164" t="s">
        <v>2825</v>
      </c>
      <c r="D356" s="166">
        <v>43037</v>
      </c>
      <c r="E356" s="164" t="s">
        <v>3113</v>
      </c>
      <c r="F356" s="592"/>
      <c r="G356" s="592"/>
      <c r="H356" s="591"/>
      <c r="I356" s="591"/>
      <c r="J356" s="589"/>
      <c r="K356" s="589"/>
      <c r="L356" s="590"/>
    </row>
    <row r="357" spans="1:12" ht="24" x14ac:dyDescent="0.2">
      <c r="A357" s="593">
        <v>1767</v>
      </c>
      <c r="B357" s="161" t="s">
        <v>20</v>
      </c>
      <c r="C357" s="162" t="s">
        <v>21</v>
      </c>
      <c r="D357" s="162" t="s">
        <v>1884</v>
      </c>
      <c r="E357" s="162" t="s">
        <v>1885</v>
      </c>
      <c r="F357" s="594" t="s">
        <v>14</v>
      </c>
      <c r="G357" s="594"/>
      <c r="H357" s="592"/>
      <c r="I357" s="592"/>
      <c r="J357" s="592"/>
      <c r="K357" s="592"/>
      <c r="L357" s="592"/>
    </row>
    <row r="358" spans="1:12" x14ac:dyDescent="0.2">
      <c r="A358" s="593"/>
      <c r="B358" s="589" t="s">
        <v>6811</v>
      </c>
      <c r="C358" s="595" t="s">
        <v>6812</v>
      </c>
      <c r="D358" s="596">
        <v>43032</v>
      </c>
      <c r="E358" s="589" t="s">
        <v>4650</v>
      </c>
      <c r="F358" s="589" t="s">
        <v>3902</v>
      </c>
      <c r="G358" s="589"/>
      <c r="H358" s="591" t="s">
        <v>1890</v>
      </c>
      <c r="I358" s="591"/>
      <c r="J358" s="164" t="s">
        <v>1891</v>
      </c>
      <c r="K358" s="164" t="s">
        <v>0</v>
      </c>
      <c r="L358" s="165">
        <v>518</v>
      </c>
    </row>
    <row r="359" spans="1:12" x14ac:dyDescent="0.2">
      <c r="A359" s="593"/>
      <c r="B359" s="589"/>
      <c r="C359" s="595"/>
      <c r="D359" s="596"/>
      <c r="E359" s="589"/>
      <c r="F359" s="589"/>
      <c r="G359" s="589"/>
      <c r="H359" s="591" t="s">
        <v>1892</v>
      </c>
      <c r="I359" s="591"/>
      <c r="J359" s="164" t="s">
        <v>1891</v>
      </c>
      <c r="K359" s="164" t="s">
        <v>1891</v>
      </c>
      <c r="L359" s="165">
        <v>0</v>
      </c>
    </row>
    <row r="360" spans="1:12" ht="24" x14ac:dyDescent="0.2">
      <c r="A360" s="593"/>
      <c r="B360" s="161" t="s">
        <v>29</v>
      </c>
      <c r="C360" s="162" t="s">
        <v>30</v>
      </c>
      <c r="D360" s="162" t="s">
        <v>1893</v>
      </c>
      <c r="E360" s="162" t="s">
        <v>1894</v>
      </c>
      <c r="F360" s="592"/>
      <c r="G360" s="592"/>
      <c r="H360" s="591" t="s">
        <v>1895</v>
      </c>
      <c r="I360" s="591"/>
      <c r="J360" s="589" t="s">
        <v>1891</v>
      </c>
      <c r="K360" s="589" t="s">
        <v>1891</v>
      </c>
      <c r="L360" s="590">
        <v>0</v>
      </c>
    </row>
    <row r="361" spans="1:12" ht="24" x14ac:dyDescent="0.2">
      <c r="A361" s="593"/>
      <c r="B361" s="164" t="s">
        <v>3930</v>
      </c>
      <c r="C361" s="164" t="s">
        <v>3902</v>
      </c>
      <c r="D361" s="166">
        <v>43039</v>
      </c>
      <c r="E361" s="164" t="s">
        <v>6813</v>
      </c>
      <c r="F361" s="592"/>
      <c r="G361" s="592"/>
      <c r="H361" s="591"/>
      <c r="I361" s="591"/>
      <c r="J361" s="589"/>
      <c r="K361" s="589"/>
      <c r="L361" s="590"/>
    </row>
    <row r="362" spans="1:12" ht="24" x14ac:dyDescent="0.2">
      <c r="A362" s="593">
        <v>1768</v>
      </c>
      <c r="B362" s="161" t="s">
        <v>20</v>
      </c>
      <c r="C362" s="162" t="s">
        <v>21</v>
      </c>
      <c r="D362" s="162" t="s">
        <v>1884</v>
      </c>
      <c r="E362" s="162" t="s">
        <v>1885</v>
      </c>
      <c r="F362" s="594" t="s">
        <v>14</v>
      </c>
      <c r="G362" s="594"/>
      <c r="H362" s="592"/>
      <c r="I362" s="592"/>
      <c r="J362" s="592"/>
      <c r="K362" s="592"/>
      <c r="L362" s="592"/>
    </row>
    <row r="363" spans="1:12" x14ac:dyDescent="0.2">
      <c r="A363" s="593"/>
      <c r="B363" s="589" t="s">
        <v>6811</v>
      </c>
      <c r="C363" s="595" t="s">
        <v>6812</v>
      </c>
      <c r="D363" s="596">
        <v>43032</v>
      </c>
      <c r="E363" s="589" t="s">
        <v>4650</v>
      </c>
      <c r="F363" s="589" t="s">
        <v>4451</v>
      </c>
      <c r="G363" s="589"/>
      <c r="H363" s="591" t="s">
        <v>1890</v>
      </c>
      <c r="I363" s="591"/>
      <c r="J363" s="164" t="s">
        <v>1891</v>
      </c>
      <c r="K363" s="164" t="s">
        <v>0</v>
      </c>
      <c r="L363" s="165">
        <v>444.5</v>
      </c>
    </row>
    <row r="364" spans="1:12" x14ac:dyDescent="0.2">
      <c r="A364" s="593"/>
      <c r="B364" s="589"/>
      <c r="C364" s="595"/>
      <c r="D364" s="596"/>
      <c r="E364" s="589"/>
      <c r="F364" s="589"/>
      <c r="G364" s="589"/>
      <c r="H364" s="591" t="s">
        <v>1892</v>
      </c>
      <c r="I364" s="591"/>
      <c r="J364" s="164" t="s">
        <v>1891</v>
      </c>
      <c r="K364" s="164" t="s">
        <v>0</v>
      </c>
      <c r="L364" s="165">
        <v>863.23</v>
      </c>
    </row>
    <row r="365" spans="1:12" ht="24" x14ac:dyDescent="0.2">
      <c r="A365" s="593"/>
      <c r="B365" s="161" t="s">
        <v>29</v>
      </c>
      <c r="C365" s="162" t="s">
        <v>30</v>
      </c>
      <c r="D365" s="162" t="s">
        <v>1893</v>
      </c>
      <c r="E365" s="162" t="s">
        <v>1894</v>
      </c>
      <c r="F365" s="592"/>
      <c r="G365" s="592"/>
      <c r="H365" s="591" t="s">
        <v>1895</v>
      </c>
      <c r="I365" s="591"/>
      <c r="J365" s="589" t="s">
        <v>1891</v>
      </c>
      <c r="K365" s="589" t="s">
        <v>1891</v>
      </c>
      <c r="L365" s="590">
        <v>0</v>
      </c>
    </row>
    <row r="366" spans="1:12" ht="24" x14ac:dyDescent="0.2">
      <c r="A366" s="593"/>
      <c r="B366" s="164" t="s">
        <v>3930</v>
      </c>
      <c r="C366" s="164" t="s">
        <v>4451</v>
      </c>
      <c r="D366" s="166">
        <v>43039</v>
      </c>
      <c r="E366" s="164" t="s">
        <v>6813</v>
      </c>
      <c r="F366" s="592"/>
      <c r="G366" s="592"/>
      <c r="H366" s="591"/>
      <c r="I366" s="591"/>
      <c r="J366" s="589"/>
      <c r="K366" s="589"/>
      <c r="L366" s="590"/>
    </row>
    <row r="367" spans="1:12" ht="24" x14ac:dyDescent="0.2">
      <c r="A367" s="593">
        <v>1769</v>
      </c>
      <c r="B367" s="161" t="s">
        <v>20</v>
      </c>
      <c r="C367" s="162" t="s">
        <v>21</v>
      </c>
      <c r="D367" s="162" t="s">
        <v>1884</v>
      </c>
      <c r="E367" s="162" t="s">
        <v>1885</v>
      </c>
      <c r="F367" s="594" t="s">
        <v>14</v>
      </c>
      <c r="G367" s="594"/>
      <c r="H367" s="592"/>
      <c r="I367" s="592"/>
      <c r="J367" s="592"/>
      <c r="K367" s="592"/>
      <c r="L367" s="592"/>
    </row>
    <row r="368" spans="1:12" x14ac:dyDescent="0.2">
      <c r="A368" s="593"/>
      <c r="B368" s="589" t="s">
        <v>6811</v>
      </c>
      <c r="C368" s="595" t="s">
        <v>6812</v>
      </c>
      <c r="D368" s="596">
        <v>43032</v>
      </c>
      <c r="E368" s="589" t="s">
        <v>4650</v>
      </c>
      <c r="F368" s="589" t="s">
        <v>4452</v>
      </c>
      <c r="G368" s="589"/>
      <c r="H368" s="591" t="s">
        <v>1890</v>
      </c>
      <c r="I368" s="591"/>
      <c r="J368" s="164" t="s">
        <v>1891</v>
      </c>
      <c r="K368" s="164" t="s">
        <v>0</v>
      </c>
      <c r="L368" s="165">
        <v>444.5</v>
      </c>
    </row>
    <row r="369" spans="1:12" x14ac:dyDescent="0.2">
      <c r="A369" s="593"/>
      <c r="B369" s="589"/>
      <c r="C369" s="595"/>
      <c r="D369" s="596"/>
      <c r="E369" s="589"/>
      <c r="F369" s="589"/>
      <c r="G369" s="589"/>
      <c r="H369" s="591" t="s">
        <v>1892</v>
      </c>
      <c r="I369" s="591"/>
      <c r="J369" s="164" t="s">
        <v>1891</v>
      </c>
      <c r="K369" s="164" t="s">
        <v>0</v>
      </c>
      <c r="L369" s="165">
        <v>863.23</v>
      </c>
    </row>
    <row r="370" spans="1:12" ht="24" x14ac:dyDescent="0.2">
      <c r="A370" s="593"/>
      <c r="B370" s="161" t="s">
        <v>29</v>
      </c>
      <c r="C370" s="162" t="s">
        <v>30</v>
      </c>
      <c r="D370" s="162" t="s">
        <v>1893</v>
      </c>
      <c r="E370" s="162" t="s">
        <v>1894</v>
      </c>
      <c r="F370" s="592"/>
      <c r="G370" s="592"/>
      <c r="H370" s="591" t="s">
        <v>1895</v>
      </c>
      <c r="I370" s="591"/>
      <c r="J370" s="589" t="s">
        <v>1891</v>
      </c>
      <c r="K370" s="589" t="s">
        <v>1891</v>
      </c>
      <c r="L370" s="590">
        <v>0</v>
      </c>
    </row>
    <row r="371" spans="1:12" ht="24" x14ac:dyDescent="0.2">
      <c r="A371" s="593"/>
      <c r="B371" s="164" t="s">
        <v>3930</v>
      </c>
      <c r="C371" s="164" t="s">
        <v>4452</v>
      </c>
      <c r="D371" s="166">
        <v>43039</v>
      </c>
      <c r="E371" s="164" t="s">
        <v>6813</v>
      </c>
      <c r="F371" s="592"/>
      <c r="G371" s="592"/>
      <c r="H371" s="591"/>
      <c r="I371" s="591"/>
      <c r="J371" s="589"/>
      <c r="K371" s="589"/>
      <c r="L371" s="590"/>
    </row>
    <row r="372" spans="1:12" ht="24" x14ac:dyDescent="0.2">
      <c r="A372" s="593">
        <v>1770</v>
      </c>
      <c r="B372" s="161" t="s">
        <v>20</v>
      </c>
      <c r="C372" s="162" t="s">
        <v>21</v>
      </c>
      <c r="D372" s="162" t="s">
        <v>1884</v>
      </c>
      <c r="E372" s="162" t="s">
        <v>1885</v>
      </c>
      <c r="F372" s="594" t="s">
        <v>14</v>
      </c>
      <c r="G372" s="594"/>
      <c r="H372" s="592"/>
      <c r="I372" s="592"/>
      <c r="J372" s="592"/>
      <c r="K372" s="592"/>
      <c r="L372" s="592"/>
    </row>
    <row r="373" spans="1:12" x14ac:dyDescent="0.2">
      <c r="A373" s="593"/>
      <c r="B373" s="589" t="s">
        <v>6811</v>
      </c>
      <c r="C373" s="595" t="s">
        <v>6814</v>
      </c>
      <c r="D373" s="596">
        <v>43181</v>
      </c>
      <c r="E373" s="589" t="s">
        <v>2372</v>
      </c>
      <c r="F373" s="589" t="s">
        <v>6815</v>
      </c>
      <c r="G373" s="589"/>
      <c r="H373" s="591" t="s">
        <v>1890</v>
      </c>
      <c r="I373" s="591"/>
      <c r="J373" s="164" t="s">
        <v>1891</v>
      </c>
      <c r="K373" s="164" t="s">
        <v>0</v>
      </c>
      <c r="L373" s="165">
        <v>376.64</v>
      </c>
    </row>
    <row r="374" spans="1:12" x14ac:dyDescent="0.2">
      <c r="A374" s="593"/>
      <c r="B374" s="589"/>
      <c r="C374" s="595"/>
      <c r="D374" s="596"/>
      <c r="E374" s="589"/>
      <c r="F374" s="589"/>
      <c r="G374" s="589"/>
      <c r="H374" s="591" t="s">
        <v>1892</v>
      </c>
      <c r="I374" s="591"/>
      <c r="J374" s="164" t="s">
        <v>1891</v>
      </c>
      <c r="K374" s="164" t="s">
        <v>0</v>
      </c>
      <c r="L374" s="165">
        <v>241.98</v>
      </c>
    </row>
    <row r="375" spans="1:12" ht="24" x14ac:dyDescent="0.2">
      <c r="A375" s="593"/>
      <c r="B375" s="161" t="s">
        <v>29</v>
      </c>
      <c r="C375" s="162" t="s">
        <v>30</v>
      </c>
      <c r="D375" s="162" t="s">
        <v>1893</v>
      </c>
      <c r="E375" s="162" t="s">
        <v>1894</v>
      </c>
      <c r="F375" s="592"/>
      <c r="G375" s="592"/>
      <c r="H375" s="591" t="s">
        <v>1895</v>
      </c>
      <c r="I375" s="591"/>
      <c r="J375" s="589" t="s">
        <v>1891</v>
      </c>
      <c r="K375" s="589" t="s">
        <v>0</v>
      </c>
      <c r="L375" s="590">
        <v>48.69</v>
      </c>
    </row>
    <row r="376" spans="1:12" ht="24" x14ac:dyDescent="0.2">
      <c r="A376" s="593"/>
      <c r="B376" s="164" t="s">
        <v>3930</v>
      </c>
      <c r="C376" s="164" t="s">
        <v>6815</v>
      </c>
      <c r="D376" s="166">
        <v>43183</v>
      </c>
      <c r="E376" s="164" t="s">
        <v>2944</v>
      </c>
      <c r="F376" s="592"/>
      <c r="G376" s="592"/>
      <c r="H376" s="591"/>
      <c r="I376" s="591"/>
      <c r="J376" s="589"/>
      <c r="K376" s="589"/>
      <c r="L376" s="590"/>
    </row>
    <row r="377" spans="1:12" ht="24" x14ac:dyDescent="0.2">
      <c r="A377" s="593">
        <v>1771</v>
      </c>
      <c r="B377" s="161" t="s">
        <v>20</v>
      </c>
      <c r="C377" s="162" t="s">
        <v>21</v>
      </c>
      <c r="D377" s="162" t="s">
        <v>1884</v>
      </c>
      <c r="E377" s="162" t="s">
        <v>1885</v>
      </c>
      <c r="F377" s="594" t="s">
        <v>14</v>
      </c>
      <c r="G377" s="594"/>
      <c r="H377" s="592"/>
      <c r="I377" s="592"/>
      <c r="J377" s="592"/>
      <c r="K377" s="592"/>
      <c r="L377" s="592"/>
    </row>
    <row r="378" spans="1:12" x14ac:dyDescent="0.2">
      <c r="A378" s="593"/>
      <c r="B378" s="589" t="s">
        <v>6816</v>
      </c>
      <c r="C378" s="595" t="s">
        <v>6817</v>
      </c>
      <c r="D378" s="596">
        <v>43040</v>
      </c>
      <c r="E378" s="589" t="s">
        <v>2200</v>
      </c>
      <c r="F378" s="589" t="s">
        <v>2201</v>
      </c>
      <c r="G378" s="589"/>
      <c r="H378" s="591" t="s">
        <v>1890</v>
      </c>
      <c r="I378" s="591"/>
      <c r="J378" s="164" t="s">
        <v>1891</v>
      </c>
      <c r="K378" s="164" t="s">
        <v>0</v>
      </c>
      <c r="L378" s="165">
        <v>348.05</v>
      </c>
    </row>
    <row r="379" spans="1:12" x14ac:dyDescent="0.2">
      <c r="A379" s="593"/>
      <c r="B379" s="589"/>
      <c r="C379" s="595"/>
      <c r="D379" s="596"/>
      <c r="E379" s="589"/>
      <c r="F379" s="589"/>
      <c r="G379" s="589"/>
      <c r="H379" s="591" t="s">
        <v>1892</v>
      </c>
      <c r="I379" s="591"/>
      <c r="J379" s="164" t="s">
        <v>1891</v>
      </c>
      <c r="K379" s="164" t="s">
        <v>0</v>
      </c>
      <c r="L379" s="165">
        <v>964.25</v>
      </c>
    </row>
    <row r="380" spans="1:12" ht="24" x14ac:dyDescent="0.2">
      <c r="A380" s="593"/>
      <c r="B380" s="161" t="s">
        <v>29</v>
      </c>
      <c r="C380" s="162" t="s">
        <v>30</v>
      </c>
      <c r="D380" s="162" t="s">
        <v>1893</v>
      </c>
      <c r="E380" s="162" t="s">
        <v>1894</v>
      </c>
      <c r="F380" s="592"/>
      <c r="G380" s="592"/>
      <c r="H380" s="591" t="s">
        <v>1895</v>
      </c>
      <c r="I380" s="591"/>
      <c r="J380" s="589" t="s">
        <v>1891</v>
      </c>
      <c r="K380" s="589" t="s">
        <v>1891</v>
      </c>
      <c r="L380" s="590">
        <v>0</v>
      </c>
    </row>
    <row r="381" spans="1:12" ht="36" x14ac:dyDescent="0.2">
      <c r="A381" s="593"/>
      <c r="B381" s="164" t="s">
        <v>2388</v>
      </c>
      <c r="C381" s="164" t="s">
        <v>2201</v>
      </c>
      <c r="D381" s="166">
        <v>43046</v>
      </c>
      <c r="E381" s="164" t="s">
        <v>6818</v>
      </c>
      <c r="F381" s="592"/>
      <c r="G381" s="592"/>
      <c r="H381" s="591"/>
      <c r="I381" s="591"/>
      <c r="J381" s="589"/>
      <c r="K381" s="589"/>
      <c r="L381" s="590"/>
    </row>
    <row r="382" spans="1:12" ht="24" x14ac:dyDescent="0.2">
      <c r="A382" s="593">
        <v>1772</v>
      </c>
      <c r="B382" s="161" t="s">
        <v>20</v>
      </c>
      <c r="C382" s="162" t="s">
        <v>21</v>
      </c>
      <c r="D382" s="162" t="s">
        <v>1884</v>
      </c>
      <c r="E382" s="162" t="s">
        <v>1885</v>
      </c>
      <c r="F382" s="594" t="s">
        <v>14</v>
      </c>
      <c r="G382" s="594"/>
      <c r="H382" s="592"/>
      <c r="I382" s="592"/>
      <c r="J382" s="592"/>
      <c r="K382" s="592"/>
      <c r="L382" s="592"/>
    </row>
    <row r="383" spans="1:12" x14ac:dyDescent="0.2">
      <c r="A383" s="593"/>
      <c r="B383" s="589" t="s">
        <v>6816</v>
      </c>
      <c r="C383" s="595" t="s">
        <v>6819</v>
      </c>
      <c r="D383" s="596">
        <v>43190</v>
      </c>
      <c r="E383" s="589" t="s">
        <v>2200</v>
      </c>
      <c r="F383" s="589" t="s">
        <v>6820</v>
      </c>
      <c r="G383" s="589"/>
      <c r="H383" s="591" t="s">
        <v>1890</v>
      </c>
      <c r="I383" s="591"/>
      <c r="J383" s="164" t="s">
        <v>1891</v>
      </c>
      <c r="K383" s="164" t="s">
        <v>0</v>
      </c>
      <c r="L383" s="165">
        <v>381.22</v>
      </c>
    </row>
    <row r="384" spans="1:12" x14ac:dyDescent="0.2">
      <c r="A384" s="593"/>
      <c r="B384" s="589"/>
      <c r="C384" s="595"/>
      <c r="D384" s="596"/>
      <c r="E384" s="589"/>
      <c r="F384" s="589"/>
      <c r="G384" s="589"/>
      <c r="H384" s="591" t="s">
        <v>1892</v>
      </c>
      <c r="I384" s="591"/>
      <c r="J384" s="589" t="s">
        <v>1891</v>
      </c>
      <c r="K384" s="589" t="s">
        <v>1891</v>
      </c>
      <c r="L384" s="590">
        <v>0</v>
      </c>
    </row>
    <row r="385" spans="1:12" x14ac:dyDescent="0.2">
      <c r="A385" s="593"/>
      <c r="B385" s="589"/>
      <c r="C385" s="595"/>
      <c r="D385" s="596"/>
      <c r="E385" s="589"/>
      <c r="F385" s="589"/>
      <c r="G385" s="589"/>
      <c r="H385" s="591"/>
      <c r="I385" s="591"/>
      <c r="J385" s="589"/>
      <c r="K385" s="589"/>
      <c r="L385" s="590"/>
    </row>
    <row r="386" spans="1:12" ht="24" x14ac:dyDescent="0.2">
      <c r="A386" s="593"/>
      <c r="B386" s="161" t="s">
        <v>29</v>
      </c>
      <c r="C386" s="162" t="s">
        <v>30</v>
      </c>
      <c r="D386" s="162" t="s">
        <v>1893</v>
      </c>
      <c r="E386" s="162" t="s">
        <v>1894</v>
      </c>
      <c r="F386" s="592"/>
      <c r="G386" s="592"/>
      <c r="H386" s="591" t="s">
        <v>1895</v>
      </c>
      <c r="I386" s="591"/>
      <c r="J386" s="589" t="s">
        <v>1891</v>
      </c>
      <c r="K386" s="589" t="s">
        <v>1891</v>
      </c>
      <c r="L386" s="590">
        <v>0</v>
      </c>
    </row>
    <row r="387" spans="1:12" ht="36" x14ac:dyDescent="0.2">
      <c r="A387" s="593"/>
      <c r="B387" s="164" t="s">
        <v>2388</v>
      </c>
      <c r="C387" s="164" t="s">
        <v>6820</v>
      </c>
      <c r="D387" s="166">
        <v>43199</v>
      </c>
      <c r="E387" s="164" t="s">
        <v>6751</v>
      </c>
      <c r="F387" s="592"/>
      <c r="G387" s="592"/>
      <c r="H387" s="591"/>
      <c r="I387" s="591"/>
      <c r="J387" s="589"/>
      <c r="K387" s="589"/>
      <c r="L387" s="590"/>
    </row>
    <row r="388" spans="1:12" ht="24" x14ac:dyDescent="0.2">
      <c r="A388" s="593">
        <v>1773</v>
      </c>
      <c r="B388" s="161" t="s">
        <v>20</v>
      </c>
      <c r="C388" s="162" t="s">
        <v>21</v>
      </c>
      <c r="D388" s="162" t="s">
        <v>1884</v>
      </c>
      <c r="E388" s="162" t="s">
        <v>1885</v>
      </c>
      <c r="F388" s="594" t="s">
        <v>14</v>
      </c>
      <c r="G388" s="594"/>
      <c r="H388" s="592"/>
      <c r="I388" s="592"/>
      <c r="J388" s="592"/>
      <c r="K388" s="592"/>
      <c r="L388" s="592"/>
    </row>
    <row r="389" spans="1:12" x14ac:dyDescent="0.2">
      <c r="A389" s="593"/>
      <c r="B389" s="589" t="s">
        <v>6816</v>
      </c>
      <c r="C389" s="595" t="s">
        <v>6819</v>
      </c>
      <c r="D389" s="596">
        <v>43190</v>
      </c>
      <c r="E389" s="589" t="s">
        <v>2200</v>
      </c>
      <c r="F389" s="589" t="s">
        <v>6821</v>
      </c>
      <c r="G389" s="589"/>
      <c r="H389" s="591" t="s">
        <v>1890</v>
      </c>
      <c r="I389" s="591"/>
      <c r="J389" s="164" t="s">
        <v>1891</v>
      </c>
      <c r="K389" s="164" t="s">
        <v>1891</v>
      </c>
      <c r="L389" s="165">
        <v>0</v>
      </c>
    </row>
    <row r="390" spans="1:12" x14ac:dyDescent="0.2">
      <c r="A390" s="593"/>
      <c r="B390" s="589"/>
      <c r="C390" s="595"/>
      <c r="D390" s="596"/>
      <c r="E390" s="589"/>
      <c r="F390" s="589"/>
      <c r="G390" s="589"/>
      <c r="H390" s="591" t="s">
        <v>1892</v>
      </c>
      <c r="I390" s="591"/>
      <c r="J390" s="589" t="s">
        <v>1891</v>
      </c>
      <c r="K390" s="589" t="s">
        <v>0</v>
      </c>
      <c r="L390" s="590">
        <v>921.21</v>
      </c>
    </row>
    <row r="391" spans="1:12" x14ac:dyDescent="0.2">
      <c r="A391" s="593"/>
      <c r="B391" s="589"/>
      <c r="C391" s="595"/>
      <c r="D391" s="596"/>
      <c r="E391" s="589"/>
      <c r="F391" s="589"/>
      <c r="G391" s="589"/>
      <c r="H391" s="591"/>
      <c r="I391" s="591"/>
      <c r="J391" s="589"/>
      <c r="K391" s="589"/>
      <c r="L391" s="590"/>
    </row>
    <row r="392" spans="1:12" ht="24" x14ac:dyDescent="0.2">
      <c r="A392" s="593"/>
      <c r="B392" s="161" t="s">
        <v>29</v>
      </c>
      <c r="C392" s="162" t="s">
        <v>30</v>
      </c>
      <c r="D392" s="162" t="s">
        <v>1893</v>
      </c>
      <c r="E392" s="162" t="s">
        <v>1894</v>
      </c>
      <c r="F392" s="592"/>
      <c r="G392" s="592"/>
      <c r="H392" s="591" t="s">
        <v>1895</v>
      </c>
      <c r="I392" s="591"/>
      <c r="J392" s="589" t="s">
        <v>1891</v>
      </c>
      <c r="K392" s="589" t="s">
        <v>1891</v>
      </c>
      <c r="L392" s="590">
        <v>0</v>
      </c>
    </row>
    <row r="393" spans="1:12" ht="36" x14ac:dyDescent="0.2">
      <c r="A393" s="593"/>
      <c r="B393" s="164" t="s">
        <v>2388</v>
      </c>
      <c r="C393" s="164" t="s">
        <v>6821</v>
      </c>
      <c r="D393" s="166">
        <v>43199</v>
      </c>
      <c r="E393" s="164" t="s">
        <v>6751</v>
      </c>
      <c r="F393" s="592"/>
      <c r="G393" s="592"/>
      <c r="H393" s="591"/>
      <c r="I393" s="591"/>
      <c r="J393" s="589"/>
      <c r="K393" s="589"/>
      <c r="L393" s="590"/>
    </row>
    <row r="394" spans="1:12" ht="24" x14ac:dyDescent="0.2">
      <c r="A394" s="593">
        <v>1774</v>
      </c>
      <c r="B394" s="161" t="s">
        <v>20</v>
      </c>
      <c r="C394" s="162" t="s">
        <v>21</v>
      </c>
      <c r="D394" s="162" t="s">
        <v>1884</v>
      </c>
      <c r="E394" s="162" t="s">
        <v>1885</v>
      </c>
      <c r="F394" s="594" t="s">
        <v>14</v>
      </c>
      <c r="G394" s="594"/>
      <c r="H394" s="592"/>
      <c r="I394" s="592"/>
      <c r="J394" s="592"/>
      <c r="K394" s="592"/>
      <c r="L394" s="592"/>
    </row>
    <row r="395" spans="1:12" x14ac:dyDescent="0.2">
      <c r="A395" s="593"/>
      <c r="B395" s="589" t="s">
        <v>6822</v>
      </c>
      <c r="C395" s="595" t="s">
        <v>6823</v>
      </c>
      <c r="D395" s="596">
        <v>43024</v>
      </c>
      <c r="E395" s="589" t="s">
        <v>2439</v>
      </c>
      <c r="F395" s="589" t="s">
        <v>6824</v>
      </c>
      <c r="G395" s="589"/>
      <c r="H395" s="591" t="s">
        <v>1890</v>
      </c>
      <c r="I395" s="591"/>
      <c r="J395" s="164" t="s">
        <v>1891</v>
      </c>
      <c r="K395" s="164" t="s">
        <v>0</v>
      </c>
      <c r="L395" s="165">
        <v>501</v>
      </c>
    </row>
    <row r="396" spans="1:12" x14ac:dyDescent="0.2">
      <c r="A396" s="593"/>
      <c r="B396" s="589"/>
      <c r="C396" s="595"/>
      <c r="D396" s="596"/>
      <c r="E396" s="589"/>
      <c r="F396" s="589"/>
      <c r="G396" s="589"/>
      <c r="H396" s="591" t="s">
        <v>1892</v>
      </c>
      <c r="I396" s="591"/>
      <c r="J396" s="164" t="s">
        <v>1891</v>
      </c>
      <c r="K396" s="164" t="s">
        <v>0</v>
      </c>
      <c r="L396" s="165">
        <v>232.36</v>
      </c>
    </row>
    <row r="397" spans="1:12" ht="24" x14ac:dyDescent="0.2">
      <c r="A397" s="593"/>
      <c r="B397" s="161" t="s">
        <v>29</v>
      </c>
      <c r="C397" s="162" t="s">
        <v>30</v>
      </c>
      <c r="D397" s="162" t="s">
        <v>1893</v>
      </c>
      <c r="E397" s="162" t="s">
        <v>1894</v>
      </c>
      <c r="F397" s="592"/>
      <c r="G397" s="592"/>
      <c r="H397" s="591" t="s">
        <v>1895</v>
      </c>
      <c r="I397" s="591"/>
      <c r="J397" s="589" t="s">
        <v>1891</v>
      </c>
      <c r="K397" s="589" t="s">
        <v>1891</v>
      </c>
      <c r="L397" s="590">
        <v>0</v>
      </c>
    </row>
    <row r="398" spans="1:12" ht="24" x14ac:dyDescent="0.2">
      <c r="A398" s="593"/>
      <c r="B398" s="164" t="s">
        <v>1980</v>
      </c>
      <c r="C398" s="164" t="s">
        <v>6824</v>
      </c>
      <c r="D398" s="166">
        <v>43034</v>
      </c>
      <c r="E398" s="164" t="s">
        <v>6825</v>
      </c>
      <c r="F398" s="592"/>
      <c r="G398" s="592"/>
      <c r="H398" s="591"/>
      <c r="I398" s="591"/>
      <c r="J398" s="589"/>
      <c r="K398" s="589"/>
      <c r="L398" s="590"/>
    </row>
    <row r="399" spans="1:12" ht="24" x14ac:dyDescent="0.2">
      <c r="A399" s="593">
        <v>1775</v>
      </c>
      <c r="B399" s="161" t="s">
        <v>20</v>
      </c>
      <c r="C399" s="162" t="s">
        <v>21</v>
      </c>
      <c r="D399" s="162" t="s">
        <v>1884</v>
      </c>
      <c r="E399" s="162" t="s">
        <v>1885</v>
      </c>
      <c r="F399" s="594" t="s">
        <v>14</v>
      </c>
      <c r="G399" s="594"/>
      <c r="H399" s="592"/>
      <c r="I399" s="592"/>
      <c r="J399" s="592"/>
      <c r="K399" s="592"/>
      <c r="L399" s="592"/>
    </row>
    <row r="400" spans="1:12" x14ac:dyDescent="0.2">
      <c r="A400" s="593"/>
      <c r="B400" s="589" t="s">
        <v>6822</v>
      </c>
      <c r="C400" s="595" t="s">
        <v>6823</v>
      </c>
      <c r="D400" s="596">
        <v>43024</v>
      </c>
      <c r="E400" s="589" t="s">
        <v>2439</v>
      </c>
      <c r="F400" s="589" t="s">
        <v>2440</v>
      </c>
      <c r="G400" s="589"/>
      <c r="H400" s="591" t="s">
        <v>1890</v>
      </c>
      <c r="I400" s="591"/>
      <c r="J400" s="164" t="s">
        <v>1891</v>
      </c>
      <c r="K400" s="164" t="s">
        <v>0</v>
      </c>
      <c r="L400" s="165">
        <v>462.88</v>
      </c>
    </row>
    <row r="401" spans="1:12" x14ac:dyDescent="0.2">
      <c r="A401" s="593"/>
      <c r="B401" s="589"/>
      <c r="C401" s="595"/>
      <c r="D401" s="596"/>
      <c r="E401" s="589"/>
      <c r="F401" s="589"/>
      <c r="G401" s="589"/>
      <c r="H401" s="591" t="s">
        <v>1892</v>
      </c>
      <c r="I401" s="591"/>
      <c r="J401" s="164" t="s">
        <v>1891</v>
      </c>
      <c r="K401" s="164" t="s">
        <v>0</v>
      </c>
      <c r="L401" s="165">
        <v>1857.58</v>
      </c>
    </row>
    <row r="402" spans="1:12" ht="24" x14ac:dyDescent="0.2">
      <c r="A402" s="593"/>
      <c r="B402" s="161" t="s">
        <v>29</v>
      </c>
      <c r="C402" s="162" t="s">
        <v>30</v>
      </c>
      <c r="D402" s="162" t="s">
        <v>1893</v>
      </c>
      <c r="E402" s="162" t="s">
        <v>1894</v>
      </c>
      <c r="F402" s="592"/>
      <c r="G402" s="592"/>
      <c r="H402" s="591" t="s">
        <v>1895</v>
      </c>
      <c r="I402" s="591"/>
      <c r="J402" s="589" t="s">
        <v>1891</v>
      </c>
      <c r="K402" s="589" t="s">
        <v>1891</v>
      </c>
      <c r="L402" s="590">
        <v>0</v>
      </c>
    </row>
    <row r="403" spans="1:12" ht="24" x14ac:dyDescent="0.2">
      <c r="A403" s="593"/>
      <c r="B403" s="164" t="s">
        <v>1980</v>
      </c>
      <c r="C403" s="164" t="s">
        <v>2440</v>
      </c>
      <c r="D403" s="166">
        <v>43034</v>
      </c>
      <c r="E403" s="164" t="s">
        <v>6825</v>
      </c>
      <c r="F403" s="592"/>
      <c r="G403" s="592"/>
      <c r="H403" s="591"/>
      <c r="I403" s="591"/>
      <c r="J403" s="589"/>
      <c r="K403" s="589"/>
      <c r="L403" s="590"/>
    </row>
    <row r="404" spans="1:12" ht="24" x14ac:dyDescent="0.2">
      <c r="A404" s="593">
        <v>1776</v>
      </c>
      <c r="B404" s="161" t="s">
        <v>20</v>
      </c>
      <c r="C404" s="162" t="s">
        <v>21</v>
      </c>
      <c r="D404" s="162" t="s">
        <v>1884</v>
      </c>
      <c r="E404" s="162" t="s">
        <v>1885</v>
      </c>
      <c r="F404" s="594" t="s">
        <v>14</v>
      </c>
      <c r="G404" s="594"/>
      <c r="H404" s="592"/>
      <c r="I404" s="592"/>
      <c r="J404" s="592"/>
      <c r="K404" s="592"/>
      <c r="L404" s="592"/>
    </row>
    <row r="405" spans="1:12" x14ac:dyDescent="0.2">
      <c r="A405" s="593"/>
      <c r="B405" s="589" t="s">
        <v>6822</v>
      </c>
      <c r="C405" s="595" t="s">
        <v>6823</v>
      </c>
      <c r="D405" s="596">
        <v>43024</v>
      </c>
      <c r="E405" s="589" t="s">
        <v>2439</v>
      </c>
      <c r="F405" s="589" t="s">
        <v>6826</v>
      </c>
      <c r="G405" s="589"/>
      <c r="H405" s="591" t="s">
        <v>1890</v>
      </c>
      <c r="I405" s="591"/>
      <c r="J405" s="164" t="s">
        <v>1891</v>
      </c>
      <c r="K405" s="164" t="s">
        <v>0</v>
      </c>
      <c r="L405" s="165">
        <v>526</v>
      </c>
    </row>
    <row r="406" spans="1:12" x14ac:dyDescent="0.2">
      <c r="A406" s="593"/>
      <c r="B406" s="589"/>
      <c r="C406" s="595"/>
      <c r="D406" s="596"/>
      <c r="E406" s="589"/>
      <c r="F406" s="589"/>
      <c r="G406" s="589"/>
      <c r="H406" s="591" t="s">
        <v>1892</v>
      </c>
      <c r="I406" s="591"/>
      <c r="J406" s="164" t="s">
        <v>1891</v>
      </c>
      <c r="K406" s="164" t="s">
        <v>1891</v>
      </c>
      <c r="L406" s="165">
        <v>0</v>
      </c>
    </row>
    <row r="407" spans="1:12" ht="24" x14ac:dyDescent="0.2">
      <c r="A407" s="593"/>
      <c r="B407" s="161" t="s">
        <v>29</v>
      </c>
      <c r="C407" s="162" t="s">
        <v>30</v>
      </c>
      <c r="D407" s="162" t="s">
        <v>1893</v>
      </c>
      <c r="E407" s="162" t="s">
        <v>1894</v>
      </c>
      <c r="F407" s="592"/>
      <c r="G407" s="592"/>
      <c r="H407" s="591" t="s">
        <v>1895</v>
      </c>
      <c r="I407" s="591"/>
      <c r="J407" s="589" t="s">
        <v>1891</v>
      </c>
      <c r="K407" s="589" t="s">
        <v>1891</v>
      </c>
      <c r="L407" s="590">
        <v>0</v>
      </c>
    </row>
    <row r="408" spans="1:12" ht="24" x14ac:dyDescent="0.2">
      <c r="A408" s="593"/>
      <c r="B408" s="164" t="s">
        <v>1980</v>
      </c>
      <c r="C408" s="164" t="s">
        <v>6826</v>
      </c>
      <c r="D408" s="166">
        <v>43034</v>
      </c>
      <c r="E408" s="164" t="s">
        <v>6825</v>
      </c>
      <c r="F408" s="592"/>
      <c r="G408" s="592"/>
      <c r="H408" s="591"/>
      <c r="I408" s="591"/>
      <c r="J408" s="589"/>
      <c r="K408" s="589"/>
      <c r="L408" s="590"/>
    </row>
    <row r="409" spans="1:12" ht="24" x14ac:dyDescent="0.2">
      <c r="A409" s="593">
        <v>1777</v>
      </c>
      <c r="B409" s="161" t="s">
        <v>20</v>
      </c>
      <c r="C409" s="162" t="s">
        <v>21</v>
      </c>
      <c r="D409" s="162" t="s">
        <v>1884</v>
      </c>
      <c r="E409" s="162" t="s">
        <v>1885</v>
      </c>
      <c r="F409" s="594" t="s">
        <v>14</v>
      </c>
      <c r="G409" s="594"/>
      <c r="H409" s="592"/>
      <c r="I409" s="592"/>
      <c r="J409" s="592"/>
      <c r="K409" s="592"/>
      <c r="L409" s="592"/>
    </row>
    <row r="410" spans="1:12" x14ac:dyDescent="0.2">
      <c r="A410" s="593"/>
      <c r="B410" s="589" t="s">
        <v>6827</v>
      </c>
      <c r="C410" s="595" t="s">
        <v>6828</v>
      </c>
      <c r="D410" s="596">
        <v>43133</v>
      </c>
      <c r="E410" s="589" t="s">
        <v>1899</v>
      </c>
      <c r="F410" s="589" t="s">
        <v>4596</v>
      </c>
      <c r="G410" s="589"/>
      <c r="H410" s="591" t="s">
        <v>1890</v>
      </c>
      <c r="I410" s="591"/>
      <c r="J410" s="164" t="s">
        <v>1891</v>
      </c>
      <c r="K410" s="164" t="s">
        <v>0</v>
      </c>
      <c r="L410" s="165">
        <v>578</v>
      </c>
    </row>
    <row r="411" spans="1:12" x14ac:dyDescent="0.2">
      <c r="A411" s="593"/>
      <c r="B411" s="589"/>
      <c r="C411" s="595"/>
      <c r="D411" s="596"/>
      <c r="E411" s="589"/>
      <c r="F411" s="589"/>
      <c r="G411" s="589"/>
      <c r="H411" s="591" t="s">
        <v>1892</v>
      </c>
      <c r="I411" s="591"/>
      <c r="J411" s="164" t="s">
        <v>1891</v>
      </c>
      <c r="K411" s="164" t="s">
        <v>0</v>
      </c>
      <c r="L411" s="165">
        <v>528</v>
      </c>
    </row>
    <row r="412" spans="1:12" ht="24" x14ac:dyDescent="0.2">
      <c r="A412" s="593"/>
      <c r="B412" s="161" t="s">
        <v>29</v>
      </c>
      <c r="C412" s="162" t="s">
        <v>30</v>
      </c>
      <c r="D412" s="162" t="s">
        <v>1893</v>
      </c>
      <c r="E412" s="162" t="s">
        <v>1894</v>
      </c>
      <c r="F412" s="592"/>
      <c r="G412" s="592"/>
      <c r="H412" s="591" t="s">
        <v>1895</v>
      </c>
      <c r="I412" s="591"/>
      <c r="J412" s="589" t="s">
        <v>1891</v>
      </c>
      <c r="K412" s="589" t="s">
        <v>0</v>
      </c>
      <c r="L412" s="590">
        <v>810</v>
      </c>
    </row>
    <row r="413" spans="1:12" ht="24" x14ac:dyDescent="0.2">
      <c r="A413" s="593"/>
      <c r="B413" s="164" t="s">
        <v>1962</v>
      </c>
      <c r="C413" s="164" t="s">
        <v>4596</v>
      </c>
      <c r="D413" s="166">
        <v>43139</v>
      </c>
      <c r="E413" s="164" t="s">
        <v>5297</v>
      </c>
      <c r="F413" s="592"/>
      <c r="G413" s="592"/>
      <c r="H413" s="591"/>
      <c r="I413" s="591"/>
      <c r="J413" s="589"/>
      <c r="K413" s="589"/>
      <c r="L413" s="590"/>
    </row>
    <row r="414" spans="1:12" ht="24" x14ac:dyDescent="0.2">
      <c r="A414" s="593">
        <v>1778</v>
      </c>
      <c r="B414" s="161" t="s">
        <v>20</v>
      </c>
      <c r="C414" s="162" t="s">
        <v>21</v>
      </c>
      <c r="D414" s="162" t="s">
        <v>1884</v>
      </c>
      <c r="E414" s="162" t="s">
        <v>1885</v>
      </c>
      <c r="F414" s="594" t="s">
        <v>14</v>
      </c>
      <c r="G414" s="594"/>
      <c r="H414" s="592"/>
      <c r="I414" s="592"/>
      <c r="J414" s="592"/>
      <c r="K414" s="592"/>
      <c r="L414" s="592"/>
    </row>
    <row r="415" spans="1:12" x14ac:dyDescent="0.2">
      <c r="A415" s="593"/>
      <c r="B415" s="589" t="s">
        <v>6829</v>
      </c>
      <c r="C415" s="595" t="s">
        <v>6830</v>
      </c>
      <c r="D415" s="596">
        <v>43037</v>
      </c>
      <c r="E415" s="589" t="s">
        <v>2200</v>
      </c>
      <c r="F415" s="589" t="s">
        <v>3900</v>
      </c>
      <c r="G415" s="589"/>
      <c r="H415" s="591" t="s">
        <v>1890</v>
      </c>
      <c r="I415" s="591"/>
      <c r="J415" s="164" t="s">
        <v>1891</v>
      </c>
      <c r="K415" s="164" t="s">
        <v>0</v>
      </c>
      <c r="L415" s="165">
        <v>774</v>
      </c>
    </row>
    <row r="416" spans="1:12" x14ac:dyDescent="0.2">
      <c r="A416" s="593"/>
      <c r="B416" s="589"/>
      <c r="C416" s="595"/>
      <c r="D416" s="596"/>
      <c r="E416" s="589"/>
      <c r="F416" s="589"/>
      <c r="G416" s="589"/>
      <c r="H416" s="591" t="s">
        <v>1892</v>
      </c>
      <c r="I416" s="591"/>
      <c r="J416" s="164" t="s">
        <v>1891</v>
      </c>
      <c r="K416" s="164" t="s">
        <v>0</v>
      </c>
      <c r="L416" s="165">
        <v>647.5</v>
      </c>
    </row>
    <row r="417" spans="1:12" ht="24" x14ac:dyDescent="0.2">
      <c r="A417" s="593"/>
      <c r="B417" s="161" t="s">
        <v>29</v>
      </c>
      <c r="C417" s="162" t="s">
        <v>30</v>
      </c>
      <c r="D417" s="162" t="s">
        <v>1893</v>
      </c>
      <c r="E417" s="162" t="s">
        <v>1894</v>
      </c>
      <c r="F417" s="592"/>
      <c r="G417" s="592"/>
      <c r="H417" s="591" t="s">
        <v>1895</v>
      </c>
      <c r="I417" s="591"/>
      <c r="J417" s="589" t="s">
        <v>1891</v>
      </c>
      <c r="K417" s="589" t="s">
        <v>0</v>
      </c>
      <c r="L417" s="590">
        <v>500</v>
      </c>
    </row>
    <row r="418" spans="1:12" ht="24" x14ac:dyDescent="0.2">
      <c r="A418" s="593"/>
      <c r="B418" s="164" t="s">
        <v>1980</v>
      </c>
      <c r="C418" s="164" t="s">
        <v>3900</v>
      </c>
      <c r="D418" s="166">
        <v>43047</v>
      </c>
      <c r="E418" s="164" t="s">
        <v>6831</v>
      </c>
      <c r="F418" s="592"/>
      <c r="G418" s="592"/>
      <c r="H418" s="591"/>
      <c r="I418" s="591"/>
      <c r="J418" s="589"/>
      <c r="K418" s="589"/>
      <c r="L418" s="590"/>
    </row>
    <row r="419" spans="1:12" ht="24" x14ac:dyDescent="0.2">
      <c r="A419" s="593">
        <v>1779</v>
      </c>
      <c r="B419" s="161" t="s">
        <v>20</v>
      </c>
      <c r="C419" s="162" t="s">
        <v>21</v>
      </c>
      <c r="D419" s="162" t="s">
        <v>1884</v>
      </c>
      <c r="E419" s="162" t="s">
        <v>1885</v>
      </c>
      <c r="F419" s="594" t="s">
        <v>14</v>
      </c>
      <c r="G419" s="594"/>
      <c r="H419" s="592"/>
      <c r="I419" s="592"/>
      <c r="J419" s="592"/>
      <c r="K419" s="592"/>
      <c r="L419" s="592"/>
    </row>
    <row r="420" spans="1:12" x14ac:dyDescent="0.2">
      <c r="A420" s="593"/>
      <c r="B420" s="589" t="s">
        <v>6829</v>
      </c>
      <c r="C420" s="595" t="s">
        <v>6830</v>
      </c>
      <c r="D420" s="596">
        <v>43037</v>
      </c>
      <c r="E420" s="589" t="s">
        <v>2200</v>
      </c>
      <c r="F420" s="589" t="s">
        <v>6832</v>
      </c>
      <c r="G420" s="589"/>
      <c r="H420" s="591" t="s">
        <v>1890</v>
      </c>
      <c r="I420" s="591"/>
      <c r="J420" s="164" t="s">
        <v>1891</v>
      </c>
      <c r="K420" s="164" t="s">
        <v>0</v>
      </c>
      <c r="L420" s="165">
        <v>387</v>
      </c>
    </row>
    <row r="421" spans="1:12" x14ac:dyDescent="0.2">
      <c r="A421" s="593"/>
      <c r="B421" s="589"/>
      <c r="C421" s="595"/>
      <c r="D421" s="596"/>
      <c r="E421" s="589"/>
      <c r="F421" s="589"/>
      <c r="G421" s="589"/>
      <c r="H421" s="591" t="s">
        <v>1892</v>
      </c>
      <c r="I421" s="591"/>
      <c r="J421" s="164" t="s">
        <v>1891</v>
      </c>
      <c r="K421" s="164" t="s">
        <v>1891</v>
      </c>
      <c r="L421" s="165">
        <v>0</v>
      </c>
    </row>
    <row r="422" spans="1:12" ht="24" x14ac:dyDescent="0.2">
      <c r="A422" s="593"/>
      <c r="B422" s="161" t="s">
        <v>29</v>
      </c>
      <c r="C422" s="162" t="s">
        <v>30</v>
      </c>
      <c r="D422" s="162" t="s">
        <v>1893</v>
      </c>
      <c r="E422" s="162" t="s">
        <v>1894</v>
      </c>
      <c r="F422" s="592"/>
      <c r="G422" s="592"/>
      <c r="H422" s="591" t="s">
        <v>1895</v>
      </c>
      <c r="I422" s="591"/>
      <c r="J422" s="589" t="s">
        <v>1891</v>
      </c>
      <c r="K422" s="589" t="s">
        <v>0</v>
      </c>
      <c r="L422" s="590">
        <v>300</v>
      </c>
    </row>
    <row r="423" spans="1:12" ht="24" x14ac:dyDescent="0.2">
      <c r="A423" s="593"/>
      <c r="B423" s="164" t="s">
        <v>1980</v>
      </c>
      <c r="C423" s="164" t="s">
        <v>6832</v>
      </c>
      <c r="D423" s="166">
        <v>43047</v>
      </c>
      <c r="E423" s="164" t="s">
        <v>6831</v>
      </c>
      <c r="F423" s="592"/>
      <c r="G423" s="592"/>
      <c r="H423" s="591"/>
      <c r="I423" s="591"/>
      <c r="J423" s="589"/>
      <c r="K423" s="589"/>
      <c r="L423" s="590"/>
    </row>
    <row r="424" spans="1:12" ht="24" x14ac:dyDescent="0.2">
      <c r="A424" s="593">
        <v>1780</v>
      </c>
      <c r="B424" s="161" t="s">
        <v>20</v>
      </c>
      <c r="C424" s="162" t="s">
        <v>21</v>
      </c>
      <c r="D424" s="162" t="s">
        <v>1884</v>
      </c>
      <c r="E424" s="162" t="s">
        <v>1885</v>
      </c>
      <c r="F424" s="594" t="s">
        <v>14</v>
      </c>
      <c r="G424" s="594"/>
      <c r="H424" s="592"/>
      <c r="I424" s="592"/>
      <c r="J424" s="592"/>
      <c r="K424" s="592"/>
      <c r="L424" s="592"/>
    </row>
    <row r="425" spans="1:12" x14ac:dyDescent="0.2">
      <c r="A425" s="593"/>
      <c r="B425" s="589" t="s">
        <v>6829</v>
      </c>
      <c r="C425" s="595" t="s">
        <v>6830</v>
      </c>
      <c r="D425" s="596">
        <v>43037</v>
      </c>
      <c r="E425" s="589" t="s">
        <v>2200</v>
      </c>
      <c r="F425" s="589" t="s">
        <v>6833</v>
      </c>
      <c r="G425" s="589"/>
      <c r="H425" s="591" t="s">
        <v>1890</v>
      </c>
      <c r="I425" s="591"/>
      <c r="J425" s="164" t="s">
        <v>1891</v>
      </c>
      <c r="K425" s="164" t="s">
        <v>0</v>
      </c>
      <c r="L425" s="165">
        <v>322.44</v>
      </c>
    </row>
    <row r="426" spans="1:12" x14ac:dyDescent="0.2">
      <c r="A426" s="593"/>
      <c r="B426" s="589"/>
      <c r="C426" s="595"/>
      <c r="D426" s="596"/>
      <c r="E426" s="589"/>
      <c r="F426" s="589"/>
      <c r="G426" s="589"/>
      <c r="H426" s="591" t="s">
        <v>1892</v>
      </c>
      <c r="I426" s="591"/>
      <c r="J426" s="164" t="s">
        <v>1891</v>
      </c>
      <c r="K426" s="164" t="s">
        <v>1891</v>
      </c>
      <c r="L426" s="165">
        <v>0</v>
      </c>
    </row>
    <row r="427" spans="1:12" ht="24" x14ac:dyDescent="0.2">
      <c r="A427" s="593"/>
      <c r="B427" s="161" t="s">
        <v>29</v>
      </c>
      <c r="C427" s="162" t="s">
        <v>30</v>
      </c>
      <c r="D427" s="162" t="s">
        <v>1893</v>
      </c>
      <c r="E427" s="162" t="s">
        <v>1894</v>
      </c>
      <c r="F427" s="592"/>
      <c r="G427" s="592"/>
      <c r="H427" s="591" t="s">
        <v>1895</v>
      </c>
      <c r="I427" s="591"/>
      <c r="J427" s="589" t="s">
        <v>1891</v>
      </c>
      <c r="K427" s="589" t="s">
        <v>0</v>
      </c>
      <c r="L427" s="590">
        <v>300</v>
      </c>
    </row>
    <row r="428" spans="1:12" ht="24" x14ac:dyDescent="0.2">
      <c r="A428" s="593"/>
      <c r="B428" s="164" t="s">
        <v>1980</v>
      </c>
      <c r="C428" s="164" t="s">
        <v>6833</v>
      </c>
      <c r="D428" s="166">
        <v>43047</v>
      </c>
      <c r="E428" s="164" t="s">
        <v>6831</v>
      </c>
      <c r="F428" s="592"/>
      <c r="G428" s="592"/>
      <c r="H428" s="591"/>
      <c r="I428" s="591"/>
      <c r="J428" s="589"/>
      <c r="K428" s="589"/>
      <c r="L428" s="590"/>
    </row>
    <row r="429" spans="1:12" ht="24" x14ac:dyDescent="0.2">
      <c r="A429" s="593">
        <v>1781</v>
      </c>
      <c r="B429" s="161" t="s">
        <v>20</v>
      </c>
      <c r="C429" s="162" t="s">
        <v>21</v>
      </c>
      <c r="D429" s="162" t="s">
        <v>1884</v>
      </c>
      <c r="E429" s="162" t="s">
        <v>1885</v>
      </c>
      <c r="F429" s="594" t="s">
        <v>14</v>
      </c>
      <c r="G429" s="594"/>
      <c r="H429" s="592"/>
      <c r="I429" s="592"/>
      <c r="J429" s="592"/>
      <c r="K429" s="592"/>
      <c r="L429" s="592"/>
    </row>
    <row r="430" spans="1:12" x14ac:dyDescent="0.2">
      <c r="A430" s="593"/>
      <c r="B430" s="589" t="s">
        <v>6834</v>
      </c>
      <c r="C430" s="595" t="s">
        <v>6835</v>
      </c>
      <c r="D430" s="596">
        <v>43087</v>
      </c>
      <c r="E430" s="589" t="s">
        <v>1996</v>
      </c>
      <c r="F430" s="589" t="s">
        <v>3314</v>
      </c>
      <c r="G430" s="589"/>
      <c r="H430" s="591" t="s">
        <v>1890</v>
      </c>
      <c r="I430" s="591"/>
      <c r="J430" s="164" t="s">
        <v>1891</v>
      </c>
      <c r="K430" s="164" t="s">
        <v>0</v>
      </c>
      <c r="L430" s="165">
        <v>291</v>
      </c>
    </row>
    <row r="431" spans="1:12" x14ac:dyDescent="0.2">
      <c r="A431" s="593"/>
      <c r="B431" s="589"/>
      <c r="C431" s="595"/>
      <c r="D431" s="596"/>
      <c r="E431" s="589"/>
      <c r="F431" s="589"/>
      <c r="G431" s="589"/>
      <c r="H431" s="591" t="s">
        <v>1892</v>
      </c>
      <c r="I431" s="591"/>
      <c r="J431" s="164" t="s">
        <v>1891</v>
      </c>
      <c r="K431" s="164" t="s">
        <v>0</v>
      </c>
      <c r="L431" s="165">
        <v>336</v>
      </c>
    </row>
    <row r="432" spans="1:12" ht="24" x14ac:dyDescent="0.2">
      <c r="A432" s="593"/>
      <c r="B432" s="161" t="s">
        <v>29</v>
      </c>
      <c r="C432" s="162" t="s">
        <v>30</v>
      </c>
      <c r="D432" s="162" t="s">
        <v>1893</v>
      </c>
      <c r="E432" s="162" t="s">
        <v>1894</v>
      </c>
      <c r="F432" s="592"/>
      <c r="G432" s="592"/>
      <c r="H432" s="591" t="s">
        <v>1895</v>
      </c>
      <c r="I432" s="591"/>
      <c r="J432" s="589" t="s">
        <v>1891</v>
      </c>
      <c r="K432" s="589" t="s">
        <v>0</v>
      </c>
      <c r="L432" s="590">
        <v>60</v>
      </c>
    </row>
    <row r="433" spans="1:12" ht="24" x14ac:dyDescent="0.2">
      <c r="A433" s="593"/>
      <c r="B433" s="164" t="s">
        <v>2059</v>
      </c>
      <c r="C433" s="164" t="s">
        <v>3314</v>
      </c>
      <c r="D433" s="166">
        <v>43088</v>
      </c>
      <c r="E433" s="164" t="s">
        <v>6836</v>
      </c>
      <c r="F433" s="592"/>
      <c r="G433" s="592"/>
      <c r="H433" s="591"/>
      <c r="I433" s="591"/>
      <c r="J433" s="589"/>
      <c r="K433" s="589"/>
      <c r="L433" s="590"/>
    </row>
    <row r="434" spans="1:12" ht="24" x14ac:dyDescent="0.2">
      <c r="A434" s="593">
        <v>1782</v>
      </c>
      <c r="B434" s="161" t="s">
        <v>20</v>
      </c>
      <c r="C434" s="162" t="s">
        <v>21</v>
      </c>
      <c r="D434" s="162" t="s">
        <v>1884</v>
      </c>
      <c r="E434" s="162" t="s">
        <v>1885</v>
      </c>
      <c r="F434" s="594" t="s">
        <v>14</v>
      </c>
      <c r="G434" s="594"/>
      <c r="H434" s="592"/>
      <c r="I434" s="592"/>
      <c r="J434" s="592"/>
      <c r="K434" s="592"/>
      <c r="L434" s="592"/>
    </row>
    <row r="435" spans="1:12" x14ac:dyDescent="0.2">
      <c r="A435" s="593"/>
      <c r="B435" s="589" t="s">
        <v>6837</v>
      </c>
      <c r="C435" s="589" t="s">
        <v>6838</v>
      </c>
      <c r="D435" s="596">
        <v>43133</v>
      </c>
      <c r="E435" s="589" t="s">
        <v>1899</v>
      </c>
      <c r="F435" s="589" t="s">
        <v>4596</v>
      </c>
      <c r="G435" s="589"/>
      <c r="H435" s="591" t="s">
        <v>1890</v>
      </c>
      <c r="I435" s="591"/>
      <c r="J435" s="164" t="s">
        <v>1891</v>
      </c>
      <c r="K435" s="164" t="s">
        <v>0</v>
      </c>
      <c r="L435" s="165">
        <v>613.20000000000005</v>
      </c>
    </row>
    <row r="436" spans="1:12" x14ac:dyDescent="0.2">
      <c r="A436" s="593"/>
      <c r="B436" s="589"/>
      <c r="C436" s="589"/>
      <c r="D436" s="596"/>
      <c r="E436" s="589"/>
      <c r="F436" s="589"/>
      <c r="G436" s="589"/>
      <c r="H436" s="591" t="s">
        <v>1892</v>
      </c>
      <c r="I436" s="591"/>
      <c r="J436" s="164" t="s">
        <v>1891</v>
      </c>
      <c r="K436" s="164" t="s">
        <v>0</v>
      </c>
      <c r="L436" s="165">
        <v>454.6</v>
      </c>
    </row>
    <row r="437" spans="1:12" ht="24" x14ac:dyDescent="0.2">
      <c r="A437" s="593"/>
      <c r="B437" s="161" t="s">
        <v>29</v>
      </c>
      <c r="C437" s="162" t="s">
        <v>30</v>
      </c>
      <c r="D437" s="162" t="s">
        <v>1893</v>
      </c>
      <c r="E437" s="162" t="s">
        <v>1894</v>
      </c>
      <c r="F437" s="592"/>
      <c r="G437" s="592"/>
      <c r="H437" s="591" t="s">
        <v>1895</v>
      </c>
      <c r="I437" s="591"/>
      <c r="J437" s="589" t="s">
        <v>1891</v>
      </c>
      <c r="K437" s="589" t="s">
        <v>0</v>
      </c>
      <c r="L437" s="590">
        <v>1075</v>
      </c>
    </row>
    <row r="438" spans="1:12" ht="24" x14ac:dyDescent="0.2">
      <c r="A438" s="593"/>
      <c r="B438" s="164" t="s">
        <v>1896</v>
      </c>
      <c r="C438" s="164" t="s">
        <v>4596</v>
      </c>
      <c r="D438" s="166">
        <v>43135</v>
      </c>
      <c r="E438" s="164" t="s">
        <v>5292</v>
      </c>
      <c r="F438" s="592"/>
      <c r="G438" s="592"/>
      <c r="H438" s="591"/>
      <c r="I438" s="591"/>
      <c r="J438" s="589"/>
      <c r="K438" s="589"/>
      <c r="L438" s="590"/>
    </row>
    <row r="439" spans="1:12" ht="24" x14ac:dyDescent="0.2">
      <c r="A439" s="593">
        <v>1783</v>
      </c>
      <c r="B439" s="161" t="s">
        <v>20</v>
      </c>
      <c r="C439" s="162" t="s">
        <v>21</v>
      </c>
      <c r="D439" s="162" t="s">
        <v>1884</v>
      </c>
      <c r="E439" s="162" t="s">
        <v>1885</v>
      </c>
      <c r="F439" s="594" t="s">
        <v>14</v>
      </c>
      <c r="G439" s="594"/>
      <c r="H439" s="592"/>
      <c r="I439" s="592"/>
      <c r="J439" s="592"/>
      <c r="K439" s="592"/>
      <c r="L439" s="592"/>
    </row>
    <row r="440" spans="1:12" x14ac:dyDescent="0.2">
      <c r="A440" s="593"/>
      <c r="B440" s="589" t="s">
        <v>6839</v>
      </c>
      <c r="C440" s="595" t="s">
        <v>6840</v>
      </c>
      <c r="D440" s="596">
        <v>43170</v>
      </c>
      <c r="E440" s="589" t="s">
        <v>2619</v>
      </c>
      <c r="F440" s="589" t="s">
        <v>2539</v>
      </c>
      <c r="G440" s="589"/>
      <c r="H440" s="591" t="s">
        <v>1890</v>
      </c>
      <c r="I440" s="591"/>
      <c r="J440" s="164" t="s">
        <v>1891</v>
      </c>
      <c r="K440" s="164" t="s">
        <v>0</v>
      </c>
      <c r="L440" s="165">
        <v>763.24</v>
      </c>
    </row>
    <row r="441" spans="1:12" x14ac:dyDescent="0.2">
      <c r="A441" s="593"/>
      <c r="B441" s="589"/>
      <c r="C441" s="595"/>
      <c r="D441" s="596"/>
      <c r="E441" s="589"/>
      <c r="F441" s="589"/>
      <c r="G441" s="589"/>
      <c r="H441" s="591" t="s">
        <v>1892</v>
      </c>
      <c r="I441" s="591"/>
      <c r="J441" s="164" t="s">
        <v>1891</v>
      </c>
      <c r="K441" s="164" t="s">
        <v>0</v>
      </c>
      <c r="L441" s="165">
        <v>2059.9</v>
      </c>
    </row>
    <row r="442" spans="1:12" ht="24" x14ac:dyDescent="0.2">
      <c r="A442" s="593"/>
      <c r="B442" s="161" t="s">
        <v>29</v>
      </c>
      <c r="C442" s="162" t="s">
        <v>30</v>
      </c>
      <c r="D442" s="162" t="s">
        <v>1893</v>
      </c>
      <c r="E442" s="162" t="s">
        <v>1894</v>
      </c>
      <c r="F442" s="592"/>
      <c r="G442" s="592"/>
      <c r="H442" s="591" t="s">
        <v>1895</v>
      </c>
      <c r="I442" s="591"/>
      <c r="J442" s="589" t="s">
        <v>1891</v>
      </c>
      <c r="K442" s="589" t="s">
        <v>1891</v>
      </c>
      <c r="L442" s="590">
        <v>0</v>
      </c>
    </row>
    <row r="443" spans="1:12" ht="24" x14ac:dyDescent="0.2">
      <c r="A443" s="593"/>
      <c r="B443" s="164" t="s">
        <v>1896</v>
      </c>
      <c r="C443" s="164" t="s">
        <v>2539</v>
      </c>
      <c r="D443" s="166">
        <v>43175</v>
      </c>
      <c r="E443" s="164" t="s">
        <v>2391</v>
      </c>
      <c r="F443" s="592"/>
      <c r="G443" s="592"/>
      <c r="H443" s="591"/>
      <c r="I443" s="591"/>
      <c r="J443" s="589"/>
      <c r="K443" s="589"/>
      <c r="L443" s="590"/>
    </row>
    <row r="444" spans="1:12" ht="24" x14ac:dyDescent="0.2">
      <c r="A444" s="593">
        <v>1784</v>
      </c>
      <c r="B444" s="161" t="s">
        <v>20</v>
      </c>
      <c r="C444" s="162" t="s">
        <v>21</v>
      </c>
      <c r="D444" s="162" t="s">
        <v>1884</v>
      </c>
      <c r="E444" s="162" t="s">
        <v>1885</v>
      </c>
      <c r="F444" s="594" t="s">
        <v>14</v>
      </c>
      <c r="G444" s="594"/>
      <c r="H444" s="592"/>
      <c r="I444" s="592"/>
      <c r="J444" s="592"/>
      <c r="K444" s="592"/>
      <c r="L444" s="592"/>
    </row>
    <row r="445" spans="1:12" x14ac:dyDescent="0.2">
      <c r="A445" s="593"/>
      <c r="B445" s="589" t="s">
        <v>6841</v>
      </c>
      <c r="C445" s="589" t="s">
        <v>6842</v>
      </c>
      <c r="D445" s="596">
        <v>43033</v>
      </c>
      <c r="E445" s="589" t="s">
        <v>2809</v>
      </c>
      <c r="F445" s="589" t="s">
        <v>4636</v>
      </c>
      <c r="G445" s="589"/>
      <c r="H445" s="591" t="s">
        <v>1890</v>
      </c>
      <c r="I445" s="591"/>
      <c r="J445" s="164" t="s">
        <v>1891</v>
      </c>
      <c r="K445" s="164" t="s">
        <v>1891</v>
      </c>
      <c r="L445" s="165">
        <v>0</v>
      </c>
    </row>
    <row r="446" spans="1:12" x14ac:dyDescent="0.2">
      <c r="A446" s="593"/>
      <c r="B446" s="589"/>
      <c r="C446" s="589"/>
      <c r="D446" s="596"/>
      <c r="E446" s="589"/>
      <c r="F446" s="589"/>
      <c r="G446" s="589"/>
      <c r="H446" s="591" t="s">
        <v>1892</v>
      </c>
      <c r="I446" s="591"/>
      <c r="J446" s="164" t="s">
        <v>1891</v>
      </c>
      <c r="K446" s="164" t="s">
        <v>0</v>
      </c>
      <c r="L446" s="165">
        <v>1441.16</v>
      </c>
    </row>
    <row r="447" spans="1:12" ht="24" x14ac:dyDescent="0.2">
      <c r="A447" s="593"/>
      <c r="B447" s="161" t="s">
        <v>29</v>
      </c>
      <c r="C447" s="162" t="s">
        <v>30</v>
      </c>
      <c r="D447" s="162" t="s">
        <v>1893</v>
      </c>
      <c r="E447" s="162" t="s">
        <v>1894</v>
      </c>
      <c r="F447" s="592"/>
      <c r="G447" s="592"/>
      <c r="H447" s="591" t="s">
        <v>1895</v>
      </c>
      <c r="I447" s="591"/>
      <c r="J447" s="589" t="s">
        <v>1891</v>
      </c>
      <c r="K447" s="589" t="s">
        <v>1891</v>
      </c>
      <c r="L447" s="590">
        <v>0</v>
      </c>
    </row>
    <row r="448" spans="1:12" ht="24" x14ac:dyDescent="0.2">
      <c r="A448" s="593"/>
      <c r="B448" s="164" t="s">
        <v>1896</v>
      </c>
      <c r="C448" s="164" t="s">
        <v>4636</v>
      </c>
      <c r="D448" s="166">
        <v>43058</v>
      </c>
      <c r="E448" s="164" t="s">
        <v>6843</v>
      </c>
      <c r="F448" s="592"/>
      <c r="G448" s="592"/>
      <c r="H448" s="591"/>
      <c r="I448" s="591"/>
      <c r="J448" s="589"/>
      <c r="K448" s="589"/>
      <c r="L448" s="590"/>
    </row>
    <row r="449" spans="1:12" ht="24" x14ac:dyDescent="0.2">
      <c r="A449" s="593">
        <v>1785</v>
      </c>
      <c r="B449" s="161" t="s">
        <v>20</v>
      </c>
      <c r="C449" s="162" t="s">
        <v>21</v>
      </c>
      <c r="D449" s="162" t="s">
        <v>1884</v>
      </c>
      <c r="E449" s="162" t="s">
        <v>1885</v>
      </c>
      <c r="F449" s="594" t="s">
        <v>14</v>
      </c>
      <c r="G449" s="594"/>
      <c r="H449" s="592"/>
      <c r="I449" s="592"/>
      <c r="J449" s="592"/>
      <c r="K449" s="592"/>
      <c r="L449" s="592"/>
    </row>
    <row r="450" spans="1:12" x14ac:dyDescent="0.2">
      <c r="A450" s="593"/>
      <c r="B450" s="589" t="s">
        <v>6844</v>
      </c>
      <c r="C450" s="595" t="s">
        <v>6845</v>
      </c>
      <c r="D450" s="596">
        <v>43009</v>
      </c>
      <c r="E450" s="589" t="s">
        <v>2200</v>
      </c>
      <c r="F450" s="589" t="s">
        <v>6846</v>
      </c>
      <c r="G450" s="589"/>
      <c r="H450" s="591" t="s">
        <v>1890</v>
      </c>
      <c r="I450" s="591"/>
      <c r="J450" s="164" t="s">
        <v>1891</v>
      </c>
      <c r="K450" s="164" t="s">
        <v>1891</v>
      </c>
      <c r="L450" s="165">
        <v>0</v>
      </c>
    </row>
    <row r="451" spans="1:12" x14ac:dyDescent="0.2">
      <c r="A451" s="593"/>
      <c r="B451" s="589"/>
      <c r="C451" s="595"/>
      <c r="D451" s="596"/>
      <c r="E451" s="589"/>
      <c r="F451" s="589"/>
      <c r="G451" s="589"/>
      <c r="H451" s="591" t="s">
        <v>1892</v>
      </c>
      <c r="I451" s="591"/>
      <c r="J451" s="589" t="s">
        <v>1891</v>
      </c>
      <c r="K451" s="589" t="s">
        <v>1891</v>
      </c>
      <c r="L451" s="590">
        <v>0</v>
      </c>
    </row>
    <row r="452" spans="1:12" x14ac:dyDescent="0.2">
      <c r="A452" s="593"/>
      <c r="B452" s="589"/>
      <c r="C452" s="595"/>
      <c r="D452" s="596"/>
      <c r="E452" s="589"/>
      <c r="F452" s="589"/>
      <c r="G452" s="589"/>
      <c r="H452" s="591"/>
      <c r="I452" s="591"/>
      <c r="J452" s="589"/>
      <c r="K452" s="589"/>
      <c r="L452" s="590"/>
    </row>
    <row r="453" spans="1:12" ht="24" x14ac:dyDescent="0.2">
      <c r="A453" s="593"/>
      <c r="B453" s="161" t="s">
        <v>29</v>
      </c>
      <c r="C453" s="162" t="s">
        <v>30</v>
      </c>
      <c r="D453" s="162" t="s">
        <v>1893</v>
      </c>
      <c r="E453" s="162" t="s">
        <v>1894</v>
      </c>
      <c r="F453" s="592"/>
      <c r="G453" s="592"/>
      <c r="H453" s="591" t="s">
        <v>1895</v>
      </c>
      <c r="I453" s="591"/>
      <c r="J453" s="589" t="s">
        <v>1891</v>
      </c>
      <c r="K453" s="589" t="s">
        <v>0</v>
      </c>
      <c r="L453" s="590">
        <v>259.27</v>
      </c>
    </row>
    <row r="454" spans="1:12" ht="24" x14ac:dyDescent="0.2">
      <c r="A454" s="593"/>
      <c r="B454" s="164" t="s">
        <v>2059</v>
      </c>
      <c r="C454" s="164" t="s">
        <v>6846</v>
      </c>
      <c r="D454" s="166">
        <v>43009</v>
      </c>
      <c r="E454" s="164" t="s">
        <v>3724</v>
      </c>
      <c r="F454" s="592"/>
      <c r="G454" s="592"/>
      <c r="H454" s="591"/>
      <c r="I454" s="591"/>
      <c r="J454" s="589"/>
      <c r="K454" s="589"/>
      <c r="L454" s="590"/>
    </row>
    <row r="455" spans="1:12" ht="24" x14ac:dyDescent="0.2">
      <c r="A455" s="593">
        <v>1786</v>
      </c>
      <c r="B455" s="161" t="s">
        <v>20</v>
      </c>
      <c r="C455" s="162" t="s">
        <v>21</v>
      </c>
      <c r="D455" s="162" t="s">
        <v>1884</v>
      </c>
      <c r="E455" s="162" t="s">
        <v>1885</v>
      </c>
      <c r="F455" s="594" t="s">
        <v>14</v>
      </c>
      <c r="G455" s="594"/>
      <c r="H455" s="592"/>
      <c r="I455" s="592"/>
      <c r="J455" s="592"/>
      <c r="K455" s="592"/>
      <c r="L455" s="592"/>
    </row>
    <row r="456" spans="1:12" x14ac:dyDescent="0.2">
      <c r="A456" s="593"/>
      <c r="B456" s="589" t="s">
        <v>6847</v>
      </c>
      <c r="C456" s="595" t="s">
        <v>6848</v>
      </c>
      <c r="D456" s="596">
        <v>43011</v>
      </c>
      <c r="E456" s="589" t="s">
        <v>1996</v>
      </c>
      <c r="F456" s="589" t="s">
        <v>6849</v>
      </c>
      <c r="G456" s="589"/>
      <c r="H456" s="591" t="s">
        <v>1890</v>
      </c>
      <c r="I456" s="591"/>
      <c r="J456" s="164" t="s">
        <v>1891</v>
      </c>
      <c r="K456" s="164" t="s">
        <v>0</v>
      </c>
      <c r="L456" s="165">
        <v>582</v>
      </c>
    </row>
    <row r="457" spans="1:12" x14ac:dyDescent="0.2">
      <c r="A457" s="593"/>
      <c r="B457" s="589"/>
      <c r="C457" s="595"/>
      <c r="D457" s="596"/>
      <c r="E457" s="589"/>
      <c r="F457" s="589"/>
      <c r="G457" s="589"/>
      <c r="H457" s="591" t="s">
        <v>1892</v>
      </c>
      <c r="I457" s="591"/>
      <c r="J457" s="164" t="s">
        <v>1891</v>
      </c>
      <c r="K457" s="164" t="s">
        <v>0</v>
      </c>
      <c r="L457" s="165">
        <v>300</v>
      </c>
    </row>
    <row r="458" spans="1:12" ht="24" x14ac:dyDescent="0.2">
      <c r="A458" s="593"/>
      <c r="B458" s="161" t="s">
        <v>29</v>
      </c>
      <c r="C458" s="162" t="s">
        <v>30</v>
      </c>
      <c r="D458" s="162" t="s">
        <v>1893</v>
      </c>
      <c r="E458" s="162" t="s">
        <v>1894</v>
      </c>
      <c r="F458" s="592"/>
      <c r="G458" s="592"/>
      <c r="H458" s="591" t="s">
        <v>1895</v>
      </c>
      <c r="I458" s="591"/>
      <c r="J458" s="589" t="s">
        <v>1891</v>
      </c>
      <c r="K458" s="589" t="s">
        <v>1891</v>
      </c>
      <c r="L458" s="590">
        <v>0</v>
      </c>
    </row>
    <row r="459" spans="1:12" ht="24" x14ac:dyDescent="0.2">
      <c r="A459" s="593"/>
      <c r="B459" s="164" t="s">
        <v>2052</v>
      </c>
      <c r="C459" s="164" t="s">
        <v>6849</v>
      </c>
      <c r="D459" s="166">
        <v>43013</v>
      </c>
      <c r="E459" s="164" t="s">
        <v>2897</v>
      </c>
      <c r="F459" s="592"/>
      <c r="G459" s="592"/>
      <c r="H459" s="591"/>
      <c r="I459" s="591"/>
      <c r="J459" s="589"/>
      <c r="K459" s="589"/>
      <c r="L459" s="590"/>
    </row>
    <row r="460" spans="1:12" ht="24" x14ac:dyDescent="0.2">
      <c r="A460" s="593">
        <v>1787</v>
      </c>
      <c r="B460" s="161" t="s">
        <v>20</v>
      </c>
      <c r="C460" s="162" t="s">
        <v>21</v>
      </c>
      <c r="D460" s="162" t="s">
        <v>1884</v>
      </c>
      <c r="E460" s="162" t="s">
        <v>1885</v>
      </c>
      <c r="F460" s="594" t="s">
        <v>14</v>
      </c>
      <c r="G460" s="594"/>
      <c r="H460" s="592"/>
      <c r="I460" s="592"/>
      <c r="J460" s="592"/>
      <c r="K460" s="592"/>
      <c r="L460" s="592"/>
    </row>
    <row r="461" spans="1:12" x14ac:dyDescent="0.2">
      <c r="A461" s="593"/>
      <c r="B461" s="589" t="s">
        <v>6847</v>
      </c>
      <c r="C461" s="595" t="s">
        <v>6850</v>
      </c>
      <c r="D461" s="596">
        <v>43017</v>
      </c>
      <c r="E461" s="589" t="s">
        <v>2000</v>
      </c>
      <c r="F461" s="589" t="s">
        <v>3343</v>
      </c>
      <c r="G461" s="589"/>
      <c r="H461" s="591" t="s">
        <v>1890</v>
      </c>
      <c r="I461" s="591"/>
      <c r="J461" s="164" t="s">
        <v>1891</v>
      </c>
      <c r="K461" s="164" t="s">
        <v>0</v>
      </c>
      <c r="L461" s="165">
        <v>447.48</v>
      </c>
    </row>
    <row r="462" spans="1:12" x14ac:dyDescent="0.2">
      <c r="A462" s="593"/>
      <c r="B462" s="589"/>
      <c r="C462" s="595"/>
      <c r="D462" s="596"/>
      <c r="E462" s="589"/>
      <c r="F462" s="589"/>
      <c r="G462" s="589"/>
      <c r="H462" s="591" t="s">
        <v>1892</v>
      </c>
      <c r="I462" s="591"/>
      <c r="J462" s="164" t="s">
        <v>1891</v>
      </c>
      <c r="K462" s="164" t="s">
        <v>0</v>
      </c>
      <c r="L462" s="165">
        <v>1280.07</v>
      </c>
    </row>
    <row r="463" spans="1:12" ht="24" x14ac:dyDescent="0.2">
      <c r="A463" s="593"/>
      <c r="B463" s="161" t="s">
        <v>29</v>
      </c>
      <c r="C463" s="162" t="s">
        <v>30</v>
      </c>
      <c r="D463" s="162" t="s">
        <v>1893</v>
      </c>
      <c r="E463" s="162" t="s">
        <v>1894</v>
      </c>
      <c r="F463" s="592"/>
      <c r="G463" s="592"/>
      <c r="H463" s="591" t="s">
        <v>1895</v>
      </c>
      <c r="I463" s="591"/>
      <c r="J463" s="589" t="s">
        <v>1891</v>
      </c>
      <c r="K463" s="589" t="s">
        <v>0</v>
      </c>
      <c r="L463" s="590">
        <v>712.32</v>
      </c>
    </row>
    <row r="464" spans="1:12" ht="24" x14ac:dyDescent="0.2">
      <c r="A464" s="593"/>
      <c r="B464" s="164" t="s">
        <v>2052</v>
      </c>
      <c r="C464" s="164" t="s">
        <v>3343</v>
      </c>
      <c r="D464" s="166">
        <v>43022</v>
      </c>
      <c r="E464" s="164" t="s">
        <v>3344</v>
      </c>
      <c r="F464" s="592"/>
      <c r="G464" s="592"/>
      <c r="H464" s="591"/>
      <c r="I464" s="591"/>
      <c r="J464" s="589"/>
      <c r="K464" s="589"/>
      <c r="L464" s="590"/>
    </row>
    <row r="465" spans="1:12" ht="24" x14ac:dyDescent="0.2">
      <c r="A465" s="593">
        <v>1788</v>
      </c>
      <c r="B465" s="161" t="s">
        <v>20</v>
      </c>
      <c r="C465" s="162" t="s">
        <v>21</v>
      </c>
      <c r="D465" s="162" t="s">
        <v>1884</v>
      </c>
      <c r="E465" s="162" t="s">
        <v>1885</v>
      </c>
      <c r="F465" s="594" t="s">
        <v>14</v>
      </c>
      <c r="G465" s="594"/>
      <c r="H465" s="592"/>
      <c r="I465" s="592"/>
      <c r="J465" s="592"/>
      <c r="K465" s="592"/>
      <c r="L465" s="592"/>
    </row>
    <row r="466" spans="1:12" x14ac:dyDescent="0.2">
      <c r="A466" s="593"/>
      <c r="B466" s="589" t="s">
        <v>6847</v>
      </c>
      <c r="C466" s="595" t="s">
        <v>6851</v>
      </c>
      <c r="D466" s="596">
        <v>43130</v>
      </c>
      <c r="E466" s="589" t="s">
        <v>1899</v>
      </c>
      <c r="F466" s="589" t="s">
        <v>2647</v>
      </c>
      <c r="G466" s="589"/>
      <c r="H466" s="591" t="s">
        <v>1890</v>
      </c>
      <c r="I466" s="591"/>
      <c r="J466" s="164" t="s">
        <v>1891</v>
      </c>
      <c r="K466" s="164" t="s">
        <v>0</v>
      </c>
      <c r="L466" s="165">
        <v>437.25</v>
      </c>
    </row>
    <row r="467" spans="1:12" x14ac:dyDescent="0.2">
      <c r="A467" s="593"/>
      <c r="B467" s="589"/>
      <c r="C467" s="595"/>
      <c r="D467" s="596"/>
      <c r="E467" s="589"/>
      <c r="F467" s="589"/>
      <c r="G467" s="589"/>
      <c r="H467" s="591" t="s">
        <v>1892</v>
      </c>
      <c r="I467" s="591"/>
      <c r="J467" s="164" t="s">
        <v>1891</v>
      </c>
      <c r="K467" s="164" t="s">
        <v>0</v>
      </c>
      <c r="L467" s="165">
        <v>650</v>
      </c>
    </row>
    <row r="468" spans="1:12" ht="24" x14ac:dyDescent="0.2">
      <c r="A468" s="593"/>
      <c r="B468" s="161" t="s">
        <v>29</v>
      </c>
      <c r="C468" s="162" t="s">
        <v>30</v>
      </c>
      <c r="D468" s="162" t="s">
        <v>1893</v>
      </c>
      <c r="E468" s="162" t="s">
        <v>1894</v>
      </c>
      <c r="F468" s="592"/>
      <c r="G468" s="592"/>
      <c r="H468" s="591" t="s">
        <v>1895</v>
      </c>
      <c r="I468" s="591"/>
      <c r="J468" s="589" t="s">
        <v>1891</v>
      </c>
      <c r="K468" s="589" t="s">
        <v>0</v>
      </c>
      <c r="L468" s="590">
        <v>224</v>
      </c>
    </row>
    <row r="469" spans="1:12" ht="24" x14ac:dyDescent="0.2">
      <c r="A469" s="593"/>
      <c r="B469" s="164" t="s">
        <v>2052</v>
      </c>
      <c r="C469" s="164" t="s">
        <v>2647</v>
      </c>
      <c r="D469" s="166">
        <v>43132</v>
      </c>
      <c r="E469" s="164" t="s">
        <v>4230</v>
      </c>
      <c r="F469" s="592"/>
      <c r="G469" s="592"/>
      <c r="H469" s="591"/>
      <c r="I469" s="591"/>
      <c r="J469" s="589"/>
      <c r="K469" s="589"/>
      <c r="L469" s="590"/>
    </row>
    <row r="470" spans="1:12" ht="24" x14ac:dyDescent="0.2">
      <c r="A470" s="593">
        <v>1789</v>
      </c>
      <c r="B470" s="161" t="s">
        <v>20</v>
      </c>
      <c r="C470" s="162" t="s">
        <v>21</v>
      </c>
      <c r="D470" s="162" t="s">
        <v>1884</v>
      </c>
      <c r="E470" s="162" t="s">
        <v>1885</v>
      </c>
      <c r="F470" s="594" t="s">
        <v>14</v>
      </c>
      <c r="G470" s="594"/>
      <c r="H470" s="592"/>
      <c r="I470" s="592"/>
      <c r="J470" s="592"/>
      <c r="K470" s="592"/>
      <c r="L470" s="592"/>
    </row>
    <row r="471" spans="1:12" x14ac:dyDescent="0.2">
      <c r="A471" s="593"/>
      <c r="B471" s="589" t="s">
        <v>6847</v>
      </c>
      <c r="C471" s="595" t="s">
        <v>6852</v>
      </c>
      <c r="D471" s="596">
        <v>43167</v>
      </c>
      <c r="E471" s="589" t="s">
        <v>1996</v>
      </c>
      <c r="F471" s="589" t="s">
        <v>2899</v>
      </c>
      <c r="G471" s="589"/>
      <c r="H471" s="591" t="s">
        <v>1890</v>
      </c>
      <c r="I471" s="591"/>
      <c r="J471" s="164" t="s">
        <v>1891</v>
      </c>
      <c r="K471" s="164" t="s">
        <v>0</v>
      </c>
      <c r="L471" s="165">
        <v>876.88</v>
      </c>
    </row>
    <row r="472" spans="1:12" x14ac:dyDescent="0.2">
      <c r="A472" s="593"/>
      <c r="B472" s="589"/>
      <c r="C472" s="595"/>
      <c r="D472" s="596"/>
      <c r="E472" s="589"/>
      <c r="F472" s="589"/>
      <c r="G472" s="589"/>
      <c r="H472" s="591" t="s">
        <v>1892</v>
      </c>
      <c r="I472" s="591"/>
      <c r="J472" s="589" t="s">
        <v>1891</v>
      </c>
      <c r="K472" s="589" t="s">
        <v>0</v>
      </c>
      <c r="L472" s="590">
        <v>466</v>
      </c>
    </row>
    <row r="473" spans="1:12" x14ac:dyDescent="0.2">
      <c r="A473" s="593"/>
      <c r="B473" s="589"/>
      <c r="C473" s="595"/>
      <c r="D473" s="596"/>
      <c r="E473" s="589"/>
      <c r="F473" s="589"/>
      <c r="G473" s="589"/>
      <c r="H473" s="591"/>
      <c r="I473" s="591"/>
      <c r="J473" s="589"/>
      <c r="K473" s="589"/>
      <c r="L473" s="590"/>
    </row>
    <row r="474" spans="1:12" ht="24" x14ac:dyDescent="0.2">
      <c r="A474" s="593"/>
      <c r="B474" s="161" t="s">
        <v>29</v>
      </c>
      <c r="C474" s="162" t="s">
        <v>30</v>
      </c>
      <c r="D474" s="162" t="s">
        <v>1893</v>
      </c>
      <c r="E474" s="162" t="s">
        <v>1894</v>
      </c>
      <c r="F474" s="592"/>
      <c r="G474" s="592"/>
      <c r="H474" s="591" t="s">
        <v>1895</v>
      </c>
      <c r="I474" s="591"/>
      <c r="J474" s="589" t="s">
        <v>1891</v>
      </c>
      <c r="K474" s="589" t="s">
        <v>0</v>
      </c>
      <c r="L474" s="590">
        <v>120</v>
      </c>
    </row>
    <row r="475" spans="1:12" ht="24" x14ac:dyDescent="0.2">
      <c r="A475" s="593"/>
      <c r="B475" s="164" t="s">
        <v>2052</v>
      </c>
      <c r="C475" s="164" t="s">
        <v>2899</v>
      </c>
      <c r="D475" s="166">
        <v>43169</v>
      </c>
      <c r="E475" s="164" t="s">
        <v>3557</v>
      </c>
      <c r="F475" s="592"/>
      <c r="G475" s="592"/>
      <c r="H475" s="591"/>
      <c r="I475" s="591"/>
      <c r="J475" s="589"/>
      <c r="K475" s="589"/>
      <c r="L475" s="590"/>
    </row>
    <row r="476" spans="1:12" ht="24" x14ac:dyDescent="0.2">
      <c r="A476" s="593">
        <v>1790</v>
      </c>
      <c r="B476" s="161" t="s">
        <v>20</v>
      </c>
      <c r="C476" s="162" t="s">
        <v>21</v>
      </c>
      <c r="D476" s="162" t="s">
        <v>1884</v>
      </c>
      <c r="E476" s="162" t="s">
        <v>1885</v>
      </c>
      <c r="F476" s="594" t="s">
        <v>14</v>
      </c>
      <c r="G476" s="594"/>
      <c r="H476" s="592"/>
      <c r="I476" s="592"/>
      <c r="J476" s="592"/>
      <c r="K476" s="592"/>
      <c r="L476" s="592"/>
    </row>
    <row r="477" spans="1:12" x14ac:dyDescent="0.2">
      <c r="A477" s="593"/>
      <c r="B477" s="589" t="s">
        <v>6847</v>
      </c>
      <c r="C477" s="595" t="s">
        <v>6853</v>
      </c>
      <c r="D477" s="596">
        <v>43171</v>
      </c>
      <c r="E477" s="589" t="s">
        <v>1978</v>
      </c>
      <c r="F477" s="589" t="s">
        <v>1979</v>
      </c>
      <c r="G477" s="589"/>
      <c r="H477" s="591" t="s">
        <v>1890</v>
      </c>
      <c r="I477" s="591"/>
      <c r="J477" s="164" t="s">
        <v>1891</v>
      </c>
      <c r="K477" s="164" t="s">
        <v>0</v>
      </c>
      <c r="L477" s="165">
        <v>232</v>
      </c>
    </row>
    <row r="478" spans="1:12" x14ac:dyDescent="0.2">
      <c r="A478" s="593"/>
      <c r="B478" s="589"/>
      <c r="C478" s="595"/>
      <c r="D478" s="596"/>
      <c r="E478" s="589"/>
      <c r="F478" s="589"/>
      <c r="G478" s="589"/>
      <c r="H478" s="591" t="s">
        <v>1892</v>
      </c>
      <c r="I478" s="591"/>
      <c r="J478" s="164" t="s">
        <v>1891</v>
      </c>
      <c r="K478" s="164" t="s">
        <v>0</v>
      </c>
      <c r="L478" s="165">
        <v>361</v>
      </c>
    </row>
    <row r="479" spans="1:12" ht="24" x14ac:dyDescent="0.2">
      <c r="A479" s="593"/>
      <c r="B479" s="161" t="s">
        <v>29</v>
      </c>
      <c r="C479" s="162" t="s">
        <v>30</v>
      </c>
      <c r="D479" s="162" t="s">
        <v>1893</v>
      </c>
      <c r="E479" s="162" t="s">
        <v>1894</v>
      </c>
      <c r="F479" s="592"/>
      <c r="G479" s="592"/>
      <c r="H479" s="591" t="s">
        <v>1895</v>
      </c>
      <c r="I479" s="591"/>
      <c r="J479" s="589" t="s">
        <v>1891</v>
      </c>
      <c r="K479" s="589" t="s">
        <v>0</v>
      </c>
      <c r="L479" s="590">
        <v>110</v>
      </c>
    </row>
    <row r="480" spans="1:12" ht="24" x14ac:dyDescent="0.2">
      <c r="A480" s="593"/>
      <c r="B480" s="164" t="s">
        <v>2052</v>
      </c>
      <c r="C480" s="164" t="s">
        <v>1979</v>
      </c>
      <c r="D480" s="166">
        <v>43173</v>
      </c>
      <c r="E480" s="164" t="s">
        <v>6854</v>
      </c>
      <c r="F480" s="592"/>
      <c r="G480" s="592"/>
      <c r="H480" s="591"/>
      <c r="I480" s="591"/>
      <c r="J480" s="589"/>
      <c r="K480" s="589"/>
      <c r="L480" s="590"/>
    </row>
    <row r="481" spans="1:12" ht="24" x14ac:dyDescent="0.2">
      <c r="A481" s="593">
        <v>1791</v>
      </c>
      <c r="B481" s="161" t="s">
        <v>20</v>
      </c>
      <c r="C481" s="162" t="s">
        <v>21</v>
      </c>
      <c r="D481" s="162" t="s">
        <v>1884</v>
      </c>
      <c r="E481" s="162" t="s">
        <v>1885</v>
      </c>
      <c r="F481" s="594" t="s">
        <v>14</v>
      </c>
      <c r="G481" s="594"/>
      <c r="H481" s="592"/>
      <c r="I481" s="592"/>
      <c r="J481" s="592"/>
      <c r="K481" s="592"/>
      <c r="L481" s="592"/>
    </row>
    <row r="482" spans="1:12" x14ac:dyDescent="0.2">
      <c r="A482" s="593"/>
      <c r="B482" s="589" t="s">
        <v>6847</v>
      </c>
      <c r="C482" s="595" t="s">
        <v>6855</v>
      </c>
      <c r="D482" s="596">
        <v>43177</v>
      </c>
      <c r="E482" s="589" t="s">
        <v>2064</v>
      </c>
      <c r="F482" s="589" t="s">
        <v>2065</v>
      </c>
      <c r="G482" s="589"/>
      <c r="H482" s="591" t="s">
        <v>1890</v>
      </c>
      <c r="I482" s="591"/>
      <c r="J482" s="164" t="s">
        <v>1891</v>
      </c>
      <c r="K482" s="164" t="s">
        <v>0</v>
      </c>
      <c r="L482" s="165">
        <v>207</v>
      </c>
    </row>
    <row r="483" spans="1:12" x14ac:dyDescent="0.2">
      <c r="A483" s="593"/>
      <c r="B483" s="589"/>
      <c r="C483" s="595"/>
      <c r="D483" s="596"/>
      <c r="E483" s="589"/>
      <c r="F483" s="589"/>
      <c r="G483" s="589"/>
      <c r="H483" s="591" t="s">
        <v>1892</v>
      </c>
      <c r="I483" s="591"/>
      <c r="J483" s="589" t="s">
        <v>1891</v>
      </c>
      <c r="K483" s="589" t="s">
        <v>0</v>
      </c>
      <c r="L483" s="590">
        <v>138</v>
      </c>
    </row>
    <row r="484" spans="1:12" x14ac:dyDescent="0.2">
      <c r="A484" s="593"/>
      <c r="B484" s="589"/>
      <c r="C484" s="595"/>
      <c r="D484" s="596"/>
      <c r="E484" s="589"/>
      <c r="F484" s="589"/>
      <c r="G484" s="589"/>
      <c r="H484" s="591"/>
      <c r="I484" s="591"/>
      <c r="J484" s="589"/>
      <c r="K484" s="589"/>
      <c r="L484" s="590"/>
    </row>
    <row r="485" spans="1:12" ht="24" x14ac:dyDescent="0.2">
      <c r="A485" s="593"/>
      <c r="B485" s="161" t="s">
        <v>29</v>
      </c>
      <c r="C485" s="162" t="s">
        <v>30</v>
      </c>
      <c r="D485" s="162" t="s">
        <v>1893</v>
      </c>
      <c r="E485" s="162" t="s">
        <v>1894</v>
      </c>
      <c r="F485" s="592"/>
      <c r="G485" s="592"/>
      <c r="H485" s="591" t="s">
        <v>1895</v>
      </c>
      <c r="I485" s="591"/>
      <c r="J485" s="589" t="s">
        <v>1891</v>
      </c>
      <c r="K485" s="589" t="s">
        <v>0</v>
      </c>
      <c r="L485" s="590">
        <v>110</v>
      </c>
    </row>
    <row r="486" spans="1:12" ht="24" x14ac:dyDescent="0.2">
      <c r="A486" s="593"/>
      <c r="B486" s="164" t="s">
        <v>2052</v>
      </c>
      <c r="C486" s="164" t="s">
        <v>2065</v>
      </c>
      <c r="D486" s="166">
        <v>43178</v>
      </c>
      <c r="E486" s="164" t="s">
        <v>5910</v>
      </c>
      <c r="F486" s="592"/>
      <c r="G486" s="592"/>
      <c r="H486" s="591"/>
      <c r="I486" s="591"/>
      <c r="J486" s="589"/>
      <c r="K486" s="589"/>
      <c r="L486" s="590"/>
    </row>
    <row r="487" spans="1:12" ht="24" x14ac:dyDescent="0.2">
      <c r="A487" s="593">
        <v>1792</v>
      </c>
      <c r="B487" s="161" t="s">
        <v>20</v>
      </c>
      <c r="C487" s="162" t="s">
        <v>21</v>
      </c>
      <c r="D487" s="162" t="s">
        <v>1884</v>
      </c>
      <c r="E487" s="162" t="s">
        <v>1885</v>
      </c>
      <c r="F487" s="594" t="s">
        <v>14</v>
      </c>
      <c r="G487" s="594"/>
      <c r="H487" s="592"/>
      <c r="I487" s="592"/>
      <c r="J487" s="592"/>
      <c r="K487" s="592"/>
      <c r="L487" s="592"/>
    </row>
    <row r="488" spans="1:12" x14ac:dyDescent="0.2">
      <c r="A488" s="593"/>
      <c r="B488" s="589" t="s">
        <v>6856</v>
      </c>
      <c r="C488" s="595" t="s">
        <v>6857</v>
      </c>
      <c r="D488" s="596">
        <v>43152</v>
      </c>
      <c r="E488" s="589" t="s">
        <v>3734</v>
      </c>
      <c r="F488" s="589" t="s">
        <v>3735</v>
      </c>
      <c r="G488" s="589"/>
      <c r="H488" s="591" t="s">
        <v>1890</v>
      </c>
      <c r="I488" s="591"/>
      <c r="J488" s="164" t="s">
        <v>1891</v>
      </c>
      <c r="K488" s="164" t="s">
        <v>0</v>
      </c>
      <c r="L488" s="165">
        <v>271.60000000000002</v>
      </c>
    </row>
    <row r="489" spans="1:12" x14ac:dyDescent="0.2">
      <c r="A489" s="593"/>
      <c r="B489" s="589"/>
      <c r="C489" s="595"/>
      <c r="D489" s="596"/>
      <c r="E489" s="589"/>
      <c r="F489" s="589"/>
      <c r="G489" s="589"/>
      <c r="H489" s="591" t="s">
        <v>1892</v>
      </c>
      <c r="I489" s="591"/>
      <c r="J489" s="164" t="s">
        <v>1891</v>
      </c>
      <c r="K489" s="164" t="s">
        <v>0</v>
      </c>
      <c r="L489" s="165">
        <v>475.3</v>
      </c>
    </row>
    <row r="490" spans="1:12" ht="24" x14ac:dyDescent="0.2">
      <c r="A490" s="593"/>
      <c r="B490" s="161" t="s">
        <v>29</v>
      </c>
      <c r="C490" s="162" t="s">
        <v>30</v>
      </c>
      <c r="D490" s="162" t="s">
        <v>1893</v>
      </c>
      <c r="E490" s="162" t="s">
        <v>1894</v>
      </c>
      <c r="F490" s="592"/>
      <c r="G490" s="592"/>
      <c r="H490" s="591" t="s">
        <v>1895</v>
      </c>
      <c r="I490" s="591"/>
      <c r="J490" s="589" t="s">
        <v>1891</v>
      </c>
      <c r="K490" s="589" t="s">
        <v>1891</v>
      </c>
      <c r="L490" s="590">
        <v>0</v>
      </c>
    </row>
    <row r="491" spans="1:12" ht="24" x14ac:dyDescent="0.2">
      <c r="A491" s="593"/>
      <c r="B491" s="164" t="s">
        <v>1896</v>
      </c>
      <c r="C491" s="164" t="s">
        <v>3735</v>
      </c>
      <c r="D491" s="166">
        <v>43154</v>
      </c>
      <c r="E491" s="164" t="s">
        <v>5599</v>
      </c>
      <c r="F491" s="592"/>
      <c r="G491" s="592"/>
      <c r="H491" s="591"/>
      <c r="I491" s="591"/>
      <c r="J491" s="589"/>
      <c r="K491" s="589"/>
      <c r="L491" s="590"/>
    </row>
    <row r="492" spans="1:12" ht="24" x14ac:dyDescent="0.2">
      <c r="A492" s="593">
        <v>1793</v>
      </c>
      <c r="B492" s="161" t="s">
        <v>20</v>
      </c>
      <c r="C492" s="162" t="s">
        <v>21</v>
      </c>
      <c r="D492" s="162" t="s">
        <v>1884</v>
      </c>
      <c r="E492" s="162" t="s">
        <v>1885</v>
      </c>
      <c r="F492" s="594" t="s">
        <v>14</v>
      </c>
      <c r="G492" s="594"/>
      <c r="H492" s="592"/>
      <c r="I492" s="592"/>
      <c r="J492" s="592"/>
      <c r="K492" s="592"/>
      <c r="L492" s="592"/>
    </row>
    <row r="493" spans="1:12" x14ac:dyDescent="0.2">
      <c r="A493" s="593"/>
      <c r="B493" s="589" t="s">
        <v>6858</v>
      </c>
      <c r="C493" s="595" t="s">
        <v>6859</v>
      </c>
      <c r="D493" s="596">
        <v>43022</v>
      </c>
      <c r="E493" s="589" t="s">
        <v>2200</v>
      </c>
      <c r="F493" s="589" t="s">
        <v>2203</v>
      </c>
      <c r="G493" s="589"/>
      <c r="H493" s="591" t="s">
        <v>1890</v>
      </c>
      <c r="I493" s="591"/>
      <c r="J493" s="164" t="s">
        <v>1891</v>
      </c>
      <c r="K493" s="164" t="s">
        <v>0</v>
      </c>
      <c r="L493" s="165">
        <v>621</v>
      </c>
    </row>
    <row r="494" spans="1:12" x14ac:dyDescent="0.2">
      <c r="A494" s="593"/>
      <c r="B494" s="589"/>
      <c r="C494" s="595"/>
      <c r="D494" s="596"/>
      <c r="E494" s="589"/>
      <c r="F494" s="589"/>
      <c r="G494" s="589"/>
      <c r="H494" s="591" t="s">
        <v>1892</v>
      </c>
      <c r="I494" s="591"/>
      <c r="J494" s="164" t="s">
        <v>1891</v>
      </c>
      <c r="K494" s="164" t="s">
        <v>0</v>
      </c>
      <c r="L494" s="165">
        <v>1189.05</v>
      </c>
    </row>
    <row r="495" spans="1:12" ht="24" x14ac:dyDescent="0.2">
      <c r="A495" s="593"/>
      <c r="B495" s="161" t="s">
        <v>29</v>
      </c>
      <c r="C495" s="162" t="s">
        <v>30</v>
      </c>
      <c r="D495" s="162" t="s">
        <v>1893</v>
      </c>
      <c r="E495" s="162" t="s">
        <v>1894</v>
      </c>
      <c r="F495" s="592"/>
      <c r="G495" s="592"/>
      <c r="H495" s="591" t="s">
        <v>1895</v>
      </c>
      <c r="I495" s="591"/>
      <c r="J495" s="589" t="s">
        <v>1891</v>
      </c>
      <c r="K495" s="589" t="s">
        <v>0</v>
      </c>
      <c r="L495" s="590">
        <v>50</v>
      </c>
    </row>
    <row r="496" spans="1:12" ht="36" x14ac:dyDescent="0.2">
      <c r="A496" s="593"/>
      <c r="B496" s="164" t="s">
        <v>2388</v>
      </c>
      <c r="C496" s="164" t="s">
        <v>2203</v>
      </c>
      <c r="D496" s="166">
        <v>43029</v>
      </c>
      <c r="E496" s="164" t="s">
        <v>4552</v>
      </c>
      <c r="F496" s="592"/>
      <c r="G496" s="592"/>
      <c r="H496" s="591"/>
      <c r="I496" s="591"/>
      <c r="J496" s="589"/>
      <c r="K496" s="589"/>
      <c r="L496" s="590"/>
    </row>
    <row r="497" spans="1:12" ht="24" x14ac:dyDescent="0.2">
      <c r="A497" s="593">
        <v>1794</v>
      </c>
      <c r="B497" s="161" t="s">
        <v>20</v>
      </c>
      <c r="C497" s="162" t="s">
        <v>21</v>
      </c>
      <c r="D497" s="162" t="s">
        <v>1884</v>
      </c>
      <c r="E497" s="162" t="s">
        <v>1885</v>
      </c>
      <c r="F497" s="594" t="s">
        <v>14</v>
      </c>
      <c r="G497" s="594"/>
      <c r="H497" s="592"/>
      <c r="I497" s="592"/>
      <c r="J497" s="592"/>
      <c r="K497" s="592"/>
      <c r="L497" s="592"/>
    </row>
    <row r="498" spans="1:12" x14ac:dyDescent="0.2">
      <c r="A498" s="593"/>
      <c r="B498" s="589" t="s">
        <v>6858</v>
      </c>
      <c r="C498" s="595" t="s">
        <v>6859</v>
      </c>
      <c r="D498" s="596">
        <v>43022</v>
      </c>
      <c r="E498" s="589" t="s">
        <v>2200</v>
      </c>
      <c r="F498" s="589" t="s">
        <v>3648</v>
      </c>
      <c r="G498" s="589"/>
      <c r="H498" s="591" t="s">
        <v>1890</v>
      </c>
      <c r="I498" s="591"/>
      <c r="J498" s="164" t="s">
        <v>1891</v>
      </c>
      <c r="K498" s="164" t="s">
        <v>0</v>
      </c>
      <c r="L498" s="165">
        <v>1005</v>
      </c>
    </row>
    <row r="499" spans="1:12" x14ac:dyDescent="0.2">
      <c r="A499" s="593"/>
      <c r="B499" s="589"/>
      <c r="C499" s="595"/>
      <c r="D499" s="596"/>
      <c r="E499" s="589"/>
      <c r="F499" s="589"/>
      <c r="G499" s="589"/>
      <c r="H499" s="591" t="s">
        <v>1892</v>
      </c>
      <c r="I499" s="591"/>
      <c r="J499" s="164" t="s">
        <v>1891</v>
      </c>
      <c r="K499" s="164" t="s">
        <v>0</v>
      </c>
      <c r="L499" s="165">
        <v>388.41</v>
      </c>
    </row>
    <row r="500" spans="1:12" ht="24" x14ac:dyDescent="0.2">
      <c r="A500" s="593"/>
      <c r="B500" s="161" t="s">
        <v>29</v>
      </c>
      <c r="C500" s="162" t="s">
        <v>30</v>
      </c>
      <c r="D500" s="162" t="s">
        <v>1893</v>
      </c>
      <c r="E500" s="162" t="s">
        <v>1894</v>
      </c>
      <c r="F500" s="592"/>
      <c r="G500" s="592"/>
      <c r="H500" s="591" t="s">
        <v>1895</v>
      </c>
      <c r="I500" s="591"/>
      <c r="J500" s="589" t="s">
        <v>1891</v>
      </c>
      <c r="K500" s="589" t="s">
        <v>0</v>
      </c>
      <c r="L500" s="590">
        <v>80</v>
      </c>
    </row>
    <row r="501" spans="1:12" ht="36" x14ac:dyDescent="0.2">
      <c r="A501" s="593"/>
      <c r="B501" s="164" t="s">
        <v>2388</v>
      </c>
      <c r="C501" s="164" t="s">
        <v>3648</v>
      </c>
      <c r="D501" s="166">
        <v>43029</v>
      </c>
      <c r="E501" s="164" t="s">
        <v>4552</v>
      </c>
      <c r="F501" s="592"/>
      <c r="G501" s="592"/>
      <c r="H501" s="591"/>
      <c r="I501" s="591"/>
      <c r="J501" s="589"/>
      <c r="K501" s="589"/>
      <c r="L501" s="590"/>
    </row>
    <row r="502" spans="1:12" ht="24" x14ac:dyDescent="0.2">
      <c r="A502" s="593">
        <v>1795</v>
      </c>
      <c r="B502" s="161" t="s">
        <v>20</v>
      </c>
      <c r="C502" s="162" t="s">
        <v>21</v>
      </c>
      <c r="D502" s="162" t="s">
        <v>1884</v>
      </c>
      <c r="E502" s="162" t="s">
        <v>1885</v>
      </c>
      <c r="F502" s="594" t="s">
        <v>14</v>
      </c>
      <c r="G502" s="594"/>
      <c r="H502" s="592"/>
      <c r="I502" s="592"/>
      <c r="J502" s="592"/>
      <c r="K502" s="592"/>
      <c r="L502" s="592"/>
    </row>
    <row r="503" spans="1:12" x14ac:dyDescent="0.2">
      <c r="A503" s="593"/>
      <c r="B503" s="589" t="s">
        <v>6858</v>
      </c>
      <c r="C503" s="589" t="s">
        <v>6860</v>
      </c>
      <c r="D503" s="596">
        <v>43039</v>
      </c>
      <c r="E503" s="589" t="s">
        <v>5123</v>
      </c>
      <c r="F503" s="589" t="s">
        <v>3153</v>
      </c>
      <c r="G503" s="589"/>
      <c r="H503" s="591" t="s">
        <v>1890</v>
      </c>
      <c r="I503" s="591"/>
      <c r="J503" s="164" t="s">
        <v>1891</v>
      </c>
      <c r="K503" s="164" t="s">
        <v>0</v>
      </c>
      <c r="L503" s="165">
        <v>179</v>
      </c>
    </row>
    <row r="504" spans="1:12" x14ac:dyDescent="0.2">
      <c r="A504" s="593"/>
      <c r="B504" s="589"/>
      <c r="C504" s="589"/>
      <c r="D504" s="596"/>
      <c r="E504" s="589"/>
      <c r="F504" s="589"/>
      <c r="G504" s="589"/>
      <c r="H504" s="591" t="s">
        <v>1892</v>
      </c>
      <c r="I504" s="591"/>
      <c r="J504" s="164" t="s">
        <v>1891</v>
      </c>
      <c r="K504" s="164" t="s">
        <v>0</v>
      </c>
      <c r="L504" s="165">
        <v>175.96</v>
      </c>
    </row>
    <row r="505" spans="1:12" ht="24" x14ac:dyDescent="0.2">
      <c r="A505" s="593"/>
      <c r="B505" s="161" t="s">
        <v>29</v>
      </c>
      <c r="C505" s="162" t="s">
        <v>30</v>
      </c>
      <c r="D505" s="162" t="s">
        <v>1893</v>
      </c>
      <c r="E505" s="162" t="s">
        <v>1894</v>
      </c>
      <c r="F505" s="592"/>
      <c r="G505" s="592"/>
      <c r="H505" s="591" t="s">
        <v>1895</v>
      </c>
      <c r="I505" s="591"/>
      <c r="J505" s="589" t="s">
        <v>1891</v>
      </c>
      <c r="K505" s="589" t="s">
        <v>0</v>
      </c>
      <c r="L505" s="590">
        <v>50</v>
      </c>
    </row>
    <row r="506" spans="1:12" ht="36" x14ac:dyDescent="0.2">
      <c r="A506" s="593"/>
      <c r="B506" s="164" t="s">
        <v>2388</v>
      </c>
      <c r="C506" s="164" t="s">
        <v>3153</v>
      </c>
      <c r="D506" s="166">
        <v>43040</v>
      </c>
      <c r="E506" s="164" t="s">
        <v>6861</v>
      </c>
      <c r="F506" s="592"/>
      <c r="G506" s="592"/>
      <c r="H506" s="591"/>
      <c r="I506" s="591"/>
      <c r="J506" s="589"/>
      <c r="K506" s="589"/>
      <c r="L506" s="590"/>
    </row>
    <row r="507" spans="1:12" ht="24" x14ac:dyDescent="0.2">
      <c r="A507" s="593">
        <v>1796</v>
      </c>
      <c r="B507" s="161" t="s">
        <v>20</v>
      </c>
      <c r="C507" s="162" t="s">
        <v>21</v>
      </c>
      <c r="D507" s="162" t="s">
        <v>1884</v>
      </c>
      <c r="E507" s="162" t="s">
        <v>1885</v>
      </c>
      <c r="F507" s="594" t="s">
        <v>14</v>
      </c>
      <c r="G507" s="594"/>
      <c r="H507" s="592"/>
      <c r="I507" s="592"/>
      <c r="J507" s="592"/>
      <c r="K507" s="592"/>
      <c r="L507" s="592"/>
    </row>
    <row r="508" spans="1:12" x14ac:dyDescent="0.2">
      <c r="A508" s="593"/>
      <c r="B508" s="589" t="s">
        <v>6862</v>
      </c>
      <c r="C508" s="595" t="s">
        <v>6863</v>
      </c>
      <c r="D508" s="596">
        <v>43022</v>
      </c>
      <c r="E508" s="589" t="s">
        <v>2200</v>
      </c>
      <c r="F508" s="589" t="s">
        <v>3723</v>
      </c>
      <c r="G508" s="589"/>
      <c r="H508" s="591" t="s">
        <v>1890</v>
      </c>
      <c r="I508" s="591"/>
      <c r="J508" s="164" t="s">
        <v>1891</v>
      </c>
      <c r="K508" s="164" t="s">
        <v>0</v>
      </c>
      <c r="L508" s="165">
        <v>1368</v>
      </c>
    </row>
    <row r="509" spans="1:12" x14ac:dyDescent="0.2">
      <c r="A509" s="593"/>
      <c r="B509" s="589"/>
      <c r="C509" s="595"/>
      <c r="D509" s="596"/>
      <c r="E509" s="589"/>
      <c r="F509" s="589"/>
      <c r="G509" s="589"/>
      <c r="H509" s="591" t="s">
        <v>1892</v>
      </c>
      <c r="I509" s="591"/>
      <c r="J509" s="164" t="s">
        <v>1891</v>
      </c>
      <c r="K509" s="164" t="s">
        <v>0</v>
      </c>
      <c r="L509" s="165">
        <v>1006.86</v>
      </c>
    </row>
    <row r="510" spans="1:12" ht="24" x14ac:dyDescent="0.2">
      <c r="A510" s="593"/>
      <c r="B510" s="161" t="s">
        <v>29</v>
      </c>
      <c r="C510" s="162" t="s">
        <v>30</v>
      </c>
      <c r="D510" s="162" t="s">
        <v>1893</v>
      </c>
      <c r="E510" s="162" t="s">
        <v>1894</v>
      </c>
      <c r="F510" s="592"/>
      <c r="G510" s="592"/>
      <c r="H510" s="591" t="s">
        <v>1895</v>
      </c>
      <c r="I510" s="591"/>
      <c r="J510" s="589" t="s">
        <v>1891</v>
      </c>
      <c r="K510" s="589" t="s">
        <v>0</v>
      </c>
      <c r="L510" s="590">
        <v>100</v>
      </c>
    </row>
    <row r="511" spans="1:12" ht="24" x14ac:dyDescent="0.2">
      <c r="A511" s="593"/>
      <c r="B511" s="164" t="s">
        <v>2059</v>
      </c>
      <c r="C511" s="164" t="s">
        <v>3723</v>
      </c>
      <c r="D511" s="166">
        <v>43027</v>
      </c>
      <c r="E511" s="164" t="s">
        <v>5008</v>
      </c>
      <c r="F511" s="592"/>
      <c r="G511" s="592"/>
      <c r="H511" s="591"/>
      <c r="I511" s="591"/>
      <c r="J511" s="589"/>
      <c r="K511" s="589"/>
      <c r="L511" s="590"/>
    </row>
    <row r="512" spans="1:12" ht="24" x14ac:dyDescent="0.2">
      <c r="A512" s="593">
        <v>1797</v>
      </c>
      <c r="B512" s="161" t="s">
        <v>20</v>
      </c>
      <c r="C512" s="162" t="s">
        <v>21</v>
      </c>
      <c r="D512" s="162" t="s">
        <v>1884</v>
      </c>
      <c r="E512" s="162" t="s">
        <v>1885</v>
      </c>
      <c r="F512" s="594" t="s">
        <v>14</v>
      </c>
      <c r="G512" s="594"/>
      <c r="H512" s="592"/>
      <c r="I512" s="592"/>
      <c r="J512" s="592"/>
      <c r="K512" s="592"/>
      <c r="L512" s="592"/>
    </row>
    <row r="513" spans="1:12" x14ac:dyDescent="0.2">
      <c r="A513" s="593"/>
      <c r="B513" s="589" t="s">
        <v>6862</v>
      </c>
      <c r="C513" s="595" t="s">
        <v>6864</v>
      </c>
      <c r="D513" s="596">
        <v>43055</v>
      </c>
      <c r="E513" s="589" t="s">
        <v>1996</v>
      </c>
      <c r="F513" s="589" t="s">
        <v>6865</v>
      </c>
      <c r="G513" s="589"/>
      <c r="H513" s="591" t="s">
        <v>1890</v>
      </c>
      <c r="I513" s="591"/>
      <c r="J513" s="164" t="s">
        <v>1891</v>
      </c>
      <c r="K513" s="164" t="s">
        <v>0</v>
      </c>
      <c r="L513" s="165">
        <v>907</v>
      </c>
    </row>
    <row r="514" spans="1:12" x14ac:dyDescent="0.2">
      <c r="A514" s="593"/>
      <c r="B514" s="589"/>
      <c r="C514" s="595"/>
      <c r="D514" s="596"/>
      <c r="E514" s="589"/>
      <c r="F514" s="589"/>
      <c r="G514" s="589"/>
      <c r="H514" s="591" t="s">
        <v>1892</v>
      </c>
      <c r="I514" s="591"/>
      <c r="J514" s="164" t="s">
        <v>1891</v>
      </c>
      <c r="K514" s="164" t="s">
        <v>0</v>
      </c>
      <c r="L514" s="165">
        <v>400</v>
      </c>
    </row>
    <row r="515" spans="1:12" ht="24" x14ac:dyDescent="0.2">
      <c r="A515" s="593"/>
      <c r="B515" s="161" t="s">
        <v>29</v>
      </c>
      <c r="C515" s="162" t="s">
        <v>30</v>
      </c>
      <c r="D515" s="162" t="s">
        <v>1893</v>
      </c>
      <c r="E515" s="162" t="s">
        <v>1894</v>
      </c>
      <c r="F515" s="592"/>
      <c r="G515" s="592"/>
      <c r="H515" s="591" t="s">
        <v>1895</v>
      </c>
      <c r="I515" s="591"/>
      <c r="J515" s="589" t="s">
        <v>1891</v>
      </c>
      <c r="K515" s="589" t="s">
        <v>0</v>
      </c>
      <c r="L515" s="590">
        <v>125</v>
      </c>
    </row>
    <row r="516" spans="1:12" ht="24" x14ac:dyDescent="0.2">
      <c r="A516" s="593"/>
      <c r="B516" s="164" t="s">
        <v>2059</v>
      </c>
      <c r="C516" s="164" t="s">
        <v>6865</v>
      </c>
      <c r="D516" s="166">
        <v>43058</v>
      </c>
      <c r="E516" s="164" t="s">
        <v>3692</v>
      </c>
      <c r="F516" s="592"/>
      <c r="G516" s="592"/>
      <c r="H516" s="591"/>
      <c r="I516" s="591"/>
      <c r="J516" s="589"/>
      <c r="K516" s="589"/>
      <c r="L516" s="590"/>
    </row>
    <row r="517" spans="1:12" ht="24" x14ac:dyDescent="0.2">
      <c r="A517" s="593">
        <v>1798</v>
      </c>
      <c r="B517" s="161" t="s">
        <v>20</v>
      </c>
      <c r="C517" s="162" t="s">
        <v>21</v>
      </c>
      <c r="D517" s="162" t="s">
        <v>1884</v>
      </c>
      <c r="E517" s="162" t="s">
        <v>1885</v>
      </c>
      <c r="F517" s="594" t="s">
        <v>14</v>
      </c>
      <c r="G517" s="594"/>
      <c r="H517" s="592"/>
      <c r="I517" s="592"/>
      <c r="J517" s="592"/>
      <c r="K517" s="592"/>
      <c r="L517" s="592"/>
    </row>
    <row r="518" spans="1:12" x14ac:dyDescent="0.2">
      <c r="A518" s="593"/>
      <c r="B518" s="589" t="s">
        <v>6866</v>
      </c>
      <c r="C518" s="595" t="s">
        <v>6867</v>
      </c>
      <c r="D518" s="596">
        <v>43048</v>
      </c>
      <c r="E518" s="589" t="s">
        <v>2262</v>
      </c>
      <c r="F518" s="589" t="s">
        <v>5376</v>
      </c>
      <c r="G518" s="589"/>
      <c r="H518" s="591" t="s">
        <v>1890</v>
      </c>
      <c r="I518" s="591"/>
      <c r="J518" s="164" t="s">
        <v>1891</v>
      </c>
      <c r="K518" s="164" t="s">
        <v>0</v>
      </c>
      <c r="L518" s="165">
        <v>677.99</v>
      </c>
    </row>
    <row r="519" spans="1:12" x14ac:dyDescent="0.2">
      <c r="A519" s="593"/>
      <c r="B519" s="589"/>
      <c r="C519" s="595"/>
      <c r="D519" s="596"/>
      <c r="E519" s="589"/>
      <c r="F519" s="589"/>
      <c r="G519" s="589"/>
      <c r="H519" s="591" t="s">
        <v>1892</v>
      </c>
      <c r="I519" s="591"/>
      <c r="J519" s="164" t="s">
        <v>1891</v>
      </c>
      <c r="K519" s="164" t="s">
        <v>0</v>
      </c>
      <c r="L519" s="165">
        <v>311</v>
      </c>
    </row>
    <row r="520" spans="1:12" ht="24" x14ac:dyDescent="0.2">
      <c r="A520" s="593"/>
      <c r="B520" s="161" t="s">
        <v>29</v>
      </c>
      <c r="C520" s="162" t="s">
        <v>30</v>
      </c>
      <c r="D520" s="162" t="s">
        <v>1893</v>
      </c>
      <c r="E520" s="162" t="s">
        <v>1894</v>
      </c>
      <c r="F520" s="592"/>
      <c r="G520" s="592"/>
      <c r="H520" s="591" t="s">
        <v>1895</v>
      </c>
      <c r="I520" s="591"/>
      <c r="J520" s="589" t="s">
        <v>1891</v>
      </c>
      <c r="K520" s="589" t="s">
        <v>0</v>
      </c>
      <c r="L520" s="590">
        <v>450</v>
      </c>
    </row>
    <row r="521" spans="1:12" ht="36" x14ac:dyDescent="0.2">
      <c r="A521" s="593"/>
      <c r="B521" s="164" t="s">
        <v>6868</v>
      </c>
      <c r="C521" s="164" t="s">
        <v>5376</v>
      </c>
      <c r="D521" s="166">
        <v>43051</v>
      </c>
      <c r="E521" s="164" t="s">
        <v>5377</v>
      </c>
      <c r="F521" s="592"/>
      <c r="G521" s="592"/>
      <c r="H521" s="591"/>
      <c r="I521" s="591"/>
      <c r="J521" s="589"/>
      <c r="K521" s="589"/>
      <c r="L521" s="590"/>
    </row>
    <row r="522" spans="1:12" ht="24" x14ac:dyDescent="0.2">
      <c r="A522" s="593">
        <v>1799</v>
      </c>
      <c r="B522" s="161" t="s">
        <v>20</v>
      </c>
      <c r="C522" s="162" t="s">
        <v>21</v>
      </c>
      <c r="D522" s="162" t="s">
        <v>1884</v>
      </c>
      <c r="E522" s="162" t="s">
        <v>1885</v>
      </c>
      <c r="F522" s="594" t="s">
        <v>14</v>
      </c>
      <c r="G522" s="594"/>
      <c r="H522" s="592"/>
      <c r="I522" s="592"/>
      <c r="J522" s="592"/>
      <c r="K522" s="592"/>
      <c r="L522" s="592"/>
    </row>
    <row r="523" spans="1:12" x14ac:dyDescent="0.2">
      <c r="A523" s="593"/>
      <c r="B523" s="589" t="s">
        <v>6869</v>
      </c>
      <c r="C523" s="595" t="s">
        <v>6870</v>
      </c>
      <c r="D523" s="596">
        <v>43109</v>
      </c>
      <c r="E523" s="589" t="s">
        <v>1899</v>
      </c>
      <c r="F523" s="589" t="s">
        <v>4098</v>
      </c>
      <c r="G523" s="589"/>
      <c r="H523" s="591" t="s">
        <v>1890</v>
      </c>
      <c r="I523" s="591"/>
      <c r="J523" s="164" t="s">
        <v>1891</v>
      </c>
      <c r="K523" s="164" t="s">
        <v>0</v>
      </c>
      <c r="L523" s="165">
        <v>295.95</v>
      </c>
    </row>
    <row r="524" spans="1:12" x14ac:dyDescent="0.2">
      <c r="A524" s="593"/>
      <c r="B524" s="589"/>
      <c r="C524" s="595"/>
      <c r="D524" s="596"/>
      <c r="E524" s="589"/>
      <c r="F524" s="589"/>
      <c r="G524" s="589"/>
      <c r="H524" s="591" t="s">
        <v>1892</v>
      </c>
      <c r="I524" s="591"/>
      <c r="J524" s="164" t="s">
        <v>1891</v>
      </c>
      <c r="K524" s="164" t="s">
        <v>0</v>
      </c>
      <c r="L524" s="165">
        <v>396.95</v>
      </c>
    </row>
    <row r="525" spans="1:12" ht="24" x14ac:dyDescent="0.2">
      <c r="A525" s="593"/>
      <c r="B525" s="161" t="s">
        <v>29</v>
      </c>
      <c r="C525" s="162" t="s">
        <v>30</v>
      </c>
      <c r="D525" s="162" t="s">
        <v>1893</v>
      </c>
      <c r="E525" s="162" t="s">
        <v>1894</v>
      </c>
      <c r="F525" s="592"/>
      <c r="G525" s="592"/>
      <c r="H525" s="591" t="s">
        <v>1895</v>
      </c>
      <c r="I525" s="591"/>
      <c r="J525" s="589" t="s">
        <v>1891</v>
      </c>
      <c r="K525" s="589" t="s">
        <v>0</v>
      </c>
      <c r="L525" s="590">
        <v>699</v>
      </c>
    </row>
    <row r="526" spans="1:12" ht="24" x14ac:dyDescent="0.2">
      <c r="A526" s="593"/>
      <c r="B526" s="164" t="s">
        <v>1962</v>
      </c>
      <c r="C526" s="164" t="s">
        <v>4098</v>
      </c>
      <c r="D526" s="166">
        <v>43111</v>
      </c>
      <c r="E526" s="164" t="s">
        <v>6407</v>
      </c>
      <c r="F526" s="592"/>
      <c r="G526" s="592"/>
      <c r="H526" s="591"/>
      <c r="I526" s="591"/>
      <c r="J526" s="589"/>
      <c r="K526" s="589"/>
      <c r="L526" s="590"/>
    </row>
    <row r="527" spans="1:12" ht="24" x14ac:dyDescent="0.2">
      <c r="A527" s="593">
        <v>1800</v>
      </c>
      <c r="B527" s="161" t="s">
        <v>20</v>
      </c>
      <c r="C527" s="162" t="s">
        <v>21</v>
      </c>
      <c r="D527" s="162" t="s">
        <v>1884</v>
      </c>
      <c r="E527" s="162" t="s">
        <v>1885</v>
      </c>
      <c r="F527" s="594" t="s">
        <v>14</v>
      </c>
      <c r="G527" s="594"/>
      <c r="H527" s="592"/>
      <c r="I527" s="592"/>
      <c r="J527" s="592"/>
      <c r="K527" s="592"/>
      <c r="L527" s="592"/>
    </row>
    <row r="528" spans="1:12" x14ac:dyDescent="0.2">
      <c r="A528" s="593"/>
      <c r="B528" s="589" t="s">
        <v>6871</v>
      </c>
      <c r="C528" s="595" t="s">
        <v>6872</v>
      </c>
      <c r="D528" s="596">
        <v>43041</v>
      </c>
      <c r="E528" s="589" t="s">
        <v>2832</v>
      </c>
      <c r="F528" s="589" t="s">
        <v>3661</v>
      </c>
      <c r="G528" s="589"/>
      <c r="H528" s="591" t="s">
        <v>1890</v>
      </c>
      <c r="I528" s="591"/>
      <c r="J528" s="164" t="s">
        <v>1891</v>
      </c>
      <c r="K528" s="164" t="s">
        <v>0</v>
      </c>
      <c r="L528" s="165">
        <v>301.83</v>
      </c>
    </row>
    <row r="529" spans="1:12" x14ac:dyDescent="0.2">
      <c r="A529" s="593"/>
      <c r="B529" s="589"/>
      <c r="C529" s="595"/>
      <c r="D529" s="596"/>
      <c r="E529" s="589"/>
      <c r="F529" s="589"/>
      <c r="G529" s="589"/>
      <c r="H529" s="591" t="s">
        <v>1892</v>
      </c>
      <c r="I529" s="591"/>
      <c r="J529" s="589" t="s">
        <v>1891</v>
      </c>
      <c r="K529" s="589" t="s">
        <v>0</v>
      </c>
      <c r="L529" s="590">
        <v>193.05</v>
      </c>
    </row>
    <row r="530" spans="1:12" x14ac:dyDescent="0.2">
      <c r="A530" s="593"/>
      <c r="B530" s="589"/>
      <c r="C530" s="595"/>
      <c r="D530" s="596"/>
      <c r="E530" s="589"/>
      <c r="F530" s="589"/>
      <c r="G530" s="589"/>
      <c r="H530" s="591"/>
      <c r="I530" s="591"/>
      <c r="J530" s="589"/>
      <c r="K530" s="589"/>
      <c r="L530" s="590"/>
    </row>
    <row r="531" spans="1:12" x14ac:dyDescent="0.2">
      <c r="A531" s="593"/>
      <c r="B531" s="589"/>
      <c r="C531" s="595"/>
      <c r="D531" s="596"/>
      <c r="E531" s="589"/>
      <c r="F531" s="589"/>
      <c r="G531" s="589"/>
      <c r="H531" s="591"/>
      <c r="I531" s="591"/>
      <c r="J531" s="589"/>
      <c r="K531" s="589"/>
      <c r="L531" s="590"/>
    </row>
    <row r="532" spans="1:12" ht="24" x14ac:dyDescent="0.2">
      <c r="A532" s="593"/>
      <c r="B532" s="161" t="s">
        <v>29</v>
      </c>
      <c r="C532" s="162" t="s">
        <v>30</v>
      </c>
      <c r="D532" s="162" t="s">
        <v>1893</v>
      </c>
      <c r="E532" s="162" t="s">
        <v>1894</v>
      </c>
      <c r="F532" s="592"/>
      <c r="G532" s="592"/>
      <c r="H532" s="591" t="s">
        <v>1895</v>
      </c>
      <c r="I532" s="591"/>
      <c r="J532" s="589" t="s">
        <v>1891</v>
      </c>
      <c r="K532" s="589" t="s">
        <v>0</v>
      </c>
      <c r="L532" s="590">
        <v>47</v>
      </c>
    </row>
    <row r="533" spans="1:12" ht="24" x14ac:dyDescent="0.2">
      <c r="A533" s="593"/>
      <c r="B533" s="164" t="s">
        <v>1896</v>
      </c>
      <c r="C533" s="164" t="s">
        <v>3661</v>
      </c>
      <c r="D533" s="166">
        <v>43042</v>
      </c>
      <c r="E533" s="164" t="s">
        <v>6233</v>
      </c>
      <c r="F533" s="592"/>
      <c r="G533" s="592"/>
      <c r="H533" s="591"/>
      <c r="I533" s="591"/>
      <c r="J533" s="589"/>
      <c r="K533" s="589"/>
      <c r="L533" s="590"/>
    </row>
  </sheetData>
  <mergeCells count="1577">
    <mergeCell ref="H8:I8"/>
    <mergeCell ref="H9:I9"/>
    <mergeCell ref="F10:G11"/>
    <mergeCell ref="H10:I11"/>
    <mergeCell ref="J10:J11"/>
    <mergeCell ref="K10:K11"/>
    <mergeCell ref="F6:G6"/>
    <mergeCell ref="H6:I6"/>
    <mergeCell ref="A7:A11"/>
    <mergeCell ref="F7:G7"/>
    <mergeCell ref="H7:L7"/>
    <mergeCell ref="B8:B9"/>
    <mergeCell ref="C8:C9"/>
    <mergeCell ref="D8:D9"/>
    <mergeCell ref="E8:E9"/>
    <mergeCell ref="F8:G9"/>
    <mergeCell ref="B1:L1"/>
    <mergeCell ref="A2:A4"/>
    <mergeCell ref="B2:I3"/>
    <mergeCell ref="B4:L4"/>
    <mergeCell ref="D5:F5"/>
    <mergeCell ref="K5:L5"/>
    <mergeCell ref="A17:A21"/>
    <mergeCell ref="F17:G17"/>
    <mergeCell ref="H17:L17"/>
    <mergeCell ref="B18:B19"/>
    <mergeCell ref="C18:C19"/>
    <mergeCell ref="D18:D19"/>
    <mergeCell ref="E18:E19"/>
    <mergeCell ref="F18:G19"/>
    <mergeCell ref="H18:I18"/>
    <mergeCell ref="H19:I19"/>
    <mergeCell ref="F15:G16"/>
    <mergeCell ref="H15:I16"/>
    <mergeCell ref="J15:J16"/>
    <mergeCell ref="K15:K16"/>
    <mergeCell ref="L15:L16"/>
    <mergeCell ref="L10:L11"/>
    <mergeCell ref="A12:A16"/>
    <mergeCell ref="F12:G12"/>
    <mergeCell ref="H12:L12"/>
    <mergeCell ref="B13:B14"/>
    <mergeCell ref="C13:C14"/>
    <mergeCell ref="D13:D14"/>
    <mergeCell ref="E13:E14"/>
    <mergeCell ref="F13:G14"/>
    <mergeCell ref="H13:I13"/>
    <mergeCell ref="H14:I14"/>
    <mergeCell ref="H34:I34"/>
    <mergeCell ref="D23:D24"/>
    <mergeCell ref="E23:E24"/>
    <mergeCell ref="F23:G24"/>
    <mergeCell ref="H23:I23"/>
    <mergeCell ref="H24:I24"/>
    <mergeCell ref="F25:G26"/>
    <mergeCell ref="H25:I26"/>
    <mergeCell ref="F20:G21"/>
    <mergeCell ref="H20:I21"/>
    <mergeCell ref="J20:J21"/>
    <mergeCell ref="K20:K21"/>
    <mergeCell ref="L20:L21"/>
    <mergeCell ref="F22:G22"/>
    <mergeCell ref="H22:L22"/>
    <mergeCell ref="F28:G30"/>
    <mergeCell ref="H28:I28"/>
    <mergeCell ref="H29:I30"/>
    <mergeCell ref="J29:J30"/>
    <mergeCell ref="K29:K30"/>
    <mergeCell ref="L29:L30"/>
    <mergeCell ref="J25:J26"/>
    <mergeCell ref="K25:K26"/>
    <mergeCell ref="L25:L26"/>
    <mergeCell ref="A27:A32"/>
    <mergeCell ref="F27:G27"/>
    <mergeCell ref="H27:L27"/>
    <mergeCell ref="B28:B30"/>
    <mergeCell ref="C28:C30"/>
    <mergeCell ref="D28:D30"/>
    <mergeCell ref="E28:E30"/>
    <mergeCell ref="K35:K36"/>
    <mergeCell ref="L35:L36"/>
    <mergeCell ref="A22:A26"/>
    <mergeCell ref="B23:B24"/>
    <mergeCell ref="C23:C24"/>
    <mergeCell ref="H35:I36"/>
    <mergeCell ref="J35:J36"/>
    <mergeCell ref="F31:G32"/>
    <mergeCell ref="H31:I32"/>
    <mergeCell ref="J31:J32"/>
    <mergeCell ref="K31:K32"/>
    <mergeCell ref="L31:L32"/>
    <mergeCell ref="A33:A38"/>
    <mergeCell ref="F33:G33"/>
    <mergeCell ref="H33:L33"/>
    <mergeCell ref="B34:B36"/>
    <mergeCell ref="C34:C36"/>
    <mergeCell ref="F37:G38"/>
    <mergeCell ref="H37:I38"/>
    <mergeCell ref="J37:J38"/>
    <mergeCell ref="K37:K38"/>
    <mergeCell ref="L37:L38"/>
    <mergeCell ref="D34:D36"/>
    <mergeCell ref="E34:E36"/>
    <mergeCell ref="F34:G36"/>
    <mergeCell ref="F42:G43"/>
    <mergeCell ref="H42:I43"/>
    <mergeCell ref="J42:J43"/>
    <mergeCell ref="K42:K43"/>
    <mergeCell ref="L42:L43"/>
    <mergeCell ref="A44:A48"/>
    <mergeCell ref="F44:G44"/>
    <mergeCell ref="H44:L44"/>
    <mergeCell ref="B45:B46"/>
    <mergeCell ref="C45:C46"/>
    <mergeCell ref="A39:A43"/>
    <mergeCell ref="F39:G39"/>
    <mergeCell ref="H39:L39"/>
    <mergeCell ref="B40:B41"/>
    <mergeCell ref="C40:C41"/>
    <mergeCell ref="D40:D41"/>
    <mergeCell ref="E40:E41"/>
    <mergeCell ref="F40:G41"/>
    <mergeCell ref="H40:I40"/>
    <mergeCell ref="H41:I41"/>
    <mergeCell ref="F50:G51"/>
    <mergeCell ref="H50:I50"/>
    <mergeCell ref="H51:I51"/>
    <mergeCell ref="F52:G53"/>
    <mergeCell ref="H52:I53"/>
    <mergeCell ref="J52:J53"/>
    <mergeCell ref="J47:J48"/>
    <mergeCell ref="K47:K48"/>
    <mergeCell ref="L47:L48"/>
    <mergeCell ref="A49:A53"/>
    <mergeCell ref="F49:G49"/>
    <mergeCell ref="H49:L49"/>
    <mergeCell ref="B50:B51"/>
    <mergeCell ref="C50:C51"/>
    <mergeCell ref="D50:D51"/>
    <mergeCell ref="E50:E51"/>
    <mergeCell ref="D45:D46"/>
    <mergeCell ref="E45:E46"/>
    <mergeCell ref="F45:G46"/>
    <mergeCell ref="H45:I45"/>
    <mergeCell ref="H46:I46"/>
    <mergeCell ref="F47:G48"/>
    <mergeCell ref="H47:I48"/>
    <mergeCell ref="H55:I55"/>
    <mergeCell ref="H56:I58"/>
    <mergeCell ref="J56:J58"/>
    <mergeCell ref="K56:K58"/>
    <mergeCell ref="L56:L58"/>
    <mergeCell ref="F59:G60"/>
    <mergeCell ref="H59:I60"/>
    <mergeCell ref="J59:J60"/>
    <mergeCell ref="K59:K60"/>
    <mergeCell ref="L59:L60"/>
    <mergeCell ref="K52:K53"/>
    <mergeCell ref="L52:L53"/>
    <mergeCell ref="A54:A60"/>
    <mergeCell ref="F54:G54"/>
    <mergeCell ref="H54:L54"/>
    <mergeCell ref="B55:B58"/>
    <mergeCell ref="C55:C58"/>
    <mergeCell ref="D55:D58"/>
    <mergeCell ref="E55:E58"/>
    <mergeCell ref="F55:G58"/>
    <mergeCell ref="J63:J65"/>
    <mergeCell ref="K63:K65"/>
    <mergeCell ref="L63:L65"/>
    <mergeCell ref="F66:G67"/>
    <mergeCell ref="H66:I67"/>
    <mergeCell ref="J66:J67"/>
    <mergeCell ref="K66:K67"/>
    <mergeCell ref="L66:L67"/>
    <mergeCell ref="A61:A67"/>
    <mergeCell ref="F61:G61"/>
    <mergeCell ref="H61:L61"/>
    <mergeCell ref="B62:B65"/>
    <mergeCell ref="C62:C65"/>
    <mergeCell ref="D62:D65"/>
    <mergeCell ref="E62:E65"/>
    <mergeCell ref="F62:G65"/>
    <mergeCell ref="H62:I62"/>
    <mergeCell ref="H63:I65"/>
    <mergeCell ref="D74:D75"/>
    <mergeCell ref="E74:E75"/>
    <mergeCell ref="F74:G75"/>
    <mergeCell ref="H74:I74"/>
    <mergeCell ref="H75:I75"/>
    <mergeCell ref="F76:G77"/>
    <mergeCell ref="H76:I77"/>
    <mergeCell ref="F71:G72"/>
    <mergeCell ref="H71:I72"/>
    <mergeCell ref="J71:J72"/>
    <mergeCell ref="K71:K72"/>
    <mergeCell ref="L71:L72"/>
    <mergeCell ref="A73:A77"/>
    <mergeCell ref="F73:G73"/>
    <mergeCell ref="H73:L73"/>
    <mergeCell ref="B74:B75"/>
    <mergeCell ref="C74:C75"/>
    <mergeCell ref="A68:A72"/>
    <mergeCell ref="F68:G68"/>
    <mergeCell ref="H68:L68"/>
    <mergeCell ref="B69:B70"/>
    <mergeCell ref="C69:C70"/>
    <mergeCell ref="D69:D70"/>
    <mergeCell ref="E69:E70"/>
    <mergeCell ref="F69:G70"/>
    <mergeCell ref="H69:I69"/>
    <mergeCell ref="H70:I70"/>
    <mergeCell ref="K81:K82"/>
    <mergeCell ref="L81:L82"/>
    <mergeCell ref="A83:A87"/>
    <mergeCell ref="F83:G83"/>
    <mergeCell ref="H83:L83"/>
    <mergeCell ref="B84:B85"/>
    <mergeCell ref="C84:C85"/>
    <mergeCell ref="D84:D85"/>
    <mergeCell ref="E84:E85"/>
    <mergeCell ref="F84:G85"/>
    <mergeCell ref="F79:G80"/>
    <mergeCell ref="H79:I79"/>
    <mergeCell ref="H80:I80"/>
    <mergeCell ref="F81:G82"/>
    <mergeCell ref="H81:I82"/>
    <mergeCell ref="J81:J82"/>
    <mergeCell ref="J76:J77"/>
    <mergeCell ref="K76:K77"/>
    <mergeCell ref="L76:L77"/>
    <mergeCell ref="A78:A82"/>
    <mergeCell ref="F78:G78"/>
    <mergeCell ref="H78:L78"/>
    <mergeCell ref="B79:B80"/>
    <mergeCell ref="C79:C80"/>
    <mergeCell ref="D79:D80"/>
    <mergeCell ref="E79:E80"/>
    <mergeCell ref="H90:I90"/>
    <mergeCell ref="F91:G92"/>
    <mergeCell ref="H91:I92"/>
    <mergeCell ref="J91:J92"/>
    <mergeCell ref="K91:K92"/>
    <mergeCell ref="L91:L92"/>
    <mergeCell ref="L86:L87"/>
    <mergeCell ref="A88:A92"/>
    <mergeCell ref="F88:G88"/>
    <mergeCell ref="H88:L88"/>
    <mergeCell ref="B89:B90"/>
    <mergeCell ref="C89:C90"/>
    <mergeCell ref="D89:D90"/>
    <mergeCell ref="E89:E90"/>
    <mergeCell ref="F89:G90"/>
    <mergeCell ref="H89:I89"/>
    <mergeCell ref="H84:I84"/>
    <mergeCell ref="H85:I85"/>
    <mergeCell ref="F86:G87"/>
    <mergeCell ref="H86:I87"/>
    <mergeCell ref="J86:J87"/>
    <mergeCell ref="K86:K87"/>
    <mergeCell ref="D99:D100"/>
    <mergeCell ref="E99:E100"/>
    <mergeCell ref="F99:G100"/>
    <mergeCell ref="H99:I99"/>
    <mergeCell ref="H100:I100"/>
    <mergeCell ref="F101:G102"/>
    <mergeCell ref="H101:I102"/>
    <mergeCell ref="F96:G97"/>
    <mergeCell ref="H96:I97"/>
    <mergeCell ref="J96:J97"/>
    <mergeCell ref="K96:K97"/>
    <mergeCell ref="L96:L97"/>
    <mergeCell ref="A98:A102"/>
    <mergeCell ref="F98:G98"/>
    <mergeCell ref="H98:L98"/>
    <mergeCell ref="B99:B100"/>
    <mergeCell ref="C99:C100"/>
    <mergeCell ref="A93:A97"/>
    <mergeCell ref="F93:G93"/>
    <mergeCell ref="H93:L93"/>
    <mergeCell ref="B94:B95"/>
    <mergeCell ref="C94:C95"/>
    <mergeCell ref="D94:D95"/>
    <mergeCell ref="E94:E95"/>
    <mergeCell ref="F94:G95"/>
    <mergeCell ref="H94:I94"/>
    <mergeCell ref="H95:I95"/>
    <mergeCell ref="K106:K107"/>
    <mergeCell ref="L106:L107"/>
    <mergeCell ref="A108:A112"/>
    <mergeCell ref="F108:G108"/>
    <mergeCell ref="H108:L108"/>
    <mergeCell ref="B109:B110"/>
    <mergeCell ref="C109:C110"/>
    <mergeCell ref="D109:D110"/>
    <mergeCell ref="E109:E110"/>
    <mergeCell ref="F109:G110"/>
    <mergeCell ref="F104:G105"/>
    <mergeCell ref="H104:I104"/>
    <mergeCell ref="H105:I105"/>
    <mergeCell ref="F106:G107"/>
    <mergeCell ref="H106:I107"/>
    <mergeCell ref="J106:J107"/>
    <mergeCell ref="J101:J102"/>
    <mergeCell ref="K101:K102"/>
    <mergeCell ref="L101:L102"/>
    <mergeCell ref="A103:A107"/>
    <mergeCell ref="F103:G103"/>
    <mergeCell ref="H103:L103"/>
    <mergeCell ref="B104:B105"/>
    <mergeCell ref="C104:C105"/>
    <mergeCell ref="D104:D105"/>
    <mergeCell ref="E104:E105"/>
    <mergeCell ref="H115:I115"/>
    <mergeCell ref="F116:G117"/>
    <mergeCell ref="H116:I117"/>
    <mergeCell ref="J116:J117"/>
    <mergeCell ref="K116:K117"/>
    <mergeCell ref="L116:L117"/>
    <mergeCell ref="L111:L112"/>
    <mergeCell ref="A113:A117"/>
    <mergeCell ref="F113:G113"/>
    <mergeCell ref="H113:L113"/>
    <mergeCell ref="B114:B115"/>
    <mergeCell ref="C114:C115"/>
    <mergeCell ref="D114:D115"/>
    <mergeCell ref="E114:E115"/>
    <mergeCell ref="F114:G115"/>
    <mergeCell ref="H114:I114"/>
    <mergeCell ref="H109:I109"/>
    <mergeCell ref="H110:I110"/>
    <mergeCell ref="F111:G112"/>
    <mergeCell ref="H111:I112"/>
    <mergeCell ref="J111:J112"/>
    <mergeCell ref="K111:K112"/>
    <mergeCell ref="J120:J121"/>
    <mergeCell ref="K120:K121"/>
    <mergeCell ref="L120:L121"/>
    <mergeCell ref="F122:G123"/>
    <mergeCell ref="H122:I123"/>
    <mergeCell ref="J122:J123"/>
    <mergeCell ref="K122:K123"/>
    <mergeCell ref="L122:L123"/>
    <mergeCell ref="A118:A123"/>
    <mergeCell ref="F118:G118"/>
    <mergeCell ref="H118:L118"/>
    <mergeCell ref="B119:B121"/>
    <mergeCell ref="C119:C121"/>
    <mergeCell ref="D119:D121"/>
    <mergeCell ref="E119:E121"/>
    <mergeCell ref="F119:G121"/>
    <mergeCell ref="H119:I119"/>
    <mergeCell ref="H120:I121"/>
    <mergeCell ref="J126:J127"/>
    <mergeCell ref="K126:K127"/>
    <mergeCell ref="L126:L127"/>
    <mergeCell ref="F128:G129"/>
    <mergeCell ref="H128:I129"/>
    <mergeCell ref="J128:J129"/>
    <mergeCell ref="K128:K129"/>
    <mergeCell ref="L128:L129"/>
    <mergeCell ref="A124:A129"/>
    <mergeCell ref="F124:G124"/>
    <mergeCell ref="H124:L124"/>
    <mergeCell ref="B125:B127"/>
    <mergeCell ref="C125:C127"/>
    <mergeCell ref="D125:D127"/>
    <mergeCell ref="E125:E127"/>
    <mergeCell ref="F125:G127"/>
    <mergeCell ref="H125:I125"/>
    <mergeCell ref="H126:I127"/>
    <mergeCell ref="F133:G134"/>
    <mergeCell ref="H133:I134"/>
    <mergeCell ref="J133:J134"/>
    <mergeCell ref="K133:K134"/>
    <mergeCell ref="L133:L134"/>
    <mergeCell ref="A135:A141"/>
    <mergeCell ref="F135:G135"/>
    <mergeCell ref="H135:L135"/>
    <mergeCell ref="B136:B139"/>
    <mergeCell ref="C136:C139"/>
    <mergeCell ref="A130:A134"/>
    <mergeCell ref="F130:G130"/>
    <mergeCell ref="H130:L130"/>
    <mergeCell ref="B131:B132"/>
    <mergeCell ref="C131:C132"/>
    <mergeCell ref="D131:D132"/>
    <mergeCell ref="E131:E132"/>
    <mergeCell ref="F131:G132"/>
    <mergeCell ref="H131:I131"/>
    <mergeCell ref="H132:I132"/>
    <mergeCell ref="K137:K139"/>
    <mergeCell ref="L137:L139"/>
    <mergeCell ref="F140:G141"/>
    <mergeCell ref="H140:I141"/>
    <mergeCell ref="J140:J141"/>
    <mergeCell ref="K140:K141"/>
    <mergeCell ref="L140:L141"/>
    <mergeCell ref="D136:D139"/>
    <mergeCell ref="E136:E139"/>
    <mergeCell ref="F136:G139"/>
    <mergeCell ref="H136:I136"/>
    <mergeCell ref="H137:I139"/>
    <mergeCell ref="A147:A152"/>
    <mergeCell ref="F147:G147"/>
    <mergeCell ref="H147:L147"/>
    <mergeCell ref="B148:B150"/>
    <mergeCell ref="C148:C150"/>
    <mergeCell ref="A142:A146"/>
    <mergeCell ref="F142:G142"/>
    <mergeCell ref="H142:L142"/>
    <mergeCell ref="B143:B144"/>
    <mergeCell ref="C143:C144"/>
    <mergeCell ref="D143:D144"/>
    <mergeCell ref="E143:E144"/>
    <mergeCell ref="F143:G144"/>
    <mergeCell ref="H143:I143"/>
    <mergeCell ref="H144:I144"/>
    <mergeCell ref="A153:A157"/>
    <mergeCell ref="F153:G153"/>
    <mergeCell ref="J151:J152"/>
    <mergeCell ref="K151:K152"/>
    <mergeCell ref="L151:L152"/>
    <mergeCell ref="D148:D150"/>
    <mergeCell ref="E148:E150"/>
    <mergeCell ref="F148:G150"/>
    <mergeCell ref="H148:I148"/>
    <mergeCell ref="H149:I150"/>
    <mergeCell ref="J149:J150"/>
    <mergeCell ref="J161:J162"/>
    <mergeCell ref="K161:K162"/>
    <mergeCell ref="L161:L162"/>
    <mergeCell ref="J137:J139"/>
    <mergeCell ref="K149:K150"/>
    <mergeCell ref="L149:L150"/>
    <mergeCell ref="F151:G152"/>
    <mergeCell ref="H151:I152"/>
    <mergeCell ref="F145:G146"/>
    <mergeCell ref="H145:I146"/>
    <mergeCell ref="J145:J146"/>
    <mergeCell ref="K145:K146"/>
    <mergeCell ref="L145:L146"/>
    <mergeCell ref="F156:G157"/>
    <mergeCell ref="H156:I157"/>
    <mergeCell ref="J156:J157"/>
    <mergeCell ref="K156:K157"/>
    <mergeCell ref="L156:L157"/>
    <mergeCell ref="D159:D160"/>
    <mergeCell ref="E159:E160"/>
    <mergeCell ref="F159:G160"/>
    <mergeCell ref="H159:I159"/>
    <mergeCell ref="H160:I160"/>
    <mergeCell ref="F161:G162"/>
    <mergeCell ref="H161:I162"/>
    <mergeCell ref="A158:A162"/>
    <mergeCell ref="F158:G158"/>
    <mergeCell ref="H158:L158"/>
    <mergeCell ref="B159:B160"/>
    <mergeCell ref="C159:C160"/>
    <mergeCell ref="H153:L153"/>
    <mergeCell ref="B154:B155"/>
    <mergeCell ref="C154:C155"/>
    <mergeCell ref="D154:D155"/>
    <mergeCell ref="E154:E155"/>
    <mergeCell ref="F154:G155"/>
    <mergeCell ref="H154:I154"/>
    <mergeCell ref="H155:I155"/>
    <mergeCell ref="H169:I169"/>
    <mergeCell ref="H165:I165"/>
    <mergeCell ref="H170:I171"/>
    <mergeCell ref="J170:J171"/>
    <mergeCell ref="K170:K171"/>
    <mergeCell ref="L170:L171"/>
    <mergeCell ref="F172:G173"/>
    <mergeCell ref="H172:I173"/>
    <mergeCell ref="J172:J173"/>
    <mergeCell ref="K172:K173"/>
    <mergeCell ref="L172:L173"/>
    <mergeCell ref="K166:K167"/>
    <mergeCell ref="L166:L167"/>
    <mergeCell ref="A168:A173"/>
    <mergeCell ref="F168:G168"/>
    <mergeCell ref="H168:L168"/>
    <mergeCell ref="B169:B171"/>
    <mergeCell ref="C169:C171"/>
    <mergeCell ref="D169:D171"/>
    <mergeCell ref="E169:E171"/>
    <mergeCell ref="F169:G171"/>
    <mergeCell ref="F166:G167"/>
    <mergeCell ref="H166:I167"/>
    <mergeCell ref="J166:J167"/>
    <mergeCell ref="A163:A167"/>
    <mergeCell ref="F163:G163"/>
    <mergeCell ref="H163:L163"/>
    <mergeCell ref="B164:B165"/>
    <mergeCell ref="C164:C165"/>
    <mergeCell ref="D164:D165"/>
    <mergeCell ref="E164:E165"/>
    <mergeCell ref="F164:G165"/>
    <mergeCell ref="H164:I164"/>
    <mergeCell ref="D180:D181"/>
    <mergeCell ref="E180:E181"/>
    <mergeCell ref="F180:G181"/>
    <mergeCell ref="H180:I180"/>
    <mergeCell ref="H181:I181"/>
    <mergeCell ref="F182:G183"/>
    <mergeCell ref="H182:I183"/>
    <mergeCell ref="F177:G178"/>
    <mergeCell ref="H177:I178"/>
    <mergeCell ref="J177:J178"/>
    <mergeCell ref="K177:K178"/>
    <mergeCell ref="L177:L178"/>
    <mergeCell ref="A179:A183"/>
    <mergeCell ref="F179:G179"/>
    <mergeCell ref="H179:L179"/>
    <mergeCell ref="B180:B181"/>
    <mergeCell ref="C180:C181"/>
    <mergeCell ref="A174:A178"/>
    <mergeCell ref="F174:G174"/>
    <mergeCell ref="H174:L174"/>
    <mergeCell ref="B175:B176"/>
    <mergeCell ref="C175:C176"/>
    <mergeCell ref="D175:D176"/>
    <mergeCell ref="E175:E176"/>
    <mergeCell ref="F175:G176"/>
    <mergeCell ref="H175:I175"/>
    <mergeCell ref="H176:I176"/>
    <mergeCell ref="K187:K188"/>
    <mergeCell ref="L187:L188"/>
    <mergeCell ref="A189:A193"/>
    <mergeCell ref="F189:G189"/>
    <mergeCell ref="H189:L189"/>
    <mergeCell ref="B190:B191"/>
    <mergeCell ref="C190:C191"/>
    <mergeCell ref="D190:D191"/>
    <mergeCell ref="E190:E191"/>
    <mergeCell ref="F190:G191"/>
    <mergeCell ref="F185:G186"/>
    <mergeCell ref="H185:I185"/>
    <mergeCell ref="H186:I186"/>
    <mergeCell ref="F187:G188"/>
    <mergeCell ref="H187:I188"/>
    <mergeCell ref="J187:J188"/>
    <mergeCell ref="J182:J183"/>
    <mergeCell ref="K182:K183"/>
    <mergeCell ref="L182:L183"/>
    <mergeCell ref="A184:A188"/>
    <mergeCell ref="F184:G184"/>
    <mergeCell ref="H184:L184"/>
    <mergeCell ref="B185:B186"/>
    <mergeCell ref="C185:C186"/>
    <mergeCell ref="D185:D186"/>
    <mergeCell ref="E185:E186"/>
    <mergeCell ref="H196:I196"/>
    <mergeCell ref="F197:G198"/>
    <mergeCell ref="H197:I198"/>
    <mergeCell ref="J197:J198"/>
    <mergeCell ref="K197:K198"/>
    <mergeCell ref="L197:L198"/>
    <mergeCell ref="L192:L193"/>
    <mergeCell ref="A194:A198"/>
    <mergeCell ref="F194:G194"/>
    <mergeCell ref="H194:L194"/>
    <mergeCell ref="B195:B196"/>
    <mergeCell ref="C195:C196"/>
    <mergeCell ref="D195:D196"/>
    <mergeCell ref="E195:E196"/>
    <mergeCell ref="F195:G196"/>
    <mergeCell ref="H195:I195"/>
    <mergeCell ref="H190:I190"/>
    <mergeCell ref="H191:I191"/>
    <mergeCell ref="F192:G193"/>
    <mergeCell ref="H192:I193"/>
    <mergeCell ref="J192:J193"/>
    <mergeCell ref="K192:K193"/>
    <mergeCell ref="F202:G203"/>
    <mergeCell ref="H202:I203"/>
    <mergeCell ref="J202:J203"/>
    <mergeCell ref="K202:K203"/>
    <mergeCell ref="L202:L203"/>
    <mergeCell ref="A204:A208"/>
    <mergeCell ref="F204:G204"/>
    <mergeCell ref="H204:L204"/>
    <mergeCell ref="B205:B206"/>
    <mergeCell ref="C205:C206"/>
    <mergeCell ref="A199:A203"/>
    <mergeCell ref="F199:G199"/>
    <mergeCell ref="H199:L199"/>
    <mergeCell ref="B200:B201"/>
    <mergeCell ref="C200:C201"/>
    <mergeCell ref="D200:D201"/>
    <mergeCell ref="E200:E201"/>
    <mergeCell ref="F200:G201"/>
    <mergeCell ref="H200:I200"/>
    <mergeCell ref="H201:I201"/>
    <mergeCell ref="F210:G211"/>
    <mergeCell ref="H210:I210"/>
    <mergeCell ref="H211:I211"/>
    <mergeCell ref="F212:G213"/>
    <mergeCell ref="H212:I213"/>
    <mergeCell ref="J212:J213"/>
    <mergeCell ref="J207:J208"/>
    <mergeCell ref="K207:K208"/>
    <mergeCell ref="L207:L208"/>
    <mergeCell ref="A209:A213"/>
    <mergeCell ref="F209:G209"/>
    <mergeCell ref="H209:L209"/>
    <mergeCell ref="B210:B211"/>
    <mergeCell ref="C210:C211"/>
    <mergeCell ref="D210:D211"/>
    <mergeCell ref="E210:E211"/>
    <mergeCell ref="D205:D206"/>
    <mergeCell ref="E205:E206"/>
    <mergeCell ref="F205:G206"/>
    <mergeCell ref="H205:I205"/>
    <mergeCell ref="H206:I206"/>
    <mergeCell ref="F207:G208"/>
    <mergeCell ref="H207:I208"/>
    <mergeCell ref="H215:I215"/>
    <mergeCell ref="H216:I217"/>
    <mergeCell ref="J216:J217"/>
    <mergeCell ref="K216:K217"/>
    <mergeCell ref="L216:L217"/>
    <mergeCell ref="F218:G219"/>
    <mergeCell ref="H218:I219"/>
    <mergeCell ref="J218:J219"/>
    <mergeCell ref="K218:K219"/>
    <mergeCell ref="L218:L219"/>
    <mergeCell ref="K212:K213"/>
    <mergeCell ref="L212:L213"/>
    <mergeCell ref="A214:A219"/>
    <mergeCell ref="F214:G214"/>
    <mergeCell ref="H214:L214"/>
    <mergeCell ref="B215:B217"/>
    <mergeCell ref="C215:C217"/>
    <mergeCell ref="D215:D217"/>
    <mergeCell ref="E215:E217"/>
    <mergeCell ref="F215:G217"/>
    <mergeCell ref="J222:J223"/>
    <mergeCell ref="K222:K223"/>
    <mergeCell ref="L222:L223"/>
    <mergeCell ref="F224:G225"/>
    <mergeCell ref="H224:I225"/>
    <mergeCell ref="J224:J225"/>
    <mergeCell ref="K224:K225"/>
    <mergeCell ref="L224:L225"/>
    <mergeCell ref="A220:A225"/>
    <mergeCell ref="F220:G220"/>
    <mergeCell ref="H220:L220"/>
    <mergeCell ref="B221:B223"/>
    <mergeCell ref="C221:C223"/>
    <mergeCell ref="D221:D223"/>
    <mergeCell ref="E221:E223"/>
    <mergeCell ref="F221:G223"/>
    <mergeCell ref="H221:I221"/>
    <mergeCell ref="H222:I223"/>
    <mergeCell ref="J228:J229"/>
    <mergeCell ref="K228:K229"/>
    <mergeCell ref="L228:L229"/>
    <mergeCell ref="F230:G231"/>
    <mergeCell ref="H230:I231"/>
    <mergeCell ref="J230:J231"/>
    <mergeCell ref="K230:K231"/>
    <mergeCell ref="L230:L231"/>
    <mergeCell ref="A226:A231"/>
    <mergeCell ref="F226:G226"/>
    <mergeCell ref="H226:L226"/>
    <mergeCell ref="B227:B229"/>
    <mergeCell ref="C227:C229"/>
    <mergeCell ref="D227:D229"/>
    <mergeCell ref="E227:E229"/>
    <mergeCell ref="F227:G229"/>
    <mergeCell ref="H227:I227"/>
    <mergeCell ref="H228:I229"/>
    <mergeCell ref="J234:J235"/>
    <mergeCell ref="K234:K235"/>
    <mergeCell ref="L234:L235"/>
    <mergeCell ref="F236:G237"/>
    <mergeCell ref="H236:I237"/>
    <mergeCell ref="J236:J237"/>
    <mergeCell ref="K236:K237"/>
    <mergeCell ref="L236:L237"/>
    <mergeCell ref="A232:A237"/>
    <mergeCell ref="F232:G232"/>
    <mergeCell ref="H232:L232"/>
    <mergeCell ref="B233:B235"/>
    <mergeCell ref="C233:C235"/>
    <mergeCell ref="D233:D235"/>
    <mergeCell ref="E233:E235"/>
    <mergeCell ref="F233:G235"/>
    <mergeCell ref="H233:I233"/>
    <mergeCell ref="H234:I235"/>
    <mergeCell ref="J240:J241"/>
    <mergeCell ref="K240:K241"/>
    <mergeCell ref="L240:L241"/>
    <mergeCell ref="F242:G243"/>
    <mergeCell ref="H242:I243"/>
    <mergeCell ref="J242:J243"/>
    <mergeCell ref="K242:K243"/>
    <mergeCell ref="L242:L243"/>
    <mergeCell ref="A238:A243"/>
    <mergeCell ref="F238:G238"/>
    <mergeCell ref="H238:L238"/>
    <mergeCell ref="B239:B241"/>
    <mergeCell ref="C239:C241"/>
    <mergeCell ref="D239:D241"/>
    <mergeCell ref="E239:E241"/>
    <mergeCell ref="F239:G241"/>
    <mergeCell ref="H239:I239"/>
    <mergeCell ref="H240:I241"/>
    <mergeCell ref="D250:D251"/>
    <mergeCell ref="E250:E251"/>
    <mergeCell ref="F250:G251"/>
    <mergeCell ref="H250:I250"/>
    <mergeCell ref="H251:I251"/>
    <mergeCell ref="F252:G253"/>
    <mergeCell ref="H252:I253"/>
    <mergeCell ref="F247:G248"/>
    <mergeCell ref="H247:I248"/>
    <mergeCell ref="J247:J248"/>
    <mergeCell ref="K247:K248"/>
    <mergeCell ref="L247:L248"/>
    <mergeCell ref="A249:A253"/>
    <mergeCell ref="F249:G249"/>
    <mergeCell ref="H249:L249"/>
    <mergeCell ref="B250:B251"/>
    <mergeCell ref="C250:C251"/>
    <mergeCell ref="A244:A248"/>
    <mergeCell ref="F244:G244"/>
    <mergeCell ref="H244:L244"/>
    <mergeCell ref="B245:B246"/>
    <mergeCell ref="C245:C246"/>
    <mergeCell ref="D245:D246"/>
    <mergeCell ref="E245:E246"/>
    <mergeCell ref="F245:G246"/>
    <mergeCell ref="H245:I245"/>
    <mergeCell ref="H246:I246"/>
    <mergeCell ref="K257:K258"/>
    <mergeCell ref="L257:L258"/>
    <mergeCell ref="A259:A263"/>
    <mergeCell ref="F259:G259"/>
    <mergeCell ref="H259:L259"/>
    <mergeCell ref="B260:B261"/>
    <mergeCell ref="C260:C261"/>
    <mergeCell ref="D260:D261"/>
    <mergeCell ref="E260:E261"/>
    <mergeCell ref="F260:G261"/>
    <mergeCell ref="F255:G256"/>
    <mergeCell ref="H255:I255"/>
    <mergeCell ref="H256:I256"/>
    <mergeCell ref="F257:G258"/>
    <mergeCell ref="H257:I258"/>
    <mergeCell ref="J257:J258"/>
    <mergeCell ref="J252:J253"/>
    <mergeCell ref="K252:K253"/>
    <mergeCell ref="L252:L253"/>
    <mergeCell ref="A254:A258"/>
    <mergeCell ref="F254:G254"/>
    <mergeCell ref="H254:L254"/>
    <mergeCell ref="B255:B256"/>
    <mergeCell ref="C255:C256"/>
    <mergeCell ref="D255:D256"/>
    <mergeCell ref="E255:E256"/>
    <mergeCell ref="H266:I266"/>
    <mergeCell ref="F267:G268"/>
    <mergeCell ref="H267:I268"/>
    <mergeCell ref="J267:J268"/>
    <mergeCell ref="K267:K268"/>
    <mergeCell ref="L267:L268"/>
    <mergeCell ref="L262:L263"/>
    <mergeCell ref="A264:A268"/>
    <mergeCell ref="F264:G264"/>
    <mergeCell ref="H264:L264"/>
    <mergeCell ref="B265:B266"/>
    <mergeCell ref="C265:C266"/>
    <mergeCell ref="D265:D266"/>
    <mergeCell ref="E265:E266"/>
    <mergeCell ref="F265:G266"/>
    <mergeCell ref="H265:I265"/>
    <mergeCell ref="H260:I260"/>
    <mergeCell ref="H261:I261"/>
    <mergeCell ref="F262:G263"/>
    <mergeCell ref="H262:I263"/>
    <mergeCell ref="J262:J263"/>
    <mergeCell ref="K262:K263"/>
    <mergeCell ref="F272:G273"/>
    <mergeCell ref="H272:I273"/>
    <mergeCell ref="J272:J273"/>
    <mergeCell ref="K272:K273"/>
    <mergeCell ref="L272:L273"/>
    <mergeCell ref="A274:A278"/>
    <mergeCell ref="F274:G274"/>
    <mergeCell ref="H274:L274"/>
    <mergeCell ref="B275:B276"/>
    <mergeCell ref="C275:C276"/>
    <mergeCell ref="A269:A273"/>
    <mergeCell ref="F269:G269"/>
    <mergeCell ref="H269:L269"/>
    <mergeCell ref="B270:B271"/>
    <mergeCell ref="C270:C271"/>
    <mergeCell ref="D270:D271"/>
    <mergeCell ref="E270:E271"/>
    <mergeCell ref="F270:G271"/>
    <mergeCell ref="H270:I270"/>
    <mergeCell ref="H271:I271"/>
    <mergeCell ref="F280:G282"/>
    <mergeCell ref="H280:I280"/>
    <mergeCell ref="H281:I282"/>
    <mergeCell ref="J281:J282"/>
    <mergeCell ref="K281:K282"/>
    <mergeCell ref="L281:L282"/>
    <mergeCell ref="J277:J278"/>
    <mergeCell ref="K277:K278"/>
    <mergeCell ref="L277:L278"/>
    <mergeCell ref="A279:A284"/>
    <mergeCell ref="F279:G279"/>
    <mergeCell ref="H279:L279"/>
    <mergeCell ref="B280:B282"/>
    <mergeCell ref="C280:C282"/>
    <mergeCell ref="D280:D282"/>
    <mergeCell ref="E280:E282"/>
    <mergeCell ref="D275:D276"/>
    <mergeCell ref="E275:E276"/>
    <mergeCell ref="F275:G276"/>
    <mergeCell ref="H275:I275"/>
    <mergeCell ref="H276:I276"/>
    <mergeCell ref="F277:G278"/>
    <mergeCell ref="H277:I278"/>
    <mergeCell ref="D286:D287"/>
    <mergeCell ref="E286:E287"/>
    <mergeCell ref="F286:G287"/>
    <mergeCell ref="H286:I286"/>
    <mergeCell ref="H287:I287"/>
    <mergeCell ref="F288:G289"/>
    <mergeCell ref="H288:I289"/>
    <mergeCell ref="F283:G284"/>
    <mergeCell ref="H283:I284"/>
    <mergeCell ref="J283:J284"/>
    <mergeCell ref="K283:K284"/>
    <mergeCell ref="L283:L284"/>
    <mergeCell ref="A285:A289"/>
    <mergeCell ref="F285:G285"/>
    <mergeCell ref="H285:L285"/>
    <mergeCell ref="B286:B287"/>
    <mergeCell ref="C286:C287"/>
    <mergeCell ref="K293:K294"/>
    <mergeCell ref="L293:L294"/>
    <mergeCell ref="A295:A299"/>
    <mergeCell ref="F295:G295"/>
    <mergeCell ref="H295:L295"/>
    <mergeCell ref="B296:B297"/>
    <mergeCell ref="C296:C297"/>
    <mergeCell ref="D296:D297"/>
    <mergeCell ref="E296:E297"/>
    <mergeCell ref="F296:G297"/>
    <mergeCell ref="F291:G292"/>
    <mergeCell ref="H291:I291"/>
    <mergeCell ref="H292:I292"/>
    <mergeCell ref="F293:G294"/>
    <mergeCell ref="H293:I294"/>
    <mergeCell ref="J293:J294"/>
    <mergeCell ref="J288:J289"/>
    <mergeCell ref="K288:K289"/>
    <mergeCell ref="L288:L289"/>
    <mergeCell ref="A290:A294"/>
    <mergeCell ref="F290:G290"/>
    <mergeCell ref="H290:L290"/>
    <mergeCell ref="B291:B292"/>
    <mergeCell ref="C291:C292"/>
    <mergeCell ref="D291:D292"/>
    <mergeCell ref="E291:E292"/>
    <mergeCell ref="H302:I302"/>
    <mergeCell ref="F303:G304"/>
    <mergeCell ref="H303:I304"/>
    <mergeCell ref="J303:J304"/>
    <mergeCell ref="K303:K304"/>
    <mergeCell ref="L303:L304"/>
    <mergeCell ref="L298:L299"/>
    <mergeCell ref="A300:A304"/>
    <mergeCell ref="F300:G300"/>
    <mergeCell ref="H300:L300"/>
    <mergeCell ref="B301:B302"/>
    <mergeCell ref="C301:C302"/>
    <mergeCell ref="D301:D302"/>
    <mergeCell ref="E301:E302"/>
    <mergeCell ref="F301:G302"/>
    <mergeCell ref="H301:I301"/>
    <mergeCell ref="H296:I296"/>
    <mergeCell ref="H297:I297"/>
    <mergeCell ref="F298:G299"/>
    <mergeCell ref="H298:I299"/>
    <mergeCell ref="J298:J299"/>
    <mergeCell ref="K298:K299"/>
    <mergeCell ref="J307:J308"/>
    <mergeCell ref="K307:K308"/>
    <mergeCell ref="L307:L308"/>
    <mergeCell ref="F309:G310"/>
    <mergeCell ref="H309:I310"/>
    <mergeCell ref="J309:J310"/>
    <mergeCell ref="K309:K310"/>
    <mergeCell ref="L309:L310"/>
    <mergeCell ref="A305:A310"/>
    <mergeCell ref="F305:G305"/>
    <mergeCell ref="H305:L305"/>
    <mergeCell ref="B306:B308"/>
    <mergeCell ref="C306:C308"/>
    <mergeCell ref="D306:D308"/>
    <mergeCell ref="E306:E308"/>
    <mergeCell ref="F306:G308"/>
    <mergeCell ref="H306:I306"/>
    <mergeCell ref="H307:I308"/>
    <mergeCell ref="J313:J314"/>
    <mergeCell ref="K313:K314"/>
    <mergeCell ref="L313:L314"/>
    <mergeCell ref="F315:G316"/>
    <mergeCell ref="H315:I316"/>
    <mergeCell ref="J315:J316"/>
    <mergeCell ref="K315:K316"/>
    <mergeCell ref="L315:L316"/>
    <mergeCell ref="A311:A316"/>
    <mergeCell ref="F311:G311"/>
    <mergeCell ref="H311:L311"/>
    <mergeCell ref="B312:B314"/>
    <mergeCell ref="C312:C314"/>
    <mergeCell ref="D312:D314"/>
    <mergeCell ref="E312:E314"/>
    <mergeCell ref="F312:G314"/>
    <mergeCell ref="H312:I312"/>
    <mergeCell ref="H313:I314"/>
    <mergeCell ref="D323:D324"/>
    <mergeCell ref="E323:E324"/>
    <mergeCell ref="F323:G324"/>
    <mergeCell ref="H323:I323"/>
    <mergeCell ref="H324:I324"/>
    <mergeCell ref="F325:G326"/>
    <mergeCell ref="H325:I326"/>
    <mergeCell ref="F320:G321"/>
    <mergeCell ref="H320:I321"/>
    <mergeCell ref="J320:J321"/>
    <mergeCell ref="K320:K321"/>
    <mergeCell ref="L320:L321"/>
    <mergeCell ref="A322:A326"/>
    <mergeCell ref="F322:G322"/>
    <mergeCell ref="H322:L322"/>
    <mergeCell ref="B323:B324"/>
    <mergeCell ref="C323:C324"/>
    <mergeCell ref="A317:A321"/>
    <mergeCell ref="F317:G317"/>
    <mergeCell ref="H317:L317"/>
    <mergeCell ref="B318:B319"/>
    <mergeCell ref="C318:C319"/>
    <mergeCell ref="D318:D319"/>
    <mergeCell ref="E318:E319"/>
    <mergeCell ref="F318:G319"/>
    <mergeCell ref="H318:I318"/>
    <mergeCell ref="H319:I319"/>
    <mergeCell ref="K330:K331"/>
    <mergeCell ref="L330:L331"/>
    <mergeCell ref="A332:A336"/>
    <mergeCell ref="F332:G332"/>
    <mergeCell ref="H332:L332"/>
    <mergeCell ref="B333:B334"/>
    <mergeCell ref="C333:C334"/>
    <mergeCell ref="D333:D334"/>
    <mergeCell ref="E333:E334"/>
    <mergeCell ref="F333:G334"/>
    <mergeCell ref="F328:G329"/>
    <mergeCell ref="H328:I328"/>
    <mergeCell ref="H329:I329"/>
    <mergeCell ref="F330:G331"/>
    <mergeCell ref="H330:I331"/>
    <mergeCell ref="J330:J331"/>
    <mergeCell ref="J325:J326"/>
    <mergeCell ref="K325:K326"/>
    <mergeCell ref="L325:L326"/>
    <mergeCell ref="A327:A331"/>
    <mergeCell ref="F327:G327"/>
    <mergeCell ref="H327:L327"/>
    <mergeCell ref="B328:B329"/>
    <mergeCell ref="C328:C329"/>
    <mergeCell ref="D328:D329"/>
    <mergeCell ref="E328:E329"/>
    <mergeCell ref="H339:I339"/>
    <mergeCell ref="F340:G341"/>
    <mergeCell ref="H340:I341"/>
    <mergeCell ref="J340:J341"/>
    <mergeCell ref="K340:K341"/>
    <mergeCell ref="L340:L341"/>
    <mergeCell ref="L335:L336"/>
    <mergeCell ref="A337:A341"/>
    <mergeCell ref="F337:G337"/>
    <mergeCell ref="H337:L337"/>
    <mergeCell ref="B338:B339"/>
    <mergeCell ref="C338:C339"/>
    <mergeCell ref="D338:D339"/>
    <mergeCell ref="E338:E339"/>
    <mergeCell ref="F338:G339"/>
    <mergeCell ref="H338:I338"/>
    <mergeCell ref="H333:I333"/>
    <mergeCell ref="H334:I334"/>
    <mergeCell ref="F335:G336"/>
    <mergeCell ref="H335:I336"/>
    <mergeCell ref="J335:J336"/>
    <mergeCell ref="K335:K336"/>
    <mergeCell ref="D348:D349"/>
    <mergeCell ref="E348:E349"/>
    <mergeCell ref="F348:G349"/>
    <mergeCell ref="H348:I348"/>
    <mergeCell ref="H349:I349"/>
    <mergeCell ref="F350:G351"/>
    <mergeCell ref="H350:I351"/>
    <mergeCell ref="F345:G346"/>
    <mergeCell ref="H345:I346"/>
    <mergeCell ref="J345:J346"/>
    <mergeCell ref="K345:K346"/>
    <mergeCell ref="L345:L346"/>
    <mergeCell ref="A347:A351"/>
    <mergeCell ref="F347:G347"/>
    <mergeCell ref="H347:L347"/>
    <mergeCell ref="B348:B349"/>
    <mergeCell ref="C348:C349"/>
    <mergeCell ref="A342:A346"/>
    <mergeCell ref="F342:G342"/>
    <mergeCell ref="H342:L342"/>
    <mergeCell ref="B343:B344"/>
    <mergeCell ref="C343:C344"/>
    <mergeCell ref="D343:D344"/>
    <mergeCell ref="E343:E344"/>
    <mergeCell ref="F343:G344"/>
    <mergeCell ref="H343:I343"/>
    <mergeCell ref="H344:I344"/>
    <mergeCell ref="K355:K356"/>
    <mergeCell ref="L355:L356"/>
    <mergeCell ref="A357:A361"/>
    <mergeCell ref="F357:G357"/>
    <mergeCell ref="H357:L357"/>
    <mergeCell ref="B358:B359"/>
    <mergeCell ref="C358:C359"/>
    <mergeCell ref="D358:D359"/>
    <mergeCell ref="E358:E359"/>
    <mergeCell ref="F358:G359"/>
    <mergeCell ref="F353:G354"/>
    <mergeCell ref="H353:I353"/>
    <mergeCell ref="H354:I354"/>
    <mergeCell ref="F355:G356"/>
    <mergeCell ref="H355:I356"/>
    <mergeCell ref="J355:J356"/>
    <mergeCell ref="J350:J351"/>
    <mergeCell ref="K350:K351"/>
    <mergeCell ref="L350:L351"/>
    <mergeCell ref="A352:A356"/>
    <mergeCell ref="F352:G352"/>
    <mergeCell ref="H352:L352"/>
    <mergeCell ref="B353:B354"/>
    <mergeCell ref="C353:C354"/>
    <mergeCell ref="D353:D354"/>
    <mergeCell ref="E353:E354"/>
    <mergeCell ref="H364:I364"/>
    <mergeCell ref="F365:G366"/>
    <mergeCell ref="H365:I366"/>
    <mergeCell ref="J365:J366"/>
    <mergeCell ref="K365:K366"/>
    <mergeCell ref="L365:L366"/>
    <mergeCell ref="L360:L361"/>
    <mergeCell ref="A362:A366"/>
    <mergeCell ref="F362:G362"/>
    <mergeCell ref="H362:L362"/>
    <mergeCell ref="B363:B364"/>
    <mergeCell ref="C363:C364"/>
    <mergeCell ref="D363:D364"/>
    <mergeCell ref="E363:E364"/>
    <mergeCell ref="F363:G364"/>
    <mergeCell ref="H363:I363"/>
    <mergeCell ref="H358:I358"/>
    <mergeCell ref="H359:I359"/>
    <mergeCell ref="F360:G361"/>
    <mergeCell ref="H360:I361"/>
    <mergeCell ref="J360:J361"/>
    <mergeCell ref="K360:K361"/>
    <mergeCell ref="F370:G371"/>
    <mergeCell ref="H370:I371"/>
    <mergeCell ref="J370:J371"/>
    <mergeCell ref="K370:K371"/>
    <mergeCell ref="L370:L371"/>
    <mergeCell ref="A372:A376"/>
    <mergeCell ref="F372:G372"/>
    <mergeCell ref="H372:L372"/>
    <mergeCell ref="B373:B374"/>
    <mergeCell ref="C373:C374"/>
    <mergeCell ref="A367:A371"/>
    <mergeCell ref="F367:G367"/>
    <mergeCell ref="H367:L367"/>
    <mergeCell ref="B368:B369"/>
    <mergeCell ref="C368:C369"/>
    <mergeCell ref="D368:D369"/>
    <mergeCell ref="E368:E369"/>
    <mergeCell ref="F368:G369"/>
    <mergeCell ref="H368:I368"/>
    <mergeCell ref="H369:I369"/>
    <mergeCell ref="F378:G379"/>
    <mergeCell ref="H378:I378"/>
    <mergeCell ref="H379:I379"/>
    <mergeCell ref="F380:G381"/>
    <mergeCell ref="H380:I381"/>
    <mergeCell ref="J380:J381"/>
    <mergeCell ref="J375:J376"/>
    <mergeCell ref="K375:K376"/>
    <mergeCell ref="L375:L376"/>
    <mergeCell ref="A377:A381"/>
    <mergeCell ref="F377:G377"/>
    <mergeCell ref="H377:L377"/>
    <mergeCell ref="B378:B379"/>
    <mergeCell ref="C378:C379"/>
    <mergeCell ref="D378:D379"/>
    <mergeCell ref="E378:E379"/>
    <mergeCell ref="D373:D374"/>
    <mergeCell ref="E373:E374"/>
    <mergeCell ref="F373:G374"/>
    <mergeCell ref="H373:I373"/>
    <mergeCell ref="H374:I374"/>
    <mergeCell ref="F375:G376"/>
    <mergeCell ref="H375:I376"/>
    <mergeCell ref="H383:I383"/>
    <mergeCell ref="H384:I385"/>
    <mergeCell ref="J384:J385"/>
    <mergeCell ref="K384:K385"/>
    <mergeCell ref="L384:L385"/>
    <mergeCell ref="F386:G387"/>
    <mergeCell ref="H386:I387"/>
    <mergeCell ref="J386:J387"/>
    <mergeCell ref="K386:K387"/>
    <mergeCell ref="L386:L387"/>
    <mergeCell ref="K380:K381"/>
    <mergeCell ref="L380:L381"/>
    <mergeCell ref="A382:A387"/>
    <mergeCell ref="F382:G382"/>
    <mergeCell ref="H382:L382"/>
    <mergeCell ref="B383:B385"/>
    <mergeCell ref="C383:C385"/>
    <mergeCell ref="D383:D385"/>
    <mergeCell ref="E383:E385"/>
    <mergeCell ref="F383:G385"/>
    <mergeCell ref="J390:J391"/>
    <mergeCell ref="K390:K391"/>
    <mergeCell ref="L390:L391"/>
    <mergeCell ref="F392:G393"/>
    <mergeCell ref="H392:I393"/>
    <mergeCell ref="J392:J393"/>
    <mergeCell ref="K392:K393"/>
    <mergeCell ref="L392:L393"/>
    <mergeCell ref="A388:A393"/>
    <mergeCell ref="F388:G388"/>
    <mergeCell ref="H388:L388"/>
    <mergeCell ref="B389:B391"/>
    <mergeCell ref="C389:C391"/>
    <mergeCell ref="D389:D391"/>
    <mergeCell ref="E389:E391"/>
    <mergeCell ref="F389:G391"/>
    <mergeCell ref="H389:I389"/>
    <mergeCell ref="H390:I391"/>
    <mergeCell ref="D400:D401"/>
    <mergeCell ref="E400:E401"/>
    <mergeCell ref="F400:G401"/>
    <mergeCell ref="H400:I400"/>
    <mergeCell ref="H401:I401"/>
    <mergeCell ref="F402:G403"/>
    <mergeCell ref="H402:I403"/>
    <mergeCell ref="F397:G398"/>
    <mergeCell ref="H397:I398"/>
    <mergeCell ref="J397:J398"/>
    <mergeCell ref="K397:K398"/>
    <mergeCell ref="L397:L398"/>
    <mergeCell ref="A399:A403"/>
    <mergeCell ref="F399:G399"/>
    <mergeCell ref="H399:L399"/>
    <mergeCell ref="B400:B401"/>
    <mergeCell ref="C400:C401"/>
    <mergeCell ref="A394:A398"/>
    <mergeCell ref="F394:G394"/>
    <mergeCell ref="H394:L394"/>
    <mergeCell ref="B395:B396"/>
    <mergeCell ref="C395:C396"/>
    <mergeCell ref="D395:D396"/>
    <mergeCell ref="E395:E396"/>
    <mergeCell ref="F395:G396"/>
    <mergeCell ref="H395:I395"/>
    <mergeCell ref="H396:I396"/>
    <mergeCell ref="K407:K408"/>
    <mergeCell ref="L407:L408"/>
    <mergeCell ref="A409:A413"/>
    <mergeCell ref="F409:G409"/>
    <mergeCell ref="H409:L409"/>
    <mergeCell ref="B410:B411"/>
    <mergeCell ref="C410:C411"/>
    <mergeCell ref="D410:D411"/>
    <mergeCell ref="E410:E411"/>
    <mergeCell ref="F410:G411"/>
    <mergeCell ref="F405:G406"/>
    <mergeCell ref="H405:I405"/>
    <mergeCell ref="H406:I406"/>
    <mergeCell ref="F407:G408"/>
    <mergeCell ref="H407:I408"/>
    <mergeCell ref="J407:J408"/>
    <mergeCell ref="J402:J403"/>
    <mergeCell ref="K402:K403"/>
    <mergeCell ref="L402:L403"/>
    <mergeCell ref="A404:A408"/>
    <mergeCell ref="F404:G404"/>
    <mergeCell ref="H404:L404"/>
    <mergeCell ref="B405:B406"/>
    <mergeCell ref="C405:C406"/>
    <mergeCell ref="D405:D406"/>
    <mergeCell ref="E405:E406"/>
    <mergeCell ref="H416:I416"/>
    <mergeCell ref="F417:G418"/>
    <mergeCell ref="H417:I418"/>
    <mergeCell ref="J417:J418"/>
    <mergeCell ref="K417:K418"/>
    <mergeCell ref="L417:L418"/>
    <mergeCell ref="L412:L413"/>
    <mergeCell ref="A414:A418"/>
    <mergeCell ref="F414:G414"/>
    <mergeCell ref="H414:L414"/>
    <mergeCell ref="B415:B416"/>
    <mergeCell ref="C415:C416"/>
    <mergeCell ref="D415:D416"/>
    <mergeCell ref="E415:E416"/>
    <mergeCell ref="F415:G416"/>
    <mergeCell ref="H415:I415"/>
    <mergeCell ref="H410:I410"/>
    <mergeCell ref="H411:I411"/>
    <mergeCell ref="F412:G413"/>
    <mergeCell ref="H412:I413"/>
    <mergeCell ref="J412:J413"/>
    <mergeCell ref="K412:K413"/>
    <mergeCell ref="F422:G423"/>
    <mergeCell ref="H422:I423"/>
    <mergeCell ref="J422:J423"/>
    <mergeCell ref="K422:K423"/>
    <mergeCell ref="L422:L423"/>
    <mergeCell ref="A424:A428"/>
    <mergeCell ref="F424:G424"/>
    <mergeCell ref="H424:L424"/>
    <mergeCell ref="B425:B426"/>
    <mergeCell ref="C425:C426"/>
    <mergeCell ref="A419:A423"/>
    <mergeCell ref="F419:G419"/>
    <mergeCell ref="H419:L419"/>
    <mergeCell ref="B420:B421"/>
    <mergeCell ref="C420:C421"/>
    <mergeCell ref="D420:D421"/>
    <mergeCell ref="E420:E421"/>
    <mergeCell ref="F420:G421"/>
    <mergeCell ref="H420:I420"/>
    <mergeCell ref="H421:I421"/>
    <mergeCell ref="J427:J428"/>
    <mergeCell ref="K427:K428"/>
    <mergeCell ref="L427:L428"/>
    <mergeCell ref="A429:A433"/>
    <mergeCell ref="F429:G429"/>
    <mergeCell ref="H429:L429"/>
    <mergeCell ref="B430:B431"/>
    <mergeCell ref="C430:C431"/>
    <mergeCell ref="D430:D431"/>
    <mergeCell ref="E430:E431"/>
    <mergeCell ref="D425:D426"/>
    <mergeCell ref="E425:E426"/>
    <mergeCell ref="F425:G426"/>
    <mergeCell ref="H425:I425"/>
    <mergeCell ref="H426:I426"/>
    <mergeCell ref="F427:G428"/>
    <mergeCell ref="H427:I428"/>
    <mergeCell ref="H435:I435"/>
    <mergeCell ref="H436:I436"/>
    <mergeCell ref="F437:G438"/>
    <mergeCell ref="H437:I438"/>
    <mergeCell ref="J437:J438"/>
    <mergeCell ref="K437:K438"/>
    <mergeCell ref="K432:K433"/>
    <mergeCell ref="L432:L433"/>
    <mergeCell ref="A434:A438"/>
    <mergeCell ref="F434:G434"/>
    <mergeCell ref="H434:L434"/>
    <mergeCell ref="B435:B436"/>
    <mergeCell ref="C435:C436"/>
    <mergeCell ref="D435:D436"/>
    <mergeCell ref="E435:E436"/>
    <mergeCell ref="F435:G436"/>
    <mergeCell ref="F430:G431"/>
    <mergeCell ref="H430:I430"/>
    <mergeCell ref="H431:I431"/>
    <mergeCell ref="F432:G433"/>
    <mergeCell ref="H432:I433"/>
    <mergeCell ref="J432:J433"/>
    <mergeCell ref="F453:G454"/>
    <mergeCell ref="H453:I454"/>
    <mergeCell ref="J453:J454"/>
    <mergeCell ref="K453:K454"/>
    <mergeCell ref="L453:L454"/>
    <mergeCell ref="D450:D452"/>
    <mergeCell ref="E450:E452"/>
    <mergeCell ref="F450:G452"/>
    <mergeCell ref="H450:I450"/>
    <mergeCell ref="L437:L438"/>
    <mergeCell ref="A439:A443"/>
    <mergeCell ref="F439:G439"/>
    <mergeCell ref="H439:L439"/>
    <mergeCell ref="B440:B441"/>
    <mergeCell ref="C440:C441"/>
    <mergeCell ref="D440:D441"/>
    <mergeCell ref="E440:E441"/>
    <mergeCell ref="F440:G441"/>
    <mergeCell ref="H440:I440"/>
    <mergeCell ref="F449:G449"/>
    <mergeCell ref="H449:L449"/>
    <mergeCell ref="B450:B452"/>
    <mergeCell ref="C450:C452"/>
    <mergeCell ref="A444:A448"/>
    <mergeCell ref="F444:G444"/>
    <mergeCell ref="H444:L444"/>
    <mergeCell ref="B445:B446"/>
    <mergeCell ref="C445:C446"/>
    <mergeCell ref="D445:D446"/>
    <mergeCell ref="E445:E446"/>
    <mergeCell ref="F445:G446"/>
    <mergeCell ref="H445:I445"/>
    <mergeCell ref="H446:I446"/>
    <mergeCell ref="H441:I441"/>
    <mergeCell ref="F442:G443"/>
    <mergeCell ref="H442:I443"/>
    <mergeCell ref="J442:J443"/>
    <mergeCell ref="K442:K443"/>
    <mergeCell ref="L442:L443"/>
    <mergeCell ref="K451:K452"/>
    <mergeCell ref="L451:L452"/>
    <mergeCell ref="A455:A459"/>
    <mergeCell ref="F455:G455"/>
    <mergeCell ref="H455:L455"/>
    <mergeCell ref="B456:B457"/>
    <mergeCell ref="C456:C457"/>
    <mergeCell ref="D456:D457"/>
    <mergeCell ref="E456:E457"/>
    <mergeCell ref="F456:G457"/>
    <mergeCell ref="H456:I456"/>
    <mergeCell ref="H457:I457"/>
    <mergeCell ref="A449:A454"/>
    <mergeCell ref="K468:K469"/>
    <mergeCell ref="L468:L469"/>
    <mergeCell ref="H451:I452"/>
    <mergeCell ref="J451:J452"/>
    <mergeCell ref="F447:G448"/>
    <mergeCell ref="H447:I448"/>
    <mergeCell ref="J447:J448"/>
    <mergeCell ref="K447:K448"/>
    <mergeCell ref="L447:L448"/>
    <mergeCell ref="D461:D462"/>
    <mergeCell ref="E461:E462"/>
    <mergeCell ref="F461:G462"/>
    <mergeCell ref="H461:I461"/>
    <mergeCell ref="H462:I462"/>
    <mergeCell ref="F463:G464"/>
    <mergeCell ref="H463:I464"/>
    <mergeCell ref="F458:G459"/>
    <mergeCell ref="H458:I459"/>
    <mergeCell ref="J458:J459"/>
    <mergeCell ref="K458:K459"/>
    <mergeCell ref="L458:L459"/>
    <mergeCell ref="F466:G467"/>
    <mergeCell ref="H466:I466"/>
    <mergeCell ref="H467:I467"/>
    <mergeCell ref="F468:G469"/>
    <mergeCell ref="H468:I469"/>
    <mergeCell ref="J468:J469"/>
    <mergeCell ref="J463:J464"/>
    <mergeCell ref="K463:K464"/>
    <mergeCell ref="L463:L464"/>
    <mergeCell ref="A465:A469"/>
    <mergeCell ref="F465:G465"/>
    <mergeCell ref="H465:L465"/>
    <mergeCell ref="B466:B467"/>
    <mergeCell ref="C466:C467"/>
    <mergeCell ref="D466:D467"/>
    <mergeCell ref="E466:E467"/>
    <mergeCell ref="A460:A464"/>
    <mergeCell ref="F460:G460"/>
    <mergeCell ref="H460:L460"/>
    <mergeCell ref="B461:B462"/>
    <mergeCell ref="C461:C462"/>
    <mergeCell ref="A476:A480"/>
    <mergeCell ref="F476:G476"/>
    <mergeCell ref="H476:L476"/>
    <mergeCell ref="B477:B478"/>
    <mergeCell ref="C477:C478"/>
    <mergeCell ref="D477:D478"/>
    <mergeCell ref="E477:E478"/>
    <mergeCell ref="F477:G478"/>
    <mergeCell ref="H477:I477"/>
    <mergeCell ref="H478:I478"/>
    <mergeCell ref="H471:I471"/>
    <mergeCell ref="H472:I473"/>
    <mergeCell ref="J472:J473"/>
    <mergeCell ref="K472:K473"/>
    <mergeCell ref="L472:L473"/>
    <mergeCell ref="F474:G475"/>
    <mergeCell ref="H474:I475"/>
    <mergeCell ref="J474:J475"/>
    <mergeCell ref="K474:K475"/>
    <mergeCell ref="L474:L475"/>
    <mergeCell ref="A470:A475"/>
    <mergeCell ref="F470:G470"/>
    <mergeCell ref="H470:L470"/>
    <mergeCell ref="B471:B473"/>
    <mergeCell ref="C471:C473"/>
    <mergeCell ref="D471:D473"/>
    <mergeCell ref="E471:E473"/>
    <mergeCell ref="F471:G473"/>
    <mergeCell ref="F479:G480"/>
    <mergeCell ref="H479:I480"/>
    <mergeCell ref="J479:J480"/>
    <mergeCell ref="K479:K480"/>
    <mergeCell ref="L479:L480"/>
    <mergeCell ref="D493:D494"/>
    <mergeCell ref="E493:E494"/>
    <mergeCell ref="F493:G494"/>
    <mergeCell ref="H493:I493"/>
    <mergeCell ref="H494:I494"/>
    <mergeCell ref="F495:G496"/>
    <mergeCell ref="H495:I496"/>
    <mergeCell ref="F490:G491"/>
    <mergeCell ref="H490:I491"/>
    <mergeCell ref="J490:J491"/>
    <mergeCell ref="K490:K491"/>
    <mergeCell ref="L490:L491"/>
    <mergeCell ref="F481:G481"/>
    <mergeCell ref="H481:L481"/>
    <mergeCell ref="K483:K484"/>
    <mergeCell ref="L483:L484"/>
    <mergeCell ref="F485:G486"/>
    <mergeCell ref="H485:I486"/>
    <mergeCell ref="J485:J486"/>
    <mergeCell ref="K485:K486"/>
    <mergeCell ref="L485:L486"/>
    <mergeCell ref="A487:A491"/>
    <mergeCell ref="F487:G487"/>
    <mergeCell ref="H487:L487"/>
    <mergeCell ref="B488:B489"/>
    <mergeCell ref="C488:C489"/>
    <mergeCell ref="D488:D489"/>
    <mergeCell ref="E488:E489"/>
    <mergeCell ref="F488:G489"/>
    <mergeCell ref="H488:I488"/>
    <mergeCell ref="H489:I489"/>
    <mergeCell ref="K500:K501"/>
    <mergeCell ref="L500:L501"/>
    <mergeCell ref="D482:D484"/>
    <mergeCell ref="E482:E484"/>
    <mergeCell ref="F482:G484"/>
    <mergeCell ref="H482:I482"/>
    <mergeCell ref="H483:I484"/>
    <mergeCell ref="J483:J484"/>
    <mergeCell ref="A481:A486"/>
    <mergeCell ref="B482:B484"/>
    <mergeCell ref="C482:C484"/>
    <mergeCell ref="F498:G499"/>
    <mergeCell ref="H498:I498"/>
    <mergeCell ref="H499:I499"/>
    <mergeCell ref="F500:G501"/>
    <mergeCell ref="H500:I501"/>
    <mergeCell ref="J500:J501"/>
    <mergeCell ref="J495:J496"/>
    <mergeCell ref="K495:K496"/>
    <mergeCell ref="L495:L496"/>
    <mergeCell ref="A497:A501"/>
    <mergeCell ref="F497:G497"/>
    <mergeCell ref="H497:L497"/>
    <mergeCell ref="B498:B499"/>
    <mergeCell ref="C498:C499"/>
    <mergeCell ref="D498:D499"/>
    <mergeCell ref="E498:E499"/>
    <mergeCell ref="A492:A496"/>
    <mergeCell ref="F492:G492"/>
    <mergeCell ref="H492:L492"/>
    <mergeCell ref="B493:B494"/>
    <mergeCell ref="C493:C494"/>
    <mergeCell ref="H509:I509"/>
    <mergeCell ref="F510:G511"/>
    <mergeCell ref="H510:I511"/>
    <mergeCell ref="J510:J511"/>
    <mergeCell ref="K510:K511"/>
    <mergeCell ref="L510:L511"/>
    <mergeCell ref="L505:L506"/>
    <mergeCell ref="A507:A511"/>
    <mergeCell ref="F507:G507"/>
    <mergeCell ref="H507:L507"/>
    <mergeCell ref="B508:B509"/>
    <mergeCell ref="C508:C509"/>
    <mergeCell ref="D508:D509"/>
    <mergeCell ref="E508:E509"/>
    <mergeCell ref="F508:G509"/>
    <mergeCell ref="H508:I508"/>
    <mergeCell ref="H503:I503"/>
    <mergeCell ref="H504:I504"/>
    <mergeCell ref="F505:G506"/>
    <mergeCell ref="H505:I506"/>
    <mergeCell ref="J505:J506"/>
    <mergeCell ref="K505:K506"/>
    <mergeCell ref="A502:A506"/>
    <mergeCell ref="F502:G502"/>
    <mergeCell ref="H502:L502"/>
    <mergeCell ref="B503:B504"/>
    <mergeCell ref="C503:C504"/>
    <mergeCell ref="D503:D504"/>
    <mergeCell ref="E503:E504"/>
    <mergeCell ref="F503:G504"/>
    <mergeCell ref="F515:G516"/>
    <mergeCell ref="H515:I516"/>
    <mergeCell ref="J515:J516"/>
    <mergeCell ref="K515:K516"/>
    <mergeCell ref="L515:L516"/>
    <mergeCell ref="A517:A521"/>
    <mergeCell ref="F517:G517"/>
    <mergeCell ref="H517:L517"/>
    <mergeCell ref="B518:B519"/>
    <mergeCell ref="C518:C519"/>
    <mergeCell ref="A512:A516"/>
    <mergeCell ref="F512:G512"/>
    <mergeCell ref="H512:L512"/>
    <mergeCell ref="B513:B514"/>
    <mergeCell ref="C513:C514"/>
    <mergeCell ref="D513:D514"/>
    <mergeCell ref="E513:E514"/>
    <mergeCell ref="F513:G514"/>
    <mergeCell ref="H513:I513"/>
    <mergeCell ref="H514:I514"/>
    <mergeCell ref="F523:G524"/>
    <mergeCell ref="H523:I523"/>
    <mergeCell ref="H524:I524"/>
    <mergeCell ref="F525:G526"/>
    <mergeCell ref="H525:I526"/>
    <mergeCell ref="J525:J526"/>
    <mergeCell ref="J520:J521"/>
    <mergeCell ref="K520:K521"/>
    <mergeCell ref="L520:L521"/>
    <mergeCell ref="A522:A526"/>
    <mergeCell ref="F522:G522"/>
    <mergeCell ref="H522:L522"/>
    <mergeCell ref="B523:B524"/>
    <mergeCell ref="C523:C524"/>
    <mergeCell ref="D523:D524"/>
    <mergeCell ref="E523:E524"/>
    <mergeCell ref="D518:D519"/>
    <mergeCell ref="E518:E519"/>
    <mergeCell ref="F518:G519"/>
    <mergeCell ref="H518:I518"/>
    <mergeCell ref="H519:I519"/>
    <mergeCell ref="F520:G521"/>
    <mergeCell ref="H520:I521"/>
    <mergeCell ref="H528:I528"/>
    <mergeCell ref="H529:I531"/>
    <mergeCell ref="J529:J531"/>
    <mergeCell ref="K529:K531"/>
    <mergeCell ref="L529:L531"/>
    <mergeCell ref="F532:G533"/>
    <mergeCell ref="H532:I533"/>
    <mergeCell ref="J532:J533"/>
    <mergeCell ref="K532:K533"/>
    <mergeCell ref="L532:L533"/>
    <mergeCell ref="K525:K526"/>
    <mergeCell ref="L525:L526"/>
    <mergeCell ref="A527:A533"/>
    <mergeCell ref="F527:G527"/>
    <mergeCell ref="H527:L527"/>
    <mergeCell ref="B528:B531"/>
    <mergeCell ref="C528:C531"/>
    <mergeCell ref="D528:D531"/>
    <mergeCell ref="E528:E531"/>
    <mergeCell ref="F528:G53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5"/>
  <sheetViews>
    <sheetView workbookViewId="0">
      <selection activeCell="H6" sqref="H6:I6"/>
    </sheetView>
  </sheetViews>
  <sheetFormatPr defaultRowHeight="12.75" x14ac:dyDescent="0.2"/>
  <cols>
    <col min="1" max="1" width="5" style="71" customWidth="1"/>
    <col min="2" max="2" width="14.7109375" style="71" customWidth="1"/>
    <col min="3" max="3" width="25.7109375" style="71" customWidth="1"/>
    <col min="4" max="4" width="17" style="71" customWidth="1"/>
    <col min="5" max="5" width="17.140625" style="71" customWidth="1"/>
    <col min="6" max="6" width="1.5703125" style="71" customWidth="1"/>
    <col min="7" max="7" width="12.42578125" style="71" customWidth="1"/>
    <col min="8" max="8" width="2.5703125" style="71" customWidth="1"/>
    <col min="9" max="9" width="13.7109375" style="71" customWidth="1"/>
    <col min="10" max="10" width="12.140625" style="71" customWidth="1"/>
    <col min="11" max="11" width="11.42578125" style="71" customWidth="1"/>
    <col min="12" max="12" width="10.5703125" style="71" customWidth="1"/>
    <col min="13" max="16384" width="9.140625" style="71"/>
  </cols>
  <sheetData>
    <row r="1" spans="1:12" ht="15.75" x14ac:dyDescent="0.25">
      <c r="A1" s="149"/>
      <c r="B1" s="598" t="s">
        <v>1874</v>
      </c>
      <c r="C1" s="598"/>
      <c r="D1" s="598"/>
      <c r="E1" s="598"/>
      <c r="F1" s="598"/>
      <c r="G1" s="598"/>
      <c r="H1" s="598"/>
      <c r="I1" s="598"/>
      <c r="J1" s="598"/>
      <c r="K1" s="598"/>
      <c r="L1" s="598"/>
    </row>
    <row r="2" spans="1:12" x14ac:dyDescent="0.2">
      <c r="A2" s="599"/>
      <c r="B2" s="600" t="s">
        <v>3</v>
      </c>
      <c r="C2" s="600"/>
      <c r="D2" s="600"/>
      <c r="E2" s="600"/>
      <c r="F2" s="600"/>
      <c r="G2" s="600"/>
      <c r="H2" s="600"/>
      <c r="I2" s="600"/>
      <c r="J2" s="150" t="s">
        <v>4</v>
      </c>
      <c r="K2" s="150" t="s">
        <v>5</v>
      </c>
      <c r="L2" s="150" t="s">
        <v>6</v>
      </c>
    </row>
    <row r="3" spans="1:12" x14ac:dyDescent="0.2">
      <c r="A3" s="599"/>
      <c r="B3" s="600"/>
      <c r="C3" s="600"/>
      <c r="D3" s="600"/>
      <c r="E3" s="600"/>
      <c r="F3" s="600"/>
      <c r="G3" s="600"/>
      <c r="H3" s="600"/>
      <c r="I3" s="600"/>
      <c r="J3" s="151">
        <v>19</v>
      </c>
      <c r="K3" s="151">
        <v>19</v>
      </c>
      <c r="L3" s="152" t="s">
        <v>1875</v>
      </c>
    </row>
    <row r="4" spans="1:12" x14ac:dyDescent="0.2">
      <c r="A4" s="599"/>
      <c r="B4" s="601" t="s">
        <v>1876</v>
      </c>
      <c r="C4" s="601"/>
      <c r="D4" s="601"/>
      <c r="E4" s="601"/>
      <c r="F4" s="601"/>
      <c r="G4" s="601"/>
      <c r="H4" s="601"/>
      <c r="I4" s="601"/>
      <c r="J4" s="601"/>
      <c r="K4" s="601"/>
      <c r="L4" s="601"/>
    </row>
    <row r="5" spans="1:12" ht="48.75" x14ac:dyDescent="0.25">
      <c r="A5" s="153"/>
      <c r="B5" s="154" t="s">
        <v>9</v>
      </c>
      <c r="C5" s="155" t="s">
        <v>1877</v>
      </c>
      <c r="D5" s="602" t="s">
        <v>1878</v>
      </c>
      <c r="E5" s="602"/>
      <c r="F5" s="602"/>
      <c r="G5" s="156" t="s">
        <v>1879</v>
      </c>
      <c r="H5" s="157" t="s">
        <v>0</v>
      </c>
      <c r="I5" s="156" t="s">
        <v>1879</v>
      </c>
      <c r="J5" s="158"/>
      <c r="K5" s="603" t="s">
        <v>8</v>
      </c>
      <c r="L5" s="603"/>
    </row>
    <row r="6" spans="1:12" ht="48" x14ac:dyDescent="0.2">
      <c r="A6" s="159" t="s">
        <v>2</v>
      </c>
      <c r="B6" s="159" t="s">
        <v>1880</v>
      </c>
      <c r="C6" s="160" t="s">
        <v>11</v>
      </c>
      <c r="D6" s="160" t="s">
        <v>1881</v>
      </c>
      <c r="E6" s="160" t="s">
        <v>1882</v>
      </c>
      <c r="F6" s="597" t="s">
        <v>14</v>
      </c>
      <c r="G6" s="597"/>
      <c r="H6" s="597" t="s">
        <v>15</v>
      </c>
      <c r="I6" s="597"/>
      <c r="J6" s="160" t="s">
        <v>16</v>
      </c>
      <c r="K6" s="160" t="s">
        <v>1883</v>
      </c>
      <c r="L6" s="160" t="s">
        <v>18</v>
      </c>
    </row>
    <row r="7" spans="1:12" ht="24" x14ac:dyDescent="0.2">
      <c r="A7" s="593">
        <v>1801</v>
      </c>
      <c r="B7" s="161" t="s">
        <v>20</v>
      </c>
      <c r="C7" s="162" t="s">
        <v>21</v>
      </c>
      <c r="D7" s="162" t="s">
        <v>1884</v>
      </c>
      <c r="E7" s="162" t="s">
        <v>1885</v>
      </c>
      <c r="F7" s="594" t="s">
        <v>14</v>
      </c>
      <c r="G7" s="594"/>
      <c r="H7" s="592"/>
      <c r="I7" s="592"/>
      <c r="J7" s="592"/>
      <c r="K7" s="592"/>
      <c r="L7" s="592"/>
    </row>
    <row r="8" spans="1:12" x14ac:dyDescent="0.2">
      <c r="A8" s="593"/>
      <c r="B8" s="589" t="s">
        <v>6873</v>
      </c>
      <c r="C8" s="595" t="s">
        <v>6874</v>
      </c>
      <c r="D8" s="596">
        <v>43041</v>
      </c>
      <c r="E8" s="589" t="s">
        <v>4201</v>
      </c>
      <c r="F8" s="589" t="s">
        <v>4202</v>
      </c>
      <c r="G8" s="589"/>
      <c r="H8" s="591" t="s">
        <v>1890</v>
      </c>
      <c r="I8" s="591"/>
      <c r="J8" s="164" t="s">
        <v>1891</v>
      </c>
      <c r="K8" s="164" t="s">
        <v>0</v>
      </c>
      <c r="L8" s="165">
        <v>155</v>
      </c>
    </row>
    <row r="9" spans="1:12" x14ac:dyDescent="0.2">
      <c r="A9" s="593"/>
      <c r="B9" s="589"/>
      <c r="C9" s="595"/>
      <c r="D9" s="596"/>
      <c r="E9" s="589"/>
      <c r="F9" s="589"/>
      <c r="G9" s="589"/>
      <c r="H9" s="591" t="s">
        <v>1892</v>
      </c>
      <c r="I9" s="591"/>
      <c r="J9" s="164" t="s">
        <v>1891</v>
      </c>
      <c r="K9" s="164" t="s">
        <v>0</v>
      </c>
      <c r="L9" s="165">
        <v>443.61</v>
      </c>
    </row>
    <row r="10" spans="1:12" ht="24" x14ac:dyDescent="0.2">
      <c r="A10" s="593"/>
      <c r="B10" s="161" t="s">
        <v>29</v>
      </c>
      <c r="C10" s="162" t="s">
        <v>30</v>
      </c>
      <c r="D10" s="162" t="s">
        <v>1893</v>
      </c>
      <c r="E10" s="162" t="s">
        <v>1894</v>
      </c>
      <c r="F10" s="592"/>
      <c r="G10" s="592"/>
      <c r="H10" s="591" t="s">
        <v>1895</v>
      </c>
      <c r="I10" s="591"/>
      <c r="J10" s="589" t="s">
        <v>1891</v>
      </c>
      <c r="K10" s="589" t="s">
        <v>0</v>
      </c>
      <c r="L10" s="590">
        <v>100</v>
      </c>
    </row>
    <row r="11" spans="1:12" ht="24" x14ac:dyDescent="0.2">
      <c r="A11" s="593"/>
      <c r="B11" s="164" t="s">
        <v>2059</v>
      </c>
      <c r="C11" s="164" t="s">
        <v>4202</v>
      </c>
      <c r="D11" s="166">
        <v>43042</v>
      </c>
      <c r="E11" s="164" t="s">
        <v>6233</v>
      </c>
      <c r="F11" s="592"/>
      <c r="G11" s="592"/>
      <c r="H11" s="591"/>
      <c r="I11" s="591"/>
      <c r="J11" s="589"/>
      <c r="K11" s="589"/>
      <c r="L11" s="590"/>
    </row>
    <row r="12" spans="1:12" ht="24" x14ac:dyDescent="0.2">
      <c r="A12" s="593">
        <v>1802</v>
      </c>
      <c r="B12" s="161" t="s">
        <v>20</v>
      </c>
      <c r="C12" s="162" t="s">
        <v>21</v>
      </c>
      <c r="D12" s="162" t="s">
        <v>1884</v>
      </c>
      <c r="E12" s="162" t="s">
        <v>1885</v>
      </c>
      <c r="F12" s="594" t="s">
        <v>14</v>
      </c>
      <c r="G12" s="594"/>
      <c r="H12" s="592"/>
      <c r="I12" s="592"/>
      <c r="J12" s="592"/>
      <c r="K12" s="592"/>
      <c r="L12" s="592"/>
    </row>
    <row r="13" spans="1:12" x14ac:dyDescent="0.2">
      <c r="A13" s="593"/>
      <c r="B13" s="589" t="s">
        <v>6875</v>
      </c>
      <c r="C13" s="595" t="s">
        <v>6876</v>
      </c>
      <c r="D13" s="596">
        <v>43012</v>
      </c>
      <c r="E13" s="589" t="s">
        <v>3855</v>
      </c>
      <c r="F13" s="589" t="s">
        <v>4220</v>
      </c>
      <c r="G13" s="589"/>
      <c r="H13" s="591" t="s">
        <v>1890</v>
      </c>
      <c r="I13" s="591"/>
      <c r="J13" s="164" t="s">
        <v>1891</v>
      </c>
      <c r="K13" s="164" t="s">
        <v>0</v>
      </c>
      <c r="L13" s="165">
        <v>299.17</v>
      </c>
    </row>
    <row r="14" spans="1:12" x14ac:dyDescent="0.2">
      <c r="A14" s="593"/>
      <c r="B14" s="589"/>
      <c r="C14" s="595"/>
      <c r="D14" s="596"/>
      <c r="E14" s="589"/>
      <c r="F14" s="589"/>
      <c r="G14" s="589"/>
      <c r="H14" s="591" t="s">
        <v>1892</v>
      </c>
      <c r="I14" s="591"/>
      <c r="J14" s="164" t="s">
        <v>1891</v>
      </c>
      <c r="K14" s="164" t="s">
        <v>0</v>
      </c>
      <c r="L14" s="165">
        <v>328.38</v>
      </c>
    </row>
    <row r="15" spans="1:12" ht="24" x14ac:dyDescent="0.2">
      <c r="A15" s="593"/>
      <c r="B15" s="161" t="s">
        <v>29</v>
      </c>
      <c r="C15" s="162" t="s">
        <v>30</v>
      </c>
      <c r="D15" s="162" t="s">
        <v>1893</v>
      </c>
      <c r="E15" s="162" t="s">
        <v>1894</v>
      </c>
      <c r="F15" s="592"/>
      <c r="G15" s="592"/>
      <c r="H15" s="591" t="s">
        <v>1895</v>
      </c>
      <c r="I15" s="591"/>
      <c r="J15" s="589" t="s">
        <v>1891</v>
      </c>
      <c r="K15" s="589" t="s">
        <v>1891</v>
      </c>
      <c r="L15" s="590">
        <v>0</v>
      </c>
    </row>
    <row r="16" spans="1:12" ht="36" x14ac:dyDescent="0.2">
      <c r="A16" s="593"/>
      <c r="B16" s="164" t="s">
        <v>6877</v>
      </c>
      <c r="C16" s="164" t="s">
        <v>4220</v>
      </c>
      <c r="D16" s="166">
        <v>43014</v>
      </c>
      <c r="E16" s="164" t="s">
        <v>3645</v>
      </c>
      <c r="F16" s="592"/>
      <c r="G16" s="592"/>
      <c r="H16" s="591"/>
      <c r="I16" s="591"/>
      <c r="J16" s="589"/>
      <c r="K16" s="589"/>
      <c r="L16" s="590"/>
    </row>
    <row r="17" spans="1:12" ht="24" x14ac:dyDescent="0.2">
      <c r="A17" s="593">
        <v>1803</v>
      </c>
      <c r="B17" s="161" t="s">
        <v>20</v>
      </c>
      <c r="C17" s="162" t="s">
        <v>21</v>
      </c>
      <c r="D17" s="162" t="s">
        <v>1884</v>
      </c>
      <c r="E17" s="162" t="s">
        <v>1885</v>
      </c>
      <c r="F17" s="594" t="s">
        <v>14</v>
      </c>
      <c r="G17" s="594"/>
      <c r="H17" s="592"/>
      <c r="I17" s="592"/>
      <c r="J17" s="592"/>
      <c r="K17" s="592"/>
      <c r="L17" s="592"/>
    </row>
    <row r="18" spans="1:12" x14ac:dyDescent="0.2">
      <c r="A18" s="593"/>
      <c r="B18" s="589" t="s">
        <v>6875</v>
      </c>
      <c r="C18" s="595" t="s">
        <v>6878</v>
      </c>
      <c r="D18" s="596">
        <v>43031</v>
      </c>
      <c r="E18" s="589" t="s">
        <v>2708</v>
      </c>
      <c r="F18" s="589" t="s">
        <v>3706</v>
      </c>
      <c r="G18" s="589"/>
      <c r="H18" s="591" t="s">
        <v>1890</v>
      </c>
      <c r="I18" s="591"/>
      <c r="J18" s="164" t="s">
        <v>1891</v>
      </c>
      <c r="K18" s="164" t="s">
        <v>0</v>
      </c>
      <c r="L18" s="165">
        <v>705</v>
      </c>
    </row>
    <row r="19" spans="1:12" x14ac:dyDescent="0.2">
      <c r="A19" s="593"/>
      <c r="B19" s="589"/>
      <c r="C19" s="595"/>
      <c r="D19" s="596"/>
      <c r="E19" s="589"/>
      <c r="F19" s="589"/>
      <c r="G19" s="589"/>
      <c r="H19" s="591" t="s">
        <v>1892</v>
      </c>
      <c r="I19" s="591"/>
      <c r="J19" s="164" t="s">
        <v>1891</v>
      </c>
      <c r="K19" s="164" t="s">
        <v>1891</v>
      </c>
      <c r="L19" s="165">
        <v>0</v>
      </c>
    </row>
    <row r="20" spans="1:12" ht="24" x14ac:dyDescent="0.2">
      <c r="A20" s="593"/>
      <c r="B20" s="161" t="s">
        <v>29</v>
      </c>
      <c r="C20" s="162" t="s">
        <v>30</v>
      </c>
      <c r="D20" s="162" t="s">
        <v>1893</v>
      </c>
      <c r="E20" s="162" t="s">
        <v>1894</v>
      </c>
      <c r="F20" s="592"/>
      <c r="G20" s="592"/>
      <c r="H20" s="591" t="s">
        <v>1895</v>
      </c>
      <c r="I20" s="591"/>
      <c r="J20" s="589" t="s">
        <v>1891</v>
      </c>
      <c r="K20" s="589" t="s">
        <v>0</v>
      </c>
      <c r="L20" s="590">
        <v>260.35000000000002</v>
      </c>
    </row>
    <row r="21" spans="1:12" ht="36" x14ac:dyDescent="0.2">
      <c r="A21" s="593"/>
      <c r="B21" s="164" t="s">
        <v>6877</v>
      </c>
      <c r="C21" s="164" t="s">
        <v>3706</v>
      </c>
      <c r="D21" s="166">
        <v>43035</v>
      </c>
      <c r="E21" s="164" t="s">
        <v>6879</v>
      </c>
      <c r="F21" s="592"/>
      <c r="G21" s="592"/>
      <c r="H21" s="591"/>
      <c r="I21" s="591"/>
      <c r="J21" s="589"/>
      <c r="K21" s="589"/>
      <c r="L21" s="590"/>
    </row>
    <row r="22" spans="1:12" ht="24" x14ac:dyDescent="0.2">
      <c r="A22" s="593">
        <v>1804</v>
      </c>
      <c r="B22" s="161" t="s">
        <v>20</v>
      </c>
      <c r="C22" s="162" t="s">
        <v>21</v>
      </c>
      <c r="D22" s="162" t="s">
        <v>1884</v>
      </c>
      <c r="E22" s="162" t="s">
        <v>1885</v>
      </c>
      <c r="F22" s="594" t="s">
        <v>14</v>
      </c>
      <c r="G22" s="594"/>
      <c r="H22" s="592"/>
      <c r="I22" s="592"/>
      <c r="J22" s="592"/>
      <c r="K22" s="592"/>
      <c r="L22" s="592"/>
    </row>
    <row r="23" spans="1:12" x14ac:dyDescent="0.2">
      <c r="A23" s="593"/>
      <c r="B23" s="589" t="s">
        <v>6875</v>
      </c>
      <c r="C23" s="595" t="s">
        <v>6880</v>
      </c>
      <c r="D23" s="596">
        <v>43040</v>
      </c>
      <c r="E23" s="589" t="s">
        <v>2262</v>
      </c>
      <c r="F23" s="589" t="s">
        <v>104</v>
      </c>
      <c r="G23" s="589"/>
      <c r="H23" s="591" t="s">
        <v>1890</v>
      </c>
      <c r="I23" s="591"/>
      <c r="J23" s="164" t="s">
        <v>1891</v>
      </c>
      <c r="K23" s="164" t="s">
        <v>1891</v>
      </c>
      <c r="L23" s="165">
        <v>0</v>
      </c>
    </row>
    <row r="24" spans="1:12" x14ac:dyDescent="0.2">
      <c r="A24" s="593"/>
      <c r="B24" s="589"/>
      <c r="C24" s="595"/>
      <c r="D24" s="596"/>
      <c r="E24" s="589"/>
      <c r="F24" s="589"/>
      <c r="G24" s="589"/>
      <c r="H24" s="591" t="s">
        <v>1892</v>
      </c>
      <c r="I24" s="591"/>
      <c r="J24" s="589" t="s">
        <v>1891</v>
      </c>
      <c r="K24" s="589" t="s">
        <v>0</v>
      </c>
      <c r="L24" s="590">
        <v>685.49</v>
      </c>
    </row>
    <row r="25" spans="1:12" x14ac:dyDescent="0.2">
      <c r="A25" s="593"/>
      <c r="B25" s="589"/>
      <c r="C25" s="595"/>
      <c r="D25" s="596"/>
      <c r="E25" s="589"/>
      <c r="F25" s="589"/>
      <c r="G25" s="589"/>
      <c r="H25" s="591"/>
      <c r="I25" s="591"/>
      <c r="J25" s="589"/>
      <c r="K25" s="589"/>
      <c r="L25" s="590"/>
    </row>
    <row r="26" spans="1:12" ht="24" x14ac:dyDescent="0.2">
      <c r="A26" s="593"/>
      <c r="B26" s="161" t="s">
        <v>29</v>
      </c>
      <c r="C26" s="162" t="s">
        <v>30</v>
      </c>
      <c r="D26" s="162" t="s">
        <v>1893</v>
      </c>
      <c r="E26" s="162" t="s">
        <v>1894</v>
      </c>
      <c r="F26" s="592"/>
      <c r="G26" s="592"/>
      <c r="H26" s="591" t="s">
        <v>1895</v>
      </c>
      <c r="I26" s="591"/>
      <c r="J26" s="589" t="s">
        <v>1891</v>
      </c>
      <c r="K26" s="589" t="s">
        <v>1891</v>
      </c>
      <c r="L26" s="590">
        <v>0</v>
      </c>
    </row>
    <row r="27" spans="1:12" ht="36" x14ac:dyDescent="0.2">
      <c r="A27" s="593"/>
      <c r="B27" s="164" t="s">
        <v>6877</v>
      </c>
      <c r="C27" s="164" t="s">
        <v>104</v>
      </c>
      <c r="D27" s="166">
        <v>43043</v>
      </c>
      <c r="E27" s="164" t="s">
        <v>6881</v>
      </c>
      <c r="F27" s="592"/>
      <c r="G27" s="592"/>
      <c r="H27" s="591"/>
      <c r="I27" s="591"/>
      <c r="J27" s="589"/>
      <c r="K27" s="589"/>
      <c r="L27" s="590"/>
    </row>
    <row r="28" spans="1:12" ht="24" x14ac:dyDescent="0.2">
      <c r="A28" s="593">
        <v>1805</v>
      </c>
      <c r="B28" s="161" t="s">
        <v>20</v>
      </c>
      <c r="C28" s="162" t="s">
        <v>21</v>
      </c>
      <c r="D28" s="162" t="s">
        <v>1884</v>
      </c>
      <c r="E28" s="162" t="s">
        <v>1885</v>
      </c>
      <c r="F28" s="594" t="s">
        <v>14</v>
      </c>
      <c r="G28" s="594"/>
      <c r="H28" s="592"/>
      <c r="I28" s="592"/>
      <c r="J28" s="592"/>
      <c r="K28" s="592"/>
      <c r="L28" s="592"/>
    </row>
    <row r="29" spans="1:12" x14ac:dyDescent="0.2">
      <c r="A29" s="593"/>
      <c r="B29" s="589" t="s">
        <v>6875</v>
      </c>
      <c r="C29" s="595" t="s">
        <v>6882</v>
      </c>
      <c r="D29" s="596">
        <v>43051</v>
      </c>
      <c r="E29" s="589" t="s">
        <v>3842</v>
      </c>
      <c r="F29" s="589" t="s">
        <v>6883</v>
      </c>
      <c r="G29" s="589"/>
      <c r="H29" s="591" t="s">
        <v>1890</v>
      </c>
      <c r="I29" s="591"/>
      <c r="J29" s="164" t="s">
        <v>1891</v>
      </c>
      <c r="K29" s="164" t="s">
        <v>0</v>
      </c>
      <c r="L29" s="165">
        <v>458.01</v>
      </c>
    </row>
    <row r="30" spans="1:12" x14ac:dyDescent="0.2">
      <c r="A30" s="593"/>
      <c r="B30" s="589"/>
      <c r="C30" s="595"/>
      <c r="D30" s="596"/>
      <c r="E30" s="589"/>
      <c r="F30" s="589"/>
      <c r="G30" s="589"/>
      <c r="H30" s="591" t="s">
        <v>1892</v>
      </c>
      <c r="I30" s="591"/>
      <c r="J30" s="589" t="s">
        <v>1891</v>
      </c>
      <c r="K30" s="589" t="s">
        <v>0</v>
      </c>
      <c r="L30" s="590">
        <v>610.41999999999996</v>
      </c>
    </row>
    <row r="31" spans="1:12" x14ac:dyDescent="0.2">
      <c r="A31" s="593"/>
      <c r="B31" s="589"/>
      <c r="C31" s="595"/>
      <c r="D31" s="596"/>
      <c r="E31" s="589"/>
      <c r="F31" s="589"/>
      <c r="G31" s="589"/>
      <c r="H31" s="591"/>
      <c r="I31" s="591"/>
      <c r="J31" s="589"/>
      <c r="K31" s="589"/>
      <c r="L31" s="590"/>
    </row>
    <row r="32" spans="1:12" ht="24" x14ac:dyDescent="0.2">
      <c r="A32" s="593"/>
      <c r="B32" s="161" t="s">
        <v>29</v>
      </c>
      <c r="C32" s="162" t="s">
        <v>30</v>
      </c>
      <c r="D32" s="162" t="s">
        <v>1893</v>
      </c>
      <c r="E32" s="162" t="s">
        <v>1894</v>
      </c>
      <c r="F32" s="592"/>
      <c r="G32" s="592"/>
      <c r="H32" s="591" t="s">
        <v>1895</v>
      </c>
      <c r="I32" s="591"/>
      <c r="J32" s="589" t="s">
        <v>1891</v>
      </c>
      <c r="K32" s="589" t="s">
        <v>1891</v>
      </c>
      <c r="L32" s="590">
        <v>0</v>
      </c>
    </row>
    <row r="33" spans="1:12" ht="36" x14ac:dyDescent="0.2">
      <c r="A33" s="593"/>
      <c r="B33" s="164" t="s">
        <v>6877</v>
      </c>
      <c r="C33" s="164" t="s">
        <v>6883</v>
      </c>
      <c r="D33" s="166">
        <v>43057</v>
      </c>
      <c r="E33" s="164" t="s">
        <v>2964</v>
      </c>
      <c r="F33" s="592"/>
      <c r="G33" s="592"/>
      <c r="H33" s="591"/>
      <c r="I33" s="591"/>
      <c r="J33" s="589"/>
      <c r="K33" s="589"/>
      <c r="L33" s="590"/>
    </row>
    <row r="34" spans="1:12" ht="24" x14ac:dyDescent="0.2">
      <c r="A34" s="593">
        <v>1806</v>
      </c>
      <c r="B34" s="161" t="s">
        <v>20</v>
      </c>
      <c r="C34" s="162" t="s">
        <v>21</v>
      </c>
      <c r="D34" s="162" t="s">
        <v>1884</v>
      </c>
      <c r="E34" s="162" t="s">
        <v>1885</v>
      </c>
      <c r="F34" s="594" t="s">
        <v>14</v>
      </c>
      <c r="G34" s="594"/>
      <c r="H34" s="592"/>
      <c r="I34" s="592"/>
      <c r="J34" s="592"/>
      <c r="K34" s="592"/>
      <c r="L34" s="592"/>
    </row>
    <row r="35" spans="1:12" x14ac:dyDescent="0.2">
      <c r="A35" s="593"/>
      <c r="B35" s="589" t="s">
        <v>6875</v>
      </c>
      <c r="C35" s="595" t="s">
        <v>6884</v>
      </c>
      <c r="D35" s="596">
        <v>43109</v>
      </c>
      <c r="E35" s="589" t="s">
        <v>3090</v>
      </c>
      <c r="F35" s="589" t="s">
        <v>6401</v>
      </c>
      <c r="G35" s="589"/>
      <c r="H35" s="591" t="s">
        <v>1890</v>
      </c>
      <c r="I35" s="591"/>
      <c r="J35" s="164" t="s">
        <v>1891</v>
      </c>
      <c r="K35" s="164" t="s">
        <v>0</v>
      </c>
      <c r="L35" s="165">
        <v>299.72000000000003</v>
      </c>
    </row>
    <row r="36" spans="1:12" x14ac:dyDescent="0.2">
      <c r="A36" s="593"/>
      <c r="B36" s="589"/>
      <c r="C36" s="595"/>
      <c r="D36" s="596"/>
      <c r="E36" s="589"/>
      <c r="F36" s="589"/>
      <c r="G36" s="589"/>
      <c r="H36" s="591" t="s">
        <v>1892</v>
      </c>
      <c r="I36" s="591"/>
      <c r="J36" s="589" t="s">
        <v>1891</v>
      </c>
      <c r="K36" s="589" t="s">
        <v>0</v>
      </c>
      <c r="L36" s="590">
        <v>175.96</v>
      </c>
    </row>
    <row r="37" spans="1:12" x14ac:dyDescent="0.2">
      <c r="A37" s="593"/>
      <c r="B37" s="589"/>
      <c r="C37" s="595"/>
      <c r="D37" s="596"/>
      <c r="E37" s="589"/>
      <c r="F37" s="589"/>
      <c r="G37" s="589"/>
      <c r="H37" s="591"/>
      <c r="I37" s="591"/>
      <c r="J37" s="589"/>
      <c r="K37" s="589"/>
      <c r="L37" s="590"/>
    </row>
    <row r="38" spans="1:12" ht="24" x14ac:dyDescent="0.2">
      <c r="A38" s="593"/>
      <c r="B38" s="161" t="s">
        <v>29</v>
      </c>
      <c r="C38" s="162" t="s">
        <v>30</v>
      </c>
      <c r="D38" s="162" t="s">
        <v>1893</v>
      </c>
      <c r="E38" s="162" t="s">
        <v>1894</v>
      </c>
      <c r="F38" s="592"/>
      <c r="G38" s="592"/>
      <c r="H38" s="591" t="s">
        <v>1895</v>
      </c>
      <c r="I38" s="591"/>
      <c r="J38" s="589" t="s">
        <v>1891</v>
      </c>
      <c r="K38" s="589" t="s">
        <v>1891</v>
      </c>
      <c r="L38" s="590">
        <v>0</v>
      </c>
    </row>
    <row r="39" spans="1:12" ht="36" x14ac:dyDescent="0.2">
      <c r="A39" s="593"/>
      <c r="B39" s="164" t="s">
        <v>6877</v>
      </c>
      <c r="C39" s="164" t="s">
        <v>6401</v>
      </c>
      <c r="D39" s="166">
        <v>43111</v>
      </c>
      <c r="E39" s="164" t="s">
        <v>6407</v>
      </c>
      <c r="F39" s="592"/>
      <c r="G39" s="592"/>
      <c r="H39" s="591"/>
      <c r="I39" s="591"/>
      <c r="J39" s="589"/>
      <c r="K39" s="589"/>
      <c r="L39" s="590"/>
    </row>
    <row r="40" spans="1:12" ht="24" x14ac:dyDescent="0.2">
      <c r="A40" s="593">
        <v>1807</v>
      </c>
      <c r="B40" s="161" t="s">
        <v>20</v>
      </c>
      <c r="C40" s="162" t="s">
        <v>21</v>
      </c>
      <c r="D40" s="162" t="s">
        <v>1884</v>
      </c>
      <c r="E40" s="162" t="s">
        <v>1885</v>
      </c>
      <c r="F40" s="594" t="s">
        <v>14</v>
      </c>
      <c r="G40" s="594"/>
      <c r="H40" s="592"/>
      <c r="I40" s="592"/>
      <c r="J40" s="592"/>
      <c r="K40" s="592"/>
      <c r="L40" s="592"/>
    </row>
    <row r="41" spans="1:12" x14ac:dyDescent="0.2">
      <c r="A41" s="593"/>
      <c r="B41" s="589" t="s">
        <v>6875</v>
      </c>
      <c r="C41" s="595" t="s">
        <v>6885</v>
      </c>
      <c r="D41" s="596">
        <v>43128</v>
      </c>
      <c r="E41" s="589" t="s">
        <v>6886</v>
      </c>
      <c r="F41" s="589" t="s">
        <v>1038</v>
      </c>
      <c r="G41" s="589"/>
      <c r="H41" s="591" t="s">
        <v>1890</v>
      </c>
      <c r="I41" s="591"/>
      <c r="J41" s="164" t="s">
        <v>0</v>
      </c>
      <c r="K41" s="164" t="s">
        <v>1891</v>
      </c>
      <c r="L41" s="165">
        <v>1552</v>
      </c>
    </row>
    <row r="42" spans="1:12" x14ac:dyDescent="0.2">
      <c r="A42" s="593"/>
      <c r="B42" s="589"/>
      <c r="C42" s="595"/>
      <c r="D42" s="596"/>
      <c r="E42" s="589"/>
      <c r="F42" s="589"/>
      <c r="G42" s="589"/>
      <c r="H42" s="591" t="s">
        <v>1892</v>
      </c>
      <c r="I42" s="591"/>
      <c r="J42" s="589" t="s">
        <v>1891</v>
      </c>
      <c r="K42" s="589" t="s">
        <v>1891</v>
      </c>
      <c r="L42" s="590">
        <v>0</v>
      </c>
    </row>
    <row r="43" spans="1:12" x14ac:dyDescent="0.2">
      <c r="A43" s="593"/>
      <c r="B43" s="589"/>
      <c r="C43" s="595"/>
      <c r="D43" s="596"/>
      <c r="E43" s="589"/>
      <c r="F43" s="589"/>
      <c r="G43" s="589"/>
      <c r="H43" s="591"/>
      <c r="I43" s="591"/>
      <c r="J43" s="589"/>
      <c r="K43" s="589"/>
      <c r="L43" s="590"/>
    </row>
    <row r="44" spans="1:12" ht="24" x14ac:dyDescent="0.2">
      <c r="A44" s="593"/>
      <c r="B44" s="161" t="s">
        <v>29</v>
      </c>
      <c r="C44" s="162" t="s">
        <v>30</v>
      </c>
      <c r="D44" s="162" t="s">
        <v>1893</v>
      </c>
      <c r="E44" s="162" t="s">
        <v>1894</v>
      </c>
      <c r="F44" s="592"/>
      <c r="G44" s="592"/>
      <c r="H44" s="591" t="s">
        <v>1895</v>
      </c>
      <c r="I44" s="591"/>
      <c r="J44" s="589" t="s">
        <v>1891</v>
      </c>
      <c r="K44" s="589" t="s">
        <v>1891</v>
      </c>
      <c r="L44" s="590">
        <v>0</v>
      </c>
    </row>
    <row r="45" spans="1:12" ht="36" x14ac:dyDescent="0.2">
      <c r="A45" s="593"/>
      <c r="B45" s="164" t="s">
        <v>6877</v>
      </c>
      <c r="C45" s="164" t="s">
        <v>1038</v>
      </c>
      <c r="D45" s="166">
        <v>43133</v>
      </c>
      <c r="E45" s="164" t="s">
        <v>1966</v>
      </c>
      <c r="F45" s="592"/>
      <c r="G45" s="592"/>
      <c r="H45" s="591"/>
      <c r="I45" s="591"/>
      <c r="J45" s="589"/>
      <c r="K45" s="589"/>
      <c r="L45" s="590"/>
    </row>
    <row r="46" spans="1:12" ht="24" x14ac:dyDescent="0.2">
      <c r="A46" s="593">
        <v>1808</v>
      </c>
      <c r="B46" s="161" t="s">
        <v>20</v>
      </c>
      <c r="C46" s="162" t="s">
        <v>21</v>
      </c>
      <c r="D46" s="162" t="s">
        <v>1884</v>
      </c>
      <c r="E46" s="162" t="s">
        <v>1885</v>
      </c>
      <c r="F46" s="594" t="s">
        <v>14</v>
      </c>
      <c r="G46" s="594"/>
      <c r="H46" s="592"/>
      <c r="I46" s="592"/>
      <c r="J46" s="592"/>
      <c r="K46" s="592"/>
      <c r="L46" s="592"/>
    </row>
    <row r="47" spans="1:12" x14ac:dyDescent="0.2">
      <c r="A47" s="593"/>
      <c r="B47" s="589" t="s">
        <v>6875</v>
      </c>
      <c r="C47" s="595" t="s">
        <v>6887</v>
      </c>
      <c r="D47" s="596">
        <v>43156</v>
      </c>
      <c r="E47" s="589" t="s">
        <v>3923</v>
      </c>
      <c r="F47" s="589" t="s">
        <v>1038</v>
      </c>
      <c r="G47" s="589"/>
      <c r="H47" s="591" t="s">
        <v>1890</v>
      </c>
      <c r="I47" s="591"/>
      <c r="J47" s="164" t="s">
        <v>0</v>
      </c>
      <c r="K47" s="164" t="s">
        <v>1891</v>
      </c>
      <c r="L47" s="165">
        <v>625.22</v>
      </c>
    </row>
    <row r="48" spans="1:12" x14ac:dyDescent="0.2">
      <c r="A48" s="593"/>
      <c r="B48" s="589"/>
      <c r="C48" s="595"/>
      <c r="D48" s="596"/>
      <c r="E48" s="589"/>
      <c r="F48" s="589"/>
      <c r="G48" s="589"/>
      <c r="H48" s="591" t="s">
        <v>1892</v>
      </c>
      <c r="I48" s="591"/>
      <c r="J48" s="589" t="s">
        <v>0</v>
      </c>
      <c r="K48" s="589" t="s">
        <v>1891</v>
      </c>
      <c r="L48" s="590">
        <v>521.1</v>
      </c>
    </row>
    <row r="49" spans="1:12" x14ac:dyDescent="0.2">
      <c r="A49" s="593"/>
      <c r="B49" s="589"/>
      <c r="C49" s="595"/>
      <c r="D49" s="596"/>
      <c r="E49" s="589"/>
      <c r="F49" s="589"/>
      <c r="G49" s="589"/>
      <c r="H49" s="591"/>
      <c r="I49" s="591"/>
      <c r="J49" s="589"/>
      <c r="K49" s="589"/>
      <c r="L49" s="590"/>
    </row>
    <row r="50" spans="1:12" ht="24" x14ac:dyDescent="0.2">
      <c r="A50" s="593"/>
      <c r="B50" s="161" t="s">
        <v>29</v>
      </c>
      <c r="C50" s="162" t="s">
        <v>30</v>
      </c>
      <c r="D50" s="162" t="s">
        <v>1893</v>
      </c>
      <c r="E50" s="162" t="s">
        <v>1894</v>
      </c>
      <c r="F50" s="592"/>
      <c r="G50" s="592"/>
      <c r="H50" s="591" t="s">
        <v>1895</v>
      </c>
      <c r="I50" s="591"/>
      <c r="J50" s="589" t="s">
        <v>0</v>
      </c>
      <c r="K50" s="589" t="s">
        <v>1891</v>
      </c>
      <c r="L50" s="590">
        <v>181.25</v>
      </c>
    </row>
    <row r="51" spans="1:12" ht="36" x14ac:dyDescent="0.2">
      <c r="A51" s="593"/>
      <c r="B51" s="164" t="s">
        <v>6877</v>
      </c>
      <c r="C51" s="164" t="s">
        <v>1038</v>
      </c>
      <c r="D51" s="166">
        <v>43159</v>
      </c>
      <c r="E51" s="164" t="s">
        <v>3470</v>
      </c>
      <c r="F51" s="592"/>
      <c r="G51" s="592"/>
      <c r="H51" s="591"/>
      <c r="I51" s="591"/>
      <c r="J51" s="589"/>
      <c r="K51" s="589"/>
      <c r="L51" s="590"/>
    </row>
    <row r="52" spans="1:12" ht="24" x14ac:dyDescent="0.2">
      <c r="A52" s="593">
        <v>1809</v>
      </c>
      <c r="B52" s="161" t="s">
        <v>20</v>
      </c>
      <c r="C52" s="162" t="s">
        <v>21</v>
      </c>
      <c r="D52" s="162" t="s">
        <v>1884</v>
      </c>
      <c r="E52" s="162" t="s">
        <v>1885</v>
      </c>
      <c r="F52" s="594" t="s">
        <v>14</v>
      </c>
      <c r="G52" s="594"/>
      <c r="H52" s="592"/>
      <c r="I52" s="592"/>
      <c r="J52" s="592"/>
      <c r="K52" s="592"/>
      <c r="L52" s="592"/>
    </row>
    <row r="53" spans="1:12" x14ac:dyDescent="0.2">
      <c r="A53" s="593"/>
      <c r="B53" s="589" t="s">
        <v>6875</v>
      </c>
      <c r="C53" s="595" t="s">
        <v>6888</v>
      </c>
      <c r="D53" s="596">
        <v>43181</v>
      </c>
      <c r="E53" s="589" t="s">
        <v>2888</v>
      </c>
      <c r="F53" s="589" t="s">
        <v>4356</v>
      </c>
      <c r="G53" s="589"/>
      <c r="H53" s="591" t="s">
        <v>1890</v>
      </c>
      <c r="I53" s="591"/>
      <c r="J53" s="164" t="s">
        <v>1891</v>
      </c>
      <c r="K53" s="164" t="s">
        <v>0</v>
      </c>
      <c r="L53" s="165">
        <v>285</v>
      </c>
    </row>
    <row r="54" spans="1:12" x14ac:dyDescent="0.2">
      <c r="A54" s="593"/>
      <c r="B54" s="589"/>
      <c r="C54" s="595"/>
      <c r="D54" s="596"/>
      <c r="E54" s="589"/>
      <c r="F54" s="589"/>
      <c r="G54" s="589"/>
      <c r="H54" s="591" t="s">
        <v>1892</v>
      </c>
      <c r="I54" s="591"/>
      <c r="J54" s="164" t="s">
        <v>1891</v>
      </c>
      <c r="K54" s="164" t="s">
        <v>0</v>
      </c>
      <c r="L54" s="165">
        <v>379.6</v>
      </c>
    </row>
    <row r="55" spans="1:12" ht="24" x14ac:dyDescent="0.2">
      <c r="A55" s="593"/>
      <c r="B55" s="161" t="s">
        <v>29</v>
      </c>
      <c r="C55" s="162" t="s">
        <v>30</v>
      </c>
      <c r="D55" s="162" t="s">
        <v>1893</v>
      </c>
      <c r="E55" s="162" t="s">
        <v>1894</v>
      </c>
      <c r="F55" s="592"/>
      <c r="G55" s="592"/>
      <c r="H55" s="591" t="s">
        <v>1895</v>
      </c>
      <c r="I55" s="591"/>
      <c r="J55" s="589" t="s">
        <v>1891</v>
      </c>
      <c r="K55" s="589" t="s">
        <v>1891</v>
      </c>
      <c r="L55" s="590">
        <v>0</v>
      </c>
    </row>
    <row r="56" spans="1:12" ht="36" x14ac:dyDescent="0.2">
      <c r="A56" s="593"/>
      <c r="B56" s="164" t="s">
        <v>6877</v>
      </c>
      <c r="C56" s="164" t="s">
        <v>4356</v>
      </c>
      <c r="D56" s="166">
        <v>43182</v>
      </c>
      <c r="E56" s="164" t="s">
        <v>2369</v>
      </c>
      <c r="F56" s="592"/>
      <c r="G56" s="592"/>
      <c r="H56" s="591"/>
      <c r="I56" s="591"/>
      <c r="J56" s="589"/>
      <c r="K56" s="589"/>
      <c r="L56" s="590"/>
    </row>
    <row r="57" spans="1:12" ht="24" x14ac:dyDescent="0.2">
      <c r="A57" s="593">
        <v>1810</v>
      </c>
      <c r="B57" s="161" t="s">
        <v>20</v>
      </c>
      <c r="C57" s="162" t="s">
        <v>21</v>
      </c>
      <c r="D57" s="162" t="s">
        <v>1884</v>
      </c>
      <c r="E57" s="162" t="s">
        <v>1885</v>
      </c>
      <c r="F57" s="594" t="s">
        <v>14</v>
      </c>
      <c r="G57" s="594"/>
      <c r="H57" s="592"/>
      <c r="I57" s="592"/>
      <c r="J57" s="592"/>
      <c r="K57" s="592"/>
      <c r="L57" s="592"/>
    </row>
    <row r="58" spans="1:12" x14ac:dyDescent="0.2">
      <c r="A58" s="593"/>
      <c r="B58" s="589" t="s">
        <v>6889</v>
      </c>
      <c r="C58" s="595" t="s">
        <v>6890</v>
      </c>
      <c r="D58" s="596">
        <v>43029</v>
      </c>
      <c r="E58" s="589" t="s">
        <v>6891</v>
      </c>
      <c r="F58" s="589" t="s">
        <v>4868</v>
      </c>
      <c r="G58" s="589"/>
      <c r="H58" s="591" t="s">
        <v>1890</v>
      </c>
      <c r="I58" s="591"/>
      <c r="J58" s="164" t="s">
        <v>1891</v>
      </c>
      <c r="K58" s="164" t="s">
        <v>0</v>
      </c>
      <c r="L58" s="165">
        <v>769.65</v>
      </c>
    </row>
    <row r="59" spans="1:12" x14ac:dyDescent="0.2">
      <c r="A59" s="593"/>
      <c r="B59" s="589"/>
      <c r="C59" s="595"/>
      <c r="D59" s="596"/>
      <c r="E59" s="589"/>
      <c r="F59" s="589"/>
      <c r="G59" s="589"/>
      <c r="H59" s="591" t="s">
        <v>1892</v>
      </c>
      <c r="I59" s="591"/>
      <c r="J59" s="589" t="s">
        <v>1891</v>
      </c>
      <c r="K59" s="589" t="s">
        <v>0</v>
      </c>
      <c r="L59" s="590">
        <v>2129.63</v>
      </c>
    </row>
    <row r="60" spans="1:12" x14ac:dyDescent="0.2">
      <c r="A60" s="593"/>
      <c r="B60" s="589"/>
      <c r="C60" s="595"/>
      <c r="D60" s="596"/>
      <c r="E60" s="589"/>
      <c r="F60" s="589"/>
      <c r="G60" s="589"/>
      <c r="H60" s="591"/>
      <c r="I60" s="591"/>
      <c r="J60" s="589"/>
      <c r="K60" s="589"/>
      <c r="L60" s="590"/>
    </row>
    <row r="61" spans="1:12" ht="24" x14ac:dyDescent="0.2">
      <c r="A61" s="593"/>
      <c r="B61" s="161" t="s">
        <v>29</v>
      </c>
      <c r="C61" s="162" t="s">
        <v>30</v>
      </c>
      <c r="D61" s="162" t="s">
        <v>1893</v>
      </c>
      <c r="E61" s="162" t="s">
        <v>1894</v>
      </c>
      <c r="F61" s="592"/>
      <c r="G61" s="592"/>
      <c r="H61" s="591" t="s">
        <v>1895</v>
      </c>
      <c r="I61" s="591"/>
      <c r="J61" s="589" t="s">
        <v>1891</v>
      </c>
      <c r="K61" s="589" t="s">
        <v>0</v>
      </c>
      <c r="L61" s="590">
        <v>405</v>
      </c>
    </row>
    <row r="62" spans="1:12" ht="24" x14ac:dyDescent="0.2">
      <c r="A62" s="593"/>
      <c r="B62" s="164" t="s">
        <v>1653</v>
      </c>
      <c r="C62" s="164" t="s">
        <v>4868</v>
      </c>
      <c r="D62" s="166">
        <v>43042</v>
      </c>
      <c r="E62" s="164" t="s">
        <v>6892</v>
      </c>
      <c r="F62" s="592"/>
      <c r="G62" s="592"/>
      <c r="H62" s="591"/>
      <c r="I62" s="591"/>
      <c r="J62" s="589"/>
      <c r="K62" s="589"/>
      <c r="L62" s="590"/>
    </row>
    <row r="63" spans="1:12" ht="24" x14ac:dyDescent="0.2">
      <c r="A63" s="593">
        <v>1811</v>
      </c>
      <c r="B63" s="161" t="s">
        <v>20</v>
      </c>
      <c r="C63" s="162" t="s">
        <v>21</v>
      </c>
      <c r="D63" s="162" t="s">
        <v>1884</v>
      </c>
      <c r="E63" s="162" t="s">
        <v>1885</v>
      </c>
      <c r="F63" s="594" t="s">
        <v>14</v>
      </c>
      <c r="G63" s="594"/>
      <c r="H63" s="592"/>
      <c r="I63" s="592"/>
      <c r="J63" s="592"/>
      <c r="K63" s="592"/>
      <c r="L63" s="592"/>
    </row>
    <row r="64" spans="1:12" x14ac:dyDescent="0.2">
      <c r="A64" s="593"/>
      <c r="B64" s="589" t="s">
        <v>6889</v>
      </c>
      <c r="C64" s="595" t="s">
        <v>6890</v>
      </c>
      <c r="D64" s="596">
        <v>43029</v>
      </c>
      <c r="E64" s="589" t="s">
        <v>6891</v>
      </c>
      <c r="F64" s="589" t="s">
        <v>6893</v>
      </c>
      <c r="G64" s="589"/>
      <c r="H64" s="591" t="s">
        <v>1890</v>
      </c>
      <c r="I64" s="591"/>
      <c r="J64" s="164" t="s">
        <v>1891</v>
      </c>
      <c r="K64" s="164" t="s">
        <v>0</v>
      </c>
      <c r="L64" s="165">
        <v>727.64</v>
      </c>
    </row>
    <row r="65" spans="1:12" x14ac:dyDescent="0.2">
      <c r="A65" s="593"/>
      <c r="B65" s="589"/>
      <c r="C65" s="595"/>
      <c r="D65" s="596"/>
      <c r="E65" s="589"/>
      <c r="F65" s="589"/>
      <c r="G65" s="589"/>
      <c r="H65" s="591" t="s">
        <v>1892</v>
      </c>
      <c r="I65" s="591"/>
      <c r="J65" s="589" t="s">
        <v>1891</v>
      </c>
      <c r="K65" s="589" t="s">
        <v>0</v>
      </c>
      <c r="L65" s="590">
        <v>348.41</v>
      </c>
    </row>
    <row r="66" spans="1:12" x14ac:dyDescent="0.2">
      <c r="A66" s="593"/>
      <c r="B66" s="589"/>
      <c r="C66" s="595"/>
      <c r="D66" s="596"/>
      <c r="E66" s="589"/>
      <c r="F66" s="589"/>
      <c r="G66" s="589"/>
      <c r="H66" s="591"/>
      <c r="I66" s="591"/>
      <c r="J66" s="589"/>
      <c r="K66" s="589"/>
      <c r="L66" s="590"/>
    </row>
    <row r="67" spans="1:12" ht="24" x14ac:dyDescent="0.2">
      <c r="A67" s="593"/>
      <c r="B67" s="161" t="s">
        <v>29</v>
      </c>
      <c r="C67" s="162" t="s">
        <v>30</v>
      </c>
      <c r="D67" s="162" t="s">
        <v>1893</v>
      </c>
      <c r="E67" s="162" t="s">
        <v>1894</v>
      </c>
      <c r="F67" s="592"/>
      <c r="G67" s="592"/>
      <c r="H67" s="591" t="s">
        <v>1895</v>
      </c>
      <c r="I67" s="591"/>
      <c r="J67" s="589" t="s">
        <v>1891</v>
      </c>
      <c r="K67" s="589" t="s">
        <v>0</v>
      </c>
      <c r="L67" s="590">
        <v>300</v>
      </c>
    </row>
    <row r="68" spans="1:12" ht="24" x14ac:dyDescent="0.2">
      <c r="A68" s="593"/>
      <c r="B68" s="164" t="s">
        <v>1653</v>
      </c>
      <c r="C68" s="164" t="s">
        <v>6893</v>
      </c>
      <c r="D68" s="166">
        <v>43042</v>
      </c>
      <c r="E68" s="164" t="s">
        <v>6892</v>
      </c>
      <c r="F68" s="592"/>
      <c r="G68" s="592"/>
      <c r="H68" s="591"/>
      <c r="I68" s="591"/>
      <c r="J68" s="589"/>
      <c r="K68" s="589"/>
      <c r="L68" s="590"/>
    </row>
    <row r="69" spans="1:12" ht="24" x14ac:dyDescent="0.2">
      <c r="A69" s="593">
        <v>1812</v>
      </c>
      <c r="B69" s="161" t="s">
        <v>20</v>
      </c>
      <c r="C69" s="162" t="s">
        <v>21</v>
      </c>
      <c r="D69" s="162" t="s">
        <v>1884</v>
      </c>
      <c r="E69" s="162" t="s">
        <v>1885</v>
      </c>
      <c r="F69" s="594" t="s">
        <v>14</v>
      </c>
      <c r="G69" s="594"/>
      <c r="H69" s="592"/>
      <c r="I69" s="592"/>
      <c r="J69" s="592"/>
      <c r="K69" s="592"/>
      <c r="L69" s="592"/>
    </row>
    <row r="70" spans="1:12" x14ac:dyDescent="0.2">
      <c r="A70" s="593"/>
      <c r="B70" s="589" t="s">
        <v>6889</v>
      </c>
      <c r="C70" s="595" t="s">
        <v>6890</v>
      </c>
      <c r="D70" s="596">
        <v>43029</v>
      </c>
      <c r="E70" s="589" t="s">
        <v>6891</v>
      </c>
      <c r="F70" s="589" t="s">
        <v>2884</v>
      </c>
      <c r="G70" s="589"/>
      <c r="H70" s="591" t="s">
        <v>1890</v>
      </c>
      <c r="I70" s="591"/>
      <c r="J70" s="164" t="s">
        <v>1891</v>
      </c>
      <c r="K70" s="164" t="s">
        <v>0</v>
      </c>
      <c r="L70" s="165">
        <v>96.52</v>
      </c>
    </row>
    <row r="71" spans="1:12" x14ac:dyDescent="0.2">
      <c r="A71" s="593"/>
      <c r="B71" s="589"/>
      <c r="C71" s="595"/>
      <c r="D71" s="596"/>
      <c r="E71" s="589"/>
      <c r="F71" s="589"/>
      <c r="G71" s="589"/>
      <c r="H71" s="591" t="s">
        <v>1892</v>
      </c>
      <c r="I71" s="591"/>
      <c r="J71" s="589" t="s">
        <v>1891</v>
      </c>
      <c r="K71" s="589" t="s">
        <v>0</v>
      </c>
      <c r="L71" s="590">
        <v>629.30000000000007</v>
      </c>
    </row>
    <row r="72" spans="1:12" x14ac:dyDescent="0.2">
      <c r="A72" s="593"/>
      <c r="B72" s="589"/>
      <c r="C72" s="595"/>
      <c r="D72" s="596"/>
      <c r="E72" s="589"/>
      <c r="F72" s="589"/>
      <c r="G72" s="589"/>
      <c r="H72" s="591"/>
      <c r="I72" s="591"/>
      <c r="J72" s="589"/>
      <c r="K72" s="589"/>
      <c r="L72" s="590"/>
    </row>
    <row r="73" spans="1:12" ht="24" x14ac:dyDescent="0.2">
      <c r="A73" s="593"/>
      <c r="B73" s="161" t="s">
        <v>29</v>
      </c>
      <c r="C73" s="162" t="s">
        <v>30</v>
      </c>
      <c r="D73" s="162" t="s">
        <v>1893</v>
      </c>
      <c r="E73" s="162" t="s">
        <v>1894</v>
      </c>
      <c r="F73" s="592"/>
      <c r="G73" s="592"/>
      <c r="H73" s="591" t="s">
        <v>1895</v>
      </c>
      <c r="I73" s="591"/>
      <c r="J73" s="589" t="s">
        <v>1891</v>
      </c>
      <c r="K73" s="589" t="s">
        <v>1891</v>
      </c>
      <c r="L73" s="590">
        <v>0</v>
      </c>
    </row>
    <row r="74" spans="1:12" ht="24" x14ac:dyDescent="0.2">
      <c r="A74" s="593"/>
      <c r="B74" s="164" t="s">
        <v>1653</v>
      </c>
      <c r="C74" s="164" t="s">
        <v>2884</v>
      </c>
      <c r="D74" s="166">
        <v>43042</v>
      </c>
      <c r="E74" s="164" t="s">
        <v>6892</v>
      </c>
      <c r="F74" s="592"/>
      <c r="G74" s="592"/>
      <c r="H74" s="591"/>
      <c r="I74" s="591"/>
      <c r="J74" s="589"/>
      <c r="K74" s="589"/>
      <c r="L74" s="590"/>
    </row>
    <row r="75" spans="1:12" ht="24" x14ac:dyDescent="0.2">
      <c r="A75" s="593">
        <v>1813</v>
      </c>
      <c r="B75" s="161" t="s">
        <v>20</v>
      </c>
      <c r="C75" s="162" t="s">
        <v>21</v>
      </c>
      <c r="D75" s="162" t="s">
        <v>1884</v>
      </c>
      <c r="E75" s="162" t="s">
        <v>1885</v>
      </c>
      <c r="F75" s="594" t="s">
        <v>14</v>
      </c>
      <c r="G75" s="594"/>
      <c r="H75" s="592"/>
      <c r="I75" s="592"/>
      <c r="J75" s="592"/>
      <c r="K75" s="592"/>
      <c r="L75" s="592"/>
    </row>
    <row r="76" spans="1:12" x14ac:dyDescent="0.2">
      <c r="A76" s="593"/>
      <c r="B76" s="589" t="s">
        <v>6889</v>
      </c>
      <c r="C76" s="595" t="s">
        <v>6894</v>
      </c>
      <c r="D76" s="596">
        <v>43082</v>
      </c>
      <c r="E76" s="589" t="s">
        <v>2000</v>
      </c>
      <c r="F76" s="589" t="s">
        <v>2001</v>
      </c>
      <c r="G76" s="589"/>
      <c r="H76" s="591" t="s">
        <v>1890</v>
      </c>
      <c r="I76" s="591"/>
      <c r="J76" s="164" t="s">
        <v>1891</v>
      </c>
      <c r="K76" s="164" t="s">
        <v>0</v>
      </c>
      <c r="L76" s="165">
        <v>764.99</v>
      </c>
    </row>
    <row r="77" spans="1:12" x14ac:dyDescent="0.2">
      <c r="A77" s="593"/>
      <c r="B77" s="589"/>
      <c r="C77" s="595"/>
      <c r="D77" s="596"/>
      <c r="E77" s="589"/>
      <c r="F77" s="589"/>
      <c r="G77" s="589"/>
      <c r="H77" s="591" t="s">
        <v>1892</v>
      </c>
      <c r="I77" s="591"/>
      <c r="J77" s="164" t="s">
        <v>1891</v>
      </c>
      <c r="K77" s="164" t="s">
        <v>1891</v>
      </c>
      <c r="L77" s="165">
        <v>0</v>
      </c>
    </row>
    <row r="78" spans="1:12" ht="24" x14ac:dyDescent="0.2">
      <c r="A78" s="593"/>
      <c r="B78" s="161" t="s">
        <v>29</v>
      </c>
      <c r="C78" s="162" t="s">
        <v>30</v>
      </c>
      <c r="D78" s="162" t="s">
        <v>1893</v>
      </c>
      <c r="E78" s="162" t="s">
        <v>1894</v>
      </c>
      <c r="F78" s="592"/>
      <c r="G78" s="592"/>
      <c r="H78" s="591" t="s">
        <v>1895</v>
      </c>
      <c r="I78" s="591"/>
      <c r="J78" s="589" t="s">
        <v>1891</v>
      </c>
      <c r="K78" s="589" t="s">
        <v>0</v>
      </c>
      <c r="L78" s="590">
        <v>250</v>
      </c>
    </row>
    <row r="79" spans="1:12" ht="24" x14ac:dyDescent="0.2">
      <c r="A79" s="593"/>
      <c r="B79" s="164" t="s">
        <v>1653</v>
      </c>
      <c r="C79" s="164" t="s">
        <v>2001</v>
      </c>
      <c r="D79" s="166">
        <v>43086</v>
      </c>
      <c r="E79" s="164" t="s">
        <v>2002</v>
      </c>
      <c r="F79" s="592"/>
      <c r="G79" s="592"/>
      <c r="H79" s="591"/>
      <c r="I79" s="591"/>
      <c r="J79" s="589"/>
      <c r="K79" s="589"/>
      <c r="L79" s="590"/>
    </row>
    <row r="80" spans="1:12" ht="24" x14ac:dyDescent="0.2">
      <c r="A80" s="593">
        <v>1814</v>
      </c>
      <c r="B80" s="161" t="s">
        <v>20</v>
      </c>
      <c r="C80" s="162" t="s">
        <v>21</v>
      </c>
      <c r="D80" s="162" t="s">
        <v>1884</v>
      </c>
      <c r="E80" s="162" t="s">
        <v>1885</v>
      </c>
      <c r="F80" s="594" t="s">
        <v>14</v>
      </c>
      <c r="G80" s="594"/>
      <c r="H80" s="592"/>
      <c r="I80" s="592"/>
      <c r="J80" s="592"/>
      <c r="K80" s="592"/>
      <c r="L80" s="592"/>
    </row>
    <row r="81" spans="1:12" x14ac:dyDescent="0.2">
      <c r="A81" s="593"/>
      <c r="B81" s="589" t="s">
        <v>6895</v>
      </c>
      <c r="C81" s="595" t="s">
        <v>6896</v>
      </c>
      <c r="D81" s="596">
        <v>43025</v>
      </c>
      <c r="E81" s="589" t="s">
        <v>4951</v>
      </c>
      <c r="F81" s="589" t="s">
        <v>6897</v>
      </c>
      <c r="G81" s="589"/>
      <c r="H81" s="591" t="s">
        <v>1890</v>
      </c>
      <c r="I81" s="591"/>
      <c r="J81" s="164" t="s">
        <v>1891</v>
      </c>
      <c r="K81" s="164" t="s">
        <v>0</v>
      </c>
      <c r="L81" s="165">
        <v>1259.02</v>
      </c>
    </row>
    <row r="82" spans="1:12" x14ac:dyDescent="0.2">
      <c r="A82" s="593"/>
      <c r="B82" s="589"/>
      <c r="C82" s="595"/>
      <c r="D82" s="596"/>
      <c r="E82" s="589"/>
      <c r="F82" s="589"/>
      <c r="G82" s="589"/>
      <c r="H82" s="591" t="s">
        <v>1892</v>
      </c>
      <c r="I82" s="591"/>
      <c r="J82" s="589" t="s">
        <v>1891</v>
      </c>
      <c r="K82" s="589" t="s">
        <v>0</v>
      </c>
      <c r="L82" s="590">
        <v>3953.49</v>
      </c>
    </row>
    <row r="83" spans="1:12" x14ac:dyDescent="0.2">
      <c r="A83" s="593"/>
      <c r="B83" s="589"/>
      <c r="C83" s="595"/>
      <c r="D83" s="596"/>
      <c r="E83" s="589"/>
      <c r="F83" s="589"/>
      <c r="G83" s="589"/>
      <c r="H83" s="591"/>
      <c r="I83" s="591"/>
      <c r="J83" s="589"/>
      <c r="K83" s="589"/>
      <c r="L83" s="590"/>
    </row>
    <row r="84" spans="1:12" ht="24" x14ac:dyDescent="0.2">
      <c r="A84" s="593"/>
      <c r="B84" s="161" t="s">
        <v>29</v>
      </c>
      <c r="C84" s="162" t="s">
        <v>30</v>
      </c>
      <c r="D84" s="162" t="s">
        <v>1893</v>
      </c>
      <c r="E84" s="162" t="s">
        <v>1894</v>
      </c>
      <c r="F84" s="592"/>
      <c r="G84" s="592"/>
      <c r="H84" s="591" t="s">
        <v>1895</v>
      </c>
      <c r="I84" s="591"/>
      <c r="J84" s="589" t="s">
        <v>1891</v>
      </c>
      <c r="K84" s="589" t="s">
        <v>1891</v>
      </c>
      <c r="L84" s="590">
        <v>0</v>
      </c>
    </row>
    <row r="85" spans="1:12" ht="24" x14ac:dyDescent="0.2">
      <c r="A85" s="593"/>
      <c r="B85" s="164" t="s">
        <v>2052</v>
      </c>
      <c r="C85" s="164" t="s">
        <v>6897</v>
      </c>
      <c r="D85" s="166">
        <v>43032</v>
      </c>
      <c r="E85" s="164" t="s">
        <v>1935</v>
      </c>
      <c r="F85" s="592"/>
      <c r="G85" s="592"/>
      <c r="H85" s="591"/>
      <c r="I85" s="591"/>
      <c r="J85" s="589"/>
      <c r="K85" s="589"/>
      <c r="L85" s="590"/>
    </row>
    <row r="86" spans="1:12" ht="24" x14ac:dyDescent="0.2">
      <c r="A86" s="593">
        <v>1815</v>
      </c>
      <c r="B86" s="161" t="s">
        <v>20</v>
      </c>
      <c r="C86" s="162" t="s">
        <v>21</v>
      </c>
      <c r="D86" s="162" t="s">
        <v>1884</v>
      </c>
      <c r="E86" s="162" t="s">
        <v>1885</v>
      </c>
      <c r="F86" s="594" t="s">
        <v>14</v>
      </c>
      <c r="G86" s="594"/>
      <c r="H86" s="592"/>
      <c r="I86" s="592"/>
      <c r="J86" s="592"/>
      <c r="K86" s="592"/>
      <c r="L86" s="592"/>
    </row>
    <row r="87" spans="1:12" x14ac:dyDescent="0.2">
      <c r="A87" s="593"/>
      <c r="B87" s="589" t="s">
        <v>6895</v>
      </c>
      <c r="C87" s="595" t="s">
        <v>6898</v>
      </c>
      <c r="D87" s="596">
        <v>43040</v>
      </c>
      <c r="E87" s="589" t="s">
        <v>2308</v>
      </c>
      <c r="F87" s="589" t="s">
        <v>2029</v>
      </c>
      <c r="G87" s="589"/>
      <c r="H87" s="591" t="s">
        <v>1890</v>
      </c>
      <c r="I87" s="591"/>
      <c r="J87" s="164" t="s">
        <v>1891</v>
      </c>
      <c r="K87" s="164" t="s">
        <v>1891</v>
      </c>
      <c r="L87" s="165">
        <v>0</v>
      </c>
    </row>
    <row r="88" spans="1:12" x14ac:dyDescent="0.2">
      <c r="A88" s="593"/>
      <c r="B88" s="589"/>
      <c r="C88" s="595"/>
      <c r="D88" s="596"/>
      <c r="E88" s="589"/>
      <c r="F88" s="589"/>
      <c r="G88" s="589"/>
      <c r="H88" s="591" t="s">
        <v>1892</v>
      </c>
      <c r="I88" s="591"/>
      <c r="J88" s="589" t="s">
        <v>1891</v>
      </c>
      <c r="K88" s="589" t="s">
        <v>0</v>
      </c>
      <c r="L88" s="590">
        <v>4196.76</v>
      </c>
    </row>
    <row r="89" spans="1:12" x14ac:dyDescent="0.2">
      <c r="A89" s="593"/>
      <c r="B89" s="589"/>
      <c r="C89" s="595"/>
      <c r="D89" s="596"/>
      <c r="E89" s="589"/>
      <c r="F89" s="589"/>
      <c r="G89" s="589"/>
      <c r="H89" s="591"/>
      <c r="I89" s="591"/>
      <c r="J89" s="589"/>
      <c r="K89" s="589"/>
      <c r="L89" s="590"/>
    </row>
    <row r="90" spans="1:12" ht="24" x14ac:dyDescent="0.2">
      <c r="A90" s="593"/>
      <c r="B90" s="161" t="s">
        <v>29</v>
      </c>
      <c r="C90" s="162" t="s">
        <v>30</v>
      </c>
      <c r="D90" s="162" t="s">
        <v>1893</v>
      </c>
      <c r="E90" s="162" t="s">
        <v>1894</v>
      </c>
      <c r="F90" s="592"/>
      <c r="G90" s="592"/>
      <c r="H90" s="591" t="s">
        <v>1895</v>
      </c>
      <c r="I90" s="591"/>
      <c r="J90" s="589" t="s">
        <v>1891</v>
      </c>
      <c r="K90" s="589" t="s">
        <v>0</v>
      </c>
      <c r="L90" s="590">
        <v>239.66</v>
      </c>
    </row>
    <row r="91" spans="1:12" ht="24" x14ac:dyDescent="0.2">
      <c r="A91" s="593"/>
      <c r="B91" s="164" t="s">
        <v>2052</v>
      </c>
      <c r="C91" s="164" t="s">
        <v>2029</v>
      </c>
      <c r="D91" s="166">
        <v>43047</v>
      </c>
      <c r="E91" s="164" t="s">
        <v>6899</v>
      </c>
      <c r="F91" s="592"/>
      <c r="G91" s="592"/>
      <c r="H91" s="591"/>
      <c r="I91" s="591"/>
      <c r="J91" s="589"/>
      <c r="K91" s="589"/>
      <c r="L91" s="590"/>
    </row>
    <row r="92" spans="1:12" ht="24" x14ac:dyDescent="0.2">
      <c r="A92" s="593">
        <v>1816</v>
      </c>
      <c r="B92" s="161" t="s">
        <v>20</v>
      </c>
      <c r="C92" s="162" t="s">
        <v>21</v>
      </c>
      <c r="D92" s="162" t="s">
        <v>1884</v>
      </c>
      <c r="E92" s="162" t="s">
        <v>1885</v>
      </c>
      <c r="F92" s="594" t="s">
        <v>14</v>
      </c>
      <c r="G92" s="594"/>
      <c r="H92" s="592"/>
      <c r="I92" s="592"/>
      <c r="J92" s="592"/>
      <c r="K92" s="592"/>
      <c r="L92" s="592"/>
    </row>
    <row r="93" spans="1:12" x14ac:dyDescent="0.2">
      <c r="A93" s="593"/>
      <c r="B93" s="589" t="s">
        <v>6895</v>
      </c>
      <c r="C93" s="595" t="s">
        <v>6898</v>
      </c>
      <c r="D93" s="596">
        <v>43040</v>
      </c>
      <c r="E93" s="589" t="s">
        <v>2308</v>
      </c>
      <c r="F93" s="589" t="s">
        <v>6900</v>
      </c>
      <c r="G93" s="589"/>
      <c r="H93" s="591" t="s">
        <v>1890</v>
      </c>
      <c r="I93" s="591"/>
      <c r="J93" s="164" t="s">
        <v>1891</v>
      </c>
      <c r="K93" s="164" t="s">
        <v>0</v>
      </c>
      <c r="L93" s="165">
        <v>401</v>
      </c>
    </row>
    <row r="94" spans="1:12" x14ac:dyDescent="0.2">
      <c r="A94" s="593"/>
      <c r="B94" s="589"/>
      <c r="C94" s="595"/>
      <c r="D94" s="596"/>
      <c r="E94" s="589"/>
      <c r="F94" s="589"/>
      <c r="G94" s="589"/>
      <c r="H94" s="591" t="s">
        <v>1892</v>
      </c>
      <c r="I94" s="591"/>
      <c r="J94" s="589" t="s">
        <v>1891</v>
      </c>
      <c r="K94" s="589" t="s">
        <v>0</v>
      </c>
      <c r="L94" s="590">
        <v>100</v>
      </c>
    </row>
    <row r="95" spans="1:12" x14ac:dyDescent="0.2">
      <c r="A95" s="593"/>
      <c r="B95" s="589"/>
      <c r="C95" s="595"/>
      <c r="D95" s="596"/>
      <c r="E95" s="589"/>
      <c r="F95" s="589"/>
      <c r="G95" s="589"/>
      <c r="H95" s="591"/>
      <c r="I95" s="591"/>
      <c r="J95" s="589"/>
      <c r="K95" s="589"/>
      <c r="L95" s="590"/>
    </row>
    <row r="96" spans="1:12" ht="24" x14ac:dyDescent="0.2">
      <c r="A96" s="593"/>
      <c r="B96" s="161" t="s">
        <v>29</v>
      </c>
      <c r="C96" s="162" t="s">
        <v>30</v>
      </c>
      <c r="D96" s="162" t="s">
        <v>1893</v>
      </c>
      <c r="E96" s="162" t="s">
        <v>1894</v>
      </c>
      <c r="F96" s="592"/>
      <c r="G96" s="592"/>
      <c r="H96" s="591" t="s">
        <v>1895</v>
      </c>
      <c r="I96" s="591"/>
      <c r="J96" s="589" t="s">
        <v>1891</v>
      </c>
      <c r="K96" s="589" t="s">
        <v>0</v>
      </c>
      <c r="L96" s="590">
        <v>78</v>
      </c>
    </row>
    <row r="97" spans="1:12" ht="24" x14ac:dyDescent="0.2">
      <c r="A97" s="593"/>
      <c r="B97" s="164" t="s">
        <v>2052</v>
      </c>
      <c r="C97" s="164" t="s">
        <v>6900</v>
      </c>
      <c r="D97" s="166">
        <v>43047</v>
      </c>
      <c r="E97" s="164" t="s">
        <v>6899</v>
      </c>
      <c r="F97" s="592"/>
      <c r="G97" s="592"/>
      <c r="H97" s="591"/>
      <c r="I97" s="591"/>
      <c r="J97" s="589"/>
      <c r="K97" s="589"/>
      <c r="L97" s="590"/>
    </row>
    <row r="98" spans="1:12" ht="24" x14ac:dyDescent="0.2">
      <c r="A98" s="593">
        <v>1817</v>
      </c>
      <c r="B98" s="161" t="s">
        <v>20</v>
      </c>
      <c r="C98" s="162" t="s">
        <v>21</v>
      </c>
      <c r="D98" s="162" t="s">
        <v>1884</v>
      </c>
      <c r="E98" s="162" t="s">
        <v>1885</v>
      </c>
      <c r="F98" s="594" t="s">
        <v>14</v>
      </c>
      <c r="G98" s="594"/>
      <c r="H98" s="592"/>
      <c r="I98" s="592"/>
      <c r="J98" s="592"/>
      <c r="K98" s="592"/>
      <c r="L98" s="592"/>
    </row>
    <row r="99" spans="1:12" x14ac:dyDescent="0.2">
      <c r="A99" s="593"/>
      <c r="B99" s="589" t="s">
        <v>6895</v>
      </c>
      <c r="C99" s="595" t="s">
        <v>6898</v>
      </c>
      <c r="D99" s="596">
        <v>43040</v>
      </c>
      <c r="E99" s="589" t="s">
        <v>2308</v>
      </c>
      <c r="F99" s="589" t="s">
        <v>6901</v>
      </c>
      <c r="G99" s="589"/>
      <c r="H99" s="591" t="s">
        <v>1890</v>
      </c>
      <c r="I99" s="591"/>
      <c r="J99" s="164" t="s">
        <v>1891</v>
      </c>
      <c r="K99" s="164" t="s">
        <v>0</v>
      </c>
      <c r="L99" s="165">
        <v>544.98</v>
      </c>
    </row>
    <row r="100" spans="1:12" x14ac:dyDescent="0.2">
      <c r="A100" s="593"/>
      <c r="B100" s="589"/>
      <c r="C100" s="595"/>
      <c r="D100" s="596"/>
      <c r="E100" s="589"/>
      <c r="F100" s="589"/>
      <c r="G100" s="589"/>
      <c r="H100" s="591" t="s">
        <v>1892</v>
      </c>
      <c r="I100" s="591"/>
      <c r="J100" s="589" t="s">
        <v>1891</v>
      </c>
      <c r="K100" s="589" t="s">
        <v>1891</v>
      </c>
      <c r="L100" s="590">
        <v>0</v>
      </c>
    </row>
    <row r="101" spans="1:12" x14ac:dyDescent="0.2">
      <c r="A101" s="593"/>
      <c r="B101" s="589"/>
      <c r="C101" s="595"/>
      <c r="D101" s="596"/>
      <c r="E101" s="589"/>
      <c r="F101" s="589"/>
      <c r="G101" s="589"/>
      <c r="H101" s="591"/>
      <c r="I101" s="591"/>
      <c r="J101" s="589"/>
      <c r="K101" s="589"/>
      <c r="L101" s="590"/>
    </row>
    <row r="102" spans="1:12" ht="24" x14ac:dyDescent="0.2">
      <c r="A102" s="593"/>
      <c r="B102" s="161" t="s">
        <v>29</v>
      </c>
      <c r="C102" s="162" t="s">
        <v>30</v>
      </c>
      <c r="D102" s="162" t="s">
        <v>1893</v>
      </c>
      <c r="E102" s="162" t="s">
        <v>1894</v>
      </c>
      <c r="F102" s="592"/>
      <c r="G102" s="592"/>
      <c r="H102" s="591" t="s">
        <v>1895</v>
      </c>
      <c r="I102" s="591"/>
      <c r="J102" s="589" t="s">
        <v>1891</v>
      </c>
      <c r="K102" s="589" t="s">
        <v>0</v>
      </c>
      <c r="L102" s="590">
        <v>360</v>
      </c>
    </row>
    <row r="103" spans="1:12" ht="24" x14ac:dyDescent="0.2">
      <c r="A103" s="593"/>
      <c r="B103" s="164" t="s">
        <v>2052</v>
      </c>
      <c r="C103" s="164" t="s">
        <v>6901</v>
      </c>
      <c r="D103" s="166">
        <v>43047</v>
      </c>
      <c r="E103" s="164" t="s">
        <v>6899</v>
      </c>
      <c r="F103" s="592"/>
      <c r="G103" s="592"/>
      <c r="H103" s="591"/>
      <c r="I103" s="591"/>
      <c r="J103" s="589"/>
      <c r="K103" s="589"/>
      <c r="L103" s="590"/>
    </row>
    <row r="104" spans="1:12" ht="24" x14ac:dyDescent="0.2">
      <c r="A104" s="593">
        <v>1818</v>
      </c>
      <c r="B104" s="161" t="s">
        <v>20</v>
      </c>
      <c r="C104" s="162" t="s">
        <v>21</v>
      </c>
      <c r="D104" s="162" t="s">
        <v>1884</v>
      </c>
      <c r="E104" s="162" t="s">
        <v>1885</v>
      </c>
      <c r="F104" s="594" t="s">
        <v>14</v>
      </c>
      <c r="G104" s="594"/>
      <c r="H104" s="592"/>
      <c r="I104" s="592"/>
      <c r="J104" s="592"/>
      <c r="K104" s="592"/>
      <c r="L104" s="592"/>
    </row>
    <row r="105" spans="1:12" x14ac:dyDescent="0.2">
      <c r="A105" s="593"/>
      <c r="B105" s="589" t="s">
        <v>6895</v>
      </c>
      <c r="C105" s="595" t="s">
        <v>6902</v>
      </c>
      <c r="D105" s="596">
        <v>43187</v>
      </c>
      <c r="E105" s="589" t="s">
        <v>1996</v>
      </c>
      <c r="F105" s="589" t="s">
        <v>6903</v>
      </c>
      <c r="G105" s="589"/>
      <c r="H105" s="591" t="s">
        <v>1890</v>
      </c>
      <c r="I105" s="591"/>
      <c r="J105" s="164" t="s">
        <v>1891</v>
      </c>
      <c r="K105" s="164" t="s">
        <v>0</v>
      </c>
      <c r="L105" s="165">
        <v>634</v>
      </c>
    </row>
    <row r="106" spans="1:12" x14ac:dyDescent="0.2">
      <c r="A106" s="593"/>
      <c r="B106" s="589"/>
      <c r="C106" s="595"/>
      <c r="D106" s="596"/>
      <c r="E106" s="589"/>
      <c r="F106" s="589"/>
      <c r="G106" s="589"/>
      <c r="H106" s="591" t="s">
        <v>1892</v>
      </c>
      <c r="I106" s="591"/>
      <c r="J106" s="164" t="s">
        <v>1891</v>
      </c>
      <c r="K106" s="164" t="s">
        <v>0</v>
      </c>
      <c r="L106" s="165">
        <v>300</v>
      </c>
    </row>
    <row r="107" spans="1:12" ht="24" x14ac:dyDescent="0.2">
      <c r="A107" s="593"/>
      <c r="B107" s="161" t="s">
        <v>29</v>
      </c>
      <c r="C107" s="162" t="s">
        <v>30</v>
      </c>
      <c r="D107" s="162" t="s">
        <v>1893</v>
      </c>
      <c r="E107" s="162" t="s">
        <v>1894</v>
      </c>
      <c r="F107" s="592"/>
      <c r="G107" s="592"/>
      <c r="H107" s="591" t="s">
        <v>1895</v>
      </c>
      <c r="I107" s="591"/>
      <c r="J107" s="589" t="s">
        <v>1891</v>
      </c>
      <c r="K107" s="589" t="s">
        <v>1891</v>
      </c>
      <c r="L107" s="590">
        <v>0</v>
      </c>
    </row>
    <row r="108" spans="1:12" ht="24" x14ac:dyDescent="0.2">
      <c r="A108" s="593"/>
      <c r="B108" s="164" t="s">
        <v>2052</v>
      </c>
      <c r="C108" s="164" t="s">
        <v>6903</v>
      </c>
      <c r="D108" s="166">
        <v>43189</v>
      </c>
      <c r="E108" s="164" t="s">
        <v>4920</v>
      </c>
      <c r="F108" s="592"/>
      <c r="G108" s="592"/>
      <c r="H108" s="591"/>
      <c r="I108" s="591"/>
      <c r="J108" s="589"/>
      <c r="K108" s="589"/>
      <c r="L108" s="590"/>
    </row>
    <row r="109" spans="1:12" ht="24" x14ac:dyDescent="0.2">
      <c r="A109" s="593">
        <v>1819</v>
      </c>
      <c r="B109" s="161" t="s">
        <v>20</v>
      </c>
      <c r="C109" s="162" t="s">
        <v>21</v>
      </c>
      <c r="D109" s="162" t="s">
        <v>1884</v>
      </c>
      <c r="E109" s="162" t="s">
        <v>1885</v>
      </c>
      <c r="F109" s="594" t="s">
        <v>14</v>
      </c>
      <c r="G109" s="594"/>
      <c r="H109" s="592"/>
      <c r="I109" s="592"/>
      <c r="J109" s="592"/>
      <c r="K109" s="592"/>
      <c r="L109" s="592"/>
    </row>
    <row r="110" spans="1:12" x14ac:dyDescent="0.2">
      <c r="A110" s="593"/>
      <c r="B110" s="589" t="s">
        <v>6904</v>
      </c>
      <c r="C110" s="595" t="s">
        <v>6905</v>
      </c>
      <c r="D110" s="596">
        <v>43145</v>
      </c>
      <c r="E110" s="589" t="s">
        <v>2247</v>
      </c>
      <c r="F110" s="589" t="s">
        <v>2248</v>
      </c>
      <c r="G110" s="589"/>
      <c r="H110" s="591" t="s">
        <v>1890</v>
      </c>
      <c r="I110" s="591"/>
      <c r="J110" s="164" t="s">
        <v>1891</v>
      </c>
      <c r="K110" s="164" t="s">
        <v>0</v>
      </c>
      <c r="L110" s="165">
        <v>244</v>
      </c>
    </row>
    <row r="111" spans="1:12" x14ac:dyDescent="0.2">
      <c r="A111" s="593"/>
      <c r="B111" s="589"/>
      <c r="C111" s="595"/>
      <c r="D111" s="596"/>
      <c r="E111" s="589"/>
      <c r="F111" s="589"/>
      <c r="G111" s="589"/>
      <c r="H111" s="591" t="s">
        <v>1892</v>
      </c>
      <c r="I111" s="591"/>
      <c r="J111" s="164" t="s">
        <v>1891</v>
      </c>
      <c r="K111" s="164" t="s">
        <v>1891</v>
      </c>
      <c r="L111" s="165">
        <v>0</v>
      </c>
    </row>
    <row r="112" spans="1:12" ht="24" x14ac:dyDescent="0.2">
      <c r="A112" s="593"/>
      <c r="B112" s="161" t="s">
        <v>29</v>
      </c>
      <c r="C112" s="162" t="s">
        <v>30</v>
      </c>
      <c r="D112" s="162" t="s">
        <v>1893</v>
      </c>
      <c r="E112" s="162" t="s">
        <v>1894</v>
      </c>
      <c r="F112" s="592"/>
      <c r="G112" s="592"/>
      <c r="H112" s="591" t="s">
        <v>1895</v>
      </c>
      <c r="I112" s="591"/>
      <c r="J112" s="589" t="s">
        <v>1891</v>
      </c>
      <c r="K112" s="589" t="s">
        <v>0</v>
      </c>
      <c r="L112" s="590">
        <v>335.72</v>
      </c>
    </row>
    <row r="113" spans="1:12" ht="36" x14ac:dyDescent="0.2">
      <c r="A113" s="593"/>
      <c r="B113" s="164" t="s">
        <v>4364</v>
      </c>
      <c r="C113" s="164" t="s">
        <v>2248</v>
      </c>
      <c r="D113" s="166">
        <v>43147</v>
      </c>
      <c r="E113" s="164" t="s">
        <v>2758</v>
      </c>
      <c r="F113" s="592"/>
      <c r="G113" s="592"/>
      <c r="H113" s="591"/>
      <c r="I113" s="591"/>
      <c r="J113" s="589"/>
      <c r="K113" s="589"/>
      <c r="L113" s="590"/>
    </row>
    <row r="114" spans="1:12" ht="24" x14ac:dyDescent="0.2">
      <c r="A114" s="593">
        <v>1820</v>
      </c>
      <c r="B114" s="161" t="s">
        <v>20</v>
      </c>
      <c r="C114" s="162" t="s">
        <v>21</v>
      </c>
      <c r="D114" s="162" t="s">
        <v>1884</v>
      </c>
      <c r="E114" s="162" t="s">
        <v>1885</v>
      </c>
      <c r="F114" s="594" t="s">
        <v>14</v>
      </c>
      <c r="G114" s="594"/>
      <c r="H114" s="592"/>
      <c r="I114" s="592"/>
      <c r="J114" s="592"/>
      <c r="K114" s="592"/>
      <c r="L114" s="592"/>
    </row>
    <row r="115" spans="1:12" x14ac:dyDescent="0.2">
      <c r="A115" s="593"/>
      <c r="B115" s="589" t="s">
        <v>6906</v>
      </c>
      <c r="C115" s="595" t="s">
        <v>6907</v>
      </c>
      <c r="D115" s="596">
        <v>43048</v>
      </c>
      <c r="E115" s="589" t="s">
        <v>4029</v>
      </c>
      <c r="F115" s="589" t="s">
        <v>2943</v>
      </c>
      <c r="G115" s="589"/>
      <c r="H115" s="591" t="s">
        <v>1890</v>
      </c>
      <c r="I115" s="591"/>
      <c r="J115" s="164" t="s">
        <v>1891</v>
      </c>
      <c r="K115" s="164" t="s">
        <v>0</v>
      </c>
      <c r="L115" s="165">
        <v>456.32</v>
      </c>
    </row>
    <row r="116" spans="1:12" x14ac:dyDescent="0.2">
      <c r="A116" s="593"/>
      <c r="B116" s="589"/>
      <c r="C116" s="595"/>
      <c r="D116" s="596"/>
      <c r="E116" s="589"/>
      <c r="F116" s="589"/>
      <c r="G116" s="589"/>
      <c r="H116" s="591" t="s">
        <v>1892</v>
      </c>
      <c r="I116" s="591"/>
      <c r="J116" s="164" t="s">
        <v>1891</v>
      </c>
      <c r="K116" s="164" t="s">
        <v>0</v>
      </c>
      <c r="L116" s="165">
        <v>110</v>
      </c>
    </row>
    <row r="117" spans="1:12" ht="24" x14ac:dyDescent="0.2">
      <c r="A117" s="593"/>
      <c r="B117" s="161" t="s">
        <v>29</v>
      </c>
      <c r="C117" s="162" t="s">
        <v>30</v>
      </c>
      <c r="D117" s="162" t="s">
        <v>1893</v>
      </c>
      <c r="E117" s="162" t="s">
        <v>1894</v>
      </c>
      <c r="F117" s="592"/>
      <c r="G117" s="592"/>
      <c r="H117" s="591" t="s">
        <v>1895</v>
      </c>
      <c r="I117" s="591"/>
      <c r="J117" s="589" t="s">
        <v>1891</v>
      </c>
      <c r="K117" s="589" t="s">
        <v>1891</v>
      </c>
      <c r="L117" s="590">
        <v>0</v>
      </c>
    </row>
    <row r="118" spans="1:12" ht="24" x14ac:dyDescent="0.2">
      <c r="A118" s="593"/>
      <c r="B118" s="164" t="s">
        <v>1896</v>
      </c>
      <c r="C118" s="164" t="s">
        <v>2943</v>
      </c>
      <c r="D118" s="166">
        <v>43050</v>
      </c>
      <c r="E118" s="164" t="s">
        <v>4721</v>
      </c>
      <c r="F118" s="592"/>
      <c r="G118" s="592"/>
      <c r="H118" s="591"/>
      <c r="I118" s="591"/>
      <c r="J118" s="589"/>
      <c r="K118" s="589"/>
      <c r="L118" s="590"/>
    </row>
    <row r="119" spans="1:12" ht="24" x14ac:dyDescent="0.2">
      <c r="A119" s="593">
        <v>1821</v>
      </c>
      <c r="B119" s="161" t="s">
        <v>20</v>
      </c>
      <c r="C119" s="162" t="s">
        <v>21</v>
      </c>
      <c r="D119" s="162" t="s">
        <v>1884</v>
      </c>
      <c r="E119" s="162" t="s">
        <v>1885</v>
      </c>
      <c r="F119" s="594" t="s">
        <v>14</v>
      </c>
      <c r="G119" s="594"/>
      <c r="H119" s="592"/>
      <c r="I119" s="592"/>
      <c r="J119" s="592"/>
      <c r="K119" s="592"/>
      <c r="L119" s="592"/>
    </row>
    <row r="120" spans="1:12" x14ac:dyDescent="0.2">
      <c r="A120" s="593"/>
      <c r="B120" s="589" t="s">
        <v>6908</v>
      </c>
      <c r="C120" s="595" t="s">
        <v>6909</v>
      </c>
      <c r="D120" s="596">
        <v>43111</v>
      </c>
      <c r="E120" s="589" t="s">
        <v>1943</v>
      </c>
      <c r="F120" s="589" t="s">
        <v>6910</v>
      </c>
      <c r="G120" s="589"/>
      <c r="H120" s="591" t="s">
        <v>1890</v>
      </c>
      <c r="I120" s="591"/>
      <c r="J120" s="164" t="s">
        <v>1891</v>
      </c>
      <c r="K120" s="164" t="s">
        <v>0</v>
      </c>
      <c r="L120" s="165">
        <v>342.13</v>
      </c>
    </row>
    <row r="121" spans="1:12" x14ac:dyDescent="0.2">
      <c r="A121" s="593"/>
      <c r="B121" s="589"/>
      <c r="C121" s="595"/>
      <c r="D121" s="596"/>
      <c r="E121" s="589"/>
      <c r="F121" s="589"/>
      <c r="G121" s="589"/>
      <c r="H121" s="591" t="s">
        <v>1892</v>
      </c>
      <c r="I121" s="591"/>
      <c r="J121" s="589" t="s">
        <v>1891</v>
      </c>
      <c r="K121" s="589" t="s">
        <v>1891</v>
      </c>
      <c r="L121" s="590">
        <v>0</v>
      </c>
    </row>
    <row r="122" spans="1:12" x14ac:dyDescent="0.2">
      <c r="A122" s="593"/>
      <c r="B122" s="589"/>
      <c r="C122" s="595"/>
      <c r="D122" s="596"/>
      <c r="E122" s="589"/>
      <c r="F122" s="589"/>
      <c r="G122" s="589"/>
      <c r="H122" s="591"/>
      <c r="I122" s="591"/>
      <c r="J122" s="589"/>
      <c r="K122" s="589"/>
      <c r="L122" s="590"/>
    </row>
    <row r="123" spans="1:12" ht="24" x14ac:dyDescent="0.2">
      <c r="A123" s="593"/>
      <c r="B123" s="161" t="s">
        <v>29</v>
      </c>
      <c r="C123" s="162" t="s">
        <v>30</v>
      </c>
      <c r="D123" s="162" t="s">
        <v>1893</v>
      </c>
      <c r="E123" s="162" t="s">
        <v>1894</v>
      </c>
      <c r="F123" s="592"/>
      <c r="G123" s="592"/>
      <c r="H123" s="591" t="s">
        <v>1895</v>
      </c>
      <c r="I123" s="591"/>
      <c r="J123" s="589" t="s">
        <v>1891</v>
      </c>
      <c r="K123" s="589" t="s">
        <v>0</v>
      </c>
      <c r="L123" s="590">
        <v>1000</v>
      </c>
    </row>
    <row r="124" spans="1:12" ht="24" x14ac:dyDescent="0.2">
      <c r="A124" s="593"/>
      <c r="B124" s="164" t="s">
        <v>4893</v>
      </c>
      <c r="C124" s="164" t="s">
        <v>6910</v>
      </c>
      <c r="D124" s="166">
        <v>43113</v>
      </c>
      <c r="E124" s="164" t="s">
        <v>2854</v>
      </c>
      <c r="F124" s="592"/>
      <c r="G124" s="592"/>
      <c r="H124" s="591"/>
      <c r="I124" s="591"/>
      <c r="J124" s="589"/>
      <c r="K124" s="589"/>
      <c r="L124" s="590"/>
    </row>
    <row r="125" spans="1:12" ht="24" x14ac:dyDescent="0.2">
      <c r="A125" s="593">
        <v>1822</v>
      </c>
      <c r="B125" s="161" t="s">
        <v>20</v>
      </c>
      <c r="C125" s="162" t="s">
        <v>21</v>
      </c>
      <c r="D125" s="162" t="s">
        <v>1884</v>
      </c>
      <c r="E125" s="162" t="s">
        <v>1885</v>
      </c>
      <c r="F125" s="594" t="s">
        <v>14</v>
      </c>
      <c r="G125" s="594"/>
      <c r="H125" s="592"/>
      <c r="I125" s="592"/>
      <c r="J125" s="592"/>
      <c r="K125" s="592"/>
      <c r="L125" s="592"/>
    </row>
    <row r="126" spans="1:12" x14ac:dyDescent="0.2">
      <c r="A126" s="593"/>
      <c r="B126" s="589" t="s">
        <v>6911</v>
      </c>
      <c r="C126" s="595" t="s">
        <v>6912</v>
      </c>
      <c r="D126" s="596">
        <v>43143</v>
      </c>
      <c r="E126" s="589" t="s">
        <v>2057</v>
      </c>
      <c r="F126" s="589" t="s">
        <v>2058</v>
      </c>
      <c r="G126" s="589"/>
      <c r="H126" s="591" t="s">
        <v>1890</v>
      </c>
      <c r="I126" s="591"/>
      <c r="J126" s="164" t="s">
        <v>1891</v>
      </c>
      <c r="K126" s="164" t="s">
        <v>0</v>
      </c>
      <c r="L126" s="165">
        <v>207.82</v>
      </c>
    </row>
    <row r="127" spans="1:12" x14ac:dyDescent="0.2">
      <c r="A127" s="593"/>
      <c r="B127" s="589"/>
      <c r="C127" s="595"/>
      <c r="D127" s="596"/>
      <c r="E127" s="589"/>
      <c r="F127" s="589"/>
      <c r="G127" s="589"/>
      <c r="H127" s="591" t="s">
        <v>1892</v>
      </c>
      <c r="I127" s="591"/>
      <c r="J127" s="164" t="s">
        <v>1891</v>
      </c>
      <c r="K127" s="164" t="s">
        <v>0</v>
      </c>
      <c r="L127" s="165">
        <v>483.78</v>
      </c>
    </row>
    <row r="128" spans="1:12" ht="24" x14ac:dyDescent="0.2">
      <c r="A128" s="593"/>
      <c r="B128" s="161" t="s">
        <v>29</v>
      </c>
      <c r="C128" s="162" t="s">
        <v>30</v>
      </c>
      <c r="D128" s="162" t="s">
        <v>1893</v>
      </c>
      <c r="E128" s="162" t="s">
        <v>1894</v>
      </c>
      <c r="F128" s="592"/>
      <c r="G128" s="592"/>
      <c r="H128" s="591" t="s">
        <v>1895</v>
      </c>
      <c r="I128" s="591"/>
      <c r="J128" s="589" t="s">
        <v>1891</v>
      </c>
      <c r="K128" s="589" t="s">
        <v>1891</v>
      </c>
      <c r="L128" s="590">
        <v>0</v>
      </c>
    </row>
    <row r="129" spans="1:12" ht="24" x14ac:dyDescent="0.2">
      <c r="A129" s="593"/>
      <c r="B129" s="164" t="s">
        <v>2745</v>
      </c>
      <c r="C129" s="164" t="s">
        <v>2058</v>
      </c>
      <c r="D129" s="166">
        <v>43145</v>
      </c>
      <c r="E129" s="164" t="s">
        <v>4068</v>
      </c>
      <c r="F129" s="592"/>
      <c r="G129" s="592"/>
      <c r="H129" s="591"/>
      <c r="I129" s="591"/>
      <c r="J129" s="589"/>
      <c r="K129" s="589"/>
      <c r="L129" s="590"/>
    </row>
    <row r="130" spans="1:12" ht="24" x14ac:dyDescent="0.2">
      <c r="A130" s="593">
        <v>1823</v>
      </c>
      <c r="B130" s="161" t="s">
        <v>20</v>
      </c>
      <c r="C130" s="162" t="s">
        <v>21</v>
      </c>
      <c r="D130" s="162" t="s">
        <v>1884</v>
      </c>
      <c r="E130" s="162" t="s">
        <v>1885</v>
      </c>
      <c r="F130" s="594" t="s">
        <v>14</v>
      </c>
      <c r="G130" s="594"/>
      <c r="H130" s="592"/>
      <c r="I130" s="592"/>
      <c r="J130" s="592"/>
      <c r="K130" s="592"/>
      <c r="L130" s="592"/>
    </row>
    <row r="131" spans="1:12" x14ac:dyDescent="0.2">
      <c r="A131" s="593"/>
      <c r="B131" s="589" t="s">
        <v>6911</v>
      </c>
      <c r="C131" s="595" t="s">
        <v>6913</v>
      </c>
      <c r="D131" s="596">
        <v>43166</v>
      </c>
      <c r="E131" s="589" t="s">
        <v>2633</v>
      </c>
      <c r="F131" s="589" t="s">
        <v>6914</v>
      </c>
      <c r="G131" s="589"/>
      <c r="H131" s="591" t="s">
        <v>1890</v>
      </c>
      <c r="I131" s="591"/>
      <c r="J131" s="164" t="s">
        <v>1891</v>
      </c>
      <c r="K131" s="164" t="s">
        <v>0</v>
      </c>
      <c r="L131" s="165">
        <v>372.2</v>
      </c>
    </row>
    <row r="132" spans="1:12" x14ac:dyDescent="0.2">
      <c r="A132" s="593"/>
      <c r="B132" s="589"/>
      <c r="C132" s="595"/>
      <c r="D132" s="596"/>
      <c r="E132" s="589"/>
      <c r="F132" s="589"/>
      <c r="G132" s="589"/>
      <c r="H132" s="591" t="s">
        <v>1892</v>
      </c>
      <c r="I132" s="591"/>
      <c r="J132" s="589" t="s">
        <v>1891</v>
      </c>
      <c r="K132" s="589" t="s">
        <v>1891</v>
      </c>
      <c r="L132" s="590">
        <v>0</v>
      </c>
    </row>
    <row r="133" spans="1:12" x14ac:dyDescent="0.2">
      <c r="A133" s="593"/>
      <c r="B133" s="589"/>
      <c r="C133" s="595"/>
      <c r="D133" s="596"/>
      <c r="E133" s="589"/>
      <c r="F133" s="589"/>
      <c r="G133" s="589"/>
      <c r="H133" s="591"/>
      <c r="I133" s="591"/>
      <c r="J133" s="589"/>
      <c r="K133" s="589"/>
      <c r="L133" s="590"/>
    </row>
    <row r="134" spans="1:12" ht="24" x14ac:dyDescent="0.2">
      <c r="A134" s="593"/>
      <c r="B134" s="161" t="s">
        <v>29</v>
      </c>
      <c r="C134" s="162" t="s">
        <v>30</v>
      </c>
      <c r="D134" s="162" t="s">
        <v>1893</v>
      </c>
      <c r="E134" s="162" t="s">
        <v>1894</v>
      </c>
      <c r="F134" s="592"/>
      <c r="G134" s="592"/>
      <c r="H134" s="591" t="s">
        <v>1895</v>
      </c>
      <c r="I134" s="591"/>
      <c r="J134" s="589" t="s">
        <v>1891</v>
      </c>
      <c r="K134" s="589" t="s">
        <v>1891</v>
      </c>
      <c r="L134" s="590">
        <v>0</v>
      </c>
    </row>
    <row r="135" spans="1:12" ht="24" x14ac:dyDescent="0.2">
      <c r="A135" s="593"/>
      <c r="B135" s="164" t="s">
        <v>2745</v>
      </c>
      <c r="C135" s="164" t="s">
        <v>6914</v>
      </c>
      <c r="D135" s="166">
        <v>43168</v>
      </c>
      <c r="E135" s="164" t="s">
        <v>5804</v>
      </c>
      <c r="F135" s="592"/>
      <c r="G135" s="592"/>
      <c r="H135" s="591"/>
      <c r="I135" s="591"/>
      <c r="J135" s="589"/>
      <c r="K135" s="589"/>
      <c r="L135" s="590"/>
    </row>
    <row r="136" spans="1:12" ht="24" x14ac:dyDescent="0.2">
      <c r="A136" s="593">
        <v>1824</v>
      </c>
      <c r="B136" s="161" t="s">
        <v>20</v>
      </c>
      <c r="C136" s="162" t="s">
        <v>21</v>
      </c>
      <c r="D136" s="162" t="s">
        <v>1884</v>
      </c>
      <c r="E136" s="162" t="s">
        <v>1885</v>
      </c>
      <c r="F136" s="594" t="s">
        <v>14</v>
      </c>
      <c r="G136" s="594"/>
      <c r="H136" s="592"/>
      <c r="I136" s="592"/>
      <c r="J136" s="592"/>
      <c r="K136" s="592"/>
      <c r="L136" s="592"/>
    </row>
    <row r="137" spans="1:12" x14ac:dyDescent="0.2">
      <c r="A137" s="593"/>
      <c r="B137" s="589" t="s">
        <v>6911</v>
      </c>
      <c r="C137" s="595" t="s">
        <v>6915</v>
      </c>
      <c r="D137" s="596">
        <v>43179</v>
      </c>
      <c r="E137" s="589" t="s">
        <v>2004</v>
      </c>
      <c r="F137" s="589" t="s">
        <v>2058</v>
      </c>
      <c r="G137" s="589"/>
      <c r="H137" s="591" t="s">
        <v>1890</v>
      </c>
      <c r="I137" s="591"/>
      <c r="J137" s="164" t="s">
        <v>1891</v>
      </c>
      <c r="K137" s="164" t="s">
        <v>0</v>
      </c>
      <c r="L137" s="165">
        <v>250</v>
      </c>
    </row>
    <row r="138" spans="1:12" x14ac:dyDescent="0.2">
      <c r="A138" s="593"/>
      <c r="B138" s="589"/>
      <c r="C138" s="595"/>
      <c r="D138" s="596"/>
      <c r="E138" s="589"/>
      <c r="F138" s="589"/>
      <c r="G138" s="589"/>
      <c r="H138" s="591" t="s">
        <v>1892</v>
      </c>
      <c r="I138" s="591"/>
      <c r="J138" s="589" t="s">
        <v>1891</v>
      </c>
      <c r="K138" s="589" t="s">
        <v>1891</v>
      </c>
      <c r="L138" s="590">
        <v>0</v>
      </c>
    </row>
    <row r="139" spans="1:12" x14ac:dyDescent="0.2">
      <c r="A139" s="593"/>
      <c r="B139" s="589"/>
      <c r="C139" s="595"/>
      <c r="D139" s="596"/>
      <c r="E139" s="589"/>
      <c r="F139" s="589"/>
      <c r="G139" s="589"/>
      <c r="H139" s="591"/>
      <c r="I139" s="591"/>
      <c r="J139" s="589"/>
      <c r="K139" s="589"/>
      <c r="L139" s="590"/>
    </row>
    <row r="140" spans="1:12" ht="24" x14ac:dyDescent="0.2">
      <c r="A140" s="593"/>
      <c r="B140" s="161" t="s">
        <v>29</v>
      </c>
      <c r="C140" s="162" t="s">
        <v>30</v>
      </c>
      <c r="D140" s="162" t="s">
        <v>1893</v>
      </c>
      <c r="E140" s="162" t="s">
        <v>1894</v>
      </c>
      <c r="F140" s="592"/>
      <c r="G140" s="592"/>
      <c r="H140" s="591" t="s">
        <v>1895</v>
      </c>
      <c r="I140" s="591"/>
      <c r="J140" s="589" t="s">
        <v>1891</v>
      </c>
      <c r="K140" s="589" t="s">
        <v>0</v>
      </c>
      <c r="L140" s="590">
        <v>130</v>
      </c>
    </row>
    <row r="141" spans="1:12" ht="24" x14ac:dyDescent="0.2">
      <c r="A141" s="593"/>
      <c r="B141" s="164" t="s">
        <v>2745</v>
      </c>
      <c r="C141" s="164" t="s">
        <v>2058</v>
      </c>
      <c r="D141" s="166">
        <v>43180</v>
      </c>
      <c r="E141" s="164" t="s">
        <v>4025</v>
      </c>
      <c r="F141" s="592"/>
      <c r="G141" s="592"/>
      <c r="H141" s="591"/>
      <c r="I141" s="591"/>
      <c r="J141" s="589"/>
      <c r="K141" s="589"/>
      <c r="L141" s="590"/>
    </row>
    <row r="142" spans="1:12" ht="24" x14ac:dyDescent="0.2">
      <c r="A142" s="593">
        <v>1825</v>
      </c>
      <c r="B142" s="161" t="s">
        <v>20</v>
      </c>
      <c r="C142" s="162" t="s">
        <v>21</v>
      </c>
      <c r="D142" s="162" t="s">
        <v>1884</v>
      </c>
      <c r="E142" s="162" t="s">
        <v>1885</v>
      </c>
      <c r="F142" s="594" t="s">
        <v>14</v>
      </c>
      <c r="G142" s="594"/>
      <c r="H142" s="592"/>
      <c r="I142" s="592"/>
      <c r="J142" s="592"/>
      <c r="K142" s="592"/>
      <c r="L142" s="592"/>
    </row>
    <row r="143" spans="1:12" x14ac:dyDescent="0.2">
      <c r="A143" s="593"/>
      <c r="B143" s="589" t="s">
        <v>6916</v>
      </c>
      <c r="C143" s="589" t="s">
        <v>6917</v>
      </c>
      <c r="D143" s="596">
        <v>43126</v>
      </c>
      <c r="E143" s="589" t="s">
        <v>3779</v>
      </c>
      <c r="F143" s="589" t="s">
        <v>512</v>
      </c>
      <c r="G143" s="589"/>
      <c r="H143" s="591" t="s">
        <v>1890</v>
      </c>
      <c r="I143" s="591"/>
      <c r="J143" s="164" t="s">
        <v>1891</v>
      </c>
      <c r="K143" s="164" t="s">
        <v>0</v>
      </c>
      <c r="L143" s="165">
        <v>240</v>
      </c>
    </row>
    <row r="144" spans="1:12" x14ac:dyDescent="0.2">
      <c r="A144" s="593"/>
      <c r="B144" s="589"/>
      <c r="C144" s="589"/>
      <c r="D144" s="596"/>
      <c r="E144" s="589"/>
      <c r="F144" s="589"/>
      <c r="G144" s="589"/>
      <c r="H144" s="591" t="s">
        <v>1892</v>
      </c>
      <c r="I144" s="591"/>
      <c r="J144" s="164" t="s">
        <v>1891</v>
      </c>
      <c r="K144" s="164" t="s">
        <v>0</v>
      </c>
      <c r="L144" s="165">
        <v>300</v>
      </c>
    </row>
    <row r="145" spans="1:12" ht="24" x14ac:dyDescent="0.2">
      <c r="A145" s="593"/>
      <c r="B145" s="161" t="s">
        <v>29</v>
      </c>
      <c r="C145" s="162" t="s">
        <v>30</v>
      </c>
      <c r="D145" s="162" t="s">
        <v>1893</v>
      </c>
      <c r="E145" s="162" t="s">
        <v>1894</v>
      </c>
      <c r="F145" s="592"/>
      <c r="G145" s="592"/>
      <c r="H145" s="591" t="s">
        <v>1895</v>
      </c>
      <c r="I145" s="591"/>
      <c r="J145" s="589" t="s">
        <v>1891</v>
      </c>
      <c r="K145" s="589" t="s">
        <v>0</v>
      </c>
      <c r="L145" s="590">
        <v>100</v>
      </c>
    </row>
    <row r="146" spans="1:12" ht="24" x14ac:dyDescent="0.2">
      <c r="A146" s="593"/>
      <c r="B146" s="164" t="s">
        <v>1896</v>
      </c>
      <c r="C146" s="164" t="s">
        <v>512</v>
      </c>
      <c r="D146" s="166">
        <v>43127</v>
      </c>
      <c r="E146" s="164" t="s">
        <v>3126</v>
      </c>
      <c r="F146" s="592"/>
      <c r="G146" s="592"/>
      <c r="H146" s="591"/>
      <c r="I146" s="591"/>
      <c r="J146" s="589"/>
      <c r="K146" s="589"/>
      <c r="L146" s="590"/>
    </row>
    <row r="147" spans="1:12" ht="24" x14ac:dyDescent="0.2">
      <c r="A147" s="593">
        <v>1826</v>
      </c>
      <c r="B147" s="161" t="s">
        <v>20</v>
      </c>
      <c r="C147" s="162" t="s">
        <v>21</v>
      </c>
      <c r="D147" s="162" t="s">
        <v>1884</v>
      </c>
      <c r="E147" s="162" t="s">
        <v>1885</v>
      </c>
      <c r="F147" s="594" t="s">
        <v>14</v>
      </c>
      <c r="G147" s="594"/>
      <c r="H147" s="592"/>
      <c r="I147" s="592"/>
      <c r="J147" s="592"/>
      <c r="K147" s="592"/>
      <c r="L147" s="592"/>
    </row>
    <row r="148" spans="1:12" x14ac:dyDescent="0.2">
      <c r="A148" s="593"/>
      <c r="B148" s="589" t="s">
        <v>6918</v>
      </c>
      <c r="C148" s="595" t="s">
        <v>6919</v>
      </c>
      <c r="D148" s="596">
        <v>43028</v>
      </c>
      <c r="E148" s="589" t="s">
        <v>5385</v>
      </c>
      <c r="F148" s="589" t="s">
        <v>6920</v>
      </c>
      <c r="G148" s="589"/>
      <c r="H148" s="591" t="s">
        <v>1890</v>
      </c>
      <c r="I148" s="591"/>
      <c r="J148" s="164" t="s">
        <v>1891</v>
      </c>
      <c r="K148" s="164" t="s">
        <v>0</v>
      </c>
      <c r="L148" s="165">
        <v>605</v>
      </c>
    </row>
    <row r="149" spans="1:12" x14ac:dyDescent="0.2">
      <c r="A149" s="593"/>
      <c r="B149" s="589"/>
      <c r="C149" s="595"/>
      <c r="D149" s="596"/>
      <c r="E149" s="589"/>
      <c r="F149" s="589"/>
      <c r="G149" s="589"/>
      <c r="H149" s="591" t="s">
        <v>1892</v>
      </c>
      <c r="I149" s="591"/>
      <c r="J149" s="164" t="s">
        <v>1891</v>
      </c>
      <c r="K149" s="164" t="s">
        <v>0</v>
      </c>
      <c r="L149" s="165">
        <v>637.01</v>
      </c>
    </row>
    <row r="150" spans="1:12" ht="24" x14ac:dyDescent="0.2">
      <c r="A150" s="593"/>
      <c r="B150" s="161" t="s">
        <v>29</v>
      </c>
      <c r="C150" s="162" t="s">
        <v>30</v>
      </c>
      <c r="D150" s="162" t="s">
        <v>1893</v>
      </c>
      <c r="E150" s="162" t="s">
        <v>1894</v>
      </c>
      <c r="F150" s="592"/>
      <c r="G150" s="592"/>
      <c r="H150" s="591" t="s">
        <v>1895</v>
      </c>
      <c r="I150" s="591"/>
      <c r="J150" s="589" t="s">
        <v>1891</v>
      </c>
      <c r="K150" s="589" t="s">
        <v>0</v>
      </c>
      <c r="L150" s="590">
        <v>750</v>
      </c>
    </row>
    <row r="151" spans="1:12" ht="24" x14ac:dyDescent="0.2">
      <c r="A151" s="593"/>
      <c r="B151" s="164" t="s">
        <v>2052</v>
      </c>
      <c r="C151" s="164" t="s">
        <v>6920</v>
      </c>
      <c r="D151" s="166">
        <v>43033</v>
      </c>
      <c r="E151" s="164" t="s">
        <v>3776</v>
      </c>
      <c r="F151" s="592"/>
      <c r="G151" s="592"/>
      <c r="H151" s="591"/>
      <c r="I151" s="591"/>
      <c r="J151" s="589"/>
      <c r="K151" s="589"/>
      <c r="L151" s="590"/>
    </row>
    <row r="152" spans="1:12" ht="24" x14ac:dyDescent="0.2">
      <c r="A152" s="593">
        <v>1827</v>
      </c>
      <c r="B152" s="161" t="s">
        <v>20</v>
      </c>
      <c r="C152" s="162" t="s">
        <v>21</v>
      </c>
      <c r="D152" s="162" t="s">
        <v>1884</v>
      </c>
      <c r="E152" s="162" t="s">
        <v>1885</v>
      </c>
      <c r="F152" s="594" t="s">
        <v>14</v>
      </c>
      <c r="G152" s="594"/>
      <c r="H152" s="592"/>
      <c r="I152" s="592"/>
      <c r="J152" s="592"/>
      <c r="K152" s="592"/>
      <c r="L152" s="592"/>
    </row>
    <row r="153" spans="1:12" x14ac:dyDescent="0.2">
      <c r="A153" s="593"/>
      <c r="B153" s="589" t="s">
        <v>6918</v>
      </c>
      <c r="C153" s="595" t="s">
        <v>6921</v>
      </c>
      <c r="D153" s="596">
        <v>43034</v>
      </c>
      <c r="E153" s="589" t="s">
        <v>2215</v>
      </c>
      <c r="F153" s="589" t="s">
        <v>6922</v>
      </c>
      <c r="G153" s="589"/>
      <c r="H153" s="591" t="s">
        <v>1890</v>
      </c>
      <c r="I153" s="591"/>
      <c r="J153" s="164" t="s">
        <v>1891</v>
      </c>
      <c r="K153" s="164" t="s">
        <v>0</v>
      </c>
      <c r="L153" s="165">
        <v>592.44000000000005</v>
      </c>
    </row>
    <row r="154" spans="1:12" x14ac:dyDescent="0.2">
      <c r="A154" s="593"/>
      <c r="B154" s="589"/>
      <c r="C154" s="595"/>
      <c r="D154" s="596"/>
      <c r="E154" s="589"/>
      <c r="F154" s="589"/>
      <c r="G154" s="589"/>
      <c r="H154" s="591" t="s">
        <v>1892</v>
      </c>
      <c r="I154" s="591"/>
      <c r="J154" s="164" t="s">
        <v>1891</v>
      </c>
      <c r="K154" s="164" t="s">
        <v>0</v>
      </c>
      <c r="L154" s="165">
        <v>4720</v>
      </c>
    </row>
    <row r="155" spans="1:12" ht="24" x14ac:dyDescent="0.2">
      <c r="A155" s="593"/>
      <c r="B155" s="161" t="s">
        <v>29</v>
      </c>
      <c r="C155" s="162" t="s">
        <v>30</v>
      </c>
      <c r="D155" s="162" t="s">
        <v>1893</v>
      </c>
      <c r="E155" s="162" t="s">
        <v>1894</v>
      </c>
      <c r="F155" s="592"/>
      <c r="G155" s="592"/>
      <c r="H155" s="591" t="s">
        <v>1895</v>
      </c>
      <c r="I155" s="591"/>
      <c r="J155" s="589" t="s">
        <v>1891</v>
      </c>
      <c r="K155" s="589" t="s">
        <v>0</v>
      </c>
      <c r="L155" s="590">
        <v>303.90000000000003</v>
      </c>
    </row>
    <row r="156" spans="1:12" ht="24" x14ac:dyDescent="0.2">
      <c r="A156" s="593"/>
      <c r="B156" s="164" t="s">
        <v>2052</v>
      </c>
      <c r="C156" s="164" t="s">
        <v>6922</v>
      </c>
      <c r="D156" s="166">
        <v>43037</v>
      </c>
      <c r="E156" s="164" t="s">
        <v>6923</v>
      </c>
      <c r="F156" s="592"/>
      <c r="G156" s="592"/>
      <c r="H156" s="591"/>
      <c r="I156" s="591"/>
      <c r="J156" s="589"/>
      <c r="K156" s="589"/>
      <c r="L156" s="590"/>
    </row>
    <row r="157" spans="1:12" ht="24" x14ac:dyDescent="0.2">
      <c r="A157" s="593">
        <v>1828</v>
      </c>
      <c r="B157" s="161" t="s">
        <v>20</v>
      </c>
      <c r="C157" s="162" t="s">
        <v>21</v>
      </c>
      <c r="D157" s="162" t="s">
        <v>1884</v>
      </c>
      <c r="E157" s="162" t="s">
        <v>1885</v>
      </c>
      <c r="F157" s="594" t="s">
        <v>14</v>
      </c>
      <c r="G157" s="594"/>
      <c r="H157" s="592"/>
      <c r="I157" s="592"/>
      <c r="J157" s="592"/>
      <c r="K157" s="592"/>
      <c r="L157" s="592"/>
    </row>
    <row r="158" spans="1:12" x14ac:dyDescent="0.2">
      <c r="A158" s="593"/>
      <c r="B158" s="589" t="s">
        <v>6918</v>
      </c>
      <c r="C158" s="595" t="s">
        <v>6924</v>
      </c>
      <c r="D158" s="596">
        <v>43181</v>
      </c>
      <c r="E158" s="589" t="s">
        <v>2200</v>
      </c>
      <c r="F158" s="589" t="s">
        <v>6821</v>
      </c>
      <c r="G158" s="589"/>
      <c r="H158" s="591" t="s">
        <v>1890</v>
      </c>
      <c r="I158" s="591"/>
      <c r="J158" s="164" t="s">
        <v>1891</v>
      </c>
      <c r="K158" s="164" t="s">
        <v>0</v>
      </c>
      <c r="L158" s="165">
        <v>678</v>
      </c>
    </row>
    <row r="159" spans="1:12" x14ac:dyDescent="0.2">
      <c r="A159" s="593"/>
      <c r="B159" s="589"/>
      <c r="C159" s="595"/>
      <c r="D159" s="596"/>
      <c r="E159" s="589"/>
      <c r="F159" s="589"/>
      <c r="G159" s="589"/>
      <c r="H159" s="591" t="s">
        <v>1892</v>
      </c>
      <c r="I159" s="591"/>
      <c r="J159" s="164" t="s">
        <v>1891</v>
      </c>
      <c r="K159" s="164" t="s">
        <v>0</v>
      </c>
      <c r="L159" s="165">
        <v>5084</v>
      </c>
    </row>
    <row r="160" spans="1:12" ht="24" x14ac:dyDescent="0.2">
      <c r="A160" s="593"/>
      <c r="B160" s="161" t="s">
        <v>29</v>
      </c>
      <c r="C160" s="162" t="s">
        <v>30</v>
      </c>
      <c r="D160" s="162" t="s">
        <v>1893</v>
      </c>
      <c r="E160" s="162" t="s">
        <v>1894</v>
      </c>
      <c r="F160" s="592"/>
      <c r="G160" s="592"/>
      <c r="H160" s="591" t="s">
        <v>1895</v>
      </c>
      <c r="I160" s="591"/>
      <c r="J160" s="589" t="s">
        <v>1891</v>
      </c>
      <c r="K160" s="589" t="s">
        <v>0</v>
      </c>
      <c r="L160" s="590">
        <v>100</v>
      </c>
    </row>
    <row r="161" spans="1:12" ht="24" x14ac:dyDescent="0.2">
      <c r="A161" s="593"/>
      <c r="B161" s="164" t="s">
        <v>2052</v>
      </c>
      <c r="C161" s="164" t="s">
        <v>6821</v>
      </c>
      <c r="D161" s="166">
        <v>43184</v>
      </c>
      <c r="E161" s="164" t="s">
        <v>4341</v>
      </c>
      <c r="F161" s="592"/>
      <c r="G161" s="592"/>
      <c r="H161" s="591"/>
      <c r="I161" s="591"/>
      <c r="J161" s="589"/>
      <c r="K161" s="589"/>
      <c r="L161" s="590"/>
    </row>
    <row r="162" spans="1:12" ht="24" x14ac:dyDescent="0.2">
      <c r="A162" s="593">
        <v>1829</v>
      </c>
      <c r="B162" s="161" t="s">
        <v>20</v>
      </c>
      <c r="C162" s="162" t="s">
        <v>21</v>
      </c>
      <c r="D162" s="162" t="s">
        <v>1884</v>
      </c>
      <c r="E162" s="162" t="s">
        <v>1885</v>
      </c>
      <c r="F162" s="594" t="s">
        <v>14</v>
      </c>
      <c r="G162" s="594"/>
      <c r="H162" s="592"/>
      <c r="I162" s="592"/>
      <c r="J162" s="592"/>
      <c r="K162" s="592"/>
      <c r="L162" s="592"/>
    </row>
    <row r="163" spans="1:12" x14ac:dyDescent="0.2">
      <c r="A163" s="593"/>
      <c r="B163" s="589" t="s">
        <v>6925</v>
      </c>
      <c r="C163" s="595" t="s">
        <v>6926</v>
      </c>
      <c r="D163" s="596">
        <v>43017</v>
      </c>
      <c r="E163" s="589" t="s">
        <v>1899</v>
      </c>
      <c r="F163" s="589" t="s">
        <v>2276</v>
      </c>
      <c r="G163" s="589"/>
      <c r="H163" s="591" t="s">
        <v>1890</v>
      </c>
      <c r="I163" s="591"/>
      <c r="J163" s="164" t="s">
        <v>1891</v>
      </c>
      <c r="K163" s="164" t="s">
        <v>0</v>
      </c>
      <c r="L163" s="165">
        <v>169</v>
      </c>
    </row>
    <row r="164" spans="1:12" x14ac:dyDescent="0.2">
      <c r="A164" s="593"/>
      <c r="B164" s="589"/>
      <c r="C164" s="595"/>
      <c r="D164" s="596"/>
      <c r="E164" s="589"/>
      <c r="F164" s="589"/>
      <c r="G164" s="589"/>
      <c r="H164" s="591" t="s">
        <v>1892</v>
      </c>
      <c r="I164" s="591"/>
      <c r="J164" s="164" t="s">
        <v>1891</v>
      </c>
      <c r="K164" s="164" t="s">
        <v>0</v>
      </c>
      <c r="L164" s="165">
        <v>852.48</v>
      </c>
    </row>
    <row r="165" spans="1:12" ht="24" x14ac:dyDescent="0.2">
      <c r="A165" s="593"/>
      <c r="B165" s="161" t="s">
        <v>29</v>
      </c>
      <c r="C165" s="162" t="s">
        <v>30</v>
      </c>
      <c r="D165" s="162" t="s">
        <v>1893</v>
      </c>
      <c r="E165" s="162" t="s">
        <v>1894</v>
      </c>
      <c r="F165" s="592"/>
      <c r="G165" s="592"/>
      <c r="H165" s="591" t="s">
        <v>1895</v>
      </c>
      <c r="I165" s="591"/>
      <c r="J165" s="589" t="s">
        <v>1891</v>
      </c>
      <c r="K165" s="589" t="s">
        <v>0</v>
      </c>
      <c r="L165" s="590">
        <v>1083.94</v>
      </c>
    </row>
    <row r="166" spans="1:12" ht="24" x14ac:dyDescent="0.2">
      <c r="A166" s="593"/>
      <c r="B166" s="164" t="s">
        <v>1962</v>
      </c>
      <c r="C166" s="164" t="s">
        <v>2276</v>
      </c>
      <c r="D166" s="166">
        <v>43019</v>
      </c>
      <c r="E166" s="164" t="s">
        <v>3612</v>
      </c>
      <c r="F166" s="592"/>
      <c r="G166" s="592"/>
      <c r="H166" s="591"/>
      <c r="I166" s="591"/>
      <c r="J166" s="589"/>
      <c r="K166" s="589"/>
      <c r="L166" s="590"/>
    </row>
    <row r="167" spans="1:12" ht="24" x14ac:dyDescent="0.2">
      <c r="A167" s="593">
        <v>1830</v>
      </c>
      <c r="B167" s="161" t="s">
        <v>20</v>
      </c>
      <c r="C167" s="162" t="s">
        <v>21</v>
      </c>
      <c r="D167" s="162" t="s">
        <v>1884</v>
      </c>
      <c r="E167" s="162" t="s">
        <v>1885</v>
      </c>
      <c r="F167" s="594" t="s">
        <v>14</v>
      </c>
      <c r="G167" s="594"/>
      <c r="H167" s="592"/>
      <c r="I167" s="592"/>
      <c r="J167" s="592"/>
      <c r="K167" s="592"/>
      <c r="L167" s="592"/>
    </row>
    <row r="168" spans="1:12" x14ac:dyDescent="0.2">
      <c r="A168" s="593"/>
      <c r="B168" s="589" t="s">
        <v>6925</v>
      </c>
      <c r="C168" s="595" t="s">
        <v>6927</v>
      </c>
      <c r="D168" s="596">
        <v>43171</v>
      </c>
      <c r="E168" s="589" t="s">
        <v>1938</v>
      </c>
      <c r="F168" s="589" t="s">
        <v>4064</v>
      </c>
      <c r="G168" s="589"/>
      <c r="H168" s="591" t="s">
        <v>1890</v>
      </c>
      <c r="I168" s="591"/>
      <c r="J168" s="164" t="s">
        <v>1891</v>
      </c>
      <c r="K168" s="164" t="s">
        <v>0</v>
      </c>
      <c r="L168" s="165">
        <v>622.08000000000004</v>
      </c>
    </row>
    <row r="169" spans="1:12" x14ac:dyDescent="0.2">
      <c r="A169" s="593"/>
      <c r="B169" s="589"/>
      <c r="C169" s="595"/>
      <c r="D169" s="596"/>
      <c r="E169" s="589"/>
      <c r="F169" s="589"/>
      <c r="G169" s="589"/>
      <c r="H169" s="591" t="s">
        <v>1892</v>
      </c>
      <c r="I169" s="591"/>
      <c r="J169" s="589" t="s">
        <v>1891</v>
      </c>
      <c r="K169" s="589" t="s">
        <v>0</v>
      </c>
      <c r="L169" s="590">
        <v>612.6</v>
      </c>
    </row>
    <row r="170" spans="1:12" x14ac:dyDescent="0.2">
      <c r="A170" s="593"/>
      <c r="B170" s="589"/>
      <c r="C170" s="595"/>
      <c r="D170" s="596"/>
      <c r="E170" s="589"/>
      <c r="F170" s="589"/>
      <c r="G170" s="589"/>
      <c r="H170" s="591"/>
      <c r="I170" s="591"/>
      <c r="J170" s="589"/>
      <c r="K170" s="589"/>
      <c r="L170" s="590"/>
    </row>
    <row r="171" spans="1:12" ht="24" x14ac:dyDescent="0.2">
      <c r="A171" s="593"/>
      <c r="B171" s="161" t="s">
        <v>29</v>
      </c>
      <c r="C171" s="162" t="s">
        <v>30</v>
      </c>
      <c r="D171" s="162" t="s">
        <v>1893</v>
      </c>
      <c r="E171" s="162" t="s">
        <v>1894</v>
      </c>
      <c r="F171" s="592"/>
      <c r="G171" s="592"/>
      <c r="H171" s="591" t="s">
        <v>1895</v>
      </c>
      <c r="I171" s="591"/>
      <c r="J171" s="589" t="s">
        <v>1891</v>
      </c>
      <c r="K171" s="589" t="s">
        <v>0</v>
      </c>
      <c r="L171" s="590">
        <v>1800</v>
      </c>
    </row>
    <row r="172" spans="1:12" ht="24" x14ac:dyDescent="0.2">
      <c r="A172" s="593"/>
      <c r="B172" s="164" t="s">
        <v>1962</v>
      </c>
      <c r="C172" s="164" t="s">
        <v>4064</v>
      </c>
      <c r="D172" s="166">
        <v>43174</v>
      </c>
      <c r="E172" s="164" t="s">
        <v>2263</v>
      </c>
      <c r="F172" s="592"/>
      <c r="G172" s="592"/>
      <c r="H172" s="591"/>
      <c r="I172" s="591"/>
      <c r="J172" s="589"/>
      <c r="K172" s="589"/>
      <c r="L172" s="590"/>
    </row>
    <row r="173" spans="1:12" ht="24" x14ac:dyDescent="0.2">
      <c r="A173" s="593">
        <v>1831</v>
      </c>
      <c r="B173" s="161" t="s">
        <v>20</v>
      </c>
      <c r="C173" s="162" t="s">
        <v>21</v>
      </c>
      <c r="D173" s="162" t="s">
        <v>1884</v>
      </c>
      <c r="E173" s="162" t="s">
        <v>1885</v>
      </c>
      <c r="F173" s="594" t="s">
        <v>14</v>
      </c>
      <c r="G173" s="594"/>
      <c r="H173" s="592"/>
      <c r="I173" s="592"/>
      <c r="J173" s="592"/>
      <c r="K173" s="592"/>
      <c r="L173" s="592"/>
    </row>
    <row r="174" spans="1:12" x14ac:dyDescent="0.2">
      <c r="A174" s="593"/>
      <c r="B174" s="589" t="s">
        <v>6928</v>
      </c>
      <c r="C174" s="595" t="s">
        <v>6929</v>
      </c>
      <c r="D174" s="596">
        <v>43023</v>
      </c>
      <c r="E174" s="589" t="s">
        <v>2350</v>
      </c>
      <c r="F174" s="589" t="s">
        <v>2975</v>
      </c>
      <c r="G174" s="589"/>
      <c r="H174" s="591" t="s">
        <v>1890</v>
      </c>
      <c r="I174" s="591"/>
      <c r="J174" s="164" t="s">
        <v>1891</v>
      </c>
      <c r="K174" s="164" t="s">
        <v>0</v>
      </c>
      <c r="L174" s="165">
        <v>17.080000000000002</v>
      </c>
    </row>
    <row r="175" spans="1:12" x14ac:dyDescent="0.2">
      <c r="A175" s="593"/>
      <c r="B175" s="589"/>
      <c r="C175" s="595"/>
      <c r="D175" s="596"/>
      <c r="E175" s="589"/>
      <c r="F175" s="589"/>
      <c r="G175" s="589"/>
      <c r="H175" s="591" t="s">
        <v>1892</v>
      </c>
      <c r="I175" s="591"/>
      <c r="J175" s="164" t="s">
        <v>1891</v>
      </c>
      <c r="K175" s="164" t="s">
        <v>0</v>
      </c>
      <c r="L175" s="165">
        <v>500</v>
      </c>
    </row>
    <row r="176" spans="1:12" ht="24" x14ac:dyDescent="0.2">
      <c r="A176" s="593"/>
      <c r="B176" s="161" t="s">
        <v>29</v>
      </c>
      <c r="C176" s="162" t="s">
        <v>30</v>
      </c>
      <c r="D176" s="162" t="s">
        <v>1893</v>
      </c>
      <c r="E176" s="162" t="s">
        <v>1894</v>
      </c>
      <c r="F176" s="592"/>
      <c r="G176" s="592"/>
      <c r="H176" s="591" t="s">
        <v>1895</v>
      </c>
      <c r="I176" s="591"/>
      <c r="J176" s="589" t="s">
        <v>1891</v>
      </c>
      <c r="K176" s="589" t="s">
        <v>0</v>
      </c>
      <c r="L176" s="590">
        <v>320</v>
      </c>
    </row>
    <row r="177" spans="1:12" ht="24" x14ac:dyDescent="0.2">
      <c r="A177" s="593"/>
      <c r="B177" s="164" t="s">
        <v>6930</v>
      </c>
      <c r="C177" s="164" t="s">
        <v>2975</v>
      </c>
      <c r="D177" s="166">
        <v>43026</v>
      </c>
      <c r="E177" s="164" t="s">
        <v>4332</v>
      </c>
      <c r="F177" s="592"/>
      <c r="G177" s="592"/>
      <c r="H177" s="591"/>
      <c r="I177" s="591"/>
      <c r="J177" s="589"/>
      <c r="K177" s="589"/>
      <c r="L177" s="590"/>
    </row>
    <row r="178" spans="1:12" ht="24" x14ac:dyDescent="0.2">
      <c r="A178" s="593">
        <v>1832</v>
      </c>
      <c r="B178" s="161" t="s">
        <v>20</v>
      </c>
      <c r="C178" s="162" t="s">
        <v>21</v>
      </c>
      <c r="D178" s="162" t="s">
        <v>1884</v>
      </c>
      <c r="E178" s="162" t="s">
        <v>1885</v>
      </c>
      <c r="F178" s="594" t="s">
        <v>14</v>
      </c>
      <c r="G178" s="594"/>
      <c r="H178" s="592"/>
      <c r="I178" s="592"/>
      <c r="J178" s="592"/>
      <c r="K178" s="592"/>
      <c r="L178" s="592"/>
    </row>
    <row r="179" spans="1:12" x14ac:dyDescent="0.2">
      <c r="A179" s="593"/>
      <c r="B179" s="589" t="s">
        <v>6931</v>
      </c>
      <c r="C179" s="595" t="s">
        <v>6932</v>
      </c>
      <c r="D179" s="596">
        <v>43045</v>
      </c>
      <c r="E179" s="589" t="s">
        <v>5123</v>
      </c>
      <c r="F179" s="589" t="s">
        <v>6933</v>
      </c>
      <c r="G179" s="589"/>
      <c r="H179" s="591" t="s">
        <v>1890</v>
      </c>
      <c r="I179" s="591"/>
      <c r="J179" s="164" t="s">
        <v>1891</v>
      </c>
      <c r="K179" s="164" t="s">
        <v>0</v>
      </c>
      <c r="L179" s="165">
        <v>175.5</v>
      </c>
    </row>
    <row r="180" spans="1:12" x14ac:dyDescent="0.2">
      <c r="A180" s="593"/>
      <c r="B180" s="589"/>
      <c r="C180" s="595"/>
      <c r="D180" s="596"/>
      <c r="E180" s="589"/>
      <c r="F180" s="589"/>
      <c r="G180" s="589"/>
      <c r="H180" s="591" t="s">
        <v>1892</v>
      </c>
      <c r="I180" s="591"/>
      <c r="J180" s="164" t="s">
        <v>1891</v>
      </c>
      <c r="K180" s="164" t="s">
        <v>0</v>
      </c>
      <c r="L180" s="165">
        <v>223.41</v>
      </c>
    </row>
    <row r="181" spans="1:12" ht="24" x14ac:dyDescent="0.2">
      <c r="A181" s="593"/>
      <c r="B181" s="161" t="s">
        <v>29</v>
      </c>
      <c r="C181" s="162" t="s">
        <v>30</v>
      </c>
      <c r="D181" s="162" t="s">
        <v>1893</v>
      </c>
      <c r="E181" s="162" t="s">
        <v>1894</v>
      </c>
      <c r="F181" s="592"/>
      <c r="G181" s="592"/>
      <c r="H181" s="591" t="s">
        <v>1895</v>
      </c>
      <c r="I181" s="591"/>
      <c r="J181" s="589" t="s">
        <v>1891</v>
      </c>
      <c r="K181" s="589" t="s">
        <v>1891</v>
      </c>
      <c r="L181" s="590">
        <v>0</v>
      </c>
    </row>
    <row r="182" spans="1:12" ht="24" x14ac:dyDescent="0.2">
      <c r="A182" s="593"/>
      <c r="B182" s="164" t="s">
        <v>2160</v>
      </c>
      <c r="C182" s="164" t="s">
        <v>6933</v>
      </c>
      <c r="D182" s="166">
        <v>43046</v>
      </c>
      <c r="E182" s="164" t="s">
        <v>3839</v>
      </c>
      <c r="F182" s="592"/>
      <c r="G182" s="592"/>
      <c r="H182" s="591"/>
      <c r="I182" s="591"/>
      <c r="J182" s="589"/>
      <c r="K182" s="589"/>
      <c r="L182" s="590"/>
    </row>
    <row r="183" spans="1:12" ht="24" x14ac:dyDescent="0.2">
      <c r="A183" s="593">
        <v>1833</v>
      </c>
      <c r="B183" s="161" t="s">
        <v>20</v>
      </c>
      <c r="C183" s="162" t="s">
        <v>21</v>
      </c>
      <c r="D183" s="162" t="s">
        <v>1884</v>
      </c>
      <c r="E183" s="162" t="s">
        <v>1885</v>
      </c>
      <c r="F183" s="594" t="s">
        <v>14</v>
      </c>
      <c r="G183" s="594"/>
      <c r="H183" s="592"/>
      <c r="I183" s="592"/>
      <c r="J183" s="592"/>
      <c r="K183" s="592"/>
      <c r="L183" s="592"/>
    </row>
    <row r="184" spans="1:12" x14ac:dyDescent="0.2">
      <c r="A184" s="593"/>
      <c r="B184" s="589" t="s">
        <v>6931</v>
      </c>
      <c r="C184" s="589" t="s">
        <v>6934</v>
      </c>
      <c r="D184" s="596">
        <v>43049</v>
      </c>
      <c r="E184" s="589" t="s">
        <v>2740</v>
      </c>
      <c r="F184" s="589" t="s">
        <v>2741</v>
      </c>
      <c r="G184" s="589"/>
      <c r="H184" s="591" t="s">
        <v>1890</v>
      </c>
      <c r="I184" s="591"/>
      <c r="J184" s="164" t="s">
        <v>1891</v>
      </c>
      <c r="K184" s="164" t="s">
        <v>0</v>
      </c>
      <c r="L184" s="165">
        <v>346</v>
      </c>
    </row>
    <row r="185" spans="1:12" x14ac:dyDescent="0.2">
      <c r="A185" s="593"/>
      <c r="B185" s="589"/>
      <c r="C185" s="589"/>
      <c r="D185" s="596"/>
      <c r="E185" s="589"/>
      <c r="F185" s="589"/>
      <c r="G185" s="589"/>
      <c r="H185" s="591" t="s">
        <v>1892</v>
      </c>
      <c r="I185" s="591"/>
      <c r="J185" s="164" t="s">
        <v>1891</v>
      </c>
      <c r="K185" s="164" t="s">
        <v>0</v>
      </c>
      <c r="L185" s="165">
        <v>420</v>
      </c>
    </row>
    <row r="186" spans="1:12" ht="24" x14ac:dyDescent="0.2">
      <c r="A186" s="593"/>
      <c r="B186" s="161" t="s">
        <v>29</v>
      </c>
      <c r="C186" s="162" t="s">
        <v>30</v>
      </c>
      <c r="D186" s="162" t="s">
        <v>1893</v>
      </c>
      <c r="E186" s="162" t="s">
        <v>1894</v>
      </c>
      <c r="F186" s="592"/>
      <c r="G186" s="592"/>
      <c r="H186" s="591" t="s">
        <v>1895</v>
      </c>
      <c r="I186" s="591"/>
      <c r="J186" s="589" t="s">
        <v>1891</v>
      </c>
      <c r="K186" s="589" t="s">
        <v>1891</v>
      </c>
      <c r="L186" s="590">
        <v>0</v>
      </c>
    </row>
    <row r="187" spans="1:12" ht="24" x14ac:dyDescent="0.2">
      <c r="A187" s="593"/>
      <c r="B187" s="164" t="s">
        <v>2160</v>
      </c>
      <c r="C187" s="164" t="s">
        <v>2741</v>
      </c>
      <c r="D187" s="166">
        <v>43051</v>
      </c>
      <c r="E187" s="164" t="s">
        <v>3243</v>
      </c>
      <c r="F187" s="592"/>
      <c r="G187" s="592"/>
      <c r="H187" s="591"/>
      <c r="I187" s="591"/>
      <c r="J187" s="589"/>
      <c r="K187" s="589"/>
      <c r="L187" s="590"/>
    </row>
    <row r="188" spans="1:12" ht="24" x14ac:dyDescent="0.2">
      <c r="A188" s="593">
        <v>1834</v>
      </c>
      <c r="B188" s="161" t="s">
        <v>20</v>
      </c>
      <c r="C188" s="162" t="s">
        <v>21</v>
      </c>
      <c r="D188" s="162" t="s">
        <v>1884</v>
      </c>
      <c r="E188" s="162" t="s">
        <v>1885</v>
      </c>
      <c r="F188" s="594" t="s">
        <v>14</v>
      </c>
      <c r="G188" s="594"/>
      <c r="H188" s="592"/>
      <c r="I188" s="592"/>
      <c r="J188" s="592"/>
      <c r="K188" s="592"/>
      <c r="L188" s="592"/>
    </row>
    <row r="189" spans="1:12" x14ac:dyDescent="0.2">
      <c r="A189" s="593"/>
      <c r="B189" s="589" t="s">
        <v>6931</v>
      </c>
      <c r="C189" s="595" t="s">
        <v>6935</v>
      </c>
      <c r="D189" s="596">
        <v>43165</v>
      </c>
      <c r="E189" s="589" t="s">
        <v>2767</v>
      </c>
      <c r="F189" s="589" t="s">
        <v>6936</v>
      </c>
      <c r="G189" s="589"/>
      <c r="H189" s="591" t="s">
        <v>1890</v>
      </c>
      <c r="I189" s="591"/>
      <c r="J189" s="164" t="s">
        <v>1891</v>
      </c>
      <c r="K189" s="164" t="s">
        <v>0</v>
      </c>
      <c r="L189" s="165">
        <v>464</v>
      </c>
    </row>
    <row r="190" spans="1:12" x14ac:dyDescent="0.2">
      <c r="A190" s="593"/>
      <c r="B190" s="589"/>
      <c r="C190" s="595"/>
      <c r="D190" s="596"/>
      <c r="E190" s="589"/>
      <c r="F190" s="589"/>
      <c r="G190" s="589"/>
      <c r="H190" s="591" t="s">
        <v>1892</v>
      </c>
      <c r="I190" s="591"/>
      <c r="J190" s="164" t="s">
        <v>1891</v>
      </c>
      <c r="K190" s="164" t="s">
        <v>0</v>
      </c>
      <c r="L190" s="165">
        <v>554.11</v>
      </c>
    </row>
    <row r="191" spans="1:12" ht="24" x14ac:dyDescent="0.2">
      <c r="A191" s="593"/>
      <c r="B191" s="161" t="s">
        <v>29</v>
      </c>
      <c r="C191" s="162" t="s">
        <v>30</v>
      </c>
      <c r="D191" s="162" t="s">
        <v>1893</v>
      </c>
      <c r="E191" s="162" t="s">
        <v>1894</v>
      </c>
      <c r="F191" s="592"/>
      <c r="G191" s="592"/>
      <c r="H191" s="591" t="s">
        <v>1895</v>
      </c>
      <c r="I191" s="591"/>
      <c r="J191" s="589" t="s">
        <v>1891</v>
      </c>
      <c r="K191" s="589" t="s">
        <v>1891</v>
      </c>
      <c r="L191" s="590">
        <v>0</v>
      </c>
    </row>
    <row r="192" spans="1:12" ht="24" x14ac:dyDescent="0.2">
      <c r="A192" s="593"/>
      <c r="B192" s="164" t="s">
        <v>2160</v>
      </c>
      <c r="C192" s="164" t="s">
        <v>6936</v>
      </c>
      <c r="D192" s="166">
        <v>43168</v>
      </c>
      <c r="E192" s="164" t="s">
        <v>2070</v>
      </c>
      <c r="F192" s="592"/>
      <c r="G192" s="592"/>
      <c r="H192" s="591"/>
      <c r="I192" s="591"/>
      <c r="J192" s="589"/>
      <c r="K192" s="589"/>
      <c r="L192" s="590"/>
    </row>
    <row r="193" spans="1:12" ht="24" x14ac:dyDescent="0.2">
      <c r="A193" s="593">
        <v>1835</v>
      </c>
      <c r="B193" s="161" t="s">
        <v>20</v>
      </c>
      <c r="C193" s="162" t="s">
        <v>21</v>
      </c>
      <c r="D193" s="162" t="s">
        <v>1884</v>
      </c>
      <c r="E193" s="162" t="s">
        <v>1885</v>
      </c>
      <c r="F193" s="594" t="s">
        <v>14</v>
      </c>
      <c r="G193" s="594"/>
      <c r="H193" s="592"/>
      <c r="I193" s="592"/>
      <c r="J193" s="592"/>
      <c r="K193" s="592"/>
      <c r="L193" s="592"/>
    </row>
    <row r="194" spans="1:12" x14ac:dyDescent="0.2">
      <c r="A194" s="593"/>
      <c r="B194" s="589" t="s">
        <v>6937</v>
      </c>
      <c r="C194" s="595" t="s">
        <v>6938</v>
      </c>
      <c r="D194" s="596">
        <v>43151</v>
      </c>
      <c r="E194" s="589" t="s">
        <v>2028</v>
      </c>
      <c r="F194" s="589" t="s">
        <v>6939</v>
      </c>
      <c r="G194" s="589"/>
      <c r="H194" s="591" t="s">
        <v>1890</v>
      </c>
      <c r="I194" s="591"/>
      <c r="J194" s="164" t="s">
        <v>1891</v>
      </c>
      <c r="K194" s="164" t="s">
        <v>0</v>
      </c>
      <c r="L194" s="165">
        <v>105</v>
      </c>
    </row>
    <row r="195" spans="1:12" x14ac:dyDescent="0.2">
      <c r="A195" s="593"/>
      <c r="B195" s="589"/>
      <c r="C195" s="595"/>
      <c r="D195" s="596"/>
      <c r="E195" s="589"/>
      <c r="F195" s="589"/>
      <c r="G195" s="589"/>
      <c r="H195" s="591" t="s">
        <v>1892</v>
      </c>
      <c r="I195" s="591"/>
      <c r="J195" s="589" t="s">
        <v>1891</v>
      </c>
      <c r="K195" s="589" t="s">
        <v>0</v>
      </c>
      <c r="L195" s="590">
        <v>382.6</v>
      </c>
    </row>
    <row r="196" spans="1:12" x14ac:dyDescent="0.2">
      <c r="A196" s="593"/>
      <c r="B196" s="589"/>
      <c r="C196" s="595"/>
      <c r="D196" s="596"/>
      <c r="E196" s="589"/>
      <c r="F196" s="589"/>
      <c r="G196" s="589"/>
      <c r="H196" s="591"/>
      <c r="I196" s="591"/>
      <c r="J196" s="589"/>
      <c r="K196" s="589"/>
      <c r="L196" s="590"/>
    </row>
    <row r="197" spans="1:12" ht="24" x14ac:dyDescent="0.2">
      <c r="A197" s="593"/>
      <c r="B197" s="161" t="s">
        <v>29</v>
      </c>
      <c r="C197" s="162" t="s">
        <v>30</v>
      </c>
      <c r="D197" s="162" t="s">
        <v>1893</v>
      </c>
      <c r="E197" s="162" t="s">
        <v>1894</v>
      </c>
      <c r="F197" s="592"/>
      <c r="G197" s="592"/>
      <c r="H197" s="591" t="s">
        <v>1895</v>
      </c>
      <c r="I197" s="591"/>
      <c r="J197" s="589" t="s">
        <v>1891</v>
      </c>
      <c r="K197" s="589" t="s">
        <v>0</v>
      </c>
      <c r="L197" s="590">
        <v>22</v>
      </c>
    </row>
    <row r="198" spans="1:12" ht="36" x14ac:dyDescent="0.2">
      <c r="A198" s="593"/>
      <c r="B198" s="164" t="s">
        <v>1945</v>
      </c>
      <c r="C198" s="164" t="s">
        <v>6939</v>
      </c>
      <c r="D198" s="166">
        <v>43151</v>
      </c>
      <c r="E198" s="164" t="s">
        <v>6940</v>
      </c>
      <c r="F198" s="592"/>
      <c r="G198" s="592"/>
      <c r="H198" s="591"/>
      <c r="I198" s="591"/>
      <c r="J198" s="589"/>
      <c r="K198" s="589"/>
      <c r="L198" s="590"/>
    </row>
    <row r="199" spans="1:12" ht="24" x14ac:dyDescent="0.2">
      <c r="A199" s="593">
        <v>1836</v>
      </c>
      <c r="B199" s="161" t="s">
        <v>20</v>
      </c>
      <c r="C199" s="162" t="s">
        <v>21</v>
      </c>
      <c r="D199" s="162" t="s">
        <v>1884</v>
      </c>
      <c r="E199" s="162" t="s">
        <v>1885</v>
      </c>
      <c r="F199" s="594" t="s">
        <v>14</v>
      </c>
      <c r="G199" s="594"/>
      <c r="H199" s="592"/>
      <c r="I199" s="592"/>
      <c r="J199" s="592"/>
      <c r="K199" s="592"/>
      <c r="L199" s="592"/>
    </row>
    <row r="200" spans="1:12" x14ac:dyDescent="0.2">
      <c r="A200" s="593"/>
      <c r="B200" s="589" t="s">
        <v>6941</v>
      </c>
      <c r="C200" s="595" t="s">
        <v>6942</v>
      </c>
      <c r="D200" s="596">
        <v>43014</v>
      </c>
      <c r="E200" s="589" t="s">
        <v>1952</v>
      </c>
      <c r="F200" s="589" t="s">
        <v>3902</v>
      </c>
      <c r="G200" s="589"/>
      <c r="H200" s="591" t="s">
        <v>1890</v>
      </c>
      <c r="I200" s="591"/>
      <c r="J200" s="164" t="s">
        <v>1891</v>
      </c>
      <c r="K200" s="164" t="s">
        <v>0</v>
      </c>
      <c r="L200" s="165">
        <v>464.16</v>
      </c>
    </row>
    <row r="201" spans="1:12" x14ac:dyDescent="0.2">
      <c r="A201" s="593"/>
      <c r="B201" s="589"/>
      <c r="C201" s="595"/>
      <c r="D201" s="596"/>
      <c r="E201" s="589"/>
      <c r="F201" s="589"/>
      <c r="G201" s="589"/>
      <c r="H201" s="591" t="s">
        <v>1892</v>
      </c>
      <c r="I201" s="591"/>
      <c r="J201" s="164" t="s">
        <v>1891</v>
      </c>
      <c r="K201" s="164" t="s">
        <v>1891</v>
      </c>
      <c r="L201" s="165">
        <v>0</v>
      </c>
    </row>
    <row r="202" spans="1:12" ht="24" x14ac:dyDescent="0.2">
      <c r="A202" s="593"/>
      <c r="B202" s="161" t="s">
        <v>29</v>
      </c>
      <c r="C202" s="162" t="s">
        <v>30</v>
      </c>
      <c r="D202" s="162" t="s">
        <v>1893</v>
      </c>
      <c r="E202" s="162" t="s">
        <v>1894</v>
      </c>
      <c r="F202" s="592"/>
      <c r="G202" s="592"/>
      <c r="H202" s="591" t="s">
        <v>1895</v>
      </c>
      <c r="I202" s="591"/>
      <c r="J202" s="589" t="s">
        <v>1891</v>
      </c>
      <c r="K202" s="589" t="s">
        <v>0</v>
      </c>
      <c r="L202" s="590">
        <v>100</v>
      </c>
    </row>
    <row r="203" spans="1:12" ht="24" x14ac:dyDescent="0.2">
      <c r="A203" s="593"/>
      <c r="B203" s="164" t="s">
        <v>2160</v>
      </c>
      <c r="C203" s="164" t="s">
        <v>3902</v>
      </c>
      <c r="D203" s="166">
        <v>43025</v>
      </c>
      <c r="E203" s="164" t="s">
        <v>6943</v>
      </c>
      <c r="F203" s="592"/>
      <c r="G203" s="592"/>
      <c r="H203" s="591"/>
      <c r="I203" s="591"/>
      <c r="J203" s="589"/>
      <c r="K203" s="589"/>
      <c r="L203" s="590"/>
    </row>
    <row r="204" spans="1:12" ht="24" x14ac:dyDescent="0.2">
      <c r="A204" s="593">
        <v>1837</v>
      </c>
      <c r="B204" s="161" t="s">
        <v>20</v>
      </c>
      <c r="C204" s="162" t="s">
        <v>21</v>
      </c>
      <c r="D204" s="162" t="s">
        <v>1884</v>
      </c>
      <c r="E204" s="162" t="s">
        <v>1885</v>
      </c>
      <c r="F204" s="594" t="s">
        <v>14</v>
      </c>
      <c r="G204" s="594"/>
      <c r="H204" s="592"/>
      <c r="I204" s="592"/>
      <c r="J204" s="592"/>
      <c r="K204" s="592"/>
      <c r="L204" s="592"/>
    </row>
    <row r="205" spans="1:12" x14ac:dyDescent="0.2">
      <c r="A205" s="593"/>
      <c r="B205" s="589" t="s">
        <v>6941</v>
      </c>
      <c r="C205" s="595" t="s">
        <v>6942</v>
      </c>
      <c r="D205" s="596">
        <v>43014</v>
      </c>
      <c r="E205" s="589" t="s">
        <v>1952</v>
      </c>
      <c r="F205" s="589" t="s">
        <v>6944</v>
      </c>
      <c r="G205" s="589"/>
      <c r="H205" s="591" t="s">
        <v>1890</v>
      </c>
      <c r="I205" s="591"/>
      <c r="J205" s="164" t="s">
        <v>1891</v>
      </c>
      <c r="K205" s="164" t="s">
        <v>0</v>
      </c>
      <c r="L205" s="165">
        <v>856</v>
      </c>
    </row>
    <row r="206" spans="1:12" x14ac:dyDescent="0.2">
      <c r="A206" s="593"/>
      <c r="B206" s="589"/>
      <c r="C206" s="595"/>
      <c r="D206" s="596"/>
      <c r="E206" s="589"/>
      <c r="F206" s="589"/>
      <c r="G206" s="589"/>
      <c r="H206" s="591" t="s">
        <v>1892</v>
      </c>
      <c r="I206" s="591"/>
      <c r="J206" s="164" t="s">
        <v>1891</v>
      </c>
      <c r="K206" s="164" t="s">
        <v>0</v>
      </c>
      <c r="L206" s="165">
        <v>1118.32</v>
      </c>
    </row>
    <row r="207" spans="1:12" ht="24" x14ac:dyDescent="0.2">
      <c r="A207" s="593"/>
      <c r="B207" s="161" t="s">
        <v>29</v>
      </c>
      <c r="C207" s="162" t="s">
        <v>30</v>
      </c>
      <c r="D207" s="162" t="s">
        <v>1893</v>
      </c>
      <c r="E207" s="162" t="s">
        <v>1894</v>
      </c>
      <c r="F207" s="592"/>
      <c r="G207" s="592"/>
      <c r="H207" s="591" t="s">
        <v>1895</v>
      </c>
      <c r="I207" s="591"/>
      <c r="J207" s="589" t="s">
        <v>1891</v>
      </c>
      <c r="K207" s="589" t="s">
        <v>1891</v>
      </c>
      <c r="L207" s="590">
        <v>0</v>
      </c>
    </row>
    <row r="208" spans="1:12" ht="24" x14ac:dyDescent="0.2">
      <c r="A208" s="593"/>
      <c r="B208" s="164" t="s">
        <v>2160</v>
      </c>
      <c r="C208" s="164" t="s">
        <v>6944</v>
      </c>
      <c r="D208" s="166">
        <v>43025</v>
      </c>
      <c r="E208" s="164" t="s">
        <v>6943</v>
      </c>
      <c r="F208" s="592"/>
      <c r="G208" s="592"/>
      <c r="H208" s="591"/>
      <c r="I208" s="591"/>
      <c r="J208" s="589"/>
      <c r="K208" s="589"/>
      <c r="L208" s="590"/>
    </row>
    <row r="209" spans="1:12" ht="24" x14ac:dyDescent="0.2">
      <c r="A209" s="593">
        <v>1838</v>
      </c>
      <c r="B209" s="161" t="s">
        <v>20</v>
      </c>
      <c r="C209" s="162" t="s">
        <v>21</v>
      </c>
      <c r="D209" s="162" t="s">
        <v>1884</v>
      </c>
      <c r="E209" s="162" t="s">
        <v>1885</v>
      </c>
      <c r="F209" s="594" t="s">
        <v>14</v>
      </c>
      <c r="G209" s="594"/>
      <c r="H209" s="592"/>
      <c r="I209" s="592"/>
      <c r="J209" s="592"/>
      <c r="K209" s="592"/>
      <c r="L209" s="592"/>
    </row>
    <row r="210" spans="1:12" x14ac:dyDescent="0.2">
      <c r="A210" s="593"/>
      <c r="B210" s="589" t="s">
        <v>6941</v>
      </c>
      <c r="C210" s="595" t="s">
        <v>6945</v>
      </c>
      <c r="D210" s="596">
        <v>43059</v>
      </c>
      <c r="E210" s="589" t="s">
        <v>3000</v>
      </c>
      <c r="F210" s="589" t="s">
        <v>3001</v>
      </c>
      <c r="G210" s="589"/>
      <c r="H210" s="591" t="s">
        <v>1890</v>
      </c>
      <c r="I210" s="591"/>
      <c r="J210" s="164" t="s">
        <v>1891</v>
      </c>
      <c r="K210" s="164" t="s">
        <v>0</v>
      </c>
      <c r="L210" s="165">
        <v>408</v>
      </c>
    </row>
    <row r="211" spans="1:12" x14ac:dyDescent="0.2">
      <c r="A211" s="593"/>
      <c r="B211" s="589"/>
      <c r="C211" s="595"/>
      <c r="D211" s="596"/>
      <c r="E211" s="589"/>
      <c r="F211" s="589"/>
      <c r="G211" s="589"/>
      <c r="H211" s="591" t="s">
        <v>1892</v>
      </c>
      <c r="I211" s="591"/>
      <c r="J211" s="164" t="s">
        <v>1891</v>
      </c>
      <c r="K211" s="164" t="s">
        <v>0</v>
      </c>
      <c r="L211" s="165">
        <v>275.40000000000003</v>
      </c>
    </row>
    <row r="212" spans="1:12" ht="24" x14ac:dyDescent="0.2">
      <c r="A212" s="593"/>
      <c r="B212" s="161" t="s">
        <v>29</v>
      </c>
      <c r="C212" s="162" t="s">
        <v>30</v>
      </c>
      <c r="D212" s="162" t="s">
        <v>1893</v>
      </c>
      <c r="E212" s="162" t="s">
        <v>1894</v>
      </c>
      <c r="F212" s="592"/>
      <c r="G212" s="592"/>
      <c r="H212" s="591" t="s">
        <v>1895</v>
      </c>
      <c r="I212" s="591"/>
      <c r="J212" s="589" t="s">
        <v>1891</v>
      </c>
      <c r="K212" s="589" t="s">
        <v>1891</v>
      </c>
      <c r="L212" s="590">
        <v>0</v>
      </c>
    </row>
    <row r="213" spans="1:12" ht="24" x14ac:dyDescent="0.2">
      <c r="A213" s="593"/>
      <c r="B213" s="164" t="s">
        <v>2160</v>
      </c>
      <c r="C213" s="164" t="s">
        <v>3001</v>
      </c>
      <c r="D213" s="166">
        <v>43061</v>
      </c>
      <c r="E213" s="164" t="s">
        <v>4519</v>
      </c>
      <c r="F213" s="592"/>
      <c r="G213" s="592"/>
      <c r="H213" s="591"/>
      <c r="I213" s="591"/>
      <c r="J213" s="589"/>
      <c r="K213" s="589"/>
      <c r="L213" s="590"/>
    </row>
    <row r="214" spans="1:12" ht="24" x14ac:dyDescent="0.2">
      <c r="A214" s="593">
        <v>1839</v>
      </c>
      <c r="B214" s="161" t="s">
        <v>20</v>
      </c>
      <c r="C214" s="162" t="s">
        <v>21</v>
      </c>
      <c r="D214" s="162" t="s">
        <v>1884</v>
      </c>
      <c r="E214" s="162" t="s">
        <v>1885</v>
      </c>
      <c r="F214" s="594" t="s">
        <v>14</v>
      </c>
      <c r="G214" s="594"/>
      <c r="H214" s="592"/>
      <c r="I214" s="592"/>
      <c r="J214" s="592"/>
      <c r="K214" s="592"/>
      <c r="L214" s="592"/>
    </row>
    <row r="215" spans="1:12" x14ac:dyDescent="0.2">
      <c r="A215" s="593"/>
      <c r="B215" s="589" t="s">
        <v>6941</v>
      </c>
      <c r="C215" s="595" t="s">
        <v>6946</v>
      </c>
      <c r="D215" s="596">
        <v>43125</v>
      </c>
      <c r="E215" s="589" t="s">
        <v>2004</v>
      </c>
      <c r="F215" s="589" t="s">
        <v>2058</v>
      </c>
      <c r="G215" s="589"/>
      <c r="H215" s="591" t="s">
        <v>1890</v>
      </c>
      <c r="I215" s="591"/>
      <c r="J215" s="164" t="s">
        <v>1891</v>
      </c>
      <c r="K215" s="164" t="s">
        <v>0</v>
      </c>
      <c r="L215" s="165">
        <v>192.56</v>
      </c>
    </row>
    <row r="216" spans="1:12" x14ac:dyDescent="0.2">
      <c r="A216" s="593"/>
      <c r="B216" s="589"/>
      <c r="C216" s="595"/>
      <c r="D216" s="596"/>
      <c r="E216" s="589"/>
      <c r="F216" s="589"/>
      <c r="G216" s="589"/>
      <c r="H216" s="591" t="s">
        <v>1892</v>
      </c>
      <c r="I216" s="591"/>
      <c r="J216" s="589" t="s">
        <v>1891</v>
      </c>
      <c r="K216" s="589" t="s">
        <v>0</v>
      </c>
      <c r="L216" s="590">
        <v>317.98</v>
      </c>
    </row>
    <row r="217" spans="1:12" x14ac:dyDescent="0.2">
      <c r="A217" s="593"/>
      <c r="B217" s="589"/>
      <c r="C217" s="595"/>
      <c r="D217" s="596"/>
      <c r="E217" s="589"/>
      <c r="F217" s="589"/>
      <c r="G217" s="589"/>
      <c r="H217" s="591"/>
      <c r="I217" s="591"/>
      <c r="J217" s="589"/>
      <c r="K217" s="589"/>
      <c r="L217" s="590"/>
    </row>
    <row r="218" spans="1:12" ht="24" x14ac:dyDescent="0.2">
      <c r="A218" s="593"/>
      <c r="B218" s="161" t="s">
        <v>29</v>
      </c>
      <c r="C218" s="162" t="s">
        <v>30</v>
      </c>
      <c r="D218" s="162" t="s">
        <v>1893</v>
      </c>
      <c r="E218" s="162" t="s">
        <v>1894</v>
      </c>
      <c r="F218" s="592"/>
      <c r="G218" s="592"/>
      <c r="H218" s="591" t="s">
        <v>1895</v>
      </c>
      <c r="I218" s="591"/>
      <c r="J218" s="589" t="s">
        <v>1891</v>
      </c>
      <c r="K218" s="589" t="s">
        <v>0</v>
      </c>
      <c r="L218" s="590">
        <v>180</v>
      </c>
    </row>
    <row r="219" spans="1:12" ht="24" x14ac:dyDescent="0.2">
      <c r="A219" s="593"/>
      <c r="B219" s="164" t="s">
        <v>2160</v>
      </c>
      <c r="C219" s="164" t="s">
        <v>2058</v>
      </c>
      <c r="D219" s="166">
        <v>43126</v>
      </c>
      <c r="E219" s="164" t="s">
        <v>2251</v>
      </c>
      <c r="F219" s="592"/>
      <c r="G219" s="592"/>
      <c r="H219" s="591"/>
      <c r="I219" s="591"/>
      <c r="J219" s="589"/>
      <c r="K219" s="589"/>
      <c r="L219" s="590"/>
    </row>
    <row r="220" spans="1:12" ht="24" x14ac:dyDescent="0.2">
      <c r="A220" s="593">
        <v>1840</v>
      </c>
      <c r="B220" s="161" t="s">
        <v>20</v>
      </c>
      <c r="C220" s="162" t="s">
        <v>21</v>
      </c>
      <c r="D220" s="162" t="s">
        <v>1884</v>
      </c>
      <c r="E220" s="162" t="s">
        <v>1885</v>
      </c>
      <c r="F220" s="594" t="s">
        <v>14</v>
      </c>
      <c r="G220" s="594"/>
      <c r="H220" s="592"/>
      <c r="I220" s="592"/>
      <c r="J220" s="592"/>
      <c r="K220" s="592"/>
      <c r="L220" s="592"/>
    </row>
    <row r="221" spans="1:12" x14ac:dyDescent="0.2">
      <c r="A221" s="593"/>
      <c r="B221" s="589" t="s">
        <v>6947</v>
      </c>
      <c r="C221" s="595" t="s">
        <v>6948</v>
      </c>
      <c r="D221" s="596">
        <v>43030</v>
      </c>
      <c r="E221" s="589" t="s">
        <v>1952</v>
      </c>
      <c r="F221" s="589" t="s">
        <v>6949</v>
      </c>
      <c r="G221" s="589"/>
      <c r="H221" s="591" t="s">
        <v>1890</v>
      </c>
      <c r="I221" s="591"/>
      <c r="J221" s="164" t="s">
        <v>1891</v>
      </c>
      <c r="K221" s="164" t="s">
        <v>0</v>
      </c>
      <c r="L221" s="165">
        <v>1036</v>
      </c>
    </row>
    <row r="222" spans="1:12" x14ac:dyDescent="0.2">
      <c r="A222" s="593"/>
      <c r="B222" s="589"/>
      <c r="C222" s="595"/>
      <c r="D222" s="596"/>
      <c r="E222" s="589"/>
      <c r="F222" s="589"/>
      <c r="G222" s="589"/>
      <c r="H222" s="591" t="s">
        <v>1892</v>
      </c>
      <c r="I222" s="591"/>
      <c r="J222" s="164" t="s">
        <v>1891</v>
      </c>
      <c r="K222" s="164" t="s">
        <v>0</v>
      </c>
      <c r="L222" s="165">
        <v>1150</v>
      </c>
    </row>
    <row r="223" spans="1:12" ht="24" x14ac:dyDescent="0.2">
      <c r="A223" s="593"/>
      <c r="B223" s="161" t="s">
        <v>29</v>
      </c>
      <c r="C223" s="162" t="s">
        <v>30</v>
      </c>
      <c r="D223" s="162" t="s">
        <v>1893</v>
      </c>
      <c r="E223" s="162" t="s">
        <v>1894</v>
      </c>
      <c r="F223" s="592"/>
      <c r="G223" s="592"/>
      <c r="H223" s="591" t="s">
        <v>1895</v>
      </c>
      <c r="I223" s="591"/>
      <c r="J223" s="589" t="s">
        <v>1891</v>
      </c>
      <c r="K223" s="589" t="s">
        <v>1891</v>
      </c>
      <c r="L223" s="590">
        <v>0</v>
      </c>
    </row>
    <row r="224" spans="1:12" ht="24" x14ac:dyDescent="0.2">
      <c r="A224" s="593"/>
      <c r="B224" s="164" t="s">
        <v>2337</v>
      </c>
      <c r="C224" s="164" t="s">
        <v>6949</v>
      </c>
      <c r="D224" s="166">
        <v>43035</v>
      </c>
      <c r="E224" s="164" t="s">
        <v>3807</v>
      </c>
      <c r="F224" s="592"/>
      <c r="G224" s="592"/>
      <c r="H224" s="591"/>
      <c r="I224" s="591"/>
      <c r="J224" s="589"/>
      <c r="K224" s="589"/>
      <c r="L224" s="590"/>
    </row>
    <row r="225" spans="1:12" ht="24" x14ac:dyDescent="0.2">
      <c r="A225" s="593">
        <v>1841</v>
      </c>
      <c r="B225" s="161" t="s">
        <v>20</v>
      </c>
      <c r="C225" s="162" t="s">
        <v>21</v>
      </c>
      <c r="D225" s="162" t="s">
        <v>1884</v>
      </c>
      <c r="E225" s="162" t="s">
        <v>1885</v>
      </c>
      <c r="F225" s="594" t="s">
        <v>14</v>
      </c>
      <c r="G225" s="594"/>
      <c r="H225" s="592"/>
      <c r="I225" s="592"/>
      <c r="J225" s="592"/>
      <c r="K225" s="592"/>
      <c r="L225" s="592"/>
    </row>
    <row r="226" spans="1:12" x14ac:dyDescent="0.2">
      <c r="A226" s="593"/>
      <c r="B226" s="589" t="s">
        <v>6950</v>
      </c>
      <c r="C226" s="595" t="s">
        <v>6951</v>
      </c>
      <c r="D226" s="596">
        <v>43012</v>
      </c>
      <c r="E226" s="589" t="s">
        <v>2169</v>
      </c>
      <c r="F226" s="589" t="s">
        <v>5120</v>
      </c>
      <c r="G226" s="589"/>
      <c r="H226" s="591" t="s">
        <v>1890</v>
      </c>
      <c r="I226" s="591"/>
      <c r="J226" s="164" t="s">
        <v>1891</v>
      </c>
      <c r="K226" s="164" t="s">
        <v>0</v>
      </c>
      <c r="L226" s="165">
        <v>211.2</v>
      </c>
    </row>
    <row r="227" spans="1:12" x14ac:dyDescent="0.2">
      <c r="A227" s="593"/>
      <c r="B227" s="589"/>
      <c r="C227" s="595"/>
      <c r="D227" s="596"/>
      <c r="E227" s="589"/>
      <c r="F227" s="589"/>
      <c r="G227" s="589"/>
      <c r="H227" s="591" t="s">
        <v>1892</v>
      </c>
      <c r="I227" s="591"/>
      <c r="J227" s="164" t="s">
        <v>1891</v>
      </c>
      <c r="K227" s="164" t="s">
        <v>0</v>
      </c>
      <c r="L227" s="165">
        <v>458.35</v>
      </c>
    </row>
    <row r="228" spans="1:12" ht="24" x14ac:dyDescent="0.2">
      <c r="A228" s="593"/>
      <c r="B228" s="161" t="s">
        <v>29</v>
      </c>
      <c r="C228" s="162" t="s">
        <v>30</v>
      </c>
      <c r="D228" s="162" t="s">
        <v>1893</v>
      </c>
      <c r="E228" s="162" t="s">
        <v>1894</v>
      </c>
      <c r="F228" s="592"/>
      <c r="G228" s="592"/>
      <c r="H228" s="591" t="s">
        <v>1895</v>
      </c>
      <c r="I228" s="591"/>
      <c r="J228" s="589" t="s">
        <v>1891</v>
      </c>
      <c r="K228" s="589" t="s">
        <v>1891</v>
      </c>
      <c r="L228" s="590">
        <v>0</v>
      </c>
    </row>
    <row r="229" spans="1:12" ht="24" x14ac:dyDescent="0.2">
      <c r="A229" s="593"/>
      <c r="B229" s="164" t="s">
        <v>2052</v>
      </c>
      <c r="C229" s="164" t="s">
        <v>5120</v>
      </c>
      <c r="D229" s="166">
        <v>43013</v>
      </c>
      <c r="E229" s="164" t="s">
        <v>5121</v>
      </c>
      <c r="F229" s="592"/>
      <c r="G229" s="592"/>
      <c r="H229" s="591"/>
      <c r="I229" s="591"/>
      <c r="J229" s="589"/>
      <c r="K229" s="589"/>
      <c r="L229" s="590"/>
    </row>
    <row r="230" spans="1:12" ht="24" x14ac:dyDescent="0.2">
      <c r="A230" s="593">
        <v>1842</v>
      </c>
      <c r="B230" s="161" t="s">
        <v>20</v>
      </c>
      <c r="C230" s="162" t="s">
        <v>21</v>
      </c>
      <c r="D230" s="162" t="s">
        <v>1884</v>
      </c>
      <c r="E230" s="162" t="s">
        <v>1885</v>
      </c>
      <c r="F230" s="594" t="s">
        <v>14</v>
      </c>
      <c r="G230" s="594"/>
      <c r="H230" s="592"/>
      <c r="I230" s="592"/>
      <c r="J230" s="592"/>
      <c r="K230" s="592"/>
      <c r="L230" s="592"/>
    </row>
    <row r="231" spans="1:12" x14ac:dyDescent="0.2">
      <c r="A231" s="593"/>
      <c r="B231" s="589" t="s">
        <v>6952</v>
      </c>
      <c r="C231" s="595" t="s">
        <v>6953</v>
      </c>
      <c r="D231" s="596">
        <v>43115</v>
      </c>
      <c r="E231" s="589" t="s">
        <v>5766</v>
      </c>
      <c r="F231" s="589" t="s">
        <v>6954</v>
      </c>
      <c r="G231" s="589"/>
      <c r="H231" s="591" t="s">
        <v>1890</v>
      </c>
      <c r="I231" s="591"/>
      <c r="J231" s="164" t="s">
        <v>1891</v>
      </c>
      <c r="K231" s="164" t="s">
        <v>0</v>
      </c>
      <c r="L231" s="165">
        <v>384.85</v>
      </c>
    </row>
    <row r="232" spans="1:12" x14ac:dyDescent="0.2">
      <c r="A232" s="593"/>
      <c r="B232" s="589"/>
      <c r="C232" s="595"/>
      <c r="D232" s="596"/>
      <c r="E232" s="589"/>
      <c r="F232" s="589"/>
      <c r="G232" s="589"/>
      <c r="H232" s="591" t="s">
        <v>1892</v>
      </c>
      <c r="I232" s="591"/>
      <c r="J232" s="589" t="s">
        <v>1891</v>
      </c>
      <c r="K232" s="589" t="s">
        <v>0</v>
      </c>
      <c r="L232" s="590">
        <v>161.5</v>
      </c>
    </row>
    <row r="233" spans="1:12" x14ac:dyDescent="0.2">
      <c r="A233" s="593"/>
      <c r="B233" s="589"/>
      <c r="C233" s="595"/>
      <c r="D233" s="596"/>
      <c r="E233" s="589"/>
      <c r="F233" s="589"/>
      <c r="G233" s="589"/>
      <c r="H233" s="591"/>
      <c r="I233" s="591"/>
      <c r="J233" s="589"/>
      <c r="K233" s="589"/>
      <c r="L233" s="590"/>
    </row>
    <row r="234" spans="1:12" ht="24" x14ac:dyDescent="0.2">
      <c r="A234" s="593"/>
      <c r="B234" s="161" t="s">
        <v>29</v>
      </c>
      <c r="C234" s="162" t="s">
        <v>30</v>
      </c>
      <c r="D234" s="162" t="s">
        <v>1893</v>
      </c>
      <c r="E234" s="162" t="s">
        <v>1894</v>
      </c>
      <c r="F234" s="592"/>
      <c r="G234" s="592"/>
      <c r="H234" s="591" t="s">
        <v>1895</v>
      </c>
      <c r="I234" s="591"/>
      <c r="J234" s="589" t="s">
        <v>1891</v>
      </c>
      <c r="K234" s="589" t="s">
        <v>1891</v>
      </c>
      <c r="L234" s="590">
        <v>0</v>
      </c>
    </row>
    <row r="235" spans="1:12" ht="24" x14ac:dyDescent="0.2">
      <c r="A235" s="593"/>
      <c r="B235" s="164" t="s">
        <v>3786</v>
      </c>
      <c r="C235" s="164" t="s">
        <v>6954</v>
      </c>
      <c r="D235" s="166">
        <v>43123</v>
      </c>
      <c r="E235" s="164" t="s">
        <v>6955</v>
      </c>
      <c r="F235" s="592"/>
      <c r="G235" s="592"/>
      <c r="H235" s="591"/>
      <c r="I235" s="591"/>
      <c r="J235" s="589"/>
      <c r="K235" s="589"/>
      <c r="L235" s="590"/>
    </row>
    <row r="236" spans="1:12" ht="24" x14ac:dyDescent="0.2">
      <c r="A236" s="593">
        <v>1843</v>
      </c>
      <c r="B236" s="161" t="s">
        <v>20</v>
      </c>
      <c r="C236" s="162" t="s">
        <v>21</v>
      </c>
      <c r="D236" s="162" t="s">
        <v>1884</v>
      </c>
      <c r="E236" s="162" t="s">
        <v>1885</v>
      </c>
      <c r="F236" s="594" t="s">
        <v>14</v>
      </c>
      <c r="G236" s="594"/>
      <c r="H236" s="592"/>
      <c r="I236" s="592"/>
      <c r="J236" s="592"/>
      <c r="K236" s="592"/>
      <c r="L236" s="592"/>
    </row>
    <row r="237" spans="1:12" x14ac:dyDescent="0.2">
      <c r="A237" s="593"/>
      <c r="B237" s="589" t="s">
        <v>6952</v>
      </c>
      <c r="C237" s="589" t="s">
        <v>6956</v>
      </c>
      <c r="D237" s="596">
        <v>43129</v>
      </c>
      <c r="E237" s="589" t="s">
        <v>5623</v>
      </c>
      <c r="F237" s="589" t="s">
        <v>115</v>
      </c>
      <c r="G237" s="589"/>
      <c r="H237" s="591" t="s">
        <v>1890</v>
      </c>
      <c r="I237" s="591"/>
      <c r="J237" s="164" t="s">
        <v>1891</v>
      </c>
      <c r="K237" s="164" t="s">
        <v>0</v>
      </c>
      <c r="L237" s="165">
        <v>263.92</v>
      </c>
    </row>
    <row r="238" spans="1:12" x14ac:dyDescent="0.2">
      <c r="A238" s="593"/>
      <c r="B238" s="589"/>
      <c r="C238" s="589"/>
      <c r="D238" s="596"/>
      <c r="E238" s="589"/>
      <c r="F238" s="589"/>
      <c r="G238" s="589"/>
      <c r="H238" s="591" t="s">
        <v>1892</v>
      </c>
      <c r="I238" s="591"/>
      <c r="J238" s="164" t="s">
        <v>1891</v>
      </c>
      <c r="K238" s="164" t="s">
        <v>1891</v>
      </c>
      <c r="L238" s="165">
        <v>0</v>
      </c>
    </row>
    <row r="239" spans="1:12" ht="24" x14ac:dyDescent="0.2">
      <c r="A239" s="593"/>
      <c r="B239" s="161" t="s">
        <v>29</v>
      </c>
      <c r="C239" s="162" t="s">
        <v>30</v>
      </c>
      <c r="D239" s="162" t="s">
        <v>1893</v>
      </c>
      <c r="E239" s="162" t="s">
        <v>1894</v>
      </c>
      <c r="F239" s="592"/>
      <c r="G239" s="592"/>
      <c r="H239" s="591" t="s">
        <v>1895</v>
      </c>
      <c r="I239" s="591"/>
      <c r="J239" s="589" t="s">
        <v>1891</v>
      </c>
      <c r="K239" s="589" t="s">
        <v>1891</v>
      </c>
      <c r="L239" s="590">
        <v>0</v>
      </c>
    </row>
    <row r="240" spans="1:12" ht="24" x14ac:dyDescent="0.2">
      <c r="A240" s="593"/>
      <c r="B240" s="164" t="s">
        <v>3786</v>
      </c>
      <c r="C240" s="164" t="s">
        <v>115</v>
      </c>
      <c r="D240" s="166">
        <v>43131</v>
      </c>
      <c r="E240" s="164" t="s">
        <v>2006</v>
      </c>
      <c r="F240" s="592"/>
      <c r="G240" s="592"/>
      <c r="H240" s="591"/>
      <c r="I240" s="591"/>
      <c r="J240" s="589"/>
      <c r="K240" s="589"/>
      <c r="L240" s="590"/>
    </row>
    <row r="241" spans="1:12" ht="24" x14ac:dyDescent="0.2">
      <c r="A241" s="593">
        <v>1844</v>
      </c>
      <c r="B241" s="161" t="s">
        <v>20</v>
      </c>
      <c r="C241" s="162" t="s">
        <v>21</v>
      </c>
      <c r="D241" s="162" t="s">
        <v>1884</v>
      </c>
      <c r="E241" s="162" t="s">
        <v>1885</v>
      </c>
      <c r="F241" s="594" t="s">
        <v>14</v>
      </c>
      <c r="G241" s="594"/>
      <c r="H241" s="592"/>
      <c r="I241" s="592"/>
      <c r="J241" s="592"/>
      <c r="K241" s="592"/>
      <c r="L241" s="592"/>
    </row>
    <row r="242" spans="1:12" x14ac:dyDescent="0.2">
      <c r="A242" s="593"/>
      <c r="B242" s="589" t="s">
        <v>6957</v>
      </c>
      <c r="C242" s="595" t="s">
        <v>6958</v>
      </c>
      <c r="D242" s="596">
        <v>43108</v>
      </c>
      <c r="E242" s="589" t="s">
        <v>1899</v>
      </c>
      <c r="F242" s="589" t="s">
        <v>1939</v>
      </c>
      <c r="G242" s="589"/>
      <c r="H242" s="591" t="s">
        <v>1890</v>
      </c>
      <c r="I242" s="591"/>
      <c r="J242" s="164" t="s">
        <v>1891</v>
      </c>
      <c r="K242" s="164" t="s">
        <v>0</v>
      </c>
      <c r="L242" s="165">
        <v>524</v>
      </c>
    </row>
    <row r="243" spans="1:12" x14ac:dyDescent="0.2">
      <c r="A243" s="593"/>
      <c r="B243" s="589"/>
      <c r="C243" s="595"/>
      <c r="D243" s="596"/>
      <c r="E243" s="589"/>
      <c r="F243" s="589"/>
      <c r="G243" s="589"/>
      <c r="H243" s="591" t="s">
        <v>1892</v>
      </c>
      <c r="I243" s="591"/>
      <c r="J243" s="164" t="s">
        <v>1891</v>
      </c>
      <c r="K243" s="164" t="s">
        <v>0</v>
      </c>
      <c r="L243" s="165">
        <v>486.96</v>
      </c>
    </row>
    <row r="244" spans="1:12" ht="24" x14ac:dyDescent="0.2">
      <c r="A244" s="593"/>
      <c r="B244" s="161" t="s">
        <v>29</v>
      </c>
      <c r="C244" s="162" t="s">
        <v>30</v>
      </c>
      <c r="D244" s="162" t="s">
        <v>1893</v>
      </c>
      <c r="E244" s="162" t="s">
        <v>1894</v>
      </c>
      <c r="F244" s="592"/>
      <c r="G244" s="592"/>
      <c r="H244" s="591" t="s">
        <v>1895</v>
      </c>
      <c r="I244" s="591"/>
      <c r="J244" s="589" t="s">
        <v>1891</v>
      </c>
      <c r="K244" s="589" t="s">
        <v>0</v>
      </c>
      <c r="L244" s="590">
        <v>1329</v>
      </c>
    </row>
    <row r="245" spans="1:12" ht="24" x14ac:dyDescent="0.2">
      <c r="A245" s="593"/>
      <c r="B245" s="164" t="s">
        <v>1896</v>
      </c>
      <c r="C245" s="164" t="s">
        <v>1939</v>
      </c>
      <c r="D245" s="166">
        <v>43111</v>
      </c>
      <c r="E245" s="164" t="s">
        <v>6959</v>
      </c>
      <c r="F245" s="592"/>
      <c r="G245" s="592"/>
      <c r="H245" s="591"/>
      <c r="I245" s="591"/>
      <c r="J245" s="589"/>
      <c r="K245" s="589"/>
      <c r="L245" s="590"/>
    </row>
  </sheetData>
  <mergeCells count="725">
    <mergeCell ref="B1:L1"/>
    <mergeCell ref="A2:A4"/>
    <mergeCell ref="B2:I3"/>
    <mergeCell ref="B4:L4"/>
    <mergeCell ref="D5:F5"/>
    <mergeCell ref="K5:L5"/>
    <mergeCell ref="H8:I8"/>
    <mergeCell ref="H9:I9"/>
    <mergeCell ref="F10:G11"/>
    <mergeCell ref="H10:I11"/>
    <mergeCell ref="J10:J11"/>
    <mergeCell ref="K10:K11"/>
    <mergeCell ref="F6:G6"/>
    <mergeCell ref="H6:I6"/>
    <mergeCell ref="A7:A11"/>
    <mergeCell ref="F7:G7"/>
    <mergeCell ref="H7:L7"/>
    <mergeCell ref="B8:B9"/>
    <mergeCell ref="C8:C9"/>
    <mergeCell ref="D8:D9"/>
    <mergeCell ref="E8:E9"/>
    <mergeCell ref="F8:G9"/>
    <mergeCell ref="H14:I14"/>
    <mergeCell ref="F15:G16"/>
    <mergeCell ref="H15:I16"/>
    <mergeCell ref="J15:J16"/>
    <mergeCell ref="K15:K16"/>
    <mergeCell ref="L15:L16"/>
    <mergeCell ref="L10:L11"/>
    <mergeCell ref="A12:A16"/>
    <mergeCell ref="F12:G12"/>
    <mergeCell ref="H12:L12"/>
    <mergeCell ref="B13:B14"/>
    <mergeCell ref="C13:C14"/>
    <mergeCell ref="D13:D14"/>
    <mergeCell ref="E13:E14"/>
    <mergeCell ref="F13:G14"/>
    <mergeCell ref="H13:I13"/>
    <mergeCell ref="F20:G21"/>
    <mergeCell ref="H20:I21"/>
    <mergeCell ref="J20:J21"/>
    <mergeCell ref="K20:K21"/>
    <mergeCell ref="L20:L21"/>
    <mergeCell ref="A22:A27"/>
    <mergeCell ref="F22:G22"/>
    <mergeCell ref="H22:L22"/>
    <mergeCell ref="B23:B25"/>
    <mergeCell ref="C23:C25"/>
    <mergeCell ref="A17:A21"/>
    <mergeCell ref="F17:G17"/>
    <mergeCell ref="H17:L17"/>
    <mergeCell ref="B18:B19"/>
    <mergeCell ref="C18:C19"/>
    <mergeCell ref="D18:D19"/>
    <mergeCell ref="E18:E19"/>
    <mergeCell ref="F18:G19"/>
    <mergeCell ref="H18:I18"/>
    <mergeCell ref="H19:I19"/>
    <mergeCell ref="K24:K25"/>
    <mergeCell ref="L24:L25"/>
    <mergeCell ref="F26:G27"/>
    <mergeCell ref="H26:I27"/>
    <mergeCell ref="J26:J27"/>
    <mergeCell ref="K26:K27"/>
    <mergeCell ref="L26:L27"/>
    <mergeCell ref="D23:D25"/>
    <mergeCell ref="E23:E25"/>
    <mergeCell ref="F23:G25"/>
    <mergeCell ref="H23:I23"/>
    <mergeCell ref="H24:I25"/>
    <mergeCell ref="J24:J25"/>
    <mergeCell ref="J30:J31"/>
    <mergeCell ref="K30:K31"/>
    <mergeCell ref="L30:L31"/>
    <mergeCell ref="F32:G33"/>
    <mergeCell ref="H32:I33"/>
    <mergeCell ref="J32:J33"/>
    <mergeCell ref="K32:K33"/>
    <mergeCell ref="L32:L33"/>
    <mergeCell ref="A28:A33"/>
    <mergeCell ref="F28:G28"/>
    <mergeCell ref="H28:L28"/>
    <mergeCell ref="B29:B31"/>
    <mergeCell ref="C29:C31"/>
    <mergeCell ref="D29:D31"/>
    <mergeCell ref="E29:E31"/>
    <mergeCell ref="F29:G31"/>
    <mergeCell ref="H29:I29"/>
    <mergeCell ref="H30:I31"/>
    <mergeCell ref="J36:J37"/>
    <mergeCell ref="K36:K37"/>
    <mergeCell ref="L36:L37"/>
    <mergeCell ref="F38:G39"/>
    <mergeCell ref="H38:I39"/>
    <mergeCell ref="J38:J39"/>
    <mergeCell ref="K38:K39"/>
    <mergeCell ref="L38:L39"/>
    <mergeCell ref="A34:A39"/>
    <mergeCell ref="F34:G34"/>
    <mergeCell ref="H34:L34"/>
    <mergeCell ref="B35:B37"/>
    <mergeCell ref="C35:C37"/>
    <mergeCell ref="D35:D37"/>
    <mergeCell ref="E35:E37"/>
    <mergeCell ref="F35:G37"/>
    <mergeCell ref="H35:I35"/>
    <mergeCell ref="H36:I37"/>
    <mergeCell ref="J42:J43"/>
    <mergeCell ref="K42:K43"/>
    <mergeCell ref="L42:L43"/>
    <mergeCell ref="F44:G45"/>
    <mergeCell ref="H44:I45"/>
    <mergeCell ref="J44:J45"/>
    <mergeCell ref="K44:K45"/>
    <mergeCell ref="L44:L45"/>
    <mergeCell ref="A40:A45"/>
    <mergeCell ref="F40:G40"/>
    <mergeCell ref="H40:L40"/>
    <mergeCell ref="B41:B43"/>
    <mergeCell ref="C41:C43"/>
    <mergeCell ref="D41:D43"/>
    <mergeCell ref="E41:E43"/>
    <mergeCell ref="F41:G43"/>
    <mergeCell ref="H41:I41"/>
    <mergeCell ref="H42:I43"/>
    <mergeCell ref="J48:J49"/>
    <mergeCell ref="K48:K49"/>
    <mergeCell ref="L48:L49"/>
    <mergeCell ref="F50:G51"/>
    <mergeCell ref="H50:I51"/>
    <mergeCell ref="J50:J51"/>
    <mergeCell ref="K50:K51"/>
    <mergeCell ref="L50:L51"/>
    <mergeCell ref="A46:A51"/>
    <mergeCell ref="F46:G46"/>
    <mergeCell ref="H46:L46"/>
    <mergeCell ref="B47:B49"/>
    <mergeCell ref="C47:C49"/>
    <mergeCell ref="D47:D49"/>
    <mergeCell ref="E47:E49"/>
    <mergeCell ref="F47:G49"/>
    <mergeCell ref="H47:I47"/>
    <mergeCell ref="H48:I49"/>
    <mergeCell ref="F55:G56"/>
    <mergeCell ref="H55:I56"/>
    <mergeCell ref="J55:J56"/>
    <mergeCell ref="K55:K56"/>
    <mergeCell ref="L55:L56"/>
    <mergeCell ref="A57:A62"/>
    <mergeCell ref="F57:G57"/>
    <mergeCell ref="H57:L57"/>
    <mergeCell ref="B58:B60"/>
    <mergeCell ref="C58:C60"/>
    <mergeCell ref="A52:A56"/>
    <mergeCell ref="F52:G52"/>
    <mergeCell ref="H52:L52"/>
    <mergeCell ref="B53:B54"/>
    <mergeCell ref="C53:C54"/>
    <mergeCell ref="D53:D54"/>
    <mergeCell ref="E53:E54"/>
    <mergeCell ref="F53:G54"/>
    <mergeCell ref="H53:I53"/>
    <mergeCell ref="H54:I54"/>
    <mergeCell ref="K59:K60"/>
    <mergeCell ref="L59:L60"/>
    <mergeCell ref="F61:G62"/>
    <mergeCell ref="H61:I62"/>
    <mergeCell ref="J61:J62"/>
    <mergeCell ref="K61:K62"/>
    <mergeCell ref="L61:L62"/>
    <mergeCell ref="D58:D60"/>
    <mergeCell ref="E58:E60"/>
    <mergeCell ref="F58:G60"/>
    <mergeCell ref="H58:I58"/>
    <mergeCell ref="H59:I60"/>
    <mergeCell ref="J59:J60"/>
    <mergeCell ref="J65:J66"/>
    <mergeCell ref="K65:K66"/>
    <mergeCell ref="L65:L66"/>
    <mergeCell ref="F67:G68"/>
    <mergeCell ref="H67:I68"/>
    <mergeCell ref="J67:J68"/>
    <mergeCell ref="K67:K68"/>
    <mergeCell ref="L67:L68"/>
    <mergeCell ref="A63:A68"/>
    <mergeCell ref="F63:G63"/>
    <mergeCell ref="H63:L63"/>
    <mergeCell ref="B64:B66"/>
    <mergeCell ref="C64:C66"/>
    <mergeCell ref="D64:D66"/>
    <mergeCell ref="E64:E66"/>
    <mergeCell ref="F64:G66"/>
    <mergeCell ref="H64:I64"/>
    <mergeCell ref="H65:I66"/>
    <mergeCell ref="J71:J72"/>
    <mergeCell ref="K71:K72"/>
    <mergeCell ref="L71:L72"/>
    <mergeCell ref="F73:G74"/>
    <mergeCell ref="H73:I74"/>
    <mergeCell ref="J73:J74"/>
    <mergeCell ref="K73:K74"/>
    <mergeCell ref="L73:L74"/>
    <mergeCell ref="A69:A74"/>
    <mergeCell ref="F69:G69"/>
    <mergeCell ref="H69:L69"/>
    <mergeCell ref="B70:B72"/>
    <mergeCell ref="C70:C72"/>
    <mergeCell ref="D70:D72"/>
    <mergeCell ref="E70:E72"/>
    <mergeCell ref="F70:G72"/>
    <mergeCell ref="H70:I70"/>
    <mergeCell ref="H71:I72"/>
    <mergeCell ref="F78:G79"/>
    <mergeCell ref="H78:I79"/>
    <mergeCell ref="J78:J79"/>
    <mergeCell ref="K78:K79"/>
    <mergeCell ref="L78:L79"/>
    <mergeCell ref="A80:A85"/>
    <mergeCell ref="F80:G80"/>
    <mergeCell ref="H80:L80"/>
    <mergeCell ref="B81:B83"/>
    <mergeCell ref="C81:C83"/>
    <mergeCell ref="A75:A79"/>
    <mergeCell ref="F75:G75"/>
    <mergeCell ref="H75:L75"/>
    <mergeCell ref="B76:B77"/>
    <mergeCell ref="C76:C77"/>
    <mergeCell ref="D76:D77"/>
    <mergeCell ref="E76:E77"/>
    <mergeCell ref="F76:G77"/>
    <mergeCell ref="H76:I76"/>
    <mergeCell ref="H77:I77"/>
    <mergeCell ref="K82:K83"/>
    <mergeCell ref="L82:L83"/>
    <mergeCell ref="F84:G85"/>
    <mergeCell ref="H84:I85"/>
    <mergeCell ref="J84:J85"/>
    <mergeCell ref="K84:K85"/>
    <mergeCell ref="L84:L85"/>
    <mergeCell ref="D81:D83"/>
    <mergeCell ref="E81:E83"/>
    <mergeCell ref="F81:G83"/>
    <mergeCell ref="H81:I81"/>
    <mergeCell ref="H82:I83"/>
    <mergeCell ref="J82:J83"/>
    <mergeCell ref="J88:J89"/>
    <mergeCell ref="K88:K89"/>
    <mergeCell ref="L88:L89"/>
    <mergeCell ref="F90:G91"/>
    <mergeCell ref="H90:I91"/>
    <mergeCell ref="J90:J91"/>
    <mergeCell ref="K90:K91"/>
    <mergeCell ref="L90:L91"/>
    <mergeCell ref="A86:A91"/>
    <mergeCell ref="F86:G86"/>
    <mergeCell ref="H86:L86"/>
    <mergeCell ref="B87:B89"/>
    <mergeCell ref="C87:C89"/>
    <mergeCell ref="D87:D89"/>
    <mergeCell ref="E87:E89"/>
    <mergeCell ref="F87:G89"/>
    <mergeCell ref="H87:I87"/>
    <mergeCell ref="H88:I89"/>
    <mergeCell ref="J94:J95"/>
    <mergeCell ref="K94:K95"/>
    <mergeCell ref="L94:L95"/>
    <mergeCell ref="F96:G97"/>
    <mergeCell ref="H96:I97"/>
    <mergeCell ref="J96:J97"/>
    <mergeCell ref="K96:K97"/>
    <mergeCell ref="L96:L97"/>
    <mergeCell ref="A92:A97"/>
    <mergeCell ref="F92:G92"/>
    <mergeCell ref="H92:L92"/>
    <mergeCell ref="B93:B95"/>
    <mergeCell ref="C93:C95"/>
    <mergeCell ref="D93:D95"/>
    <mergeCell ref="E93:E95"/>
    <mergeCell ref="F93:G95"/>
    <mergeCell ref="H93:I93"/>
    <mergeCell ref="H94:I95"/>
    <mergeCell ref="J100:J101"/>
    <mergeCell ref="K100:K101"/>
    <mergeCell ref="L100:L101"/>
    <mergeCell ref="F102:G103"/>
    <mergeCell ref="H102:I103"/>
    <mergeCell ref="J102:J103"/>
    <mergeCell ref="K102:K103"/>
    <mergeCell ref="L102:L103"/>
    <mergeCell ref="A98:A103"/>
    <mergeCell ref="F98:G98"/>
    <mergeCell ref="H98:L98"/>
    <mergeCell ref="B99:B101"/>
    <mergeCell ref="C99:C101"/>
    <mergeCell ref="D99:D101"/>
    <mergeCell ref="E99:E101"/>
    <mergeCell ref="F99:G101"/>
    <mergeCell ref="H99:I99"/>
    <mergeCell ref="H100:I101"/>
    <mergeCell ref="K107:K108"/>
    <mergeCell ref="L107:L108"/>
    <mergeCell ref="A109:A113"/>
    <mergeCell ref="F109:G109"/>
    <mergeCell ref="H109:L109"/>
    <mergeCell ref="B110:B111"/>
    <mergeCell ref="C110:C111"/>
    <mergeCell ref="A104:A108"/>
    <mergeCell ref="F104:G104"/>
    <mergeCell ref="H104:L104"/>
    <mergeCell ref="B105:B106"/>
    <mergeCell ref="C105:C106"/>
    <mergeCell ref="D105:D106"/>
    <mergeCell ref="E105:E106"/>
    <mergeCell ref="F105:G106"/>
    <mergeCell ref="H105:I105"/>
    <mergeCell ref="H106:I106"/>
    <mergeCell ref="D110:D111"/>
    <mergeCell ref="E110:E111"/>
    <mergeCell ref="F110:G111"/>
    <mergeCell ref="H110:I110"/>
    <mergeCell ref="H111:I111"/>
    <mergeCell ref="F112:G113"/>
    <mergeCell ref="H112:I113"/>
    <mergeCell ref="F107:G108"/>
    <mergeCell ref="H107:I108"/>
    <mergeCell ref="F115:G116"/>
    <mergeCell ref="H115:I115"/>
    <mergeCell ref="H116:I116"/>
    <mergeCell ref="F117:G118"/>
    <mergeCell ref="H117:I118"/>
    <mergeCell ref="J117:J118"/>
    <mergeCell ref="J112:J113"/>
    <mergeCell ref="J107:J108"/>
    <mergeCell ref="K112:K113"/>
    <mergeCell ref="L112:L113"/>
    <mergeCell ref="F114:G114"/>
    <mergeCell ref="H114:L114"/>
    <mergeCell ref="K117:K118"/>
    <mergeCell ref="L117:L118"/>
    <mergeCell ref="A119:A124"/>
    <mergeCell ref="F119:G119"/>
    <mergeCell ref="H119:L119"/>
    <mergeCell ref="B120:B122"/>
    <mergeCell ref="C120:C122"/>
    <mergeCell ref="D120:D122"/>
    <mergeCell ref="E120:E122"/>
    <mergeCell ref="F120:G122"/>
    <mergeCell ref="A114:A118"/>
    <mergeCell ref="B115:B116"/>
    <mergeCell ref="C115:C116"/>
    <mergeCell ref="D115:D116"/>
    <mergeCell ref="E115:E116"/>
    <mergeCell ref="H120:I120"/>
    <mergeCell ref="H121:I122"/>
    <mergeCell ref="J121:J122"/>
    <mergeCell ref="K121:K122"/>
    <mergeCell ref="L121:L122"/>
    <mergeCell ref="F123:G124"/>
    <mergeCell ref="H123:I124"/>
    <mergeCell ref="J123:J124"/>
    <mergeCell ref="K123:K124"/>
    <mergeCell ref="L123:L124"/>
    <mergeCell ref="F128:G129"/>
    <mergeCell ref="H128:I129"/>
    <mergeCell ref="J128:J129"/>
    <mergeCell ref="K128:K129"/>
    <mergeCell ref="L128:L129"/>
    <mergeCell ref="A130:A135"/>
    <mergeCell ref="F130:G130"/>
    <mergeCell ref="H130:L130"/>
    <mergeCell ref="B131:B133"/>
    <mergeCell ref="C131:C133"/>
    <mergeCell ref="A125:A129"/>
    <mergeCell ref="F125:G125"/>
    <mergeCell ref="H125:L125"/>
    <mergeCell ref="B126:B127"/>
    <mergeCell ref="C126:C127"/>
    <mergeCell ref="D126:D127"/>
    <mergeCell ref="E126:E127"/>
    <mergeCell ref="F126:G127"/>
    <mergeCell ref="H126:I126"/>
    <mergeCell ref="H127:I127"/>
    <mergeCell ref="K132:K133"/>
    <mergeCell ref="L132:L133"/>
    <mergeCell ref="F134:G135"/>
    <mergeCell ref="H134:I135"/>
    <mergeCell ref="J134:J135"/>
    <mergeCell ref="K134:K135"/>
    <mergeCell ref="L134:L135"/>
    <mergeCell ref="D131:D133"/>
    <mergeCell ref="E131:E133"/>
    <mergeCell ref="F131:G133"/>
    <mergeCell ref="H131:I131"/>
    <mergeCell ref="H132:I133"/>
    <mergeCell ref="J132:J133"/>
    <mergeCell ref="J138:J139"/>
    <mergeCell ref="K138:K139"/>
    <mergeCell ref="L138:L139"/>
    <mergeCell ref="F140:G141"/>
    <mergeCell ref="H140:I141"/>
    <mergeCell ref="J140:J141"/>
    <mergeCell ref="K140:K141"/>
    <mergeCell ref="L140:L141"/>
    <mergeCell ref="A136:A141"/>
    <mergeCell ref="F136:G136"/>
    <mergeCell ref="H136:L136"/>
    <mergeCell ref="B137:B139"/>
    <mergeCell ref="C137:C139"/>
    <mergeCell ref="D137:D139"/>
    <mergeCell ref="E137:E139"/>
    <mergeCell ref="F137:G139"/>
    <mergeCell ref="H137:I137"/>
    <mergeCell ref="H138:I139"/>
    <mergeCell ref="K145:K146"/>
    <mergeCell ref="L145:L146"/>
    <mergeCell ref="A147:A151"/>
    <mergeCell ref="F147:G147"/>
    <mergeCell ref="H147:L147"/>
    <mergeCell ref="B148:B149"/>
    <mergeCell ref="C148:C149"/>
    <mergeCell ref="A142:A146"/>
    <mergeCell ref="F142:G142"/>
    <mergeCell ref="H142:L142"/>
    <mergeCell ref="B143:B144"/>
    <mergeCell ref="C143:C144"/>
    <mergeCell ref="D143:D144"/>
    <mergeCell ref="E143:E144"/>
    <mergeCell ref="F143:G144"/>
    <mergeCell ref="H143:I143"/>
    <mergeCell ref="H144:I144"/>
    <mergeCell ref="D148:D149"/>
    <mergeCell ref="E148:E149"/>
    <mergeCell ref="F148:G149"/>
    <mergeCell ref="H148:I148"/>
    <mergeCell ref="H149:I149"/>
    <mergeCell ref="F150:G151"/>
    <mergeCell ref="F145:G146"/>
    <mergeCell ref="H145:I146"/>
    <mergeCell ref="F153:G154"/>
    <mergeCell ref="H153:I153"/>
    <mergeCell ref="H154:I154"/>
    <mergeCell ref="F155:G156"/>
    <mergeCell ref="H155:I156"/>
    <mergeCell ref="J155:J156"/>
    <mergeCell ref="J150:J151"/>
    <mergeCell ref="J145:J146"/>
    <mergeCell ref="H158:I158"/>
    <mergeCell ref="H159:I159"/>
    <mergeCell ref="F160:G161"/>
    <mergeCell ref="H160:I161"/>
    <mergeCell ref="J160:J161"/>
    <mergeCell ref="K160:K161"/>
    <mergeCell ref="K155:K156"/>
    <mergeCell ref="L155:L156"/>
    <mergeCell ref="H150:I151"/>
    <mergeCell ref="A152:A156"/>
    <mergeCell ref="B153:B154"/>
    <mergeCell ref="C153:C154"/>
    <mergeCell ref="D153:D154"/>
    <mergeCell ref="E153:E154"/>
    <mergeCell ref="K150:K151"/>
    <mergeCell ref="L150:L151"/>
    <mergeCell ref="F152:G152"/>
    <mergeCell ref="H152:L152"/>
    <mergeCell ref="H164:I164"/>
    <mergeCell ref="F165:G166"/>
    <mergeCell ref="H165:I166"/>
    <mergeCell ref="J165:J166"/>
    <mergeCell ref="K165:K166"/>
    <mergeCell ref="L165:L166"/>
    <mergeCell ref="L160:L161"/>
    <mergeCell ref="A162:A166"/>
    <mergeCell ref="F162:G162"/>
    <mergeCell ref="H162:L162"/>
    <mergeCell ref="B163:B164"/>
    <mergeCell ref="C163:C164"/>
    <mergeCell ref="D163:D164"/>
    <mergeCell ref="E163:E164"/>
    <mergeCell ref="F163:G164"/>
    <mergeCell ref="H163:I163"/>
    <mergeCell ref="A157:A161"/>
    <mergeCell ref="F157:G157"/>
    <mergeCell ref="H157:L157"/>
    <mergeCell ref="B158:B159"/>
    <mergeCell ref="C158:C159"/>
    <mergeCell ref="D158:D159"/>
    <mergeCell ref="E158:E159"/>
    <mergeCell ref="F158:G159"/>
    <mergeCell ref="J169:J170"/>
    <mergeCell ref="K169:K170"/>
    <mergeCell ref="L169:L170"/>
    <mergeCell ref="F171:G172"/>
    <mergeCell ref="H171:I172"/>
    <mergeCell ref="J171:J172"/>
    <mergeCell ref="K171:K172"/>
    <mergeCell ref="L171:L172"/>
    <mergeCell ref="A167:A172"/>
    <mergeCell ref="F167:G167"/>
    <mergeCell ref="H167:L167"/>
    <mergeCell ref="B168:B170"/>
    <mergeCell ref="C168:C170"/>
    <mergeCell ref="D168:D170"/>
    <mergeCell ref="E168:E170"/>
    <mergeCell ref="F168:G170"/>
    <mergeCell ref="H168:I168"/>
    <mergeCell ref="H169:I170"/>
    <mergeCell ref="K176:K177"/>
    <mergeCell ref="L176:L177"/>
    <mergeCell ref="A178:A182"/>
    <mergeCell ref="F178:G178"/>
    <mergeCell ref="H178:L178"/>
    <mergeCell ref="B179:B180"/>
    <mergeCell ref="C179:C180"/>
    <mergeCell ref="A173:A177"/>
    <mergeCell ref="F173:G173"/>
    <mergeCell ref="H173:L173"/>
    <mergeCell ref="B174:B175"/>
    <mergeCell ref="C174:C175"/>
    <mergeCell ref="D174:D175"/>
    <mergeCell ref="E174:E175"/>
    <mergeCell ref="F174:G175"/>
    <mergeCell ref="H174:I174"/>
    <mergeCell ref="H175:I175"/>
    <mergeCell ref="D179:D180"/>
    <mergeCell ref="E179:E180"/>
    <mergeCell ref="F179:G180"/>
    <mergeCell ref="H179:I179"/>
    <mergeCell ref="H180:I180"/>
    <mergeCell ref="F181:G182"/>
    <mergeCell ref="F176:G177"/>
    <mergeCell ref="H176:I177"/>
    <mergeCell ref="F184:G185"/>
    <mergeCell ref="H184:I184"/>
    <mergeCell ref="H185:I185"/>
    <mergeCell ref="F186:G187"/>
    <mergeCell ref="H186:I187"/>
    <mergeCell ref="J186:J187"/>
    <mergeCell ref="J181:J182"/>
    <mergeCell ref="J176:J177"/>
    <mergeCell ref="K181:K182"/>
    <mergeCell ref="L181:L182"/>
    <mergeCell ref="F183:G183"/>
    <mergeCell ref="H183:L183"/>
    <mergeCell ref="H189:I189"/>
    <mergeCell ref="H190:I190"/>
    <mergeCell ref="F191:G192"/>
    <mergeCell ref="H191:I192"/>
    <mergeCell ref="J191:J192"/>
    <mergeCell ref="K191:K192"/>
    <mergeCell ref="K186:K187"/>
    <mergeCell ref="L186:L187"/>
    <mergeCell ref="H181:I182"/>
    <mergeCell ref="A188:A192"/>
    <mergeCell ref="F188:G188"/>
    <mergeCell ref="H188:L188"/>
    <mergeCell ref="B189:B190"/>
    <mergeCell ref="C189:C190"/>
    <mergeCell ref="D189:D190"/>
    <mergeCell ref="E189:E190"/>
    <mergeCell ref="F189:G190"/>
    <mergeCell ref="A183:A187"/>
    <mergeCell ref="B184:B185"/>
    <mergeCell ref="C184:C185"/>
    <mergeCell ref="D184:D185"/>
    <mergeCell ref="E184:E185"/>
    <mergeCell ref="L191:L192"/>
    <mergeCell ref="A193:A198"/>
    <mergeCell ref="F193:G193"/>
    <mergeCell ref="H193:L193"/>
    <mergeCell ref="B194:B196"/>
    <mergeCell ref="C194:C196"/>
    <mergeCell ref="D194:D196"/>
    <mergeCell ref="E194:E196"/>
    <mergeCell ref="F194:G196"/>
    <mergeCell ref="H194:I194"/>
    <mergeCell ref="H195:I196"/>
    <mergeCell ref="J195:J196"/>
    <mergeCell ref="K195:K196"/>
    <mergeCell ref="L195:L196"/>
    <mergeCell ref="F197:G198"/>
    <mergeCell ref="H197:I198"/>
    <mergeCell ref="J197:J198"/>
    <mergeCell ref="K197:K198"/>
    <mergeCell ref="L197:L198"/>
    <mergeCell ref="K202:K203"/>
    <mergeCell ref="L202:L203"/>
    <mergeCell ref="A204:A208"/>
    <mergeCell ref="F204:G204"/>
    <mergeCell ref="H204:L204"/>
    <mergeCell ref="B205:B206"/>
    <mergeCell ref="C205:C206"/>
    <mergeCell ref="A199:A203"/>
    <mergeCell ref="F199:G199"/>
    <mergeCell ref="H199:L199"/>
    <mergeCell ref="B200:B201"/>
    <mergeCell ref="C200:C201"/>
    <mergeCell ref="D200:D201"/>
    <mergeCell ref="E200:E201"/>
    <mergeCell ref="F200:G201"/>
    <mergeCell ref="H200:I200"/>
    <mergeCell ref="H201:I201"/>
    <mergeCell ref="D205:D206"/>
    <mergeCell ref="E205:E206"/>
    <mergeCell ref="F205:G206"/>
    <mergeCell ref="H205:I205"/>
    <mergeCell ref="H206:I206"/>
    <mergeCell ref="F207:G208"/>
    <mergeCell ref="H207:I208"/>
    <mergeCell ref="F202:G203"/>
    <mergeCell ref="H202:I203"/>
    <mergeCell ref="F210:G211"/>
    <mergeCell ref="H210:I210"/>
    <mergeCell ref="H211:I211"/>
    <mergeCell ref="F212:G213"/>
    <mergeCell ref="H212:I213"/>
    <mergeCell ref="J212:J213"/>
    <mergeCell ref="J207:J208"/>
    <mergeCell ref="J202:J203"/>
    <mergeCell ref="K207:K208"/>
    <mergeCell ref="L207:L208"/>
    <mergeCell ref="F209:G209"/>
    <mergeCell ref="H209:L209"/>
    <mergeCell ref="K212:K213"/>
    <mergeCell ref="L212:L213"/>
    <mergeCell ref="A214:A219"/>
    <mergeCell ref="F214:G214"/>
    <mergeCell ref="H214:L214"/>
    <mergeCell ref="B215:B217"/>
    <mergeCell ref="C215:C217"/>
    <mergeCell ref="D215:D217"/>
    <mergeCell ref="E215:E217"/>
    <mergeCell ref="F215:G217"/>
    <mergeCell ref="A209:A213"/>
    <mergeCell ref="B210:B211"/>
    <mergeCell ref="C210:C211"/>
    <mergeCell ref="D210:D211"/>
    <mergeCell ref="E210:E211"/>
    <mergeCell ref="H215:I215"/>
    <mergeCell ref="H216:I217"/>
    <mergeCell ref="J216:J217"/>
    <mergeCell ref="K216:K217"/>
    <mergeCell ref="L216:L217"/>
    <mergeCell ref="F218:G219"/>
    <mergeCell ref="H218:I219"/>
    <mergeCell ref="J218:J219"/>
    <mergeCell ref="K218:K219"/>
    <mergeCell ref="L218:L219"/>
    <mergeCell ref="J223:J224"/>
    <mergeCell ref="K223:K224"/>
    <mergeCell ref="L223:L224"/>
    <mergeCell ref="A225:A229"/>
    <mergeCell ref="F225:G225"/>
    <mergeCell ref="H225:L225"/>
    <mergeCell ref="B226:B227"/>
    <mergeCell ref="C226:C227"/>
    <mergeCell ref="A220:A224"/>
    <mergeCell ref="F220:G220"/>
    <mergeCell ref="H220:L220"/>
    <mergeCell ref="B221:B222"/>
    <mergeCell ref="C221:C222"/>
    <mergeCell ref="D221:D222"/>
    <mergeCell ref="E221:E222"/>
    <mergeCell ref="F221:G222"/>
    <mergeCell ref="H221:I221"/>
    <mergeCell ref="H222:I222"/>
    <mergeCell ref="D226:D227"/>
    <mergeCell ref="E226:E227"/>
    <mergeCell ref="F226:G227"/>
    <mergeCell ref="H226:I226"/>
    <mergeCell ref="H227:I227"/>
    <mergeCell ref="F228:G229"/>
    <mergeCell ref="H228:I229"/>
    <mergeCell ref="F223:G224"/>
    <mergeCell ref="H223:I224"/>
    <mergeCell ref="F231:G233"/>
    <mergeCell ref="H231:I231"/>
    <mergeCell ref="H232:I233"/>
    <mergeCell ref="J228:J229"/>
    <mergeCell ref="K228:K229"/>
    <mergeCell ref="L228:L229"/>
    <mergeCell ref="F230:G230"/>
    <mergeCell ref="H230:L230"/>
    <mergeCell ref="F234:G235"/>
    <mergeCell ref="H234:I235"/>
    <mergeCell ref="J234:J235"/>
    <mergeCell ref="K234:K235"/>
    <mergeCell ref="L234:L235"/>
    <mergeCell ref="A236:A240"/>
    <mergeCell ref="F236:G236"/>
    <mergeCell ref="H236:L236"/>
    <mergeCell ref="B237:B238"/>
    <mergeCell ref="C237:C238"/>
    <mergeCell ref="A230:A235"/>
    <mergeCell ref="B231:B233"/>
    <mergeCell ref="C231:C233"/>
    <mergeCell ref="D231:D233"/>
    <mergeCell ref="E231:E233"/>
    <mergeCell ref="L239:L240"/>
    <mergeCell ref="J232:J233"/>
    <mergeCell ref="K232:K233"/>
    <mergeCell ref="L232:L233"/>
    <mergeCell ref="A241:A245"/>
    <mergeCell ref="F241:G241"/>
    <mergeCell ref="H241:L241"/>
    <mergeCell ref="B242:B243"/>
    <mergeCell ref="C242:C243"/>
    <mergeCell ref="D242:D243"/>
    <mergeCell ref="E242:E243"/>
    <mergeCell ref="D237:D238"/>
    <mergeCell ref="E237:E238"/>
    <mergeCell ref="F237:G238"/>
    <mergeCell ref="H237:I237"/>
    <mergeCell ref="H238:I238"/>
    <mergeCell ref="F239:G240"/>
    <mergeCell ref="H239:I240"/>
    <mergeCell ref="K244:K245"/>
    <mergeCell ref="L244:L245"/>
    <mergeCell ref="F242:G243"/>
    <mergeCell ref="H242:I242"/>
    <mergeCell ref="H243:I243"/>
    <mergeCell ref="F244:G245"/>
    <mergeCell ref="H244:I245"/>
    <mergeCell ref="J244:J245"/>
    <mergeCell ref="J239:J240"/>
    <mergeCell ref="K239:K240"/>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
  <sheetViews>
    <sheetView workbookViewId="0"/>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Q9" sqref="Q9"/>
    </sheetView>
  </sheetViews>
  <sheetFormatPr defaultRowHeight="12.75" x14ac:dyDescent="0.2"/>
  <cols>
    <col min="1" max="1" width="3.85546875" style="71" customWidth="1"/>
    <col min="2" max="2" width="16.140625" style="71" customWidth="1"/>
    <col min="3" max="3" width="17.7109375" style="71" customWidth="1"/>
    <col min="4" max="4" width="14.42578125" style="71" customWidth="1"/>
    <col min="5" max="5" width="18.7109375" style="71" hidden="1" customWidth="1"/>
    <col min="6" max="6" width="14.85546875" style="71" customWidth="1"/>
    <col min="7" max="7" width="3" style="71" customWidth="1"/>
    <col min="8" max="8" width="11.28515625" style="71" customWidth="1"/>
    <col min="9" max="9" width="3" style="71" customWidth="1"/>
    <col min="10" max="10" width="12.28515625" style="71" customWidth="1"/>
    <col min="11" max="11" width="9.140625" style="71" customWidth="1"/>
    <col min="12" max="12" width="8.85546875" style="71" customWidth="1"/>
    <col min="13" max="13" width="8" style="71" customWidth="1"/>
    <col min="14" max="14" width="0.140625" style="71" customWidth="1"/>
    <col min="15" max="15" width="9.140625" style="71"/>
    <col min="16" max="16" width="20.28515625" style="71" bestFit="1" customWidth="1"/>
    <col min="17" max="20" width="9.140625" style="71"/>
    <col min="21" max="21" width="9.42578125" style="71" customWidth="1"/>
    <col min="22" max="22" width="13.7109375" style="135" customWidth="1"/>
    <col min="23" max="16384" width="9.140625" style="71"/>
  </cols>
  <sheetData>
    <row r="1" spans="1:19" s="71" customFormat="1" hidden="1" x14ac:dyDescent="0.2"/>
    <row r="2" spans="1:19" s="71" customFormat="1" x14ac:dyDescent="0.2">
      <c r="J2" s="430" t="s">
        <v>1</v>
      </c>
      <c r="K2" s="431"/>
      <c r="L2" s="431"/>
      <c r="M2" s="431"/>
      <c r="P2" s="433"/>
      <c r="Q2" s="433"/>
      <c r="R2" s="433"/>
      <c r="S2" s="433"/>
    </row>
    <row r="3" spans="1:19" s="71" customFormat="1" x14ac:dyDescent="0.2">
      <c r="J3" s="431"/>
      <c r="K3" s="431"/>
      <c r="L3" s="431"/>
      <c r="M3" s="431"/>
      <c r="P3" s="434"/>
      <c r="Q3" s="434"/>
      <c r="R3" s="434"/>
      <c r="S3" s="434"/>
    </row>
    <row r="4" spans="1:19" s="71" customFormat="1" ht="13.5" thickBot="1" x14ac:dyDescent="0.25">
      <c r="A4" s="73"/>
      <c r="B4" s="73"/>
      <c r="C4" s="73"/>
      <c r="D4" s="73"/>
      <c r="E4" s="73"/>
      <c r="F4" s="73"/>
      <c r="G4" s="73"/>
      <c r="H4" s="73"/>
      <c r="I4" s="73"/>
      <c r="J4" s="432"/>
      <c r="K4" s="432"/>
      <c r="L4" s="432"/>
      <c r="M4" s="432"/>
      <c r="P4" s="435"/>
      <c r="Q4" s="435"/>
      <c r="R4" s="435"/>
      <c r="S4" s="435"/>
    </row>
    <row r="5" spans="1:19" s="71" customFormat="1" ht="30" customHeight="1" thickTop="1" thickBot="1" x14ac:dyDescent="0.25">
      <c r="A5" s="436" t="s">
        <v>1845</v>
      </c>
      <c r="B5" s="437"/>
      <c r="C5" s="437"/>
      <c r="D5" s="437"/>
      <c r="E5" s="437"/>
      <c r="F5" s="437"/>
      <c r="G5" s="437"/>
      <c r="H5" s="437"/>
      <c r="I5" s="437"/>
      <c r="J5" s="437"/>
      <c r="K5" s="437"/>
      <c r="L5" s="437"/>
      <c r="M5" s="437"/>
      <c r="N5" s="74"/>
      <c r="O5" s="73"/>
      <c r="Q5" s="75"/>
    </row>
    <row r="6" spans="1:19" s="71" customFormat="1" ht="13.5" customHeight="1" thickTop="1" x14ac:dyDescent="0.2">
      <c r="A6" s="438" t="s">
        <v>2</v>
      </c>
      <c r="B6" s="440" t="s">
        <v>3</v>
      </c>
      <c r="C6" s="441"/>
      <c r="D6" s="441"/>
      <c r="E6" s="441"/>
      <c r="F6" s="441"/>
      <c r="G6" s="441"/>
      <c r="H6" s="441"/>
      <c r="I6" s="441"/>
      <c r="J6" s="442"/>
      <c r="K6" s="6" t="s">
        <v>4</v>
      </c>
      <c r="L6" s="6" t="s">
        <v>5</v>
      </c>
      <c r="M6" s="6" t="s">
        <v>6</v>
      </c>
      <c r="N6" s="76"/>
      <c r="O6" s="73"/>
    </row>
    <row r="7" spans="1:19" s="71" customFormat="1" ht="20.25" customHeight="1" thickBot="1" x14ac:dyDescent="0.25">
      <c r="A7" s="438"/>
      <c r="B7" s="443"/>
      <c r="C7" s="444"/>
      <c r="D7" s="444"/>
      <c r="E7" s="444"/>
      <c r="F7" s="444"/>
      <c r="G7" s="444"/>
      <c r="H7" s="444"/>
      <c r="I7" s="444"/>
      <c r="J7" s="445"/>
      <c r="K7" s="8">
        <v>1</v>
      </c>
      <c r="L7" s="9">
        <v>1</v>
      </c>
      <c r="M7" s="10">
        <v>2018</v>
      </c>
      <c r="N7" s="77"/>
      <c r="O7" s="73"/>
    </row>
    <row r="8" spans="1:19" s="71" customFormat="1" ht="27.75" customHeight="1" thickTop="1" thickBot="1" x14ac:dyDescent="0.25">
      <c r="A8" s="438"/>
      <c r="B8" s="446" t="s">
        <v>7</v>
      </c>
      <c r="C8" s="447"/>
      <c r="D8" s="447"/>
      <c r="E8" s="447"/>
      <c r="F8" s="447"/>
      <c r="G8" s="448"/>
      <c r="H8" s="448"/>
      <c r="I8" s="448"/>
      <c r="J8" s="448"/>
      <c r="K8" s="448"/>
      <c r="L8" s="447"/>
      <c r="M8" s="447"/>
      <c r="N8" s="449"/>
      <c r="O8" s="73"/>
    </row>
    <row r="9" spans="1:19" s="71" customFormat="1" ht="18" customHeight="1" thickTop="1" x14ac:dyDescent="0.25">
      <c r="A9" s="438"/>
      <c r="B9" s="450" t="s">
        <v>1715</v>
      </c>
      <c r="C9" s="426"/>
      <c r="D9" s="426"/>
      <c r="E9" s="426"/>
      <c r="F9" s="426"/>
      <c r="G9" s="604" t="s">
        <v>0</v>
      </c>
      <c r="H9" s="408" t="s">
        <v>1716</v>
      </c>
      <c r="I9" s="411"/>
      <c r="J9" s="414" t="s">
        <v>1701</v>
      </c>
      <c r="K9" s="417" t="s">
        <v>0</v>
      </c>
      <c r="L9" s="420" t="s">
        <v>1717</v>
      </c>
      <c r="M9" s="421"/>
      <c r="N9" s="78"/>
      <c r="O9" s="79"/>
      <c r="P9" s="73"/>
    </row>
    <row r="10" spans="1:19" s="71" customFormat="1" ht="15.75" customHeight="1" x14ac:dyDescent="0.2">
      <c r="A10" s="438"/>
      <c r="B10" s="425" t="s">
        <v>1843</v>
      </c>
      <c r="C10" s="426"/>
      <c r="D10" s="426"/>
      <c r="E10" s="426"/>
      <c r="F10" s="427"/>
      <c r="G10" s="605"/>
      <c r="H10" s="409"/>
      <c r="I10" s="412"/>
      <c r="J10" s="415"/>
      <c r="K10" s="418"/>
      <c r="L10" s="422"/>
      <c r="M10" s="421"/>
      <c r="N10" s="78"/>
      <c r="O10" s="79"/>
      <c r="P10" s="73"/>
    </row>
    <row r="11" spans="1:19" s="71" customFormat="1" ht="13.5" thickBot="1" x14ac:dyDescent="0.25">
      <c r="A11" s="438"/>
      <c r="B11" s="80" t="s">
        <v>9</v>
      </c>
      <c r="C11" s="81" t="s">
        <v>1844</v>
      </c>
      <c r="D11" s="428" t="s">
        <v>7355</v>
      </c>
      <c r="E11" s="428"/>
      <c r="F11" s="429"/>
      <c r="G11" s="606"/>
      <c r="H11" s="410"/>
      <c r="I11" s="413"/>
      <c r="J11" s="416"/>
      <c r="K11" s="419"/>
      <c r="L11" s="423"/>
      <c r="M11" s="424"/>
      <c r="N11" s="82"/>
      <c r="O11" s="79"/>
      <c r="P11" s="73"/>
    </row>
    <row r="12" spans="1:19" s="71" customFormat="1" ht="13.5" thickTop="1" x14ac:dyDescent="0.2">
      <c r="A12" s="438"/>
      <c r="B12" s="392" t="s">
        <v>10</v>
      </c>
      <c r="C12" s="394" t="s">
        <v>11</v>
      </c>
      <c r="D12" s="396" t="s">
        <v>12</v>
      </c>
      <c r="E12" s="398" t="s">
        <v>13</v>
      </c>
      <c r="F12" s="399"/>
      <c r="G12" s="402" t="s">
        <v>14</v>
      </c>
      <c r="H12" s="403"/>
      <c r="I12" s="404"/>
      <c r="J12" s="394" t="s">
        <v>15</v>
      </c>
      <c r="K12" s="454" t="s">
        <v>16</v>
      </c>
      <c r="L12" s="456" t="s">
        <v>17</v>
      </c>
      <c r="M12" s="396" t="s">
        <v>18</v>
      </c>
      <c r="N12" s="83"/>
      <c r="O12" s="73"/>
    </row>
    <row r="13" spans="1:19" s="71" customFormat="1" ht="34.5" customHeight="1" thickBot="1" x14ac:dyDescent="0.25">
      <c r="A13" s="439"/>
      <c r="B13" s="393"/>
      <c r="C13" s="395"/>
      <c r="D13" s="397"/>
      <c r="E13" s="400"/>
      <c r="F13" s="401"/>
      <c r="G13" s="405"/>
      <c r="H13" s="406"/>
      <c r="I13" s="407"/>
      <c r="J13" s="458"/>
      <c r="K13" s="455"/>
      <c r="L13" s="457"/>
      <c r="M13" s="458"/>
      <c r="N13" s="84"/>
      <c r="O13" s="73"/>
    </row>
    <row r="14" spans="1:19" s="71" customFormat="1" ht="24" thickTop="1" thickBot="1" x14ac:dyDescent="0.25">
      <c r="A14" s="381" t="s">
        <v>19</v>
      </c>
      <c r="B14" s="85" t="s">
        <v>20</v>
      </c>
      <c r="C14" s="85" t="s">
        <v>21</v>
      </c>
      <c r="D14" s="85" t="s">
        <v>22</v>
      </c>
      <c r="E14" s="384" t="s">
        <v>23</v>
      </c>
      <c r="F14" s="384"/>
      <c r="G14" s="358" t="s">
        <v>14</v>
      </c>
      <c r="H14" s="359"/>
      <c r="I14" s="87"/>
      <c r="J14" s="88"/>
      <c r="K14" s="88"/>
      <c r="L14" s="88"/>
      <c r="M14" s="88"/>
      <c r="N14" s="89"/>
    </row>
    <row r="15" spans="1:19" s="71" customFormat="1" ht="13.5" thickBot="1" x14ac:dyDescent="0.25">
      <c r="A15" s="382"/>
      <c r="B15" s="90"/>
      <c r="C15" s="90"/>
      <c r="D15" s="91"/>
      <c r="E15" s="92"/>
      <c r="F15" s="93"/>
      <c r="G15" s="385"/>
      <c r="H15" s="386"/>
      <c r="I15" s="387"/>
      <c r="J15" s="94"/>
      <c r="K15" s="95"/>
      <c r="L15" s="96"/>
      <c r="M15" s="97"/>
      <c r="N15" s="89"/>
      <c r="O15" s="73"/>
    </row>
    <row r="16" spans="1:19" s="71" customFormat="1" ht="23.25" thickBot="1" x14ac:dyDescent="0.25">
      <c r="A16" s="382"/>
      <c r="B16" s="98" t="s">
        <v>29</v>
      </c>
      <c r="C16" s="98" t="s">
        <v>30</v>
      </c>
      <c r="D16" s="98" t="s">
        <v>31</v>
      </c>
      <c r="E16" s="388" t="s">
        <v>32</v>
      </c>
      <c r="F16" s="388"/>
      <c r="G16" s="389"/>
      <c r="H16" s="390"/>
      <c r="I16" s="391"/>
      <c r="J16" s="100"/>
      <c r="K16" s="96"/>
      <c r="L16" s="101"/>
      <c r="M16" s="102"/>
      <c r="N16" s="83"/>
    </row>
    <row r="17" spans="1:22" ht="13.5" thickBot="1" x14ac:dyDescent="0.25">
      <c r="A17" s="383"/>
      <c r="B17" s="103"/>
      <c r="C17" s="103"/>
      <c r="D17" s="91"/>
      <c r="E17" s="104" t="s">
        <v>37</v>
      </c>
      <c r="F17" s="93"/>
      <c r="G17" s="367"/>
      <c r="H17" s="368"/>
      <c r="I17" s="369"/>
      <c r="J17" s="105"/>
      <c r="K17" s="106"/>
      <c r="L17" s="106"/>
      <c r="M17" s="107"/>
      <c r="N17" s="89"/>
      <c r="V17" s="71"/>
    </row>
    <row r="18" spans="1:22" ht="23.25" customHeight="1" thickTop="1" x14ac:dyDescent="0.2">
      <c r="A18" s="355">
        <f>1</f>
        <v>1</v>
      </c>
      <c r="B18" s="108" t="s">
        <v>20</v>
      </c>
      <c r="C18" s="108" t="s">
        <v>21</v>
      </c>
      <c r="D18" s="108" t="s">
        <v>22</v>
      </c>
      <c r="E18" s="358" t="s">
        <v>23</v>
      </c>
      <c r="F18" s="358"/>
      <c r="G18" s="375" t="s">
        <v>14</v>
      </c>
      <c r="H18" s="376"/>
      <c r="I18" s="377"/>
      <c r="J18" s="109" t="s">
        <v>1719</v>
      </c>
      <c r="K18" s="110"/>
      <c r="L18" s="110"/>
      <c r="M18" s="111"/>
      <c r="N18" s="89"/>
      <c r="V18" s="112"/>
    </row>
    <row r="19" spans="1:22" x14ac:dyDescent="0.2">
      <c r="A19" s="373"/>
      <c r="B19" s="113"/>
      <c r="C19" s="113"/>
      <c r="D19" s="114"/>
      <c r="E19" s="113"/>
      <c r="F19" s="113"/>
      <c r="G19" s="360"/>
      <c r="H19" s="361"/>
      <c r="I19" s="362"/>
      <c r="J19" s="115" t="s">
        <v>1719</v>
      </c>
      <c r="K19" s="115"/>
      <c r="L19" s="115"/>
      <c r="M19" s="116"/>
      <c r="N19" s="89"/>
      <c r="V19" s="117"/>
    </row>
    <row r="20" spans="1:22" ht="22.5" x14ac:dyDescent="0.2">
      <c r="A20" s="373"/>
      <c r="B20" s="118" t="s">
        <v>29</v>
      </c>
      <c r="C20" s="118" t="s">
        <v>30</v>
      </c>
      <c r="D20" s="118" t="s">
        <v>31</v>
      </c>
      <c r="E20" s="363" t="s">
        <v>32</v>
      </c>
      <c r="F20" s="363"/>
      <c r="G20" s="364"/>
      <c r="H20" s="365"/>
      <c r="I20" s="366"/>
      <c r="J20" s="120" t="s">
        <v>1840</v>
      </c>
      <c r="K20" s="121"/>
      <c r="L20" s="121"/>
      <c r="M20" s="122"/>
      <c r="N20" s="89"/>
      <c r="V20" s="123"/>
    </row>
    <row r="21" spans="1:22" ht="13.5" thickBot="1" x14ac:dyDescent="0.25">
      <c r="A21" s="374"/>
      <c r="B21" s="124"/>
      <c r="C21" s="124"/>
      <c r="D21" s="134"/>
      <c r="E21" s="126" t="s">
        <v>37</v>
      </c>
      <c r="F21" s="127"/>
      <c r="G21" s="378"/>
      <c r="H21" s="379"/>
      <c r="I21" s="380"/>
      <c r="J21" s="120" t="s">
        <v>1726</v>
      </c>
      <c r="K21" s="121"/>
      <c r="L21" s="121"/>
      <c r="M21" s="122"/>
      <c r="N21" s="89"/>
      <c r="V21" s="123"/>
    </row>
    <row r="22" spans="1:22" ht="24" thickTop="1" thickBot="1" x14ac:dyDescent="0.25">
      <c r="A22" s="355">
        <f>A18+1</f>
        <v>2</v>
      </c>
      <c r="B22" s="108" t="s">
        <v>20</v>
      </c>
      <c r="C22" s="108" t="s">
        <v>21</v>
      </c>
      <c r="D22" s="108" t="s">
        <v>22</v>
      </c>
      <c r="E22" s="358" t="s">
        <v>23</v>
      </c>
      <c r="F22" s="358"/>
      <c r="G22" s="358" t="s">
        <v>14</v>
      </c>
      <c r="H22" s="359"/>
      <c r="I22" s="87"/>
      <c r="J22" s="109" t="s">
        <v>1719</v>
      </c>
      <c r="K22" s="110"/>
      <c r="L22" s="110"/>
      <c r="M22" s="111"/>
      <c r="N22" s="89"/>
      <c r="V22" s="123"/>
    </row>
    <row r="23" spans="1:22" ht="13.5" thickBot="1" x14ac:dyDescent="0.25">
      <c r="A23" s="356"/>
      <c r="B23" s="113"/>
      <c r="C23" s="113"/>
      <c r="D23" s="114"/>
      <c r="E23" s="113"/>
      <c r="F23" s="113"/>
      <c r="G23" s="360"/>
      <c r="H23" s="361"/>
      <c r="I23" s="362"/>
      <c r="J23" s="115" t="s">
        <v>1719</v>
      </c>
      <c r="K23" s="115"/>
      <c r="L23" s="115"/>
      <c r="M23" s="116"/>
      <c r="N23" s="89"/>
      <c r="V23" s="123"/>
    </row>
    <row r="24" spans="1:22" ht="23.25" thickBot="1" x14ac:dyDescent="0.25">
      <c r="A24" s="356"/>
      <c r="B24" s="118" t="s">
        <v>29</v>
      </c>
      <c r="C24" s="118" t="s">
        <v>30</v>
      </c>
      <c r="D24" s="118" t="s">
        <v>31</v>
      </c>
      <c r="E24" s="363" t="s">
        <v>32</v>
      </c>
      <c r="F24" s="363"/>
      <c r="G24" s="364"/>
      <c r="H24" s="365"/>
      <c r="I24" s="366"/>
      <c r="J24" s="120" t="s">
        <v>1840</v>
      </c>
      <c r="K24" s="121"/>
      <c r="L24" s="121"/>
      <c r="M24" s="122"/>
      <c r="N24" s="89"/>
      <c r="V24" s="123"/>
    </row>
    <row r="25" spans="1:22" ht="13.5" thickBot="1" x14ac:dyDescent="0.25">
      <c r="A25" s="357"/>
      <c r="B25" s="124"/>
      <c r="C25" s="124"/>
      <c r="D25" s="134"/>
      <c r="E25" s="126" t="s">
        <v>37</v>
      </c>
      <c r="F25" s="127"/>
      <c r="G25" s="367"/>
      <c r="H25" s="368"/>
      <c r="I25" s="369"/>
      <c r="J25" s="120" t="s">
        <v>1726</v>
      </c>
      <c r="K25" s="121"/>
      <c r="L25" s="121"/>
      <c r="M25" s="122"/>
      <c r="N25" s="89"/>
      <c r="V25" s="123"/>
    </row>
    <row r="26" spans="1:22" ht="24" thickTop="1" thickBot="1" x14ac:dyDescent="0.25">
      <c r="A26" s="355">
        <f>A22+1</f>
        <v>3</v>
      </c>
      <c r="B26" s="108" t="s">
        <v>20</v>
      </c>
      <c r="C26" s="108" t="s">
        <v>21</v>
      </c>
      <c r="D26" s="108" t="s">
        <v>22</v>
      </c>
      <c r="E26" s="358" t="s">
        <v>23</v>
      </c>
      <c r="F26" s="358"/>
      <c r="G26" s="358" t="s">
        <v>14</v>
      </c>
      <c r="H26" s="359"/>
      <c r="I26" s="87"/>
      <c r="J26" s="109" t="s">
        <v>1719</v>
      </c>
      <c r="K26" s="110"/>
      <c r="L26" s="110"/>
      <c r="M26" s="111"/>
      <c r="N26" s="89"/>
      <c r="V26" s="123"/>
    </row>
    <row r="27" spans="1:22" ht="13.5" thickBot="1" x14ac:dyDescent="0.25">
      <c r="A27" s="356"/>
      <c r="B27" s="113"/>
      <c r="C27" s="113"/>
      <c r="D27" s="114"/>
      <c r="E27" s="113"/>
      <c r="F27" s="113"/>
      <c r="G27" s="360"/>
      <c r="H27" s="361"/>
      <c r="I27" s="362"/>
      <c r="J27" s="115" t="s">
        <v>1719</v>
      </c>
      <c r="K27" s="115"/>
      <c r="L27" s="115"/>
      <c r="M27" s="116"/>
      <c r="N27" s="89"/>
      <c r="V27" s="123"/>
    </row>
    <row r="28" spans="1:22" ht="23.25" thickBot="1" x14ac:dyDescent="0.25">
      <c r="A28" s="356"/>
      <c r="B28" s="118" t="s">
        <v>29</v>
      </c>
      <c r="C28" s="118" t="s">
        <v>30</v>
      </c>
      <c r="D28" s="118" t="s">
        <v>31</v>
      </c>
      <c r="E28" s="363" t="s">
        <v>32</v>
      </c>
      <c r="F28" s="363"/>
      <c r="G28" s="364"/>
      <c r="H28" s="365"/>
      <c r="I28" s="366"/>
      <c r="J28" s="120" t="s">
        <v>1840</v>
      </c>
      <c r="K28" s="121"/>
      <c r="L28" s="121"/>
      <c r="M28" s="122"/>
      <c r="N28" s="89"/>
      <c r="V28" s="123"/>
    </row>
    <row r="29" spans="1:22" ht="13.5" thickBot="1" x14ac:dyDescent="0.25">
      <c r="A29" s="357"/>
      <c r="B29" s="124"/>
      <c r="C29" s="124"/>
      <c r="D29" s="134"/>
      <c r="E29" s="126" t="s">
        <v>37</v>
      </c>
      <c r="F29" s="127"/>
      <c r="G29" s="367"/>
      <c r="H29" s="368"/>
      <c r="I29" s="369"/>
      <c r="J29" s="120" t="s">
        <v>1726</v>
      </c>
      <c r="K29" s="121"/>
      <c r="L29" s="121"/>
      <c r="M29" s="122"/>
      <c r="N29" s="89"/>
      <c r="V29" s="123"/>
    </row>
    <row r="30" spans="1:22" ht="24" thickTop="1" thickBot="1" x14ac:dyDescent="0.25">
      <c r="A30" s="355">
        <f t="shared" ref="A30" si="0">A26+1</f>
        <v>4</v>
      </c>
      <c r="B30" s="108" t="s">
        <v>20</v>
      </c>
      <c r="C30" s="108" t="s">
        <v>21</v>
      </c>
      <c r="D30" s="108" t="s">
        <v>22</v>
      </c>
      <c r="E30" s="358" t="s">
        <v>23</v>
      </c>
      <c r="F30" s="358"/>
      <c r="G30" s="358" t="s">
        <v>14</v>
      </c>
      <c r="H30" s="359"/>
      <c r="I30" s="87"/>
      <c r="J30" s="109" t="s">
        <v>1719</v>
      </c>
      <c r="K30" s="110"/>
      <c r="L30" s="110"/>
      <c r="M30" s="111"/>
      <c r="N30" s="89"/>
      <c r="V30" s="123"/>
    </row>
    <row r="31" spans="1:22" ht="13.5" thickBot="1" x14ac:dyDescent="0.25">
      <c r="A31" s="356"/>
      <c r="B31" s="113"/>
      <c r="C31" s="113"/>
      <c r="D31" s="114"/>
      <c r="E31" s="113"/>
      <c r="F31" s="113"/>
      <c r="G31" s="360"/>
      <c r="H31" s="361"/>
      <c r="I31" s="362"/>
      <c r="J31" s="115" t="s">
        <v>1719</v>
      </c>
      <c r="K31" s="115"/>
      <c r="L31" s="115"/>
      <c r="M31" s="116"/>
      <c r="N31" s="89"/>
      <c r="V31" s="123"/>
    </row>
    <row r="32" spans="1:22" ht="23.25" thickBot="1" x14ac:dyDescent="0.25">
      <c r="A32" s="356"/>
      <c r="B32" s="118" t="s">
        <v>29</v>
      </c>
      <c r="C32" s="118" t="s">
        <v>30</v>
      </c>
      <c r="D32" s="118" t="s">
        <v>31</v>
      </c>
      <c r="E32" s="363" t="s">
        <v>32</v>
      </c>
      <c r="F32" s="363"/>
      <c r="G32" s="364"/>
      <c r="H32" s="365"/>
      <c r="I32" s="366"/>
      <c r="J32" s="120" t="s">
        <v>1840</v>
      </c>
      <c r="K32" s="121"/>
      <c r="L32" s="121"/>
      <c r="M32" s="122"/>
      <c r="N32" s="89"/>
      <c r="V32" s="123"/>
    </row>
    <row r="33" spans="1:22" ht="13.5" thickBot="1" x14ac:dyDescent="0.25">
      <c r="A33" s="357"/>
      <c r="B33" s="124"/>
      <c r="C33" s="124"/>
      <c r="D33" s="134"/>
      <c r="E33" s="126" t="s">
        <v>37</v>
      </c>
      <c r="F33" s="127"/>
      <c r="G33" s="367"/>
      <c r="H33" s="368"/>
      <c r="I33" s="369"/>
      <c r="J33" s="120" t="s">
        <v>1726</v>
      </c>
      <c r="K33" s="121"/>
      <c r="L33" s="121"/>
      <c r="M33" s="122"/>
      <c r="N33" s="89"/>
      <c r="V33" s="123"/>
    </row>
    <row r="34" spans="1:22" ht="24" thickTop="1" thickBot="1" x14ac:dyDescent="0.25">
      <c r="A34" s="355">
        <f t="shared" ref="A34" si="1">A30+1</f>
        <v>5</v>
      </c>
      <c r="B34" s="108" t="s">
        <v>20</v>
      </c>
      <c r="C34" s="108" t="s">
        <v>21</v>
      </c>
      <c r="D34" s="108" t="s">
        <v>22</v>
      </c>
      <c r="E34" s="358" t="s">
        <v>23</v>
      </c>
      <c r="F34" s="358"/>
      <c r="G34" s="358" t="s">
        <v>14</v>
      </c>
      <c r="H34" s="359"/>
      <c r="I34" s="87"/>
      <c r="J34" s="109" t="s">
        <v>1719</v>
      </c>
      <c r="K34" s="110"/>
      <c r="L34" s="110"/>
      <c r="M34" s="111"/>
      <c r="N34" s="89"/>
      <c r="V34" s="123"/>
    </row>
    <row r="35" spans="1:22" ht="13.5" thickBot="1" x14ac:dyDescent="0.25">
      <c r="A35" s="356"/>
      <c r="B35" s="113"/>
      <c r="C35" s="113"/>
      <c r="D35" s="114"/>
      <c r="E35" s="113"/>
      <c r="F35" s="113"/>
      <c r="G35" s="360"/>
      <c r="H35" s="361"/>
      <c r="I35" s="362"/>
      <c r="J35" s="115" t="s">
        <v>1719</v>
      </c>
      <c r="K35" s="115"/>
      <c r="L35" s="115"/>
      <c r="M35" s="116"/>
      <c r="N35" s="89"/>
      <c r="V35" s="123"/>
    </row>
    <row r="36" spans="1:22" ht="23.25" thickBot="1" x14ac:dyDescent="0.25">
      <c r="A36" s="356"/>
      <c r="B36" s="118" t="s">
        <v>29</v>
      </c>
      <c r="C36" s="118" t="s">
        <v>30</v>
      </c>
      <c r="D36" s="118" t="s">
        <v>31</v>
      </c>
      <c r="E36" s="363" t="s">
        <v>32</v>
      </c>
      <c r="F36" s="363"/>
      <c r="G36" s="364"/>
      <c r="H36" s="365"/>
      <c r="I36" s="366"/>
      <c r="J36" s="120" t="s">
        <v>1840</v>
      </c>
      <c r="K36" s="121"/>
      <c r="L36" s="121"/>
      <c r="M36" s="122"/>
      <c r="N36" s="89"/>
      <c r="V36" s="123"/>
    </row>
    <row r="37" spans="1:22" ht="13.5" thickBot="1" x14ac:dyDescent="0.25">
      <c r="A37" s="357"/>
      <c r="B37" s="124"/>
      <c r="C37" s="124"/>
      <c r="D37" s="134"/>
      <c r="E37" s="126" t="s">
        <v>37</v>
      </c>
      <c r="F37" s="127"/>
      <c r="G37" s="367"/>
      <c r="H37" s="368"/>
      <c r="I37" s="369"/>
      <c r="J37" s="120" t="s">
        <v>1726</v>
      </c>
      <c r="K37" s="121"/>
      <c r="L37" s="121"/>
      <c r="M37" s="122"/>
      <c r="N37" s="89"/>
      <c r="V37" s="123"/>
    </row>
    <row r="38" spans="1:22" ht="24" thickTop="1" thickBot="1" x14ac:dyDescent="0.25">
      <c r="A38" s="355">
        <f t="shared" ref="A38" si="2">A34+1</f>
        <v>6</v>
      </c>
      <c r="B38" s="108" t="s">
        <v>20</v>
      </c>
      <c r="C38" s="108" t="s">
        <v>21</v>
      </c>
      <c r="D38" s="108" t="s">
        <v>22</v>
      </c>
      <c r="E38" s="358" t="s">
        <v>23</v>
      </c>
      <c r="F38" s="358"/>
      <c r="G38" s="358" t="s">
        <v>14</v>
      </c>
      <c r="H38" s="359"/>
      <c r="I38" s="87"/>
      <c r="J38" s="109" t="s">
        <v>1719</v>
      </c>
      <c r="K38" s="110"/>
      <c r="L38" s="110"/>
      <c r="M38" s="111"/>
      <c r="N38" s="89"/>
      <c r="V38" s="123"/>
    </row>
    <row r="39" spans="1:22" ht="13.5" thickBot="1" x14ac:dyDescent="0.25">
      <c r="A39" s="356"/>
      <c r="B39" s="113"/>
      <c r="C39" s="113"/>
      <c r="D39" s="114"/>
      <c r="E39" s="113"/>
      <c r="F39" s="113"/>
      <c r="G39" s="360"/>
      <c r="H39" s="361"/>
      <c r="I39" s="362"/>
      <c r="J39" s="115" t="s">
        <v>1719</v>
      </c>
      <c r="K39" s="115"/>
      <c r="L39" s="115"/>
      <c r="M39" s="116"/>
      <c r="N39" s="89"/>
      <c r="V39" s="123"/>
    </row>
    <row r="40" spans="1:22" ht="23.25" thickBot="1" x14ac:dyDescent="0.25">
      <c r="A40" s="356"/>
      <c r="B40" s="118" t="s">
        <v>29</v>
      </c>
      <c r="C40" s="118" t="s">
        <v>30</v>
      </c>
      <c r="D40" s="118" t="s">
        <v>31</v>
      </c>
      <c r="E40" s="363" t="s">
        <v>32</v>
      </c>
      <c r="F40" s="363"/>
      <c r="G40" s="364"/>
      <c r="H40" s="365"/>
      <c r="I40" s="366"/>
      <c r="J40" s="120" t="s">
        <v>1840</v>
      </c>
      <c r="K40" s="121"/>
      <c r="L40" s="121"/>
      <c r="M40" s="122"/>
      <c r="N40" s="89"/>
      <c r="V40" s="123"/>
    </row>
    <row r="41" spans="1:22" ht="13.5" thickBot="1" x14ac:dyDescent="0.25">
      <c r="A41" s="357"/>
      <c r="B41" s="124"/>
      <c r="C41" s="124"/>
      <c r="D41" s="134"/>
      <c r="E41" s="126" t="s">
        <v>37</v>
      </c>
      <c r="F41" s="127"/>
      <c r="G41" s="367"/>
      <c r="H41" s="368"/>
      <c r="I41" s="369"/>
      <c r="J41" s="120" t="s">
        <v>1726</v>
      </c>
      <c r="K41" s="121"/>
      <c r="L41" s="121"/>
      <c r="M41" s="122"/>
      <c r="N41" s="89"/>
      <c r="V41" s="123"/>
    </row>
    <row r="42" spans="1:22" ht="24" thickTop="1" thickBot="1" x14ac:dyDescent="0.25">
      <c r="A42" s="355">
        <f t="shared" ref="A42" si="3">A38+1</f>
        <v>7</v>
      </c>
      <c r="B42" s="108" t="s">
        <v>20</v>
      </c>
      <c r="C42" s="108" t="s">
        <v>21</v>
      </c>
      <c r="D42" s="108" t="s">
        <v>22</v>
      </c>
      <c r="E42" s="358" t="s">
        <v>23</v>
      </c>
      <c r="F42" s="358"/>
      <c r="G42" s="358" t="s">
        <v>14</v>
      </c>
      <c r="H42" s="359"/>
      <c r="I42" s="87"/>
      <c r="J42" s="109" t="s">
        <v>1719</v>
      </c>
      <c r="K42" s="110"/>
      <c r="L42" s="110"/>
      <c r="M42" s="111"/>
      <c r="N42" s="89"/>
      <c r="V42" s="123"/>
    </row>
    <row r="43" spans="1:22" ht="13.5" thickBot="1" x14ac:dyDescent="0.25">
      <c r="A43" s="356"/>
      <c r="B43" s="113"/>
      <c r="C43" s="113"/>
      <c r="D43" s="114"/>
      <c r="E43" s="113"/>
      <c r="F43" s="113"/>
      <c r="G43" s="360"/>
      <c r="H43" s="361"/>
      <c r="I43" s="362"/>
      <c r="J43" s="115" t="s">
        <v>1719</v>
      </c>
      <c r="K43" s="115"/>
      <c r="L43" s="115"/>
      <c r="M43" s="116"/>
      <c r="N43" s="89"/>
      <c r="V43" s="123"/>
    </row>
    <row r="44" spans="1:22" ht="23.25" thickBot="1" x14ac:dyDescent="0.25">
      <c r="A44" s="356"/>
      <c r="B44" s="118" t="s">
        <v>29</v>
      </c>
      <c r="C44" s="118" t="s">
        <v>30</v>
      </c>
      <c r="D44" s="118" t="s">
        <v>31</v>
      </c>
      <c r="E44" s="363" t="s">
        <v>32</v>
      </c>
      <c r="F44" s="363"/>
      <c r="G44" s="364"/>
      <c r="H44" s="365"/>
      <c r="I44" s="366"/>
      <c r="J44" s="120" t="s">
        <v>1840</v>
      </c>
      <c r="K44" s="121"/>
      <c r="L44" s="121"/>
      <c r="M44" s="122"/>
      <c r="N44" s="89"/>
      <c r="V44" s="123"/>
    </row>
    <row r="45" spans="1:22" ht="13.5" thickBot="1" x14ac:dyDescent="0.25">
      <c r="A45" s="357"/>
      <c r="B45" s="124"/>
      <c r="C45" s="124"/>
      <c r="D45" s="134"/>
      <c r="E45" s="126" t="s">
        <v>37</v>
      </c>
      <c r="F45" s="127"/>
      <c r="G45" s="367"/>
      <c r="H45" s="368"/>
      <c r="I45" s="369"/>
      <c r="J45" s="120" t="s">
        <v>1726</v>
      </c>
      <c r="K45" s="121"/>
      <c r="L45" s="121"/>
      <c r="M45" s="122"/>
      <c r="N45" s="89"/>
      <c r="V45" s="123"/>
    </row>
    <row r="46" spans="1:22" ht="24" thickTop="1" thickBot="1" x14ac:dyDescent="0.25">
      <c r="A46" s="355">
        <f t="shared" ref="A46" si="4">A42+1</f>
        <v>8</v>
      </c>
      <c r="B46" s="108" t="s">
        <v>20</v>
      </c>
      <c r="C46" s="108" t="s">
        <v>21</v>
      </c>
      <c r="D46" s="108" t="s">
        <v>22</v>
      </c>
      <c r="E46" s="358" t="s">
        <v>23</v>
      </c>
      <c r="F46" s="358"/>
      <c r="G46" s="358" t="s">
        <v>14</v>
      </c>
      <c r="H46" s="359"/>
      <c r="I46" s="87"/>
      <c r="J46" s="109" t="s">
        <v>1719</v>
      </c>
      <c r="K46" s="110"/>
      <c r="L46" s="110"/>
      <c r="M46" s="111"/>
      <c r="N46" s="89"/>
      <c r="V46" s="123"/>
    </row>
    <row r="47" spans="1:22" ht="13.5" thickBot="1" x14ac:dyDescent="0.25">
      <c r="A47" s="356"/>
      <c r="B47" s="113"/>
      <c r="C47" s="113"/>
      <c r="D47" s="114"/>
      <c r="E47" s="113"/>
      <c r="F47" s="113"/>
      <c r="G47" s="360"/>
      <c r="H47" s="361"/>
      <c r="I47" s="362"/>
      <c r="J47" s="115" t="s">
        <v>1719</v>
      </c>
      <c r="K47" s="115"/>
      <c r="L47" s="115"/>
      <c r="M47" s="116"/>
      <c r="N47" s="89"/>
      <c r="V47" s="123"/>
    </row>
    <row r="48" spans="1:22" ht="23.25" thickBot="1" x14ac:dyDescent="0.25">
      <c r="A48" s="356"/>
      <c r="B48" s="118" t="s">
        <v>29</v>
      </c>
      <c r="C48" s="118" t="s">
        <v>30</v>
      </c>
      <c r="D48" s="118" t="s">
        <v>31</v>
      </c>
      <c r="E48" s="363" t="s">
        <v>32</v>
      </c>
      <c r="F48" s="363"/>
      <c r="G48" s="364"/>
      <c r="H48" s="365"/>
      <c r="I48" s="366"/>
      <c r="J48" s="120" t="s">
        <v>1840</v>
      </c>
      <c r="K48" s="121"/>
      <c r="L48" s="121"/>
      <c r="M48" s="122"/>
      <c r="N48" s="89"/>
      <c r="V48" s="123"/>
    </row>
    <row r="49" spans="1:22" ht="13.5" thickBot="1" x14ac:dyDescent="0.25">
      <c r="A49" s="357"/>
      <c r="B49" s="124"/>
      <c r="C49" s="124"/>
      <c r="D49" s="134"/>
      <c r="E49" s="126" t="s">
        <v>37</v>
      </c>
      <c r="F49" s="127"/>
      <c r="G49" s="367"/>
      <c r="H49" s="368"/>
      <c r="I49" s="369"/>
      <c r="J49" s="120" t="s">
        <v>1726</v>
      </c>
      <c r="K49" s="121"/>
      <c r="L49" s="121"/>
      <c r="M49" s="122"/>
      <c r="N49" s="89"/>
      <c r="V49" s="123"/>
    </row>
    <row r="50" spans="1:22" ht="24" thickTop="1" thickBot="1" x14ac:dyDescent="0.25">
      <c r="A50" s="355">
        <f t="shared" ref="A50" si="5">A46+1</f>
        <v>9</v>
      </c>
      <c r="B50" s="108" t="s">
        <v>20</v>
      </c>
      <c r="C50" s="108" t="s">
        <v>21</v>
      </c>
      <c r="D50" s="108" t="s">
        <v>22</v>
      </c>
      <c r="E50" s="358" t="s">
        <v>23</v>
      </c>
      <c r="F50" s="358"/>
      <c r="G50" s="358" t="s">
        <v>14</v>
      </c>
      <c r="H50" s="359"/>
      <c r="I50" s="87"/>
      <c r="J50" s="109" t="s">
        <v>1719</v>
      </c>
      <c r="K50" s="110"/>
      <c r="L50" s="110"/>
      <c r="M50" s="111"/>
      <c r="N50" s="89"/>
      <c r="V50" s="123"/>
    </row>
    <row r="51" spans="1:22" ht="13.5" thickBot="1" x14ac:dyDescent="0.25">
      <c r="A51" s="356"/>
      <c r="B51" s="113"/>
      <c r="C51" s="113"/>
      <c r="D51" s="114"/>
      <c r="E51" s="113"/>
      <c r="F51" s="113"/>
      <c r="G51" s="360"/>
      <c r="H51" s="361"/>
      <c r="I51" s="362"/>
      <c r="J51" s="115" t="s">
        <v>1719</v>
      </c>
      <c r="K51" s="115"/>
      <c r="L51" s="115"/>
      <c r="M51" s="116"/>
      <c r="N51" s="89"/>
      <c r="V51" s="123"/>
    </row>
    <row r="52" spans="1:22" ht="23.25" thickBot="1" x14ac:dyDescent="0.25">
      <c r="A52" s="356"/>
      <c r="B52" s="118" t="s">
        <v>29</v>
      </c>
      <c r="C52" s="118" t="s">
        <v>30</v>
      </c>
      <c r="D52" s="118" t="s">
        <v>31</v>
      </c>
      <c r="E52" s="363" t="s">
        <v>32</v>
      </c>
      <c r="F52" s="363"/>
      <c r="G52" s="364"/>
      <c r="H52" s="365"/>
      <c r="I52" s="366"/>
      <c r="J52" s="120" t="s">
        <v>1840</v>
      </c>
      <c r="K52" s="121"/>
      <c r="L52" s="121"/>
      <c r="M52" s="122"/>
      <c r="N52" s="89"/>
      <c r="V52" s="123"/>
    </row>
    <row r="53" spans="1:22" ht="13.5" thickBot="1" x14ac:dyDescent="0.25">
      <c r="A53" s="357"/>
      <c r="B53" s="124"/>
      <c r="C53" s="124"/>
      <c r="D53" s="134"/>
      <c r="E53" s="126" t="s">
        <v>37</v>
      </c>
      <c r="F53" s="127"/>
      <c r="G53" s="367"/>
      <c r="H53" s="368"/>
      <c r="I53" s="369"/>
      <c r="J53" s="120" t="s">
        <v>1726</v>
      </c>
      <c r="K53" s="121"/>
      <c r="L53" s="121"/>
      <c r="M53" s="122"/>
      <c r="N53" s="89"/>
      <c r="V53" s="123"/>
    </row>
    <row r="54" spans="1:22" ht="24" thickTop="1" thickBot="1" x14ac:dyDescent="0.25">
      <c r="A54" s="355">
        <f t="shared" ref="A54" si="6">A50+1</f>
        <v>10</v>
      </c>
      <c r="B54" s="108" t="s">
        <v>20</v>
      </c>
      <c r="C54" s="108" t="s">
        <v>21</v>
      </c>
      <c r="D54" s="108" t="s">
        <v>22</v>
      </c>
      <c r="E54" s="358" t="s">
        <v>23</v>
      </c>
      <c r="F54" s="358"/>
      <c r="G54" s="358" t="s">
        <v>14</v>
      </c>
      <c r="H54" s="359"/>
      <c r="I54" s="87"/>
      <c r="J54" s="109" t="s">
        <v>1719</v>
      </c>
      <c r="K54" s="110"/>
      <c r="L54" s="110"/>
      <c r="M54" s="111"/>
      <c r="N54" s="89"/>
      <c r="V54" s="123"/>
    </row>
    <row r="55" spans="1:22" ht="13.5" thickBot="1" x14ac:dyDescent="0.25">
      <c r="A55" s="356"/>
      <c r="B55" s="113"/>
      <c r="C55" s="113"/>
      <c r="D55" s="114"/>
      <c r="E55" s="113"/>
      <c r="F55" s="113"/>
      <c r="G55" s="360"/>
      <c r="H55" s="361"/>
      <c r="I55" s="362"/>
      <c r="J55" s="115" t="s">
        <v>1719</v>
      </c>
      <c r="K55" s="115"/>
      <c r="L55" s="115"/>
      <c r="M55" s="116"/>
      <c r="N55" s="89"/>
      <c r="P55" s="131"/>
      <c r="V55" s="123"/>
    </row>
    <row r="56" spans="1:22" ht="23.25" thickBot="1" x14ac:dyDescent="0.25">
      <c r="A56" s="356"/>
      <c r="B56" s="118" t="s">
        <v>29</v>
      </c>
      <c r="C56" s="118" t="s">
        <v>30</v>
      </c>
      <c r="D56" s="118" t="s">
        <v>31</v>
      </c>
      <c r="E56" s="363" t="s">
        <v>32</v>
      </c>
      <c r="F56" s="363"/>
      <c r="G56" s="364"/>
      <c r="H56" s="365"/>
      <c r="I56" s="366"/>
      <c r="J56" s="120" t="s">
        <v>1840</v>
      </c>
      <c r="K56" s="121"/>
      <c r="L56" s="121"/>
      <c r="M56" s="122"/>
      <c r="N56" s="89"/>
      <c r="V56" s="123"/>
    </row>
    <row r="57" spans="1:22" s="131" customFormat="1" ht="13.5" thickBot="1" x14ac:dyDescent="0.25">
      <c r="A57" s="357"/>
      <c r="B57" s="124"/>
      <c r="C57" s="124"/>
      <c r="D57" s="134"/>
      <c r="E57" s="126" t="s">
        <v>37</v>
      </c>
      <c r="F57" s="127"/>
      <c r="G57" s="367"/>
      <c r="H57" s="368"/>
      <c r="I57" s="369"/>
      <c r="J57" s="120" t="s">
        <v>1726</v>
      </c>
      <c r="K57" s="121"/>
      <c r="L57" s="121"/>
      <c r="M57" s="122"/>
      <c r="N57" s="132"/>
      <c r="P57" s="71"/>
      <c r="Q57" s="71"/>
      <c r="V57" s="123"/>
    </row>
    <row r="58" spans="1:22" ht="24" thickTop="1" thickBot="1" x14ac:dyDescent="0.25">
      <c r="A58" s="355">
        <f t="shared" ref="A58" si="7">A54+1</f>
        <v>11</v>
      </c>
      <c r="B58" s="108" t="s">
        <v>20</v>
      </c>
      <c r="C58" s="108" t="s">
        <v>21</v>
      </c>
      <c r="D58" s="108" t="s">
        <v>22</v>
      </c>
      <c r="E58" s="358" t="s">
        <v>23</v>
      </c>
      <c r="F58" s="358"/>
      <c r="G58" s="358" t="s">
        <v>14</v>
      </c>
      <c r="H58" s="359"/>
      <c r="I58" s="87"/>
      <c r="J58" s="109" t="s">
        <v>1719</v>
      </c>
      <c r="K58" s="110"/>
      <c r="L58" s="110"/>
      <c r="M58" s="111"/>
      <c r="N58" s="89"/>
      <c r="V58" s="123"/>
    </row>
    <row r="59" spans="1:22" ht="13.5" thickBot="1" x14ac:dyDescent="0.25">
      <c r="A59" s="356"/>
      <c r="B59" s="113"/>
      <c r="C59" s="113"/>
      <c r="D59" s="114"/>
      <c r="E59" s="113"/>
      <c r="F59" s="113"/>
      <c r="G59" s="360"/>
      <c r="H59" s="361"/>
      <c r="I59" s="362"/>
      <c r="J59" s="115" t="s">
        <v>1719</v>
      </c>
      <c r="K59" s="115"/>
      <c r="L59" s="115"/>
      <c r="M59" s="116"/>
      <c r="N59" s="89"/>
      <c r="V59" s="123"/>
    </row>
    <row r="60" spans="1:22" ht="23.25" thickBot="1" x14ac:dyDescent="0.25">
      <c r="A60" s="356"/>
      <c r="B60" s="118" t="s">
        <v>29</v>
      </c>
      <c r="C60" s="118" t="s">
        <v>30</v>
      </c>
      <c r="D60" s="118" t="s">
        <v>31</v>
      </c>
      <c r="E60" s="363" t="s">
        <v>32</v>
      </c>
      <c r="F60" s="363"/>
      <c r="G60" s="364"/>
      <c r="H60" s="365"/>
      <c r="I60" s="366"/>
      <c r="J60" s="120" t="s">
        <v>1840</v>
      </c>
      <c r="K60" s="121"/>
      <c r="L60" s="121"/>
      <c r="M60" s="122"/>
      <c r="N60" s="89"/>
      <c r="V60" s="123"/>
    </row>
    <row r="61" spans="1:22" ht="13.5" thickBot="1" x14ac:dyDescent="0.25">
      <c r="A61" s="357"/>
      <c r="B61" s="124"/>
      <c r="C61" s="124"/>
      <c r="D61" s="134"/>
      <c r="E61" s="126" t="s">
        <v>37</v>
      </c>
      <c r="F61" s="127"/>
      <c r="G61" s="367"/>
      <c r="H61" s="368"/>
      <c r="I61" s="369"/>
      <c r="J61" s="120" t="s">
        <v>1726</v>
      </c>
      <c r="K61" s="121"/>
      <c r="L61" s="121"/>
      <c r="M61" s="122"/>
      <c r="N61" s="89"/>
      <c r="V61" s="123"/>
    </row>
    <row r="62" spans="1:22" ht="24" thickTop="1" thickBot="1" x14ac:dyDescent="0.25">
      <c r="A62" s="355">
        <f t="shared" ref="A62" si="8">A58+1</f>
        <v>12</v>
      </c>
      <c r="B62" s="108" t="s">
        <v>20</v>
      </c>
      <c r="C62" s="108" t="s">
        <v>21</v>
      </c>
      <c r="D62" s="108" t="s">
        <v>22</v>
      </c>
      <c r="E62" s="358" t="s">
        <v>23</v>
      </c>
      <c r="F62" s="358"/>
      <c r="G62" s="358" t="s">
        <v>14</v>
      </c>
      <c r="H62" s="359"/>
      <c r="I62" s="87"/>
      <c r="J62" s="109" t="s">
        <v>1719</v>
      </c>
      <c r="K62" s="110"/>
      <c r="L62" s="110"/>
      <c r="M62" s="111"/>
      <c r="N62" s="89"/>
      <c r="V62" s="123"/>
    </row>
    <row r="63" spans="1:22" ht="13.5" thickBot="1" x14ac:dyDescent="0.25">
      <c r="A63" s="356"/>
      <c r="B63" s="113"/>
      <c r="C63" s="113"/>
      <c r="D63" s="114"/>
      <c r="E63" s="113"/>
      <c r="F63" s="113"/>
      <c r="G63" s="360"/>
      <c r="H63" s="361"/>
      <c r="I63" s="362"/>
      <c r="J63" s="115" t="s">
        <v>1719</v>
      </c>
      <c r="K63" s="115"/>
      <c r="L63" s="115"/>
      <c r="M63" s="116"/>
      <c r="N63" s="89"/>
      <c r="V63" s="123"/>
    </row>
    <row r="64" spans="1:22" ht="23.25" thickBot="1" x14ac:dyDescent="0.25">
      <c r="A64" s="356"/>
      <c r="B64" s="118" t="s">
        <v>29</v>
      </c>
      <c r="C64" s="118" t="s">
        <v>30</v>
      </c>
      <c r="D64" s="118" t="s">
        <v>31</v>
      </c>
      <c r="E64" s="363" t="s">
        <v>32</v>
      </c>
      <c r="F64" s="363"/>
      <c r="G64" s="364"/>
      <c r="H64" s="365"/>
      <c r="I64" s="366"/>
      <c r="J64" s="120" t="s">
        <v>1840</v>
      </c>
      <c r="K64" s="121"/>
      <c r="L64" s="121"/>
      <c r="M64" s="122"/>
      <c r="N64" s="89"/>
      <c r="V64" s="123"/>
    </row>
    <row r="65" spans="1:22" ht="13.5" thickBot="1" x14ac:dyDescent="0.25">
      <c r="A65" s="357"/>
      <c r="B65" s="124"/>
      <c r="C65" s="124"/>
      <c r="D65" s="134"/>
      <c r="E65" s="126" t="s">
        <v>37</v>
      </c>
      <c r="F65" s="127"/>
      <c r="G65" s="367"/>
      <c r="H65" s="368"/>
      <c r="I65" s="369"/>
      <c r="J65" s="120" t="s">
        <v>1726</v>
      </c>
      <c r="K65" s="121"/>
      <c r="L65" s="121"/>
      <c r="M65" s="122"/>
      <c r="N65" s="89"/>
      <c r="V65" s="123"/>
    </row>
    <row r="66" spans="1:22" ht="24" thickTop="1" thickBot="1" x14ac:dyDescent="0.25">
      <c r="A66" s="355">
        <f t="shared" ref="A66" si="9">A62+1</f>
        <v>13</v>
      </c>
      <c r="B66" s="108" t="s">
        <v>20</v>
      </c>
      <c r="C66" s="108" t="s">
        <v>21</v>
      </c>
      <c r="D66" s="108" t="s">
        <v>22</v>
      </c>
      <c r="E66" s="358" t="s">
        <v>23</v>
      </c>
      <c r="F66" s="358"/>
      <c r="G66" s="358" t="s">
        <v>14</v>
      </c>
      <c r="H66" s="359"/>
      <c r="I66" s="87"/>
      <c r="J66" s="109" t="s">
        <v>1719</v>
      </c>
      <c r="K66" s="110"/>
      <c r="L66" s="110"/>
      <c r="M66" s="111"/>
      <c r="N66" s="89"/>
      <c r="V66" s="123"/>
    </row>
    <row r="67" spans="1:22" ht="13.5" thickBot="1" x14ac:dyDescent="0.25">
      <c r="A67" s="356"/>
      <c r="B67" s="113"/>
      <c r="C67" s="113"/>
      <c r="D67" s="114"/>
      <c r="E67" s="113"/>
      <c r="F67" s="113"/>
      <c r="G67" s="360"/>
      <c r="H67" s="361"/>
      <c r="I67" s="362"/>
      <c r="J67" s="115" t="s">
        <v>1719</v>
      </c>
      <c r="K67" s="115"/>
      <c r="L67" s="115"/>
      <c r="M67" s="116"/>
      <c r="N67" s="89"/>
      <c r="V67" s="123"/>
    </row>
    <row r="68" spans="1:22" ht="23.25" thickBot="1" x14ac:dyDescent="0.25">
      <c r="A68" s="356"/>
      <c r="B68" s="118" t="s">
        <v>29</v>
      </c>
      <c r="C68" s="118" t="s">
        <v>30</v>
      </c>
      <c r="D68" s="118" t="s">
        <v>31</v>
      </c>
      <c r="E68" s="363" t="s">
        <v>32</v>
      </c>
      <c r="F68" s="363"/>
      <c r="G68" s="364"/>
      <c r="H68" s="365"/>
      <c r="I68" s="366"/>
      <c r="J68" s="120" t="s">
        <v>1840</v>
      </c>
      <c r="K68" s="121"/>
      <c r="L68" s="121"/>
      <c r="M68" s="122"/>
      <c r="N68" s="89"/>
      <c r="V68" s="123"/>
    </row>
    <row r="69" spans="1:22" ht="13.5" thickBot="1" x14ac:dyDescent="0.25">
      <c r="A69" s="357"/>
      <c r="B69" s="124"/>
      <c r="C69" s="124"/>
      <c r="D69" s="134"/>
      <c r="E69" s="126" t="s">
        <v>37</v>
      </c>
      <c r="F69" s="127"/>
      <c r="G69" s="367"/>
      <c r="H69" s="368"/>
      <c r="I69" s="369"/>
      <c r="J69" s="120" t="s">
        <v>1726</v>
      </c>
      <c r="K69" s="121"/>
      <c r="L69" s="121"/>
      <c r="M69" s="122"/>
      <c r="N69" s="89"/>
      <c r="V69" s="123"/>
    </row>
    <row r="70" spans="1:22" ht="24" thickTop="1" thickBot="1" x14ac:dyDescent="0.25">
      <c r="A70" s="355">
        <f t="shared" ref="A70" si="10">A66+1</f>
        <v>14</v>
      </c>
      <c r="B70" s="108" t="s">
        <v>20</v>
      </c>
      <c r="C70" s="108" t="s">
        <v>21</v>
      </c>
      <c r="D70" s="108" t="s">
        <v>22</v>
      </c>
      <c r="E70" s="358" t="s">
        <v>23</v>
      </c>
      <c r="F70" s="358"/>
      <c r="G70" s="358" t="s">
        <v>14</v>
      </c>
      <c r="H70" s="359"/>
      <c r="I70" s="87"/>
      <c r="J70" s="109" t="s">
        <v>1719</v>
      </c>
      <c r="K70" s="110"/>
      <c r="L70" s="110"/>
      <c r="M70" s="111"/>
      <c r="N70" s="89"/>
      <c r="V70" s="123"/>
    </row>
    <row r="71" spans="1:22" ht="13.5" thickBot="1" x14ac:dyDescent="0.25">
      <c r="A71" s="356"/>
      <c r="B71" s="113"/>
      <c r="C71" s="113"/>
      <c r="D71" s="114"/>
      <c r="E71" s="113"/>
      <c r="F71" s="113"/>
      <c r="G71" s="360"/>
      <c r="H71" s="361"/>
      <c r="I71" s="362"/>
      <c r="J71" s="115" t="s">
        <v>1719</v>
      </c>
      <c r="K71" s="115"/>
      <c r="L71" s="115"/>
      <c r="M71" s="116"/>
      <c r="N71" s="89"/>
      <c r="V71" s="133"/>
    </row>
    <row r="72" spans="1:22" ht="23.25" thickBot="1" x14ac:dyDescent="0.25">
      <c r="A72" s="356"/>
      <c r="B72" s="118" t="s">
        <v>29</v>
      </c>
      <c r="C72" s="118" t="s">
        <v>30</v>
      </c>
      <c r="D72" s="118" t="s">
        <v>31</v>
      </c>
      <c r="E72" s="363" t="s">
        <v>32</v>
      </c>
      <c r="F72" s="363"/>
      <c r="G72" s="364"/>
      <c r="H72" s="365"/>
      <c r="I72" s="366"/>
      <c r="J72" s="120" t="s">
        <v>1840</v>
      </c>
      <c r="K72" s="121"/>
      <c r="L72" s="121"/>
      <c r="M72" s="122"/>
      <c r="N72" s="89"/>
      <c r="V72" s="123"/>
    </row>
    <row r="73" spans="1:22" ht="13.5" thickBot="1" x14ac:dyDescent="0.25">
      <c r="A73" s="357"/>
      <c r="B73" s="124"/>
      <c r="C73" s="124"/>
      <c r="D73" s="134"/>
      <c r="E73" s="126" t="s">
        <v>37</v>
      </c>
      <c r="F73" s="127"/>
      <c r="G73" s="367"/>
      <c r="H73" s="368"/>
      <c r="I73" s="369"/>
      <c r="J73" s="120" t="s">
        <v>1726</v>
      </c>
      <c r="K73" s="121"/>
      <c r="L73" s="121"/>
      <c r="M73" s="122"/>
      <c r="N73" s="89"/>
      <c r="V73" s="123"/>
    </row>
    <row r="74" spans="1:22" ht="24" thickTop="1" thickBot="1" x14ac:dyDescent="0.25">
      <c r="A74" s="355">
        <f t="shared" ref="A74" si="11">A70+1</f>
        <v>15</v>
      </c>
      <c r="B74" s="108" t="s">
        <v>20</v>
      </c>
      <c r="C74" s="108" t="s">
        <v>21</v>
      </c>
      <c r="D74" s="108" t="s">
        <v>22</v>
      </c>
      <c r="E74" s="358" t="s">
        <v>23</v>
      </c>
      <c r="F74" s="358"/>
      <c r="G74" s="358" t="s">
        <v>14</v>
      </c>
      <c r="H74" s="359"/>
      <c r="I74" s="87"/>
      <c r="J74" s="109" t="s">
        <v>1719</v>
      </c>
      <c r="K74" s="110"/>
      <c r="L74" s="110"/>
      <c r="M74" s="111"/>
      <c r="N74" s="89"/>
      <c r="V74" s="123"/>
    </row>
    <row r="75" spans="1:22" ht="13.5" thickBot="1" x14ac:dyDescent="0.25">
      <c r="A75" s="356"/>
      <c r="B75" s="113"/>
      <c r="C75" s="113"/>
      <c r="D75" s="114"/>
      <c r="E75" s="113"/>
      <c r="F75" s="113"/>
      <c r="G75" s="360"/>
      <c r="H75" s="361"/>
      <c r="I75" s="362"/>
      <c r="J75" s="115" t="s">
        <v>1719</v>
      </c>
      <c r="K75" s="115"/>
      <c r="L75" s="115"/>
      <c r="M75" s="116"/>
      <c r="N75" s="89"/>
      <c r="V75" s="123"/>
    </row>
    <row r="76" spans="1:22" ht="23.25" thickBot="1" x14ac:dyDescent="0.25">
      <c r="A76" s="356"/>
      <c r="B76" s="118" t="s">
        <v>29</v>
      </c>
      <c r="C76" s="118" t="s">
        <v>30</v>
      </c>
      <c r="D76" s="118" t="s">
        <v>31</v>
      </c>
      <c r="E76" s="363" t="s">
        <v>32</v>
      </c>
      <c r="F76" s="363"/>
      <c r="G76" s="364"/>
      <c r="H76" s="365"/>
      <c r="I76" s="366"/>
      <c r="J76" s="120" t="s">
        <v>1840</v>
      </c>
      <c r="K76" s="121"/>
      <c r="L76" s="121"/>
      <c r="M76" s="122"/>
      <c r="N76" s="89"/>
      <c r="V76" s="123"/>
    </row>
    <row r="77" spans="1:22" ht="13.5" thickBot="1" x14ac:dyDescent="0.25">
      <c r="A77" s="357"/>
      <c r="B77" s="124"/>
      <c r="C77" s="124"/>
      <c r="D77" s="134"/>
      <c r="E77" s="126" t="s">
        <v>37</v>
      </c>
      <c r="F77" s="127"/>
      <c r="G77" s="367"/>
      <c r="H77" s="368"/>
      <c r="I77" s="369"/>
      <c r="J77" s="120" t="s">
        <v>1726</v>
      </c>
      <c r="K77" s="121"/>
      <c r="L77" s="121"/>
      <c r="M77" s="122"/>
      <c r="N77" s="89"/>
      <c r="V77" s="123"/>
    </row>
    <row r="78" spans="1:22" ht="24" thickTop="1" thickBot="1" x14ac:dyDescent="0.25">
      <c r="A78" s="355">
        <f t="shared" ref="A78" si="12">A74+1</f>
        <v>16</v>
      </c>
      <c r="B78" s="108" t="s">
        <v>20</v>
      </c>
      <c r="C78" s="108" t="s">
        <v>21</v>
      </c>
      <c r="D78" s="108" t="s">
        <v>22</v>
      </c>
      <c r="E78" s="358" t="s">
        <v>23</v>
      </c>
      <c r="F78" s="358"/>
      <c r="G78" s="358" t="s">
        <v>14</v>
      </c>
      <c r="H78" s="359"/>
      <c r="I78" s="87"/>
      <c r="J78" s="109" t="s">
        <v>1719</v>
      </c>
      <c r="K78" s="110"/>
      <c r="L78" s="110"/>
      <c r="M78" s="111"/>
      <c r="N78" s="89"/>
      <c r="V78" s="123"/>
    </row>
    <row r="79" spans="1:22" ht="13.5" thickBot="1" x14ac:dyDescent="0.25">
      <c r="A79" s="356"/>
      <c r="B79" s="113"/>
      <c r="C79" s="113"/>
      <c r="D79" s="114"/>
      <c r="E79" s="113"/>
      <c r="F79" s="113"/>
      <c r="G79" s="360"/>
      <c r="H79" s="361"/>
      <c r="I79" s="362"/>
      <c r="J79" s="115" t="s">
        <v>1719</v>
      </c>
      <c r="K79" s="115"/>
      <c r="L79" s="115"/>
      <c r="M79" s="116"/>
      <c r="N79" s="89"/>
      <c r="V79" s="123"/>
    </row>
    <row r="80" spans="1:22" ht="23.25" thickBot="1" x14ac:dyDescent="0.25">
      <c r="A80" s="356"/>
      <c r="B80" s="118" t="s">
        <v>29</v>
      </c>
      <c r="C80" s="118" t="s">
        <v>30</v>
      </c>
      <c r="D80" s="118" t="s">
        <v>31</v>
      </c>
      <c r="E80" s="363" t="s">
        <v>32</v>
      </c>
      <c r="F80" s="363"/>
      <c r="G80" s="364"/>
      <c r="H80" s="365"/>
      <c r="I80" s="366"/>
      <c r="J80" s="120" t="s">
        <v>1840</v>
      </c>
      <c r="K80" s="121"/>
      <c r="L80" s="121"/>
      <c r="M80" s="122"/>
      <c r="N80" s="89"/>
      <c r="V80" s="123"/>
    </row>
    <row r="81" spans="1:22" ht="13.5" thickBot="1" x14ac:dyDescent="0.25">
      <c r="A81" s="357"/>
      <c r="B81" s="124"/>
      <c r="C81" s="124"/>
      <c r="D81" s="134"/>
      <c r="E81" s="126" t="s">
        <v>37</v>
      </c>
      <c r="F81" s="127"/>
      <c r="G81" s="367"/>
      <c r="H81" s="368"/>
      <c r="I81" s="369"/>
      <c r="J81" s="120" t="s">
        <v>1726</v>
      </c>
      <c r="K81" s="121"/>
      <c r="L81" s="121"/>
      <c r="M81" s="122"/>
      <c r="N81" s="89"/>
      <c r="V81" s="123"/>
    </row>
    <row r="82" spans="1:22" ht="24" thickTop="1" thickBot="1" x14ac:dyDescent="0.25">
      <c r="A82" s="355">
        <f t="shared" ref="A82" si="13">A78+1</f>
        <v>17</v>
      </c>
      <c r="B82" s="108" t="s">
        <v>20</v>
      </c>
      <c r="C82" s="108" t="s">
        <v>21</v>
      </c>
      <c r="D82" s="108" t="s">
        <v>22</v>
      </c>
      <c r="E82" s="358" t="s">
        <v>23</v>
      </c>
      <c r="F82" s="358"/>
      <c r="G82" s="358" t="s">
        <v>14</v>
      </c>
      <c r="H82" s="359"/>
      <c r="I82" s="87"/>
      <c r="J82" s="109" t="s">
        <v>1719</v>
      </c>
      <c r="K82" s="110"/>
      <c r="L82" s="110"/>
      <c r="M82" s="111"/>
      <c r="N82" s="89"/>
      <c r="V82" s="123"/>
    </row>
    <row r="83" spans="1:22" ht="13.5" thickBot="1" x14ac:dyDescent="0.25">
      <c r="A83" s="356"/>
      <c r="B83" s="113"/>
      <c r="C83" s="113"/>
      <c r="D83" s="114"/>
      <c r="E83" s="113"/>
      <c r="F83" s="113"/>
      <c r="G83" s="360"/>
      <c r="H83" s="361"/>
      <c r="I83" s="362"/>
      <c r="J83" s="115" t="s">
        <v>1719</v>
      </c>
      <c r="K83" s="115"/>
      <c r="L83" s="115"/>
      <c r="M83" s="116"/>
      <c r="N83" s="89"/>
      <c r="V83" s="123"/>
    </row>
    <row r="84" spans="1:22" ht="23.25" thickBot="1" x14ac:dyDescent="0.25">
      <c r="A84" s="356"/>
      <c r="B84" s="118" t="s">
        <v>29</v>
      </c>
      <c r="C84" s="118" t="s">
        <v>30</v>
      </c>
      <c r="D84" s="118" t="s">
        <v>31</v>
      </c>
      <c r="E84" s="363" t="s">
        <v>32</v>
      </c>
      <c r="F84" s="363"/>
      <c r="G84" s="364"/>
      <c r="H84" s="365"/>
      <c r="I84" s="366"/>
      <c r="J84" s="120" t="s">
        <v>1840</v>
      </c>
      <c r="K84" s="121"/>
      <c r="L84" s="121"/>
      <c r="M84" s="122"/>
      <c r="N84" s="89"/>
      <c r="V84" s="123"/>
    </row>
    <row r="85" spans="1:22" ht="13.5" thickBot="1" x14ac:dyDescent="0.25">
      <c r="A85" s="357"/>
      <c r="B85" s="124"/>
      <c r="C85" s="124"/>
      <c r="D85" s="134"/>
      <c r="E85" s="126" t="s">
        <v>37</v>
      </c>
      <c r="F85" s="127"/>
      <c r="G85" s="367"/>
      <c r="H85" s="368"/>
      <c r="I85" s="369"/>
      <c r="J85" s="120" t="s">
        <v>1726</v>
      </c>
      <c r="K85" s="121"/>
      <c r="L85" s="121"/>
      <c r="M85" s="122"/>
      <c r="N85" s="89"/>
      <c r="V85" s="123"/>
    </row>
    <row r="86" spans="1:22" ht="24" thickTop="1" thickBot="1" x14ac:dyDescent="0.25">
      <c r="A86" s="355">
        <f t="shared" ref="A86" si="14">A82+1</f>
        <v>18</v>
      </c>
      <c r="B86" s="108" t="s">
        <v>20</v>
      </c>
      <c r="C86" s="108" t="s">
        <v>21</v>
      </c>
      <c r="D86" s="108" t="s">
        <v>22</v>
      </c>
      <c r="E86" s="358" t="s">
        <v>23</v>
      </c>
      <c r="F86" s="358"/>
      <c r="G86" s="358" t="s">
        <v>14</v>
      </c>
      <c r="H86" s="359"/>
      <c r="I86" s="87"/>
      <c r="J86" s="109" t="s">
        <v>1719</v>
      </c>
      <c r="K86" s="110"/>
      <c r="L86" s="110"/>
      <c r="M86" s="111"/>
      <c r="N86" s="89"/>
      <c r="V86" s="123"/>
    </row>
    <row r="87" spans="1:22" ht="13.5" thickBot="1" x14ac:dyDescent="0.25">
      <c r="A87" s="356"/>
      <c r="B87" s="113"/>
      <c r="C87" s="113"/>
      <c r="D87" s="114"/>
      <c r="E87" s="113"/>
      <c r="F87" s="113"/>
      <c r="G87" s="360"/>
      <c r="H87" s="361"/>
      <c r="I87" s="362"/>
      <c r="J87" s="115" t="s">
        <v>1719</v>
      </c>
      <c r="K87" s="115"/>
      <c r="L87" s="115"/>
      <c r="M87" s="116"/>
      <c r="N87" s="89"/>
      <c r="V87" s="123"/>
    </row>
    <row r="88" spans="1:22" ht="23.25" thickBot="1" x14ac:dyDescent="0.25">
      <c r="A88" s="356"/>
      <c r="B88" s="118" t="s">
        <v>29</v>
      </c>
      <c r="C88" s="118" t="s">
        <v>30</v>
      </c>
      <c r="D88" s="118" t="s">
        <v>31</v>
      </c>
      <c r="E88" s="363" t="s">
        <v>32</v>
      </c>
      <c r="F88" s="363"/>
      <c r="G88" s="364"/>
      <c r="H88" s="365"/>
      <c r="I88" s="366"/>
      <c r="J88" s="120" t="s">
        <v>1840</v>
      </c>
      <c r="K88" s="121"/>
      <c r="L88" s="121"/>
      <c r="M88" s="122"/>
      <c r="N88" s="89"/>
      <c r="V88" s="123"/>
    </row>
    <row r="89" spans="1:22" ht="13.5" thickBot="1" x14ac:dyDescent="0.25">
      <c r="A89" s="357"/>
      <c r="B89" s="124"/>
      <c r="C89" s="124"/>
      <c r="D89" s="134"/>
      <c r="E89" s="126" t="s">
        <v>37</v>
      </c>
      <c r="F89" s="127"/>
      <c r="G89" s="367"/>
      <c r="H89" s="368"/>
      <c r="I89" s="369"/>
      <c r="J89" s="120" t="s">
        <v>1726</v>
      </c>
      <c r="K89" s="121"/>
      <c r="L89" s="121"/>
      <c r="M89" s="122"/>
      <c r="N89" s="89"/>
      <c r="V89" s="123"/>
    </row>
    <row r="90" spans="1:22" ht="24" thickTop="1" thickBot="1" x14ac:dyDescent="0.25">
      <c r="A90" s="355">
        <f t="shared" ref="A90" si="15">A86+1</f>
        <v>19</v>
      </c>
      <c r="B90" s="108" t="s">
        <v>20</v>
      </c>
      <c r="C90" s="108" t="s">
        <v>21</v>
      </c>
      <c r="D90" s="108" t="s">
        <v>22</v>
      </c>
      <c r="E90" s="358" t="s">
        <v>23</v>
      </c>
      <c r="F90" s="358"/>
      <c r="G90" s="358" t="s">
        <v>14</v>
      </c>
      <c r="H90" s="359"/>
      <c r="I90" s="87"/>
      <c r="J90" s="109" t="s">
        <v>1719</v>
      </c>
      <c r="K90" s="110"/>
      <c r="L90" s="110"/>
      <c r="M90" s="111"/>
      <c r="N90" s="89"/>
      <c r="V90" s="123"/>
    </row>
    <row r="91" spans="1:22" ht="13.5" thickBot="1" x14ac:dyDescent="0.25">
      <c r="A91" s="356"/>
      <c r="B91" s="113"/>
      <c r="C91" s="113"/>
      <c r="D91" s="114"/>
      <c r="E91" s="113"/>
      <c r="F91" s="113"/>
      <c r="G91" s="360"/>
      <c r="H91" s="361"/>
      <c r="I91" s="362"/>
      <c r="J91" s="115" t="s">
        <v>1719</v>
      </c>
      <c r="K91" s="115"/>
      <c r="L91" s="115"/>
      <c r="M91" s="116"/>
      <c r="N91" s="89"/>
      <c r="V91" s="123"/>
    </row>
    <row r="92" spans="1:22" ht="23.25" thickBot="1" x14ac:dyDescent="0.25">
      <c r="A92" s="356"/>
      <c r="B92" s="118" t="s">
        <v>29</v>
      </c>
      <c r="C92" s="118" t="s">
        <v>30</v>
      </c>
      <c r="D92" s="118" t="s">
        <v>31</v>
      </c>
      <c r="E92" s="363" t="s">
        <v>32</v>
      </c>
      <c r="F92" s="363"/>
      <c r="G92" s="364"/>
      <c r="H92" s="365"/>
      <c r="I92" s="366"/>
      <c r="J92" s="120" t="s">
        <v>1840</v>
      </c>
      <c r="K92" s="121"/>
      <c r="L92" s="121"/>
      <c r="M92" s="122"/>
      <c r="N92" s="89"/>
      <c r="V92" s="123"/>
    </row>
    <row r="93" spans="1:22" ht="13.5" thickBot="1" x14ac:dyDescent="0.25">
      <c r="A93" s="357"/>
      <c r="B93" s="124"/>
      <c r="C93" s="124"/>
      <c r="D93" s="134"/>
      <c r="E93" s="126" t="s">
        <v>37</v>
      </c>
      <c r="F93" s="127"/>
      <c r="G93" s="367"/>
      <c r="H93" s="368"/>
      <c r="I93" s="369"/>
      <c r="J93" s="120" t="s">
        <v>1726</v>
      </c>
      <c r="K93" s="121"/>
      <c r="L93" s="121"/>
      <c r="M93" s="122"/>
      <c r="N93" s="89"/>
      <c r="V93" s="123"/>
    </row>
    <row r="94" spans="1:22" ht="24" thickTop="1" thickBot="1" x14ac:dyDescent="0.25">
      <c r="A94" s="355">
        <f t="shared" ref="A94" si="16">A90+1</f>
        <v>20</v>
      </c>
      <c r="B94" s="108" t="s">
        <v>20</v>
      </c>
      <c r="C94" s="108" t="s">
        <v>21</v>
      </c>
      <c r="D94" s="108" t="s">
        <v>22</v>
      </c>
      <c r="E94" s="358" t="s">
        <v>23</v>
      </c>
      <c r="F94" s="358"/>
      <c r="G94" s="358" t="s">
        <v>14</v>
      </c>
      <c r="H94" s="359"/>
      <c r="I94" s="87"/>
      <c r="J94" s="109" t="s">
        <v>1719</v>
      </c>
      <c r="K94" s="110"/>
      <c r="L94" s="110"/>
      <c r="M94" s="111"/>
      <c r="N94" s="89"/>
      <c r="V94" s="123"/>
    </row>
    <row r="95" spans="1:22" ht="13.5" thickBot="1" x14ac:dyDescent="0.25">
      <c r="A95" s="356"/>
      <c r="B95" s="113"/>
      <c r="C95" s="113"/>
      <c r="D95" s="114"/>
      <c r="E95" s="113"/>
      <c r="F95" s="113"/>
      <c r="G95" s="360"/>
      <c r="H95" s="361"/>
      <c r="I95" s="362"/>
      <c r="J95" s="115" t="s">
        <v>1719</v>
      </c>
      <c r="K95" s="115"/>
      <c r="L95" s="115"/>
      <c r="M95" s="116"/>
      <c r="N95" s="89"/>
      <c r="V95" s="123"/>
    </row>
    <row r="96" spans="1:22" ht="23.25" thickBot="1" x14ac:dyDescent="0.25">
      <c r="A96" s="356"/>
      <c r="B96" s="118" t="s">
        <v>29</v>
      </c>
      <c r="C96" s="118" t="s">
        <v>30</v>
      </c>
      <c r="D96" s="118" t="s">
        <v>31</v>
      </c>
      <c r="E96" s="363" t="s">
        <v>32</v>
      </c>
      <c r="F96" s="363"/>
      <c r="G96" s="364"/>
      <c r="H96" s="365"/>
      <c r="I96" s="366"/>
      <c r="J96" s="120" t="s">
        <v>1840</v>
      </c>
      <c r="K96" s="121"/>
      <c r="L96" s="121"/>
      <c r="M96" s="122"/>
      <c r="N96" s="89"/>
      <c r="V96" s="123"/>
    </row>
    <row r="97" spans="1:22" ht="13.5" thickBot="1" x14ac:dyDescent="0.25">
      <c r="A97" s="357"/>
      <c r="B97" s="124"/>
      <c r="C97" s="124"/>
      <c r="D97" s="134"/>
      <c r="E97" s="126" t="s">
        <v>37</v>
      </c>
      <c r="F97" s="127"/>
      <c r="G97" s="367"/>
      <c r="H97" s="368"/>
      <c r="I97" s="369"/>
      <c r="J97" s="120" t="s">
        <v>1726</v>
      </c>
      <c r="K97" s="121"/>
      <c r="L97" s="121"/>
      <c r="M97" s="122"/>
      <c r="N97" s="89"/>
      <c r="V97" s="123"/>
    </row>
    <row r="98" spans="1:22" ht="24" thickTop="1" thickBot="1" x14ac:dyDescent="0.25">
      <c r="A98" s="355">
        <f t="shared" ref="A98" si="17">A94+1</f>
        <v>21</v>
      </c>
      <c r="B98" s="108" t="s">
        <v>20</v>
      </c>
      <c r="C98" s="108" t="s">
        <v>21</v>
      </c>
      <c r="D98" s="108" t="s">
        <v>22</v>
      </c>
      <c r="E98" s="358" t="s">
        <v>23</v>
      </c>
      <c r="F98" s="358"/>
      <c r="G98" s="358" t="s">
        <v>14</v>
      </c>
      <c r="H98" s="359"/>
      <c r="I98" s="87"/>
      <c r="J98" s="109" t="s">
        <v>1719</v>
      </c>
      <c r="K98" s="110"/>
      <c r="L98" s="110"/>
      <c r="M98" s="111"/>
      <c r="N98" s="89"/>
      <c r="V98" s="123"/>
    </row>
    <row r="99" spans="1:22" ht="13.5" thickBot="1" x14ac:dyDescent="0.25">
      <c r="A99" s="356"/>
      <c r="B99" s="113"/>
      <c r="C99" s="113"/>
      <c r="D99" s="114"/>
      <c r="E99" s="113"/>
      <c r="F99" s="113"/>
      <c r="G99" s="360"/>
      <c r="H99" s="361"/>
      <c r="I99" s="362"/>
      <c r="J99" s="115" t="s">
        <v>1719</v>
      </c>
      <c r="K99" s="115"/>
      <c r="L99" s="115"/>
      <c r="M99" s="116"/>
      <c r="N99" s="89"/>
      <c r="V99" s="123"/>
    </row>
    <row r="100" spans="1:22" ht="23.25" thickBot="1" x14ac:dyDescent="0.25">
      <c r="A100" s="356"/>
      <c r="B100" s="118" t="s">
        <v>29</v>
      </c>
      <c r="C100" s="118" t="s">
        <v>30</v>
      </c>
      <c r="D100" s="118" t="s">
        <v>31</v>
      </c>
      <c r="E100" s="363" t="s">
        <v>32</v>
      </c>
      <c r="F100" s="363"/>
      <c r="G100" s="364"/>
      <c r="H100" s="365"/>
      <c r="I100" s="366"/>
      <c r="J100" s="120" t="s">
        <v>1840</v>
      </c>
      <c r="K100" s="121"/>
      <c r="L100" s="121"/>
      <c r="M100" s="122"/>
      <c r="N100" s="89"/>
      <c r="V100" s="123"/>
    </row>
    <row r="101" spans="1:22" ht="13.5" thickBot="1" x14ac:dyDescent="0.25">
      <c r="A101" s="357"/>
      <c r="B101" s="124"/>
      <c r="C101" s="124"/>
      <c r="D101" s="134"/>
      <c r="E101" s="126" t="s">
        <v>37</v>
      </c>
      <c r="F101" s="127"/>
      <c r="G101" s="367"/>
      <c r="H101" s="368"/>
      <c r="I101" s="369"/>
      <c r="J101" s="120" t="s">
        <v>1726</v>
      </c>
      <c r="K101" s="121"/>
      <c r="L101" s="121"/>
      <c r="M101" s="122"/>
      <c r="N101" s="89"/>
      <c r="V101" s="123"/>
    </row>
    <row r="102" spans="1:22" ht="24" thickTop="1" thickBot="1" x14ac:dyDescent="0.25">
      <c r="A102" s="355">
        <f t="shared" ref="A102" si="18">A98+1</f>
        <v>22</v>
      </c>
      <c r="B102" s="108" t="s">
        <v>20</v>
      </c>
      <c r="C102" s="108" t="s">
        <v>21</v>
      </c>
      <c r="D102" s="108" t="s">
        <v>22</v>
      </c>
      <c r="E102" s="358" t="s">
        <v>23</v>
      </c>
      <c r="F102" s="358"/>
      <c r="G102" s="358" t="s">
        <v>14</v>
      </c>
      <c r="H102" s="359"/>
      <c r="I102" s="87"/>
      <c r="J102" s="109" t="s">
        <v>1719</v>
      </c>
      <c r="K102" s="110"/>
      <c r="L102" s="110"/>
      <c r="M102" s="111"/>
      <c r="N102" s="89"/>
      <c r="V102" s="123"/>
    </row>
    <row r="103" spans="1:22" ht="13.5" thickBot="1" x14ac:dyDescent="0.25">
      <c r="A103" s="356"/>
      <c r="B103" s="113"/>
      <c r="C103" s="113"/>
      <c r="D103" s="114"/>
      <c r="E103" s="113"/>
      <c r="F103" s="113"/>
      <c r="G103" s="360"/>
      <c r="H103" s="361"/>
      <c r="I103" s="362"/>
      <c r="J103" s="115" t="s">
        <v>1719</v>
      </c>
      <c r="K103" s="115"/>
      <c r="L103" s="115"/>
      <c r="M103" s="116"/>
      <c r="N103" s="89"/>
      <c r="V103" s="123"/>
    </row>
    <row r="104" spans="1:22" ht="23.25" thickBot="1" x14ac:dyDescent="0.25">
      <c r="A104" s="356"/>
      <c r="B104" s="118" t="s">
        <v>29</v>
      </c>
      <c r="C104" s="118" t="s">
        <v>30</v>
      </c>
      <c r="D104" s="118" t="s">
        <v>31</v>
      </c>
      <c r="E104" s="363" t="s">
        <v>32</v>
      </c>
      <c r="F104" s="363"/>
      <c r="G104" s="364"/>
      <c r="H104" s="365"/>
      <c r="I104" s="366"/>
      <c r="J104" s="120" t="s">
        <v>1840</v>
      </c>
      <c r="K104" s="121"/>
      <c r="L104" s="121"/>
      <c r="M104" s="122"/>
      <c r="N104" s="89"/>
      <c r="V104" s="123"/>
    </row>
    <row r="105" spans="1:22" ht="13.5" thickBot="1" x14ac:dyDescent="0.25">
      <c r="A105" s="357"/>
      <c r="B105" s="124"/>
      <c r="C105" s="124"/>
      <c r="D105" s="134"/>
      <c r="E105" s="126" t="s">
        <v>37</v>
      </c>
      <c r="F105" s="127"/>
      <c r="G105" s="367"/>
      <c r="H105" s="368"/>
      <c r="I105" s="369"/>
      <c r="J105" s="120" t="s">
        <v>1726</v>
      </c>
      <c r="K105" s="121"/>
      <c r="L105" s="121"/>
      <c r="M105" s="122"/>
      <c r="N105" s="89"/>
      <c r="V105" s="123"/>
    </row>
    <row r="106" spans="1:22" ht="24" thickTop="1" thickBot="1" x14ac:dyDescent="0.25">
      <c r="A106" s="355">
        <f t="shared" ref="A106" si="19">A102+1</f>
        <v>23</v>
      </c>
      <c r="B106" s="108" t="s">
        <v>20</v>
      </c>
      <c r="C106" s="108" t="s">
        <v>21</v>
      </c>
      <c r="D106" s="108" t="s">
        <v>22</v>
      </c>
      <c r="E106" s="358" t="s">
        <v>23</v>
      </c>
      <c r="F106" s="358"/>
      <c r="G106" s="358" t="s">
        <v>14</v>
      </c>
      <c r="H106" s="359"/>
      <c r="I106" s="87"/>
      <c r="J106" s="109" t="s">
        <v>1719</v>
      </c>
      <c r="K106" s="110"/>
      <c r="L106" s="110"/>
      <c r="M106" s="111"/>
      <c r="N106" s="89"/>
      <c r="V106" s="123"/>
    </row>
    <row r="107" spans="1:22" ht="13.5" thickBot="1" x14ac:dyDescent="0.25">
      <c r="A107" s="356"/>
      <c r="B107" s="113"/>
      <c r="C107" s="113"/>
      <c r="D107" s="114"/>
      <c r="E107" s="113"/>
      <c r="F107" s="113"/>
      <c r="G107" s="360"/>
      <c r="H107" s="361"/>
      <c r="I107" s="362"/>
      <c r="J107" s="115" t="s">
        <v>1719</v>
      </c>
      <c r="K107" s="115"/>
      <c r="L107" s="115"/>
      <c r="M107" s="116"/>
      <c r="N107" s="89"/>
      <c r="V107" s="123"/>
    </row>
    <row r="108" spans="1:22" ht="23.25" thickBot="1" x14ac:dyDescent="0.25">
      <c r="A108" s="356"/>
      <c r="B108" s="118" t="s">
        <v>29</v>
      </c>
      <c r="C108" s="118" t="s">
        <v>30</v>
      </c>
      <c r="D108" s="118" t="s">
        <v>31</v>
      </c>
      <c r="E108" s="363" t="s">
        <v>32</v>
      </c>
      <c r="F108" s="363"/>
      <c r="G108" s="364"/>
      <c r="H108" s="365"/>
      <c r="I108" s="366"/>
      <c r="J108" s="120" t="s">
        <v>1840</v>
      </c>
      <c r="K108" s="121"/>
      <c r="L108" s="121"/>
      <c r="M108" s="122"/>
      <c r="N108" s="89"/>
      <c r="V108" s="123"/>
    </row>
    <row r="109" spans="1:22" ht="13.5" thickBot="1" x14ac:dyDescent="0.25">
      <c r="A109" s="357"/>
      <c r="B109" s="124"/>
      <c r="C109" s="124"/>
      <c r="D109" s="134"/>
      <c r="E109" s="126" t="s">
        <v>37</v>
      </c>
      <c r="F109" s="127"/>
      <c r="G109" s="367"/>
      <c r="H109" s="368"/>
      <c r="I109" s="369"/>
      <c r="J109" s="120" t="s">
        <v>1726</v>
      </c>
      <c r="K109" s="121"/>
      <c r="L109" s="121"/>
      <c r="M109" s="122"/>
      <c r="N109" s="89"/>
      <c r="V109" s="123"/>
    </row>
    <row r="110" spans="1:22" ht="24" thickTop="1" thickBot="1" x14ac:dyDescent="0.25">
      <c r="A110" s="355">
        <f t="shared" ref="A110" si="20">A106+1</f>
        <v>24</v>
      </c>
      <c r="B110" s="108" t="s">
        <v>20</v>
      </c>
      <c r="C110" s="108" t="s">
        <v>21</v>
      </c>
      <c r="D110" s="108" t="s">
        <v>22</v>
      </c>
      <c r="E110" s="358" t="s">
        <v>23</v>
      </c>
      <c r="F110" s="358"/>
      <c r="G110" s="358" t="s">
        <v>14</v>
      </c>
      <c r="H110" s="359"/>
      <c r="I110" s="87"/>
      <c r="J110" s="109" t="s">
        <v>1719</v>
      </c>
      <c r="K110" s="110"/>
      <c r="L110" s="110"/>
      <c r="M110" s="111"/>
      <c r="N110" s="89"/>
      <c r="V110" s="123"/>
    </row>
    <row r="111" spans="1:22" ht="13.5" thickBot="1" x14ac:dyDescent="0.25">
      <c r="A111" s="356"/>
      <c r="B111" s="113"/>
      <c r="C111" s="113"/>
      <c r="D111" s="114"/>
      <c r="E111" s="113"/>
      <c r="F111" s="113"/>
      <c r="G111" s="360"/>
      <c r="H111" s="361"/>
      <c r="I111" s="362"/>
      <c r="J111" s="115" t="s">
        <v>1719</v>
      </c>
      <c r="K111" s="115"/>
      <c r="L111" s="115"/>
      <c r="M111" s="116"/>
      <c r="N111" s="89"/>
      <c r="V111" s="123"/>
    </row>
    <row r="112" spans="1:22" ht="23.25" thickBot="1" x14ac:dyDescent="0.25">
      <c r="A112" s="356"/>
      <c r="B112" s="118" t="s">
        <v>29</v>
      </c>
      <c r="C112" s="118" t="s">
        <v>30</v>
      </c>
      <c r="D112" s="118" t="s">
        <v>31</v>
      </c>
      <c r="E112" s="363" t="s">
        <v>32</v>
      </c>
      <c r="F112" s="363"/>
      <c r="G112" s="364"/>
      <c r="H112" s="365"/>
      <c r="I112" s="366"/>
      <c r="J112" s="120" t="s">
        <v>1840</v>
      </c>
      <c r="K112" s="121"/>
      <c r="L112" s="121"/>
      <c r="M112" s="122"/>
      <c r="N112" s="89"/>
      <c r="V112" s="123"/>
    </row>
    <row r="113" spans="1:22" ht="13.5" thickBot="1" x14ac:dyDescent="0.25">
      <c r="A113" s="357"/>
      <c r="B113" s="124"/>
      <c r="C113" s="124"/>
      <c r="D113" s="134"/>
      <c r="E113" s="126" t="s">
        <v>37</v>
      </c>
      <c r="F113" s="127"/>
      <c r="G113" s="367"/>
      <c r="H113" s="368"/>
      <c r="I113" s="369"/>
      <c r="J113" s="120" t="s">
        <v>1726</v>
      </c>
      <c r="K113" s="121"/>
      <c r="L113" s="121"/>
      <c r="M113" s="122"/>
      <c r="N113" s="89"/>
      <c r="V113" s="123"/>
    </row>
    <row r="114" spans="1:22" ht="24" thickTop="1" thickBot="1" x14ac:dyDescent="0.25">
      <c r="A114" s="355">
        <f t="shared" ref="A114" si="21">A110+1</f>
        <v>25</v>
      </c>
      <c r="B114" s="108" t="s">
        <v>20</v>
      </c>
      <c r="C114" s="108" t="s">
        <v>21</v>
      </c>
      <c r="D114" s="108" t="s">
        <v>22</v>
      </c>
      <c r="E114" s="358" t="s">
        <v>23</v>
      </c>
      <c r="F114" s="358"/>
      <c r="G114" s="358" t="s">
        <v>14</v>
      </c>
      <c r="H114" s="359"/>
      <c r="I114" s="87"/>
      <c r="J114" s="109" t="s">
        <v>1719</v>
      </c>
      <c r="K114" s="110"/>
      <c r="L114" s="110"/>
      <c r="M114" s="111"/>
      <c r="N114" s="89"/>
      <c r="V114" s="123"/>
    </row>
    <row r="115" spans="1:22" ht="13.5" thickBot="1" x14ac:dyDescent="0.25">
      <c r="A115" s="356"/>
      <c r="B115" s="113"/>
      <c r="C115" s="113"/>
      <c r="D115" s="114"/>
      <c r="E115" s="113"/>
      <c r="F115" s="113"/>
      <c r="G115" s="360"/>
      <c r="H115" s="361"/>
      <c r="I115" s="362"/>
      <c r="J115" s="115" t="s">
        <v>1719</v>
      </c>
      <c r="K115" s="115"/>
      <c r="L115" s="115"/>
      <c r="M115" s="116"/>
      <c r="N115" s="89"/>
      <c r="V115" s="123"/>
    </row>
    <row r="116" spans="1:22" ht="23.25" thickBot="1" x14ac:dyDescent="0.25">
      <c r="A116" s="356"/>
      <c r="B116" s="118" t="s">
        <v>29</v>
      </c>
      <c r="C116" s="118" t="s">
        <v>30</v>
      </c>
      <c r="D116" s="118" t="s">
        <v>31</v>
      </c>
      <c r="E116" s="363" t="s">
        <v>32</v>
      </c>
      <c r="F116" s="363"/>
      <c r="G116" s="364"/>
      <c r="H116" s="365"/>
      <c r="I116" s="366"/>
      <c r="J116" s="120" t="s">
        <v>1840</v>
      </c>
      <c r="K116" s="121"/>
      <c r="L116" s="121"/>
      <c r="M116" s="122"/>
      <c r="N116" s="89"/>
      <c r="V116" s="123"/>
    </row>
    <row r="117" spans="1:22" ht="13.5" thickBot="1" x14ac:dyDescent="0.25">
      <c r="A117" s="357"/>
      <c r="B117" s="124"/>
      <c r="C117" s="124"/>
      <c r="D117" s="134"/>
      <c r="E117" s="126" t="s">
        <v>37</v>
      </c>
      <c r="F117" s="127"/>
      <c r="G117" s="367"/>
      <c r="H117" s="368"/>
      <c r="I117" s="369"/>
      <c r="J117" s="120" t="s">
        <v>1726</v>
      </c>
      <c r="K117" s="121"/>
      <c r="L117" s="121"/>
      <c r="M117" s="122"/>
      <c r="N117" s="89"/>
      <c r="V117" s="123"/>
    </row>
    <row r="118" spans="1:22" ht="24" thickTop="1" thickBot="1" x14ac:dyDescent="0.25">
      <c r="A118" s="355">
        <f t="shared" ref="A118" si="22">A114+1</f>
        <v>26</v>
      </c>
      <c r="B118" s="108" t="s">
        <v>20</v>
      </c>
      <c r="C118" s="108" t="s">
        <v>21</v>
      </c>
      <c r="D118" s="108" t="s">
        <v>22</v>
      </c>
      <c r="E118" s="358" t="s">
        <v>23</v>
      </c>
      <c r="F118" s="358"/>
      <c r="G118" s="358" t="s">
        <v>14</v>
      </c>
      <c r="H118" s="359"/>
      <c r="I118" s="87"/>
      <c r="J118" s="109" t="s">
        <v>1719</v>
      </c>
      <c r="K118" s="110"/>
      <c r="L118" s="110"/>
      <c r="M118" s="111"/>
      <c r="N118" s="89"/>
      <c r="V118" s="123"/>
    </row>
    <row r="119" spans="1:22" ht="13.5" thickBot="1" x14ac:dyDescent="0.25">
      <c r="A119" s="356"/>
      <c r="B119" s="113"/>
      <c r="C119" s="113"/>
      <c r="D119" s="114"/>
      <c r="E119" s="113"/>
      <c r="F119" s="113"/>
      <c r="G119" s="360"/>
      <c r="H119" s="361"/>
      <c r="I119" s="362"/>
      <c r="J119" s="115" t="s">
        <v>1719</v>
      </c>
      <c r="K119" s="115"/>
      <c r="L119" s="115"/>
      <c r="M119" s="116"/>
      <c r="N119" s="89"/>
      <c r="V119" s="123"/>
    </row>
    <row r="120" spans="1:22" ht="23.25" thickBot="1" x14ac:dyDescent="0.25">
      <c r="A120" s="356"/>
      <c r="B120" s="118" t="s">
        <v>29</v>
      </c>
      <c r="C120" s="118" t="s">
        <v>30</v>
      </c>
      <c r="D120" s="118" t="s">
        <v>31</v>
      </c>
      <c r="E120" s="363" t="s">
        <v>32</v>
      </c>
      <c r="F120" s="363"/>
      <c r="G120" s="364"/>
      <c r="H120" s="365"/>
      <c r="I120" s="366"/>
      <c r="J120" s="120" t="s">
        <v>1840</v>
      </c>
      <c r="K120" s="121"/>
      <c r="L120" s="121"/>
      <c r="M120" s="122"/>
      <c r="N120" s="89"/>
      <c r="V120" s="123"/>
    </row>
    <row r="121" spans="1:22" ht="13.5" thickBot="1" x14ac:dyDescent="0.25">
      <c r="A121" s="357"/>
      <c r="B121" s="124"/>
      <c r="C121" s="124"/>
      <c r="D121" s="134"/>
      <c r="E121" s="126" t="s">
        <v>37</v>
      </c>
      <c r="F121" s="127"/>
      <c r="G121" s="367"/>
      <c r="H121" s="368"/>
      <c r="I121" s="369"/>
      <c r="J121" s="120" t="s">
        <v>1726</v>
      </c>
      <c r="K121" s="121"/>
      <c r="L121" s="121"/>
      <c r="M121" s="122"/>
      <c r="N121" s="89"/>
      <c r="V121" s="123"/>
    </row>
    <row r="122" spans="1:22" ht="24" thickTop="1" thickBot="1" x14ac:dyDescent="0.25">
      <c r="A122" s="355">
        <f t="shared" ref="A122" si="23">A118+1</f>
        <v>27</v>
      </c>
      <c r="B122" s="108" t="s">
        <v>20</v>
      </c>
      <c r="C122" s="108" t="s">
        <v>21</v>
      </c>
      <c r="D122" s="108" t="s">
        <v>22</v>
      </c>
      <c r="E122" s="358" t="s">
        <v>23</v>
      </c>
      <c r="F122" s="358"/>
      <c r="G122" s="358" t="s">
        <v>14</v>
      </c>
      <c r="H122" s="359"/>
      <c r="I122" s="87"/>
      <c r="J122" s="109" t="s">
        <v>1719</v>
      </c>
      <c r="K122" s="110"/>
      <c r="L122" s="110"/>
      <c r="M122" s="111"/>
      <c r="N122" s="89"/>
      <c r="V122" s="123"/>
    </row>
    <row r="123" spans="1:22" ht="13.5" thickBot="1" x14ac:dyDescent="0.25">
      <c r="A123" s="356"/>
      <c r="B123" s="113"/>
      <c r="C123" s="113"/>
      <c r="D123" s="114"/>
      <c r="E123" s="113"/>
      <c r="F123" s="113"/>
      <c r="G123" s="360"/>
      <c r="H123" s="361"/>
      <c r="I123" s="362"/>
      <c r="J123" s="115" t="s">
        <v>1719</v>
      </c>
      <c r="K123" s="115"/>
      <c r="L123" s="115"/>
      <c r="M123" s="116"/>
      <c r="N123" s="89"/>
      <c r="V123" s="123"/>
    </row>
    <row r="124" spans="1:22" ht="23.25" thickBot="1" x14ac:dyDescent="0.25">
      <c r="A124" s="356"/>
      <c r="B124" s="118" t="s">
        <v>29</v>
      </c>
      <c r="C124" s="118" t="s">
        <v>30</v>
      </c>
      <c r="D124" s="118" t="s">
        <v>31</v>
      </c>
      <c r="E124" s="363" t="s">
        <v>32</v>
      </c>
      <c r="F124" s="363"/>
      <c r="G124" s="364"/>
      <c r="H124" s="365"/>
      <c r="I124" s="366"/>
      <c r="J124" s="120" t="s">
        <v>1840</v>
      </c>
      <c r="K124" s="121"/>
      <c r="L124" s="121"/>
      <c r="M124" s="122"/>
      <c r="N124" s="89"/>
      <c r="V124" s="123"/>
    </row>
    <row r="125" spans="1:22" ht="13.5" thickBot="1" x14ac:dyDescent="0.25">
      <c r="A125" s="357"/>
      <c r="B125" s="124"/>
      <c r="C125" s="124"/>
      <c r="D125" s="134"/>
      <c r="E125" s="126" t="s">
        <v>37</v>
      </c>
      <c r="F125" s="127"/>
      <c r="G125" s="367"/>
      <c r="H125" s="368"/>
      <c r="I125" s="369"/>
      <c r="J125" s="120" t="s">
        <v>1726</v>
      </c>
      <c r="K125" s="121"/>
      <c r="L125" s="121"/>
      <c r="M125" s="122"/>
      <c r="N125" s="89"/>
      <c r="V125" s="123"/>
    </row>
    <row r="126" spans="1:22" ht="24" thickTop="1" thickBot="1" x14ac:dyDescent="0.25">
      <c r="A126" s="355">
        <f t="shared" ref="A126" si="24">A122+1</f>
        <v>28</v>
      </c>
      <c r="B126" s="108" t="s">
        <v>20</v>
      </c>
      <c r="C126" s="108" t="s">
        <v>21</v>
      </c>
      <c r="D126" s="108" t="s">
        <v>22</v>
      </c>
      <c r="E126" s="358" t="s">
        <v>23</v>
      </c>
      <c r="F126" s="358"/>
      <c r="G126" s="358" t="s">
        <v>14</v>
      </c>
      <c r="H126" s="359"/>
      <c r="I126" s="87"/>
      <c r="J126" s="109" t="s">
        <v>1719</v>
      </c>
      <c r="K126" s="110"/>
      <c r="L126" s="110"/>
      <c r="M126" s="111"/>
      <c r="N126" s="89"/>
      <c r="V126" s="123"/>
    </row>
    <row r="127" spans="1:22" ht="13.5" thickBot="1" x14ac:dyDescent="0.25">
      <c r="A127" s="356"/>
      <c r="B127" s="113"/>
      <c r="C127" s="113"/>
      <c r="D127" s="114"/>
      <c r="E127" s="113"/>
      <c r="F127" s="113"/>
      <c r="G127" s="360"/>
      <c r="H127" s="361"/>
      <c r="I127" s="362"/>
      <c r="J127" s="115" t="s">
        <v>1719</v>
      </c>
      <c r="K127" s="115"/>
      <c r="L127" s="115"/>
      <c r="M127" s="116"/>
      <c r="N127" s="89"/>
      <c r="V127" s="123"/>
    </row>
    <row r="128" spans="1:22" ht="23.25" thickBot="1" x14ac:dyDescent="0.25">
      <c r="A128" s="356"/>
      <c r="B128" s="118" t="s">
        <v>29</v>
      </c>
      <c r="C128" s="118" t="s">
        <v>30</v>
      </c>
      <c r="D128" s="118" t="s">
        <v>31</v>
      </c>
      <c r="E128" s="363" t="s">
        <v>32</v>
      </c>
      <c r="F128" s="363"/>
      <c r="G128" s="364"/>
      <c r="H128" s="365"/>
      <c r="I128" s="366"/>
      <c r="J128" s="120" t="s">
        <v>1840</v>
      </c>
      <c r="K128" s="121"/>
      <c r="L128" s="121"/>
      <c r="M128" s="122"/>
      <c r="N128" s="89"/>
      <c r="V128" s="123"/>
    </row>
    <row r="129" spans="1:22" ht="13.5" thickBot="1" x14ac:dyDescent="0.25">
      <c r="A129" s="357"/>
      <c r="B129" s="124"/>
      <c r="C129" s="124"/>
      <c r="D129" s="134"/>
      <c r="E129" s="126" t="s">
        <v>37</v>
      </c>
      <c r="F129" s="127"/>
      <c r="G129" s="367"/>
      <c r="H129" s="368"/>
      <c r="I129" s="369"/>
      <c r="J129" s="120" t="s">
        <v>1726</v>
      </c>
      <c r="K129" s="121"/>
      <c r="L129" s="121"/>
      <c r="M129" s="122"/>
      <c r="N129" s="89"/>
      <c r="V129" s="123"/>
    </row>
    <row r="130" spans="1:22" ht="24" thickTop="1" thickBot="1" x14ac:dyDescent="0.25">
      <c r="A130" s="355">
        <f t="shared" ref="A130" si="25">A126+1</f>
        <v>29</v>
      </c>
      <c r="B130" s="108" t="s">
        <v>20</v>
      </c>
      <c r="C130" s="108" t="s">
        <v>21</v>
      </c>
      <c r="D130" s="108" t="s">
        <v>22</v>
      </c>
      <c r="E130" s="358" t="s">
        <v>23</v>
      </c>
      <c r="F130" s="358"/>
      <c r="G130" s="358" t="s">
        <v>14</v>
      </c>
      <c r="H130" s="359"/>
      <c r="I130" s="87"/>
      <c r="J130" s="109" t="s">
        <v>1719</v>
      </c>
      <c r="K130" s="110"/>
      <c r="L130" s="110"/>
      <c r="M130" s="111"/>
      <c r="N130" s="89"/>
      <c r="V130" s="123"/>
    </row>
    <row r="131" spans="1:22" ht="13.5" thickBot="1" x14ac:dyDescent="0.25">
      <c r="A131" s="356"/>
      <c r="B131" s="113"/>
      <c r="C131" s="113"/>
      <c r="D131" s="114"/>
      <c r="E131" s="113"/>
      <c r="F131" s="113"/>
      <c r="G131" s="360"/>
      <c r="H131" s="361"/>
      <c r="I131" s="362"/>
      <c r="J131" s="115" t="s">
        <v>1719</v>
      </c>
      <c r="K131" s="115"/>
      <c r="L131" s="115"/>
      <c r="M131" s="116"/>
      <c r="N131" s="89"/>
      <c r="V131" s="123"/>
    </row>
    <row r="132" spans="1:22" ht="23.25" thickBot="1" x14ac:dyDescent="0.25">
      <c r="A132" s="356"/>
      <c r="B132" s="118" t="s">
        <v>29</v>
      </c>
      <c r="C132" s="118" t="s">
        <v>30</v>
      </c>
      <c r="D132" s="118" t="s">
        <v>31</v>
      </c>
      <c r="E132" s="363" t="s">
        <v>32</v>
      </c>
      <c r="F132" s="363"/>
      <c r="G132" s="364"/>
      <c r="H132" s="365"/>
      <c r="I132" s="366"/>
      <c r="J132" s="120" t="s">
        <v>1840</v>
      </c>
      <c r="K132" s="121"/>
      <c r="L132" s="121"/>
      <c r="M132" s="122"/>
      <c r="N132" s="89"/>
      <c r="V132" s="123"/>
    </row>
    <row r="133" spans="1:22" ht="13.5" thickBot="1" x14ac:dyDescent="0.25">
      <c r="A133" s="357"/>
      <c r="B133" s="124"/>
      <c r="C133" s="124"/>
      <c r="D133" s="134"/>
      <c r="E133" s="126" t="s">
        <v>37</v>
      </c>
      <c r="F133" s="127"/>
      <c r="G133" s="367"/>
      <c r="H133" s="368"/>
      <c r="I133" s="369"/>
      <c r="J133" s="120" t="s">
        <v>1726</v>
      </c>
      <c r="K133" s="121"/>
      <c r="L133" s="121"/>
      <c r="M133" s="122"/>
      <c r="N133" s="89"/>
      <c r="V133" s="123"/>
    </row>
    <row r="134" spans="1:22" ht="24" thickTop="1" thickBot="1" x14ac:dyDescent="0.25">
      <c r="A134" s="355">
        <f t="shared" ref="A134" si="26">A130+1</f>
        <v>30</v>
      </c>
      <c r="B134" s="108" t="s">
        <v>20</v>
      </c>
      <c r="C134" s="108" t="s">
        <v>21</v>
      </c>
      <c r="D134" s="108" t="s">
        <v>22</v>
      </c>
      <c r="E134" s="358" t="s">
        <v>23</v>
      </c>
      <c r="F134" s="358"/>
      <c r="G134" s="358" t="s">
        <v>14</v>
      </c>
      <c r="H134" s="359"/>
      <c r="I134" s="87"/>
      <c r="J134" s="109" t="s">
        <v>1719</v>
      </c>
      <c r="K134" s="110"/>
      <c r="L134" s="110"/>
      <c r="M134" s="111"/>
      <c r="N134" s="89"/>
      <c r="V134" s="123"/>
    </row>
    <row r="135" spans="1:22" ht="13.5" thickBot="1" x14ac:dyDescent="0.25">
      <c r="A135" s="356"/>
      <c r="B135" s="113"/>
      <c r="C135" s="113"/>
      <c r="D135" s="114"/>
      <c r="E135" s="113"/>
      <c r="F135" s="113"/>
      <c r="G135" s="360"/>
      <c r="H135" s="361"/>
      <c r="I135" s="362"/>
      <c r="J135" s="115" t="s">
        <v>1719</v>
      </c>
      <c r="K135" s="115"/>
      <c r="L135" s="115"/>
      <c r="M135" s="116"/>
      <c r="N135" s="89"/>
      <c r="V135" s="123"/>
    </row>
    <row r="136" spans="1:22" ht="23.25" thickBot="1" x14ac:dyDescent="0.25">
      <c r="A136" s="356"/>
      <c r="B136" s="118" t="s">
        <v>29</v>
      </c>
      <c r="C136" s="118" t="s">
        <v>30</v>
      </c>
      <c r="D136" s="118" t="s">
        <v>31</v>
      </c>
      <c r="E136" s="363" t="s">
        <v>32</v>
      </c>
      <c r="F136" s="363"/>
      <c r="G136" s="364"/>
      <c r="H136" s="365"/>
      <c r="I136" s="366"/>
      <c r="J136" s="120" t="s">
        <v>1840</v>
      </c>
      <c r="K136" s="121"/>
      <c r="L136" s="121"/>
      <c r="M136" s="122"/>
      <c r="N136" s="89"/>
      <c r="V136" s="123"/>
    </row>
    <row r="137" spans="1:22" ht="13.5" thickBot="1" x14ac:dyDescent="0.25">
      <c r="A137" s="357"/>
      <c r="B137" s="124"/>
      <c r="C137" s="124"/>
      <c r="D137" s="134"/>
      <c r="E137" s="126" t="s">
        <v>37</v>
      </c>
      <c r="F137" s="127"/>
      <c r="G137" s="367"/>
      <c r="H137" s="368"/>
      <c r="I137" s="369"/>
      <c r="J137" s="120" t="s">
        <v>1726</v>
      </c>
      <c r="K137" s="121"/>
      <c r="L137" s="121"/>
      <c r="M137" s="122"/>
      <c r="N137" s="89"/>
      <c r="V137" s="123"/>
    </row>
    <row r="138" spans="1:22" ht="24" thickTop="1" thickBot="1" x14ac:dyDescent="0.25">
      <c r="A138" s="355">
        <f t="shared" ref="A138" si="27">A134+1</f>
        <v>31</v>
      </c>
      <c r="B138" s="108" t="s">
        <v>20</v>
      </c>
      <c r="C138" s="108" t="s">
        <v>21</v>
      </c>
      <c r="D138" s="108" t="s">
        <v>22</v>
      </c>
      <c r="E138" s="358" t="s">
        <v>23</v>
      </c>
      <c r="F138" s="358"/>
      <c r="G138" s="358" t="s">
        <v>14</v>
      </c>
      <c r="H138" s="359"/>
      <c r="I138" s="87"/>
      <c r="J138" s="109" t="s">
        <v>1719</v>
      </c>
      <c r="K138" s="110"/>
      <c r="L138" s="110"/>
      <c r="M138" s="111"/>
      <c r="N138" s="89"/>
      <c r="V138" s="123"/>
    </row>
    <row r="139" spans="1:22" ht="13.5" thickBot="1" x14ac:dyDescent="0.25">
      <c r="A139" s="356"/>
      <c r="B139" s="113"/>
      <c r="C139" s="113"/>
      <c r="D139" s="114"/>
      <c r="E139" s="113"/>
      <c r="F139" s="113"/>
      <c r="G139" s="360"/>
      <c r="H139" s="361"/>
      <c r="I139" s="362"/>
      <c r="J139" s="115" t="s">
        <v>1719</v>
      </c>
      <c r="K139" s="115"/>
      <c r="L139" s="115"/>
      <c r="M139" s="116"/>
      <c r="N139" s="89"/>
      <c r="V139" s="123"/>
    </row>
    <row r="140" spans="1:22" ht="23.25" thickBot="1" x14ac:dyDescent="0.25">
      <c r="A140" s="356"/>
      <c r="B140" s="118" t="s">
        <v>29</v>
      </c>
      <c r="C140" s="118" t="s">
        <v>30</v>
      </c>
      <c r="D140" s="118" t="s">
        <v>31</v>
      </c>
      <c r="E140" s="363" t="s">
        <v>32</v>
      </c>
      <c r="F140" s="363"/>
      <c r="G140" s="364"/>
      <c r="H140" s="365"/>
      <c r="I140" s="366"/>
      <c r="J140" s="120" t="s">
        <v>1840</v>
      </c>
      <c r="K140" s="121"/>
      <c r="L140" s="121"/>
      <c r="M140" s="122"/>
      <c r="N140" s="89"/>
      <c r="V140" s="123"/>
    </row>
    <row r="141" spans="1:22" ht="13.5" thickBot="1" x14ac:dyDescent="0.25">
      <c r="A141" s="357"/>
      <c r="B141" s="124"/>
      <c r="C141" s="124"/>
      <c r="D141" s="134"/>
      <c r="E141" s="126" t="s">
        <v>37</v>
      </c>
      <c r="F141" s="127"/>
      <c r="G141" s="367"/>
      <c r="H141" s="368"/>
      <c r="I141" s="369"/>
      <c r="J141" s="120" t="s">
        <v>1726</v>
      </c>
      <c r="K141" s="121"/>
      <c r="L141" s="121"/>
      <c r="M141" s="122"/>
      <c r="N141" s="89"/>
      <c r="V141" s="123"/>
    </row>
    <row r="142" spans="1:22" ht="24" thickTop="1" thickBot="1" x14ac:dyDescent="0.25">
      <c r="A142" s="355">
        <f t="shared" ref="A142" si="28">A138+1</f>
        <v>32</v>
      </c>
      <c r="B142" s="108" t="s">
        <v>20</v>
      </c>
      <c r="C142" s="108" t="s">
        <v>21</v>
      </c>
      <c r="D142" s="108" t="s">
        <v>22</v>
      </c>
      <c r="E142" s="358" t="s">
        <v>23</v>
      </c>
      <c r="F142" s="358"/>
      <c r="G142" s="358" t="s">
        <v>14</v>
      </c>
      <c r="H142" s="359"/>
      <c r="I142" s="87"/>
      <c r="J142" s="109" t="s">
        <v>1719</v>
      </c>
      <c r="K142" s="110"/>
      <c r="L142" s="110"/>
      <c r="M142" s="111"/>
      <c r="N142" s="89"/>
      <c r="V142" s="123"/>
    </row>
    <row r="143" spans="1:22" ht="13.5" thickBot="1" x14ac:dyDescent="0.25">
      <c r="A143" s="356"/>
      <c r="B143" s="113"/>
      <c r="C143" s="113"/>
      <c r="D143" s="114"/>
      <c r="E143" s="113"/>
      <c r="F143" s="113"/>
      <c r="G143" s="360"/>
      <c r="H143" s="361"/>
      <c r="I143" s="362"/>
      <c r="J143" s="115" t="s">
        <v>1719</v>
      </c>
      <c r="K143" s="115"/>
      <c r="L143" s="115"/>
      <c r="M143" s="116"/>
      <c r="N143" s="89"/>
      <c r="V143" s="123"/>
    </row>
    <row r="144" spans="1:22" ht="23.25" thickBot="1" x14ac:dyDescent="0.25">
      <c r="A144" s="356"/>
      <c r="B144" s="118" t="s">
        <v>29</v>
      </c>
      <c r="C144" s="118" t="s">
        <v>30</v>
      </c>
      <c r="D144" s="118" t="s">
        <v>31</v>
      </c>
      <c r="E144" s="363" t="s">
        <v>32</v>
      </c>
      <c r="F144" s="363"/>
      <c r="G144" s="364"/>
      <c r="H144" s="365"/>
      <c r="I144" s="366"/>
      <c r="J144" s="120" t="s">
        <v>1840</v>
      </c>
      <c r="K144" s="121"/>
      <c r="L144" s="121"/>
      <c r="M144" s="122"/>
      <c r="N144" s="89"/>
      <c r="V144" s="123"/>
    </row>
    <row r="145" spans="1:22" ht="13.5" thickBot="1" x14ac:dyDescent="0.25">
      <c r="A145" s="357"/>
      <c r="B145" s="124"/>
      <c r="C145" s="124"/>
      <c r="D145" s="134"/>
      <c r="E145" s="126" t="s">
        <v>37</v>
      </c>
      <c r="F145" s="127"/>
      <c r="G145" s="367"/>
      <c r="H145" s="368"/>
      <c r="I145" s="369"/>
      <c r="J145" s="120" t="s">
        <v>1726</v>
      </c>
      <c r="K145" s="121"/>
      <c r="L145" s="121"/>
      <c r="M145" s="122"/>
      <c r="N145" s="89"/>
      <c r="V145" s="123"/>
    </row>
    <row r="146" spans="1:22" ht="24" thickTop="1" thickBot="1" x14ac:dyDescent="0.25">
      <c r="A146" s="355">
        <f t="shared" ref="A146" si="29">A142+1</f>
        <v>33</v>
      </c>
      <c r="B146" s="108" t="s">
        <v>20</v>
      </c>
      <c r="C146" s="108" t="s">
        <v>21</v>
      </c>
      <c r="D146" s="108" t="s">
        <v>22</v>
      </c>
      <c r="E146" s="358" t="s">
        <v>23</v>
      </c>
      <c r="F146" s="358"/>
      <c r="G146" s="358" t="s">
        <v>14</v>
      </c>
      <c r="H146" s="359"/>
      <c r="I146" s="87"/>
      <c r="J146" s="109" t="s">
        <v>1719</v>
      </c>
      <c r="K146" s="110"/>
      <c r="L146" s="110"/>
      <c r="M146" s="111"/>
      <c r="N146" s="89"/>
      <c r="V146" s="123"/>
    </row>
    <row r="147" spans="1:22" ht="13.5" thickBot="1" x14ac:dyDescent="0.25">
      <c r="A147" s="356"/>
      <c r="B147" s="113"/>
      <c r="C147" s="113"/>
      <c r="D147" s="114"/>
      <c r="E147" s="113"/>
      <c r="F147" s="113"/>
      <c r="G147" s="360"/>
      <c r="H147" s="361"/>
      <c r="I147" s="362"/>
      <c r="J147" s="115" t="s">
        <v>1719</v>
      </c>
      <c r="K147" s="115"/>
      <c r="L147" s="115"/>
      <c r="M147" s="116"/>
      <c r="N147" s="89"/>
      <c r="V147" s="123"/>
    </row>
    <row r="148" spans="1:22" ht="23.25" thickBot="1" x14ac:dyDescent="0.25">
      <c r="A148" s="356"/>
      <c r="B148" s="118" t="s">
        <v>29</v>
      </c>
      <c r="C148" s="118" t="s">
        <v>30</v>
      </c>
      <c r="D148" s="118" t="s">
        <v>31</v>
      </c>
      <c r="E148" s="363" t="s">
        <v>32</v>
      </c>
      <c r="F148" s="363"/>
      <c r="G148" s="364"/>
      <c r="H148" s="365"/>
      <c r="I148" s="366"/>
      <c r="J148" s="120" t="s">
        <v>1840</v>
      </c>
      <c r="K148" s="121"/>
      <c r="L148" s="121"/>
      <c r="M148" s="122"/>
      <c r="N148" s="89"/>
      <c r="V148" s="123"/>
    </row>
    <row r="149" spans="1:22" ht="13.5" thickBot="1" x14ac:dyDescent="0.25">
      <c r="A149" s="357"/>
      <c r="B149" s="124"/>
      <c r="C149" s="124"/>
      <c r="D149" s="134"/>
      <c r="E149" s="126" t="s">
        <v>37</v>
      </c>
      <c r="F149" s="127"/>
      <c r="G149" s="367"/>
      <c r="H149" s="368"/>
      <c r="I149" s="369"/>
      <c r="J149" s="120" t="s">
        <v>1726</v>
      </c>
      <c r="K149" s="121"/>
      <c r="L149" s="121"/>
      <c r="M149" s="122"/>
      <c r="N149" s="89"/>
      <c r="V149" s="123"/>
    </row>
    <row r="150" spans="1:22" ht="24" thickTop="1" thickBot="1" x14ac:dyDescent="0.25">
      <c r="A150" s="355">
        <f t="shared" ref="A150" si="30">A146+1</f>
        <v>34</v>
      </c>
      <c r="B150" s="108" t="s">
        <v>20</v>
      </c>
      <c r="C150" s="108" t="s">
        <v>21</v>
      </c>
      <c r="D150" s="108" t="s">
        <v>22</v>
      </c>
      <c r="E150" s="358" t="s">
        <v>23</v>
      </c>
      <c r="F150" s="358"/>
      <c r="G150" s="358" t="s">
        <v>14</v>
      </c>
      <c r="H150" s="359"/>
      <c r="I150" s="87"/>
      <c r="J150" s="109" t="s">
        <v>1719</v>
      </c>
      <c r="K150" s="110"/>
      <c r="L150" s="110"/>
      <c r="M150" s="111"/>
      <c r="N150" s="89"/>
      <c r="V150" s="123"/>
    </row>
    <row r="151" spans="1:22" ht="13.5" thickBot="1" x14ac:dyDescent="0.25">
      <c r="A151" s="356"/>
      <c r="B151" s="113"/>
      <c r="C151" s="113"/>
      <c r="D151" s="114"/>
      <c r="E151" s="113"/>
      <c r="F151" s="113"/>
      <c r="G151" s="360"/>
      <c r="H151" s="361"/>
      <c r="I151" s="362"/>
      <c r="J151" s="115" t="s">
        <v>1719</v>
      </c>
      <c r="K151" s="115"/>
      <c r="L151" s="115"/>
      <c r="M151" s="116"/>
      <c r="N151" s="89"/>
      <c r="V151" s="123"/>
    </row>
    <row r="152" spans="1:22" ht="23.25" thickBot="1" x14ac:dyDescent="0.25">
      <c r="A152" s="356"/>
      <c r="B152" s="118" t="s">
        <v>29</v>
      </c>
      <c r="C152" s="118" t="s">
        <v>30</v>
      </c>
      <c r="D152" s="118" t="s">
        <v>31</v>
      </c>
      <c r="E152" s="363" t="s">
        <v>32</v>
      </c>
      <c r="F152" s="363"/>
      <c r="G152" s="364"/>
      <c r="H152" s="365"/>
      <c r="I152" s="366"/>
      <c r="J152" s="120" t="s">
        <v>1840</v>
      </c>
      <c r="K152" s="121"/>
      <c r="L152" s="121"/>
      <c r="M152" s="122"/>
      <c r="N152" s="89"/>
      <c r="V152" s="123"/>
    </row>
    <row r="153" spans="1:22" ht="13.5" thickBot="1" x14ac:dyDescent="0.25">
      <c r="A153" s="357"/>
      <c r="B153" s="124"/>
      <c r="C153" s="124"/>
      <c r="D153" s="134"/>
      <c r="E153" s="126" t="s">
        <v>37</v>
      </c>
      <c r="F153" s="127"/>
      <c r="G153" s="367"/>
      <c r="H153" s="368"/>
      <c r="I153" s="369"/>
      <c r="J153" s="120" t="s">
        <v>1726</v>
      </c>
      <c r="K153" s="121"/>
      <c r="L153" s="121"/>
      <c r="M153" s="122"/>
      <c r="N153" s="89"/>
      <c r="V153" s="123"/>
    </row>
    <row r="154" spans="1:22" ht="24" thickTop="1" thickBot="1" x14ac:dyDescent="0.25">
      <c r="A154" s="355">
        <f t="shared" ref="A154" si="31">A150+1</f>
        <v>35</v>
      </c>
      <c r="B154" s="108" t="s">
        <v>20</v>
      </c>
      <c r="C154" s="108" t="s">
        <v>21</v>
      </c>
      <c r="D154" s="108" t="s">
        <v>22</v>
      </c>
      <c r="E154" s="358" t="s">
        <v>23</v>
      </c>
      <c r="F154" s="358"/>
      <c r="G154" s="358" t="s">
        <v>14</v>
      </c>
      <c r="H154" s="359"/>
      <c r="I154" s="87"/>
      <c r="J154" s="109" t="s">
        <v>1719</v>
      </c>
      <c r="K154" s="110"/>
      <c r="L154" s="110"/>
      <c r="M154" s="111"/>
      <c r="N154" s="89"/>
      <c r="V154" s="123"/>
    </row>
    <row r="155" spans="1:22" ht="13.5" thickBot="1" x14ac:dyDescent="0.25">
      <c r="A155" s="356"/>
      <c r="B155" s="113"/>
      <c r="C155" s="113"/>
      <c r="D155" s="114"/>
      <c r="E155" s="113"/>
      <c r="F155" s="113"/>
      <c r="G155" s="360"/>
      <c r="H155" s="361"/>
      <c r="I155" s="362"/>
      <c r="J155" s="115" t="s">
        <v>1719</v>
      </c>
      <c r="K155" s="115"/>
      <c r="L155" s="115"/>
      <c r="M155" s="116"/>
      <c r="N155" s="89"/>
      <c r="V155" s="123"/>
    </row>
    <row r="156" spans="1:22" ht="23.25" thickBot="1" x14ac:dyDescent="0.25">
      <c r="A156" s="356"/>
      <c r="B156" s="118" t="s">
        <v>29</v>
      </c>
      <c r="C156" s="118" t="s">
        <v>30</v>
      </c>
      <c r="D156" s="118" t="s">
        <v>31</v>
      </c>
      <c r="E156" s="363" t="s">
        <v>32</v>
      </c>
      <c r="F156" s="363"/>
      <c r="G156" s="364"/>
      <c r="H156" s="365"/>
      <c r="I156" s="366"/>
      <c r="J156" s="120" t="s">
        <v>1840</v>
      </c>
      <c r="K156" s="121"/>
      <c r="L156" s="121"/>
      <c r="M156" s="122"/>
      <c r="N156" s="89"/>
      <c r="V156" s="123"/>
    </row>
    <row r="157" spans="1:22" ht="13.5" thickBot="1" x14ac:dyDescent="0.25">
      <c r="A157" s="357"/>
      <c r="B157" s="124"/>
      <c r="C157" s="124"/>
      <c r="D157" s="134"/>
      <c r="E157" s="126" t="s">
        <v>37</v>
      </c>
      <c r="F157" s="127"/>
      <c r="G157" s="367"/>
      <c r="H157" s="368"/>
      <c r="I157" s="369"/>
      <c r="J157" s="120" t="s">
        <v>1726</v>
      </c>
      <c r="K157" s="121"/>
      <c r="L157" s="121"/>
      <c r="M157" s="122"/>
      <c r="N157" s="89"/>
      <c r="V157" s="123"/>
    </row>
    <row r="158" spans="1:22" ht="24" thickTop="1" thickBot="1" x14ac:dyDescent="0.25">
      <c r="A158" s="355">
        <f t="shared" ref="A158" si="32">A154+1</f>
        <v>36</v>
      </c>
      <c r="B158" s="108" t="s">
        <v>20</v>
      </c>
      <c r="C158" s="108" t="s">
        <v>21</v>
      </c>
      <c r="D158" s="108" t="s">
        <v>22</v>
      </c>
      <c r="E158" s="358" t="s">
        <v>23</v>
      </c>
      <c r="F158" s="358"/>
      <c r="G158" s="358" t="s">
        <v>14</v>
      </c>
      <c r="H158" s="359"/>
      <c r="I158" s="87"/>
      <c r="J158" s="109" t="s">
        <v>1719</v>
      </c>
      <c r="K158" s="110"/>
      <c r="L158" s="110"/>
      <c r="M158" s="111"/>
      <c r="N158" s="89"/>
      <c r="V158" s="123"/>
    </row>
    <row r="159" spans="1:22" ht="13.5" thickBot="1" x14ac:dyDescent="0.25">
      <c r="A159" s="356"/>
      <c r="B159" s="113"/>
      <c r="C159" s="113"/>
      <c r="D159" s="114"/>
      <c r="E159" s="113"/>
      <c r="F159" s="113"/>
      <c r="G159" s="360"/>
      <c r="H159" s="361"/>
      <c r="I159" s="362"/>
      <c r="J159" s="115" t="s">
        <v>1719</v>
      </c>
      <c r="K159" s="115"/>
      <c r="L159" s="115"/>
      <c r="M159" s="116"/>
      <c r="N159" s="89"/>
      <c r="V159" s="123"/>
    </row>
    <row r="160" spans="1:22" ht="23.25" thickBot="1" x14ac:dyDescent="0.25">
      <c r="A160" s="356"/>
      <c r="B160" s="118" t="s">
        <v>29</v>
      </c>
      <c r="C160" s="118" t="s">
        <v>30</v>
      </c>
      <c r="D160" s="118" t="s">
        <v>31</v>
      </c>
      <c r="E160" s="363" t="s">
        <v>32</v>
      </c>
      <c r="F160" s="363"/>
      <c r="G160" s="364"/>
      <c r="H160" s="365"/>
      <c r="I160" s="366"/>
      <c r="J160" s="120" t="s">
        <v>1840</v>
      </c>
      <c r="K160" s="121"/>
      <c r="L160" s="121"/>
      <c r="M160" s="122"/>
      <c r="N160" s="89"/>
      <c r="V160" s="123"/>
    </row>
    <row r="161" spans="1:22" ht="13.5" thickBot="1" x14ac:dyDescent="0.25">
      <c r="A161" s="357"/>
      <c r="B161" s="124"/>
      <c r="C161" s="124"/>
      <c r="D161" s="134"/>
      <c r="E161" s="126" t="s">
        <v>37</v>
      </c>
      <c r="F161" s="127"/>
      <c r="G161" s="367"/>
      <c r="H161" s="368"/>
      <c r="I161" s="369"/>
      <c r="J161" s="120" t="s">
        <v>1726</v>
      </c>
      <c r="K161" s="121"/>
      <c r="L161" s="121"/>
      <c r="M161" s="122"/>
      <c r="N161" s="89"/>
      <c r="V161" s="123"/>
    </row>
    <row r="162" spans="1:22" ht="24" thickTop="1" thickBot="1" x14ac:dyDescent="0.25">
      <c r="A162" s="355">
        <f t="shared" ref="A162" si="33">A158+1</f>
        <v>37</v>
      </c>
      <c r="B162" s="108" t="s">
        <v>20</v>
      </c>
      <c r="C162" s="108" t="s">
        <v>21</v>
      </c>
      <c r="D162" s="108" t="s">
        <v>22</v>
      </c>
      <c r="E162" s="358" t="s">
        <v>23</v>
      </c>
      <c r="F162" s="358"/>
      <c r="G162" s="358" t="s">
        <v>14</v>
      </c>
      <c r="H162" s="359"/>
      <c r="I162" s="87"/>
      <c r="J162" s="109" t="s">
        <v>1719</v>
      </c>
      <c r="K162" s="110"/>
      <c r="L162" s="110"/>
      <c r="M162" s="111"/>
      <c r="N162" s="89"/>
      <c r="V162" s="123"/>
    </row>
    <row r="163" spans="1:22" ht="13.5" thickBot="1" x14ac:dyDescent="0.25">
      <c r="A163" s="356"/>
      <c r="B163" s="113"/>
      <c r="C163" s="113"/>
      <c r="D163" s="114"/>
      <c r="E163" s="113"/>
      <c r="F163" s="113"/>
      <c r="G163" s="360"/>
      <c r="H163" s="361"/>
      <c r="I163" s="362"/>
      <c r="J163" s="115" t="s">
        <v>1719</v>
      </c>
      <c r="K163" s="115"/>
      <c r="L163" s="115"/>
      <c r="M163" s="116"/>
      <c r="N163" s="89"/>
      <c r="V163" s="123"/>
    </row>
    <row r="164" spans="1:22" ht="23.25" thickBot="1" x14ac:dyDescent="0.25">
      <c r="A164" s="356"/>
      <c r="B164" s="118" t="s">
        <v>29</v>
      </c>
      <c r="C164" s="118" t="s">
        <v>30</v>
      </c>
      <c r="D164" s="118" t="s">
        <v>31</v>
      </c>
      <c r="E164" s="363" t="s">
        <v>32</v>
      </c>
      <c r="F164" s="363"/>
      <c r="G164" s="364"/>
      <c r="H164" s="365"/>
      <c r="I164" s="366"/>
      <c r="J164" s="120" t="s">
        <v>1840</v>
      </c>
      <c r="K164" s="121"/>
      <c r="L164" s="121"/>
      <c r="M164" s="122"/>
      <c r="N164" s="89"/>
      <c r="V164" s="123"/>
    </row>
    <row r="165" spans="1:22" ht="13.5" thickBot="1" x14ac:dyDescent="0.25">
      <c r="A165" s="357"/>
      <c r="B165" s="124"/>
      <c r="C165" s="124"/>
      <c r="D165" s="134"/>
      <c r="E165" s="126" t="s">
        <v>37</v>
      </c>
      <c r="F165" s="127"/>
      <c r="G165" s="367"/>
      <c r="H165" s="368"/>
      <c r="I165" s="369"/>
      <c r="J165" s="120" t="s">
        <v>1726</v>
      </c>
      <c r="K165" s="121"/>
      <c r="L165" s="121"/>
      <c r="M165" s="122"/>
      <c r="N165" s="89"/>
      <c r="V165" s="123"/>
    </row>
    <row r="166" spans="1:22" ht="24" thickTop="1" thickBot="1" x14ac:dyDescent="0.25">
      <c r="A166" s="355">
        <f t="shared" ref="A166" si="34">A162+1</f>
        <v>38</v>
      </c>
      <c r="B166" s="108" t="s">
        <v>20</v>
      </c>
      <c r="C166" s="108" t="s">
        <v>21</v>
      </c>
      <c r="D166" s="108" t="s">
        <v>22</v>
      </c>
      <c r="E166" s="358" t="s">
        <v>23</v>
      </c>
      <c r="F166" s="358"/>
      <c r="G166" s="358" t="s">
        <v>14</v>
      </c>
      <c r="H166" s="359"/>
      <c r="I166" s="87"/>
      <c r="J166" s="109" t="s">
        <v>1719</v>
      </c>
      <c r="K166" s="110"/>
      <c r="L166" s="110"/>
      <c r="M166" s="111"/>
      <c r="N166" s="89"/>
      <c r="V166" s="123"/>
    </row>
    <row r="167" spans="1:22" ht="13.5" thickBot="1" x14ac:dyDescent="0.25">
      <c r="A167" s="356"/>
      <c r="B167" s="113"/>
      <c r="C167" s="113"/>
      <c r="D167" s="114"/>
      <c r="E167" s="113"/>
      <c r="F167" s="113"/>
      <c r="G167" s="360"/>
      <c r="H167" s="361"/>
      <c r="I167" s="362"/>
      <c r="J167" s="115" t="s">
        <v>1719</v>
      </c>
      <c r="K167" s="115"/>
      <c r="L167" s="115"/>
      <c r="M167" s="116"/>
      <c r="N167" s="89"/>
      <c r="V167" s="123"/>
    </row>
    <row r="168" spans="1:22" ht="23.25" thickBot="1" x14ac:dyDescent="0.25">
      <c r="A168" s="356"/>
      <c r="B168" s="118" t="s">
        <v>29</v>
      </c>
      <c r="C168" s="118" t="s">
        <v>30</v>
      </c>
      <c r="D168" s="118" t="s">
        <v>31</v>
      </c>
      <c r="E168" s="363" t="s">
        <v>32</v>
      </c>
      <c r="F168" s="363"/>
      <c r="G168" s="364"/>
      <c r="H168" s="365"/>
      <c r="I168" s="366"/>
      <c r="J168" s="120" t="s">
        <v>1840</v>
      </c>
      <c r="K168" s="121"/>
      <c r="L168" s="121"/>
      <c r="M168" s="122"/>
      <c r="N168" s="89"/>
      <c r="V168" s="123"/>
    </row>
    <row r="169" spans="1:22" ht="13.5" thickBot="1" x14ac:dyDescent="0.25">
      <c r="A169" s="357"/>
      <c r="B169" s="124"/>
      <c r="C169" s="124"/>
      <c r="D169" s="134"/>
      <c r="E169" s="126" t="s">
        <v>37</v>
      </c>
      <c r="F169" s="127"/>
      <c r="G169" s="367"/>
      <c r="H169" s="368"/>
      <c r="I169" s="369"/>
      <c r="J169" s="120" t="s">
        <v>1726</v>
      </c>
      <c r="K169" s="121"/>
      <c r="L169" s="121"/>
      <c r="M169" s="122"/>
      <c r="N169" s="89"/>
      <c r="V169" s="123"/>
    </row>
    <row r="170" spans="1:22" ht="24" thickTop="1" thickBot="1" x14ac:dyDescent="0.25">
      <c r="A170" s="355">
        <f t="shared" ref="A170" si="35">A166+1</f>
        <v>39</v>
      </c>
      <c r="B170" s="108" t="s">
        <v>20</v>
      </c>
      <c r="C170" s="108" t="s">
        <v>21</v>
      </c>
      <c r="D170" s="108" t="s">
        <v>22</v>
      </c>
      <c r="E170" s="358" t="s">
        <v>23</v>
      </c>
      <c r="F170" s="358"/>
      <c r="G170" s="358" t="s">
        <v>14</v>
      </c>
      <c r="H170" s="359"/>
      <c r="I170" s="87"/>
      <c r="J170" s="109" t="s">
        <v>1719</v>
      </c>
      <c r="K170" s="110"/>
      <c r="L170" s="110"/>
      <c r="M170" s="111"/>
      <c r="N170" s="89"/>
      <c r="V170" s="123"/>
    </row>
    <row r="171" spans="1:22" ht="13.5" thickBot="1" x14ac:dyDescent="0.25">
      <c r="A171" s="356"/>
      <c r="B171" s="113"/>
      <c r="C171" s="113"/>
      <c r="D171" s="114"/>
      <c r="E171" s="113"/>
      <c r="F171" s="113"/>
      <c r="G171" s="360"/>
      <c r="H171" s="361"/>
      <c r="I171" s="362"/>
      <c r="J171" s="115" t="s">
        <v>1719</v>
      </c>
      <c r="K171" s="115"/>
      <c r="L171" s="115"/>
      <c r="M171" s="116"/>
      <c r="N171" s="89"/>
      <c r="V171" s="123"/>
    </row>
    <row r="172" spans="1:22" ht="23.25" thickBot="1" x14ac:dyDescent="0.25">
      <c r="A172" s="356"/>
      <c r="B172" s="118" t="s">
        <v>29</v>
      </c>
      <c r="C172" s="118" t="s">
        <v>30</v>
      </c>
      <c r="D172" s="118" t="s">
        <v>31</v>
      </c>
      <c r="E172" s="363" t="s">
        <v>32</v>
      </c>
      <c r="F172" s="363"/>
      <c r="G172" s="364"/>
      <c r="H172" s="365"/>
      <c r="I172" s="366"/>
      <c r="J172" s="120" t="s">
        <v>1840</v>
      </c>
      <c r="K172" s="121"/>
      <c r="L172" s="121"/>
      <c r="M172" s="122"/>
      <c r="N172" s="89"/>
      <c r="V172" s="123"/>
    </row>
    <row r="173" spans="1:22" ht="13.5" thickBot="1" x14ac:dyDescent="0.25">
      <c r="A173" s="357"/>
      <c r="B173" s="124"/>
      <c r="C173" s="124"/>
      <c r="D173" s="134"/>
      <c r="E173" s="126" t="s">
        <v>37</v>
      </c>
      <c r="F173" s="127"/>
      <c r="G173" s="367"/>
      <c r="H173" s="368"/>
      <c r="I173" s="369"/>
      <c r="J173" s="120" t="s">
        <v>1726</v>
      </c>
      <c r="K173" s="121"/>
      <c r="L173" s="121"/>
      <c r="M173" s="122"/>
      <c r="N173" s="89"/>
      <c r="V173" s="123"/>
    </row>
    <row r="174" spans="1:22" ht="24" thickTop="1" thickBot="1" x14ac:dyDescent="0.25">
      <c r="A174" s="355">
        <f t="shared" ref="A174" si="36">A170+1</f>
        <v>40</v>
      </c>
      <c r="B174" s="108" t="s">
        <v>20</v>
      </c>
      <c r="C174" s="108" t="s">
        <v>21</v>
      </c>
      <c r="D174" s="108" t="s">
        <v>22</v>
      </c>
      <c r="E174" s="358" t="s">
        <v>23</v>
      </c>
      <c r="F174" s="358"/>
      <c r="G174" s="358" t="s">
        <v>14</v>
      </c>
      <c r="H174" s="359"/>
      <c r="I174" s="87"/>
      <c r="J174" s="109" t="s">
        <v>1719</v>
      </c>
      <c r="K174" s="110"/>
      <c r="L174" s="110"/>
      <c r="M174" s="111"/>
      <c r="N174" s="89"/>
      <c r="V174" s="123"/>
    </row>
    <row r="175" spans="1:22" ht="13.5" thickBot="1" x14ac:dyDescent="0.25">
      <c r="A175" s="356"/>
      <c r="B175" s="113"/>
      <c r="C175" s="113"/>
      <c r="D175" s="114"/>
      <c r="E175" s="113"/>
      <c r="F175" s="113"/>
      <c r="G175" s="360"/>
      <c r="H175" s="361"/>
      <c r="I175" s="362"/>
      <c r="J175" s="115" t="s">
        <v>1719</v>
      </c>
      <c r="K175" s="115"/>
      <c r="L175" s="115"/>
      <c r="M175" s="116"/>
      <c r="N175" s="89"/>
      <c r="V175" s="123"/>
    </row>
    <row r="176" spans="1:22" ht="23.25" thickBot="1" x14ac:dyDescent="0.25">
      <c r="A176" s="356"/>
      <c r="B176" s="118" t="s">
        <v>29</v>
      </c>
      <c r="C176" s="118" t="s">
        <v>30</v>
      </c>
      <c r="D176" s="118" t="s">
        <v>31</v>
      </c>
      <c r="E176" s="363" t="s">
        <v>32</v>
      </c>
      <c r="F176" s="363"/>
      <c r="G176" s="364"/>
      <c r="H176" s="365"/>
      <c r="I176" s="366"/>
      <c r="J176" s="120" t="s">
        <v>1840</v>
      </c>
      <c r="K176" s="121"/>
      <c r="L176" s="121"/>
      <c r="M176" s="122"/>
      <c r="N176" s="89"/>
      <c r="V176" s="123"/>
    </row>
    <row r="177" spans="1:22" ht="13.5" thickBot="1" x14ac:dyDescent="0.25">
      <c r="A177" s="357"/>
      <c r="B177" s="124"/>
      <c r="C177" s="124"/>
      <c r="D177" s="134"/>
      <c r="E177" s="126" t="s">
        <v>37</v>
      </c>
      <c r="F177" s="127"/>
      <c r="G177" s="367"/>
      <c r="H177" s="368"/>
      <c r="I177" s="369"/>
      <c r="J177" s="120" t="s">
        <v>1726</v>
      </c>
      <c r="K177" s="121"/>
      <c r="L177" s="121"/>
      <c r="M177" s="122"/>
      <c r="N177" s="89"/>
      <c r="V177" s="123"/>
    </row>
    <row r="178" spans="1:22" ht="24" thickTop="1" thickBot="1" x14ac:dyDescent="0.25">
      <c r="A178" s="355">
        <f t="shared" ref="A178" si="37">A174+1</f>
        <v>41</v>
      </c>
      <c r="B178" s="108" t="s">
        <v>20</v>
      </c>
      <c r="C178" s="108" t="s">
        <v>21</v>
      </c>
      <c r="D178" s="108" t="s">
        <v>22</v>
      </c>
      <c r="E178" s="358" t="s">
        <v>23</v>
      </c>
      <c r="F178" s="358"/>
      <c r="G178" s="358" t="s">
        <v>14</v>
      </c>
      <c r="H178" s="359"/>
      <c r="I178" s="87"/>
      <c r="J178" s="109" t="s">
        <v>1719</v>
      </c>
      <c r="K178" s="110"/>
      <c r="L178" s="110"/>
      <c r="M178" s="111"/>
      <c r="N178" s="89"/>
      <c r="V178" s="123"/>
    </row>
    <row r="179" spans="1:22" ht="13.5" thickBot="1" x14ac:dyDescent="0.25">
      <c r="A179" s="356"/>
      <c r="B179" s="113"/>
      <c r="C179" s="113"/>
      <c r="D179" s="114"/>
      <c r="E179" s="113"/>
      <c r="F179" s="113"/>
      <c r="G179" s="360"/>
      <c r="H179" s="361"/>
      <c r="I179" s="362"/>
      <c r="J179" s="115" t="s">
        <v>1719</v>
      </c>
      <c r="K179" s="115"/>
      <c r="L179" s="115"/>
      <c r="M179" s="116"/>
      <c r="N179" s="89"/>
      <c r="V179" s="123">
        <f>G179</f>
        <v>0</v>
      </c>
    </row>
    <row r="180" spans="1:22" ht="23.25" thickBot="1" x14ac:dyDescent="0.25">
      <c r="A180" s="356"/>
      <c r="B180" s="118" t="s">
        <v>29</v>
      </c>
      <c r="C180" s="118" t="s">
        <v>30</v>
      </c>
      <c r="D180" s="118" t="s">
        <v>31</v>
      </c>
      <c r="E180" s="363" t="s">
        <v>32</v>
      </c>
      <c r="F180" s="363"/>
      <c r="G180" s="364"/>
      <c r="H180" s="365"/>
      <c r="I180" s="366"/>
      <c r="J180" s="120" t="s">
        <v>1840</v>
      </c>
      <c r="K180" s="121"/>
      <c r="L180" s="121"/>
      <c r="M180" s="122"/>
      <c r="N180" s="89"/>
      <c r="V180" s="123"/>
    </row>
    <row r="181" spans="1:22" ht="13.5" thickBot="1" x14ac:dyDescent="0.25">
      <c r="A181" s="357"/>
      <c r="B181" s="124"/>
      <c r="C181" s="124"/>
      <c r="D181" s="134"/>
      <c r="E181" s="126" t="s">
        <v>37</v>
      </c>
      <c r="F181" s="127"/>
      <c r="G181" s="367"/>
      <c r="H181" s="368"/>
      <c r="I181" s="369"/>
      <c r="J181" s="120" t="s">
        <v>1726</v>
      </c>
      <c r="K181" s="121"/>
      <c r="L181" s="121"/>
      <c r="M181" s="122"/>
      <c r="N181" s="89"/>
      <c r="V181" s="123"/>
    </row>
    <row r="182" spans="1:22" ht="24" thickTop="1" thickBot="1" x14ac:dyDescent="0.25">
      <c r="A182" s="355">
        <f t="shared" ref="A182" si="38">A178+1</f>
        <v>42</v>
      </c>
      <c r="B182" s="108" t="s">
        <v>20</v>
      </c>
      <c r="C182" s="108" t="s">
        <v>21</v>
      </c>
      <c r="D182" s="108" t="s">
        <v>22</v>
      </c>
      <c r="E182" s="358" t="s">
        <v>23</v>
      </c>
      <c r="F182" s="358"/>
      <c r="G182" s="358" t="s">
        <v>14</v>
      </c>
      <c r="H182" s="359"/>
      <c r="I182" s="87"/>
      <c r="J182" s="109" t="s">
        <v>1719</v>
      </c>
      <c r="K182" s="110"/>
      <c r="L182" s="110"/>
      <c r="M182" s="111"/>
      <c r="N182" s="89"/>
      <c r="V182" s="123"/>
    </row>
    <row r="183" spans="1:22" ht="13.5" thickBot="1" x14ac:dyDescent="0.25">
      <c r="A183" s="356"/>
      <c r="B183" s="113"/>
      <c r="C183" s="113"/>
      <c r="D183" s="114"/>
      <c r="E183" s="113"/>
      <c r="F183" s="113"/>
      <c r="G183" s="360"/>
      <c r="H183" s="361"/>
      <c r="I183" s="362"/>
      <c r="J183" s="115" t="s">
        <v>1719</v>
      </c>
      <c r="K183" s="115"/>
      <c r="L183" s="115"/>
      <c r="M183" s="116"/>
      <c r="N183" s="89"/>
      <c r="V183" s="123">
        <f>G183</f>
        <v>0</v>
      </c>
    </row>
    <row r="184" spans="1:22" ht="23.25" thickBot="1" x14ac:dyDescent="0.25">
      <c r="A184" s="356"/>
      <c r="B184" s="118" t="s">
        <v>29</v>
      </c>
      <c r="C184" s="118" t="s">
        <v>30</v>
      </c>
      <c r="D184" s="118" t="s">
        <v>31</v>
      </c>
      <c r="E184" s="363" t="s">
        <v>32</v>
      </c>
      <c r="F184" s="363"/>
      <c r="G184" s="364"/>
      <c r="H184" s="365"/>
      <c r="I184" s="366"/>
      <c r="J184" s="120" t="s">
        <v>1840</v>
      </c>
      <c r="K184" s="121"/>
      <c r="L184" s="121"/>
      <c r="M184" s="122"/>
      <c r="N184" s="89"/>
      <c r="V184" s="123"/>
    </row>
    <row r="185" spans="1:22" ht="13.5" thickBot="1" x14ac:dyDescent="0.25">
      <c r="A185" s="357"/>
      <c r="B185" s="124"/>
      <c r="C185" s="124"/>
      <c r="D185" s="134"/>
      <c r="E185" s="126" t="s">
        <v>37</v>
      </c>
      <c r="F185" s="127"/>
      <c r="G185" s="367"/>
      <c r="H185" s="368"/>
      <c r="I185" s="369"/>
      <c r="J185" s="120" t="s">
        <v>1726</v>
      </c>
      <c r="K185" s="121"/>
      <c r="L185" s="121"/>
      <c r="M185" s="122"/>
      <c r="N185" s="89"/>
      <c r="V185" s="123"/>
    </row>
    <row r="186" spans="1:22" ht="24" thickTop="1" thickBot="1" x14ac:dyDescent="0.25">
      <c r="A186" s="355">
        <f t="shared" ref="A186" si="39">A182+1</f>
        <v>43</v>
      </c>
      <c r="B186" s="108" t="s">
        <v>20</v>
      </c>
      <c r="C186" s="108" t="s">
        <v>21</v>
      </c>
      <c r="D186" s="108" t="s">
        <v>22</v>
      </c>
      <c r="E186" s="358" t="s">
        <v>23</v>
      </c>
      <c r="F186" s="358"/>
      <c r="G186" s="358" t="s">
        <v>14</v>
      </c>
      <c r="H186" s="359"/>
      <c r="I186" s="87"/>
      <c r="J186" s="109" t="s">
        <v>1719</v>
      </c>
      <c r="K186" s="110"/>
      <c r="L186" s="110"/>
      <c r="M186" s="111"/>
      <c r="N186" s="89"/>
      <c r="V186" s="123"/>
    </row>
    <row r="187" spans="1:22" ht="13.5" thickBot="1" x14ac:dyDescent="0.25">
      <c r="A187" s="356"/>
      <c r="B187" s="113"/>
      <c r="C187" s="113"/>
      <c r="D187" s="114"/>
      <c r="E187" s="113"/>
      <c r="F187" s="113"/>
      <c r="G187" s="360"/>
      <c r="H187" s="361"/>
      <c r="I187" s="362"/>
      <c r="J187" s="115" t="s">
        <v>1719</v>
      </c>
      <c r="K187" s="115"/>
      <c r="L187" s="115"/>
      <c r="M187" s="116"/>
      <c r="N187" s="89"/>
      <c r="V187" s="123">
        <f>G187</f>
        <v>0</v>
      </c>
    </row>
    <row r="188" spans="1:22" ht="23.25" thickBot="1" x14ac:dyDescent="0.25">
      <c r="A188" s="356"/>
      <c r="B188" s="118" t="s">
        <v>29</v>
      </c>
      <c r="C188" s="118" t="s">
        <v>30</v>
      </c>
      <c r="D188" s="118" t="s">
        <v>31</v>
      </c>
      <c r="E188" s="363" t="s">
        <v>32</v>
      </c>
      <c r="F188" s="363"/>
      <c r="G188" s="364"/>
      <c r="H188" s="365"/>
      <c r="I188" s="366"/>
      <c r="J188" s="120" t="s">
        <v>1840</v>
      </c>
      <c r="K188" s="121"/>
      <c r="L188" s="121"/>
      <c r="M188" s="122"/>
      <c r="N188" s="89"/>
      <c r="V188" s="123"/>
    </row>
    <row r="189" spans="1:22" ht="13.5" thickBot="1" x14ac:dyDescent="0.25">
      <c r="A189" s="357"/>
      <c r="B189" s="124"/>
      <c r="C189" s="124"/>
      <c r="D189" s="134"/>
      <c r="E189" s="126" t="s">
        <v>37</v>
      </c>
      <c r="F189" s="127"/>
      <c r="G189" s="367"/>
      <c r="H189" s="368"/>
      <c r="I189" s="369"/>
      <c r="J189" s="120" t="s">
        <v>1726</v>
      </c>
      <c r="K189" s="121"/>
      <c r="L189" s="121"/>
      <c r="M189" s="122"/>
      <c r="N189" s="89"/>
      <c r="V189" s="123"/>
    </row>
    <row r="190" spans="1:22" ht="24" thickTop="1" thickBot="1" x14ac:dyDescent="0.25">
      <c r="A190" s="355">
        <f t="shared" ref="A190" si="40">A186+1</f>
        <v>44</v>
      </c>
      <c r="B190" s="108" t="s">
        <v>20</v>
      </c>
      <c r="C190" s="108" t="s">
        <v>21</v>
      </c>
      <c r="D190" s="108" t="s">
        <v>22</v>
      </c>
      <c r="E190" s="358" t="s">
        <v>23</v>
      </c>
      <c r="F190" s="358"/>
      <c r="G190" s="358" t="s">
        <v>14</v>
      </c>
      <c r="H190" s="359"/>
      <c r="I190" s="87"/>
      <c r="J190" s="109" t="s">
        <v>1719</v>
      </c>
      <c r="K190" s="110"/>
      <c r="L190" s="110"/>
      <c r="M190" s="111"/>
      <c r="N190" s="89"/>
      <c r="V190" s="123"/>
    </row>
    <row r="191" spans="1:22" ht="13.5" thickBot="1" x14ac:dyDescent="0.25">
      <c r="A191" s="356"/>
      <c r="B191" s="113"/>
      <c r="C191" s="113"/>
      <c r="D191" s="114"/>
      <c r="E191" s="113"/>
      <c r="F191" s="113"/>
      <c r="G191" s="360"/>
      <c r="H191" s="361"/>
      <c r="I191" s="362"/>
      <c r="J191" s="115" t="s">
        <v>1719</v>
      </c>
      <c r="K191" s="115"/>
      <c r="L191" s="115"/>
      <c r="M191" s="116"/>
      <c r="N191" s="89"/>
      <c r="V191" s="123">
        <f>G191</f>
        <v>0</v>
      </c>
    </row>
    <row r="192" spans="1:22" ht="23.25" thickBot="1" x14ac:dyDescent="0.25">
      <c r="A192" s="356"/>
      <c r="B192" s="118" t="s">
        <v>29</v>
      </c>
      <c r="C192" s="118" t="s">
        <v>30</v>
      </c>
      <c r="D192" s="118" t="s">
        <v>31</v>
      </c>
      <c r="E192" s="363" t="s">
        <v>32</v>
      </c>
      <c r="F192" s="363"/>
      <c r="G192" s="364"/>
      <c r="H192" s="365"/>
      <c r="I192" s="366"/>
      <c r="J192" s="120" t="s">
        <v>1840</v>
      </c>
      <c r="K192" s="121"/>
      <c r="L192" s="121"/>
      <c r="M192" s="122"/>
      <c r="N192" s="89"/>
      <c r="V192" s="123"/>
    </row>
    <row r="193" spans="1:22" ht="13.5" thickBot="1" x14ac:dyDescent="0.25">
      <c r="A193" s="357"/>
      <c r="B193" s="124"/>
      <c r="C193" s="124"/>
      <c r="D193" s="134"/>
      <c r="E193" s="126" t="s">
        <v>37</v>
      </c>
      <c r="F193" s="127"/>
      <c r="G193" s="367"/>
      <c r="H193" s="368"/>
      <c r="I193" s="369"/>
      <c r="J193" s="120" t="s">
        <v>1726</v>
      </c>
      <c r="K193" s="121"/>
      <c r="L193" s="121"/>
      <c r="M193" s="122"/>
      <c r="N193" s="89"/>
      <c r="V193" s="123"/>
    </row>
    <row r="194" spans="1:22" ht="24" thickTop="1" thickBot="1" x14ac:dyDescent="0.25">
      <c r="A194" s="355">
        <f t="shared" ref="A194" si="41">A190+1</f>
        <v>45</v>
      </c>
      <c r="B194" s="108" t="s">
        <v>20</v>
      </c>
      <c r="C194" s="108" t="s">
        <v>21</v>
      </c>
      <c r="D194" s="108" t="s">
        <v>22</v>
      </c>
      <c r="E194" s="358" t="s">
        <v>23</v>
      </c>
      <c r="F194" s="358"/>
      <c r="G194" s="358" t="s">
        <v>14</v>
      </c>
      <c r="H194" s="359"/>
      <c r="I194" s="87"/>
      <c r="J194" s="109" t="s">
        <v>1719</v>
      </c>
      <c r="K194" s="110"/>
      <c r="L194" s="110"/>
      <c r="M194" s="111"/>
      <c r="N194" s="89"/>
      <c r="V194" s="123"/>
    </row>
    <row r="195" spans="1:22" ht="13.5" thickBot="1" x14ac:dyDescent="0.25">
      <c r="A195" s="356"/>
      <c r="B195" s="113"/>
      <c r="C195" s="113"/>
      <c r="D195" s="114"/>
      <c r="E195" s="113"/>
      <c r="F195" s="113"/>
      <c r="G195" s="360"/>
      <c r="H195" s="361"/>
      <c r="I195" s="362"/>
      <c r="J195" s="115" t="s">
        <v>1719</v>
      </c>
      <c r="K195" s="115"/>
      <c r="L195" s="115"/>
      <c r="M195" s="116"/>
      <c r="N195" s="89"/>
      <c r="V195" s="123">
        <f>G195</f>
        <v>0</v>
      </c>
    </row>
    <row r="196" spans="1:22" ht="23.25" thickBot="1" x14ac:dyDescent="0.25">
      <c r="A196" s="356"/>
      <c r="B196" s="118" t="s">
        <v>29</v>
      </c>
      <c r="C196" s="118" t="s">
        <v>30</v>
      </c>
      <c r="D196" s="118" t="s">
        <v>31</v>
      </c>
      <c r="E196" s="363" t="s">
        <v>32</v>
      </c>
      <c r="F196" s="363"/>
      <c r="G196" s="364"/>
      <c r="H196" s="365"/>
      <c r="I196" s="366"/>
      <c r="J196" s="120" t="s">
        <v>1840</v>
      </c>
      <c r="K196" s="121"/>
      <c r="L196" s="121"/>
      <c r="M196" s="122"/>
      <c r="N196" s="89"/>
      <c r="V196" s="123"/>
    </row>
    <row r="197" spans="1:22" ht="13.5" thickBot="1" x14ac:dyDescent="0.25">
      <c r="A197" s="357"/>
      <c r="B197" s="124"/>
      <c r="C197" s="124"/>
      <c r="D197" s="134"/>
      <c r="E197" s="126" t="s">
        <v>37</v>
      </c>
      <c r="F197" s="127"/>
      <c r="G197" s="367"/>
      <c r="H197" s="368"/>
      <c r="I197" s="369"/>
      <c r="J197" s="120" t="s">
        <v>1726</v>
      </c>
      <c r="K197" s="121"/>
      <c r="L197" s="121"/>
      <c r="M197" s="122"/>
      <c r="N197" s="89"/>
      <c r="V197" s="123"/>
    </row>
    <row r="198" spans="1:22" ht="24" thickTop="1" thickBot="1" x14ac:dyDescent="0.25">
      <c r="A198" s="355">
        <f t="shared" ref="A198" si="42">A194+1</f>
        <v>46</v>
      </c>
      <c r="B198" s="108" t="s">
        <v>20</v>
      </c>
      <c r="C198" s="108" t="s">
        <v>21</v>
      </c>
      <c r="D198" s="108" t="s">
        <v>22</v>
      </c>
      <c r="E198" s="358" t="s">
        <v>23</v>
      </c>
      <c r="F198" s="358"/>
      <c r="G198" s="358" t="s">
        <v>14</v>
      </c>
      <c r="H198" s="359"/>
      <c r="I198" s="87"/>
      <c r="J198" s="109" t="s">
        <v>1719</v>
      </c>
      <c r="K198" s="110"/>
      <c r="L198" s="110"/>
      <c r="M198" s="111"/>
      <c r="N198" s="89"/>
      <c r="V198" s="123"/>
    </row>
    <row r="199" spans="1:22" ht="13.5" thickBot="1" x14ac:dyDescent="0.25">
      <c r="A199" s="356"/>
      <c r="B199" s="113"/>
      <c r="C199" s="113"/>
      <c r="D199" s="114"/>
      <c r="E199" s="113"/>
      <c r="F199" s="113"/>
      <c r="G199" s="360"/>
      <c r="H199" s="361"/>
      <c r="I199" s="362"/>
      <c r="J199" s="115" t="s">
        <v>1719</v>
      </c>
      <c r="K199" s="115"/>
      <c r="L199" s="115"/>
      <c r="M199" s="116"/>
      <c r="N199" s="89"/>
      <c r="V199" s="123">
        <f>G199</f>
        <v>0</v>
      </c>
    </row>
    <row r="200" spans="1:22" ht="23.25" thickBot="1" x14ac:dyDescent="0.25">
      <c r="A200" s="356"/>
      <c r="B200" s="118" t="s">
        <v>29</v>
      </c>
      <c r="C200" s="118" t="s">
        <v>30</v>
      </c>
      <c r="D200" s="118" t="s">
        <v>31</v>
      </c>
      <c r="E200" s="363" t="s">
        <v>32</v>
      </c>
      <c r="F200" s="363"/>
      <c r="G200" s="364"/>
      <c r="H200" s="365"/>
      <c r="I200" s="366"/>
      <c r="J200" s="120" t="s">
        <v>1840</v>
      </c>
      <c r="K200" s="121"/>
      <c r="L200" s="121"/>
      <c r="M200" s="122"/>
      <c r="N200" s="89"/>
      <c r="V200" s="123"/>
    </row>
    <row r="201" spans="1:22" ht="13.5" thickBot="1" x14ac:dyDescent="0.25">
      <c r="A201" s="357"/>
      <c r="B201" s="124"/>
      <c r="C201" s="124"/>
      <c r="D201" s="134"/>
      <c r="E201" s="126" t="s">
        <v>37</v>
      </c>
      <c r="F201" s="127"/>
      <c r="G201" s="367"/>
      <c r="H201" s="368"/>
      <c r="I201" s="369"/>
      <c r="J201" s="120" t="s">
        <v>1726</v>
      </c>
      <c r="K201" s="121"/>
      <c r="L201" s="121"/>
      <c r="M201" s="122"/>
      <c r="N201" s="89"/>
      <c r="V201" s="123"/>
    </row>
    <row r="202" spans="1:22" ht="24" thickTop="1" thickBot="1" x14ac:dyDescent="0.25">
      <c r="A202" s="355">
        <f t="shared" ref="A202" si="43">A198+1</f>
        <v>47</v>
      </c>
      <c r="B202" s="108" t="s">
        <v>20</v>
      </c>
      <c r="C202" s="108" t="s">
        <v>21</v>
      </c>
      <c r="D202" s="108" t="s">
        <v>22</v>
      </c>
      <c r="E202" s="358" t="s">
        <v>23</v>
      </c>
      <c r="F202" s="358"/>
      <c r="G202" s="358" t="s">
        <v>14</v>
      </c>
      <c r="H202" s="359"/>
      <c r="I202" s="87"/>
      <c r="J202" s="109" t="s">
        <v>1719</v>
      </c>
      <c r="K202" s="110"/>
      <c r="L202" s="110"/>
      <c r="M202" s="111"/>
      <c r="N202" s="89"/>
      <c r="V202" s="123"/>
    </row>
    <row r="203" spans="1:22" ht="13.5" thickBot="1" x14ac:dyDescent="0.25">
      <c r="A203" s="356"/>
      <c r="B203" s="113"/>
      <c r="C203" s="113"/>
      <c r="D203" s="114"/>
      <c r="E203" s="113"/>
      <c r="F203" s="113"/>
      <c r="G203" s="360"/>
      <c r="H203" s="361"/>
      <c r="I203" s="362"/>
      <c r="J203" s="115" t="s">
        <v>1719</v>
      </c>
      <c r="K203" s="115"/>
      <c r="L203" s="115"/>
      <c r="M203" s="116"/>
      <c r="N203" s="89"/>
      <c r="V203" s="123">
        <f>G203</f>
        <v>0</v>
      </c>
    </row>
    <row r="204" spans="1:22" ht="23.25" thickBot="1" x14ac:dyDescent="0.25">
      <c r="A204" s="356"/>
      <c r="B204" s="118" t="s">
        <v>29</v>
      </c>
      <c r="C204" s="118" t="s">
        <v>30</v>
      </c>
      <c r="D204" s="118" t="s">
        <v>31</v>
      </c>
      <c r="E204" s="363" t="s">
        <v>32</v>
      </c>
      <c r="F204" s="363"/>
      <c r="G204" s="364"/>
      <c r="H204" s="365"/>
      <c r="I204" s="366"/>
      <c r="J204" s="120" t="s">
        <v>1840</v>
      </c>
      <c r="K204" s="121"/>
      <c r="L204" s="121"/>
      <c r="M204" s="122"/>
      <c r="N204" s="89"/>
      <c r="V204" s="123"/>
    </row>
    <row r="205" spans="1:22" ht="13.5" thickBot="1" x14ac:dyDescent="0.25">
      <c r="A205" s="357"/>
      <c r="B205" s="124"/>
      <c r="C205" s="124"/>
      <c r="D205" s="134"/>
      <c r="E205" s="126" t="s">
        <v>37</v>
      </c>
      <c r="F205" s="127"/>
      <c r="G205" s="367"/>
      <c r="H205" s="368"/>
      <c r="I205" s="369"/>
      <c r="J205" s="120" t="s">
        <v>1726</v>
      </c>
      <c r="K205" s="121"/>
      <c r="L205" s="121"/>
      <c r="M205" s="122"/>
      <c r="N205" s="89"/>
      <c r="V205" s="123"/>
    </row>
    <row r="206" spans="1:22" ht="24" thickTop="1" thickBot="1" x14ac:dyDescent="0.25">
      <c r="A206" s="355">
        <f t="shared" ref="A206" si="44">A202+1</f>
        <v>48</v>
      </c>
      <c r="B206" s="108" t="s">
        <v>20</v>
      </c>
      <c r="C206" s="108" t="s">
        <v>21</v>
      </c>
      <c r="D206" s="108" t="s">
        <v>22</v>
      </c>
      <c r="E206" s="358" t="s">
        <v>23</v>
      </c>
      <c r="F206" s="358"/>
      <c r="G206" s="358" t="s">
        <v>14</v>
      </c>
      <c r="H206" s="359"/>
      <c r="I206" s="87"/>
      <c r="J206" s="109" t="s">
        <v>1719</v>
      </c>
      <c r="K206" s="110"/>
      <c r="L206" s="110"/>
      <c r="M206" s="111"/>
      <c r="N206" s="89"/>
      <c r="V206" s="123"/>
    </row>
    <row r="207" spans="1:22" ht="13.5" thickBot="1" x14ac:dyDescent="0.25">
      <c r="A207" s="356"/>
      <c r="B207" s="113"/>
      <c r="C207" s="113"/>
      <c r="D207" s="114"/>
      <c r="E207" s="113"/>
      <c r="F207" s="113"/>
      <c r="G207" s="360"/>
      <c r="H207" s="361"/>
      <c r="I207" s="362"/>
      <c r="J207" s="115" t="s">
        <v>1719</v>
      </c>
      <c r="K207" s="115"/>
      <c r="L207" s="115"/>
      <c r="M207" s="116"/>
      <c r="N207" s="89"/>
      <c r="V207" s="123">
        <f>G207</f>
        <v>0</v>
      </c>
    </row>
    <row r="208" spans="1:22" ht="23.25" thickBot="1" x14ac:dyDescent="0.25">
      <c r="A208" s="356"/>
      <c r="B208" s="118" t="s">
        <v>29</v>
      </c>
      <c r="C208" s="118" t="s">
        <v>30</v>
      </c>
      <c r="D208" s="118" t="s">
        <v>31</v>
      </c>
      <c r="E208" s="363" t="s">
        <v>32</v>
      </c>
      <c r="F208" s="363"/>
      <c r="G208" s="364"/>
      <c r="H208" s="365"/>
      <c r="I208" s="366"/>
      <c r="J208" s="120" t="s">
        <v>1840</v>
      </c>
      <c r="K208" s="121"/>
      <c r="L208" s="121"/>
      <c r="M208" s="122"/>
      <c r="N208" s="89"/>
      <c r="V208" s="123"/>
    </row>
    <row r="209" spans="1:22" ht="13.5" thickBot="1" x14ac:dyDescent="0.25">
      <c r="A209" s="357"/>
      <c r="B209" s="124"/>
      <c r="C209" s="124"/>
      <c r="D209" s="134"/>
      <c r="E209" s="126" t="s">
        <v>37</v>
      </c>
      <c r="F209" s="127"/>
      <c r="G209" s="367"/>
      <c r="H209" s="368"/>
      <c r="I209" s="369"/>
      <c r="J209" s="120" t="s">
        <v>1726</v>
      </c>
      <c r="K209" s="121"/>
      <c r="L209" s="121"/>
      <c r="M209" s="122"/>
      <c r="N209" s="89"/>
      <c r="V209" s="123"/>
    </row>
    <row r="210" spans="1:22" ht="24" thickTop="1" thickBot="1" x14ac:dyDescent="0.25">
      <c r="A210" s="355">
        <f t="shared" ref="A210" si="45">A206+1</f>
        <v>49</v>
      </c>
      <c r="B210" s="108" t="s">
        <v>20</v>
      </c>
      <c r="C210" s="108" t="s">
        <v>21</v>
      </c>
      <c r="D210" s="108" t="s">
        <v>22</v>
      </c>
      <c r="E210" s="358" t="s">
        <v>23</v>
      </c>
      <c r="F210" s="358"/>
      <c r="G210" s="358" t="s">
        <v>14</v>
      </c>
      <c r="H210" s="359"/>
      <c r="I210" s="87"/>
      <c r="J210" s="109" t="s">
        <v>1719</v>
      </c>
      <c r="K210" s="110"/>
      <c r="L210" s="110"/>
      <c r="M210" s="111"/>
      <c r="N210" s="89"/>
      <c r="V210" s="123"/>
    </row>
    <row r="211" spans="1:22" ht="13.5" thickBot="1" x14ac:dyDescent="0.25">
      <c r="A211" s="356"/>
      <c r="B211" s="113"/>
      <c r="C211" s="113"/>
      <c r="D211" s="114"/>
      <c r="E211" s="113"/>
      <c r="F211" s="113"/>
      <c r="G211" s="360"/>
      <c r="H211" s="361"/>
      <c r="I211" s="362"/>
      <c r="J211" s="115" t="s">
        <v>1719</v>
      </c>
      <c r="K211" s="115"/>
      <c r="L211" s="115"/>
      <c r="M211" s="116"/>
      <c r="N211" s="89"/>
      <c r="V211" s="123">
        <f>G211</f>
        <v>0</v>
      </c>
    </row>
    <row r="212" spans="1:22" ht="23.25" thickBot="1" x14ac:dyDescent="0.25">
      <c r="A212" s="356"/>
      <c r="B212" s="118" t="s">
        <v>29</v>
      </c>
      <c r="C212" s="118" t="s">
        <v>30</v>
      </c>
      <c r="D212" s="118" t="s">
        <v>31</v>
      </c>
      <c r="E212" s="363" t="s">
        <v>32</v>
      </c>
      <c r="F212" s="363"/>
      <c r="G212" s="364"/>
      <c r="H212" s="365"/>
      <c r="I212" s="366"/>
      <c r="J212" s="120" t="s">
        <v>1840</v>
      </c>
      <c r="K212" s="121"/>
      <c r="L212" s="121"/>
      <c r="M212" s="122"/>
      <c r="N212" s="89"/>
      <c r="V212" s="123"/>
    </row>
    <row r="213" spans="1:22" ht="13.5" thickBot="1" x14ac:dyDescent="0.25">
      <c r="A213" s="357"/>
      <c r="B213" s="124"/>
      <c r="C213" s="124"/>
      <c r="D213" s="134"/>
      <c r="E213" s="126" t="s">
        <v>37</v>
      </c>
      <c r="F213" s="127"/>
      <c r="G213" s="367"/>
      <c r="H213" s="368"/>
      <c r="I213" s="369"/>
      <c r="J213" s="120" t="s">
        <v>1726</v>
      </c>
      <c r="K213" s="121"/>
      <c r="L213" s="121"/>
      <c r="M213" s="122"/>
      <c r="N213" s="89"/>
      <c r="V213" s="123"/>
    </row>
    <row r="214" spans="1:22" ht="24" thickTop="1" thickBot="1" x14ac:dyDescent="0.25">
      <c r="A214" s="355">
        <f t="shared" ref="A214" si="46">A210+1</f>
        <v>50</v>
      </c>
      <c r="B214" s="108" t="s">
        <v>20</v>
      </c>
      <c r="C214" s="108" t="s">
        <v>21</v>
      </c>
      <c r="D214" s="108" t="s">
        <v>22</v>
      </c>
      <c r="E214" s="358" t="s">
        <v>23</v>
      </c>
      <c r="F214" s="358"/>
      <c r="G214" s="358" t="s">
        <v>14</v>
      </c>
      <c r="H214" s="359"/>
      <c r="I214" s="87"/>
      <c r="J214" s="109" t="s">
        <v>1719</v>
      </c>
      <c r="K214" s="110"/>
      <c r="L214" s="110"/>
      <c r="M214" s="111"/>
      <c r="N214" s="89"/>
      <c r="V214" s="123"/>
    </row>
    <row r="215" spans="1:22" ht="13.5" thickBot="1" x14ac:dyDescent="0.25">
      <c r="A215" s="356"/>
      <c r="B215" s="113"/>
      <c r="C215" s="113"/>
      <c r="D215" s="114"/>
      <c r="E215" s="113"/>
      <c r="F215" s="113"/>
      <c r="G215" s="360"/>
      <c r="H215" s="361"/>
      <c r="I215" s="362"/>
      <c r="J215" s="115" t="s">
        <v>1719</v>
      </c>
      <c r="K215" s="115"/>
      <c r="L215" s="115"/>
      <c r="M215" s="116"/>
      <c r="N215" s="89"/>
      <c r="V215" s="123">
        <f>G215</f>
        <v>0</v>
      </c>
    </row>
    <row r="216" spans="1:22" ht="23.25" thickBot="1" x14ac:dyDescent="0.25">
      <c r="A216" s="356"/>
      <c r="B216" s="118" t="s">
        <v>29</v>
      </c>
      <c r="C216" s="118" t="s">
        <v>30</v>
      </c>
      <c r="D216" s="118" t="s">
        <v>31</v>
      </c>
      <c r="E216" s="363" t="s">
        <v>32</v>
      </c>
      <c r="F216" s="363"/>
      <c r="G216" s="364"/>
      <c r="H216" s="365"/>
      <c r="I216" s="366"/>
      <c r="J216" s="120" t="s">
        <v>1840</v>
      </c>
      <c r="K216" s="121"/>
      <c r="L216" s="121"/>
      <c r="M216" s="122"/>
      <c r="N216" s="89"/>
      <c r="V216" s="123"/>
    </row>
    <row r="217" spans="1:22" ht="13.5" thickBot="1" x14ac:dyDescent="0.25">
      <c r="A217" s="357"/>
      <c r="B217" s="124"/>
      <c r="C217" s="124"/>
      <c r="D217" s="134"/>
      <c r="E217" s="126" t="s">
        <v>37</v>
      </c>
      <c r="F217" s="127"/>
      <c r="G217" s="367"/>
      <c r="H217" s="368"/>
      <c r="I217" s="369"/>
      <c r="J217" s="120" t="s">
        <v>1726</v>
      </c>
      <c r="K217" s="121"/>
      <c r="L217" s="121"/>
      <c r="M217" s="122"/>
      <c r="N217" s="89"/>
      <c r="V217" s="123"/>
    </row>
    <row r="218" spans="1:22" ht="24" thickTop="1" thickBot="1" x14ac:dyDescent="0.25">
      <c r="A218" s="355">
        <f t="shared" ref="A218" si="47">A214+1</f>
        <v>51</v>
      </c>
      <c r="B218" s="108" t="s">
        <v>20</v>
      </c>
      <c r="C218" s="108" t="s">
        <v>21</v>
      </c>
      <c r="D218" s="108" t="s">
        <v>22</v>
      </c>
      <c r="E218" s="358" t="s">
        <v>23</v>
      </c>
      <c r="F218" s="358"/>
      <c r="G218" s="358" t="s">
        <v>14</v>
      </c>
      <c r="H218" s="359"/>
      <c r="I218" s="87"/>
      <c r="J218" s="109" t="s">
        <v>1719</v>
      </c>
      <c r="K218" s="110"/>
      <c r="L218" s="110"/>
      <c r="M218" s="111"/>
      <c r="N218" s="89"/>
      <c r="V218" s="123"/>
    </row>
    <row r="219" spans="1:22" ht="13.5" thickBot="1" x14ac:dyDescent="0.25">
      <c r="A219" s="356"/>
      <c r="B219" s="113"/>
      <c r="C219" s="113"/>
      <c r="D219" s="114"/>
      <c r="E219" s="113"/>
      <c r="F219" s="113"/>
      <c r="G219" s="360"/>
      <c r="H219" s="361"/>
      <c r="I219" s="362"/>
      <c r="J219" s="115" t="s">
        <v>1719</v>
      </c>
      <c r="K219" s="115"/>
      <c r="L219" s="115"/>
      <c r="M219" s="116"/>
      <c r="N219" s="89"/>
      <c r="V219" s="123">
        <f>G219</f>
        <v>0</v>
      </c>
    </row>
    <row r="220" spans="1:22" ht="23.25" thickBot="1" x14ac:dyDescent="0.25">
      <c r="A220" s="356"/>
      <c r="B220" s="118" t="s">
        <v>29</v>
      </c>
      <c r="C220" s="118" t="s">
        <v>30</v>
      </c>
      <c r="D220" s="118" t="s">
        <v>31</v>
      </c>
      <c r="E220" s="363" t="s">
        <v>32</v>
      </c>
      <c r="F220" s="363"/>
      <c r="G220" s="364"/>
      <c r="H220" s="365"/>
      <c r="I220" s="366"/>
      <c r="J220" s="120" t="s">
        <v>1840</v>
      </c>
      <c r="K220" s="121"/>
      <c r="L220" s="121"/>
      <c r="M220" s="122"/>
      <c r="N220" s="89"/>
      <c r="V220" s="123"/>
    </row>
    <row r="221" spans="1:22" ht="13.5" thickBot="1" x14ac:dyDescent="0.25">
      <c r="A221" s="357"/>
      <c r="B221" s="124"/>
      <c r="C221" s="124"/>
      <c r="D221" s="134"/>
      <c r="E221" s="126" t="s">
        <v>37</v>
      </c>
      <c r="F221" s="127"/>
      <c r="G221" s="367"/>
      <c r="H221" s="368"/>
      <c r="I221" s="369"/>
      <c r="J221" s="120" t="s">
        <v>1726</v>
      </c>
      <c r="K221" s="121"/>
      <c r="L221" s="121"/>
      <c r="M221" s="122"/>
      <c r="N221" s="89"/>
      <c r="V221" s="123"/>
    </row>
    <row r="222" spans="1:22" ht="24" thickTop="1" thickBot="1" x14ac:dyDescent="0.25">
      <c r="A222" s="355">
        <f t="shared" ref="A222" si="48">A218+1</f>
        <v>52</v>
      </c>
      <c r="B222" s="108" t="s">
        <v>20</v>
      </c>
      <c r="C222" s="108" t="s">
        <v>21</v>
      </c>
      <c r="D222" s="108" t="s">
        <v>22</v>
      </c>
      <c r="E222" s="358" t="s">
        <v>23</v>
      </c>
      <c r="F222" s="358"/>
      <c r="G222" s="358" t="s">
        <v>14</v>
      </c>
      <c r="H222" s="359"/>
      <c r="I222" s="87"/>
      <c r="J222" s="109" t="s">
        <v>1719</v>
      </c>
      <c r="K222" s="110"/>
      <c r="L222" s="110"/>
      <c r="M222" s="111"/>
      <c r="N222" s="89"/>
      <c r="V222" s="123"/>
    </row>
    <row r="223" spans="1:22" ht="13.5" thickBot="1" x14ac:dyDescent="0.25">
      <c r="A223" s="356"/>
      <c r="B223" s="113"/>
      <c r="C223" s="113"/>
      <c r="D223" s="114"/>
      <c r="E223" s="113"/>
      <c r="F223" s="113"/>
      <c r="G223" s="360"/>
      <c r="H223" s="361"/>
      <c r="I223" s="362"/>
      <c r="J223" s="115" t="s">
        <v>1719</v>
      </c>
      <c r="K223" s="115"/>
      <c r="L223" s="115"/>
      <c r="M223" s="116"/>
      <c r="N223" s="89"/>
      <c r="V223" s="123">
        <f>G223</f>
        <v>0</v>
      </c>
    </row>
    <row r="224" spans="1:22" ht="23.25" thickBot="1" x14ac:dyDescent="0.25">
      <c r="A224" s="356"/>
      <c r="B224" s="118" t="s">
        <v>29</v>
      </c>
      <c r="C224" s="118" t="s">
        <v>30</v>
      </c>
      <c r="D224" s="118" t="s">
        <v>31</v>
      </c>
      <c r="E224" s="363" t="s">
        <v>32</v>
      </c>
      <c r="F224" s="363"/>
      <c r="G224" s="364"/>
      <c r="H224" s="365"/>
      <c r="I224" s="366"/>
      <c r="J224" s="120" t="s">
        <v>1840</v>
      </c>
      <c r="K224" s="121"/>
      <c r="L224" s="121"/>
      <c r="M224" s="122"/>
      <c r="N224" s="89"/>
      <c r="V224" s="123"/>
    </row>
    <row r="225" spans="1:22" ht="13.5" thickBot="1" x14ac:dyDescent="0.25">
      <c r="A225" s="357"/>
      <c r="B225" s="124"/>
      <c r="C225" s="124"/>
      <c r="D225" s="134"/>
      <c r="E225" s="126" t="s">
        <v>37</v>
      </c>
      <c r="F225" s="127"/>
      <c r="G225" s="367"/>
      <c r="H225" s="368"/>
      <c r="I225" s="369"/>
      <c r="J225" s="120" t="s">
        <v>1726</v>
      </c>
      <c r="K225" s="121"/>
      <c r="L225" s="121"/>
      <c r="M225" s="122"/>
      <c r="N225" s="89"/>
      <c r="V225" s="123"/>
    </row>
    <row r="226" spans="1:22" ht="24" thickTop="1" thickBot="1" x14ac:dyDescent="0.25">
      <c r="A226" s="355">
        <f t="shared" ref="A226" si="49">A222+1</f>
        <v>53</v>
      </c>
      <c r="B226" s="108" t="s">
        <v>20</v>
      </c>
      <c r="C226" s="108" t="s">
        <v>21</v>
      </c>
      <c r="D226" s="108" t="s">
        <v>22</v>
      </c>
      <c r="E226" s="358" t="s">
        <v>23</v>
      </c>
      <c r="F226" s="358"/>
      <c r="G226" s="358" t="s">
        <v>14</v>
      </c>
      <c r="H226" s="359"/>
      <c r="I226" s="87"/>
      <c r="J226" s="109" t="s">
        <v>1719</v>
      </c>
      <c r="K226" s="110"/>
      <c r="L226" s="110"/>
      <c r="M226" s="111"/>
      <c r="N226" s="89"/>
      <c r="V226" s="123"/>
    </row>
    <row r="227" spans="1:22" ht="13.5" thickBot="1" x14ac:dyDescent="0.25">
      <c r="A227" s="356"/>
      <c r="B227" s="113"/>
      <c r="C227" s="113"/>
      <c r="D227" s="114"/>
      <c r="E227" s="113"/>
      <c r="F227" s="113"/>
      <c r="G227" s="360"/>
      <c r="H227" s="361"/>
      <c r="I227" s="362"/>
      <c r="J227" s="115" t="s">
        <v>1719</v>
      </c>
      <c r="K227" s="115"/>
      <c r="L227" s="115"/>
      <c r="M227" s="116"/>
      <c r="N227" s="89"/>
      <c r="V227" s="123">
        <f>G227</f>
        <v>0</v>
      </c>
    </row>
    <row r="228" spans="1:22" ht="23.25" thickBot="1" x14ac:dyDescent="0.25">
      <c r="A228" s="356"/>
      <c r="B228" s="118" t="s">
        <v>29</v>
      </c>
      <c r="C228" s="118" t="s">
        <v>30</v>
      </c>
      <c r="D228" s="118" t="s">
        <v>31</v>
      </c>
      <c r="E228" s="363" t="s">
        <v>32</v>
      </c>
      <c r="F228" s="363"/>
      <c r="G228" s="364"/>
      <c r="H228" s="365"/>
      <c r="I228" s="366"/>
      <c r="J228" s="120" t="s">
        <v>1840</v>
      </c>
      <c r="K228" s="121"/>
      <c r="L228" s="121"/>
      <c r="M228" s="122"/>
      <c r="N228" s="89"/>
      <c r="V228" s="123"/>
    </row>
    <row r="229" spans="1:22" ht="13.5" thickBot="1" x14ac:dyDescent="0.25">
      <c r="A229" s="357"/>
      <c r="B229" s="124"/>
      <c r="C229" s="124"/>
      <c r="D229" s="134"/>
      <c r="E229" s="126" t="s">
        <v>37</v>
      </c>
      <c r="F229" s="127"/>
      <c r="G229" s="367"/>
      <c r="H229" s="368"/>
      <c r="I229" s="369"/>
      <c r="J229" s="120" t="s">
        <v>1726</v>
      </c>
      <c r="K229" s="121"/>
      <c r="L229" s="121"/>
      <c r="M229" s="122"/>
      <c r="N229" s="89"/>
      <c r="V229" s="123"/>
    </row>
    <row r="230" spans="1:22" ht="24" thickTop="1" thickBot="1" x14ac:dyDescent="0.25">
      <c r="A230" s="355">
        <f t="shared" ref="A230" si="50">A226+1</f>
        <v>54</v>
      </c>
      <c r="B230" s="108" t="s">
        <v>20</v>
      </c>
      <c r="C230" s="108" t="s">
        <v>21</v>
      </c>
      <c r="D230" s="108" t="s">
        <v>22</v>
      </c>
      <c r="E230" s="358" t="s">
        <v>23</v>
      </c>
      <c r="F230" s="358"/>
      <c r="G230" s="358" t="s">
        <v>14</v>
      </c>
      <c r="H230" s="359"/>
      <c r="I230" s="87"/>
      <c r="J230" s="109" t="s">
        <v>1719</v>
      </c>
      <c r="K230" s="110"/>
      <c r="L230" s="110"/>
      <c r="M230" s="111"/>
      <c r="N230" s="89"/>
      <c r="V230" s="123"/>
    </row>
    <row r="231" spans="1:22" ht="13.5" thickBot="1" x14ac:dyDescent="0.25">
      <c r="A231" s="356"/>
      <c r="B231" s="113"/>
      <c r="C231" s="113"/>
      <c r="D231" s="114"/>
      <c r="E231" s="113"/>
      <c r="F231" s="113"/>
      <c r="G231" s="360"/>
      <c r="H231" s="361"/>
      <c r="I231" s="362"/>
      <c r="J231" s="115" t="s">
        <v>1719</v>
      </c>
      <c r="K231" s="115"/>
      <c r="L231" s="115"/>
      <c r="M231" s="116"/>
      <c r="N231" s="89"/>
      <c r="V231" s="123">
        <f>G231</f>
        <v>0</v>
      </c>
    </row>
    <row r="232" spans="1:22" ht="23.25" thickBot="1" x14ac:dyDescent="0.25">
      <c r="A232" s="356"/>
      <c r="B232" s="118" t="s">
        <v>29</v>
      </c>
      <c r="C232" s="118" t="s">
        <v>30</v>
      </c>
      <c r="D232" s="118" t="s">
        <v>31</v>
      </c>
      <c r="E232" s="363" t="s">
        <v>32</v>
      </c>
      <c r="F232" s="363"/>
      <c r="G232" s="364"/>
      <c r="H232" s="365"/>
      <c r="I232" s="366"/>
      <c r="J232" s="120" t="s">
        <v>1840</v>
      </c>
      <c r="K232" s="121"/>
      <c r="L232" s="121"/>
      <c r="M232" s="122"/>
      <c r="N232" s="89"/>
      <c r="V232" s="123"/>
    </row>
    <row r="233" spans="1:22" ht="13.5" thickBot="1" x14ac:dyDescent="0.25">
      <c r="A233" s="357"/>
      <c r="B233" s="124"/>
      <c r="C233" s="124"/>
      <c r="D233" s="134"/>
      <c r="E233" s="126" t="s">
        <v>37</v>
      </c>
      <c r="F233" s="127"/>
      <c r="G233" s="367"/>
      <c r="H233" s="368"/>
      <c r="I233" s="369"/>
      <c r="J233" s="120" t="s">
        <v>1726</v>
      </c>
      <c r="K233" s="121"/>
      <c r="L233" s="121"/>
      <c r="M233" s="122"/>
      <c r="N233" s="89"/>
      <c r="V233" s="123"/>
    </row>
    <row r="234" spans="1:22" ht="24" thickTop="1" thickBot="1" x14ac:dyDescent="0.25">
      <c r="A234" s="355">
        <f t="shared" ref="A234" si="51">A230+1</f>
        <v>55</v>
      </c>
      <c r="B234" s="108" t="s">
        <v>20</v>
      </c>
      <c r="C234" s="108" t="s">
        <v>21</v>
      </c>
      <c r="D234" s="108" t="s">
        <v>22</v>
      </c>
      <c r="E234" s="358" t="s">
        <v>23</v>
      </c>
      <c r="F234" s="358"/>
      <c r="G234" s="358" t="s">
        <v>14</v>
      </c>
      <c r="H234" s="359"/>
      <c r="I234" s="87"/>
      <c r="J234" s="109" t="s">
        <v>1719</v>
      </c>
      <c r="K234" s="110"/>
      <c r="L234" s="110"/>
      <c r="M234" s="111"/>
      <c r="N234" s="89"/>
      <c r="V234" s="123"/>
    </row>
    <row r="235" spans="1:22" ht="13.5" thickBot="1" x14ac:dyDescent="0.25">
      <c r="A235" s="356"/>
      <c r="B235" s="113"/>
      <c r="C235" s="113"/>
      <c r="D235" s="114"/>
      <c r="E235" s="113"/>
      <c r="F235" s="113"/>
      <c r="G235" s="360"/>
      <c r="H235" s="361"/>
      <c r="I235" s="362"/>
      <c r="J235" s="115" t="s">
        <v>1719</v>
      </c>
      <c r="K235" s="115"/>
      <c r="L235" s="115"/>
      <c r="M235" s="116"/>
      <c r="N235" s="89"/>
      <c r="V235" s="123">
        <f>G235</f>
        <v>0</v>
      </c>
    </row>
    <row r="236" spans="1:22" ht="23.25" thickBot="1" x14ac:dyDescent="0.25">
      <c r="A236" s="356"/>
      <c r="B236" s="118" t="s">
        <v>29</v>
      </c>
      <c r="C236" s="118" t="s">
        <v>30</v>
      </c>
      <c r="D236" s="118" t="s">
        <v>31</v>
      </c>
      <c r="E236" s="363" t="s">
        <v>32</v>
      </c>
      <c r="F236" s="363"/>
      <c r="G236" s="364"/>
      <c r="H236" s="365"/>
      <c r="I236" s="366"/>
      <c r="J236" s="120" t="s">
        <v>1840</v>
      </c>
      <c r="K236" s="121"/>
      <c r="L236" s="121"/>
      <c r="M236" s="122"/>
      <c r="N236" s="89"/>
      <c r="V236" s="123"/>
    </row>
    <row r="237" spans="1:22" ht="13.5" thickBot="1" x14ac:dyDescent="0.25">
      <c r="A237" s="357"/>
      <c r="B237" s="124"/>
      <c r="C237" s="124"/>
      <c r="D237" s="134"/>
      <c r="E237" s="126" t="s">
        <v>37</v>
      </c>
      <c r="F237" s="127"/>
      <c r="G237" s="367"/>
      <c r="H237" s="368"/>
      <c r="I237" s="369"/>
      <c r="J237" s="120" t="s">
        <v>1726</v>
      </c>
      <c r="K237" s="121"/>
      <c r="L237" s="121"/>
      <c r="M237" s="122"/>
      <c r="N237" s="89"/>
      <c r="V237" s="123"/>
    </row>
    <row r="238" spans="1:22" ht="24" thickTop="1" thickBot="1" x14ac:dyDescent="0.25">
      <c r="A238" s="355">
        <f t="shared" ref="A238" si="52">A234+1</f>
        <v>56</v>
      </c>
      <c r="B238" s="108" t="s">
        <v>20</v>
      </c>
      <c r="C238" s="108" t="s">
        <v>21</v>
      </c>
      <c r="D238" s="108" t="s">
        <v>22</v>
      </c>
      <c r="E238" s="358" t="s">
        <v>23</v>
      </c>
      <c r="F238" s="358"/>
      <c r="G238" s="358" t="s">
        <v>14</v>
      </c>
      <c r="H238" s="359"/>
      <c r="I238" s="87"/>
      <c r="J238" s="109" t="s">
        <v>1719</v>
      </c>
      <c r="K238" s="110"/>
      <c r="L238" s="110"/>
      <c r="M238" s="111"/>
      <c r="N238" s="89"/>
      <c r="V238" s="123"/>
    </row>
    <row r="239" spans="1:22" ht="13.5" thickBot="1" x14ac:dyDescent="0.25">
      <c r="A239" s="356"/>
      <c r="B239" s="113"/>
      <c r="C239" s="113"/>
      <c r="D239" s="114"/>
      <c r="E239" s="113"/>
      <c r="F239" s="113"/>
      <c r="G239" s="360"/>
      <c r="H239" s="361"/>
      <c r="I239" s="362"/>
      <c r="J239" s="115" t="s">
        <v>1719</v>
      </c>
      <c r="K239" s="115"/>
      <c r="L239" s="115"/>
      <c r="M239" s="116"/>
      <c r="N239" s="89"/>
      <c r="V239" s="123">
        <f>G239</f>
        <v>0</v>
      </c>
    </row>
    <row r="240" spans="1:22" ht="23.25" thickBot="1" x14ac:dyDescent="0.25">
      <c r="A240" s="356"/>
      <c r="B240" s="118" t="s">
        <v>29</v>
      </c>
      <c r="C240" s="118" t="s">
        <v>30</v>
      </c>
      <c r="D240" s="118" t="s">
        <v>31</v>
      </c>
      <c r="E240" s="363" t="s">
        <v>32</v>
      </c>
      <c r="F240" s="363"/>
      <c r="G240" s="364"/>
      <c r="H240" s="365"/>
      <c r="I240" s="366"/>
      <c r="J240" s="120" t="s">
        <v>1840</v>
      </c>
      <c r="K240" s="121"/>
      <c r="L240" s="121"/>
      <c r="M240" s="122"/>
      <c r="N240" s="89"/>
      <c r="V240" s="123"/>
    </row>
    <row r="241" spans="1:22" ht="13.5" thickBot="1" x14ac:dyDescent="0.25">
      <c r="A241" s="357"/>
      <c r="B241" s="124"/>
      <c r="C241" s="124"/>
      <c r="D241" s="134"/>
      <c r="E241" s="126" t="s">
        <v>37</v>
      </c>
      <c r="F241" s="127"/>
      <c r="G241" s="367"/>
      <c r="H241" s="368"/>
      <c r="I241" s="369"/>
      <c r="J241" s="120" t="s">
        <v>1726</v>
      </c>
      <c r="K241" s="121"/>
      <c r="L241" s="121"/>
      <c r="M241" s="122"/>
      <c r="N241" s="89"/>
      <c r="V241" s="123"/>
    </row>
    <row r="242" spans="1:22" ht="24" thickTop="1" thickBot="1" x14ac:dyDescent="0.25">
      <c r="A242" s="355">
        <f t="shared" ref="A242" si="53">A238+1</f>
        <v>57</v>
      </c>
      <c r="B242" s="108" t="s">
        <v>20</v>
      </c>
      <c r="C242" s="108" t="s">
        <v>21</v>
      </c>
      <c r="D242" s="108" t="s">
        <v>22</v>
      </c>
      <c r="E242" s="358" t="s">
        <v>23</v>
      </c>
      <c r="F242" s="358"/>
      <c r="G242" s="358" t="s">
        <v>14</v>
      </c>
      <c r="H242" s="359"/>
      <c r="I242" s="87"/>
      <c r="J242" s="109" t="s">
        <v>1719</v>
      </c>
      <c r="K242" s="110"/>
      <c r="L242" s="110"/>
      <c r="M242" s="111"/>
      <c r="N242" s="89"/>
      <c r="V242" s="123"/>
    </row>
    <row r="243" spans="1:22" ht="13.5" thickBot="1" x14ac:dyDescent="0.25">
      <c r="A243" s="356"/>
      <c r="B243" s="113"/>
      <c r="C243" s="113"/>
      <c r="D243" s="114"/>
      <c r="E243" s="113"/>
      <c r="F243" s="113"/>
      <c r="G243" s="360"/>
      <c r="H243" s="361"/>
      <c r="I243" s="362"/>
      <c r="J243" s="115" t="s">
        <v>1719</v>
      </c>
      <c r="K243" s="115"/>
      <c r="L243" s="115"/>
      <c r="M243" s="116"/>
      <c r="N243" s="89"/>
      <c r="V243" s="123">
        <f>G243</f>
        <v>0</v>
      </c>
    </row>
    <row r="244" spans="1:22" ht="23.25" thickBot="1" x14ac:dyDescent="0.25">
      <c r="A244" s="356"/>
      <c r="B244" s="118" t="s">
        <v>29</v>
      </c>
      <c r="C244" s="118" t="s">
        <v>30</v>
      </c>
      <c r="D244" s="118" t="s">
        <v>31</v>
      </c>
      <c r="E244" s="363" t="s">
        <v>32</v>
      </c>
      <c r="F244" s="363"/>
      <c r="G244" s="364"/>
      <c r="H244" s="365"/>
      <c r="I244" s="366"/>
      <c r="J244" s="120" t="s">
        <v>1840</v>
      </c>
      <c r="K244" s="121"/>
      <c r="L244" s="121"/>
      <c r="M244" s="122"/>
      <c r="N244" s="89"/>
      <c r="V244" s="123"/>
    </row>
    <row r="245" spans="1:22" ht="13.5" thickBot="1" x14ac:dyDescent="0.25">
      <c r="A245" s="357"/>
      <c r="B245" s="124"/>
      <c r="C245" s="124"/>
      <c r="D245" s="134"/>
      <c r="E245" s="126" t="s">
        <v>37</v>
      </c>
      <c r="F245" s="127"/>
      <c r="G245" s="367"/>
      <c r="H245" s="368"/>
      <c r="I245" s="369"/>
      <c r="J245" s="120" t="s">
        <v>1726</v>
      </c>
      <c r="K245" s="121"/>
      <c r="L245" s="121"/>
      <c r="M245" s="122"/>
      <c r="N245" s="89"/>
      <c r="V245" s="123"/>
    </row>
    <row r="246" spans="1:22" ht="24" thickTop="1" thickBot="1" x14ac:dyDescent="0.25">
      <c r="A246" s="355">
        <f t="shared" ref="A246" si="54">A242+1</f>
        <v>58</v>
      </c>
      <c r="B246" s="108" t="s">
        <v>20</v>
      </c>
      <c r="C246" s="108" t="s">
        <v>21</v>
      </c>
      <c r="D246" s="108" t="s">
        <v>22</v>
      </c>
      <c r="E246" s="358" t="s">
        <v>23</v>
      </c>
      <c r="F246" s="358"/>
      <c r="G246" s="358" t="s">
        <v>14</v>
      </c>
      <c r="H246" s="359"/>
      <c r="I246" s="87"/>
      <c r="J246" s="109" t="s">
        <v>1719</v>
      </c>
      <c r="K246" s="110"/>
      <c r="L246" s="110"/>
      <c r="M246" s="111"/>
      <c r="N246" s="89"/>
      <c r="V246" s="123"/>
    </row>
    <row r="247" spans="1:22" ht="13.5" thickBot="1" x14ac:dyDescent="0.25">
      <c r="A247" s="356"/>
      <c r="B247" s="113"/>
      <c r="C247" s="113"/>
      <c r="D247" s="114"/>
      <c r="E247" s="113"/>
      <c r="F247" s="113"/>
      <c r="G247" s="360"/>
      <c r="H247" s="361"/>
      <c r="I247" s="362"/>
      <c r="J247" s="115" t="s">
        <v>1719</v>
      </c>
      <c r="K247" s="115"/>
      <c r="L247" s="115"/>
      <c r="M247" s="116"/>
      <c r="N247" s="89"/>
      <c r="V247" s="123">
        <f>G247</f>
        <v>0</v>
      </c>
    </row>
    <row r="248" spans="1:22" ht="23.25" thickBot="1" x14ac:dyDescent="0.25">
      <c r="A248" s="356"/>
      <c r="B248" s="118" t="s">
        <v>29</v>
      </c>
      <c r="C248" s="118" t="s">
        <v>30</v>
      </c>
      <c r="D248" s="118" t="s">
        <v>31</v>
      </c>
      <c r="E248" s="363" t="s">
        <v>32</v>
      </c>
      <c r="F248" s="363"/>
      <c r="G248" s="364"/>
      <c r="H248" s="365"/>
      <c r="I248" s="366"/>
      <c r="J248" s="120" t="s">
        <v>1840</v>
      </c>
      <c r="K248" s="121"/>
      <c r="L248" s="121"/>
      <c r="M248" s="122"/>
      <c r="N248" s="89"/>
      <c r="V248" s="123"/>
    </row>
    <row r="249" spans="1:22" ht="13.5" thickBot="1" x14ac:dyDescent="0.25">
      <c r="A249" s="357"/>
      <c r="B249" s="124"/>
      <c r="C249" s="124"/>
      <c r="D249" s="134"/>
      <c r="E249" s="126" t="s">
        <v>37</v>
      </c>
      <c r="F249" s="127"/>
      <c r="G249" s="367"/>
      <c r="H249" s="368"/>
      <c r="I249" s="369"/>
      <c r="J249" s="120" t="s">
        <v>1726</v>
      </c>
      <c r="K249" s="121"/>
      <c r="L249" s="121"/>
      <c r="M249" s="122"/>
      <c r="N249" s="89"/>
      <c r="V249" s="123"/>
    </row>
    <row r="250" spans="1:22" ht="24" thickTop="1" thickBot="1" x14ac:dyDescent="0.25">
      <c r="A250" s="355">
        <f t="shared" ref="A250" si="55">A246+1</f>
        <v>59</v>
      </c>
      <c r="B250" s="108" t="s">
        <v>20</v>
      </c>
      <c r="C250" s="108" t="s">
        <v>21</v>
      </c>
      <c r="D250" s="108" t="s">
        <v>22</v>
      </c>
      <c r="E250" s="358" t="s">
        <v>23</v>
      </c>
      <c r="F250" s="358"/>
      <c r="G250" s="358" t="s">
        <v>14</v>
      </c>
      <c r="H250" s="359"/>
      <c r="I250" s="87"/>
      <c r="J250" s="109" t="s">
        <v>1719</v>
      </c>
      <c r="K250" s="110"/>
      <c r="L250" s="110"/>
      <c r="M250" s="111"/>
      <c r="N250" s="89"/>
      <c r="V250" s="123"/>
    </row>
    <row r="251" spans="1:22" ht="13.5" thickBot="1" x14ac:dyDescent="0.25">
      <c r="A251" s="356"/>
      <c r="B251" s="113"/>
      <c r="C251" s="113"/>
      <c r="D251" s="114"/>
      <c r="E251" s="113"/>
      <c r="F251" s="113"/>
      <c r="G251" s="360"/>
      <c r="H251" s="361"/>
      <c r="I251" s="362"/>
      <c r="J251" s="115" t="s">
        <v>1719</v>
      </c>
      <c r="K251" s="115"/>
      <c r="L251" s="115"/>
      <c r="M251" s="116"/>
      <c r="N251" s="89"/>
      <c r="V251" s="123">
        <f>G251</f>
        <v>0</v>
      </c>
    </row>
    <row r="252" spans="1:22" ht="23.25" thickBot="1" x14ac:dyDescent="0.25">
      <c r="A252" s="356"/>
      <c r="B252" s="118" t="s">
        <v>29</v>
      </c>
      <c r="C252" s="118" t="s">
        <v>30</v>
      </c>
      <c r="D252" s="118" t="s">
        <v>31</v>
      </c>
      <c r="E252" s="363" t="s">
        <v>32</v>
      </c>
      <c r="F252" s="363"/>
      <c r="G252" s="364"/>
      <c r="H252" s="365"/>
      <c r="I252" s="366"/>
      <c r="J252" s="120" t="s">
        <v>1840</v>
      </c>
      <c r="K252" s="121"/>
      <c r="L252" s="121"/>
      <c r="M252" s="122"/>
      <c r="N252" s="89"/>
      <c r="V252" s="123"/>
    </row>
    <row r="253" spans="1:22" ht="13.5" thickBot="1" x14ac:dyDescent="0.25">
      <c r="A253" s="357"/>
      <c r="B253" s="124"/>
      <c r="C253" s="124"/>
      <c r="D253" s="134"/>
      <c r="E253" s="126" t="s">
        <v>37</v>
      </c>
      <c r="F253" s="127"/>
      <c r="G253" s="367"/>
      <c r="H253" s="368"/>
      <c r="I253" s="369"/>
      <c r="J253" s="120" t="s">
        <v>1726</v>
      </c>
      <c r="K253" s="121"/>
      <c r="L253" s="121"/>
      <c r="M253" s="122"/>
      <c r="N253" s="89"/>
      <c r="V253" s="123"/>
    </row>
    <row r="254" spans="1:22" ht="24" thickTop="1" thickBot="1" x14ac:dyDescent="0.25">
      <c r="A254" s="355">
        <f t="shared" ref="A254" si="56">A250+1</f>
        <v>60</v>
      </c>
      <c r="B254" s="108" t="s">
        <v>20</v>
      </c>
      <c r="C254" s="108" t="s">
        <v>21</v>
      </c>
      <c r="D254" s="108" t="s">
        <v>22</v>
      </c>
      <c r="E254" s="358" t="s">
        <v>23</v>
      </c>
      <c r="F254" s="358"/>
      <c r="G254" s="358" t="s">
        <v>14</v>
      </c>
      <c r="H254" s="359"/>
      <c r="I254" s="87"/>
      <c r="J254" s="109" t="s">
        <v>1719</v>
      </c>
      <c r="K254" s="110"/>
      <c r="L254" s="110"/>
      <c r="M254" s="111"/>
      <c r="N254" s="89"/>
      <c r="V254" s="123"/>
    </row>
    <row r="255" spans="1:22" ht="13.5" thickBot="1" x14ac:dyDescent="0.25">
      <c r="A255" s="356"/>
      <c r="B255" s="113"/>
      <c r="C255" s="113"/>
      <c r="D255" s="114"/>
      <c r="E255" s="113"/>
      <c r="F255" s="113"/>
      <c r="G255" s="360"/>
      <c r="H255" s="361"/>
      <c r="I255" s="362"/>
      <c r="J255" s="115" t="s">
        <v>1719</v>
      </c>
      <c r="K255" s="115"/>
      <c r="L255" s="115"/>
      <c r="M255" s="116"/>
      <c r="N255" s="89"/>
      <c r="V255" s="123">
        <f>G255</f>
        <v>0</v>
      </c>
    </row>
    <row r="256" spans="1:22" ht="23.25" thickBot="1" x14ac:dyDescent="0.25">
      <c r="A256" s="356"/>
      <c r="B256" s="118" t="s">
        <v>29</v>
      </c>
      <c r="C256" s="118" t="s">
        <v>30</v>
      </c>
      <c r="D256" s="118" t="s">
        <v>31</v>
      </c>
      <c r="E256" s="363" t="s">
        <v>32</v>
      </c>
      <c r="F256" s="363"/>
      <c r="G256" s="364"/>
      <c r="H256" s="365"/>
      <c r="I256" s="366"/>
      <c r="J256" s="120" t="s">
        <v>1840</v>
      </c>
      <c r="K256" s="121"/>
      <c r="L256" s="121"/>
      <c r="M256" s="122"/>
      <c r="N256" s="89"/>
      <c r="V256" s="123"/>
    </row>
    <row r="257" spans="1:22" ht="13.5" thickBot="1" x14ac:dyDescent="0.25">
      <c r="A257" s="357"/>
      <c r="B257" s="124"/>
      <c r="C257" s="124"/>
      <c r="D257" s="134"/>
      <c r="E257" s="126" t="s">
        <v>37</v>
      </c>
      <c r="F257" s="127"/>
      <c r="G257" s="367"/>
      <c r="H257" s="368"/>
      <c r="I257" s="369"/>
      <c r="J257" s="120" t="s">
        <v>1726</v>
      </c>
      <c r="K257" s="121"/>
      <c r="L257" s="121"/>
      <c r="M257" s="122"/>
      <c r="N257" s="89"/>
      <c r="V257" s="123"/>
    </row>
    <row r="258" spans="1:22" ht="24" thickTop="1" thickBot="1" x14ac:dyDescent="0.25">
      <c r="A258" s="355">
        <f t="shared" ref="A258" si="57">A254+1</f>
        <v>61</v>
      </c>
      <c r="B258" s="108" t="s">
        <v>20</v>
      </c>
      <c r="C258" s="108" t="s">
        <v>21</v>
      </c>
      <c r="D258" s="108" t="s">
        <v>22</v>
      </c>
      <c r="E258" s="358" t="s">
        <v>23</v>
      </c>
      <c r="F258" s="358"/>
      <c r="G258" s="358" t="s">
        <v>14</v>
      </c>
      <c r="H258" s="359"/>
      <c r="I258" s="87"/>
      <c r="J258" s="109" t="s">
        <v>1719</v>
      </c>
      <c r="K258" s="110"/>
      <c r="L258" s="110"/>
      <c r="M258" s="111"/>
      <c r="N258" s="89"/>
      <c r="V258" s="123"/>
    </row>
    <row r="259" spans="1:22" ht="13.5" thickBot="1" x14ac:dyDescent="0.25">
      <c r="A259" s="356"/>
      <c r="B259" s="113"/>
      <c r="C259" s="113"/>
      <c r="D259" s="114"/>
      <c r="E259" s="113"/>
      <c r="F259" s="113"/>
      <c r="G259" s="360"/>
      <c r="H259" s="361"/>
      <c r="I259" s="362"/>
      <c r="J259" s="115" t="s">
        <v>1719</v>
      </c>
      <c r="K259" s="115"/>
      <c r="L259" s="115"/>
      <c r="M259" s="116"/>
      <c r="N259" s="89"/>
      <c r="V259" s="123">
        <f>G259</f>
        <v>0</v>
      </c>
    </row>
    <row r="260" spans="1:22" ht="23.25" thickBot="1" x14ac:dyDescent="0.25">
      <c r="A260" s="356"/>
      <c r="B260" s="118" t="s">
        <v>29</v>
      </c>
      <c r="C260" s="118" t="s">
        <v>30</v>
      </c>
      <c r="D260" s="118" t="s">
        <v>31</v>
      </c>
      <c r="E260" s="363" t="s">
        <v>32</v>
      </c>
      <c r="F260" s="363"/>
      <c r="G260" s="364"/>
      <c r="H260" s="365"/>
      <c r="I260" s="366"/>
      <c r="J260" s="120" t="s">
        <v>1840</v>
      </c>
      <c r="K260" s="121"/>
      <c r="L260" s="121"/>
      <c r="M260" s="122"/>
      <c r="N260" s="89"/>
      <c r="V260" s="123"/>
    </row>
    <row r="261" spans="1:22" ht="13.5" thickBot="1" x14ac:dyDescent="0.25">
      <c r="A261" s="357"/>
      <c r="B261" s="124"/>
      <c r="C261" s="124"/>
      <c r="D261" s="134"/>
      <c r="E261" s="126" t="s">
        <v>37</v>
      </c>
      <c r="F261" s="127"/>
      <c r="G261" s="367"/>
      <c r="H261" s="368"/>
      <c r="I261" s="369"/>
      <c r="J261" s="120" t="s">
        <v>1726</v>
      </c>
      <c r="K261" s="121"/>
      <c r="L261" s="121"/>
      <c r="M261" s="122"/>
      <c r="N261" s="89"/>
      <c r="V261" s="123"/>
    </row>
    <row r="262" spans="1:22" ht="24" thickTop="1" thickBot="1" x14ac:dyDescent="0.25">
      <c r="A262" s="355">
        <f t="shared" ref="A262" si="58">A258+1</f>
        <v>62</v>
      </c>
      <c r="B262" s="108" t="s">
        <v>20</v>
      </c>
      <c r="C262" s="108" t="s">
        <v>21</v>
      </c>
      <c r="D262" s="108" t="s">
        <v>22</v>
      </c>
      <c r="E262" s="358" t="s">
        <v>23</v>
      </c>
      <c r="F262" s="358"/>
      <c r="G262" s="358" t="s">
        <v>14</v>
      </c>
      <c r="H262" s="359"/>
      <c r="I262" s="87"/>
      <c r="J262" s="109" t="s">
        <v>1719</v>
      </c>
      <c r="K262" s="110"/>
      <c r="L262" s="110"/>
      <c r="M262" s="111"/>
      <c r="N262" s="89"/>
      <c r="V262" s="123"/>
    </row>
    <row r="263" spans="1:22" ht="13.5" thickBot="1" x14ac:dyDescent="0.25">
      <c r="A263" s="356"/>
      <c r="B263" s="113"/>
      <c r="C263" s="113"/>
      <c r="D263" s="114"/>
      <c r="E263" s="113"/>
      <c r="F263" s="113"/>
      <c r="G263" s="360"/>
      <c r="H263" s="361"/>
      <c r="I263" s="362"/>
      <c r="J263" s="115" t="s">
        <v>1719</v>
      </c>
      <c r="K263" s="115"/>
      <c r="L263" s="115"/>
      <c r="M263" s="116"/>
      <c r="N263" s="89"/>
      <c r="V263" s="123">
        <f>G263</f>
        <v>0</v>
      </c>
    </row>
    <row r="264" spans="1:22" ht="23.25" thickBot="1" x14ac:dyDescent="0.25">
      <c r="A264" s="356"/>
      <c r="B264" s="118" t="s">
        <v>29</v>
      </c>
      <c r="C264" s="118" t="s">
        <v>30</v>
      </c>
      <c r="D264" s="118" t="s">
        <v>31</v>
      </c>
      <c r="E264" s="363" t="s">
        <v>32</v>
      </c>
      <c r="F264" s="363"/>
      <c r="G264" s="364"/>
      <c r="H264" s="365"/>
      <c r="I264" s="366"/>
      <c r="J264" s="120" t="s">
        <v>1840</v>
      </c>
      <c r="K264" s="121"/>
      <c r="L264" s="121"/>
      <c r="M264" s="122"/>
      <c r="N264" s="89"/>
      <c r="V264" s="123"/>
    </row>
    <row r="265" spans="1:22" ht="13.5" thickBot="1" x14ac:dyDescent="0.25">
      <c r="A265" s="357"/>
      <c r="B265" s="124"/>
      <c r="C265" s="124"/>
      <c r="D265" s="134"/>
      <c r="E265" s="126" t="s">
        <v>37</v>
      </c>
      <c r="F265" s="127"/>
      <c r="G265" s="367"/>
      <c r="H265" s="368"/>
      <c r="I265" s="369"/>
      <c r="J265" s="120" t="s">
        <v>1726</v>
      </c>
      <c r="K265" s="121"/>
      <c r="L265" s="121"/>
      <c r="M265" s="122"/>
      <c r="N265" s="89"/>
      <c r="V265" s="123"/>
    </row>
    <row r="266" spans="1:22" ht="24" thickTop="1" thickBot="1" x14ac:dyDescent="0.25">
      <c r="A266" s="355">
        <f t="shared" ref="A266" si="59">A262+1</f>
        <v>63</v>
      </c>
      <c r="B266" s="108" t="s">
        <v>20</v>
      </c>
      <c r="C266" s="108" t="s">
        <v>21</v>
      </c>
      <c r="D266" s="108" t="s">
        <v>22</v>
      </c>
      <c r="E266" s="358" t="s">
        <v>23</v>
      </c>
      <c r="F266" s="358"/>
      <c r="G266" s="358" t="s">
        <v>14</v>
      </c>
      <c r="H266" s="359"/>
      <c r="I266" s="87"/>
      <c r="J266" s="109" t="s">
        <v>1719</v>
      </c>
      <c r="K266" s="110"/>
      <c r="L266" s="110"/>
      <c r="M266" s="111"/>
      <c r="N266" s="89"/>
      <c r="V266" s="123"/>
    </row>
    <row r="267" spans="1:22" ht="13.5" thickBot="1" x14ac:dyDescent="0.25">
      <c r="A267" s="356"/>
      <c r="B267" s="113"/>
      <c r="C267" s="113"/>
      <c r="D267" s="114"/>
      <c r="E267" s="113"/>
      <c r="F267" s="113"/>
      <c r="G267" s="360"/>
      <c r="H267" s="361"/>
      <c r="I267" s="362"/>
      <c r="J267" s="115" t="s">
        <v>1719</v>
      </c>
      <c r="K267" s="115"/>
      <c r="L267" s="115"/>
      <c r="M267" s="116"/>
      <c r="N267" s="89"/>
      <c r="V267" s="123">
        <f>G267</f>
        <v>0</v>
      </c>
    </row>
    <row r="268" spans="1:22" ht="23.25" thickBot="1" x14ac:dyDescent="0.25">
      <c r="A268" s="356"/>
      <c r="B268" s="118" t="s">
        <v>29</v>
      </c>
      <c r="C268" s="118" t="s">
        <v>30</v>
      </c>
      <c r="D268" s="118" t="s">
        <v>31</v>
      </c>
      <c r="E268" s="363" t="s">
        <v>32</v>
      </c>
      <c r="F268" s="363"/>
      <c r="G268" s="364"/>
      <c r="H268" s="365"/>
      <c r="I268" s="366"/>
      <c r="J268" s="120" t="s">
        <v>1840</v>
      </c>
      <c r="K268" s="121"/>
      <c r="L268" s="121"/>
      <c r="M268" s="122"/>
      <c r="N268" s="89"/>
      <c r="V268" s="123"/>
    </row>
    <row r="269" spans="1:22" ht="13.5" thickBot="1" x14ac:dyDescent="0.25">
      <c r="A269" s="357"/>
      <c r="B269" s="124"/>
      <c r="C269" s="124"/>
      <c r="D269" s="134"/>
      <c r="E269" s="126" t="s">
        <v>37</v>
      </c>
      <c r="F269" s="127"/>
      <c r="G269" s="367"/>
      <c r="H269" s="368"/>
      <c r="I269" s="369"/>
      <c r="J269" s="120" t="s">
        <v>1726</v>
      </c>
      <c r="K269" s="121"/>
      <c r="L269" s="121"/>
      <c r="M269" s="122"/>
      <c r="N269" s="89"/>
      <c r="V269" s="123"/>
    </row>
    <row r="270" spans="1:22" ht="24" thickTop="1" thickBot="1" x14ac:dyDescent="0.25">
      <c r="A270" s="355">
        <f t="shared" ref="A270" si="60">A266+1</f>
        <v>64</v>
      </c>
      <c r="B270" s="108" t="s">
        <v>20</v>
      </c>
      <c r="C270" s="108" t="s">
        <v>21</v>
      </c>
      <c r="D270" s="108" t="s">
        <v>22</v>
      </c>
      <c r="E270" s="358" t="s">
        <v>23</v>
      </c>
      <c r="F270" s="358"/>
      <c r="G270" s="358" t="s">
        <v>14</v>
      </c>
      <c r="H270" s="359"/>
      <c r="I270" s="87"/>
      <c r="J270" s="109" t="s">
        <v>1719</v>
      </c>
      <c r="K270" s="110"/>
      <c r="L270" s="110"/>
      <c r="M270" s="111"/>
      <c r="N270" s="89"/>
      <c r="V270" s="123"/>
    </row>
    <row r="271" spans="1:22" ht="13.5" thickBot="1" x14ac:dyDescent="0.25">
      <c r="A271" s="356"/>
      <c r="B271" s="113"/>
      <c r="C271" s="113"/>
      <c r="D271" s="114"/>
      <c r="E271" s="113"/>
      <c r="F271" s="113"/>
      <c r="G271" s="360"/>
      <c r="H271" s="361"/>
      <c r="I271" s="362"/>
      <c r="J271" s="115" t="s">
        <v>1719</v>
      </c>
      <c r="K271" s="115"/>
      <c r="L271" s="115"/>
      <c r="M271" s="116"/>
      <c r="N271" s="89"/>
      <c r="V271" s="123">
        <f>G271</f>
        <v>0</v>
      </c>
    </row>
    <row r="272" spans="1:22" ht="23.25" thickBot="1" x14ac:dyDescent="0.25">
      <c r="A272" s="356"/>
      <c r="B272" s="118" t="s">
        <v>29</v>
      </c>
      <c r="C272" s="118" t="s">
        <v>30</v>
      </c>
      <c r="D272" s="118" t="s">
        <v>31</v>
      </c>
      <c r="E272" s="363" t="s">
        <v>32</v>
      </c>
      <c r="F272" s="363"/>
      <c r="G272" s="364"/>
      <c r="H272" s="365"/>
      <c r="I272" s="366"/>
      <c r="J272" s="120" t="s">
        <v>1840</v>
      </c>
      <c r="K272" s="121"/>
      <c r="L272" s="121"/>
      <c r="M272" s="122"/>
      <c r="N272" s="89"/>
      <c r="V272" s="123"/>
    </row>
    <row r="273" spans="1:22" ht="13.5" thickBot="1" x14ac:dyDescent="0.25">
      <c r="A273" s="357"/>
      <c r="B273" s="124"/>
      <c r="C273" s="124"/>
      <c r="D273" s="134"/>
      <c r="E273" s="126" t="s">
        <v>37</v>
      </c>
      <c r="F273" s="127"/>
      <c r="G273" s="367"/>
      <c r="H273" s="368"/>
      <c r="I273" s="369"/>
      <c r="J273" s="120" t="s">
        <v>1726</v>
      </c>
      <c r="K273" s="121"/>
      <c r="L273" s="121"/>
      <c r="M273" s="122"/>
      <c r="N273" s="89"/>
      <c r="V273" s="123"/>
    </row>
    <row r="274" spans="1:22" ht="24" thickTop="1" thickBot="1" x14ac:dyDescent="0.25">
      <c r="A274" s="355">
        <f t="shared" ref="A274" si="61">A270+1</f>
        <v>65</v>
      </c>
      <c r="B274" s="108" t="s">
        <v>20</v>
      </c>
      <c r="C274" s="108" t="s">
        <v>21</v>
      </c>
      <c r="D274" s="108" t="s">
        <v>22</v>
      </c>
      <c r="E274" s="358" t="s">
        <v>23</v>
      </c>
      <c r="F274" s="358"/>
      <c r="G274" s="358" t="s">
        <v>14</v>
      </c>
      <c r="H274" s="359"/>
      <c r="I274" s="87"/>
      <c r="J274" s="109" t="s">
        <v>1719</v>
      </c>
      <c r="K274" s="110"/>
      <c r="L274" s="110"/>
      <c r="M274" s="111"/>
      <c r="N274" s="89"/>
      <c r="V274" s="123"/>
    </row>
    <row r="275" spans="1:22" ht="13.5" thickBot="1" x14ac:dyDescent="0.25">
      <c r="A275" s="356"/>
      <c r="B275" s="113"/>
      <c r="C275" s="113"/>
      <c r="D275" s="114"/>
      <c r="E275" s="113"/>
      <c r="F275" s="113"/>
      <c r="G275" s="360"/>
      <c r="H275" s="361"/>
      <c r="I275" s="362"/>
      <c r="J275" s="115" t="s">
        <v>1719</v>
      </c>
      <c r="K275" s="115"/>
      <c r="L275" s="115"/>
      <c r="M275" s="116"/>
      <c r="N275" s="89"/>
      <c r="V275" s="123">
        <f>G275</f>
        <v>0</v>
      </c>
    </row>
    <row r="276" spans="1:22" ht="23.25" thickBot="1" x14ac:dyDescent="0.25">
      <c r="A276" s="356"/>
      <c r="B276" s="118" t="s">
        <v>29</v>
      </c>
      <c r="C276" s="118" t="s">
        <v>30</v>
      </c>
      <c r="D276" s="118" t="s">
        <v>31</v>
      </c>
      <c r="E276" s="363" t="s">
        <v>32</v>
      </c>
      <c r="F276" s="363"/>
      <c r="G276" s="364"/>
      <c r="H276" s="365"/>
      <c r="I276" s="366"/>
      <c r="J276" s="120" t="s">
        <v>1840</v>
      </c>
      <c r="K276" s="121"/>
      <c r="L276" s="121"/>
      <c r="M276" s="122"/>
      <c r="N276" s="89"/>
      <c r="V276" s="123"/>
    </row>
    <row r="277" spans="1:22" ht="13.5" thickBot="1" x14ac:dyDescent="0.25">
      <c r="A277" s="357"/>
      <c r="B277" s="124"/>
      <c r="C277" s="124"/>
      <c r="D277" s="134"/>
      <c r="E277" s="126" t="s">
        <v>37</v>
      </c>
      <c r="F277" s="127"/>
      <c r="G277" s="367"/>
      <c r="H277" s="368"/>
      <c r="I277" s="369"/>
      <c r="J277" s="120" t="s">
        <v>1726</v>
      </c>
      <c r="K277" s="121"/>
      <c r="L277" s="121"/>
      <c r="M277" s="122"/>
      <c r="N277" s="89"/>
      <c r="V277" s="123"/>
    </row>
    <row r="278" spans="1:22" ht="24" thickTop="1" thickBot="1" x14ac:dyDescent="0.25">
      <c r="A278" s="355">
        <f t="shared" ref="A278" si="62">A274+1</f>
        <v>66</v>
      </c>
      <c r="B278" s="108" t="s">
        <v>20</v>
      </c>
      <c r="C278" s="108" t="s">
        <v>21</v>
      </c>
      <c r="D278" s="108" t="s">
        <v>22</v>
      </c>
      <c r="E278" s="358" t="s">
        <v>23</v>
      </c>
      <c r="F278" s="358"/>
      <c r="G278" s="358" t="s">
        <v>14</v>
      </c>
      <c r="H278" s="359"/>
      <c r="I278" s="87"/>
      <c r="J278" s="109" t="s">
        <v>1719</v>
      </c>
      <c r="K278" s="110"/>
      <c r="L278" s="110"/>
      <c r="M278" s="111"/>
      <c r="N278" s="89"/>
      <c r="V278" s="123"/>
    </row>
    <row r="279" spans="1:22" ht="13.5" thickBot="1" x14ac:dyDescent="0.25">
      <c r="A279" s="356"/>
      <c r="B279" s="113"/>
      <c r="C279" s="113"/>
      <c r="D279" s="114"/>
      <c r="E279" s="113"/>
      <c r="F279" s="113"/>
      <c r="G279" s="360"/>
      <c r="H279" s="361"/>
      <c r="I279" s="362"/>
      <c r="J279" s="115" t="s">
        <v>1719</v>
      </c>
      <c r="K279" s="115"/>
      <c r="L279" s="115"/>
      <c r="M279" s="116"/>
      <c r="N279" s="89"/>
      <c r="V279" s="123">
        <f>G279</f>
        <v>0</v>
      </c>
    </row>
    <row r="280" spans="1:22" ht="23.25" thickBot="1" x14ac:dyDescent="0.25">
      <c r="A280" s="356"/>
      <c r="B280" s="118" t="s">
        <v>29</v>
      </c>
      <c r="C280" s="118" t="s">
        <v>30</v>
      </c>
      <c r="D280" s="118" t="s">
        <v>31</v>
      </c>
      <c r="E280" s="363" t="s">
        <v>32</v>
      </c>
      <c r="F280" s="363"/>
      <c r="G280" s="364"/>
      <c r="H280" s="365"/>
      <c r="I280" s="366"/>
      <c r="J280" s="120" t="s">
        <v>1840</v>
      </c>
      <c r="K280" s="121"/>
      <c r="L280" s="121"/>
      <c r="M280" s="122"/>
      <c r="N280" s="89"/>
      <c r="V280" s="123"/>
    </row>
    <row r="281" spans="1:22" ht="13.5" thickBot="1" x14ac:dyDescent="0.25">
      <c r="A281" s="357"/>
      <c r="B281" s="124"/>
      <c r="C281" s="124"/>
      <c r="D281" s="134"/>
      <c r="E281" s="126" t="s">
        <v>37</v>
      </c>
      <c r="F281" s="127"/>
      <c r="G281" s="367"/>
      <c r="H281" s="368"/>
      <c r="I281" s="369"/>
      <c r="J281" s="120" t="s">
        <v>1726</v>
      </c>
      <c r="K281" s="121"/>
      <c r="L281" s="121"/>
      <c r="M281" s="122"/>
      <c r="N281" s="89"/>
      <c r="V281" s="123"/>
    </row>
    <row r="282" spans="1:22" ht="24" thickTop="1" thickBot="1" x14ac:dyDescent="0.25">
      <c r="A282" s="355">
        <f t="shared" ref="A282" si="63">A278+1</f>
        <v>67</v>
      </c>
      <c r="B282" s="108" t="s">
        <v>20</v>
      </c>
      <c r="C282" s="108" t="s">
        <v>21</v>
      </c>
      <c r="D282" s="108" t="s">
        <v>22</v>
      </c>
      <c r="E282" s="358" t="s">
        <v>23</v>
      </c>
      <c r="F282" s="358"/>
      <c r="G282" s="358" t="s">
        <v>14</v>
      </c>
      <c r="H282" s="359"/>
      <c r="I282" s="87"/>
      <c r="J282" s="109" t="s">
        <v>1719</v>
      </c>
      <c r="K282" s="110"/>
      <c r="L282" s="110"/>
      <c r="M282" s="111"/>
      <c r="N282" s="89"/>
      <c r="V282" s="123"/>
    </row>
    <row r="283" spans="1:22" ht="13.5" thickBot="1" x14ac:dyDescent="0.25">
      <c r="A283" s="356"/>
      <c r="B283" s="113"/>
      <c r="C283" s="113"/>
      <c r="D283" s="114"/>
      <c r="E283" s="113"/>
      <c r="F283" s="113"/>
      <c r="G283" s="360"/>
      <c r="H283" s="361"/>
      <c r="I283" s="362"/>
      <c r="J283" s="115" t="s">
        <v>1719</v>
      </c>
      <c r="K283" s="115"/>
      <c r="L283" s="115"/>
      <c r="M283" s="116"/>
      <c r="N283" s="89"/>
      <c r="V283" s="123">
        <f>G283</f>
        <v>0</v>
      </c>
    </row>
    <row r="284" spans="1:22" ht="23.25" thickBot="1" x14ac:dyDescent="0.25">
      <c r="A284" s="356"/>
      <c r="B284" s="118" t="s">
        <v>29</v>
      </c>
      <c r="C284" s="118" t="s">
        <v>30</v>
      </c>
      <c r="D284" s="118" t="s">
        <v>31</v>
      </c>
      <c r="E284" s="363" t="s">
        <v>32</v>
      </c>
      <c r="F284" s="363"/>
      <c r="G284" s="364"/>
      <c r="H284" s="365"/>
      <c r="I284" s="366"/>
      <c r="J284" s="120" t="s">
        <v>1840</v>
      </c>
      <c r="K284" s="121"/>
      <c r="L284" s="121"/>
      <c r="M284" s="122"/>
      <c r="N284" s="89"/>
      <c r="V284" s="123"/>
    </row>
    <row r="285" spans="1:22" ht="13.5" thickBot="1" x14ac:dyDescent="0.25">
      <c r="A285" s="357"/>
      <c r="B285" s="124"/>
      <c r="C285" s="124"/>
      <c r="D285" s="134"/>
      <c r="E285" s="126" t="s">
        <v>37</v>
      </c>
      <c r="F285" s="127"/>
      <c r="G285" s="367"/>
      <c r="H285" s="368"/>
      <c r="I285" s="369"/>
      <c r="J285" s="120" t="s">
        <v>1726</v>
      </c>
      <c r="K285" s="121"/>
      <c r="L285" s="121"/>
      <c r="M285" s="122"/>
      <c r="N285" s="89"/>
      <c r="V285" s="123"/>
    </row>
    <row r="286" spans="1:22" ht="24" thickTop="1" thickBot="1" x14ac:dyDescent="0.25">
      <c r="A286" s="355">
        <f t="shared" ref="A286" si="64">A282+1</f>
        <v>68</v>
      </c>
      <c r="B286" s="108" t="s">
        <v>20</v>
      </c>
      <c r="C286" s="108" t="s">
        <v>21</v>
      </c>
      <c r="D286" s="108" t="s">
        <v>22</v>
      </c>
      <c r="E286" s="358" t="s">
        <v>23</v>
      </c>
      <c r="F286" s="358"/>
      <c r="G286" s="358" t="s">
        <v>14</v>
      </c>
      <c r="H286" s="359"/>
      <c r="I286" s="87"/>
      <c r="J286" s="109" t="s">
        <v>1719</v>
      </c>
      <c r="K286" s="110"/>
      <c r="L286" s="110"/>
      <c r="M286" s="111"/>
      <c r="N286" s="89"/>
      <c r="V286" s="123"/>
    </row>
    <row r="287" spans="1:22" ht="13.5" thickBot="1" x14ac:dyDescent="0.25">
      <c r="A287" s="356"/>
      <c r="B287" s="113"/>
      <c r="C287" s="113"/>
      <c r="D287" s="114"/>
      <c r="E287" s="113"/>
      <c r="F287" s="113"/>
      <c r="G287" s="360"/>
      <c r="H287" s="361"/>
      <c r="I287" s="362"/>
      <c r="J287" s="115" t="s">
        <v>1719</v>
      </c>
      <c r="K287" s="115"/>
      <c r="L287" s="115"/>
      <c r="M287" s="116"/>
      <c r="N287" s="89"/>
      <c r="V287" s="123">
        <f>G287</f>
        <v>0</v>
      </c>
    </row>
    <row r="288" spans="1:22" ht="23.25" thickBot="1" x14ac:dyDescent="0.25">
      <c r="A288" s="356"/>
      <c r="B288" s="118" t="s">
        <v>29</v>
      </c>
      <c r="C288" s="118" t="s">
        <v>30</v>
      </c>
      <c r="D288" s="118" t="s">
        <v>31</v>
      </c>
      <c r="E288" s="363" t="s">
        <v>32</v>
      </c>
      <c r="F288" s="363"/>
      <c r="G288" s="364"/>
      <c r="H288" s="365"/>
      <c r="I288" s="366"/>
      <c r="J288" s="120" t="s">
        <v>1840</v>
      </c>
      <c r="K288" s="121"/>
      <c r="L288" s="121"/>
      <c r="M288" s="122"/>
      <c r="N288" s="89"/>
      <c r="V288" s="123"/>
    </row>
    <row r="289" spans="1:22" ht="13.5" thickBot="1" x14ac:dyDescent="0.25">
      <c r="A289" s="357"/>
      <c r="B289" s="124"/>
      <c r="C289" s="124"/>
      <c r="D289" s="134"/>
      <c r="E289" s="126" t="s">
        <v>37</v>
      </c>
      <c r="F289" s="127"/>
      <c r="G289" s="367"/>
      <c r="H289" s="368"/>
      <c r="I289" s="369"/>
      <c r="J289" s="120" t="s">
        <v>1726</v>
      </c>
      <c r="K289" s="121"/>
      <c r="L289" s="121"/>
      <c r="M289" s="122"/>
      <c r="N289" s="89"/>
      <c r="V289" s="123"/>
    </row>
    <row r="290" spans="1:22" ht="24" thickTop="1" thickBot="1" x14ac:dyDescent="0.25">
      <c r="A290" s="355">
        <f t="shared" ref="A290" si="65">A286+1</f>
        <v>69</v>
      </c>
      <c r="B290" s="108" t="s">
        <v>20</v>
      </c>
      <c r="C290" s="108" t="s">
        <v>21</v>
      </c>
      <c r="D290" s="108" t="s">
        <v>22</v>
      </c>
      <c r="E290" s="358" t="s">
        <v>23</v>
      </c>
      <c r="F290" s="358"/>
      <c r="G290" s="358" t="s">
        <v>14</v>
      </c>
      <c r="H290" s="359"/>
      <c r="I290" s="87"/>
      <c r="J290" s="109" t="s">
        <v>1719</v>
      </c>
      <c r="K290" s="110"/>
      <c r="L290" s="110"/>
      <c r="M290" s="111"/>
      <c r="N290" s="89"/>
      <c r="V290" s="123"/>
    </row>
    <row r="291" spans="1:22" ht="13.5" thickBot="1" x14ac:dyDescent="0.25">
      <c r="A291" s="356"/>
      <c r="B291" s="113"/>
      <c r="C291" s="113"/>
      <c r="D291" s="114"/>
      <c r="E291" s="113"/>
      <c r="F291" s="113"/>
      <c r="G291" s="360"/>
      <c r="H291" s="361"/>
      <c r="I291" s="362"/>
      <c r="J291" s="115" t="s">
        <v>1719</v>
      </c>
      <c r="K291" s="115"/>
      <c r="L291" s="115"/>
      <c r="M291" s="116"/>
      <c r="N291" s="89"/>
      <c r="V291" s="123">
        <f>G291</f>
        <v>0</v>
      </c>
    </row>
    <row r="292" spans="1:22" ht="23.25" thickBot="1" x14ac:dyDescent="0.25">
      <c r="A292" s="356"/>
      <c r="B292" s="118" t="s">
        <v>29</v>
      </c>
      <c r="C292" s="118" t="s">
        <v>30</v>
      </c>
      <c r="D292" s="118" t="s">
        <v>31</v>
      </c>
      <c r="E292" s="363" t="s">
        <v>32</v>
      </c>
      <c r="F292" s="363"/>
      <c r="G292" s="364"/>
      <c r="H292" s="365"/>
      <c r="I292" s="366"/>
      <c r="J292" s="120" t="s">
        <v>1840</v>
      </c>
      <c r="K292" s="121"/>
      <c r="L292" s="121"/>
      <c r="M292" s="122"/>
      <c r="N292" s="89"/>
      <c r="V292" s="123"/>
    </row>
    <row r="293" spans="1:22" ht="13.5" thickBot="1" x14ac:dyDescent="0.25">
      <c r="A293" s="357"/>
      <c r="B293" s="124"/>
      <c r="C293" s="124"/>
      <c r="D293" s="134"/>
      <c r="E293" s="126" t="s">
        <v>37</v>
      </c>
      <c r="F293" s="127"/>
      <c r="G293" s="367"/>
      <c r="H293" s="368"/>
      <c r="I293" s="369"/>
      <c r="J293" s="120" t="s">
        <v>1726</v>
      </c>
      <c r="K293" s="121"/>
      <c r="L293" s="121"/>
      <c r="M293" s="122"/>
      <c r="N293" s="89"/>
      <c r="V293" s="123"/>
    </row>
    <row r="294" spans="1:22" ht="24" thickTop="1" thickBot="1" x14ac:dyDescent="0.25">
      <c r="A294" s="355">
        <f t="shared" ref="A294" si="66">A290+1</f>
        <v>70</v>
      </c>
      <c r="B294" s="108" t="s">
        <v>20</v>
      </c>
      <c r="C294" s="108" t="s">
        <v>21</v>
      </c>
      <c r="D294" s="108" t="s">
        <v>22</v>
      </c>
      <c r="E294" s="358" t="s">
        <v>23</v>
      </c>
      <c r="F294" s="358"/>
      <c r="G294" s="358" t="s">
        <v>14</v>
      </c>
      <c r="H294" s="359"/>
      <c r="I294" s="87"/>
      <c r="J294" s="109" t="s">
        <v>1719</v>
      </c>
      <c r="K294" s="110"/>
      <c r="L294" s="110"/>
      <c r="M294" s="111"/>
      <c r="N294" s="89"/>
      <c r="V294" s="123"/>
    </row>
    <row r="295" spans="1:22" ht="13.5" thickBot="1" x14ac:dyDescent="0.25">
      <c r="A295" s="356"/>
      <c r="B295" s="113"/>
      <c r="C295" s="113"/>
      <c r="D295" s="114"/>
      <c r="E295" s="113"/>
      <c r="F295" s="113"/>
      <c r="G295" s="360"/>
      <c r="H295" s="361"/>
      <c r="I295" s="362"/>
      <c r="J295" s="115" t="s">
        <v>1719</v>
      </c>
      <c r="K295" s="115"/>
      <c r="L295" s="115"/>
      <c r="M295" s="116"/>
      <c r="N295" s="89"/>
      <c r="V295" s="123">
        <f>G295</f>
        <v>0</v>
      </c>
    </row>
    <row r="296" spans="1:22" ht="23.25" thickBot="1" x14ac:dyDescent="0.25">
      <c r="A296" s="356"/>
      <c r="B296" s="118" t="s">
        <v>29</v>
      </c>
      <c r="C296" s="118" t="s">
        <v>30</v>
      </c>
      <c r="D296" s="118" t="s">
        <v>31</v>
      </c>
      <c r="E296" s="363" t="s">
        <v>32</v>
      </c>
      <c r="F296" s="363"/>
      <c r="G296" s="364"/>
      <c r="H296" s="365"/>
      <c r="I296" s="366"/>
      <c r="J296" s="120" t="s">
        <v>1840</v>
      </c>
      <c r="K296" s="121"/>
      <c r="L296" s="121"/>
      <c r="M296" s="122"/>
      <c r="N296" s="89"/>
      <c r="V296" s="123"/>
    </row>
    <row r="297" spans="1:22" ht="13.5" thickBot="1" x14ac:dyDescent="0.25">
      <c r="A297" s="357"/>
      <c r="B297" s="124"/>
      <c r="C297" s="124"/>
      <c r="D297" s="134"/>
      <c r="E297" s="126" t="s">
        <v>37</v>
      </c>
      <c r="F297" s="127"/>
      <c r="G297" s="367"/>
      <c r="H297" s="368"/>
      <c r="I297" s="369"/>
      <c r="J297" s="120" t="s">
        <v>1726</v>
      </c>
      <c r="K297" s="121"/>
      <c r="L297" s="121"/>
      <c r="M297" s="122"/>
      <c r="N297" s="89"/>
      <c r="V297" s="123"/>
    </row>
    <row r="298" spans="1:22" ht="24" thickTop="1" thickBot="1" x14ac:dyDescent="0.25">
      <c r="A298" s="355">
        <f t="shared" ref="A298" si="67">A294+1</f>
        <v>71</v>
      </c>
      <c r="B298" s="108" t="s">
        <v>20</v>
      </c>
      <c r="C298" s="108" t="s">
        <v>21</v>
      </c>
      <c r="D298" s="108" t="s">
        <v>22</v>
      </c>
      <c r="E298" s="358" t="s">
        <v>23</v>
      </c>
      <c r="F298" s="358"/>
      <c r="G298" s="358" t="s">
        <v>14</v>
      </c>
      <c r="H298" s="359"/>
      <c r="I298" s="87"/>
      <c r="J298" s="109" t="s">
        <v>1719</v>
      </c>
      <c r="K298" s="110"/>
      <c r="L298" s="110"/>
      <c r="M298" s="111"/>
      <c r="N298" s="89"/>
      <c r="V298" s="123"/>
    </row>
    <row r="299" spans="1:22" ht="13.5" thickBot="1" x14ac:dyDescent="0.25">
      <c r="A299" s="356"/>
      <c r="B299" s="113"/>
      <c r="C299" s="113"/>
      <c r="D299" s="114"/>
      <c r="E299" s="113"/>
      <c r="F299" s="113"/>
      <c r="G299" s="360"/>
      <c r="H299" s="361"/>
      <c r="I299" s="362"/>
      <c r="J299" s="115" t="s">
        <v>1719</v>
      </c>
      <c r="K299" s="115"/>
      <c r="L299" s="115"/>
      <c r="M299" s="116"/>
      <c r="N299" s="89"/>
      <c r="V299" s="123">
        <f>G299</f>
        <v>0</v>
      </c>
    </row>
    <row r="300" spans="1:22" ht="23.25" thickBot="1" x14ac:dyDescent="0.25">
      <c r="A300" s="356"/>
      <c r="B300" s="118" t="s">
        <v>29</v>
      </c>
      <c r="C300" s="118" t="s">
        <v>30</v>
      </c>
      <c r="D300" s="118" t="s">
        <v>31</v>
      </c>
      <c r="E300" s="363" t="s">
        <v>32</v>
      </c>
      <c r="F300" s="363"/>
      <c r="G300" s="364"/>
      <c r="H300" s="365"/>
      <c r="I300" s="366"/>
      <c r="J300" s="120" t="s">
        <v>1840</v>
      </c>
      <c r="K300" s="121"/>
      <c r="L300" s="121"/>
      <c r="M300" s="122"/>
      <c r="N300" s="89"/>
      <c r="V300" s="123"/>
    </row>
    <row r="301" spans="1:22" ht="13.5" thickBot="1" x14ac:dyDescent="0.25">
      <c r="A301" s="357"/>
      <c r="B301" s="124"/>
      <c r="C301" s="124"/>
      <c r="D301" s="134"/>
      <c r="E301" s="126" t="s">
        <v>37</v>
      </c>
      <c r="F301" s="127"/>
      <c r="G301" s="367"/>
      <c r="H301" s="368"/>
      <c r="I301" s="369"/>
      <c r="J301" s="120" t="s">
        <v>1726</v>
      </c>
      <c r="K301" s="121"/>
      <c r="L301" s="121"/>
      <c r="M301" s="122"/>
      <c r="N301" s="89"/>
      <c r="V301" s="123"/>
    </row>
    <row r="302" spans="1:22" ht="24" thickTop="1" thickBot="1" x14ac:dyDescent="0.25">
      <c r="A302" s="355">
        <f t="shared" ref="A302" si="68">A298+1</f>
        <v>72</v>
      </c>
      <c r="B302" s="108" t="s">
        <v>20</v>
      </c>
      <c r="C302" s="108" t="s">
        <v>21</v>
      </c>
      <c r="D302" s="108" t="s">
        <v>22</v>
      </c>
      <c r="E302" s="358" t="s">
        <v>23</v>
      </c>
      <c r="F302" s="358"/>
      <c r="G302" s="358" t="s">
        <v>14</v>
      </c>
      <c r="H302" s="359"/>
      <c r="I302" s="87"/>
      <c r="J302" s="109" t="s">
        <v>1719</v>
      </c>
      <c r="K302" s="110"/>
      <c r="L302" s="110"/>
      <c r="M302" s="111"/>
      <c r="N302" s="89"/>
      <c r="V302" s="123"/>
    </row>
    <row r="303" spans="1:22" ht="13.5" thickBot="1" x14ac:dyDescent="0.25">
      <c r="A303" s="356"/>
      <c r="B303" s="113"/>
      <c r="C303" s="113"/>
      <c r="D303" s="114"/>
      <c r="E303" s="113"/>
      <c r="F303" s="113"/>
      <c r="G303" s="360"/>
      <c r="H303" s="361"/>
      <c r="I303" s="362"/>
      <c r="J303" s="115" t="s">
        <v>1719</v>
      </c>
      <c r="K303" s="115"/>
      <c r="L303" s="115"/>
      <c r="M303" s="116"/>
      <c r="N303" s="89"/>
      <c r="V303" s="123">
        <f>G303</f>
        <v>0</v>
      </c>
    </row>
    <row r="304" spans="1:22" ht="23.25" thickBot="1" x14ac:dyDescent="0.25">
      <c r="A304" s="356"/>
      <c r="B304" s="118" t="s">
        <v>29</v>
      </c>
      <c r="C304" s="118" t="s">
        <v>30</v>
      </c>
      <c r="D304" s="118" t="s">
        <v>31</v>
      </c>
      <c r="E304" s="363" t="s">
        <v>32</v>
      </c>
      <c r="F304" s="363"/>
      <c r="G304" s="364"/>
      <c r="H304" s="365"/>
      <c r="I304" s="366"/>
      <c r="J304" s="120" t="s">
        <v>1840</v>
      </c>
      <c r="K304" s="121"/>
      <c r="L304" s="121"/>
      <c r="M304" s="122"/>
      <c r="N304" s="89"/>
      <c r="V304" s="123"/>
    </row>
    <row r="305" spans="1:22" ht="13.5" thickBot="1" x14ac:dyDescent="0.25">
      <c r="A305" s="357"/>
      <c r="B305" s="124"/>
      <c r="C305" s="124"/>
      <c r="D305" s="134"/>
      <c r="E305" s="126" t="s">
        <v>37</v>
      </c>
      <c r="F305" s="127"/>
      <c r="G305" s="367"/>
      <c r="H305" s="368"/>
      <c r="I305" s="369"/>
      <c r="J305" s="120" t="s">
        <v>1726</v>
      </c>
      <c r="K305" s="121"/>
      <c r="L305" s="121"/>
      <c r="M305" s="122"/>
      <c r="N305" s="89"/>
      <c r="V305" s="123"/>
    </row>
    <row r="306" spans="1:22" ht="24" thickTop="1" thickBot="1" x14ac:dyDescent="0.25">
      <c r="A306" s="355">
        <f t="shared" ref="A306" si="69">A302+1</f>
        <v>73</v>
      </c>
      <c r="B306" s="108" t="s">
        <v>20</v>
      </c>
      <c r="C306" s="108" t="s">
        <v>21</v>
      </c>
      <c r="D306" s="108" t="s">
        <v>22</v>
      </c>
      <c r="E306" s="358" t="s">
        <v>23</v>
      </c>
      <c r="F306" s="358"/>
      <c r="G306" s="358" t="s">
        <v>14</v>
      </c>
      <c r="H306" s="359"/>
      <c r="I306" s="87"/>
      <c r="J306" s="109" t="s">
        <v>1719</v>
      </c>
      <c r="K306" s="110"/>
      <c r="L306" s="110"/>
      <c r="M306" s="111"/>
      <c r="N306" s="89"/>
      <c r="V306" s="123"/>
    </row>
    <row r="307" spans="1:22" ht="13.5" thickBot="1" x14ac:dyDescent="0.25">
      <c r="A307" s="356"/>
      <c r="B307" s="113"/>
      <c r="C307" s="113"/>
      <c r="D307" s="114"/>
      <c r="E307" s="113"/>
      <c r="F307" s="113"/>
      <c r="G307" s="360"/>
      <c r="H307" s="361"/>
      <c r="I307" s="362"/>
      <c r="J307" s="115" t="s">
        <v>1719</v>
      </c>
      <c r="K307" s="115"/>
      <c r="L307" s="115"/>
      <c r="M307" s="116"/>
      <c r="N307" s="89"/>
      <c r="V307" s="123">
        <f>G307</f>
        <v>0</v>
      </c>
    </row>
    <row r="308" spans="1:22" ht="23.25" thickBot="1" x14ac:dyDescent="0.25">
      <c r="A308" s="356"/>
      <c r="B308" s="118" t="s">
        <v>29</v>
      </c>
      <c r="C308" s="118" t="s">
        <v>30</v>
      </c>
      <c r="D308" s="118" t="s">
        <v>31</v>
      </c>
      <c r="E308" s="363" t="s">
        <v>32</v>
      </c>
      <c r="F308" s="363"/>
      <c r="G308" s="364"/>
      <c r="H308" s="365"/>
      <c r="I308" s="366"/>
      <c r="J308" s="120" t="s">
        <v>1840</v>
      </c>
      <c r="K308" s="121"/>
      <c r="L308" s="121"/>
      <c r="M308" s="122"/>
      <c r="N308" s="89"/>
      <c r="V308" s="123"/>
    </row>
    <row r="309" spans="1:22" ht="13.5" thickBot="1" x14ac:dyDescent="0.25">
      <c r="A309" s="357"/>
      <c r="B309" s="124"/>
      <c r="C309" s="124"/>
      <c r="D309" s="134"/>
      <c r="E309" s="126" t="s">
        <v>37</v>
      </c>
      <c r="F309" s="127"/>
      <c r="G309" s="367"/>
      <c r="H309" s="368"/>
      <c r="I309" s="369"/>
      <c r="J309" s="120" t="s">
        <v>1726</v>
      </c>
      <c r="K309" s="121"/>
      <c r="L309" s="121"/>
      <c r="M309" s="122"/>
      <c r="N309" s="89"/>
      <c r="V309" s="123"/>
    </row>
    <row r="310" spans="1:22" ht="24" thickTop="1" thickBot="1" x14ac:dyDescent="0.25">
      <c r="A310" s="355">
        <f t="shared" ref="A310" si="70">A306+1</f>
        <v>74</v>
      </c>
      <c r="B310" s="108" t="s">
        <v>20</v>
      </c>
      <c r="C310" s="108" t="s">
        <v>21</v>
      </c>
      <c r="D310" s="108" t="s">
        <v>22</v>
      </c>
      <c r="E310" s="358" t="s">
        <v>23</v>
      </c>
      <c r="F310" s="358"/>
      <c r="G310" s="358" t="s">
        <v>14</v>
      </c>
      <c r="H310" s="359"/>
      <c r="I310" s="87"/>
      <c r="J310" s="109" t="s">
        <v>1719</v>
      </c>
      <c r="K310" s="110"/>
      <c r="L310" s="110"/>
      <c r="M310" s="111"/>
      <c r="N310" s="89"/>
      <c r="V310" s="123"/>
    </row>
    <row r="311" spans="1:22" ht="13.5" thickBot="1" x14ac:dyDescent="0.25">
      <c r="A311" s="356"/>
      <c r="B311" s="113"/>
      <c r="C311" s="113"/>
      <c r="D311" s="114"/>
      <c r="E311" s="113"/>
      <c r="F311" s="113"/>
      <c r="G311" s="360"/>
      <c r="H311" s="361"/>
      <c r="I311" s="362"/>
      <c r="J311" s="115" t="s">
        <v>1719</v>
      </c>
      <c r="K311" s="115"/>
      <c r="L311" s="115"/>
      <c r="M311" s="116"/>
      <c r="N311" s="89"/>
      <c r="V311" s="123">
        <f>G311</f>
        <v>0</v>
      </c>
    </row>
    <row r="312" spans="1:22" ht="23.25" thickBot="1" x14ac:dyDescent="0.25">
      <c r="A312" s="356"/>
      <c r="B312" s="118" t="s">
        <v>29</v>
      </c>
      <c r="C312" s="118" t="s">
        <v>30</v>
      </c>
      <c r="D312" s="118" t="s">
        <v>31</v>
      </c>
      <c r="E312" s="363" t="s">
        <v>32</v>
      </c>
      <c r="F312" s="363"/>
      <c r="G312" s="364"/>
      <c r="H312" s="365"/>
      <c r="I312" s="366"/>
      <c r="J312" s="120" t="s">
        <v>1840</v>
      </c>
      <c r="K312" s="121"/>
      <c r="L312" s="121"/>
      <c r="M312" s="122"/>
      <c r="N312" s="89"/>
      <c r="V312" s="123"/>
    </row>
    <row r="313" spans="1:22" ht="13.5" thickBot="1" x14ac:dyDescent="0.25">
      <c r="A313" s="357"/>
      <c r="B313" s="124"/>
      <c r="C313" s="124"/>
      <c r="D313" s="134"/>
      <c r="E313" s="126" t="s">
        <v>37</v>
      </c>
      <c r="F313" s="127"/>
      <c r="G313" s="367"/>
      <c r="H313" s="368"/>
      <c r="I313" s="369"/>
      <c r="J313" s="120" t="s">
        <v>1726</v>
      </c>
      <c r="K313" s="121"/>
      <c r="L313" s="121"/>
      <c r="M313" s="122"/>
      <c r="N313" s="89"/>
      <c r="V313" s="123"/>
    </row>
    <row r="314" spans="1:22" ht="24" thickTop="1" thickBot="1" x14ac:dyDescent="0.25">
      <c r="A314" s="355">
        <f t="shared" ref="A314" si="71">A310+1</f>
        <v>75</v>
      </c>
      <c r="B314" s="108" t="s">
        <v>20</v>
      </c>
      <c r="C314" s="108" t="s">
        <v>21</v>
      </c>
      <c r="D314" s="108" t="s">
        <v>22</v>
      </c>
      <c r="E314" s="358" t="s">
        <v>23</v>
      </c>
      <c r="F314" s="358"/>
      <c r="G314" s="358" t="s">
        <v>14</v>
      </c>
      <c r="H314" s="359"/>
      <c r="I314" s="87"/>
      <c r="J314" s="109" t="s">
        <v>1719</v>
      </c>
      <c r="K314" s="110"/>
      <c r="L314" s="110"/>
      <c r="M314" s="111"/>
      <c r="N314" s="89"/>
      <c r="V314" s="123"/>
    </row>
    <row r="315" spans="1:22" ht="13.5" thickBot="1" x14ac:dyDescent="0.25">
      <c r="A315" s="356"/>
      <c r="B315" s="113"/>
      <c r="C315" s="113"/>
      <c r="D315" s="114"/>
      <c r="E315" s="113"/>
      <c r="F315" s="113"/>
      <c r="G315" s="360"/>
      <c r="H315" s="361"/>
      <c r="I315" s="362"/>
      <c r="J315" s="115" t="s">
        <v>1719</v>
      </c>
      <c r="K315" s="115"/>
      <c r="L315" s="115"/>
      <c r="M315" s="116"/>
      <c r="N315" s="89"/>
      <c r="V315" s="123">
        <f>G315</f>
        <v>0</v>
      </c>
    </row>
    <row r="316" spans="1:22" ht="23.25" thickBot="1" x14ac:dyDescent="0.25">
      <c r="A316" s="356"/>
      <c r="B316" s="118" t="s">
        <v>29</v>
      </c>
      <c r="C316" s="118" t="s">
        <v>30</v>
      </c>
      <c r="D316" s="118" t="s">
        <v>31</v>
      </c>
      <c r="E316" s="363" t="s">
        <v>32</v>
      </c>
      <c r="F316" s="363"/>
      <c r="G316" s="364"/>
      <c r="H316" s="365"/>
      <c r="I316" s="366"/>
      <c r="J316" s="120" t="s">
        <v>1840</v>
      </c>
      <c r="K316" s="121"/>
      <c r="L316" s="121"/>
      <c r="M316" s="122"/>
      <c r="N316" s="89"/>
      <c r="V316" s="123"/>
    </row>
    <row r="317" spans="1:22" ht="13.5" thickBot="1" x14ac:dyDescent="0.25">
      <c r="A317" s="357"/>
      <c r="B317" s="124"/>
      <c r="C317" s="124"/>
      <c r="D317" s="134"/>
      <c r="E317" s="126" t="s">
        <v>37</v>
      </c>
      <c r="F317" s="127"/>
      <c r="G317" s="367"/>
      <c r="H317" s="368"/>
      <c r="I317" s="369"/>
      <c r="J317" s="120" t="s">
        <v>1726</v>
      </c>
      <c r="K317" s="121"/>
      <c r="L317" s="121"/>
      <c r="M317" s="122"/>
      <c r="N317" s="89"/>
      <c r="V317" s="123"/>
    </row>
    <row r="318" spans="1:22" ht="24" thickTop="1" thickBot="1" x14ac:dyDescent="0.25">
      <c r="A318" s="355">
        <f t="shared" ref="A318" si="72">A314+1</f>
        <v>76</v>
      </c>
      <c r="B318" s="108" t="s">
        <v>20</v>
      </c>
      <c r="C318" s="108" t="s">
        <v>21</v>
      </c>
      <c r="D318" s="108" t="s">
        <v>22</v>
      </c>
      <c r="E318" s="358" t="s">
        <v>23</v>
      </c>
      <c r="F318" s="358"/>
      <c r="G318" s="358" t="s">
        <v>14</v>
      </c>
      <c r="H318" s="359"/>
      <c r="I318" s="87"/>
      <c r="J318" s="109" t="s">
        <v>1719</v>
      </c>
      <c r="K318" s="110"/>
      <c r="L318" s="110"/>
      <c r="M318" s="111"/>
      <c r="N318" s="89"/>
      <c r="V318" s="123"/>
    </row>
    <row r="319" spans="1:22" ht="13.5" thickBot="1" x14ac:dyDescent="0.25">
      <c r="A319" s="356"/>
      <c r="B319" s="113"/>
      <c r="C319" s="113"/>
      <c r="D319" s="114"/>
      <c r="E319" s="113"/>
      <c r="F319" s="113"/>
      <c r="G319" s="360"/>
      <c r="H319" s="361"/>
      <c r="I319" s="362"/>
      <c r="J319" s="115" t="s">
        <v>1719</v>
      </c>
      <c r="K319" s="115"/>
      <c r="L319" s="115"/>
      <c r="M319" s="116"/>
      <c r="N319" s="89"/>
      <c r="V319" s="123">
        <f>G319</f>
        <v>0</v>
      </c>
    </row>
    <row r="320" spans="1:22" ht="23.25" thickBot="1" x14ac:dyDescent="0.25">
      <c r="A320" s="356"/>
      <c r="B320" s="118" t="s">
        <v>29</v>
      </c>
      <c r="C320" s="118" t="s">
        <v>30</v>
      </c>
      <c r="D320" s="118" t="s">
        <v>31</v>
      </c>
      <c r="E320" s="363" t="s">
        <v>32</v>
      </c>
      <c r="F320" s="363"/>
      <c r="G320" s="364"/>
      <c r="H320" s="365"/>
      <c r="I320" s="366"/>
      <c r="J320" s="120" t="s">
        <v>1840</v>
      </c>
      <c r="K320" s="121"/>
      <c r="L320" s="121"/>
      <c r="M320" s="122"/>
      <c r="N320" s="89"/>
      <c r="V320" s="123"/>
    </row>
    <row r="321" spans="1:22" ht="13.5" thickBot="1" x14ac:dyDescent="0.25">
      <c r="A321" s="357"/>
      <c r="B321" s="124"/>
      <c r="C321" s="124"/>
      <c r="D321" s="134"/>
      <c r="E321" s="126" t="s">
        <v>37</v>
      </c>
      <c r="F321" s="127"/>
      <c r="G321" s="367"/>
      <c r="H321" s="368"/>
      <c r="I321" s="369"/>
      <c r="J321" s="120" t="s">
        <v>1726</v>
      </c>
      <c r="K321" s="121"/>
      <c r="L321" s="121"/>
      <c r="M321" s="122"/>
      <c r="N321" s="89"/>
      <c r="V321" s="123"/>
    </row>
    <row r="322" spans="1:22" ht="24" thickTop="1" thickBot="1" x14ac:dyDescent="0.25">
      <c r="A322" s="355">
        <f t="shared" ref="A322" si="73">A318+1</f>
        <v>77</v>
      </c>
      <c r="B322" s="108" t="s">
        <v>20</v>
      </c>
      <c r="C322" s="108" t="s">
        <v>21</v>
      </c>
      <c r="D322" s="108" t="s">
        <v>22</v>
      </c>
      <c r="E322" s="358" t="s">
        <v>23</v>
      </c>
      <c r="F322" s="358"/>
      <c r="G322" s="358" t="s">
        <v>14</v>
      </c>
      <c r="H322" s="359"/>
      <c r="I322" s="87"/>
      <c r="J322" s="109" t="s">
        <v>1719</v>
      </c>
      <c r="K322" s="110"/>
      <c r="L322" s="110"/>
      <c r="M322" s="111"/>
      <c r="N322" s="89"/>
      <c r="V322" s="123"/>
    </row>
    <row r="323" spans="1:22" ht="13.5" thickBot="1" x14ac:dyDescent="0.25">
      <c r="A323" s="356"/>
      <c r="B323" s="113"/>
      <c r="C323" s="113"/>
      <c r="D323" s="114"/>
      <c r="E323" s="113"/>
      <c r="F323" s="113"/>
      <c r="G323" s="360"/>
      <c r="H323" s="361"/>
      <c r="I323" s="362"/>
      <c r="J323" s="115" t="s">
        <v>1719</v>
      </c>
      <c r="K323" s="115"/>
      <c r="L323" s="115"/>
      <c r="M323" s="116"/>
      <c r="N323" s="89"/>
      <c r="V323" s="123">
        <f>G323</f>
        <v>0</v>
      </c>
    </row>
    <row r="324" spans="1:22" ht="23.25" thickBot="1" x14ac:dyDescent="0.25">
      <c r="A324" s="356"/>
      <c r="B324" s="118" t="s">
        <v>29</v>
      </c>
      <c r="C324" s="118" t="s">
        <v>30</v>
      </c>
      <c r="D324" s="118" t="s">
        <v>31</v>
      </c>
      <c r="E324" s="363" t="s">
        <v>32</v>
      </c>
      <c r="F324" s="363"/>
      <c r="G324" s="364"/>
      <c r="H324" s="365"/>
      <c r="I324" s="366"/>
      <c r="J324" s="120" t="s">
        <v>1840</v>
      </c>
      <c r="K324" s="121"/>
      <c r="L324" s="121"/>
      <c r="M324" s="122"/>
      <c r="N324" s="89"/>
      <c r="V324" s="123"/>
    </row>
    <row r="325" spans="1:22" ht="13.5" thickBot="1" x14ac:dyDescent="0.25">
      <c r="A325" s="357"/>
      <c r="B325" s="124"/>
      <c r="C325" s="124"/>
      <c r="D325" s="134"/>
      <c r="E325" s="126" t="s">
        <v>37</v>
      </c>
      <c r="F325" s="127"/>
      <c r="G325" s="367"/>
      <c r="H325" s="368"/>
      <c r="I325" s="369"/>
      <c r="J325" s="120" t="s">
        <v>1726</v>
      </c>
      <c r="K325" s="121"/>
      <c r="L325" s="121"/>
      <c r="M325" s="122"/>
      <c r="N325" s="89"/>
      <c r="V325" s="123"/>
    </row>
    <row r="326" spans="1:22" ht="24" thickTop="1" thickBot="1" x14ac:dyDescent="0.25">
      <c r="A326" s="355">
        <f t="shared" ref="A326" si="74">A322+1</f>
        <v>78</v>
      </c>
      <c r="B326" s="108" t="s">
        <v>20</v>
      </c>
      <c r="C326" s="108" t="s">
        <v>21</v>
      </c>
      <c r="D326" s="108" t="s">
        <v>22</v>
      </c>
      <c r="E326" s="358" t="s">
        <v>23</v>
      </c>
      <c r="F326" s="358"/>
      <c r="G326" s="358" t="s">
        <v>14</v>
      </c>
      <c r="H326" s="359"/>
      <c r="I326" s="87"/>
      <c r="J326" s="109" t="s">
        <v>1719</v>
      </c>
      <c r="K326" s="110"/>
      <c r="L326" s="110"/>
      <c r="M326" s="111"/>
      <c r="N326" s="89"/>
      <c r="V326" s="123"/>
    </row>
    <row r="327" spans="1:22" ht="13.5" thickBot="1" x14ac:dyDescent="0.25">
      <c r="A327" s="356"/>
      <c r="B327" s="113"/>
      <c r="C327" s="113"/>
      <c r="D327" s="114"/>
      <c r="E327" s="113"/>
      <c r="F327" s="113"/>
      <c r="G327" s="360"/>
      <c r="H327" s="361"/>
      <c r="I327" s="362"/>
      <c r="J327" s="115" t="s">
        <v>1719</v>
      </c>
      <c r="K327" s="115"/>
      <c r="L327" s="115"/>
      <c r="M327" s="116"/>
      <c r="N327" s="89"/>
      <c r="V327" s="123">
        <f>G327</f>
        <v>0</v>
      </c>
    </row>
    <row r="328" spans="1:22" ht="23.25" thickBot="1" x14ac:dyDescent="0.25">
      <c r="A328" s="356"/>
      <c r="B328" s="118" t="s">
        <v>29</v>
      </c>
      <c r="C328" s="118" t="s">
        <v>30</v>
      </c>
      <c r="D328" s="118" t="s">
        <v>31</v>
      </c>
      <c r="E328" s="363" t="s">
        <v>32</v>
      </c>
      <c r="F328" s="363"/>
      <c r="G328" s="364"/>
      <c r="H328" s="365"/>
      <c r="I328" s="366"/>
      <c r="J328" s="120" t="s">
        <v>1840</v>
      </c>
      <c r="K328" s="121"/>
      <c r="L328" s="121"/>
      <c r="M328" s="122"/>
      <c r="N328" s="89"/>
      <c r="V328" s="123"/>
    </row>
    <row r="329" spans="1:22" ht="13.5" thickBot="1" x14ac:dyDescent="0.25">
      <c r="A329" s="357"/>
      <c r="B329" s="124"/>
      <c r="C329" s="124"/>
      <c r="D329" s="134"/>
      <c r="E329" s="126" t="s">
        <v>37</v>
      </c>
      <c r="F329" s="127"/>
      <c r="G329" s="367"/>
      <c r="H329" s="368"/>
      <c r="I329" s="369"/>
      <c r="J329" s="120" t="s">
        <v>1726</v>
      </c>
      <c r="K329" s="121"/>
      <c r="L329" s="121"/>
      <c r="M329" s="122"/>
      <c r="N329" s="89"/>
      <c r="V329" s="123"/>
    </row>
    <row r="330" spans="1:22" ht="24" thickTop="1" thickBot="1" x14ac:dyDescent="0.25">
      <c r="A330" s="355">
        <f t="shared" ref="A330" si="75">A326+1</f>
        <v>79</v>
      </c>
      <c r="B330" s="108" t="s">
        <v>20</v>
      </c>
      <c r="C330" s="108" t="s">
        <v>21</v>
      </c>
      <c r="D330" s="108" t="s">
        <v>22</v>
      </c>
      <c r="E330" s="358" t="s">
        <v>23</v>
      </c>
      <c r="F330" s="358"/>
      <c r="G330" s="358" t="s">
        <v>14</v>
      </c>
      <c r="H330" s="359"/>
      <c r="I330" s="87"/>
      <c r="J330" s="109" t="s">
        <v>1719</v>
      </c>
      <c r="K330" s="110"/>
      <c r="L330" s="110"/>
      <c r="M330" s="111"/>
      <c r="N330" s="89"/>
      <c r="V330" s="123"/>
    </row>
    <row r="331" spans="1:22" ht="13.5" thickBot="1" x14ac:dyDescent="0.25">
      <c r="A331" s="356"/>
      <c r="B331" s="113"/>
      <c r="C331" s="113"/>
      <c r="D331" s="114"/>
      <c r="E331" s="113"/>
      <c r="F331" s="113"/>
      <c r="G331" s="360"/>
      <c r="H331" s="361"/>
      <c r="I331" s="362"/>
      <c r="J331" s="115" t="s">
        <v>1719</v>
      </c>
      <c r="K331" s="115"/>
      <c r="L331" s="115"/>
      <c r="M331" s="116"/>
      <c r="N331" s="89"/>
      <c r="V331" s="123">
        <f>G331</f>
        <v>0</v>
      </c>
    </row>
    <row r="332" spans="1:22" ht="23.25" thickBot="1" x14ac:dyDescent="0.25">
      <c r="A332" s="356"/>
      <c r="B332" s="118" t="s">
        <v>29</v>
      </c>
      <c r="C332" s="118" t="s">
        <v>30</v>
      </c>
      <c r="D332" s="118" t="s">
        <v>31</v>
      </c>
      <c r="E332" s="363" t="s">
        <v>32</v>
      </c>
      <c r="F332" s="363"/>
      <c r="G332" s="364"/>
      <c r="H332" s="365"/>
      <c r="I332" s="366"/>
      <c r="J332" s="120" t="s">
        <v>1840</v>
      </c>
      <c r="K332" s="121"/>
      <c r="L332" s="121"/>
      <c r="M332" s="122"/>
      <c r="N332" s="89"/>
      <c r="V332" s="123"/>
    </row>
    <row r="333" spans="1:22" ht="13.5" thickBot="1" x14ac:dyDescent="0.25">
      <c r="A333" s="357"/>
      <c r="B333" s="124"/>
      <c r="C333" s="124"/>
      <c r="D333" s="134"/>
      <c r="E333" s="126" t="s">
        <v>37</v>
      </c>
      <c r="F333" s="127"/>
      <c r="G333" s="367"/>
      <c r="H333" s="368"/>
      <c r="I333" s="369"/>
      <c r="J333" s="120" t="s">
        <v>1726</v>
      </c>
      <c r="K333" s="121"/>
      <c r="L333" s="121"/>
      <c r="M333" s="122"/>
      <c r="N333" s="89"/>
      <c r="V333" s="123"/>
    </row>
    <row r="334" spans="1:22" ht="24" thickTop="1" thickBot="1" x14ac:dyDescent="0.25">
      <c r="A334" s="355">
        <f t="shared" ref="A334" si="76">A330+1</f>
        <v>80</v>
      </c>
      <c r="B334" s="108" t="s">
        <v>20</v>
      </c>
      <c r="C334" s="108" t="s">
        <v>21</v>
      </c>
      <c r="D334" s="108" t="s">
        <v>22</v>
      </c>
      <c r="E334" s="358" t="s">
        <v>23</v>
      </c>
      <c r="F334" s="358"/>
      <c r="G334" s="358" t="s">
        <v>14</v>
      </c>
      <c r="H334" s="359"/>
      <c r="I334" s="87"/>
      <c r="J334" s="109" t="s">
        <v>1719</v>
      </c>
      <c r="K334" s="110"/>
      <c r="L334" s="110"/>
      <c r="M334" s="111"/>
      <c r="N334" s="89"/>
      <c r="V334" s="123"/>
    </row>
    <row r="335" spans="1:22" ht="13.5" thickBot="1" x14ac:dyDescent="0.25">
      <c r="A335" s="356"/>
      <c r="B335" s="113"/>
      <c r="C335" s="113"/>
      <c r="D335" s="114"/>
      <c r="E335" s="113"/>
      <c r="F335" s="113"/>
      <c r="G335" s="360"/>
      <c r="H335" s="361"/>
      <c r="I335" s="362"/>
      <c r="J335" s="115" t="s">
        <v>1719</v>
      </c>
      <c r="K335" s="115"/>
      <c r="L335" s="115"/>
      <c r="M335" s="116"/>
      <c r="N335" s="89"/>
      <c r="V335" s="123">
        <f>G335</f>
        <v>0</v>
      </c>
    </row>
    <row r="336" spans="1:22" ht="23.25" thickBot="1" x14ac:dyDescent="0.25">
      <c r="A336" s="356"/>
      <c r="B336" s="118" t="s">
        <v>29</v>
      </c>
      <c r="C336" s="118" t="s">
        <v>30</v>
      </c>
      <c r="D336" s="118" t="s">
        <v>31</v>
      </c>
      <c r="E336" s="363" t="s">
        <v>32</v>
      </c>
      <c r="F336" s="363"/>
      <c r="G336" s="364"/>
      <c r="H336" s="365"/>
      <c r="I336" s="366"/>
      <c r="J336" s="120" t="s">
        <v>1840</v>
      </c>
      <c r="K336" s="121"/>
      <c r="L336" s="121"/>
      <c r="M336" s="122"/>
      <c r="N336" s="89"/>
      <c r="V336" s="123"/>
    </row>
    <row r="337" spans="1:22" ht="13.5" thickBot="1" x14ac:dyDescent="0.25">
      <c r="A337" s="357"/>
      <c r="B337" s="124"/>
      <c r="C337" s="124"/>
      <c r="D337" s="134"/>
      <c r="E337" s="126" t="s">
        <v>37</v>
      </c>
      <c r="F337" s="127"/>
      <c r="G337" s="367"/>
      <c r="H337" s="368"/>
      <c r="I337" s="369"/>
      <c r="J337" s="120" t="s">
        <v>1726</v>
      </c>
      <c r="K337" s="121"/>
      <c r="L337" s="121"/>
      <c r="M337" s="122"/>
      <c r="N337" s="89"/>
      <c r="V337" s="123"/>
    </row>
    <row r="338" spans="1:22" ht="24" thickTop="1" thickBot="1" x14ac:dyDescent="0.25">
      <c r="A338" s="355">
        <f t="shared" ref="A338" si="77">A334+1</f>
        <v>81</v>
      </c>
      <c r="B338" s="108" t="s">
        <v>20</v>
      </c>
      <c r="C338" s="108" t="s">
        <v>21</v>
      </c>
      <c r="D338" s="108" t="s">
        <v>22</v>
      </c>
      <c r="E338" s="358" t="s">
        <v>23</v>
      </c>
      <c r="F338" s="358"/>
      <c r="G338" s="358" t="s">
        <v>14</v>
      </c>
      <c r="H338" s="359"/>
      <c r="I338" s="87"/>
      <c r="J338" s="109" t="s">
        <v>1719</v>
      </c>
      <c r="K338" s="110"/>
      <c r="L338" s="110"/>
      <c r="M338" s="111"/>
      <c r="N338" s="89"/>
      <c r="V338" s="123"/>
    </row>
    <row r="339" spans="1:22" ht="13.5" thickBot="1" x14ac:dyDescent="0.25">
      <c r="A339" s="356"/>
      <c r="B339" s="113"/>
      <c r="C339" s="113"/>
      <c r="D339" s="114"/>
      <c r="E339" s="113"/>
      <c r="F339" s="113"/>
      <c r="G339" s="360"/>
      <c r="H339" s="361"/>
      <c r="I339" s="362"/>
      <c r="J339" s="115" t="s">
        <v>1719</v>
      </c>
      <c r="K339" s="115"/>
      <c r="L339" s="115"/>
      <c r="M339" s="116"/>
      <c r="N339" s="89"/>
      <c r="V339" s="123">
        <f>G339</f>
        <v>0</v>
      </c>
    </row>
    <row r="340" spans="1:22" ht="23.25" thickBot="1" x14ac:dyDescent="0.25">
      <c r="A340" s="356"/>
      <c r="B340" s="118" t="s">
        <v>29</v>
      </c>
      <c r="C340" s="118" t="s">
        <v>30</v>
      </c>
      <c r="D340" s="118" t="s">
        <v>31</v>
      </c>
      <c r="E340" s="363" t="s">
        <v>32</v>
      </c>
      <c r="F340" s="363"/>
      <c r="G340" s="364"/>
      <c r="H340" s="365"/>
      <c r="I340" s="366"/>
      <c r="J340" s="120" t="s">
        <v>1840</v>
      </c>
      <c r="K340" s="121"/>
      <c r="L340" s="121"/>
      <c r="M340" s="122"/>
      <c r="N340" s="89"/>
      <c r="V340" s="123"/>
    </row>
    <row r="341" spans="1:22" ht="13.5" thickBot="1" x14ac:dyDescent="0.25">
      <c r="A341" s="357"/>
      <c r="B341" s="124"/>
      <c r="C341" s="124"/>
      <c r="D341" s="134"/>
      <c r="E341" s="126" t="s">
        <v>37</v>
      </c>
      <c r="F341" s="127"/>
      <c r="G341" s="367"/>
      <c r="H341" s="368"/>
      <c r="I341" s="369"/>
      <c r="J341" s="120" t="s">
        <v>1726</v>
      </c>
      <c r="K341" s="121"/>
      <c r="L341" s="121"/>
      <c r="M341" s="122"/>
      <c r="N341" s="89"/>
      <c r="V341" s="123"/>
    </row>
    <row r="342" spans="1:22" ht="24" thickTop="1" thickBot="1" x14ac:dyDescent="0.25">
      <c r="A342" s="355">
        <f t="shared" ref="A342" si="78">A338+1</f>
        <v>82</v>
      </c>
      <c r="B342" s="108" t="s">
        <v>20</v>
      </c>
      <c r="C342" s="108" t="s">
        <v>21</v>
      </c>
      <c r="D342" s="108" t="s">
        <v>22</v>
      </c>
      <c r="E342" s="358" t="s">
        <v>23</v>
      </c>
      <c r="F342" s="358"/>
      <c r="G342" s="358" t="s">
        <v>14</v>
      </c>
      <c r="H342" s="359"/>
      <c r="I342" s="87"/>
      <c r="J342" s="109" t="s">
        <v>1719</v>
      </c>
      <c r="K342" s="110"/>
      <c r="L342" s="110"/>
      <c r="M342" s="111"/>
      <c r="N342" s="89"/>
      <c r="V342" s="123"/>
    </row>
    <row r="343" spans="1:22" ht="13.5" thickBot="1" x14ac:dyDescent="0.25">
      <c r="A343" s="356"/>
      <c r="B343" s="113"/>
      <c r="C343" s="113"/>
      <c r="D343" s="114"/>
      <c r="E343" s="113"/>
      <c r="F343" s="113"/>
      <c r="G343" s="360"/>
      <c r="H343" s="361"/>
      <c r="I343" s="362"/>
      <c r="J343" s="115" t="s">
        <v>1719</v>
      </c>
      <c r="K343" s="115"/>
      <c r="L343" s="115"/>
      <c r="M343" s="116"/>
      <c r="N343" s="89"/>
      <c r="V343" s="123">
        <f>G343</f>
        <v>0</v>
      </c>
    </row>
    <row r="344" spans="1:22" ht="23.25" thickBot="1" x14ac:dyDescent="0.25">
      <c r="A344" s="356"/>
      <c r="B344" s="118" t="s">
        <v>29</v>
      </c>
      <c r="C344" s="118" t="s">
        <v>30</v>
      </c>
      <c r="D344" s="118" t="s">
        <v>31</v>
      </c>
      <c r="E344" s="363" t="s">
        <v>32</v>
      </c>
      <c r="F344" s="363"/>
      <c r="G344" s="364"/>
      <c r="H344" s="365"/>
      <c r="I344" s="366"/>
      <c r="J344" s="120" t="s">
        <v>1840</v>
      </c>
      <c r="K344" s="121"/>
      <c r="L344" s="121"/>
      <c r="M344" s="122"/>
      <c r="N344" s="89"/>
      <c r="V344" s="123"/>
    </row>
    <row r="345" spans="1:22" ht="13.5" thickBot="1" x14ac:dyDescent="0.25">
      <c r="A345" s="357"/>
      <c r="B345" s="124"/>
      <c r="C345" s="124"/>
      <c r="D345" s="134"/>
      <c r="E345" s="126" t="s">
        <v>37</v>
      </c>
      <c r="F345" s="127"/>
      <c r="G345" s="367"/>
      <c r="H345" s="368"/>
      <c r="I345" s="369"/>
      <c r="J345" s="120" t="s">
        <v>1726</v>
      </c>
      <c r="K345" s="121"/>
      <c r="L345" s="121"/>
      <c r="M345" s="122"/>
      <c r="N345" s="89"/>
      <c r="V345" s="123"/>
    </row>
    <row r="346" spans="1:22" ht="24" thickTop="1" thickBot="1" x14ac:dyDescent="0.25">
      <c r="A346" s="355">
        <f t="shared" ref="A346" si="79">A342+1</f>
        <v>83</v>
      </c>
      <c r="B346" s="108" t="s">
        <v>20</v>
      </c>
      <c r="C346" s="108" t="s">
        <v>21</v>
      </c>
      <c r="D346" s="108" t="s">
        <v>22</v>
      </c>
      <c r="E346" s="358" t="s">
        <v>23</v>
      </c>
      <c r="F346" s="358"/>
      <c r="G346" s="358" t="s">
        <v>14</v>
      </c>
      <c r="H346" s="359"/>
      <c r="I346" s="87"/>
      <c r="J346" s="109" t="s">
        <v>1719</v>
      </c>
      <c r="K346" s="110"/>
      <c r="L346" s="110"/>
      <c r="M346" s="111"/>
      <c r="N346" s="89"/>
      <c r="V346" s="123"/>
    </row>
    <row r="347" spans="1:22" ht="13.5" thickBot="1" x14ac:dyDescent="0.25">
      <c r="A347" s="356"/>
      <c r="B347" s="113"/>
      <c r="C347" s="113"/>
      <c r="D347" s="114"/>
      <c r="E347" s="113"/>
      <c r="F347" s="113"/>
      <c r="G347" s="360"/>
      <c r="H347" s="361"/>
      <c r="I347" s="362"/>
      <c r="J347" s="115" t="s">
        <v>1719</v>
      </c>
      <c r="K347" s="115"/>
      <c r="L347" s="115"/>
      <c r="M347" s="116"/>
      <c r="N347" s="89"/>
      <c r="V347" s="123">
        <f>G347</f>
        <v>0</v>
      </c>
    </row>
    <row r="348" spans="1:22" ht="23.25" thickBot="1" x14ac:dyDescent="0.25">
      <c r="A348" s="356"/>
      <c r="B348" s="118" t="s">
        <v>29</v>
      </c>
      <c r="C348" s="118" t="s">
        <v>30</v>
      </c>
      <c r="D348" s="118" t="s">
        <v>31</v>
      </c>
      <c r="E348" s="363" t="s">
        <v>32</v>
      </c>
      <c r="F348" s="363"/>
      <c r="G348" s="364"/>
      <c r="H348" s="365"/>
      <c r="I348" s="366"/>
      <c r="J348" s="120" t="s">
        <v>1840</v>
      </c>
      <c r="K348" s="121"/>
      <c r="L348" s="121"/>
      <c r="M348" s="122"/>
      <c r="N348" s="89"/>
      <c r="V348" s="123"/>
    </row>
    <row r="349" spans="1:22" ht="13.5" thickBot="1" x14ac:dyDescent="0.25">
      <c r="A349" s="357"/>
      <c r="B349" s="124"/>
      <c r="C349" s="124"/>
      <c r="D349" s="134"/>
      <c r="E349" s="126" t="s">
        <v>37</v>
      </c>
      <c r="F349" s="127"/>
      <c r="G349" s="367"/>
      <c r="H349" s="368"/>
      <c r="I349" s="369"/>
      <c r="J349" s="120" t="s">
        <v>1726</v>
      </c>
      <c r="K349" s="121"/>
      <c r="L349" s="121"/>
      <c r="M349" s="122"/>
      <c r="N349" s="89"/>
      <c r="V349" s="123"/>
    </row>
    <row r="350" spans="1:22" ht="24" thickTop="1" thickBot="1" x14ac:dyDescent="0.25">
      <c r="A350" s="355">
        <f t="shared" ref="A350" si="80">A346+1</f>
        <v>84</v>
      </c>
      <c r="B350" s="108" t="s">
        <v>20</v>
      </c>
      <c r="C350" s="108" t="s">
        <v>21</v>
      </c>
      <c r="D350" s="108" t="s">
        <v>22</v>
      </c>
      <c r="E350" s="358" t="s">
        <v>23</v>
      </c>
      <c r="F350" s="358"/>
      <c r="G350" s="358" t="s">
        <v>14</v>
      </c>
      <c r="H350" s="359"/>
      <c r="I350" s="87"/>
      <c r="J350" s="109" t="s">
        <v>1719</v>
      </c>
      <c r="K350" s="110"/>
      <c r="L350" s="110"/>
      <c r="M350" s="111"/>
      <c r="N350" s="89"/>
      <c r="V350" s="123"/>
    </row>
    <row r="351" spans="1:22" ht="13.5" thickBot="1" x14ac:dyDescent="0.25">
      <c r="A351" s="356"/>
      <c r="B351" s="113"/>
      <c r="C351" s="113"/>
      <c r="D351" s="114"/>
      <c r="E351" s="113"/>
      <c r="F351" s="113"/>
      <c r="G351" s="360"/>
      <c r="H351" s="361"/>
      <c r="I351" s="362"/>
      <c r="J351" s="115" t="s">
        <v>1719</v>
      </c>
      <c r="K351" s="115"/>
      <c r="L351" s="115"/>
      <c r="M351" s="116"/>
      <c r="N351" s="89"/>
      <c r="V351" s="123">
        <f>G351</f>
        <v>0</v>
      </c>
    </row>
    <row r="352" spans="1:22" ht="23.25" thickBot="1" x14ac:dyDescent="0.25">
      <c r="A352" s="356"/>
      <c r="B352" s="118" t="s">
        <v>29</v>
      </c>
      <c r="C352" s="118" t="s">
        <v>30</v>
      </c>
      <c r="D352" s="118" t="s">
        <v>31</v>
      </c>
      <c r="E352" s="363" t="s">
        <v>32</v>
      </c>
      <c r="F352" s="363"/>
      <c r="G352" s="364"/>
      <c r="H352" s="365"/>
      <c r="I352" s="366"/>
      <c r="J352" s="120" t="s">
        <v>1840</v>
      </c>
      <c r="K352" s="121"/>
      <c r="L352" s="121"/>
      <c r="M352" s="122"/>
      <c r="N352" s="89"/>
      <c r="V352" s="123"/>
    </row>
    <row r="353" spans="1:22" ht="13.5" thickBot="1" x14ac:dyDescent="0.25">
      <c r="A353" s="357"/>
      <c r="B353" s="124"/>
      <c r="C353" s="124"/>
      <c r="D353" s="134"/>
      <c r="E353" s="126" t="s">
        <v>37</v>
      </c>
      <c r="F353" s="127"/>
      <c r="G353" s="367"/>
      <c r="H353" s="368"/>
      <c r="I353" s="369"/>
      <c r="J353" s="120" t="s">
        <v>1726</v>
      </c>
      <c r="K353" s="121"/>
      <c r="L353" s="121"/>
      <c r="M353" s="122"/>
      <c r="N353" s="89"/>
      <c r="V353" s="123"/>
    </row>
    <row r="354" spans="1:22" ht="24" thickTop="1" thickBot="1" x14ac:dyDescent="0.25">
      <c r="A354" s="355">
        <f t="shared" ref="A354" si="81">A350+1</f>
        <v>85</v>
      </c>
      <c r="B354" s="108" t="s">
        <v>20</v>
      </c>
      <c r="C354" s="108" t="s">
        <v>21</v>
      </c>
      <c r="D354" s="108" t="s">
        <v>22</v>
      </c>
      <c r="E354" s="358" t="s">
        <v>23</v>
      </c>
      <c r="F354" s="358"/>
      <c r="G354" s="358" t="s">
        <v>14</v>
      </c>
      <c r="H354" s="359"/>
      <c r="I354" s="87"/>
      <c r="J354" s="109" t="s">
        <v>1719</v>
      </c>
      <c r="K354" s="110"/>
      <c r="L354" s="110"/>
      <c r="M354" s="111"/>
      <c r="N354" s="89"/>
      <c r="V354" s="123"/>
    </row>
    <row r="355" spans="1:22" ht="13.5" thickBot="1" x14ac:dyDescent="0.25">
      <c r="A355" s="356"/>
      <c r="B355" s="113"/>
      <c r="C355" s="113"/>
      <c r="D355" s="114"/>
      <c r="E355" s="113"/>
      <c r="F355" s="113"/>
      <c r="G355" s="360"/>
      <c r="H355" s="361"/>
      <c r="I355" s="362"/>
      <c r="J355" s="115" t="s">
        <v>1719</v>
      </c>
      <c r="K355" s="115"/>
      <c r="L355" s="115"/>
      <c r="M355" s="116"/>
      <c r="N355" s="89"/>
      <c r="V355" s="123">
        <f>G355</f>
        <v>0</v>
      </c>
    </row>
    <row r="356" spans="1:22" ht="23.25" thickBot="1" x14ac:dyDescent="0.25">
      <c r="A356" s="356"/>
      <c r="B356" s="118" t="s">
        <v>29</v>
      </c>
      <c r="C356" s="118" t="s">
        <v>30</v>
      </c>
      <c r="D356" s="118" t="s">
        <v>31</v>
      </c>
      <c r="E356" s="363" t="s">
        <v>32</v>
      </c>
      <c r="F356" s="363"/>
      <c r="G356" s="364"/>
      <c r="H356" s="365"/>
      <c r="I356" s="366"/>
      <c r="J356" s="120" t="s">
        <v>1840</v>
      </c>
      <c r="K356" s="121"/>
      <c r="L356" s="121"/>
      <c r="M356" s="122"/>
      <c r="N356" s="89"/>
      <c r="V356" s="123"/>
    </row>
    <row r="357" spans="1:22" ht="13.5" thickBot="1" x14ac:dyDescent="0.25">
      <c r="A357" s="357"/>
      <c r="B357" s="124"/>
      <c r="C357" s="124"/>
      <c r="D357" s="134"/>
      <c r="E357" s="126" t="s">
        <v>37</v>
      </c>
      <c r="F357" s="127"/>
      <c r="G357" s="367"/>
      <c r="H357" s="368"/>
      <c r="I357" s="369"/>
      <c r="J357" s="120" t="s">
        <v>1726</v>
      </c>
      <c r="K357" s="121"/>
      <c r="L357" s="121"/>
      <c r="M357" s="122"/>
      <c r="N357" s="89"/>
      <c r="V357" s="123"/>
    </row>
    <row r="358" spans="1:22" ht="24" thickTop="1" thickBot="1" x14ac:dyDescent="0.25">
      <c r="A358" s="355">
        <f t="shared" ref="A358" si="82">A354+1</f>
        <v>86</v>
      </c>
      <c r="B358" s="108" t="s">
        <v>20</v>
      </c>
      <c r="C358" s="108" t="s">
        <v>21</v>
      </c>
      <c r="D358" s="108" t="s">
        <v>22</v>
      </c>
      <c r="E358" s="358" t="s">
        <v>23</v>
      </c>
      <c r="F358" s="358"/>
      <c r="G358" s="358" t="s">
        <v>14</v>
      </c>
      <c r="H358" s="359"/>
      <c r="I358" s="87"/>
      <c r="J358" s="109" t="s">
        <v>1719</v>
      </c>
      <c r="K358" s="110"/>
      <c r="L358" s="110"/>
      <c r="M358" s="111"/>
      <c r="N358" s="89"/>
      <c r="V358" s="123"/>
    </row>
    <row r="359" spans="1:22" ht="13.5" thickBot="1" x14ac:dyDescent="0.25">
      <c r="A359" s="356"/>
      <c r="B359" s="113"/>
      <c r="C359" s="113"/>
      <c r="D359" s="114"/>
      <c r="E359" s="113"/>
      <c r="F359" s="113"/>
      <c r="G359" s="360"/>
      <c r="H359" s="361"/>
      <c r="I359" s="362"/>
      <c r="J359" s="115" t="s">
        <v>1719</v>
      </c>
      <c r="K359" s="115"/>
      <c r="L359" s="115"/>
      <c r="M359" s="116"/>
      <c r="N359" s="89"/>
      <c r="V359" s="123">
        <f>G359</f>
        <v>0</v>
      </c>
    </row>
    <row r="360" spans="1:22" ht="23.25" thickBot="1" x14ac:dyDescent="0.25">
      <c r="A360" s="356"/>
      <c r="B360" s="118" t="s">
        <v>29</v>
      </c>
      <c r="C360" s="118" t="s">
        <v>30</v>
      </c>
      <c r="D360" s="118" t="s">
        <v>31</v>
      </c>
      <c r="E360" s="363" t="s">
        <v>32</v>
      </c>
      <c r="F360" s="363"/>
      <c r="G360" s="364"/>
      <c r="H360" s="365"/>
      <c r="I360" s="366"/>
      <c r="J360" s="120" t="s">
        <v>1840</v>
      </c>
      <c r="K360" s="121"/>
      <c r="L360" s="121"/>
      <c r="M360" s="122"/>
      <c r="N360" s="89"/>
      <c r="V360" s="123"/>
    </row>
    <row r="361" spans="1:22" ht="13.5" thickBot="1" x14ac:dyDescent="0.25">
      <c r="A361" s="357"/>
      <c r="B361" s="124"/>
      <c r="C361" s="124"/>
      <c r="D361" s="134"/>
      <c r="E361" s="126" t="s">
        <v>37</v>
      </c>
      <c r="F361" s="127"/>
      <c r="G361" s="367"/>
      <c r="H361" s="368"/>
      <c r="I361" s="369"/>
      <c r="J361" s="120" t="s">
        <v>1726</v>
      </c>
      <c r="K361" s="121"/>
      <c r="L361" s="121"/>
      <c r="M361" s="122"/>
      <c r="N361" s="89"/>
      <c r="V361" s="123"/>
    </row>
    <row r="362" spans="1:22" ht="24" thickTop="1" thickBot="1" x14ac:dyDescent="0.25">
      <c r="A362" s="355">
        <f t="shared" ref="A362" si="83">A358+1</f>
        <v>87</v>
      </c>
      <c r="B362" s="108" t="s">
        <v>20</v>
      </c>
      <c r="C362" s="108" t="s">
        <v>21</v>
      </c>
      <c r="D362" s="108" t="s">
        <v>22</v>
      </c>
      <c r="E362" s="358" t="s">
        <v>23</v>
      </c>
      <c r="F362" s="358"/>
      <c r="G362" s="358" t="s">
        <v>14</v>
      </c>
      <c r="H362" s="359"/>
      <c r="I362" s="87"/>
      <c r="J362" s="109" t="s">
        <v>1719</v>
      </c>
      <c r="K362" s="110"/>
      <c r="L362" s="110"/>
      <c r="M362" s="111"/>
      <c r="N362" s="89"/>
      <c r="V362" s="123"/>
    </row>
    <row r="363" spans="1:22" ht="13.5" thickBot="1" x14ac:dyDescent="0.25">
      <c r="A363" s="356"/>
      <c r="B363" s="113"/>
      <c r="C363" s="113"/>
      <c r="D363" s="114"/>
      <c r="E363" s="113"/>
      <c r="F363" s="113"/>
      <c r="G363" s="360"/>
      <c r="H363" s="361"/>
      <c r="I363" s="362"/>
      <c r="J363" s="115" t="s">
        <v>1719</v>
      </c>
      <c r="K363" s="115"/>
      <c r="L363" s="115"/>
      <c r="M363" s="116"/>
      <c r="N363" s="89"/>
      <c r="V363" s="123">
        <f>G363</f>
        <v>0</v>
      </c>
    </row>
    <row r="364" spans="1:22" ht="23.25" thickBot="1" x14ac:dyDescent="0.25">
      <c r="A364" s="356"/>
      <c r="B364" s="118" t="s">
        <v>29</v>
      </c>
      <c r="C364" s="118" t="s">
        <v>30</v>
      </c>
      <c r="D364" s="118" t="s">
        <v>31</v>
      </c>
      <c r="E364" s="363" t="s">
        <v>32</v>
      </c>
      <c r="F364" s="363"/>
      <c r="G364" s="364"/>
      <c r="H364" s="365"/>
      <c r="I364" s="366"/>
      <c r="J364" s="120" t="s">
        <v>1840</v>
      </c>
      <c r="K364" s="121"/>
      <c r="L364" s="121"/>
      <c r="M364" s="122"/>
      <c r="N364" s="89"/>
      <c r="V364" s="123"/>
    </row>
    <row r="365" spans="1:22" ht="13.5" thickBot="1" x14ac:dyDescent="0.25">
      <c r="A365" s="357"/>
      <c r="B365" s="124"/>
      <c r="C365" s="124"/>
      <c r="D365" s="134"/>
      <c r="E365" s="126" t="s">
        <v>37</v>
      </c>
      <c r="F365" s="127"/>
      <c r="G365" s="367"/>
      <c r="H365" s="368"/>
      <c r="I365" s="369"/>
      <c r="J365" s="120" t="s">
        <v>1726</v>
      </c>
      <c r="K365" s="121"/>
      <c r="L365" s="121"/>
      <c r="M365" s="122"/>
      <c r="N365" s="89"/>
      <c r="V365" s="123"/>
    </row>
    <row r="366" spans="1:22" ht="24" thickTop="1" thickBot="1" x14ac:dyDescent="0.25">
      <c r="A366" s="355">
        <f t="shared" ref="A366" si="84">A362+1</f>
        <v>88</v>
      </c>
      <c r="B366" s="108" t="s">
        <v>20</v>
      </c>
      <c r="C366" s="108" t="s">
        <v>21</v>
      </c>
      <c r="D366" s="108" t="s">
        <v>22</v>
      </c>
      <c r="E366" s="358" t="s">
        <v>23</v>
      </c>
      <c r="F366" s="358"/>
      <c r="G366" s="358" t="s">
        <v>14</v>
      </c>
      <c r="H366" s="359"/>
      <c r="I366" s="87"/>
      <c r="J366" s="109" t="s">
        <v>1719</v>
      </c>
      <c r="K366" s="110"/>
      <c r="L366" s="110"/>
      <c r="M366" s="111"/>
      <c r="N366" s="89"/>
      <c r="V366" s="123"/>
    </row>
    <row r="367" spans="1:22" ht="13.5" thickBot="1" x14ac:dyDescent="0.25">
      <c r="A367" s="356"/>
      <c r="B367" s="113"/>
      <c r="C367" s="113"/>
      <c r="D367" s="114"/>
      <c r="E367" s="113"/>
      <c r="F367" s="113"/>
      <c r="G367" s="360"/>
      <c r="H367" s="361"/>
      <c r="I367" s="362"/>
      <c r="J367" s="115" t="s">
        <v>1719</v>
      </c>
      <c r="K367" s="115"/>
      <c r="L367" s="115"/>
      <c r="M367" s="116"/>
      <c r="N367" s="89"/>
      <c r="V367" s="123">
        <f>G367</f>
        <v>0</v>
      </c>
    </row>
    <row r="368" spans="1:22" ht="23.25" thickBot="1" x14ac:dyDescent="0.25">
      <c r="A368" s="356"/>
      <c r="B368" s="118" t="s">
        <v>29</v>
      </c>
      <c r="C368" s="118" t="s">
        <v>30</v>
      </c>
      <c r="D368" s="118" t="s">
        <v>31</v>
      </c>
      <c r="E368" s="363" t="s">
        <v>32</v>
      </c>
      <c r="F368" s="363"/>
      <c r="G368" s="364"/>
      <c r="H368" s="365"/>
      <c r="I368" s="366"/>
      <c r="J368" s="120" t="s">
        <v>1840</v>
      </c>
      <c r="K368" s="121"/>
      <c r="L368" s="121"/>
      <c r="M368" s="122"/>
      <c r="N368" s="89"/>
      <c r="V368" s="123"/>
    </row>
    <row r="369" spans="1:22" ht="13.5" thickBot="1" x14ac:dyDescent="0.25">
      <c r="A369" s="357"/>
      <c r="B369" s="124"/>
      <c r="C369" s="124"/>
      <c r="D369" s="134"/>
      <c r="E369" s="126" t="s">
        <v>37</v>
      </c>
      <c r="F369" s="127"/>
      <c r="G369" s="367"/>
      <c r="H369" s="368"/>
      <c r="I369" s="369"/>
      <c r="J369" s="120" t="s">
        <v>1726</v>
      </c>
      <c r="K369" s="121"/>
      <c r="L369" s="121"/>
      <c r="M369" s="122"/>
      <c r="N369" s="89"/>
      <c r="V369" s="123"/>
    </row>
    <row r="370" spans="1:22" ht="24" thickTop="1" thickBot="1" x14ac:dyDescent="0.25">
      <c r="A370" s="355">
        <f t="shared" ref="A370" si="85">A366+1</f>
        <v>89</v>
      </c>
      <c r="B370" s="108" t="s">
        <v>20</v>
      </c>
      <c r="C370" s="108" t="s">
        <v>21</v>
      </c>
      <c r="D370" s="108" t="s">
        <v>22</v>
      </c>
      <c r="E370" s="358" t="s">
        <v>23</v>
      </c>
      <c r="F370" s="358"/>
      <c r="G370" s="358" t="s">
        <v>14</v>
      </c>
      <c r="H370" s="359"/>
      <c r="I370" s="87"/>
      <c r="J370" s="109" t="s">
        <v>1719</v>
      </c>
      <c r="K370" s="110"/>
      <c r="L370" s="110"/>
      <c r="M370" s="111"/>
      <c r="N370" s="89"/>
      <c r="V370" s="123"/>
    </row>
    <row r="371" spans="1:22" ht="13.5" thickBot="1" x14ac:dyDescent="0.25">
      <c r="A371" s="356"/>
      <c r="B371" s="113"/>
      <c r="C371" s="113"/>
      <c r="D371" s="114"/>
      <c r="E371" s="113"/>
      <c r="F371" s="113"/>
      <c r="G371" s="360"/>
      <c r="H371" s="361"/>
      <c r="I371" s="362"/>
      <c r="J371" s="115" t="s">
        <v>1719</v>
      </c>
      <c r="K371" s="115"/>
      <c r="L371" s="115"/>
      <c r="M371" s="116"/>
      <c r="N371" s="89"/>
      <c r="V371" s="123">
        <f>G371</f>
        <v>0</v>
      </c>
    </row>
    <row r="372" spans="1:22" ht="23.25" thickBot="1" x14ac:dyDescent="0.25">
      <c r="A372" s="356"/>
      <c r="B372" s="118" t="s">
        <v>29</v>
      </c>
      <c r="C372" s="118" t="s">
        <v>30</v>
      </c>
      <c r="D372" s="118" t="s">
        <v>31</v>
      </c>
      <c r="E372" s="363" t="s">
        <v>32</v>
      </c>
      <c r="F372" s="363"/>
      <c r="G372" s="364"/>
      <c r="H372" s="365"/>
      <c r="I372" s="366"/>
      <c r="J372" s="120" t="s">
        <v>1840</v>
      </c>
      <c r="K372" s="121"/>
      <c r="L372" s="121"/>
      <c r="M372" s="122"/>
      <c r="N372" s="89"/>
      <c r="V372" s="123"/>
    </row>
    <row r="373" spans="1:22" ht="13.5" thickBot="1" x14ac:dyDescent="0.25">
      <c r="A373" s="357"/>
      <c r="B373" s="124"/>
      <c r="C373" s="124"/>
      <c r="D373" s="134"/>
      <c r="E373" s="126" t="s">
        <v>37</v>
      </c>
      <c r="F373" s="127"/>
      <c r="G373" s="367"/>
      <c r="H373" s="368"/>
      <c r="I373" s="369"/>
      <c r="J373" s="120" t="s">
        <v>1726</v>
      </c>
      <c r="K373" s="121"/>
      <c r="L373" s="121"/>
      <c r="M373" s="122"/>
      <c r="N373" s="89"/>
      <c r="V373" s="123"/>
    </row>
    <row r="374" spans="1:22" ht="24" thickTop="1" thickBot="1" x14ac:dyDescent="0.25">
      <c r="A374" s="355">
        <f t="shared" ref="A374" si="86">A370+1</f>
        <v>90</v>
      </c>
      <c r="B374" s="108" t="s">
        <v>20</v>
      </c>
      <c r="C374" s="108" t="s">
        <v>21</v>
      </c>
      <c r="D374" s="108" t="s">
        <v>22</v>
      </c>
      <c r="E374" s="358" t="s">
        <v>23</v>
      </c>
      <c r="F374" s="358"/>
      <c r="G374" s="358" t="s">
        <v>14</v>
      </c>
      <c r="H374" s="359"/>
      <c r="I374" s="87"/>
      <c r="J374" s="109" t="s">
        <v>1719</v>
      </c>
      <c r="K374" s="110"/>
      <c r="L374" s="110"/>
      <c r="M374" s="111"/>
      <c r="N374" s="89"/>
      <c r="V374" s="123"/>
    </row>
    <row r="375" spans="1:22" ht="13.5" thickBot="1" x14ac:dyDescent="0.25">
      <c r="A375" s="356"/>
      <c r="B375" s="113"/>
      <c r="C375" s="113"/>
      <c r="D375" s="114"/>
      <c r="E375" s="113"/>
      <c r="F375" s="113"/>
      <c r="G375" s="360"/>
      <c r="H375" s="361"/>
      <c r="I375" s="362"/>
      <c r="J375" s="115" t="s">
        <v>1719</v>
      </c>
      <c r="K375" s="115"/>
      <c r="L375" s="115"/>
      <c r="M375" s="116"/>
      <c r="N375" s="89"/>
      <c r="V375" s="123">
        <f>G375</f>
        <v>0</v>
      </c>
    </row>
    <row r="376" spans="1:22" ht="23.25" thickBot="1" x14ac:dyDescent="0.25">
      <c r="A376" s="356"/>
      <c r="B376" s="118" t="s">
        <v>29</v>
      </c>
      <c r="C376" s="118" t="s">
        <v>30</v>
      </c>
      <c r="D376" s="118" t="s">
        <v>31</v>
      </c>
      <c r="E376" s="363" t="s">
        <v>32</v>
      </c>
      <c r="F376" s="363"/>
      <c r="G376" s="364"/>
      <c r="H376" s="365"/>
      <c r="I376" s="366"/>
      <c r="J376" s="120" t="s">
        <v>1840</v>
      </c>
      <c r="K376" s="121"/>
      <c r="L376" s="121"/>
      <c r="M376" s="122"/>
      <c r="N376" s="89"/>
      <c r="V376" s="123"/>
    </row>
    <row r="377" spans="1:22" ht="13.5" thickBot="1" x14ac:dyDescent="0.25">
      <c r="A377" s="357"/>
      <c r="B377" s="124"/>
      <c r="C377" s="124"/>
      <c r="D377" s="134"/>
      <c r="E377" s="126" t="s">
        <v>37</v>
      </c>
      <c r="F377" s="127"/>
      <c r="G377" s="367"/>
      <c r="H377" s="368"/>
      <c r="I377" s="369"/>
      <c r="J377" s="120" t="s">
        <v>1726</v>
      </c>
      <c r="K377" s="121"/>
      <c r="L377" s="121"/>
      <c r="M377" s="122"/>
      <c r="N377" s="89"/>
      <c r="V377" s="123"/>
    </row>
    <row r="378" spans="1:22" ht="24" thickTop="1" thickBot="1" x14ac:dyDescent="0.25">
      <c r="A378" s="355">
        <f t="shared" ref="A378" si="87">A374+1</f>
        <v>91</v>
      </c>
      <c r="B378" s="108" t="s">
        <v>20</v>
      </c>
      <c r="C378" s="108" t="s">
        <v>21</v>
      </c>
      <c r="D378" s="108" t="s">
        <v>22</v>
      </c>
      <c r="E378" s="358" t="s">
        <v>23</v>
      </c>
      <c r="F378" s="358"/>
      <c r="G378" s="358" t="s">
        <v>14</v>
      </c>
      <c r="H378" s="359"/>
      <c r="I378" s="87"/>
      <c r="J378" s="109" t="s">
        <v>1719</v>
      </c>
      <c r="K378" s="110"/>
      <c r="L378" s="110"/>
      <c r="M378" s="111"/>
      <c r="N378" s="89"/>
      <c r="V378" s="123"/>
    </row>
    <row r="379" spans="1:22" ht="13.5" thickBot="1" x14ac:dyDescent="0.25">
      <c r="A379" s="356"/>
      <c r="B379" s="113"/>
      <c r="C379" s="113"/>
      <c r="D379" s="114"/>
      <c r="E379" s="113"/>
      <c r="F379" s="113"/>
      <c r="G379" s="360"/>
      <c r="H379" s="361"/>
      <c r="I379" s="362"/>
      <c r="J379" s="115" t="s">
        <v>1719</v>
      </c>
      <c r="K379" s="115"/>
      <c r="L379" s="115"/>
      <c r="M379" s="116"/>
      <c r="N379" s="89"/>
      <c r="V379" s="123">
        <f>G379</f>
        <v>0</v>
      </c>
    </row>
    <row r="380" spans="1:22" ht="23.25" thickBot="1" x14ac:dyDescent="0.25">
      <c r="A380" s="356"/>
      <c r="B380" s="118" t="s">
        <v>29</v>
      </c>
      <c r="C380" s="118" t="s">
        <v>30</v>
      </c>
      <c r="D380" s="118" t="s">
        <v>31</v>
      </c>
      <c r="E380" s="363" t="s">
        <v>32</v>
      </c>
      <c r="F380" s="363"/>
      <c r="G380" s="364"/>
      <c r="H380" s="365"/>
      <c r="I380" s="366"/>
      <c r="J380" s="120" t="s">
        <v>1840</v>
      </c>
      <c r="K380" s="121"/>
      <c r="L380" s="121"/>
      <c r="M380" s="122"/>
      <c r="N380" s="89"/>
      <c r="V380" s="123"/>
    </row>
    <row r="381" spans="1:22" ht="13.5" thickBot="1" x14ac:dyDescent="0.25">
      <c r="A381" s="357"/>
      <c r="B381" s="124"/>
      <c r="C381" s="124"/>
      <c r="D381" s="134"/>
      <c r="E381" s="126" t="s">
        <v>37</v>
      </c>
      <c r="F381" s="127"/>
      <c r="G381" s="367"/>
      <c r="H381" s="368"/>
      <c r="I381" s="369"/>
      <c r="J381" s="120" t="s">
        <v>1726</v>
      </c>
      <c r="K381" s="121"/>
      <c r="L381" s="121"/>
      <c r="M381" s="122"/>
      <c r="N381" s="89"/>
      <c r="V381" s="123"/>
    </row>
    <row r="382" spans="1:22" ht="24" thickTop="1" thickBot="1" x14ac:dyDescent="0.25">
      <c r="A382" s="355">
        <f t="shared" ref="A382" si="88">A378+1</f>
        <v>92</v>
      </c>
      <c r="B382" s="108" t="s">
        <v>20</v>
      </c>
      <c r="C382" s="108" t="s">
        <v>21</v>
      </c>
      <c r="D382" s="108" t="s">
        <v>22</v>
      </c>
      <c r="E382" s="358" t="s">
        <v>23</v>
      </c>
      <c r="F382" s="358"/>
      <c r="G382" s="358" t="s">
        <v>14</v>
      </c>
      <c r="H382" s="359"/>
      <c r="I382" s="87"/>
      <c r="J382" s="109" t="s">
        <v>1719</v>
      </c>
      <c r="K382" s="110"/>
      <c r="L382" s="110"/>
      <c r="M382" s="111"/>
      <c r="N382" s="89"/>
      <c r="V382" s="123"/>
    </row>
    <row r="383" spans="1:22" ht="13.5" thickBot="1" x14ac:dyDescent="0.25">
      <c r="A383" s="356"/>
      <c r="B383" s="113"/>
      <c r="C383" s="113"/>
      <c r="D383" s="114"/>
      <c r="E383" s="113"/>
      <c r="F383" s="113"/>
      <c r="G383" s="360"/>
      <c r="H383" s="361"/>
      <c r="I383" s="362"/>
      <c r="J383" s="115" t="s">
        <v>1719</v>
      </c>
      <c r="K383" s="115"/>
      <c r="L383" s="115"/>
      <c r="M383" s="116"/>
      <c r="N383" s="89"/>
      <c r="V383" s="123">
        <f>G383</f>
        <v>0</v>
      </c>
    </row>
    <row r="384" spans="1:22" ht="23.25" thickBot="1" x14ac:dyDescent="0.25">
      <c r="A384" s="356"/>
      <c r="B384" s="118" t="s">
        <v>29</v>
      </c>
      <c r="C384" s="118" t="s">
        <v>30</v>
      </c>
      <c r="D384" s="118" t="s">
        <v>31</v>
      </c>
      <c r="E384" s="363" t="s">
        <v>32</v>
      </c>
      <c r="F384" s="363"/>
      <c r="G384" s="364"/>
      <c r="H384" s="365"/>
      <c r="I384" s="366"/>
      <c r="J384" s="120" t="s">
        <v>1840</v>
      </c>
      <c r="K384" s="121"/>
      <c r="L384" s="121"/>
      <c r="M384" s="122"/>
      <c r="N384" s="89"/>
      <c r="V384" s="123"/>
    </row>
    <row r="385" spans="1:22" ht="13.5" thickBot="1" x14ac:dyDescent="0.25">
      <c r="A385" s="357"/>
      <c r="B385" s="124"/>
      <c r="C385" s="124"/>
      <c r="D385" s="134"/>
      <c r="E385" s="126" t="s">
        <v>37</v>
      </c>
      <c r="F385" s="127"/>
      <c r="G385" s="367"/>
      <c r="H385" s="368"/>
      <c r="I385" s="369"/>
      <c r="J385" s="120" t="s">
        <v>1726</v>
      </c>
      <c r="K385" s="121"/>
      <c r="L385" s="121"/>
      <c r="M385" s="122"/>
      <c r="N385" s="89"/>
      <c r="V385" s="123"/>
    </row>
    <row r="386" spans="1:22" ht="24" thickTop="1" thickBot="1" x14ac:dyDescent="0.25">
      <c r="A386" s="355">
        <f t="shared" ref="A386" si="89">A382+1</f>
        <v>93</v>
      </c>
      <c r="B386" s="108" t="s">
        <v>20</v>
      </c>
      <c r="C386" s="108" t="s">
        <v>21</v>
      </c>
      <c r="D386" s="108" t="s">
        <v>22</v>
      </c>
      <c r="E386" s="358" t="s">
        <v>23</v>
      </c>
      <c r="F386" s="358"/>
      <c r="G386" s="358" t="s">
        <v>14</v>
      </c>
      <c r="H386" s="359"/>
      <c r="I386" s="87"/>
      <c r="J386" s="109" t="s">
        <v>1719</v>
      </c>
      <c r="K386" s="110"/>
      <c r="L386" s="110"/>
      <c r="M386" s="111"/>
      <c r="N386" s="89"/>
      <c r="V386" s="123"/>
    </row>
    <row r="387" spans="1:22" ht="13.5" thickBot="1" x14ac:dyDescent="0.25">
      <c r="A387" s="356"/>
      <c r="B387" s="113"/>
      <c r="C387" s="113"/>
      <c r="D387" s="114"/>
      <c r="E387" s="113"/>
      <c r="F387" s="113"/>
      <c r="G387" s="360"/>
      <c r="H387" s="361"/>
      <c r="I387" s="362"/>
      <c r="J387" s="115" t="s">
        <v>1719</v>
      </c>
      <c r="K387" s="115"/>
      <c r="L387" s="115"/>
      <c r="M387" s="116"/>
      <c r="N387" s="89"/>
      <c r="V387" s="123">
        <f>G387</f>
        <v>0</v>
      </c>
    </row>
    <row r="388" spans="1:22" ht="23.25" thickBot="1" x14ac:dyDescent="0.25">
      <c r="A388" s="356"/>
      <c r="B388" s="118" t="s">
        <v>29</v>
      </c>
      <c r="C388" s="118" t="s">
        <v>30</v>
      </c>
      <c r="D388" s="118" t="s">
        <v>31</v>
      </c>
      <c r="E388" s="363" t="s">
        <v>32</v>
      </c>
      <c r="F388" s="363"/>
      <c r="G388" s="364"/>
      <c r="H388" s="365"/>
      <c r="I388" s="366"/>
      <c r="J388" s="120" t="s">
        <v>1840</v>
      </c>
      <c r="K388" s="121"/>
      <c r="L388" s="121"/>
      <c r="M388" s="122"/>
      <c r="N388" s="89"/>
      <c r="V388" s="123"/>
    </row>
    <row r="389" spans="1:22" ht="13.5" thickBot="1" x14ac:dyDescent="0.25">
      <c r="A389" s="357"/>
      <c r="B389" s="124"/>
      <c r="C389" s="124"/>
      <c r="D389" s="134"/>
      <c r="E389" s="126" t="s">
        <v>37</v>
      </c>
      <c r="F389" s="127"/>
      <c r="G389" s="367"/>
      <c r="H389" s="368"/>
      <c r="I389" s="369"/>
      <c r="J389" s="120" t="s">
        <v>1726</v>
      </c>
      <c r="K389" s="121"/>
      <c r="L389" s="121"/>
      <c r="M389" s="122"/>
      <c r="N389" s="89"/>
      <c r="V389" s="123"/>
    </row>
    <row r="390" spans="1:22" ht="24" thickTop="1" thickBot="1" x14ac:dyDescent="0.25">
      <c r="A390" s="355">
        <f t="shared" ref="A390" si="90">A386+1</f>
        <v>94</v>
      </c>
      <c r="B390" s="108" t="s">
        <v>20</v>
      </c>
      <c r="C390" s="108" t="s">
        <v>21</v>
      </c>
      <c r="D390" s="108" t="s">
        <v>22</v>
      </c>
      <c r="E390" s="358" t="s">
        <v>23</v>
      </c>
      <c r="F390" s="358"/>
      <c r="G390" s="358" t="s">
        <v>14</v>
      </c>
      <c r="H390" s="359"/>
      <c r="I390" s="87"/>
      <c r="J390" s="109" t="s">
        <v>1719</v>
      </c>
      <c r="K390" s="110"/>
      <c r="L390" s="110"/>
      <c r="M390" s="111"/>
      <c r="N390" s="89"/>
      <c r="V390" s="123"/>
    </row>
    <row r="391" spans="1:22" ht="13.5" thickBot="1" x14ac:dyDescent="0.25">
      <c r="A391" s="356"/>
      <c r="B391" s="113"/>
      <c r="C391" s="113"/>
      <c r="D391" s="114"/>
      <c r="E391" s="113"/>
      <c r="F391" s="113"/>
      <c r="G391" s="360"/>
      <c r="H391" s="361"/>
      <c r="I391" s="362"/>
      <c r="J391" s="115" t="s">
        <v>1719</v>
      </c>
      <c r="K391" s="115"/>
      <c r="L391" s="115"/>
      <c r="M391" s="116"/>
      <c r="N391" s="89"/>
      <c r="V391" s="123">
        <f>G391</f>
        <v>0</v>
      </c>
    </row>
    <row r="392" spans="1:22" ht="23.25" thickBot="1" x14ac:dyDescent="0.25">
      <c r="A392" s="356"/>
      <c r="B392" s="118" t="s">
        <v>29</v>
      </c>
      <c r="C392" s="118" t="s">
        <v>30</v>
      </c>
      <c r="D392" s="118" t="s">
        <v>31</v>
      </c>
      <c r="E392" s="363" t="s">
        <v>32</v>
      </c>
      <c r="F392" s="363"/>
      <c r="G392" s="364"/>
      <c r="H392" s="365"/>
      <c r="I392" s="366"/>
      <c r="J392" s="120" t="s">
        <v>1840</v>
      </c>
      <c r="K392" s="121"/>
      <c r="L392" s="121"/>
      <c r="M392" s="122"/>
      <c r="N392" s="89"/>
      <c r="V392" s="123"/>
    </row>
    <row r="393" spans="1:22" ht="13.5" thickBot="1" x14ac:dyDescent="0.25">
      <c r="A393" s="357"/>
      <c r="B393" s="124"/>
      <c r="C393" s="124"/>
      <c r="D393" s="134"/>
      <c r="E393" s="126" t="s">
        <v>37</v>
      </c>
      <c r="F393" s="127"/>
      <c r="G393" s="367"/>
      <c r="H393" s="368"/>
      <c r="I393" s="369"/>
      <c r="J393" s="120" t="s">
        <v>1726</v>
      </c>
      <c r="K393" s="121"/>
      <c r="L393" s="121"/>
      <c r="M393" s="122"/>
      <c r="N393" s="89"/>
      <c r="V393" s="123"/>
    </row>
    <row r="394" spans="1:22" ht="24" thickTop="1" thickBot="1" x14ac:dyDescent="0.25">
      <c r="A394" s="355">
        <f t="shared" ref="A394" si="91">A390+1</f>
        <v>95</v>
      </c>
      <c r="B394" s="108" t="s">
        <v>20</v>
      </c>
      <c r="C394" s="108" t="s">
        <v>21</v>
      </c>
      <c r="D394" s="108" t="s">
        <v>22</v>
      </c>
      <c r="E394" s="358" t="s">
        <v>23</v>
      </c>
      <c r="F394" s="358"/>
      <c r="G394" s="358" t="s">
        <v>14</v>
      </c>
      <c r="H394" s="359"/>
      <c r="I394" s="87"/>
      <c r="J394" s="109" t="s">
        <v>1719</v>
      </c>
      <c r="K394" s="110"/>
      <c r="L394" s="110"/>
      <c r="M394" s="111"/>
      <c r="N394" s="89"/>
      <c r="V394" s="123"/>
    </row>
    <row r="395" spans="1:22" ht="13.5" thickBot="1" x14ac:dyDescent="0.25">
      <c r="A395" s="356"/>
      <c r="B395" s="113"/>
      <c r="C395" s="113"/>
      <c r="D395" s="114"/>
      <c r="E395" s="113"/>
      <c r="F395" s="113"/>
      <c r="G395" s="360"/>
      <c r="H395" s="361"/>
      <c r="I395" s="362"/>
      <c r="J395" s="115" t="s">
        <v>1719</v>
      </c>
      <c r="K395" s="115"/>
      <c r="L395" s="115"/>
      <c r="M395" s="116"/>
      <c r="N395" s="89"/>
      <c r="V395" s="123">
        <f>G395</f>
        <v>0</v>
      </c>
    </row>
    <row r="396" spans="1:22" ht="23.25" thickBot="1" x14ac:dyDescent="0.25">
      <c r="A396" s="356"/>
      <c r="B396" s="118" t="s">
        <v>29</v>
      </c>
      <c r="C396" s="118" t="s">
        <v>30</v>
      </c>
      <c r="D396" s="118" t="s">
        <v>31</v>
      </c>
      <c r="E396" s="363" t="s">
        <v>32</v>
      </c>
      <c r="F396" s="363"/>
      <c r="G396" s="364"/>
      <c r="H396" s="365"/>
      <c r="I396" s="366"/>
      <c r="J396" s="120" t="s">
        <v>1840</v>
      </c>
      <c r="K396" s="121"/>
      <c r="L396" s="121"/>
      <c r="M396" s="122"/>
      <c r="N396" s="89"/>
      <c r="V396" s="123"/>
    </row>
    <row r="397" spans="1:22" ht="13.5" thickBot="1" x14ac:dyDescent="0.25">
      <c r="A397" s="357"/>
      <c r="B397" s="124"/>
      <c r="C397" s="124"/>
      <c r="D397" s="134"/>
      <c r="E397" s="126" t="s">
        <v>37</v>
      </c>
      <c r="F397" s="127"/>
      <c r="G397" s="367"/>
      <c r="H397" s="368"/>
      <c r="I397" s="369"/>
      <c r="J397" s="120" t="s">
        <v>1726</v>
      </c>
      <c r="K397" s="121"/>
      <c r="L397" s="121"/>
      <c r="M397" s="122"/>
      <c r="N397" s="89"/>
      <c r="V397" s="123"/>
    </row>
    <row r="398" spans="1:22" ht="24" thickTop="1" thickBot="1" x14ac:dyDescent="0.25">
      <c r="A398" s="355">
        <f t="shared" ref="A398" si="92">A394+1</f>
        <v>96</v>
      </c>
      <c r="B398" s="108" t="s">
        <v>20</v>
      </c>
      <c r="C398" s="108" t="s">
        <v>21</v>
      </c>
      <c r="D398" s="108" t="s">
        <v>22</v>
      </c>
      <c r="E398" s="358" t="s">
        <v>23</v>
      </c>
      <c r="F398" s="358"/>
      <c r="G398" s="358" t="s">
        <v>14</v>
      </c>
      <c r="H398" s="359"/>
      <c r="I398" s="87"/>
      <c r="J398" s="109" t="s">
        <v>1719</v>
      </c>
      <c r="K398" s="110"/>
      <c r="L398" s="110"/>
      <c r="M398" s="111"/>
      <c r="N398" s="89"/>
      <c r="V398" s="123"/>
    </row>
    <row r="399" spans="1:22" ht="13.5" thickBot="1" x14ac:dyDescent="0.25">
      <c r="A399" s="356"/>
      <c r="B399" s="113"/>
      <c r="C399" s="113"/>
      <c r="D399" s="114"/>
      <c r="E399" s="113"/>
      <c r="F399" s="113"/>
      <c r="G399" s="360"/>
      <c r="H399" s="361"/>
      <c r="I399" s="362"/>
      <c r="J399" s="115" t="s">
        <v>1719</v>
      </c>
      <c r="K399" s="115"/>
      <c r="L399" s="115"/>
      <c r="M399" s="116"/>
      <c r="N399" s="89"/>
      <c r="V399" s="123">
        <f>G399</f>
        <v>0</v>
      </c>
    </row>
    <row r="400" spans="1:22" ht="23.25" thickBot="1" x14ac:dyDescent="0.25">
      <c r="A400" s="356"/>
      <c r="B400" s="118" t="s">
        <v>29</v>
      </c>
      <c r="C400" s="118" t="s">
        <v>30</v>
      </c>
      <c r="D400" s="118" t="s">
        <v>31</v>
      </c>
      <c r="E400" s="363" t="s">
        <v>32</v>
      </c>
      <c r="F400" s="363"/>
      <c r="G400" s="364"/>
      <c r="H400" s="365"/>
      <c r="I400" s="366"/>
      <c r="J400" s="120" t="s">
        <v>1840</v>
      </c>
      <c r="K400" s="121"/>
      <c r="L400" s="121"/>
      <c r="M400" s="122"/>
      <c r="N400" s="89"/>
      <c r="V400" s="123"/>
    </row>
    <row r="401" spans="1:22" ht="13.5" thickBot="1" x14ac:dyDescent="0.25">
      <c r="A401" s="357"/>
      <c r="B401" s="124"/>
      <c r="C401" s="124"/>
      <c r="D401" s="134"/>
      <c r="E401" s="126" t="s">
        <v>37</v>
      </c>
      <c r="F401" s="127"/>
      <c r="G401" s="367"/>
      <c r="H401" s="368"/>
      <c r="I401" s="369"/>
      <c r="J401" s="120" t="s">
        <v>1726</v>
      </c>
      <c r="K401" s="121"/>
      <c r="L401" s="121"/>
      <c r="M401" s="122"/>
      <c r="N401" s="89"/>
      <c r="V401" s="123"/>
    </row>
    <row r="402" spans="1:22" ht="24" thickTop="1" thickBot="1" x14ac:dyDescent="0.25">
      <c r="A402" s="355">
        <f t="shared" ref="A402" si="93">A398+1</f>
        <v>97</v>
      </c>
      <c r="B402" s="108" t="s">
        <v>20</v>
      </c>
      <c r="C402" s="108" t="s">
        <v>21</v>
      </c>
      <c r="D402" s="108" t="s">
        <v>22</v>
      </c>
      <c r="E402" s="358" t="s">
        <v>23</v>
      </c>
      <c r="F402" s="358"/>
      <c r="G402" s="358" t="s">
        <v>14</v>
      </c>
      <c r="H402" s="359"/>
      <c r="I402" s="87"/>
      <c r="J402" s="109" t="s">
        <v>1719</v>
      </c>
      <c r="K402" s="110"/>
      <c r="L402" s="110"/>
      <c r="M402" s="111"/>
      <c r="N402" s="89"/>
      <c r="V402" s="123"/>
    </row>
    <row r="403" spans="1:22" ht="13.5" thickBot="1" x14ac:dyDescent="0.25">
      <c r="A403" s="356"/>
      <c r="B403" s="113"/>
      <c r="C403" s="113"/>
      <c r="D403" s="114"/>
      <c r="E403" s="113"/>
      <c r="F403" s="113"/>
      <c r="G403" s="360"/>
      <c r="H403" s="361"/>
      <c r="I403" s="362"/>
      <c r="J403" s="115" t="s">
        <v>1719</v>
      </c>
      <c r="K403" s="115"/>
      <c r="L403" s="115"/>
      <c r="M403" s="116"/>
      <c r="N403" s="89"/>
      <c r="V403" s="123">
        <f>G403</f>
        <v>0</v>
      </c>
    </row>
    <row r="404" spans="1:22" ht="23.25" thickBot="1" x14ac:dyDescent="0.25">
      <c r="A404" s="356"/>
      <c r="B404" s="118" t="s">
        <v>29</v>
      </c>
      <c r="C404" s="118" t="s">
        <v>30</v>
      </c>
      <c r="D404" s="118" t="s">
        <v>31</v>
      </c>
      <c r="E404" s="363" t="s">
        <v>32</v>
      </c>
      <c r="F404" s="363"/>
      <c r="G404" s="364"/>
      <c r="H404" s="365"/>
      <c r="I404" s="366"/>
      <c r="J404" s="120" t="s">
        <v>1840</v>
      </c>
      <c r="K404" s="121"/>
      <c r="L404" s="121"/>
      <c r="M404" s="122"/>
      <c r="N404" s="89"/>
      <c r="V404" s="123"/>
    </row>
    <row r="405" spans="1:22" ht="13.5" thickBot="1" x14ac:dyDescent="0.25">
      <c r="A405" s="357"/>
      <c r="B405" s="124"/>
      <c r="C405" s="124"/>
      <c r="D405" s="134"/>
      <c r="E405" s="126" t="s">
        <v>37</v>
      </c>
      <c r="F405" s="127"/>
      <c r="G405" s="367"/>
      <c r="H405" s="368"/>
      <c r="I405" s="369"/>
      <c r="J405" s="120" t="s">
        <v>1726</v>
      </c>
      <c r="K405" s="121"/>
      <c r="L405" s="121"/>
      <c r="M405" s="122"/>
      <c r="N405" s="89"/>
      <c r="V405" s="123"/>
    </row>
    <row r="406" spans="1:22" ht="24" thickTop="1" thickBot="1" x14ac:dyDescent="0.25">
      <c r="A406" s="355">
        <f t="shared" ref="A406" si="94">A402+1</f>
        <v>98</v>
      </c>
      <c r="B406" s="108" t="s">
        <v>20</v>
      </c>
      <c r="C406" s="108" t="s">
        <v>21</v>
      </c>
      <c r="D406" s="108" t="s">
        <v>22</v>
      </c>
      <c r="E406" s="358" t="s">
        <v>23</v>
      </c>
      <c r="F406" s="358"/>
      <c r="G406" s="358" t="s">
        <v>14</v>
      </c>
      <c r="H406" s="359"/>
      <c r="I406" s="87"/>
      <c r="J406" s="109" t="s">
        <v>1719</v>
      </c>
      <c r="K406" s="110"/>
      <c r="L406" s="110"/>
      <c r="M406" s="111"/>
      <c r="N406" s="89"/>
      <c r="V406" s="123"/>
    </row>
    <row r="407" spans="1:22" ht="13.5" thickBot="1" x14ac:dyDescent="0.25">
      <c r="A407" s="356"/>
      <c r="B407" s="113"/>
      <c r="C407" s="113"/>
      <c r="D407" s="114"/>
      <c r="E407" s="113"/>
      <c r="F407" s="113"/>
      <c r="G407" s="360"/>
      <c r="H407" s="361"/>
      <c r="I407" s="362"/>
      <c r="J407" s="115" t="s">
        <v>1719</v>
      </c>
      <c r="K407" s="115"/>
      <c r="L407" s="115"/>
      <c r="M407" s="116"/>
      <c r="N407" s="89"/>
      <c r="V407" s="123">
        <f>G407</f>
        <v>0</v>
      </c>
    </row>
    <row r="408" spans="1:22" ht="23.25" thickBot="1" x14ac:dyDescent="0.25">
      <c r="A408" s="356"/>
      <c r="B408" s="118" t="s">
        <v>29</v>
      </c>
      <c r="C408" s="118" t="s">
        <v>30</v>
      </c>
      <c r="D408" s="118" t="s">
        <v>31</v>
      </c>
      <c r="E408" s="363" t="s">
        <v>32</v>
      </c>
      <c r="F408" s="363"/>
      <c r="G408" s="364"/>
      <c r="H408" s="365"/>
      <c r="I408" s="366"/>
      <c r="J408" s="120" t="s">
        <v>1840</v>
      </c>
      <c r="K408" s="121"/>
      <c r="L408" s="121"/>
      <c r="M408" s="122"/>
      <c r="N408" s="89"/>
      <c r="V408" s="123"/>
    </row>
    <row r="409" spans="1:22" ht="13.5" thickBot="1" x14ac:dyDescent="0.25">
      <c r="A409" s="357"/>
      <c r="B409" s="124"/>
      <c r="C409" s="124"/>
      <c r="D409" s="134"/>
      <c r="E409" s="126" t="s">
        <v>37</v>
      </c>
      <c r="F409" s="127"/>
      <c r="G409" s="367"/>
      <c r="H409" s="368"/>
      <c r="I409" s="369"/>
      <c r="J409" s="120" t="s">
        <v>1726</v>
      </c>
      <c r="K409" s="121"/>
      <c r="L409" s="121"/>
      <c r="M409" s="122"/>
      <c r="N409" s="89"/>
      <c r="V409" s="123"/>
    </row>
    <row r="410" spans="1:22" ht="24" thickTop="1" thickBot="1" x14ac:dyDescent="0.25">
      <c r="A410" s="355">
        <f t="shared" ref="A410" si="95">A406+1</f>
        <v>99</v>
      </c>
      <c r="B410" s="108" t="s">
        <v>20</v>
      </c>
      <c r="C410" s="108" t="s">
        <v>21</v>
      </c>
      <c r="D410" s="108" t="s">
        <v>22</v>
      </c>
      <c r="E410" s="358" t="s">
        <v>23</v>
      </c>
      <c r="F410" s="358"/>
      <c r="G410" s="358" t="s">
        <v>14</v>
      </c>
      <c r="H410" s="359"/>
      <c r="I410" s="87"/>
      <c r="J410" s="109" t="s">
        <v>1719</v>
      </c>
      <c r="K410" s="110"/>
      <c r="L410" s="110"/>
      <c r="M410" s="111"/>
      <c r="N410" s="89"/>
      <c r="V410" s="123"/>
    </row>
    <row r="411" spans="1:22" ht="13.5" thickBot="1" x14ac:dyDescent="0.25">
      <c r="A411" s="356"/>
      <c r="B411" s="113"/>
      <c r="C411" s="113"/>
      <c r="D411" s="114"/>
      <c r="E411" s="113"/>
      <c r="F411" s="113"/>
      <c r="G411" s="360"/>
      <c r="H411" s="361"/>
      <c r="I411" s="362"/>
      <c r="J411" s="115" t="s">
        <v>1719</v>
      </c>
      <c r="K411" s="115"/>
      <c r="L411" s="115"/>
      <c r="M411" s="116"/>
      <c r="N411" s="89"/>
      <c r="V411" s="123">
        <f>G411</f>
        <v>0</v>
      </c>
    </row>
    <row r="412" spans="1:22" ht="23.25" thickBot="1" x14ac:dyDescent="0.25">
      <c r="A412" s="356"/>
      <c r="B412" s="118" t="s">
        <v>29</v>
      </c>
      <c r="C412" s="118" t="s">
        <v>30</v>
      </c>
      <c r="D412" s="118" t="s">
        <v>31</v>
      </c>
      <c r="E412" s="363" t="s">
        <v>32</v>
      </c>
      <c r="F412" s="363"/>
      <c r="G412" s="364"/>
      <c r="H412" s="365"/>
      <c r="I412" s="366"/>
      <c r="J412" s="120" t="s">
        <v>1840</v>
      </c>
      <c r="K412" s="121"/>
      <c r="L412" s="121"/>
      <c r="M412" s="122"/>
      <c r="N412" s="89"/>
      <c r="V412" s="123"/>
    </row>
    <row r="413" spans="1:22" ht="13.5" thickBot="1" x14ac:dyDescent="0.25">
      <c r="A413" s="357"/>
      <c r="B413" s="124"/>
      <c r="C413" s="124"/>
      <c r="D413" s="134"/>
      <c r="E413" s="126" t="s">
        <v>37</v>
      </c>
      <c r="F413" s="127"/>
      <c r="G413" s="367"/>
      <c r="H413" s="368"/>
      <c r="I413" s="369"/>
      <c r="J413" s="120" t="s">
        <v>1726</v>
      </c>
      <c r="K413" s="121"/>
      <c r="L413" s="121"/>
      <c r="M413" s="122"/>
      <c r="N413" s="89"/>
      <c r="V413" s="123"/>
    </row>
    <row r="414" spans="1:22" ht="24" thickTop="1" thickBot="1" x14ac:dyDescent="0.25">
      <c r="A414" s="355">
        <f t="shared" ref="A414" si="96">A410+1</f>
        <v>100</v>
      </c>
      <c r="B414" s="108" t="s">
        <v>20</v>
      </c>
      <c r="C414" s="108" t="s">
        <v>21</v>
      </c>
      <c r="D414" s="108" t="s">
        <v>22</v>
      </c>
      <c r="E414" s="358" t="s">
        <v>23</v>
      </c>
      <c r="F414" s="358"/>
      <c r="G414" s="358" t="s">
        <v>14</v>
      </c>
      <c r="H414" s="359"/>
      <c r="I414" s="87"/>
      <c r="J414" s="109" t="s">
        <v>1719</v>
      </c>
      <c r="K414" s="110"/>
      <c r="L414" s="110"/>
      <c r="M414" s="111"/>
      <c r="N414" s="89"/>
      <c r="V414" s="123"/>
    </row>
    <row r="415" spans="1:22" ht="13.5" thickBot="1" x14ac:dyDescent="0.25">
      <c r="A415" s="356"/>
      <c r="B415" s="113"/>
      <c r="C415" s="113"/>
      <c r="D415" s="114"/>
      <c r="E415" s="113"/>
      <c r="F415" s="113"/>
      <c r="G415" s="360"/>
      <c r="H415" s="361"/>
      <c r="I415" s="362"/>
      <c r="J415" s="115" t="s">
        <v>1719</v>
      </c>
      <c r="K415" s="115"/>
      <c r="L415" s="115"/>
      <c r="M415" s="116"/>
      <c r="N415" s="89"/>
      <c r="V415" s="123">
        <f>G415</f>
        <v>0</v>
      </c>
    </row>
    <row r="416" spans="1:22" ht="23.25" thickBot="1" x14ac:dyDescent="0.25">
      <c r="A416" s="356"/>
      <c r="B416" s="118" t="s">
        <v>29</v>
      </c>
      <c r="C416" s="118" t="s">
        <v>30</v>
      </c>
      <c r="D416" s="118" t="s">
        <v>31</v>
      </c>
      <c r="E416" s="363" t="s">
        <v>32</v>
      </c>
      <c r="F416" s="363"/>
      <c r="G416" s="364"/>
      <c r="H416" s="365"/>
      <c r="I416" s="366"/>
      <c r="J416" s="120" t="s">
        <v>1840</v>
      </c>
      <c r="K416" s="121"/>
      <c r="L416" s="121"/>
      <c r="M416" s="122"/>
      <c r="N416" s="89"/>
    </row>
    <row r="417" spans="1:14" ht="13.5" thickBot="1" x14ac:dyDescent="0.25">
      <c r="A417" s="357"/>
      <c r="B417" s="134"/>
      <c r="C417" s="134"/>
      <c r="D417" s="134"/>
      <c r="E417" s="136" t="s">
        <v>37</v>
      </c>
      <c r="F417" s="137"/>
      <c r="G417" s="367"/>
      <c r="H417" s="368"/>
      <c r="I417" s="369"/>
      <c r="J417" s="138" t="s">
        <v>1726</v>
      </c>
      <c r="K417" s="139"/>
      <c r="L417" s="139"/>
      <c r="M417" s="140"/>
      <c r="N417" s="89"/>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5" workbookViewId="0">
      <selection activeCell="Q11" sqref="Q11"/>
    </sheetView>
  </sheetViews>
  <sheetFormatPr defaultRowHeight="12.75" x14ac:dyDescent="0.2"/>
  <cols>
    <col min="1" max="1" width="3.85546875" style="71" customWidth="1"/>
    <col min="2" max="2" width="16.140625" style="71" customWidth="1"/>
    <col min="3" max="3" width="17.7109375" style="71" customWidth="1"/>
    <col min="4" max="4" width="14.42578125" style="71" customWidth="1"/>
    <col min="5" max="5" width="18.7109375" style="71" hidden="1" customWidth="1"/>
    <col min="6" max="6" width="14.85546875" style="71" customWidth="1"/>
    <col min="7" max="7" width="3" style="71" customWidth="1"/>
    <col min="8" max="8" width="11.28515625" style="71" customWidth="1"/>
    <col min="9" max="9" width="3" style="71" customWidth="1"/>
    <col min="10" max="10" width="12.28515625" style="71" customWidth="1"/>
    <col min="11" max="11" width="9.140625" style="71" customWidth="1"/>
    <col min="12" max="12" width="8.85546875" style="71" customWidth="1"/>
    <col min="13" max="13" width="9.140625" style="71" customWidth="1"/>
    <col min="14" max="14" width="0.140625" style="71" customWidth="1"/>
    <col min="15" max="15" width="9.140625" style="71"/>
    <col min="16" max="16" width="20.28515625" style="71" bestFit="1" customWidth="1"/>
    <col min="17" max="20" width="9.140625" style="71"/>
    <col min="21" max="21" width="9.42578125" style="71" customWidth="1"/>
    <col min="22" max="22" width="13.7109375" style="135" customWidth="1"/>
    <col min="23" max="16384" width="9.140625" style="71"/>
  </cols>
  <sheetData>
    <row r="1" spans="1:19" s="71" customFormat="1" hidden="1" x14ac:dyDescent="0.2"/>
    <row r="2" spans="1:19" s="71" customFormat="1" x14ac:dyDescent="0.2">
      <c r="J2" s="430" t="s">
        <v>1714</v>
      </c>
      <c r="K2" s="431"/>
      <c r="L2" s="431"/>
      <c r="M2" s="431"/>
      <c r="P2" s="433"/>
      <c r="Q2" s="433"/>
      <c r="R2" s="433"/>
      <c r="S2" s="433"/>
    </row>
    <row r="3" spans="1:19" s="71" customFormat="1" x14ac:dyDescent="0.2">
      <c r="J3" s="431"/>
      <c r="K3" s="431"/>
      <c r="L3" s="431"/>
      <c r="M3" s="431"/>
      <c r="P3" s="434"/>
      <c r="Q3" s="434"/>
      <c r="R3" s="434"/>
      <c r="S3" s="434"/>
    </row>
    <row r="4" spans="1:19" s="71" customFormat="1" ht="13.5" thickBot="1" x14ac:dyDescent="0.25">
      <c r="A4" s="73"/>
      <c r="B4" s="73"/>
      <c r="C4" s="73"/>
      <c r="D4" s="73"/>
      <c r="E4" s="73"/>
      <c r="F4" s="73"/>
      <c r="G4" s="73"/>
      <c r="H4" s="73"/>
      <c r="I4" s="73"/>
      <c r="J4" s="432"/>
      <c r="K4" s="432"/>
      <c r="L4" s="432"/>
      <c r="M4" s="432"/>
      <c r="P4" s="435"/>
      <c r="Q4" s="435"/>
      <c r="R4" s="435"/>
      <c r="S4" s="435"/>
    </row>
    <row r="5" spans="1:19" s="71" customFormat="1" ht="30" customHeight="1" thickTop="1" thickBot="1" x14ac:dyDescent="0.25">
      <c r="A5" s="436" t="s">
        <v>1862</v>
      </c>
      <c r="B5" s="437"/>
      <c r="C5" s="437"/>
      <c r="D5" s="437"/>
      <c r="E5" s="437"/>
      <c r="F5" s="437"/>
      <c r="G5" s="437"/>
      <c r="H5" s="437"/>
      <c r="I5" s="437"/>
      <c r="J5" s="437"/>
      <c r="K5" s="437"/>
      <c r="L5" s="437"/>
      <c r="M5" s="437"/>
      <c r="N5" s="74"/>
      <c r="O5" s="73"/>
      <c r="Q5" s="75"/>
    </row>
    <row r="6" spans="1:19" s="71" customFormat="1" ht="13.5" customHeight="1" thickTop="1" x14ac:dyDescent="0.2">
      <c r="A6" s="438" t="s">
        <v>2</v>
      </c>
      <c r="B6" s="440" t="s">
        <v>3</v>
      </c>
      <c r="C6" s="441"/>
      <c r="D6" s="441"/>
      <c r="E6" s="441"/>
      <c r="F6" s="441"/>
      <c r="G6" s="441"/>
      <c r="H6" s="441"/>
      <c r="I6" s="441"/>
      <c r="J6" s="442"/>
      <c r="K6" s="6" t="s">
        <v>4</v>
      </c>
      <c r="L6" s="6" t="s">
        <v>5</v>
      </c>
      <c r="M6" s="6" t="s">
        <v>6</v>
      </c>
      <c r="N6" s="76"/>
      <c r="O6" s="73"/>
    </row>
    <row r="7" spans="1:19" s="71" customFormat="1" ht="20.25" customHeight="1" thickBot="1" x14ac:dyDescent="0.25">
      <c r="A7" s="438"/>
      <c r="B7" s="443"/>
      <c r="C7" s="444"/>
      <c r="D7" s="444"/>
      <c r="E7" s="444"/>
      <c r="F7" s="444"/>
      <c r="G7" s="444"/>
      <c r="H7" s="444"/>
      <c r="I7" s="444"/>
      <c r="J7" s="445"/>
      <c r="K7" s="8"/>
      <c r="L7" s="9"/>
      <c r="M7" s="10">
        <v>2018</v>
      </c>
      <c r="N7" s="77"/>
      <c r="O7" s="73"/>
    </row>
    <row r="8" spans="1:19" s="71" customFormat="1" ht="27.75" customHeight="1" thickTop="1" thickBot="1" x14ac:dyDescent="0.25">
      <c r="A8" s="438"/>
      <c r="B8" s="446" t="s">
        <v>7</v>
      </c>
      <c r="C8" s="447"/>
      <c r="D8" s="447"/>
      <c r="E8" s="447"/>
      <c r="F8" s="447"/>
      <c r="G8" s="448"/>
      <c r="H8" s="448"/>
      <c r="I8" s="448"/>
      <c r="J8" s="448"/>
      <c r="K8" s="448"/>
      <c r="L8" s="447"/>
      <c r="M8" s="447"/>
      <c r="N8" s="449"/>
      <c r="O8" s="73"/>
    </row>
    <row r="9" spans="1:19" s="71" customFormat="1" ht="18" customHeight="1" thickTop="1" x14ac:dyDescent="0.25">
      <c r="A9" s="438"/>
      <c r="B9" s="450" t="s">
        <v>1715</v>
      </c>
      <c r="C9" s="426"/>
      <c r="D9" s="426"/>
      <c r="E9" s="426"/>
      <c r="F9" s="426"/>
      <c r="G9" s="451" t="s">
        <v>0</v>
      </c>
      <c r="H9" s="408" t="s">
        <v>1716</v>
      </c>
      <c r="I9" s="411"/>
      <c r="J9" s="414" t="s">
        <v>1701</v>
      </c>
      <c r="K9" s="417"/>
      <c r="L9" s="420" t="s">
        <v>1717</v>
      </c>
      <c r="M9" s="421"/>
      <c r="N9" s="78"/>
      <c r="O9" s="79"/>
      <c r="P9" s="73"/>
    </row>
    <row r="10" spans="1:19" s="71" customFormat="1" ht="15.75" customHeight="1" x14ac:dyDescent="0.2">
      <c r="A10" s="438"/>
      <c r="B10" s="425" t="s">
        <v>1861</v>
      </c>
      <c r="C10" s="426"/>
      <c r="D10" s="426"/>
      <c r="E10" s="426"/>
      <c r="F10" s="427"/>
      <c r="G10" s="452"/>
      <c r="H10" s="409"/>
      <c r="I10" s="412"/>
      <c r="J10" s="415"/>
      <c r="K10" s="418"/>
      <c r="L10" s="422"/>
      <c r="M10" s="421"/>
      <c r="N10" s="78"/>
      <c r="O10" s="79"/>
      <c r="P10" s="73"/>
    </row>
    <row r="11" spans="1:19" s="71" customFormat="1" ht="13.5" thickBot="1" x14ac:dyDescent="0.25">
      <c r="A11" s="438"/>
      <c r="B11" s="80" t="s">
        <v>9</v>
      </c>
      <c r="C11" s="81" t="s">
        <v>1860</v>
      </c>
      <c r="D11" s="428" t="s">
        <v>7356</v>
      </c>
      <c r="E11" s="428"/>
      <c r="F11" s="429"/>
      <c r="G11" s="453"/>
      <c r="H11" s="410"/>
      <c r="I11" s="413"/>
      <c r="J11" s="416"/>
      <c r="K11" s="419"/>
      <c r="L11" s="423"/>
      <c r="M11" s="424"/>
      <c r="N11" s="82"/>
      <c r="O11" s="79"/>
      <c r="P11" s="73"/>
    </row>
    <row r="12" spans="1:19" s="71" customFormat="1" ht="13.5" thickTop="1" x14ac:dyDescent="0.2">
      <c r="A12" s="438"/>
      <c r="B12" s="392" t="s">
        <v>10</v>
      </c>
      <c r="C12" s="394" t="s">
        <v>11</v>
      </c>
      <c r="D12" s="396" t="s">
        <v>12</v>
      </c>
      <c r="E12" s="398" t="s">
        <v>13</v>
      </c>
      <c r="F12" s="399"/>
      <c r="G12" s="402" t="s">
        <v>14</v>
      </c>
      <c r="H12" s="403"/>
      <c r="I12" s="404"/>
      <c r="J12" s="394" t="s">
        <v>15</v>
      </c>
      <c r="K12" s="454" t="s">
        <v>16</v>
      </c>
      <c r="L12" s="456" t="s">
        <v>17</v>
      </c>
      <c r="M12" s="396" t="s">
        <v>18</v>
      </c>
      <c r="N12" s="83"/>
      <c r="O12" s="73"/>
    </row>
    <row r="13" spans="1:19" s="71" customFormat="1" ht="34.5" customHeight="1" thickBot="1" x14ac:dyDescent="0.25">
      <c r="A13" s="439"/>
      <c r="B13" s="393"/>
      <c r="C13" s="395"/>
      <c r="D13" s="397"/>
      <c r="E13" s="400"/>
      <c r="F13" s="401"/>
      <c r="G13" s="405"/>
      <c r="H13" s="406"/>
      <c r="I13" s="407"/>
      <c r="J13" s="458"/>
      <c r="K13" s="455"/>
      <c r="L13" s="457"/>
      <c r="M13" s="458"/>
      <c r="N13" s="84"/>
      <c r="O13" s="73"/>
    </row>
    <row r="14" spans="1:19" s="71" customFormat="1" ht="24" thickTop="1" thickBot="1" x14ac:dyDescent="0.25">
      <c r="A14" s="607" t="s">
        <v>19</v>
      </c>
      <c r="B14" s="85" t="s">
        <v>20</v>
      </c>
      <c r="C14" s="85" t="s">
        <v>21</v>
      </c>
      <c r="D14" s="85" t="s">
        <v>22</v>
      </c>
      <c r="E14" s="384" t="s">
        <v>23</v>
      </c>
      <c r="F14" s="384"/>
      <c r="G14" s="358" t="s">
        <v>14</v>
      </c>
      <c r="H14" s="359"/>
      <c r="I14" s="87"/>
      <c r="J14" s="88"/>
      <c r="K14" s="88"/>
      <c r="L14" s="88"/>
      <c r="M14" s="88"/>
      <c r="N14" s="89"/>
    </row>
    <row r="15" spans="1:19" s="71" customFormat="1" ht="23.25" thickBot="1" x14ac:dyDescent="0.25">
      <c r="A15" s="608"/>
      <c r="B15" s="90" t="s">
        <v>24</v>
      </c>
      <c r="C15" s="90" t="s">
        <v>25</v>
      </c>
      <c r="D15" s="91">
        <v>40766</v>
      </c>
      <c r="E15" s="92"/>
      <c r="F15" s="93" t="s">
        <v>26</v>
      </c>
      <c r="G15" s="385" t="s">
        <v>27</v>
      </c>
      <c r="H15" s="386"/>
      <c r="I15" s="387"/>
      <c r="J15" s="94" t="s">
        <v>28</v>
      </c>
      <c r="K15" s="95"/>
      <c r="L15" s="96" t="s">
        <v>0</v>
      </c>
      <c r="M15" s="97">
        <v>280</v>
      </c>
      <c r="N15" s="89"/>
      <c r="O15" s="73"/>
    </row>
    <row r="16" spans="1:19" s="71" customFormat="1" ht="23.25" thickBot="1" x14ac:dyDescent="0.25">
      <c r="A16" s="608"/>
      <c r="B16" s="98" t="s">
        <v>29</v>
      </c>
      <c r="C16" s="98" t="s">
        <v>30</v>
      </c>
      <c r="D16" s="98" t="s">
        <v>31</v>
      </c>
      <c r="E16" s="388" t="s">
        <v>32</v>
      </c>
      <c r="F16" s="388"/>
      <c r="G16" s="389"/>
      <c r="H16" s="390"/>
      <c r="I16" s="391"/>
      <c r="J16" s="100" t="s">
        <v>33</v>
      </c>
      <c r="K16" s="96" t="s">
        <v>0</v>
      </c>
      <c r="L16" s="101"/>
      <c r="M16" s="102">
        <v>825</v>
      </c>
      <c r="N16" s="83"/>
    </row>
    <row r="17" spans="1:22" ht="23.25" thickBot="1" x14ac:dyDescent="0.25">
      <c r="A17" s="609"/>
      <c r="B17" s="103" t="s">
        <v>35</v>
      </c>
      <c r="C17" s="103" t="s">
        <v>36</v>
      </c>
      <c r="D17" s="91">
        <v>40767</v>
      </c>
      <c r="E17" s="104" t="s">
        <v>37</v>
      </c>
      <c r="F17" s="93" t="s">
        <v>38</v>
      </c>
      <c r="G17" s="367"/>
      <c r="H17" s="368"/>
      <c r="I17" s="369"/>
      <c r="J17" s="105" t="s">
        <v>34</v>
      </c>
      <c r="K17" s="106"/>
      <c r="L17" s="106" t="s">
        <v>0</v>
      </c>
      <c r="M17" s="107">
        <v>120</v>
      </c>
      <c r="N17" s="89"/>
      <c r="V17" s="71"/>
    </row>
    <row r="18" spans="1:22" ht="23.25" customHeight="1" thickTop="1" x14ac:dyDescent="0.2">
      <c r="A18" s="355">
        <f>1</f>
        <v>1</v>
      </c>
      <c r="B18" s="108" t="s">
        <v>20</v>
      </c>
      <c r="C18" s="108" t="s">
        <v>21</v>
      </c>
      <c r="D18" s="108" t="s">
        <v>22</v>
      </c>
      <c r="E18" s="358" t="s">
        <v>23</v>
      </c>
      <c r="F18" s="358"/>
      <c r="G18" s="375" t="s">
        <v>14</v>
      </c>
      <c r="H18" s="376"/>
      <c r="I18" s="377"/>
      <c r="J18" s="109" t="s">
        <v>1719</v>
      </c>
      <c r="K18" s="110"/>
      <c r="L18" s="110"/>
      <c r="M18" s="111"/>
      <c r="N18" s="89"/>
      <c r="V18" s="112"/>
    </row>
    <row r="19" spans="1:22" ht="33.75" x14ac:dyDescent="0.2">
      <c r="A19" s="373"/>
      <c r="B19" s="113" t="s">
        <v>1859</v>
      </c>
      <c r="C19" s="113" t="s">
        <v>1858</v>
      </c>
      <c r="D19" s="114">
        <v>43069</v>
      </c>
      <c r="E19" s="113"/>
      <c r="F19" s="113" t="s">
        <v>1857</v>
      </c>
      <c r="G19" s="360" t="s">
        <v>1856</v>
      </c>
      <c r="H19" s="361"/>
      <c r="I19" s="362"/>
      <c r="J19" s="94" t="s">
        <v>28</v>
      </c>
      <c r="K19" s="115"/>
      <c r="L19" s="115" t="s">
        <v>0</v>
      </c>
      <c r="M19" s="142">
        <v>396</v>
      </c>
      <c r="N19" s="89"/>
      <c r="V19" s="117"/>
    </row>
    <row r="20" spans="1:22" ht="22.5" x14ac:dyDescent="0.2">
      <c r="A20" s="373"/>
      <c r="B20" s="118" t="s">
        <v>29</v>
      </c>
      <c r="C20" s="118" t="s">
        <v>30</v>
      </c>
      <c r="D20" s="118" t="s">
        <v>31</v>
      </c>
      <c r="E20" s="363" t="s">
        <v>32</v>
      </c>
      <c r="F20" s="363"/>
      <c r="G20" s="364"/>
      <c r="H20" s="365"/>
      <c r="I20" s="366"/>
      <c r="J20" s="100" t="s">
        <v>33</v>
      </c>
      <c r="K20" s="121"/>
      <c r="L20" s="121" t="s">
        <v>0</v>
      </c>
      <c r="M20" s="141">
        <v>585.4</v>
      </c>
      <c r="N20" s="89"/>
      <c r="V20" s="123"/>
    </row>
    <row r="21" spans="1:22" ht="34.5" thickBot="1" x14ac:dyDescent="0.25">
      <c r="A21" s="374"/>
      <c r="B21" s="124" t="s">
        <v>1855</v>
      </c>
      <c r="C21" s="124" t="s">
        <v>1854</v>
      </c>
      <c r="D21" s="125">
        <v>43070</v>
      </c>
      <c r="E21" s="126" t="s">
        <v>37</v>
      </c>
      <c r="F21" s="127" t="s">
        <v>1853</v>
      </c>
      <c r="G21" s="378"/>
      <c r="H21" s="379"/>
      <c r="I21" s="380"/>
      <c r="J21" s="105" t="s">
        <v>34</v>
      </c>
      <c r="K21" s="121"/>
      <c r="L21" s="121" t="s">
        <v>0</v>
      </c>
      <c r="M21" s="141">
        <v>104.5</v>
      </c>
      <c r="N21" s="89"/>
      <c r="V21" s="123"/>
    </row>
    <row r="22" spans="1:22" ht="24" thickTop="1" thickBot="1" x14ac:dyDescent="0.25">
      <c r="A22" s="355">
        <f>A18+1</f>
        <v>2</v>
      </c>
      <c r="B22" s="108" t="s">
        <v>20</v>
      </c>
      <c r="C22" s="108" t="s">
        <v>21</v>
      </c>
      <c r="D22" s="108" t="s">
        <v>22</v>
      </c>
      <c r="E22" s="358" t="s">
        <v>23</v>
      </c>
      <c r="F22" s="358"/>
      <c r="G22" s="358" t="s">
        <v>14</v>
      </c>
      <c r="H22" s="359"/>
      <c r="I22" s="87"/>
      <c r="J22" s="109" t="s">
        <v>1719</v>
      </c>
      <c r="K22" s="110"/>
      <c r="L22" s="110"/>
      <c r="M22" s="111"/>
      <c r="N22" s="89"/>
      <c r="V22" s="123"/>
    </row>
    <row r="23" spans="1:22" ht="13.5" thickBot="1" x14ac:dyDescent="0.25">
      <c r="A23" s="356"/>
      <c r="B23" s="113" t="s">
        <v>1852</v>
      </c>
      <c r="C23" s="113" t="s">
        <v>1851</v>
      </c>
      <c r="D23" s="114">
        <v>43170</v>
      </c>
      <c r="E23" s="113"/>
      <c r="F23" s="113" t="s">
        <v>1850</v>
      </c>
      <c r="G23" s="360" t="s">
        <v>1849</v>
      </c>
      <c r="H23" s="361"/>
      <c r="I23" s="362"/>
      <c r="J23" s="94" t="s">
        <v>28</v>
      </c>
      <c r="K23" s="115"/>
      <c r="L23" s="115" t="s">
        <v>0</v>
      </c>
      <c r="M23" s="142">
        <v>544.16</v>
      </c>
      <c r="N23" s="89"/>
      <c r="V23" s="123"/>
    </row>
    <row r="24" spans="1:22" ht="23.25" thickBot="1" x14ac:dyDescent="0.25">
      <c r="A24" s="356"/>
      <c r="B24" s="118" t="s">
        <v>29</v>
      </c>
      <c r="C24" s="118" t="s">
        <v>30</v>
      </c>
      <c r="D24" s="118" t="s">
        <v>31</v>
      </c>
      <c r="E24" s="363" t="s">
        <v>32</v>
      </c>
      <c r="F24" s="363"/>
      <c r="G24" s="364"/>
      <c r="H24" s="365"/>
      <c r="I24" s="366"/>
      <c r="J24" s="100" t="s">
        <v>33</v>
      </c>
      <c r="K24" s="121"/>
      <c r="L24" s="121" t="s">
        <v>0</v>
      </c>
      <c r="M24" s="141">
        <v>1307.71</v>
      </c>
      <c r="N24" s="89"/>
      <c r="V24" s="123"/>
    </row>
    <row r="25" spans="1:22" ht="23.25" thickBot="1" x14ac:dyDescent="0.25">
      <c r="A25" s="357"/>
      <c r="B25" s="124" t="s">
        <v>1848</v>
      </c>
      <c r="C25" s="124" t="s">
        <v>1847</v>
      </c>
      <c r="D25" s="125">
        <v>43173</v>
      </c>
      <c r="E25" s="126" t="s">
        <v>37</v>
      </c>
      <c r="F25" s="127" t="s">
        <v>1846</v>
      </c>
      <c r="G25" s="367"/>
      <c r="H25" s="368"/>
      <c r="I25" s="369"/>
      <c r="J25" s="105" t="s">
        <v>34</v>
      </c>
      <c r="K25" s="121"/>
      <c r="L25" s="121" t="s">
        <v>0</v>
      </c>
      <c r="M25" s="141">
        <v>348</v>
      </c>
      <c r="N25" s="89"/>
      <c r="V25" s="123"/>
    </row>
    <row r="26" spans="1:22" ht="24" thickTop="1" thickBot="1" x14ac:dyDescent="0.25">
      <c r="A26" s="355">
        <f>A22+1</f>
        <v>3</v>
      </c>
      <c r="B26" s="108" t="s">
        <v>20</v>
      </c>
      <c r="C26" s="108" t="s">
        <v>21</v>
      </c>
      <c r="D26" s="108" t="s">
        <v>22</v>
      </c>
      <c r="E26" s="358" t="s">
        <v>23</v>
      </c>
      <c r="F26" s="358"/>
      <c r="G26" s="358" t="s">
        <v>14</v>
      </c>
      <c r="H26" s="359"/>
      <c r="I26" s="87"/>
      <c r="J26" s="109" t="s">
        <v>1719</v>
      </c>
      <c r="K26" s="110"/>
      <c r="L26" s="110"/>
      <c r="M26" s="111"/>
      <c r="N26" s="89"/>
      <c r="V26" s="123"/>
    </row>
    <row r="27" spans="1:22" ht="13.5" thickBot="1" x14ac:dyDescent="0.25">
      <c r="A27" s="356"/>
      <c r="B27" s="113"/>
      <c r="C27" s="113"/>
      <c r="D27" s="114"/>
      <c r="E27" s="113"/>
      <c r="F27" s="113"/>
      <c r="G27" s="360"/>
      <c r="H27" s="361"/>
      <c r="I27" s="362"/>
      <c r="J27" s="115" t="s">
        <v>1719</v>
      </c>
      <c r="K27" s="115"/>
      <c r="L27" s="115"/>
      <c r="M27" s="116"/>
      <c r="N27" s="89"/>
      <c r="V27" s="123"/>
    </row>
    <row r="28" spans="1:22" ht="23.25" thickBot="1" x14ac:dyDescent="0.25">
      <c r="A28" s="356"/>
      <c r="B28" s="118" t="s">
        <v>29</v>
      </c>
      <c r="C28" s="118" t="s">
        <v>30</v>
      </c>
      <c r="D28" s="118" t="s">
        <v>31</v>
      </c>
      <c r="E28" s="363" t="s">
        <v>32</v>
      </c>
      <c r="F28" s="363"/>
      <c r="G28" s="364"/>
      <c r="H28" s="365"/>
      <c r="I28" s="366"/>
      <c r="J28" s="120" t="s">
        <v>1840</v>
      </c>
      <c r="K28" s="121"/>
      <c r="L28" s="121"/>
      <c r="M28" s="122"/>
      <c r="N28" s="89"/>
      <c r="V28" s="123"/>
    </row>
    <row r="29" spans="1:22" ht="13.5" thickBot="1" x14ac:dyDescent="0.25">
      <c r="A29" s="357"/>
      <c r="B29" s="124"/>
      <c r="C29" s="124"/>
      <c r="D29" s="134"/>
      <c r="E29" s="126" t="s">
        <v>37</v>
      </c>
      <c r="F29" s="127"/>
      <c r="G29" s="367"/>
      <c r="H29" s="368"/>
      <c r="I29" s="369"/>
      <c r="J29" s="120" t="s">
        <v>1726</v>
      </c>
      <c r="K29" s="121"/>
      <c r="L29" s="121"/>
      <c r="M29" s="122"/>
      <c r="N29" s="89"/>
      <c r="V29" s="123"/>
    </row>
    <row r="30" spans="1:22" ht="24" thickTop="1" thickBot="1" x14ac:dyDescent="0.25">
      <c r="A30" s="355">
        <f>A26+1</f>
        <v>4</v>
      </c>
      <c r="B30" s="108" t="s">
        <v>20</v>
      </c>
      <c r="C30" s="108" t="s">
        <v>21</v>
      </c>
      <c r="D30" s="108" t="s">
        <v>22</v>
      </c>
      <c r="E30" s="358" t="s">
        <v>23</v>
      </c>
      <c r="F30" s="358"/>
      <c r="G30" s="358" t="s">
        <v>14</v>
      </c>
      <c r="H30" s="359"/>
      <c r="I30" s="87"/>
      <c r="J30" s="109" t="s">
        <v>1719</v>
      </c>
      <c r="K30" s="110"/>
      <c r="L30" s="110"/>
      <c r="M30" s="111"/>
      <c r="N30" s="89"/>
      <c r="V30" s="123"/>
    </row>
    <row r="31" spans="1:22" ht="13.5" thickBot="1" x14ac:dyDescent="0.25">
      <c r="A31" s="356"/>
      <c r="B31" s="113"/>
      <c r="C31" s="113"/>
      <c r="D31" s="114"/>
      <c r="E31" s="113"/>
      <c r="F31" s="113"/>
      <c r="G31" s="360"/>
      <c r="H31" s="361"/>
      <c r="I31" s="362"/>
      <c r="J31" s="115" t="s">
        <v>1719</v>
      </c>
      <c r="K31" s="115"/>
      <c r="L31" s="115"/>
      <c r="M31" s="116"/>
      <c r="N31" s="89"/>
      <c r="V31" s="123"/>
    </row>
    <row r="32" spans="1:22" ht="23.25" thickBot="1" x14ac:dyDescent="0.25">
      <c r="A32" s="356"/>
      <c r="B32" s="118" t="s">
        <v>29</v>
      </c>
      <c r="C32" s="118" t="s">
        <v>30</v>
      </c>
      <c r="D32" s="118" t="s">
        <v>31</v>
      </c>
      <c r="E32" s="363" t="s">
        <v>32</v>
      </c>
      <c r="F32" s="363"/>
      <c r="G32" s="364"/>
      <c r="H32" s="365"/>
      <c r="I32" s="366"/>
      <c r="J32" s="120" t="s">
        <v>1840</v>
      </c>
      <c r="K32" s="121"/>
      <c r="L32" s="121"/>
      <c r="M32" s="122"/>
      <c r="N32" s="89"/>
      <c r="V32" s="123"/>
    </row>
    <row r="33" spans="1:22" ht="13.5" thickBot="1" x14ac:dyDescent="0.25">
      <c r="A33" s="357"/>
      <c r="B33" s="124"/>
      <c r="C33" s="124"/>
      <c r="D33" s="134"/>
      <c r="E33" s="126" t="s">
        <v>37</v>
      </c>
      <c r="F33" s="127"/>
      <c r="G33" s="367"/>
      <c r="H33" s="368"/>
      <c r="I33" s="369"/>
      <c r="J33" s="120" t="s">
        <v>1726</v>
      </c>
      <c r="K33" s="121"/>
      <c r="L33" s="121"/>
      <c r="M33" s="122"/>
      <c r="N33" s="89"/>
      <c r="V33" s="123"/>
    </row>
    <row r="34" spans="1:22" ht="24" thickTop="1" thickBot="1" x14ac:dyDescent="0.25">
      <c r="A34" s="355">
        <f>A30+1</f>
        <v>5</v>
      </c>
      <c r="B34" s="108" t="s">
        <v>20</v>
      </c>
      <c r="C34" s="108" t="s">
        <v>21</v>
      </c>
      <c r="D34" s="108" t="s">
        <v>22</v>
      </c>
      <c r="E34" s="358" t="s">
        <v>23</v>
      </c>
      <c r="F34" s="358"/>
      <c r="G34" s="358" t="s">
        <v>14</v>
      </c>
      <c r="H34" s="359"/>
      <c r="I34" s="87"/>
      <c r="J34" s="109" t="s">
        <v>1719</v>
      </c>
      <c r="K34" s="110"/>
      <c r="L34" s="110"/>
      <c r="M34" s="111"/>
      <c r="N34" s="89"/>
      <c r="V34" s="123"/>
    </row>
    <row r="35" spans="1:22" ht="13.5" thickBot="1" x14ac:dyDescent="0.25">
      <c r="A35" s="356"/>
      <c r="B35" s="113"/>
      <c r="C35" s="113"/>
      <c r="D35" s="114"/>
      <c r="E35" s="113"/>
      <c r="F35" s="113"/>
      <c r="G35" s="360"/>
      <c r="H35" s="361"/>
      <c r="I35" s="362"/>
      <c r="J35" s="115" t="s">
        <v>1719</v>
      </c>
      <c r="K35" s="115"/>
      <c r="L35" s="115"/>
      <c r="M35" s="116"/>
      <c r="N35" s="89"/>
      <c r="V35" s="123"/>
    </row>
    <row r="36" spans="1:22" ht="23.25" thickBot="1" x14ac:dyDescent="0.25">
      <c r="A36" s="356"/>
      <c r="B36" s="118" t="s">
        <v>29</v>
      </c>
      <c r="C36" s="118" t="s">
        <v>30</v>
      </c>
      <c r="D36" s="118" t="s">
        <v>31</v>
      </c>
      <c r="E36" s="363" t="s">
        <v>32</v>
      </c>
      <c r="F36" s="363"/>
      <c r="G36" s="364"/>
      <c r="H36" s="365"/>
      <c r="I36" s="366"/>
      <c r="J36" s="120" t="s">
        <v>1840</v>
      </c>
      <c r="K36" s="121"/>
      <c r="L36" s="121"/>
      <c r="M36" s="122"/>
      <c r="N36" s="89"/>
      <c r="V36" s="123"/>
    </row>
    <row r="37" spans="1:22" ht="13.5" thickBot="1" x14ac:dyDescent="0.25">
      <c r="A37" s="357"/>
      <c r="B37" s="124"/>
      <c r="C37" s="124"/>
      <c r="D37" s="134"/>
      <c r="E37" s="126" t="s">
        <v>37</v>
      </c>
      <c r="F37" s="127"/>
      <c r="G37" s="367"/>
      <c r="H37" s="368"/>
      <c r="I37" s="369"/>
      <c r="J37" s="120" t="s">
        <v>1726</v>
      </c>
      <c r="K37" s="121"/>
      <c r="L37" s="121"/>
      <c r="M37" s="122"/>
      <c r="N37" s="89"/>
      <c r="V37" s="123"/>
    </row>
    <row r="38" spans="1:22" ht="24" thickTop="1" thickBot="1" x14ac:dyDescent="0.25">
      <c r="A38" s="355">
        <f>A34+1</f>
        <v>6</v>
      </c>
      <c r="B38" s="108" t="s">
        <v>20</v>
      </c>
      <c r="C38" s="108" t="s">
        <v>21</v>
      </c>
      <c r="D38" s="108" t="s">
        <v>22</v>
      </c>
      <c r="E38" s="358" t="s">
        <v>23</v>
      </c>
      <c r="F38" s="358"/>
      <c r="G38" s="358" t="s">
        <v>14</v>
      </c>
      <c r="H38" s="359"/>
      <c r="I38" s="87"/>
      <c r="J38" s="109" t="s">
        <v>1719</v>
      </c>
      <c r="K38" s="110"/>
      <c r="L38" s="110"/>
      <c r="M38" s="111"/>
      <c r="N38" s="89"/>
      <c r="V38" s="123"/>
    </row>
    <row r="39" spans="1:22" ht="13.5" thickBot="1" x14ac:dyDescent="0.25">
      <c r="A39" s="356"/>
      <c r="B39" s="113"/>
      <c r="C39" s="113"/>
      <c r="D39" s="114"/>
      <c r="E39" s="113"/>
      <c r="F39" s="113"/>
      <c r="G39" s="360"/>
      <c r="H39" s="361"/>
      <c r="I39" s="362"/>
      <c r="J39" s="115" t="s">
        <v>1719</v>
      </c>
      <c r="K39" s="115"/>
      <c r="L39" s="115"/>
      <c r="M39" s="116"/>
      <c r="N39" s="89"/>
      <c r="V39" s="123"/>
    </row>
    <row r="40" spans="1:22" ht="23.25" thickBot="1" x14ac:dyDescent="0.25">
      <c r="A40" s="356"/>
      <c r="B40" s="118" t="s">
        <v>29</v>
      </c>
      <c r="C40" s="118" t="s">
        <v>30</v>
      </c>
      <c r="D40" s="118" t="s">
        <v>31</v>
      </c>
      <c r="E40" s="363" t="s">
        <v>32</v>
      </c>
      <c r="F40" s="363"/>
      <c r="G40" s="364"/>
      <c r="H40" s="365"/>
      <c r="I40" s="366"/>
      <c r="J40" s="120" t="s">
        <v>1840</v>
      </c>
      <c r="K40" s="121"/>
      <c r="L40" s="121"/>
      <c r="M40" s="122"/>
      <c r="N40" s="89"/>
      <c r="V40" s="123"/>
    </row>
    <row r="41" spans="1:22" ht="13.5" thickBot="1" x14ac:dyDescent="0.25">
      <c r="A41" s="357"/>
      <c r="B41" s="124"/>
      <c r="C41" s="124"/>
      <c r="D41" s="134"/>
      <c r="E41" s="126" t="s">
        <v>37</v>
      </c>
      <c r="F41" s="127"/>
      <c r="G41" s="367"/>
      <c r="H41" s="368"/>
      <c r="I41" s="369"/>
      <c r="J41" s="120" t="s">
        <v>1726</v>
      </c>
      <c r="K41" s="121"/>
      <c r="L41" s="121"/>
      <c r="M41" s="122"/>
      <c r="N41" s="89"/>
      <c r="V41" s="123"/>
    </row>
    <row r="42" spans="1:22" ht="24" thickTop="1" thickBot="1" x14ac:dyDescent="0.25">
      <c r="A42" s="355">
        <f>A38+1</f>
        <v>7</v>
      </c>
      <c r="B42" s="108" t="s">
        <v>20</v>
      </c>
      <c r="C42" s="108" t="s">
        <v>21</v>
      </c>
      <c r="D42" s="108" t="s">
        <v>22</v>
      </c>
      <c r="E42" s="358" t="s">
        <v>23</v>
      </c>
      <c r="F42" s="358"/>
      <c r="G42" s="358" t="s">
        <v>14</v>
      </c>
      <c r="H42" s="359"/>
      <c r="I42" s="87"/>
      <c r="J42" s="109" t="s">
        <v>1719</v>
      </c>
      <c r="K42" s="110"/>
      <c r="L42" s="110"/>
      <c r="M42" s="111"/>
      <c r="N42" s="89"/>
      <c r="V42" s="123"/>
    </row>
    <row r="43" spans="1:22" ht="13.5" thickBot="1" x14ac:dyDescent="0.25">
      <c r="A43" s="356"/>
      <c r="B43" s="113"/>
      <c r="C43" s="113"/>
      <c r="D43" s="114"/>
      <c r="E43" s="113"/>
      <c r="F43" s="113"/>
      <c r="G43" s="360"/>
      <c r="H43" s="361"/>
      <c r="I43" s="362"/>
      <c r="J43" s="115" t="s">
        <v>1719</v>
      </c>
      <c r="K43" s="115"/>
      <c r="L43" s="115"/>
      <c r="M43" s="116"/>
      <c r="N43" s="89"/>
      <c r="V43" s="123"/>
    </row>
    <row r="44" spans="1:22" ht="23.25" thickBot="1" x14ac:dyDescent="0.25">
      <c r="A44" s="356"/>
      <c r="B44" s="118" t="s">
        <v>29</v>
      </c>
      <c r="C44" s="118" t="s">
        <v>30</v>
      </c>
      <c r="D44" s="118" t="s">
        <v>31</v>
      </c>
      <c r="E44" s="363" t="s">
        <v>32</v>
      </c>
      <c r="F44" s="363"/>
      <c r="G44" s="364"/>
      <c r="H44" s="365"/>
      <c r="I44" s="366"/>
      <c r="J44" s="120" t="s">
        <v>1840</v>
      </c>
      <c r="K44" s="121"/>
      <c r="L44" s="121"/>
      <c r="M44" s="122"/>
      <c r="N44" s="89"/>
      <c r="V44" s="123"/>
    </row>
    <row r="45" spans="1:22" ht="13.5" thickBot="1" x14ac:dyDescent="0.25">
      <c r="A45" s="357"/>
      <c r="B45" s="124"/>
      <c r="C45" s="124"/>
      <c r="D45" s="134"/>
      <c r="E45" s="126" t="s">
        <v>37</v>
      </c>
      <c r="F45" s="127"/>
      <c r="G45" s="367"/>
      <c r="H45" s="368"/>
      <c r="I45" s="369"/>
      <c r="J45" s="120" t="s">
        <v>1726</v>
      </c>
      <c r="K45" s="121"/>
      <c r="L45" s="121"/>
      <c r="M45" s="122"/>
      <c r="N45" s="89"/>
      <c r="V45" s="123"/>
    </row>
    <row r="46" spans="1:22" ht="24" thickTop="1" thickBot="1" x14ac:dyDescent="0.25">
      <c r="A46" s="355">
        <f>A42+1</f>
        <v>8</v>
      </c>
      <c r="B46" s="108" t="s">
        <v>20</v>
      </c>
      <c r="C46" s="108" t="s">
        <v>21</v>
      </c>
      <c r="D46" s="108" t="s">
        <v>22</v>
      </c>
      <c r="E46" s="358" t="s">
        <v>23</v>
      </c>
      <c r="F46" s="358"/>
      <c r="G46" s="358" t="s">
        <v>14</v>
      </c>
      <c r="H46" s="359"/>
      <c r="I46" s="87"/>
      <c r="J46" s="109" t="s">
        <v>1719</v>
      </c>
      <c r="K46" s="110"/>
      <c r="L46" s="110"/>
      <c r="M46" s="111"/>
      <c r="N46" s="89"/>
      <c r="V46" s="123"/>
    </row>
    <row r="47" spans="1:22" ht="13.5" thickBot="1" x14ac:dyDescent="0.25">
      <c r="A47" s="356"/>
      <c r="B47" s="113"/>
      <c r="C47" s="113"/>
      <c r="D47" s="114"/>
      <c r="E47" s="113"/>
      <c r="F47" s="113"/>
      <c r="G47" s="360"/>
      <c r="H47" s="361"/>
      <c r="I47" s="362"/>
      <c r="J47" s="115" t="s">
        <v>1719</v>
      </c>
      <c r="K47" s="115"/>
      <c r="L47" s="115"/>
      <c r="M47" s="116"/>
      <c r="N47" s="89"/>
      <c r="V47" s="123"/>
    </row>
    <row r="48" spans="1:22" ht="23.25" thickBot="1" x14ac:dyDescent="0.25">
      <c r="A48" s="356"/>
      <c r="B48" s="118" t="s">
        <v>29</v>
      </c>
      <c r="C48" s="118" t="s">
        <v>30</v>
      </c>
      <c r="D48" s="118" t="s">
        <v>31</v>
      </c>
      <c r="E48" s="363" t="s">
        <v>32</v>
      </c>
      <c r="F48" s="363"/>
      <c r="G48" s="364"/>
      <c r="H48" s="365"/>
      <c r="I48" s="366"/>
      <c r="J48" s="120" t="s">
        <v>1840</v>
      </c>
      <c r="K48" s="121"/>
      <c r="L48" s="121"/>
      <c r="M48" s="122"/>
      <c r="N48" s="89"/>
      <c r="V48" s="123"/>
    </row>
    <row r="49" spans="1:22" ht="13.5" thickBot="1" x14ac:dyDescent="0.25">
      <c r="A49" s="357"/>
      <c r="B49" s="124"/>
      <c r="C49" s="124"/>
      <c r="D49" s="134"/>
      <c r="E49" s="126" t="s">
        <v>37</v>
      </c>
      <c r="F49" s="127"/>
      <c r="G49" s="367"/>
      <c r="H49" s="368"/>
      <c r="I49" s="369"/>
      <c r="J49" s="120" t="s">
        <v>1726</v>
      </c>
      <c r="K49" s="121"/>
      <c r="L49" s="121"/>
      <c r="M49" s="122"/>
      <c r="N49" s="89"/>
      <c r="V49" s="123"/>
    </row>
    <row r="50" spans="1:22" ht="24" thickTop="1" thickBot="1" x14ac:dyDescent="0.25">
      <c r="A50" s="355">
        <f>A46+1</f>
        <v>9</v>
      </c>
      <c r="B50" s="108" t="s">
        <v>20</v>
      </c>
      <c r="C50" s="108" t="s">
        <v>21</v>
      </c>
      <c r="D50" s="108" t="s">
        <v>22</v>
      </c>
      <c r="E50" s="358" t="s">
        <v>23</v>
      </c>
      <c r="F50" s="358"/>
      <c r="G50" s="358" t="s">
        <v>14</v>
      </c>
      <c r="H50" s="359"/>
      <c r="I50" s="87"/>
      <c r="J50" s="109" t="s">
        <v>1719</v>
      </c>
      <c r="K50" s="110"/>
      <c r="L50" s="110"/>
      <c r="M50" s="111"/>
      <c r="N50" s="89"/>
      <c r="V50" s="123"/>
    </row>
    <row r="51" spans="1:22" ht="13.5" thickBot="1" x14ac:dyDescent="0.25">
      <c r="A51" s="356"/>
      <c r="B51" s="113"/>
      <c r="C51" s="113"/>
      <c r="D51" s="114"/>
      <c r="E51" s="113"/>
      <c r="F51" s="113"/>
      <c r="G51" s="360"/>
      <c r="H51" s="361"/>
      <c r="I51" s="362"/>
      <c r="J51" s="115" t="s">
        <v>1719</v>
      </c>
      <c r="K51" s="115"/>
      <c r="L51" s="115"/>
      <c r="M51" s="116"/>
      <c r="N51" s="89"/>
      <c r="V51" s="123"/>
    </row>
    <row r="52" spans="1:22" ht="23.25" thickBot="1" x14ac:dyDescent="0.25">
      <c r="A52" s="356"/>
      <c r="B52" s="118" t="s">
        <v>29</v>
      </c>
      <c r="C52" s="118" t="s">
        <v>30</v>
      </c>
      <c r="D52" s="118" t="s">
        <v>31</v>
      </c>
      <c r="E52" s="363" t="s">
        <v>32</v>
      </c>
      <c r="F52" s="363"/>
      <c r="G52" s="364"/>
      <c r="H52" s="365"/>
      <c r="I52" s="366"/>
      <c r="J52" s="120" t="s">
        <v>1840</v>
      </c>
      <c r="K52" s="121"/>
      <c r="L52" s="121"/>
      <c r="M52" s="122"/>
      <c r="N52" s="89"/>
      <c r="V52" s="123"/>
    </row>
    <row r="53" spans="1:22" ht="13.5" thickBot="1" x14ac:dyDescent="0.25">
      <c r="A53" s="357"/>
      <c r="B53" s="124"/>
      <c r="C53" s="124"/>
      <c r="D53" s="134"/>
      <c r="E53" s="126" t="s">
        <v>37</v>
      </c>
      <c r="F53" s="127"/>
      <c r="G53" s="367"/>
      <c r="H53" s="368"/>
      <c r="I53" s="369"/>
      <c r="J53" s="120" t="s">
        <v>1726</v>
      </c>
      <c r="K53" s="121"/>
      <c r="L53" s="121"/>
      <c r="M53" s="122"/>
      <c r="N53" s="89"/>
      <c r="V53" s="123"/>
    </row>
    <row r="54" spans="1:22" ht="24" thickTop="1" thickBot="1" x14ac:dyDescent="0.25">
      <c r="A54" s="355">
        <f>A50+1</f>
        <v>10</v>
      </c>
      <c r="B54" s="108" t="s">
        <v>20</v>
      </c>
      <c r="C54" s="108" t="s">
        <v>21</v>
      </c>
      <c r="D54" s="108" t="s">
        <v>22</v>
      </c>
      <c r="E54" s="358" t="s">
        <v>23</v>
      </c>
      <c r="F54" s="358"/>
      <c r="G54" s="358" t="s">
        <v>14</v>
      </c>
      <c r="H54" s="359"/>
      <c r="I54" s="87"/>
      <c r="J54" s="109" t="s">
        <v>1719</v>
      </c>
      <c r="K54" s="110"/>
      <c r="L54" s="110"/>
      <c r="M54" s="111"/>
      <c r="N54" s="89"/>
      <c r="V54" s="123"/>
    </row>
    <row r="55" spans="1:22" ht="13.5" thickBot="1" x14ac:dyDescent="0.25">
      <c r="A55" s="356"/>
      <c r="B55" s="113"/>
      <c r="C55" s="113"/>
      <c r="D55" s="114"/>
      <c r="E55" s="113"/>
      <c r="F55" s="113"/>
      <c r="G55" s="360"/>
      <c r="H55" s="361"/>
      <c r="I55" s="362"/>
      <c r="J55" s="115" t="s">
        <v>1719</v>
      </c>
      <c r="K55" s="115"/>
      <c r="L55" s="115"/>
      <c r="M55" s="116"/>
      <c r="N55" s="89"/>
      <c r="P55" s="131"/>
      <c r="V55" s="123"/>
    </row>
    <row r="56" spans="1:22" ht="23.25" thickBot="1" x14ac:dyDescent="0.25">
      <c r="A56" s="356"/>
      <c r="B56" s="118" t="s">
        <v>29</v>
      </c>
      <c r="C56" s="118" t="s">
        <v>30</v>
      </c>
      <c r="D56" s="118" t="s">
        <v>31</v>
      </c>
      <c r="E56" s="363" t="s">
        <v>32</v>
      </c>
      <c r="F56" s="363"/>
      <c r="G56" s="364"/>
      <c r="H56" s="365"/>
      <c r="I56" s="366"/>
      <c r="J56" s="120" t="s">
        <v>1840</v>
      </c>
      <c r="K56" s="121"/>
      <c r="L56" s="121"/>
      <c r="M56" s="122"/>
      <c r="N56" s="89"/>
      <c r="V56" s="123"/>
    </row>
    <row r="57" spans="1:22" s="131" customFormat="1" ht="13.5" thickBot="1" x14ac:dyDescent="0.25">
      <c r="A57" s="357"/>
      <c r="B57" s="124"/>
      <c r="C57" s="124"/>
      <c r="D57" s="134"/>
      <c r="E57" s="126" t="s">
        <v>37</v>
      </c>
      <c r="F57" s="127"/>
      <c r="G57" s="367"/>
      <c r="H57" s="368"/>
      <c r="I57" s="369"/>
      <c r="J57" s="120" t="s">
        <v>1726</v>
      </c>
      <c r="K57" s="121"/>
      <c r="L57" s="121"/>
      <c r="M57" s="122"/>
      <c r="N57" s="132"/>
      <c r="P57" s="71"/>
      <c r="Q57" s="71"/>
      <c r="V57" s="123"/>
    </row>
    <row r="58" spans="1:22" ht="24" thickTop="1" thickBot="1" x14ac:dyDescent="0.25">
      <c r="A58" s="355">
        <f>A54+1</f>
        <v>11</v>
      </c>
      <c r="B58" s="108" t="s">
        <v>20</v>
      </c>
      <c r="C58" s="108" t="s">
        <v>21</v>
      </c>
      <c r="D58" s="108" t="s">
        <v>22</v>
      </c>
      <c r="E58" s="358" t="s">
        <v>23</v>
      </c>
      <c r="F58" s="358"/>
      <c r="G58" s="358" t="s">
        <v>14</v>
      </c>
      <c r="H58" s="359"/>
      <c r="I58" s="87"/>
      <c r="J58" s="109" t="s">
        <v>1719</v>
      </c>
      <c r="K58" s="110"/>
      <c r="L58" s="110"/>
      <c r="M58" s="111"/>
      <c r="N58" s="89"/>
      <c r="V58" s="123"/>
    </row>
    <row r="59" spans="1:22" ht="13.5" thickBot="1" x14ac:dyDescent="0.25">
      <c r="A59" s="356"/>
      <c r="B59" s="113"/>
      <c r="C59" s="113"/>
      <c r="D59" s="114"/>
      <c r="E59" s="113"/>
      <c r="F59" s="113"/>
      <c r="G59" s="360"/>
      <c r="H59" s="361"/>
      <c r="I59" s="362"/>
      <c r="J59" s="115" t="s">
        <v>1719</v>
      </c>
      <c r="K59" s="115"/>
      <c r="L59" s="115"/>
      <c r="M59" s="116"/>
      <c r="N59" s="89"/>
      <c r="V59" s="123"/>
    </row>
    <row r="60" spans="1:22" ht="23.25" thickBot="1" x14ac:dyDescent="0.25">
      <c r="A60" s="356"/>
      <c r="B60" s="118" t="s">
        <v>29</v>
      </c>
      <c r="C60" s="118" t="s">
        <v>30</v>
      </c>
      <c r="D60" s="118" t="s">
        <v>31</v>
      </c>
      <c r="E60" s="363" t="s">
        <v>32</v>
      </c>
      <c r="F60" s="363"/>
      <c r="G60" s="364"/>
      <c r="H60" s="365"/>
      <c r="I60" s="366"/>
      <c r="J60" s="120" t="s">
        <v>1840</v>
      </c>
      <c r="K60" s="121"/>
      <c r="L60" s="121"/>
      <c r="M60" s="122"/>
      <c r="N60" s="89"/>
      <c r="V60" s="123"/>
    </row>
    <row r="61" spans="1:22" ht="13.5" thickBot="1" x14ac:dyDescent="0.25">
      <c r="A61" s="357"/>
      <c r="B61" s="124"/>
      <c r="C61" s="124"/>
      <c r="D61" s="134"/>
      <c r="E61" s="126" t="s">
        <v>37</v>
      </c>
      <c r="F61" s="127"/>
      <c r="G61" s="367"/>
      <c r="H61" s="368"/>
      <c r="I61" s="369"/>
      <c r="J61" s="120" t="s">
        <v>1726</v>
      </c>
      <c r="K61" s="121"/>
      <c r="L61" s="121"/>
      <c r="M61" s="122"/>
      <c r="N61" s="89"/>
      <c r="V61" s="123"/>
    </row>
    <row r="62" spans="1:22" ht="24" thickTop="1" thickBot="1" x14ac:dyDescent="0.25">
      <c r="A62" s="355">
        <f>A58+1</f>
        <v>12</v>
      </c>
      <c r="B62" s="108" t="s">
        <v>20</v>
      </c>
      <c r="C62" s="108" t="s">
        <v>21</v>
      </c>
      <c r="D62" s="108" t="s">
        <v>22</v>
      </c>
      <c r="E62" s="358" t="s">
        <v>23</v>
      </c>
      <c r="F62" s="358"/>
      <c r="G62" s="358" t="s">
        <v>14</v>
      </c>
      <c r="H62" s="359"/>
      <c r="I62" s="87"/>
      <c r="J62" s="109" t="s">
        <v>1719</v>
      </c>
      <c r="K62" s="110"/>
      <c r="L62" s="110"/>
      <c r="M62" s="111"/>
      <c r="N62" s="89"/>
      <c r="V62" s="123"/>
    </row>
    <row r="63" spans="1:22" ht="13.5" thickBot="1" x14ac:dyDescent="0.25">
      <c r="A63" s="356"/>
      <c r="B63" s="113"/>
      <c r="C63" s="113"/>
      <c r="D63" s="114"/>
      <c r="E63" s="113"/>
      <c r="F63" s="113"/>
      <c r="G63" s="360"/>
      <c r="H63" s="361"/>
      <c r="I63" s="362"/>
      <c r="J63" s="115" t="s">
        <v>1719</v>
      </c>
      <c r="K63" s="115"/>
      <c r="L63" s="115"/>
      <c r="M63" s="116"/>
      <c r="N63" s="89"/>
      <c r="V63" s="123"/>
    </row>
    <row r="64" spans="1:22" ht="23.25" thickBot="1" x14ac:dyDescent="0.25">
      <c r="A64" s="356"/>
      <c r="B64" s="118" t="s">
        <v>29</v>
      </c>
      <c r="C64" s="118" t="s">
        <v>30</v>
      </c>
      <c r="D64" s="118" t="s">
        <v>31</v>
      </c>
      <c r="E64" s="363" t="s">
        <v>32</v>
      </c>
      <c r="F64" s="363"/>
      <c r="G64" s="364"/>
      <c r="H64" s="365"/>
      <c r="I64" s="366"/>
      <c r="J64" s="120" t="s">
        <v>1840</v>
      </c>
      <c r="K64" s="121"/>
      <c r="L64" s="121"/>
      <c r="M64" s="122"/>
      <c r="N64" s="89"/>
      <c r="V64" s="123"/>
    </row>
    <row r="65" spans="1:22" ht="13.5" thickBot="1" x14ac:dyDescent="0.25">
      <c r="A65" s="357"/>
      <c r="B65" s="124"/>
      <c r="C65" s="124"/>
      <c r="D65" s="134"/>
      <c r="E65" s="126" t="s">
        <v>37</v>
      </c>
      <c r="F65" s="127"/>
      <c r="G65" s="367"/>
      <c r="H65" s="368"/>
      <c r="I65" s="369"/>
      <c r="J65" s="120" t="s">
        <v>1726</v>
      </c>
      <c r="K65" s="121"/>
      <c r="L65" s="121"/>
      <c r="M65" s="122"/>
      <c r="N65" s="89"/>
      <c r="V65" s="123"/>
    </row>
    <row r="66" spans="1:22" ht="24" thickTop="1" thickBot="1" x14ac:dyDescent="0.25">
      <c r="A66" s="355">
        <f>A62+1</f>
        <v>13</v>
      </c>
      <c r="B66" s="108" t="s">
        <v>20</v>
      </c>
      <c r="C66" s="108" t="s">
        <v>21</v>
      </c>
      <c r="D66" s="108" t="s">
        <v>22</v>
      </c>
      <c r="E66" s="358" t="s">
        <v>23</v>
      </c>
      <c r="F66" s="358"/>
      <c r="G66" s="358" t="s">
        <v>14</v>
      </c>
      <c r="H66" s="359"/>
      <c r="I66" s="87"/>
      <c r="J66" s="109" t="s">
        <v>1719</v>
      </c>
      <c r="K66" s="110"/>
      <c r="L66" s="110"/>
      <c r="M66" s="111"/>
      <c r="N66" s="89"/>
      <c r="V66" s="123"/>
    </row>
    <row r="67" spans="1:22" ht="13.5" thickBot="1" x14ac:dyDescent="0.25">
      <c r="A67" s="356"/>
      <c r="B67" s="113"/>
      <c r="C67" s="113"/>
      <c r="D67" s="114"/>
      <c r="E67" s="113"/>
      <c r="F67" s="113"/>
      <c r="G67" s="360"/>
      <c r="H67" s="361"/>
      <c r="I67" s="362"/>
      <c r="J67" s="115" t="s">
        <v>1719</v>
      </c>
      <c r="K67" s="115"/>
      <c r="L67" s="115"/>
      <c r="M67" s="116"/>
      <c r="N67" s="89"/>
      <c r="V67" s="123"/>
    </row>
    <row r="68" spans="1:22" ht="23.25" thickBot="1" x14ac:dyDescent="0.25">
      <c r="A68" s="356"/>
      <c r="B68" s="118" t="s">
        <v>29</v>
      </c>
      <c r="C68" s="118" t="s">
        <v>30</v>
      </c>
      <c r="D68" s="118" t="s">
        <v>31</v>
      </c>
      <c r="E68" s="363" t="s">
        <v>32</v>
      </c>
      <c r="F68" s="363"/>
      <c r="G68" s="364"/>
      <c r="H68" s="365"/>
      <c r="I68" s="366"/>
      <c r="J68" s="120" t="s">
        <v>1840</v>
      </c>
      <c r="K68" s="121"/>
      <c r="L68" s="121"/>
      <c r="M68" s="122"/>
      <c r="N68" s="89"/>
      <c r="V68" s="123"/>
    </row>
    <row r="69" spans="1:22" ht="13.5" thickBot="1" x14ac:dyDescent="0.25">
      <c r="A69" s="357"/>
      <c r="B69" s="124"/>
      <c r="C69" s="124"/>
      <c r="D69" s="134"/>
      <c r="E69" s="126" t="s">
        <v>37</v>
      </c>
      <c r="F69" s="127"/>
      <c r="G69" s="367"/>
      <c r="H69" s="368"/>
      <c r="I69" s="369"/>
      <c r="J69" s="120" t="s">
        <v>1726</v>
      </c>
      <c r="K69" s="121"/>
      <c r="L69" s="121"/>
      <c r="M69" s="122"/>
      <c r="N69" s="89"/>
      <c r="V69" s="123"/>
    </row>
    <row r="70" spans="1:22" ht="24" thickTop="1" thickBot="1" x14ac:dyDescent="0.25">
      <c r="A70" s="355">
        <f>A66+1</f>
        <v>14</v>
      </c>
      <c r="B70" s="108" t="s">
        <v>20</v>
      </c>
      <c r="C70" s="108" t="s">
        <v>21</v>
      </c>
      <c r="D70" s="108" t="s">
        <v>22</v>
      </c>
      <c r="E70" s="358" t="s">
        <v>23</v>
      </c>
      <c r="F70" s="358"/>
      <c r="G70" s="358" t="s">
        <v>14</v>
      </c>
      <c r="H70" s="359"/>
      <c r="I70" s="87"/>
      <c r="J70" s="109" t="s">
        <v>1719</v>
      </c>
      <c r="K70" s="110"/>
      <c r="L70" s="110"/>
      <c r="M70" s="111"/>
      <c r="N70" s="89"/>
      <c r="V70" s="123"/>
    </row>
    <row r="71" spans="1:22" ht="13.5" thickBot="1" x14ac:dyDescent="0.25">
      <c r="A71" s="356"/>
      <c r="B71" s="113"/>
      <c r="C71" s="113"/>
      <c r="D71" s="114"/>
      <c r="E71" s="113"/>
      <c r="F71" s="113"/>
      <c r="G71" s="360"/>
      <c r="H71" s="361"/>
      <c r="I71" s="362"/>
      <c r="J71" s="115" t="s">
        <v>1719</v>
      </c>
      <c r="K71" s="115"/>
      <c r="L71" s="115"/>
      <c r="M71" s="116"/>
      <c r="N71" s="89"/>
      <c r="V71" s="133"/>
    </row>
    <row r="72" spans="1:22" ht="23.25" thickBot="1" x14ac:dyDescent="0.25">
      <c r="A72" s="356"/>
      <c r="B72" s="118" t="s">
        <v>29</v>
      </c>
      <c r="C72" s="118" t="s">
        <v>30</v>
      </c>
      <c r="D72" s="118" t="s">
        <v>31</v>
      </c>
      <c r="E72" s="363" t="s">
        <v>32</v>
      </c>
      <c r="F72" s="363"/>
      <c r="G72" s="364"/>
      <c r="H72" s="365"/>
      <c r="I72" s="366"/>
      <c r="J72" s="120" t="s">
        <v>1840</v>
      </c>
      <c r="K72" s="121"/>
      <c r="L72" s="121"/>
      <c r="M72" s="122"/>
      <c r="N72" s="89"/>
      <c r="V72" s="123"/>
    </row>
    <row r="73" spans="1:22" ht="13.5" thickBot="1" x14ac:dyDescent="0.25">
      <c r="A73" s="357"/>
      <c r="B73" s="124"/>
      <c r="C73" s="124"/>
      <c r="D73" s="134"/>
      <c r="E73" s="126" t="s">
        <v>37</v>
      </c>
      <c r="F73" s="127"/>
      <c r="G73" s="367"/>
      <c r="H73" s="368"/>
      <c r="I73" s="369"/>
      <c r="J73" s="120" t="s">
        <v>1726</v>
      </c>
      <c r="K73" s="121"/>
      <c r="L73" s="121"/>
      <c r="M73" s="122"/>
      <c r="N73" s="89"/>
      <c r="V73" s="123"/>
    </row>
    <row r="74" spans="1:22" ht="24" thickTop="1" thickBot="1" x14ac:dyDescent="0.25">
      <c r="A74" s="355">
        <f>A70+1</f>
        <v>15</v>
      </c>
      <c r="B74" s="108" t="s">
        <v>20</v>
      </c>
      <c r="C74" s="108" t="s">
        <v>21</v>
      </c>
      <c r="D74" s="108" t="s">
        <v>22</v>
      </c>
      <c r="E74" s="358" t="s">
        <v>23</v>
      </c>
      <c r="F74" s="358"/>
      <c r="G74" s="358" t="s">
        <v>14</v>
      </c>
      <c r="H74" s="359"/>
      <c r="I74" s="87"/>
      <c r="J74" s="109" t="s">
        <v>1719</v>
      </c>
      <c r="K74" s="110"/>
      <c r="L74" s="110"/>
      <c r="M74" s="111"/>
      <c r="N74" s="89"/>
      <c r="V74" s="123"/>
    </row>
    <row r="75" spans="1:22" ht="13.5" thickBot="1" x14ac:dyDescent="0.25">
      <c r="A75" s="356"/>
      <c r="B75" s="113"/>
      <c r="C75" s="113"/>
      <c r="D75" s="114"/>
      <c r="E75" s="113"/>
      <c r="F75" s="113"/>
      <c r="G75" s="360"/>
      <c r="H75" s="361"/>
      <c r="I75" s="362"/>
      <c r="J75" s="115" t="s">
        <v>1719</v>
      </c>
      <c r="K75" s="115"/>
      <c r="L75" s="115"/>
      <c r="M75" s="116"/>
      <c r="N75" s="89"/>
      <c r="V75" s="123"/>
    </row>
    <row r="76" spans="1:22" ht="23.25" thickBot="1" x14ac:dyDescent="0.25">
      <c r="A76" s="356"/>
      <c r="B76" s="118" t="s">
        <v>29</v>
      </c>
      <c r="C76" s="118" t="s">
        <v>30</v>
      </c>
      <c r="D76" s="118" t="s">
        <v>31</v>
      </c>
      <c r="E76" s="363" t="s">
        <v>32</v>
      </c>
      <c r="F76" s="363"/>
      <c r="G76" s="364"/>
      <c r="H76" s="365"/>
      <c r="I76" s="366"/>
      <c r="J76" s="120" t="s">
        <v>1840</v>
      </c>
      <c r="K76" s="121"/>
      <c r="L76" s="121"/>
      <c r="M76" s="122"/>
      <c r="N76" s="89"/>
      <c r="V76" s="123"/>
    </row>
    <row r="77" spans="1:22" ht="13.5" thickBot="1" x14ac:dyDescent="0.25">
      <c r="A77" s="357"/>
      <c r="B77" s="124"/>
      <c r="C77" s="124"/>
      <c r="D77" s="134"/>
      <c r="E77" s="126" t="s">
        <v>37</v>
      </c>
      <c r="F77" s="127"/>
      <c r="G77" s="367"/>
      <c r="H77" s="368"/>
      <c r="I77" s="369"/>
      <c r="J77" s="120" t="s">
        <v>1726</v>
      </c>
      <c r="K77" s="121"/>
      <c r="L77" s="121"/>
      <c r="M77" s="122"/>
      <c r="N77" s="89"/>
      <c r="V77" s="123"/>
    </row>
    <row r="78" spans="1:22" ht="24" thickTop="1" thickBot="1" x14ac:dyDescent="0.25">
      <c r="A78" s="355">
        <f>A74+1</f>
        <v>16</v>
      </c>
      <c r="B78" s="108" t="s">
        <v>20</v>
      </c>
      <c r="C78" s="108" t="s">
        <v>21</v>
      </c>
      <c r="D78" s="108" t="s">
        <v>22</v>
      </c>
      <c r="E78" s="358" t="s">
        <v>23</v>
      </c>
      <c r="F78" s="358"/>
      <c r="G78" s="358" t="s">
        <v>14</v>
      </c>
      <c r="H78" s="359"/>
      <c r="I78" s="87"/>
      <c r="J78" s="109" t="s">
        <v>1719</v>
      </c>
      <c r="K78" s="110"/>
      <c r="L78" s="110"/>
      <c r="M78" s="111"/>
      <c r="N78" s="89"/>
      <c r="V78" s="123"/>
    </row>
    <row r="79" spans="1:22" ht="13.5" thickBot="1" x14ac:dyDescent="0.25">
      <c r="A79" s="356"/>
      <c r="B79" s="113"/>
      <c r="C79" s="113"/>
      <c r="D79" s="114"/>
      <c r="E79" s="113"/>
      <c r="F79" s="113"/>
      <c r="G79" s="360"/>
      <c r="H79" s="361"/>
      <c r="I79" s="362"/>
      <c r="J79" s="115" t="s">
        <v>1719</v>
      </c>
      <c r="K79" s="115"/>
      <c r="L79" s="115"/>
      <c r="M79" s="116"/>
      <c r="N79" s="89"/>
      <c r="V79" s="123"/>
    </row>
    <row r="80" spans="1:22" ht="23.25" thickBot="1" x14ac:dyDescent="0.25">
      <c r="A80" s="356"/>
      <c r="B80" s="118" t="s">
        <v>29</v>
      </c>
      <c r="C80" s="118" t="s">
        <v>30</v>
      </c>
      <c r="D80" s="118" t="s">
        <v>31</v>
      </c>
      <c r="E80" s="363" t="s">
        <v>32</v>
      </c>
      <c r="F80" s="363"/>
      <c r="G80" s="364"/>
      <c r="H80" s="365"/>
      <c r="I80" s="366"/>
      <c r="J80" s="120" t="s">
        <v>1840</v>
      </c>
      <c r="K80" s="121"/>
      <c r="L80" s="121"/>
      <c r="M80" s="122"/>
      <c r="N80" s="89"/>
      <c r="V80" s="123"/>
    </row>
    <row r="81" spans="1:22" ht="13.5" thickBot="1" x14ac:dyDescent="0.25">
      <c r="A81" s="357"/>
      <c r="B81" s="124"/>
      <c r="C81" s="124"/>
      <c r="D81" s="134"/>
      <c r="E81" s="126" t="s">
        <v>37</v>
      </c>
      <c r="F81" s="127"/>
      <c r="G81" s="367"/>
      <c r="H81" s="368"/>
      <c r="I81" s="369"/>
      <c r="J81" s="120" t="s">
        <v>1726</v>
      </c>
      <c r="K81" s="121"/>
      <c r="L81" s="121"/>
      <c r="M81" s="122"/>
      <c r="N81" s="89"/>
      <c r="V81" s="123"/>
    </row>
    <row r="82" spans="1:22" ht="24" thickTop="1" thickBot="1" x14ac:dyDescent="0.25">
      <c r="A82" s="355">
        <f>A78+1</f>
        <v>17</v>
      </c>
      <c r="B82" s="108" t="s">
        <v>20</v>
      </c>
      <c r="C82" s="108" t="s">
        <v>21</v>
      </c>
      <c r="D82" s="108" t="s">
        <v>22</v>
      </c>
      <c r="E82" s="358" t="s">
        <v>23</v>
      </c>
      <c r="F82" s="358"/>
      <c r="G82" s="358" t="s">
        <v>14</v>
      </c>
      <c r="H82" s="359"/>
      <c r="I82" s="87"/>
      <c r="J82" s="109" t="s">
        <v>1719</v>
      </c>
      <c r="K82" s="110"/>
      <c r="L82" s="110"/>
      <c r="M82" s="111"/>
      <c r="N82" s="89"/>
      <c r="V82" s="123"/>
    </row>
    <row r="83" spans="1:22" ht="13.5" thickBot="1" x14ac:dyDescent="0.25">
      <c r="A83" s="356"/>
      <c r="B83" s="113"/>
      <c r="C83" s="113"/>
      <c r="D83" s="114"/>
      <c r="E83" s="113"/>
      <c r="F83" s="113"/>
      <c r="G83" s="360"/>
      <c r="H83" s="361"/>
      <c r="I83" s="362"/>
      <c r="J83" s="115" t="s">
        <v>1719</v>
      </c>
      <c r="K83" s="115"/>
      <c r="L83" s="115"/>
      <c r="M83" s="116"/>
      <c r="N83" s="89"/>
      <c r="V83" s="123"/>
    </row>
    <row r="84" spans="1:22" ht="23.25" thickBot="1" x14ac:dyDescent="0.25">
      <c r="A84" s="356"/>
      <c r="B84" s="118" t="s">
        <v>29</v>
      </c>
      <c r="C84" s="118" t="s">
        <v>30</v>
      </c>
      <c r="D84" s="118" t="s">
        <v>31</v>
      </c>
      <c r="E84" s="363" t="s">
        <v>32</v>
      </c>
      <c r="F84" s="363"/>
      <c r="G84" s="364"/>
      <c r="H84" s="365"/>
      <c r="I84" s="366"/>
      <c r="J84" s="120" t="s">
        <v>1840</v>
      </c>
      <c r="K84" s="121"/>
      <c r="L84" s="121"/>
      <c r="M84" s="122"/>
      <c r="N84" s="89"/>
      <c r="V84" s="123"/>
    </row>
    <row r="85" spans="1:22" ht="13.5" thickBot="1" x14ac:dyDescent="0.25">
      <c r="A85" s="357"/>
      <c r="B85" s="124"/>
      <c r="C85" s="124"/>
      <c r="D85" s="134"/>
      <c r="E85" s="126" t="s">
        <v>37</v>
      </c>
      <c r="F85" s="127"/>
      <c r="G85" s="367"/>
      <c r="H85" s="368"/>
      <c r="I85" s="369"/>
      <c r="J85" s="120" t="s">
        <v>1726</v>
      </c>
      <c r="K85" s="121"/>
      <c r="L85" s="121"/>
      <c r="M85" s="122"/>
      <c r="N85" s="89"/>
      <c r="V85" s="123"/>
    </row>
    <row r="86" spans="1:22" ht="24" thickTop="1" thickBot="1" x14ac:dyDescent="0.25">
      <c r="A86" s="355">
        <f>A82+1</f>
        <v>18</v>
      </c>
      <c r="B86" s="108" t="s">
        <v>20</v>
      </c>
      <c r="C86" s="108" t="s">
        <v>21</v>
      </c>
      <c r="D86" s="108" t="s">
        <v>22</v>
      </c>
      <c r="E86" s="358" t="s">
        <v>23</v>
      </c>
      <c r="F86" s="358"/>
      <c r="G86" s="358" t="s">
        <v>14</v>
      </c>
      <c r="H86" s="359"/>
      <c r="I86" s="87"/>
      <c r="J86" s="109" t="s">
        <v>1719</v>
      </c>
      <c r="K86" s="110"/>
      <c r="L86" s="110"/>
      <c r="M86" s="111"/>
      <c r="N86" s="89"/>
      <c r="V86" s="123"/>
    </row>
    <row r="87" spans="1:22" ht="13.5" thickBot="1" x14ac:dyDescent="0.25">
      <c r="A87" s="356"/>
      <c r="B87" s="113"/>
      <c r="C87" s="113"/>
      <c r="D87" s="114"/>
      <c r="E87" s="113"/>
      <c r="F87" s="113"/>
      <c r="G87" s="360"/>
      <c r="H87" s="361"/>
      <c r="I87" s="362"/>
      <c r="J87" s="115" t="s">
        <v>1719</v>
      </c>
      <c r="K87" s="115"/>
      <c r="L87" s="115"/>
      <c r="M87" s="116"/>
      <c r="N87" s="89"/>
      <c r="V87" s="123"/>
    </row>
    <row r="88" spans="1:22" ht="23.25" thickBot="1" x14ac:dyDescent="0.25">
      <c r="A88" s="356"/>
      <c r="B88" s="118" t="s">
        <v>29</v>
      </c>
      <c r="C88" s="118" t="s">
        <v>30</v>
      </c>
      <c r="D88" s="118" t="s">
        <v>31</v>
      </c>
      <c r="E88" s="363" t="s">
        <v>32</v>
      </c>
      <c r="F88" s="363"/>
      <c r="G88" s="364"/>
      <c r="H88" s="365"/>
      <c r="I88" s="366"/>
      <c r="J88" s="120" t="s">
        <v>1840</v>
      </c>
      <c r="K88" s="121"/>
      <c r="L88" s="121"/>
      <c r="M88" s="122"/>
      <c r="N88" s="89"/>
      <c r="V88" s="123"/>
    </row>
    <row r="89" spans="1:22" ht="13.5" thickBot="1" x14ac:dyDescent="0.25">
      <c r="A89" s="357"/>
      <c r="B89" s="124"/>
      <c r="C89" s="124"/>
      <c r="D89" s="134"/>
      <c r="E89" s="126" t="s">
        <v>37</v>
      </c>
      <c r="F89" s="127"/>
      <c r="G89" s="367"/>
      <c r="H89" s="368"/>
      <c r="I89" s="369"/>
      <c r="J89" s="120" t="s">
        <v>1726</v>
      </c>
      <c r="K89" s="121"/>
      <c r="L89" s="121"/>
      <c r="M89" s="122"/>
      <c r="N89" s="89"/>
      <c r="V89" s="123"/>
    </row>
    <row r="90" spans="1:22" ht="24" thickTop="1" thickBot="1" x14ac:dyDescent="0.25">
      <c r="A90" s="355">
        <f>A86+1</f>
        <v>19</v>
      </c>
      <c r="B90" s="108" t="s">
        <v>20</v>
      </c>
      <c r="C90" s="108" t="s">
        <v>21</v>
      </c>
      <c r="D90" s="108" t="s">
        <v>22</v>
      </c>
      <c r="E90" s="358" t="s">
        <v>23</v>
      </c>
      <c r="F90" s="358"/>
      <c r="G90" s="358" t="s">
        <v>14</v>
      </c>
      <c r="H90" s="359"/>
      <c r="I90" s="87"/>
      <c r="J90" s="109" t="s">
        <v>1719</v>
      </c>
      <c r="K90" s="110"/>
      <c r="L90" s="110"/>
      <c r="M90" s="111"/>
      <c r="N90" s="89"/>
      <c r="V90" s="123"/>
    </row>
    <row r="91" spans="1:22" ht="13.5" thickBot="1" x14ac:dyDescent="0.25">
      <c r="A91" s="356"/>
      <c r="B91" s="113"/>
      <c r="C91" s="113"/>
      <c r="D91" s="114"/>
      <c r="E91" s="113"/>
      <c r="F91" s="113"/>
      <c r="G91" s="360"/>
      <c r="H91" s="361"/>
      <c r="I91" s="362"/>
      <c r="J91" s="115" t="s">
        <v>1719</v>
      </c>
      <c r="K91" s="115"/>
      <c r="L91" s="115"/>
      <c r="M91" s="116"/>
      <c r="N91" s="89"/>
      <c r="V91" s="123"/>
    </row>
    <row r="92" spans="1:22" ht="23.25" thickBot="1" x14ac:dyDescent="0.25">
      <c r="A92" s="356"/>
      <c r="B92" s="118" t="s">
        <v>29</v>
      </c>
      <c r="C92" s="118" t="s">
        <v>30</v>
      </c>
      <c r="D92" s="118" t="s">
        <v>31</v>
      </c>
      <c r="E92" s="363" t="s">
        <v>32</v>
      </c>
      <c r="F92" s="363"/>
      <c r="G92" s="364"/>
      <c r="H92" s="365"/>
      <c r="I92" s="366"/>
      <c r="J92" s="120" t="s">
        <v>1840</v>
      </c>
      <c r="K92" s="121"/>
      <c r="L92" s="121"/>
      <c r="M92" s="122"/>
      <c r="N92" s="89"/>
      <c r="V92" s="123"/>
    </row>
    <row r="93" spans="1:22" ht="13.5" thickBot="1" x14ac:dyDescent="0.25">
      <c r="A93" s="357"/>
      <c r="B93" s="124"/>
      <c r="C93" s="124"/>
      <c r="D93" s="134"/>
      <c r="E93" s="126" t="s">
        <v>37</v>
      </c>
      <c r="F93" s="127"/>
      <c r="G93" s="367"/>
      <c r="H93" s="368"/>
      <c r="I93" s="369"/>
      <c r="J93" s="120" t="s">
        <v>1726</v>
      </c>
      <c r="K93" s="121"/>
      <c r="L93" s="121"/>
      <c r="M93" s="122"/>
      <c r="N93" s="89"/>
      <c r="V93" s="123"/>
    </row>
    <row r="94" spans="1:22" ht="24" thickTop="1" thickBot="1" x14ac:dyDescent="0.25">
      <c r="A94" s="355">
        <f>A90+1</f>
        <v>20</v>
      </c>
      <c r="B94" s="108" t="s">
        <v>20</v>
      </c>
      <c r="C94" s="108" t="s">
        <v>21</v>
      </c>
      <c r="D94" s="108" t="s">
        <v>22</v>
      </c>
      <c r="E94" s="358" t="s">
        <v>23</v>
      </c>
      <c r="F94" s="358"/>
      <c r="G94" s="358" t="s">
        <v>14</v>
      </c>
      <c r="H94" s="359"/>
      <c r="I94" s="87"/>
      <c r="J94" s="109" t="s">
        <v>1719</v>
      </c>
      <c r="K94" s="110"/>
      <c r="L94" s="110"/>
      <c r="M94" s="111"/>
      <c r="N94" s="89"/>
      <c r="V94" s="123"/>
    </row>
    <row r="95" spans="1:22" ht="13.5" thickBot="1" x14ac:dyDescent="0.25">
      <c r="A95" s="356"/>
      <c r="B95" s="113"/>
      <c r="C95" s="113"/>
      <c r="D95" s="114"/>
      <c r="E95" s="113"/>
      <c r="F95" s="113"/>
      <c r="G95" s="360"/>
      <c r="H95" s="361"/>
      <c r="I95" s="362"/>
      <c r="J95" s="115" t="s">
        <v>1719</v>
      </c>
      <c r="K95" s="115"/>
      <c r="L95" s="115"/>
      <c r="M95" s="116"/>
      <c r="N95" s="89"/>
      <c r="V95" s="123"/>
    </row>
    <row r="96" spans="1:22" ht="23.25" thickBot="1" x14ac:dyDescent="0.25">
      <c r="A96" s="356"/>
      <c r="B96" s="118" t="s">
        <v>29</v>
      </c>
      <c r="C96" s="118" t="s">
        <v>30</v>
      </c>
      <c r="D96" s="118" t="s">
        <v>31</v>
      </c>
      <c r="E96" s="363" t="s">
        <v>32</v>
      </c>
      <c r="F96" s="363"/>
      <c r="G96" s="364"/>
      <c r="H96" s="365"/>
      <c r="I96" s="366"/>
      <c r="J96" s="120" t="s">
        <v>1840</v>
      </c>
      <c r="K96" s="121"/>
      <c r="L96" s="121"/>
      <c r="M96" s="122"/>
      <c r="N96" s="89"/>
      <c r="V96" s="123"/>
    </row>
    <row r="97" spans="1:22" ht="13.5" thickBot="1" x14ac:dyDescent="0.25">
      <c r="A97" s="357"/>
      <c r="B97" s="124"/>
      <c r="C97" s="124"/>
      <c r="D97" s="134"/>
      <c r="E97" s="126" t="s">
        <v>37</v>
      </c>
      <c r="F97" s="127"/>
      <c r="G97" s="367"/>
      <c r="H97" s="368"/>
      <c r="I97" s="369"/>
      <c r="J97" s="120" t="s">
        <v>1726</v>
      </c>
      <c r="K97" s="121"/>
      <c r="L97" s="121"/>
      <c r="M97" s="122"/>
      <c r="N97" s="89"/>
      <c r="V97" s="123"/>
    </row>
    <row r="98" spans="1:22" ht="24" thickTop="1" thickBot="1" x14ac:dyDescent="0.25">
      <c r="A98" s="355">
        <f>A94+1</f>
        <v>21</v>
      </c>
      <c r="B98" s="108" t="s">
        <v>20</v>
      </c>
      <c r="C98" s="108" t="s">
        <v>21</v>
      </c>
      <c r="D98" s="108" t="s">
        <v>22</v>
      </c>
      <c r="E98" s="358" t="s">
        <v>23</v>
      </c>
      <c r="F98" s="358"/>
      <c r="G98" s="358" t="s">
        <v>14</v>
      </c>
      <c r="H98" s="359"/>
      <c r="I98" s="87"/>
      <c r="J98" s="109" t="s">
        <v>1719</v>
      </c>
      <c r="K98" s="110"/>
      <c r="L98" s="110"/>
      <c r="M98" s="111"/>
      <c r="N98" s="89"/>
      <c r="V98" s="123"/>
    </row>
    <row r="99" spans="1:22" ht="13.5" thickBot="1" x14ac:dyDescent="0.25">
      <c r="A99" s="356"/>
      <c r="B99" s="113"/>
      <c r="C99" s="113"/>
      <c r="D99" s="114"/>
      <c r="E99" s="113"/>
      <c r="F99" s="113"/>
      <c r="G99" s="360"/>
      <c r="H99" s="361"/>
      <c r="I99" s="362"/>
      <c r="J99" s="115" t="s">
        <v>1719</v>
      </c>
      <c r="K99" s="115"/>
      <c r="L99" s="115"/>
      <c r="M99" s="116"/>
      <c r="N99" s="89"/>
      <c r="V99" s="123"/>
    </row>
    <row r="100" spans="1:22" ht="23.25" thickBot="1" x14ac:dyDescent="0.25">
      <c r="A100" s="356"/>
      <c r="B100" s="118" t="s">
        <v>29</v>
      </c>
      <c r="C100" s="118" t="s">
        <v>30</v>
      </c>
      <c r="D100" s="118" t="s">
        <v>31</v>
      </c>
      <c r="E100" s="363" t="s">
        <v>32</v>
      </c>
      <c r="F100" s="363"/>
      <c r="G100" s="364"/>
      <c r="H100" s="365"/>
      <c r="I100" s="366"/>
      <c r="J100" s="120" t="s">
        <v>1840</v>
      </c>
      <c r="K100" s="121"/>
      <c r="L100" s="121"/>
      <c r="M100" s="122"/>
      <c r="N100" s="89"/>
      <c r="V100" s="123"/>
    </row>
    <row r="101" spans="1:22" ht="13.5" thickBot="1" x14ac:dyDescent="0.25">
      <c r="A101" s="357"/>
      <c r="B101" s="124"/>
      <c r="C101" s="124"/>
      <c r="D101" s="134"/>
      <c r="E101" s="126" t="s">
        <v>37</v>
      </c>
      <c r="F101" s="127"/>
      <c r="G101" s="367"/>
      <c r="H101" s="368"/>
      <c r="I101" s="369"/>
      <c r="J101" s="120" t="s">
        <v>1726</v>
      </c>
      <c r="K101" s="121"/>
      <c r="L101" s="121"/>
      <c r="M101" s="122"/>
      <c r="N101" s="89"/>
      <c r="V101" s="123"/>
    </row>
    <row r="102" spans="1:22" ht="24" thickTop="1" thickBot="1" x14ac:dyDescent="0.25">
      <c r="A102" s="355">
        <f>A98+1</f>
        <v>22</v>
      </c>
      <c r="B102" s="108" t="s">
        <v>20</v>
      </c>
      <c r="C102" s="108" t="s">
        <v>21</v>
      </c>
      <c r="D102" s="108" t="s">
        <v>22</v>
      </c>
      <c r="E102" s="358" t="s">
        <v>23</v>
      </c>
      <c r="F102" s="358"/>
      <c r="G102" s="358" t="s">
        <v>14</v>
      </c>
      <c r="H102" s="359"/>
      <c r="I102" s="87"/>
      <c r="J102" s="109" t="s">
        <v>1719</v>
      </c>
      <c r="K102" s="110"/>
      <c r="L102" s="110"/>
      <c r="M102" s="111"/>
      <c r="N102" s="89"/>
      <c r="V102" s="123"/>
    </row>
    <row r="103" spans="1:22" ht="13.5" thickBot="1" x14ac:dyDescent="0.25">
      <c r="A103" s="356"/>
      <c r="B103" s="113"/>
      <c r="C103" s="113"/>
      <c r="D103" s="114"/>
      <c r="E103" s="113"/>
      <c r="F103" s="113"/>
      <c r="G103" s="360"/>
      <c r="H103" s="361"/>
      <c r="I103" s="362"/>
      <c r="J103" s="115" t="s">
        <v>1719</v>
      </c>
      <c r="K103" s="115"/>
      <c r="L103" s="115"/>
      <c r="M103" s="116"/>
      <c r="N103" s="89"/>
      <c r="V103" s="123"/>
    </row>
    <row r="104" spans="1:22" ht="23.25" thickBot="1" x14ac:dyDescent="0.25">
      <c r="A104" s="356"/>
      <c r="B104" s="118" t="s">
        <v>29</v>
      </c>
      <c r="C104" s="118" t="s">
        <v>30</v>
      </c>
      <c r="D104" s="118" t="s">
        <v>31</v>
      </c>
      <c r="E104" s="363" t="s">
        <v>32</v>
      </c>
      <c r="F104" s="363"/>
      <c r="G104" s="364"/>
      <c r="H104" s="365"/>
      <c r="I104" s="366"/>
      <c r="J104" s="120" t="s">
        <v>1840</v>
      </c>
      <c r="K104" s="121"/>
      <c r="L104" s="121"/>
      <c r="M104" s="122"/>
      <c r="N104" s="89"/>
      <c r="V104" s="123"/>
    </row>
    <row r="105" spans="1:22" ht="13.5" thickBot="1" x14ac:dyDescent="0.25">
      <c r="A105" s="357"/>
      <c r="B105" s="124"/>
      <c r="C105" s="124"/>
      <c r="D105" s="134"/>
      <c r="E105" s="126" t="s">
        <v>37</v>
      </c>
      <c r="F105" s="127"/>
      <c r="G105" s="367"/>
      <c r="H105" s="368"/>
      <c r="I105" s="369"/>
      <c r="J105" s="120" t="s">
        <v>1726</v>
      </c>
      <c r="K105" s="121"/>
      <c r="L105" s="121"/>
      <c r="M105" s="122"/>
      <c r="N105" s="89"/>
      <c r="V105" s="123"/>
    </row>
    <row r="106" spans="1:22" ht="24" thickTop="1" thickBot="1" x14ac:dyDescent="0.25">
      <c r="A106" s="355">
        <f>A102+1</f>
        <v>23</v>
      </c>
      <c r="B106" s="108" t="s">
        <v>20</v>
      </c>
      <c r="C106" s="108" t="s">
        <v>21</v>
      </c>
      <c r="D106" s="108" t="s">
        <v>22</v>
      </c>
      <c r="E106" s="358" t="s">
        <v>23</v>
      </c>
      <c r="F106" s="358"/>
      <c r="G106" s="358" t="s">
        <v>14</v>
      </c>
      <c r="H106" s="359"/>
      <c r="I106" s="87"/>
      <c r="J106" s="109" t="s">
        <v>1719</v>
      </c>
      <c r="K106" s="110"/>
      <c r="L106" s="110"/>
      <c r="M106" s="111"/>
      <c r="N106" s="89"/>
      <c r="V106" s="123"/>
    </row>
    <row r="107" spans="1:22" ht="13.5" thickBot="1" x14ac:dyDescent="0.25">
      <c r="A107" s="356"/>
      <c r="B107" s="113"/>
      <c r="C107" s="113"/>
      <c r="D107" s="114"/>
      <c r="E107" s="113"/>
      <c r="F107" s="113"/>
      <c r="G107" s="360"/>
      <c r="H107" s="361"/>
      <c r="I107" s="362"/>
      <c r="J107" s="115" t="s">
        <v>1719</v>
      </c>
      <c r="K107" s="115"/>
      <c r="L107" s="115"/>
      <c r="M107" s="116"/>
      <c r="N107" s="89"/>
      <c r="V107" s="123"/>
    </row>
    <row r="108" spans="1:22" ht="23.25" thickBot="1" x14ac:dyDescent="0.25">
      <c r="A108" s="356"/>
      <c r="B108" s="118" t="s">
        <v>29</v>
      </c>
      <c r="C108" s="118" t="s">
        <v>30</v>
      </c>
      <c r="D108" s="118" t="s">
        <v>31</v>
      </c>
      <c r="E108" s="363" t="s">
        <v>32</v>
      </c>
      <c r="F108" s="363"/>
      <c r="G108" s="364"/>
      <c r="H108" s="365"/>
      <c r="I108" s="366"/>
      <c r="J108" s="120" t="s">
        <v>1840</v>
      </c>
      <c r="K108" s="121"/>
      <c r="L108" s="121"/>
      <c r="M108" s="122"/>
      <c r="N108" s="89"/>
      <c r="V108" s="123"/>
    </row>
    <row r="109" spans="1:22" ht="13.5" thickBot="1" x14ac:dyDescent="0.25">
      <c r="A109" s="357"/>
      <c r="B109" s="124"/>
      <c r="C109" s="124"/>
      <c r="D109" s="134"/>
      <c r="E109" s="126" t="s">
        <v>37</v>
      </c>
      <c r="F109" s="127"/>
      <c r="G109" s="367"/>
      <c r="H109" s="368"/>
      <c r="I109" s="369"/>
      <c r="J109" s="120" t="s">
        <v>1726</v>
      </c>
      <c r="K109" s="121"/>
      <c r="L109" s="121"/>
      <c r="M109" s="122"/>
      <c r="N109" s="89"/>
      <c r="V109" s="123"/>
    </row>
    <row r="110" spans="1:22" ht="24" thickTop="1" thickBot="1" x14ac:dyDescent="0.25">
      <c r="A110" s="355">
        <f>A106+1</f>
        <v>24</v>
      </c>
      <c r="B110" s="108" t="s">
        <v>20</v>
      </c>
      <c r="C110" s="108" t="s">
        <v>21</v>
      </c>
      <c r="D110" s="108" t="s">
        <v>22</v>
      </c>
      <c r="E110" s="358" t="s">
        <v>23</v>
      </c>
      <c r="F110" s="358"/>
      <c r="G110" s="358" t="s">
        <v>14</v>
      </c>
      <c r="H110" s="359"/>
      <c r="I110" s="87"/>
      <c r="J110" s="109" t="s">
        <v>1719</v>
      </c>
      <c r="K110" s="110"/>
      <c r="L110" s="110"/>
      <c r="M110" s="111"/>
      <c r="N110" s="89"/>
      <c r="V110" s="123"/>
    </row>
    <row r="111" spans="1:22" ht="13.5" thickBot="1" x14ac:dyDescent="0.25">
      <c r="A111" s="356"/>
      <c r="B111" s="113"/>
      <c r="C111" s="113"/>
      <c r="D111" s="114"/>
      <c r="E111" s="113"/>
      <c r="F111" s="113"/>
      <c r="G111" s="360"/>
      <c r="H111" s="361"/>
      <c r="I111" s="362"/>
      <c r="J111" s="115" t="s">
        <v>1719</v>
      </c>
      <c r="K111" s="115"/>
      <c r="L111" s="115"/>
      <c r="M111" s="116"/>
      <c r="N111" s="89"/>
      <c r="V111" s="123"/>
    </row>
    <row r="112" spans="1:22" ht="23.25" thickBot="1" x14ac:dyDescent="0.25">
      <c r="A112" s="356"/>
      <c r="B112" s="118" t="s">
        <v>29</v>
      </c>
      <c r="C112" s="118" t="s">
        <v>30</v>
      </c>
      <c r="D112" s="118" t="s">
        <v>31</v>
      </c>
      <c r="E112" s="363" t="s">
        <v>32</v>
      </c>
      <c r="F112" s="363"/>
      <c r="G112" s="364"/>
      <c r="H112" s="365"/>
      <c r="I112" s="366"/>
      <c r="J112" s="120" t="s">
        <v>1840</v>
      </c>
      <c r="K112" s="121"/>
      <c r="L112" s="121"/>
      <c r="M112" s="122"/>
      <c r="N112" s="89"/>
      <c r="V112" s="123"/>
    </row>
    <row r="113" spans="1:22" ht="13.5" thickBot="1" x14ac:dyDescent="0.25">
      <c r="A113" s="357"/>
      <c r="B113" s="124"/>
      <c r="C113" s="124"/>
      <c r="D113" s="134"/>
      <c r="E113" s="126" t="s">
        <v>37</v>
      </c>
      <c r="F113" s="127"/>
      <c r="G113" s="367"/>
      <c r="H113" s="368"/>
      <c r="I113" s="369"/>
      <c r="J113" s="120" t="s">
        <v>1726</v>
      </c>
      <c r="K113" s="121"/>
      <c r="L113" s="121"/>
      <c r="M113" s="122"/>
      <c r="N113" s="89"/>
      <c r="V113" s="123"/>
    </row>
    <row r="114" spans="1:22" ht="24" thickTop="1" thickBot="1" x14ac:dyDescent="0.25">
      <c r="A114" s="355">
        <f>A110+1</f>
        <v>25</v>
      </c>
      <c r="B114" s="108" t="s">
        <v>20</v>
      </c>
      <c r="C114" s="108" t="s">
        <v>21</v>
      </c>
      <c r="D114" s="108" t="s">
        <v>22</v>
      </c>
      <c r="E114" s="358" t="s">
        <v>23</v>
      </c>
      <c r="F114" s="358"/>
      <c r="G114" s="358" t="s">
        <v>14</v>
      </c>
      <c r="H114" s="359"/>
      <c r="I114" s="87"/>
      <c r="J114" s="109" t="s">
        <v>1719</v>
      </c>
      <c r="K114" s="110"/>
      <c r="L114" s="110"/>
      <c r="M114" s="111"/>
      <c r="N114" s="89"/>
      <c r="V114" s="123"/>
    </row>
    <row r="115" spans="1:22" ht="13.5" thickBot="1" x14ac:dyDescent="0.25">
      <c r="A115" s="356"/>
      <c r="B115" s="113"/>
      <c r="C115" s="113"/>
      <c r="D115" s="114"/>
      <c r="E115" s="113"/>
      <c r="F115" s="113"/>
      <c r="G115" s="360"/>
      <c r="H115" s="361"/>
      <c r="I115" s="362"/>
      <c r="J115" s="115" t="s">
        <v>1719</v>
      </c>
      <c r="K115" s="115"/>
      <c r="L115" s="115"/>
      <c r="M115" s="116"/>
      <c r="N115" s="89"/>
      <c r="V115" s="123"/>
    </row>
    <row r="116" spans="1:22" ht="23.25" thickBot="1" x14ac:dyDescent="0.25">
      <c r="A116" s="356"/>
      <c r="B116" s="118" t="s">
        <v>29</v>
      </c>
      <c r="C116" s="118" t="s">
        <v>30</v>
      </c>
      <c r="D116" s="118" t="s">
        <v>31</v>
      </c>
      <c r="E116" s="363" t="s">
        <v>32</v>
      </c>
      <c r="F116" s="363"/>
      <c r="G116" s="364"/>
      <c r="H116" s="365"/>
      <c r="I116" s="366"/>
      <c r="J116" s="120" t="s">
        <v>1840</v>
      </c>
      <c r="K116" s="121"/>
      <c r="L116" s="121"/>
      <c r="M116" s="122"/>
      <c r="N116" s="89"/>
      <c r="V116" s="123"/>
    </row>
    <row r="117" spans="1:22" ht="13.5" thickBot="1" x14ac:dyDescent="0.25">
      <c r="A117" s="357"/>
      <c r="B117" s="124"/>
      <c r="C117" s="124"/>
      <c r="D117" s="134"/>
      <c r="E117" s="126" t="s">
        <v>37</v>
      </c>
      <c r="F117" s="127"/>
      <c r="G117" s="367"/>
      <c r="H117" s="368"/>
      <c r="I117" s="369"/>
      <c r="J117" s="120" t="s">
        <v>1726</v>
      </c>
      <c r="K117" s="121"/>
      <c r="L117" s="121"/>
      <c r="M117" s="122"/>
      <c r="N117" s="89"/>
      <c r="V117" s="123"/>
    </row>
    <row r="118" spans="1:22" ht="24" thickTop="1" thickBot="1" x14ac:dyDescent="0.25">
      <c r="A118" s="355">
        <f>A114+1</f>
        <v>26</v>
      </c>
      <c r="B118" s="108" t="s">
        <v>20</v>
      </c>
      <c r="C118" s="108" t="s">
        <v>21</v>
      </c>
      <c r="D118" s="108" t="s">
        <v>22</v>
      </c>
      <c r="E118" s="358" t="s">
        <v>23</v>
      </c>
      <c r="F118" s="358"/>
      <c r="G118" s="358" t="s">
        <v>14</v>
      </c>
      <c r="H118" s="359"/>
      <c r="I118" s="87"/>
      <c r="J118" s="109" t="s">
        <v>1719</v>
      </c>
      <c r="K118" s="110"/>
      <c r="L118" s="110"/>
      <c r="M118" s="111"/>
      <c r="N118" s="89"/>
      <c r="V118" s="123"/>
    </row>
    <row r="119" spans="1:22" ht="13.5" thickBot="1" x14ac:dyDescent="0.25">
      <c r="A119" s="356"/>
      <c r="B119" s="113"/>
      <c r="C119" s="113"/>
      <c r="D119" s="114"/>
      <c r="E119" s="113"/>
      <c r="F119" s="113"/>
      <c r="G119" s="360"/>
      <c r="H119" s="361"/>
      <c r="I119" s="362"/>
      <c r="J119" s="115" t="s">
        <v>1719</v>
      </c>
      <c r="K119" s="115"/>
      <c r="L119" s="115"/>
      <c r="M119" s="116"/>
      <c r="N119" s="89"/>
      <c r="V119" s="123"/>
    </row>
    <row r="120" spans="1:22" ht="23.25" thickBot="1" x14ac:dyDescent="0.25">
      <c r="A120" s="356"/>
      <c r="B120" s="118" t="s">
        <v>29</v>
      </c>
      <c r="C120" s="118" t="s">
        <v>30</v>
      </c>
      <c r="D120" s="118" t="s">
        <v>31</v>
      </c>
      <c r="E120" s="363" t="s">
        <v>32</v>
      </c>
      <c r="F120" s="363"/>
      <c r="G120" s="364"/>
      <c r="H120" s="365"/>
      <c r="I120" s="366"/>
      <c r="J120" s="120" t="s">
        <v>1840</v>
      </c>
      <c r="K120" s="121"/>
      <c r="L120" s="121"/>
      <c r="M120" s="122"/>
      <c r="N120" s="89"/>
      <c r="V120" s="123"/>
    </row>
    <row r="121" spans="1:22" ht="13.5" thickBot="1" x14ac:dyDescent="0.25">
      <c r="A121" s="357"/>
      <c r="B121" s="124"/>
      <c r="C121" s="124"/>
      <c r="D121" s="134"/>
      <c r="E121" s="126" t="s">
        <v>37</v>
      </c>
      <c r="F121" s="127"/>
      <c r="G121" s="367"/>
      <c r="H121" s="368"/>
      <c r="I121" s="369"/>
      <c r="J121" s="120" t="s">
        <v>1726</v>
      </c>
      <c r="K121" s="121"/>
      <c r="L121" s="121"/>
      <c r="M121" s="122"/>
      <c r="N121" s="89"/>
      <c r="V121" s="123"/>
    </row>
    <row r="122" spans="1:22" ht="24" thickTop="1" thickBot="1" x14ac:dyDescent="0.25">
      <c r="A122" s="355">
        <f>A118+1</f>
        <v>27</v>
      </c>
      <c r="B122" s="108" t="s">
        <v>20</v>
      </c>
      <c r="C122" s="108" t="s">
        <v>21</v>
      </c>
      <c r="D122" s="108" t="s">
        <v>22</v>
      </c>
      <c r="E122" s="358" t="s">
        <v>23</v>
      </c>
      <c r="F122" s="358"/>
      <c r="G122" s="358" t="s">
        <v>14</v>
      </c>
      <c r="H122" s="359"/>
      <c r="I122" s="87"/>
      <c r="J122" s="109" t="s">
        <v>1719</v>
      </c>
      <c r="K122" s="110"/>
      <c r="L122" s="110"/>
      <c r="M122" s="111"/>
      <c r="N122" s="89"/>
      <c r="V122" s="123"/>
    </row>
    <row r="123" spans="1:22" ht="13.5" thickBot="1" x14ac:dyDescent="0.25">
      <c r="A123" s="356"/>
      <c r="B123" s="113"/>
      <c r="C123" s="113"/>
      <c r="D123" s="114"/>
      <c r="E123" s="113"/>
      <c r="F123" s="113"/>
      <c r="G123" s="360"/>
      <c r="H123" s="361"/>
      <c r="I123" s="362"/>
      <c r="J123" s="115" t="s">
        <v>1719</v>
      </c>
      <c r="K123" s="115"/>
      <c r="L123" s="115"/>
      <c r="M123" s="116"/>
      <c r="N123" s="89"/>
      <c r="V123" s="123"/>
    </row>
    <row r="124" spans="1:22" ht="23.25" thickBot="1" x14ac:dyDescent="0.25">
      <c r="A124" s="356"/>
      <c r="B124" s="118" t="s">
        <v>29</v>
      </c>
      <c r="C124" s="118" t="s">
        <v>30</v>
      </c>
      <c r="D124" s="118" t="s">
        <v>31</v>
      </c>
      <c r="E124" s="363" t="s">
        <v>32</v>
      </c>
      <c r="F124" s="363"/>
      <c r="G124" s="364"/>
      <c r="H124" s="365"/>
      <c r="I124" s="366"/>
      <c r="J124" s="120" t="s">
        <v>1840</v>
      </c>
      <c r="K124" s="121"/>
      <c r="L124" s="121"/>
      <c r="M124" s="122"/>
      <c r="N124" s="89"/>
      <c r="V124" s="123"/>
    </row>
    <row r="125" spans="1:22" ht="13.5" thickBot="1" x14ac:dyDescent="0.25">
      <c r="A125" s="357"/>
      <c r="B125" s="124"/>
      <c r="C125" s="124"/>
      <c r="D125" s="134"/>
      <c r="E125" s="126" t="s">
        <v>37</v>
      </c>
      <c r="F125" s="127"/>
      <c r="G125" s="367"/>
      <c r="H125" s="368"/>
      <c r="I125" s="369"/>
      <c r="J125" s="120" t="s">
        <v>1726</v>
      </c>
      <c r="K125" s="121"/>
      <c r="L125" s="121"/>
      <c r="M125" s="122"/>
      <c r="N125" s="89"/>
      <c r="V125" s="123"/>
    </row>
    <row r="126" spans="1:22" ht="24" thickTop="1" thickBot="1" x14ac:dyDescent="0.25">
      <c r="A126" s="355">
        <f>A122+1</f>
        <v>28</v>
      </c>
      <c r="B126" s="108" t="s">
        <v>20</v>
      </c>
      <c r="C126" s="108" t="s">
        <v>21</v>
      </c>
      <c r="D126" s="108" t="s">
        <v>22</v>
      </c>
      <c r="E126" s="358" t="s">
        <v>23</v>
      </c>
      <c r="F126" s="358"/>
      <c r="G126" s="358" t="s">
        <v>14</v>
      </c>
      <c r="H126" s="359"/>
      <c r="I126" s="87"/>
      <c r="J126" s="109" t="s">
        <v>1719</v>
      </c>
      <c r="K126" s="110"/>
      <c r="L126" s="110"/>
      <c r="M126" s="111"/>
      <c r="N126" s="89"/>
      <c r="V126" s="123"/>
    </row>
    <row r="127" spans="1:22" ht="13.5" thickBot="1" x14ac:dyDescent="0.25">
      <c r="A127" s="356"/>
      <c r="B127" s="113"/>
      <c r="C127" s="113"/>
      <c r="D127" s="114"/>
      <c r="E127" s="113"/>
      <c r="F127" s="113"/>
      <c r="G127" s="360"/>
      <c r="H127" s="361"/>
      <c r="I127" s="362"/>
      <c r="J127" s="115" t="s">
        <v>1719</v>
      </c>
      <c r="K127" s="115"/>
      <c r="L127" s="115"/>
      <c r="M127" s="116"/>
      <c r="N127" s="89"/>
      <c r="V127" s="123"/>
    </row>
    <row r="128" spans="1:22" ht="23.25" thickBot="1" x14ac:dyDescent="0.25">
      <c r="A128" s="356"/>
      <c r="B128" s="118" t="s">
        <v>29</v>
      </c>
      <c r="C128" s="118" t="s">
        <v>30</v>
      </c>
      <c r="D128" s="118" t="s">
        <v>31</v>
      </c>
      <c r="E128" s="363" t="s">
        <v>32</v>
      </c>
      <c r="F128" s="363"/>
      <c r="G128" s="364"/>
      <c r="H128" s="365"/>
      <c r="I128" s="366"/>
      <c r="J128" s="120" t="s">
        <v>1840</v>
      </c>
      <c r="K128" s="121"/>
      <c r="L128" s="121"/>
      <c r="M128" s="122"/>
      <c r="N128" s="89"/>
      <c r="V128" s="123"/>
    </row>
    <row r="129" spans="1:22" ht="13.5" thickBot="1" x14ac:dyDescent="0.25">
      <c r="A129" s="357"/>
      <c r="B129" s="124"/>
      <c r="C129" s="124"/>
      <c r="D129" s="134"/>
      <c r="E129" s="126" t="s">
        <v>37</v>
      </c>
      <c r="F129" s="127"/>
      <c r="G129" s="367"/>
      <c r="H129" s="368"/>
      <c r="I129" s="369"/>
      <c r="J129" s="120" t="s">
        <v>1726</v>
      </c>
      <c r="K129" s="121"/>
      <c r="L129" s="121"/>
      <c r="M129" s="122"/>
      <c r="N129" s="89"/>
      <c r="V129" s="123"/>
    </row>
    <row r="130" spans="1:22" ht="24" thickTop="1" thickBot="1" x14ac:dyDescent="0.25">
      <c r="A130" s="355">
        <f>A126+1</f>
        <v>29</v>
      </c>
      <c r="B130" s="108" t="s">
        <v>20</v>
      </c>
      <c r="C130" s="108" t="s">
        <v>21</v>
      </c>
      <c r="D130" s="108" t="s">
        <v>22</v>
      </c>
      <c r="E130" s="358" t="s">
        <v>23</v>
      </c>
      <c r="F130" s="358"/>
      <c r="G130" s="358" t="s">
        <v>14</v>
      </c>
      <c r="H130" s="359"/>
      <c r="I130" s="87"/>
      <c r="J130" s="109" t="s">
        <v>1719</v>
      </c>
      <c r="K130" s="110"/>
      <c r="L130" s="110"/>
      <c r="M130" s="111"/>
      <c r="N130" s="89"/>
      <c r="V130" s="123"/>
    </row>
    <row r="131" spans="1:22" ht="13.5" thickBot="1" x14ac:dyDescent="0.25">
      <c r="A131" s="356"/>
      <c r="B131" s="113"/>
      <c r="C131" s="113"/>
      <c r="D131" s="114"/>
      <c r="E131" s="113"/>
      <c r="F131" s="113"/>
      <c r="G131" s="360"/>
      <c r="H131" s="361"/>
      <c r="I131" s="362"/>
      <c r="J131" s="115" t="s">
        <v>1719</v>
      </c>
      <c r="K131" s="115"/>
      <c r="L131" s="115"/>
      <c r="M131" s="116"/>
      <c r="N131" s="89"/>
      <c r="V131" s="123"/>
    </row>
    <row r="132" spans="1:22" ht="23.25" thickBot="1" x14ac:dyDescent="0.25">
      <c r="A132" s="356"/>
      <c r="B132" s="118" t="s">
        <v>29</v>
      </c>
      <c r="C132" s="118" t="s">
        <v>30</v>
      </c>
      <c r="D132" s="118" t="s">
        <v>31</v>
      </c>
      <c r="E132" s="363" t="s">
        <v>32</v>
      </c>
      <c r="F132" s="363"/>
      <c r="G132" s="364"/>
      <c r="H132" s="365"/>
      <c r="I132" s="366"/>
      <c r="J132" s="120" t="s">
        <v>1840</v>
      </c>
      <c r="K132" s="121"/>
      <c r="L132" s="121"/>
      <c r="M132" s="122"/>
      <c r="N132" s="89"/>
      <c r="V132" s="123"/>
    </row>
    <row r="133" spans="1:22" ht="13.5" thickBot="1" x14ac:dyDescent="0.25">
      <c r="A133" s="357"/>
      <c r="B133" s="124"/>
      <c r="C133" s="124"/>
      <c r="D133" s="134"/>
      <c r="E133" s="126" t="s">
        <v>37</v>
      </c>
      <c r="F133" s="127"/>
      <c r="G133" s="367"/>
      <c r="H133" s="368"/>
      <c r="I133" s="369"/>
      <c r="J133" s="120" t="s">
        <v>1726</v>
      </c>
      <c r="K133" s="121"/>
      <c r="L133" s="121"/>
      <c r="M133" s="122"/>
      <c r="N133" s="89"/>
      <c r="V133" s="123"/>
    </row>
    <row r="134" spans="1:22" ht="24" thickTop="1" thickBot="1" x14ac:dyDescent="0.25">
      <c r="A134" s="355">
        <f>A130+1</f>
        <v>30</v>
      </c>
      <c r="B134" s="108" t="s">
        <v>20</v>
      </c>
      <c r="C134" s="108" t="s">
        <v>21</v>
      </c>
      <c r="D134" s="108" t="s">
        <v>22</v>
      </c>
      <c r="E134" s="358" t="s">
        <v>23</v>
      </c>
      <c r="F134" s="358"/>
      <c r="G134" s="358" t="s">
        <v>14</v>
      </c>
      <c r="H134" s="359"/>
      <c r="I134" s="87"/>
      <c r="J134" s="109" t="s">
        <v>1719</v>
      </c>
      <c r="K134" s="110"/>
      <c r="L134" s="110"/>
      <c r="M134" s="111"/>
      <c r="N134" s="89"/>
      <c r="V134" s="123"/>
    </row>
    <row r="135" spans="1:22" ht="13.5" thickBot="1" x14ac:dyDescent="0.25">
      <c r="A135" s="356"/>
      <c r="B135" s="113"/>
      <c r="C135" s="113"/>
      <c r="D135" s="114"/>
      <c r="E135" s="113"/>
      <c r="F135" s="113"/>
      <c r="G135" s="360"/>
      <c r="H135" s="361"/>
      <c r="I135" s="362"/>
      <c r="J135" s="115" t="s">
        <v>1719</v>
      </c>
      <c r="K135" s="115"/>
      <c r="L135" s="115"/>
      <c r="M135" s="116"/>
      <c r="N135" s="89"/>
      <c r="V135" s="123"/>
    </row>
    <row r="136" spans="1:22" ht="23.25" thickBot="1" x14ac:dyDescent="0.25">
      <c r="A136" s="356"/>
      <c r="B136" s="118" t="s">
        <v>29</v>
      </c>
      <c r="C136" s="118" t="s">
        <v>30</v>
      </c>
      <c r="D136" s="118" t="s">
        <v>31</v>
      </c>
      <c r="E136" s="363" t="s">
        <v>32</v>
      </c>
      <c r="F136" s="363"/>
      <c r="G136" s="364"/>
      <c r="H136" s="365"/>
      <c r="I136" s="366"/>
      <c r="J136" s="120" t="s">
        <v>1840</v>
      </c>
      <c r="K136" s="121"/>
      <c r="L136" s="121"/>
      <c r="M136" s="122"/>
      <c r="N136" s="89"/>
      <c r="V136" s="123"/>
    </row>
    <row r="137" spans="1:22" ht="13.5" thickBot="1" x14ac:dyDescent="0.25">
      <c r="A137" s="357"/>
      <c r="B137" s="124"/>
      <c r="C137" s="124"/>
      <c r="D137" s="134"/>
      <c r="E137" s="126" t="s">
        <v>37</v>
      </c>
      <c r="F137" s="127"/>
      <c r="G137" s="367"/>
      <c r="H137" s="368"/>
      <c r="I137" s="369"/>
      <c r="J137" s="120" t="s">
        <v>1726</v>
      </c>
      <c r="K137" s="121"/>
      <c r="L137" s="121"/>
      <c r="M137" s="122"/>
      <c r="N137" s="89"/>
      <c r="V137" s="123"/>
    </row>
    <row r="138" spans="1:22" ht="24" thickTop="1" thickBot="1" x14ac:dyDescent="0.25">
      <c r="A138" s="355">
        <f>A134+1</f>
        <v>31</v>
      </c>
      <c r="B138" s="108" t="s">
        <v>20</v>
      </c>
      <c r="C138" s="108" t="s">
        <v>21</v>
      </c>
      <c r="D138" s="108" t="s">
        <v>22</v>
      </c>
      <c r="E138" s="358" t="s">
        <v>23</v>
      </c>
      <c r="F138" s="358"/>
      <c r="G138" s="358" t="s">
        <v>14</v>
      </c>
      <c r="H138" s="359"/>
      <c r="I138" s="87"/>
      <c r="J138" s="109" t="s">
        <v>1719</v>
      </c>
      <c r="K138" s="110"/>
      <c r="L138" s="110"/>
      <c r="M138" s="111"/>
      <c r="N138" s="89"/>
      <c r="V138" s="123"/>
    </row>
    <row r="139" spans="1:22" ht="13.5" thickBot="1" x14ac:dyDescent="0.25">
      <c r="A139" s="356"/>
      <c r="B139" s="113"/>
      <c r="C139" s="113"/>
      <c r="D139" s="114"/>
      <c r="E139" s="113"/>
      <c r="F139" s="113"/>
      <c r="G139" s="360"/>
      <c r="H139" s="361"/>
      <c r="I139" s="362"/>
      <c r="J139" s="115" t="s">
        <v>1719</v>
      </c>
      <c r="K139" s="115"/>
      <c r="L139" s="115"/>
      <c r="M139" s="116"/>
      <c r="N139" s="89"/>
      <c r="V139" s="123"/>
    </row>
    <row r="140" spans="1:22" ht="23.25" thickBot="1" x14ac:dyDescent="0.25">
      <c r="A140" s="356"/>
      <c r="B140" s="118" t="s">
        <v>29</v>
      </c>
      <c r="C140" s="118" t="s">
        <v>30</v>
      </c>
      <c r="D140" s="118" t="s">
        <v>31</v>
      </c>
      <c r="E140" s="363" t="s">
        <v>32</v>
      </c>
      <c r="F140" s="363"/>
      <c r="G140" s="364"/>
      <c r="H140" s="365"/>
      <c r="I140" s="366"/>
      <c r="J140" s="120" t="s">
        <v>1840</v>
      </c>
      <c r="K140" s="121"/>
      <c r="L140" s="121"/>
      <c r="M140" s="122"/>
      <c r="N140" s="89"/>
      <c r="V140" s="123"/>
    </row>
    <row r="141" spans="1:22" ht="13.5" thickBot="1" x14ac:dyDescent="0.25">
      <c r="A141" s="357"/>
      <c r="B141" s="124"/>
      <c r="C141" s="124"/>
      <c r="D141" s="134"/>
      <c r="E141" s="126" t="s">
        <v>37</v>
      </c>
      <c r="F141" s="127"/>
      <c r="G141" s="367"/>
      <c r="H141" s="368"/>
      <c r="I141" s="369"/>
      <c r="J141" s="120" t="s">
        <v>1726</v>
      </c>
      <c r="K141" s="121"/>
      <c r="L141" s="121"/>
      <c r="M141" s="122"/>
      <c r="N141" s="89"/>
      <c r="V141" s="123"/>
    </row>
    <row r="142" spans="1:22" ht="24" thickTop="1" thickBot="1" x14ac:dyDescent="0.25">
      <c r="A142" s="355">
        <f>A138+1</f>
        <v>32</v>
      </c>
      <c r="B142" s="108" t="s">
        <v>20</v>
      </c>
      <c r="C142" s="108" t="s">
        <v>21</v>
      </c>
      <c r="D142" s="108" t="s">
        <v>22</v>
      </c>
      <c r="E142" s="358" t="s">
        <v>23</v>
      </c>
      <c r="F142" s="358"/>
      <c r="G142" s="358" t="s">
        <v>14</v>
      </c>
      <c r="H142" s="359"/>
      <c r="I142" s="87"/>
      <c r="J142" s="109" t="s">
        <v>1719</v>
      </c>
      <c r="K142" s="110"/>
      <c r="L142" s="110"/>
      <c r="M142" s="111"/>
      <c r="N142" s="89"/>
      <c r="V142" s="123"/>
    </row>
    <row r="143" spans="1:22" ht="13.5" thickBot="1" x14ac:dyDescent="0.25">
      <c r="A143" s="356"/>
      <c r="B143" s="113"/>
      <c r="C143" s="113"/>
      <c r="D143" s="114"/>
      <c r="E143" s="113"/>
      <c r="F143" s="113"/>
      <c r="G143" s="360"/>
      <c r="H143" s="361"/>
      <c r="I143" s="362"/>
      <c r="J143" s="115" t="s">
        <v>1719</v>
      </c>
      <c r="K143" s="115"/>
      <c r="L143" s="115"/>
      <c r="M143" s="116"/>
      <c r="N143" s="89"/>
      <c r="V143" s="123"/>
    </row>
    <row r="144" spans="1:22" ht="23.25" thickBot="1" x14ac:dyDescent="0.25">
      <c r="A144" s="356"/>
      <c r="B144" s="118" t="s">
        <v>29</v>
      </c>
      <c r="C144" s="118" t="s">
        <v>30</v>
      </c>
      <c r="D144" s="118" t="s">
        <v>31</v>
      </c>
      <c r="E144" s="363" t="s">
        <v>32</v>
      </c>
      <c r="F144" s="363"/>
      <c r="G144" s="364"/>
      <c r="H144" s="365"/>
      <c r="I144" s="366"/>
      <c r="J144" s="120" t="s">
        <v>1840</v>
      </c>
      <c r="K144" s="121"/>
      <c r="L144" s="121"/>
      <c r="M144" s="122"/>
      <c r="N144" s="89"/>
      <c r="V144" s="123"/>
    </row>
    <row r="145" spans="1:22" ht="13.5" thickBot="1" x14ac:dyDescent="0.25">
      <c r="A145" s="357"/>
      <c r="B145" s="124"/>
      <c r="C145" s="124"/>
      <c r="D145" s="134"/>
      <c r="E145" s="126" t="s">
        <v>37</v>
      </c>
      <c r="F145" s="127"/>
      <c r="G145" s="367"/>
      <c r="H145" s="368"/>
      <c r="I145" s="369"/>
      <c r="J145" s="120" t="s">
        <v>1726</v>
      </c>
      <c r="K145" s="121"/>
      <c r="L145" s="121"/>
      <c r="M145" s="122"/>
      <c r="N145" s="89"/>
      <c r="V145" s="123"/>
    </row>
    <row r="146" spans="1:22" ht="24" thickTop="1" thickBot="1" x14ac:dyDescent="0.25">
      <c r="A146" s="355">
        <f>A142+1</f>
        <v>33</v>
      </c>
      <c r="B146" s="108" t="s">
        <v>20</v>
      </c>
      <c r="C146" s="108" t="s">
        <v>21</v>
      </c>
      <c r="D146" s="108" t="s">
        <v>22</v>
      </c>
      <c r="E146" s="358" t="s">
        <v>23</v>
      </c>
      <c r="F146" s="358"/>
      <c r="G146" s="358" t="s">
        <v>14</v>
      </c>
      <c r="H146" s="359"/>
      <c r="I146" s="87"/>
      <c r="J146" s="109" t="s">
        <v>1719</v>
      </c>
      <c r="K146" s="110"/>
      <c r="L146" s="110"/>
      <c r="M146" s="111"/>
      <c r="N146" s="89"/>
      <c r="V146" s="123"/>
    </row>
    <row r="147" spans="1:22" ht="13.5" thickBot="1" x14ac:dyDescent="0.25">
      <c r="A147" s="356"/>
      <c r="B147" s="113"/>
      <c r="C147" s="113"/>
      <c r="D147" s="114"/>
      <c r="E147" s="113"/>
      <c r="F147" s="113"/>
      <c r="G147" s="360"/>
      <c r="H147" s="361"/>
      <c r="I147" s="362"/>
      <c r="J147" s="115" t="s">
        <v>1719</v>
      </c>
      <c r="K147" s="115"/>
      <c r="L147" s="115"/>
      <c r="M147" s="116"/>
      <c r="N147" s="89"/>
      <c r="V147" s="123"/>
    </row>
    <row r="148" spans="1:22" ht="23.25" thickBot="1" x14ac:dyDescent="0.25">
      <c r="A148" s="356"/>
      <c r="B148" s="118" t="s">
        <v>29</v>
      </c>
      <c r="C148" s="118" t="s">
        <v>30</v>
      </c>
      <c r="D148" s="118" t="s">
        <v>31</v>
      </c>
      <c r="E148" s="363" t="s">
        <v>32</v>
      </c>
      <c r="F148" s="363"/>
      <c r="G148" s="364"/>
      <c r="H148" s="365"/>
      <c r="I148" s="366"/>
      <c r="J148" s="120" t="s">
        <v>1840</v>
      </c>
      <c r="K148" s="121"/>
      <c r="L148" s="121"/>
      <c r="M148" s="122"/>
      <c r="N148" s="89"/>
      <c r="V148" s="123"/>
    </row>
    <row r="149" spans="1:22" ht="13.5" thickBot="1" x14ac:dyDescent="0.25">
      <c r="A149" s="357"/>
      <c r="B149" s="124"/>
      <c r="C149" s="124"/>
      <c r="D149" s="134"/>
      <c r="E149" s="126" t="s">
        <v>37</v>
      </c>
      <c r="F149" s="127"/>
      <c r="G149" s="367"/>
      <c r="H149" s="368"/>
      <c r="I149" s="369"/>
      <c r="J149" s="120" t="s">
        <v>1726</v>
      </c>
      <c r="K149" s="121"/>
      <c r="L149" s="121"/>
      <c r="M149" s="122"/>
      <c r="N149" s="89"/>
      <c r="V149" s="123"/>
    </row>
    <row r="150" spans="1:22" ht="24" thickTop="1" thickBot="1" x14ac:dyDescent="0.25">
      <c r="A150" s="355">
        <f>A146+1</f>
        <v>34</v>
      </c>
      <c r="B150" s="108" t="s">
        <v>20</v>
      </c>
      <c r="C150" s="108" t="s">
        <v>21</v>
      </c>
      <c r="D150" s="108" t="s">
        <v>22</v>
      </c>
      <c r="E150" s="358" t="s">
        <v>23</v>
      </c>
      <c r="F150" s="358"/>
      <c r="G150" s="358" t="s">
        <v>14</v>
      </c>
      <c r="H150" s="359"/>
      <c r="I150" s="87"/>
      <c r="J150" s="109" t="s">
        <v>1719</v>
      </c>
      <c r="K150" s="110"/>
      <c r="L150" s="110"/>
      <c r="M150" s="111"/>
      <c r="N150" s="89"/>
      <c r="V150" s="123"/>
    </row>
    <row r="151" spans="1:22" ht="13.5" thickBot="1" x14ac:dyDescent="0.25">
      <c r="A151" s="356"/>
      <c r="B151" s="113"/>
      <c r="C151" s="113"/>
      <c r="D151" s="114"/>
      <c r="E151" s="113"/>
      <c r="F151" s="113"/>
      <c r="G151" s="360"/>
      <c r="H151" s="361"/>
      <c r="I151" s="362"/>
      <c r="J151" s="115" t="s">
        <v>1719</v>
      </c>
      <c r="K151" s="115"/>
      <c r="L151" s="115"/>
      <c r="M151" s="116"/>
      <c r="N151" s="89"/>
      <c r="V151" s="123"/>
    </row>
    <row r="152" spans="1:22" ht="23.25" thickBot="1" x14ac:dyDescent="0.25">
      <c r="A152" s="356"/>
      <c r="B152" s="118" t="s">
        <v>29</v>
      </c>
      <c r="C152" s="118" t="s">
        <v>30</v>
      </c>
      <c r="D152" s="118" t="s">
        <v>31</v>
      </c>
      <c r="E152" s="363" t="s">
        <v>32</v>
      </c>
      <c r="F152" s="363"/>
      <c r="G152" s="364"/>
      <c r="H152" s="365"/>
      <c r="I152" s="366"/>
      <c r="J152" s="120" t="s">
        <v>1840</v>
      </c>
      <c r="K152" s="121"/>
      <c r="L152" s="121"/>
      <c r="M152" s="122"/>
      <c r="N152" s="89"/>
      <c r="V152" s="123"/>
    </row>
    <row r="153" spans="1:22" ht="13.5" thickBot="1" x14ac:dyDescent="0.25">
      <c r="A153" s="357"/>
      <c r="B153" s="124"/>
      <c r="C153" s="124"/>
      <c r="D153" s="134"/>
      <c r="E153" s="126" t="s">
        <v>37</v>
      </c>
      <c r="F153" s="127"/>
      <c r="G153" s="367"/>
      <c r="H153" s="368"/>
      <c r="I153" s="369"/>
      <c r="J153" s="120" t="s">
        <v>1726</v>
      </c>
      <c r="K153" s="121"/>
      <c r="L153" s="121"/>
      <c r="M153" s="122"/>
      <c r="N153" s="89"/>
      <c r="V153" s="123"/>
    </row>
    <row r="154" spans="1:22" ht="24" thickTop="1" thickBot="1" x14ac:dyDescent="0.25">
      <c r="A154" s="355">
        <f>A150+1</f>
        <v>35</v>
      </c>
      <c r="B154" s="108" t="s">
        <v>20</v>
      </c>
      <c r="C154" s="108" t="s">
        <v>21</v>
      </c>
      <c r="D154" s="108" t="s">
        <v>22</v>
      </c>
      <c r="E154" s="358" t="s">
        <v>23</v>
      </c>
      <c r="F154" s="358"/>
      <c r="G154" s="358" t="s">
        <v>14</v>
      </c>
      <c r="H154" s="359"/>
      <c r="I154" s="87"/>
      <c r="J154" s="109" t="s">
        <v>1719</v>
      </c>
      <c r="K154" s="110"/>
      <c r="L154" s="110"/>
      <c r="M154" s="111"/>
      <c r="N154" s="89"/>
      <c r="V154" s="123"/>
    </row>
    <row r="155" spans="1:22" ht="13.5" thickBot="1" x14ac:dyDescent="0.25">
      <c r="A155" s="356"/>
      <c r="B155" s="113"/>
      <c r="C155" s="113"/>
      <c r="D155" s="114"/>
      <c r="E155" s="113"/>
      <c r="F155" s="113"/>
      <c r="G155" s="360"/>
      <c r="H155" s="361"/>
      <c r="I155" s="362"/>
      <c r="J155" s="115" t="s">
        <v>1719</v>
      </c>
      <c r="K155" s="115"/>
      <c r="L155" s="115"/>
      <c r="M155" s="116"/>
      <c r="N155" s="89"/>
      <c r="V155" s="123"/>
    </row>
    <row r="156" spans="1:22" ht="23.25" thickBot="1" x14ac:dyDescent="0.25">
      <c r="A156" s="356"/>
      <c r="B156" s="118" t="s">
        <v>29</v>
      </c>
      <c r="C156" s="118" t="s">
        <v>30</v>
      </c>
      <c r="D156" s="118" t="s">
        <v>31</v>
      </c>
      <c r="E156" s="363" t="s">
        <v>32</v>
      </c>
      <c r="F156" s="363"/>
      <c r="G156" s="364"/>
      <c r="H156" s="365"/>
      <c r="I156" s="366"/>
      <c r="J156" s="120" t="s">
        <v>1840</v>
      </c>
      <c r="K156" s="121"/>
      <c r="L156" s="121"/>
      <c r="M156" s="122"/>
      <c r="N156" s="89"/>
      <c r="V156" s="123"/>
    </row>
    <row r="157" spans="1:22" ht="13.5" thickBot="1" x14ac:dyDescent="0.25">
      <c r="A157" s="357"/>
      <c r="B157" s="124"/>
      <c r="C157" s="124"/>
      <c r="D157" s="134"/>
      <c r="E157" s="126" t="s">
        <v>37</v>
      </c>
      <c r="F157" s="127"/>
      <c r="G157" s="367"/>
      <c r="H157" s="368"/>
      <c r="I157" s="369"/>
      <c r="J157" s="120" t="s">
        <v>1726</v>
      </c>
      <c r="K157" s="121"/>
      <c r="L157" s="121"/>
      <c r="M157" s="122"/>
      <c r="N157" s="89"/>
      <c r="V157" s="123"/>
    </row>
    <row r="158" spans="1:22" ht="24" thickTop="1" thickBot="1" x14ac:dyDescent="0.25">
      <c r="A158" s="355">
        <f>A154+1</f>
        <v>36</v>
      </c>
      <c r="B158" s="108" t="s">
        <v>20</v>
      </c>
      <c r="C158" s="108" t="s">
        <v>21</v>
      </c>
      <c r="D158" s="108" t="s">
        <v>22</v>
      </c>
      <c r="E158" s="358" t="s">
        <v>23</v>
      </c>
      <c r="F158" s="358"/>
      <c r="G158" s="358" t="s">
        <v>14</v>
      </c>
      <c r="H158" s="359"/>
      <c r="I158" s="87"/>
      <c r="J158" s="109" t="s">
        <v>1719</v>
      </c>
      <c r="K158" s="110"/>
      <c r="L158" s="110"/>
      <c r="M158" s="111"/>
      <c r="N158" s="89"/>
      <c r="V158" s="123"/>
    </row>
    <row r="159" spans="1:22" ht="13.5" thickBot="1" x14ac:dyDescent="0.25">
      <c r="A159" s="356"/>
      <c r="B159" s="113"/>
      <c r="C159" s="113"/>
      <c r="D159" s="114"/>
      <c r="E159" s="113"/>
      <c r="F159" s="113"/>
      <c r="G159" s="360"/>
      <c r="H159" s="361"/>
      <c r="I159" s="362"/>
      <c r="J159" s="115" t="s">
        <v>1719</v>
      </c>
      <c r="K159" s="115"/>
      <c r="L159" s="115"/>
      <c r="M159" s="116"/>
      <c r="N159" s="89"/>
      <c r="V159" s="123"/>
    </row>
    <row r="160" spans="1:22" ht="23.25" thickBot="1" x14ac:dyDescent="0.25">
      <c r="A160" s="356"/>
      <c r="B160" s="118" t="s">
        <v>29</v>
      </c>
      <c r="C160" s="118" t="s">
        <v>30</v>
      </c>
      <c r="D160" s="118" t="s">
        <v>31</v>
      </c>
      <c r="E160" s="363" t="s">
        <v>32</v>
      </c>
      <c r="F160" s="363"/>
      <c r="G160" s="364"/>
      <c r="H160" s="365"/>
      <c r="I160" s="366"/>
      <c r="J160" s="120" t="s">
        <v>1840</v>
      </c>
      <c r="K160" s="121"/>
      <c r="L160" s="121"/>
      <c r="M160" s="122"/>
      <c r="N160" s="89"/>
      <c r="V160" s="123"/>
    </row>
    <row r="161" spans="1:22" ht="13.5" thickBot="1" x14ac:dyDescent="0.25">
      <c r="A161" s="357"/>
      <c r="B161" s="124"/>
      <c r="C161" s="124"/>
      <c r="D161" s="134"/>
      <c r="E161" s="126" t="s">
        <v>37</v>
      </c>
      <c r="F161" s="127"/>
      <c r="G161" s="367"/>
      <c r="H161" s="368"/>
      <c r="I161" s="369"/>
      <c r="J161" s="120" t="s">
        <v>1726</v>
      </c>
      <c r="K161" s="121"/>
      <c r="L161" s="121"/>
      <c r="M161" s="122"/>
      <c r="N161" s="89"/>
      <c r="V161" s="123"/>
    </row>
    <row r="162" spans="1:22" ht="24" thickTop="1" thickBot="1" x14ac:dyDescent="0.25">
      <c r="A162" s="355">
        <f>A158+1</f>
        <v>37</v>
      </c>
      <c r="B162" s="108" t="s">
        <v>20</v>
      </c>
      <c r="C162" s="108" t="s">
        <v>21</v>
      </c>
      <c r="D162" s="108" t="s">
        <v>22</v>
      </c>
      <c r="E162" s="358" t="s">
        <v>23</v>
      </c>
      <c r="F162" s="358"/>
      <c r="G162" s="358" t="s">
        <v>14</v>
      </c>
      <c r="H162" s="359"/>
      <c r="I162" s="87"/>
      <c r="J162" s="109" t="s">
        <v>1719</v>
      </c>
      <c r="K162" s="110"/>
      <c r="L162" s="110"/>
      <c r="M162" s="111"/>
      <c r="N162" s="89"/>
      <c r="V162" s="123"/>
    </row>
    <row r="163" spans="1:22" ht="13.5" thickBot="1" x14ac:dyDescent="0.25">
      <c r="A163" s="356"/>
      <c r="B163" s="113"/>
      <c r="C163" s="113"/>
      <c r="D163" s="114"/>
      <c r="E163" s="113"/>
      <c r="F163" s="113"/>
      <c r="G163" s="360"/>
      <c r="H163" s="361"/>
      <c r="I163" s="362"/>
      <c r="J163" s="115" t="s">
        <v>1719</v>
      </c>
      <c r="K163" s="115"/>
      <c r="L163" s="115"/>
      <c r="M163" s="116"/>
      <c r="N163" s="89"/>
      <c r="V163" s="123"/>
    </row>
    <row r="164" spans="1:22" ht="23.25" thickBot="1" x14ac:dyDescent="0.25">
      <c r="A164" s="356"/>
      <c r="B164" s="118" t="s">
        <v>29</v>
      </c>
      <c r="C164" s="118" t="s">
        <v>30</v>
      </c>
      <c r="D164" s="118" t="s">
        <v>31</v>
      </c>
      <c r="E164" s="363" t="s">
        <v>32</v>
      </c>
      <c r="F164" s="363"/>
      <c r="G164" s="364"/>
      <c r="H164" s="365"/>
      <c r="I164" s="366"/>
      <c r="J164" s="120" t="s">
        <v>1840</v>
      </c>
      <c r="K164" s="121"/>
      <c r="L164" s="121"/>
      <c r="M164" s="122"/>
      <c r="N164" s="89"/>
      <c r="V164" s="123"/>
    </row>
    <row r="165" spans="1:22" ht="13.5" thickBot="1" x14ac:dyDescent="0.25">
      <c r="A165" s="357"/>
      <c r="B165" s="124"/>
      <c r="C165" s="124"/>
      <c r="D165" s="134"/>
      <c r="E165" s="126" t="s">
        <v>37</v>
      </c>
      <c r="F165" s="127"/>
      <c r="G165" s="367"/>
      <c r="H165" s="368"/>
      <c r="I165" s="369"/>
      <c r="J165" s="120" t="s">
        <v>1726</v>
      </c>
      <c r="K165" s="121"/>
      <c r="L165" s="121"/>
      <c r="M165" s="122"/>
      <c r="N165" s="89"/>
      <c r="V165" s="123"/>
    </row>
    <row r="166" spans="1:22" ht="24" thickTop="1" thickBot="1" x14ac:dyDescent="0.25">
      <c r="A166" s="355">
        <f>A162+1</f>
        <v>38</v>
      </c>
      <c r="B166" s="108" t="s">
        <v>20</v>
      </c>
      <c r="C166" s="108" t="s">
        <v>21</v>
      </c>
      <c r="D166" s="108" t="s">
        <v>22</v>
      </c>
      <c r="E166" s="358" t="s">
        <v>23</v>
      </c>
      <c r="F166" s="358"/>
      <c r="G166" s="358" t="s">
        <v>14</v>
      </c>
      <c r="H166" s="359"/>
      <c r="I166" s="87"/>
      <c r="J166" s="109" t="s">
        <v>1719</v>
      </c>
      <c r="K166" s="110"/>
      <c r="L166" s="110"/>
      <c r="M166" s="111"/>
      <c r="N166" s="89"/>
      <c r="V166" s="123"/>
    </row>
    <row r="167" spans="1:22" ht="13.5" thickBot="1" x14ac:dyDescent="0.25">
      <c r="A167" s="356"/>
      <c r="B167" s="113"/>
      <c r="C167" s="113"/>
      <c r="D167" s="114"/>
      <c r="E167" s="113"/>
      <c r="F167" s="113"/>
      <c r="G167" s="360"/>
      <c r="H167" s="361"/>
      <c r="I167" s="362"/>
      <c r="J167" s="115" t="s">
        <v>1719</v>
      </c>
      <c r="K167" s="115"/>
      <c r="L167" s="115"/>
      <c r="M167" s="116"/>
      <c r="N167" s="89"/>
      <c r="V167" s="123"/>
    </row>
    <row r="168" spans="1:22" ht="23.25" thickBot="1" x14ac:dyDescent="0.25">
      <c r="A168" s="356"/>
      <c r="B168" s="118" t="s">
        <v>29</v>
      </c>
      <c r="C168" s="118" t="s">
        <v>30</v>
      </c>
      <c r="D168" s="118" t="s">
        <v>31</v>
      </c>
      <c r="E168" s="363" t="s">
        <v>32</v>
      </c>
      <c r="F168" s="363"/>
      <c r="G168" s="364"/>
      <c r="H168" s="365"/>
      <c r="I168" s="366"/>
      <c r="J168" s="120" t="s">
        <v>1840</v>
      </c>
      <c r="K168" s="121"/>
      <c r="L168" s="121"/>
      <c r="M168" s="122"/>
      <c r="N168" s="89"/>
      <c r="V168" s="123"/>
    </row>
    <row r="169" spans="1:22" ht="13.5" thickBot="1" x14ac:dyDescent="0.25">
      <c r="A169" s="357"/>
      <c r="B169" s="124"/>
      <c r="C169" s="124"/>
      <c r="D169" s="134"/>
      <c r="E169" s="126" t="s">
        <v>37</v>
      </c>
      <c r="F169" s="127"/>
      <c r="G169" s="367"/>
      <c r="H169" s="368"/>
      <c r="I169" s="369"/>
      <c r="J169" s="120" t="s">
        <v>1726</v>
      </c>
      <c r="K169" s="121"/>
      <c r="L169" s="121"/>
      <c r="M169" s="122"/>
      <c r="N169" s="89"/>
      <c r="V169" s="123"/>
    </row>
    <row r="170" spans="1:22" ht="24" thickTop="1" thickBot="1" x14ac:dyDescent="0.25">
      <c r="A170" s="355">
        <f>A166+1</f>
        <v>39</v>
      </c>
      <c r="B170" s="108" t="s">
        <v>20</v>
      </c>
      <c r="C170" s="108" t="s">
        <v>21</v>
      </c>
      <c r="D170" s="108" t="s">
        <v>22</v>
      </c>
      <c r="E170" s="358" t="s">
        <v>23</v>
      </c>
      <c r="F170" s="358"/>
      <c r="G170" s="358" t="s">
        <v>14</v>
      </c>
      <c r="H170" s="359"/>
      <c r="I170" s="87"/>
      <c r="J170" s="109" t="s">
        <v>1719</v>
      </c>
      <c r="K170" s="110"/>
      <c r="L170" s="110"/>
      <c r="M170" s="111"/>
      <c r="N170" s="89"/>
      <c r="V170" s="123"/>
    </row>
    <row r="171" spans="1:22" ht="13.5" thickBot="1" x14ac:dyDescent="0.25">
      <c r="A171" s="356"/>
      <c r="B171" s="113"/>
      <c r="C171" s="113"/>
      <c r="D171" s="114"/>
      <c r="E171" s="113"/>
      <c r="F171" s="113"/>
      <c r="G171" s="360"/>
      <c r="H171" s="361"/>
      <c r="I171" s="362"/>
      <c r="J171" s="115" t="s">
        <v>1719</v>
      </c>
      <c r="K171" s="115"/>
      <c r="L171" s="115"/>
      <c r="M171" s="116"/>
      <c r="N171" s="89"/>
      <c r="V171" s="123"/>
    </row>
    <row r="172" spans="1:22" ht="23.25" thickBot="1" x14ac:dyDescent="0.25">
      <c r="A172" s="356"/>
      <c r="B172" s="118" t="s">
        <v>29</v>
      </c>
      <c r="C172" s="118" t="s">
        <v>30</v>
      </c>
      <c r="D172" s="118" t="s">
        <v>31</v>
      </c>
      <c r="E172" s="363" t="s">
        <v>32</v>
      </c>
      <c r="F172" s="363"/>
      <c r="G172" s="364"/>
      <c r="H172" s="365"/>
      <c r="I172" s="366"/>
      <c r="J172" s="120" t="s">
        <v>1840</v>
      </c>
      <c r="K172" s="121"/>
      <c r="L172" s="121"/>
      <c r="M172" s="122"/>
      <c r="N172" s="89"/>
      <c r="V172" s="123"/>
    </row>
    <row r="173" spans="1:22" ht="13.5" thickBot="1" x14ac:dyDescent="0.25">
      <c r="A173" s="357"/>
      <c r="B173" s="124"/>
      <c r="C173" s="124"/>
      <c r="D173" s="134"/>
      <c r="E173" s="126" t="s">
        <v>37</v>
      </c>
      <c r="F173" s="127"/>
      <c r="G173" s="367"/>
      <c r="H173" s="368"/>
      <c r="I173" s="369"/>
      <c r="J173" s="120" t="s">
        <v>1726</v>
      </c>
      <c r="K173" s="121"/>
      <c r="L173" s="121"/>
      <c r="M173" s="122"/>
      <c r="N173" s="89"/>
      <c r="V173" s="123"/>
    </row>
    <row r="174" spans="1:22" ht="24" thickTop="1" thickBot="1" x14ac:dyDescent="0.25">
      <c r="A174" s="355">
        <f>A170+1</f>
        <v>40</v>
      </c>
      <c r="B174" s="108" t="s">
        <v>20</v>
      </c>
      <c r="C174" s="108" t="s">
        <v>21</v>
      </c>
      <c r="D174" s="108" t="s">
        <v>22</v>
      </c>
      <c r="E174" s="358" t="s">
        <v>23</v>
      </c>
      <c r="F174" s="358"/>
      <c r="G174" s="358" t="s">
        <v>14</v>
      </c>
      <c r="H174" s="359"/>
      <c r="I174" s="87"/>
      <c r="J174" s="109" t="s">
        <v>1719</v>
      </c>
      <c r="K174" s="110"/>
      <c r="L174" s="110"/>
      <c r="M174" s="111"/>
      <c r="N174" s="89"/>
      <c r="V174" s="123"/>
    </row>
    <row r="175" spans="1:22" ht="13.5" thickBot="1" x14ac:dyDescent="0.25">
      <c r="A175" s="356"/>
      <c r="B175" s="113"/>
      <c r="C175" s="113"/>
      <c r="D175" s="114"/>
      <c r="E175" s="113"/>
      <c r="F175" s="113"/>
      <c r="G175" s="360"/>
      <c r="H175" s="361"/>
      <c r="I175" s="362"/>
      <c r="J175" s="115" t="s">
        <v>1719</v>
      </c>
      <c r="K175" s="115"/>
      <c r="L175" s="115"/>
      <c r="M175" s="116"/>
      <c r="N175" s="89"/>
      <c r="V175" s="123"/>
    </row>
    <row r="176" spans="1:22" ht="23.25" thickBot="1" x14ac:dyDescent="0.25">
      <c r="A176" s="356"/>
      <c r="B176" s="118" t="s">
        <v>29</v>
      </c>
      <c r="C176" s="118" t="s">
        <v>30</v>
      </c>
      <c r="D176" s="118" t="s">
        <v>31</v>
      </c>
      <c r="E176" s="363" t="s">
        <v>32</v>
      </c>
      <c r="F176" s="363"/>
      <c r="G176" s="364"/>
      <c r="H176" s="365"/>
      <c r="I176" s="366"/>
      <c r="J176" s="120" t="s">
        <v>1840</v>
      </c>
      <c r="K176" s="121"/>
      <c r="L176" s="121"/>
      <c r="M176" s="122"/>
      <c r="N176" s="89"/>
      <c r="V176" s="123"/>
    </row>
    <row r="177" spans="1:22" ht="13.5" thickBot="1" x14ac:dyDescent="0.25">
      <c r="A177" s="357"/>
      <c r="B177" s="124"/>
      <c r="C177" s="124"/>
      <c r="D177" s="134"/>
      <c r="E177" s="126" t="s">
        <v>37</v>
      </c>
      <c r="F177" s="127"/>
      <c r="G177" s="367"/>
      <c r="H177" s="368"/>
      <c r="I177" s="369"/>
      <c r="J177" s="120" t="s">
        <v>1726</v>
      </c>
      <c r="K177" s="121"/>
      <c r="L177" s="121"/>
      <c r="M177" s="122"/>
      <c r="N177" s="89"/>
      <c r="V177" s="123"/>
    </row>
    <row r="178" spans="1:22" ht="24" thickTop="1" thickBot="1" x14ac:dyDescent="0.25">
      <c r="A178" s="355">
        <f>A174+1</f>
        <v>41</v>
      </c>
      <c r="B178" s="108" t="s">
        <v>20</v>
      </c>
      <c r="C178" s="108" t="s">
        <v>21</v>
      </c>
      <c r="D178" s="108" t="s">
        <v>22</v>
      </c>
      <c r="E178" s="358" t="s">
        <v>23</v>
      </c>
      <c r="F178" s="358"/>
      <c r="G178" s="358" t="s">
        <v>14</v>
      </c>
      <c r="H178" s="359"/>
      <c r="I178" s="87"/>
      <c r="J178" s="109" t="s">
        <v>1719</v>
      </c>
      <c r="K178" s="110"/>
      <c r="L178" s="110"/>
      <c r="M178" s="111"/>
      <c r="N178" s="89"/>
      <c r="V178" s="123"/>
    </row>
    <row r="179" spans="1:22" ht="13.5" thickBot="1" x14ac:dyDescent="0.25">
      <c r="A179" s="356"/>
      <c r="B179" s="113"/>
      <c r="C179" s="113"/>
      <c r="D179" s="114"/>
      <c r="E179" s="113"/>
      <c r="F179" s="113"/>
      <c r="G179" s="360"/>
      <c r="H179" s="361"/>
      <c r="I179" s="362"/>
      <c r="J179" s="115" t="s">
        <v>1719</v>
      </c>
      <c r="K179" s="115"/>
      <c r="L179" s="115"/>
      <c r="M179" s="116"/>
      <c r="N179" s="89"/>
      <c r="V179" s="123">
        <f>G179</f>
        <v>0</v>
      </c>
    </row>
    <row r="180" spans="1:22" ht="23.25" thickBot="1" x14ac:dyDescent="0.25">
      <c r="A180" s="356"/>
      <c r="B180" s="118" t="s">
        <v>29</v>
      </c>
      <c r="C180" s="118" t="s">
        <v>30</v>
      </c>
      <c r="D180" s="118" t="s">
        <v>31</v>
      </c>
      <c r="E180" s="363" t="s">
        <v>32</v>
      </c>
      <c r="F180" s="363"/>
      <c r="G180" s="364"/>
      <c r="H180" s="365"/>
      <c r="I180" s="366"/>
      <c r="J180" s="120" t="s">
        <v>1840</v>
      </c>
      <c r="K180" s="121"/>
      <c r="L180" s="121"/>
      <c r="M180" s="122"/>
      <c r="N180" s="89"/>
      <c r="V180" s="123"/>
    </row>
    <row r="181" spans="1:22" ht="13.5" thickBot="1" x14ac:dyDescent="0.25">
      <c r="A181" s="357"/>
      <c r="B181" s="124"/>
      <c r="C181" s="124"/>
      <c r="D181" s="134"/>
      <c r="E181" s="126" t="s">
        <v>37</v>
      </c>
      <c r="F181" s="127"/>
      <c r="G181" s="367"/>
      <c r="H181" s="368"/>
      <c r="I181" s="369"/>
      <c r="J181" s="120" t="s">
        <v>1726</v>
      </c>
      <c r="K181" s="121"/>
      <c r="L181" s="121"/>
      <c r="M181" s="122"/>
      <c r="N181" s="89"/>
      <c r="V181" s="123"/>
    </row>
    <row r="182" spans="1:22" ht="24" thickTop="1" thickBot="1" x14ac:dyDescent="0.25">
      <c r="A182" s="355">
        <f>A178+1</f>
        <v>42</v>
      </c>
      <c r="B182" s="108" t="s">
        <v>20</v>
      </c>
      <c r="C182" s="108" t="s">
        <v>21</v>
      </c>
      <c r="D182" s="108" t="s">
        <v>22</v>
      </c>
      <c r="E182" s="358" t="s">
        <v>23</v>
      </c>
      <c r="F182" s="358"/>
      <c r="G182" s="358" t="s">
        <v>14</v>
      </c>
      <c r="H182" s="359"/>
      <c r="I182" s="87"/>
      <c r="J182" s="109" t="s">
        <v>1719</v>
      </c>
      <c r="K182" s="110"/>
      <c r="L182" s="110"/>
      <c r="M182" s="111"/>
      <c r="N182" s="89"/>
      <c r="V182" s="123"/>
    </row>
    <row r="183" spans="1:22" ht="13.5" thickBot="1" x14ac:dyDescent="0.25">
      <c r="A183" s="356"/>
      <c r="B183" s="113"/>
      <c r="C183" s="113"/>
      <c r="D183" s="114"/>
      <c r="E183" s="113"/>
      <c r="F183" s="113"/>
      <c r="G183" s="360"/>
      <c r="H183" s="361"/>
      <c r="I183" s="362"/>
      <c r="J183" s="115" t="s">
        <v>1719</v>
      </c>
      <c r="K183" s="115"/>
      <c r="L183" s="115"/>
      <c r="M183" s="116"/>
      <c r="N183" s="89"/>
      <c r="V183" s="123">
        <f>G183</f>
        <v>0</v>
      </c>
    </row>
    <row r="184" spans="1:22" ht="23.25" thickBot="1" x14ac:dyDescent="0.25">
      <c r="A184" s="356"/>
      <c r="B184" s="118" t="s">
        <v>29</v>
      </c>
      <c r="C184" s="118" t="s">
        <v>30</v>
      </c>
      <c r="D184" s="118" t="s">
        <v>31</v>
      </c>
      <c r="E184" s="363" t="s">
        <v>32</v>
      </c>
      <c r="F184" s="363"/>
      <c r="G184" s="364"/>
      <c r="H184" s="365"/>
      <c r="I184" s="366"/>
      <c r="J184" s="120" t="s">
        <v>1840</v>
      </c>
      <c r="K184" s="121"/>
      <c r="L184" s="121"/>
      <c r="M184" s="122"/>
      <c r="N184" s="89"/>
      <c r="V184" s="123"/>
    </row>
    <row r="185" spans="1:22" ht="13.5" thickBot="1" x14ac:dyDescent="0.25">
      <c r="A185" s="357"/>
      <c r="B185" s="124"/>
      <c r="C185" s="124"/>
      <c r="D185" s="134"/>
      <c r="E185" s="126" t="s">
        <v>37</v>
      </c>
      <c r="F185" s="127"/>
      <c r="G185" s="367"/>
      <c r="H185" s="368"/>
      <c r="I185" s="369"/>
      <c r="J185" s="120" t="s">
        <v>1726</v>
      </c>
      <c r="K185" s="121"/>
      <c r="L185" s="121"/>
      <c r="M185" s="122"/>
      <c r="N185" s="89"/>
      <c r="V185" s="123"/>
    </row>
    <row r="186" spans="1:22" ht="24" thickTop="1" thickBot="1" x14ac:dyDescent="0.25">
      <c r="A186" s="355">
        <f>A182+1</f>
        <v>43</v>
      </c>
      <c r="B186" s="108" t="s">
        <v>20</v>
      </c>
      <c r="C186" s="108" t="s">
        <v>21</v>
      </c>
      <c r="D186" s="108" t="s">
        <v>22</v>
      </c>
      <c r="E186" s="358" t="s">
        <v>23</v>
      </c>
      <c r="F186" s="358"/>
      <c r="G186" s="358" t="s">
        <v>14</v>
      </c>
      <c r="H186" s="359"/>
      <c r="I186" s="87"/>
      <c r="J186" s="109" t="s">
        <v>1719</v>
      </c>
      <c r="K186" s="110"/>
      <c r="L186" s="110"/>
      <c r="M186" s="111"/>
      <c r="N186" s="89"/>
      <c r="V186" s="123"/>
    </row>
    <row r="187" spans="1:22" ht="13.5" thickBot="1" x14ac:dyDescent="0.25">
      <c r="A187" s="356"/>
      <c r="B187" s="113"/>
      <c r="C187" s="113"/>
      <c r="D187" s="114"/>
      <c r="E187" s="113"/>
      <c r="F187" s="113"/>
      <c r="G187" s="360"/>
      <c r="H187" s="361"/>
      <c r="I187" s="362"/>
      <c r="J187" s="115" t="s">
        <v>1719</v>
      </c>
      <c r="K187" s="115"/>
      <c r="L187" s="115"/>
      <c r="M187" s="116"/>
      <c r="N187" s="89"/>
      <c r="V187" s="123">
        <f>G187</f>
        <v>0</v>
      </c>
    </row>
    <row r="188" spans="1:22" ht="23.25" thickBot="1" x14ac:dyDescent="0.25">
      <c r="A188" s="356"/>
      <c r="B188" s="118" t="s">
        <v>29</v>
      </c>
      <c r="C188" s="118" t="s">
        <v>30</v>
      </c>
      <c r="D188" s="118" t="s">
        <v>31</v>
      </c>
      <c r="E188" s="363" t="s">
        <v>32</v>
      </c>
      <c r="F188" s="363"/>
      <c r="G188" s="364"/>
      <c r="H188" s="365"/>
      <c r="I188" s="366"/>
      <c r="J188" s="120" t="s">
        <v>1840</v>
      </c>
      <c r="K188" s="121"/>
      <c r="L188" s="121"/>
      <c r="M188" s="122"/>
      <c r="N188" s="89"/>
      <c r="V188" s="123"/>
    </row>
    <row r="189" spans="1:22" ht="13.5" thickBot="1" x14ac:dyDescent="0.25">
      <c r="A189" s="357"/>
      <c r="B189" s="124"/>
      <c r="C189" s="124"/>
      <c r="D189" s="134"/>
      <c r="E189" s="126" t="s">
        <v>37</v>
      </c>
      <c r="F189" s="127"/>
      <c r="G189" s="367"/>
      <c r="H189" s="368"/>
      <c r="I189" s="369"/>
      <c r="J189" s="120" t="s">
        <v>1726</v>
      </c>
      <c r="K189" s="121"/>
      <c r="L189" s="121"/>
      <c r="M189" s="122"/>
      <c r="N189" s="89"/>
      <c r="V189" s="123"/>
    </row>
    <row r="190" spans="1:22" ht="24" thickTop="1" thickBot="1" x14ac:dyDescent="0.25">
      <c r="A190" s="355">
        <f>A186+1</f>
        <v>44</v>
      </c>
      <c r="B190" s="108" t="s">
        <v>20</v>
      </c>
      <c r="C190" s="108" t="s">
        <v>21</v>
      </c>
      <c r="D190" s="108" t="s">
        <v>22</v>
      </c>
      <c r="E190" s="358" t="s">
        <v>23</v>
      </c>
      <c r="F190" s="358"/>
      <c r="G190" s="358" t="s">
        <v>14</v>
      </c>
      <c r="H190" s="359"/>
      <c r="I190" s="87"/>
      <c r="J190" s="109" t="s">
        <v>1719</v>
      </c>
      <c r="K190" s="110"/>
      <c r="L190" s="110"/>
      <c r="M190" s="111"/>
      <c r="N190" s="89"/>
      <c r="V190" s="123"/>
    </row>
    <row r="191" spans="1:22" ht="13.5" thickBot="1" x14ac:dyDescent="0.25">
      <c r="A191" s="356"/>
      <c r="B191" s="113"/>
      <c r="C191" s="113"/>
      <c r="D191" s="114"/>
      <c r="E191" s="113"/>
      <c r="F191" s="113"/>
      <c r="G191" s="360"/>
      <c r="H191" s="361"/>
      <c r="I191" s="362"/>
      <c r="J191" s="115" t="s">
        <v>1719</v>
      </c>
      <c r="K191" s="115"/>
      <c r="L191" s="115"/>
      <c r="M191" s="116"/>
      <c r="N191" s="89"/>
      <c r="V191" s="123">
        <f>G191</f>
        <v>0</v>
      </c>
    </row>
    <row r="192" spans="1:22" ht="23.25" thickBot="1" x14ac:dyDescent="0.25">
      <c r="A192" s="356"/>
      <c r="B192" s="118" t="s">
        <v>29</v>
      </c>
      <c r="C192" s="118" t="s">
        <v>30</v>
      </c>
      <c r="D192" s="118" t="s">
        <v>31</v>
      </c>
      <c r="E192" s="363" t="s">
        <v>32</v>
      </c>
      <c r="F192" s="363"/>
      <c r="G192" s="364"/>
      <c r="H192" s="365"/>
      <c r="I192" s="366"/>
      <c r="J192" s="120" t="s">
        <v>1840</v>
      </c>
      <c r="K192" s="121"/>
      <c r="L192" s="121"/>
      <c r="M192" s="122"/>
      <c r="N192" s="89"/>
      <c r="V192" s="123"/>
    </row>
    <row r="193" spans="1:22" ht="13.5" thickBot="1" x14ac:dyDescent="0.25">
      <c r="A193" s="357"/>
      <c r="B193" s="124"/>
      <c r="C193" s="124"/>
      <c r="D193" s="134"/>
      <c r="E193" s="126" t="s">
        <v>37</v>
      </c>
      <c r="F193" s="127"/>
      <c r="G193" s="367"/>
      <c r="H193" s="368"/>
      <c r="I193" s="369"/>
      <c r="J193" s="120" t="s">
        <v>1726</v>
      </c>
      <c r="K193" s="121"/>
      <c r="L193" s="121"/>
      <c r="M193" s="122"/>
      <c r="N193" s="89"/>
      <c r="V193" s="123"/>
    </row>
    <row r="194" spans="1:22" ht="24" thickTop="1" thickBot="1" x14ac:dyDescent="0.25">
      <c r="A194" s="355">
        <f>A190+1</f>
        <v>45</v>
      </c>
      <c r="B194" s="108" t="s">
        <v>20</v>
      </c>
      <c r="C194" s="108" t="s">
        <v>21</v>
      </c>
      <c r="D194" s="108" t="s">
        <v>22</v>
      </c>
      <c r="E194" s="358" t="s">
        <v>23</v>
      </c>
      <c r="F194" s="358"/>
      <c r="G194" s="358" t="s">
        <v>14</v>
      </c>
      <c r="H194" s="359"/>
      <c r="I194" s="87"/>
      <c r="J194" s="109" t="s">
        <v>1719</v>
      </c>
      <c r="K194" s="110"/>
      <c r="L194" s="110"/>
      <c r="M194" s="111"/>
      <c r="N194" s="89"/>
      <c r="V194" s="123"/>
    </row>
    <row r="195" spans="1:22" ht="13.5" thickBot="1" x14ac:dyDescent="0.25">
      <c r="A195" s="356"/>
      <c r="B195" s="113"/>
      <c r="C195" s="113"/>
      <c r="D195" s="114"/>
      <c r="E195" s="113"/>
      <c r="F195" s="113"/>
      <c r="G195" s="360"/>
      <c r="H195" s="361"/>
      <c r="I195" s="362"/>
      <c r="J195" s="115" t="s">
        <v>1719</v>
      </c>
      <c r="K195" s="115"/>
      <c r="L195" s="115"/>
      <c r="M195" s="116"/>
      <c r="N195" s="89"/>
      <c r="V195" s="123">
        <f>G195</f>
        <v>0</v>
      </c>
    </row>
    <row r="196" spans="1:22" ht="23.25" thickBot="1" x14ac:dyDescent="0.25">
      <c r="A196" s="356"/>
      <c r="B196" s="118" t="s">
        <v>29</v>
      </c>
      <c r="C196" s="118" t="s">
        <v>30</v>
      </c>
      <c r="D196" s="118" t="s">
        <v>31</v>
      </c>
      <c r="E196" s="363" t="s">
        <v>32</v>
      </c>
      <c r="F196" s="363"/>
      <c r="G196" s="364"/>
      <c r="H196" s="365"/>
      <c r="I196" s="366"/>
      <c r="J196" s="120" t="s">
        <v>1840</v>
      </c>
      <c r="K196" s="121"/>
      <c r="L196" s="121"/>
      <c r="M196" s="122"/>
      <c r="N196" s="89"/>
      <c r="V196" s="123"/>
    </row>
    <row r="197" spans="1:22" ht="13.5" thickBot="1" x14ac:dyDescent="0.25">
      <c r="A197" s="357"/>
      <c r="B197" s="124"/>
      <c r="C197" s="124"/>
      <c r="D197" s="134"/>
      <c r="E197" s="126" t="s">
        <v>37</v>
      </c>
      <c r="F197" s="127"/>
      <c r="G197" s="367"/>
      <c r="H197" s="368"/>
      <c r="I197" s="369"/>
      <c r="J197" s="120" t="s">
        <v>1726</v>
      </c>
      <c r="K197" s="121"/>
      <c r="L197" s="121"/>
      <c r="M197" s="122"/>
      <c r="N197" s="89"/>
      <c r="V197" s="123"/>
    </row>
    <row r="198" spans="1:22" ht="24" thickTop="1" thickBot="1" x14ac:dyDescent="0.25">
      <c r="A198" s="355">
        <f>A194+1</f>
        <v>46</v>
      </c>
      <c r="B198" s="108" t="s">
        <v>20</v>
      </c>
      <c r="C198" s="108" t="s">
        <v>21</v>
      </c>
      <c r="D198" s="108" t="s">
        <v>22</v>
      </c>
      <c r="E198" s="358" t="s">
        <v>23</v>
      </c>
      <c r="F198" s="358"/>
      <c r="G198" s="358" t="s">
        <v>14</v>
      </c>
      <c r="H198" s="359"/>
      <c r="I198" s="87"/>
      <c r="J198" s="109" t="s">
        <v>1719</v>
      </c>
      <c r="K198" s="110"/>
      <c r="L198" s="110"/>
      <c r="M198" s="111"/>
      <c r="N198" s="89"/>
      <c r="V198" s="123"/>
    </row>
    <row r="199" spans="1:22" ht="13.5" thickBot="1" x14ac:dyDescent="0.25">
      <c r="A199" s="356"/>
      <c r="B199" s="113"/>
      <c r="C199" s="113"/>
      <c r="D199" s="114"/>
      <c r="E199" s="113"/>
      <c r="F199" s="113"/>
      <c r="G199" s="360"/>
      <c r="H199" s="361"/>
      <c r="I199" s="362"/>
      <c r="J199" s="115" t="s">
        <v>1719</v>
      </c>
      <c r="K199" s="115"/>
      <c r="L199" s="115"/>
      <c r="M199" s="116"/>
      <c r="N199" s="89"/>
      <c r="V199" s="123">
        <f>G199</f>
        <v>0</v>
      </c>
    </row>
    <row r="200" spans="1:22" ht="23.25" thickBot="1" x14ac:dyDescent="0.25">
      <c r="A200" s="356"/>
      <c r="B200" s="118" t="s">
        <v>29</v>
      </c>
      <c r="C200" s="118" t="s">
        <v>30</v>
      </c>
      <c r="D200" s="118" t="s">
        <v>31</v>
      </c>
      <c r="E200" s="363" t="s">
        <v>32</v>
      </c>
      <c r="F200" s="363"/>
      <c r="G200" s="364"/>
      <c r="H200" s="365"/>
      <c r="I200" s="366"/>
      <c r="J200" s="120" t="s">
        <v>1840</v>
      </c>
      <c r="K200" s="121"/>
      <c r="L200" s="121"/>
      <c r="M200" s="122"/>
      <c r="N200" s="89"/>
      <c r="V200" s="123"/>
    </row>
    <row r="201" spans="1:22" ht="13.5" thickBot="1" x14ac:dyDescent="0.25">
      <c r="A201" s="357"/>
      <c r="B201" s="124"/>
      <c r="C201" s="124"/>
      <c r="D201" s="134"/>
      <c r="E201" s="126" t="s">
        <v>37</v>
      </c>
      <c r="F201" s="127"/>
      <c r="G201" s="367"/>
      <c r="H201" s="368"/>
      <c r="I201" s="369"/>
      <c r="J201" s="120" t="s">
        <v>1726</v>
      </c>
      <c r="K201" s="121"/>
      <c r="L201" s="121"/>
      <c r="M201" s="122"/>
      <c r="N201" s="89"/>
      <c r="V201" s="123"/>
    </row>
    <row r="202" spans="1:22" ht="24" thickTop="1" thickBot="1" x14ac:dyDescent="0.25">
      <c r="A202" s="355">
        <f>A198+1</f>
        <v>47</v>
      </c>
      <c r="B202" s="108" t="s">
        <v>20</v>
      </c>
      <c r="C202" s="108" t="s">
        <v>21</v>
      </c>
      <c r="D202" s="108" t="s">
        <v>22</v>
      </c>
      <c r="E202" s="358" t="s">
        <v>23</v>
      </c>
      <c r="F202" s="358"/>
      <c r="G202" s="358" t="s">
        <v>14</v>
      </c>
      <c r="H202" s="359"/>
      <c r="I202" s="87"/>
      <c r="J202" s="109" t="s">
        <v>1719</v>
      </c>
      <c r="K202" s="110"/>
      <c r="L202" s="110"/>
      <c r="M202" s="111"/>
      <c r="N202" s="89"/>
      <c r="V202" s="123"/>
    </row>
    <row r="203" spans="1:22" ht="13.5" thickBot="1" x14ac:dyDescent="0.25">
      <c r="A203" s="356"/>
      <c r="B203" s="113"/>
      <c r="C203" s="113"/>
      <c r="D203" s="114"/>
      <c r="E203" s="113"/>
      <c r="F203" s="113"/>
      <c r="G203" s="360"/>
      <c r="H203" s="361"/>
      <c r="I203" s="362"/>
      <c r="J203" s="115" t="s">
        <v>1719</v>
      </c>
      <c r="K203" s="115"/>
      <c r="L203" s="115"/>
      <c r="M203" s="116"/>
      <c r="N203" s="89"/>
      <c r="V203" s="123">
        <f>G203</f>
        <v>0</v>
      </c>
    </row>
    <row r="204" spans="1:22" ht="23.25" thickBot="1" x14ac:dyDescent="0.25">
      <c r="A204" s="356"/>
      <c r="B204" s="118" t="s">
        <v>29</v>
      </c>
      <c r="C204" s="118" t="s">
        <v>30</v>
      </c>
      <c r="D204" s="118" t="s">
        <v>31</v>
      </c>
      <c r="E204" s="363" t="s">
        <v>32</v>
      </c>
      <c r="F204" s="363"/>
      <c r="G204" s="364"/>
      <c r="H204" s="365"/>
      <c r="I204" s="366"/>
      <c r="J204" s="120" t="s">
        <v>1840</v>
      </c>
      <c r="K204" s="121"/>
      <c r="L204" s="121"/>
      <c r="M204" s="122"/>
      <c r="N204" s="89"/>
      <c r="V204" s="123"/>
    </row>
    <row r="205" spans="1:22" ht="13.5" thickBot="1" x14ac:dyDescent="0.25">
      <c r="A205" s="357"/>
      <c r="B205" s="124"/>
      <c r="C205" s="124"/>
      <c r="D205" s="134"/>
      <c r="E205" s="126" t="s">
        <v>37</v>
      </c>
      <c r="F205" s="127"/>
      <c r="G205" s="367"/>
      <c r="H205" s="368"/>
      <c r="I205" s="369"/>
      <c r="J205" s="120" t="s">
        <v>1726</v>
      </c>
      <c r="K205" s="121"/>
      <c r="L205" s="121"/>
      <c r="M205" s="122"/>
      <c r="N205" s="89"/>
      <c r="V205" s="123"/>
    </row>
    <row r="206" spans="1:22" ht="24" thickTop="1" thickBot="1" x14ac:dyDescent="0.25">
      <c r="A206" s="355">
        <f>A202+1</f>
        <v>48</v>
      </c>
      <c r="B206" s="108" t="s">
        <v>20</v>
      </c>
      <c r="C206" s="108" t="s">
        <v>21</v>
      </c>
      <c r="D206" s="108" t="s">
        <v>22</v>
      </c>
      <c r="E206" s="358" t="s">
        <v>23</v>
      </c>
      <c r="F206" s="358"/>
      <c r="G206" s="358" t="s">
        <v>14</v>
      </c>
      <c r="H206" s="359"/>
      <c r="I206" s="87"/>
      <c r="J206" s="109" t="s">
        <v>1719</v>
      </c>
      <c r="K206" s="110"/>
      <c r="L206" s="110"/>
      <c r="M206" s="111"/>
      <c r="N206" s="89"/>
      <c r="V206" s="123"/>
    </row>
    <row r="207" spans="1:22" ht="13.5" thickBot="1" x14ac:dyDescent="0.25">
      <c r="A207" s="356"/>
      <c r="B207" s="113"/>
      <c r="C207" s="113"/>
      <c r="D207" s="114"/>
      <c r="E207" s="113"/>
      <c r="F207" s="113"/>
      <c r="G207" s="360"/>
      <c r="H207" s="361"/>
      <c r="I207" s="362"/>
      <c r="J207" s="115" t="s">
        <v>1719</v>
      </c>
      <c r="K207" s="115"/>
      <c r="L207" s="115"/>
      <c r="M207" s="116"/>
      <c r="N207" s="89"/>
      <c r="V207" s="123">
        <f>G207</f>
        <v>0</v>
      </c>
    </row>
    <row r="208" spans="1:22" ht="23.25" thickBot="1" x14ac:dyDescent="0.25">
      <c r="A208" s="356"/>
      <c r="B208" s="118" t="s">
        <v>29</v>
      </c>
      <c r="C208" s="118" t="s">
        <v>30</v>
      </c>
      <c r="D208" s="118" t="s">
        <v>31</v>
      </c>
      <c r="E208" s="363" t="s">
        <v>32</v>
      </c>
      <c r="F208" s="363"/>
      <c r="G208" s="364"/>
      <c r="H208" s="365"/>
      <c r="I208" s="366"/>
      <c r="J208" s="120" t="s">
        <v>1840</v>
      </c>
      <c r="K208" s="121"/>
      <c r="L208" s="121"/>
      <c r="M208" s="122"/>
      <c r="N208" s="89"/>
      <c r="V208" s="123"/>
    </row>
    <row r="209" spans="1:22" ht="13.5" thickBot="1" x14ac:dyDescent="0.25">
      <c r="A209" s="357"/>
      <c r="B209" s="124"/>
      <c r="C209" s="124"/>
      <c r="D209" s="134"/>
      <c r="E209" s="126" t="s">
        <v>37</v>
      </c>
      <c r="F209" s="127"/>
      <c r="G209" s="367"/>
      <c r="H209" s="368"/>
      <c r="I209" s="369"/>
      <c r="J209" s="120" t="s">
        <v>1726</v>
      </c>
      <c r="K209" s="121"/>
      <c r="L209" s="121"/>
      <c r="M209" s="122"/>
      <c r="N209" s="89"/>
      <c r="V209" s="123"/>
    </row>
    <row r="210" spans="1:22" ht="24" thickTop="1" thickBot="1" x14ac:dyDescent="0.25">
      <c r="A210" s="355">
        <f>A206+1</f>
        <v>49</v>
      </c>
      <c r="B210" s="108" t="s">
        <v>20</v>
      </c>
      <c r="C210" s="108" t="s">
        <v>21</v>
      </c>
      <c r="D210" s="108" t="s">
        <v>22</v>
      </c>
      <c r="E210" s="358" t="s">
        <v>23</v>
      </c>
      <c r="F210" s="358"/>
      <c r="G210" s="358" t="s">
        <v>14</v>
      </c>
      <c r="H210" s="359"/>
      <c r="I210" s="87"/>
      <c r="J210" s="109" t="s">
        <v>1719</v>
      </c>
      <c r="K210" s="110"/>
      <c r="L210" s="110"/>
      <c r="M210" s="111"/>
      <c r="N210" s="89"/>
      <c r="V210" s="123"/>
    </row>
    <row r="211" spans="1:22" ht="13.5" thickBot="1" x14ac:dyDescent="0.25">
      <c r="A211" s="356"/>
      <c r="B211" s="113"/>
      <c r="C211" s="113"/>
      <c r="D211" s="114"/>
      <c r="E211" s="113"/>
      <c r="F211" s="113"/>
      <c r="G211" s="360"/>
      <c r="H211" s="361"/>
      <c r="I211" s="362"/>
      <c r="J211" s="115" t="s">
        <v>1719</v>
      </c>
      <c r="K211" s="115"/>
      <c r="L211" s="115"/>
      <c r="M211" s="116"/>
      <c r="N211" s="89"/>
      <c r="V211" s="123">
        <f>G211</f>
        <v>0</v>
      </c>
    </row>
    <row r="212" spans="1:22" ht="23.25" thickBot="1" x14ac:dyDescent="0.25">
      <c r="A212" s="356"/>
      <c r="B212" s="118" t="s">
        <v>29</v>
      </c>
      <c r="C212" s="118" t="s">
        <v>30</v>
      </c>
      <c r="D212" s="118" t="s">
        <v>31</v>
      </c>
      <c r="E212" s="363" t="s">
        <v>32</v>
      </c>
      <c r="F212" s="363"/>
      <c r="G212" s="364"/>
      <c r="H212" s="365"/>
      <c r="I212" s="366"/>
      <c r="J212" s="120" t="s">
        <v>1840</v>
      </c>
      <c r="K212" s="121"/>
      <c r="L212" s="121"/>
      <c r="M212" s="122"/>
      <c r="N212" s="89"/>
      <c r="V212" s="123"/>
    </row>
    <row r="213" spans="1:22" ht="13.5" thickBot="1" x14ac:dyDescent="0.25">
      <c r="A213" s="357"/>
      <c r="B213" s="124"/>
      <c r="C213" s="124"/>
      <c r="D213" s="134"/>
      <c r="E213" s="126" t="s">
        <v>37</v>
      </c>
      <c r="F213" s="127"/>
      <c r="G213" s="367"/>
      <c r="H213" s="368"/>
      <c r="I213" s="369"/>
      <c r="J213" s="120" t="s">
        <v>1726</v>
      </c>
      <c r="K213" s="121"/>
      <c r="L213" s="121"/>
      <c r="M213" s="122"/>
      <c r="N213" s="89"/>
      <c r="V213" s="123"/>
    </row>
    <row r="214" spans="1:22" ht="24" thickTop="1" thickBot="1" x14ac:dyDescent="0.25">
      <c r="A214" s="355">
        <f>A210+1</f>
        <v>50</v>
      </c>
      <c r="B214" s="108" t="s">
        <v>20</v>
      </c>
      <c r="C214" s="108" t="s">
        <v>21</v>
      </c>
      <c r="D214" s="108" t="s">
        <v>22</v>
      </c>
      <c r="E214" s="358" t="s">
        <v>23</v>
      </c>
      <c r="F214" s="358"/>
      <c r="G214" s="358" t="s">
        <v>14</v>
      </c>
      <c r="H214" s="359"/>
      <c r="I214" s="87"/>
      <c r="J214" s="109" t="s">
        <v>1719</v>
      </c>
      <c r="K214" s="110"/>
      <c r="L214" s="110"/>
      <c r="M214" s="111"/>
      <c r="N214" s="89"/>
      <c r="V214" s="123"/>
    </row>
    <row r="215" spans="1:22" ht="13.5" thickBot="1" x14ac:dyDescent="0.25">
      <c r="A215" s="356"/>
      <c r="B215" s="113"/>
      <c r="C215" s="113"/>
      <c r="D215" s="114"/>
      <c r="E215" s="113"/>
      <c r="F215" s="113"/>
      <c r="G215" s="360"/>
      <c r="H215" s="361"/>
      <c r="I215" s="362"/>
      <c r="J215" s="115" t="s">
        <v>1719</v>
      </c>
      <c r="K215" s="115"/>
      <c r="L215" s="115"/>
      <c r="M215" s="116"/>
      <c r="N215" s="89"/>
      <c r="V215" s="123">
        <f>G215</f>
        <v>0</v>
      </c>
    </row>
    <row r="216" spans="1:22" ht="23.25" thickBot="1" x14ac:dyDescent="0.25">
      <c r="A216" s="356"/>
      <c r="B216" s="118" t="s">
        <v>29</v>
      </c>
      <c r="C216" s="118" t="s">
        <v>30</v>
      </c>
      <c r="D216" s="118" t="s">
        <v>31</v>
      </c>
      <c r="E216" s="363" t="s">
        <v>32</v>
      </c>
      <c r="F216" s="363"/>
      <c r="G216" s="364"/>
      <c r="H216" s="365"/>
      <c r="I216" s="366"/>
      <c r="J216" s="120" t="s">
        <v>1840</v>
      </c>
      <c r="K216" s="121"/>
      <c r="L216" s="121"/>
      <c r="M216" s="122"/>
      <c r="N216" s="89"/>
      <c r="V216" s="123"/>
    </row>
    <row r="217" spans="1:22" ht="13.5" thickBot="1" x14ac:dyDescent="0.25">
      <c r="A217" s="357"/>
      <c r="B217" s="124"/>
      <c r="C217" s="124"/>
      <c r="D217" s="134"/>
      <c r="E217" s="126" t="s">
        <v>37</v>
      </c>
      <c r="F217" s="127"/>
      <c r="G217" s="367"/>
      <c r="H217" s="368"/>
      <c r="I217" s="369"/>
      <c r="J217" s="120" t="s">
        <v>1726</v>
      </c>
      <c r="K217" s="121"/>
      <c r="L217" s="121"/>
      <c r="M217" s="122"/>
      <c r="N217" s="89"/>
      <c r="V217" s="123"/>
    </row>
    <row r="218" spans="1:22" ht="24" thickTop="1" thickBot="1" x14ac:dyDescent="0.25">
      <c r="A218" s="355">
        <f>A214+1</f>
        <v>51</v>
      </c>
      <c r="B218" s="108" t="s">
        <v>20</v>
      </c>
      <c r="C218" s="108" t="s">
        <v>21</v>
      </c>
      <c r="D218" s="108" t="s">
        <v>22</v>
      </c>
      <c r="E218" s="358" t="s">
        <v>23</v>
      </c>
      <c r="F218" s="358"/>
      <c r="G218" s="358" t="s">
        <v>14</v>
      </c>
      <c r="H218" s="359"/>
      <c r="I218" s="87"/>
      <c r="J218" s="109" t="s">
        <v>1719</v>
      </c>
      <c r="K218" s="110"/>
      <c r="L218" s="110"/>
      <c r="M218" s="111"/>
      <c r="N218" s="89"/>
      <c r="V218" s="123"/>
    </row>
    <row r="219" spans="1:22" ht="13.5" thickBot="1" x14ac:dyDescent="0.25">
      <c r="A219" s="356"/>
      <c r="B219" s="113"/>
      <c r="C219" s="113"/>
      <c r="D219" s="114"/>
      <c r="E219" s="113"/>
      <c r="F219" s="113"/>
      <c r="G219" s="360"/>
      <c r="H219" s="361"/>
      <c r="I219" s="362"/>
      <c r="J219" s="115" t="s">
        <v>1719</v>
      </c>
      <c r="K219" s="115"/>
      <c r="L219" s="115"/>
      <c r="M219" s="116"/>
      <c r="N219" s="89"/>
      <c r="V219" s="123">
        <f>G219</f>
        <v>0</v>
      </c>
    </row>
    <row r="220" spans="1:22" ht="23.25" thickBot="1" x14ac:dyDescent="0.25">
      <c r="A220" s="356"/>
      <c r="B220" s="118" t="s">
        <v>29</v>
      </c>
      <c r="C220" s="118" t="s">
        <v>30</v>
      </c>
      <c r="D220" s="118" t="s">
        <v>31</v>
      </c>
      <c r="E220" s="363" t="s">
        <v>32</v>
      </c>
      <c r="F220" s="363"/>
      <c r="G220" s="364"/>
      <c r="H220" s="365"/>
      <c r="I220" s="366"/>
      <c r="J220" s="120" t="s">
        <v>1840</v>
      </c>
      <c r="K220" s="121"/>
      <c r="L220" s="121"/>
      <c r="M220" s="122"/>
      <c r="N220" s="89"/>
      <c r="V220" s="123"/>
    </row>
    <row r="221" spans="1:22" ht="13.5" thickBot="1" x14ac:dyDescent="0.25">
      <c r="A221" s="357"/>
      <c r="B221" s="124"/>
      <c r="C221" s="124"/>
      <c r="D221" s="134"/>
      <c r="E221" s="126" t="s">
        <v>37</v>
      </c>
      <c r="F221" s="127"/>
      <c r="G221" s="367"/>
      <c r="H221" s="368"/>
      <c r="I221" s="369"/>
      <c r="J221" s="120" t="s">
        <v>1726</v>
      </c>
      <c r="K221" s="121"/>
      <c r="L221" s="121"/>
      <c r="M221" s="122"/>
      <c r="N221" s="89"/>
      <c r="V221" s="123"/>
    </row>
    <row r="222" spans="1:22" ht="24" thickTop="1" thickBot="1" x14ac:dyDescent="0.25">
      <c r="A222" s="355">
        <f>A218+1</f>
        <v>52</v>
      </c>
      <c r="B222" s="108" t="s">
        <v>20</v>
      </c>
      <c r="C222" s="108" t="s">
        <v>21</v>
      </c>
      <c r="D222" s="108" t="s">
        <v>22</v>
      </c>
      <c r="E222" s="358" t="s">
        <v>23</v>
      </c>
      <c r="F222" s="358"/>
      <c r="G222" s="358" t="s">
        <v>14</v>
      </c>
      <c r="H222" s="359"/>
      <c r="I222" s="87"/>
      <c r="J222" s="109" t="s">
        <v>1719</v>
      </c>
      <c r="K222" s="110"/>
      <c r="L222" s="110"/>
      <c r="M222" s="111"/>
      <c r="N222" s="89"/>
      <c r="V222" s="123"/>
    </row>
    <row r="223" spans="1:22" ht="13.5" thickBot="1" x14ac:dyDescent="0.25">
      <c r="A223" s="356"/>
      <c r="B223" s="113"/>
      <c r="C223" s="113"/>
      <c r="D223" s="114"/>
      <c r="E223" s="113"/>
      <c r="F223" s="113"/>
      <c r="G223" s="360"/>
      <c r="H223" s="361"/>
      <c r="I223" s="362"/>
      <c r="J223" s="115" t="s">
        <v>1719</v>
      </c>
      <c r="K223" s="115"/>
      <c r="L223" s="115"/>
      <c r="M223" s="116"/>
      <c r="N223" s="89"/>
      <c r="V223" s="123">
        <f>G223</f>
        <v>0</v>
      </c>
    </row>
    <row r="224" spans="1:22" ht="23.25" thickBot="1" x14ac:dyDescent="0.25">
      <c r="A224" s="356"/>
      <c r="B224" s="118" t="s">
        <v>29</v>
      </c>
      <c r="C224" s="118" t="s">
        <v>30</v>
      </c>
      <c r="D224" s="118" t="s">
        <v>31</v>
      </c>
      <c r="E224" s="363" t="s">
        <v>32</v>
      </c>
      <c r="F224" s="363"/>
      <c r="G224" s="364"/>
      <c r="H224" s="365"/>
      <c r="I224" s="366"/>
      <c r="J224" s="120" t="s">
        <v>1840</v>
      </c>
      <c r="K224" s="121"/>
      <c r="L224" s="121"/>
      <c r="M224" s="122"/>
      <c r="N224" s="89"/>
      <c r="V224" s="123"/>
    </row>
    <row r="225" spans="1:22" ht="13.5" thickBot="1" x14ac:dyDescent="0.25">
      <c r="A225" s="357"/>
      <c r="B225" s="124"/>
      <c r="C225" s="124"/>
      <c r="D225" s="134"/>
      <c r="E225" s="126" t="s">
        <v>37</v>
      </c>
      <c r="F225" s="127"/>
      <c r="G225" s="367"/>
      <c r="H225" s="368"/>
      <c r="I225" s="369"/>
      <c r="J225" s="120" t="s">
        <v>1726</v>
      </c>
      <c r="K225" s="121"/>
      <c r="L225" s="121"/>
      <c r="M225" s="122"/>
      <c r="N225" s="89"/>
      <c r="V225" s="123"/>
    </row>
    <row r="226" spans="1:22" ht="24" thickTop="1" thickBot="1" x14ac:dyDescent="0.25">
      <c r="A226" s="355">
        <f>A222+1</f>
        <v>53</v>
      </c>
      <c r="B226" s="108" t="s">
        <v>20</v>
      </c>
      <c r="C226" s="108" t="s">
        <v>21</v>
      </c>
      <c r="D226" s="108" t="s">
        <v>22</v>
      </c>
      <c r="E226" s="358" t="s">
        <v>23</v>
      </c>
      <c r="F226" s="358"/>
      <c r="G226" s="358" t="s">
        <v>14</v>
      </c>
      <c r="H226" s="359"/>
      <c r="I226" s="87"/>
      <c r="J226" s="109" t="s">
        <v>1719</v>
      </c>
      <c r="K226" s="110"/>
      <c r="L226" s="110"/>
      <c r="M226" s="111"/>
      <c r="N226" s="89"/>
      <c r="V226" s="123"/>
    </row>
    <row r="227" spans="1:22" ht="13.5" thickBot="1" x14ac:dyDescent="0.25">
      <c r="A227" s="356"/>
      <c r="B227" s="113"/>
      <c r="C227" s="113"/>
      <c r="D227" s="114"/>
      <c r="E227" s="113"/>
      <c r="F227" s="113"/>
      <c r="G227" s="360"/>
      <c r="H227" s="361"/>
      <c r="I227" s="362"/>
      <c r="J227" s="115" t="s">
        <v>1719</v>
      </c>
      <c r="K227" s="115"/>
      <c r="L227" s="115"/>
      <c r="M227" s="116"/>
      <c r="N227" s="89"/>
      <c r="V227" s="123">
        <f>G227</f>
        <v>0</v>
      </c>
    </row>
    <row r="228" spans="1:22" ht="23.25" thickBot="1" x14ac:dyDescent="0.25">
      <c r="A228" s="356"/>
      <c r="B228" s="118" t="s">
        <v>29</v>
      </c>
      <c r="C228" s="118" t="s">
        <v>30</v>
      </c>
      <c r="D228" s="118" t="s">
        <v>31</v>
      </c>
      <c r="E228" s="363" t="s">
        <v>32</v>
      </c>
      <c r="F228" s="363"/>
      <c r="G228" s="364"/>
      <c r="H228" s="365"/>
      <c r="I228" s="366"/>
      <c r="J228" s="120" t="s">
        <v>1840</v>
      </c>
      <c r="K228" s="121"/>
      <c r="L228" s="121"/>
      <c r="M228" s="122"/>
      <c r="N228" s="89"/>
      <c r="V228" s="123"/>
    </row>
    <row r="229" spans="1:22" ht="13.5" thickBot="1" x14ac:dyDescent="0.25">
      <c r="A229" s="357"/>
      <c r="B229" s="124"/>
      <c r="C229" s="124"/>
      <c r="D229" s="134"/>
      <c r="E229" s="126" t="s">
        <v>37</v>
      </c>
      <c r="F229" s="127"/>
      <c r="G229" s="367"/>
      <c r="H229" s="368"/>
      <c r="I229" s="369"/>
      <c r="J229" s="120" t="s">
        <v>1726</v>
      </c>
      <c r="K229" s="121"/>
      <c r="L229" s="121"/>
      <c r="M229" s="122"/>
      <c r="N229" s="89"/>
      <c r="V229" s="123"/>
    </row>
    <row r="230" spans="1:22" ht="24" thickTop="1" thickBot="1" x14ac:dyDescent="0.25">
      <c r="A230" s="355">
        <f>A226+1</f>
        <v>54</v>
      </c>
      <c r="B230" s="108" t="s">
        <v>20</v>
      </c>
      <c r="C230" s="108" t="s">
        <v>21</v>
      </c>
      <c r="D230" s="108" t="s">
        <v>22</v>
      </c>
      <c r="E230" s="358" t="s">
        <v>23</v>
      </c>
      <c r="F230" s="358"/>
      <c r="G230" s="358" t="s">
        <v>14</v>
      </c>
      <c r="H230" s="359"/>
      <c r="I230" s="87"/>
      <c r="J230" s="109" t="s">
        <v>1719</v>
      </c>
      <c r="K230" s="110"/>
      <c r="L230" s="110"/>
      <c r="M230" s="111"/>
      <c r="N230" s="89"/>
      <c r="V230" s="123"/>
    </row>
    <row r="231" spans="1:22" ht="13.5" thickBot="1" x14ac:dyDescent="0.25">
      <c r="A231" s="356"/>
      <c r="B231" s="113"/>
      <c r="C231" s="113"/>
      <c r="D231" s="114"/>
      <c r="E231" s="113"/>
      <c r="F231" s="113"/>
      <c r="G231" s="360"/>
      <c r="H231" s="361"/>
      <c r="I231" s="362"/>
      <c r="J231" s="115" t="s">
        <v>1719</v>
      </c>
      <c r="K231" s="115"/>
      <c r="L231" s="115"/>
      <c r="M231" s="116"/>
      <c r="N231" s="89"/>
      <c r="V231" s="123">
        <f>G231</f>
        <v>0</v>
      </c>
    </row>
    <row r="232" spans="1:22" ht="23.25" thickBot="1" x14ac:dyDescent="0.25">
      <c r="A232" s="356"/>
      <c r="B232" s="118" t="s">
        <v>29</v>
      </c>
      <c r="C232" s="118" t="s">
        <v>30</v>
      </c>
      <c r="D232" s="118" t="s">
        <v>31</v>
      </c>
      <c r="E232" s="363" t="s">
        <v>32</v>
      </c>
      <c r="F232" s="363"/>
      <c r="G232" s="364"/>
      <c r="H232" s="365"/>
      <c r="I232" s="366"/>
      <c r="J232" s="120" t="s">
        <v>1840</v>
      </c>
      <c r="K232" s="121"/>
      <c r="L232" s="121"/>
      <c r="M232" s="122"/>
      <c r="N232" s="89"/>
      <c r="V232" s="123"/>
    </row>
    <row r="233" spans="1:22" ht="13.5" thickBot="1" x14ac:dyDescent="0.25">
      <c r="A233" s="357"/>
      <c r="B233" s="124"/>
      <c r="C233" s="124"/>
      <c r="D233" s="134"/>
      <c r="E233" s="126" t="s">
        <v>37</v>
      </c>
      <c r="F233" s="127"/>
      <c r="G233" s="367"/>
      <c r="H233" s="368"/>
      <c r="I233" s="369"/>
      <c r="J233" s="120" t="s">
        <v>1726</v>
      </c>
      <c r="K233" s="121"/>
      <c r="L233" s="121"/>
      <c r="M233" s="122"/>
      <c r="N233" s="89"/>
      <c r="V233" s="123"/>
    </row>
    <row r="234" spans="1:22" ht="24" thickTop="1" thickBot="1" x14ac:dyDescent="0.25">
      <c r="A234" s="355">
        <f>A230+1</f>
        <v>55</v>
      </c>
      <c r="B234" s="108" t="s">
        <v>20</v>
      </c>
      <c r="C234" s="108" t="s">
        <v>21</v>
      </c>
      <c r="D234" s="108" t="s">
        <v>22</v>
      </c>
      <c r="E234" s="358" t="s">
        <v>23</v>
      </c>
      <c r="F234" s="358"/>
      <c r="G234" s="358" t="s">
        <v>14</v>
      </c>
      <c r="H234" s="359"/>
      <c r="I234" s="87"/>
      <c r="J234" s="109" t="s">
        <v>1719</v>
      </c>
      <c r="K234" s="110"/>
      <c r="L234" s="110"/>
      <c r="M234" s="111"/>
      <c r="N234" s="89"/>
      <c r="V234" s="123"/>
    </row>
    <row r="235" spans="1:22" ht="13.5" thickBot="1" x14ac:dyDescent="0.25">
      <c r="A235" s="356"/>
      <c r="B235" s="113"/>
      <c r="C235" s="113"/>
      <c r="D235" s="114"/>
      <c r="E235" s="113"/>
      <c r="F235" s="113"/>
      <c r="G235" s="360"/>
      <c r="H235" s="361"/>
      <c r="I235" s="362"/>
      <c r="J235" s="115" t="s">
        <v>1719</v>
      </c>
      <c r="K235" s="115"/>
      <c r="L235" s="115"/>
      <c r="M235" s="116"/>
      <c r="N235" s="89"/>
      <c r="V235" s="123">
        <f>G235</f>
        <v>0</v>
      </c>
    </row>
    <row r="236" spans="1:22" ht="23.25" thickBot="1" x14ac:dyDescent="0.25">
      <c r="A236" s="356"/>
      <c r="B236" s="118" t="s">
        <v>29</v>
      </c>
      <c r="C236" s="118" t="s">
        <v>30</v>
      </c>
      <c r="D236" s="118" t="s">
        <v>31</v>
      </c>
      <c r="E236" s="363" t="s">
        <v>32</v>
      </c>
      <c r="F236" s="363"/>
      <c r="G236" s="364"/>
      <c r="H236" s="365"/>
      <c r="I236" s="366"/>
      <c r="J236" s="120" t="s">
        <v>1840</v>
      </c>
      <c r="K236" s="121"/>
      <c r="L236" s="121"/>
      <c r="M236" s="122"/>
      <c r="N236" s="89"/>
      <c r="V236" s="123"/>
    </row>
    <row r="237" spans="1:22" ht="13.5" thickBot="1" x14ac:dyDescent="0.25">
      <c r="A237" s="357"/>
      <c r="B237" s="124"/>
      <c r="C237" s="124"/>
      <c r="D237" s="134"/>
      <c r="E237" s="126" t="s">
        <v>37</v>
      </c>
      <c r="F237" s="127"/>
      <c r="G237" s="367"/>
      <c r="H237" s="368"/>
      <c r="I237" s="369"/>
      <c r="J237" s="120" t="s">
        <v>1726</v>
      </c>
      <c r="K237" s="121"/>
      <c r="L237" s="121"/>
      <c r="M237" s="122"/>
      <c r="N237" s="89"/>
      <c r="V237" s="123"/>
    </row>
    <row r="238" spans="1:22" ht="24" thickTop="1" thickBot="1" x14ac:dyDescent="0.25">
      <c r="A238" s="355">
        <f>A234+1</f>
        <v>56</v>
      </c>
      <c r="B238" s="108" t="s">
        <v>20</v>
      </c>
      <c r="C238" s="108" t="s">
        <v>21</v>
      </c>
      <c r="D238" s="108" t="s">
        <v>22</v>
      </c>
      <c r="E238" s="358" t="s">
        <v>23</v>
      </c>
      <c r="F238" s="358"/>
      <c r="G238" s="358" t="s">
        <v>14</v>
      </c>
      <c r="H238" s="359"/>
      <c r="I238" s="87"/>
      <c r="J238" s="109" t="s">
        <v>1719</v>
      </c>
      <c r="K238" s="110"/>
      <c r="L238" s="110"/>
      <c r="M238" s="111"/>
      <c r="N238" s="89"/>
      <c r="V238" s="123"/>
    </row>
    <row r="239" spans="1:22" ht="13.5" thickBot="1" x14ac:dyDescent="0.25">
      <c r="A239" s="356"/>
      <c r="B239" s="113"/>
      <c r="C239" s="113"/>
      <c r="D239" s="114"/>
      <c r="E239" s="113"/>
      <c r="F239" s="113"/>
      <c r="G239" s="360"/>
      <c r="H239" s="361"/>
      <c r="I239" s="362"/>
      <c r="J239" s="115" t="s">
        <v>1719</v>
      </c>
      <c r="K239" s="115"/>
      <c r="L239" s="115"/>
      <c r="M239" s="116"/>
      <c r="N239" s="89"/>
      <c r="V239" s="123">
        <f>G239</f>
        <v>0</v>
      </c>
    </row>
    <row r="240" spans="1:22" ht="23.25" thickBot="1" x14ac:dyDescent="0.25">
      <c r="A240" s="356"/>
      <c r="B240" s="118" t="s">
        <v>29</v>
      </c>
      <c r="C240" s="118" t="s">
        <v>30</v>
      </c>
      <c r="D240" s="118" t="s">
        <v>31</v>
      </c>
      <c r="E240" s="363" t="s">
        <v>32</v>
      </c>
      <c r="F240" s="363"/>
      <c r="G240" s="364"/>
      <c r="H240" s="365"/>
      <c r="I240" s="366"/>
      <c r="J240" s="120" t="s">
        <v>1840</v>
      </c>
      <c r="K240" s="121"/>
      <c r="L240" s="121"/>
      <c r="M240" s="122"/>
      <c r="N240" s="89"/>
      <c r="V240" s="123"/>
    </row>
    <row r="241" spans="1:22" ht="13.5" thickBot="1" x14ac:dyDescent="0.25">
      <c r="A241" s="357"/>
      <c r="B241" s="124"/>
      <c r="C241" s="124"/>
      <c r="D241" s="134"/>
      <c r="E241" s="126" t="s">
        <v>37</v>
      </c>
      <c r="F241" s="127"/>
      <c r="G241" s="367"/>
      <c r="H241" s="368"/>
      <c r="I241" s="369"/>
      <c r="J241" s="120" t="s">
        <v>1726</v>
      </c>
      <c r="K241" s="121"/>
      <c r="L241" s="121"/>
      <c r="M241" s="122"/>
      <c r="N241" s="89"/>
      <c r="V241" s="123"/>
    </row>
    <row r="242" spans="1:22" ht="24" thickTop="1" thickBot="1" x14ac:dyDescent="0.25">
      <c r="A242" s="355">
        <f>A238+1</f>
        <v>57</v>
      </c>
      <c r="B242" s="108" t="s">
        <v>20</v>
      </c>
      <c r="C242" s="108" t="s">
        <v>21</v>
      </c>
      <c r="D242" s="108" t="s">
        <v>22</v>
      </c>
      <c r="E242" s="358" t="s">
        <v>23</v>
      </c>
      <c r="F242" s="358"/>
      <c r="G242" s="358" t="s">
        <v>14</v>
      </c>
      <c r="H242" s="359"/>
      <c r="I242" s="87"/>
      <c r="J242" s="109" t="s">
        <v>1719</v>
      </c>
      <c r="K242" s="110"/>
      <c r="L242" s="110"/>
      <c r="M242" s="111"/>
      <c r="N242" s="89"/>
      <c r="V242" s="123"/>
    </row>
    <row r="243" spans="1:22" ht="13.5" thickBot="1" x14ac:dyDescent="0.25">
      <c r="A243" s="356"/>
      <c r="B243" s="113"/>
      <c r="C243" s="113"/>
      <c r="D243" s="114"/>
      <c r="E243" s="113"/>
      <c r="F243" s="113"/>
      <c r="G243" s="360"/>
      <c r="H243" s="361"/>
      <c r="I243" s="362"/>
      <c r="J243" s="115" t="s">
        <v>1719</v>
      </c>
      <c r="K243" s="115"/>
      <c r="L243" s="115"/>
      <c r="M243" s="116"/>
      <c r="N243" s="89"/>
      <c r="V243" s="123">
        <f>G243</f>
        <v>0</v>
      </c>
    </row>
    <row r="244" spans="1:22" ht="23.25" thickBot="1" x14ac:dyDescent="0.25">
      <c r="A244" s="356"/>
      <c r="B244" s="118" t="s">
        <v>29</v>
      </c>
      <c r="C244" s="118" t="s">
        <v>30</v>
      </c>
      <c r="D244" s="118" t="s">
        <v>31</v>
      </c>
      <c r="E244" s="363" t="s">
        <v>32</v>
      </c>
      <c r="F244" s="363"/>
      <c r="G244" s="364"/>
      <c r="H244" s="365"/>
      <c r="I244" s="366"/>
      <c r="J244" s="120" t="s">
        <v>1840</v>
      </c>
      <c r="K244" s="121"/>
      <c r="L244" s="121"/>
      <c r="M244" s="122"/>
      <c r="N244" s="89"/>
      <c r="V244" s="123"/>
    </row>
    <row r="245" spans="1:22" ht="13.5" thickBot="1" x14ac:dyDescent="0.25">
      <c r="A245" s="357"/>
      <c r="B245" s="124"/>
      <c r="C245" s="124"/>
      <c r="D245" s="134"/>
      <c r="E245" s="126" t="s">
        <v>37</v>
      </c>
      <c r="F245" s="127"/>
      <c r="G245" s="367"/>
      <c r="H245" s="368"/>
      <c r="I245" s="369"/>
      <c r="J245" s="120" t="s">
        <v>1726</v>
      </c>
      <c r="K245" s="121"/>
      <c r="L245" s="121"/>
      <c r="M245" s="122"/>
      <c r="N245" s="89"/>
      <c r="V245" s="123"/>
    </row>
    <row r="246" spans="1:22" ht="24" thickTop="1" thickBot="1" x14ac:dyDescent="0.25">
      <c r="A246" s="355">
        <f>A242+1</f>
        <v>58</v>
      </c>
      <c r="B246" s="108" t="s">
        <v>20</v>
      </c>
      <c r="C246" s="108" t="s">
        <v>21</v>
      </c>
      <c r="D246" s="108" t="s">
        <v>22</v>
      </c>
      <c r="E246" s="358" t="s">
        <v>23</v>
      </c>
      <c r="F246" s="358"/>
      <c r="G246" s="358" t="s">
        <v>14</v>
      </c>
      <c r="H246" s="359"/>
      <c r="I246" s="87"/>
      <c r="J246" s="109" t="s">
        <v>1719</v>
      </c>
      <c r="K246" s="110"/>
      <c r="L246" s="110"/>
      <c r="M246" s="111"/>
      <c r="N246" s="89"/>
      <c r="V246" s="123"/>
    </row>
    <row r="247" spans="1:22" ht="13.5" thickBot="1" x14ac:dyDescent="0.25">
      <c r="A247" s="356"/>
      <c r="B247" s="113"/>
      <c r="C247" s="113"/>
      <c r="D247" s="114"/>
      <c r="E247" s="113"/>
      <c r="F247" s="113"/>
      <c r="G247" s="360"/>
      <c r="H247" s="361"/>
      <c r="I247" s="362"/>
      <c r="J247" s="115" t="s">
        <v>1719</v>
      </c>
      <c r="K247" s="115"/>
      <c r="L247" s="115"/>
      <c r="M247" s="116"/>
      <c r="N247" s="89"/>
      <c r="V247" s="123">
        <f>G247</f>
        <v>0</v>
      </c>
    </row>
    <row r="248" spans="1:22" ht="23.25" thickBot="1" x14ac:dyDescent="0.25">
      <c r="A248" s="356"/>
      <c r="B248" s="118" t="s">
        <v>29</v>
      </c>
      <c r="C248" s="118" t="s">
        <v>30</v>
      </c>
      <c r="D248" s="118" t="s">
        <v>31</v>
      </c>
      <c r="E248" s="363" t="s">
        <v>32</v>
      </c>
      <c r="F248" s="363"/>
      <c r="G248" s="364"/>
      <c r="H248" s="365"/>
      <c r="I248" s="366"/>
      <c r="J248" s="120" t="s">
        <v>1840</v>
      </c>
      <c r="K248" s="121"/>
      <c r="L248" s="121"/>
      <c r="M248" s="122"/>
      <c r="N248" s="89"/>
      <c r="V248" s="123"/>
    </row>
    <row r="249" spans="1:22" ht="13.5" thickBot="1" x14ac:dyDescent="0.25">
      <c r="A249" s="357"/>
      <c r="B249" s="124"/>
      <c r="C249" s="124"/>
      <c r="D249" s="134"/>
      <c r="E249" s="126" t="s">
        <v>37</v>
      </c>
      <c r="F249" s="127"/>
      <c r="G249" s="367"/>
      <c r="H249" s="368"/>
      <c r="I249" s="369"/>
      <c r="J249" s="120" t="s">
        <v>1726</v>
      </c>
      <c r="K249" s="121"/>
      <c r="L249" s="121"/>
      <c r="M249" s="122"/>
      <c r="N249" s="89"/>
      <c r="V249" s="123"/>
    </row>
    <row r="250" spans="1:22" ht="24" thickTop="1" thickBot="1" x14ac:dyDescent="0.25">
      <c r="A250" s="355">
        <f>A246+1</f>
        <v>59</v>
      </c>
      <c r="B250" s="108" t="s">
        <v>20</v>
      </c>
      <c r="C250" s="108" t="s">
        <v>21</v>
      </c>
      <c r="D250" s="108" t="s">
        <v>22</v>
      </c>
      <c r="E250" s="358" t="s">
        <v>23</v>
      </c>
      <c r="F250" s="358"/>
      <c r="G250" s="358" t="s">
        <v>14</v>
      </c>
      <c r="H250" s="359"/>
      <c r="I250" s="87"/>
      <c r="J250" s="109" t="s">
        <v>1719</v>
      </c>
      <c r="K250" s="110"/>
      <c r="L250" s="110"/>
      <c r="M250" s="111"/>
      <c r="N250" s="89"/>
      <c r="V250" s="123"/>
    </row>
    <row r="251" spans="1:22" ht="13.5" thickBot="1" x14ac:dyDescent="0.25">
      <c r="A251" s="356"/>
      <c r="B251" s="113"/>
      <c r="C251" s="113"/>
      <c r="D251" s="114"/>
      <c r="E251" s="113"/>
      <c r="F251" s="113"/>
      <c r="G251" s="360"/>
      <c r="H251" s="361"/>
      <c r="I251" s="362"/>
      <c r="J251" s="115" t="s">
        <v>1719</v>
      </c>
      <c r="K251" s="115"/>
      <c r="L251" s="115"/>
      <c r="M251" s="116"/>
      <c r="N251" s="89"/>
      <c r="V251" s="123">
        <f>G251</f>
        <v>0</v>
      </c>
    </row>
    <row r="252" spans="1:22" ht="23.25" thickBot="1" x14ac:dyDescent="0.25">
      <c r="A252" s="356"/>
      <c r="B252" s="118" t="s">
        <v>29</v>
      </c>
      <c r="C252" s="118" t="s">
        <v>30</v>
      </c>
      <c r="D252" s="118" t="s">
        <v>31</v>
      </c>
      <c r="E252" s="363" t="s">
        <v>32</v>
      </c>
      <c r="F252" s="363"/>
      <c r="G252" s="364"/>
      <c r="H252" s="365"/>
      <c r="I252" s="366"/>
      <c r="J252" s="120" t="s">
        <v>1840</v>
      </c>
      <c r="K252" s="121"/>
      <c r="L252" s="121"/>
      <c r="M252" s="122"/>
      <c r="N252" s="89"/>
      <c r="V252" s="123"/>
    </row>
    <row r="253" spans="1:22" ht="13.5" thickBot="1" x14ac:dyDescent="0.25">
      <c r="A253" s="357"/>
      <c r="B253" s="124"/>
      <c r="C253" s="124"/>
      <c r="D253" s="134"/>
      <c r="E253" s="126" t="s">
        <v>37</v>
      </c>
      <c r="F253" s="127"/>
      <c r="G253" s="367"/>
      <c r="H253" s="368"/>
      <c r="I253" s="369"/>
      <c r="J253" s="120" t="s">
        <v>1726</v>
      </c>
      <c r="K253" s="121"/>
      <c r="L253" s="121"/>
      <c r="M253" s="122"/>
      <c r="N253" s="89"/>
      <c r="V253" s="123"/>
    </row>
    <row r="254" spans="1:22" ht="24" thickTop="1" thickBot="1" x14ac:dyDescent="0.25">
      <c r="A254" s="355">
        <f>A250+1</f>
        <v>60</v>
      </c>
      <c r="B254" s="108" t="s">
        <v>20</v>
      </c>
      <c r="C254" s="108" t="s">
        <v>21</v>
      </c>
      <c r="D254" s="108" t="s">
        <v>22</v>
      </c>
      <c r="E254" s="358" t="s">
        <v>23</v>
      </c>
      <c r="F254" s="358"/>
      <c r="G254" s="358" t="s">
        <v>14</v>
      </c>
      <c r="H254" s="359"/>
      <c r="I254" s="87"/>
      <c r="J254" s="109" t="s">
        <v>1719</v>
      </c>
      <c r="K254" s="110"/>
      <c r="L254" s="110"/>
      <c r="M254" s="111"/>
      <c r="N254" s="89"/>
      <c r="V254" s="123"/>
    </row>
    <row r="255" spans="1:22" ht="13.5" thickBot="1" x14ac:dyDescent="0.25">
      <c r="A255" s="356"/>
      <c r="B255" s="113"/>
      <c r="C255" s="113"/>
      <c r="D255" s="114"/>
      <c r="E255" s="113"/>
      <c r="F255" s="113"/>
      <c r="G255" s="360"/>
      <c r="H255" s="361"/>
      <c r="I255" s="362"/>
      <c r="J255" s="115" t="s">
        <v>1719</v>
      </c>
      <c r="K255" s="115"/>
      <c r="L255" s="115"/>
      <c r="M255" s="116"/>
      <c r="N255" s="89"/>
      <c r="V255" s="123">
        <f>G255</f>
        <v>0</v>
      </c>
    </row>
    <row r="256" spans="1:22" ht="23.25" thickBot="1" x14ac:dyDescent="0.25">
      <c r="A256" s="356"/>
      <c r="B256" s="118" t="s">
        <v>29</v>
      </c>
      <c r="C256" s="118" t="s">
        <v>30</v>
      </c>
      <c r="D256" s="118" t="s">
        <v>31</v>
      </c>
      <c r="E256" s="363" t="s">
        <v>32</v>
      </c>
      <c r="F256" s="363"/>
      <c r="G256" s="364"/>
      <c r="H256" s="365"/>
      <c r="I256" s="366"/>
      <c r="J256" s="120" t="s">
        <v>1840</v>
      </c>
      <c r="K256" s="121"/>
      <c r="L256" s="121"/>
      <c r="M256" s="122"/>
      <c r="N256" s="89"/>
      <c r="V256" s="123"/>
    </row>
    <row r="257" spans="1:22" ht="13.5" thickBot="1" x14ac:dyDescent="0.25">
      <c r="A257" s="357"/>
      <c r="B257" s="124"/>
      <c r="C257" s="124"/>
      <c r="D257" s="134"/>
      <c r="E257" s="126" t="s">
        <v>37</v>
      </c>
      <c r="F257" s="127"/>
      <c r="G257" s="367"/>
      <c r="H257" s="368"/>
      <c r="I257" s="369"/>
      <c r="J257" s="120" t="s">
        <v>1726</v>
      </c>
      <c r="K257" s="121"/>
      <c r="L257" s="121"/>
      <c r="M257" s="122"/>
      <c r="N257" s="89"/>
      <c r="V257" s="123"/>
    </row>
    <row r="258" spans="1:22" ht="24" thickTop="1" thickBot="1" x14ac:dyDescent="0.25">
      <c r="A258" s="355">
        <f>A254+1</f>
        <v>61</v>
      </c>
      <c r="B258" s="108" t="s">
        <v>20</v>
      </c>
      <c r="C258" s="108" t="s">
        <v>21</v>
      </c>
      <c r="D258" s="108" t="s">
        <v>22</v>
      </c>
      <c r="E258" s="358" t="s">
        <v>23</v>
      </c>
      <c r="F258" s="358"/>
      <c r="G258" s="358" t="s">
        <v>14</v>
      </c>
      <c r="H258" s="359"/>
      <c r="I258" s="87"/>
      <c r="J258" s="109" t="s">
        <v>1719</v>
      </c>
      <c r="K258" s="110"/>
      <c r="L258" s="110"/>
      <c r="M258" s="111"/>
      <c r="N258" s="89"/>
      <c r="V258" s="123"/>
    </row>
    <row r="259" spans="1:22" ht="13.5" thickBot="1" x14ac:dyDescent="0.25">
      <c r="A259" s="356"/>
      <c r="B259" s="113"/>
      <c r="C259" s="113"/>
      <c r="D259" s="114"/>
      <c r="E259" s="113"/>
      <c r="F259" s="113"/>
      <c r="G259" s="360"/>
      <c r="H259" s="361"/>
      <c r="I259" s="362"/>
      <c r="J259" s="115" t="s">
        <v>1719</v>
      </c>
      <c r="K259" s="115"/>
      <c r="L259" s="115"/>
      <c r="M259" s="116"/>
      <c r="N259" s="89"/>
      <c r="V259" s="123">
        <f>G259</f>
        <v>0</v>
      </c>
    </row>
    <row r="260" spans="1:22" ht="23.25" thickBot="1" x14ac:dyDescent="0.25">
      <c r="A260" s="356"/>
      <c r="B260" s="118" t="s">
        <v>29</v>
      </c>
      <c r="C260" s="118" t="s">
        <v>30</v>
      </c>
      <c r="D260" s="118" t="s">
        <v>31</v>
      </c>
      <c r="E260" s="363" t="s">
        <v>32</v>
      </c>
      <c r="F260" s="363"/>
      <c r="G260" s="364"/>
      <c r="H260" s="365"/>
      <c r="I260" s="366"/>
      <c r="J260" s="120" t="s">
        <v>1840</v>
      </c>
      <c r="K260" s="121"/>
      <c r="L260" s="121"/>
      <c r="M260" s="122"/>
      <c r="N260" s="89"/>
      <c r="V260" s="123"/>
    </row>
    <row r="261" spans="1:22" ht="13.5" thickBot="1" x14ac:dyDescent="0.25">
      <c r="A261" s="357"/>
      <c r="B261" s="124"/>
      <c r="C261" s="124"/>
      <c r="D261" s="134"/>
      <c r="E261" s="126" t="s">
        <v>37</v>
      </c>
      <c r="F261" s="127"/>
      <c r="G261" s="367"/>
      <c r="H261" s="368"/>
      <c r="I261" s="369"/>
      <c r="J261" s="120" t="s">
        <v>1726</v>
      </c>
      <c r="K261" s="121"/>
      <c r="L261" s="121"/>
      <c r="M261" s="122"/>
      <c r="N261" s="89"/>
      <c r="V261" s="123"/>
    </row>
    <row r="262" spans="1:22" ht="24" thickTop="1" thickBot="1" x14ac:dyDescent="0.25">
      <c r="A262" s="355">
        <f>A258+1</f>
        <v>62</v>
      </c>
      <c r="B262" s="108" t="s">
        <v>20</v>
      </c>
      <c r="C262" s="108" t="s">
        <v>21</v>
      </c>
      <c r="D262" s="108" t="s">
        <v>22</v>
      </c>
      <c r="E262" s="358" t="s">
        <v>23</v>
      </c>
      <c r="F262" s="358"/>
      <c r="G262" s="358" t="s">
        <v>14</v>
      </c>
      <c r="H262" s="359"/>
      <c r="I262" s="87"/>
      <c r="J262" s="109" t="s">
        <v>1719</v>
      </c>
      <c r="K262" s="110"/>
      <c r="L262" s="110"/>
      <c r="M262" s="111"/>
      <c r="N262" s="89"/>
      <c r="V262" s="123"/>
    </row>
    <row r="263" spans="1:22" ht="13.5" thickBot="1" x14ac:dyDescent="0.25">
      <c r="A263" s="356"/>
      <c r="B263" s="113"/>
      <c r="C263" s="113"/>
      <c r="D263" s="114"/>
      <c r="E263" s="113"/>
      <c r="F263" s="113"/>
      <c r="G263" s="360"/>
      <c r="H263" s="361"/>
      <c r="I263" s="362"/>
      <c r="J263" s="115" t="s">
        <v>1719</v>
      </c>
      <c r="K263" s="115"/>
      <c r="L263" s="115"/>
      <c r="M263" s="116"/>
      <c r="N263" s="89"/>
      <c r="V263" s="123">
        <f>G263</f>
        <v>0</v>
      </c>
    </row>
    <row r="264" spans="1:22" ht="23.25" thickBot="1" x14ac:dyDescent="0.25">
      <c r="A264" s="356"/>
      <c r="B264" s="118" t="s">
        <v>29</v>
      </c>
      <c r="C264" s="118" t="s">
        <v>30</v>
      </c>
      <c r="D264" s="118" t="s">
        <v>31</v>
      </c>
      <c r="E264" s="363" t="s">
        <v>32</v>
      </c>
      <c r="F264" s="363"/>
      <c r="G264" s="364"/>
      <c r="H264" s="365"/>
      <c r="I264" s="366"/>
      <c r="J264" s="120" t="s">
        <v>1840</v>
      </c>
      <c r="K264" s="121"/>
      <c r="L264" s="121"/>
      <c r="M264" s="122"/>
      <c r="N264" s="89"/>
      <c r="V264" s="123"/>
    </row>
    <row r="265" spans="1:22" ht="13.5" thickBot="1" x14ac:dyDescent="0.25">
      <c r="A265" s="357"/>
      <c r="B265" s="124"/>
      <c r="C265" s="124"/>
      <c r="D265" s="134"/>
      <c r="E265" s="126" t="s">
        <v>37</v>
      </c>
      <c r="F265" s="127"/>
      <c r="G265" s="367"/>
      <c r="H265" s="368"/>
      <c r="I265" s="369"/>
      <c r="J265" s="120" t="s">
        <v>1726</v>
      </c>
      <c r="K265" s="121"/>
      <c r="L265" s="121"/>
      <c r="M265" s="122"/>
      <c r="N265" s="89"/>
      <c r="V265" s="123"/>
    </row>
    <row r="266" spans="1:22" ht="24" thickTop="1" thickBot="1" x14ac:dyDescent="0.25">
      <c r="A266" s="355">
        <f>A262+1</f>
        <v>63</v>
      </c>
      <c r="B266" s="108" t="s">
        <v>20</v>
      </c>
      <c r="C266" s="108" t="s">
        <v>21</v>
      </c>
      <c r="D266" s="108" t="s">
        <v>22</v>
      </c>
      <c r="E266" s="358" t="s">
        <v>23</v>
      </c>
      <c r="F266" s="358"/>
      <c r="G266" s="358" t="s">
        <v>14</v>
      </c>
      <c r="H266" s="359"/>
      <c r="I266" s="87"/>
      <c r="J266" s="109" t="s">
        <v>1719</v>
      </c>
      <c r="K266" s="110"/>
      <c r="L266" s="110"/>
      <c r="M266" s="111"/>
      <c r="N266" s="89"/>
      <c r="V266" s="123"/>
    </row>
    <row r="267" spans="1:22" ht="13.5" thickBot="1" x14ac:dyDescent="0.25">
      <c r="A267" s="356"/>
      <c r="B267" s="113"/>
      <c r="C267" s="113"/>
      <c r="D267" s="114"/>
      <c r="E267" s="113"/>
      <c r="F267" s="113"/>
      <c r="G267" s="360"/>
      <c r="H267" s="361"/>
      <c r="I267" s="362"/>
      <c r="J267" s="115" t="s">
        <v>1719</v>
      </c>
      <c r="K267" s="115"/>
      <c r="L267" s="115"/>
      <c r="M267" s="116"/>
      <c r="N267" s="89"/>
      <c r="V267" s="123">
        <f>G267</f>
        <v>0</v>
      </c>
    </row>
    <row r="268" spans="1:22" ht="23.25" thickBot="1" x14ac:dyDescent="0.25">
      <c r="A268" s="356"/>
      <c r="B268" s="118" t="s">
        <v>29</v>
      </c>
      <c r="C268" s="118" t="s">
        <v>30</v>
      </c>
      <c r="D268" s="118" t="s">
        <v>31</v>
      </c>
      <c r="E268" s="363" t="s">
        <v>32</v>
      </c>
      <c r="F268" s="363"/>
      <c r="G268" s="364"/>
      <c r="H268" s="365"/>
      <c r="I268" s="366"/>
      <c r="J268" s="120" t="s">
        <v>1840</v>
      </c>
      <c r="K268" s="121"/>
      <c r="L268" s="121"/>
      <c r="M268" s="122"/>
      <c r="N268" s="89"/>
      <c r="V268" s="123"/>
    </row>
    <row r="269" spans="1:22" ht="13.5" thickBot="1" x14ac:dyDescent="0.25">
      <c r="A269" s="357"/>
      <c r="B269" s="124"/>
      <c r="C269" s="124"/>
      <c r="D269" s="134"/>
      <c r="E269" s="126" t="s">
        <v>37</v>
      </c>
      <c r="F269" s="127"/>
      <c r="G269" s="367"/>
      <c r="H269" s="368"/>
      <c r="I269" s="369"/>
      <c r="J269" s="120" t="s">
        <v>1726</v>
      </c>
      <c r="K269" s="121"/>
      <c r="L269" s="121"/>
      <c r="M269" s="122"/>
      <c r="N269" s="89"/>
      <c r="V269" s="123"/>
    </row>
    <row r="270" spans="1:22" ht="24" thickTop="1" thickBot="1" x14ac:dyDescent="0.25">
      <c r="A270" s="355">
        <f>A266+1</f>
        <v>64</v>
      </c>
      <c r="B270" s="108" t="s">
        <v>20</v>
      </c>
      <c r="C270" s="108" t="s">
        <v>21</v>
      </c>
      <c r="D270" s="108" t="s">
        <v>22</v>
      </c>
      <c r="E270" s="358" t="s">
        <v>23</v>
      </c>
      <c r="F270" s="358"/>
      <c r="G270" s="358" t="s">
        <v>14</v>
      </c>
      <c r="H270" s="359"/>
      <c r="I270" s="87"/>
      <c r="J270" s="109" t="s">
        <v>1719</v>
      </c>
      <c r="K270" s="110"/>
      <c r="L270" s="110"/>
      <c r="M270" s="111"/>
      <c r="N270" s="89"/>
      <c r="V270" s="123"/>
    </row>
    <row r="271" spans="1:22" ht="13.5" thickBot="1" x14ac:dyDescent="0.25">
      <c r="A271" s="356"/>
      <c r="B271" s="113"/>
      <c r="C271" s="113"/>
      <c r="D271" s="114"/>
      <c r="E271" s="113"/>
      <c r="F271" s="113"/>
      <c r="G271" s="360"/>
      <c r="H271" s="361"/>
      <c r="I271" s="362"/>
      <c r="J271" s="115" t="s">
        <v>1719</v>
      </c>
      <c r="K271" s="115"/>
      <c r="L271" s="115"/>
      <c r="M271" s="116"/>
      <c r="N271" s="89"/>
      <c r="V271" s="123">
        <f>G271</f>
        <v>0</v>
      </c>
    </row>
    <row r="272" spans="1:22" ht="23.25" thickBot="1" x14ac:dyDescent="0.25">
      <c r="A272" s="356"/>
      <c r="B272" s="118" t="s">
        <v>29</v>
      </c>
      <c r="C272" s="118" t="s">
        <v>30</v>
      </c>
      <c r="D272" s="118" t="s">
        <v>31</v>
      </c>
      <c r="E272" s="363" t="s">
        <v>32</v>
      </c>
      <c r="F272" s="363"/>
      <c r="G272" s="364"/>
      <c r="H272" s="365"/>
      <c r="I272" s="366"/>
      <c r="J272" s="120" t="s">
        <v>1840</v>
      </c>
      <c r="K272" s="121"/>
      <c r="L272" s="121"/>
      <c r="M272" s="122"/>
      <c r="N272" s="89"/>
      <c r="V272" s="123"/>
    </row>
    <row r="273" spans="1:22" ht="13.5" thickBot="1" x14ac:dyDescent="0.25">
      <c r="A273" s="357"/>
      <c r="B273" s="124"/>
      <c r="C273" s="124"/>
      <c r="D273" s="134"/>
      <c r="E273" s="126" t="s">
        <v>37</v>
      </c>
      <c r="F273" s="127"/>
      <c r="G273" s="367"/>
      <c r="H273" s="368"/>
      <c r="I273" s="369"/>
      <c r="J273" s="120" t="s">
        <v>1726</v>
      </c>
      <c r="K273" s="121"/>
      <c r="L273" s="121"/>
      <c r="M273" s="122"/>
      <c r="N273" s="89"/>
      <c r="V273" s="123"/>
    </row>
    <row r="274" spans="1:22" ht="24" thickTop="1" thickBot="1" x14ac:dyDescent="0.25">
      <c r="A274" s="355">
        <f>A270+1</f>
        <v>65</v>
      </c>
      <c r="B274" s="108" t="s">
        <v>20</v>
      </c>
      <c r="C274" s="108" t="s">
        <v>21</v>
      </c>
      <c r="D274" s="108" t="s">
        <v>22</v>
      </c>
      <c r="E274" s="358" t="s">
        <v>23</v>
      </c>
      <c r="F274" s="358"/>
      <c r="G274" s="358" t="s">
        <v>14</v>
      </c>
      <c r="H274" s="359"/>
      <c r="I274" s="87"/>
      <c r="J274" s="109" t="s">
        <v>1719</v>
      </c>
      <c r="K274" s="110"/>
      <c r="L274" s="110"/>
      <c r="M274" s="111"/>
      <c r="N274" s="89"/>
      <c r="V274" s="123"/>
    </row>
    <row r="275" spans="1:22" ht="13.5" thickBot="1" x14ac:dyDescent="0.25">
      <c r="A275" s="356"/>
      <c r="B275" s="113"/>
      <c r="C275" s="113"/>
      <c r="D275" s="114"/>
      <c r="E275" s="113"/>
      <c r="F275" s="113"/>
      <c r="G275" s="360"/>
      <c r="H275" s="361"/>
      <c r="I275" s="362"/>
      <c r="J275" s="115" t="s">
        <v>1719</v>
      </c>
      <c r="K275" s="115"/>
      <c r="L275" s="115"/>
      <c r="M275" s="116"/>
      <c r="N275" s="89"/>
      <c r="V275" s="123">
        <f>G275</f>
        <v>0</v>
      </c>
    </row>
    <row r="276" spans="1:22" ht="23.25" thickBot="1" x14ac:dyDescent="0.25">
      <c r="A276" s="356"/>
      <c r="B276" s="118" t="s">
        <v>29</v>
      </c>
      <c r="C276" s="118" t="s">
        <v>30</v>
      </c>
      <c r="D276" s="118" t="s">
        <v>31</v>
      </c>
      <c r="E276" s="363" t="s">
        <v>32</v>
      </c>
      <c r="F276" s="363"/>
      <c r="G276" s="364"/>
      <c r="H276" s="365"/>
      <c r="I276" s="366"/>
      <c r="J276" s="120" t="s">
        <v>1840</v>
      </c>
      <c r="K276" s="121"/>
      <c r="L276" s="121"/>
      <c r="M276" s="122"/>
      <c r="N276" s="89"/>
      <c r="V276" s="123"/>
    </row>
    <row r="277" spans="1:22" ht="13.5" thickBot="1" x14ac:dyDescent="0.25">
      <c r="A277" s="357"/>
      <c r="B277" s="124"/>
      <c r="C277" s="124"/>
      <c r="D277" s="134"/>
      <c r="E277" s="126" t="s">
        <v>37</v>
      </c>
      <c r="F277" s="127"/>
      <c r="G277" s="367"/>
      <c r="H277" s="368"/>
      <c r="I277" s="369"/>
      <c r="J277" s="120" t="s">
        <v>1726</v>
      </c>
      <c r="K277" s="121"/>
      <c r="L277" s="121"/>
      <c r="M277" s="122"/>
      <c r="N277" s="89"/>
      <c r="V277" s="123"/>
    </row>
    <row r="278" spans="1:22" ht="24" thickTop="1" thickBot="1" x14ac:dyDescent="0.25">
      <c r="A278" s="355">
        <f>A274+1</f>
        <v>66</v>
      </c>
      <c r="B278" s="108" t="s">
        <v>20</v>
      </c>
      <c r="C278" s="108" t="s">
        <v>21</v>
      </c>
      <c r="D278" s="108" t="s">
        <v>22</v>
      </c>
      <c r="E278" s="358" t="s">
        <v>23</v>
      </c>
      <c r="F278" s="358"/>
      <c r="G278" s="358" t="s">
        <v>14</v>
      </c>
      <c r="H278" s="359"/>
      <c r="I278" s="87"/>
      <c r="J278" s="109" t="s">
        <v>1719</v>
      </c>
      <c r="K278" s="110"/>
      <c r="L278" s="110"/>
      <c r="M278" s="111"/>
      <c r="N278" s="89"/>
      <c r="V278" s="123"/>
    </row>
    <row r="279" spans="1:22" ht="13.5" thickBot="1" x14ac:dyDescent="0.25">
      <c r="A279" s="356"/>
      <c r="B279" s="113"/>
      <c r="C279" s="113"/>
      <c r="D279" s="114"/>
      <c r="E279" s="113"/>
      <c r="F279" s="113"/>
      <c r="G279" s="360"/>
      <c r="H279" s="361"/>
      <c r="I279" s="362"/>
      <c r="J279" s="115" t="s">
        <v>1719</v>
      </c>
      <c r="K279" s="115"/>
      <c r="L279" s="115"/>
      <c r="M279" s="116"/>
      <c r="N279" s="89"/>
      <c r="V279" s="123">
        <f>G279</f>
        <v>0</v>
      </c>
    </row>
    <row r="280" spans="1:22" ht="23.25" thickBot="1" x14ac:dyDescent="0.25">
      <c r="A280" s="356"/>
      <c r="B280" s="118" t="s">
        <v>29</v>
      </c>
      <c r="C280" s="118" t="s">
        <v>30</v>
      </c>
      <c r="D280" s="118" t="s">
        <v>31</v>
      </c>
      <c r="E280" s="363" t="s">
        <v>32</v>
      </c>
      <c r="F280" s="363"/>
      <c r="G280" s="364"/>
      <c r="H280" s="365"/>
      <c r="I280" s="366"/>
      <c r="J280" s="120" t="s">
        <v>1840</v>
      </c>
      <c r="K280" s="121"/>
      <c r="L280" s="121"/>
      <c r="M280" s="122"/>
      <c r="N280" s="89"/>
      <c r="V280" s="123"/>
    </row>
    <row r="281" spans="1:22" ht="13.5" thickBot="1" x14ac:dyDescent="0.25">
      <c r="A281" s="357"/>
      <c r="B281" s="124"/>
      <c r="C281" s="124"/>
      <c r="D281" s="134"/>
      <c r="E281" s="126" t="s">
        <v>37</v>
      </c>
      <c r="F281" s="127"/>
      <c r="G281" s="367"/>
      <c r="H281" s="368"/>
      <c r="I281" s="369"/>
      <c r="J281" s="120" t="s">
        <v>1726</v>
      </c>
      <c r="K281" s="121"/>
      <c r="L281" s="121"/>
      <c r="M281" s="122"/>
      <c r="N281" s="89"/>
      <c r="V281" s="123"/>
    </row>
    <row r="282" spans="1:22" ht="24" thickTop="1" thickBot="1" x14ac:dyDescent="0.25">
      <c r="A282" s="355">
        <f>A278+1</f>
        <v>67</v>
      </c>
      <c r="B282" s="108" t="s">
        <v>20</v>
      </c>
      <c r="C282" s="108" t="s">
        <v>21</v>
      </c>
      <c r="D282" s="108" t="s">
        <v>22</v>
      </c>
      <c r="E282" s="358" t="s">
        <v>23</v>
      </c>
      <c r="F282" s="358"/>
      <c r="G282" s="358" t="s">
        <v>14</v>
      </c>
      <c r="H282" s="359"/>
      <c r="I282" s="87"/>
      <c r="J282" s="109" t="s">
        <v>1719</v>
      </c>
      <c r="K282" s="110"/>
      <c r="L282" s="110"/>
      <c r="M282" s="111"/>
      <c r="N282" s="89"/>
      <c r="V282" s="123"/>
    </row>
    <row r="283" spans="1:22" ht="13.5" thickBot="1" x14ac:dyDescent="0.25">
      <c r="A283" s="356"/>
      <c r="B283" s="113"/>
      <c r="C283" s="113"/>
      <c r="D283" s="114"/>
      <c r="E283" s="113"/>
      <c r="F283" s="113"/>
      <c r="G283" s="360"/>
      <c r="H283" s="361"/>
      <c r="I283" s="362"/>
      <c r="J283" s="115" t="s">
        <v>1719</v>
      </c>
      <c r="K283" s="115"/>
      <c r="L283" s="115"/>
      <c r="M283" s="116"/>
      <c r="N283" s="89"/>
      <c r="V283" s="123">
        <f>G283</f>
        <v>0</v>
      </c>
    </row>
    <row r="284" spans="1:22" ht="23.25" thickBot="1" x14ac:dyDescent="0.25">
      <c r="A284" s="356"/>
      <c r="B284" s="118" t="s">
        <v>29</v>
      </c>
      <c r="C284" s="118" t="s">
        <v>30</v>
      </c>
      <c r="D284" s="118" t="s">
        <v>31</v>
      </c>
      <c r="E284" s="363" t="s">
        <v>32</v>
      </c>
      <c r="F284" s="363"/>
      <c r="G284" s="364"/>
      <c r="H284" s="365"/>
      <c r="I284" s="366"/>
      <c r="J284" s="120" t="s">
        <v>1840</v>
      </c>
      <c r="K284" s="121"/>
      <c r="L284" s="121"/>
      <c r="M284" s="122"/>
      <c r="N284" s="89"/>
      <c r="V284" s="123"/>
    </row>
    <row r="285" spans="1:22" ht="13.5" thickBot="1" x14ac:dyDescent="0.25">
      <c r="A285" s="357"/>
      <c r="B285" s="124"/>
      <c r="C285" s="124"/>
      <c r="D285" s="134"/>
      <c r="E285" s="126" t="s">
        <v>37</v>
      </c>
      <c r="F285" s="127"/>
      <c r="G285" s="367"/>
      <c r="H285" s="368"/>
      <c r="I285" s="369"/>
      <c r="J285" s="120" t="s">
        <v>1726</v>
      </c>
      <c r="K285" s="121"/>
      <c r="L285" s="121"/>
      <c r="M285" s="122"/>
      <c r="N285" s="89"/>
      <c r="V285" s="123"/>
    </row>
    <row r="286" spans="1:22" ht="24" thickTop="1" thickBot="1" x14ac:dyDescent="0.25">
      <c r="A286" s="355">
        <f>A282+1</f>
        <v>68</v>
      </c>
      <c r="B286" s="108" t="s">
        <v>20</v>
      </c>
      <c r="C286" s="108" t="s">
        <v>21</v>
      </c>
      <c r="D286" s="108" t="s">
        <v>22</v>
      </c>
      <c r="E286" s="358" t="s">
        <v>23</v>
      </c>
      <c r="F286" s="358"/>
      <c r="G286" s="358" t="s">
        <v>14</v>
      </c>
      <c r="H286" s="359"/>
      <c r="I286" s="87"/>
      <c r="J286" s="109" t="s">
        <v>1719</v>
      </c>
      <c r="K286" s="110"/>
      <c r="L286" s="110"/>
      <c r="M286" s="111"/>
      <c r="N286" s="89"/>
      <c r="V286" s="123"/>
    </row>
    <row r="287" spans="1:22" ht="13.5" thickBot="1" x14ac:dyDescent="0.25">
      <c r="A287" s="356"/>
      <c r="B287" s="113"/>
      <c r="C287" s="113"/>
      <c r="D287" s="114"/>
      <c r="E287" s="113"/>
      <c r="F287" s="113"/>
      <c r="G287" s="360"/>
      <c r="H287" s="361"/>
      <c r="I287" s="362"/>
      <c r="J287" s="115" t="s">
        <v>1719</v>
      </c>
      <c r="K287" s="115"/>
      <c r="L287" s="115"/>
      <c r="M287" s="116"/>
      <c r="N287" s="89"/>
      <c r="V287" s="123">
        <f>G287</f>
        <v>0</v>
      </c>
    </row>
    <row r="288" spans="1:22" ht="23.25" thickBot="1" x14ac:dyDescent="0.25">
      <c r="A288" s="356"/>
      <c r="B288" s="118" t="s">
        <v>29</v>
      </c>
      <c r="C288" s="118" t="s">
        <v>30</v>
      </c>
      <c r="D288" s="118" t="s">
        <v>31</v>
      </c>
      <c r="E288" s="363" t="s">
        <v>32</v>
      </c>
      <c r="F288" s="363"/>
      <c r="G288" s="364"/>
      <c r="H288" s="365"/>
      <c r="I288" s="366"/>
      <c r="J288" s="120" t="s">
        <v>1840</v>
      </c>
      <c r="K288" s="121"/>
      <c r="L288" s="121"/>
      <c r="M288" s="122"/>
      <c r="N288" s="89"/>
      <c r="V288" s="123"/>
    </row>
    <row r="289" spans="1:22" ht="13.5" thickBot="1" x14ac:dyDescent="0.25">
      <c r="A289" s="357"/>
      <c r="B289" s="124"/>
      <c r="C289" s="124"/>
      <c r="D289" s="134"/>
      <c r="E289" s="126" t="s">
        <v>37</v>
      </c>
      <c r="F289" s="127"/>
      <c r="G289" s="367"/>
      <c r="H289" s="368"/>
      <c r="I289" s="369"/>
      <c r="J289" s="120" t="s">
        <v>1726</v>
      </c>
      <c r="K289" s="121"/>
      <c r="L289" s="121"/>
      <c r="M289" s="122"/>
      <c r="N289" s="89"/>
      <c r="V289" s="123"/>
    </row>
    <row r="290" spans="1:22" ht="24" thickTop="1" thickBot="1" x14ac:dyDescent="0.25">
      <c r="A290" s="355">
        <f>A286+1</f>
        <v>69</v>
      </c>
      <c r="B290" s="108" t="s">
        <v>20</v>
      </c>
      <c r="C290" s="108" t="s">
        <v>21</v>
      </c>
      <c r="D290" s="108" t="s">
        <v>22</v>
      </c>
      <c r="E290" s="358" t="s">
        <v>23</v>
      </c>
      <c r="F290" s="358"/>
      <c r="G290" s="358" t="s">
        <v>14</v>
      </c>
      <c r="H290" s="359"/>
      <c r="I290" s="87"/>
      <c r="J290" s="109" t="s">
        <v>1719</v>
      </c>
      <c r="K290" s="110"/>
      <c r="L290" s="110"/>
      <c r="M290" s="111"/>
      <c r="N290" s="89"/>
      <c r="V290" s="123"/>
    </row>
    <row r="291" spans="1:22" ht="13.5" thickBot="1" x14ac:dyDescent="0.25">
      <c r="A291" s="356"/>
      <c r="B291" s="113"/>
      <c r="C291" s="113"/>
      <c r="D291" s="114"/>
      <c r="E291" s="113"/>
      <c r="F291" s="113"/>
      <c r="G291" s="360"/>
      <c r="H291" s="361"/>
      <c r="I291" s="362"/>
      <c r="J291" s="115" t="s">
        <v>1719</v>
      </c>
      <c r="K291" s="115"/>
      <c r="L291" s="115"/>
      <c r="M291" s="116"/>
      <c r="N291" s="89"/>
      <c r="V291" s="123">
        <f>G291</f>
        <v>0</v>
      </c>
    </row>
    <row r="292" spans="1:22" ht="23.25" thickBot="1" x14ac:dyDescent="0.25">
      <c r="A292" s="356"/>
      <c r="B292" s="118" t="s">
        <v>29</v>
      </c>
      <c r="C292" s="118" t="s">
        <v>30</v>
      </c>
      <c r="D292" s="118" t="s">
        <v>31</v>
      </c>
      <c r="E292" s="363" t="s">
        <v>32</v>
      </c>
      <c r="F292" s="363"/>
      <c r="G292" s="364"/>
      <c r="H292" s="365"/>
      <c r="I292" s="366"/>
      <c r="J292" s="120" t="s">
        <v>1840</v>
      </c>
      <c r="K292" s="121"/>
      <c r="L292" s="121"/>
      <c r="M292" s="122"/>
      <c r="N292" s="89"/>
      <c r="V292" s="123"/>
    </row>
    <row r="293" spans="1:22" ht="13.5" thickBot="1" x14ac:dyDescent="0.25">
      <c r="A293" s="357"/>
      <c r="B293" s="124"/>
      <c r="C293" s="124"/>
      <c r="D293" s="134"/>
      <c r="E293" s="126" t="s">
        <v>37</v>
      </c>
      <c r="F293" s="127"/>
      <c r="G293" s="367"/>
      <c r="H293" s="368"/>
      <c r="I293" s="369"/>
      <c r="J293" s="120" t="s">
        <v>1726</v>
      </c>
      <c r="K293" s="121"/>
      <c r="L293" s="121"/>
      <c r="M293" s="122"/>
      <c r="N293" s="89"/>
      <c r="V293" s="123"/>
    </row>
    <row r="294" spans="1:22" ht="24" thickTop="1" thickBot="1" x14ac:dyDescent="0.25">
      <c r="A294" s="355">
        <f>A290+1</f>
        <v>70</v>
      </c>
      <c r="B294" s="108" t="s">
        <v>20</v>
      </c>
      <c r="C294" s="108" t="s">
        <v>21</v>
      </c>
      <c r="D294" s="108" t="s">
        <v>22</v>
      </c>
      <c r="E294" s="358" t="s">
        <v>23</v>
      </c>
      <c r="F294" s="358"/>
      <c r="G294" s="358" t="s">
        <v>14</v>
      </c>
      <c r="H294" s="359"/>
      <c r="I294" s="87"/>
      <c r="J294" s="109" t="s">
        <v>1719</v>
      </c>
      <c r="K294" s="110"/>
      <c r="L294" s="110"/>
      <c r="M294" s="111"/>
      <c r="N294" s="89"/>
      <c r="V294" s="123"/>
    </row>
    <row r="295" spans="1:22" ht="13.5" thickBot="1" x14ac:dyDescent="0.25">
      <c r="A295" s="356"/>
      <c r="B295" s="113"/>
      <c r="C295" s="113"/>
      <c r="D295" s="114"/>
      <c r="E295" s="113"/>
      <c r="F295" s="113"/>
      <c r="G295" s="360"/>
      <c r="H295" s="361"/>
      <c r="I295" s="362"/>
      <c r="J295" s="115" t="s">
        <v>1719</v>
      </c>
      <c r="K295" s="115"/>
      <c r="L295" s="115"/>
      <c r="M295" s="116"/>
      <c r="N295" s="89"/>
      <c r="V295" s="123">
        <f>G295</f>
        <v>0</v>
      </c>
    </row>
    <row r="296" spans="1:22" ht="23.25" thickBot="1" x14ac:dyDescent="0.25">
      <c r="A296" s="356"/>
      <c r="B296" s="118" t="s">
        <v>29</v>
      </c>
      <c r="C296" s="118" t="s">
        <v>30</v>
      </c>
      <c r="D296" s="118" t="s">
        <v>31</v>
      </c>
      <c r="E296" s="363" t="s">
        <v>32</v>
      </c>
      <c r="F296" s="363"/>
      <c r="G296" s="364"/>
      <c r="H296" s="365"/>
      <c r="I296" s="366"/>
      <c r="J296" s="120" t="s">
        <v>1840</v>
      </c>
      <c r="K296" s="121"/>
      <c r="L296" s="121"/>
      <c r="M296" s="122"/>
      <c r="N296" s="89"/>
      <c r="V296" s="123"/>
    </row>
    <row r="297" spans="1:22" ht="13.5" thickBot="1" x14ac:dyDescent="0.25">
      <c r="A297" s="357"/>
      <c r="B297" s="124"/>
      <c r="C297" s="124"/>
      <c r="D297" s="134"/>
      <c r="E297" s="126" t="s">
        <v>37</v>
      </c>
      <c r="F297" s="127"/>
      <c r="G297" s="367"/>
      <c r="H297" s="368"/>
      <c r="I297" s="369"/>
      <c r="J297" s="120" t="s">
        <v>1726</v>
      </c>
      <c r="K297" s="121"/>
      <c r="L297" s="121"/>
      <c r="M297" s="122"/>
      <c r="N297" s="89"/>
      <c r="V297" s="123"/>
    </row>
    <row r="298" spans="1:22" ht="24" thickTop="1" thickBot="1" x14ac:dyDescent="0.25">
      <c r="A298" s="355">
        <f>A294+1</f>
        <v>71</v>
      </c>
      <c r="B298" s="108" t="s">
        <v>20</v>
      </c>
      <c r="C298" s="108" t="s">
        <v>21</v>
      </c>
      <c r="D298" s="108" t="s">
        <v>22</v>
      </c>
      <c r="E298" s="358" t="s">
        <v>23</v>
      </c>
      <c r="F298" s="358"/>
      <c r="G298" s="358" t="s">
        <v>14</v>
      </c>
      <c r="H298" s="359"/>
      <c r="I298" s="87"/>
      <c r="J298" s="109" t="s">
        <v>1719</v>
      </c>
      <c r="K298" s="110"/>
      <c r="L298" s="110"/>
      <c r="M298" s="111"/>
      <c r="N298" s="89"/>
      <c r="V298" s="123"/>
    </row>
    <row r="299" spans="1:22" ht="13.5" thickBot="1" x14ac:dyDescent="0.25">
      <c r="A299" s="356"/>
      <c r="B299" s="113"/>
      <c r="C299" s="113"/>
      <c r="D299" s="114"/>
      <c r="E299" s="113"/>
      <c r="F299" s="113"/>
      <c r="G299" s="360"/>
      <c r="H299" s="361"/>
      <c r="I299" s="362"/>
      <c r="J299" s="115" t="s">
        <v>1719</v>
      </c>
      <c r="K299" s="115"/>
      <c r="L299" s="115"/>
      <c r="M299" s="116"/>
      <c r="N299" s="89"/>
      <c r="V299" s="123">
        <f>G299</f>
        <v>0</v>
      </c>
    </row>
    <row r="300" spans="1:22" ht="23.25" thickBot="1" x14ac:dyDescent="0.25">
      <c r="A300" s="356"/>
      <c r="B300" s="118" t="s">
        <v>29</v>
      </c>
      <c r="C300" s="118" t="s">
        <v>30</v>
      </c>
      <c r="D300" s="118" t="s">
        <v>31</v>
      </c>
      <c r="E300" s="363" t="s">
        <v>32</v>
      </c>
      <c r="F300" s="363"/>
      <c r="G300" s="364"/>
      <c r="H300" s="365"/>
      <c r="I300" s="366"/>
      <c r="J300" s="120" t="s">
        <v>1840</v>
      </c>
      <c r="K300" s="121"/>
      <c r="L300" s="121"/>
      <c r="M300" s="122"/>
      <c r="N300" s="89"/>
      <c r="V300" s="123"/>
    </row>
    <row r="301" spans="1:22" ht="13.5" thickBot="1" x14ac:dyDescent="0.25">
      <c r="A301" s="357"/>
      <c r="B301" s="124"/>
      <c r="C301" s="124"/>
      <c r="D301" s="134"/>
      <c r="E301" s="126" t="s">
        <v>37</v>
      </c>
      <c r="F301" s="127"/>
      <c r="G301" s="367"/>
      <c r="H301" s="368"/>
      <c r="I301" s="369"/>
      <c r="J301" s="120" t="s">
        <v>1726</v>
      </c>
      <c r="K301" s="121"/>
      <c r="L301" s="121"/>
      <c r="M301" s="122"/>
      <c r="N301" s="89"/>
      <c r="V301" s="123"/>
    </row>
    <row r="302" spans="1:22" ht="24" thickTop="1" thickBot="1" x14ac:dyDescent="0.25">
      <c r="A302" s="355">
        <f>A298+1</f>
        <v>72</v>
      </c>
      <c r="B302" s="108" t="s">
        <v>20</v>
      </c>
      <c r="C302" s="108" t="s">
        <v>21</v>
      </c>
      <c r="D302" s="108" t="s">
        <v>22</v>
      </c>
      <c r="E302" s="358" t="s">
        <v>23</v>
      </c>
      <c r="F302" s="358"/>
      <c r="G302" s="358" t="s">
        <v>14</v>
      </c>
      <c r="H302" s="359"/>
      <c r="I302" s="87"/>
      <c r="J302" s="109" t="s">
        <v>1719</v>
      </c>
      <c r="K302" s="110"/>
      <c r="L302" s="110"/>
      <c r="M302" s="111"/>
      <c r="N302" s="89"/>
      <c r="V302" s="123"/>
    </row>
    <row r="303" spans="1:22" ht="13.5" thickBot="1" x14ac:dyDescent="0.25">
      <c r="A303" s="356"/>
      <c r="B303" s="113"/>
      <c r="C303" s="113"/>
      <c r="D303" s="114"/>
      <c r="E303" s="113"/>
      <c r="F303" s="113"/>
      <c r="G303" s="360"/>
      <c r="H303" s="361"/>
      <c r="I303" s="362"/>
      <c r="J303" s="115" t="s">
        <v>1719</v>
      </c>
      <c r="K303" s="115"/>
      <c r="L303" s="115"/>
      <c r="M303" s="116"/>
      <c r="N303" s="89"/>
      <c r="V303" s="123">
        <f>G303</f>
        <v>0</v>
      </c>
    </row>
    <row r="304" spans="1:22" ht="23.25" thickBot="1" x14ac:dyDescent="0.25">
      <c r="A304" s="356"/>
      <c r="B304" s="118" t="s">
        <v>29</v>
      </c>
      <c r="C304" s="118" t="s">
        <v>30</v>
      </c>
      <c r="D304" s="118" t="s">
        <v>31</v>
      </c>
      <c r="E304" s="363" t="s">
        <v>32</v>
      </c>
      <c r="F304" s="363"/>
      <c r="G304" s="364"/>
      <c r="H304" s="365"/>
      <c r="I304" s="366"/>
      <c r="J304" s="120" t="s">
        <v>1840</v>
      </c>
      <c r="K304" s="121"/>
      <c r="L304" s="121"/>
      <c r="M304" s="122"/>
      <c r="N304" s="89"/>
      <c r="V304" s="123"/>
    </row>
    <row r="305" spans="1:22" ht="13.5" thickBot="1" x14ac:dyDescent="0.25">
      <c r="A305" s="357"/>
      <c r="B305" s="124"/>
      <c r="C305" s="124"/>
      <c r="D305" s="134"/>
      <c r="E305" s="126" t="s">
        <v>37</v>
      </c>
      <c r="F305" s="127"/>
      <c r="G305" s="367"/>
      <c r="H305" s="368"/>
      <c r="I305" s="369"/>
      <c r="J305" s="120" t="s">
        <v>1726</v>
      </c>
      <c r="K305" s="121"/>
      <c r="L305" s="121"/>
      <c r="M305" s="122"/>
      <c r="N305" s="89"/>
      <c r="V305" s="123"/>
    </row>
    <row r="306" spans="1:22" ht="24" thickTop="1" thickBot="1" x14ac:dyDescent="0.25">
      <c r="A306" s="355">
        <f>A302+1</f>
        <v>73</v>
      </c>
      <c r="B306" s="108" t="s">
        <v>20</v>
      </c>
      <c r="C306" s="108" t="s">
        <v>21</v>
      </c>
      <c r="D306" s="108" t="s">
        <v>22</v>
      </c>
      <c r="E306" s="358" t="s">
        <v>23</v>
      </c>
      <c r="F306" s="358"/>
      <c r="G306" s="358" t="s">
        <v>14</v>
      </c>
      <c r="H306" s="359"/>
      <c r="I306" s="87"/>
      <c r="J306" s="109" t="s">
        <v>1719</v>
      </c>
      <c r="K306" s="110"/>
      <c r="L306" s="110"/>
      <c r="M306" s="111"/>
      <c r="N306" s="89"/>
      <c r="V306" s="123"/>
    </row>
    <row r="307" spans="1:22" ht="13.5" thickBot="1" x14ac:dyDescent="0.25">
      <c r="A307" s="356"/>
      <c r="B307" s="113"/>
      <c r="C307" s="113"/>
      <c r="D307" s="114"/>
      <c r="E307" s="113"/>
      <c r="F307" s="113"/>
      <c r="G307" s="360"/>
      <c r="H307" s="361"/>
      <c r="I307" s="362"/>
      <c r="J307" s="115" t="s">
        <v>1719</v>
      </c>
      <c r="K307" s="115"/>
      <c r="L307" s="115"/>
      <c r="M307" s="116"/>
      <c r="N307" s="89"/>
      <c r="V307" s="123">
        <f>G307</f>
        <v>0</v>
      </c>
    </row>
    <row r="308" spans="1:22" ht="23.25" thickBot="1" x14ac:dyDescent="0.25">
      <c r="A308" s="356"/>
      <c r="B308" s="118" t="s">
        <v>29</v>
      </c>
      <c r="C308" s="118" t="s">
        <v>30</v>
      </c>
      <c r="D308" s="118" t="s">
        <v>31</v>
      </c>
      <c r="E308" s="363" t="s">
        <v>32</v>
      </c>
      <c r="F308" s="363"/>
      <c r="G308" s="364"/>
      <c r="H308" s="365"/>
      <c r="I308" s="366"/>
      <c r="J308" s="120" t="s">
        <v>1840</v>
      </c>
      <c r="K308" s="121"/>
      <c r="L308" s="121"/>
      <c r="M308" s="122"/>
      <c r="N308" s="89"/>
      <c r="V308" s="123"/>
    </row>
    <row r="309" spans="1:22" ht="13.5" thickBot="1" x14ac:dyDescent="0.25">
      <c r="A309" s="357"/>
      <c r="B309" s="124"/>
      <c r="C309" s="124"/>
      <c r="D309" s="134"/>
      <c r="E309" s="126" t="s">
        <v>37</v>
      </c>
      <c r="F309" s="127"/>
      <c r="G309" s="367"/>
      <c r="H309" s="368"/>
      <c r="I309" s="369"/>
      <c r="J309" s="120" t="s">
        <v>1726</v>
      </c>
      <c r="K309" s="121"/>
      <c r="L309" s="121"/>
      <c r="M309" s="122"/>
      <c r="N309" s="89"/>
      <c r="V309" s="123"/>
    </row>
    <row r="310" spans="1:22" ht="24" thickTop="1" thickBot="1" x14ac:dyDescent="0.25">
      <c r="A310" s="355">
        <f>A306+1</f>
        <v>74</v>
      </c>
      <c r="B310" s="108" t="s">
        <v>20</v>
      </c>
      <c r="C310" s="108" t="s">
        <v>21</v>
      </c>
      <c r="D310" s="108" t="s">
        <v>22</v>
      </c>
      <c r="E310" s="358" t="s">
        <v>23</v>
      </c>
      <c r="F310" s="358"/>
      <c r="G310" s="358" t="s">
        <v>14</v>
      </c>
      <c r="H310" s="359"/>
      <c r="I310" s="87"/>
      <c r="J310" s="109" t="s">
        <v>1719</v>
      </c>
      <c r="K310" s="110"/>
      <c r="L310" s="110"/>
      <c r="M310" s="111"/>
      <c r="N310" s="89"/>
      <c r="V310" s="123"/>
    </row>
    <row r="311" spans="1:22" ht="13.5" thickBot="1" x14ac:dyDescent="0.25">
      <c r="A311" s="356"/>
      <c r="B311" s="113"/>
      <c r="C311" s="113"/>
      <c r="D311" s="114"/>
      <c r="E311" s="113"/>
      <c r="F311" s="113"/>
      <c r="G311" s="360"/>
      <c r="H311" s="361"/>
      <c r="I311" s="362"/>
      <c r="J311" s="115" t="s">
        <v>1719</v>
      </c>
      <c r="K311" s="115"/>
      <c r="L311" s="115"/>
      <c r="M311" s="116"/>
      <c r="N311" s="89"/>
      <c r="V311" s="123">
        <f>G311</f>
        <v>0</v>
      </c>
    </row>
    <row r="312" spans="1:22" ht="23.25" thickBot="1" x14ac:dyDescent="0.25">
      <c r="A312" s="356"/>
      <c r="B312" s="118" t="s">
        <v>29</v>
      </c>
      <c r="C312" s="118" t="s">
        <v>30</v>
      </c>
      <c r="D312" s="118" t="s">
        <v>31</v>
      </c>
      <c r="E312" s="363" t="s">
        <v>32</v>
      </c>
      <c r="F312" s="363"/>
      <c r="G312" s="364"/>
      <c r="H312" s="365"/>
      <c r="I312" s="366"/>
      <c r="J312" s="120" t="s">
        <v>1840</v>
      </c>
      <c r="K312" s="121"/>
      <c r="L312" s="121"/>
      <c r="M312" s="122"/>
      <c r="N312" s="89"/>
      <c r="V312" s="123"/>
    </row>
    <row r="313" spans="1:22" ht="13.5" thickBot="1" x14ac:dyDescent="0.25">
      <c r="A313" s="357"/>
      <c r="B313" s="124"/>
      <c r="C313" s="124"/>
      <c r="D313" s="134"/>
      <c r="E313" s="126" t="s">
        <v>37</v>
      </c>
      <c r="F313" s="127"/>
      <c r="G313" s="367"/>
      <c r="H313" s="368"/>
      <c r="I313" s="369"/>
      <c r="J313" s="120" t="s">
        <v>1726</v>
      </c>
      <c r="K313" s="121"/>
      <c r="L313" s="121"/>
      <c r="M313" s="122"/>
      <c r="N313" s="89"/>
      <c r="V313" s="123"/>
    </row>
    <row r="314" spans="1:22" ht="24" thickTop="1" thickBot="1" x14ac:dyDescent="0.25">
      <c r="A314" s="355">
        <f>A310+1</f>
        <v>75</v>
      </c>
      <c r="B314" s="108" t="s">
        <v>20</v>
      </c>
      <c r="C314" s="108" t="s">
        <v>21</v>
      </c>
      <c r="D314" s="108" t="s">
        <v>22</v>
      </c>
      <c r="E314" s="358" t="s">
        <v>23</v>
      </c>
      <c r="F314" s="358"/>
      <c r="G314" s="358" t="s">
        <v>14</v>
      </c>
      <c r="H314" s="359"/>
      <c r="I314" s="87"/>
      <c r="J314" s="109" t="s">
        <v>1719</v>
      </c>
      <c r="K314" s="110"/>
      <c r="L314" s="110"/>
      <c r="M314" s="111"/>
      <c r="N314" s="89"/>
      <c r="V314" s="123"/>
    </row>
    <row r="315" spans="1:22" ht="13.5" thickBot="1" x14ac:dyDescent="0.25">
      <c r="A315" s="356"/>
      <c r="B315" s="113"/>
      <c r="C315" s="113"/>
      <c r="D315" s="114"/>
      <c r="E315" s="113"/>
      <c r="F315" s="113"/>
      <c r="G315" s="360"/>
      <c r="H315" s="361"/>
      <c r="I315" s="362"/>
      <c r="J315" s="115" t="s">
        <v>1719</v>
      </c>
      <c r="K315" s="115"/>
      <c r="L315" s="115"/>
      <c r="M315" s="116"/>
      <c r="N315" s="89"/>
      <c r="V315" s="123">
        <f>G315</f>
        <v>0</v>
      </c>
    </row>
    <row r="316" spans="1:22" ht="23.25" thickBot="1" x14ac:dyDescent="0.25">
      <c r="A316" s="356"/>
      <c r="B316" s="118" t="s">
        <v>29</v>
      </c>
      <c r="C316" s="118" t="s">
        <v>30</v>
      </c>
      <c r="D316" s="118" t="s">
        <v>31</v>
      </c>
      <c r="E316" s="363" t="s">
        <v>32</v>
      </c>
      <c r="F316" s="363"/>
      <c r="G316" s="364"/>
      <c r="H316" s="365"/>
      <c r="I316" s="366"/>
      <c r="J316" s="120" t="s">
        <v>1840</v>
      </c>
      <c r="K316" s="121"/>
      <c r="L316" s="121"/>
      <c r="M316" s="122"/>
      <c r="N316" s="89"/>
      <c r="V316" s="123"/>
    </row>
    <row r="317" spans="1:22" ht="13.5" thickBot="1" x14ac:dyDescent="0.25">
      <c r="A317" s="357"/>
      <c r="B317" s="124"/>
      <c r="C317" s="124"/>
      <c r="D317" s="134"/>
      <c r="E317" s="126" t="s">
        <v>37</v>
      </c>
      <c r="F317" s="127"/>
      <c r="G317" s="367"/>
      <c r="H317" s="368"/>
      <c r="I317" s="369"/>
      <c r="J317" s="120" t="s">
        <v>1726</v>
      </c>
      <c r="K317" s="121"/>
      <c r="L317" s="121"/>
      <c r="M317" s="122"/>
      <c r="N317" s="89"/>
      <c r="V317" s="123"/>
    </row>
    <row r="318" spans="1:22" ht="24" thickTop="1" thickBot="1" x14ac:dyDescent="0.25">
      <c r="A318" s="355">
        <f>A314+1</f>
        <v>76</v>
      </c>
      <c r="B318" s="108" t="s">
        <v>20</v>
      </c>
      <c r="C318" s="108" t="s">
        <v>21</v>
      </c>
      <c r="D318" s="108" t="s">
        <v>22</v>
      </c>
      <c r="E318" s="358" t="s">
        <v>23</v>
      </c>
      <c r="F318" s="358"/>
      <c r="G318" s="358" t="s">
        <v>14</v>
      </c>
      <c r="H318" s="359"/>
      <c r="I318" s="87"/>
      <c r="J318" s="109" t="s">
        <v>1719</v>
      </c>
      <c r="K318" s="110"/>
      <c r="L318" s="110"/>
      <c r="M318" s="111"/>
      <c r="N318" s="89"/>
      <c r="V318" s="123"/>
    </row>
    <row r="319" spans="1:22" ht="13.5" thickBot="1" x14ac:dyDescent="0.25">
      <c r="A319" s="356"/>
      <c r="B319" s="113"/>
      <c r="C319" s="113"/>
      <c r="D319" s="114"/>
      <c r="E319" s="113"/>
      <c r="F319" s="113"/>
      <c r="G319" s="360"/>
      <c r="H319" s="361"/>
      <c r="I319" s="362"/>
      <c r="J319" s="115" t="s">
        <v>1719</v>
      </c>
      <c r="K319" s="115"/>
      <c r="L319" s="115"/>
      <c r="M319" s="116"/>
      <c r="N319" s="89"/>
      <c r="V319" s="123">
        <f>G319</f>
        <v>0</v>
      </c>
    </row>
    <row r="320" spans="1:22" ht="23.25" thickBot="1" x14ac:dyDescent="0.25">
      <c r="A320" s="356"/>
      <c r="B320" s="118" t="s">
        <v>29</v>
      </c>
      <c r="C320" s="118" t="s">
        <v>30</v>
      </c>
      <c r="D320" s="118" t="s">
        <v>31</v>
      </c>
      <c r="E320" s="363" t="s">
        <v>32</v>
      </c>
      <c r="F320" s="363"/>
      <c r="G320" s="364"/>
      <c r="H320" s="365"/>
      <c r="I320" s="366"/>
      <c r="J320" s="120" t="s">
        <v>1840</v>
      </c>
      <c r="K320" s="121"/>
      <c r="L320" s="121"/>
      <c r="M320" s="122"/>
      <c r="N320" s="89"/>
      <c r="V320" s="123"/>
    </row>
    <row r="321" spans="1:22" ht="13.5" thickBot="1" x14ac:dyDescent="0.25">
      <c r="A321" s="357"/>
      <c r="B321" s="124"/>
      <c r="C321" s="124"/>
      <c r="D321" s="134"/>
      <c r="E321" s="126" t="s">
        <v>37</v>
      </c>
      <c r="F321" s="127"/>
      <c r="G321" s="367"/>
      <c r="H321" s="368"/>
      <c r="I321" s="369"/>
      <c r="J321" s="120" t="s">
        <v>1726</v>
      </c>
      <c r="K321" s="121"/>
      <c r="L321" s="121"/>
      <c r="M321" s="122"/>
      <c r="N321" s="89"/>
      <c r="V321" s="123"/>
    </row>
    <row r="322" spans="1:22" ht="24" thickTop="1" thickBot="1" x14ac:dyDescent="0.25">
      <c r="A322" s="355">
        <f>A318+1</f>
        <v>77</v>
      </c>
      <c r="B322" s="108" t="s">
        <v>20</v>
      </c>
      <c r="C322" s="108" t="s">
        <v>21</v>
      </c>
      <c r="D322" s="108" t="s">
        <v>22</v>
      </c>
      <c r="E322" s="358" t="s">
        <v>23</v>
      </c>
      <c r="F322" s="358"/>
      <c r="G322" s="358" t="s">
        <v>14</v>
      </c>
      <c r="H322" s="359"/>
      <c r="I322" s="87"/>
      <c r="J322" s="109" t="s">
        <v>1719</v>
      </c>
      <c r="K322" s="110"/>
      <c r="L322" s="110"/>
      <c r="M322" s="111"/>
      <c r="N322" s="89"/>
      <c r="V322" s="123"/>
    </row>
    <row r="323" spans="1:22" ht="13.5" thickBot="1" x14ac:dyDescent="0.25">
      <c r="A323" s="356"/>
      <c r="B323" s="113"/>
      <c r="C323" s="113"/>
      <c r="D323" s="114"/>
      <c r="E323" s="113"/>
      <c r="F323" s="113"/>
      <c r="G323" s="360"/>
      <c r="H323" s="361"/>
      <c r="I323" s="362"/>
      <c r="J323" s="115" t="s">
        <v>1719</v>
      </c>
      <c r="K323" s="115"/>
      <c r="L323" s="115"/>
      <c r="M323" s="116"/>
      <c r="N323" s="89"/>
      <c r="V323" s="123">
        <f>G323</f>
        <v>0</v>
      </c>
    </row>
    <row r="324" spans="1:22" ht="23.25" thickBot="1" x14ac:dyDescent="0.25">
      <c r="A324" s="356"/>
      <c r="B324" s="118" t="s">
        <v>29</v>
      </c>
      <c r="C324" s="118" t="s">
        <v>30</v>
      </c>
      <c r="D324" s="118" t="s">
        <v>31</v>
      </c>
      <c r="E324" s="363" t="s">
        <v>32</v>
      </c>
      <c r="F324" s="363"/>
      <c r="G324" s="364"/>
      <c r="H324" s="365"/>
      <c r="I324" s="366"/>
      <c r="J324" s="120" t="s">
        <v>1840</v>
      </c>
      <c r="K324" s="121"/>
      <c r="L324" s="121"/>
      <c r="M324" s="122"/>
      <c r="N324" s="89"/>
      <c r="V324" s="123"/>
    </row>
    <row r="325" spans="1:22" ht="13.5" thickBot="1" x14ac:dyDescent="0.25">
      <c r="A325" s="357"/>
      <c r="B325" s="124"/>
      <c r="C325" s="124"/>
      <c r="D325" s="134"/>
      <c r="E325" s="126" t="s">
        <v>37</v>
      </c>
      <c r="F325" s="127"/>
      <c r="G325" s="367"/>
      <c r="H325" s="368"/>
      <c r="I325" s="369"/>
      <c r="J325" s="120" t="s">
        <v>1726</v>
      </c>
      <c r="K325" s="121"/>
      <c r="L325" s="121"/>
      <c r="M325" s="122"/>
      <c r="N325" s="89"/>
      <c r="V325" s="123"/>
    </row>
    <row r="326" spans="1:22" ht="24" thickTop="1" thickBot="1" x14ac:dyDescent="0.25">
      <c r="A326" s="355">
        <f>A322+1</f>
        <v>78</v>
      </c>
      <c r="B326" s="108" t="s">
        <v>20</v>
      </c>
      <c r="C326" s="108" t="s">
        <v>21</v>
      </c>
      <c r="D326" s="108" t="s">
        <v>22</v>
      </c>
      <c r="E326" s="358" t="s">
        <v>23</v>
      </c>
      <c r="F326" s="358"/>
      <c r="G326" s="358" t="s">
        <v>14</v>
      </c>
      <c r="H326" s="359"/>
      <c r="I326" s="87"/>
      <c r="J326" s="109" t="s">
        <v>1719</v>
      </c>
      <c r="K326" s="110"/>
      <c r="L326" s="110"/>
      <c r="M326" s="111"/>
      <c r="N326" s="89"/>
      <c r="V326" s="123"/>
    </row>
    <row r="327" spans="1:22" ht="13.5" thickBot="1" x14ac:dyDescent="0.25">
      <c r="A327" s="356"/>
      <c r="B327" s="113"/>
      <c r="C327" s="113"/>
      <c r="D327" s="114"/>
      <c r="E327" s="113"/>
      <c r="F327" s="113"/>
      <c r="G327" s="360"/>
      <c r="H327" s="361"/>
      <c r="I327" s="362"/>
      <c r="J327" s="115" t="s">
        <v>1719</v>
      </c>
      <c r="K327" s="115"/>
      <c r="L327" s="115"/>
      <c r="M327" s="116"/>
      <c r="N327" s="89"/>
      <c r="V327" s="123">
        <f>G327</f>
        <v>0</v>
      </c>
    </row>
    <row r="328" spans="1:22" ht="23.25" thickBot="1" x14ac:dyDescent="0.25">
      <c r="A328" s="356"/>
      <c r="B328" s="118" t="s">
        <v>29</v>
      </c>
      <c r="C328" s="118" t="s">
        <v>30</v>
      </c>
      <c r="D328" s="118" t="s">
        <v>31</v>
      </c>
      <c r="E328" s="363" t="s">
        <v>32</v>
      </c>
      <c r="F328" s="363"/>
      <c r="G328" s="364"/>
      <c r="H328" s="365"/>
      <c r="I328" s="366"/>
      <c r="J328" s="120" t="s">
        <v>1840</v>
      </c>
      <c r="K328" s="121"/>
      <c r="L328" s="121"/>
      <c r="M328" s="122"/>
      <c r="N328" s="89"/>
      <c r="V328" s="123"/>
    </row>
    <row r="329" spans="1:22" ht="13.5" thickBot="1" x14ac:dyDescent="0.25">
      <c r="A329" s="357"/>
      <c r="B329" s="124"/>
      <c r="C329" s="124"/>
      <c r="D329" s="134"/>
      <c r="E329" s="126" t="s">
        <v>37</v>
      </c>
      <c r="F329" s="127"/>
      <c r="G329" s="367"/>
      <c r="H329" s="368"/>
      <c r="I329" s="369"/>
      <c r="J329" s="120" t="s">
        <v>1726</v>
      </c>
      <c r="K329" s="121"/>
      <c r="L329" s="121"/>
      <c r="M329" s="122"/>
      <c r="N329" s="89"/>
      <c r="V329" s="123"/>
    </row>
    <row r="330" spans="1:22" ht="24" thickTop="1" thickBot="1" x14ac:dyDescent="0.25">
      <c r="A330" s="355">
        <f>A326+1</f>
        <v>79</v>
      </c>
      <c r="B330" s="108" t="s">
        <v>20</v>
      </c>
      <c r="C330" s="108" t="s">
        <v>21</v>
      </c>
      <c r="D330" s="108" t="s">
        <v>22</v>
      </c>
      <c r="E330" s="358" t="s">
        <v>23</v>
      </c>
      <c r="F330" s="358"/>
      <c r="G330" s="358" t="s">
        <v>14</v>
      </c>
      <c r="H330" s="359"/>
      <c r="I330" s="87"/>
      <c r="J330" s="109" t="s">
        <v>1719</v>
      </c>
      <c r="K330" s="110"/>
      <c r="L330" s="110"/>
      <c r="M330" s="111"/>
      <c r="N330" s="89"/>
      <c r="V330" s="123"/>
    </row>
    <row r="331" spans="1:22" ht="13.5" thickBot="1" x14ac:dyDescent="0.25">
      <c r="A331" s="356"/>
      <c r="B331" s="113"/>
      <c r="C331" s="113"/>
      <c r="D331" s="114"/>
      <c r="E331" s="113"/>
      <c r="F331" s="113"/>
      <c r="G331" s="360"/>
      <c r="H331" s="361"/>
      <c r="I331" s="362"/>
      <c r="J331" s="115" t="s">
        <v>1719</v>
      </c>
      <c r="K331" s="115"/>
      <c r="L331" s="115"/>
      <c r="M331" s="116"/>
      <c r="N331" s="89"/>
      <c r="V331" s="123">
        <f>G331</f>
        <v>0</v>
      </c>
    </row>
    <row r="332" spans="1:22" ht="23.25" thickBot="1" x14ac:dyDescent="0.25">
      <c r="A332" s="356"/>
      <c r="B332" s="118" t="s">
        <v>29</v>
      </c>
      <c r="C332" s="118" t="s">
        <v>30</v>
      </c>
      <c r="D332" s="118" t="s">
        <v>31</v>
      </c>
      <c r="E332" s="363" t="s">
        <v>32</v>
      </c>
      <c r="F332" s="363"/>
      <c r="G332" s="364"/>
      <c r="H332" s="365"/>
      <c r="I332" s="366"/>
      <c r="J332" s="120" t="s">
        <v>1840</v>
      </c>
      <c r="K332" s="121"/>
      <c r="L332" s="121"/>
      <c r="M332" s="122"/>
      <c r="N332" s="89"/>
      <c r="V332" s="123"/>
    </row>
    <row r="333" spans="1:22" ht="13.5" thickBot="1" x14ac:dyDescent="0.25">
      <c r="A333" s="357"/>
      <c r="B333" s="124"/>
      <c r="C333" s="124"/>
      <c r="D333" s="134"/>
      <c r="E333" s="126" t="s">
        <v>37</v>
      </c>
      <c r="F333" s="127"/>
      <c r="G333" s="367"/>
      <c r="H333" s="368"/>
      <c r="I333" s="369"/>
      <c r="J333" s="120" t="s">
        <v>1726</v>
      </c>
      <c r="K333" s="121"/>
      <c r="L333" s="121"/>
      <c r="M333" s="122"/>
      <c r="N333" s="89"/>
      <c r="V333" s="123"/>
    </row>
    <row r="334" spans="1:22" ht="24" thickTop="1" thickBot="1" x14ac:dyDescent="0.25">
      <c r="A334" s="355">
        <f>A330+1</f>
        <v>80</v>
      </c>
      <c r="B334" s="108" t="s">
        <v>20</v>
      </c>
      <c r="C334" s="108" t="s">
        <v>21</v>
      </c>
      <c r="D334" s="108" t="s">
        <v>22</v>
      </c>
      <c r="E334" s="358" t="s">
        <v>23</v>
      </c>
      <c r="F334" s="358"/>
      <c r="G334" s="358" t="s">
        <v>14</v>
      </c>
      <c r="H334" s="359"/>
      <c r="I334" s="87"/>
      <c r="J334" s="109" t="s">
        <v>1719</v>
      </c>
      <c r="K334" s="110"/>
      <c r="L334" s="110"/>
      <c r="M334" s="111"/>
      <c r="N334" s="89"/>
      <c r="V334" s="123"/>
    </row>
    <row r="335" spans="1:22" ht="13.5" thickBot="1" x14ac:dyDescent="0.25">
      <c r="A335" s="356"/>
      <c r="B335" s="113"/>
      <c r="C335" s="113"/>
      <c r="D335" s="114"/>
      <c r="E335" s="113"/>
      <c r="F335" s="113"/>
      <c r="G335" s="360"/>
      <c r="H335" s="361"/>
      <c r="I335" s="362"/>
      <c r="J335" s="115" t="s">
        <v>1719</v>
      </c>
      <c r="K335" s="115"/>
      <c r="L335" s="115"/>
      <c r="M335" s="116"/>
      <c r="N335" s="89"/>
      <c r="V335" s="123">
        <f>G335</f>
        <v>0</v>
      </c>
    </row>
    <row r="336" spans="1:22" ht="23.25" thickBot="1" x14ac:dyDescent="0.25">
      <c r="A336" s="356"/>
      <c r="B336" s="118" t="s">
        <v>29</v>
      </c>
      <c r="C336" s="118" t="s">
        <v>30</v>
      </c>
      <c r="D336" s="118" t="s">
        <v>31</v>
      </c>
      <c r="E336" s="363" t="s">
        <v>32</v>
      </c>
      <c r="F336" s="363"/>
      <c r="G336" s="364"/>
      <c r="H336" s="365"/>
      <c r="I336" s="366"/>
      <c r="J336" s="120" t="s">
        <v>1840</v>
      </c>
      <c r="K336" s="121"/>
      <c r="L336" s="121"/>
      <c r="M336" s="122"/>
      <c r="N336" s="89"/>
      <c r="V336" s="123"/>
    </row>
    <row r="337" spans="1:22" ht="13.5" thickBot="1" x14ac:dyDescent="0.25">
      <c r="A337" s="357"/>
      <c r="B337" s="124"/>
      <c r="C337" s="124"/>
      <c r="D337" s="134"/>
      <c r="E337" s="126" t="s">
        <v>37</v>
      </c>
      <c r="F337" s="127"/>
      <c r="G337" s="367"/>
      <c r="H337" s="368"/>
      <c r="I337" s="369"/>
      <c r="J337" s="120" t="s">
        <v>1726</v>
      </c>
      <c r="K337" s="121"/>
      <c r="L337" s="121"/>
      <c r="M337" s="122"/>
      <c r="N337" s="89"/>
      <c r="V337" s="123"/>
    </row>
    <row r="338" spans="1:22" ht="24" thickTop="1" thickBot="1" x14ac:dyDescent="0.25">
      <c r="A338" s="355">
        <f>A334+1</f>
        <v>81</v>
      </c>
      <c r="B338" s="108" t="s">
        <v>20</v>
      </c>
      <c r="C338" s="108" t="s">
        <v>21</v>
      </c>
      <c r="D338" s="108" t="s">
        <v>22</v>
      </c>
      <c r="E338" s="358" t="s">
        <v>23</v>
      </c>
      <c r="F338" s="358"/>
      <c r="G338" s="358" t="s">
        <v>14</v>
      </c>
      <c r="H338" s="359"/>
      <c r="I338" s="87"/>
      <c r="J338" s="109" t="s">
        <v>1719</v>
      </c>
      <c r="K338" s="110"/>
      <c r="L338" s="110"/>
      <c r="M338" s="111"/>
      <c r="N338" s="89"/>
      <c r="V338" s="123"/>
    </row>
    <row r="339" spans="1:22" ht="13.5" thickBot="1" x14ac:dyDescent="0.25">
      <c r="A339" s="356"/>
      <c r="B339" s="113"/>
      <c r="C339" s="113"/>
      <c r="D339" s="114"/>
      <c r="E339" s="113"/>
      <c r="F339" s="113"/>
      <c r="G339" s="360"/>
      <c r="H339" s="361"/>
      <c r="I339" s="362"/>
      <c r="J339" s="115" t="s">
        <v>1719</v>
      </c>
      <c r="K339" s="115"/>
      <c r="L339" s="115"/>
      <c r="M339" s="116"/>
      <c r="N339" s="89"/>
      <c r="V339" s="123">
        <f>G339</f>
        <v>0</v>
      </c>
    </row>
    <row r="340" spans="1:22" ht="23.25" thickBot="1" x14ac:dyDescent="0.25">
      <c r="A340" s="356"/>
      <c r="B340" s="118" t="s">
        <v>29</v>
      </c>
      <c r="C340" s="118" t="s">
        <v>30</v>
      </c>
      <c r="D340" s="118" t="s">
        <v>31</v>
      </c>
      <c r="E340" s="363" t="s">
        <v>32</v>
      </c>
      <c r="F340" s="363"/>
      <c r="G340" s="364"/>
      <c r="H340" s="365"/>
      <c r="I340" s="366"/>
      <c r="J340" s="120" t="s">
        <v>1840</v>
      </c>
      <c r="K340" s="121"/>
      <c r="L340" s="121"/>
      <c r="M340" s="122"/>
      <c r="N340" s="89"/>
      <c r="V340" s="123"/>
    </row>
    <row r="341" spans="1:22" ht="13.5" thickBot="1" x14ac:dyDescent="0.25">
      <c r="A341" s="357"/>
      <c r="B341" s="124"/>
      <c r="C341" s="124"/>
      <c r="D341" s="134"/>
      <c r="E341" s="126" t="s">
        <v>37</v>
      </c>
      <c r="F341" s="127"/>
      <c r="G341" s="367"/>
      <c r="H341" s="368"/>
      <c r="I341" s="369"/>
      <c r="J341" s="120" t="s">
        <v>1726</v>
      </c>
      <c r="K341" s="121"/>
      <c r="L341" s="121"/>
      <c r="M341" s="122"/>
      <c r="N341" s="89"/>
      <c r="V341" s="123"/>
    </row>
    <row r="342" spans="1:22" ht="24" thickTop="1" thickBot="1" x14ac:dyDescent="0.25">
      <c r="A342" s="355">
        <f>A338+1</f>
        <v>82</v>
      </c>
      <c r="B342" s="108" t="s">
        <v>20</v>
      </c>
      <c r="C342" s="108" t="s">
        <v>21</v>
      </c>
      <c r="D342" s="108" t="s">
        <v>22</v>
      </c>
      <c r="E342" s="358" t="s">
        <v>23</v>
      </c>
      <c r="F342" s="358"/>
      <c r="G342" s="358" t="s">
        <v>14</v>
      </c>
      <c r="H342" s="359"/>
      <c r="I342" s="87"/>
      <c r="J342" s="109" t="s">
        <v>1719</v>
      </c>
      <c r="K342" s="110"/>
      <c r="L342" s="110"/>
      <c r="M342" s="111"/>
      <c r="N342" s="89"/>
      <c r="V342" s="123"/>
    </row>
    <row r="343" spans="1:22" ht="13.5" thickBot="1" x14ac:dyDescent="0.25">
      <c r="A343" s="356"/>
      <c r="B343" s="113"/>
      <c r="C343" s="113"/>
      <c r="D343" s="114"/>
      <c r="E343" s="113"/>
      <c r="F343" s="113"/>
      <c r="G343" s="360"/>
      <c r="H343" s="361"/>
      <c r="I343" s="362"/>
      <c r="J343" s="115" t="s">
        <v>1719</v>
      </c>
      <c r="K343" s="115"/>
      <c r="L343" s="115"/>
      <c r="M343" s="116"/>
      <c r="N343" s="89"/>
      <c r="V343" s="123">
        <f>G343</f>
        <v>0</v>
      </c>
    </row>
    <row r="344" spans="1:22" ht="23.25" thickBot="1" x14ac:dyDescent="0.25">
      <c r="A344" s="356"/>
      <c r="B344" s="118" t="s">
        <v>29</v>
      </c>
      <c r="C344" s="118" t="s">
        <v>30</v>
      </c>
      <c r="D344" s="118" t="s">
        <v>31</v>
      </c>
      <c r="E344" s="363" t="s">
        <v>32</v>
      </c>
      <c r="F344" s="363"/>
      <c r="G344" s="364"/>
      <c r="H344" s="365"/>
      <c r="I344" s="366"/>
      <c r="J344" s="120" t="s">
        <v>1840</v>
      </c>
      <c r="K344" s="121"/>
      <c r="L344" s="121"/>
      <c r="M344" s="122"/>
      <c r="N344" s="89"/>
      <c r="V344" s="123"/>
    </row>
    <row r="345" spans="1:22" ht="13.5" thickBot="1" x14ac:dyDescent="0.25">
      <c r="A345" s="357"/>
      <c r="B345" s="124"/>
      <c r="C345" s="124"/>
      <c r="D345" s="134"/>
      <c r="E345" s="126" t="s">
        <v>37</v>
      </c>
      <c r="F345" s="127"/>
      <c r="G345" s="367"/>
      <c r="H345" s="368"/>
      <c r="I345" s="369"/>
      <c r="J345" s="120" t="s">
        <v>1726</v>
      </c>
      <c r="K345" s="121"/>
      <c r="L345" s="121"/>
      <c r="M345" s="122"/>
      <c r="N345" s="89"/>
      <c r="V345" s="123"/>
    </row>
    <row r="346" spans="1:22" ht="24" thickTop="1" thickBot="1" x14ac:dyDescent="0.25">
      <c r="A346" s="355">
        <f>A342+1</f>
        <v>83</v>
      </c>
      <c r="B346" s="108" t="s">
        <v>20</v>
      </c>
      <c r="C346" s="108" t="s">
        <v>21</v>
      </c>
      <c r="D346" s="108" t="s">
        <v>22</v>
      </c>
      <c r="E346" s="358" t="s">
        <v>23</v>
      </c>
      <c r="F346" s="358"/>
      <c r="G346" s="358" t="s">
        <v>14</v>
      </c>
      <c r="H346" s="359"/>
      <c r="I346" s="87"/>
      <c r="J346" s="109" t="s">
        <v>1719</v>
      </c>
      <c r="K346" s="110"/>
      <c r="L346" s="110"/>
      <c r="M346" s="111"/>
      <c r="N346" s="89"/>
      <c r="V346" s="123"/>
    </row>
    <row r="347" spans="1:22" ht="13.5" thickBot="1" x14ac:dyDescent="0.25">
      <c r="A347" s="356"/>
      <c r="B347" s="113"/>
      <c r="C347" s="113"/>
      <c r="D347" s="114"/>
      <c r="E347" s="113"/>
      <c r="F347" s="113"/>
      <c r="G347" s="360"/>
      <c r="H347" s="361"/>
      <c r="I347" s="362"/>
      <c r="J347" s="115" t="s">
        <v>1719</v>
      </c>
      <c r="K347" s="115"/>
      <c r="L347" s="115"/>
      <c r="M347" s="116"/>
      <c r="N347" s="89"/>
      <c r="V347" s="123">
        <f>G347</f>
        <v>0</v>
      </c>
    </row>
    <row r="348" spans="1:22" ht="23.25" thickBot="1" x14ac:dyDescent="0.25">
      <c r="A348" s="356"/>
      <c r="B348" s="118" t="s">
        <v>29</v>
      </c>
      <c r="C348" s="118" t="s">
        <v>30</v>
      </c>
      <c r="D348" s="118" t="s">
        <v>31</v>
      </c>
      <c r="E348" s="363" t="s">
        <v>32</v>
      </c>
      <c r="F348" s="363"/>
      <c r="G348" s="364"/>
      <c r="H348" s="365"/>
      <c r="I348" s="366"/>
      <c r="J348" s="120" t="s">
        <v>1840</v>
      </c>
      <c r="K348" s="121"/>
      <c r="L348" s="121"/>
      <c r="M348" s="122"/>
      <c r="N348" s="89"/>
      <c r="V348" s="123"/>
    </row>
    <row r="349" spans="1:22" ht="13.5" thickBot="1" x14ac:dyDescent="0.25">
      <c r="A349" s="357"/>
      <c r="B349" s="124"/>
      <c r="C349" s="124"/>
      <c r="D349" s="134"/>
      <c r="E349" s="126" t="s">
        <v>37</v>
      </c>
      <c r="F349" s="127"/>
      <c r="G349" s="367"/>
      <c r="H349" s="368"/>
      <c r="I349" s="369"/>
      <c r="J349" s="120" t="s">
        <v>1726</v>
      </c>
      <c r="K349" s="121"/>
      <c r="L349" s="121"/>
      <c r="M349" s="122"/>
      <c r="N349" s="89"/>
      <c r="V349" s="123"/>
    </row>
    <row r="350" spans="1:22" ht="24" thickTop="1" thickBot="1" x14ac:dyDescent="0.25">
      <c r="A350" s="355">
        <f>A346+1</f>
        <v>84</v>
      </c>
      <c r="B350" s="108" t="s">
        <v>20</v>
      </c>
      <c r="C350" s="108" t="s">
        <v>21</v>
      </c>
      <c r="D350" s="108" t="s">
        <v>22</v>
      </c>
      <c r="E350" s="358" t="s">
        <v>23</v>
      </c>
      <c r="F350" s="358"/>
      <c r="G350" s="358" t="s">
        <v>14</v>
      </c>
      <c r="H350" s="359"/>
      <c r="I350" s="87"/>
      <c r="J350" s="109" t="s">
        <v>1719</v>
      </c>
      <c r="K350" s="110"/>
      <c r="L350" s="110"/>
      <c r="M350" s="111"/>
      <c r="N350" s="89"/>
      <c r="V350" s="123"/>
    </row>
    <row r="351" spans="1:22" ht="13.5" thickBot="1" x14ac:dyDescent="0.25">
      <c r="A351" s="356"/>
      <c r="B351" s="113"/>
      <c r="C351" s="113"/>
      <c r="D351" s="114"/>
      <c r="E351" s="113"/>
      <c r="F351" s="113"/>
      <c r="G351" s="360"/>
      <c r="H351" s="361"/>
      <c r="I351" s="362"/>
      <c r="J351" s="115" t="s">
        <v>1719</v>
      </c>
      <c r="K351" s="115"/>
      <c r="L351" s="115"/>
      <c r="M351" s="116"/>
      <c r="N351" s="89"/>
      <c r="V351" s="123">
        <f>G351</f>
        <v>0</v>
      </c>
    </row>
    <row r="352" spans="1:22" ht="23.25" thickBot="1" x14ac:dyDescent="0.25">
      <c r="A352" s="356"/>
      <c r="B352" s="118" t="s">
        <v>29</v>
      </c>
      <c r="C352" s="118" t="s">
        <v>30</v>
      </c>
      <c r="D352" s="118" t="s">
        <v>31</v>
      </c>
      <c r="E352" s="363" t="s">
        <v>32</v>
      </c>
      <c r="F352" s="363"/>
      <c r="G352" s="364"/>
      <c r="H352" s="365"/>
      <c r="I352" s="366"/>
      <c r="J352" s="120" t="s">
        <v>1840</v>
      </c>
      <c r="K352" s="121"/>
      <c r="L352" s="121"/>
      <c r="M352" s="122"/>
      <c r="N352" s="89"/>
      <c r="V352" s="123"/>
    </row>
    <row r="353" spans="1:22" ht="13.5" thickBot="1" x14ac:dyDescent="0.25">
      <c r="A353" s="357"/>
      <c r="B353" s="124"/>
      <c r="C353" s="124"/>
      <c r="D353" s="134"/>
      <c r="E353" s="126" t="s">
        <v>37</v>
      </c>
      <c r="F353" s="127"/>
      <c r="G353" s="367"/>
      <c r="H353" s="368"/>
      <c r="I353" s="369"/>
      <c r="J353" s="120" t="s">
        <v>1726</v>
      </c>
      <c r="K353" s="121"/>
      <c r="L353" s="121"/>
      <c r="M353" s="122"/>
      <c r="N353" s="89"/>
      <c r="V353" s="123"/>
    </row>
    <row r="354" spans="1:22" ht="24" thickTop="1" thickBot="1" x14ac:dyDescent="0.25">
      <c r="A354" s="355">
        <f>A350+1</f>
        <v>85</v>
      </c>
      <c r="B354" s="108" t="s">
        <v>20</v>
      </c>
      <c r="C354" s="108" t="s">
        <v>21</v>
      </c>
      <c r="D354" s="108" t="s">
        <v>22</v>
      </c>
      <c r="E354" s="358" t="s">
        <v>23</v>
      </c>
      <c r="F354" s="358"/>
      <c r="G354" s="358" t="s">
        <v>14</v>
      </c>
      <c r="H354" s="359"/>
      <c r="I354" s="87"/>
      <c r="J354" s="109" t="s">
        <v>1719</v>
      </c>
      <c r="K354" s="110"/>
      <c r="L354" s="110"/>
      <c r="M354" s="111"/>
      <c r="N354" s="89"/>
      <c r="V354" s="123"/>
    </row>
    <row r="355" spans="1:22" ht="13.5" thickBot="1" x14ac:dyDescent="0.25">
      <c r="A355" s="356"/>
      <c r="B355" s="113"/>
      <c r="C355" s="113"/>
      <c r="D355" s="114"/>
      <c r="E355" s="113"/>
      <c r="F355" s="113"/>
      <c r="G355" s="360"/>
      <c r="H355" s="361"/>
      <c r="I355" s="362"/>
      <c r="J355" s="115" t="s">
        <v>1719</v>
      </c>
      <c r="K355" s="115"/>
      <c r="L355" s="115"/>
      <c r="M355" s="116"/>
      <c r="N355" s="89"/>
      <c r="V355" s="123">
        <f>G355</f>
        <v>0</v>
      </c>
    </row>
    <row r="356" spans="1:22" ht="23.25" thickBot="1" x14ac:dyDescent="0.25">
      <c r="A356" s="356"/>
      <c r="B356" s="118" t="s">
        <v>29</v>
      </c>
      <c r="C356" s="118" t="s">
        <v>30</v>
      </c>
      <c r="D356" s="118" t="s">
        <v>31</v>
      </c>
      <c r="E356" s="363" t="s">
        <v>32</v>
      </c>
      <c r="F356" s="363"/>
      <c r="G356" s="364"/>
      <c r="H356" s="365"/>
      <c r="I356" s="366"/>
      <c r="J356" s="120" t="s">
        <v>1840</v>
      </c>
      <c r="K356" s="121"/>
      <c r="L356" s="121"/>
      <c r="M356" s="122"/>
      <c r="N356" s="89"/>
      <c r="V356" s="123"/>
    </row>
    <row r="357" spans="1:22" ht="13.5" thickBot="1" x14ac:dyDescent="0.25">
      <c r="A357" s="357"/>
      <c r="B357" s="124"/>
      <c r="C357" s="124"/>
      <c r="D357" s="134"/>
      <c r="E357" s="126" t="s">
        <v>37</v>
      </c>
      <c r="F357" s="127"/>
      <c r="G357" s="367"/>
      <c r="H357" s="368"/>
      <c r="I357" s="369"/>
      <c r="J357" s="120" t="s">
        <v>1726</v>
      </c>
      <c r="K357" s="121"/>
      <c r="L357" s="121"/>
      <c r="M357" s="122"/>
      <c r="N357" s="89"/>
      <c r="V357" s="123"/>
    </row>
    <row r="358" spans="1:22" ht="24" thickTop="1" thickBot="1" x14ac:dyDescent="0.25">
      <c r="A358" s="355">
        <f>A354+1</f>
        <v>86</v>
      </c>
      <c r="B358" s="108" t="s">
        <v>20</v>
      </c>
      <c r="C358" s="108" t="s">
        <v>21</v>
      </c>
      <c r="D358" s="108" t="s">
        <v>22</v>
      </c>
      <c r="E358" s="358" t="s">
        <v>23</v>
      </c>
      <c r="F358" s="358"/>
      <c r="G358" s="358" t="s">
        <v>14</v>
      </c>
      <c r="H358" s="359"/>
      <c r="I358" s="87"/>
      <c r="J358" s="109" t="s">
        <v>1719</v>
      </c>
      <c r="K358" s="110"/>
      <c r="L358" s="110"/>
      <c r="M358" s="111"/>
      <c r="N358" s="89"/>
      <c r="V358" s="123"/>
    </row>
    <row r="359" spans="1:22" ht="13.5" thickBot="1" x14ac:dyDescent="0.25">
      <c r="A359" s="356"/>
      <c r="B359" s="113"/>
      <c r="C359" s="113"/>
      <c r="D359" s="114"/>
      <c r="E359" s="113"/>
      <c r="F359" s="113"/>
      <c r="G359" s="360"/>
      <c r="H359" s="361"/>
      <c r="I359" s="362"/>
      <c r="J359" s="115" t="s">
        <v>1719</v>
      </c>
      <c r="K359" s="115"/>
      <c r="L359" s="115"/>
      <c r="M359" s="116"/>
      <c r="N359" s="89"/>
      <c r="V359" s="123">
        <f>G359</f>
        <v>0</v>
      </c>
    </row>
    <row r="360" spans="1:22" ht="23.25" thickBot="1" x14ac:dyDescent="0.25">
      <c r="A360" s="356"/>
      <c r="B360" s="118" t="s">
        <v>29</v>
      </c>
      <c r="C360" s="118" t="s">
        <v>30</v>
      </c>
      <c r="D360" s="118" t="s">
        <v>31</v>
      </c>
      <c r="E360" s="363" t="s">
        <v>32</v>
      </c>
      <c r="F360" s="363"/>
      <c r="G360" s="364"/>
      <c r="H360" s="365"/>
      <c r="I360" s="366"/>
      <c r="J360" s="120" t="s">
        <v>1840</v>
      </c>
      <c r="K360" s="121"/>
      <c r="L360" s="121"/>
      <c r="M360" s="122"/>
      <c r="N360" s="89"/>
      <c r="V360" s="123"/>
    </row>
    <row r="361" spans="1:22" ht="13.5" thickBot="1" x14ac:dyDescent="0.25">
      <c r="A361" s="357"/>
      <c r="B361" s="124"/>
      <c r="C361" s="124"/>
      <c r="D361" s="134"/>
      <c r="E361" s="126" t="s">
        <v>37</v>
      </c>
      <c r="F361" s="127"/>
      <c r="G361" s="367"/>
      <c r="H361" s="368"/>
      <c r="I361" s="369"/>
      <c r="J361" s="120" t="s">
        <v>1726</v>
      </c>
      <c r="K361" s="121"/>
      <c r="L361" s="121"/>
      <c r="M361" s="122"/>
      <c r="N361" s="89"/>
      <c r="V361" s="123"/>
    </row>
    <row r="362" spans="1:22" ht="24" thickTop="1" thickBot="1" x14ac:dyDescent="0.25">
      <c r="A362" s="355">
        <f>A358+1</f>
        <v>87</v>
      </c>
      <c r="B362" s="108" t="s">
        <v>20</v>
      </c>
      <c r="C362" s="108" t="s">
        <v>21</v>
      </c>
      <c r="D362" s="108" t="s">
        <v>22</v>
      </c>
      <c r="E362" s="358" t="s">
        <v>23</v>
      </c>
      <c r="F362" s="358"/>
      <c r="G362" s="358" t="s">
        <v>14</v>
      </c>
      <c r="H362" s="359"/>
      <c r="I362" s="87"/>
      <c r="J362" s="109" t="s">
        <v>1719</v>
      </c>
      <c r="K362" s="110"/>
      <c r="L362" s="110"/>
      <c r="M362" s="111"/>
      <c r="N362" s="89"/>
      <c r="V362" s="123"/>
    </row>
    <row r="363" spans="1:22" ht="13.5" thickBot="1" x14ac:dyDescent="0.25">
      <c r="A363" s="356"/>
      <c r="B363" s="113"/>
      <c r="C363" s="113"/>
      <c r="D363" s="114"/>
      <c r="E363" s="113"/>
      <c r="F363" s="113"/>
      <c r="G363" s="360"/>
      <c r="H363" s="361"/>
      <c r="I363" s="362"/>
      <c r="J363" s="115" t="s">
        <v>1719</v>
      </c>
      <c r="K363" s="115"/>
      <c r="L363" s="115"/>
      <c r="M363" s="116"/>
      <c r="N363" s="89"/>
      <c r="V363" s="123">
        <f>G363</f>
        <v>0</v>
      </c>
    </row>
    <row r="364" spans="1:22" ht="23.25" thickBot="1" x14ac:dyDescent="0.25">
      <c r="A364" s="356"/>
      <c r="B364" s="118" t="s">
        <v>29</v>
      </c>
      <c r="C364" s="118" t="s">
        <v>30</v>
      </c>
      <c r="D364" s="118" t="s">
        <v>31</v>
      </c>
      <c r="E364" s="363" t="s">
        <v>32</v>
      </c>
      <c r="F364" s="363"/>
      <c r="G364" s="364"/>
      <c r="H364" s="365"/>
      <c r="I364" s="366"/>
      <c r="J364" s="120" t="s">
        <v>1840</v>
      </c>
      <c r="K364" s="121"/>
      <c r="L364" s="121"/>
      <c r="M364" s="122"/>
      <c r="N364" s="89"/>
      <c r="V364" s="123"/>
    </row>
    <row r="365" spans="1:22" ht="13.5" thickBot="1" x14ac:dyDescent="0.25">
      <c r="A365" s="357"/>
      <c r="B365" s="124"/>
      <c r="C365" s="124"/>
      <c r="D365" s="134"/>
      <c r="E365" s="126" t="s">
        <v>37</v>
      </c>
      <c r="F365" s="127"/>
      <c r="G365" s="367"/>
      <c r="H365" s="368"/>
      <c r="I365" s="369"/>
      <c r="J365" s="120" t="s">
        <v>1726</v>
      </c>
      <c r="K365" s="121"/>
      <c r="L365" s="121"/>
      <c r="M365" s="122"/>
      <c r="N365" s="89"/>
      <c r="V365" s="123"/>
    </row>
    <row r="366" spans="1:22" ht="24" thickTop="1" thickBot="1" x14ac:dyDescent="0.25">
      <c r="A366" s="355">
        <f>A362+1</f>
        <v>88</v>
      </c>
      <c r="B366" s="108" t="s">
        <v>20</v>
      </c>
      <c r="C366" s="108" t="s">
        <v>21</v>
      </c>
      <c r="D366" s="108" t="s">
        <v>22</v>
      </c>
      <c r="E366" s="358" t="s">
        <v>23</v>
      </c>
      <c r="F366" s="358"/>
      <c r="G366" s="358" t="s">
        <v>14</v>
      </c>
      <c r="H366" s="359"/>
      <c r="I366" s="87"/>
      <c r="J366" s="109" t="s">
        <v>1719</v>
      </c>
      <c r="K366" s="110"/>
      <c r="L366" s="110"/>
      <c r="M366" s="111"/>
      <c r="N366" s="89"/>
      <c r="V366" s="123"/>
    </row>
    <row r="367" spans="1:22" ht="13.5" thickBot="1" x14ac:dyDescent="0.25">
      <c r="A367" s="356"/>
      <c r="B367" s="113"/>
      <c r="C367" s="113"/>
      <c r="D367" s="114"/>
      <c r="E367" s="113"/>
      <c r="F367" s="113"/>
      <c r="G367" s="360"/>
      <c r="H367" s="361"/>
      <c r="I367" s="362"/>
      <c r="J367" s="115" t="s">
        <v>1719</v>
      </c>
      <c r="K367" s="115"/>
      <c r="L367" s="115"/>
      <c r="M367" s="116"/>
      <c r="N367" s="89"/>
      <c r="V367" s="123">
        <f>G367</f>
        <v>0</v>
      </c>
    </row>
    <row r="368" spans="1:22" ht="23.25" thickBot="1" x14ac:dyDescent="0.25">
      <c r="A368" s="356"/>
      <c r="B368" s="118" t="s">
        <v>29</v>
      </c>
      <c r="C368" s="118" t="s">
        <v>30</v>
      </c>
      <c r="D368" s="118" t="s">
        <v>31</v>
      </c>
      <c r="E368" s="363" t="s">
        <v>32</v>
      </c>
      <c r="F368" s="363"/>
      <c r="G368" s="364"/>
      <c r="H368" s="365"/>
      <c r="I368" s="366"/>
      <c r="J368" s="120" t="s">
        <v>1840</v>
      </c>
      <c r="K368" s="121"/>
      <c r="L368" s="121"/>
      <c r="M368" s="122"/>
      <c r="N368" s="89"/>
      <c r="V368" s="123"/>
    </row>
    <row r="369" spans="1:22" ht="13.5" thickBot="1" x14ac:dyDescent="0.25">
      <c r="A369" s="357"/>
      <c r="B369" s="124"/>
      <c r="C369" s="124"/>
      <c r="D369" s="134"/>
      <c r="E369" s="126" t="s">
        <v>37</v>
      </c>
      <c r="F369" s="127"/>
      <c r="G369" s="367"/>
      <c r="H369" s="368"/>
      <c r="I369" s="369"/>
      <c r="J369" s="120" t="s">
        <v>1726</v>
      </c>
      <c r="K369" s="121"/>
      <c r="L369" s="121"/>
      <c r="M369" s="122"/>
      <c r="N369" s="89"/>
      <c r="V369" s="123"/>
    </row>
    <row r="370" spans="1:22" ht="24" thickTop="1" thickBot="1" x14ac:dyDescent="0.25">
      <c r="A370" s="355">
        <f>A366+1</f>
        <v>89</v>
      </c>
      <c r="B370" s="108" t="s">
        <v>20</v>
      </c>
      <c r="C370" s="108" t="s">
        <v>21</v>
      </c>
      <c r="D370" s="108" t="s">
        <v>22</v>
      </c>
      <c r="E370" s="358" t="s">
        <v>23</v>
      </c>
      <c r="F370" s="358"/>
      <c r="G370" s="358" t="s">
        <v>14</v>
      </c>
      <c r="H370" s="359"/>
      <c r="I370" s="87"/>
      <c r="J370" s="109" t="s">
        <v>1719</v>
      </c>
      <c r="K370" s="110"/>
      <c r="L370" s="110"/>
      <c r="M370" s="111"/>
      <c r="N370" s="89"/>
      <c r="V370" s="123"/>
    </row>
    <row r="371" spans="1:22" ht="13.5" thickBot="1" x14ac:dyDescent="0.25">
      <c r="A371" s="356"/>
      <c r="B371" s="113"/>
      <c r="C371" s="113"/>
      <c r="D371" s="114"/>
      <c r="E371" s="113"/>
      <c r="F371" s="113"/>
      <c r="G371" s="360"/>
      <c r="H371" s="361"/>
      <c r="I371" s="362"/>
      <c r="J371" s="115" t="s">
        <v>1719</v>
      </c>
      <c r="K371" s="115"/>
      <c r="L371" s="115"/>
      <c r="M371" s="116"/>
      <c r="N371" s="89"/>
      <c r="V371" s="123">
        <f>G371</f>
        <v>0</v>
      </c>
    </row>
    <row r="372" spans="1:22" ht="23.25" thickBot="1" x14ac:dyDescent="0.25">
      <c r="A372" s="356"/>
      <c r="B372" s="118" t="s">
        <v>29</v>
      </c>
      <c r="C372" s="118" t="s">
        <v>30</v>
      </c>
      <c r="D372" s="118" t="s">
        <v>31</v>
      </c>
      <c r="E372" s="363" t="s">
        <v>32</v>
      </c>
      <c r="F372" s="363"/>
      <c r="G372" s="364"/>
      <c r="H372" s="365"/>
      <c r="I372" s="366"/>
      <c r="J372" s="120" t="s">
        <v>1840</v>
      </c>
      <c r="K372" s="121"/>
      <c r="L372" s="121"/>
      <c r="M372" s="122"/>
      <c r="N372" s="89"/>
      <c r="V372" s="123"/>
    </row>
    <row r="373" spans="1:22" ht="13.5" thickBot="1" x14ac:dyDescent="0.25">
      <c r="A373" s="357"/>
      <c r="B373" s="124"/>
      <c r="C373" s="124"/>
      <c r="D373" s="134"/>
      <c r="E373" s="126" t="s">
        <v>37</v>
      </c>
      <c r="F373" s="127"/>
      <c r="G373" s="367"/>
      <c r="H373" s="368"/>
      <c r="I373" s="369"/>
      <c r="J373" s="120" t="s">
        <v>1726</v>
      </c>
      <c r="K373" s="121"/>
      <c r="L373" s="121"/>
      <c r="M373" s="122"/>
      <c r="N373" s="89"/>
      <c r="V373" s="123"/>
    </row>
    <row r="374" spans="1:22" ht="24" thickTop="1" thickBot="1" x14ac:dyDescent="0.25">
      <c r="A374" s="355">
        <f>A370+1</f>
        <v>90</v>
      </c>
      <c r="B374" s="108" t="s">
        <v>20</v>
      </c>
      <c r="C374" s="108" t="s">
        <v>21</v>
      </c>
      <c r="D374" s="108" t="s">
        <v>22</v>
      </c>
      <c r="E374" s="358" t="s">
        <v>23</v>
      </c>
      <c r="F374" s="358"/>
      <c r="G374" s="358" t="s">
        <v>14</v>
      </c>
      <c r="H374" s="359"/>
      <c r="I374" s="87"/>
      <c r="J374" s="109" t="s">
        <v>1719</v>
      </c>
      <c r="K374" s="110"/>
      <c r="L374" s="110"/>
      <c r="M374" s="111"/>
      <c r="N374" s="89"/>
      <c r="V374" s="123"/>
    </row>
    <row r="375" spans="1:22" ht="13.5" thickBot="1" x14ac:dyDescent="0.25">
      <c r="A375" s="356"/>
      <c r="B375" s="113"/>
      <c r="C375" s="113"/>
      <c r="D375" s="114"/>
      <c r="E375" s="113"/>
      <c r="F375" s="113"/>
      <c r="G375" s="360"/>
      <c r="H375" s="361"/>
      <c r="I375" s="362"/>
      <c r="J375" s="115" t="s">
        <v>1719</v>
      </c>
      <c r="K375" s="115"/>
      <c r="L375" s="115"/>
      <c r="M375" s="116"/>
      <c r="N375" s="89"/>
      <c r="V375" s="123">
        <f>G375</f>
        <v>0</v>
      </c>
    </row>
    <row r="376" spans="1:22" ht="23.25" thickBot="1" x14ac:dyDescent="0.25">
      <c r="A376" s="356"/>
      <c r="B376" s="118" t="s">
        <v>29</v>
      </c>
      <c r="C376" s="118" t="s">
        <v>30</v>
      </c>
      <c r="D376" s="118" t="s">
        <v>31</v>
      </c>
      <c r="E376" s="363" t="s">
        <v>32</v>
      </c>
      <c r="F376" s="363"/>
      <c r="G376" s="364"/>
      <c r="H376" s="365"/>
      <c r="I376" s="366"/>
      <c r="J376" s="120" t="s">
        <v>1840</v>
      </c>
      <c r="K376" s="121"/>
      <c r="L376" s="121"/>
      <c r="M376" s="122"/>
      <c r="N376" s="89"/>
      <c r="V376" s="123"/>
    </row>
    <row r="377" spans="1:22" ht="13.5" thickBot="1" x14ac:dyDescent="0.25">
      <c r="A377" s="357"/>
      <c r="B377" s="124"/>
      <c r="C377" s="124"/>
      <c r="D377" s="134"/>
      <c r="E377" s="126" t="s">
        <v>37</v>
      </c>
      <c r="F377" s="127"/>
      <c r="G377" s="367"/>
      <c r="H377" s="368"/>
      <c r="I377" s="369"/>
      <c r="J377" s="120" t="s">
        <v>1726</v>
      </c>
      <c r="K377" s="121"/>
      <c r="L377" s="121"/>
      <c r="M377" s="122"/>
      <c r="N377" s="89"/>
      <c r="V377" s="123"/>
    </row>
    <row r="378" spans="1:22" ht="24" thickTop="1" thickBot="1" x14ac:dyDescent="0.25">
      <c r="A378" s="355">
        <f>A374+1</f>
        <v>91</v>
      </c>
      <c r="B378" s="108" t="s">
        <v>20</v>
      </c>
      <c r="C378" s="108" t="s">
        <v>21</v>
      </c>
      <c r="D378" s="108" t="s">
        <v>22</v>
      </c>
      <c r="E378" s="358" t="s">
        <v>23</v>
      </c>
      <c r="F378" s="358"/>
      <c r="G378" s="358" t="s">
        <v>14</v>
      </c>
      <c r="H378" s="359"/>
      <c r="I378" s="87"/>
      <c r="J378" s="109" t="s">
        <v>1719</v>
      </c>
      <c r="K378" s="110"/>
      <c r="L378" s="110"/>
      <c r="M378" s="111"/>
      <c r="N378" s="89"/>
      <c r="V378" s="123"/>
    </row>
    <row r="379" spans="1:22" ht="13.5" thickBot="1" x14ac:dyDescent="0.25">
      <c r="A379" s="356"/>
      <c r="B379" s="113"/>
      <c r="C379" s="113"/>
      <c r="D379" s="114"/>
      <c r="E379" s="113"/>
      <c r="F379" s="113"/>
      <c r="G379" s="360"/>
      <c r="H379" s="361"/>
      <c r="I379" s="362"/>
      <c r="J379" s="115" t="s">
        <v>1719</v>
      </c>
      <c r="K379" s="115"/>
      <c r="L379" s="115"/>
      <c r="M379" s="116"/>
      <c r="N379" s="89"/>
      <c r="V379" s="123">
        <f>G379</f>
        <v>0</v>
      </c>
    </row>
    <row r="380" spans="1:22" ht="23.25" thickBot="1" x14ac:dyDescent="0.25">
      <c r="A380" s="356"/>
      <c r="B380" s="118" t="s">
        <v>29</v>
      </c>
      <c r="C380" s="118" t="s">
        <v>30</v>
      </c>
      <c r="D380" s="118" t="s">
        <v>31</v>
      </c>
      <c r="E380" s="363" t="s">
        <v>32</v>
      </c>
      <c r="F380" s="363"/>
      <c r="G380" s="364"/>
      <c r="H380" s="365"/>
      <c r="I380" s="366"/>
      <c r="J380" s="120" t="s">
        <v>1840</v>
      </c>
      <c r="K380" s="121"/>
      <c r="L380" s="121"/>
      <c r="M380" s="122"/>
      <c r="N380" s="89"/>
      <c r="V380" s="123"/>
    </row>
    <row r="381" spans="1:22" ht="13.5" thickBot="1" x14ac:dyDescent="0.25">
      <c r="A381" s="357"/>
      <c r="B381" s="124"/>
      <c r="C381" s="124"/>
      <c r="D381" s="134"/>
      <c r="E381" s="126" t="s">
        <v>37</v>
      </c>
      <c r="F381" s="127"/>
      <c r="G381" s="367"/>
      <c r="H381" s="368"/>
      <c r="I381" s="369"/>
      <c r="J381" s="120" t="s">
        <v>1726</v>
      </c>
      <c r="K381" s="121"/>
      <c r="L381" s="121"/>
      <c r="M381" s="122"/>
      <c r="N381" s="89"/>
      <c r="V381" s="123"/>
    </row>
    <row r="382" spans="1:22" ht="24" thickTop="1" thickBot="1" x14ac:dyDescent="0.25">
      <c r="A382" s="355">
        <f>A378+1</f>
        <v>92</v>
      </c>
      <c r="B382" s="108" t="s">
        <v>20</v>
      </c>
      <c r="C382" s="108" t="s">
        <v>21</v>
      </c>
      <c r="D382" s="108" t="s">
        <v>22</v>
      </c>
      <c r="E382" s="358" t="s">
        <v>23</v>
      </c>
      <c r="F382" s="358"/>
      <c r="G382" s="358" t="s">
        <v>14</v>
      </c>
      <c r="H382" s="359"/>
      <c r="I382" s="87"/>
      <c r="J382" s="109" t="s">
        <v>1719</v>
      </c>
      <c r="K382" s="110"/>
      <c r="L382" s="110"/>
      <c r="M382" s="111"/>
      <c r="N382" s="89"/>
      <c r="V382" s="123"/>
    </row>
    <row r="383" spans="1:22" ht="13.5" thickBot="1" x14ac:dyDescent="0.25">
      <c r="A383" s="356"/>
      <c r="B383" s="113"/>
      <c r="C383" s="113"/>
      <c r="D383" s="114"/>
      <c r="E383" s="113"/>
      <c r="F383" s="113"/>
      <c r="G383" s="360"/>
      <c r="H383" s="361"/>
      <c r="I383" s="362"/>
      <c r="J383" s="115" t="s">
        <v>1719</v>
      </c>
      <c r="K383" s="115"/>
      <c r="L383" s="115"/>
      <c r="M383" s="116"/>
      <c r="N383" s="89"/>
      <c r="V383" s="123">
        <f>G383</f>
        <v>0</v>
      </c>
    </row>
    <row r="384" spans="1:22" ht="23.25" thickBot="1" x14ac:dyDescent="0.25">
      <c r="A384" s="356"/>
      <c r="B384" s="118" t="s">
        <v>29</v>
      </c>
      <c r="C384" s="118" t="s">
        <v>30</v>
      </c>
      <c r="D384" s="118" t="s">
        <v>31</v>
      </c>
      <c r="E384" s="363" t="s">
        <v>32</v>
      </c>
      <c r="F384" s="363"/>
      <c r="G384" s="364"/>
      <c r="H384" s="365"/>
      <c r="I384" s="366"/>
      <c r="J384" s="120" t="s">
        <v>1840</v>
      </c>
      <c r="K384" s="121"/>
      <c r="L384" s="121"/>
      <c r="M384" s="122"/>
      <c r="N384" s="89"/>
      <c r="V384" s="123"/>
    </row>
    <row r="385" spans="1:22" ht="13.5" thickBot="1" x14ac:dyDescent="0.25">
      <c r="A385" s="357"/>
      <c r="B385" s="124"/>
      <c r="C385" s="124"/>
      <c r="D385" s="134"/>
      <c r="E385" s="126" t="s">
        <v>37</v>
      </c>
      <c r="F385" s="127"/>
      <c r="G385" s="367"/>
      <c r="H385" s="368"/>
      <c r="I385" s="369"/>
      <c r="J385" s="120" t="s">
        <v>1726</v>
      </c>
      <c r="K385" s="121"/>
      <c r="L385" s="121"/>
      <c r="M385" s="122"/>
      <c r="N385" s="89"/>
      <c r="V385" s="123"/>
    </row>
    <row r="386" spans="1:22" ht="24" thickTop="1" thickBot="1" x14ac:dyDescent="0.25">
      <c r="A386" s="355">
        <f>A382+1</f>
        <v>93</v>
      </c>
      <c r="B386" s="108" t="s">
        <v>20</v>
      </c>
      <c r="C386" s="108" t="s">
        <v>21</v>
      </c>
      <c r="D386" s="108" t="s">
        <v>22</v>
      </c>
      <c r="E386" s="358" t="s">
        <v>23</v>
      </c>
      <c r="F386" s="358"/>
      <c r="G386" s="358" t="s">
        <v>14</v>
      </c>
      <c r="H386" s="359"/>
      <c r="I386" s="87"/>
      <c r="J386" s="109" t="s">
        <v>1719</v>
      </c>
      <c r="K386" s="110"/>
      <c r="L386" s="110"/>
      <c r="M386" s="111"/>
      <c r="N386" s="89"/>
      <c r="V386" s="123"/>
    </row>
    <row r="387" spans="1:22" ht="13.5" thickBot="1" x14ac:dyDescent="0.25">
      <c r="A387" s="356"/>
      <c r="B387" s="113"/>
      <c r="C387" s="113"/>
      <c r="D387" s="114"/>
      <c r="E387" s="113"/>
      <c r="F387" s="113"/>
      <c r="G387" s="360"/>
      <c r="H387" s="361"/>
      <c r="I387" s="362"/>
      <c r="J387" s="115" t="s">
        <v>1719</v>
      </c>
      <c r="K387" s="115"/>
      <c r="L387" s="115"/>
      <c r="M387" s="116"/>
      <c r="N387" s="89"/>
      <c r="V387" s="123">
        <f>G387</f>
        <v>0</v>
      </c>
    </row>
    <row r="388" spans="1:22" ht="23.25" thickBot="1" x14ac:dyDescent="0.25">
      <c r="A388" s="356"/>
      <c r="B388" s="118" t="s">
        <v>29</v>
      </c>
      <c r="C388" s="118" t="s">
        <v>30</v>
      </c>
      <c r="D388" s="118" t="s">
        <v>31</v>
      </c>
      <c r="E388" s="363" t="s">
        <v>32</v>
      </c>
      <c r="F388" s="363"/>
      <c r="G388" s="364"/>
      <c r="H388" s="365"/>
      <c r="I388" s="366"/>
      <c r="J388" s="120" t="s">
        <v>1840</v>
      </c>
      <c r="K388" s="121"/>
      <c r="L388" s="121"/>
      <c r="M388" s="122"/>
      <c r="N388" s="89"/>
      <c r="V388" s="123"/>
    </row>
    <row r="389" spans="1:22" ht="13.5" thickBot="1" x14ac:dyDescent="0.25">
      <c r="A389" s="357"/>
      <c r="B389" s="124"/>
      <c r="C389" s="124"/>
      <c r="D389" s="134"/>
      <c r="E389" s="126" t="s">
        <v>37</v>
      </c>
      <c r="F389" s="127"/>
      <c r="G389" s="367"/>
      <c r="H389" s="368"/>
      <c r="I389" s="369"/>
      <c r="J389" s="120" t="s">
        <v>1726</v>
      </c>
      <c r="K389" s="121"/>
      <c r="L389" s="121"/>
      <c r="M389" s="122"/>
      <c r="N389" s="89"/>
      <c r="V389" s="123"/>
    </row>
    <row r="390" spans="1:22" ht="24" thickTop="1" thickBot="1" x14ac:dyDescent="0.25">
      <c r="A390" s="355">
        <f>A386+1</f>
        <v>94</v>
      </c>
      <c r="B390" s="108" t="s">
        <v>20</v>
      </c>
      <c r="C390" s="108" t="s">
        <v>21</v>
      </c>
      <c r="D390" s="108" t="s">
        <v>22</v>
      </c>
      <c r="E390" s="358" t="s">
        <v>23</v>
      </c>
      <c r="F390" s="358"/>
      <c r="G390" s="358" t="s">
        <v>14</v>
      </c>
      <c r="H390" s="359"/>
      <c r="I390" s="87"/>
      <c r="J390" s="109" t="s">
        <v>1719</v>
      </c>
      <c r="K390" s="110"/>
      <c r="L390" s="110"/>
      <c r="M390" s="111"/>
      <c r="N390" s="89"/>
      <c r="V390" s="123"/>
    </row>
    <row r="391" spans="1:22" ht="13.5" thickBot="1" x14ac:dyDescent="0.25">
      <c r="A391" s="356"/>
      <c r="B391" s="113"/>
      <c r="C391" s="113"/>
      <c r="D391" s="114"/>
      <c r="E391" s="113"/>
      <c r="F391" s="113"/>
      <c r="G391" s="360"/>
      <c r="H391" s="361"/>
      <c r="I391" s="362"/>
      <c r="J391" s="115" t="s">
        <v>1719</v>
      </c>
      <c r="K391" s="115"/>
      <c r="L391" s="115"/>
      <c r="M391" s="116"/>
      <c r="N391" s="89"/>
      <c r="V391" s="123">
        <f>G391</f>
        <v>0</v>
      </c>
    </row>
    <row r="392" spans="1:22" ht="23.25" thickBot="1" x14ac:dyDescent="0.25">
      <c r="A392" s="356"/>
      <c r="B392" s="118" t="s">
        <v>29</v>
      </c>
      <c r="C392" s="118" t="s">
        <v>30</v>
      </c>
      <c r="D392" s="118" t="s">
        <v>31</v>
      </c>
      <c r="E392" s="363" t="s">
        <v>32</v>
      </c>
      <c r="F392" s="363"/>
      <c r="G392" s="364"/>
      <c r="H392" s="365"/>
      <c r="I392" s="366"/>
      <c r="J392" s="120" t="s">
        <v>1840</v>
      </c>
      <c r="K392" s="121"/>
      <c r="L392" s="121"/>
      <c r="M392" s="122"/>
      <c r="N392" s="89"/>
      <c r="V392" s="123"/>
    </row>
    <row r="393" spans="1:22" ht="13.5" thickBot="1" x14ac:dyDescent="0.25">
      <c r="A393" s="357"/>
      <c r="B393" s="124"/>
      <c r="C393" s="124"/>
      <c r="D393" s="134"/>
      <c r="E393" s="126" t="s">
        <v>37</v>
      </c>
      <c r="F393" s="127"/>
      <c r="G393" s="367"/>
      <c r="H393" s="368"/>
      <c r="I393" s="369"/>
      <c r="J393" s="120" t="s">
        <v>1726</v>
      </c>
      <c r="K393" s="121"/>
      <c r="L393" s="121"/>
      <c r="M393" s="122"/>
      <c r="N393" s="89"/>
      <c r="V393" s="123"/>
    </row>
    <row r="394" spans="1:22" ht="24" thickTop="1" thickBot="1" x14ac:dyDescent="0.25">
      <c r="A394" s="355">
        <f>A390+1</f>
        <v>95</v>
      </c>
      <c r="B394" s="108" t="s">
        <v>20</v>
      </c>
      <c r="C394" s="108" t="s">
        <v>21</v>
      </c>
      <c r="D394" s="108" t="s">
        <v>22</v>
      </c>
      <c r="E394" s="358" t="s">
        <v>23</v>
      </c>
      <c r="F394" s="358"/>
      <c r="G394" s="358" t="s">
        <v>14</v>
      </c>
      <c r="H394" s="359"/>
      <c r="I394" s="87"/>
      <c r="J394" s="109" t="s">
        <v>1719</v>
      </c>
      <c r="K394" s="110"/>
      <c r="L394" s="110"/>
      <c r="M394" s="111"/>
      <c r="N394" s="89"/>
      <c r="V394" s="123"/>
    </row>
    <row r="395" spans="1:22" ht="13.5" thickBot="1" x14ac:dyDescent="0.25">
      <c r="A395" s="356"/>
      <c r="B395" s="113"/>
      <c r="C395" s="113"/>
      <c r="D395" s="114"/>
      <c r="E395" s="113"/>
      <c r="F395" s="113"/>
      <c r="G395" s="360"/>
      <c r="H395" s="361"/>
      <c r="I395" s="362"/>
      <c r="J395" s="115" t="s">
        <v>1719</v>
      </c>
      <c r="K395" s="115"/>
      <c r="L395" s="115"/>
      <c r="M395" s="116"/>
      <c r="N395" s="89"/>
      <c r="V395" s="123">
        <f>G395</f>
        <v>0</v>
      </c>
    </row>
    <row r="396" spans="1:22" ht="23.25" thickBot="1" x14ac:dyDescent="0.25">
      <c r="A396" s="356"/>
      <c r="B396" s="118" t="s">
        <v>29</v>
      </c>
      <c r="C396" s="118" t="s">
        <v>30</v>
      </c>
      <c r="D396" s="118" t="s">
        <v>31</v>
      </c>
      <c r="E396" s="363" t="s">
        <v>32</v>
      </c>
      <c r="F396" s="363"/>
      <c r="G396" s="364"/>
      <c r="H396" s="365"/>
      <c r="I396" s="366"/>
      <c r="J396" s="120" t="s">
        <v>1840</v>
      </c>
      <c r="K396" s="121"/>
      <c r="L396" s="121"/>
      <c r="M396" s="122"/>
      <c r="N396" s="89"/>
      <c r="V396" s="123"/>
    </row>
    <row r="397" spans="1:22" ht="13.5" thickBot="1" x14ac:dyDescent="0.25">
      <c r="A397" s="357"/>
      <c r="B397" s="124"/>
      <c r="C397" s="124"/>
      <c r="D397" s="134"/>
      <c r="E397" s="126" t="s">
        <v>37</v>
      </c>
      <c r="F397" s="127"/>
      <c r="G397" s="367"/>
      <c r="H397" s="368"/>
      <c r="I397" s="369"/>
      <c r="J397" s="120" t="s">
        <v>1726</v>
      </c>
      <c r="K397" s="121"/>
      <c r="L397" s="121"/>
      <c r="M397" s="122"/>
      <c r="N397" s="89"/>
      <c r="V397" s="123"/>
    </row>
    <row r="398" spans="1:22" ht="24" thickTop="1" thickBot="1" x14ac:dyDescent="0.25">
      <c r="A398" s="355">
        <f>A394+1</f>
        <v>96</v>
      </c>
      <c r="B398" s="108" t="s">
        <v>20</v>
      </c>
      <c r="C398" s="108" t="s">
        <v>21</v>
      </c>
      <c r="D398" s="108" t="s">
        <v>22</v>
      </c>
      <c r="E398" s="358" t="s">
        <v>23</v>
      </c>
      <c r="F398" s="358"/>
      <c r="G398" s="358" t="s">
        <v>14</v>
      </c>
      <c r="H398" s="359"/>
      <c r="I398" s="87"/>
      <c r="J398" s="109" t="s">
        <v>1719</v>
      </c>
      <c r="K398" s="110"/>
      <c r="L398" s="110"/>
      <c r="M398" s="111"/>
      <c r="N398" s="89"/>
      <c r="V398" s="123"/>
    </row>
    <row r="399" spans="1:22" ht="13.5" thickBot="1" x14ac:dyDescent="0.25">
      <c r="A399" s="356"/>
      <c r="B399" s="113"/>
      <c r="C399" s="113"/>
      <c r="D399" s="114"/>
      <c r="E399" s="113"/>
      <c r="F399" s="113"/>
      <c r="G399" s="360"/>
      <c r="H399" s="361"/>
      <c r="I399" s="362"/>
      <c r="J399" s="115" t="s">
        <v>1719</v>
      </c>
      <c r="K399" s="115"/>
      <c r="L399" s="115"/>
      <c r="M399" s="116"/>
      <c r="N399" s="89"/>
      <c r="V399" s="123">
        <f>G399</f>
        <v>0</v>
      </c>
    </row>
    <row r="400" spans="1:22" ht="23.25" thickBot="1" x14ac:dyDescent="0.25">
      <c r="A400" s="356"/>
      <c r="B400" s="118" t="s">
        <v>29</v>
      </c>
      <c r="C400" s="118" t="s">
        <v>30</v>
      </c>
      <c r="D400" s="118" t="s">
        <v>31</v>
      </c>
      <c r="E400" s="363" t="s">
        <v>32</v>
      </c>
      <c r="F400" s="363"/>
      <c r="G400" s="364"/>
      <c r="H400" s="365"/>
      <c r="I400" s="366"/>
      <c r="J400" s="120" t="s">
        <v>1840</v>
      </c>
      <c r="K400" s="121"/>
      <c r="L400" s="121"/>
      <c r="M400" s="122"/>
      <c r="N400" s="89"/>
      <c r="V400" s="123"/>
    </row>
    <row r="401" spans="1:22" ht="13.5" thickBot="1" x14ac:dyDescent="0.25">
      <c r="A401" s="357"/>
      <c r="B401" s="124"/>
      <c r="C401" s="124"/>
      <c r="D401" s="134"/>
      <c r="E401" s="126" t="s">
        <v>37</v>
      </c>
      <c r="F401" s="127"/>
      <c r="G401" s="367"/>
      <c r="H401" s="368"/>
      <c r="I401" s="369"/>
      <c r="J401" s="120" t="s">
        <v>1726</v>
      </c>
      <c r="K401" s="121"/>
      <c r="L401" s="121"/>
      <c r="M401" s="122"/>
      <c r="N401" s="89"/>
      <c r="V401" s="123"/>
    </row>
    <row r="402" spans="1:22" ht="24" thickTop="1" thickBot="1" x14ac:dyDescent="0.25">
      <c r="A402" s="355">
        <f>A398+1</f>
        <v>97</v>
      </c>
      <c r="B402" s="108" t="s">
        <v>20</v>
      </c>
      <c r="C402" s="108" t="s">
        <v>21</v>
      </c>
      <c r="D402" s="108" t="s">
        <v>22</v>
      </c>
      <c r="E402" s="358" t="s">
        <v>23</v>
      </c>
      <c r="F402" s="358"/>
      <c r="G402" s="358" t="s">
        <v>14</v>
      </c>
      <c r="H402" s="359"/>
      <c r="I402" s="87"/>
      <c r="J402" s="109" t="s">
        <v>1719</v>
      </c>
      <c r="K402" s="110"/>
      <c r="L402" s="110"/>
      <c r="M402" s="111"/>
      <c r="N402" s="89"/>
      <c r="V402" s="123"/>
    </row>
    <row r="403" spans="1:22" ht="13.5" thickBot="1" x14ac:dyDescent="0.25">
      <c r="A403" s="356"/>
      <c r="B403" s="113"/>
      <c r="C403" s="113"/>
      <c r="D403" s="114"/>
      <c r="E403" s="113"/>
      <c r="F403" s="113"/>
      <c r="G403" s="360"/>
      <c r="H403" s="361"/>
      <c r="I403" s="362"/>
      <c r="J403" s="115" t="s">
        <v>1719</v>
      </c>
      <c r="K403" s="115"/>
      <c r="L403" s="115"/>
      <c r="M403" s="116"/>
      <c r="N403" s="89"/>
      <c r="V403" s="123">
        <f>G403</f>
        <v>0</v>
      </c>
    </row>
    <row r="404" spans="1:22" ht="23.25" thickBot="1" x14ac:dyDescent="0.25">
      <c r="A404" s="356"/>
      <c r="B404" s="118" t="s">
        <v>29</v>
      </c>
      <c r="C404" s="118" t="s">
        <v>30</v>
      </c>
      <c r="D404" s="118" t="s">
        <v>31</v>
      </c>
      <c r="E404" s="363" t="s">
        <v>32</v>
      </c>
      <c r="F404" s="363"/>
      <c r="G404" s="364"/>
      <c r="H404" s="365"/>
      <c r="I404" s="366"/>
      <c r="J404" s="120" t="s">
        <v>1840</v>
      </c>
      <c r="K404" s="121"/>
      <c r="L404" s="121"/>
      <c r="M404" s="122"/>
      <c r="N404" s="89"/>
      <c r="V404" s="123"/>
    </row>
    <row r="405" spans="1:22" ht="13.5" thickBot="1" x14ac:dyDescent="0.25">
      <c r="A405" s="357"/>
      <c r="B405" s="124"/>
      <c r="C405" s="124"/>
      <c r="D405" s="134"/>
      <c r="E405" s="126" t="s">
        <v>37</v>
      </c>
      <c r="F405" s="127"/>
      <c r="G405" s="367"/>
      <c r="H405" s="368"/>
      <c r="I405" s="369"/>
      <c r="J405" s="120" t="s">
        <v>1726</v>
      </c>
      <c r="K405" s="121"/>
      <c r="L405" s="121"/>
      <c r="M405" s="122"/>
      <c r="N405" s="89"/>
      <c r="V405" s="123"/>
    </row>
    <row r="406" spans="1:22" ht="24" thickTop="1" thickBot="1" x14ac:dyDescent="0.25">
      <c r="A406" s="355">
        <f>A402+1</f>
        <v>98</v>
      </c>
      <c r="B406" s="108" t="s">
        <v>20</v>
      </c>
      <c r="C406" s="108" t="s">
        <v>21</v>
      </c>
      <c r="D406" s="108" t="s">
        <v>22</v>
      </c>
      <c r="E406" s="358" t="s">
        <v>23</v>
      </c>
      <c r="F406" s="358"/>
      <c r="G406" s="358" t="s">
        <v>14</v>
      </c>
      <c r="H406" s="359"/>
      <c r="I406" s="87"/>
      <c r="J406" s="109" t="s">
        <v>1719</v>
      </c>
      <c r="K406" s="110"/>
      <c r="L406" s="110"/>
      <c r="M406" s="111"/>
      <c r="N406" s="89"/>
      <c r="V406" s="123"/>
    </row>
    <row r="407" spans="1:22" ht="13.5" thickBot="1" x14ac:dyDescent="0.25">
      <c r="A407" s="356"/>
      <c r="B407" s="113"/>
      <c r="C407" s="113"/>
      <c r="D407" s="114"/>
      <c r="E407" s="113"/>
      <c r="F407" s="113"/>
      <c r="G407" s="360"/>
      <c r="H407" s="361"/>
      <c r="I407" s="362"/>
      <c r="J407" s="115" t="s">
        <v>1719</v>
      </c>
      <c r="K407" s="115"/>
      <c r="L407" s="115"/>
      <c r="M407" s="116"/>
      <c r="N407" s="89"/>
      <c r="V407" s="123">
        <f>G407</f>
        <v>0</v>
      </c>
    </row>
    <row r="408" spans="1:22" ht="23.25" thickBot="1" x14ac:dyDescent="0.25">
      <c r="A408" s="356"/>
      <c r="B408" s="118" t="s">
        <v>29</v>
      </c>
      <c r="C408" s="118" t="s">
        <v>30</v>
      </c>
      <c r="D408" s="118" t="s">
        <v>31</v>
      </c>
      <c r="E408" s="363" t="s">
        <v>32</v>
      </c>
      <c r="F408" s="363"/>
      <c r="G408" s="364"/>
      <c r="H408" s="365"/>
      <c r="I408" s="366"/>
      <c r="J408" s="120" t="s">
        <v>1840</v>
      </c>
      <c r="K408" s="121"/>
      <c r="L408" s="121"/>
      <c r="M408" s="122"/>
      <c r="N408" s="89"/>
      <c r="V408" s="123"/>
    </row>
    <row r="409" spans="1:22" ht="13.5" thickBot="1" x14ac:dyDescent="0.25">
      <c r="A409" s="357"/>
      <c r="B409" s="124"/>
      <c r="C409" s="124"/>
      <c r="D409" s="134"/>
      <c r="E409" s="126" t="s">
        <v>37</v>
      </c>
      <c r="F409" s="127"/>
      <c r="G409" s="367"/>
      <c r="H409" s="368"/>
      <c r="I409" s="369"/>
      <c r="J409" s="120" t="s">
        <v>1726</v>
      </c>
      <c r="K409" s="121"/>
      <c r="L409" s="121"/>
      <c r="M409" s="122"/>
      <c r="N409" s="89"/>
      <c r="V409" s="123"/>
    </row>
    <row r="410" spans="1:22" ht="24" thickTop="1" thickBot="1" x14ac:dyDescent="0.25">
      <c r="A410" s="355">
        <f>A406+1</f>
        <v>99</v>
      </c>
      <c r="B410" s="108" t="s">
        <v>20</v>
      </c>
      <c r="C410" s="108" t="s">
        <v>21</v>
      </c>
      <c r="D410" s="108" t="s">
        <v>22</v>
      </c>
      <c r="E410" s="358" t="s">
        <v>23</v>
      </c>
      <c r="F410" s="358"/>
      <c r="G410" s="358" t="s">
        <v>14</v>
      </c>
      <c r="H410" s="359"/>
      <c r="I410" s="87"/>
      <c r="J410" s="109" t="s">
        <v>1719</v>
      </c>
      <c r="K410" s="110"/>
      <c r="L410" s="110"/>
      <c r="M410" s="111"/>
      <c r="N410" s="89"/>
      <c r="V410" s="123"/>
    </row>
    <row r="411" spans="1:22" ht="13.5" thickBot="1" x14ac:dyDescent="0.25">
      <c r="A411" s="356"/>
      <c r="B411" s="113"/>
      <c r="C411" s="113"/>
      <c r="D411" s="114"/>
      <c r="E411" s="113"/>
      <c r="F411" s="113"/>
      <c r="G411" s="360"/>
      <c r="H411" s="361"/>
      <c r="I411" s="362"/>
      <c r="J411" s="115" t="s">
        <v>1719</v>
      </c>
      <c r="K411" s="115"/>
      <c r="L411" s="115"/>
      <c r="M411" s="116"/>
      <c r="N411" s="89"/>
      <c r="V411" s="123">
        <f>G411</f>
        <v>0</v>
      </c>
    </row>
    <row r="412" spans="1:22" ht="23.25" thickBot="1" x14ac:dyDescent="0.25">
      <c r="A412" s="356"/>
      <c r="B412" s="118" t="s">
        <v>29</v>
      </c>
      <c r="C412" s="118" t="s">
        <v>30</v>
      </c>
      <c r="D412" s="118" t="s">
        <v>31</v>
      </c>
      <c r="E412" s="363" t="s">
        <v>32</v>
      </c>
      <c r="F412" s="363"/>
      <c r="G412" s="364"/>
      <c r="H412" s="365"/>
      <c r="I412" s="366"/>
      <c r="J412" s="120" t="s">
        <v>1840</v>
      </c>
      <c r="K412" s="121"/>
      <c r="L412" s="121"/>
      <c r="M412" s="122"/>
      <c r="N412" s="89"/>
      <c r="V412" s="123"/>
    </row>
    <row r="413" spans="1:22" ht="13.5" thickBot="1" x14ac:dyDescent="0.25">
      <c r="A413" s="357"/>
      <c r="B413" s="124"/>
      <c r="C413" s="124"/>
      <c r="D413" s="134"/>
      <c r="E413" s="126" t="s">
        <v>37</v>
      </c>
      <c r="F413" s="127"/>
      <c r="G413" s="367"/>
      <c r="H413" s="368"/>
      <c r="I413" s="369"/>
      <c r="J413" s="120" t="s">
        <v>1726</v>
      </c>
      <c r="K413" s="121"/>
      <c r="L413" s="121"/>
      <c r="M413" s="122"/>
      <c r="N413" s="89"/>
      <c r="V413" s="123"/>
    </row>
    <row r="414" spans="1:22" ht="24" thickTop="1" thickBot="1" x14ac:dyDescent="0.25">
      <c r="A414" s="355">
        <f>A410+1</f>
        <v>100</v>
      </c>
      <c r="B414" s="108" t="s">
        <v>20</v>
      </c>
      <c r="C414" s="108" t="s">
        <v>21</v>
      </c>
      <c r="D414" s="108" t="s">
        <v>22</v>
      </c>
      <c r="E414" s="358" t="s">
        <v>23</v>
      </c>
      <c r="F414" s="358"/>
      <c r="G414" s="358" t="s">
        <v>14</v>
      </c>
      <c r="H414" s="359"/>
      <c r="I414" s="87"/>
      <c r="J414" s="109" t="s">
        <v>1719</v>
      </c>
      <c r="K414" s="110"/>
      <c r="L414" s="110"/>
      <c r="M414" s="111"/>
      <c r="N414" s="89"/>
      <c r="V414" s="123"/>
    </row>
    <row r="415" spans="1:22" ht="13.5" thickBot="1" x14ac:dyDescent="0.25">
      <c r="A415" s="356"/>
      <c r="B415" s="113"/>
      <c r="C415" s="113"/>
      <c r="D415" s="114"/>
      <c r="E415" s="113"/>
      <c r="F415" s="113"/>
      <c r="G415" s="360"/>
      <c r="H415" s="361"/>
      <c r="I415" s="362"/>
      <c r="J415" s="115" t="s">
        <v>1719</v>
      </c>
      <c r="K415" s="115"/>
      <c r="L415" s="115"/>
      <c r="M415" s="116"/>
      <c r="N415" s="89"/>
      <c r="V415" s="123">
        <f>G415</f>
        <v>0</v>
      </c>
    </row>
    <row r="416" spans="1:22" ht="23.25" thickBot="1" x14ac:dyDescent="0.25">
      <c r="A416" s="356"/>
      <c r="B416" s="118" t="s">
        <v>29</v>
      </c>
      <c r="C416" s="118" t="s">
        <v>30</v>
      </c>
      <c r="D416" s="118" t="s">
        <v>31</v>
      </c>
      <c r="E416" s="363" t="s">
        <v>32</v>
      </c>
      <c r="F416" s="363"/>
      <c r="G416" s="364"/>
      <c r="H416" s="365"/>
      <c r="I416" s="366"/>
      <c r="J416" s="120" t="s">
        <v>1840</v>
      </c>
      <c r="K416" s="121"/>
      <c r="L416" s="121"/>
      <c r="M416" s="122"/>
      <c r="N416" s="89"/>
    </row>
    <row r="417" spans="1:14" ht="13.5" thickBot="1" x14ac:dyDescent="0.25">
      <c r="A417" s="357"/>
      <c r="B417" s="134"/>
      <c r="C417" s="134"/>
      <c r="D417" s="134"/>
      <c r="E417" s="136" t="s">
        <v>37</v>
      </c>
      <c r="F417" s="137"/>
      <c r="G417" s="367"/>
      <c r="H417" s="368"/>
      <c r="I417" s="369"/>
      <c r="J417" s="138" t="s">
        <v>1726</v>
      </c>
      <c r="K417" s="139"/>
      <c r="L417" s="139"/>
      <c r="M417" s="140"/>
      <c r="N417" s="89"/>
    </row>
    <row r="418" spans="1:14" ht="13.5" thickTop="1" x14ac:dyDescent="0.2"/>
  </sheetData>
  <mergeCells count="732">
    <mergeCell ref="A14:A17"/>
    <mergeCell ref="E24:F24"/>
    <mergeCell ref="E22:F22"/>
    <mergeCell ref="E92:F92"/>
    <mergeCell ref="A94:A97"/>
    <mergeCell ref="A102:A105"/>
    <mergeCell ref="E102:F102"/>
    <mergeCell ref="E96:F96"/>
    <mergeCell ref="A34:A37"/>
    <mergeCell ref="A38:A41"/>
    <mergeCell ref="E38:F38"/>
    <mergeCell ref="E40:F40"/>
    <mergeCell ref="A98:A101"/>
    <mergeCell ref="E98:F98"/>
    <mergeCell ref="E100:F100"/>
    <mergeCell ref="E94:F94"/>
    <mergeCell ref="A86:A89"/>
    <mergeCell ref="E86:F86"/>
    <mergeCell ref="A42:A45"/>
    <mergeCell ref="E42:F42"/>
    <mergeCell ref="E44:F44"/>
    <mergeCell ref="A46:A49"/>
    <mergeCell ref="E46:F46"/>
    <mergeCell ref="E48:F48"/>
    <mergeCell ref="A50:A53"/>
    <mergeCell ref="E50:F50"/>
    <mergeCell ref="A154:A157"/>
    <mergeCell ref="E154:F154"/>
    <mergeCell ref="E156:F156"/>
    <mergeCell ref="A158:A161"/>
    <mergeCell ref="E158:F158"/>
    <mergeCell ref="E160:F160"/>
    <mergeCell ref="A122:A125"/>
    <mergeCell ref="E122:F122"/>
    <mergeCell ref="E124:F124"/>
    <mergeCell ref="A126:A129"/>
    <mergeCell ref="E126:F126"/>
    <mergeCell ref="E152:F152"/>
    <mergeCell ref="A150:A153"/>
    <mergeCell ref="E150:F150"/>
    <mergeCell ref="A138:A141"/>
    <mergeCell ref="E138:F138"/>
    <mergeCell ref="A142:A145"/>
    <mergeCell ref="E142:F142"/>
    <mergeCell ref="E144:F144"/>
    <mergeCell ref="A146:A149"/>
    <mergeCell ref="E146:F146"/>
    <mergeCell ref="E148:F148"/>
    <mergeCell ref="A162:A165"/>
    <mergeCell ref="E162:F162"/>
    <mergeCell ref="E164:F164"/>
    <mergeCell ref="A186:A189"/>
    <mergeCell ref="A414:A417"/>
    <mergeCell ref="E414:F414"/>
    <mergeCell ref="A386:A389"/>
    <mergeCell ref="E386:F386"/>
    <mergeCell ref="E388:F388"/>
    <mergeCell ref="A390:A393"/>
    <mergeCell ref="E188:F188"/>
    <mergeCell ref="A190:A193"/>
    <mergeCell ref="E190:F190"/>
    <mergeCell ref="E192:F192"/>
    <mergeCell ref="A182:A185"/>
    <mergeCell ref="E182:F182"/>
    <mergeCell ref="E416:F416"/>
    <mergeCell ref="E392:F392"/>
    <mergeCell ref="A394:A397"/>
    <mergeCell ref="E394:F394"/>
    <mergeCell ref="E396:F396"/>
    <mergeCell ref="A398:A401"/>
    <mergeCell ref="E398:F398"/>
    <mergeCell ref="E400:F400"/>
    <mergeCell ref="A402:A405"/>
    <mergeCell ref="E312:F312"/>
    <mergeCell ref="E308:F308"/>
    <mergeCell ref="A310:A313"/>
    <mergeCell ref="E310:F310"/>
    <mergeCell ref="E320:F320"/>
    <mergeCell ref="E304:F304"/>
    <mergeCell ref="A306:A309"/>
    <mergeCell ref="E306:F306"/>
    <mergeCell ref="E334:F334"/>
    <mergeCell ref="E336:F336"/>
    <mergeCell ref="E350:F350"/>
    <mergeCell ref="E352:F352"/>
    <mergeCell ref="A354:A357"/>
    <mergeCell ref="E354:F354"/>
    <mergeCell ref="E364:F364"/>
    <mergeCell ref="E362:F362"/>
    <mergeCell ref="A382:A385"/>
    <mergeCell ref="E382:F382"/>
    <mergeCell ref="E384:F384"/>
    <mergeCell ref="E344:F344"/>
    <mergeCell ref="A346:A349"/>
    <mergeCell ref="E346:F346"/>
    <mergeCell ref="E356:F356"/>
    <mergeCell ref="A410:A413"/>
    <mergeCell ref="E410:F410"/>
    <mergeCell ref="E412:F412"/>
    <mergeCell ref="A314:A317"/>
    <mergeCell ref="E314:F314"/>
    <mergeCell ref="E316:F316"/>
    <mergeCell ref="A318:A321"/>
    <mergeCell ref="E318:F318"/>
    <mergeCell ref="A330:A333"/>
    <mergeCell ref="E330:F330"/>
    <mergeCell ref="E402:F402"/>
    <mergeCell ref="E404:F404"/>
    <mergeCell ref="A406:A409"/>
    <mergeCell ref="E406:F406"/>
    <mergeCell ref="E408:F408"/>
    <mergeCell ref="E390:F390"/>
    <mergeCell ref="A322:A325"/>
    <mergeCell ref="E322:F322"/>
    <mergeCell ref="E324:F324"/>
    <mergeCell ref="A326:A329"/>
    <mergeCell ref="E326:F326"/>
    <mergeCell ref="E328:F328"/>
    <mergeCell ref="E332:F332"/>
    <mergeCell ref="A334:A337"/>
    <mergeCell ref="A74:A77"/>
    <mergeCell ref="E74:F74"/>
    <mergeCell ref="A78:A81"/>
    <mergeCell ref="E78:F78"/>
    <mergeCell ref="A62:A65"/>
    <mergeCell ref="E62:F62"/>
    <mergeCell ref="E64:F64"/>
    <mergeCell ref="A66:A69"/>
    <mergeCell ref="E66:F66"/>
    <mergeCell ref="E68:F68"/>
    <mergeCell ref="E80:F80"/>
    <mergeCell ref="E76:F76"/>
    <mergeCell ref="A82:A85"/>
    <mergeCell ref="E82:F82"/>
    <mergeCell ref="E84:F84"/>
    <mergeCell ref="G140:I140"/>
    <mergeCell ref="G138:H138"/>
    <mergeCell ref="G139:I139"/>
    <mergeCell ref="A114:A117"/>
    <mergeCell ref="E114:F114"/>
    <mergeCell ref="G97:I97"/>
    <mergeCell ref="E116:F116"/>
    <mergeCell ref="E106:F106"/>
    <mergeCell ref="E108:F108"/>
    <mergeCell ref="E104:F104"/>
    <mergeCell ref="A106:A109"/>
    <mergeCell ref="A118:A121"/>
    <mergeCell ref="E118:F118"/>
    <mergeCell ref="E120:F120"/>
    <mergeCell ref="A110:A113"/>
    <mergeCell ref="E110:F110"/>
    <mergeCell ref="E112:F112"/>
    <mergeCell ref="E88:F88"/>
    <mergeCell ref="A90:A93"/>
    <mergeCell ref="E90:F90"/>
    <mergeCell ref="E140:F140"/>
    <mergeCell ref="E128:F128"/>
    <mergeCell ref="A130:A133"/>
    <mergeCell ref="E130:F130"/>
    <mergeCell ref="E132:F132"/>
    <mergeCell ref="A134:A137"/>
    <mergeCell ref="E134:F134"/>
    <mergeCell ref="E136:F136"/>
    <mergeCell ref="G137:I137"/>
    <mergeCell ref="G136:I136"/>
    <mergeCell ref="G128:I128"/>
    <mergeCell ref="G134:H134"/>
    <mergeCell ref="G135:I135"/>
    <mergeCell ref="A166:A169"/>
    <mergeCell ref="E166:F166"/>
    <mergeCell ref="E176:F176"/>
    <mergeCell ref="A178:A181"/>
    <mergeCell ref="E178:F178"/>
    <mergeCell ref="E180:F180"/>
    <mergeCell ref="E168:F168"/>
    <mergeCell ref="A170:A173"/>
    <mergeCell ref="E170:F170"/>
    <mergeCell ref="E172:F172"/>
    <mergeCell ref="A174:A177"/>
    <mergeCell ref="E174:F174"/>
    <mergeCell ref="E184:F184"/>
    <mergeCell ref="E240:F240"/>
    <mergeCell ref="E200:F200"/>
    <mergeCell ref="A202:A205"/>
    <mergeCell ref="E202:F202"/>
    <mergeCell ref="E204:F204"/>
    <mergeCell ref="A206:A209"/>
    <mergeCell ref="E220:F220"/>
    <mergeCell ref="E186:F186"/>
    <mergeCell ref="A218:A221"/>
    <mergeCell ref="E218:F218"/>
    <mergeCell ref="A222:A225"/>
    <mergeCell ref="E222:F222"/>
    <mergeCell ref="A194:A197"/>
    <mergeCell ref="E194:F194"/>
    <mergeCell ref="E196:F196"/>
    <mergeCell ref="A198:A201"/>
    <mergeCell ref="E198:F198"/>
    <mergeCell ref="E206:F206"/>
    <mergeCell ref="E208:F208"/>
    <mergeCell ref="A210:A213"/>
    <mergeCell ref="E210:F210"/>
    <mergeCell ref="E212:F212"/>
    <mergeCell ref="A214:A217"/>
    <mergeCell ref="E214:F214"/>
    <mergeCell ref="E216:F216"/>
    <mergeCell ref="E224:F224"/>
    <mergeCell ref="A226:A229"/>
    <mergeCell ref="E226:F226"/>
    <mergeCell ref="E228:F228"/>
    <mergeCell ref="A230:A233"/>
    <mergeCell ref="E230:F230"/>
    <mergeCell ref="E232:F232"/>
    <mergeCell ref="E260:F260"/>
    <mergeCell ref="A262:A265"/>
    <mergeCell ref="A242:A245"/>
    <mergeCell ref="E242:F242"/>
    <mergeCell ref="E244:F244"/>
    <mergeCell ref="A238:A241"/>
    <mergeCell ref="E238:F238"/>
    <mergeCell ref="A234:A237"/>
    <mergeCell ref="E234:F234"/>
    <mergeCell ref="E236:F236"/>
    <mergeCell ref="A250:A253"/>
    <mergeCell ref="E250:F250"/>
    <mergeCell ref="E252:F252"/>
    <mergeCell ref="A246:A249"/>
    <mergeCell ref="E246:F246"/>
    <mergeCell ref="E248:F248"/>
    <mergeCell ref="A254:A257"/>
    <mergeCell ref="E254:F254"/>
    <mergeCell ref="E256:F256"/>
    <mergeCell ref="A274:A277"/>
    <mergeCell ref="E274:F274"/>
    <mergeCell ref="E276:F276"/>
    <mergeCell ref="A278:A281"/>
    <mergeCell ref="E278:F278"/>
    <mergeCell ref="E280:F280"/>
    <mergeCell ref="G261:I261"/>
    <mergeCell ref="G265:I265"/>
    <mergeCell ref="G268:I268"/>
    <mergeCell ref="G272:I272"/>
    <mergeCell ref="A270:A273"/>
    <mergeCell ref="E270:F270"/>
    <mergeCell ref="E272:F272"/>
    <mergeCell ref="G263:I263"/>
    <mergeCell ref="G266:H266"/>
    <mergeCell ref="G267:I267"/>
    <mergeCell ref="E262:F262"/>
    <mergeCell ref="E264:F264"/>
    <mergeCell ref="G264:I264"/>
    <mergeCell ref="A266:A269"/>
    <mergeCell ref="E266:F266"/>
    <mergeCell ref="E268:F268"/>
    <mergeCell ref="A258:A261"/>
    <mergeCell ref="E258:F258"/>
    <mergeCell ref="A282:A285"/>
    <mergeCell ref="E282:F282"/>
    <mergeCell ref="E284:F284"/>
    <mergeCell ref="A286:A289"/>
    <mergeCell ref="E286:F286"/>
    <mergeCell ref="E288:F288"/>
    <mergeCell ref="E294:F294"/>
    <mergeCell ref="A290:A293"/>
    <mergeCell ref="E290:F290"/>
    <mergeCell ref="E292:F292"/>
    <mergeCell ref="A294:A297"/>
    <mergeCell ref="G366:H366"/>
    <mergeCell ref="G367:I367"/>
    <mergeCell ref="G351:I351"/>
    <mergeCell ref="G354:H354"/>
    <mergeCell ref="E296:F296"/>
    <mergeCell ref="A298:A301"/>
    <mergeCell ref="E298:F298"/>
    <mergeCell ref="E300:F300"/>
    <mergeCell ref="A302:A305"/>
    <mergeCell ref="E302:F302"/>
    <mergeCell ref="A342:A345"/>
    <mergeCell ref="E342:F342"/>
    <mergeCell ref="A338:A341"/>
    <mergeCell ref="E338:F338"/>
    <mergeCell ref="E340:F340"/>
    <mergeCell ref="A350:A353"/>
    <mergeCell ref="G333:I333"/>
    <mergeCell ref="G337:I337"/>
    <mergeCell ref="E348:F348"/>
    <mergeCell ref="G341:I341"/>
    <mergeCell ref="G345:I345"/>
    <mergeCell ref="G349:I349"/>
    <mergeCell ref="G353:I353"/>
    <mergeCell ref="G344:I344"/>
    <mergeCell ref="G348:I348"/>
    <mergeCell ref="G352:I352"/>
    <mergeCell ref="G342:H342"/>
    <mergeCell ref="G343:I343"/>
    <mergeCell ref="G346:H346"/>
    <mergeCell ref="G347:I347"/>
    <mergeCell ref="G350:H350"/>
    <mergeCell ref="A378:A381"/>
    <mergeCell ref="E378:F378"/>
    <mergeCell ref="E380:F380"/>
    <mergeCell ref="A358:A361"/>
    <mergeCell ref="E358:F358"/>
    <mergeCell ref="E360:F360"/>
    <mergeCell ref="A362:A365"/>
    <mergeCell ref="A370:A373"/>
    <mergeCell ref="E370:F370"/>
    <mergeCell ref="E372:F372"/>
    <mergeCell ref="A374:A377"/>
    <mergeCell ref="E374:F374"/>
    <mergeCell ref="E376:F376"/>
    <mergeCell ref="A366:A369"/>
    <mergeCell ref="E366:F366"/>
    <mergeCell ref="E368:F368"/>
    <mergeCell ref="G15:I15"/>
    <mergeCell ref="G16:I16"/>
    <mergeCell ref="G17:I17"/>
    <mergeCell ref="G25:I25"/>
    <mergeCell ref="G61:I61"/>
    <mergeCell ref="G73:I73"/>
    <mergeCell ref="G29:I29"/>
    <mergeCell ref="G33:I33"/>
    <mergeCell ref="G37:I37"/>
    <mergeCell ref="G52:I52"/>
    <mergeCell ref="G56:I56"/>
    <mergeCell ref="G60:I60"/>
    <mergeCell ref="G50:H50"/>
    <mergeCell ref="G51:I51"/>
    <mergeCell ref="G54:H54"/>
    <mergeCell ref="G55:I55"/>
    <mergeCell ref="G49:I49"/>
    <mergeCell ref="G38:H38"/>
    <mergeCell ref="G39:I39"/>
    <mergeCell ref="G42:H42"/>
    <mergeCell ref="G43:I43"/>
    <mergeCell ref="G46:H46"/>
    <mergeCell ref="G47:I47"/>
    <mergeCell ref="G20:I21"/>
    <mergeCell ref="P2:S2"/>
    <mergeCell ref="P3:S3"/>
    <mergeCell ref="P4:S4"/>
    <mergeCell ref="J2:M4"/>
    <mergeCell ref="A5:M5"/>
    <mergeCell ref="A22:A25"/>
    <mergeCell ref="G59:I59"/>
    <mergeCell ref="G62:H62"/>
    <mergeCell ref="G63:I63"/>
    <mergeCell ref="E52:F52"/>
    <mergeCell ref="A54:A57"/>
    <mergeCell ref="E54:F54"/>
    <mergeCell ref="E56:F56"/>
    <mergeCell ref="A58:A61"/>
    <mergeCell ref="E58:F58"/>
    <mergeCell ref="E60:F60"/>
    <mergeCell ref="J9:J11"/>
    <mergeCell ref="E34:F34"/>
    <mergeCell ref="E36:F36"/>
    <mergeCell ref="D11:F11"/>
    <mergeCell ref="J12:J13"/>
    <mergeCell ref="B9:F9"/>
    <mergeCell ref="B10:F10"/>
    <mergeCell ref="E12:F13"/>
    <mergeCell ref="E14:F14"/>
    <mergeCell ref="E16:F16"/>
    <mergeCell ref="A18:A21"/>
    <mergeCell ref="E18:F18"/>
    <mergeCell ref="E20:F20"/>
    <mergeCell ref="G71:I71"/>
    <mergeCell ref="G65:I65"/>
    <mergeCell ref="G69:I69"/>
    <mergeCell ref="G57:I57"/>
    <mergeCell ref="A70:A73"/>
    <mergeCell ref="E70:F70"/>
    <mergeCell ref="E72:F72"/>
    <mergeCell ref="G53:I53"/>
    <mergeCell ref="A26:A29"/>
    <mergeCell ref="E26:F26"/>
    <mergeCell ref="E28:F28"/>
    <mergeCell ref="A30:A33"/>
    <mergeCell ref="E30:F30"/>
    <mergeCell ref="E32:F32"/>
    <mergeCell ref="G41:I41"/>
    <mergeCell ref="G45:I45"/>
    <mergeCell ref="G40:I40"/>
    <mergeCell ref="G44:I44"/>
    <mergeCell ref="G48:I48"/>
    <mergeCell ref="B12:B13"/>
    <mergeCell ref="A6:A13"/>
    <mergeCell ref="B8:N8"/>
    <mergeCell ref="B6:J7"/>
    <mergeCell ref="K12:K13"/>
    <mergeCell ref="L12:L13"/>
    <mergeCell ref="C12:C13"/>
    <mergeCell ref="D12:D13"/>
    <mergeCell ref="G12:I13"/>
    <mergeCell ref="M12:M13"/>
    <mergeCell ref="L9:M11"/>
    <mergeCell ref="K9:K11"/>
    <mergeCell ref="G9:G11"/>
    <mergeCell ref="I9:I11"/>
    <mergeCell ref="H9:H11"/>
    <mergeCell ref="G160:I160"/>
    <mergeCell ref="G152:I152"/>
    <mergeCell ref="G165:I165"/>
    <mergeCell ref="G169:I169"/>
    <mergeCell ref="G173:I173"/>
    <mergeCell ref="G177:I177"/>
    <mergeCell ref="G181:I181"/>
    <mergeCell ref="G153:I153"/>
    <mergeCell ref="G157:I157"/>
    <mergeCell ref="G161:I161"/>
    <mergeCell ref="G168:I168"/>
    <mergeCell ref="G185:I185"/>
    <mergeCell ref="G189:I189"/>
    <mergeCell ref="G193:I193"/>
    <mergeCell ref="G197:I197"/>
    <mergeCell ref="G200:I200"/>
    <mergeCell ref="G198:H198"/>
    <mergeCell ref="G199:I199"/>
    <mergeCell ref="G187:I187"/>
    <mergeCell ref="G190:H190"/>
    <mergeCell ref="G191:I191"/>
    <mergeCell ref="G148:I148"/>
    <mergeCell ref="G142:H142"/>
    <mergeCell ref="G143:I143"/>
    <mergeCell ref="G146:H146"/>
    <mergeCell ref="G147:I147"/>
    <mergeCell ref="G141:I141"/>
    <mergeCell ref="G150:H150"/>
    <mergeCell ref="G151:I151"/>
    <mergeCell ref="G154:H154"/>
    <mergeCell ref="G251:I251"/>
    <mergeCell ref="G201:I201"/>
    <mergeCell ref="G205:I205"/>
    <mergeCell ref="G209:I209"/>
    <mergeCell ref="G213:I213"/>
    <mergeCell ref="G217:I217"/>
    <mergeCell ref="G204:I204"/>
    <mergeCell ref="G208:I208"/>
    <mergeCell ref="G212:I212"/>
    <mergeCell ref="G216:I216"/>
    <mergeCell ref="G206:H206"/>
    <mergeCell ref="G207:I207"/>
    <mergeCell ref="G210:H210"/>
    <mergeCell ref="G211:I211"/>
    <mergeCell ref="G313:I313"/>
    <mergeCell ref="G317:I317"/>
    <mergeCell ref="G321:I321"/>
    <mergeCell ref="G325:I325"/>
    <mergeCell ref="G294:H294"/>
    <mergeCell ref="G295:I295"/>
    <mergeCell ref="G298:H298"/>
    <mergeCell ref="G308:I308"/>
    <mergeCell ref="G312:I312"/>
    <mergeCell ref="G299:I299"/>
    <mergeCell ref="G296:I296"/>
    <mergeCell ref="G289:I289"/>
    <mergeCell ref="G293:I293"/>
    <mergeCell ref="G297:I297"/>
    <mergeCell ref="G301:I301"/>
    <mergeCell ref="G304:I304"/>
    <mergeCell ref="G302:H302"/>
    <mergeCell ref="G303:I303"/>
    <mergeCell ref="G305:I305"/>
    <mergeCell ref="G309:I309"/>
    <mergeCell ref="G292:I292"/>
    <mergeCell ref="G340:I340"/>
    <mergeCell ref="G323:I323"/>
    <mergeCell ref="G326:H326"/>
    <mergeCell ref="G327:I327"/>
    <mergeCell ref="G335:I335"/>
    <mergeCell ref="G338:H338"/>
    <mergeCell ref="G339:I339"/>
    <mergeCell ref="G336:I336"/>
    <mergeCell ref="G380:I380"/>
    <mergeCell ref="G370:H370"/>
    <mergeCell ref="G357:I357"/>
    <mergeCell ref="G361:I361"/>
    <mergeCell ref="G365:I365"/>
    <mergeCell ref="G369:I369"/>
    <mergeCell ref="G360:I360"/>
    <mergeCell ref="G364:I364"/>
    <mergeCell ref="G368:I368"/>
    <mergeCell ref="G358:H358"/>
    <mergeCell ref="G329:I329"/>
    <mergeCell ref="G356:I356"/>
    <mergeCell ref="G355:I355"/>
    <mergeCell ref="G359:I359"/>
    <mergeCell ref="G362:H362"/>
    <mergeCell ref="G363:I363"/>
    <mergeCell ref="G384:I384"/>
    <mergeCell ref="G371:I371"/>
    <mergeCell ref="G374:H374"/>
    <mergeCell ref="G375:I375"/>
    <mergeCell ref="G378:H378"/>
    <mergeCell ref="G379:I379"/>
    <mergeCell ref="G382:H382"/>
    <mergeCell ref="G376:I376"/>
    <mergeCell ref="G373:I373"/>
    <mergeCell ref="G372:I372"/>
    <mergeCell ref="G413:I413"/>
    <mergeCell ref="G417:I417"/>
    <mergeCell ref="G14:H14"/>
    <mergeCell ref="G24:I24"/>
    <mergeCell ref="G28:I28"/>
    <mergeCell ref="G32:I32"/>
    <mergeCell ref="G36:I36"/>
    <mergeCell ref="G388:I388"/>
    <mergeCell ref="G391:I391"/>
    <mergeCell ref="G400:I400"/>
    <mergeCell ref="G404:I404"/>
    <mergeCell ref="G408:I408"/>
    <mergeCell ref="G394:H394"/>
    <mergeCell ref="G395:I395"/>
    <mergeCell ref="G398:H398"/>
    <mergeCell ref="G399:I399"/>
    <mergeCell ref="G402:H402"/>
    <mergeCell ref="G383:I383"/>
    <mergeCell ref="G386:H386"/>
    <mergeCell ref="G387:I387"/>
    <mergeCell ref="G390:H390"/>
    <mergeCell ref="G377:I377"/>
    <mergeCell ref="G381:I381"/>
    <mergeCell ref="G385:I385"/>
    <mergeCell ref="G58:H58"/>
    <mergeCell ref="G108:I108"/>
    <mergeCell ref="G101:I101"/>
    <mergeCell ref="G105:I105"/>
    <mergeCell ref="G109:I109"/>
    <mergeCell ref="G94:H94"/>
    <mergeCell ref="G95:I95"/>
    <mergeCell ref="G98:H98"/>
    <mergeCell ref="G99:I99"/>
    <mergeCell ref="G102:H102"/>
    <mergeCell ref="G103:I103"/>
    <mergeCell ref="G77:I77"/>
    <mergeCell ref="G81:I81"/>
    <mergeCell ref="G85:I85"/>
    <mergeCell ref="G66:H66"/>
    <mergeCell ref="G67:I67"/>
    <mergeCell ref="G70:H70"/>
    <mergeCell ref="G64:I64"/>
    <mergeCell ref="G68:I68"/>
    <mergeCell ref="G74:H74"/>
    <mergeCell ref="G75:I75"/>
    <mergeCell ref="G72:I72"/>
    <mergeCell ref="G76:I76"/>
    <mergeCell ref="G113:I113"/>
    <mergeCell ref="G78:H78"/>
    <mergeCell ref="G79:I79"/>
    <mergeCell ref="G82:H82"/>
    <mergeCell ref="G83:I83"/>
    <mergeCell ref="G86:H86"/>
    <mergeCell ref="G87:I87"/>
    <mergeCell ref="G89:I89"/>
    <mergeCell ref="G93:I93"/>
    <mergeCell ref="G80:I80"/>
    <mergeCell ref="G84:I84"/>
    <mergeCell ref="G88:I88"/>
    <mergeCell ref="G92:I92"/>
    <mergeCell ref="G90:H90"/>
    <mergeCell ref="G91:I91"/>
    <mergeCell ref="G104:I104"/>
    <mergeCell ref="G111:I111"/>
    <mergeCell ref="G155:I155"/>
    <mergeCell ref="G158:H158"/>
    <mergeCell ref="G159:I159"/>
    <mergeCell ref="G156:I156"/>
    <mergeCell ref="G162:H162"/>
    <mergeCell ref="G114:H114"/>
    <mergeCell ref="G115:I115"/>
    <mergeCell ref="G118:H118"/>
    <mergeCell ref="G119:I119"/>
    <mergeCell ref="G122:H122"/>
    <mergeCell ref="G123:I123"/>
    <mergeCell ref="G117:I117"/>
    <mergeCell ref="G121:I121"/>
    <mergeCell ref="G125:I125"/>
    <mergeCell ref="G129:I129"/>
    <mergeCell ref="G133:I133"/>
    <mergeCell ref="G132:I132"/>
    <mergeCell ref="G130:H130"/>
    <mergeCell ref="G131:I131"/>
    <mergeCell ref="G149:I149"/>
    <mergeCell ref="G120:I120"/>
    <mergeCell ref="G124:I124"/>
    <mergeCell ref="G145:I145"/>
    <mergeCell ref="G144:I144"/>
    <mergeCell ref="G277:I277"/>
    <mergeCell ref="G281:I281"/>
    <mergeCell ref="G285:I285"/>
    <mergeCell ref="G194:H194"/>
    <mergeCell ref="G195:I195"/>
    <mergeCell ref="G416:I416"/>
    <mergeCell ref="G19:I19"/>
    <mergeCell ref="G22:H22"/>
    <mergeCell ref="G23:I23"/>
    <mergeCell ref="G26:H26"/>
    <mergeCell ref="G27:I27"/>
    <mergeCell ref="G30:H30"/>
    <mergeCell ref="G31:I31"/>
    <mergeCell ref="G34:H34"/>
    <mergeCell ref="G35:I35"/>
    <mergeCell ref="G300:I300"/>
    <mergeCell ref="G275:I275"/>
    <mergeCell ref="G278:H278"/>
    <mergeCell ref="G279:I279"/>
    <mergeCell ref="G282:H282"/>
    <mergeCell ref="G283:I283"/>
    <mergeCell ref="G286:H286"/>
    <mergeCell ref="G287:I287"/>
    <mergeCell ref="G330:H330"/>
    <mergeCell ref="G172:I172"/>
    <mergeCell ref="G259:I259"/>
    <mergeCell ref="G262:H262"/>
    <mergeCell ref="G220:I220"/>
    <mergeCell ref="G202:H202"/>
    <mergeCell ref="G203:I203"/>
    <mergeCell ref="G163:I163"/>
    <mergeCell ref="G290:H290"/>
    <mergeCell ref="G291:I291"/>
    <mergeCell ref="G276:I276"/>
    <mergeCell ref="G280:I280"/>
    <mergeCell ref="G284:I284"/>
    <mergeCell ref="G288:I288"/>
    <mergeCell ref="G230:H230"/>
    <mergeCell ref="G231:I231"/>
    <mergeCell ref="G234:H234"/>
    <mergeCell ref="G229:I229"/>
    <mergeCell ref="G233:I233"/>
    <mergeCell ref="G232:I232"/>
    <mergeCell ref="G236:I236"/>
    <mergeCell ref="G235:I235"/>
    <mergeCell ref="G245:I245"/>
    <mergeCell ref="G249:I249"/>
    <mergeCell ref="G240:I240"/>
    <mergeCell ref="G270:H270"/>
    <mergeCell ref="G271:I271"/>
    <mergeCell ref="G258:H258"/>
    <mergeCell ref="G215:I215"/>
    <mergeCell ref="G218:H218"/>
    <mergeCell ref="G219:I219"/>
    <mergeCell ref="G222:H222"/>
    <mergeCell ref="G223:I223"/>
    <mergeCell ref="G248:I248"/>
    <mergeCell ref="G238:H238"/>
    <mergeCell ref="G244:I244"/>
    <mergeCell ref="G228:I228"/>
    <mergeCell ref="G257:I257"/>
    <mergeCell ref="G256:I256"/>
    <mergeCell ref="G254:H254"/>
    <mergeCell ref="G255:I255"/>
    <mergeCell ref="G253:I253"/>
    <mergeCell ref="G252:I252"/>
    <mergeCell ref="G239:I239"/>
    <mergeCell ref="G242:H242"/>
    <mergeCell ref="G243:I243"/>
    <mergeCell ref="G246:H246"/>
    <mergeCell ref="G247:I247"/>
    <mergeCell ref="G250:H250"/>
    <mergeCell ref="G414:H414"/>
    <mergeCell ref="G415:I415"/>
    <mergeCell ref="G306:H306"/>
    <mergeCell ref="G307:I307"/>
    <mergeCell ref="G310:H310"/>
    <mergeCell ref="G311:I311"/>
    <mergeCell ref="G106:H106"/>
    <mergeCell ref="G107:I107"/>
    <mergeCell ref="G110:H110"/>
    <mergeCell ref="G167:I167"/>
    <mergeCell ref="G170:H170"/>
    <mergeCell ref="G171:I171"/>
    <mergeCell ref="G174:H174"/>
    <mergeCell ref="G175:I175"/>
    <mergeCell ref="G178:H178"/>
    <mergeCell ref="G176:I176"/>
    <mergeCell ref="G180:I180"/>
    <mergeCell ref="G184:I184"/>
    <mergeCell ref="G188:I188"/>
    <mergeCell ref="G192:I192"/>
    <mergeCell ref="G196:I196"/>
    <mergeCell ref="G179:I179"/>
    <mergeCell ref="G182:H182"/>
    <mergeCell ref="G183:I183"/>
    <mergeCell ref="G412:I412"/>
    <mergeCell ref="G316:I316"/>
    <mergeCell ref="G320:I320"/>
    <mergeCell ref="G324:I324"/>
    <mergeCell ref="G328:I328"/>
    <mergeCell ref="G112:I112"/>
    <mergeCell ref="G116:I116"/>
    <mergeCell ref="G410:H410"/>
    <mergeCell ref="G411:I411"/>
    <mergeCell ref="G186:H186"/>
    <mergeCell ref="G409:I409"/>
    <mergeCell ref="G396:I396"/>
    <mergeCell ref="G392:I392"/>
    <mergeCell ref="G393:I393"/>
    <mergeCell ref="G397:I397"/>
    <mergeCell ref="G401:I401"/>
    <mergeCell ref="G405:I405"/>
    <mergeCell ref="G126:H126"/>
    <mergeCell ref="G127:I127"/>
    <mergeCell ref="G164:I164"/>
    <mergeCell ref="G403:I403"/>
    <mergeCell ref="G406:H406"/>
    <mergeCell ref="G407:I407"/>
    <mergeCell ref="G389:I389"/>
    <mergeCell ref="G18:I18"/>
    <mergeCell ref="G274:H274"/>
    <mergeCell ref="G269:I269"/>
    <mergeCell ref="G273:I273"/>
    <mergeCell ref="G260:I260"/>
    <mergeCell ref="G332:I332"/>
    <mergeCell ref="G331:I331"/>
    <mergeCell ref="G334:H334"/>
    <mergeCell ref="G314:H314"/>
    <mergeCell ref="G315:I315"/>
    <mergeCell ref="G318:H318"/>
    <mergeCell ref="G319:I319"/>
    <mergeCell ref="G322:H322"/>
    <mergeCell ref="G96:I96"/>
    <mergeCell ref="G100:I100"/>
    <mergeCell ref="G237:I237"/>
    <mergeCell ref="G241:I241"/>
    <mergeCell ref="G226:H226"/>
    <mergeCell ref="G227:I227"/>
    <mergeCell ref="G221:I221"/>
    <mergeCell ref="G225:I225"/>
    <mergeCell ref="G224:I224"/>
    <mergeCell ref="G214:H214"/>
    <mergeCell ref="G166:H166"/>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417 J413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416 J412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414:J415 J18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22"/>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J21 J25"/>
    <dataValidation allowBlank="1" showInputMessage="1" showErrorMessage="1" promptTitle="Benefit #2 Description Example" prompt="Benefit #2 description is listed here" sqref="J16 J20 J24"/>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J19 J23"/>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R7" sqref="R7"/>
    </sheetView>
  </sheetViews>
  <sheetFormatPr defaultRowHeight="12.75" x14ac:dyDescent="0.2"/>
  <cols>
    <col min="1" max="1" width="3.85546875" style="128" customWidth="1"/>
    <col min="2" max="2" width="16.140625" style="128" customWidth="1"/>
    <col min="3" max="3" width="17.7109375" style="128" customWidth="1"/>
    <col min="4" max="4" width="14.42578125" style="128" customWidth="1"/>
    <col min="5" max="5" width="18.7109375" style="128" hidden="1" customWidth="1"/>
    <col min="6" max="6" width="14.85546875" style="128" customWidth="1"/>
    <col min="7" max="7" width="3" style="128" customWidth="1"/>
    <col min="8" max="8" width="11.28515625" style="128" customWidth="1"/>
    <col min="9" max="9" width="3" style="128" customWidth="1"/>
    <col min="10" max="10" width="12.28515625" style="128" customWidth="1"/>
    <col min="11" max="11" width="9.140625" style="128" customWidth="1"/>
    <col min="12" max="12" width="8.85546875" style="128" customWidth="1"/>
    <col min="13" max="13" width="8" style="128" customWidth="1"/>
    <col min="14" max="14" width="0.140625" style="128" customWidth="1"/>
    <col min="15" max="15" width="9.140625" style="128"/>
    <col min="16" max="16" width="20.28515625" style="128" bestFit="1" customWidth="1"/>
    <col min="17" max="20" width="9.140625" style="128"/>
    <col min="21" max="21" width="9.42578125" style="128" customWidth="1"/>
    <col min="22" max="22" width="13.7109375" style="135" customWidth="1"/>
    <col min="23" max="16384" width="9.140625" style="128"/>
  </cols>
  <sheetData>
    <row r="1" spans="1:19" s="128" customFormat="1" hidden="1" x14ac:dyDescent="0.2"/>
    <row r="2" spans="1:19" s="128" customFormat="1" x14ac:dyDescent="0.2">
      <c r="J2" s="430" t="s">
        <v>1714</v>
      </c>
      <c r="K2" s="431"/>
      <c r="L2" s="431"/>
      <c r="M2" s="431"/>
      <c r="P2" s="433"/>
      <c r="Q2" s="433"/>
      <c r="R2" s="433"/>
      <c r="S2" s="433"/>
    </row>
    <row r="3" spans="1:19" s="128" customFormat="1" x14ac:dyDescent="0.2">
      <c r="J3" s="431"/>
      <c r="K3" s="431"/>
      <c r="L3" s="431"/>
      <c r="M3" s="431"/>
      <c r="P3" s="434"/>
      <c r="Q3" s="434"/>
      <c r="R3" s="434"/>
      <c r="S3" s="434"/>
    </row>
    <row r="4" spans="1:19" s="128" customFormat="1" ht="13.5" thickBot="1" x14ac:dyDescent="0.25">
      <c r="A4" s="73"/>
      <c r="B4" s="73"/>
      <c r="C4" s="73"/>
      <c r="D4" s="73"/>
      <c r="E4" s="73"/>
      <c r="F4" s="73"/>
      <c r="G4" s="73"/>
      <c r="H4" s="73"/>
      <c r="I4" s="73"/>
      <c r="J4" s="432"/>
      <c r="K4" s="432"/>
      <c r="L4" s="432"/>
      <c r="M4" s="432"/>
      <c r="P4" s="435"/>
      <c r="Q4" s="435"/>
      <c r="R4" s="435"/>
      <c r="S4" s="435"/>
    </row>
    <row r="5" spans="1:19" s="128" customFormat="1" ht="30" customHeight="1" thickTop="1" thickBot="1" x14ac:dyDescent="0.25">
      <c r="A5" s="436" t="s">
        <v>7117</v>
      </c>
      <c r="B5" s="437"/>
      <c r="C5" s="437"/>
      <c r="D5" s="437"/>
      <c r="E5" s="437"/>
      <c r="F5" s="437"/>
      <c r="G5" s="437"/>
      <c r="H5" s="437"/>
      <c r="I5" s="437"/>
      <c r="J5" s="437"/>
      <c r="K5" s="437"/>
      <c r="L5" s="437"/>
      <c r="M5" s="437"/>
      <c r="N5" s="74"/>
      <c r="O5" s="73"/>
      <c r="Q5" s="75"/>
    </row>
    <row r="6" spans="1:19" s="128" customFormat="1" ht="13.5" customHeight="1" thickTop="1" x14ac:dyDescent="0.2">
      <c r="A6" s="438" t="s">
        <v>2</v>
      </c>
      <c r="B6" s="440" t="s">
        <v>3</v>
      </c>
      <c r="C6" s="441"/>
      <c r="D6" s="441"/>
      <c r="E6" s="441"/>
      <c r="F6" s="441"/>
      <c r="G6" s="441"/>
      <c r="H6" s="441"/>
      <c r="I6" s="441"/>
      <c r="J6" s="442"/>
      <c r="K6" s="6" t="s">
        <v>4</v>
      </c>
      <c r="L6" s="6" t="s">
        <v>5</v>
      </c>
      <c r="M6" s="6" t="s">
        <v>6</v>
      </c>
      <c r="N6" s="76"/>
      <c r="O6" s="73"/>
    </row>
    <row r="7" spans="1:19" s="128" customFormat="1" ht="20.25" customHeight="1" thickBot="1" x14ac:dyDescent="0.25">
      <c r="A7" s="438"/>
      <c r="B7" s="443"/>
      <c r="C7" s="444"/>
      <c r="D7" s="444"/>
      <c r="E7" s="444"/>
      <c r="F7" s="444"/>
      <c r="G7" s="444"/>
      <c r="H7" s="444"/>
      <c r="I7" s="444"/>
      <c r="J7" s="445"/>
      <c r="K7" s="8"/>
      <c r="L7" s="9"/>
      <c r="M7" s="10">
        <v>2018</v>
      </c>
      <c r="N7" s="77"/>
      <c r="O7" s="73"/>
    </row>
    <row r="8" spans="1:19" s="128" customFormat="1" ht="27.75" customHeight="1" thickTop="1" thickBot="1" x14ac:dyDescent="0.25">
      <c r="A8" s="438"/>
      <c r="B8" s="446" t="s">
        <v>7</v>
      </c>
      <c r="C8" s="447"/>
      <c r="D8" s="447"/>
      <c r="E8" s="447"/>
      <c r="F8" s="447"/>
      <c r="G8" s="448"/>
      <c r="H8" s="448"/>
      <c r="I8" s="448"/>
      <c r="J8" s="448"/>
      <c r="K8" s="448"/>
      <c r="L8" s="447"/>
      <c r="M8" s="447"/>
      <c r="N8" s="449"/>
      <c r="O8" s="73"/>
    </row>
    <row r="9" spans="1:19" s="128" customFormat="1" ht="18" customHeight="1" thickTop="1" x14ac:dyDescent="0.25">
      <c r="A9" s="438"/>
      <c r="B9" s="450" t="s">
        <v>1715</v>
      </c>
      <c r="C9" s="426"/>
      <c r="D9" s="426"/>
      <c r="E9" s="426"/>
      <c r="F9" s="426"/>
      <c r="G9" s="451" t="s">
        <v>0</v>
      </c>
      <c r="H9" s="408" t="s">
        <v>1716</v>
      </c>
      <c r="I9" s="411"/>
      <c r="J9" s="414" t="s">
        <v>1701</v>
      </c>
      <c r="K9" s="417" t="s">
        <v>0</v>
      </c>
      <c r="L9" s="420" t="s">
        <v>1717</v>
      </c>
      <c r="M9" s="421"/>
      <c r="N9" s="78"/>
      <c r="O9" s="79"/>
      <c r="P9" s="73"/>
    </row>
    <row r="10" spans="1:19" s="128" customFormat="1" ht="15.75" customHeight="1" x14ac:dyDescent="0.2">
      <c r="A10" s="438"/>
      <c r="B10" s="425" t="s">
        <v>7116</v>
      </c>
      <c r="C10" s="426"/>
      <c r="D10" s="426"/>
      <c r="E10" s="426"/>
      <c r="F10" s="427"/>
      <c r="G10" s="452"/>
      <c r="H10" s="409"/>
      <c r="I10" s="412"/>
      <c r="J10" s="415"/>
      <c r="K10" s="418"/>
      <c r="L10" s="422"/>
      <c r="M10" s="421"/>
      <c r="N10" s="78"/>
      <c r="O10" s="79"/>
      <c r="P10" s="73"/>
    </row>
    <row r="11" spans="1:19" s="128" customFormat="1" ht="13.5" thickBot="1" x14ac:dyDescent="0.25">
      <c r="A11" s="438"/>
      <c r="B11" s="80" t="s">
        <v>9</v>
      </c>
      <c r="C11" s="81" t="s">
        <v>7354</v>
      </c>
      <c r="D11" s="428" t="s">
        <v>7353</v>
      </c>
      <c r="E11" s="428"/>
      <c r="F11" s="429"/>
      <c r="G11" s="453"/>
      <c r="H11" s="410"/>
      <c r="I11" s="413"/>
      <c r="J11" s="416"/>
      <c r="K11" s="419"/>
      <c r="L11" s="423"/>
      <c r="M11" s="424"/>
      <c r="N11" s="82"/>
      <c r="O11" s="79"/>
      <c r="P11" s="73"/>
    </row>
    <row r="12" spans="1:19" s="128" customFormat="1" ht="13.5" thickTop="1" x14ac:dyDescent="0.2">
      <c r="A12" s="438"/>
      <c r="B12" s="392" t="s">
        <v>10</v>
      </c>
      <c r="C12" s="394" t="s">
        <v>11</v>
      </c>
      <c r="D12" s="396" t="s">
        <v>12</v>
      </c>
      <c r="E12" s="398" t="s">
        <v>13</v>
      </c>
      <c r="F12" s="399"/>
      <c r="G12" s="402" t="s">
        <v>14</v>
      </c>
      <c r="H12" s="403"/>
      <c r="I12" s="404"/>
      <c r="J12" s="394" t="s">
        <v>15</v>
      </c>
      <c r="K12" s="454" t="s">
        <v>16</v>
      </c>
      <c r="L12" s="456" t="s">
        <v>17</v>
      </c>
      <c r="M12" s="396" t="s">
        <v>18</v>
      </c>
      <c r="N12" s="83"/>
      <c r="O12" s="73"/>
    </row>
    <row r="13" spans="1:19" s="128" customFormat="1" ht="34.5" customHeight="1" thickBot="1" x14ac:dyDescent="0.25">
      <c r="A13" s="439"/>
      <c r="B13" s="393"/>
      <c r="C13" s="395"/>
      <c r="D13" s="397"/>
      <c r="E13" s="400"/>
      <c r="F13" s="401"/>
      <c r="G13" s="405"/>
      <c r="H13" s="406"/>
      <c r="I13" s="407"/>
      <c r="J13" s="458"/>
      <c r="K13" s="455"/>
      <c r="L13" s="457"/>
      <c r="M13" s="458"/>
      <c r="N13" s="84"/>
      <c r="O13" s="73"/>
    </row>
    <row r="14" spans="1:19" s="128" customFormat="1" ht="24" thickTop="1" thickBot="1" x14ac:dyDescent="0.25">
      <c r="A14" s="381" t="s">
        <v>19</v>
      </c>
      <c r="B14" s="86" t="s">
        <v>20</v>
      </c>
      <c r="C14" s="86" t="s">
        <v>21</v>
      </c>
      <c r="D14" s="86" t="s">
        <v>22</v>
      </c>
      <c r="E14" s="384" t="s">
        <v>23</v>
      </c>
      <c r="F14" s="384"/>
      <c r="G14" s="358" t="s">
        <v>14</v>
      </c>
      <c r="H14" s="359"/>
      <c r="I14" s="87"/>
      <c r="J14" s="88"/>
      <c r="K14" s="88"/>
      <c r="L14" s="88"/>
      <c r="M14" s="88"/>
      <c r="N14" s="89"/>
    </row>
    <row r="15" spans="1:19" s="128" customFormat="1" ht="13.5" thickBot="1" x14ac:dyDescent="0.25">
      <c r="A15" s="382"/>
      <c r="B15" s="90"/>
      <c r="C15" s="90"/>
      <c r="D15" s="91"/>
      <c r="E15" s="92"/>
      <c r="F15" s="93"/>
      <c r="G15" s="385"/>
      <c r="H15" s="386"/>
      <c r="I15" s="387"/>
      <c r="J15" s="94"/>
      <c r="K15" s="95"/>
      <c r="L15" s="96"/>
      <c r="M15" s="97"/>
      <c r="N15" s="89"/>
      <c r="O15" s="73"/>
    </row>
    <row r="16" spans="1:19" s="128" customFormat="1" ht="23.25" thickBot="1" x14ac:dyDescent="0.25">
      <c r="A16" s="382"/>
      <c r="B16" s="99" t="s">
        <v>29</v>
      </c>
      <c r="C16" s="99" t="s">
        <v>30</v>
      </c>
      <c r="D16" s="99" t="s">
        <v>31</v>
      </c>
      <c r="E16" s="388" t="s">
        <v>32</v>
      </c>
      <c r="F16" s="388"/>
      <c r="G16" s="389"/>
      <c r="H16" s="390"/>
      <c r="I16" s="391"/>
      <c r="J16" s="100"/>
      <c r="K16" s="96"/>
      <c r="L16" s="101"/>
      <c r="M16" s="102"/>
      <c r="N16" s="83"/>
    </row>
    <row r="17" spans="1:22" ht="13.5" thickBot="1" x14ac:dyDescent="0.25">
      <c r="A17" s="383"/>
      <c r="B17" s="103"/>
      <c r="C17" s="103"/>
      <c r="D17" s="91"/>
      <c r="E17" s="104"/>
      <c r="F17" s="93"/>
      <c r="G17" s="367"/>
      <c r="H17" s="368"/>
      <c r="I17" s="369"/>
      <c r="J17" s="105"/>
      <c r="K17" s="106"/>
      <c r="L17" s="106"/>
      <c r="M17" s="107"/>
      <c r="N17" s="89"/>
      <c r="V17" s="128"/>
    </row>
    <row r="18" spans="1:22" ht="23.25" customHeight="1" thickTop="1" x14ac:dyDescent="0.2">
      <c r="A18" s="355">
        <f>1</f>
        <v>1</v>
      </c>
      <c r="B18" s="108" t="s">
        <v>20</v>
      </c>
      <c r="C18" s="108" t="s">
        <v>21</v>
      </c>
      <c r="D18" s="108" t="s">
        <v>22</v>
      </c>
      <c r="E18" s="358" t="s">
        <v>23</v>
      </c>
      <c r="F18" s="358"/>
      <c r="G18" s="375" t="s">
        <v>14</v>
      </c>
      <c r="H18" s="376"/>
      <c r="I18" s="377"/>
      <c r="J18" s="109" t="s">
        <v>1719</v>
      </c>
      <c r="K18" s="110"/>
      <c r="L18" s="110"/>
      <c r="M18" s="111"/>
      <c r="N18" s="89"/>
      <c r="V18" s="112"/>
    </row>
    <row r="19" spans="1:22" x14ac:dyDescent="0.2">
      <c r="A19" s="373"/>
      <c r="B19" s="113"/>
      <c r="C19" s="113"/>
      <c r="D19" s="114"/>
      <c r="E19" s="113"/>
      <c r="F19" s="113"/>
      <c r="G19" s="360"/>
      <c r="H19" s="361"/>
      <c r="I19" s="362"/>
      <c r="J19" s="115" t="s">
        <v>1719</v>
      </c>
      <c r="K19" s="115"/>
      <c r="L19" s="115"/>
      <c r="M19" s="116"/>
      <c r="N19" s="89"/>
      <c r="V19" s="117"/>
    </row>
    <row r="20" spans="1:22" ht="22.5" x14ac:dyDescent="0.2">
      <c r="A20" s="373"/>
      <c r="B20" s="119" t="s">
        <v>29</v>
      </c>
      <c r="C20" s="119" t="s">
        <v>30</v>
      </c>
      <c r="D20" s="119" t="s">
        <v>31</v>
      </c>
      <c r="E20" s="363" t="s">
        <v>32</v>
      </c>
      <c r="F20" s="363"/>
      <c r="G20" s="364"/>
      <c r="H20" s="365"/>
      <c r="I20" s="366"/>
      <c r="J20" s="120" t="s">
        <v>1840</v>
      </c>
      <c r="K20" s="121"/>
      <c r="L20" s="121"/>
      <c r="M20" s="122"/>
      <c r="N20" s="89"/>
      <c r="V20" s="123"/>
    </row>
    <row r="21" spans="1:22" ht="13.5" thickBot="1" x14ac:dyDescent="0.25">
      <c r="A21" s="374"/>
      <c r="B21" s="124"/>
      <c r="C21" s="124"/>
      <c r="D21" s="134"/>
      <c r="E21" s="126" t="s">
        <v>37</v>
      </c>
      <c r="F21" s="127"/>
      <c r="G21" s="378"/>
      <c r="H21" s="379"/>
      <c r="I21" s="380"/>
      <c r="J21" s="120" t="s">
        <v>1726</v>
      </c>
      <c r="K21" s="121"/>
      <c r="L21" s="121"/>
      <c r="M21" s="122"/>
      <c r="N21" s="89"/>
      <c r="V21" s="123"/>
    </row>
    <row r="22" spans="1:22" ht="24" thickTop="1" thickBot="1" x14ac:dyDescent="0.25">
      <c r="A22" s="355">
        <f>A18+1</f>
        <v>2</v>
      </c>
      <c r="B22" s="108" t="s">
        <v>20</v>
      </c>
      <c r="C22" s="108" t="s">
        <v>21</v>
      </c>
      <c r="D22" s="108" t="s">
        <v>22</v>
      </c>
      <c r="E22" s="358" t="s">
        <v>23</v>
      </c>
      <c r="F22" s="358"/>
      <c r="G22" s="358" t="s">
        <v>14</v>
      </c>
      <c r="H22" s="359"/>
      <c r="I22" s="87"/>
      <c r="J22" s="109" t="s">
        <v>1719</v>
      </c>
      <c r="K22" s="110"/>
      <c r="L22" s="110"/>
      <c r="M22" s="111"/>
      <c r="N22" s="89"/>
      <c r="V22" s="123"/>
    </row>
    <row r="23" spans="1:22" ht="13.5" thickBot="1" x14ac:dyDescent="0.25">
      <c r="A23" s="356"/>
      <c r="B23" s="113"/>
      <c r="C23" s="113"/>
      <c r="D23" s="114"/>
      <c r="E23" s="113"/>
      <c r="F23" s="113"/>
      <c r="G23" s="360"/>
      <c r="H23" s="361"/>
      <c r="I23" s="362"/>
      <c r="J23" s="115" t="s">
        <v>1719</v>
      </c>
      <c r="K23" s="115"/>
      <c r="L23" s="115"/>
      <c r="M23" s="116"/>
      <c r="N23" s="89"/>
      <c r="V23" s="123"/>
    </row>
    <row r="24" spans="1:22" ht="23.25" thickBot="1" x14ac:dyDescent="0.25">
      <c r="A24" s="356"/>
      <c r="B24" s="119" t="s">
        <v>29</v>
      </c>
      <c r="C24" s="119" t="s">
        <v>30</v>
      </c>
      <c r="D24" s="119" t="s">
        <v>31</v>
      </c>
      <c r="E24" s="363" t="s">
        <v>32</v>
      </c>
      <c r="F24" s="363"/>
      <c r="G24" s="364"/>
      <c r="H24" s="365"/>
      <c r="I24" s="366"/>
      <c r="J24" s="120" t="s">
        <v>1840</v>
      </c>
      <c r="K24" s="121"/>
      <c r="L24" s="121"/>
      <c r="M24" s="122"/>
      <c r="N24" s="89"/>
      <c r="V24" s="123"/>
    </row>
    <row r="25" spans="1:22" ht="13.5" thickBot="1" x14ac:dyDescent="0.25">
      <c r="A25" s="357"/>
      <c r="B25" s="124"/>
      <c r="C25" s="124"/>
      <c r="D25" s="134"/>
      <c r="E25" s="126" t="s">
        <v>37</v>
      </c>
      <c r="F25" s="127"/>
      <c r="G25" s="367"/>
      <c r="H25" s="368"/>
      <c r="I25" s="369"/>
      <c r="J25" s="120" t="s">
        <v>1726</v>
      </c>
      <c r="K25" s="121"/>
      <c r="L25" s="121"/>
      <c r="M25" s="122"/>
      <c r="N25" s="89"/>
      <c r="V25" s="123"/>
    </row>
    <row r="26" spans="1:22" ht="24" thickTop="1" thickBot="1" x14ac:dyDescent="0.25">
      <c r="A26" s="355">
        <f>A22+1</f>
        <v>3</v>
      </c>
      <c r="B26" s="108" t="s">
        <v>20</v>
      </c>
      <c r="C26" s="108" t="s">
        <v>21</v>
      </c>
      <c r="D26" s="108" t="s">
        <v>22</v>
      </c>
      <c r="E26" s="358" t="s">
        <v>23</v>
      </c>
      <c r="F26" s="358"/>
      <c r="G26" s="358" t="s">
        <v>14</v>
      </c>
      <c r="H26" s="359"/>
      <c r="I26" s="87"/>
      <c r="J26" s="109" t="s">
        <v>1719</v>
      </c>
      <c r="K26" s="110"/>
      <c r="L26" s="110"/>
      <c r="M26" s="111"/>
      <c r="N26" s="89"/>
      <c r="V26" s="123"/>
    </row>
    <row r="27" spans="1:22" ht="13.5" thickBot="1" x14ac:dyDescent="0.25">
      <c r="A27" s="356"/>
      <c r="B27" s="113"/>
      <c r="C27" s="113"/>
      <c r="D27" s="114"/>
      <c r="E27" s="113"/>
      <c r="F27" s="113"/>
      <c r="G27" s="360"/>
      <c r="H27" s="361"/>
      <c r="I27" s="362"/>
      <c r="J27" s="115" t="s">
        <v>1719</v>
      </c>
      <c r="K27" s="115"/>
      <c r="L27" s="115"/>
      <c r="M27" s="116"/>
      <c r="N27" s="89"/>
      <c r="V27" s="123"/>
    </row>
    <row r="28" spans="1:22" ht="23.25" thickBot="1" x14ac:dyDescent="0.25">
      <c r="A28" s="356"/>
      <c r="B28" s="119" t="s">
        <v>29</v>
      </c>
      <c r="C28" s="119" t="s">
        <v>30</v>
      </c>
      <c r="D28" s="119" t="s">
        <v>31</v>
      </c>
      <c r="E28" s="363" t="s">
        <v>32</v>
      </c>
      <c r="F28" s="363"/>
      <c r="G28" s="364"/>
      <c r="H28" s="365"/>
      <c r="I28" s="366"/>
      <c r="J28" s="120" t="s">
        <v>1840</v>
      </c>
      <c r="K28" s="121"/>
      <c r="L28" s="121"/>
      <c r="M28" s="122"/>
      <c r="N28" s="89"/>
      <c r="V28" s="123"/>
    </row>
    <row r="29" spans="1:22" ht="13.5" thickBot="1" x14ac:dyDescent="0.25">
      <c r="A29" s="357"/>
      <c r="B29" s="124"/>
      <c r="C29" s="124"/>
      <c r="D29" s="134"/>
      <c r="E29" s="126" t="s">
        <v>37</v>
      </c>
      <c r="F29" s="127"/>
      <c r="G29" s="367"/>
      <c r="H29" s="368"/>
      <c r="I29" s="369"/>
      <c r="J29" s="120" t="s">
        <v>1726</v>
      </c>
      <c r="K29" s="121"/>
      <c r="L29" s="121"/>
      <c r="M29" s="122"/>
      <c r="N29" s="89"/>
      <c r="V29" s="123"/>
    </row>
    <row r="30" spans="1:22" ht="24" thickTop="1" thickBot="1" x14ac:dyDescent="0.25">
      <c r="A30" s="355">
        <f t="shared" ref="A30" si="0">A26+1</f>
        <v>4</v>
      </c>
      <c r="B30" s="108" t="s">
        <v>20</v>
      </c>
      <c r="C30" s="108" t="s">
        <v>21</v>
      </c>
      <c r="D30" s="108" t="s">
        <v>22</v>
      </c>
      <c r="E30" s="358" t="s">
        <v>23</v>
      </c>
      <c r="F30" s="358"/>
      <c r="G30" s="358" t="s">
        <v>14</v>
      </c>
      <c r="H30" s="359"/>
      <c r="I30" s="87"/>
      <c r="J30" s="109" t="s">
        <v>1719</v>
      </c>
      <c r="K30" s="110"/>
      <c r="L30" s="110"/>
      <c r="M30" s="111"/>
      <c r="N30" s="89"/>
      <c r="V30" s="123"/>
    </row>
    <row r="31" spans="1:22" ht="13.5" thickBot="1" x14ac:dyDescent="0.25">
      <c r="A31" s="356"/>
      <c r="B31" s="113"/>
      <c r="C31" s="113"/>
      <c r="D31" s="114"/>
      <c r="E31" s="113"/>
      <c r="F31" s="113"/>
      <c r="G31" s="360"/>
      <c r="H31" s="361"/>
      <c r="I31" s="362"/>
      <c r="J31" s="115" t="s">
        <v>1719</v>
      </c>
      <c r="K31" s="115"/>
      <c r="L31" s="115"/>
      <c r="M31" s="116"/>
      <c r="N31" s="89"/>
      <c r="V31" s="123"/>
    </row>
    <row r="32" spans="1:22" ht="23.25" thickBot="1" x14ac:dyDescent="0.25">
      <c r="A32" s="356"/>
      <c r="B32" s="119" t="s">
        <v>29</v>
      </c>
      <c r="C32" s="119" t="s">
        <v>30</v>
      </c>
      <c r="D32" s="119" t="s">
        <v>31</v>
      </c>
      <c r="E32" s="363" t="s">
        <v>32</v>
      </c>
      <c r="F32" s="363"/>
      <c r="G32" s="364"/>
      <c r="H32" s="365"/>
      <c r="I32" s="366"/>
      <c r="J32" s="120" t="s">
        <v>1840</v>
      </c>
      <c r="K32" s="121"/>
      <c r="L32" s="121"/>
      <c r="M32" s="122"/>
      <c r="N32" s="89"/>
      <c r="V32" s="123"/>
    </row>
    <row r="33" spans="1:22" ht="13.5" thickBot="1" x14ac:dyDescent="0.25">
      <c r="A33" s="357"/>
      <c r="B33" s="124"/>
      <c r="C33" s="124"/>
      <c r="D33" s="134"/>
      <c r="E33" s="126" t="s">
        <v>37</v>
      </c>
      <c r="F33" s="127"/>
      <c r="G33" s="367"/>
      <c r="H33" s="368"/>
      <c r="I33" s="369"/>
      <c r="J33" s="120" t="s">
        <v>1726</v>
      </c>
      <c r="K33" s="121"/>
      <c r="L33" s="121"/>
      <c r="M33" s="122"/>
      <c r="N33" s="89"/>
      <c r="V33" s="123"/>
    </row>
    <row r="34" spans="1:22" ht="24" thickTop="1" thickBot="1" x14ac:dyDescent="0.25">
      <c r="A34" s="355">
        <f t="shared" ref="A34" si="1">A30+1</f>
        <v>5</v>
      </c>
      <c r="B34" s="108" t="s">
        <v>20</v>
      </c>
      <c r="C34" s="108" t="s">
        <v>21</v>
      </c>
      <c r="D34" s="108" t="s">
        <v>22</v>
      </c>
      <c r="E34" s="358" t="s">
        <v>23</v>
      </c>
      <c r="F34" s="358"/>
      <c r="G34" s="358" t="s">
        <v>14</v>
      </c>
      <c r="H34" s="359"/>
      <c r="I34" s="87"/>
      <c r="J34" s="109" t="s">
        <v>1719</v>
      </c>
      <c r="K34" s="110"/>
      <c r="L34" s="110"/>
      <c r="M34" s="111"/>
      <c r="N34" s="89"/>
      <c r="V34" s="123"/>
    </row>
    <row r="35" spans="1:22" ht="13.5" thickBot="1" x14ac:dyDescent="0.25">
      <c r="A35" s="356"/>
      <c r="B35" s="113"/>
      <c r="C35" s="113"/>
      <c r="D35" s="114"/>
      <c r="E35" s="113"/>
      <c r="F35" s="113"/>
      <c r="G35" s="360"/>
      <c r="H35" s="361"/>
      <c r="I35" s="362"/>
      <c r="J35" s="115" t="s">
        <v>1719</v>
      </c>
      <c r="K35" s="115"/>
      <c r="L35" s="115"/>
      <c r="M35" s="116"/>
      <c r="N35" s="89"/>
      <c r="V35" s="123"/>
    </row>
    <row r="36" spans="1:22" ht="23.25" thickBot="1" x14ac:dyDescent="0.25">
      <c r="A36" s="356"/>
      <c r="B36" s="119" t="s">
        <v>29</v>
      </c>
      <c r="C36" s="119" t="s">
        <v>30</v>
      </c>
      <c r="D36" s="119" t="s">
        <v>31</v>
      </c>
      <c r="E36" s="363" t="s">
        <v>32</v>
      </c>
      <c r="F36" s="363"/>
      <c r="G36" s="364"/>
      <c r="H36" s="365"/>
      <c r="I36" s="366"/>
      <c r="J36" s="120" t="s">
        <v>1840</v>
      </c>
      <c r="K36" s="121"/>
      <c r="L36" s="121"/>
      <c r="M36" s="122"/>
      <c r="N36" s="89"/>
      <c r="V36" s="123"/>
    </row>
    <row r="37" spans="1:22" ht="13.5" thickBot="1" x14ac:dyDescent="0.25">
      <c r="A37" s="357"/>
      <c r="B37" s="124"/>
      <c r="C37" s="124"/>
      <c r="D37" s="134"/>
      <c r="E37" s="126" t="s">
        <v>37</v>
      </c>
      <c r="F37" s="127"/>
      <c r="G37" s="367"/>
      <c r="H37" s="368"/>
      <c r="I37" s="369"/>
      <c r="J37" s="120" t="s">
        <v>1726</v>
      </c>
      <c r="K37" s="121"/>
      <c r="L37" s="121"/>
      <c r="M37" s="122"/>
      <c r="N37" s="89"/>
      <c r="V37" s="123"/>
    </row>
    <row r="38" spans="1:22" ht="24" thickTop="1" thickBot="1" x14ac:dyDescent="0.25">
      <c r="A38" s="355">
        <f t="shared" ref="A38" si="2">A34+1</f>
        <v>6</v>
      </c>
      <c r="B38" s="108" t="s">
        <v>20</v>
      </c>
      <c r="C38" s="108" t="s">
        <v>21</v>
      </c>
      <c r="D38" s="108" t="s">
        <v>22</v>
      </c>
      <c r="E38" s="358" t="s">
        <v>23</v>
      </c>
      <c r="F38" s="358"/>
      <c r="G38" s="358" t="s">
        <v>14</v>
      </c>
      <c r="H38" s="359"/>
      <c r="I38" s="87"/>
      <c r="J38" s="109" t="s">
        <v>1719</v>
      </c>
      <c r="K38" s="110"/>
      <c r="L38" s="110"/>
      <c r="M38" s="111"/>
      <c r="N38" s="89"/>
      <c r="V38" s="123"/>
    </row>
    <row r="39" spans="1:22" ht="13.5" thickBot="1" x14ac:dyDescent="0.25">
      <c r="A39" s="356"/>
      <c r="B39" s="113"/>
      <c r="C39" s="113"/>
      <c r="D39" s="114"/>
      <c r="E39" s="113"/>
      <c r="F39" s="113"/>
      <c r="G39" s="360"/>
      <c r="H39" s="361"/>
      <c r="I39" s="362"/>
      <c r="J39" s="115" t="s">
        <v>1719</v>
      </c>
      <c r="K39" s="115"/>
      <c r="L39" s="115"/>
      <c r="M39" s="116"/>
      <c r="N39" s="89"/>
      <c r="V39" s="123"/>
    </row>
    <row r="40" spans="1:22" ht="23.25" thickBot="1" x14ac:dyDescent="0.25">
      <c r="A40" s="356"/>
      <c r="B40" s="119" t="s">
        <v>29</v>
      </c>
      <c r="C40" s="119" t="s">
        <v>30</v>
      </c>
      <c r="D40" s="119" t="s">
        <v>31</v>
      </c>
      <c r="E40" s="363" t="s">
        <v>32</v>
      </c>
      <c r="F40" s="363"/>
      <c r="G40" s="364"/>
      <c r="H40" s="365"/>
      <c r="I40" s="366"/>
      <c r="J40" s="120" t="s">
        <v>1840</v>
      </c>
      <c r="K40" s="121"/>
      <c r="L40" s="121"/>
      <c r="M40" s="122"/>
      <c r="N40" s="89"/>
      <c r="V40" s="123"/>
    </row>
    <row r="41" spans="1:22" ht="13.5" thickBot="1" x14ac:dyDescent="0.25">
      <c r="A41" s="357"/>
      <c r="B41" s="124"/>
      <c r="C41" s="124"/>
      <c r="D41" s="134"/>
      <c r="E41" s="126" t="s">
        <v>37</v>
      </c>
      <c r="F41" s="127"/>
      <c r="G41" s="367"/>
      <c r="H41" s="368"/>
      <c r="I41" s="369"/>
      <c r="J41" s="120" t="s">
        <v>1726</v>
      </c>
      <c r="K41" s="121"/>
      <c r="L41" s="121"/>
      <c r="M41" s="122"/>
      <c r="N41" s="89"/>
      <c r="V41" s="123"/>
    </row>
    <row r="42" spans="1:22" ht="24" thickTop="1" thickBot="1" x14ac:dyDescent="0.25">
      <c r="A42" s="355">
        <f t="shared" ref="A42" si="3">A38+1</f>
        <v>7</v>
      </c>
      <c r="B42" s="108" t="s">
        <v>20</v>
      </c>
      <c r="C42" s="108" t="s">
        <v>21</v>
      </c>
      <c r="D42" s="108" t="s">
        <v>22</v>
      </c>
      <c r="E42" s="358" t="s">
        <v>23</v>
      </c>
      <c r="F42" s="358"/>
      <c r="G42" s="358" t="s">
        <v>14</v>
      </c>
      <c r="H42" s="359"/>
      <c r="I42" s="87"/>
      <c r="J42" s="109" t="s">
        <v>1719</v>
      </c>
      <c r="K42" s="110"/>
      <c r="L42" s="110"/>
      <c r="M42" s="111"/>
      <c r="N42" s="89"/>
      <c r="V42" s="123"/>
    </row>
    <row r="43" spans="1:22" ht="13.5" thickBot="1" x14ac:dyDescent="0.25">
      <c r="A43" s="356"/>
      <c r="B43" s="113"/>
      <c r="C43" s="113"/>
      <c r="D43" s="114"/>
      <c r="E43" s="113"/>
      <c r="F43" s="113"/>
      <c r="G43" s="360"/>
      <c r="H43" s="361"/>
      <c r="I43" s="362"/>
      <c r="J43" s="115" t="s">
        <v>1719</v>
      </c>
      <c r="K43" s="115"/>
      <c r="L43" s="115"/>
      <c r="M43" s="116"/>
      <c r="N43" s="89"/>
      <c r="V43" s="123"/>
    </row>
    <row r="44" spans="1:22" ht="23.25" thickBot="1" x14ac:dyDescent="0.25">
      <c r="A44" s="356"/>
      <c r="B44" s="119" t="s">
        <v>29</v>
      </c>
      <c r="C44" s="119" t="s">
        <v>30</v>
      </c>
      <c r="D44" s="119" t="s">
        <v>31</v>
      </c>
      <c r="E44" s="363" t="s">
        <v>32</v>
      </c>
      <c r="F44" s="363"/>
      <c r="G44" s="364"/>
      <c r="H44" s="365"/>
      <c r="I44" s="366"/>
      <c r="J44" s="120" t="s">
        <v>1840</v>
      </c>
      <c r="K44" s="121"/>
      <c r="L44" s="121"/>
      <c r="M44" s="122"/>
      <c r="N44" s="89"/>
      <c r="V44" s="123"/>
    </row>
    <row r="45" spans="1:22" ht="13.5" thickBot="1" x14ac:dyDescent="0.25">
      <c r="A45" s="357"/>
      <c r="B45" s="124"/>
      <c r="C45" s="124"/>
      <c r="D45" s="134"/>
      <c r="E45" s="126" t="s">
        <v>37</v>
      </c>
      <c r="F45" s="127"/>
      <c r="G45" s="367"/>
      <c r="H45" s="368"/>
      <c r="I45" s="369"/>
      <c r="J45" s="120" t="s">
        <v>1726</v>
      </c>
      <c r="K45" s="121"/>
      <c r="L45" s="121"/>
      <c r="M45" s="122"/>
      <c r="N45" s="89"/>
      <c r="V45" s="123"/>
    </row>
    <row r="46" spans="1:22" ht="24" thickTop="1" thickBot="1" x14ac:dyDescent="0.25">
      <c r="A46" s="355">
        <f t="shared" ref="A46" si="4">A42+1</f>
        <v>8</v>
      </c>
      <c r="B46" s="108" t="s">
        <v>20</v>
      </c>
      <c r="C46" s="108" t="s">
        <v>21</v>
      </c>
      <c r="D46" s="108" t="s">
        <v>22</v>
      </c>
      <c r="E46" s="358" t="s">
        <v>23</v>
      </c>
      <c r="F46" s="358"/>
      <c r="G46" s="358" t="s">
        <v>14</v>
      </c>
      <c r="H46" s="359"/>
      <c r="I46" s="87"/>
      <c r="J46" s="109" t="s">
        <v>1719</v>
      </c>
      <c r="K46" s="110"/>
      <c r="L46" s="110"/>
      <c r="M46" s="111"/>
      <c r="N46" s="89"/>
      <c r="V46" s="123"/>
    </row>
    <row r="47" spans="1:22" ht="13.5" thickBot="1" x14ac:dyDescent="0.25">
      <c r="A47" s="356"/>
      <c r="B47" s="113"/>
      <c r="C47" s="113"/>
      <c r="D47" s="114"/>
      <c r="E47" s="113"/>
      <c r="F47" s="113"/>
      <c r="G47" s="360"/>
      <c r="H47" s="361"/>
      <c r="I47" s="362"/>
      <c r="J47" s="115" t="s">
        <v>1719</v>
      </c>
      <c r="K47" s="115"/>
      <c r="L47" s="115"/>
      <c r="M47" s="116"/>
      <c r="N47" s="89"/>
      <c r="V47" s="123"/>
    </row>
    <row r="48" spans="1:22" ht="23.25" thickBot="1" x14ac:dyDescent="0.25">
      <c r="A48" s="356"/>
      <c r="B48" s="119" t="s">
        <v>29</v>
      </c>
      <c r="C48" s="119" t="s">
        <v>30</v>
      </c>
      <c r="D48" s="119" t="s">
        <v>31</v>
      </c>
      <c r="E48" s="363" t="s">
        <v>32</v>
      </c>
      <c r="F48" s="363"/>
      <c r="G48" s="364"/>
      <c r="H48" s="365"/>
      <c r="I48" s="366"/>
      <c r="J48" s="120" t="s">
        <v>1840</v>
      </c>
      <c r="K48" s="121"/>
      <c r="L48" s="121"/>
      <c r="M48" s="122"/>
      <c r="N48" s="89"/>
      <c r="V48" s="123"/>
    </row>
    <row r="49" spans="1:22" ht="13.5" thickBot="1" x14ac:dyDescent="0.25">
      <c r="A49" s="357"/>
      <c r="B49" s="124"/>
      <c r="C49" s="124"/>
      <c r="D49" s="134"/>
      <c r="E49" s="126" t="s">
        <v>37</v>
      </c>
      <c r="F49" s="127"/>
      <c r="G49" s="367"/>
      <c r="H49" s="368"/>
      <c r="I49" s="369"/>
      <c r="J49" s="120" t="s">
        <v>1726</v>
      </c>
      <c r="K49" s="121"/>
      <c r="L49" s="121"/>
      <c r="M49" s="122"/>
      <c r="N49" s="89"/>
      <c r="V49" s="123"/>
    </row>
    <row r="50" spans="1:22" ht="24" thickTop="1" thickBot="1" x14ac:dyDescent="0.25">
      <c r="A50" s="355">
        <f t="shared" ref="A50" si="5">A46+1</f>
        <v>9</v>
      </c>
      <c r="B50" s="108" t="s">
        <v>20</v>
      </c>
      <c r="C50" s="108" t="s">
        <v>21</v>
      </c>
      <c r="D50" s="108" t="s">
        <v>22</v>
      </c>
      <c r="E50" s="358" t="s">
        <v>23</v>
      </c>
      <c r="F50" s="358"/>
      <c r="G50" s="358" t="s">
        <v>14</v>
      </c>
      <c r="H50" s="359"/>
      <c r="I50" s="87"/>
      <c r="J50" s="109" t="s">
        <v>1719</v>
      </c>
      <c r="K50" s="110"/>
      <c r="L50" s="110"/>
      <c r="M50" s="111"/>
      <c r="N50" s="89"/>
      <c r="V50" s="123"/>
    </row>
    <row r="51" spans="1:22" ht="13.5" thickBot="1" x14ac:dyDescent="0.25">
      <c r="A51" s="356"/>
      <c r="B51" s="113"/>
      <c r="C51" s="113"/>
      <c r="D51" s="114"/>
      <c r="E51" s="113"/>
      <c r="F51" s="113"/>
      <c r="G51" s="360"/>
      <c r="H51" s="361"/>
      <c r="I51" s="362"/>
      <c r="J51" s="115" t="s">
        <v>1719</v>
      </c>
      <c r="K51" s="115"/>
      <c r="L51" s="115"/>
      <c r="M51" s="116"/>
      <c r="N51" s="89"/>
      <c r="V51" s="123"/>
    </row>
    <row r="52" spans="1:22" ht="23.25" thickBot="1" x14ac:dyDescent="0.25">
      <c r="A52" s="356"/>
      <c r="B52" s="119" t="s">
        <v>29</v>
      </c>
      <c r="C52" s="119" t="s">
        <v>30</v>
      </c>
      <c r="D52" s="119" t="s">
        <v>31</v>
      </c>
      <c r="E52" s="363" t="s">
        <v>32</v>
      </c>
      <c r="F52" s="363"/>
      <c r="G52" s="364"/>
      <c r="H52" s="365"/>
      <c r="I52" s="366"/>
      <c r="J52" s="120" t="s">
        <v>1840</v>
      </c>
      <c r="K52" s="121"/>
      <c r="L52" s="121"/>
      <c r="M52" s="122"/>
      <c r="N52" s="89"/>
      <c r="V52" s="123"/>
    </row>
    <row r="53" spans="1:22" ht="13.5" thickBot="1" x14ac:dyDescent="0.25">
      <c r="A53" s="357"/>
      <c r="B53" s="124"/>
      <c r="C53" s="124"/>
      <c r="D53" s="134"/>
      <c r="E53" s="126" t="s">
        <v>37</v>
      </c>
      <c r="F53" s="127"/>
      <c r="G53" s="367"/>
      <c r="H53" s="368"/>
      <c r="I53" s="369"/>
      <c r="J53" s="120" t="s">
        <v>1726</v>
      </c>
      <c r="K53" s="121"/>
      <c r="L53" s="121"/>
      <c r="M53" s="122"/>
      <c r="N53" s="89"/>
      <c r="V53" s="123"/>
    </row>
    <row r="54" spans="1:22" ht="24" thickTop="1" thickBot="1" x14ac:dyDescent="0.25">
      <c r="A54" s="355">
        <f t="shared" ref="A54" si="6">A50+1</f>
        <v>10</v>
      </c>
      <c r="B54" s="108" t="s">
        <v>20</v>
      </c>
      <c r="C54" s="108" t="s">
        <v>21</v>
      </c>
      <c r="D54" s="108" t="s">
        <v>22</v>
      </c>
      <c r="E54" s="358" t="s">
        <v>23</v>
      </c>
      <c r="F54" s="358"/>
      <c r="G54" s="358" t="s">
        <v>14</v>
      </c>
      <c r="H54" s="359"/>
      <c r="I54" s="87"/>
      <c r="J54" s="109" t="s">
        <v>1719</v>
      </c>
      <c r="K54" s="110"/>
      <c r="L54" s="110"/>
      <c r="M54" s="111"/>
      <c r="N54" s="89"/>
      <c r="V54" s="123"/>
    </row>
    <row r="55" spans="1:22" ht="13.5" thickBot="1" x14ac:dyDescent="0.25">
      <c r="A55" s="356"/>
      <c r="B55" s="113"/>
      <c r="C55" s="113"/>
      <c r="D55" s="114"/>
      <c r="E55" s="113"/>
      <c r="F55" s="113"/>
      <c r="G55" s="360"/>
      <c r="H55" s="361"/>
      <c r="I55" s="362"/>
      <c r="J55" s="115" t="s">
        <v>1719</v>
      </c>
      <c r="K55" s="115"/>
      <c r="L55" s="115"/>
      <c r="M55" s="116"/>
      <c r="N55" s="89"/>
      <c r="P55" s="131"/>
      <c r="V55" s="123"/>
    </row>
    <row r="56" spans="1:22" ht="23.25" thickBot="1" x14ac:dyDescent="0.25">
      <c r="A56" s="356"/>
      <c r="B56" s="119" t="s">
        <v>29</v>
      </c>
      <c r="C56" s="119" t="s">
        <v>30</v>
      </c>
      <c r="D56" s="119" t="s">
        <v>31</v>
      </c>
      <c r="E56" s="363" t="s">
        <v>32</v>
      </c>
      <c r="F56" s="363"/>
      <c r="G56" s="364"/>
      <c r="H56" s="365"/>
      <c r="I56" s="366"/>
      <c r="J56" s="120" t="s">
        <v>1840</v>
      </c>
      <c r="K56" s="121"/>
      <c r="L56" s="121"/>
      <c r="M56" s="122"/>
      <c r="N56" s="89"/>
      <c r="V56" s="123"/>
    </row>
    <row r="57" spans="1:22" s="131" customFormat="1" ht="13.5" thickBot="1" x14ac:dyDescent="0.25">
      <c r="A57" s="357"/>
      <c r="B57" s="124"/>
      <c r="C57" s="124"/>
      <c r="D57" s="134"/>
      <c r="E57" s="126" t="s">
        <v>37</v>
      </c>
      <c r="F57" s="127"/>
      <c r="G57" s="367"/>
      <c r="H57" s="368"/>
      <c r="I57" s="369"/>
      <c r="J57" s="120" t="s">
        <v>1726</v>
      </c>
      <c r="K57" s="121"/>
      <c r="L57" s="121"/>
      <c r="M57" s="122"/>
      <c r="N57" s="132"/>
      <c r="P57" s="128"/>
      <c r="Q57" s="128"/>
      <c r="V57" s="123"/>
    </row>
    <row r="58" spans="1:22" ht="24" thickTop="1" thickBot="1" x14ac:dyDescent="0.25">
      <c r="A58" s="355">
        <f t="shared" ref="A58" si="7">A54+1</f>
        <v>11</v>
      </c>
      <c r="B58" s="108" t="s">
        <v>20</v>
      </c>
      <c r="C58" s="108" t="s">
        <v>21</v>
      </c>
      <c r="D58" s="108" t="s">
        <v>22</v>
      </c>
      <c r="E58" s="358" t="s">
        <v>23</v>
      </c>
      <c r="F58" s="358"/>
      <c r="G58" s="358" t="s">
        <v>14</v>
      </c>
      <c r="H58" s="359"/>
      <c r="I58" s="87"/>
      <c r="J58" s="109" t="s">
        <v>1719</v>
      </c>
      <c r="K58" s="110"/>
      <c r="L58" s="110"/>
      <c r="M58" s="111"/>
      <c r="N58" s="89"/>
      <c r="V58" s="123"/>
    </row>
    <row r="59" spans="1:22" ht="13.5" thickBot="1" x14ac:dyDescent="0.25">
      <c r="A59" s="356"/>
      <c r="B59" s="113"/>
      <c r="C59" s="113"/>
      <c r="D59" s="114"/>
      <c r="E59" s="113"/>
      <c r="F59" s="113"/>
      <c r="G59" s="360"/>
      <c r="H59" s="361"/>
      <c r="I59" s="362"/>
      <c r="J59" s="115" t="s">
        <v>1719</v>
      </c>
      <c r="K59" s="115"/>
      <c r="L59" s="115"/>
      <c r="M59" s="116"/>
      <c r="N59" s="89"/>
      <c r="V59" s="123"/>
    </row>
    <row r="60" spans="1:22" ht="23.25" thickBot="1" x14ac:dyDescent="0.25">
      <c r="A60" s="356"/>
      <c r="B60" s="119" t="s">
        <v>29</v>
      </c>
      <c r="C60" s="119" t="s">
        <v>30</v>
      </c>
      <c r="D60" s="119" t="s">
        <v>31</v>
      </c>
      <c r="E60" s="363" t="s">
        <v>32</v>
      </c>
      <c r="F60" s="363"/>
      <c r="G60" s="364"/>
      <c r="H60" s="365"/>
      <c r="I60" s="366"/>
      <c r="J60" s="120" t="s">
        <v>1840</v>
      </c>
      <c r="K60" s="121"/>
      <c r="L60" s="121"/>
      <c r="M60" s="122"/>
      <c r="N60" s="89"/>
      <c r="V60" s="123"/>
    </row>
    <row r="61" spans="1:22" ht="13.5" thickBot="1" x14ac:dyDescent="0.25">
      <c r="A61" s="357"/>
      <c r="B61" s="124"/>
      <c r="C61" s="124"/>
      <c r="D61" s="134"/>
      <c r="E61" s="126" t="s">
        <v>37</v>
      </c>
      <c r="F61" s="127"/>
      <c r="G61" s="367"/>
      <c r="H61" s="368"/>
      <c r="I61" s="369"/>
      <c r="J61" s="120" t="s">
        <v>1726</v>
      </c>
      <c r="K61" s="121"/>
      <c r="L61" s="121"/>
      <c r="M61" s="122"/>
      <c r="N61" s="89"/>
      <c r="V61" s="123"/>
    </row>
    <row r="62" spans="1:22" ht="24" thickTop="1" thickBot="1" x14ac:dyDescent="0.25">
      <c r="A62" s="355">
        <f t="shared" ref="A62" si="8">A58+1</f>
        <v>12</v>
      </c>
      <c r="B62" s="108" t="s">
        <v>20</v>
      </c>
      <c r="C62" s="108" t="s">
        <v>21</v>
      </c>
      <c r="D62" s="108" t="s">
        <v>22</v>
      </c>
      <c r="E62" s="358" t="s">
        <v>23</v>
      </c>
      <c r="F62" s="358"/>
      <c r="G62" s="358" t="s">
        <v>14</v>
      </c>
      <c r="H62" s="359"/>
      <c r="I62" s="87"/>
      <c r="J62" s="109" t="s">
        <v>1719</v>
      </c>
      <c r="K62" s="110"/>
      <c r="L62" s="110"/>
      <c r="M62" s="111"/>
      <c r="N62" s="89"/>
      <c r="V62" s="123"/>
    </row>
    <row r="63" spans="1:22" ht="13.5" thickBot="1" x14ac:dyDescent="0.25">
      <c r="A63" s="356"/>
      <c r="B63" s="113"/>
      <c r="C63" s="113"/>
      <c r="D63" s="114"/>
      <c r="E63" s="113"/>
      <c r="F63" s="113"/>
      <c r="G63" s="360"/>
      <c r="H63" s="361"/>
      <c r="I63" s="362"/>
      <c r="J63" s="115" t="s">
        <v>1719</v>
      </c>
      <c r="K63" s="115"/>
      <c r="L63" s="115"/>
      <c r="M63" s="116"/>
      <c r="N63" s="89"/>
      <c r="V63" s="123"/>
    </row>
    <row r="64" spans="1:22" ht="23.25" thickBot="1" x14ac:dyDescent="0.25">
      <c r="A64" s="356"/>
      <c r="B64" s="119" t="s">
        <v>29</v>
      </c>
      <c r="C64" s="119" t="s">
        <v>30</v>
      </c>
      <c r="D64" s="119" t="s">
        <v>31</v>
      </c>
      <c r="E64" s="363" t="s">
        <v>32</v>
      </c>
      <c r="F64" s="363"/>
      <c r="G64" s="364"/>
      <c r="H64" s="365"/>
      <c r="I64" s="366"/>
      <c r="J64" s="120" t="s">
        <v>1840</v>
      </c>
      <c r="K64" s="121"/>
      <c r="L64" s="121"/>
      <c r="M64" s="122"/>
      <c r="N64" s="89"/>
      <c r="V64" s="123"/>
    </row>
    <row r="65" spans="1:22" ht="13.5" thickBot="1" x14ac:dyDescent="0.25">
      <c r="A65" s="357"/>
      <c r="B65" s="124"/>
      <c r="C65" s="124"/>
      <c r="D65" s="134"/>
      <c r="E65" s="126" t="s">
        <v>37</v>
      </c>
      <c r="F65" s="127"/>
      <c r="G65" s="367"/>
      <c r="H65" s="368"/>
      <c r="I65" s="369"/>
      <c r="J65" s="120" t="s">
        <v>1726</v>
      </c>
      <c r="K65" s="121"/>
      <c r="L65" s="121"/>
      <c r="M65" s="122"/>
      <c r="N65" s="89"/>
      <c r="V65" s="123"/>
    </row>
    <row r="66" spans="1:22" ht="24" thickTop="1" thickBot="1" x14ac:dyDescent="0.25">
      <c r="A66" s="355">
        <f t="shared" ref="A66" si="9">A62+1</f>
        <v>13</v>
      </c>
      <c r="B66" s="108" t="s">
        <v>20</v>
      </c>
      <c r="C66" s="108" t="s">
        <v>21</v>
      </c>
      <c r="D66" s="108" t="s">
        <v>22</v>
      </c>
      <c r="E66" s="358" t="s">
        <v>23</v>
      </c>
      <c r="F66" s="358"/>
      <c r="G66" s="358" t="s">
        <v>14</v>
      </c>
      <c r="H66" s="359"/>
      <c r="I66" s="87"/>
      <c r="J66" s="109" t="s">
        <v>1719</v>
      </c>
      <c r="K66" s="110"/>
      <c r="L66" s="110"/>
      <c r="M66" s="111"/>
      <c r="N66" s="89"/>
      <c r="V66" s="123"/>
    </row>
    <row r="67" spans="1:22" ht="13.5" thickBot="1" x14ac:dyDescent="0.25">
      <c r="A67" s="356"/>
      <c r="B67" s="113"/>
      <c r="C67" s="113"/>
      <c r="D67" s="114"/>
      <c r="E67" s="113"/>
      <c r="F67" s="113"/>
      <c r="G67" s="360"/>
      <c r="H67" s="361"/>
      <c r="I67" s="362"/>
      <c r="J67" s="115" t="s">
        <v>1719</v>
      </c>
      <c r="K67" s="115"/>
      <c r="L67" s="115"/>
      <c r="M67" s="116"/>
      <c r="N67" s="89"/>
      <c r="V67" s="123"/>
    </row>
    <row r="68" spans="1:22" ht="23.25" thickBot="1" x14ac:dyDescent="0.25">
      <c r="A68" s="356"/>
      <c r="B68" s="119" t="s">
        <v>29</v>
      </c>
      <c r="C68" s="119" t="s">
        <v>30</v>
      </c>
      <c r="D68" s="119" t="s">
        <v>31</v>
      </c>
      <c r="E68" s="363" t="s">
        <v>32</v>
      </c>
      <c r="F68" s="363"/>
      <c r="G68" s="364"/>
      <c r="H68" s="365"/>
      <c r="I68" s="366"/>
      <c r="J68" s="120" t="s">
        <v>1840</v>
      </c>
      <c r="K68" s="121"/>
      <c r="L68" s="121"/>
      <c r="M68" s="122"/>
      <c r="N68" s="89"/>
      <c r="V68" s="123"/>
    </row>
    <row r="69" spans="1:22" ht="13.5" thickBot="1" x14ac:dyDescent="0.25">
      <c r="A69" s="357"/>
      <c r="B69" s="124"/>
      <c r="C69" s="124"/>
      <c r="D69" s="134"/>
      <c r="E69" s="126" t="s">
        <v>37</v>
      </c>
      <c r="F69" s="127"/>
      <c r="G69" s="367"/>
      <c r="H69" s="368"/>
      <c r="I69" s="369"/>
      <c r="J69" s="120" t="s">
        <v>1726</v>
      </c>
      <c r="K69" s="121"/>
      <c r="L69" s="121"/>
      <c r="M69" s="122"/>
      <c r="N69" s="89"/>
      <c r="V69" s="123"/>
    </row>
    <row r="70" spans="1:22" ht="24" thickTop="1" thickBot="1" x14ac:dyDescent="0.25">
      <c r="A70" s="355">
        <f t="shared" ref="A70" si="10">A66+1</f>
        <v>14</v>
      </c>
      <c r="B70" s="108" t="s">
        <v>20</v>
      </c>
      <c r="C70" s="108" t="s">
        <v>21</v>
      </c>
      <c r="D70" s="108" t="s">
        <v>22</v>
      </c>
      <c r="E70" s="358" t="s">
        <v>23</v>
      </c>
      <c r="F70" s="358"/>
      <c r="G70" s="358" t="s">
        <v>14</v>
      </c>
      <c r="H70" s="359"/>
      <c r="I70" s="87"/>
      <c r="J70" s="109" t="s">
        <v>1719</v>
      </c>
      <c r="K70" s="110"/>
      <c r="L70" s="110"/>
      <c r="M70" s="111"/>
      <c r="N70" s="89"/>
      <c r="V70" s="123"/>
    </row>
    <row r="71" spans="1:22" ht="13.5" thickBot="1" x14ac:dyDescent="0.25">
      <c r="A71" s="356"/>
      <c r="B71" s="113"/>
      <c r="C71" s="113"/>
      <c r="D71" s="114"/>
      <c r="E71" s="113"/>
      <c r="F71" s="113"/>
      <c r="G71" s="360"/>
      <c r="H71" s="361"/>
      <c r="I71" s="362"/>
      <c r="J71" s="115" t="s">
        <v>1719</v>
      </c>
      <c r="K71" s="115"/>
      <c r="L71" s="115"/>
      <c r="M71" s="116"/>
      <c r="N71" s="89"/>
      <c r="V71" s="133"/>
    </row>
    <row r="72" spans="1:22" ht="23.25" thickBot="1" x14ac:dyDescent="0.25">
      <c r="A72" s="356"/>
      <c r="B72" s="119" t="s">
        <v>29</v>
      </c>
      <c r="C72" s="119" t="s">
        <v>30</v>
      </c>
      <c r="D72" s="119" t="s">
        <v>31</v>
      </c>
      <c r="E72" s="363" t="s">
        <v>32</v>
      </c>
      <c r="F72" s="363"/>
      <c r="G72" s="364"/>
      <c r="H72" s="365"/>
      <c r="I72" s="366"/>
      <c r="J72" s="120" t="s">
        <v>1840</v>
      </c>
      <c r="K72" s="121"/>
      <c r="L72" s="121"/>
      <c r="M72" s="122"/>
      <c r="N72" s="89"/>
      <c r="V72" s="123"/>
    </row>
    <row r="73" spans="1:22" ht="13.5" thickBot="1" x14ac:dyDescent="0.25">
      <c r="A73" s="357"/>
      <c r="B73" s="124"/>
      <c r="C73" s="124"/>
      <c r="D73" s="134"/>
      <c r="E73" s="126" t="s">
        <v>37</v>
      </c>
      <c r="F73" s="127"/>
      <c r="G73" s="367"/>
      <c r="H73" s="368"/>
      <c r="I73" s="369"/>
      <c r="J73" s="120" t="s">
        <v>1726</v>
      </c>
      <c r="K73" s="121"/>
      <c r="L73" s="121"/>
      <c r="M73" s="122"/>
      <c r="N73" s="89"/>
      <c r="V73" s="123"/>
    </row>
    <row r="74" spans="1:22" ht="24" thickTop="1" thickBot="1" x14ac:dyDescent="0.25">
      <c r="A74" s="355">
        <f t="shared" ref="A74" si="11">A70+1</f>
        <v>15</v>
      </c>
      <c r="B74" s="108" t="s">
        <v>20</v>
      </c>
      <c r="C74" s="108" t="s">
        <v>21</v>
      </c>
      <c r="D74" s="108" t="s">
        <v>22</v>
      </c>
      <c r="E74" s="358" t="s">
        <v>23</v>
      </c>
      <c r="F74" s="358"/>
      <c r="G74" s="358" t="s">
        <v>14</v>
      </c>
      <c r="H74" s="359"/>
      <c r="I74" s="87"/>
      <c r="J74" s="109" t="s">
        <v>1719</v>
      </c>
      <c r="K74" s="110"/>
      <c r="L74" s="110"/>
      <c r="M74" s="111"/>
      <c r="N74" s="89"/>
      <c r="V74" s="123"/>
    </row>
    <row r="75" spans="1:22" ht="13.5" thickBot="1" x14ac:dyDescent="0.25">
      <c r="A75" s="356"/>
      <c r="B75" s="113"/>
      <c r="C75" s="113"/>
      <c r="D75" s="114"/>
      <c r="E75" s="113"/>
      <c r="F75" s="113"/>
      <c r="G75" s="360"/>
      <c r="H75" s="361"/>
      <c r="I75" s="362"/>
      <c r="J75" s="115" t="s">
        <v>1719</v>
      </c>
      <c r="K75" s="115"/>
      <c r="L75" s="115"/>
      <c r="M75" s="116"/>
      <c r="N75" s="89"/>
      <c r="V75" s="123"/>
    </row>
    <row r="76" spans="1:22" ht="23.25" thickBot="1" x14ac:dyDescent="0.25">
      <c r="A76" s="356"/>
      <c r="B76" s="119" t="s">
        <v>29</v>
      </c>
      <c r="C76" s="119" t="s">
        <v>30</v>
      </c>
      <c r="D76" s="119" t="s">
        <v>31</v>
      </c>
      <c r="E76" s="363" t="s">
        <v>32</v>
      </c>
      <c r="F76" s="363"/>
      <c r="G76" s="364"/>
      <c r="H76" s="365"/>
      <c r="I76" s="366"/>
      <c r="J76" s="120" t="s">
        <v>1840</v>
      </c>
      <c r="K76" s="121"/>
      <c r="L76" s="121"/>
      <c r="M76" s="122"/>
      <c r="N76" s="89"/>
      <c r="V76" s="123"/>
    </row>
    <row r="77" spans="1:22" ht="13.5" thickBot="1" x14ac:dyDescent="0.25">
      <c r="A77" s="357"/>
      <c r="B77" s="124"/>
      <c r="C77" s="124"/>
      <c r="D77" s="134"/>
      <c r="E77" s="126" t="s">
        <v>37</v>
      </c>
      <c r="F77" s="127"/>
      <c r="G77" s="367"/>
      <c r="H77" s="368"/>
      <c r="I77" s="369"/>
      <c r="J77" s="120" t="s">
        <v>1726</v>
      </c>
      <c r="K77" s="121"/>
      <c r="L77" s="121"/>
      <c r="M77" s="122"/>
      <c r="N77" s="89"/>
      <c r="V77" s="123"/>
    </row>
    <row r="78" spans="1:22" ht="24" thickTop="1" thickBot="1" x14ac:dyDescent="0.25">
      <c r="A78" s="355">
        <f t="shared" ref="A78" si="12">A74+1</f>
        <v>16</v>
      </c>
      <c r="B78" s="108" t="s">
        <v>20</v>
      </c>
      <c r="C78" s="108" t="s">
        <v>21</v>
      </c>
      <c r="D78" s="108" t="s">
        <v>22</v>
      </c>
      <c r="E78" s="358" t="s">
        <v>23</v>
      </c>
      <c r="F78" s="358"/>
      <c r="G78" s="358" t="s">
        <v>14</v>
      </c>
      <c r="H78" s="359"/>
      <c r="I78" s="87"/>
      <c r="J78" s="109" t="s">
        <v>1719</v>
      </c>
      <c r="K78" s="110"/>
      <c r="L78" s="110"/>
      <c r="M78" s="111"/>
      <c r="N78" s="89"/>
      <c r="V78" s="123"/>
    </row>
    <row r="79" spans="1:22" ht="13.5" thickBot="1" x14ac:dyDescent="0.25">
      <c r="A79" s="356"/>
      <c r="B79" s="113"/>
      <c r="C79" s="113"/>
      <c r="D79" s="114"/>
      <c r="E79" s="113"/>
      <c r="F79" s="113"/>
      <c r="G79" s="360"/>
      <c r="H79" s="361"/>
      <c r="I79" s="362"/>
      <c r="J79" s="115" t="s">
        <v>1719</v>
      </c>
      <c r="K79" s="115"/>
      <c r="L79" s="115"/>
      <c r="M79" s="116"/>
      <c r="N79" s="89"/>
      <c r="V79" s="123"/>
    </row>
    <row r="80" spans="1:22" ht="23.25" thickBot="1" x14ac:dyDescent="0.25">
      <c r="A80" s="356"/>
      <c r="B80" s="119" t="s">
        <v>29</v>
      </c>
      <c r="C80" s="119" t="s">
        <v>30</v>
      </c>
      <c r="D80" s="119" t="s">
        <v>31</v>
      </c>
      <c r="E80" s="363" t="s">
        <v>32</v>
      </c>
      <c r="F80" s="363"/>
      <c r="G80" s="364"/>
      <c r="H80" s="365"/>
      <c r="I80" s="366"/>
      <c r="J80" s="120" t="s">
        <v>1840</v>
      </c>
      <c r="K80" s="121"/>
      <c r="L80" s="121"/>
      <c r="M80" s="122"/>
      <c r="N80" s="89"/>
      <c r="V80" s="123"/>
    </row>
    <row r="81" spans="1:22" ht="13.5" thickBot="1" x14ac:dyDescent="0.25">
      <c r="A81" s="357"/>
      <c r="B81" s="124"/>
      <c r="C81" s="124"/>
      <c r="D81" s="134"/>
      <c r="E81" s="126" t="s">
        <v>37</v>
      </c>
      <c r="F81" s="127"/>
      <c r="G81" s="367"/>
      <c r="H81" s="368"/>
      <c r="I81" s="369"/>
      <c r="J81" s="120" t="s">
        <v>1726</v>
      </c>
      <c r="K81" s="121"/>
      <c r="L81" s="121"/>
      <c r="M81" s="122"/>
      <c r="N81" s="89"/>
      <c r="V81" s="123"/>
    </row>
    <row r="82" spans="1:22" ht="24" thickTop="1" thickBot="1" x14ac:dyDescent="0.25">
      <c r="A82" s="355">
        <f t="shared" ref="A82" si="13">A78+1</f>
        <v>17</v>
      </c>
      <c r="B82" s="108" t="s">
        <v>20</v>
      </c>
      <c r="C82" s="108" t="s">
        <v>21</v>
      </c>
      <c r="D82" s="108" t="s">
        <v>22</v>
      </c>
      <c r="E82" s="358" t="s">
        <v>23</v>
      </c>
      <c r="F82" s="358"/>
      <c r="G82" s="358" t="s">
        <v>14</v>
      </c>
      <c r="H82" s="359"/>
      <c r="I82" s="87"/>
      <c r="J82" s="109" t="s">
        <v>1719</v>
      </c>
      <c r="K82" s="110"/>
      <c r="L82" s="110"/>
      <c r="M82" s="111"/>
      <c r="N82" s="89"/>
      <c r="V82" s="123"/>
    </row>
    <row r="83" spans="1:22" ht="13.5" thickBot="1" x14ac:dyDescent="0.25">
      <c r="A83" s="356"/>
      <c r="B83" s="113"/>
      <c r="C83" s="113"/>
      <c r="D83" s="114"/>
      <c r="E83" s="113"/>
      <c r="F83" s="113"/>
      <c r="G83" s="360"/>
      <c r="H83" s="361"/>
      <c r="I83" s="362"/>
      <c r="J83" s="115" t="s">
        <v>1719</v>
      </c>
      <c r="K83" s="115"/>
      <c r="L83" s="115"/>
      <c r="M83" s="116"/>
      <c r="N83" s="89"/>
      <c r="V83" s="123"/>
    </row>
    <row r="84" spans="1:22" ht="23.25" thickBot="1" x14ac:dyDescent="0.25">
      <c r="A84" s="356"/>
      <c r="B84" s="119" t="s">
        <v>29</v>
      </c>
      <c r="C84" s="119" t="s">
        <v>30</v>
      </c>
      <c r="D84" s="119" t="s">
        <v>31</v>
      </c>
      <c r="E84" s="363" t="s">
        <v>32</v>
      </c>
      <c r="F84" s="363"/>
      <c r="G84" s="364"/>
      <c r="H84" s="365"/>
      <c r="I84" s="366"/>
      <c r="J84" s="120" t="s">
        <v>1840</v>
      </c>
      <c r="K84" s="121"/>
      <c r="L84" s="121"/>
      <c r="M84" s="122"/>
      <c r="N84" s="89"/>
      <c r="V84" s="123"/>
    </row>
    <row r="85" spans="1:22" ht="13.5" thickBot="1" x14ac:dyDescent="0.25">
      <c r="A85" s="357"/>
      <c r="B85" s="124"/>
      <c r="C85" s="124"/>
      <c r="D85" s="134"/>
      <c r="E85" s="126" t="s">
        <v>37</v>
      </c>
      <c r="F85" s="127"/>
      <c r="G85" s="367"/>
      <c r="H85" s="368"/>
      <c r="I85" s="369"/>
      <c r="J85" s="120" t="s">
        <v>1726</v>
      </c>
      <c r="K85" s="121"/>
      <c r="L85" s="121"/>
      <c r="M85" s="122"/>
      <c r="N85" s="89"/>
      <c r="V85" s="123"/>
    </row>
    <row r="86" spans="1:22" ht="24" thickTop="1" thickBot="1" x14ac:dyDescent="0.25">
      <c r="A86" s="355">
        <f t="shared" ref="A86" si="14">A82+1</f>
        <v>18</v>
      </c>
      <c r="B86" s="108" t="s">
        <v>20</v>
      </c>
      <c r="C86" s="108" t="s">
        <v>21</v>
      </c>
      <c r="D86" s="108" t="s">
        <v>22</v>
      </c>
      <c r="E86" s="358" t="s">
        <v>23</v>
      </c>
      <c r="F86" s="358"/>
      <c r="G86" s="358" t="s">
        <v>14</v>
      </c>
      <c r="H86" s="359"/>
      <c r="I86" s="87"/>
      <c r="J86" s="109" t="s">
        <v>1719</v>
      </c>
      <c r="K86" s="110"/>
      <c r="L86" s="110"/>
      <c r="M86" s="111"/>
      <c r="N86" s="89"/>
      <c r="V86" s="123"/>
    </row>
    <row r="87" spans="1:22" ht="13.5" thickBot="1" x14ac:dyDescent="0.25">
      <c r="A87" s="356"/>
      <c r="B87" s="113"/>
      <c r="C87" s="113"/>
      <c r="D87" s="114"/>
      <c r="E87" s="113"/>
      <c r="F87" s="113"/>
      <c r="G87" s="360"/>
      <c r="H87" s="361"/>
      <c r="I87" s="362"/>
      <c r="J87" s="115" t="s">
        <v>1719</v>
      </c>
      <c r="K87" s="115"/>
      <c r="L87" s="115"/>
      <c r="M87" s="116"/>
      <c r="N87" s="89"/>
      <c r="V87" s="123"/>
    </row>
    <row r="88" spans="1:22" ht="23.25" thickBot="1" x14ac:dyDescent="0.25">
      <c r="A88" s="356"/>
      <c r="B88" s="119" t="s">
        <v>29</v>
      </c>
      <c r="C88" s="119" t="s">
        <v>30</v>
      </c>
      <c r="D88" s="119" t="s">
        <v>31</v>
      </c>
      <c r="E88" s="363" t="s">
        <v>32</v>
      </c>
      <c r="F88" s="363"/>
      <c r="G88" s="364"/>
      <c r="H88" s="365"/>
      <c r="I88" s="366"/>
      <c r="J88" s="120" t="s">
        <v>1840</v>
      </c>
      <c r="K88" s="121"/>
      <c r="L88" s="121"/>
      <c r="M88" s="122"/>
      <c r="N88" s="89"/>
      <c r="V88" s="123"/>
    </row>
    <row r="89" spans="1:22" ht="13.5" thickBot="1" x14ac:dyDescent="0.25">
      <c r="A89" s="357"/>
      <c r="B89" s="124"/>
      <c r="C89" s="124"/>
      <c r="D89" s="134"/>
      <c r="E89" s="126" t="s">
        <v>37</v>
      </c>
      <c r="F89" s="127"/>
      <c r="G89" s="367"/>
      <c r="H89" s="368"/>
      <c r="I89" s="369"/>
      <c r="J89" s="120" t="s">
        <v>1726</v>
      </c>
      <c r="K89" s="121"/>
      <c r="L89" s="121"/>
      <c r="M89" s="122"/>
      <c r="N89" s="89"/>
      <c r="V89" s="123"/>
    </row>
    <row r="90" spans="1:22" ht="24" thickTop="1" thickBot="1" x14ac:dyDescent="0.25">
      <c r="A90" s="355">
        <f t="shared" ref="A90" si="15">A86+1</f>
        <v>19</v>
      </c>
      <c r="B90" s="108" t="s">
        <v>20</v>
      </c>
      <c r="C90" s="108" t="s">
        <v>21</v>
      </c>
      <c r="D90" s="108" t="s">
        <v>22</v>
      </c>
      <c r="E90" s="358" t="s">
        <v>23</v>
      </c>
      <c r="F90" s="358"/>
      <c r="G90" s="358" t="s">
        <v>14</v>
      </c>
      <c r="H90" s="359"/>
      <c r="I90" s="87"/>
      <c r="J90" s="109" t="s">
        <v>1719</v>
      </c>
      <c r="K90" s="110"/>
      <c r="L90" s="110"/>
      <c r="M90" s="111"/>
      <c r="N90" s="89"/>
      <c r="V90" s="123"/>
    </row>
    <row r="91" spans="1:22" ht="13.5" thickBot="1" x14ac:dyDescent="0.25">
      <c r="A91" s="356"/>
      <c r="B91" s="113"/>
      <c r="C91" s="113"/>
      <c r="D91" s="114"/>
      <c r="E91" s="113"/>
      <c r="F91" s="113"/>
      <c r="G91" s="360"/>
      <c r="H91" s="361"/>
      <c r="I91" s="362"/>
      <c r="J91" s="115" t="s">
        <v>1719</v>
      </c>
      <c r="K91" s="115"/>
      <c r="L91" s="115"/>
      <c r="M91" s="116"/>
      <c r="N91" s="89"/>
      <c r="V91" s="123"/>
    </row>
    <row r="92" spans="1:22" ht="23.25" thickBot="1" x14ac:dyDescent="0.25">
      <c r="A92" s="356"/>
      <c r="B92" s="119" t="s">
        <v>29</v>
      </c>
      <c r="C92" s="119" t="s">
        <v>30</v>
      </c>
      <c r="D92" s="119" t="s">
        <v>31</v>
      </c>
      <c r="E92" s="363" t="s">
        <v>32</v>
      </c>
      <c r="F92" s="363"/>
      <c r="G92" s="364"/>
      <c r="H92" s="365"/>
      <c r="I92" s="366"/>
      <c r="J92" s="120" t="s">
        <v>1840</v>
      </c>
      <c r="K92" s="121"/>
      <c r="L92" s="121"/>
      <c r="M92" s="122"/>
      <c r="N92" s="89"/>
      <c r="V92" s="123"/>
    </row>
    <row r="93" spans="1:22" ht="13.5" thickBot="1" x14ac:dyDescent="0.25">
      <c r="A93" s="357"/>
      <c r="B93" s="124"/>
      <c r="C93" s="124"/>
      <c r="D93" s="134"/>
      <c r="E93" s="126" t="s">
        <v>37</v>
      </c>
      <c r="F93" s="127"/>
      <c r="G93" s="367"/>
      <c r="H93" s="368"/>
      <c r="I93" s="369"/>
      <c r="J93" s="120" t="s">
        <v>1726</v>
      </c>
      <c r="K93" s="121"/>
      <c r="L93" s="121"/>
      <c r="M93" s="122"/>
      <c r="N93" s="89"/>
      <c r="V93" s="123"/>
    </row>
    <row r="94" spans="1:22" ht="24" thickTop="1" thickBot="1" x14ac:dyDescent="0.25">
      <c r="A94" s="355">
        <f t="shared" ref="A94" si="16">A90+1</f>
        <v>20</v>
      </c>
      <c r="B94" s="108" t="s">
        <v>20</v>
      </c>
      <c r="C94" s="108" t="s">
        <v>21</v>
      </c>
      <c r="D94" s="108" t="s">
        <v>22</v>
      </c>
      <c r="E94" s="358" t="s">
        <v>23</v>
      </c>
      <c r="F94" s="358"/>
      <c r="G94" s="358" t="s">
        <v>14</v>
      </c>
      <c r="H94" s="359"/>
      <c r="I94" s="87"/>
      <c r="J94" s="109" t="s">
        <v>1719</v>
      </c>
      <c r="K94" s="110"/>
      <c r="L94" s="110"/>
      <c r="M94" s="111"/>
      <c r="N94" s="89"/>
      <c r="V94" s="123"/>
    </row>
    <row r="95" spans="1:22" ht="13.5" thickBot="1" x14ac:dyDescent="0.25">
      <c r="A95" s="356"/>
      <c r="B95" s="113"/>
      <c r="C95" s="113"/>
      <c r="D95" s="114"/>
      <c r="E95" s="113"/>
      <c r="F95" s="113"/>
      <c r="G95" s="360"/>
      <c r="H95" s="361"/>
      <c r="I95" s="362"/>
      <c r="J95" s="115" t="s">
        <v>1719</v>
      </c>
      <c r="K95" s="115"/>
      <c r="L95" s="115"/>
      <c r="M95" s="116"/>
      <c r="N95" s="89"/>
      <c r="V95" s="123"/>
    </row>
    <row r="96" spans="1:22" ht="23.25" thickBot="1" x14ac:dyDescent="0.25">
      <c r="A96" s="356"/>
      <c r="B96" s="119" t="s">
        <v>29</v>
      </c>
      <c r="C96" s="119" t="s">
        <v>30</v>
      </c>
      <c r="D96" s="119" t="s">
        <v>31</v>
      </c>
      <c r="E96" s="363" t="s">
        <v>32</v>
      </c>
      <c r="F96" s="363"/>
      <c r="G96" s="364"/>
      <c r="H96" s="365"/>
      <c r="I96" s="366"/>
      <c r="J96" s="120" t="s">
        <v>1840</v>
      </c>
      <c r="K96" s="121"/>
      <c r="L96" s="121"/>
      <c r="M96" s="122"/>
      <c r="N96" s="89"/>
      <c r="V96" s="123"/>
    </row>
    <row r="97" spans="1:22" ht="13.5" thickBot="1" x14ac:dyDescent="0.25">
      <c r="A97" s="357"/>
      <c r="B97" s="124"/>
      <c r="C97" s="124"/>
      <c r="D97" s="134"/>
      <c r="E97" s="126" t="s">
        <v>37</v>
      </c>
      <c r="F97" s="127"/>
      <c r="G97" s="367"/>
      <c r="H97" s="368"/>
      <c r="I97" s="369"/>
      <c r="J97" s="120" t="s">
        <v>1726</v>
      </c>
      <c r="K97" s="121"/>
      <c r="L97" s="121"/>
      <c r="M97" s="122"/>
      <c r="N97" s="89"/>
      <c r="V97" s="123"/>
    </row>
    <row r="98" spans="1:22" ht="24" thickTop="1" thickBot="1" x14ac:dyDescent="0.25">
      <c r="A98" s="355">
        <f t="shared" ref="A98" si="17">A94+1</f>
        <v>21</v>
      </c>
      <c r="B98" s="108" t="s">
        <v>20</v>
      </c>
      <c r="C98" s="108" t="s">
        <v>21</v>
      </c>
      <c r="D98" s="108" t="s">
        <v>22</v>
      </c>
      <c r="E98" s="358" t="s">
        <v>23</v>
      </c>
      <c r="F98" s="358"/>
      <c r="G98" s="358" t="s">
        <v>14</v>
      </c>
      <c r="H98" s="359"/>
      <c r="I98" s="87"/>
      <c r="J98" s="109" t="s">
        <v>1719</v>
      </c>
      <c r="K98" s="110"/>
      <c r="L98" s="110"/>
      <c r="M98" s="111"/>
      <c r="N98" s="89"/>
      <c r="V98" s="123"/>
    </row>
    <row r="99" spans="1:22" ht="13.5" thickBot="1" x14ac:dyDescent="0.25">
      <c r="A99" s="356"/>
      <c r="B99" s="113"/>
      <c r="C99" s="113"/>
      <c r="D99" s="114"/>
      <c r="E99" s="113"/>
      <c r="F99" s="113"/>
      <c r="G99" s="360"/>
      <c r="H99" s="361"/>
      <c r="I99" s="362"/>
      <c r="J99" s="115" t="s">
        <v>1719</v>
      </c>
      <c r="K99" s="115"/>
      <c r="L99" s="115"/>
      <c r="M99" s="116"/>
      <c r="N99" s="89"/>
      <c r="V99" s="123"/>
    </row>
    <row r="100" spans="1:22" ht="23.25" thickBot="1" x14ac:dyDescent="0.25">
      <c r="A100" s="356"/>
      <c r="B100" s="119" t="s">
        <v>29</v>
      </c>
      <c r="C100" s="119" t="s">
        <v>30</v>
      </c>
      <c r="D100" s="119" t="s">
        <v>31</v>
      </c>
      <c r="E100" s="363" t="s">
        <v>32</v>
      </c>
      <c r="F100" s="363"/>
      <c r="G100" s="364"/>
      <c r="H100" s="365"/>
      <c r="I100" s="366"/>
      <c r="J100" s="120" t="s">
        <v>1840</v>
      </c>
      <c r="K100" s="121"/>
      <c r="L100" s="121"/>
      <c r="M100" s="122"/>
      <c r="N100" s="89"/>
      <c r="V100" s="123"/>
    </row>
    <row r="101" spans="1:22" ht="13.5" thickBot="1" x14ac:dyDescent="0.25">
      <c r="A101" s="357"/>
      <c r="B101" s="124"/>
      <c r="C101" s="124"/>
      <c r="D101" s="134"/>
      <c r="E101" s="126" t="s">
        <v>37</v>
      </c>
      <c r="F101" s="127"/>
      <c r="G101" s="367"/>
      <c r="H101" s="368"/>
      <c r="I101" s="369"/>
      <c r="J101" s="120" t="s">
        <v>1726</v>
      </c>
      <c r="K101" s="121"/>
      <c r="L101" s="121"/>
      <c r="M101" s="122"/>
      <c r="N101" s="89"/>
      <c r="V101" s="123"/>
    </row>
    <row r="102" spans="1:22" ht="24" thickTop="1" thickBot="1" x14ac:dyDescent="0.25">
      <c r="A102" s="355">
        <f t="shared" ref="A102" si="18">A98+1</f>
        <v>22</v>
      </c>
      <c r="B102" s="108" t="s">
        <v>20</v>
      </c>
      <c r="C102" s="108" t="s">
        <v>21</v>
      </c>
      <c r="D102" s="108" t="s">
        <v>22</v>
      </c>
      <c r="E102" s="358" t="s">
        <v>23</v>
      </c>
      <c r="F102" s="358"/>
      <c r="G102" s="358" t="s">
        <v>14</v>
      </c>
      <c r="H102" s="359"/>
      <c r="I102" s="87"/>
      <c r="J102" s="109" t="s">
        <v>1719</v>
      </c>
      <c r="K102" s="110"/>
      <c r="L102" s="110"/>
      <c r="M102" s="111"/>
      <c r="N102" s="89"/>
      <c r="V102" s="123"/>
    </row>
    <row r="103" spans="1:22" ht="13.5" thickBot="1" x14ac:dyDescent="0.25">
      <c r="A103" s="356"/>
      <c r="B103" s="113"/>
      <c r="C103" s="113"/>
      <c r="D103" s="114"/>
      <c r="E103" s="113"/>
      <c r="F103" s="113"/>
      <c r="G103" s="360"/>
      <c r="H103" s="361"/>
      <c r="I103" s="362"/>
      <c r="J103" s="115" t="s">
        <v>1719</v>
      </c>
      <c r="K103" s="115"/>
      <c r="L103" s="115"/>
      <c r="M103" s="116"/>
      <c r="N103" s="89"/>
      <c r="V103" s="123"/>
    </row>
    <row r="104" spans="1:22" ht="23.25" thickBot="1" x14ac:dyDescent="0.25">
      <c r="A104" s="356"/>
      <c r="B104" s="119" t="s">
        <v>29</v>
      </c>
      <c r="C104" s="119" t="s">
        <v>30</v>
      </c>
      <c r="D104" s="119" t="s">
        <v>31</v>
      </c>
      <c r="E104" s="363" t="s">
        <v>32</v>
      </c>
      <c r="F104" s="363"/>
      <c r="G104" s="364"/>
      <c r="H104" s="365"/>
      <c r="I104" s="366"/>
      <c r="J104" s="120" t="s">
        <v>1840</v>
      </c>
      <c r="K104" s="121"/>
      <c r="L104" s="121"/>
      <c r="M104" s="122"/>
      <c r="N104" s="89"/>
      <c r="V104" s="123"/>
    </row>
    <row r="105" spans="1:22" ht="13.5" thickBot="1" x14ac:dyDescent="0.25">
      <c r="A105" s="357"/>
      <c r="B105" s="124"/>
      <c r="C105" s="124"/>
      <c r="D105" s="134"/>
      <c r="E105" s="126" t="s">
        <v>37</v>
      </c>
      <c r="F105" s="127"/>
      <c r="G105" s="367"/>
      <c r="H105" s="368"/>
      <c r="I105" s="369"/>
      <c r="J105" s="120" t="s">
        <v>1726</v>
      </c>
      <c r="K105" s="121"/>
      <c r="L105" s="121"/>
      <c r="M105" s="122"/>
      <c r="N105" s="89"/>
      <c r="V105" s="123"/>
    </row>
    <row r="106" spans="1:22" ht="24" thickTop="1" thickBot="1" x14ac:dyDescent="0.25">
      <c r="A106" s="355">
        <f t="shared" ref="A106" si="19">A102+1</f>
        <v>23</v>
      </c>
      <c r="B106" s="108" t="s">
        <v>20</v>
      </c>
      <c r="C106" s="108" t="s">
        <v>21</v>
      </c>
      <c r="D106" s="108" t="s">
        <v>22</v>
      </c>
      <c r="E106" s="358" t="s">
        <v>23</v>
      </c>
      <c r="F106" s="358"/>
      <c r="G106" s="358" t="s">
        <v>14</v>
      </c>
      <c r="H106" s="359"/>
      <c r="I106" s="87"/>
      <c r="J106" s="109" t="s">
        <v>1719</v>
      </c>
      <c r="K106" s="110"/>
      <c r="L106" s="110"/>
      <c r="M106" s="111"/>
      <c r="N106" s="89"/>
      <c r="V106" s="123"/>
    </row>
    <row r="107" spans="1:22" ht="13.5" thickBot="1" x14ac:dyDescent="0.25">
      <c r="A107" s="356"/>
      <c r="B107" s="113"/>
      <c r="C107" s="113"/>
      <c r="D107" s="114"/>
      <c r="E107" s="113"/>
      <c r="F107" s="113"/>
      <c r="G107" s="360"/>
      <c r="H107" s="361"/>
      <c r="I107" s="362"/>
      <c r="J107" s="115" t="s">
        <v>1719</v>
      </c>
      <c r="K107" s="115"/>
      <c r="L107" s="115"/>
      <c r="M107" s="116"/>
      <c r="N107" s="89"/>
      <c r="V107" s="123"/>
    </row>
    <row r="108" spans="1:22" ht="23.25" thickBot="1" x14ac:dyDescent="0.25">
      <c r="A108" s="356"/>
      <c r="B108" s="119" t="s">
        <v>29</v>
      </c>
      <c r="C108" s="119" t="s">
        <v>30</v>
      </c>
      <c r="D108" s="119" t="s">
        <v>31</v>
      </c>
      <c r="E108" s="363" t="s">
        <v>32</v>
      </c>
      <c r="F108" s="363"/>
      <c r="G108" s="364"/>
      <c r="H108" s="365"/>
      <c r="I108" s="366"/>
      <c r="J108" s="120" t="s">
        <v>1840</v>
      </c>
      <c r="K108" s="121"/>
      <c r="L108" s="121"/>
      <c r="M108" s="122"/>
      <c r="N108" s="89"/>
      <c r="V108" s="123"/>
    </row>
    <row r="109" spans="1:22" ht="13.5" thickBot="1" x14ac:dyDescent="0.25">
      <c r="A109" s="357"/>
      <c r="B109" s="124"/>
      <c r="C109" s="124"/>
      <c r="D109" s="134"/>
      <c r="E109" s="126" t="s">
        <v>37</v>
      </c>
      <c r="F109" s="127"/>
      <c r="G109" s="367"/>
      <c r="H109" s="368"/>
      <c r="I109" s="369"/>
      <c r="J109" s="120" t="s">
        <v>1726</v>
      </c>
      <c r="K109" s="121"/>
      <c r="L109" s="121"/>
      <c r="M109" s="122"/>
      <c r="N109" s="89"/>
      <c r="V109" s="123"/>
    </row>
    <row r="110" spans="1:22" ht="24" thickTop="1" thickBot="1" x14ac:dyDescent="0.25">
      <c r="A110" s="355">
        <f t="shared" ref="A110" si="20">A106+1</f>
        <v>24</v>
      </c>
      <c r="B110" s="108" t="s">
        <v>20</v>
      </c>
      <c r="C110" s="108" t="s">
        <v>21</v>
      </c>
      <c r="D110" s="108" t="s">
        <v>22</v>
      </c>
      <c r="E110" s="358" t="s">
        <v>23</v>
      </c>
      <c r="F110" s="358"/>
      <c r="G110" s="358" t="s">
        <v>14</v>
      </c>
      <c r="H110" s="359"/>
      <c r="I110" s="87"/>
      <c r="J110" s="109" t="s">
        <v>1719</v>
      </c>
      <c r="K110" s="110"/>
      <c r="L110" s="110"/>
      <c r="M110" s="111"/>
      <c r="N110" s="89"/>
      <c r="V110" s="123"/>
    </row>
    <row r="111" spans="1:22" ht="13.5" thickBot="1" x14ac:dyDescent="0.25">
      <c r="A111" s="356"/>
      <c r="B111" s="113"/>
      <c r="C111" s="113"/>
      <c r="D111" s="114"/>
      <c r="E111" s="113"/>
      <c r="F111" s="113"/>
      <c r="G111" s="360"/>
      <c r="H111" s="361"/>
      <c r="I111" s="362"/>
      <c r="J111" s="115" t="s">
        <v>1719</v>
      </c>
      <c r="K111" s="115"/>
      <c r="L111" s="115"/>
      <c r="M111" s="116"/>
      <c r="N111" s="89"/>
      <c r="V111" s="123"/>
    </row>
    <row r="112" spans="1:22" ht="23.25" thickBot="1" x14ac:dyDescent="0.25">
      <c r="A112" s="356"/>
      <c r="B112" s="119" t="s">
        <v>29</v>
      </c>
      <c r="C112" s="119" t="s">
        <v>30</v>
      </c>
      <c r="D112" s="119" t="s">
        <v>31</v>
      </c>
      <c r="E112" s="363" t="s">
        <v>32</v>
      </c>
      <c r="F112" s="363"/>
      <c r="G112" s="364"/>
      <c r="H112" s="365"/>
      <c r="I112" s="366"/>
      <c r="J112" s="120" t="s">
        <v>1840</v>
      </c>
      <c r="K112" s="121"/>
      <c r="L112" s="121"/>
      <c r="M112" s="122"/>
      <c r="N112" s="89"/>
      <c r="V112" s="123"/>
    </row>
    <row r="113" spans="1:22" ht="13.5" thickBot="1" x14ac:dyDescent="0.25">
      <c r="A113" s="357"/>
      <c r="B113" s="124"/>
      <c r="C113" s="124"/>
      <c r="D113" s="134"/>
      <c r="E113" s="126" t="s">
        <v>37</v>
      </c>
      <c r="F113" s="127"/>
      <c r="G113" s="367"/>
      <c r="H113" s="368"/>
      <c r="I113" s="369"/>
      <c r="J113" s="120" t="s">
        <v>1726</v>
      </c>
      <c r="K113" s="121"/>
      <c r="L113" s="121"/>
      <c r="M113" s="122"/>
      <c r="N113" s="89"/>
      <c r="V113" s="123"/>
    </row>
    <row r="114" spans="1:22" ht="24" thickTop="1" thickBot="1" x14ac:dyDescent="0.25">
      <c r="A114" s="355">
        <f t="shared" ref="A114" si="21">A110+1</f>
        <v>25</v>
      </c>
      <c r="B114" s="108" t="s">
        <v>20</v>
      </c>
      <c r="C114" s="108" t="s">
        <v>21</v>
      </c>
      <c r="D114" s="108" t="s">
        <v>22</v>
      </c>
      <c r="E114" s="358" t="s">
        <v>23</v>
      </c>
      <c r="F114" s="358"/>
      <c r="G114" s="358" t="s">
        <v>14</v>
      </c>
      <c r="H114" s="359"/>
      <c r="I114" s="87"/>
      <c r="J114" s="109" t="s">
        <v>1719</v>
      </c>
      <c r="K114" s="110"/>
      <c r="L114" s="110"/>
      <c r="M114" s="111"/>
      <c r="N114" s="89"/>
      <c r="V114" s="123"/>
    </row>
    <row r="115" spans="1:22" ht="13.5" thickBot="1" x14ac:dyDescent="0.25">
      <c r="A115" s="356"/>
      <c r="B115" s="113"/>
      <c r="C115" s="113"/>
      <c r="D115" s="114"/>
      <c r="E115" s="113"/>
      <c r="F115" s="113"/>
      <c r="G115" s="360"/>
      <c r="H115" s="361"/>
      <c r="I115" s="362"/>
      <c r="J115" s="115" t="s">
        <v>1719</v>
      </c>
      <c r="K115" s="115"/>
      <c r="L115" s="115"/>
      <c r="M115" s="116"/>
      <c r="N115" s="89"/>
      <c r="V115" s="123"/>
    </row>
    <row r="116" spans="1:22" ht="23.25" thickBot="1" x14ac:dyDescent="0.25">
      <c r="A116" s="356"/>
      <c r="B116" s="119" t="s">
        <v>29</v>
      </c>
      <c r="C116" s="119" t="s">
        <v>30</v>
      </c>
      <c r="D116" s="119" t="s">
        <v>31</v>
      </c>
      <c r="E116" s="363" t="s">
        <v>32</v>
      </c>
      <c r="F116" s="363"/>
      <c r="G116" s="364"/>
      <c r="H116" s="365"/>
      <c r="I116" s="366"/>
      <c r="J116" s="120" t="s">
        <v>1840</v>
      </c>
      <c r="K116" s="121"/>
      <c r="L116" s="121"/>
      <c r="M116" s="122"/>
      <c r="N116" s="89"/>
      <c r="V116" s="123"/>
    </row>
    <row r="117" spans="1:22" ht="13.5" thickBot="1" x14ac:dyDescent="0.25">
      <c r="A117" s="357"/>
      <c r="B117" s="124"/>
      <c r="C117" s="124"/>
      <c r="D117" s="134"/>
      <c r="E117" s="126" t="s">
        <v>37</v>
      </c>
      <c r="F117" s="127"/>
      <c r="G117" s="367"/>
      <c r="H117" s="368"/>
      <c r="I117" s="369"/>
      <c r="J117" s="120" t="s">
        <v>1726</v>
      </c>
      <c r="K117" s="121"/>
      <c r="L117" s="121"/>
      <c r="M117" s="122"/>
      <c r="N117" s="89"/>
      <c r="V117" s="123"/>
    </row>
    <row r="118" spans="1:22" ht="24" thickTop="1" thickBot="1" x14ac:dyDescent="0.25">
      <c r="A118" s="355">
        <f t="shared" ref="A118" si="22">A114+1</f>
        <v>26</v>
      </c>
      <c r="B118" s="108" t="s">
        <v>20</v>
      </c>
      <c r="C118" s="108" t="s">
        <v>21</v>
      </c>
      <c r="D118" s="108" t="s">
        <v>22</v>
      </c>
      <c r="E118" s="358" t="s">
        <v>23</v>
      </c>
      <c r="F118" s="358"/>
      <c r="G118" s="358" t="s">
        <v>14</v>
      </c>
      <c r="H118" s="359"/>
      <c r="I118" s="87"/>
      <c r="J118" s="109" t="s">
        <v>1719</v>
      </c>
      <c r="K118" s="110"/>
      <c r="L118" s="110"/>
      <c r="M118" s="111"/>
      <c r="N118" s="89"/>
      <c r="V118" s="123"/>
    </row>
    <row r="119" spans="1:22" ht="13.5" thickBot="1" x14ac:dyDescent="0.25">
      <c r="A119" s="356"/>
      <c r="B119" s="113"/>
      <c r="C119" s="113"/>
      <c r="D119" s="114"/>
      <c r="E119" s="113"/>
      <c r="F119" s="113"/>
      <c r="G119" s="360"/>
      <c r="H119" s="361"/>
      <c r="I119" s="362"/>
      <c r="J119" s="115" t="s">
        <v>1719</v>
      </c>
      <c r="K119" s="115"/>
      <c r="L119" s="115"/>
      <c r="M119" s="116"/>
      <c r="N119" s="89"/>
      <c r="V119" s="123"/>
    </row>
    <row r="120" spans="1:22" ht="23.25" thickBot="1" x14ac:dyDescent="0.25">
      <c r="A120" s="356"/>
      <c r="B120" s="119" t="s">
        <v>29</v>
      </c>
      <c r="C120" s="119" t="s">
        <v>30</v>
      </c>
      <c r="D120" s="119" t="s">
        <v>31</v>
      </c>
      <c r="E120" s="363" t="s">
        <v>32</v>
      </c>
      <c r="F120" s="363"/>
      <c r="G120" s="364"/>
      <c r="H120" s="365"/>
      <c r="I120" s="366"/>
      <c r="J120" s="120" t="s">
        <v>1840</v>
      </c>
      <c r="K120" s="121"/>
      <c r="L120" s="121"/>
      <c r="M120" s="122"/>
      <c r="N120" s="89"/>
      <c r="V120" s="123"/>
    </row>
    <row r="121" spans="1:22" ht="13.5" thickBot="1" x14ac:dyDescent="0.25">
      <c r="A121" s="357"/>
      <c r="B121" s="124"/>
      <c r="C121" s="124"/>
      <c r="D121" s="134"/>
      <c r="E121" s="126" t="s">
        <v>37</v>
      </c>
      <c r="F121" s="127"/>
      <c r="G121" s="367"/>
      <c r="H121" s="368"/>
      <c r="I121" s="369"/>
      <c r="J121" s="120" t="s">
        <v>1726</v>
      </c>
      <c r="K121" s="121"/>
      <c r="L121" s="121"/>
      <c r="M121" s="122"/>
      <c r="N121" s="89"/>
      <c r="V121" s="123"/>
    </row>
    <row r="122" spans="1:22" ht="24" thickTop="1" thickBot="1" x14ac:dyDescent="0.25">
      <c r="A122" s="355">
        <f t="shared" ref="A122" si="23">A118+1</f>
        <v>27</v>
      </c>
      <c r="B122" s="108" t="s">
        <v>20</v>
      </c>
      <c r="C122" s="108" t="s">
        <v>21</v>
      </c>
      <c r="D122" s="108" t="s">
        <v>22</v>
      </c>
      <c r="E122" s="358" t="s">
        <v>23</v>
      </c>
      <c r="F122" s="358"/>
      <c r="G122" s="358" t="s">
        <v>14</v>
      </c>
      <c r="H122" s="359"/>
      <c r="I122" s="87"/>
      <c r="J122" s="109" t="s">
        <v>1719</v>
      </c>
      <c r="K122" s="110"/>
      <c r="L122" s="110"/>
      <c r="M122" s="111"/>
      <c r="N122" s="89"/>
      <c r="V122" s="123"/>
    </row>
    <row r="123" spans="1:22" ht="13.5" thickBot="1" x14ac:dyDescent="0.25">
      <c r="A123" s="356"/>
      <c r="B123" s="113"/>
      <c r="C123" s="113"/>
      <c r="D123" s="114"/>
      <c r="E123" s="113"/>
      <c r="F123" s="113"/>
      <c r="G123" s="360"/>
      <c r="H123" s="361"/>
      <c r="I123" s="362"/>
      <c r="J123" s="115" t="s">
        <v>1719</v>
      </c>
      <c r="K123" s="115"/>
      <c r="L123" s="115"/>
      <c r="M123" s="116"/>
      <c r="N123" s="89"/>
      <c r="V123" s="123"/>
    </row>
    <row r="124" spans="1:22" ht="23.25" thickBot="1" x14ac:dyDescent="0.25">
      <c r="A124" s="356"/>
      <c r="B124" s="119" t="s">
        <v>29</v>
      </c>
      <c r="C124" s="119" t="s">
        <v>30</v>
      </c>
      <c r="D124" s="119" t="s">
        <v>31</v>
      </c>
      <c r="E124" s="363" t="s">
        <v>32</v>
      </c>
      <c r="F124" s="363"/>
      <c r="G124" s="364"/>
      <c r="H124" s="365"/>
      <c r="I124" s="366"/>
      <c r="J124" s="120" t="s">
        <v>1840</v>
      </c>
      <c r="K124" s="121"/>
      <c r="L124" s="121"/>
      <c r="M124" s="122"/>
      <c r="N124" s="89"/>
      <c r="V124" s="123"/>
    </row>
    <row r="125" spans="1:22" ht="13.5" thickBot="1" x14ac:dyDescent="0.25">
      <c r="A125" s="357"/>
      <c r="B125" s="124"/>
      <c r="C125" s="124"/>
      <c r="D125" s="134"/>
      <c r="E125" s="126" t="s">
        <v>37</v>
      </c>
      <c r="F125" s="127"/>
      <c r="G125" s="367"/>
      <c r="H125" s="368"/>
      <c r="I125" s="369"/>
      <c r="J125" s="120" t="s">
        <v>1726</v>
      </c>
      <c r="K125" s="121"/>
      <c r="L125" s="121"/>
      <c r="M125" s="122"/>
      <c r="N125" s="89"/>
      <c r="V125" s="123"/>
    </row>
    <row r="126" spans="1:22" ht="24" thickTop="1" thickBot="1" x14ac:dyDescent="0.25">
      <c r="A126" s="355">
        <f t="shared" ref="A126" si="24">A122+1</f>
        <v>28</v>
      </c>
      <c r="B126" s="108" t="s">
        <v>20</v>
      </c>
      <c r="C126" s="108" t="s">
        <v>21</v>
      </c>
      <c r="D126" s="108" t="s">
        <v>22</v>
      </c>
      <c r="E126" s="358" t="s">
        <v>23</v>
      </c>
      <c r="F126" s="358"/>
      <c r="G126" s="358" t="s">
        <v>14</v>
      </c>
      <c r="H126" s="359"/>
      <c r="I126" s="87"/>
      <c r="J126" s="109" t="s">
        <v>1719</v>
      </c>
      <c r="K126" s="110"/>
      <c r="L126" s="110"/>
      <c r="M126" s="111"/>
      <c r="N126" s="89"/>
      <c r="V126" s="123"/>
    </row>
    <row r="127" spans="1:22" ht="13.5" thickBot="1" x14ac:dyDescent="0.25">
      <c r="A127" s="356"/>
      <c r="B127" s="113"/>
      <c r="C127" s="113"/>
      <c r="D127" s="114"/>
      <c r="E127" s="113"/>
      <c r="F127" s="113"/>
      <c r="G127" s="360"/>
      <c r="H127" s="361"/>
      <c r="I127" s="362"/>
      <c r="J127" s="115" t="s">
        <v>1719</v>
      </c>
      <c r="K127" s="115"/>
      <c r="L127" s="115"/>
      <c r="M127" s="116"/>
      <c r="N127" s="89"/>
      <c r="V127" s="123"/>
    </row>
    <row r="128" spans="1:22" ht="23.25" thickBot="1" x14ac:dyDescent="0.25">
      <c r="A128" s="356"/>
      <c r="B128" s="119" t="s">
        <v>29</v>
      </c>
      <c r="C128" s="119" t="s">
        <v>30</v>
      </c>
      <c r="D128" s="119" t="s">
        <v>31</v>
      </c>
      <c r="E128" s="363" t="s">
        <v>32</v>
      </c>
      <c r="F128" s="363"/>
      <c r="G128" s="364"/>
      <c r="H128" s="365"/>
      <c r="I128" s="366"/>
      <c r="J128" s="120" t="s">
        <v>1840</v>
      </c>
      <c r="K128" s="121"/>
      <c r="L128" s="121"/>
      <c r="M128" s="122"/>
      <c r="N128" s="89"/>
      <c r="V128" s="123"/>
    </row>
    <row r="129" spans="1:22" ht="13.5" thickBot="1" x14ac:dyDescent="0.25">
      <c r="A129" s="357"/>
      <c r="B129" s="124"/>
      <c r="C129" s="124"/>
      <c r="D129" s="134"/>
      <c r="E129" s="126" t="s">
        <v>37</v>
      </c>
      <c r="F129" s="127"/>
      <c r="G129" s="367"/>
      <c r="H129" s="368"/>
      <c r="I129" s="369"/>
      <c r="J129" s="120" t="s">
        <v>1726</v>
      </c>
      <c r="K129" s="121"/>
      <c r="L129" s="121"/>
      <c r="M129" s="122"/>
      <c r="N129" s="89"/>
      <c r="V129" s="123"/>
    </row>
    <row r="130" spans="1:22" ht="24" thickTop="1" thickBot="1" x14ac:dyDescent="0.25">
      <c r="A130" s="355">
        <f t="shared" ref="A130" si="25">A126+1</f>
        <v>29</v>
      </c>
      <c r="B130" s="108" t="s">
        <v>20</v>
      </c>
      <c r="C130" s="108" t="s">
        <v>21</v>
      </c>
      <c r="D130" s="108" t="s">
        <v>22</v>
      </c>
      <c r="E130" s="358" t="s">
        <v>23</v>
      </c>
      <c r="F130" s="358"/>
      <c r="G130" s="358" t="s">
        <v>14</v>
      </c>
      <c r="H130" s="359"/>
      <c r="I130" s="87"/>
      <c r="J130" s="109" t="s">
        <v>1719</v>
      </c>
      <c r="K130" s="110"/>
      <c r="L130" s="110"/>
      <c r="M130" s="111"/>
      <c r="N130" s="89"/>
      <c r="V130" s="123"/>
    </row>
    <row r="131" spans="1:22" ht="13.5" thickBot="1" x14ac:dyDescent="0.25">
      <c r="A131" s="356"/>
      <c r="B131" s="113"/>
      <c r="C131" s="113"/>
      <c r="D131" s="114"/>
      <c r="E131" s="113"/>
      <c r="F131" s="113"/>
      <c r="G131" s="360"/>
      <c r="H131" s="361"/>
      <c r="I131" s="362"/>
      <c r="J131" s="115" t="s">
        <v>1719</v>
      </c>
      <c r="K131" s="115"/>
      <c r="L131" s="115"/>
      <c r="M131" s="116"/>
      <c r="N131" s="89"/>
      <c r="V131" s="123"/>
    </row>
    <row r="132" spans="1:22" ht="23.25" thickBot="1" x14ac:dyDescent="0.25">
      <c r="A132" s="356"/>
      <c r="B132" s="119" t="s">
        <v>29</v>
      </c>
      <c r="C132" s="119" t="s">
        <v>30</v>
      </c>
      <c r="D132" s="119" t="s">
        <v>31</v>
      </c>
      <c r="E132" s="363" t="s">
        <v>32</v>
      </c>
      <c r="F132" s="363"/>
      <c r="G132" s="364"/>
      <c r="H132" s="365"/>
      <c r="I132" s="366"/>
      <c r="J132" s="120" t="s">
        <v>1840</v>
      </c>
      <c r="K132" s="121"/>
      <c r="L132" s="121"/>
      <c r="M132" s="122"/>
      <c r="N132" s="89"/>
      <c r="V132" s="123"/>
    </row>
    <row r="133" spans="1:22" ht="13.5" thickBot="1" x14ac:dyDescent="0.25">
      <c r="A133" s="357"/>
      <c r="B133" s="124"/>
      <c r="C133" s="124"/>
      <c r="D133" s="134"/>
      <c r="E133" s="126" t="s">
        <v>37</v>
      </c>
      <c r="F133" s="127"/>
      <c r="G133" s="367"/>
      <c r="H133" s="368"/>
      <c r="I133" s="369"/>
      <c r="J133" s="120" t="s">
        <v>1726</v>
      </c>
      <c r="K133" s="121"/>
      <c r="L133" s="121"/>
      <c r="M133" s="122"/>
      <c r="N133" s="89"/>
      <c r="V133" s="123"/>
    </row>
    <row r="134" spans="1:22" ht="24" thickTop="1" thickBot="1" x14ac:dyDescent="0.25">
      <c r="A134" s="355">
        <f t="shared" ref="A134" si="26">A130+1</f>
        <v>30</v>
      </c>
      <c r="B134" s="108" t="s">
        <v>20</v>
      </c>
      <c r="C134" s="108" t="s">
        <v>21</v>
      </c>
      <c r="D134" s="108" t="s">
        <v>22</v>
      </c>
      <c r="E134" s="358" t="s">
        <v>23</v>
      </c>
      <c r="F134" s="358"/>
      <c r="G134" s="358" t="s">
        <v>14</v>
      </c>
      <c r="H134" s="359"/>
      <c r="I134" s="87"/>
      <c r="J134" s="109" t="s">
        <v>1719</v>
      </c>
      <c r="K134" s="110"/>
      <c r="L134" s="110"/>
      <c r="M134" s="111"/>
      <c r="N134" s="89"/>
      <c r="V134" s="123"/>
    </row>
    <row r="135" spans="1:22" ht="13.5" thickBot="1" x14ac:dyDescent="0.25">
      <c r="A135" s="356"/>
      <c r="B135" s="113"/>
      <c r="C135" s="113"/>
      <c r="D135" s="114"/>
      <c r="E135" s="113"/>
      <c r="F135" s="113"/>
      <c r="G135" s="360"/>
      <c r="H135" s="361"/>
      <c r="I135" s="362"/>
      <c r="J135" s="115" t="s">
        <v>1719</v>
      </c>
      <c r="K135" s="115"/>
      <c r="L135" s="115"/>
      <c r="M135" s="116"/>
      <c r="N135" s="89"/>
      <c r="V135" s="123"/>
    </row>
    <row r="136" spans="1:22" ht="23.25" thickBot="1" x14ac:dyDescent="0.25">
      <c r="A136" s="356"/>
      <c r="B136" s="119" t="s">
        <v>29</v>
      </c>
      <c r="C136" s="119" t="s">
        <v>30</v>
      </c>
      <c r="D136" s="119" t="s">
        <v>31</v>
      </c>
      <c r="E136" s="363" t="s">
        <v>32</v>
      </c>
      <c r="F136" s="363"/>
      <c r="G136" s="364"/>
      <c r="H136" s="365"/>
      <c r="I136" s="366"/>
      <c r="J136" s="120" t="s">
        <v>1840</v>
      </c>
      <c r="K136" s="121"/>
      <c r="L136" s="121"/>
      <c r="M136" s="122"/>
      <c r="N136" s="89"/>
      <c r="V136" s="123"/>
    </row>
    <row r="137" spans="1:22" ht="13.5" thickBot="1" x14ac:dyDescent="0.25">
      <c r="A137" s="357"/>
      <c r="B137" s="124"/>
      <c r="C137" s="124"/>
      <c r="D137" s="134"/>
      <c r="E137" s="126" t="s">
        <v>37</v>
      </c>
      <c r="F137" s="127"/>
      <c r="G137" s="367"/>
      <c r="H137" s="368"/>
      <c r="I137" s="369"/>
      <c r="J137" s="120" t="s">
        <v>1726</v>
      </c>
      <c r="K137" s="121"/>
      <c r="L137" s="121"/>
      <c r="M137" s="122"/>
      <c r="N137" s="89"/>
      <c r="V137" s="123"/>
    </row>
    <row r="138" spans="1:22" ht="24" thickTop="1" thickBot="1" x14ac:dyDescent="0.25">
      <c r="A138" s="355">
        <f t="shared" ref="A138" si="27">A134+1</f>
        <v>31</v>
      </c>
      <c r="B138" s="108" t="s">
        <v>20</v>
      </c>
      <c r="C138" s="108" t="s">
        <v>21</v>
      </c>
      <c r="D138" s="108" t="s">
        <v>22</v>
      </c>
      <c r="E138" s="358" t="s">
        <v>23</v>
      </c>
      <c r="F138" s="358"/>
      <c r="G138" s="358" t="s">
        <v>14</v>
      </c>
      <c r="H138" s="359"/>
      <c r="I138" s="87"/>
      <c r="J138" s="109" t="s">
        <v>1719</v>
      </c>
      <c r="K138" s="110"/>
      <c r="L138" s="110"/>
      <c r="M138" s="111"/>
      <c r="N138" s="89"/>
      <c r="V138" s="123"/>
    </row>
    <row r="139" spans="1:22" ht="13.5" thickBot="1" x14ac:dyDescent="0.25">
      <c r="A139" s="356"/>
      <c r="B139" s="113"/>
      <c r="C139" s="113"/>
      <c r="D139" s="114"/>
      <c r="E139" s="113"/>
      <c r="F139" s="113"/>
      <c r="G139" s="360"/>
      <c r="H139" s="361"/>
      <c r="I139" s="362"/>
      <c r="J139" s="115" t="s">
        <v>1719</v>
      </c>
      <c r="K139" s="115"/>
      <c r="L139" s="115"/>
      <c r="M139" s="116"/>
      <c r="N139" s="89"/>
      <c r="V139" s="123"/>
    </row>
    <row r="140" spans="1:22" ht="23.25" thickBot="1" x14ac:dyDescent="0.25">
      <c r="A140" s="356"/>
      <c r="B140" s="119" t="s">
        <v>29</v>
      </c>
      <c r="C140" s="119" t="s">
        <v>30</v>
      </c>
      <c r="D140" s="119" t="s">
        <v>31</v>
      </c>
      <c r="E140" s="363" t="s">
        <v>32</v>
      </c>
      <c r="F140" s="363"/>
      <c r="G140" s="364"/>
      <c r="H140" s="365"/>
      <c r="I140" s="366"/>
      <c r="J140" s="120" t="s">
        <v>1840</v>
      </c>
      <c r="K140" s="121"/>
      <c r="L140" s="121"/>
      <c r="M140" s="122"/>
      <c r="N140" s="89"/>
      <c r="V140" s="123"/>
    </row>
    <row r="141" spans="1:22" ht="13.5" thickBot="1" x14ac:dyDescent="0.25">
      <c r="A141" s="357"/>
      <c r="B141" s="124"/>
      <c r="C141" s="124"/>
      <c r="D141" s="134"/>
      <c r="E141" s="126" t="s">
        <v>37</v>
      </c>
      <c r="F141" s="127"/>
      <c r="G141" s="367"/>
      <c r="H141" s="368"/>
      <c r="I141" s="369"/>
      <c r="J141" s="120" t="s">
        <v>1726</v>
      </c>
      <c r="K141" s="121"/>
      <c r="L141" s="121"/>
      <c r="M141" s="122"/>
      <c r="N141" s="89"/>
      <c r="V141" s="123"/>
    </row>
    <row r="142" spans="1:22" ht="24" thickTop="1" thickBot="1" x14ac:dyDescent="0.25">
      <c r="A142" s="355">
        <f t="shared" ref="A142" si="28">A138+1</f>
        <v>32</v>
      </c>
      <c r="B142" s="108" t="s">
        <v>20</v>
      </c>
      <c r="C142" s="108" t="s">
        <v>21</v>
      </c>
      <c r="D142" s="108" t="s">
        <v>22</v>
      </c>
      <c r="E142" s="358" t="s">
        <v>23</v>
      </c>
      <c r="F142" s="358"/>
      <c r="G142" s="358" t="s">
        <v>14</v>
      </c>
      <c r="H142" s="359"/>
      <c r="I142" s="87"/>
      <c r="J142" s="109" t="s">
        <v>1719</v>
      </c>
      <c r="K142" s="110"/>
      <c r="L142" s="110"/>
      <c r="M142" s="111"/>
      <c r="N142" s="89"/>
      <c r="V142" s="123"/>
    </row>
    <row r="143" spans="1:22" ht="13.5" thickBot="1" x14ac:dyDescent="0.25">
      <c r="A143" s="356"/>
      <c r="B143" s="113"/>
      <c r="C143" s="113"/>
      <c r="D143" s="114"/>
      <c r="E143" s="113"/>
      <c r="F143" s="113"/>
      <c r="G143" s="360"/>
      <c r="H143" s="361"/>
      <c r="I143" s="362"/>
      <c r="J143" s="115" t="s">
        <v>1719</v>
      </c>
      <c r="K143" s="115"/>
      <c r="L143" s="115"/>
      <c r="M143" s="116"/>
      <c r="N143" s="89"/>
      <c r="V143" s="123"/>
    </row>
    <row r="144" spans="1:22" ht="23.25" thickBot="1" x14ac:dyDescent="0.25">
      <c r="A144" s="356"/>
      <c r="B144" s="119" t="s">
        <v>29</v>
      </c>
      <c r="C144" s="119" t="s">
        <v>30</v>
      </c>
      <c r="D144" s="119" t="s">
        <v>31</v>
      </c>
      <c r="E144" s="363" t="s">
        <v>32</v>
      </c>
      <c r="F144" s="363"/>
      <c r="G144" s="364"/>
      <c r="H144" s="365"/>
      <c r="I144" s="366"/>
      <c r="J144" s="120" t="s">
        <v>1840</v>
      </c>
      <c r="K144" s="121"/>
      <c r="L144" s="121"/>
      <c r="M144" s="122"/>
      <c r="N144" s="89"/>
      <c r="V144" s="123"/>
    </row>
    <row r="145" spans="1:22" ht="13.5" thickBot="1" x14ac:dyDescent="0.25">
      <c r="A145" s="357"/>
      <c r="B145" s="124"/>
      <c r="C145" s="124"/>
      <c r="D145" s="134"/>
      <c r="E145" s="126" t="s">
        <v>37</v>
      </c>
      <c r="F145" s="127"/>
      <c r="G145" s="367"/>
      <c r="H145" s="368"/>
      <c r="I145" s="369"/>
      <c r="J145" s="120" t="s">
        <v>1726</v>
      </c>
      <c r="K145" s="121"/>
      <c r="L145" s="121"/>
      <c r="M145" s="122"/>
      <c r="N145" s="89"/>
      <c r="V145" s="123"/>
    </row>
    <row r="146" spans="1:22" ht="24" thickTop="1" thickBot="1" x14ac:dyDescent="0.25">
      <c r="A146" s="355">
        <f t="shared" ref="A146" si="29">A142+1</f>
        <v>33</v>
      </c>
      <c r="B146" s="108" t="s">
        <v>20</v>
      </c>
      <c r="C146" s="108" t="s">
        <v>21</v>
      </c>
      <c r="D146" s="108" t="s">
        <v>22</v>
      </c>
      <c r="E146" s="358" t="s">
        <v>23</v>
      </c>
      <c r="F146" s="358"/>
      <c r="G146" s="358" t="s">
        <v>14</v>
      </c>
      <c r="H146" s="359"/>
      <c r="I146" s="87"/>
      <c r="J146" s="109" t="s">
        <v>1719</v>
      </c>
      <c r="K146" s="110"/>
      <c r="L146" s="110"/>
      <c r="M146" s="111"/>
      <c r="N146" s="89"/>
      <c r="V146" s="123"/>
    </row>
    <row r="147" spans="1:22" ht="13.5" thickBot="1" x14ac:dyDescent="0.25">
      <c r="A147" s="356"/>
      <c r="B147" s="113"/>
      <c r="C147" s="113"/>
      <c r="D147" s="114"/>
      <c r="E147" s="113"/>
      <c r="F147" s="113"/>
      <c r="G147" s="360"/>
      <c r="H147" s="361"/>
      <c r="I147" s="362"/>
      <c r="J147" s="115" t="s">
        <v>1719</v>
      </c>
      <c r="K147" s="115"/>
      <c r="L147" s="115"/>
      <c r="M147" s="116"/>
      <c r="N147" s="89"/>
      <c r="V147" s="123"/>
    </row>
    <row r="148" spans="1:22" ht="23.25" thickBot="1" x14ac:dyDescent="0.25">
      <c r="A148" s="356"/>
      <c r="B148" s="119" t="s">
        <v>29</v>
      </c>
      <c r="C148" s="119" t="s">
        <v>30</v>
      </c>
      <c r="D148" s="119" t="s">
        <v>31</v>
      </c>
      <c r="E148" s="363" t="s">
        <v>32</v>
      </c>
      <c r="F148" s="363"/>
      <c r="G148" s="364"/>
      <c r="H148" s="365"/>
      <c r="I148" s="366"/>
      <c r="J148" s="120" t="s">
        <v>1840</v>
      </c>
      <c r="K148" s="121"/>
      <c r="L148" s="121"/>
      <c r="M148" s="122"/>
      <c r="N148" s="89"/>
      <c r="V148" s="123"/>
    </row>
    <row r="149" spans="1:22" ht="13.5" thickBot="1" x14ac:dyDescent="0.25">
      <c r="A149" s="357"/>
      <c r="B149" s="124"/>
      <c r="C149" s="124"/>
      <c r="D149" s="134"/>
      <c r="E149" s="126" t="s">
        <v>37</v>
      </c>
      <c r="F149" s="127"/>
      <c r="G149" s="367"/>
      <c r="H149" s="368"/>
      <c r="I149" s="369"/>
      <c r="J149" s="120" t="s">
        <v>1726</v>
      </c>
      <c r="K149" s="121"/>
      <c r="L149" s="121"/>
      <c r="M149" s="122"/>
      <c r="N149" s="89"/>
      <c r="V149" s="123"/>
    </row>
    <row r="150" spans="1:22" ht="24" thickTop="1" thickBot="1" x14ac:dyDescent="0.25">
      <c r="A150" s="355">
        <f t="shared" ref="A150" si="30">A146+1</f>
        <v>34</v>
      </c>
      <c r="B150" s="108" t="s">
        <v>20</v>
      </c>
      <c r="C150" s="108" t="s">
        <v>21</v>
      </c>
      <c r="D150" s="108" t="s">
        <v>22</v>
      </c>
      <c r="E150" s="358" t="s">
        <v>23</v>
      </c>
      <c r="F150" s="358"/>
      <c r="G150" s="358" t="s">
        <v>14</v>
      </c>
      <c r="H150" s="359"/>
      <c r="I150" s="87"/>
      <c r="J150" s="109" t="s">
        <v>1719</v>
      </c>
      <c r="K150" s="110"/>
      <c r="L150" s="110"/>
      <c r="M150" s="111"/>
      <c r="N150" s="89"/>
      <c r="V150" s="123"/>
    </row>
    <row r="151" spans="1:22" ht="13.5" thickBot="1" x14ac:dyDescent="0.25">
      <c r="A151" s="356"/>
      <c r="B151" s="113"/>
      <c r="C151" s="113"/>
      <c r="D151" s="114"/>
      <c r="E151" s="113"/>
      <c r="F151" s="113"/>
      <c r="G151" s="360"/>
      <c r="H151" s="361"/>
      <c r="I151" s="362"/>
      <c r="J151" s="115" t="s">
        <v>1719</v>
      </c>
      <c r="K151" s="115"/>
      <c r="L151" s="115"/>
      <c r="M151" s="116"/>
      <c r="N151" s="89"/>
      <c r="V151" s="123"/>
    </row>
    <row r="152" spans="1:22" ht="23.25" thickBot="1" x14ac:dyDescent="0.25">
      <c r="A152" s="356"/>
      <c r="B152" s="119" t="s">
        <v>29</v>
      </c>
      <c r="C152" s="119" t="s">
        <v>30</v>
      </c>
      <c r="D152" s="119" t="s">
        <v>31</v>
      </c>
      <c r="E152" s="363" t="s">
        <v>32</v>
      </c>
      <c r="F152" s="363"/>
      <c r="G152" s="364"/>
      <c r="H152" s="365"/>
      <c r="I152" s="366"/>
      <c r="J152" s="120" t="s">
        <v>1840</v>
      </c>
      <c r="K152" s="121"/>
      <c r="L152" s="121"/>
      <c r="M152" s="122"/>
      <c r="N152" s="89"/>
      <c r="V152" s="123"/>
    </row>
    <row r="153" spans="1:22" ht="13.5" thickBot="1" x14ac:dyDescent="0.25">
      <c r="A153" s="357"/>
      <c r="B153" s="124"/>
      <c r="C153" s="124"/>
      <c r="D153" s="134"/>
      <c r="E153" s="126" t="s">
        <v>37</v>
      </c>
      <c r="F153" s="127"/>
      <c r="G153" s="367"/>
      <c r="H153" s="368"/>
      <c r="I153" s="369"/>
      <c r="J153" s="120" t="s">
        <v>1726</v>
      </c>
      <c r="K153" s="121"/>
      <c r="L153" s="121"/>
      <c r="M153" s="122"/>
      <c r="N153" s="89"/>
      <c r="V153" s="123"/>
    </row>
    <row r="154" spans="1:22" ht="24" thickTop="1" thickBot="1" x14ac:dyDescent="0.25">
      <c r="A154" s="355">
        <f t="shared" ref="A154" si="31">A150+1</f>
        <v>35</v>
      </c>
      <c r="B154" s="108" t="s">
        <v>20</v>
      </c>
      <c r="C154" s="108" t="s">
        <v>21</v>
      </c>
      <c r="D154" s="108" t="s">
        <v>22</v>
      </c>
      <c r="E154" s="358" t="s">
        <v>23</v>
      </c>
      <c r="F154" s="358"/>
      <c r="G154" s="358" t="s">
        <v>14</v>
      </c>
      <c r="H154" s="359"/>
      <c r="I154" s="87"/>
      <c r="J154" s="109" t="s">
        <v>1719</v>
      </c>
      <c r="K154" s="110"/>
      <c r="L154" s="110"/>
      <c r="M154" s="111"/>
      <c r="N154" s="89"/>
      <c r="V154" s="123"/>
    </row>
    <row r="155" spans="1:22" ht="13.5" thickBot="1" x14ac:dyDescent="0.25">
      <c r="A155" s="356"/>
      <c r="B155" s="113"/>
      <c r="C155" s="113"/>
      <c r="D155" s="114"/>
      <c r="E155" s="113"/>
      <c r="F155" s="113"/>
      <c r="G155" s="360"/>
      <c r="H155" s="361"/>
      <c r="I155" s="362"/>
      <c r="J155" s="115" t="s">
        <v>1719</v>
      </c>
      <c r="K155" s="115"/>
      <c r="L155" s="115"/>
      <c r="M155" s="116"/>
      <c r="N155" s="89"/>
      <c r="V155" s="123"/>
    </row>
    <row r="156" spans="1:22" ht="23.25" thickBot="1" x14ac:dyDescent="0.25">
      <c r="A156" s="356"/>
      <c r="B156" s="119" t="s">
        <v>29</v>
      </c>
      <c r="C156" s="119" t="s">
        <v>30</v>
      </c>
      <c r="D156" s="119" t="s">
        <v>31</v>
      </c>
      <c r="E156" s="363" t="s">
        <v>32</v>
      </c>
      <c r="F156" s="363"/>
      <c r="G156" s="364"/>
      <c r="H156" s="365"/>
      <c r="I156" s="366"/>
      <c r="J156" s="120" t="s">
        <v>1840</v>
      </c>
      <c r="K156" s="121"/>
      <c r="L156" s="121"/>
      <c r="M156" s="122"/>
      <c r="N156" s="89"/>
      <c r="V156" s="123"/>
    </row>
    <row r="157" spans="1:22" ht="13.5" thickBot="1" x14ac:dyDescent="0.25">
      <c r="A157" s="357"/>
      <c r="B157" s="124"/>
      <c r="C157" s="124"/>
      <c r="D157" s="134"/>
      <c r="E157" s="126" t="s">
        <v>37</v>
      </c>
      <c r="F157" s="127"/>
      <c r="G157" s="367"/>
      <c r="H157" s="368"/>
      <c r="I157" s="369"/>
      <c r="J157" s="120" t="s">
        <v>1726</v>
      </c>
      <c r="K157" s="121"/>
      <c r="L157" s="121"/>
      <c r="M157" s="122"/>
      <c r="N157" s="89"/>
      <c r="V157" s="123"/>
    </row>
    <row r="158" spans="1:22" ht="24" thickTop="1" thickBot="1" x14ac:dyDescent="0.25">
      <c r="A158" s="355">
        <f t="shared" ref="A158" si="32">A154+1</f>
        <v>36</v>
      </c>
      <c r="B158" s="108" t="s">
        <v>20</v>
      </c>
      <c r="C158" s="108" t="s">
        <v>21</v>
      </c>
      <c r="D158" s="108" t="s">
        <v>22</v>
      </c>
      <c r="E158" s="358" t="s">
        <v>23</v>
      </c>
      <c r="F158" s="358"/>
      <c r="G158" s="358" t="s">
        <v>14</v>
      </c>
      <c r="H158" s="359"/>
      <c r="I158" s="87"/>
      <c r="J158" s="109" t="s">
        <v>1719</v>
      </c>
      <c r="K158" s="110"/>
      <c r="L158" s="110"/>
      <c r="M158" s="111"/>
      <c r="N158" s="89"/>
      <c r="V158" s="123"/>
    </row>
    <row r="159" spans="1:22" ht="13.5" thickBot="1" x14ac:dyDescent="0.25">
      <c r="A159" s="356"/>
      <c r="B159" s="113"/>
      <c r="C159" s="113"/>
      <c r="D159" s="114"/>
      <c r="E159" s="113"/>
      <c r="F159" s="113"/>
      <c r="G159" s="360"/>
      <c r="H159" s="361"/>
      <c r="I159" s="362"/>
      <c r="J159" s="115" t="s">
        <v>1719</v>
      </c>
      <c r="K159" s="115"/>
      <c r="L159" s="115"/>
      <c r="M159" s="116"/>
      <c r="N159" s="89"/>
      <c r="V159" s="123"/>
    </row>
    <row r="160" spans="1:22" ht="23.25" thickBot="1" x14ac:dyDescent="0.25">
      <c r="A160" s="356"/>
      <c r="B160" s="119" t="s">
        <v>29</v>
      </c>
      <c r="C160" s="119" t="s">
        <v>30</v>
      </c>
      <c r="D160" s="119" t="s">
        <v>31</v>
      </c>
      <c r="E160" s="363" t="s">
        <v>32</v>
      </c>
      <c r="F160" s="363"/>
      <c r="G160" s="364"/>
      <c r="H160" s="365"/>
      <c r="I160" s="366"/>
      <c r="J160" s="120" t="s">
        <v>1840</v>
      </c>
      <c r="K160" s="121"/>
      <c r="L160" s="121"/>
      <c r="M160" s="122"/>
      <c r="N160" s="89"/>
      <c r="V160" s="123"/>
    </row>
    <row r="161" spans="1:22" ht="13.5" thickBot="1" x14ac:dyDescent="0.25">
      <c r="A161" s="357"/>
      <c r="B161" s="124"/>
      <c r="C161" s="124"/>
      <c r="D161" s="134"/>
      <c r="E161" s="126" t="s">
        <v>37</v>
      </c>
      <c r="F161" s="127"/>
      <c r="G161" s="367"/>
      <c r="H161" s="368"/>
      <c r="I161" s="369"/>
      <c r="J161" s="120" t="s">
        <v>1726</v>
      </c>
      <c r="K161" s="121"/>
      <c r="L161" s="121"/>
      <c r="M161" s="122"/>
      <c r="N161" s="89"/>
      <c r="V161" s="123"/>
    </row>
    <row r="162" spans="1:22" ht="24" thickTop="1" thickBot="1" x14ac:dyDescent="0.25">
      <c r="A162" s="355">
        <f t="shared" ref="A162" si="33">A158+1</f>
        <v>37</v>
      </c>
      <c r="B162" s="108" t="s">
        <v>20</v>
      </c>
      <c r="C162" s="108" t="s">
        <v>21</v>
      </c>
      <c r="D162" s="108" t="s">
        <v>22</v>
      </c>
      <c r="E162" s="358" t="s">
        <v>23</v>
      </c>
      <c r="F162" s="358"/>
      <c r="G162" s="358" t="s">
        <v>14</v>
      </c>
      <c r="H162" s="359"/>
      <c r="I162" s="87"/>
      <c r="J162" s="109" t="s">
        <v>1719</v>
      </c>
      <c r="K162" s="110"/>
      <c r="L162" s="110"/>
      <c r="M162" s="111"/>
      <c r="N162" s="89"/>
      <c r="V162" s="123"/>
    </row>
    <row r="163" spans="1:22" ht="13.5" thickBot="1" x14ac:dyDescent="0.25">
      <c r="A163" s="356"/>
      <c r="B163" s="113"/>
      <c r="C163" s="113"/>
      <c r="D163" s="114"/>
      <c r="E163" s="113"/>
      <c r="F163" s="113"/>
      <c r="G163" s="360"/>
      <c r="H163" s="361"/>
      <c r="I163" s="362"/>
      <c r="J163" s="115" t="s">
        <v>1719</v>
      </c>
      <c r="K163" s="115"/>
      <c r="L163" s="115"/>
      <c r="M163" s="116"/>
      <c r="N163" s="89"/>
      <c r="V163" s="123"/>
    </row>
    <row r="164" spans="1:22" ht="23.25" thickBot="1" x14ac:dyDescent="0.25">
      <c r="A164" s="356"/>
      <c r="B164" s="119" t="s">
        <v>29</v>
      </c>
      <c r="C164" s="119" t="s">
        <v>30</v>
      </c>
      <c r="D164" s="119" t="s">
        <v>31</v>
      </c>
      <c r="E164" s="363" t="s">
        <v>32</v>
      </c>
      <c r="F164" s="363"/>
      <c r="G164" s="364"/>
      <c r="H164" s="365"/>
      <c r="I164" s="366"/>
      <c r="J164" s="120" t="s">
        <v>1840</v>
      </c>
      <c r="K164" s="121"/>
      <c r="L164" s="121"/>
      <c r="M164" s="122"/>
      <c r="N164" s="89"/>
      <c r="V164" s="123"/>
    </row>
    <row r="165" spans="1:22" ht="13.5" thickBot="1" x14ac:dyDescent="0.25">
      <c r="A165" s="357"/>
      <c r="B165" s="124"/>
      <c r="C165" s="124"/>
      <c r="D165" s="134"/>
      <c r="E165" s="126" t="s">
        <v>37</v>
      </c>
      <c r="F165" s="127"/>
      <c r="G165" s="367"/>
      <c r="H165" s="368"/>
      <c r="I165" s="369"/>
      <c r="J165" s="120" t="s">
        <v>1726</v>
      </c>
      <c r="K165" s="121"/>
      <c r="L165" s="121"/>
      <c r="M165" s="122"/>
      <c r="N165" s="89"/>
      <c r="V165" s="123"/>
    </row>
    <row r="166" spans="1:22" ht="24" thickTop="1" thickBot="1" x14ac:dyDescent="0.25">
      <c r="A166" s="355">
        <f t="shared" ref="A166" si="34">A162+1</f>
        <v>38</v>
      </c>
      <c r="B166" s="108" t="s">
        <v>20</v>
      </c>
      <c r="C166" s="108" t="s">
        <v>21</v>
      </c>
      <c r="D166" s="108" t="s">
        <v>22</v>
      </c>
      <c r="E166" s="358" t="s">
        <v>23</v>
      </c>
      <c r="F166" s="358"/>
      <c r="G166" s="358" t="s">
        <v>14</v>
      </c>
      <c r="H166" s="359"/>
      <c r="I166" s="87"/>
      <c r="J166" s="109" t="s">
        <v>1719</v>
      </c>
      <c r="K166" s="110"/>
      <c r="L166" s="110"/>
      <c r="M166" s="111"/>
      <c r="N166" s="89"/>
      <c r="V166" s="123"/>
    </row>
    <row r="167" spans="1:22" ht="13.5" thickBot="1" x14ac:dyDescent="0.25">
      <c r="A167" s="356"/>
      <c r="B167" s="113"/>
      <c r="C167" s="113"/>
      <c r="D167" s="114"/>
      <c r="E167" s="113"/>
      <c r="F167" s="113"/>
      <c r="G167" s="360"/>
      <c r="H167" s="361"/>
      <c r="I167" s="362"/>
      <c r="J167" s="115" t="s">
        <v>1719</v>
      </c>
      <c r="K167" s="115"/>
      <c r="L167" s="115"/>
      <c r="M167" s="116"/>
      <c r="N167" s="89"/>
      <c r="V167" s="123"/>
    </row>
    <row r="168" spans="1:22" ht="23.25" thickBot="1" x14ac:dyDescent="0.25">
      <c r="A168" s="356"/>
      <c r="B168" s="119" t="s">
        <v>29</v>
      </c>
      <c r="C168" s="119" t="s">
        <v>30</v>
      </c>
      <c r="D168" s="119" t="s">
        <v>31</v>
      </c>
      <c r="E168" s="363" t="s">
        <v>32</v>
      </c>
      <c r="F168" s="363"/>
      <c r="G168" s="364"/>
      <c r="H168" s="365"/>
      <c r="I168" s="366"/>
      <c r="J168" s="120" t="s">
        <v>1840</v>
      </c>
      <c r="K168" s="121"/>
      <c r="L168" s="121"/>
      <c r="M168" s="122"/>
      <c r="N168" s="89"/>
      <c r="V168" s="123"/>
    </row>
    <row r="169" spans="1:22" ht="13.5" thickBot="1" x14ac:dyDescent="0.25">
      <c r="A169" s="357"/>
      <c r="B169" s="124"/>
      <c r="C169" s="124"/>
      <c r="D169" s="134"/>
      <c r="E169" s="126" t="s">
        <v>37</v>
      </c>
      <c r="F169" s="127"/>
      <c r="G169" s="367"/>
      <c r="H169" s="368"/>
      <c r="I169" s="369"/>
      <c r="J169" s="120" t="s">
        <v>1726</v>
      </c>
      <c r="K169" s="121"/>
      <c r="L169" s="121"/>
      <c r="M169" s="122"/>
      <c r="N169" s="89"/>
      <c r="V169" s="123"/>
    </row>
    <row r="170" spans="1:22" ht="24" thickTop="1" thickBot="1" x14ac:dyDescent="0.25">
      <c r="A170" s="355">
        <f t="shared" ref="A170" si="35">A166+1</f>
        <v>39</v>
      </c>
      <c r="B170" s="108" t="s">
        <v>20</v>
      </c>
      <c r="C170" s="108" t="s">
        <v>21</v>
      </c>
      <c r="D170" s="108" t="s">
        <v>22</v>
      </c>
      <c r="E170" s="358" t="s">
        <v>23</v>
      </c>
      <c r="F170" s="358"/>
      <c r="G170" s="358" t="s">
        <v>14</v>
      </c>
      <c r="H170" s="359"/>
      <c r="I170" s="87"/>
      <c r="J170" s="109" t="s">
        <v>1719</v>
      </c>
      <c r="K170" s="110"/>
      <c r="L170" s="110"/>
      <c r="M170" s="111"/>
      <c r="N170" s="89"/>
      <c r="V170" s="123"/>
    </row>
    <row r="171" spans="1:22" ht="13.5" thickBot="1" x14ac:dyDescent="0.25">
      <c r="A171" s="356"/>
      <c r="B171" s="113"/>
      <c r="C171" s="113"/>
      <c r="D171" s="114"/>
      <c r="E171" s="113"/>
      <c r="F171" s="113"/>
      <c r="G171" s="360"/>
      <c r="H171" s="361"/>
      <c r="I171" s="362"/>
      <c r="J171" s="115" t="s">
        <v>1719</v>
      </c>
      <c r="K171" s="115"/>
      <c r="L171" s="115"/>
      <c r="M171" s="116"/>
      <c r="N171" s="89"/>
      <c r="V171" s="123"/>
    </row>
    <row r="172" spans="1:22" ht="23.25" thickBot="1" x14ac:dyDescent="0.25">
      <c r="A172" s="356"/>
      <c r="B172" s="119" t="s">
        <v>29</v>
      </c>
      <c r="C172" s="119" t="s">
        <v>30</v>
      </c>
      <c r="D172" s="119" t="s">
        <v>31</v>
      </c>
      <c r="E172" s="363" t="s">
        <v>32</v>
      </c>
      <c r="F172" s="363"/>
      <c r="G172" s="364"/>
      <c r="H172" s="365"/>
      <c r="I172" s="366"/>
      <c r="J172" s="120" t="s">
        <v>1840</v>
      </c>
      <c r="K172" s="121"/>
      <c r="L172" s="121"/>
      <c r="M172" s="122"/>
      <c r="N172" s="89"/>
      <c r="V172" s="123"/>
    </row>
    <row r="173" spans="1:22" ht="13.5" thickBot="1" x14ac:dyDescent="0.25">
      <c r="A173" s="357"/>
      <c r="B173" s="124"/>
      <c r="C173" s="124"/>
      <c r="D173" s="134"/>
      <c r="E173" s="126" t="s">
        <v>37</v>
      </c>
      <c r="F173" s="127"/>
      <c r="G173" s="367"/>
      <c r="H173" s="368"/>
      <c r="I173" s="369"/>
      <c r="J173" s="120" t="s">
        <v>1726</v>
      </c>
      <c r="K173" s="121"/>
      <c r="L173" s="121"/>
      <c r="M173" s="122"/>
      <c r="N173" s="89"/>
      <c r="V173" s="123"/>
    </row>
    <row r="174" spans="1:22" ht="24" thickTop="1" thickBot="1" x14ac:dyDescent="0.25">
      <c r="A174" s="355">
        <f t="shared" ref="A174" si="36">A170+1</f>
        <v>40</v>
      </c>
      <c r="B174" s="108" t="s">
        <v>20</v>
      </c>
      <c r="C174" s="108" t="s">
        <v>21</v>
      </c>
      <c r="D174" s="108" t="s">
        <v>22</v>
      </c>
      <c r="E174" s="358" t="s">
        <v>23</v>
      </c>
      <c r="F174" s="358"/>
      <c r="G174" s="358" t="s">
        <v>14</v>
      </c>
      <c r="H174" s="359"/>
      <c r="I174" s="87"/>
      <c r="J174" s="109" t="s">
        <v>1719</v>
      </c>
      <c r="K174" s="110"/>
      <c r="L174" s="110"/>
      <c r="M174" s="111"/>
      <c r="N174" s="89"/>
      <c r="V174" s="123"/>
    </row>
    <row r="175" spans="1:22" ht="13.5" thickBot="1" x14ac:dyDescent="0.25">
      <c r="A175" s="356"/>
      <c r="B175" s="113"/>
      <c r="C175" s="113"/>
      <c r="D175" s="114"/>
      <c r="E175" s="113"/>
      <c r="F175" s="113"/>
      <c r="G175" s="360"/>
      <c r="H175" s="361"/>
      <c r="I175" s="362"/>
      <c r="J175" s="115" t="s">
        <v>1719</v>
      </c>
      <c r="K175" s="115"/>
      <c r="L175" s="115"/>
      <c r="M175" s="116"/>
      <c r="N175" s="89"/>
      <c r="V175" s="123"/>
    </row>
    <row r="176" spans="1:22" ht="23.25" thickBot="1" x14ac:dyDescent="0.25">
      <c r="A176" s="356"/>
      <c r="B176" s="119" t="s">
        <v>29</v>
      </c>
      <c r="C176" s="119" t="s">
        <v>30</v>
      </c>
      <c r="D176" s="119" t="s">
        <v>31</v>
      </c>
      <c r="E176" s="363" t="s">
        <v>32</v>
      </c>
      <c r="F176" s="363"/>
      <c r="G176" s="364"/>
      <c r="H176" s="365"/>
      <c r="I176" s="366"/>
      <c r="J176" s="120" t="s">
        <v>1840</v>
      </c>
      <c r="K176" s="121"/>
      <c r="L176" s="121"/>
      <c r="M176" s="122"/>
      <c r="N176" s="89"/>
      <c r="V176" s="123"/>
    </row>
    <row r="177" spans="1:22" ht="13.5" thickBot="1" x14ac:dyDescent="0.25">
      <c r="A177" s="357"/>
      <c r="B177" s="124"/>
      <c r="C177" s="124"/>
      <c r="D177" s="134"/>
      <c r="E177" s="126" t="s">
        <v>37</v>
      </c>
      <c r="F177" s="127"/>
      <c r="G177" s="367"/>
      <c r="H177" s="368"/>
      <c r="I177" s="369"/>
      <c r="J177" s="120" t="s">
        <v>1726</v>
      </c>
      <c r="K177" s="121"/>
      <c r="L177" s="121"/>
      <c r="M177" s="122"/>
      <c r="N177" s="89"/>
      <c r="V177" s="123"/>
    </row>
    <row r="178" spans="1:22" ht="24" thickTop="1" thickBot="1" x14ac:dyDescent="0.25">
      <c r="A178" s="355">
        <f t="shared" ref="A178" si="37">A174+1</f>
        <v>41</v>
      </c>
      <c r="B178" s="108" t="s">
        <v>20</v>
      </c>
      <c r="C178" s="108" t="s">
        <v>21</v>
      </c>
      <c r="D178" s="108" t="s">
        <v>22</v>
      </c>
      <c r="E178" s="358" t="s">
        <v>23</v>
      </c>
      <c r="F178" s="358"/>
      <c r="G178" s="358" t="s">
        <v>14</v>
      </c>
      <c r="H178" s="359"/>
      <c r="I178" s="87"/>
      <c r="J178" s="109" t="s">
        <v>1719</v>
      </c>
      <c r="K178" s="110"/>
      <c r="L178" s="110"/>
      <c r="M178" s="111"/>
      <c r="N178" s="89"/>
      <c r="V178" s="123"/>
    </row>
    <row r="179" spans="1:22" ht="13.5" thickBot="1" x14ac:dyDescent="0.25">
      <c r="A179" s="356"/>
      <c r="B179" s="113"/>
      <c r="C179" s="113"/>
      <c r="D179" s="114"/>
      <c r="E179" s="113"/>
      <c r="F179" s="113"/>
      <c r="G179" s="360"/>
      <c r="H179" s="361"/>
      <c r="I179" s="362"/>
      <c r="J179" s="115" t="s">
        <v>1719</v>
      </c>
      <c r="K179" s="115"/>
      <c r="L179" s="115"/>
      <c r="M179" s="116"/>
      <c r="N179" s="89"/>
      <c r="V179" s="123">
        <f>G179</f>
        <v>0</v>
      </c>
    </row>
    <row r="180" spans="1:22" ht="23.25" thickBot="1" x14ac:dyDescent="0.25">
      <c r="A180" s="356"/>
      <c r="B180" s="119" t="s">
        <v>29</v>
      </c>
      <c r="C180" s="119" t="s">
        <v>30</v>
      </c>
      <c r="D180" s="119" t="s">
        <v>31</v>
      </c>
      <c r="E180" s="363" t="s">
        <v>32</v>
      </c>
      <c r="F180" s="363"/>
      <c r="G180" s="364"/>
      <c r="H180" s="365"/>
      <c r="I180" s="366"/>
      <c r="J180" s="120" t="s">
        <v>1840</v>
      </c>
      <c r="K180" s="121"/>
      <c r="L180" s="121"/>
      <c r="M180" s="122"/>
      <c r="N180" s="89"/>
      <c r="V180" s="123"/>
    </row>
    <row r="181" spans="1:22" ht="13.5" thickBot="1" x14ac:dyDescent="0.25">
      <c r="A181" s="357"/>
      <c r="B181" s="124"/>
      <c r="C181" s="124"/>
      <c r="D181" s="134"/>
      <c r="E181" s="126" t="s">
        <v>37</v>
      </c>
      <c r="F181" s="127"/>
      <c r="G181" s="367"/>
      <c r="H181" s="368"/>
      <c r="I181" s="369"/>
      <c r="J181" s="120" t="s">
        <v>1726</v>
      </c>
      <c r="K181" s="121"/>
      <c r="L181" s="121"/>
      <c r="M181" s="122"/>
      <c r="N181" s="89"/>
      <c r="V181" s="123"/>
    </row>
    <row r="182" spans="1:22" ht="24" thickTop="1" thickBot="1" x14ac:dyDescent="0.25">
      <c r="A182" s="355">
        <f t="shared" ref="A182" si="38">A178+1</f>
        <v>42</v>
      </c>
      <c r="B182" s="108" t="s">
        <v>20</v>
      </c>
      <c r="C182" s="108" t="s">
        <v>21</v>
      </c>
      <c r="D182" s="108" t="s">
        <v>22</v>
      </c>
      <c r="E182" s="358" t="s">
        <v>23</v>
      </c>
      <c r="F182" s="358"/>
      <c r="G182" s="358" t="s">
        <v>14</v>
      </c>
      <c r="H182" s="359"/>
      <c r="I182" s="87"/>
      <c r="J182" s="109" t="s">
        <v>1719</v>
      </c>
      <c r="K182" s="110"/>
      <c r="L182" s="110"/>
      <c r="M182" s="111"/>
      <c r="N182" s="89"/>
      <c r="V182" s="123"/>
    </row>
    <row r="183" spans="1:22" ht="13.5" thickBot="1" x14ac:dyDescent="0.25">
      <c r="A183" s="356"/>
      <c r="B183" s="113"/>
      <c r="C183" s="113"/>
      <c r="D183" s="114"/>
      <c r="E183" s="113"/>
      <c r="F183" s="113"/>
      <c r="G183" s="360"/>
      <c r="H183" s="361"/>
      <c r="I183" s="362"/>
      <c r="J183" s="115" t="s">
        <v>1719</v>
      </c>
      <c r="K183" s="115"/>
      <c r="L183" s="115"/>
      <c r="M183" s="116"/>
      <c r="N183" s="89"/>
      <c r="V183" s="123">
        <f>G183</f>
        <v>0</v>
      </c>
    </row>
    <row r="184" spans="1:22" ht="23.25" thickBot="1" x14ac:dyDescent="0.25">
      <c r="A184" s="356"/>
      <c r="B184" s="119" t="s">
        <v>29</v>
      </c>
      <c r="C184" s="119" t="s">
        <v>30</v>
      </c>
      <c r="D184" s="119" t="s">
        <v>31</v>
      </c>
      <c r="E184" s="363" t="s">
        <v>32</v>
      </c>
      <c r="F184" s="363"/>
      <c r="G184" s="364"/>
      <c r="H184" s="365"/>
      <c r="I184" s="366"/>
      <c r="J184" s="120" t="s">
        <v>1840</v>
      </c>
      <c r="K184" s="121"/>
      <c r="L184" s="121"/>
      <c r="M184" s="122"/>
      <c r="N184" s="89"/>
      <c r="V184" s="123"/>
    </row>
    <row r="185" spans="1:22" ht="13.5" thickBot="1" x14ac:dyDescent="0.25">
      <c r="A185" s="357"/>
      <c r="B185" s="124"/>
      <c r="C185" s="124"/>
      <c r="D185" s="134"/>
      <c r="E185" s="126" t="s">
        <v>37</v>
      </c>
      <c r="F185" s="127"/>
      <c r="G185" s="367"/>
      <c r="H185" s="368"/>
      <c r="I185" s="369"/>
      <c r="J185" s="120" t="s">
        <v>1726</v>
      </c>
      <c r="K185" s="121"/>
      <c r="L185" s="121"/>
      <c r="M185" s="122"/>
      <c r="N185" s="89"/>
      <c r="V185" s="123"/>
    </row>
    <row r="186" spans="1:22" ht="24" thickTop="1" thickBot="1" x14ac:dyDescent="0.25">
      <c r="A186" s="355">
        <f t="shared" ref="A186" si="39">A182+1</f>
        <v>43</v>
      </c>
      <c r="B186" s="108" t="s">
        <v>20</v>
      </c>
      <c r="C186" s="108" t="s">
        <v>21</v>
      </c>
      <c r="D186" s="108" t="s">
        <v>22</v>
      </c>
      <c r="E186" s="358" t="s">
        <v>23</v>
      </c>
      <c r="F186" s="358"/>
      <c r="G186" s="358" t="s">
        <v>14</v>
      </c>
      <c r="H186" s="359"/>
      <c r="I186" s="87"/>
      <c r="J186" s="109" t="s">
        <v>1719</v>
      </c>
      <c r="K186" s="110"/>
      <c r="L186" s="110"/>
      <c r="M186" s="111"/>
      <c r="N186" s="89"/>
      <c r="V186" s="123"/>
    </row>
    <row r="187" spans="1:22" ht="13.5" thickBot="1" x14ac:dyDescent="0.25">
      <c r="A187" s="356"/>
      <c r="B187" s="113"/>
      <c r="C187" s="113"/>
      <c r="D187" s="114"/>
      <c r="E187" s="113"/>
      <c r="F187" s="113"/>
      <c r="G187" s="360"/>
      <c r="H187" s="361"/>
      <c r="I187" s="362"/>
      <c r="J187" s="115" t="s">
        <v>1719</v>
      </c>
      <c r="K187" s="115"/>
      <c r="L187" s="115"/>
      <c r="M187" s="116"/>
      <c r="N187" s="89"/>
      <c r="V187" s="123">
        <f>G187</f>
        <v>0</v>
      </c>
    </row>
    <row r="188" spans="1:22" ht="23.25" thickBot="1" x14ac:dyDescent="0.25">
      <c r="A188" s="356"/>
      <c r="B188" s="119" t="s">
        <v>29</v>
      </c>
      <c r="C188" s="119" t="s">
        <v>30</v>
      </c>
      <c r="D188" s="119" t="s">
        <v>31</v>
      </c>
      <c r="E188" s="363" t="s">
        <v>32</v>
      </c>
      <c r="F188" s="363"/>
      <c r="G188" s="364"/>
      <c r="H188" s="365"/>
      <c r="I188" s="366"/>
      <c r="J188" s="120" t="s">
        <v>1840</v>
      </c>
      <c r="K188" s="121"/>
      <c r="L188" s="121"/>
      <c r="M188" s="122"/>
      <c r="N188" s="89"/>
      <c r="V188" s="123"/>
    </row>
    <row r="189" spans="1:22" ht="13.5" thickBot="1" x14ac:dyDescent="0.25">
      <c r="A189" s="357"/>
      <c r="B189" s="124"/>
      <c r="C189" s="124"/>
      <c r="D189" s="134"/>
      <c r="E189" s="126" t="s">
        <v>37</v>
      </c>
      <c r="F189" s="127"/>
      <c r="G189" s="367"/>
      <c r="H189" s="368"/>
      <c r="I189" s="369"/>
      <c r="J189" s="120" t="s">
        <v>1726</v>
      </c>
      <c r="K189" s="121"/>
      <c r="L189" s="121"/>
      <c r="M189" s="122"/>
      <c r="N189" s="89"/>
      <c r="V189" s="123"/>
    </row>
    <row r="190" spans="1:22" ht="24" thickTop="1" thickBot="1" x14ac:dyDescent="0.25">
      <c r="A190" s="355">
        <f t="shared" ref="A190" si="40">A186+1</f>
        <v>44</v>
      </c>
      <c r="B190" s="108" t="s">
        <v>20</v>
      </c>
      <c r="C190" s="108" t="s">
        <v>21</v>
      </c>
      <c r="D190" s="108" t="s">
        <v>22</v>
      </c>
      <c r="E190" s="358" t="s">
        <v>23</v>
      </c>
      <c r="F190" s="358"/>
      <c r="G190" s="358" t="s">
        <v>14</v>
      </c>
      <c r="H190" s="359"/>
      <c r="I190" s="87"/>
      <c r="J190" s="109" t="s">
        <v>1719</v>
      </c>
      <c r="K190" s="110"/>
      <c r="L190" s="110"/>
      <c r="M190" s="111"/>
      <c r="N190" s="89"/>
      <c r="V190" s="123"/>
    </row>
    <row r="191" spans="1:22" ht="13.5" thickBot="1" x14ac:dyDescent="0.25">
      <c r="A191" s="356"/>
      <c r="B191" s="113"/>
      <c r="C191" s="113"/>
      <c r="D191" s="114"/>
      <c r="E191" s="113"/>
      <c r="F191" s="113"/>
      <c r="G191" s="360"/>
      <c r="H191" s="361"/>
      <c r="I191" s="362"/>
      <c r="J191" s="115" t="s">
        <v>1719</v>
      </c>
      <c r="K191" s="115"/>
      <c r="L191" s="115"/>
      <c r="M191" s="116"/>
      <c r="N191" s="89"/>
      <c r="V191" s="123">
        <f>G191</f>
        <v>0</v>
      </c>
    </row>
    <row r="192" spans="1:22" ht="23.25" thickBot="1" x14ac:dyDescent="0.25">
      <c r="A192" s="356"/>
      <c r="B192" s="119" t="s">
        <v>29</v>
      </c>
      <c r="C192" s="119" t="s">
        <v>30</v>
      </c>
      <c r="D192" s="119" t="s">
        <v>31</v>
      </c>
      <c r="E192" s="363" t="s">
        <v>32</v>
      </c>
      <c r="F192" s="363"/>
      <c r="G192" s="364"/>
      <c r="H192" s="365"/>
      <c r="I192" s="366"/>
      <c r="J192" s="120" t="s">
        <v>1840</v>
      </c>
      <c r="K192" s="121"/>
      <c r="L192" s="121"/>
      <c r="M192" s="122"/>
      <c r="N192" s="89"/>
      <c r="V192" s="123"/>
    </row>
    <row r="193" spans="1:22" ht="13.5" thickBot="1" x14ac:dyDescent="0.25">
      <c r="A193" s="357"/>
      <c r="B193" s="124"/>
      <c r="C193" s="124"/>
      <c r="D193" s="134"/>
      <c r="E193" s="126" t="s">
        <v>37</v>
      </c>
      <c r="F193" s="127"/>
      <c r="G193" s="367"/>
      <c r="H193" s="368"/>
      <c r="I193" s="369"/>
      <c r="J193" s="120" t="s">
        <v>1726</v>
      </c>
      <c r="K193" s="121"/>
      <c r="L193" s="121"/>
      <c r="M193" s="122"/>
      <c r="N193" s="89"/>
      <c r="V193" s="123"/>
    </row>
    <row r="194" spans="1:22" ht="24" thickTop="1" thickBot="1" x14ac:dyDescent="0.25">
      <c r="A194" s="355">
        <f t="shared" ref="A194" si="41">A190+1</f>
        <v>45</v>
      </c>
      <c r="B194" s="108" t="s">
        <v>20</v>
      </c>
      <c r="C194" s="108" t="s">
        <v>21</v>
      </c>
      <c r="D194" s="108" t="s">
        <v>22</v>
      </c>
      <c r="E194" s="358" t="s">
        <v>23</v>
      </c>
      <c r="F194" s="358"/>
      <c r="G194" s="358" t="s">
        <v>14</v>
      </c>
      <c r="H194" s="359"/>
      <c r="I194" s="87"/>
      <c r="J194" s="109" t="s">
        <v>1719</v>
      </c>
      <c r="K194" s="110"/>
      <c r="L194" s="110"/>
      <c r="M194" s="111"/>
      <c r="N194" s="89"/>
      <c r="V194" s="123"/>
    </row>
    <row r="195" spans="1:22" ht="13.5" thickBot="1" x14ac:dyDescent="0.25">
      <c r="A195" s="356"/>
      <c r="B195" s="113"/>
      <c r="C195" s="113"/>
      <c r="D195" s="114"/>
      <c r="E195" s="113"/>
      <c r="F195" s="113"/>
      <c r="G195" s="360"/>
      <c r="H195" s="361"/>
      <c r="I195" s="362"/>
      <c r="J195" s="115" t="s">
        <v>1719</v>
      </c>
      <c r="K195" s="115"/>
      <c r="L195" s="115"/>
      <c r="M195" s="116"/>
      <c r="N195" s="89"/>
      <c r="V195" s="123">
        <f>G195</f>
        <v>0</v>
      </c>
    </row>
    <row r="196" spans="1:22" ht="23.25" thickBot="1" x14ac:dyDescent="0.25">
      <c r="A196" s="356"/>
      <c r="B196" s="119" t="s">
        <v>29</v>
      </c>
      <c r="C196" s="119" t="s">
        <v>30</v>
      </c>
      <c r="D196" s="119" t="s">
        <v>31</v>
      </c>
      <c r="E196" s="363" t="s">
        <v>32</v>
      </c>
      <c r="F196" s="363"/>
      <c r="G196" s="364"/>
      <c r="H196" s="365"/>
      <c r="I196" s="366"/>
      <c r="J196" s="120" t="s">
        <v>1840</v>
      </c>
      <c r="K196" s="121"/>
      <c r="L196" s="121"/>
      <c r="M196" s="122"/>
      <c r="N196" s="89"/>
      <c r="V196" s="123"/>
    </row>
    <row r="197" spans="1:22" ht="13.5" thickBot="1" x14ac:dyDescent="0.25">
      <c r="A197" s="357"/>
      <c r="B197" s="124"/>
      <c r="C197" s="124"/>
      <c r="D197" s="134"/>
      <c r="E197" s="126" t="s">
        <v>37</v>
      </c>
      <c r="F197" s="127"/>
      <c r="G197" s="367"/>
      <c r="H197" s="368"/>
      <c r="I197" s="369"/>
      <c r="J197" s="120" t="s">
        <v>1726</v>
      </c>
      <c r="K197" s="121"/>
      <c r="L197" s="121"/>
      <c r="M197" s="122"/>
      <c r="N197" s="89"/>
      <c r="V197" s="123"/>
    </row>
    <row r="198" spans="1:22" ht="24" thickTop="1" thickBot="1" x14ac:dyDescent="0.25">
      <c r="A198" s="355">
        <f t="shared" ref="A198" si="42">A194+1</f>
        <v>46</v>
      </c>
      <c r="B198" s="108" t="s">
        <v>20</v>
      </c>
      <c r="C198" s="108" t="s">
        <v>21</v>
      </c>
      <c r="D198" s="108" t="s">
        <v>22</v>
      </c>
      <c r="E198" s="358" t="s">
        <v>23</v>
      </c>
      <c r="F198" s="358"/>
      <c r="G198" s="358" t="s">
        <v>14</v>
      </c>
      <c r="H198" s="359"/>
      <c r="I198" s="87"/>
      <c r="J198" s="109" t="s">
        <v>1719</v>
      </c>
      <c r="K198" s="110"/>
      <c r="L198" s="110"/>
      <c r="M198" s="111"/>
      <c r="N198" s="89"/>
      <c r="V198" s="123"/>
    </row>
    <row r="199" spans="1:22" ht="13.5" thickBot="1" x14ac:dyDescent="0.25">
      <c r="A199" s="356"/>
      <c r="B199" s="113"/>
      <c r="C199" s="113"/>
      <c r="D199" s="114"/>
      <c r="E199" s="113"/>
      <c r="F199" s="113"/>
      <c r="G199" s="360"/>
      <c r="H199" s="361"/>
      <c r="I199" s="362"/>
      <c r="J199" s="115" t="s">
        <v>1719</v>
      </c>
      <c r="K199" s="115"/>
      <c r="L199" s="115"/>
      <c r="M199" s="116"/>
      <c r="N199" s="89"/>
      <c r="V199" s="123">
        <f>G199</f>
        <v>0</v>
      </c>
    </row>
    <row r="200" spans="1:22" ht="23.25" thickBot="1" x14ac:dyDescent="0.25">
      <c r="A200" s="356"/>
      <c r="B200" s="119" t="s">
        <v>29</v>
      </c>
      <c r="C200" s="119" t="s">
        <v>30</v>
      </c>
      <c r="D200" s="119" t="s">
        <v>31</v>
      </c>
      <c r="E200" s="363" t="s">
        <v>32</v>
      </c>
      <c r="F200" s="363"/>
      <c r="G200" s="364"/>
      <c r="H200" s="365"/>
      <c r="I200" s="366"/>
      <c r="J200" s="120" t="s">
        <v>1840</v>
      </c>
      <c r="K200" s="121"/>
      <c r="L200" s="121"/>
      <c r="M200" s="122"/>
      <c r="N200" s="89"/>
      <c r="V200" s="123"/>
    </row>
    <row r="201" spans="1:22" ht="13.5" thickBot="1" x14ac:dyDescent="0.25">
      <c r="A201" s="357"/>
      <c r="B201" s="124"/>
      <c r="C201" s="124"/>
      <c r="D201" s="134"/>
      <c r="E201" s="126" t="s">
        <v>37</v>
      </c>
      <c r="F201" s="127"/>
      <c r="G201" s="367"/>
      <c r="H201" s="368"/>
      <c r="I201" s="369"/>
      <c r="J201" s="120" t="s">
        <v>1726</v>
      </c>
      <c r="K201" s="121"/>
      <c r="L201" s="121"/>
      <c r="M201" s="122"/>
      <c r="N201" s="89"/>
      <c r="V201" s="123"/>
    </row>
    <row r="202" spans="1:22" ht="24" thickTop="1" thickBot="1" x14ac:dyDescent="0.25">
      <c r="A202" s="355">
        <f t="shared" ref="A202" si="43">A198+1</f>
        <v>47</v>
      </c>
      <c r="B202" s="108" t="s">
        <v>20</v>
      </c>
      <c r="C202" s="108" t="s">
        <v>21</v>
      </c>
      <c r="D202" s="108" t="s">
        <v>22</v>
      </c>
      <c r="E202" s="358" t="s">
        <v>23</v>
      </c>
      <c r="F202" s="358"/>
      <c r="G202" s="358" t="s">
        <v>14</v>
      </c>
      <c r="H202" s="359"/>
      <c r="I202" s="87"/>
      <c r="J202" s="109" t="s">
        <v>1719</v>
      </c>
      <c r="K202" s="110"/>
      <c r="L202" s="110"/>
      <c r="M202" s="111"/>
      <c r="N202" s="89"/>
      <c r="V202" s="123"/>
    </row>
    <row r="203" spans="1:22" ht="13.5" thickBot="1" x14ac:dyDescent="0.25">
      <c r="A203" s="356"/>
      <c r="B203" s="113"/>
      <c r="C203" s="113"/>
      <c r="D203" s="114"/>
      <c r="E203" s="113"/>
      <c r="F203" s="113"/>
      <c r="G203" s="360"/>
      <c r="H203" s="361"/>
      <c r="I203" s="362"/>
      <c r="J203" s="115" t="s">
        <v>1719</v>
      </c>
      <c r="K203" s="115"/>
      <c r="L203" s="115"/>
      <c r="M203" s="116"/>
      <c r="N203" s="89"/>
      <c r="V203" s="123">
        <f>G203</f>
        <v>0</v>
      </c>
    </row>
    <row r="204" spans="1:22" ht="23.25" thickBot="1" x14ac:dyDescent="0.25">
      <c r="A204" s="356"/>
      <c r="B204" s="119" t="s">
        <v>29</v>
      </c>
      <c r="C204" s="119" t="s">
        <v>30</v>
      </c>
      <c r="D204" s="119" t="s">
        <v>31</v>
      </c>
      <c r="E204" s="363" t="s">
        <v>32</v>
      </c>
      <c r="F204" s="363"/>
      <c r="G204" s="364"/>
      <c r="H204" s="365"/>
      <c r="I204" s="366"/>
      <c r="J204" s="120" t="s">
        <v>1840</v>
      </c>
      <c r="K204" s="121"/>
      <c r="L204" s="121"/>
      <c r="M204" s="122"/>
      <c r="N204" s="89"/>
      <c r="V204" s="123"/>
    </row>
    <row r="205" spans="1:22" ht="13.5" thickBot="1" x14ac:dyDescent="0.25">
      <c r="A205" s="357"/>
      <c r="B205" s="124"/>
      <c r="C205" s="124"/>
      <c r="D205" s="134"/>
      <c r="E205" s="126" t="s">
        <v>37</v>
      </c>
      <c r="F205" s="127"/>
      <c r="G205" s="367"/>
      <c r="H205" s="368"/>
      <c r="I205" s="369"/>
      <c r="J205" s="120" t="s">
        <v>1726</v>
      </c>
      <c r="K205" s="121"/>
      <c r="L205" s="121"/>
      <c r="M205" s="122"/>
      <c r="N205" s="89"/>
      <c r="V205" s="123"/>
    </row>
    <row r="206" spans="1:22" ht="24" thickTop="1" thickBot="1" x14ac:dyDescent="0.25">
      <c r="A206" s="355">
        <f t="shared" ref="A206" si="44">A202+1</f>
        <v>48</v>
      </c>
      <c r="B206" s="108" t="s">
        <v>20</v>
      </c>
      <c r="C206" s="108" t="s">
        <v>21</v>
      </c>
      <c r="D206" s="108" t="s">
        <v>22</v>
      </c>
      <c r="E206" s="358" t="s">
        <v>23</v>
      </c>
      <c r="F206" s="358"/>
      <c r="G206" s="358" t="s">
        <v>14</v>
      </c>
      <c r="H206" s="359"/>
      <c r="I206" s="87"/>
      <c r="J206" s="109" t="s">
        <v>1719</v>
      </c>
      <c r="K206" s="110"/>
      <c r="L206" s="110"/>
      <c r="M206" s="111"/>
      <c r="N206" s="89"/>
      <c r="V206" s="123"/>
    </row>
    <row r="207" spans="1:22" ht="13.5" thickBot="1" x14ac:dyDescent="0.25">
      <c r="A207" s="356"/>
      <c r="B207" s="113"/>
      <c r="C207" s="113"/>
      <c r="D207" s="114"/>
      <c r="E207" s="113"/>
      <c r="F207" s="113"/>
      <c r="G207" s="360"/>
      <c r="H207" s="361"/>
      <c r="I207" s="362"/>
      <c r="J207" s="115" t="s">
        <v>1719</v>
      </c>
      <c r="K207" s="115"/>
      <c r="L207" s="115"/>
      <c r="M207" s="116"/>
      <c r="N207" s="89"/>
      <c r="V207" s="123">
        <f>G207</f>
        <v>0</v>
      </c>
    </row>
    <row r="208" spans="1:22" ht="23.25" thickBot="1" x14ac:dyDescent="0.25">
      <c r="A208" s="356"/>
      <c r="B208" s="119" t="s">
        <v>29</v>
      </c>
      <c r="C208" s="119" t="s">
        <v>30</v>
      </c>
      <c r="D208" s="119" t="s">
        <v>31</v>
      </c>
      <c r="E208" s="363" t="s">
        <v>32</v>
      </c>
      <c r="F208" s="363"/>
      <c r="G208" s="364"/>
      <c r="H208" s="365"/>
      <c r="I208" s="366"/>
      <c r="J208" s="120" t="s">
        <v>1840</v>
      </c>
      <c r="K208" s="121"/>
      <c r="L208" s="121"/>
      <c r="M208" s="122"/>
      <c r="N208" s="89"/>
      <c r="V208" s="123"/>
    </row>
    <row r="209" spans="1:22" ht="13.5" thickBot="1" x14ac:dyDescent="0.25">
      <c r="A209" s="357"/>
      <c r="B209" s="124"/>
      <c r="C209" s="124"/>
      <c r="D209" s="134"/>
      <c r="E209" s="126" t="s">
        <v>37</v>
      </c>
      <c r="F209" s="127"/>
      <c r="G209" s="367"/>
      <c r="H209" s="368"/>
      <c r="I209" s="369"/>
      <c r="J209" s="120" t="s">
        <v>1726</v>
      </c>
      <c r="K209" s="121"/>
      <c r="L209" s="121"/>
      <c r="M209" s="122"/>
      <c r="N209" s="89"/>
      <c r="V209" s="123"/>
    </row>
    <row r="210" spans="1:22" ht="24" thickTop="1" thickBot="1" x14ac:dyDescent="0.25">
      <c r="A210" s="355">
        <f t="shared" ref="A210" si="45">A206+1</f>
        <v>49</v>
      </c>
      <c r="B210" s="108" t="s">
        <v>20</v>
      </c>
      <c r="C210" s="108" t="s">
        <v>21</v>
      </c>
      <c r="D210" s="108" t="s">
        <v>22</v>
      </c>
      <c r="E210" s="358" t="s">
        <v>23</v>
      </c>
      <c r="F210" s="358"/>
      <c r="G210" s="358" t="s">
        <v>14</v>
      </c>
      <c r="H210" s="359"/>
      <c r="I210" s="87"/>
      <c r="J210" s="109" t="s">
        <v>1719</v>
      </c>
      <c r="K210" s="110"/>
      <c r="L210" s="110"/>
      <c r="M210" s="111"/>
      <c r="N210" s="89"/>
      <c r="V210" s="123"/>
    </row>
    <row r="211" spans="1:22" ht="13.5" thickBot="1" x14ac:dyDescent="0.25">
      <c r="A211" s="356"/>
      <c r="B211" s="113"/>
      <c r="C211" s="113"/>
      <c r="D211" s="114"/>
      <c r="E211" s="113"/>
      <c r="F211" s="113"/>
      <c r="G211" s="360"/>
      <c r="H211" s="361"/>
      <c r="I211" s="362"/>
      <c r="J211" s="115" t="s">
        <v>1719</v>
      </c>
      <c r="K211" s="115"/>
      <c r="L211" s="115"/>
      <c r="M211" s="116"/>
      <c r="N211" s="89"/>
      <c r="V211" s="123">
        <f>G211</f>
        <v>0</v>
      </c>
    </row>
    <row r="212" spans="1:22" ht="23.25" thickBot="1" x14ac:dyDescent="0.25">
      <c r="A212" s="356"/>
      <c r="B212" s="119" t="s">
        <v>29</v>
      </c>
      <c r="C212" s="119" t="s">
        <v>30</v>
      </c>
      <c r="D212" s="119" t="s">
        <v>31</v>
      </c>
      <c r="E212" s="363" t="s">
        <v>32</v>
      </c>
      <c r="F212" s="363"/>
      <c r="G212" s="364"/>
      <c r="H212" s="365"/>
      <c r="I212" s="366"/>
      <c r="J212" s="120" t="s">
        <v>1840</v>
      </c>
      <c r="K212" s="121"/>
      <c r="L212" s="121"/>
      <c r="M212" s="122"/>
      <c r="N212" s="89"/>
      <c r="V212" s="123"/>
    </row>
    <row r="213" spans="1:22" ht="13.5" thickBot="1" x14ac:dyDescent="0.25">
      <c r="A213" s="357"/>
      <c r="B213" s="124"/>
      <c r="C213" s="124"/>
      <c r="D213" s="134"/>
      <c r="E213" s="126" t="s">
        <v>37</v>
      </c>
      <c r="F213" s="127"/>
      <c r="G213" s="367"/>
      <c r="H213" s="368"/>
      <c r="I213" s="369"/>
      <c r="J213" s="120" t="s">
        <v>1726</v>
      </c>
      <c r="K213" s="121"/>
      <c r="L213" s="121"/>
      <c r="M213" s="122"/>
      <c r="N213" s="89"/>
      <c r="V213" s="123"/>
    </row>
    <row r="214" spans="1:22" ht="24" thickTop="1" thickBot="1" x14ac:dyDescent="0.25">
      <c r="A214" s="355">
        <f t="shared" ref="A214" si="46">A210+1</f>
        <v>50</v>
      </c>
      <c r="B214" s="108" t="s">
        <v>20</v>
      </c>
      <c r="C214" s="108" t="s">
        <v>21</v>
      </c>
      <c r="D214" s="108" t="s">
        <v>22</v>
      </c>
      <c r="E214" s="358" t="s">
        <v>23</v>
      </c>
      <c r="F214" s="358"/>
      <c r="G214" s="358" t="s">
        <v>14</v>
      </c>
      <c r="H214" s="359"/>
      <c r="I214" s="87"/>
      <c r="J214" s="109" t="s">
        <v>1719</v>
      </c>
      <c r="K214" s="110"/>
      <c r="L214" s="110"/>
      <c r="M214" s="111"/>
      <c r="N214" s="89"/>
      <c r="V214" s="123"/>
    </row>
    <row r="215" spans="1:22" ht="13.5" thickBot="1" x14ac:dyDescent="0.25">
      <c r="A215" s="356"/>
      <c r="B215" s="113"/>
      <c r="C215" s="113"/>
      <c r="D215" s="114"/>
      <c r="E215" s="113"/>
      <c r="F215" s="113"/>
      <c r="G215" s="360"/>
      <c r="H215" s="361"/>
      <c r="I215" s="362"/>
      <c r="J215" s="115" t="s">
        <v>1719</v>
      </c>
      <c r="K215" s="115"/>
      <c r="L215" s="115"/>
      <c r="M215" s="116"/>
      <c r="N215" s="89"/>
      <c r="V215" s="123">
        <f>G215</f>
        <v>0</v>
      </c>
    </row>
    <row r="216" spans="1:22" ht="23.25" thickBot="1" x14ac:dyDescent="0.25">
      <c r="A216" s="356"/>
      <c r="B216" s="119" t="s">
        <v>29</v>
      </c>
      <c r="C216" s="119" t="s">
        <v>30</v>
      </c>
      <c r="D216" s="119" t="s">
        <v>31</v>
      </c>
      <c r="E216" s="363" t="s">
        <v>32</v>
      </c>
      <c r="F216" s="363"/>
      <c r="G216" s="364"/>
      <c r="H216" s="365"/>
      <c r="I216" s="366"/>
      <c r="J216" s="120" t="s">
        <v>1840</v>
      </c>
      <c r="K216" s="121"/>
      <c r="L216" s="121"/>
      <c r="M216" s="122"/>
      <c r="N216" s="89"/>
      <c r="V216" s="123"/>
    </row>
    <row r="217" spans="1:22" ht="13.5" thickBot="1" x14ac:dyDescent="0.25">
      <c r="A217" s="357"/>
      <c r="B217" s="124"/>
      <c r="C217" s="124"/>
      <c r="D217" s="134"/>
      <c r="E217" s="126" t="s">
        <v>37</v>
      </c>
      <c r="F217" s="127"/>
      <c r="G217" s="367"/>
      <c r="H217" s="368"/>
      <c r="I217" s="369"/>
      <c r="J217" s="120" t="s">
        <v>1726</v>
      </c>
      <c r="K217" s="121"/>
      <c r="L217" s="121"/>
      <c r="M217" s="122"/>
      <c r="N217" s="89"/>
      <c r="V217" s="123"/>
    </row>
    <row r="218" spans="1:22" ht="24" thickTop="1" thickBot="1" x14ac:dyDescent="0.25">
      <c r="A218" s="355">
        <f t="shared" ref="A218" si="47">A214+1</f>
        <v>51</v>
      </c>
      <c r="B218" s="108" t="s">
        <v>20</v>
      </c>
      <c r="C218" s="108" t="s">
        <v>21</v>
      </c>
      <c r="D218" s="108" t="s">
        <v>22</v>
      </c>
      <c r="E218" s="358" t="s">
        <v>23</v>
      </c>
      <c r="F218" s="358"/>
      <c r="G218" s="358" t="s">
        <v>14</v>
      </c>
      <c r="H218" s="359"/>
      <c r="I218" s="87"/>
      <c r="J218" s="109" t="s">
        <v>1719</v>
      </c>
      <c r="K218" s="110"/>
      <c r="L218" s="110"/>
      <c r="M218" s="111"/>
      <c r="N218" s="89"/>
      <c r="V218" s="123"/>
    </row>
    <row r="219" spans="1:22" ht="13.5" thickBot="1" x14ac:dyDescent="0.25">
      <c r="A219" s="356"/>
      <c r="B219" s="113"/>
      <c r="C219" s="113"/>
      <c r="D219" s="114"/>
      <c r="E219" s="113"/>
      <c r="F219" s="113"/>
      <c r="G219" s="360"/>
      <c r="H219" s="361"/>
      <c r="I219" s="362"/>
      <c r="J219" s="115" t="s">
        <v>1719</v>
      </c>
      <c r="K219" s="115"/>
      <c r="L219" s="115"/>
      <c r="M219" s="116"/>
      <c r="N219" s="89"/>
      <c r="V219" s="123">
        <f>G219</f>
        <v>0</v>
      </c>
    </row>
    <row r="220" spans="1:22" ht="23.25" thickBot="1" x14ac:dyDescent="0.25">
      <c r="A220" s="356"/>
      <c r="B220" s="119" t="s">
        <v>29</v>
      </c>
      <c r="C220" s="119" t="s">
        <v>30</v>
      </c>
      <c r="D220" s="119" t="s">
        <v>31</v>
      </c>
      <c r="E220" s="363" t="s">
        <v>32</v>
      </c>
      <c r="F220" s="363"/>
      <c r="G220" s="364"/>
      <c r="H220" s="365"/>
      <c r="I220" s="366"/>
      <c r="J220" s="120" t="s">
        <v>1840</v>
      </c>
      <c r="K220" s="121"/>
      <c r="L220" s="121"/>
      <c r="M220" s="122"/>
      <c r="N220" s="89"/>
      <c r="V220" s="123"/>
    </row>
    <row r="221" spans="1:22" ht="13.5" thickBot="1" x14ac:dyDescent="0.25">
      <c r="A221" s="357"/>
      <c r="B221" s="124"/>
      <c r="C221" s="124"/>
      <c r="D221" s="134"/>
      <c r="E221" s="126" t="s">
        <v>37</v>
      </c>
      <c r="F221" s="127"/>
      <c r="G221" s="367"/>
      <c r="H221" s="368"/>
      <c r="I221" s="369"/>
      <c r="J221" s="120" t="s">
        <v>1726</v>
      </c>
      <c r="K221" s="121"/>
      <c r="L221" s="121"/>
      <c r="M221" s="122"/>
      <c r="N221" s="89"/>
      <c r="V221" s="123"/>
    </row>
    <row r="222" spans="1:22" ht="24" thickTop="1" thickBot="1" x14ac:dyDescent="0.25">
      <c r="A222" s="355">
        <f t="shared" ref="A222" si="48">A218+1</f>
        <v>52</v>
      </c>
      <c r="B222" s="108" t="s">
        <v>20</v>
      </c>
      <c r="C222" s="108" t="s">
        <v>21</v>
      </c>
      <c r="D222" s="108" t="s">
        <v>22</v>
      </c>
      <c r="E222" s="358" t="s">
        <v>23</v>
      </c>
      <c r="F222" s="358"/>
      <c r="G222" s="358" t="s">
        <v>14</v>
      </c>
      <c r="H222" s="359"/>
      <c r="I222" s="87"/>
      <c r="J222" s="109" t="s">
        <v>1719</v>
      </c>
      <c r="K222" s="110"/>
      <c r="L222" s="110"/>
      <c r="M222" s="111"/>
      <c r="N222" s="89"/>
      <c r="V222" s="123"/>
    </row>
    <row r="223" spans="1:22" ht="13.5" thickBot="1" x14ac:dyDescent="0.25">
      <c r="A223" s="356"/>
      <c r="B223" s="113"/>
      <c r="C223" s="113"/>
      <c r="D223" s="114"/>
      <c r="E223" s="113"/>
      <c r="F223" s="113"/>
      <c r="G223" s="360"/>
      <c r="H223" s="361"/>
      <c r="I223" s="362"/>
      <c r="J223" s="115" t="s">
        <v>1719</v>
      </c>
      <c r="K223" s="115"/>
      <c r="L223" s="115"/>
      <c r="M223" s="116"/>
      <c r="N223" s="89"/>
      <c r="V223" s="123">
        <f>G223</f>
        <v>0</v>
      </c>
    </row>
    <row r="224" spans="1:22" ht="23.25" thickBot="1" x14ac:dyDescent="0.25">
      <c r="A224" s="356"/>
      <c r="B224" s="119" t="s">
        <v>29</v>
      </c>
      <c r="C224" s="119" t="s">
        <v>30</v>
      </c>
      <c r="D224" s="119" t="s">
        <v>31</v>
      </c>
      <c r="E224" s="363" t="s">
        <v>32</v>
      </c>
      <c r="F224" s="363"/>
      <c r="G224" s="364"/>
      <c r="H224" s="365"/>
      <c r="I224" s="366"/>
      <c r="J224" s="120" t="s">
        <v>1840</v>
      </c>
      <c r="K224" s="121"/>
      <c r="L224" s="121"/>
      <c r="M224" s="122"/>
      <c r="N224" s="89"/>
      <c r="V224" s="123"/>
    </row>
    <row r="225" spans="1:22" ht="13.5" thickBot="1" x14ac:dyDescent="0.25">
      <c r="A225" s="357"/>
      <c r="B225" s="124"/>
      <c r="C225" s="124"/>
      <c r="D225" s="134"/>
      <c r="E225" s="126" t="s">
        <v>37</v>
      </c>
      <c r="F225" s="127"/>
      <c r="G225" s="367"/>
      <c r="H225" s="368"/>
      <c r="I225" s="369"/>
      <c r="J225" s="120" t="s">
        <v>1726</v>
      </c>
      <c r="K225" s="121"/>
      <c r="L225" s="121"/>
      <c r="M225" s="122"/>
      <c r="N225" s="89"/>
      <c r="V225" s="123"/>
    </row>
    <row r="226" spans="1:22" ht="24" thickTop="1" thickBot="1" x14ac:dyDescent="0.25">
      <c r="A226" s="355">
        <f t="shared" ref="A226" si="49">A222+1</f>
        <v>53</v>
      </c>
      <c r="B226" s="108" t="s">
        <v>20</v>
      </c>
      <c r="C226" s="108" t="s">
        <v>21</v>
      </c>
      <c r="D226" s="108" t="s">
        <v>22</v>
      </c>
      <c r="E226" s="358" t="s">
        <v>23</v>
      </c>
      <c r="F226" s="358"/>
      <c r="G226" s="358" t="s">
        <v>14</v>
      </c>
      <c r="H226" s="359"/>
      <c r="I226" s="87"/>
      <c r="J226" s="109" t="s">
        <v>1719</v>
      </c>
      <c r="K226" s="110"/>
      <c r="L226" s="110"/>
      <c r="M226" s="111"/>
      <c r="N226" s="89"/>
      <c r="V226" s="123"/>
    </row>
    <row r="227" spans="1:22" ht="13.5" thickBot="1" x14ac:dyDescent="0.25">
      <c r="A227" s="356"/>
      <c r="B227" s="113"/>
      <c r="C227" s="113"/>
      <c r="D227" s="114"/>
      <c r="E227" s="113"/>
      <c r="F227" s="113"/>
      <c r="G227" s="360"/>
      <c r="H227" s="361"/>
      <c r="I227" s="362"/>
      <c r="J227" s="115" t="s">
        <v>1719</v>
      </c>
      <c r="K227" s="115"/>
      <c r="L227" s="115"/>
      <c r="M227" s="116"/>
      <c r="N227" s="89"/>
      <c r="V227" s="123">
        <f>G227</f>
        <v>0</v>
      </c>
    </row>
    <row r="228" spans="1:22" ht="23.25" thickBot="1" x14ac:dyDescent="0.25">
      <c r="A228" s="356"/>
      <c r="B228" s="119" t="s">
        <v>29</v>
      </c>
      <c r="C228" s="119" t="s">
        <v>30</v>
      </c>
      <c r="D228" s="119" t="s">
        <v>31</v>
      </c>
      <c r="E228" s="363" t="s">
        <v>32</v>
      </c>
      <c r="F228" s="363"/>
      <c r="G228" s="364"/>
      <c r="H228" s="365"/>
      <c r="I228" s="366"/>
      <c r="J228" s="120" t="s">
        <v>1840</v>
      </c>
      <c r="K228" s="121"/>
      <c r="L228" s="121"/>
      <c r="M228" s="122"/>
      <c r="N228" s="89"/>
      <c r="V228" s="123"/>
    </row>
    <row r="229" spans="1:22" ht="13.5" thickBot="1" x14ac:dyDescent="0.25">
      <c r="A229" s="357"/>
      <c r="B229" s="124"/>
      <c r="C229" s="124"/>
      <c r="D229" s="134"/>
      <c r="E229" s="126" t="s">
        <v>37</v>
      </c>
      <c r="F229" s="127"/>
      <c r="G229" s="367"/>
      <c r="H229" s="368"/>
      <c r="I229" s="369"/>
      <c r="J229" s="120" t="s">
        <v>1726</v>
      </c>
      <c r="K229" s="121"/>
      <c r="L229" s="121"/>
      <c r="M229" s="122"/>
      <c r="N229" s="89"/>
      <c r="V229" s="123"/>
    </row>
    <row r="230" spans="1:22" ht="24" thickTop="1" thickBot="1" x14ac:dyDescent="0.25">
      <c r="A230" s="355">
        <f t="shared" ref="A230" si="50">A226+1</f>
        <v>54</v>
      </c>
      <c r="B230" s="108" t="s">
        <v>20</v>
      </c>
      <c r="C230" s="108" t="s">
        <v>21</v>
      </c>
      <c r="D230" s="108" t="s">
        <v>22</v>
      </c>
      <c r="E230" s="358" t="s">
        <v>23</v>
      </c>
      <c r="F230" s="358"/>
      <c r="G230" s="358" t="s">
        <v>14</v>
      </c>
      <c r="H230" s="359"/>
      <c r="I230" s="87"/>
      <c r="J230" s="109" t="s">
        <v>1719</v>
      </c>
      <c r="K230" s="110"/>
      <c r="L230" s="110"/>
      <c r="M230" s="111"/>
      <c r="N230" s="89"/>
      <c r="V230" s="123"/>
    </row>
    <row r="231" spans="1:22" ht="13.5" thickBot="1" x14ac:dyDescent="0.25">
      <c r="A231" s="356"/>
      <c r="B231" s="113"/>
      <c r="C231" s="113"/>
      <c r="D231" s="114"/>
      <c r="E231" s="113"/>
      <c r="F231" s="113"/>
      <c r="G231" s="360"/>
      <c r="H231" s="361"/>
      <c r="I231" s="362"/>
      <c r="J231" s="115" t="s">
        <v>1719</v>
      </c>
      <c r="K231" s="115"/>
      <c r="L231" s="115"/>
      <c r="M231" s="116"/>
      <c r="N231" s="89"/>
      <c r="V231" s="123">
        <f>G231</f>
        <v>0</v>
      </c>
    </row>
    <row r="232" spans="1:22" ht="23.25" thickBot="1" x14ac:dyDescent="0.25">
      <c r="A232" s="356"/>
      <c r="B232" s="119" t="s">
        <v>29</v>
      </c>
      <c r="C232" s="119" t="s">
        <v>30</v>
      </c>
      <c r="D232" s="119" t="s">
        <v>31</v>
      </c>
      <c r="E232" s="363" t="s">
        <v>32</v>
      </c>
      <c r="F232" s="363"/>
      <c r="G232" s="364"/>
      <c r="H232" s="365"/>
      <c r="I232" s="366"/>
      <c r="J232" s="120" t="s">
        <v>1840</v>
      </c>
      <c r="K232" s="121"/>
      <c r="L232" s="121"/>
      <c r="M232" s="122"/>
      <c r="N232" s="89"/>
      <c r="V232" s="123"/>
    </row>
    <row r="233" spans="1:22" ht="13.5" thickBot="1" x14ac:dyDescent="0.25">
      <c r="A233" s="357"/>
      <c r="B233" s="124"/>
      <c r="C233" s="124"/>
      <c r="D233" s="134"/>
      <c r="E233" s="126" t="s">
        <v>37</v>
      </c>
      <c r="F233" s="127"/>
      <c r="G233" s="367"/>
      <c r="H233" s="368"/>
      <c r="I233" s="369"/>
      <c r="J233" s="120" t="s">
        <v>1726</v>
      </c>
      <c r="K233" s="121"/>
      <c r="L233" s="121"/>
      <c r="M233" s="122"/>
      <c r="N233" s="89"/>
      <c r="V233" s="123"/>
    </row>
    <row r="234" spans="1:22" ht="24" thickTop="1" thickBot="1" x14ac:dyDescent="0.25">
      <c r="A234" s="355">
        <f t="shared" ref="A234" si="51">A230+1</f>
        <v>55</v>
      </c>
      <c r="B234" s="108" t="s">
        <v>20</v>
      </c>
      <c r="C234" s="108" t="s">
        <v>21</v>
      </c>
      <c r="D234" s="108" t="s">
        <v>22</v>
      </c>
      <c r="E234" s="358" t="s">
        <v>23</v>
      </c>
      <c r="F234" s="358"/>
      <c r="G234" s="358" t="s">
        <v>14</v>
      </c>
      <c r="H234" s="359"/>
      <c r="I234" s="87"/>
      <c r="J234" s="109" t="s">
        <v>1719</v>
      </c>
      <c r="K234" s="110"/>
      <c r="L234" s="110"/>
      <c r="M234" s="111"/>
      <c r="N234" s="89"/>
      <c r="V234" s="123"/>
    </row>
    <row r="235" spans="1:22" ht="13.5" thickBot="1" x14ac:dyDescent="0.25">
      <c r="A235" s="356"/>
      <c r="B235" s="113"/>
      <c r="C235" s="113"/>
      <c r="D235" s="114"/>
      <c r="E235" s="113"/>
      <c r="F235" s="113"/>
      <c r="G235" s="360"/>
      <c r="H235" s="361"/>
      <c r="I235" s="362"/>
      <c r="J235" s="115" t="s">
        <v>1719</v>
      </c>
      <c r="K235" s="115"/>
      <c r="L235" s="115"/>
      <c r="M235" s="116"/>
      <c r="N235" s="89"/>
      <c r="V235" s="123">
        <f>G235</f>
        <v>0</v>
      </c>
    </row>
    <row r="236" spans="1:22" ht="23.25" thickBot="1" x14ac:dyDescent="0.25">
      <c r="A236" s="356"/>
      <c r="B236" s="119" t="s">
        <v>29</v>
      </c>
      <c r="C236" s="119" t="s">
        <v>30</v>
      </c>
      <c r="D236" s="119" t="s">
        <v>31</v>
      </c>
      <c r="E236" s="363" t="s">
        <v>32</v>
      </c>
      <c r="F236" s="363"/>
      <c r="G236" s="364"/>
      <c r="H236" s="365"/>
      <c r="I236" s="366"/>
      <c r="J236" s="120" t="s">
        <v>1840</v>
      </c>
      <c r="K236" s="121"/>
      <c r="L236" s="121"/>
      <c r="M236" s="122"/>
      <c r="N236" s="89"/>
      <c r="V236" s="123"/>
    </row>
    <row r="237" spans="1:22" ht="13.5" thickBot="1" x14ac:dyDescent="0.25">
      <c r="A237" s="357"/>
      <c r="B237" s="124"/>
      <c r="C237" s="124"/>
      <c r="D237" s="134"/>
      <c r="E237" s="126" t="s">
        <v>37</v>
      </c>
      <c r="F237" s="127"/>
      <c r="G237" s="367"/>
      <c r="H237" s="368"/>
      <c r="I237" s="369"/>
      <c r="J237" s="120" t="s">
        <v>1726</v>
      </c>
      <c r="K237" s="121"/>
      <c r="L237" s="121"/>
      <c r="M237" s="122"/>
      <c r="N237" s="89"/>
      <c r="V237" s="123"/>
    </row>
    <row r="238" spans="1:22" ht="24" thickTop="1" thickBot="1" x14ac:dyDescent="0.25">
      <c r="A238" s="355">
        <f t="shared" ref="A238" si="52">A234+1</f>
        <v>56</v>
      </c>
      <c r="B238" s="108" t="s">
        <v>20</v>
      </c>
      <c r="C238" s="108" t="s">
        <v>21</v>
      </c>
      <c r="D238" s="108" t="s">
        <v>22</v>
      </c>
      <c r="E238" s="358" t="s">
        <v>23</v>
      </c>
      <c r="F238" s="358"/>
      <c r="G238" s="358" t="s">
        <v>14</v>
      </c>
      <c r="H238" s="359"/>
      <c r="I238" s="87"/>
      <c r="J238" s="109" t="s">
        <v>1719</v>
      </c>
      <c r="K238" s="110"/>
      <c r="L238" s="110"/>
      <c r="M238" s="111"/>
      <c r="N238" s="89"/>
      <c r="V238" s="123"/>
    </row>
    <row r="239" spans="1:22" ht="13.5" thickBot="1" x14ac:dyDescent="0.25">
      <c r="A239" s="356"/>
      <c r="B239" s="113"/>
      <c r="C239" s="113"/>
      <c r="D239" s="114"/>
      <c r="E239" s="113"/>
      <c r="F239" s="113"/>
      <c r="G239" s="360"/>
      <c r="H239" s="361"/>
      <c r="I239" s="362"/>
      <c r="J239" s="115" t="s">
        <v>1719</v>
      </c>
      <c r="K239" s="115"/>
      <c r="L239" s="115"/>
      <c r="M239" s="116"/>
      <c r="N239" s="89"/>
      <c r="V239" s="123">
        <f>G239</f>
        <v>0</v>
      </c>
    </row>
    <row r="240" spans="1:22" ht="23.25" thickBot="1" x14ac:dyDescent="0.25">
      <c r="A240" s="356"/>
      <c r="B240" s="119" t="s">
        <v>29</v>
      </c>
      <c r="C240" s="119" t="s">
        <v>30</v>
      </c>
      <c r="D240" s="119" t="s">
        <v>31</v>
      </c>
      <c r="E240" s="363" t="s">
        <v>32</v>
      </c>
      <c r="F240" s="363"/>
      <c r="G240" s="364"/>
      <c r="H240" s="365"/>
      <c r="I240" s="366"/>
      <c r="J240" s="120" t="s">
        <v>1840</v>
      </c>
      <c r="K240" s="121"/>
      <c r="L240" s="121"/>
      <c r="M240" s="122"/>
      <c r="N240" s="89"/>
      <c r="V240" s="123"/>
    </row>
    <row r="241" spans="1:22" ht="13.5" thickBot="1" x14ac:dyDescent="0.25">
      <c r="A241" s="357"/>
      <c r="B241" s="124"/>
      <c r="C241" s="124"/>
      <c r="D241" s="134"/>
      <c r="E241" s="126" t="s">
        <v>37</v>
      </c>
      <c r="F241" s="127"/>
      <c r="G241" s="367"/>
      <c r="H241" s="368"/>
      <c r="I241" s="369"/>
      <c r="J241" s="120" t="s">
        <v>1726</v>
      </c>
      <c r="K241" s="121"/>
      <c r="L241" s="121"/>
      <c r="M241" s="122"/>
      <c r="N241" s="89"/>
      <c r="V241" s="123"/>
    </row>
    <row r="242" spans="1:22" ht="24" thickTop="1" thickBot="1" x14ac:dyDescent="0.25">
      <c r="A242" s="355">
        <f t="shared" ref="A242" si="53">A238+1</f>
        <v>57</v>
      </c>
      <c r="B242" s="108" t="s">
        <v>20</v>
      </c>
      <c r="C242" s="108" t="s">
        <v>21</v>
      </c>
      <c r="D242" s="108" t="s">
        <v>22</v>
      </c>
      <c r="E242" s="358" t="s">
        <v>23</v>
      </c>
      <c r="F242" s="358"/>
      <c r="G242" s="358" t="s">
        <v>14</v>
      </c>
      <c r="H242" s="359"/>
      <c r="I242" s="87"/>
      <c r="J242" s="109" t="s">
        <v>1719</v>
      </c>
      <c r="K242" s="110"/>
      <c r="L242" s="110"/>
      <c r="M242" s="111"/>
      <c r="N242" s="89"/>
      <c r="V242" s="123"/>
    </row>
    <row r="243" spans="1:22" ht="13.5" thickBot="1" x14ac:dyDescent="0.25">
      <c r="A243" s="356"/>
      <c r="B243" s="113"/>
      <c r="C243" s="113"/>
      <c r="D243" s="114"/>
      <c r="E243" s="113"/>
      <c r="F243" s="113"/>
      <c r="G243" s="360"/>
      <c r="H243" s="361"/>
      <c r="I243" s="362"/>
      <c r="J243" s="115" t="s">
        <v>1719</v>
      </c>
      <c r="K243" s="115"/>
      <c r="L243" s="115"/>
      <c r="M243" s="116"/>
      <c r="N243" s="89"/>
      <c r="V243" s="123">
        <f>G243</f>
        <v>0</v>
      </c>
    </row>
    <row r="244" spans="1:22" ht="23.25" thickBot="1" x14ac:dyDescent="0.25">
      <c r="A244" s="356"/>
      <c r="B244" s="119" t="s">
        <v>29</v>
      </c>
      <c r="C244" s="119" t="s">
        <v>30</v>
      </c>
      <c r="D244" s="119" t="s">
        <v>31</v>
      </c>
      <c r="E244" s="363" t="s">
        <v>32</v>
      </c>
      <c r="F244" s="363"/>
      <c r="G244" s="364"/>
      <c r="H244" s="365"/>
      <c r="I244" s="366"/>
      <c r="J244" s="120" t="s">
        <v>1840</v>
      </c>
      <c r="K244" s="121"/>
      <c r="L244" s="121"/>
      <c r="M244" s="122"/>
      <c r="N244" s="89"/>
      <c r="V244" s="123"/>
    </row>
    <row r="245" spans="1:22" ht="13.5" thickBot="1" x14ac:dyDescent="0.25">
      <c r="A245" s="357"/>
      <c r="B245" s="124"/>
      <c r="C245" s="124"/>
      <c r="D245" s="134"/>
      <c r="E245" s="126" t="s">
        <v>37</v>
      </c>
      <c r="F245" s="127"/>
      <c r="G245" s="367"/>
      <c r="H245" s="368"/>
      <c r="I245" s="369"/>
      <c r="J245" s="120" t="s">
        <v>1726</v>
      </c>
      <c r="K245" s="121"/>
      <c r="L245" s="121"/>
      <c r="M245" s="122"/>
      <c r="N245" s="89"/>
      <c r="V245" s="123"/>
    </row>
    <row r="246" spans="1:22" ht="24" thickTop="1" thickBot="1" x14ac:dyDescent="0.25">
      <c r="A246" s="355">
        <f t="shared" ref="A246" si="54">A242+1</f>
        <v>58</v>
      </c>
      <c r="B246" s="108" t="s">
        <v>20</v>
      </c>
      <c r="C246" s="108" t="s">
        <v>21</v>
      </c>
      <c r="D246" s="108" t="s">
        <v>22</v>
      </c>
      <c r="E246" s="358" t="s">
        <v>23</v>
      </c>
      <c r="F246" s="358"/>
      <c r="G246" s="358" t="s">
        <v>14</v>
      </c>
      <c r="H246" s="359"/>
      <c r="I246" s="87"/>
      <c r="J246" s="109" t="s">
        <v>1719</v>
      </c>
      <c r="K246" s="110"/>
      <c r="L246" s="110"/>
      <c r="M246" s="111"/>
      <c r="N246" s="89"/>
      <c r="V246" s="123"/>
    </row>
    <row r="247" spans="1:22" ht="13.5" thickBot="1" x14ac:dyDescent="0.25">
      <c r="A247" s="356"/>
      <c r="B247" s="113"/>
      <c r="C247" s="113"/>
      <c r="D247" s="114"/>
      <c r="E247" s="113"/>
      <c r="F247" s="113"/>
      <c r="G247" s="360"/>
      <c r="H247" s="361"/>
      <c r="I247" s="362"/>
      <c r="J247" s="115" t="s">
        <v>1719</v>
      </c>
      <c r="K247" s="115"/>
      <c r="L247" s="115"/>
      <c r="M247" s="116"/>
      <c r="N247" s="89"/>
      <c r="V247" s="123">
        <f>G247</f>
        <v>0</v>
      </c>
    </row>
    <row r="248" spans="1:22" ht="23.25" thickBot="1" x14ac:dyDescent="0.25">
      <c r="A248" s="356"/>
      <c r="B248" s="119" t="s">
        <v>29</v>
      </c>
      <c r="C248" s="119" t="s">
        <v>30</v>
      </c>
      <c r="D248" s="119" t="s">
        <v>31</v>
      </c>
      <c r="E248" s="363" t="s">
        <v>32</v>
      </c>
      <c r="F248" s="363"/>
      <c r="G248" s="364"/>
      <c r="H248" s="365"/>
      <c r="I248" s="366"/>
      <c r="J248" s="120" t="s">
        <v>1840</v>
      </c>
      <c r="K248" s="121"/>
      <c r="L248" s="121"/>
      <c r="M248" s="122"/>
      <c r="N248" s="89"/>
      <c r="V248" s="123"/>
    </row>
    <row r="249" spans="1:22" ht="13.5" thickBot="1" x14ac:dyDescent="0.25">
      <c r="A249" s="357"/>
      <c r="B249" s="124"/>
      <c r="C249" s="124"/>
      <c r="D249" s="134"/>
      <c r="E249" s="126" t="s">
        <v>37</v>
      </c>
      <c r="F249" s="127"/>
      <c r="G249" s="367"/>
      <c r="H249" s="368"/>
      <c r="I249" s="369"/>
      <c r="J249" s="120" t="s">
        <v>1726</v>
      </c>
      <c r="K249" s="121"/>
      <c r="L249" s="121"/>
      <c r="M249" s="122"/>
      <c r="N249" s="89"/>
      <c r="V249" s="123"/>
    </row>
    <row r="250" spans="1:22" ht="24" thickTop="1" thickBot="1" x14ac:dyDescent="0.25">
      <c r="A250" s="355">
        <f t="shared" ref="A250" si="55">A246+1</f>
        <v>59</v>
      </c>
      <c r="B250" s="108" t="s">
        <v>20</v>
      </c>
      <c r="C250" s="108" t="s">
        <v>21</v>
      </c>
      <c r="D250" s="108" t="s">
        <v>22</v>
      </c>
      <c r="E250" s="358" t="s">
        <v>23</v>
      </c>
      <c r="F250" s="358"/>
      <c r="G250" s="358" t="s">
        <v>14</v>
      </c>
      <c r="H250" s="359"/>
      <c r="I250" s="87"/>
      <c r="J250" s="109" t="s">
        <v>1719</v>
      </c>
      <c r="K250" s="110"/>
      <c r="L250" s="110"/>
      <c r="M250" s="111"/>
      <c r="N250" s="89"/>
      <c r="V250" s="123"/>
    </row>
    <row r="251" spans="1:22" ht="13.5" thickBot="1" x14ac:dyDescent="0.25">
      <c r="A251" s="356"/>
      <c r="B251" s="113"/>
      <c r="C251" s="113"/>
      <c r="D251" s="114"/>
      <c r="E251" s="113"/>
      <c r="F251" s="113"/>
      <c r="G251" s="360"/>
      <c r="H251" s="361"/>
      <c r="I251" s="362"/>
      <c r="J251" s="115" t="s">
        <v>1719</v>
      </c>
      <c r="K251" s="115"/>
      <c r="L251" s="115"/>
      <c r="M251" s="116"/>
      <c r="N251" s="89"/>
      <c r="V251" s="123">
        <f>G251</f>
        <v>0</v>
      </c>
    </row>
    <row r="252" spans="1:22" ht="23.25" thickBot="1" x14ac:dyDescent="0.25">
      <c r="A252" s="356"/>
      <c r="B252" s="119" t="s">
        <v>29</v>
      </c>
      <c r="C252" s="119" t="s">
        <v>30</v>
      </c>
      <c r="D252" s="119" t="s">
        <v>31</v>
      </c>
      <c r="E252" s="363" t="s">
        <v>32</v>
      </c>
      <c r="F252" s="363"/>
      <c r="G252" s="364"/>
      <c r="H252" s="365"/>
      <c r="I252" s="366"/>
      <c r="J252" s="120" t="s">
        <v>1840</v>
      </c>
      <c r="K252" s="121"/>
      <c r="L252" s="121"/>
      <c r="M252" s="122"/>
      <c r="N252" s="89"/>
      <c r="V252" s="123"/>
    </row>
    <row r="253" spans="1:22" ht="13.5" thickBot="1" x14ac:dyDescent="0.25">
      <c r="A253" s="357"/>
      <c r="B253" s="124"/>
      <c r="C253" s="124"/>
      <c r="D253" s="134"/>
      <c r="E253" s="126" t="s">
        <v>37</v>
      </c>
      <c r="F253" s="127"/>
      <c r="G253" s="367"/>
      <c r="H253" s="368"/>
      <c r="I253" s="369"/>
      <c r="J253" s="120" t="s">
        <v>1726</v>
      </c>
      <c r="K253" s="121"/>
      <c r="L253" s="121"/>
      <c r="M253" s="122"/>
      <c r="N253" s="89"/>
      <c r="V253" s="123"/>
    </row>
    <row r="254" spans="1:22" ht="24" thickTop="1" thickBot="1" x14ac:dyDescent="0.25">
      <c r="A254" s="355">
        <f t="shared" ref="A254" si="56">A250+1</f>
        <v>60</v>
      </c>
      <c r="B254" s="108" t="s">
        <v>20</v>
      </c>
      <c r="C254" s="108" t="s">
        <v>21</v>
      </c>
      <c r="D254" s="108" t="s">
        <v>22</v>
      </c>
      <c r="E254" s="358" t="s">
        <v>23</v>
      </c>
      <c r="F254" s="358"/>
      <c r="G254" s="358" t="s">
        <v>14</v>
      </c>
      <c r="H254" s="359"/>
      <c r="I254" s="87"/>
      <c r="J254" s="109" t="s">
        <v>1719</v>
      </c>
      <c r="K254" s="110"/>
      <c r="L254" s="110"/>
      <c r="M254" s="111"/>
      <c r="N254" s="89"/>
      <c r="V254" s="123"/>
    </row>
    <row r="255" spans="1:22" ht="13.5" thickBot="1" x14ac:dyDescent="0.25">
      <c r="A255" s="356"/>
      <c r="B255" s="113"/>
      <c r="C255" s="113"/>
      <c r="D255" s="114"/>
      <c r="E255" s="113"/>
      <c r="F255" s="113"/>
      <c r="G255" s="360"/>
      <c r="H255" s="361"/>
      <c r="I255" s="362"/>
      <c r="J255" s="115" t="s">
        <v>1719</v>
      </c>
      <c r="K255" s="115"/>
      <c r="L255" s="115"/>
      <c r="M255" s="116"/>
      <c r="N255" s="89"/>
      <c r="V255" s="123">
        <f>G255</f>
        <v>0</v>
      </c>
    </row>
    <row r="256" spans="1:22" ht="23.25" thickBot="1" x14ac:dyDescent="0.25">
      <c r="A256" s="356"/>
      <c r="B256" s="119" t="s">
        <v>29</v>
      </c>
      <c r="C256" s="119" t="s">
        <v>30</v>
      </c>
      <c r="D256" s="119" t="s">
        <v>31</v>
      </c>
      <c r="E256" s="363" t="s">
        <v>32</v>
      </c>
      <c r="F256" s="363"/>
      <c r="G256" s="364"/>
      <c r="H256" s="365"/>
      <c r="I256" s="366"/>
      <c r="J256" s="120" t="s">
        <v>1840</v>
      </c>
      <c r="K256" s="121"/>
      <c r="L256" s="121"/>
      <c r="M256" s="122"/>
      <c r="N256" s="89"/>
      <c r="V256" s="123"/>
    </row>
    <row r="257" spans="1:22" ht="13.5" thickBot="1" x14ac:dyDescent="0.25">
      <c r="A257" s="357"/>
      <c r="B257" s="124"/>
      <c r="C257" s="124"/>
      <c r="D257" s="134"/>
      <c r="E257" s="126" t="s">
        <v>37</v>
      </c>
      <c r="F257" s="127"/>
      <c r="G257" s="367"/>
      <c r="H257" s="368"/>
      <c r="I257" s="369"/>
      <c r="J257" s="120" t="s">
        <v>1726</v>
      </c>
      <c r="K257" s="121"/>
      <c r="L257" s="121"/>
      <c r="M257" s="122"/>
      <c r="N257" s="89"/>
      <c r="V257" s="123"/>
    </row>
    <row r="258" spans="1:22" ht="24" thickTop="1" thickBot="1" x14ac:dyDescent="0.25">
      <c r="A258" s="355">
        <f t="shared" ref="A258" si="57">A254+1</f>
        <v>61</v>
      </c>
      <c r="B258" s="108" t="s">
        <v>20</v>
      </c>
      <c r="C258" s="108" t="s">
        <v>21</v>
      </c>
      <c r="D258" s="108" t="s">
        <v>22</v>
      </c>
      <c r="E258" s="358" t="s">
        <v>23</v>
      </c>
      <c r="F258" s="358"/>
      <c r="G258" s="358" t="s">
        <v>14</v>
      </c>
      <c r="H258" s="359"/>
      <c r="I258" s="87"/>
      <c r="J258" s="109" t="s">
        <v>1719</v>
      </c>
      <c r="K258" s="110"/>
      <c r="L258" s="110"/>
      <c r="M258" s="111"/>
      <c r="N258" s="89"/>
      <c r="V258" s="123"/>
    </row>
    <row r="259" spans="1:22" ht="13.5" thickBot="1" x14ac:dyDescent="0.25">
      <c r="A259" s="356"/>
      <c r="B259" s="113"/>
      <c r="C259" s="113"/>
      <c r="D259" s="114"/>
      <c r="E259" s="113"/>
      <c r="F259" s="113"/>
      <c r="G259" s="360"/>
      <c r="H259" s="361"/>
      <c r="I259" s="362"/>
      <c r="J259" s="115" t="s">
        <v>1719</v>
      </c>
      <c r="K259" s="115"/>
      <c r="L259" s="115"/>
      <c r="M259" s="116"/>
      <c r="N259" s="89"/>
      <c r="V259" s="123">
        <f>G259</f>
        <v>0</v>
      </c>
    </row>
    <row r="260" spans="1:22" ht="23.25" thickBot="1" x14ac:dyDescent="0.25">
      <c r="A260" s="356"/>
      <c r="B260" s="119" t="s">
        <v>29</v>
      </c>
      <c r="C260" s="119" t="s">
        <v>30</v>
      </c>
      <c r="D260" s="119" t="s">
        <v>31</v>
      </c>
      <c r="E260" s="363" t="s">
        <v>32</v>
      </c>
      <c r="F260" s="363"/>
      <c r="G260" s="364"/>
      <c r="H260" s="365"/>
      <c r="I260" s="366"/>
      <c r="J260" s="120" t="s">
        <v>1840</v>
      </c>
      <c r="K260" s="121"/>
      <c r="L260" s="121"/>
      <c r="M260" s="122"/>
      <c r="N260" s="89"/>
      <c r="V260" s="123"/>
    </row>
    <row r="261" spans="1:22" ht="13.5" thickBot="1" x14ac:dyDescent="0.25">
      <c r="A261" s="357"/>
      <c r="B261" s="124"/>
      <c r="C261" s="124"/>
      <c r="D261" s="134"/>
      <c r="E261" s="126" t="s">
        <v>37</v>
      </c>
      <c r="F261" s="127"/>
      <c r="G261" s="367"/>
      <c r="H261" s="368"/>
      <c r="I261" s="369"/>
      <c r="J261" s="120" t="s">
        <v>1726</v>
      </c>
      <c r="K261" s="121"/>
      <c r="L261" s="121"/>
      <c r="M261" s="122"/>
      <c r="N261" s="89"/>
      <c r="V261" s="123"/>
    </row>
    <row r="262" spans="1:22" ht="24" thickTop="1" thickBot="1" x14ac:dyDescent="0.25">
      <c r="A262" s="355">
        <f t="shared" ref="A262" si="58">A258+1</f>
        <v>62</v>
      </c>
      <c r="B262" s="108" t="s">
        <v>20</v>
      </c>
      <c r="C262" s="108" t="s">
        <v>21</v>
      </c>
      <c r="D262" s="108" t="s">
        <v>22</v>
      </c>
      <c r="E262" s="358" t="s">
        <v>23</v>
      </c>
      <c r="F262" s="358"/>
      <c r="G262" s="358" t="s">
        <v>14</v>
      </c>
      <c r="H262" s="359"/>
      <c r="I262" s="87"/>
      <c r="J262" s="109" t="s">
        <v>1719</v>
      </c>
      <c r="K262" s="110"/>
      <c r="L262" s="110"/>
      <c r="M262" s="111"/>
      <c r="N262" s="89"/>
      <c r="V262" s="123"/>
    </row>
    <row r="263" spans="1:22" ht="13.5" thickBot="1" x14ac:dyDescent="0.25">
      <c r="A263" s="356"/>
      <c r="B263" s="113"/>
      <c r="C263" s="113"/>
      <c r="D263" s="114"/>
      <c r="E263" s="113"/>
      <c r="F263" s="113"/>
      <c r="G263" s="360"/>
      <c r="H263" s="361"/>
      <c r="I263" s="362"/>
      <c r="J263" s="115" t="s">
        <v>1719</v>
      </c>
      <c r="K263" s="115"/>
      <c r="L263" s="115"/>
      <c r="M263" s="116"/>
      <c r="N263" s="89"/>
      <c r="V263" s="123">
        <f>G263</f>
        <v>0</v>
      </c>
    </row>
    <row r="264" spans="1:22" ht="23.25" thickBot="1" x14ac:dyDescent="0.25">
      <c r="A264" s="356"/>
      <c r="B264" s="119" t="s">
        <v>29</v>
      </c>
      <c r="C264" s="119" t="s">
        <v>30</v>
      </c>
      <c r="D264" s="119" t="s">
        <v>31</v>
      </c>
      <c r="E264" s="363" t="s">
        <v>32</v>
      </c>
      <c r="F264" s="363"/>
      <c r="G264" s="364"/>
      <c r="H264" s="365"/>
      <c r="I264" s="366"/>
      <c r="J264" s="120" t="s">
        <v>1840</v>
      </c>
      <c r="K264" s="121"/>
      <c r="L264" s="121"/>
      <c r="M264" s="122"/>
      <c r="N264" s="89"/>
      <c r="V264" s="123"/>
    </row>
    <row r="265" spans="1:22" ht="13.5" thickBot="1" x14ac:dyDescent="0.25">
      <c r="A265" s="357"/>
      <c r="B265" s="124"/>
      <c r="C265" s="124"/>
      <c r="D265" s="134"/>
      <c r="E265" s="126" t="s">
        <v>37</v>
      </c>
      <c r="F265" s="127"/>
      <c r="G265" s="367"/>
      <c r="H265" s="368"/>
      <c r="I265" s="369"/>
      <c r="J265" s="120" t="s">
        <v>1726</v>
      </c>
      <c r="K265" s="121"/>
      <c r="L265" s="121"/>
      <c r="M265" s="122"/>
      <c r="N265" s="89"/>
      <c r="V265" s="123"/>
    </row>
    <row r="266" spans="1:22" ht="24" thickTop="1" thickBot="1" x14ac:dyDescent="0.25">
      <c r="A266" s="355">
        <f t="shared" ref="A266" si="59">A262+1</f>
        <v>63</v>
      </c>
      <c r="B266" s="108" t="s">
        <v>20</v>
      </c>
      <c r="C266" s="108" t="s">
        <v>21</v>
      </c>
      <c r="D266" s="108" t="s">
        <v>22</v>
      </c>
      <c r="E266" s="358" t="s">
        <v>23</v>
      </c>
      <c r="F266" s="358"/>
      <c r="G266" s="358" t="s">
        <v>14</v>
      </c>
      <c r="H266" s="359"/>
      <c r="I266" s="87"/>
      <c r="J266" s="109" t="s">
        <v>1719</v>
      </c>
      <c r="K266" s="110"/>
      <c r="L266" s="110"/>
      <c r="M266" s="111"/>
      <c r="N266" s="89"/>
      <c r="V266" s="123"/>
    </row>
    <row r="267" spans="1:22" ht="13.5" thickBot="1" x14ac:dyDescent="0.25">
      <c r="A267" s="356"/>
      <c r="B267" s="113"/>
      <c r="C267" s="113"/>
      <c r="D267" s="114"/>
      <c r="E267" s="113"/>
      <c r="F267" s="113"/>
      <c r="G267" s="360"/>
      <c r="H267" s="361"/>
      <c r="I267" s="362"/>
      <c r="J267" s="115" t="s">
        <v>1719</v>
      </c>
      <c r="K267" s="115"/>
      <c r="L267" s="115"/>
      <c r="M267" s="116"/>
      <c r="N267" s="89"/>
      <c r="V267" s="123">
        <f>G267</f>
        <v>0</v>
      </c>
    </row>
    <row r="268" spans="1:22" ht="23.25" thickBot="1" x14ac:dyDescent="0.25">
      <c r="A268" s="356"/>
      <c r="B268" s="119" t="s">
        <v>29</v>
      </c>
      <c r="C268" s="119" t="s">
        <v>30</v>
      </c>
      <c r="D268" s="119" t="s">
        <v>31</v>
      </c>
      <c r="E268" s="363" t="s">
        <v>32</v>
      </c>
      <c r="F268" s="363"/>
      <c r="G268" s="364"/>
      <c r="H268" s="365"/>
      <c r="I268" s="366"/>
      <c r="J268" s="120" t="s">
        <v>1840</v>
      </c>
      <c r="K268" s="121"/>
      <c r="L268" s="121"/>
      <c r="M268" s="122"/>
      <c r="N268" s="89"/>
      <c r="V268" s="123"/>
    </row>
    <row r="269" spans="1:22" ht="13.5" thickBot="1" x14ac:dyDescent="0.25">
      <c r="A269" s="357"/>
      <c r="B269" s="124"/>
      <c r="C269" s="124"/>
      <c r="D269" s="134"/>
      <c r="E269" s="126" t="s">
        <v>37</v>
      </c>
      <c r="F269" s="127"/>
      <c r="G269" s="367"/>
      <c r="H269" s="368"/>
      <c r="I269" s="369"/>
      <c r="J269" s="120" t="s">
        <v>1726</v>
      </c>
      <c r="K269" s="121"/>
      <c r="L269" s="121"/>
      <c r="M269" s="122"/>
      <c r="N269" s="89"/>
      <c r="V269" s="123"/>
    </row>
    <row r="270" spans="1:22" ht="24" thickTop="1" thickBot="1" x14ac:dyDescent="0.25">
      <c r="A270" s="355">
        <f t="shared" ref="A270" si="60">A266+1</f>
        <v>64</v>
      </c>
      <c r="B270" s="108" t="s">
        <v>20</v>
      </c>
      <c r="C270" s="108" t="s">
        <v>21</v>
      </c>
      <c r="D270" s="108" t="s">
        <v>22</v>
      </c>
      <c r="E270" s="358" t="s">
        <v>23</v>
      </c>
      <c r="F270" s="358"/>
      <c r="G270" s="358" t="s">
        <v>14</v>
      </c>
      <c r="H270" s="359"/>
      <c r="I270" s="87"/>
      <c r="J270" s="109" t="s">
        <v>1719</v>
      </c>
      <c r="K270" s="110"/>
      <c r="L270" s="110"/>
      <c r="M270" s="111"/>
      <c r="N270" s="89"/>
      <c r="V270" s="123"/>
    </row>
    <row r="271" spans="1:22" ht="13.5" thickBot="1" x14ac:dyDescent="0.25">
      <c r="A271" s="356"/>
      <c r="B271" s="113"/>
      <c r="C271" s="113"/>
      <c r="D271" s="114"/>
      <c r="E271" s="113"/>
      <c r="F271" s="113"/>
      <c r="G271" s="360"/>
      <c r="H271" s="361"/>
      <c r="I271" s="362"/>
      <c r="J271" s="115" t="s">
        <v>1719</v>
      </c>
      <c r="K271" s="115"/>
      <c r="L271" s="115"/>
      <c r="M271" s="116"/>
      <c r="N271" s="89"/>
      <c r="V271" s="123">
        <f>G271</f>
        <v>0</v>
      </c>
    </row>
    <row r="272" spans="1:22" ht="23.25" thickBot="1" x14ac:dyDescent="0.25">
      <c r="A272" s="356"/>
      <c r="B272" s="119" t="s">
        <v>29</v>
      </c>
      <c r="C272" s="119" t="s">
        <v>30</v>
      </c>
      <c r="D272" s="119" t="s">
        <v>31</v>
      </c>
      <c r="E272" s="363" t="s">
        <v>32</v>
      </c>
      <c r="F272" s="363"/>
      <c r="G272" s="364"/>
      <c r="H272" s="365"/>
      <c r="I272" s="366"/>
      <c r="J272" s="120" t="s">
        <v>1840</v>
      </c>
      <c r="K272" s="121"/>
      <c r="L272" s="121"/>
      <c r="M272" s="122"/>
      <c r="N272" s="89"/>
      <c r="V272" s="123"/>
    </row>
    <row r="273" spans="1:22" ht="13.5" thickBot="1" x14ac:dyDescent="0.25">
      <c r="A273" s="357"/>
      <c r="B273" s="124"/>
      <c r="C273" s="124"/>
      <c r="D273" s="134"/>
      <c r="E273" s="126" t="s">
        <v>37</v>
      </c>
      <c r="F273" s="127"/>
      <c r="G273" s="367"/>
      <c r="H273" s="368"/>
      <c r="I273" s="369"/>
      <c r="J273" s="120" t="s">
        <v>1726</v>
      </c>
      <c r="K273" s="121"/>
      <c r="L273" s="121"/>
      <c r="M273" s="122"/>
      <c r="N273" s="89"/>
      <c r="V273" s="123"/>
    </row>
    <row r="274" spans="1:22" ht="24" thickTop="1" thickBot="1" x14ac:dyDescent="0.25">
      <c r="A274" s="355">
        <f t="shared" ref="A274" si="61">A270+1</f>
        <v>65</v>
      </c>
      <c r="B274" s="108" t="s">
        <v>20</v>
      </c>
      <c r="C274" s="108" t="s">
        <v>21</v>
      </c>
      <c r="D274" s="108" t="s">
        <v>22</v>
      </c>
      <c r="E274" s="358" t="s">
        <v>23</v>
      </c>
      <c r="F274" s="358"/>
      <c r="G274" s="358" t="s">
        <v>14</v>
      </c>
      <c r="H274" s="359"/>
      <c r="I274" s="87"/>
      <c r="J274" s="109" t="s">
        <v>1719</v>
      </c>
      <c r="K274" s="110"/>
      <c r="L274" s="110"/>
      <c r="M274" s="111"/>
      <c r="N274" s="89"/>
      <c r="V274" s="123"/>
    </row>
    <row r="275" spans="1:22" ht="13.5" thickBot="1" x14ac:dyDescent="0.25">
      <c r="A275" s="356"/>
      <c r="B275" s="113"/>
      <c r="C275" s="113"/>
      <c r="D275" s="114"/>
      <c r="E275" s="113"/>
      <c r="F275" s="113"/>
      <c r="G275" s="360"/>
      <c r="H275" s="361"/>
      <c r="I275" s="362"/>
      <c r="J275" s="115" t="s">
        <v>1719</v>
      </c>
      <c r="K275" s="115"/>
      <c r="L275" s="115"/>
      <c r="M275" s="116"/>
      <c r="N275" s="89"/>
      <c r="V275" s="123">
        <f>G275</f>
        <v>0</v>
      </c>
    </row>
    <row r="276" spans="1:22" ht="23.25" thickBot="1" x14ac:dyDescent="0.25">
      <c r="A276" s="356"/>
      <c r="B276" s="119" t="s">
        <v>29</v>
      </c>
      <c r="C276" s="119" t="s">
        <v>30</v>
      </c>
      <c r="D276" s="119" t="s">
        <v>31</v>
      </c>
      <c r="E276" s="363" t="s">
        <v>32</v>
      </c>
      <c r="F276" s="363"/>
      <c r="G276" s="364"/>
      <c r="H276" s="365"/>
      <c r="I276" s="366"/>
      <c r="J276" s="120" t="s">
        <v>1840</v>
      </c>
      <c r="K276" s="121"/>
      <c r="L276" s="121"/>
      <c r="M276" s="122"/>
      <c r="N276" s="89"/>
      <c r="V276" s="123"/>
    </row>
    <row r="277" spans="1:22" ht="13.5" thickBot="1" x14ac:dyDescent="0.25">
      <c r="A277" s="357"/>
      <c r="B277" s="124"/>
      <c r="C277" s="124"/>
      <c r="D277" s="134"/>
      <c r="E277" s="126" t="s">
        <v>37</v>
      </c>
      <c r="F277" s="127"/>
      <c r="G277" s="367"/>
      <c r="H277" s="368"/>
      <c r="I277" s="369"/>
      <c r="J277" s="120" t="s">
        <v>1726</v>
      </c>
      <c r="K277" s="121"/>
      <c r="L277" s="121"/>
      <c r="M277" s="122"/>
      <c r="N277" s="89"/>
      <c r="V277" s="123"/>
    </row>
    <row r="278" spans="1:22" ht="24" thickTop="1" thickBot="1" x14ac:dyDescent="0.25">
      <c r="A278" s="355">
        <f t="shared" ref="A278" si="62">A274+1</f>
        <v>66</v>
      </c>
      <c r="B278" s="108" t="s">
        <v>20</v>
      </c>
      <c r="C278" s="108" t="s">
        <v>21</v>
      </c>
      <c r="D278" s="108" t="s">
        <v>22</v>
      </c>
      <c r="E278" s="358" t="s">
        <v>23</v>
      </c>
      <c r="F278" s="358"/>
      <c r="G278" s="358" t="s">
        <v>14</v>
      </c>
      <c r="H278" s="359"/>
      <c r="I278" s="87"/>
      <c r="J278" s="109" t="s">
        <v>1719</v>
      </c>
      <c r="K278" s="110"/>
      <c r="L278" s="110"/>
      <c r="M278" s="111"/>
      <c r="N278" s="89"/>
      <c r="V278" s="123"/>
    </row>
    <row r="279" spans="1:22" ht="13.5" thickBot="1" x14ac:dyDescent="0.25">
      <c r="A279" s="356"/>
      <c r="B279" s="113"/>
      <c r="C279" s="113"/>
      <c r="D279" s="114"/>
      <c r="E279" s="113"/>
      <c r="F279" s="113"/>
      <c r="G279" s="360"/>
      <c r="H279" s="361"/>
      <c r="I279" s="362"/>
      <c r="J279" s="115" t="s">
        <v>1719</v>
      </c>
      <c r="K279" s="115"/>
      <c r="L279" s="115"/>
      <c r="M279" s="116"/>
      <c r="N279" s="89"/>
      <c r="V279" s="123">
        <f>G279</f>
        <v>0</v>
      </c>
    </row>
    <row r="280" spans="1:22" ht="23.25" thickBot="1" x14ac:dyDescent="0.25">
      <c r="A280" s="356"/>
      <c r="B280" s="119" t="s">
        <v>29</v>
      </c>
      <c r="C280" s="119" t="s">
        <v>30</v>
      </c>
      <c r="D280" s="119" t="s">
        <v>31</v>
      </c>
      <c r="E280" s="363" t="s">
        <v>32</v>
      </c>
      <c r="F280" s="363"/>
      <c r="G280" s="364"/>
      <c r="H280" s="365"/>
      <c r="I280" s="366"/>
      <c r="J280" s="120" t="s">
        <v>1840</v>
      </c>
      <c r="K280" s="121"/>
      <c r="L280" s="121"/>
      <c r="M280" s="122"/>
      <c r="N280" s="89"/>
      <c r="V280" s="123"/>
    </row>
    <row r="281" spans="1:22" ht="13.5" thickBot="1" x14ac:dyDescent="0.25">
      <c r="A281" s="357"/>
      <c r="B281" s="124"/>
      <c r="C281" s="124"/>
      <c r="D281" s="134"/>
      <c r="E281" s="126" t="s">
        <v>37</v>
      </c>
      <c r="F281" s="127"/>
      <c r="G281" s="367"/>
      <c r="H281" s="368"/>
      <c r="I281" s="369"/>
      <c r="J281" s="120" t="s">
        <v>1726</v>
      </c>
      <c r="K281" s="121"/>
      <c r="L281" s="121"/>
      <c r="M281" s="122"/>
      <c r="N281" s="89"/>
      <c r="V281" s="123"/>
    </row>
    <row r="282" spans="1:22" ht="24" thickTop="1" thickBot="1" x14ac:dyDescent="0.25">
      <c r="A282" s="355">
        <f t="shared" ref="A282" si="63">A278+1</f>
        <v>67</v>
      </c>
      <c r="B282" s="108" t="s">
        <v>20</v>
      </c>
      <c r="C282" s="108" t="s">
        <v>21</v>
      </c>
      <c r="D282" s="108" t="s">
        <v>22</v>
      </c>
      <c r="E282" s="358" t="s">
        <v>23</v>
      </c>
      <c r="F282" s="358"/>
      <c r="G282" s="358" t="s">
        <v>14</v>
      </c>
      <c r="H282" s="359"/>
      <c r="I282" s="87"/>
      <c r="J282" s="109" t="s">
        <v>1719</v>
      </c>
      <c r="K282" s="110"/>
      <c r="L282" s="110"/>
      <c r="M282" s="111"/>
      <c r="N282" s="89"/>
      <c r="V282" s="123"/>
    </row>
    <row r="283" spans="1:22" ht="13.5" thickBot="1" x14ac:dyDescent="0.25">
      <c r="A283" s="356"/>
      <c r="B283" s="113"/>
      <c r="C283" s="113"/>
      <c r="D283" s="114"/>
      <c r="E283" s="113"/>
      <c r="F283" s="113"/>
      <c r="G283" s="360"/>
      <c r="H283" s="361"/>
      <c r="I283" s="362"/>
      <c r="J283" s="115" t="s">
        <v>1719</v>
      </c>
      <c r="K283" s="115"/>
      <c r="L283" s="115"/>
      <c r="M283" s="116"/>
      <c r="N283" s="89"/>
      <c r="V283" s="123">
        <f>G283</f>
        <v>0</v>
      </c>
    </row>
    <row r="284" spans="1:22" ht="23.25" thickBot="1" x14ac:dyDescent="0.25">
      <c r="A284" s="356"/>
      <c r="B284" s="119" t="s">
        <v>29</v>
      </c>
      <c r="C284" s="119" t="s">
        <v>30</v>
      </c>
      <c r="D284" s="119" t="s">
        <v>31</v>
      </c>
      <c r="E284" s="363" t="s">
        <v>32</v>
      </c>
      <c r="F284" s="363"/>
      <c r="G284" s="364"/>
      <c r="H284" s="365"/>
      <c r="I284" s="366"/>
      <c r="J284" s="120" t="s">
        <v>1840</v>
      </c>
      <c r="K284" s="121"/>
      <c r="L284" s="121"/>
      <c r="M284" s="122"/>
      <c r="N284" s="89"/>
      <c r="V284" s="123"/>
    </row>
    <row r="285" spans="1:22" ht="13.5" thickBot="1" x14ac:dyDescent="0.25">
      <c r="A285" s="357"/>
      <c r="B285" s="124"/>
      <c r="C285" s="124"/>
      <c r="D285" s="134"/>
      <c r="E285" s="126" t="s">
        <v>37</v>
      </c>
      <c r="F285" s="127"/>
      <c r="G285" s="367"/>
      <c r="H285" s="368"/>
      <c r="I285" s="369"/>
      <c r="J285" s="120" t="s">
        <v>1726</v>
      </c>
      <c r="K285" s="121"/>
      <c r="L285" s="121"/>
      <c r="M285" s="122"/>
      <c r="N285" s="89"/>
      <c r="V285" s="123"/>
    </row>
    <row r="286" spans="1:22" ht="24" thickTop="1" thickBot="1" x14ac:dyDescent="0.25">
      <c r="A286" s="355">
        <f t="shared" ref="A286" si="64">A282+1</f>
        <v>68</v>
      </c>
      <c r="B286" s="108" t="s">
        <v>20</v>
      </c>
      <c r="C286" s="108" t="s">
        <v>21</v>
      </c>
      <c r="D286" s="108" t="s">
        <v>22</v>
      </c>
      <c r="E286" s="358" t="s">
        <v>23</v>
      </c>
      <c r="F286" s="358"/>
      <c r="G286" s="358" t="s">
        <v>14</v>
      </c>
      <c r="H286" s="359"/>
      <c r="I286" s="87"/>
      <c r="J286" s="109" t="s">
        <v>1719</v>
      </c>
      <c r="K286" s="110"/>
      <c r="L286" s="110"/>
      <c r="M286" s="111"/>
      <c r="N286" s="89"/>
      <c r="V286" s="123"/>
    </row>
    <row r="287" spans="1:22" ht="13.5" thickBot="1" x14ac:dyDescent="0.25">
      <c r="A287" s="356"/>
      <c r="B287" s="113"/>
      <c r="C287" s="113"/>
      <c r="D287" s="114"/>
      <c r="E287" s="113"/>
      <c r="F287" s="113"/>
      <c r="G287" s="360"/>
      <c r="H287" s="361"/>
      <c r="I287" s="362"/>
      <c r="J287" s="115" t="s">
        <v>1719</v>
      </c>
      <c r="K287" s="115"/>
      <c r="L287" s="115"/>
      <c r="M287" s="116"/>
      <c r="N287" s="89"/>
      <c r="V287" s="123">
        <f>G287</f>
        <v>0</v>
      </c>
    </row>
    <row r="288" spans="1:22" ht="23.25" thickBot="1" x14ac:dyDescent="0.25">
      <c r="A288" s="356"/>
      <c r="B288" s="119" t="s">
        <v>29</v>
      </c>
      <c r="C288" s="119" t="s">
        <v>30</v>
      </c>
      <c r="D288" s="119" t="s">
        <v>31</v>
      </c>
      <c r="E288" s="363" t="s">
        <v>32</v>
      </c>
      <c r="F288" s="363"/>
      <c r="G288" s="364"/>
      <c r="H288" s="365"/>
      <c r="I288" s="366"/>
      <c r="J288" s="120" t="s">
        <v>1840</v>
      </c>
      <c r="K288" s="121"/>
      <c r="L288" s="121"/>
      <c r="M288" s="122"/>
      <c r="N288" s="89"/>
      <c r="V288" s="123"/>
    </row>
    <row r="289" spans="1:22" ht="13.5" thickBot="1" x14ac:dyDescent="0.25">
      <c r="A289" s="357"/>
      <c r="B289" s="124"/>
      <c r="C289" s="124"/>
      <c r="D289" s="134"/>
      <c r="E289" s="126" t="s">
        <v>37</v>
      </c>
      <c r="F289" s="127"/>
      <c r="G289" s="367"/>
      <c r="H289" s="368"/>
      <c r="I289" s="369"/>
      <c r="J289" s="120" t="s">
        <v>1726</v>
      </c>
      <c r="K289" s="121"/>
      <c r="L289" s="121"/>
      <c r="M289" s="122"/>
      <c r="N289" s="89"/>
      <c r="V289" s="123"/>
    </row>
    <row r="290" spans="1:22" ht="24" thickTop="1" thickBot="1" x14ac:dyDescent="0.25">
      <c r="A290" s="355">
        <f t="shared" ref="A290" si="65">A286+1</f>
        <v>69</v>
      </c>
      <c r="B290" s="108" t="s">
        <v>20</v>
      </c>
      <c r="C290" s="108" t="s">
        <v>21</v>
      </c>
      <c r="D290" s="108" t="s">
        <v>22</v>
      </c>
      <c r="E290" s="358" t="s">
        <v>23</v>
      </c>
      <c r="F290" s="358"/>
      <c r="G290" s="358" t="s">
        <v>14</v>
      </c>
      <c r="H290" s="359"/>
      <c r="I290" s="87"/>
      <c r="J290" s="109" t="s">
        <v>1719</v>
      </c>
      <c r="K290" s="110"/>
      <c r="L290" s="110"/>
      <c r="M290" s="111"/>
      <c r="N290" s="89"/>
      <c r="V290" s="123"/>
    </row>
    <row r="291" spans="1:22" ht="13.5" thickBot="1" x14ac:dyDescent="0.25">
      <c r="A291" s="356"/>
      <c r="B291" s="113"/>
      <c r="C291" s="113"/>
      <c r="D291" s="114"/>
      <c r="E291" s="113"/>
      <c r="F291" s="113"/>
      <c r="G291" s="360"/>
      <c r="H291" s="361"/>
      <c r="I291" s="362"/>
      <c r="J291" s="115" t="s">
        <v>1719</v>
      </c>
      <c r="K291" s="115"/>
      <c r="L291" s="115"/>
      <c r="M291" s="116"/>
      <c r="N291" s="89"/>
      <c r="V291" s="123">
        <f>G291</f>
        <v>0</v>
      </c>
    </row>
    <row r="292" spans="1:22" ht="23.25" thickBot="1" x14ac:dyDescent="0.25">
      <c r="A292" s="356"/>
      <c r="B292" s="119" t="s">
        <v>29</v>
      </c>
      <c r="C292" s="119" t="s">
        <v>30</v>
      </c>
      <c r="D292" s="119" t="s">
        <v>31</v>
      </c>
      <c r="E292" s="363" t="s">
        <v>32</v>
      </c>
      <c r="F292" s="363"/>
      <c r="G292" s="364"/>
      <c r="H292" s="365"/>
      <c r="I292" s="366"/>
      <c r="J292" s="120" t="s">
        <v>1840</v>
      </c>
      <c r="K292" s="121"/>
      <c r="L292" s="121"/>
      <c r="M292" s="122"/>
      <c r="N292" s="89"/>
      <c r="V292" s="123"/>
    </row>
    <row r="293" spans="1:22" ht="13.5" thickBot="1" x14ac:dyDescent="0.25">
      <c r="A293" s="357"/>
      <c r="B293" s="124"/>
      <c r="C293" s="124"/>
      <c r="D293" s="134"/>
      <c r="E293" s="126" t="s">
        <v>37</v>
      </c>
      <c r="F293" s="127"/>
      <c r="G293" s="367"/>
      <c r="H293" s="368"/>
      <c r="I293" s="369"/>
      <c r="J293" s="120" t="s">
        <v>1726</v>
      </c>
      <c r="K293" s="121"/>
      <c r="L293" s="121"/>
      <c r="M293" s="122"/>
      <c r="N293" s="89"/>
      <c r="V293" s="123"/>
    </row>
    <row r="294" spans="1:22" ht="24" thickTop="1" thickBot="1" x14ac:dyDescent="0.25">
      <c r="A294" s="355">
        <f t="shared" ref="A294" si="66">A290+1</f>
        <v>70</v>
      </c>
      <c r="B294" s="108" t="s">
        <v>20</v>
      </c>
      <c r="C294" s="108" t="s">
        <v>21</v>
      </c>
      <c r="D294" s="108" t="s">
        <v>22</v>
      </c>
      <c r="E294" s="358" t="s">
        <v>23</v>
      </c>
      <c r="F294" s="358"/>
      <c r="G294" s="358" t="s">
        <v>14</v>
      </c>
      <c r="H294" s="359"/>
      <c r="I294" s="87"/>
      <c r="J294" s="109" t="s">
        <v>1719</v>
      </c>
      <c r="K294" s="110"/>
      <c r="L294" s="110"/>
      <c r="M294" s="111"/>
      <c r="N294" s="89"/>
      <c r="V294" s="123"/>
    </row>
    <row r="295" spans="1:22" ht="13.5" thickBot="1" x14ac:dyDescent="0.25">
      <c r="A295" s="356"/>
      <c r="B295" s="113"/>
      <c r="C295" s="113"/>
      <c r="D295" s="114"/>
      <c r="E295" s="113"/>
      <c r="F295" s="113"/>
      <c r="G295" s="360"/>
      <c r="H295" s="361"/>
      <c r="I295" s="362"/>
      <c r="J295" s="115" t="s">
        <v>1719</v>
      </c>
      <c r="K295" s="115"/>
      <c r="L295" s="115"/>
      <c r="M295" s="116"/>
      <c r="N295" s="89"/>
      <c r="V295" s="123">
        <f>G295</f>
        <v>0</v>
      </c>
    </row>
    <row r="296" spans="1:22" ht="23.25" thickBot="1" x14ac:dyDescent="0.25">
      <c r="A296" s="356"/>
      <c r="B296" s="119" t="s">
        <v>29</v>
      </c>
      <c r="C296" s="119" t="s">
        <v>30</v>
      </c>
      <c r="D296" s="119" t="s">
        <v>31</v>
      </c>
      <c r="E296" s="363" t="s">
        <v>32</v>
      </c>
      <c r="F296" s="363"/>
      <c r="G296" s="364"/>
      <c r="H296" s="365"/>
      <c r="I296" s="366"/>
      <c r="J296" s="120" t="s">
        <v>1840</v>
      </c>
      <c r="K296" s="121"/>
      <c r="L296" s="121"/>
      <c r="M296" s="122"/>
      <c r="N296" s="89"/>
      <c r="V296" s="123"/>
    </row>
    <row r="297" spans="1:22" ht="13.5" thickBot="1" x14ac:dyDescent="0.25">
      <c r="A297" s="357"/>
      <c r="B297" s="124"/>
      <c r="C297" s="124"/>
      <c r="D297" s="134"/>
      <c r="E297" s="126" t="s">
        <v>37</v>
      </c>
      <c r="F297" s="127"/>
      <c r="G297" s="367"/>
      <c r="H297" s="368"/>
      <c r="I297" s="369"/>
      <c r="J297" s="120" t="s">
        <v>1726</v>
      </c>
      <c r="K297" s="121"/>
      <c r="L297" s="121"/>
      <c r="M297" s="122"/>
      <c r="N297" s="89"/>
      <c r="V297" s="123"/>
    </row>
    <row r="298" spans="1:22" ht="24" thickTop="1" thickBot="1" x14ac:dyDescent="0.25">
      <c r="A298" s="355">
        <f t="shared" ref="A298" si="67">A294+1</f>
        <v>71</v>
      </c>
      <c r="B298" s="108" t="s">
        <v>20</v>
      </c>
      <c r="C298" s="108" t="s">
        <v>21</v>
      </c>
      <c r="D298" s="108" t="s">
        <v>22</v>
      </c>
      <c r="E298" s="358" t="s">
        <v>23</v>
      </c>
      <c r="F298" s="358"/>
      <c r="G298" s="358" t="s">
        <v>14</v>
      </c>
      <c r="H298" s="359"/>
      <c r="I298" s="87"/>
      <c r="J298" s="109" t="s">
        <v>1719</v>
      </c>
      <c r="K298" s="110"/>
      <c r="L298" s="110"/>
      <c r="M298" s="111"/>
      <c r="N298" s="89"/>
      <c r="V298" s="123"/>
    </row>
    <row r="299" spans="1:22" ht="13.5" thickBot="1" x14ac:dyDescent="0.25">
      <c r="A299" s="356"/>
      <c r="B299" s="113"/>
      <c r="C299" s="113"/>
      <c r="D299" s="114"/>
      <c r="E299" s="113"/>
      <c r="F299" s="113"/>
      <c r="G299" s="360"/>
      <c r="H299" s="361"/>
      <c r="I299" s="362"/>
      <c r="J299" s="115" t="s">
        <v>1719</v>
      </c>
      <c r="K299" s="115"/>
      <c r="L299" s="115"/>
      <c r="M299" s="116"/>
      <c r="N299" s="89"/>
      <c r="V299" s="123">
        <f>G299</f>
        <v>0</v>
      </c>
    </row>
    <row r="300" spans="1:22" ht="23.25" thickBot="1" x14ac:dyDescent="0.25">
      <c r="A300" s="356"/>
      <c r="B300" s="119" t="s">
        <v>29</v>
      </c>
      <c r="C300" s="119" t="s">
        <v>30</v>
      </c>
      <c r="D300" s="119" t="s">
        <v>31</v>
      </c>
      <c r="E300" s="363" t="s">
        <v>32</v>
      </c>
      <c r="F300" s="363"/>
      <c r="G300" s="364"/>
      <c r="H300" s="365"/>
      <c r="I300" s="366"/>
      <c r="J300" s="120" t="s">
        <v>1840</v>
      </c>
      <c r="K300" s="121"/>
      <c r="L300" s="121"/>
      <c r="M300" s="122"/>
      <c r="N300" s="89"/>
      <c r="V300" s="123"/>
    </row>
    <row r="301" spans="1:22" ht="13.5" thickBot="1" x14ac:dyDescent="0.25">
      <c r="A301" s="357"/>
      <c r="B301" s="124"/>
      <c r="C301" s="124"/>
      <c r="D301" s="134"/>
      <c r="E301" s="126" t="s">
        <v>37</v>
      </c>
      <c r="F301" s="127"/>
      <c r="G301" s="367"/>
      <c r="H301" s="368"/>
      <c r="I301" s="369"/>
      <c r="J301" s="120" t="s">
        <v>1726</v>
      </c>
      <c r="K301" s="121"/>
      <c r="L301" s="121"/>
      <c r="M301" s="122"/>
      <c r="N301" s="89"/>
      <c r="V301" s="123"/>
    </row>
    <row r="302" spans="1:22" ht="24" thickTop="1" thickBot="1" x14ac:dyDescent="0.25">
      <c r="A302" s="355">
        <f t="shared" ref="A302" si="68">A298+1</f>
        <v>72</v>
      </c>
      <c r="B302" s="108" t="s">
        <v>20</v>
      </c>
      <c r="C302" s="108" t="s">
        <v>21</v>
      </c>
      <c r="D302" s="108" t="s">
        <v>22</v>
      </c>
      <c r="E302" s="358" t="s">
        <v>23</v>
      </c>
      <c r="F302" s="358"/>
      <c r="G302" s="358" t="s">
        <v>14</v>
      </c>
      <c r="H302" s="359"/>
      <c r="I302" s="87"/>
      <c r="J302" s="109" t="s">
        <v>1719</v>
      </c>
      <c r="K302" s="110"/>
      <c r="L302" s="110"/>
      <c r="M302" s="111"/>
      <c r="N302" s="89"/>
      <c r="V302" s="123"/>
    </row>
    <row r="303" spans="1:22" ht="13.5" thickBot="1" x14ac:dyDescent="0.25">
      <c r="A303" s="356"/>
      <c r="B303" s="113"/>
      <c r="C303" s="113"/>
      <c r="D303" s="114"/>
      <c r="E303" s="113"/>
      <c r="F303" s="113"/>
      <c r="G303" s="360"/>
      <c r="H303" s="361"/>
      <c r="I303" s="362"/>
      <c r="J303" s="115" t="s">
        <v>1719</v>
      </c>
      <c r="K303" s="115"/>
      <c r="L303" s="115"/>
      <c r="M303" s="116"/>
      <c r="N303" s="89"/>
      <c r="V303" s="123">
        <f>G303</f>
        <v>0</v>
      </c>
    </row>
    <row r="304" spans="1:22" ht="23.25" thickBot="1" x14ac:dyDescent="0.25">
      <c r="A304" s="356"/>
      <c r="B304" s="119" t="s">
        <v>29</v>
      </c>
      <c r="C304" s="119" t="s">
        <v>30</v>
      </c>
      <c r="D304" s="119" t="s">
        <v>31</v>
      </c>
      <c r="E304" s="363" t="s">
        <v>32</v>
      </c>
      <c r="F304" s="363"/>
      <c r="G304" s="364"/>
      <c r="H304" s="365"/>
      <c r="I304" s="366"/>
      <c r="J304" s="120" t="s">
        <v>1840</v>
      </c>
      <c r="K304" s="121"/>
      <c r="L304" s="121"/>
      <c r="M304" s="122"/>
      <c r="N304" s="89"/>
      <c r="V304" s="123"/>
    </row>
    <row r="305" spans="1:22" ht="13.5" thickBot="1" x14ac:dyDescent="0.25">
      <c r="A305" s="357"/>
      <c r="B305" s="124"/>
      <c r="C305" s="124"/>
      <c r="D305" s="134"/>
      <c r="E305" s="126" t="s">
        <v>37</v>
      </c>
      <c r="F305" s="127"/>
      <c r="G305" s="367"/>
      <c r="H305" s="368"/>
      <c r="I305" s="369"/>
      <c r="J305" s="120" t="s">
        <v>1726</v>
      </c>
      <c r="K305" s="121"/>
      <c r="L305" s="121"/>
      <c r="M305" s="122"/>
      <c r="N305" s="89"/>
      <c r="V305" s="123"/>
    </row>
    <row r="306" spans="1:22" ht="24" thickTop="1" thickBot="1" x14ac:dyDescent="0.25">
      <c r="A306" s="355">
        <f t="shared" ref="A306" si="69">A302+1</f>
        <v>73</v>
      </c>
      <c r="B306" s="108" t="s">
        <v>20</v>
      </c>
      <c r="C306" s="108" t="s">
        <v>21</v>
      </c>
      <c r="D306" s="108" t="s">
        <v>22</v>
      </c>
      <c r="E306" s="358" t="s">
        <v>23</v>
      </c>
      <c r="F306" s="358"/>
      <c r="G306" s="358" t="s">
        <v>14</v>
      </c>
      <c r="H306" s="359"/>
      <c r="I306" s="87"/>
      <c r="J306" s="109" t="s">
        <v>1719</v>
      </c>
      <c r="K306" s="110"/>
      <c r="L306" s="110"/>
      <c r="M306" s="111"/>
      <c r="N306" s="89"/>
      <c r="V306" s="123"/>
    </row>
    <row r="307" spans="1:22" ht="13.5" thickBot="1" x14ac:dyDescent="0.25">
      <c r="A307" s="356"/>
      <c r="B307" s="113"/>
      <c r="C307" s="113"/>
      <c r="D307" s="114"/>
      <c r="E307" s="113"/>
      <c r="F307" s="113"/>
      <c r="G307" s="360"/>
      <c r="H307" s="361"/>
      <c r="I307" s="362"/>
      <c r="J307" s="115" t="s">
        <v>1719</v>
      </c>
      <c r="K307" s="115"/>
      <c r="L307" s="115"/>
      <c r="M307" s="116"/>
      <c r="N307" s="89"/>
      <c r="V307" s="123">
        <f>G307</f>
        <v>0</v>
      </c>
    </row>
    <row r="308" spans="1:22" ht="23.25" thickBot="1" x14ac:dyDescent="0.25">
      <c r="A308" s="356"/>
      <c r="B308" s="119" t="s">
        <v>29</v>
      </c>
      <c r="C308" s="119" t="s">
        <v>30</v>
      </c>
      <c r="D308" s="119" t="s">
        <v>31</v>
      </c>
      <c r="E308" s="363" t="s">
        <v>32</v>
      </c>
      <c r="F308" s="363"/>
      <c r="G308" s="364"/>
      <c r="H308" s="365"/>
      <c r="I308" s="366"/>
      <c r="J308" s="120" t="s">
        <v>1840</v>
      </c>
      <c r="K308" s="121"/>
      <c r="L308" s="121"/>
      <c r="M308" s="122"/>
      <c r="N308" s="89"/>
      <c r="V308" s="123"/>
    </row>
    <row r="309" spans="1:22" ht="13.5" thickBot="1" x14ac:dyDescent="0.25">
      <c r="A309" s="357"/>
      <c r="B309" s="124"/>
      <c r="C309" s="124"/>
      <c r="D309" s="134"/>
      <c r="E309" s="126" t="s">
        <v>37</v>
      </c>
      <c r="F309" s="127"/>
      <c r="G309" s="367"/>
      <c r="H309" s="368"/>
      <c r="I309" s="369"/>
      <c r="J309" s="120" t="s">
        <v>1726</v>
      </c>
      <c r="K309" s="121"/>
      <c r="L309" s="121"/>
      <c r="M309" s="122"/>
      <c r="N309" s="89"/>
      <c r="V309" s="123"/>
    </row>
    <row r="310" spans="1:22" ht="24" thickTop="1" thickBot="1" x14ac:dyDescent="0.25">
      <c r="A310" s="355">
        <f t="shared" ref="A310" si="70">A306+1</f>
        <v>74</v>
      </c>
      <c r="B310" s="108" t="s">
        <v>20</v>
      </c>
      <c r="C310" s="108" t="s">
        <v>21</v>
      </c>
      <c r="D310" s="108" t="s">
        <v>22</v>
      </c>
      <c r="E310" s="358" t="s">
        <v>23</v>
      </c>
      <c r="F310" s="358"/>
      <c r="G310" s="358" t="s">
        <v>14</v>
      </c>
      <c r="H310" s="359"/>
      <c r="I310" s="87"/>
      <c r="J310" s="109" t="s">
        <v>1719</v>
      </c>
      <c r="K310" s="110"/>
      <c r="L310" s="110"/>
      <c r="M310" s="111"/>
      <c r="N310" s="89"/>
      <c r="V310" s="123"/>
    </row>
    <row r="311" spans="1:22" ht="13.5" thickBot="1" x14ac:dyDescent="0.25">
      <c r="A311" s="356"/>
      <c r="B311" s="113"/>
      <c r="C311" s="113"/>
      <c r="D311" s="114"/>
      <c r="E311" s="113"/>
      <c r="F311" s="113"/>
      <c r="G311" s="360"/>
      <c r="H311" s="361"/>
      <c r="I311" s="362"/>
      <c r="J311" s="115" t="s">
        <v>1719</v>
      </c>
      <c r="K311" s="115"/>
      <c r="L311" s="115"/>
      <c r="M311" s="116"/>
      <c r="N311" s="89"/>
      <c r="V311" s="123">
        <f>G311</f>
        <v>0</v>
      </c>
    </row>
    <row r="312" spans="1:22" ht="23.25" thickBot="1" x14ac:dyDescent="0.25">
      <c r="A312" s="356"/>
      <c r="B312" s="119" t="s">
        <v>29</v>
      </c>
      <c r="C312" s="119" t="s">
        <v>30</v>
      </c>
      <c r="D312" s="119" t="s">
        <v>31</v>
      </c>
      <c r="E312" s="363" t="s">
        <v>32</v>
      </c>
      <c r="F312" s="363"/>
      <c r="G312" s="364"/>
      <c r="H312" s="365"/>
      <c r="I312" s="366"/>
      <c r="J312" s="120" t="s">
        <v>1840</v>
      </c>
      <c r="K312" s="121"/>
      <c r="L312" s="121"/>
      <c r="M312" s="122"/>
      <c r="N312" s="89"/>
      <c r="V312" s="123"/>
    </row>
    <row r="313" spans="1:22" ht="13.5" thickBot="1" x14ac:dyDescent="0.25">
      <c r="A313" s="357"/>
      <c r="B313" s="124"/>
      <c r="C313" s="124"/>
      <c r="D313" s="134"/>
      <c r="E313" s="126" t="s">
        <v>37</v>
      </c>
      <c r="F313" s="127"/>
      <c r="G313" s="367"/>
      <c r="H313" s="368"/>
      <c r="I313" s="369"/>
      <c r="J313" s="120" t="s">
        <v>1726</v>
      </c>
      <c r="K313" s="121"/>
      <c r="L313" s="121"/>
      <c r="M313" s="122"/>
      <c r="N313" s="89"/>
      <c r="V313" s="123"/>
    </row>
    <row r="314" spans="1:22" ht="24" thickTop="1" thickBot="1" x14ac:dyDescent="0.25">
      <c r="A314" s="355">
        <f t="shared" ref="A314" si="71">A310+1</f>
        <v>75</v>
      </c>
      <c r="B314" s="108" t="s">
        <v>20</v>
      </c>
      <c r="C314" s="108" t="s">
        <v>21</v>
      </c>
      <c r="D314" s="108" t="s">
        <v>22</v>
      </c>
      <c r="E314" s="358" t="s">
        <v>23</v>
      </c>
      <c r="F314" s="358"/>
      <c r="G314" s="358" t="s">
        <v>14</v>
      </c>
      <c r="H314" s="359"/>
      <c r="I314" s="87"/>
      <c r="J314" s="109" t="s">
        <v>1719</v>
      </c>
      <c r="K314" s="110"/>
      <c r="L314" s="110"/>
      <c r="M314" s="111"/>
      <c r="N314" s="89"/>
      <c r="V314" s="123"/>
    </row>
    <row r="315" spans="1:22" ht="13.5" thickBot="1" x14ac:dyDescent="0.25">
      <c r="A315" s="356"/>
      <c r="B315" s="113"/>
      <c r="C315" s="113"/>
      <c r="D315" s="114"/>
      <c r="E315" s="113"/>
      <c r="F315" s="113"/>
      <c r="G315" s="360"/>
      <c r="H315" s="361"/>
      <c r="I315" s="362"/>
      <c r="J315" s="115" t="s">
        <v>1719</v>
      </c>
      <c r="K315" s="115"/>
      <c r="L315" s="115"/>
      <c r="M315" s="116"/>
      <c r="N315" s="89"/>
      <c r="V315" s="123">
        <f>G315</f>
        <v>0</v>
      </c>
    </row>
    <row r="316" spans="1:22" ht="23.25" thickBot="1" x14ac:dyDescent="0.25">
      <c r="A316" s="356"/>
      <c r="B316" s="119" t="s">
        <v>29</v>
      </c>
      <c r="C316" s="119" t="s">
        <v>30</v>
      </c>
      <c r="D316" s="119" t="s">
        <v>31</v>
      </c>
      <c r="E316" s="363" t="s">
        <v>32</v>
      </c>
      <c r="F316" s="363"/>
      <c r="G316" s="364"/>
      <c r="H316" s="365"/>
      <c r="I316" s="366"/>
      <c r="J316" s="120" t="s">
        <v>1840</v>
      </c>
      <c r="K316" s="121"/>
      <c r="L316" s="121"/>
      <c r="M316" s="122"/>
      <c r="N316" s="89"/>
      <c r="V316" s="123"/>
    </row>
    <row r="317" spans="1:22" ht="13.5" thickBot="1" x14ac:dyDescent="0.25">
      <c r="A317" s="357"/>
      <c r="B317" s="124"/>
      <c r="C317" s="124"/>
      <c r="D317" s="134"/>
      <c r="E317" s="126" t="s">
        <v>37</v>
      </c>
      <c r="F317" s="127"/>
      <c r="G317" s="367"/>
      <c r="H317" s="368"/>
      <c r="I317" s="369"/>
      <c r="J317" s="120" t="s">
        <v>1726</v>
      </c>
      <c r="K317" s="121"/>
      <c r="L317" s="121"/>
      <c r="M317" s="122"/>
      <c r="N317" s="89"/>
      <c r="V317" s="123"/>
    </row>
    <row r="318" spans="1:22" ht="24" thickTop="1" thickBot="1" x14ac:dyDescent="0.25">
      <c r="A318" s="355">
        <f t="shared" ref="A318" si="72">A314+1</f>
        <v>76</v>
      </c>
      <c r="B318" s="108" t="s">
        <v>20</v>
      </c>
      <c r="C318" s="108" t="s">
        <v>21</v>
      </c>
      <c r="D318" s="108" t="s">
        <v>22</v>
      </c>
      <c r="E318" s="358" t="s">
        <v>23</v>
      </c>
      <c r="F318" s="358"/>
      <c r="G318" s="358" t="s">
        <v>14</v>
      </c>
      <c r="H318" s="359"/>
      <c r="I318" s="87"/>
      <c r="J318" s="109" t="s">
        <v>1719</v>
      </c>
      <c r="K318" s="110"/>
      <c r="L318" s="110"/>
      <c r="M318" s="111"/>
      <c r="N318" s="89"/>
      <c r="V318" s="123"/>
    </row>
    <row r="319" spans="1:22" ht="13.5" thickBot="1" x14ac:dyDescent="0.25">
      <c r="A319" s="356"/>
      <c r="B319" s="113"/>
      <c r="C319" s="113"/>
      <c r="D319" s="114"/>
      <c r="E319" s="113"/>
      <c r="F319" s="113"/>
      <c r="G319" s="360"/>
      <c r="H319" s="361"/>
      <c r="I319" s="362"/>
      <c r="J319" s="115" t="s">
        <v>1719</v>
      </c>
      <c r="K319" s="115"/>
      <c r="L319" s="115"/>
      <c r="M319" s="116"/>
      <c r="N319" s="89"/>
      <c r="V319" s="123">
        <f>G319</f>
        <v>0</v>
      </c>
    </row>
    <row r="320" spans="1:22" ht="23.25" thickBot="1" x14ac:dyDescent="0.25">
      <c r="A320" s="356"/>
      <c r="B320" s="119" t="s">
        <v>29</v>
      </c>
      <c r="C320" s="119" t="s">
        <v>30</v>
      </c>
      <c r="D320" s="119" t="s">
        <v>31</v>
      </c>
      <c r="E320" s="363" t="s">
        <v>32</v>
      </c>
      <c r="F320" s="363"/>
      <c r="G320" s="364"/>
      <c r="H320" s="365"/>
      <c r="I320" s="366"/>
      <c r="J320" s="120" t="s">
        <v>1840</v>
      </c>
      <c r="K320" s="121"/>
      <c r="L320" s="121"/>
      <c r="M320" s="122"/>
      <c r="N320" s="89"/>
      <c r="V320" s="123"/>
    </row>
    <row r="321" spans="1:22" ht="13.5" thickBot="1" x14ac:dyDescent="0.25">
      <c r="A321" s="357"/>
      <c r="B321" s="124"/>
      <c r="C321" s="124"/>
      <c r="D321" s="134"/>
      <c r="E321" s="126" t="s">
        <v>37</v>
      </c>
      <c r="F321" s="127"/>
      <c r="G321" s="367"/>
      <c r="H321" s="368"/>
      <c r="I321" s="369"/>
      <c r="J321" s="120" t="s">
        <v>1726</v>
      </c>
      <c r="K321" s="121"/>
      <c r="L321" s="121"/>
      <c r="M321" s="122"/>
      <c r="N321" s="89"/>
      <c r="V321" s="123"/>
    </row>
    <row r="322" spans="1:22" ht="24" thickTop="1" thickBot="1" x14ac:dyDescent="0.25">
      <c r="A322" s="355">
        <f t="shared" ref="A322" si="73">A318+1</f>
        <v>77</v>
      </c>
      <c r="B322" s="108" t="s">
        <v>20</v>
      </c>
      <c r="C322" s="108" t="s">
        <v>21</v>
      </c>
      <c r="D322" s="108" t="s">
        <v>22</v>
      </c>
      <c r="E322" s="358" t="s">
        <v>23</v>
      </c>
      <c r="F322" s="358"/>
      <c r="G322" s="358" t="s">
        <v>14</v>
      </c>
      <c r="H322" s="359"/>
      <c r="I322" s="87"/>
      <c r="J322" s="109" t="s">
        <v>1719</v>
      </c>
      <c r="K322" s="110"/>
      <c r="L322" s="110"/>
      <c r="M322" s="111"/>
      <c r="N322" s="89"/>
      <c r="V322" s="123"/>
    </row>
    <row r="323" spans="1:22" ht="13.5" thickBot="1" x14ac:dyDescent="0.25">
      <c r="A323" s="356"/>
      <c r="B323" s="113"/>
      <c r="C323" s="113"/>
      <c r="D323" s="114"/>
      <c r="E323" s="113"/>
      <c r="F323" s="113"/>
      <c r="G323" s="360"/>
      <c r="H323" s="361"/>
      <c r="I323" s="362"/>
      <c r="J323" s="115" t="s">
        <v>1719</v>
      </c>
      <c r="K323" s="115"/>
      <c r="L323" s="115"/>
      <c r="M323" s="116"/>
      <c r="N323" s="89"/>
      <c r="V323" s="123">
        <f>G323</f>
        <v>0</v>
      </c>
    </row>
    <row r="324" spans="1:22" ht="23.25" thickBot="1" x14ac:dyDescent="0.25">
      <c r="A324" s="356"/>
      <c r="B324" s="119" t="s">
        <v>29</v>
      </c>
      <c r="C324" s="119" t="s">
        <v>30</v>
      </c>
      <c r="D324" s="119" t="s">
        <v>31</v>
      </c>
      <c r="E324" s="363" t="s">
        <v>32</v>
      </c>
      <c r="F324" s="363"/>
      <c r="G324" s="364"/>
      <c r="H324" s="365"/>
      <c r="I324" s="366"/>
      <c r="J324" s="120" t="s">
        <v>1840</v>
      </c>
      <c r="K324" s="121"/>
      <c r="L324" s="121"/>
      <c r="M324" s="122"/>
      <c r="N324" s="89"/>
      <c r="V324" s="123"/>
    </row>
    <row r="325" spans="1:22" ht="13.5" thickBot="1" x14ac:dyDescent="0.25">
      <c r="A325" s="357"/>
      <c r="B325" s="124"/>
      <c r="C325" s="124"/>
      <c r="D325" s="134"/>
      <c r="E325" s="126" t="s">
        <v>37</v>
      </c>
      <c r="F325" s="127"/>
      <c r="G325" s="367"/>
      <c r="H325" s="368"/>
      <c r="I325" s="369"/>
      <c r="J325" s="120" t="s">
        <v>1726</v>
      </c>
      <c r="K325" s="121"/>
      <c r="L325" s="121"/>
      <c r="M325" s="122"/>
      <c r="N325" s="89"/>
      <c r="V325" s="123"/>
    </row>
    <row r="326" spans="1:22" ht="24" thickTop="1" thickBot="1" x14ac:dyDescent="0.25">
      <c r="A326" s="355">
        <f t="shared" ref="A326" si="74">A322+1</f>
        <v>78</v>
      </c>
      <c r="B326" s="108" t="s">
        <v>20</v>
      </c>
      <c r="C326" s="108" t="s">
        <v>21</v>
      </c>
      <c r="D326" s="108" t="s">
        <v>22</v>
      </c>
      <c r="E326" s="358" t="s">
        <v>23</v>
      </c>
      <c r="F326" s="358"/>
      <c r="G326" s="358" t="s">
        <v>14</v>
      </c>
      <c r="H326" s="359"/>
      <c r="I326" s="87"/>
      <c r="J326" s="109" t="s">
        <v>1719</v>
      </c>
      <c r="K326" s="110"/>
      <c r="L326" s="110"/>
      <c r="M326" s="111"/>
      <c r="N326" s="89"/>
      <c r="V326" s="123"/>
    </row>
    <row r="327" spans="1:22" ht="13.5" thickBot="1" x14ac:dyDescent="0.25">
      <c r="A327" s="356"/>
      <c r="B327" s="113"/>
      <c r="C327" s="113"/>
      <c r="D327" s="114"/>
      <c r="E327" s="113"/>
      <c r="F327" s="113"/>
      <c r="G327" s="360"/>
      <c r="H327" s="361"/>
      <c r="I327" s="362"/>
      <c r="J327" s="115" t="s">
        <v>1719</v>
      </c>
      <c r="K327" s="115"/>
      <c r="L327" s="115"/>
      <c r="M327" s="116"/>
      <c r="N327" s="89"/>
      <c r="V327" s="123">
        <f>G327</f>
        <v>0</v>
      </c>
    </row>
    <row r="328" spans="1:22" ht="23.25" thickBot="1" x14ac:dyDescent="0.25">
      <c r="A328" s="356"/>
      <c r="B328" s="119" t="s">
        <v>29</v>
      </c>
      <c r="C328" s="119" t="s">
        <v>30</v>
      </c>
      <c r="D328" s="119" t="s">
        <v>31</v>
      </c>
      <c r="E328" s="363" t="s">
        <v>32</v>
      </c>
      <c r="F328" s="363"/>
      <c r="G328" s="364"/>
      <c r="H328" s="365"/>
      <c r="I328" s="366"/>
      <c r="J328" s="120" t="s">
        <v>1840</v>
      </c>
      <c r="K328" s="121"/>
      <c r="L328" s="121"/>
      <c r="M328" s="122"/>
      <c r="N328" s="89"/>
      <c r="V328" s="123"/>
    </row>
    <row r="329" spans="1:22" ht="13.5" thickBot="1" x14ac:dyDescent="0.25">
      <c r="A329" s="357"/>
      <c r="B329" s="124"/>
      <c r="C329" s="124"/>
      <c r="D329" s="134"/>
      <c r="E329" s="126" t="s">
        <v>37</v>
      </c>
      <c r="F329" s="127"/>
      <c r="G329" s="367"/>
      <c r="H329" s="368"/>
      <c r="I329" s="369"/>
      <c r="J329" s="120" t="s">
        <v>1726</v>
      </c>
      <c r="K329" s="121"/>
      <c r="L329" s="121"/>
      <c r="M329" s="122"/>
      <c r="N329" s="89"/>
      <c r="V329" s="123"/>
    </row>
    <row r="330" spans="1:22" ht="24" thickTop="1" thickBot="1" x14ac:dyDescent="0.25">
      <c r="A330" s="355">
        <f t="shared" ref="A330" si="75">A326+1</f>
        <v>79</v>
      </c>
      <c r="B330" s="108" t="s">
        <v>20</v>
      </c>
      <c r="C330" s="108" t="s">
        <v>21</v>
      </c>
      <c r="D330" s="108" t="s">
        <v>22</v>
      </c>
      <c r="E330" s="358" t="s">
        <v>23</v>
      </c>
      <c r="F330" s="358"/>
      <c r="G330" s="358" t="s">
        <v>14</v>
      </c>
      <c r="H330" s="359"/>
      <c r="I330" s="87"/>
      <c r="J330" s="109" t="s">
        <v>1719</v>
      </c>
      <c r="K330" s="110"/>
      <c r="L330" s="110"/>
      <c r="M330" s="111"/>
      <c r="N330" s="89"/>
      <c r="V330" s="123"/>
    </row>
    <row r="331" spans="1:22" ht="13.5" thickBot="1" x14ac:dyDescent="0.25">
      <c r="A331" s="356"/>
      <c r="B331" s="113"/>
      <c r="C331" s="113"/>
      <c r="D331" s="114"/>
      <c r="E331" s="113"/>
      <c r="F331" s="113"/>
      <c r="G331" s="360"/>
      <c r="H331" s="361"/>
      <c r="I331" s="362"/>
      <c r="J331" s="115" t="s">
        <v>1719</v>
      </c>
      <c r="K331" s="115"/>
      <c r="L331" s="115"/>
      <c r="M331" s="116"/>
      <c r="N331" s="89"/>
      <c r="V331" s="123">
        <f>G331</f>
        <v>0</v>
      </c>
    </row>
    <row r="332" spans="1:22" ht="23.25" thickBot="1" x14ac:dyDescent="0.25">
      <c r="A332" s="356"/>
      <c r="B332" s="119" t="s">
        <v>29</v>
      </c>
      <c r="C332" s="119" t="s">
        <v>30</v>
      </c>
      <c r="D332" s="119" t="s">
        <v>31</v>
      </c>
      <c r="E332" s="363" t="s">
        <v>32</v>
      </c>
      <c r="F332" s="363"/>
      <c r="G332" s="364"/>
      <c r="H332" s="365"/>
      <c r="I332" s="366"/>
      <c r="J332" s="120" t="s">
        <v>1840</v>
      </c>
      <c r="K332" s="121"/>
      <c r="L332" s="121"/>
      <c r="M332" s="122"/>
      <c r="N332" s="89"/>
      <c r="V332" s="123"/>
    </row>
    <row r="333" spans="1:22" ht="13.5" thickBot="1" x14ac:dyDescent="0.25">
      <c r="A333" s="357"/>
      <c r="B333" s="124"/>
      <c r="C333" s="124"/>
      <c r="D333" s="134"/>
      <c r="E333" s="126" t="s">
        <v>37</v>
      </c>
      <c r="F333" s="127"/>
      <c r="G333" s="367"/>
      <c r="H333" s="368"/>
      <c r="I333" s="369"/>
      <c r="J333" s="120" t="s">
        <v>1726</v>
      </c>
      <c r="K333" s="121"/>
      <c r="L333" s="121"/>
      <c r="M333" s="122"/>
      <c r="N333" s="89"/>
      <c r="V333" s="123"/>
    </row>
    <row r="334" spans="1:22" ht="24" thickTop="1" thickBot="1" x14ac:dyDescent="0.25">
      <c r="A334" s="355">
        <f t="shared" ref="A334" si="76">A330+1</f>
        <v>80</v>
      </c>
      <c r="B334" s="108" t="s">
        <v>20</v>
      </c>
      <c r="C334" s="108" t="s">
        <v>21</v>
      </c>
      <c r="D334" s="108" t="s">
        <v>22</v>
      </c>
      <c r="E334" s="358" t="s">
        <v>23</v>
      </c>
      <c r="F334" s="358"/>
      <c r="G334" s="358" t="s">
        <v>14</v>
      </c>
      <c r="H334" s="359"/>
      <c r="I334" s="87"/>
      <c r="J334" s="109" t="s">
        <v>1719</v>
      </c>
      <c r="K334" s="110"/>
      <c r="L334" s="110"/>
      <c r="M334" s="111"/>
      <c r="N334" s="89"/>
      <c r="V334" s="123"/>
    </row>
    <row r="335" spans="1:22" ht="13.5" thickBot="1" x14ac:dyDescent="0.25">
      <c r="A335" s="356"/>
      <c r="B335" s="113"/>
      <c r="C335" s="113"/>
      <c r="D335" s="114"/>
      <c r="E335" s="113"/>
      <c r="F335" s="113"/>
      <c r="G335" s="360"/>
      <c r="H335" s="361"/>
      <c r="I335" s="362"/>
      <c r="J335" s="115" t="s">
        <v>1719</v>
      </c>
      <c r="K335" s="115"/>
      <c r="L335" s="115"/>
      <c r="M335" s="116"/>
      <c r="N335" s="89"/>
      <c r="V335" s="123">
        <f>G335</f>
        <v>0</v>
      </c>
    </row>
    <row r="336" spans="1:22" ht="23.25" thickBot="1" x14ac:dyDescent="0.25">
      <c r="A336" s="356"/>
      <c r="B336" s="119" t="s">
        <v>29</v>
      </c>
      <c r="C336" s="119" t="s">
        <v>30</v>
      </c>
      <c r="D336" s="119" t="s">
        <v>31</v>
      </c>
      <c r="E336" s="363" t="s">
        <v>32</v>
      </c>
      <c r="F336" s="363"/>
      <c r="G336" s="364"/>
      <c r="H336" s="365"/>
      <c r="I336" s="366"/>
      <c r="J336" s="120" t="s">
        <v>1840</v>
      </c>
      <c r="K336" s="121"/>
      <c r="L336" s="121"/>
      <c r="M336" s="122"/>
      <c r="N336" s="89"/>
      <c r="V336" s="123"/>
    </row>
    <row r="337" spans="1:22" ht="13.5" thickBot="1" x14ac:dyDescent="0.25">
      <c r="A337" s="357"/>
      <c r="B337" s="124"/>
      <c r="C337" s="124"/>
      <c r="D337" s="134"/>
      <c r="E337" s="126" t="s">
        <v>37</v>
      </c>
      <c r="F337" s="127"/>
      <c r="G337" s="367"/>
      <c r="H337" s="368"/>
      <c r="I337" s="369"/>
      <c r="J337" s="120" t="s">
        <v>1726</v>
      </c>
      <c r="K337" s="121"/>
      <c r="L337" s="121"/>
      <c r="M337" s="122"/>
      <c r="N337" s="89"/>
      <c r="V337" s="123"/>
    </row>
    <row r="338" spans="1:22" ht="24" thickTop="1" thickBot="1" x14ac:dyDescent="0.25">
      <c r="A338" s="355">
        <f t="shared" ref="A338" si="77">A334+1</f>
        <v>81</v>
      </c>
      <c r="B338" s="108" t="s">
        <v>20</v>
      </c>
      <c r="C338" s="108" t="s">
        <v>21</v>
      </c>
      <c r="D338" s="108" t="s">
        <v>22</v>
      </c>
      <c r="E338" s="358" t="s">
        <v>23</v>
      </c>
      <c r="F338" s="358"/>
      <c r="G338" s="358" t="s">
        <v>14</v>
      </c>
      <c r="H338" s="359"/>
      <c r="I338" s="87"/>
      <c r="J338" s="109" t="s">
        <v>1719</v>
      </c>
      <c r="K338" s="110"/>
      <c r="L338" s="110"/>
      <c r="M338" s="111"/>
      <c r="N338" s="89"/>
      <c r="V338" s="123"/>
    </row>
    <row r="339" spans="1:22" ht="13.5" thickBot="1" x14ac:dyDescent="0.25">
      <c r="A339" s="356"/>
      <c r="B339" s="113"/>
      <c r="C339" s="113"/>
      <c r="D339" s="114"/>
      <c r="E339" s="113"/>
      <c r="F339" s="113"/>
      <c r="G339" s="360"/>
      <c r="H339" s="361"/>
      <c r="I339" s="362"/>
      <c r="J339" s="115" t="s">
        <v>1719</v>
      </c>
      <c r="K339" s="115"/>
      <c r="L339" s="115"/>
      <c r="M339" s="116"/>
      <c r="N339" s="89"/>
      <c r="V339" s="123">
        <f>G339</f>
        <v>0</v>
      </c>
    </row>
    <row r="340" spans="1:22" ht="23.25" thickBot="1" x14ac:dyDescent="0.25">
      <c r="A340" s="356"/>
      <c r="B340" s="119" t="s">
        <v>29</v>
      </c>
      <c r="C340" s="119" t="s">
        <v>30</v>
      </c>
      <c r="D340" s="119" t="s">
        <v>31</v>
      </c>
      <c r="E340" s="363" t="s">
        <v>32</v>
      </c>
      <c r="F340" s="363"/>
      <c r="G340" s="364"/>
      <c r="H340" s="365"/>
      <c r="I340" s="366"/>
      <c r="J340" s="120" t="s">
        <v>1840</v>
      </c>
      <c r="K340" s="121"/>
      <c r="L340" s="121"/>
      <c r="M340" s="122"/>
      <c r="N340" s="89"/>
      <c r="V340" s="123"/>
    </row>
    <row r="341" spans="1:22" ht="13.5" thickBot="1" x14ac:dyDescent="0.25">
      <c r="A341" s="357"/>
      <c r="B341" s="124"/>
      <c r="C341" s="124"/>
      <c r="D341" s="134"/>
      <c r="E341" s="126" t="s">
        <v>37</v>
      </c>
      <c r="F341" s="127"/>
      <c r="G341" s="367"/>
      <c r="H341" s="368"/>
      <c r="I341" s="369"/>
      <c r="J341" s="120" t="s">
        <v>1726</v>
      </c>
      <c r="K341" s="121"/>
      <c r="L341" s="121"/>
      <c r="M341" s="122"/>
      <c r="N341" s="89"/>
      <c r="V341" s="123"/>
    </row>
    <row r="342" spans="1:22" ht="24" thickTop="1" thickBot="1" x14ac:dyDescent="0.25">
      <c r="A342" s="355">
        <f t="shared" ref="A342" si="78">A338+1</f>
        <v>82</v>
      </c>
      <c r="B342" s="108" t="s">
        <v>20</v>
      </c>
      <c r="C342" s="108" t="s">
        <v>21</v>
      </c>
      <c r="D342" s="108" t="s">
        <v>22</v>
      </c>
      <c r="E342" s="358" t="s">
        <v>23</v>
      </c>
      <c r="F342" s="358"/>
      <c r="G342" s="358" t="s">
        <v>14</v>
      </c>
      <c r="H342" s="359"/>
      <c r="I342" s="87"/>
      <c r="J342" s="109" t="s">
        <v>1719</v>
      </c>
      <c r="K342" s="110"/>
      <c r="L342" s="110"/>
      <c r="M342" s="111"/>
      <c r="N342" s="89"/>
      <c r="V342" s="123"/>
    </row>
    <row r="343" spans="1:22" ht="13.5" thickBot="1" x14ac:dyDescent="0.25">
      <c r="A343" s="356"/>
      <c r="B343" s="113"/>
      <c r="C343" s="113"/>
      <c r="D343" s="114"/>
      <c r="E343" s="113"/>
      <c r="F343" s="113"/>
      <c r="G343" s="360"/>
      <c r="H343" s="361"/>
      <c r="I343" s="362"/>
      <c r="J343" s="115" t="s">
        <v>1719</v>
      </c>
      <c r="K343" s="115"/>
      <c r="L343" s="115"/>
      <c r="M343" s="116"/>
      <c r="N343" s="89"/>
      <c r="V343" s="123">
        <f>G343</f>
        <v>0</v>
      </c>
    </row>
    <row r="344" spans="1:22" ht="23.25" thickBot="1" x14ac:dyDescent="0.25">
      <c r="A344" s="356"/>
      <c r="B344" s="119" t="s">
        <v>29</v>
      </c>
      <c r="C344" s="119" t="s">
        <v>30</v>
      </c>
      <c r="D344" s="119" t="s">
        <v>31</v>
      </c>
      <c r="E344" s="363" t="s">
        <v>32</v>
      </c>
      <c r="F344" s="363"/>
      <c r="G344" s="364"/>
      <c r="H344" s="365"/>
      <c r="I344" s="366"/>
      <c r="J344" s="120" t="s">
        <v>1840</v>
      </c>
      <c r="K344" s="121"/>
      <c r="L344" s="121"/>
      <c r="M344" s="122"/>
      <c r="N344" s="89"/>
      <c r="V344" s="123"/>
    </row>
    <row r="345" spans="1:22" ht="13.5" thickBot="1" x14ac:dyDescent="0.25">
      <c r="A345" s="357"/>
      <c r="B345" s="124"/>
      <c r="C345" s="124"/>
      <c r="D345" s="134"/>
      <c r="E345" s="126" t="s">
        <v>37</v>
      </c>
      <c r="F345" s="127"/>
      <c r="G345" s="367"/>
      <c r="H345" s="368"/>
      <c r="I345" s="369"/>
      <c r="J345" s="120" t="s">
        <v>1726</v>
      </c>
      <c r="K345" s="121"/>
      <c r="L345" s="121"/>
      <c r="M345" s="122"/>
      <c r="N345" s="89"/>
      <c r="V345" s="123"/>
    </row>
    <row r="346" spans="1:22" ht="24" thickTop="1" thickBot="1" x14ac:dyDescent="0.25">
      <c r="A346" s="355">
        <f t="shared" ref="A346" si="79">A342+1</f>
        <v>83</v>
      </c>
      <c r="B346" s="108" t="s">
        <v>20</v>
      </c>
      <c r="C346" s="108" t="s">
        <v>21</v>
      </c>
      <c r="D346" s="108" t="s">
        <v>22</v>
      </c>
      <c r="E346" s="358" t="s">
        <v>23</v>
      </c>
      <c r="F346" s="358"/>
      <c r="G346" s="358" t="s">
        <v>14</v>
      </c>
      <c r="H346" s="359"/>
      <c r="I346" s="87"/>
      <c r="J346" s="109" t="s">
        <v>1719</v>
      </c>
      <c r="K346" s="110"/>
      <c r="L346" s="110"/>
      <c r="M346" s="111"/>
      <c r="N346" s="89"/>
      <c r="V346" s="123"/>
    </row>
    <row r="347" spans="1:22" ht="13.5" thickBot="1" x14ac:dyDescent="0.25">
      <c r="A347" s="356"/>
      <c r="B347" s="113"/>
      <c r="C347" s="113"/>
      <c r="D347" s="114"/>
      <c r="E347" s="113"/>
      <c r="F347" s="113"/>
      <c r="G347" s="360"/>
      <c r="H347" s="361"/>
      <c r="I347" s="362"/>
      <c r="J347" s="115" t="s">
        <v>1719</v>
      </c>
      <c r="K347" s="115"/>
      <c r="L347" s="115"/>
      <c r="M347" s="116"/>
      <c r="N347" s="89"/>
      <c r="V347" s="123">
        <f>G347</f>
        <v>0</v>
      </c>
    </row>
    <row r="348" spans="1:22" ht="23.25" thickBot="1" x14ac:dyDescent="0.25">
      <c r="A348" s="356"/>
      <c r="B348" s="119" t="s">
        <v>29</v>
      </c>
      <c r="C348" s="119" t="s">
        <v>30</v>
      </c>
      <c r="D348" s="119" t="s">
        <v>31</v>
      </c>
      <c r="E348" s="363" t="s">
        <v>32</v>
      </c>
      <c r="F348" s="363"/>
      <c r="G348" s="364"/>
      <c r="H348" s="365"/>
      <c r="I348" s="366"/>
      <c r="J348" s="120" t="s">
        <v>1840</v>
      </c>
      <c r="K348" s="121"/>
      <c r="L348" s="121"/>
      <c r="M348" s="122"/>
      <c r="N348" s="89"/>
      <c r="V348" s="123"/>
    </row>
    <row r="349" spans="1:22" ht="13.5" thickBot="1" x14ac:dyDescent="0.25">
      <c r="A349" s="357"/>
      <c r="B349" s="124"/>
      <c r="C349" s="124"/>
      <c r="D349" s="134"/>
      <c r="E349" s="126" t="s">
        <v>37</v>
      </c>
      <c r="F349" s="127"/>
      <c r="G349" s="367"/>
      <c r="H349" s="368"/>
      <c r="I349" s="369"/>
      <c r="J349" s="120" t="s">
        <v>1726</v>
      </c>
      <c r="K349" s="121"/>
      <c r="L349" s="121"/>
      <c r="M349" s="122"/>
      <c r="N349" s="89"/>
      <c r="V349" s="123"/>
    </row>
    <row r="350" spans="1:22" ht="24" thickTop="1" thickBot="1" x14ac:dyDescent="0.25">
      <c r="A350" s="355">
        <f t="shared" ref="A350" si="80">A346+1</f>
        <v>84</v>
      </c>
      <c r="B350" s="108" t="s">
        <v>20</v>
      </c>
      <c r="C350" s="108" t="s">
        <v>21</v>
      </c>
      <c r="D350" s="108" t="s">
        <v>22</v>
      </c>
      <c r="E350" s="358" t="s">
        <v>23</v>
      </c>
      <c r="F350" s="358"/>
      <c r="G350" s="358" t="s">
        <v>14</v>
      </c>
      <c r="H350" s="359"/>
      <c r="I350" s="87"/>
      <c r="J350" s="109" t="s">
        <v>1719</v>
      </c>
      <c r="K350" s="110"/>
      <c r="L350" s="110"/>
      <c r="M350" s="111"/>
      <c r="N350" s="89"/>
      <c r="V350" s="123"/>
    </row>
    <row r="351" spans="1:22" ht="13.5" thickBot="1" x14ac:dyDescent="0.25">
      <c r="A351" s="356"/>
      <c r="B351" s="113"/>
      <c r="C351" s="113"/>
      <c r="D351" s="114"/>
      <c r="E351" s="113"/>
      <c r="F351" s="113"/>
      <c r="G351" s="360"/>
      <c r="H351" s="361"/>
      <c r="I351" s="362"/>
      <c r="J351" s="115" t="s">
        <v>1719</v>
      </c>
      <c r="K351" s="115"/>
      <c r="L351" s="115"/>
      <c r="M351" s="116"/>
      <c r="N351" s="89"/>
      <c r="V351" s="123">
        <f>G351</f>
        <v>0</v>
      </c>
    </row>
    <row r="352" spans="1:22" ht="23.25" thickBot="1" x14ac:dyDescent="0.25">
      <c r="A352" s="356"/>
      <c r="B352" s="119" t="s">
        <v>29</v>
      </c>
      <c r="C352" s="119" t="s">
        <v>30</v>
      </c>
      <c r="D352" s="119" t="s">
        <v>31</v>
      </c>
      <c r="E352" s="363" t="s">
        <v>32</v>
      </c>
      <c r="F352" s="363"/>
      <c r="G352" s="364"/>
      <c r="H352" s="365"/>
      <c r="I352" s="366"/>
      <c r="J352" s="120" t="s">
        <v>1840</v>
      </c>
      <c r="K352" s="121"/>
      <c r="L352" s="121"/>
      <c r="M352" s="122"/>
      <c r="N352" s="89"/>
      <c r="V352" s="123"/>
    </row>
    <row r="353" spans="1:22" ht="13.5" thickBot="1" x14ac:dyDescent="0.25">
      <c r="A353" s="357"/>
      <c r="B353" s="124"/>
      <c r="C353" s="124"/>
      <c r="D353" s="134"/>
      <c r="E353" s="126" t="s">
        <v>37</v>
      </c>
      <c r="F353" s="127"/>
      <c r="G353" s="367"/>
      <c r="H353" s="368"/>
      <c r="I353" s="369"/>
      <c r="J353" s="120" t="s">
        <v>1726</v>
      </c>
      <c r="K353" s="121"/>
      <c r="L353" s="121"/>
      <c r="M353" s="122"/>
      <c r="N353" s="89"/>
      <c r="V353" s="123"/>
    </row>
    <row r="354" spans="1:22" ht="24" thickTop="1" thickBot="1" x14ac:dyDescent="0.25">
      <c r="A354" s="355">
        <f t="shared" ref="A354" si="81">A350+1</f>
        <v>85</v>
      </c>
      <c r="B354" s="108" t="s">
        <v>20</v>
      </c>
      <c r="C354" s="108" t="s">
        <v>21</v>
      </c>
      <c r="D354" s="108" t="s">
        <v>22</v>
      </c>
      <c r="E354" s="358" t="s">
        <v>23</v>
      </c>
      <c r="F354" s="358"/>
      <c r="G354" s="358" t="s">
        <v>14</v>
      </c>
      <c r="H354" s="359"/>
      <c r="I354" s="87"/>
      <c r="J354" s="109" t="s">
        <v>1719</v>
      </c>
      <c r="K354" s="110"/>
      <c r="L354" s="110"/>
      <c r="M354" s="111"/>
      <c r="N354" s="89"/>
      <c r="V354" s="123"/>
    </row>
    <row r="355" spans="1:22" ht="13.5" thickBot="1" x14ac:dyDescent="0.25">
      <c r="A355" s="356"/>
      <c r="B355" s="113"/>
      <c r="C355" s="113"/>
      <c r="D355" s="114"/>
      <c r="E355" s="113"/>
      <c r="F355" s="113"/>
      <c r="G355" s="360"/>
      <c r="H355" s="361"/>
      <c r="I355" s="362"/>
      <c r="J355" s="115" t="s">
        <v>1719</v>
      </c>
      <c r="K355" s="115"/>
      <c r="L355" s="115"/>
      <c r="M355" s="116"/>
      <c r="N355" s="89"/>
      <c r="V355" s="123">
        <f>G355</f>
        <v>0</v>
      </c>
    </row>
    <row r="356" spans="1:22" ht="23.25" thickBot="1" x14ac:dyDescent="0.25">
      <c r="A356" s="356"/>
      <c r="B356" s="119" t="s">
        <v>29</v>
      </c>
      <c r="C356" s="119" t="s">
        <v>30</v>
      </c>
      <c r="D356" s="119" t="s">
        <v>31</v>
      </c>
      <c r="E356" s="363" t="s">
        <v>32</v>
      </c>
      <c r="F356" s="363"/>
      <c r="G356" s="364"/>
      <c r="H356" s="365"/>
      <c r="I356" s="366"/>
      <c r="J356" s="120" t="s">
        <v>1840</v>
      </c>
      <c r="K356" s="121"/>
      <c r="L356" s="121"/>
      <c r="M356" s="122"/>
      <c r="N356" s="89"/>
      <c r="V356" s="123"/>
    </row>
    <row r="357" spans="1:22" ht="13.5" thickBot="1" x14ac:dyDescent="0.25">
      <c r="A357" s="357"/>
      <c r="B357" s="124"/>
      <c r="C357" s="124"/>
      <c r="D357" s="134"/>
      <c r="E357" s="126" t="s">
        <v>37</v>
      </c>
      <c r="F357" s="127"/>
      <c r="G357" s="367"/>
      <c r="H357" s="368"/>
      <c r="I357" s="369"/>
      <c r="J357" s="120" t="s">
        <v>1726</v>
      </c>
      <c r="K357" s="121"/>
      <c r="L357" s="121"/>
      <c r="M357" s="122"/>
      <c r="N357" s="89"/>
      <c r="V357" s="123"/>
    </row>
    <row r="358" spans="1:22" ht="24" thickTop="1" thickBot="1" x14ac:dyDescent="0.25">
      <c r="A358" s="355">
        <f t="shared" ref="A358" si="82">A354+1</f>
        <v>86</v>
      </c>
      <c r="B358" s="108" t="s">
        <v>20</v>
      </c>
      <c r="C358" s="108" t="s">
        <v>21</v>
      </c>
      <c r="D358" s="108" t="s">
        <v>22</v>
      </c>
      <c r="E358" s="358" t="s">
        <v>23</v>
      </c>
      <c r="F358" s="358"/>
      <c r="G358" s="358" t="s">
        <v>14</v>
      </c>
      <c r="H358" s="359"/>
      <c r="I358" s="87"/>
      <c r="J358" s="109" t="s">
        <v>1719</v>
      </c>
      <c r="K358" s="110"/>
      <c r="L358" s="110"/>
      <c r="M358" s="111"/>
      <c r="N358" s="89"/>
      <c r="V358" s="123"/>
    </row>
    <row r="359" spans="1:22" ht="13.5" thickBot="1" x14ac:dyDescent="0.25">
      <c r="A359" s="356"/>
      <c r="B359" s="113"/>
      <c r="C359" s="113"/>
      <c r="D359" s="114"/>
      <c r="E359" s="113"/>
      <c r="F359" s="113"/>
      <c r="G359" s="360"/>
      <c r="H359" s="361"/>
      <c r="I359" s="362"/>
      <c r="J359" s="115" t="s">
        <v>1719</v>
      </c>
      <c r="K359" s="115"/>
      <c r="L359" s="115"/>
      <c r="M359" s="116"/>
      <c r="N359" s="89"/>
      <c r="V359" s="123">
        <f>G359</f>
        <v>0</v>
      </c>
    </row>
    <row r="360" spans="1:22" ht="23.25" thickBot="1" x14ac:dyDescent="0.25">
      <c r="A360" s="356"/>
      <c r="B360" s="119" t="s">
        <v>29</v>
      </c>
      <c r="C360" s="119" t="s">
        <v>30</v>
      </c>
      <c r="D360" s="119" t="s">
        <v>31</v>
      </c>
      <c r="E360" s="363" t="s">
        <v>32</v>
      </c>
      <c r="F360" s="363"/>
      <c r="G360" s="364"/>
      <c r="H360" s="365"/>
      <c r="I360" s="366"/>
      <c r="J360" s="120" t="s">
        <v>1840</v>
      </c>
      <c r="K360" s="121"/>
      <c r="L360" s="121"/>
      <c r="M360" s="122"/>
      <c r="N360" s="89"/>
      <c r="V360" s="123"/>
    </row>
    <row r="361" spans="1:22" ht="13.5" thickBot="1" x14ac:dyDescent="0.25">
      <c r="A361" s="357"/>
      <c r="B361" s="124"/>
      <c r="C361" s="124"/>
      <c r="D361" s="134"/>
      <c r="E361" s="126" t="s">
        <v>37</v>
      </c>
      <c r="F361" s="127"/>
      <c r="G361" s="367"/>
      <c r="H361" s="368"/>
      <c r="I361" s="369"/>
      <c r="J361" s="120" t="s">
        <v>1726</v>
      </c>
      <c r="K361" s="121"/>
      <c r="L361" s="121"/>
      <c r="M361" s="122"/>
      <c r="N361" s="89"/>
      <c r="V361" s="123"/>
    </row>
    <row r="362" spans="1:22" ht="24" thickTop="1" thickBot="1" x14ac:dyDescent="0.25">
      <c r="A362" s="355">
        <f t="shared" ref="A362" si="83">A358+1</f>
        <v>87</v>
      </c>
      <c r="B362" s="108" t="s">
        <v>20</v>
      </c>
      <c r="C362" s="108" t="s">
        <v>21</v>
      </c>
      <c r="D362" s="108" t="s">
        <v>22</v>
      </c>
      <c r="E362" s="358" t="s">
        <v>23</v>
      </c>
      <c r="F362" s="358"/>
      <c r="G362" s="358" t="s">
        <v>14</v>
      </c>
      <c r="H362" s="359"/>
      <c r="I362" s="87"/>
      <c r="J362" s="109" t="s">
        <v>1719</v>
      </c>
      <c r="K362" s="110"/>
      <c r="L362" s="110"/>
      <c r="M362" s="111"/>
      <c r="N362" s="89"/>
      <c r="V362" s="123"/>
    </row>
    <row r="363" spans="1:22" ht="13.5" thickBot="1" x14ac:dyDescent="0.25">
      <c r="A363" s="356"/>
      <c r="B363" s="113"/>
      <c r="C363" s="113"/>
      <c r="D363" s="114"/>
      <c r="E363" s="113"/>
      <c r="F363" s="113"/>
      <c r="G363" s="360"/>
      <c r="H363" s="361"/>
      <c r="I363" s="362"/>
      <c r="J363" s="115" t="s">
        <v>1719</v>
      </c>
      <c r="K363" s="115"/>
      <c r="L363" s="115"/>
      <c r="M363" s="116"/>
      <c r="N363" s="89"/>
      <c r="V363" s="123">
        <f>G363</f>
        <v>0</v>
      </c>
    </row>
    <row r="364" spans="1:22" ht="23.25" thickBot="1" x14ac:dyDescent="0.25">
      <c r="A364" s="356"/>
      <c r="B364" s="119" t="s">
        <v>29</v>
      </c>
      <c r="C364" s="119" t="s">
        <v>30</v>
      </c>
      <c r="D364" s="119" t="s">
        <v>31</v>
      </c>
      <c r="E364" s="363" t="s">
        <v>32</v>
      </c>
      <c r="F364" s="363"/>
      <c r="G364" s="364"/>
      <c r="H364" s="365"/>
      <c r="I364" s="366"/>
      <c r="J364" s="120" t="s">
        <v>1840</v>
      </c>
      <c r="K364" s="121"/>
      <c r="L364" s="121"/>
      <c r="M364" s="122"/>
      <c r="N364" s="89"/>
      <c r="V364" s="123"/>
    </row>
    <row r="365" spans="1:22" ht="13.5" thickBot="1" x14ac:dyDescent="0.25">
      <c r="A365" s="357"/>
      <c r="B365" s="124"/>
      <c r="C365" s="124"/>
      <c r="D365" s="134"/>
      <c r="E365" s="126" t="s">
        <v>37</v>
      </c>
      <c r="F365" s="127"/>
      <c r="G365" s="367"/>
      <c r="H365" s="368"/>
      <c r="I365" s="369"/>
      <c r="J365" s="120" t="s">
        <v>1726</v>
      </c>
      <c r="K365" s="121"/>
      <c r="L365" s="121"/>
      <c r="M365" s="122"/>
      <c r="N365" s="89"/>
      <c r="V365" s="123"/>
    </row>
    <row r="366" spans="1:22" ht="24" thickTop="1" thickBot="1" x14ac:dyDescent="0.25">
      <c r="A366" s="355">
        <f t="shared" ref="A366" si="84">A362+1</f>
        <v>88</v>
      </c>
      <c r="B366" s="108" t="s">
        <v>20</v>
      </c>
      <c r="C366" s="108" t="s">
        <v>21</v>
      </c>
      <c r="D366" s="108" t="s">
        <v>22</v>
      </c>
      <c r="E366" s="358" t="s">
        <v>23</v>
      </c>
      <c r="F366" s="358"/>
      <c r="G366" s="358" t="s">
        <v>14</v>
      </c>
      <c r="H366" s="359"/>
      <c r="I366" s="87"/>
      <c r="J366" s="109" t="s">
        <v>1719</v>
      </c>
      <c r="K366" s="110"/>
      <c r="L366" s="110"/>
      <c r="M366" s="111"/>
      <c r="N366" s="89"/>
      <c r="V366" s="123"/>
    </row>
    <row r="367" spans="1:22" ht="13.5" thickBot="1" x14ac:dyDescent="0.25">
      <c r="A367" s="356"/>
      <c r="B367" s="113"/>
      <c r="C367" s="113"/>
      <c r="D367" s="114"/>
      <c r="E367" s="113"/>
      <c r="F367" s="113"/>
      <c r="G367" s="360"/>
      <c r="H367" s="361"/>
      <c r="I367" s="362"/>
      <c r="J367" s="115" t="s">
        <v>1719</v>
      </c>
      <c r="K367" s="115"/>
      <c r="L367" s="115"/>
      <c r="M367" s="116"/>
      <c r="N367" s="89"/>
      <c r="V367" s="123">
        <f>G367</f>
        <v>0</v>
      </c>
    </row>
    <row r="368" spans="1:22" ht="23.25" thickBot="1" x14ac:dyDescent="0.25">
      <c r="A368" s="356"/>
      <c r="B368" s="119" t="s">
        <v>29</v>
      </c>
      <c r="C368" s="119" t="s">
        <v>30</v>
      </c>
      <c r="D368" s="119" t="s">
        <v>31</v>
      </c>
      <c r="E368" s="363" t="s">
        <v>32</v>
      </c>
      <c r="F368" s="363"/>
      <c r="G368" s="364"/>
      <c r="H368" s="365"/>
      <c r="I368" s="366"/>
      <c r="J368" s="120" t="s">
        <v>1840</v>
      </c>
      <c r="K368" s="121"/>
      <c r="L368" s="121"/>
      <c r="M368" s="122"/>
      <c r="N368" s="89"/>
      <c r="V368" s="123"/>
    </row>
    <row r="369" spans="1:22" ht="13.5" thickBot="1" x14ac:dyDescent="0.25">
      <c r="A369" s="357"/>
      <c r="B369" s="124"/>
      <c r="C369" s="124"/>
      <c r="D369" s="134"/>
      <c r="E369" s="126" t="s">
        <v>37</v>
      </c>
      <c r="F369" s="127"/>
      <c r="G369" s="367"/>
      <c r="H369" s="368"/>
      <c r="I369" s="369"/>
      <c r="J369" s="120" t="s">
        <v>1726</v>
      </c>
      <c r="K369" s="121"/>
      <c r="L369" s="121"/>
      <c r="M369" s="122"/>
      <c r="N369" s="89"/>
      <c r="V369" s="123"/>
    </row>
    <row r="370" spans="1:22" ht="24" thickTop="1" thickBot="1" x14ac:dyDescent="0.25">
      <c r="A370" s="355">
        <f t="shared" ref="A370" si="85">A366+1</f>
        <v>89</v>
      </c>
      <c r="B370" s="108" t="s">
        <v>20</v>
      </c>
      <c r="C370" s="108" t="s">
        <v>21</v>
      </c>
      <c r="D370" s="108" t="s">
        <v>22</v>
      </c>
      <c r="E370" s="358" t="s">
        <v>23</v>
      </c>
      <c r="F370" s="358"/>
      <c r="G370" s="358" t="s">
        <v>14</v>
      </c>
      <c r="H370" s="359"/>
      <c r="I370" s="87"/>
      <c r="J370" s="109" t="s">
        <v>1719</v>
      </c>
      <c r="K370" s="110"/>
      <c r="L370" s="110"/>
      <c r="M370" s="111"/>
      <c r="N370" s="89"/>
      <c r="V370" s="123"/>
    </row>
    <row r="371" spans="1:22" ht="13.5" thickBot="1" x14ac:dyDescent="0.25">
      <c r="A371" s="356"/>
      <c r="B371" s="113"/>
      <c r="C371" s="113"/>
      <c r="D371" s="114"/>
      <c r="E371" s="113"/>
      <c r="F371" s="113"/>
      <c r="G371" s="360"/>
      <c r="H371" s="361"/>
      <c r="I371" s="362"/>
      <c r="J371" s="115" t="s">
        <v>1719</v>
      </c>
      <c r="K371" s="115"/>
      <c r="L371" s="115"/>
      <c r="M371" s="116"/>
      <c r="N371" s="89"/>
      <c r="V371" s="123">
        <f>G371</f>
        <v>0</v>
      </c>
    </row>
    <row r="372" spans="1:22" ht="23.25" thickBot="1" x14ac:dyDescent="0.25">
      <c r="A372" s="356"/>
      <c r="B372" s="119" t="s">
        <v>29</v>
      </c>
      <c r="C372" s="119" t="s">
        <v>30</v>
      </c>
      <c r="D372" s="119" t="s">
        <v>31</v>
      </c>
      <c r="E372" s="363" t="s">
        <v>32</v>
      </c>
      <c r="F372" s="363"/>
      <c r="G372" s="364"/>
      <c r="H372" s="365"/>
      <c r="I372" s="366"/>
      <c r="J372" s="120" t="s">
        <v>1840</v>
      </c>
      <c r="K372" s="121"/>
      <c r="L372" s="121"/>
      <c r="M372" s="122"/>
      <c r="N372" s="89"/>
      <c r="V372" s="123"/>
    </row>
    <row r="373" spans="1:22" ht="13.5" thickBot="1" x14ac:dyDescent="0.25">
      <c r="A373" s="357"/>
      <c r="B373" s="124"/>
      <c r="C373" s="124"/>
      <c r="D373" s="134"/>
      <c r="E373" s="126" t="s">
        <v>37</v>
      </c>
      <c r="F373" s="127"/>
      <c r="G373" s="367"/>
      <c r="H373" s="368"/>
      <c r="I373" s="369"/>
      <c r="J373" s="120" t="s">
        <v>1726</v>
      </c>
      <c r="K373" s="121"/>
      <c r="L373" s="121"/>
      <c r="M373" s="122"/>
      <c r="N373" s="89"/>
      <c r="V373" s="123"/>
    </row>
    <row r="374" spans="1:22" ht="24" thickTop="1" thickBot="1" x14ac:dyDescent="0.25">
      <c r="A374" s="355">
        <f t="shared" ref="A374" si="86">A370+1</f>
        <v>90</v>
      </c>
      <c r="B374" s="108" t="s">
        <v>20</v>
      </c>
      <c r="C374" s="108" t="s">
        <v>21</v>
      </c>
      <c r="D374" s="108" t="s">
        <v>22</v>
      </c>
      <c r="E374" s="358" t="s">
        <v>23</v>
      </c>
      <c r="F374" s="358"/>
      <c r="G374" s="358" t="s">
        <v>14</v>
      </c>
      <c r="H374" s="359"/>
      <c r="I374" s="87"/>
      <c r="J374" s="109" t="s">
        <v>1719</v>
      </c>
      <c r="K374" s="110"/>
      <c r="L374" s="110"/>
      <c r="M374" s="111"/>
      <c r="N374" s="89"/>
      <c r="V374" s="123"/>
    </row>
    <row r="375" spans="1:22" ht="13.5" thickBot="1" x14ac:dyDescent="0.25">
      <c r="A375" s="356"/>
      <c r="B375" s="113"/>
      <c r="C375" s="113"/>
      <c r="D375" s="114"/>
      <c r="E375" s="113"/>
      <c r="F375" s="113"/>
      <c r="G375" s="360"/>
      <c r="H375" s="361"/>
      <c r="I375" s="362"/>
      <c r="J375" s="115" t="s">
        <v>1719</v>
      </c>
      <c r="K375" s="115"/>
      <c r="L375" s="115"/>
      <c r="M375" s="116"/>
      <c r="N375" s="89"/>
      <c r="V375" s="123">
        <f>G375</f>
        <v>0</v>
      </c>
    </row>
    <row r="376" spans="1:22" ht="23.25" thickBot="1" x14ac:dyDescent="0.25">
      <c r="A376" s="356"/>
      <c r="B376" s="119" t="s">
        <v>29</v>
      </c>
      <c r="C376" s="119" t="s">
        <v>30</v>
      </c>
      <c r="D376" s="119" t="s">
        <v>31</v>
      </c>
      <c r="E376" s="363" t="s">
        <v>32</v>
      </c>
      <c r="F376" s="363"/>
      <c r="G376" s="364"/>
      <c r="H376" s="365"/>
      <c r="I376" s="366"/>
      <c r="J376" s="120" t="s">
        <v>1840</v>
      </c>
      <c r="K376" s="121"/>
      <c r="L376" s="121"/>
      <c r="M376" s="122"/>
      <c r="N376" s="89"/>
      <c r="V376" s="123"/>
    </row>
    <row r="377" spans="1:22" ht="13.5" thickBot="1" x14ac:dyDescent="0.25">
      <c r="A377" s="357"/>
      <c r="B377" s="124"/>
      <c r="C377" s="124"/>
      <c r="D377" s="134"/>
      <c r="E377" s="126" t="s">
        <v>37</v>
      </c>
      <c r="F377" s="127"/>
      <c r="G377" s="367"/>
      <c r="H377" s="368"/>
      <c r="I377" s="369"/>
      <c r="J377" s="120" t="s">
        <v>1726</v>
      </c>
      <c r="K377" s="121"/>
      <c r="L377" s="121"/>
      <c r="M377" s="122"/>
      <c r="N377" s="89"/>
      <c r="V377" s="123"/>
    </row>
    <row r="378" spans="1:22" ht="24" thickTop="1" thickBot="1" x14ac:dyDescent="0.25">
      <c r="A378" s="355">
        <f t="shared" ref="A378" si="87">A374+1</f>
        <v>91</v>
      </c>
      <c r="B378" s="108" t="s">
        <v>20</v>
      </c>
      <c r="C378" s="108" t="s">
        <v>21</v>
      </c>
      <c r="D378" s="108" t="s">
        <v>22</v>
      </c>
      <c r="E378" s="358" t="s">
        <v>23</v>
      </c>
      <c r="F378" s="358"/>
      <c r="G378" s="358" t="s">
        <v>14</v>
      </c>
      <c r="H378" s="359"/>
      <c r="I378" s="87"/>
      <c r="J378" s="109" t="s">
        <v>1719</v>
      </c>
      <c r="K378" s="110"/>
      <c r="L378" s="110"/>
      <c r="M378" s="111"/>
      <c r="N378" s="89"/>
      <c r="V378" s="123"/>
    </row>
    <row r="379" spans="1:22" ht="13.5" thickBot="1" x14ac:dyDescent="0.25">
      <c r="A379" s="356"/>
      <c r="B379" s="113"/>
      <c r="C379" s="113"/>
      <c r="D379" s="114"/>
      <c r="E379" s="113"/>
      <c r="F379" s="113"/>
      <c r="G379" s="360"/>
      <c r="H379" s="361"/>
      <c r="I379" s="362"/>
      <c r="J379" s="115" t="s">
        <v>1719</v>
      </c>
      <c r="K379" s="115"/>
      <c r="L379" s="115"/>
      <c r="M379" s="116"/>
      <c r="N379" s="89"/>
      <c r="V379" s="123">
        <f>G379</f>
        <v>0</v>
      </c>
    </row>
    <row r="380" spans="1:22" ht="23.25" thickBot="1" x14ac:dyDescent="0.25">
      <c r="A380" s="356"/>
      <c r="B380" s="119" t="s">
        <v>29</v>
      </c>
      <c r="C380" s="119" t="s">
        <v>30</v>
      </c>
      <c r="D380" s="119" t="s">
        <v>31</v>
      </c>
      <c r="E380" s="363" t="s">
        <v>32</v>
      </c>
      <c r="F380" s="363"/>
      <c r="G380" s="364"/>
      <c r="H380" s="365"/>
      <c r="I380" s="366"/>
      <c r="J380" s="120" t="s">
        <v>1840</v>
      </c>
      <c r="K380" s="121"/>
      <c r="L380" s="121"/>
      <c r="M380" s="122"/>
      <c r="N380" s="89"/>
      <c r="V380" s="123"/>
    </row>
    <row r="381" spans="1:22" ht="13.5" thickBot="1" x14ac:dyDescent="0.25">
      <c r="A381" s="357"/>
      <c r="B381" s="124"/>
      <c r="C381" s="124"/>
      <c r="D381" s="134"/>
      <c r="E381" s="126" t="s">
        <v>37</v>
      </c>
      <c r="F381" s="127"/>
      <c r="G381" s="367"/>
      <c r="H381" s="368"/>
      <c r="I381" s="369"/>
      <c r="J381" s="120" t="s">
        <v>1726</v>
      </c>
      <c r="K381" s="121"/>
      <c r="L381" s="121"/>
      <c r="M381" s="122"/>
      <c r="N381" s="89"/>
      <c r="V381" s="123"/>
    </row>
    <row r="382" spans="1:22" ht="24" thickTop="1" thickBot="1" x14ac:dyDescent="0.25">
      <c r="A382" s="355">
        <f t="shared" ref="A382" si="88">A378+1</f>
        <v>92</v>
      </c>
      <c r="B382" s="108" t="s">
        <v>20</v>
      </c>
      <c r="C382" s="108" t="s">
        <v>21</v>
      </c>
      <c r="D382" s="108" t="s">
        <v>22</v>
      </c>
      <c r="E382" s="358" t="s">
        <v>23</v>
      </c>
      <c r="F382" s="358"/>
      <c r="G382" s="358" t="s">
        <v>14</v>
      </c>
      <c r="H382" s="359"/>
      <c r="I382" s="87"/>
      <c r="J382" s="109" t="s">
        <v>1719</v>
      </c>
      <c r="K382" s="110"/>
      <c r="L382" s="110"/>
      <c r="M382" s="111"/>
      <c r="N382" s="89"/>
      <c r="V382" s="123"/>
    </row>
    <row r="383" spans="1:22" ht="13.5" thickBot="1" x14ac:dyDescent="0.25">
      <c r="A383" s="356"/>
      <c r="B383" s="113"/>
      <c r="C383" s="113"/>
      <c r="D383" s="114"/>
      <c r="E383" s="113"/>
      <c r="F383" s="113"/>
      <c r="G383" s="360"/>
      <c r="H383" s="361"/>
      <c r="I383" s="362"/>
      <c r="J383" s="115" t="s">
        <v>1719</v>
      </c>
      <c r="K383" s="115"/>
      <c r="L383" s="115"/>
      <c r="M383" s="116"/>
      <c r="N383" s="89"/>
      <c r="V383" s="123">
        <f>G383</f>
        <v>0</v>
      </c>
    </row>
    <row r="384" spans="1:22" ht="23.25" thickBot="1" x14ac:dyDescent="0.25">
      <c r="A384" s="356"/>
      <c r="B384" s="119" t="s">
        <v>29</v>
      </c>
      <c r="C384" s="119" t="s">
        <v>30</v>
      </c>
      <c r="D384" s="119" t="s">
        <v>31</v>
      </c>
      <c r="E384" s="363" t="s">
        <v>32</v>
      </c>
      <c r="F384" s="363"/>
      <c r="G384" s="364"/>
      <c r="H384" s="365"/>
      <c r="I384" s="366"/>
      <c r="J384" s="120" t="s">
        <v>1840</v>
      </c>
      <c r="K384" s="121"/>
      <c r="L384" s="121"/>
      <c r="M384" s="122"/>
      <c r="N384" s="89"/>
      <c r="V384" s="123"/>
    </row>
    <row r="385" spans="1:22" ht="13.5" thickBot="1" x14ac:dyDescent="0.25">
      <c r="A385" s="357"/>
      <c r="B385" s="124"/>
      <c r="C385" s="124"/>
      <c r="D385" s="134"/>
      <c r="E385" s="126" t="s">
        <v>37</v>
      </c>
      <c r="F385" s="127"/>
      <c r="G385" s="367"/>
      <c r="H385" s="368"/>
      <c r="I385" s="369"/>
      <c r="J385" s="120" t="s">
        <v>1726</v>
      </c>
      <c r="K385" s="121"/>
      <c r="L385" s="121"/>
      <c r="M385" s="122"/>
      <c r="N385" s="89"/>
      <c r="V385" s="123"/>
    </row>
    <row r="386" spans="1:22" ht="24" thickTop="1" thickBot="1" x14ac:dyDescent="0.25">
      <c r="A386" s="355">
        <f t="shared" ref="A386" si="89">A382+1</f>
        <v>93</v>
      </c>
      <c r="B386" s="108" t="s">
        <v>20</v>
      </c>
      <c r="C386" s="108" t="s">
        <v>21</v>
      </c>
      <c r="D386" s="108" t="s">
        <v>22</v>
      </c>
      <c r="E386" s="358" t="s">
        <v>23</v>
      </c>
      <c r="F386" s="358"/>
      <c r="G386" s="358" t="s">
        <v>14</v>
      </c>
      <c r="H386" s="359"/>
      <c r="I386" s="87"/>
      <c r="J386" s="109" t="s">
        <v>1719</v>
      </c>
      <c r="K386" s="110"/>
      <c r="L386" s="110"/>
      <c r="M386" s="111"/>
      <c r="N386" s="89"/>
      <c r="V386" s="123"/>
    </row>
    <row r="387" spans="1:22" ht="13.5" thickBot="1" x14ac:dyDescent="0.25">
      <c r="A387" s="356"/>
      <c r="B387" s="113"/>
      <c r="C387" s="113"/>
      <c r="D387" s="114"/>
      <c r="E387" s="113"/>
      <c r="F387" s="113"/>
      <c r="G387" s="360"/>
      <c r="H387" s="361"/>
      <c r="I387" s="362"/>
      <c r="J387" s="115" t="s">
        <v>1719</v>
      </c>
      <c r="K387" s="115"/>
      <c r="L387" s="115"/>
      <c r="M387" s="116"/>
      <c r="N387" s="89"/>
      <c r="V387" s="123">
        <f>G387</f>
        <v>0</v>
      </c>
    </row>
    <row r="388" spans="1:22" ht="23.25" thickBot="1" x14ac:dyDescent="0.25">
      <c r="A388" s="356"/>
      <c r="B388" s="119" t="s">
        <v>29</v>
      </c>
      <c r="C388" s="119" t="s">
        <v>30</v>
      </c>
      <c r="D388" s="119" t="s">
        <v>31</v>
      </c>
      <c r="E388" s="363" t="s">
        <v>32</v>
      </c>
      <c r="F388" s="363"/>
      <c r="G388" s="364"/>
      <c r="H388" s="365"/>
      <c r="I388" s="366"/>
      <c r="J388" s="120" t="s">
        <v>1840</v>
      </c>
      <c r="K388" s="121"/>
      <c r="L388" s="121"/>
      <c r="M388" s="122"/>
      <c r="N388" s="89"/>
      <c r="V388" s="123"/>
    </row>
    <row r="389" spans="1:22" ht="13.5" thickBot="1" x14ac:dyDescent="0.25">
      <c r="A389" s="357"/>
      <c r="B389" s="124"/>
      <c r="C389" s="124"/>
      <c r="D389" s="134"/>
      <c r="E389" s="126" t="s">
        <v>37</v>
      </c>
      <c r="F389" s="127"/>
      <c r="G389" s="367"/>
      <c r="H389" s="368"/>
      <c r="I389" s="369"/>
      <c r="J389" s="120" t="s">
        <v>1726</v>
      </c>
      <c r="K389" s="121"/>
      <c r="L389" s="121"/>
      <c r="M389" s="122"/>
      <c r="N389" s="89"/>
      <c r="V389" s="123"/>
    </row>
    <row r="390" spans="1:22" ht="24" thickTop="1" thickBot="1" x14ac:dyDescent="0.25">
      <c r="A390" s="355">
        <f t="shared" ref="A390" si="90">A386+1</f>
        <v>94</v>
      </c>
      <c r="B390" s="108" t="s">
        <v>20</v>
      </c>
      <c r="C390" s="108" t="s">
        <v>21</v>
      </c>
      <c r="D390" s="108" t="s">
        <v>22</v>
      </c>
      <c r="E390" s="358" t="s">
        <v>23</v>
      </c>
      <c r="F390" s="358"/>
      <c r="G390" s="358" t="s">
        <v>14</v>
      </c>
      <c r="H390" s="359"/>
      <c r="I390" s="87"/>
      <c r="J390" s="109" t="s">
        <v>1719</v>
      </c>
      <c r="K390" s="110"/>
      <c r="L390" s="110"/>
      <c r="M390" s="111"/>
      <c r="N390" s="89"/>
      <c r="V390" s="123"/>
    </row>
    <row r="391" spans="1:22" ht="13.5" thickBot="1" x14ac:dyDescent="0.25">
      <c r="A391" s="356"/>
      <c r="B391" s="113"/>
      <c r="C391" s="113"/>
      <c r="D391" s="114"/>
      <c r="E391" s="113"/>
      <c r="F391" s="113"/>
      <c r="G391" s="360"/>
      <c r="H391" s="361"/>
      <c r="I391" s="362"/>
      <c r="J391" s="115" t="s">
        <v>1719</v>
      </c>
      <c r="K391" s="115"/>
      <c r="L391" s="115"/>
      <c r="M391" s="116"/>
      <c r="N391" s="89"/>
      <c r="V391" s="123">
        <f>G391</f>
        <v>0</v>
      </c>
    </row>
    <row r="392" spans="1:22" ht="23.25" thickBot="1" x14ac:dyDescent="0.25">
      <c r="A392" s="356"/>
      <c r="B392" s="119" t="s">
        <v>29</v>
      </c>
      <c r="C392" s="119" t="s">
        <v>30</v>
      </c>
      <c r="D392" s="119" t="s">
        <v>31</v>
      </c>
      <c r="E392" s="363" t="s">
        <v>32</v>
      </c>
      <c r="F392" s="363"/>
      <c r="G392" s="364"/>
      <c r="H392" s="365"/>
      <c r="I392" s="366"/>
      <c r="J392" s="120" t="s">
        <v>1840</v>
      </c>
      <c r="K392" s="121"/>
      <c r="L392" s="121"/>
      <c r="M392" s="122"/>
      <c r="N392" s="89"/>
      <c r="V392" s="123"/>
    </row>
    <row r="393" spans="1:22" ht="13.5" thickBot="1" x14ac:dyDescent="0.25">
      <c r="A393" s="357"/>
      <c r="B393" s="124"/>
      <c r="C393" s="124"/>
      <c r="D393" s="134"/>
      <c r="E393" s="126" t="s">
        <v>37</v>
      </c>
      <c r="F393" s="127"/>
      <c r="G393" s="367"/>
      <c r="H393" s="368"/>
      <c r="I393" s="369"/>
      <c r="J393" s="120" t="s">
        <v>1726</v>
      </c>
      <c r="K393" s="121"/>
      <c r="L393" s="121"/>
      <c r="M393" s="122"/>
      <c r="N393" s="89"/>
      <c r="V393" s="123"/>
    </row>
    <row r="394" spans="1:22" ht="24" thickTop="1" thickBot="1" x14ac:dyDescent="0.25">
      <c r="A394" s="355">
        <f t="shared" ref="A394" si="91">A390+1</f>
        <v>95</v>
      </c>
      <c r="B394" s="108" t="s">
        <v>20</v>
      </c>
      <c r="C394" s="108" t="s">
        <v>21</v>
      </c>
      <c r="D394" s="108" t="s">
        <v>22</v>
      </c>
      <c r="E394" s="358" t="s">
        <v>23</v>
      </c>
      <c r="F394" s="358"/>
      <c r="G394" s="358" t="s">
        <v>14</v>
      </c>
      <c r="H394" s="359"/>
      <c r="I394" s="87"/>
      <c r="J394" s="109" t="s">
        <v>1719</v>
      </c>
      <c r="K394" s="110"/>
      <c r="L394" s="110"/>
      <c r="M394" s="111"/>
      <c r="N394" s="89"/>
      <c r="V394" s="123"/>
    </row>
    <row r="395" spans="1:22" ht="13.5" thickBot="1" x14ac:dyDescent="0.25">
      <c r="A395" s="356"/>
      <c r="B395" s="113"/>
      <c r="C395" s="113"/>
      <c r="D395" s="114"/>
      <c r="E395" s="113"/>
      <c r="F395" s="113"/>
      <c r="G395" s="360"/>
      <c r="H395" s="361"/>
      <c r="I395" s="362"/>
      <c r="J395" s="115" t="s">
        <v>1719</v>
      </c>
      <c r="K395" s="115"/>
      <c r="L395" s="115"/>
      <c r="M395" s="116"/>
      <c r="N395" s="89"/>
      <c r="V395" s="123">
        <f>G395</f>
        <v>0</v>
      </c>
    </row>
    <row r="396" spans="1:22" ht="23.25" thickBot="1" x14ac:dyDescent="0.25">
      <c r="A396" s="356"/>
      <c r="B396" s="119" t="s">
        <v>29</v>
      </c>
      <c r="C396" s="119" t="s">
        <v>30</v>
      </c>
      <c r="D396" s="119" t="s">
        <v>31</v>
      </c>
      <c r="E396" s="363" t="s">
        <v>32</v>
      </c>
      <c r="F396" s="363"/>
      <c r="G396" s="364"/>
      <c r="H396" s="365"/>
      <c r="I396" s="366"/>
      <c r="J396" s="120" t="s">
        <v>1840</v>
      </c>
      <c r="K396" s="121"/>
      <c r="L396" s="121"/>
      <c r="M396" s="122"/>
      <c r="N396" s="89"/>
      <c r="V396" s="123"/>
    </row>
    <row r="397" spans="1:22" ht="13.5" thickBot="1" x14ac:dyDescent="0.25">
      <c r="A397" s="357"/>
      <c r="B397" s="124"/>
      <c r="C397" s="124"/>
      <c r="D397" s="134"/>
      <c r="E397" s="126" t="s">
        <v>37</v>
      </c>
      <c r="F397" s="127"/>
      <c r="G397" s="367"/>
      <c r="H397" s="368"/>
      <c r="I397" s="369"/>
      <c r="J397" s="120" t="s">
        <v>1726</v>
      </c>
      <c r="K397" s="121"/>
      <c r="L397" s="121"/>
      <c r="M397" s="122"/>
      <c r="N397" s="89"/>
      <c r="V397" s="123"/>
    </row>
    <row r="398" spans="1:22" ht="24" thickTop="1" thickBot="1" x14ac:dyDescent="0.25">
      <c r="A398" s="355">
        <f t="shared" ref="A398" si="92">A394+1</f>
        <v>96</v>
      </c>
      <c r="B398" s="108" t="s">
        <v>20</v>
      </c>
      <c r="C398" s="108" t="s">
        <v>21</v>
      </c>
      <c r="D398" s="108" t="s">
        <v>22</v>
      </c>
      <c r="E398" s="358" t="s">
        <v>23</v>
      </c>
      <c r="F398" s="358"/>
      <c r="G398" s="358" t="s">
        <v>14</v>
      </c>
      <c r="H398" s="359"/>
      <c r="I398" s="87"/>
      <c r="J398" s="109" t="s">
        <v>1719</v>
      </c>
      <c r="K398" s="110"/>
      <c r="L398" s="110"/>
      <c r="M398" s="111"/>
      <c r="N398" s="89"/>
      <c r="V398" s="123"/>
    </row>
    <row r="399" spans="1:22" ht="13.5" thickBot="1" x14ac:dyDescent="0.25">
      <c r="A399" s="356"/>
      <c r="B399" s="113"/>
      <c r="C399" s="113"/>
      <c r="D399" s="114"/>
      <c r="E399" s="113"/>
      <c r="F399" s="113"/>
      <c r="G399" s="360"/>
      <c r="H399" s="361"/>
      <c r="I399" s="362"/>
      <c r="J399" s="115" t="s">
        <v>1719</v>
      </c>
      <c r="K399" s="115"/>
      <c r="L399" s="115"/>
      <c r="M399" s="116"/>
      <c r="N399" s="89"/>
      <c r="V399" s="123">
        <f>G399</f>
        <v>0</v>
      </c>
    </row>
    <row r="400" spans="1:22" ht="23.25" thickBot="1" x14ac:dyDescent="0.25">
      <c r="A400" s="356"/>
      <c r="B400" s="119" t="s">
        <v>29</v>
      </c>
      <c r="C400" s="119" t="s">
        <v>30</v>
      </c>
      <c r="D400" s="119" t="s">
        <v>31</v>
      </c>
      <c r="E400" s="363" t="s">
        <v>32</v>
      </c>
      <c r="F400" s="363"/>
      <c r="G400" s="364"/>
      <c r="H400" s="365"/>
      <c r="I400" s="366"/>
      <c r="J400" s="120" t="s">
        <v>1840</v>
      </c>
      <c r="K400" s="121"/>
      <c r="L400" s="121"/>
      <c r="M400" s="122"/>
      <c r="N400" s="89"/>
      <c r="V400" s="123"/>
    </row>
    <row r="401" spans="1:22" ht="13.5" thickBot="1" x14ac:dyDescent="0.25">
      <c r="A401" s="357"/>
      <c r="B401" s="124"/>
      <c r="C401" s="124"/>
      <c r="D401" s="134"/>
      <c r="E401" s="126" t="s">
        <v>37</v>
      </c>
      <c r="F401" s="127"/>
      <c r="G401" s="367"/>
      <c r="H401" s="368"/>
      <c r="I401" s="369"/>
      <c r="J401" s="120" t="s">
        <v>1726</v>
      </c>
      <c r="K401" s="121"/>
      <c r="L401" s="121"/>
      <c r="M401" s="122"/>
      <c r="N401" s="89"/>
      <c r="V401" s="123"/>
    </row>
    <row r="402" spans="1:22" ht="24" thickTop="1" thickBot="1" x14ac:dyDescent="0.25">
      <c r="A402" s="355">
        <f t="shared" ref="A402" si="93">A398+1</f>
        <v>97</v>
      </c>
      <c r="B402" s="108" t="s">
        <v>20</v>
      </c>
      <c r="C402" s="108" t="s">
        <v>21</v>
      </c>
      <c r="D402" s="108" t="s">
        <v>22</v>
      </c>
      <c r="E402" s="358" t="s">
        <v>23</v>
      </c>
      <c r="F402" s="358"/>
      <c r="G402" s="358" t="s">
        <v>14</v>
      </c>
      <c r="H402" s="359"/>
      <c r="I402" s="87"/>
      <c r="J402" s="109" t="s">
        <v>1719</v>
      </c>
      <c r="K402" s="110"/>
      <c r="L402" s="110"/>
      <c r="M402" s="111"/>
      <c r="N402" s="89"/>
      <c r="V402" s="123"/>
    </row>
    <row r="403" spans="1:22" ht="13.5" thickBot="1" x14ac:dyDescent="0.25">
      <c r="A403" s="356"/>
      <c r="B403" s="113"/>
      <c r="C403" s="113"/>
      <c r="D403" s="114"/>
      <c r="E403" s="113"/>
      <c r="F403" s="113"/>
      <c r="G403" s="360"/>
      <c r="H403" s="361"/>
      <c r="I403" s="362"/>
      <c r="J403" s="115" t="s">
        <v>1719</v>
      </c>
      <c r="K403" s="115"/>
      <c r="L403" s="115"/>
      <c r="M403" s="116"/>
      <c r="N403" s="89"/>
      <c r="V403" s="123">
        <f>G403</f>
        <v>0</v>
      </c>
    </row>
    <row r="404" spans="1:22" ht="23.25" thickBot="1" x14ac:dyDescent="0.25">
      <c r="A404" s="356"/>
      <c r="B404" s="119" t="s">
        <v>29</v>
      </c>
      <c r="C404" s="119" t="s">
        <v>30</v>
      </c>
      <c r="D404" s="119" t="s">
        <v>31</v>
      </c>
      <c r="E404" s="363" t="s">
        <v>32</v>
      </c>
      <c r="F404" s="363"/>
      <c r="G404" s="364"/>
      <c r="H404" s="365"/>
      <c r="I404" s="366"/>
      <c r="J404" s="120" t="s">
        <v>1840</v>
      </c>
      <c r="K404" s="121"/>
      <c r="L404" s="121"/>
      <c r="M404" s="122"/>
      <c r="N404" s="89"/>
      <c r="V404" s="123"/>
    </row>
    <row r="405" spans="1:22" ht="13.5" thickBot="1" x14ac:dyDescent="0.25">
      <c r="A405" s="357"/>
      <c r="B405" s="124"/>
      <c r="C405" s="124"/>
      <c r="D405" s="134"/>
      <c r="E405" s="126" t="s">
        <v>37</v>
      </c>
      <c r="F405" s="127"/>
      <c r="G405" s="367"/>
      <c r="H405" s="368"/>
      <c r="I405" s="369"/>
      <c r="J405" s="120" t="s">
        <v>1726</v>
      </c>
      <c r="K405" s="121"/>
      <c r="L405" s="121"/>
      <c r="M405" s="122"/>
      <c r="N405" s="89"/>
      <c r="V405" s="123"/>
    </row>
    <row r="406" spans="1:22" ht="24" thickTop="1" thickBot="1" x14ac:dyDescent="0.25">
      <c r="A406" s="355">
        <f t="shared" ref="A406" si="94">A402+1</f>
        <v>98</v>
      </c>
      <c r="B406" s="108" t="s">
        <v>20</v>
      </c>
      <c r="C406" s="108" t="s">
        <v>21</v>
      </c>
      <c r="D406" s="108" t="s">
        <v>22</v>
      </c>
      <c r="E406" s="358" t="s">
        <v>23</v>
      </c>
      <c r="F406" s="358"/>
      <c r="G406" s="358" t="s">
        <v>14</v>
      </c>
      <c r="H406" s="359"/>
      <c r="I406" s="87"/>
      <c r="J406" s="109" t="s">
        <v>1719</v>
      </c>
      <c r="K406" s="110"/>
      <c r="L406" s="110"/>
      <c r="M406" s="111"/>
      <c r="N406" s="89"/>
      <c r="V406" s="123"/>
    </row>
    <row r="407" spans="1:22" ht="13.5" thickBot="1" x14ac:dyDescent="0.25">
      <c r="A407" s="356"/>
      <c r="B407" s="113"/>
      <c r="C407" s="113"/>
      <c r="D407" s="114"/>
      <c r="E407" s="113"/>
      <c r="F407" s="113"/>
      <c r="G407" s="360"/>
      <c r="H407" s="361"/>
      <c r="I407" s="362"/>
      <c r="J407" s="115" t="s">
        <v>1719</v>
      </c>
      <c r="K407" s="115"/>
      <c r="L407" s="115"/>
      <c r="M407" s="116"/>
      <c r="N407" s="89"/>
      <c r="V407" s="123">
        <f>G407</f>
        <v>0</v>
      </c>
    </row>
    <row r="408" spans="1:22" ht="23.25" thickBot="1" x14ac:dyDescent="0.25">
      <c r="A408" s="356"/>
      <c r="B408" s="119" t="s">
        <v>29</v>
      </c>
      <c r="C408" s="119" t="s">
        <v>30</v>
      </c>
      <c r="D408" s="119" t="s">
        <v>31</v>
      </c>
      <c r="E408" s="363" t="s">
        <v>32</v>
      </c>
      <c r="F408" s="363"/>
      <c r="G408" s="364"/>
      <c r="H408" s="365"/>
      <c r="I408" s="366"/>
      <c r="J408" s="120" t="s">
        <v>1840</v>
      </c>
      <c r="K408" s="121"/>
      <c r="L408" s="121"/>
      <c r="M408" s="122"/>
      <c r="N408" s="89"/>
      <c r="V408" s="123"/>
    </row>
    <row r="409" spans="1:22" ht="13.5" thickBot="1" x14ac:dyDescent="0.25">
      <c r="A409" s="357"/>
      <c r="B409" s="124"/>
      <c r="C409" s="124"/>
      <c r="D409" s="134"/>
      <c r="E409" s="126" t="s">
        <v>37</v>
      </c>
      <c r="F409" s="127"/>
      <c r="G409" s="367"/>
      <c r="H409" s="368"/>
      <c r="I409" s="369"/>
      <c r="J409" s="120" t="s">
        <v>1726</v>
      </c>
      <c r="K409" s="121"/>
      <c r="L409" s="121"/>
      <c r="M409" s="122"/>
      <c r="N409" s="89"/>
      <c r="V409" s="123"/>
    </row>
    <row r="410" spans="1:22" ht="24" thickTop="1" thickBot="1" x14ac:dyDescent="0.25">
      <c r="A410" s="355">
        <f t="shared" ref="A410" si="95">A406+1</f>
        <v>99</v>
      </c>
      <c r="B410" s="108" t="s">
        <v>20</v>
      </c>
      <c r="C410" s="108" t="s">
        <v>21</v>
      </c>
      <c r="D410" s="108" t="s">
        <v>22</v>
      </c>
      <c r="E410" s="358" t="s">
        <v>23</v>
      </c>
      <c r="F410" s="358"/>
      <c r="G410" s="358" t="s">
        <v>14</v>
      </c>
      <c r="H410" s="359"/>
      <c r="I410" s="87"/>
      <c r="J410" s="109" t="s">
        <v>1719</v>
      </c>
      <c r="K410" s="110"/>
      <c r="L410" s="110"/>
      <c r="M410" s="111"/>
      <c r="N410" s="89"/>
      <c r="V410" s="123"/>
    </row>
    <row r="411" spans="1:22" ht="13.5" thickBot="1" x14ac:dyDescent="0.25">
      <c r="A411" s="356"/>
      <c r="B411" s="113"/>
      <c r="C411" s="113"/>
      <c r="D411" s="114"/>
      <c r="E411" s="113"/>
      <c r="F411" s="113"/>
      <c r="G411" s="360"/>
      <c r="H411" s="361"/>
      <c r="I411" s="362"/>
      <c r="J411" s="115" t="s">
        <v>1719</v>
      </c>
      <c r="K411" s="115"/>
      <c r="L411" s="115"/>
      <c r="M411" s="116"/>
      <c r="N411" s="89"/>
      <c r="V411" s="123">
        <f>G411</f>
        <v>0</v>
      </c>
    </row>
    <row r="412" spans="1:22" ht="23.25" thickBot="1" x14ac:dyDescent="0.25">
      <c r="A412" s="356"/>
      <c r="B412" s="119" t="s">
        <v>29</v>
      </c>
      <c r="C412" s="119" t="s">
        <v>30</v>
      </c>
      <c r="D412" s="119" t="s">
        <v>31</v>
      </c>
      <c r="E412" s="363" t="s">
        <v>32</v>
      </c>
      <c r="F412" s="363"/>
      <c r="G412" s="364"/>
      <c r="H412" s="365"/>
      <c r="I412" s="366"/>
      <c r="J412" s="120" t="s">
        <v>1840</v>
      </c>
      <c r="K412" s="121"/>
      <c r="L412" s="121"/>
      <c r="M412" s="122"/>
      <c r="N412" s="89"/>
      <c r="V412" s="123"/>
    </row>
    <row r="413" spans="1:22" ht="13.5" thickBot="1" x14ac:dyDescent="0.25">
      <c r="A413" s="357"/>
      <c r="B413" s="124"/>
      <c r="C413" s="124"/>
      <c r="D413" s="134"/>
      <c r="E413" s="126" t="s">
        <v>37</v>
      </c>
      <c r="F413" s="127"/>
      <c r="G413" s="367"/>
      <c r="H413" s="368"/>
      <c r="I413" s="369"/>
      <c r="J413" s="120" t="s">
        <v>1726</v>
      </c>
      <c r="K413" s="121"/>
      <c r="L413" s="121"/>
      <c r="M413" s="122"/>
      <c r="N413" s="89"/>
      <c r="V413" s="123"/>
    </row>
    <row r="414" spans="1:22" ht="24" thickTop="1" thickBot="1" x14ac:dyDescent="0.25">
      <c r="A414" s="355">
        <f t="shared" ref="A414" si="96">A410+1</f>
        <v>100</v>
      </c>
      <c r="B414" s="108" t="s">
        <v>20</v>
      </c>
      <c r="C414" s="108" t="s">
        <v>21</v>
      </c>
      <c r="D414" s="108" t="s">
        <v>22</v>
      </c>
      <c r="E414" s="358" t="s">
        <v>23</v>
      </c>
      <c r="F414" s="358"/>
      <c r="G414" s="358" t="s">
        <v>14</v>
      </c>
      <c r="H414" s="359"/>
      <c r="I414" s="87"/>
      <c r="J414" s="109" t="s">
        <v>1719</v>
      </c>
      <c r="K414" s="110"/>
      <c r="L414" s="110"/>
      <c r="M414" s="111"/>
      <c r="N414" s="89"/>
      <c r="V414" s="123"/>
    </row>
    <row r="415" spans="1:22" ht="13.5" thickBot="1" x14ac:dyDescent="0.25">
      <c r="A415" s="356"/>
      <c r="B415" s="113"/>
      <c r="C415" s="113"/>
      <c r="D415" s="114"/>
      <c r="E415" s="113"/>
      <c r="F415" s="113"/>
      <c r="G415" s="360"/>
      <c r="H415" s="361"/>
      <c r="I415" s="362"/>
      <c r="J415" s="115" t="s">
        <v>1719</v>
      </c>
      <c r="K415" s="115"/>
      <c r="L415" s="115"/>
      <c r="M415" s="116"/>
      <c r="N415" s="89"/>
      <c r="V415" s="123">
        <f>G415</f>
        <v>0</v>
      </c>
    </row>
    <row r="416" spans="1:22" ht="23.25" thickBot="1" x14ac:dyDescent="0.25">
      <c r="A416" s="356"/>
      <c r="B416" s="119" t="s">
        <v>29</v>
      </c>
      <c r="C416" s="119" t="s">
        <v>30</v>
      </c>
      <c r="D416" s="119" t="s">
        <v>31</v>
      </c>
      <c r="E416" s="363" t="s">
        <v>32</v>
      </c>
      <c r="F416" s="363"/>
      <c r="G416" s="364"/>
      <c r="H416" s="365"/>
      <c r="I416" s="366"/>
      <c r="J416" s="120" t="s">
        <v>1840</v>
      </c>
      <c r="K416" s="121"/>
      <c r="L416" s="121"/>
      <c r="M416" s="122"/>
      <c r="N416" s="89"/>
    </row>
    <row r="417" spans="1:14" ht="13.5" thickBot="1" x14ac:dyDescent="0.25">
      <c r="A417" s="357"/>
      <c r="B417" s="134"/>
      <c r="C417" s="134"/>
      <c r="D417" s="134"/>
      <c r="E417" s="136" t="s">
        <v>37</v>
      </c>
      <c r="F417" s="137"/>
      <c r="G417" s="367"/>
      <c r="H417" s="368"/>
      <c r="I417" s="369"/>
      <c r="J417" s="138" t="s">
        <v>1726</v>
      </c>
      <c r="K417" s="139"/>
      <c r="L417" s="139"/>
      <c r="M417" s="140"/>
      <c r="N417" s="89"/>
    </row>
    <row r="418" spans="1:14" ht="13.5" thickTop="1" x14ac:dyDescent="0.2"/>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zoomScaleNormal="100" workbookViewId="0">
      <selection activeCell="P7" sqref="P7"/>
    </sheetView>
  </sheetViews>
  <sheetFormatPr defaultRowHeight="12.75" x14ac:dyDescent="0.2"/>
  <cols>
    <col min="1" max="1" width="3.85546875" style="187" customWidth="1"/>
    <col min="2" max="2" width="16.140625" style="187" customWidth="1"/>
    <col min="3" max="3" width="17.7109375" style="187" customWidth="1"/>
    <col min="4" max="4" width="14.42578125" style="187" customWidth="1"/>
    <col min="5" max="5" width="18.7109375" style="187" hidden="1" customWidth="1"/>
    <col min="6" max="6" width="14.85546875" style="187" customWidth="1"/>
    <col min="7" max="7" width="3" style="187" customWidth="1"/>
    <col min="8" max="8" width="11.28515625" style="187" customWidth="1"/>
    <col min="9" max="9" width="3" style="187" customWidth="1"/>
    <col min="10" max="10" width="12.28515625" style="187" customWidth="1"/>
    <col min="11" max="11" width="9.140625" style="187" customWidth="1"/>
    <col min="12" max="12" width="8.85546875" style="187" customWidth="1"/>
    <col min="13" max="13" width="8" style="187" customWidth="1"/>
    <col min="14" max="14" width="0.140625" style="187" customWidth="1"/>
    <col min="15" max="15" width="9.140625" style="187"/>
    <col min="16" max="16" width="20.28515625" style="187" bestFit="1" customWidth="1"/>
    <col min="17" max="20" width="9.140625" style="187"/>
    <col min="21" max="21" width="9.42578125" style="187" customWidth="1"/>
    <col min="22" max="22" width="13.7109375" style="135" customWidth="1"/>
    <col min="23" max="16384" width="9.140625" style="187"/>
  </cols>
  <sheetData>
    <row r="1" spans="1:19" s="187" customFormat="1" hidden="1" x14ac:dyDescent="0.2"/>
    <row r="2" spans="1:19" s="187" customFormat="1" x14ac:dyDescent="0.2">
      <c r="J2" s="430" t="s">
        <v>1714</v>
      </c>
      <c r="K2" s="431"/>
      <c r="L2" s="431"/>
      <c r="M2" s="431"/>
      <c r="P2" s="433"/>
      <c r="Q2" s="433"/>
      <c r="R2" s="433"/>
      <c r="S2" s="433"/>
    </row>
    <row r="3" spans="1:19" s="187" customFormat="1" x14ac:dyDescent="0.2">
      <c r="J3" s="431"/>
      <c r="K3" s="431"/>
      <c r="L3" s="431"/>
      <c r="M3" s="431"/>
      <c r="P3" s="434"/>
      <c r="Q3" s="434"/>
      <c r="R3" s="434"/>
      <c r="S3" s="434"/>
    </row>
    <row r="4" spans="1:19" s="187" customFormat="1" ht="13.5" thickBot="1" x14ac:dyDescent="0.25">
      <c r="A4" s="73"/>
      <c r="B4" s="73"/>
      <c r="C4" s="73"/>
      <c r="D4" s="73"/>
      <c r="E4" s="73"/>
      <c r="F4" s="73"/>
      <c r="G4" s="73"/>
      <c r="H4" s="73"/>
      <c r="I4" s="73"/>
      <c r="J4" s="432"/>
      <c r="K4" s="432"/>
      <c r="L4" s="432"/>
      <c r="M4" s="432"/>
      <c r="P4" s="435"/>
      <c r="Q4" s="435"/>
      <c r="R4" s="435"/>
      <c r="S4" s="435"/>
    </row>
    <row r="5" spans="1:19" s="187" customFormat="1" ht="30" customHeight="1" thickTop="1" thickBot="1" x14ac:dyDescent="0.25">
      <c r="A5" s="436" t="s">
        <v>7228</v>
      </c>
      <c r="B5" s="437"/>
      <c r="C5" s="437"/>
      <c r="D5" s="437"/>
      <c r="E5" s="437"/>
      <c r="F5" s="437"/>
      <c r="G5" s="437"/>
      <c r="H5" s="437"/>
      <c r="I5" s="437"/>
      <c r="J5" s="437"/>
      <c r="K5" s="437"/>
      <c r="L5" s="437"/>
      <c r="M5" s="437"/>
      <c r="N5" s="74"/>
      <c r="O5" s="73"/>
      <c r="Q5" s="75"/>
    </row>
    <row r="6" spans="1:19" s="187" customFormat="1" ht="13.5" customHeight="1" thickTop="1" x14ac:dyDescent="0.2">
      <c r="A6" s="438" t="s">
        <v>2</v>
      </c>
      <c r="B6" s="440" t="s">
        <v>3</v>
      </c>
      <c r="C6" s="441"/>
      <c r="D6" s="441"/>
      <c r="E6" s="441"/>
      <c r="F6" s="441"/>
      <c r="G6" s="441"/>
      <c r="H6" s="441"/>
      <c r="I6" s="441"/>
      <c r="J6" s="442"/>
      <c r="K6" s="6" t="s">
        <v>4</v>
      </c>
      <c r="L6" s="6" t="s">
        <v>5</v>
      </c>
      <c r="M6" s="6" t="s">
        <v>6</v>
      </c>
      <c r="N6" s="76"/>
      <c r="O6" s="73"/>
    </row>
    <row r="7" spans="1:19" s="187" customFormat="1" ht="20.25" customHeight="1" thickBot="1" x14ac:dyDescent="0.25">
      <c r="A7" s="438"/>
      <c r="B7" s="443"/>
      <c r="C7" s="444"/>
      <c r="D7" s="444"/>
      <c r="E7" s="444"/>
      <c r="F7" s="444"/>
      <c r="G7" s="444"/>
      <c r="H7" s="444"/>
      <c r="I7" s="444"/>
      <c r="J7" s="445"/>
      <c r="K7" s="8"/>
      <c r="L7" s="9"/>
      <c r="M7" s="10">
        <v>2018</v>
      </c>
      <c r="N7" s="77"/>
      <c r="O7" s="73"/>
    </row>
    <row r="8" spans="1:19" s="187" customFormat="1" ht="27.75" customHeight="1" thickTop="1" thickBot="1" x14ac:dyDescent="0.25">
      <c r="A8" s="438"/>
      <c r="B8" s="446" t="s">
        <v>7</v>
      </c>
      <c r="C8" s="447"/>
      <c r="D8" s="447"/>
      <c r="E8" s="447"/>
      <c r="F8" s="447"/>
      <c r="G8" s="448"/>
      <c r="H8" s="448"/>
      <c r="I8" s="448"/>
      <c r="J8" s="448"/>
      <c r="K8" s="448"/>
      <c r="L8" s="447"/>
      <c r="M8" s="447"/>
      <c r="N8" s="449"/>
      <c r="O8" s="73"/>
    </row>
    <row r="9" spans="1:19" s="187" customFormat="1" ht="18" customHeight="1" thickTop="1" x14ac:dyDescent="0.25">
      <c r="A9" s="438"/>
      <c r="B9" s="450" t="s">
        <v>1715</v>
      </c>
      <c r="C9" s="426"/>
      <c r="D9" s="426"/>
      <c r="E9" s="426"/>
      <c r="F9" s="426"/>
      <c r="G9" s="451" t="s">
        <v>0</v>
      </c>
      <c r="H9" s="408" t="s">
        <v>1716</v>
      </c>
      <c r="I9" s="411"/>
      <c r="J9" s="414" t="s">
        <v>1701</v>
      </c>
      <c r="K9" s="417"/>
      <c r="L9" s="420" t="s">
        <v>1717</v>
      </c>
      <c r="M9" s="421"/>
      <c r="N9" s="78"/>
      <c r="O9" s="79"/>
      <c r="P9" s="73"/>
    </row>
    <row r="10" spans="1:19" s="187" customFormat="1" ht="15.75" customHeight="1" x14ac:dyDescent="0.2">
      <c r="A10" s="438"/>
      <c r="B10" s="425" t="s">
        <v>7190</v>
      </c>
      <c r="C10" s="426"/>
      <c r="D10" s="426"/>
      <c r="E10" s="426"/>
      <c r="F10" s="427"/>
      <c r="G10" s="452"/>
      <c r="H10" s="409"/>
      <c r="I10" s="412"/>
      <c r="J10" s="415"/>
      <c r="K10" s="418"/>
      <c r="L10" s="422"/>
      <c r="M10" s="421"/>
      <c r="N10" s="78"/>
      <c r="O10" s="79"/>
      <c r="P10" s="73"/>
    </row>
    <row r="11" spans="1:19" s="187" customFormat="1" ht="13.5" thickBot="1" x14ac:dyDescent="0.25">
      <c r="A11" s="438"/>
      <c r="B11" s="80" t="s">
        <v>9</v>
      </c>
      <c r="C11" s="81" t="s">
        <v>7363</v>
      </c>
      <c r="D11" s="428" t="s">
        <v>7362</v>
      </c>
      <c r="E11" s="428"/>
      <c r="F11" s="429"/>
      <c r="G11" s="453"/>
      <c r="H11" s="410"/>
      <c r="I11" s="413"/>
      <c r="J11" s="416"/>
      <c r="K11" s="419"/>
      <c r="L11" s="423"/>
      <c r="M11" s="424"/>
      <c r="N11" s="82"/>
      <c r="O11" s="79"/>
      <c r="P11" s="73"/>
    </row>
    <row r="12" spans="1:19" s="187" customFormat="1" ht="13.5" thickTop="1" x14ac:dyDescent="0.2">
      <c r="A12" s="438"/>
      <c r="B12" s="392" t="s">
        <v>10</v>
      </c>
      <c r="C12" s="394" t="s">
        <v>11</v>
      </c>
      <c r="D12" s="396" t="s">
        <v>12</v>
      </c>
      <c r="E12" s="398" t="s">
        <v>13</v>
      </c>
      <c r="F12" s="399"/>
      <c r="G12" s="402" t="s">
        <v>14</v>
      </c>
      <c r="H12" s="403"/>
      <c r="I12" s="404"/>
      <c r="J12" s="394" t="s">
        <v>15</v>
      </c>
      <c r="K12" s="454" t="s">
        <v>16</v>
      </c>
      <c r="L12" s="456" t="s">
        <v>17</v>
      </c>
      <c r="M12" s="396" t="s">
        <v>18</v>
      </c>
      <c r="N12" s="83"/>
      <c r="O12" s="73"/>
    </row>
    <row r="13" spans="1:19" s="187" customFormat="1" ht="34.5" customHeight="1" thickBot="1" x14ac:dyDescent="0.25">
      <c r="A13" s="439"/>
      <c r="B13" s="393"/>
      <c r="C13" s="395"/>
      <c r="D13" s="397"/>
      <c r="E13" s="400"/>
      <c r="F13" s="401"/>
      <c r="G13" s="405"/>
      <c r="H13" s="406"/>
      <c r="I13" s="407"/>
      <c r="J13" s="458"/>
      <c r="K13" s="455"/>
      <c r="L13" s="457"/>
      <c r="M13" s="458"/>
      <c r="N13" s="84"/>
      <c r="O13" s="73"/>
    </row>
    <row r="14" spans="1:19" s="187" customFormat="1" ht="24" thickTop="1" thickBot="1" x14ac:dyDescent="0.25">
      <c r="A14" s="381" t="s">
        <v>19</v>
      </c>
      <c r="B14" s="189" t="s">
        <v>20</v>
      </c>
      <c r="C14" s="189" t="s">
        <v>21</v>
      </c>
      <c r="D14" s="189" t="s">
        <v>22</v>
      </c>
      <c r="E14" s="384" t="s">
        <v>23</v>
      </c>
      <c r="F14" s="384"/>
      <c r="G14" s="358" t="s">
        <v>14</v>
      </c>
      <c r="H14" s="359"/>
      <c r="I14" s="87"/>
      <c r="J14" s="88"/>
      <c r="K14" s="88"/>
      <c r="L14" s="88"/>
      <c r="M14" s="88"/>
      <c r="N14" s="89"/>
    </row>
    <row r="15" spans="1:19" s="187" customFormat="1" ht="26.45" customHeight="1" thickBot="1" x14ac:dyDescent="0.25">
      <c r="A15" s="382"/>
      <c r="B15" s="90" t="s">
        <v>7191</v>
      </c>
      <c r="C15" s="90" t="s">
        <v>7192</v>
      </c>
      <c r="D15" s="91">
        <v>43053</v>
      </c>
      <c r="E15" s="92"/>
      <c r="F15" s="93" t="s">
        <v>7193</v>
      </c>
      <c r="G15" s="531" t="s">
        <v>7194</v>
      </c>
      <c r="H15" s="532"/>
      <c r="I15" s="533"/>
      <c r="J15" s="94" t="s">
        <v>28</v>
      </c>
      <c r="K15" s="95"/>
      <c r="L15" s="96" t="s">
        <v>0</v>
      </c>
      <c r="M15" s="306">
        <v>256.89999999999998</v>
      </c>
      <c r="N15" s="89"/>
      <c r="O15" s="73"/>
    </row>
    <row r="16" spans="1:19" s="187" customFormat="1" ht="23.25" thickBot="1" x14ac:dyDescent="0.25">
      <c r="A16" s="382"/>
      <c r="B16" s="190" t="s">
        <v>29</v>
      </c>
      <c r="C16" s="190" t="s">
        <v>30</v>
      </c>
      <c r="D16" s="190" t="s">
        <v>31</v>
      </c>
      <c r="E16" s="388" t="s">
        <v>32</v>
      </c>
      <c r="F16" s="388"/>
      <c r="G16" s="389"/>
      <c r="H16" s="390"/>
      <c r="I16" s="391"/>
      <c r="J16" s="100" t="s">
        <v>33</v>
      </c>
      <c r="K16" s="96"/>
      <c r="L16" s="101" t="s">
        <v>0</v>
      </c>
      <c r="M16" s="307">
        <v>249.08</v>
      </c>
      <c r="N16" s="83"/>
    </row>
    <row r="17" spans="1:22" ht="23.25" thickBot="1" x14ac:dyDescent="0.25">
      <c r="A17" s="383"/>
      <c r="B17" s="103" t="s">
        <v>7195</v>
      </c>
      <c r="C17" s="103" t="s">
        <v>7194</v>
      </c>
      <c r="D17" s="91">
        <v>43421</v>
      </c>
      <c r="E17" s="104" t="s">
        <v>37</v>
      </c>
      <c r="F17" s="93" t="s">
        <v>331</v>
      </c>
      <c r="G17" s="367"/>
      <c r="H17" s="368"/>
      <c r="I17" s="369"/>
      <c r="J17" s="105"/>
      <c r="K17" s="106"/>
      <c r="L17" s="106"/>
      <c r="M17" s="308"/>
      <c r="N17" s="89"/>
      <c r="V17" s="187"/>
    </row>
    <row r="18" spans="1:22" ht="23.25" customHeight="1" thickTop="1" x14ac:dyDescent="0.2">
      <c r="A18" s="355">
        <f>1</f>
        <v>1</v>
      </c>
      <c r="B18" s="186" t="s">
        <v>20</v>
      </c>
      <c r="C18" s="186" t="s">
        <v>21</v>
      </c>
      <c r="D18" s="186" t="s">
        <v>22</v>
      </c>
      <c r="E18" s="358" t="s">
        <v>23</v>
      </c>
      <c r="F18" s="358"/>
      <c r="G18" s="375" t="s">
        <v>14</v>
      </c>
      <c r="H18" s="376"/>
      <c r="I18" s="377"/>
      <c r="J18" s="109" t="s">
        <v>1719</v>
      </c>
      <c r="K18" s="110"/>
      <c r="L18" s="110"/>
      <c r="M18" s="111"/>
      <c r="N18" s="89"/>
      <c r="V18" s="112"/>
    </row>
    <row r="19" spans="1:22" ht="33.75" x14ac:dyDescent="0.2">
      <c r="A19" s="373"/>
      <c r="B19" s="90" t="s">
        <v>7196</v>
      </c>
      <c r="C19" s="90" t="s">
        <v>7197</v>
      </c>
      <c r="D19" s="91">
        <v>43126</v>
      </c>
      <c r="E19" s="92"/>
      <c r="F19" s="93" t="s">
        <v>7198</v>
      </c>
      <c r="G19" s="385" t="s">
        <v>7199</v>
      </c>
      <c r="H19" s="386"/>
      <c r="I19" s="387"/>
      <c r="J19" s="94" t="s">
        <v>28</v>
      </c>
      <c r="K19" s="95"/>
      <c r="L19" s="96" t="s">
        <v>0</v>
      </c>
      <c r="M19" s="306">
        <v>728</v>
      </c>
      <c r="N19" s="89"/>
      <c r="V19" s="117"/>
    </row>
    <row r="20" spans="1:22" ht="22.5" x14ac:dyDescent="0.2">
      <c r="A20" s="373"/>
      <c r="B20" s="190" t="s">
        <v>29</v>
      </c>
      <c r="C20" s="190" t="s">
        <v>30</v>
      </c>
      <c r="D20" s="190" t="s">
        <v>31</v>
      </c>
      <c r="E20" s="388" t="s">
        <v>32</v>
      </c>
      <c r="F20" s="388"/>
      <c r="G20" s="389"/>
      <c r="H20" s="390"/>
      <c r="I20" s="391"/>
      <c r="J20" s="100" t="s">
        <v>33</v>
      </c>
      <c r="K20" s="96"/>
      <c r="L20" s="101" t="s">
        <v>0</v>
      </c>
      <c r="M20" s="307">
        <v>422.4</v>
      </c>
      <c r="N20" s="89"/>
      <c r="V20" s="123"/>
    </row>
    <row r="21" spans="1:22" ht="23.25" thickBot="1" x14ac:dyDescent="0.25">
      <c r="A21" s="374"/>
      <c r="B21" s="103" t="s">
        <v>7200</v>
      </c>
      <c r="C21" s="103" t="s">
        <v>7199</v>
      </c>
      <c r="D21" s="91">
        <v>43127</v>
      </c>
      <c r="E21" s="104" t="s">
        <v>37</v>
      </c>
      <c r="F21" s="93" t="s">
        <v>7201</v>
      </c>
      <c r="G21" s="367"/>
      <c r="H21" s="368"/>
      <c r="I21" s="369"/>
      <c r="J21" s="105" t="s">
        <v>34</v>
      </c>
      <c r="K21" s="106"/>
      <c r="L21" s="106" t="s">
        <v>0</v>
      </c>
      <c r="M21" s="308">
        <v>100</v>
      </c>
      <c r="N21" s="89"/>
      <c r="V21" s="123"/>
    </row>
    <row r="22" spans="1:22" ht="24" thickTop="1" thickBot="1" x14ac:dyDescent="0.25">
      <c r="A22" s="355">
        <f>A18+1</f>
        <v>2</v>
      </c>
      <c r="B22" s="186" t="s">
        <v>20</v>
      </c>
      <c r="C22" s="186" t="s">
        <v>21</v>
      </c>
      <c r="D22" s="186" t="s">
        <v>22</v>
      </c>
      <c r="E22" s="358" t="s">
        <v>23</v>
      </c>
      <c r="F22" s="358"/>
      <c r="G22" s="358" t="s">
        <v>14</v>
      </c>
      <c r="H22" s="359"/>
      <c r="I22" s="87"/>
      <c r="J22" s="109" t="s">
        <v>1719</v>
      </c>
      <c r="K22" s="110"/>
      <c r="L22" s="110"/>
      <c r="M22" s="111"/>
      <c r="N22" s="89"/>
      <c r="V22" s="123"/>
    </row>
    <row r="23" spans="1:22" ht="57" thickBot="1" x14ac:dyDescent="0.25">
      <c r="A23" s="356"/>
      <c r="B23" s="113" t="s">
        <v>7202</v>
      </c>
      <c r="C23" s="113" t="s">
        <v>7203</v>
      </c>
      <c r="D23" s="114">
        <v>43125</v>
      </c>
      <c r="E23" s="113"/>
      <c r="F23" s="113" t="s">
        <v>7204</v>
      </c>
      <c r="G23" s="360" t="s">
        <v>7205</v>
      </c>
      <c r="H23" s="361"/>
      <c r="I23" s="362"/>
      <c r="J23" s="115" t="s">
        <v>33</v>
      </c>
      <c r="K23" s="115"/>
      <c r="L23" s="309" t="s">
        <v>0</v>
      </c>
      <c r="M23" s="310">
        <v>776.81</v>
      </c>
      <c r="N23" s="89"/>
      <c r="V23" s="123"/>
    </row>
    <row r="24" spans="1:22" ht="23.25" thickBot="1" x14ac:dyDescent="0.25">
      <c r="A24" s="356"/>
      <c r="B24" s="188" t="s">
        <v>29</v>
      </c>
      <c r="C24" s="188" t="s">
        <v>30</v>
      </c>
      <c r="D24" s="188" t="s">
        <v>31</v>
      </c>
      <c r="E24" s="363" t="s">
        <v>32</v>
      </c>
      <c r="F24" s="363"/>
      <c r="G24" s="364"/>
      <c r="H24" s="365"/>
      <c r="I24" s="366"/>
      <c r="J24" s="120" t="s">
        <v>28</v>
      </c>
      <c r="K24" s="121"/>
      <c r="L24" s="311" t="s">
        <v>0</v>
      </c>
      <c r="M24" s="312">
        <v>606.25</v>
      </c>
      <c r="N24" s="89"/>
      <c r="V24" s="123"/>
    </row>
    <row r="25" spans="1:22" ht="23.25" thickBot="1" x14ac:dyDescent="0.25">
      <c r="A25" s="357"/>
      <c r="B25" s="124" t="s">
        <v>7206</v>
      </c>
      <c r="C25" s="124" t="s">
        <v>7205</v>
      </c>
      <c r="D25" s="125">
        <v>43127</v>
      </c>
      <c r="E25" s="126" t="s">
        <v>37</v>
      </c>
      <c r="F25" s="127" t="s">
        <v>7207</v>
      </c>
      <c r="G25" s="367"/>
      <c r="H25" s="368"/>
      <c r="I25" s="369"/>
      <c r="J25" s="120" t="s">
        <v>34</v>
      </c>
      <c r="K25" s="121"/>
      <c r="L25" s="311" t="s">
        <v>0</v>
      </c>
      <c r="M25" s="312">
        <v>636</v>
      </c>
      <c r="N25" s="89"/>
      <c r="V25" s="123"/>
    </row>
    <row r="26" spans="1:22" ht="24" thickTop="1" thickBot="1" x14ac:dyDescent="0.25">
      <c r="A26" s="355">
        <f>A22+1</f>
        <v>3</v>
      </c>
      <c r="B26" s="186" t="s">
        <v>20</v>
      </c>
      <c r="C26" s="186" t="s">
        <v>21</v>
      </c>
      <c r="D26" s="186" t="s">
        <v>22</v>
      </c>
      <c r="E26" s="358" t="s">
        <v>23</v>
      </c>
      <c r="F26" s="358"/>
      <c r="G26" s="358" t="s">
        <v>14</v>
      </c>
      <c r="H26" s="359"/>
      <c r="I26" s="87"/>
      <c r="J26" s="109" t="s">
        <v>1719</v>
      </c>
      <c r="K26" s="110"/>
      <c r="L26" s="110"/>
      <c r="M26" s="111"/>
      <c r="N26" s="89"/>
      <c r="V26" s="123"/>
    </row>
    <row r="27" spans="1:22" ht="68.25" thickBot="1" x14ac:dyDescent="0.25">
      <c r="A27" s="356"/>
      <c r="B27" s="113" t="s">
        <v>7208</v>
      </c>
      <c r="C27" s="113" t="s">
        <v>7209</v>
      </c>
      <c r="D27" s="114">
        <v>43140</v>
      </c>
      <c r="E27" s="113"/>
      <c r="F27" s="113" t="s">
        <v>7006</v>
      </c>
      <c r="G27" s="360" t="s">
        <v>7210</v>
      </c>
      <c r="H27" s="361"/>
      <c r="I27" s="362"/>
      <c r="J27" s="115" t="s">
        <v>7211</v>
      </c>
      <c r="K27" s="115"/>
      <c r="L27" s="309" t="s">
        <v>0</v>
      </c>
      <c r="M27" s="310">
        <v>453.6</v>
      </c>
      <c r="N27" s="89"/>
      <c r="V27" s="123"/>
    </row>
    <row r="28" spans="1:22" ht="23.25" thickBot="1" x14ac:dyDescent="0.25">
      <c r="A28" s="356"/>
      <c r="B28" s="188" t="s">
        <v>29</v>
      </c>
      <c r="C28" s="188" t="s">
        <v>30</v>
      </c>
      <c r="D28" s="188" t="s">
        <v>31</v>
      </c>
      <c r="E28" s="363" t="s">
        <v>32</v>
      </c>
      <c r="F28" s="363"/>
      <c r="G28" s="364"/>
      <c r="H28" s="365"/>
      <c r="I28" s="366"/>
      <c r="J28" s="120" t="s">
        <v>1840</v>
      </c>
      <c r="K28" s="121"/>
      <c r="L28" s="311"/>
      <c r="M28" s="312"/>
      <c r="N28" s="89"/>
      <c r="V28" s="123"/>
    </row>
    <row r="29" spans="1:22" ht="34.5" thickBot="1" x14ac:dyDescent="0.25">
      <c r="A29" s="357"/>
      <c r="B29" s="124" t="s">
        <v>7212</v>
      </c>
      <c r="C29" s="124" t="s">
        <v>7210</v>
      </c>
      <c r="D29" s="125">
        <v>43140</v>
      </c>
      <c r="E29" s="126" t="s">
        <v>37</v>
      </c>
      <c r="F29" s="313">
        <v>43140</v>
      </c>
      <c r="G29" s="367"/>
      <c r="H29" s="368"/>
      <c r="I29" s="369"/>
      <c r="J29" s="120" t="s">
        <v>1726</v>
      </c>
      <c r="K29" s="121"/>
      <c r="L29" s="311"/>
      <c r="M29" s="312"/>
      <c r="N29" s="89"/>
      <c r="V29" s="123"/>
    </row>
    <row r="30" spans="1:22" ht="24" thickTop="1" thickBot="1" x14ac:dyDescent="0.25">
      <c r="A30" s="355">
        <f t="shared" ref="A30" si="0">A26+1</f>
        <v>4</v>
      </c>
      <c r="B30" s="186" t="s">
        <v>20</v>
      </c>
      <c r="C30" s="186" t="s">
        <v>21</v>
      </c>
      <c r="D30" s="186" t="s">
        <v>22</v>
      </c>
      <c r="E30" s="358" t="s">
        <v>23</v>
      </c>
      <c r="F30" s="358"/>
      <c r="G30" s="358" t="s">
        <v>14</v>
      </c>
      <c r="H30" s="359"/>
      <c r="I30" s="87"/>
      <c r="J30" s="109" t="s">
        <v>1719</v>
      </c>
      <c r="K30" s="110"/>
      <c r="L30" s="110"/>
      <c r="M30" s="111"/>
      <c r="N30" s="89"/>
      <c r="V30" s="123"/>
    </row>
    <row r="31" spans="1:22" ht="45.75" thickBot="1" x14ac:dyDescent="0.25">
      <c r="A31" s="356"/>
      <c r="B31" s="113" t="s">
        <v>7213</v>
      </c>
      <c r="C31" s="113" t="s">
        <v>7214</v>
      </c>
      <c r="D31" s="114">
        <v>43160</v>
      </c>
      <c r="E31" s="113"/>
      <c r="F31" s="113" t="s">
        <v>7215</v>
      </c>
      <c r="G31" s="360" t="s">
        <v>7216</v>
      </c>
      <c r="H31" s="361"/>
      <c r="I31" s="362"/>
      <c r="J31" s="115" t="s">
        <v>7217</v>
      </c>
      <c r="K31" s="115"/>
      <c r="L31" s="309" t="s">
        <v>0</v>
      </c>
      <c r="M31" s="310">
        <v>2625</v>
      </c>
      <c r="N31" s="89"/>
      <c r="V31" s="123"/>
    </row>
    <row r="32" spans="1:22" ht="23.25" thickBot="1" x14ac:dyDescent="0.25">
      <c r="A32" s="356"/>
      <c r="B32" s="188" t="s">
        <v>29</v>
      </c>
      <c r="C32" s="188" t="s">
        <v>30</v>
      </c>
      <c r="D32" s="188" t="s">
        <v>31</v>
      </c>
      <c r="E32" s="363" t="s">
        <v>32</v>
      </c>
      <c r="F32" s="363"/>
      <c r="G32" s="364"/>
      <c r="H32" s="365"/>
      <c r="I32" s="366"/>
      <c r="J32" s="120" t="s">
        <v>1840</v>
      </c>
      <c r="K32" s="121"/>
      <c r="L32" s="311"/>
      <c r="M32" s="312"/>
      <c r="N32" s="89"/>
      <c r="V32" s="123"/>
    </row>
    <row r="33" spans="1:22" ht="23.25" thickBot="1" x14ac:dyDescent="0.25">
      <c r="A33" s="357"/>
      <c r="B33" s="124" t="s">
        <v>7218</v>
      </c>
      <c r="C33" s="124" t="s">
        <v>7216</v>
      </c>
      <c r="D33" s="125">
        <v>43166</v>
      </c>
      <c r="E33" s="126" t="s">
        <v>37</v>
      </c>
      <c r="F33" s="127" t="s">
        <v>7219</v>
      </c>
      <c r="G33" s="367"/>
      <c r="H33" s="368"/>
      <c r="I33" s="369"/>
      <c r="J33" s="120" t="s">
        <v>1726</v>
      </c>
      <c r="K33" s="121"/>
      <c r="L33" s="311"/>
      <c r="M33" s="312"/>
      <c r="N33" s="89"/>
      <c r="V33" s="123"/>
    </row>
    <row r="34" spans="1:22" ht="24" thickTop="1" thickBot="1" x14ac:dyDescent="0.25">
      <c r="A34" s="355">
        <f t="shared" ref="A34" si="1">A30+1</f>
        <v>5</v>
      </c>
      <c r="B34" s="186" t="s">
        <v>20</v>
      </c>
      <c r="C34" s="186" t="s">
        <v>21</v>
      </c>
      <c r="D34" s="186" t="s">
        <v>22</v>
      </c>
      <c r="E34" s="358" t="s">
        <v>23</v>
      </c>
      <c r="F34" s="358"/>
      <c r="G34" s="358" t="s">
        <v>14</v>
      </c>
      <c r="H34" s="359"/>
      <c r="I34" s="87"/>
      <c r="J34" s="109" t="s">
        <v>1719</v>
      </c>
      <c r="K34" s="110"/>
      <c r="L34" s="110"/>
      <c r="M34" s="111"/>
      <c r="N34" s="89"/>
      <c r="V34" s="123"/>
    </row>
    <row r="35" spans="1:22" ht="79.5" thickBot="1" x14ac:dyDescent="0.25">
      <c r="A35" s="356"/>
      <c r="B35" s="113" t="s">
        <v>7220</v>
      </c>
      <c r="C35" s="113" t="s">
        <v>7221</v>
      </c>
      <c r="D35" s="114">
        <v>43174</v>
      </c>
      <c r="E35" s="113"/>
      <c r="F35" s="113" t="s">
        <v>7222</v>
      </c>
      <c r="G35" s="360" t="s">
        <v>7223</v>
      </c>
      <c r="H35" s="361"/>
      <c r="I35" s="362"/>
      <c r="J35" s="115" t="s">
        <v>33</v>
      </c>
      <c r="K35" s="115"/>
      <c r="L35" s="309" t="s">
        <v>0</v>
      </c>
      <c r="M35" s="310">
        <v>538.96</v>
      </c>
      <c r="N35" s="89"/>
      <c r="V35" s="123"/>
    </row>
    <row r="36" spans="1:22" ht="23.25" thickBot="1" x14ac:dyDescent="0.25">
      <c r="A36" s="356"/>
      <c r="B36" s="188" t="s">
        <v>29</v>
      </c>
      <c r="C36" s="188" t="s">
        <v>30</v>
      </c>
      <c r="D36" s="188" t="s">
        <v>31</v>
      </c>
      <c r="E36" s="363" t="s">
        <v>32</v>
      </c>
      <c r="F36" s="363"/>
      <c r="G36" s="364"/>
      <c r="H36" s="365"/>
      <c r="I36" s="366"/>
      <c r="J36" s="120" t="s">
        <v>7224</v>
      </c>
      <c r="K36" s="121"/>
      <c r="L36" s="311" t="s">
        <v>0</v>
      </c>
      <c r="M36" s="312">
        <v>576.64</v>
      </c>
      <c r="N36" s="89"/>
      <c r="V36" s="123"/>
    </row>
    <row r="37" spans="1:22" ht="23.25" thickBot="1" x14ac:dyDescent="0.25">
      <c r="A37" s="357"/>
      <c r="B37" s="124" t="s">
        <v>7225</v>
      </c>
      <c r="C37" s="124" t="s">
        <v>7226</v>
      </c>
      <c r="D37" s="125">
        <v>43178</v>
      </c>
      <c r="E37" s="126" t="s">
        <v>37</v>
      </c>
      <c r="F37" s="127" t="s">
        <v>7227</v>
      </c>
      <c r="G37" s="367"/>
      <c r="H37" s="368"/>
      <c r="I37" s="369"/>
      <c r="J37" s="120" t="s">
        <v>1705</v>
      </c>
      <c r="K37" s="121"/>
      <c r="L37" s="311" t="s">
        <v>0</v>
      </c>
      <c r="M37" s="312">
        <v>656</v>
      </c>
      <c r="N37" s="89"/>
      <c r="V37" s="123"/>
    </row>
    <row r="38" spans="1:22" ht="24" thickTop="1" thickBot="1" x14ac:dyDescent="0.25">
      <c r="A38" s="355">
        <f t="shared" ref="A38" si="2">A34+1</f>
        <v>6</v>
      </c>
      <c r="B38" s="186" t="s">
        <v>20</v>
      </c>
      <c r="C38" s="186" t="s">
        <v>21</v>
      </c>
      <c r="D38" s="186" t="s">
        <v>22</v>
      </c>
      <c r="E38" s="358" t="s">
        <v>23</v>
      </c>
      <c r="F38" s="358"/>
      <c r="G38" s="358" t="s">
        <v>14</v>
      </c>
      <c r="H38" s="359"/>
      <c r="I38" s="87"/>
      <c r="J38" s="109" t="s">
        <v>1719</v>
      </c>
      <c r="K38" s="110"/>
      <c r="L38" s="110"/>
      <c r="M38" s="111"/>
      <c r="N38" s="89"/>
      <c r="V38" s="123"/>
    </row>
    <row r="39" spans="1:22" ht="13.5" thickBot="1" x14ac:dyDescent="0.25">
      <c r="A39" s="356"/>
      <c r="B39" s="113"/>
      <c r="C39" s="113"/>
      <c r="D39" s="114"/>
      <c r="E39" s="113"/>
      <c r="F39" s="113"/>
      <c r="G39" s="360"/>
      <c r="H39" s="361"/>
      <c r="I39" s="362"/>
      <c r="J39" s="115" t="s">
        <v>1719</v>
      </c>
      <c r="K39" s="115"/>
      <c r="L39" s="314"/>
      <c r="M39" s="310"/>
      <c r="N39" s="89"/>
      <c r="V39" s="123"/>
    </row>
    <row r="40" spans="1:22" ht="23.25" thickBot="1" x14ac:dyDescent="0.25">
      <c r="A40" s="356"/>
      <c r="B40" s="188" t="s">
        <v>29</v>
      </c>
      <c r="C40" s="188" t="s">
        <v>30</v>
      </c>
      <c r="D40" s="188" t="s">
        <v>31</v>
      </c>
      <c r="E40" s="363" t="s">
        <v>32</v>
      </c>
      <c r="F40" s="363"/>
      <c r="G40" s="364"/>
      <c r="H40" s="365"/>
      <c r="I40" s="366"/>
      <c r="J40" s="120" t="s">
        <v>1840</v>
      </c>
      <c r="K40" s="121"/>
      <c r="L40" s="315"/>
      <c r="M40" s="312"/>
      <c r="N40" s="89"/>
      <c r="V40" s="123"/>
    </row>
    <row r="41" spans="1:22" ht="13.5" thickBot="1" x14ac:dyDescent="0.25">
      <c r="A41" s="357"/>
      <c r="B41" s="124"/>
      <c r="C41" s="124"/>
      <c r="D41" s="134"/>
      <c r="E41" s="126" t="s">
        <v>37</v>
      </c>
      <c r="F41" s="127"/>
      <c r="G41" s="367"/>
      <c r="H41" s="368"/>
      <c r="I41" s="369"/>
      <c r="J41" s="120" t="s">
        <v>1726</v>
      </c>
      <c r="K41" s="121"/>
      <c r="L41" s="315"/>
      <c r="M41" s="312"/>
      <c r="N41" s="89"/>
      <c r="V41" s="123"/>
    </row>
    <row r="42" spans="1:22" ht="24" thickTop="1" thickBot="1" x14ac:dyDescent="0.25">
      <c r="A42" s="355">
        <f t="shared" ref="A42" si="3">A38+1</f>
        <v>7</v>
      </c>
      <c r="B42" s="186" t="s">
        <v>20</v>
      </c>
      <c r="C42" s="186" t="s">
        <v>21</v>
      </c>
      <c r="D42" s="186" t="s">
        <v>22</v>
      </c>
      <c r="E42" s="358" t="s">
        <v>23</v>
      </c>
      <c r="F42" s="358"/>
      <c r="G42" s="358" t="s">
        <v>14</v>
      </c>
      <c r="H42" s="359"/>
      <c r="I42" s="87"/>
      <c r="J42" s="109" t="s">
        <v>1719</v>
      </c>
      <c r="K42" s="110"/>
      <c r="L42" s="110"/>
      <c r="M42" s="111"/>
      <c r="N42" s="89"/>
      <c r="V42" s="123"/>
    </row>
    <row r="43" spans="1:22" ht="13.5" thickBot="1" x14ac:dyDescent="0.25">
      <c r="A43" s="356"/>
      <c r="B43" s="113"/>
      <c r="C43" s="113"/>
      <c r="D43" s="114"/>
      <c r="E43" s="113"/>
      <c r="F43" s="113"/>
      <c r="G43" s="360"/>
      <c r="H43" s="361"/>
      <c r="I43" s="362"/>
      <c r="J43" s="115" t="s">
        <v>1719</v>
      </c>
      <c r="K43" s="115"/>
      <c r="L43" s="314"/>
      <c r="M43" s="116"/>
      <c r="N43" s="89"/>
      <c r="V43" s="123"/>
    </row>
    <row r="44" spans="1:22" ht="23.25" thickBot="1" x14ac:dyDescent="0.25">
      <c r="A44" s="356"/>
      <c r="B44" s="188" t="s">
        <v>29</v>
      </c>
      <c r="C44" s="188" t="s">
        <v>30</v>
      </c>
      <c r="D44" s="188" t="s">
        <v>31</v>
      </c>
      <c r="E44" s="363" t="s">
        <v>32</v>
      </c>
      <c r="F44" s="363"/>
      <c r="G44" s="364"/>
      <c r="H44" s="365"/>
      <c r="I44" s="366"/>
      <c r="J44" s="120" t="s">
        <v>1840</v>
      </c>
      <c r="K44" s="121"/>
      <c r="L44" s="315"/>
      <c r="M44" s="122"/>
      <c r="N44" s="89"/>
      <c r="V44" s="123"/>
    </row>
    <row r="45" spans="1:22" ht="13.5" thickBot="1" x14ac:dyDescent="0.25">
      <c r="A45" s="357"/>
      <c r="B45" s="124"/>
      <c r="C45" s="124"/>
      <c r="D45" s="134"/>
      <c r="E45" s="126" t="s">
        <v>37</v>
      </c>
      <c r="F45" s="127"/>
      <c r="G45" s="367"/>
      <c r="H45" s="368"/>
      <c r="I45" s="369"/>
      <c r="J45" s="120" t="s">
        <v>1726</v>
      </c>
      <c r="K45" s="121"/>
      <c r="L45" s="315"/>
      <c r="M45" s="122"/>
      <c r="N45" s="89"/>
      <c r="V45" s="123"/>
    </row>
    <row r="46" spans="1:22" ht="24" thickTop="1" thickBot="1" x14ac:dyDescent="0.25">
      <c r="A46" s="355">
        <f t="shared" ref="A46" si="4">A42+1</f>
        <v>8</v>
      </c>
      <c r="B46" s="186" t="s">
        <v>20</v>
      </c>
      <c r="C46" s="186" t="s">
        <v>21</v>
      </c>
      <c r="D46" s="186" t="s">
        <v>22</v>
      </c>
      <c r="E46" s="358" t="s">
        <v>23</v>
      </c>
      <c r="F46" s="358"/>
      <c r="G46" s="358" t="s">
        <v>14</v>
      </c>
      <c r="H46" s="359"/>
      <c r="I46" s="87"/>
      <c r="J46" s="109" t="s">
        <v>1719</v>
      </c>
      <c r="K46" s="110"/>
      <c r="L46" s="110"/>
      <c r="M46" s="111"/>
      <c r="N46" s="89"/>
      <c r="V46" s="123"/>
    </row>
    <row r="47" spans="1:22" ht="13.5" thickBot="1" x14ac:dyDescent="0.25">
      <c r="A47" s="356"/>
      <c r="B47" s="113"/>
      <c r="C47" s="113"/>
      <c r="D47" s="114"/>
      <c r="E47" s="113"/>
      <c r="F47" s="113"/>
      <c r="G47" s="360"/>
      <c r="H47" s="361"/>
      <c r="I47" s="362"/>
      <c r="J47" s="115" t="s">
        <v>1719</v>
      </c>
      <c r="K47" s="115"/>
      <c r="L47" s="314"/>
      <c r="M47" s="116"/>
      <c r="N47" s="89"/>
      <c r="V47" s="123"/>
    </row>
    <row r="48" spans="1:22" ht="23.25" thickBot="1" x14ac:dyDescent="0.25">
      <c r="A48" s="356"/>
      <c r="B48" s="188" t="s">
        <v>29</v>
      </c>
      <c r="C48" s="188" t="s">
        <v>30</v>
      </c>
      <c r="D48" s="188" t="s">
        <v>31</v>
      </c>
      <c r="E48" s="363" t="s">
        <v>32</v>
      </c>
      <c r="F48" s="363"/>
      <c r="G48" s="364"/>
      <c r="H48" s="365"/>
      <c r="I48" s="366"/>
      <c r="J48" s="120" t="s">
        <v>1840</v>
      </c>
      <c r="K48" s="121"/>
      <c r="L48" s="315"/>
      <c r="M48" s="122"/>
      <c r="N48" s="89"/>
      <c r="V48" s="123"/>
    </row>
    <row r="49" spans="1:22" ht="13.5" thickBot="1" x14ac:dyDescent="0.25">
      <c r="A49" s="357"/>
      <c r="B49" s="124"/>
      <c r="C49" s="124"/>
      <c r="D49" s="134"/>
      <c r="E49" s="126" t="s">
        <v>37</v>
      </c>
      <c r="F49" s="127"/>
      <c r="G49" s="367"/>
      <c r="H49" s="368"/>
      <c r="I49" s="369"/>
      <c r="J49" s="120" t="s">
        <v>1726</v>
      </c>
      <c r="K49" s="121"/>
      <c r="L49" s="315"/>
      <c r="M49" s="122"/>
      <c r="N49" s="89"/>
      <c r="V49" s="123"/>
    </row>
    <row r="50" spans="1:22" ht="24" thickTop="1" thickBot="1" x14ac:dyDescent="0.25">
      <c r="A50" s="355">
        <f t="shared" ref="A50" si="5">A46+1</f>
        <v>9</v>
      </c>
      <c r="B50" s="186" t="s">
        <v>20</v>
      </c>
      <c r="C50" s="186" t="s">
        <v>21</v>
      </c>
      <c r="D50" s="186" t="s">
        <v>22</v>
      </c>
      <c r="E50" s="358" t="s">
        <v>23</v>
      </c>
      <c r="F50" s="358"/>
      <c r="G50" s="358" t="s">
        <v>14</v>
      </c>
      <c r="H50" s="359"/>
      <c r="I50" s="87"/>
      <c r="J50" s="109" t="s">
        <v>1719</v>
      </c>
      <c r="K50" s="110"/>
      <c r="L50" s="110"/>
      <c r="M50" s="111"/>
      <c r="N50" s="89"/>
      <c r="V50" s="123"/>
    </row>
    <row r="51" spans="1:22" ht="13.5" thickBot="1" x14ac:dyDescent="0.25">
      <c r="A51" s="356"/>
      <c r="B51" s="113"/>
      <c r="C51" s="113"/>
      <c r="D51" s="114"/>
      <c r="E51" s="113"/>
      <c r="F51" s="113"/>
      <c r="G51" s="360"/>
      <c r="H51" s="361"/>
      <c r="I51" s="362"/>
      <c r="J51" s="115" t="s">
        <v>1719</v>
      </c>
      <c r="K51" s="115"/>
      <c r="L51" s="314"/>
      <c r="M51" s="116"/>
      <c r="N51" s="89"/>
      <c r="V51" s="123"/>
    </row>
    <row r="52" spans="1:22" ht="23.25" thickBot="1" x14ac:dyDescent="0.25">
      <c r="A52" s="356"/>
      <c r="B52" s="188" t="s">
        <v>29</v>
      </c>
      <c r="C52" s="188" t="s">
        <v>30</v>
      </c>
      <c r="D52" s="188" t="s">
        <v>31</v>
      </c>
      <c r="E52" s="363" t="s">
        <v>32</v>
      </c>
      <c r="F52" s="363"/>
      <c r="G52" s="364"/>
      <c r="H52" s="365"/>
      <c r="I52" s="366"/>
      <c r="J52" s="120" t="s">
        <v>1840</v>
      </c>
      <c r="K52" s="121"/>
      <c r="L52" s="315"/>
      <c r="M52" s="122"/>
      <c r="N52" s="89"/>
      <c r="V52" s="123"/>
    </row>
    <row r="53" spans="1:22" ht="13.5" thickBot="1" x14ac:dyDescent="0.25">
      <c r="A53" s="357"/>
      <c r="B53" s="124"/>
      <c r="C53" s="124"/>
      <c r="D53" s="134"/>
      <c r="E53" s="126" t="s">
        <v>37</v>
      </c>
      <c r="F53" s="127"/>
      <c r="G53" s="367"/>
      <c r="H53" s="368"/>
      <c r="I53" s="369"/>
      <c r="J53" s="120" t="s">
        <v>1726</v>
      </c>
      <c r="K53" s="121"/>
      <c r="L53" s="315"/>
      <c r="M53" s="122"/>
      <c r="N53" s="89"/>
      <c r="V53" s="123"/>
    </row>
    <row r="54" spans="1:22" ht="24" thickTop="1" thickBot="1" x14ac:dyDescent="0.25">
      <c r="A54" s="355">
        <f t="shared" ref="A54" si="6">A50+1</f>
        <v>10</v>
      </c>
      <c r="B54" s="186" t="s">
        <v>20</v>
      </c>
      <c r="C54" s="186" t="s">
        <v>21</v>
      </c>
      <c r="D54" s="186" t="s">
        <v>22</v>
      </c>
      <c r="E54" s="358" t="s">
        <v>23</v>
      </c>
      <c r="F54" s="358"/>
      <c r="G54" s="358" t="s">
        <v>14</v>
      </c>
      <c r="H54" s="359"/>
      <c r="I54" s="87"/>
      <c r="J54" s="109" t="s">
        <v>1719</v>
      </c>
      <c r="K54" s="110"/>
      <c r="L54" s="110"/>
      <c r="M54" s="111"/>
      <c r="N54" s="89"/>
      <c r="V54" s="123"/>
    </row>
    <row r="55" spans="1:22" ht="13.5" thickBot="1" x14ac:dyDescent="0.25">
      <c r="A55" s="356"/>
      <c r="B55" s="113"/>
      <c r="C55" s="113"/>
      <c r="D55" s="114"/>
      <c r="E55" s="113"/>
      <c r="F55" s="113"/>
      <c r="G55" s="360"/>
      <c r="H55" s="361"/>
      <c r="I55" s="362"/>
      <c r="J55" s="115" t="s">
        <v>1719</v>
      </c>
      <c r="K55" s="115"/>
      <c r="L55" s="115"/>
      <c r="M55" s="116"/>
      <c r="N55" s="89"/>
      <c r="P55" s="131"/>
      <c r="V55" s="123"/>
    </row>
    <row r="56" spans="1:22" ht="23.25" thickBot="1" x14ac:dyDescent="0.25">
      <c r="A56" s="356"/>
      <c r="B56" s="188" t="s">
        <v>29</v>
      </c>
      <c r="C56" s="188" t="s">
        <v>30</v>
      </c>
      <c r="D56" s="188" t="s">
        <v>31</v>
      </c>
      <c r="E56" s="363" t="s">
        <v>32</v>
      </c>
      <c r="F56" s="363"/>
      <c r="G56" s="364"/>
      <c r="H56" s="365"/>
      <c r="I56" s="366"/>
      <c r="J56" s="120" t="s">
        <v>1840</v>
      </c>
      <c r="K56" s="121"/>
      <c r="L56" s="121"/>
      <c r="M56" s="122"/>
      <c r="N56" s="89"/>
      <c r="V56" s="123"/>
    </row>
    <row r="57" spans="1:22" s="131" customFormat="1" ht="13.5" thickBot="1" x14ac:dyDescent="0.25">
      <c r="A57" s="357"/>
      <c r="B57" s="124"/>
      <c r="C57" s="124"/>
      <c r="D57" s="134"/>
      <c r="E57" s="126" t="s">
        <v>37</v>
      </c>
      <c r="F57" s="127"/>
      <c r="G57" s="367"/>
      <c r="H57" s="368"/>
      <c r="I57" s="369"/>
      <c r="J57" s="120" t="s">
        <v>1726</v>
      </c>
      <c r="K57" s="121"/>
      <c r="L57" s="121"/>
      <c r="M57" s="122"/>
      <c r="N57" s="132"/>
      <c r="P57" s="187"/>
      <c r="Q57" s="187"/>
      <c r="V57" s="123"/>
    </row>
    <row r="58" spans="1:22" ht="24" thickTop="1" thickBot="1" x14ac:dyDescent="0.25">
      <c r="A58" s="355">
        <f t="shared" ref="A58" si="7">A54+1</f>
        <v>11</v>
      </c>
      <c r="B58" s="186" t="s">
        <v>20</v>
      </c>
      <c r="C58" s="186" t="s">
        <v>21</v>
      </c>
      <c r="D58" s="186" t="s">
        <v>22</v>
      </c>
      <c r="E58" s="358" t="s">
        <v>23</v>
      </c>
      <c r="F58" s="358"/>
      <c r="G58" s="358" t="s">
        <v>14</v>
      </c>
      <c r="H58" s="359"/>
      <c r="I58" s="87"/>
      <c r="J58" s="109" t="s">
        <v>1719</v>
      </c>
      <c r="K58" s="110"/>
      <c r="L58" s="110"/>
      <c r="M58" s="111"/>
      <c r="N58" s="89"/>
      <c r="V58" s="123"/>
    </row>
    <row r="59" spans="1:22" ht="13.5" thickBot="1" x14ac:dyDescent="0.25">
      <c r="A59" s="356"/>
      <c r="B59" s="113"/>
      <c r="C59" s="113"/>
      <c r="D59" s="114"/>
      <c r="E59" s="113"/>
      <c r="F59" s="113"/>
      <c r="G59" s="360"/>
      <c r="H59" s="361"/>
      <c r="I59" s="362"/>
      <c r="J59" s="115" t="s">
        <v>1719</v>
      </c>
      <c r="K59" s="115"/>
      <c r="L59" s="115"/>
      <c r="M59" s="116"/>
      <c r="N59" s="89"/>
      <c r="V59" s="123"/>
    </row>
    <row r="60" spans="1:22" ht="23.25" thickBot="1" x14ac:dyDescent="0.25">
      <c r="A60" s="356"/>
      <c r="B60" s="188" t="s">
        <v>29</v>
      </c>
      <c r="C60" s="188" t="s">
        <v>30</v>
      </c>
      <c r="D60" s="188" t="s">
        <v>31</v>
      </c>
      <c r="E60" s="363" t="s">
        <v>32</v>
      </c>
      <c r="F60" s="363"/>
      <c r="G60" s="364"/>
      <c r="H60" s="365"/>
      <c r="I60" s="366"/>
      <c r="J60" s="120" t="s">
        <v>1840</v>
      </c>
      <c r="K60" s="121"/>
      <c r="L60" s="121"/>
      <c r="M60" s="122"/>
      <c r="N60" s="89"/>
      <c r="V60" s="123"/>
    </row>
    <row r="61" spans="1:22" ht="13.5" thickBot="1" x14ac:dyDescent="0.25">
      <c r="A61" s="357"/>
      <c r="B61" s="124"/>
      <c r="C61" s="124"/>
      <c r="D61" s="134"/>
      <c r="E61" s="126" t="s">
        <v>37</v>
      </c>
      <c r="F61" s="127"/>
      <c r="G61" s="367"/>
      <c r="H61" s="368"/>
      <c r="I61" s="369"/>
      <c r="J61" s="120" t="s">
        <v>1726</v>
      </c>
      <c r="K61" s="121"/>
      <c r="L61" s="121"/>
      <c r="M61" s="122"/>
      <c r="N61" s="89"/>
      <c r="V61" s="123"/>
    </row>
    <row r="62" spans="1:22" ht="24" thickTop="1" thickBot="1" x14ac:dyDescent="0.25">
      <c r="A62" s="355">
        <f t="shared" ref="A62" si="8">A58+1</f>
        <v>12</v>
      </c>
      <c r="B62" s="186" t="s">
        <v>20</v>
      </c>
      <c r="C62" s="186" t="s">
        <v>21</v>
      </c>
      <c r="D62" s="186" t="s">
        <v>22</v>
      </c>
      <c r="E62" s="358" t="s">
        <v>23</v>
      </c>
      <c r="F62" s="358"/>
      <c r="G62" s="358" t="s">
        <v>14</v>
      </c>
      <c r="H62" s="359"/>
      <c r="I62" s="87"/>
      <c r="J62" s="109" t="s">
        <v>1719</v>
      </c>
      <c r="K62" s="110"/>
      <c r="L62" s="110"/>
      <c r="M62" s="111"/>
      <c r="N62" s="89"/>
      <c r="V62" s="123"/>
    </row>
    <row r="63" spans="1:22" ht="13.5" thickBot="1" x14ac:dyDescent="0.25">
      <c r="A63" s="356"/>
      <c r="B63" s="113"/>
      <c r="C63" s="113"/>
      <c r="D63" s="114"/>
      <c r="E63" s="113"/>
      <c r="F63" s="113"/>
      <c r="G63" s="360"/>
      <c r="H63" s="361"/>
      <c r="I63" s="362"/>
      <c r="J63" s="115" t="s">
        <v>1719</v>
      </c>
      <c r="K63" s="115"/>
      <c r="L63" s="115"/>
      <c r="M63" s="116"/>
      <c r="N63" s="89"/>
      <c r="V63" s="123"/>
    </row>
    <row r="64" spans="1:22" ht="23.25" thickBot="1" x14ac:dyDescent="0.25">
      <c r="A64" s="356"/>
      <c r="B64" s="188" t="s">
        <v>29</v>
      </c>
      <c r="C64" s="188" t="s">
        <v>30</v>
      </c>
      <c r="D64" s="188" t="s">
        <v>31</v>
      </c>
      <c r="E64" s="363" t="s">
        <v>32</v>
      </c>
      <c r="F64" s="363"/>
      <c r="G64" s="364"/>
      <c r="H64" s="365"/>
      <c r="I64" s="366"/>
      <c r="J64" s="120" t="s">
        <v>1840</v>
      </c>
      <c r="K64" s="121"/>
      <c r="L64" s="121"/>
      <c r="M64" s="122"/>
      <c r="N64" s="89"/>
      <c r="V64" s="123"/>
    </row>
    <row r="65" spans="1:22" ht="13.5" thickBot="1" x14ac:dyDescent="0.25">
      <c r="A65" s="357"/>
      <c r="B65" s="124"/>
      <c r="C65" s="124"/>
      <c r="D65" s="134"/>
      <c r="E65" s="126" t="s">
        <v>37</v>
      </c>
      <c r="F65" s="127"/>
      <c r="G65" s="367"/>
      <c r="H65" s="368"/>
      <c r="I65" s="369"/>
      <c r="J65" s="120" t="s">
        <v>1726</v>
      </c>
      <c r="K65" s="121"/>
      <c r="L65" s="121"/>
      <c r="M65" s="122"/>
      <c r="N65" s="89"/>
      <c r="V65" s="123"/>
    </row>
    <row r="66" spans="1:22" ht="24" thickTop="1" thickBot="1" x14ac:dyDescent="0.25">
      <c r="A66" s="355">
        <f t="shared" ref="A66" si="9">A62+1</f>
        <v>13</v>
      </c>
      <c r="B66" s="186" t="s">
        <v>20</v>
      </c>
      <c r="C66" s="186" t="s">
        <v>21</v>
      </c>
      <c r="D66" s="186" t="s">
        <v>22</v>
      </c>
      <c r="E66" s="358" t="s">
        <v>23</v>
      </c>
      <c r="F66" s="358"/>
      <c r="G66" s="358" t="s">
        <v>14</v>
      </c>
      <c r="H66" s="359"/>
      <c r="I66" s="87"/>
      <c r="J66" s="109" t="s">
        <v>1719</v>
      </c>
      <c r="K66" s="110"/>
      <c r="L66" s="110"/>
      <c r="M66" s="111"/>
      <c r="N66" s="89"/>
      <c r="V66" s="123"/>
    </row>
    <row r="67" spans="1:22" ht="13.5" thickBot="1" x14ac:dyDescent="0.25">
      <c r="A67" s="356"/>
      <c r="B67" s="113"/>
      <c r="C67" s="113"/>
      <c r="D67" s="114"/>
      <c r="E67" s="113"/>
      <c r="F67" s="113"/>
      <c r="G67" s="360"/>
      <c r="H67" s="361"/>
      <c r="I67" s="362"/>
      <c r="J67" s="115" t="s">
        <v>1719</v>
      </c>
      <c r="K67" s="115"/>
      <c r="L67" s="115"/>
      <c r="M67" s="116"/>
      <c r="N67" s="89"/>
      <c r="V67" s="123"/>
    </row>
    <row r="68" spans="1:22" ht="23.25" thickBot="1" x14ac:dyDescent="0.25">
      <c r="A68" s="356"/>
      <c r="B68" s="188" t="s">
        <v>29</v>
      </c>
      <c r="C68" s="188" t="s">
        <v>30</v>
      </c>
      <c r="D68" s="188" t="s">
        <v>31</v>
      </c>
      <c r="E68" s="363" t="s">
        <v>32</v>
      </c>
      <c r="F68" s="363"/>
      <c r="G68" s="364"/>
      <c r="H68" s="365"/>
      <c r="I68" s="366"/>
      <c r="J68" s="120" t="s">
        <v>1840</v>
      </c>
      <c r="K68" s="121"/>
      <c r="L68" s="121"/>
      <c r="M68" s="122"/>
      <c r="N68" s="89"/>
      <c r="V68" s="123"/>
    </row>
    <row r="69" spans="1:22" ht="13.5" thickBot="1" x14ac:dyDescent="0.25">
      <c r="A69" s="357"/>
      <c r="B69" s="124"/>
      <c r="C69" s="124"/>
      <c r="D69" s="134"/>
      <c r="E69" s="126" t="s">
        <v>37</v>
      </c>
      <c r="F69" s="127"/>
      <c r="G69" s="367"/>
      <c r="H69" s="368"/>
      <c r="I69" s="369"/>
      <c r="J69" s="120" t="s">
        <v>1726</v>
      </c>
      <c r="K69" s="121"/>
      <c r="L69" s="121"/>
      <c r="M69" s="122"/>
      <c r="N69" s="89"/>
      <c r="V69" s="123"/>
    </row>
    <row r="70" spans="1:22" ht="24" thickTop="1" thickBot="1" x14ac:dyDescent="0.25">
      <c r="A70" s="355">
        <f t="shared" ref="A70" si="10">A66+1</f>
        <v>14</v>
      </c>
      <c r="B70" s="186" t="s">
        <v>20</v>
      </c>
      <c r="C70" s="186" t="s">
        <v>21</v>
      </c>
      <c r="D70" s="186" t="s">
        <v>22</v>
      </c>
      <c r="E70" s="358" t="s">
        <v>23</v>
      </c>
      <c r="F70" s="358"/>
      <c r="G70" s="358" t="s">
        <v>14</v>
      </c>
      <c r="H70" s="359"/>
      <c r="I70" s="87"/>
      <c r="J70" s="109" t="s">
        <v>1719</v>
      </c>
      <c r="K70" s="110"/>
      <c r="L70" s="110"/>
      <c r="M70" s="111"/>
      <c r="N70" s="89"/>
      <c r="V70" s="123"/>
    </row>
    <row r="71" spans="1:22" ht="13.5" thickBot="1" x14ac:dyDescent="0.25">
      <c r="A71" s="356"/>
      <c r="B71" s="113"/>
      <c r="C71" s="113"/>
      <c r="D71" s="114"/>
      <c r="E71" s="113"/>
      <c r="F71" s="113"/>
      <c r="G71" s="360"/>
      <c r="H71" s="361"/>
      <c r="I71" s="362"/>
      <c r="J71" s="115" t="s">
        <v>1719</v>
      </c>
      <c r="K71" s="115"/>
      <c r="L71" s="115"/>
      <c r="M71" s="116"/>
      <c r="N71" s="89"/>
      <c r="V71" s="133"/>
    </row>
    <row r="72" spans="1:22" ht="23.25" thickBot="1" x14ac:dyDescent="0.25">
      <c r="A72" s="356"/>
      <c r="B72" s="188" t="s">
        <v>29</v>
      </c>
      <c r="C72" s="188" t="s">
        <v>30</v>
      </c>
      <c r="D72" s="188" t="s">
        <v>31</v>
      </c>
      <c r="E72" s="363" t="s">
        <v>32</v>
      </c>
      <c r="F72" s="363"/>
      <c r="G72" s="364"/>
      <c r="H72" s="365"/>
      <c r="I72" s="366"/>
      <c r="J72" s="120" t="s">
        <v>1840</v>
      </c>
      <c r="K72" s="121"/>
      <c r="L72" s="121"/>
      <c r="M72" s="122"/>
      <c r="N72" s="89"/>
      <c r="V72" s="123"/>
    </row>
    <row r="73" spans="1:22" ht="13.5" thickBot="1" x14ac:dyDescent="0.25">
      <c r="A73" s="357"/>
      <c r="B73" s="124"/>
      <c r="C73" s="124"/>
      <c r="D73" s="134"/>
      <c r="E73" s="126" t="s">
        <v>37</v>
      </c>
      <c r="F73" s="127"/>
      <c r="G73" s="367"/>
      <c r="H73" s="368"/>
      <c r="I73" s="369"/>
      <c r="J73" s="120" t="s">
        <v>1726</v>
      </c>
      <c r="K73" s="121"/>
      <c r="L73" s="121"/>
      <c r="M73" s="122"/>
      <c r="N73" s="89"/>
      <c r="V73" s="123"/>
    </row>
    <row r="74" spans="1:22" ht="24" thickTop="1" thickBot="1" x14ac:dyDescent="0.25">
      <c r="A74" s="355">
        <f t="shared" ref="A74" si="11">A70+1</f>
        <v>15</v>
      </c>
      <c r="B74" s="186" t="s">
        <v>20</v>
      </c>
      <c r="C74" s="186" t="s">
        <v>21</v>
      </c>
      <c r="D74" s="186" t="s">
        <v>22</v>
      </c>
      <c r="E74" s="358" t="s">
        <v>23</v>
      </c>
      <c r="F74" s="358"/>
      <c r="G74" s="358" t="s">
        <v>14</v>
      </c>
      <c r="H74" s="359"/>
      <c r="I74" s="87"/>
      <c r="J74" s="109" t="s">
        <v>1719</v>
      </c>
      <c r="K74" s="110"/>
      <c r="L74" s="110"/>
      <c r="M74" s="111"/>
      <c r="N74" s="89"/>
      <c r="V74" s="123"/>
    </row>
    <row r="75" spans="1:22" ht="13.5" thickBot="1" x14ac:dyDescent="0.25">
      <c r="A75" s="356"/>
      <c r="B75" s="113"/>
      <c r="C75" s="113"/>
      <c r="D75" s="114"/>
      <c r="E75" s="113"/>
      <c r="F75" s="113"/>
      <c r="G75" s="360"/>
      <c r="H75" s="361"/>
      <c r="I75" s="362"/>
      <c r="J75" s="115" t="s">
        <v>1719</v>
      </c>
      <c r="K75" s="115"/>
      <c r="L75" s="115"/>
      <c r="M75" s="116"/>
      <c r="N75" s="89"/>
      <c r="V75" s="123"/>
    </row>
    <row r="76" spans="1:22" ht="23.25" thickBot="1" x14ac:dyDescent="0.25">
      <c r="A76" s="356"/>
      <c r="B76" s="188" t="s">
        <v>29</v>
      </c>
      <c r="C76" s="188" t="s">
        <v>30</v>
      </c>
      <c r="D76" s="188" t="s">
        <v>31</v>
      </c>
      <c r="E76" s="363" t="s">
        <v>32</v>
      </c>
      <c r="F76" s="363"/>
      <c r="G76" s="364"/>
      <c r="H76" s="365"/>
      <c r="I76" s="366"/>
      <c r="J76" s="120" t="s">
        <v>1840</v>
      </c>
      <c r="K76" s="121"/>
      <c r="L76" s="121"/>
      <c r="M76" s="122"/>
      <c r="N76" s="89"/>
      <c r="V76" s="123"/>
    </row>
    <row r="77" spans="1:22" ht="13.5" thickBot="1" x14ac:dyDescent="0.25">
      <c r="A77" s="357"/>
      <c r="B77" s="124"/>
      <c r="C77" s="124"/>
      <c r="D77" s="134"/>
      <c r="E77" s="126" t="s">
        <v>37</v>
      </c>
      <c r="F77" s="127"/>
      <c r="G77" s="367"/>
      <c r="H77" s="368"/>
      <c r="I77" s="369"/>
      <c r="J77" s="120" t="s">
        <v>1726</v>
      </c>
      <c r="K77" s="121"/>
      <c r="L77" s="121"/>
      <c r="M77" s="122"/>
      <c r="N77" s="89"/>
      <c r="V77" s="123"/>
    </row>
    <row r="78" spans="1:22" ht="24" thickTop="1" thickBot="1" x14ac:dyDescent="0.25">
      <c r="A78" s="355">
        <f t="shared" ref="A78" si="12">A74+1</f>
        <v>16</v>
      </c>
      <c r="B78" s="186" t="s">
        <v>20</v>
      </c>
      <c r="C78" s="186" t="s">
        <v>21</v>
      </c>
      <c r="D78" s="186" t="s">
        <v>22</v>
      </c>
      <c r="E78" s="358" t="s">
        <v>23</v>
      </c>
      <c r="F78" s="358"/>
      <c r="G78" s="358" t="s">
        <v>14</v>
      </c>
      <c r="H78" s="359"/>
      <c r="I78" s="87"/>
      <c r="J78" s="109" t="s">
        <v>1719</v>
      </c>
      <c r="K78" s="110"/>
      <c r="L78" s="110"/>
      <c r="M78" s="111"/>
      <c r="N78" s="89"/>
      <c r="V78" s="123"/>
    </row>
    <row r="79" spans="1:22" ht="13.5" thickBot="1" x14ac:dyDescent="0.25">
      <c r="A79" s="356"/>
      <c r="B79" s="113"/>
      <c r="C79" s="113"/>
      <c r="D79" s="114"/>
      <c r="E79" s="113"/>
      <c r="F79" s="113"/>
      <c r="G79" s="360"/>
      <c r="H79" s="361"/>
      <c r="I79" s="362"/>
      <c r="J79" s="115" t="s">
        <v>1719</v>
      </c>
      <c r="K79" s="115"/>
      <c r="L79" s="115"/>
      <c r="M79" s="116"/>
      <c r="N79" s="89"/>
      <c r="V79" s="123"/>
    </row>
    <row r="80" spans="1:22" ht="23.25" thickBot="1" x14ac:dyDescent="0.25">
      <c r="A80" s="356"/>
      <c r="B80" s="188" t="s">
        <v>29</v>
      </c>
      <c r="C80" s="188" t="s">
        <v>30</v>
      </c>
      <c r="D80" s="188" t="s">
        <v>31</v>
      </c>
      <c r="E80" s="363" t="s">
        <v>32</v>
      </c>
      <c r="F80" s="363"/>
      <c r="G80" s="364"/>
      <c r="H80" s="365"/>
      <c r="I80" s="366"/>
      <c r="J80" s="120" t="s">
        <v>1840</v>
      </c>
      <c r="K80" s="121"/>
      <c r="L80" s="121"/>
      <c r="M80" s="122"/>
      <c r="N80" s="89"/>
      <c r="V80" s="123"/>
    </row>
    <row r="81" spans="1:22" ht="13.5" thickBot="1" x14ac:dyDescent="0.25">
      <c r="A81" s="357"/>
      <c r="B81" s="124"/>
      <c r="C81" s="124"/>
      <c r="D81" s="134"/>
      <c r="E81" s="126" t="s">
        <v>37</v>
      </c>
      <c r="F81" s="127"/>
      <c r="G81" s="367"/>
      <c r="H81" s="368"/>
      <c r="I81" s="369"/>
      <c r="J81" s="120" t="s">
        <v>1726</v>
      </c>
      <c r="K81" s="121"/>
      <c r="L81" s="121"/>
      <c r="M81" s="122"/>
      <c r="N81" s="89"/>
      <c r="V81" s="123"/>
    </row>
    <row r="82" spans="1:22" ht="24" thickTop="1" thickBot="1" x14ac:dyDescent="0.25">
      <c r="A82" s="355">
        <f t="shared" ref="A82" si="13">A78+1</f>
        <v>17</v>
      </c>
      <c r="B82" s="186" t="s">
        <v>20</v>
      </c>
      <c r="C82" s="186" t="s">
        <v>21</v>
      </c>
      <c r="D82" s="186" t="s">
        <v>22</v>
      </c>
      <c r="E82" s="358" t="s">
        <v>23</v>
      </c>
      <c r="F82" s="358"/>
      <c r="G82" s="358" t="s">
        <v>14</v>
      </c>
      <c r="H82" s="359"/>
      <c r="I82" s="87"/>
      <c r="J82" s="109" t="s">
        <v>1719</v>
      </c>
      <c r="K82" s="110"/>
      <c r="L82" s="110"/>
      <c r="M82" s="111"/>
      <c r="N82" s="89"/>
      <c r="V82" s="123"/>
    </row>
    <row r="83" spans="1:22" ht="13.5" thickBot="1" x14ac:dyDescent="0.25">
      <c r="A83" s="356"/>
      <c r="B83" s="113"/>
      <c r="C83" s="113"/>
      <c r="D83" s="114"/>
      <c r="E83" s="113"/>
      <c r="F83" s="113"/>
      <c r="G83" s="360"/>
      <c r="H83" s="361"/>
      <c r="I83" s="362"/>
      <c r="J83" s="115" t="s">
        <v>1719</v>
      </c>
      <c r="K83" s="115"/>
      <c r="L83" s="115"/>
      <c r="M83" s="116"/>
      <c r="N83" s="89"/>
      <c r="V83" s="123"/>
    </row>
    <row r="84" spans="1:22" ht="23.25" thickBot="1" x14ac:dyDescent="0.25">
      <c r="A84" s="356"/>
      <c r="B84" s="188" t="s">
        <v>29</v>
      </c>
      <c r="C84" s="188" t="s">
        <v>30</v>
      </c>
      <c r="D84" s="188" t="s">
        <v>31</v>
      </c>
      <c r="E84" s="363" t="s">
        <v>32</v>
      </c>
      <c r="F84" s="363"/>
      <c r="G84" s="364"/>
      <c r="H84" s="365"/>
      <c r="I84" s="366"/>
      <c r="J84" s="120" t="s">
        <v>1840</v>
      </c>
      <c r="K84" s="121"/>
      <c r="L84" s="121"/>
      <c r="M84" s="122"/>
      <c r="N84" s="89"/>
      <c r="V84" s="123"/>
    </row>
    <row r="85" spans="1:22" ht="13.5" thickBot="1" x14ac:dyDescent="0.25">
      <c r="A85" s="357"/>
      <c r="B85" s="124"/>
      <c r="C85" s="124"/>
      <c r="D85" s="134"/>
      <c r="E85" s="126" t="s">
        <v>37</v>
      </c>
      <c r="F85" s="127"/>
      <c r="G85" s="367"/>
      <c r="H85" s="368"/>
      <c r="I85" s="369"/>
      <c r="J85" s="120" t="s">
        <v>1726</v>
      </c>
      <c r="K85" s="121"/>
      <c r="L85" s="121"/>
      <c r="M85" s="122"/>
      <c r="N85" s="89"/>
      <c r="V85" s="123"/>
    </row>
    <row r="86" spans="1:22" ht="24" thickTop="1" thickBot="1" x14ac:dyDescent="0.25">
      <c r="A86" s="355">
        <f t="shared" ref="A86" si="14">A82+1</f>
        <v>18</v>
      </c>
      <c r="B86" s="186" t="s">
        <v>20</v>
      </c>
      <c r="C86" s="186" t="s">
        <v>21</v>
      </c>
      <c r="D86" s="186" t="s">
        <v>22</v>
      </c>
      <c r="E86" s="358" t="s">
        <v>23</v>
      </c>
      <c r="F86" s="358"/>
      <c r="G86" s="358" t="s">
        <v>14</v>
      </c>
      <c r="H86" s="359"/>
      <c r="I86" s="87"/>
      <c r="J86" s="109" t="s">
        <v>1719</v>
      </c>
      <c r="K86" s="110"/>
      <c r="L86" s="110"/>
      <c r="M86" s="111"/>
      <c r="N86" s="89"/>
      <c r="V86" s="123"/>
    </row>
    <row r="87" spans="1:22" ht="13.5" thickBot="1" x14ac:dyDescent="0.25">
      <c r="A87" s="356"/>
      <c r="B87" s="113"/>
      <c r="C87" s="113"/>
      <c r="D87" s="114"/>
      <c r="E87" s="113"/>
      <c r="F87" s="113"/>
      <c r="G87" s="360"/>
      <c r="H87" s="361"/>
      <c r="I87" s="362"/>
      <c r="J87" s="115" t="s">
        <v>1719</v>
      </c>
      <c r="K87" s="115"/>
      <c r="L87" s="115"/>
      <c r="M87" s="116"/>
      <c r="N87" s="89"/>
      <c r="V87" s="123"/>
    </row>
    <row r="88" spans="1:22" ht="23.25" thickBot="1" x14ac:dyDescent="0.25">
      <c r="A88" s="356"/>
      <c r="B88" s="188" t="s">
        <v>29</v>
      </c>
      <c r="C88" s="188" t="s">
        <v>30</v>
      </c>
      <c r="D88" s="188" t="s">
        <v>31</v>
      </c>
      <c r="E88" s="363" t="s">
        <v>32</v>
      </c>
      <c r="F88" s="363"/>
      <c r="G88" s="364"/>
      <c r="H88" s="365"/>
      <c r="I88" s="366"/>
      <c r="J88" s="120" t="s">
        <v>1840</v>
      </c>
      <c r="K88" s="121"/>
      <c r="L88" s="121"/>
      <c r="M88" s="122"/>
      <c r="N88" s="89"/>
      <c r="V88" s="123"/>
    </row>
    <row r="89" spans="1:22" ht="13.5" thickBot="1" x14ac:dyDescent="0.25">
      <c r="A89" s="357"/>
      <c r="B89" s="124"/>
      <c r="C89" s="124"/>
      <c r="D89" s="134"/>
      <c r="E89" s="126" t="s">
        <v>37</v>
      </c>
      <c r="F89" s="127"/>
      <c r="G89" s="367"/>
      <c r="H89" s="368"/>
      <c r="I89" s="369"/>
      <c r="J89" s="120" t="s">
        <v>1726</v>
      </c>
      <c r="K89" s="121"/>
      <c r="L89" s="121"/>
      <c r="M89" s="122"/>
      <c r="N89" s="89"/>
      <c r="V89" s="123"/>
    </row>
    <row r="90" spans="1:22" ht="24" thickTop="1" thickBot="1" x14ac:dyDescent="0.25">
      <c r="A90" s="355">
        <f t="shared" ref="A90" si="15">A86+1</f>
        <v>19</v>
      </c>
      <c r="B90" s="186" t="s">
        <v>20</v>
      </c>
      <c r="C90" s="186" t="s">
        <v>21</v>
      </c>
      <c r="D90" s="186" t="s">
        <v>22</v>
      </c>
      <c r="E90" s="358" t="s">
        <v>23</v>
      </c>
      <c r="F90" s="358"/>
      <c r="G90" s="358" t="s">
        <v>14</v>
      </c>
      <c r="H90" s="359"/>
      <c r="I90" s="87"/>
      <c r="J90" s="109" t="s">
        <v>1719</v>
      </c>
      <c r="K90" s="110"/>
      <c r="L90" s="110"/>
      <c r="M90" s="111"/>
      <c r="N90" s="89"/>
      <c r="V90" s="123"/>
    </row>
    <row r="91" spans="1:22" ht="13.5" thickBot="1" x14ac:dyDescent="0.25">
      <c r="A91" s="356"/>
      <c r="B91" s="113"/>
      <c r="C91" s="113"/>
      <c r="D91" s="114"/>
      <c r="E91" s="113"/>
      <c r="F91" s="113"/>
      <c r="G91" s="360"/>
      <c r="H91" s="361"/>
      <c r="I91" s="362"/>
      <c r="J91" s="115" t="s">
        <v>1719</v>
      </c>
      <c r="K91" s="115"/>
      <c r="L91" s="115"/>
      <c r="M91" s="116"/>
      <c r="N91" s="89"/>
      <c r="V91" s="123"/>
    </row>
    <row r="92" spans="1:22" ht="23.25" thickBot="1" x14ac:dyDescent="0.25">
      <c r="A92" s="356"/>
      <c r="B92" s="188" t="s">
        <v>29</v>
      </c>
      <c r="C92" s="188" t="s">
        <v>30</v>
      </c>
      <c r="D92" s="188" t="s">
        <v>31</v>
      </c>
      <c r="E92" s="363" t="s">
        <v>32</v>
      </c>
      <c r="F92" s="363"/>
      <c r="G92" s="364"/>
      <c r="H92" s="365"/>
      <c r="I92" s="366"/>
      <c r="J92" s="120" t="s">
        <v>1840</v>
      </c>
      <c r="K92" s="121"/>
      <c r="L92" s="121"/>
      <c r="M92" s="122"/>
      <c r="N92" s="89"/>
      <c r="V92" s="123"/>
    </row>
    <row r="93" spans="1:22" ht="13.5" thickBot="1" x14ac:dyDescent="0.25">
      <c r="A93" s="357"/>
      <c r="B93" s="124"/>
      <c r="C93" s="124"/>
      <c r="D93" s="134"/>
      <c r="E93" s="126" t="s">
        <v>37</v>
      </c>
      <c r="F93" s="127"/>
      <c r="G93" s="367"/>
      <c r="H93" s="368"/>
      <c r="I93" s="369"/>
      <c r="J93" s="120" t="s">
        <v>1726</v>
      </c>
      <c r="K93" s="121"/>
      <c r="L93" s="121"/>
      <c r="M93" s="122"/>
      <c r="N93" s="89"/>
      <c r="V93" s="123"/>
    </row>
    <row r="94" spans="1:22" ht="24" thickTop="1" thickBot="1" x14ac:dyDescent="0.25">
      <c r="A94" s="355">
        <f t="shared" ref="A94" si="16">A90+1</f>
        <v>20</v>
      </c>
      <c r="B94" s="186" t="s">
        <v>20</v>
      </c>
      <c r="C94" s="186" t="s">
        <v>21</v>
      </c>
      <c r="D94" s="186" t="s">
        <v>22</v>
      </c>
      <c r="E94" s="358" t="s">
        <v>23</v>
      </c>
      <c r="F94" s="358"/>
      <c r="G94" s="358" t="s">
        <v>14</v>
      </c>
      <c r="H94" s="359"/>
      <c r="I94" s="87"/>
      <c r="J94" s="109" t="s">
        <v>1719</v>
      </c>
      <c r="K94" s="110"/>
      <c r="L94" s="110"/>
      <c r="M94" s="111"/>
      <c r="N94" s="89"/>
      <c r="V94" s="123"/>
    </row>
    <row r="95" spans="1:22" ht="13.5" thickBot="1" x14ac:dyDescent="0.25">
      <c r="A95" s="356"/>
      <c r="B95" s="113"/>
      <c r="C95" s="113"/>
      <c r="D95" s="114"/>
      <c r="E95" s="113"/>
      <c r="F95" s="113"/>
      <c r="G95" s="360"/>
      <c r="H95" s="361"/>
      <c r="I95" s="362"/>
      <c r="J95" s="115" t="s">
        <v>1719</v>
      </c>
      <c r="K95" s="115"/>
      <c r="L95" s="115"/>
      <c r="M95" s="116"/>
      <c r="N95" s="89"/>
      <c r="V95" s="123"/>
    </row>
    <row r="96" spans="1:22" ht="23.25" thickBot="1" x14ac:dyDescent="0.25">
      <c r="A96" s="356"/>
      <c r="B96" s="188" t="s">
        <v>29</v>
      </c>
      <c r="C96" s="188" t="s">
        <v>30</v>
      </c>
      <c r="D96" s="188" t="s">
        <v>31</v>
      </c>
      <c r="E96" s="363" t="s">
        <v>32</v>
      </c>
      <c r="F96" s="363"/>
      <c r="G96" s="364"/>
      <c r="H96" s="365"/>
      <c r="I96" s="366"/>
      <c r="J96" s="120" t="s">
        <v>1840</v>
      </c>
      <c r="K96" s="121"/>
      <c r="L96" s="121"/>
      <c r="M96" s="122"/>
      <c r="N96" s="89"/>
      <c r="V96" s="123"/>
    </row>
    <row r="97" spans="1:22" ht="13.5" thickBot="1" x14ac:dyDescent="0.25">
      <c r="A97" s="357"/>
      <c r="B97" s="124"/>
      <c r="C97" s="124"/>
      <c r="D97" s="134"/>
      <c r="E97" s="126" t="s">
        <v>37</v>
      </c>
      <c r="F97" s="127"/>
      <c r="G97" s="367"/>
      <c r="H97" s="368"/>
      <c r="I97" s="369"/>
      <c r="J97" s="120" t="s">
        <v>1726</v>
      </c>
      <c r="K97" s="121"/>
      <c r="L97" s="121"/>
      <c r="M97" s="122"/>
      <c r="N97" s="89"/>
      <c r="V97" s="123"/>
    </row>
    <row r="98" spans="1:22" ht="24" thickTop="1" thickBot="1" x14ac:dyDescent="0.25">
      <c r="A98" s="355">
        <f t="shared" ref="A98" si="17">A94+1</f>
        <v>21</v>
      </c>
      <c r="B98" s="186" t="s">
        <v>20</v>
      </c>
      <c r="C98" s="186" t="s">
        <v>21</v>
      </c>
      <c r="D98" s="186" t="s">
        <v>22</v>
      </c>
      <c r="E98" s="358" t="s">
        <v>23</v>
      </c>
      <c r="F98" s="358"/>
      <c r="G98" s="358" t="s">
        <v>14</v>
      </c>
      <c r="H98" s="359"/>
      <c r="I98" s="87"/>
      <c r="J98" s="109" t="s">
        <v>1719</v>
      </c>
      <c r="K98" s="110"/>
      <c r="L98" s="110"/>
      <c r="M98" s="111"/>
      <c r="N98" s="89"/>
      <c r="V98" s="123"/>
    </row>
    <row r="99" spans="1:22" ht="13.5" thickBot="1" x14ac:dyDescent="0.25">
      <c r="A99" s="356"/>
      <c r="B99" s="113"/>
      <c r="C99" s="113"/>
      <c r="D99" s="114"/>
      <c r="E99" s="113"/>
      <c r="F99" s="113"/>
      <c r="G99" s="360"/>
      <c r="H99" s="361"/>
      <c r="I99" s="362"/>
      <c r="J99" s="115" t="s">
        <v>1719</v>
      </c>
      <c r="K99" s="115"/>
      <c r="L99" s="115"/>
      <c r="M99" s="116"/>
      <c r="N99" s="89"/>
      <c r="V99" s="123"/>
    </row>
    <row r="100" spans="1:22" ht="23.25" thickBot="1" x14ac:dyDescent="0.25">
      <c r="A100" s="356"/>
      <c r="B100" s="188" t="s">
        <v>29</v>
      </c>
      <c r="C100" s="188" t="s">
        <v>30</v>
      </c>
      <c r="D100" s="188" t="s">
        <v>31</v>
      </c>
      <c r="E100" s="363" t="s">
        <v>32</v>
      </c>
      <c r="F100" s="363"/>
      <c r="G100" s="364"/>
      <c r="H100" s="365"/>
      <c r="I100" s="366"/>
      <c r="J100" s="120" t="s">
        <v>1840</v>
      </c>
      <c r="K100" s="121"/>
      <c r="L100" s="121"/>
      <c r="M100" s="122"/>
      <c r="N100" s="89"/>
      <c r="V100" s="123"/>
    </row>
    <row r="101" spans="1:22" ht="13.5" thickBot="1" x14ac:dyDescent="0.25">
      <c r="A101" s="357"/>
      <c r="B101" s="124"/>
      <c r="C101" s="124"/>
      <c r="D101" s="134"/>
      <c r="E101" s="126" t="s">
        <v>37</v>
      </c>
      <c r="F101" s="127"/>
      <c r="G101" s="367"/>
      <c r="H101" s="368"/>
      <c r="I101" s="369"/>
      <c r="J101" s="120" t="s">
        <v>1726</v>
      </c>
      <c r="K101" s="121"/>
      <c r="L101" s="121"/>
      <c r="M101" s="122"/>
      <c r="N101" s="89"/>
      <c r="V101" s="123"/>
    </row>
    <row r="102" spans="1:22" ht="24" thickTop="1" thickBot="1" x14ac:dyDescent="0.25">
      <c r="A102" s="355">
        <f t="shared" ref="A102" si="18">A98+1</f>
        <v>22</v>
      </c>
      <c r="B102" s="186" t="s">
        <v>20</v>
      </c>
      <c r="C102" s="186" t="s">
        <v>21</v>
      </c>
      <c r="D102" s="186" t="s">
        <v>22</v>
      </c>
      <c r="E102" s="358" t="s">
        <v>23</v>
      </c>
      <c r="F102" s="358"/>
      <c r="G102" s="358" t="s">
        <v>14</v>
      </c>
      <c r="H102" s="359"/>
      <c r="I102" s="87"/>
      <c r="J102" s="109" t="s">
        <v>1719</v>
      </c>
      <c r="K102" s="110"/>
      <c r="L102" s="110"/>
      <c r="M102" s="111"/>
      <c r="N102" s="89"/>
      <c r="V102" s="123"/>
    </row>
    <row r="103" spans="1:22" ht="13.5" thickBot="1" x14ac:dyDescent="0.25">
      <c r="A103" s="356"/>
      <c r="B103" s="113"/>
      <c r="C103" s="113"/>
      <c r="D103" s="114"/>
      <c r="E103" s="113"/>
      <c r="F103" s="113"/>
      <c r="G103" s="360"/>
      <c r="H103" s="361"/>
      <c r="I103" s="362"/>
      <c r="J103" s="115" t="s">
        <v>1719</v>
      </c>
      <c r="K103" s="115"/>
      <c r="L103" s="115"/>
      <c r="M103" s="116"/>
      <c r="N103" s="89"/>
      <c r="V103" s="123"/>
    </row>
    <row r="104" spans="1:22" ht="23.25" thickBot="1" x14ac:dyDescent="0.25">
      <c r="A104" s="356"/>
      <c r="B104" s="188" t="s">
        <v>29</v>
      </c>
      <c r="C104" s="188" t="s">
        <v>30</v>
      </c>
      <c r="D104" s="188" t="s">
        <v>31</v>
      </c>
      <c r="E104" s="363" t="s">
        <v>32</v>
      </c>
      <c r="F104" s="363"/>
      <c r="G104" s="364"/>
      <c r="H104" s="365"/>
      <c r="I104" s="366"/>
      <c r="J104" s="120" t="s">
        <v>1840</v>
      </c>
      <c r="K104" s="121"/>
      <c r="L104" s="121"/>
      <c r="M104" s="122"/>
      <c r="N104" s="89"/>
      <c r="V104" s="123"/>
    </row>
    <row r="105" spans="1:22" ht="13.5" thickBot="1" x14ac:dyDescent="0.25">
      <c r="A105" s="357"/>
      <c r="B105" s="124"/>
      <c r="C105" s="124"/>
      <c r="D105" s="134"/>
      <c r="E105" s="126" t="s">
        <v>37</v>
      </c>
      <c r="F105" s="127"/>
      <c r="G105" s="367"/>
      <c r="H105" s="368"/>
      <c r="I105" s="369"/>
      <c r="J105" s="120" t="s">
        <v>1726</v>
      </c>
      <c r="K105" s="121"/>
      <c r="L105" s="121"/>
      <c r="M105" s="122"/>
      <c r="N105" s="89"/>
      <c r="V105" s="123"/>
    </row>
    <row r="106" spans="1:22" ht="24" thickTop="1" thickBot="1" x14ac:dyDescent="0.25">
      <c r="A106" s="355">
        <f t="shared" ref="A106" si="19">A102+1</f>
        <v>23</v>
      </c>
      <c r="B106" s="186" t="s">
        <v>20</v>
      </c>
      <c r="C106" s="186" t="s">
        <v>21</v>
      </c>
      <c r="D106" s="186" t="s">
        <v>22</v>
      </c>
      <c r="E106" s="358" t="s">
        <v>23</v>
      </c>
      <c r="F106" s="358"/>
      <c r="G106" s="358" t="s">
        <v>14</v>
      </c>
      <c r="H106" s="359"/>
      <c r="I106" s="87"/>
      <c r="J106" s="109" t="s">
        <v>1719</v>
      </c>
      <c r="K106" s="110"/>
      <c r="L106" s="110"/>
      <c r="M106" s="111"/>
      <c r="N106" s="89"/>
      <c r="V106" s="123"/>
    </row>
    <row r="107" spans="1:22" ht="13.5" thickBot="1" x14ac:dyDescent="0.25">
      <c r="A107" s="356"/>
      <c r="B107" s="113"/>
      <c r="C107" s="113"/>
      <c r="D107" s="114"/>
      <c r="E107" s="113"/>
      <c r="F107" s="113"/>
      <c r="G107" s="360"/>
      <c r="H107" s="361"/>
      <c r="I107" s="362"/>
      <c r="J107" s="115" t="s">
        <v>1719</v>
      </c>
      <c r="K107" s="115"/>
      <c r="L107" s="115"/>
      <c r="M107" s="116"/>
      <c r="N107" s="89"/>
      <c r="V107" s="123"/>
    </row>
    <row r="108" spans="1:22" ht="23.25" thickBot="1" x14ac:dyDescent="0.25">
      <c r="A108" s="356"/>
      <c r="B108" s="188" t="s">
        <v>29</v>
      </c>
      <c r="C108" s="188" t="s">
        <v>30</v>
      </c>
      <c r="D108" s="188" t="s">
        <v>31</v>
      </c>
      <c r="E108" s="363" t="s">
        <v>32</v>
      </c>
      <c r="F108" s="363"/>
      <c r="G108" s="364"/>
      <c r="H108" s="365"/>
      <c r="I108" s="366"/>
      <c r="J108" s="120" t="s">
        <v>1840</v>
      </c>
      <c r="K108" s="121"/>
      <c r="L108" s="121"/>
      <c r="M108" s="122"/>
      <c r="N108" s="89"/>
      <c r="V108" s="123"/>
    </row>
    <row r="109" spans="1:22" ht="13.5" thickBot="1" x14ac:dyDescent="0.25">
      <c r="A109" s="357"/>
      <c r="B109" s="124"/>
      <c r="C109" s="124"/>
      <c r="D109" s="134"/>
      <c r="E109" s="126" t="s">
        <v>37</v>
      </c>
      <c r="F109" s="127"/>
      <c r="G109" s="367"/>
      <c r="H109" s="368"/>
      <c r="I109" s="369"/>
      <c r="J109" s="120" t="s">
        <v>1726</v>
      </c>
      <c r="K109" s="121"/>
      <c r="L109" s="121"/>
      <c r="M109" s="122"/>
      <c r="N109" s="89"/>
      <c r="V109" s="123"/>
    </row>
    <row r="110" spans="1:22" ht="24" thickTop="1" thickBot="1" x14ac:dyDescent="0.25">
      <c r="A110" s="355">
        <f t="shared" ref="A110" si="20">A106+1</f>
        <v>24</v>
      </c>
      <c r="B110" s="186" t="s">
        <v>20</v>
      </c>
      <c r="C110" s="186" t="s">
        <v>21</v>
      </c>
      <c r="D110" s="186" t="s">
        <v>22</v>
      </c>
      <c r="E110" s="358" t="s">
        <v>23</v>
      </c>
      <c r="F110" s="358"/>
      <c r="G110" s="358" t="s">
        <v>14</v>
      </c>
      <c r="H110" s="359"/>
      <c r="I110" s="87"/>
      <c r="J110" s="109" t="s">
        <v>1719</v>
      </c>
      <c r="K110" s="110"/>
      <c r="L110" s="110"/>
      <c r="M110" s="111"/>
      <c r="N110" s="89"/>
      <c r="V110" s="123"/>
    </row>
    <row r="111" spans="1:22" ht="13.5" thickBot="1" x14ac:dyDescent="0.25">
      <c r="A111" s="356"/>
      <c r="B111" s="113"/>
      <c r="C111" s="113"/>
      <c r="D111" s="114"/>
      <c r="E111" s="113"/>
      <c r="F111" s="113"/>
      <c r="G111" s="360"/>
      <c r="H111" s="361"/>
      <c r="I111" s="362"/>
      <c r="J111" s="115" t="s">
        <v>1719</v>
      </c>
      <c r="K111" s="115"/>
      <c r="L111" s="115"/>
      <c r="M111" s="116"/>
      <c r="N111" s="89"/>
      <c r="V111" s="123"/>
    </row>
    <row r="112" spans="1:22" ht="23.25" thickBot="1" x14ac:dyDescent="0.25">
      <c r="A112" s="356"/>
      <c r="B112" s="188" t="s">
        <v>29</v>
      </c>
      <c r="C112" s="188" t="s">
        <v>30</v>
      </c>
      <c r="D112" s="188" t="s">
        <v>31</v>
      </c>
      <c r="E112" s="363" t="s">
        <v>32</v>
      </c>
      <c r="F112" s="363"/>
      <c r="G112" s="364"/>
      <c r="H112" s="365"/>
      <c r="I112" s="366"/>
      <c r="J112" s="120" t="s">
        <v>1840</v>
      </c>
      <c r="K112" s="121"/>
      <c r="L112" s="121"/>
      <c r="M112" s="122"/>
      <c r="N112" s="89"/>
      <c r="V112" s="123"/>
    </row>
    <row r="113" spans="1:22" ht="13.5" thickBot="1" x14ac:dyDescent="0.25">
      <c r="A113" s="357"/>
      <c r="B113" s="124"/>
      <c r="C113" s="124"/>
      <c r="D113" s="134"/>
      <c r="E113" s="126" t="s">
        <v>37</v>
      </c>
      <c r="F113" s="127"/>
      <c r="G113" s="367"/>
      <c r="H113" s="368"/>
      <c r="I113" s="369"/>
      <c r="J113" s="120" t="s">
        <v>1726</v>
      </c>
      <c r="K113" s="121"/>
      <c r="L113" s="121"/>
      <c r="M113" s="122"/>
      <c r="N113" s="89"/>
      <c r="V113" s="123"/>
    </row>
    <row r="114" spans="1:22" ht="24" thickTop="1" thickBot="1" x14ac:dyDescent="0.25">
      <c r="A114" s="355">
        <f t="shared" ref="A114" si="21">A110+1</f>
        <v>25</v>
      </c>
      <c r="B114" s="186" t="s">
        <v>20</v>
      </c>
      <c r="C114" s="186" t="s">
        <v>21</v>
      </c>
      <c r="D114" s="186" t="s">
        <v>22</v>
      </c>
      <c r="E114" s="358" t="s">
        <v>23</v>
      </c>
      <c r="F114" s="358"/>
      <c r="G114" s="358" t="s">
        <v>14</v>
      </c>
      <c r="H114" s="359"/>
      <c r="I114" s="87"/>
      <c r="J114" s="109" t="s">
        <v>1719</v>
      </c>
      <c r="K114" s="110"/>
      <c r="L114" s="110"/>
      <c r="M114" s="111"/>
      <c r="N114" s="89"/>
      <c r="V114" s="123"/>
    </row>
    <row r="115" spans="1:22" ht="13.5" thickBot="1" x14ac:dyDescent="0.25">
      <c r="A115" s="356"/>
      <c r="B115" s="113"/>
      <c r="C115" s="113"/>
      <c r="D115" s="114"/>
      <c r="E115" s="113"/>
      <c r="F115" s="113"/>
      <c r="G115" s="360"/>
      <c r="H115" s="361"/>
      <c r="I115" s="362"/>
      <c r="J115" s="115" t="s">
        <v>1719</v>
      </c>
      <c r="K115" s="115"/>
      <c r="L115" s="115"/>
      <c r="M115" s="116"/>
      <c r="N115" s="89"/>
      <c r="V115" s="123"/>
    </row>
    <row r="116" spans="1:22" ht="23.25" thickBot="1" x14ac:dyDescent="0.25">
      <c r="A116" s="356"/>
      <c r="B116" s="188" t="s">
        <v>29</v>
      </c>
      <c r="C116" s="188" t="s">
        <v>30</v>
      </c>
      <c r="D116" s="188" t="s">
        <v>31</v>
      </c>
      <c r="E116" s="363" t="s">
        <v>32</v>
      </c>
      <c r="F116" s="363"/>
      <c r="G116" s="364"/>
      <c r="H116" s="365"/>
      <c r="I116" s="366"/>
      <c r="J116" s="120" t="s">
        <v>1840</v>
      </c>
      <c r="K116" s="121"/>
      <c r="L116" s="121"/>
      <c r="M116" s="122"/>
      <c r="N116" s="89"/>
      <c r="V116" s="123"/>
    </row>
    <row r="117" spans="1:22" ht="13.5" thickBot="1" x14ac:dyDescent="0.25">
      <c r="A117" s="357"/>
      <c r="B117" s="124"/>
      <c r="C117" s="124"/>
      <c r="D117" s="134"/>
      <c r="E117" s="126" t="s">
        <v>37</v>
      </c>
      <c r="F117" s="127"/>
      <c r="G117" s="367"/>
      <c r="H117" s="368"/>
      <c r="I117" s="369"/>
      <c r="J117" s="120" t="s">
        <v>1726</v>
      </c>
      <c r="K117" s="121"/>
      <c r="L117" s="121"/>
      <c r="M117" s="122"/>
      <c r="N117" s="89"/>
      <c r="V117" s="123"/>
    </row>
    <row r="118" spans="1:22" ht="24" thickTop="1" thickBot="1" x14ac:dyDescent="0.25">
      <c r="A118" s="355">
        <f t="shared" ref="A118" si="22">A114+1</f>
        <v>26</v>
      </c>
      <c r="B118" s="186" t="s">
        <v>20</v>
      </c>
      <c r="C118" s="186" t="s">
        <v>21</v>
      </c>
      <c r="D118" s="186" t="s">
        <v>22</v>
      </c>
      <c r="E118" s="358" t="s">
        <v>23</v>
      </c>
      <c r="F118" s="358"/>
      <c r="G118" s="358" t="s">
        <v>14</v>
      </c>
      <c r="H118" s="359"/>
      <c r="I118" s="87"/>
      <c r="J118" s="109" t="s">
        <v>1719</v>
      </c>
      <c r="K118" s="110"/>
      <c r="L118" s="110"/>
      <c r="M118" s="111"/>
      <c r="N118" s="89"/>
      <c r="V118" s="123"/>
    </row>
    <row r="119" spans="1:22" ht="13.5" thickBot="1" x14ac:dyDescent="0.25">
      <c r="A119" s="356"/>
      <c r="B119" s="113"/>
      <c r="C119" s="113"/>
      <c r="D119" s="114"/>
      <c r="E119" s="113"/>
      <c r="F119" s="113"/>
      <c r="G119" s="360"/>
      <c r="H119" s="361"/>
      <c r="I119" s="362"/>
      <c r="J119" s="115" t="s">
        <v>1719</v>
      </c>
      <c r="K119" s="115"/>
      <c r="L119" s="115"/>
      <c r="M119" s="116"/>
      <c r="N119" s="89"/>
      <c r="V119" s="123"/>
    </row>
    <row r="120" spans="1:22" ht="23.25" thickBot="1" x14ac:dyDescent="0.25">
      <c r="A120" s="356"/>
      <c r="B120" s="188" t="s">
        <v>29</v>
      </c>
      <c r="C120" s="188" t="s">
        <v>30</v>
      </c>
      <c r="D120" s="188" t="s">
        <v>31</v>
      </c>
      <c r="E120" s="363" t="s">
        <v>32</v>
      </c>
      <c r="F120" s="363"/>
      <c r="G120" s="364"/>
      <c r="H120" s="365"/>
      <c r="I120" s="366"/>
      <c r="J120" s="120" t="s">
        <v>1840</v>
      </c>
      <c r="K120" s="121"/>
      <c r="L120" s="121"/>
      <c r="M120" s="122"/>
      <c r="N120" s="89"/>
      <c r="V120" s="123"/>
    </row>
    <row r="121" spans="1:22" ht="13.5" thickBot="1" x14ac:dyDescent="0.25">
      <c r="A121" s="357"/>
      <c r="B121" s="124"/>
      <c r="C121" s="124"/>
      <c r="D121" s="134"/>
      <c r="E121" s="126" t="s">
        <v>37</v>
      </c>
      <c r="F121" s="127"/>
      <c r="G121" s="367"/>
      <c r="H121" s="368"/>
      <c r="I121" s="369"/>
      <c r="J121" s="120" t="s">
        <v>1726</v>
      </c>
      <c r="K121" s="121"/>
      <c r="L121" s="121"/>
      <c r="M121" s="122"/>
      <c r="N121" s="89"/>
      <c r="V121" s="123"/>
    </row>
    <row r="122" spans="1:22" ht="24" thickTop="1" thickBot="1" x14ac:dyDescent="0.25">
      <c r="A122" s="355">
        <f t="shared" ref="A122" si="23">A118+1</f>
        <v>27</v>
      </c>
      <c r="B122" s="186" t="s">
        <v>20</v>
      </c>
      <c r="C122" s="186" t="s">
        <v>21</v>
      </c>
      <c r="D122" s="186" t="s">
        <v>22</v>
      </c>
      <c r="E122" s="358" t="s">
        <v>23</v>
      </c>
      <c r="F122" s="358"/>
      <c r="G122" s="358" t="s">
        <v>14</v>
      </c>
      <c r="H122" s="359"/>
      <c r="I122" s="87"/>
      <c r="J122" s="109" t="s">
        <v>1719</v>
      </c>
      <c r="K122" s="110"/>
      <c r="L122" s="110"/>
      <c r="M122" s="111"/>
      <c r="N122" s="89"/>
      <c r="V122" s="123"/>
    </row>
    <row r="123" spans="1:22" ht="13.5" thickBot="1" x14ac:dyDescent="0.25">
      <c r="A123" s="356"/>
      <c r="B123" s="113"/>
      <c r="C123" s="113"/>
      <c r="D123" s="114"/>
      <c r="E123" s="113"/>
      <c r="F123" s="113"/>
      <c r="G123" s="360"/>
      <c r="H123" s="361"/>
      <c r="I123" s="362"/>
      <c r="J123" s="115" t="s">
        <v>1719</v>
      </c>
      <c r="K123" s="115"/>
      <c r="L123" s="115"/>
      <c r="M123" s="116"/>
      <c r="N123" s="89"/>
      <c r="V123" s="123"/>
    </row>
    <row r="124" spans="1:22" ht="23.25" thickBot="1" x14ac:dyDescent="0.25">
      <c r="A124" s="356"/>
      <c r="B124" s="188" t="s">
        <v>29</v>
      </c>
      <c r="C124" s="188" t="s">
        <v>30</v>
      </c>
      <c r="D124" s="188" t="s">
        <v>31</v>
      </c>
      <c r="E124" s="363" t="s">
        <v>32</v>
      </c>
      <c r="F124" s="363"/>
      <c r="G124" s="364"/>
      <c r="H124" s="365"/>
      <c r="I124" s="366"/>
      <c r="J124" s="120" t="s">
        <v>1840</v>
      </c>
      <c r="K124" s="121"/>
      <c r="L124" s="121"/>
      <c r="M124" s="122"/>
      <c r="N124" s="89"/>
      <c r="V124" s="123"/>
    </row>
    <row r="125" spans="1:22" ht="13.5" thickBot="1" x14ac:dyDescent="0.25">
      <c r="A125" s="357"/>
      <c r="B125" s="124"/>
      <c r="C125" s="124"/>
      <c r="D125" s="134"/>
      <c r="E125" s="126" t="s">
        <v>37</v>
      </c>
      <c r="F125" s="127"/>
      <c r="G125" s="367"/>
      <c r="H125" s="368"/>
      <c r="I125" s="369"/>
      <c r="J125" s="120" t="s">
        <v>1726</v>
      </c>
      <c r="K125" s="121"/>
      <c r="L125" s="121"/>
      <c r="M125" s="122"/>
      <c r="N125" s="89"/>
      <c r="V125" s="123"/>
    </row>
    <row r="126" spans="1:22" ht="24" thickTop="1" thickBot="1" x14ac:dyDescent="0.25">
      <c r="A126" s="355">
        <f t="shared" ref="A126" si="24">A122+1</f>
        <v>28</v>
      </c>
      <c r="B126" s="186" t="s">
        <v>20</v>
      </c>
      <c r="C126" s="186" t="s">
        <v>21</v>
      </c>
      <c r="D126" s="186" t="s">
        <v>22</v>
      </c>
      <c r="E126" s="358" t="s">
        <v>23</v>
      </c>
      <c r="F126" s="358"/>
      <c r="G126" s="358" t="s">
        <v>14</v>
      </c>
      <c r="H126" s="359"/>
      <c r="I126" s="87"/>
      <c r="J126" s="109" t="s">
        <v>1719</v>
      </c>
      <c r="K126" s="110"/>
      <c r="L126" s="110"/>
      <c r="M126" s="111"/>
      <c r="N126" s="89"/>
      <c r="V126" s="123"/>
    </row>
    <row r="127" spans="1:22" ht="13.5" thickBot="1" x14ac:dyDescent="0.25">
      <c r="A127" s="356"/>
      <c r="B127" s="113"/>
      <c r="C127" s="113"/>
      <c r="D127" s="114"/>
      <c r="E127" s="113"/>
      <c r="F127" s="113"/>
      <c r="G127" s="360"/>
      <c r="H127" s="361"/>
      <c r="I127" s="362"/>
      <c r="J127" s="115" t="s">
        <v>1719</v>
      </c>
      <c r="K127" s="115"/>
      <c r="L127" s="115"/>
      <c r="M127" s="116"/>
      <c r="N127" s="89"/>
      <c r="V127" s="123"/>
    </row>
    <row r="128" spans="1:22" ht="23.25" thickBot="1" x14ac:dyDescent="0.25">
      <c r="A128" s="356"/>
      <c r="B128" s="188" t="s">
        <v>29</v>
      </c>
      <c r="C128" s="188" t="s">
        <v>30</v>
      </c>
      <c r="D128" s="188" t="s">
        <v>31</v>
      </c>
      <c r="E128" s="363" t="s">
        <v>32</v>
      </c>
      <c r="F128" s="363"/>
      <c r="G128" s="364"/>
      <c r="H128" s="365"/>
      <c r="I128" s="366"/>
      <c r="J128" s="120" t="s">
        <v>1840</v>
      </c>
      <c r="K128" s="121"/>
      <c r="L128" s="121"/>
      <c r="M128" s="122"/>
      <c r="N128" s="89"/>
      <c r="V128" s="123"/>
    </row>
    <row r="129" spans="1:22" ht="13.5" thickBot="1" x14ac:dyDescent="0.25">
      <c r="A129" s="357"/>
      <c r="B129" s="124"/>
      <c r="C129" s="124"/>
      <c r="D129" s="134"/>
      <c r="E129" s="126" t="s">
        <v>37</v>
      </c>
      <c r="F129" s="127"/>
      <c r="G129" s="367"/>
      <c r="H129" s="368"/>
      <c r="I129" s="369"/>
      <c r="J129" s="120" t="s">
        <v>1726</v>
      </c>
      <c r="K129" s="121"/>
      <c r="L129" s="121"/>
      <c r="M129" s="122"/>
      <c r="N129" s="89"/>
      <c r="V129" s="123"/>
    </row>
    <row r="130" spans="1:22" ht="24" thickTop="1" thickBot="1" x14ac:dyDescent="0.25">
      <c r="A130" s="355">
        <f t="shared" ref="A130" si="25">A126+1</f>
        <v>29</v>
      </c>
      <c r="B130" s="186" t="s">
        <v>20</v>
      </c>
      <c r="C130" s="186" t="s">
        <v>21</v>
      </c>
      <c r="D130" s="186" t="s">
        <v>22</v>
      </c>
      <c r="E130" s="358" t="s">
        <v>23</v>
      </c>
      <c r="F130" s="358"/>
      <c r="G130" s="358" t="s">
        <v>14</v>
      </c>
      <c r="H130" s="359"/>
      <c r="I130" s="87"/>
      <c r="J130" s="109" t="s">
        <v>1719</v>
      </c>
      <c r="K130" s="110"/>
      <c r="L130" s="110"/>
      <c r="M130" s="111"/>
      <c r="N130" s="89"/>
      <c r="V130" s="123"/>
    </row>
    <row r="131" spans="1:22" ht="13.5" thickBot="1" x14ac:dyDescent="0.25">
      <c r="A131" s="356"/>
      <c r="B131" s="113"/>
      <c r="C131" s="113"/>
      <c r="D131" s="114"/>
      <c r="E131" s="113"/>
      <c r="F131" s="113"/>
      <c r="G131" s="360"/>
      <c r="H131" s="361"/>
      <c r="I131" s="362"/>
      <c r="J131" s="115" t="s">
        <v>1719</v>
      </c>
      <c r="K131" s="115"/>
      <c r="L131" s="115"/>
      <c r="M131" s="116"/>
      <c r="N131" s="89"/>
      <c r="V131" s="123"/>
    </row>
    <row r="132" spans="1:22" ht="23.25" thickBot="1" x14ac:dyDescent="0.25">
      <c r="A132" s="356"/>
      <c r="B132" s="188" t="s">
        <v>29</v>
      </c>
      <c r="C132" s="188" t="s">
        <v>30</v>
      </c>
      <c r="D132" s="188" t="s">
        <v>31</v>
      </c>
      <c r="E132" s="363" t="s">
        <v>32</v>
      </c>
      <c r="F132" s="363"/>
      <c r="G132" s="364"/>
      <c r="H132" s="365"/>
      <c r="I132" s="366"/>
      <c r="J132" s="120" t="s">
        <v>1840</v>
      </c>
      <c r="K132" s="121"/>
      <c r="L132" s="121"/>
      <c r="M132" s="122"/>
      <c r="N132" s="89"/>
      <c r="V132" s="123"/>
    </row>
    <row r="133" spans="1:22" ht="13.5" thickBot="1" x14ac:dyDescent="0.25">
      <c r="A133" s="357"/>
      <c r="B133" s="124"/>
      <c r="C133" s="124"/>
      <c r="D133" s="134"/>
      <c r="E133" s="126" t="s">
        <v>37</v>
      </c>
      <c r="F133" s="127"/>
      <c r="G133" s="367"/>
      <c r="H133" s="368"/>
      <c r="I133" s="369"/>
      <c r="J133" s="120" t="s">
        <v>1726</v>
      </c>
      <c r="K133" s="121"/>
      <c r="L133" s="121"/>
      <c r="M133" s="122"/>
      <c r="N133" s="89"/>
      <c r="V133" s="123"/>
    </row>
    <row r="134" spans="1:22" ht="24" thickTop="1" thickBot="1" x14ac:dyDescent="0.25">
      <c r="A134" s="355">
        <f t="shared" ref="A134" si="26">A130+1</f>
        <v>30</v>
      </c>
      <c r="B134" s="186" t="s">
        <v>20</v>
      </c>
      <c r="C134" s="186" t="s">
        <v>21</v>
      </c>
      <c r="D134" s="186" t="s">
        <v>22</v>
      </c>
      <c r="E134" s="358" t="s">
        <v>23</v>
      </c>
      <c r="F134" s="358"/>
      <c r="G134" s="358" t="s">
        <v>14</v>
      </c>
      <c r="H134" s="359"/>
      <c r="I134" s="87"/>
      <c r="J134" s="109" t="s">
        <v>1719</v>
      </c>
      <c r="K134" s="110"/>
      <c r="L134" s="110"/>
      <c r="M134" s="111"/>
      <c r="N134" s="89"/>
      <c r="V134" s="123"/>
    </row>
    <row r="135" spans="1:22" ht="13.5" thickBot="1" x14ac:dyDescent="0.25">
      <c r="A135" s="356"/>
      <c r="B135" s="113"/>
      <c r="C135" s="113"/>
      <c r="D135" s="114"/>
      <c r="E135" s="113"/>
      <c r="F135" s="113"/>
      <c r="G135" s="360"/>
      <c r="H135" s="361"/>
      <c r="I135" s="362"/>
      <c r="J135" s="115" t="s">
        <v>1719</v>
      </c>
      <c r="K135" s="115"/>
      <c r="L135" s="115"/>
      <c r="M135" s="116"/>
      <c r="N135" s="89"/>
      <c r="V135" s="123"/>
    </row>
    <row r="136" spans="1:22" ht="23.25" thickBot="1" x14ac:dyDescent="0.25">
      <c r="A136" s="356"/>
      <c r="B136" s="188" t="s">
        <v>29</v>
      </c>
      <c r="C136" s="188" t="s">
        <v>30</v>
      </c>
      <c r="D136" s="188" t="s">
        <v>31</v>
      </c>
      <c r="E136" s="363" t="s">
        <v>32</v>
      </c>
      <c r="F136" s="363"/>
      <c r="G136" s="364"/>
      <c r="H136" s="365"/>
      <c r="I136" s="366"/>
      <c r="J136" s="120" t="s">
        <v>1840</v>
      </c>
      <c r="K136" s="121"/>
      <c r="L136" s="121"/>
      <c r="M136" s="122"/>
      <c r="N136" s="89"/>
      <c r="V136" s="123"/>
    </row>
    <row r="137" spans="1:22" ht="13.5" thickBot="1" x14ac:dyDescent="0.25">
      <c r="A137" s="357"/>
      <c r="B137" s="124"/>
      <c r="C137" s="124"/>
      <c r="D137" s="134"/>
      <c r="E137" s="126" t="s">
        <v>37</v>
      </c>
      <c r="F137" s="127"/>
      <c r="G137" s="367"/>
      <c r="H137" s="368"/>
      <c r="I137" s="369"/>
      <c r="J137" s="120" t="s">
        <v>1726</v>
      </c>
      <c r="K137" s="121"/>
      <c r="L137" s="121"/>
      <c r="M137" s="122"/>
      <c r="N137" s="89"/>
      <c r="V137" s="123"/>
    </row>
    <row r="138" spans="1:22" ht="24" thickTop="1" thickBot="1" x14ac:dyDescent="0.25">
      <c r="A138" s="355">
        <f t="shared" ref="A138" si="27">A134+1</f>
        <v>31</v>
      </c>
      <c r="B138" s="186" t="s">
        <v>20</v>
      </c>
      <c r="C138" s="186" t="s">
        <v>21</v>
      </c>
      <c r="D138" s="186" t="s">
        <v>22</v>
      </c>
      <c r="E138" s="358" t="s">
        <v>23</v>
      </c>
      <c r="F138" s="358"/>
      <c r="G138" s="358" t="s">
        <v>14</v>
      </c>
      <c r="H138" s="359"/>
      <c r="I138" s="87"/>
      <c r="J138" s="109" t="s">
        <v>1719</v>
      </c>
      <c r="K138" s="110"/>
      <c r="L138" s="110"/>
      <c r="M138" s="111"/>
      <c r="N138" s="89"/>
      <c r="V138" s="123"/>
    </row>
    <row r="139" spans="1:22" ht="13.5" thickBot="1" x14ac:dyDescent="0.25">
      <c r="A139" s="356"/>
      <c r="B139" s="113"/>
      <c r="C139" s="113"/>
      <c r="D139" s="114"/>
      <c r="E139" s="113"/>
      <c r="F139" s="113"/>
      <c r="G139" s="360"/>
      <c r="H139" s="361"/>
      <c r="I139" s="362"/>
      <c r="J139" s="115" t="s">
        <v>1719</v>
      </c>
      <c r="K139" s="115"/>
      <c r="L139" s="115"/>
      <c r="M139" s="116"/>
      <c r="N139" s="89"/>
      <c r="V139" s="123"/>
    </row>
    <row r="140" spans="1:22" ht="23.25" thickBot="1" x14ac:dyDescent="0.25">
      <c r="A140" s="356"/>
      <c r="B140" s="188" t="s">
        <v>29</v>
      </c>
      <c r="C140" s="188" t="s">
        <v>30</v>
      </c>
      <c r="D140" s="188" t="s">
        <v>31</v>
      </c>
      <c r="E140" s="363" t="s">
        <v>32</v>
      </c>
      <c r="F140" s="363"/>
      <c r="G140" s="364"/>
      <c r="H140" s="365"/>
      <c r="I140" s="366"/>
      <c r="J140" s="120" t="s">
        <v>1840</v>
      </c>
      <c r="K140" s="121"/>
      <c r="L140" s="121"/>
      <c r="M140" s="122"/>
      <c r="N140" s="89"/>
      <c r="V140" s="123"/>
    </row>
    <row r="141" spans="1:22" ht="13.5" thickBot="1" x14ac:dyDescent="0.25">
      <c r="A141" s="357"/>
      <c r="B141" s="124"/>
      <c r="C141" s="124"/>
      <c r="D141" s="134"/>
      <c r="E141" s="126" t="s">
        <v>37</v>
      </c>
      <c r="F141" s="127"/>
      <c r="G141" s="367"/>
      <c r="H141" s="368"/>
      <c r="I141" s="369"/>
      <c r="J141" s="120" t="s">
        <v>1726</v>
      </c>
      <c r="K141" s="121"/>
      <c r="L141" s="121"/>
      <c r="M141" s="122"/>
      <c r="N141" s="89"/>
      <c r="V141" s="123"/>
    </row>
    <row r="142" spans="1:22" ht="24" thickTop="1" thickBot="1" x14ac:dyDescent="0.25">
      <c r="A142" s="355">
        <f t="shared" ref="A142" si="28">A138+1</f>
        <v>32</v>
      </c>
      <c r="B142" s="186" t="s">
        <v>20</v>
      </c>
      <c r="C142" s="186" t="s">
        <v>21</v>
      </c>
      <c r="D142" s="186" t="s">
        <v>22</v>
      </c>
      <c r="E142" s="358" t="s">
        <v>23</v>
      </c>
      <c r="F142" s="358"/>
      <c r="G142" s="358" t="s">
        <v>14</v>
      </c>
      <c r="H142" s="359"/>
      <c r="I142" s="87"/>
      <c r="J142" s="109" t="s">
        <v>1719</v>
      </c>
      <c r="K142" s="110"/>
      <c r="L142" s="110"/>
      <c r="M142" s="111"/>
      <c r="N142" s="89"/>
      <c r="V142" s="123"/>
    </row>
    <row r="143" spans="1:22" ht="13.5" thickBot="1" x14ac:dyDescent="0.25">
      <c r="A143" s="356"/>
      <c r="B143" s="113"/>
      <c r="C143" s="113"/>
      <c r="D143" s="114"/>
      <c r="E143" s="113"/>
      <c r="F143" s="113"/>
      <c r="G143" s="360"/>
      <c r="H143" s="361"/>
      <c r="I143" s="362"/>
      <c r="J143" s="115" t="s">
        <v>1719</v>
      </c>
      <c r="K143" s="115"/>
      <c r="L143" s="115"/>
      <c r="M143" s="116"/>
      <c r="N143" s="89"/>
      <c r="V143" s="123"/>
    </row>
    <row r="144" spans="1:22" ht="23.25" thickBot="1" x14ac:dyDescent="0.25">
      <c r="A144" s="356"/>
      <c r="B144" s="188" t="s">
        <v>29</v>
      </c>
      <c r="C144" s="188" t="s">
        <v>30</v>
      </c>
      <c r="D144" s="188" t="s">
        <v>31</v>
      </c>
      <c r="E144" s="363" t="s">
        <v>32</v>
      </c>
      <c r="F144" s="363"/>
      <c r="G144" s="364"/>
      <c r="H144" s="365"/>
      <c r="I144" s="366"/>
      <c r="J144" s="120" t="s">
        <v>1840</v>
      </c>
      <c r="K144" s="121"/>
      <c r="L144" s="121"/>
      <c r="M144" s="122"/>
      <c r="N144" s="89"/>
      <c r="V144" s="123"/>
    </row>
    <row r="145" spans="1:22" ht="13.5" thickBot="1" x14ac:dyDescent="0.25">
      <c r="A145" s="357"/>
      <c r="B145" s="124"/>
      <c r="C145" s="124"/>
      <c r="D145" s="134"/>
      <c r="E145" s="126" t="s">
        <v>37</v>
      </c>
      <c r="F145" s="127"/>
      <c r="G145" s="367"/>
      <c r="H145" s="368"/>
      <c r="I145" s="369"/>
      <c r="J145" s="120" t="s">
        <v>1726</v>
      </c>
      <c r="K145" s="121"/>
      <c r="L145" s="121"/>
      <c r="M145" s="122"/>
      <c r="N145" s="89"/>
      <c r="V145" s="123"/>
    </row>
    <row r="146" spans="1:22" ht="24" thickTop="1" thickBot="1" x14ac:dyDescent="0.25">
      <c r="A146" s="355">
        <f t="shared" ref="A146" si="29">A142+1</f>
        <v>33</v>
      </c>
      <c r="B146" s="186" t="s">
        <v>20</v>
      </c>
      <c r="C146" s="186" t="s">
        <v>21</v>
      </c>
      <c r="D146" s="186" t="s">
        <v>22</v>
      </c>
      <c r="E146" s="358" t="s">
        <v>23</v>
      </c>
      <c r="F146" s="358"/>
      <c r="G146" s="358" t="s">
        <v>14</v>
      </c>
      <c r="H146" s="359"/>
      <c r="I146" s="87"/>
      <c r="J146" s="109" t="s">
        <v>1719</v>
      </c>
      <c r="K146" s="110"/>
      <c r="L146" s="110"/>
      <c r="M146" s="111"/>
      <c r="N146" s="89"/>
      <c r="V146" s="123"/>
    </row>
    <row r="147" spans="1:22" ht="13.5" thickBot="1" x14ac:dyDescent="0.25">
      <c r="A147" s="356"/>
      <c r="B147" s="113"/>
      <c r="C147" s="113"/>
      <c r="D147" s="114"/>
      <c r="E147" s="113"/>
      <c r="F147" s="113"/>
      <c r="G147" s="360"/>
      <c r="H147" s="361"/>
      <c r="I147" s="362"/>
      <c r="J147" s="115" t="s">
        <v>1719</v>
      </c>
      <c r="K147" s="115"/>
      <c r="L147" s="115"/>
      <c r="M147" s="116"/>
      <c r="N147" s="89"/>
      <c r="V147" s="123"/>
    </row>
    <row r="148" spans="1:22" ht="23.25" thickBot="1" x14ac:dyDescent="0.25">
      <c r="A148" s="356"/>
      <c r="B148" s="188" t="s">
        <v>29</v>
      </c>
      <c r="C148" s="188" t="s">
        <v>30</v>
      </c>
      <c r="D148" s="188" t="s">
        <v>31</v>
      </c>
      <c r="E148" s="363" t="s">
        <v>32</v>
      </c>
      <c r="F148" s="363"/>
      <c r="G148" s="364"/>
      <c r="H148" s="365"/>
      <c r="I148" s="366"/>
      <c r="J148" s="120" t="s">
        <v>1840</v>
      </c>
      <c r="K148" s="121"/>
      <c r="L148" s="121"/>
      <c r="M148" s="122"/>
      <c r="N148" s="89"/>
      <c r="V148" s="123"/>
    </row>
    <row r="149" spans="1:22" ht="13.5" thickBot="1" x14ac:dyDescent="0.25">
      <c r="A149" s="357"/>
      <c r="B149" s="124"/>
      <c r="C149" s="124"/>
      <c r="D149" s="134"/>
      <c r="E149" s="126" t="s">
        <v>37</v>
      </c>
      <c r="F149" s="127"/>
      <c r="G149" s="367"/>
      <c r="H149" s="368"/>
      <c r="I149" s="369"/>
      <c r="J149" s="120" t="s">
        <v>1726</v>
      </c>
      <c r="K149" s="121"/>
      <c r="L149" s="121"/>
      <c r="M149" s="122"/>
      <c r="N149" s="89"/>
      <c r="V149" s="123"/>
    </row>
    <row r="150" spans="1:22" ht="24" thickTop="1" thickBot="1" x14ac:dyDescent="0.25">
      <c r="A150" s="355">
        <f t="shared" ref="A150" si="30">A146+1</f>
        <v>34</v>
      </c>
      <c r="B150" s="186" t="s">
        <v>20</v>
      </c>
      <c r="C150" s="186" t="s">
        <v>21</v>
      </c>
      <c r="D150" s="186" t="s">
        <v>22</v>
      </c>
      <c r="E150" s="358" t="s">
        <v>23</v>
      </c>
      <c r="F150" s="358"/>
      <c r="G150" s="358" t="s">
        <v>14</v>
      </c>
      <c r="H150" s="359"/>
      <c r="I150" s="87"/>
      <c r="J150" s="109" t="s">
        <v>1719</v>
      </c>
      <c r="K150" s="110"/>
      <c r="L150" s="110"/>
      <c r="M150" s="111"/>
      <c r="N150" s="89"/>
      <c r="V150" s="123"/>
    </row>
    <row r="151" spans="1:22" ht="13.5" thickBot="1" x14ac:dyDescent="0.25">
      <c r="A151" s="356"/>
      <c r="B151" s="113"/>
      <c r="C151" s="113"/>
      <c r="D151" s="114"/>
      <c r="E151" s="113"/>
      <c r="F151" s="113"/>
      <c r="G151" s="360"/>
      <c r="H151" s="361"/>
      <c r="I151" s="362"/>
      <c r="J151" s="115" t="s">
        <v>1719</v>
      </c>
      <c r="K151" s="115"/>
      <c r="L151" s="115"/>
      <c r="M151" s="116"/>
      <c r="N151" s="89"/>
      <c r="V151" s="123"/>
    </row>
    <row r="152" spans="1:22" ht="23.25" thickBot="1" x14ac:dyDescent="0.25">
      <c r="A152" s="356"/>
      <c r="B152" s="188" t="s">
        <v>29</v>
      </c>
      <c r="C152" s="188" t="s">
        <v>30</v>
      </c>
      <c r="D152" s="188" t="s">
        <v>31</v>
      </c>
      <c r="E152" s="363" t="s">
        <v>32</v>
      </c>
      <c r="F152" s="363"/>
      <c r="G152" s="364"/>
      <c r="H152" s="365"/>
      <c r="I152" s="366"/>
      <c r="J152" s="120" t="s">
        <v>1840</v>
      </c>
      <c r="K152" s="121"/>
      <c r="L152" s="121"/>
      <c r="M152" s="122"/>
      <c r="N152" s="89"/>
      <c r="V152" s="123"/>
    </row>
    <row r="153" spans="1:22" ht="13.5" thickBot="1" x14ac:dyDescent="0.25">
      <c r="A153" s="357"/>
      <c r="B153" s="124"/>
      <c r="C153" s="124"/>
      <c r="D153" s="134"/>
      <c r="E153" s="126" t="s">
        <v>37</v>
      </c>
      <c r="F153" s="127"/>
      <c r="G153" s="367"/>
      <c r="H153" s="368"/>
      <c r="I153" s="369"/>
      <c r="J153" s="120" t="s">
        <v>1726</v>
      </c>
      <c r="K153" s="121"/>
      <c r="L153" s="121"/>
      <c r="M153" s="122"/>
      <c r="N153" s="89"/>
      <c r="V153" s="123"/>
    </row>
    <row r="154" spans="1:22" ht="24" thickTop="1" thickBot="1" x14ac:dyDescent="0.25">
      <c r="A154" s="355">
        <f t="shared" ref="A154" si="31">A150+1</f>
        <v>35</v>
      </c>
      <c r="B154" s="186" t="s">
        <v>20</v>
      </c>
      <c r="C154" s="186" t="s">
        <v>21</v>
      </c>
      <c r="D154" s="186" t="s">
        <v>22</v>
      </c>
      <c r="E154" s="358" t="s">
        <v>23</v>
      </c>
      <c r="F154" s="358"/>
      <c r="G154" s="358" t="s">
        <v>14</v>
      </c>
      <c r="H154" s="359"/>
      <c r="I154" s="87"/>
      <c r="J154" s="109" t="s">
        <v>1719</v>
      </c>
      <c r="K154" s="110"/>
      <c r="L154" s="110"/>
      <c r="M154" s="111"/>
      <c r="N154" s="89"/>
      <c r="V154" s="123"/>
    </row>
    <row r="155" spans="1:22" ht="13.5" thickBot="1" x14ac:dyDescent="0.25">
      <c r="A155" s="356"/>
      <c r="B155" s="113"/>
      <c r="C155" s="113"/>
      <c r="D155" s="114"/>
      <c r="E155" s="113"/>
      <c r="F155" s="113"/>
      <c r="G155" s="360"/>
      <c r="H155" s="361"/>
      <c r="I155" s="362"/>
      <c r="J155" s="115" t="s">
        <v>1719</v>
      </c>
      <c r="K155" s="115"/>
      <c r="L155" s="115"/>
      <c r="M155" s="116"/>
      <c r="N155" s="89"/>
      <c r="V155" s="123"/>
    </row>
    <row r="156" spans="1:22" ht="23.25" thickBot="1" x14ac:dyDescent="0.25">
      <c r="A156" s="356"/>
      <c r="B156" s="188" t="s">
        <v>29</v>
      </c>
      <c r="C156" s="188" t="s">
        <v>30</v>
      </c>
      <c r="D156" s="188" t="s">
        <v>31</v>
      </c>
      <c r="E156" s="363" t="s">
        <v>32</v>
      </c>
      <c r="F156" s="363"/>
      <c r="G156" s="364"/>
      <c r="H156" s="365"/>
      <c r="I156" s="366"/>
      <c r="J156" s="120" t="s">
        <v>1840</v>
      </c>
      <c r="K156" s="121"/>
      <c r="L156" s="121"/>
      <c r="M156" s="122"/>
      <c r="N156" s="89"/>
      <c r="V156" s="123"/>
    </row>
    <row r="157" spans="1:22" ht="13.5" thickBot="1" x14ac:dyDescent="0.25">
      <c r="A157" s="357"/>
      <c r="B157" s="124"/>
      <c r="C157" s="124"/>
      <c r="D157" s="134"/>
      <c r="E157" s="126" t="s">
        <v>37</v>
      </c>
      <c r="F157" s="127"/>
      <c r="G157" s="367"/>
      <c r="H157" s="368"/>
      <c r="I157" s="369"/>
      <c r="J157" s="120" t="s">
        <v>1726</v>
      </c>
      <c r="K157" s="121"/>
      <c r="L157" s="121"/>
      <c r="M157" s="122"/>
      <c r="N157" s="89"/>
      <c r="V157" s="123"/>
    </row>
    <row r="158" spans="1:22" ht="24" thickTop="1" thickBot="1" x14ac:dyDescent="0.25">
      <c r="A158" s="355">
        <f t="shared" ref="A158" si="32">A154+1</f>
        <v>36</v>
      </c>
      <c r="B158" s="186" t="s">
        <v>20</v>
      </c>
      <c r="C158" s="186" t="s">
        <v>21</v>
      </c>
      <c r="D158" s="186" t="s">
        <v>22</v>
      </c>
      <c r="E158" s="358" t="s">
        <v>23</v>
      </c>
      <c r="F158" s="358"/>
      <c r="G158" s="358" t="s">
        <v>14</v>
      </c>
      <c r="H158" s="359"/>
      <c r="I158" s="87"/>
      <c r="J158" s="109" t="s">
        <v>1719</v>
      </c>
      <c r="K158" s="110"/>
      <c r="L158" s="110"/>
      <c r="M158" s="111"/>
      <c r="N158" s="89"/>
      <c r="V158" s="123"/>
    </row>
    <row r="159" spans="1:22" ht="13.5" thickBot="1" x14ac:dyDescent="0.25">
      <c r="A159" s="356"/>
      <c r="B159" s="113"/>
      <c r="C159" s="113"/>
      <c r="D159" s="114"/>
      <c r="E159" s="113"/>
      <c r="F159" s="113"/>
      <c r="G159" s="360"/>
      <c r="H159" s="361"/>
      <c r="I159" s="362"/>
      <c r="J159" s="115" t="s">
        <v>1719</v>
      </c>
      <c r="K159" s="115"/>
      <c r="L159" s="115"/>
      <c r="M159" s="116"/>
      <c r="N159" s="89"/>
      <c r="V159" s="123"/>
    </row>
    <row r="160" spans="1:22" ht="23.25" thickBot="1" x14ac:dyDescent="0.25">
      <c r="A160" s="356"/>
      <c r="B160" s="188" t="s">
        <v>29</v>
      </c>
      <c r="C160" s="188" t="s">
        <v>30</v>
      </c>
      <c r="D160" s="188" t="s">
        <v>31</v>
      </c>
      <c r="E160" s="363" t="s">
        <v>32</v>
      </c>
      <c r="F160" s="363"/>
      <c r="G160" s="364"/>
      <c r="H160" s="365"/>
      <c r="I160" s="366"/>
      <c r="J160" s="120" t="s">
        <v>1840</v>
      </c>
      <c r="K160" s="121"/>
      <c r="L160" s="121"/>
      <c r="M160" s="122"/>
      <c r="N160" s="89"/>
      <c r="V160" s="123"/>
    </row>
    <row r="161" spans="1:22" ht="13.5" thickBot="1" x14ac:dyDescent="0.25">
      <c r="A161" s="357"/>
      <c r="B161" s="124"/>
      <c r="C161" s="124"/>
      <c r="D161" s="134"/>
      <c r="E161" s="126" t="s">
        <v>37</v>
      </c>
      <c r="F161" s="127"/>
      <c r="G161" s="367"/>
      <c r="H161" s="368"/>
      <c r="I161" s="369"/>
      <c r="J161" s="120" t="s">
        <v>1726</v>
      </c>
      <c r="K161" s="121"/>
      <c r="L161" s="121"/>
      <c r="M161" s="122"/>
      <c r="N161" s="89"/>
      <c r="V161" s="123"/>
    </row>
    <row r="162" spans="1:22" ht="24" thickTop="1" thickBot="1" x14ac:dyDescent="0.25">
      <c r="A162" s="355">
        <f t="shared" ref="A162" si="33">A158+1</f>
        <v>37</v>
      </c>
      <c r="B162" s="186" t="s">
        <v>20</v>
      </c>
      <c r="C162" s="186" t="s">
        <v>21</v>
      </c>
      <c r="D162" s="186" t="s">
        <v>22</v>
      </c>
      <c r="E162" s="358" t="s">
        <v>23</v>
      </c>
      <c r="F162" s="358"/>
      <c r="G162" s="358" t="s">
        <v>14</v>
      </c>
      <c r="H162" s="359"/>
      <c r="I162" s="87"/>
      <c r="J162" s="109" t="s">
        <v>1719</v>
      </c>
      <c r="K162" s="110"/>
      <c r="L162" s="110"/>
      <c r="M162" s="111"/>
      <c r="N162" s="89"/>
      <c r="V162" s="123"/>
    </row>
    <row r="163" spans="1:22" ht="13.5" thickBot="1" x14ac:dyDescent="0.25">
      <c r="A163" s="356"/>
      <c r="B163" s="113"/>
      <c r="C163" s="113"/>
      <c r="D163" s="114"/>
      <c r="E163" s="113"/>
      <c r="F163" s="113"/>
      <c r="G163" s="360"/>
      <c r="H163" s="361"/>
      <c r="I163" s="362"/>
      <c r="J163" s="115" t="s">
        <v>1719</v>
      </c>
      <c r="K163" s="115"/>
      <c r="L163" s="115"/>
      <c r="M163" s="116"/>
      <c r="N163" s="89"/>
      <c r="V163" s="123"/>
    </row>
    <row r="164" spans="1:22" ht="23.25" thickBot="1" x14ac:dyDescent="0.25">
      <c r="A164" s="356"/>
      <c r="B164" s="188" t="s">
        <v>29</v>
      </c>
      <c r="C164" s="188" t="s">
        <v>30</v>
      </c>
      <c r="D164" s="188" t="s">
        <v>31</v>
      </c>
      <c r="E164" s="363" t="s">
        <v>32</v>
      </c>
      <c r="F164" s="363"/>
      <c r="G164" s="364"/>
      <c r="H164" s="365"/>
      <c r="I164" s="366"/>
      <c r="J164" s="120" t="s">
        <v>1840</v>
      </c>
      <c r="K164" s="121"/>
      <c r="L164" s="121"/>
      <c r="M164" s="122"/>
      <c r="N164" s="89"/>
      <c r="V164" s="123"/>
    </row>
    <row r="165" spans="1:22" ht="13.5" thickBot="1" x14ac:dyDescent="0.25">
      <c r="A165" s="357"/>
      <c r="B165" s="124"/>
      <c r="C165" s="124"/>
      <c r="D165" s="134"/>
      <c r="E165" s="126" t="s">
        <v>37</v>
      </c>
      <c r="F165" s="127"/>
      <c r="G165" s="367"/>
      <c r="H165" s="368"/>
      <c r="I165" s="369"/>
      <c r="J165" s="120" t="s">
        <v>1726</v>
      </c>
      <c r="K165" s="121"/>
      <c r="L165" s="121"/>
      <c r="M165" s="122"/>
      <c r="N165" s="89"/>
      <c r="V165" s="123"/>
    </row>
    <row r="166" spans="1:22" ht="24" thickTop="1" thickBot="1" x14ac:dyDescent="0.25">
      <c r="A166" s="355">
        <f t="shared" ref="A166" si="34">A162+1</f>
        <v>38</v>
      </c>
      <c r="B166" s="186" t="s">
        <v>20</v>
      </c>
      <c r="C166" s="186" t="s">
        <v>21</v>
      </c>
      <c r="D166" s="186" t="s">
        <v>22</v>
      </c>
      <c r="E166" s="358" t="s">
        <v>23</v>
      </c>
      <c r="F166" s="358"/>
      <c r="G166" s="358" t="s">
        <v>14</v>
      </c>
      <c r="H166" s="359"/>
      <c r="I166" s="87"/>
      <c r="J166" s="109" t="s">
        <v>1719</v>
      </c>
      <c r="K166" s="110"/>
      <c r="L166" s="110"/>
      <c r="M166" s="111"/>
      <c r="N166" s="89"/>
      <c r="V166" s="123"/>
    </row>
    <row r="167" spans="1:22" ht="13.5" thickBot="1" x14ac:dyDescent="0.25">
      <c r="A167" s="356"/>
      <c r="B167" s="113"/>
      <c r="C167" s="113"/>
      <c r="D167" s="114"/>
      <c r="E167" s="113"/>
      <c r="F167" s="113"/>
      <c r="G167" s="360"/>
      <c r="H167" s="361"/>
      <c r="I167" s="362"/>
      <c r="J167" s="115" t="s">
        <v>1719</v>
      </c>
      <c r="K167" s="115"/>
      <c r="L167" s="115"/>
      <c r="M167" s="116"/>
      <c r="N167" s="89"/>
      <c r="V167" s="123"/>
    </row>
    <row r="168" spans="1:22" ht="23.25" thickBot="1" x14ac:dyDescent="0.25">
      <c r="A168" s="356"/>
      <c r="B168" s="188" t="s">
        <v>29</v>
      </c>
      <c r="C168" s="188" t="s">
        <v>30</v>
      </c>
      <c r="D168" s="188" t="s">
        <v>31</v>
      </c>
      <c r="E168" s="363" t="s">
        <v>32</v>
      </c>
      <c r="F168" s="363"/>
      <c r="G168" s="364"/>
      <c r="H168" s="365"/>
      <c r="I168" s="366"/>
      <c r="J168" s="120" t="s">
        <v>1840</v>
      </c>
      <c r="K168" s="121"/>
      <c r="L168" s="121"/>
      <c r="M168" s="122"/>
      <c r="N168" s="89"/>
      <c r="V168" s="123"/>
    </row>
    <row r="169" spans="1:22" ht="13.5" thickBot="1" x14ac:dyDescent="0.25">
      <c r="A169" s="357"/>
      <c r="B169" s="124"/>
      <c r="C169" s="124"/>
      <c r="D169" s="134"/>
      <c r="E169" s="126" t="s">
        <v>37</v>
      </c>
      <c r="F169" s="127"/>
      <c r="G169" s="367"/>
      <c r="H169" s="368"/>
      <c r="I169" s="369"/>
      <c r="J169" s="120" t="s">
        <v>1726</v>
      </c>
      <c r="K169" s="121"/>
      <c r="L169" s="121"/>
      <c r="M169" s="122"/>
      <c r="N169" s="89"/>
      <c r="V169" s="123"/>
    </row>
    <row r="170" spans="1:22" ht="24" thickTop="1" thickBot="1" x14ac:dyDescent="0.25">
      <c r="A170" s="355">
        <f t="shared" ref="A170" si="35">A166+1</f>
        <v>39</v>
      </c>
      <c r="B170" s="186" t="s">
        <v>20</v>
      </c>
      <c r="C170" s="186" t="s">
        <v>21</v>
      </c>
      <c r="D170" s="186" t="s">
        <v>22</v>
      </c>
      <c r="E170" s="358" t="s">
        <v>23</v>
      </c>
      <c r="F170" s="358"/>
      <c r="G170" s="358" t="s">
        <v>14</v>
      </c>
      <c r="H170" s="359"/>
      <c r="I170" s="87"/>
      <c r="J170" s="109" t="s">
        <v>1719</v>
      </c>
      <c r="K170" s="110"/>
      <c r="L170" s="110"/>
      <c r="M170" s="111"/>
      <c r="N170" s="89"/>
      <c r="V170" s="123"/>
    </row>
    <row r="171" spans="1:22" ht="13.5" thickBot="1" x14ac:dyDescent="0.25">
      <c r="A171" s="356"/>
      <c r="B171" s="113"/>
      <c r="C171" s="113"/>
      <c r="D171" s="114"/>
      <c r="E171" s="113"/>
      <c r="F171" s="113"/>
      <c r="G171" s="360"/>
      <c r="H171" s="361"/>
      <c r="I171" s="362"/>
      <c r="J171" s="115" t="s">
        <v>1719</v>
      </c>
      <c r="K171" s="115"/>
      <c r="L171" s="115"/>
      <c r="M171" s="116"/>
      <c r="N171" s="89"/>
      <c r="V171" s="123"/>
    </row>
    <row r="172" spans="1:22" ht="23.25" thickBot="1" x14ac:dyDescent="0.25">
      <c r="A172" s="356"/>
      <c r="B172" s="188" t="s">
        <v>29</v>
      </c>
      <c r="C172" s="188" t="s">
        <v>30</v>
      </c>
      <c r="D172" s="188" t="s">
        <v>31</v>
      </c>
      <c r="E172" s="363" t="s">
        <v>32</v>
      </c>
      <c r="F172" s="363"/>
      <c r="G172" s="364"/>
      <c r="H172" s="365"/>
      <c r="I172" s="366"/>
      <c r="J172" s="120" t="s">
        <v>1840</v>
      </c>
      <c r="K172" s="121"/>
      <c r="L172" s="121"/>
      <c r="M172" s="122"/>
      <c r="N172" s="89"/>
      <c r="V172" s="123"/>
    </row>
    <row r="173" spans="1:22" ht="13.5" thickBot="1" x14ac:dyDescent="0.25">
      <c r="A173" s="357"/>
      <c r="B173" s="124"/>
      <c r="C173" s="124"/>
      <c r="D173" s="134"/>
      <c r="E173" s="126" t="s">
        <v>37</v>
      </c>
      <c r="F173" s="127"/>
      <c r="G173" s="367"/>
      <c r="H173" s="368"/>
      <c r="I173" s="369"/>
      <c r="J173" s="120" t="s">
        <v>1726</v>
      </c>
      <c r="K173" s="121"/>
      <c r="L173" s="121"/>
      <c r="M173" s="122"/>
      <c r="N173" s="89"/>
      <c r="V173" s="123"/>
    </row>
    <row r="174" spans="1:22" ht="24" thickTop="1" thickBot="1" x14ac:dyDescent="0.25">
      <c r="A174" s="355">
        <f t="shared" ref="A174" si="36">A170+1</f>
        <v>40</v>
      </c>
      <c r="B174" s="186" t="s">
        <v>20</v>
      </c>
      <c r="C174" s="186" t="s">
        <v>21</v>
      </c>
      <c r="D174" s="186" t="s">
        <v>22</v>
      </c>
      <c r="E174" s="358" t="s">
        <v>23</v>
      </c>
      <c r="F174" s="358"/>
      <c r="G174" s="358" t="s">
        <v>14</v>
      </c>
      <c r="H174" s="359"/>
      <c r="I174" s="87"/>
      <c r="J174" s="109" t="s">
        <v>1719</v>
      </c>
      <c r="K174" s="110"/>
      <c r="L174" s="110"/>
      <c r="M174" s="111"/>
      <c r="N174" s="89"/>
      <c r="V174" s="123"/>
    </row>
    <row r="175" spans="1:22" ht="13.5" thickBot="1" x14ac:dyDescent="0.25">
      <c r="A175" s="356"/>
      <c r="B175" s="113"/>
      <c r="C175" s="113"/>
      <c r="D175" s="114"/>
      <c r="E175" s="113"/>
      <c r="F175" s="113"/>
      <c r="G175" s="360"/>
      <c r="H175" s="361"/>
      <c r="I175" s="362"/>
      <c r="J175" s="115" t="s">
        <v>1719</v>
      </c>
      <c r="K175" s="115"/>
      <c r="L175" s="115"/>
      <c r="M175" s="116"/>
      <c r="N175" s="89"/>
      <c r="V175" s="123"/>
    </row>
    <row r="176" spans="1:22" ht="23.25" thickBot="1" x14ac:dyDescent="0.25">
      <c r="A176" s="356"/>
      <c r="B176" s="188" t="s">
        <v>29</v>
      </c>
      <c r="C176" s="188" t="s">
        <v>30</v>
      </c>
      <c r="D176" s="188" t="s">
        <v>31</v>
      </c>
      <c r="E176" s="363" t="s">
        <v>32</v>
      </c>
      <c r="F176" s="363"/>
      <c r="G176" s="364"/>
      <c r="H176" s="365"/>
      <c r="I176" s="366"/>
      <c r="J176" s="120" t="s">
        <v>1840</v>
      </c>
      <c r="K176" s="121"/>
      <c r="L176" s="121"/>
      <c r="M176" s="122"/>
      <c r="N176" s="89"/>
      <c r="V176" s="123"/>
    </row>
    <row r="177" spans="1:22" ht="13.5" thickBot="1" x14ac:dyDescent="0.25">
      <c r="A177" s="357"/>
      <c r="B177" s="124"/>
      <c r="C177" s="124"/>
      <c r="D177" s="134"/>
      <c r="E177" s="126" t="s">
        <v>37</v>
      </c>
      <c r="F177" s="127"/>
      <c r="G177" s="367"/>
      <c r="H177" s="368"/>
      <c r="I177" s="369"/>
      <c r="J177" s="120" t="s">
        <v>1726</v>
      </c>
      <c r="K177" s="121"/>
      <c r="L177" s="121"/>
      <c r="M177" s="122"/>
      <c r="N177" s="89"/>
      <c r="V177" s="123"/>
    </row>
    <row r="178" spans="1:22" ht="24" thickTop="1" thickBot="1" x14ac:dyDescent="0.25">
      <c r="A178" s="355">
        <f t="shared" ref="A178" si="37">A174+1</f>
        <v>41</v>
      </c>
      <c r="B178" s="186" t="s">
        <v>20</v>
      </c>
      <c r="C178" s="186" t="s">
        <v>21</v>
      </c>
      <c r="D178" s="186" t="s">
        <v>22</v>
      </c>
      <c r="E178" s="358" t="s">
        <v>23</v>
      </c>
      <c r="F178" s="358"/>
      <c r="G178" s="358" t="s">
        <v>14</v>
      </c>
      <c r="H178" s="359"/>
      <c r="I178" s="87"/>
      <c r="J178" s="109" t="s">
        <v>1719</v>
      </c>
      <c r="K178" s="110"/>
      <c r="L178" s="110"/>
      <c r="M178" s="111"/>
      <c r="N178" s="89"/>
      <c r="V178" s="123"/>
    </row>
    <row r="179" spans="1:22" ht="13.5" thickBot="1" x14ac:dyDescent="0.25">
      <c r="A179" s="356"/>
      <c r="B179" s="113"/>
      <c r="C179" s="113"/>
      <c r="D179" s="114"/>
      <c r="E179" s="113"/>
      <c r="F179" s="113"/>
      <c r="G179" s="360"/>
      <c r="H179" s="361"/>
      <c r="I179" s="362"/>
      <c r="J179" s="115" t="s">
        <v>1719</v>
      </c>
      <c r="K179" s="115"/>
      <c r="L179" s="115"/>
      <c r="M179" s="116"/>
      <c r="N179" s="89"/>
      <c r="V179" s="123">
        <f>G179</f>
        <v>0</v>
      </c>
    </row>
    <row r="180" spans="1:22" ht="23.25" thickBot="1" x14ac:dyDescent="0.25">
      <c r="A180" s="356"/>
      <c r="B180" s="188" t="s">
        <v>29</v>
      </c>
      <c r="C180" s="188" t="s">
        <v>30</v>
      </c>
      <c r="D180" s="188" t="s">
        <v>31</v>
      </c>
      <c r="E180" s="363" t="s">
        <v>32</v>
      </c>
      <c r="F180" s="363"/>
      <c r="G180" s="364"/>
      <c r="H180" s="365"/>
      <c r="I180" s="366"/>
      <c r="J180" s="120" t="s">
        <v>1840</v>
      </c>
      <c r="K180" s="121"/>
      <c r="L180" s="121"/>
      <c r="M180" s="122"/>
      <c r="N180" s="89"/>
      <c r="V180" s="123"/>
    </row>
    <row r="181" spans="1:22" ht="13.5" thickBot="1" x14ac:dyDescent="0.25">
      <c r="A181" s="357"/>
      <c r="B181" s="124"/>
      <c r="C181" s="124"/>
      <c r="D181" s="134"/>
      <c r="E181" s="126" t="s">
        <v>37</v>
      </c>
      <c r="F181" s="127"/>
      <c r="G181" s="367"/>
      <c r="H181" s="368"/>
      <c r="I181" s="369"/>
      <c r="J181" s="120" t="s">
        <v>1726</v>
      </c>
      <c r="K181" s="121"/>
      <c r="L181" s="121"/>
      <c r="M181" s="122"/>
      <c r="N181" s="89"/>
      <c r="V181" s="123"/>
    </row>
    <row r="182" spans="1:22" ht="24" thickTop="1" thickBot="1" x14ac:dyDescent="0.25">
      <c r="A182" s="355">
        <f t="shared" ref="A182" si="38">A178+1</f>
        <v>42</v>
      </c>
      <c r="B182" s="186" t="s">
        <v>20</v>
      </c>
      <c r="C182" s="186" t="s">
        <v>21</v>
      </c>
      <c r="D182" s="186" t="s">
        <v>22</v>
      </c>
      <c r="E182" s="358" t="s">
        <v>23</v>
      </c>
      <c r="F182" s="358"/>
      <c r="G182" s="358" t="s">
        <v>14</v>
      </c>
      <c r="H182" s="359"/>
      <c r="I182" s="87"/>
      <c r="J182" s="109" t="s">
        <v>1719</v>
      </c>
      <c r="K182" s="110"/>
      <c r="L182" s="110"/>
      <c r="M182" s="111"/>
      <c r="N182" s="89"/>
      <c r="V182" s="123"/>
    </row>
    <row r="183" spans="1:22" ht="13.5" thickBot="1" x14ac:dyDescent="0.25">
      <c r="A183" s="356"/>
      <c r="B183" s="113"/>
      <c r="C183" s="113"/>
      <c r="D183" s="114"/>
      <c r="E183" s="113"/>
      <c r="F183" s="113"/>
      <c r="G183" s="360"/>
      <c r="H183" s="361"/>
      <c r="I183" s="362"/>
      <c r="J183" s="115" t="s">
        <v>1719</v>
      </c>
      <c r="K183" s="115"/>
      <c r="L183" s="115"/>
      <c r="M183" s="116"/>
      <c r="N183" s="89"/>
      <c r="V183" s="123">
        <f>G183</f>
        <v>0</v>
      </c>
    </row>
    <row r="184" spans="1:22" ht="23.25" thickBot="1" x14ac:dyDescent="0.25">
      <c r="A184" s="356"/>
      <c r="B184" s="188" t="s">
        <v>29</v>
      </c>
      <c r="C184" s="188" t="s">
        <v>30</v>
      </c>
      <c r="D184" s="188" t="s">
        <v>31</v>
      </c>
      <c r="E184" s="363" t="s">
        <v>32</v>
      </c>
      <c r="F184" s="363"/>
      <c r="G184" s="364"/>
      <c r="H184" s="365"/>
      <c r="I184" s="366"/>
      <c r="J184" s="120" t="s">
        <v>1840</v>
      </c>
      <c r="K184" s="121"/>
      <c r="L184" s="121"/>
      <c r="M184" s="122"/>
      <c r="N184" s="89"/>
      <c r="V184" s="123"/>
    </row>
    <row r="185" spans="1:22" ht="13.5" thickBot="1" x14ac:dyDescent="0.25">
      <c r="A185" s="357"/>
      <c r="B185" s="124"/>
      <c r="C185" s="124"/>
      <c r="D185" s="134"/>
      <c r="E185" s="126" t="s">
        <v>37</v>
      </c>
      <c r="F185" s="127"/>
      <c r="G185" s="367"/>
      <c r="H185" s="368"/>
      <c r="I185" s="369"/>
      <c r="J185" s="120" t="s">
        <v>1726</v>
      </c>
      <c r="K185" s="121"/>
      <c r="L185" s="121"/>
      <c r="M185" s="122"/>
      <c r="N185" s="89"/>
      <c r="V185" s="123"/>
    </row>
    <row r="186" spans="1:22" ht="24" thickTop="1" thickBot="1" x14ac:dyDescent="0.25">
      <c r="A186" s="355">
        <f t="shared" ref="A186" si="39">A182+1</f>
        <v>43</v>
      </c>
      <c r="B186" s="186" t="s">
        <v>20</v>
      </c>
      <c r="C186" s="186" t="s">
        <v>21</v>
      </c>
      <c r="D186" s="186" t="s">
        <v>22</v>
      </c>
      <c r="E186" s="358" t="s">
        <v>23</v>
      </c>
      <c r="F186" s="358"/>
      <c r="G186" s="358" t="s">
        <v>14</v>
      </c>
      <c r="H186" s="359"/>
      <c r="I186" s="87"/>
      <c r="J186" s="109" t="s">
        <v>1719</v>
      </c>
      <c r="K186" s="110"/>
      <c r="L186" s="110"/>
      <c r="M186" s="111"/>
      <c r="N186" s="89"/>
      <c r="V186" s="123"/>
    </row>
    <row r="187" spans="1:22" ht="13.5" thickBot="1" x14ac:dyDescent="0.25">
      <c r="A187" s="356"/>
      <c r="B187" s="113"/>
      <c r="C187" s="113"/>
      <c r="D187" s="114"/>
      <c r="E187" s="113"/>
      <c r="F187" s="113"/>
      <c r="G187" s="360"/>
      <c r="H187" s="361"/>
      <c r="I187" s="362"/>
      <c r="J187" s="115" t="s">
        <v>1719</v>
      </c>
      <c r="K187" s="115"/>
      <c r="L187" s="115"/>
      <c r="M187" s="116"/>
      <c r="N187" s="89"/>
      <c r="V187" s="123">
        <f>G187</f>
        <v>0</v>
      </c>
    </row>
    <row r="188" spans="1:22" ht="23.25" thickBot="1" x14ac:dyDescent="0.25">
      <c r="A188" s="356"/>
      <c r="B188" s="188" t="s">
        <v>29</v>
      </c>
      <c r="C188" s="188" t="s">
        <v>30</v>
      </c>
      <c r="D188" s="188" t="s">
        <v>31</v>
      </c>
      <c r="E188" s="363" t="s">
        <v>32</v>
      </c>
      <c r="F188" s="363"/>
      <c r="G188" s="364"/>
      <c r="H188" s="365"/>
      <c r="I188" s="366"/>
      <c r="J188" s="120" t="s">
        <v>1840</v>
      </c>
      <c r="K188" s="121"/>
      <c r="L188" s="121"/>
      <c r="M188" s="122"/>
      <c r="N188" s="89"/>
      <c r="V188" s="123"/>
    </row>
    <row r="189" spans="1:22" ht="13.5" thickBot="1" x14ac:dyDescent="0.25">
      <c r="A189" s="357"/>
      <c r="B189" s="124"/>
      <c r="C189" s="124"/>
      <c r="D189" s="134"/>
      <c r="E189" s="126" t="s">
        <v>37</v>
      </c>
      <c r="F189" s="127"/>
      <c r="G189" s="367"/>
      <c r="H189" s="368"/>
      <c r="I189" s="369"/>
      <c r="J189" s="120" t="s">
        <v>1726</v>
      </c>
      <c r="K189" s="121"/>
      <c r="L189" s="121"/>
      <c r="M189" s="122"/>
      <c r="N189" s="89"/>
      <c r="V189" s="123"/>
    </row>
    <row r="190" spans="1:22" ht="24" thickTop="1" thickBot="1" x14ac:dyDescent="0.25">
      <c r="A190" s="355">
        <f t="shared" ref="A190" si="40">A186+1</f>
        <v>44</v>
      </c>
      <c r="B190" s="186" t="s">
        <v>20</v>
      </c>
      <c r="C190" s="186" t="s">
        <v>21</v>
      </c>
      <c r="D190" s="186" t="s">
        <v>22</v>
      </c>
      <c r="E190" s="358" t="s">
        <v>23</v>
      </c>
      <c r="F190" s="358"/>
      <c r="G190" s="358" t="s">
        <v>14</v>
      </c>
      <c r="H190" s="359"/>
      <c r="I190" s="87"/>
      <c r="J190" s="109" t="s">
        <v>1719</v>
      </c>
      <c r="K190" s="110"/>
      <c r="L190" s="110"/>
      <c r="M190" s="111"/>
      <c r="N190" s="89"/>
      <c r="V190" s="123"/>
    </row>
    <row r="191" spans="1:22" ht="13.5" thickBot="1" x14ac:dyDescent="0.25">
      <c r="A191" s="356"/>
      <c r="B191" s="113"/>
      <c r="C191" s="113"/>
      <c r="D191" s="114"/>
      <c r="E191" s="113"/>
      <c r="F191" s="113"/>
      <c r="G191" s="360"/>
      <c r="H191" s="361"/>
      <c r="I191" s="362"/>
      <c r="J191" s="115" t="s">
        <v>1719</v>
      </c>
      <c r="K191" s="115"/>
      <c r="L191" s="115"/>
      <c r="M191" s="116"/>
      <c r="N191" s="89"/>
      <c r="V191" s="123">
        <f>G191</f>
        <v>0</v>
      </c>
    </row>
    <row r="192" spans="1:22" ht="23.25" thickBot="1" x14ac:dyDescent="0.25">
      <c r="A192" s="356"/>
      <c r="B192" s="188" t="s">
        <v>29</v>
      </c>
      <c r="C192" s="188" t="s">
        <v>30</v>
      </c>
      <c r="D192" s="188" t="s">
        <v>31</v>
      </c>
      <c r="E192" s="363" t="s">
        <v>32</v>
      </c>
      <c r="F192" s="363"/>
      <c r="G192" s="364"/>
      <c r="H192" s="365"/>
      <c r="I192" s="366"/>
      <c r="J192" s="120" t="s">
        <v>1840</v>
      </c>
      <c r="K192" s="121"/>
      <c r="L192" s="121"/>
      <c r="M192" s="122"/>
      <c r="N192" s="89"/>
      <c r="V192" s="123"/>
    </row>
    <row r="193" spans="1:22" ht="13.5" thickBot="1" x14ac:dyDescent="0.25">
      <c r="A193" s="357"/>
      <c r="B193" s="124"/>
      <c r="C193" s="124"/>
      <c r="D193" s="134"/>
      <c r="E193" s="126" t="s">
        <v>37</v>
      </c>
      <c r="F193" s="127"/>
      <c r="G193" s="367"/>
      <c r="H193" s="368"/>
      <c r="I193" s="369"/>
      <c r="J193" s="120" t="s">
        <v>1726</v>
      </c>
      <c r="K193" s="121"/>
      <c r="L193" s="121"/>
      <c r="M193" s="122"/>
      <c r="N193" s="89"/>
      <c r="V193" s="123"/>
    </row>
    <row r="194" spans="1:22" ht="24" thickTop="1" thickBot="1" x14ac:dyDescent="0.25">
      <c r="A194" s="355">
        <f t="shared" ref="A194" si="41">A190+1</f>
        <v>45</v>
      </c>
      <c r="B194" s="186" t="s">
        <v>20</v>
      </c>
      <c r="C194" s="186" t="s">
        <v>21</v>
      </c>
      <c r="D194" s="186" t="s">
        <v>22</v>
      </c>
      <c r="E194" s="358" t="s">
        <v>23</v>
      </c>
      <c r="F194" s="358"/>
      <c r="G194" s="358" t="s">
        <v>14</v>
      </c>
      <c r="H194" s="359"/>
      <c r="I194" s="87"/>
      <c r="J194" s="109" t="s">
        <v>1719</v>
      </c>
      <c r="K194" s="110"/>
      <c r="L194" s="110"/>
      <c r="M194" s="111"/>
      <c r="N194" s="89"/>
      <c r="V194" s="123"/>
    </row>
    <row r="195" spans="1:22" ht="13.5" thickBot="1" x14ac:dyDescent="0.25">
      <c r="A195" s="356"/>
      <c r="B195" s="113"/>
      <c r="C195" s="113"/>
      <c r="D195" s="114"/>
      <c r="E195" s="113"/>
      <c r="F195" s="113"/>
      <c r="G195" s="360"/>
      <c r="H195" s="361"/>
      <c r="I195" s="362"/>
      <c r="J195" s="115" t="s">
        <v>1719</v>
      </c>
      <c r="K195" s="115"/>
      <c r="L195" s="115"/>
      <c r="M195" s="116"/>
      <c r="N195" s="89"/>
      <c r="V195" s="123">
        <f>G195</f>
        <v>0</v>
      </c>
    </row>
    <row r="196" spans="1:22" ht="23.25" thickBot="1" x14ac:dyDescent="0.25">
      <c r="A196" s="356"/>
      <c r="B196" s="188" t="s">
        <v>29</v>
      </c>
      <c r="C196" s="188" t="s">
        <v>30</v>
      </c>
      <c r="D196" s="188" t="s">
        <v>31</v>
      </c>
      <c r="E196" s="363" t="s">
        <v>32</v>
      </c>
      <c r="F196" s="363"/>
      <c r="G196" s="364"/>
      <c r="H196" s="365"/>
      <c r="I196" s="366"/>
      <c r="J196" s="120" t="s">
        <v>1840</v>
      </c>
      <c r="K196" s="121"/>
      <c r="L196" s="121"/>
      <c r="M196" s="122"/>
      <c r="N196" s="89"/>
      <c r="V196" s="123"/>
    </row>
    <row r="197" spans="1:22" ht="13.5" thickBot="1" x14ac:dyDescent="0.25">
      <c r="A197" s="357"/>
      <c r="B197" s="124"/>
      <c r="C197" s="124"/>
      <c r="D197" s="134"/>
      <c r="E197" s="126" t="s">
        <v>37</v>
      </c>
      <c r="F197" s="127"/>
      <c r="G197" s="367"/>
      <c r="H197" s="368"/>
      <c r="I197" s="369"/>
      <c r="J197" s="120" t="s">
        <v>1726</v>
      </c>
      <c r="K197" s="121"/>
      <c r="L197" s="121"/>
      <c r="M197" s="122"/>
      <c r="N197" s="89"/>
      <c r="V197" s="123"/>
    </row>
    <row r="198" spans="1:22" ht="24" thickTop="1" thickBot="1" x14ac:dyDescent="0.25">
      <c r="A198" s="355">
        <f t="shared" ref="A198" si="42">A194+1</f>
        <v>46</v>
      </c>
      <c r="B198" s="186" t="s">
        <v>20</v>
      </c>
      <c r="C198" s="186" t="s">
        <v>21</v>
      </c>
      <c r="D198" s="186" t="s">
        <v>22</v>
      </c>
      <c r="E198" s="358" t="s">
        <v>23</v>
      </c>
      <c r="F198" s="358"/>
      <c r="G198" s="358" t="s">
        <v>14</v>
      </c>
      <c r="H198" s="359"/>
      <c r="I198" s="87"/>
      <c r="J198" s="109" t="s">
        <v>1719</v>
      </c>
      <c r="K198" s="110"/>
      <c r="L198" s="110"/>
      <c r="M198" s="111"/>
      <c r="N198" s="89"/>
      <c r="V198" s="123"/>
    </row>
    <row r="199" spans="1:22" ht="13.5" thickBot="1" x14ac:dyDescent="0.25">
      <c r="A199" s="356"/>
      <c r="B199" s="113"/>
      <c r="C199" s="113"/>
      <c r="D199" s="114"/>
      <c r="E199" s="113"/>
      <c r="F199" s="113"/>
      <c r="G199" s="360"/>
      <c r="H199" s="361"/>
      <c r="I199" s="362"/>
      <c r="J199" s="115" t="s">
        <v>1719</v>
      </c>
      <c r="K199" s="115"/>
      <c r="L199" s="115"/>
      <c r="M199" s="116"/>
      <c r="N199" s="89"/>
      <c r="V199" s="123">
        <f>G199</f>
        <v>0</v>
      </c>
    </row>
    <row r="200" spans="1:22" ht="23.25" thickBot="1" x14ac:dyDescent="0.25">
      <c r="A200" s="356"/>
      <c r="B200" s="188" t="s">
        <v>29</v>
      </c>
      <c r="C200" s="188" t="s">
        <v>30</v>
      </c>
      <c r="D200" s="188" t="s">
        <v>31</v>
      </c>
      <c r="E200" s="363" t="s">
        <v>32</v>
      </c>
      <c r="F200" s="363"/>
      <c r="G200" s="364"/>
      <c r="H200" s="365"/>
      <c r="I200" s="366"/>
      <c r="J200" s="120" t="s">
        <v>1840</v>
      </c>
      <c r="K200" s="121"/>
      <c r="L200" s="121"/>
      <c r="M200" s="122"/>
      <c r="N200" s="89"/>
      <c r="V200" s="123"/>
    </row>
    <row r="201" spans="1:22" ht="13.5" thickBot="1" x14ac:dyDescent="0.25">
      <c r="A201" s="357"/>
      <c r="B201" s="124"/>
      <c r="C201" s="124"/>
      <c r="D201" s="134"/>
      <c r="E201" s="126" t="s">
        <v>37</v>
      </c>
      <c r="F201" s="127"/>
      <c r="G201" s="367"/>
      <c r="H201" s="368"/>
      <c r="I201" s="369"/>
      <c r="J201" s="120" t="s">
        <v>1726</v>
      </c>
      <c r="K201" s="121"/>
      <c r="L201" s="121"/>
      <c r="M201" s="122"/>
      <c r="N201" s="89"/>
      <c r="V201" s="123"/>
    </row>
    <row r="202" spans="1:22" ht="24" thickTop="1" thickBot="1" x14ac:dyDescent="0.25">
      <c r="A202" s="355">
        <f t="shared" ref="A202" si="43">A198+1</f>
        <v>47</v>
      </c>
      <c r="B202" s="186" t="s">
        <v>20</v>
      </c>
      <c r="C202" s="186" t="s">
        <v>21</v>
      </c>
      <c r="D202" s="186" t="s">
        <v>22</v>
      </c>
      <c r="E202" s="358" t="s">
        <v>23</v>
      </c>
      <c r="F202" s="358"/>
      <c r="G202" s="358" t="s">
        <v>14</v>
      </c>
      <c r="H202" s="359"/>
      <c r="I202" s="87"/>
      <c r="J202" s="109" t="s">
        <v>1719</v>
      </c>
      <c r="K202" s="110"/>
      <c r="L202" s="110"/>
      <c r="M202" s="111"/>
      <c r="N202" s="89"/>
      <c r="V202" s="123"/>
    </row>
    <row r="203" spans="1:22" ht="13.5" thickBot="1" x14ac:dyDescent="0.25">
      <c r="A203" s="356"/>
      <c r="B203" s="113"/>
      <c r="C203" s="113"/>
      <c r="D203" s="114"/>
      <c r="E203" s="113"/>
      <c r="F203" s="113"/>
      <c r="G203" s="360"/>
      <c r="H203" s="361"/>
      <c r="I203" s="362"/>
      <c r="J203" s="115" t="s">
        <v>1719</v>
      </c>
      <c r="K203" s="115"/>
      <c r="L203" s="115"/>
      <c r="M203" s="116"/>
      <c r="N203" s="89"/>
      <c r="V203" s="123">
        <f>G203</f>
        <v>0</v>
      </c>
    </row>
    <row r="204" spans="1:22" ht="23.25" thickBot="1" x14ac:dyDescent="0.25">
      <c r="A204" s="356"/>
      <c r="B204" s="188" t="s">
        <v>29</v>
      </c>
      <c r="C204" s="188" t="s">
        <v>30</v>
      </c>
      <c r="D204" s="188" t="s">
        <v>31</v>
      </c>
      <c r="E204" s="363" t="s">
        <v>32</v>
      </c>
      <c r="F204" s="363"/>
      <c r="G204" s="364"/>
      <c r="H204" s="365"/>
      <c r="I204" s="366"/>
      <c r="J204" s="120" t="s">
        <v>1840</v>
      </c>
      <c r="K204" s="121"/>
      <c r="L204" s="121"/>
      <c r="M204" s="122"/>
      <c r="N204" s="89"/>
      <c r="V204" s="123"/>
    </row>
    <row r="205" spans="1:22" ht="13.5" thickBot="1" x14ac:dyDescent="0.25">
      <c r="A205" s="357"/>
      <c r="B205" s="124"/>
      <c r="C205" s="124"/>
      <c r="D205" s="134"/>
      <c r="E205" s="126" t="s">
        <v>37</v>
      </c>
      <c r="F205" s="127"/>
      <c r="G205" s="367"/>
      <c r="H205" s="368"/>
      <c r="I205" s="369"/>
      <c r="J205" s="120" t="s">
        <v>1726</v>
      </c>
      <c r="K205" s="121"/>
      <c r="L205" s="121"/>
      <c r="M205" s="122"/>
      <c r="N205" s="89"/>
      <c r="V205" s="123"/>
    </row>
    <row r="206" spans="1:22" ht="24" thickTop="1" thickBot="1" x14ac:dyDescent="0.25">
      <c r="A206" s="355">
        <f t="shared" ref="A206" si="44">A202+1</f>
        <v>48</v>
      </c>
      <c r="B206" s="186" t="s">
        <v>20</v>
      </c>
      <c r="C206" s="186" t="s">
        <v>21</v>
      </c>
      <c r="D206" s="186" t="s">
        <v>22</v>
      </c>
      <c r="E206" s="358" t="s">
        <v>23</v>
      </c>
      <c r="F206" s="358"/>
      <c r="G206" s="358" t="s">
        <v>14</v>
      </c>
      <c r="H206" s="359"/>
      <c r="I206" s="87"/>
      <c r="J206" s="109" t="s">
        <v>1719</v>
      </c>
      <c r="K206" s="110"/>
      <c r="L206" s="110"/>
      <c r="M206" s="111"/>
      <c r="N206" s="89"/>
      <c r="V206" s="123"/>
    </row>
    <row r="207" spans="1:22" ht="13.5" thickBot="1" x14ac:dyDescent="0.25">
      <c r="A207" s="356"/>
      <c r="B207" s="113"/>
      <c r="C207" s="113"/>
      <c r="D207" s="114"/>
      <c r="E207" s="113"/>
      <c r="F207" s="113"/>
      <c r="G207" s="360"/>
      <c r="H207" s="361"/>
      <c r="I207" s="362"/>
      <c r="J207" s="115" t="s">
        <v>1719</v>
      </c>
      <c r="K207" s="115"/>
      <c r="L207" s="115"/>
      <c r="M207" s="116"/>
      <c r="N207" s="89"/>
      <c r="V207" s="123">
        <f>G207</f>
        <v>0</v>
      </c>
    </row>
    <row r="208" spans="1:22" ht="23.25" thickBot="1" x14ac:dyDescent="0.25">
      <c r="A208" s="356"/>
      <c r="B208" s="188" t="s">
        <v>29</v>
      </c>
      <c r="C208" s="188" t="s">
        <v>30</v>
      </c>
      <c r="D208" s="188" t="s">
        <v>31</v>
      </c>
      <c r="E208" s="363" t="s">
        <v>32</v>
      </c>
      <c r="F208" s="363"/>
      <c r="G208" s="364"/>
      <c r="H208" s="365"/>
      <c r="I208" s="366"/>
      <c r="J208" s="120" t="s">
        <v>1840</v>
      </c>
      <c r="K208" s="121"/>
      <c r="L208" s="121"/>
      <c r="M208" s="122"/>
      <c r="N208" s="89"/>
      <c r="V208" s="123"/>
    </row>
    <row r="209" spans="1:22" ht="13.5" thickBot="1" x14ac:dyDescent="0.25">
      <c r="A209" s="357"/>
      <c r="B209" s="124"/>
      <c r="C209" s="124"/>
      <c r="D209" s="134"/>
      <c r="E209" s="126" t="s">
        <v>37</v>
      </c>
      <c r="F209" s="127"/>
      <c r="G209" s="367"/>
      <c r="H209" s="368"/>
      <c r="I209" s="369"/>
      <c r="J209" s="120" t="s">
        <v>1726</v>
      </c>
      <c r="K209" s="121"/>
      <c r="L209" s="121"/>
      <c r="M209" s="122"/>
      <c r="N209" s="89"/>
      <c r="V209" s="123"/>
    </row>
    <row r="210" spans="1:22" ht="24" thickTop="1" thickBot="1" x14ac:dyDescent="0.25">
      <c r="A210" s="355">
        <f t="shared" ref="A210" si="45">A206+1</f>
        <v>49</v>
      </c>
      <c r="B210" s="186" t="s">
        <v>20</v>
      </c>
      <c r="C210" s="186" t="s">
        <v>21</v>
      </c>
      <c r="D210" s="186" t="s">
        <v>22</v>
      </c>
      <c r="E210" s="358" t="s">
        <v>23</v>
      </c>
      <c r="F210" s="358"/>
      <c r="G210" s="358" t="s">
        <v>14</v>
      </c>
      <c r="H210" s="359"/>
      <c r="I210" s="87"/>
      <c r="J210" s="109" t="s">
        <v>1719</v>
      </c>
      <c r="K210" s="110"/>
      <c r="L210" s="110"/>
      <c r="M210" s="111"/>
      <c r="N210" s="89"/>
      <c r="V210" s="123"/>
    </row>
    <row r="211" spans="1:22" ht="13.5" thickBot="1" x14ac:dyDescent="0.25">
      <c r="A211" s="356"/>
      <c r="B211" s="113"/>
      <c r="C211" s="113"/>
      <c r="D211" s="114"/>
      <c r="E211" s="113"/>
      <c r="F211" s="113"/>
      <c r="G211" s="360"/>
      <c r="H211" s="361"/>
      <c r="I211" s="362"/>
      <c r="J211" s="115" t="s">
        <v>1719</v>
      </c>
      <c r="K211" s="115"/>
      <c r="L211" s="115"/>
      <c r="M211" s="116"/>
      <c r="N211" s="89"/>
      <c r="V211" s="123">
        <f>G211</f>
        <v>0</v>
      </c>
    </row>
    <row r="212" spans="1:22" ht="23.25" thickBot="1" x14ac:dyDescent="0.25">
      <c r="A212" s="356"/>
      <c r="B212" s="188" t="s">
        <v>29</v>
      </c>
      <c r="C212" s="188" t="s">
        <v>30</v>
      </c>
      <c r="D212" s="188" t="s">
        <v>31</v>
      </c>
      <c r="E212" s="363" t="s">
        <v>32</v>
      </c>
      <c r="F212" s="363"/>
      <c r="G212" s="364"/>
      <c r="H212" s="365"/>
      <c r="I212" s="366"/>
      <c r="J212" s="120" t="s">
        <v>1840</v>
      </c>
      <c r="K212" s="121"/>
      <c r="L212" s="121"/>
      <c r="M212" s="122"/>
      <c r="N212" s="89"/>
      <c r="V212" s="123"/>
    </row>
    <row r="213" spans="1:22" ht="13.5" thickBot="1" x14ac:dyDescent="0.25">
      <c r="A213" s="357"/>
      <c r="B213" s="124"/>
      <c r="C213" s="124"/>
      <c r="D213" s="134"/>
      <c r="E213" s="126" t="s">
        <v>37</v>
      </c>
      <c r="F213" s="127"/>
      <c r="G213" s="367"/>
      <c r="H213" s="368"/>
      <c r="I213" s="369"/>
      <c r="J213" s="120" t="s">
        <v>1726</v>
      </c>
      <c r="K213" s="121"/>
      <c r="L213" s="121"/>
      <c r="M213" s="122"/>
      <c r="N213" s="89"/>
      <c r="V213" s="123"/>
    </row>
    <row r="214" spans="1:22" ht="24" thickTop="1" thickBot="1" x14ac:dyDescent="0.25">
      <c r="A214" s="355">
        <f t="shared" ref="A214" si="46">A210+1</f>
        <v>50</v>
      </c>
      <c r="B214" s="186" t="s">
        <v>20</v>
      </c>
      <c r="C214" s="186" t="s">
        <v>21</v>
      </c>
      <c r="D214" s="186" t="s">
        <v>22</v>
      </c>
      <c r="E214" s="358" t="s">
        <v>23</v>
      </c>
      <c r="F214" s="358"/>
      <c r="G214" s="358" t="s">
        <v>14</v>
      </c>
      <c r="H214" s="359"/>
      <c r="I214" s="87"/>
      <c r="J214" s="109" t="s">
        <v>1719</v>
      </c>
      <c r="K214" s="110"/>
      <c r="L214" s="110"/>
      <c r="M214" s="111"/>
      <c r="N214" s="89"/>
      <c r="V214" s="123"/>
    </row>
    <row r="215" spans="1:22" ht="13.5" thickBot="1" x14ac:dyDescent="0.25">
      <c r="A215" s="356"/>
      <c r="B215" s="113"/>
      <c r="C215" s="113"/>
      <c r="D215" s="114"/>
      <c r="E215" s="113"/>
      <c r="F215" s="113"/>
      <c r="G215" s="360"/>
      <c r="H215" s="361"/>
      <c r="I215" s="362"/>
      <c r="J215" s="115" t="s">
        <v>1719</v>
      </c>
      <c r="K215" s="115"/>
      <c r="L215" s="115"/>
      <c r="M215" s="116"/>
      <c r="N215" s="89"/>
      <c r="V215" s="123">
        <f>G215</f>
        <v>0</v>
      </c>
    </row>
    <row r="216" spans="1:22" ht="23.25" thickBot="1" x14ac:dyDescent="0.25">
      <c r="A216" s="356"/>
      <c r="B216" s="188" t="s">
        <v>29</v>
      </c>
      <c r="C216" s="188" t="s">
        <v>30</v>
      </c>
      <c r="D216" s="188" t="s">
        <v>31</v>
      </c>
      <c r="E216" s="363" t="s">
        <v>32</v>
      </c>
      <c r="F216" s="363"/>
      <c r="G216" s="364"/>
      <c r="H216" s="365"/>
      <c r="I216" s="366"/>
      <c r="J216" s="120" t="s">
        <v>1840</v>
      </c>
      <c r="K216" s="121"/>
      <c r="L216" s="121"/>
      <c r="M216" s="122"/>
      <c r="N216" s="89"/>
      <c r="V216" s="123"/>
    </row>
    <row r="217" spans="1:22" ht="13.5" thickBot="1" x14ac:dyDescent="0.25">
      <c r="A217" s="357"/>
      <c r="B217" s="124"/>
      <c r="C217" s="124"/>
      <c r="D217" s="134"/>
      <c r="E217" s="126" t="s">
        <v>37</v>
      </c>
      <c r="F217" s="127"/>
      <c r="G217" s="367"/>
      <c r="H217" s="368"/>
      <c r="I217" s="369"/>
      <c r="J217" s="120" t="s">
        <v>1726</v>
      </c>
      <c r="K217" s="121"/>
      <c r="L217" s="121"/>
      <c r="M217" s="122"/>
      <c r="N217" s="89"/>
      <c r="V217" s="123"/>
    </row>
    <row r="218" spans="1:22" ht="24" thickTop="1" thickBot="1" x14ac:dyDescent="0.25">
      <c r="A218" s="355">
        <f t="shared" ref="A218" si="47">A214+1</f>
        <v>51</v>
      </c>
      <c r="B218" s="186" t="s">
        <v>20</v>
      </c>
      <c r="C218" s="186" t="s">
        <v>21</v>
      </c>
      <c r="D218" s="186" t="s">
        <v>22</v>
      </c>
      <c r="E218" s="358" t="s">
        <v>23</v>
      </c>
      <c r="F218" s="358"/>
      <c r="G218" s="358" t="s">
        <v>14</v>
      </c>
      <c r="H218" s="359"/>
      <c r="I218" s="87"/>
      <c r="J218" s="109" t="s">
        <v>1719</v>
      </c>
      <c r="K218" s="110"/>
      <c r="L218" s="110"/>
      <c r="M218" s="111"/>
      <c r="N218" s="89"/>
      <c r="V218" s="123"/>
    </row>
    <row r="219" spans="1:22" ht="13.5" thickBot="1" x14ac:dyDescent="0.25">
      <c r="A219" s="356"/>
      <c r="B219" s="113"/>
      <c r="C219" s="113"/>
      <c r="D219" s="114"/>
      <c r="E219" s="113"/>
      <c r="F219" s="113"/>
      <c r="G219" s="360"/>
      <c r="H219" s="361"/>
      <c r="I219" s="362"/>
      <c r="J219" s="115" t="s">
        <v>1719</v>
      </c>
      <c r="K219" s="115"/>
      <c r="L219" s="115"/>
      <c r="M219" s="116"/>
      <c r="N219" s="89"/>
      <c r="V219" s="123">
        <f>G219</f>
        <v>0</v>
      </c>
    </row>
    <row r="220" spans="1:22" ht="23.25" thickBot="1" x14ac:dyDescent="0.25">
      <c r="A220" s="356"/>
      <c r="B220" s="188" t="s">
        <v>29</v>
      </c>
      <c r="C220" s="188" t="s">
        <v>30</v>
      </c>
      <c r="D220" s="188" t="s">
        <v>31</v>
      </c>
      <c r="E220" s="363" t="s">
        <v>32</v>
      </c>
      <c r="F220" s="363"/>
      <c r="G220" s="364"/>
      <c r="H220" s="365"/>
      <c r="I220" s="366"/>
      <c r="J220" s="120" t="s">
        <v>1840</v>
      </c>
      <c r="K220" s="121"/>
      <c r="L220" s="121"/>
      <c r="M220" s="122"/>
      <c r="N220" s="89"/>
      <c r="V220" s="123"/>
    </row>
    <row r="221" spans="1:22" ht="13.5" thickBot="1" x14ac:dyDescent="0.25">
      <c r="A221" s="357"/>
      <c r="B221" s="124"/>
      <c r="C221" s="124"/>
      <c r="D221" s="134"/>
      <c r="E221" s="126" t="s">
        <v>37</v>
      </c>
      <c r="F221" s="127"/>
      <c r="G221" s="367"/>
      <c r="H221" s="368"/>
      <c r="I221" s="369"/>
      <c r="J221" s="120" t="s">
        <v>1726</v>
      </c>
      <c r="K221" s="121"/>
      <c r="L221" s="121"/>
      <c r="M221" s="122"/>
      <c r="N221" s="89"/>
      <c r="V221" s="123"/>
    </row>
    <row r="222" spans="1:22" ht="24" thickTop="1" thickBot="1" x14ac:dyDescent="0.25">
      <c r="A222" s="355">
        <f t="shared" ref="A222" si="48">A218+1</f>
        <v>52</v>
      </c>
      <c r="B222" s="186" t="s">
        <v>20</v>
      </c>
      <c r="C222" s="186" t="s">
        <v>21</v>
      </c>
      <c r="D222" s="186" t="s">
        <v>22</v>
      </c>
      <c r="E222" s="358" t="s">
        <v>23</v>
      </c>
      <c r="F222" s="358"/>
      <c r="G222" s="358" t="s">
        <v>14</v>
      </c>
      <c r="H222" s="359"/>
      <c r="I222" s="87"/>
      <c r="J222" s="109" t="s">
        <v>1719</v>
      </c>
      <c r="K222" s="110"/>
      <c r="L222" s="110"/>
      <c r="M222" s="111"/>
      <c r="N222" s="89"/>
      <c r="V222" s="123"/>
    </row>
    <row r="223" spans="1:22" ht="13.5" thickBot="1" x14ac:dyDescent="0.25">
      <c r="A223" s="356"/>
      <c r="B223" s="113"/>
      <c r="C223" s="113"/>
      <c r="D223" s="114"/>
      <c r="E223" s="113"/>
      <c r="F223" s="113"/>
      <c r="G223" s="360"/>
      <c r="H223" s="361"/>
      <c r="I223" s="362"/>
      <c r="J223" s="115" t="s">
        <v>1719</v>
      </c>
      <c r="K223" s="115"/>
      <c r="L223" s="115"/>
      <c r="M223" s="116"/>
      <c r="N223" s="89"/>
      <c r="V223" s="123">
        <f>G223</f>
        <v>0</v>
      </c>
    </row>
    <row r="224" spans="1:22" ht="23.25" thickBot="1" x14ac:dyDescent="0.25">
      <c r="A224" s="356"/>
      <c r="B224" s="188" t="s">
        <v>29</v>
      </c>
      <c r="C224" s="188" t="s">
        <v>30</v>
      </c>
      <c r="D224" s="188" t="s">
        <v>31</v>
      </c>
      <c r="E224" s="363" t="s">
        <v>32</v>
      </c>
      <c r="F224" s="363"/>
      <c r="G224" s="364"/>
      <c r="H224" s="365"/>
      <c r="I224" s="366"/>
      <c r="J224" s="120" t="s">
        <v>1840</v>
      </c>
      <c r="K224" s="121"/>
      <c r="L224" s="121"/>
      <c r="M224" s="122"/>
      <c r="N224" s="89"/>
      <c r="V224" s="123"/>
    </row>
    <row r="225" spans="1:22" ht="13.5" thickBot="1" x14ac:dyDescent="0.25">
      <c r="A225" s="357"/>
      <c r="B225" s="124"/>
      <c r="C225" s="124"/>
      <c r="D225" s="134"/>
      <c r="E225" s="126" t="s">
        <v>37</v>
      </c>
      <c r="F225" s="127"/>
      <c r="G225" s="367"/>
      <c r="H225" s="368"/>
      <c r="I225" s="369"/>
      <c r="J225" s="120" t="s">
        <v>1726</v>
      </c>
      <c r="K225" s="121"/>
      <c r="L225" s="121"/>
      <c r="M225" s="122"/>
      <c r="N225" s="89"/>
      <c r="V225" s="123"/>
    </row>
    <row r="226" spans="1:22" ht="24" thickTop="1" thickBot="1" x14ac:dyDescent="0.25">
      <c r="A226" s="355">
        <f t="shared" ref="A226" si="49">A222+1</f>
        <v>53</v>
      </c>
      <c r="B226" s="186" t="s">
        <v>20</v>
      </c>
      <c r="C226" s="186" t="s">
        <v>21</v>
      </c>
      <c r="D226" s="186" t="s">
        <v>22</v>
      </c>
      <c r="E226" s="358" t="s">
        <v>23</v>
      </c>
      <c r="F226" s="358"/>
      <c r="G226" s="358" t="s">
        <v>14</v>
      </c>
      <c r="H226" s="359"/>
      <c r="I226" s="87"/>
      <c r="J226" s="109" t="s">
        <v>1719</v>
      </c>
      <c r="K226" s="110"/>
      <c r="L226" s="110"/>
      <c r="M226" s="111"/>
      <c r="N226" s="89"/>
      <c r="V226" s="123"/>
    </row>
    <row r="227" spans="1:22" ht="13.5" thickBot="1" x14ac:dyDescent="0.25">
      <c r="A227" s="356"/>
      <c r="B227" s="113"/>
      <c r="C227" s="113"/>
      <c r="D227" s="114"/>
      <c r="E227" s="113"/>
      <c r="F227" s="113"/>
      <c r="G227" s="360"/>
      <c r="H227" s="361"/>
      <c r="I227" s="362"/>
      <c r="J227" s="115" t="s">
        <v>1719</v>
      </c>
      <c r="K227" s="115"/>
      <c r="L227" s="115"/>
      <c r="M227" s="116"/>
      <c r="N227" s="89"/>
      <c r="V227" s="123">
        <f>G227</f>
        <v>0</v>
      </c>
    </row>
    <row r="228" spans="1:22" ht="23.25" thickBot="1" x14ac:dyDescent="0.25">
      <c r="A228" s="356"/>
      <c r="B228" s="188" t="s">
        <v>29</v>
      </c>
      <c r="C228" s="188" t="s">
        <v>30</v>
      </c>
      <c r="D228" s="188" t="s">
        <v>31</v>
      </c>
      <c r="E228" s="363" t="s">
        <v>32</v>
      </c>
      <c r="F228" s="363"/>
      <c r="G228" s="364"/>
      <c r="H228" s="365"/>
      <c r="I228" s="366"/>
      <c r="J228" s="120" t="s">
        <v>1840</v>
      </c>
      <c r="K228" s="121"/>
      <c r="L228" s="121"/>
      <c r="M228" s="122"/>
      <c r="N228" s="89"/>
      <c r="V228" s="123"/>
    </row>
    <row r="229" spans="1:22" ht="13.5" thickBot="1" x14ac:dyDescent="0.25">
      <c r="A229" s="357"/>
      <c r="B229" s="124"/>
      <c r="C229" s="124"/>
      <c r="D229" s="134"/>
      <c r="E229" s="126" t="s">
        <v>37</v>
      </c>
      <c r="F229" s="127"/>
      <c r="G229" s="367"/>
      <c r="H229" s="368"/>
      <c r="I229" s="369"/>
      <c r="J229" s="120" t="s">
        <v>1726</v>
      </c>
      <c r="K229" s="121"/>
      <c r="L229" s="121"/>
      <c r="M229" s="122"/>
      <c r="N229" s="89"/>
      <c r="V229" s="123"/>
    </row>
    <row r="230" spans="1:22" ht="24" thickTop="1" thickBot="1" x14ac:dyDescent="0.25">
      <c r="A230" s="355">
        <f t="shared" ref="A230" si="50">A226+1</f>
        <v>54</v>
      </c>
      <c r="B230" s="186" t="s">
        <v>20</v>
      </c>
      <c r="C230" s="186" t="s">
        <v>21</v>
      </c>
      <c r="D230" s="186" t="s">
        <v>22</v>
      </c>
      <c r="E230" s="358" t="s">
        <v>23</v>
      </c>
      <c r="F230" s="358"/>
      <c r="G230" s="358" t="s">
        <v>14</v>
      </c>
      <c r="H230" s="359"/>
      <c r="I230" s="87"/>
      <c r="J230" s="109" t="s">
        <v>1719</v>
      </c>
      <c r="K230" s="110"/>
      <c r="L230" s="110"/>
      <c r="M230" s="111"/>
      <c r="N230" s="89"/>
      <c r="V230" s="123"/>
    </row>
    <row r="231" spans="1:22" ht="13.5" thickBot="1" x14ac:dyDescent="0.25">
      <c r="A231" s="356"/>
      <c r="B231" s="113"/>
      <c r="C231" s="113"/>
      <c r="D231" s="114"/>
      <c r="E231" s="113"/>
      <c r="F231" s="113"/>
      <c r="G231" s="360"/>
      <c r="H231" s="361"/>
      <c r="I231" s="362"/>
      <c r="J231" s="115" t="s">
        <v>1719</v>
      </c>
      <c r="K231" s="115"/>
      <c r="L231" s="115"/>
      <c r="M231" s="116"/>
      <c r="N231" s="89"/>
      <c r="V231" s="123">
        <f>G231</f>
        <v>0</v>
      </c>
    </row>
    <row r="232" spans="1:22" ht="23.25" thickBot="1" x14ac:dyDescent="0.25">
      <c r="A232" s="356"/>
      <c r="B232" s="188" t="s">
        <v>29</v>
      </c>
      <c r="C232" s="188" t="s">
        <v>30</v>
      </c>
      <c r="D232" s="188" t="s">
        <v>31</v>
      </c>
      <c r="E232" s="363" t="s">
        <v>32</v>
      </c>
      <c r="F232" s="363"/>
      <c r="G232" s="364"/>
      <c r="H232" s="365"/>
      <c r="I232" s="366"/>
      <c r="J232" s="120" t="s">
        <v>1840</v>
      </c>
      <c r="K232" s="121"/>
      <c r="L232" s="121"/>
      <c r="M232" s="122"/>
      <c r="N232" s="89"/>
      <c r="V232" s="123"/>
    </row>
    <row r="233" spans="1:22" ht="13.5" thickBot="1" x14ac:dyDescent="0.25">
      <c r="A233" s="357"/>
      <c r="B233" s="124"/>
      <c r="C233" s="124"/>
      <c r="D233" s="134"/>
      <c r="E233" s="126" t="s">
        <v>37</v>
      </c>
      <c r="F233" s="127"/>
      <c r="G233" s="367"/>
      <c r="H233" s="368"/>
      <c r="I233" s="369"/>
      <c r="J233" s="120" t="s">
        <v>1726</v>
      </c>
      <c r="K233" s="121"/>
      <c r="L233" s="121"/>
      <c r="M233" s="122"/>
      <c r="N233" s="89"/>
      <c r="V233" s="123"/>
    </row>
    <row r="234" spans="1:22" ht="24" thickTop="1" thickBot="1" x14ac:dyDescent="0.25">
      <c r="A234" s="355">
        <f t="shared" ref="A234" si="51">A230+1</f>
        <v>55</v>
      </c>
      <c r="B234" s="186" t="s">
        <v>20</v>
      </c>
      <c r="C234" s="186" t="s">
        <v>21</v>
      </c>
      <c r="D234" s="186" t="s">
        <v>22</v>
      </c>
      <c r="E234" s="358" t="s">
        <v>23</v>
      </c>
      <c r="F234" s="358"/>
      <c r="G234" s="358" t="s">
        <v>14</v>
      </c>
      <c r="H234" s="359"/>
      <c r="I234" s="87"/>
      <c r="J234" s="109" t="s">
        <v>1719</v>
      </c>
      <c r="K234" s="110"/>
      <c r="L234" s="110"/>
      <c r="M234" s="111"/>
      <c r="N234" s="89"/>
      <c r="V234" s="123"/>
    </row>
    <row r="235" spans="1:22" ht="13.5" thickBot="1" x14ac:dyDescent="0.25">
      <c r="A235" s="356"/>
      <c r="B235" s="113"/>
      <c r="C235" s="113"/>
      <c r="D235" s="114"/>
      <c r="E235" s="113"/>
      <c r="F235" s="113"/>
      <c r="G235" s="360"/>
      <c r="H235" s="361"/>
      <c r="I235" s="362"/>
      <c r="J235" s="115" t="s">
        <v>1719</v>
      </c>
      <c r="K235" s="115"/>
      <c r="L235" s="115"/>
      <c r="M235" s="116"/>
      <c r="N235" s="89"/>
      <c r="V235" s="123">
        <f>G235</f>
        <v>0</v>
      </c>
    </row>
    <row r="236" spans="1:22" ht="23.25" thickBot="1" x14ac:dyDescent="0.25">
      <c r="A236" s="356"/>
      <c r="B236" s="188" t="s">
        <v>29</v>
      </c>
      <c r="C236" s="188" t="s">
        <v>30</v>
      </c>
      <c r="D236" s="188" t="s">
        <v>31</v>
      </c>
      <c r="E236" s="363" t="s">
        <v>32</v>
      </c>
      <c r="F236" s="363"/>
      <c r="G236" s="364"/>
      <c r="H236" s="365"/>
      <c r="I236" s="366"/>
      <c r="J236" s="120" t="s">
        <v>1840</v>
      </c>
      <c r="K236" s="121"/>
      <c r="L236" s="121"/>
      <c r="M236" s="122"/>
      <c r="N236" s="89"/>
      <c r="V236" s="123"/>
    </row>
    <row r="237" spans="1:22" ht="13.5" thickBot="1" x14ac:dyDescent="0.25">
      <c r="A237" s="357"/>
      <c r="B237" s="124"/>
      <c r="C237" s="124"/>
      <c r="D237" s="134"/>
      <c r="E237" s="126" t="s">
        <v>37</v>
      </c>
      <c r="F237" s="127"/>
      <c r="G237" s="367"/>
      <c r="H237" s="368"/>
      <c r="I237" s="369"/>
      <c r="J237" s="120" t="s">
        <v>1726</v>
      </c>
      <c r="K237" s="121"/>
      <c r="L237" s="121"/>
      <c r="M237" s="122"/>
      <c r="N237" s="89"/>
      <c r="V237" s="123"/>
    </row>
    <row r="238" spans="1:22" ht="24" thickTop="1" thickBot="1" x14ac:dyDescent="0.25">
      <c r="A238" s="355">
        <f t="shared" ref="A238" si="52">A234+1</f>
        <v>56</v>
      </c>
      <c r="B238" s="186" t="s">
        <v>20</v>
      </c>
      <c r="C238" s="186" t="s">
        <v>21</v>
      </c>
      <c r="D238" s="186" t="s">
        <v>22</v>
      </c>
      <c r="E238" s="358" t="s">
        <v>23</v>
      </c>
      <c r="F238" s="358"/>
      <c r="G238" s="358" t="s">
        <v>14</v>
      </c>
      <c r="H238" s="359"/>
      <c r="I238" s="87"/>
      <c r="J238" s="109" t="s">
        <v>1719</v>
      </c>
      <c r="K238" s="110"/>
      <c r="L238" s="110"/>
      <c r="M238" s="111"/>
      <c r="N238" s="89"/>
      <c r="V238" s="123"/>
    </row>
    <row r="239" spans="1:22" ht="13.5" thickBot="1" x14ac:dyDescent="0.25">
      <c r="A239" s="356"/>
      <c r="B239" s="113"/>
      <c r="C239" s="113"/>
      <c r="D239" s="114"/>
      <c r="E239" s="113"/>
      <c r="F239" s="113"/>
      <c r="G239" s="360"/>
      <c r="H239" s="361"/>
      <c r="I239" s="362"/>
      <c r="J239" s="115" t="s">
        <v>1719</v>
      </c>
      <c r="K239" s="115"/>
      <c r="L239" s="115"/>
      <c r="M239" s="116"/>
      <c r="N239" s="89"/>
      <c r="V239" s="123">
        <f>G239</f>
        <v>0</v>
      </c>
    </row>
    <row r="240" spans="1:22" ht="23.25" thickBot="1" x14ac:dyDescent="0.25">
      <c r="A240" s="356"/>
      <c r="B240" s="188" t="s">
        <v>29</v>
      </c>
      <c r="C240" s="188" t="s">
        <v>30</v>
      </c>
      <c r="D240" s="188" t="s">
        <v>31</v>
      </c>
      <c r="E240" s="363" t="s">
        <v>32</v>
      </c>
      <c r="F240" s="363"/>
      <c r="G240" s="364"/>
      <c r="H240" s="365"/>
      <c r="I240" s="366"/>
      <c r="J240" s="120" t="s">
        <v>1840</v>
      </c>
      <c r="K240" s="121"/>
      <c r="L240" s="121"/>
      <c r="M240" s="122"/>
      <c r="N240" s="89"/>
      <c r="V240" s="123"/>
    </row>
    <row r="241" spans="1:22" ht="13.5" thickBot="1" x14ac:dyDescent="0.25">
      <c r="A241" s="357"/>
      <c r="B241" s="124"/>
      <c r="C241" s="124"/>
      <c r="D241" s="134"/>
      <c r="E241" s="126" t="s">
        <v>37</v>
      </c>
      <c r="F241" s="127"/>
      <c r="G241" s="367"/>
      <c r="H241" s="368"/>
      <c r="I241" s="369"/>
      <c r="J241" s="120" t="s">
        <v>1726</v>
      </c>
      <c r="K241" s="121"/>
      <c r="L241" s="121"/>
      <c r="M241" s="122"/>
      <c r="N241" s="89"/>
      <c r="V241" s="123"/>
    </row>
    <row r="242" spans="1:22" ht="24" thickTop="1" thickBot="1" x14ac:dyDescent="0.25">
      <c r="A242" s="355">
        <f t="shared" ref="A242" si="53">A238+1</f>
        <v>57</v>
      </c>
      <c r="B242" s="186" t="s">
        <v>20</v>
      </c>
      <c r="C242" s="186" t="s">
        <v>21</v>
      </c>
      <c r="D242" s="186" t="s">
        <v>22</v>
      </c>
      <c r="E242" s="358" t="s">
        <v>23</v>
      </c>
      <c r="F242" s="358"/>
      <c r="G242" s="358" t="s">
        <v>14</v>
      </c>
      <c r="H242" s="359"/>
      <c r="I242" s="87"/>
      <c r="J242" s="109" t="s">
        <v>1719</v>
      </c>
      <c r="K242" s="110"/>
      <c r="L242" s="110"/>
      <c r="M242" s="111"/>
      <c r="N242" s="89"/>
      <c r="V242" s="123"/>
    </row>
    <row r="243" spans="1:22" ht="13.5" thickBot="1" x14ac:dyDescent="0.25">
      <c r="A243" s="356"/>
      <c r="B243" s="113"/>
      <c r="C243" s="113"/>
      <c r="D243" s="114"/>
      <c r="E243" s="113"/>
      <c r="F243" s="113"/>
      <c r="G243" s="360"/>
      <c r="H243" s="361"/>
      <c r="I243" s="362"/>
      <c r="J243" s="115" t="s">
        <v>1719</v>
      </c>
      <c r="K243" s="115"/>
      <c r="L243" s="115"/>
      <c r="M243" s="116"/>
      <c r="N243" s="89"/>
      <c r="V243" s="123">
        <f>G243</f>
        <v>0</v>
      </c>
    </row>
    <row r="244" spans="1:22" ht="23.25" thickBot="1" x14ac:dyDescent="0.25">
      <c r="A244" s="356"/>
      <c r="B244" s="188" t="s">
        <v>29</v>
      </c>
      <c r="C244" s="188" t="s">
        <v>30</v>
      </c>
      <c r="D244" s="188" t="s">
        <v>31</v>
      </c>
      <c r="E244" s="363" t="s">
        <v>32</v>
      </c>
      <c r="F244" s="363"/>
      <c r="G244" s="364"/>
      <c r="H244" s="365"/>
      <c r="I244" s="366"/>
      <c r="J244" s="120" t="s">
        <v>1840</v>
      </c>
      <c r="K244" s="121"/>
      <c r="L244" s="121"/>
      <c r="M244" s="122"/>
      <c r="N244" s="89"/>
      <c r="V244" s="123"/>
    </row>
    <row r="245" spans="1:22" ht="13.5" thickBot="1" x14ac:dyDescent="0.25">
      <c r="A245" s="357"/>
      <c r="B245" s="124"/>
      <c r="C245" s="124"/>
      <c r="D245" s="134"/>
      <c r="E245" s="126" t="s">
        <v>37</v>
      </c>
      <c r="F245" s="127"/>
      <c r="G245" s="367"/>
      <c r="H245" s="368"/>
      <c r="I245" s="369"/>
      <c r="J245" s="120" t="s">
        <v>1726</v>
      </c>
      <c r="K245" s="121"/>
      <c r="L245" s="121"/>
      <c r="M245" s="122"/>
      <c r="N245" s="89"/>
      <c r="V245" s="123"/>
    </row>
    <row r="246" spans="1:22" ht="24" thickTop="1" thickBot="1" x14ac:dyDescent="0.25">
      <c r="A246" s="355">
        <f t="shared" ref="A246" si="54">A242+1</f>
        <v>58</v>
      </c>
      <c r="B246" s="186" t="s">
        <v>20</v>
      </c>
      <c r="C246" s="186" t="s">
        <v>21</v>
      </c>
      <c r="D246" s="186" t="s">
        <v>22</v>
      </c>
      <c r="E246" s="358" t="s">
        <v>23</v>
      </c>
      <c r="F246" s="358"/>
      <c r="G246" s="358" t="s">
        <v>14</v>
      </c>
      <c r="H246" s="359"/>
      <c r="I246" s="87"/>
      <c r="J246" s="109" t="s">
        <v>1719</v>
      </c>
      <c r="K246" s="110"/>
      <c r="L246" s="110"/>
      <c r="M246" s="111"/>
      <c r="N246" s="89"/>
      <c r="V246" s="123"/>
    </row>
    <row r="247" spans="1:22" ht="13.5" thickBot="1" x14ac:dyDescent="0.25">
      <c r="A247" s="356"/>
      <c r="B247" s="113"/>
      <c r="C247" s="113"/>
      <c r="D247" s="114"/>
      <c r="E247" s="113"/>
      <c r="F247" s="113"/>
      <c r="G247" s="360"/>
      <c r="H247" s="361"/>
      <c r="I247" s="362"/>
      <c r="J247" s="115" t="s">
        <v>1719</v>
      </c>
      <c r="K247" s="115"/>
      <c r="L247" s="115"/>
      <c r="M247" s="116"/>
      <c r="N247" s="89"/>
      <c r="V247" s="123">
        <f>G247</f>
        <v>0</v>
      </c>
    </row>
    <row r="248" spans="1:22" ht="23.25" thickBot="1" x14ac:dyDescent="0.25">
      <c r="A248" s="356"/>
      <c r="B248" s="188" t="s">
        <v>29</v>
      </c>
      <c r="C248" s="188" t="s">
        <v>30</v>
      </c>
      <c r="D248" s="188" t="s">
        <v>31</v>
      </c>
      <c r="E248" s="363" t="s">
        <v>32</v>
      </c>
      <c r="F248" s="363"/>
      <c r="G248" s="364"/>
      <c r="H248" s="365"/>
      <c r="I248" s="366"/>
      <c r="J248" s="120" t="s">
        <v>1840</v>
      </c>
      <c r="K248" s="121"/>
      <c r="L248" s="121"/>
      <c r="M248" s="122"/>
      <c r="N248" s="89"/>
      <c r="V248" s="123"/>
    </row>
    <row r="249" spans="1:22" ht="13.5" thickBot="1" x14ac:dyDescent="0.25">
      <c r="A249" s="357"/>
      <c r="B249" s="124"/>
      <c r="C249" s="124"/>
      <c r="D249" s="134"/>
      <c r="E249" s="126" t="s">
        <v>37</v>
      </c>
      <c r="F249" s="127"/>
      <c r="G249" s="367"/>
      <c r="H249" s="368"/>
      <c r="I249" s="369"/>
      <c r="J249" s="120" t="s">
        <v>1726</v>
      </c>
      <c r="K249" s="121"/>
      <c r="L249" s="121"/>
      <c r="M249" s="122"/>
      <c r="N249" s="89"/>
      <c r="V249" s="123"/>
    </row>
    <row r="250" spans="1:22" ht="24" thickTop="1" thickBot="1" x14ac:dyDescent="0.25">
      <c r="A250" s="355">
        <f t="shared" ref="A250" si="55">A246+1</f>
        <v>59</v>
      </c>
      <c r="B250" s="186" t="s">
        <v>20</v>
      </c>
      <c r="C250" s="186" t="s">
        <v>21</v>
      </c>
      <c r="D250" s="186" t="s">
        <v>22</v>
      </c>
      <c r="E250" s="358" t="s">
        <v>23</v>
      </c>
      <c r="F250" s="358"/>
      <c r="G250" s="358" t="s">
        <v>14</v>
      </c>
      <c r="H250" s="359"/>
      <c r="I250" s="87"/>
      <c r="J250" s="109" t="s">
        <v>1719</v>
      </c>
      <c r="K250" s="110"/>
      <c r="L250" s="110"/>
      <c r="M250" s="111"/>
      <c r="N250" s="89"/>
      <c r="V250" s="123"/>
    </row>
    <row r="251" spans="1:22" ht="13.5" thickBot="1" x14ac:dyDescent="0.25">
      <c r="A251" s="356"/>
      <c r="B251" s="113"/>
      <c r="C251" s="113"/>
      <c r="D251" s="114"/>
      <c r="E251" s="113"/>
      <c r="F251" s="113"/>
      <c r="G251" s="360"/>
      <c r="H251" s="361"/>
      <c r="I251" s="362"/>
      <c r="J251" s="115" t="s">
        <v>1719</v>
      </c>
      <c r="K251" s="115"/>
      <c r="L251" s="115"/>
      <c r="M251" s="116"/>
      <c r="N251" s="89"/>
      <c r="V251" s="123">
        <f>G251</f>
        <v>0</v>
      </c>
    </row>
    <row r="252" spans="1:22" ht="23.25" thickBot="1" x14ac:dyDescent="0.25">
      <c r="A252" s="356"/>
      <c r="B252" s="188" t="s">
        <v>29</v>
      </c>
      <c r="C252" s="188" t="s">
        <v>30</v>
      </c>
      <c r="D252" s="188" t="s">
        <v>31</v>
      </c>
      <c r="E252" s="363" t="s">
        <v>32</v>
      </c>
      <c r="F252" s="363"/>
      <c r="G252" s="364"/>
      <c r="H252" s="365"/>
      <c r="I252" s="366"/>
      <c r="J252" s="120" t="s">
        <v>1840</v>
      </c>
      <c r="K252" s="121"/>
      <c r="L252" s="121"/>
      <c r="M252" s="122"/>
      <c r="N252" s="89"/>
      <c r="V252" s="123"/>
    </row>
    <row r="253" spans="1:22" ht="13.5" thickBot="1" x14ac:dyDescent="0.25">
      <c r="A253" s="357"/>
      <c r="B253" s="124"/>
      <c r="C253" s="124"/>
      <c r="D253" s="134"/>
      <c r="E253" s="126" t="s">
        <v>37</v>
      </c>
      <c r="F253" s="127"/>
      <c r="G253" s="367"/>
      <c r="H253" s="368"/>
      <c r="I253" s="369"/>
      <c r="J253" s="120" t="s">
        <v>1726</v>
      </c>
      <c r="K253" s="121"/>
      <c r="L253" s="121"/>
      <c r="M253" s="122"/>
      <c r="N253" s="89"/>
      <c r="V253" s="123"/>
    </row>
    <row r="254" spans="1:22" ht="24" thickTop="1" thickBot="1" x14ac:dyDescent="0.25">
      <c r="A254" s="355">
        <f t="shared" ref="A254" si="56">A250+1</f>
        <v>60</v>
      </c>
      <c r="B254" s="186" t="s">
        <v>20</v>
      </c>
      <c r="C254" s="186" t="s">
        <v>21</v>
      </c>
      <c r="D254" s="186" t="s">
        <v>22</v>
      </c>
      <c r="E254" s="358" t="s">
        <v>23</v>
      </c>
      <c r="F254" s="358"/>
      <c r="G254" s="358" t="s">
        <v>14</v>
      </c>
      <c r="H254" s="359"/>
      <c r="I254" s="87"/>
      <c r="J254" s="109" t="s">
        <v>1719</v>
      </c>
      <c r="K254" s="110"/>
      <c r="L254" s="110"/>
      <c r="M254" s="111"/>
      <c r="N254" s="89"/>
      <c r="V254" s="123"/>
    </row>
    <row r="255" spans="1:22" ht="13.5" thickBot="1" x14ac:dyDescent="0.25">
      <c r="A255" s="356"/>
      <c r="B255" s="113"/>
      <c r="C255" s="113"/>
      <c r="D255" s="114"/>
      <c r="E255" s="113"/>
      <c r="F255" s="113"/>
      <c r="G255" s="360"/>
      <c r="H255" s="361"/>
      <c r="I255" s="362"/>
      <c r="J255" s="115" t="s">
        <v>1719</v>
      </c>
      <c r="K255" s="115"/>
      <c r="L255" s="115"/>
      <c r="M255" s="116"/>
      <c r="N255" s="89"/>
      <c r="V255" s="123">
        <f>G255</f>
        <v>0</v>
      </c>
    </row>
    <row r="256" spans="1:22" ht="23.25" thickBot="1" x14ac:dyDescent="0.25">
      <c r="A256" s="356"/>
      <c r="B256" s="188" t="s">
        <v>29</v>
      </c>
      <c r="C256" s="188" t="s">
        <v>30</v>
      </c>
      <c r="D256" s="188" t="s">
        <v>31</v>
      </c>
      <c r="E256" s="363" t="s">
        <v>32</v>
      </c>
      <c r="F256" s="363"/>
      <c r="G256" s="364"/>
      <c r="H256" s="365"/>
      <c r="I256" s="366"/>
      <c r="J256" s="120" t="s">
        <v>1840</v>
      </c>
      <c r="K256" s="121"/>
      <c r="L256" s="121"/>
      <c r="M256" s="122"/>
      <c r="N256" s="89"/>
      <c r="V256" s="123"/>
    </row>
    <row r="257" spans="1:22" ht="13.5" thickBot="1" x14ac:dyDescent="0.25">
      <c r="A257" s="357"/>
      <c r="B257" s="124"/>
      <c r="C257" s="124"/>
      <c r="D257" s="134"/>
      <c r="E257" s="126" t="s">
        <v>37</v>
      </c>
      <c r="F257" s="127"/>
      <c r="G257" s="367"/>
      <c r="H257" s="368"/>
      <c r="I257" s="369"/>
      <c r="J257" s="120" t="s">
        <v>1726</v>
      </c>
      <c r="K257" s="121"/>
      <c r="L257" s="121"/>
      <c r="M257" s="122"/>
      <c r="N257" s="89"/>
      <c r="V257" s="123"/>
    </row>
    <row r="258" spans="1:22" ht="24" thickTop="1" thickBot="1" x14ac:dyDescent="0.25">
      <c r="A258" s="355">
        <f t="shared" ref="A258" si="57">A254+1</f>
        <v>61</v>
      </c>
      <c r="B258" s="186" t="s">
        <v>20</v>
      </c>
      <c r="C258" s="186" t="s">
        <v>21</v>
      </c>
      <c r="D258" s="186" t="s">
        <v>22</v>
      </c>
      <c r="E258" s="358" t="s">
        <v>23</v>
      </c>
      <c r="F258" s="358"/>
      <c r="G258" s="358" t="s">
        <v>14</v>
      </c>
      <c r="H258" s="359"/>
      <c r="I258" s="87"/>
      <c r="J258" s="109" t="s">
        <v>1719</v>
      </c>
      <c r="K258" s="110"/>
      <c r="L258" s="110"/>
      <c r="M258" s="111"/>
      <c r="N258" s="89"/>
      <c r="V258" s="123"/>
    </row>
    <row r="259" spans="1:22" ht="13.5" thickBot="1" x14ac:dyDescent="0.25">
      <c r="A259" s="356"/>
      <c r="B259" s="113"/>
      <c r="C259" s="113"/>
      <c r="D259" s="114"/>
      <c r="E259" s="113"/>
      <c r="F259" s="113"/>
      <c r="G259" s="360"/>
      <c r="H259" s="361"/>
      <c r="I259" s="362"/>
      <c r="J259" s="115" t="s">
        <v>1719</v>
      </c>
      <c r="K259" s="115"/>
      <c r="L259" s="115"/>
      <c r="M259" s="116"/>
      <c r="N259" s="89"/>
      <c r="V259" s="123">
        <f>G259</f>
        <v>0</v>
      </c>
    </row>
    <row r="260" spans="1:22" ht="23.25" thickBot="1" x14ac:dyDescent="0.25">
      <c r="A260" s="356"/>
      <c r="B260" s="188" t="s">
        <v>29</v>
      </c>
      <c r="C260" s="188" t="s">
        <v>30</v>
      </c>
      <c r="D260" s="188" t="s">
        <v>31</v>
      </c>
      <c r="E260" s="363" t="s">
        <v>32</v>
      </c>
      <c r="F260" s="363"/>
      <c r="G260" s="364"/>
      <c r="H260" s="365"/>
      <c r="I260" s="366"/>
      <c r="J260" s="120" t="s">
        <v>1840</v>
      </c>
      <c r="K260" s="121"/>
      <c r="L260" s="121"/>
      <c r="M260" s="122"/>
      <c r="N260" s="89"/>
      <c r="V260" s="123"/>
    </row>
    <row r="261" spans="1:22" ht="13.5" thickBot="1" x14ac:dyDescent="0.25">
      <c r="A261" s="357"/>
      <c r="B261" s="124"/>
      <c r="C261" s="124"/>
      <c r="D261" s="134"/>
      <c r="E261" s="126" t="s">
        <v>37</v>
      </c>
      <c r="F261" s="127"/>
      <c r="G261" s="367"/>
      <c r="H261" s="368"/>
      <c r="I261" s="369"/>
      <c r="J261" s="120" t="s">
        <v>1726</v>
      </c>
      <c r="K261" s="121"/>
      <c r="L261" s="121"/>
      <c r="M261" s="122"/>
      <c r="N261" s="89"/>
      <c r="V261" s="123"/>
    </row>
    <row r="262" spans="1:22" ht="24" thickTop="1" thickBot="1" x14ac:dyDescent="0.25">
      <c r="A262" s="355">
        <f t="shared" ref="A262" si="58">A258+1</f>
        <v>62</v>
      </c>
      <c r="B262" s="186" t="s">
        <v>20</v>
      </c>
      <c r="C262" s="186" t="s">
        <v>21</v>
      </c>
      <c r="D262" s="186" t="s">
        <v>22</v>
      </c>
      <c r="E262" s="358" t="s">
        <v>23</v>
      </c>
      <c r="F262" s="358"/>
      <c r="G262" s="358" t="s">
        <v>14</v>
      </c>
      <c r="H262" s="359"/>
      <c r="I262" s="87"/>
      <c r="J262" s="109" t="s">
        <v>1719</v>
      </c>
      <c r="K262" s="110"/>
      <c r="L262" s="110"/>
      <c r="M262" s="111"/>
      <c r="N262" s="89"/>
      <c r="V262" s="123"/>
    </row>
    <row r="263" spans="1:22" ht="13.5" thickBot="1" x14ac:dyDescent="0.25">
      <c r="A263" s="356"/>
      <c r="B263" s="113"/>
      <c r="C263" s="113"/>
      <c r="D263" s="114"/>
      <c r="E263" s="113"/>
      <c r="F263" s="113"/>
      <c r="G263" s="360"/>
      <c r="H263" s="361"/>
      <c r="I263" s="362"/>
      <c r="J263" s="115" t="s">
        <v>1719</v>
      </c>
      <c r="K263" s="115"/>
      <c r="L263" s="115"/>
      <c r="M263" s="116"/>
      <c r="N263" s="89"/>
      <c r="V263" s="123">
        <f>G263</f>
        <v>0</v>
      </c>
    </row>
    <row r="264" spans="1:22" ht="23.25" thickBot="1" x14ac:dyDescent="0.25">
      <c r="A264" s="356"/>
      <c r="B264" s="188" t="s">
        <v>29</v>
      </c>
      <c r="C264" s="188" t="s">
        <v>30</v>
      </c>
      <c r="D264" s="188" t="s">
        <v>31</v>
      </c>
      <c r="E264" s="363" t="s">
        <v>32</v>
      </c>
      <c r="F264" s="363"/>
      <c r="G264" s="364"/>
      <c r="H264" s="365"/>
      <c r="I264" s="366"/>
      <c r="J264" s="120" t="s">
        <v>1840</v>
      </c>
      <c r="K264" s="121"/>
      <c r="L264" s="121"/>
      <c r="M264" s="122"/>
      <c r="N264" s="89"/>
      <c r="V264" s="123"/>
    </row>
    <row r="265" spans="1:22" ht="13.5" thickBot="1" x14ac:dyDescent="0.25">
      <c r="A265" s="357"/>
      <c r="B265" s="124"/>
      <c r="C265" s="124"/>
      <c r="D265" s="134"/>
      <c r="E265" s="126" t="s">
        <v>37</v>
      </c>
      <c r="F265" s="127"/>
      <c r="G265" s="367"/>
      <c r="H265" s="368"/>
      <c r="I265" s="369"/>
      <c r="J265" s="120" t="s">
        <v>1726</v>
      </c>
      <c r="K265" s="121"/>
      <c r="L265" s="121"/>
      <c r="M265" s="122"/>
      <c r="N265" s="89"/>
      <c r="V265" s="123"/>
    </row>
    <row r="266" spans="1:22" ht="24" thickTop="1" thickBot="1" x14ac:dyDescent="0.25">
      <c r="A266" s="355">
        <f t="shared" ref="A266" si="59">A262+1</f>
        <v>63</v>
      </c>
      <c r="B266" s="186" t="s">
        <v>20</v>
      </c>
      <c r="C266" s="186" t="s">
        <v>21</v>
      </c>
      <c r="D266" s="186" t="s">
        <v>22</v>
      </c>
      <c r="E266" s="358" t="s">
        <v>23</v>
      </c>
      <c r="F266" s="358"/>
      <c r="G266" s="358" t="s">
        <v>14</v>
      </c>
      <c r="H266" s="359"/>
      <c r="I266" s="87"/>
      <c r="J266" s="109" t="s">
        <v>1719</v>
      </c>
      <c r="K266" s="110"/>
      <c r="L266" s="110"/>
      <c r="M266" s="111"/>
      <c r="N266" s="89"/>
      <c r="V266" s="123"/>
    </row>
    <row r="267" spans="1:22" ht="13.5" thickBot="1" x14ac:dyDescent="0.25">
      <c r="A267" s="356"/>
      <c r="B267" s="113"/>
      <c r="C267" s="113"/>
      <c r="D267" s="114"/>
      <c r="E267" s="113"/>
      <c r="F267" s="113"/>
      <c r="G267" s="360"/>
      <c r="H267" s="361"/>
      <c r="I267" s="362"/>
      <c r="J267" s="115" t="s">
        <v>1719</v>
      </c>
      <c r="K267" s="115"/>
      <c r="L267" s="115"/>
      <c r="M267" s="116"/>
      <c r="N267" s="89"/>
      <c r="V267" s="123">
        <f>G267</f>
        <v>0</v>
      </c>
    </row>
    <row r="268" spans="1:22" ht="23.25" thickBot="1" x14ac:dyDescent="0.25">
      <c r="A268" s="356"/>
      <c r="B268" s="188" t="s">
        <v>29</v>
      </c>
      <c r="C268" s="188" t="s">
        <v>30</v>
      </c>
      <c r="D268" s="188" t="s">
        <v>31</v>
      </c>
      <c r="E268" s="363" t="s">
        <v>32</v>
      </c>
      <c r="F268" s="363"/>
      <c r="G268" s="364"/>
      <c r="H268" s="365"/>
      <c r="I268" s="366"/>
      <c r="J268" s="120" t="s">
        <v>1840</v>
      </c>
      <c r="K268" s="121"/>
      <c r="L268" s="121"/>
      <c r="M268" s="122"/>
      <c r="N268" s="89"/>
      <c r="V268" s="123"/>
    </row>
    <row r="269" spans="1:22" ht="13.5" thickBot="1" x14ac:dyDescent="0.25">
      <c r="A269" s="357"/>
      <c r="B269" s="124"/>
      <c r="C269" s="124"/>
      <c r="D269" s="134"/>
      <c r="E269" s="126" t="s">
        <v>37</v>
      </c>
      <c r="F269" s="127"/>
      <c r="G269" s="367"/>
      <c r="H269" s="368"/>
      <c r="I269" s="369"/>
      <c r="J269" s="120" t="s">
        <v>1726</v>
      </c>
      <c r="K269" s="121"/>
      <c r="L269" s="121"/>
      <c r="M269" s="122"/>
      <c r="N269" s="89"/>
      <c r="V269" s="123"/>
    </row>
    <row r="270" spans="1:22" ht="24" thickTop="1" thickBot="1" x14ac:dyDescent="0.25">
      <c r="A270" s="355">
        <f t="shared" ref="A270" si="60">A266+1</f>
        <v>64</v>
      </c>
      <c r="B270" s="186" t="s">
        <v>20</v>
      </c>
      <c r="C270" s="186" t="s">
        <v>21</v>
      </c>
      <c r="D270" s="186" t="s">
        <v>22</v>
      </c>
      <c r="E270" s="358" t="s">
        <v>23</v>
      </c>
      <c r="F270" s="358"/>
      <c r="G270" s="358" t="s">
        <v>14</v>
      </c>
      <c r="H270" s="359"/>
      <c r="I270" s="87"/>
      <c r="J270" s="109" t="s">
        <v>1719</v>
      </c>
      <c r="K270" s="110"/>
      <c r="L270" s="110"/>
      <c r="M270" s="111"/>
      <c r="N270" s="89"/>
      <c r="V270" s="123"/>
    </row>
    <row r="271" spans="1:22" ht="13.5" thickBot="1" x14ac:dyDescent="0.25">
      <c r="A271" s="356"/>
      <c r="B271" s="113"/>
      <c r="C271" s="113"/>
      <c r="D271" s="114"/>
      <c r="E271" s="113"/>
      <c r="F271" s="113"/>
      <c r="G271" s="360"/>
      <c r="H271" s="361"/>
      <c r="I271" s="362"/>
      <c r="J271" s="115" t="s">
        <v>1719</v>
      </c>
      <c r="K271" s="115"/>
      <c r="L271" s="115"/>
      <c r="M271" s="116"/>
      <c r="N271" s="89"/>
      <c r="V271" s="123">
        <f>G271</f>
        <v>0</v>
      </c>
    </row>
    <row r="272" spans="1:22" ht="23.25" thickBot="1" x14ac:dyDescent="0.25">
      <c r="A272" s="356"/>
      <c r="B272" s="188" t="s">
        <v>29</v>
      </c>
      <c r="C272" s="188" t="s">
        <v>30</v>
      </c>
      <c r="D272" s="188" t="s">
        <v>31</v>
      </c>
      <c r="E272" s="363" t="s">
        <v>32</v>
      </c>
      <c r="F272" s="363"/>
      <c r="G272" s="364"/>
      <c r="H272" s="365"/>
      <c r="I272" s="366"/>
      <c r="J272" s="120" t="s">
        <v>1840</v>
      </c>
      <c r="K272" s="121"/>
      <c r="L272" s="121"/>
      <c r="M272" s="122"/>
      <c r="N272" s="89"/>
      <c r="V272" s="123"/>
    </row>
    <row r="273" spans="1:22" ht="13.5" thickBot="1" x14ac:dyDescent="0.25">
      <c r="A273" s="357"/>
      <c r="B273" s="124"/>
      <c r="C273" s="124"/>
      <c r="D273" s="134"/>
      <c r="E273" s="126" t="s">
        <v>37</v>
      </c>
      <c r="F273" s="127"/>
      <c r="G273" s="367"/>
      <c r="H273" s="368"/>
      <c r="I273" s="369"/>
      <c r="J273" s="120" t="s">
        <v>1726</v>
      </c>
      <c r="K273" s="121"/>
      <c r="L273" s="121"/>
      <c r="M273" s="122"/>
      <c r="N273" s="89"/>
      <c r="V273" s="123"/>
    </row>
    <row r="274" spans="1:22" ht="24" thickTop="1" thickBot="1" x14ac:dyDescent="0.25">
      <c r="A274" s="355">
        <f t="shared" ref="A274" si="61">A270+1</f>
        <v>65</v>
      </c>
      <c r="B274" s="186" t="s">
        <v>20</v>
      </c>
      <c r="C274" s="186" t="s">
        <v>21</v>
      </c>
      <c r="D274" s="186" t="s">
        <v>22</v>
      </c>
      <c r="E274" s="358" t="s">
        <v>23</v>
      </c>
      <c r="F274" s="358"/>
      <c r="G274" s="358" t="s">
        <v>14</v>
      </c>
      <c r="H274" s="359"/>
      <c r="I274" s="87"/>
      <c r="J274" s="109" t="s">
        <v>1719</v>
      </c>
      <c r="K274" s="110"/>
      <c r="L274" s="110"/>
      <c r="M274" s="111"/>
      <c r="N274" s="89"/>
      <c r="V274" s="123"/>
    </row>
    <row r="275" spans="1:22" ht="13.5" thickBot="1" x14ac:dyDescent="0.25">
      <c r="A275" s="356"/>
      <c r="B275" s="113"/>
      <c r="C275" s="113"/>
      <c r="D275" s="114"/>
      <c r="E275" s="113"/>
      <c r="F275" s="113"/>
      <c r="G275" s="360"/>
      <c r="H275" s="361"/>
      <c r="I275" s="362"/>
      <c r="J275" s="115" t="s">
        <v>1719</v>
      </c>
      <c r="K275" s="115"/>
      <c r="L275" s="115"/>
      <c r="M275" s="116"/>
      <c r="N275" s="89"/>
      <c r="V275" s="123">
        <f>G275</f>
        <v>0</v>
      </c>
    </row>
    <row r="276" spans="1:22" ht="23.25" thickBot="1" x14ac:dyDescent="0.25">
      <c r="A276" s="356"/>
      <c r="B276" s="188" t="s">
        <v>29</v>
      </c>
      <c r="C276" s="188" t="s">
        <v>30</v>
      </c>
      <c r="D276" s="188" t="s">
        <v>31</v>
      </c>
      <c r="E276" s="363" t="s">
        <v>32</v>
      </c>
      <c r="F276" s="363"/>
      <c r="G276" s="364"/>
      <c r="H276" s="365"/>
      <c r="I276" s="366"/>
      <c r="J276" s="120" t="s">
        <v>1840</v>
      </c>
      <c r="K276" s="121"/>
      <c r="L276" s="121"/>
      <c r="M276" s="122"/>
      <c r="N276" s="89"/>
      <c r="V276" s="123"/>
    </row>
    <row r="277" spans="1:22" ht="13.5" thickBot="1" x14ac:dyDescent="0.25">
      <c r="A277" s="357"/>
      <c r="B277" s="124"/>
      <c r="C277" s="124"/>
      <c r="D277" s="134"/>
      <c r="E277" s="126" t="s">
        <v>37</v>
      </c>
      <c r="F277" s="127"/>
      <c r="G277" s="367"/>
      <c r="H277" s="368"/>
      <c r="I277" s="369"/>
      <c r="J277" s="120" t="s">
        <v>1726</v>
      </c>
      <c r="K277" s="121"/>
      <c r="L277" s="121"/>
      <c r="M277" s="122"/>
      <c r="N277" s="89"/>
      <c r="V277" s="123"/>
    </row>
    <row r="278" spans="1:22" ht="24" thickTop="1" thickBot="1" x14ac:dyDescent="0.25">
      <c r="A278" s="355">
        <f t="shared" ref="A278" si="62">A274+1</f>
        <v>66</v>
      </c>
      <c r="B278" s="186" t="s">
        <v>20</v>
      </c>
      <c r="C278" s="186" t="s">
        <v>21</v>
      </c>
      <c r="D278" s="186" t="s">
        <v>22</v>
      </c>
      <c r="E278" s="358" t="s">
        <v>23</v>
      </c>
      <c r="F278" s="358"/>
      <c r="G278" s="358" t="s">
        <v>14</v>
      </c>
      <c r="H278" s="359"/>
      <c r="I278" s="87"/>
      <c r="J278" s="109" t="s">
        <v>1719</v>
      </c>
      <c r="K278" s="110"/>
      <c r="L278" s="110"/>
      <c r="M278" s="111"/>
      <c r="N278" s="89"/>
      <c r="V278" s="123"/>
    </row>
    <row r="279" spans="1:22" ht="13.5" thickBot="1" x14ac:dyDescent="0.25">
      <c r="A279" s="356"/>
      <c r="B279" s="113"/>
      <c r="C279" s="113"/>
      <c r="D279" s="114"/>
      <c r="E279" s="113"/>
      <c r="F279" s="113"/>
      <c r="G279" s="360"/>
      <c r="H279" s="361"/>
      <c r="I279" s="362"/>
      <c r="J279" s="115" t="s">
        <v>1719</v>
      </c>
      <c r="K279" s="115"/>
      <c r="L279" s="115"/>
      <c r="M279" s="116"/>
      <c r="N279" s="89"/>
      <c r="V279" s="123">
        <f>G279</f>
        <v>0</v>
      </c>
    </row>
    <row r="280" spans="1:22" ht="23.25" thickBot="1" x14ac:dyDescent="0.25">
      <c r="A280" s="356"/>
      <c r="B280" s="188" t="s">
        <v>29</v>
      </c>
      <c r="C280" s="188" t="s">
        <v>30</v>
      </c>
      <c r="D280" s="188" t="s">
        <v>31</v>
      </c>
      <c r="E280" s="363" t="s">
        <v>32</v>
      </c>
      <c r="F280" s="363"/>
      <c r="G280" s="364"/>
      <c r="H280" s="365"/>
      <c r="I280" s="366"/>
      <c r="J280" s="120" t="s">
        <v>1840</v>
      </c>
      <c r="K280" s="121"/>
      <c r="L280" s="121"/>
      <c r="M280" s="122"/>
      <c r="N280" s="89"/>
      <c r="V280" s="123"/>
    </row>
    <row r="281" spans="1:22" ht="13.5" thickBot="1" x14ac:dyDescent="0.25">
      <c r="A281" s="357"/>
      <c r="B281" s="124"/>
      <c r="C281" s="124"/>
      <c r="D281" s="134"/>
      <c r="E281" s="126" t="s">
        <v>37</v>
      </c>
      <c r="F281" s="127"/>
      <c r="G281" s="367"/>
      <c r="H281" s="368"/>
      <c r="I281" s="369"/>
      <c r="J281" s="120" t="s">
        <v>1726</v>
      </c>
      <c r="K281" s="121"/>
      <c r="L281" s="121"/>
      <c r="M281" s="122"/>
      <c r="N281" s="89"/>
      <c r="V281" s="123"/>
    </row>
    <row r="282" spans="1:22" ht="24" thickTop="1" thickBot="1" x14ac:dyDescent="0.25">
      <c r="A282" s="355">
        <f t="shared" ref="A282" si="63">A278+1</f>
        <v>67</v>
      </c>
      <c r="B282" s="186" t="s">
        <v>20</v>
      </c>
      <c r="C282" s="186" t="s">
        <v>21</v>
      </c>
      <c r="D282" s="186" t="s">
        <v>22</v>
      </c>
      <c r="E282" s="358" t="s">
        <v>23</v>
      </c>
      <c r="F282" s="358"/>
      <c r="G282" s="358" t="s">
        <v>14</v>
      </c>
      <c r="H282" s="359"/>
      <c r="I282" s="87"/>
      <c r="J282" s="109" t="s">
        <v>1719</v>
      </c>
      <c r="K282" s="110"/>
      <c r="L282" s="110"/>
      <c r="M282" s="111"/>
      <c r="N282" s="89"/>
      <c r="V282" s="123"/>
    </row>
    <row r="283" spans="1:22" ht="13.5" thickBot="1" x14ac:dyDescent="0.25">
      <c r="A283" s="356"/>
      <c r="B283" s="113"/>
      <c r="C283" s="113"/>
      <c r="D283" s="114"/>
      <c r="E283" s="113"/>
      <c r="F283" s="113"/>
      <c r="G283" s="360"/>
      <c r="H283" s="361"/>
      <c r="I283" s="362"/>
      <c r="J283" s="115" t="s">
        <v>1719</v>
      </c>
      <c r="K283" s="115"/>
      <c r="L283" s="115"/>
      <c r="M283" s="116"/>
      <c r="N283" s="89"/>
      <c r="V283" s="123">
        <f>G283</f>
        <v>0</v>
      </c>
    </row>
    <row r="284" spans="1:22" ht="23.25" thickBot="1" x14ac:dyDescent="0.25">
      <c r="A284" s="356"/>
      <c r="B284" s="188" t="s">
        <v>29</v>
      </c>
      <c r="C284" s="188" t="s">
        <v>30</v>
      </c>
      <c r="D284" s="188" t="s">
        <v>31</v>
      </c>
      <c r="E284" s="363" t="s">
        <v>32</v>
      </c>
      <c r="F284" s="363"/>
      <c r="G284" s="364"/>
      <c r="H284" s="365"/>
      <c r="I284" s="366"/>
      <c r="J284" s="120" t="s">
        <v>1840</v>
      </c>
      <c r="K284" s="121"/>
      <c r="L284" s="121"/>
      <c r="M284" s="122"/>
      <c r="N284" s="89"/>
      <c r="V284" s="123"/>
    </row>
    <row r="285" spans="1:22" ht="13.5" thickBot="1" x14ac:dyDescent="0.25">
      <c r="A285" s="357"/>
      <c r="B285" s="124"/>
      <c r="C285" s="124"/>
      <c r="D285" s="134"/>
      <c r="E285" s="126" t="s">
        <v>37</v>
      </c>
      <c r="F285" s="127"/>
      <c r="G285" s="367"/>
      <c r="H285" s="368"/>
      <c r="I285" s="369"/>
      <c r="J285" s="120" t="s">
        <v>1726</v>
      </c>
      <c r="K285" s="121"/>
      <c r="L285" s="121"/>
      <c r="M285" s="122"/>
      <c r="N285" s="89"/>
      <c r="V285" s="123"/>
    </row>
    <row r="286" spans="1:22" ht="24" thickTop="1" thickBot="1" x14ac:dyDescent="0.25">
      <c r="A286" s="355">
        <f t="shared" ref="A286" si="64">A282+1</f>
        <v>68</v>
      </c>
      <c r="B286" s="186" t="s">
        <v>20</v>
      </c>
      <c r="C286" s="186" t="s">
        <v>21</v>
      </c>
      <c r="D286" s="186" t="s">
        <v>22</v>
      </c>
      <c r="E286" s="358" t="s">
        <v>23</v>
      </c>
      <c r="F286" s="358"/>
      <c r="G286" s="358" t="s">
        <v>14</v>
      </c>
      <c r="H286" s="359"/>
      <c r="I286" s="87"/>
      <c r="J286" s="109" t="s">
        <v>1719</v>
      </c>
      <c r="K286" s="110"/>
      <c r="L286" s="110"/>
      <c r="M286" s="111"/>
      <c r="N286" s="89"/>
      <c r="V286" s="123"/>
    </row>
    <row r="287" spans="1:22" ht="13.5" thickBot="1" x14ac:dyDescent="0.25">
      <c r="A287" s="356"/>
      <c r="B287" s="113"/>
      <c r="C287" s="113"/>
      <c r="D287" s="114"/>
      <c r="E287" s="113"/>
      <c r="F287" s="113"/>
      <c r="G287" s="360"/>
      <c r="H287" s="361"/>
      <c r="I287" s="362"/>
      <c r="J287" s="115" t="s">
        <v>1719</v>
      </c>
      <c r="K287" s="115"/>
      <c r="L287" s="115"/>
      <c r="M287" s="116"/>
      <c r="N287" s="89"/>
      <c r="V287" s="123">
        <f>G287</f>
        <v>0</v>
      </c>
    </row>
    <row r="288" spans="1:22" ht="23.25" thickBot="1" x14ac:dyDescent="0.25">
      <c r="A288" s="356"/>
      <c r="B288" s="188" t="s">
        <v>29</v>
      </c>
      <c r="C288" s="188" t="s">
        <v>30</v>
      </c>
      <c r="D288" s="188" t="s">
        <v>31</v>
      </c>
      <c r="E288" s="363" t="s">
        <v>32</v>
      </c>
      <c r="F288" s="363"/>
      <c r="G288" s="364"/>
      <c r="H288" s="365"/>
      <c r="I288" s="366"/>
      <c r="J288" s="120" t="s">
        <v>1840</v>
      </c>
      <c r="K288" s="121"/>
      <c r="L288" s="121"/>
      <c r="M288" s="122"/>
      <c r="N288" s="89"/>
      <c r="V288" s="123"/>
    </row>
    <row r="289" spans="1:22" ht="13.5" thickBot="1" x14ac:dyDescent="0.25">
      <c r="A289" s="357"/>
      <c r="B289" s="124"/>
      <c r="C289" s="124"/>
      <c r="D289" s="134"/>
      <c r="E289" s="126" t="s">
        <v>37</v>
      </c>
      <c r="F289" s="127"/>
      <c r="G289" s="367"/>
      <c r="H289" s="368"/>
      <c r="I289" s="369"/>
      <c r="J289" s="120" t="s">
        <v>1726</v>
      </c>
      <c r="K289" s="121"/>
      <c r="L289" s="121"/>
      <c r="M289" s="122"/>
      <c r="N289" s="89"/>
      <c r="V289" s="123"/>
    </row>
    <row r="290" spans="1:22" ht="24" thickTop="1" thickBot="1" x14ac:dyDescent="0.25">
      <c r="A290" s="355">
        <f t="shared" ref="A290" si="65">A286+1</f>
        <v>69</v>
      </c>
      <c r="B290" s="186" t="s">
        <v>20</v>
      </c>
      <c r="C290" s="186" t="s">
        <v>21</v>
      </c>
      <c r="D290" s="186" t="s">
        <v>22</v>
      </c>
      <c r="E290" s="358" t="s">
        <v>23</v>
      </c>
      <c r="F290" s="358"/>
      <c r="G290" s="358" t="s">
        <v>14</v>
      </c>
      <c r="H290" s="359"/>
      <c r="I290" s="87"/>
      <c r="J290" s="109" t="s">
        <v>1719</v>
      </c>
      <c r="K290" s="110"/>
      <c r="L290" s="110"/>
      <c r="M290" s="111"/>
      <c r="N290" s="89"/>
      <c r="V290" s="123"/>
    </row>
    <row r="291" spans="1:22" ht="13.5" thickBot="1" x14ac:dyDescent="0.25">
      <c r="A291" s="356"/>
      <c r="B291" s="113"/>
      <c r="C291" s="113"/>
      <c r="D291" s="114"/>
      <c r="E291" s="113"/>
      <c r="F291" s="113"/>
      <c r="G291" s="360"/>
      <c r="H291" s="361"/>
      <c r="I291" s="362"/>
      <c r="J291" s="115" t="s">
        <v>1719</v>
      </c>
      <c r="K291" s="115"/>
      <c r="L291" s="115"/>
      <c r="M291" s="116"/>
      <c r="N291" s="89"/>
      <c r="V291" s="123">
        <f>G291</f>
        <v>0</v>
      </c>
    </row>
    <row r="292" spans="1:22" ht="23.25" thickBot="1" x14ac:dyDescent="0.25">
      <c r="A292" s="356"/>
      <c r="B292" s="188" t="s">
        <v>29</v>
      </c>
      <c r="C292" s="188" t="s">
        <v>30</v>
      </c>
      <c r="D292" s="188" t="s">
        <v>31</v>
      </c>
      <c r="E292" s="363" t="s">
        <v>32</v>
      </c>
      <c r="F292" s="363"/>
      <c r="G292" s="364"/>
      <c r="H292" s="365"/>
      <c r="I292" s="366"/>
      <c r="J292" s="120" t="s">
        <v>1840</v>
      </c>
      <c r="K292" s="121"/>
      <c r="L292" s="121"/>
      <c r="M292" s="122"/>
      <c r="N292" s="89"/>
      <c r="V292" s="123"/>
    </row>
    <row r="293" spans="1:22" ht="13.5" thickBot="1" x14ac:dyDescent="0.25">
      <c r="A293" s="357"/>
      <c r="B293" s="124"/>
      <c r="C293" s="124"/>
      <c r="D293" s="134"/>
      <c r="E293" s="126" t="s">
        <v>37</v>
      </c>
      <c r="F293" s="127"/>
      <c r="G293" s="367"/>
      <c r="H293" s="368"/>
      <c r="I293" s="369"/>
      <c r="J293" s="120" t="s">
        <v>1726</v>
      </c>
      <c r="K293" s="121"/>
      <c r="L293" s="121"/>
      <c r="M293" s="122"/>
      <c r="N293" s="89"/>
      <c r="V293" s="123"/>
    </row>
    <row r="294" spans="1:22" ht="24" thickTop="1" thickBot="1" x14ac:dyDescent="0.25">
      <c r="A294" s="355">
        <f t="shared" ref="A294" si="66">A290+1</f>
        <v>70</v>
      </c>
      <c r="B294" s="186" t="s">
        <v>20</v>
      </c>
      <c r="C294" s="186" t="s">
        <v>21</v>
      </c>
      <c r="D294" s="186" t="s">
        <v>22</v>
      </c>
      <c r="E294" s="358" t="s">
        <v>23</v>
      </c>
      <c r="F294" s="358"/>
      <c r="G294" s="358" t="s">
        <v>14</v>
      </c>
      <c r="H294" s="359"/>
      <c r="I294" s="87"/>
      <c r="J294" s="109" t="s">
        <v>1719</v>
      </c>
      <c r="K294" s="110"/>
      <c r="L294" s="110"/>
      <c r="M294" s="111"/>
      <c r="N294" s="89"/>
      <c r="V294" s="123"/>
    </row>
    <row r="295" spans="1:22" ht="13.5" thickBot="1" x14ac:dyDescent="0.25">
      <c r="A295" s="356"/>
      <c r="B295" s="113"/>
      <c r="C295" s="113"/>
      <c r="D295" s="114"/>
      <c r="E295" s="113"/>
      <c r="F295" s="113"/>
      <c r="G295" s="360"/>
      <c r="H295" s="361"/>
      <c r="I295" s="362"/>
      <c r="J295" s="115" t="s">
        <v>1719</v>
      </c>
      <c r="K295" s="115"/>
      <c r="L295" s="115"/>
      <c r="M295" s="116"/>
      <c r="N295" s="89"/>
      <c r="V295" s="123">
        <f>G295</f>
        <v>0</v>
      </c>
    </row>
    <row r="296" spans="1:22" ht="23.25" thickBot="1" x14ac:dyDescent="0.25">
      <c r="A296" s="356"/>
      <c r="B296" s="188" t="s">
        <v>29</v>
      </c>
      <c r="C296" s="188" t="s">
        <v>30</v>
      </c>
      <c r="D296" s="188" t="s">
        <v>31</v>
      </c>
      <c r="E296" s="363" t="s">
        <v>32</v>
      </c>
      <c r="F296" s="363"/>
      <c r="G296" s="364"/>
      <c r="H296" s="365"/>
      <c r="I296" s="366"/>
      <c r="J296" s="120" t="s">
        <v>1840</v>
      </c>
      <c r="K296" s="121"/>
      <c r="L296" s="121"/>
      <c r="M296" s="122"/>
      <c r="N296" s="89"/>
      <c r="V296" s="123"/>
    </row>
    <row r="297" spans="1:22" ht="13.5" thickBot="1" x14ac:dyDescent="0.25">
      <c r="A297" s="357"/>
      <c r="B297" s="124"/>
      <c r="C297" s="124"/>
      <c r="D297" s="134"/>
      <c r="E297" s="126" t="s">
        <v>37</v>
      </c>
      <c r="F297" s="127"/>
      <c r="G297" s="367"/>
      <c r="H297" s="368"/>
      <c r="I297" s="369"/>
      <c r="J297" s="120" t="s">
        <v>1726</v>
      </c>
      <c r="K297" s="121"/>
      <c r="L297" s="121"/>
      <c r="M297" s="122"/>
      <c r="N297" s="89"/>
      <c r="V297" s="123"/>
    </row>
    <row r="298" spans="1:22" ht="24" thickTop="1" thickBot="1" x14ac:dyDescent="0.25">
      <c r="A298" s="355">
        <f t="shared" ref="A298" si="67">A294+1</f>
        <v>71</v>
      </c>
      <c r="B298" s="186" t="s">
        <v>20</v>
      </c>
      <c r="C298" s="186" t="s">
        <v>21</v>
      </c>
      <c r="D298" s="186" t="s">
        <v>22</v>
      </c>
      <c r="E298" s="358" t="s">
        <v>23</v>
      </c>
      <c r="F298" s="358"/>
      <c r="G298" s="358" t="s">
        <v>14</v>
      </c>
      <c r="H298" s="359"/>
      <c r="I298" s="87"/>
      <c r="J298" s="109" t="s">
        <v>1719</v>
      </c>
      <c r="K298" s="110"/>
      <c r="L298" s="110"/>
      <c r="M298" s="111"/>
      <c r="N298" s="89"/>
      <c r="V298" s="123"/>
    </row>
    <row r="299" spans="1:22" ht="13.5" thickBot="1" x14ac:dyDescent="0.25">
      <c r="A299" s="356"/>
      <c r="B299" s="113"/>
      <c r="C299" s="113"/>
      <c r="D299" s="114"/>
      <c r="E299" s="113"/>
      <c r="F299" s="113"/>
      <c r="G299" s="360"/>
      <c r="H299" s="361"/>
      <c r="I299" s="362"/>
      <c r="J299" s="115" t="s">
        <v>1719</v>
      </c>
      <c r="K299" s="115"/>
      <c r="L299" s="115"/>
      <c r="M299" s="116"/>
      <c r="N299" s="89"/>
      <c r="V299" s="123">
        <f>G299</f>
        <v>0</v>
      </c>
    </row>
    <row r="300" spans="1:22" ht="23.25" thickBot="1" x14ac:dyDescent="0.25">
      <c r="A300" s="356"/>
      <c r="B300" s="188" t="s">
        <v>29</v>
      </c>
      <c r="C300" s="188" t="s">
        <v>30</v>
      </c>
      <c r="D300" s="188" t="s">
        <v>31</v>
      </c>
      <c r="E300" s="363" t="s">
        <v>32</v>
      </c>
      <c r="F300" s="363"/>
      <c r="G300" s="364"/>
      <c r="H300" s="365"/>
      <c r="I300" s="366"/>
      <c r="J300" s="120" t="s">
        <v>1840</v>
      </c>
      <c r="K300" s="121"/>
      <c r="L300" s="121"/>
      <c r="M300" s="122"/>
      <c r="N300" s="89"/>
      <c r="V300" s="123"/>
    </row>
    <row r="301" spans="1:22" ht="13.5" thickBot="1" x14ac:dyDescent="0.25">
      <c r="A301" s="357"/>
      <c r="B301" s="124"/>
      <c r="C301" s="124"/>
      <c r="D301" s="134"/>
      <c r="E301" s="126" t="s">
        <v>37</v>
      </c>
      <c r="F301" s="127"/>
      <c r="G301" s="367"/>
      <c r="H301" s="368"/>
      <c r="I301" s="369"/>
      <c r="J301" s="120" t="s">
        <v>1726</v>
      </c>
      <c r="K301" s="121"/>
      <c r="L301" s="121"/>
      <c r="M301" s="122"/>
      <c r="N301" s="89"/>
      <c r="V301" s="123"/>
    </row>
    <row r="302" spans="1:22" ht="24" thickTop="1" thickBot="1" x14ac:dyDescent="0.25">
      <c r="A302" s="355">
        <f t="shared" ref="A302" si="68">A298+1</f>
        <v>72</v>
      </c>
      <c r="B302" s="186" t="s">
        <v>20</v>
      </c>
      <c r="C302" s="186" t="s">
        <v>21</v>
      </c>
      <c r="D302" s="186" t="s">
        <v>22</v>
      </c>
      <c r="E302" s="358" t="s">
        <v>23</v>
      </c>
      <c r="F302" s="358"/>
      <c r="G302" s="358" t="s">
        <v>14</v>
      </c>
      <c r="H302" s="359"/>
      <c r="I302" s="87"/>
      <c r="J302" s="109" t="s">
        <v>1719</v>
      </c>
      <c r="K302" s="110"/>
      <c r="L302" s="110"/>
      <c r="M302" s="111"/>
      <c r="N302" s="89"/>
      <c r="V302" s="123"/>
    </row>
    <row r="303" spans="1:22" ht="13.5" thickBot="1" x14ac:dyDescent="0.25">
      <c r="A303" s="356"/>
      <c r="B303" s="113"/>
      <c r="C303" s="113"/>
      <c r="D303" s="114"/>
      <c r="E303" s="113"/>
      <c r="F303" s="113"/>
      <c r="G303" s="360"/>
      <c r="H303" s="361"/>
      <c r="I303" s="362"/>
      <c r="J303" s="115" t="s">
        <v>1719</v>
      </c>
      <c r="K303" s="115"/>
      <c r="L303" s="115"/>
      <c r="M303" s="116"/>
      <c r="N303" s="89"/>
      <c r="V303" s="123">
        <f>G303</f>
        <v>0</v>
      </c>
    </row>
    <row r="304" spans="1:22" ht="23.25" thickBot="1" x14ac:dyDescent="0.25">
      <c r="A304" s="356"/>
      <c r="B304" s="188" t="s">
        <v>29</v>
      </c>
      <c r="C304" s="188" t="s">
        <v>30</v>
      </c>
      <c r="D304" s="188" t="s">
        <v>31</v>
      </c>
      <c r="E304" s="363" t="s">
        <v>32</v>
      </c>
      <c r="F304" s="363"/>
      <c r="G304" s="364"/>
      <c r="H304" s="365"/>
      <c r="I304" s="366"/>
      <c r="J304" s="120" t="s">
        <v>1840</v>
      </c>
      <c r="K304" s="121"/>
      <c r="L304" s="121"/>
      <c r="M304" s="122"/>
      <c r="N304" s="89"/>
      <c r="V304" s="123"/>
    </row>
    <row r="305" spans="1:22" ht="13.5" thickBot="1" x14ac:dyDescent="0.25">
      <c r="A305" s="357"/>
      <c r="B305" s="124"/>
      <c r="C305" s="124"/>
      <c r="D305" s="134"/>
      <c r="E305" s="126" t="s">
        <v>37</v>
      </c>
      <c r="F305" s="127"/>
      <c r="G305" s="367"/>
      <c r="H305" s="368"/>
      <c r="I305" s="369"/>
      <c r="J305" s="120" t="s">
        <v>1726</v>
      </c>
      <c r="K305" s="121"/>
      <c r="L305" s="121"/>
      <c r="M305" s="122"/>
      <c r="N305" s="89"/>
      <c r="V305" s="123"/>
    </row>
    <row r="306" spans="1:22" ht="24" thickTop="1" thickBot="1" x14ac:dyDescent="0.25">
      <c r="A306" s="355">
        <f t="shared" ref="A306" si="69">A302+1</f>
        <v>73</v>
      </c>
      <c r="B306" s="186" t="s">
        <v>20</v>
      </c>
      <c r="C306" s="186" t="s">
        <v>21</v>
      </c>
      <c r="D306" s="186" t="s">
        <v>22</v>
      </c>
      <c r="E306" s="358" t="s">
        <v>23</v>
      </c>
      <c r="F306" s="358"/>
      <c r="G306" s="358" t="s">
        <v>14</v>
      </c>
      <c r="H306" s="359"/>
      <c r="I306" s="87"/>
      <c r="J306" s="109" t="s">
        <v>1719</v>
      </c>
      <c r="K306" s="110"/>
      <c r="L306" s="110"/>
      <c r="M306" s="111"/>
      <c r="N306" s="89"/>
      <c r="V306" s="123"/>
    </row>
    <row r="307" spans="1:22" ht="13.5" thickBot="1" x14ac:dyDescent="0.25">
      <c r="A307" s="356"/>
      <c r="B307" s="113"/>
      <c r="C307" s="113"/>
      <c r="D307" s="114"/>
      <c r="E307" s="113"/>
      <c r="F307" s="113"/>
      <c r="G307" s="360"/>
      <c r="H307" s="361"/>
      <c r="I307" s="362"/>
      <c r="J307" s="115" t="s">
        <v>1719</v>
      </c>
      <c r="K307" s="115"/>
      <c r="L307" s="115"/>
      <c r="M307" s="116"/>
      <c r="N307" s="89"/>
      <c r="V307" s="123">
        <f>G307</f>
        <v>0</v>
      </c>
    </row>
    <row r="308" spans="1:22" ht="23.25" thickBot="1" x14ac:dyDescent="0.25">
      <c r="A308" s="356"/>
      <c r="B308" s="188" t="s">
        <v>29</v>
      </c>
      <c r="C308" s="188" t="s">
        <v>30</v>
      </c>
      <c r="D308" s="188" t="s">
        <v>31</v>
      </c>
      <c r="E308" s="363" t="s">
        <v>32</v>
      </c>
      <c r="F308" s="363"/>
      <c r="G308" s="364"/>
      <c r="H308" s="365"/>
      <c r="I308" s="366"/>
      <c r="J308" s="120" t="s">
        <v>1840</v>
      </c>
      <c r="K308" s="121"/>
      <c r="L308" s="121"/>
      <c r="M308" s="122"/>
      <c r="N308" s="89"/>
      <c r="V308" s="123"/>
    </row>
    <row r="309" spans="1:22" ht="13.5" thickBot="1" x14ac:dyDescent="0.25">
      <c r="A309" s="357"/>
      <c r="B309" s="124"/>
      <c r="C309" s="124"/>
      <c r="D309" s="134"/>
      <c r="E309" s="126" t="s">
        <v>37</v>
      </c>
      <c r="F309" s="127"/>
      <c r="G309" s="367"/>
      <c r="H309" s="368"/>
      <c r="I309" s="369"/>
      <c r="J309" s="120" t="s">
        <v>1726</v>
      </c>
      <c r="K309" s="121"/>
      <c r="L309" s="121"/>
      <c r="M309" s="122"/>
      <c r="N309" s="89"/>
      <c r="V309" s="123"/>
    </row>
    <row r="310" spans="1:22" ht="24" thickTop="1" thickBot="1" x14ac:dyDescent="0.25">
      <c r="A310" s="355">
        <f t="shared" ref="A310" si="70">A306+1</f>
        <v>74</v>
      </c>
      <c r="B310" s="186" t="s">
        <v>20</v>
      </c>
      <c r="C310" s="186" t="s">
        <v>21</v>
      </c>
      <c r="D310" s="186" t="s">
        <v>22</v>
      </c>
      <c r="E310" s="358" t="s">
        <v>23</v>
      </c>
      <c r="F310" s="358"/>
      <c r="G310" s="358" t="s">
        <v>14</v>
      </c>
      <c r="H310" s="359"/>
      <c r="I310" s="87"/>
      <c r="J310" s="109" t="s">
        <v>1719</v>
      </c>
      <c r="K310" s="110"/>
      <c r="L310" s="110"/>
      <c r="M310" s="111"/>
      <c r="N310" s="89"/>
      <c r="V310" s="123"/>
    </row>
    <row r="311" spans="1:22" ht="13.5" thickBot="1" x14ac:dyDescent="0.25">
      <c r="A311" s="356"/>
      <c r="B311" s="113"/>
      <c r="C311" s="113"/>
      <c r="D311" s="114"/>
      <c r="E311" s="113"/>
      <c r="F311" s="113"/>
      <c r="G311" s="360"/>
      <c r="H311" s="361"/>
      <c r="I311" s="362"/>
      <c r="J311" s="115" t="s">
        <v>1719</v>
      </c>
      <c r="K311" s="115"/>
      <c r="L311" s="115"/>
      <c r="M311" s="116"/>
      <c r="N311" s="89"/>
      <c r="V311" s="123">
        <f>G311</f>
        <v>0</v>
      </c>
    </row>
    <row r="312" spans="1:22" ht="23.25" thickBot="1" x14ac:dyDescent="0.25">
      <c r="A312" s="356"/>
      <c r="B312" s="188" t="s">
        <v>29</v>
      </c>
      <c r="C312" s="188" t="s">
        <v>30</v>
      </c>
      <c r="D312" s="188" t="s">
        <v>31</v>
      </c>
      <c r="E312" s="363" t="s">
        <v>32</v>
      </c>
      <c r="F312" s="363"/>
      <c r="G312" s="364"/>
      <c r="H312" s="365"/>
      <c r="I312" s="366"/>
      <c r="J312" s="120" t="s">
        <v>1840</v>
      </c>
      <c r="K312" s="121"/>
      <c r="L312" s="121"/>
      <c r="M312" s="122"/>
      <c r="N312" s="89"/>
      <c r="V312" s="123"/>
    </row>
    <row r="313" spans="1:22" ht="13.5" thickBot="1" x14ac:dyDescent="0.25">
      <c r="A313" s="357"/>
      <c r="B313" s="124"/>
      <c r="C313" s="124"/>
      <c r="D313" s="134"/>
      <c r="E313" s="126" t="s">
        <v>37</v>
      </c>
      <c r="F313" s="127"/>
      <c r="G313" s="367"/>
      <c r="H313" s="368"/>
      <c r="I313" s="369"/>
      <c r="J313" s="120" t="s">
        <v>1726</v>
      </c>
      <c r="K313" s="121"/>
      <c r="L313" s="121"/>
      <c r="M313" s="122"/>
      <c r="N313" s="89"/>
      <c r="V313" s="123"/>
    </row>
    <row r="314" spans="1:22" ht="24" thickTop="1" thickBot="1" x14ac:dyDescent="0.25">
      <c r="A314" s="355">
        <f t="shared" ref="A314" si="71">A310+1</f>
        <v>75</v>
      </c>
      <c r="B314" s="186" t="s">
        <v>20</v>
      </c>
      <c r="C314" s="186" t="s">
        <v>21</v>
      </c>
      <c r="D314" s="186" t="s">
        <v>22</v>
      </c>
      <c r="E314" s="358" t="s">
        <v>23</v>
      </c>
      <c r="F314" s="358"/>
      <c r="G314" s="358" t="s">
        <v>14</v>
      </c>
      <c r="H314" s="359"/>
      <c r="I314" s="87"/>
      <c r="J314" s="109" t="s">
        <v>1719</v>
      </c>
      <c r="K314" s="110"/>
      <c r="L314" s="110"/>
      <c r="M314" s="111"/>
      <c r="N314" s="89"/>
      <c r="V314" s="123"/>
    </row>
    <row r="315" spans="1:22" ht="13.5" thickBot="1" x14ac:dyDescent="0.25">
      <c r="A315" s="356"/>
      <c r="B315" s="113"/>
      <c r="C315" s="113"/>
      <c r="D315" s="114"/>
      <c r="E315" s="113"/>
      <c r="F315" s="113"/>
      <c r="G315" s="360"/>
      <c r="H315" s="361"/>
      <c r="I315" s="362"/>
      <c r="J315" s="115" t="s">
        <v>1719</v>
      </c>
      <c r="K315" s="115"/>
      <c r="L315" s="115"/>
      <c r="M315" s="116"/>
      <c r="N315" s="89"/>
      <c r="V315" s="123">
        <f>G315</f>
        <v>0</v>
      </c>
    </row>
    <row r="316" spans="1:22" ht="23.25" thickBot="1" x14ac:dyDescent="0.25">
      <c r="A316" s="356"/>
      <c r="B316" s="188" t="s">
        <v>29</v>
      </c>
      <c r="C316" s="188" t="s">
        <v>30</v>
      </c>
      <c r="D316" s="188" t="s">
        <v>31</v>
      </c>
      <c r="E316" s="363" t="s">
        <v>32</v>
      </c>
      <c r="F316" s="363"/>
      <c r="G316" s="364"/>
      <c r="H316" s="365"/>
      <c r="I316" s="366"/>
      <c r="J316" s="120" t="s">
        <v>1840</v>
      </c>
      <c r="K316" s="121"/>
      <c r="L316" s="121"/>
      <c r="M316" s="122"/>
      <c r="N316" s="89"/>
      <c r="V316" s="123"/>
    </row>
    <row r="317" spans="1:22" ht="13.5" thickBot="1" x14ac:dyDescent="0.25">
      <c r="A317" s="357"/>
      <c r="B317" s="124"/>
      <c r="C317" s="124"/>
      <c r="D317" s="134"/>
      <c r="E317" s="126" t="s">
        <v>37</v>
      </c>
      <c r="F317" s="127"/>
      <c r="G317" s="367"/>
      <c r="H317" s="368"/>
      <c r="I317" s="369"/>
      <c r="J317" s="120" t="s">
        <v>1726</v>
      </c>
      <c r="K317" s="121"/>
      <c r="L317" s="121"/>
      <c r="M317" s="122"/>
      <c r="N317" s="89"/>
      <c r="V317" s="123"/>
    </row>
    <row r="318" spans="1:22" ht="24" thickTop="1" thickBot="1" x14ac:dyDescent="0.25">
      <c r="A318" s="355">
        <f t="shared" ref="A318" si="72">A314+1</f>
        <v>76</v>
      </c>
      <c r="B318" s="186" t="s">
        <v>20</v>
      </c>
      <c r="C318" s="186" t="s">
        <v>21</v>
      </c>
      <c r="D318" s="186" t="s">
        <v>22</v>
      </c>
      <c r="E318" s="358" t="s">
        <v>23</v>
      </c>
      <c r="F318" s="358"/>
      <c r="G318" s="358" t="s">
        <v>14</v>
      </c>
      <c r="H318" s="359"/>
      <c r="I318" s="87"/>
      <c r="J318" s="109" t="s">
        <v>1719</v>
      </c>
      <c r="K318" s="110"/>
      <c r="L318" s="110"/>
      <c r="M318" s="111"/>
      <c r="N318" s="89"/>
      <c r="V318" s="123"/>
    </row>
    <row r="319" spans="1:22" ht="13.5" thickBot="1" x14ac:dyDescent="0.25">
      <c r="A319" s="356"/>
      <c r="B319" s="113"/>
      <c r="C319" s="113"/>
      <c r="D319" s="114"/>
      <c r="E319" s="113"/>
      <c r="F319" s="113"/>
      <c r="G319" s="360"/>
      <c r="H319" s="361"/>
      <c r="I319" s="362"/>
      <c r="J319" s="115" t="s">
        <v>1719</v>
      </c>
      <c r="K319" s="115"/>
      <c r="L319" s="115"/>
      <c r="M319" s="116"/>
      <c r="N319" s="89"/>
      <c r="V319" s="123">
        <f>G319</f>
        <v>0</v>
      </c>
    </row>
    <row r="320" spans="1:22" ht="23.25" thickBot="1" x14ac:dyDescent="0.25">
      <c r="A320" s="356"/>
      <c r="B320" s="188" t="s">
        <v>29</v>
      </c>
      <c r="C320" s="188" t="s">
        <v>30</v>
      </c>
      <c r="D320" s="188" t="s">
        <v>31</v>
      </c>
      <c r="E320" s="363" t="s">
        <v>32</v>
      </c>
      <c r="F320" s="363"/>
      <c r="G320" s="364"/>
      <c r="H320" s="365"/>
      <c r="I320" s="366"/>
      <c r="J320" s="120" t="s">
        <v>1840</v>
      </c>
      <c r="K320" s="121"/>
      <c r="L320" s="121"/>
      <c r="M320" s="122"/>
      <c r="N320" s="89"/>
      <c r="V320" s="123"/>
    </row>
    <row r="321" spans="1:22" ht="13.5" thickBot="1" x14ac:dyDescent="0.25">
      <c r="A321" s="357"/>
      <c r="B321" s="124"/>
      <c r="C321" s="124"/>
      <c r="D321" s="134"/>
      <c r="E321" s="126" t="s">
        <v>37</v>
      </c>
      <c r="F321" s="127"/>
      <c r="G321" s="367"/>
      <c r="H321" s="368"/>
      <c r="I321" s="369"/>
      <c r="J321" s="120" t="s">
        <v>1726</v>
      </c>
      <c r="K321" s="121"/>
      <c r="L321" s="121"/>
      <c r="M321" s="122"/>
      <c r="N321" s="89"/>
      <c r="V321" s="123"/>
    </row>
    <row r="322" spans="1:22" ht="24" thickTop="1" thickBot="1" x14ac:dyDescent="0.25">
      <c r="A322" s="355">
        <f t="shared" ref="A322" si="73">A318+1</f>
        <v>77</v>
      </c>
      <c r="B322" s="186" t="s">
        <v>20</v>
      </c>
      <c r="C322" s="186" t="s">
        <v>21</v>
      </c>
      <c r="D322" s="186" t="s">
        <v>22</v>
      </c>
      <c r="E322" s="358" t="s">
        <v>23</v>
      </c>
      <c r="F322" s="358"/>
      <c r="G322" s="358" t="s">
        <v>14</v>
      </c>
      <c r="H322" s="359"/>
      <c r="I322" s="87"/>
      <c r="J322" s="109" t="s">
        <v>1719</v>
      </c>
      <c r="K322" s="110"/>
      <c r="L322" s="110"/>
      <c r="M322" s="111"/>
      <c r="N322" s="89"/>
      <c r="V322" s="123"/>
    </row>
    <row r="323" spans="1:22" ht="13.5" thickBot="1" x14ac:dyDescent="0.25">
      <c r="A323" s="356"/>
      <c r="B323" s="113"/>
      <c r="C323" s="113"/>
      <c r="D323" s="114"/>
      <c r="E323" s="113"/>
      <c r="F323" s="113"/>
      <c r="G323" s="360"/>
      <c r="H323" s="361"/>
      <c r="I323" s="362"/>
      <c r="J323" s="115" t="s">
        <v>1719</v>
      </c>
      <c r="K323" s="115"/>
      <c r="L323" s="115"/>
      <c r="M323" s="116"/>
      <c r="N323" s="89"/>
      <c r="V323" s="123">
        <f>G323</f>
        <v>0</v>
      </c>
    </row>
    <row r="324" spans="1:22" ht="23.25" thickBot="1" x14ac:dyDescent="0.25">
      <c r="A324" s="356"/>
      <c r="B324" s="188" t="s">
        <v>29</v>
      </c>
      <c r="C324" s="188" t="s">
        <v>30</v>
      </c>
      <c r="D324" s="188" t="s">
        <v>31</v>
      </c>
      <c r="E324" s="363" t="s">
        <v>32</v>
      </c>
      <c r="F324" s="363"/>
      <c r="G324" s="364"/>
      <c r="H324" s="365"/>
      <c r="I324" s="366"/>
      <c r="J324" s="120" t="s">
        <v>1840</v>
      </c>
      <c r="K324" s="121"/>
      <c r="L324" s="121"/>
      <c r="M324" s="122"/>
      <c r="N324" s="89"/>
      <c r="V324" s="123"/>
    </row>
    <row r="325" spans="1:22" ht="13.5" thickBot="1" x14ac:dyDescent="0.25">
      <c r="A325" s="357"/>
      <c r="B325" s="124"/>
      <c r="C325" s="124"/>
      <c r="D325" s="134"/>
      <c r="E325" s="126" t="s">
        <v>37</v>
      </c>
      <c r="F325" s="127"/>
      <c r="G325" s="367"/>
      <c r="H325" s="368"/>
      <c r="I325" s="369"/>
      <c r="J325" s="120" t="s">
        <v>1726</v>
      </c>
      <c r="K325" s="121"/>
      <c r="L325" s="121"/>
      <c r="M325" s="122"/>
      <c r="N325" s="89"/>
      <c r="V325" s="123"/>
    </row>
    <row r="326" spans="1:22" ht="24" thickTop="1" thickBot="1" x14ac:dyDescent="0.25">
      <c r="A326" s="355">
        <f t="shared" ref="A326" si="74">A322+1</f>
        <v>78</v>
      </c>
      <c r="B326" s="186" t="s">
        <v>20</v>
      </c>
      <c r="C326" s="186" t="s">
        <v>21</v>
      </c>
      <c r="D326" s="186" t="s">
        <v>22</v>
      </c>
      <c r="E326" s="358" t="s">
        <v>23</v>
      </c>
      <c r="F326" s="358"/>
      <c r="G326" s="358" t="s">
        <v>14</v>
      </c>
      <c r="H326" s="359"/>
      <c r="I326" s="87"/>
      <c r="J326" s="109" t="s">
        <v>1719</v>
      </c>
      <c r="K326" s="110"/>
      <c r="L326" s="110"/>
      <c r="M326" s="111"/>
      <c r="N326" s="89"/>
      <c r="V326" s="123"/>
    </row>
    <row r="327" spans="1:22" ht="13.5" thickBot="1" x14ac:dyDescent="0.25">
      <c r="A327" s="356"/>
      <c r="B327" s="113"/>
      <c r="C327" s="113"/>
      <c r="D327" s="114"/>
      <c r="E327" s="113"/>
      <c r="F327" s="113"/>
      <c r="G327" s="360"/>
      <c r="H327" s="361"/>
      <c r="I327" s="362"/>
      <c r="J327" s="115" t="s">
        <v>1719</v>
      </c>
      <c r="K327" s="115"/>
      <c r="L327" s="115"/>
      <c r="M327" s="116"/>
      <c r="N327" s="89"/>
      <c r="V327" s="123">
        <f>G327</f>
        <v>0</v>
      </c>
    </row>
    <row r="328" spans="1:22" ht="23.25" thickBot="1" x14ac:dyDescent="0.25">
      <c r="A328" s="356"/>
      <c r="B328" s="188" t="s">
        <v>29</v>
      </c>
      <c r="C328" s="188" t="s">
        <v>30</v>
      </c>
      <c r="D328" s="188" t="s">
        <v>31</v>
      </c>
      <c r="E328" s="363" t="s">
        <v>32</v>
      </c>
      <c r="F328" s="363"/>
      <c r="G328" s="364"/>
      <c r="H328" s="365"/>
      <c r="I328" s="366"/>
      <c r="J328" s="120" t="s">
        <v>1840</v>
      </c>
      <c r="K328" s="121"/>
      <c r="L328" s="121"/>
      <c r="M328" s="122"/>
      <c r="N328" s="89"/>
      <c r="V328" s="123"/>
    </row>
    <row r="329" spans="1:22" ht="13.5" thickBot="1" x14ac:dyDescent="0.25">
      <c r="A329" s="357"/>
      <c r="B329" s="124"/>
      <c r="C329" s="124"/>
      <c r="D329" s="134"/>
      <c r="E329" s="126" t="s">
        <v>37</v>
      </c>
      <c r="F329" s="127"/>
      <c r="G329" s="367"/>
      <c r="H329" s="368"/>
      <c r="I329" s="369"/>
      <c r="J329" s="120" t="s">
        <v>1726</v>
      </c>
      <c r="K329" s="121"/>
      <c r="L329" s="121"/>
      <c r="M329" s="122"/>
      <c r="N329" s="89"/>
      <c r="V329" s="123"/>
    </row>
    <row r="330" spans="1:22" ht="24" thickTop="1" thickBot="1" x14ac:dyDescent="0.25">
      <c r="A330" s="355">
        <f t="shared" ref="A330" si="75">A326+1</f>
        <v>79</v>
      </c>
      <c r="B330" s="186" t="s">
        <v>20</v>
      </c>
      <c r="C330" s="186" t="s">
        <v>21</v>
      </c>
      <c r="D330" s="186" t="s">
        <v>22</v>
      </c>
      <c r="E330" s="358" t="s">
        <v>23</v>
      </c>
      <c r="F330" s="358"/>
      <c r="G330" s="358" t="s">
        <v>14</v>
      </c>
      <c r="H330" s="359"/>
      <c r="I330" s="87"/>
      <c r="J330" s="109" t="s">
        <v>1719</v>
      </c>
      <c r="K330" s="110"/>
      <c r="L330" s="110"/>
      <c r="M330" s="111"/>
      <c r="N330" s="89"/>
      <c r="V330" s="123"/>
    </row>
    <row r="331" spans="1:22" ht="13.5" thickBot="1" x14ac:dyDescent="0.25">
      <c r="A331" s="356"/>
      <c r="B331" s="113"/>
      <c r="C331" s="113"/>
      <c r="D331" s="114"/>
      <c r="E331" s="113"/>
      <c r="F331" s="113"/>
      <c r="G331" s="360"/>
      <c r="H331" s="361"/>
      <c r="I331" s="362"/>
      <c r="J331" s="115" t="s">
        <v>1719</v>
      </c>
      <c r="K331" s="115"/>
      <c r="L331" s="115"/>
      <c r="M331" s="116"/>
      <c r="N331" s="89"/>
      <c r="V331" s="123">
        <f>G331</f>
        <v>0</v>
      </c>
    </row>
    <row r="332" spans="1:22" ht="23.25" thickBot="1" x14ac:dyDescent="0.25">
      <c r="A332" s="356"/>
      <c r="B332" s="188" t="s">
        <v>29</v>
      </c>
      <c r="C332" s="188" t="s">
        <v>30</v>
      </c>
      <c r="D332" s="188" t="s">
        <v>31</v>
      </c>
      <c r="E332" s="363" t="s">
        <v>32</v>
      </c>
      <c r="F332" s="363"/>
      <c r="G332" s="364"/>
      <c r="H332" s="365"/>
      <c r="I332" s="366"/>
      <c r="J332" s="120" t="s">
        <v>1840</v>
      </c>
      <c r="K332" s="121"/>
      <c r="L332" s="121"/>
      <c r="M332" s="122"/>
      <c r="N332" s="89"/>
      <c r="V332" s="123"/>
    </row>
    <row r="333" spans="1:22" ht="13.5" thickBot="1" x14ac:dyDescent="0.25">
      <c r="A333" s="357"/>
      <c r="B333" s="124"/>
      <c r="C333" s="124"/>
      <c r="D333" s="134"/>
      <c r="E333" s="126" t="s">
        <v>37</v>
      </c>
      <c r="F333" s="127"/>
      <c r="G333" s="367"/>
      <c r="H333" s="368"/>
      <c r="I333" s="369"/>
      <c r="J333" s="120" t="s">
        <v>1726</v>
      </c>
      <c r="K333" s="121"/>
      <c r="L333" s="121"/>
      <c r="M333" s="122"/>
      <c r="N333" s="89"/>
      <c r="V333" s="123"/>
    </row>
    <row r="334" spans="1:22" ht="24" thickTop="1" thickBot="1" x14ac:dyDescent="0.25">
      <c r="A334" s="355">
        <f t="shared" ref="A334" si="76">A330+1</f>
        <v>80</v>
      </c>
      <c r="B334" s="186" t="s">
        <v>20</v>
      </c>
      <c r="C334" s="186" t="s">
        <v>21</v>
      </c>
      <c r="D334" s="186" t="s">
        <v>22</v>
      </c>
      <c r="E334" s="358" t="s">
        <v>23</v>
      </c>
      <c r="F334" s="358"/>
      <c r="G334" s="358" t="s">
        <v>14</v>
      </c>
      <c r="H334" s="359"/>
      <c r="I334" s="87"/>
      <c r="J334" s="109" t="s">
        <v>1719</v>
      </c>
      <c r="K334" s="110"/>
      <c r="L334" s="110"/>
      <c r="M334" s="111"/>
      <c r="N334" s="89"/>
      <c r="V334" s="123"/>
    </row>
    <row r="335" spans="1:22" ht="13.5" thickBot="1" x14ac:dyDescent="0.25">
      <c r="A335" s="356"/>
      <c r="B335" s="113"/>
      <c r="C335" s="113"/>
      <c r="D335" s="114"/>
      <c r="E335" s="113"/>
      <c r="F335" s="113"/>
      <c r="G335" s="360"/>
      <c r="H335" s="361"/>
      <c r="I335" s="362"/>
      <c r="J335" s="115" t="s">
        <v>1719</v>
      </c>
      <c r="K335" s="115"/>
      <c r="L335" s="115"/>
      <c r="M335" s="116"/>
      <c r="N335" s="89"/>
      <c r="V335" s="123">
        <f>G335</f>
        <v>0</v>
      </c>
    </row>
    <row r="336" spans="1:22" ht="23.25" thickBot="1" x14ac:dyDescent="0.25">
      <c r="A336" s="356"/>
      <c r="B336" s="188" t="s">
        <v>29</v>
      </c>
      <c r="C336" s="188" t="s">
        <v>30</v>
      </c>
      <c r="D336" s="188" t="s">
        <v>31</v>
      </c>
      <c r="E336" s="363" t="s">
        <v>32</v>
      </c>
      <c r="F336" s="363"/>
      <c r="G336" s="364"/>
      <c r="H336" s="365"/>
      <c r="I336" s="366"/>
      <c r="J336" s="120" t="s">
        <v>1840</v>
      </c>
      <c r="K336" s="121"/>
      <c r="L336" s="121"/>
      <c r="M336" s="122"/>
      <c r="N336" s="89"/>
      <c r="V336" s="123"/>
    </row>
    <row r="337" spans="1:22" ht="13.5" thickBot="1" x14ac:dyDescent="0.25">
      <c r="A337" s="357"/>
      <c r="B337" s="124"/>
      <c r="C337" s="124"/>
      <c r="D337" s="134"/>
      <c r="E337" s="126" t="s">
        <v>37</v>
      </c>
      <c r="F337" s="127"/>
      <c r="G337" s="367"/>
      <c r="H337" s="368"/>
      <c r="I337" s="369"/>
      <c r="J337" s="120" t="s">
        <v>1726</v>
      </c>
      <c r="K337" s="121"/>
      <c r="L337" s="121"/>
      <c r="M337" s="122"/>
      <c r="N337" s="89"/>
      <c r="V337" s="123"/>
    </row>
    <row r="338" spans="1:22" ht="24" thickTop="1" thickBot="1" x14ac:dyDescent="0.25">
      <c r="A338" s="355">
        <f t="shared" ref="A338" si="77">A334+1</f>
        <v>81</v>
      </c>
      <c r="B338" s="186" t="s">
        <v>20</v>
      </c>
      <c r="C338" s="186" t="s">
        <v>21</v>
      </c>
      <c r="D338" s="186" t="s">
        <v>22</v>
      </c>
      <c r="E338" s="358" t="s">
        <v>23</v>
      </c>
      <c r="F338" s="358"/>
      <c r="G338" s="358" t="s">
        <v>14</v>
      </c>
      <c r="H338" s="359"/>
      <c r="I338" s="87"/>
      <c r="J338" s="109" t="s">
        <v>1719</v>
      </c>
      <c r="K338" s="110"/>
      <c r="L338" s="110"/>
      <c r="M338" s="111"/>
      <c r="N338" s="89"/>
      <c r="V338" s="123"/>
    </row>
    <row r="339" spans="1:22" ht="13.5" thickBot="1" x14ac:dyDescent="0.25">
      <c r="A339" s="356"/>
      <c r="B339" s="113"/>
      <c r="C339" s="113"/>
      <c r="D339" s="114"/>
      <c r="E339" s="113"/>
      <c r="F339" s="113"/>
      <c r="G339" s="360"/>
      <c r="H339" s="361"/>
      <c r="I339" s="362"/>
      <c r="J339" s="115" t="s">
        <v>1719</v>
      </c>
      <c r="K339" s="115"/>
      <c r="L339" s="115"/>
      <c r="M339" s="116"/>
      <c r="N339" s="89"/>
      <c r="V339" s="123">
        <f>G339</f>
        <v>0</v>
      </c>
    </row>
    <row r="340" spans="1:22" ht="23.25" thickBot="1" x14ac:dyDescent="0.25">
      <c r="A340" s="356"/>
      <c r="B340" s="188" t="s">
        <v>29</v>
      </c>
      <c r="C340" s="188" t="s">
        <v>30</v>
      </c>
      <c r="D340" s="188" t="s">
        <v>31</v>
      </c>
      <c r="E340" s="363" t="s">
        <v>32</v>
      </c>
      <c r="F340" s="363"/>
      <c r="G340" s="364"/>
      <c r="H340" s="365"/>
      <c r="I340" s="366"/>
      <c r="J340" s="120" t="s">
        <v>1840</v>
      </c>
      <c r="K340" s="121"/>
      <c r="L340" s="121"/>
      <c r="M340" s="122"/>
      <c r="N340" s="89"/>
      <c r="V340" s="123"/>
    </row>
    <row r="341" spans="1:22" ht="13.5" thickBot="1" x14ac:dyDescent="0.25">
      <c r="A341" s="357"/>
      <c r="B341" s="124"/>
      <c r="C341" s="124"/>
      <c r="D341" s="134"/>
      <c r="E341" s="126" t="s">
        <v>37</v>
      </c>
      <c r="F341" s="127"/>
      <c r="G341" s="367"/>
      <c r="H341" s="368"/>
      <c r="I341" s="369"/>
      <c r="J341" s="120" t="s">
        <v>1726</v>
      </c>
      <c r="K341" s="121"/>
      <c r="L341" s="121"/>
      <c r="M341" s="122"/>
      <c r="N341" s="89"/>
      <c r="V341" s="123"/>
    </row>
    <row r="342" spans="1:22" ht="24" thickTop="1" thickBot="1" x14ac:dyDescent="0.25">
      <c r="A342" s="355">
        <f t="shared" ref="A342" si="78">A338+1</f>
        <v>82</v>
      </c>
      <c r="B342" s="186" t="s">
        <v>20</v>
      </c>
      <c r="C342" s="186" t="s">
        <v>21</v>
      </c>
      <c r="D342" s="186" t="s">
        <v>22</v>
      </c>
      <c r="E342" s="358" t="s">
        <v>23</v>
      </c>
      <c r="F342" s="358"/>
      <c r="G342" s="358" t="s">
        <v>14</v>
      </c>
      <c r="H342" s="359"/>
      <c r="I342" s="87"/>
      <c r="J342" s="109" t="s">
        <v>1719</v>
      </c>
      <c r="K342" s="110"/>
      <c r="L342" s="110"/>
      <c r="M342" s="111"/>
      <c r="N342" s="89"/>
      <c r="V342" s="123"/>
    </row>
    <row r="343" spans="1:22" ht="13.5" thickBot="1" x14ac:dyDescent="0.25">
      <c r="A343" s="356"/>
      <c r="B343" s="113"/>
      <c r="C343" s="113"/>
      <c r="D343" s="114"/>
      <c r="E343" s="113"/>
      <c r="F343" s="113"/>
      <c r="G343" s="360"/>
      <c r="H343" s="361"/>
      <c r="I343" s="362"/>
      <c r="J343" s="115" t="s">
        <v>1719</v>
      </c>
      <c r="K343" s="115"/>
      <c r="L343" s="115"/>
      <c r="M343" s="116"/>
      <c r="N343" s="89"/>
      <c r="V343" s="123">
        <f>G343</f>
        <v>0</v>
      </c>
    </row>
    <row r="344" spans="1:22" ht="23.25" thickBot="1" x14ac:dyDescent="0.25">
      <c r="A344" s="356"/>
      <c r="B344" s="188" t="s">
        <v>29</v>
      </c>
      <c r="C344" s="188" t="s">
        <v>30</v>
      </c>
      <c r="D344" s="188" t="s">
        <v>31</v>
      </c>
      <c r="E344" s="363" t="s">
        <v>32</v>
      </c>
      <c r="F344" s="363"/>
      <c r="G344" s="364"/>
      <c r="H344" s="365"/>
      <c r="I344" s="366"/>
      <c r="J344" s="120" t="s">
        <v>1840</v>
      </c>
      <c r="K344" s="121"/>
      <c r="L344" s="121"/>
      <c r="M344" s="122"/>
      <c r="N344" s="89"/>
      <c r="V344" s="123"/>
    </row>
    <row r="345" spans="1:22" ht="13.5" thickBot="1" x14ac:dyDescent="0.25">
      <c r="A345" s="357"/>
      <c r="B345" s="124"/>
      <c r="C345" s="124"/>
      <c r="D345" s="134"/>
      <c r="E345" s="126" t="s">
        <v>37</v>
      </c>
      <c r="F345" s="127"/>
      <c r="G345" s="367"/>
      <c r="H345" s="368"/>
      <c r="I345" s="369"/>
      <c r="J345" s="120" t="s">
        <v>1726</v>
      </c>
      <c r="K345" s="121"/>
      <c r="L345" s="121"/>
      <c r="M345" s="122"/>
      <c r="N345" s="89"/>
      <c r="V345" s="123"/>
    </row>
    <row r="346" spans="1:22" ht="24" thickTop="1" thickBot="1" x14ac:dyDescent="0.25">
      <c r="A346" s="355">
        <f t="shared" ref="A346" si="79">A342+1</f>
        <v>83</v>
      </c>
      <c r="B346" s="186" t="s">
        <v>20</v>
      </c>
      <c r="C346" s="186" t="s">
        <v>21</v>
      </c>
      <c r="D346" s="186" t="s">
        <v>22</v>
      </c>
      <c r="E346" s="358" t="s">
        <v>23</v>
      </c>
      <c r="F346" s="358"/>
      <c r="G346" s="358" t="s">
        <v>14</v>
      </c>
      <c r="H346" s="359"/>
      <c r="I346" s="87"/>
      <c r="J346" s="109" t="s">
        <v>1719</v>
      </c>
      <c r="K346" s="110"/>
      <c r="L346" s="110"/>
      <c r="M346" s="111"/>
      <c r="N346" s="89"/>
      <c r="V346" s="123"/>
    </row>
    <row r="347" spans="1:22" ht="13.5" thickBot="1" x14ac:dyDescent="0.25">
      <c r="A347" s="356"/>
      <c r="B347" s="113"/>
      <c r="C347" s="113"/>
      <c r="D347" s="114"/>
      <c r="E347" s="113"/>
      <c r="F347" s="113"/>
      <c r="G347" s="360"/>
      <c r="H347" s="361"/>
      <c r="I347" s="362"/>
      <c r="J347" s="115" t="s">
        <v>1719</v>
      </c>
      <c r="K347" s="115"/>
      <c r="L347" s="115"/>
      <c r="M347" s="116"/>
      <c r="N347" s="89"/>
      <c r="V347" s="123">
        <f>G347</f>
        <v>0</v>
      </c>
    </row>
    <row r="348" spans="1:22" ht="23.25" thickBot="1" x14ac:dyDescent="0.25">
      <c r="A348" s="356"/>
      <c r="B348" s="188" t="s">
        <v>29</v>
      </c>
      <c r="C348" s="188" t="s">
        <v>30</v>
      </c>
      <c r="D348" s="188" t="s">
        <v>31</v>
      </c>
      <c r="E348" s="363" t="s">
        <v>32</v>
      </c>
      <c r="F348" s="363"/>
      <c r="G348" s="364"/>
      <c r="H348" s="365"/>
      <c r="I348" s="366"/>
      <c r="J348" s="120" t="s">
        <v>1840</v>
      </c>
      <c r="K348" s="121"/>
      <c r="L348" s="121"/>
      <c r="M348" s="122"/>
      <c r="N348" s="89"/>
      <c r="V348" s="123"/>
    </row>
    <row r="349" spans="1:22" ht="13.5" thickBot="1" x14ac:dyDescent="0.25">
      <c r="A349" s="357"/>
      <c r="B349" s="124"/>
      <c r="C349" s="124"/>
      <c r="D349" s="134"/>
      <c r="E349" s="126" t="s">
        <v>37</v>
      </c>
      <c r="F349" s="127"/>
      <c r="G349" s="367"/>
      <c r="H349" s="368"/>
      <c r="I349" s="369"/>
      <c r="J349" s="120" t="s">
        <v>1726</v>
      </c>
      <c r="K349" s="121"/>
      <c r="L349" s="121"/>
      <c r="M349" s="122"/>
      <c r="N349" s="89"/>
      <c r="V349" s="123"/>
    </row>
    <row r="350" spans="1:22" ht="24" thickTop="1" thickBot="1" x14ac:dyDescent="0.25">
      <c r="A350" s="355">
        <f t="shared" ref="A350" si="80">A346+1</f>
        <v>84</v>
      </c>
      <c r="B350" s="186" t="s">
        <v>20</v>
      </c>
      <c r="C350" s="186" t="s">
        <v>21</v>
      </c>
      <c r="D350" s="186" t="s">
        <v>22</v>
      </c>
      <c r="E350" s="358" t="s">
        <v>23</v>
      </c>
      <c r="F350" s="358"/>
      <c r="G350" s="358" t="s">
        <v>14</v>
      </c>
      <c r="H350" s="359"/>
      <c r="I350" s="87"/>
      <c r="J350" s="109" t="s">
        <v>1719</v>
      </c>
      <c r="K350" s="110"/>
      <c r="L350" s="110"/>
      <c r="M350" s="111"/>
      <c r="N350" s="89"/>
      <c r="V350" s="123"/>
    </row>
    <row r="351" spans="1:22" ht="13.5" thickBot="1" x14ac:dyDescent="0.25">
      <c r="A351" s="356"/>
      <c r="B351" s="113"/>
      <c r="C351" s="113"/>
      <c r="D351" s="114"/>
      <c r="E351" s="113"/>
      <c r="F351" s="113"/>
      <c r="G351" s="360"/>
      <c r="H351" s="361"/>
      <c r="I351" s="362"/>
      <c r="J351" s="115" t="s">
        <v>1719</v>
      </c>
      <c r="K351" s="115"/>
      <c r="L351" s="115"/>
      <c r="M351" s="116"/>
      <c r="N351" s="89"/>
      <c r="V351" s="123">
        <f>G351</f>
        <v>0</v>
      </c>
    </row>
    <row r="352" spans="1:22" ht="23.25" thickBot="1" x14ac:dyDescent="0.25">
      <c r="A352" s="356"/>
      <c r="B352" s="188" t="s">
        <v>29</v>
      </c>
      <c r="C352" s="188" t="s">
        <v>30</v>
      </c>
      <c r="D352" s="188" t="s">
        <v>31</v>
      </c>
      <c r="E352" s="363" t="s">
        <v>32</v>
      </c>
      <c r="F352" s="363"/>
      <c r="G352" s="364"/>
      <c r="H352" s="365"/>
      <c r="I352" s="366"/>
      <c r="J352" s="120" t="s">
        <v>1840</v>
      </c>
      <c r="K352" s="121"/>
      <c r="L352" s="121"/>
      <c r="M352" s="122"/>
      <c r="N352" s="89"/>
      <c r="V352" s="123"/>
    </row>
    <row r="353" spans="1:22" ht="13.5" thickBot="1" x14ac:dyDescent="0.25">
      <c r="A353" s="357"/>
      <c r="B353" s="124"/>
      <c r="C353" s="124"/>
      <c r="D353" s="134"/>
      <c r="E353" s="126" t="s">
        <v>37</v>
      </c>
      <c r="F353" s="127"/>
      <c r="G353" s="367"/>
      <c r="H353" s="368"/>
      <c r="I353" s="369"/>
      <c r="J353" s="120" t="s">
        <v>1726</v>
      </c>
      <c r="K353" s="121"/>
      <c r="L353" s="121"/>
      <c r="M353" s="122"/>
      <c r="N353" s="89"/>
      <c r="V353" s="123"/>
    </row>
    <row r="354" spans="1:22" ht="24" thickTop="1" thickBot="1" x14ac:dyDescent="0.25">
      <c r="A354" s="355">
        <f t="shared" ref="A354" si="81">A350+1</f>
        <v>85</v>
      </c>
      <c r="B354" s="186" t="s">
        <v>20</v>
      </c>
      <c r="C354" s="186" t="s">
        <v>21</v>
      </c>
      <c r="D354" s="186" t="s">
        <v>22</v>
      </c>
      <c r="E354" s="358" t="s">
        <v>23</v>
      </c>
      <c r="F354" s="358"/>
      <c r="G354" s="358" t="s">
        <v>14</v>
      </c>
      <c r="H354" s="359"/>
      <c r="I354" s="87"/>
      <c r="J354" s="109" t="s">
        <v>1719</v>
      </c>
      <c r="K354" s="110"/>
      <c r="L354" s="110"/>
      <c r="M354" s="111"/>
      <c r="N354" s="89"/>
      <c r="V354" s="123"/>
    </row>
    <row r="355" spans="1:22" ht="13.5" thickBot="1" x14ac:dyDescent="0.25">
      <c r="A355" s="356"/>
      <c r="B355" s="113"/>
      <c r="C355" s="113"/>
      <c r="D355" s="114"/>
      <c r="E355" s="113"/>
      <c r="F355" s="113"/>
      <c r="G355" s="360"/>
      <c r="H355" s="361"/>
      <c r="I355" s="362"/>
      <c r="J355" s="115" t="s">
        <v>1719</v>
      </c>
      <c r="K355" s="115"/>
      <c r="L355" s="115"/>
      <c r="M355" s="116"/>
      <c r="N355" s="89"/>
      <c r="V355" s="123">
        <f>G355</f>
        <v>0</v>
      </c>
    </row>
    <row r="356" spans="1:22" ht="23.25" thickBot="1" x14ac:dyDescent="0.25">
      <c r="A356" s="356"/>
      <c r="B356" s="188" t="s">
        <v>29</v>
      </c>
      <c r="C356" s="188" t="s">
        <v>30</v>
      </c>
      <c r="D356" s="188" t="s">
        <v>31</v>
      </c>
      <c r="E356" s="363" t="s">
        <v>32</v>
      </c>
      <c r="F356" s="363"/>
      <c r="G356" s="364"/>
      <c r="H356" s="365"/>
      <c r="I356" s="366"/>
      <c r="J356" s="120" t="s">
        <v>1840</v>
      </c>
      <c r="K356" s="121"/>
      <c r="L356" s="121"/>
      <c r="M356" s="122"/>
      <c r="N356" s="89"/>
      <c r="V356" s="123"/>
    </row>
    <row r="357" spans="1:22" ht="13.5" thickBot="1" x14ac:dyDescent="0.25">
      <c r="A357" s="357"/>
      <c r="B357" s="124"/>
      <c r="C357" s="124"/>
      <c r="D357" s="134"/>
      <c r="E357" s="126" t="s">
        <v>37</v>
      </c>
      <c r="F357" s="127"/>
      <c r="G357" s="367"/>
      <c r="H357" s="368"/>
      <c r="I357" s="369"/>
      <c r="J357" s="120" t="s">
        <v>1726</v>
      </c>
      <c r="K357" s="121"/>
      <c r="L357" s="121"/>
      <c r="M357" s="122"/>
      <c r="N357" s="89"/>
      <c r="V357" s="123"/>
    </row>
    <row r="358" spans="1:22" ht="24" thickTop="1" thickBot="1" x14ac:dyDescent="0.25">
      <c r="A358" s="355">
        <f t="shared" ref="A358" si="82">A354+1</f>
        <v>86</v>
      </c>
      <c r="B358" s="186" t="s">
        <v>20</v>
      </c>
      <c r="C358" s="186" t="s">
        <v>21</v>
      </c>
      <c r="D358" s="186" t="s">
        <v>22</v>
      </c>
      <c r="E358" s="358" t="s">
        <v>23</v>
      </c>
      <c r="F358" s="358"/>
      <c r="G358" s="358" t="s">
        <v>14</v>
      </c>
      <c r="H358" s="359"/>
      <c r="I358" s="87"/>
      <c r="J358" s="109" t="s">
        <v>1719</v>
      </c>
      <c r="K358" s="110"/>
      <c r="L358" s="110"/>
      <c r="M358" s="111"/>
      <c r="N358" s="89"/>
      <c r="V358" s="123"/>
    </row>
    <row r="359" spans="1:22" ht="13.5" thickBot="1" x14ac:dyDescent="0.25">
      <c r="A359" s="356"/>
      <c r="B359" s="113"/>
      <c r="C359" s="113"/>
      <c r="D359" s="114"/>
      <c r="E359" s="113"/>
      <c r="F359" s="113"/>
      <c r="G359" s="360"/>
      <c r="H359" s="361"/>
      <c r="I359" s="362"/>
      <c r="J359" s="115" t="s">
        <v>1719</v>
      </c>
      <c r="K359" s="115"/>
      <c r="L359" s="115"/>
      <c r="M359" s="116"/>
      <c r="N359" s="89"/>
      <c r="V359" s="123">
        <f>G359</f>
        <v>0</v>
      </c>
    </row>
    <row r="360" spans="1:22" ht="23.25" thickBot="1" x14ac:dyDescent="0.25">
      <c r="A360" s="356"/>
      <c r="B360" s="188" t="s">
        <v>29</v>
      </c>
      <c r="C360" s="188" t="s">
        <v>30</v>
      </c>
      <c r="D360" s="188" t="s">
        <v>31</v>
      </c>
      <c r="E360" s="363" t="s">
        <v>32</v>
      </c>
      <c r="F360" s="363"/>
      <c r="G360" s="364"/>
      <c r="H360" s="365"/>
      <c r="I360" s="366"/>
      <c r="J360" s="120" t="s">
        <v>1840</v>
      </c>
      <c r="K360" s="121"/>
      <c r="L360" s="121"/>
      <c r="M360" s="122"/>
      <c r="N360" s="89"/>
      <c r="V360" s="123"/>
    </row>
    <row r="361" spans="1:22" ht="13.5" thickBot="1" x14ac:dyDescent="0.25">
      <c r="A361" s="357"/>
      <c r="B361" s="124"/>
      <c r="C361" s="124"/>
      <c r="D361" s="134"/>
      <c r="E361" s="126" t="s">
        <v>37</v>
      </c>
      <c r="F361" s="127"/>
      <c r="G361" s="367"/>
      <c r="H361" s="368"/>
      <c r="I361" s="369"/>
      <c r="J361" s="120" t="s">
        <v>1726</v>
      </c>
      <c r="K361" s="121"/>
      <c r="L361" s="121"/>
      <c r="M361" s="122"/>
      <c r="N361" s="89"/>
      <c r="V361" s="123"/>
    </row>
    <row r="362" spans="1:22" ht="24" thickTop="1" thickBot="1" x14ac:dyDescent="0.25">
      <c r="A362" s="355">
        <f t="shared" ref="A362" si="83">A358+1</f>
        <v>87</v>
      </c>
      <c r="B362" s="186" t="s">
        <v>20</v>
      </c>
      <c r="C362" s="186" t="s">
        <v>21</v>
      </c>
      <c r="D362" s="186" t="s">
        <v>22</v>
      </c>
      <c r="E362" s="358" t="s">
        <v>23</v>
      </c>
      <c r="F362" s="358"/>
      <c r="G362" s="358" t="s">
        <v>14</v>
      </c>
      <c r="H362" s="359"/>
      <c r="I362" s="87"/>
      <c r="J362" s="109" t="s">
        <v>1719</v>
      </c>
      <c r="K362" s="110"/>
      <c r="L362" s="110"/>
      <c r="M362" s="111"/>
      <c r="N362" s="89"/>
      <c r="V362" s="123"/>
    </row>
    <row r="363" spans="1:22" ht="13.5" thickBot="1" x14ac:dyDescent="0.25">
      <c r="A363" s="356"/>
      <c r="B363" s="113"/>
      <c r="C363" s="113"/>
      <c r="D363" s="114"/>
      <c r="E363" s="113"/>
      <c r="F363" s="113"/>
      <c r="G363" s="360"/>
      <c r="H363" s="361"/>
      <c r="I363" s="362"/>
      <c r="J363" s="115" t="s">
        <v>1719</v>
      </c>
      <c r="K363" s="115"/>
      <c r="L363" s="115"/>
      <c r="M363" s="116"/>
      <c r="N363" s="89"/>
      <c r="V363" s="123">
        <f>G363</f>
        <v>0</v>
      </c>
    </row>
    <row r="364" spans="1:22" ht="23.25" thickBot="1" x14ac:dyDescent="0.25">
      <c r="A364" s="356"/>
      <c r="B364" s="188" t="s">
        <v>29</v>
      </c>
      <c r="C364" s="188" t="s">
        <v>30</v>
      </c>
      <c r="D364" s="188" t="s">
        <v>31</v>
      </c>
      <c r="E364" s="363" t="s">
        <v>32</v>
      </c>
      <c r="F364" s="363"/>
      <c r="G364" s="364"/>
      <c r="H364" s="365"/>
      <c r="I364" s="366"/>
      <c r="J364" s="120" t="s">
        <v>1840</v>
      </c>
      <c r="K364" s="121"/>
      <c r="L364" s="121"/>
      <c r="M364" s="122"/>
      <c r="N364" s="89"/>
      <c r="V364" s="123"/>
    </row>
    <row r="365" spans="1:22" ht="13.5" thickBot="1" x14ac:dyDescent="0.25">
      <c r="A365" s="357"/>
      <c r="B365" s="124"/>
      <c r="C365" s="124"/>
      <c r="D365" s="134"/>
      <c r="E365" s="126" t="s">
        <v>37</v>
      </c>
      <c r="F365" s="127"/>
      <c r="G365" s="367"/>
      <c r="H365" s="368"/>
      <c r="I365" s="369"/>
      <c r="J365" s="120" t="s">
        <v>1726</v>
      </c>
      <c r="K365" s="121"/>
      <c r="L365" s="121"/>
      <c r="M365" s="122"/>
      <c r="N365" s="89"/>
      <c r="V365" s="123"/>
    </row>
    <row r="366" spans="1:22" ht="24" thickTop="1" thickBot="1" x14ac:dyDescent="0.25">
      <c r="A366" s="355">
        <f t="shared" ref="A366" si="84">A362+1</f>
        <v>88</v>
      </c>
      <c r="B366" s="186" t="s">
        <v>20</v>
      </c>
      <c r="C366" s="186" t="s">
        <v>21</v>
      </c>
      <c r="D366" s="186" t="s">
        <v>22</v>
      </c>
      <c r="E366" s="358" t="s">
        <v>23</v>
      </c>
      <c r="F366" s="358"/>
      <c r="G366" s="358" t="s">
        <v>14</v>
      </c>
      <c r="H366" s="359"/>
      <c r="I366" s="87"/>
      <c r="J366" s="109" t="s">
        <v>1719</v>
      </c>
      <c r="K366" s="110"/>
      <c r="L366" s="110"/>
      <c r="M366" s="111"/>
      <c r="N366" s="89"/>
      <c r="V366" s="123"/>
    </row>
    <row r="367" spans="1:22" ht="13.5" thickBot="1" x14ac:dyDescent="0.25">
      <c r="A367" s="356"/>
      <c r="B367" s="113"/>
      <c r="C367" s="113"/>
      <c r="D367" s="114"/>
      <c r="E367" s="113"/>
      <c r="F367" s="113"/>
      <c r="G367" s="360"/>
      <c r="H367" s="361"/>
      <c r="I367" s="362"/>
      <c r="J367" s="115" t="s">
        <v>1719</v>
      </c>
      <c r="K367" s="115"/>
      <c r="L367" s="115"/>
      <c r="M367" s="116"/>
      <c r="N367" s="89"/>
      <c r="V367" s="123">
        <f>G367</f>
        <v>0</v>
      </c>
    </row>
    <row r="368" spans="1:22" ht="23.25" thickBot="1" x14ac:dyDescent="0.25">
      <c r="A368" s="356"/>
      <c r="B368" s="188" t="s">
        <v>29</v>
      </c>
      <c r="C368" s="188" t="s">
        <v>30</v>
      </c>
      <c r="D368" s="188" t="s">
        <v>31</v>
      </c>
      <c r="E368" s="363" t="s">
        <v>32</v>
      </c>
      <c r="F368" s="363"/>
      <c r="G368" s="364"/>
      <c r="H368" s="365"/>
      <c r="I368" s="366"/>
      <c r="J368" s="120" t="s">
        <v>1840</v>
      </c>
      <c r="K368" s="121"/>
      <c r="L368" s="121"/>
      <c r="M368" s="122"/>
      <c r="N368" s="89"/>
      <c r="V368" s="123"/>
    </row>
    <row r="369" spans="1:22" ht="13.5" thickBot="1" x14ac:dyDescent="0.25">
      <c r="A369" s="357"/>
      <c r="B369" s="124"/>
      <c r="C369" s="124"/>
      <c r="D369" s="134"/>
      <c r="E369" s="126" t="s">
        <v>37</v>
      </c>
      <c r="F369" s="127"/>
      <c r="G369" s="367"/>
      <c r="H369" s="368"/>
      <c r="I369" s="369"/>
      <c r="J369" s="120" t="s">
        <v>1726</v>
      </c>
      <c r="K369" s="121"/>
      <c r="L369" s="121"/>
      <c r="M369" s="122"/>
      <c r="N369" s="89"/>
      <c r="V369" s="123"/>
    </row>
    <row r="370" spans="1:22" ht="24" thickTop="1" thickBot="1" x14ac:dyDescent="0.25">
      <c r="A370" s="355">
        <f t="shared" ref="A370" si="85">A366+1</f>
        <v>89</v>
      </c>
      <c r="B370" s="186" t="s">
        <v>20</v>
      </c>
      <c r="C370" s="186" t="s">
        <v>21</v>
      </c>
      <c r="D370" s="186" t="s">
        <v>22</v>
      </c>
      <c r="E370" s="358" t="s">
        <v>23</v>
      </c>
      <c r="F370" s="358"/>
      <c r="G370" s="358" t="s">
        <v>14</v>
      </c>
      <c r="H370" s="359"/>
      <c r="I370" s="87"/>
      <c r="J370" s="109" t="s">
        <v>1719</v>
      </c>
      <c r="K370" s="110"/>
      <c r="L370" s="110"/>
      <c r="M370" s="111"/>
      <c r="N370" s="89"/>
      <c r="V370" s="123"/>
    </row>
    <row r="371" spans="1:22" ht="13.5" thickBot="1" x14ac:dyDescent="0.25">
      <c r="A371" s="356"/>
      <c r="B371" s="113"/>
      <c r="C371" s="113"/>
      <c r="D371" s="114"/>
      <c r="E371" s="113"/>
      <c r="F371" s="113"/>
      <c r="G371" s="360"/>
      <c r="H371" s="361"/>
      <c r="I371" s="362"/>
      <c r="J371" s="115" t="s">
        <v>1719</v>
      </c>
      <c r="K371" s="115"/>
      <c r="L371" s="115"/>
      <c r="M371" s="116"/>
      <c r="N371" s="89"/>
      <c r="V371" s="123">
        <f>G371</f>
        <v>0</v>
      </c>
    </row>
    <row r="372" spans="1:22" ht="23.25" thickBot="1" x14ac:dyDescent="0.25">
      <c r="A372" s="356"/>
      <c r="B372" s="188" t="s">
        <v>29</v>
      </c>
      <c r="C372" s="188" t="s">
        <v>30</v>
      </c>
      <c r="D372" s="188" t="s">
        <v>31</v>
      </c>
      <c r="E372" s="363" t="s">
        <v>32</v>
      </c>
      <c r="F372" s="363"/>
      <c r="G372" s="364"/>
      <c r="H372" s="365"/>
      <c r="I372" s="366"/>
      <c r="J372" s="120" t="s">
        <v>1840</v>
      </c>
      <c r="K372" s="121"/>
      <c r="L372" s="121"/>
      <c r="M372" s="122"/>
      <c r="N372" s="89"/>
      <c r="V372" s="123"/>
    </row>
    <row r="373" spans="1:22" ht="13.5" thickBot="1" x14ac:dyDescent="0.25">
      <c r="A373" s="357"/>
      <c r="B373" s="124"/>
      <c r="C373" s="124"/>
      <c r="D373" s="134"/>
      <c r="E373" s="126" t="s">
        <v>37</v>
      </c>
      <c r="F373" s="127"/>
      <c r="G373" s="367"/>
      <c r="H373" s="368"/>
      <c r="I373" s="369"/>
      <c r="J373" s="120" t="s">
        <v>1726</v>
      </c>
      <c r="K373" s="121"/>
      <c r="L373" s="121"/>
      <c r="M373" s="122"/>
      <c r="N373" s="89"/>
      <c r="V373" s="123"/>
    </row>
    <row r="374" spans="1:22" ht="24" thickTop="1" thickBot="1" x14ac:dyDescent="0.25">
      <c r="A374" s="355">
        <f t="shared" ref="A374" si="86">A370+1</f>
        <v>90</v>
      </c>
      <c r="B374" s="186" t="s">
        <v>20</v>
      </c>
      <c r="C374" s="186" t="s">
        <v>21</v>
      </c>
      <c r="D374" s="186" t="s">
        <v>22</v>
      </c>
      <c r="E374" s="358" t="s">
        <v>23</v>
      </c>
      <c r="F374" s="358"/>
      <c r="G374" s="358" t="s">
        <v>14</v>
      </c>
      <c r="H374" s="359"/>
      <c r="I374" s="87"/>
      <c r="J374" s="109" t="s">
        <v>1719</v>
      </c>
      <c r="K374" s="110"/>
      <c r="L374" s="110"/>
      <c r="M374" s="111"/>
      <c r="N374" s="89"/>
      <c r="V374" s="123"/>
    </row>
    <row r="375" spans="1:22" ht="13.5" thickBot="1" x14ac:dyDescent="0.25">
      <c r="A375" s="356"/>
      <c r="B375" s="113"/>
      <c r="C375" s="113"/>
      <c r="D375" s="114"/>
      <c r="E375" s="113"/>
      <c r="F375" s="113"/>
      <c r="G375" s="360"/>
      <c r="H375" s="361"/>
      <c r="I375" s="362"/>
      <c r="J375" s="115" t="s">
        <v>1719</v>
      </c>
      <c r="K375" s="115"/>
      <c r="L375" s="115"/>
      <c r="M375" s="116"/>
      <c r="N375" s="89"/>
      <c r="V375" s="123">
        <f>G375</f>
        <v>0</v>
      </c>
    </row>
    <row r="376" spans="1:22" ht="23.25" thickBot="1" x14ac:dyDescent="0.25">
      <c r="A376" s="356"/>
      <c r="B376" s="188" t="s">
        <v>29</v>
      </c>
      <c r="C376" s="188" t="s">
        <v>30</v>
      </c>
      <c r="D376" s="188" t="s">
        <v>31</v>
      </c>
      <c r="E376" s="363" t="s">
        <v>32</v>
      </c>
      <c r="F376" s="363"/>
      <c r="G376" s="364"/>
      <c r="H376" s="365"/>
      <c r="I376" s="366"/>
      <c r="J376" s="120" t="s">
        <v>1840</v>
      </c>
      <c r="K376" s="121"/>
      <c r="L376" s="121"/>
      <c r="M376" s="122"/>
      <c r="N376" s="89"/>
      <c r="V376" s="123"/>
    </row>
    <row r="377" spans="1:22" ht="13.5" thickBot="1" x14ac:dyDescent="0.25">
      <c r="A377" s="357"/>
      <c r="B377" s="124"/>
      <c r="C377" s="124"/>
      <c r="D377" s="134"/>
      <c r="E377" s="126" t="s">
        <v>37</v>
      </c>
      <c r="F377" s="127"/>
      <c r="G377" s="367"/>
      <c r="H377" s="368"/>
      <c r="I377" s="369"/>
      <c r="J377" s="120" t="s">
        <v>1726</v>
      </c>
      <c r="K377" s="121"/>
      <c r="L377" s="121"/>
      <c r="M377" s="122"/>
      <c r="N377" s="89"/>
      <c r="V377" s="123"/>
    </row>
    <row r="378" spans="1:22" ht="24" thickTop="1" thickBot="1" x14ac:dyDescent="0.25">
      <c r="A378" s="355">
        <f t="shared" ref="A378" si="87">A374+1</f>
        <v>91</v>
      </c>
      <c r="B378" s="186" t="s">
        <v>20</v>
      </c>
      <c r="C378" s="186" t="s">
        <v>21</v>
      </c>
      <c r="D378" s="186" t="s">
        <v>22</v>
      </c>
      <c r="E378" s="358" t="s">
        <v>23</v>
      </c>
      <c r="F378" s="358"/>
      <c r="G378" s="358" t="s">
        <v>14</v>
      </c>
      <c r="H378" s="359"/>
      <c r="I378" s="87"/>
      <c r="J378" s="109" t="s">
        <v>1719</v>
      </c>
      <c r="K378" s="110"/>
      <c r="L378" s="110"/>
      <c r="M378" s="111"/>
      <c r="N378" s="89"/>
      <c r="V378" s="123"/>
    </row>
    <row r="379" spans="1:22" ht="13.5" thickBot="1" x14ac:dyDescent="0.25">
      <c r="A379" s="356"/>
      <c r="B379" s="113"/>
      <c r="C379" s="113"/>
      <c r="D379" s="114"/>
      <c r="E379" s="113"/>
      <c r="F379" s="113"/>
      <c r="G379" s="360"/>
      <c r="H379" s="361"/>
      <c r="I379" s="362"/>
      <c r="J379" s="115" t="s">
        <v>1719</v>
      </c>
      <c r="K379" s="115"/>
      <c r="L379" s="115"/>
      <c r="M379" s="116"/>
      <c r="N379" s="89"/>
      <c r="V379" s="123">
        <f>G379</f>
        <v>0</v>
      </c>
    </row>
    <row r="380" spans="1:22" ht="23.25" thickBot="1" x14ac:dyDescent="0.25">
      <c r="A380" s="356"/>
      <c r="B380" s="188" t="s">
        <v>29</v>
      </c>
      <c r="C380" s="188" t="s">
        <v>30</v>
      </c>
      <c r="D380" s="188" t="s">
        <v>31</v>
      </c>
      <c r="E380" s="363" t="s">
        <v>32</v>
      </c>
      <c r="F380" s="363"/>
      <c r="G380" s="364"/>
      <c r="H380" s="365"/>
      <c r="I380" s="366"/>
      <c r="J380" s="120" t="s">
        <v>1840</v>
      </c>
      <c r="K380" s="121"/>
      <c r="L380" s="121"/>
      <c r="M380" s="122"/>
      <c r="N380" s="89"/>
      <c r="V380" s="123"/>
    </row>
    <row r="381" spans="1:22" ht="13.5" thickBot="1" x14ac:dyDescent="0.25">
      <c r="A381" s="357"/>
      <c r="B381" s="124"/>
      <c r="C381" s="124"/>
      <c r="D381" s="134"/>
      <c r="E381" s="126" t="s">
        <v>37</v>
      </c>
      <c r="F381" s="127"/>
      <c r="G381" s="367"/>
      <c r="H381" s="368"/>
      <c r="I381" s="369"/>
      <c r="J381" s="120" t="s">
        <v>1726</v>
      </c>
      <c r="K381" s="121"/>
      <c r="L381" s="121"/>
      <c r="M381" s="122"/>
      <c r="N381" s="89"/>
      <c r="V381" s="123"/>
    </row>
    <row r="382" spans="1:22" ht="24" thickTop="1" thickBot="1" x14ac:dyDescent="0.25">
      <c r="A382" s="355">
        <f t="shared" ref="A382" si="88">A378+1</f>
        <v>92</v>
      </c>
      <c r="B382" s="186" t="s">
        <v>20</v>
      </c>
      <c r="C382" s="186" t="s">
        <v>21</v>
      </c>
      <c r="D382" s="186" t="s">
        <v>22</v>
      </c>
      <c r="E382" s="358" t="s">
        <v>23</v>
      </c>
      <c r="F382" s="358"/>
      <c r="G382" s="358" t="s">
        <v>14</v>
      </c>
      <c r="H382" s="359"/>
      <c r="I382" s="87"/>
      <c r="J382" s="109" t="s">
        <v>1719</v>
      </c>
      <c r="K382" s="110"/>
      <c r="L382" s="110"/>
      <c r="M382" s="111"/>
      <c r="N382" s="89"/>
      <c r="V382" s="123"/>
    </row>
    <row r="383" spans="1:22" ht="13.5" thickBot="1" x14ac:dyDescent="0.25">
      <c r="A383" s="356"/>
      <c r="B383" s="113"/>
      <c r="C383" s="113"/>
      <c r="D383" s="114"/>
      <c r="E383" s="113"/>
      <c r="F383" s="113"/>
      <c r="G383" s="360"/>
      <c r="H383" s="361"/>
      <c r="I383" s="362"/>
      <c r="J383" s="115" t="s">
        <v>1719</v>
      </c>
      <c r="K383" s="115"/>
      <c r="L383" s="115"/>
      <c r="M383" s="116"/>
      <c r="N383" s="89"/>
      <c r="V383" s="123">
        <f>G383</f>
        <v>0</v>
      </c>
    </row>
    <row r="384" spans="1:22" ht="23.25" thickBot="1" x14ac:dyDescent="0.25">
      <c r="A384" s="356"/>
      <c r="B384" s="188" t="s">
        <v>29</v>
      </c>
      <c r="C384" s="188" t="s">
        <v>30</v>
      </c>
      <c r="D384" s="188" t="s">
        <v>31</v>
      </c>
      <c r="E384" s="363" t="s">
        <v>32</v>
      </c>
      <c r="F384" s="363"/>
      <c r="G384" s="364"/>
      <c r="H384" s="365"/>
      <c r="I384" s="366"/>
      <c r="J384" s="120" t="s">
        <v>1840</v>
      </c>
      <c r="K384" s="121"/>
      <c r="L384" s="121"/>
      <c r="M384" s="122"/>
      <c r="N384" s="89"/>
      <c r="V384" s="123"/>
    </row>
    <row r="385" spans="1:22" ht="13.5" thickBot="1" x14ac:dyDescent="0.25">
      <c r="A385" s="357"/>
      <c r="B385" s="124"/>
      <c r="C385" s="124"/>
      <c r="D385" s="134"/>
      <c r="E385" s="126" t="s">
        <v>37</v>
      </c>
      <c r="F385" s="127"/>
      <c r="G385" s="367"/>
      <c r="H385" s="368"/>
      <c r="I385" s="369"/>
      <c r="J385" s="120" t="s">
        <v>1726</v>
      </c>
      <c r="K385" s="121"/>
      <c r="L385" s="121"/>
      <c r="M385" s="122"/>
      <c r="N385" s="89"/>
      <c r="V385" s="123"/>
    </row>
    <row r="386" spans="1:22" ht="24" thickTop="1" thickBot="1" x14ac:dyDescent="0.25">
      <c r="A386" s="355">
        <f t="shared" ref="A386" si="89">A382+1</f>
        <v>93</v>
      </c>
      <c r="B386" s="186" t="s">
        <v>20</v>
      </c>
      <c r="C386" s="186" t="s">
        <v>21</v>
      </c>
      <c r="D386" s="186" t="s">
        <v>22</v>
      </c>
      <c r="E386" s="358" t="s">
        <v>23</v>
      </c>
      <c r="F386" s="358"/>
      <c r="G386" s="358" t="s">
        <v>14</v>
      </c>
      <c r="H386" s="359"/>
      <c r="I386" s="87"/>
      <c r="J386" s="109" t="s">
        <v>1719</v>
      </c>
      <c r="K386" s="110"/>
      <c r="L386" s="110"/>
      <c r="M386" s="111"/>
      <c r="N386" s="89"/>
      <c r="V386" s="123"/>
    </row>
    <row r="387" spans="1:22" ht="13.5" thickBot="1" x14ac:dyDescent="0.25">
      <c r="A387" s="356"/>
      <c r="B387" s="113"/>
      <c r="C387" s="113"/>
      <c r="D387" s="114"/>
      <c r="E387" s="113"/>
      <c r="F387" s="113"/>
      <c r="G387" s="360"/>
      <c r="H387" s="361"/>
      <c r="I387" s="362"/>
      <c r="J387" s="115" t="s">
        <v>1719</v>
      </c>
      <c r="K387" s="115"/>
      <c r="L387" s="115"/>
      <c r="M387" s="116"/>
      <c r="N387" s="89"/>
      <c r="V387" s="123">
        <f>G387</f>
        <v>0</v>
      </c>
    </row>
    <row r="388" spans="1:22" ht="23.25" thickBot="1" x14ac:dyDescent="0.25">
      <c r="A388" s="356"/>
      <c r="B388" s="188" t="s">
        <v>29</v>
      </c>
      <c r="C388" s="188" t="s">
        <v>30</v>
      </c>
      <c r="D388" s="188" t="s">
        <v>31</v>
      </c>
      <c r="E388" s="363" t="s">
        <v>32</v>
      </c>
      <c r="F388" s="363"/>
      <c r="G388" s="364"/>
      <c r="H388" s="365"/>
      <c r="I388" s="366"/>
      <c r="J388" s="120" t="s">
        <v>1840</v>
      </c>
      <c r="K388" s="121"/>
      <c r="L388" s="121"/>
      <c r="M388" s="122"/>
      <c r="N388" s="89"/>
      <c r="V388" s="123"/>
    </row>
    <row r="389" spans="1:22" ht="13.5" thickBot="1" x14ac:dyDescent="0.25">
      <c r="A389" s="357"/>
      <c r="B389" s="124"/>
      <c r="C389" s="124"/>
      <c r="D389" s="134"/>
      <c r="E389" s="126" t="s">
        <v>37</v>
      </c>
      <c r="F389" s="127"/>
      <c r="G389" s="367"/>
      <c r="H389" s="368"/>
      <c r="I389" s="369"/>
      <c r="J389" s="120" t="s">
        <v>1726</v>
      </c>
      <c r="K389" s="121"/>
      <c r="L389" s="121"/>
      <c r="M389" s="122"/>
      <c r="N389" s="89"/>
      <c r="V389" s="123"/>
    </row>
    <row r="390" spans="1:22" ht="24" thickTop="1" thickBot="1" x14ac:dyDescent="0.25">
      <c r="A390" s="355">
        <f t="shared" ref="A390" si="90">A386+1</f>
        <v>94</v>
      </c>
      <c r="B390" s="186" t="s">
        <v>20</v>
      </c>
      <c r="C390" s="186" t="s">
        <v>21</v>
      </c>
      <c r="D390" s="186" t="s">
        <v>22</v>
      </c>
      <c r="E390" s="358" t="s">
        <v>23</v>
      </c>
      <c r="F390" s="358"/>
      <c r="G390" s="358" t="s">
        <v>14</v>
      </c>
      <c r="H390" s="359"/>
      <c r="I390" s="87"/>
      <c r="J390" s="109" t="s">
        <v>1719</v>
      </c>
      <c r="K390" s="110"/>
      <c r="L390" s="110"/>
      <c r="M390" s="111"/>
      <c r="N390" s="89"/>
      <c r="V390" s="123"/>
    </row>
    <row r="391" spans="1:22" ht="13.5" thickBot="1" x14ac:dyDescent="0.25">
      <c r="A391" s="356"/>
      <c r="B391" s="113"/>
      <c r="C391" s="113"/>
      <c r="D391" s="114"/>
      <c r="E391" s="113"/>
      <c r="F391" s="113"/>
      <c r="G391" s="360"/>
      <c r="H391" s="361"/>
      <c r="I391" s="362"/>
      <c r="J391" s="115" t="s">
        <v>1719</v>
      </c>
      <c r="K391" s="115"/>
      <c r="L391" s="115"/>
      <c r="M391" s="116"/>
      <c r="N391" s="89"/>
      <c r="V391" s="123">
        <f>G391</f>
        <v>0</v>
      </c>
    </row>
    <row r="392" spans="1:22" ht="23.25" thickBot="1" x14ac:dyDescent="0.25">
      <c r="A392" s="356"/>
      <c r="B392" s="188" t="s">
        <v>29</v>
      </c>
      <c r="C392" s="188" t="s">
        <v>30</v>
      </c>
      <c r="D392" s="188" t="s">
        <v>31</v>
      </c>
      <c r="E392" s="363" t="s">
        <v>32</v>
      </c>
      <c r="F392" s="363"/>
      <c r="G392" s="364"/>
      <c r="H392" s="365"/>
      <c r="I392" s="366"/>
      <c r="J392" s="120" t="s">
        <v>1840</v>
      </c>
      <c r="K392" s="121"/>
      <c r="L392" s="121"/>
      <c r="M392" s="122"/>
      <c r="N392" s="89"/>
      <c r="V392" s="123"/>
    </row>
    <row r="393" spans="1:22" ht="13.5" thickBot="1" x14ac:dyDescent="0.25">
      <c r="A393" s="357"/>
      <c r="B393" s="124"/>
      <c r="C393" s="124"/>
      <c r="D393" s="134"/>
      <c r="E393" s="126" t="s">
        <v>37</v>
      </c>
      <c r="F393" s="127"/>
      <c r="G393" s="367"/>
      <c r="H393" s="368"/>
      <c r="I393" s="369"/>
      <c r="J393" s="120" t="s">
        <v>1726</v>
      </c>
      <c r="K393" s="121"/>
      <c r="L393" s="121"/>
      <c r="M393" s="122"/>
      <c r="N393" s="89"/>
      <c r="V393" s="123"/>
    </row>
    <row r="394" spans="1:22" ht="24" thickTop="1" thickBot="1" x14ac:dyDescent="0.25">
      <c r="A394" s="355">
        <f t="shared" ref="A394" si="91">A390+1</f>
        <v>95</v>
      </c>
      <c r="B394" s="186" t="s">
        <v>20</v>
      </c>
      <c r="C394" s="186" t="s">
        <v>21</v>
      </c>
      <c r="D394" s="186" t="s">
        <v>22</v>
      </c>
      <c r="E394" s="358" t="s">
        <v>23</v>
      </c>
      <c r="F394" s="358"/>
      <c r="G394" s="358" t="s">
        <v>14</v>
      </c>
      <c r="H394" s="359"/>
      <c r="I394" s="87"/>
      <c r="J394" s="109" t="s">
        <v>1719</v>
      </c>
      <c r="K394" s="110"/>
      <c r="L394" s="110"/>
      <c r="M394" s="111"/>
      <c r="N394" s="89"/>
      <c r="V394" s="123"/>
    </row>
    <row r="395" spans="1:22" ht="13.5" thickBot="1" x14ac:dyDescent="0.25">
      <c r="A395" s="356"/>
      <c r="B395" s="113"/>
      <c r="C395" s="113"/>
      <c r="D395" s="114"/>
      <c r="E395" s="113"/>
      <c r="F395" s="113"/>
      <c r="G395" s="360"/>
      <c r="H395" s="361"/>
      <c r="I395" s="362"/>
      <c r="J395" s="115" t="s">
        <v>1719</v>
      </c>
      <c r="K395" s="115"/>
      <c r="L395" s="115"/>
      <c r="M395" s="116"/>
      <c r="N395" s="89"/>
      <c r="V395" s="123">
        <f>G395</f>
        <v>0</v>
      </c>
    </row>
    <row r="396" spans="1:22" ht="23.25" thickBot="1" x14ac:dyDescent="0.25">
      <c r="A396" s="356"/>
      <c r="B396" s="188" t="s">
        <v>29</v>
      </c>
      <c r="C396" s="188" t="s">
        <v>30</v>
      </c>
      <c r="D396" s="188" t="s">
        <v>31</v>
      </c>
      <c r="E396" s="363" t="s">
        <v>32</v>
      </c>
      <c r="F396" s="363"/>
      <c r="G396" s="364"/>
      <c r="H396" s="365"/>
      <c r="I396" s="366"/>
      <c r="J396" s="120" t="s">
        <v>1840</v>
      </c>
      <c r="K396" s="121"/>
      <c r="L396" s="121"/>
      <c r="M396" s="122"/>
      <c r="N396" s="89"/>
      <c r="V396" s="123"/>
    </row>
    <row r="397" spans="1:22" ht="13.5" thickBot="1" x14ac:dyDescent="0.25">
      <c r="A397" s="357"/>
      <c r="B397" s="124"/>
      <c r="C397" s="124"/>
      <c r="D397" s="134"/>
      <c r="E397" s="126" t="s">
        <v>37</v>
      </c>
      <c r="F397" s="127"/>
      <c r="G397" s="367"/>
      <c r="H397" s="368"/>
      <c r="I397" s="369"/>
      <c r="J397" s="120" t="s">
        <v>1726</v>
      </c>
      <c r="K397" s="121"/>
      <c r="L397" s="121"/>
      <c r="M397" s="122"/>
      <c r="N397" s="89"/>
      <c r="V397" s="123"/>
    </row>
    <row r="398" spans="1:22" ht="24" thickTop="1" thickBot="1" x14ac:dyDescent="0.25">
      <c r="A398" s="355">
        <f t="shared" ref="A398" si="92">A394+1</f>
        <v>96</v>
      </c>
      <c r="B398" s="186" t="s">
        <v>20</v>
      </c>
      <c r="C398" s="186" t="s">
        <v>21</v>
      </c>
      <c r="D398" s="186" t="s">
        <v>22</v>
      </c>
      <c r="E398" s="358" t="s">
        <v>23</v>
      </c>
      <c r="F398" s="358"/>
      <c r="G398" s="358" t="s">
        <v>14</v>
      </c>
      <c r="H398" s="359"/>
      <c r="I398" s="87"/>
      <c r="J398" s="109" t="s">
        <v>1719</v>
      </c>
      <c r="K398" s="110"/>
      <c r="L398" s="110"/>
      <c r="M398" s="111"/>
      <c r="N398" s="89"/>
      <c r="V398" s="123"/>
    </row>
    <row r="399" spans="1:22" ht="13.5" thickBot="1" x14ac:dyDescent="0.25">
      <c r="A399" s="356"/>
      <c r="B399" s="113"/>
      <c r="C399" s="113"/>
      <c r="D399" s="114"/>
      <c r="E399" s="113"/>
      <c r="F399" s="113"/>
      <c r="G399" s="360"/>
      <c r="H399" s="361"/>
      <c r="I399" s="362"/>
      <c r="J399" s="115" t="s">
        <v>1719</v>
      </c>
      <c r="K399" s="115"/>
      <c r="L399" s="115"/>
      <c r="M399" s="116"/>
      <c r="N399" s="89"/>
      <c r="V399" s="123">
        <f>G399</f>
        <v>0</v>
      </c>
    </row>
    <row r="400" spans="1:22" ht="23.25" thickBot="1" x14ac:dyDescent="0.25">
      <c r="A400" s="356"/>
      <c r="B400" s="188" t="s">
        <v>29</v>
      </c>
      <c r="C400" s="188" t="s">
        <v>30</v>
      </c>
      <c r="D400" s="188" t="s">
        <v>31</v>
      </c>
      <c r="E400" s="363" t="s">
        <v>32</v>
      </c>
      <c r="F400" s="363"/>
      <c r="G400" s="364"/>
      <c r="H400" s="365"/>
      <c r="I400" s="366"/>
      <c r="J400" s="120" t="s">
        <v>1840</v>
      </c>
      <c r="K400" s="121"/>
      <c r="L400" s="121"/>
      <c r="M400" s="122"/>
      <c r="N400" s="89"/>
      <c r="V400" s="123"/>
    </row>
    <row r="401" spans="1:22" ht="13.5" thickBot="1" x14ac:dyDescent="0.25">
      <c r="A401" s="357"/>
      <c r="B401" s="124"/>
      <c r="C401" s="124"/>
      <c r="D401" s="134"/>
      <c r="E401" s="126" t="s">
        <v>37</v>
      </c>
      <c r="F401" s="127"/>
      <c r="G401" s="367"/>
      <c r="H401" s="368"/>
      <c r="I401" s="369"/>
      <c r="J401" s="120" t="s">
        <v>1726</v>
      </c>
      <c r="K401" s="121"/>
      <c r="L401" s="121"/>
      <c r="M401" s="122"/>
      <c r="N401" s="89"/>
      <c r="V401" s="123"/>
    </row>
    <row r="402" spans="1:22" ht="24" thickTop="1" thickBot="1" x14ac:dyDescent="0.25">
      <c r="A402" s="355">
        <f t="shared" ref="A402" si="93">A398+1</f>
        <v>97</v>
      </c>
      <c r="B402" s="186" t="s">
        <v>20</v>
      </c>
      <c r="C402" s="186" t="s">
        <v>21</v>
      </c>
      <c r="D402" s="186" t="s">
        <v>22</v>
      </c>
      <c r="E402" s="358" t="s">
        <v>23</v>
      </c>
      <c r="F402" s="358"/>
      <c r="G402" s="358" t="s">
        <v>14</v>
      </c>
      <c r="H402" s="359"/>
      <c r="I402" s="87"/>
      <c r="J402" s="109" t="s">
        <v>1719</v>
      </c>
      <c r="K402" s="110"/>
      <c r="L402" s="110"/>
      <c r="M402" s="111"/>
      <c r="N402" s="89"/>
      <c r="V402" s="123"/>
    </row>
    <row r="403" spans="1:22" ht="13.5" thickBot="1" x14ac:dyDescent="0.25">
      <c r="A403" s="356"/>
      <c r="B403" s="113"/>
      <c r="C403" s="113"/>
      <c r="D403" s="114"/>
      <c r="E403" s="113"/>
      <c r="F403" s="113"/>
      <c r="G403" s="360"/>
      <c r="H403" s="361"/>
      <c r="I403" s="362"/>
      <c r="J403" s="115" t="s">
        <v>1719</v>
      </c>
      <c r="K403" s="115"/>
      <c r="L403" s="115"/>
      <c r="M403" s="116"/>
      <c r="N403" s="89"/>
      <c r="V403" s="123">
        <f>G403</f>
        <v>0</v>
      </c>
    </row>
    <row r="404" spans="1:22" ht="23.25" thickBot="1" x14ac:dyDescent="0.25">
      <c r="A404" s="356"/>
      <c r="B404" s="188" t="s">
        <v>29</v>
      </c>
      <c r="C404" s="188" t="s">
        <v>30</v>
      </c>
      <c r="D404" s="188" t="s">
        <v>31</v>
      </c>
      <c r="E404" s="363" t="s">
        <v>32</v>
      </c>
      <c r="F404" s="363"/>
      <c r="G404" s="364"/>
      <c r="H404" s="365"/>
      <c r="I404" s="366"/>
      <c r="J404" s="120" t="s">
        <v>1840</v>
      </c>
      <c r="K404" s="121"/>
      <c r="L404" s="121"/>
      <c r="M404" s="122"/>
      <c r="N404" s="89"/>
      <c r="V404" s="123"/>
    </row>
    <row r="405" spans="1:22" ht="13.5" thickBot="1" x14ac:dyDescent="0.25">
      <c r="A405" s="357"/>
      <c r="B405" s="124"/>
      <c r="C405" s="124"/>
      <c r="D405" s="134"/>
      <c r="E405" s="126" t="s">
        <v>37</v>
      </c>
      <c r="F405" s="127"/>
      <c r="G405" s="367"/>
      <c r="H405" s="368"/>
      <c r="I405" s="369"/>
      <c r="J405" s="120" t="s">
        <v>1726</v>
      </c>
      <c r="K405" s="121"/>
      <c r="L405" s="121"/>
      <c r="M405" s="122"/>
      <c r="N405" s="89"/>
      <c r="V405" s="123"/>
    </row>
    <row r="406" spans="1:22" ht="24" thickTop="1" thickBot="1" x14ac:dyDescent="0.25">
      <c r="A406" s="355">
        <f t="shared" ref="A406" si="94">A402+1</f>
        <v>98</v>
      </c>
      <c r="B406" s="186" t="s">
        <v>20</v>
      </c>
      <c r="C406" s="186" t="s">
        <v>21</v>
      </c>
      <c r="D406" s="186" t="s">
        <v>22</v>
      </c>
      <c r="E406" s="358" t="s">
        <v>23</v>
      </c>
      <c r="F406" s="358"/>
      <c r="G406" s="358" t="s">
        <v>14</v>
      </c>
      <c r="H406" s="359"/>
      <c r="I406" s="87"/>
      <c r="J406" s="109" t="s">
        <v>1719</v>
      </c>
      <c r="K406" s="110"/>
      <c r="L406" s="110"/>
      <c r="M406" s="111"/>
      <c r="N406" s="89"/>
      <c r="V406" s="123"/>
    </row>
    <row r="407" spans="1:22" ht="13.5" thickBot="1" x14ac:dyDescent="0.25">
      <c r="A407" s="356"/>
      <c r="B407" s="113"/>
      <c r="C407" s="113"/>
      <c r="D407" s="114"/>
      <c r="E407" s="113"/>
      <c r="F407" s="113"/>
      <c r="G407" s="360"/>
      <c r="H407" s="361"/>
      <c r="I407" s="362"/>
      <c r="J407" s="115" t="s">
        <v>1719</v>
      </c>
      <c r="K407" s="115"/>
      <c r="L407" s="115"/>
      <c r="M407" s="116"/>
      <c r="N407" s="89"/>
      <c r="V407" s="123">
        <f>G407</f>
        <v>0</v>
      </c>
    </row>
    <row r="408" spans="1:22" ht="23.25" thickBot="1" x14ac:dyDescent="0.25">
      <c r="A408" s="356"/>
      <c r="B408" s="188" t="s">
        <v>29</v>
      </c>
      <c r="C408" s="188" t="s">
        <v>30</v>
      </c>
      <c r="D408" s="188" t="s">
        <v>31</v>
      </c>
      <c r="E408" s="363" t="s">
        <v>32</v>
      </c>
      <c r="F408" s="363"/>
      <c r="G408" s="364"/>
      <c r="H408" s="365"/>
      <c r="I408" s="366"/>
      <c r="J408" s="120" t="s">
        <v>1840</v>
      </c>
      <c r="K408" s="121"/>
      <c r="L408" s="121"/>
      <c r="M408" s="122"/>
      <c r="N408" s="89"/>
      <c r="V408" s="123"/>
    </row>
    <row r="409" spans="1:22" ht="13.5" thickBot="1" x14ac:dyDescent="0.25">
      <c r="A409" s="357"/>
      <c r="B409" s="124"/>
      <c r="C409" s="124"/>
      <c r="D409" s="134"/>
      <c r="E409" s="126" t="s">
        <v>37</v>
      </c>
      <c r="F409" s="127"/>
      <c r="G409" s="367"/>
      <c r="H409" s="368"/>
      <c r="I409" s="369"/>
      <c r="J409" s="120" t="s">
        <v>1726</v>
      </c>
      <c r="K409" s="121"/>
      <c r="L409" s="121"/>
      <c r="M409" s="122"/>
      <c r="N409" s="89"/>
      <c r="V409" s="123"/>
    </row>
    <row r="410" spans="1:22" ht="24" thickTop="1" thickBot="1" x14ac:dyDescent="0.25">
      <c r="A410" s="355">
        <f t="shared" ref="A410" si="95">A406+1</f>
        <v>99</v>
      </c>
      <c r="B410" s="186" t="s">
        <v>20</v>
      </c>
      <c r="C410" s="186" t="s">
        <v>21</v>
      </c>
      <c r="D410" s="186" t="s">
        <v>22</v>
      </c>
      <c r="E410" s="358" t="s">
        <v>23</v>
      </c>
      <c r="F410" s="358"/>
      <c r="G410" s="358" t="s">
        <v>14</v>
      </c>
      <c r="H410" s="359"/>
      <c r="I410" s="87"/>
      <c r="J410" s="109" t="s">
        <v>1719</v>
      </c>
      <c r="K410" s="110"/>
      <c r="L410" s="110"/>
      <c r="M410" s="111"/>
      <c r="N410" s="89"/>
      <c r="V410" s="123"/>
    </row>
    <row r="411" spans="1:22" ht="13.5" thickBot="1" x14ac:dyDescent="0.25">
      <c r="A411" s="356"/>
      <c r="B411" s="113"/>
      <c r="C411" s="113"/>
      <c r="D411" s="114"/>
      <c r="E411" s="113"/>
      <c r="F411" s="113"/>
      <c r="G411" s="360"/>
      <c r="H411" s="361"/>
      <c r="I411" s="362"/>
      <c r="J411" s="115" t="s">
        <v>1719</v>
      </c>
      <c r="K411" s="115"/>
      <c r="L411" s="115"/>
      <c r="M411" s="116"/>
      <c r="N411" s="89"/>
      <c r="V411" s="123">
        <f>G411</f>
        <v>0</v>
      </c>
    </row>
    <row r="412" spans="1:22" ht="23.25" thickBot="1" x14ac:dyDescent="0.25">
      <c r="A412" s="356"/>
      <c r="B412" s="188" t="s">
        <v>29</v>
      </c>
      <c r="C412" s="188" t="s">
        <v>30</v>
      </c>
      <c r="D412" s="188" t="s">
        <v>31</v>
      </c>
      <c r="E412" s="363" t="s">
        <v>32</v>
      </c>
      <c r="F412" s="363"/>
      <c r="G412" s="364"/>
      <c r="H412" s="365"/>
      <c r="I412" s="366"/>
      <c r="J412" s="120" t="s">
        <v>1840</v>
      </c>
      <c r="K412" s="121"/>
      <c r="L412" s="121"/>
      <c r="M412" s="122"/>
      <c r="N412" s="89"/>
      <c r="V412" s="123"/>
    </row>
    <row r="413" spans="1:22" ht="13.5" thickBot="1" x14ac:dyDescent="0.25">
      <c r="A413" s="357"/>
      <c r="B413" s="124"/>
      <c r="C413" s="124"/>
      <c r="D413" s="134"/>
      <c r="E413" s="126" t="s">
        <v>37</v>
      </c>
      <c r="F413" s="127"/>
      <c r="G413" s="367"/>
      <c r="H413" s="368"/>
      <c r="I413" s="369"/>
      <c r="J413" s="120" t="s">
        <v>1726</v>
      </c>
      <c r="K413" s="121"/>
      <c r="L413" s="121"/>
      <c r="M413" s="122"/>
      <c r="N413" s="89"/>
      <c r="V413" s="123"/>
    </row>
    <row r="414" spans="1:22" ht="24" thickTop="1" thickBot="1" x14ac:dyDescent="0.25">
      <c r="A414" s="355">
        <f t="shared" ref="A414" si="96">A410+1</f>
        <v>100</v>
      </c>
      <c r="B414" s="186" t="s">
        <v>20</v>
      </c>
      <c r="C414" s="186" t="s">
        <v>21</v>
      </c>
      <c r="D414" s="186" t="s">
        <v>22</v>
      </c>
      <c r="E414" s="358" t="s">
        <v>23</v>
      </c>
      <c r="F414" s="358"/>
      <c r="G414" s="358" t="s">
        <v>14</v>
      </c>
      <c r="H414" s="359"/>
      <c r="I414" s="87"/>
      <c r="J414" s="109" t="s">
        <v>1719</v>
      </c>
      <c r="K414" s="110"/>
      <c r="L414" s="110"/>
      <c r="M414" s="111"/>
      <c r="N414" s="89"/>
      <c r="V414" s="123"/>
    </row>
    <row r="415" spans="1:22" ht="13.5" thickBot="1" x14ac:dyDescent="0.25">
      <c r="A415" s="356"/>
      <c r="B415" s="113"/>
      <c r="C415" s="113"/>
      <c r="D415" s="114"/>
      <c r="E415" s="113"/>
      <c r="F415" s="113"/>
      <c r="G415" s="360"/>
      <c r="H415" s="361"/>
      <c r="I415" s="362"/>
      <c r="J415" s="115" t="s">
        <v>1719</v>
      </c>
      <c r="K415" s="115"/>
      <c r="L415" s="115"/>
      <c r="M415" s="116"/>
      <c r="N415" s="89"/>
      <c r="V415" s="123">
        <f>G415</f>
        <v>0</v>
      </c>
    </row>
    <row r="416" spans="1:22" ht="23.25" thickBot="1" x14ac:dyDescent="0.25">
      <c r="A416" s="356"/>
      <c r="B416" s="188" t="s">
        <v>29</v>
      </c>
      <c r="C416" s="188" t="s">
        <v>30</v>
      </c>
      <c r="D416" s="188" t="s">
        <v>31</v>
      </c>
      <c r="E416" s="363" t="s">
        <v>32</v>
      </c>
      <c r="F416" s="363"/>
      <c r="G416" s="364"/>
      <c r="H416" s="365"/>
      <c r="I416" s="366"/>
      <c r="J416" s="120" t="s">
        <v>1840</v>
      </c>
      <c r="K416" s="121"/>
      <c r="L416" s="121"/>
      <c r="M416" s="122"/>
      <c r="N416" s="89"/>
    </row>
    <row r="417" spans="1:14" ht="13.5" thickBot="1" x14ac:dyDescent="0.25">
      <c r="A417" s="357"/>
      <c r="B417" s="134"/>
      <c r="C417" s="134"/>
      <c r="D417" s="134"/>
      <c r="E417" s="136" t="s">
        <v>37</v>
      </c>
      <c r="F417" s="137"/>
      <c r="G417" s="367"/>
      <c r="H417" s="368"/>
      <c r="I417" s="369"/>
      <c r="J417" s="138" t="s">
        <v>1726</v>
      </c>
      <c r="K417" s="139"/>
      <c r="L417" s="139"/>
      <c r="M417" s="140"/>
      <c r="N417" s="89"/>
    </row>
    <row r="418" spans="1:14" ht="13.5" thickTop="1" x14ac:dyDescent="0.2"/>
  </sheetData>
  <mergeCells count="73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0"/>
    <mergeCell ref="G21: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1">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417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dataValidation allowBlank="1" showInputMessage="1" showErrorMessage="1" promptTitle="Benefit #2- Payment in-kind" prompt="If there is a benefit #2 and it was paid in-kind, mark this box with an  x._x000a_" sqref="L416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dataValidation allowBlank="1" showInputMessage="1" showErrorMessage="1" promptTitle="Benefit #1- Payment in-kind" prompt="If there is a benefit #1 and it was paid in-kind, mark this box with an  x._x000a_" sqref="L414:L415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18"/>
    <dataValidation allowBlank="1" showInputMessage="1" showErrorMessage="1" promptTitle="Benefit #3--Payment by Check" prompt="If there is a benefit #3 and it was paid by check, mark an x in this cell._x000a_" sqref="K417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dataValidation allowBlank="1" showInputMessage="1" showErrorMessage="1" promptTitle="Benefit #2--Payment by Check" prompt="If there is a benefit #2 and it was paid by check, mark an x in this cell._x000a_" sqref="K416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dataValidation allowBlank="1" showInputMessage="1" showErrorMessage="1" promptTitle="Benefit #1--Payment by Check" prompt="If there is a benefit #1 and it was paid by check, mark an x in this cell._x000a_" sqref="K414:K415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8"/>
    <dataValidation allowBlank="1" showInputMessage="1" showErrorMessage="1" promptTitle="Benefit #3 Description" prompt="Benefit #3 description is listed here" sqref="J417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dataValidation allowBlank="1" showInputMessage="1" showErrorMessage="1" promptTitle="Benefit #3 Total Amount" prompt="The total amount of Benefit #3 is entered here." sqref="M417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dataValidation allowBlank="1" showInputMessage="1" showErrorMessage="1" promptTitle="Benefit #2 Total Amount" prompt="The total amount of Benefit #2 is entered here." sqref="M416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dataValidation allowBlank="1" showInputMessage="1" showErrorMessage="1" promptTitle="Benefit #2 Description" prompt="Benefit #2 description is listed here" sqref="J416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dataValidation allowBlank="1" showInputMessage="1" showErrorMessage="1" promptTitle="Benefit #1 Total Amount" prompt="The total amount of Benefit #1 is entered here." sqref="M414:M415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18"/>
    <dataValidation allowBlank="1" showInputMessage="1" showErrorMessage="1" promptTitle="Benefit#1 Description" prompt="Benefit Description for Entry #1 is listed here." sqref="J414:J415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18"/>
    <dataValidation allowBlank="1" showInputMessage="1" showErrorMessage="1" promptTitle="Travel Date(s)" prompt="List the dates of travel here expressed in the format MM/DD/YYYY-MM/DD/YYYY." sqref="F417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dataValidation type="date" allowBlank="1" showInputMessage="1" showErrorMessage="1" errorTitle="Data Entry Error" error="Please enter date using MM/DD/YYYY" promptTitle="Event Ending Date" prompt="List Event ending date here using the format MM/DD/YYYY." sqref="D417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formula1>40179</formula1>
      <formula2>73051</formula2>
    </dataValidation>
    <dataValidation allowBlank="1" showInputMessage="1" showErrorMessage="1" promptTitle="Event Sponsor" prompt="List the event sponsor here." sqref="C417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dataValidation allowBlank="1" showInputMessage="1" showErrorMessage="1" promptTitle="Traveler Title" prompt="List traveler's title here." sqref="B417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dataValidation allowBlank="1" showInputMessage="1" showErrorMessage="1" promptTitle="Location " prompt="List location of event here." sqref="F415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dataValidation type="date" allowBlank="1" showInputMessage="1" showErrorMessage="1" errorTitle="Text Entered Not Valid" error="Please enter date using standardized format MM/DD/YYYY." promptTitle="Event Beginning Date" prompt="Insert event beginning date using the format MM/DD/YYYY here._x000a_" sqref="D415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formula1>40179</formula1>
      <formula2>73051</formula2>
    </dataValidation>
    <dataValidation allowBlank="1" showInputMessage="1" showErrorMessage="1" promptTitle="Event Description" prompt="Provide event description (e.g. title of the conference) here." sqref="C415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F21"/>
    <dataValidation allowBlank="1" showInputMessage="1" showErrorMessage="1" promptTitle="Event Sponsor Example" prompt="Event Sponsor is listed here." sqref="C17 C21"/>
    <dataValidation allowBlank="1" showInputMessage="1" showErrorMessage="1" promptTitle="Traveler Title Example" prompt="Traveler Title is listed here." sqref="B17 B21"/>
    <dataValidation allowBlank="1" showInputMessage="1" showErrorMessage="1" promptTitle="Location Example" prompt="Location listed here." sqref="F15 F19"/>
    <dataValidation allowBlank="1" showInputMessage="1" showErrorMessage="1" promptTitle="Event Description Example" prompt="Event Description listed here._x000a_" sqref="C15 C19"/>
    <dataValidation allowBlank="1" showInputMessage="1" showErrorMessage="1" promptTitle="Traveler Name Example" prompt="Traveler Name Listed Here" sqref="B15 B19"/>
    <dataValidation type="date" allowBlank="1" showInputMessage="1" showErrorMessage="1" errorTitle="Data Entry Error" error="Please enter date using MM/DD/YYYY" promptTitle="Event Ending Date Example" prompt="Event ending date is listed here using the form MM/DD/YYYY." sqref="D17 D21">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D19">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M21"/>
    <dataValidation allowBlank="1" showInputMessage="1" showErrorMessage="1" promptTitle="Benefit #2 Total Amount Example" prompt="The total amount of Benefit #2 is entered here." sqref="M16 M20"/>
    <dataValidation allowBlank="1" showInputMessage="1" showErrorMessage="1" promptTitle="Payment #2-- Payment in-kind" prompt="If payment type for benefit #2 was in-kind, this box would contain an x." sqref="L16 L20"/>
    <dataValidation allowBlank="1" showInputMessage="1" showErrorMessage="1" promptTitle="Benefit #3-- Payment in-kind" prompt="Since the payment type for benefit #3 was in-kind, this box contains an x." sqref="L17 L21"/>
    <dataValidation allowBlank="1" showInputMessage="1" showErrorMessage="1" promptTitle="Benefit #3-- Payment by Check" prompt="If payment type for benefit #3 was by check, this box would contain an x." sqref="K17 K21"/>
    <dataValidation allowBlank="1" showInputMessage="1" showErrorMessage="1" promptTitle="Benefit #2-- Payment by Check" prompt="Since benefit #2 was paid by check, this box contains an x." sqref="K16 K20"/>
    <dataValidation allowBlank="1" showInputMessage="1" showErrorMessage="1" promptTitle="Benefit #3 Description Example" prompt="Benefit #3 description is listed here" sqref="J17 J21"/>
    <dataValidation allowBlank="1" showInputMessage="1" showErrorMessage="1" promptTitle="Benefit #2 Description Example" prompt="Benefit #2 description is listed here" sqref="J16 J20"/>
    <dataValidation allowBlank="1" showInputMessage="1" showErrorMessage="1" promptTitle="Benefit #1 Total Amount Example" prompt="The total amount of Benefit #1 is entered here." sqref="M15 M19"/>
    <dataValidation allowBlank="1" showInputMessage="1" showErrorMessage="1" promptTitle="Benefit #1-- Payment in-kind" prompt="Since the payment type for benefit #1 was in-kind, this box contains an x." sqref="L15 L19"/>
    <dataValidation allowBlank="1" showInputMessage="1" showErrorMessage="1" promptTitle="Benefit #1--Payment by Check" prompt="If payment type for benefit #1 was by check, this box would contain an x." sqref="K15 K19"/>
    <dataValidation allowBlank="1" showInputMessage="1" showErrorMessage="1" promptTitle="Benefit#1 Description Example" prompt="Benefit Description for Entry #1 is listed here." sqref="J15 J19"/>
    <dataValidation allowBlank="1" showInputMessage="1" showErrorMessage="1" promptTitle="Benefit Source" prompt="List the benefit source here." sqref="G21:I21 G411:I411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19:I19 G15"/>
  </dataValidations>
  <pageMargins left="0.7" right="0.7" top="0" bottom="0.25" header="0.3" footer="0.3"/>
  <pageSetup fitToHeight="0" orientation="landscape" blackAndWhite="1"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Q10" sqref="Q10"/>
    </sheetView>
  </sheetViews>
  <sheetFormatPr defaultRowHeight="12.75" x14ac:dyDescent="0.2"/>
  <cols>
    <col min="1" max="1" width="3.85546875" style="71" customWidth="1"/>
    <col min="2" max="2" width="16.140625" style="71" customWidth="1"/>
    <col min="3" max="3" width="17.7109375" style="71" customWidth="1"/>
    <col min="4" max="4" width="14.42578125" style="71" customWidth="1"/>
    <col min="5" max="5" width="18.7109375" style="71" hidden="1" customWidth="1"/>
    <col min="6" max="6" width="14.85546875" style="71" customWidth="1"/>
    <col min="7" max="7" width="3" style="71" customWidth="1"/>
    <col min="8" max="8" width="11.28515625" style="71" customWidth="1"/>
    <col min="9" max="9" width="3" style="71" customWidth="1"/>
    <col min="10" max="10" width="12.28515625" style="71" customWidth="1"/>
    <col min="11" max="11" width="9.140625" style="71" customWidth="1"/>
    <col min="12" max="12" width="8.85546875" style="71" customWidth="1"/>
    <col min="13" max="13" width="8" style="71" customWidth="1"/>
    <col min="14" max="14" width="0.140625" style="71" customWidth="1"/>
    <col min="15" max="15" width="9.140625" style="71"/>
    <col min="16" max="16" width="20.28515625" style="71" bestFit="1" customWidth="1"/>
    <col min="17" max="20" width="9.140625" style="71"/>
    <col min="21" max="21" width="9.42578125" style="71" customWidth="1"/>
    <col min="22" max="22" width="13.7109375" style="135" customWidth="1"/>
    <col min="23" max="16384" width="9.140625" style="71"/>
  </cols>
  <sheetData>
    <row r="1" spans="1:19" s="71" customFormat="1" hidden="1" x14ac:dyDescent="0.2"/>
    <row r="2" spans="1:19" s="71" customFormat="1" x14ac:dyDescent="0.2">
      <c r="J2" s="430" t="s">
        <v>1714</v>
      </c>
      <c r="K2" s="431"/>
      <c r="L2" s="431"/>
      <c r="M2" s="431"/>
      <c r="P2" s="433"/>
      <c r="Q2" s="433"/>
      <c r="R2" s="433"/>
      <c r="S2" s="433"/>
    </row>
    <row r="3" spans="1:19" s="71" customFormat="1" x14ac:dyDescent="0.2">
      <c r="J3" s="431"/>
      <c r="K3" s="431"/>
      <c r="L3" s="431"/>
      <c r="M3" s="431"/>
      <c r="P3" s="434"/>
      <c r="Q3" s="434"/>
      <c r="R3" s="434"/>
      <c r="S3" s="434"/>
    </row>
    <row r="4" spans="1:19" s="71" customFormat="1" ht="13.5" thickBot="1" x14ac:dyDescent="0.25">
      <c r="A4" s="73"/>
      <c r="B4" s="73"/>
      <c r="C4" s="73"/>
      <c r="D4" s="73"/>
      <c r="E4" s="73"/>
      <c r="F4" s="73"/>
      <c r="G4" s="73"/>
      <c r="H4" s="73"/>
      <c r="I4" s="73"/>
      <c r="J4" s="432"/>
      <c r="K4" s="432"/>
      <c r="L4" s="432"/>
      <c r="M4" s="432"/>
      <c r="P4" s="435"/>
      <c r="Q4" s="435"/>
      <c r="R4" s="435"/>
      <c r="S4" s="435"/>
    </row>
    <row r="5" spans="1:19" s="71" customFormat="1" ht="30" customHeight="1" thickTop="1" thickBot="1" x14ac:dyDescent="0.25">
      <c r="A5" s="436" t="s">
        <v>1871</v>
      </c>
      <c r="B5" s="437"/>
      <c r="C5" s="437"/>
      <c r="D5" s="437"/>
      <c r="E5" s="437"/>
      <c r="F5" s="437"/>
      <c r="G5" s="437"/>
      <c r="H5" s="437"/>
      <c r="I5" s="437"/>
      <c r="J5" s="437"/>
      <c r="K5" s="437"/>
      <c r="L5" s="437"/>
      <c r="M5" s="437"/>
      <c r="N5" s="74"/>
      <c r="O5" s="73"/>
      <c r="Q5" s="75"/>
    </row>
    <row r="6" spans="1:19" s="71" customFormat="1" ht="13.5" customHeight="1" thickTop="1" x14ac:dyDescent="0.2">
      <c r="A6" s="438" t="s">
        <v>2</v>
      </c>
      <c r="B6" s="440" t="s">
        <v>3</v>
      </c>
      <c r="C6" s="441"/>
      <c r="D6" s="441"/>
      <c r="E6" s="441"/>
      <c r="F6" s="441"/>
      <c r="G6" s="441"/>
      <c r="H6" s="441"/>
      <c r="I6" s="441"/>
      <c r="J6" s="442"/>
      <c r="K6" s="6" t="s">
        <v>4</v>
      </c>
      <c r="L6" s="6" t="s">
        <v>5</v>
      </c>
      <c r="M6" s="6" t="s">
        <v>6</v>
      </c>
      <c r="N6" s="76"/>
      <c r="O6" s="73"/>
    </row>
    <row r="7" spans="1:19" s="71" customFormat="1" ht="20.25" customHeight="1" thickBot="1" x14ac:dyDescent="0.25">
      <c r="A7" s="438"/>
      <c r="B7" s="443"/>
      <c r="C7" s="444"/>
      <c r="D7" s="444"/>
      <c r="E7" s="444"/>
      <c r="F7" s="444"/>
      <c r="G7" s="444"/>
      <c r="H7" s="444"/>
      <c r="I7" s="444"/>
      <c r="J7" s="445"/>
      <c r="K7" s="8"/>
      <c r="L7" s="9"/>
      <c r="M7" s="10">
        <v>2018</v>
      </c>
      <c r="N7" s="77"/>
      <c r="O7" s="73"/>
    </row>
    <row r="8" spans="1:19" s="71" customFormat="1" ht="27.75" customHeight="1" thickTop="1" thickBot="1" x14ac:dyDescent="0.25">
      <c r="A8" s="438"/>
      <c r="B8" s="446" t="s">
        <v>7</v>
      </c>
      <c r="C8" s="447"/>
      <c r="D8" s="447"/>
      <c r="E8" s="447"/>
      <c r="F8" s="447"/>
      <c r="G8" s="448"/>
      <c r="H8" s="448"/>
      <c r="I8" s="448"/>
      <c r="J8" s="448"/>
      <c r="K8" s="448"/>
      <c r="L8" s="447"/>
      <c r="M8" s="447"/>
      <c r="N8" s="449"/>
      <c r="O8" s="73"/>
    </row>
    <row r="9" spans="1:19" s="71" customFormat="1" ht="18" customHeight="1" thickTop="1" x14ac:dyDescent="0.25">
      <c r="A9" s="438"/>
      <c r="B9" s="450" t="s">
        <v>1715</v>
      </c>
      <c r="C9" s="426"/>
      <c r="D9" s="426"/>
      <c r="E9" s="426"/>
      <c r="F9" s="426"/>
      <c r="G9" s="451" t="s">
        <v>0</v>
      </c>
      <c r="H9" s="408" t="s">
        <v>1716</v>
      </c>
      <c r="I9" s="411"/>
      <c r="J9" s="414" t="s">
        <v>1701</v>
      </c>
      <c r="K9" s="417"/>
      <c r="L9" s="420" t="s">
        <v>1717</v>
      </c>
      <c r="M9" s="421"/>
      <c r="N9" s="78"/>
      <c r="O9" s="79"/>
      <c r="P9" s="73"/>
    </row>
    <row r="10" spans="1:19" s="71" customFormat="1" ht="15.75" customHeight="1" x14ac:dyDescent="0.2">
      <c r="A10" s="438"/>
      <c r="B10" s="425" t="s">
        <v>1863</v>
      </c>
      <c r="C10" s="426"/>
      <c r="D10" s="426"/>
      <c r="E10" s="426"/>
      <c r="F10" s="427"/>
      <c r="G10" s="452"/>
      <c r="H10" s="409"/>
      <c r="I10" s="412"/>
      <c r="J10" s="415"/>
      <c r="K10" s="418"/>
      <c r="L10" s="422"/>
      <c r="M10" s="421"/>
      <c r="N10" s="78"/>
      <c r="O10" s="79"/>
      <c r="P10" s="73"/>
    </row>
    <row r="11" spans="1:19" s="71" customFormat="1" ht="13.5" thickBot="1" x14ac:dyDescent="0.25">
      <c r="A11" s="438"/>
      <c r="B11" s="80" t="s">
        <v>9</v>
      </c>
      <c r="C11" s="81" t="s">
        <v>7373</v>
      </c>
      <c r="D11" s="428" t="s">
        <v>7372</v>
      </c>
      <c r="E11" s="428"/>
      <c r="F11" s="429"/>
      <c r="G11" s="453"/>
      <c r="H11" s="410"/>
      <c r="I11" s="413"/>
      <c r="J11" s="416"/>
      <c r="K11" s="419"/>
      <c r="L11" s="423"/>
      <c r="M11" s="424"/>
      <c r="N11" s="82"/>
      <c r="O11" s="79"/>
      <c r="P11" s="73"/>
    </row>
    <row r="12" spans="1:19" s="71" customFormat="1" ht="13.5" thickTop="1" x14ac:dyDescent="0.2">
      <c r="A12" s="438"/>
      <c r="B12" s="392" t="s">
        <v>10</v>
      </c>
      <c r="C12" s="394" t="s">
        <v>11</v>
      </c>
      <c r="D12" s="396" t="s">
        <v>12</v>
      </c>
      <c r="E12" s="398" t="s">
        <v>13</v>
      </c>
      <c r="F12" s="399"/>
      <c r="G12" s="402" t="s">
        <v>14</v>
      </c>
      <c r="H12" s="403"/>
      <c r="I12" s="404"/>
      <c r="J12" s="394" t="s">
        <v>15</v>
      </c>
      <c r="K12" s="454" t="s">
        <v>16</v>
      </c>
      <c r="L12" s="456" t="s">
        <v>17</v>
      </c>
      <c r="M12" s="396" t="s">
        <v>18</v>
      </c>
      <c r="N12" s="83"/>
      <c r="O12" s="73"/>
    </row>
    <row r="13" spans="1:19" s="71" customFormat="1" ht="34.5" customHeight="1" thickBot="1" x14ac:dyDescent="0.25">
      <c r="A13" s="439"/>
      <c r="B13" s="393"/>
      <c r="C13" s="395"/>
      <c r="D13" s="397"/>
      <c r="E13" s="400"/>
      <c r="F13" s="401"/>
      <c r="G13" s="405"/>
      <c r="H13" s="406"/>
      <c r="I13" s="407"/>
      <c r="J13" s="458"/>
      <c r="K13" s="455"/>
      <c r="L13" s="457"/>
      <c r="M13" s="458"/>
      <c r="N13" s="84"/>
      <c r="O13" s="73"/>
    </row>
    <row r="14" spans="1:19" s="71" customFormat="1" ht="24" thickTop="1" thickBot="1" x14ac:dyDescent="0.25">
      <c r="A14" s="381" t="s">
        <v>19</v>
      </c>
      <c r="B14" s="85" t="s">
        <v>20</v>
      </c>
      <c r="C14" s="85" t="s">
        <v>21</v>
      </c>
      <c r="D14" s="85" t="s">
        <v>22</v>
      </c>
      <c r="E14" s="384" t="s">
        <v>23</v>
      </c>
      <c r="F14" s="384"/>
      <c r="G14" s="358" t="s">
        <v>14</v>
      </c>
      <c r="H14" s="359"/>
      <c r="I14" s="87"/>
      <c r="J14" s="88"/>
      <c r="K14" s="88"/>
      <c r="L14" s="88"/>
      <c r="M14" s="88"/>
      <c r="N14" s="89"/>
    </row>
    <row r="15" spans="1:19" s="71" customFormat="1" ht="23.25" thickBot="1" x14ac:dyDescent="0.25">
      <c r="A15" s="382"/>
      <c r="B15" s="90" t="s">
        <v>24</v>
      </c>
      <c r="C15" s="90" t="s">
        <v>25</v>
      </c>
      <c r="D15" s="91">
        <v>40766</v>
      </c>
      <c r="E15" s="92"/>
      <c r="F15" s="93" t="s">
        <v>26</v>
      </c>
      <c r="G15" s="385" t="s">
        <v>27</v>
      </c>
      <c r="H15" s="386"/>
      <c r="I15" s="387"/>
      <c r="J15" s="94" t="s">
        <v>28</v>
      </c>
      <c r="K15" s="95"/>
      <c r="L15" s="96" t="s">
        <v>0</v>
      </c>
      <c r="M15" s="97">
        <v>280</v>
      </c>
      <c r="N15" s="89"/>
      <c r="O15" s="73"/>
    </row>
    <row r="16" spans="1:19" s="71" customFormat="1" ht="23.25" thickBot="1" x14ac:dyDescent="0.25">
      <c r="A16" s="382"/>
      <c r="B16" s="98" t="s">
        <v>29</v>
      </c>
      <c r="C16" s="98" t="s">
        <v>30</v>
      </c>
      <c r="D16" s="98" t="s">
        <v>31</v>
      </c>
      <c r="E16" s="388" t="s">
        <v>32</v>
      </c>
      <c r="F16" s="388"/>
      <c r="G16" s="389"/>
      <c r="H16" s="390"/>
      <c r="I16" s="391"/>
      <c r="J16" s="100" t="s">
        <v>33</v>
      </c>
      <c r="K16" s="96" t="s">
        <v>0</v>
      </c>
      <c r="L16" s="101"/>
      <c r="M16" s="102">
        <v>825</v>
      </c>
      <c r="N16" s="83"/>
    </row>
    <row r="17" spans="1:22" ht="23.25" thickBot="1" x14ac:dyDescent="0.25">
      <c r="A17" s="383"/>
      <c r="B17" s="103" t="s">
        <v>35</v>
      </c>
      <c r="C17" s="103" t="s">
        <v>36</v>
      </c>
      <c r="D17" s="91">
        <v>40767</v>
      </c>
      <c r="E17" s="104" t="s">
        <v>37</v>
      </c>
      <c r="F17" s="93" t="s">
        <v>38</v>
      </c>
      <c r="G17" s="367"/>
      <c r="H17" s="368"/>
      <c r="I17" s="369"/>
      <c r="J17" s="105" t="s">
        <v>34</v>
      </c>
      <c r="K17" s="106"/>
      <c r="L17" s="106" t="s">
        <v>0</v>
      </c>
      <c r="M17" s="107">
        <v>120</v>
      </c>
      <c r="N17" s="89"/>
      <c r="V17" s="71"/>
    </row>
    <row r="18" spans="1:22" ht="23.25" customHeight="1" thickTop="1" x14ac:dyDescent="0.2">
      <c r="A18" s="355">
        <f>1</f>
        <v>1</v>
      </c>
      <c r="B18" s="108" t="s">
        <v>20</v>
      </c>
      <c r="C18" s="108" t="s">
        <v>21</v>
      </c>
      <c r="D18" s="108" t="s">
        <v>22</v>
      </c>
      <c r="E18" s="358" t="s">
        <v>23</v>
      </c>
      <c r="F18" s="358"/>
      <c r="G18" s="375" t="s">
        <v>14</v>
      </c>
      <c r="H18" s="376"/>
      <c r="I18" s="377"/>
      <c r="J18" s="109" t="s">
        <v>1719</v>
      </c>
      <c r="K18" s="110"/>
      <c r="L18" s="143"/>
      <c r="M18" s="111"/>
      <c r="N18" s="89"/>
      <c r="V18" s="112"/>
    </row>
    <row r="19" spans="1:22" ht="33.75" x14ac:dyDescent="0.2">
      <c r="A19" s="373"/>
      <c r="B19" s="113" t="s">
        <v>1864</v>
      </c>
      <c r="C19" s="113" t="s">
        <v>1865</v>
      </c>
      <c r="D19" s="114">
        <v>43007</v>
      </c>
      <c r="E19" s="113"/>
      <c r="F19" s="113" t="s">
        <v>1866</v>
      </c>
      <c r="G19" s="360" t="s">
        <v>1867</v>
      </c>
      <c r="H19" s="361"/>
      <c r="I19" s="362"/>
      <c r="J19" s="115" t="s">
        <v>28</v>
      </c>
      <c r="K19" s="115"/>
      <c r="L19" s="144" t="s">
        <v>0</v>
      </c>
      <c r="M19" s="145">
        <v>376.35</v>
      </c>
      <c r="N19" s="89"/>
      <c r="V19" s="117"/>
    </row>
    <row r="20" spans="1:22" ht="22.5" x14ac:dyDescent="0.2">
      <c r="A20" s="373"/>
      <c r="B20" s="118" t="s">
        <v>29</v>
      </c>
      <c r="C20" s="118" t="s">
        <v>30</v>
      </c>
      <c r="D20" s="118" t="s">
        <v>31</v>
      </c>
      <c r="E20" s="363" t="s">
        <v>32</v>
      </c>
      <c r="F20" s="363"/>
      <c r="G20" s="364"/>
      <c r="H20" s="365"/>
      <c r="I20" s="366"/>
      <c r="J20" s="120" t="s">
        <v>33</v>
      </c>
      <c r="K20" s="121"/>
      <c r="L20" s="146" t="s">
        <v>0</v>
      </c>
      <c r="M20" s="147">
        <v>364.96</v>
      </c>
      <c r="N20" s="89"/>
      <c r="V20" s="123"/>
    </row>
    <row r="21" spans="1:22" ht="23.25" thickBot="1" x14ac:dyDescent="0.25">
      <c r="A21" s="374"/>
      <c r="B21" s="124" t="s">
        <v>1868</v>
      </c>
      <c r="C21" s="124" t="s">
        <v>1869</v>
      </c>
      <c r="D21" s="125">
        <v>43374</v>
      </c>
      <c r="E21" s="126" t="s">
        <v>37</v>
      </c>
      <c r="F21" s="127" t="s">
        <v>1870</v>
      </c>
      <c r="G21" s="378"/>
      <c r="H21" s="379"/>
      <c r="I21" s="380"/>
      <c r="J21" s="120" t="s">
        <v>34</v>
      </c>
      <c r="K21" s="121"/>
      <c r="L21" s="146" t="s">
        <v>0</v>
      </c>
      <c r="M21" s="147">
        <v>136</v>
      </c>
      <c r="N21" s="89"/>
      <c r="V21" s="123"/>
    </row>
    <row r="22" spans="1:22" ht="24" thickTop="1" thickBot="1" x14ac:dyDescent="0.25">
      <c r="A22" s="355">
        <f>A18+1</f>
        <v>2</v>
      </c>
      <c r="B22" s="108" t="s">
        <v>20</v>
      </c>
      <c r="C22" s="108" t="s">
        <v>21</v>
      </c>
      <c r="D22" s="108" t="s">
        <v>22</v>
      </c>
      <c r="E22" s="358" t="s">
        <v>23</v>
      </c>
      <c r="F22" s="358"/>
      <c r="G22" s="358" t="s">
        <v>14</v>
      </c>
      <c r="H22" s="359"/>
      <c r="I22" s="87"/>
      <c r="J22" s="109" t="s">
        <v>1719</v>
      </c>
      <c r="K22" s="110"/>
      <c r="L22" s="110"/>
      <c r="M22" s="111"/>
      <c r="N22" s="89"/>
      <c r="V22" s="123"/>
    </row>
    <row r="23" spans="1:22" ht="13.5" thickBot="1" x14ac:dyDescent="0.25">
      <c r="A23" s="356"/>
      <c r="B23" s="113"/>
      <c r="C23" s="113"/>
      <c r="D23" s="114"/>
      <c r="E23" s="113"/>
      <c r="F23" s="113"/>
      <c r="G23" s="360"/>
      <c r="H23" s="361"/>
      <c r="I23" s="362"/>
      <c r="J23" s="115" t="s">
        <v>1719</v>
      </c>
      <c r="K23" s="115"/>
      <c r="L23" s="115"/>
      <c r="M23" s="116"/>
      <c r="N23" s="89"/>
      <c r="V23" s="123"/>
    </row>
    <row r="24" spans="1:22" ht="23.25" thickBot="1" x14ac:dyDescent="0.25">
      <c r="A24" s="356"/>
      <c r="B24" s="118" t="s">
        <v>29</v>
      </c>
      <c r="C24" s="118" t="s">
        <v>30</v>
      </c>
      <c r="D24" s="118" t="s">
        <v>31</v>
      </c>
      <c r="E24" s="363" t="s">
        <v>32</v>
      </c>
      <c r="F24" s="363"/>
      <c r="G24" s="364"/>
      <c r="H24" s="365"/>
      <c r="I24" s="366"/>
      <c r="J24" s="120" t="s">
        <v>1840</v>
      </c>
      <c r="K24" s="121"/>
      <c r="L24" s="121"/>
      <c r="M24" s="122"/>
      <c r="N24" s="89"/>
      <c r="V24" s="123"/>
    </row>
    <row r="25" spans="1:22" ht="13.5" thickBot="1" x14ac:dyDescent="0.25">
      <c r="A25" s="357"/>
      <c r="B25" s="124"/>
      <c r="C25" s="124"/>
      <c r="D25" s="134"/>
      <c r="E25" s="126" t="s">
        <v>37</v>
      </c>
      <c r="F25" s="127"/>
      <c r="G25" s="367"/>
      <c r="H25" s="368"/>
      <c r="I25" s="369"/>
      <c r="J25" s="120" t="s">
        <v>1726</v>
      </c>
      <c r="K25" s="121"/>
      <c r="L25" s="121"/>
      <c r="M25" s="122"/>
      <c r="N25" s="89"/>
      <c r="V25" s="123"/>
    </row>
    <row r="26" spans="1:22" ht="24" thickTop="1" thickBot="1" x14ac:dyDescent="0.25">
      <c r="A26" s="355">
        <f>A22+1</f>
        <v>3</v>
      </c>
      <c r="B26" s="108" t="s">
        <v>20</v>
      </c>
      <c r="C26" s="108" t="s">
        <v>21</v>
      </c>
      <c r="D26" s="108" t="s">
        <v>22</v>
      </c>
      <c r="E26" s="358" t="s">
        <v>23</v>
      </c>
      <c r="F26" s="358"/>
      <c r="G26" s="358" t="s">
        <v>14</v>
      </c>
      <c r="H26" s="359"/>
      <c r="I26" s="87"/>
      <c r="J26" s="109" t="s">
        <v>1719</v>
      </c>
      <c r="K26" s="110"/>
      <c r="L26" s="110"/>
      <c r="M26" s="111"/>
      <c r="N26" s="89"/>
      <c r="V26" s="123"/>
    </row>
    <row r="27" spans="1:22" ht="13.5" thickBot="1" x14ac:dyDescent="0.25">
      <c r="A27" s="356"/>
      <c r="B27" s="113"/>
      <c r="C27" s="113"/>
      <c r="D27" s="114"/>
      <c r="E27" s="113"/>
      <c r="F27" s="113"/>
      <c r="G27" s="360"/>
      <c r="H27" s="361"/>
      <c r="I27" s="362"/>
      <c r="J27" s="115" t="s">
        <v>1719</v>
      </c>
      <c r="K27" s="115"/>
      <c r="L27" s="115"/>
      <c r="M27" s="116"/>
      <c r="N27" s="89"/>
      <c r="V27" s="123"/>
    </row>
    <row r="28" spans="1:22" ht="23.25" thickBot="1" x14ac:dyDescent="0.25">
      <c r="A28" s="356"/>
      <c r="B28" s="118" t="s">
        <v>29</v>
      </c>
      <c r="C28" s="118" t="s">
        <v>30</v>
      </c>
      <c r="D28" s="118" t="s">
        <v>31</v>
      </c>
      <c r="E28" s="363" t="s">
        <v>32</v>
      </c>
      <c r="F28" s="363"/>
      <c r="G28" s="364"/>
      <c r="H28" s="365"/>
      <c r="I28" s="366"/>
      <c r="J28" s="120" t="s">
        <v>1840</v>
      </c>
      <c r="K28" s="121"/>
      <c r="L28" s="121"/>
      <c r="M28" s="122"/>
      <c r="N28" s="89"/>
      <c r="V28" s="123"/>
    </row>
    <row r="29" spans="1:22" ht="13.5" thickBot="1" x14ac:dyDescent="0.25">
      <c r="A29" s="357"/>
      <c r="B29" s="124"/>
      <c r="C29" s="124"/>
      <c r="D29" s="134"/>
      <c r="E29" s="126" t="s">
        <v>37</v>
      </c>
      <c r="F29" s="127"/>
      <c r="G29" s="367"/>
      <c r="H29" s="368"/>
      <c r="I29" s="369"/>
      <c r="J29" s="120" t="s">
        <v>1726</v>
      </c>
      <c r="K29" s="121"/>
      <c r="L29" s="121"/>
      <c r="M29" s="122"/>
      <c r="N29" s="89"/>
      <c r="V29" s="123"/>
    </row>
    <row r="30" spans="1:22" ht="24" thickTop="1" thickBot="1" x14ac:dyDescent="0.25">
      <c r="A30" s="355">
        <f t="shared" ref="A30" si="0">A26+1</f>
        <v>4</v>
      </c>
      <c r="B30" s="108" t="s">
        <v>20</v>
      </c>
      <c r="C30" s="108" t="s">
        <v>21</v>
      </c>
      <c r="D30" s="108" t="s">
        <v>22</v>
      </c>
      <c r="E30" s="358" t="s">
        <v>23</v>
      </c>
      <c r="F30" s="358"/>
      <c r="G30" s="358" t="s">
        <v>14</v>
      </c>
      <c r="H30" s="359"/>
      <c r="I30" s="87"/>
      <c r="J30" s="109" t="s">
        <v>1719</v>
      </c>
      <c r="K30" s="110"/>
      <c r="L30" s="110"/>
      <c r="M30" s="111"/>
      <c r="N30" s="89"/>
      <c r="V30" s="123"/>
    </row>
    <row r="31" spans="1:22" ht="13.5" thickBot="1" x14ac:dyDescent="0.25">
      <c r="A31" s="356"/>
      <c r="B31" s="113"/>
      <c r="C31" s="113"/>
      <c r="D31" s="114"/>
      <c r="E31" s="113"/>
      <c r="F31" s="113"/>
      <c r="G31" s="360"/>
      <c r="H31" s="361"/>
      <c r="I31" s="362"/>
      <c r="J31" s="115" t="s">
        <v>1719</v>
      </c>
      <c r="K31" s="115"/>
      <c r="L31" s="115"/>
      <c r="M31" s="116"/>
      <c r="N31" s="89"/>
      <c r="V31" s="123"/>
    </row>
    <row r="32" spans="1:22" ht="23.25" thickBot="1" x14ac:dyDescent="0.25">
      <c r="A32" s="356"/>
      <c r="B32" s="118" t="s">
        <v>29</v>
      </c>
      <c r="C32" s="118" t="s">
        <v>30</v>
      </c>
      <c r="D32" s="118" t="s">
        <v>31</v>
      </c>
      <c r="E32" s="363" t="s">
        <v>32</v>
      </c>
      <c r="F32" s="363"/>
      <c r="G32" s="364"/>
      <c r="H32" s="365"/>
      <c r="I32" s="366"/>
      <c r="J32" s="120" t="s">
        <v>1840</v>
      </c>
      <c r="K32" s="121"/>
      <c r="L32" s="121"/>
      <c r="M32" s="122"/>
      <c r="N32" s="89"/>
      <c r="V32" s="123"/>
    </row>
    <row r="33" spans="1:22" ht="13.5" thickBot="1" x14ac:dyDescent="0.25">
      <c r="A33" s="357"/>
      <c r="B33" s="124"/>
      <c r="C33" s="124"/>
      <c r="D33" s="134"/>
      <c r="E33" s="126" t="s">
        <v>37</v>
      </c>
      <c r="F33" s="127"/>
      <c r="G33" s="367"/>
      <c r="H33" s="368"/>
      <c r="I33" s="369"/>
      <c r="J33" s="120" t="s">
        <v>1726</v>
      </c>
      <c r="K33" s="121"/>
      <c r="L33" s="121"/>
      <c r="M33" s="122"/>
      <c r="N33" s="89"/>
      <c r="V33" s="123"/>
    </row>
    <row r="34" spans="1:22" ht="24" thickTop="1" thickBot="1" x14ac:dyDescent="0.25">
      <c r="A34" s="355">
        <f t="shared" ref="A34" si="1">A30+1</f>
        <v>5</v>
      </c>
      <c r="B34" s="108" t="s">
        <v>20</v>
      </c>
      <c r="C34" s="108" t="s">
        <v>21</v>
      </c>
      <c r="D34" s="108" t="s">
        <v>22</v>
      </c>
      <c r="E34" s="358" t="s">
        <v>23</v>
      </c>
      <c r="F34" s="358"/>
      <c r="G34" s="358" t="s">
        <v>14</v>
      </c>
      <c r="H34" s="359"/>
      <c r="I34" s="87"/>
      <c r="J34" s="109" t="s">
        <v>1719</v>
      </c>
      <c r="K34" s="110"/>
      <c r="L34" s="110"/>
      <c r="M34" s="111"/>
      <c r="N34" s="89"/>
      <c r="V34" s="123"/>
    </row>
    <row r="35" spans="1:22" ht="13.5" thickBot="1" x14ac:dyDescent="0.25">
      <c r="A35" s="356"/>
      <c r="B35" s="113"/>
      <c r="C35" s="113"/>
      <c r="D35" s="114"/>
      <c r="E35" s="113"/>
      <c r="F35" s="113"/>
      <c r="G35" s="360"/>
      <c r="H35" s="361"/>
      <c r="I35" s="362"/>
      <c r="J35" s="115" t="s">
        <v>1719</v>
      </c>
      <c r="K35" s="115"/>
      <c r="L35" s="115"/>
      <c r="M35" s="116"/>
      <c r="N35" s="89"/>
      <c r="V35" s="123"/>
    </row>
    <row r="36" spans="1:22" ht="23.25" thickBot="1" x14ac:dyDescent="0.25">
      <c r="A36" s="356"/>
      <c r="B36" s="118" t="s">
        <v>29</v>
      </c>
      <c r="C36" s="118" t="s">
        <v>30</v>
      </c>
      <c r="D36" s="118" t="s">
        <v>31</v>
      </c>
      <c r="E36" s="363" t="s">
        <v>32</v>
      </c>
      <c r="F36" s="363"/>
      <c r="G36" s="364"/>
      <c r="H36" s="365"/>
      <c r="I36" s="366"/>
      <c r="J36" s="120" t="s">
        <v>1840</v>
      </c>
      <c r="K36" s="121"/>
      <c r="L36" s="121"/>
      <c r="M36" s="122"/>
      <c r="N36" s="89"/>
      <c r="V36" s="123"/>
    </row>
    <row r="37" spans="1:22" ht="13.5" thickBot="1" x14ac:dyDescent="0.25">
      <c r="A37" s="357"/>
      <c r="B37" s="124"/>
      <c r="C37" s="124"/>
      <c r="D37" s="134"/>
      <c r="E37" s="126" t="s">
        <v>37</v>
      </c>
      <c r="F37" s="127"/>
      <c r="G37" s="367"/>
      <c r="H37" s="368"/>
      <c r="I37" s="369"/>
      <c r="J37" s="120" t="s">
        <v>1726</v>
      </c>
      <c r="K37" s="121"/>
      <c r="L37" s="121"/>
      <c r="M37" s="122"/>
      <c r="N37" s="89"/>
      <c r="V37" s="123"/>
    </row>
    <row r="38" spans="1:22" ht="24" thickTop="1" thickBot="1" x14ac:dyDescent="0.25">
      <c r="A38" s="355">
        <f t="shared" ref="A38" si="2">A34+1</f>
        <v>6</v>
      </c>
      <c r="B38" s="108" t="s">
        <v>20</v>
      </c>
      <c r="C38" s="108" t="s">
        <v>21</v>
      </c>
      <c r="D38" s="108" t="s">
        <v>22</v>
      </c>
      <c r="E38" s="358" t="s">
        <v>23</v>
      </c>
      <c r="F38" s="358"/>
      <c r="G38" s="358" t="s">
        <v>14</v>
      </c>
      <c r="H38" s="359"/>
      <c r="I38" s="87"/>
      <c r="J38" s="109" t="s">
        <v>1719</v>
      </c>
      <c r="K38" s="110"/>
      <c r="L38" s="110"/>
      <c r="M38" s="111"/>
      <c r="N38" s="89"/>
      <c r="V38" s="123"/>
    </row>
    <row r="39" spans="1:22" ht="13.5" thickBot="1" x14ac:dyDescent="0.25">
      <c r="A39" s="356"/>
      <c r="B39" s="113"/>
      <c r="C39" s="113"/>
      <c r="D39" s="114"/>
      <c r="E39" s="113"/>
      <c r="F39" s="113"/>
      <c r="G39" s="360"/>
      <c r="H39" s="361"/>
      <c r="I39" s="362"/>
      <c r="J39" s="115" t="s">
        <v>1719</v>
      </c>
      <c r="K39" s="115"/>
      <c r="L39" s="115"/>
      <c r="M39" s="116"/>
      <c r="N39" s="89"/>
      <c r="V39" s="123"/>
    </row>
    <row r="40" spans="1:22" ht="23.25" thickBot="1" x14ac:dyDescent="0.25">
      <c r="A40" s="356"/>
      <c r="B40" s="118" t="s">
        <v>29</v>
      </c>
      <c r="C40" s="118" t="s">
        <v>30</v>
      </c>
      <c r="D40" s="118" t="s">
        <v>31</v>
      </c>
      <c r="E40" s="363" t="s">
        <v>32</v>
      </c>
      <c r="F40" s="363"/>
      <c r="G40" s="364"/>
      <c r="H40" s="365"/>
      <c r="I40" s="366"/>
      <c r="J40" s="120" t="s">
        <v>1840</v>
      </c>
      <c r="K40" s="121"/>
      <c r="L40" s="121"/>
      <c r="M40" s="122"/>
      <c r="N40" s="89"/>
      <c r="V40" s="123"/>
    </row>
    <row r="41" spans="1:22" ht="13.5" thickBot="1" x14ac:dyDescent="0.25">
      <c r="A41" s="357"/>
      <c r="B41" s="124"/>
      <c r="C41" s="124"/>
      <c r="D41" s="134"/>
      <c r="E41" s="126" t="s">
        <v>37</v>
      </c>
      <c r="F41" s="127"/>
      <c r="G41" s="367"/>
      <c r="H41" s="368"/>
      <c r="I41" s="369"/>
      <c r="J41" s="120" t="s">
        <v>1726</v>
      </c>
      <c r="K41" s="121"/>
      <c r="L41" s="121"/>
      <c r="M41" s="122"/>
      <c r="N41" s="89"/>
      <c r="V41" s="123"/>
    </row>
    <row r="42" spans="1:22" ht="24" thickTop="1" thickBot="1" x14ac:dyDescent="0.25">
      <c r="A42" s="355">
        <f t="shared" ref="A42" si="3">A38+1</f>
        <v>7</v>
      </c>
      <c r="B42" s="108" t="s">
        <v>20</v>
      </c>
      <c r="C42" s="108" t="s">
        <v>21</v>
      </c>
      <c r="D42" s="108" t="s">
        <v>22</v>
      </c>
      <c r="E42" s="358" t="s">
        <v>23</v>
      </c>
      <c r="F42" s="358"/>
      <c r="G42" s="358" t="s">
        <v>14</v>
      </c>
      <c r="H42" s="359"/>
      <c r="I42" s="87"/>
      <c r="J42" s="109" t="s">
        <v>1719</v>
      </c>
      <c r="K42" s="110"/>
      <c r="L42" s="110"/>
      <c r="M42" s="111"/>
      <c r="N42" s="89"/>
      <c r="V42" s="123"/>
    </row>
    <row r="43" spans="1:22" ht="13.5" thickBot="1" x14ac:dyDescent="0.25">
      <c r="A43" s="356"/>
      <c r="B43" s="113"/>
      <c r="C43" s="113"/>
      <c r="D43" s="114"/>
      <c r="E43" s="113"/>
      <c r="F43" s="113"/>
      <c r="G43" s="360"/>
      <c r="H43" s="361"/>
      <c r="I43" s="362"/>
      <c r="J43" s="115" t="s">
        <v>1719</v>
      </c>
      <c r="K43" s="115"/>
      <c r="L43" s="115"/>
      <c r="M43" s="116"/>
      <c r="N43" s="89"/>
      <c r="V43" s="123"/>
    </row>
    <row r="44" spans="1:22" ht="23.25" thickBot="1" x14ac:dyDescent="0.25">
      <c r="A44" s="356"/>
      <c r="B44" s="118" t="s">
        <v>29</v>
      </c>
      <c r="C44" s="118" t="s">
        <v>30</v>
      </c>
      <c r="D44" s="118" t="s">
        <v>31</v>
      </c>
      <c r="E44" s="363" t="s">
        <v>32</v>
      </c>
      <c r="F44" s="363"/>
      <c r="G44" s="364"/>
      <c r="H44" s="365"/>
      <c r="I44" s="366"/>
      <c r="J44" s="120" t="s">
        <v>1840</v>
      </c>
      <c r="K44" s="121"/>
      <c r="L44" s="121"/>
      <c r="M44" s="122"/>
      <c r="N44" s="89"/>
      <c r="V44" s="123"/>
    </row>
    <row r="45" spans="1:22" ht="13.5" thickBot="1" x14ac:dyDescent="0.25">
      <c r="A45" s="357"/>
      <c r="B45" s="124"/>
      <c r="C45" s="124"/>
      <c r="D45" s="134"/>
      <c r="E45" s="126" t="s">
        <v>37</v>
      </c>
      <c r="F45" s="127"/>
      <c r="G45" s="367"/>
      <c r="H45" s="368"/>
      <c r="I45" s="369"/>
      <c r="J45" s="120" t="s">
        <v>1726</v>
      </c>
      <c r="K45" s="121"/>
      <c r="L45" s="121"/>
      <c r="M45" s="122"/>
      <c r="N45" s="89"/>
      <c r="V45" s="123"/>
    </row>
    <row r="46" spans="1:22" ht="24" thickTop="1" thickBot="1" x14ac:dyDescent="0.25">
      <c r="A46" s="355">
        <f t="shared" ref="A46" si="4">A42+1</f>
        <v>8</v>
      </c>
      <c r="B46" s="108" t="s">
        <v>20</v>
      </c>
      <c r="C46" s="108" t="s">
        <v>21</v>
      </c>
      <c r="D46" s="108" t="s">
        <v>22</v>
      </c>
      <c r="E46" s="358" t="s">
        <v>23</v>
      </c>
      <c r="F46" s="358"/>
      <c r="G46" s="358" t="s">
        <v>14</v>
      </c>
      <c r="H46" s="359"/>
      <c r="I46" s="87"/>
      <c r="J46" s="109" t="s">
        <v>1719</v>
      </c>
      <c r="K46" s="110"/>
      <c r="L46" s="110"/>
      <c r="M46" s="111"/>
      <c r="N46" s="89"/>
      <c r="V46" s="123"/>
    </row>
    <row r="47" spans="1:22" ht="13.5" thickBot="1" x14ac:dyDescent="0.25">
      <c r="A47" s="356"/>
      <c r="B47" s="113"/>
      <c r="C47" s="113"/>
      <c r="D47" s="114"/>
      <c r="E47" s="113"/>
      <c r="F47" s="113"/>
      <c r="G47" s="360"/>
      <c r="H47" s="361"/>
      <c r="I47" s="362"/>
      <c r="J47" s="115" t="s">
        <v>1719</v>
      </c>
      <c r="K47" s="115"/>
      <c r="L47" s="115"/>
      <c r="M47" s="116"/>
      <c r="N47" s="89"/>
      <c r="V47" s="123"/>
    </row>
    <row r="48" spans="1:22" ht="23.25" thickBot="1" x14ac:dyDescent="0.25">
      <c r="A48" s="356"/>
      <c r="B48" s="118" t="s">
        <v>29</v>
      </c>
      <c r="C48" s="118" t="s">
        <v>30</v>
      </c>
      <c r="D48" s="118" t="s">
        <v>31</v>
      </c>
      <c r="E48" s="363" t="s">
        <v>32</v>
      </c>
      <c r="F48" s="363"/>
      <c r="G48" s="364"/>
      <c r="H48" s="365"/>
      <c r="I48" s="366"/>
      <c r="J48" s="120" t="s">
        <v>1840</v>
      </c>
      <c r="K48" s="121"/>
      <c r="L48" s="121"/>
      <c r="M48" s="122"/>
      <c r="N48" s="89"/>
      <c r="V48" s="123"/>
    </row>
    <row r="49" spans="1:22" ht="13.5" thickBot="1" x14ac:dyDescent="0.25">
      <c r="A49" s="357"/>
      <c r="B49" s="124"/>
      <c r="C49" s="124"/>
      <c r="D49" s="134"/>
      <c r="E49" s="126" t="s">
        <v>37</v>
      </c>
      <c r="F49" s="127"/>
      <c r="G49" s="367"/>
      <c r="H49" s="368"/>
      <c r="I49" s="369"/>
      <c r="J49" s="120" t="s">
        <v>1726</v>
      </c>
      <c r="K49" s="121"/>
      <c r="L49" s="121"/>
      <c r="M49" s="122"/>
      <c r="N49" s="89"/>
      <c r="V49" s="123"/>
    </row>
    <row r="50" spans="1:22" ht="24" thickTop="1" thickBot="1" x14ac:dyDescent="0.25">
      <c r="A50" s="355">
        <f t="shared" ref="A50" si="5">A46+1</f>
        <v>9</v>
      </c>
      <c r="B50" s="108" t="s">
        <v>20</v>
      </c>
      <c r="C50" s="108" t="s">
        <v>21</v>
      </c>
      <c r="D50" s="108" t="s">
        <v>22</v>
      </c>
      <c r="E50" s="358" t="s">
        <v>23</v>
      </c>
      <c r="F50" s="358"/>
      <c r="G50" s="358" t="s">
        <v>14</v>
      </c>
      <c r="H50" s="359"/>
      <c r="I50" s="87"/>
      <c r="J50" s="109" t="s">
        <v>1719</v>
      </c>
      <c r="K50" s="110"/>
      <c r="L50" s="110"/>
      <c r="M50" s="111"/>
      <c r="N50" s="89"/>
      <c r="V50" s="123"/>
    </row>
    <row r="51" spans="1:22" ht="13.5" thickBot="1" x14ac:dyDescent="0.25">
      <c r="A51" s="356"/>
      <c r="B51" s="113"/>
      <c r="C51" s="113"/>
      <c r="D51" s="114"/>
      <c r="E51" s="113"/>
      <c r="F51" s="113"/>
      <c r="G51" s="360"/>
      <c r="H51" s="361"/>
      <c r="I51" s="362"/>
      <c r="J51" s="115" t="s">
        <v>1719</v>
      </c>
      <c r="K51" s="115"/>
      <c r="L51" s="115"/>
      <c r="M51" s="116"/>
      <c r="N51" s="89"/>
      <c r="V51" s="123"/>
    </row>
    <row r="52" spans="1:22" ht="23.25" thickBot="1" x14ac:dyDescent="0.25">
      <c r="A52" s="356"/>
      <c r="B52" s="118" t="s">
        <v>29</v>
      </c>
      <c r="C52" s="118" t="s">
        <v>30</v>
      </c>
      <c r="D52" s="118" t="s">
        <v>31</v>
      </c>
      <c r="E52" s="363" t="s">
        <v>32</v>
      </c>
      <c r="F52" s="363"/>
      <c r="G52" s="364"/>
      <c r="H52" s="365"/>
      <c r="I52" s="366"/>
      <c r="J52" s="120" t="s">
        <v>1840</v>
      </c>
      <c r="K52" s="121"/>
      <c r="L52" s="121"/>
      <c r="M52" s="122"/>
      <c r="N52" s="89"/>
      <c r="V52" s="123"/>
    </row>
    <row r="53" spans="1:22" ht="13.5" thickBot="1" x14ac:dyDescent="0.25">
      <c r="A53" s="357"/>
      <c r="B53" s="124"/>
      <c r="C53" s="124"/>
      <c r="D53" s="134"/>
      <c r="E53" s="126" t="s">
        <v>37</v>
      </c>
      <c r="F53" s="127"/>
      <c r="G53" s="367"/>
      <c r="H53" s="368"/>
      <c r="I53" s="369"/>
      <c r="J53" s="120" t="s">
        <v>1726</v>
      </c>
      <c r="K53" s="121"/>
      <c r="L53" s="121"/>
      <c r="M53" s="122"/>
      <c r="N53" s="89"/>
      <c r="V53" s="123"/>
    </row>
    <row r="54" spans="1:22" ht="24" thickTop="1" thickBot="1" x14ac:dyDescent="0.25">
      <c r="A54" s="355">
        <f t="shared" ref="A54" si="6">A50+1</f>
        <v>10</v>
      </c>
      <c r="B54" s="108" t="s">
        <v>20</v>
      </c>
      <c r="C54" s="108" t="s">
        <v>21</v>
      </c>
      <c r="D54" s="108" t="s">
        <v>22</v>
      </c>
      <c r="E54" s="358" t="s">
        <v>23</v>
      </c>
      <c r="F54" s="358"/>
      <c r="G54" s="358" t="s">
        <v>14</v>
      </c>
      <c r="H54" s="359"/>
      <c r="I54" s="87"/>
      <c r="J54" s="109" t="s">
        <v>1719</v>
      </c>
      <c r="K54" s="110"/>
      <c r="L54" s="110"/>
      <c r="M54" s="111"/>
      <c r="N54" s="89"/>
      <c r="V54" s="123"/>
    </row>
    <row r="55" spans="1:22" ht="13.5" thickBot="1" x14ac:dyDescent="0.25">
      <c r="A55" s="356"/>
      <c r="B55" s="113"/>
      <c r="C55" s="113"/>
      <c r="D55" s="114"/>
      <c r="E55" s="113"/>
      <c r="F55" s="113"/>
      <c r="G55" s="360"/>
      <c r="H55" s="361"/>
      <c r="I55" s="362"/>
      <c r="J55" s="115" t="s">
        <v>1719</v>
      </c>
      <c r="K55" s="115"/>
      <c r="L55" s="115"/>
      <c r="M55" s="116"/>
      <c r="N55" s="89"/>
      <c r="P55" s="131"/>
      <c r="V55" s="123"/>
    </row>
    <row r="56" spans="1:22" ht="23.25" thickBot="1" x14ac:dyDescent="0.25">
      <c r="A56" s="356"/>
      <c r="B56" s="118" t="s">
        <v>29</v>
      </c>
      <c r="C56" s="118" t="s">
        <v>30</v>
      </c>
      <c r="D56" s="118" t="s">
        <v>31</v>
      </c>
      <c r="E56" s="363" t="s">
        <v>32</v>
      </c>
      <c r="F56" s="363"/>
      <c r="G56" s="364"/>
      <c r="H56" s="365"/>
      <c r="I56" s="366"/>
      <c r="J56" s="120" t="s">
        <v>1840</v>
      </c>
      <c r="K56" s="121"/>
      <c r="L56" s="121"/>
      <c r="M56" s="122"/>
      <c r="N56" s="89"/>
      <c r="V56" s="123"/>
    </row>
    <row r="57" spans="1:22" s="131" customFormat="1" ht="13.5" thickBot="1" x14ac:dyDescent="0.25">
      <c r="A57" s="357"/>
      <c r="B57" s="124"/>
      <c r="C57" s="124"/>
      <c r="D57" s="134"/>
      <c r="E57" s="126" t="s">
        <v>37</v>
      </c>
      <c r="F57" s="127"/>
      <c r="G57" s="367"/>
      <c r="H57" s="368"/>
      <c r="I57" s="369"/>
      <c r="J57" s="120" t="s">
        <v>1726</v>
      </c>
      <c r="K57" s="121"/>
      <c r="L57" s="121"/>
      <c r="M57" s="122"/>
      <c r="N57" s="132"/>
      <c r="P57" s="71"/>
      <c r="Q57" s="71"/>
      <c r="V57" s="123"/>
    </row>
    <row r="58" spans="1:22" ht="24" thickTop="1" thickBot="1" x14ac:dyDescent="0.25">
      <c r="A58" s="355">
        <f t="shared" ref="A58" si="7">A54+1</f>
        <v>11</v>
      </c>
      <c r="B58" s="108" t="s">
        <v>20</v>
      </c>
      <c r="C58" s="108" t="s">
        <v>21</v>
      </c>
      <c r="D58" s="108" t="s">
        <v>22</v>
      </c>
      <c r="E58" s="358" t="s">
        <v>23</v>
      </c>
      <c r="F58" s="358"/>
      <c r="G58" s="358" t="s">
        <v>14</v>
      </c>
      <c r="H58" s="359"/>
      <c r="I58" s="87"/>
      <c r="J58" s="109" t="s">
        <v>1719</v>
      </c>
      <c r="K58" s="110"/>
      <c r="L58" s="110"/>
      <c r="M58" s="111"/>
      <c r="N58" s="89"/>
      <c r="V58" s="123"/>
    </row>
    <row r="59" spans="1:22" ht="13.5" thickBot="1" x14ac:dyDescent="0.25">
      <c r="A59" s="356"/>
      <c r="B59" s="113"/>
      <c r="C59" s="113"/>
      <c r="D59" s="114"/>
      <c r="E59" s="113"/>
      <c r="F59" s="113"/>
      <c r="G59" s="360"/>
      <c r="H59" s="361"/>
      <c r="I59" s="362"/>
      <c r="J59" s="115" t="s">
        <v>1719</v>
      </c>
      <c r="K59" s="115"/>
      <c r="L59" s="115"/>
      <c r="M59" s="116"/>
      <c r="N59" s="89"/>
      <c r="V59" s="123"/>
    </row>
    <row r="60" spans="1:22" ht="23.25" thickBot="1" x14ac:dyDescent="0.25">
      <c r="A60" s="356"/>
      <c r="B60" s="118" t="s">
        <v>29</v>
      </c>
      <c r="C60" s="118" t="s">
        <v>30</v>
      </c>
      <c r="D60" s="118" t="s">
        <v>31</v>
      </c>
      <c r="E60" s="363" t="s">
        <v>32</v>
      </c>
      <c r="F60" s="363"/>
      <c r="G60" s="364"/>
      <c r="H60" s="365"/>
      <c r="I60" s="366"/>
      <c r="J60" s="120" t="s">
        <v>1840</v>
      </c>
      <c r="K60" s="121"/>
      <c r="L60" s="121"/>
      <c r="M60" s="122"/>
      <c r="N60" s="89"/>
      <c r="V60" s="123"/>
    </row>
    <row r="61" spans="1:22" ht="13.5" thickBot="1" x14ac:dyDescent="0.25">
      <c r="A61" s="357"/>
      <c r="B61" s="124"/>
      <c r="C61" s="124"/>
      <c r="D61" s="134"/>
      <c r="E61" s="126" t="s">
        <v>37</v>
      </c>
      <c r="F61" s="127"/>
      <c r="G61" s="367"/>
      <c r="H61" s="368"/>
      <c r="I61" s="369"/>
      <c r="J61" s="120" t="s">
        <v>1726</v>
      </c>
      <c r="K61" s="121"/>
      <c r="L61" s="121"/>
      <c r="M61" s="122"/>
      <c r="N61" s="89"/>
      <c r="V61" s="123"/>
    </row>
    <row r="62" spans="1:22" ht="24" thickTop="1" thickBot="1" x14ac:dyDescent="0.25">
      <c r="A62" s="355">
        <f t="shared" ref="A62" si="8">A58+1</f>
        <v>12</v>
      </c>
      <c r="B62" s="108" t="s">
        <v>20</v>
      </c>
      <c r="C62" s="108" t="s">
        <v>21</v>
      </c>
      <c r="D62" s="108" t="s">
        <v>22</v>
      </c>
      <c r="E62" s="358" t="s">
        <v>23</v>
      </c>
      <c r="F62" s="358"/>
      <c r="G62" s="358" t="s">
        <v>14</v>
      </c>
      <c r="H62" s="359"/>
      <c r="I62" s="87"/>
      <c r="J62" s="109" t="s">
        <v>1719</v>
      </c>
      <c r="K62" s="110"/>
      <c r="L62" s="110"/>
      <c r="M62" s="111"/>
      <c r="N62" s="89"/>
      <c r="V62" s="123"/>
    </row>
    <row r="63" spans="1:22" ht="13.5" thickBot="1" x14ac:dyDescent="0.25">
      <c r="A63" s="356"/>
      <c r="B63" s="113"/>
      <c r="C63" s="113"/>
      <c r="D63" s="114"/>
      <c r="E63" s="113"/>
      <c r="F63" s="113"/>
      <c r="G63" s="360"/>
      <c r="H63" s="361"/>
      <c r="I63" s="362"/>
      <c r="J63" s="115" t="s">
        <v>1719</v>
      </c>
      <c r="K63" s="115"/>
      <c r="L63" s="115"/>
      <c r="M63" s="116"/>
      <c r="N63" s="89"/>
      <c r="V63" s="123"/>
    </row>
    <row r="64" spans="1:22" ht="23.25" thickBot="1" x14ac:dyDescent="0.25">
      <c r="A64" s="356"/>
      <c r="B64" s="118" t="s">
        <v>29</v>
      </c>
      <c r="C64" s="118" t="s">
        <v>30</v>
      </c>
      <c r="D64" s="118" t="s">
        <v>31</v>
      </c>
      <c r="E64" s="363" t="s">
        <v>32</v>
      </c>
      <c r="F64" s="363"/>
      <c r="G64" s="364"/>
      <c r="H64" s="365"/>
      <c r="I64" s="366"/>
      <c r="J64" s="120" t="s">
        <v>1840</v>
      </c>
      <c r="K64" s="121"/>
      <c r="L64" s="121"/>
      <c r="M64" s="122"/>
      <c r="N64" s="89"/>
      <c r="V64" s="123"/>
    </row>
    <row r="65" spans="1:22" ht="13.5" thickBot="1" x14ac:dyDescent="0.25">
      <c r="A65" s="357"/>
      <c r="B65" s="124"/>
      <c r="C65" s="124"/>
      <c r="D65" s="134"/>
      <c r="E65" s="126" t="s">
        <v>37</v>
      </c>
      <c r="F65" s="127"/>
      <c r="G65" s="367"/>
      <c r="H65" s="368"/>
      <c r="I65" s="369"/>
      <c r="J65" s="120" t="s">
        <v>1726</v>
      </c>
      <c r="K65" s="121"/>
      <c r="L65" s="121"/>
      <c r="M65" s="122"/>
      <c r="N65" s="89"/>
      <c r="V65" s="123"/>
    </row>
    <row r="66" spans="1:22" ht="24" thickTop="1" thickBot="1" x14ac:dyDescent="0.25">
      <c r="A66" s="355">
        <f t="shared" ref="A66" si="9">A62+1</f>
        <v>13</v>
      </c>
      <c r="B66" s="108" t="s">
        <v>20</v>
      </c>
      <c r="C66" s="108" t="s">
        <v>21</v>
      </c>
      <c r="D66" s="108" t="s">
        <v>22</v>
      </c>
      <c r="E66" s="358" t="s">
        <v>23</v>
      </c>
      <c r="F66" s="358"/>
      <c r="G66" s="358" t="s">
        <v>14</v>
      </c>
      <c r="H66" s="359"/>
      <c r="I66" s="87"/>
      <c r="J66" s="109" t="s">
        <v>1719</v>
      </c>
      <c r="K66" s="110"/>
      <c r="L66" s="110"/>
      <c r="M66" s="111"/>
      <c r="N66" s="89"/>
      <c r="V66" s="123"/>
    </row>
    <row r="67" spans="1:22" ht="13.5" thickBot="1" x14ac:dyDescent="0.25">
      <c r="A67" s="356"/>
      <c r="B67" s="113"/>
      <c r="C67" s="113"/>
      <c r="D67" s="114"/>
      <c r="E67" s="113"/>
      <c r="F67" s="113"/>
      <c r="G67" s="360"/>
      <c r="H67" s="361"/>
      <c r="I67" s="362"/>
      <c r="J67" s="115" t="s">
        <v>1719</v>
      </c>
      <c r="K67" s="115"/>
      <c r="L67" s="115"/>
      <c r="M67" s="116"/>
      <c r="N67" s="89"/>
      <c r="V67" s="123"/>
    </row>
    <row r="68" spans="1:22" ht="23.25" thickBot="1" x14ac:dyDescent="0.25">
      <c r="A68" s="356"/>
      <c r="B68" s="118" t="s">
        <v>29</v>
      </c>
      <c r="C68" s="118" t="s">
        <v>30</v>
      </c>
      <c r="D68" s="118" t="s">
        <v>31</v>
      </c>
      <c r="E68" s="363" t="s">
        <v>32</v>
      </c>
      <c r="F68" s="363"/>
      <c r="G68" s="364"/>
      <c r="H68" s="365"/>
      <c r="I68" s="366"/>
      <c r="J68" s="120" t="s">
        <v>1840</v>
      </c>
      <c r="K68" s="121"/>
      <c r="L68" s="121"/>
      <c r="M68" s="122"/>
      <c r="N68" s="89"/>
      <c r="V68" s="123"/>
    </row>
    <row r="69" spans="1:22" ht="13.5" thickBot="1" x14ac:dyDescent="0.25">
      <c r="A69" s="357"/>
      <c r="B69" s="124"/>
      <c r="C69" s="124"/>
      <c r="D69" s="134"/>
      <c r="E69" s="126" t="s">
        <v>37</v>
      </c>
      <c r="F69" s="127"/>
      <c r="G69" s="367"/>
      <c r="H69" s="368"/>
      <c r="I69" s="369"/>
      <c r="J69" s="120" t="s">
        <v>1726</v>
      </c>
      <c r="K69" s="121"/>
      <c r="L69" s="121"/>
      <c r="M69" s="122"/>
      <c r="N69" s="89"/>
      <c r="V69" s="123"/>
    </row>
    <row r="70" spans="1:22" ht="24" thickTop="1" thickBot="1" x14ac:dyDescent="0.25">
      <c r="A70" s="355">
        <f t="shared" ref="A70" si="10">A66+1</f>
        <v>14</v>
      </c>
      <c r="B70" s="108" t="s">
        <v>20</v>
      </c>
      <c r="C70" s="108" t="s">
        <v>21</v>
      </c>
      <c r="D70" s="108" t="s">
        <v>22</v>
      </c>
      <c r="E70" s="358" t="s">
        <v>23</v>
      </c>
      <c r="F70" s="358"/>
      <c r="G70" s="358" t="s">
        <v>14</v>
      </c>
      <c r="H70" s="359"/>
      <c r="I70" s="87"/>
      <c r="J70" s="109" t="s">
        <v>1719</v>
      </c>
      <c r="K70" s="110"/>
      <c r="L70" s="110"/>
      <c r="M70" s="111"/>
      <c r="N70" s="89"/>
      <c r="V70" s="123"/>
    </row>
    <row r="71" spans="1:22" ht="13.5" thickBot="1" x14ac:dyDescent="0.25">
      <c r="A71" s="356"/>
      <c r="B71" s="113"/>
      <c r="C71" s="113"/>
      <c r="D71" s="114"/>
      <c r="E71" s="113"/>
      <c r="F71" s="113"/>
      <c r="G71" s="360"/>
      <c r="H71" s="361"/>
      <c r="I71" s="362"/>
      <c r="J71" s="115" t="s">
        <v>1719</v>
      </c>
      <c r="K71" s="115"/>
      <c r="L71" s="115"/>
      <c r="M71" s="116"/>
      <c r="N71" s="89"/>
      <c r="V71" s="133"/>
    </row>
    <row r="72" spans="1:22" ht="23.25" thickBot="1" x14ac:dyDescent="0.25">
      <c r="A72" s="356"/>
      <c r="B72" s="118" t="s">
        <v>29</v>
      </c>
      <c r="C72" s="118" t="s">
        <v>30</v>
      </c>
      <c r="D72" s="118" t="s">
        <v>31</v>
      </c>
      <c r="E72" s="363" t="s">
        <v>32</v>
      </c>
      <c r="F72" s="363"/>
      <c r="G72" s="364"/>
      <c r="H72" s="365"/>
      <c r="I72" s="366"/>
      <c r="J72" s="120" t="s">
        <v>1840</v>
      </c>
      <c r="K72" s="121"/>
      <c r="L72" s="121"/>
      <c r="M72" s="122"/>
      <c r="N72" s="89"/>
      <c r="V72" s="123"/>
    </row>
    <row r="73" spans="1:22" ht="13.5" thickBot="1" x14ac:dyDescent="0.25">
      <c r="A73" s="357"/>
      <c r="B73" s="124"/>
      <c r="C73" s="124"/>
      <c r="D73" s="134"/>
      <c r="E73" s="126" t="s">
        <v>37</v>
      </c>
      <c r="F73" s="127"/>
      <c r="G73" s="367"/>
      <c r="H73" s="368"/>
      <c r="I73" s="369"/>
      <c r="J73" s="120" t="s">
        <v>1726</v>
      </c>
      <c r="K73" s="121"/>
      <c r="L73" s="121"/>
      <c r="M73" s="122"/>
      <c r="N73" s="89"/>
      <c r="V73" s="123"/>
    </row>
    <row r="74" spans="1:22" ht="24" thickTop="1" thickBot="1" x14ac:dyDescent="0.25">
      <c r="A74" s="355">
        <f t="shared" ref="A74" si="11">A70+1</f>
        <v>15</v>
      </c>
      <c r="B74" s="108" t="s">
        <v>20</v>
      </c>
      <c r="C74" s="108" t="s">
        <v>21</v>
      </c>
      <c r="D74" s="108" t="s">
        <v>22</v>
      </c>
      <c r="E74" s="358" t="s">
        <v>23</v>
      </c>
      <c r="F74" s="358"/>
      <c r="G74" s="358" t="s">
        <v>14</v>
      </c>
      <c r="H74" s="359"/>
      <c r="I74" s="87"/>
      <c r="J74" s="109" t="s">
        <v>1719</v>
      </c>
      <c r="K74" s="110"/>
      <c r="L74" s="110"/>
      <c r="M74" s="111"/>
      <c r="N74" s="89"/>
      <c r="V74" s="123"/>
    </row>
    <row r="75" spans="1:22" ht="13.5" thickBot="1" x14ac:dyDescent="0.25">
      <c r="A75" s="356"/>
      <c r="B75" s="113"/>
      <c r="C75" s="113"/>
      <c r="D75" s="114"/>
      <c r="E75" s="113"/>
      <c r="F75" s="113"/>
      <c r="G75" s="360"/>
      <c r="H75" s="361"/>
      <c r="I75" s="362"/>
      <c r="J75" s="115" t="s">
        <v>1719</v>
      </c>
      <c r="K75" s="115"/>
      <c r="L75" s="115"/>
      <c r="M75" s="116"/>
      <c r="N75" s="89"/>
      <c r="V75" s="123"/>
    </row>
    <row r="76" spans="1:22" ht="23.25" thickBot="1" x14ac:dyDescent="0.25">
      <c r="A76" s="356"/>
      <c r="B76" s="118" t="s">
        <v>29</v>
      </c>
      <c r="C76" s="118" t="s">
        <v>30</v>
      </c>
      <c r="D76" s="118" t="s">
        <v>31</v>
      </c>
      <c r="E76" s="363" t="s">
        <v>32</v>
      </c>
      <c r="F76" s="363"/>
      <c r="G76" s="364"/>
      <c r="H76" s="365"/>
      <c r="I76" s="366"/>
      <c r="J76" s="120" t="s">
        <v>1840</v>
      </c>
      <c r="K76" s="121"/>
      <c r="L76" s="121"/>
      <c r="M76" s="122"/>
      <c r="N76" s="89"/>
      <c r="V76" s="123"/>
    </row>
    <row r="77" spans="1:22" ht="13.5" thickBot="1" x14ac:dyDescent="0.25">
      <c r="A77" s="357"/>
      <c r="B77" s="124"/>
      <c r="C77" s="124"/>
      <c r="D77" s="134"/>
      <c r="E77" s="126" t="s">
        <v>37</v>
      </c>
      <c r="F77" s="127"/>
      <c r="G77" s="367"/>
      <c r="H77" s="368"/>
      <c r="I77" s="369"/>
      <c r="J77" s="120" t="s">
        <v>1726</v>
      </c>
      <c r="K77" s="121"/>
      <c r="L77" s="121"/>
      <c r="M77" s="122"/>
      <c r="N77" s="89"/>
      <c r="V77" s="123"/>
    </row>
    <row r="78" spans="1:22" ht="24" thickTop="1" thickBot="1" x14ac:dyDescent="0.25">
      <c r="A78" s="355">
        <f t="shared" ref="A78" si="12">A74+1</f>
        <v>16</v>
      </c>
      <c r="B78" s="108" t="s">
        <v>20</v>
      </c>
      <c r="C78" s="108" t="s">
        <v>21</v>
      </c>
      <c r="D78" s="108" t="s">
        <v>22</v>
      </c>
      <c r="E78" s="358" t="s">
        <v>23</v>
      </c>
      <c r="F78" s="358"/>
      <c r="G78" s="358" t="s">
        <v>14</v>
      </c>
      <c r="H78" s="359"/>
      <c r="I78" s="87"/>
      <c r="J78" s="109" t="s">
        <v>1719</v>
      </c>
      <c r="K78" s="110"/>
      <c r="L78" s="110"/>
      <c r="M78" s="111"/>
      <c r="N78" s="89"/>
      <c r="V78" s="123"/>
    </row>
    <row r="79" spans="1:22" ht="13.5" thickBot="1" x14ac:dyDescent="0.25">
      <c r="A79" s="356"/>
      <c r="B79" s="113"/>
      <c r="C79" s="113"/>
      <c r="D79" s="114"/>
      <c r="E79" s="113"/>
      <c r="F79" s="113"/>
      <c r="G79" s="360"/>
      <c r="H79" s="361"/>
      <c r="I79" s="362"/>
      <c r="J79" s="115" t="s">
        <v>1719</v>
      </c>
      <c r="K79" s="115"/>
      <c r="L79" s="115"/>
      <c r="M79" s="116"/>
      <c r="N79" s="89"/>
      <c r="V79" s="123"/>
    </row>
    <row r="80" spans="1:22" ht="23.25" thickBot="1" x14ac:dyDescent="0.25">
      <c r="A80" s="356"/>
      <c r="B80" s="118" t="s">
        <v>29</v>
      </c>
      <c r="C80" s="118" t="s">
        <v>30</v>
      </c>
      <c r="D80" s="118" t="s">
        <v>31</v>
      </c>
      <c r="E80" s="363" t="s">
        <v>32</v>
      </c>
      <c r="F80" s="363"/>
      <c r="G80" s="364"/>
      <c r="H80" s="365"/>
      <c r="I80" s="366"/>
      <c r="J80" s="120" t="s">
        <v>1840</v>
      </c>
      <c r="K80" s="121"/>
      <c r="L80" s="121"/>
      <c r="M80" s="122"/>
      <c r="N80" s="89"/>
      <c r="V80" s="123"/>
    </row>
    <row r="81" spans="1:22" ht="13.5" thickBot="1" x14ac:dyDescent="0.25">
      <c r="A81" s="357"/>
      <c r="B81" s="124"/>
      <c r="C81" s="124"/>
      <c r="D81" s="134"/>
      <c r="E81" s="126" t="s">
        <v>37</v>
      </c>
      <c r="F81" s="127"/>
      <c r="G81" s="367"/>
      <c r="H81" s="368"/>
      <c r="I81" s="369"/>
      <c r="J81" s="120" t="s">
        <v>1726</v>
      </c>
      <c r="K81" s="121"/>
      <c r="L81" s="121"/>
      <c r="M81" s="122"/>
      <c r="N81" s="89"/>
      <c r="V81" s="123"/>
    </row>
    <row r="82" spans="1:22" ht="24" thickTop="1" thickBot="1" x14ac:dyDescent="0.25">
      <c r="A82" s="355">
        <f t="shared" ref="A82" si="13">A78+1</f>
        <v>17</v>
      </c>
      <c r="B82" s="108" t="s">
        <v>20</v>
      </c>
      <c r="C82" s="108" t="s">
        <v>21</v>
      </c>
      <c r="D82" s="108" t="s">
        <v>22</v>
      </c>
      <c r="E82" s="358" t="s">
        <v>23</v>
      </c>
      <c r="F82" s="358"/>
      <c r="G82" s="358" t="s">
        <v>14</v>
      </c>
      <c r="H82" s="359"/>
      <c r="I82" s="87"/>
      <c r="J82" s="109" t="s">
        <v>1719</v>
      </c>
      <c r="K82" s="110"/>
      <c r="L82" s="110"/>
      <c r="M82" s="111"/>
      <c r="N82" s="89"/>
      <c r="V82" s="123"/>
    </row>
    <row r="83" spans="1:22" ht="13.5" thickBot="1" x14ac:dyDescent="0.25">
      <c r="A83" s="356"/>
      <c r="B83" s="113"/>
      <c r="C83" s="113"/>
      <c r="D83" s="114"/>
      <c r="E83" s="113"/>
      <c r="F83" s="113"/>
      <c r="G83" s="360"/>
      <c r="H83" s="361"/>
      <c r="I83" s="362"/>
      <c r="J83" s="115" t="s">
        <v>1719</v>
      </c>
      <c r="K83" s="115"/>
      <c r="L83" s="115"/>
      <c r="M83" s="116"/>
      <c r="N83" s="89"/>
      <c r="V83" s="123"/>
    </row>
    <row r="84" spans="1:22" ht="23.25" thickBot="1" x14ac:dyDescent="0.25">
      <c r="A84" s="356"/>
      <c r="B84" s="118" t="s">
        <v>29</v>
      </c>
      <c r="C84" s="118" t="s">
        <v>30</v>
      </c>
      <c r="D84" s="118" t="s">
        <v>31</v>
      </c>
      <c r="E84" s="363" t="s">
        <v>32</v>
      </c>
      <c r="F84" s="363"/>
      <c r="G84" s="364"/>
      <c r="H84" s="365"/>
      <c r="I84" s="366"/>
      <c r="J84" s="120" t="s">
        <v>1840</v>
      </c>
      <c r="K84" s="121"/>
      <c r="L84" s="121"/>
      <c r="M84" s="122"/>
      <c r="N84" s="89"/>
      <c r="V84" s="123"/>
    </row>
    <row r="85" spans="1:22" ht="13.5" thickBot="1" x14ac:dyDescent="0.25">
      <c r="A85" s="357"/>
      <c r="B85" s="124"/>
      <c r="C85" s="124"/>
      <c r="D85" s="134"/>
      <c r="E85" s="126" t="s">
        <v>37</v>
      </c>
      <c r="F85" s="127"/>
      <c r="G85" s="367"/>
      <c r="H85" s="368"/>
      <c r="I85" s="369"/>
      <c r="J85" s="120" t="s">
        <v>1726</v>
      </c>
      <c r="K85" s="121"/>
      <c r="L85" s="121"/>
      <c r="M85" s="122"/>
      <c r="N85" s="89"/>
      <c r="V85" s="123"/>
    </row>
    <row r="86" spans="1:22" ht="24" thickTop="1" thickBot="1" x14ac:dyDescent="0.25">
      <c r="A86" s="355">
        <f t="shared" ref="A86" si="14">A82+1</f>
        <v>18</v>
      </c>
      <c r="B86" s="108" t="s">
        <v>20</v>
      </c>
      <c r="C86" s="108" t="s">
        <v>21</v>
      </c>
      <c r="D86" s="108" t="s">
        <v>22</v>
      </c>
      <c r="E86" s="358" t="s">
        <v>23</v>
      </c>
      <c r="F86" s="358"/>
      <c r="G86" s="358" t="s">
        <v>14</v>
      </c>
      <c r="H86" s="359"/>
      <c r="I86" s="87"/>
      <c r="J86" s="109" t="s">
        <v>1719</v>
      </c>
      <c r="K86" s="110"/>
      <c r="L86" s="110"/>
      <c r="M86" s="111"/>
      <c r="N86" s="89"/>
      <c r="V86" s="123"/>
    </row>
    <row r="87" spans="1:22" ht="13.5" thickBot="1" x14ac:dyDescent="0.25">
      <c r="A87" s="356"/>
      <c r="B87" s="113"/>
      <c r="C87" s="113"/>
      <c r="D87" s="114"/>
      <c r="E87" s="113"/>
      <c r="F87" s="113"/>
      <c r="G87" s="360"/>
      <c r="H87" s="361"/>
      <c r="I87" s="362"/>
      <c r="J87" s="115" t="s">
        <v>1719</v>
      </c>
      <c r="K87" s="115"/>
      <c r="L87" s="115"/>
      <c r="M87" s="116"/>
      <c r="N87" s="89"/>
      <c r="V87" s="123"/>
    </row>
    <row r="88" spans="1:22" ht="23.25" thickBot="1" x14ac:dyDescent="0.25">
      <c r="A88" s="356"/>
      <c r="B88" s="118" t="s">
        <v>29</v>
      </c>
      <c r="C88" s="118" t="s">
        <v>30</v>
      </c>
      <c r="D88" s="118" t="s">
        <v>31</v>
      </c>
      <c r="E88" s="363" t="s">
        <v>32</v>
      </c>
      <c r="F88" s="363"/>
      <c r="G88" s="364"/>
      <c r="H88" s="365"/>
      <c r="I88" s="366"/>
      <c r="J88" s="120" t="s">
        <v>1840</v>
      </c>
      <c r="K88" s="121"/>
      <c r="L88" s="121"/>
      <c r="M88" s="122"/>
      <c r="N88" s="89"/>
      <c r="V88" s="123"/>
    </row>
    <row r="89" spans="1:22" ht="13.5" thickBot="1" x14ac:dyDescent="0.25">
      <c r="A89" s="357"/>
      <c r="B89" s="124"/>
      <c r="C89" s="124"/>
      <c r="D89" s="134"/>
      <c r="E89" s="126" t="s">
        <v>37</v>
      </c>
      <c r="F89" s="127"/>
      <c r="G89" s="367"/>
      <c r="H89" s="368"/>
      <c r="I89" s="369"/>
      <c r="J89" s="120" t="s">
        <v>1726</v>
      </c>
      <c r="K89" s="121"/>
      <c r="L89" s="121"/>
      <c r="M89" s="122"/>
      <c r="N89" s="89"/>
      <c r="V89" s="123"/>
    </row>
    <row r="90" spans="1:22" ht="24" thickTop="1" thickBot="1" x14ac:dyDescent="0.25">
      <c r="A90" s="355">
        <f t="shared" ref="A90" si="15">A86+1</f>
        <v>19</v>
      </c>
      <c r="B90" s="108" t="s">
        <v>20</v>
      </c>
      <c r="C90" s="108" t="s">
        <v>21</v>
      </c>
      <c r="D90" s="108" t="s">
        <v>22</v>
      </c>
      <c r="E90" s="358" t="s">
        <v>23</v>
      </c>
      <c r="F90" s="358"/>
      <c r="G90" s="358" t="s">
        <v>14</v>
      </c>
      <c r="H90" s="359"/>
      <c r="I90" s="87"/>
      <c r="J90" s="109" t="s">
        <v>1719</v>
      </c>
      <c r="K90" s="110"/>
      <c r="L90" s="110"/>
      <c r="M90" s="111"/>
      <c r="N90" s="89"/>
      <c r="V90" s="123"/>
    </row>
    <row r="91" spans="1:22" ht="13.5" thickBot="1" x14ac:dyDescent="0.25">
      <c r="A91" s="356"/>
      <c r="B91" s="113"/>
      <c r="C91" s="113"/>
      <c r="D91" s="114"/>
      <c r="E91" s="113"/>
      <c r="F91" s="113"/>
      <c r="G91" s="360"/>
      <c r="H91" s="361"/>
      <c r="I91" s="362"/>
      <c r="J91" s="115" t="s">
        <v>1719</v>
      </c>
      <c r="K91" s="115"/>
      <c r="L91" s="115"/>
      <c r="M91" s="116"/>
      <c r="N91" s="89"/>
      <c r="V91" s="123"/>
    </row>
    <row r="92" spans="1:22" ht="23.25" thickBot="1" x14ac:dyDescent="0.25">
      <c r="A92" s="356"/>
      <c r="B92" s="118" t="s">
        <v>29</v>
      </c>
      <c r="C92" s="118" t="s">
        <v>30</v>
      </c>
      <c r="D92" s="118" t="s">
        <v>31</v>
      </c>
      <c r="E92" s="363" t="s">
        <v>32</v>
      </c>
      <c r="F92" s="363"/>
      <c r="G92" s="364"/>
      <c r="H92" s="365"/>
      <c r="I92" s="366"/>
      <c r="J92" s="120" t="s">
        <v>1840</v>
      </c>
      <c r="K92" s="121"/>
      <c r="L92" s="121"/>
      <c r="M92" s="122"/>
      <c r="N92" s="89"/>
      <c r="V92" s="123"/>
    </row>
    <row r="93" spans="1:22" ht="13.5" thickBot="1" x14ac:dyDescent="0.25">
      <c r="A93" s="357"/>
      <c r="B93" s="124"/>
      <c r="C93" s="124"/>
      <c r="D93" s="134"/>
      <c r="E93" s="126" t="s">
        <v>37</v>
      </c>
      <c r="F93" s="127"/>
      <c r="G93" s="367"/>
      <c r="H93" s="368"/>
      <c r="I93" s="369"/>
      <c r="J93" s="120" t="s">
        <v>1726</v>
      </c>
      <c r="K93" s="121"/>
      <c r="L93" s="121"/>
      <c r="M93" s="122"/>
      <c r="N93" s="89"/>
      <c r="V93" s="123"/>
    </row>
    <row r="94" spans="1:22" ht="24" thickTop="1" thickBot="1" x14ac:dyDescent="0.25">
      <c r="A94" s="355">
        <f t="shared" ref="A94" si="16">A90+1</f>
        <v>20</v>
      </c>
      <c r="B94" s="108" t="s">
        <v>20</v>
      </c>
      <c r="C94" s="108" t="s">
        <v>21</v>
      </c>
      <c r="D94" s="108" t="s">
        <v>22</v>
      </c>
      <c r="E94" s="358" t="s">
        <v>23</v>
      </c>
      <c r="F94" s="358"/>
      <c r="G94" s="358" t="s">
        <v>14</v>
      </c>
      <c r="H94" s="359"/>
      <c r="I94" s="87"/>
      <c r="J94" s="109" t="s">
        <v>1719</v>
      </c>
      <c r="K94" s="110"/>
      <c r="L94" s="110"/>
      <c r="M94" s="111"/>
      <c r="N94" s="89"/>
      <c r="V94" s="123"/>
    </row>
    <row r="95" spans="1:22" ht="13.5" thickBot="1" x14ac:dyDescent="0.25">
      <c r="A95" s="356"/>
      <c r="B95" s="113"/>
      <c r="C95" s="113"/>
      <c r="D95" s="114"/>
      <c r="E95" s="113"/>
      <c r="F95" s="113"/>
      <c r="G95" s="360"/>
      <c r="H95" s="361"/>
      <c r="I95" s="362"/>
      <c r="J95" s="115" t="s">
        <v>1719</v>
      </c>
      <c r="K95" s="115"/>
      <c r="L95" s="115"/>
      <c r="M95" s="116"/>
      <c r="N95" s="89"/>
      <c r="V95" s="123"/>
    </row>
    <row r="96" spans="1:22" ht="23.25" thickBot="1" x14ac:dyDescent="0.25">
      <c r="A96" s="356"/>
      <c r="B96" s="118" t="s">
        <v>29</v>
      </c>
      <c r="C96" s="118" t="s">
        <v>30</v>
      </c>
      <c r="D96" s="118" t="s">
        <v>31</v>
      </c>
      <c r="E96" s="363" t="s">
        <v>32</v>
      </c>
      <c r="F96" s="363"/>
      <c r="G96" s="364"/>
      <c r="H96" s="365"/>
      <c r="I96" s="366"/>
      <c r="J96" s="120" t="s">
        <v>1840</v>
      </c>
      <c r="K96" s="121"/>
      <c r="L96" s="121"/>
      <c r="M96" s="122"/>
      <c r="N96" s="89"/>
      <c r="V96" s="123"/>
    </row>
    <row r="97" spans="1:22" ht="13.5" thickBot="1" x14ac:dyDescent="0.25">
      <c r="A97" s="357"/>
      <c r="B97" s="124"/>
      <c r="C97" s="124"/>
      <c r="D97" s="134"/>
      <c r="E97" s="126" t="s">
        <v>37</v>
      </c>
      <c r="F97" s="127"/>
      <c r="G97" s="367"/>
      <c r="H97" s="368"/>
      <c r="I97" s="369"/>
      <c r="J97" s="120" t="s">
        <v>1726</v>
      </c>
      <c r="K97" s="121"/>
      <c r="L97" s="121"/>
      <c r="M97" s="122"/>
      <c r="N97" s="89"/>
      <c r="V97" s="123"/>
    </row>
    <row r="98" spans="1:22" ht="24" thickTop="1" thickBot="1" x14ac:dyDescent="0.25">
      <c r="A98" s="355">
        <f t="shared" ref="A98" si="17">A94+1</f>
        <v>21</v>
      </c>
      <c r="B98" s="108" t="s">
        <v>20</v>
      </c>
      <c r="C98" s="108" t="s">
        <v>21</v>
      </c>
      <c r="D98" s="108" t="s">
        <v>22</v>
      </c>
      <c r="E98" s="358" t="s">
        <v>23</v>
      </c>
      <c r="F98" s="358"/>
      <c r="G98" s="358" t="s">
        <v>14</v>
      </c>
      <c r="H98" s="359"/>
      <c r="I98" s="87"/>
      <c r="J98" s="109" t="s">
        <v>1719</v>
      </c>
      <c r="K98" s="110"/>
      <c r="L98" s="110"/>
      <c r="M98" s="111"/>
      <c r="N98" s="89"/>
      <c r="V98" s="123"/>
    </row>
    <row r="99" spans="1:22" ht="13.5" thickBot="1" x14ac:dyDescent="0.25">
      <c r="A99" s="356"/>
      <c r="B99" s="113"/>
      <c r="C99" s="113"/>
      <c r="D99" s="114"/>
      <c r="E99" s="113"/>
      <c r="F99" s="113"/>
      <c r="G99" s="360"/>
      <c r="H99" s="361"/>
      <c r="I99" s="362"/>
      <c r="J99" s="115" t="s">
        <v>1719</v>
      </c>
      <c r="K99" s="115"/>
      <c r="L99" s="115"/>
      <c r="M99" s="116"/>
      <c r="N99" s="89"/>
      <c r="V99" s="123"/>
    </row>
    <row r="100" spans="1:22" ht="23.25" thickBot="1" x14ac:dyDescent="0.25">
      <c r="A100" s="356"/>
      <c r="B100" s="118" t="s">
        <v>29</v>
      </c>
      <c r="C100" s="118" t="s">
        <v>30</v>
      </c>
      <c r="D100" s="118" t="s">
        <v>31</v>
      </c>
      <c r="E100" s="363" t="s">
        <v>32</v>
      </c>
      <c r="F100" s="363"/>
      <c r="G100" s="364"/>
      <c r="H100" s="365"/>
      <c r="I100" s="366"/>
      <c r="J100" s="120" t="s">
        <v>1840</v>
      </c>
      <c r="K100" s="121"/>
      <c r="L100" s="121"/>
      <c r="M100" s="122"/>
      <c r="N100" s="89"/>
      <c r="V100" s="123"/>
    </row>
    <row r="101" spans="1:22" ht="13.5" thickBot="1" x14ac:dyDescent="0.25">
      <c r="A101" s="357"/>
      <c r="B101" s="124"/>
      <c r="C101" s="124"/>
      <c r="D101" s="134"/>
      <c r="E101" s="126" t="s">
        <v>37</v>
      </c>
      <c r="F101" s="127"/>
      <c r="G101" s="367"/>
      <c r="H101" s="368"/>
      <c r="I101" s="369"/>
      <c r="J101" s="120" t="s">
        <v>1726</v>
      </c>
      <c r="K101" s="121"/>
      <c r="L101" s="121"/>
      <c r="M101" s="122"/>
      <c r="N101" s="89"/>
      <c r="V101" s="123"/>
    </row>
    <row r="102" spans="1:22" ht="24" thickTop="1" thickBot="1" x14ac:dyDescent="0.25">
      <c r="A102" s="355">
        <f t="shared" ref="A102" si="18">A98+1</f>
        <v>22</v>
      </c>
      <c r="B102" s="108" t="s">
        <v>20</v>
      </c>
      <c r="C102" s="108" t="s">
        <v>21</v>
      </c>
      <c r="D102" s="108" t="s">
        <v>22</v>
      </c>
      <c r="E102" s="358" t="s">
        <v>23</v>
      </c>
      <c r="F102" s="358"/>
      <c r="G102" s="358" t="s">
        <v>14</v>
      </c>
      <c r="H102" s="359"/>
      <c r="I102" s="87"/>
      <c r="J102" s="109" t="s">
        <v>1719</v>
      </c>
      <c r="K102" s="110"/>
      <c r="L102" s="110"/>
      <c r="M102" s="111"/>
      <c r="N102" s="89"/>
      <c r="V102" s="123"/>
    </row>
    <row r="103" spans="1:22" ht="13.5" thickBot="1" x14ac:dyDescent="0.25">
      <c r="A103" s="356"/>
      <c r="B103" s="113"/>
      <c r="C103" s="113"/>
      <c r="D103" s="114"/>
      <c r="E103" s="113"/>
      <c r="F103" s="113"/>
      <c r="G103" s="360"/>
      <c r="H103" s="361"/>
      <c r="I103" s="362"/>
      <c r="J103" s="115" t="s">
        <v>1719</v>
      </c>
      <c r="K103" s="115"/>
      <c r="L103" s="115"/>
      <c r="M103" s="116"/>
      <c r="N103" s="89"/>
      <c r="V103" s="123"/>
    </row>
    <row r="104" spans="1:22" ht="23.25" thickBot="1" x14ac:dyDescent="0.25">
      <c r="A104" s="356"/>
      <c r="B104" s="118" t="s">
        <v>29</v>
      </c>
      <c r="C104" s="118" t="s">
        <v>30</v>
      </c>
      <c r="D104" s="118" t="s">
        <v>31</v>
      </c>
      <c r="E104" s="363" t="s">
        <v>32</v>
      </c>
      <c r="F104" s="363"/>
      <c r="G104" s="364"/>
      <c r="H104" s="365"/>
      <c r="I104" s="366"/>
      <c r="J104" s="120" t="s">
        <v>1840</v>
      </c>
      <c r="K104" s="121"/>
      <c r="L104" s="121"/>
      <c r="M104" s="122"/>
      <c r="N104" s="89"/>
      <c r="V104" s="123"/>
    </row>
    <row r="105" spans="1:22" ht="13.5" thickBot="1" x14ac:dyDescent="0.25">
      <c r="A105" s="357"/>
      <c r="B105" s="124"/>
      <c r="C105" s="124"/>
      <c r="D105" s="134"/>
      <c r="E105" s="126" t="s">
        <v>37</v>
      </c>
      <c r="F105" s="127"/>
      <c r="G105" s="367"/>
      <c r="H105" s="368"/>
      <c r="I105" s="369"/>
      <c r="J105" s="120" t="s">
        <v>1726</v>
      </c>
      <c r="K105" s="121"/>
      <c r="L105" s="121"/>
      <c r="M105" s="122"/>
      <c r="N105" s="89"/>
      <c r="V105" s="123"/>
    </row>
    <row r="106" spans="1:22" ht="24" thickTop="1" thickBot="1" x14ac:dyDescent="0.25">
      <c r="A106" s="355">
        <f t="shared" ref="A106" si="19">A102+1</f>
        <v>23</v>
      </c>
      <c r="B106" s="108" t="s">
        <v>20</v>
      </c>
      <c r="C106" s="108" t="s">
        <v>21</v>
      </c>
      <c r="D106" s="108" t="s">
        <v>22</v>
      </c>
      <c r="E106" s="358" t="s">
        <v>23</v>
      </c>
      <c r="F106" s="358"/>
      <c r="G106" s="358" t="s">
        <v>14</v>
      </c>
      <c r="H106" s="359"/>
      <c r="I106" s="87"/>
      <c r="J106" s="109" t="s">
        <v>1719</v>
      </c>
      <c r="K106" s="110"/>
      <c r="L106" s="110"/>
      <c r="M106" s="111"/>
      <c r="N106" s="89"/>
      <c r="V106" s="123"/>
    </row>
    <row r="107" spans="1:22" ht="13.5" thickBot="1" x14ac:dyDescent="0.25">
      <c r="A107" s="356"/>
      <c r="B107" s="113"/>
      <c r="C107" s="113"/>
      <c r="D107" s="114"/>
      <c r="E107" s="113"/>
      <c r="F107" s="113"/>
      <c r="G107" s="360"/>
      <c r="H107" s="361"/>
      <c r="I107" s="362"/>
      <c r="J107" s="115" t="s">
        <v>1719</v>
      </c>
      <c r="K107" s="115"/>
      <c r="L107" s="115"/>
      <c r="M107" s="116"/>
      <c r="N107" s="89"/>
      <c r="V107" s="123"/>
    </row>
    <row r="108" spans="1:22" ht="23.25" thickBot="1" x14ac:dyDescent="0.25">
      <c r="A108" s="356"/>
      <c r="B108" s="118" t="s">
        <v>29</v>
      </c>
      <c r="C108" s="118" t="s">
        <v>30</v>
      </c>
      <c r="D108" s="118" t="s">
        <v>31</v>
      </c>
      <c r="E108" s="363" t="s">
        <v>32</v>
      </c>
      <c r="F108" s="363"/>
      <c r="G108" s="364"/>
      <c r="H108" s="365"/>
      <c r="I108" s="366"/>
      <c r="J108" s="120" t="s">
        <v>1840</v>
      </c>
      <c r="K108" s="121"/>
      <c r="L108" s="121"/>
      <c r="M108" s="122"/>
      <c r="N108" s="89"/>
      <c r="V108" s="123"/>
    </row>
    <row r="109" spans="1:22" ht="13.5" thickBot="1" x14ac:dyDescent="0.25">
      <c r="A109" s="357"/>
      <c r="B109" s="124"/>
      <c r="C109" s="124"/>
      <c r="D109" s="134"/>
      <c r="E109" s="126" t="s">
        <v>37</v>
      </c>
      <c r="F109" s="127"/>
      <c r="G109" s="367"/>
      <c r="H109" s="368"/>
      <c r="I109" s="369"/>
      <c r="J109" s="120" t="s">
        <v>1726</v>
      </c>
      <c r="K109" s="121"/>
      <c r="L109" s="121"/>
      <c r="M109" s="122"/>
      <c r="N109" s="89"/>
      <c r="V109" s="123"/>
    </row>
    <row r="110" spans="1:22" ht="24" thickTop="1" thickBot="1" x14ac:dyDescent="0.25">
      <c r="A110" s="355">
        <f t="shared" ref="A110" si="20">A106+1</f>
        <v>24</v>
      </c>
      <c r="B110" s="108" t="s">
        <v>20</v>
      </c>
      <c r="C110" s="108" t="s">
        <v>21</v>
      </c>
      <c r="D110" s="108" t="s">
        <v>22</v>
      </c>
      <c r="E110" s="358" t="s">
        <v>23</v>
      </c>
      <c r="F110" s="358"/>
      <c r="G110" s="358" t="s">
        <v>14</v>
      </c>
      <c r="H110" s="359"/>
      <c r="I110" s="87"/>
      <c r="J110" s="109" t="s">
        <v>1719</v>
      </c>
      <c r="K110" s="110"/>
      <c r="L110" s="110"/>
      <c r="M110" s="111"/>
      <c r="N110" s="89"/>
      <c r="V110" s="123"/>
    </row>
    <row r="111" spans="1:22" ht="13.5" thickBot="1" x14ac:dyDescent="0.25">
      <c r="A111" s="356"/>
      <c r="B111" s="113"/>
      <c r="C111" s="113"/>
      <c r="D111" s="114"/>
      <c r="E111" s="113"/>
      <c r="F111" s="113"/>
      <c r="G111" s="360"/>
      <c r="H111" s="361"/>
      <c r="I111" s="362"/>
      <c r="J111" s="115" t="s">
        <v>1719</v>
      </c>
      <c r="K111" s="115"/>
      <c r="L111" s="115"/>
      <c r="M111" s="116"/>
      <c r="N111" s="89"/>
      <c r="V111" s="123"/>
    </row>
    <row r="112" spans="1:22" ht="23.25" thickBot="1" x14ac:dyDescent="0.25">
      <c r="A112" s="356"/>
      <c r="B112" s="118" t="s">
        <v>29</v>
      </c>
      <c r="C112" s="118" t="s">
        <v>30</v>
      </c>
      <c r="D112" s="118" t="s">
        <v>31</v>
      </c>
      <c r="E112" s="363" t="s">
        <v>32</v>
      </c>
      <c r="F112" s="363"/>
      <c r="G112" s="364"/>
      <c r="H112" s="365"/>
      <c r="I112" s="366"/>
      <c r="J112" s="120" t="s">
        <v>1840</v>
      </c>
      <c r="K112" s="121"/>
      <c r="L112" s="121"/>
      <c r="M112" s="122"/>
      <c r="N112" s="89"/>
      <c r="V112" s="123"/>
    </row>
    <row r="113" spans="1:22" ht="13.5" thickBot="1" x14ac:dyDescent="0.25">
      <c r="A113" s="357"/>
      <c r="B113" s="124"/>
      <c r="C113" s="124"/>
      <c r="D113" s="134"/>
      <c r="E113" s="126" t="s">
        <v>37</v>
      </c>
      <c r="F113" s="127"/>
      <c r="G113" s="367"/>
      <c r="H113" s="368"/>
      <c r="I113" s="369"/>
      <c r="J113" s="120" t="s">
        <v>1726</v>
      </c>
      <c r="K113" s="121"/>
      <c r="L113" s="121"/>
      <c r="M113" s="122"/>
      <c r="N113" s="89"/>
      <c r="V113" s="123"/>
    </row>
    <row r="114" spans="1:22" ht="24" thickTop="1" thickBot="1" x14ac:dyDescent="0.25">
      <c r="A114" s="355">
        <f t="shared" ref="A114" si="21">A110+1</f>
        <v>25</v>
      </c>
      <c r="B114" s="108" t="s">
        <v>20</v>
      </c>
      <c r="C114" s="108" t="s">
        <v>21</v>
      </c>
      <c r="D114" s="108" t="s">
        <v>22</v>
      </c>
      <c r="E114" s="358" t="s">
        <v>23</v>
      </c>
      <c r="F114" s="358"/>
      <c r="G114" s="358" t="s">
        <v>14</v>
      </c>
      <c r="H114" s="359"/>
      <c r="I114" s="87"/>
      <c r="J114" s="109" t="s">
        <v>1719</v>
      </c>
      <c r="K114" s="110"/>
      <c r="L114" s="110"/>
      <c r="M114" s="111"/>
      <c r="N114" s="89"/>
      <c r="V114" s="123"/>
    </row>
    <row r="115" spans="1:22" ht="13.5" thickBot="1" x14ac:dyDescent="0.25">
      <c r="A115" s="356"/>
      <c r="B115" s="113"/>
      <c r="C115" s="113"/>
      <c r="D115" s="114"/>
      <c r="E115" s="113"/>
      <c r="F115" s="113"/>
      <c r="G115" s="360"/>
      <c r="H115" s="361"/>
      <c r="I115" s="362"/>
      <c r="J115" s="115" t="s">
        <v>1719</v>
      </c>
      <c r="K115" s="115"/>
      <c r="L115" s="115"/>
      <c r="M115" s="116"/>
      <c r="N115" s="89"/>
      <c r="V115" s="123"/>
    </row>
    <row r="116" spans="1:22" ht="23.25" thickBot="1" x14ac:dyDescent="0.25">
      <c r="A116" s="356"/>
      <c r="B116" s="118" t="s">
        <v>29</v>
      </c>
      <c r="C116" s="118" t="s">
        <v>30</v>
      </c>
      <c r="D116" s="118" t="s">
        <v>31</v>
      </c>
      <c r="E116" s="363" t="s">
        <v>32</v>
      </c>
      <c r="F116" s="363"/>
      <c r="G116" s="364"/>
      <c r="H116" s="365"/>
      <c r="I116" s="366"/>
      <c r="J116" s="120" t="s">
        <v>1840</v>
      </c>
      <c r="K116" s="121"/>
      <c r="L116" s="121"/>
      <c r="M116" s="122"/>
      <c r="N116" s="89"/>
      <c r="V116" s="123"/>
    </row>
    <row r="117" spans="1:22" ht="13.5" thickBot="1" x14ac:dyDescent="0.25">
      <c r="A117" s="357"/>
      <c r="B117" s="124"/>
      <c r="C117" s="124"/>
      <c r="D117" s="134"/>
      <c r="E117" s="126" t="s">
        <v>37</v>
      </c>
      <c r="F117" s="127"/>
      <c r="G117" s="367"/>
      <c r="H117" s="368"/>
      <c r="I117" s="369"/>
      <c r="J117" s="120" t="s">
        <v>1726</v>
      </c>
      <c r="K117" s="121"/>
      <c r="L117" s="121"/>
      <c r="M117" s="122"/>
      <c r="N117" s="89"/>
      <c r="V117" s="123"/>
    </row>
    <row r="118" spans="1:22" ht="24" thickTop="1" thickBot="1" x14ac:dyDescent="0.25">
      <c r="A118" s="355">
        <f t="shared" ref="A118" si="22">A114+1</f>
        <v>26</v>
      </c>
      <c r="B118" s="108" t="s">
        <v>20</v>
      </c>
      <c r="C118" s="108" t="s">
        <v>21</v>
      </c>
      <c r="D118" s="108" t="s">
        <v>22</v>
      </c>
      <c r="E118" s="358" t="s">
        <v>23</v>
      </c>
      <c r="F118" s="358"/>
      <c r="G118" s="358" t="s">
        <v>14</v>
      </c>
      <c r="H118" s="359"/>
      <c r="I118" s="87"/>
      <c r="J118" s="109" t="s">
        <v>1719</v>
      </c>
      <c r="K118" s="110"/>
      <c r="L118" s="110"/>
      <c r="M118" s="111"/>
      <c r="N118" s="89"/>
      <c r="V118" s="123"/>
    </row>
    <row r="119" spans="1:22" ht="13.5" thickBot="1" x14ac:dyDescent="0.25">
      <c r="A119" s="356"/>
      <c r="B119" s="113"/>
      <c r="C119" s="113"/>
      <c r="D119" s="114"/>
      <c r="E119" s="113"/>
      <c r="F119" s="113"/>
      <c r="G119" s="360"/>
      <c r="H119" s="361"/>
      <c r="I119" s="362"/>
      <c r="J119" s="115" t="s">
        <v>1719</v>
      </c>
      <c r="K119" s="115"/>
      <c r="L119" s="115"/>
      <c r="M119" s="116"/>
      <c r="N119" s="89"/>
      <c r="V119" s="123"/>
    </row>
    <row r="120" spans="1:22" ht="23.25" thickBot="1" x14ac:dyDescent="0.25">
      <c r="A120" s="356"/>
      <c r="B120" s="118" t="s">
        <v>29</v>
      </c>
      <c r="C120" s="118" t="s">
        <v>30</v>
      </c>
      <c r="D120" s="118" t="s">
        <v>31</v>
      </c>
      <c r="E120" s="363" t="s">
        <v>32</v>
      </c>
      <c r="F120" s="363"/>
      <c r="G120" s="364"/>
      <c r="H120" s="365"/>
      <c r="I120" s="366"/>
      <c r="J120" s="120" t="s">
        <v>1840</v>
      </c>
      <c r="K120" s="121"/>
      <c r="L120" s="121"/>
      <c r="M120" s="122"/>
      <c r="N120" s="89"/>
      <c r="V120" s="123"/>
    </row>
    <row r="121" spans="1:22" ht="13.5" thickBot="1" x14ac:dyDescent="0.25">
      <c r="A121" s="357"/>
      <c r="B121" s="124"/>
      <c r="C121" s="124"/>
      <c r="D121" s="134"/>
      <c r="E121" s="126" t="s">
        <v>37</v>
      </c>
      <c r="F121" s="127"/>
      <c r="G121" s="367"/>
      <c r="H121" s="368"/>
      <c r="I121" s="369"/>
      <c r="J121" s="120" t="s">
        <v>1726</v>
      </c>
      <c r="K121" s="121"/>
      <c r="L121" s="121"/>
      <c r="M121" s="122"/>
      <c r="N121" s="89"/>
      <c r="V121" s="123"/>
    </row>
    <row r="122" spans="1:22" ht="24" thickTop="1" thickBot="1" x14ac:dyDescent="0.25">
      <c r="A122" s="355">
        <f t="shared" ref="A122" si="23">A118+1</f>
        <v>27</v>
      </c>
      <c r="B122" s="108" t="s">
        <v>20</v>
      </c>
      <c r="C122" s="108" t="s">
        <v>21</v>
      </c>
      <c r="D122" s="108" t="s">
        <v>22</v>
      </c>
      <c r="E122" s="358" t="s">
        <v>23</v>
      </c>
      <c r="F122" s="358"/>
      <c r="G122" s="358" t="s">
        <v>14</v>
      </c>
      <c r="H122" s="359"/>
      <c r="I122" s="87"/>
      <c r="J122" s="109" t="s">
        <v>1719</v>
      </c>
      <c r="K122" s="110"/>
      <c r="L122" s="110"/>
      <c r="M122" s="111"/>
      <c r="N122" s="89"/>
      <c r="V122" s="123"/>
    </row>
    <row r="123" spans="1:22" ht="13.5" thickBot="1" x14ac:dyDescent="0.25">
      <c r="A123" s="356"/>
      <c r="B123" s="113"/>
      <c r="C123" s="113"/>
      <c r="D123" s="114"/>
      <c r="E123" s="113"/>
      <c r="F123" s="113"/>
      <c r="G123" s="360"/>
      <c r="H123" s="361"/>
      <c r="I123" s="362"/>
      <c r="J123" s="115" t="s">
        <v>1719</v>
      </c>
      <c r="K123" s="115"/>
      <c r="L123" s="115"/>
      <c r="M123" s="116"/>
      <c r="N123" s="89"/>
      <c r="V123" s="123"/>
    </row>
    <row r="124" spans="1:22" ht="23.25" thickBot="1" x14ac:dyDescent="0.25">
      <c r="A124" s="356"/>
      <c r="B124" s="118" t="s">
        <v>29</v>
      </c>
      <c r="C124" s="118" t="s">
        <v>30</v>
      </c>
      <c r="D124" s="118" t="s">
        <v>31</v>
      </c>
      <c r="E124" s="363" t="s">
        <v>32</v>
      </c>
      <c r="F124" s="363"/>
      <c r="G124" s="364"/>
      <c r="H124" s="365"/>
      <c r="I124" s="366"/>
      <c r="J124" s="120" t="s">
        <v>1840</v>
      </c>
      <c r="K124" s="121"/>
      <c r="L124" s="121"/>
      <c r="M124" s="122"/>
      <c r="N124" s="89"/>
      <c r="V124" s="123"/>
    </row>
    <row r="125" spans="1:22" ht="13.5" thickBot="1" x14ac:dyDescent="0.25">
      <c r="A125" s="357"/>
      <c r="B125" s="124"/>
      <c r="C125" s="124"/>
      <c r="D125" s="134"/>
      <c r="E125" s="126" t="s">
        <v>37</v>
      </c>
      <c r="F125" s="127"/>
      <c r="G125" s="367"/>
      <c r="H125" s="368"/>
      <c r="I125" s="369"/>
      <c r="J125" s="120" t="s">
        <v>1726</v>
      </c>
      <c r="K125" s="121"/>
      <c r="L125" s="121"/>
      <c r="M125" s="122"/>
      <c r="N125" s="89"/>
      <c r="V125" s="123"/>
    </row>
    <row r="126" spans="1:22" ht="24" thickTop="1" thickBot="1" x14ac:dyDescent="0.25">
      <c r="A126" s="355">
        <f t="shared" ref="A126" si="24">A122+1</f>
        <v>28</v>
      </c>
      <c r="B126" s="108" t="s">
        <v>20</v>
      </c>
      <c r="C126" s="108" t="s">
        <v>21</v>
      </c>
      <c r="D126" s="108" t="s">
        <v>22</v>
      </c>
      <c r="E126" s="358" t="s">
        <v>23</v>
      </c>
      <c r="F126" s="358"/>
      <c r="G126" s="358" t="s">
        <v>14</v>
      </c>
      <c r="H126" s="359"/>
      <c r="I126" s="87"/>
      <c r="J126" s="109" t="s">
        <v>1719</v>
      </c>
      <c r="K126" s="110"/>
      <c r="L126" s="110"/>
      <c r="M126" s="111"/>
      <c r="N126" s="89"/>
      <c r="V126" s="123"/>
    </row>
    <row r="127" spans="1:22" ht="13.5" thickBot="1" x14ac:dyDescent="0.25">
      <c r="A127" s="356"/>
      <c r="B127" s="113"/>
      <c r="C127" s="113"/>
      <c r="D127" s="114"/>
      <c r="E127" s="113"/>
      <c r="F127" s="113"/>
      <c r="G127" s="360"/>
      <c r="H127" s="361"/>
      <c r="I127" s="362"/>
      <c r="J127" s="115" t="s">
        <v>1719</v>
      </c>
      <c r="K127" s="115"/>
      <c r="L127" s="115"/>
      <c r="M127" s="116"/>
      <c r="N127" s="89"/>
      <c r="V127" s="123"/>
    </row>
    <row r="128" spans="1:22" ht="23.25" thickBot="1" x14ac:dyDescent="0.25">
      <c r="A128" s="356"/>
      <c r="B128" s="118" t="s">
        <v>29</v>
      </c>
      <c r="C128" s="118" t="s">
        <v>30</v>
      </c>
      <c r="D128" s="118" t="s">
        <v>31</v>
      </c>
      <c r="E128" s="363" t="s">
        <v>32</v>
      </c>
      <c r="F128" s="363"/>
      <c r="G128" s="364"/>
      <c r="H128" s="365"/>
      <c r="I128" s="366"/>
      <c r="J128" s="120" t="s">
        <v>1840</v>
      </c>
      <c r="K128" s="121"/>
      <c r="L128" s="121"/>
      <c r="M128" s="122"/>
      <c r="N128" s="89"/>
      <c r="V128" s="123"/>
    </row>
    <row r="129" spans="1:22" ht="13.5" thickBot="1" x14ac:dyDescent="0.25">
      <c r="A129" s="357"/>
      <c r="B129" s="124"/>
      <c r="C129" s="124"/>
      <c r="D129" s="134"/>
      <c r="E129" s="126" t="s">
        <v>37</v>
      </c>
      <c r="F129" s="127"/>
      <c r="G129" s="367"/>
      <c r="H129" s="368"/>
      <c r="I129" s="369"/>
      <c r="J129" s="120" t="s">
        <v>1726</v>
      </c>
      <c r="K129" s="121"/>
      <c r="L129" s="121"/>
      <c r="M129" s="122"/>
      <c r="N129" s="89"/>
      <c r="V129" s="123"/>
    </row>
    <row r="130" spans="1:22" ht="24" thickTop="1" thickBot="1" x14ac:dyDescent="0.25">
      <c r="A130" s="355">
        <f t="shared" ref="A130" si="25">A126+1</f>
        <v>29</v>
      </c>
      <c r="B130" s="108" t="s">
        <v>20</v>
      </c>
      <c r="C130" s="108" t="s">
        <v>21</v>
      </c>
      <c r="D130" s="108" t="s">
        <v>22</v>
      </c>
      <c r="E130" s="358" t="s">
        <v>23</v>
      </c>
      <c r="F130" s="358"/>
      <c r="G130" s="358" t="s">
        <v>14</v>
      </c>
      <c r="H130" s="359"/>
      <c r="I130" s="87"/>
      <c r="J130" s="109" t="s">
        <v>1719</v>
      </c>
      <c r="K130" s="110"/>
      <c r="L130" s="110"/>
      <c r="M130" s="111"/>
      <c r="N130" s="89"/>
      <c r="V130" s="123"/>
    </row>
    <row r="131" spans="1:22" ht="13.5" thickBot="1" x14ac:dyDescent="0.25">
      <c r="A131" s="356"/>
      <c r="B131" s="113"/>
      <c r="C131" s="113"/>
      <c r="D131" s="114"/>
      <c r="E131" s="113"/>
      <c r="F131" s="113"/>
      <c r="G131" s="360"/>
      <c r="H131" s="361"/>
      <c r="I131" s="362"/>
      <c r="J131" s="115" t="s">
        <v>1719</v>
      </c>
      <c r="K131" s="115"/>
      <c r="L131" s="115"/>
      <c r="M131" s="116"/>
      <c r="N131" s="89"/>
      <c r="V131" s="123"/>
    </row>
    <row r="132" spans="1:22" ht="23.25" thickBot="1" x14ac:dyDescent="0.25">
      <c r="A132" s="356"/>
      <c r="B132" s="118" t="s">
        <v>29</v>
      </c>
      <c r="C132" s="118" t="s">
        <v>30</v>
      </c>
      <c r="D132" s="118" t="s">
        <v>31</v>
      </c>
      <c r="E132" s="363" t="s">
        <v>32</v>
      </c>
      <c r="F132" s="363"/>
      <c r="G132" s="364"/>
      <c r="H132" s="365"/>
      <c r="I132" s="366"/>
      <c r="J132" s="120" t="s">
        <v>1840</v>
      </c>
      <c r="K132" s="121"/>
      <c r="L132" s="121"/>
      <c r="M132" s="122"/>
      <c r="N132" s="89"/>
      <c r="V132" s="123"/>
    </row>
    <row r="133" spans="1:22" ht="13.5" thickBot="1" x14ac:dyDescent="0.25">
      <c r="A133" s="357"/>
      <c r="B133" s="124"/>
      <c r="C133" s="124"/>
      <c r="D133" s="134"/>
      <c r="E133" s="126" t="s">
        <v>37</v>
      </c>
      <c r="F133" s="127"/>
      <c r="G133" s="367"/>
      <c r="H133" s="368"/>
      <c r="I133" s="369"/>
      <c r="J133" s="120" t="s">
        <v>1726</v>
      </c>
      <c r="K133" s="121"/>
      <c r="L133" s="121"/>
      <c r="M133" s="122"/>
      <c r="N133" s="89"/>
      <c r="V133" s="123"/>
    </row>
    <row r="134" spans="1:22" ht="24" thickTop="1" thickBot="1" x14ac:dyDescent="0.25">
      <c r="A134" s="355">
        <f t="shared" ref="A134" si="26">A130+1</f>
        <v>30</v>
      </c>
      <c r="B134" s="108" t="s">
        <v>20</v>
      </c>
      <c r="C134" s="108" t="s">
        <v>21</v>
      </c>
      <c r="D134" s="108" t="s">
        <v>22</v>
      </c>
      <c r="E134" s="358" t="s">
        <v>23</v>
      </c>
      <c r="F134" s="358"/>
      <c r="G134" s="358" t="s">
        <v>14</v>
      </c>
      <c r="H134" s="359"/>
      <c r="I134" s="87"/>
      <c r="J134" s="109" t="s">
        <v>1719</v>
      </c>
      <c r="K134" s="110"/>
      <c r="L134" s="110"/>
      <c r="M134" s="111"/>
      <c r="N134" s="89"/>
      <c r="V134" s="123"/>
    </row>
    <row r="135" spans="1:22" ht="13.5" thickBot="1" x14ac:dyDescent="0.25">
      <c r="A135" s="356"/>
      <c r="B135" s="113"/>
      <c r="C135" s="113"/>
      <c r="D135" s="114"/>
      <c r="E135" s="113"/>
      <c r="F135" s="113"/>
      <c r="G135" s="360"/>
      <c r="H135" s="361"/>
      <c r="I135" s="362"/>
      <c r="J135" s="115" t="s">
        <v>1719</v>
      </c>
      <c r="K135" s="115"/>
      <c r="L135" s="115"/>
      <c r="M135" s="116"/>
      <c r="N135" s="89"/>
      <c r="V135" s="123"/>
    </row>
    <row r="136" spans="1:22" ht="23.25" thickBot="1" x14ac:dyDescent="0.25">
      <c r="A136" s="356"/>
      <c r="B136" s="118" t="s">
        <v>29</v>
      </c>
      <c r="C136" s="118" t="s">
        <v>30</v>
      </c>
      <c r="D136" s="118" t="s">
        <v>31</v>
      </c>
      <c r="E136" s="363" t="s">
        <v>32</v>
      </c>
      <c r="F136" s="363"/>
      <c r="G136" s="364"/>
      <c r="H136" s="365"/>
      <c r="I136" s="366"/>
      <c r="J136" s="120" t="s">
        <v>1840</v>
      </c>
      <c r="K136" s="121"/>
      <c r="L136" s="121"/>
      <c r="M136" s="122"/>
      <c r="N136" s="89"/>
      <c r="V136" s="123"/>
    </row>
    <row r="137" spans="1:22" ht="13.5" thickBot="1" x14ac:dyDescent="0.25">
      <c r="A137" s="357"/>
      <c r="B137" s="124"/>
      <c r="C137" s="124"/>
      <c r="D137" s="134"/>
      <c r="E137" s="126" t="s">
        <v>37</v>
      </c>
      <c r="F137" s="127"/>
      <c r="G137" s="367"/>
      <c r="H137" s="368"/>
      <c r="I137" s="369"/>
      <c r="J137" s="120" t="s">
        <v>1726</v>
      </c>
      <c r="K137" s="121"/>
      <c r="L137" s="121"/>
      <c r="M137" s="122"/>
      <c r="N137" s="89"/>
      <c r="V137" s="123"/>
    </row>
    <row r="138" spans="1:22" ht="24" thickTop="1" thickBot="1" x14ac:dyDescent="0.25">
      <c r="A138" s="355">
        <f t="shared" ref="A138" si="27">A134+1</f>
        <v>31</v>
      </c>
      <c r="B138" s="108" t="s">
        <v>20</v>
      </c>
      <c r="C138" s="108" t="s">
        <v>21</v>
      </c>
      <c r="D138" s="108" t="s">
        <v>22</v>
      </c>
      <c r="E138" s="358" t="s">
        <v>23</v>
      </c>
      <c r="F138" s="358"/>
      <c r="G138" s="358" t="s">
        <v>14</v>
      </c>
      <c r="H138" s="359"/>
      <c r="I138" s="87"/>
      <c r="J138" s="109" t="s">
        <v>1719</v>
      </c>
      <c r="K138" s="110"/>
      <c r="L138" s="110"/>
      <c r="M138" s="111"/>
      <c r="N138" s="89"/>
      <c r="V138" s="123"/>
    </row>
    <row r="139" spans="1:22" ht="13.5" thickBot="1" x14ac:dyDescent="0.25">
      <c r="A139" s="356"/>
      <c r="B139" s="113"/>
      <c r="C139" s="113"/>
      <c r="D139" s="114"/>
      <c r="E139" s="113"/>
      <c r="F139" s="113"/>
      <c r="G139" s="360"/>
      <c r="H139" s="361"/>
      <c r="I139" s="362"/>
      <c r="J139" s="115" t="s">
        <v>1719</v>
      </c>
      <c r="K139" s="115"/>
      <c r="L139" s="115"/>
      <c r="M139" s="116"/>
      <c r="N139" s="89"/>
      <c r="V139" s="123"/>
    </row>
    <row r="140" spans="1:22" ht="23.25" thickBot="1" x14ac:dyDescent="0.25">
      <c r="A140" s="356"/>
      <c r="B140" s="118" t="s">
        <v>29</v>
      </c>
      <c r="C140" s="118" t="s">
        <v>30</v>
      </c>
      <c r="D140" s="118" t="s">
        <v>31</v>
      </c>
      <c r="E140" s="363" t="s">
        <v>32</v>
      </c>
      <c r="F140" s="363"/>
      <c r="G140" s="364"/>
      <c r="H140" s="365"/>
      <c r="I140" s="366"/>
      <c r="J140" s="120" t="s">
        <v>1840</v>
      </c>
      <c r="K140" s="121"/>
      <c r="L140" s="121"/>
      <c r="M140" s="122"/>
      <c r="N140" s="89"/>
      <c r="V140" s="123"/>
    </row>
    <row r="141" spans="1:22" ht="13.5" thickBot="1" x14ac:dyDescent="0.25">
      <c r="A141" s="357"/>
      <c r="B141" s="124"/>
      <c r="C141" s="124"/>
      <c r="D141" s="134"/>
      <c r="E141" s="126" t="s">
        <v>37</v>
      </c>
      <c r="F141" s="127"/>
      <c r="G141" s="367"/>
      <c r="H141" s="368"/>
      <c r="I141" s="369"/>
      <c r="J141" s="120" t="s">
        <v>1726</v>
      </c>
      <c r="K141" s="121"/>
      <c r="L141" s="121"/>
      <c r="M141" s="122"/>
      <c r="N141" s="89"/>
      <c r="V141" s="123"/>
    </row>
    <row r="142" spans="1:22" ht="24" thickTop="1" thickBot="1" x14ac:dyDescent="0.25">
      <c r="A142" s="355">
        <f t="shared" ref="A142" si="28">A138+1</f>
        <v>32</v>
      </c>
      <c r="B142" s="108" t="s">
        <v>20</v>
      </c>
      <c r="C142" s="108" t="s">
        <v>21</v>
      </c>
      <c r="D142" s="108" t="s">
        <v>22</v>
      </c>
      <c r="E142" s="358" t="s">
        <v>23</v>
      </c>
      <c r="F142" s="358"/>
      <c r="G142" s="358" t="s">
        <v>14</v>
      </c>
      <c r="H142" s="359"/>
      <c r="I142" s="87"/>
      <c r="J142" s="109" t="s">
        <v>1719</v>
      </c>
      <c r="K142" s="110"/>
      <c r="L142" s="110"/>
      <c r="M142" s="111"/>
      <c r="N142" s="89"/>
      <c r="V142" s="123"/>
    </row>
    <row r="143" spans="1:22" ht="13.5" thickBot="1" x14ac:dyDescent="0.25">
      <c r="A143" s="356"/>
      <c r="B143" s="113"/>
      <c r="C143" s="113"/>
      <c r="D143" s="114"/>
      <c r="E143" s="113"/>
      <c r="F143" s="113"/>
      <c r="G143" s="360"/>
      <c r="H143" s="361"/>
      <c r="I143" s="362"/>
      <c r="J143" s="115" t="s">
        <v>1719</v>
      </c>
      <c r="K143" s="115"/>
      <c r="L143" s="115"/>
      <c r="M143" s="116"/>
      <c r="N143" s="89"/>
      <c r="V143" s="123"/>
    </row>
    <row r="144" spans="1:22" ht="23.25" thickBot="1" x14ac:dyDescent="0.25">
      <c r="A144" s="356"/>
      <c r="B144" s="118" t="s">
        <v>29</v>
      </c>
      <c r="C144" s="118" t="s">
        <v>30</v>
      </c>
      <c r="D144" s="118" t="s">
        <v>31</v>
      </c>
      <c r="E144" s="363" t="s">
        <v>32</v>
      </c>
      <c r="F144" s="363"/>
      <c r="G144" s="364"/>
      <c r="H144" s="365"/>
      <c r="I144" s="366"/>
      <c r="J144" s="120" t="s">
        <v>1840</v>
      </c>
      <c r="K144" s="121"/>
      <c r="L144" s="121"/>
      <c r="M144" s="122"/>
      <c r="N144" s="89"/>
      <c r="V144" s="123"/>
    </row>
    <row r="145" spans="1:22" ht="13.5" thickBot="1" x14ac:dyDescent="0.25">
      <c r="A145" s="357"/>
      <c r="B145" s="124"/>
      <c r="C145" s="124"/>
      <c r="D145" s="134"/>
      <c r="E145" s="126" t="s">
        <v>37</v>
      </c>
      <c r="F145" s="127"/>
      <c r="G145" s="367"/>
      <c r="H145" s="368"/>
      <c r="I145" s="369"/>
      <c r="J145" s="120" t="s">
        <v>1726</v>
      </c>
      <c r="K145" s="121"/>
      <c r="L145" s="121"/>
      <c r="M145" s="122"/>
      <c r="N145" s="89"/>
      <c r="V145" s="123"/>
    </row>
    <row r="146" spans="1:22" ht="24" thickTop="1" thickBot="1" x14ac:dyDescent="0.25">
      <c r="A146" s="355">
        <f t="shared" ref="A146" si="29">A142+1</f>
        <v>33</v>
      </c>
      <c r="B146" s="108" t="s">
        <v>20</v>
      </c>
      <c r="C146" s="108" t="s">
        <v>21</v>
      </c>
      <c r="D146" s="108" t="s">
        <v>22</v>
      </c>
      <c r="E146" s="358" t="s">
        <v>23</v>
      </c>
      <c r="F146" s="358"/>
      <c r="G146" s="358" t="s">
        <v>14</v>
      </c>
      <c r="H146" s="359"/>
      <c r="I146" s="87"/>
      <c r="J146" s="109" t="s">
        <v>1719</v>
      </c>
      <c r="K146" s="110"/>
      <c r="L146" s="110"/>
      <c r="M146" s="111"/>
      <c r="N146" s="89"/>
      <c r="V146" s="123"/>
    </row>
    <row r="147" spans="1:22" ht="13.5" thickBot="1" x14ac:dyDescent="0.25">
      <c r="A147" s="356"/>
      <c r="B147" s="113"/>
      <c r="C147" s="113"/>
      <c r="D147" s="114"/>
      <c r="E147" s="113"/>
      <c r="F147" s="113"/>
      <c r="G147" s="360"/>
      <c r="H147" s="361"/>
      <c r="I147" s="362"/>
      <c r="J147" s="115" t="s">
        <v>1719</v>
      </c>
      <c r="K147" s="115"/>
      <c r="L147" s="115"/>
      <c r="M147" s="116"/>
      <c r="N147" s="89"/>
      <c r="V147" s="123"/>
    </row>
    <row r="148" spans="1:22" ht="23.25" thickBot="1" x14ac:dyDescent="0.25">
      <c r="A148" s="356"/>
      <c r="B148" s="118" t="s">
        <v>29</v>
      </c>
      <c r="C148" s="118" t="s">
        <v>30</v>
      </c>
      <c r="D148" s="118" t="s">
        <v>31</v>
      </c>
      <c r="E148" s="363" t="s">
        <v>32</v>
      </c>
      <c r="F148" s="363"/>
      <c r="G148" s="364"/>
      <c r="H148" s="365"/>
      <c r="I148" s="366"/>
      <c r="J148" s="120" t="s">
        <v>1840</v>
      </c>
      <c r="K148" s="121"/>
      <c r="L148" s="121"/>
      <c r="M148" s="122"/>
      <c r="N148" s="89"/>
      <c r="V148" s="123"/>
    </row>
    <row r="149" spans="1:22" ht="13.5" thickBot="1" x14ac:dyDescent="0.25">
      <c r="A149" s="357"/>
      <c r="B149" s="124"/>
      <c r="C149" s="124"/>
      <c r="D149" s="134"/>
      <c r="E149" s="126" t="s">
        <v>37</v>
      </c>
      <c r="F149" s="127"/>
      <c r="G149" s="367"/>
      <c r="H149" s="368"/>
      <c r="I149" s="369"/>
      <c r="J149" s="120" t="s">
        <v>1726</v>
      </c>
      <c r="K149" s="121"/>
      <c r="L149" s="121"/>
      <c r="M149" s="122"/>
      <c r="N149" s="89"/>
      <c r="V149" s="123"/>
    </row>
    <row r="150" spans="1:22" ht="24" thickTop="1" thickBot="1" x14ac:dyDescent="0.25">
      <c r="A150" s="355">
        <f t="shared" ref="A150" si="30">A146+1</f>
        <v>34</v>
      </c>
      <c r="B150" s="108" t="s">
        <v>20</v>
      </c>
      <c r="C150" s="108" t="s">
        <v>21</v>
      </c>
      <c r="D150" s="108" t="s">
        <v>22</v>
      </c>
      <c r="E150" s="358" t="s">
        <v>23</v>
      </c>
      <c r="F150" s="358"/>
      <c r="G150" s="358" t="s">
        <v>14</v>
      </c>
      <c r="H150" s="359"/>
      <c r="I150" s="87"/>
      <c r="J150" s="109" t="s">
        <v>1719</v>
      </c>
      <c r="K150" s="110"/>
      <c r="L150" s="110"/>
      <c r="M150" s="111"/>
      <c r="N150" s="89"/>
      <c r="V150" s="123"/>
    </row>
    <row r="151" spans="1:22" ht="13.5" thickBot="1" x14ac:dyDescent="0.25">
      <c r="A151" s="356"/>
      <c r="B151" s="113"/>
      <c r="C151" s="113"/>
      <c r="D151" s="114"/>
      <c r="E151" s="113"/>
      <c r="F151" s="113"/>
      <c r="G151" s="360"/>
      <c r="H151" s="361"/>
      <c r="I151" s="362"/>
      <c r="J151" s="115" t="s">
        <v>1719</v>
      </c>
      <c r="K151" s="115"/>
      <c r="L151" s="115"/>
      <c r="M151" s="116"/>
      <c r="N151" s="89"/>
      <c r="V151" s="123"/>
    </row>
    <row r="152" spans="1:22" ht="23.25" thickBot="1" x14ac:dyDescent="0.25">
      <c r="A152" s="356"/>
      <c r="B152" s="118" t="s">
        <v>29</v>
      </c>
      <c r="C152" s="118" t="s">
        <v>30</v>
      </c>
      <c r="D152" s="118" t="s">
        <v>31</v>
      </c>
      <c r="E152" s="363" t="s">
        <v>32</v>
      </c>
      <c r="F152" s="363"/>
      <c r="G152" s="364"/>
      <c r="H152" s="365"/>
      <c r="I152" s="366"/>
      <c r="J152" s="120" t="s">
        <v>1840</v>
      </c>
      <c r="K152" s="121"/>
      <c r="L152" s="121"/>
      <c r="M152" s="122"/>
      <c r="N152" s="89"/>
      <c r="V152" s="123"/>
    </row>
    <row r="153" spans="1:22" ht="13.5" thickBot="1" x14ac:dyDescent="0.25">
      <c r="A153" s="357"/>
      <c r="B153" s="124"/>
      <c r="C153" s="124"/>
      <c r="D153" s="134"/>
      <c r="E153" s="126" t="s">
        <v>37</v>
      </c>
      <c r="F153" s="127"/>
      <c r="G153" s="367"/>
      <c r="H153" s="368"/>
      <c r="I153" s="369"/>
      <c r="J153" s="120" t="s">
        <v>1726</v>
      </c>
      <c r="K153" s="121"/>
      <c r="L153" s="121"/>
      <c r="M153" s="122"/>
      <c r="N153" s="89"/>
      <c r="V153" s="123"/>
    </row>
    <row r="154" spans="1:22" ht="24" thickTop="1" thickBot="1" x14ac:dyDescent="0.25">
      <c r="A154" s="355">
        <f t="shared" ref="A154" si="31">A150+1</f>
        <v>35</v>
      </c>
      <c r="B154" s="108" t="s">
        <v>20</v>
      </c>
      <c r="C154" s="108" t="s">
        <v>21</v>
      </c>
      <c r="D154" s="108" t="s">
        <v>22</v>
      </c>
      <c r="E154" s="358" t="s">
        <v>23</v>
      </c>
      <c r="F154" s="358"/>
      <c r="G154" s="358" t="s">
        <v>14</v>
      </c>
      <c r="H154" s="359"/>
      <c r="I154" s="87"/>
      <c r="J154" s="109" t="s">
        <v>1719</v>
      </c>
      <c r="K154" s="110"/>
      <c r="L154" s="110"/>
      <c r="M154" s="111"/>
      <c r="N154" s="89"/>
      <c r="V154" s="123"/>
    </row>
    <row r="155" spans="1:22" ht="13.5" thickBot="1" x14ac:dyDescent="0.25">
      <c r="A155" s="356"/>
      <c r="B155" s="113"/>
      <c r="C155" s="113"/>
      <c r="D155" s="114"/>
      <c r="E155" s="113"/>
      <c r="F155" s="113"/>
      <c r="G155" s="360"/>
      <c r="H155" s="361"/>
      <c r="I155" s="362"/>
      <c r="J155" s="115" t="s">
        <v>1719</v>
      </c>
      <c r="K155" s="115"/>
      <c r="L155" s="115"/>
      <c r="M155" s="116"/>
      <c r="N155" s="89"/>
      <c r="V155" s="123"/>
    </row>
    <row r="156" spans="1:22" ht="23.25" thickBot="1" x14ac:dyDescent="0.25">
      <c r="A156" s="356"/>
      <c r="B156" s="118" t="s">
        <v>29</v>
      </c>
      <c r="C156" s="118" t="s">
        <v>30</v>
      </c>
      <c r="D156" s="118" t="s">
        <v>31</v>
      </c>
      <c r="E156" s="363" t="s">
        <v>32</v>
      </c>
      <c r="F156" s="363"/>
      <c r="G156" s="364"/>
      <c r="H156" s="365"/>
      <c r="I156" s="366"/>
      <c r="J156" s="120" t="s">
        <v>1840</v>
      </c>
      <c r="K156" s="121"/>
      <c r="L156" s="121"/>
      <c r="M156" s="122"/>
      <c r="N156" s="89"/>
      <c r="V156" s="123"/>
    </row>
    <row r="157" spans="1:22" ht="13.5" thickBot="1" x14ac:dyDescent="0.25">
      <c r="A157" s="357"/>
      <c r="B157" s="124"/>
      <c r="C157" s="124"/>
      <c r="D157" s="134"/>
      <c r="E157" s="126" t="s">
        <v>37</v>
      </c>
      <c r="F157" s="127"/>
      <c r="G157" s="367"/>
      <c r="H157" s="368"/>
      <c r="I157" s="369"/>
      <c r="J157" s="120" t="s">
        <v>1726</v>
      </c>
      <c r="K157" s="121"/>
      <c r="L157" s="121"/>
      <c r="M157" s="122"/>
      <c r="N157" s="89"/>
      <c r="V157" s="123"/>
    </row>
    <row r="158" spans="1:22" ht="24" thickTop="1" thickBot="1" x14ac:dyDescent="0.25">
      <c r="A158" s="355">
        <f t="shared" ref="A158" si="32">A154+1</f>
        <v>36</v>
      </c>
      <c r="B158" s="108" t="s">
        <v>20</v>
      </c>
      <c r="C158" s="108" t="s">
        <v>21</v>
      </c>
      <c r="D158" s="108" t="s">
        <v>22</v>
      </c>
      <c r="E158" s="358" t="s">
        <v>23</v>
      </c>
      <c r="F158" s="358"/>
      <c r="G158" s="358" t="s">
        <v>14</v>
      </c>
      <c r="H158" s="359"/>
      <c r="I158" s="87"/>
      <c r="J158" s="109" t="s">
        <v>1719</v>
      </c>
      <c r="K158" s="110"/>
      <c r="L158" s="110"/>
      <c r="M158" s="111"/>
      <c r="N158" s="89"/>
      <c r="V158" s="123"/>
    </row>
    <row r="159" spans="1:22" ht="13.5" thickBot="1" x14ac:dyDescent="0.25">
      <c r="A159" s="356"/>
      <c r="B159" s="113"/>
      <c r="C159" s="113"/>
      <c r="D159" s="114"/>
      <c r="E159" s="113"/>
      <c r="F159" s="113"/>
      <c r="G159" s="360"/>
      <c r="H159" s="361"/>
      <c r="I159" s="362"/>
      <c r="J159" s="115" t="s">
        <v>1719</v>
      </c>
      <c r="K159" s="115"/>
      <c r="L159" s="115"/>
      <c r="M159" s="116"/>
      <c r="N159" s="89"/>
      <c r="V159" s="123"/>
    </row>
    <row r="160" spans="1:22" ht="23.25" thickBot="1" x14ac:dyDescent="0.25">
      <c r="A160" s="356"/>
      <c r="B160" s="118" t="s">
        <v>29</v>
      </c>
      <c r="C160" s="118" t="s">
        <v>30</v>
      </c>
      <c r="D160" s="118" t="s">
        <v>31</v>
      </c>
      <c r="E160" s="363" t="s">
        <v>32</v>
      </c>
      <c r="F160" s="363"/>
      <c r="G160" s="364"/>
      <c r="H160" s="365"/>
      <c r="I160" s="366"/>
      <c r="J160" s="120" t="s">
        <v>1840</v>
      </c>
      <c r="K160" s="121"/>
      <c r="L160" s="121"/>
      <c r="M160" s="122"/>
      <c r="N160" s="89"/>
      <c r="V160" s="123"/>
    </row>
    <row r="161" spans="1:22" ht="13.5" thickBot="1" x14ac:dyDescent="0.25">
      <c r="A161" s="357"/>
      <c r="B161" s="124"/>
      <c r="C161" s="124"/>
      <c r="D161" s="134"/>
      <c r="E161" s="126" t="s">
        <v>37</v>
      </c>
      <c r="F161" s="127"/>
      <c r="G161" s="367"/>
      <c r="H161" s="368"/>
      <c r="I161" s="369"/>
      <c r="J161" s="120" t="s">
        <v>1726</v>
      </c>
      <c r="K161" s="121"/>
      <c r="L161" s="121"/>
      <c r="M161" s="122"/>
      <c r="N161" s="89"/>
      <c r="V161" s="123"/>
    </row>
    <row r="162" spans="1:22" ht="24" thickTop="1" thickBot="1" x14ac:dyDescent="0.25">
      <c r="A162" s="355">
        <f t="shared" ref="A162" si="33">A158+1</f>
        <v>37</v>
      </c>
      <c r="B162" s="108" t="s">
        <v>20</v>
      </c>
      <c r="C162" s="108" t="s">
        <v>21</v>
      </c>
      <c r="D162" s="108" t="s">
        <v>22</v>
      </c>
      <c r="E162" s="358" t="s">
        <v>23</v>
      </c>
      <c r="F162" s="358"/>
      <c r="G162" s="358" t="s">
        <v>14</v>
      </c>
      <c r="H162" s="359"/>
      <c r="I162" s="87"/>
      <c r="J162" s="109" t="s">
        <v>1719</v>
      </c>
      <c r="K162" s="110"/>
      <c r="L162" s="110"/>
      <c r="M162" s="111"/>
      <c r="N162" s="89"/>
      <c r="V162" s="123"/>
    </row>
    <row r="163" spans="1:22" ht="13.5" thickBot="1" x14ac:dyDescent="0.25">
      <c r="A163" s="356"/>
      <c r="B163" s="113"/>
      <c r="C163" s="113"/>
      <c r="D163" s="114"/>
      <c r="E163" s="113"/>
      <c r="F163" s="113"/>
      <c r="G163" s="360"/>
      <c r="H163" s="361"/>
      <c r="I163" s="362"/>
      <c r="J163" s="115" t="s">
        <v>1719</v>
      </c>
      <c r="K163" s="115"/>
      <c r="L163" s="115"/>
      <c r="M163" s="116"/>
      <c r="N163" s="89"/>
      <c r="V163" s="123"/>
    </row>
    <row r="164" spans="1:22" ht="23.25" thickBot="1" x14ac:dyDescent="0.25">
      <c r="A164" s="356"/>
      <c r="B164" s="118" t="s">
        <v>29</v>
      </c>
      <c r="C164" s="118" t="s">
        <v>30</v>
      </c>
      <c r="D164" s="118" t="s">
        <v>31</v>
      </c>
      <c r="E164" s="363" t="s">
        <v>32</v>
      </c>
      <c r="F164" s="363"/>
      <c r="G164" s="364"/>
      <c r="H164" s="365"/>
      <c r="I164" s="366"/>
      <c r="J164" s="120" t="s">
        <v>1840</v>
      </c>
      <c r="K164" s="121"/>
      <c r="L164" s="121"/>
      <c r="M164" s="122"/>
      <c r="N164" s="89"/>
      <c r="V164" s="123"/>
    </row>
    <row r="165" spans="1:22" ht="13.5" thickBot="1" x14ac:dyDescent="0.25">
      <c r="A165" s="357"/>
      <c r="B165" s="124"/>
      <c r="C165" s="124"/>
      <c r="D165" s="134"/>
      <c r="E165" s="126" t="s">
        <v>37</v>
      </c>
      <c r="F165" s="127"/>
      <c r="G165" s="367"/>
      <c r="H165" s="368"/>
      <c r="I165" s="369"/>
      <c r="J165" s="120" t="s">
        <v>1726</v>
      </c>
      <c r="K165" s="121"/>
      <c r="L165" s="121"/>
      <c r="M165" s="122"/>
      <c r="N165" s="89"/>
      <c r="V165" s="123"/>
    </row>
    <row r="166" spans="1:22" ht="24" thickTop="1" thickBot="1" x14ac:dyDescent="0.25">
      <c r="A166" s="355">
        <f t="shared" ref="A166" si="34">A162+1</f>
        <v>38</v>
      </c>
      <c r="B166" s="108" t="s">
        <v>20</v>
      </c>
      <c r="C166" s="108" t="s">
        <v>21</v>
      </c>
      <c r="D166" s="108" t="s">
        <v>22</v>
      </c>
      <c r="E166" s="358" t="s">
        <v>23</v>
      </c>
      <c r="F166" s="358"/>
      <c r="G166" s="358" t="s">
        <v>14</v>
      </c>
      <c r="H166" s="359"/>
      <c r="I166" s="87"/>
      <c r="J166" s="109" t="s">
        <v>1719</v>
      </c>
      <c r="K166" s="110"/>
      <c r="L166" s="110"/>
      <c r="M166" s="111"/>
      <c r="N166" s="89"/>
      <c r="V166" s="123"/>
    </row>
    <row r="167" spans="1:22" ht="13.5" thickBot="1" x14ac:dyDescent="0.25">
      <c r="A167" s="356"/>
      <c r="B167" s="113"/>
      <c r="C167" s="113"/>
      <c r="D167" s="114"/>
      <c r="E167" s="113"/>
      <c r="F167" s="113"/>
      <c r="G167" s="360"/>
      <c r="H167" s="361"/>
      <c r="I167" s="362"/>
      <c r="J167" s="115" t="s">
        <v>1719</v>
      </c>
      <c r="K167" s="115"/>
      <c r="L167" s="115"/>
      <c r="M167" s="116"/>
      <c r="N167" s="89"/>
      <c r="V167" s="123"/>
    </row>
    <row r="168" spans="1:22" ht="23.25" thickBot="1" x14ac:dyDescent="0.25">
      <c r="A168" s="356"/>
      <c r="B168" s="118" t="s">
        <v>29</v>
      </c>
      <c r="C168" s="118" t="s">
        <v>30</v>
      </c>
      <c r="D168" s="118" t="s">
        <v>31</v>
      </c>
      <c r="E168" s="363" t="s">
        <v>32</v>
      </c>
      <c r="F168" s="363"/>
      <c r="G168" s="364"/>
      <c r="H168" s="365"/>
      <c r="I168" s="366"/>
      <c r="J168" s="120" t="s">
        <v>1840</v>
      </c>
      <c r="K168" s="121"/>
      <c r="L168" s="121"/>
      <c r="M168" s="122"/>
      <c r="N168" s="89"/>
      <c r="V168" s="123"/>
    </row>
    <row r="169" spans="1:22" ht="13.5" thickBot="1" x14ac:dyDescent="0.25">
      <c r="A169" s="357"/>
      <c r="B169" s="124"/>
      <c r="C169" s="124"/>
      <c r="D169" s="134"/>
      <c r="E169" s="126" t="s">
        <v>37</v>
      </c>
      <c r="F169" s="127"/>
      <c r="G169" s="367"/>
      <c r="H169" s="368"/>
      <c r="I169" s="369"/>
      <c r="J169" s="120" t="s">
        <v>1726</v>
      </c>
      <c r="K169" s="121"/>
      <c r="L169" s="121"/>
      <c r="M169" s="122"/>
      <c r="N169" s="89"/>
      <c r="V169" s="123"/>
    </row>
    <row r="170" spans="1:22" ht="24" thickTop="1" thickBot="1" x14ac:dyDescent="0.25">
      <c r="A170" s="355">
        <f t="shared" ref="A170" si="35">A166+1</f>
        <v>39</v>
      </c>
      <c r="B170" s="108" t="s">
        <v>20</v>
      </c>
      <c r="C170" s="108" t="s">
        <v>21</v>
      </c>
      <c r="D170" s="108" t="s">
        <v>22</v>
      </c>
      <c r="E170" s="358" t="s">
        <v>23</v>
      </c>
      <c r="F170" s="358"/>
      <c r="G170" s="358" t="s">
        <v>14</v>
      </c>
      <c r="H170" s="359"/>
      <c r="I170" s="87"/>
      <c r="J170" s="109" t="s">
        <v>1719</v>
      </c>
      <c r="K170" s="110"/>
      <c r="L170" s="110"/>
      <c r="M170" s="111"/>
      <c r="N170" s="89"/>
      <c r="V170" s="123"/>
    </row>
    <row r="171" spans="1:22" ht="13.5" thickBot="1" x14ac:dyDescent="0.25">
      <c r="A171" s="356"/>
      <c r="B171" s="113"/>
      <c r="C171" s="113"/>
      <c r="D171" s="114"/>
      <c r="E171" s="113"/>
      <c r="F171" s="113"/>
      <c r="G171" s="360"/>
      <c r="H171" s="361"/>
      <c r="I171" s="362"/>
      <c r="J171" s="115" t="s">
        <v>1719</v>
      </c>
      <c r="K171" s="115"/>
      <c r="L171" s="115"/>
      <c r="M171" s="116"/>
      <c r="N171" s="89"/>
      <c r="V171" s="123"/>
    </row>
    <row r="172" spans="1:22" ht="23.25" thickBot="1" x14ac:dyDescent="0.25">
      <c r="A172" s="356"/>
      <c r="B172" s="118" t="s">
        <v>29</v>
      </c>
      <c r="C172" s="118" t="s">
        <v>30</v>
      </c>
      <c r="D172" s="118" t="s">
        <v>31</v>
      </c>
      <c r="E172" s="363" t="s">
        <v>32</v>
      </c>
      <c r="F172" s="363"/>
      <c r="G172" s="364"/>
      <c r="H172" s="365"/>
      <c r="I172" s="366"/>
      <c r="J172" s="120" t="s">
        <v>1840</v>
      </c>
      <c r="K172" s="121"/>
      <c r="L172" s="121"/>
      <c r="M172" s="122"/>
      <c r="N172" s="89"/>
      <c r="V172" s="123"/>
    </row>
    <row r="173" spans="1:22" ht="13.5" thickBot="1" x14ac:dyDescent="0.25">
      <c r="A173" s="357"/>
      <c r="B173" s="124"/>
      <c r="C173" s="124"/>
      <c r="D173" s="134"/>
      <c r="E173" s="126" t="s">
        <v>37</v>
      </c>
      <c r="F173" s="127"/>
      <c r="G173" s="367"/>
      <c r="H173" s="368"/>
      <c r="I173" s="369"/>
      <c r="J173" s="120" t="s">
        <v>1726</v>
      </c>
      <c r="K173" s="121"/>
      <c r="L173" s="121"/>
      <c r="M173" s="122"/>
      <c r="N173" s="89"/>
      <c r="V173" s="123"/>
    </row>
    <row r="174" spans="1:22" ht="24" thickTop="1" thickBot="1" x14ac:dyDescent="0.25">
      <c r="A174" s="355">
        <f t="shared" ref="A174" si="36">A170+1</f>
        <v>40</v>
      </c>
      <c r="B174" s="108" t="s">
        <v>20</v>
      </c>
      <c r="C174" s="108" t="s">
        <v>21</v>
      </c>
      <c r="D174" s="108" t="s">
        <v>22</v>
      </c>
      <c r="E174" s="358" t="s">
        <v>23</v>
      </c>
      <c r="F174" s="358"/>
      <c r="G174" s="358" t="s">
        <v>14</v>
      </c>
      <c r="H174" s="359"/>
      <c r="I174" s="87"/>
      <c r="J174" s="109" t="s">
        <v>1719</v>
      </c>
      <c r="K174" s="110"/>
      <c r="L174" s="110"/>
      <c r="M174" s="111"/>
      <c r="N174" s="89"/>
      <c r="V174" s="123"/>
    </row>
    <row r="175" spans="1:22" ht="13.5" thickBot="1" x14ac:dyDescent="0.25">
      <c r="A175" s="356"/>
      <c r="B175" s="113"/>
      <c r="C175" s="113"/>
      <c r="D175" s="114"/>
      <c r="E175" s="113"/>
      <c r="F175" s="113"/>
      <c r="G175" s="360"/>
      <c r="H175" s="361"/>
      <c r="I175" s="362"/>
      <c r="J175" s="115" t="s">
        <v>1719</v>
      </c>
      <c r="K175" s="115"/>
      <c r="L175" s="115"/>
      <c r="M175" s="116"/>
      <c r="N175" s="89"/>
      <c r="V175" s="123"/>
    </row>
    <row r="176" spans="1:22" ht="23.25" thickBot="1" x14ac:dyDescent="0.25">
      <c r="A176" s="356"/>
      <c r="B176" s="118" t="s">
        <v>29</v>
      </c>
      <c r="C176" s="118" t="s">
        <v>30</v>
      </c>
      <c r="D176" s="118" t="s">
        <v>31</v>
      </c>
      <c r="E176" s="363" t="s">
        <v>32</v>
      </c>
      <c r="F176" s="363"/>
      <c r="G176" s="364"/>
      <c r="H176" s="365"/>
      <c r="I176" s="366"/>
      <c r="J176" s="120" t="s">
        <v>1840</v>
      </c>
      <c r="K176" s="121"/>
      <c r="L176" s="121"/>
      <c r="M176" s="122"/>
      <c r="N176" s="89"/>
      <c r="V176" s="123"/>
    </row>
    <row r="177" spans="1:22" ht="13.5" thickBot="1" x14ac:dyDescent="0.25">
      <c r="A177" s="357"/>
      <c r="B177" s="124"/>
      <c r="C177" s="124"/>
      <c r="D177" s="134"/>
      <c r="E177" s="126" t="s">
        <v>37</v>
      </c>
      <c r="F177" s="127"/>
      <c r="G177" s="367"/>
      <c r="H177" s="368"/>
      <c r="I177" s="369"/>
      <c r="J177" s="120" t="s">
        <v>1726</v>
      </c>
      <c r="K177" s="121"/>
      <c r="L177" s="121"/>
      <c r="M177" s="122"/>
      <c r="N177" s="89"/>
      <c r="V177" s="123"/>
    </row>
    <row r="178" spans="1:22" ht="24" thickTop="1" thickBot="1" x14ac:dyDescent="0.25">
      <c r="A178" s="355">
        <f t="shared" ref="A178" si="37">A174+1</f>
        <v>41</v>
      </c>
      <c r="B178" s="108" t="s">
        <v>20</v>
      </c>
      <c r="C178" s="108" t="s">
        <v>21</v>
      </c>
      <c r="D178" s="108" t="s">
        <v>22</v>
      </c>
      <c r="E178" s="358" t="s">
        <v>23</v>
      </c>
      <c r="F178" s="358"/>
      <c r="G178" s="358" t="s">
        <v>14</v>
      </c>
      <c r="H178" s="359"/>
      <c r="I178" s="87"/>
      <c r="J178" s="109" t="s">
        <v>1719</v>
      </c>
      <c r="K178" s="110"/>
      <c r="L178" s="110"/>
      <c r="M178" s="111"/>
      <c r="N178" s="89"/>
      <c r="V178" s="123"/>
    </row>
    <row r="179" spans="1:22" ht="13.5" thickBot="1" x14ac:dyDescent="0.25">
      <c r="A179" s="356"/>
      <c r="B179" s="113"/>
      <c r="C179" s="113"/>
      <c r="D179" s="114"/>
      <c r="E179" s="113"/>
      <c r="F179" s="113"/>
      <c r="G179" s="360"/>
      <c r="H179" s="361"/>
      <c r="I179" s="362"/>
      <c r="J179" s="115" t="s">
        <v>1719</v>
      </c>
      <c r="K179" s="115"/>
      <c r="L179" s="115"/>
      <c r="M179" s="116"/>
      <c r="N179" s="89"/>
      <c r="V179" s="123">
        <f>G179</f>
        <v>0</v>
      </c>
    </row>
    <row r="180" spans="1:22" ht="23.25" thickBot="1" x14ac:dyDescent="0.25">
      <c r="A180" s="356"/>
      <c r="B180" s="118" t="s">
        <v>29</v>
      </c>
      <c r="C180" s="118" t="s">
        <v>30</v>
      </c>
      <c r="D180" s="118" t="s">
        <v>31</v>
      </c>
      <c r="E180" s="363" t="s">
        <v>32</v>
      </c>
      <c r="F180" s="363"/>
      <c r="G180" s="364"/>
      <c r="H180" s="365"/>
      <c r="I180" s="366"/>
      <c r="J180" s="120" t="s">
        <v>1840</v>
      </c>
      <c r="K180" s="121"/>
      <c r="L180" s="121"/>
      <c r="M180" s="122"/>
      <c r="N180" s="89"/>
      <c r="V180" s="123"/>
    </row>
    <row r="181" spans="1:22" ht="13.5" thickBot="1" x14ac:dyDescent="0.25">
      <c r="A181" s="357"/>
      <c r="B181" s="124"/>
      <c r="C181" s="124"/>
      <c r="D181" s="134"/>
      <c r="E181" s="126" t="s">
        <v>37</v>
      </c>
      <c r="F181" s="127"/>
      <c r="G181" s="367"/>
      <c r="H181" s="368"/>
      <c r="I181" s="369"/>
      <c r="J181" s="120" t="s">
        <v>1726</v>
      </c>
      <c r="K181" s="121"/>
      <c r="L181" s="121"/>
      <c r="M181" s="122"/>
      <c r="N181" s="89"/>
      <c r="V181" s="123"/>
    </row>
    <row r="182" spans="1:22" ht="24" thickTop="1" thickBot="1" x14ac:dyDescent="0.25">
      <c r="A182" s="355">
        <f t="shared" ref="A182" si="38">A178+1</f>
        <v>42</v>
      </c>
      <c r="B182" s="108" t="s">
        <v>20</v>
      </c>
      <c r="C182" s="108" t="s">
        <v>21</v>
      </c>
      <c r="D182" s="108" t="s">
        <v>22</v>
      </c>
      <c r="E182" s="358" t="s">
        <v>23</v>
      </c>
      <c r="F182" s="358"/>
      <c r="G182" s="358" t="s">
        <v>14</v>
      </c>
      <c r="H182" s="359"/>
      <c r="I182" s="87"/>
      <c r="J182" s="109" t="s">
        <v>1719</v>
      </c>
      <c r="K182" s="110"/>
      <c r="L182" s="110"/>
      <c r="M182" s="111"/>
      <c r="N182" s="89"/>
      <c r="V182" s="123"/>
    </row>
    <row r="183" spans="1:22" ht="13.5" thickBot="1" x14ac:dyDescent="0.25">
      <c r="A183" s="356"/>
      <c r="B183" s="113"/>
      <c r="C183" s="113"/>
      <c r="D183" s="114"/>
      <c r="E183" s="113"/>
      <c r="F183" s="113"/>
      <c r="G183" s="360"/>
      <c r="H183" s="361"/>
      <c r="I183" s="362"/>
      <c r="J183" s="115" t="s">
        <v>1719</v>
      </c>
      <c r="K183" s="115"/>
      <c r="L183" s="115"/>
      <c r="M183" s="116"/>
      <c r="N183" s="89"/>
      <c r="V183" s="123">
        <f>G183</f>
        <v>0</v>
      </c>
    </row>
    <row r="184" spans="1:22" ht="23.25" thickBot="1" x14ac:dyDescent="0.25">
      <c r="A184" s="356"/>
      <c r="B184" s="118" t="s">
        <v>29</v>
      </c>
      <c r="C184" s="118" t="s">
        <v>30</v>
      </c>
      <c r="D184" s="118" t="s">
        <v>31</v>
      </c>
      <c r="E184" s="363" t="s">
        <v>32</v>
      </c>
      <c r="F184" s="363"/>
      <c r="G184" s="364"/>
      <c r="H184" s="365"/>
      <c r="I184" s="366"/>
      <c r="J184" s="120" t="s">
        <v>1840</v>
      </c>
      <c r="K184" s="121"/>
      <c r="L184" s="121"/>
      <c r="M184" s="122"/>
      <c r="N184" s="89"/>
      <c r="V184" s="123"/>
    </row>
    <row r="185" spans="1:22" ht="13.5" thickBot="1" x14ac:dyDescent="0.25">
      <c r="A185" s="357"/>
      <c r="B185" s="124"/>
      <c r="C185" s="124"/>
      <c r="D185" s="134"/>
      <c r="E185" s="126" t="s">
        <v>37</v>
      </c>
      <c r="F185" s="127"/>
      <c r="G185" s="367"/>
      <c r="H185" s="368"/>
      <c r="I185" s="369"/>
      <c r="J185" s="120" t="s">
        <v>1726</v>
      </c>
      <c r="K185" s="121"/>
      <c r="L185" s="121"/>
      <c r="M185" s="122"/>
      <c r="N185" s="89"/>
      <c r="V185" s="123"/>
    </row>
    <row r="186" spans="1:22" ht="24" thickTop="1" thickBot="1" x14ac:dyDescent="0.25">
      <c r="A186" s="355">
        <f t="shared" ref="A186" si="39">A182+1</f>
        <v>43</v>
      </c>
      <c r="B186" s="108" t="s">
        <v>20</v>
      </c>
      <c r="C186" s="108" t="s">
        <v>21</v>
      </c>
      <c r="D186" s="108" t="s">
        <v>22</v>
      </c>
      <c r="E186" s="358" t="s">
        <v>23</v>
      </c>
      <c r="F186" s="358"/>
      <c r="G186" s="358" t="s">
        <v>14</v>
      </c>
      <c r="H186" s="359"/>
      <c r="I186" s="87"/>
      <c r="J186" s="109" t="s">
        <v>1719</v>
      </c>
      <c r="K186" s="110"/>
      <c r="L186" s="110"/>
      <c r="M186" s="111"/>
      <c r="N186" s="89"/>
      <c r="V186" s="123"/>
    </row>
    <row r="187" spans="1:22" ht="13.5" thickBot="1" x14ac:dyDescent="0.25">
      <c r="A187" s="356"/>
      <c r="B187" s="113"/>
      <c r="C187" s="113"/>
      <c r="D187" s="114"/>
      <c r="E187" s="113"/>
      <c r="F187" s="113"/>
      <c r="G187" s="360"/>
      <c r="H187" s="361"/>
      <c r="I187" s="362"/>
      <c r="J187" s="115" t="s">
        <v>1719</v>
      </c>
      <c r="K187" s="115"/>
      <c r="L187" s="115"/>
      <c r="M187" s="116"/>
      <c r="N187" s="89"/>
      <c r="V187" s="123">
        <f>G187</f>
        <v>0</v>
      </c>
    </row>
    <row r="188" spans="1:22" ht="23.25" thickBot="1" x14ac:dyDescent="0.25">
      <c r="A188" s="356"/>
      <c r="B188" s="118" t="s">
        <v>29</v>
      </c>
      <c r="C188" s="118" t="s">
        <v>30</v>
      </c>
      <c r="D188" s="118" t="s">
        <v>31</v>
      </c>
      <c r="E188" s="363" t="s">
        <v>32</v>
      </c>
      <c r="F188" s="363"/>
      <c r="G188" s="364"/>
      <c r="H188" s="365"/>
      <c r="I188" s="366"/>
      <c r="J188" s="120" t="s">
        <v>1840</v>
      </c>
      <c r="K188" s="121"/>
      <c r="L188" s="121"/>
      <c r="M188" s="122"/>
      <c r="N188" s="89"/>
      <c r="V188" s="123"/>
    </row>
    <row r="189" spans="1:22" ht="13.5" thickBot="1" x14ac:dyDescent="0.25">
      <c r="A189" s="357"/>
      <c r="B189" s="124"/>
      <c r="C189" s="124"/>
      <c r="D189" s="134"/>
      <c r="E189" s="126" t="s">
        <v>37</v>
      </c>
      <c r="F189" s="127"/>
      <c r="G189" s="367"/>
      <c r="H189" s="368"/>
      <c r="I189" s="369"/>
      <c r="J189" s="120" t="s">
        <v>1726</v>
      </c>
      <c r="K189" s="121"/>
      <c r="L189" s="121"/>
      <c r="M189" s="122"/>
      <c r="N189" s="89"/>
      <c r="V189" s="123"/>
    </row>
    <row r="190" spans="1:22" ht="24" thickTop="1" thickBot="1" x14ac:dyDescent="0.25">
      <c r="A190" s="355">
        <f t="shared" ref="A190" si="40">A186+1</f>
        <v>44</v>
      </c>
      <c r="B190" s="108" t="s">
        <v>20</v>
      </c>
      <c r="C190" s="108" t="s">
        <v>21</v>
      </c>
      <c r="D190" s="108" t="s">
        <v>22</v>
      </c>
      <c r="E190" s="358" t="s">
        <v>23</v>
      </c>
      <c r="F190" s="358"/>
      <c r="G190" s="358" t="s">
        <v>14</v>
      </c>
      <c r="H190" s="359"/>
      <c r="I190" s="87"/>
      <c r="J190" s="109" t="s">
        <v>1719</v>
      </c>
      <c r="K190" s="110"/>
      <c r="L190" s="110"/>
      <c r="M190" s="111"/>
      <c r="N190" s="89"/>
      <c r="V190" s="123"/>
    </row>
    <row r="191" spans="1:22" ht="13.5" thickBot="1" x14ac:dyDescent="0.25">
      <c r="A191" s="356"/>
      <c r="B191" s="113"/>
      <c r="C191" s="113"/>
      <c r="D191" s="114"/>
      <c r="E191" s="113"/>
      <c r="F191" s="113"/>
      <c r="G191" s="360"/>
      <c r="H191" s="361"/>
      <c r="I191" s="362"/>
      <c r="J191" s="115" t="s">
        <v>1719</v>
      </c>
      <c r="K191" s="115"/>
      <c r="L191" s="115"/>
      <c r="M191" s="116"/>
      <c r="N191" s="89"/>
      <c r="V191" s="123">
        <f>G191</f>
        <v>0</v>
      </c>
    </row>
    <row r="192" spans="1:22" ht="23.25" thickBot="1" x14ac:dyDescent="0.25">
      <c r="A192" s="356"/>
      <c r="B192" s="118" t="s">
        <v>29</v>
      </c>
      <c r="C192" s="118" t="s">
        <v>30</v>
      </c>
      <c r="D192" s="118" t="s">
        <v>31</v>
      </c>
      <c r="E192" s="363" t="s">
        <v>32</v>
      </c>
      <c r="F192" s="363"/>
      <c r="G192" s="364"/>
      <c r="H192" s="365"/>
      <c r="I192" s="366"/>
      <c r="J192" s="120" t="s">
        <v>1840</v>
      </c>
      <c r="K192" s="121"/>
      <c r="L192" s="121"/>
      <c r="M192" s="122"/>
      <c r="N192" s="89"/>
      <c r="V192" s="123"/>
    </row>
    <row r="193" spans="1:22" ht="13.5" thickBot="1" x14ac:dyDescent="0.25">
      <c r="A193" s="357"/>
      <c r="B193" s="124"/>
      <c r="C193" s="124"/>
      <c r="D193" s="134"/>
      <c r="E193" s="126" t="s">
        <v>37</v>
      </c>
      <c r="F193" s="127"/>
      <c r="G193" s="367"/>
      <c r="H193" s="368"/>
      <c r="I193" s="369"/>
      <c r="J193" s="120" t="s">
        <v>1726</v>
      </c>
      <c r="K193" s="121"/>
      <c r="L193" s="121"/>
      <c r="M193" s="122"/>
      <c r="N193" s="89"/>
      <c r="V193" s="123"/>
    </row>
    <row r="194" spans="1:22" ht="24" thickTop="1" thickBot="1" x14ac:dyDescent="0.25">
      <c r="A194" s="355">
        <f t="shared" ref="A194" si="41">A190+1</f>
        <v>45</v>
      </c>
      <c r="B194" s="108" t="s">
        <v>20</v>
      </c>
      <c r="C194" s="108" t="s">
        <v>21</v>
      </c>
      <c r="D194" s="108" t="s">
        <v>22</v>
      </c>
      <c r="E194" s="358" t="s">
        <v>23</v>
      </c>
      <c r="F194" s="358"/>
      <c r="G194" s="358" t="s">
        <v>14</v>
      </c>
      <c r="H194" s="359"/>
      <c r="I194" s="87"/>
      <c r="J194" s="109" t="s">
        <v>1719</v>
      </c>
      <c r="K194" s="110"/>
      <c r="L194" s="110"/>
      <c r="M194" s="111"/>
      <c r="N194" s="89"/>
      <c r="V194" s="123"/>
    </row>
    <row r="195" spans="1:22" ht="13.5" thickBot="1" x14ac:dyDescent="0.25">
      <c r="A195" s="356"/>
      <c r="B195" s="113"/>
      <c r="C195" s="113"/>
      <c r="D195" s="114"/>
      <c r="E195" s="113"/>
      <c r="F195" s="113"/>
      <c r="G195" s="360"/>
      <c r="H195" s="361"/>
      <c r="I195" s="362"/>
      <c r="J195" s="115" t="s">
        <v>1719</v>
      </c>
      <c r="K195" s="115"/>
      <c r="L195" s="115"/>
      <c r="M195" s="116"/>
      <c r="N195" s="89"/>
      <c r="V195" s="123">
        <f>G195</f>
        <v>0</v>
      </c>
    </row>
    <row r="196" spans="1:22" ht="23.25" thickBot="1" x14ac:dyDescent="0.25">
      <c r="A196" s="356"/>
      <c r="B196" s="118" t="s">
        <v>29</v>
      </c>
      <c r="C196" s="118" t="s">
        <v>30</v>
      </c>
      <c r="D196" s="118" t="s">
        <v>31</v>
      </c>
      <c r="E196" s="363" t="s">
        <v>32</v>
      </c>
      <c r="F196" s="363"/>
      <c r="G196" s="364"/>
      <c r="H196" s="365"/>
      <c r="I196" s="366"/>
      <c r="J196" s="120" t="s">
        <v>1840</v>
      </c>
      <c r="K196" s="121"/>
      <c r="L196" s="121"/>
      <c r="M196" s="122"/>
      <c r="N196" s="89"/>
      <c r="V196" s="123"/>
    </row>
    <row r="197" spans="1:22" ht="13.5" thickBot="1" x14ac:dyDescent="0.25">
      <c r="A197" s="357"/>
      <c r="B197" s="124"/>
      <c r="C197" s="124"/>
      <c r="D197" s="134"/>
      <c r="E197" s="126" t="s">
        <v>37</v>
      </c>
      <c r="F197" s="127"/>
      <c r="G197" s="367"/>
      <c r="H197" s="368"/>
      <c r="I197" s="369"/>
      <c r="J197" s="120" t="s">
        <v>1726</v>
      </c>
      <c r="K197" s="121"/>
      <c r="L197" s="121"/>
      <c r="M197" s="122"/>
      <c r="N197" s="89"/>
      <c r="V197" s="123"/>
    </row>
    <row r="198" spans="1:22" ht="24" thickTop="1" thickBot="1" x14ac:dyDescent="0.25">
      <c r="A198" s="355">
        <f t="shared" ref="A198" si="42">A194+1</f>
        <v>46</v>
      </c>
      <c r="B198" s="108" t="s">
        <v>20</v>
      </c>
      <c r="C198" s="108" t="s">
        <v>21</v>
      </c>
      <c r="D198" s="108" t="s">
        <v>22</v>
      </c>
      <c r="E198" s="358" t="s">
        <v>23</v>
      </c>
      <c r="F198" s="358"/>
      <c r="G198" s="358" t="s">
        <v>14</v>
      </c>
      <c r="H198" s="359"/>
      <c r="I198" s="87"/>
      <c r="J198" s="109" t="s">
        <v>1719</v>
      </c>
      <c r="K198" s="110"/>
      <c r="L198" s="110"/>
      <c r="M198" s="111"/>
      <c r="N198" s="89"/>
      <c r="V198" s="123"/>
    </row>
    <row r="199" spans="1:22" ht="13.5" thickBot="1" x14ac:dyDescent="0.25">
      <c r="A199" s="356"/>
      <c r="B199" s="113"/>
      <c r="C199" s="113"/>
      <c r="D199" s="114"/>
      <c r="E199" s="113"/>
      <c r="F199" s="113"/>
      <c r="G199" s="360"/>
      <c r="H199" s="361"/>
      <c r="I199" s="362"/>
      <c r="J199" s="115" t="s">
        <v>1719</v>
      </c>
      <c r="K199" s="115"/>
      <c r="L199" s="115"/>
      <c r="M199" s="116"/>
      <c r="N199" s="89"/>
      <c r="V199" s="123">
        <f>G199</f>
        <v>0</v>
      </c>
    </row>
    <row r="200" spans="1:22" ht="23.25" thickBot="1" x14ac:dyDescent="0.25">
      <c r="A200" s="356"/>
      <c r="B200" s="118" t="s">
        <v>29</v>
      </c>
      <c r="C200" s="118" t="s">
        <v>30</v>
      </c>
      <c r="D200" s="118" t="s">
        <v>31</v>
      </c>
      <c r="E200" s="363" t="s">
        <v>32</v>
      </c>
      <c r="F200" s="363"/>
      <c r="G200" s="364"/>
      <c r="H200" s="365"/>
      <c r="I200" s="366"/>
      <c r="J200" s="120" t="s">
        <v>1840</v>
      </c>
      <c r="K200" s="121"/>
      <c r="L200" s="121"/>
      <c r="M200" s="122"/>
      <c r="N200" s="89"/>
      <c r="V200" s="123"/>
    </row>
    <row r="201" spans="1:22" ht="13.5" thickBot="1" x14ac:dyDescent="0.25">
      <c r="A201" s="357"/>
      <c r="B201" s="124"/>
      <c r="C201" s="124"/>
      <c r="D201" s="134"/>
      <c r="E201" s="126" t="s">
        <v>37</v>
      </c>
      <c r="F201" s="127"/>
      <c r="G201" s="367"/>
      <c r="H201" s="368"/>
      <c r="I201" s="369"/>
      <c r="J201" s="120" t="s">
        <v>1726</v>
      </c>
      <c r="K201" s="121"/>
      <c r="L201" s="121"/>
      <c r="M201" s="122"/>
      <c r="N201" s="89"/>
      <c r="V201" s="123"/>
    </row>
    <row r="202" spans="1:22" ht="24" thickTop="1" thickBot="1" x14ac:dyDescent="0.25">
      <c r="A202" s="355">
        <f t="shared" ref="A202" si="43">A198+1</f>
        <v>47</v>
      </c>
      <c r="B202" s="108" t="s">
        <v>20</v>
      </c>
      <c r="C202" s="108" t="s">
        <v>21</v>
      </c>
      <c r="D202" s="108" t="s">
        <v>22</v>
      </c>
      <c r="E202" s="358" t="s">
        <v>23</v>
      </c>
      <c r="F202" s="358"/>
      <c r="G202" s="358" t="s">
        <v>14</v>
      </c>
      <c r="H202" s="359"/>
      <c r="I202" s="87"/>
      <c r="J202" s="109" t="s">
        <v>1719</v>
      </c>
      <c r="K202" s="110"/>
      <c r="L202" s="110"/>
      <c r="M202" s="111"/>
      <c r="N202" s="89"/>
      <c r="V202" s="123"/>
    </row>
    <row r="203" spans="1:22" ht="13.5" thickBot="1" x14ac:dyDescent="0.25">
      <c r="A203" s="356"/>
      <c r="B203" s="113"/>
      <c r="C203" s="113"/>
      <c r="D203" s="114"/>
      <c r="E203" s="113"/>
      <c r="F203" s="113"/>
      <c r="G203" s="360"/>
      <c r="H203" s="361"/>
      <c r="I203" s="362"/>
      <c r="J203" s="115" t="s">
        <v>1719</v>
      </c>
      <c r="K203" s="115"/>
      <c r="L203" s="115"/>
      <c r="M203" s="116"/>
      <c r="N203" s="89"/>
      <c r="V203" s="123">
        <f>G203</f>
        <v>0</v>
      </c>
    </row>
    <row r="204" spans="1:22" ht="23.25" thickBot="1" x14ac:dyDescent="0.25">
      <c r="A204" s="356"/>
      <c r="B204" s="118" t="s">
        <v>29</v>
      </c>
      <c r="C204" s="118" t="s">
        <v>30</v>
      </c>
      <c r="D204" s="118" t="s">
        <v>31</v>
      </c>
      <c r="E204" s="363" t="s">
        <v>32</v>
      </c>
      <c r="F204" s="363"/>
      <c r="G204" s="364"/>
      <c r="H204" s="365"/>
      <c r="I204" s="366"/>
      <c r="J204" s="120" t="s">
        <v>1840</v>
      </c>
      <c r="K204" s="121"/>
      <c r="L204" s="121"/>
      <c r="M204" s="122"/>
      <c r="N204" s="89"/>
      <c r="V204" s="123"/>
    </row>
    <row r="205" spans="1:22" ht="13.5" thickBot="1" x14ac:dyDescent="0.25">
      <c r="A205" s="357"/>
      <c r="B205" s="124"/>
      <c r="C205" s="124"/>
      <c r="D205" s="134"/>
      <c r="E205" s="126" t="s">
        <v>37</v>
      </c>
      <c r="F205" s="127"/>
      <c r="G205" s="367"/>
      <c r="H205" s="368"/>
      <c r="I205" s="369"/>
      <c r="J205" s="120" t="s">
        <v>1726</v>
      </c>
      <c r="K205" s="121"/>
      <c r="L205" s="121"/>
      <c r="M205" s="122"/>
      <c r="N205" s="89"/>
      <c r="V205" s="123"/>
    </row>
    <row r="206" spans="1:22" ht="24" thickTop="1" thickBot="1" x14ac:dyDescent="0.25">
      <c r="A206" s="355">
        <f t="shared" ref="A206" si="44">A202+1</f>
        <v>48</v>
      </c>
      <c r="B206" s="108" t="s">
        <v>20</v>
      </c>
      <c r="C206" s="108" t="s">
        <v>21</v>
      </c>
      <c r="D206" s="108" t="s">
        <v>22</v>
      </c>
      <c r="E206" s="358" t="s">
        <v>23</v>
      </c>
      <c r="F206" s="358"/>
      <c r="G206" s="358" t="s">
        <v>14</v>
      </c>
      <c r="H206" s="359"/>
      <c r="I206" s="87"/>
      <c r="J206" s="109" t="s">
        <v>1719</v>
      </c>
      <c r="K206" s="110"/>
      <c r="L206" s="110"/>
      <c r="M206" s="111"/>
      <c r="N206" s="89"/>
      <c r="V206" s="123"/>
    </row>
    <row r="207" spans="1:22" ht="13.5" thickBot="1" x14ac:dyDescent="0.25">
      <c r="A207" s="356"/>
      <c r="B207" s="113"/>
      <c r="C207" s="113"/>
      <c r="D207" s="114"/>
      <c r="E207" s="113"/>
      <c r="F207" s="113"/>
      <c r="G207" s="360"/>
      <c r="H207" s="361"/>
      <c r="I207" s="362"/>
      <c r="J207" s="115" t="s">
        <v>1719</v>
      </c>
      <c r="K207" s="115"/>
      <c r="L207" s="115"/>
      <c r="M207" s="116"/>
      <c r="N207" s="89"/>
      <c r="V207" s="123">
        <f>G207</f>
        <v>0</v>
      </c>
    </row>
    <row r="208" spans="1:22" ht="23.25" thickBot="1" x14ac:dyDescent="0.25">
      <c r="A208" s="356"/>
      <c r="B208" s="118" t="s">
        <v>29</v>
      </c>
      <c r="C208" s="118" t="s">
        <v>30</v>
      </c>
      <c r="D208" s="118" t="s">
        <v>31</v>
      </c>
      <c r="E208" s="363" t="s">
        <v>32</v>
      </c>
      <c r="F208" s="363"/>
      <c r="G208" s="364"/>
      <c r="H208" s="365"/>
      <c r="I208" s="366"/>
      <c r="J208" s="120" t="s">
        <v>1840</v>
      </c>
      <c r="K208" s="121"/>
      <c r="L208" s="121"/>
      <c r="M208" s="122"/>
      <c r="N208" s="89"/>
      <c r="V208" s="123"/>
    </row>
    <row r="209" spans="1:22" ht="13.5" thickBot="1" x14ac:dyDescent="0.25">
      <c r="A209" s="357"/>
      <c r="B209" s="124"/>
      <c r="C209" s="124"/>
      <c r="D209" s="134"/>
      <c r="E209" s="126" t="s">
        <v>37</v>
      </c>
      <c r="F209" s="127"/>
      <c r="G209" s="367"/>
      <c r="H209" s="368"/>
      <c r="I209" s="369"/>
      <c r="J209" s="120" t="s">
        <v>1726</v>
      </c>
      <c r="K209" s="121"/>
      <c r="L209" s="121"/>
      <c r="M209" s="122"/>
      <c r="N209" s="89"/>
      <c r="V209" s="123"/>
    </row>
    <row r="210" spans="1:22" ht="24" thickTop="1" thickBot="1" x14ac:dyDescent="0.25">
      <c r="A210" s="355">
        <f t="shared" ref="A210" si="45">A206+1</f>
        <v>49</v>
      </c>
      <c r="B210" s="108" t="s">
        <v>20</v>
      </c>
      <c r="C210" s="108" t="s">
        <v>21</v>
      </c>
      <c r="D210" s="108" t="s">
        <v>22</v>
      </c>
      <c r="E210" s="358" t="s">
        <v>23</v>
      </c>
      <c r="F210" s="358"/>
      <c r="G210" s="358" t="s">
        <v>14</v>
      </c>
      <c r="H210" s="359"/>
      <c r="I210" s="87"/>
      <c r="J210" s="109" t="s">
        <v>1719</v>
      </c>
      <c r="K210" s="110"/>
      <c r="L210" s="110"/>
      <c r="M210" s="111"/>
      <c r="N210" s="89"/>
      <c r="V210" s="123"/>
    </row>
    <row r="211" spans="1:22" ht="13.5" thickBot="1" x14ac:dyDescent="0.25">
      <c r="A211" s="356"/>
      <c r="B211" s="113"/>
      <c r="C211" s="113"/>
      <c r="D211" s="114"/>
      <c r="E211" s="113"/>
      <c r="F211" s="113"/>
      <c r="G211" s="360"/>
      <c r="H211" s="361"/>
      <c r="I211" s="362"/>
      <c r="J211" s="115" t="s">
        <v>1719</v>
      </c>
      <c r="K211" s="115"/>
      <c r="L211" s="115"/>
      <c r="M211" s="116"/>
      <c r="N211" s="89"/>
      <c r="V211" s="123">
        <f>G211</f>
        <v>0</v>
      </c>
    </row>
    <row r="212" spans="1:22" ht="23.25" thickBot="1" x14ac:dyDescent="0.25">
      <c r="A212" s="356"/>
      <c r="B212" s="118" t="s">
        <v>29</v>
      </c>
      <c r="C212" s="118" t="s">
        <v>30</v>
      </c>
      <c r="D212" s="118" t="s">
        <v>31</v>
      </c>
      <c r="E212" s="363" t="s">
        <v>32</v>
      </c>
      <c r="F212" s="363"/>
      <c r="G212" s="364"/>
      <c r="H212" s="365"/>
      <c r="I212" s="366"/>
      <c r="J212" s="120" t="s">
        <v>1840</v>
      </c>
      <c r="K212" s="121"/>
      <c r="L212" s="121"/>
      <c r="M212" s="122"/>
      <c r="N212" s="89"/>
      <c r="V212" s="123"/>
    </row>
    <row r="213" spans="1:22" ht="13.5" thickBot="1" x14ac:dyDescent="0.25">
      <c r="A213" s="357"/>
      <c r="B213" s="124"/>
      <c r="C213" s="124"/>
      <c r="D213" s="134"/>
      <c r="E213" s="126" t="s">
        <v>37</v>
      </c>
      <c r="F213" s="127"/>
      <c r="G213" s="367"/>
      <c r="H213" s="368"/>
      <c r="I213" s="369"/>
      <c r="J213" s="120" t="s">
        <v>1726</v>
      </c>
      <c r="K213" s="121"/>
      <c r="L213" s="121"/>
      <c r="M213" s="122"/>
      <c r="N213" s="89"/>
      <c r="V213" s="123"/>
    </row>
    <row r="214" spans="1:22" ht="24" thickTop="1" thickBot="1" x14ac:dyDescent="0.25">
      <c r="A214" s="355">
        <f t="shared" ref="A214" si="46">A210+1</f>
        <v>50</v>
      </c>
      <c r="B214" s="108" t="s">
        <v>20</v>
      </c>
      <c r="C214" s="108" t="s">
        <v>21</v>
      </c>
      <c r="D214" s="108" t="s">
        <v>22</v>
      </c>
      <c r="E214" s="358" t="s">
        <v>23</v>
      </c>
      <c r="F214" s="358"/>
      <c r="G214" s="358" t="s">
        <v>14</v>
      </c>
      <c r="H214" s="359"/>
      <c r="I214" s="87"/>
      <c r="J214" s="109" t="s">
        <v>1719</v>
      </c>
      <c r="K214" s="110"/>
      <c r="L214" s="110"/>
      <c r="M214" s="111"/>
      <c r="N214" s="89"/>
      <c r="V214" s="123"/>
    </row>
    <row r="215" spans="1:22" ht="13.5" thickBot="1" x14ac:dyDescent="0.25">
      <c r="A215" s="356"/>
      <c r="B215" s="113"/>
      <c r="C215" s="113"/>
      <c r="D215" s="114"/>
      <c r="E215" s="113"/>
      <c r="F215" s="113"/>
      <c r="G215" s="360"/>
      <c r="H215" s="361"/>
      <c r="I215" s="362"/>
      <c r="J215" s="115" t="s">
        <v>1719</v>
      </c>
      <c r="K215" s="115"/>
      <c r="L215" s="115"/>
      <c r="M215" s="116"/>
      <c r="N215" s="89"/>
      <c r="V215" s="123">
        <f>G215</f>
        <v>0</v>
      </c>
    </row>
    <row r="216" spans="1:22" ht="23.25" thickBot="1" x14ac:dyDescent="0.25">
      <c r="A216" s="356"/>
      <c r="B216" s="118" t="s">
        <v>29</v>
      </c>
      <c r="C216" s="118" t="s">
        <v>30</v>
      </c>
      <c r="D216" s="118" t="s">
        <v>31</v>
      </c>
      <c r="E216" s="363" t="s">
        <v>32</v>
      </c>
      <c r="F216" s="363"/>
      <c r="G216" s="364"/>
      <c r="H216" s="365"/>
      <c r="I216" s="366"/>
      <c r="J216" s="120" t="s">
        <v>1840</v>
      </c>
      <c r="K216" s="121"/>
      <c r="L216" s="121"/>
      <c r="M216" s="122"/>
      <c r="N216" s="89"/>
      <c r="V216" s="123"/>
    </row>
    <row r="217" spans="1:22" ht="13.5" thickBot="1" x14ac:dyDescent="0.25">
      <c r="A217" s="357"/>
      <c r="B217" s="124"/>
      <c r="C217" s="124"/>
      <c r="D217" s="134"/>
      <c r="E217" s="126" t="s">
        <v>37</v>
      </c>
      <c r="F217" s="127"/>
      <c r="G217" s="367"/>
      <c r="H217" s="368"/>
      <c r="I217" s="369"/>
      <c r="J217" s="120" t="s">
        <v>1726</v>
      </c>
      <c r="K217" s="121"/>
      <c r="L217" s="121"/>
      <c r="M217" s="122"/>
      <c r="N217" s="89"/>
      <c r="V217" s="123"/>
    </row>
    <row r="218" spans="1:22" ht="24" thickTop="1" thickBot="1" x14ac:dyDescent="0.25">
      <c r="A218" s="355">
        <f t="shared" ref="A218" si="47">A214+1</f>
        <v>51</v>
      </c>
      <c r="B218" s="108" t="s">
        <v>20</v>
      </c>
      <c r="C218" s="108" t="s">
        <v>21</v>
      </c>
      <c r="D218" s="108" t="s">
        <v>22</v>
      </c>
      <c r="E218" s="358" t="s">
        <v>23</v>
      </c>
      <c r="F218" s="358"/>
      <c r="G218" s="358" t="s">
        <v>14</v>
      </c>
      <c r="H218" s="359"/>
      <c r="I218" s="87"/>
      <c r="J218" s="109" t="s">
        <v>1719</v>
      </c>
      <c r="K218" s="110"/>
      <c r="L218" s="110"/>
      <c r="M218" s="111"/>
      <c r="N218" s="89"/>
      <c r="V218" s="123"/>
    </row>
    <row r="219" spans="1:22" ht="13.5" thickBot="1" x14ac:dyDescent="0.25">
      <c r="A219" s="356"/>
      <c r="B219" s="113"/>
      <c r="C219" s="113"/>
      <c r="D219" s="114"/>
      <c r="E219" s="113"/>
      <c r="F219" s="113"/>
      <c r="G219" s="360"/>
      <c r="H219" s="361"/>
      <c r="I219" s="362"/>
      <c r="J219" s="115" t="s">
        <v>1719</v>
      </c>
      <c r="K219" s="115"/>
      <c r="L219" s="115"/>
      <c r="M219" s="116"/>
      <c r="N219" s="89"/>
      <c r="V219" s="123">
        <f>G219</f>
        <v>0</v>
      </c>
    </row>
    <row r="220" spans="1:22" ht="23.25" thickBot="1" x14ac:dyDescent="0.25">
      <c r="A220" s="356"/>
      <c r="B220" s="118" t="s">
        <v>29</v>
      </c>
      <c r="C220" s="118" t="s">
        <v>30</v>
      </c>
      <c r="D220" s="118" t="s">
        <v>31</v>
      </c>
      <c r="E220" s="363" t="s">
        <v>32</v>
      </c>
      <c r="F220" s="363"/>
      <c r="G220" s="364"/>
      <c r="H220" s="365"/>
      <c r="I220" s="366"/>
      <c r="J220" s="120" t="s">
        <v>1840</v>
      </c>
      <c r="K220" s="121"/>
      <c r="L220" s="121"/>
      <c r="M220" s="122"/>
      <c r="N220" s="89"/>
      <c r="V220" s="123"/>
    </row>
    <row r="221" spans="1:22" ht="13.5" thickBot="1" x14ac:dyDescent="0.25">
      <c r="A221" s="357"/>
      <c r="B221" s="124"/>
      <c r="C221" s="124"/>
      <c r="D221" s="134"/>
      <c r="E221" s="126" t="s">
        <v>37</v>
      </c>
      <c r="F221" s="127"/>
      <c r="G221" s="367"/>
      <c r="H221" s="368"/>
      <c r="I221" s="369"/>
      <c r="J221" s="120" t="s">
        <v>1726</v>
      </c>
      <c r="K221" s="121"/>
      <c r="L221" s="121"/>
      <c r="M221" s="122"/>
      <c r="N221" s="89"/>
      <c r="V221" s="123"/>
    </row>
    <row r="222" spans="1:22" ht="24" thickTop="1" thickBot="1" x14ac:dyDescent="0.25">
      <c r="A222" s="355">
        <f t="shared" ref="A222" si="48">A218+1</f>
        <v>52</v>
      </c>
      <c r="B222" s="108" t="s">
        <v>20</v>
      </c>
      <c r="C222" s="108" t="s">
        <v>21</v>
      </c>
      <c r="D222" s="108" t="s">
        <v>22</v>
      </c>
      <c r="E222" s="358" t="s">
        <v>23</v>
      </c>
      <c r="F222" s="358"/>
      <c r="G222" s="358" t="s">
        <v>14</v>
      </c>
      <c r="H222" s="359"/>
      <c r="I222" s="87"/>
      <c r="J222" s="109" t="s">
        <v>1719</v>
      </c>
      <c r="K222" s="110"/>
      <c r="L222" s="110"/>
      <c r="M222" s="111"/>
      <c r="N222" s="89"/>
      <c r="V222" s="123"/>
    </row>
    <row r="223" spans="1:22" ht="13.5" thickBot="1" x14ac:dyDescent="0.25">
      <c r="A223" s="356"/>
      <c r="B223" s="113"/>
      <c r="C223" s="113"/>
      <c r="D223" s="114"/>
      <c r="E223" s="113"/>
      <c r="F223" s="113"/>
      <c r="G223" s="360"/>
      <c r="H223" s="361"/>
      <c r="I223" s="362"/>
      <c r="J223" s="115" t="s">
        <v>1719</v>
      </c>
      <c r="K223" s="115"/>
      <c r="L223" s="115"/>
      <c r="M223" s="116"/>
      <c r="N223" s="89"/>
      <c r="V223" s="123">
        <f>G223</f>
        <v>0</v>
      </c>
    </row>
    <row r="224" spans="1:22" ht="23.25" thickBot="1" x14ac:dyDescent="0.25">
      <c r="A224" s="356"/>
      <c r="B224" s="118" t="s">
        <v>29</v>
      </c>
      <c r="C224" s="118" t="s">
        <v>30</v>
      </c>
      <c r="D224" s="118" t="s">
        <v>31</v>
      </c>
      <c r="E224" s="363" t="s">
        <v>32</v>
      </c>
      <c r="F224" s="363"/>
      <c r="G224" s="364"/>
      <c r="H224" s="365"/>
      <c r="I224" s="366"/>
      <c r="J224" s="120" t="s">
        <v>1840</v>
      </c>
      <c r="K224" s="121"/>
      <c r="L224" s="121"/>
      <c r="M224" s="122"/>
      <c r="N224" s="89"/>
      <c r="V224" s="123"/>
    </row>
    <row r="225" spans="1:22" ht="13.5" thickBot="1" x14ac:dyDescent="0.25">
      <c r="A225" s="357"/>
      <c r="B225" s="124"/>
      <c r="C225" s="124"/>
      <c r="D225" s="134"/>
      <c r="E225" s="126" t="s">
        <v>37</v>
      </c>
      <c r="F225" s="127"/>
      <c r="G225" s="367"/>
      <c r="H225" s="368"/>
      <c r="I225" s="369"/>
      <c r="J225" s="120" t="s">
        <v>1726</v>
      </c>
      <c r="K225" s="121"/>
      <c r="L225" s="121"/>
      <c r="M225" s="122"/>
      <c r="N225" s="89"/>
      <c r="V225" s="123"/>
    </row>
    <row r="226" spans="1:22" ht="24" thickTop="1" thickBot="1" x14ac:dyDescent="0.25">
      <c r="A226" s="355">
        <f t="shared" ref="A226" si="49">A222+1</f>
        <v>53</v>
      </c>
      <c r="B226" s="108" t="s">
        <v>20</v>
      </c>
      <c r="C226" s="108" t="s">
        <v>21</v>
      </c>
      <c r="D226" s="108" t="s">
        <v>22</v>
      </c>
      <c r="E226" s="358" t="s">
        <v>23</v>
      </c>
      <c r="F226" s="358"/>
      <c r="G226" s="358" t="s">
        <v>14</v>
      </c>
      <c r="H226" s="359"/>
      <c r="I226" s="87"/>
      <c r="J226" s="109" t="s">
        <v>1719</v>
      </c>
      <c r="K226" s="110"/>
      <c r="L226" s="110"/>
      <c r="M226" s="111"/>
      <c r="N226" s="89"/>
      <c r="V226" s="123"/>
    </row>
    <row r="227" spans="1:22" ht="13.5" thickBot="1" x14ac:dyDescent="0.25">
      <c r="A227" s="356"/>
      <c r="B227" s="113"/>
      <c r="C227" s="113"/>
      <c r="D227" s="114"/>
      <c r="E227" s="113"/>
      <c r="F227" s="113"/>
      <c r="G227" s="360"/>
      <c r="H227" s="361"/>
      <c r="I227" s="362"/>
      <c r="J227" s="115" t="s">
        <v>1719</v>
      </c>
      <c r="K227" s="115"/>
      <c r="L227" s="115"/>
      <c r="M227" s="116"/>
      <c r="N227" s="89"/>
      <c r="V227" s="123">
        <f>G227</f>
        <v>0</v>
      </c>
    </row>
    <row r="228" spans="1:22" ht="23.25" thickBot="1" x14ac:dyDescent="0.25">
      <c r="A228" s="356"/>
      <c r="B228" s="118" t="s">
        <v>29</v>
      </c>
      <c r="C228" s="118" t="s">
        <v>30</v>
      </c>
      <c r="D228" s="118" t="s">
        <v>31</v>
      </c>
      <c r="E228" s="363" t="s">
        <v>32</v>
      </c>
      <c r="F228" s="363"/>
      <c r="G228" s="364"/>
      <c r="H228" s="365"/>
      <c r="I228" s="366"/>
      <c r="J228" s="120" t="s">
        <v>1840</v>
      </c>
      <c r="K228" s="121"/>
      <c r="L228" s="121"/>
      <c r="M228" s="122"/>
      <c r="N228" s="89"/>
      <c r="V228" s="123"/>
    </row>
    <row r="229" spans="1:22" ht="13.5" thickBot="1" x14ac:dyDescent="0.25">
      <c r="A229" s="357"/>
      <c r="B229" s="124"/>
      <c r="C229" s="124"/>
      <c r="D229" s="134"/>
      <c r="E229" s="126" t="s">
        <v>37</v>
      </c>
      <c r="F229" s="127"/>
      <c r="G229" s="367"/>
      <c r="H229" s="368"/>
      <c r="I229" s="369"/>
      <c r="J229" s="120" t="s">
        <v>1726</v>
      </c>
      <c r="K229" s="121"/>
      <c r="L229" s="121"/>
      <c r="M229" s="122"/>
      <c r="N229" s="89"/>
      <c r="V229" s="123"/>
    </row>
    <row r="230" spans="1:22" ht="24" thickTop="1" thickBot="1" x14ac:dyDescent="0.25">
      <c r="A230" s="355">
        <f t="shared" ref="A230" si="50">A226+1</f>
        <v>54</v>
      </c>
      <c r="B230" s="108" t="s">
        <v>20</v>
      </c>
      <c r="C230" s="108" t="s">
        <v>21</v>
      </c>
      <c r="D230" s="108" t="s">
        <v>22</v>
      </c>
      <c r="E230" s="358" t="s">
        <v>23</v>
      </c>
      <c r="F230" s="358"/>
      <c r="G230" s="358" t="s">
        <v>14</v>
      </c>
      <c r="H230" s="359"/>
      <c r="I230" s="87"/>
      <c r="J230" s="109" t="s">
        <v>1719</v>
      </c>
      <c r="K230" s="110"/>
      <c r="L230" s="110"/>
      <c r="M230" s="111"/>
      <c r="N230" s="89"/>
      <c r="V230" s="123"/>
    </row>
    <row r="231" spans="1:22" ht="13.5" thickBot="1" x14ac:dyDescent="0.25">
      <c r="A231" s="356"/>
      <c r="B231" s="113"/>
      <c r="C231" s="113"/>
      <c r="D231" s="114"/>
      <c r="E231" s="113"/>
      <c r="F231" s="113"/>
      <c r="G231" s="360"/>
      <c r="H231" s="361"/>
      <c r="I231" s="362"/>
      <c r="J231" s="115" t="s">
        <v>1719</v>
      </c>
      <c r="K231" s="115"/>
      <c r="L231" s="115"/>
      <c r="M231" s="116"/>
      <c r="N231" s="89"/>
      <c r="V231" s="123">
        <f>G231</f>
        <v>0</v>
      </c>
    </row>
    <row r="232" spans="1:22" ht="23.25" thickBot="1" x14ac:dyDescent="0.25">
      <c r="A232" s="356"/>
      <c r="B232" s="118" t="s">
        <v>29</v>
      </c>
      <c r="C232" s="118" t="s">
        <v>30</v>
      </c>
      <c r="D232" s="118" t="s">
        <v>31</v>
      </c>
      <c r="E232" s="363" t="s">
        <v>32</v>
      </c>
      <c r="F232" s="363"/>
      <c r="G232" s="364"/>
      <c r="H232" s="365"/>
      <c r="I232" s="366"/>
      <c r="J232" s="120" t="s">
        <v>1840</v>
      </c>
      <c r="K232" s="121"/>
      <c r="L232" s="121"/>
      <c r="M232" s="122"/>
      <c r="N232" s="89"/>
      <c r="V232" s="123"/>
    </row>
    <row r="233" spans="1:22" ht="13.5" thickBot="1" x14ac:dyDescent="0.25">
      <c r="A233" s="357"/>
      <c r="B233" s="124"/>
      <c r="C233" s="124"/>
      <c r="D233" s="134"/>
      <c r="E233" s="126" t="s">
        <v>37</v>
      </c>
      <c r="F233" s="127"/>
      <c r="G233" s="367"/>
      <c r="H233" s="368"/>
      <c r="I233" s="369"/>
      <c r="J233" s="120" t="s">
        <v>1726</v>
      </c>
      <c r="K233" s="121"/>
      <c r="L233" s="121"/>
      <c r="M233" s="122"/>
      <c r="N233" s="89"/>
      <c r="V233" s="123"/>
    </row>
    <row r="234" spans="1:22" ht="24" thickTop="1" thickBot="1" x14ac:dyDescent="0.25">
      <c r="A234" s="355">
        <f t="shared" ref="A234" si="51">A230+1</f>
        <v>55</v>
      </c>
      <c r="B234" s="108" t="s">
        <v>20</v>
      </c>
      <c r="C234" s="108" t="s">
        <v>21</v>
      </c>
      <c r="D234" s="108" t="s">
        <v>22</v>
      </c>
      <c r="E234" s="358" t="s">
        <v>23</v>
      </c>
      <c r="F234" s="358"/>
      <c r="G234" s="358" t="s">
        <v>14</v>
      </c>
      <c r="H234" s="359"/>
      <c r="I234" s="87"/>
      <c r="J234" s="109" t="s">
        <v>1719</v>
      </c>
      <c r="K234" s="110"/>
      <c r="L234" s="110"/>
      <c r="M234" s="111"/>
      <c r="N234" s="89"/>
      <c r="V234" s="123"/>
    </row>
    <row r="235" spans="1:22" ht="13.5" thickBot="1" x14ac:dyDescent="0.25">
      <c r="A235" s="356"/>
      <c r="B235" s="113"/>
      <c r="C235" s="113"/>
      <c r="D235" s="114"/>
      <c r="E235" s="113"/>
      <c r="F235" s="113"/>
      <c r="G235" s="360"/>
      <c r="H235" s="361"/>
      <c r="I235" s="362"/>
      <c r="J235" s="115" t="s">
        <v>1719</v>
      </c>
      <c r="K235" s="115"/>
      <c r="L235" s="115"/>
      <c r="M235" s="116"/>
      <c r="N235" s="89"/>
      <c r="V235" s="123">
        <f>G235</f>
        <v>0</v>
      </c>
    </row>
    <row r="236" spans="1:22" ht="23.25" thickBot="1" x14ac:dyDescent="0.25">
      <c r="A236" s="356"/>
      <c r="B236" s="118" t="s">
        <v>29</v>
      </c>
      <c r="C236" s="118" t="s">
        <v>30</v>
      </c>
      <c r="D236" s="118" t="s">
        <v>31</v>
      </c>
      <c r="E236" s="363" t="s">
        <v>32</v>
      </c>
      <c r="F236" s="363"/>
      <c r="G236" s="364"/>
      <c r="H236" s="365"/>
      <c r="I236" s="366"/>
      <c r="J236" s="120" t="s">
        <v>1840</v>
      </c>
      <c r="K236" s="121"/>
      <c r="L236" s="121"/>
      <c r="M236" s="122"/>
      <c r="N236" s="89"/>
      <c r="V236" s="123"/>
    </row>
    <row r="237" spans="1:22" ht="13.5" thickBot="1" x14ac:dyDescent="0.25">
      <c r="A237" s="357"/>
      <c r="B237" s="124"/>
      <c r="C237" s="124"/>
      <c r="D237" s="134"/>
      <c r="E237" s="126" t="s">
        <v>37</v>
      </c>
      <c r="F237" s="127"/>
      <c r="G237" s="367"/>
      <c r="H237" s="368"/>
      <c r="I237" s="369"/>
      <c r="J237" s="120" t="s">
        <v>1726</v>
      </c>
      <c r="K237" s="121"/>
      <c r="L237" s="121"/>
      <c r="M237" s="122"/>
      <c r="N237" s="89"/>
      <c r="V237" s="123"/>
    </row>
    <row r="238" spans="1:22" ht="24" thickTop="1" thickBot="1" x14ac:dyDescent="0.25">
      <c r="A238" s="355">
        <f t="shared" ref="A238" si="52">A234+1</f>
        <v>56</v>
      </c>
      <c r="B238" s="108" t="s">
        <v>20</v>
      </c>
      <c r="C238" s="108" t="s">
        <v>21</v>
      </c>
      <c r="D238" s="108" t="s">
        <v>22</v>
      </c>
      <c r="E238" s="358" t="s">
        <v>23</v>
      </c>
      <c r="F238" s="358"/>
      <c r="G238" s="358" t="s">
        <v>14</v>
      </c>
      <c r="H238" s="359"/>
      <c r="I238" s="87"/>
      <c r="J238" s="109" t="s">
        <v>1719</v>
      </c>
      <c r="K238" s="110"/>
      <c r="L238" s="110"/>
      <c r="M238" s="111"/>
      <c r="N238" s="89"/>
      <c r="V238" s="123"/>
    </row>
    <row r="239" spans="1:22" ht="13.5" thickBot="1" x14ac:dyDescent="0.25">
      <c r="A239" s="356"/>
      <c r="B239" s="113"/>
      <c r="C239" s="113"/>
      <c r="D239" s="114"/>
      <c r="E239" s="113"/>
      <c r="F239" s="113"/>
      <c r="G239" s="360"/>
      <c r="H239" s="361"/>
      <c r="I239" s="362"/>
      <c r="J239" s="115" t="s">
        <v>1719</v>
      </c>
      <c r="K239" s="115"/>
      <c r="L239" s="115"/>
      <c r="M239" s="116"/>
      <c r="N239" s="89"/>
      <c r="V239" s="123">
        <f>G239</f>
        <v>0</v>
      </c>
    </row>
    <row r="240" spans="1:22" ht="23.25" thickBot="1" x14ac:dyDescent="0.25">
      <c r="A240" s="356"/>
      <c r="B240" s="118" t="s">
        <v>29</v>
      </c>
      <c r="C240" s="118" t="s">
        <v>30</v>
      </c>
      <c r="D240" s="118" t="s">
        <v>31</v>
      </c>
      <c r="E240" s="363" t="s">
        <v>32</v>
      </c>
      <c r="F240" s="363"/>
      <c r="G240" s="364"/>
      <c r="H240" s="365"/>
      <c r="I240" s="366"/>
      <c r="J240" s="120" t="s">
        <v>1840</v>
      </c>
      <c r="K240" s="121"/>
      <c r="L240" s="121"/>
      <c r="M240" s="122"/>
      <c r="N240" s="89"/>
      <c r="V240" s="123"/>
    </row>
    <row r="241" spans="1:22" ht="13.5" thickBot="1" x14ac:dyDescent="0.25">
      <c r="A241" s="357"/>
      <c r="B241" s="124"/>
      <c r="C241" s="124"/>
      <c r="D241" s="134"/>
      <c r="E241" s="126" t="s">
        <v>37</v>
      </c>
      <c r="F241" s="127"/>
      <c r="G241" s="367"/>
      <c r="H241" s="368"/>
      <c r="I241" s="369"/>
      <c r="J241" s="120" t="s">
        <v>1726</v>
      </c>
      <c r="K241" s="121"/>
      <c r="L241" s="121"/>
      <c r="M241" s="122"/>
      <c r="N241" s="89"/>
      <c r="V241" s="123"/>
    </row>
    <row r="242" spans="1:22" ht="24" thickTop="1" thickBot="1" x14ac:dyDescent="0.25">
      <c r="A242" s="355">
        <f t="shared" ref="A242" si="53">A238+1</f>
        <v>57</v>
      </c>
      <c r="B242" s="108" t="s">
        <v>20</v>
      </c>
      <c r="C242" s="108" t="s">
        <v>21</v>
      </c>
      <c r="D242" s="108" t="s">
        <v>22</v>
      </c>
      <c r="E242" s="358" t="s">
        <v>23</v>
      </c>
      <c r="F242" s="358"/>
      <c r="G242" s="358" t="s">
        <v>14</v>
      </c>
      <c r="H242" s="359"/>
      <c r="I242" s="87"/>
      <c r="J242" s="109" t="s">
        <v>1719</v>
      </c>
      <c r="K242" s="110"/>
      <c r="L242" s="110"/>
      <c r="M242" s="111"/>
      <c r="N242" s="89"/>
      <c r="V242" s="123"/>
    </row>
    <row r="243" spans="1:22" ht="13.5" thickBot="1" x14ac:dyDescent="0.25">
      <c r="A243" s="356"/>
      <c r="B243" s="113"/>
      <c r="C243" s="113"/>
      <c r="D243" s="114"/>
      <c r="E243" s="113"/>
      <c r="F243" s="113"/>
      <c r="G243" s="360"/>
      <c r="H243" s="361"/>
      <c r="I243" s="362"/>
      <c r="J243" s="115" t="s">
        <v>1719</v>
      </c>
      <c r="K243" s="115"/>
      <c r="L243" s="115"/>
      <c r="M243" s="116"/>
      <c r="N243" s="89"/>
      <c r="V243" s="123">
        <f>G243</f>
        <v>0</v>
      </c>
    </row>
    <row r="244" spans="1:22" ht="23.25" thickBot="1" x14ac:dyDescent="0.25">
      <c r="A244" s="356"/>
      <c r="B244" s="118" t="s">
        <v>29</v>
      </c>
      <c r="C244" s="118" t="s">
        <v>30</v>
      </c>
      <c r="D244" s="118" t="s">
        <v>31</v>
      </c>
      <c r="E244" s="363" t="s">
        <v>32</v>
      </c>
      <c r="F244" s="363"/>
      <c r="G244" s="364"/>
      <c r="H244" s="365"/>
      <c r="I244" s="366"/>
      <c r="J244" s="120" t="s">
        <v>1840</v>
      </c>
      <c r="K244" s="121"/>
      <c r="L244" s="121"/>
      <c r="M244" s="122"/>
      <c r="N244" s="89"/>
      <c r="V244" s="123"/>
    </row>
    <row r="245" spans="1:22" ht="13.5" thickBot="1" x14ac:dyDescent="0.25">
      <c r="A245" s="357"/>
      <c r="B245" s="124"/>
      <c r="C245" s="124"/>
      <c r="D245" s="134"/>
      <c r="E245" s="126" t="s">
        <v>37</v>
      </c>
      <c r="F245" s="127"/>
      <c r="G245" s="367"/>
      <c r="H245" s="368"/>
      <c r="I245" s="369"/>
      <c r="J245" s="120" t="s">
        <v>1726</v>
      </c>
      <c r="K245" s="121"/>
      <c r="L245" s="121"/>
      <c r="M245" s="122"/>
      <c r="N245" s="89"/>
      <c r="V245" s="123"/>
    </row>
    <row r="246" spans="1:22" ht="24" thickTop="1" thickBot="1" x14ac:dyDescent="0.25">
      <c r="A246" s="355">
        <f t="shared" ref="A246" si="54">A242+1</f>
        <v>58</v>
      </c>
      <c r="B246" s="108" t="s">
        <v>20</v>
      </c>
      <c r="C246" s="108" t="s">
        <v>21</v>
      </c>
      <c r="D246" s="108" t="s">
        <v>22</v>
      </c>
      <c r="E246" s="358" t="s">
        <v>23</v>
      </c>
      <c r="F246" s="358"/>
      <c r="G246" s="358" t="s">
        <v>14</v>
      </c>
      <c r="H246" s="359"/>
      <c r="I246" s="87"/>
      <c r="J246" s="109" t="s">
        <v>1719</v>
      </c>
      <c r="K246" s="110"/>
      <c r="L246" s="110"/>
      <c r="M246" s="111"/>
      <c r="N246" s="89"/>
      <c r="V246" s="123"/>
    </row>
    <row r="247" spans="1:22" ht="13.5" thickBot="1" x14ac:dyDescent="0.25">
      <c r="A247" s="356"/>
      <c r="B247" s="113"/>
      <c r="C247" s="113"/>
      <c r="D247" s="114"/>
      <c r="E247" s="113"/>
      <c r="F247" s="113"/>
      <c r="G247" s="360"/>
      <c r="H247" s="361"/>
      <c r="I247" s="362"/>
      <c r="J247" s="115" t="s">
        <v>1719</v>
      </c>
      <c r="K247" s="115"/>
      <c r="L247" s="115"/>
      <c r="M247" s="116"/>
      <c r="N247" s="89"/>
      <c r="V247" s="123">
        <f>G247</f>
        <v>0</v>
      </c>
    </row>
    <row r="248" spans="1:22" ht="23.25" thickBot="1" x14ac:dyDescent="0.25">
      <c r="A248" s="356"/>
      <c r="B248" s="118" t="s">
        <v>29</v>
      </c>
      <c r="C248" s="118" t="s">
        <v>30</v>
      </c>
      <c r="D248" s="118" t="s">
        <v>31</v>
      </c>
      <c r="E248" s="363" t="s">
        <v>32</v>
      </c>
      <c r="F248" s="363"/>
      <c r="G248" s="364"/>
      <c r="H248" s="365"/>
      <c r="I248" s="366"/>
      <c r="J248" s="120" t="s">
        <v>1840</v>
      </c>
      <c r="K248" s="121"/>
      <c r="L248" s="121"/>
      <c r="M248" s="122"/>
      <c r="N248" s="89"/>
      <c r="V248" s="123"/>
    </row>
    <row r="249" spans="1:22" ht="13.5" thickBot="1" x14ac:dyDescent="0.25">
      <c r="A249" s="357"/>
      <c r="B249" s="124"/>
      <c r="C249" s="124"/>
      <c r="D249" s="134"/>
      <c r="E249" s="126" t="s">
        <v>37</v>
      </c>
      <c r="F249" s="127"/>
      <c r="G249" s="367"/>
      <c r="H249" s="368"/>
      <c r="I249" s="369"/>
      <c r="J249" s="120" t="s">
        <v>1726</v>
      </c>
      <c r="K249" s="121"/>
      <c r="L249" s="121"/>
      <c r="M249" s="122"/>
      <c r="N249" s="89"/>
      <c r="V249" s="123"/>
    </row>
    <row r="250" spans="1:22" ht="24" thickTop="1" thickBot="1" x14ac:dyDescent="0.25">
      <c r="A250" s="355">
        <f t="shared" ref="A250" si="55">A246+1</f>
        <v>59</v>
      </c>
      <c r="B250" s="108" t="s">
        <v>20</v>
      </c>
      <c r="C250" s="108" t="s">
        <v>21</v>
      </c>
      <c r="D250" s="108" t="s">
        <v>22</v>
      </c>
      <c r="E250" s="358" t="s">
        <v>23</v>
      </c>
      <c r="F250" s="358"/>
      <c r="G250" s="358" t="s">
        <v>14</v>
      </c>
      <c r="H250" s="359"/>
      <c r="I250" s="87"/>
      <c r="J250" s="109" t="s">
        <v>1719</v>
      </c>
      <c r="K250" s="110"/>
      <c r="L250" s="110"/>
      <c r="M250" s="111"/>
      <c r="N250" s="89"/>
      <c r="V250" s="123"/>
    </row>
    <row r="251" spans="1:22" ht="13.5" thickBot="1" x14ac:dyDescent="0.25">
      <c r="A251" s="356"/>
      <c r="B251" s="113"/>
      <c r="C251" s="113"/>
      <c r="D251" s="114"/>
      <c r="E251" s="113"/>
      <c r="F251" s="113"/>
      <c r="G251" s="360"/>
      <c r="H251" s="361"/>
      <c r="I251" s="362"/>
      <c r="J251" s="115" t="s">
        <v>1719</v>
      </c>
      <c r="K251" s="115"/>
      <c r="L251" s="115"/>
      <c r="M251" s="116"/>
      <c r="N251" s="89"/>
      <c r="V251" s="123">
        <f>G251</f>
        <v>0</v>
      </c>
    </row>
    <row r="252" spans="1:22" ht="23.25" thickBot="1" x14ac:dyDescent="0.25">
      <c r="A252" s="356"/>
      <c r="B252" s="118" t="s">
        <v>29</v>
      </c>
      <c r="C252" s="118" t="s">
        <v>30</v>
      </c>
      <c r="D252" s="118" t="s">
        <v>31</v>
      </c>
      <c r="E252" s="363" t="s">
        <v>32</v>
      </c>
      <c r="F252" s="363"/>
      <c r="G252" s="364"/>
      <c r="H252" s="365"/>
      <c r="I252" s="366"/>
      <c r="J252" s="120" t="s">
        <v>1840</v>
      </c>
      <c r="K252" s="121"/>
      <c r="L252" s="121"/>
      <c r="M252" s="122"/>
      <c r="N252" s="89"/>
      <c r="V252" s="123"/>
    </row>
    <row r="253" spans="1:22" ht="13.5" thickBot="1" x14ac:dyDescent="0.25">
      <c r="A253" s="357"/>
      <c r="B253" s="124"/>
      <c r="C253" s="124"/>
      <c r="D253" s="134"/>
      <c r="E253" s="126" t="s">
        <v>37</v>
      </c>
      <c r="F253" s="127"/>
      <c r="G253" s="367"/>
      <c r="H253" s="368"/>
      <c r="I253" s="369"/>
      <c r="J253" s="120" t="s">
        <v>1726</v>
      </c>
      <c r="K253" s="121"/>
      <c r="L253" s="121"/>
      <c r="M253" s="122"/>
      <c r="N253" s="89"/>
      <c r="V253" s="123"/>
    </row>
    <row r="254" spans="1:22" ht="24" thickTop="1" thickBot="1" x14ac:dyDescent="0.25">
      <c r="A254" s="355">
        <f t="shared" ref="A254" si="56">A250+1</f>
        <v>60</v>
      </c>
      <c r="B254" s="108" t="s">
        <v>20</v>
      </c>
      <c r="C254" s="108" t="s">
        <v>21</v>
      </c>
      <c r="D254" s="108" t="s">
        <v>22</v>
      </c>
      <c r="E254" s="358" t="s">
        <v>23</v>
      </c>
      <c r="F254" s="358"/>
      <c r="G254" s="358" t="s">
        <v>14</v>
      </c>
      <c r="H254" s="359"/>
      <c r="I254" s="87"/>
      <c r="J254" s="109" t="s">
        <v>1719</v>
      </c>
      <c r="K254" s="110"/>
      <c r="L254" s="110"/>
      <c r="M254" s="111"/>
      <c r="N254" s="89"/>
      <c r="V254" s="123"/>
    </row>
    <row r="255" spans="1:22" ht="13.5" thickBot="1" x14ac:dyDescent="0.25">
      <c r="A255" s="356"/>
      <c r="B255" s="113"/>
      <c r="C255" s="113"/>
      <c r="D255" s="114"/>
      <c r="E255" s="113"/>
      <c r="F255" s="113"/>
      <c r="G255" s="360"/>
      <c r="H255" s="361"/>
      <c r="I255" s="362"/>
      <c r="J255" s="115" t="s">
        <v>1719</v>
      </c>
      <c r="K255" s="115"/>
      <c r="L255" s="115"/>
      <c r="M255" s="116"/>
      <c r="N255" s="89"/>
      <c r="V255" s="123">
        <f>G255</f>
        <v>0</v>
      </c>
    </row>
    <row r="256" spans="1:22" ht="23.25" thickBot="1" x14ac:dyDescent="0.25">
      <c r="A256" s="356"/>
      <c r="B256" s="118" t="s">
        <v>29</v>
      </c>
      <c r="C256" s="118" t="s">
        <v>30</v>
      </c>
      <c r="D256" s="118" t="s">
        <v>31</v>
      </c>
      <c r="E256" s="363" t="s">
        <v>32</v>
      </c>
      <c r="F256" s="363"/>
      <c r="G256" s="364"/>
      <c r="H256" s="365"/>
      <c r="I256" s="366"/>
      <c r="J256" s="120" t="s">
        <v>1840</v>
      </c>
      <c r="K256" s="121"/>
      <c r="L256" s="121"/>
      <c r="M256" s="122"/>
      <c r="N256" s="89"/>
      <c r="V256" s="123"/>
    </row>
    <row r="257" spans="1:22" ht="13.5" thickBot="1" x14ac:dyDescent="0.25">
      <c r="A257" s="357"/>
      <c r="B257" s="124"/>
      <c r="C257" s="124"/>
      <c r="D257" s="134"/>
      <c r="E257" s="126" t="s">
        <v>37</v>
      </c>
      <c r="F257" s="127"/>
      <c r="G257" s="367"/>
      <c r="H257" s="368"/>
      <c r="I257" s="369"/>
      <c r="J257" s="120" t="s">
        <v>1726</v>
      </c>
      <c r="K257" s="121"/>
      <c r="L257" s="121"/>
      <c r="M257" s="122"/>
      <c r="N257" s="89"/>
      <c r="V257" s="123"/>
    </row>
    <row r="258" spans="1:22" ht="24" thickTop="1" thickBot="1" x14ac:dyDescent="0.25">
      <c r="A258" s="355">
        <f t="shared" ref="A258" si="57">A254+1</f>
        <v>61</v>
      </c>
      <c r="B258" s="108" t="s">
        <v>20</v>
      </c>
      <c r="C258" s="108" t="s">
        <v>21</v>
      </c>
      <c r="D258" s="108" t="s">
        <v>22</v>
      </c>
      <c r="E258" s="358" t="s">
        <v>23</v>
      </c>
      <c r="F258" s="358"/>
      <c r="G258" s="358" t="s">
        <v>14</v>
      </c>
      <c r="H258" s="359"/>
      <c r="I258" s="87"/>
      <c r="J258" s="109" t="s">
        <v>1719</v>
      </c>
      <c r="K258" s="110"/>
      <c r="L258" s="110"/>
      <c r="M258" s="111"/>
      <c r="N258" s="89"/>
      <c r="V258" s="123"/>
    </row>
    <row r="259" spans="1:22" ht="13.5" thickBot="1" x14ac:dyDescent="0.25">
      <c r="A259" s="356"/>
      <c r="B259" s="113"/>
      <c r="C259" s="113"/>
      <c r="D259" s="114"/>
      <c r="E259" s="113"/>
      <c r="F259" s="113"/>
      <c r="G259" s="360"/>
      <c r="H259" s="361"/>
      <c r="I259" s="362"/>
      <c r="J259" s="115" t="s">
        <v>1719</v>
      </c>
      <c r="K259" s="115"/>
      <c r="L259" s="115"/>
      <c r="M259" s="116"/>
      <c r="N259" s="89"/>
      <c r="V259" s="123">
        <f>G259</f>
        <v>0</v>
      </c>
    </row>
    <row r="260" spans="1:22" ht="23.25" thickBot="1" x14ac:dyDescent="0.25">
      <c r="A260" s="356"/>
      <c r="B260" s="118" t="s">
        <v>29</v>
      </c>
      <c r="C260" s="118" t="s">
        <v>30</v>
      </c>
      <c r="D260" s="118" t="s">
        <v>31</v>
      </c>
      <c r="E260" s="363" t="s">
        <v>32</v>
      </c>
      <c r="F260" s="363"/>
      <c r="G260" s="364"/>
      <c r="H260" s="365"/>
      <c r="I260" s="366"/>
      <c r="J260" s="120" t="s">
        <v>1840</v>
      </c>
      <c r="K260" s="121"/>
      <c r="L260" s="121"/>
      <c r="M260" s="122"/>
      <c r="N260" s="89"/>
      <c r="V260" s="123"/>
    </row>
    <row r="261" spans="1:22" ht="13.5" thickBot="1" x14ac:dyDescent="0.25">
      <c r="A261" s="357"/>
      <c r="B261" s="124"/>
      <c r="C261" s="124"/>
      <c r="D261" s="134"/>
      <c r="E261" s="126" t="s">
        <v>37</v>
      </c>
      <c r="F261" s="127"/>
      <c r="G261" s="367"/>
      <c r="H261" s="368"/>
      <c r="I261" s="369"/>
      <c r="J261" s="120" t="s">
        <v>1726</v>
      </c>
      <c r="K261" s="121"/>
      <c r="L261" s="121"/>
      <c r="M261" s="122"/>
      <c r="N261" s="89"/>
      <c r="V261" s="123"/>
    </row>
    <row r="262" spans="1:22" ht="24" thickTop="1" thickBot="1" x14ac:dyDescent="0.25">
      <c r="A262" s="355">
        <f t="shared" ref="A262" si="58">A258+1</f>
        <v>62</v>
      </c>
      <c r="B262" s="108" t="s">
        <v>20</v>
      </c>
      <c r="C262" s="108" t="s">
        <v>21</v>
      </c>
      <c r="D262" s="108" t="s">
        <v>22</v>
      </c>
      <c r="E262" s="358" t="s">
        <v>23</v>
      </c>
      <c r="F262" s="358"/>
      <c r="G262" s="358" t="s">
        <v>14</v>
      </c>
      <c r="H262" s="359"/>
      <c r="I262" s="87"/>
      <c r="J262" s="109" t="s">
        <v>1719</v>
      </c>
      <c r="K262" s="110"/>
      <c r="L262" s="110"/>
      <c r="M262" s="111"/>
      <c r="N262" s="89"/>
      <c r="V262" s="123"/>
    </row>
    <row r="263" spans="1:22" ht="13.5" thickBot="1" x14ac:dyDescent="0.25">
      <c r="A263" s="356"/>
      <c r="B263" s="113"/>
      <c r="C263" s="113"/>
      <c r="D263" s="114"/>
      <c r="E263" s="113"/>
      <c r="F263" s="113"/>
      <c r="G263" s="360"/>
      <c r="H263" s="361"/>
      <c r="I263" s="362"/>
      <c r="J263" s="115" t="s">
        <v>1719</v>
      </c>
      <c r="K263" s="115"/>
      <c r="L263" s="115"/>
      <c r="M263" s="116"/>
      <c r="N263" s="89"/>
      <c r="V263" s="123">
        <f>G263</f>
        <v>0</v>
      </c>
    </row>
    <row r="264" spans="1:22" ht="23.25" thickBot="1" x14ac:dyDescent="0.25">
      <c r="A264" s="356"/>
      <c r="B264" s="118" t="s">
        <v>29</v>
      </c>
      <c r="C264" s="118" t="s">
        <v>30</v>
      </c>
      <c r="D264" s="118" t="s">
        <v>31</v>
      </c>
      <c r="E264" s="363" t="s">
        <v>32</v>
      </c>
      <c r="F264" s="363"/>
      <c r="G264" s="364"/>
      <c r="H264" s="365"/>
      <c r="I264" s="366"/>
      <c r="J264" s="120" t="s">
        <v>1840</v>
      </c>
      <c r="K264" s="121"/>
      <c r="L264" s="121"/>
      <c r="M264" s="122"/>
      <c r="N264" s="89"/>
      <c r="V264" s="123"/>
    </row>
    <row r="265" spans="1:22" ht="13.5" thickBot="1" x14ac:dyDescent="0.25">
      <c r="A265" s="357"/>
      <c r="B265" s="124"/>
      <c r="C265" s="124"/>
      <c r="D265" s="134"/>
      <c r="E265" s="126" t="s">
        <v>37</v>
      </c>
      <c r="F265" s="127"/>
      <c r="G265" s="367"/>
      <c r="H265" s="368"/>
      <c r="I265" s="369"/>
      <c r="J265" s="120" t="s">
        <v>1726</v>
      </c>
      <c r="K265" s="121"/>
      <c r="L265" s="121"/>
      <c r="M265" s="122"/>
      <c r="N265" s="89"/>
      <c r="V265" s="123"/>
    </row>
    <row r="266" spans="1:22" ht="24" thickTop="1" thickBot="1" x14ac:dyDescent="0.25">
      <c r="A266" s="355">
        <f t="shared" ref="A266" si="59">A262+1</f>
        <v>63</v>
      </c>
      <c r="B266" s="108" t="s">
        <v>20</v>
      </c>
      <c r="C266" s="108" t="s">
        <v>21</v>
      </c>
      <c r="D266" s="108" t="s">
        <v>22</v>
      </c>
      <c r="E266" s="358" t="s">
        <v>23</v>
      </c>
      <c r="F266" s="358"/>
      <c r="G266" s="358" t="s">
        <v>14</v>
      </c>
      <c r="H266" s="359"/>
      <c r="I266" s="87"/>
      <c r="J266" s="109" t="s">
        <v>1719</v>
      </c>
      <c r="K266" s="110"/>
      <c r="L266" s="110"/>
      <c r="M266" s="111"/>
      <c r="N266" s="89"/>
      <c r="V266" s="123"/>
    </row>
    <row r="267" spans="1:22" ht="13.5" thickBot="1" x14ac:dyDescent="0.25">
      <c r="A267" s="356"/>
      <c r="B267" s="113"/>
      <c r="C267" s="113"/>
      <c r="D267" s="114"/>
      <c r="E267" s="113"/>
      <c r="F267" s="113"/>
      <c r="G267" s="360"/>
      <c r="H267" s="361"/>
      <c r="I267" s="362"/>
      <c r="J267" s="115" t="s">
        <v>1719</v>
      </c>
      <c r="K267" s="115"/>
      <c r="L267" s="115"/>
      <c r="M267" s="116"/>
      <c r="N267" s="89"/>
      <c r="V267" s="123">
        <f>G267</f>
        <v>0</v>
      </c>
    </row>
    <row r="268" spans="1:22" ht="23.25" thickBot="1" x14ac:dyDescent="0.25">
      <c r="A268" s="356"/>
      <c r="B268" s="118" t="s">
        <v>29</v>
      </c>
      <c r="C268" s="118" t="s">
        <v>30</v>
      </c>
      <c r="D268" s="118" t="s">
        <v>31</v>
      </c>
      <c r="E268" s="363" t="s">
        <v>32</v>
      </c>
      <c r="F268" s="363"/>
      <c r="G268" s="364"/>
      <c r="H268" s="365"/>
      <c r="I268" s="366"/>
      <c r="J268" s="120" t="s">
        <v>1840</v>
      </c>
      <c r="K268" s="121"/>
      <c r="L268" s="121"/>
      <c r="M268" s="122"/>
      <c r="N268" s="89"/>
      <c r="V268" s="123"/>
    </row>
    <row r="269" spans="1:22" ht="13.5" thickBot="1" x14ac:dyDescent="0.25">
      <c r="A269" s="357"/>
      <c r="B269" s="124"/>
      <c r="C269" s="124"/>
      <c r="D269" s="134"/>
      <c r="E269" s="126" t="s">
        <v>37</v>
      </c>
      <c r="F269" s="127"/>
      <c r="G269" s="367"/>
      <c r="H269" s="368"/>
      <c r="I269" s="369"/>
      <c r="J269" s="120" t="s">
        <v>1726</v>
      </c>
      <c r="K269" s="121"/>
      <c r="L269" s="121"/>
      <c r="M269" s="122"/>
      <c r="N269" s="89"/>
      <c r="V269" s="123"/>
    </row>
    <row r="270" spans="1:22" ht="24" thickTop="1" thickBot="1" x14ac:dyDescent="0.25">
      <c r="A270" s="355">
        <f t="shared" ref="A270" si="60">A266+1</f>
        <v>64</v>
      </c>
      <c r="B270" s="108" t="s">
        <v>20</v>
      </c>
      <c r="C270" s="108" t="s">
        <v>21</v>
      </c>
      <c r="D270" s="108" t="s">
        <v>22</v>
      </c>
      <c r="E270" s="358" t="s">
        <v>23</v>
      </c>
      <c r="F270" s="358"/>
      <c r="G270" s="358" t="s">
        <v>14</v>
      </c>
      <c r="H270" s="359"/>
      <c r="I270" s="87"/>
      <c r="J270" s="109" t="s">
        <v>1719</v>
      </c>
      <c r="K270" s="110"/>
      <c r="L270" s="110"/>
      <c r="M270" s="111"/>
      <c r="N270" s="89"/>
      <c r="V270" s="123"/>
    </row>
    <row r="271" spans="1:22" ht="13.5" thickBot="1" x14ac:dyDescent="0.25">
      <c r="A271" s="356"/>
      <c r="B271" s="113"/>
      <c r="C271" s="113"/>
      <c r="D271" s="114"/>
      <c r="E271" s="113"/>
      <c r="F271" s="113"/>
      <c r="G271" s="360"/>
      <c r="H271" s="361"/>
      <c r="I271" s="362"/>
      <c r="J271" s="115" t="s">
        <v>1719</v>
      </c>
      <c r="K271" s="115"/>
      <c r="L271" s="115"/>
      <c r="M271" s="116"/>
      <c r="N271" s="89"/>
      <c r="V271" s="123">
        <f>G271</f>
        <v>0</v>
      </c>
    </row>
    <row r="272" spans="1:22" ht="23.25" thickBot="1" x14ac:dyDescent="0.25">
      <c r="A272" s="356"/>
      <c r="B272" s="118" t="s">
        <v>29</v>
      </c>
      <c r="C272" s="118" t="s">
        <v>30</v>
      </c>
      <c r="D272" s="118" t="s">
        <v>31</v>
      </c>
      <c r="E272" s="363" t="s">
        <v>32</v>
      </c>
      <c r="F272" s="363"/>
      <c r="G272" s="364"/>
      <c r="H272" s="365"/>
      <c r="I272" s="366"/>
      <c r="J272" s="120" t="s">
        <v>1840</v>
      </c>
      <c r="K272" s="121"/>
      <c r="L272" s="121"/>
      <c r="M272" s="122"/>
      <c r="N272" s="89"/>
      <c r="V272" s="123"/>
    </row>
    <row r="273" spans="1:22" ht="13.5" thickBot="1" x14ac:dyDescent="0.25">
      <c r="A273" s="357"/>
      <c r="B273" s="124"/>
      <c r="C273" s="124"/>
      <c r="D273" s="134"/>
      <c r="E273" s="126" t="s">
        <v>37</v>
      </c>
      <c r="F273" s="127"/>
      <c r="G273" s="367"/>
      <c r="H273" s="368"/>
      <c r="I273" s="369"/>
      <c r="J273" s="120" t="s">
        <v>1726</v>
      </c>
      <c r="K273" s="121"/>
      <c r="L273" s="121"/>
      <c r="M273" s="122"/>
      <c r="N273" s="89"/>
      <c r="V273" s="123"/>
    </row>
    <row r="274" spans="1:22" ht="24" thickTop="1" thickBot="1" x14ac:dyDescent="0.25">
      <c r="A274" s="355">
        <f t="shared" ref="A274" si="61">A270+1</f>
        <v>65</v>
      </c>
      <c r="B274" s="108" t="s">
        <v>20</v>
      </c>
      <c r="C274" s="108" t="s">
        <v>21</v>
      </c>
      <c r="D274" s="108" t="s">
        <v>22</v>
      </c>
      <c r="E274" s="358" t="s">
        <v>23</v>
      </c>
      <c r="F274" s="358"/>
      <c r="G274" s="358" t="s">
        <v>14</v>
      </c>
      <c r="H274" s="359"/>
      <c r="I274" s="87"/>
      <c r="J274" s="109" t="s">
        <v>1719</v>
      </c>
      <c r="K274" s="110"/>
      <c r="L274" s="110"/>
      <c r="M274" s="111"/>
      <c r="N274" s="89"/>
      <c r="V274" s="123"/>
    </row>
    <row r="275" spans="1:22" ht="13.5" thickBot="1" x14ac:dyDescent="0.25">
      <c r="A275" s="356"/>
      <c r="B275" s="113"/>
      <c r="C275" s="113"/>
      <c r="D275" s="114"/>
      <c r="E275" s="113"/>
      <c r="F275" s="113"/>
      <c r="G275" s="360"/>
      <c r="H275" s="361"/>
      <c r="I275" s="362"/>
      <c r="J275" s="115" t="s">
        <v>1719</v>
      </c>
      <c r="K275" s="115"/>
      <c r="L275" s="115"/>
      <c r="M275" s="116"/>
      <c r="N275" s="89"/>
      <c r="V275" s="123">
        <f>G275</f>
        <v>0</v>
      </c>
    </row>
    <row r="276" spans="1:22" ht="23.25" thickBot="1" x14ac:dyDescent="0.25">
      <c r="A276" s="356"/>
      <c r="B276" s="118" t="s">
        <v>29</v>
      </c>
      <c r="C276" s="118" t="s">
        <v>30</v>
      </c>
      <c r="D276" s="118" t="s">
        <v>31</v>
      </c>
      <c r="E276" s="363" t="s">
        <v>32</v>
      </c>
      <c r="F276" s="363"/>
      <c r="G276" s="364"/>
      <c r="H276" s="365"/>
      <c r="I276" s="366"/>
      <c r="J276" s="120" t="s">
        <v>1840</v>
      </c>
      <c r="K276" s="121"/>
      <c r="L276" s="121"/>
      <c r="M276" s="122"/>
      <c r="N276" s="89"/>
      <c r="V276" s="123"/>
    </row>
    <row r="277" spans="1:22" ht="13.5" thickBot="1" x14ac:dyDescent="0.25">
      <c r="A277" s="357"/>
      <c r="B277" s="124"/>
      <c r="C277" s="124"/>
      <c r="D277" s="134"/>
      <c r="E277" s="126" t="s">
        <v>37</v>
      </c>
      <c r="F277" s="127"/>
      <c r="G277" s="367"/>
      <c r="H277" s="368"/>
      <c r="I277" s="369"/>
      <c r="J277" s="120" t="s">
        <v>1726</v>
      </c>
      <c r="K277" s="121"/>
      <c r="L277" s="121"/>
      <c r="M277" s="122"/>
      <c r="N277" s="89"/>
      <c r="V277" s="123"/>
    </row>
    <row r="278" spans="1:22" ht="24" thickTop="1" thickBot="1" x14ac:dyDescent="0.25">
      <c r="A278" s="355">
        <f t="shared" ref="A278" si="62">A274+1</f>
        <v>66</v>
      </c>
      <c r="B278" s="108" t="s">
        <v>20</v>
      </c>
      <c r="C278" s="108" t="s">
        <v>21</v>
      </c>
      <c r="D278" s="108" t="s">
        <v>22</v>
      </c>
      <c r="E278" s="358" t="s">
        <v>23</v>
      </c>
      <c r="F278" s="358"/>
      <c r="G278" s="358" t="s">
        <v>14</v>
      </c>
      <c r="H278" s="359"/>
      <c r="I278" s="87"/>
      <c r="J278" s="109" t="s">
        <v>1719</v>
      </c>
      <c r="K278" s="110"/>
      <c r="L278" s="110"/>
      <c r="M278" s="111"/>
      <c r="N278" s="89"/>
      <c r="V278" s="123"/>
    </row>
    <row r="279" spans="1:22" ht="13.5" thickBot="1" x14ac:dyDescent="0.25">
      <c r="A279" s="356"/>
      <c r="B279" s="113"/>
      <c r="C279" s="113"/>
      <c r="D279" s="114"/>
      <c r="E279" s="113"/>
      <c r="F279" s="113"/>
      <c r="G279" s="360"/>
      <c r="H279" s="361"/>
      <c r="I279" s="362"/>
      <c r="J279" s="115" t="s">
        <v>1719</v>
      </c>
      <c r="K279" s="115"/>
      <c r="L279" s="115"/>
      <c r="M279" s="116"/>
      <c r="N279" s="89"/>
      <c r="V279" s="123">
        <f>G279</f>
        <v>0</v>
      </c>
    </row>
    <row r="280" spans="1:22" ht="23.25" thickBot="1" x14ac:dyDescent="0.25">
      <c r="A280" s="356"/>
      <c r="B280" s="118" t="s">
        <v>29</v>
      </c>
      <c r="C280" s="118" t="s">
        <v>30</v>
      </c>
      <c r="D280" s="118" t="s">
        <v>31</v>
      </c>
      <c r="E280" s="363" t="s">
        <v>32</v>
      </c>
      <c r="F280" s="363"/>
      <c r="G280" s="364"/>
      <c r="H280" s="365"/>
      <c r="I280" s="366"/>
      <c r="J280" s="120" t="s">
        <v>1840</v>
      </c>
      <c r="K280" s="121"/>
      <c r="L280" s="121"/>
      <c r="M280" s="122"/>
      <c r="N280" s="89"/>
      <c r="V280" s="123"/>
    </row>
    <row r="281" spans="1:22" ht="13.5" thickBot="1" x14ac:dyDescent="0.25">
      <c r="A281" s="357"/>
      <c r="B281" s="124"/>
      <c r="C281" s="124"/>
      <c r="D281" s="134"/>
      <c r="E281" s="126" t="s">
        <v>37</v>
      </c>
      <c r="F281" s="127"/>
      <c r="G281" s="367"/>
      <c r="H281" s="368"/>
      <c r="I281" s="369"/>
      <c r="J281" s="120" t="s">
        <v>1726</v>
      </c>
      <c r="K281" s="121"/>
      <c r="L281" s="121"/>
      <c r="M281" s="122"/>
      <c r="N281" s="89"/>
      <c r="V281" s="123"/>
    </row>
    <row r="282" spans="1:22" ht="24" thickTop="1" thickBot="1" x14ac:dyDescent="0.25">
      <c r="A282" s="355">
        <f t="shared" ref="A282" si="63">A278+1</f>
        <v>67</v>
      </c>
      <c r="B282" s="108" t="s">
        <v>20</v>
      </c>
      <c r="C282" s="108" t="s">
        <v>21</v>
      </c>
      <c r="D282" s="108" t="s">
        <v>22</v>
      </c>
      <c r="E282" s="358" t="s">
        <v>23</v>
      </c>
      <c r="F282" s="358"/>
      <c r="G282" s="358" t="s">
        <v>14</v>
      </c>
      <c r="H282" s="359"/>
      <c r="I282" s="87"/>
      <c r="J282" s="109" t="s">
        <v>1719</v>
      </c>
      <c r="K282" s="110"/>
      <c r="L282" s="110"/>
      <c r="M282" s="111"/>
      <c r="N282" s="89"/>
      <c r="V282" s="123"/>
    </row>
    <row r="283" spans="1:22" ht="13.5" thickBot="1" x14ac:dyDescent="0.25">
      <c r="A283" s="356"/>
      <c r="B283" s="113"/>
      <c r="C283" s="113"/>
      <c r="D283" s="114"/>
      <c r="E283" s="113"/>
      <c r="F283" s="113"/>
      <c r="G283" s="360"/>
      <c r="H283" s="361"/>
      <c r="I283" s="362"/>
      <c r="J283" s="115" t="s">
        <v>1719</v>
      </c>
      <c r="K283" s="115"/>
      <c r="L283" s="115"/>
      <c r="M283" s="116"/>
      <c r="N283" s="89"/>
      <c r="V283" s="123">
        <f>G283</f>
        <v>0</v>
      </c>
    </row>
    <row r="284" spans="1:22" ht="23.25" thickBot="1" x14ac:dyDescent="0.25">
      <c r="A284" s="356"/>
      <c r="B284" s="118" t="s">
        <v>29</v>
      </c>
      <c r="C284" s="118" t="s">
        <v>30</v>
      </c>
      <c r="D284" s="118" t="s">
        <v>31</v>
      </c>
      <c r="E284" s="363" t="s">
        <v>32</v>
      </c>
      <c r="F284" s="363"/>
      <c r="G284" s="364"/>
      <c r="H284" s="365"/>
      <c r="I284" s="366"/>
      <c r="J284" s="120" t="s">
        <v>1840</v>
      </c>
      <c r="K284" s="121"/>
      <c r="L284" s="121"/>
      <c r="M284" s="122"/>
      <c r="N284" s="89"/>
      <c r="V284" s="123"/>
    </row>
    <row r="285" spans="1:22" ht="13.5" thickBot="1" x14ac:dyDescent="0.25">
      <c r="A285" s="357"/>
      <c r="B285" s="124"/>
      <c r="C285" s="124"/>
      <c r="D285" s="134"/>
      <c r="E285" s="126" t="s">
        <v>37</v>
      </c>
      <c r="F285" s="127"/>
      <c r="G285" s="367"/>
      <c r="H285" s="368"/>
      <c r="I285" s="369"/>
      <c r="J285" s="120" t="s">
        <v>1726</v>
      </c>
      <c r="K285" s="121"/>
      <c r="L285" s="121"/>
      <c r="M285" s="122"/>
      <c r="N285" s="89"/>
      <c r="V285" s="123"/>
    </row>
    <row r="286" spans="1:22" ht="24" thickTop="1" thickBot="1" x14ac:dyDescent="0.25">
      <c r="A286" s="355">
        <f t="shared" ref="A286" si="64">A282+1</f>
        <v>68</v>
      </c>
      <c r="B286" s="108" t="s">
        <v>20</v>
      </c>
      <c r="C286" s="108" t="s">
        <v>21</v>
      </c>
      <c r="D286" s="108" t="s">
        <v>22</v>
      </c>
      <c r="E286" s="358" t="s">
        <v>23</v>
      </c>
      <c r="F286" s="358"/>
      <c r="G286" s="358" t="s">
        <v>14</v>
      </c>
      <c r="H286" s="359"/>
      <c r="I286" s="87"/>
      <c r="J286" s="109" t="s">
        <v>1719</v>
      </c>
      <c r="K286" s="110"/>
      <c r="L286" s="110"/>
      <c r="M286" s="111"/>
      <c r="N286" s="89"/>
      <c r="V286" s="123"/>
    </row>
    <row r="287" spans="1:22" ht="13.5" thickBot="1" x14ac:dyDescent="0.25">
      <c r="A287" s="356"/>
      <c r="B287" s="113"/>
      <c r="C287" s="113"/>
      <c r="D287" s="114"/>
      <c r="E287" s="113"/>
      <c r="F287" s="113"/>
      <c r="G287" s="360"/>
      <c r="H287" s="361"/>
      <c r="I287" s="362"/>
      <c r="J287" s="115" t="s">
        <v>1719</v>
      </c>
      <c r="K287" s="115"/>
      <c r="L287" s="115"/>
      <c r="M287" s="116"/>
      <c r="N287" s="89"/>
      <c r="V287" s="123">
        <f>G287</f>
        <v>0</v>
      </c>
    </row>
    <row r="288" spans="1:22" ht="23.25" thickBot="1" x14ac:dyDescent="0.25">
      <c r="A288" s="356"/>
      <c r="B288" s="118" t="s">
        <v>29</v>
      </c>
      <c r="C288" s="118" t="s">
        <v>30</v>
      </c>
      <c r="D288" s="118" t="s">
        <v>31</v>
      </c>
      <c r="E288" s="363" t="s">
        <v>32</v>
      </c>
      <c r="F288" s="363"/>
      <c r="G288" s="364"/>
      <c r="H288" s="365"/>
      <c r="I288" s="366"/>
      <c r="J288" s="120" t="s">
        <v>1840</v>
      </c>
      <c r="K288" s="121"/>
      <c r="L288" s="121"/>
      <c r="M288" s="122"/>
      <c r="N288" s="89"/>
      <c r="V288" s="123"/>
    </row>
    <row r="289" spans="1:22" ht="13.5" thickBot="1" x14ac:dyDescent="0.25">
      <c r="A289" s="357"/>
      <c r="B289" s="124"/>
      <c r="C289" s="124"/>
      <c r="D289" s="134"/>
      <c r="E289" s="126" t="s">
        <v>37</v>
      </c>
      <c r="F289" s="127"/>
      <c r="G289" s="367"/>
      <c r="H289" s="368"/>
      <c r="I289" s="369"/>
      <c r="J289" s="120" t="s">
        <v>1726</v>
      </c>
      <c r="K289" s="121"/>
      <c r="L289" s="121"/>
      <c r="M289" s="122"/>
      <c r="N289" s="89"/>
      <c r="V289" s="123"/>
    </row>
    <row r="290" spans="1:22" ht="24" thickTop="1" thickBot="1" x14ac:dyDescent="0.25">
      <c r="A290" s="355">
        <f t="shared" ref="A290" si="65">A286+1</f>
        <v>69</v>
      </c>
      <c r="B290" s="108" t="s">
        <v>20</v>
      </c>
      <c r="C290" s="108" t="s">
        <v>21</v>
      </c>
      <c r="D290" s="108" t="s">
        <v>22</v>
      </c>
      <c r="E290" s="358" t="s">
        <v>23</v>
      </c>
      <c r="F290" s="358"/>
      <c r="G290" s="358" t="s">
        <v>14</v>
      </c>
      <c r="H290" s="359"/>
      <c r="I290" s="87"/>
      <c r="J290" s="109" t="s">
        <v>1719</v>
      </c>
      <c r="K290" s="110"/>
      <c r="L290" s="110"/>
      <c r="M290" s="111"/>
      <c r="N290" s="89"/>
      <c r="V290" s="123"/>
    </row>
    <row r="291" spans="1:22" ht="13.5" thickBot="1" x14ac:dyDescent="0.25">
      <c r="A291" s="356"/>
      <c r="B291" s="113"/>
      <c r="C291" s="113"/>
      <c r="D291" s="114"/>
      <c r="E291" s="113"/>
      <c r="F291" s="113"/>
      <c r="G291" s="360"/>
      <c r="H291" s="361"/>
      <c r="I291" s="362"/>
      <c r="J291" s="115" t="s">
        <v>1719</v>
      </c>
      <c r="K291" s="115"/>
      <c r="L291" s="115"/>
      <c r="M291" s="116"/>
      <c r="N291" s="89"/>
      <c r="V291" s="123">
        <f>G291</f>
        <v>0</v>
      </c>
    </row>
    <row r="292" spans="1:22" ht="23.25" thickBot="1" x14ac:dyDescent="0.25">
      <c r="A292" s="356"/>
      <c r="B292" s="118" t="s">
        <v>29</v>
      </c>
      <c r="C292" s="118" t="s">
        <v>30</v>
      </c>
      <c r="D292" s="118" t="s">
        <v>31</v>
      </c>
      <c r="E292" s="363" t="s">
        <v>32</v>
      </c>
      <c r="F292" s="363"/>
      <c r="G292" s="364"/>
      <c r="H292" s="365"/>
      <c r="I292" s="366"/>
      <c r="J292" s="120" t="s">
        <v>1840</v>
      </c>
      <c r="K292" s="121"/>
      <c r="L292" s="121"/>
      <c r="M292" s="122"/>
      <c r="N292" s="89"/>
      <c r="V292" s="123"/>
    </row>
    <row r="293" spans="1:22" ht="13.5" thickBot="1" x14ac:dyDescent="0.25">
      <c r="A293" s="357"/>
      <c r="B293" s="124"/>
      <c r="C293" s="124"/>
      <c r="D293" s="134"/>
      <c r="E293" s="126" t="s">
        <v>37</v>
      </c>
      <c r="F293" s="127"/>
      <c r="G293" s="367"/>
      <c r="H293" s="368"/>
      <c r="I293" s="369"/>
      <c r="J293" s="120" t="s">
        <v>1726</v>
      </c>
      <c r="K293" s="121"/>
      <c r="L293" s="121"/>
      <c r="M293" s="122"/>
      <c r="N293" s="89"/>
      <c r="V293" s="123"/>
    </row>
    <row r="294" spans="1:22" ht="24" thickTop="1" thickBot="1" x14ac:dyDescent="0.25">
      <c r="A294" s="355">
        <f t="shared" ref="A294" si="66">A290+1</f>
        <v>70</v>
      </c>
      <c r="B294" s="108" t="s">
        <v>20</v>
      </c>
      <c r="C294" s="108" t="s">
        <v>21</v>
      </c>
      <c r="D294" s="108" t="s">
        <v>22</v>
      </c>
      <c r="E294" s="358" t="s">
        <v>23</v>
      </c>
      <c r="F294" s="358"/>
      <c r="G294" s="358" t="s">
        <v>14</v>
      </c>
      <c r="H294" s="359"/>
      <c r="I294" s="87"/>
      <c r="J294" s="109" t="s">
        <v>1719</v>
      </c>
      <c r="K294" s="110"/>
      <c r="L294" s="110"/>
      <c r="M294" s="111"/>
      <c r="N294" s="89"/>
      <c r="V294" s="123"/>
    </row>
    <row r="295" spans="1:22" ht="13.5" thickBot="1" x14ac:dyDescent="0.25">
      <c r="A295" s="356"/>
      <c r="B295" s="113"/>
      <c r="C295" s="113"/>
      <c r="D295" s="114"/>
      <c r="E295" s="113"/>
      <c r="F295" s="113"/>
      <c r="G295" s="360"/>
      <c r="H295" s="361"/>
      <c r="I295" s="362"/>
      <c r="J295" s="115" t="s">
        <v>1719</v>
      </c>
      <c r="K295" s="115"/>
      <c r="L295" s="115"/>
      <c r="M295" s="116"/>
      <c r="N295" s="89"/>
      <c r="V295" s="123">
        <f>G295</f>
        <v>0</v>
      </c>
    </row>
    <row r="296" spans="1:22" ht="23.25" thickBot="1" x14ac:dyDescent="0.25">
      <c r="A296" s="356"/>
      <c r="B296" s="118" t="s">
        <v>29</v>
      </c>
      <c r="C296" s="118" t="s">
        <v>30</v>
      </c>
      <c r="D296" s="118" t="s">
        <v>31</v>
      </c>
      <c r="E296" s="363" t="s">
        <v>32</v>
      </c>
      <c r="F296" s="363"/>
      <c r="G296" s="364"/>
      <c r="H296" s="365"/>
      <c r="I296" s="366"/>
      <c r="J296" s="120" t="s">
        <v>1840</v>
      </c>
      <c r="K296" s="121"/>
      <c r="L296" s="121"/>
      <c r="M296" s="122"/>
      <c r="N296" s="89"/>
      <c r="V296" s="123"/>
    </row>
    <row r="297" spans="1:22" ht="13.5" thickBot="1" x14ac:dyDescent="0.25">
      <c r="A297" s="357"/>
      <c r="B297" s="124"/>
      <c r="C297" s="124"/>
      <c r="D297" s="134"/>
      <c r="E297" s="126" t="s">
        <v>37</v>
      </c>
      <c r="F297" s="127"/>
      <c r="G297" s="367"/>
      <c r="H297" s="368"/>
      <c r="I297" s="369"/>
      <c r="J297" s="120" t="s">
        <v>1726</v>
      </c>
      <c r="K297" s="121"/>
      <c r="L297" s="121"/>
      <c r="M297" s="122"/>
      <c r="N297" s="89"/>
      <c r="V297" s="123"/>
    </row>
    <row r="298" spans="1:22" ht="24" thickTop="1" thickBot="1" x14ac:dyDescent="0.25">
      <c r="A298" s="355">
        <f t="shared" ref="A298" si="67">A294+1</f>
        <v>71</v>
      </c>
      <c r="B298" s="108" t="s">
        <v>20</v>
      </c>
      <c r="C298" s="108" t="s">
        <v>21</v>
      </c>
      <c r="D298" s="108" t="s">
        <v>22</v>
      </c>
      <c r="E298" s="358" t="s">
        <v>23</v>
      </c>
      <c r="F298" s="358"/>
      <c r="G298" s="358" t="s">
        <v>14</v>
      </c>
      <c r="H298" s="359"/>
      <c r="I298" s="87"/>
      <c r="J298" s="109" t="s">
        <v>1719</v>
      </c>
      <c r="K298" s="110"/>
      <c r="L298" s="110"/>
      <c r="M298" s="111"/>
      <c r="N298" s="89"/>
      <c r="V298" s="123"/>
    </row>
    <row r="299" spans="1:22" ht="13.5" thickBot="1" x14ac:dyDescent="0.25">
      <c r="A299" s="356"/>
      <c r="B299" s="113"/>
      <c r="C299" s="113"/>
      <c r="D299" s="114"/>
      <c r="E299" s="113"/>
      <c r="F299" s="113"/>
      <c r="G299" s="360"/>
      <c r="H299" s="361"/>
      <c r="I299" s="362"/>
      <c r="J299" s="115" t="s">
        <v>1719</v>
      </c>
      <c r="K299" s="115"/>
      <c r="L299" s="115"/>
      <c r="M299" s="116"/>
      <c r="N299" s="89"/>
      <c r="V299" s="123">
        <f>G299</f>
        <v>0</v>
      </c>
    </row>
    <row r="300" spans="1:22" ht="23.25" thickBot="1" x14ac:dyDescent="0.25">
      <c r="A300" s="356"/>
      <c r="B300" s="118" t="s">
        <v>29</v>
      </c>
      <c r="C300" s="118" t="s">
        <v>30</v>
      </c>
      <c r="D300" s="118" t="s">
        <v>31</v>
      </c>
      <c r="E300" s="363" t="s">
        <v>32</v>
      </c>
      <c r="F300" s="363"/>
      <c r="G300" s="364"/>
      <c r="H300" s="365"/>
      <c r="I300" s="366"/>
      <c r="J300" s="120" t="s">
        <v>1840</v>
      </c>
      <c r="K300" s="121"/>
      <c r="L300" s="121"/>
      <c r="M300" s="122"/>
      <c r="N300" s="89"/>
      <c r="V300" s="123"/>
    </row>
    <row r="301" spans="1:22" ht="13.5" thickBot="1" x14ac:dyDescent="0.25">
      <c r="A301" s="357"/>
      <c r="B301" s="124"/>
      <c r="C301" s="124"/>
      <c r="D301" s="134"/>
      <c r="E301" s="126" t="s">
        <v>37</v>
      </c>
      <c r="F301" s="127"/>
      <c r="G301" s="367"/>
      <c r="H301" s="368"/>
      <c r="I301" s="369"/>
      <c r="J301" s="120" t="s">
        <v>1726</v>
      </c>
      <c r="K301" s="121"/>
      <c r="L301" s="121"/>
      <c r="M301" s="122"/>
      <c r="N301" s="89"/>
      <c r="V301" s="123"/>
    </row>
    <row r="302" spans="1:22" ht="24" thickTop="1" thickBot="1" x14ac:dyDescent="0.25">
      <c r="A302" s="355">
        <f t="shared" ref="A302" si="68">A298+1</f>
        <v>72</v>
      </c>
      <c r="B302" s="108" t="s">
        <v>20</v>
      </c>
      <c r="C302" s="108" t="s">
        <v>21</v>
      </c>
      <c r="D302" s="108" t="s">
        <v>22</v>
      </c>
      <c r="E302" s="358" t="s">
        <v>23</v>
      </c>
      <c r="F302" s="358"/>
      <c r="G302" s="358" t="s">
        <v>14</v>
      </c>
      <c r="H302" s="359"/>
      <c r="I302" s="87"/>
      <c r="J302" s="109" t="s">
        <v>1719</v>
      </c>
      <c r="K302" s="110"/>
      <c r="L302" s="110"/>
      <c r="M302" s="111"/>
      <c r="N302" s="89"/>
      <c r="V302" s="123"/>
    </row>
    <row r="303" spans="1:22" ht="13.5" thickBot="1" x14ac:dyDescent="0.25">
      <c r="A303" s="356"/>
      <c r="B303" s="113"/>
      <c r="C303" s="113"/>
      <c r="D303" s="114"/>
      <c r="E303" s="113"/>
      <c r="F303" s="113"/>
      <c r="G303" s="360"/>
      <c r="H303" s="361"/>
      <c r="I303" s="362"/>
      <c r="J303" s="115" t="s">
        <v>1719</v>
      </c>
      <c r="K303" s="115"/>
      <c r="L303" s="115"/>
      <c r="M303" s="116"/>
      <c r="N303" s="89"/>
      <c r="V303" s="123">
        <f>G303</f>
        <v>0</v>
      </c>
    </row>
    <row r="304" spans="1:22" ht="23.25" thickBot="1" x14ac:dyDescent="0.25">
      <c r="A304" s="356"/>
      <c r="B304" s="118" t="s">
        <v>29</v>
      </c>
      <c r="C304" s="118" t="s">
        <v>30</v>
      </c>
      <c r="D304" s="118" t="s">
        <v>31</v>
      </c>
      <c r="E304" s="363" t="s">
        <v>32</v>
      </c>
      <c r="F304" s="363"/>
      <c r="G304" s="364"/>
      <c r="H304" s="365"/>
      <c r="I304" s="366"/>
      <c r="J304" s="120" t="s">
        <v>1840</v>
      </c>
      <c r="K304" s="121"/>
      <c r="L304" s="121"/>
      <c r="M304" s="122"/>
      <c r="N304" s="89"/>
      <c r="V304" s="123"/>
    </row>
    <row r="305" spans="1:22" ht="13.5" thickBot="1" x14ac:dyDescent="0.25">
      <c r="A305" s="357"/>
      <c r="B305" s="124"/>
      <c r="C305" s="124"/>
      <c r="D305" s="134"/>
      <c r="E305" s="126" t="s">
        <v>37</v>
      </c>
      <c r="F305" s="127"/>
      <c r="G305" s="367"/>
      <c r="H305" s="368"/>
      <c r="I305" s="369"/>
      <c r="J305" s="120" t="s">
        <v>1726</v>
      </c>
      <c r="K305" s="121"/>
      <c r="L305" s="121"/>
      <c r="M305" s="122"/>
      <c r="N305" s="89"/>
      <c r="V305" s="123"/>
    </row>
    <row r="306" spans="1:22" ht="24" thickTop="1" thickBot="1" x14ac:dyDescent="0.25">
      <c r="A306" s="355">
        <f t="shared" ref="A306" si="69">A302+1</f>
        <v>73</v>
      </c>
      <c r="B306" s="108" t="s">
        <v>20</v>
      </c>
      <c r="C306" s="108" t="s">
        <v>21</v>
      </c>
      <c r="D306" s="108" t="s">
        <v>22</v>
      </c>
      <c r="E306" s="358" t="s">
        <v>23</v>
      </c>
      <c r="F306" s="358"/>
      <c r="G306" s="358" t="s">
        <v>14</v>
      </c>
      <c r="H306" s="359"/>
      <c r="I306" s="87"/>
      <c r="J306" s="109" t="s">
        <v>1719</v>
      </c>
      <c r="K306" s="110"/>
      <c r="L306" s="110"/>
      <c r="M306" s="111"/>
      <c r="N306" s="89"/>
      <c r="V306" s="123"/>
    </row>
    <row r="307" spans="1:22" ht="13.5" thickBot="1" x14ac:dyDescent="0.25">
      <c r="A307" s="356"/>
      <c r="B307" s="113"/>
      <c r="C307" s="113"/>
      <c r="D307" s="114"/>
      <c r="E307" s="113"/>
      <c r="F307" s="113"/>
      <c r="G307" s="360"/>
      <c r="H307" s="361"/>
      <c r="I307" s="362"/>
      <c r="J307" s="115" t="s">
        <v>1719</v>
      </c>
      <c r="K307" s="115"/>
      <c r="L307" s="115"/>
      <c r="M307" s="116"/>
      <c r="N307" s="89"/>
      <c r="V307" s="123">
        <f>G307</f>
        <v>0</v>
      </c>
    </row>
    <row r="308" spans="1:22" ht="23.25" thickBot="1" x14ac:dyDescent="0.25">
      <c r="A308" s="356"/>
      <c r="B308" s="118" t="s">
        <v>29</v>
      </c>
      <c r="C308" s="118" t="s">
        <v>30</v>
      </c>
      <c r="D308" s="118" t="s">
        <v>31</v>
      </c>
      <c r="E308" s="363" t="s">
        <v>32</v>
      </c>
      <c r="F308" s="363"/>
      <c r="G308" s="364"/>
      <c r="H308" s="365"/>
      <c r="I308" s="366"/>
      <c r="J308" s="120" t="s">
        <v>1840</v>
      </c>
      <c r="K308" s="121"/>
      <c r="L308" s="121"/>
      <c r="M308" s="122"/>
      <c r="N308" s="89"/>
      <c r="V308" s="123"/>
    </row>
    <row r="309" spans="1:22" ht="13.5" thickBot="1" x14ac:dyDescent="0.25">
      <c r="A309" s="357"/>
      <c r="B309" s="124"/>
      <c r="C309" s="124"/>
      <c r="D309" s="134"/>
      <c r="E309" s="126" t="s">
        <v>37</v>
      </c>
      <c r="F309" s="127"/>
      <c r="G309" s="367"/>
      <c r="H309" s="368"/>
      <c r="I309" s="369"/>
      <c r="J309" s="120" t="s">
        <v>1726</v>
      </c>
      <c r="K309" s="121"/>
      <c r="L309" s="121"/>
      <c r="M309" s="122"/>
      <c r="N309" s="89"/>
      <c r="V309" s="123"/>
    </row>
    <row r="310" spans="1:22" ht="24" thickTop="1" thickBot="1" x14ac:dyDescent="0.25">
      <c r="A310" s="355">
        <f t="shared" ref="A310" si="70">A306+1</f>
        <v>74</v>
      </c>
      <c r="B310" s="108" t="s">
        <v>20</v>
      </c>
      <c r="C310" s="108" t="s">
        <v>21</v>
      </c>
      <c r="D310" s="108" t="s">
        <v>22</v>
      </c>
      <c r="E310" s="358" t="s">
        <v>23</v>
      </c>
      <c r="F310" s="358"/>
      <c r="G310" s="358" t="s">
        <v>14</v>
      </c>
      <c r="H310" s="359"/>
      <c r="I310" s="87"/>
      <c r="J310" s="109" t="s">
        <v>1719</v>
      </c>
      <c r="K310" s="110"/>
      <c r="L310" s="110"/>
      <c r="M310" s="111"/>
      <c r="N310" s="89"/>
      <c r="V310" s="123"/>
    </row>
    <row r="311" spans="1:22" ht="13.5" thickBot="1" x14ac:dyDescent="0.25">
      <c r="A311" s="356"/>
      <c r="B311" s="113"/>
      <c r="C311" s="113"/>
      <c r="D311" s="114"/>
      <c r="E311" s="113"/>
      <c r="F311" s="113"/>
      <c r="G311" s="360"/>
      <c r="H311" s="361"/>
      <c r="I311" s="362"/>
      <c r="J311" s="115" t="s">
        <v>1719</v>
      </c>
      <c r="K311" s="115"/>
      <c r="L311" s="115"/>
      <c r="M311" s="116"/>
      <c r="N311" s="89"/>
      <c r="V311" s="123">
        <f>G311</f>
        <v>0</v>
      </c>
    </row>
    <row r="312" spans="1:22" ht="23.25" thickBot="1" x14ac:dyDescent="0.25">
      <c r="A312" s="356"/>
      <c r="B312" s="118" t="s">
        <v>29</v>
      </c>
      <c r="C312" s="118" t="s">
        <v>30</v>
      </c>
      <c r="D312" s="118" t="s">
        <v>31</v>
      </c>
      <c r="E312" s="363" t="s">
        <v>32</v>
      </c>
      <c r="F312" s="363"/>
      <c r="G312" s="364"/>
      <c r="H312" s="365"/>
      <c r="I312" s="366"/>
      <c r="J312" s="120" t="s">
        <v>1840</v>
      </c>
      <c r="K312" s="121"/>
      <c r="L312" s="121"/>
      <c r="M312" s="122"/>
      <c r="N312" s="89"/>
      <c r="V312" s="123"/>
    </row>
    <row r="313" spans="1:22" ht="13.5" thickBot="1" x14ac:dyDescent="0.25">
      <c r="A313" s="357"/>
      <c r="B313" s="124"/>
      <c r="C313" s="124"/>
      <c r="D313" s="134"/>
      <c r="E313" s="126" t="s">
        <v>37</v>
      </c>
      <c r="F313" s="127"/>
      <c r="G313" s="367"/>
      <c r="H313" s="368"/>
      <c r="I313" s="369"/>
      <c r="J313" s="120" t="s">
        <v>1726</v>
      </c>
      <c r="K313" s="121"/>
      <c r="L313" s="121"/>
      <c r="M313" s="122"/>
      <c r="N313" s="89"/>
      <c r="V313" s="123"/>
    </row>
    <row r="314" spans="1:22" ht="24" thickTop="1" thickBot="1" x14ac:dyDescent="0.25">
      <c r="A314" s="355">
        <f t="shared" ref="A314" si="71">A310+1</f>
        <v>75</v>
      </c>
      <c r="B314" s="108" t="s">
        <v>20</v>
      </c>
      <c r="C314" s="108" t="s">
        <v>21</v>
      </c>
      <c r="D314" s="108" t="s">
        <v>22</v>
      </c>
      <c r="E314" s="358" t="s">
        <v>23</v>
      </c>
      <c r="F314" s="358"/>
      <c r="G314" s="358" t="s">
        <v>14</v>
      </c>
      <c r="H314" s="359"/>
      <c r="I314" s="87"/>
      <c r="J314" s="109" t="s">
        <v>1719</v>
      </c>
      <c r="K314" s="110"/>
      <c r="L314" s="110"/>
      <c r="M314" s="111"/>
      <c r="N314" s="89"/>
      <c r="V314" s="123"/>
    </row>
    <row r="315" spans="1:22" ht="13.5" thickBot="1" x14ac:dyDescent="0.25">
      <c r="A315" s="356"/>
      <c r="B315" s="113"/>
      <c r="C315" s="113"/>
      <c r="D315" s="114"/>
      <c r="E315" s="113"/>
      <c r="F315" s="113"/>
      <c r="G315" s="360"/>
      <c r="H315" s="361"/>
      <c r="I315" s="362"/>
      <c r="J315" s="115" t="s">
        <v>1719</v>
      </c>
      <c r="K315" s="115"/>
      <c r="L315" s="115"/>
      <c r="M315" s="116"/>
      <c r="N315" s="89"/>
      <c r="V315" s="123">
        <f>G315</f>
        <v>0</v>
      </c>
    </row>
    <row r="316" spans="1:22" ht="23.25" thickBot="1" x14ac:dyDescent="0.25">
      <c r="A316" s="356"/>
      <c r="B316" s="118" t="s">
        <v>29</v>
      </c>
      <c r="C316" s="118" t="s">
        <v>30</v>
      </c>
      <c r="D316" s="118" t="s">
        <v>31</v>
      </c>
      <c r="E316" s="363" t="s">
        <v>32</v>
      </c>
      <c r="F316" s="363"/>
      <c r="G316" s="364"/>
      <c r="H316" s="365"/>
      <c r="I316" s="366"/>
      <c r="J316" s="120" t="s">
        <v>1840</v>
      </c>
      <c r="K316" s="121"/>
      <c r="L316" s="121"/>
      <c r="M316" s="122"/>
      <c r="N316" s="89"/>
      <c r="V316" s="123"/>
    </row>
    <row r="317" spans="1:22" ht="13.5" thickBot="1" x14ac:dyDescent="0.25">
      <c r="A317" s="357"/>
      <c r="B317" s="124"/>
      <c r="C317" s="124"/>
      <c r="D317" s="134"/>
      <c r="E317" s="126" t="s">
        <v>37</v>
      </c>
      <c r="F317" s="127"/>
      <c r="G317" s="367"/>
      <c r="H317" s="368"/>
      <c r="I317" s="369"/>
      <c r="J317" s="120" t="s">
        <v>1726</v>
      </c>
      <c r="K317" s="121"/>
      <c r="L317" s="121"/>
      <c r="M317" s="122"/>
      <c r="N317" s="89"/>
      <c r="V317" s="123"/>
    </row>
    <row r="318" spans="1:22" ht="24" thickTop="1" thickBot="1" x14ac:dyDescent="0.25">
      <c r="A318" s="355">
        <f t="shared" ref="A318" si="72">A314+1</f>
        <v>76</v>
      </c>
      <c r="B318" s="108" t="s">
        <v>20</v>
      </c>
      <c r="C318" s="108" t="s">
        <v>21</v>
      </c>
      <c r="D318" s="108" t="s">
        <v>22</v>
      </c>
      <c r="E318" s="358" t="s">
        <v>23</v>
      </c>
      <c r="F318" s="358"/>
      <c r="G318" s="358" t="s">
        <v>14</v>
      </c>
      <c r="H318" s="359"/>
      <c r="I318" s="87"/>
      <c r="J318" s="109" t="s">
        <v>1719</v>
      </c>
      <c r="K318" s="110"/>
      <c r="L318" s="110"/>
      <c r="M318" s="111"/>
      <c r="N318" s="89"/>
      <c r="V318" s="123"/>
    </row>
    <row r="319" spans="1:22" ht="13.5" thickBot="1" x14ac:dyDescent="0.25">
      <c r="A319" s="356"/>
      <c r="B319" s="113"/>
      <c r="C319" s="113"/>
      <c r="D319" s="114"/>
      <c r="E319" s="113"/>
      <c r="F319" s="113"/>
      <c r="G319" s="360"/>
      <c r="H319" s="361"/>
      <c r="I319" s="362"/>
      <c r="J319" s="115" t="s">
        <v>1719</v>
      </c>
      <c r="K319" s="115"/>
      <c r="L319" s="115"/>
      <c r="M319" s="116"/>
      <c r="N319" s="89"/>
      <c r="V319" s="123">
        <f>G319</f>
        <v>0</v>
      </c>
    </row>
    <row r="320" spans="1:22" ht="23.25" thickBot="1" x14ac:dyDescent="0.25">
      <c r="A320" s="356"/>
      <c r="B320" s="118" t="s">
        <v>29</v>
      </c>
      <c r="C320" s="118" t="s">
        <v>30</v>
      </c>
      <c r="D320" s="118" t="s">
        <v>31</v>
      </c>
      <c r="E320" s="363" t="s">
        <v>32</v>
      </c>
      <c r="F320" s="363"/>
      <c r="G320" s="364"/>
      <c r="H320" s="365"/>
      <c r="I320" s="366"/>
      <c r="J320" s="120" t="s">
        <v>1840</v>
      </c>
      <c r="K320" s="121"/>
      <c r="L320" s="121"/>
      <c r="M320" s="122"/>
      <c r="N320" s="89"/>
      <c r="V320" s="123"/>
    </row>
    <row r="321" spans="1:22" ht="13.5" thickBot="1" x14ac:dyDescent="0.25">
      <c r="A321" s="357"/>
      <c r="B321" s="124"/>
      <c r="C321" s="124"/>
      <c r="D321" s="134"/>
      <c r="E321" s="126" t="s">
        <v>37</v>
      </c>
      <c r="F321" s="127"/>
      <c r="G321" s="367"/>
      <c r="H321" s="368"/>
      <c r="I321" s="369"/>
      <c r="J321" s="120" t="s">
        <v>1726</v>
      </c>
      <c r="K321" s="121"/>
      <c r="L321" s="121"/>
      <c r="M321" s="122"/>
      <c r="N321" s="89"/>
      <c r="V321" s="123"/>
    </row>
    <row r="322" spans="1:22" ht="24" thickTop="1" thickBot="1" x14ac:dyDescent="0.25">
      <c r="A322" s="355">
        <f t="shared" ref="A322" si="73">A318+1</f>
        <v>77</v>
      </c>
      <c r="B322" s="108" t="s">
        <v>20</v>
      </c>
      <c r="C322" s="108" t="s">
        <v>21</v>
      </c>
      <c r="D322" s="108" t="s">
        <v>22</v>
      </c>
      <c r="E322" s="358" t="s">
        <v>23</v>
      </c>
      <c r="F322" s="358"/>
      <c r="G322" s="358" t="s">
        <v>14</v>
      </c>
      <c r="H322" s="359"/>
      <c r="I322" s="87"/>
      <c r="J322" s="109" t="s">
        <v>1719</v>
      </c>
      <c r="K322" s="110"/>
      <c r="L322" s="110"/>
      <c r="M322" s="111"/>
      <c r="N322" s="89"/>
      <c r="V322" s="123"/>
    </row>
    <row r="323" spans="1:22" ht="13.5" thickBot="1" x14ac:dyDescent="0.25">
      <c r="A323" s="356"/>
      <c r="B323" s="113"/>
      <c r="C323" s="113"/>
      <c r="D323" s="114"/>
      <c r="E323" s="113"/>
      <c r="F323" s="113"/>
      <c r="G323" s="360"/>
      <c r="H323" s="361"/>
      <c r="I323" s="362"/>
      <c r="J323" s="115" t="s">
        <v>1719</v>
      </c>
      <c r="K323" s="115"/>
      <c r="L323" s="115"/>
      <c r="M323" s="116"/>
      <c r="N323" s="89"/>
      <c r="V323" s="123">
        <f>G323</f>
        <v>0</v>
      </c>
    </row>
    <row r="324" spans="1:22" ht="23.25" thickBot="1" x14ac:dyDescent="0.25">
      <c r="A324" s="356"/>
      <c r="B324" s="118" t="s">
        <v>29</v>
      </c>
      <c r="C324" s="118" t="s">
        <v>30</v>
      </c>
      <c r="D324" s="118" t="s">
        <v>31</v>
      </c>
      <c r="E324" s="363" t="s">
        <v>32</v>
      </c>
      <c r="F324" s="363"/>
      <c r="G324" s="364"/>
      <c r="H324" s="365"/>
      <c r="I324" s="366"/>
      <c r="J324" s="120" t="s">
        <v>1840</v>
      </c>
      <c r="K324" s="121"/>
      <c r="L324" s="121"/>
      <c r="M324" s="122"/>
      <c r="N324" s="89"/>
      <c r="V324" s="123"/>
    </row>
    <row r="325" spans="1:22" ht="13.5" thickBot="1" x14ac:dyDescent="0.25">
      <c r="A325" s="357"/>
      <c r="B325" s="124"/>
      <c r="C325" s="124"/>
      <c r="D325" s="134"/>
      <c r="E325" s="126" t="s">
        <v>37</v>
      </c>
      <c r="F325" s="127"/>
      <c r="G325" s="367"/>
      <c r="H325" s="368"/>
      <c r="I325" s="369"/>
      <c r="J325" s="120" t="s">
        <v>1726</v>
      </c>
      <c r="K325" s="121"/>
      <c r="L325" s="121"/>
      <c r="M325" s="122"/>
      <c r="N325" s="89"/>
      <c r="V325" s="123"/>
    </row>
    <row r="326" spans="1:22" ht="24" thickTop="1" thickBot="1" x14ac:dyDescent="0.25">
      <c r="A326" s="355">
        <f t="shared" ref="A326" si="74">A322+1</f>
        <v>78</v>
      </c>
      <c r="B326" s="108" t="s">
        <v>20</v>
      </c>
      <c r="C326" s="108" t="s">
        <v>21</v>
      </c>
      <c r="D326" s="108" t="s">
        <v>22</v>
      </c>
      <c r="E326" s="358" t="s">
        <v>23</v>
      </c>
      <c r="F326" s="358"/>
      <c r="G326" s="358" t="s">
        <v>14</v>
      </c>
      <c r="H326" s="359"/>
      <c r="I326" s="87"/>
      <c r="J326" s="109" t="s">
        <v>1719</v>
      </c>
      <c r="K326" s="110"/>
      <c r="L326" s="110"/>
      <c r="M326" s="111"/>
      <c r="N326" s="89"/>
      <c r="V326" s="123"/>
    </row>
    <row r="327" spans="1:22" ht="13.5" thickBot="1" x14ac:dyDescent="0.25">
      <c r="A327" s="356"/>
      <c r="B327" s="113"/>
      <c r="C327" s="113"/>
      <c r="D327" s="114"/>
      <c r="E327" s="113"/>
      <c r="F327" s="113"/>
      <c r="G327" s="360"/>
      <c r="H327" s="361"/>
      <c r="I327" s="362"/>
      <c r="J327" s="115" t="s">
        <v>1719</v>
      </c>
      <c r="K327" s="115"/>
      <c r="L327" s="115"/>
      <c r="M327" s="116"/>
      <c r="N327" s="89"/>
      <c r="V327" s="123">
        <f>G327</f>
        <v>0</v>
      </c>
    </row>
    <row r="328" spans="1:22" ht="23.25" thickBot="1" x14ac:dyDescent="0.25">
      <c r="A328" s="356"/>
      <c r="B328" s="118" t="s">
        <v>29</v>
      </c>
      <c r="C328" s="118" t="s">
        <v>30</v>
      </c>
      <c r="D328" s="118" t="s">
        <v>31</v>
      </c>
      <c r="E328" s="363" t="s">
        <v>32</v>
      </c>
      <c r="F328" s="363"/>
      <c r="G328" s="364"/>
      <c r="H328" s="365"/>
      <c r="I328" s="366"/>
      <c r="J328" s="120" t="s">
        <v>1840</v>
      </c>
      <c r="K328" s="121"/>
      <c r="L328" s="121"/>
      <c r="M328" s="122"/>
      <c r="N328" s="89"/>
      <c r="V328" s="123"/>
    </row>
    <row r="329" spans="1:22" ht="13.5" thickBot="1" x14ac:dyDescent="0.25">
      <c r="A329" s="357"/>
      <c r="B329" s="124"/>
      <c r="C329" s="124"/>
      <c r="D329" s="134"/>
      <c r="E329" s="126" t="s">
        <v>37</v>
      </c>
      <c r="F329" s="127"/>
      <c r="G329" s="367"/>
      <c r="H329" s="368"/>
      <c r="I329" s="369"/>
      <c r="J329" s="120" t="s">
        <v>1726</v>
      </c>
      <c r="K329" s="121"/>
      <c r="L329" s="121"/>
      <c r="M329" s="122"/>
      <c r="N329" s="89"/>
      <c r="V329" s="123"/>
    </row>
    <row r="330" spans="1:22" ht="24" thickTop="1" thickBot="1" x14ac:dyDescent="0.25">
      <c r="A330" s="355">
        <f t="shared" ref="A330" si="75">A326+1</f>
        <v>79</v>
      </c>
      <c r="B330" s="108" t="s">
        <v>20</v>
      </c>
      <c r="C330" s="108" t="s">
        <v>21</v>
      </c>
      <c r="D330" s="108" t="s">
        <v>22</v>
      </c>
      <c r="E330" s="358" t="s">
        <v>23</v>
      </c>
      <c r="F330" s="358"/>
      <c r="G330" s="358" t="s">
        <v>14</v>
      </c>
      <c r="H330" s="359"/>
      <c r="I330" s="87"/>
      <c r="J330" s="109" t="s">
        <v>1719</v>
      </c>
      <c r="K330" s="110"/>
      <c r="L330" s="110"/>
      <c r="M330" s="111"/>
      <c r="N330" s="89"/>
      <c r="V330" s="123"/>
    </row>
    <row r="331" spans="1:22" ht="13.5" thickBot="1" x14ac:dyDescent="0.25">
      <c r="A331" s="356"/>
      <c r="B331" s="113"/>
      <c r="C331" s="113"/>
      <c r="D331" s="114"/>
      <c r="E331" s="113"/>
      <c r="F331" s="113"/>
      <c r="G331" s="360"/>
      <c r="H331" s="361"/>
      <c r="I331" s="362"/>
      <c r="J331" s="115" t="s">
        <v>1719</v>
      </c>
      <c r="K331" s="115"/>
      <c r="L331" s="115"/>
      <c r="M331" s="116"/>
      <c r="N331" s="89"/>
      <c r="V331" s="123">
        <f>G331</f>
        <v>0</v>
      </c>
    </row>
    <row r="332" spans="1:22" ht="23.25" thickBot="1" x14ac:dyDescent="0.25">
      <c r="A332" s="356"/>
      <c r="B332" s="118" t="s">
        <v>29</v>
      </c>
      <c r="C332" s="118" t="s">
        <v>30</v>
      </c>
      <c r="D332" s="118" t="s">
        <v>31</v>
      </c>
      <c r="E332" s="363" t="s">
        <v>32</v>
      </c>
      <c r="F332" s="363"/>
      <c r="G332" s="364"/>
      <c r="H332" s="365"/>
      <c r="I332" s="366"/>
      <c r="J332" s="120" t="s">
        <v>1840</v>
      </c>
      <c r="K332" s="121"/>
      <c r="L332" s="121"/>
      <c r="M332" s="122"/>
      <c r="N332" s="89"/>
      <c r="V332" s="123"/>
    </row>
    <row r="333" spans="1:22" ht="13.5" thickBot="1" x14ac:dyDescent="0.25">
      <c r="A333" s="357"/>
      <c r="B333" s="124"/>
      <c r="C333" s="124"/>
      <c r="D333" s="134"/>
      <c r="E333" s="126" t="s">
        <v>37</v>
      </c>
      <c r="F333" s="127"/>
      <c r="G333" s="367"/>
      <c r="H333" s="368"/>
      <c r="I333" s="369"/>
      <c r="J333" s="120" t="s">
        <v>1726</v>
      </c>
      <c r="K333" s="121"/>
      <c r="L333" s="121"/>
      <c r="M333" s="122"/>
      <c r="N333" s="89"/>
      <c r="V333" s="123"/>
    </row>
    <row r="334" spans="1:22" ht="24" thickTop="1" thickBot="1" x14ac:dyDescent="0.25">
      <c r="A334" s="355">
        <f t="shared" ref="A334" si="76">A330+1</f>
        <v>80</v>
      </c>
      <c r="B334" s="108" t="s">
        <v>20</v>
      </c>
      <c r="C334" s="108" t="s">
        <v>21</v>
      </c>
      <c r="D334" s="108" t="s">
        <v>22</v>
      </c>
      <c r="E334" s="358" t="s">
        <v>23</v>
      </c>
      <c r="F334" s="358"/>
      <c r="G334" s="358" t="s">
        <v>14</v>
      </c>
      <c r="H334" s="359"/>
      <c r="I334" s="87"/>
      <c r="J334" s="109" t="s">
        <v>1719</v>
      </c>
      <c r="K334" s="110"/>
      <c r="L334" s="110"/>
      <c r="M334" s="111"/>
      <c r="N334" s="89"/>
      <c r="V334" s="123"/>
    </row>
    <row r="335" spans="1:22" ht="13.5" thickBot="1" x14ac:dyDescent="0.25">
      <c r="A335" s="356"/>
      <c r="B335" s="113"/>
      <c r="C335" s="113"/>
      <c r="D335" s="114"/>
      <c r="E335" s="113"/>
      <c r="F335" s="113"/>
      <c r="G335" s="360"/>
      <c r="H335" s="361"/>
      <c r="I335" s="362"/>
      <c r="J335" s="115" t="s">
        <v>1719</v>
      </c>
      <c r="K335" s="115"/>
      <c r="L335" s="115"/>
      <c r="M335" s="116"/>
      <c r="N335" s="89"/>
      <c r="V335" s="123">
        <f>G335</f>
        <v>0</v>
      </c>
    </row>
    <row r="336" spans="1:22" ht="23.25" thickBot="1" x14ac:dyDescent="0.25">
      <c r="A336" s="356"/>
      <c r="B336" s="118" t="s">
        <v>29</v>
      </c>
      <c r="C336" s="118" t="s">
        <v>30</v>
      </c>
      <c r="D336" s="118" t="s">
        <v>31</v>
      </c>
      <c r="E336" s="363" t="s">
        <v>32</v>
      </c>
      <c r="F336" s="363"/>
      <c r="G336" s="364"/>
      <c r="H336" s="365"/>
      <c r="I336" s="366"/>
      <c r="J336" s="120" t="s">
        <v>1840</v>
      </c>
      <c r="K336" s="121"/>
      <c r="L336" s="121"/>
      <c r="M336" s="122"/>
      <c r="N336" s="89"/>
      <c r="V336" s="123"/>
    </row>
    <row r="337" spans="1:22" ht="13.5" thickBot="1" x14ac:dyDescent="0.25">
      <c r="A337" s="357"/>
      <c r="B337" s="124"/>
      <c r="C337" s="124"/>
      <c r="D337" s="134"/>
      <c r="E337" s="126" t="s">
        <v>37</v>
      </c>
      <c r="F337" s="127"/>
      <c r="G337" s="367"/>
      <c r="H337" s="368"/>
      <c r="I337" s="369"/>
      <c r="J337" s="120" t="s">
        <v>1726</v>
      </c>
      <c r="K337" s="121"/>
      <c r="L337" s="121"/>
      <c r="M337" s="122"/>
      <c r="N337" s="89"/>
      <c r="V337" s="123"/>
    </row>
    <row r="338" spans="1:22" ht="24" thickTop="1" thickBot="1" x14ac:dyDescent="0.25">
      <c r="A338" s="355">
        <f t="shared" ref="A338" si="77">A334+1</f>
        <v>81</v>
      </c>
      <c r="B338" s="108" t="s">
        <v>20</v>
      </c>
      <c r="C338" s="108" t="s">
        <v>21</v>
      </c>
      <c r="D338" s="108" t="s">
        <v>22</v>
      </c>
      <c r="E338" s="358" t="s">
        <v>23</v>
      </c>
      <c r="F338" s="358"/>
      <c r="G338" s="358" t="s">
        <v>14</v>
      </c>
      <c r="H338" s="359"/>
      <c r="I338" s="87"/>
      <c r="J338" s="109" t="s">
        <v>1719</v>
      </c>
      <c r="K338" s="110"/>
      <c r="L338" s="110"/>
      <c r="M338" s="111"/>
      <c r="N338" s="89"/>
      <c r="V338" s="123"/>
    </row>
    <row r="339" spans="1:22" ht="13.5" thickBot="1" x14ac:dyDescent="0.25">
      <c r="A339" s="356"/>
      <c r="B339" s="113"/>
      <c r="C339" s="113"/>
      <c r="D339" s="114"/>
      <c r="E339" s="113"/>
      <c r="F339" s="113"/>
      <c r="G339" s="360"/>
      <c r="H339" s="361"/>
      <c r="I339" s="362"/>
      <c r="J339" s="115" t="s">
        <v>1719</v>
      </c>
      <c r="K339" s="115"/>
      <c r="L339" s="115"/>
      <c r="M339" s="116"/>
      <c r="N339" s="89"/>
      <c r="V339" s="123">
        <f>G339</f>
        <v>0</v>
      </c>
    </row>
    <row r="340" spans="1:22" ht="23.25" thickBot="1" x14ac:dyDescent="0.25">
      <c r="A340" s="356"/>
      <c r="B340" s="118" t="s">
        <v>29</v>
      </c>
      <c r="C340" s="118" t="s">
        <v>30</v>
      </c>
      <c r="D340" s="118" t="s">
        <v>31</v>
      </c>
      <c r="E340" s="363" t="s">
        <v>32</v>
      </c>
      <c r="F340" s="363"/>
      <c r="G340" s="364"/>
      <c r="H340" s="365"/>
      <c r="I340" s="366"/>
      <c r="J340" s="120" t="s">
        <v>1840</v>
      </c>
      <c r="K340" s="121"/>
      <c r="L340" s="121"/>
      <c r="M340" s="122"/>
      <c r="N340" s="89"/>
      <c r="V340" s="123"/>
    </row>
    <row r="341" spans="1:22" ht="13.5" thickBot="1" x14ac:dyDescent="0.25">
      <c r="A341" s="357"/>
      <c r="B341" s="124"/>
      <c r="C341" s="124"/>
      <c r="D341" s="134"/>
      <c r="E341" s="126" t="s">
        <v>37</v>
      </c>
      <c r="F341" s="127"/>
      <c r="G341" s="367"/>
      <c r="H341" s="368"/>
      <c r="I341" s="369"/>
      <c r="J341" s="120" t="s">
        <v>1726</v>
      </c>
      <c r="K341" s="121"/>
      <c r="L341" s="121"/>
      <c r="M341" s="122"/>
      <c r="N341" s="89"/>
      <c r="V341" s="123"/>
    </row>
    <row r="342" spans="1:22" ht="24" thickTop="1" thickBot="1" x14ac:dyDescent="0.25">
      <c r="A342" s="355">
        <f t="shared" ref="A342" si="78">A338+1</f>
        <v>82</v>
      </c>
      <c r="B342" s="108" t="s">
        <v>20</v>
      </c>
      <c r="C342" s="108" t="s">
        <v>21</v>
      </c>
      <c r="D342" s="108" t="s">
        <v>22</v>
      </c>
      <c r="E342" s="358" t="s">
        <v>23</v>
      </c>
      <c r="F342" s="358"/>
      <c r="G342" s="358" t="s">
        <v>14</v>
      </c>
      <c r="H342" s="359"/>
      <c r="I342" s="87"/>
      <c r="J342" s="109" t="s">
        <v>1719</v>
      </c>
      <c r="K342" s="110"/>
      <c r="L342" s="110"/>
      <c r="M342" s="111"/>
      <c r="N342" s="89"/>
      <c r="V342" s="123"/>
    </row>
    <row r="343" spans="1:22" ht="13.5" thickBot="1" x14ac:dyDescent="0.25">
      <c r="A343" s="356"/>
      <c r="B343" s="113"/>
      <c r="C343" s="113"/>
      <c r="D343" s="114"/>
      <c r="E343" s="113"/>
      <c r="F343" s="113"/>
      <c r="G343" s="360"/>
      <c r="H343" s="361"/>
      <c r="I343" s="362"/>
      <c r="J343" s="115" t="s">
        <v>1719</v>
      </c>
      <c r="K343" s="115"/>
      <c r="L343" s="115"/>
      <c r="M343" s="116"/>
      <c r="N343" s="89"/>
      <c r="V343" s="123">
        <f>G343</f>
        <v>0</v>
      </c>
    </row>
    <row r="344" spans="1:22" ht="23.25" thickBot="1" x14ac:dyDescent="0.25">
      <c r="A344" s="356"/>
      <c r="B344" s="118" t="s">
        <v>29</v>
      </c>
      <c r="C344" s="118" t="s">
        <v>30</v>
      </c>
      <c r="D344" s="118" t="s">
        <v>31</v>
      </c>
      <c r="E344" s="363" t="s">
        <v>32</v>
      </c>
      <c r="F344" s="363"/>
      <c r="G344" s="364"/>
      <c r="H344" s="365"/>
      <c r="I344" s="366"/>
      <c r="J344" s="120" t="s">
        <v>1840</v>
      </c>
      <c r="K344" s="121"/>
      <c r="L344" s="121"/>
      <c r="M344" s="122"/>
      <c r="N344" s="89"/>
      <c r="V344" s="123"/>
    </row>
    <row r="345" spans="1:22" ht="13.5" thickBot="1" x14ac:dyDescent="0.25">
      <c r="A345" s="357"/>
      <c r="B345" s="124"/>
      <c r="C345" s="124"/>
      <c r="D345" s="134"/>
      <c r="E345" s="126" t="s">
        <v>37</v>
      </c>
      <c r="F345" s="127"/>
      <c r="G345" s="367"/>
      <c r="H345" s="368"/>
      <c r="I345" s="369"/>
      <c r="J345" s="120" t="s">
        <v>1726</v>
      </c>
      <c r="K345" s="121"/>
      <c r="L345" s="121"/>
      <c r="M345" s="122"/>
      <c r="N345" s="89"/>
      <c r="V345" s="123"/>
    </row>
    <row r="346" spans="1:22" ht="24" thickTop="1" thickBot="1" x14ac:dyDescent="0.25">
      <c r="A346" s="355">
        <f t="shared" ref="A346" si="79">A342+1</f>
        <v>83</v>
      </c>
      <c r="B346" s="108" t="s">
        <v>20</v>
      </c>
      <c r="C346" s="108" t="s">
        <v>21</v>
      </c>
      <c r="D346" s="108" t="s">
        <v>22</v>
      </c>
      <c r="E346" s="358" t="s">
        <v>23</v>
      </c>
      <c r="F346" s="358"/>
      <c r="G346" s="358" t="s">
        <v>14</v>
      </c>
      <c r="H346" s="359"/>
      <c r="I346" s="87"/>
      <c r="J346" s="109" t="s">
        <v>1719</v>
      </c>
      <c r="K346" s="110"/>
      <c r="L346" s="110"/>
      <c r="M346" s="111"/>
      <c r="N346" s="89"/>
      <c r="V346" s="123"/>
    </row>
    <row r="347" spans="1:22" ht="13.5" thickBot="1" x14ac:dyDescent="0.25">
      <c r="A347" s="356"/>
      <c r="B347" s="113"/>
      <c r="C347" s="113"/>
      <c r="D347" s="114"/>
      <c r="E347" s="113"/>
      <c r="F347" s="113"/>
      <c r="G347" s="360"/>
      <c r="H347" s="361"/>
      <c r="I347" s="362"/>
      <c r="J347" s="115" t="s">
        <v>1719</v>
      </c>
      <c r="K347" s="115"/>
      <c r="L347" s="115"/>
      <c r="M347" s="116"/>
      <c r="N347" s="89"/>
      <c r="V347" s="123">
        <f>G347</f>
        <v>0</v>
      </c>
    </row>
    <row r="348" spans="1:22" ht="23.25" thickBot="1" x14ac:dyDescent="0.25">
      <c r="A348" s="356"/>
      <c r="B348" s="118" t="s">
        <v>29</v>
      </c>
      <c r="C348" s="118" t="s">
        <v>30</v>
      </c>
      <c r="D348" s="118" t="s">
        <v>31</v>
      </c>
      <c r="E348" s="363" t="s">
        <v>32</v>
      </c>
      <c r="F348" s="363"/>
      <c r="G348" s="364"/>
      <c r="H348" s="365"/>
      <c r="I348" s="366"/>
      <c r="J348" s="120" t="s">
        <v>1840</v>
      </c>
      <c r="K348" s="121"/>
      <c r="L348" s="121"/>
      <c r="M348" s="122"/>
      <c r="N348" s="89"/>
      <c r="V348" s="123"/>
    </row>
    <row r="349" spans="1:22" ht="13.5" thickBot="1" x14ac:dyDescent="0.25">
      <c r="A349" s="357"/>
      <c r="B349" s="124"/>
      <c r="C349" s="124"/>
      <c r="D349" s="134"/>
      <c r="E349" s="126" t="s">
        <v>37</v>
      </c>
      <c r="F349" s="127"/>
      <c r="G349" s="367"/>
      <c r="H349" s="368"/>
      <c r="I349" s="369"/>
      <c r="J349" s="120" t="s">
        <v>1726</v>
      </c>
      <c r="K349" s="121"/>
      <c r="L349" s="121"/>
      <c r="M349" s="122"/>
      <c r="N349" s="89"/>
      <c r="V349" s="123"/>
    </row>
    <row r="350" spans="1:22" ht="24" thickTop="1" thickBot="1" x14ac:dyDescent="0.25">
      <c r="A350" s="355">
        <f t="shared" ref="A350" si="80">A346+1</f>
        <v>84</v>
      </c>
      <c r="B350" s="108" t="s">
        <v>20</v>
      </c>
      <c r="C350" s="108" t="s">
        <v>21</v>
      </c>
      <c r="D350" s="108" t="s">
        <v>22</v>
      </c>
      <c r="E350" s="358" t="s">
        <v>23</v>
      </c>
      <c r="F350" s="358"/>
      <c r="G350" s="358" t="s">
        <v>14</v>
      </c>
      <c r="H350" s="359"/>
      <c r="I350" s="87"/>
      <c r="J350" s="109" t="s">
        <v>1719</v>
      </c>
      <c r="K350" s="110"/>
      <c r="L350" s="110"/>
      <c r="M350" s="111"/>
      <c r="N350" s="89"/>
      <c r="V350" s="123"/>
    </row>
    <row r="351" spans="1:22" ht="13.5" thickBot="1" x14ac:dyDescent="0.25">
      <c r="A351" s="356"/>
      <c r="B351" s="113"/>
      <c r="C351" s="113"/>
      <c r="D351" s="114"/>
      <c r="E351" s="113"/>
      <c r="F351" s="113"/>
      <c r="G351" s="360"/>
      <c r="H351" s="361"/>
      <c r="I351" s="362"/>
      <c r="J351" s="115" t="s">
        <v>1719</v>
      </c>
      <c r="K351" s="115"/>
      <c r="L351" s="115"/>
      <c r="M351" s="116"/>
      <c r="N351" s="89"/>
      <c r="V351" s="123">
        <f>G351</f>
        <v>0</v>
      </c>
    </row>
    <row r="352" spans="1:22" ht="23.25" thickBot="1" x14ac:dyDescent="0.25">
      <c r="A352" s="356"/>
      <c r="B352" s="118" t="s">
        <v>29</v>
      </c>
      <c r="C352" s="118" t="s">
        <v>30</v>
      </c>
      <c r="D352" s="118" t="s">
        <v>31</v>
      </c>
      <c r="E352" s="363" t="s">
        <v>32</v>
      </c>
      <c r="F352" s="363"/>
      <c r="G352" s="364"/>
      <c r="H352" s="365"/>
      <c r="I352" s="366"/>
      <c r="J352" s="120" t="s">
        <v>1840</v>
      </c>
      <c r="K352" s="121"/>
      <c r="L352" s="121"/>
      <c r="M352" s="122"/>
      <c r="N352" s="89"/>
      <c r="V352" s="123"/>
    </row>
    <row r="353" spans="1:22" ht="13.5" thickBot="1" x14ac:dyDescent="0.25">
      <c r="A353" s="357"/>
      <c r="B353" s="124"/>
      <c r="C353" s="124"/>
      <c r="D353" s="134"/>
      <c r="E353" s="126" t="s">
        <v>37</v>
      </c>
      <c r="F353" s="127"/>
      <c r="G353" s="367"/>
      <c r="H353" s="368"/>
      <c r="I353" s="369"/>
      <c r="J353" s="120" t="s">
        <v>1726</v>
      </c>
      <c r="K353" s="121"/>
      <c r="L353" s="121"/>
      <c r="M353" s="122"/>
      <c r="N353" s="89"/>
      <c r="V353" s="123"/>
    </row>
    <row r="354" spans="1:22" ht="24" thickTop="1" thickBot="1" x14ac:dyDescent="0.25">
      <c r="A354" s="355">
        <f t="shared" ref="A354" si="81">A350+1</f>
        <v>85</v>
      </c>
      <c r="B354" s="108" t="s">
        <v>20</v>
      </c>
      <c r="C354" s="108" t="s">
        <v>21</v>
      </c>
      <c r="D354" s="108" t="s">
        <v>22</v>
      </c>
      <c r="E354" s="358" t="s">
        <v>23</v>
      </c>
      <c r="F354" s="358"/>
      <c r="G354" s="358" t="s">
        <v>14</v>
      </c>
      <c r="H354" s="359"/>
      <c r="I354" s="87"/>
      <c r="J354" s="109" t="s">
        <v>1719</v>
      </c>
      <c r="K354" s="110"/>
      <c r="L354" s="110"/>
      <c r="M354" s="111"/>
      <c r="N354" s="89"/>
      <c r="V354" s="123"/>
    </row>
    <row r="355" spans="1:22" ht="13.5" thickBot="1" x14ac:dyDescent="0.25">
      <c r="A355" s="356"/>
      <c r="B355" s="113"/>
      <c r="C355" s="113"/>
      <c r="D355" s="114"/>
      <c r="E355" s="113"/>
      <c r="F355" s="113"/>
      <c r="G355" s="360"/>
      <c r="H355" s="361"/>
      <c r="I355" s="362"/>
      <c r="J355" s="115" t="s">
        <v>1719</v>
      </c>
      <c r="K355" s="115"/>
      <c r="L355" s="115"/>
      <c r="M355" s="116"/>
      <c r="N355" s="89"/>
      <c r="V355" s="123">
        <f>G355</f>
        <v>0</v>
      </c>
    </row>
    <row r="356" spans="1:22" ht="23.25" thickBot="1" x14ac:dyDescent="0.25">
      <c r="A356" s="356"/>
      <c r="B356" s="118" t="s">
        <v>29</v>
      </c>
      <c r="C356" s="118" t="s">
        <v>30</v>
      </c>
      <c r="D356" s="118" t="s">
        <v>31</v>
      </c>
      <c r="E356" s="363" t="s">
        <v>32</v>
      </c>
      <c r="F356" s="363"/>
      <c r="G356" s="364"/>
      <c r="H356" s="365"/>
      <c r="I356" s="366"/>
      <c r="J356" s="120" t="s">
        <v>1840</v>
      </c>
      <c r="K356" s="121"/>
      <c r="L356" s="121"/>
      <c r="M356" s="122"/>
      <c r="N356" s="89"/>
      <c r="V356" s="123"/>
    </row>
    <row r="357" spans="1:22" ht="13.5" thickBot="1" x14ac:dyDescent="0.25">
      <c r="A357" s="357"/>
      <c r="B357" s="124"/>
      <c r="C357" s="124"/>
      <c r="D357" s="134"/>
      <c r="E357" s="126" t="s">
        <v>37</v>
      </c>
      <c r="F357" s="127"/>
      <c r="G357" s="367"/>
      <c r="H357" s="368"/>
      <c r="I357" s="369"/>
      <c r="J357" s="120" t="s">
        <v>1726</v>
      </c>
      <c r="K357" s="121"/>
      <c r="L357" s="121"/>
      <c r="M357" s="122"/>
      <c r="N357" s="89"/>
      <c r="V357" s="123"/>
    </row>
    <row r="358" spans="1:22" ht="24" thickTop="1" thickBot="1" x14ac:dyDescent="0.25">
      <c r="A358" s="355">
        <f t="shared" ref="A358" si="82">A354+1</f>
        <v>86</v>
      </c>
      <c r="B358" s="108" t="s">
        <v>20</v>
      </c>
      <c r="C358" s="108" t="s">
        <v>21</v>
      </c>
      <c r="D358" s="108" t="s">
        <v>22</v>
      </c>
      <c r="E358" s="358" t="s">
        <v>23</v>
      </c>
      <c r="F358" s="358"/>
      <c r="G358" s="358" t="s">
        <v>14</v>
      </c>
      <c r="H358" s="359"/>
      <c r="I358" s="87"/>
      <c r="J358" s="109" t="s">
        <v>1719</v>
      </c>
      <c r="K358" s="110"/>
      <c r="L358" s="110"/>
      <c r="M358" s="111"/>
      <c r="N358" s="89"/>
      <c r="V358" s="123"/>
    </row>
    <row r="359" spans="1:22" ht="13.5" thickBot="1" x14ac:dyDescent="0.25">
      <c r="A359" s="356"/>
      <c r="B359" s="113"/>
      <c r="C359" s="113"/>
      <c r="D359" s="114"/>
      <c r="E359" s="113"/>
      <c r="F359" s="113"/>
      <c r="G359" s="360"/>
      <c r="H359" s="361"/>
      <c r="I359" s="362"/>
      <c r="J359" s="115" t="s">
        <v>1719</v>
      </c>
      <c r="K359" s="115"/>
      <c r="L359" s="115"/>
      <c r="M359" s="116"/>
      <c r="N359" s="89"/>
      <c r="V359" s="123">
        <f>G359</f>
        <v>0</v>
      </c>
    </row>
    <row r="360" spans="1:22" ht="23.25" thickBot="1" x14ac:dyDescent="0.25">
      <c r="A360" s="356"/>
      <c r="B360" s="118" t="s">
        <v>29</v>
      </c>
      <c r="C360" s="118" t="s">
        <v>30</v>
      </c>
      <c r="D360" s="118" t="s">
        <v>31</v>
      </c>
      <c r="E360" s="363" t="s">
        <v>32</v>
      </c>
      <c r="F360" s="363"/>
      <c r="G360" s="364"/>
      <c r="H360" s="365"/>
      <c r="I360" s="366"/>
      <c r="J360" s="120" t="s">
        <v>1840</v>
      </c>
      <c r="K360" s="121"/>
      <c r="L360" s="121"/>
      <c r="M360" s="122"/>
      <c r="N360" s="89"/>
      <c r="V360" s="123"/>
    </row>
    <row r="361" spans="1:22" ht="13.5" thickBot="1" x14ac:dyDescent="0.25">
      <c r="A361" s="357"/>
      <c r="B361" s="124"/>
      <c r="C361" s="124"/>
      <c r="D361" s="134"/>
      <c r="E361" s="126" t="s">
        <v>37</v>
      </c>
      <c r="F361" s="127"/>
      <c r="G361" s="367"/>
      <c r="H361" s="368"/>
      <c r="I361" s="369"/>
      <c r="J361" s="120" t="s">
        <v>1726</v>
      </c>
      <c r="K361" s="121"/>
      <c r="L361" s="121"/>
      <c r="M361" s="122"/>
      <c r="N361" s="89"/>
      <c r="V361" s="123"/>
    </row>
    <row r="362" spans="1:22" ht="24" thickTop="1" thickBot="1" x14ac:dyDescent="0.25">
      <c r="A362" s="355">
        <f t="shared" ref="A362" si="83">A358+1</f>
        <v>87</v>
      </c>
      <c r="B362" s="108" t="s">
        <v>20</v>
      </c>
      <c r="C362" s="108" t="s">
        <v>21</v>
      </c>
      <c r="D362" s="108" t="s">
        <v>22</v>
      </c>
      <c r="E362" s="358" t="s">
        <v>23</v>
      </c>
      <c r="F362" s="358"/>
      <c r="G362" s="358" t="s">
        <v>14</v>
      </c>
      <c r="H362" s="359"/>
      <c r="I362" s="87"/>
      <c r="J362" s="109" t="s">
        <v>1719</v>
      </c>
      <c r="K362" s="110"/>
      <c r="L362" s="110"/>
      <c r="M362" s="111"/>
      <c r="N362" s="89"/>
      <c r="V362" s="123"/>
    </row>
    <row r="363" spans="1:22" ht="13.5" thickBot="1" x14ac:dyDescent="0.25">
      <c r="A363" s="356"/>
      <c r="B363" s="113"/>
      <c r="C363" s="113"/>
      <c r="D363" s="114"/>
      <c r="E363" s="113"/>
      <c r="F363" s="113"/>
      <c r="G363" s="360"/>
      <c r="H363" s="361"/>
      <c r="I363" s="362"/>
      <c r="J363" s="115" t="s">
        <v>1719</v>
      </c>
      <c r="K363" s="115"/>
      <c r="L363" s="115"/>
      <c r="M363" s="116"/>
      <c r="N363" s="89"/>
      <c r="V363" s="123">
        <f>G363</f>
        <v>0</v>
      </c>
    </row>
    <row r="364" spans="1:22" ht="23.25" thickBot="1" x14ac:dyDescent="0.25">
      <c r="A364" s="356"/>
      <c r="B364" s="118" t="s">
        <v>29</v>
      </c>
      <c r="C364" s="118" t="s">
        <v>30</v>
      </c>
      <c r="D364" s="118" t="s">
        <v>31</v>
      </c>
      <c r="E364" s="363" t="s">
        <v>32</v>
      </c>
      <c r="F364" s="363"/>
      <c r="G364" s="364"/>
      <c r="H364" s="365"/>
      <c r="I364" s="366"/>
      <c r="J364" s="120" t="s">
        <v>1840</v>
      </c>
      <c r="K364" s="121"/>
      <c r="L364" s="121"/>
      <c r="M364" s="122"/>
      <c r="N364" s="89"/>
      <c r="V364" s="123"/>
    </row>
    <row r="365" spans="1:22" ht="13.5" thickBot="1" x14ac:dyDescent="0.25">
      <c r="A365" s="357"/>
      <c r="B365" s="124"/>
      <c r="C365" s="124"/>
      <c r="D365" s="134"/>
      <c r="E365" s="126" t="s">
        <v>37</v>
      </c>
      <c r="F365" s="127"/>
      <c r="G365" s="367"/>
      <c r="H365" s="368"/>
      <c r="I365" s="369"/>
      <c r="J365" s="120" t="s">
        <v>1726</v>
      </c>
      <c r="K365" s="121"/>
      <c r="L365" s="121"/>
      <c r="M365" s="122"/>
      <c r="N365" s="89"/>
      <c r="V365" s="123"/>
    </row>
    <row r="366" spans="1:22" ht="24" thickTop="1" thickBot="1" x14ac:dyDescent="0.25">
      <c r="A366" s="355">
        <f t="shared" ref="A366" si="84">A362+1</f>
        <v>88</v>
      </c>
      <c r="B366" s="108" t="s">
        <v>20</v>
      </c>
      <c r="C366" s="108" t="s">
        <v>21</v>
      </c>
      <c r="D366" s="108" t="s">
        <v>22</v>
      </c>
      <c r="E366" s="358" t="s">
        <v>23</v>
      </c>
      <c r="F366" s="358"/>
      <c r="G366" s="358" t="s">
        <v>14</v>
      </c>
      <c r="H366" s="359"/>
      <c r="I366" s="87"/>
      <c r="J366" s="109" t="s">
        <v>1719</v>
      </c>
      <c r="K366" s="110"/>
      <c r="L366" s="110"/>
      <c r="M366" s="111"/>
      <c r="N366" s="89"/>
      <c r="V366" s="123"/>
    </row>
    <row r="367" spans="1:22" ht="13.5" thickBot="1" x14ac:dyDescent="0.25">
      <c r="A367" s="356"/>
      <c r="B367" s="113"/>
      <c r="C367" s="113"/>
      <c r="D367" s="114"/>
      <c r="E367" s="113"/>
      <c r="F367" s="113"/>
      <c r="G367" s="360"/>
      <c r="H367" s="361"/>
      <c r="I367" s="362"/>
      <c r="J367" s="115" t="s">
        <v>1719</v>
      </c>
      <c r="K367" s="115"/>
      <c r="L367" s="115"/>
      <c r="M367" s="116"/>
      <c r="N367" s="89"/>
      <c r="V367" s="123">
        <f>G367</f>
        <v>0</v>
      </c>
    </row>
    <row r="368" spans="1:22" ht="23.25" thickBot="1" x14ac:dyDescent="0.25">
      <c r="A368" s="356"/>
      <c r="B368" s="118" t="s">
        <v>29</v>
      </c>
      <c r="C368" s="118" t="s">
        <v>30</v>
      </c>
      <c r="D368" s="118" t="s">
        <v>31</v>
      </c>
      <c r="E368" s="363" t="s">
        <v>32</v>
      </c>
      <c r="F368" s="363"/>
      <c r="G368" s="364"/>
      <c r="H368" s="365"/>
      <c r="I368" s="366"/>
      <c r="J368" s="120" t="s">
        <v>1840</v>
      </c>
      <c r="K368" s="121"/>
      <c r="L368" s="121"/>
      <c r="M368" s="122"/>
      <c r="N368" s="89"/>
      <c r="V368" s="123"/>
    </row>
    <row r="369" spans="1:22" ht="13.5" thickBot="1" x14ac:dyDescent="0.25">
      <c r="A369" s="357"/>
      <c r="B369" s="124"/>
      <c r="C369" s="124"/>
      <c r="D369" s="134"/>
      <c r="E369" s="126" t="s">
        <v>37</v>
      </c>
      <c r="F369" s="127"/>
      <c r="G369" s="367"/>
      <c r="H369" s="368"/>
      <c r="I369" s="369"/>
      <c r="J369" s="120" t="s">
        <v>1726</v>
      </c>
      <c r="K369" s="121"/>
      <c r="L369" s="121"/>
      <c r="M369" s="122"/>
      <c r="N369" s="89"/>
      <c r="V369" s="123"/>
    </row>
    <row r="370" spans="1:22" ht="24" thickTop="1" thickBot="1" x14ac:dyDescent="0.25">
      <c r="A370" s="355">
        <f t="shared" ref="A370" si="85">A366+1</f>
        <v>89</v>
      </c>
      <c r="B370" s="108" t="s">
        <v>20</v>
      </c>
      <c r="C370" s="108" t="s">
        <v>21</v>
      </c>
      <c r="D370" s="108" t="s">
        <v>22</v>
      </c>
      <c r="E370" s="358" t="s">
        <v>23</v>
      </c>
      <c r="F370" s="358"/>
      <c r="G370" s="358" t="s">
        <v>14</v>
      </c>
      <c r="H370" s="359"/>
      <c r="I370" s="87"/>
      <c r="J370" s="109" t="s">
        <v>1719</v>
      </c>
      <c r="K370" s="110"/>
      <c r="L370" s="110"/>
      <c r="M370" s="111"/>
      <c r="N370" s="89"/>
      <c r="V370" s="123"/>
    </row>
    <row r="371" spans="1:22" ht="13.5" thickBot="1" x14ac:dyDescent="0.25">
      <c r="A371" s="356"/>
      <c r="B371" s="113"/>
      <c r="C371" s="113"/>
      <c r="D371" s="114"/>
      <c r="E371" s="113"/>
      <c r="F371" s="113"/>
      <c r="G371" s="360"/>
      <c r="H371" s="361"/>
      <c r="I371" s="362"/>
      <c r="J371" s="115" t="s">
        <v>1719</v>
      </c>
      <c r="K371" s="115"/>
      <c r="L371" s="115"/>
      <c r="M371" s="116"/>
      <c r="N371" s="89"/>
      <c r="V371" s="123">
        <f>G371</f>
        <v>0</v>
      </c>
    </row>
    <row r="372" spans="1:22" ht="23.25" thickBot="1" x14ac:dyDescent="0.25">
      <c r="A372" s="356"/>
      <c r="B372" s="118" t="s">
        <v>29</v>
      </c>
      <c r="C372" s="118" t="s">
        <v>30</v>
      </c>
      <c r="D372" s="118" t="s">
        <v>31</v>
      </c>
      <c r="E372" s="363" t="s">
        <v>32</v>
      </c>
      <c r="F372" s="363"/>
      <c r="G372" s="364"/>
      <c r="H372" s="365"/>
      <c r="I372" s="366"/>
      <c r="J372" s="120" t="s">
        <v>1840</v>
      </c>
      <c r="K372" s="121"/>
      <c r="L372" s="121"/>
      <c r="M372" s="122"/>
      <c r="N372" s="89"/>
      <c r="V372" s="123"/>
    </row>
    <row r="373" spans="1:22" ht="13.5" thickBot="1" x14ac:dyDescent="0.25">
      <c r="A373" s="357"/>
      <c r="B373" s="124"/>
      <c r="C373" s="124"/>
      <c r="D373" s="134"/>
      <c r="E373" s="126" t="s">
        <v>37</v>
      </c>
      <c r="F373" s="127"/>
      <c r="G373" s="367"/>
      <c r="H373" s="368"/>
      <c r="I373" s="369"/>
      <c r="J373" s="120" t="s">
        <v>1726</v>
      </c>
      <c r="K373" s="121"/>
      <c r="L373" s="121"/>
      <c r="M373" s="122"/>
      <c r="N373" s="89"/>
      <c r="V373" s="123"/>
    </row>
    <row r="374" spans="1:22" ht="24" thickTop="1" thickBot="1" x14ac:dyDescent="0.25">
      <c r="A374" s="355">
        <f t="shared" ref="A374" si="86">A370+1</f>
        <v>90</v>
      </c>
      <c r="B374" s="108" t="s">
        <v>20</v>
      </c>
      <c r="C374" s="108" t="s">
        <v>21</v>
      </c>
      <c r="D374" s="108" t="s">
        <v>22</v>
      </c>
      <c r="E374" s="358" t="s">
        <v>23</v>
      </c>
      <c r="F374" s="358"/>
      <c r="G374" s="358" t="s">
        <v>14</v>
      </c>
      <c r="H374" s="359"/>
      <c r="I374" s="87"/>
      <c r="J374" s="109" t="s">
        <v>1719</v>
      </c>
      <c r="K374" s="110"/>
      <c r="L374" s="110"/>
      <c r="M374" s="111"/>
      <c r="N374" s="89"/>
      <c r="V374" s="123"/>
    </row>
    <row r="375" spans="1:22" ht="13.5" thickBot="1" x14ac:dyDescent="0.25">
      <c r="A375" s="356"/>
      <c r="B375" s="113"/>
      <c r="C375" s="113"/>
      <c r="D375" s="114"/>
      <c r="E375" s="113"/>
      <c r="F375" s="113"/>
      <c r="G375" s="360"/>
      <c r="H375" s="361"/>
      <c r="I375" s="362"/>
      <c r="J375" s="115" t="s">
        <v>1719</v>
      </c>
      <c r="K375" s="115"/>
      <c r="L375" s="115"/>
      <c r="M375" s="116"/>
      <c r="N375" s="89"/>
      <c r="V375" s="123">
        <f>G375</f>
        <v>0</v>
      </c>
    </row>
    <row r="376" spans="1:22" ht="23.25" thickBot="1" x14ac:dyDescent="0.25">
      <c r="A376" s="356"/>
      <c r="B376" s="118" t="s">
        <v>29</v>
      </c>
      <c r="C376" s="118" t="s">
        <v>30</v>
      </c>
      <c r="D376" s="118" t="s">
        <v>31</v>
      </c>
      <c r="E376" s="363" t="s">
        <v>32</v>
      </c>
      <c r="F376" s="363"/>
      <c r="G376" s="364"/>
      <c r="H376" s="365"/>
      <c r="I376" s="366"/>
      <c r="J376" s="120" t="s">
        <v>1840</v>
      </c>
      <c r="K376" s="121"/>
      <c r="L376" s="121"/>
      <c r="M376" s="122"/>
      <c r="N376" s="89"/>
      <c r="V376" s="123"/>
    </row>
    <row r="377" spans="1:22" ht="13.5" thickBot="1" x14ac:dyDescent="0.25">
      <c r="A377" s="357"/>
      <c r="B377" s="124"/>
      <c r="C377" s="124"/>
      <c r="D377" s="134"/>
      <c r="E377" s="126" t="s">
        <v>37</v>
      </c>
      <c r="F377" s="127"/>
      <c r="G377" s="367"/>
      <c r="H377" s="368"/>
      <c r="I377" s="369"/>
      <c r="J377" s="120" t="s">
        <v>1726</v>
      </c>
      <c r="K377" s="121"/>
      <c r="L377" s="121"/>
      <c r="M377" s="122"/>
      <c r="N377" s="89"/>
      <c r="V377" s="123"/>
    </row>
    <row r="378" spans="1:22" ht="24" thickTop="1" thickBot="1" x14ac:dyDescent="0.25">
      <c r="A378" s="355">
        <f t="shared" ref="A378" si="87">A374+1</f>
        <v>91</v>
      </c>
      <c r="B378" s="108" t="s">
        <v>20</v>
      </c>
      <c r="C378" s="108" t="s">
        <v>21</v>
      </c>
      <c r="D378" s="108" t="s">
        <v>22</v>
      </c>
      <c r="E378" s="358" t="s">
        <v>23</v>
      </c>
      <c r="F378" s="358"/>
      <c r="G378" s="358" t="s">
        <v>14</v>
      </c>
      <c r="H378" s="359"/>
      <c r="I378" s="87"/>
      <c r="J378" s="109" t="s">
        <v>1719</v>
      </c>
      <c r="K378" s="110"/>
      <c r="L378" s="110"/>
      <c r="M378" s="111"/>
      <c r="N378" s="89"/>
      <c r="V378" s="123"/>
    </row>
    <row r="379" spans="1:22" ht="13.5" thickBot="1" x14ac:dyDescent="0.25">
      <c r="A379" s="356"/>
      <c r="B379" s="113"/>
      <c r="C379" s="113"/>
      <c r="D379" s="114"/>
      <c r="E379" s="113"/>
      <c r="F379" s="113"/>
      <c r="G379" s="360"/>
      <c r="H379" s="361"/>
      <c r="I379" s="362"/>
      <c r="J379" s="115" t="s">
        <v>1719</v>
      </c>
      <c r="K379" s="115"/>
      <c r="L379" s="115"/>
      <c r="M379" s="116"/>
      <c r="N379" s="89"/>
      <c r="V379" s="123">
        <f>G379</f>
        <v>0</v>
      </c>
    </row>
    <row r="380" spans="1:22" ht="23.25" thickBot="1" x14ac:dyDescent="0.25">
      <c r="A380" s="356"/>
      <c r="B380" s="118" t="s">
        <v>29</v>
      </c>
      <c r="C380" s="118" t="s">
        <v>30</v>
      </c>
      <c r="D380" s="118" t="s">
        <v>31</v>
      </c>
      <c r="E380" s="363" t="s">
        <v>32</v>
      </c>
      <c r="F380" s="363"/>
      <c r="G380" s="364"/>
      <c r="H380" s="365"/>
      <c r="I380" s="366"/>
      <c r="J380" s="120" t="s">
        <v>1840</v>
      </c>
      <c r="K380" s="121"/>
      <c r="L380" s="121"/>
      <c r="M380" s="122"/>
      <c r="N380" s="89"/>
      <c r="V380" s="123"/>
    </row>
    <row r="381" spans="1:22" ht="13.5" thickBot="1" x14ac:dyDescent="0.25">
      <c r="A381" s="357"/>
      <c r="B381" s="124"/>
      <c r="C381" s="124"/>
      <c r="D381" s="134"/>
      <c r="E381" s="126" t="s">
        <v>37</v>
      </c>
      <c r="F381" s="127"/>
      <c r="G381" s="367"/>
      <c r="H381" s="368"/>
      <c r="I381" s="369"/>
      <c r="J381" s="120" t="s">
        <v>1726</v>
      </c>
      <c r="K381" s="121"/>
      <c r="L381" s="121"/>
      <c r="M381" s="122"/>
      <c r="N381" s="89"/>
      <c r="V381" s="123"/>
    </row>
    <row r="382" spans="1:22" ht="24" thickTop="1" thickBot="1" x14ac:dyDescent="0.25">
      <c r="A382" s="355">
        <f t="shared" ref="A382" si="88">A378+1</f>
        <v>92</v>
      </c>
      <c r="B382" s="108" t="s">
        <v>20</v>
      </c>
      <c r="C382" s="108" t="s">
        <v>21</v>
      </c>
      <c r="D382" s="108" t="s">
        <v>22</v>
      </c>
      <c r="E382" s="358" t="s">
        <v>23</v>
      </c>
      <c r="F382" s="358"/>
      <c r="G382" s="358" t="s">
        <v>14</v>
      </c>
      <c r="H382" s="359"/>
      <c r="I382" s="87"/>
      <c r="J382" s="109" t="s">
        <v>1719</v>
      </c>
      <c r="K382" s="110"/>
      <c r="L382" s="110"/>
      <c r="M382" s="111"/>
      <c r="N382" s="89"/>
      <c r="V382" s="123"/>
    </row>
    <row r="383" spans="1:22" ht="13.5" thickBot="1" x14ac:dyDescent="0.25">
      <c r="A383" s="356"/>
      <c r="B383" s="113"/>
      <c r="C383" s="113"/>
      <c r="D383" s="114"/>
      <c r="E383" s="113"/>
      <c r="F383" s="113"/>
      <c r="G383" s="360"/>
      <c r="H383" s="361"/>
      <c r="I383" s="362"/>
      <c r="J383" s="115" t="s">
        <v>1719</v>
      </c>
      <c r="K383" s="115"/>
      <c r="L383" s="115"/>
      <c r="M383" s="116"/>
      <c r="N383" s="89"/>
      <c r="V383" s="123">
        <f>G383</f>
        <v>0</v>
      </c>
    </row>
    <row r="384" spans="1:22" ht="23.25" thickBot="1" x14ac:dyDescent="0.25">
      <c r="A384" s="356"/>
      <c r="B384" s="118" t="s">
        <v>29</v>
      </c>
      <c r="C384" s="118" t="s">
        <v>30</v>
      </c>
      <c r="D384" s="118" t="s">
        <v>31</v>
      </c>
      <c r="E384" s="363" t="s">
        <v>32</v>
      </c>
      <c r="F384" s="363"/>
      <c r="G384" s="364"/>
      <c r="H384" s="365"/>
      <c r="I384" s="366"/>
      <c r="J384" s="120" t="s">
        <v>1840</v>
      </c>
      <c r="K384" s="121"/>
      <c r="L384" s="121"/>
      <c r="M384" s="122"/>
      <c r="N384" s="89"/>
      <c r="V384" s="123"/>
    </row>
    <row r="385" spans="1:22" ht="13.5" thickBot="1" x14ac:dyDescent="0.25">
      <c r="A385" s="357"/>
      <c r="B385" s="124"/>
      <c r="C385" s="124"/>
      <c r="D385" s="134"/>
      <c r="E385" s="126" t="s">
        <v>37</v>
      </c>
      <c r="F385" s="127"/>
      <c r="G385" s="367"/>
      <c r="H385" s="368"/>
      <c r="I385" s="369"/>
      <c r="J385" s="120" t="s">
        <v>1726</v>
      </c>
      <c r="K385" s="121"/>
      <c r="L385" s="121"/>
      <c r="M385" s="122"/>
      <c r="N385" s="89"/>
      <c r="V385" s="123"/>
    </row>
    <row r="386" spans="1:22" ht="24" thickTop="1" thickBot="1" x14ac:dyDescent="0.25">
      <c r="A386" s="355">
        <f t="shared" ref="A386" si="89">A382+1</f>
        <v>93</v>
      </c>
      <c r="B386" s="108" t="s">
        <v>20</v>
      </c>
      <c r="C386" s="108" t="s">
        <v>21</v>
      </c>
      <c r="D386" s="108" t="s">
        <v>22</v>
      </c>
      <c r="E386" s="358" t="s">
        <v>23</v>
      </c>
      <c r="F386" s="358"/>
      <c r="G386" s="358" t="s">
        <v>14</v>
      </c>
      <c r="H386" s="359"/>
      <c r="I386" s="87"/>
      <c r="J386" s="109" t="s">
        <v>1719</v>
      </c>
      <c r="K386" s="110"/>
      <c r="L386" s="110"/>
      <c r="M386" s="111"/>
      <c r="N386" s="89"/>
      <c r="V386" s="123"/>
    </row>
    <row r="387" spans="1:22" ht="13.5" thickBot="1" x14ac:dyDescent="0.25">
      <c r="A387" s="356"/>
      <c r="B387" s="113"/>
      <c r="C387" s="113"/>
      <c r="D387" s="114"/>
      <c r="E387" s="113"/>
      <c r="F387" s="113"/>
      <c r="G387" s="360"/>
      <c r="H387" s="361"/>
      <c r="I387" s="362"/>
      <c r="J387" s="115" t="s">
        <v>1719</v>
      </c>
      <c r="K387" s="115"/>
      <c r="L387" s="115"/>
      <c r="M387" s="116"/>
      <c r="N387" s="89"/>
      <c r="V387" s="123">
        <f>G387</f>
        <v>0</v>
      </c>
    </row>
    <row r="388" spans="1:22" ht="23.25" thickBot="1" x14ac:dyDescent="0.25">
      <c r="A388" s="356"/>
      <c r="B388" s="118" t="s">
        <v>29</v>
      </c>
      <c r="C388" s="118" t="s">
        <v>30</v>
      </c>
      <c r="D388" s="118" t="s">
        <v>31</v>
      </c>
      <c r="E388" s="363" t="s">
        <v>32</v>
      </c>
      <c r="F388" s="363"/>
      <c r="G388" s="364"/>
      <c r="H388" s="365"/>
      <c r="I388" s="366"/>
      <c r="J388" s="120" t="s">
        <v>1840</v>
      </c>
      <c r="K388" s="121"/>
      <c r="L388" s="121"/>
      <c r="M388" s="122"/>
      <c r="N388" s="89"/>
      <c r="V388" s="123"/>
    </row>
    <row r="389" spans="1:22" ht="13.5" thickBot="1" x14ac:dyDescent="0.25">
      <c r="A389" s="357"/>
      <c r="B389" s="124"/>
      <c r="C389" s="124"/>
      <c r="D389" s="134"/>
      <c r="E389" s="126" t="s">
        <v>37</v>
      </c>
      <c r="F389" s="127"/>
      <c r="G389" s="367"/>
      <c r="H389" s="368"/>
      <c r="I389" s="369"/>
      <c r="J389" s="120" t="s">
        <v>1726</v>
      </c>
      <c r="K389" s="121"/>
      <c r="L389" s="121"/>
      <c r="M389" s="122"/>
      <c r="N389" s="89"/>
      <c r="V389" s="123"/>
    </row>
    <row r="390" spans="1:22" ht="24" thickTop="1" thickBot="1" x14ac:dyDescent="0.25">
      <c r="A390" s="355">
        <f t="shared" ref="A390" si="90">A386+1</f>
        <v>94</v>
      </c>
      <c r="B390" s="108" t="s">
        <v>20</v>
      </c>
      <c r="C390" s="108" t="s">
        <v>21</v>
      </c>
      <c r="D390" s="108" t="s">
        <v>22</v>
      </c>
      <c r="E390" s="358" t="s">
        <v>23</v>
      </c>
      <c r="F390" s="358"/>
      <c r="G390" s="358" t="s">
        <v>14</v>
      </c>
      <c r="H390" s="359"/>
      <c r="I390" s="87"/>
      <c r="J390" s="109" t="s">
        <v>1719</v>
      </c>
      <c r="K390" s="110"/>
      <c r="L390" s="110"/>
      <c r="M390" s="111"/>
      <c r="N390" s="89"/>
      <c r="V390" s="123"/>
    </row>
    <row r="391" spans="1:22" ht="13.5" thickBot="1" x14ac:dyDescent="0.25">
      <c r="A391" s="356"/>
      <c r="B391" s="113"/>
      <c r="C391" s="113"/>
      <c r="D391" s="114"/>
      <c r="E391" s="113"/>
      <c r="F391" s="113"/>
      <c r="G391" s="360"/>
      <c r="H391" s="361"/>
      <c r="I391" s="362"/>
      <c r="J391" s="115" t="s">
        <v>1719</v>
      </c>
      <c r="K391" s="115"/>
      <c r="L391" s="115"/>
      <c r="M391" s="116"/>
      <c r="N391" s="89"/>
      <c r="V391" s="123">
        <f>G391</f>
        <v>0</v>
      </c>
    </row>
    <row r="392" spans="1:22" ht="23.25" thickBot="1" x14ac:dyDescent="0.25">
      <c r="A392" s="356"/>
      <c r="B392" s="118" t="s">
        <v>29</v>
      </c>
      <c r="C392" s="118" t="s">
        <v>30</v>
      </c>
      <c r="D392" s="118" t="s">
        <v>31</v>
      </c>
      <c r="E392" s="363" t="s">
        <v>32</v>
      </c>
      <c r="F392" s="363"/>
      <c r="G392" s="364"/>
      <c r="H392" s="365"/>
      <c r="I392" s="366"/>
      <c r="J392" s="120" t="s">
        <v>1840</v>
      </c>
      <c r="K392" s="121"/>
      <c r="L392" s="121"/>
      <c r="M392" s="122"/>
      <c r="N392" s="89"/>
      <c r="V392" s="123"/>
    </row>
    <row r="393" spans="1:22" ht="13.5" thickBot="1" x14ac:dyDescent="0.25">
      <c r="A393" s="357"/>
      <c r="B393" s="124"/>
      <c r="C393" s="124"/>
      <c r="D393" s="134"/>
      <c r="E393" s="126" t="s">
        <v>37</v>
      </c>
      <c r="F393" s="127"/>
      <c r="G393" s="367"/>
      <c r="H393" s="368"/>
      <c r="I393" s="369"/>
      <c r="J393" s="120" t="s">
        <v>1726</v>
      </c>
      <c r="K393" s="121"/>
      <c r="L393" s="121"/>
      <c r="M393" s="122"/>
      <c r="N393" s="89"/>
      <c r="V393" s="123"/>
    </row>
    <row r="394" spans="1:22" ht="24" thickTop="1" thickBot="1" x14ac:dyDescent="0.25">
      <c r="A394" s="355">
        <f t="shared" ref="A394" si="91">A390+1</f>
        <v>95</v>
      </c>
      <c r="B394" s="108" t="s">
        <v>20</v>
      </c>
      <c r="C394" s="108" t="s">
        <v>21</v>
      </c>
      <c r="D394" s="108" t="s">
        <v>22</v>
      </c>
      <c r="E394" s="358" t="s">
        <v>23</v>
      </c>
      <c r="F394" s="358"/>
      <c r="G394" s="358" t="s">
        <v>14</v>
      </c>
      <c r="H394" s="359"/>
      <c r="I394" s="87"/>
      <c r="J394" s="109" t="s">
        <v>1719</v>
      </c>
      <c r="K394" s="110"/>
      <c r="L394" s="110"/>
      <c r="M394" s="111"/>
      <c r="N394" s="89"/>
      <c r="V394" s="123"/>
    </row>
    <row r="395" spans="1:22" ht="13.5" thickBot="1" x14ac:dyDescent="0.25">
      <c r="A395" s="356"/>
      <c r="B395" s="113"/>
      <c r="C395" s="113"/>
      <c r="D395" s="114"/>
      <c r="E395" s="113"/>
      <c r="F395" s="113"/>
      <c r="G395" s="360"/>
      <c r="H395" s="361"/>
      <c r="I395" s="362"/>
      <c r="J395" s="115" t="s">
        <v>1719</v>
      </c>
      <c r="K395" s="115"/>
      <c r="L395" s="115"/>
      <c r="M395" s="116"/>
      <c r="N395" s="89"/>
      <c r="V395" s="123">
        <f>G395</f>
        <v>0</v>
      </c>
    </row>
    <row r="396" spans="1:22" ht="23.25" thickBot="1" x14ac:dyDescent="0.25">
      <c r="A396" s="356"/>
      <c r="B396" s="118" t="s">
        <v>29</v>
      </c>
      <c r="C396" s="118" t="s">
        <v>30</v>
      </c>
      <c r="D396" s="118" t="s">
        <v>31</v>
      </c>
      <c r="E396" s="363" t="s">
        <v>32</v>
      </c>
      <c r="F396" s="363"/>
      <c r="G396" s="364"/>
      <c r="H396" s="365"/>
      <c r="I396" s="366"/>
      <c r="J396" s="120" t="s">
        <v>1840</v>
      </c>
      <c r="K396" s="121"/>
      <c r="L396" s="121"/>
      <c r="M396" s="122"/>
      <c r="N396" s="89"/>
      <c r="V396" s="123"/>
    </row>
    <row r="397" spans="1:22" ht="13.5" thickBot="1" x14ac:dyDescent="0.25">
      <c r="A397" s="357"/>
      <c r="B397" s="124"/>
      <c r="C397" s="124"/>
      <c r="D397" s="134"/>
      <c r="E397" s="126" t="s">
        <v>37</v>
      </c>
      <c r="F397" s="127"/>
      <c r="G397" s="367"/>
      <c r="H397" s="368"/>
      <c r="I397" s="369"/>
      <c r="J397" s="120" t="s">
        <v>1726</v>
      </c>
      <c r="K397" s="121"/>
      <c r="L397" s="121"/>
      <c r="M397" s="122"/>
      <c r="N397" s="89"/>
      <c r="V397" s="123"/>
    </row>
    <row r="398" spans="1:22" ht="24" thickTop="1" thickBot="1" x14ac:dyDescent="0.25">
      <c r="A398" s="355">
        <f t="shared" ref="A398" si="92">A394+1</f>
        <v>96</v>
      </c>
      <c r="B398" s="108" t="s">
        <v>20</v>
      </c>
      <c r="C398" s="108" t="s">
        <v>21</v>
      </c>
      <c r="D398" s="108" t="s">
        <v>22</v>
      </c>
      <c r="E398" s="358" t="s">
        <v>23</v>
      </c>
      <c r="F398" s="358"/>
      <c r="G398" s="358" t="s">
        <v>14</v>
      </c>
      <c r="H398" s="359"/>
      <c r="I398" s="87"/>
      <c r="J398" s="109" t="s">
        <v>1719</v>
      </c>
      <c r="K398" s="110"/>
      <c r="L398" s="110"/>
      <c r="M398" s="111"/>
      <c r="N398" s="89"/>
      <c r="V398" s="123"/>
    </row>
    <row r="399" spans="1:22" ht="13.5" thickBot="1" x14ac:dyDescent="0.25">
      <c r="A399" s="356"/>
      <c r="B399" s="113"/>
      <c r="C399" s="113"/>
      <c r="D399" s="114"/>
      <c r="E399" s="113"/>
      <c r="F399" s="113"/>
      <c r="G399" s="360"/>
      <c r="H399" s="361"/>
      <c r="I399" s="362"/>
      <c r="J399" s="115" t="s">
        <v>1719</v>
      </c>
      <c r="K399" s="115"/>
      <c r="L399" s="115"/>
      <c r="M399" s="116"/>
      <c r="N399" s="89"/>
      <c r="V399" s="123">
        <f>G399</f>
        <v>0</v>
      </c>
    </row>
    <row r="400" spans="1:22" ht="23.25" thickBot="1" x14ac:dyDescent="0.25">
      <c r="A400" s="356"/>
      <c r="B400" s="118" t="s">
        <v>29</v>
      </c>
      <c r="C400" s="118" t="s">
        <v>30</v>
      </c>
      <c r="D400" s="118" t="s">
        <v>31</v>
      </c>
      <c r="E400" s="363" t="s">
        <v>32</v>
      </c>
      <c r="F400" s="363"/>
      <c r="G400" s="364"/>
      <c r="H400" s="365"/>
      <c r="I400" s="366"/>
      <c r="J400" s="120" t="s">
        <v>1840</v>
      </c>
      <c r="K400" s="121"/>
      <c r="L400" s="121"/>
      <c r="M400" s="122"/>
      <c r="N400" s="89"/>
      <c r="V400" s="123"/>
    </row>
    <row r="401" spans="1:22" ht="13.5" thickBot="1" x14ac:dyDescent="0.25">
      <c r="A401" s="357"/>
      <c r="B401" s="124"/>
      <c r="C401" s="124"/>
      <c r="D401" s="134"/>
      <c r="E401" s="126" t="s">
        <v>37</v>
      </c>
      <c r="F401" s="127"/>
      <c r="G401" s="367"/>
      <c r="H401" s="368"/>
      <c r="I401" s="369"/>
      <c r="J401" s="120" t="s">
        <v>1726</v>
      </c>
      <c r="K401" s="121"/>
      <c r="L401" s="121"/>
      <c r="M401" s="122"/>
      <c r="N401" s="89"/>
      <c r="V401" s="123"/>
    </row>
    <row r="402" spans="1:22" ht="24" thickTop="1" thickBot="1" x14ac:dyDescent="0.25">
      <c r="A402" s="355">
        <f t="shared" ref="A402" si="93">A398+1</f>
        <v>97</v>
      </c>
      <c r="B402" s="108" t="s">
        <v>20</v>
      </c>
      <c r="C402" s="108" t="s">
        <v>21</v>
      </c>
      <c r="D402" s="108" t="s">
        <v>22</v>
      </c>
      <c r="E402" s="358" t="s">
        <v>23</v>
      </c>
      <c r="F402" s="358"/>
      <c r="G402" s="358" t="s">
        <v>14</v>
      </c>
      <c r="H402" s="359"/>
      <c r="I402" s="87"/>
      <c r="J402" s="109" t="s">
        <v>1719</v>
      </c>
      <c r="K402" s="110"/>
      <c r="L402" s="110"/>
      <c r="M402" s="111"/>
      <c r="N402" s="89"/>
      <c r="V402" s="123"/>
    </row>
    <row r="403" spans="1:22" ht="13.5" thickBot="1" x14ac:dyDescent="0.25">
      <c r="A403" s="356"/>
      <c r="B403" s="113"/>
      <c r="C403" s="113"/>
      <c r="D403" s="114"/>
      <c r="E403" s="113"/>
      <c r="F403" s="113"/>
      <c r="G403" s="360"/>
      <c r="H403" s="361"/>
      <c r="I403" s="362"/>
      <c r="J403" s="115" t="s">
        <v>1719</v>
      </c>
      <c r="K403" s="115"/>
      <c r="L403" s="115"/>
      <c r="M403" s="116"/>
      <c r="N403" s="89"/>
      <c r="V403" s="123">
        <f>G403</f>
        <v>0</v>
      </c>
    </row>
    <row r="404" spans="1:22" ht="23.25" thickBot="1" x14ac:dyDescent="0.25">
      <c r="A404" s="356"/>
      <c r="B404" s="118" t="s">
        <v>29</v>
      </c>
      <c r="C404" s="118" t="s">
        <v>30</v>
      </c>
      <c r="D404" s="118" t="s">
        <v>31</v>
      </c>
      <c r="E404" s="363" t="s">
        <v>32</v>
      </c>
      <c r="F404" s="363"/>
      <c r="G404" s="364"/>
      <c r="H404" s="365"/>
      <c r="I404" s="366"/>
      <c r="J404" s="120" t="s">
        <v>1840</v>
      </c>
      <c r="K404" s="121"/>
      <c r="L404" s="121"/>
      <c r="M404" s="122"/>
      <c r="N404" s="89"/>
      <c r="V404" s="123"/>
    </row>
    <row r="405" spans="1:22" ht="13.5" thickBot="1" x14ac:dyDescent="0.25">
      <c r="A405" s="357"/>
      <c r="B405" s="124"/>
      <c r="C405" s="124"/>
      <c r="D405" s="134"/>
      <c r="E405" s="126" t="s">
        <v>37</v>
      </c>
      <c r="F405" s="127"/>
      <c r="G405" s="367"/>
      <c r="H405" s="368"/>
      <c r="I405" s="369"/>
      <c r="J405" s="120" t="s">
        <v>1726</v>
      </c>
      <c r="K405" s="121"/>
      <c r="L405" s="121"/>
      <c r="M405" s="122"/>
      <c r="N405" s="89"/>
      <c r="V405" s="123"/>
    </row>
    <row r="406" spans="1:22" ht="24" thickTop="1" thickBot="1" x14ac:dyDescent="0.25">
      <c r="A406" s="355">
        <f t="shared" ref="A406" si="94">A402+1</f>
        <v>98</v>
      </c>
      <c r="B406" s="108" t="s">
        <v>20</v>
      </c>
      <c r="C406" s="108" t="s">
        <v>21</v>
      </c>
      <c r="D406" s="108" t="s">
        <v>22</v>
      </c>
      <c r="E406" s="358" t="s">
        <v>23</v>
      </c>
      <c r="F406" s="358"/>
      <c r="G406" s="358" t="s">
        <v>14</v>
      </c>
      <c r="H406" s="359"/>
      <c r="I406" s="87"/>
      <c r="J406" s="109" t="s">
        <v>1719</v>
      </c>
      <c r="K406" s="110"/>
      <c r="L406" s="110"/>
      <c r="M406" s="111"/>
      <c r="N406" s="89"/>
      <c r="V406" s="123"/>
    </row>
    <row r="407" spans="1:22" ht="13.5" thickBot="1" x14ac:dyDescent="0.25">
      <c r="A407" s="356"/>
      <c r="B407" s="113"/>
      <c r="C407" s="113"/>
      <c r="D407" s="114"/>
      <c r="E407" s="113"/>
      <c r="F407" s="113"/>
      <c r="G407" s="360"/>
      <c r="H407" s="361"/>
      <c r="I407" s="362"/>
      <c r="J407" s="115" t="s">
        <v>1719</v>
      </c>
      <c r="K407" s="115"/>
      <c r="L407" s="115"/>
      <c r="M407" s="116"/>
      <c r="N407" s="89"/>
      <c r="V407" s="123">
        <f>G407</f>
        <v>0</v>
      </c>
    </row>
    <row r="408" spans="1:22" ht="23.25" thickBot="1" x14ac:dyDescent="0.25">
      <c r="A408" s="356"/>
      <c r="B408" s="118" t="s">
        <v>29</v>
      </c>
      <c r="C408" s="118" t="s">
        <v>30</v>
      </c>
      <c r="D408" s="118" t="s">
        <v>31</v>
      </c>
      <c r="E408" s="363" t="s">
        <v>32</v>
      </c>
      <c r="F408" s="363"/>
      <c r="G408" s="364"/>
      <c r="H408" s="365"/>
      <c r="I408" s="366"/>
      <c r="J408" s="120" t="s">
        <v>1840</v>
      </c>
      <c r="K408" s="121"/>
      <c r="L408" s="121"/>
      <c r="M408" s="122"/>
      <c r="N408" s="89"/>
      <c r="V408" s="123"/>
    </row>
    <row r="409" spans="1:22" ht="13.5" thickBot="1" x14ac:dyDescent="0.25">
      <c r="A409" s="357"/>
      <c r="B409" s="124"/>
      <c r="C409" s="124"/>
      <c r="D409" s="134"/>
      <c r="E409" s="126" t="s">
        <v>37</v>
      </c>
      <c r="F409" s="127"/>
      <c r="G409" s="367"/>
      <c r="H409" s="368"/>
      <c r="I409" s="369"/>
      <c r="J409" s="120" t="s">
        <v>1726</v>
      </c>
      <c r="K409" s="121"/>
      <c r="L409" s="121"/>
      <c r="M409" s="122"/>
      <c r="N409" s="89"/>
      <c r="V409" s="123"/>
    </row>
    <row r="410" spans="1:22" ht="24" thickTop="1" thickBot="1" x14ac:dyDescent="0.25">
      <c r="A410" s="355">
        <f t="shared" ref="A410" si="95">A406+1</f>
        <v>99</v>
      </c>
      <c r="B410" s="108" t="s">
        <v>20</v>
      </c>
      <c r="C410" s="108" t="s">
        <v>21</v>
      </c>
      <c r="D410" s="108" t="s">
        <v>22</v>
      </c>
      <c r="E410" s="358" t="s">
        <v>23</v>
      </c>
      <c r="F410" s="358"/>
      <c r="G410" s="358" t="s">
        <v>14</v>
      </c>
      <c r="H410" s="359"/>
      <c r="I410" s="87"/>
      <c r="J410" s="109" t="s">
        <v>1719</v>
      </c>
      <c r="K410" s="110"/>
      <c r="L410" s="110"/>
      <c r="M410" s="111"/>
      <c r="N410" s="89"/>
      <c r="V410" s="123"/>
    </row>
    <row r="411" spans="1:22" ht="13.5" thickBot="1" x14ac:dyDescent="0.25">
      <c r="A411" s="356"/>
      <c r="B411" s="113"/>
      <c r="C411" s="113"/>
      <c r="D411" s="114"/>
      <c r="E411" s="113"/>
      <c r="F411" s="113"/>
      <c r="G411" s="360"/>
      <c r="H411" s="361"/>
      <c r="I411" s="362"/>
      <c r="J411" s="115" t="s">
        <v>1719</v>
      </c>
      <c r="K411" s="115"/>
      <c r="L411" s="115"/>
      <c r="M411" s="116"/>
      <c r="N411" s="89"/>
      <c r="V411" s="123">
        <f>G411</f>
        <v>0</v>
      </c>
    </row>
    <row r="412" spans="1:22" ht="23.25" thickBot="1" x14ac:dyDescent="0.25">
      <c r="A412" s="356"/>
      <c r="B412" s="118" t="s">
        <v>29</v>
      </c>
      <c r="C412" s="118" t="s">
        <v>30</v>
      </c>
      <c r="D412" s="118" t="s">
        <v>31</v>
      </c>
      <c r="E412" s="363" t="s">
        <v>32</v>
      </c>
      <c r="F412" s="363"/>
      <c r="G412" s="364"/>
      <c r="H412" s="365"/>
      <c r="I412" s="366"/>
      <c r="J412" s="120" t="s">
        <v>1840</v>
      </c>
      <c r="K412" s="121"/>
      <c r="L412" s="121"/>
      <c r="M412" s="122"/>
      <c r="N412" s="89"/>
      <c r="V412" s="123"/>
    </row>
    <row r="413" spans="1:22" ht="13.5" thickBot="1" x14ac:dyDescent="0.25">
      <c r="A413" s="357"/>
      <c r="B413" s="124"/>
      <c r="C413" s="124"/>
      <c r="D413" s="134"/>
      <c r="E413" s="126" t="s">
        <v>37</v>
      </c>
      <c r="F413" s="127"/>
      <c r="G413" s="367"/>
      <c r="H413" s="368"/>
      <c r="I413" s="369"/>
      <c r="J413" s="120" t="s">
        <v>1726</v>
      </c>
      <c r="K413" s="121"/>
      <c r="L413" s="121"/>
      <c r="M413" s="122"/>
      <c r="N413" s="89"/>
      <c r="V413" s="123"/>
    </row>
    <row r="414" spans="1:22" ht="24" thickTop="1" thickBot="1" x14ac:dyDescent="0.25">
      <c r="A414" s="355">
        <f t="shared" ref="A414" si="96">A410+1</f>
        <v>100</v>
      </c>
      <c r="B414" s="108" t="s">
        <v>20</v>
      </c>
      <c r="C414" s="108" t="s">
        <v>21</v>
      </c>
      <c r="D414" s="108" t="s">
        <v>22</v>
      </c>
      <c r="E414" s="358" t="s">
        <v>23</v>
      </c>
      <c r="F414" s="358"/>
      <c r="G414" s="358" t="s">
        <v>14</v>
      </c>
      <c r="H414" s="359"/>
      <c r="I414" s="87"/>
      <c r="J414" s="109" t="s">
        <v>1719</v>
      </c>
      <c r="K414" s="110"/>
      <c r="L414" s="110"/>
      <c r="M414" s="111"/>
      <c r="N414" s="89"/>
      <c r="V414" s="123"/>
    </row>
    <row r="415" spans="1:22" ht="13.5" thickBot="1" x14ac:dyDescent="0.25">
      <c r="A415" s="356"/>
      <c r="B415" s="113"/>
      <c r="C415" s="113"/>
      <c r="D415" s="114"/>
      <c r="E415" s="113"/>
      <c r="F415" s="113"/>
      <c r="G415" s="360"/>
      <c r="H415" s="361"/>
      <c r="I415" s="362"/>
      <c r="J415" s="115" t="s">
        <v>1719</v>
      </c>
      <c r="K415" s="115"/>
      <c r="L415" s="115"/>
      <c r="M415" s="116"/>
      <c r="N415" s="89"/>
      <c r="V415" s="123">
        <f>G415</f>
        <v>0</v>
      </c>
    </row>
    <row r="416" spans="1:22" ht="23.25" thickBot="1" x14ac:dyDescent="0.25">
      <c r="A416" s="356"/>
      <c r="B416" s="118" t="s">
        <v>29</v>
      </c>
      <c r="C416" s="118" t="s">
        <v>30</v>
      </c>
      <c r="D416" s="118" t="s">
        <v>31</v>
      </c>
      <c r="E416" s="363" t="s">
        <v>32</v>
      </c>
      <c r="F416" s="363"/>
      <c r="G416" s="364"/>
      <c r="H416" s="365"/>
      <c r="I416" s="366"/>
      <c r="J416" s="120" t="s">
        <v>1840</v>
      </c>
      <c r="K416" s="121"/>
      <c r="L416" s="121"/>
      <c r="M416" s="122"/>
      <c r="N416" s="89"/>
    </row>
    <row r="417" spans="1:14" ht="13.5" thickBot="1" x14ac:dyDescent="0.25">
      <c r="A417" s="357"/>
      <c r="B417" s="134"/>
      <c r="C417" s="134"/>
      <c r="D417" s="134"/>
      <c r="E417" s="136" t="s">
        <v>37</v>
      </c>
      <c r="F417" s="137"/>
      <c r="G417" s="367"/>
      <c r="H417" s="368"/>
      <c r="I417" s="369"/>
      <c r="J417" s="138" t="s">
        <v>1726</v>
      </c>
      <c r="K417" s="139"/>
      <c r="L417" s="139"/>
      <c r="M417" s="140"/>
      <c r="N417" s="89"/>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C12" sqref="C12:C13"/>
    </sheetView>
  </sheetViews>
  <sheetFormatPr defaultRowHeight="12.75" x14ac:dyDescent="0.2"/>
  <cols>
    <col min="1" max="1" width="3.85546875" style="344" customWidth="1"/>
    <col min="2" max="2" width="16.140625" style="344" customWidth="1"/>
    <col min="3" max="3" width="17.7109375" style="344" customWidth="1"/>
    <col min="4" max="4" width="14.42578125" style="344" customWidth="1"/>
    <col min="5" max="5" width="18.7109375" style="344" hidden="1" customWidth="1"/>
    <col min="6" max="6" width="14.85546875" style="344" customWidth="1"/>
    <col min="7" max="7" width="3" style="344" customWidth="1"/>
    <col min="8" max="8" width="11.28515625" style="344" customWidth="1"/>
    <col min="9" max="9" width="3" style="344" customWidth="1"/>
    <col min="10" max="10" width="12.28515625" style="344" customWidth="1"/>
    <col min="11" max="11" width="9.140625" style="344" customWidth="1"/>
    <col min="12" max="12" width="8.85546875" style="344" customWidth="1"/>
    <col min="13" max="13" width="8" style="344" customWidth="1"/>
    <col min="14" max="14" width="0.140625" style="344" customWidth="1"/>
    <col min="15" max="15" width="9.140625" style="344"/>
    <col min="16" max="16" width="20.28515625" style="344" bestFit="1" customWidth="1"/>
    <col min="17" max="20" width="9.140625" style="344"/>
    <col min="21" max="21" width="9.42578125" style="344" customWidth="1"/>
    <col min="22" max="22" width="13.7109375" style="135" customWidth="1"/>
    <col min="23" max="16384" width="9.140625" style="344"/>
  </cols>
  <sheetData>
    <row r="1" spans="1:19" s="344" customFormat="1" hidden="1" x14ac:dyDescent="0.2"/>
    <row r="2" spans="1:19" s="344" customFormat="1" x14ac:dyDescent="0.2">
      <c r="J2" s="430" t="s">
        <v>1714</v>
      </c>
      <c r="K2" s="431"/>
      <c r="L2" s="431"/>
      <c r="M2" s="431"/>
      <c r="P2" s="433"/>
      <c r="Q2" s="433"/>
      <c r="R2" s="433"/>
      <c r="S2" s="433"/>
    </row>
    <row r="3" spans="1:19" s="344" customFormat="1" x14ac:dyDescent="0.2">
      <c r="J3" s="431"/>
      <c r="K3" s="431"/>
      <c r="L3" s="431"/>
      <c r="M3" s="431"/>
      <c r="P3" s="434"/>
      <c r="Q3" s="434"/>
      <c r="R3" s="434"/>
      <c r="S3" s="434"/>
    </row>
    <row r="4" spans="1:19" s="344" customFormat="1" ht="13.5" thickBot="1" x14ac:dyDescent="0.25">
      <c r="A4" s="73"/>
      <c r="B4" s="73"/>
      <c r="C4" s="73"/>
      <c r="D4" s="73"/>
      <c r="E4" s="73"/>
      <c r="F4" s="73"/>
      <c r="G4" s="73"/>
      <c r="H4" s="73"/>
      <c r="I4" s="73"/>
      <c r="J4" s="432"/>
      <c r="K4" s="432"/>
      <c r="L4" s="432"/>
      <c r="M4" s="432"/>
      <c r="P4" s="435"/>
      <c r="Q4" s="435"/>
      <c r="R4" s="435"/>
      <c r="S4" s="435"/>
    </row>
    <row r="5" spans="1:19" s="344" customFormat="1" ht="30" customHeight="1" thickTop="1" thickBot="1" x14ac:dyDescent="0.25">
      <c r="A5" s="436" t="s">
        <v>7369</v>
      </c>
      <c r="B5" s="437"/>
      <c r="C5" s="437"/>
      <c r="D5" s="437"/>
      <c r="E5" s="437"/>
      <c r="F5" s="437"/>
      <c r="G5" s="437"/>
      <c r="H5" s="437"/>
      <c r="I5" s="437"/>
      <c r="J5" s="437"/>
      <c r="K5" s="437"/>
      <c r="L5" s="437"/>
      <c r="M5" s="437"/>
      <c r="N5" s="74"/>
      <c r="O5" s="73"/>
      <c r="Q5" s="75"/>
    </row>
    <row r="6" spans="1:19" s="344" customFormat="1" ht="13.5" customHeight="1" thickTop="1" x14ac:dyDescent="0.2">
      <c r="A6" s="438" t="s">
        <v>2</v>
      </c>
      <c r="B6" s="440" t="s">
        <v>3</v>
      </c>
      <c r="C6" s="441"/>
      <c r="D6" s="441"/>
      <c r="E6" s="441"/>
      <c r="F6" s="441"/>
      <c r="G6" s="441"/>
      <c r="H6" s="441"/>
      <c r="I6" s="441"/>
      <c r="J6" s="442"/>
      <c r="K6" s="6" t="s">
        <v>4</v>
      </c>
      <c r="L6" s="6" t="s">
        <v>5</v>
      </c>
      <c r="M6" s="6" t="s">
        <v>6</v>
      </c>
      <c r="N6" s="76"/>
      <c r="O6" s="73"/>
    </row>
    <row r="7" spans="1:19" s="344" customFormat="1" ht="20.25" customHeight="1" thickBot="1" x14ac:dyDescent="0.25">
      <c r="A7" s="438"/>
      <c r="B7" s="443"/>
      <c r="C7" s="444"/>
      <c r="D7" s="444"/>
      <c r="E7" s="444"/>
      <c r="F7" s="444"/>
      <c r="G7" s="444"/>
      <c r="H7" s="444"/>
      <c r="I7" s="444"/>
      <c r="J7" s="445"/>
      <c r="K7" s="8"/>
      <c r="L7" s="9"/>
      <c r="M7" s="10">
        <v>2018</v>
      </c>
      <c r="N7" s="77"/>
      <c r="O7" s="73"/>
    </row>
    <row r="8" spans="1:19" s="344" customFormat="1" ht="27.75" customHeight="1" thickTop="1" thickBot="1" x14ac:dyDescent="0.25">
      <c r="A8" s="438"/>
      <c r="B8" s="446" t="s">
        <v>7</v>
      </c>
      <c r="C8" s="447"/>
      <c r="D8" s="447"/>
      <c r="E8" s="447"/>
      <c r="F8" s="447"/>
      <c r="G8" s="448"/>
      <c r="H8" s="448"/>
      <c r="I8" s="448"/>
      <c r="J8" s="448"/>
      <c r="K8" s="448"/>
      <c r="L8" s="447"/>
      <c r="M8" s="447"/>
      <c r="N8" s="449"/>
      <c r="O8" s="73"/>
    </row>
    <row r="9" spans="1:19" s="344" customFormat="1" ht="18" customHeight="1" thickTop="1" x14ac:dyDescent="0.25">
      <c r="A9" s="438"/>
      <c r="B9" s="450" t="s">
        <v>1715</v>
      </c>
      <c r="C9" s="426"/>
      <c r="D9" s="426"/>
      <c r="E9" s="426"/>
      <c r="F9" s="426"/>
      <c r="G9" s="451" t="s">
        <v>0</v>
      </c>
      <c r="H9" s="408" t="s">
        <v>1716</v>
      </c>
      <c r="I9" s="411"/>
      <c r="J9" s="414" t="s">
        <v>1701</v>
      </c>
      <c r="K9" s="417" t="s">
        <v>0</v>
      </c>
      <c r="L9" s="420" t="s">
        <v>1717</v>
      </c>
      <c r="M9" s="421"/>
      <c r="N9" s="78"/>
      <c r="O9" s="79"/>
      <c r="P9" s="73"/>
    </row>
    <row r="10" spans="1:19" s="344" customFormat="1" ht="15.75" customHeight="1" x14ac:dyDescent="0.2">
      <c r="A10" s="438"/>
      <c r="B10" s="425" t="s">
        <v>7368</v>
      </c>
      <c r="C10" s="426"/>
      <c r="D10" s="426"/>
      <c r="E10" s="426"/>
      <c r="F10" s="427"/>
      <c r="G10" s="452"/>
      <c r="H10" s="409"/>
      <c r="I10" s="412"/>
      <c r="J10" s="415"/>
      <c r="K10" s="418"/>
      <c r="L10" s="422"/>
      <c r="M10" s="421"/>
      <c r="N10" s="78"/>
      <c r="O10" s="79"/>
      <c r="P10" s="73"/>
    </row>
    <row r="11" spans="1:19" s="344" customFormat="1" ht="13.5" thickBot="1" x14ac:dyDescent="0.25">
      <c r="A11" s="438"/>
      <c r="B11" s="80" t="s">
        <v>9</v>
      </c>
      <c r="C11" s="81" t="s">
        <v>7371</v>
      </c>
      <c r="D11" s="428" t="s">
        <v>7370</v>
      </c>
      <c r="E11" s="428"/>
      <c r="F11" s="429"/>
      <c r="G11" s="453"/>
      <c r="H11" s="410"/>
      <c r="I11" s="413"/>
      <c r="J11" s="416"/>
      <c r="K11" s="419"/>
      <c r="L11" s="423"/>
      <c r="M11" s="424"/>
      <c r="N11" s="82"/>
      <c r="O11" s="79"/>
      <c r="P11" s="73"/>
    </row>
    <row r="12" spans="1:19" s="344" customFormat="1" ht="13.5" thickTop="1" x14ac:dyDescent="0.2">
      <c r="A12" s="438"/>
      <c r="B12" s="392" t="s">
        <v>10</v>
      </c>
      <c r="C12" s="394" t="s">
        <v>11</v>
      </c>
      <c r="D12" s="396" t="s">
        <v>12</v>
      </c>
      <c r="E12" s="398" t="s">
        <v>13</v>
      </c>
      <c r="F12" s="399"/>
      <c r="G12" s="402" t="s">
        <v>14</v>
      </c>
      <c r="H12" s="403"/>
      <c r="I12" s="404"/>
      <c r="J12" s="394" t="s">
        <v>15</v>
      </c>
      <c r="K12" s="454" t="s">
        <v>16</v>
      </c>
      <c r="L12" s="456" t="s">
        <v>17</v>
      </c>
      <c r="M12" s="396" t="s">
        <v>18</v>
      </c>
      <c r="N12" s="83"/>
      <c r="O12" s="73"/>
    </row>
    <row r="13" spans="1:19" s="344" customFormat="1" ht="34.5" customHeight="1" thickBot="1" x14ac:dyDescent="0.25">
      <c r="A13" s="439"/>
      <c r="B13" s="393"/>
      <c r="C13" s="395"/>
      <c r="D13" s="397"/>
      <c r="E13" s="400"/>
      <c r="F13" s="401"/>
      <c r="G13" s="405"/>
      <c r="H13" s="406"/>
      <c r="I13" s="407"/>
      <c r="J13" s="458"/>
      <c r="K13" s="455"/>
      <c r="L13" s="457"/>
      <c r="M13" s="458"/>
      <c r="N13" s="84"/>
      <c r="O13" s="73"/>
    </row>
    <row r="14" spans="1:19" s="344" customFormat="1" ht="24" thickTop="1" thickBot="1" x14ac:dyDescent="0.25">
      <c r="A14" s="381" t="s">
        <v>19</v>
      </c>
      <c r="B14" s="346" t="s">
        <v>20</v>
      </c>
      <c r="C14" s="346" t="s">
        <v>21</v>
      </c>
      <c r="D14" s="346" t="s">
        <v>22</v>
      </c>
      <c r="E14" s="384" t="s">
        <v>23</v>
      </c>
      <c r="F14" s="384"/>
      <c r="G14" s="358" t="s">
        <v>14</v>
      </c>
      <c r="H14" s="359"/>
      <c r="I14" s="348"/>
      <c r="J14" s="88"/>
      <c r="K14" s="88"/>
      <c r="L14" s="88"/>
      <c r="M14" s="88"/>
      <c r="N14" s="89"/>
    </row>
    <row r="15" spans="1:19" s="344" customFormat="1" ht="13.5" thickBot="1" x14ac:dyDescent="0.25">
      <c r="A15" s="382"/>
      <c r="B15" s="90"/>
      <c r="C15" s="90"/>
      <c r="D15" s="91"/>
      <c r="E15" s="92"/>
      <c r="F15" s="93"/>
      <c r="G15" s="385"/>
      <c r="H15" s="386"/>
      <c r="I15" s="387"/>
      <c r="J15" s="94"/>
      <c r="K15" s="95"/>
      <c r="L15" s="96"/>
      <c r="M15" s="97"/>
      <c r="N15" s="89"/>
      <c r="O15" s="73"/>
    </row>
    <row r="16" spans="1:19" s="344" customFormat="1" ht="23.25" thickBot="1" x14ac:dyDescent="0.25">
      <c r="A16" s="382"/>
      <c r="B16" s="347" t="s">
        <v>29</v>
      </c>
      <c r="C16" s="347" t="s">
        <v>30</v>
      </c>
      <c r="D16" s="347" t="s">
        <v>31</v>
      </c>
      <c r="E16" s="388" t="s">
        <v>32</v>
      </c>
      <c r="F16" s="388"/>
      <c r="G16" s="389"/>
      <c r="H16" s="390"/>
      <c r="I16" s="391"/>
      <c r="J16" s="100"/>
      <c r="K16" s="96"/>
      <c r="L16" s="101"/>
      <c r="M16" s="102"/>
      <c r="N16" s="83"/>
    </row>
    <row r="17" spans="1:22" ht="13.5" thickBot="1" x14ac:dyDescent="0.25">
      <c r="A17" s="383"/>
      <c r="B17" s="103"/>
      <c r="C17" s="103"/>
      <c r="D17" s="91"/>
      <c r="E17" s="104"/>
      <c r="F17" s="93"/>
      <c r="G17" s="367"/>
      <c r="H17" s="368"/>
      <c r="I17" s="369"/>
      <c r="J17" s="105"/>
      <c r="K17" s="106"/>
      <c r="L17" s="106"/>
      <c r="M17" s="107"/>
      <c r="N17" s="89"/>
      <c r="V17" s="344"/>
    </row>
    <row r="18" spans="1:22" ht="23.25" customHeight="1" thickTop="1" x14ac:dyDescent="0.2">
      <c r="A18" s="355">
        <f>1</f>
        <v>1</v>
      </c>
      <c r="B18" s="343" t="s">
        <v>20</v>
      </c>
      <c r="C18" s="343" t="s">
        <v>21</v>
      </c>
      <c r="D18" s="343" t="s">
        <v>22</v>
      </c>
      <c r="E18" s="358" t="s">
        <v>23</v>
      </c>
      <c r="F18" s="358"/>
      <c r="G18" s="375" t="s">
        <v>14</v>
      </c>
      <c r="H18" s="376"/>
      <c r="I18" s="377"/>
      <c r="J18" s="109" t="s">
        <v>1719</v>
      </c>
      <c r="K18" s="110"/>
      <c r="L18" s="110"/>
      <c r="M18" s="111"/>
      <c r="N18" s="89"/>
      <c r="V18" s="112"/>
    </row>
    <row r="19" spans="1:22" x14ac:dyDescent="0.2">
      <c r="A19" s="373"/>
      <c r="B19" s="113"/>
      <c r="C19" s="113"/>
      <c r="D19" s="114"/>
      <c r="E19" s="113"/>
      <c r="F19" s="113"/>
      <c r="G19" s="360"/>
      <c r="H19" s="361"/>
      <c r="I19" s="362"/>
      <c r="J19" s="115" t="s">
        <v>1719</v>
      </c>
      <c r="K19" s="115"/>
      <c r="L19" s="115"/>
      <c r="M19" s="116"/>
      <c r="N19" s="89"/>
      <c r="V19" s="117"/>
    </row>
    <row r="20" spans="1:22" ht="22.5" x14ac:dyDescent="0.2">
      <c r="A20" s="373"/>
      <c r="B20" s="345" t="s">
        <v>29</v>
      </c>
      <c r="C20" s="345" t="s">
        <v>30</v>
      </c>
      <c r="D20" s="345" t="s">
        <v>31</v>
      </c>
      <c r="E20" s="363" t="s">
        <v>32</v>
      </c>
      <c r="F20" s="363"/>
      <c r="G20" s="364"/>
      <c r="H20" s="365"/>
      <c r="I20" s="366"/>
      <c r="J20" s="120" t="s">
        <v>1840</v>
      </c>
      <c r="K20" s="121"/>
      <c r="L20" s="121"/>
      <c r="M20" s="122"/>
      <c r="N20" s="89"/>
      <c r="V20" s="123"/>
    </row>
    <row r="21" spans="1:22" ht="13.5" thickBot="1" x14ac:dyDescent="0.25">
      <c r="A21" s="374"/>
      <c r="B21" s="124"/>
      <c r="C21" s="124"/>
      <c r="D21" s="134"/>
      <c r="E21" s="126" t="s">
        <v>37</v>
      </c>
      <c r="F21" s="127"/>
      <c r="G21" s="378"/>
      <c r="H21" s="379"/>
      <c r="I21" s="380"/>
      <c r="J21" s="120" t="s">
        <v>1726</v>
      </c>
      <c r="K21" s="121"/>
      <c r="L21" s="121"/>
      <c r="M21" s="122"/>
      <c r="N21" s="89"/>
      <c r="V21" s="123"/>
    </row>
    <row r="22" spans="1:22" ht="24" thickTop="1" thickBot="1" x14ac:dyDescent="0.25">
      <c r="A22" s="355">
        <f>A18+1</f>
        <v>2</v>
      </c>
      <c r="B22" s="343" t="s">
        <v>20</v>
      </c>
      <c r="C22" s="343" t="s">
        <v>21</v>
      </c>
      <c r="D22" s="343" t="s">
        <v>22</v>
      </c>
      <c r="E22" s="358" t="s">
        <v>23</v>
      </c>
      <c r="F22" s="358"/>
      <c r="G22" s="358" t="s">
        <v>14</v>
      </c>
      <c r="H22" s="359"/>
      <c r="I22" s="348"/>
      <c r="J22" s="109" t="s">
        <v>1719</v>
      </c>
      <c r="K22" s="110"/>
      <c r="L22" s="110"/>
      <c r="M22" s="111"/>
      <c r="N22" s="89"/>
      <c r="V22" s="123"/>
    </row>
    <row r="23" spans="1:22" ht="13.5" thickBot="1" x14ac:dyDescent="0.25">
      <c r="A23" s="356"/>
      <c r="B23" s="113"/>
      <c r="C23" s="113"/>
      <c r="D23" s="114"/>
      <c r="E23" s="113"/>
      <c r="F23" s="113"/>
      <c r="G23" s="360"/>
      <c r="H23" s="361"/>
      <c r="I23" s="362"/>
      <c r="J23" s="115" t="s">
        <v>1719</v>
      </c>
      <c r="K23" s="115"/>
      <c r="L23" s="115"/>
      <c r="M23" s="116"/>
      <c r="N23" s="89"/>
      <c r="V23" s="123"/>
    </row>
    <row r="24" spans="1:22" ht="23.25" thickBot="1" x14ac:dyDescent="0.25">
      <c r="A24" s="356"/>
      <c r="B24" s="345" t="s">
        <v>29</v>
      </c>
      <c r="C24" s="345" t="s">
        <v>30</v>
      </c>
      <c r="D24" s="345" t="s">
        <v>31</v>
      </c>
      <c r="E24" s="363" t="s">
        <v>32</v>
      </c>
      <c r="F24" s="363"/>
      <c r="G24" s="364"/>
      <c r="H24" s="365"/>
      <c r="I24" s="366"/>
      <c r="J24" s="120" t="s">
        <v>1840</v>
      </c>
      <c r="K24" s="121"/>
      <c r="L24" s="121"/>
      <c r="M24" s="122"/>
      <c r="N24" s="89"/>
      <c r="V24" s="123"/>
    </row>
    <row r="25" spans="1:22" ht="13.5" thickBot="1" x14ac:dyDescent="0.25">
      <c r="A25" s="357"/>
      <c r="B25" s="124"/>
      <c r="C25" s="124"/>
      <c r="D25" s="134"/>
      <c r="E25" s="126" t="s">
        <v>37</v>
      </c>
      <c r="F25" s="127"/>
      <c r="G25" s="367"/>
      <c r="H25" s="368"/>
      <c r="I25" s="369"/>
      <c r="J25" s="120" t="s">
        <v>1726</v>
      </c>
      <c r="K25" s="121"/>
      <c r="L25" s="121"/>
      <c r="M25" s="122"/>
      <c r="N25" s="89"/>
      <c r="V25" s="123"/>
    </row>
    <row r="26" spans="1:22" ht="24" thickTop="1" thickBot="1" x14ac:dyDescent="0.25">
      <c r="A26" s="355">
        <f>A22+1</f>
        <v>3</v>
      </c>
      <c r="B26" s="343" t="s">
        <v>20</v>
      </c>
      <c r="C26" s="343" t="s">
        <v>21</v>
      </c>
      <c r="D26" s="343" t="s">
        <v>22</v>
      </c>
      <c r="E26" s="358" t="s">
        <v>23</v>
      </c>
      <c r="F26" s="358"/>
      <c r="G26" s="358" t="s">
        <v>14</v>
      </c>
      <c r="H26" s="359"/>
      <c r="I26" s="348"/>
      <c r="J26" s="109" t="s">
        <v>1719</v>
      </c>
      <c r="K26" s="110"/>
      <c r="L26" s="110"/>
      <c r="M26" s="111"/>
      <c r="N26" s="89"/>
      <c r="V26" s="123"/>
    </row>
    <row r="27" spans="1:22" ht="13.5" thickBot="1" x14ac:dyDescent="0.25">
      <c r="A27" s="356"/>
      <c r="B27" s="113"/>
      <c r="C27" s="113"/>
      <c r="D27" s="114"/>
      <c r="E27" s="113"/>
      <c r="F27" s="113"/>
      <c r="G27" s="360"/>
      <c r="H27" s="361"/>
      <c r="I27" s="362"/>
      <c r="J27" s="115" t="s">
        <v>1719</v>
      </c>
      <c r="K27" s="115"/>
      <c r="L27" s="115"/>
      <c r="M27" s="116"/>
      <c r="N27" s="89"/>
      <c r="V27" s="123"/>
    </row>
    <row r="28" spans="1:22" ht="23.25" thickBot="1" x14ac:dyDescent="0.25">
      <c r="A28" s="356"/>
      <c r="B28" s="345" t="s">
        <v>29</v>
      </c>
      <c r="C28" s="345" t="s">
        <v>30</v>
      </c>
      <c r="D28" s="345" t="s">
        <v>31</v>
      </c>
      <c r="E28" s="363" t="s">
        <v>32</v>
      </c>
      <c r="F28" s="363"/>
      <c r="G28" s="364"/>
      <c r="H28" s="365"/>
      <c r="I28" s="366"/>
      <c r="J28" s="120" t="s">
        <v>1840</v>
      </c>
      <c r="K28" s="121"/>
      <c r="L28" s="121"/>
      <c r="M28" s="122"/>
      <c r="N28" s="89"/>
      <c r="V28" s="123"/>
    </row>
    <row r="29" spans="1:22" ht="13.5" thickBot="1" x14ac:dyDescent="0.25">
      <c r="A29" s="357"/>
      <c r="B29" s="124"/>
      <c r="C29" s="124"/>
      <c r="D29" s="134"/>
      <c r="E29" s="126" t="s">
        <v>37</v>
      </c>
      <c r="F29" s="127"/>
      <c r="G29" s="367"/>
      <c r="H29" s="368"/>
      <c r="I29" s="369"/>
      <c r="J29" s="120" t="s">
        <v>1726</v>
      </c>
      <c r="K29" s="121"/>
      <c r="L29" s="121"/>
      <c r="M29" s="122"/>
      <c r="N29" s="89"/>
      <c r="V29" s="123"/>
    </row>
    <row r="30" spans="1:22" ht="24" thickTop="1" thickBot="1" x14ac:dyDescent="0.25">
      <c r="A30" s="355">
        <f t="shared" ref="A30" si="0">A26+1</f>
        <v>4</v>
      </c>
      <c r="B30" s="343" t="s">
        <v>20</v>
      </c>
      <c r="C30" s="343" t="s">
        <v>21</v>
      </c>
      <c r="D30" s="343" t="s">
        <v>22</v>
      </c>
      <c r="E30" s="358" t="s">
        <v>23</v>
      </c>
      <c r="F30" s="358"/>
      <c r="G30" s="358" t="s">
        <v>14</v>
      </c>
      <c r="H30" s="359"/>
      <c r="I30" s="348"/>
      <c r="J30" s="109" t="s">
        <v>1719</v>
      </c>
      <c r="K30" s="110"/>
      <c r="L30" s="110"/>
      <c r="M30" s="111"/>
      <c r="N30" s="89"/>
      <c r="V30" s="123"/>
    </row>
    <row r="31" spans="1:22" ht="13.5" thickBot="1" x14ac:dyDescent="0.25">
      <c r="A31" s="356"/>
      <c r="B31" s="113"/>
      <c r="C31" s="113"/>
      <c r="D31" s="114"/>
      <c r="E31" s="113"/>
      <c r="F31" s="113"/>
      <c r="G31" s="360"/>
      <c r="H31" s="361"/>
      <c r="I31" s="362"/>
      <c r="J31" s="115" t="s">
        <v>1719</v>
      </c>
      <c r="K31" s="115"/>
      <c r="L31" s="115"/>
      <c r="M31" s="116"/>
      <c r="N31" s="89"/>
      <c r="V31" s="123"/>
    </row>
    <row r="32" spans="1:22" ht="23.25" thickBot="1" x14ac:dyDescent="0.25">
      <c r="A32" s="356"/>
      <c r="B32" s="345" t="s">
        <v>29</v>
      </c>
      <c r="C32" s="345" t="s">
        <v>30</v>
      </c>
      <c r="D32" s="345" t="s">
        <v>31</v>
      </c>
      <c r="E32" s="363" t="s">
        <v>32</v>
      </c>
      <c r="F32" s="363"/>
      <c r="G32" s="364"/>
      <c r="H32" s="365"/>
      <c r="I32" s="366"/>
      <c r="J32" s="120" t="s">
        <v>1840</v>
      </c>
      <c r="K32" s="121"/>
      <c r="L32" s="121"/>
      <c r="M32" s="122"/>
      <c r="N32" s="89"/>
      <c r="V32" s="123"/>
    </row>
    <row r="33" spans="1:22" ht="13.5" thickBot="1" x14ac:dyDescent="0.25">
      <c r="A33" s="357"/>
      <c r="B33" s="124"/>
      <c r="C33" s="124"/>
      <c r="D33" s="134"/>
      <c r="E33" s="126" t="s">
        <v>37</v>
      </c>
      <c r="F33" s="127"/>
      <c r="G33" s="367"/>
      <c r="H33" s="368"/>
      <c r="I33" s="369"/>
      <c r="J33" s="120" t="s">
        <v>1726</v>
      </c>
      <c r="K33" s="121"/>
      <c r="L33" s="121"/>
      <c r="M33" s="122"/>
      <c r="N33" s="89"/>
      <c r="V33" s="123"/>
    </row>
    <row r="34" spans="1:22" ht="24" thickTop="1" thickBot="1" x14ac:dyDescent="0.25">
      <c r="A34" s="355">
        <f t="shared" ref="A34" si="1">A30+1</f>
        <v>5</v>
      </c>
      <c r="B34" s="343" t="s">
        <v>20</v>
      </c>
      <c r="C34" s="343" t="s">
        <v>21</v>
      </c>
      <c r="D34" s="343" t="s">
        <v>22</v>
      </c>
      <c r="E34" s="358" t="s">
        <v>23</v>
      </c>
      <c r="F34" s="358"/>
      <c r="G34" s="358" t="s">
        <v>14</v>
      </c>
      <c r="H34" s="359"/>
      <c r="I34" s="348"/>
      <c r="J34" s="109" t="s">
        <v>1719</v>
      </c>
      <c r="K34" s="110"/>
      <c r="L34" s="110"/>
      <c r="M34" s="111"/>
      <c r="N34" s="89"/>
      <c r="V34" s="123"/>
    </row>
    <row r="35" spans="1:22" ht="13.5" thickBot="1" x14ac:dyDescent="0.25">
      <c r="A35" s="356"/>
      <c r="B35" s="113"/>
      <c r="C35" s="113"/>
      <c r="D35" s="114"/>
      <c r="E35" s="113"/>
      <c r="F35" s="113"/>
      <c r="G35" s="360"/>
      <c r="H35" s="361"/>
      <c r="I35" s="362"/>
      <c r="J35" s="115" t="s">
        <v>1719</v>
      </c>
      <c r="K35" s="115"/>
      <c r="L35" s="115"/>
      <c r="M35" s="116"/>
      <c r="N35" s="89"/>
      <c r="V35" s="123"/>
    </row>
    <row r="36" spans="1:22" ht="23.25" thickBot="1" x14ac:dyDescent="0.25">
      <c r="A36" s="356"/>
      <c r="B36" s="345" t="s">
        <v>29</v>
      </c>
      <c r="C36" s="345" t="s">
        <v>30</v>
      </c>
      <c r="D36" s="345" t="s">
        <v>31</v>
      </c>
      <c r="E36" s="363" t="s">
        <v>32</v>
      </c>
      <c r="F36" s="363"/>
      <c r="G36" s="364"/>
      <c r="H36" s="365"/>
      <c r="I36" s="366"/>
      <c r="J36" s="120" t="s">
        <v>1840</v>
      </c>
      <c r="K36" s="121"/>
      <c r="L36" s="121"/>
      <c r="M36" s="122"/>
      <c r="N36" s="89"/>
      <c r="V36" s="123"/>
    </row>
    <row r="37" spans="1:22" ht="13.5" thickBot="1" x14ac:dyDescent="0.25">
      <c r="A37" s="357"/>
      <c r="B37" s="124"/>
      <c r="C37" s="124"/>
      <c r="D37" s="134"/>
      <c r="E37" s="126" t="s">
        <v>37</v>
      </c>
      <c r="F37" s="127"/>
      <c r="G37" s="367"/>
      <c r="H37" s="368"/>
      <c r="I37" s="369"/>
      <c r="J37" s="120" t="s">
        <v>1726</v>
      </c>
      <c r="K37" s="121"/>
      <c r="L37" s="121"/>
      <c r="M37" s="122"/>
      <c r="N37" s="89"/>
      <c r="V37" s="123"/>
    </row>
    <row r="38" spans="1:22" ht="24" thickTop="1" thickBot="1" x14ac:dyDescent="0.25">
      <c r="A38" s="355">
        <f t="shared" ref="A38" si="2">A34+1</f>
        <v>6</v>
      </c>
      <c r="B38" s="343" t="s">
        <v>20</v>
      </c>
      <c r="C38" s="343" t="s">
        <v>21</v>
      </c>
      <c r="D38" s="343" t="s">
        <v>22</v>
      </c>
      <c r="E38" s="358" t="s">
        <v>23</v>
      </c>
      <c r="F38" s="358"/>
      <c r="G38" s="358" t="s">
        <v>14</v>
      </c>
      <c r="H38" s="359"/>
      <c r="I38" s="348"/>
      <c r="J38" s="109" t="s">
        <v>1719</v>
      </c>
      <c r="K38" s="110"/>
      <c r="L38" s="110"/>
      <c r="M38" s="111"/>
      <c r="N38" s="89"/>
      <c r="V38" s="123"/>
    </row>
    <row r="39" spans="1:22" ht="13.5" thickBot="1" x14ac:dyDescent="0.25">
      <c r="A39" s="356"/>
      <c r="B39" s="113"/>
      <c r="C39" s="113"/>
      <c r="D39" s="114"/>
      <c r="E39" s="113"/>
      <c r="F39" s="113"/>
      <c r="G39" s="360"/>
      <c r="H39" s="361"/>
      <c r="I39" s="362"/>
      <c r="J39" s="115" t="s">
        <v>1719</v>
      </c>
      <c r="K39" s="115"/>
      <c r="L39" s="115"/>
      <c r="M39" s="116"/>
      <c r="N39" s="89"/>
      <c r="V39" s="123"/>
    </row>
    <row r="40" spans="1:22" ht="23.25" thickBot="1" x14ac:dyDescent="0.25">
      <c r="A40" s="356"/>
      <c r="B40" s="345" t="s">
        <v>29</v>
      </c>
      <c r="C40" s="345" t="s">
        <v>30</v>
      </c>
      <c r="D40" s="345" t="s">
        <v>31</v>
      </c>
      <c r="E40" s="363" t="s">
        <v>32</v>
      </c>
      <c r="F40" s="363"/>
      <c r="G40" s="364"/>
      <c r="H40" s="365"/>
      <c r="I40" s="366"/>
      <c r="J40" s="120" t="s">
        <v>1840</v>
      </c>
      <c r="K40" s="121"/>
      <c r="L40" s="121"/>
      <c r="M40" s="122"/>
      <c r="N40" s="89"/>
      <c r="V40" s="123"/>
    </row>
    <row r="41" spans="1:22" ht="13.5" thickBot="1" x14ac:dyDescent="0.25">
      <c r="A41" s="357"/>
      <c r="B41" s="124"/>
      <c r="C41" s="124"/>
      <c r="D41" s="134"/>
      <c r="E41" s="126" t="s">
        <v>37</v>
      </c>
      <c r="F41" s="127"/>
      <c r="G41" s="367"/>
      <c r="H41" s="368"/>
      <c r="I41" s="369"/>
      <c r="J41" s="120" t="s">
        <v>1726</v>
      </c>
      <c r="K41" s="121"/>
      <c r="L41" s="121"/>
      <c r="M41" s="122"/>
      <c r="N41" s="89"/>
      <c r="V41" s="123"/>
    </row>
    <row r="42" spans="1:22" ht="24" thickTop="1" thickBot="1" x14ac:dyDescent="0.25">
      <c r="A42" s="355">
        <f t="shared" ref="A42" si="3">A38+1</f>
        <v>7</v>
      </c>
      <c r="B42" s="343" t="s">
        <v>20</v>
      </c>
      <c r="C42" s="343" t="s">
        <v>21</v>
      </c>
      <c r="D42" s="343" t="s">
        <v>22</v>
      </c>
      <c r="E42" s="358" t="s">
        <v>23</v>
      </c>
      <c r="F42" s="358"/>
      <c r="G42" s="358" t="s">
        <v>14</v>
      </c>
      <c r="H42" s="359"/>
      <c r="I42" s="348"/>
      <c r="J42" s="109" t="s">
        <v>1719</v>
      </c>
      <c r="K42" s="110"/>
      <c r="L42" s="110"/>
      <c r="M42" s="111"/>
      <c r="N42" s="89"/>
      <c r="V42" s="123"/>
    </row>
    <row r="43" spans="1:22" ht="13.5" thickBot="1" x14ac:dyDescent="0.25">
      <c r="A43" s="356"/>
      <c r="B43" s="113"/>
      <c r="C43" s="113"/>
      <c r="D43" s="114"/>
      <c r="E43" s="113"/>
      <c r="F43" s="113"/>
      <c r="G43" s="360"/>
      <c r="H43" s="361"/>
      <c r="I43" s="362"/>
      <c r="J43" s="115" t="s">
        <v>1719</v>
      </c>
      <c r="K43" s="115"/>
      <c r="L43" s="115"/>
      <c r="M43" s="116"/>
      <c r="N43" s="89"/>
      <c r="V43" s="123"/>
    </row>
    <row r="44" spans="1:22" ht="23.25" thickBot="1" x14ac:dyDescent="0.25">
      <c r="A44" s="356"/>
      <c r="B44" s="345" t="s">
        <v>29</v>
      </c>
      <c r="C44" s="345" t="s">
        <v>30</v>
      </c>
      <c r="D44" s="345" t="s">
        <v>31</v>
      </c>
      <c r="E44" s="363" t="s">
        <v>32</v>
      </c>
      <c r="F44" s="363"/>
      <c r="G44" s="364"/>
      <c r="H44" s="365"/>
      <c r="I44" s="366"/>
      <c r="J44" s="120" t="s">
        <v>1840</v>
      </c>
      <c r="K44" s="121"/>
      <c r="L44" s="121"/>
      <c r="M44" s="122"/>
      <c r="N44" s="89"/>
      <c r="V44" s="123"/>
    </row>
    <row r="45" spans="1:22" ht="13.5" thickBot="1" x14ac:dyDescent="0.25">
      <c r="A45" s="357"/>
      <c r="B45" s="124"/>
      <c r="C45" s="124"/>
      <c r="D45" s="134"/>
      <c r="E45" s="126" t="s">
        <v>37</v>
      </c>
      <c r="F45" s="127"/>
      <c r="G45" s="367"/>
      <c r="H45" s="368"/>
      <c r="I45" s="369"/>
      <c r="J45" s="120" t="s">
        <v>1726</v>
      </c>
      <c r="K45" s="121"/>
      <c r="L45" s="121"/>
      <c r="M45" s="122"/>
      <c r="N45" s="89"/>
      <c r="V45" s="123"/>
    </row>
    <row r="46" spans="1:22" ht="24" thickTop="1" thickBot="1" x14ac:dyDescent="0.25">
      <c r="A46" s="355">
        <f t="shared" ref="A46" si="4">A42+1</f>
        <v>8</v>
      </c>
      <c r="B46" s="343" t="s">
        <v>20</v>
      </c>
      <c r="C46" s="343" t="s">
        <v>21</v>
      </c>
      <c r="D46" s="343" t="s">
        <v>22</v>
      </c>
      <c r="E46" s="358" t="s">
        <v>23</v>
      </c>
      <c r="F46" s="358"/>
      <c r="G46" s="358" t="s">
        <v>14</v>
      </c>
      <c r="H46" s="359"/>
      <c r="I46" s="348"/>
      <c r="J46" s="109" t="s">
        <v>1719</v>
      </c>
      <c r="K46" s="110"/>
      <c r="L46" s="110"/>
      <c r="M46" s="111"/>
      <c r="N46" s="89"/>
      <c r="V46" s="123"/>
    </row>
    <row r="47" spans="1:22" ht="13.5" thickBot="1" x14ac:dyDescent="0.25">
      <c r="A47" s="356"/>
      <c r="B47" s="113"/>
      <c r="C47" s="113"/>
      <c r="D47" s="114"/>
      <c r="E47" s="113"/>
      <c r="F47" s="113"/>
      <c r="G47" s="360"/>
      <c r="H47" s="361"/>
      <c r="I47" s="362"/>
      <c r="J47" s="115" t="s">
        <v>1719</v>
      </c>
      <c r="K47" s="115"/>
      <c r="L47" s="115"/>
      <c r="M47" s="116"/>
      <c r="N47" s="89"/>
      <c r="V47" s="123"/>
    </row>
    <row r="48" spans="1:22" ht="23.25" thickBot="1" x14ac:dyDescent="0.25">
      <c r="A48" s="356"/>
      <c r="B48" s="345" t="s">
        <v>29</v>
      </c>
      <c r="C48" s="345" t="s">
        <v>30</v>
      </c>
      <c r="D48" s="345" t="s">
        <v>31</v>
      </c>
      <c r="E48" s="363" t="s">
        <v>32</v>
      </c>
      <c r="F48" s="363"/>
      <c r="G48" s="364"/>
      <c r="H48" s="365"/>
      <c r="I48" s="366"/>
      <c r="J48" s="120" t="s">
        <v>1840</v>
      </c>
      <c r="K48" s="121"/>
      <c r="L48" s="121"/>
      <c r="M48" s="122"/>
      <c r="N48" s="89"/>
      <c r="V48" s="123"/>
    </row>
    <row r="49" spans="1:22" ht="13.5" thickBot="1" x14ac:dyDescent="0.25">
      <c r="A49" s="357"/>
      <c r="B49" s="124"/>
      <c r="C49" s="124"/>
      <c r="D49" s="134"/>
      <c r="E49" s="126" t="s">
        <v>37</v>
      </c>
      <c r="F49" s="127"/>
      <c r="G49" s="367"/>
      <c r="H49" s="368"/>
      <c r="I49" s="369"/>
      <c r="J49" s="120" t="s">
        <v>1726</v>
      </c>
      <c r="K49" s="121"/>
      <c r="L49" s="121"/>
      <c r="M49" s="122"/>
      <c r="N49" s="89"/>
      <c r="V49" s="123"/>
    </row>
    <row r="50" spans="1:22" ht="24" thickTop="1" thickBot="1" x14ac:dyDescent="0.25">
      <c r="A50" s="355">
        <f t="shared" ref="A50" si="5">A46+1</f>
        <v>9</v>
      </c>
      <c r="B50" s="343" t="s">
        <v>20</v>
      </c>
      <c r="C50" s="343" t="s">
        <v>21</v>
      </c>
      <c r="D50" s="343" t="s">
        <v>22</v>
      </c>
      <c r="E50" s="358" t="s">
        <v>23</v>
      </c>
      <c r="F50" s="358"/>
      <c r="G50" s="358" t="s">
        <v>14</v>
      </c>
      <c r="H50" s="359"/>
      <c r="I50" s="348"/>
      <c r="J50" s="109" t="s">
        <v>1719</v>
      </c>
      <c r="K50" s="110"/>
      <c r="L50" s="110"/>
      <c r="M50" s="111"/>
      <c r="N50" s="89"/>
      <c r="V50" s="123"/>
    </row>
    <row r="51" spans="1:22" ht="13.5" thickBot="1" x14ac:dyDescent="0.25">
      <c r="A51" s="356"/>
      <c r="B51" s="113"/>
      <c r="C51" s="113"/>
      <c r="D51" s="114"/>
      <c r="E51" s="113"/>
      <c r="F51" s="113"/>
      <c r="G51" s="360"/>
      <c r="H51" s="361"/>
      <c r="I51" s="362"/>
      <c r="J51" s="115" t="s">
        <v>1719</v>
      </c>
      <c r="K51" s="115"/>
      <c r="L51" s="115"/>
      <c r="M51" s="116"/>
      <c r="N51" s="89"/>
      <c r="V51" s="123"/>
    </row>
    <row r="52" spans="1:22" ht="23.25" thickBot="1" x14ac:dyDescent="0.25">
      <c r="A52" s="356"/>
      <c r="B52" s="345" t="s">
        <v>29</v>
      </c>
      <c r="C52" s="345" t="s">
        <v>30</v>
      </c>
      <c r="D52" s="345" t="s">
        <v>31</v>
      </c>
      <c r="E52" s="363" t="s">
        <v>32</v>
      </c>
      <c r="F52" s="363"/>
      <c r="G52" s="364"/>
      <c r="H52" s="365"/>
      <c r="I52" s="366"/>
      <c r="J52" s="120" t="s">
        <v>1840</v>
      </c>
      <c r="K52" s="121"/>
      <c r="L52" s="121"/>
      <c r="M52" s="122"/>
      <c r="N52" s="89"/>
      <c r="V52" s="123"/>
    </row>
    <row r="53" spans="1:22" ht="13.5" thickBot="1" x14ac:dyDescent="0.25">
      <c r="A53" s="357"/>
      <c r="B53" s="124"/>
      <c r="C53" s="124"/>
      <c r="D53" s="134"/>
      <c r="E53" s="126" t="s">
        <v>37</v>
      </c>
      <c r="F53" s="127"/>
      <c r="G53" s="367"/>
      <c r="H53" s="368"/>
      <c r="I53" s="369"/>
      <c r="J53" s="120" t="s">
        <v>1726</v>
      </c>
      <c r="K53" s="121"/>
      <c r="L53" s="121"/>
      <c r="M53" s="122"/>
      <c r="N53" s="89"/>
      <c r="V53" s="123"/>
    </row>
    <row r="54" spans="1:22" ht="24" thickTop="1" thickBot="1" x14ac:dyDescent="0.25">
      <c r="A54" s="355">
        <f t="shared" ref="A54" si="6">A50+1</f>
        <v>10</v>
      </c>
      <c r="B54" s="343" t="s">
        <v>20</v>
      </c>
      <c r="C54" s="343" t="s">
        <v>21</v>
      </c>
      <c r="D54" s="343" t="s">
        <v>22</v>
      </c>
      <c r="E54" s="358" t="s">
        <v>23</v>
      </c>
      <c r="F54" s="358"/>
      <c r="G54" s="358" t="s">
        <v>14</v>
      </c>
      <c r="H54" s="359"/>
      <c r="I54" s="348"/>
      <c r="J54" s="109" t="s">
        <v>1719</v>
      </c>
      <c r="K54" s="110"/>
      <c r="L54" s="110"/>
      <c r="M54" s="111"/>
      <c r="N54" s="89"/>
      <c r="V54" s="123"/>
    </row>
    <row r="55" spans="1:22" ht="13.5" thickBot="1" x14ac:dyDescent="0.25">
      <c r="A55" s="356"/>
      <c r="B55" s="113"/>
      <c r="C55" s="113"/>
      <c r="D55" s="114"/>
      <c r="E55" s="113"/>
      <c r="F55" s="113"/>
      <c r="G55" s="360"/>
      <c r="H55" s="361"/>
      <c r="I55" s="362"/>
      <c r="J55" s="115" t="s">
        <v>1719</v>
      </c>
      <c r="K55" s="115"/>
      <c r="L55" s="115"/>
      <c r="M55" s="116"/>
      <c r="N55" s="89"/>
      <c r="P55" s="131"/>
      <c r="V55" s="123"/>
    </row>
    <row r="56" spans="1:22" ht="23.25" thickBot="1" x14ac:dyDescent="0.25">
      <c r="A56" s="356"/>
      <c r="B56" s="345" t="s">
        <v>29</v>
      </c>
      <c r="C56" s="345" t="s">
        <v>30</v>
      </c>
      <c r="D56" s="345" t="s">
        <v>31</v>
      </c>
      <c r="E56" s="363" t="s">
        <v>32</v>
      </c>
      <c r="F56" s="363"/>
      <c r="G56" s="364"/>
      <c r="H56" s="365"/>
      <c r="I56" s="366"/>
      <c r="J56" s="120" t="s">
        <v>1840</v>
      </c>
      <c r="K56" s="121"/>
      <c r="L56" s="121"/>
      <c r="M56" s="122"/>
      <c r="N56" s="89"/>
      <c r="V56" s="123"/>
    </row>
    <row r="57" spans="1:22" s="131" customFormat="1" ht="13.5" thickBot="1" x14ac:dyDescent="0.25">
      <c r="A57" s="357"/>
      <c r="B57" s="124"/>
      <c r="C57" s="124"/>
      <c r="D57" s="134"/>
      <c r="E57" s="126" t="s">
        <v>37</v>
      </c>
      <c r="F57" s="127"/>
      <c r="G57" s="367"/>
      <c r="H57" s="368"/>
      <c r="I57" s="369"/>
      <c r="J57" s="120" t="s">
        <v>1726</v>
      </c>
      <c r="K57" s="121"/>
      <c r="L57" s="121"/>
      <c r="M57" s="122"/>
      <c r="N57" s="132"/>
      <c r="P57" s="344"/>
      <c r="Q57" s="344"/>
      <c r="V57" s="123"/>
    </row>
    <row r="58" spans="1:22" ht="24" thickTop="1" thickBot="1" x14ac:dyDescent="0.25">
      <c r="A58" s="355">
        <f t="shared" ref="A58" si="7">A54+1</f>
        <v>11</v>
      </c>
      <c r="B58" s="343" t="s">
        <v>20</v>
      </c>
      <c r="C58" s="343" t="s">
        <v>21</v>
      </c>
      <c r="D58" s="343" t="s">
        <v>22</v>
      </c>
      <c r="E58" s="358" t="s">
        <v>23</v>
      </c>
      <c r="F58" s="358"/>
      <c r="G58" s="358" t="s">
        <v>14</v>
      </c>
      <c r="H58" s="359"/>
      <c r="I58" s="348"/>
      <c r="J58" s="109" t="s">
        <v>1719</v>
      </c>
      <c r="K58" s="110"/>
      <c r="L58" s="110"/>
      <c r="M58" s="111"/>
      <c r="N58" s="89"/>
      <c r="V58" s="123"/>
    </row>
    <row r="59" spans="1:22" ht="13.5" thickBot="1" x14ac:dyDescent="0.25">
      <c r="A59" s="356"/>
      <c r="B59" s="113"/>
      <c r="C59" s="113"/>
      <c r="D59" s="114"/>
      <c r="E59" s="113"/>
      <c r="F59" s="113"/>
      <c r="G59" s="360"/>
      <c r="H59" s="361"/>
      <c r="I59" s="362"/>
      <c r="J59" s="115" t="s">
        <v>1719</v>
      </c>
      <c r="K59" s="115"/>
      <c r="L59" s="115"/>
      <c r="M59" s="116"/>
      <c r="N59" s="89"/>
      <c r="V59" s="123"/>
    </row>
    <row r="60" spans="1:22" ht="23.25" thickBot="1" x14ac:dyDescent="0.25">
      <c r="A60" s="356"/>
      <c r="B60" s="345" t="s">
        <v>29</v>
      </c>
      <c r="C60" s="345" t="s">
        <v>30</v>
      </c>
      <c r="D60" s="345" t="s">
        <v>31</v>
      </c>
      <c r="E60" s="363" t="s">
        <v>32</v>
      </c>
      <c r="F60" s="363"/>
      <c r="G60" s="364"/>
      <c r="H60" s="365"/>
      <c r="I60" s="366"/>
      <c r="J60" s="120" t="s">
        <v>1840</v>
      </c>
      <c r="K60" s="121"/>
      <c r="L60" s="121"/>
      <c r="M60" s="122"/>
      <c r="N60" s="89"/>
      <c r="V60" s="123"/>
    </row>
    <row r="61" spans="1:22" ht="13.5" thickBot="1" x14ac:dyDescent="0.25">
      <c r="A61" s="357"/>
      <c r="B61" s="124"/>
      <c r="C61" s="124"/>
      <c r="D61" s="134"/>
      <c r="E61" s="126" t="s">
        <v>37</v>
      </c>
      <c r="F61" s="127"/>
      <c r="G61" s="367"/>
      <c r="H61" s="368"/>
      <c r="I61" s="369"/>
      <c r="J61" s="120" t="s">
        <v>1726</v>
      </c>
      <c r="K61" s="121"/>
      <c r="L61" s="121"/>
      <c r="M61" s="122"/>
      <c r="N61" s="89"/>
      <c r="V61" s="123"/>
    </row>
    <row r="62" spans="1:22" ht="24" thickTop="1" thickBot="1" x14ac:dyDescent="0.25">
      <c r="A62" s="355">
        <f t="shared" ref="A62" si="8">A58+1</f>
        <v>12</v>
      </c>
      <c r="B62" s="343" t="s">
        <v>20</v>
      </c>
      <c r="C62" s="343" t="s">
        <v>21</v>
      </c>
      <c r="D62" s="343" t="s">
        <v>22</v>
      </c>
      <c r="E62" s="358" t="s">
        <v>23</v>
      </c>
      <c r="F62" s="358"/>
      <c r="G62" s="358" t="s">
        <v>14</v>
      </c>
      <c r="H62" s="359"/>
      <c r="I62" s="348"/>
      <c r="J62" s="109" t="s">
        <v>1719</v>
      </c>
      <c r="K62" s="110"/>
      <c r="L62" s="110"/>
      <c r="M62" s="111"/>
      <c r="N62" s="89"/>
      <c r="V62" s="123"/>
    </row>
    <row r="63" spans="1:22" ht="13.5" thickBot="1" x14ac:dyDescent="0.25">
      <c r="A63" s="356"/>
      <c r="B63" s="113"/>
      <c r="C63" s="113"/>
      <c r="D63" s="114"/>
      <c r="E63" s="113"/>
      <c r="F63" s="113"/>
      <c r="G63" s="360"/>
      <c r="H63" s="361"/>
      <c r="I63" s="362"/>
      <c r="J63" s="115" t="s">
        <v>1719</v>
      </c>
      <c r="K63" s="115"/>
      <c r="L63" s="115"/>
      <c r="M63" s="116"/>
      <c r="N63" s="89"/>
      <c r="V63" s="123"/>
    </row>
    <row r="64" spans="1:22" ht="23.25" thickBot="1" x14ac:dyDescent="0.25">
      <c r="A64" s="356"/>
      <c r="B64" s="345" t="s">
        <v>29</v>
      </c>
      <c r="C64" s="345" t="s">
        <v>30</v>
      </c>
      <c r="D64" s="345" t="s">
        <v>31</v>
      </c>
      <c r="E64" s="363" t="s">
        <v>32</v>
      </c>
      <c r="F64" s="363"/>
      <c r="G64" s="364"/>
      <c r="H64" s="365"/>
      <c r="I64" s="366"/>
      <c r="J64" s="120" t="s">
        <v>1840</v>
      </c>
      <c r="K64" s="121"/>
      <c r="L64" s="121"/>
      <c r="M64" s="122"/>
      <c r="N64" s="89"/>
      <c r="V64" s="123"/>
    </row>
    <row r="65" spans="1:22" ht="13.5" thickBot="1" x14ac:dyDescent="0.25">
      <c r="A65" s="357"/>
      <c r="B65" s="124"/>
      <c r="C65" s="124"/>
      <c r="D65" s="134"/>
      <c r="E65" s="126" t="s">
        <v>37</v>
      </c>
      <c r="F65" s="127"/>
      <c r="G65" s="367"/>
      <c r="H65" s="368"/>
      <c r="I65" s="369"/>
      <c r="J65" s="120" t="s">
        <v>1726</v>
      </c>
      <c r="K65" s="121"/>
      <c r="L65" s="121"/>
      <c r="M65" s="122"/>
      <c r="N65" s="89"/>
      <c r="V65" s="123"/>
    </row>
    <row r="66" spans="1:22" ht="24" thickTop="1" thickBot="1" x14ac:dyDescent="0.25">
      <c r="A66" s="355">
        <f t="shared" ref="A66" si="9">A62+1</f>
        <v>13</v>
      </c>
      <c r="B66" s="343" t="s">
        <v>20</v>
      </c>
      <c r="C66" s="343" t="s">
        <v>21</v>
      </c>
      <c r="D66" s="343" t="s">
        <v>22</v>
      </c>
      <c r="E66" s="358" t="s">
        <v>23</v>
      </c>
      <c r="F66" s="358"/>
      <c r="G66" s="358" t="s">
        <v>14</v>
      </c>
      <c r="H66" s="359"/>
      <c r="I66" s="348"/>
      <c r="J66" s="109" t="s">
        <v>1719</v>
      </c>
      <c r="K66" s="110"/>
      <c r="L66" s="110"/>
      <c r="M66" s="111"/>
      <c r="N66" s="89"/>
      <c r="V66" s="123"/>
    </row>
    <row r="67" spans="1:22" ht="13.5" thickBot="1" x14ac:dyDescent="0.25">
      <c r="A67" s="356"/>
      <c r="B67" s="113"/>
      <c r="C67" s="113"/>
      <c r="D67" s="114"/>
      <c r="E67" s="113"/>
      <c r="F67" s="113"/>
      <c r="G67" s="360"/>
      <c r="H67" s="361"/>
      <c r="I67" s="362"/>
      <c r="J67" s="115" t="s">
        <v>1719</v>
      </c>
      <c r="K67" s="115"/>
      <c r="L67" s="115"/>
      <c r="M67" s="116"/>
      <c r="N67" s="89"/>
      <c r="V67" s="123"/>
    </row>
    <row r="68" spans="1:22" ht="23.25" thickBot="1" x14ac:dyDescent="0.25">
      <c r="A68" s="356"/>
      <c r="B68" s="345" t="s">
        <v>29</v>
      </c>
      <c r="C68" s="345" t="s">
        <v>30</v>
      </c>
      <c r="D68" s="345" t="s">
        <v>31</v>
      </c>
      <c r="E68" s="363" t="s">
        <v>32</v>
      </c>
      <c r="F68" s="363"/>
      <c r="G68" s="364"/>
      <c r="H68" s="365"/>
      <c r="I68" s="366"/>
      <c r="J68" s="120" t="s">
        <v>1840</v>
      </c>
      <c r="K68" s="121"/>
      <c r="L68" s="121"/>
      <c r="M68" s="122"/>
      <c r="N68" s="89"/>
      <c r="V68" s="123"/>
    </row>
    <row r="69" spans="1:22" ht="13.5" thickBot="1" x14ac:dyDescent="0.25">
      <c r="A69" s="357"/>
      <c r="B69" s="124"/>
      <c r="C69" s="124"/>
      <c r="D69" s="134"/>
      <c r="E69" s="126" t="s">
        <v>37</v>
      </c>
      <c r="F69" s="127"/>
      <c r="G69" s="367"/>
      <c r="H69" s="368"/>
      <c r="I69" s="369"/>
      <c r="J69" s="120" t="s">
        <v>1726</v>
      </c>
      <c r="K69" s="121"/>
      <c r="L69" s="121"/>
      <c r="M69" s="122"/>
      <c r="N69" s="89"/>
      <c r="V69" s="123"/>
    </row>
    <row r="70" spans="1:22" ht="24" thickTop="1" thickBot="1" x14ac:dyDescent="0.25">
      <c r="A70" s="355">
        <f t="shared" ref="A70" si="10">A66+1</f>
        <v>14</v>
      </c>
      <c r="B70" s="343" t="s">
        <v>20</v>
      </c>
      <c r="C70" s="343" t="s">
        <v>21</v>
      </c>
      <c r="D70" s="343" t="s">
        <v>22</v>
      </c>
      <c r="E70" s="358" t="s">
        <v>23</v>
      </c>
      <c r="F70" s="358"/>
      <c r="G70" s="358" t="s">
        <v>14</v>
      </c>
      <c r="H70" s="359"/>
      <c r="I70" s="348"/>
      <c r="J70" s="109" t="s">
        <v>1719</v>
      </c>
      <c r="K70" s="110"/>
      <c r="L70" s="110"/>
      <c r="M70" s="111"/>
      <c r="N70" s="89"/>
      <c r="V70" s="123"/>
    </row>
    <row r="71" spans="1:22" ht="13.5" thickBot="1" x14ac:dyDescent="0.25">
      <c r="A71" s="356"/>
      <c r="B71" s="113"/>
      <c r="C71" s="113"/>
      <c r="D71" s="114"/>
      <c r="E71" s="113"/>
      <c r="F71" s="113"/>
      <c r="G71" s="360"/>
      <c r="H71" s="361"/>
      <c r="I71" s="362"/>
      <c r="J71" s="115" t="s">
        <v>1719</v>
      </c>
      <c r="K71" s="115"/>
      <c r="L71" s="115"/>
      <c r="M71" s="116"/>
      <c r="N71" s="89"/>
      <c r="V71" s="133"/>
    </row>
    <row r="72" spans="1:22" ht="23.25" thickBot="1" x14ac:dyDescent="0.25">
      <c r="A72" s="356"/>
      <c r="B72" s="345" t="s">
        <v>29</v>
      </c>
      <c r="C72" s="345" t="s">
        <v>30</v>
      </c>
      <c r="D72" s="345" t="s">
        <v>31</v>
      </c>
      <c r="E72" s="363" t="s">
        <v>32</v>
      </c>
      <c r="F72" s="363"/>
      <c r="G72" s="364"/>
      <c r="H72" s="365"/>
      <c r="I72" s="366"/>
      <c r="J72" s="120" t="s">
        <v>1840</v>
      </c>
      <c r="K72" s="121"/>
      <c r="L72" s="121"/>
      <c r="M72" s="122"/>
      <c r="N72" s="89"/>
      <c r="V72" s="123"/>
    </row>
    <row r="73" spans="1:22" ht="13.5" thickBot="1" x14ac:dyDescent="0.25">
      <c r="A73" s="357"/>
      <c r="B73" s="124"/>
      <c r="C73" s="124"/>
      <c r="D73" s="134"/>
      <c r="E73" s="126" t="s">
        <v>37</v>
      </c>
      <c r="F73" s="127"/>
      <c r="G73" s="367"/>
      <c r="H73" s="368"/>
      <c r="I73" s="369"/>
      <c r="J73" s="120" t="s">
        <v>1726</v>
      </c>
      <c r="K73" s="121"/>
      <c r="L73" s="121"/>
      <c r="M73" s="122"/>
      <c r="N73" s="89"/>
      <c r="V73" s="123"/>
    </row>
    <row r="74" spans="1:22" ht="24" thickTop="1" thickBot="1" x14ac:dyDescent="0.25">
      <c r="A74" s="355">
        <f t="shared" ref="A74" si="11">A70+1</f>
        <v>15</v>
      </c>
      <c r="B74" s="343" t="s">
        <v>20</v>
      </c>
      <c r="C74" s="343" t="s">
        <v>21</v>
      </c>
      <c r="D74" s="343" t="s">
        <v>22</v>
      </c>
      <c r="E74" s="358" t="s">
        <v>23</v>
      </c>
      <c r="F74" s="358"/>
      <c r="G74" s="358" t="s">
        <v>14</v>
      </c>
      <c r="H74" s="359"/>
      <c r="I74" s="348"/>
      <c r="J74" s="109" t="s">
        <v>1719</v>
      </c>
      <c r="K74" s="110"/>
      <c r="L74" s="110"/>
      <c r="M74" s="111"/>
      <c r="N74" s="89"/>
      <c r="V74" s="123"/>
    </row>
    <row r="75" spans="1:22" ht="13.5" thickBot="1" x14ac:dyDescent="0.25">
      <c r="A75" s="356"/>
      <c r="B75" s="113"/>
      <c r="C75" s="113"/>
      <c r="D75" s="114"/>
      <c r="E75" s="113"/>
      <c r="F75" s="113"/>
      <c r="G75" s="360"/>
      <c r="H75" s="361"/>
      <c r="I75" s="362"/>
      <c r="J75" s="115" t="s">
        <v>1719</v>
      </c>
      <c r="K75" s="115"/>
      <c r="L75" s="115"/>
      <c r="M75" s="116"/>
      <c r="N75" s="89"/>
      <c r="V75" s="123"/>
    </row>
    <row r="76" spans="1:22" ht="23.25" thickBot="1" x14ac:dyDescent="0.25">
      <c r="A76" s="356"/>
      <c r="B76" s="345" t="s">
        <v>29</v>
      </c>
      <c r="C76" s="345" t="s">
        <v>30</v>
      </c>
      <c r="D76" s="345" t="s">
        <v>31</v>
      </c>
      <c r="E76" s="363" t="s">
        <v>32</v>
      </c>
      <c r="F76" s="363"/>
      <c r="G76" s="364"/>
      <c r="H76" s="365"/>
      <c r="I76" s="366"/>
      <c r="J76" s="120" t="s">
        <v>1840</v>
      </c>
      <c r="K76" s="121"/>
      <c r="L76" s="121"/>
      <c r="M76" s="122"/>
      <c r="N76" s="89"/>
      <c r="V76" s="123"/>
    </row>
    <row r="77" spans="1:22" ht="13.5" thickBot="1" x14ac:dyDescent="0.25">
      <c r="A77" s="357"/>
      <c r="B77" s="124"/>
      <c r="C77" s="124"/>
      <c r="D77" s="134"/>
      <c r="E77" s="126" t="s">
        <v>37</v>
      </c>
      <c r="F77" s="127"/>
      <c r="G77" s="367"/>
      <c r="H77" s="368"/>
      <c r="I77" s="369"/>
      <c r="J77" s="120" t="s">
        <v>1726</v>
      </c>
      <c r="K77" s="121"/>
      <c r="L77" s="121"/>
      <c r="M77" s="122"/>
      <c r="N77" s="89"/>
      <c r="V77" s="123"/>
    </row>
    <row r="78" spans="1:22" ht="24" thickTop="1" thickBot="1" x14ac:dyDescent="0.25">
      <c r="A78" s="355">
        <f t="shared" ref="A78" si="12">A74+1</f>
        <v>16</v>
      </c>
      <c r="B78" s="343" t="s">
        <v>20</v>
      </c>
      <c r="C78" s="343" t="s">
        <v>21</v>
      </c>
      <c r="D78" s="343" t="s">
        <v>22</v>
      </c>
      <c r="E78" s="358" t="s">
        <v>23</v>
      </c>
      <c r="F78" s="358"/>
      <c r="G78" s="358" t="s">
        <v>14</v>
      </c>
      <c r="H78" s="359"/>
      <c r="I78" s="348"/>
      <c r="J78" s="109" t="s">
        <v>1719</v>
      </c>
      <c r="K78" s="110"/>
      <c r="L78" s="110"/>
      <c r="M78" s="111"/>
      <c r="N78" s="89"/>
      <c r="V78" s="123"/>
    </row>
    <row r="79" spans="1:22" ht="13.5" thickBot="1" x14ac:dyDescent="0.25">
      <c r="A79" s="356"/>
      <c r="B79" s="113"/>
      <c r="C79" s="113"/>
      <c r="D79" s="114"/>
      <c r="E79" s="113"/>
      <c r="F79" s="113"/>
      <c r="G79" s="360"/>
      <c r="H79" s="361"/>
      <c r="I79" s="362"/>
      <c r="J79" s="115" t="s">
        <v>1719</v>
      </c>
      <c r="K79" s="115"/>
      <c r="L79" s="115"/>
      <c r="M79" s="116"/>
      <c r="N79" s="89"/>
      <c r="V79" s="123"/>
    </row>
    <row r="80" spans="1:22" ht="23.25" thickBot="1" x14ac:dyDescent="0.25">
      <c r="A80" s="356"/>
      <c r="B80" s="345" t="s">
        <v>29</v>
      </c>
      <c r="C80" s="345" t="s">
        <v>30</v>
      </c>
      <c r="D80" s="345" t="s">
        <v>31</v>
      </c>
      <c r="E80" s="363" t="s">
        <v>32</v>
      </c>
      <c r="F80" s="363"/>
      <c r="G80" s="364"/>
      <c r="H80" s="365"/>
      <c r="I80" s="366"/>
      <c r="J80" s="120" t="s">
        <v>1840</v>
      </c>
      <c r="K80" s="121"/>
      <c r="L80" s="121"/>
      <c r="M80" s="122"/>
      <c r="N80" s="89"/>
      <c r="V80" s="123"/>
    </row>
    <row r="81" spans="1:22" ht="13.5" thickBot="1" x14ac:dyDescent="0.25">
      <c r="A81" s="357"/>
      <c r="B81" s="124"/>
      <c r="C81" s="124"/>
      <c r="D81" s="134"/>
      <c r="E81" s="126" t="s">
        <v>37</v>
      </c>
      <c r="F81" s="127"/>
      <c r="G81" s="367"/>
      <c r="H81" s="368"/>
      <c r="I81" s="369"/>
      <c r="J81" s="120" t="s">
        <v>1726</v>
      </c>
      <c r="K81" s="121"/>
      <c r="L81" s="121"/>
      <c r="M81" s="122"/>
      <c r="N81" s="89"/>
      <c r="V81" s="123"/>
    </row>
    <row r="82" spans="1:22" ht="24" thickTop="1" thickBot="1" x14ac:dyDescent="0.25">
      <c r="A82" s="355">
        <f t="shared" ref="A82" si="13">A78+1</f>
        <v>17</v>
      </c>
      <c r="B82" s="343" t="s">
        <v>20</v>
      </c>
      <c r="C82" s="343" t="s">
        <v>21</v>
      </c>
      <c r="D82" s="343" t="s">
        <v>22</v>
      </c>
      <c r="E82" s="358" t="s">
        <v>23</v>
      </c>
      <c r="F82" s="358"/>
      <c r="G82" s="358" t="s">
        <v>14</v>
      </c>
      <c r="H82" s="359"/>
      <c r="I82" s="348"/>
      <c r="J82" s="109" t="s">
        <v>1719</v>
      </c>
      <c r="K82" s="110"/>
      <c r="L82" s="110"/>
      <c r="M82" s="111"/>
      <c r="N82" s="89"/>
      <c r="V82" s="123"/>
    </row>
    <row r="83" spans="1:22" ht="13.5" thickBot="1" x14ac:dyDescent="0.25">
      <c r="A83" s="356"/>
      <c r="B83" s="113"/>
      <c r="C83" s="113"/>
      <c r="D83" s="114"/>
      <c r="E83" s="113"/>
      <c r="F83" s="113"/>
      <c r="G83" s="360"/>
      <c r="H83" s="361"/>
      <c r="I83" s="362"/>
      <c r="J83" s="115" t="s">
        <v>1719</v>
      </c>
      <c r="K83" s="115"/>
      <c r="L83" s="115"/>
      <c r="M83" s="116"/>
      <c r="N83" s="89"/>
      <c r="V83" s="123"/>
    </row>
    <row r="84" spans="1:22" ht="23.25" thickBot="1" x14ac:dyDescent="0.25">
      <c r="A84" s="356"/>
      <c r="B84" s="345" t="s">
        <v>29</v>
      </c>
      <c r="C84" s="345" t="s">
        <v>30</v>
      </c>
      <c r="D84" s="345" t="s">
        <v>31</v>
      </c>
      <c r="E84" s="363" t="s">
        <v>32</v>
      </c>
      <c r="F84" s="363"/>
      <c r="G84" s="364"/>
      <c r="H84" s="365"/>
      <c r="I84" s="366"/>
      <c r="J84" s="120" t="s">
        <v>1840</v>
      </c>
      <c r="K84" s="121"/>
      <c r="L84" s="121"/>
      <c r="M84" s="122"/>
      <c r="N84" s="89"/>
      <c r="V84" s="123"/>
    </row>
    <row r="85" spans="1:22" ht="13.5" thickBot="1" x14ac:dyDescent="0.25">
      <c r="A85" s="357"/>
      <c r="B85" s="124"/>
      <c r="C85" s="124"/>
      <c r="D85" s="134"/>
      <c r="E85" s="126" t="s">
        <v>37</v>
      </c>
      <c r="F85" s="127"/>
      <c r="G85" s="367"/>
      <c r="H85" s="368"/>
      <c r="I85" s="369"/>
      <c r="J85" s="120" t="s">
        <v>1726</v>
      </c>
      <c r="K85" s="121"/>
      <c r="L85" s="121"/>
      <c r="M85" s="122"/>
      <c r="N85" s="89"/>
      <c r="V85" s="123"/>
    </row>
    <row r="86" spans="1:22" ht="24" thickTop="1" thickBot="1" x14ac:dyDescent="0.25">
      <c r="A86" s="355">
        <f t="shared" ref="A86" si="14">A82+1</f>
        <v>18</v>
      </c>
      <c r="B86" s="343" t="s">
        <v>20</v>
      </c>
      <c r="C86" s="343" t="s">
        <v>21</v>
      </c>
      <c r="D86" s="343" t="s">
        <v>22</v>
      </c>
      <c r="E86" s="358" t="s">
        <v>23</v>
      </c>
      <c r="F86" s="358"/>
      <c r="G86" s="358" t="s">
        <v>14</v>
      </c>
      <c r="H86" s="359"/>
      <c r="I86" s="348"/>
      <c r="J86" s="109" t="s">
        <v>1719</v>
      </c>
      <c r="K86" s="110"/>
      <c r="L86" s="110"/>
      <c r="M86" s="111"/>
      <c r="N86" s="89"/>
      <c r="V86" s="123"/>
    </row>
    <row r="87" spans="1:22" ht="13.5" thickBot="1" x14ac:dyDescent="0.25">
      <c r="A87" s="356"/>
      <c r="B87" s="113"/>
      <c r="C87" s="113"/>
      <c r="D87" s="114"/>
      <c r="E87" s="113"/>
      <c r="F87" s="113"/>
      <c r="G87" s="360"/>
      <c r="H87" s="361"/>
      <c r="I87" s="362"/>
      <c r="J87" s="115" t="s">
        <v>1719</v>
      </c>
      <c r="K87" s="115"/>
      <c r="L87" s="115"/>
      <c r="M87" s="116"/>
      <c r="N87" s="89"/>
      <c r="V87" s="123"/>
    </row>
    <row r="88" spans="1:22" ht="23.25" thickBot="1" x14ac:dyDescent="0.25">
      <c r="A88" s="356"/>
      <c r="B88" s="345" t="s">
        <v>29</v>
      </c>
      <c r="C88" s="345" t="s">
        <v>30</v>
      </c>
      <c r="D88" s="345" t="s">
        <v>31</v>
      </c>
      <c r="E88" s="363" t="s">
        <v>32</v>
      </c>
      <c r="F88" s="363"/>
      <c r="G88" s="364"/>
      <c r="H88" s="365"/>
      <c r="I88" s="366"/>
      <c r="J88" s="120" t="s">
        <v>1840</v>
      </c>
      <c r="K88" s="121"/>
      <c r="L88" s="121"/>
      <c r="M88" s="122"/>
      <c r="N88" s="89"/>
      <c r="V88" s="123"/>
    </row>
    <row r="89" spans="1:22" ht="13.5" thickBot="1" x14ac:dyDescent="0.25">
      <c r="A89" s="357"/>
      <c r="B89" s="124"/>
      <c r="C89" s="124"/>
      <c r="D89" s="134"/>
      <c r="E89" s="126" t="s">
        <v>37</v>
      </c>
      <c r="F89" s="127"/>
      <c r="G89" s="367"/>
      <c r="H89" s="368"/>
      <c r="I89" s="369"/>
      <c r="J89" s="120" t="s">
        <v>1726</v>
      </c>
      <c r="K89" s="121"/>
      <c r="L89" s="121"/>
      <c r="M89" s="122"/>
      <c r="N89" s="89"/>
      <c r="V89" s="123"/>
    </row>
    <row r="90" spans="1:22" ht="24" thickTop="1" thickBot="1" x14ac:dyDescent="0.25">
      <c r="A90" s="355">
        <f t="shared" ref="A90" si="15">A86+1</f>
        <v>19</v>
      </c>
      <c r="B90" s="343" t="s">
        <v>20</v>
      </c>
      <c r="C90" s="343" t="s">
        <v>21</v>
      </c>
      <c r="D90" s="343" t="s">
        <v>22</v>
      </c>
      <c r="E90" s="358" t="s">
        <v>23</v>
      </c>
      <c r="F90" s="358"/>
      <c r="G90" s="358" t="s">
        <v>14</v>
      </c>
      <c r="H90" s="359"/>
      <c r="I90" s="348"/>
      <c r="J90" s="109" t="s">
        <v>1719</v>
      </c>
      <c r="K90" s="110"/>
      <c r="L90" s="110"/>
      <c r="M90" s="111"/>
      <c r="N90" s="89"/>
      <c r="V90" s="123"/>
    </row>
    <row r="91" spans="1:22" ht="13.5" thickBot="1" x14ac:dyDescent="0.25">
      <c r="A91" s="356"/>
      <c r="B91" s="113"/>
      <c r="C91" s="113"/>
      <c r="D91" s="114"/>
      <c r="E91" s="113"/>
      <c r="F91" s="113"/>
      <c r="G91" s="360"/>
      <c r="H91" s="361"/>
      <c r="I91" s="362"/>
      <c r="J91" s="115" t="s">
        <v>1719</v>
      </c>
      <c r="K91" s="115"/>
      <c r="L91" s="115"/>
      <c r="M91" s="116"/>
      <c r="N91" s="89"/>
      <c r="V91" s="123"/>
    </row>
    <row r="92" spans="1:22" ht="23.25" thickBot="1" x14ac:dyDescent="0.25">
      <c r="A92" s="356"/>
      <c r="B92" s="345" t="s">
        <v>29</v>
      </c>
      <c r="C92" s="345" t="s">
        <v>30</v>
      </c>
      <c r="D92" s="345" t="s">
        <v>31</v>
      </c>
      <c r="E92" s="363" t="s">
        <v>32</v>
      </c>
      <c r="F92" s="363"/>
      <c r="G92" s="364"/>
      <c r="H92" s="365"/>
      <c r="I92" s="366"/>
      <c r="J92" s="120" t="s">
        <v>1840</v>
      </c>
      <c r="K92" s="121"/>
      <c r="L92" s="121"/>
      <c r="M92" s="122"/>
      <c r="N92" s="89"/>
      <c r="V92" s="123"/>
    </row>
    <row r="93" spans="1:22" ht="13.5" thickBot="1" x14ac:dyDescent="0.25">
      <c r="A93" s="357"/>
      <c r="B93" s="124"/>
      <c r="C93" s="124"/>
      <c r="D93" s="134"/>
      <c r="E93" s="126" t="s">
        <v>37</v>
      </c>
      <c r="F93" s="127"/>
      <c r="G93" s="367"/>
      <c r="H93" s="368"/>
      <c r="I93" s="369"/>
      <c r="J93" s="120" t="s">
        <v>1726</v>
      </c>
      <c r="K93" s="121"/>
      <c r="L93" s="121"/>
      <c r="M93" s="122"/>
      <c r="N93" s="89"/>
      <c r="V93" s="123"/>
    </row>
    <row r="94" spans="1:22" ht="24" thickTop="1" thickBot="1" x14ac:dyDescent="0.25">
      <c r="A94" s="355">
        <f t="shared" ref="A94" si="16">A90+1</f>
        <v>20</v>
      </c>
      <c r="B94" s="343" t="s">
        <v>20</v>
      </c>
      <c r="C94" s="343" t="s">
        <v>21</v>
      </c>
      <c r="D94" s="343" t="s">
        <v>22</v>
      </c>
      <c r="E94" s="358" t="s">
        <v>23</v>
      </c>
      <c r="F94" s="358"/>
      <c r="G94" s="358" t="s">
        <v>14</v>
      </c>
      <c r="H94" s="359"/>
      <c r="I94" s="348"/>
      <c r="J94" s="109" t="s">
        <v>1719</v>
      </c>
      <c r="K94" s="110"/>
      <c r="L94" s="110"/>
      <c r="M94" s="111"/>
      <c r="N94" s="89"/>
      <c r="V94" s="123"/>
    </row>
    <row r="95" spans="1:22" ht="13.5" thickBot="1" x14ac:dyDescent="0.25">
      <c r="A95" s="356"/>
      <c r="B95" s="113"/>
      <c r="C95" s="113"/>
      <c r="D95" s="114"/>
      <c r="E95" s="113"/>
      <c r="F95" s="113"/>
      <c r="G95" s="360"/>
      <c r="H95" s="361"/>
      <c r="I95" s="362"/>
      <c r="J95" s="115" t="s">
        <v>1719</v>
      </c>
      <c r="K95" s="115"/>
      <c r="L95" s="115"/>
      <c r="M95" s="116"/>
      <c r="N95" s="89"/>
      <c r="V95" s="123"/>
    </row>
    <row r="96" spans="1:22" ht="23.25" thickBot="1" x14ac:dyDescent="0.25">
      <c r="A96" s="356"/>
      <c r="B96" s="345" t="s">
        <v>29</v>
      </c>
      <c r="C96" s="345" t="s">
        <v>30</v>
      </c>
      <c r="D96" s="345" t="s">
        <v>31</v>
      </c>
      <c r="E96" s="363" t="s">
        <v>32</v>
      </c>
      <c r="F96" s="363"/>
      <c r="G96" s="364"/>
      <c r="H96" s="365"/>
      <c r="I96" s="366"/>
      <c r="J96" s="120" t="s">
        <v>1840</v>
      </c>
      <c r="K96" s="121"/>
      <c r="L96" s="121"/>
      <c r="M96" s="122"/>
      <c r="N96" s="89"/>
      <c r="V96" s="123"/>
    </row>
    <row r="97" spans="1:22" ht="13.5" thickBot="1" x14ac:dyDescent="0.25">
      <c r="A97" s="357"/>
      <c r="B97" s="124"/>
      <c r="C97" s="124"/>
      <c r="D97" s="134"/>
      <c r="E97" s="126" t="s">
        <v>37</v>
      </c>
      <c r="F97" s="127"/>
      <c r="G97" s="367"/>
      <c r="H97" s="368"/>
      <c r="I97" s="369"/>
      <c r="J97" s="120" t="s">
        <v>1726</v>
      </c>
      <c r="K97" s="121"/>
      <c r="L97" s="121"/>
      <c r="M97" s="122"/>
      <c r="N97" s="89"/>
      <c r="V97" s="123"/>
    </row>
    <row r="98" spans="1:22" ht="24" thickTop="1" thickBot="1" x14ac:dyDescent="0.25">
      <c r="A98" s="355">
        <f t="shared" ref="A98" si="17">A94+1</f>
        <v>21</v>
      </c>
      <c r="B98" s="343" t="s">
        <v>20</v>
      </c>
      <c r="C98" s="343" t="s">
        <v>21</v>
      </c>
      <c r="D98" s="343" t="s">
        <v>22</v>
      </c>
      <c r="E98" s="358" t="s">
        <v>23</v>
      </c>
      <c r="F98" s="358"/>
      <c r="G98" s="358" t="s">
        <v>14</v>
      </c>
      <c r="H98" s="359"/>
      <c r="I98" s="348"/>
      <c r="J98" s="109" t="s">
        <v>1719</v>
      </c>
      <c r="K98" s="110"/>
      <c r="L98" s="110"/>
      <c r="M98" s="111"/>
      <c r="N98" s="89"/>
      <c r="V98" s="123"/>
    </row>
    <row r="99" spans="1:22" ht="13.5" thickBot="1" x14ac:dyDescent="0.25">
      <c r="A99" s="356"/>
      <c r="B99" s="113"/>
      <c r="C99" s="113"/>
      <c r="D99" s="114"/>
      <c r="E99" s="113"/>
      <c r="F99" s="113"/>
      <c r="G99" s="360"/>
      <c r="H99" s="361"/>
      <c r="I99" s="362"/>
      <c r="J99" s="115" t="s">
        <v>1719</v>
      </c>
      <c r="K99" s="115"/>
      <c r="L99" s="115"/>
      <c r="M99" s="116"/>
      <c r="N99" s="89"/>
      <c r="V99" s="123"/>
    </row>
    <row r="100" spans="1:22" ht="23.25" thickBot="1" x14ac:dyDescent="0.25">
      <c r="A100" s="356"/>
      <c r="B100" s="345" t="s">
        <v>29</v>
      </c>
      <c r="C100" s="345" t="s">
        <v>30</v>
      </c>
      <c r="D100" s="345" t="s">
        <v>31</v>
      </c>
      <c r="E100" s="363" t="s">
        <v>32</v>
      </c>
      <c r="F100" s="363"/>
      <c r="G100" s="364"/>
      <c r="H100" s="365"/>
      <c r="I100" s="366"/>
      <c r="J100" s="120" t="s">
        <v>1840</v>
      </c>
      <c r="K100" s="121"/>
      <c r="L100" s="121"/>
      <c r="M100" s="122"/>
      <c r="N100" s="89"/>
      <c r="V100" s="123"/>
    </row>
    <row r="101" spans="1:22" ht="13.5" thickBot="1" x14ac:dyDescent="0.25">
      <c r="A101" s="357"/>
      <c r="B101" s="124"/>
      <c r="C101" s="124"/>
      <c r="D101" s="134"/>
      <c r="E101" s="126" t="s">
        <v>37</v>
      </c>
      <c r="F101" s="127"/>
      <c r="G101" s="367"/>
      <c r="H101" s="368"/>
      <c r="I101" s="369"/>
      <c r="J101" s="120" t="s">
        <v>1726</v>
      </c>
      <c r="K101" s="121"/>
      <c r="L101" s="121"/>
      <c r="M101" s="122"/>
      <c r="N101" s="89"/>
      <c r="V101" s="123"/>
    </row>
    <row r="102" spans="1:22" ht="24" thickTop="1" thickBot="1" x14ac:dyDescent="0.25">
      <c r="A102" s="355">
        <f t="shared" ref="A102" si="18">A98+1</f>
        <v>22</v>
      </c>
      <c r="B102" s="343" t="s">
        <v>20</v>
      </c>
      <c r="C102" s="343" t="s">
        <v>21</v>
      </c>
      <c r="D102" s="343" t="s">
        <v>22</v>
      </c>
      <c r="E102" s="358" t="s">
        <v>23</v>
      </c>
      <c r="F102" s="358"/>
      <c r="G102" s="358" t="s">
        <v>14</v>
      </c>
      <c r="H102" s="359"/>
      <c r="I102" s="348"/>
      <c r="J102" s="109" t="s">
        <v>1719</v>
      </c>
      <c r="K102" s="110"/>
      <c r="L102" s="110"/>
      <c r="M102" s="111"/>
      <c r="N102" s="89"/>
      <c r="V102" s="123"/>
    </row>
    <row r="103" spans="1:22" ht="13.5" thickBot="1" x14ac:dyDescent="0.25">
      <c r="A103" s="356"/>
      <c r="B103" s="113"/>
      <c r="C103" s="113"/>
      <c r="D103" s="114"/>
      <c r="E103" s="113"/>
      <c r="F103" s="113"/>
      <c r="G103" s="360"/>
      <c r="H103" s="361"/>
      <c r="I103" s="362"/>
      <c r="J103" s="115" t="s">
        <v>1719</v>
      </c>
      <c r="K103" s="115"/>
      <c r="L103" s="115"/>
      <c r="M103" s="116"/>
      <c r="N103" s="89"/>
      <c r="V103" s="123"/>
    </row>
    <row r="104" spans="1:22" ht="23.25" thickBot="1" x14ac:dyDescent="0.25">
      <c r="A104" s="356"/>
      <c r="B104" s="345" t="s">
        <v>29</v>
      </c>
      <c r="C104" s="345" t="s">
        <v>30</v>
      </c>
      <c r="D104" s="345" t="s">
        <v>31</v>
      </c>
      <c r="E104" s="363" t="s">
        <v>32</v>
      </c>
      <c r="F104" s="363"/>
      <c r="G104" s="364"/>
      <c r="H104" s="365"/>
      <c r="I104" s="366"/>
      <c r="J104" s="120" t="s">
        <v>1840</v>
      </c>
      <c r="K104" s="121"/>
      <c r="L104" s="121"/>
      <c r="M104" s="122"/>
      <c r="N104" s="89"/>
      <c r="V104" s="123"/>
    </row>
    <row r="105" spans="1:22" ht="13.5" thickBot="1" x14ac:dyDescent="0.25">
      <c r="A105" s="357"/>
      <c r="B105" s="124"/>
      <c r="C105" s="124"/>
      <c r="D105" s="134"/>
      <c r="E105" s="126" t="s">
        <v>37</v>
      </c>
      <c r="F105" s="127"/>
      <c r="G105" s="367"/>
      <c r="H105" s="368"/>
      <c r="I105" s="369"/>
      <c r="J105" s="120" t="s">
        <v>1726</v>
      </c>
      <c r="K105" s="121"/>
      <c r="L105" s="121"/>
      <c r="M105" s="122"/>
      <c r="N105" s="89"/>
      <c r="V105" s="123"/>
    </row>
    <row r="106" spans="1:22" ht="24" thickTop="1" thickBot="1" x14ac:dyDescent="0.25">
      <c r="A106" s="355">
        <f t="shared" ref="A106" si="19">A102+1</f>
        <v>23</v>
      </c>
      <c r="B106" s="343" t="s">
        <v>20</v>
      </c>
      <c r="C106" s="343" t="s">
        <v>21</v>
      </c>
      <c r="D106" s="343" t="s">
        <v>22</v>
      </c>
      <c r="E106" s="358" t="s">
        <v>23</v>
      </c>
      <c r="F106" s="358"/>
      <c r="G106" s="358" t="s">
        <v>14</v>
      </c>
      <c r="H106" s="359"/>
      <c r="I106" s="348"/>
      <c r="J106" s="109" t="s">
        <v>1719</v>
      </c>
      <c r="K106" s="110"/>
      <c r="L106" s="110"/>
      <c r="M106" s="111"/>
      <c r="N106" s="89"/>
      <c r="V106" s="123"/>
    </row>
    <row r="107" spans="1:22" ht="13.5" thickBot="1" x14ac:dyDescent="0.25">
      <c r="A107" s="356"/>
      <c r="B107" s="113"/>
      <c r="C107" s="113"/>
      <c r="D107" s="114"/>
      <c r="E107" s="113"/>
      <c r="F107" s="113"/>
      <c r="G107" s="360"/>
      <c r="H107" s="361"/>
      <c r="I107" s="362"/>
      <c r="J107" s="115" t="s">
        <v>1719</v>
      </c>
      <c r="K107" s="115"/>
      <c r="L107" s="115"/>
      <c r="M107" s="116"/>
      <c r="N107" s="89"/>
      <c r="V107" s="123"/>
    </row>
    <row r="108" spans="1:22" ht="23.25" thickBot="1" x14ac:dyDescent="0.25">
      <c r="A108" s="356"/>
      <c r="B108" s="345" t="s">
        <v>29</v>
      </c>
      <c r="C108" s="345" t="s">
        <v>30</v>
      </c>
      <c r="D108" s="345" t="s">
        <v>31</v>
      </c>
      <c r="E108" s="363" t="s">
        <v>32</v>
      </c>
      <c r="F108" s="363"/>
      <c r="G108" s="364"/>
      <c r="H108" s="365"/>
      <c r="I108" s="366"/>
      <c r="J108" s="120" t="s">
        <v>1840</v>
      </c>
      <c r="K108" s="121"/>
      <c r="L108" s="121"/>
      <c r="M108" s="122"/>
      <c r="N108" s="89"/>
      <c r="V108" s="123"/>
    </row>
    <row r="109" spans="1:22" ht="13.5" thickBot="1" x14ac:dyDescent="0.25">
      <c r="A109" s="357"/>
      <c r="B109" s="124"/>
      <c r="C109" s="124"/>
      <c r="D109" s="134"/>
      <c r="E109" s="126" t="s">
        <v>37</v>
      </c>
      <c r="F109" s="127"/>
      <c r="G109" s="367"/>
      <c r="H109" s="368"/>
      <c r="I109" s="369"/>
      <c r="J109" s="120" t="s">
        <v>1726</v>
      </c>
      <c r="K109" s="121"/>
      <c r="L109" s="121"/>
      <c r="M109" s="122"/>
      <c r="N109" s="89"/>
      <c r="V109" s="123"/>
    </row>
    <row r="110" spans="1:22" ht="24" thickTop="1" thickBot="1" x14ac:dyDescent="0.25">
      <c r="A110" s="355">
        <f t="shared" ref="A110" si="20">A106+1</f>
        <v>24</v>
      </c>
      <c r="B110" s="343" t="s">
        <v>20</v>
      </c>
      <c r="C110" s="343" t="s">
        <v>21</v>
      </c>
      <c r="D110" s="343" t="s">
        <v>22</v>
      </c>
      <c r="E110" s="358" t="s">
        <v>23</v>
      </c>
      <c r="F110" s="358"/>
      <c r="G110" s="358" t="s">
        <v>14</v>
      </c>
      <c r="H110" s="359"/>
      <c r="I110" s="348"/>
      <c r="J110" s="109" t="s">
        <v>1719</v>
      </c>
      <c r="K110" s="110"/>
      <c r="L110" s="110"/>
      <c r="M110" s="111"/>
      <c r="N110" s="89"/>
      <c r="V110" s="123"/>
    </row>
    <row r="111" spans="1:22" ht="13.5" thickBot="1" x14ac:dyDescent="0.25">
      <c r="A111" s="356"/>
      <c r="B111" s="113"/>
      <c r="C111" s="113"/>
      <c r="D111" s="114"/>
      <c r="E111" s="113"/>
      <c r="F111" s="113"/>
      <c r="G111" s="360"/>
      <c r="H111" s="361"/>
      <c r="I111" s="362"/>
      <c r="J111" s="115" t="s">
        <v>1719</v>
      </c>
      <c r="K111" s="115"/>
      <c r="L111" s="115"/>
      <c r="M111" s="116"/>
      <c r="N111" s="89"/>
      <c r="V111" s="123"/>
    </row>
    <row r="112" spans="1:22" ht="23.25" thickBot="1" x14ac:dyDescent="0.25">
      <c r="A112" s="356"/>
      <c r="B112" s="345" t="s">
        <v>29</v>
      </c>
      <c r="C112" s="345" t="s">
        <v>30</v>
      </c>
      <c r="D112" s="345" t="s">
        <v>31</v>
      </c>
      <c r="E112" s="363" t="s">
        <v>32</v>
      </c>
      <c r="F112" s="363"/>
      <c r="G112" s="364"/>
      <c r="H112" s="365"/>
      <c r="I112" s="366"/>
      <c r="J112" s="120" t="s">
        <v>1840</v>
      </c>
      <c r="K112" s="121"/>
      <c r="L112" s="121"/>
      <c r="M112" s="122"/>
      <c r="N112" s="89"/>
      <c r="V112" s="123"/>
    </row>
    <row r="113" spans="1:22" ht="13.5" thickBot="1" x14ac:dyDescent="0.25">
      <c r="A113" s="357"/>
      <c r="B113" s="124"/>
      <c r="C113" s="124"/>
      <c r="D113" s="134"/>
      <c r="E113" s="126" t="s">
        <v>37</v>
      </c>
      <c r="F113" s="127"/>
      <c r="G113" s="367"/>
      <c r="H113" s="368"/>
      <c r="I113" s="369"/>
      <c r="J113" s="120" t="s">
        <v>1726</v>
      </c>
      <c r="K113" s="121"/>
      <c r="L113" s="121"/>
      <c r="M113" s="122"/>
      <c r="N113" s="89"/>
      <c r="V113" s="123"/>
    </row>
    <row r="114" spans="1:22" ht="24" thickTop="1" thickBot="1" x14ac:dyDescent="0.25">
      <c r="A114" s="355">
        <f t="shared" ref="A114" si="21">A110+1</f>
        <v>25</v>
      </c>
      <c r="B114" s="343" t="s">
        <v>20</v>
      </c>
      <c r="C114" s="343" t="s">
        <v>21</v>
      </c>
      <c r="D114" s="343" t="s">
        <v>22</v>
      </c>
      <c r="E114" s="358" t="s">
        <v>23</v>
      </c>
      <c r="F114" s="358"/>
      <c r="G114" s="358" t="s">
        <v>14</v>
      </c>
      <c r="H114" s="359"/>
      <c r="I114" s="348"/>
      <c r="J114" s="109" t="s">
        <v>1719</v>
      </c>
      <c r="K114" s="110"/>
      <c r="L114" s="110"/>
      <c r="M114" s="111"/>
      <c r="N114" s="89"/>
      <c r="V114" s="123"/>
    </row>
    <row r="115" spans="1:22" ht="13.5" thickBot="1" x14ac:dyDescent="0.25">
      <c r="A115" s="356"/>
      <c r="B115" s="113"/>
      <c r="C115" s="113"/>
      <c r="D115" s="114"/>
      <c r="E115" s="113"/>
      <c r="F115" s="113"/>
      <c r="G115" s="360"/>
      <c r="H115" s="361"/>
      <c r="I115" s="362"/>
      <c r="J115" s="115" t="s">
        <v>1719</v>
      </c>
      <c r="K115" s="115"/>
      <c r="L115" s="115"/>
      <c r="M115" s="116"/>
      <c r="N115" s="89"/>
      <c r="V115" s="123"/>
    </row>
    <row r="116" spans="1:22" ht="23.25" thickBot="1" x14ac:dyDescent="0.25">
      <c r="A116" s="356"/>
      <c r="B116" s="345" t="s">
        <v>29</v>
      </c>
      <c r="C116" s="345" t="s">
        <v>30</v>
      </c>
      <c r="D116" s="345" t="s">
        <v>31</v>
      </c>
      <c r="E116" s="363" t="s">
        <v>32</v>
      </c>
      <c r="F116" s="363"/>
      <c r="G116" s="364"/>
      <c r="H116" s="365"/>
      <c r="I116" s="366"/>
      <c r="J116" s="120" t="s">
        <v>1840</v>
      </c>
      <c r="K116" s="121"/>
      <c r="L116" s="121"/>
      <c r="M116" s="122"/>
      <c r="N116" s="89"/>
      <c r="V116" s="123"/>
    </row>
    <row r="117" spans="1:22" ht="13.5" thickBot="1" x14ac:dyDescent="0.25">
      <c r="A117" s="357"/>
      <c r="B117" s="124"/>
      <c r="C117" s="124"/>
      <c r="D117" s="134"/>
      <c r="E117" s="126" t="s">
        <v>37</v>
      </c>
      <c r="F117" s="127"/>
      <c r="G117" s="367"/>
      <c r="H117" s="368"/>
      <c r="I117" s="369"/>
      <c r="J117" s="120" t="s">
        <v>1726</v>
      </c>
      <c r="K117" s="121"/>
      <c r="L117" s="121"/>
      <c r="M117" s="122"/>
      <c r="N117" s="89"/>
      <c r="V117" s="123"/>
    </row>
    <row r="118" spans="1:22" ht="24" thickTop="1" thickBot="1" x14ac:dyDescent="0.25">
      <c r="A118" s="355">
        <f t="shared" ref="A118" si="22">A114+1</f>
        <v>26</v>
      </c>
      <c r="B118" s="343" t="s">
        <v>20</v>
      </c>
      <c r="C118" s="343" t="s">
        <v>21</v>
      </c>
      <c r="D118" s="343" t="s">
        <v>22</v>
      </c>
      <c r="E118" s="358" t="s">
        <v>23</v>
      </c>
      <c r="F118" s="358"/>
      <c r="G118" s="358" t="s">
        <v>14</v>
      </c>
      <c r="H118" s="359"/>
      <c r="I118" s="348"/>
      <c r="J118" s="109" t="s">
        <v>1719</v>
      </c>
      <c r="K118" s="110"/>
      <c r="L118" s="110"/>
      <c r="M118" s="111"/>
      <c r="N118" s="89"/>
      <c r="V118" s="123"/>
    </row>
    <row r="119" spans="1:22" ht="13.5" thickBot="1" x14ac:dyDescent="0.25">
      <c r="A119" s="356"/>
      <c r="B119" s="113"/>
      <c r="C119" s="113"/>
      <c r="D119" s="114"/>
      <c r="E119" s="113"/>
      <c r="F119" s="113"/>
      <c r="G119" s="360"/>
      <c r="H119" s="361"/>
      <c r="I119" s="362"/>
      <c r="J119" s="115" t="s">
        <v>1719</v>
      </c>
      <c r="K119" s="115"/>
      <c r="L119" s="115"/>
      <c r="M119" s="116"/>
      <c r="N119" s="89"/>
      <c r="V119" s="123"/>
    </row>
    <row r="120" spans="1:22" ht="23.25" thickBot="1" x14ac:dyDescent="0.25">
      <c r="A120" s="356"/>
      <c r="B120" s="345" t="s">
        <v>29</v>
      </c>
      <c r="C120" s="345" t="s">
        <v>30</v>
      </c>
      <c r="D120" s="345" t="s">
        <v>31</v>
      </c>
      <c r="E120" s="363" t="s">
        <v>32</v>
      </c>
      <c r="F120" s="363"/>
      <c r="G120" s="364"/>
      <c r="H120" s="365"/>
      <c r="I120" s="366"/>
      <c r="J120" s="120" t="s">
        <v>1840</v>
      </c>
      <c r="K120" s="121"/>
      <c r="L120" s="121"/>
      <c r="M120" s="122"/>
      <c r="N120" s="89"/>
      <c r="V120" s="123"/>
    </row>
    <row r="121" spans="1:22" ht="13.5" thickBot="1" x14ac:dyDescent="0.25">
      <c r="A121" s="357"/>
      <c r="B121" s="124"/>
      <c r="C121" s="124"/>
      <c r="D121" s="134"/>
      <c r="E121" s="126" t="s">
        <v>37</v>
      </c>
      <c r="F121" s="127"/>
      <c r="G121" s="367"/>
      <c r="H121" s="368"/>
      <c r="I121" s="369"/>
      <c r="J121" s="120" t="s">
        <v>1726</v>
      </c>
      <c r="K121" s="121"/>
      <c r="L121" s="121"/>
      <c r="M121" s="122"/>
      <c r="N121" s="89"/>
      <c r="V121" s="123"/>
    </row>
    <row r="122" spans="1:22" ht="24" thickTop="1" thickBot="1" x14ac:dyDescent="0.25">
      <c r="A122" s="355">
        <f t="shared" ref="A122" si="23">A118+1</f>
        <v>27</v>
      </c>
      <c r="B122" s="343" t="s">
        <v>20</v>
      </c>
      <c r="C122" s="343" t="s">
        <v>21</v>
      </c>
      <c r="D122" s="343" t="s">
        <v>22</v>
      </c>
      <c r="E122" s="358" t="s">
        <v>23</v>
      </c>
      <c r="F122" s="358"/>
      <c r="G122" s="358" t="s">
        <v>14</v>
      </c>
      <c r="H122" s="359"/>
      <c r="I122" s="348"/>
      <c r="J122" s="109" t="s">
        <v>1719</v>
      </c>
      <c r="K122" s="110"/>
      <c r="L122" s="110"/>
      <c r="M122" s="111"/>
      <c r="N122" s="89"/>
      <c r="V122" s="123"/>
    </row>
    <row r="123" spans="1:22" ht="13.5" thickBot="1" x14ac:dyDescent="0.25">
      <c r="A123" s="356"/>
      <c r="B123" s="113"/>
      <c r="C123" s="113"/>
      <c r="D123" s="114"/>
      <c r="E123" s="113"/>
      <c r="F123" s="113"/>
      <c r="G123" s="360"/>
      <c r="H123" s="361"/>
      <c r="I123" s="362"/>
      <c r="J123" s="115" t="s">
        <v>1719</v>
      </c>
      <c r="K123" s="115"/>
      <c r="L123" s="115"/>
      <c r="M123" s="116"/>
      <c r="N123" s="89"/>
      <c r="V123" s="123"/>
    </row>
    <row r="124" spans="1:22" ht="23.25" thickBot="1" x14ac:dyDescent="0.25">
      <c r="A124" s="356"/>
      <c r="B124" s="345" t="s">
        <v>29</v>
      </c>
      <c r="C124" s="345" t="s">
        <v>30</v>
      </c>
      <c r="D124" s="345" t="s">
        <v>31</v>
      </c>
      <c r="E124" s="363" t="s">
        <v>32</v>
      </c>
      <c r="F124" s="363"/>
      <c r="G124" s="364"/>
      <c r="H124" s="365"/>
      <c r="I124" s="366"/>
      <c r="J124" s="120" t="s">
        <v>1840</v>
      </c>
      <c r="K124" s="121"/>
      <c r="L124" s="121"/>
      <c r="M124" s="122"/>
      <c r="N124" s="89"/>
      <c r="V124" s="123"/>
    </row>
    <row r="125" spans="1:22" ht="13.5" thickBot="1" x14ac:dyDescent="0.25">
      <c r="A125" s="357"/>
      <c r="B125" s="124"/>
      <c r="C125" s="124"/>
      <c r="D125" s="134"/>
      <c r="E125" s="126" t="s">
        <v>37</v>
      </c>
      <c r="F125" s="127"/>
      <c r="G125" s="367"/>
      <c r="H125" s="368"/>
      <c r="I125" s="369"/>
      <c r="J125" s="120" t="s">
        <v>1726</v>
      </c>
      <c r="K125" s="121"/>
      <c r="L125" s="121"/>
      <c r="M125" s="122"/>
      <c r="N125" s="89"/>
      <c r="V125" s="123"/>
    </row>
    <row r="126" spans="1:22" ht="24" thickTop="1" thickBot="1" x14ac:dyDescent="0.25">
      <c r="A126" s="355">
        <f t="shared" ref="A126" si="24">A122+1</f>
        <v>28</v>
      </c>
      <c r="B126" s="343" t="s">
        <v>20</v>
      </c>
      <c r="C126" s="343" t="s">
        <v>21</v>
      </c>
      <c r="D126" s="343" t="s">
        <v>22</v>
      </c>
      <c r="E126" s="358" t="s">
        <v>23</v>
      </c>
      <c r="F126" s="358"/>
      <c r="G126" s="358" t="s">
        <v>14</v>
      </c>
      <c r="H126" s="359"/>
      <c r="I126" s="348"/>
      <c r="J126" s="109" t="s">
        <v>1719</v>
      </c>
      <c r="K126" s="110"/>
      <c r="L126" s="110"/>
      <c r="M126" s="111"/>
      <c r="N126" s="89"/>
      <c r="V126" s="123"/>
    </row>
    <row r="127" spans="1:22" ht="13.5" thickBot="1" x14ac:dyDescent="0.25">
      <c r="A127" s="356"/>
      <c r="B127" s="113"/>
      <c r="C127" s="113"/>
      <c r="D127" s="114"/>
      <c r="E127" s="113"/>
      <c r="F127" s="113"/>
      <c r="G127" s="360"/>
      <c r="H127" s="361"/>
      <c r="I127" s="362"/>
      <c r="J127" s="115" t="s">
        <v>1719</v>
      </c>
      <c r="K127" s="115"/>
      <c r="L127" s="115"/>
      <c r="M127" s="116"/>
      <c r="N127" s="89"/>
      <c r="V127" s="123"/>
    </row>
    <row r="128" spans="1:22" ht="23.25" thickBot="1" x14ac:dyDescent="0.25">
      <c r="A128" s="356"/>
      <c r="B128" s="345" t="s">
        <v>29</v>
      </c>
      <c r="C128" s="345" t="s">
        <v>30</v>
      </c>
      <c r="D128" s="345" t="s">
        <v>31</v>
      </c>
      <c r="E128" s="363" t="s">
        <v>32</v>
      </c>
      <c r="F128" s="363"/>
      <c r="G128" s="364"/>
      <c r="H128" s="365"/>
      <c r="I128" s="366"/>
      <c r="J128" s="120" t="s">
        <v>1840</v>
      </c>
      <c r="K128" s="121"/>
      <c r="L128" s="121"/>
      <c r="M128" s="122"/>
      <c r="N128" s="89"/>
      <c r="V128" s="123"/>
    </row>
    <row r="129" spans="1:22" ht="13.5" thickBot="1" x14ac:dyDescent="0.25">
      <c r="A129" s="357"/>
      <c r="B129" s="124"/>
      <c r="C129" s="124"/>
      <c r="D129" s="134"/>
      <c r="E129" s="126" t="s">
        <v>37</v>
      </c>
      <c r="F129" s="127"/>
      <c r="G129" s="367"/>
      <c r="H129" s="368"/>
      <c r="I129" s="369"/>
      <c r="J129" s="120" t="s">
        <v>1726</v>
      </c>
      <c r="K129" s="121"/>
      <c r="L129" s="121"/>
      <c r="M129" s="122"/>
      <c r="N129" s="89"/>
      <c r="V129" s="123"/>
    </row>
    <row r="130" spans="1:22" ht="24" thickTop="1" thickBot="1" x14ac:dyDescent="0.25">
      <c r="A130" s="355">
        <f t="shared" ref="A130" si="25">A126+1</f>
        <v>29</v>
      </c>
      <c r="B130" s="343" t="s">
        <v>20</v>
      </c>
      <c r="C130" s="343" t="s">
        <v>21</v>
      </c>
      <c r="D130" s="343" t="s">
        <v>22</v>
      </c>
      <c r="E130" s="358" t="s">
        <v>23</v>
      </c>
      <c r="F130" s="358"/>
      <c r="G130" s="358" t="s">
        <v>14</v>
      </c>
      <c r="H130" s="359"/>
      <c r="I130" s="348"/>
      <c r="J130" s="109" t="s">
        <v>1719</v>
      </c>
      <c r="K130" s="110"/>
      <c r="L130" s="110"/>
      <c r="M130" s="111"/>
      <c r="N130" s="89"/>
      <c r="V130" s="123"/>
    </row>
    <row r="131" spans="1:22" ht="13.5" thickBot="1" x14ac:dyDescent="0.25">
      <c r="A131" s="356"/>
      <c r="B131" s="113"/>
      <c r="C131" s="113"/>
      <c r="D131" s="114"/>
      <c r="E131" s="113"/>
      <c r="F131" s="113"/>
      <c r="G131" s="360"/>
      <c r="H131" s="361"/>
      <c r="I131" s="362"/>
      <c r="J131" s="115" t="s">
        <v>1719</v>
      </c>
      <c r="K131" s="115"/>
      <c r="L131" s="115"/>
      <c r="M131" s="116"/>
      <c r="N131" s="89"/>
      <c r="V131" s="123"/>
    </row>
    <row r="132" spans="1:22" ht="23.25" thickBot="1" x14ac:dyDescent="0.25">
      <c r="A132" s="356"/>
      <c r="B132" s="345" t="s">
        <v>29</v>
      </c>
      <c r="C132" s="345" t="s">
        <v>30</v>
      </c>
      <c r="D132" s="345" t="s">
        <v>31</v>
      </c>
      <c r="E132" s="363" t="s">
        <v>32</v>
      </c>
      <c r="F132" s="363"/>
      <c r="G132" s="364"/>
      <c r="H132" s="365"/>
      <c r="I132" s="366"/>
      <c r="J132" s="120" t="s">
        <v>1840</v>
      </c>
      <c r="K132" s="121"/>
      <c r="L132" s="121"/>
      <c r="M132" s="122"/>
      <c r="N132" s="89"/>
      <c r="V132" s="123"/>
    </row>
    <row r="133" spans="1:22" ht="13.5" thickBot="1" x14ac:dyDescent="0.25">
      <c r="A133" s="357"/>
      <c r="B133" s="124"/>
      <c r="C133" s="124"/>
      <c r="D133" s="134"/>
      <c r="E133" s="126" t="s">
        <v>37</v>
      </c>
      <c r="F133" s="127"/>
      <c r="G133" s="367"/>
      <c r="H133" s="368"/>
      <c r="I133" s="369"/>
      <c r="J133" s="120" t="s">
        <v>1726</v>
      </c>
      <c r="K133" s="121"/>
      <c r="L133" s="121"/>
      <c r="M133" s="122"/>
      <c r="N133" s="89"/>
      <c r="V133" s="123"/>
    </row>
    <row r="134" spans="1:22" ht="24" thickTop="1" thickBot="1" x14ac:dyDescent="0.25">
      <c r="A134" s="355">
        <f t="shared" ref="A134" si="26">A130+1</f>
        <v>30</v>
      </c>
      <c r="B134" s="343" t="s">
        <v>20</v>
      </c>
      <c r="C134" s="343" t="s">
        <v>21</v>
      </c>
      <c r="D134" s="343" t="s">
        <v>22</v>
      </c>
      <c r="E134" s="358" t="s">
        <v>23</v>
      </c>
      <c r="F134" s="358"/>
      <c r="G134" s="358" t="s">
        <v>14</v>
      </c>
      <c r="H134" s="359"/>
      <c r="I134" s="348"/>
      <c r="J134" s="109" t="s">
        <v>1719</v>
      </c>
      <c r="K134" s="110"/>
      <c r="L134" s="110"/>
      <c r="M134" s="111"/>
      <c r="N134" s="89"/>
      <c r="V134" s="123"/>
    </row>
    <row r="135" spans="1:22" ht="13.5" thickBot="1" x14ac:dyDescent="0.25">
      <c r="A135" s="356"/>
      <c r="B135" s="113"/>
      <c r="C135" s="113"/>
      <c r="D135" s="114"/>
      <c r="E135" s="113"/>
      <c r="F135" s="113"/>
      <c r="G135" s="360"/>
      <c r="H135" s="361"/>
      <c r="I135" s="362"/>
      <c r="J135" s="115" t="s">
        <v>1719</v>
      </c>
      <c r="K135" s="115"/>
      <c r="L135" s="115"/>
      <c r="M135" s="116"/>
      <c r="N135" s="89"/>
      <c r="V135" s="123"/>
    </row>
    <row r="136" spans="1:22" ht="23.25" thickBot="1" x14ac:dyDescent="0.25">
      <c r="A136" s="356"/>
      <c r="B136" s="345" t="s">
        <v>29</v>
      </c>
      <c r="C136" s="345" t="s">
        <v>30</v>
      </c>
      <c r="D136" s="345" t="s">
        <v>31</v>
      </c>
      <c r="E136" s="363" t="s">
        <v>32</v>
      </c>
      <c r="F136" s="363"/>
      <c r="G136" s="364"/>
      <c r="H136" s="365"/>
      <c r="I136" s="366"/>
      <c r="J136" s="120" t="s">
        <v>1840</v>
      </c>
      <c r="K136" s="121"/>
      <c r="L136" s="121"/>
      <c r="M136" s="122"/>
      <c r="N136" s="89"/>
      <c r="V136" s="123"/>
    </row>
    <row r="137" spans="1:22" ht="13.5" thickBot="1" x14ac:dyDescent="0.25">
      <c r="A137" s="357"/>
      <c r="B137" s="124"/>
      <c r="C137" s="124"/>
      <c r="D137" s="134"/>
      <c r="E137" s="126" t="s">
        <v>37</v>
      </c>
      <c r="F137" s="127"/>
      <c r="G137" s="367"/>
      <c r="H137" s="368"/>
      <c r="I137" s="369"/>
      <c r="J137" s="120" t="s">
        <v>1726</v>
      </c>
      <c r="K137" s="121"/>
      <c r="L137" s="121"/>
      <c r="M137" s="122"/>
      <c r="N137" s="89"/>
      <c r="V137" s="123"/>
    </row>
    <row r="138" spans="1:22" ht="24" thickTop="1" thickBot="1" x14ac:dyDescent="0.25">
      <c r="A138" s="355">
        <f t="shared" ref="A138" si="27">A134+1</f>
        <v>31</v>
      </c>
      <c r="B138" s="343" t="s">
        <v>20</v>
      </c>
      <c r="C138" s="343" t="s">
        <v>21</v>
      </c>
      <c r="D138" s="343" t="s">
        <v>22</v>
      </c>
      <c r="E138" s="358" t="s">
        <v>23</v>
      </c>
      <c r="F138" s="358"/>
      <c r="G138" s="358" t="s">
        <v>14</v>
      </c>
      <c r="H138" s="359"/>
      <c r="I138" s="348"/>
      <c r="J138" s="109" t="s">
        <v>1719</v>
      </c>
      <c r="K138" s="110"/>
      <c r="L138" s="110"/>
      <c r="M138" s="111"/>
      <c r="N138" s="89"/>
      <c r="V138" s="123"/>
    </row>
    <row r="139" spans="1:22" ht="13.5" thickBot="1" x14ac:dyDescent="0.25">
      <c r="A139" s="356"/>
      <c r="B139" s="113"/>
      <c r="C139" s="113"/>
      <c r="D139" s="114"/>
      <c r="E139" s="113"/>
      <c r="F139" s="113"/>
      <c r="G139" s="360"/>
      <c r="H139" s="361"/>
      <c r="I139" s="362"/>
      <c r="J139" s="115" t="s">
        <v>1719</v>
      </c>
      <c r="K139" s="115"/>
      <c r="L139" s="115"/>
      <c r="M139" s="116"/>
      <c r="N139" s="89"/>
      <c r="V139" s="123"/>
    </row>
    <row r="140" spans="1:22" ht="23.25" thickBot="1" x14ac:dyDescent="0.25">
      <c r="A140" s="356"/>
      <c r="B140" s="345" t="s">
        <v>29</v>
      </c>
      <c r="C140" s="345" t="s">
        <v>30</v>
      </c>
      <c r="D140" s="345" t="s">
        <v>31</v>
      </c>
      <c r="E140" s="363" t="s">
        <v>32</v>
      </c>
      <c r="F140" s="363"/>
      <c r="G140" s="364"/>
      <c r="H140" s="365"/>
      <c r="I140" s="366"/>
      <c r="J140" s="120" t="s">
        <v>1840</v>
      </c>
      <c r="K140" s="121"/>
      <c r="L140" s="121"/>
      <c r="M140" s="122"/>
      <c r="N140" s="89"/>
      <c r="V140" s="123"/>
    </row>
    <row r="141" spans="1:22" ht="13.5" thickBot="1" x14ac:dyDescent="0.25">
      <c r="A141" s="357"/>
      <c r="B141" s="124"/>
      <c r="C141" s="124"/>
      <c r="D141" s="134"/>
      <c r="E141" s="126" t="s">
        <v>37</v>
      </c>
      <c r="F141" s="127"/>
      <c r="G141" s="367"/>
      <c r="H141" s="368"/>
      <c r="I141" s="369"/>
      <c r="J141" s="120" t="s">
        <v>1726</v>
      </c>
      <c r="K141" s="121"/>
      <c r="L141" s="121"/>
      <c r="M141" s="122"/>
      <c r="N141" s="89"/>
      <c r="V141" s="123"/>
    </row>
    <row r="142" spans="1:22" ht="24" thickTop="1" thickBot="1" x14ac:dyDescent="0.25">
      <c r="A142" s="355">
        <f t="shared" ref="A142" si="28">A138+1</f>
        <v>32</v>
      </c>
      <c r="B142" s="343" t="s">
        <v>20</v>
      </c>
      <c r="C142" s="343" t="s">
        <v>21</v>
      </c>
      <c r="D142" s="343" t="s">
        <v>22</v>
      </c>
      <c r="E142" s="358" t="s">
        <v>23</v>
      </c>
      <c r="F142" s="358"/>
      <c r="G142" s="358" t="s">
        <v>14</v>
      </c>
      <c r="H142" s="359"/>
      <c r="I142" s="348"/>
      <c r="J142" s="109" t="s">
        <v>1719</v>
      </c>
      <c r="K142" s="110"/>
      <c r="L142" s="110"/>
      <c r="M142" s="111"/>
      <c r="N142" s="89"/>
      <c r="V142" s="123"/>
    </row>
    <row r="143" spans="1:22" ht="13.5" thickBot="1" x14ac:dyDescent="0.25">
      <c r="A143" s="356"/>
      <c r="B143" s="113"/>
      <c r="C143" s="113"/>
      <c r="D143" s="114"/>
      <c r="E143" s="113"/>
      <c r="F143" s="113"/>
      <c r="G143" s="360"/>
      <c r="H143" s="361"/>
      <c r="I143" s="362"/>
      <c r="J143" s="115" t="s">
        <v>1719</v>
      </c>
      <c r="K143" s="115"/>
      <c r="L143" s="115"/>
      <c r="M143" s="116"/>
      <c r="N143" s="89"/>
      <c r="V143" s="123"/>
    </row>
    <row r="144" spans="1:22" ht="23.25" thickBot="1" x14ac:dyDescent="0.25">
      <c r="A144" s="356"/>
      <c r="B144" s="345" t="s">
        <v>29</v>
      </c>
      <c r="C144" s="345" t="s">
        <v>30</v>
      </c>
      <c r="D144" s="345" t="s">
        <v>31</v>
      </c>
      <c r="E144" s="363" t="s">
        <v>32</v>
      </c>
      <c r="F144" s="363"/>
      <c r="G144" s="364"/>
      <c r="H144" s="365"/>
      <c r="I144" s="366"/>
      <c r="J144" s="120" t="s">
        <v>1840</v>
      </c>
      <c r="K144" s="121"/>
      <c r="L144" s="121"/>
      <c r="M144" s="122"/>
      <c r="N144" s="89"/>
      <c r="V144" s="123"/>
    </row>
    <row r="145" spans="1:22" ht="13.5" thickBot="1" x14ac:dyDescent="0.25">
      <c r="A145" s="357"/>
      <c r="B145" s="124"/>
      <c r="C145" s="124"/>
      <c r="D145" s="134"/>
      <c r="E145" s="126" t="s">
        <v>37</v>
      </c>
      <c r="F145" s="127"/>
      <c r="G145" s="367"/>
      <c r="H145" s="368"/>
      <c r="I145" s="369"/>
      <c r="J145" s="120" t="s">
        <v>1726</v>
      </c>
      <c r="K145" s="121"/>
      <c r="L145" s="121"/>
      <c r="M145" s="122"/>
      <c r="N145" s="89"/>
      <c r="V145" s="123"/>
    </row>
    <row r="146" spans="1:22" ht="24" thickTop="1" thickBot="1" x14ac:dyDescent="0.25">
      <c r="A146" s="355">
        <f t="shared" ref="A146" si="29">A142+1</f>
        <v>33</v>
      </c>
      <c r="B146" s="343" t="s">
        <v>20</v>
      </c>
      <c r="C146" s="343" t="s">
        <v>21</v>
      </c>
      <c r="D146" s="343" t="s">
        <v>22</v>
      </c>
      <c r="E146" s="358" t="s">
        <v>23</v>
      </c>
      <c r="F146" s="358"/>
      <c r="G146" s="358" t="s">
        <v>14</v>
      </c>
      <c r="H146" s="359"/>
      <c r="I146" s="348"/>
      <c r="J146" s="109" t="s">
        <v>1719</v>
      </c>
      <c r="K146" s="110"/>
      <c r="L146" s="110"/>
      <c r="M146" s="111"/>
      <c r="N146" s="89"/>
      <c r="V146" s="123"/>
    </row>
    <row r="147" spans="1:22" ht="13.5" thickBot="1" x14ac:dyDescent="0.25">
      <c r="A147" s="356"/>
      <c r="B147" s="113"/>
      <c r="C147" s="113"/>
      <c r="D147" s="114"/>
      <c r="E147" s="113"/>
      <c r="F147" s="113"/>
      <c r="G147" s="360"/>
      <c r="H147" s="361"/>
      <c r="I147" s="362"/>
      <c r="J147" s="115" t="s">
        <v>1719</v>
      </c>
      <c r="K147" s="115"/>
      <c r="L147" s="115"/>
      <c r="M147" s="116"/>
      <c r="N147" s="89"/>
      <c r="V147" s="123"/>
    </row>
    <row r="148" spans="1:22" ht="23.25" thickBot="1" x14ac:dyDescent="0.25">
      <c r="A148" s="356"/>
      <c r="B148" s="345" t="s">
        <v>29</v>
      </c>
      <c r="C148" s="345" t="s">
        <v>30</v>
      </c>
      <c r="D148" s="345" t="s">
        <v>31</v>
      </c>
      <c r="E148" s="363" t="s">
        <v>32</v>
      </c>
      <c r="F148" s="363"/>
      <c r="G148" s="364"/>
      <c r="H148" s="365"/>
      <c r="I148" s="366"/>
      <c r="J148" s="120" t="s">
        <v>1840</v>
      </c>
      <c r="K148" s="121"/>
      <c r="L148" s="121"/>
      <c r="M148" s="122"/>
      <c r="N148" s="89"/>
      <c r="V148" s="123"/>
    </row>
    <row r="149" spans="1:22" ht="13.5" thickBot="1" x14ac:dyDescent="0.25">
      <c r="A149" s="357"/>
      <c r="B149" s="124"/>
      <c r="C149" s="124"/>
      <c r="D149" s="134"/>
      <c r="E149" s="126" t="s">
        <v>37</v>
      </c>
      <c r="F149" s="127"/>
      <c r="G149" s="367"/>
      <c r="H149" s="368"/>
      <c r="I149" s="369"/>
      <c r="J149" s="120" t="s">
        <v>1726</v>
      </c>
      <c r="K149" s="121"/>
      <c r="L149" s="121"/>
      <c r="M149" s="122"/>
      <c r="N149" s="89"/>
      <c r="V149" s="123"/>
    </row>
    <row r="150" spans="1:22" ht="24" thickTop="1" thickBot="1" x14ac:dyDescent="0.25">
      <c r="A150" s="355">
        <f t="shared" ref="A150" si="30">A146+1</f>
        <v>34</v>
      </c>
      <c r="B150" s="343" t="s">
        <v>20</v>
      </c>
      <c r="C150" s="343" t="s">
        <v>21</v>
      </c>
      <c r="D150" s="343" t="s">
        <v>22</v>
      </c>
      <c r="E150" s="358" t="s">
        <v>23</v>
      </c>
      <c r="F150" s="358"/>
      <c r="G150" s="358" t="s">
        <v>14</v>
      </c>
      <c r="H150" s="359"/>
      <c r="I150" s="348"/>
      <c r="J150" s="109" t="s">
        <v>1719</v>
      </c>
      <c r="K150" s="110"/>
      <c r="L150" s="110"/>
      <c r="M150" s="111"/>
      <c r="N150" s="89"/>
      <c r="V150" s="123"/>
    </row>
    <row r="151" spans="1:22" ht="13.5" thickBot="1" x14ac:dyDescent="0.25">
      <c r="A151" s="356"/>
      <c r="B151" s="113"/>
      <c r="C151" s="113"/>
      <c r="D151" s="114"/>
      <c r="E151" s="113"/>
      <c r="F151" s="113"/>
      <c r="G151" s="360"/>
      <c r="H151" s="361"/>
      <c r="I151" s="362"/>
      <c r="J151" s="115" t="s">
        <v>1719</v>
      </c>
      <c r="K151" s="115"/>
      <c r="L151" s="115"/>
      <c r="M151" s="116"/>
      <c r="N151" s="89"/>
      <c r="V151" s="123"/>
    </row>
    <row r="152" spans="1:22" ht="23.25" thickBot="1" x14ac:dyDescent="0.25">
      <c r="A152" s="356"/>
      <c r="B152" s="345" t="s">
        <v>29</v>
      </c>
      <c r="C152" s="345" t="s">
        <v>30</v>
      </c>
      <c r="D152" s="345" t="s">
        <v>31</v>
      </c>
      <c r="E152" s="363" t="s">
        <v>32</v>
      </c>
      <c r="F152" s="363"/>
      <c r="G152" s="364"/>
      <c r="H152" s="365"/>
      <c r="I152" s="366"/>
      <c r="J152" s="120" t="s">
        <v>1840</v>
      </c>
      <c r="K152" s="121"/>
      <c r="L152" s="121"/>
      <c r="M152" s="122"/>
      <c r="N152" s="89"/>
      <c r="V152" s="123"/>
    </row>
    <row r="153" spans="1:22" ht="13.5" thickBot="1" x14ac:dyDescent="0.25">
      <c r="A153" s="357"/>
      <c r="B153" s="124"/>
      <c r="C153" s="124"/>
      <c r="D153" s="134"/>
      <c r="E153" s="126" t="s">
        <v>37</v>
      </c>
      <c r="F153" s="127"/>
      <c r="G153" s="367"/>
      <c r="H153" s="368"/>
      <c r="I153" s="369"/>
      <c r="J153" s="120" t="s">
        <v>1726</v>
      </c>
      <c r="K153" s="121"/>
      <c r="L153" s="121"/>
      <c r="M153" s="122"/>
      <c r="N153" s="89"/>
      <c r="V153" s="123"/>
    </row>
    <row r="154" spans="1:22" ht="24" thickTop="1" thickBot="1" x14ac:dyDescent="0.25">
      <c r="A154" s="355">
        <f t="shared" ref="A154" si="31">A150+1</f>
        <v>35</v>
      </c>
      <c r="B154" s="343" t="s">
        <v>20</v>
      </c>
      <c r="C154" s="343" t="s">
        <v>21</v>
      </c>
      <c r="D154" s="343" t="s">
        <v>22</v>
      </c>
      <c r="E154" s="358" t="s">
        <v>23</v>
      </c>
      <c r="F154" s="358"/>
      <c r="G154" s="358" t="s">
        <v>14</v>
      </c>
      <c r="H154" s="359"/>
      <c r="I154" s="348"/>
      <c r="J154" s="109" t="s">
        <v>1719</v>
      </c>
      <c r="K154" s="110"/>
      <c r="L154" s="110"/>
      <c r="M154" s="111"/>
      <c r="N154" s="89"/>
      <c r="V154" s="123"/>
    </row>
    <row r="155" spans="1:22" ht="13.5" thickBot="1" x14ac:dyDescent="0.25">
      <c r="A155" s="356"/>
      <c r="B155" s="113"/>
      <c r="C155" s="113"/>
      <c r="D155" s="114"/>
      <c r="E155" s="113"/>
      <c r="F155" s="113"/>
      <c r="G155" s="360"/>
      <c r="H155" s="361"/>
      <c r="I155" s="362"/>
      <c r="J155" s="115" t="s">
        <v>1719</v>
      </c>
      <c r="K155" s="115"/>
      <c r="L155" s="115"/>
      <c r="M155" s="116"/>
      <c r="N155" s="89"/>
      <c r="V155" s="123"/>
    </row>
    <row r="156" spans="1:22" ht="23.25" thickBot="1" x14ac:dyDescent="0.25">
      <c r="A156" s="356"/>
      <c r="B156" s="345" t="s">
        <v>29</v>
      </c>
      <c r="C156" s="345" t="s">
        <v>30</v>
      </c>
      <c r="D156" s="345" t="s">
        <v>31</v>
      </c>
      <c r="E156" s="363" t="s">
        <v>32</v>
      </c>
      <c r="F156" s="363"/>
      <c r="G156" s="364"/>
      <c r="H156" s="365"/>
      <c r="I156" s="366"/>
      <c r="J156" s="120" t="s">
        <v>1840</v>
      </c>
      <c r="K156" s="121"/>
      <c r="L156" s="121"/>
      <c r="M156" s="122"/>
      <c r="N156" s="89"/>
      <c r="V156" s="123"/>
    </row>
    <row r="157" spans="1:22" ht="13.5" thickBot="1" x14ac:dyDescent="0.25">
      <c r="A157" s="357"/>
      <c r="B157" s="124"/>
      <c r="C157" s="124"/>
      <c r="D157" s="134"/>
      <c r="E157" s="126" t="s">
        <v>37</v>
      </c>
      <c r="F157" s="127"/>
      <c r="G157" s="367"/>
      <c r="H157" s="368"/>
      <c r="I157" s="369"/>
      <c r="J157" s="120" t="s">
        <v>1726</v>
      </c>
      <c r="K157" s="121"/>
      <c r="L157" s="121"/>
      <c r="M157" s="122"/>
      <c r="N157" s="89"/>
      <c r="V157" s="123"/>
    </row>
    <row r="158" spans="1:22" ht="24" thickTop="1" thickBot="1" x14ac:dyDescent="0.25">
      <c r="A158" s="355">
        <f t="shared" ref="A158" si="32">A154+1</f>
        <v>36</v>
      </c>
      <c r="B158" s="343" t="s">
        <v>20</v>
      </c>
      <c r="C158" s="343" t="s">
        <v>21</v>
      </c>
      <c r="D158" s="343" t="s">
        <v>22</v>
      </c>
      <c r="E158" s="358" t="s">
        <v>23</v>
      </c>
      <c r="F158" s="358"/>
      <c r="G158" s="358" t="s">
        <v>14</v>
      </c>
      <c r="H158" s="359"/>
      <c r="I158" s="348"/>
      <c r="J158" s="109" t="s">
        <v>1719</v>
      </c>
      <c r="K158" s="110"/>
      <c r="L158" s="110"/>
      <c r="M158" s="111"/>
      <c r="N158" s="89"/>
      <c r="V158" s="123"/>
    </row>
    <row r="159" spans="1:22" ht="13.5" thickBot="1" x14ac:dyDescent="0.25">
      <c r="A159" s="356"/>
      <c r="B159" s="113"/>
      <c r="C159" s="113"/>
      <c r="D159" s="114"/>
      <c r="E159" s="113"/>
      <c r="F159" s="113"/>
      <c r="G159" s="360"/>
      <c r="H159" s="361"/>
      <c r="I159" s="362"/>
      <c r="J159" s="115" t="s">
        <v>1719</v>
      </c>
      <c r="K159" s="115"/>
      <c r="L159" s="115"/>
      <c r="M159" s="116"/>
      <c r="N159" s="89"/>
      <c r="V159" s="123"/>
    </row>
    <row r="160" spans="1:22" ht="23.25" thickBot="1" x14ac:dyDescent="0.25">
      <c r="A160" s="356"/>
      <c r="B160" s="345" t="s">
        <v>29</v>
      </c>
      <c r="C160" s="345" t="s">
        <v>30</v>
      </c>
      <c r="D160" s="345" t="s">
        <v>31</v>
      </c>
      <c r="E160" s="363" t="s">
        <v>32</v>
      </c>
      <c r="F160" s="363"/>
      <c r="G160" s="364"/>
      <c r="H160" s="365"/>
      <c r="I160" s="366"/>
      <c r="J160" s="120" t="s">
        <v>1840</v>
      </c>
      <c r="K160" s="121"/>
      <c r="L160" s="121"/>
      <c r="M160" s="122"/>
      <c r="N160" s="89"/>
      <c r="V160" s="123"/>
    </row>
    <row r="161" spans="1:22" ht="13.5" thickBot="1" x14ac:dyDescent="0.25">
      <c r="A161" s="357"/>
      <c r="B161" s="124"/>
      <c r="C161" s="124"/>
      <c r="D161" s="134"/>
      <c r="E161" s="126" t="s">
        <v>37</v>
      </c>
      <c r="F161" s="127"/>
      <c r="G161" s="367"/>
      <c r="H161" s="368"/>
      <c r="I161" s="369"/>
      <c r="J161" s="120" t="s">
        <v>1726</v>
      </c>
      <c r="K161" s="121"/>
      <c r="L161" s="121"/>
      <c r="M161" s="122"/>
      <c r="N161" s="89"/>
      <c r="V161" s="123"/>
    </row>
    <row r="162" spans="1:22" ht="24" thickTop="1" thickBot="1" x14ac:dyDescent="0.25">
      <c r="A162" s="355">
        <f t="shared" ref="A162" si="33">A158+1</f>
        <v>37</v>
      </c>
      <c r="B162" s="343" t="s">
        <v>20</v>
      </c>
      <c r="C162" s="343" t="s">
        <v>21</v>
      </c>
      <c r="D162" s="343" t="s">
        <v>22</v>
      </c>
      <c r="E162" s="358" t="s">
        <v>23</v>
      </c>
      <c r="F162" s="358"/>
      <c r="G162" s="358" t="s">
        <v>14</v>
      </c>
      <c r="H162" s="359"/>
      <c r="I162" s="348"/>
      <c r="J162" s="109" t="s">
        <v>1719</v>
      </c>
      <c r="K162" s="110"/>
      <c r="L162" s="110"/>
      <c r="M162" s="111"/>
      <c r="N162" s="89"/>
      <c r="V162" s="123"/>
    </row>
    <row r="163" spans="1:22" ht="13.5" thickBot="1" x14ac:dyDescent="0.25">
      <c r="A163" s="356"/>
      <c r="B163" s="113"/>
      <c r="C163" s="113"/>
      <c r="D163" s="114"/>
      <c r="E163" s="113"/>
      <c r="F163" s="113"/>
      <c r="G163" s="360"/>
      <c r="H163" s="361"/>
      <c r="I163" s="362"/>
      <c r="J163" s="115" t="s">
        <v>1719</v>
      </c>
      <c r="K163" s="115"/>
      <c r="L163" s="115"/>
      <c r="M163" s="116"/>
      <c r="N163" s="89"/>
      <c r="V163" s="123"/>
    </row>
    <row r="164" spans="1:22" ht="23.25" thickBot="1" x14ac:dyDescent="0.25">
      <c r="A164" s="356"/>
      <c r="B164" s="345" t="s">
        <v>29</v>
      </c>
      <c r="C164" s="345" t="s">
        <v>30</v>
      </c>
      <c r="D164" s="345" t="s">
        <v>31</v>
      </c>
      <c r="E164" s="363" t="s">
        <v>32</v>
      </c>
      <c r="F164" s="363"/>
      <c r="G164" s="364"/>
      <c r="H164" s="365"/>
      <c r="I164" s="366"/>
      <c r="J164" s="120" t="s">
        <v>1840</v>
      </c>
      <c r="K164" s="121"/>
      <c r="L164" s="121"/>
      <c r="M164" s="122"/>
      <c r="N164" s="89"/>
      <c r="V164" s="123"/>
    </row>
    <row r="165" spans="1:22" ht="13.5" thickBot="1" x14ac:dyDescent="0.25">
      <c r="A165" s="357"/>
      <c r="B165" s="124"/>
      <c r="C165" s="124"/>
      <c r="D165" s="134"/>
      <c r="E165" s="126" t="s">
        <v>37</v>
      </c>
      <c r="F165" s="127"/>
      <c r="G165" s="367"/>
      <c r="H165" s="368"/>
      <c r="I165" s="369"/>
      <c r="J165" s="120" t="s">
        <v>1726</v>
      </c>
      <c r="K165" s="121"/>
      <c r="L165" s="121"/>
      <c r="M165" s="122"/>
      <c r="N165" s="89"/>
      <c r="V165" s="123"/>
    </row>
    <row r="166" spans="1:22" ht="24" thickTop="1" thickBot="1" x14ac:dyDescent="0.25">
      <c r="A166" s="355">
        <f t="shared" ref="A166" si="34">A162+1</f>
        <v>38</v>
      </c>
      <c r="B166" s="343" t="s">
        <v>20</v>
      </c>
      <c r="C166" s="343" t="s">
        <v>21</v>
      </c>
      <c r="D166" s="343" t="s">
        <v>22</v>
      </c>
      <c r="E166" s="358" t="s">
        <v>23</v>
      </c>
      <c r="F166" s="358"/>
      <c r="G166" s="358" t="s">
        <v>14</v>
      </c>
      <c r="H166" s="359"/>
      <c r="I166" s="348"/>
      <c r="J166" s="109" t="s">
        <v>1719</v>
      </c>
      <c r="K166" s="110"/>
      <c r="L166" s="110"/>
      <c r="M166" s="111"/>
      <c r="N166" s="89"/>
      <c r="V166" s="123"/>
    </row>
    <row r="167" spans="1:22" ht="13.5" thickBot="1" x14ac:dyDescent="0.25">
      <c r="A167" s="356"/>
      <c r="B167" s="113"/>
      <c r="C167" s="113"/>
      <c r="D167" s="114"/>
      <c r="E167" s="113"/>
      <c r="F167" s="113"/>
      <c r="G167" s="360"/>
      <c r="H167" s="361"/>
      <c r="I167" s="362"/>
      <c r="J167" s="115" t="s">
        <v>1719</v>
      </c>
      <c r="K167" s="115"/>
      <c r="L167" s="115"/>
      <c r="M167" s="116"/>
      <c r="N167" s="89"/>
      <c r="V167" s="123"/>
    </row>
    <row r="168" spans="1:22" ht="23.25" thickBot="1" x14ac:dyDescent="0.25">
      <c r="A168" s="356"/>
      <c r="B168" s="345" t="s">
        <v>29</v>
      </c>
      <c r="C168" s="345" t="s">
        <v>30</v>
      </c>
      <c r="D168" s="345" t="s">
        <v>31</v>
      </c>
      <c r="E168" s="363" t="s">
        <v>32</v>
      </c>
      <c r="F168" s="363"/>
      <c r="G168" s="364"/>
      <c r="H168" s="365"/>
      <c r="I168" s="366"/>
      <c r="J168" s="120" t="s">
        <v>1840</v>
      </c>
      <c r="K168" s="121"/>
      <c r="L168" s="121"/>
      <c r="M168" s="122"/>
      <c r="N168" s="89"/>
      <c r="V168" s="123"/>
    </row>
    <row r="169" spans="1:22" ht="13.5" thickBot="1" x14ac:dyDescent="0.25">
      <c r="A169" s="357"/>
      <c r="B169" s="124"/>
      <c r="C169" s="124"/>
      <c r="D169" s="134"/>
      <c r="E169" s="126" t="s">
        <v>37</v>
      </c>
      <c r="F169" s="127"/>
      <c r="G169" s="367"/>
      <c r="H169" s="368"/>
      <c r="I169" s="369"/>
      <c r="J169" s="120" t="s">
        <v>1726</v>
      </c>
      <c r="K169" s="121"/>
      <c r="L169" s="121"/>
      <c r="M169" s="122"/>
      <c r="N169" s="89"/>
      <c r="V169" s="123"/>
    </row>
    <row r="170" spans="1:22" ht="24" thickTop="1" thickBot="1" x14ac:dyDescent="0.25">
      <c r="A170" s="355">
        <f t="shared" ref="A170" si="35">A166+1</f>
        <v>39</v>
      </c>
      <c r="B170" s="343" t="s">
        <v>20</v>
      </c>
      <c r="C170" s="343" t="s">
        <v>21</v>
      </c>
      <c r="D170" s="343" t="s">
        <v>22</v>
      </c>
      <c r="E170" s="358" t="s">
        <v>23</v>
      </c>
      <c r="F170" s="358"/>
      <c r="G170" s="358" t="s">
        <v>14</v>
      </c>
      <c r="H170" s="359"/>
      <c r="I170" s="348"/>
      <c r="J170" s="109" t="s">
        <v>1719</v>
      </c>
      <c r="K170" s="110"/>
      <c r="L170" s="110"/>
      <c r="M170" s="111"/>
      <c r="N170" s="89"/>
      <c r="V170" s="123"/>
    </row>
    <row r="171" spans="1:22" ht="13.5" thickBot="1" x14ac:dyDescent="0.25">
      <c r="A171" s="356"/>
      <c r="B171" s="113"/>
      <c r="C171" s="113"/>
      <c r="D171" s="114"/>
      <c r="E171" s="113"/>
      <c r="F171" s="113"/>
      <c r="G171" s="360"/>
      <c r="H171" s="361"/>
      <c r="I171" s="362"/>
      <c r="J171" s="115" t="s">
        <v>1719</v>
      </c>
      <c r="K171" s="115"/>
      <c r="L171" s="115"/>
      <c r="M171" s="116"/>
      <c r="N171" s="89"/>
      <c r="V171" s="123"/>
    </row>
    <row r="172" spans="1:22" ht="23.25" thickBot="1" x14ac:dyDescent="0.25">
      <c r="A172" s="356"/>
      <c r="B172" s="345" t="s">
        <v>29</v>
      </c>
      <c r="C172" s="345" t="s">
        <v>30</v>
      </c>
      <c r="D172" s="345" t="s">
        <v>31</v>
      </c>
      <c r="E172" s="363" t="s">
        <v>32</v>
      </c>
      <c r="F172" s="363"/>
      <c r="G172" s="364"/>
      <c r="H172" s="365"/>
      <c r="I172" s="366"/>
      <c r="J172" s="120" t="s">
        <v>1840</v>
      </c>
      <c r="K172" s="121"/>
      <c r="L172" s="121"/>
      <c r="M172" s="122"/>
      <c r="N172" s="89"/>
      <c r="V172" s="123"/>
    </row>
    <row r="173" spans="1:22" ht="13.5" thickBot="1" x14ac:dyDescent="0.25">
      <c r="A173" s="357"/>
      <c r="B173" s="124"/>
      <c r="C173" s="124"/>
      <c r="D173" s="134"/>
      <c r="E173" s="126" t="s">
        <v>37</v>
      </c>
      <c r="F173" s="127"/>
      <c r="G173" s="367"/>
      <c r="H173" s="368"/>
      <c r="I173" s="369"/>
      <c r="J173" s="120" t="s">
        <v>1726</v>
      </c>
      <c r="K173" s="121"/>
      <c r="L173" s="121"/>
      <c r="M173" s="122"/>
      <c r="N173" s="89"/>
      <c r="V173" s="123"/>
    </row>
    <row r="174" spans="1:22" ht="24" thickTop="1" thickBot="1" x14ac:dyDescent="0.25">
      <c r="A174" s="355">
        <f t="shared" ref="A174" si="36">A170+1</f>
        <v>40</v>
      </c>
      <c r="B174" s="343" t="s">
        <v>20</v>
      </c>
      <c r="C174" s="343" t="s">
        <v>21</v>
      </c>
      <c r="D174" s="343" t="s">
        <v>22</v>
      </c>
      <c r="E174" s="358" t="s">
        <v>23</v>
      </c>
      <c r="F174" s="358"/>
      <c r="G174" s="358" t="s">
        <v>14</v>
      </c>
      <c r="H174" s="359"/>
      <c r="I174" s="348"/>
      <c r="J174" s="109" t="s">
        <v>1719</v>
      </c>
      <c r="K174" s="110"/>
      <c r="L174" s="110"/>
      <c r="M174" s="111"/>
      <c r="N174" s="89"/>
      <c r="V174" s="123"/>
    </row>
    <row r="175" spans="1:22" ht="13.5" thickBot="1" x14ac:dyDescent="0.25">
      <c r="A175" s="356"/>
      <c r="B175" s="113"/>
      <c r="C175" s="113"/>
      <c r="D175" s="114"/>
      <c r="E175" s="113"/>
      <c r="F175" s="113"/>
      <c r="G175" s="360"/>
      <c r="H175" s="361"/>
      <c r="I175" s="362"/>
      <c r="J175" s="115" t="s">
        <v>1719</v>
      </c>
      <c r="K175" s="115"/>
      <c r="L175" s="115"/>
      <c r="M175" s="116"/>
      <c r="N175" s="89"/>
      <c r="V175" s="123"/>
    </row>
    <row r="176" spans="1:22" ht="23.25" thickBot="1" x14ac:dyDescent="0.25">
      <c r="A176" s="356"/>
      <c r="B176" s="345" t="s">
        <v>29</v>
      </c>
      <c r="C176" s="345" t="s">
        <v>30</v>
      </c>
      <c r="D176" s="345" t="s">
        <v>31</v>
      </c>
      <c r="E176" s="363" t="s">
        <v>32</v>
      </c>
      <c r="F176" s="363"/>
      <c r="G176" s="364"/>
      <c r="H176" s="365"/>
      <c r="I176" s="366"/>
      <c r="J176" s="120" t="s">
        <v>1840</v>
      </c>
      <c r="K176" s="121"/>
      <c r="L176" s="121"/>
      <c r="M176" s="122"/>
      <c r="N176" s="89"/>
      <c r="V176" s="123"/>
    </row>
    <row r="177" spans="1:22" ht="13.5" thickBot="1" x14ac:dyDescent="0.25">
      <c r="A177" s="357"/>
      <c r="B177" s="124"/>
      <c r="C177" s="124"/>
      <c r="D177" s="134"/>
      <c r="E177" s="126" t="s">
        <v>37</v>
      </c>
      <c r="F177" s="127"/>
      <c r="G177" s="367"/>
      <c r="H177" s="368"/>
      <c r="I177" s="369"/>
      <c r="J177" s="120" t="s">
        <v>1726</v>
      </c>
      <c r="K177" s="121"/>
      <c r="L177" s="121"/>
      <c r="M177" s="122"/>
      <c r="N177" s="89"/>
      <c r="V177" s="123"/>
    </row>
    <row r="178" spans="1:22" ht="24" thickTop="1" thickBot="1" x14ac:dyDescent="0.25">
      <c r="A178" s="355">
        <f t="shared" ref="A178" si="37">A174+1</f>
        <v>41</v>
      </c>
      <c r="B178" s="343" t="s">
        <v>20</v>
      </c>
      <c r="C178" s="343" t="s">
        <v>21</v>
      </c>
      <c r="D178" s="343" t="s">
        <v>22</v>
      </c>
      <c r="E178" s="358" t="s">
        <v>23</v>
      </c>
      <c r="F178" s="358"/>
      <c r="G178" s="358" t="s">
        <v>14</v>
      </c>
      <c r="H178" s="359"/>
      <c r="I178" s="348"/>
      <c r="J178" s="109" t="s">
        <v>1719</v>
      </c>
      <c r="K178" s="110"/>
      <c r="L178" s="110"/>
      <c r="M178" s="111"/>
      <c r="N178" s="89"/>
      <c r="V178" s="123"/>
    </row>
    <row r="179" spans="1:22" ht="13.5" thickBot="1" x14ac:dyDescent="0.25">
      <c r="A179" s="356"/>
      <c r="B179" s="113"/>
      <c r="C179" s="113"/>
      <c r="D179" s="114"/>
      <c r="E179" s="113"/>
      <c r="F179" s="113"/>
      <c r="G179" s="360"/>
      <c r="H179" s="361"/>
      <c r="I179" s="362"/>
      <c r="J179" s="115" t="s">
        <v>1719</v>
      </c>
      <c r="K179" s="115"/>
      <c r="L179" s="115"/>
      <c r="M179" s="116"/>
      <c r="N179" s="89"/>
      <c r="V179" s="123">
        <f>G179</f>
        <v>0</v>
      </c>
    </row>
    <row r="180" spans="1:22" ht="23.25" thickBot="1" x14ac:dyDescent="0.25">
      <c r="A180" s="356"/>
      <c r="B180" s="345" t="s">
        <v>29</v>
      </c>
      <c r="C180" s="345" t="s">
        <v>30</v>
      </c>
      <c r="D180" s="345" t="s">
        <v>31</v>
      </c>
      <c r="E180" s="363" t="s">
        <v>32</v>
      </c>
      <c r="F180" s="363"/>
      <c r="G180" s="364"/>
      <c r="H180" s="365"/>
      <c r="I180" s="366"/>
      <c r="J180" s="120" t="s">
        <v>1840</v>
      </c>
      <c r="K180" s="121"/>
      <c r="L180" s="121"/>
      <c r="M180" s="122"/>
      <c r="N180" s="89"/>
      <c r="V180" s="123"/>
    </row>
    <row r="181" spans="1:22" ht="13.5" thickBot="1" x14ac:dyDescent="0.25">
      <c r="A181" s="357"/>
      <c r="B181" s="124"/>
      <c r="C181" s="124"/>
      <c r="D181" s="134"/>
      <c r="E181" s="126" t="s">
        <v>37</v>
      </c>
      <c r="F181" s="127"/>
      <c r="G181" s="367"/>
      <c r="H181" s="368"/>
      <c r="I181" s="369"/>
      <c r="J181" s="120" t="s">
        <v>1726</v>
      </c>
      <c r="K181" s="121"/>
      <c r="L181" s="121"/>
      <c r="M181" s="122"/>
      <c r="N181" s="89"/>
      <c r="V181" s="123"/>
    </row>
    <row r="182" spans="1:22" ht="24" thickTop="1" thickBot="1" x14ac:dyDescent="0.25">
      <c r="A182" s="355">
        <f t="shared" ref="A182" si="38">A178+1</f>
        <v>42</v>
      </c>
      <c r="B182" s="343" t="s">
        <v>20</v>
      </c>
      <c r="C182" s="343" t="s">
        <v>21</v>
      </c>
      <c r="D182" s="343" t="s">
        <v>22</v>
      </c>
      <c r="E182" s="358" t="s">
        <v>23</v>
      </c>
      <c r="F182" s="358"/>
      <c r="G182" s="358" t="s">
        <v>14</v>
      </c>
      <c r="H182" s="359"/>
      <c r="I182" s="348"/>
      <c r="J182" s="109" t="s">
        <v>1719</v>
      </c>
      <c r="K182" s="110"/>
      <c r="L182" s="110"/>
      <c r="M182" s="111"/>
      <c r="N182" s="89"/>
      <c r="V182" s="123"/>
    </row>
    <row r="183" spans="1:22" ht="13.5" thickBot="1" x14ac:dyDescent="0.25">
      <c r="A183" s="356"/>
      <c r="B183" s="113"/>
      <c r="C183" s="113"/>
      <c r="D183" s="114"/>
      <c r="E183" s="113"/>
      <c r="F183" s="113"/>
      <c r="G183" s="360"/>
      <c r="H183" s="361"/>
      <c r="I183" s="362"/>
      <c r="J183" s="115" t="s">
        <v>1719</v>
      </c>
      <c r="K183" s="115"/>
      <c r="L183" s="115"/>
      <c r="M183" s="116"/>
      <c r="N183" s="89"/>
      <c r="V183" s="123">
        <f>G183</f>
        <v>0</v>
      </c>
    </row>
    <row r="184" spans="1:22" ht="23.25" thickBot="1" x14ac:dyDescent="0.25">
      <c r="A184" s="356"/>
      <c r="B184" s="345" t="s">
        <v>29</v>
      </c>
      <c r="C184" s="345" t="s">
        <v>30</v>
      </c>
      <c r="D184" s="345" t="s">
        <v>31</v>
      </c>
      <c r="E184" s="363" t="s">
        <v>32</v>
      </c>
      <c r="F184" s="363"/>
      <c r="G184" s="364"/>
      <c r="H184" s="365"/>
      <c r="I184" s="366"/>
      <c r="J184" s="120" t="s">
        <v>1840</v>
      </c>
      <c r="K184" s="121"/>
      <c r="L184" s="121"/>
      <c r="M184" s="122"/>
      <c r="N184" s="89"/>
      <c r="V184" s="123"/>
    </row>
    <row r="185" spans="1:22" ht="13.5" thickBot="1" x14ac:dyDescent="0.25">
      <c r="A185" s="357"/>
      <c r="B185" s="124"/>
      <c r="C185" s="124"/>
      <c r="D185" s="134"/>
      <c r="E185" s="126" t="s">
        <v>37</v>
      </c>
      <c r="F185" s="127"/>
      <c r="G185" s="367"/>
      <c r="H185" s="368"/>
      <c r="I185" s="369"/>
      <c r="J185" s="120" t="s">
        <v>1726</v>
      </c>
      <c r="K185" s="121"/>
      <c r="L185" s="121"/>
      <c r="M185" s="122"/>
      <c r="N185" s="89"/>
      <c r="V185" s="123"/>
    </row>
    <row r="186" spans="1:22" ht="24" thickTop="1" thickBot="1" x14ac:dyDescent="0.25">
      <c r="A186" s="355">
        <f t="shared" ref="A186" si="39">A182+1</f>
        <v>43</v>
      </c>
      <c r="B186" s="343" t="s">
        <v>20</v>
      </c>
      <c r="C186" s="343" t="s">
        <v>21</v>
      </c>
      <c r="D186" s="343" t="s">
        <v>22</v>
      </c>
      <c r="E186" s="358" t="s">
        <v>23</v>
      </c>
      <c r="F186" s="358"/>
      <c r="G186" s="358" t="s">
        <v>14</v>
      </c>
      <c r="H186" s="359"/>
      <c r="I186" s="348"/>
      <c r="J186" s="109" t="s">
        <v>1719</v>
      </c>
      <c r="K186" s="110"/>
      <c r="L186" s="110"/>
      <c r="M186" s="111"/>
      <c r="N186" s="89"/>
      <c r="V186" s="123"/>
    </row>
    <row r="187" spans="1:22" ht="13.5" thickBot="1" x14ac:dyDescent="0.25">
      <c r="A187" s="356"/>
      <c r="B187" s="113"/>
      <c r="C187" s="113"/>
      <c r="D187" s="114"/>
      <c r="E187" s="113"/>
      <c r="F187" s="113"/>
      <c r="G187" s="360"/>
      <c r="H187" s="361"/>
      <c r="I187" s="362"/>
      <c r="J187" s="115" t="s">
        <v>1719</v>
      </c>
      <c r="K187" s="115"/>
      <c r="L187" s="115"/>
      <c r="M187" s="116"/>
      <c r="N187" s="89"/>
      <c r="V187" s="123">
        <f>G187</f>
        <v>0</v>
      </c>
    </row>
    <row r="188" spans="1:22" ht="23.25" thickBot="1" x14ac:dyDescent="0.25">
      <c r="A188" s="356"/>
      <c r="B188" s="345" t="s">
        <v>29</v>
      </c>
      <c r="C188" s="345" t="s">
        <v>30</v>
      </c>
      <c r="D188" s="345" t="s">
        <v>31</v>
      </c>
      <c r="E188" s="363" t="s">
        <v>32</v>
      </c>
      <c r="F188" s="363"/>
      <c r="G188" s="364"/>
      <c r="H188" s="365"/>
      <c r="I188" s="366"/>
      <c r="J188" s="120" t="s">
        <v>1840</v>
      </c>
      <c r="K188" s="121"/>
      <c r="L188" s="121"/>
      <c r="M188" s="122"/>
      <c r="N188" s="89"/>
      <c r="V188" s="123"/>
    </row>
    <row r="189" spans="1:22" ht="13.5" thickBot="1" x14ac:dyDescent="0.25">
      <c r="A189" s="357"/>
      <c r="B189" s="124"/>
      <c r="C189" s="124"/>
      <c r="D189" s="134"/>
      <c r="E189" s="126" t="s">
        <v>37</v>
      </c>
      <c r="F189" s="127"/>
      <c r="G189" s="367"/>
      <c r="H189" s="368"/>
      <c r="I189" s="369"/>
      <c r="J189" s="120" t="s">
        <v>1726</v>
      </c>
      <c r="K189" s="121"/>
      <c r="L189" s="121"/>
      <c r="M189" s="122"/>
      <c r="N189" s="89"/>
      <c r="V189" s="123"/>
    </row>
    <row r="190" spans="1:22" ht="24" thickTop="1" thickBot="1" x14ac:dyDescent="0.25">
      <c r="A190" s="355">
        <f t="shared" ref="A190" si="40">A186+1</f>
        <v>44</v>
      </c>
      <c r="B190" s="343" t="s">
        <v>20</v>
      </c>
      <c r="C190" s="343" t="s">
        <v>21</v>
      </c>
      <c r="D190" s="343" t="s">
        <v>22</v>
      </c>
      <c r="E190" s="358" t="s">
        <v>23</v>
      </c>
      <c r="F190" s="358"/>
      <c r="G190" s="358" t="s">
        <v>14</v>
      </c>
      <c r="H190" s="359"/>
      <c r="I190" s="348"/>
      <c r="J190" s="109" t="s">
        <v>1719</v>
      </c>
      <c r="K190" s="110"/>
      <c r="L190" s="110"/>
      <c r="M190" s="111"/>
      <c r="N190" s="89"/>
      <c r="V190" s="123"/>
    </row>
    <row r="191" spans="1:22" ht="13.5" thickBot="1" x14ac:dyDescent="0.25">
      <c r="A191" s="356"/>
      <c r="B191" s="113"/>
      <c r="C191" s="113"/>
      <c r="D191" s="114"/>
      <c r="E191" s="113"/>
      <c r="F191" s="113"/>
      <c r="G191" s="360"/>
      <c r="H191" s="361"/>
      <c r="I191" s="362"/>
      <c r="J191" s="115" t="s">
        <v>1719</v>
      </c>
      <c r="K191" s="115"/>
      <c r="L191" s="115"/>
      <c r="M191" s="116"/>
      <c r="N191" s="89"/>
      <c r="V191" s="123">
        <f>G191</f>
        <v>0</v>
      </c>
    </row>
    <row r="192" spans="1:22" ht="23.25" thickBot="1" x14ac:dyDescent="0.25">
      <c r="A192" s="356"/>
      <c r="B192" s="345" t="s">
        <v>29</v>
      </c>
      <c r="C192" s="345" t="s">
        <v>30</v>
      </c>
      <c r="D192" s="345" t="s">
        <v>31</v>
      </c>
      <c r="E192" s="363" t="s">
        <v>32</v>
      </c>
      <c r="F192" s="363"/>
      <c r="G192" s="364"/>
      <c r="H192" s="365"/>
      <c r="I192" s="366"/>
      <c r="J192" s="120" t="s">
        <v>1840</v>
      </c>
      <c r="K192" s="121"/>
      <c r="L192" s="121"/>
      <c r="M192" s="122"/>
      <c r="N192" s="89"/>
      <c r="V192" s="123"/>
    </row>
    <row r="193" spans="1:22" ht="13.5" thickBot="1" x14ac:dyDescent="0.25">
      <c r="A193" s="357"/>
      <c r="B193" s="124"/>
      <c r="C193" s="124"/>
      <c r="D193" s="134"/>
      <c r="E193" s="126" t="s">
        <v>37</v>
      </c>
      <c r="F193" s="127"/>
      <c r="G193" s="367"/>
      <c r="H193" s="368"/>
      <c r="I193" s="369"/>
      <c r="J193" s="120" t="s">
        <v>1726</v>
      </c>
      <c r="K193" s="121"/>
      <c r="L193" s="121"/>
      <c r="M193" s="122"/>
      <c r="N193" s="89"/>
      <c r="V193" s="123"/>
    </row>
    <row r="194" spans="1:22" ht="24" thickTop="1" thickBot="1" x14ac:dyDescent="0.25">
      <c r="A194" s="355">
        <f t="shared" ref="A194" si="41">A190+1</f>
        <v>45</v>
      </c>
      <c r="B194" s="343" t="s">
        <v>20</v>
      </c>
      <c r="C194" s="343" t="s">
        <v>21</v>
      </c>
      <c r="D194" s="343" t="s">
        <v>22</v>
      </c>
      <c r="E194" s="358" t="s">
        <v>23</v>
      </c>
      <c r="F194" s="358"/>
      <c r="G194" s="358" t="s">
        <v>14</v>
      </c>
      <c r="H194" s="359"/>
      <c r="I194" s="348"/>
      <c r="J194" s="109" t="s">
        <v>1719</v>
      </c>
      <c r="K194" s="110"/>
      <c r="L194" s="110"/>
      <c r="M194" s="111"/>
      <c r="N194" s="89"/>
      <c r="V194" s="123"/>
    </row>
    <row r="195" spans="1:22" ht="13.5" thickBot="1" x14ac:dyDescent="0.25">
      <c r="A195" s="356"/>
      <c r="B195" s="113"/>
      <c r="C195" s="113"/>
      <c r="D195" s="114"/>
      <c r="E195" s="113"/>
      <c r="F195" s="113"/>
      <c r="G195" s="360"/>
      <c r="H195" s="361"/>
      <c r="I195" s="362"/>
      <c r="J195" s="115" t="s">
        <v>1719</v>
      </c>
      <c r="K195" s="115"/>
      <c r="L195" s="115"/>
      <c r="M195" s="116"/>
      <c r="N195" s="89"/>
      <c r="V195" s="123">
        <f>G195</f>
        <v>0</v>
      </c>
    </row>
    <row r="196" spans="1:22" ht="23.25" thickBot="1" x14ac:dyDescent="0.25">
      <c r="A196" s="356"/>
      <c r="B196" s="345" t="s">
        <v>29</v>
      </c>
      <c r="C196" s="345" t="s">
        <v>30</v>
      </c>
      <c r="D196" s="345" t="s">
        <v>31</v>
      </c>
      <c r="E196" s="363" t="s">
        <v>32</v>
      </c>
      <c r="F196" s="363"/>
      <c r="G196" s="364"/>
      <c r="H196" s="365"/>
      <c r="I196" s="366"/>
      <c r="J196" s="120" t="s">
        <v>1840</v>
      </c>
      <c r="K196" s="121"/>
      <c r="L196" s="121"/>
      <c r="M196" s="122"/>
      <c r="N196" s="89"/>
      <c r="V196" s="123"/>
    </row>
    <row r="197" spans="1:22" ht="13.5" thickBot="1" x14ac:dyDescent="0.25">
      <c r="A197" s="357"/>
      <c r="B197" s="124"/>
      <c r="C197" s="124"/>
      <c r="D197" s="134"/>
      <c r="E197" s="126" t="s">
        <v>37</v>
      </c>
      <c r="F197" s="127"/>
      <c r="G197" s="367"/>
      <c r="H197" s="368"/>
      <c r="I197" s="369"/>
      <c r="J197" s="120" t="s">
        <v>1726</v>
      </c>
      <c r="K197" s="121"/>
      <c r="L197" s="121"/>
      <c r="M197" s="122"/>
      <c r="N197" s="89"/>
      <c r="V197" s="123"/>
    </row>
    <row r="198" spans="1:22" ht="24" thickTop="1" thickBot="1" x14ac:dyDescent="0.25">
      <c r="A198" s="355">
        <f t="shared" ref="A198" si="42">A194+1</f>
        <v>46</v>
      </c>
      <c r="B198" s="343" t="s">
        <v>20</v>
      </c>
      <c r="C198" s="343" t="s">
        <v>21</v>
      </c>
      <c r="D198" s="343" t="s">
        <v>22</v>
      </c>
      <c r="E198" s="358" t="s">
        <v>23</v>
      </c>
      <c r="F198" s="358"/>
      <c r="G198" s="358" t="s">
        <v>14</v>
      </c>
      <c r="H198" s="359"/>
      <c r="I198" s="348"/>
      <c r="J198" s="109" t="s">
        <v>1719</v>
      </c>
      <c r="K198" s="110"/>
      <c r="L198" s="110"/>
      <c r="M198" s="111"/>
      <c r="N198" s="89"/>
      <c r="V198" s="123"/>
    </row>
    <row r="199" spans="1:22" ht="13.5" thickBot="1" x14ac:dyDescent="0.25">
      <c r="A199" s="356"/>
      <c r="B199" s="113"/>
      <c r="C199" s="113"/>
      <c r="D199" s="114"/>
      <c r="E199" s="113"/>
      <c r="F199" s="113"/>
      <c r="G199" s="360"/>
      <c r="H199" s="361"/>
      <c r="I199" s="362"/>
      <c r="J199" s="115" t="s">
        <v>1719</v>
      </c>
      <c r="K199" s="115"/>
      <c r="L199" s="115"/>
      <c r="M199" s="116"/>
      <c r="N199" s="89"/>
      <c r="V199" s="123">
        <f>G199</f>
        <v>0</v>
      </c>
    </row>
    <row r="200" spans="1:22" ht="23.25" thickBot="1" x14ac:dyDescent="0.25">
      <c r="A200" s="356"/>
      <c r="B200" s="345" t="s">
        <v>29</v>
      </c>
      <c r="C200" s="345" t="s">
        <v>30</v>
      </c>
      <c r="D200" s="345" t="s">
        <v>31</v>
      </c>
      <c r="E200" s="363" t="s">
        <v>32</v>
      </c>
      <c r="F200" s="363"/>
      <c r="G200" s="364"/>
      <c r="H200" s="365"/>
      <c r="I200" s="366"/>
      <c r="J200" s="120" t="s">
        <v>1840</v>
      </c>
      <c r="K200" s="121"/>
      <c r="L200" s="121"/>
      <c r="M200" s="122"/>
      <c r="N200" s="89"/>
      <c r="V200" s="123"/>
    </row>
    <row r="201" spans="1:22" ht="13.5" thickBot="1" x14ac:dyDescent="0.25">
      <c r="A201" s="357"/>
      <c r="B201" s="124"/>
      <c r="C201" s="124"/>
      <c r="D201" s="134"/>
      <c r="E201" s="126" t="s">
        <v>37</v>
      </c>
      <c r="F201" s="127"/>
      <c r="G201" s="367"/>
      <c r="H201" s="368"/>
      <c r="I201" s="369"/>
      <c r="J201" s="120" t="s">
        <v>1726</v>
      </c>
      <c r="K201" s="121"/>
      <c r="L201" s="121"/>
      <c r="M201" s="122"/>
      <c r="N201" s="89"/>
      <c r="V201" s="123"/>
    </row>
    <row r="202" spans="1:22" ht="24" thickTop="1" thickBot="1" x14ac:dyDescent="0.25">
      <c r="A202" s="355">
        <f t="shared" ref="A202" si="43">A198+1</f>
        <v>47</v>
      </c>
      <c r="B202" s="343" t="s">
        <v>20</v>
      </c>
      <c r="C202" s="343" t="s">
        <v>21</v>
      </c>
      <c r="D202" s="343" t="s">
        <v>22</v>
      </c>
      <c r="E202" s="358" t="s">
        <v>23</v>
      </c>
      <c r="F202" s="358"/>
      <c r="G202" s="358" t="s">
        <v>14</v>
      </c>
      <c r="H202" s="359"/>
      <c r="I202" s="348"/>
      <c r="J202" s="109" t="s">
        <v>1719</v>
      </c>
      <c r="K202" s="110"/>
      <c r="L202" s="110"/>
      <c r="M202" s="111"/>
      <c r="N202" s="89"/>
      <c r="V202" s="123"/>
    </row>
    <row r="203" spans="1:22" ht="13.5" thickBot="1" x14ac:dyDescent="0.25">
      <c r="A203" s="356"/>
      <c r="B203" s="113"/>
      <c r="C203" s="113"/>
      <c r="D203" s="114"/>
      <c r="E203" s="113"/>
      <c r="F203" s="113"/>
      <c r="G203" s="360"/>
      <c r="H203" s="361"/>
      <c r="I203" s="362"/>
      <c r="J203" s="115" t="s">
        <v>1719</v>
      </c>
      <c r="K203" s="115"/>
      <c r="L203" s="115"/>
      <c r="M203" s="116"/>
      <c r="N203" s="89"/>
      <c r="V203" s="123">
        <f>G203</f>
        <v>0</v>
      </c>
    </row>
    <row r="204" spans="1:22" ht="23.25" thickBot="1" x14ac:dyDescent="0.25">
      <c r="A204" s="356"/>
      <c r="B204" s="345" t="s">
        <v>29</v>
      </c>
      <c r="C204" s="345" t="s">
        <v>30</v>
      </c>
      <c r="D204" s="345" t="s">
        <v>31</v>
      </c>
      <c r="E204" s="363" t="s">
        <v>32</v>
      </c>
      <c r="F204" s="363"/>
      <c r="G204" s="364"/>
      <c r="H204" s="365"/>
      <c r="I204" s="366"/>
      <c r="J204" s="120" t="s">
        <v>1840</v>
      </c>
      <c r="K204" s="121"/>
      <c r="L204" s="121"/>
      <c r="M204" s="122"/>
      <c r="N204" s="89"/>
      <c r="V204" s="123"/>
    </row>
    <row r="205" spans="1:22" ht="13.5" thickBot="1" x14ac:dyDescent="0.25">
      <c r="A205" s="357"/>
      <c r="B205" s="124"/>
      <c r="C205" s="124"/>
      <c r="D205" s="134"/>
      <c r="E205" s="126" t="s">
        <v>37</v>
      </c>
      <c r="F205" s="127"/>
      <c r="G205" s="367"/>
      <c r="H205" s="368"/>
      <c r="I205" s="369"/>
      <c r="J205" s="120" t="s">
        <v>1726</v>
      </c>
      <c r="K205" s="121"/>
      <c r="L205" s="121"/>
      <c r="M205" s="122"/>
      <c r="N205" s="89"/>
      <c r="V205" s="123"/>
    </row>
    <row r="206" spans="1:22" ht="24" thickTop="1" thickBot="1" x14ac:dyDescent="0.25">
      <c r="A206" s="355">
        <f t="shared" ref="A206" si="44">A202+1</f>
        <v>48</v>
      </c>
      <c r="B206" s="343" t="s">
        <v>20</v>
      </c>
      <c r="C206" s="343" t="s">
        <v>21</v>
      </c>
      <c r="D206" s="343" t="s">
        <v>22</v>
      </c>
      <c r="E206" s="358" t="s">
        <v>23</v>
      </c>
      <c r="F206" s="358"/>
      <c r="G206" s="358" t="s">
        <v>14</v>
      </c>
      <c r="H206" s="359"/>
      <c r="I206" s="348"/>
      <c r="J206" s="109" t="s">
        <v>1719</v>
      </c>
      <c r="K206" s="110"/>
      <c r="L206" s="110"/>
      <c r="M206" s="111"/>
      <c r="N206" s="89"/>
      <c r="V206" s="123"/>
    </row>
    <row r="207" spans="1:22" ht="13.5" thickBot="1" x14ac:dyDescent="0.25">
      <c r="A207" s="356"/>
      <c r="B207" s="113"/>
      <c r="C207" s="113"/>
      <c r="D207" s="114"/>
      <c r="E207" s="113"/>
      <c r="F207" s="113"/>
      <c r="G207" s="360"/>
      <c r="H207" s="361"/>
      <c r="I207" s="362"/>
      <c r="J207" s="115" t="s">
        <v>1719</v>
      </c>
      <c r="K207" s="115"/>
      <c r="L207" s="115"/>
      <c r="M207" s="116"/>
      <c r="N207" s="89"/>
      <c r="V207" s="123">
        <f>G207</f>
        <v>0</v>
      </c>
    </row>
    <row r="208" spans="1:22" ht="23.25" thickBot="1" x14ac:dyDescent="0.25">
      <c r="A208" s="356"/>
      <c r="B208" s="345" t="s">
        <v>29</v>
      </c>
      <c r="C208" s="345" t="s">
        <v>30</v>
      </c>
      <c r="D208" s="345" t="s">
        <v>31</v>
      </c>
      <c r="E208" s="363" t="s">
        <v>32</v>
      </c>
      <c r="F208" s="363"/>
      <c r="G208" s="364"/>
      <c r="H208" s="365"/>
      <c r="I208" s="366"/>
      <c r="J208" s="120" t="s">
        <v>1840</v>
      </c>
      <c r="K208" s="121"/>
      <c r="L208" s="121"/>
      <c r="M208" s="122"/>
      <c r="N208" s="89"/>
      <c r="V208" s="123"/>
    </row>
    <row r="209" spans="1:22" ht="13.5" thickBot="1" x14ac:dyDescent="0.25">
      <c r="A209" s="357"/>
      <c r="B209" s="124"/>
      <c r="C209" s="124"/>
      <c r="D209" s="134"/>
      <c r="E209" s="126" t="s">
        <v>37</v>
      </c>
      <c r="F209" s="127"/>
      <c r="G209" s="367"/>
      <c r="H209" s="368"/>
      <c r="I209" s="369"/>
      <c r="J209" s="120" t="s">
        <v>1726</v>
      </c>
      <c r="K209" s="121"/>
      <c r="L209" s="121"/>
      <c r="M209" s="122"/>
      <c r="N209" s="89"/>
      <c r="V209" s="123"/>
    </row>
    <row r="210" spans="1:22" ht="24" thickTop="1" thickBot="1" x14ac:dyDescent="0.25">
      <c r="A210" s="355">
        <f t="shared" ref="A210" si="45">A206+1</f>
        <v>49</v>
      </c>
      <c r="B210" s="343" t="s">
        <v>20</v>
      </c>
      <c r="C210" s="343" t="s">
        <v>21</v>
      </c>
      <c r="D210" s="343" t="s">
        <v>22</v>
      </c>
      <c r="E210" s="358" t="s">
        <v>23</v>
      </c>
      <c r="F210" s="358"/>
      <c r="G210" s="358" t="s">
        <v>14</v>
      </c>
      <c r="H210" s="359"/>
      <c r="I210" s="348"/>
      <c r="J210" s="109" t="s">
        <v>1719</v>
      </c>
      <c r="K210" s="110"/>
      <c r="L210" s="110"/>
      <c r="M210" s="111"/>
      <c r="N210" s="89"/>
      <c r="V210" s="123"/>
    </row>
    <row r="211" spans="1:22" ht="13.5" thickBot="1" x14ac:dyDescent="0.25">
      <c r="A211" s="356"/>
      <c r="B211" s="113"/>
      <c r="C211" s="113"/>
      <c r="D211" s="114"/>
      <c r="E211" s="113"/>
      <c r="F211" s="113"/>
      <c r="G211" s="360"/>
      <c r="H211" s="361"/>
      <c r="I211" s="362"/>
      <c r="J211" s="115" t="s">
        <v>1719</v>
      </c>
      <c r="K211" s="115"/>
      <c r="L211" s="115"/>
      <c r="M211" s="116"/>
      <c r="N211" s="89"/>
      <c r="V211" s="123">
        <f>G211</f>
        <v>0</v>
      </c>
    </row>
    <row r="212" spans="1:22" ht="23.25" thickBot="1" x14ac:dyDescent="0.25">
      <c r="A212" s="356"/>
      <c r="B212" s="345" t="s">
        <v>29</v>
      </c>
      <c r="C212" s="345" t="s">
        <v>30</v>
      </c>
      <c r="D212" s="345" t="s">
        <v>31</v>
      </c>
      <c r="E212" s="363" t="s">
        <v>32</v>
      </c>
      <c r="F212" s="363"/>
      <c r="G212" s="364"/>
      <c r="H212" s="365"/>
      <c r="I212" s="366"/>
      <c r="J212" s="120" t="s">
        <v>1840</v>
      </c>
      <c r="K212" s="121"/>
      <c r="L212" s="121"/>
      <c r="M212" s="122"/>
      <c r="N212" s="89"/>
      <c r="V212" s="123"/>
    </row>
    <row r="213" spans="1:22" ht="13.5" thickBot="1" x14ac:dyDescent="0.25">
      <c r="A213" s="357"/>
      <c r="B213" s="124"/>
      <c r="C213" s="124"/>
      <c r="D213" s="134"/>
      <c r="E213" s="126" t="s">
        <v>37</v>
      </c>
      <c r="F213" s="127"/>
      <c r="G213" s="367"/>
      <c r="H213" s="368"/>
      <c r="I213" s="369"/>
      <c r="J213" s="120" t="s">
        <v>1726</v>
      </c>
      <c r="K213" s="121"/>
      <c r="L213" s="121"/>
      <c r="M213" s="122"/>
      <c r="N213" s="89"/>
      <c r="V213" s="123"/>
    </row>
    <row r="214" spans="1:22" ht="24" thickTop="1" thickBot="1" x14ac:dyDescent="0.25">
      <c r="A214" s="355">
        <f t="shared" ref="A214" si="46">A210+1</f>
        <v>50</v>
      </c>
      <c r="B214" s="343" t="s">
        <v>20</v>
      </c>
      <c r="C214" s="343" t="s">
        <v>21</v>
      </c>
      <c r="D214" s="343" t="s">
        <v>22</v>
      </c>
      <c r="E214" s="358" t="s">
        <v>23</v>
      </c>
      <c r="F214" s="358"/>
      <c r="G214" s="358" t="s">
        <v>14</v>
      </c>
      <c r="H214" s="359"/>
      <c r="I214" s="348"/>
      <c r="J214" s="109" t="s">
        <v>1719</v>
      </c>
      <c r="K214" s="110"/>
      <c r="L214" s="110"/>
      <c r="M214" s="111"/>
      <c r="N214" s="89"/>
      <c r="V214" s="123"/>
    </row>
    <row r="215" spans="1:22" ht="13.5" thickBot="1" x14ac:dyDescent="0.25">
      <c r="A215" s="356"/>
      <c r="B215" s="113"/>
      <c r="C215" s="113"/>
      <c r="D215" s="114"/>
      <c r="E215" s="113"/>
      <c r="F215" s="113"/>
      <c r="G215" s="360"/>
      <c r="H215" s="361"/>
      <c r="I215" s="362"/>
      <c r="J215" s="115" t="s">
        <v>1719</v>
      </c>
      <c r="K215" s="115"/>
      <c r="L215" s="115"/>
      <c r="M215" s="116"/>
      <c r="N215" s="89"/>
      <c r="V215" s="123">
        <f>G215</f>
        <v>0</v>
      </c>
    </row>
    <row r="216" spans="1:22" ht="23.25" thickBot="1" x14ac:dyDescent="0.25">
      <c r="A216" s="356"/>
      <c r="B216" s="345" t="s">
        <v>29</v>
      </c>
      <c r="C216" s="345" t="s">
        <v>30</v>
      </c>
      <c r="D216" s="345" t="s">
        <v>31</v>
      </c>
      <c r="E216" s="363" t="s">
        <v>32</v>
      </c>
      <c r="F216" s="363"/>
      <c r="G216" s="364"/>
      <c r="H216" s="365"/>
      <c r="I216" s="366"/>
      <c r="J216" s="120" t="s">
        <v>1840</v>
      </c>
      <c r="K216" s="121"/>
      <c r="L216" s="121"/>
      <c r="M216" s="122"/>
      <c r="N216" s="89"/>
      <c r="V216" s="123"/>
    </row>
    <row r="217" spans="1:22" ht="13.5" thickBot="1" x14ac:dyDescent="0.25">
      <c r="A217" s="357"/>
      <c r="B217" s="124"/>
      <c r="C217" s="124"/>
      <c r="D217" s="134"/>
      <c r="E217" s="126" t="s">
        <v>37</v>
      </c>
      <c r="F217" s="127"/>
      <c r="G217" s="367"/>
      <c r="H217" s="368"/>
      <c r="I217" s="369"/>
      <c r="J217" s="120" t="s">
        <v>1726</v>
      </c>
      <c r="K217" s="121"/>
      <c r="L217" s="121"/>
      <c r="M217" s="122"/>
      <c r="N217" s="89"/>
      <c r="V217" s="123"/>
    </row>
    <row r="218" spans="1:22" ht="24" thickTop="1" thickBot="1" x14ac:dyDescent="0.25">
      <c r="A218" s="355">
        <f t="shared" ref="A218" si="47">A214+1</f>
        <v>51</v>
      </c>
      <c r="B218" s="343" t="s">
        <v>20</v>
      </c>
      <c r="C218" s="343" t="s">
        <v>21</v>
      </c>
      <c r="D218" s="343" t="s">
        <v>22</v>
      </c>
      <c r="E218" s="358" t="s">
        <v>23</v>
      </c>
      <c r="F218" s="358"/>
      <c r="G218" s="358" t="s">
        <v>14</v>
      </c>
      <c r="H218" s="359"/>
      <c r="I218" s="348"/>
      <c r="J218" s="109" t="s">
        <v>1719</v>
      </c>
      <c r="K218" s="110"/>
      <c r="L218" s="110"/>
      <c r="M218" s="111"/>
      <c r="N218" s="89"/>
      <c r="V218" s="123"/>
    </row>
    <row r="219" spans="1:22" ht="13.5" thickBot="1" x14ac:dyDescent="0.25">
      <c r="A219" s="356"/>
      <c r="B219" s="113"/>
      <c r="C219" s="113"/>
      <c r="D219" s="114"/>
      <c r="E219" s="113"/>
      <c r="F219" s="113"/>
      <c r="G219" s="360"/>
      <c r="H219" s="361"/>
      <c r="I219" s="362"/>
      <c r="J219" s="115" t="s">
        <v>1719</v>
      </c>
      <c r="K219" s="115"/>
      <c r="L219" s="115"/>
      <c r="M219" s="116"/>
      <c r="N219" s="89"/>
      <c r="V219" s="123">
        <f>G219</f>
        <v>0</v>
      </c>
    </row>
    <row r="220" spans="1:22" ht="23.25" thickBot="1" x14ac:dyDescent="0.25">
      <c r="A220" s="356"/>
      <c r="B220" s="345" t="s">
        <v>29</v>
      </c>
      <c r="C220" s="345" t="s">
        <v>30</v>
      </c>
      <c r="D220" s="345" t="s">
        <v>31</v>
      </c>
      <c r="E220" s="363" t="s">
        <v>32</v>
      </c>
      <c r="F220" s="363"/>
      <c r="G220" s="364"/>
      <c r="H220" s="365"/>
      <c r="I220" s="366"/>
      <c r="J220" s="120" t="s">
        <v>1840</v>
      </c>
      <c r="K220" s="121"/>
      <c r="L220" s="121"/>
      <c r="M220" s="122"/>
      <c r="N220" s="89"/>
      <c r="V220" s="123"/>
    </row>
    <row r="221" spans="1:22" ht="13.5" thickBot="1" x14ac:dyDescent="0.25">
      <c r="A221" s="357"/>
      <c r="B221" s="124"/>
      <c r="C221" s="124"/>
      <c r="D221" s="134"/>
      <c r="E221" s="126" t="s">
        <v>37</v>
      </c>
      <c r="F221" s="127"/>
      <c r="G221" s="367"/>
      <c r="H221" s="368"/>
      <c r="I221" s="369"/>
      <c r="J221" s="120" t="s">
        <v>1726</v>
      </c>
      <c r="K221" s="121"/>
      <c r="L221" s="121"/>
      <c r="M221" s="122"/>
      <c r="N221" s="89"/>
      <c r="V221" s="123"/>
    </row>
    <row r="222" spans="1:22" ht="24" thickTop="1" thickBot="1" x14ac:dyDescent="0.25">
      <c r="A222" s="355">
        <f t="shared" ref="A222" si="48">A218+1</f>
        <v>52</v>
      </c>
      <c r="B222" s="343" t="s">
        <v>20</v>
      </c>
      <c r="C222" s="343" t="s">
        <v>21</v>
      </c>
      <c r="D222" s="343" t="s">
        <v>22</v>
      </c>
      <c r="E222" s="358" t="s">
        <v>23</v>
      </c>
      <c r="F222" s="358"/>
      <c r="G222" s="358" t="s">
        <v>14</v>
      </c>
      <c r="H222" s="359"/>
      <c r="I222" s="348"/>
      <c r="J222" s="109" t="s">
        <v>1719</v>
      </c>
      <c r="K222" s="110"/>
      <c r="L222" s="110"/>
      <c r="M222" s="111"/>
      <c r="N222" s="89"/>
      <c r="V222" s="123"/>
    </row>
    <row r="223" spans="1:22" ht="13.5" thickBot="1" x14ac:dyDescent="0.25">
      <c r="A223" s="356"/>
      <c r="B223" s="113"/>
      <c r="C223" s="113"/>
      <c r="D223" s="114"/>
      <c r="E223" s="113"/>
      <c r="F223" s="113"/>
      <c r="G223" s="360"/>
      <c r="H223" s="361"/>
      <c r="I223" s="362"/>
      <c r="J223" s="115" t="s">
        <v>1719</v>
      </c>
      <c r="K223" s="115"/>
      <c r="L223" s="115"/>
      <c r="M223" s="116"/>
      <c r="N223" s="89"/>
      <c r="V223" s="123">
        <f>G223</f>
        <v>0</v>
      </c>
    </row>
    <row r="224" spans="1:22" ht="23.25" thickBot="1" x14ac:dyDescent="0.25">
      <c r="A224" s="356"/>
      <c r="B224" s="345" t="s">
        <v>29</v>
      </c>
      <c r="C224" s="345" t="s">
        <v>30</v>
      </c>
      <c r="D224" s="345" t="s">
        <v>31</v>
      </c>
      <c r="E224" s="363" t="s">
        <v>32</v>
      </c>
      <c r="F224" s="363"/>
      <c r="G224" s="364"/>
      <c r="H224" s="365"/>
      <c r="I224" s="366"/>
      <c r="J224" s="120" t="s">
        <v>1840</v>
      </c>
      <c r="K224" s="121"/>
      <c r="L224" s="121"/>
      <c r="M224" s="122"/>
      <c r="N224" s="89"/>
      <c r="V224" s="123"/>
    </row>
    <row r="225" spans="1:22" ht="13.5" thickBot="1" x14ac:dyDescent="0.25">
      <c r="A225" s="357"/>
      <c r="B225" s="124"/>
      <c r="C225" s="124"/>
      <c r="D225" s="134"/>
      <c r="E225" s="126" t="s">
        <v>37</v>
      </c>
      <c r="F225" s="127"/>
      <c r="G225" s="367"/>
      <c r="H225" s="368"/>
      <c r="I225" s="369"/>
      <c r="J225" s="120" t="s">
        <v>1726</v>
      </c>
      <c r="K225" s="121"/>
      <c r="L225" s="121"/>
      <c r="M225" s="122"/>
      <c r="N225" s="89"/>
      <c r="V225" s="123"/>
    </row>
    <row r="226" spans="1:22" ht="24" thickTop="1" thickBot="1" x14ac:dyDescent="0.25">
      <c r="A226" s="355">
        <f t="shared" ref="A226" si="49">A222+1</f>
        <v>53</v>
      </c>
      <c r="B226" s="343" t="s">
        <v>20</v>
      </c>
      <c r="C226" s="343" t="s">
        <v>21</v>
      </c>
      <c r="D226" s="343" t="s">
        <v>22</v>
      </c>
      <c r="E226" s="358" t="s">
        <v>23</v>
      </c>
      <c r="F226" s="358"/>
      <c r="G226" s="358" t="s">
        <v>14</v>
      </c>
      <c r="H226" s="359"/>
      <c r="I226" s="348"/>
      <c r="J226" s="109" t="s">
        <v>1719</v>
      </c>
      <c r="K226" s="110"/>
      <c r="L226" s="110"/>
      <c r="M226" s="111"/>
      <c r="N226" s="89"/>
      <c r="V226" s="123"/>
    </row>
    <row r="227" spans="1:22" ht="13.5" thickBot="1" x14ac:dyDescent="0.25">
      <c r="A227" s="356"/>
      <c r="B227" s="113"/>
      <c r="C227" s="113"/>
      <c r="D227" s="114"/>
      <c r="E227" s="113"/>
      <c r="F227" s="113"/>
      <c r="G227" s="360"/>
      <c r="H227" s="361"/>
      <c r="I227" s="362"/>
      <c r="J227" s="115" t="s">
        <v>1719</v>
      </c>
      <c r="K227" s="115"/>
      <c r="L227" s="115"/>
      <c r="M227" s="116"/>
      <c r="N227" s="89"/>
      <c r="V227" s="123">
        <f>G227</f>
        <v>0</v>
      </c>
    </row>
    <row r="228" spans="1:22" ht="23.25" thickBot="1" x14ac:dyDescent="0.25">
      <c r="A228" s="356"/>
      <c r="B228" s="345" t="s">
        <v>29</v>
      </c>
      <c r="C228" s="345" t="s">
        <v>30</v>
      </c>
      <c r="D228" s="345" t="s">
        <v>31</v>
      </c>
      <c r="E228" s="363" t="s">
        <v>32</v>
      </c>
      <c r="F228" s="363"/>
      <c r="G228" s="364"/>
      <c r="H228" s="365"/>
      <c r="I228" s="366"/>
      <c r="J228" s="120" t="s">
        <v>1840</v>
      </c>
      <c r="K228" s="121"/>
      <c r="L228" s="121"/>
      <c r="M228" s="122"/>
      <c r="N228" s="89"/>
      <c r="V228" s="123"/>
    </row>
    <row r="229" spans="1:22" ht="13.5" thickBot="1" x14ac:dyDescent="0.25">
      <c r="A229" s="357"/>
      <c r="B229" s="124"/>
      <c r="C229" s="124"/>
      <c r="D229" s="134"/>
      <c r="E229" s="126" t="s">
        <v>37</v>
      </c>
      <c r="F229" s="127"/>
      <c r="G229" s="367"/>
      <c r="H229" s="368"/>
      <c r="I229" s="369"/>
      <c r="J229" s="120" t="s">
        <v>1726</v>
      </c>
      <c r="K229" s="121"/>
      <c r="L229" s="121"/>
      <c r="M229" s="122"/>
      <c r="N229" s="89"/>
      <c r="V229" s="123"/>
    </row>
    <row r="230" spans="1:22" ht="24" thickTop="1" thickBot="1" x14ac:dyDescent="0.25">
      <c r="A230" s="355">
        <f t="shared" ref="A230" si="50">A226+1</f>
        <v>54</v>
      </c>
      <c r="B230" s="343" t="s">
        <v>20</v>
      </c>
      <c r="C230" s="343" t="s">
        <v>21</v>
      </c>
      <c r="D230" s="343" t="s">
        <v>22</v>
      </c>
      <c r="E230" s="358" t="s">
        <v>23</v>
      </c>
      <c r="F230" s="358"/>
      <c r="G230" s="358" t="s">
        <v>14</v>
      </c>
      <c r="H230" s="359"/>
      <c r="I230" s="348"/>
      <c r="J230" s="109" t="s">
        <v>1719</v>
      </c>
      <c r="K230" s="110"/>
      <c r="L230" s="110"/>
      <c r="M230" s="111"/>
      <c r="N230" s="89"/>
      <c r="V230" s="123"/>
    </row>
    <row r="231" spans="1:22" ht="13.5" thickBot="1" x14ac:dyDescent="0.25">
      <c r="A231" s="356"/>
      <c r="B231" s="113"/>
      <c r="C231" s="113"/>
      <c r="D231" s="114"/>
      <c r="E231" s="113"/>
      <c r="F231" s="113"/>
      <c r="G231" s="360"/>
      <c r="H231" s="361"/>
      <c r="I231" s="362"/>
      <c r="J231" s="115" t="s">
        <v>1719</v>
      </c>
      <c r="K231" s="115"/>
      <c r="L231" s="115"/>
      <c r="M231" s="116"/>
      <c r="N231" s="89"/>
      <c r="V231" s="123">
        <f>G231</f>
        <v>0</v>
      </c>
    </row>
    <row r="232" spans="1:22" ht="23.25" thickBot="1" x14ac:dyDescent="0.25">
      <c r="A232" s="356"/>
      <c r="B232" s="345" t="s">
        <v>29</v>
      </c>
      <c r="C232" s="345" t="s">
        <v>30</v>
      </c>
      <c r="D232" s="345" t="s">
        <v>31</v>
      </c>
      <c r="E232" s="363" t="s">
        <v>32</v>
      </c>
      <c r="F232" s="363"/>
      <c r="G232" s="364"/>
      <c r="H232" s="365"/>
      <c r="I232" s="366"/>
      <c r="J232" s="120" t="s">
        <v>1840</v>
      </c>
      <c r="K232" s="121"/>
      <c r="L232" s="121"/>
      <c r="M232" s="122"/>
      <c r="N232" s="89"/>
      <c r="V232" s="123"/>
    </row>
    <row r="233" spans="1:22" ht="13.5" thickBot="1" x14ac:dyDescent="0.25">
      <c r="A233" s="357"/>
      <c r="B233" s="124"/>
      <c r="C233" s="124"/>
      <c r="D233" s="134"/>
      <c r="E233" s="126" t="s">
        <v>37</v>
      </c>
      <c r="F233" s="127"/>
      <c r="G233" s="367"/>
      <c r="H233" s="368"/>
      <c r="I233" s="369"/>
      <c r="J233" s="120" t="s">
        <v>1726</v>
      </c>
      <c r="K233" s="121"/>
      <c r="L233" s="121"/>
      <c r="M233" s="122"/>
      <c r="N233" s="89"/>
      <c r="V233" s="123"/>
    </row>
    <row r="234" spans="1:22" ht="24" thickTop="1" thickBot="1" x14ac:dyDescent="0.25">
      <c r="A234" s="355">
        <f t="shared" ref="A234" si="51">A230+1</f>
        <v>55</v>
      </c>
      <c r="B234" s="343" t="s">
        <v>20</v>
      </c>
      <c r="C234" s="343" t="s">
        <v>21</v>
      </c>
      <c r="D234" s="343" t="s">
        <v>22</v>
      </c>
      <c r="E234" s="358" t="s">
        <v>23</v>
      </c>
      <c r="F234" s="358"/>
      <c r="G234" s="358" t="s">
        <v>14</v>
      </c>
      <c r="H234" s="359"/>
      <c r="I234" s="348"/>
      <c r="J234" s="109" t="s">
        <v>1719</v>
      </c>
      <c r="K234" s="110"/>
      <c r="L234" s="110"/>
      <c r="M234" s="111"/>
      <c r="N234" s="89"/>
      <c r="V234" s="123"/>
    </row>
    <row r="235" spans="1:22" ht="13.5" thickBot="1" x14ac:dyDescent="0.25">
      <c r="A235" s="356"/>
      <c r="B235" s="113"/>
      <c r="C235" s="113"/>
      <c r="D235" s="114"/>
      <c r="E235" s="113"/>
      <c r="F235" s="113"/>
      <c r="G235" s="360"/>
      <c r="H235" s="361"/>
      <c r="I235" s="362"/>
      <c r="J235" s="115" t="s">
        <v>1719</v>
      </c>
      <c r="K235" s="115"/>
      <c r="L235" s="115"/>
      <c r="M235" s="116"/>
      <c r="N235" s="89"/>
      <c r="V235" s="123">
        <f>G235</f>
        <v>0</v>
      </c>
    </row>
    <row r="236" spans="1:22" ht="23.25" thickBot="1" x14ac:dyDescent="0.25">
      <c r="A236" s="356"/>
      <c r="B236" s="345" t="s">
        <v>29</v>
      </c>
      <c r="C236" s="345" t="s">
        <v>30</v>
      </c>
      <c r="D236" s="345" t="s">
        <v>31</v>
      </c>
      <c r="E236" s="363" t="s">
        <v>32</v>
      </c>
      <c r="F236" s="363"/>
      <c r="G236" s="364"/>
      <c r="H236" s="365"/>
      <c r="I236" s="366"/>
      <c r="J236" s="120" t="s">
        <v>1840</v>
      </c>
      <c r="K236" s="121"/>
      <c r="L236" s="121"/>
      <c r="M236" s="122"/>
      <c r="N236" s="89"/>
      <c r="V236" s="123"/>
    </row>
    <row r="237" spans="1:22" ht="13.5" thickBot="1" x14ac:dyDescent="0.25">
      <c r="A237" s="357"/>
      <c r="B237" s="124"/>
      <c r="C237" s="124"/>
      <c r="D237" s="134"/>
      <c r="E237" s="126" t="s">
        <v>37</v>
      </c>
      <c r="F237" s="127"/>
      <c r="G237" s="367"/>
      <c r="H237" s="368"/>
      <c r="I237" s="369"/>
      <c r="J237" s="120" t="s">
        <v>1726</v>
      </c>
      <c r="K237" s="121"/>
      <c r="L237" s="121"/>
      <c r="M237" s="122"/>
      <c r="N237" s="89"/>
      <c r="V237" s="123"/>
    </row>
    <row r="238" spans="1:22" ht="24" thickTop="1" thickBot="1" x14ac:dyDescent="0.25">
      <c r="A238" s="355">
        <f t="shared" ref="A238" si="52">A234+1</f>
        <v>56</v>
      </c>
      <c r="B238" s="343" t="s">
        <v>20</v>
      </c>
      <c r="C238" s="343" t="s">
        <v>21</v>
      </c>
      <c r="D238" s="343" t="s">
        <v>22</v>
      </c>
      <c r="E238" s="358" t="s">
        <v>23</v>
      </c>
      <c r="F238" s="358"/>
      <c r="G238" s="358" t="s">
        <v>14</v>
      </c>
      <c r="H238" s="359"/>
      <c r="I238" s="348"/>
      <c r="J238" s="109" t="s">
        <v>1719</v>
      </c>
      <c r="K238" s="110"/>
      <c r="L238" s="110"/>
      <c r="M238" s="111"/>
      <c r="N238" s="89"/>
      <c r="V238" s="123"/>
    </row>
    <row r="239" spans="1:22" ht="13.5" thickBot="1" x14ac:dyDescent="0.25">
      <c r="A239" s="356"/>
      <c r="B239" s="113"/>
      <c r="C239" s="113"/>
      <c r="D239" s="114"/>
      <c r="E239" s="113"/>
      <c r="F239" s="113"/>
      <c r="G239" s="360"/>
      <c r="H239" s="361"/>
      <c r="I239" s="362"/>
      <c r="J239" s="115" t="s">
        <v>1719</v>
      </c>
      <c r="K239" s="115"/>
      <c r="L239" s="115"/>
      <c r="M239" s="116"/>
      <c r="N239" s="89"/>
      <c r="V239" s="123">
        <f>G239</f>
        <v>0</v>
      </c>
    </row>
    <row r="240" spans="1:22" ht="23.25" thickBot="1" x14ac:dyDescent="0.25">
      <c r="A240" s="356"/>
      <c r="B240" s="345" t="s">
        <v>29</v>
      </c>
      <c r="C240" s="345" t="s">
        <v>30</v>
      </c>
      <c r="D240" s="345" t="s">
        <v>31</v>
      </c>
      <c r="E240" s="363" t="s">
        <v>32</v>
      </c>
      <c r="F240" s="363"/>
      <c r="G240" s="364"/>
      <c r="H240" s="365"/>
      <c r="I240" s="366"/>
      <c r="J240" s="120" t="s">
        <v>1840</v>
      </c>
      <c r="K240" s="121"/>
      <c r="L240" s="121"/>
      <c r="M240" s="122"/>
      <c r="N240" s="89"/>
      <c r="V240" s="123"/>
    </row>
    <row r="241" spans="1:22" ht="13.5" thickBot="1" x14ac:dyDescent="0.25">
      <c r="A241" s="357"/>
      <c r="B241" s="124"/>
      <c r="C241" s="124"/>
      <c r="D241" s="134"/>
      <c r="E241" s="126" t="s">
        <v>37</v>
      </c>
      <c r="F241" s="127"/>
      <c r="G241" s="367"/>
      <c r="H241" s="368"/>
      <c r="I241" s="369"/>
      <c r="J241" s="120" t="s">
        <v>1726</v>
      </c>
      <c r="K241" s="121"/>
      <c r="L241" s="121"/>
      <c r="M241" s="122"/>
      <c r="N241" s="89"/>
      <c r="V241" s="123"/>
    </row>
    <row r="242" spans="1:22" ht="24" thickTop="1" thickBot="1" x14ac:dyDescent="0.25">
      <c r="A242" s="355">
        <f t="shared" ref="A242" si="53">A238+1</f>
        <v>57</v>
      </c>
      <c r="B242" s="343" t="s">
        <v>20</v>
      </c>
      <c r="C242" s="343" t="s">
        <v>21</v>
      </c>
      <c r="D242" s="343" t="s">
        <v>22</v>
      </c>
      <c r="E242" s="358" t="s">
        <v>23</v>
      </c>
      <c r="F242" s="358"/>
      <c r="G242" s="358" t="s">
        <v>14</v>
      </c>
      <c r="H242" s="359"/>
      <c r="I242" s="348"/>
      <c r="J242" s="109" t="s">
        <v>1719</v>
      </c>
      <c r="K242" s="110"/>
      <c r="L242" s="110"/>
      <c r="M242" s="111"/>
      <c r="N242" s="89"/>
      <c r="V242" s="123"/>
    </row>
    <row r="243" spans="1:22" ht="13.5" thickBot="1" x14ac:dyDescent="0.25">
      <c r="A243" s="356"/>
      <c r="B243" s="113"/>
      <c r="C243" s="113"/>
      <c r="D243" s="114"/>
      <c r="E243" s="113"/>
      <c r="F243" s="113"/>
      <c r="G243" s="360"/>
      <c r="H243" s="361"/>
      <c r="I243" s="362"/>
      <c r="J243" s="115" t="s">
        <v>1719</v>
      </c>
      <c r="K243" s="115"/>
      <c r="L243" s="115"/>
      <c r="M243" s="116"/>
      <c r="N243" s="89"/>
      <c r="V243" s="123">
        <f>G243</f>
        <v>0</v>
      </c>
    </row>
    <row r="244" spans="1:22" ht="23.25" thickBot="1" x14ac:dyDescent="0.25">
      <c r="A244" s="356"/>
      <c r="B244" s="345" t="s">
        <v>29</v>
      </c>
      <c r="C244" s="345" t="s">
        <v>30</v>
      </c>
      <c r="D244" s="345" t="s">
        <v>31</v>
      </c>
      <c r="E244" s="363" t="s">
        <v>32</v>
      </c>
      <c r="F244" s="363"/>
      <c r="G244" s="364"/>
      <c r="H244" s="365"/>
      <c r="I244" s="366"/>
      <c r="J244" s="120" t="s">
        <v>1840</v>
      </c>
      <c r="K244" s="121"/>
      <c r="L244" s="121"/>
      <c r="M244" s="122"/>
      <c r="N244" s="89"/>
      <c r="V244" s="123"/>
    </row>
    <row r="245" spans="1:22" ht="13.5" thickBot="1" x14ac:dyDescent="0.25">
      <c r="A245" s="357"/>
      <c r="B245" s="124"/>
      <c r="C245" s="124"/>
      <c r="D245" s="134"/>
      <c r="E245" s="126" t="s">
        <v>37</v>
      </c>
      <c r="F245" s="127"/>
      <c r="G245" s="367"/>
      <c r="H245" s="368"/>
      <c r="I245" s="369"/>
      <c r="J245" s="120" t="s">
        <v>1726</v>
      </c>
      <c r="K245" s="121"/>
      <c r="L245" s="121"/>
      <c r="M245" s="122"/>
      <c r="N245" s="89"/>
      <c r="V245" s="123"/>
    </row>
    <row r="246" spans="1:22" ht="24" thickTop="1" thickBot="1" x14ac:dyDescent="0.25">
      <c r="A246" s="355">
        <f t="shared" ref="A246" si="54">A242+1</f>
        <v>58</v>
      </c>
      <c r="B246" s="343" t="s">
        <v>20</v>
      </c>
      <c r="C246" s="343" t="s">
        <v>21</v>
      </c>
      <c r="D246" s="343" t="s">
        <v>22</v>
      </c>
      <c r="E246" s="358" t="s">
        <v>23</v>
      </c>
      <c r="F246" s="358"/>
      <c r="G246" s="358" t="s">
        <v>14</v>
      </c>
      <c r="H246" s="359"/>
      <c r="I246" s="348"/>
      <c r="J246" s="109" t="s">
        <v>1719</v>
      </c>
      <c r="K246" s="110"/>
      <c r="L246" s="110"/>
      <c r="M246" s="111"/>
      <c r="N246" s="89"/>
      <c r="V246" s="123"/>
    </row>
    <row r="247" spans="1:22" ht="13.5" thickBot="1" x14ac:dyDescent="0.25">
      <c r="A247" s="356"/>
      <c r="B247" s="113"/>
      <c r="C247" s="113"/>
      <c r="D247" s="114"/>
      <c r="E247" s="113"/>
      <c r="F247" s="113"/>
      <c r="G247" s="360"/>
      <c r="H247" s="361"/>
      <c r="I247" s="362"/>
      <c r="J247" s="115" t="s">
        <v>1719</v>
      </c>
      <c r="K247" s="115"/>
      <c r="L247" s="115"/>
      <c r="M247" s="116"/>
      <c r="N247" s="89"/>
      <c r="V247" s="123">
        <f>G247</f>
        <v>0</v>
      </c>
    </row>
    <row r="248" spans="1:22" ht="23.25" thickBot="1" x14ac:dyDescent="0.25">
      <c r="A248" s="356"/>
      <c r="B248" s="345" t="s">
        <v>29</v>
      </c>
      <c r="C248" s="345" t="s">
        <v>30</v>
      </c>
      <c r="D248" s="345" t="s">
        <v>31</v>
      </c>
      <c r="E248" s="363" t="s">
        <v>32</v>
      </c>
      <c r="F248" s="363"/>
      <c r="G248" s="364"/>
      <c r="H248" s="365"/>
      <c r="I248" s="366"/>
      <c r="J248" s="120" t="s">
        <v>1840</v>
      </c>
      <c r="K248" s="121"/>
      <c r="L248" s="121"/>
      <c r="M248" s="122"/>
      <c r="N248" s="89"/>
      <c r="V248" s="123"/>
    </row>
    <row r="249" spans="1:22" ht="13.5" thickBot="1" x14ac:dyDescent="0.25">
      <c r="A249" s="357"/>
      <c r="B249" s="124"/>
      <c r="C249" s="124"/>
      <c r="D249" s="134"/>
      <c r="E249" s="126" t="s">
        <v>37</v>
      </c>
      <c r="F249" s="127"/>
      <c r="G249" s="367"/>
      <c r="H249" s="368"/>
      <c r="I249" s="369"/>
      <c r="J249" s="120" t="s">
        <v>1726</v>
      </c>
      <c r="K249" s="121"/>
      <c r="L249" s="121"/>
      <c r="M249" s="122"/>
      <c r="N249" s="89"/>
      <c r="V249" s="123"/>
    </row>
    <row r="250" spans="1:22" ht="24" thickTop="1" thickBot="1" x14ac:dyDescent="0.25">
      <c r="A250" s="355">
        <f t="shared" ref="A250" si="55">A246+1</f>
        <v>59</v>
      </c>
      <c r="B250" s="343" t="s">
        <v>20</v>
      </c>
      <c r="C250" s="343" t="s">
        <v>21</v>
      </c>
      <c r="D250" s="343" t="s">
        <v>22</v>
      </c>
      <c r="E250" s="358" t="s">
        <v>23</v>
      </c>
      <c r="F250" s="358"/>
      <c r="G250" s="358" t="s">
        <v>14</v>
      </c>
      <c r="H250" s="359"/>
      <c r="I250" s="348"/>
      <c r="J250" s="109" t="s">
        <v>1719</v>
      </c>
      <c r="K250" s="110"/>
      <c r="L250" s="110"/>
      <c r="M250" s="111"/>
      <c r="N250" s="89"/>
      <c r="V250" s="123"/>
    </row>
    <row r="251" spans="1:22" ht="13.5" thickBot="1" x14ac:dyDescent="0.25">
      <c r="A251" s="356"/>
      <c r="B251" s="113"/>
      <c r="C251" s="113"/>
      <c r="D251" s="114"/>
      <c r="E251" s="113"/>
      <c r="F251" s="113"/>
      <c r="G251" s="360"/>
      <c r="H251" s="361"/>
      <c r="I251" s="362"/>
      <c r="J251" s="115" t="s">
        <v>1719</v>
      </c>
      <c r="K251" s="115"/>
      <c r="L251" s="115"/>
      <c r="M251" s="116"/>
      <c r="N251" s="89"/>
      <c r="V251" s="123">
        <f>G251</f>
        <v>0</v>
      </c>
    </row>
    <row r="252" spans="1:22" ht="23.25" thickBot="1" x14ac:dyDescent="0.25">
      <c r="A252" s="356"/>
      <c r="B252" s="345" t="s">
        <v>29</v>
      </c>
      <c r="C252" s="345" t="s">
        <v>30</v>
      </c>
      <c r="D252" s="345" t="s">
        <v>31</v>
      </c>
      <c r="E252" s="363" t="s">
        <v>32</v>
      </c>
      <c r="F252" s="363"/>
      <c r="G252" s="364"/>
      <c r="H252" s="365"/>
      <c r="I252" s="366"/>
      <c r="J252" s="120" t="s">
        <v>1840</v>
      </c>
      <c r="K252" s="121"/>
      <c r="L252" s="121"/>
      <c r="M252" s="122"/>
      <c r="N252" s="89"/>
      <c r="V252" s="123"/>
    </row>
    <row r="253" spans="1:22" ht="13.5" thickBot="1" x14ac:dyDescent="0.25">
      <c r="A253" s="357"/>
      <c r="B253" s="124"/>
      <c r="C253" s="124"/>
      <c r="D253" s="134"/>
      <c r="E253" s="126" t="s">
        <v>37</v>
      </c>
      <c r="F253" s="127"/>
      <c r="G253" s="367"/>
      <c r="H253" s="368"/>
      <c r="I253" s="369"/>
      <c r="J253" s="120" t="s">
        <v>1726</v>
      </c>
      <c r="K253" s="121"/>
      <c r="L253" s="121"/>
      <c r="M253" s="122"/>
      <c r="N253" s="89"/>
      <c r="V253" s="123"/>
    </row>
    <row r="254" spans="1:22" ht="24" thickTop="1" thickBot="1" x14ac:dyDescent="0.25">
      <c r="A254" s="355">
        <f t="shared" ref="A254" si="56">A250+1</f>
        <v>60</v>
      </c>
      <c r="B254" s="343" t="s">
        <v>20</v>
      </c>
      <c r="C254" s="343" t="s">
        <v>21</v>
      </c>
      <c r="D254" s="343" t="s">
        <v>22</v>
      </c>
      <c r="E254" s="358" t="s">
        <v>23</v>
      </c>
      <c r="F254" s="358"/>
      <c r="G254" s="358" t="s">
        <v>14</v>
      </c>
      <c r="H254" s="359"/>
      <c r="I254" s="348"/>
      <c r="J254" s="109" t="s">
        <v>1719</v>
      </c>
      <c r="K254" s="110"/>
      <c r="L254" s="110"/>
      <c r="M254" s="111"/>
      <c r="N254" s="89"/>
      <c r="V254" s="123"/>
    </row>
    <row r="255" spans="1:22" ht="13.5" thickBot="1" x14ac:dyDescent="0.25">
      <c r="A255" s="356"/>
      <c r="B255" s="113"/>
      <c r="C255" s="113"/>
      <c r="D255" s="114"/>
      <c r="E255" s="113"/>
      <c r="F255" s="113"/>
      <c r="G255" s="360"/>
      <c r="H255" s="361"/>
      <c r="I255" s="362"/>
      <c r="J255" s="115" t="s">
        <v>1719</v>
      </c>
      <c r="K255" s="115"/>
      <c r="L255" s="115"/>
      <c r="M255" s="116"/>
      <c r="N255" s="89"/>
      <c r="V255" s="123">
        <f>G255</f>
        <v>0</v>
      </c>
    </row>
    <row r="256" spans="1:22" ht="23.25" thickBot="1" x14ac:dyDescent="0.25">
      <c r="A256" s="356"/>
      <c r="B256" s="345" t="s">
        <v>29</v>
      </c>
      <c r="C256" s="345" t="s">
        <v>30</v>
      </c>
      <c r="D256" s="345" t="s">
        <v>31</v>
      </c>
      <c r="E256" s="363" t="s">
        <v>32</v>
      </c>
      <c r="F256" s="363"/>
      <c r="G256" s="364"/>
      <c r="H256" s="365"/>
      <c r="I256" s="366"/>
      <c r="J256" s="120" t="s">
        <v>1840</v>
      </c>
      <c r="K256" s="121"/>
      <c r="L256" s="121"/>
      <c r="M256" s="122"/>
      <c r="N256" s="89"/>
      <c r="V256" s="123"/>
    </row>
    <row r="257" spans="1:22" ht="13.5" thickBot="1" x14ac:dyDescent="0.25">
      <c r="A257" s="357"/>
      <c r="B257" s="124"/>
      <c r="C257" s="124"/>
      <c r="D257" s="134"/>
      <c r="E257" s="126" t="s">
        <v>37</v>
      </c>
      <c r="F257" s="127"/>
      <c r="G257" s="367"/>
      <c r="H257" s="368"/>
      <c r="I257" s="369"/>
      <c r="J257" s="120" t="s">
        <v>1726</v>
      </c>
      <c r="K257" s="121"/>
      <c r="L257" s="121"/>
      <c r="M257" s="122"/>
      <c r="N257" s="89"/>
      <c r="V257" s="123"/>
    </row>
    <row r="258" spans="1:22" ht="24" thickTop="1" thickBot="1" x14ac:dyDescent="0.25">
      <c r="A258" s="355">
        <f t="shared" ref="A258" si="57">A254+1</f>
        <v>61</v>
      </c>
      <c r="B258" s="343" t="s">
        <v>20</v>
      </c>
      <c r="C258" s="343" t="s">
        <v>21</v>
      </c>
      <c r="D258" s="343" t="s">
        <v>22</v>
      </c>
      <c r="E258" s="358" t="s">
        <v>23</v>
      </c>
      <c r="F258" s="358"/>
      <c r="G258" s="358" t="s">
        <v>14</v>
      </c>
      <c r="H258" s="359"/>
      <c r="I258" s="348"/>
      <c r="J258" s="109" t="s">
        <v>1719</v>
      </c>
      <c r="K258" s="110"/>
      <c r="L258" s="110"/>
      <c r="M258" s="111"/>
      <c r="N258" s="89"/>
      <c r="V258" s="123"/>
    </row>
    <row r="259" spans="1:22" ht="13.5" thickBot="1" x14ac:dyDescent="0.25">
      <c r="A259" s="356"/>
      <c r="B259" s="113"/>
      <c r="C259" s="113"/>
      <c r="D259" s="114"/>
      <c r="E259" s="113"/>
      <c r="F259" s="113"/>
      <c r="G259" s="360"/>
      <c r="H259" s="361"/>
      <c r="I259" s="362"/>
      <c r="J259" s="115" t="s">
        <v>1719</v>
      </c>
      <c r="K259" s="115"/>
      <c r="L259" s="115"/>
      <c r="M259" s="116"/>
      <c r="N259" s="89"/>
      <c r="V259" s="123">
        <f>G259</f>
        <v>0</v>
      </c>
    </row>
    <row r="260" spans="1:22" ht="23.25" thickBot="1" x14ac:dyDescent="0.25">
      <c r="A260" s="356"/>
      <c r="B260" s="345" t="s">
        <v>29</v>
      </c>
      <c r="C260" s="345" t="s">
        <v>30</v>
      </c>
      <c r="D260" s="345" t="s">
        <v>31</v>
      </c>
      <c r="E260" s="363" t="s">
        <v>32</v>
      </c>
      <c r="F260" s="363"/>
      <c r="G260" s="364"/>
      <c r="H260" s="365"/>
      <c r="I260" s="366"/>
      <c r="J260" s="120" t="s">
        <v>1840</v>
      </c>
      <c r="K260" s="121"/>
      <c r="L260" s="121"/>
      <c r="M260" s="122"/>
      <c r="N260" s="89"/>
      <c r="V260" s="123"/>
    </row>
    <row r="261" spans="1:22" ht="13.5" thickBot="1" x14ac:dyDescent="0.25">
      <c r="A261" s="357"/>
      <c r="B261" s="124"/>
      <c r="C261" s="124"/>
      <c r="D261" s="134"/>
      <c r="E261" s="126" t="s">
        <v>37</v>
      </c>
      <c r="F261" s="127"/>
      <c r="G261" s="367"/>
      <c r="H261" s="368"/>
      <c r="I261" s="369"/>
      <c r="J261" s="120" t="s">
        <v>1726</v>
      </c>
      <c r="K261" s="121"/>
      <c r="L261" s="121"/>
      <c r="M261" s="122"/>
      <c r="N261" s="89"/>
      <c r="V261" s="123"/>
    </row>
    <row r="262" spans="1:22" ht="24" thickTop="1" thickBot="1" x14ac:dyDescent="0.25">
      <c r="A262" s="355">
        <f t="shared" ref="A262" si="58">A258+1</f>
        <v>62</v>
      </c>
      <c r="B262" s="343" t="s">
        <v>20</v>
      </c>
      <c r="C262" s="343" t="s">
        <v>21</v>
      </c>
      <c r="D262" s="343" t="s">
        <v>22</v>
      </c>
      <c r="E262" s="358" t="s">
        <v>23</v>
      </c>
      <c r="F262" s="358"/>
      <c r="G262" s="358" t="s">
        <v>14</v>
      </c>
      <c r="H262" s="359"/>
      <c r="I262" s="348"/>
      <c r="J262" s="109" t="s">
        <v>1719</v>
      </c>
      <c r="K262" s="110"/>
      <c r="L262" s="110"/>
      <c r="M262" s="111"/>
      <c r="N262" s="89"/>
      <c r="V262" s="123"/>
    </row>
    <row r="263" spans="1:22" ht="13.5" thickBot="1" x14ac:dyDescent="0.25">
      <c r="A263" s="356"/>
      <c r="B263" s="113"/>
      <c r="C263" s="113"/>
      <c r="D263" s="114"/>
      <c r="E263" s="113"/>
      <c r="F263" s="113"/>
      <c r="G263" s="360"/>
      <c r="H263" s="361"/>
      <c r="I263" s="362"/>
      <c r="J263" s="115" t="s">
        <v>1719</v>
      </c>
      <c r="K263" s="115"/>
      <c r="L263" s="115"/>
      <c r="M263" s="116"/>
      <c r="N263" s="89"/>
      <c r="V263" s="123">
        <f>G263</f>
        <v>0</v>
      </c>
    </row>
    <row r="264" spans="1:22" ht="23.25" thickBot="1" x14ac:dyDescent="0.25">
      <c r="A264" s="356"/>
      <c r="B264" s="345" t="s">
        <v>29</v>
      </c>
      <c r="C264" s="345" t="s">
        <v>30</v>
      </c>
      <c r="D264" s="345" t="s">
        <v>31</v>
      </c>
      <c r="E264" s="363" t="s">
        <v>32</v>
      </c>
      <c r="F264" s="363"/>
      <c r="G264" s="364"/>
      <c r="H264" s="365"/>
      <c r="I264" s="366"/>
      <c r="J264" s="120" t="s">
        <v>1840</v>
      </c>
      <c r="K264" s="121"/>
      <c r="L264" s="121"/>
      <c r="M264" s="122"/>
      <c r="N264" s="89"/>
      <c r="V264" s="123"/>
    </row>
    <row r="265" spans="1:22" ht="13.5" thickBot="1" x14ac:dyDescent="0.25">
      <c r="A265" s="357"/>
      <c r="B265" s="124"/>
      <c r="C265" s="124"/>
      <c r="D265" s="134"/>
      <c r="E265" s="126" t="s">
        <v>37</v>
      </c>
      <c r="F265" s="127"/>
      <c r="G265" s="367"/>
      <c r="H265" s="368"/>
      <c r="I265" s="369"/>
      <c r="J265" s="120" t="s">
        <v>1726</v>
      </c>
      <c r="K265" s="121"/>
      <c r="L265" s="121"/>
      <c r="M265" s="122"/>
      <c r="N265" s="89"/>
      <c r="V265" s="123"/>
    </row>
    <row r="266" spans="1:22" ht="24" thickTop="1" thickBot="1" x14ac:dyDescent="0.25">
      <c r="A266" s="355">
        <f t="shared" ref="A266" si="59">A262+1</f>
        <v>63</v>
      </c>
      <c r="B266" s="343" t="s">
        <v>20</v>
      </c>
      <c r="C266" s="343" t="s">
        <v>21</v>
      </c>
      <c r="D266" s="343" t="s">
        <v>22</v>
      </c>
      <c r="E266" s="358" t="s">
        <v>23</v>
      </c>
      <c r="F266" s="358"/>
      <c r="G266" s="358" t="s">
        <v>14</v>
      </c>
      <c r="H266" s="359"/>
      <c r="I266" s="348"/>
      <c r="J266" s="109" t="s">
        <v>1719</v>
      </c>
      <c r="K266" s="110"/>
      <c r="L266" s="110"/>
      <c r="M266" s="111"/>
      <c r="N266" s="89"/>
      <c r="V266" s="123"/>
    </row>
    <row r="267" spans="1:22" ht="13.5" thickBot="1" x14ac:dyDescent="0.25">
      <c r="A267" s="356"/>
      <c r="B267" s="113"/>
      <c r="C267" s="113"/>
      <c r="D267" s="114"/>
      <c r="E267" s="113"/>
      <c r="F267" s="113"/>
      <c r="G267" s="360"/>
      <c r="H267" s="361"/>
      <c r="I267" s="362"/>
      <c r="J267" s="115" t="s">
        <v>1719</v>
      </c>
      <c r="K267" s="115"/>
      <c r="L267" s="115"/>
      <c r="M267" s="116"/>
      <c r="N267" s="89"/>
      <c r="V267" s="123">
        <f>G267</f>
        <v>0</v>
      </c>
    </row>
    <row r="268" spans="1:22" ht="23.25" thickBot="1" x14ac:dyDescent="0.25">
      <c r="A268" s="356"/>
      <c r="B268" s="345" t="s">
        <v>29</v>
      </c>
      <c r="C268" s="345" t="s">
        <v>30</v>
      </c>
      <c r="D268" s="345" t="s">
        <v>31</v>
      </c>
      <c r="E268" s="363" t="s">
        <v>32</v>
      </c>
      <c r="F268" s="363"/>
      <c r="G268" s="364"/>
      <c r="H268" s="365"/>
      <c r="I268" s="366"/>
      <c r="J268" s="120" t="s">
        <v>1840</v>
      </c>
      <c r="K268" s="121"/>
      <c r="L268" s="121"/>
      <c r="M268" s="122"/>
      <c r="N268" s="89"/>
      <c r="V268" s="123"/>
    </row>
    <row r="269" spans="1:22" ht="13.5" thickBot="1" x14ac:dyDescent="0.25">
      <c r="A269" s="357"/>
      <c r="B269" s="124"/>
      <c r="C269" s="124"/>
      <c r="D269" s="134"/>
      <c r="E269" s="126" t="s">
        <v>37</v>
      </c>
      <c r="F269" s="127"/>
      <c r="G269" s="367"/>
      <c r="H269" s="368"/>
      <c r="I269" s="369"/>
      <c r="J269" s="120" t="s">
        <v>1726</v>
      </c>
      <c r="K269" s="121"/>
      <c r="L269" s="121"/>
      <c r="M269" s="122"/>
      <c r="N269" s="89"/>
      <c r="V269" s="123"/>
    </row>
    <row r="270" spans="1:22" ht="24" thickTop="1" thickBot="1" x14ac:dyDescent="0.25">
      <c r="A270" s="355">
        <f t="shared" ref="A270" si="60">A266+1</f>
        <v>64</v>
      </c>
      <c r="B270" s="343" t="s">
        <v>20</v>
      </c>
      <c r="C270" s="343" t="s">
        <v>21</v>
      </c>
      <c r="D270" s="343" t="s">
        <v>22</v>
      </c>
      <c r="E270" s="358" t="s">
        <v>23</v>
      </c>
      <c r="F270" s="358"/>
      <c r="G270" s="358" t="s">
        <v>14</v>
      </c>
      <c r="H270" s="359"/>
      <c r="I270" s="348"/>
      <c r="J270" s="109" t="s">
        <v>1719</v>
      </c>
      <c r="K270" s="110"/>
      <c r="L270" s="110"/>
      <c r="M270" s="111"/>
      <c r="N270" s="89"/>
      <c r="V270" s="123"/>
    </row>
    <row r="271" spans="1:22" ht="13.5" thickBot="1" x14ac:dyDescent="0.25">
      <c r="A271" s="356"/>
      <c r="B271" s="113"/>
      <c r="C271" s="113"/>
      <c r="D271" s="114"/>
      <c r="E271" s="113"/>
      <c r="F271" s="113"/>
      <c r="G271" s="360"/>
      <c r="H271" s="361"/>
      <c r="I271" s="362"/>
      <c r="J271" s="115" t="s">
        <v>1719</v>
      </c>
      <c r="K271" s="115"/>
      <c r="L271" s="115"/>
      <c r="M271" s="116"/>
      <c r="N271" s="89"/>
      <c r="V271" s="123">
        <f>G271</f>
        <v>0</v>
      </c>
    </row>
    <row r="272" spans="1:22" ht="23.25" thickBot="1" x14ac:dyDescent="0.25">
      <c r="A272" s="356"/>
      <c r="B272" s="345" t="s">
        <v>29</v>
      </c>
      <c r="C272" s="345" t="s">
        <v>30</v>
      </c>
      <c r="D272" s="345" t="s">
        <v>31</v>
      </c>
      <c r="E272" s="363" t="s">
        <v>32</v>
      </c>
      <c r="F272" s="363"/>
      <c r="G272" s="364"/>
      <c r="H272" s="365"/>
      <c r="I272" s="366"/>
      <c r="J272" s="120" t="s">
        <v>1840</v>
      </c>
      <c r="K272" s="121"/>
      <c r="L272" s="121"/>
      <c r="M272" s="122"/>
      <c r="N272" s="89"/>
      <c r="V272" s="123"/>
    </row>
    <row r="273" spans="1:22" ht="13.5" thickBot="1" x14ac:dyDescent="0.25">
      <c r="A273" s="357"/>
      <c r="B273" s="124"/>
      <c r="C273" s="124"/>
      <c r="D273" s="134"/>
      <c r="E273" s="126" t="s">
        <v>37</v>
      </c>
      <c r="F273" s="127"/>
      <c r="G273" s="367"/>
      <c r="H273" s="368"/>
      <c r="I273" s="369"/>
      <c r="J273" s="120" t="s">
        <v>1726</v>
      </c>
      <c r="K273" s="121"/>
      <c r="L273" s="121"/>
      <c r="M273" s="122"/>
      <c r="N273" s="89"/>
      <c r="V273" s="123"/>
    </row>
    <row r="274" spans="1:22" ht="24" thickTop="1" thickBot="1" x14ac:dyDescent="0.25">
      <c r="A274" s="355">
        <f t="shared" ref="A274" si="61">A270+1</f>
        <v>65</v>
      </c>
      <c r="B274" s="343" t="s">
        <v>20</v>
      </c>
      <c r="C274" s="343" t="s">
        <v>21</v>
      </c>
      <c r="D274" s="343" t="s">
        <v>22</v>
      </c>
      <c r="E274" s="358" t="s">
        <v>23</v>
      </c>
      <c r="F274" s="358"/>
      <c r="G274" s="358" t="s">
        <v>14</v>
      </c>
      <c r="H274" s="359"/>
      <c r="I274" s="348"/>
      <c r="J274" s="109" t="s">
        <v>1719</v>
      </c>
      <c r="K274" s="110"/>
      <c r="L274" s="110"/>
      <c r="M274" s="111"/>
      <c r="N274" s="89"/>
      <c r="V274" s="123"/>
    </row>
    <row r="275" spans="1:22" ht="13.5" thickBot="1" x14ac:dyDescent="0.25">
      <c r="A275" s="356"/>
      <c r="B275" s="113"/>
      <c r="C275" s="113"/>
      <c r="D275" s="114"/>
      <c r="E275" s="113"/>
      <c r="F275" s="113"/>
      <c r="G275" s="360"/>
      <c r="H275" s="361"/>
      <c r="I275" s="362"/>
      <c r="J275" s="115" t="s">
        <v>1719</v>
      </c>
      <c r="K275" s="115"/>
      <c r="L275" s="115"/>
      <c r="M275" s="116"/>
      <c r="N275" s="89"/>
      <c r="V275" s="123">
        <f>G275</f>
        <v>0</v>
      </c>
    </row>
    <row r="276" spans="1:22" ht="23.25" thickBot="1" x14ac:dyDescent="0.25">
      <c r="A276" s="356"/>
      <c r="B276" s="345" t="s">
        <v>29</v>
      </c>
      <c r="C276" s="345" t="s">
        <v>30</v>
      </c>
      <c r="D276" s="345" t="s">
        <v>31</v>
      </c>
      <c r="E276" s="363" t="s">
        <v>32</v>
      </c>
      <c r="F276" s="363"/>
      <c r="G276" s="364"/>
      <c r="H276" s="365"/>
      <c r="I276" s="366"/>
      <c r="J276" s="120" t="s">
        <v>1840</v>
      </c>
      <c r="K276" s="121"/>
      <c r="L276" s="121"/>
      <c r="M276" s="122"/>
      <c r="N276" s="89"/>
      <c r="V276" s="123"/>
    </row>
    <row r="277" spans="1:22" ht="13.5" thickBot="1" x14ac:dyDescent="0.25">
      <c r="A277" s="357"/>
      <c r="B277" s="124"/>
      <c r="C277" s="124"/>
      <c r="D277" s="134"/>
      <c r="E277" s="126" t="s">
        <v>37</v>
      </c>
      <c r="F277" s="127"/>
      <c r="G277" s="367"/>
      <c r="H277" s="368"/>
      <c r="I277" s="369"/>
      <c r="J277" s="120" t="s">
        <v>1726</v>
      </c>
      <c r="K277" s="121"/>
      <c r="L277" s="121"/>
      <c r="M277" s="122"/>
      <c r="N277" s="89"/>
      <c r="V277" s="123"/>
    </row>
    <row r="278" spans="1:22" ht="24" thickTop="1" thickBot="1" x14ac:dyDescent="0.25">
      <c r="A278" s="355">
        <f t="shared" ref="A278" si="62">A274+1</f>
        <v>66</v>
      </c>
      <c r="B278" s="343" t="s">
        <v>20</v>
      </c>
      <c r="C278" s="343" t="s">
        <v>21</v>
      </c>
      <c r="D278" s="343" t="s">
        <v>22</v>
      </c>
      <c r="E278" s="358" t="s">
        <v>23</v>
      </c>
      <c r="F278" s="358"/>
      <c r="G278" s="358" t="s">
        <v>14</v>
      </c>
      <c r="H278" s="359"/>
      <c r="I278" s="348"/>
      <c r="J278" s="109" t="s">
        <v>1719</v>
      </c>
      <c r="K278" s="110"/>
      <c r="L278" s="110"/>
      <c r="M278" s="111"/>
      <c r="N278" s="89"/>
      <c r="V278" s="123"/>
    </row>
    <row r="279" spans="1:22" ht="13.5" thickBot="1" x14ac:dyDescent="0.25">
      <c r="A279" s="356"/>
      <c r="B279" s="113"/>
      <c r="C279" s="113"/>
      <c r="D279" s="114"/>
      <c r="E279" s="113"/>
      <c r="F279" s="113"/>
      <c r="G279" s="360"/>
      <c r="H279" s="361"/>
      <c r="I279" s="362"/>
      <c r="J279" s="115" t="s">
        <v>1719</v>
      </c>
      <c r="K279" s="115"/>
      <c r="L279" s="115"/>
      <c r="M279" s="116"/>
      <c r="N279" s="89"/>
      <c r="V279" s="123">
        <f>G279</f>
        <v>0</v>
      </c>
    </row>
    <row r="280" spans="1:22" ht="23.25" thickBot="1" x14ac:dyDescent="0.25">
      <c r="A280" s="356"/>
      <c r="B280" s="345" t="s">
        <v>29</v>
      </c>
      <c r="C280" s="345" t="s">
        <v>30</v>
      </c>
      <c r="D280" s="345" t="s">
        <v>31</v>
      </c>
      <c r="E280" s="363" t="s">
        <v>32</v>
      </c>
      <c r="F280" s="363"/>
      <c r="G280" s="364"/>
      <c r="H280" s="365"/>
      <c r="I280" s="366"/>
      <c r="J280" s="120" t="s">
        <v>1840</v>
      </c>
      <c r="K280" s="121"/>
      <c r="L280" s="121"/>
      <c r="M280" s="122"/>
      <c r="N280" s="89"/>
      <c r="V280" s="123"/>
    </row>
    <row r="281" spans="1:22" ht="13.5" thickBot="1" x14ac:dyDescent="0.25">
      <c r="A281" s="357"/>
      <c r="B281" s="124"/>
      <c r="C281" s="124"/>
      <c r="D281" s="134"/>
      <c r="E281" s="126" t="s">
        <v>37</v>
      </c>
      <c r="F281" s="127"/>
      <c r="G281" s="367"/>
      <c r="H281" s="368"/>
      <c r="I281" s="369"/>
      <c r="J281" s="120" t="s">
        <v>1726</v>
      </c>
      <c r="K281" s="121"/>
      <c r="L281" s="121"/>
      <c r="M281" s="122"/>
      <c r="N281" s="89"/>
      <c r="V281" s="123"/>
    </row>
    <row r="282" spans="1:22" ht="24" thickTop="1" thickBot="1" x14ac:dyDescent="0.25">
      <c r="A282" s="355">
        <f t="shared" ref="A282" si="63">A278+1</f>
        <v>67</v>
      </c>
      <c r="B282" s="343" t="s">
        <v>20</v>
      </c>
      <c r="C282" s="343" t="s">
        <v>21</v>
      </c>
      <c r="D282" s="343" t="s">
        <v>22</v>
      </c>
      <c r="E282" s="358" t="s">
        <v>23</v>
      </c>
      <c r="F282" s="358"/>
      <c r="G282" s="358" t="s">
        <v>14</v>
      </c>
      <c r="H282" s="359"/>
      <c r="I282" s="348"/>
      <c r="J282" s="109" t="s">
        <v>1719</v>
      </c>
      <c r="K282" s="110"/>
      <c r="L282" s="110"/>
      <c r="M282" s="111"/>
      <c r="N282" s="89"/>
      <c r="V282" s="123"/>
    </row>
    <row r="283" spans="1:22" ht="13.5" thickBot="1" x14ac:dyDescent="0.25">
      <c r="A283" s="356"/>
      <c r="B283" s="113"/>
      <c r="C283" s="113"/>
      <c r="D283" s="114"/>
      <c r="E283" s="113"/>
      <c r="F283" s="113"/>
      <c r="G283" s="360"/>
      <c r="H283" s="361"/>
      <c r="I283" s="362"/>
      <c r="J283" s="115" t="s">
        <v>1719</v>
      </c>
      <c r="K283" s="115"/>
      <c r="L283" s="115"/>
      <c r="M283" s="116"/>
      <c r="N283" s="89"/>
      <c r="V283" s="123">
        <f>G283</f>
        <v>0</v>
      </c>
    </row>
    <row r="284" spans="1:22" ht="23.25" thickBot="1" x14ac:dyDescent="0.25">
      <c r="A284" s="356"/>
      <c r="B284" s="345" t="s">
        <v>29</v>
      </c>
      <c r="C284" s="345" t="s">
        <v>30</v>
      </c>
      <c r="D284" s="345" t="s">
        <v>31</v>
      </c>
      <c r="E284" s="363" t="s">
        <v>32</v>
      </c>
      <c r="F284" s="363"/>
      <c r="G284" s="364"/>
      <c r="H284" s="365"/>
      <c r="I284" s="366"/>
      <c r="J284" s="120" t="s">
        <v>1840</v>
      </c>
      <c r="K284" s="121"/>
      <c r="L284" s="121"/>
      <c r="M284" s="122"/>
      <c r="N284" s="89"/>
      <c r="V284" s="123"/>
    </row>
    <row r="285" spans="1:22" ht="13.5" thickBot="1" x14ac:dyDescent="0.25">
      <c r="A285" s="357"/>
      <c r="B285" s="124"/>
      <c r="C285" s="124"/>
      <c r="D285" s="134"/>
      <c r="E285" s="126" t="s">
        <v>37</v>
      </c>
      <c r="F285" s="127"/>
      <c r="G285" s="367"/>
      <c r="H285" s="368"/>
      <c r="I285" s="369"/>
      <c r="J285" s="120" t="s">
        <v>1726</v>
      </c>
      <c r="K285" s="121"/>
      <c r="L285" s="121"/>
      <c r="M285" s="122"/>
      <c r="N285" s="89"/>
      <c r="V285" s="123"/>
    </row>
    <row r="286" spans="1:22" ht="24" thickTop="1" thickBot="1" x14ac:dyDescent="0.25">
      <c r="A286" s="355">
        <f t="shared" ref="A286" si="64">A282+1</f>
        <v>68</v>
      </c>
      <c r="B286" s="343" t="s">
        <v>20</v>
      </c>
      <c r="C286" s="343" t="s">
        <v>21</v>
      </c>
      <c r="D286" s="343" t="s">
        <v>22</v>
      </c>
      <c r="E286" s="358" t="s">
        <v>23</v>
      </c>
      <c r="F286" s="358"/>
      <c r="G286" s="358" t="s">
        <v>14</v>
      </c>
      <c r="H286" s="359"/>
      <c r="I286" s="348"/>
      <c r="J286" s="109" t="s">
        <v>1719</v>
      </c>
      <c r="K286" s="110"/>
      <c r="L286" s="110"/>
      <c r="M286" s="111"/>
      <c r="N286" s="89"/>
      <c r="V286" s="123"/>
    </row>
    <row r="287" spans="1:22" ht="13.5" thickBot="1" x14ac:dyDescent="0.25">
      <c r="A287" s="356"/>
      <c r="B287" s="113"/>
      <c r="C287" s="113"/>
      <c r="D287" s="114"/>
      <c r="E287" s="113"/>
      <c r="F287" s="113"/>
      <c r="G287" s="360"/>
      <c r="H287" s="361"/>
      <c r="I287" s="362"/>
      <c r="J287" s="115" t="s">
        <v>1719</v>
      </c>
      <c r="K287" s="115"/>
      <c r="L287" s="115"/>
      <c r="M287" s="116"/>
      <c r="N287" s="89"/>
      <c r="V287" s="123">
        <f>G287</f>
        <v>0</v>
      </c>
    </row>
    <row r="288" spans="1:22" ht="23.25" thickBot="1" x14ac:dyDescent="0.25">
      <c r="A288" s="356"/>
      <c r="B288" s="345" t="s">
        <v>29</v>
      </c>
      <c r="C288" s="345" t="s">
        <v>30</v>
      </c>
      <c r="D288" s="345" t="s">
        <v>31</v>
      </c>
      <c r="E288" s="363" t="s">
        <v>32</v>
      </c>
      <c r="F288" s="363"/>
      <c r="G288" s="364"/>
      <c r="H288" s="365"/>
      <c r="I288" s="366"/>
      <c r="J288" s="120" t="s">
        <v>1840</v>
      </c>
      <c r="K288" s="121"/>
      <c r="L288" s="121"/>
      <c r="M288" s="122"/>
      <c r="N288" s="89"/>
      <c r="V288" s="123"/>
    </row>
    <row r="289" spans="1:22" ht="13.5" thickBot="1" x14ac:dyDescent="0.25">
      <c r="A289" s="357"/>
      <c r="B289" s="124"/>
      <c r="C289" s="124"/>
      <c r="D289" s="134"/>
      <c r="E289" s="126" t="s">
        <v>37</v>
      </c>
      <c r="F289" s="127"/>
      <c r="G289" s="367"/>
      <c r="H289" s="368"/>
      <c r="I289" s="369"/>
      <c r="J289" s="120" t="s">
        <v>1726</v>
      </c>
      <c r="K289" s="121"/>
      <c r="L289" s="121"/>
      <c r="M289" s="122"/>
      <c r="N289" s="89"/>
      <c r="V289" s="123"/>
    </row>
    <row r="290" spans="1:22" ht="24" thickTop="1" thickBot="1" x14ac:dyDescent="0.25">
      <c r="A290" s="355">
        <f t="shared" ref="A290" si="65">A286+1</f>
        <v>69</v>
      </c>
      <c r="B290" s="343" t="s">
        <v>20</v>
      </c>
      <c r="C290" s="343" t="s">
        <v>21</v>
      </c>
      <c r="D290" s="343" t="s">
        <v>22</v>
      </c>
      <c r="E290" s="358" t="s">
        <v>23</v>
      </c>
      <c r="F290" s="358"/>
      <c r="G290" s="358" t="s">
        <v>14</v>
      </c>
      <c r="H290" s="359"/>
      <c r="I290" s="348"/>
      <c r="J290" s="109" t="s">
        <v>1719</v>
      </c>
      <c r="K290" s="110"/>
      <c r="L290" s="110"/>
      <c r="M290" s="111"/>
      <c r="N290" s="89"/>
      <c r="V290" s="123"/>
    </row>
    <row r="291" spans="1:22" ht="13.5" thickBot="1" x14ac:dyDescent="0.25">
      <c r="A291" s="356"/>
      <c r="B291" s="113"/>
      <c r="C291" s="113"/>
      <c r="D291" s="114"/>
      <c r="E291" s="113"/>
      <c r="F291" s="113"/>
      <c r="G291" s="360"/>
      <c r="H291" s="361"/>
      <c r="I291" s="362"/>
      <c r="J291" s="115" t="s">
        <v>1719</v>
      </c>
      <c r="K291" s="115"/>
      <c r="L291" s="115"/>
      <c r="M291" s="116"/>
      <c r="N291" s="89"/>
      <c r="V291" s="123">
        <f>G291</f>
        <v>0</v>
      </c>
    </row>
    <row r="292" spans="1:22" ht="23.25" thickBot="1" x14ac:dyDescent="0.25">
      <c r="A292" s="356"/>
      <c r="B292" s="345" t="s">
        <v>29</v>
      </c>
      <c r="C292" s="345" t="s">
        <v>30</v>
      </c>
      <c r="D292" s="345" t="s">
        <v>31</v>
      </c>
      <c r="E292" s="363" t="s">
        <v>32</v>
      </c>
      <c r="F292" s="363"/>
      <c r="G292" s="364"/>
      <c r="H292" s="365"/>
      <c r="I292" s="366"/>
      <c r="J292" s="120" t="s">
        <v>1840</v>
      </c>
      <c r="K292" s="121"/>
      <c r="L292" s="121"/>
      <c r="M292" s="122"/>
      <c r="N292" s="89"/>
      <c r="V292" s="123"/>
    </row>
    <row r="293" spans="1:22" ht="13.5" thickBot="1" x14ac:dyDescent="0.25">
      <c r="A293" s="357"/>
      <c r="B293" s="124"/>
      <c r="C293" s="124"/>
      <c r="D293" s="134"/>
      <c r="E293" s="126" t="s">
        <v>37</v>
      </c>
      <c r="F293" s="127"/>
      <c r="G293" s="367"/>
      <c r="H293" s="368"/>
      <c r="I293" s="369"/>
      <c r="J293" s="120" t="s">
        <v>1726</v>
      </c>
      <c r="K293" s="121"/>
      <c r="L293" s="121"/>
      <c r="M293" s="122"/>
      <c r="N293" s="89"/>
      <c r="V293" s="123"/>
    </row>
    <row r="294" spans="1:22" ht="24" thickTop="1" thickBot="1" x14ac:dyDescent="0.25">
      <c r="A294" s="355">
        <f t="shared" ref="A294" si="66">A290+1</f>
        <v>70</v>
      </c>
      <c r="B294" s="343" t="s">
        <v>20</v>
      </c>
      <c r="C294" s="343" t="s">
        <v>21</v>
      </c>
      <c r="D294" s="343" t="s">
        <v>22</v>
      </c>
      <c r="E294" s="358" t="s">
        <v>23</v>
      </c>
      <c r="F294" s="358"/>
      <c r="G294" s="358" t="s">
        <v>14</v>
      </c>
      <c r="H294" s="359"/>
      <c r="I294" s="348"/>
      <c r="J294" s="109" t="s">
        <v>1719</v>
      </c>
      <c r="K294" s="110"/>
      <c r="L294" s="110"/>
      <c r="M294" s="111"/>
      <c r="N294" s="89"/>
      <c r="V294" s="123"/>
    </row>
    <row r="295" spans="1:22" ht="13.5" thickBot="1" x14ac:dyDescent="0.25">
      <c r="A295" s="356"/>
      <c r="B295" s="113"/>
      <c r="C295" s="113"/>
      <c r="D295" s="114"/>
      <c r="E295" s="113"/>
      <c r="F295" s="113"/>
      <c r="G295" s="360"/>
      <c r="H295" s="361"/>
      <c r="I295" s="362"/>
      <c r="J295" s="115" t="s">
        <v>1719</v>
      </c>
      <c r="K295" s="115"/>
      <c r="L295" s="115"/>
      <c r="M295" s="116"/>
      <c r="N295" s="89"/>
      <c r="V295" s="123">
        <f>G295</f>
        <v>0</v>
      </c>
    </row>
    <row r="296" spans="1:22" ht="23.25" thickBot="1" x14ac:dyDescent="0.25">
      <c r="A296" s="356"/>
      <c r="B296" s="345" t="s">
        <v>29</v>
      </c>
      <c r="C296" s="345" t="s">
        <v>30</v>
      </c>
      <c r="D296" s="345" t="s">
        <v>31</v>
      </c>
      <c r="E296" s="363" t="s">
        <v>32</v>
      </c>
      <c r="F296" s="363"/>
      <c r="G296" s="364"/>
      <c r="H296" s="365"/>
      <c r="I296" s="366"/>
      <c r="J296" s="120" t="s">
        <v>1840</v>
      </c>
      <c r="K296" s="121"/>
      <c r="L296" s="121"/>
      <c r="M296" s="122"/>
      <c r="N296" s="89"/>
      <c r="V296" s="123"/>
    </row>
    <row r="297" spans="1:22" ht="13.5" thickBot="1" x14ac:dyDescent="0.25">
      <c r="A297" s="357"/>
      <c r="B297" s="124"/>
      <c r="C297" s="124"/>
      <c r="D297" s="134"/>
      <c r="E297" s="126" t="s">
        <v>37</v>
      </c>
      <c r="F297" s="127"/>
      <c r="G297" s="367"/>
      <c r="H297" s="368"/>
      <c r="I297" s="369"/>
      <c r="J297" s="120" t="s">
        <v>1726</v>
      </c>
      <c r="K297" s="121"/>
      <c r="L297" s="121"/>
      <c r="M297" s="122"/>
      <c r="N297" s="89"/>
      <c r="V297" s="123"/>
    </row>
    <row r="298" spans="1:22" ht="24" thickTop="1" thickBot="1" x14ac:dyDescent="0.25">
      <c r="A298" s="355">
        <f t="shared" ref="A298" si="67">A294+1</f>
        <v>71</v>
      </c>
      <c r="B298" s="343" t="s">
        <v>20</v>
      </c>
      <c r="C298" s="343" t="s">
        <v>21</v>
      </c>
      <c r="D298" s="343" t="s">
        <v>22</v>
      </c>
      <c r="E298" s="358" t="s">
        <v>23</v>
      </c>
      <c r="F298" s="358"/>
      <c r="G298" s="358" t="s">
        <v>14</v>
      </c>
      <c r="H298" s="359"/>
      <c r="I298" s="348"/>
      <c r="J298" s="109" t="s">
        <v>1719</v>
      </c>
      <c r="K298" s="110"/>
      <c r="L298" s="110"/>
      <c r="M298" s="111"/>
      <c r="N298" s="89"/>
      <c r="V298" s="123"/>
    </row>
    <row r="299" spans="1:22" ht="13.5" thickBot="1" x14ac:dyDescent="0.25">
      <c r="A299" s="356"/>
      <c r="B299" s="113"/>
      <c r="C299" s="113"/>
      <c r="D299" s="114"/>
      <c r="E299" s="113"/>
      <c r="F299" s="113"/>
      <c r="G299" s="360"/>
      <c r="H299" s="361"/>
      <c r="I299" s="362"/>
      <c r="J299" s="115" t="s">
        <v>1719</v>
      </c>
      <c r="K299" s="115"/>
      <c r="L299" s="115"/>
      <c r="M299" s="116"/>
      <c r="N299" s="89"/>
      <c r="V299" s="123">
        <f>G299</f>
        <v>0</v>
      </c>
    </row>
    <row r="300" spans="1:22" ht="23.25" thickBot="1" x14ac:dyDescent="0.25">
      <c r="A300" s="356"/>
      <c r="B300" s="345" t="s">
        <v>29</v>
      </c>
      <c r="C300" s="345" t="s">
        <v>30</v>
      </c>
      <c r="D300" s="345" t="s">
        <v>31</v>
      </c>
      <c r="E300" s="363" t="s">
        <v>32</v>
      </c>
      <c r="F300" s="363"/>
      <c r="G300" s="364"/>
      <c r="H300" s="365"/>
      <c r="I300" s="366"/>
      <c r="J300" s="120" t="s">
        <v>1840</v>
      </c>
      <c r="K300" s="121"/>
      <c r="L300" s="121"/>
      <c r="M300" s="122"/>
      <c r="N300" s="89"/>
      <c r="V300" s="123"/>
    </row>
    <row r="301" spans="1:22" ht="13.5" thickBot="1" x14ac:dyDescent="0.25">
      <c r="A301" s="357"/>
      <c r="B301" s="124"/>
      <c r="C301" s="124"/>
      <c r="D301" s="134"/>
      <c r="E301" s="126" t="s">
        <v>37</v>
      </c>
      <c r="F301" s="127"/>
      <c r="G301" s="367"/>
      <c r="H301" s="368"/>
      <c r="I301" s="369"/>
      <c r="J301" s="120" t="s">
        <v>1726</v>
      </c>
      <c r="K301" s="121"/>
      <c r="L301" s="121"/>
      <c r="M301" s="122"/>
      <c r="N301" s="89"/>
      <c r="V301" s="123"/>
    </row>
    <row r="302" spans="1:22" ht="24" thickTop="1" thickBot="1" x14ac:dyDescent="0.25">
      <c r="A302" s="355">
        <f t="shared" ref="A302" si="68">A298+1</f>
        <v>72</v>
      </c>
      <c r="B302" s="343" t="s">
        <v>20</v>
      </c>
      <c r="C302" s="343" t="s">
        <v>21</v>
      </c>
      <c r="D302" s="343" t="s">
        <v>22</v>
      </c>
      <c r="E302" s="358" t="s">
        <v>23</v>
      </c>
      <c r="F302" s="358"/>
      <c r="G302" s="358" t="s">
        <v>14</v>
      </c>
      <c r="H302" s="359"/>
      <c r="I302" s="348"/>
      <c r="J302" s="109" t="s">
        <v>1719</v>
      </c>
      <c r="K302" s="110"/>
      <c r="L302" s="110"/>
      <c r="M302" s="111"/>
      <c r="N302" s="89"/>
      <c r="V302" s="123"/>
    </row>
    <row r="303" spans="1:22" ht="13.5" thickBot="1" x14ac:dyDescent="0.25">
      <c r="A303" s="356"/>
      <c r="B303" s="113"/>
      <c r="C303" s="113"/>
      <c r="D303" s="114"/>
      <c r="E303" s="113"/>
      <c r="F303" s="113"/>
      <c r="G303" s="360"/>
      <c r="H303" s="361"/>
      <c r="I303" s="362"/>
      <c r="J303" s="115" t="s">
        <v>1719</v>
      </c>
      <c r="K303" s="115"/>
      <c r="L303" s="115"/>
      <c r="M303" s="116"/>
      <c r="N303" s="89"/>
      <c r="V303" s="123">
        <f>G303</f>
        <v>0</v>
      </c>
    </row>
    <row r="304" spans="1:22" ht="23.25" thickBot="1" x14ac:dyDescent="0.25">
      <c r="A304" s="356"/>
      <c r="B304" s="345" t="s">
        <v>29</v>
      </c>
      <c r="C304" s="345" t="s">
        <v>30</v>
      </c>
      <c r="D304" s="345" t="s">
        <v>31</v>
      </c>
      <c r="E304" s="363" t="s">
        <v>32</v>
      </c>
      <c r="F304" s="363"/>
      <c r="G304" s="364"/>
      <c r="H304" s="365"/>
      <c r="I304" s="366"/>
      <c r="J304" s="120" t="s">
        <v>1840</v>
      </c>
      <c r="K304" s="121"/>
      <c r="L304" s="121"/>
      <c r="M304" s="122"/>
      <c r="N304" s="89"/>
      <c r="V304" s="123"/>
    </row>
    <row r="305" spans="1:22" ht="13.5" thickBot="1" x14ac:dyDescent="0.25">
      <c r="A305" s="357"/>
      <c r="B305" s="124"/>
      <c r="C305" s="124"/>
      <c r="D305" s="134"/>
      <c r="E305" s="126" t="s">
        <v>37</v>
      </c>
      <c r="F305" s="127"/>
      <c r="G305" s="367"/>
      <c r="H305" s="368"/>
      <c r="I305" s="369"/>
      <c r="J305" s="120" t="s">
        <v>1726</v>
      </c>
      <c r="K305" s="121"/>
      <c r="L305" s="121"/>
      <c r="M305" s="122"/>
      <c r="N305" s="89"/>
      <c r="V305" s="123"/>
    </row>
    <row r="306" spans="1:22" ht="24" thickTop="1" thickBot="1" x14ac:dyDescent="0.25">
      <c r="A306" s="355">
        <f t="shared" ref="A306" si="69">A302+1</f>
        <v>73</v>
      </c>
      <c r="B306" s="343" t="s">
        <v>20</v>
      </c>
      <c r="C306" s="343" t="s">
        <v>21</v>
      </c>
      <c r="D306" s="343" t="s">
        <v>22</v>
      </c>
      <c r="E306" s="358" t="s">
        <v>23</v>
      </c>
      <c r="F306" s="358"/>
      <c r="G306" s="358" t="s">
        <v>14</v>
      </c>
      <c r="H306" s="359"/>
      <c r="I306" s="348"/>
      <c r="J306" s="109" t="s">
        <v>1719</v>
      </c>
      <c r="K306" s="110"/>
      <c r="L306" s="110"/>
      <c r="M306" s="111"/>
      <c r="N306" s="89"/>
      <c r="V306" s="123"/>
    </row>
    <row r="307" spans="1:22" ht="13.5" thickBot="1" x14ac:dyDescent="0.25">
      <c r="A307" s="356"/>
      <c r="B307" s="113"/>
      <c r="C307" s="113"/>
      <c r="D307" s="114"/>
      <c r="E307" s="113"/>
      <c r="F307" s="113"/>
      <c r="G307" s="360"/>
      <c r="H307" s="361"/>
      <c r="I307" s="362"/>
      <c r="J307" s="115" t="s">
        <v>1719</v>
      </c>
      <c r="K307" s="115"/>
      <c r="L307" s="115"/>
      <c r="M307" s="116"/>
      <c r="N307" s="89"/>
      <c r="V307" s="123">
        <f>G307</f>
        <v>0</v>
      </c>
    </row>
    <row r="308" spans="1:22" ht="23.25" thickBot="1" x14ac:dyDescent="0.25">
      <c r="A308" s="356"/>
      <c r="B308" s="345" t="s">
        <v>29</v>
      </c>
      <c r="C308" s="345" t="s">
        <v>30</v>
      </c>
      <c r="D308" s="345" t="s">
        <v>31</v>
      </c>
      <c r="E308" s="363" t="s">
        <v>32</v>
      </c>
      <c r="F308" s="363"/>
      <c r="G308" s="364"/>
      <c r="H308" s="365"/>
      <c r="I308" s="366"/>
      <c r="J308" s="120" t="s">
        <v>1840</v>
      </c>
      <c r="K308" s="121"/>
      <c r="L308" s="121"/>
      <c r="M308" s="122"/>
      <c r="N308" s="89"/>
      <c r="V308" s="123"/>
    </row>
    <row r="309" spans="1:22" ht="13.5" thickBot="1" x14ac:dyDescent="0.25">
      <c r="A309" s="357"/>
      <c r="B309" s="124"/>
      <c r="C309" s="124"/>
      <c r="D309" s="134"/>
      <c r="E309" s="126" t="s">
        <v>37</v>
      </c>
      <c r="F309" s="127"/>
      <c r="G309" s="367"/>
      <c r="H309" s="368"/>
      <c r="I309" s="369"/>
      <c r="J309" s="120" t="s">
        <v>1726</v>
      </c>
      <c r="K309" s="121"/>
      <c r="L309" s="121"/>
      <c r="M309" s="122"/>
      <c r="N309" s="89"/>
      <c r="V309" s="123"/>
    </row>
    <row r="310" spans="1:22" ht="24" thickTop="1" thickBot="1" x14ac:dyDescent="0.25">
      <c r="A310" s="355">
        <f t="shared" ref="A310" si="70">A306+1</f>
        <v>74</v>
      </c>
      <c r="B310" s="343" t="s">
        <v>20</v>
      </c>
      <c r="C310" s="343" t="s">
        <v>21</v>
      </c>
      <c r="D310" s="343" t="s">
        <v>22</v>
      </c>
      <c r="E310" s="358" t="s">
        <v>23</v>
      </c>
      <c r="F310" s="358"/>
      <c r="G310" s="358" t="s">
        <v>14</v>
      </c>
      <c r="H310" s="359"/>
      <c r="I310" s="348"/>
      <c r="J310" s="109" t="s">
        <v>1719</v>
      </c>
      <c r="K310" s="110"/>
      <c r="L310" s="110"/>
      <c r="M310" s="111"/>
      <c r="N310" s="89"/>
      <c r="V310" s="123"/>
    </row>
    <row r="311" spans="1:22" ht="13.5" thickBot="1" x14ac:dyDescent="0.25">
      <c r="A311" s="356"/>
      <c r="B311" s="113"/>
      <c r="C311" s="113"/>
      <c r="D311" s="114"/>
      <c r="E311" s="113"/>
      <c r="F311" s="113"/>
      <c r="G311" s="360"/>
      <c r="H311" s="361"/>
      <c r="I311" s="362"/>
      <c r="J311" s="115" t="s">
        <v>1719</v>
      </c>
      <c r="K311" s="115"/>
      <c r="L311" s="115"/>
      <c r="M311" s="116"/>
      <c r="N311" s="89"/>
      <c r="V311" s="123">
        <f>G311</f>
        <v>0</v>
      </c>
    </row>
    <row r="312" spans="1:22" ht="23.25" thickBot="1" x14ac:dyDescent="0.25">
      <c r="A312" s="356"/>
      <c r="B312" s="345" t="s">
        <v>29</v>
      </c>
      <c r="C312" s="345" t="s">
        <v>30</v>
      </c>
      <c r="D312" s="345" t="s">
        <v>31</v>
      </c>
      <c r="E312" s="363" t="s">
        <v>32</v>
      </c>
      <c r="F312" s="363"/>
      <c r="G312" s="364"/>
      <c r="H312" s="365"/>
      <c r="I312" s="366"/>
      <c r="J312" s="120" t="s">
        <v>1840</v>
      </c>
      <c r="K312" s="121"/>
      <c r="L312" s="121"/>
      <c r="M312" s="122"/>
      <c r="N312" s="89"/>
      <c r="V312" s="123"/>
    </row>
    <row r="313" spans="1:22" ht="13.5" thickBot="1" x14ac:dyDescent="0.25">
      <c r="A313" s="357"/>
      <c r="B313" s="124"/>
      <c r="C313" s="124"/>
      <c r="D313" s="134"/>
      <c r="E313" s="126" t="s">
        <v>37</v>
      </c>
      <c r="F313" s="127"/>
      <c r="G313" s="367"/>
      <c r="H313" s="368"/>
      <c r="I313" s="369"/>
      <c r="J313" s="120" t="s">
        <v>1726</v>
      </c>
      <c r="K313" s="121"/>
      <c r="L313" s="121"/>
      <c r="M313" s="122"/>
      <c r="N313" s="89"/>
      <c r="V313" s="123"/>
    </row>
    <row r="314" spans="1:22" ht="24" thickTop="1" thickBot="1" x14ac:dyDescent="0.25">
      <c r="A314" s="355">
        <f t="shared" ref="A314" si="71">A310+1</f>
        <v>75</v>
      </c>
      <c r="B314" s="343" t="s">
        <v>20</v>
      </c>
      <c r="C314" s="343" t="s">
        <v>21</v>
      </c>
      <c r="D314" s="343" t="s">
        <v>22</v>
      </c>
      <c r="E314" s="358" t="s">
        <v>23</v>
      </c>
      <c r="F314" s="358"/>
      <c r="G314" s="358" t="s">
        <v>14</v>
      </c>
      <c r="H314" s="359"/>
      <c r="I314" s="348"/>
      <c r="J314" s="109" t="s">
        <v>1719</v>
      </c>
      <c r="K314" s="110"/>
      <c r="L314" s="110"/>
      <c r="M314" s="111"/>
      <c r="N314" s="89"/>
      <c r="V314" s="123"/>
    </row>
    <row r="315" spans="1:22" ht="13.5" thickBot="1" x14ac:dyDescent="0.25">
      <c r="A315" s="356"/>
      <c r="B315" s="113"/>
      <c r="C315" s="113"/>
      <c r="D315" s="114"/>
      <c r="E315" s="113"/>
      <c r="F315" s="113"/>
      <c r="G315" s="360"/>
      <c r="H315" s="361"/>
      <c r="I315" s="362"/>
      <c r="J315" s="115" t="s">
        <v>1719</v>
      </c>
      <c r="K315" s="115"/>
      <c r="L315" s="115"/>
      <c r="M315" s="116"/>
      <c r="N315" s="89"/>
      <c r="V315" s="123">
        <f>G315</f>
        <v>0</v>
      </c>
    </row>
    <row r="316" spans="1:22" ht="23.25" thickBot="1" x14ac:dyDescent="0.25">
      <c r="A316" s="356"/>
      <c r="B316" s="345" t="s">
        <v>29</v>
      </c>
      <c r="C316" s="345" t="s">
        <v>30</v>
      </c>
      <c r="D316" s="345" t="s">
        <v>31</v>
      </c>
      <c r="E316" s="363" t="s">
        <v>32</v>
      </c>
      <c r="F316" s="363"/>
      <c r="G316" s="364"/>
      <c r="H316" s="365"/>
      <c r="I316" s="366"/>
      <c r="J316" s="120" t="s">
        <v>1840</v>
      </c>
      <c r="K316" s="121"/>
      <c r="L316" s="121"/>
      <c r="M316" s="122"/>
      <c r="N316" s="89"/>
      <c r="V316" s="123"/>
    </row>
    <row r="317" spans="1:22" ht="13.5" thickBot="1" x14ac:dyDescent="0.25">
      <c r="A317" s="357"/>
      <c r="B317" s="124"/>
      <c r="C317" s="124"/>
      <c r="D317" s="134"/>
      <c r="E317" s="126" t="s">
        <v>37</v>
      </c>
      <c r="F317" s="127"/>
      <c r="G317" s="367"/>
      <c r="H317" s="368"/>
      <c r="I317" s="369"/>
      <c r="J317" s="120" t="s">
        <v>1726</v>
      </c>
      <c r="K317" s="121"/>
      <c r="L317" s="121"/>
      <c r="M317" s="122"/>
      <c r="N317" s="89"/>
      <c r="V317" s="123"/>
    </row>
    <row r="318" spans="1:22" ht="24" thickTop="1" thickBot="1" x14ac:dyDescent="0.25">
      <c r="A318" s="355">
        <f t="shared" ref="A318" si="72">A314+1</f>
        <v>76</v>
      </c>
      <c r="B318" s="343" t="s">
        <v>20</v>
      </c>
      <c r="C318" s="343" t="s">
        <v>21</v>
      </c>
      <c r="D318" s="343" t="s">
        <v>22</v>
      </c>
      <c r="E318" s="358" t="s">
        <v>23</v>
      </c>
      <c r="F318" s="358"/>
      <c r="G318" s="358" t="s">
        <v>14</v>
      </c>
      <c r="H318" s="359"/>
      <c r="I318" s="348"/>
      <c r="J318" s="109" t="s">
        <v>1719</v>
      </c>
      <c r="K318" s="110"/>
      <c r="L318" s="110"/>
      <c r="M318" s="111"/>
      <c r="N318" s="89"/>
      <c r="V318" s="123"/>
    </row>
    <row r="319" spans="1:22" ht="13.5" thickBot="1" x14ac:dyDescent="0.25">
      <c r="A319" s="356"/>
      <c r="B319" s="113"/>
      <c r="C319" s="113"/>
      <c r="D319" s="114"/>
      <c r="E319" s="113"/>
      <c r="F319" s="113"/>
      <c r="G319" s="360"/>
      <c r="H319" s="361"/>
      <c r="I319" s="362"/>
      <c r="J319" s="115" t="s">
        <v>1719</v>
      </c>
      <c r="K319" s="115"/>
      <c r="L319" s="115"/>
      <c r="M319" s="116"/>
      <c r="N319" s="89"/>
      <c r="V319" s="123">
        <f>G319</f>
        <v>0</v>
      </c>
    </row>
    <row r="320" spans="1:22" ht="23.25" thickBot="1" x14ac:dyDescent="0.25">
      <c r="A320" s="356"/>
      <c r="B320" s="345" t="s">
        <v>29</v>
      </c>
      <c r="C320" s="345" t="s">
        <v>30</v>
      </c>
      <c r="D320" s="345" t="s">
        <v>31</v>
      </c>
      <c r="E320" s="363" t="s">
        <v>32</v>
      </c>
      <c r="F320" s="363"/>
      <c r="G320" s="364"/>
      <c r="H320" s="365"/>
      <c r="I320" s="366"/>
      <c r="J320" s="120" t="s">
        <v>1840</v>
      </c>
      <c r="K320" s="121"/>
      <c r="L320" s="121"/>
      <c r="M320" s="122"/>
      <c r="N320" s="89"/>
      <c r="V320" s="123"/>
    </row>
    <row r="321" spans="1:22" ht="13.5" thickBot="1" x14ac:dyDescent="0.25">
      <c r="A321" s="357"/>
      <c r="B321" s="124"/>
      <c r="C321" s="124"/>
      <c r="D321" s="134"/>
      <c r="E321" s="126" t="s">
        <v>37</v>
      </c>
      <c r="F321" s="127"/>
      <c r="G321" s="367"/>
      <c r="H321" s="368"/>
      <c r="I321" s="369"/>
      <c r="J321" s="120" t="s">
        <v>1726</v>
      </c>
      <c r="K321" s="121"/>
      <c r="L321" s="121"/>
      <c r="M321" s="122"/>
      <c r="N321" s="89"/>
      <c r="V321" s="123"/>
    </row>
    <row r="322" spans="1:22" ht="24" thickTop="1" thickBot="1" x14ac:dyDescent="0.25">
      <c r="A322" s="355">
        <f t="shared" ref="A322" si="73">A318+1</f>
        <v>77</v>
      </c>
      <c r="B322" s="343" t="s">
        <v>20</v>
      </c>
      <c r="C322" s="343" t="s">
        <v>21</v>
      </c>
      <c r="D322" s="343" t="s">
        <v>22</v>
      </c>
      <c r="E322" s="358" t="s">
        <v>23</v>
      </c>
      <c r="F322" s="358"/>
      <c r="G322" s="358" t="s">
        <v>14</v>
      </c>
      <c r="H322" s="359"/>
      <c r="I322" s="348"/>
      <c r="J322" s="109" t="s">
        <v>1719</v>
      </c>
      <c r="K322" s="110"/>
      <c r="L322" s="110"/>
      <c r="M322" s="111"/>
      <c r="N322" s="89"/>
      <c r="V322" s="123"/>
    </row>
    <row r="323" spans="1:22" ht="13.5" thickBot="1" x14ac:dyDescent="0.25">
      <c r="A323" s="356"/>
      <c r="B323" s="113"/>
      <c r="C323" s="113"/>
      <c r="D323" s="114"/>
      <c r="E323" s="113"/>
      <c r="F323" s="113"/>
      <c r="G323" s="360"/>
      <c r="H323" s="361"/>
      <c r="I323" s="362"/>
      <c r="J323" s="115" t="s">
        <v>1719</v>
      </c>
      <c r="K323" s="115"/>
      <c r="L323" s="115"/>
      <c r="M323" s="116"/>
      <c r="N323" s="89"/>
      <c r="V323" s="123">
        <f>G323</f>
        <v>0</v>
      </c>
    </row>
    <row r="324" spans="1:22" ht="23.25" thickBot="1" x14ac:dyDescent="0.25">
      <c r="A324" s="356"/>
      <c r="B324" s="345" t="s">
        <v>29</v>
      </c>
      <c r="C324" s="345" t="s">
        <v>30</v>
      </c>
      <c r="D324" s="345" t="s">
        <v>31</v>
      </c>
      <c r="E324" s="363" t="s">
        <v>32</v>
      </c>
      <c r="F324" s="363"/>
      <c r="G324" s="364"/>
      <c r="H324" s="365"/>
      <c r="I324" s="366"/>
      <c r="J324" s="120" t="s">
        <v>1840</v>
      </c>
      <c r="K324" s="121"/>
      <c r="L324" s="121"/>
      <c r="M324" s="122"/>
      <c r="N324" s="89"/>
      <c r="V324" s="123"/>
    </row>
    <row r="325" spans="1:22" ht="13.5" thickBot="1" x14ac:dyDescent="0.25">
      <c r="A325" s="357"/>
      <c r="B325" s="124"/>
      <c r="C325" s="124"/>
      <c r="D325" s="134"/>
      <c r="E325" s="126" t="s">
        <v>37</v>
      </c>
      <c r="F325" s="127"/>
      <c r="G325" s="367"/>
      <c r="H325" s="368"/>
      <c r="I325" s="369"/>
      <c r="J325" s="120" t="s">
        <v>1726</v>
      </c>
      <c r="K325" s="121"/>
      <c r="L325" s="121"/>
      <c r="M325" s="122"/>
      <c r="N325" s="89"/>
      <c r="V325" s="123"/>
    </row>
    <row r="326" spans="1:22" ht="24" thickTop="1" thickBot="1" x14ac:dyDescent="0.25">
      <c r="A326" s="355">
        <f t="shared" ref="A326" si="74">A322+1</f>
        <v>78</v>
      </c>
      <c r="B326" s="343" t="s">
        <v>20</v>
      </c>
      <c r="C326" s="343" t="s">
        <v>21</v>
      </c>
      <c r="D326" s="343" t="s">
        <v>22</v>
      </c>
      <c r="E326" s="358" t="s">
        <v>23</v>
      </c>
      <c r="F326" s="358"/>
      <c r="G326" s="358" t="s">
        <v>14</v>
      </c>
      <c r="H326" s="359"/>
      <c r="I326" s="348"/>
      <c r="J326" s="109" t="s">
        <v>1719</v>
      </c>
      <c r="K326" s="110"/>
      <c r="L326" s="110"/>
      <c r="M326" s="111"/>
      <c r="N326" s="89"/>
      <c r="V326" s="123"/>
    </row>
    <row r="327" spans="1:22" ht="13.5" thickBot="1" x14ac:dyDescent="0.25">
      <c r="A327" s="356"/>
      <c r="B327" s="113"/>
      <c r="C327" s="113"/>
      <c r="D327" s="114"/>
      <c r="E327" s="113"/>
      <c r="F327" s="113"/>
      <c r="G327" s="360"/>
      <c r="H327" s="361"/>
      <c r="I327" s="362"/>
      <c r="J327" s="115" t="s">
        <v>1719</v>
      </c>
      <c r="K327" s="115"/>
      <c r="L327" s="115"/>
      <c r="M327" s="116"/>
      <c r="N327" s="89"/>
      <c r="V327" s="123">
        <f>G327</f>
        <v>0</v>
      </c>
    </row>
    <row r="328" spans="1:22" ht="23.25" thickBot="1" x14ac:dyDescent="0.25">
      <c r="A328" s="356"/>
      <c r="B328" s="345" t="s">
        <v>29</v>
      </c>
      <c r="C328" s="345" t="s">
        <v>30</v>
      </c>
      <c r="D328" s="345" t="s">
        <v>31</v>
      </c>
      <c r="E328" s="363" t="s">
        <v>32</v>
      </c>
      <c r="F328" s="363"/>
      <c r="G328" s="364"/>
      <c r="H328" s="365"/>
      <c r="I328" s="366"/>
      <c r="J328" s="120" t="s">
        <v>1840</v>
      </c>
      <c r="K328" s="121"/>
      <c r="L328" s="121"/>
      <c r="M328" s="122"/>
      <c r="N328" s="89"/>
      <c r="V328" s="123"/>
    </row>
    <row r="329" spans="1:22" ht="13.5" thickBot="1" x14ac:dyDescent="0.25">
      <c r="A329" s="357"/>
      <c r="B329" s="124"/>
      <c r="C329" s="124"/>
      <c r="D329" s="134"/>
      <c r="E329" s="126" t="s">
        <v>37</v>
      </c>
      <c r="F329" s="127"/>
      <c r="G329" s="367"/>
      <c r="H329" s="368"/>
      <c r="I329" s="369"/>
      <c r="J329" s="120" t="s">
        <v>1726</v>
      </c>
      <c r="K329" s="121"/>
      <c r="L329" s="121"/>
      <c r="M329" s="122"/>
      <c r="N329" s="89"/>
      <c r="V329" s="123"/>
    </row>
    <row r="330" spans="1:22" ht="24" thickTop="1" thickBot="1" x14ac:dyDescent="0.25">
      <c r="A330" s="355">
        <f t="shared" ref="A330" si="75">A326+1</f>
        <v>79</v>
      </c>
      <c r="B330" s="343" t="s">
        <v>20</v>
      </c>
      <c r="C330" s="343" t="s">
        <v>21</v>
      </c>
      <c r="D330" s="343" t="s">
        <v>22</v>
      </c>
      <c r="E330" s="358" t="s">
        <v>23</v>
      </c>
      <c r="F330" s="358"/>
      <c r="G330" s="358" t="s">
        <v>14</v>
      </c>
      <c r="H330" s="359"/>
      <c r="I330" s="348"/>
      <c r="J330" s="109" t="s">
        <v>1719</v>
      </c>
      <c r="K330" s="110"/>
      <c r="L330" s="110"/>
      <c r="M330" s="111"/>
      <c r="N330" s="89"/>
      <c r="V330" s="123"/>
    </row>
    <row r="331" spans="1:22" ht="13.5" thickBot="1" x14ac:dyDescent="0.25">
      <c r="A331" s="356"/>
      <c r="B331" s="113"/>
      <c r="C331" s="113"/>
      <c r="D331" s="114"/>
      <c r="E331" s="113"/>
      <c r="F331" s="113"/>
      <c r="G331" s="360"/>
      <c r="H331" s="361"/>
      <c r="I331" s="362"/>
      <c r="J331" s="115" t="s">
        <v>1719</v>
      </c>
      <c r="K331" s="115"/>
      <c r="L331" s="115"/>
      <c r="M331" s="116"/>
      <c r="N331" s="89"/>
      <c r="V331" s="123">
        <f>G331</f>
        <v>0</v>
      </c>
    </row>
    <row r="332" spans="1:22" ht="23.25" thickBot="1" x14ac:dyDescent="0.25">
      <c r="A332" s="356"/>
      <c r="B332" s="345" t="s">
        <v>29</v>
      </c>
      <c r="C332" s="345" t="s">
        <v>30</v>
      </c>
      <c r="D332" s="345" t="s">
        <v>31</v>
      </c>
      <c r="E332" s="363" t="s">
        <v>32</v>
      </c>
      <c r="F332" s="363"/>
      <c r="G332" s="364"/>
      <c r="H332" s="365"/>
      <c r="I332" s="366"/>
      <c r="J332" s="120" t="s">
        <v>1840</v>
      </c>
      <c r="K332" s="121"/>
      <c r="L332" s="121"/>
      <c r="M332" s="122"/>
      <c r="N332" s="89"/>
      <c r="V332" s="123"/>
    </row>
    <row r="333" spans="1:22" ht="13.5" thickBot="1" x14ac:dyDescent="0.25">
      <c r="A333" s="357"/>
      <c r="B333" s="124"/>
      <c r="C333" s="124"/>
      <c r="D333" s="134"/>
      <c r="E333" s="126" t="s">
        <v>37</v>
      </c>
      <c r="F333" s="127"/>
      <c r="G333" s="367"/>
      <c r="H333" s="368"/>
      <c r="I333" s="369"/>
      <c r="J333" s="120" t="s">
        <v>1726</v>
      </c>
      <c r="K333" s="121"/>
      <c r="L333" s="121"/>
      <c r="M333" s="122"/>
      <c r="N333" s="89"/>
      <c r="V333" s="123"/>
    </row>
    <row r="334" spans="1:22" ht="24" thickTop="1" thickBot="1" x14ac:dyDescent="0.25">
      <c r="A334" s="355">
        <f t="shared" ref="A334" si="76">A330+1</f>
        <v>80</v>
      </c>
      <c r="B334" s="343" t="s">
        <v>20</v>
      </c>
      <c r="C334" s="343" t="s">
        <v>21</v>
      </c>
      <c r="D334" s="343" t="s">
        <v>22</v>
      </c>
      <c r="E334" s="358" t="s">
        <v>23</v>
      </c>
      <c r="F334" s="358"/>
      <c r="G334" s="358" t="s">
        <v>14</v>
      </c>
      <c r="H334" s="359"/>
      <c r="I334" s="348"/>
      <c r="J334" s="109" t="s">
        <v>1719</v>
      </c>
      <c r="K334" s="110"/>
      <c r="L334" s="110"/>
      <c r="M334" s="111"/>
      <c r="N334" s="89"/>
      <c r="V334" s="123"/>
    </row>
    <row r="335" spans="1:22" ht="13.5" thickBot="1" x14ac:dyDescent="0.25">
      <c r="A335" s="356"/>
      <c r="B335" s="113"/>
      <c r="C335" s="113"/>
      <c r="D335" s="114"/>
      <c r="E335" s="113"/>
      <c r="F335" s="113"/>
      <c r="G335" s="360"/>
      <c r="H335" s="361"/>
      <c r="I335" s="362"/>
      <c r="J335" s="115" t="s">
        <v>1719</v>
      </c>
      <c r="K335" s="115"/>
      <c r="L335" s="115"/>
      <c r="M335" s="116"/>
      <c r="N335" s="89"/>
      <c r="V335" s="123">
        <f>G335</f>
        <v>0</v>
      </c>
    </row>
    <row r="336" spans="1:22" ht="23.25" thickBot="1" x14ac:dyDescent="0.25">
      <c r="A336" s="356"/>
      <c r="B336" s="345" t="s">
        <v>29</v>
      </c>
      <c r="C336" s="345" t="s">
        <v>30</v>
      </c>
      <c r="D336" s="345" t="s">
        <v>31</v>
      </c>
      <c r="E336" s="363" t="s">
        <v>32</v>
      </c>
      <c r="F336" s="363"/>
      <c r="G336" s="364"/>
      <c r="H336" s="365"/>
      <c r="I336" s="366"/>
      <c r="J336" s="120" t="s">
        <v>1840</v>
      </c>
      <c r="K336" s="121"/>
      <c r="L336" s="121"/>
      <c r="M336" s="122"/>
      <c r="N336" s="89"/>
      <c r="V336" s="123"/>
    </row>
    <row r="337" spans="1:22" ht="13.5" thickBot="1" x14ac:dyDescent="0.25">
      <c r="A337" s="357"/>
      <c r="B337" s="124"/>
      <c r="C337" s="124"/>
      <c r="D337" s="134"/>
      <c r="E337" s="126" t="s">
        <v>37</v>
      </c>
      <c r="F337" s="127"/>
      <c r="G337" s="367"/>
      <c r="H337" s="368"/>
      <c r="I337" s="369"/>
      <c r="J337" s="120" t="s">
        <v>1726</v>
      </c>
      <c r="K337" s="121"/>
      <c r="L337" s="121"/>
      <c r="M337" s="122"/>
      <c r="N337" s="89"/>
      <c r="V337" s="123"/>
    </row>
    <row r="338" spans="1:22" ht="24" thickTop="1" thickBot="1" x14ac:dyDescent="0.25">
      <c r="A338" s="355">
        <f t="shared" ref="A338" si="77">A334+1</f>
        <v>81</v>
      </c>
      <c r="B338" s="343" t="s">
        <v>20</v>
      </c>
      <c r="C338" s="343" t="s">
        <v>21</v>
      </c>
      <c r="D338" s="343" t="s">
        <v>22</v>
      </c>
      <c r="E338" s="358" t="s">
        <v>23</v>
      </c>
      <c r="F338" s="358"/>
      <c r="G338" s="358" t="s">
        <v>14</v>
      </c>
      <c r="H338" s="359"/>
      <c r="I338" s="348"/>
      <c r="J338" s="109" t="s">
        <v>1719</v>
      </c>
      <c r="K338" s="110"/>
      <c r="L338" s="110"/>
      <c r="M338" s="111"/>
      <c r="N338" s="89"/>
      <c r="V338" s="123"/>
    </row>
    <row r="339" spans="1:22" ht="13.5" thickBot="1" x14ac:dyDescent="0.25">
      <c r="A339" s="356"/>
      <c r="B339" s="113"/>
      <c r="C339" s="113"/>
      <c r="D339" s="114"/>
      <c r="E339" s="113"/>
      <c r="F339" s="113"/>
      <c r="G339" s="360"/>
      <c r="H339" s="361"/>
      <c r="I339" s="362"/>
      <c r="J339" s="115" t="s">
        <v>1719</v>
      </c>
      <c r="K339" s="115"/>
      <c r="L339" s="115"/>
      <c r="M339" s="116"/>
      <c r="N339" s="89"/>
      <c r="V339" s="123">
        <f>G339</f>
        <v>0</v>
      </c>
    </row>
    <row r="340" spans="1:22" ht="23.25" thickBot="1" x14ac:dyDescent="0.25">
      <c r="A340" s="356"/>
      <c r="B340" s="345" t="s">
        <v>29</v>
      </c>
      <c r="C340" s="345" t="s">
        <v>30</v>
      </c>
      <c r="D340" s="345" t="s">
        <v>31</v>
      </c>
      <c r="E340" s="363" t="s">
        <v>32</v>
      </c>
      <c r="F340" s="363"/>
      <c r="G340" s="364"/>
      <c r="H340" s="365"/>
      <c r="I340" s="366"/>
      <c r="J340" s="120" t="s">
        <v>1840</v>
      </c>
      <c r="K340" s="121"/>
      <c r="L340" s="121"/>
      <c r="M340" s="122"/>
      <c r="N340" s="89"/>
      <c r="V340" s="123"/>
    </row>
    <row r="341" spans="1:22" ht="13.5" thickBot="1" x14ac:dyDescent="0.25">
      <c r="A341" s="357"/>
      <c r="B341" s="124"/>
      <c r="C341" s="124"/>
      <c r="D341" s="134"/>
      <c r="E341" s="126" t="s">
        <v>37</v>
      </c>
      <c r="F341" s="127"/>
      <c r="G341" s="367"/>
      <c r="H341" s="368"/>
      <c r="I341" s="369"/>
      <c r="J341" s="120" t="s">
        <v>1726</v>
      </c>
      <c r="K341" s="121"/>
      <c r="L341" s="121"/>
      <c r="M341" s="122"/>
      <c r="N341" s="89"/>
      <c r="V341" s="123"/>
    </row>
    <row r="342" spans="1:22" ht="24" thickTop="1" thickBot="1" x14ac:dyDescent="0.25">
      <c r="A342" s="355">
        <f t="shared" ref="A342" si="78">A338+1</f>
        <v>82</v>
      </c>
      <c r="B342" s="343" t="s">
        <v>20</v>
      </c>
      <c r="C342" s="343" t="s">
        <v>21</v>
      </c>
      <c r="D342" s="343" t="s">
        <v>22</v>
      </c>
      <c r="E342" s="358" t="s">
        <v>23</v>
      </c>
      <c r="F342" s="358"/>
      <c r="G342" s="358" t="s">
        <v>14</v>
      </c>
      <c r="H342" s="359"/>
      <c r="I342" s="348"/>
      <c r="J342" s="109" t="s">
        <v>1719</v>
      </c>
      <c r="K342" s="110"/>
      <c r="L342" s="110"/>
      <c r="M342" s="111"/>
      <c r="N342" s="89"/>
      <c r="V342" s="123"/>
    </row>
    <row r="343" spans="1:22" ht="13.5" thickBot="1" x14ac:dyDescent="0.25">
      <c r="A343" s="356"/>
      <c r="B343" s="113"/>
      <c r="C343" s="113"/>
      <c r="D343" s="114"/>
      <c r="E343" s="113"/>
      <c r="F343" s="113"/>
      <c r="G343" s="360"/>
      <c r="H343" s="361"/>
      <c r="I343" s="362"/>
      <c r="J343" s="115" t="s">
        <v>1719</v>
      </c>
      <c r="K343" s="115"/>
      <c r="L343" s="115"/>
      <c r="M343" s="116"/>
      <c r="N343" s="89"/>
      <c r="V343" s="123">
        <f>G343</f>
        <v>0</v>
      </c>
    </row>
    <row r="344" spans="1:22" ht="23.25" thickBot="1" x14ac:dyDescent="0.25">
      <c r="A344" s="356"/>
      <c r="B344" s="345" t="s">
        <v>29</v>
      </c>
      <c r="C344" s="345" t="s">
        <v>30</v>
      </c>
      <c r="D344" s="345" t="s">
        <v>31</v>
      </c>
      <c r="E344" s="363" t="s">
        <v>32</v>
      </c>
      <c r="F344" s="363"/>
      <c r="G344" s="364"/>
      <c r="H344" s="365"/>
      <c r="I344" s="366"/>
      <c r="J344" s="120" t="s">
        <v>1840</v>
      </c>
      <c r="K344" s="121"/>
      <c r="L344" s="121"/>
      <c r="M344" s="122"/>
      <c r="N344" s="89"/>
      <c r="V344" s="123"/>
    </row>
    <row r="345" spans="1:22" ht="13.5" thickBot="1" x14ac:dyDescent="0.25">
      <c r="A345" s="357"/>
      <c r="B345" s="124"/>
      <c r="C345" s="124"/>
      <c r="D345" s="134"/>
      <c r="E345" s="126" t="s">
        <v>37</v>
      </c>
      <c r="F345" s="127"/>
      <c r="G345" s="367"/>
      <c r="H345" s="368"/>
      <c r="I345" s="369"/>
      <c r="J345" s="120" t="s">
        <v>1726</v>
      </c>
      <c r="K345" s="121"/>
      <c r="L345" s="121"/>
      <c r="M345" s="122"/>
      <c r="N345" s="89"/>
      <c r="V345" s="123"/>
    </row>
    <row r="346" spans="1:22" ht="24" thickTop="1" thickBot="1" x14ac:dyDescent="0.25">
      <c r="A346" s="355">
        <f t="shared" ref="A346" si="79">A342+1</f>
        <v>83</v>
      </c>
      <c r="B346" s="343" t="s">
        <v>20</v>
      </c>
      <c r="C346" s="343" t="s">
        <v>21</v>
      </c>
      <c r="D346" s="343" t="s">
        <v>22</v>
      </c>
      <c r="E346" s="358" t="s">
        <v>23</v>
      </c>
      <c r="F346" s="358"/>
      <c r="G346" s="358" t="s">
        <v>14</v>
      </c>
      <c r="H346" s="359"/>
      <c r="I346" s="348"/>
      <c r="J346" s="109" t="s">
        <v>1719</v>
      </c>
      <c r="K346" s="110"/>
      <c r="L346" s="110"/>
      <c r="M346" s="111"/>
      <c r="N346" s="89"/>
      <c r="V346" s="123"/>
    </row>
    <row r="347" spans="1:22" ht="13.5" thickBot="1" x14ac:dyDescent="0.25">
      <c r="A347" s="356"/>
      <c r="B347" s="113"/>
      <c r="C347" s="113"/>
      <c r="D347" s="114"/>
      <c r="E347" s="113"/>
      <c r="F347" s="113"/>
      <c r="G347" s="360"/>
      <c r="H347" s="361"/>
      <c r="I347" s="362"/>
      <c r="J347" s="115" t="s">
        <v>1719</v>
      </c>
      <c r="K347" s="115"/>
      <c r="L347" s="115"/>
      <c r="M347" s="116"/>
      <c r="N347" s="89"/>
      <c r="V347" s="123">
        <f>G347</f>
        <v>0</v>
      </c>
    </row>
    <row r="348" spans="1:22" ht="23.25" thickBot="1" x14ac:dyDescent="0.25">
      <c r="A348" s="356"/>
      <c r="B348" s="345" t="s">
        <v>29</v>
      </c>
      <c r="C348" s="345" t="s">
        <v>30</v>
      </c>
      <c r="D348" s="345" t="s">
        <v>31</v>
      </c>
      <c r="E348" s="363" t="s">
        <v>32</v>
      </c>
      <c r="F348" s="363"/>
      <c r="G348" s="364"/>
      <c r="H348" s="365"/>
      <c r="I348" s="366"/>
      <c r="J348" s="120" t="s">
        <v>1840</v>
      </c>
      <c r="K348" s="121"/>
      <c r="L348" s="121"/>
      <c r="M348" s="122"/>
      <c r="N348" s="89"/>
      <c r="V348" s="123"/>
    </row>
    <row r="349" spans="1:22" ht="13.5" thickBot="1" x14ac:dyDescent="0.25">
      <c r="A349" s="357"/>
      <c r="B349" s="124"/>
      <c r="C349" s="124"/>
      <c r="D349" s="134"/>
      <c r="E349" s="126" t="s">
        <v>37</v>
      </c>
      <c r="F349" s="127"/>
      <c r="G349" s="367"/>
      <c r="H349" s="368"/>
      <c r="I349" s="369"/>
      <c r="J349" s="120" t="s">
        <v>1726</v>
      </c>
      <c r="K349" s="121"/>
      <c r="L349" s="121"/>
      <c r="M349" s="122"/>
      <c r="N349" s="89"/>
      <c r="V349" s="123"/>
    </row>
    <row r="350" spans="1:22" ht="24" thickTop="1" thickBot="1" x14ac:dyDescent="0.25">
      <c r="A350" s="355">
        <f t="shared" ref="A350" si="80">A346+1</f>
        <v>84</v>
      </c>
      <c r="B350" s="343" t="s">
        <v>20</v>
      </c>
      <c r="C350" s="343" t="s">
        <v>21</v>
      </c>
      <c r="D350" s="343" t="s">
        <v>22</v>
      </c>
      <c r="E350" s="358" t="s">
        <v>23</v>
      </c>
      <c r="F350" s="358"/>
      <c r="G350" s="358" t="s">
        <v>14</v>
      </c>
      <c r="H350" s="359"/>
      <c r="I350" s="348"/>
      <c r="J350" s="109" t="s">
        <v>1719</v>
      </c>
      <c r="K350" s="110"/>
      <c r="L350" s="110"/>
      <c r="M350" s="111"/>
      <c r="N350" s="89"/>
      <c r="V350" s="123"/>
    </row>
    <row r="351" spans="1:22" ht="13.5" thickBot="1" x14ac:dyDescent="0.25">
      <c r="A351" s="356"/>
      <c r="B351" s="113"/>
      <c r="C351" s="113"/>
      <c r="D351" s="114"/>
      <c r="E351" s="113"/>
      <c r="F351" s="113"/>
      <c r="G351" s="360"/>
      <c r="H351" s="361"/>
      <c r="I351" s="362"/>
      <c r="J351" s="115" t="s">
        <v>1719</v>
      </c>
      <c r="K351" s="115"/>
      <c r="L351" s="115"/>
      <c r="M351" s="116"/>
      <c r="N351" s="89"/>
      <c r="V351" s="123">
        <f>G351</f>
        <v>0</v>
      </c>
    </row>
    <row r="352" spans="1:22" ht="23.25" thickBot="1" x14ac:dyDescent="0.25">
      <c r="A352" s="356"/>
      <c r="B352" s="345" t="s">
        <v>29</v>
      </c>
      <c r="C352" s="345" t="s">
        <v>30</v>
      </c>
      <c r="D352" s="345" t="s">
        <v>31</v>
      </c>
      <c r="E352" s="363" t="s">
        <v>32</v>
      </c>
      <c r="F352" s="363"/>
      <c r="G352" s="364"/>
      <c r="H352" s="365"/>
      <c r="I352" s="366"/>
      <c r="J352" s="120" t="s">
        <v>1840</v>
      </c>
      <c r="K352" s="121"/>
      <c r="L352" s="121"/>
      <c r="M352" s="122"/>
      <c r="N352" s="89"/>
      <c r="V352" s="123"/>
    </row>
    <row r="353" spans="1:22" ht="13.5" thickBot="1" x14ac:dyDescent="0.25">
      <c r="A353" s="357"/>
      <c r="B353" s="124"/>
      <c r="C353" s="124"/>
      <c r="D353" s="134"/>
      <c r="E353" s="126" t="s">
        <v>37</v>
      </c>
      <c r="F353" s="127"/>
      <c r="G353" s="367"/>
      <c r="H353" s="368"/>
      <c r="I353" s="369"/>
      <c r="J353" s="120" t="s">
        <v>1726</v>
      </c>
      <c r="K353" s="121"/>
      <c r="L353" s="121"/>
      <c r="M353" s="122"/>
      <c r="N353" s="89"/>
      <c r="V353" s="123"/>
    </row>
    <row r="354" spans="1:22" ht="24" thickTop="1" thickBot="1" x14ac:dyDescent="0.25">
      <c r="A354" s="355">
        <f t="shared" ref="A354" si="81">A350+1</f>
        <v>85</v>
      </c>
      <c r="B354" s="343" t="s">
        <v>20</v>
      </c>
      <c r="C354" s="343" t="s">
        <v>21</v>
      </c>
      <c r="D354" s="343" t="s">
        <v>22</v>
      </c>
      <c r="E354" s="358" t="s">
        <v>23</v>
      </c>
      <c r="F354" s="358"/>
      <c r="G354" s="358" t="s">
        <v>14</v>
      </c>
      <c r="H354" s="359"/>
      <c r="I354" s="348"/>
      <c r="J354" s="109" t="s">
        <v>1719</v>
      </c>
      <c r="K354" s="110"/>
      <c r="L354" s="110"/>
      <c r="M354" s="111"/>
      <c r="N354" s="89"/>
      <c r="V354" s="123"/>
    </row>
    <row r="355" spans="1:22" ht="13.5" thickBot="1" x14ac:dyDescent="0.25">
      <c r="A355" s="356"/>
      <c r="B355" s="113"/>
      <c r="C355" s="113"/>
      <c r="D355" s="114"/>
      <c r="E355" s="113"/>
      <c r="F355" s="113"/>
      <c r="G355" s="360"/>
      <c r="H355" s="361"/>
      <c r="I355" s="362"/>
      <c r="J355" s="115" t="s">
        <v>1719</v>
      </c>
      <c r="K355" s="115"/>
      <c r="L355" s="115"/>
      <c r="M355" s="116"/>
      <c r="N355" s="89"/>
      <c r="V355" s="123">
        <f>G355</f>
        <v>0</v>
      </c>
    </row>
    <row r="356" spans="1:22" ht="23.25" thickBot="1" x14ac:dyDescent="0.25">
      <c r="A356" s="356"/>
      <c r="B356" s="345" t="s">
        <v>29</v>
      </c>
      <c r="C356" s="345" t="s">
        <v>30</v>
      </c>
      <c r="D356" s="345" t="s">
        <v>31</v>
      </c>
      <c r="E356" s="363" t="s">
        <v>32</v>
      </c>
      <c r="F356" s="363"/>
      <c r="G356" s="364"/>
      <c r="H356" s="365"/>
      <c r="I356" s="366"/>
      <c r="J356" s="120" t="s">
        <v>1840</v>
      </c>
      <c r="K356" s="121"/>
      <c r="L356" s="121"/>
      <c r="M356" s="122"/>
      <c r="N356" s="89"/>
      <c r="V356" s="123"/>
    </row>
    <row r="357" spans="1:22" ht="13.5" thickBot="1" x14ac:dyDescent="0.25">
      <c r="A357" s="357"/>
      <c r="B357" s="124"/>
      <c r="C357" s="124"/>
      <c r="D357" s="134"/>
      <c r="E357" s="126" t="s">
        <v>37</v>
      </c>
      <c r="F357" s="127"/>
      <c r="G357" s="367"/>
      <c r="H357" s="368"/>
      <c r="I357" s="369"/>
      <c r="J357" s="120" t="s">
        <v>1726</v>
      </c>
      <c r="K357" s="121"/>
      <c r="L357" s="121"/>
      <c r="M357" s="122"/>
      <c r="N357" s="89"/>
      <c r="V357" s="123"/>
    </row>
    <row r="358" spans="1:22" ht="24" thickTop="1" thickBot="1" x14ac:dyDescent="0.25">
      <c r="A358" s="355">
        <f t="shared" ref="A358" si="82">A354+1</f>
        <v>86</v>
      </c>
      <c r="B358" s="343" t="s">
        <v>20</v>
      </c>
      <c r="C358" s="343" t="s">
        <v>21</v>
      </c>
      <c r="D358" s="343" t="s">
        <v>22</v>
      </c>
      <c r="E358" s="358" t="s">
        <v>23</v>
      </c>
      <c r="F358" s="358"/>
      <c r="G358" s="358" t="s">
        <v>14</v>
      </c>
      <c r="H358" s="359"/>
      <c r="I358" s="348"/>
      <c r="J358" s="109" t="s">
        <v>1719</v>
      </c>
      <c r="K358" s="110"/>
      <c r="L358" s="110"/>
      <c r="M358" s="111"/>
      <c r="N358" s="89"/>
      <c r="V358" s="123"/>
    </row>
    <row r="359" spans="1:22" ht="13.5" thickBot="1" x14ac:dyDescent="0.25">
      <c r="A359" s="356"/>
      <c r="B359" s="113"/>
      <c r="C359" s="113"/>
      <c r="D359" s="114"/>
      <c r="E359" s="113"/>
      <c r="F359" s="113"/>
      <c r="G359" s="360"/>
      <c r="H359" s="361"/>
      <c r="I359" s="362"/>
      <c r="J359" s="115" t="s">
        <v>1719</v>
      </c>
      <c r="K359" s="115"/>
      <c r="L359" s="115"/>
      <c r="M359" s="116"/>
      <c r="N359" s="89"/>
      <c r="V359" s="123">
        <f>G359</f>
        <v>0</v>
      </c>
    </row>
    <row r="360" spans="1:22" ht="23.25" thickBot="1" x14ac:dyDescent="0.25">
      <c r="A360" s="356"/>
      <c r="B360" s="345" t="s">
        <v>29</v>
      </c>
      <c r="C360" s="345" t="s">
        <v>30</v>
      </c>
      <c r="D360" s="345" t="s">
        <v>31</v>
      </c>
      <c r="E360" s="363" t="s">
        <v>32</v>
      </c>
      <c r="F360" s="363"/>
      <c r="G360" s="364"/>
      <c r="H360" s="365"/>
      <c r="I360" s="366"/>
      <c r="J360" s="120" t="s">
        <v>1840</v>
      </c>
      <c r="K360" s="121"/>
      <c r="L360" s="121"/>
      <c r="M360" s="122"/>
      <c r="N360" s="89"/>
      <c r="V360" s="123"/>
    </row>
    <row r="361" spans="1:22" ht="13.5" thickBot="1" x14ac:dyDescent="0.25">
      <c r="A361" s="357"/>
      <c r="B361" s="124"/>
      <c r="C361" s="124"/>
      <c r="D361" s="134"/>
      <c r="E361" s="126" t="s">
        <v>37</v>
      </c>
      <c r="F361" s="127"/>
      <c r="G361" s="367"/>
      <c r="H361" s="368"/>
      <c r="I361" s="369"/>
      <c r="J361" s="120" t="s">
        <v>1726</v>
      </c>
      <c r="K361" s="121"/>
      <c r="L361" s="121"/>
      <c r="M361" s="122"/>
      <c r="N361" s="89"/>
      <c r="V361" s="123"/>
    </row>
    <row r="362" spans="1:22" ht="24" thickTop="1" thickBot="1" x14ac:dyDescent="0.25">
      <c r="A362" s="355">
        <f t="shared" ref="A362" si="83">A358+1</f>
        <v>87</v>
      </c>
      <c r="B362" s="343" t="s">
        <v>20</v>
      </c>
      <c r="C362" s="343" t="s">
        <v>21</v>
      </c>
      <c r="D362" s="343" t="s">
        <v>22</v>
      </c>
      <c r="E362" s="358" t="s">
        <v>23</v>
      </c>
      <c r="F362" s="358"/>
      <c r="G362" s="358" t="s">
        <v>14</v>
      </c>
      <c r="H362" s="359"/>
      <c r="I362" s="348"/>
      <c r="J362" s="109" t="s">
        <v>1719</v>
      </c>
      <c r="K362" s="110"/>
      <c r="L362" s="110"/>
      <c r="M362" s="111"/>
      <c r="N362" s="89"/>
      <c r="V362" s="123"/>
    </row>
    <row r="363" spans="1:22" ht="13.5" thickBot="1" x14ac:dyDescent="0.25">
      <c r="A363" s="356"/>
      <c r="B363" s="113"/>
      <c r="C363" s="113"/>
      <c r="D363" s="114"/>
      <c r="E363" s="113"/>
      <c r="F363" s="113"/>
      <c r="G363" s="360"/>
      <c r="H363" s="361"/>
      <c r="I363" s="362"/>
      <c r="J363" s="115" t="s">
        <v>1719</v>
      </c>
      <c r="K363" s="115"/>
      <c r="L363" s="115"/>
      <c r="M363" s="116"/>
      <c r="N363" s="89"/>
      <c r="V363" s="123">
        <f>G363</f>
        <v>0</v>
      </c>
    </row>
    <row r="364" spans="1:22" ht="23.25" thickBot="1" x14ac:dyDescent="0.25">
      <c r="A364" s="356"/>
      <c r="B364" s="345" t="s">
        <v>29</v>
      </c>
      <c r="C364" s="345" t="s">
        <v>30</v>
      </c>
      <c r="D364" s="345" t="s">
        <v>31</v>
      </c>
      <c r="E364" s="363" t="s">
        <v>32</v>
      </c>
      <c r="F364" s="363"/>
      <c r="G364" s="364"/>
      <c r="H364" s="365"/>
      <c r="I364" s="366"/>
      <c r="J364" s="120" t="s">
        <v>1840</v>
      </c>
      <c r="K364" s="121"/>
      <c r="L364" s="121"/>
      <c r="M364" s="122"/>
      <c r="N364" s="89"/>
      <c r="V364" s="123"/>
    </row>
    <row r="365" spans="1:22" ht="13.5" thickBot="1" x14ac:dyDescent="0.25">
      <c r="A365" s="357"/>
      <c r="B365" s="124"/>
      <c r="C365" s="124"/>
      <c r="D365" s="134"/>
      <c r="E365" s="126" t="s">
        <v>37</v>
      </c>
      <c r="F365" s="127"/>
      <c r="G365" s="367"/>
      <c r="H365" s="368"/>
      <c r="I365" s="369"/>
      <c r="J365" s="120" t="s">
        <v>1726</v>
      </c>
      <c r="K365" s="121"/>
      <c r="L365" s="121"/>
      <c r="M365" s="122"/>
      <c r="N365" s="89"/>
      <c r="V365" s="123"/>
    </row>
    <row r="366" spans="1:22" ht="24" thickTop="1" thickBot="1" x14ac:dyDescent="0.25">
      <c r="A366" s="355">
        <f t="shared" ref="A366" si="84">A362+1</f>
        <v>88</v>
      </c>
      <c r="B366" s="343" t="s">
        <v>20</v>
      </c>
      <c r="C366" s="343" t="s">
        <v>21</v>
      </c>
      <c r="D366" s="343" t="s">
        <v>22</v>
      </c>
      <c r="E366" s="358" t="s">
        <v>23</v>
      </c>
      <c r="F366" s="358"/>
      <c r="G366" s="358" t="s">
        <v>14</v>
      </c>
      <c r="H366" s="359"/>
      <c r="I366" s="348"/>
      <c r="J366" s="109" t="s">
        <v>1719</v>
      </c>
      <c r="K366" s="110"/>
      <c r="L366" s="110"/>
      <c r="M366" s="111"/>
      <c r="N366" s="89"/>
      <c r="V366" s="123"/>
    </row>
    <row r="367" spans="1:22" ht="13.5" thickBot="1" x14ac:dyDescent="0.25">
      <c r="A367" s="356"/>
      <c r="B367" s="113"/>
      <c r="C367" s="113"/>
      <c r="D367" s="114"/>
      <c r="E367" s="113"/>
      <c r="F367" s="113"/>
      <c r="G367" s="360"/>
      <c r="H367" s="361"/>
      <c r="I367" s="362"/>
      <c r="J367" s="115" t="s">
        <v>1719</v>
      </c>
      <c r="K367" s="115"/>
      <c r="L367" s="115"/>
      <c r="M367" s="116"/>
      <c r="N367" s="89"/>
      <c r="V367" s="123">
        <f>G367</f>
        <v>0</v>
      </c>
    </row>
    <row r="368" spans="1:22" ht="23.25" thickBot="1" x14ac:dyDescent="0.25">
      <c r="A368" s="356"/>
      <c r="B368" s="345" t="s">
        <v>29</v>
      </c>
      <c r="C368" s="345" t="s">
        <v>30</v>
      </c>
      <c r="D368" s="345" t="s">
        <v>31</v>
      </c>
      <c r="E368" s="363" t="s">
        <v>32</v>
      </c>
      <c r="F368" s="363"/>
      <c r="G368" s="364"/>
      <c r="H368" s="365"/>
      <c r="I368" s="366"/>
      <c r="J368" s="120" t="s">
        <v>1840</v>
      </c>
      <c r="K368" s="121"/>
      <c r="L368" s="121"/>
      <c r="M368" s="122"/>
      <c r="N368" s="89"/>
      <c r="V368" s="123"/>
    </row>
    <row r="369" spans="1:22" ht="13.5" thickBot="1" x14ac:dyDescent="0.25">
      <c r="A369" s="357"/>
      <c r="B369" s="124"/>
      <c r="C369" s="124"/>
      <c r="D369" s="134"/>
      <c r="E369" s="126" t="s">
        <v>37</v>
      </c>
      <c r="F369" s="127"/>
      <c r="G369" s="367"/>
      <c r="H369" s="368"/>
      <c r="I369" s="369"/>
      <c r="J369" s="120" t="s">
        <v>1726</v>
      </c>
      <c r="K369" s="121"/>
      <c r="L369" s="121"/>
      <c r="M369" s="122"/>
      <c r="N369" s="89"/>
      <c r="V369" s="123"/>
    </row>
    <row r="370" spans="1:22" ht="24" thickTop="1" thickBot="1" x14ac:dyDescent="0.25">
      <c r="A370" s="355">
        <f t="shared" ref="A370" si="85">A366+1</f>
        <v>89</v>
      </c>
      <c r="B370" s="343" t="s">
        <v>20</v>
      </c>
      <c r="C370" s="343" t="s">
        <v>21</v>
      </c>
      <c r="D370" s="343" t="s">
        <v>22</v>
      </c>
      <c r="E370" s="358" t="s">
        <v>23</v>
      </c>
      <c r="F370" s="358"/>
      <c r="G370" s="358" t="s">
        <v>14</v>
      </c>
      <c r="H370" s="359"/>
      <c r="I370" s="348"/>
      <c r="J370" s="109" t="s">
        <v>1719</v>
      </c>
      <c r="K370" s="110"/>
      <c r="L370" s="110"/>
      <c r="M370" s="111"/>
      <c r="N370" s="89"/>
      <c r="V370" s="123"/>
    </row>
    <row r="371" spans="1:22" ht="13.5" thickBot="1" x14ac:dyDescent="0.25">
      <c r="A371" s="356"/>
      <c r="B371" s="113"/>
      <c r="C371" s="113"/>
      <c r="D371" s="114"/>
      <c r="E371" s="113"/>
      <c r="F371" s="113"/>
      <c r="G371" s="360"/>
      <c r="H371" s="361"/>
      <c r="I371" s="362"/>
      <c r="J371" s="115" t="s">
        <v>1719</v>
      </c>
      <c r="K371" s="115"/>
      <c r="L371" s="115"/>
      <c r="M371" s="116"/>
      <c r="N371" s="89"/>
      <c r="V371" s="123">
        <f>G371</f>
        <v>0</v>
      </c>
    </row>
    <row r="372" spans="1:22" ht="23.25" thickBot="1" x14ac:dyDescent="0.25">
      <c r="A372" s="356"/>
      <c r="B372" s="345" t="s">
        <v>29</v>
      </c>
      <c r="C372" s="345" t="s">
        <v>30</v>
      </c>
      <c r="D372" s="345" t="s">
        <v>31</v>
      </c>
      <c r="E372" s="363" t="s">
        <v>32</v>
      </c>
      <c r="F372" s="363"/>
      <c r="G372" s="364"/>
      <c r="H372" s="365"/>
      <c r="I372" s="366"/>
      <c r="J372" s="120" t="s">
        <v>1840</v>
      </c>
      <c r="K372" s="121"/>
      <c r="L372" s="121"/>
      <c r="M372" s="122"/>
      <c r="N372" s="89"/>
      <c r="V372" s="123"/>
    </row>
    <row r="373" spans="1:22" ht="13.5" thickBot="1" x14ac:dyDescent="0.25">
      <c r="A373" s="357"/>
      <c r="B373" s="124"/>
      <c r="C373" s="124"/>
      <c r="D373" s="134"/>
      <c r="E373" s="126" t="s">
        <v>37</v>
      </c>
      <c r="F373" s="127"/>
      <c r="G373" s="367"/>
      <c r="H373" s="368"/>
      <c r="I373" s="369"/>
      <c r="J373" s="120" t="s">
        <v>1726</v>
      </c>
      <c r="K373" s="121"/>
      <c r="L373" s="121"/>
      <c r="M373" s="122"/>
      <c r="N373" s="89"/>
      <c r="V373" s="123"/>
    </row>
    <row r="374" spans="1:22" ht="24" thickTop="1" thickBot="1" x14ac:dyDescent="0.25">
      <c r="A374" s="355">
        <f t="shared" ref="A374" si="86">A370+1</f>
        <v>90</v>
      </c>
      <c r="B374" s="343" t="s">
        <v>20</v>
      </c>
      <c r="C374" s="343" t="s">
        <v>21</v>
      </c>
      <c r="D374" s="343" t="s">
        <v>22</v>
      </c>
      <c r="E374" s="358" t="s">
        <v>23</v>
      </c>
      <c r="F374" s="358"/>
      <c r="G374" s="358" t="s">
        <v>14</v>
      </c>
      <c r="H374" s="359"/>
      <c r="I374" s="348"/>
      <c r="J374" s="109" t="s">
        <v>1719</v>
      </c>
      <c r="K374" s="110"/>
      <c r="L374" s="110"/>
      <c r="M374" s="111"/>
      <c r="N374" s="89"/>
      <c r="V374" s="123"/>
    </row>
    <row r="375" spans="1:22" ht="13.5" thickBot="1" x14ac:dyDescent="0.25">
      <c r="A375" s="356"/>
      <c r="B375" s="113"/>
      <c r="C375" s="113"/>
      <c r="D375" s="114"/>
      <c r="E375" s="113"/>
      <c r="F375" s="113"/>
      <c r="G375" s="360"/>
      <c r="H375" s="361"/>
      <c r="I375" s="362"/>
      <c r="J375" s="115" t="s">
        <v>1719</v>
      </c>
      <c r="K375" s="115"/>
      <c r="L375" s="115"/>
      <c r="M375" s="116"/>
      <c r="N375" s="89"/>
      <c r="V375" s="123">
        <f>G375</f>
        <v>0</v>
      </c>
    </row>
    <row r="376" spans="1:22" ht="23.25" thickBot="1" x14ac:dyDescent="0.25">
      <c r="A376" s="356"/>
      <c r="B376" s="345" t="s">
        <v>29</v>
      </c>
      <c r="C376" s="345" t="s">
        <v>30</v>
      </c>
      <c r="D376" s="345" t="s">
        <v>31</v>
      </c>
      <c r="E376" s="363" t="s">
        <v>32</v>
      </c>
      <c r="F376" s="363"/>
      <c r="G376" s="364"/>
      <c r="H376" s="365"/>
      <c r="I376" s="366"/>
      <c r="J376" s="120" t="s">
        <v>1840</v>
      </c>
      <c r="K376" s="121"/>
      <c r="L376" s="121"/>
      <c r="M376" s="122"/>
      <c r="N376" s="89"/>
      <c r="V376" s="123"/>
    </row>
    <row r="377" spans="1:22" ht="13.5" thickBot="1" x14ac:dyDescent="0.25">
      <c r="A377" s="357"/>
      <c r="B377" s="124"/>
      <c r="C377" s="124"/>
      <c r="D377" s="134"/>
      <c r="E377" s="126" t="s">
        <v>37</v>
      </c>
      <c r="F377" s="127"/>
      <c r="G377" s="367"/>
      <c r="H377" s="368"/>
      <c r="I377" s="369"/>
      <c r="J377" s="120" t="s">
        <v>1726</v>
      </c>
      <c r="K377" s="121"/>
      <c r="L377" s="121"/>
      <c r="M377" s="122"/>
      <c r="N377" s="89"/>
      <c r="V377" s="123"/>
    </row>
    <row r="378" spans="1:22" ht="24" thickTop="1" thickBot="1" x14ac:dyDescent="0.25">
      <c r="A378" s="355">
        <f t="shared" ref="A378" si="87">A374+1</f>
        <v>91</v>
      </c>
      <c r="B378" s="343" t="s">
        <v>20</v>
      </c>
      <c r="C378" s="343" t="s">
        <v>21</v>
      </c>
      <c r="D378" s="343" t="s">
        <v>22</v>
      </c>
      <c r="E378" s="358" t="s">
        <v>23</v>
      </c>
      <c r="F378" s="358"/>
      <c r="G378" s="358" t="s">
        <v>14</v>
      </c>
      <c r="H378" s="359"/>
      <c r="I378" s="348"/>
      <c r="J378" s="109" t="s">
        <v>1719</v>
      </c>
      <c r="K378" s="110"/>
      <c r="L378" s="110"/>
      <c r="M378" s="111"/>
      <c r="N378" s="89"/>
      <c r="V378" s="123"/>
    </row>
    <row r="379" spans="1:22" ht="13.5" thickBot="1" x14ac:dyDescent="0.25">
      <c r="A379" s="356"/>
      <c r="B379" s="113"/>
      <c r="C379" s="113"/>
      <c r="D379" s="114"/>
      <c r="E379" s="113"/>
      <c r="F379" s="113"/>
      <c r="G379" s="360"/>
      <c r="H379" s="361"/>
      <c r="I379" s="362"/>
      <c r="J379" s="115" t="s">
        <v>1719</v>
      </c>
      <c r="K379" s="115"/>
      <c r="L379" s="115"/>
      <c r="M379" s="116"/>
      <c r="N379" s="89"/>
      <c r="V379" s="123">
        <f>G379</f>
        <v>0</v>
      </c>
    </row>
    <row r="380" spans="1:22" ht="23.25" thickBot="1" x14ac:dyDescent="0.25">
      <c r="A380" s="356"/>
      <c r="B380" s="345" t="s">
        <v>29</v>
      </c>
      <c r="C380" s="345" t="s">
        <v>30</v>
      </c>
      <c r="D380" s="345" t="s">
        <v>31</v>
      </c>
      <c r="E380" s="363" t="s">
        <v>32</v>
      </c>
      <c r="F380" s="363"/>
      <c r="G380" s="364"/>
      <c r="H380" s="365"/>
      <c r="I380" s="366"/>
      <c r="J380" s="120" t="s">
        <v>1840</v>
      </c>
      <c r="K380" s="121"/>
      <c r="L380" s="121"/>
      <c r="M380" s="122"/>
      <c r="N380" s="89"/>
      <c r="V380" s="123"/>
    </row>
    <row r="381" spans="1:22" ht="13.5" thickBot="1" x14ac:dyDescent="0.25">
      <c r="A381" s="357"/>
      <c r="B381" s="124"/>
      <c r="C381" s="124"/>
      <c r="D381" s="134"/>
      <c r="E381" s="126" t="s">
        <v>37</v>
      </c>
      <c r="F381" s="127"/>
      <c r="G381" s="367"/>
      <c r="H381" s="368"/>
      <c r="I381" s="369"/>
      <c r="J381" s="120" t="s">
        <v>1726</v>
      </c>
      <c r="K381" s="121"/>
      <c r="L381" s="121"/>
      <c r="M381" s="122"/>
      <c r="N381" s="89"/>
      <c r="V381" s="123"/>
    </row>
    <row r="382" spans="1:22" ht="24" thickTop="1" thickBot="1" x14ac:dyDescent="0.25">
      <c r="A382" s="355">
        <f t="shared" ref="A382" si="88">A378+1</f>
        <v>92</v>
      </c>
      <c r="B382" s="343" t="s">
        <v>20</v>
      </c>
      <c r="C382" s="343" t="s">
        <v>21</v>
      </c>
      <c r="D382" s="343" t="s">
        <v>22</v>
      </c>
      <c r="E382" s="358" t="s">
        <v>23</v>
      </c>
      <c r="F382" s="358"/>
      <c r="G382" s="358" t="s">
        <v>14</v>
      </c>
      <c r="H382" s="359"/>
      <c r="I382" s="348"/>
      <c r="J382" s="109" t="s">
        <v>1719</v>
      </c>
      <c r="K382" s="110"/>
      <c r="L382" s="110"/>
      <c r="M382" s="111"/>
      <c r="N382" s="89"/>
      <c r="V382" s="123"/>
    </row>
    <row r="383" spans="1:22" ht="13.5" thickBot="1" x14ac:dyDescent="0.25">
      <c r="A383" s="356"/>
      <c r="B383" s="113"/>
      <c r="C383" s="113"/>
      <c r="D383" s="114"/>
      <c r="E383" s="113"/>
      <c r="F383" s="113"/>
      <c r="G383" s="360"/>
      <c r="H383" s="361"/>
      <c r="I383" s="362"/>
      <c r="J383" s="115" t="s">
        <v>1719</v>
      </c>
      <c r="K383" s="115"/>
      <c r="L383" s="115"/>
      <c r="M383" s="116"/>
      <c r="N383" s="89"/>
      <c r="V383" s="123">
        <f>G383</f>
        <v>0</v>
      </c>
    </row>
    <row r="384" spans="1:22" ht="23.25" thickBot="1" x14ac:dyDescent="0.25">
      <c r="A384" s="356"/>
      <c r="B384" s="345" t="s">
        <v>29</v>
      </c>
      <c r="C384" s="345" t="s">
        <v>30</v>
      </c>
      <c r="D384" s="345" t="s">
        <v>31</v>
      </c>
      <c r="E384" s="363" t="s">
        <v>32</v>
      </c>
      <c r="F384" s="363"/>
      <c r="G384" s="364"/>
      <c r="H384" s="365"/>
      <c r="I384" s="366"/>
      <c r="J384" s="120" t="s">
        <v>1840</v>
      </c>
      <c r="K384" s="121"/>
      <c r="L384" s="121"/>
      <c r="M384" s="122"/>
      <c r="N384" s="89"/>
      <c r="V384" s="123"/>
    </row>
    <row r="385" spans="1:22" ht="13.5" thickBot="1" x14ac:dyDescent="0.25">
      <c r="A385" s="357"/>
      <c r="B385" s="124"/>
      <c r="C385" s="124"/>
      <c r="D385" s="134"/>
      <c r="E385" s="126" t="s">
        <v>37</v>
      </c>
      <c r="F385" s="127"/>
      <c r="G385" s="367"/>
      <c r="H385" s="368"/>
      <c r="I385" s="369"/>
      <c r="J385" s="120" t="s">
        <v>1726</v>
      </c>
      <c r="K385" s="121"/>
      <c r="L385" s="121"/>
      <c r="M385" s="122"/>
      <c r="N385" s="89"/>
      <c r="V385" s="123"/>
    </row>
    <row r="386" spans="1:22" ht="24" thickTop="1" thickBot="1" x14ac:dyDescent="0.25">
      <c r="A386" s="355">
        <f t="shared" ref="A386" si="89">A382+1</f>
        <v>93</v>
      </c>
      <c r="B386" s="343" t="s">
        <v>20</v>
      </c>
      <c r="C386" s="343" t="s">
        <v>21</v>
      </c>
      <c r="D386" s="343" t="s">
        <v>22</v>
      </c>
      <c r="E386" s="358" t="s">
        <v>23</v>
      </c>
      <c r="F386" s="358"/>
      <c r="G386" s="358" t="s">
        <v>14</v>
      </c>
      <c r="H386" s="359"/>
      <c r="I386" s="348"/>
      <c r="J386" s="109" t="s">
        <v>1719</v>
      </c>
      <c r="K386" s="110"/>
      <c r="L386" s="110"/>
      <c r="M386" s="111"/>
      <c r="N386" s="89"/>
      <c r="V386" s="123"/>
    </row>
    <row r="387" spans="1:22" ht="13.5" thickBot="1" x14ac:dyDescent="0.25">
      <c r="A387" s="356"/>
      <c r="B387" s="113"/>
      <c r="C387" s="113"/>
      <c r="D387" s="114"/>
      <c r="E387" s="113"/>
      <c r="F387" s="113"/>
      <c r="G387" s="360"/>
      <c r="H387" s="361"/>
      <c r="I387" s="362"/>
      <c r="J387" s="115" t="s">
        <v>1719</v>
      </c>
      <c r="K387" s="115"/>
      <c r="L387" s="115"/>
      <c r="M387" s="116"/>
      <c r="N387" s="89"/>
      <c r="V387" s="123">
        <f>G387</f>
        <v>0</v>
      </c>
    </row>
    <row r="388" spans="1:22" ht="23.25" thickBot="1" x14ac:dyDescent="0.25">
      <c r="A388" s="356"/>
      <c r="B388" s="345" t="s">
        <v>29</v>
      </c>
      <c r="C388" s="345" t="s">
        <v>30</v>
      </c>
      <c r="D388" s="345" t="s">
        <v>31</v>
      </c>
      <c r="E388" s="363" t="s">
        <v>32</v>
      </c>
      <c r="F388" s="363"/>
      <c r="G388" s="364"/>
      <c r="H388" s="365"/>
      <c r="I388" s="366"/>
      <c r="J388" s="120" t="s">
        <v>1840</v>
      </c>
      <c r="K388" s="121"/>
      <c r="L388" s="121"/>
      <c r="M388" s="122"/>
      <c r="N388" s="89"/>
      <c r="V388" s="123"/>
    </row>
    <row r="389" spans="1:22" ht="13.5" thickBot="1" x14ac:dyDescent="0.25">
      <c r="A389" s="357"/>
      <c r="B389" s="124"/>
      <c r="C389" s="124"/>
      <c r="D389" s="134"/>
      <c r="E389" s="126" t="s">
        <v>37</v>
      </c>
      <c r="F389" s="127"/>
      <c r="G389" s="367"/>
      <c r="H389" s="368"/>
      <c r="I389" s="369"/>
      <c r="J389" s="120" t="s">
        <v>1726</v>
      </c>
      <c r="K389" s="121"/>
      <c r="L389" s="121"/>
      <c r="M389" s="122"/>
      <c r="N389" s="89"/>
      <c r="V389" s="123"/>
    </row>
    <row r="390" spans="1:22" ht="24" thickTop="1" thickBot="1" x14ac:dyDescent="0.25">
      <c r="A390" s="355">
        <f t="shared" ref="A390" si="90">A386+1</f>
        <v>94</v>
      </c>
      <c r="B390" s="343" t="s">
        <v>20</v>
      </c>
      <c r="C390" s="343" t="s">
        <v>21</v>
      </c>
      <c r="D390" s="343" t="s">
        <v>22</v>
      </c>
      <c r="E390" s="358" t="s">
        <v>23</v>
      </c>
      <c r="F390" s="358"/>
      <c r="G390" s="358" t="s">
        <v>14</v>
      </c>
      <c r="H390" s="359"/>
      <c r="I390" s="348"/>
      <c r="J390" s="109" t="s">
        <v>1719</v>
      </c>
      <c r="K390" s="110"/>
      <c r="L390" s="110"/>
      <c r="M390" s="111"/>
      <c r="N390" s="89"/>
      <c r="V390" s="123"/>
    </row>
    <row r="391" spans="1:22" ht="13.5" thickBot="1" x14ac:dyDescent="0.25">
      <c r="A391" s="356"/>
      <c r="B391" s="113"/>
      <c r="C391" s="113"/>
      <c r="D391" s="114"/>
      <c r="E391" s="113"/>
      <c r="F391" s="113"/>
      <c r="G391" s="360"/>
      <c r="H391" s="361"/>
      <c r="I391" s="362"/>
      <c r="J391" s="115" t="s">
        <v>1719</v>
      </c>
      <c r="K391" s="115"/>
      <c r="L391" s="115"/>
      <c r="M391" s="116"/>
      <c r="N391" s="89"/>
      <c r="V391" s="123">
        <f>G391</f>
        <v>0</v>
      </c>
    </row>
    <row r="392" spans="1:22" ht="23.25" thickBot="1" x14ac:dyDescent="0.25">
      <c r="A392" s="356"/>
      <c r="B392" s="345" t="s">
        <v>29</v>
      </c>
      <c r="C392" s="345" t="s">
        <v>30</v>
      </c>
      <c r="D392" s="345" t="s">
        <v>31</v>
      </c>
      <c r="E392" s="363" t="s">
        <v>32</v>
      </c>
      <c r="F392" s="363"/>
      <c r="G392" s="364"/>
      <c r="H392" s="365"/>
      <c r="I392" s="366"/>
      <c r="J392" s="120" t="s">
        <v>1840</v>
      </c>
      <c r="K392" s="121"/>
      <c r="L392" s="121"/>
      <c r="M392" s="122"/>
      <c r="N392" s="89"/>
      <c r="V392" s="123"/>
    </row>
    <row r="393" spans="1:22" ht="13.5" thickBot="1" x14ac:dyDescent="0.25">
      <c r="A393" s="357"/>
      <c r="B393" s="124"/>
      <c r="C393" s="124"/>
      <c r="D393" s="134"/>
      <c r="E393" s="126" t="s">
        <v>37</v>
      </c>
      <c r="F393" s="127"/>
      <c r="G393" s="367"/>
      <c r="H393" s="368"/>
      <c r="I393" s="369"/>
      <c r="J393" s="120" t="s">
        <v>1726</v>
      </c>
      <c r="K393" s="121"/>
      <c r="L393" s="121"/>
      <c r="M393" s="122"/>
      <c r="N393" s="89"/>
      <c r="V393" s="123"/>
    </row>
    <row r="394" spans="1:22" ht="24" thickTop="1" thickBot="1" x14ac:dyDescent="0.25">
      <c r="A394" s="355">
        <f t="shared" ref="A394" si="91">A390+1</f>
        <v>95</v>
      </c>
      <c r="B394" s="343" t="s">
        <v>20</v>
      </c>
      <c r="C394" s="343" t="s">
        <v>21</v>
      </c>
      <c r="D394" s="343" t="s">
        <v>22</v>
      </c>
      <c r="E394" s="358" t="s">
        <v>23</v>
      </c>
      <c r="F394" s="358"/>
      <c r="G394" s="358" t="s">
        <v>14</v>
      </c>
      <c r="H394" s="359"/>
      <c r="I394" s="348"/>
      <c r="J394" s="109" t="s">
        <v>1719</v>
      </c>
      <c r="K394" s="110"/>
      <c r="L394" s="110"/>
      <c r="M394" s="111"/>
      <c r="N394" s="89"/>
      <c r="V394" s="123"/>
    </row>
    <row r="395" spans="1:22" ht="13.5" thickBot="1" x14ac:dyDescent="0.25">
      <c r="A395" s="356"/>
      <c r="B395" s="113"/>
      <c r="C395" s="113"/>
      <c r="D395" s="114"/>
      <c r="E395" s="113"/>
      <c r="F395" s="113"/>
      <c r="G395" s="360"/>
      <c r="H395" s="361"/>
      <c r="I395" s="362"/>
      <c r="J395" s="115" t="s">
        <v>1719</v>
      </c>
      <c r="K395" s="115"/>
      <c r="L395" s="115"/>
      <c r="M395" s="116"/>
      <c r="N395" s="89"/>
      <c r="V395" s="123">
        <f>G395</f>
        <v>0</v>
      </c>
    </row>
    <row r="396" spans="1:22" ht="23.25" thickBot="1" x14ac:dyDescent="0.25">
      <c r="A396" s="356"/>
      <c r="B396" s="345" t="s">
        <v>29</v>
      </c>
      <c r="C396" s="345" t="s">
        <v>30</v>
      </c>
      <c r="D396" s="345" t="s">
        <v>31</v>
      </c>
      <c r="E396" s="363" t="s">
        <v>32</v>
      </c>
      <c r="F396" s="363"/>
      <c r="G396" s="364"/>
      <c r="H396" s="365"/>
      <c r="I396" s="366"/>
      <c r="J396" s="120" t="s">
        <v>1840</v>
      </c>
      <c r="K396" s="121"/>
      <c r="L396" s="121"/>
      <c r="M396" s="122"/>
      <c r="N396" s="89"/>
      <c r="V396" s="123"/>
    </row>
    <row r="397" spans="1:22" ht="13.5" thickBot="1" x14ac:dyDescent="0.25">
      <c r="A397" s="357"/>
      <c r="B397" s="124"/>
      <c r="C397" s="124"/>
      <c r="D397" s="134"/>
      <c r="E397" s="126" t="s">
        <v>37</v>
      </c>
      <c r="F397" s="127"/>
      <c r="G397" s="367"/>
      <c r="H397" s="368"/>
      <c r="I397" s="369"/>
      <c r="J397" s="120" t="s">
        <v>1726</v>
      </c>
      <c r="K397" s="121"/>
      <c r="L397" s="121"/>
      <c r="M397" s="122"/>
      <c r="N397" s="89"/>
      <c r="V397" s="123"/>
    </row>
    <row r="398" spans="1:22" ht="24" thickTop="1" thickBot="1" x14ac:dyDescent="0.25">
      <c r="A398" s="355">
        <f t="shared" ref="A398" si="92">A394+1</f>
        <v>96</v>
      </c>
      <c r="B398" s="343" t="s">
        <v>20</v>
      </c>
      <c r="C398" s="343" t="s">
        <v>21</v>
      </c>
      <c r="D398" s="343" t="s">
        <v>22</v>
      </c>
      <c r="E398" s="358" t="s">
        <v>23</v>
      </c>
      <c r="F398" s="358"/>
      <c r="G398" s="358" t="s">
        <v>14</v>
      </c>
      <c r="H398" s="359"/>
      <c r="I398" s="348"/>
      <c r="J398" s="109" t="s">
        <v>1719</v>
      </c>
      <c r="K398" s="110"/>
      <c r="L398" s="110"/>
      <c r="M398" s="111"/>
      <c r="N398" s="89"/>
      <c r="V398" s="123"/>
    </row>
    <row r="399" spans="1:22" ht="13.5" thickBot="1" x14ac:dyDescent="0.25">
      <c r="A399" s="356"/>
      <c r="B399" s="113"/>
      <c r="C399" s="113"/>
      <c r="D399" s="114"/>
      <c r="E399" s="113"/>
      <c r="F399" s="113"/>
      <c r="G399" s="360"/>
      <c r="H399" s="361"/>
      <c r="I399" s="362"/>
      <c r="J399" s="115" t="s">
        <v>1719</v>
      </c>
      <c r="K399" s="115"/>
      <c r="L399" s="115"/>
      <c r="M399" s="116"/>
      <c r="N399" s="89"/>
      <c r="V399" s="123">
        <f>G399</f>
        <v>0</v>
      </c>
    </row>
    <row r="400" spans="1:22" ht="23.25" thickBot="1" x14ac:dyDescent="0.25">
      <c r="A400" s="356"/>
      <c r="B400" s="345" t="s">
        <v>29</v>
      </c>
      <c r="C400" s="345" t="s">
        <v>30</v>
      </c>
      <c r="D400" s="345" t="s">
        <v>31</v>
      </c>
      <c r="E400" s="363" t="s">
        <v>32</v>
      </c>
      <c r="F400" s="363"/>
      <c r="G400" s="364"/>
      <c r="H400" s="365"/>
      <c r="I400" s="366"/>
      <c r="J400" s="120" t="s">
        <v>1840</v>
      </c>
      <c r="K400" s="121"/>
      <c r="L400" s="121"/>
      <c r="M400" s="122"/>
      <c r="N400" s="89"/>
      <c r="V400" s="123"/>
    </row>
    <row r="401" spans="1:22" ht="13.5" thickBot="1" x14ac:dyDescent="0.25">
      <c r="A401" s="357"/>
      <c r="B401" s="124"/>
      <c r="C401" s="124"/>
      <c r="D401" s="134"/>
      <c r="E401" s="126" t="s">
        <v>37</v>
      </c>
      <c r="F401" s="127"/>
      <c r="G401" s="367"/>
      <c r="H401" s="368"/>
      <c r="I401" s="369"/>
      <c r="J401" s="120" t="s">
        <v>1726</v>
      </c>
      <c r="K401" s="121"/>
      <c r="L401" s="121"/>
      <c r="M401" s="122"/>
      <c r="N401" s="89"/>
      <c r="V401" s="123"/>
    </row>
    <row r="402" spans="1:22" ht="24" thickTop="1" thickBot="1" x14ac:dyDescent="0.25">
      <c r="A402" s="355">
        <f t="shared" ref="A402" si="93">A398+1</f>
        <v>97</v>
      </c>
      <c r="B402" s="343" t="s">
        <v>20</v>
      </c>
      <c r="C402" s="343" t="s">
        <v>21</v>
      </c>
      <c r="D402" s="343" t="s">
        <v>22</v>
      </c>
      <c r="E402" s="358" t="s">
        <v>23</v>
      </c>
      <c r="F402" s="358"/>
      <c r="G402" s="358" t="s">
        <v>14</v>
      </c>
      <c r="H402" s="359"/>
      <c r="I402" s="348"/>
      <c r="J402" s="109" t="s">
        <v>1719</v>
      </c>
      <c r="K402" s="110"/>
      <c r="L402" s="110"/>
      <c r="M402" s="111"/>
      <c r="N402" s="89"/>
      <c r="V402" s="123"/>
    </row>
    <row r="403" spans="1:22" ht="13.5" thickBot="1" x14ac:dyDescent="0.25">
      <c r="A403" s="356"/>
      <c r="B403" s="113"/>
      <c r="C403" s="113"/>
      <c r="D403" s="114"/>
      <c r="E403" s="113"/>
      <c r="F403" s="113"/>
      <c r="G403" s="360"/>
      <c r="H403" s="361"/>
      <c r="I403" s="362"/>
      <c r="J403" s="115" t="s">
        <v>1719</v>
      </c>
      <c r="K403" s="115"/>
      <c r="L403" s="115"/>
      <c r="M403" s="116"/>
      <c r="N403" s="89"/>
      <c r="V403" s="123">
        <f>G403</f>
        <v>0</v>
      </c>
    </row>
    <row r="404" spans="1:22" ht="23.25" thickBot="1" x14ac:dyDescent="0.25">
      <c r="A404" s="356"/>
      <c r="B404" s="345" t="s">
        <v>29</v>
      </c>
      <c r="C404" s="345" t="s">
        <v>30</v>
      </c>
      <c r="D404" s="345" t="s">
        <v>31</v>
      </c>
      <c r="E404" s="363" t="s">
        <v>32</v>
      </c>
      <c r="F404" s="363"/>
      <c r="G404" s="364"/>
      <c r="H404" s="365"/>
      <c r="I404" s="366"/>
      <c r="J404" s="120" t="s">
        <v>1840</v>
      </c>
      <c r="K404" s="121"/>
      <c r="L404" s="121"/>
      <c r="M404" s="122"/>
      <c r="N404" s="89"/>
      <c r="V404" s="123"/>
    </row>
    <row r="405" spans="1:22" ht="13.5" thickBot="1" x14ac:dyDescent="0.25">
      <c r="A405" s="357"/>
      <c r="B405" s="124"/>
      <c r="C405" s="124"/>
      <c r="D405" s="134"/>
      <c r="E405" s="126" t="s">
        <v>37</v>
      </c>
      <c r="F405" s="127"/>
      <c r="G405" s="367"/>
      <c r="H405" s="368"/>
      <c r="I405" s="369"/>
      <c r="J405" s="120" t="s">
        <v>1726</v>
      </c>
      <c r="K405" s="121"/>
      <c r="L405" s="121"/>
      <c r="M405" s="122"/>
      <c r="N405" s="89"/>
      <c r="V405" s="123"/>
    </row>
    <row r="406" spans="1:22" ht="24" thickTop="1" thickBot="1" x14ac:dyDescent="0.25">
      <c r="A406" s="355">
        <f t="shared" ref="A406" si="94">A402+1</f>
        <v>98</v>
      </c>
      <c r="B406" s="343" t="s">
        <v>20</v>
      </c>
      <c r="C406" s="343" t="s">
        <v>21</v>
      </c>
      <c r="D406" s="343" t="s">
        <v>22</v>
      </c>
      <c r="E406" s="358" t="s">
        <v>23</v>
      </c>
      <c r="F406" s="358"/>
      <c r="G406" s="358" t="s">
        <v>14</v>
      </c>
      <c r="H406" s="359"/>
      <c r="I406" s="348"/>
      <c r="J406" s="109" t="s">
        <v>1719</v>
      </c>
      <c r="K406" s="110"/>
      <c r="L406" s="110"/>
      <c r="M406" s="111"/>
      <c r="N406" s="89"/>
      <c r="V406" s="123"/>
    </row>
    <row r="407" spans="1:22" ht="13.5" thickBot="1" x14ac:dyDescent="0.25">
      <c r="A407" s="356"/>
      <c r="B407" s="113"/>
      <c r="C407" s="113"/>
      <c r="D407" s="114"/>
      <c r="E407" s="113"/>
      <c r="F407" s="113"/>
      <c r="G407" s="360"/>
      <c r="H407" s="361"/>
      <c r="I407" s="362"/>
      <c r="J407" s="115" t="s">
        <v>1719</v>
      </c>
      <c r="K407" s="115"/>
      <c r="L407" s="115"/>
      <c r="M407" s="116"/>
      <c r="N407" s="89"/>
      <c r="V407" s="123">
        <f>G407</f>
        <v>0</v>
      </c>
    </row>
    <row r="408" spans="1:22" ht="23.25" thickBot="1" x14ac:dyDescent="0.25">
      <c r="A408" s="356"/>
      <c r="B408" s="345" t="s">
        <v>29</v>
      </c>
      <c r="C408" s="345" t="s">
        <v>30</v>
      </c>
      <c r="D408" s="345" t="s">
        <v>31</v>
      </c>
      <c r="E408" s="363" t="s">
        <v>32</v>
      </c>
      <c r="F408" s="363"/>
      <c r="G408" s="364"/>
      <c r="H408" s="365"/>
      <c r="I408" s="366"/>
      <c r="J408" s="120" t="s">
        <v>1840</v>
      </c>
      <c r="K408" s="121"/>
      <c r="L408" s="121"/>
      <c r="M408" s="122"/>
      <c r="N408" s="89"/>
      <c r="V408" s="123"/>
    </row>
    <row r="409" spans="1:22" ht="13.5" thickBot="1" x14ac:dyDescent="0.25">
      <c r="A409" s="357"/>
      <c r="B409" s="124"/>
      <c r="C409" s="124"/>
      <c r="D409" s="134"/>
      <c r="E409" s="126" t="s">
        <v>37</v>
      </c>
      <c r="F409" s="127"/>
      <c r="G409" s="367"/>
      <c r="H409" s="368"/>
      <c r="I409" s="369"/>
      <c r="J409" s="120" t="s">
        <v>1726</v>
      </c>
      <c r="K409" s="121"/>
      <c r="L409" s="121"/>
      <c r="M409" s="122"/>
      <c r="N409" s="89"/>
      <c r="V409" s="123"/>
    </row>
    <row r="410" spans="1:22" ht="24" thickTop="1" thickBot="1" x14ac:dyDescent="0.25">
      <c r="A410" s="355">
        <f t="shared" ref="A410" si="95">A406+1</f>
        <v>99</v>
      </c>
      <c r="B410" s="343" t="s">
        <v>20</v>
      </c>
      <c r="C410" s="343" t="s">
        <v>21</v>
      </c>
      <c r="D410" s="343" t="s">
        <v>22</v>
      </c>
      <c r="E410" s="358" t="s">
        <v>23</v>
      </c>
      <c r="F410" s="358"/>
      <c r="G410" s="358" t="s">
        <v>14</v>
      </c>
      <c r="H410" s="359"/>
      <c r="I410" s="348"/>
      <c r="J410" s="109" t="s">
        <v>1719</v>
      </c>
      <c r="K410" s="110"/>
      <c r="L410" s="110"/>
      <c r="M410" s="111"/>
      <c r="N410" s="89"/>
      <c r="V410" s="123"/>
    </row>
    <row r="411" spans="1:22" ht="13.5" thickBot="1" x14ac:dyDescent="0.25">
      <c r="A411" s="356"/>
      <c r="B411" s="113"/>
      <c r="C411" s="113"/>
      <c r="D411" s="114"/>
      <c r="E411" s="113"/>
      <c r="F411" s="113"/>
      <c r="G411" s="360"/>
      <c r="H411" s="361"/>
      <c r="I411" s="362"/>
      <c r="J411" s="115" t="s">
        <v>1719</v>
      </c>
      <c r="K411" s="115"/>
      <c r="L411" s="115"/>
      <c r="M411" s="116"/>
      <c r="N411" s="89"/>
      <c r="V411" s="123">
        <f>G411</f>
        <v>0</v>
      </c>
    </row>
    <row r="412" spans="1:22" ht="23.25" thickBot="1" x14ac:dyDescent="0.25">
      <c r="A412" s="356"/>
      <c r="B412" s="345" t="s">
        <v>29</v>
      </c>
      <c r="C412" s="345" t="s">
        <v>30</v>
      </c>
      <c r="D412" s="345" t="s">
        <v>31</v>
      </c>
      <c r="E412" s="363" t="s">
        <v>32</v>
      </c>
      <c r="F412" s="363"/>
      <c r="G412" s="364"/>
      <c r="H412" s="365"/>
      <c r="I412" s="366"/>
      <c r="J412" s="120" t="s">
        <v>1840</v>
      </c>
      <c r="K412" s="121"/>
      <c r="L412" s="121"/>
      <c r="M412" s="122"/>
      <c r="N412" s="89"/>
      <c r="V412" s="123"/>
    </row>
    <row r="413" spans="1:22" ht="13.5" thickBot="1" x14ac:dyDescent="0.25">
      <c r="A413" s="357"/>
      <c r="B413" s="124"/>
      <c r="C413" s="124"/>
      <c r="D413" s="134"/>
      <c r="E413" s="126" t="s">
        <v>37</v>
      </c>
      <c r="F413" s="127"/>
      <c r="G413" s="367"/>
      <c r="H413" s="368"/>
      <c r="I413" s="369"/>
      <c r="J413" s="120" t="s">
        <v>1726</v>
      </c>
      <c r="K413" s="121"/>
      <c r="L413" s="121"/>
      <c r="M413" s="122"/>
      <c r="N413" s="89"/>
      <c r="V413" s="123"/>
    </row>
    <row r="414" spans="1:22" ht="24" thickTop="1" thickBot="1" x14ac:dyDescent="0.25">
      <c r="A414" s="355">
        <f t="shared" ref="A414" si="96">A410+1</f>
        <v>100</v>
      </c>
      <c r="B414" s="343" t="s">
        <v>20</v>
      </c>
      <c r="C414" s="343" t="s">
        <v>21</v>
      </c>
      <c r="D414" s="343" t="s">
        <v>22</v>
      </c>
      <c r="E414" s="358" t="s">
        <v>23</v>
      </c>
      <c r="F414" s="358"/>
      <c r="G414" s="358" t="s">
        <v>14</v>
      </c>
      <c r="H414" s="359"/>
      <c r="I414" s="348"/>
      <c r="J414" s="109" t="s">
        <v>1719</v>
      </c>
      <c r="K414" s="110"/>
      <c r="L414" s="110"/>
      <c r="M414" s="111"/>
      <c r="N414" s="89"/>
      <c r="V414" s="123"/>
    </row>
    <row r="415" spans="1:22" ht="13.5" thickBot="1" x14ac:dyDescent="0.25">
      <c r="A415" s="356"/>
      <c r="B415" s="113"/>
      <c r="C415" s="113"/>
      <c r="D415" s="114"/>
      <c r="E415" s="113"/>
      <c r="F415" s="113"/>
      <c r="G415" s="360"/>
      <c r="H415" s="361"/>
      <c r="I415" s="362"/>
      <c r="J415" s="115" t="s">
        <v>1719</v>
      </c>
      <c r="K415" s="115"/>
      <c r="L415" s="115"/>
      <c r="M415" s="116"/>
      <c r="N415" s="89"/>
      <c r="V415" s="123">
        <f>G415</f>
        <v>0</v>
      </c>
    </row>
    <row r="416" spans="1:22" ht="23.25" thickBot="1" x14ac:dyDescent="0.25">
      <c r="A416" s="356"/>
      <c r="B416" s="345" t="s">
        <v>29</v>
      </c>
      <c r="C416" s="345" t="s">
        <v>30</v>
      </c>
      <c r="D416" s="345" t="s">
        <v>31</v>
      </c>
      <c r="E416" s="363" t="s">
        <v>32</v>
      </c>
      <c r="F416" s="363"/>
      <c r="G416" s="364"/>
      <c r="H416" s="365"/>
      <c r="I416" s="366"/>
      <c r="J416" s="120" t="s">
        <v>1840</v>
      </c>
      <c r="K416" s="121"/>
      <c r="L416" s="121"/>
      <c r="M416" s="122"/>
      <c r="N416" s="89"/>
    </row>
    <row r="417" spans="1:14" ht="13.5" thickBot="1" x14ac:dyDescent="0.25">
      <c r="A417" s="357"/>
      <c r="B417" s="134"/>
      <c r="C417" s="134"/>
      <c r="D417" s="134"/>
      <c r="E417" s="136" t="s">
        <v>37</v>
      </c>
      <c r="F417" s="137"/>
      <c r="G417" s="367"/>
      <c r="H417" s="368"/>
      <c r="I417" s="369"/>
      <c r="J417" s="138" t="s">
        <v>1726</v>
      </c>
      <c r="K417" s="139"/>
      <c r="L417" s="139"/>
      <c r="M417" s="140"/>
      <c r="N417" s="89"/>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S7" sqref="S7"/>
    </sheetView>
  </sheetViews>
  <sheetFormatPr defaultRowHeight="12.75" x14ac:dyDescent="0.2"/>
  <cols>
    <col min="1" max="1" width="3.85546875" style="71" customWidth="1"/>
    <col min="2" max="2" width="16.140625" style="71" customWidth="1"/>
    <col min="3" max="3" width="17.7109375" style="71" customWidth="1"/>
    <col min="4" max="4" width="14.42578125" style="71" customWidth="1"/>
    <col min="5" max="5" width="18.7109375" style="71" hidden="1" customWidth="1"/>
    <col min="6" max="6" width="14.85546875" style="71" customWidth="1"/>
    <col min="7" max="7" width="3" style="71" customWidth="1"/>
    <col min="8" max="8" width="11.28515625" style="71" customWidth="1"/>
    <col min="9" max="9" width="3" style="71" customWidth="1"/>
    <col min="10" max="10" width="12.28515625" style="71" customWidth="1"/>
    <col min="11" max="11" width="9.140625" style="71" customWidth="1"/>
    <col min="12" max="12" width="8.85546875" style="71" customWidth="1"/>
    <col min="13" max="13" width="8" style="71" customWidth="1"/>
    <col min="14" max="14" width="0.140625" style="71" customWidth="1"/>
    <col min="15" max="15" width="9.140625" style="71"/>
    <col min="16" max="16" width="20.28515625" style="71" bestFit="1" customWidth="1"/>
    <col min="17" max="20" width="9.140625" style="71"/>
    <col min="21" max="21" width="9.42578125" style="71" customWidth="1"/>
    <col min="22" max="22" width="13.7109375" style="135" customWidth="1"/>
    <col min="23" max="16384" width="9.140625" style="71"/>
  </cols>
  <sheetData>
    <row r="1" spans="1:19" s="71" customFormat="1" hidden="1" x14ac:dyDescent="0.2"/>
    <row r="2" spans="1:19" s="71" customFormat="1" x14ac:dyDescent="0.2">
      <c r="J2" s="430" t="s">
        <v>1714</v>
      </c>
      <c r="K2" s="431"/>
      <c r="L2" s="431"/>
      <c r="M2" s="431"/>
      <c r="P2" s="433"/>
      <c r="Q2" s="433"/>
      <c r="R2" s="433"/>
      <c r="S2" s="433"/>
    </row>
    <row r="3" spans="1:19" s="71" customFormat="1" x14ac:dyDescent="0.2">
      <c r="J3" s="431"/>
      <c r="K3" s="431"/>
      <c r="L3" s="431"/>
      <c r="M3" s="431"/>
      <c r="P3" s="434"/>
      <c r="Q3" s="434"/>
      <c r="R3" s="434"/>
      <c r="S3" s="434"/>
    </row>
    <row r="4" spans="1:19" s="71" customFormat="1" ht="13.5" thickBot="1" x14ac:dyDescent="0.25">
      <c r="A4" s="73"/>
      <c r="B4" s="73"/>
      <c r="C4" s="73"/>
      <c r="D4" s="73"/>
      <c r="E4" s="73"/>
      <c r="F4" s="73"/>
      <c r="G4" s="73"/>
      <c r="H4" s="73"/>
      <c r="I4" s="73"/>
      <c r="J4" s="432"/>
      <c r="K4" s="432"/>
      <c r="L4" s="432"/>
      <c r="M4" s="432"/>
      <c r="P4" s="435"/>
      <c r="Q4" s="435"/>
      <c r="R4" s="435"/>
      <c r="S4" s="435"/>
    </row>
    <row r="5" spans="1:19" s="71" customFormat="1" ht="30" customHeight="1" thickTop="1" thickBot="1" x14ac:dyDescent="0.25">
      <c r="A5" s="436" t="s">
        <v>1873</v>
      </c>
      <c r="B5" s="437"/>
      <c r="C5" s="437"/>
      <c r="D5" s="437"/>
      <c r="E5" s="437"/>
      <c r="F5" s="437"/>
      <c r="G5" s="437"/>
      <c r="H5" s="437"/>
      <c r="I5" s="437"/>
      <c r="J5" s="437"/>
      <c r="K5" s="437"/>
      <c r="L5" s="437"/>
      <c r="M5" s="437"/>
      <c r="N5" s="74"/>
      <c r="O5" s="73"/>
      <c r="Q5" s="75"/>
    </row>
    <row r="6" spans="1:19" s="71" customFormat="1" ht="13.5" customHeight="1" thickTop="1" x14ac:dyDescent="0.2">
      <c r="A6" s="438" t="s">
        <v>2</v>
      </c>
      <c r="B6" s="440" t="s">
        <v>3</v>
      </c>
      <c r="C6" s="441"/>
      <c r="D6" s="441"/>
      <c r="E6" s="441"/>
      <c r="F6" s="441"/>
      <c r="G6" s="441"/>
      <c r="H6" s="441"/>
      <c r="I6" s="441"/>
      <c r="J6" s="442"/>
      <c r="K6" s="6" t="s">
        <v>4</v>
      </c>
      <c r="L6" s="6" t="s">
        <v>5</v>
      </c>
      <c r="M6" s="6" t="s">
        <v>6</v>
      </c>
      <c r="N6" s="76"/>
      <c r="O6" s="73"/>
    </row>
    <row r="7" spans="1:19" s="71" customFormat="1" ht="20.25" customHeight="1" thickBot="1" x14ac:dyDescent="0.25">
      <c r="A7" s="438"/>
      <c r="B7" s="443"/>
      <c r="C7" s="444"/>
      <c r="D7" s="444"/>
      <c r="E7" s="444"/>
      <c r="F7" s="444"/>
      <c r="G7" s="444"/>
      <c r="H7" s="444"/>
      <c r="I7" s="444"/>
      <c r="J7" s="445"/>
      <c r="K7" s="8"/>
      <c r="L7" s="9"/>
      <c r="M7" s="10">
        <v>2018</v>
      </c>
      <c r="N7" s="77"/>
      <c r="O7" s="73"/>
    </row>
    <row r="8" spans="1:19" s="71" customFormat="1" ht="27.75" customHeight="1" thickTop="1" thickBot="1" x14ac:dyDescent="0.25">
      <c r="A8" s="438"/>
      <c r="B8" s="446" t="s">
        <v>7</v>
      </c>
      <c r="C8" s="447"/>
      <c r="D8" s="447"/>
      <c r="E8" s="447"/>
      <c r="F8" s="447"/>
      <c r="G8" s="448"/>
      <c r="H8" s="448"/>
      <c r="I8" s="448"/>
      <c r="J8" s="448"/>
      <c r="K8" s="448"/>
      <c r="L8" s="447"/>
      <c r="M8" s="447"/>
      <c r="N8" s="449"/>
      <c r="O8" s="73"/>
    </row>
    <row r="9" spans="1:19" s="71" customFormat="1" ht="18" customHeight="1" thickTop="1" x14ac:dyDescent="0.25">
      <c r="A9" s="438"/>
      <c r="B9" s="450" t="s">
        <v>1715</v>
      </c>
      <c r="C9" s="426"/>
      <c r="D9" s="426"/>
      <c r="E9" s="426"/>
      <c r="F9" s="426"/>
      <c r="G9" s="451" t="s">
        <v>0</v>
      </c>
      <c r="H9" s="408" t="s">
        <v>1716</v>
      </c>
      <c r="I9" s="411"/>
      <c r="J9" s="414" t="s">
        <v>1701</v>
      </c>
      <c r="K9" s="417" t="s">
        <v>0</v>
      </c>
      <c r="L9" s="420" t="s">
        <v>1717</v>
      </c>
      <c r="M9" s="421"/>
      <c r="N9" s="78"/>
      <c r="O9" s="79"/>
      <c r="P9" s="73"/>
    </row>
    <row r="10" spans="1:19" s="71" customFormat="1" ht="15.75" customHeight="1" x14ac:dyDescent="0.2">
      <c r="A10" s="438"/>
      <c r="B10" s="425" t="s">
        <v>1872</v>
      </c>
      <c r="C10" s="426"/>
      <c r="D10" s="426"/>
      <c r="E10" s="426"/>
      <c r="F10" s="427"/>
      <c r="G10" s="452"/>
      <c r="H10" s="409"/>
      <c r="I10" s="412"/>
      <c r="J10" s="415"/>
      <c r="K10" s="418"/>
      <c r="L10" s="422"/>
      <c r="M10" s="421"/>
      <c r="N10" s="78"/>
      <c r="O10" s="79"/>
      <c r="P10" s="73"/>
    </row>
    <row r="11" spans="1:19" s="71" customFormat="1" ht="13.5" thickBot="1" x14ac:dyDescent="0.25">
      <c r="A11" s="438"/>
      <c r="B11" s="80" t="s">
        <v>9</v>
      </c>
      <c r="C11" s="81" t="s">
        <v>7361</v>
      </c>
      <c r="D11" s="428" t="s">
        <v>7360</v>
      </c>
      <c r="E11" s="428"/>
      <c r="F11" s="429"/>
      <c r="G11" s="453"/>
      <c r="H11" s="410"/>
      <c r="I11" s="413"/>
      <c r="J11" s="416"/>
      <c r="K11" s="419"/>
      <c r="L11" s="423"/>
      <c r="M11" s="424"/>
      <c r="N11" s="82"/>
      <c r="O11" s="79"/>
      <c r="P11" s="73"/>
    </row>
    <row r="12" spans="1:19" s="71" customFormat="1" ht="13.5" thickTop="1" x14ac:dyDescent="0.2">
      <c r="A12" s="438"/>
      <c r="B12" s="392" t="s">
        <v>10</v>
      </c>
      <c r="C12" s="394" t="s">
        <v>11</v>
      </c>
      <c r="D12" s="396" t="s">
        <v>12</v>
      </c>
      <c r="E12" s="398" t="s">
        <v>13</v>
      </c>
      <c r="F12" s="399"/>
      <c r="G12" s="402" t="s">
        <v>14</v>
      </c>
      <c r="H12" s="403"/>
      <c r="I12" s="404"/>
      <c r="J12" s="394" t="s">
        <v>15</v>
      </c>
      <c r="K12" s="454" t="s">
        <v>16</v>
      </c>
      <c r="L12" s="456" t="s">
        <v>17</v>
      </c>
      <c r="M12" s="396" t="s">
        <v>18</v>
      </c>
      <c r="N12" s="83"/>
      <c r="O12" s="73"/>
    </row>
    <row r="13" spans="1:19" s="71" customFormat="1" ht="34.5" customHeight="1" thickBot="1" x14ac:dyDescent="0.25">
      <c r="A13" s="439"/>
      <c r="B13" s="393"/>
      <c r="C13" s="395"/>
      <c r="D13" s="397"/>
      <c r="E13" s="400"/>
      <c r="F13" s="401"/>
      <c r="G13" s="405"/>
      <c r="H13" s="406"/>
      <c r="I13" s="407"/>
      <c r="J13" s="458"/>
      <c r="K13" s="455"/>
      <c r="L13" s="457"/>
      <c r="M13" s="458"/>
      <c r="N13" s="84"/>
      <c r="O13" s="73"/>
    </row>
    <row r="14" spans="1:19" s="71" customFormat="1" ht="24" thickTop="1" thickBot="1" x14ac:dyDescent="0.25">
      <c r="A14" s="381" t="s">
        <v>19</v>
      </c>
      <c r="B14" s="85" t="s">
        <v>20</v>
      </c>
      <c r="C14" s="85" t="s">
        <v>21</v>
      </c>
      <c r="D14" s="85" t="s">
        <v>22</v>
      </c>
      <c r="E14" s="384" t="s">
        <v>23</v>
      </c>
      <c r="F14" s="384"/>
      <c r="G14" s="358" t="s">
        <v>14</v>
      </c>
      <c r="H14" s="359"/>
      <c r="I14" s="87"/>
      <c r="J14" s="88"/>
      <c r="K14" s="88"/>
      <c r="L14" s="88"/>
      <c r="M14" s="88"/>
      <c r="N14" s="89"/>
    </row>
    <row r="15" spans="1:19" s="71" customFormat="1" ht="13.5" thickBot="1" x14ac:dyDescent="0.25">
      <c r="A15" s="382"/>
      <c r="B15" s="90"/>
      <c r="C15" s="90"/>
      <c r="D15" s="91"/>
      <c r="E15" s="92"/>
      <c r="F15" s="93"/>
      <c r="G15" s="385"/>
      <c r="H15" s="386"/>
      <c r="I15" s="387"/>
      <c r="J15" s="94"/>
      <c r="K15" s="95"/>
      <c r="L15" s="96"/>
      <c r="M15" s="97"/>
      <c r="N15" s="89"/>
      <c r="O15" s="73"/>
    </row>
    <row r="16" spans="1:19" s="71" customFormat="1" ht="23.25" thickBot="1" x14ac:dyDescent="0.25">
      <c r="A16" s="382"/>
      <c r="B16" s="98" t="s">
        <v>29</v>
      </c>
      <c r="C16" s="98" t="s">
        <v>30</v>
      </c>
      <c r="D16" s="98" t="s">
        <v>31</v>
      </c>
      <c r="E16" s="388" t="s">
        <v>32</v>
      </c>
      <c r="F16" s="388"/>
      <c r="G16" s="389"/>
      <c r="H16" s="390"/>
      <c r="I16" s="391"/>
      <c r="J16" s="100"/>
      <c r="K16" s="96"/>
      <c r="L16" s="101"/>
      <c r="M16" s="102"/>
      <c r="N16" s="83"/>
    </row>
    <row r="17" spans="1:22" ht="13.5" thickBot="1" x14ac:dyDescent="0.25">
      <c r="A17" s="383"/>
      <c r="B17" s="103"/>
      <c r="C17" s="103"/>
      <c r="D17" s="91"/>
      <c r="E17" s="104"/>
      <c r="F17" s="93"/>
      <c r="G17" s="367"/>
      <c r="H17" s="368"/>
      <c r="I17" s="369"/>
      <c r="J17" s="105"/>
      <c r="K17" s="106"/>
      <c r="L17" s="106"/>
      <c r="M17" s="107"/>
      <c r="N17" s="89"/>
      <c r="V17" s="71"/>
    </row>
    <row r="18" spans="1:22" ht="23.25" customHeight="1" thickTop="1" x14ac:dyDescent="0.2">
      <c r="A18" s="355">
        <f>1</f>
        <v>1</v>
      </c>
      <c r="B18" s="108" t="s">
        <v>20</v>
      </c>
      <c r="C18" s="108" t="s">
        <v>21</v>
      </c>
      <c r="D18" s="108" t="s">
        <v>22</v>
      </c>
      <c r="E18" s="358" t="s">
        <v>23</v>
      </c>
      <c r="F18" s="358"/>
      <c r="G18" s="375" t="s">
        <v>14</v>
      </c>
      <c r="H18" s="376"/>
      <c r="I18" s="377"/>
      <c r="J18" s="109" t="s">
        <v>1719</v>
      </c>
      <c r="K18" s="110"/>
      <c r="L18" s="110"/>
      <c r="M18" s="111"/>
      <c r="N18" s="89"/>
      <c r="V18" s="112"/>
    </row>
    <row r="19" spans="1:22" x14ac:dyDescent="0.2">
      <c r="A19" s="373"/>
      <c r="B19" s="113"/>
      <c r="C19" s="113"/>
      <c r="D19" s="114"/>
      <c r="E19" s="113"/>
      <c r="F19" s="113"/>
      <c r="G19" s="360"/>
      <c r="H19" s="361"/>
      <c r="I19" s="362"/>
      <c r="J19" s="115" t="s">
        <v>1719</v>
      </c>
      <c r="K19" s="115"/>
      <c r="L19" s="115"/>
      <c r="M19" s="116"/>
      <c r="N19" s="89"/>
      <c r="V19" s="117"/>
    </row>
    <row r="20" spans="1:22" ht="22.5" x14ac:dyDescent="0.2">
      <c r="A20" s="373"/>
      <c r="B20" s="118" t="s">
        <v>29</v>
      </c>
      <c r="C20" s="118" t="s">
        <v>30</v>
      </c>
      <c r="D20" s="118" t="s">
        <v>31</v>
      </c>
      <c r="E20" s="363" t="s">
        <v>32</v>
      </c>
      <c r="F20" s="363"/>
      <c r="G20" s="364"/>
      <c r="H20" s="365"/>
      <c r="I20" s="366"/>
      <c r="J20" s="120" t="s">
        <v>1840</v>
      </c>
      <c r="K20" s="121"/>
      <c r="L20" s="121"/>
      <c r="M20" s="122"/>
      <c r="N20" s="89"/>
      <c r="V20" s="123"/>
    </row>
    <row r="21" spans="1:22" ht="13.5" thickBot="1" x14ac:dyDescent="0.25">
      <c r="A21" s="374"/>
      <c r="B21" s="124"/>
      <c r="C21" s="124"/>
      <c r="D21" s="134"/>
      <c r="E21" s="126" t="s">
        <v>37</v>
      </c>
      <c r="F21" s="127"/>
      <c r="G21" s="378"/>
      <c r="H21" s="379"/>
      <c r="I21" s="380"/>
      <c r="J21" s="120" t="s">
        <v>1726</v>
      </c>
      <c r="K21" s="121"/>
      <c r="L21" s="121"/>
      <c r="M21" s="122"/>
      <c r="N21" s="89"/>
      <c r="V21" s="123"/>
    </row>
    <row r="22" spans="1:22" ht="24" thickTop="1" thickBot="1" x14ac:dyDescent="0.25">
      <c r="A22" s="355">
        <f>A18+1</f>
        <v>2</v>
      </c>
      <c r="B22" s="108" t="s">
        <v>20</v>
      </c>
      <c r="C22" s="108" t="s">
        <v>21</v>
      </c>
      <c r="D22" s="108" t="s">
        <v>22</v>
      </c>
      <c r="E22" s="358" t="s">
        <v>23</v>
      </c>
      <c r="F22" s="358"/>
      <c r="G22" s="358" t="s">
        <v>14</v>
      </c>
      <c r="H22" s="359"/>
      <c r="I22" s="87"/>
      <c r="J22" s="109" t="s">
        <v>1719</v>
      </c>
      <c r="K22" s="110"/>
      <c r="L22" s="110"/>
      <c r="M22" s="111"/>
      <c r="N22" s="89"/>
      <c r="V22" s="123"/>
    </row>
    <row r="23" spans="1:22" ht="13.5" thickBot="1" x14ac:dyDescent="0.25">
      <c r="A23" s="356"/>
      <c r="B23" s="113"/>
      <c r="C23" s="113"/>
      <c r="D23" s="114"/>
      <c r="E23" s="113"/>
      <c r="F23" s="113"/>
      <c r="G23" s="360"/>
      <c r="H23" s="361"/>
      <c r="I23" s="362"/>
      <c r="J23" s="115" t="s">
        <v>1719</v>
      </c>
      <c r="K23" s="115"/>
      <c r="L23" s="115"/>
      <c r="M23" s="116"/>
      <c r="N23" s="89"/>
      <c r="V23" s="123"/>
    </row>
    <row r="24" spans="1:22" ht="23.25" thickBot="1" x14ac:dyDescent="0.25">
      <c r="A24" s="356"/>
      <c r="B24" s="118" t="s">
        <v>29</v>
      </c>
      <c r="C24" s="118" t="s">
        <v>30</v>
      </c>
      <c r="D24" s="118" t="s">
        <v>31</v>
      </c>
      <c r="E24" s="363" t="s">
        <v>32</v>
      </c>
      <c r="F24" s="363"/>
      <c r="G24" s="364"/>
      <c r="H24" s="365"/>
      <c r="I24" s="366"/>
      <c r="J24" s="120" t="s">
        <v>1840</v>
      </c>
      <c r="K24" s="121"/>
      <c r="L24" s="121"/>
      <c r="M24" s="122"/>
      <c r="N24" s="89"/>
      <c r="V24" s="123"/>
    </row>
    <row r="25" spans="1:22" ht="13.5" thickBot="1" x14ac:dyDescent="0.25">
      <c r="A25" s="357"/>
      <c r="B25" s="124"/>
      <c r="C25" s="124"/>
      <c r="D25" s="134"/>
      <c r="E25" s="126" t="s">
        <v>37</v>
      </c>
      <c r="F25" s="127"/>
      <c r="G25" s="367"/>
      <c r="H25" s="368"/>
      <c r="I25" s="369"/>
      <c r="J25" s="120" t="s">
        <v>1726</v>
      </c>
      <c r="K25" s="121"/>
      <c r="L25" s="121"/>
      <c r="M25" s="122"/>
      <c r="N25" s="89"/>
      <c r="V25" s="123"/>
    </row>
    <row r="26" spans="1:22" ht="24" thickTop="1" thickBot="1" x14ac:dyDescent="0.25">
      <c r="A26" s="355">
        <f>A22+1</f>
        <v>3</v>
      </c>
      <c r="B26" s="108" t="s">
        <v>20</v>
      </c>
      <c r="C26" s="108" t="s">
        <v>21</v>
      </c>
      <c r="D26" s="108" t="s">
        <v>22</v>
      </c>
      <c r="E26" s="358" t="s">
        <v>23</v>
      </c>
      <c r="F26" s="358"/>
      <c r="G26" s="358" t="s">
        <v>14</v>
      </c>
      <c r="H26" s="359"/>
      <c r="I26" s="87"/>
      <c r="J26" s="109" t="s">
        <v>1719</v>
      </c>
      <c r="K26" s="110"/>
      <c r="L26" s="110"/>
      <c r="M26" s="111"/>
      <c r="N26" s="89"/>
      <c r="V26" s="123"/>
    </row>
    <row r="27" spans="1:22" ht="13.5" thickBot="1" x14ac:dyDescent="0.25">
      <c r="A27" s="356"/>
      <c r="B27" s="113"/>
      <c r="C27" s="113"/>
      <c r="D27" s="114"/>
      <c r="E27" s="113"/>
      <c r="F27" s="113"/>
      <c r="G27" s="360"/>
      <c r="H27" s="361"/>
      <c r="I27" s="362"/>
      <c r="J27" s="115" t="s">
        <v>1719</v>
      </c>
      <c r="K27" s="115"/>
      <c r="L27" s="115"/>
      <c r="M27" s="116"/>
      <c r="N27" s="89"/>
      <c r="V27" s="123"/>
    </row>
    <row r="28" spans="1:22" ht="23.25" thickBot="1" x14ac:dyDescent="0.25">
      <c r="A28" s="356"/>
      <c r="B28" s="118" t="s">
        <v>29</v>
      </c>
      <c r="C28" s="118" t="s">
        <v>30</v>
      </c>
      <c r="D28" s="118" t="s">
        <v>31</v>
      </c>
      <c r="E28" s="363" t="s">
        <v>32</v>
      </c>
      <c r="F28" s="363"/>
      <c r="G28" s="364"/>
      <c r="H28" s="365"/>
      <c r="I28" s="366"/>
      <c r="J28" s="120" t="s">
        <v>1840</v>
      </c>
      <c r="K28" s="121"/>
      <c r="L28" s="121"/>
      <c r="M28" s="122"/>
      <c r="N28" s="89"/>
      <c r="V28" s="123"/>
    </row>
    <row r="29" spans="1:22" ht="13.5" thickBot="1" x14ac:dyDescent="0.25">
      <c r="A29" s="357"/>
      <c r="B29" s="124"/>
      <c r="C29" s="124"/>
      <c r="D29" s="134"/>
      <c r="E29" s="126" t="s">
        <v>37</v>
      </c>
      <c r="F29" s="127"/>
      <c r="G29" s="367"/>
      <c r="H29" s="368"/>
      <c r="I29" s="369"/>
      <c r="J29" s="120" t="s">
        <v>1726</v>
      </c>
      <c r="K29" s="121"/>
      <c r="L29" s="121"/>
      <c r="M29" s="122"/>
      <c r="N29" s="89"/>
      <c r="V29" s="123"/>
    </row>
    <row r="30" spans="1:22" ht="24" thickTop="1" thickBot="1" x14ac:dyDescent="0.25">
      <c r="A30" s="355">
        <f t="shared" ref="A30" si="0">A26+1</f>
        <v>4</v>
      </c>
      <c r="B30" s="108" t="s">
        <v>20</v>
      </c>
      <c r="C30" s="108" t="s">
        <v>21</v>
      </c>
      <c r="D30" s="108" t="s">
        <v>22</v>
      </c>
      <c r="E30" s="358" t="s">
        <v>23</v>
      </c>
      <c r="F30" s="358"/>
      <c r="G30" s="358" t="s">
        <v>14</v>
      </c>
      <c r="H30" s="359"/>
      <c r="I30" s="87"/>
      <c r="J30" s="109" t="s">
        <v>1719</v>
      </c>
      <c r="K30" s="110"/>
      <c r="L30" s="110"/>
      <c r="M30" s="111"/>
      <c r="N30" s="89"/>
      <c r="V30" s="123"/>
    </row>
    <row r="31" spans="1:22" ht="13.5" thickBot="1" x14ac:dyDescent="0.25">
      <c r="A31" s="356"/>
      <c r="B31" s="113"/>
      <c r="C31" s="113"/>
      <c r="D31" s="114"/>
      <c r="E31" s="113"/>
      <c r="F31" s="113"/>
      <c r="G31" s="360"/>
      <c r="H31" s="361"/>
      <c r="I31" s="362"/>
      <c r="J31" s="115" t="s">
        <v>1719</v>
      </c>
      <c r="K31" s="115"/>
      <c r="L31" s="115"/>
      <c r="M31" s="116"/>
      <c r="N31" s="89"/>
      <c r="V31" s="123"/>
    </row>
    <row r="32" spans="1:22" ht="23.25" thickBot="1" x14ac:dyDescent="0.25">
      <c r="A32" s="356"/>
      <c r="B32" s="118" t="s">
        <v>29</v>
      </c>
      <c r="C32" s="118" t="s">
        <v>30</v>
      </c>
      <c r="D32" s="118" t="s">
        <v>31</v>
      </c>
      <c r="E32" s="363" t="s">
        <v>32</v>
      </c>
      <c r="F32" s="363"/>
      <c r="G32" s="364"/>
      <c r="H32" s="365"/>
      <c r="I32" s="366"/>
      <c r="J32" s="120" t="s">
        <v>1840</v>
      </c>
      <c r="K32" s="121"/>
      <c r="L32" s="121"/>
      <c r="M32" s="122"/>
      <c r="N32" s="89"/>
      <c r="V32" s="123"/>
    </row>
    <row r="33" spans="1:22" ht="13.5" thickBot="1" x14ac:dyDescent="0.25">
      <c r="A33" s="357"/>
      <c r="B33" s="124"/>
      <c r="C33" s="124"/>
      <c r="D33" s="134"/>
      <c r="E33" s="126" t="s">
        <v>37</v>
      </c>
      <c r="F33" s="127"/>
      <c r="G33" s="367"/>
      <c r="H33" s="368"/>
      <c r="I33" s="369"/>
      <c r="J33" s="120" t="s">
        <v>1726</v>
      </c>
      <c r="K33" s="121"/>
      <c r="L33" s="121"/>
      <c r="M33" s="122"/>
      <c r="N33" s="89"/>
      <c r="V33" s="123"/>
    </row>
    <row r="34" spans="1:22" ht="24" thickTop="1" thickBot="1" x14ac:dyDescent="0.25">
      <c r="A34" s="355">
        <f t="shared" ref="A34" si="1">A30+1</f>
        <v>5</v>
      </c>
      <c r="B34" s="108" t="s">
        <v>20</v>
      </c>
      <c r="C34" s="108" t="s">
        <v>21</v>
      </c>
      <c r="D34" s="108" t="s">
        <v>22</v>
      </c>
      <c r="E34" s="358" t="s">
        <v>23</v>
      </c>
      <c r="F34" s="358"/>
      <c r="G34" s="358" t="s">
        <v>14</v>
      </c>
      <c r="H34" s="359"/>
      <c r="I34" s="87"/>
      <c r="J34" s="109" t="s">
        <v>1719</v>
      </c>
      <c r="K34" s="110"/>
      <c r="L34" s="110"/>
      <c r="M34" s="111"/>
      <c r="N34" s="89"/>
      <c r="V34" s="123"/>
    </row>
    <row r="35" spans="1:22" ht="13.5" thickBot="1" x14ac:dyDescent="0.25">
      <c r="A35" s="356"/>
      <c r="B35" s="113"/>
      <c r="C35" s="113"/>
      <c r="D35" s="114"/>
      <c r="E35" s="113"/>
      <c r="F35" s="113"/>
      <c r="G35" s="360"/>
      <c r="H35" s="361"/>
      <c r="I35" s="362"/>
      <c r="J35" s="115" t="s">
        <v>1719</v>
      </c>
      <c r="K35" s="115"/>
      <c r="L35" s="115"/>
      <c r="M35" s="116"/>
      <c r="N35" s="89"/>
      <c r="V35" s="123"/>
    </row>
    <row r="36" spans="1:22" ht="23.25" thickBot="1" x14ac:dyDescent="0.25">
      <c r="A36" s="356"/>
      <c r="B36" s="118" t="s">
        <v>29</v>
      </c>
      <c r="C36" s="118" t="s">
        <v>30</v>
      </c>
      <c r="D36" s="118" t="s">
        <v>31</v>
      </c>
      <c r="E36" s="363" t="s">
        <v>32</v>
      </c>
      <c r="F36" s="363"/>
      <c r="G36" s="364"/>
      <c r="H36" s="365"/>
      <c r="I36" s="366"/>
      <c r="J36" s="120" t="s">
        <v>1840</v>
      </c>
      <c r="K36" s="121"/>
      <c r="L36" s="121"/>
      <c r="M36" s="122"/>
      <c r="N36" s="89"/>
      <c r="V36" s="123"/>
    </row>
    <row r="37" spans="1:22" ht="13.5" thickBot="1" x14ac:dyDescent="0.25">
      <c r="A37" s="357"/>
      <c r="B37" s="124"/>
      <c r="C37" s="124"/>
      <c r="D37" s="134"/>
      <c r="E37" s="126" t="s">
        <v>37</v>
      </c>
      <c r="F37" s="127"/>
      <c r="G37" s="367"/>
      <c r="H37" s="368"/>
      <c r="I37" s="369"/>
      <c r="J37" s="120" t="s">
        <v>1726</v>
      </c>
      <c r="K37" s="121"/>
      <c r="L37" s="121"/>
      <c r="M37" s="122"/>
      <c r="N37" s="89"/>
      <c r="V37" s="123"/>
    </row>
    <row r="38" spans="1:22" ht="24" thickTop="1" thickBot="1" x14ac:dyDescent="0.25">
      <c r="A38" s="355">
        <f t="shared" ref="A38" si="2">A34+1</f>
        <v>6</v>
      </c>
      <c r="B38" s="108" t="s">
        <v>20</v>
      </c>
      <c r="C38" s="108" t="s">
        <v>21</v>
      </c>
      <c r="D38" s="108" t="s">
        <v>22</v>
      </c>
      <c r="E38" s="358" t="s">
        <v>23</v>
      </c>
      <c r="F38" s="358"/>
      <c r="G38" s="358" t="s">
        <v>14</v>
      </c>
      <c r="H38" s="359"/>
      <c r="I38" s="87"/>
      <c r="J38" s="109" t="s">
        <v>1719</v>
      </c>
      <c r="K38" s="110"/>
      <c r="L38" s="110"/>
      <c r="M38" s="111"/>
      <c r="N38" s="89"/>
      <c r="V38" s="123"/>
    </row>
    <row r="39" spans="1:22" ht="13.5" thickBot="1" x14ac:dyDescent="0.25">
      <c r="A39" s="356"/>
      <c r="B39" s="113"/>
      <c r="C39" s="113"/>
      <c r="D39" s="114"/>
      <c r="E39" s="113"/>
      <c r="F39" s="113"/>
      <c r="G39" s="360"/>
      <c r="H39" s="361"/>
      <c r="I39" s="362"/>
      <c r="J39" s="115" t="s">
        <v>1719</v>
      </c>
      <c r="K39" s="115"/>
      <c r="L39" s="115"/>
      <c r="M39" s="116"/>
      <c r="N39" s="89"/>
      <c r="V39" s="123"/>
    </row>
    <row r="40" spans="1:22" ht="23.25" thickBot="1" x14ac:dyDescent="0.25">
      <c r="A40" s="356"/>
      <c r="B40" s="118" t="s">
        <v>29</v>
      </c>
      <c r="C40" s="118" t="s">
        <v>30</v>
      </c>
      <c r="D40" s="118" t="s">
        <v>31</v>
      </c>
      <c r="E40" s="363" t="s">
        <v>32</v>
      </c>
      <c r="F40" s="363"/>
      <c r="G40" s="364"/>
      <c r="H40" s="365"/>
      <c r="I40" s="366"/>
      <c r="J40" s="120" t="s">
        <v>1840</v>
      </c>
      <c r="K40" s="121"/>
      <c r="L40" s="121"/>
      <c r="M40" s="122"/>
      <c r="N40" s="89"/>
      <c r="V40" s="123"/>
    </row>
    <row r="41" spans="1:22" ht="13.5" thickBot="1" x14ac:dyDescent="0.25">
      <c r="A41" s="357"/>
      <c r="B41" s="124"/>
      <c r="C41" s="124"/>
      <c r="D41" s="134"/>
      <c r="E41" s="126" t="s">
        <v>37</v>
      </c>
      <c r="F41" s="127"/>
      <c r="G41" s="367"/>
      <c r="H41" s="368"/>
      <c r="I41" s="369"/>
      <c r="J41" s="120" t="s">
        <v>1726</v>
      </c>
      <c r="K41" s="121"/>
      <c r="L41" s="121"/>
      <c r="M41" s="122"/>
      <c r="N41" s="89"/>
      <c r="V41" s="123"/>
    </row>
    <row r="42" spans="1:22" ht="24" thickTop="1" thickBot="1" x14ac:dyDescent="0.25">
      <c r="A42" s="355">
        <f t="shared" ref="A42" si="3">A38+1</f>
        <v>7</v>
      </c>
      <c r="B42" s="108" t="s">
        <v>20</v>
      </c>
      <c r="C42" s="108" t="s">
        <v>21</v>
      </c>
      <c r="D42" s="108" t="s">
        <v>22</v>
      </c>
      <c r="E42" s="358" t="s">
        <v>23</v>
      </c>
      <c r="F42" s="358"/>
      <c r="G42" s="358" t="s">
        <v>14</v>
      </c>
      <c r="H42" s="359"/>
      <c r="I42" s="87"/>
      <c r="J42" s="109" t="s">
        <v>1719</v>
      </c>
      <c r="K42" s="110"/>
      <c r="L42" s="110"/>
      <c r="M42" s="111"/>
      <c r="N42" s="89"/>
      <c r="V42" s="123"/>
    </row>
    <row r="43" spans="1:22" ht="13.5" thickBot="1" x14ac:dyDescent="0.25">
      <c r="A43" s="356"/>
      <c r="B43" s="113"/>
      <c r="C43" s="113"/>
      <c r="D43" s="114"/>
      <c r="E43" s="113"/>
      <c r="F43" s="113"/>
      <c r="G43" s="360"/>
      <c r="H43" s="361"/>
      <c r="I43" s="362"/>
      <c r="J43" s="115" t="s">
        <v>1719</v>
      </c>
      <c r="K43" s="115"/>
      <c r="L43" s="115"/>
      <c r="M43" s="116"/>
      <c r="N43" s="89"/>
      <c r="V43" s="123"/>
    </row>
    <row r="44" spans="1:22" ht="23.25" thickBot="1" x14ac:dyDescent="0.25">
      <c r="A44" s="356"/>
      <c r="B44" s="118" t="s">
        <v>29</v>
      </c>
      <c r="C44" s="118" t="s">
        <v>30</v>
      </c>
      <c r="D44" s="118" t="s">
        <v>31</v>
      </c>
      <c r="E44" s="363" t="s">
        <v>32</v>
      </c>
      <c r="F44" s="363"/>
      <c r="G44" s="364"/>
      <c r="H44" s="365"/>
      <c r="I44" s="366"/>
      <c r="J44" s="120" t="s">
        <v>1840</v>
      </c>
      <c r="K44" s="121"/>
      <c r="L44" s="121"/>
      <c r="M44" s="122"/>
      <c r="N44" s="89"/>
      <c r="V44" s="123"/>
    </row>
    <row r="45" spans="1:22" ht="13.5" thickBot="1" x14ac:dyDescent="0.25">
      <c r="A45" s="357"/>
      <c r="B45" s="124"/>
      <c r="C45" s="124"/>
      <c r="D45" s="134"/>
      <c r="E45" s="126" t="s">
        <v>37</v>
      </c>
      <c r="F45" s="127"/>
      <c r="G45" s="367"/>
      <c r="H45" s="368"/>
      <c r="I45" s="369"/>
      <c r="J45" s="120" t="s">
        <v>1726</v>
      </c>
      <c r="K45" s="121"/>
      <c r="L45" s="121"/>
      <c r="M45" s="122"/>
      <c r="N45" s="89"/>
      <c r="V45" s="123"/>
    </row>
    <row r="46" spans="1:22" ht="24" thickTop="1" thickBot="1" x14ac:dyDescent="0.25">
      <c r="A46" s="355">
        <f t="shared" ref="A46" si="4">A42+1</f>
        <v>8</v>
      </c>
      <c r="B46" s="108" t="s">
        <v>20</v>
      </c>
      <c r="C46" s="108" t="s">
        <v>21</v>
      </c>
      <c r="D46" s="108" t="s">
        <v>22</v>
      </c>
      <c r="E46" s="358" t="s">
        <v>23</v>
      </c>
      <c r="F46" s="358"/>
      <c r="G46" s="358" t="s">
        <v>14</v>
      </c>
      <c r="H46" s="359"/>
      <c r="I46" s="87"/>
      <c r="J46" s="109" t="s">
        <v>1719</v>
      </c>
      <c r="K46" s="110"/>
      <c r="L46" s="110"/>
      <c r="M46" s="111"/>
      <c r="N46" s="89"/>
      <c r="V46" s="123"/>
    </row>
    <row r="47" spans="1:22" ht="13.5" thickBot="1" x14ac:dyDescent="0.25">
      <c r="A47" s="356"/>
      <c r="B47" s="113"/>
      <c r="C47" s="113"/>
      <c r="D47" s="114"/>
      <c r="E47" s="113"/>
      <c r="F47" s="113"/>
      <c r="G47" s="360"/>
      <c r="H47" s="361"/>
      <c r="I47" s="362"/>
      <c r="J47" s="115" t="s">
        <v>1719</v>
      </c>
      <c r="K47" s="115"/>
      <c r="L47" s="115"/>
      <c r="M47" s="116"/>
      <c r="N47" s="89"/>
      <c r="V47" s="123"/>
    </row>
    <row r="48" spans="1:22" ht="23.25" thickBot="1" x14ac:dyDescent="0.25">
      <c r="A48" s="356"/>
      <c r="B48" s="118" t="s">
        <v>29</v>
      </c>
      <c r="C48" s="118" t="s">
        <v>30</v>
      </c>
      <c r="D48" s="118" t="s">
        <v>31</v>
      </c>
      <c r="E48" s="363" t="s">
        <v>32</v>
      </c>
      <c r="F48" s="363"/>
      <c r="G48" s="364"/>
      <c r="H48" s="365"/>
      <c r="I48" s="366"/>
      <c r="J48" s="120" t="s">
        <v>1840</v>
      </c>
      <c r="K48" s="121"/>
      <c r="L48" s="121"/>
      <c r="M48" s="122"/>
      <c r="N48" s="89"/>
      <c r="V48" s="123"/>
    </row>
    <row r="49" spans="1:22" ht="13.5" thickBot="1" x14ac:dyDescent="0.25">
      <c r="A49" s="357"/>
      <c r="B49" s="124"/>
      <c r="C49" s="124"/>
      <c r="D49" s="134"/>
      <c r="E49" s="126" t="s">
        <v>37</v>
      </c>
      <c r="F49" s="127"/>
      <c r="G49" s="367"/>
      <c r="H49" s="368"/>
      <c r="I49" s="369"/>
      <c r="J49" s="120" t="s">
        <v>1726</v>
      </c>
      <c r="K49" s="121"/>
      <c r="L49" s="121"/>
      <c r="M49" s="122"/>
      <c r="N49" s="89"/>
      <c r="V49" s="123"/>
    </row>
    <row r="50" spans="1:22" ht="24" thickTop="1" thickBot="1" x14ac:dyDescent="0.25">
      <c r="A50" s="355">
        <f t="shared" ref="A50" si="5">A46+1</f>
        <v>9</v>
      </c>
      <c r="B50" s="108" t="s">
        <v>20</v>
      </c>
      <c r="C50" s="108" t="s">
        <v>21</v>
      </c>
      <c r="D50" s="108" t="s">
        <v>22</v>
      </c>
      <c r="E50" s="358" t="s">
        <v>23</v>
      </c>
      <c r="F50" s="358"/>
      <c r="G50" s="358" t="s">
        <v>14</v>
      </c>
      <c r="H50" s="359"/>
      <c r="I50" s="87"/>
      <c r="J50" s="109" t="s">
        <v>1719</v>
      </c>
      <c r="K50" s="110"/>
      <c r="L50" s="110"/>
      <c r="M50" s="111"/>
      <c r="N50" s="89"/>
      <c r="V50" s="123"/>
    </row>
    <row r="51" spans="1:22" ht="13.5" thickBot="1" x14ac:dyDescent="0.25">
      <c r="A51" s="356"/>
      <c r="B51" s="113"/>
      <c r="C51" s="113"/>
      <c r="D51" s="114"/>
      <c r="E51" s="113"/>
      <c r="F51" s="113"/>
      <c r="G51" s="360"/>
      <c r="H51" s="361"/>
      <c r="I51" s="362"/>
      <c r="J51" s="115" t="s">
        <v>1719</v>
      </c>
      <c r="K51" s="115"/>
      <c r="L51" s="115"/>
      <c r="M51" s="116"/>
      <c r="N51" s="89"/>
      <c r="V51" s="123"/>
    </row>
    <row r="52" spans="1:22" ht="23.25" thickBot="1" x14ac:dyDescent="0.25">
      <c r="A52" s="356"/>
      <c r="B52" s="118" t="s">
        <v>29</v>
      </c>
      <c r="C52" s="118" t="s">
        <v>30</v>
      </c>
      <c r="D52" s="118" t="s">
        <v>31</v>
      </c>
      <c r="E52" s="363" t="s">
        <v>32</v>
      </c>
      <c r="F52" s="363"/>
      <c r="G52" s="364"/>
      <c r="H52" s="365"/>
      <c r="I52" s="366"/>
      <c r="J52" s="120" t="s">
        <v>1840</v>
      </c>
      <c r="K52" s="121"/>
      <c r="L52" s="121"/>
      <c r="M52" s="122"/>
      <c r="N52" s="89"/>
      <c r="V52" s="123"/>
    </row>
    <row r="53" spans="1:22" ht="13.5" thickBot="1" x14ac:dyDescent="0.25">
      <c r="A53" s="357"/>
      <c r="B53" s="124"/>
      <c r="C53" s="124"/>
      <c r="D53" s="134"/>
      <c r="E53" s="126" t="s">
        <v>37</v>
      </c>
      <c r="F53" s="127"/>
      <c r="G53" s="367"/>
      <c r="H53" s="368"/>
      <c r="I53" s="369"/>
      <c r="J53" s="120" t="s">
        <v>1726</v>
      </c>
      <c r="K53" s="121"/>
      <c r="L53" s="121"/>
      <c r="M53" s="122"/>
      <c r="N53" s="89"/>
      <c r="V53" s="123"/>
    </row>
    <row r="54" spans="1:22" ht="24" thickTop="1" thickBot="1" x14ac:dyDescent="0.25">
      <c r="A54" s="355">
        <f t="shared" ref="A54" si="6">A50+1</f>
        <v>10</v>
      </c>
      <c r="B54" s="108" t="s">
        <v>20</v>
      </c>
      <c r="C54" s="108" t="s">
        <v>21</v>
      </c>
      <c r="D54" s="108" t="s">
        <v>22</v>
      </c>
      <c r="E54" s="358" t="s">
        <v>23</v>
      </c>
      <c r="F54" s="358"/>
      <c r="G54" s="358" t="s">
        <v>14</v>
      </c>
      <c r="H54" s="359"/>
      <c r="I54" s="87"/>
      <c r="J54" s="109" t="s">
        <v>1719</v>
      </c>
      <c r="K54" s="110"/>
      <c r="L54" s="110"/>
      <c r="M54" s="111"/>
      <c r="N54" s="89"/>
      <c r="V54" s="123"/>
    </row>
    <row r="55" spans="1:22" ht="13.5" thickBot="1" x14ac:dyDescent="0.25">
      <c r="A55" s="356"/>
      <c r="B55" s="113"/>
      <c r="C55" s="113"/>
      <c r="D55" s="114"/>
      <c r="E55" s="113"/>
      <c r="F55" s="113"/>
      <c r="G55" s="360"/>
      <c r="H55" s="361"/>
      <c r="I55" s="362"/>
      <c r="J55" s="115" t="s">
        <v>1719</v>
      </c>
      <c r="K55" s="115"/>
      <c r="L55" s="115"/>
      <c r="M55" s="116"/>
      <c r="N55" s="89"/>
      <c r="P55" s="131"/>
      <c r="V55" s="123"/>
    </row>
    <row r="56" spans="1:22" ht="23.25" thickBot="1" x14ac:dyDescent="0.25">
      <c r="A56" s="356"/>
      <c r="B56" s="118" t="s">
        <v>29</v>
      </c>
      <c r="C56" s="118" t="s">
        <v>30</v>
      </c>
      <c r="D56" s="118" t="s">
        <v>31</v>
      </c>
      <c r="E56" s="363" t="s">
        <v>32</v>
      </c>
      <c r="F56" s="363"/>
      <c r="G56" s="364"/>
      <c r="H56" s="365"/>
      <c r="I56" s="366"/>
      <c r="J56" s="120" t="s">
        <v>1840</v>
      </c>
      <c r="K56" s="121"/>
      <c r="L56" s="121"/>
      <c r="M56" s="122"/>
      <c r="N56" s="89"/>
      <c r="V56" s="123"/>
    </row>
    <row r="57" spans="1:22" s="131" customFormat="1" ht="13.5" thickBot="1" x14ac:dyDescent="0.25">
      <c r="A57" s="357"/>
      <c r="B57" s="124"/>
      <c r="C57" s="124"/>
      <c r="D57" s="134"/>
      <c r="E57" s="126" t="s">
        <v>37</v>
      </c>
      <c r="F57" s="127"/>
      <c r="G57" s="367"/>
      <c r="H57" s="368"/>
      <c r="I57" s="369"/>
      <c r="J57" s="120" t="s">
        <v>1726</v>
      </c>
      <c r="K57" s="121"/>
      <c r="L57" s="121"/>
      <c r="M57" s="122"/>
      <c r="N57" s="132"/>
      <c r="P57" s="71"/>
      <c r="Q57" s="71"/>
      <c r="V57" s="123"/>
    </row>
    <row r="58" spans="1:22" ht="24" thickTop="1" thickBot="1" x14ac:dyDescent="0.25">
      <c r="A58" s="355">
        <f t="shared" ref="A58" si="7">A54+1</f>
        <v>11</v>
      </c>
      <c r="B58" s="108" t="s">
        <v>20</v>
      </c>
      <c r="C58" s="108" t="s">
        <v>21</v>
      </c>
      <c r="D58" s="108" t="s">
        <v>22</v>
      </c>
      <c r="E58" s="358" t="s">
        <v>23</v>
      </c>
      <c r="F58" s="358"/>
      <c r="G58" s="358" t="s">
        <v>14</v>
      </c>
      <c r="H58" s="359"/>
      <c r="I58" s="87"/>
      <c r="J58" s="109" t="s">
        <v>1719</v>
      </c>
      <c r="K58" s="110"/>
      <c r="L58" s="110"/>
      <c r="M58" s="111"/>
      <c r="N58" s="89"/>
      <c r="V58" s="123"/>
    </row>
    <row r="59" spans="1:22" ht="13.5" thickBot="1" x14ac:dyDescent="0.25">
      <c r="A59" s="356"/>
      <c r="B59" s="113"/>
      <c r="C59" s="113"/>
      <c r="D59" s="114"/>
      <c r="E59" s="113"/>
      <c r="F59" s="113"/>
      <c r="G59" s="360"/>
      <c r="H59" s="361"/>
      <c r="I59" s="362"/>
      <c r="J59" s="115" t="s">
        <v>1719</v>
      </c>
      <c r="K59" s="115"/>
      <c r="L59" s="115"/>
      <c r="M59" s="116"/>
      <c r="N59" s="89"/>
      <c r="V59" s="123"/>
    </row>
    <row r="60" spans="1:22" ht="23.25" thickBot="1" x14ac:dyDescent="0.25">
      <c r="A60" s="356"/>
      <c r="B60" s="118" t="s">
        <v>29</v>
      </c>
      <c r="C60" s="118" t="s">
        <v>30</v>
      </c>
      <c r="D60" s="118" t="s">
        <v>31</v>
      </c>
      <c r="E60" s="363" t="s">
        <v>32</v>
      </c>
      <c r="F60" s="363"/>
      <c r="G60" s="364"/>
      <c r="H60" s="365"/>
      <c r="I60" s="366"/>
      <c r="J60" s="120" t="s">
        <v>1840</v>
      </c>
      <c r="K60" s="121"/>
      <c r="L60" s="121"/>
      <c r="M60" s="122"/>
      <c r="N60" s="89"/>
      <c r="V60" s="123"/>
    </row>
    <row r="61" spans="1:22" ht="13.5" thickBot="1" x14ac:dyDescent="0.25">
      <c r="A61" s="357"/>
      <c r="B61" s="124"/>
      <c r="C61" s="124"/>
      <c r="D61" s="134"/>
      <c r="E61" s="126" t="s">
        <v>37</v>
      </c>
      <c r="F61" s="127"/>
      <c r="G61" s="367"/>
      <c r="H61" s="368"/>
      <c r="I61" s="369"/>
      <c r="J61" s="120" t="s">
        <v>1726</v>
      </c>
      <c r="K61" s="121"/>
      <c r="L61" s="121"/>
      <c r="M61" s="122"/>
      <c r="N61" s="89"/>
      <c r="V61" s="123"/>
    </row>
    <row r="62" spans="1:22" ht="24" thickTop="1" thickBot="1" x14ac:dyDescent="0.25">
      <c r="A62" s="355">
        <f t="shared" ref="A62" si="8">A58+1</f>
        <v>12</v>
      </c>
      <c r="B62" s="108" t="s">
        <v>20</v>
      </c>
      <c r="C62" s="108" t="s">
        <v>21</v>
      </c>
      <c r="D62" s="108" t="s">
        <v>22</v>
      </c>
      <c r="E62" s="358" t="s">
        <v>23</v>
      </c>
      <c r="F62" s="358"/>
      <c r="G62" s="358" t="s">
        <v>14</v>
      </c>
      <c r="H62" s="359"/>
      <c r="I62" s="87"/>
      <c r="J62" s="109" t="s">
        <v>1719</v>
      </c>
      <c r="K62" s="110"/>
      <c r="L62" s="110"/>
      <c r="M62" s="111"/>
      <c r="N62" s="89"/>
      <c r="V62" s="123"/>
    </row>
    <row r="63" spans="1:22" ht="13.5" thickBot="1" x14ac:dyDescent="0.25">
      <c r="A63" s="356"/>
      <c r="B63" s="113"/>
      <c r="C63" s="113"/>
      <c r="D63" s="114"/>
      <c r="E63" s="113"/>
      <c r="F63" s="113"/>
      <c r="G63" s="360"/>
      <c r="H63" s="361"/>
      <c r="I63" s="362"/>
      <c r="J63" s="115" t="s">
        <v>1719</v>
      </c>
      <c r="K63" s="115"/>
      <c r="L63" s="115"/>
      <c r="M63" s="116"/>
      <c r="N63" s="89"/>
      <c r="V63" s="123"/>
    </row>
    <row r="64" spans="1:22" ht="23.25" thickBot="1" x14ac:dyDescent="0.25">
      <c r="A64" s="356"/>
      <c r="B64" s="118" t="s">
        <v>29</v>
      </c>
      <c r="C64" s="118" t="s">
        <v>30</v>
      </c>
      <c r="D64" s="118" t="s">
        <v>31</v>
      </c>
      <c r="E64" s="363" t="s">
        <v>32</v>
      </c>
      <c r="F64" s="363"/>
      <c r="G64" s="364"/>
      <c r="H64" s="365"/>
      <c r="I64" s="366"/>
      <c r="J64" s="120" t="s">
        <v>1840</v>
      </c>
      <c r="K64" s="121"/>
      <c r="L64" s="121"/>
      <c r="M64" s="122"/>
      <c r="N64" s="89"/>
      <c r="V64" s="123"/>
    </row>
    <row r="65" spans="1:22" ht="13.5" thickBot="1" x14ac:dyDescent="0.25">
      <c r="A65" s="357"/>
      <c r="B65" s="124"/>
      <c r="C65" s="124"/>
      <c r="D65" s="134"/>
      <c r="E65" s="126" t="s">
        <v>37</v>
      </c>
      <c r="F65" s="127"/>
      <c r="G65" s="367"/>
      <c r="H65" s="368"/>
      <c r="I65" s="369"/>
      <c r="J65" s="120" t="s">
        <v>1726</v>
      </c>
      <c r="K65" s="121"/>
      <c r="L65" s="121"/>
      <c r="M65" s="122"/>
      <c r="N65" s="89"/>
      <c r="V65" s="123"/>
    </row>
    <row r="66" spans="1:22" ht="24" thickTop="1" thickBot="1" x14ac:dyDescent="0.25">
      <c r="A66" s="355">
        <f t="shared" ref="A66" si="9">A62+1</f>
        <v>13</v>
      </c>
      <c r="B66" s="108" t="s">
        <v>20</v>
      </c>
      <c r="C66" s="108" t="s">
        <v>21</v>
      </c>
      <c r="D66" s="108" t="s">
        <v>22</v>
      </c>
      <c r="E66" s="358" t="s">
        <v>23</v>
      </c>
      <c r="F66" s="358"/>
      <c r="G66" s="358" t="s">
        <v>14</v>
      </c>
      <c r="H66" s="359"/>
      <c r="I66" s="87"/>
      <c r="J66" s="109" t="s">
        <v>1719</v>
      </c>
      <c r="K66" s="110"/>
      <c r="L66" s="110"/>
      <c r="M66" s="111"/>
      <c r="N66" s="89"/>
      <c r="V66" s="123"/>
    </row>
    <row r="67" spans="1:22" ht="13.5" thickBot="1" x14ac:dyDescent="0.25">
      <c r="A67" s="356"/>
      <c r="B67" s="113"/>
      <c r="C67" s="113"/>
      <c r="D67" s="114"/>
      <c r="E67" s="113"/>
      <c r="F67" s="113"/>
      <c r="G67" s="360"/>
      <c r="H67" s="361"/>
      <c r="I67" s="362"/>
      <c r="J67" s="115" t="s">
        <v>1719</v>
      </c>
      <c r="K67" s="115"/>
      <c r="L67" s="115"/>
      <c r="M67" s="116"/>
      <c r="N67" s="89"/>
      <c r="V67" s="123"/>
    </row>
    <row r="68" spans="1:22" ht="23.25" thickBot="1" x14ac:dyDescent="0.25">
      <c r="A68" s="356"/>
      <c r="B68" s="118" t="s">
        <v>29</v>
      </c>
      <c r="C68" s="118" t="s">
        <v>30</v>
      </c>
      <c r="D68" s="118" t="s">
        <v>31</v>
      </c>
      <c r="E68" s="363" t="s">
        <v>32</v>
      </c>
      <c r="F68" s="363"/>
      <c r="G68" s="364"/>
      <c r="H68" s="365"/>
      <c r="I68" s="366"/>
      <c r="J68" s="120" t="s">
        <v>1840</v>
      </c>
      <c r="K68" s="121"/>
      <c r="L68" s="121"/>
      <c r="M68" s="122"/>
      <c r="N68" s="89"/>
      <c r="V68" s="123"/>
    </row>
    <row r="69" spans="1:22" ht="13.5" thickBot="1" x14ac:dyDescent="0.25">
      <c r="A69" s="357"/>
      <c r="B69" s="124"/>
      <c r="C69" s="124"/>
      <c r="D69" s="134"/>
      <c r="E69" s="126" t="s">
        <v>37</v>
      </c>
      <c r="F69" s="127"/>
      <c r="G69" s="367"/>
      <c r="H69" s="368"/>
      <c r="I69" s="369"/>
      <c r="J69" s="120" t="s">
        <v>1726</v>
      </c>
      <c r="K69" s="121"/>
      <c r="L69" s="121"/>
      <c r="M69" s="122"/>
      <c r="N69" s="89"/>
      <c r="V69" s="123"/>
    </row>
    <row r="70" spans="1:22" ht="24" thickTop="1" thickBot="1" x14ac:dyDescent="0.25">
      <c r="A70" s="355">
        <f t="shared" ref="A70" si="10">A66+1</f>
        <v>14</v>
      </c>
      <c r="B70" s="108" t="s">
        <v>20</v>
      </c>
      <c r="C70" s="108" t="s">
        <v>21</v>
      </c>
      <c r="D70" s="108" t="s">
        <v>22</v>
      </c>
      <c r="E70" s="358" t="s">
        <v>23</v>
      </c>
      <c r="F70" s="358"/>
      <c r="G70" s="358" t="s">
        <v>14</v>
      </c>
      <c r="H70" s="359"/>
      <c r="I70" s="87"/>
      <c r="J70" s="109" t="s">
        <v>1719</v>
      </c>
      <c r="K70" s="110"/>
      <c r="L70" s="110"/>
      <c r="M70" s="111"/>
      <c r="N70" s="89"/>
      <c r="V70" s="123"/>
    </row>
    <row r="71" spans="1:22" ht="13.5" thickBot="1" x14ac:dyDescent="0.25">
      <c r="A71" s="356"/>
      <c r="B71" s="113"/>
      <c r="C71" s="113"/>
      <c r="D71" s="114"/>
      <c r="E71" s="113"/>
      <c r="F71" s="113"/>
      <c r="G71" s="360"/>
      <c r="H71" s="361"/>
      <c r="I71" s="362"/>
      <c r="J71" s="115" t="s">
        <v>1719</v>
      </c>
      <c r="K71" s="115"/>
      <c r="L71" s="115"/>
      <c r="M71" s="116"/>
      <c r="N71" s="89"/>
      <c r="V71" s="133"/>
    </row>
    <row r="72" spans="1:22" ht="23.25" thickBot="1" x14ac:dyDescent="0.25">
      <c r="A72" s="356"/>
      <c r="B72" s="118" t="s">
        <v>29</v>
      </c>
      <c r="C72" s="118" t="s">
        <v>30</v>
      </c>
      <c r="D72" s="118" t="s">
        <v>31</v>
      </c>
      <c r="E72" s="363" t="s">
        <v>32</v>
      </c>
      <c r="F72" s="363"/>
      <c r="G72" s="364"/>
      <c r="H72" s="365"/>
      <c r="I72" s="366"/>
      <c r="J72" s="120" t="s">
        <v>1840</v>
      </c>
      <c r="K72" s="121"/>
      <c r="L72" s="121"/>
      <c r="M72" s="122"/>
      <c r="N72" s="89"/>
      <c r="V72" s="123"/>
    </row>
    <row r="73" spans="1:22" ht="13.5" thickBot="1" x14ac:dyDescent="0.25">
      <c r="A73" s="357"/>
      <c r="B73" s="124"/>
      <c r="C73" s="124"/>
      <c r="D73" s="134"/>
      <c r="E73" s="126" t="s">
        <v>37</v>
      </c>
      <c r="F73" s="127"/>
      <c r="G73" s="367"/>
      <c r="H73" s="368"/>
      <c r="I73" s="369"/>
      <c r="J73" s="120" t="s">
        <v>1726</v>
      </c>
      <c r="K73" s="121"/>
      <c r="L73" s="121"/>
      <c r="M73" s="122"/>
      <c r="N73" s="89"/>
      <c r="V73" s="123"/>
    </row>
    <row r="74" spans="1:22" ht="24" thickTop="1" thickBot="1" x14ac:dyDescent="0.25">
      <c r="A74" s="355">
        <f t="shared" ref="A74" si="11">A70+1</f>
        <v>15</v>
      </c>
      <c r="B74" s="108" t="s">
        <v>20</v>
      </c>
      <c r="C74" s="108" t="s">
        <v>21</v>
      </c>
      <c r="D74" s="108" t="s">
        <v>22</v>
      </c>
      <c r="E74" s="358" t="s">
        <v>23</v>
      </c>
      <c r="F74" s="358"/>
      <c r="G74" s="358" t="s">
        <v>14</v>
      </c>
      <c r="H74" s="359"/>
      <c r="I74" s="87"/>
      <c r="J74" s="109" t="s">
        <v>1719</v>
      </c>
      <c r="K74" s="110"/>
      <c r="L74" s="110"/>
      <c r="M74" s="111"/>
      <c r="N74" s="89"/>
      <c r="V74" s="123"/>
    </row>
    <row r="75" spans="1:22" ht="13.5" thickBot="1" x14ac:dyDescent="0.25">
      <c r="A75" s="356"/>
      <c r="B75" s="113"/>
      <c r="C75" s="113"/>
      <c r="D75" s="114"/>
      <c r="E75" s="113"/>
      <c r="F75" s="113"/>
      <c r="G75" s="360"/>
      <c r="H75" s="361"/>
      <c r="I75" s="362"/>
      <c r="J75" s="115" t="s">
        <v>1719</v>
      </c>
      <c r="K75" s="115"/>
      <c r="L75" s="115"/>
      <c r="M75" s="116"/>
      <c r="N75" s="89"/>
      <c r="V75" s="123"/>
    </row>
    <row r="76" spans="1:22" ht="23.25" thickBot="1" x14ac:dyDescent="0.25">
      <c r="A76" s="356"/>
      <c r="B76" s="118" t="s">
        <v>29</v>
      </c>
      <c r="C76" s="118" t="s">
        <v>30</v>
      </c>
      <c r="D76" s="118" t="s">
        <v>31</v>
      </c>
      <c r="E76" s="363" t="s">
        <v>32</v>
      </c>
      <c r="F76" s="363"/>
      <c r="G76" s="364"/>
      <c r="H76" s="365"/>
      <c r="I76" s="366"/>
      <c r="J76" s="120" t="s">
        <v>1840</v>
      </c>
      <c r="K76" s="121"/>
      <c r="L76" s="121"/>
      <c r="M76" s="122"/>
      <c r="N76" s="89"/>
      <c r="V76" s="123"/>
    </row>
    <row r="77" spans="1:22" ht="13.5" thickBot="1" x14ac:dyDescent="0.25">
      <c r="A77" s="357"/>
      <c r="B77" s="124"/>
      <c r="C77" s="124"/>
      <c r="D77" s="134"/>
      <c r="E77" s="126" t="s">
        <v>37</v>
      </c>
      <c r="F77" s="127"/>
      <c r="G77" s="367"/>
      <c r="H77" s="368"/>
      <c r="I77" s="369"/>
      <c r="J77" s="120" t="s">
        <v>1726</v>
      </c>
      <c r="K77" s="121"/>
      <c r="L77" s="121"/>
      <c r="M77" s="122"/>
      <c r="N77" s="89"/>
      <c r="V77" s="123"/>
    </row>
    <row r="78" spans="1:22" ht="24" thickTop="1" thickBot="1" x14ac:dyDescent="0.25">
      <c r="A78" s="355">
        <f t="shared" ref="A78" si="12">A74+1</f>
        <v>16</v>
      </c>
      <c r="B78" s="108" t="s">
        <v>20</v>
      </c>
      <c r="C78" s="108" t="s">
        <v>21</v>
      </c>
      <c r="D78" s="108" t="s">
        <v>22</v>
      </c>
      <c r="E78" s="358" t="s">
        <v>23</v>
      </c>
      <c r="F78" s="358"/>
      <c r="G78" s="358" t="s">
        <v>14</v>
      </c>
      <c r="H78" s="359"/>
      <c r="I78" s="87"/>
      <c r="J78" s="109" t="s">
        <v>1719</v>
      </c>
      <c r="K78" s="110"/>
      <c r="L78" s="110"/>
      <c r="M78" s="111"/>
      <c r="N78" s="89"/>
      <c r="V78" s="123"/>
    </row>
    <row r="79" spans="1:22" ht="13.5" thickBot="1" x14ac:dyDescent="0.25">
      <c r="A79" s="356"/>
      <c r="B79" s="113"/>
      <c r="C79" s="113"/>
      <c r="D79" s="114"/>
      <c r="E79" s="113"/>
      <c r="F79" s="113"/>
      <c r="G79" s="360"/>
      <c r="H79" s="361"/>
      <c r="I79" s="362"/>
      <c r="J79" s="115" t="s">
        <v>1719</v>
      </c>
      <c r="K79" s="115"/>
      <c r="L79" s="115"/>
      <c r="M79" s="116"/>
      <c r="N79" s="89"/>
      <c r="V79" s="123"/>
    </row>
    <row r="80" spans="1:22" ht="23.25" thickBot="1" x14ac:dyDescent="0.25">
      <c r="A80" s="356"/>
      <c r="B80" s="118" t="s">
        <v>29</v>
      </c>
      <c r="C80" s="118" t="s">
        <v>30</v>
      </c>
      <c r="D80" s="118" t="s">
        <v>31</v>
      </c>
      <c r="E80" s="363" t="s">
        <v>32</v>
      </c>
      <c r="F80" s="363"/>
      <c r="G80" s="364"/>
      <c r="H80" s="365"/>
      <c r="I80" s="366"/>
      <c r="J80" s="120" t="s">
        <v>1840</v>
      </c>
      <c r="K80" s="121"/>
      <c r="L80" s="121"/>
      <c r="M80" s="122"/>
      <c r="N80" s="89"/>
      <c r="V80" s="123"/>
    </row>
    <row r="81" spans="1:22" ht="13.5" thickBot="1" x14ac:dyDescent="0.25">
      <c r="A81" s="357"/>
      <c r="B81" s="124"/>
      <c r="C81" s="124"/>
      <c r="D81" s="134"/>
      <c r="E81" s="126" t="s">
        <v>37</v>
      </c>
      <c r="F81" s="127"/>
      <c r="G81" s="367"/>
      <c r="H81" s="368"/>
      <c r="I81" s="369"/>
      <c r="J81" s="120" t="s">
        <v>1726</v>
      </c>
      <c r="K81" s="121"/>
      <c r="L81" s="121"/>
      <c r="M81" s="122"/>
      <c r="N81" s="89"/>
      <c r="V81" s="123"/>
    </row>
    <row r="82" spans="1:22" ht="24" thickTop="1" thickBot="1" x14ac:dyDescent="0.25">
      <c r="A82" s="355">
        <f t="shared" ref="A82" si="13">A78+1</f>
        <v>17</v>
      </c>
      <c r="B82" s="108" t="s">
        <v>20</v>
      </c>
      <c r="C82" s="108" t="s">
        <v>21</v>
      </c>
      <c r="D82" s="108" t="s">
        <v>22</v>
      </c>
      <c r="E82" s="358" t="s">
        <v>23</v>
      </c>
      <c r="F82" s="358"/>
      <c r="G82" s="358" t="s">
        <v>14</v>
      </c>
      <c r="H82" s="359"/>
      <c r="I82" s="87"/>
      <c r="J82" s="109" t="s">
        <v>1719</v>
      </c>
      <c r="K82" s="110"/>
      <c r="L82" s="110"/>
      <c r="M82" s="111"/>
      <c r="N82" s="89"/>
      <c r="V82" s="123"/>
    </row>
    <row r="83" spans="1:22" ht="13.5" thickBot="1" x14ac:dyDescent="0.25">
      <c r="A83" s="356"/>
      <c r="B83" s="113"/>
      <c r="C83" s="113"/>
      <c r="D83" s="114"/>
      <c r="E83" s="113"/>
      <c r="F83" s="113"/>
      <c r="G83" s="360"/>
      <c r="H83" s="361"/>
      <c r="I83" s="362"/>
      <c r="J83" s="115" t="s">
        <v>1719</v>
      </c>
      <c r="K83" s="115"/>
      <c r="L83" s="115"/>
      <c r="M83" s="116"/>
      <c r="N83" s="89"/>
      <c r="V83" s="123"/>
    </row>
    <row r="84" spans="1:22" ht="23.25" thickBot="1" x14ac:dyDescent="0.25">
      <c r="A84" s="356"/>
      <c r="B84" s="118" t="s">
        <v>29</v>
      </c>
      <c r="C84" s="118" t="s">
        <v>30</v>
      </c>
      <c r="D84" s="118" t="s">
        <v>31</v>
      </c>
      <c r="E84" s="363" t="s">
        <v>32</v>
      </c>
      <c r="F84" s="363"/>
      <c r="G84" s="364"/>
      <c r="H84" s="365"/>
      <c r="I84" s="366"/>
      <c r="J84" s="120" t="s">
        <v>1840</v>
      </c>
      <c r="K84" s="121"/>
      <c r="L84" s="121"/>
      <c r="M84" s="122"/>
      <c r="N84" s="89"/>
      <c r="V84" s="123"/>
    </row>
    <row r="85" spans="1:22" ht="13.5" thickBot="1" x14ac:dyDescent="0.25">
      <c r="A85" s="357"/>
      <c r="B85" s="124"/>
      <c r="C85" s="124"/>
      <c r="D85" s="134"/>
      <c r="E85" s="126" t="s">
        <v>37</v>
      </c>
      <c r="F85" s="127"/>
      <c r="G85" s="367"/>
      <c r="H85" s="368"/>
      <c r="I85" s="369"/>
      <c r="J85" s="120" t="s">
        <v>1726</v>
      </c>
      <c r="K85" s="121"/>
      <c r="L85" s="121"/>
      <c r="M85" s="122"/>
      <c r="N85" s="89"/>
      <c r="V85" s="123"/>
    </row>
    <row r="86" spans="1:22" ht="24" thickTop="1" thickBot="1" x14ac:dyDescent="0.25">
      <c r="A86" s="355">
        <f t="shared" ref="A86" si="14">A82+1</f>
        <v>18</v>
      </c>
      <c r="B86" s="108" t="s">
        <v>20</v>
      </c>
      <c r="C86" s="108" t="s">
        <v>21</v>
      </c>
      <c r="D86" s="108" t="s">
        <v>22</v>
      </c>
      <c r="E86" s="358" t="s">
        <v>23</v>
      </c>
      <c r="F86" s="358"/>
      <c r="G86" s="358" t="s">
        <v>14</v>
      </c>
      <c r="H86" s="359"/>
      <c r="I86" s="87"/>
      <c r="J86" s="109" t="s">
        <v>1719</v>
      </c>
      <c r="K86" s="110"/>
      <c r="L86" s="110"/>
      <c r="M86" s="111"/>
      <c r="N86" s="89"/>
      <c r="V86" s="123"/>
    </row>
    <row r="87" spans="1:22" ht="13.5" thickBot="1" x14ac:dyDescent="0.25">
      <c r="A87" s="356"/>
      <c r="B87" s="113"/>
      <c r="C87" s="113"/>
      <c r="D87" s="114"/>
      <c r="E87" s="113"/>
      <c r="F87" s="113"/>
      <c r="G87" s="360"/>
      <c r="H87" s="361"/>
      <c r="I87" s="362"/>
      <c r="J87" s="115" t="s">
        <v>1719</v>
      </c>
      <c r="K87" s="115"/>
      <c r="L87" s="115"/>
      <c r="M87" s="116"/>
      <c r="N87" s="89"/>
      <c r="V87" s="123"/>
    </row>
    <row r="88" spans="1:22" ht="23.25" thickBot="1" x14ac:dyDescent="0.25">
      <c r="A88" s="356"/>
      <c r="B88" s="118" t="s">
        <v>29</v>
      </c>
      <c r="C88" s="118" t="s">
        <v>30</v>
      </c>
      <c r="D88" s="118" t="s">
        <v>31</v>
      </c>
      <c r="E88" s="363" t="s">
        <v>32</v>
      </c>
      <c r="F88" s="363"/>
      <c r="G88" s="364"/>
      <c r="H88" s="365"/>
      <c r="I88" s="366"/>
      <c r="J88" s="120" t="s">
        <v>1840</v>
      </c>
      <c r="K88" s="121"/>
      <c r="L88" s="121"/>
      <c r="M88" s="122"/>
      <c r="N88" s="89"/>
      <c r="V88" s="123"/>
    </row>
    <row r="89" spans="1:22" ht="13.5" thickBot="1" x14ac:dyDescent="0.25">
      <c r="A89" s="357"/>
      <c r="B89" s="124"/>
      <c r="C89" s="124"/>
      <c r="D89" s="134"/>
      <c r="E89" s="126" t="s">
        <v>37</v>
      </c>
      <c r="F89" s="127"/>
      <c r="G89" s="367"/>
      <c r="H89" s="368"/>
      <c r="I89" s="369"/>
      <c r="J89" s="120" t="s">
        <v>1726</v>
      </c>
      <c r="K89" s="121"/>
      <c r="L89" s="121"/>
      <c r="M89" s="122"/>
      <c r="N89" s="89"/>
      <c r="V89" s="123"/>
    </row>
    <row r="90" spans="1:22" ht="24" thickTop="1" thickBot="1" x14ac:dyDescent="0.25">
      <c r="A90" s="355">
        <f t="shared" ref="A90" si="15">A86+1</f>
        <v>19</v>
      </c>
      <c r="B90" s="108" t="s">
        <v>20</v>
      </c>
      <c r="C90" s="108" t="s">
        <v>21</v>
      </c>
      <c r="D90" s="108" t="s">
        <v>22</v>
      </c>
      <c r="E90" s="358" t="s">
        <v>23</v>
      </c>
      <c r="F90" s="358"/>
      <c r="G90" s="358" t="s">
        <v>14</v>
      </c>
      <c r="H90" s="359"/>
      <c r="I90" s="87"/>
      <c r="J90" s="109" t="s">
        <v>1719</v>
      </c>
      <c r="K90" s="110"/>
      <c r="L90" s="110"/>
      <c r="M90" s="111"/>
      <c r="N90" s="89"/>
      <c r="V90" s="123"/>
    </row>
    <row r="91" spans="1:22" ht="13.5" thickBot="1" x14ac:dyDescent="0.25">
      <c r="A91" s="356"/>
      <c r="B91" s="113"/>
      <c r="C91" s="113"/>
      <c r="D91" s="114"/>
      <c r="E91" s="113"/>
      <c r="F91" s="113"/>
      <c r="G91" s="360"/>
      <c r="H91" s="361"/>
      <c r="I91" s="362"/>
      <c r="J91" s="115" t="s">
        <v>1719</v>
      </c>
      <c r="K91" s="115"/>
      <c r="L91" s="115"/>
      <c r="M91" s="116"/>
      <c r="N91" s="89"/>
      <c r="V91" s="123"/>
    </row>
    <row r="92" spans="1:22" ht="23.25" thickBot="1" x14ac:dyDescent="0.25">
      <c r="A92" s="356"/>
      <c r="B92" s="118" t="s">
        <v>29</v>
      </c>
      <c r="C92" s="118" t="s">
        <v>30</v>
      </c>
      <c r="D92" s="118" t="s">
        <v>31</v>
      </c>
      <c r="E92" s="363" t="s">
        <v>32</v>
      </c>
      <c r="F92" s="363"/>
      <c r="G92" s="364"/>
      <c r="H92" s="365"/>
      <c r="I92" s="366"/>
      <c r="J92" s="120" t="s">
        <v>1840</v>
      </c>
      <c r="K92" s="121"/>
      <c r="L92" s="121"/>
      <c r="M92" s="122"/>
      <c r="N92" s="89"/>
      <c r="V92" s="123"/>
    </row>
    <row r="93" spans="1:22" ht="13.5" thickBot="1" x14ac:dyDescent="0.25">
      <c r="A93" s="357"/>
      <c r="B93" s="124"/>
      <c r="C93" s="124"/>
      <c r="D93" s="134"/>
      <c r="E93" s="126" t="s">
        <v>37</v>
      </c>
      <c r="F93" s="127"/>
      <c r="G93" s="367"/>
      <c r="H93" s="368"/>
      <c r="I93" s="369"/>
      <c r="J93" s="120" t="s">
        <v>1726</v>
      </c>
      <c r="K93" s="121"/>
      <c r="L93" s="121"/>
      <c r="M93" s="122"/>
      <c r="N93" s="89"/>
      <c r="V93" s="123"/>
    </row>
    <row r="94" spans="1:22" ht="24" thickTop="1" thickBot="1" x14ac:dyDescent="0.25">
      <c r="A94" s="355">
        <f t="shared" ref="A94" si="16">A90+1</f>
        <v>20</v>
      </c>
      <c r="B94" s="108" t="s">
        <v>20</v>
      </c>
      <c r="C94" s="108" t="s">
        <v>21</v>
      </c>
      <c r="D94" s="108" t="s">
        <v>22</v>
      </c>
      <c r="E94" s="358" t="s">
        <v>23</v>
      </c>
      <c r="F94" s="358"/>
      <c r="G94" s="358" t="s">
        <v>14</v>
      </c>
      <c r="H94" s="359"/>
      <c r="I94" s="87"/>
      <c r="J94" s="109" t="s">
        <v>1719</v>
      </c>
      <c r="K94" s="110"/>
      <c r="L94" s="110"/>
      <c r="M94" s="111"/>
      <c r="N94" s="89"/>
      <c r="V94" s="123"/>
    </row>
    <row r="95" spans="1:22" ht="13.5" thickBot="1" x14ac:dyDescent="0.25">
      <c r="A95" s="356"/>
      <c r="B95" s="113"/>
      <c r="C95" s="113"/>
      <c r="D95" s="114"/>
      <c r="E95" s="113"/>
      <c r="F95" s="113"/>
      <c r="G95" s="360"/>
      <c r="H95" s="361"/>
      <c r="I95" s="362"/>
      <c r="J95" s="115" t="s">
        <v>1719</v>
      </c>
      <c r="K95" s="115"/>
      <c r="L95" s="115"/>
      <c r="M95" s="116"/>
      <c r="N95" s="89"/>
      <c r="V95" s="123"/>
    </row>
    <row r="96" spans="1:22" ht="23.25" thickBot="1" x14ac:dyDescent="0.25">
      <c r="A96" s="356"/>
      <c r="B96" s="118" t="s">
        <v>29</v>
      </c>
      <c r="C96" s="118" t="s">
        <v>30</v>
      </c>
      <c r="D96" s="118" t="s">
        <v>31</v>
      </c>
      <c r="E96" s="363" t="s">
        <v>32</v>
      </c>
      <c r="F96" s="363"/>
      <c r="G96" s="364"/>
      <c r="H96" s="365"/>
      <c r="I96" s="366"/>
      <c r="J96" s="120" t="s">
        <v>1840</v>
      </c>
      <c r="K96" s="121"/>
      <c r="L96" s="121"/>
      <c r="M96" s="122"/>
      <c r="N96" s="89"/>
      <c r="V96" s="123"/>
    </row>
    <row r="97" spans="1:22" ht="13.5" thickBot="1" x14ac:dyDescent="0.25">
      <c r="A97" s="357"/>
      <c r="B97" s="124"/>
      <c r="C97" s="124"/>
      <c r="D97" s="134"/>
      <c r="E97" s="126" t="s">
        <v>37</v>
      </c>
      <c r="F97" s="127"/>
      <c r="G97" s="367"/>
      <c r="H97" s="368"/>
      <c r="I97" s="369"/>
      <c r="J97" s="120" t="s">
        <v>1726</v>
      </c>
      <c r="K97" s="121"/>
      <c r="L97" s="121"/>
      <c r="M97" s="122"/>
      <c r="N97" s="89"/>
      <c r="V97" s="123"/>
    </row>
    <row r="98" spans="1:22" ht="24" thickTop="1" thickBot="1" x14ac:dyDescent="0.25">
      <c r="A98" s="355">
        <f t="shared" ref="A98" si="17">A94+1</f>
        <v>21</v>
      </c>
      <c r="B98" s="108" t="s">
        <v>20</v>
      </c>
      <c r="C98" s="108" t="s">
        <v>21</v>
      </c>
      <c r="D98" s="108" t="s">
        <v>22</v>
      </c>
      <c r="E98" s="358" t="s">
        <v>23</v>
      </c>
      <c r="F98" s="358"/>
      <c r="G98" s="358" t="s">
        <v>14</v>
      </c>
      <c r="H98" s="359"/>
      <c r="I98" s="87"/>
      <c r="J98" s="109" t="s">
        <v>1719</v>
      </c>
      <c r="K98" s="110"/>
      <c r="L98" s="110"/>
      <c r="M98" s="111"/>
      <c r="N98" s="89"/>
      <c r="V98" s="123"/>
    </row>
    <row r="99" spans="1:22" ht="13.5" thickBot="1" x14ac:dyDescent="0.25">
      <c r="A99" s="356"/>
      <c r="B99" s="113"/>
      <c r="C99" s="113"/>
      <c r="D99" s="114"/>
      <c r="E99" s="113"/>
      <c r="F99" s="113"/>
      <c r="G99" s="360"/>
      <c r="H99" s="361"/>
      <c r="I99" s="362"/>
      <c r="J99" s="115" t="s">
        <v>1719</v>
      </c>
      <c r="K99" s="115"/>
      <c r="L99" s="115"/>
      <c r="M99" s="116"/>
      <c r="N99" s="89"/>
      <c r="V99" s="123"/>
    </row>
    <row r="100" spans="1:22" ht="23.25" thickBot="1" x14ac:dyDescent="0.25">
      <c r="A100" s="356"/>
      <c r="B100" s="118" t="s">
        <v>29</v>
      </c>
      <c r="C100" s="118" t="s">
        <v>30</v>
      </c>
      <c r="D100" s="118" t="s">
        <v>31</v>
      </c>
      <c r="E100" s="363" t="s">
        <v>32</v>
      </c>
      <c r="F100" s="363"/>
      <c r="G100" s="364"/>
      <c r="H100" s="365"/>
      <c r="I100" s="366"/>
      <c r="J100" s="120" t="s">
        <v>1840</v>
      </c>
      <c r="K100" s="121"/>
      <c r="L100" s="121"/>
      <c r="M100" s="122"/>
      <c r="N100" s="89"/>
      <c r="V100" s="123"/>
    </row>
    <row r="101" spans="1:22" ht="13.5" thickBot="1" x14ac:dyDescent="0.25">
      <c r="A101" s="357"/>
      <c r="B101" s="124"/>
      <c r="C101" s="124"/>
      <c r="D101" s="134"/>
      <c r="E101" s="126" t="s">
        <v>37</v>
      </c>
      <c r="F101" s="127"/>
      <c r="G101" s="367"/>
      <c r="H101" s="368"/>
      <c r="I101" s="369"/>
      <c r="J101" s="120" t="s">
        <v>1726</v>
      </c>
      <c r="K101" s="121"/>
      <c r="L101" s="121"/>
      <c r="M101" s="122"/>
      <c r="N101" s="89"/>
      <c r="V101" s="123"/>
    </row>
    <row r="102" spans="1:22" ht="24" thickTop="1" thickBot="1" x14ac:dyDescent="0.25">
      <c r="A102" s="355">
        <f t="shared" ref="A102" si="18">A98+1</f>
        <v>22</v>
      </c>
      <c r="B102" s="108" t="s">
        <v>20</v>
      </c>
      <c r="C102" s="108" t="s">
        <v>21</v>
      </c>
      <c r="D102" s="108" t="s">
        <v>22</v>
      </c>
      <c r="E102" s="358" t="s">
        <v>23</v>
      </c>
      <c r="F102" s="358"/>
      <c r="G102" s="358" t="s">
        <v>14</v>
      </c>
      <c r="H102" s="359"/>
      <c r="I102" s="87"/>
      <c r="J102" s="109" t="s">
        <v>1719</v>
      </c>
      <c r="K102" s="110"/>
      <c r="L102" s="110"/>
      <c r="M102" s="111"/>
      <c r="N102" s="89"/>
      <c r="V102" s="123"/>
    </row>
    <row r="103" spans="1:22" ht="13.5" thickBot="1" x14ac:dyDescent="0.25">
      <c r="A103" s="356"/>
      <c r="B103" s="113"/>
      <c r="C103" s="113"/>
      <c r="D103" s="114"/>
      <c r="E103" s="113"/>
      <c r="F103" s="113"/>
      <c r="G103" s="360"/>
      <c r="H103" s="361"/>
      <c r="I103" s="362"/>
      <c r="J103" s="115" t="s">
        <v>1719</v>
      </c>
      <c r="K103" s="115"/>
      <c r="L103" s="115"/>
      <c r="M103" s="116"/>
      <c r="N103" s="89"/>
      <c r="V103" s="123"/>
    </row>
    <row r="104" spans="1:22" ht="23.25" thickBot="1" x14ac:dyDescent="0.25">
      <c r="A104" s="356"/>
      <c r="B104" s="118" t="s">
        <v>29</v>
      </c>
      <c r="C104" s="118" t="s">
        <v>30</v>
      </c>
      <c r="D104" s="118" t="s">
        <v>31</v>
      </c>
      <c r="E104" s="363" t="s">
        <v>32</v>
      </c>
      <c r="F104" s="363"/>
      <c r="G104" s="364"/>
      <c r="H104" s="365"/>
      <c r="I104" s="366"/>
      <c r="J104" s="120" t="s">
        <v>1840</v>
      </c>
      <c r="K104" s="121"/>
      <c r="L104" s="121"/>
      <c r="M104" s="122"/>
      <c r="N104" s="89"/>
      <c r="V104" s="123"/>
    </row>
    <row r="105" spans="1:22" ht="13.5" thickBot="1" x14ac:dyDescent="0.25">
      <c r="A105" s="357"/>
      <c r="B105" s="124"/>
      <c r="C105" s="124"/>
      <c r="D105" s="134"/>
      <c r="E105" s="126" t="s">
        <v>37</v>
      </c>
      <c r="F105" s="127"/>
      <c r="G105" s="367"/>
      <c r="H105" s="368"/>
      <c r="I105" s="369"/>
      <c r="J105" s="120" t="s">
        <v>1726</v>
      </c>
      <c r="K105" s="121"/>
      <c r="L105" s="121"/>
      <c r="M105" s="122"/>
      <c r="N105" s="89"/>
      <c r="V105" s="123"/>
    </row>
    <row r="106" spans="1:22" ht="24" thickTop="1" thickBot="1" x14ac:dyDescent="0.25">
      <c r="A106" s="355">
        <f t="shared" ref="A106" si="19">A102+1</f>
        <v>23</v>
      </c>
      <c r="B106" s="108" t="s">
        <v>20</v>
      </c>
      <c r="C106" s="108" t="s">
        <v>21</v>
      </c>
      <c r="D106" s="108" t="s">
        <v>22</v>
      </c>
      <c r="E106" s="358" t="s">
        <v>23</v>
      </c>
      <c r="F106" s="358"/>
      <c r="G106" s="358" t="s">
        <v>14</v>
      </c>
      <c r="H106" s="359"/>
      <c r="I106" s="87"/>
      <c r="J106" s="109" t="s">
        <v>1719</v>
      </c>
      <c r="K106" s="110"/>
      <c r="L106" s="110"/>
      <c r="M106" s="111"/>
      <c r="N106" s="89"/>
      <c r="V106" s="123"/>
    </row>
    <row r="107" spans="1:22" ht="13.5" thickBot="1" x14ac:dyDescent="0.25">
      <c r="A107" s="356"/>
      <c r="B107" s="113"/>
      <c r="C107" s="113"/>
      <c r="D107" s="114"/>
      <c r="E107" s="113"/>
      <c r="F107" s="113"/>
      <c r="G107" s="360"/>
      <c r="H107" s="361"/>
      <c r="I107" s="362"/>
      <c r="J107" s="115" t="s">
        <v>1719</v>
      </c>
      <c r="K107" s="115"/>
      <c r="L107" s="115"/>
      <c r="M107" s="116"/>
      <c r="N107" s="89"/>
      <c r="V107" s="123"/>
    </row>
    <row r="108" spans="1:22" ht="23.25" thickBot="1" x14ac:dyDescent="0.25">
      <c r="A108" s="356"/>
      <c r="B108" s="118" t="s">
        <v>29</v>
      </c>
      <c r="C108" s="118" t="s">
        <v>30</v>
      </c>
      <c r="D108" s="118" t="s">
        <v>31</v>
      </c>
      <c r="E108" s="363" t="s">
        <v>32</v>
      </c>
      <c r="F108" s="363"/>
      <c r="G108" s="364"/>
      <c r="H108" s="365"/>
      <c r="I108" s="366"/>
      <c r="J108" s="120" t="s">
        <v>1840</v>
      </c>
      <c r="K108" s="121"/>
      <c r="L108" s="121"/>
      <c r="M108" s="122"/>
      <c r="N108" s="89"/>
      <c r="V108" s="123"/>
    </row>
    <row r="109" spans="1:22" ht="13.5" thickBot="1" x14ac:dyDescent="0.25">
      <c r="A109" s="357"/>
      <c r="B109" s="124"/>
      <c r="C109" s="124"/>
      <c r="D109" s="134"/>
      <c r="E109" s="126" t="s">
        <v>37</v>
      </c>
      <c r="F109" s="127"/>
      <c r="G109" s="367"/>
      <c r="H109" s="368"/>
      <c r="I109" s="369"/>
      <c r="J109" s="120" t="s">
        <v>1726</v>
      </c>
      <c r="K109" s="121"/>
      <c r="L109" s="121"/>
      <c r="M109" s="122"/>
      <c r="N109" s="89"/>
      <c r="V109" s="123"/>
    </row>
    <row r="110" spans="1:22" ht="24" thickTop="1" thickBot="1" x14ac:dyDescent="0.25">
      <c r="A110" s="355">
        <f t="shared" ref="A110" si="20">A106+1</f>
        <v>24</v>
      </c>
      <c r="B110" s="108" t="s">
        <v>20</v>
      </c>
      <c r="C110" s="108" t="s">
        <v>21</v>
      </c>
      <c r="D110" s="108" t="s">
        <v>22</v>
      </c>
      <c r="E110" s="358" t="s">
        <v>23</v>
      </c>
      <c r="F110" s="358"/>
      <c r="G110" s="358" t="s">
        <v>14</v>
      </c>
      <c r="H110" s="359"/>
      <c r="I110" s="87"/>
      <c r="J110" s="109" t="s">
        <v>1719</v>
      </c>
      <c r="K110" s="110"/>
      <c r="L110" s="110"/>
      <c r="M110" s="111"/>
      <c r="N110" s="89"/>
      <c r="V110" s="123"/>
    </row>
    <row r="111" spans="1:22" ht="13.5" thickBot="1" x14ac:dyDescent="0.25">
      <c r="A111" s="356"/>
      <c r="B111" s="113"/>
      <c r="C111" s="113"/>
      <c r="D111" s="114"/>
      <c r="E111" s="113"/>
      <c r="F111" s="113"/>
      <c r="G111" s="360"/>
      <c r="H111" s="361"/>
      <c r="I111" s="362"/>
      <c r="J111" s="115" t="s">
        <v>1719</v>
      </c>
      <c r="K111" s="115"/>
      <c r="L111" s="115"/>
      <c r="M111" s="116"/>
      <c r="N111" s="89"/>
      <c r="V111" s="123"/>
    </row>
    <row r="112" spans="1:22" ht="23.25" thickBot="1" x14ac:dyDescent="0.25">
      <c r="A112" s="356"/>
      <c r="B112" s="118" t="s">
        <v>29</v>
      </c>
      <c r="C112" s="118" t="s">
        <v>30</v>
      </c>
      <c r="D112" s="118" t="s">
        <v>31</v>
      </c>
      <c r="E112" s="363" t="s">
        <v>32</v>
      </c>
      <c r="F112" s="363"/>
      <c r="G112" s="364"/>
      <c r="H112" s="365"/>
      <c r="I112" s="366"/>
      <c r="J112" s="120" t="s">
        <v>1840</v>
      </c>
      <c r="K112" s="121"/>
      <c r="L112" s="121"/>
      <c r="M112" s="122"/>
      <c r="N112" s="89"/>
      <c r="V112" s="123"/>
    </row>
    <row r="113" spans="1:22" ht="13.5" thickBot="1" x14ac:dyDescent="0.25">
      <c r="A113" s="357"/>
      <c r="B113" s="124"/>
      <c r="C113" s="124"/>
      <c r="D113" s="134"/>
      <c r="E113" s="126" t="s">
        <v>37</v>
      </c>
      <c r="F113" s="127"/>
      <c r="G113" s="367"/>
      <c r="H113" s="368"/>
      <c r="I113" s="369"/>
      <c r="J113" s="120" t="s">
        <v>1726</v>
      </c>
      <c r="K113" s="121"/>
      <c r="L113" s="121"/>
      <c r="M113" s="122"/>
      <c r="N113" s="89"/>
      <c r="V113" s="123"/>
    </row>
    <row r="114" spans="1:22" ht="24" thickTop="1" thickBot="1" x14ac:dyDescent="0.25">
      <c r="A114" s="355">
        <f t="shared" ref="A114" si="21">A110+1</f>
        <v>25</v>
      </c>
      <c r="B114" s="108" t="s">
        <v>20</v>
      </c>
      <c r="C114" s="108" t="s">
        <v>21</v>
      </c>
      <c r="D114" s="108" t="s">
        <v>22</v>
      </c>
      <c r="E114" s="358" t="s">
        <v>23</v>
      </c>
      <c r="F114" s="358"/>
      <c r="G114" s="358" t="s">
        <v>14</v>
      </c>
      <c r="H114" s="359"/>
      <c r="I114" s="87"/>
      <c r="J114" s="109" t="s">
        <v>1719</v>
      </c>
      <c r="K114" s="110"/>
      <c r="L114" s="110"/>
      <c r="M114" s="111"/>
      <c r="N114" s="89"/>
      <c r="V114" s="123"/>
    </row>
    <row r="115" spans="1:22" ht="13.5" thickBot="1" x14ac:dyDescent="0.25">
      <c r="A115" s="356"/>
      <c r="B115" s="113"/>
      <c r="C115" s="113"/>
      <c r="D115" s="114"/>
      <c r="E115" s="113"/>
      <c r="F115" s="113"/>
      <c r="G115" s="360"/>
      <c r="H115" s="361"/>
      <c r="I115" s="362"/>
      <c r="J115" s="115" t="s">
        <v>1719</v>
      </c>
      <c r="K115" s="115"/>
      <c r="L115" s="115"/>
      <c r="M115" s="116"/>
      <c r="N115" s="89"/>
      <c r="V115" s="123"/>
    </row>
    <row r="116" spans="1:22" ht="23.25" thickBot="1" x14ac:dyDescent="0.25">
      <c r="A116" s="356"/>
      <c r="B116" s="118" t="s">
        <v>29</v>
      </c>
      <c r="C116" s="118" t="s">
        <v>30</v>
      </c>
      <c r="D116" s="118" t="s">
        <v>31</v>
      </c>
      <c r="E116" s="363" t="s">
        <v>32</v>
      </c>
      <c r="F116" s="363"/>
      <c r="G116" s="364"/>
      <c r="H116" s="365"/>
      <c r="I116" s="366"/>
      <c r="J116" s="120" t="s">
        <v>1840</v>
      </c>
      <c r="K116" s="121"/>
      <c r="L116" s="121"/>
      <c r="M116" s="122"/>
      <c r="N116" s="89"/>
      <c r="V116" s="123"/>
    </row>
    <row r="117" spans="1:22" ht="13.5" thickBot="1" x14ac:dyDescent="0.25">
      <c r="A117" s="357"/>
      <c r="B117" s="124"/>
      <c r="C117" s="124"/>
      <c r="D117" s="134"/>
      <c r="E117" s="126" t="s">
        <v>37</v>
      </c>
      <c r="F117" s="127"/>
      <c r="G117" s="367"/>
      <c r="H117" s="368"/>
      <c r="I117" s="369"/>
      <c r="J117" s="120" t="s">
        <v>1726</v>
      </c>
      <c r="K117" s="121"/>
      <c r="L117" s="121"/>
      <c r="M117" s="122"/>
      <c r="N117" s="89"/>
      <c r="V117" s="123"/>
    </row>
    <row r="118" spans="1:22" ht="24" thickTop="1" thickBot="1" x14ac:dyDescent="0.25">
      <c r="A118" s="355">
        <f t="shared" ref="A118" si="22">A114+1</f>
        <v>26</v>
      </c>
      <c r="B118" s="108" t="s">
        <v>20</v>
      </c>
      <c r="C118" s="108" t="s">
        <v>21</v>
      </c>
      <c r="D118" s="108" t="s">
        <v>22</v>
      </c>
      <c r="E118" s="358" t="s">
        <v>23</v>
      </c>
      <c r="F118" s="358"/>
      <c r="G118" s="358" t="s">
        <v>14</v>
      </c>
      <c r="H118" s="359"/>
      <c r="I118" s="87"/>
      <c r="J118" s="109" t="s">
        <v>1719</v>
      </c>
      <c r="K118" s="110"/>
      <c r="L118" s="110"/>
      <c r="M118" s="111"/>
      <c r="N118" s="89"/>
      <c r="V118" s="123"/>
    </row>
    <row r="119" spans="1:22" ht="13.5" thickBot="1" x14ac:dyDescent="0.25">
      <c r="A119" s="356"/>
      <c r="B119" s="113"/>
      <c r="C119" s="113"/>
      <c r="D119" s="114"/>
      <c r="E119" s="113"/>
      <c r="F119" s="113"/>
      <c r="G119" s="360"/>
      <c r="H119" s="361"/>
      <c r="I119" s="362"/>
      <c r="J119" s="115" t="s">
        <v>1719</v>
      </c>
      <c r="K119" s="115"/>
      <c r="L119" s="115"/>
      <c r="M119" s="116"/>
      <c r="N119" s="89"/>
      <c r="V119" s="123"/>
    </row>
    <row r="120" spans="1:22" ht="23.25" thickBot="1" x14ac:dyDescent="0.25">
      <c r="A120" s="356"/>
      <c r="B120" s="118" t="s">
        <v>29</v>
      </c>
      <c r="C120" s="118" t="s">
        <v>30</v>
      </c>
      <c r="D120" s="118" t="s">
        <v>31</v>
      </c>
      <c r="E120" s="363" t="s">
        <v>32</v>
      </c>
      <c r="F120" s="363"/>
      <c r="G120" s="364"/>
      <c r="H120" s="365"/>
      <c r="I120" s="366"/>
      <c r="J120" s="120" t="s">
        <v>1840</v>
      </c>
      <c r="K120" s="121"/>
      <c r="L120" s="121"/>
      <c r="M120" s="122"/>
      <c r="N120" s="89"/>
      <c r="V120" s="123"/>
    </row>
    <row r="121" spans="1:22" ht="13.5" thickBot="1" x14ac:dyDescent="0.25">
      <c r="A121" s="357"/>
      <c r="B121" s="124"/>
      <c r="C121" s="124"/>
      <c r="D121" s="134"/>
      <c r="E121" s="126" t="s">
        <v>37</v>
      </c>
      <c r="F121" s="127"/>
      <c r="G121" s="367"/>
      <c r="H121" s="368"/>
      <c r="I121" s="369"/>
      <c r="J121" s="120" t="s">
        <v>1726</v>
      </c>
      <c r="K121" s="121"/>
      <c r="L121" s="121"/>
      <c r="M121" s="122"/>
      <c r="N121" s="89"/>
      <c r="V121" s="123"/>
    </row>
    <row r="122" spans="1:22" ht="24" thickTop="1" thickBot="1" x14ac:dyDescent="0.25">
      <c r="A122" s="355">
        <f t="shared" ref="A122" si="23">A118+1</f>
        <v>27</v>
      </c>
      <c r="B122" s="108" t="s">
        <v>20</v>
      </c>
      <c r="C122" s="108" t="s">
        <v>21</v>
      </c>
      <c r="D122" s="108" t="s">
        <v>22</v>
      </c>
      <c r="E122" s="358" t="s">
        <v>23</v>
      </c>
      <c r="F122" s="358"/>
      <c r="G122" s="358" t="s">
        <v>14</v>
      </c>
      <c r="H122" s="359"/>
      <c r="I122" s="87"/>
      <c r="J122" s="109" t="s">
        <v>1719</v>
      </c>
      <c r="K122" s="110"/>
      <c r="L122" s="110"/>
      <c r="M122" s="111"/>
      <c r="N122" s="89"/>
      <c r="V122" s="123"/>
    </row>
    <row r="123" spans="1:22" ht="13.5" thickBot="1" x14ac:dyDescent="0.25">
      <c r="A123" s="356"/>
      <c r="B123" s="113"/>
      <c r="C123" s="113"/>
      <c r="D123" s="114"/>
      <c r="E123" s="113"/>
      <c r="F123" s="113"/>
      <c r="G123" s="360"/>
      <c r="H123" s="361"/>
      <c r="I123" s="362"/>
      <c r="J123" s="115" t="s">
        <v>1719</v>
      </c>
      <c r="K123" s="115"/>
      <c r="L123" s="115"/>
      <c r="M123" s="116"/>
      <c r="N123" s="89"/>
      <c r="V123" s="123"/>
    </row>
    <row r="124" spans="1:22" ht="23.25" thickBot="1" x14ac:dyDescent="0.25">
      <c r="A124" s="356"/>
      <c r="B124" s="118" t="s">
        <v>29</v>
      </c>
      <c r="C124" s="118" t="s">
        <v>30</v>
      </c>
      <c r="D124" s="118" t="s">
        <v>31</v>
      </c>
      <c r="E124" s="363" t="s">
        <v>32</v>
      </c>
      <c r="F124" s="363"/>
      <c r="G124" s="364"/>
      <c r="H124" s="365"/>
      <c r="I124" s="366"/>
      <c r="J124" s="120" t="s">
        <v>1840</v>
      </c>
      <c r="K124" s="121"/>
      <c r="L124" s="121"/>
      <c r="M124" s="122"/>
      <c r="N124" s="89"/>
      <c r="V124" s="123"/>
    </row>
    <row r="125" spans="1:22" ht="13.5" thickBot="1" x14ac:dyDescent="0.25">
      <c r="A125" s="357"/>
      <c r="B125" s="124"/>
      <c r="C125" s="124"/>
      <c r="D125" s="134"/>
      <c r="E125" s="126" t="s">
        <v>37</v>
      </c>
      <c r="F125" s="127"/>
      <c r="G125" s="367"/>
      <c r="H125" s="368"/>
      <c r="I125" s="369"/>
      <c r="J125" s="120" t="s">
        <v>1726</v>
      </c>
      <c r="K125" s="121"/>
      <c r="L125" s="121"/>
      <c r="M125" s="122"/>
      <c r="N125" s="89"/>
      <c r="V125" s="123"/>
    </row>
    <row r="126" spans="1:22" ht="24" thickTop="1" thickBot="1" x14ac:dyDescent="0.25">
      <c r="A126" s="355">
        <f t="shared" ref="A126" si="24">A122+1</f>
        <v>28</v>
      </c>
      <c r="B126" s="108" t="s">
        <v>20</v>
      </c>
      <c r="C126" s="108" t="s">
        <v>21</v>
      </c>
      <c r="D126" s="108" t="s">
        <v>22</v>
      </c>
      <c r="E126" s="358" t="s">
        <v>23</v>
      </c>
      <c r="F126" s="358"/>
      <c r="G126" s="358" t="s">
        <v>14</v>
      </c>
      <c r="H126" s="359"/>
      <c r="I126" s="87"/>
      <c r="J126" s="109" t="s">
        <v>1719</v>
      </c>
      <c r="K126" s="110"/>
      <c r="L126" s="110"/>
      <c r="M126" s="111"/>
      <c r="N126" s="89"/>
      <c r="V126" s="123"/>
    </row>
    <row r="127" spans="1:22" ht="13.5" thickBot="1" x14ac:dyDescent="0.25">
      <c r="A127" s="356"/>
      <c r="B127" s="113"/>
      <c r="C127" s="113"/>
      <c r="D127" s="114"/>
      <c r="E127" s="113"/>
      <c r="F127" s="113"/>
      <c r="G127" s="360"/>
      <c r="H127" s="361"/>
      <c r="I127" s="362"/>
      <c r="J127" s="115" t="s">
        <v>1719</v>
      </c>
      <c r="K127" s="115"/>
      <c r="L127" s="115"/>
      <c r="M127" s="116"/>
      <c r="N127" s="89"/>
      <c r="V127" s="123"/>
    </row>
    <row r="128" spans="1:22" ht="23.25" thickBot="1" x14ac:dyDescent="0.25">
      <c r="A128" s="356"/>
      <c r="B128" s="118" t="s">
        <v>29</v>
      </c>
      <c r="C128" s="118" t="s">
        <v>30</v>
      </c>
      <c r="D128" s="118" t="s">
        <v>31</v>
      </c>
      <c r="E128" s="363" t="s">
        <v>32</v>
      </c>
      <c r="F128" s="363"/>
      <c r="G128" s="364"/>
      <c r="H128" s="365"/>
      <c r="I128" s="366"/>
      <c r="J128" s="120" t="s">
        <v>1840</v>
      </c>
      <c r="K128" s="121"/>
      <c r="L128" s="121"/>
      <c r="M128" s="122"/>
      <c r="N128" s="89"/>
      <c r="V128" s="123"/>
    </row>
    <row r="129" spans="1:22" ht="13.5" thickBot="1" x14ac:dyDescent="0.25">
      <c r="A129" s="357"/>
      <c r="B129" s="124"/>
      <c r="C129" s="124"/>
      <c r="D129" s="134"/>
      <c r="E129" s="126" t="s">
        <v>37</v>
      </c>
      <c r="F129" s="127"/>
      <c r="G129" s="367"/>
      <c r="H129" s="368"/>
      <c r="I129" s="369"/>
      <c r="J129" s="120" t="s">
        <v>1726</v>
      </c>
      <c r="K129" s="121"/>
      <c r="L129" s="121"/>
      <c r="M129" s="122"/>
      <c r="N129" s="89"/>
      <c r="V129" s="123"/>
    </row>
    <row r="130" spans="1:22" ht="24" thickTop="1" thickBot="1" x14ac:dyDescent="0.25">
      <c r="A130" s="355">
        <f t="shared" ref="A130" si="25">A126+1</f>
        <v>29</v>
      </c>
      <c r="B130" s="108" t="s">
        <v>20</v>
      </c>
      <c r="C130" s="108" t="s">
        <v>21</v>
      </c>
      <c r="D130" s="108" t="s">
        <v>22</v>
      </c>
      <c r="E130" s="358" t="s">
        <v>23</v>
      </c>
      <c r="F130" s="358"/>
      <c r="G130" s="358" t="s">
        <v>14</v>
      </c>
      <c r="H130" s="359"/>
      <c r="I130" s="87"/>
      <c r="J130" s="109" t="s">
        <v>1719</v>
      </c>
      <c r="K130" s="110"/>
      <c r="L130" s="110"/>
      <c r="M130" s="111"/>
      <c r="N130" s="89"/>
      <c r="V130" s="123"/>
    </row>
    <row r="131" spans="1:22" ht="13.5" thickBot="1" x14ac:dyDescent="0.25">
      <c r="A131" s="356"/>
      <c r="B131" s="113"/>
      <c r="C131" s="113"/>
      <c r="D131" s="114"/>
      <c r="E131" s="113"/>
      <c r="F131" s="113"/>
      <c r="G131" s="360"/>
      <c r="H131" s="361"/>
      <c r="I131" s="362"/>
      <c r="J131" s="115" t="s">
        <v>1719</v>
      </c>
      <c r="K131" s="115"/>
      <c r="L131" s="115"/>
      <c r="M131" s="116"/>
      <c r="N131" s="89"/>
      <c r="V131" s="123"/>
    </row>
    <row r="132" spans="1:22" ht="23.25" thickBot="1" x14ac:dyDescent="0.25">
      <c r="A132" s="356"/>
      <c r="B132" s="118" t="s">
        <v>29</v>
      </c>
      <c r="C132" s="118" t="s">
        <v>30</v>
      </c>
      <c r="D132" s="118" t="s">
        <v>31</v>
      </c>
      <c r="E132" s="363" t="s">
        <v>32</v>
      </c>
      <c r="F132" s="363"/>
      <c r="G132" s="364"/>
      <c r="H132" s="365"/>
      <c r="I132" s="366"/>
      <c r="J132" s="120" t="s">
        <v>1840</v>
      </c>
      <c r="K132" s="121"/>
      <c r="L132" s="121"/>
      <c r="M132" s="122"/>
      <c r="N132" s="89"/>
      <c r="V132" s="123"/>
    </row>
    <row r="133" spans="1:22" ht="13.5" thickBot="1" x14ac:dyDescent="0.25">
      <c r="A133" s="357"/>
      <c r="B133" s="124"/>
      <c r="C133" s="124"/>
      <c r="D133" s="134"/>
      <c r="E133" s="126" t="s">
        <v>37</v>
      </c>
      <c r="F133" s="127"/>
      <c r="G133" s="367"/>
      <c r="H133" s="368"/>
      <c r="I133" s="369"/>
      <c r="J133" s="120" t="s">
        <v>1726</v>
      </c>
      <c r="K133" s="121"/>
      <c r="L133" s="121"/>
      <c r="M133" s="122"/>
      <c r="N133" s="89"/>
      <c r="V133" s="123"/>
    </row>
    <row r="134" spans="1:22" ht="24" thickTop="1" thickBot="1" x14ac:dyDescent="0.25">
      <c r="A134" s="355">
        <f t="shared" ref="A134" si="26">A130+1</f>
        <v>30</v>
      </c>
      <c r="B134" s="108" t="s">
        <v>20</v>
      </c>
      <c r="C134" s="108" t="s">
        <v>21</v>
      </c>
      <c r="D134" s="108" t="s">
        <v>22</v>
      </c>
      <c r="E134" s="358" t="s">
        <v>23</v>
      </c>
      <c r="F134" s="358"/>
      <c r="G134" s="358" t="s">
        <v>14</v>
      </c>
      <c r="H134" s="359"/>
      <c r="I134" s="87"/>
      <c r="J134" s="109" t="s">
        <v>1719</v>
      </c>
      <c r="K134" s="110"/>
      <c r="L134" s="110"/>
      <c r="M134" s="111"/>
      <c r="N134" s="89"/>
      <c r="V134" s="123"/>
    </row>
    <row r="135" spans="1:22" ht="13.5" thickBot="1" x14ac:dyDescent="0.25">
      <c r="A135" s="356"/>
      <c r="B135" s="113"/>
      <c r="C135" s="113"/>
      <c r="D135" s="114"/>
      <c r="E135" s="113"/>
      <c r="F135" s="113"/>
      <c r="G135" s="360"/>
      <c r="H135" s="361"/>
      <c r="I135" s="362"/>
      <c r="J135" s="115" t="s">
        <v>1719</v>
      </c>
      <c r="K135" s="115"/>
      <c r="L135" s="115"/>
      <c r="M135" s="116"/>
      <c r="N135" s="89"/>
      <c r="V135" s="123"/>
    </row>
    <row r="136" spans="1:22" ht="23.25" thickBot="1" x14ac:dyDescent="0.25">
      <c r="A136" s="356"/>
      <c r="B136" s="118" t="s">
        <v>29</v>
      </c>
      <c r="C136" s="118" t="s">
        <v>30</v>
      </c>
      <c r="D136" s="118" t="s">
        <v>31</v>
      </c>
      <c r="E136" s="363" t="s">
        <v>32</v>
      </c>
      <c r="F136" s="363"/>
      <c r="G136" s="364"/>
      <c r="H136" s="365"/>
      <c r="I136" s="366"/>
      <c r="J136" s="120" t="s">
        <v>1840</v>
      </c>
      <c r="K136" s="121"/>
      <c r="L136" s="121"/>
      <c r="M136" s="122"/>
      <c r="N136" s="89"/>
      <c r="V136" s="123"/>
    </row>
    <row r="137" spans="1:22" ht="13.5" thickBot="1" x14ac:dyDescent="0.25">
      <c r="A137" s="357"/>
      <c r="B137" s="124"/>
      <c r="C137" s="124"/>
      <c r="D137" s="134"/>
      <c r="E137" s="126" t="s">
        <v>37</v>
      </c>
      <c r="F137" s="127"/>
      <c r="G137" s="367"/>
      <c r="H137" s="368"/>
      <c r="I137" s="369"/>
      <c r="J137" s="120" t="s">
        <v>1726</v>
      </c>
      <c r="K137" s="121"/>
      <c r="L137" s="121"/>
      <c r="M137" s="122"/>
      <c r="N137" s="89"/>
      <c r="V137" s="123"/>
    </row>
    <row r="138" spans="1:22" ht="24" thickTop="1" thickBot="1" x14ac:dyDescent="0.25">
      <c r="A138" s="355">
        <f t="shared" ref="A138" si="27">A134+1</f>
        <v>31</v>
      </c>
      <c r="B138" s="108" t="s">
        <v>20</v>
      </c>
      <c r="C138" s="108" t="s">
        <v>21</v>
      </c>
      <c r="D138" s="108" t="s">
        <v>22</v>
      </c>
      <c r="E138" s="358" t="s">
        <v>23</v>
      </c>
      <c r="F138" s="358"/>
      <c r="G138" s="358" t="s">
        <v>14</v>
      </c>
      <c r="H138" s="359"/>
      <c r="I138" s="87"/>
      <c r="J138" s="109" t="s">
        <v>1719</v>
      </c>
      <c r="K138" s="110"/>
      <c r="L138" s="110"/>
      <c r="M138" s="111"/>
      <c r="N138" s="89"/>
      <c r="V138" s="123"/>
    </row>
    <row r="139" spans="1:22" ht="13.5" thickBot="1" x14ac:dyDescent="0.25">
      <c r="A139" s="356"/>
      <c r="B139" s="113"/>
      <c r="C139" s="113"/>
      <c r="D139" s="114"/>
      <c r="E139" s="113"/>
      <c r="F139" s="113"/>
      <c r="G139" s="360"/>
      <c r="H139" s="361"/>
      <c r="I139" s="362"/>
      <c r="J139" s="115" t="s">
        <v>1719</v>
      </c>
      <c r="K139" s="115"/>
      <c r="L139" s="115"/>
      <c r="M139" s="116"/>
      <c r="N139" s="89"/>
      <c r="V139" s="123"/>
    </row>
    <row r="140" spans="1:22" ht="23.25" thickBot="1" x14ac:dyDescent="0.25">
      <c r="A140" s="356"/>
      <c r="B140" s="118" t="s">
        <v>29</v>
      </c>
      <c r="C140" s="118" t="s">
        <v>30</v>
      </c>
      <c r="D140" s="118" t="s">
        <v>31</v>
      </c>
      <c r="E140" s="363" t="s">
        <v>32</v>
      </c>
      <c r="F140" s="363"/>
      <c r="G140" s="364"/>
      <c r="H140" s="365"/>
      <c r="I140" s="366"/>
      <c r="J140" s="120" t="s">
        <v>1840</v>
      </c>
      <c r="K140" s="121"/>
      <c r="L140" s="121"/>
      <c r="M140" s="122"/>
      <c r="N140" s="89"/>
      <c r="V140" s="123"/>
    </row>
    <row r="141" spans="1:22" ht="13.5" thickBot="1" x14ac:dyDescent="0.25">
      <c r="A141" s="357"/>
      <c r="B141" s="124"/>
      <c r="C141" s="124"/>
      <c r="D141" s="134"/>
      <c r="E141" s="126" t="s">
        <v>37</v>
      </c>
      <c r="F141" s="127"/>
      <c r="G141" s="367"/>
      <c r="H141" s="368"/>
      <c r="I141" s="369"/>
      <c r="J141" s="120" t="s">
        <v>1726</v>
      </c>
      <c r="K141" s="121"/>
      <c r="L141" s="121"/>
      <c r="M141" s="122"/>
      <c r="N141" s="89"/>
      <c r="V141" s="123"/>
    </row>
    <row r="142" spans="1:22" ht="24" thickTop="1" thickBot="1" x14ac:dyDescent="0.25">
      <c r="A142" s="355">
        <f t="shared" ref="A142" si="28">A138+1</f>
        <v>32</v>
      </c>
      <c r="B142" s="108" t="s">
        <v>20</v>
      </c>
      <c r="C142" s="108" t="s">
        <v>21</v>
      </c>
      <c r="D142" s="108" t="s">
        <v>22</v>
      </c>
      <c r="E142" s="358" t="s">
        <v>23</v>
      </c>
      <c r="F142" s="358"/>
      <c r="G142" s="358" t="s">
        <v>14</v>
      </c>
      <c r="H142" s="359"/>
      <c r="I142" s="87"/>
      <c r="J142" s="109" t="s">
        <v>1719</v>
      </c>
      <c r="K142" s="110"/>
      <c r="L142" s="110"/>
      <c r="M142" s="111"/>
      <c r="N142" s="89"/>
      <c r="V142" s="123"/>
    </row>
    <row r="143" spans="1:22" ht="13.5" thickBot="1" x14ac:dyDescent="0.25">
      <c r="A143" s="356"/>
      <c r="B143" s="113"/>
      <c r="C143" s="113"/>
      <c r="D143" s="114"/>
      <c r="E143" s="113"/>
      <c r="F143" s="113"/>
      <c r="G143" s="360"/>
      <c r="H143" s="361"/>
      <c r="I143" s="362"/>
      <c r="J143" s="115" t="s">
        <v>1719</v>
      </c>
      <c r="K143" s="115"/>
      <c r="L143" s="115"/>
      <c r="M143" s="116"/>
      <c r="N143" s="89"/>
      <c r="V143" s="123"/>
    </row>
    <row r="144" spans="1:22" ht="23.25" thickBot="1" x14ac:dyDescent="0.25">
      <c r="A144" s="356"/>
      <c r="B144" s="118" t="s">
        <v>29</v>
      </c>
      <c r="C144" s="118" t="s">
        <v>30</v>
      </c>
      <c r="D144" s="118" t="s">
        <v>31</v>
      </c>
      <c r="E144" s="363" t="s">
        <v>32</v>
      </c>
      <c r="F144" s="363"/>
      <c r="G144" s="364"/>
      <c r="H144" s="365"/>
      <c r="I144" s="366"/>
      <c r="J144" s="120" t="s">
        <v>1840</v>
      </c>
      <c r="K144" s="121"/>
      <c r="L144" s="121"/>
      <c r="M144" s="122"/>
      <c r="N144" s="89"/>
      <c r="V144" s="123"/>
    </row>
    <row r="145" spans="1:22" ht="13.5" thickBot="1" x14ac:dyDescent="0.25">
      <c r="A145" s="357"/>
      <c r="B145" s="124"/>
      <c r="C145" s="124"/>
      <c r="D145" s="134"/>
      <c r="E145" s="126" t="s">
        <v>37</v>
      </c>
      <c r="F145" s="127"/>
      <c r="G145" s="367"/>
      <c r="H145" s="368"/>
      <c r="I145" s="369"/>
      <c r="J145" s="120" t="s">
        <v>1726</v>
      </c>
      <c r="K145" s="121"/>
      <c r="L145" s="121"/>
      <c r="M145" s="122"/>
      <c r="N145" s="89"/>
      <c r="V145" s="123"/>
    </row>
    <row r="146" spans="1:22" ht="24" thickTop="1" thickBot="1" x14ac:dyDescent="0.25">
      <c r="A146" s="355">
        <f t="shared" ref="A146" si="29">A142+1</f>
        <v>33</v>
      </c>
      <c r="B146" s="108" t="s">
        <v>20</v>
      </c>
      <c r="C146" s="108" t="s">
        <v>21</v>
      </c>
      <c r="D146" s="108" t="s">
        <v>22</v>
      </c>
      <c r="E146" s="358" t="s">
        <v>23</v>
      </c>
      <c r="F146" s="358"/>
      <c r="G146" s="358" t="s">
        <v>14</v>
      </c>
      <c r="H146" s="359"/>
      <c r="I146" s="87"/>
      <c r="J146" s="109" t="s">
        <v>1719</v>
      </c>
      <c r="K146" s="110"/>
      <c r="L146" s="110"/>
      <c r="M146" s="111"/>
      <c r="N146" s="89"/>
      <c r="V146" s="123"/>
    </row>
    <row r="147" spans="1:22" ht="13.5" thickBot="1" x14ac:dyDescent="0.25">
      <c r="A147" s="356"/>
      <c r="B147" s="113"/>
      <c r="C147" s="113"/>
      <c r="D147" s="114"/>
      <c r="E147" s="113"/>
      <c r="F147" s="113"/>
      <c r="G147" s="360"/>
      <c r="H147" s="361"/>
      <c r="I147" s="362"/>
      <c r="J147" s="115" t="s">
        <v>1719</v>
      </c>
      <c r="K147" s="115"/>
      <c r="L147" s="115"/>
      <c r="M147" s="116"/>
      <c r="N147" s="89"/>
      <c r="V147" s="123"/>
    </row>
    <row r="148" spans="1:22" ht="23.25" thickBot="1" x14ac:dyDescent="0.25">
      <c r="A148" s="356"/>
      <c r="B148" s="118" t="s">
        <v>29</v>
      </c>
      <c r="C148" s="118" t="s">
        <v>30</v>
      </c>
      <c r="D148" s="118" t="s">
        <v>31</v>
      </c>
      <c r="E148" s="363" t="s">
        <v>32</v>
      </c>
      <c r="F148" s="363"/>
      <c r="G148" s="364"/>
      <c r="H148" s="365"/>
      <c r="I148" s="366"/>
      <c r="J148" s="120" t="s">
        <v>1840</v>
      </c>
      <c r="K148" s="121"/>
      <c r="L148" s="121"/>
      <c r="M148" s="122"/>
      <c r="N148" s="89"/>
      <c r="V148" s="123"/>
    </row>
    <row r="149" spans="1:22" ht="13.5" thickBot="1" x14ac:dyDescent="0.25">
      <c r="A149" s="357"/>
      <c r="B149" s="124"/>
      <c r="C149" s="124"/>
      <c r="D149" s="134"/>
      <c r="E149" s="126" t="s">
        <v>37</v>
      </c>
      <c r="F149" s="127"/>
      <c r="G149" s="367"/>
      <c r="H149" s="368"/>
      <c r="I149" s="369"/>
      <c r="J149" s="120" t="s">
        <v>1726</v>
      </c>
      <c r="K149" s="121"/>
      <c r="L149" s="121"/>
      <c r="M149" s="122"/>
      <c r="N149" s="89"/>
      <c r="V149" s="123"/>
    </row>
    <row r="150" spans="1:22" ht="24" thickTop="1" thickBot="1" x14ac:dyDescent="0.25">
      <c r="A150" s="355">
        <f t="shared" ref="A150" si="30">A146+1</f>
        <v>34</v>
      </c>
      <c r="B150" s="108" t="s">
        <v>20</v>
      </c>
      <c r="C150" s="108" t="s">
        <v>21</v>
      </c>
      <c r="D150" s="108" t="s">
        <v>22</v>
      </c>
      <c r="E150" s="358" t="s">
        <v>23</v>
      </c>
      <c r="F150" s="358"/>
      <c r="G150" s="358" t="s">
        <v>14</v>
      </c>
      <c r="H150" s="359"/>
      <c r="I150" s="87"/>
      <c r="J150" s="109" t="s">
        <v>1719</v>
      </c>
      <c r="K150" s="110"/>
      <c r="L150" s="110"/>
      <c r="M150" s="111"/>
      <c r="N150" s="89"/>
      <c r="V150" s="123"/>
    </row>
    <row r="151" spans="1:22" ht="13.5" thickBot="1" x14ac:dyDescent="0.25">
      <c r="A151" s="356"/>
      <c r="B151" s="113"/>
      <c r="C151" s="113"/>
      <c r="D151" s="114"/>
      <c r="E151" s="113"/>
      <c r="F151" s="113"/>
      <c r="G151" s="360"/>
      <c r="H151" s="361"/>
      <c r="I151" s="362"/>
      <c r="J151" s="115" t="s">
        <v>1719</v>
      </c>
      <c r="K151" s="115"/>
      <c r="L151" s="115"/>
      <c r="M151" s="116"/>
      <c r="N151" s="89"/>
      <c r="V151" s="123"/>
    </row>
    <row r="152" spans="1:22" ht="23.25" thickBot="1" x14ac:dyDescent="0.25">
      <c r="A152" s="356"/>
      <c r="B152" s="118" t="s">
        <v>29</v>
      </c>
      <c r="C152" s="118" t="s">
        <v>30</v>
      </c>
      <c r="D152" s="118" t="s">
        <v>31</v>
      </c>
      <c r="E152" s="363" t="s">
        <v>32</v>
      </c>
      <c r="F152" s="363"/>
      <c r="G152" s="364"/>
      <c r="H152" s="365"/>
      <c r="I152" s="366"/>
      <c r="J152" s="120" t="s">
        <v>1840</v>
      </c>
      <c r="K152" s="121"/>
      <c r="L152" s="121"/>
      <c r="M152" s="122"/>
      <c r="N152" s="89"/>
      <c r="V152" s="123"/>
    </row>
    <row r="153" spans="1:22" ht="13.5" thickBot="1" x14ac:dyDescent="0.25">
      <c r="A153" s="357"/>
      <c r="B153" s="124"/>
      <c r="C153" s="124"/>
      <c r="D153" s="134"/>
      <c r="E153" s="126" t="s">
        <v>37</v>
      </c>
      <c r="F153" s="127"/>
      <c r="G153" s="367"/>
      <c r="H153" s="368"/>
      <c r="I153" s="369"/>
      <c r="J153" s="120" t="s">
        <v>1726</v>
      </c>
      <c r="K153" s="121"/>
      <c r="L153" s="121"/>
      <c r="M153" s="122"/>
      <c r="N153" s="89"/>
      <c r="V153" s="123"/>
    </row>
    <row r="154" spans="1:22" ht="24" thickTop="1" thickBot="1" x14ac:dyDescent="0.25">
      <c r="A154" s="355">
        <f t="shared" ref="A154" si="31">A150+1</f>
        <v>35</v>
      </c>
      <c r="B154" s="108" t="s">
        <v>20</v>
      </c>
      <c r="C154" s="108" t="s">
        <v>21</v>
      </c>
      <c r="D154" s="108" t="s">
        <v>22</v>
      </c>
      <c r="E154" s="358" t="s">
        <v>23</v>
      </c>
      <c r="F154" s="358"/>
      <c r="G154" s="358" t="s">
        <v>14</v>
      </c>
      <c r="H154" s="359"/>
      <c r="I154" s="87"/>
      <c r="J154" s="109" t="s">
        <v>1719</v>
      </c>
      <c r="K154" s="110"/>
      <c r="L154" s="110"/>
      <c r="M154" s="111"/>
      <c r="N154" s="89"/>
      <c r="V154" s="123"/>
    </row>
    <row r="155" spans="1:22" ht="13.5" thickBot="1" x14ac:dyDescent="0.25">
      <c r="A155" s="356"/>
      <c r="B155" s="113"/>
      <c r="C155" s="113"/>
      <c r="D155" s="114"/>
      <c r="E155" s="113"/>
      <c r="F155" s="113"/>
      <c r="G155" s="360"/>
      <c r="H155" s="361"/>
      <c r="I155" s="362"/>
      <c r="J155" s="115" t="s">
        <v>1719</v>
      </c>
      <c r="K155" s="115"/>
      <c r="L155" s="115"/>
      <c r="M155" s="116"/>
      <c r="N155" s="89"/>
      <c r="V155" s="123"/>
    </row>
    <row r="156" spans="1:22" ht="23.25" thickBot="1" x14ac:dyDescent="0.25">
      <c r="A156" s="356"/>
      <c r="B156" s="118" t="s">
        <v>29</v>
      </c>
      <c r="C156" s="118" t="s">
        <v>30</v>
      </c>
      <c r="D156" s="118" t="s">
        <v>31</v>
      </c>
      <c r="E156" s="363" t="s">
        <v>32</v>
      </c>
      <c r="F156" s="363"/>
      <c r="G156" s="364"/>
      <c r="H156" s="365"/>
      <c r="I156" s="366"/>
      <c r="J156" s="120" t="s">
        <v>1840</v>
      </c>
      <c r="K156" s="121"/>
      <c r="L156" s="121"/>
      <c r="M156" s="122"/>
      <c r="N156" s="89"/>
      <c r="V156" s="123"/>
    </row>
    <row r="157" spans="1:22" ht="13.5" thickBot="1" x14ac:dyDescent="0.25">
      <c r="A157" s="357"/>
      <c r="B157" s="124"/>
      <c r="C157" s="124"/>
      <c r="D157" s="134"/>
      <c r="E157" s="126" t="s">
        <v>37</v>
      </c>
      <c r="F157" s="127"/>
      <c r="G157" s="367"/>
      <c r="H157" s="368"/>
      <c r="I157" s="369"/>
      <c r="J157" s="120" t="s">
        <v>1726</v>
      </c>
      <c r="K157" s="121"/>
      <c r="L157" s="121"/>
      <c r="M157" s="122"/>
      <c r="N157" s="89"/>
      <c r="V157" s="123"/>
    </row>
    <row r="158" spans="1:22" ht="24" thickTop="1" thickBot="1" x14ac:dyDescent="0.25">
      <c r="A158" s="355">
        <f t="shared" ref="A158" si="32">A154+1</f>
        <v>36</v>
      </c>
      <c r="B158" s="108" t="s">
        <v>20</v>
      </c>
      <c r="C158" s="108" t="s">
        <v>21</v>
      </c>
      <c r="D158" s="108" t="s">
        <v>22</v>
      </c>
      <c r="E158" s="358" t="s">
        <v>23</v>
      </c>
      <c r="F158" s="358"/>
      <c r="G158" s="358" t="s">
        <v>14</v>
      </c>
      <c r="H158" s="359"/>
      <c r="I158" s="87"/>
      <c r="J158" s="109" t="s">
        <v>1719</v>
      </c>
      <c r="K158" s="110"/>
      <c r="L158" s="110"/>
      <c r="M158" s="111"/>
      <c r="N158" s="89"/>
      <c r="V158" s="123"/>
    </row>
    <row r="159" spans="1:22" ht="13.5" thickBot="1" x14ac:dyDescent="0.25">
      <c r="A159" s="356"/>
      <c r="B159" s="113"/>
      <c r="C159" s="113"/>
      <c r="D159" s="114"/>
      <c r="E159" s="113"/>
      <c r="F159" s="113"/>
      <c r="G159" s="360"/>
      <c r="H159" s="361"/>
      <c r="I159" s="362"/>
      <c r="J159" s="115" t="s">
        <v>1719</v>
      </c>
      <c r="K159" s="115"/>
      <c r="L159" s="115"/>
      <c r="M159" s="116"/>
      <c r="N159" s="89"/>
      <c r="V159" s="123"/>
    </row>
    <row r="160" spans="1:22" ht="23.25" thickBot="1" x14ac:dyDescent="0.25">
      <c r="A160" s="356"/>
      <c r="B160" s="118" t="s">
        <v>29</v>
      </c>
      <c r="C160" s="118" t="s">
        <v>30</v>
      </c>
      <c r="D160" s="118" t="s">
        <v>31</v>
      </c>
      <c r="E160" s="363" t="s">
        <v>32</v>
      </c>
      <c r="F160" s="363"/>
      <c r="G160" s="364"/>
      <c r="H160" s="365"/>
      <c r="I160" s="366"/>
      <c r="J160" s="120" t="s">
        <v>1840</v>
      </c>
      <c r="K160" s="121"/>
      <c r="L160" s="121"/>
      <c r="M160" s="122"/>
      <c r="N160" s="89"/>
      <c r="V160" s="123"/>
    </row>
    <row r="161" spans="1:22" ht="13.5" thickBot="1" x14ac:dyDescent="0.25">
      <c r="A161" s="357"/>
      <c r="B161" s="124"/>
      <c r="C161" s="124"/>
      <c r="D161" s="134"/>
      <c r="E161" s="126" t="s">
        <v>37</v>
      </c>
      <c r="F161" s="127"/>
      <c r="G161" s="367"/>
      <c r="H161" s="368"/>
      <c r="I161" s="369"/>
      <c r="J161" s="120" t="s">
        <v>1726</v>
      </c>
      <c r="K161" s="121"/>
      <c r="L161" s="121"/>
      <c r="M161" s="122"/>
      <c r="N161" s="89"/>
      <c r="V161" s="123"/>
    </row>
    <row r="162" spans="1:22" ht="24" thickTop="1" thickBot="1" x14ac:dyDescent="0.25">
      <c r="A162" s="355">
        <f t="shared" ref="A162" si="33">A158+1</f>
        <v>37</v>
      </c>
      <c r="B162" s="108" t="s">
        <v>20</v>
      </c>
      <c r="C162" s="108" t="s">
        <v>21</v>
      </c>
      <c r="D162" s="108" t="s">
        <v>22</v>
      </c>
      <c r="E162" s="358" t="s">
        <v>23</v>
      </c>
      <c r="F162" s="358"/>
      <c r="G162" s="358" t="s">
        <v>14</v>
      </c>
      <c r="H162" s="359"/>
      <c r="I162" s="87"/>
      <c r="J162" s="109" t="s">
        <v>1719</v>
      </c>
      <c r="K162" s="110"/>
      <c r="L162" s="110"/>
      <c r="M162" s="111"/>
      <c r="N162" s="89"/>
      <c r="V162" s="123"/>
    </row>
    <row r="163" spans="1:22" ht="13.5" thickBot="1" x14ac:dyDescent="0.25">
      <c r="A163" s="356"/>
      <c r="B163" s="113"/>
      <c r="C163" s="113"/>
      <c r="D163" s="114"/>
      <c r="E163" s="113"/>
      <c r="F163" s="113"/>
      <c r="G163" s="360"/>
      <c r="H163" s="361"/>
      <c r="I163" s="362"/>
      <c r="J163" s="115" t="s">
        <v>1719</v>
      </c>
      <c r="K163" s="115"/>
      <c r="L163" s="115"/>
      <c r="M163" s="116"/>
      <c r="N163" s="89"/>
      <c r="V163" s="123"/>
    </row>
    <row r="164" spans="1:22" ht="23.25" thickBot="1" x14ac:dyDescent="0.25">
      <c r="A164" s="356"/>
      <c r="B164" s="118" t="s">
        <v>29</v>
      </c>
      <c r="C164" s="118" t="s">
        <v>30</v>
      </c>
      <c r="D164" s="118" t="s">
        <v>31</v>
      </c>
      <c r="E164" s="363" t="s">
        <v>32</v>
      </c>
      <c r="F164" s="363"/>
      <c r="G164" s="364"/>
      <c r="H164" s="365"/>
      <c r="I164" s="366"/>
      <c r="J164" s="120" t="s">
        <v>1840</v>
      </c>
      <c r="K164" s="121"/>
      <c r="L164" s="121"/>
      <c r="M164" s="122"/>
      <c r="N164" s="89"/>
      <c r="V164" s="123"/>
    </row>
    <row r="165" spans="1:22" ht="13.5" thickBot="1" x14ac:dyDescent="0.25">
      <c r="A165" s="357"/>
      <c r="B165" s="124"/>
      <c r="C165" s="124"/>
      <c r="D165" s="134"/>
      <c r="E165" s="126" t="s">
        <v>37</v>
      </c>
      <c r="F165" s="127"/>
      <c r="G165" s="367"/>
      <c r="H165" s="368"/>
      <c r="I165" s="369"/>
      <c r="J165" s="120" t="s">
        <v>1726</v>
      </c>
      <c r="K165" s="121"/>
      <c r="L165" s="121"/>
      <c r="M165" s="122"/>
      <c r="N165" s="89"/>
      <c r="V165" s="123"/>
    </row>
    <row r="166" spans="1:22" ht="24" thickTop="1" thickBot="1" x14ac:dyDescent="0.25">
      <c r="A166" s="355">
        <f t="shared" ref="A166" si="34">A162+1</f>
        <v>38</v>
      </c>
      <c r="B166" s="108" t="s">
        <v>20</v>
      </c>
      <c r="C166" s="108" t="s">
        <v>21</v>
      </c>
      <c r="D166" s="108" t="s">
        <v>22</v>
      </c>
      <c r="E166" s="358" t="s">
        <v>23</v>
      </c>
      <c r="F166" s="358"/>
      <c r="G166" s="358" t="s">
        <v>14</v>
      </c>
      <c r="H166" s="359"/>
      <c r="I166" s="87"/>
      <c r="J166" s="109" t="s">
        <v>1719</v>
      </c>
      <c r="K166" s="110"/>
      <c r="L166" s="110"/>
      <c r="M166" s="111"/>
      <c r="N166" s="89"/>
      <c r="V166" s="123"/>
    </row>
    <row r="167" spans="1:22" ht="13.5" thickBot="1" x14ac:dyDescent="0.25">
      <c r="A167" s="356"/>
      <c r="B167" s="113"/>
      <c r="C167" s="113"/>
      <c r="D167" s="114"/>
      <c r="E167" s="113"/>
      <c r="F167" s="113"/>
      <c r="G167" s="360"/>
      <c r="H167" s="361"/>
      <c r="I167" s="362"/>
      <c r="J167" s="115" t="s">
        <v>1719</v>
      </c>
      <c r="K167" s="115"/>
      <c r="L167" s="115"/>
      <c r="M167" s="116"/>
      <c r="N167" s="89"/>
      <c r="V167" s="123"/>
    </row>
    <row r="168" spans="1:22" ht="23.25" thickBot="1" x14ac:dyDescent="0.25">
      <c r="A168" s="356"/>
      <c r="B168" s="118" t="s">
        <v>29</v>
      </c>
      <c r="C168" s="118" t="s">
        <v>30</v>
      </c>
      <c r="D168" s="118" t="s">
        <v>31</v>
      </c>
      <c r="E168" s="363" t="s">
        <v>32</v>
      </c>
      <c r="F168" s="363"/>
      <c r="G168" s="364"/>
      <c r="H168" s="365"/>
      <c r="I168" s="366"/>
      <c r="J168" s="120" t="s">
        <v>1840</v>
      </c>
      <c r="K168" s="121"/>
      <c r="L168" s="121"/>
      <c r="M168" s="122"/>
      <c r="N168" s="89"/>
      <c r="V168" s="123"/>
    </row>
    <row r="169" spans="1:22" ht="13.5" thickBot="1" x14ac:dyDescent="0.25">
      <c r="A169" s="357"/>
      <c r="B169" s="124"/>
      <c r="C169" s="124"/>
      <c r="D169" s="134"/>
      <c r="E169" s="126" t="s">
        <v>37</v>
      </c>
      <c r="F169" s="127"/>
      <c r="G169" s="367"/>
      <c r="H169" s="368"/>
      <c r="I169" s="369"/>
      <c r="J169" s="120" t="s">
        <v>1726</v>
      </c>
      <c r="K169" s="121"/>
      <c r="L169" s="121"/>
      <c r="M169" s="122"/>
      <c r="N169" s="89"/>
      <c r="V169" s="123"/>
    </row>
    <row r="170" spans="1:22" ht="24" thickTop="1" thickBot="1" x14ac:dyDescent="0.25">
      <c r="A170" s="355">
        <f t="shared" ref="A170" si="35">A166+1</f>
        <v>39</v>
      </c>
      <c r="B170" s="108" t="s">
        <v>20</v>
      </c>
      <c r="C170" s="108" t="s">
        <v>21</v>
      </c>
      <c r="D170" s="108" t="s">
        <v>22</v>
      </c>
      <c r="E170" s="358" t="s">
        <v>23</v>
      </c>
      <c r="F170" s="358"/>
      <c r="G170" s="358" t="s">
        <v>14</v>
      </c>
      <c r="H170" s="359"/>
      <c r="I170" s="87"/>
      <c r="J170" s="109" t="s">
        <v>1719</v>
      </c>
      <c r="K170" s="110"/>
      <c r="L170" s="110"/>
      <c r="M170" s="111"/>
      <c r="N170" s="89"/>
      <c r="V170" s="123"/>
    </row>
    <row r="171" spans="1:22" ht="13.5" thickBot="1" x14ac:dyDescent="0.25">
      <c r="A171" s="356"/>
      <c r="B171" s="113"/>
      <c r="C171" s="113"/>
      <c r="D171" s="114"/>
      <c r="E171" s="113"/>
      <c r="F171" s="113"/>
      <c r="G171" s="360"/>
      <c r="H171" s="361"/>
      <c r="I171" s="362"/>
      <c r="J171" s="115" t="s">
        <v>1719</v>
      </c>
      <c r="K171" s="115"/>
      <c r="L171" s="115"/>
      <c r="M171" s="116"/>
      <c r="N171" s="89"/>
      <c r="V171" s="123"/>
    </row>
    <row r="172" spans="1:22" ht="23.25" thickBot="1" x14ac:dyDescent="0.25">
      <c r="A172" s="356"/>
      <c r="B172" s="118" t="s">
        <v>29</v>
      </c>
      <c r="C172" s="118" t="s">
        <v>30</v>
      </c>
      <c r="D172" s="118" t="s">
        <v>31</v>
      </c>
      <c r="E172" s="363" t="s">
        <v>32</v>
      </c>
      <c r="F172" s="363"/>
      <c r="G172" s="364"/>
      <c r="H172" s="365"/>
      <c r="I172" s="366"/>
      <c r="J172" s="120" t="s">
        <v>1840</v>
      </c>
      <c r="K172" s="121"/>
      <c r="L172" s="121"/>
      <c r="M172" s="122"/>
      <c r="N172" s="89"/>
      <c r="V172" s="123"/>
    </row>
    <row r="173" spans="1:22" ht="13.5" thickBot="1" x14ac:dyDescent="0.25">
      <c r="A173" s="357"/>
      <c r="B173" s="124"/>
      <c r="C173" s="124"/>
      <c r="D173" s="134"/>
      <c r="E173" s="126" t="s">
        <v>37</v>
      </c>
      <c r="F173" s="127"/>
      <c r="G173" s="367"/>
      <c r="H173" s="368"/>
      <c r="I173" s="369"/>
      <c r="J173" s="120" t="s">
        <v>1726</v>
      </c>
      <c r="K173" s="121"/>
      <c r="L173" s="121"/>
      <c r="M173" s="122"/>
      <c r="N173" s="89"/>
      <c r="V173" s="123"/>
    </row>
    <row r="174" spans="1:22" ht="24" thickTop="1" thickBot="1" x14ac:dyDescent="0.25">
      <c r="A174" s="355">
        <f t="shared" ref="A174" si="36">A170+1</f>
        <v>40</v>
      </c>
      <c r="B174" s="108" t="s">
        <v>20</v>
      </c>
      <c r="C174" s="108" t="s">
        <v>21</v>
      </c>
      <c r="D174" s="108" t="s">
        <v>22</v>
      </c>
      <c r="E174" s="358" t="s">
        <v>23</v>
      </c>
      <c r="F174" s="358"/>
      <c r="G174" s="358" t="s">
        <v>14</v>
      </c>
      <c r="H174" s="359"/>
      <c r="I174" s="87"/>
      <c r="J174" s="109" t="s">
        <v>1719</v>
      </c>
      <c r="K174" s="110"/>
      <c r="L174" s="110"/>
      <c r="M174" s="111"/>
      <c r="N174" s="89"/>
      <c r="V174" s="123"/>
    </row>
    <row r="175" spans="1:22" ht="13.5" thickBot="1" x14ac:dyDescent="0.25">
      <c r="A175" s="356"/>
      <c r="B175" s="113"/>
      <c r="C175" s="113"/>
      <c r="D175" s="114"/>
      <c r="E175" s="113"/>
      <c r="F175" s="113"/>
      <c r="G175" s="360"/>
      <c r="H175" s="361"/>
      <c r="I175" s="362"/>
      <c r="J175" s="115" t="s">
        <v>1719</v>
      </c>
      <c r="K175" s="115"/>
      <c r="L175" s="115"/>
      <c r="M175" s="116"/>
      <c r="N175" s="89"/>
      <c r="V175" s="123"/>
    </row>
    <row r="176" spans="1:22" ht="23.25" thickBot="1" x14ac:dyDescent="0.25">
      <c r="A176" s="356"/>
      <c r="B176" s="118" t="s">
        <v>29</v>
      </c>
      <c r="C176" s="118" t="s">
        <v>30</v>
      </c>
      <c r="D176" s="118" t="s">
        <v>31</v>
      </c>
      <c r="E176" s="363" t="s">
        <v>32</v>
      </c>
      <c r="F176" s="363"/>
      <c r="G176" s="364"/>
      <c r="H176" s="365"/>
      <c r="I176" s="366"/>
      <c r="J176" s="120" t="s">
        <v>1840</v>
      </c>
      <c r="K176" s="121"/>
      <c r="L176" s="121"/>
      <c r="M176" s="122"/>
      <c r="N176" s="89"/>
      <c r="V176" s="123"/>
    </row>
    <row r="177" spans="1:22" ht="13.5" thickBot="1" x14ac:dyDescent="0.25">
      <c r="A177" s="357"/>
      <c r="B177" s="124"/>
      <c r="C177" s="124"/>
      <c r="D177" s="134"/>
      <c r="E177" s="126" t="s">
        <v>37</v>
      </c>
      <c r="F177" s="127"/>
      <c r="G177" s="367"/>
      <c r="H177" s="368"/>
      <c r="I177" s="369"/>
      <c r="J177" s="120" t="s">
        <v>1726</v>
      </c>
      <c r="K177" s="121"/>
      <c r="L177" s="121"/>
      <c r="M177" s="122"/>
      <c r="N177" s="89"/>
      <c r="V177" s="123"/>
    </row>
    <row r="178" spans="1:22" ht="24" thickTop="1" thickBot="1" x14ac:dyDescent="0.25">
      <c r="A178" s="355">
        <f t="shared" ref="A178" si="37">A174+1</f>
        <v>41</v>
      </c>
      <c r="B178" s="108" t="s">
        <v>20</v>
      </c>
      <c r="C178" s="108" t="s">
        <v>21</v>
      </c>
      <c r="D178" s="108" t="s">
        <v>22</v>
      </c>
      <c r="E178" s="358" t="s">
        <v>23</v>
      </c>
      <c r="F178" s="358"/>
      <c r="G178" s="358" t="s">
        <v>14</v>
      </c>
      <c r="H178" s="359"/>
      <c r="I178" s="87"/>
      <c r="J178" s="109" t="s">
        <v>1719</v>
      </c>
      <c r="K178" s="110"/>
      <c r="L178" s="110"/>
      <c r="M178" s="111"/>
      <c r="N178" s="89"/>
      <c r="V178" s="123"/>
    </row>
    <row r="179" spans="1:22" ht="13.5" thickBot="1" x14ac:dyDescent="0.25">
      <c r="A179" s="356"/>
      <c r="B179" s="113"/>
      <c r="C179" s="113"/>
      <c r="D179" s="114"/>
      <c r="E179" s="113"/>
      <c r="F179" s="113"/>
      <c r="G179" s="360"/>
      <c r="H179" s="361"/>
      <c r="I179" s="362"/>
      <c r="J179" s="115" t="s">
        <v>1719</v>
      </c>
      <c r="K179" s="115"/>
      <c r="L179" s="115"/>
      <c r="M179" s="116"/>
      <c r="N179" s="89"/>
      <c r="V179" s="123">
        <f>G179</f>
        <v>0</v>
      </c>
    </row>
    <row r="180" spans="1:22" ht="23.25" thickBot="1" x14ac:dyDescent="0.25">
      <c r="A180" s="356"/>
      <c r="B180" s="118" t="s">
        <v>29</v>
      </c>
      <c r="C180" s="118" t="s">
        <v>30</v>
      </c>
      <c r="D180" s="118" t="s">
        <v>31</v>
      </c>
      <c r="E180" s="363" t="s">
        <v>32</v>
      </c>
      <c r="F180" s="363"/>
      <c r="G180" s="364"/>
      <c r="H180" s="365"/>
      <c r="I180" s="366"/>
      <c r="J180" s="120" t="s">
        <v>1840</v>
      </c>
      <c r="K180" s="121"/>
      <c r="L180" s="121"/>
      <c r="M180" s="122"/>
      <c r="N180" s="89"/>
      <c r="V180" s="123"/>
    </row>
    <row r="181" spans="1:22" ht="13.5" thickBot="1" x14ac:dyDescent="0.25">
      <c r="A181" s="357"/>
      <c r="B181" s="124"/>
      <c r="C181" s="124"/>
      <c r="D181" s="134"/>
      <c r="E181" s="126" t="s">
        <v>37</v>
      </c>
      <c r="F181" s="127"/>
      <c r="G181" s="367"/>
      <c r="H181" s="368"/>
      <c r="I181" s="369"/>
      <c r="J181" s="120" t="s">
        <v>1726</v>
      </c>
      <c r="K181" s="121"/>
      <c r="L181" s="121"/>
      <c r="M181" s="122"/>
      <c r="N181" s="89"/>
      <c r="V181" s="123"/>
    </row>
    <row r="182" spans="1:22" ht="24" thickTop="1" thickBot="1" x14ac:dyDescent="0.25">
      <c r="A182" s="355">
        <f t="shared" ref="A182" si="38">A178+1</f>
        <v>42</v>
      </c>
      <c r="B182" s="108" t="s">
        <v>20</v>
      </c>
      <c r="C182" s="108" t="s">
        <v>21</v>
      </c>
      <c r="D182" s="108" t="s">
        <v>22</v>
      </c>
      <c r="E182" s="358" t="s">
        <v>23</v>
      </c>
      <c r="F182" s="358"/>
      <c r="G182" s="358" t="s">
        <v>14</v>
      </c>
      <c r="H182" s="359"/>
      <c r="I182" s="87"/>
      <c r="J182" s="109" t="s">
        <v>1719</v>
      </c>
      <c r="K182" s="110"/>
      <c r="L182" s="110"/>
      <c r="M182" s="111"/>
      <c r="N182" s="89"/>
      <c r="V182" s="123"/>
    </row>
    <row r="183" spans="1:22" ht="13.5" thickBot="1" x14ac:dyDescent="0.25">
      <c r="A183" s="356"/>
      <c r="B183" s="113"/>
      <c r="C183" s="113"/>
      <c r="D183" s="114"/>
      <c r="E183" s="113"/>
      <c r="F183" s="113"/>
      <c r="G183" s="360"/>
      <c r="H183" s="361"/>
      <c r="I183" s="362"/>
      <c r="J183" s="115" t="s">
        <v>1719</v>
      </c>
      <c r="K183" s="115"/>
      <c r="L183" s="115"/>
      <c r="M183" s="116"/>
      <c r="N183" s="89"/>
      <c r="V183" s="123">
        <f>G183</f>
        <v>0</v>
      </c>
    </row>
    <row r="184" spans="1:22" ht="23.25" thickBot="1" x14ac:dyDescent="0.25">
      <c r="A184" s="356"/>
      <c r="B184" s="118" t="s">
        <v>29</v>
      </c>
      <c r="C184" s="118" t="s">
        <v>30</v>
      </c>
      <c r="D184" s="118" t="s">
        <v>31</v>
      </c>
      <c r="E184" s="363" t="s">
        <v>32</v>
      </c>
      <c r="F184" s="363"/>
      <c r="G184" s="364"/>
      <c r="H184" s="365"/>
      <c r="I184" s="366"/>
      <c r="J184" s="120" t="s">
        <v>1840</v>
      </c>
      <c r="K184" s="121"/>
      <c r="L184" s="121"/>
      <c r="M184" s="122"/>
      <c r="N184" s="89"/>
      <c r="V184" s="123"/>
    </row>
    <row r="185" spans="1:22" ht="13.5" thickBot="1" x14ac:dyDescent="0.25">
      <c r="A185" s="357"/>
      <c r="B185" s="124"/>
      <c r="C185" s="124"/>
      <c r="D185" s="134"/>
      <c r="E185" s="126" t="s">
        <v>37</v>
      </c>
      <c r="F185" s="127"/>
      <c r="G185" s="367"/>
      <c r="H185" s="368"/>
      <c r="I185" s="369"/>
      <c r="J185" s="120" t="s">
        <v>1726</v>
      </c>
      <c r="K185" s="121"/>
      <c r="L185" s="121"/>
      <c r="M185" s="122"/>
      <c r="N185" s="89"/>
      <c r="V185" s="123"/>
    </row>
    <row r="186" spans="1:22" ht="24" thickTop="1" thickBot="1" x14ac:dyDescent="0.25">
      <c r="A186" s="355">
        <f t="shared" ref="A186" si="39">A182+1</f>
        <v>43</v>
      </c>
      <c r="B186" s="108" t="s">
        <v>20</v>
      </c>
      <c r="C186" s="108" t="s">
        <v>21</v>
      </c>
      <c r="D186" s="108" t="s">
        <v>22</v>
      </c>
      <c r="E186" s="358" t="s">
        <v>23</v>
      </c>
      <c r="F186" s="358"/>
      <c r="G186" s="358" t="s">
        <v>14</v>
      </c>
      <c r="H186" s="359"/>
      <c r="I186" s="87"/>
      <c r="J186" s="109" t="s">
        <v>1719</v>
      </c>
      <c r="K186" s="110"/>
      <c r="L186" s="110"/>
      <c r="M186" s="111"/>
      <c r="N186" s="89"/>
      <c r="V186" s="123"/>
    </row>
    <row r="187" spans="1:22" ht="13.5" thickBot="1" x14ac:dyDescent="0.25">
      <c r="A187" s="356"/>
      <c r="B187" s="113"/>
      <c r="C187" s="113"/>
      <c r="D187" s="114"/>
      <c r="E187" s="113"/>
      <c r="F187" s="113"/>
      <c r="G187" s="360"/>
      <c r="H187" s="361"/>
      <c r="I187" s="362"/>
      <c r="J187" s="115" t="s">
        <v>1719</v>
      </c>
      <c r="K187" s="115"/>
      <c r="L187" s="115"/>
      <c r="M187" s="116"/>
      <c r="N187" s="89"/>
      <c r="V187" s="123">
        <f>G187</f>
        <v>0</v>
      </c>
    </row>
    <row r="188" spans="1:22" ht="23.25" thickBot="1" x14ac:dyDescent="0.25">
      <c r="A188" s="356"/>
      <c r="B188" s="118" t="s">
        <v>29</v>
      </c>
      <c r="C188" s="118" t="s">
        <v>30</v>
      </c>
      <c r="D188" s="118" t="s">
        <v>31</v>
      </c>
      <c r="E188" s="363" t="s">
        <v>32</v>
      </c>
      <c r="F188" s="363"/>
      <c r="G188" s="364"/>
      <c r="H188" s="365"/>
      <c r="I188" s="366"/>
      <c r="J188" s="120" t="s">
        <v>1840</v>
      </c>
      <c r="K188" s="121"/>
      <c r="L188" s="121"/>
      <c r="M188" s="122"/>
      <c r="N188" s="89"/>
      <c r="V188" s="123"/>
    </row>
    <row r="189" spans="1:22" ht="13.5" thickBot="1" x14ac:dyDescent="0.25">
      <c r="A189" s="357"/>
      <c r="B189" s="124"/>
      <c r="C189" s="124"/>
      <c r="D189" s="134"/>
      <c r="E189" s="126" t="s">
        <v>37</v>
      </c>
      <c r="F189" s="127"/>
      <c r="G189" s="367"/>
      <c r="H189" s="368"/>
      <c r="I189" s="369"/>
      <c r="J189" s="120" t="s">
        <v>1726</v>
      </c>
      <c r="K189" s="121"/>
      <c r="L189" s="121"/>
      <c r="M189" s="122"/>
      <c r="N189" s="89"/>
      <c r="V189" s="123"/>
    </row>
    <row r="190" spans="1:22" ht="24" thickTop="1" thickBot="1" x14ac:dyDescent="0.25">
      <c r="A190" s="355">
        <f t="shared" ref="A190" si="40">A186+1</f>
        <v>44</v>
      </c>
      <c r="B190" s="108" t="s">
        <v>20</v>
      </c>
      <c r="C190" s="108" t="s">
        <v>21</v>
      </c>
      <c r="D190" s="108" t="s">
        <v>22</v>
      </c>
      <c r="E190" s="358" t="s">
        <v>23</v>
      </c>
      <c r="F190" s="358"/>
      <c r="G190" s="358" t="s">
        <v>14</v>
      </c>
      <c r="H190" s="359"/>
      <c r="I190" s="87"/>
      <c r="J190" s="109" t="s">
        <v>1719</v>
      </c>
      <c r="K190" s="110"/>
      <c r="L190" s="110"/>
      <c r="M190" s="111"/>
      <c r="N190" s="89"/>
      <c r="V190" s="123"/>
    </row>
    <row r="191" spans="1:22" ht="13.5" thickBot="1" x14ac:dyDescent="0.25">
      <c r="A191" s="356"/>
      <c r="B191" s="113"/>
      <c r="C191" s="113"/>
      <c r="D191" s="114"/>
      <c r="E191" s="113"/>
      <c r="F191" s="113"/>
      <c r="G191" s="360"/>
      <c r="H191" s="361"/>
      <c r="I191" s="362"/>
      <c r="J191" s="115" t="s">
        <v>1719</v>
      </c>
      <c r="K191" s="115"/>
      <c r="L191" s="115"/>
      <c r="M191" s="116"/>
      <c r="N191" s="89"/>
      <c r="V191" s="123">
        <f>G191</f>
        <v>0</v>
      </c>
    </row>
    <row r="192" spans="1:22" ht="23.25" thickBot="1" x14ac:dyDescent="0.25">
      <c r="A192" s="356"/>
      <c r="B192" s="118" t="s">
        <v>29</v>
      </c>
      <c r="C192" s="118" t="s">
        <v>30</v>
      </c>
      <c r="D192" s="118" t="s">
        <v>31</v>
      </c>
      <c r="E192" s="363" t="s">
        <v>32</v>
      </c>
      <c r="F192" s="363"/>
      <c r="G192" s="364"/>
      <c r="H192" s="365"/>
      <c r="I192" s="366"/>
      <c r="J192" s="120" t="s">
        <v>1840</v>
      </c>
      <c r="K192" s="121"/>
      <c r="L192" s="121"/>
      <c r="M192" s="122"/>
      <c r="N192" s="89"/>
      <c r="V192" s="123"/>
    </row>
    <row r="193" spans="1:22" ht="13.5" thickBot="1" x14ac:dyDescent="0.25">
      <c r="A193" s="357"/>
      <c r="B193" s="124"/>
      <c r="C193" s="124"/>
      <c r="D193" s="134"/>
      <c r="E193" s="126" t="s">
        <v>37</v>
      </c>
      <c r="F193" s="127"/>
      <c r="G193" s="367"/>
      <c r="H193" s="368"/>
      <c r="I193" s="369"/>
      <c r="J193" s="120" t="s">
        <v>1726</v>
      </c>
      <c r="K193" s="121"/>
      <c r="L193" s="121"/>
      <c r="M193" s="122"/>
      <c r="N193" s="89"/>
      <c r="V193" s="123"/>
    </row>
    <row r="194" spans="1:22" ht="24" thickTop="1" thickBot="1" x14ac:dyDescent="0.25">
      <c r="A194" s="355">
        <f t="shared" ref="A194" si="41">A190+1</f>
        <v>45</v>
      </c>
      <c r="B194" s="108" t="s">
        <v>20</v>
      </c>
      <c r="C194" s="108" t="s">
        <v>21</v>
      </c>
      <c r="D194" s="108" t="s">
        <v>22</v>
      </c>
      <c r="E194" s="358" t="s">
        <v>23</v>
      </c>
      <c r="F194" s="358"/>
      <c r="G194" s="358" t="s">
        <v>14</v>
      </c>
      <c r="H194" s="359"/>
      <c r="I194" s="87"/>
      <c r="J194" s="109" t="s">
        <v>1719</v>
      </c>
      <c r="K194" s="110"/>
      <c r="L194" s="110"/>
      <c r="M194" s="111"/>
      <c r="N194" s="89"/>
      <c r="V194" s="123"/>
    </row>
    <row r="195" spans="1:22" ht="13.5" thickBot="1" x14ac:dyDescent="0.25">
      <c r="A195" s="356"/>
      <c r="B195" s="113"/>
      <c r="C195" s="113"/>
      <c r="D195" s="114"/>
      <c r="E195" s="113"/>
      <c r="F195" s="113"/>
      <c r="G195" s="360"/>
      <c r="H195" s="361"/>
      <c r="I195" s="362"/>
      <c r="J195" s="115" t="s">
        <v>1719</v>
      </c>
      <c r="K195" s="115"/>
      <c r="L195" s="115"/>
      <c r="M195" s="116"/>
      <c r="N195" s="89"/>
      <c r="V195" s="123">
        <f>G195</f>
        <v>0</v>
      </c>
    </row>
    <row r="196" spans="1:22" ht="23.25" thickBot="1" x14ac:dyDescent="0.25">
      <c r="A196" s="356"/>
      <c r="B196" s="118" t="s">
        <v>29</v>
      </c>
      <c r="C196" s="118" t="s">
        <v>30</v>
      </c>
      <c r="D196" s="118" t="s">
        <v>31</v>
      </c>
      <c r="E196" s="363" t="s">
        <v>32</v>
      </c>
      <c r="F196" s="363"/>
      <c r="G196" s="364"/>
      <c r="H196" s="365"/>
      <c r="I196" s="366"/>
      <c r="J196" s="120" t="s">
        <v>1840</v>
      </c>
      <c r="K196" s="121"/>
      <c r="L196" s="121"/>
      <c r="M196" s="122"/>
      <c r="N196" s="89"/>
      <c r="V196" s="123"/>
    </row>
    <row r="197" spans="1:22" ht="13.5" thickBot="1" x14ac:dyDescent="0.25">
      <c r="A197" s="357"/>
      <c r="B197" s="124"/>
      <c r="C197" s="124"/>
      <c r="D197" s="134"/>
      <c r="E197" s="126" t="s">
        <v>37</v>
      </c>
      <c r="F197" s="127"/>
      <c r="G197" s="367"/>
      <c r="H197" s="368"/>
      <c r="I197" s="369"/>
      <c r="J197" s="120" t="s">
        <v>1726</v>
      </c>
      <c r="K197" s="121"/>
      <c r="L197" s="121"/>
      <c r="M197" s="122"/>
      <c r="N197" s="89"/>
      <c r="V197" s="123"/>
    </row>
    <row r="198" spans="1:22" ht="24" thickTop="1" thickBot="1" x14ac:dyDescent="0.25">
      <c r="A198" s="355">
        <f t="shared" ref="A198" si="42">A194+1</f>
        <v>46</v>
      </c>
      <c r="B198" s="108" t="s">
        <v>20</v>
      </c>
      <c r="C198" s="108" t="s">
        <v>21</v>
      </c>
      <c r="D198" s="108" t="s">
        <v>22</v>
      </c>
      <c r="E198" s="358" t="s">
        <v>23</v>
      </c>
      <c r="F198" s="358"/>
      <c r="G198" s="358" t="s">
        <v>14</v>
      </c>
      <c r="H198" s="359"/>
      <c r="I198" s="87"/>
      <c r="J198" s="109" t="s">
        <v>1719</v>
      </c>
      <c r="K198" s="110"/>
      <c r="L198" s="110"/>
      <c r="M198" s="111"/>
      <c r="N198" s="89"/>
      <c r="V198" s="123"/>
    </row>
    <row r="199" spans="1:22" ht="13.5" thickBot="1" x14ac:dyDescent="0.25">
      <c r="A199" s="356"/>
      <c r="B199" s="113"/>
      <c r="C199" s="113"/>
      <c r="D199" s="114"/>
      <c r="E199" s="113"/>
      <c r="F199" s="113"/>
      <c r="G199" s="360"/>
      <c r="H199" s="361"/>
      <c r="I199" s="362"/>
      <c r="J199" s="115" t="s">
        <v>1719</v>
      </c>
      <c r="K199" s="115"/>
      <c r="L199" s="115"/>
      <c r="M199" s="116"/>
      <c r="N199" s="89"/>
      <c r="V199" s="123">
        <f>G199</f>
        <v>0</v>
      </c>
    </row>
    <row r="200" spans="1:22" ht="23.25" thickBot="1" x14ac:dyDescent="0.25">
      <c r="A200" s="356"/>
      <c r="B200" s="118" t="s">
        <v>29</v>
      </c>
      <c r="C200" s="118" t="s">
        <v>30</v>
      </c>
      <c r="D200" s="118" t="s">
        <v>31</v>
      </c>
      <c r="E200" s="363" t="s">
        <v>32</v>
      </c>
      <c r="F200" s="363"/>
      <c r="G200" s="364"/>
      <c r="H200" s="365"/>
      <c r="I200" s="366"/>
      <c r="J200" s="120" t="s">
        <v>1840</v>
      </c>
      <c r="K200" s="121"/>
      <c r="L200" s="121"/>
      <c r="M200" s="122"/>
      <c r="N200" s="89"/>
      <c r="V200" s="123"/>
    </row>
    <row r="201" spans="1:22" ht="13.5" thickBot="1" x14ac:dyDescent="0.25">
      <c r="A201" s="357"/>
      <c r="B201" s="124"/>
      <c r="C201" s="124"/>
      <c r="D201" s="134"/>
      <c r="E201" s="126" t="s">
        <v>37</v>
      </c>
      <c r="F201" s="127"/>
      <c r="G201" s="367"/>
      <c r="H201" s="368"/>
      <c r="I201" s="369"/>
      <c r="J201" s="120" t="s">
        <v>1726</v>
      </c>
      <c r="K201" s="121"/>
      <c r="L201" s="121"/>
      <c r="M201" s="122"/>
      <c r="N201" s="89"/>
      <c r="V201" s="123"/>
    </row>
    <row r="202" spans="1:22" ht="24" thickTop="1" thickBot="1" x14ac:dyDescent="0.25">
      <c r="A202" s="355">
        <f t="shared" ref="A202" si="43">A198+1</f>
        <v>47</v>
      </c>
      <c r="B202" s="108" t="s">
        <v>20</v>
      </c>
      <c r="C202" s="108" t="s">
        <v>21</v>
      </c>
      <c r="D202" s="108" t="s">
        <v>22</v>
      </c>
      <c r="E202" s="358" t="s">
        <v>23</v>
      </c>
      <c r="F202" s="358"/>
      <c r="G202" s="358" t="s">
        <v>14</v>
      </c>
      <c r="H202" s="359"/>
      <c r="I202" s="87"/>
      <c r="J202" s="109" t="s">
        <v>1719</v>
      </c>
      <c r="K202" s="110"/>
      <c r="L202" s="110"/>
      <c r="M202" s="111"/>
      <c r="N202" s="89"/>
      <c r="V202" s="123"/>
    </row>
    <row r="203" spans="1:22" ht="13.5" thickBot="1" x14ac:dyDescent="0.25">
      <c r="A203" s="356"/>
      <c r="B203" s="113"/>
      <c r="C203" s="113"/>
      <c r="D203" s="114"/>
      <c r="E203" s="113"/>
      <c r="F203" s="113"/>
      <c r="G203" s="360"/>
      <c r="H203" s="361"/>
      <c r="I203" s="362"/>
      <c r="J203" s="115" t="s">
        <v>1719</v>
      </c>
      <c r="K203" s="115"/>
      <c r="L203" s="115"/>
      <c r="M203" s="116"/>
      <c r="N203" s="89"/>
      <c r="V203" s="123">
        <f>G203</f>
        <v>0</v>
      </c>
    </row>
    <row r="204" spans="1:22" ht="23.25" thickBot="1" x14ac:dyDescent="0.25">
      <c r="A204" s="356"/>
      <c r="B204" s="118" t="s">
        <v>29</v>
      </c>
      <c r="C204" s="118" t="s">
        <v>30</v>
      </c>
      <c r="D204" s="118" t="s">
        <v>31</v>
      </c>
      <c r="E204" s="363" t="s">
        <v>32</v>
      </c>
      <c r="F204" s="363"/>
      <c r="G204" s="364"/>
      <c r="H204" s="365"/>
      <c r="I204" s="366"/>
      <c r="J204" s="120" t="s">
        <v>1840</v>
      </c>
      <c r="K204" s="121"/>
      <c r="L204" s="121"/>
      <c r="M204" s="122"/>
      <c r="N204" s="89"/>
      <c r="V204" s="123"/>
    </row>
    <row r="205" spans="1:22" ht="13.5" thickBot="1" x14ac:dyDescent="0.25">
      <c r="A205" s="357"/>
      <c r="B205" s="124"/>
      <c r="C205" s="124"/>
      <c r="D205" s="134"/>
      <c r="E205" s="126" t="s">
        <v>37</v>
      </c>
      <c r="F205" s="127"/>
      <c r="G205" s="367"/>
      <c r="H205" s="368"/>
      <c r="I205" s="369"/>
      <c r="J205" s="120" t="s">
        <v>1726</v>
      </c>
      <c r="K205" s="121"/>
      <c r="L205" s="121"/>
      <c r="M205" s="122"/>
      <c r="N205" s="89"/>
      <c r="V205" s="123"/>
    </row>
    <row r="206" spans="1:22" ht="24" thickTop="1" thickBot="1" x14ac:dyDescent="0.25">
      <c r="A206" s="355">
        <f t="shared" ref="A206" si="44">A202+1</f>
        <v>48</v>
      </c>
      <c r="B206" s="108" t="s">
        <v>20</v>
      </c>
      <c r="C206" s="108" t="s">
        <v>21</v>
      </c>
      <c r="D206" s="108" t="s">
        <v>22</v>
      </c>
      <c r="E206" s="358" t="s">
        <v>23</v>
      </c>
      <c r="F206" s="358"/>
      <c r="G206" s="358" t="s">
        <v>14</v>
      </c>
      <c r="H206" s="359"/>
      <c r="I206" s="87"/>
      <c r="J206" s="109" t="s">
        <v>1719</v>
      </c>
      <c r="K206" s="110"/>
      <c r="L206" s="110"/>
      <c r="M206" s="111"/>
      <c r="N206" s="89"/>
      <c r="V206" s="123"/>
    </row>
    <row r="207" spans="1:22" ht="13.5" thickBot="1" x14ac:dyDescent="0.25">
      <c r="A207" s="356"/>
      <c r="B207" s="113"/>
      <c r="C207" s="113"/>
      <c r="D207" s="114"/>
      <c r="E207" s="113"/>
      <c r="F207" s="113"/>
      <c r="G207" s="360"/>
      <c r="H207" s="361"/>
      <c r="I207" s="362"/>
      <c r="J207" s="115" t="s">
        <v>1719</v>
      </c>
      <c r="K207" s="115"/>
      <c r="L207" s="115"/>
      <c r="M207" s="116"/>
      <c r="N207" s="89"/>
      <c r="V207" s="123">
        <f>G207</f>
        <v>0</v>
      </c>
    </row>
    <row r="208" spans="1:22" ht="23.25" thickBot="1" x14ac:dyDescent="0.25">
      <c r="A208" s="356"/>
      <c r="B208" s="118" t="s">
        <v>29</v>
      </c>
      <c r="C208" s="118" t="s">
        <v>30</v>
      </c>
      <c r="D208" s="118" t="s">
        <v>31</v>
      </c>
      <c r="E208" s="363" t="s">
        <v>32</v>
      </c>
      <c r="F208" s="363"/>
      <c r="G208" s="364"/>
      <c r="H208" s="365"/>
      <c r="I208" s="366"/>
      <c r="J208" s="120" t="s">
        <v>1840</v>
      </c>
      <c r="K208" s="121"/>
      <c r="L208" s="121"/>
      <c r="M208" s="122"/>
      <c r="N208" s="89"/>
      <c r="V208" s="123"/>
    </row>
    <row r="209" spans="1:22" ht="13.5" thickBot="1" x14ac:dyDescent="0.25">
      <c r="A209" s="357"/>
      <c r="B209" s="124"/>
      <c r="C209" s="124"/>
      <c r="D209" s="134"/>
      <c r="E209" s="126" t="s">
        <v>37</v>
      </c>
      <c r="F209" s="127"/>
      <c r="G209" s="367"/>
      <c r="H209" s="368"/>
      <c r="I209" s="369"/>
      <c r="J209" s="120" t="s">
        <v>1726</v>
      </c>
      <c r="K209" s="121"/>
      <c r="L209" s="121"/>
      <c r="M209" s="122"/>
      <c r="N209" s="89"/>
      <c r="V209" s="123"/>
    </row>
    <row r="210" spans="1:22" ht="24" thickTop="1" thickBot="1" x14ac:dyDescent="0.25">
      <c r="A210" s="355">
        <f t="shared" ref="A210" si="45">A206+1</f>
        <v>49</v>
      </c>
      <c r="B210" s="108" t="s">
        <v>20</v>
      </c>
      <c r="C210" s="108" t="s">
        <v>21</v>
      </c>
      <c r="D210" s="108" t="s">
        <v>22</v>
      </c>
      <c r="E210" s="358" t="s">
        <v>23</v>
      </c>
      <c r="F210" s="358"/>
      <c r="G210" s="358" t="s">
        <v>14</v>
      </c>
      <c r="H210" s="359"/>
      <c r="I210" s="87"/>
      <c r="J210" s="109" t="s">
        <v>1719</v>
      </c>
      <c r="K210" s="110"/>
      <c r="L210" s="110"/>
      <c r="M210" s="111"/>
      <c r="N210" s="89"/>
      <c r="V210" s="123"/>
    </row>
    <row r="211" spans="1:22" ht="13.5" thickBot="1" x14ac:dyDescent="0.25">
      <c r="A211" s="356"/>
      <c r="B211" s="113"/>
      <c r="C211" s="113"/>
      <c r="D211" s="114"/>
      <c r="E211" s="113"/>
      <c r="F211" s="113"/>
      <c r="G211" s="360"/>
      <c r="H211" s="361"/>
      <c r="I211" s="362"/>
      <c r="J211" s="115" t="s">
        <v>1719</v>
      </c>
      <c r="K211" s="115"/>
      <c r="L211" s="115"/>
      <c r="M211" s="116"/>
      <c r="N211" s="89"/>
      <c r="V211" s="123">
        <f>G211</f>
        <v>0</v>
      </c>
    </row>
    <row r="212" spans="1:22" ht="23.25" thickBot="1" x14ac:dyDescent="0.25">
      <c r="A212" s="356"/>
      <c r="B212" s="118" t="s">
        <v>29</v>
      </c>
      <c r="C212" s="118" t="s">
        <v>30</v>
      </c>
      <c r="D212" s="118" t="s">
        <v>31</v>
      </c>
      <c r="E212" s="363" t="s">
        <v>32</v>
      </c>
      <c r="F212" s="363"/>
      <c r="G212" s="364"/>
      <c r="H212" s="365"/>
      <c r="I212" s="366"/>
      <c r="J212" s="120" t="s">
        <v>1840</v>
      </c>
      <c r="K212" s="121"/>
      <c r="L212" s="121"/>
      <c r="M212" s="122"/>
      <c r="N212" s="89"/>
      <c r="V212" s="123"/>
    </row>
    <row r="213" spans="1:22" ht="13.5" thickBot="1" x14ac:dyDescent="0.25">
      <c r="A213" s="357"/>
      <c r="B213" s="124"/>
      <c r="C213" s="124"/>
      <c r="D213" s="134"/>
      <c r="E213" s="126" t="s">
        <v>37</v>
      </c>
      <c r="F213" s="127"/>
      <c r="G213" s="367"/>
      <c r="H213" s="368"/>
      <c r="I213" s="369"/>
      <c r="J213" s="120" t="s">
        <v>1726</v>
      </c>
      <c r="K213" s="121"/>
      <c r="L213" s="121"/>
      <c r="M213" s="122"/>
      <c r="N213" s="89"/>
      <c r="V213" s="123"/>
    </row>
    <row r="214" spans="1:22" ht="24" thickTop="1" thickBot="1" x14ac:dyDescent="0.25">
      <c r="A214" s="355">
        <f t="shared" ref="A214" si="46">A210+1</f>
        <v>50</v>
      </c>
      <c r="B214" s="108" t="s">
        <v>20</v>
      </c>
      <c r="C214" s="108" t="s">
        <v>21</v>
      </c>
      <c r="D214" s="108" t="s">
        <v>22</v>
      </c>
      <c r="E214" s="358" t="s">
        <v>23</v>
      </c>
      <c r="F214" s="358"/>
      <c r="G214" s="358" t="s">
        <v>14</v>
      </c>
      <c r="H214" s="359"/>
      <c r="I214" s="87"/>
      <c r="J214" s="109" t="s">
        <v>1719</v>
      </c>
      <c r="K214" s="110"/>
      <c r="L214" s="110"/>
      <c r="M214" s="111"/>
      <c r="N214" s="89"/>
      <c r="V214" s="123"/>
    </row>
    <row r="215" spans="1:22" ht="13.5" thickBot="1" x14ac:dyDescent="0.25">
      <c r="A215" s="356"/>
      <c r="B215" s="113"/>
      <c r="C215" s="113"/>
      <c r="D215" s="114"/>
      <c r="E215" s="113"/>
      <c r="F215" s="113"/>
      <c r="G215" s="360"/>
      <c r="H215" s="361"/>
      <c r="I215" s="362"/>
      <c r="J215" s="115" t="s">
        <v>1719</v>
      </c>
      <c r="K215" s="115"/>
      <c r="L215" s="115"/>
      <c r="M215" s="116"/>
      <c r="N215" s="89"/>
      <c r="V215" s="123">
        <f>G215</f>
        <v>0</v>
      </c>
    </row>
    <row r="216" spans="1:22" ht="23.25" thickBot="1" x14ac:dyDescent="0.25">
      <c r="A216" s="356"/>
      <c r="B216" s="118" t="s">
        <v>29</v>
      </c>
      <c r="C216" s="118" t="s">
        <v>30</v>
      </c>
      <c r="D216" s="118" t="s">
        <v>31</v>
      </c>
      <c r="E216" s="363" t="s">
        <v>32</v>
      </c>
      <c r="F216" s="363"/>
      <c r="G216" s="364"/>
      <c r="H216" s="365"/>
      <c r="I216" s="366"/>
      <c r="J216" s="120" t="s">
        <v>1840</v>
      </c>
      <c r="K216" s="121"/>
      <c r="L216" s="121"/>
      <c r="M216" s="122"/>
      <c r="N216" s="89"/>
      <c r="V216" s="123"/>
    </row>
    <row r="217" spans="1:22" ht="13.5" thickBot="1" x14ac:dyDescent="0.25">
      <c r="A217" s="357"/>
      <c r="B217" s="124"/>
      <c r="C217" s="124"/>
      <c r="D217" s="134"/>
      <c r="E217" s="126" t="s">
        <v>37</v>
      </c>
      <c r="F217" s="127"/>
      <c r="G217" s="367"/>
      <c r="H217" s="368"/>
      <c r="I217" s="369"/>
      <c r="J217" s="120" t="s">
        <v>1726</v>
      </c>
      <c r="K217" s="121"/>
      <c r="L217" s="121"/>
      <c r="M217" s="122"/>
      <c r="N217" s="89"/>
      <c r="V217" s="123"/>
    </row>
    <row r="218" spans="1:22" ht="24" thickTop="1" thickBot="1" x14ac:dyDescent="0.25">
      <c r="A218" s="355">
        <f t="shared" ref="A218" si="47">A214+1</f>
        <v>51</v>
      </c>
      <c r="B218" s="108" t="s">
        <v>20</v>
      </c>
      <c r="C218" s="108" t="s">
        <v>21</v>
      </c>
      <c r="D218" s="108" t="s">
        <v>22</v>
      </c>
      <c r="E218" s="358" t="s">
        <v>23</v>
      </c>
      <c r="F218" s="358"/>
      <c r="G218" s="358" t="s">
        <v>14</v>
      </c>
      <c r="H218" s="359"/>
      <c r="I218" s="87"/>
      <c r="J218" s="109" t="s">
        <v>1719</v>
      </c>
      <c r="K218" s="110"/>
      <c r="L218" s="110"/>
      <c r="M218" s="111"/>
      <c r="N218" s="89"/>
      <c r="V218" s="123"/>
    </row>
    <row r="219" spans="1:22" ht="13.5" thickBot="1" x14ac:dyDescent="0.25">
      <c r="A219" s="356"/>
      <c r="B219" s="113"/>
      <c r="C219" s="113"/>
      <c r="D219" s="114"/>
      <c r="E219" s="113"/>
      <c r="F219" s="113"/>
      <c r="G219" s="360"/>
      <c r="H219" s="361"/>
      <c r="I219" s="362"/>
      <c r="J219" s="115" t="s">
        <v>1719</v>
      </c>
      <c r="K219" s="115"/>
      <c r="L219" s="115"/>
      <c r="M219" s="116"/>
      <c r="N219" s="89"/>
      <c r="V219" s="123">
        <f>G219</f>
        <v>0</v>
      </c>
    </row>
    <row r="220" spans="1:22" ht="23.25" thickBot="1" x14ac:dyDescent="0.25">
      <c r="A220" s="356"/>
      <c r="B220" s="118" t="s">
        <v>29</v>
      </c>
      <c r="C220" s="118" t="s">
        <v>30</v>
      </c>
      <c r="D220" s="118" t="s">
        <v>31</v>
      </c>
      <c r="E220" s="363" t="s">
        <v>32</v>
      </c>
      <c r="F220" s="363"/>
      <c r="G220" s="364"/>
      <c r="H220" s="365"/>
      <c r="I220" s="366"/>
      <c r="J220" s="120" t="s">
        <v>1840</v>
      </c>
      <c r="K220" s="121"/>
      <c r="L220" s="121"/>
      <c r="M220" s="122"/>
      <c r="N220" s="89"/>
      <c r="V220" s="123"/>
    </row>
    <row r="221" spans="1:22" ht="13.5" thickBot="1" x14ac:dyDescent="0.25">
      <c r="A221" s="357"/>
      <c r="B221" s="124"/>
      <c r="C221" s="124"/>
      <c r="D221" s="134"/>
      <c r="E221" s="126" t="s">
        <v>37</v>
      </c>
      <c r="F221" s="127"/>
      <c r="G221" s="367"/>
      <c r="H221" s="368"/>
      <c r="I221" s="369"/>
      <c r="J221" s="120" t="s">
        <v>1726</v>
      </c>
      <c r="K221" s="121"/>
      <c r="L221" s="121"/>
      <c r="M221" s="122"/>
      <c r="N221" s="89"/>
      <c r="V221" s="123"/>
    </row>
    <row r="222" spans="1:22" ht="24" thickTop="1" thickBot="1" x14ac:dyDescent="0.25">
      <c r="A222" s="355">
        <f t="shared" ref="A222" si="48">A218+1</f>
        <v>52</v>
      </c>
      <c r="B222" s="108" t="s">
        <v>20</v>
      </c>
      <c r="C222" s="108" t="s">
        <v>21</v>
      </c>
      <c r="D222" s="108" t="s">
        <v>22</v>
      </c>
      <c r="E222" s="358" t="s">
        <v>23</v>
      </c>
      <c r="F222" s="358"/>
      <c r="G222" s="358" t="s">
        <v>14</v>
      </c>
      <c r="H222" s="359"/>
      <c r="I222" s="87"/>
      <c r="J222" s="109" t="s">
        <v>1719</v>
      </c>
      <c r="K222" s="110"/>
      <c r="L222" s="110"/>
      <c r="M222" s="111"/>
      <c r="N222" s="89"/>
      <c r="V222" s="123"/>
    </row>
    <row r="223" spans="1:22" ht="13.5" thickBot="1" x14ac:dyDescent="0.25">
      <c r="A223" s="356"/>
      <c r="B223" s="113"/>
      <c r="C223" s="113"/>
      <c r="D223" s="114"/>
      <c r="E223" s="113"/>
      <c r="F223" s="113"/>
      <c r="G223" s="360"/>
      <c r="H223" s="361"/>
      <c r="I223" s="362"/>
      <c r="J223" s="115" t="s">
        <v>1719</v>
      </c>
      <c r="K223" s="115"/>
      <c r="L223" s="115"/>
      <c r="M223" s="116"/>
      <c r="N223" s="89"/>
      <c r="V223" s="123">
        <f>G223</f>
        <v>0</v>
      </c>
    </row>
    <row r="224" spans="1:22" ht="23.25" thickBot="1" x14ac:dyDescent="0.25">
      <c r="A224" s="356"/>
      <c r="B224" s="118" t="s">
        <v>29</v>
      </c>
      <c r="C224" s="118" t="s">
        <v>30</v>
      </c>
      <c r="D224" s="118" t="s">
        <v>31</v>
      </c>
      <c r="E224" s="363" t="s">
        <v>32</v>
      </c>
      <c r="F224" s="363"/>
      <c r="G224" s="364"/>
      <c r="H224" s="365"/>
      <c r="I224" s="366"/>
      <c r="J224" s="120" t="s">
        <v>1840</v>
      </c>
      <c r="K224" s="121"/>
      <c r="L224" s="121"/>
      <c r="M224" s="122"/>
      <c r="N224" s="89"/>
      <c r="V224" s="123"/>
    </row>
    <row r="225" spans="1:22" ht="13.5" thickBot="1" x14ac:dyDescent="0.25">
      <c r="A225" s="357"/>
      <c r="B225" s="124"/>
      <c r="C225" s="124"/>
      <c r="D225" s="134"/>
      <c r="E225" s="126" t="s">
        <v>37</v>
      </c>
      <c r="F225" s="127"/>
      <c r="G225" s="367"/>
      <c r="H225" s="368"/>
      <c r="I225" s="369"/>
      <c r="J225" s="120" t="s">
        <v>1726</v>
      </c>
      <c r="K225" s="121"/>
      <c r="L225" s="121"/>
      <c r="M225" s="122"/>
      <c r="N225" s="89"/>
      <c r="V225" s="123"/>
    </row>
    <row r="226" spans="1:22" ht="24" thickTop="1" thickBot="1" x14ac:dyDescent="0.25">
      <c r="A226" s="355">
        <f t="shared" ref="A226" si="49">A222+1</f>
        <v>53</v>
      </c>
      <c r="B226" s="108" t="s">
        <v>20</v>
      </c>
      <c r="C226" s="108" t="s">
        <v>21</v>
      </c>
      <c r="D226" s="108" t="s">
        <v>22</v>
      </c>
      <c r="E226" s="358" t="s">
        <v>23</v>
      </c>
      <c r="F226" s="358"/>
      <c r="G226" s="358" t="s">
        <v>14</v>
      </c>
      <c r="H226" s="359"/>
      <c r="I226" s="87"/>
      <c r="J226" s="109" t="s">
        <v>1719</v>
      </c>
      <c r="K226" s="110"/>
      <c r="L226" s="110"/>
      <c r="M226" s="111"/>
      <c r="N226" s="89"/>
      <c r="V226" s="123"/>
    </row>
    <row r="227" spans="1:22" ht="13.5" thickBot="1" x14ac:dyDescent="0.25">
      <c r="A227" s="356"/>
      <c r="B227" s="113"/>
      <c r="C227" s="113"/>
      <c r="D227" s="114"/>
      <c r="E227" s="113"/>
      <c r="F227" s="113"/>
      <c r="G227" s="360"/>
      <c r="H227" s="361"/>
      <c r="I227" s="362"/>
      <c r="J227" s="115" t="s">
        <v>1719</v>
      </c>
      <c r="K227" s="115"/>
      <c r="L227" s="115"/>
      <c r="M227" s="116"/>
      <c r="N227" s="89"/>
      <c r="V227" s="123">
        <f>G227</f>
        <v>0</v>
      </c>
    </row>
    <row r="228" spans="1:22" ht="23.25" thickBot="1" x14ac:dyDescent="0.25">
      <c r="A228" s="356"/>
      <c r="B228" s="118" t="s">
        <v>29</v>
      </c>
      <c r="C228" s="118" t="s">
        <v>30</v>
      </c>
      <c r="D228" s="118" t="s">
        <v>31</v>
      </c>
      <c r="E228" s="363" t="s">
        <v>32</v>
      </c>
      <c r="F228" s="363"/>
      <c r="G228" s="364"/>
      <c r="H228" s="365"/>
      <c r="I228" s="366"/>
      <c r="J228" s="120" t="s">
        <v>1840</v>
      </c>
      <c r="K228" s="121"/>
      <c r="L228" s="121"/>
      <c r="M228" s="122"/>
      <c r="N228" s="89"/>
      <c r="V228" s="123"/>
    </row>
    <row r="229" spans="1:22" ht="13.5" thickBot="1" x14ac:dyDescent="0.25">
      <c r="A229" s="357"/>
      <c r="B229" s="124"/>
      <c r="C229" s="124"/>
      <c r="D229" s="134"/>
      <c r="E229" s="126" t="s">
        <v>37</v>
      </c>
      <c r="F229" s="127"/>
      <c r="G229" s="367"/>
      <c r="H229" s="368"/>
      <c r="I229" s="369"/>
      <c r="J229" s="120" t="s">
        <v>1726</v>
      </c>
      <c r="K229" s="121"/>
      <c r="L229" s="121"/>
      <c r="M229" s="122"/>
      <c r="N229" s="89"/>
      <c r="V229" s="123"/>
    </row>
    <row r="230" spans="1:22" ht="24" thickTop="1" thickBot="1" x14ac:dyDescent="0.25">
      <c r="A230" s="355">
        <f t="shared" ref="A230" si="50">A226+1</f>
        <v>54</v>
      </c>
      <c r="B230" s="108" t="s">
        <v>20</v>
      </c>
      <c r="C230" s="108" t="s">
        <v>21</v>
      </c>
      <c r="D230" s="108" t="s">
        <v>22</v>
      </c>
      <c r="E230" s="358" t="s">
        <v>23</v>
      </c>
      <c r="F230" s="358"/>
      <c r="G230" s="358" t="s">
        <v>14</v>
      </c>
      <c r="H230" s="359"/>
      <c r="I230" s="87"/>
      <c r="J230" s="109" t="s">
        <v>1719</v>
      </c>
      <c r="K230" s="110"/>
      <c r="L230" s="110"/>
      <c r="M230" s="111"/>
      <c r="N230" s="89"/>
      <c r="V230" s="123"/>
    </row>
    <row r="231" spans="1:22" ht="13.5" thickBot="1" x14ac:dyDescent="0.25">
      <c r="A231" s="356"/>
      <c r="B231" s="113"/>
      <c r="C231" s="113"/>
      <c r="D231" s="114"/>
      <c r="E231" s="113"/>
      <c r="F231" s="113"/>
      <c r="G231" s="360"/>
      <c r="H231" s="361"/>
      <c r="I231" s="362"/>
      <c r="J231" s="115" t="s">
        <v>1719</v>
      </c>
      <c r="K231" s="115"/>
      <c r="L231" s="115"/>
      <c r="M231" s="116"/>
      <c r="N231" s="89"/>
      <c r="V231" s="123">
        <f>G231</f>
        <v>0</v>
      </c>
    </row>
    <row r="232" spans="1:22" ht="23.25" thickBot="1" x14ac:dyDescent="0.25">
      <c r="A232" s="356"/>
      <c r="B232" s="118" t="s">
        <v>29</v>
      </c>
      <c r="C232" s="118" t="s">
        <v>30</v>
      </c>
      <c r="D232" s="118" t="s">
        <v>31</v>
      </c>
      <c r="E232" s="363" t="s">
        <v>32</v>
      </c>
      <c r="F232" s="363"/>
      <c r="G232" s="364"/>
      <c r="H232" s="365"/>
      <c r="I232" s="366"/>
      <c r="J232" s="120" t="s">
        <v>1840</v>
      </c>
      <c r="K232" s="121"/>
      <c r="L232" s="121"/>
      <c r="M232" s="122"/>
      <c r="N232" s="89"/>
      <c r="V232" s="123"/>
    </row>
    <row r="233" spans="1:22" ht="13.5" thickBot="1" x14ac:dyDescent="0.25">
      <c r="A233" s="357"/>
      <c r="B233" s="124"/>
      <c r="C233" s="124"/>
      <c r="D233" s="134"/>
      <c r="E233" s="126" t="s">
        <v>37</v>
      </c>
      <c r="F233" s="127"/>
      <c r="G233" s="367"/>
      <c r="H233" s="368"/>
      <c r="I233" s="369"/>
      <c r="J233" s="120" t="s">
        <v>1726</v>
      </c>
      <c r="K233" s="121"/>
      <c r="L233" s="121"/>
      <c r="M233" s="122"/>
      <c r="N233" s="89"/>
      <c r="V233" s="123"/>
    </row>
    <row r="234" spans="1:22" ht="24" thickTop="1" thickBot="1" x14ac:dyDescent="0.25">
      <c r="A234" s="355">
        <f t="shared" ref="A234" si="51">A230+1</f>
        <v>55</v>
      </c>
      <c r="B234" s="108" t="s">
        <v>20</v>
      </c>
      <c r="C234" s="108" t="s">
        <v>21</v>
      </c>
      <c r="D234" s="108" t="s">
        <v>22</v>
      </c>
      <c r="E234" s="358" t="s">
        <v>23</v>
      </c>
      <c r="F234" s="358"/>
      <c r="G234" s="358" t="s">
        <v>14</v>
      </c>
      <c r="H234" s="359"/>
      <c r="I234" s="87"/>
      <c r="J234" s="109" t="s">
        <v>1719</v>
      </c>
      <c r="K234" s="110"/>
      <c r="L234" s="110"/>
      <c r="M234" s="111"/>
      <c r="N234" s="89"/>
      <c r="V234" s="123"/>
    </row>
    <row r="235" spans="1:22" ht="13.5" thickBot="1" x14ac:dyDescent="0.25">
      <c r="A235" s="356"/>
      <c r="B235" s="113"/>
      <c r="C235" s="113"/>
      <c r="D235" s="114"/>
      <c r="E235" s="113"/>
      <c r="F235" s="113"/>
      <c r="G235" s="360"/>
      <c r="H235" s="361"/>
      <c r="I235" s="362"/>
      <c r="J235" s="115" t="s">
        <v>1719</v>
      </c>
      <c r="K235" s="115"/>
      <c r="L235" s="115"/>
      <c r="M235" s="116"/>
      <c r="N235" s="89"/>
      <c r="V235" s="123">
        <f>G235</f>
        <v>0</v>
      </c>
    </row>
    <row r="236" spans="1:22" ht="23.25" thickBot="1" x14ac:dyDescent="0.25">
      <c r="A236" s="356"/>
      <c r="B236" s="118" t="s">
        <v>29</v>
      </c>
      <c r="C236" s="118" t="s">
        <v>30</v>
      </c>
      <c r="D236" s="118" t="s">
        <v>31</v>
      </c>
      <c r="E236" s="363" t="s">
        <v>32</v>
      </c>
      <c r="F236" s="363"/>
      <c r="G236" s="364"/>
      <c r="H236" s="365"/>
      <c r="I236" s="366"/>
      <c r="J236" s="120" t="s">
        <v>1840</v>
      </c>
      <c r="K236" s="121"/>
      <c r="L236" s="121"/>
      <c r="M236" s="122"/>
      <c r="N236" s="89"/>
      <c r="V236" s="123"/>
    </row>
    <row r="237" spans="1:22" ht="13.5" thickBot="1" x14ac:dyDescent="0.25">
      <c r="A237" s="357"/>
      <c r="B237" s="124"/>
      <c r="C237" s="124"/>
      <c r="D237" s="134"/>
      <c r="E237" s="126" t="s">
        <v>37</v>
      </c>
      <c r="F237" s="127"/>
      <c r="G237" s="367"/>
      <c r="H237" s="368"/>
      <c r="I237" s="369"/>
      <c r="J237" s="120" t="s">
        <v>1726</v>
      </c>
      <c r="K237" s="121"/>
      <c r="L237" s="121"/>
      <c r="M237" s="122"/>
      <c r="N237" s="89"/>
      <c r="V237" s="123"/>
    </row>
    <row r="238" spans="1:22" ht="24" thickTop="1" thickBot="1" x14ac:dyDescent="0.25">
      <c r="A238" s="355">
        <f t="shared" ref="A238" si="52">A234+1</f>
        <v>56</v>
      </c>
      <c r="B238" s="108" t="s">
        <v>20</v>
      </c>
      <c r="C238" s="108" t="s">
        <v>21</v>
      </c>
      <c r="D238" s="108" t="s">
        <v>22</v>
      </c>
      <c r="E238" s="358" t="s">
        <v>23</v>
      </c>
      <c r="F238" s="358"/>
      <c r="G238" s="358" t="s">
        <v>14</v>
      </c>
      <c r="H238" s="359"/>
      <c r="I238" s="87"/>
      <c r="J238" s="109" t="s">
        <v>1719</v>
      </c>
      <c r="K238" s="110"/>
      <c r="L238" s="110"/>
      <c r="M238" s="111"/>
      <c r="N238" s="89"/>
      <c r="V238" s="123"/>
    </row>
    <row r="239" spans="1:22" ht="13.5" thickBot="1" x14ac:dyDescent="0.25">
      <c r="A239" s="356"/>
      <c r="B239" s="113"/>
      <c r="C239" s="113"/>
      <c r="D239" s="114"/>
      <c r="E239" s="113"/>
      <c r="F239" s="113"/>
      <c r="G239" s="360"/>
      <c r="H239" s="361"/>
      <c r="I239" s="362"/>
      <c r="J239" s="115" t="s">
        <v>1719</v>
      </c>
      <c r="K239" s="115"/>
      <c r="L239" s="115"/>
      <c r="M239" s="116"/>
      <c r="N239" s="89"/>
      <c r="V239" s="123">
        <f>G239</f>
        <v>0</v>
      </c>
    </row>
    <row r="240" spans="1:22" ht="23.25" thickBot="1" x14ac:dyDescent="0.25">
      <c r="A240" s="356"/>
      <c r="B240" s="118" t="s">
        <v>29</v>
      </c>
      <c r="C240" s="118" t="s">
        <v>30</v>
      </c>
      <c r="D240" s="118" t="s">
        <v>31</v>
      </c>
      <c r="E240" s="363" t="s">
        <v>32</v>
      </c>
      <c r="F240" s="363"/>
      <c r="G240" s="364"/>
      <c r="H240" s="365"/>
      <c r="I240" s="366"/>
      <c r="J240" s="120" t="s">
        <v>1840</v>
      </c>
      <c r="K240" s="121"/>
      <c r="L240" s="121"/>
      <c r="M240" s="122"/>
      <c r="N240" s="89"/>
      <c r="V240" s="123"/>
    </row>
    <row r="241" spans="1:22" ht="13.5" thickBot="1" x14ac:dyDescent="0.25">
      <c r="A241" s="357"/>
      <c r="B241" s="124"/>
      <c r="C241" s="124"/>
      <c r="D241" s="134"/>
      <c r="E241" s="126" t="s">
        <v>37</v>
      </c>
      <c r="F241" s="127"/>
      <c r="G241" s="367"/>
      <c r="H241" s="368"/>
      <c r="I241" s="369"/>
      <c r="J241" s="120" t="s">
        <v>1726</v>
      </c>
      <c r="K241" s="121"/>
      <c r="L241" s="121"/>
      <c r="M241" s="122"/>
      <c r="N241" s="89"/>
      <c r="V241" s="123"/>
    </row>
    <row r="242" spans="1:22" ht="24" thickTop="1" thickBot="1" x14ac:dyDescent="0.25">
      <c r="A242" s="355">
        <f t="shared" ref="A242" si="53">A238+1</f>
        <v>57</v>
      </c>
      <c r="B242" s="108" t="s">
        <v>20</v>
      </c>
      <c r="C242" s="108" t="s">
        <v>21</v>
      </c>
      <c r="D242" s="108" t="s">
        <v>22</v>
      </c>
      <c r="E242" s="358" t="s">
        <v>23</v>
      </c>
      <c r="F242" s="358"/>
      <c r="G242" s="358" t="s">
        <v>14</v>
      </c>
      <c r="H242" s="359"/>
      <c r="I242" s="87"/>
      <c r="J242" s="109" t="s">
        <v>1719</v>
      </c>
      <c r="K242" s="110"/>
      <c r="L242" s="110"/>
      <c r="M242" s="111"/>
      <c r="N242" s="89"/>
      <c r="V242" s="123"/>
    </row>
    <row r="243" spans="1:22" ht="13.5" thickBot="1" x14ac:dyDescent="0.25">
      <c r="A243" s="356"/>
      <c r="B243" s="113"/>
      <c r="C243" s="113"/>
      <c r="D243" s="114"/>
      <c r="E243" s="113"/>
      <c r="F243" s="113"/>
      <c r="G243" s="360"/>
      <c r="H243" s="361"/>
      <c r="I243" s="362"/>
      <c r="J243" s="115" t="s">
        <v>1719</v>
      </c>
      <c r="K243" s="115"/>
      <c r="L243" s="115"/>
      <c r="M243" s="116"/>
      <c r="N243" s="89"/>
      <c r="V243" s="123">
        <f>G243</f>
        <v>0</v>
      </c>
    </row>
    <row r="244" spans="1:22" ht="23.25" thickBot="1" x14ac:dyDescent="0.25">
      <c r="A244" s="356"/>
      <c r="B244" s="118" t="s">
        <v>29</v>
      </c>
      <c r="C244" s="118" t="s">
        <v>30</v>
      </c>
      <c r="D244" s="118" t="s">
        <v>31</v>
      </c>
      <c r="E244" s="363" t="s">
        <v>32</v>
      </c>
      <c r="F244" s="363"/>
      <c r="G244" s="364"/>
      <c r="H244" s="365"/>
      <c r="I244" s="366"/>
      <c r="J244" s="120" t="s">
        <v>1840</v>
      </c>
      <c r="K244" s="121"/>
      <c r="L244" s="121"/>
      <c r="M244" s="122"/>
      <c r="N244" s="89"/>
      <c r="V244" s="123"/>
    </row>
    <row r="245" spans="1:22" ht="13.5" thickBot="1" x14ac:dyDescent="0.25">
      <c r="A245" s="357"/>
      <c r="B245" s="124"/>
      <c r="C245" s="124"/>
      <c r="D245" s="134"/>
      <c r="E245" s="126" t="s">
        <v>37</v>
      </c>
      <c r="F245" s="127"/>
      <c r="G245" s="367"/>
      <c r="H245" s="368"/>
      <c r="I245" s="369"/>
      <c r="J245" s="120" t="s">
        <v>1726</v>
      </c>
      <c r="K245" s="121"/>
      <c r="L245" s="121"/>
      <c r="M245" s="122"/>
      <c r="N245" s="89"/>
      <c r="V245" s="123"/>
    </row>
    <row r="246" spans="1:22" ht="24" thickTop="1" thickBot="1" x14ac:dyDescent="0.25">
      <c r="A246" s="355">
        <f t="shared" ref="A246" si="54">A242+1</f>
        <v>58</v>
      </c>
      <c r="B246" s="108" t="s">
        <v>20</v>
      </c>
      <c r="C246" s="108" t="s">
        <v>21</v>
      </c>
      <c r="D246" s="108" t="s">
        <v>22</v>
      </c>
      <c r="E246" s="358" t="s">
        <v>23</v>
      </c>
      <c r="F246" s="358"/>
      <c r="G246" s="358" t="s">
        <v>14</v>
      </c>
      <c r="H246" s="359"/>
      <c r="I246" s="87"/>
      <c r="J246" s="109" t="s">
        <v>1719</v>
      </c>
      <c r="K246" s="110"/>
      <c r="L246" s="110"/>
      <c r="M246" s="111"/>
      <c r="N246" s="89"/>
      <c r="V246" s="123"/>
    </row>
    <row r="247" spans="1:22" ht="13.5" thickBot="1" x14ac:dyDescent="0.25">
      <c r="A247" s="356"/>
      <c r="B247" s="113"/>
      <c r="C247" s="113"/>
      <c r="D247" s="114"/>
      <c r="E247" s="113"/>
      <c r="F247" s="113"/>
      <c r="G247" s="360"/>
      <c r="H247" s="361"/>
      <c r="I247" s="362"/>
      <c r="J247" s="115" t="s">
        <v>1719</v>
      </c>
      <c r="K247" s="115"/>
      <c r="L247" s="115"/>
      <c r="M247" s="116"/>
      <c r="N247" s="89"/>
      <c r="V247" s="123">
        <f>G247</f>
        <v>0</v>
      </c>
    </row>
    <row r="248" spans="1:22" ht="23.25" thickBot="1" x14ac:dyDescent="0.25">
      <c r="A248" s="356"/>
      <c r="B248" s="118" t="s">
        <v>29</v>
      </c>
      <c r="C248" s="118" t="s">
        <v>30</v>
      </c>
      <c r="D248" s="118" t="s">
        <v>31</v>
      </c>
      <c r="E248" s="363" t="s">
        <v>32</v>
      </c>
      <c r="F248" s="363"/>
      <c r="G248" s="364"/>
      <c r="H248" s="365"/>
      <c r="I248" s="366"/>
      <c r="J248" s="120" t="s">
        <v>1840</v>
      </c>
      <c r="K248" s="121"/>
      <c r="L248" s="121"/>
      <c r="M248" s="122"/>
      <c r="N248" s="89"/>
      <c r="V248" s="123"/>
    </row>
    <row r="249" spans="1:22" ht="13.5" thickBot="1" x14ac:dyDescent="0.25">
      <c r="A249" s="357"/>
      <c r="B249" s="124"/>
      <c r="C249" s="124"/>
      <c r="D249" s="134"/>
      <c r="E249" s="126" t="s">
        <v>37</v>
      </c>
      <c r="F249" s="127"/>
      <c r="G249" s="367"/>
      <c r="H249" s="368"/>
      <c r="I249" s="369"/>
      <c r="J249" s="120" t="s">
        <v>1726</v>
      </c>
      <c r="K249" s="121"/>
      <c r="L249" s="121"/>
      <c r="M249" s="122"/>
      <c r="N249" s="89"/>
      <c r="V249" s="123"/>
    </row>
    <row r="250" spans="1:22" ht="24" thickTop="1" thickBot="1" x14ac:dyDescent="0.25">
      <c r="A250" s="355">
        <f t="shared" ref="A250" si="55">A246+1</f>
        <v>59</v>
      </c>
      <c r="B250" s="108" t="s">
        <v>20</v>
      </c>
      <c r="C250" s="108" t="s">
        <v>21</v>
      </c>
      <c r="D250" s="108" t="s">
        <v>22</v>
      </c>
      <c r="E250" s="358" t="s">
        <v>23</v>
      </c>
      <c r="F250" s="358"/>
      <c r="G250" s="358" t="s">
        <v>14</v>
      </c>
      <c r="H250" s="359"/>
      <c r="I250" s="87"/>
      <c r="J250" s="109" t="s">
        <v>1719</v>
      </c>
      <c r="K250" s="110"/>
      <c r="L250" s="110"/>
      <c r="M250" s="111"/>
      <c r="N250" s="89"/>
      <c r="V250" s="123"/>
    </row>
    <row r="251" spans="1:22" ht="13.5" thickBot="1" x14ac:dyDescent="0.25">
      <c r="A251" s="356"/>
      <c r="B251" s="113"/>
      <c r="C251" s="113"/>
      <c r="D251" s="114"/>
      <c r="E251" s="113"/>
      <c r="F251" s="113"/>
      <c r="G251" s="360"/>
      <c r="H251" s="361"/>
      <c r="I251" s="362"/>
      <c r="J251" s="115" t="s">
        <v>1719</v>
      </c>
      <c r="K251" s="115"/>
      <c r="L251" s="115"/>
      <c r="M251" s="116"/>
      <c r="N251" s="89"/>
      <c r="V251" s="123">
        <f>G251</f>
        <v>0</v>
      </c>
    </row>
    <row r="252" spans="1:22" ht="23.25" thickBot="1" x14ac:dyDescent="0.25">
      <c r="A252" s="356"/>
      <c r="B252" s="118" t="s">
        <v>29</v>
      </c>
      <c r="C252" s="118" t="s">
        <v>30</v>
      </c>
      <c r="D252" s="118" t="s">
        <v>31</v>
      </c>
      <c r="E252" s="363" t="s">
        <v>32</v>
      </c>
      <c r="F252" s="363"/>
      <c r="G252" s="364"/>
      <c r="H252" s="365"/>
      <c r="I252" s="366"/>
      <c r="J252" s="120" t="s">
        <v>1840</v>
      </c>
      <c r="K252" s="121"/>
      <c r="L252" s="121"/>
      <c r="M252" s="122"/>
      <c r="N252" s="89"/>
      <c r="V252" s="123"/>
    </row>
    <row r="253" spans="1:22" ht="13.5" thickBot="1" x14ac:dyDescent="0.25">
      <c r="A253" s="357"/>
      <c r="B253" s="124"/>
      <c r="C253" s="124"/>
      <c r="D253" s="134"/>
      <c r="E253" s="126" t="s">
        <v>37</v>
      </c>
      <c r="F253" s="127"/>
      <c r="G253" s="367"/>
      <c r="H253" s="368"/>
      <c r="I253" s="369"/>
      <c r="J253" s="120" t="s">
        <v>1726</v>
      </c>
      <c r="K253" s="121"/>
      <c r="L253" s="121"/>
      <c r="M253" s="122"/>
      <c r="N253" s="89"/>
      <c r="V253" s="123"/>
    </row>
    <row r="254" spans="1:22" ht="24" thickTop="1" thickBot="1" x14ac:dyDescent="0.25">
      <c r="A254" s="355">
        <f t="shared" ref="A254" si="56">A250+1</f>
        <v>60</v>
      </c>
      <c r="B254" s="108" t="s">
        <v>20</v>
      </c>
      <c r="C254" s="108" t="s">
        <v>21</v>
      </c>
      <c r="D254" s="108" t="s">
        <v>22</v>
      </c>
      <c r="E254" s="358" t="s">
        <v>23</v>
      </c>
      <c r="F254" s="358"/>
      <c r="G254" s="358" t="s">
        <v>14</v>
      </c>
      <c r="H254" s="359"/>
      <c r="I254" s="87"/>
      <c r="J254" s="109" t="s">
        <v>1719</v>
      </c>
      <c r="K254" s="110"/>
      <c r="L254" s="110"/>
      <c r="M254" s="111"/>
      <c r="N254" s="89"/>
      <c r="V254" s="123"/>
    </row>
    <row r="255" spans="1:22" ht="13.5" thickBot="1" x14ac:dyDescent="0.25">
      <c r="A255" s="356"/>
      <c r="B255" s="113"/>
      <c r="C255" s="113"/>
      <c r="D255" s="114"/>
      <c r="E255" s="113"/>
      <c r="F255" s="113"/>
      <c r="G255" s="360"/>
      <c r="H255" s="361"/>
      <c r="I255" s="362"/>
      <c r="J255" s="115" t="s">
        <v>1719</v>
      </c>
      <c r="K255" s="115"/>
      <c r="L255" s="115"/>
      <c r="M255" s="116"/>
      <c r="N255" s="89"/>
      <c r="V255" s="123">
        <f>G255</f>
        <v>0</v>
      </c>
    </row>
    <row r="256" spans="1:22" ht="23.25" thickBot="1" x14ac:dyDescent="0.25">
      <c r="A256" s="356"/>
      <c r="B256" s="118" t="s">
        <v>29</v>
      </c>
      <c r="C256" s="118" t="s">
        <v>30</v>
      </c>
      <c r="D256" s="118" t="s">
        <v>31</v>
      </c>
      <c r="E256" s="363" t="s">
        <v>32</v>
      </c>
      <c r="F256" s="363"/>
      <c r="G256" s="364"/>
      <c r="H256" s="365"/>
      <c r="I256" s="366"/>
      <c r="J256" s="120" t="s">
        <v>1840</v>
      </c>
      <c r="K256" s="121"/>
      <c r="L256" s="121"/>
      <c r="M256" s="122"/>
      <c r="N256" s="89"/>
      <c r="V256" s="123"/>
    </row>
    <row r="257" spans="1:22" ht="13.5" thickBot="1" x14ac:dyDescent="0.25">
      <c r="A257" s="357"/>
      <c r="B257" s="124"/>
      <c r="C257" s="124"/>
      <c r="D257" s="134"/>
      <c r="E257" s="126" t="s">
        <v>37</v>
      </c>
      <c r="F257" s="127"/>
      <c r="G257" s="367"/>
      <c r="H257" s="368"/>
      <c r="I257" s="369"/>
      <c r="J257" s="120" t="s">
        <v>1726</v>
      </c>
      <c r="K257" s="121"/>
      <c r="L257" s="121"/>
      <c r="M257" s="122"/>
      <c r="N257" s="89"/>
      <c r="V257" s="123"/>
    </row>
    <row r="258" spans="1:22" ht="24" thickTop="1" thickBot="1" x14ac:dyDescent="0.25">
      <c r="A258" s="355">
        <f t="shared" ref="A258" si="57">A254+1</f>
        <v>61</v>
      </c>
      <c r="B258" s="108" t="s">
        <v>20</v>
      </c>
      <c r="C258" s="108" t="s">
        <v>21</v>
      </c>
      <c r="D258" s="108" t="s">
        <v>22</v>
      </c>
      <c r="E258" s="358" t="s">
        <v>23</v>
      </c>
      <c r="F258" s="358"/>
      <c r="G258" s="358" t="s">
        <v>14</v>
      </c>
      <c r="H258" s="359"/>
      <c r="I258" s="87"/>
      <c r="J258" s="109" t="s">
        <v>1719</v>
      </c>
      <c r="K258" s="110"/>
      <c r="L258" s="110"/>
      <c r="M258" s="111"/>
      <c r="N258" s="89"/>
      <c r="V258" s="123"/>
    </row>
    <row r="259" spans="1:22" ht="13.5" thickBot="1" x14ac:dyDescent="0.25">
      <c r="A259" s="356"/>
      <c r="B259" s="113"/>
      <c r="C259" s="113"/>
      <c r="D259" s="114"/>
      <c r="E259" s="113"/>
      <c r="F259" s="113"/>
      <c r="G259" s="360"/>
      <c r="H259" s="361"/>
      <c r="I259" s="362"/>
      <c r="J259" s="115" t="s">
        <v>1719</v>
      </c>
      <c r="K259" s="115"/>
      <c r="L259" s="115"/>
      <c r="M259" s="116"/>
      <c r="N259" s="89"/>
      <c r="V259" s="123">
        <f>G259</f>
        <v>0</v>
      </c>
    </row>
    <row r="260" spans="1:22" ht="23.25" thickBot="1" x14ac:dyDescent="0.25">
      <c r="A260" s="356"/>
      <c r="B260" s="118" t="s">
        <v>29</v>
      </c>
      <c r="C260" s="118" t="s">
        <v>30</v>
      </c>
      <c r="D260" s="118" t="s">
        <v>31</v>
      </c>
      <c r="E260" s="363" t="s">
        <v>32</v>
      </c>
      <c r="F260" s="363"/>
      <c r="G260" s="364"/>
      <c r="H260" s="365"/>
      <c r="I260" s="366"/>
      <c r="J260" s="120" t="s">
        <v>1840</v>
      </c>
      <c r="K260" s="121"/>
      <c r="L260" s="121"/>
      <c r="M260" s="122"/>
      <c r="N260" s="89"/>
      <c r="V260" s="123"/>
    </row>
    <row r="261" spans="1:22" ht="13.5" thickBot="1" x14ac:dyDescent="0.25">
      <c r="A261" s="357"/>
      <c r="B261" s="124"/>
      <c r="C261" s="124"/>
      <c r="D261" s="134"/>
      <c r="E261" s="126" t="s">
        <v>37</v>
      </c>
      <c r="F261" s="127"/>
      <c r="G261" s="367"/>
      <c r="H261" s="368"/>
      <c r="I261" s="369"/>
      <c r="J261" s="120" t="s">
        <v>1726</v>
      </c>
      <c r="K261" s="121"/>
      <c r="L261" s="121"/>
      <c r="M261" s="122"/>
      <c r="N261" s="89"/>
      <c r="V261" s="123"/>
    </row>
    <row r="262" spans="1:22" ht="24" thickTop="1" thickBot="1" x14ac:dyDescent="0.25">
      <c r="A262" s="355">
        <f t="shared" ref="A262" si="58">A258+1</f>
        <v>62</v>
      </c>
      <c r="B262" s="108" t="s">
        <v>20</v>
      </c>
      <c r="C262" s="108" t="s">
        <v>21</v>
      </c>
      <c r="D262" s="108" t="s">
        <v>22</v>
      </c>
      <c r="E262" s="358" t="s">
        <v>23</v>
      </c>
      <c r="F262" s="358"/>
      <c r="G262" s="358" t="s">
        <v>14</v>
      </c>
      <c r="H262" s="359"/>
      <c r="I262" s="87"/>
      <c r="J262" s="109" t="s">
        <v>1719</v>
      </c>
      <c r="K262" s="110"/>
      <c r="L262" s="110"/>
      <c r="M262" s="111"/>
      <c r="N262" s="89"/>
      <c r="V262" s="123"/>
    </row>
    <row r="263" spans="1:22" ht="13.5" thickBot="1" x14ac:dyDescent="0.25">
      <c r="A263" s="356"/>
      <c r="B263" s="113"/>
      <c r="C263" s="113"/>
      <c r="D263" s="114"/>
      <c r="E263" s="113"/>
      <c r="F263" s="113"/>
      <c r="G263" s="360"/>
      <c r="H263" s="361"/>
      <c r="I263" s="362"/>
      <c r="J263" s="115" t="s">
        <v>1719</v>
      </c>
      <c r="K263" s="115"/>
      <c r="L263" s="115"/>
      <c r="M263" s="116"/>
      <c r="N263" s="89"/>
      <c r="V263" s="123">
        <f>G263</f>
        <v>0</v>
      </c>
    </row>
    <row r="264" spans="1:22" ht="23.25" thickBot="1" x14ac:dyDescent="0.25">
      <c r="A264" s="356"/>
      <c r="B264" s="118" t="s">
        <v>29</v>
      </c>
      <c r="C264" s="118" t="s">
        <v>30</v>
      </c>
      <c r="D264" s="118" t="s">
        <v>31</v>
      </c>
      <c r="E264" s="363" t="s">
        <v>32</v>
      </c>
      <c r="F264" s="363"/>
      <c r="G264" s="364"/>
      <c r="H264" s="365"/>
      <c r="I264" s="366"/>
      <c r="J264" s="120" t="s">
        <v>1840</v>
      </c>
      <c r="K264" s="121"/>
      <c r="L264" s="121"/>
      <c r="M264" s="122"/>
      <c r="N264" s="89"/>
      <c r="V264" s="123"/>
    </row>
    <row r="265" spans="1:22" ht="13.5" thickBot="1" x14ac:dyDescent="0.25">
      <c r="A265" s="357"/>
      <c r="B265" s="124"/>
      <c r="C265" s="124"/>
      <c r="D265" s="134"/>
      <c r="E265" s="126" t="s">
        <v>37</v>
      </c>
      <c r="F265" s="127"/>
      <c r="G265" s="367"/>
      <c r="H265" s="368"/>
      <c r="I265" s="369"/>
      <c r="J265" s="120" t="s">
        <v>1726</v>
      </c>
      <c r="K265" s="121"/>
      <c r="L265" s="121"/>
      <c r="M265" s="122"/>
      <c r="N265" s="89"/>
      <c r="V265" s="123"/>
    </row>
    <row r="266" spans="1:22" ht="24" thickTop="1" thickBot="1" x14ac:dyDescent="0.25">
      <c r="A266" s="355">
        <f t="shared" ref="A266" si="59">A262+1</f>
        <v>63</v>
      </c>
      <c r="B266" s="108" t="s">
        <v>20</v>
      </c>
      <c r="C266" s="108" t="s">
        <v>21</v>
      </c>
      <c r="D266" s="108" t="s">
        <v>22</v>
      </c>
      <c r="E266" s="358" t="s">
        <v>23</v>
      </c>
      <c r="F266" s="358"/>
      <c r="G266" s="358" t="s">
        <v>14</v>
      </c>
      <c r="H266" s="359"/>
      <c r="I266" s="87"/>
      <c r="J266" s="109" t="s">
        <v>1719</v>
      </c>
      <c r="K266" s="110"/>
      <c r="L266" s="110"/>
      <c r="M266" s="111"/>
      <c r="N266" s="89"/>
      <c r="V266" s="123"/>
    </row>
    <row r="267" spans="1:22" ht="13.5" thickBot="1" x14ac:dyDescent="0.25">
      <c r="A267" s="356"/>
      <c r="B267" s="113"/>
      <c r="C267" s="113"/>
      <c r="D267" s="114"/>
      <c r="E267" s="113"/>
      <c r="F267" s="113"/>
      <c r="G267" s="360"/>
      <c r="H267" s="361"/>
      <c r="I267" s="362"/>
      <c r="J267" s="115" t="s">
        <v>1719</v>
      </c>
      <c r="K267" s="115"/>
      <c r="L267" s="115"/>
      <c r="M267" s="116"/>
      <c r="N267" s="89"/>
      <c r="V267" s="123">
        <f>G267</f>
        <v>0</v>
      </c>
    </row>
    <row r="268" spans="1:22" ht="23.25" thickBot="1" x14ac:dyDescent="0.25">
      <c r="A268" s="356"/>
      <c r="B268" s="118" t="s">
        <v>29</v>
      </c>
      <c r="C268" s="118" t="s">
        <v>30</v>
      </c>
      <c r="D268" s="118" t="s">
        <v>31</v>
      </c>
      <c r="E268" s="363" t="s">
        <v>32</v>
      </c>
      <c r="F268" s="363"/>
      <c r="G268" s="364"/>
      <c r="H268" s="365"/>
      <c r="I268" s="366"/>
      <c r="J268" s="120" t="s">
        <v>1840</v>
      </c>
      <c r="K268" s="121"/>
      <c r="L268" s="121"/>
      <c r="M268" s="122"/>
      <c r="N268" s="89"/>
      <c r="V268" s="123"/>
    </row>
    <row r="269" spans="1:22" ht="13.5" thickBot="1" x14ac:dyDescent="0.25">
      <c r="A269" s="357"/>
      <c r="B269" s="124"/>
      <c r="C269" s="124"/>
      <c r="D269" s="134"/>
      <c r="E269" s="126" t="s">
        <v>37</v>
      </c>
      <c r="F269" s="127"/>
      <c r="G269" s="367"/>
      <c r="H269" s="368"/>
      <c r="I269" s="369"/>
      <c r="J269" s="120" t="s">
        <v>1726</v>
      </c>
      <c r="K269" s="121"/>
      <c r="L269" s="121"/>
      <c r="M269" s="122"/>
      <c r="N269" s="89"/>
      <c r="V269" s="123"/>
    </row>
    <row r="270" spans="1:22" ht="24" thickTop="1" thickBot="1" x14ac:dyDescent="0.25">
      <c r="A270" s="355">
        <f t="shared" ref="A270" si="60">A266+1</f>
        <v>64</v>
      </c>
      <c r="B270" s="108" t="s">
        <v>20</v>
      </c>
      <c r="C270" s="108" t="s">
        <v>21</v>
      </c>
      <c r="D270" s="108" t="s">
        <v>22</v>
      </c>
      <c r="E270" s="358" t="s">
        <v>23</v>
      </c>
      <c r="F270" s="358"/>
      <c r="G270" s="358" t="s">
        <v>14</v>
      </c>
      <c r="H270" s="359"/>
      <c r="I270" s="87"/>
      <c r="J270" s="109" t="s">
        <v>1719</v>
      </c>
      <c r="K270" s="110"/>
      <c r="L270" s="110"/>
      <c r="M270" s="111"/>
      <c r="N270" s="89"/>
      <c r="V270" s="123"/>
    </row>
    <row r="271" spans="1:22" ht="13.5" thickBot="1" x14ac:dyDescent="0.25">
      <c r="A271" s="356"/>
      <c r="B271" s="113"/>
      <c r="C271" s="113"/>
      <c r="D271" s="114"/>
      <c r="E271" s="113"/>
      <c r="F271" s="113"/>
      <c r="G271" s="360"/>
      <c r="H271" s="361"/>
      <c r="I271" s="362"/>
      <c r="J271" s="115" t="s">
        <v>1719</v>
      </c>
      <c r="K271" s="115"/>
      <c r="L271" s="115"/>
      <c r="M271" s="116"/>
      <c r="N271" s="89"/>
      <c r="V271" s="123">
        <f>G271</f>
        <v>0</v>
      </c>
    </row>
    <row r="272" spans="1:22" ht="23.25" thickBot="1" x14ac:dyDescent="0.25">
      <c r="A272" s="356"/>
      <c r="B272" s="118" t="s">
        <v>29</v>
      </c>
      <c r="C272" s="118" t="s">
        <v>30</v>
      </c>
      <c r="D272" s="118" t="s">
        <v>31</v>
      </c>
      <c r="E272" s="363" t="s">
        <v>32</v>
      </c>
      <c r="F272" s="363"/>
      <c r="G272" s="364"/>
      <c r="H272" s="365"/>
      <c r="I272" s="366"/>
      <c r="J272" s="120" t="s">
        <v>1840</v>
      </c>
      <c r="K272" s="121"/>
      <c r="L272" s="121"/>
      <c r="M272" s="122"/>
      <c r="N272" s="89"/>
      <c r="V272" s="123"/>
    </row>
    <row r="273" spans="1:22" ht="13.5" thickBot="1" x14ac:dyDescent="0.25">
      <c r="A273" s="357"/>
      <c r="B273" s="124"/>
      <c r="C273" s="124"/>
      <c r="D273" s="134"/>
      <c r="E273" s="126" t="s">
        <v>37</v>
      </c>
      <c r="F273" s="127"/>
      <c r="G273" s="367"/>
      <c r="H273" s="368"/>
      <c r="I273" s="369"/>
      <c r="J273" s="120" t="s">
        <v>1726</v>
      </c>
      <c r="K273" s="121"/>
      <c r="L273" s="121"/>
      <c r="M273" s="122"/>
      <c r="N273" s="89"/>
      <c r="V273" s="123"/>
    </row>
    <row r="274" spans="1:22" ht="24" thickTop="1" thickBot="1" x14ac:dyDescent="0.25">
      <c r="A274" s="355">
        <f t="shared" ref="A274" si="61">A270+1</f>
        <v>65</v>
      </c>
      <c r="B274" s="108" t="s">
        <v>20</v>
      </c>
      <c r="C274" s="108" t="s">
        <v>21</v>
      </c>
      <c r="D274" s="108" t="s">
        <v>22</v>
      </c>
      <c r="E274" s="358" t="s">
        <v>23</v>
      </c>
      <c r="F274" s="358"/>
      <c r="G274" s="358" t="s">
        <v>14</v>
      </c>
      <c r="H274" s="359"/>
      <c r="I274" s="87"/>
      <c r="J274" s="109" t="s">
        <v>1719</v>
      </c>
      <c r="K274" s="110"/>
      <c r="L274" s="110"/>
      <c r="M274" s="111"/>
      <c r="N274" s="89"/>
      <c r="V274" s="123"/>
    </row>
    <row r="275" spans="1:22" ht="13.5" thickBot="1" x14ac:dyDescent="0.25">
      <c r="A275" s="356"/>
      <c r="B275" s="113"/>
      <c r="C275" s="113"/>
      <c r="D275" s="114"/>
      <c r="E275" s="113"/>
      <c r="F275" s="113"/>
      <c r="G275" s="360"/>
      <c r="H275" s="361"/>
      <c r="I275" s="362"/>
      <c r="J275" s="115" t="s">
        <v>1719</v>
      </c>
      <c r="K275" s="115"/>
      <c r="L275" s="115"/>
      <c r="M275" s="116"/>
      <c r="N275" s="89"/>
      <c r="V275" s="123">
        <f>G275</f>
        <v>0</v>
      </c>
    </row>
    <row r="276" spans="1:22" ht="23.25" thickBot="1" x14ac:dyDescent="0.25">
      <c r="A276" s="356"/>
      <c r="B276" s="118" t="s">
        <v>29</v>
      </c>
      <c r="C276" s="118" t="s">
        <v>30</v>
      </c>
      <c r="D276" s="118" t="s">
        <v>31</v>
      </c>
      <c r="E276" s="363" t="s">
        <v>32</v>
      </c>
      <c r="F276" s="363"/>
      <c r="G276" s="364"/>
      <c r="H276" s="365"/>
      <c r="I276" s="366"/>
      <c r="J276" s="120" t="s">
        <v>1840</v>
      </c>
      <c r="K276" s="121"/>
      <c r="L276" s="121"/>
      <c r="M276" s="122"/>
      <c r="N276" s="89"/>
      <c r="V276" s="123"/>
    </row>
    <row r="277" spans="1:22" ht="13.5" thickBot="1" x14ac:dyDescent="0.25">
      <c r="A277" s="357"/>
      <c r="B277" s="124"/>
      <c r="C277" s="124"/>
      <c r="D277" s="134"/>
      <c r="E277" s="126" t="s">
        <v>37</v>
      </c>
      <c r="F277" s="127"/>
      <c r="G277" s="367"/>
      <c r="H277" s="368"/>
      <c r="I277" s="369"/>
      <c r="J277" s="120" t="s">
        <v>1726</v>
      </c>
      <c r="K277" s="121"/>
      <c r="L277" s="121"/>
      <c r="M277" s="122"/>
      <c r="N277" s="89"/>
      <c r="V277" s="123"/>
    </row>
    <row r="278" spans="1:22" ht="24" thickTop="1" thickBot="1" x14ac:dyDescent="0.25">
      <c r="A278" s="355">
        <f t="shared" ref="A278" si="62">A274+1</f>
        <v>66</v>
      </c>
      <c r="B278" s="108" t="s">
        <v>20</v>
      </c>
      <c r="C278" s="108" t="s">
        <v>21</v>
      </c>
      <c r="D278" s="108" t="s">
        <v>22</v>
      </c>
      <c r="E278" s="358" t="s">
        <v>23</v>
      </c>
      <c r="F278" s="358"/>
      <c r="G278" s="358" t="s">
        <v>14</v>
      </c>
      <c r="H278" s="359"/>
      <c r="I278" s="87"/>
      <c r="J278" s="109" t="s">
        <v>1719</v>
      </c>
      <c r="K278" s="110"/>
      <c r="L278" s="110"/>
      <c r="M278" s="111"/>
      <c r="N278" s="89"/>
      <c r="V278" s="123"/>
    </row>
    <row r="279" spans="1:22" ht="13.5" thickBot="1" x14ac:dyDescent="0.25">
      <c r="A279" s="356"/>
      <c r="B279" s="113"/>
      <c r="C279" s="113"/>
      <c r="D279" s="114"/>
      <c r="E279" s="113"/>
      <c r="F279" s="113"/>
      <c r="G279" s="360"/>
      <c r="H279" s="361"/>
      <c r="I279" s="362"/>
      <c r="J279" s="115" t="s">
        <v>1719</v>
      </c>
      <c r="K279" s="115"/>
      <c r="L279" s="115"/>
      <c r="M279" s="116"/>
      <c r="N279" s="89"/>
      <c r="V279" s="123">
        <f>G279</f>
        <v>0</v>
      </c>
    </row>
    <row r="280" spans="1:22" ht="23.25" thickBot="1" x14ac:dyDescent="0.25">
      <c r="A280" s="356"/>
      <c r="B280" s="118" t="s">
        <v>29</v>
      </c>
      <c r="C280" s="118" t="s">
        <v>30</v>
      </c>
      <c r="D280" s="118" t="s">
        <v>31</v>
      </c>
      <c r="E280" s="363" t="s">
        <v>32</v>
      </c>
      <c r="F280" s="363"/>
      <c r="G280" s="364"/>
      <c r="H280" s="365"/>
      <c r="I280" s="366"/>
      <c r="J280" s="120" t="s">
        <v>1840</v>
      </c>
      <c r="K280" s="121"/>
      <c r="L280" s="121"/>
      <c r="M280" s="122"/>
      <c r="N280" s="89"/>
      <c r="V280" s="123"/>
    </row>
    <row r="281" spans="1:22" ht="13.5" thickBot="1" x14ac:dyDescent="0.25">
      <c r="A281" s="357"/>
      <c r="B281" s="124"/>
      <c r="C281" s="124"/>
      <c r="D281" s="134"/>
      <c r="E281" s="126" t="s">
        <v>37</v>
      </c>
      <c r="F281" s="127"/>
      <c r="G281" s="367"/>
      <c r="H281" s="368"/>
      <c r="I281" s="369"/>
      <c r="J281" s="120" t="s">
        <v>1726</v>
      </c>
      <c r="K281" s="121"/>
      <c r="L281" s="121"/>
      <c r="M281" s="122"/>
      <c r="N281" s="89"/>
      <c r="V281" s="123"/>
    </row>
    <row r="282" spans="1:22" ht="24" thickTop="1" thickBot="1" x14ac:dyDescent="0.25">
      <c r="A282" s="355">
        <f t="shared" ref="A282" si="63">A278+1</f>
        <v>67</v>
      </c>
      <c r="B282" s="108" t="s">
        <v>20</v>
      </c>
      <c r="C282" s="108" t="s">
        <v>21</v>
      </c>
      <c r="D282" s="108" t="s">
        <v>22</v>
      </c>
      <c r="E282" s="358" t="s">
        <v>23</v>
      </c>
      <c r="F282" s="358"/>
      <c r="G282" s="358" t="s">
        <v>14</v>
      </c>
      <c r="H282" s="359"/>
      <c r="I282" s="87"/>
      <c r="J282" s="109" t="s">
        <v>1719</v>
      </c>
      <c r="K282" s="110"/>
      <c r="L282" s="110"/>
      <c r="M282" s="111"/>
      <c r="N282" s="89"/>
      <c r="V282" s="123"/>
    </row>
    <row r="283" spans="1:22" ht="13.5" thickBot="1" x14ac:dyDescent="0.25">
      <c r="A283" s="356"/>
      <c r="B283" s="113"/>
      <c r="C283" s="113"/>
      <c r="D283" s="114"/>
      <c r="E283" s="113"/>
      <c r="F283" s="113"/>
      <c r="G283" s="360"/>
      <c r="H283" s="361"/>
      <c r="I283" s="362"/>
      <c r="J283" s="115" t="s">
        <v>1719</v>
      </c>
      <c r="K283" s="115"/>
      <c r="L283" s="115"/>
      <c r="M283" s="116"/>
      <c r="N283" s="89"/>
      <c r="V283" s="123">
        <f>G283</f>
        <v>0</v>
      </c>
    </row>
    <row r="284" spans="1:22" ht="23.25" thickBot="1" x14ac:dyDescent="0.25">
      <c r="A284" s="356"/>
      <c r="B284" s="118" t="s">
        <v>29</v>
      </c>
      <c r="C284" s="118" t="s">
        <v>30</v>
      </c>
      <c r="D284" s="118" t="s">
        <v>31</v>
      </c>
      <c r="E284" s="363" t="s">
        <v>32</v>
      </c>
      <c r="F284" s="363"/>
      <c r="G284" s="364"/>
      <c r="H284" s="365"/>
      <c r="I284" s="366"/>
      <c r="J284" s="120" t="s">
        <v>1840</v>
      </c>
      <c r="K284" s="121"/>
      <c r="L284" s="121"/>
      <c r="M284" s="122"/>
      <c r="N284" s="89"/>
      <c r="V284" s="123"/>
    </row>
    <row r="285" spans="1:22" ht="13.5" thickBot="1" x14ac:dyDescent="0.25">
      <c r="A285" s="357"/>
      <c r="B285" s="124"/>
      <c r="C285" s="124"/>
      <c r="D285" s="134"/>
      <c r="E285" s="126" t="s">
        <v>37</v>
      </c>
      <c r="F285" s="127"/>
      <c r="G285" s="367"/>
      <c r="H285" s="368"/>
      <c r="I285" s="369"/>
      <c r="J285" s="120" t="s">
        <v>1726</v>
      </c>
      <c r="K285" s="121"/>
      <c r="L285" s="121"/>
      <c r="M285" s="122"/>
      <c r="N285" s="89"/>
      <c r="V285" s="123"/>
    </row>
    <row r="286" spans="1:22" ht="24" thickTop="1" thickBot="1" x14ac:dyDescent="0.25">
      <c r="A286" s="355">
        <f t="shared" ref="A286" si="64">A282+1</f>
        <v>68</v>
      </c>
      <c r="B286" s="108" t="s">
        <v>20</v>
      </c>
      <c r="C286" s="108" t="s">
        <v>21</v>
      </c>
      <c r="D286" s="108" t="s">
        <v>22</v>
      </c>
      <c r="E286" s="358" t="s">
        <v>23</v>
      </c>
      <c r="F286" s="358"/>
      <c r="G286" s="358" t="s">
        <v>14</v>
      </c>
      <c r="H286" s="359"/>
      <c r="I286" s="87"/>
      <c r="J286" s="109" t="s">
        <v>1719</v>
      </c>
      <c r="K286" s="110"/>
      <c r="L286" s="110"/>
      <c r="M286" s="111"/>
      <c r="N286" s="89"/>
      <c r="V286" s="123"/>
    </row>
    <row r="287" spans="1:22" ht="13.5" thickBot="1" x14ac:dyDescent="0.25">
      <c r="A287" s="356"/>
      <c r="B287" s="113"/>
      <c r="C287" s="113"/>
      <c r="D287" s="114"/>
      <c r="E287" s="113"/>
      <c r="F287" s="113"/>
      <c r="G287" s="360"/>
      <c r="H287" s="361"/>
      <c r="I287" s="362"/>
      <c r="J287" s="115" t="s">
        <v>1719</v>
      </c>
      <c r="K287" s="115"/>
      <c r="L287" s="115"/>
      <c r="M287" s="116"/>
      <c r="N287" s="89"/>
      <c r="V287" s="123">
        <f>G287</f>
        <v>0</v>
      </c>
    </row>
    <row r="288" spans="1:22" ht="23.25" thickBot="1" x14ac:dyDescent="0.25">
      <c r="A288" s="356"/>
      <c r="B288" s="118" t="s">
        <v>29</v>
      </c>
      <c r="C288" s="118" t="s">
        <v>30</v>
      </c>
      <c r="D288" s="118" t="s">
        <v>31</v>
      </c>
      <c r="E288" s="363" t="s">
        <v>32</v>
      </c>
      <c r="F288" s="363"/>
      <c r="G288" s="364"/>
      <c r="H288" s="365"/>
      <c r="I288" s="366"/>
      <c r="J288" s="120" t="s">
        <v>1840</v>
      </c>
      <c r="K288" s="121"/>
      <c r="L288" s="121"/>
      <c r="M288" s="122"/>
      <c r="N288" s="89"/>
      <c r="V288" s="123"/>
    </row>
    <row r="289" spans="1:22" ht="13.5" thickBot="1" x14ac:dyDescent="0.25">
      <c r="A289" s="357"/>
      <c r="B289" s="124"/>
      <c r="C289" s="124"/>
      <c r="D289" s="134"/>
      <c r="E289" s="126" t="s">
        <v>37</v>
      </c>
      <c r="F289" s="127"/>
      <c r="G289" s="367"/>
      <c r="H289" s="368"/>
      <c r="I289" s="369"/>
      <c r="J289" s="120" t="s">
        <v>1726</v>
      </c>
      <c r="K289" s="121"/>
      <c r="L289" s="121"/>
      <c r="M289" s="122"/>
      <c r="N289" s="89"/>
      <c r="V289" s="123"/>
    </row>
    <row r="290" spans="1:22" ht="24" thickTop="1" thickBot="1" x14ac:dyDescent="0.25">
      <c r="A290" s="355">
        <f t="shared" ref="A290" si="65">A286+1</f>
        <v>69</v>
      </c>
      <c r="B290" s="108" t="s">
        <v>20</v>
      </c>
      <c r="C290" s="108" t="s">
        <v>21</v>
      </c>
      <c r="D290" s="108" t="s">
        <v>22</v>
      </c>
      <c r="E290" s="358" t="s">
        <v>23</v>
      </c>
      <c r="F290" s="358"/>
      <c r="G290" s="358" t="s">
        <v>14</v>
      </c>
      <c r="H290" s="359"/>
      <c r="I290" s="87"/>
      <c r="J290" s="109" t="s">
        <v>1719</v>
      </c>
      <c r="K290" s="110"/>
      <c r="L290" s="110"/>
      <c r="M290" s="111"/>
      <c r="N290" s="89"/>
      <c r="V290" s="123"/>
    </row>
    <row r="291" spans="1:22" ht="13.5" thickBot="1" x14ac:dyDescent="0.25">
      <c r="A291" s="356"/>
      <c r="B291" s="113"/>
      <c r="C291" s="113"/>
      <c r="D291" s="114"/>
      <c r="E291" s="113"/>
      <c r="F291" s="113"/>
      <c r="G291" s="360"/>
      <c r="H291" s="361"/>
      <c r="I291" s="362"/>
      <c r="J291" s="115" t="s">
        <v>1719</v>
      </c>
      <c r="K291" s="115"/>
      <c r="L291" s="115"/>
      <c r="M291" s="116"/>
      <c r="N291" s="89"/>
      <c r="V291" s="123">
        <f>G291</f>
        <v>0</v>
      </c>
    </row>
    <row r="292" spans="1:22" ht="23.25" thickBot="1" x14ac:dyDescent="0.25">
      <c r="A292" s="356"/>
      <c r="B292" s="118" t="s">
        <v>29</v>
      </c>
      <c r="C292" s="118" t="s">
        <v>30</v>
      </c>
      <c r="D292" s="118" t="s">
        <v>31</v>
      </c>
      <c r="E292" s="363" t="s">
        <v>32</v>
      </c>
      <c r="F292" s="363"/>
      <c r="G292" s="364"/>
      <c r="H292" s="365"/>
      <c r="I292" s="366"/>
      <c r="J292" s="120" t="s">
        <v>1840</v>
      </c>
      <c r="K292" s="121"/>
      <c r="L292" s="121"/>
      <c r="M292" s="122"/>
      <c r="N292" s="89"/>
      <c r="V292" s="123"/>
    </row>
    <row r="293" spans="1:22" ht="13.5" thickBot="1" x14ac:dyDescent="0.25">
      <c r="A293" s="357"/>
      <c r="B293" s="124"/>
      <c r="C293" s="124"/>
      <c r="D293" s="134"/>
      <c r="E293" s="126" t="s">
        <v>37</v>
      </c>
      <c r="F293" s="127"/>
      <c r="G293" s="367"/>
      <c r="H293" s="368"/>
      <c r="I293" s="369"/>
      <c r="J293" s="120" t="s">
        <v>1726</v>
      </c>
      <c r="K293" s="121"/>
      <c r="L293" s="121"/>
      <c r="M293" s="122"/>
      <c r="N293" s="89"/>
      <c r="V293" s="123"/>
    </row>
    <row r="294" spans="1:22" ht="24" thickTop="1" thickBot="1" x14ac:dyDescent="0.25">
      <c r="A294" s="355">
        <f t="shared" ref="A294" si="66">A290+1</f>
        <v>70</v>
      </c>
      <c r="B294" s="108" t="s">
        <v>20</v>
      </c>
      <c r="C294" s="108" t="s">
        <v>21</v>
      </c>
      <c r="D294" s="108" t="s">
        <v>22</v>
      </c>
      <c r="E294" s="358" t="s">
        <v>23</v>
      </c>
      <c r="F294" s="358"/>
      <c r="G294" s="358" t="s">
        <v>14</v>
      </c>
      <c r="H294" s="359"/>
      <c r="I294" s="87"/>
      <c r="J294" s="109" t="s">
        <v>1719</v>
      </c>
      <c r="K294" s="110"/>
      <c r="L294" s="110"/>
      <c r="M294" s="111"/>
      <c r="N294" s="89"/>
      <c r="V294" s="123"/>
    </row>
    <row r="295" spans="1:22" ht="13.5" thickBot="1" x14ac:dyDescent="0.25">
      <c r="A295" s="356"/>
      <c r="B295" s="113"/>
      <c r="C295" s="113"/>
      <c r="D295" s="114"/>
      <c r="E295" s="113"/>
      <c r="F295" s="113"/>
      <c r="G295" s="360"/>
      <c r="H295" s="361"/>
      <c r="I295" s="362"/>
      <c r="J295" s="115" t="s">
        <v>1719</v>
      </c>
      <c r="K295" s="115"/>
      <c r="L295" s="115"/>
      <c r="M295" s="116"/>
      <c r="N295" s="89"/>
      <c r="V295" s="123">
        <f>G295</f>
        <v>0</v>
      </c>
    </row>
    <row r="296" spans="1:22" ht="23.25" thickBot="1" x14ac:dyDescent="0.25">
      <c r="A296" s="356"/>
      <c r="B296" s="118" t="s">
        <v>29</v>
      </c>
      <c r="C296" s="118" t="s">
        <v>30</v>
      </c>
      <c r="D296" s="118" t="s">
        <v>31</v>
      </c>
      <c r="E296" s="363" t="s">
        <v>32</v>
      </c>
      <c r="F296" s="363"/>
      <c r="G296" s="364"/>
      <c r="H296" s="365"/>
      <c r="I296" s="366"/>
      <c r="J296" s="120" t="s">
        <v>1840</v>
      </c>
      <c r="K296" s="121"/>
      <c r="L296" s="121"/>
      <c r="M296" s="122"/>
      <c r="N296" s="89"/>
      <c r="V296" s="123"/>
    </row>
    <row r="297" spans="1:22" ht="13.5" thickBot="1" x14ac:dyDescent="0.25">
      <c r="A297" s="357"/>
      <c r="B297" s="124"/>
      <c r="C297" s="124"/>
      <c r="D297" s="134"/>
      <c r="E297" s="126" t="s">
        <v>37</v>
      </c>
      <c r="F297" s="127"/>
      <c r="G297" s="367"/>
      <c r="H297" s="368"/>
      <c r="I297" s="369"/>
      <c r="J297" s="120" t="s">
        <v>1726</v>
      </c>
      <c r="K297" s="121"/>
      <c r="L297" s="121"/>
      <c r="M297" s="122"/>
      <c r="N297" s="89"/>
      <c r="V297" s="123"/>
    </row>
    <row r="298" spans="1:22" ht="24" thickTop="1" thickBot="1" x14ac:dyDescent="0.25">
      <c r="A298" s="355">
        <f t="shared" ref="A298" si="67">A294+1</f>
        <v>71</v>
      </c>
      <c r="B298" s="108" t="s">
        <v>20</v>
      </c>
      <c r="C298" s="108" t="s">
        <v>21</v>
      </c>
      <c r="D298" s="108" t="s">
        <v>22</v>
      </c>
      <c r="E298" s="358" t="s">
        <v>23</v>
      </c>
      <c r="F298" s="358"/>
      <c r="G298" s="358" t="s">
        <v>14</v>
      </c>
      <c r="H298" s="359"/>
      <c r="I298" s="87"/>
      <c r="J298" s="109" t="s">
        <v>1719</v>
      </c>
      <c r="K298" s="110"/>
      <c r="L298" s="110"/>
      <c r="M298" s="111"/>
      <c r="N298" s="89"/>
      <c r="V298" s="123"/>
    </row>
    <row r="299" spans="1:22" ht="13.5" thickBot="1" x14ac:dyDescent="0.25">
      <c r="A299" s="356"/>
      <c r="B299" s="113"/>
      <c r="C299" s="113"/>
      <c r="D299" s="114"/>
      <c r="E299" s="113"/>
      <c r="F299" s="113"/>
      <c r="G299" s="360"/>
      <c r="H299" s="361"/>
      <c r="I299" s="362"/>
      <c r="J299" s="115" t="s">
        <v>1719</v>
      </c>
      <c r="K299" s="115"/>
      <c r="L299" s="115"/>
      <c r="M299" s="116"/>
      <c r="N299" s="89"/>
      <c r="V299" s="123">
        <f>G299</f>
        <v>0</v>
      </c>
    </row>
    <row r="300" spans="1:22" ht="23.25" thickBot="1" x14ac:dyDescent="0.25">
      <c r="A300" s="356"/>
      <c r="B300" s="118" t="s">
        <v>29</v>
      </c>
      <c r="C300" s="118" t="s">
        <v>30</v>
      </c>
      <c r="D300" s="118" t="s">
        <v>31</v>
      </c>
      <c r="E300" s="363" t="s">
        <v>32</v>
      </c>
      <c r="F300" s="363"/>
      <c r="G300" s="364"/>
      <c r="H300" s="365"/>
      <c r="I300" s="366"/>
      <c r="J300" s="120" t="s">
        <v>1840</v>
      </c>
      <c r="K300" s="121"/>
      <c r="L300" s="121"/>
      <c r="M300" s="122"/>
      <c r="N300" s="89"/>
      <c r="V300" s="123"/>
    </row>
    <row r="301" spans="1:22" ht="13.5" thickBot="1" x14ac:dyDescent="0.25">
      <c r="A301" s="357"/>
      <c r="B301" s="124"/>
      <c r="C301" s="124"/>
      <c r="D301" s="134"/>
      <c r="E301" s="126" t="s">
        <v>37</v>
      </c>
      <c r="F301" s="127"/>
      <c r="G301" s="367"/>
      <c r="H301" s="368"/>
      <c r="I301" s="369"/>
      <c r="J301" s="120" t="s">
        <v>1726</v>
      </c>
      <c r="K301" s="121"/>
      <c r="L301" s="121"/>
      <c r="M301" s="122"/>
      <c r="N301" s="89"/>
      <c r="V301" s="123"/>
    </row>
    <row r="302" spans="1:22" ht="24" thickTop="1" thickBot="1" x14ac:dyDescent="0.25">
      <c r="A302" s="355">
        <f t="shared" ref="A302" si="68">A298+1</f>
        <v>72</v>
      </c>
      <c r="B302" s="108" t="s">
        <v>20</v>
      </c>
      <c r="C302" s="108" t="s">
        <v>21</v>
      </c>
      <c r="D302" s="108" t="s">
        <v>22</v>
      </c>
      <c r="E302" s="358" t="s">
        <v>23</v>
      </c>
      <c r="F302" s="358"/>
      <c r="G302" s="358" t="s">
        <v>14</v>
      </c>
      <c r="H302" s="359"/>
      <c r="I302" s="87"/>
      <c r="J302" s="109" t="s">
        <v>1719</v>
      </c>
      <c r="K302" s="110"/>
      <c r="L302" s="110"/>
      <c r="M302" s="111"/>
      <c r="N302" s="89"/>
      <c r="V302" s="123"/>
    </row>
    <row r="303" spans="1:22" ht="13.5" thickBot="1" x14ac:dyDescent="0.25">
      <c r="A303" s="356"/>
      <c r="B303" s="113"/>
      <c r="C303" s="113"/>
      <c r="D303" s="114"/>
      <c r="E303" s="113"/>
      <c r="F303" s="113"/>
      <c r="G303" s="360"/>
      <c r="H303" s="361"/>
      <c r="I303" s="362"/>
      <c r="J303" s="115" t="s">
        <v>1719</v>
      </c>
      <c r="K303" s="115"/>
      <c r="L303" s="115"/>
      <c r="M303" s="116"/>
      <c r="N303" s="89"/>
      <c r="V303" s="123">
        <f>G303</f>
        <v>0</v>
      </c>
    </row>
    <row r="304" spans="1:22" ht="23.25" thickBot="1" x14ac:dyDescent="0.25">
      <c r="A304" s="356"/>
      <c r="B304" s="118" t="s">
        <v>29</v>
      </c>
      <c r="C304" s="118" t="s">
        <v>30</v>
      </c>
      <c r="D304" s="118" t="s">
        <v>31</v>
      </c>
      <c r="E304" s="363" t="s">
        <v>32</v>
      </c>
      <c r="F304" s="363"/>
      <c r="G304" s="364"/>
      <c r="H304" s="365"/>
      <c r="I304" s="366"/>
      <c r="J304" s="120" t="s">
        <v>1840</v>
      </c>
      <c r="K304" s="121"/>
      <c r="L304" s="121"/>
      <c r="M304" s="122"/>
      <c r="N304" s="89"/>
      <c r="V304" s="123"/>
    </row>
    <row r="305" spans="1:22" ht="13.5" thickBot="1" x14ac:dyDescent="0.25">
      <c r="A305" s="357"/>
      <c r="B305" s="124"/>
      <c r="C305" s="124"/>
      <c r="D305" s="134"/>
      <c r="E305" s="126" t="s">
        <v>37</v>
      </c>
      <c r="F305" s="127"/>
      <c r="G305" s="367"/>
      <c r="H305" s="368"/>
      <c r="I305" s="369"/>
      <c r="J305" s="120" t="s">
        <v>1726</v>
      </c>
      <c r="K305" s="121"/>
      <c r="L305" s="121"/>
      <c r="M305" s="122"/>
      <c r="N305" s="89"/>
      <c r="V305" s="123"/>
    </row>
    <row r="306" spans="1:22" ht="24" thickTop="1" thickBot="1" x14ac:dyDescent="0.25">
      <c r="A306" s="355">
        <f t="shared" ref="A306" si="69">A302+1</f>
        <v>73</v>
      </c>
      <c r="B306" s="108" t="s">
        <v>20</v>
      </c>
      <c r="C306" s="108" t="s">
        <v>21</v>
      </c>
      <c r="D306" s="108" t="s">
        <v>22</v>
      </c>
      <c r="E306" s="358" t="s">
        <v>23</v>
      </c>
      <c r="F306" s="358"/>
      <c r="G306" s="358" t="s">
        <v>14</v>
      </c>
      <c r="H306" s="359"/>
      <c r="I306" s="87"/>
      <c r="J306" s="109" t="s">
        <v>1719</v>
      </c>
      <c r="K306" s="110"/>
      <c r="L306" s="110"/>
      <c r="M306" s="111"/>
      <c r="N306" s="89"/>
      <c r="V306" s="123"/>
    </row>
    <row r="307" spans="1:22" ht="13.5" thickBot="1" x14ac:dyDescent="0.25">
      <c r="A307" s="356"/>
      <c r="B307" s="113"/>
      <c r="C307" s="113"/>
      <c r="D307" s="114"/>
      <c r="E307" s="113"/>
      <c r="F307" s="113"/>
      <c r="G307" s="360"/>
      <c r="H307" s="361"/>
      <c r="I307" s="362"/>
      <c r="J307" s="115" t="s">
        <v>1719</v>
      </c>
      <c r="K307" s="115"/>
      <c r="L307" s="115"/>
      <c r="M307" s="116"/>
      <c r="N307" s="89"/>
      <c r="V307" s="123">
        <f>G307</f>
        <v>0</v>
      </c>
    </row>
    <row r="308" spans="1:22" ht="23.25" thickBot="1" x14ac:dyDescent="0.25">
      <c r="A308" s="356"/>
      <c r="B308" s="118" t="s">
        <v>29</v>
      </c>
      <c r="C308" s="118" t="s">
        <v>30</v>
      </c>
      <c r="D308" s="118" t="s">
        <v>31</v>
      </c>
      <c r="E308" s="363" t="s">
        <v>32</v>
      </c>
      <c r="F308" s="363"/>
      <c r="G308" s="364"/>
      <c r="H308" s="365"/>
      <c r="I308" s="366"/>
      <c r="J308" s="120" t="s">
        <v>1840</v>
      </c>
      <c r="K308" s="121"/>
      <c r="L308" s="121"/>
      <c r="M308" s="122"/>
      <c r="N308" s="89"/>
      <c r="V308" s="123"/>
    </row>
    <row r="309" spans="1:22" ht="13.5" thickBot="1" x14ac:dyDescent="0.25">
      <c r="A309" s="357"/>
      <c r="B309" s="124"/>
      <c r="C309" s="124"/>
      <c r="D309" s="134"/>
      <c r="E309" s="126" t="s">
        <v>37</v>
      </c>
      <c r="F309" s="127"/>
      <c r="G309" s="367"/>
      <c r="H309" s="368"/>
      <c r="I309" s="369"/>
      <c r="J309" s="120" t="s">
        <v>1726</v>
      </c>
      <c r="K309" s="121"/>
      <c r="L309" s="121"/>
      <c r="M309" s="122"/>
      <c r="N309" s="89"/>
      <c r="V309" s="123"/>
    </row>
    <row r="310" spans="1:22" ht="24" thickTop="1" thickBot="1" x14ac:dyDescent="0.25">
      <c r="A310" s="355">
        <f t="shared" ref="A310" si="70">A306+1</f>
        <v>74</v>
      </c>
      <c r="B310" s="108" t="s">
        <v>20</v>
      </c>
      <c r="C310" s="108" t="s">
        <v>21</v>
      </c>
      <c r="D310" s="108" t="s">
        <v>22</v>
      </c>
      <c r="E310" s="358" t="s">
        <v>23</v>
      </c>
      <c r="F310" s="358"/>
      <c r="G310" s="358" t="s">
        <v>14</v>
      </c>
      <c r="H310" s="359"/>
      <c r="I310" s="87"/>
      <c r="J310" s="109" t="s">
        <v>1719</v>
      </c>
      <c r="K310" s="110"/>
      <c r="L310" s="110"/>
      <c r="M310" s="111"/>
      <c r="N310" s="89"/>
      <c r="V310" s="123"/>
    </row>
    <row r="311" spans="1:22" ht="13.5" thickBot="1" x14ac:dyDescent="0.25">
      <c r="A311" s="356"/>
      <c r="B311" s="113"/>
      <c r="C311" s="113"/>
      <c r="D311" s="114"/>
      <c r="E311" s="113"/>
      <c r="F311" s="113"/>
      <c r="G311" s="360"/>
      <c r="H311" s="361"/>
      <c r="I311" s="362"/>
      <c r="J311" s="115" t="s">
        <v>1719</v>
      </c>
      <c r="K311" s="115"/>
      <c r="L311" s="115"/>
      <c r="M311" s="116"/>
      <c r="N311" s="89"/>
      <c r="V311" s="123">
        <f>G311</f>
        <v>0</v>
      </c>
    </row>
    <row r="312" spans="1:22" ht="23.25" thickBot="1" x14ac:dyDescent="0.25">
      <c r="A312" s="356"/>
      <c r="B312" s="118" t="s">
        <v>29</v>
      </c>
      <c r="C312" s="118" t="s">
        <v>30</v>
      </c>
      <c r="D312" s="118" t="s">
        <v>31</v>
      </c>
      <c r="E312" s="363" t="s">
        <v>32</v>
      </c>
      <c r="F312" s="363"/>
      <c r="G312" s="364"/>
      <c r="H312" s="365"/>
      <c r="I312" s="366"/>
      <c r="J312" s="120" t="s">
        <v>1840</v>
      </c>
      <c r="K312" s="121"/>
      <c r="L312" s="121"/>
      <c r="M312" s="122"/>
      <c r="N312" s="89"/>
      <c r="V312" s="123"/>
    </row>
    <row r="313" spans="1:22" ht="13.5" thickBot="1" x14ac:dyDescent="0.25">
      <c r="A313" s="357"/>
      <c r="B313" s="124"/>
      <c r="C313" s="124"/>
      <c r="D313" s="134"/>
      <c r="E313" s="126" t="s">
        <v>37</v>
      </c>
      <c r="F313" s="127"/>
      <c r="G313" s="367"/>
      <c r="H313" s="368"/>
      <c r="I313" s="369"/>
      <c r="J313" s="120" t="s">
        <v>1726</v>
      </c>
      <c r="K313" s="121"/>
      <c r="L313" s="121"/>
      <c r="M313" s="122"/>
      <c r="N313" s="89"/>
      <c r="V313" s="123"/>
    </row>
    <row r="314" spans="1:22" ht="24" thickTop="1" thickBot="1" x14ac:dyDescent="0.25">
      <c r="A314" s="355">
        <f t="shared" ref="A314" si="71">A310+1</f>
        <v>75</v>
      </c>
      <c r="B314" s="108" t="s">
        <v>20</v>
      </c>
      <c r="C314" s="108" t="s">
        <v>21</v>
      </c>
      <c r="D314" s="108" t="s">
        <v>22</v>
      </c>
      <c r="E314" s="358" t="s">
        <v>23</v>
      </c>
      <c r="F314" s="358"/>
      <c r="G314" s="358" t="s">
        <v>14</v>
      </c>
      <c r="H314" s="359"/>
      <c r="I314" s="87"/>
      <c r="J314" s="109" t="s">
        <v>1719</v>
      </c>
      <c r="K314" s="110"/>
      <c r="L314" s="110"/>
      <c r="M314" s="111"/>
      <c r="N314" s="89"/>
      <c r="V314" s="123"/>
    </row>
    <row r="315" spans="1:22" ht="13.5" thickBot="1" x14ac:dyDescent="0.25">
      <c r="A315" s="356"/>
      <c r="B315" s="113"/>
      <c r="C315" s="113"/>
      <c r="D315" s="114"/>
      <c r="E315" s="113"/>
      <c r="F315" s="113"/>
      <c r="G315" s="360"/>
      <c r="H315" s="361"/>
      <c r="I315" s="362"/>
      <c r="J315" s="115" t="s">
        <v>1719</v>
      </c>
      <c r="K315" s="115"/>
      <c r="L315" s="115"/>
      <c r="M315" s="116"/>
      <c r="N315" s="89"/>
      <c r="V315" s="123">
        <f>G315</f>
        <v>0</v>
      </c>
    </row>
    <row r="316" spans="1:22" ht="23.25" thickBot="1" x14ac:dyDescent="0.25">
      <c r="A316" s="356"/>
      <c r="B316" s="118" t="s">
        <v>29</v>
      </c>
      <c r="C316" s="118" t="s">
        <v>30</v>
      </c>
      <c r="D316" s="118" t="s">
        <v>31</v>
      </c>
      <c r="E316" s="363" t="s">
        <v>32</v>
      </c>
      <c r="F316" s="363"/>
      <c r="G316" s="364"/>
      <c r="H316" s="365"/>
      <c r="I316" s="366"/>
      <c r="J316" s="120" t="s">
        <v>1840</v>
      </c>
      <c r="K316" s="121"/>
      <c r="L316" s="121"/>
      <c r="M316" s="122"/>
      <c r="N316" s="89"/>
      <c r="V316" s="123"/>
    </row>
    <row r="317" spans="1:22" ht="13.5" thickBot="1" x14ac:dyDescent="0.25">
      <c r="A317" s="357"/>
      <c r="B317" s="124"/>
      <c r="C317" s="124"/>
      <c r="D317" s="134"/>
      <c r="E317" s="126" t="s">
        <v>37</v>
      </c>
      <c r="F317" s="127"/>
      <c r="G317" s="367"/>
      <c r="H317" s="368"/>
      <c r="I317" s="369"/>
      <c r="J317" s="120" t="s">
        <v>1726</v>
      </c>
      <c r="K317" s="121"/>
      <c r="L317" s="121"/>
      <c r="M317" s="122"/>
      <c r="N317" s="89"/>
      <c r="V317" s="123"/>
    </row>
    <row r="318" spans="1:22" ht="24" thickTop="1" thickBot="1" x14ac:dyDescent="0.25">
      <c r="A318" s="355">
        <f t="shared" ref="A318" si="72">A314+1</f>
        <v>76</v>
      </c>
      <c r="B318" s="108" t="s">
        <v>20</v>
      </c>
      <c r="C318" s="108" t="s">
        <v>21</v>
      </c>
      <c r="D318" s="108" t="s">
        <v>22</v>
      </c>
      <c r="E318" s="358" t="s">
        <v>23</v>
      </c>
      <c r="F318" s="358"/>
      <c r="G318" s="358" t="s">
        <v>14</v>
      </c>
      <c r="H318" s="359"/>
      <c r="I318" s="87"/>
      <c r="J318" s="109" t="s">
        <v>1719</v>
      </c>
      <c r="K318" s="110"/>
      <c r="L318" s="110"/>
      <c r="M318" s="111"/>
      <c r="N318" s="89"/>
      <c r="V318" s="123"/>
    </row>
    <row r="319" spans="1:22" ht="13.5" thickBot="1" x14ac:dyDescent="0.25">
      <c r="A319" s="356"/>
      <c r="B319" s="113"/>
      <c r="C319" s="113"/>
      <c r="D319" s="114"/>
      <c r="E319" s="113"/>
      <c r="F319" s="113"/>
      <c r="G319" s="360"/>
      <c r="H319" s="361"/>
      <c r="I319" s="362"/>
      <c r="J319" s="115" t="s">
        <v>1719</v>
      </c>
      <c r="K319" s="115"/>
      <c r="L319" s="115"/>
      <c r="M319" s="116"/>
      <c r="N319" s="89"/>
      <c r="V319" s="123">
        <f>G319</f>
        <v>0</v>
      </c>
    </row>
    <row r="320" spans="1:22" ht="23.25" thickBot="1" x14ac:dyDescent="0.25">
      <c r="A320" s="356"/>
      <c r="B320" s="118" t="s">
        <v>29</v>
      </c>
      <c r="C320" s="118" t="s">
        <v>30</v>
      </c>
      <c r="D320" s="118" t="s">
        <v>31</v>
      </c>
      <c r="E320" s="363" t="s">
        <v>32</v>
      </c>
      <c r="F320" s="363"/>
      <c r="G320" s="364"/>
      <c r="H320" s="365"/>
      <c r="I320" s="366"/>
      <c r="J320" s="120" t="s">
        <v>1840</v>
      </c>
      <c r="K320" s="121"/>
      <c r="L320" s="121"/>
      <c r="M320" s="122"/>
      <c r="N320" s="89"/>
      <c r="V320" s="123"/>
    </row>
    <row r="321" spans="1:22" ht="13.5" thickBot="1" x14ac:dyDescent="0.25">
      <c r="A321" s="357"/>
      <c r="B321" s="124"/>
      <c r="C321" s="124"/>
      <c r="D321" s="134"/>
      <c r="E321" s="126" t="s">
        <v>37</v>
      </c>
      <c r="F321" s="127"/>
      <c r="G321" s="367"/>
      <c r="H321" s="368"/>
      <c r="I321" s="369"/>
      <c r="J321" s="120" t="s">
        <v>1726</v>
      </c>
      <c r="K321" s="121"/>
      <c r="L321" s="121"/>
      <c r="M321" s="122"/>
      <c r="N321" s="89"/>
      <c r="V321" s="123"/>
    </row>
    <row r="322" spans="1:22" ht="24" thickTop="1" thickBot="1" x14ac:dyDescent="0.25">
      <c r="A322" s="355">
        <f t="shared" ref="A322" si="73">A318+1</f>
        <v>77</v>
      </c>
      <c r="B322" s="108" t="s">
        <v>20</v>
      </c>
      <c r="C322" s="108" t="s">
        <v>21</v>
      </c>
      <c r="D322" s="108" t="s">
        <v>22</v>
      </c>
      <c r="E322" s="358" t="s">
        <v>23</v>
      </c>
      <c r="F322" s="358"/>
      <c r="G322" s="358" t="s">
        <v>14</v>
      </c>
      <c r="H322" s="359"/>
      <c r="I322" s="87"/>
      <c r="J322" s="109" t="s">
        <v>1719</v>
      </c>
      <c r="K322" s="110"/>
      <c r="L322" s="110"/>
      <c r="M322" s="111"/>
      <c r="N322" s="89"/>
      <c r="V322" s="123"/>
    </row>
    <row r="323" spans="1:22" ht="13.5" thickBot="1" x14ac:dyDescent="0.25">
      <c r="A323" s="356"/>
      <c r="B323" s="113"/>
      <c r="C323" s="113"/>
      <c r="D323" s="114"/>
      <c r="E323" s="113"/>
      <c r="F323" s="113"/>
      <c r="G323" s="360"/>
      <c r="H323" s="361"/>
      <c r="I323" s="362"/>
      <c r="J323" s="115" t="s">
        <v>1719</v>
      </c>
      <c r="K323" s="115"/>
      <c r="L323" s="115"/>
      <c r="M323" s="116"/>
      <c r="N323" s="89"/>
      <c r="V323" s="123">
        <f>G323</f>
        <v>0</v>
      </c>
    </row>
    <row r="324" spans="1:22" ht="23.25" thickBot="1" x14ac:dyDescent="0.25">
      <c r="A324" s="356"/>
      <c r="B324" s="118" t="s">
        <v>29</v>
      </c>
      <c r="C324" s="118" t="s">
        <v>30</v>
      </c>
      <c r="D324" s="118" t="s">
        <v>31</v>
      </c>
      <c r="E324" s="363" t="s">
        <v>32</v>
      </c>
      <c r="F324" s="363"/>
      <c r="G324" s="364"/>
      <c r="H324" s="365"/>
      <c r="I324" s="366"/>
      <c r="J324" s="120" t="s">
        <v>1840</v>
      </c>
      <c r="K324" s="121"/>
      <c r="L324" s="121"/>
      <c r="M324" s="122"/>
      <c r="N324" s="89"/>
      <c r="V324" s="123"/>
    </row>
    <row r="325" spans="1:22" ht="13.5" thickBot="1" x14ac:dyDescent="0.25">
      <c r="A325" s="357"/>
      <c r="B325" s="124"/>
      <c r="C325" s="124"/>
      <c r="D325" s="134"/>
      <c r="E325" s="126" t="s">
        <v>37</v>
      </c>
      <c r="F325" s="127"/>
      <c r="G325" s="367"/>
      <c r="H325" s="368"/>
      <c r="I325" s="369"/>
      <c r="J325" s="120" t="s">
        <v>1726</v>
      </c>
      <c r="K325" s="121"/>
      <c r="L325" s="121"/>
      <c r="M325" s="122"/>
      <c r="N325" s="89"/>
      <c r="V325" s="123"/>
    </row>
    <row r="326" spans="1:22" ht="24" thickTop="1" thickBot="1" x14ac:dyDescent="0.25">
      <c r="A326" s="355">
        <f t="shared" ref="A326" si="74">A322+1</f>
        <v>78</v>
      </c>
      <c r="B326" s="108" t="s">
        <v>20</v>
      </c>
      <c r="C326" s="108" t="s">
        <v>21</v>
      </c>
      <c r="D326" s="108" t="s">
        <v>22</v>
      </c>
      <c r="E326" s="358" t="s">
        <v>23</v>
      </c>
      <c r="F326" s="358"/>
      <c r="G326" s="358" t="s">
        <v>14</v>
      </c>
      <c r="H326" s="359"/>
      <c r="I326" s="87"/>
      <c r="J326" s="109" t="s">
        <v>1719</v>
      </c>
      <c r="K326" s="110"/>
      <c r="L326" s="110"/>
      <c r="M326" s="111"/>
      <c r="N326" s="89"/>
      <c r="V326" s="123"/>
    </row>
    <row r="327" spans="1:22" ht="13.5" thickBot="1" x14ac:dyDescent="0.25">
      <c r="A327" s="356"/>
      <c r="B327" s="113"/>
      <c r="C327" s="113"/>
      <c r="D327" s="114"/>
      <c r="E327" s="113"/>
      <c r="F327" s="113"/>
      <c r="G327" s="360"/>
      <c r="H327" s="361"/>
      <c r="I327" s="362"/>
      <c r="J327" s="115" t="s">
        <v>1719</v>
      </c>
      <c r="K327" s="115"/>
      <c r="L327" s="115"/>
      <c r="M327" s="116"/>
      <c r="N327" s="89"/>
      <c r="V327" s="123">
        <f>G327</f>
        <v>0</v>
      </c>
    </row>
    <row r="328" spans="1:22" ht="23.25" thickBot="1" x14ac:dyDescent="0.25">
      <c r="A328" s="356"/>
      <c r="B328" s="118" t="s">
        <v>29</v>
      </c>
      <c r="C328" s="118" t="s">
        <v>30</v>
      </c>
      <c r="D328" s="118" t="s">
        <v>31</v>
      </c>
      <c r="E328" s="363" t="s">
        <v>32</v>
      </c>
      <c r="F328" s="363"/>
      <c r="G328" s="364"/>
      <c r="H328" s="365"/>
      <c r="I328" s="366"/>
      <c r="J328" s="120" t="s">
        <v>1840</v>
      </c>
      <c r="K328" s="121"/>
      <c r="L328" s="121"/>
      <c r="M328" s="122"/>
      <c r="N328" s="89"/>
      <c r="V328" s="123"/>
    </row>
    <row r="329" spans="1:22" ht="13.5" thickBot="1" x14ac:dyDescent="0.25">
      <c r="A329" s="357"/>
      <c r="B329" s="124"/>
      <c r="C329" s="124"/>
      <c r="D329" s="134"/>
      <c r="E329" s="126" t="s">
        <v>37</v>
      </c>
      <c r="F329" s="127"/>
      <c r="G329" s="367"/>
      <c r="H329" s="368"/>
      <c r="I329" s="369"/>
      <c r="J329" s="120" t="s">
        <v>1726</v>
      </c>
      <c r="K329" s="121"/>
      <c r="L329" s="121"/>
      <c r="M329" s="122"/>
      <c r="N329" s="89"/>
      <c r="V329" s="123"/>
    </row>
    <row r="330" spans="1:22" ht="24" thickTop="1" thickBot="1" x14ac:dyDescent="0.25">
      <c r="A330" s="355">
        <f t="shared" ref="A330" si="75">A326+1</f>
        <v>79</v>
      </c>
      <c r="B330" s="108" t="s">
        <v>20</v>
      </c>
      <c r="C330" s="108" t="s">
        <v>21</v>
      </c>
      <c r="D330" s="108" t="s">
        <v>22</v>
      </c>
      <c r="E330" s="358" t="s">
        <v>23</v>
      </c>
      <c r="F330" s="358"/>
      <c r="G330" s="358" t="s">
        <v>14</v>
      </c>
      <c r="H330" s="359"/>
      <c r="I330" s="87"/>
      <c r="J330" s="109" t="s">
        <v>1719</v>
      </c>
      <c r="K330" s="110"/>
      <c r="L330" s="110"/>
      <c r="M330" s="111"/>
      <c r="N330" s="89"/>
      <c r="V330" s="123"/>
    </row>
    <row r="331" spans="1:22" ht="13.5" thickBot="1" x14ac:dyDescent="0.25">
      <c r="A331" s="356"/>
      <c r="B331" s="113"/>
      <c r="C331" s="113"/>
      <c r="D331" s="114"/>
      <c r="E331" s="113"/>
      <c r="F331" s="113"/>
      <c r="G331" s="360"/>
      <c r="H331" s="361"/>
      <c r="I331" s="362"/>
      <c r="J331" s="115" t="s">
        <v>1719</v>
      </c>
      <c r="K331" s="115"/>
      <c r="L331" s="115"/>
      <c r="M331" s="116"/>
      <c r="N331" s="89"/>
      <c r="V331" s="123">
        <f>G331</f>
        <v>0</v>
      </c>
    </row>
    <row r="332" spans="1:22" ht="23.25" thickBot="1" x14ac:dyDescent="0.25">
      <c r="A332" s="356"/>
      <c r="B332" s="118" t="s">
        <v>29</v>
      </c>
      <c r="C332" s="118" t="s">
        <v>30</v>
      </c>
      <c r="D332" s="118" t="s">
        <v>31</v>
      </c>
      <c r="E332" s="363" t="s">
        <v>32</v>
      </c>
      <c r="F332" s="363"/>
      <c r="G332" s="364"/>
      <c r="H332" s="365"/>
      <c r="I332" s="366"/>
      <c r="J332" s="120" t="s">
        <v>1840</v>
      </c>
      <c r="K332" s="121"/>
      <c r="L332" s="121"/>
      <c r="M332" s="122"/>
      <c r="N332" s="89"/>
      <c r="V332" s="123"/>
    </row>
    <row r="333" spans="1:22" ht="13.5" thickBot="1" x14ac:dyDescent="0.25">
      <c r="A333" s="357"/>
      <c r="B333" s="124"/>
      <c r="C333" s="124"/>
      <c r="D333" s="134"/>
      <c r="E333" s="126" t="s">
        <v>37</v>
      </c>
      <c r="F333" s="127"/>
      <c r="G333" s="367"/>
      <c r="H333" s="368"/>
      <c r="I333" s="369"/>
      <c r="J333" s="120" t="s">
        <v>1726</v>
      </c>
      <c r="K333" s="121"/>
      <c r="L333" s="121"/>
      <c r="M333" s="122"/>
      <c r="N333" s="89"/>
      <c r="V333" s="123"/>
    </row>
    <row r="334" spans="1:22" ht="24" thickTop="1" thickBot="1" x14ac:dyDescent="0.25">
      <c r="A334" s="355">
        <f t="shared" ref="A334" si="76">A330+1</f>
        <v>80</v>
      </c>
      <c r="B334" s="108" t="s">
        <v>20</v>
      </c>
      <c r="C334" s="108" t="s">
        <v>21</v>
      </c>
      <c r="D334" s="108" t="s">
        <v>22</v>
      </c>
      <c r="E334" s="358" t="s">
        <v>23</v>
      </c>
      <c r="F334" s="358"/>
      <c r="G334" s="358" t="s">
        <v>14</v>
      </c>
      <c r="H334" s="359"/>
      <c r="I334" s="87"/>
      <c r="J334" s="109" t="s">
        <v>1719</v>
      </c>
      <c r="K334" s="110"/>
      <c r="L334" s="110"/>
      <c r="M334" s="111"/>
      <c r="N334" s="89"/>
      <c r="V334" s="123"/>
    </row>
    <row r="335" spans="1:22" ht="13.5" thickBot="1" x14ac:dyDescent="0.25">
      <c r="A335" s="356"/>
      <c r="B335" s="113"/>
      <c r="C335" s="113"/>
      <c r="D335" s="114"/>
      <c r="E335" s="113"/>
      <c r="F335" s="113"/>
      <c r="G335" s="360"/>
      <c r="H335" s="361"/>
      <c r="I335" s="362"/>
      <c r="J335" s="115" t="s">
        <v>1719</v>
      </c>
      <c r="K335" s="115"/>
      <c r="L335" s="115"/>
      <c r="M335" s="116"/>
      <c r="N335" s="89"/>
      <c r="V335" s="123">
        <f>G335</f>
        <v>0</v>
      </c>
    </row>
    <row r="336" spans="1:22" ht="23.25" thickBot="1" x14ac:dyDescent="0.25">
      <c r="A336" s="356"/>
      <c r="B336" s="118" t="s">
        <v>29</v>
      </c>
      <c r="C336" s="118" t="s">
        <v>30</v>
      </c>
      <c r="D336" s="118" t="s">
        <v>31</v>
      </c>
      <c r="E336" s="363" t="s">
        <v>32</v>
      </c>
      <c r="F336" s="363"/>
      <c r="G336" s="364"/>
      <c r="H336" s="365"/>
      <c r="I336" s="366"/>
      <c r="J336" s="120" t="s">
        <v>1840</v>
      </c>
      <c r="K336" s="121"/>
      <c r="L336" s="121"/>
      <c r="M336" s="122"/>
      <c r="N336" s="89"/>
      <c r="V336" s="123"/>
    </row>
    <row r="337" spans="1:22" ht="13.5" thickBot="1" x14ac:dyDescent="0.25">
      <c r="A337" s="357"/>
      <c r="B337" s="124"/>
      <c r="C337" s="124"/>
      <c r="D337" s="134"/>
      <c r="E337" s="126" t="s">
        <v>37</v>
      </c>
      <c r="F337" s="127"/>
      <c r="G337" s="367"/>
      <c r="H337" s="368"/>
      <c r="I337" s="369"/>
      <c r="J337" s="120" t="s">
        <v>1726</v>
      </c>
      <c r="K337" s="121"/>
      <c r="L337" s="121"/>
      <c r="M337" s="122"/>
      <c r="N337" s="89"/>
      <c r="V337" s="123"/>
    </row>
    <row r="338" spans="1:22" ht="24" thickTop="1" thickBot="1" x14ac:dyDescent="0.25">
      <c r="A338" s="355">
        <f t="shared" ref="A338" si="77">A334+1</f>
        <v>81</v>
      </c>
      <c r="B338" s="108" t="s">
        <v>20</v>
      </c>
      <c r="C338" s="108" t="s">
        <v>21</v>
      </c>
      <c r="D338" s="108" t="s">
        <v>22</v>
      </c>
      <c r="E338" s="358" t="s">
        <v>23</v>
      </c>
      <c r="F338" s="358"/>
      <c r="G338" s="358" t="s">
        <v>14</v>
      </c>
      <c r="H338" s="359"/>
      <c r="I338" s="87"/>
      <c r="J338" s="109" t="s">
        <v>1719</v>
      </c>
      <c r="K338" s="110"/>
      <c r="L338" s="110"/>
      <c r="M338" s="111"/>
      <c r="N338" s="89"/>
      <c r="V338" s="123"/>
    </row>
    <row r="339" spans="1:22" ht="13.5" thickBot="1" x14ac:dyDescent="0.25">
      <c r="A339" s="356"/>
      <c r="B339" s="113"/>
      <c r="C339" s="113"/>
      <c r="D339" s="114"/>
      <c r="E339" s="113"/>
      <c r="F339" s="113"/>
      <c r="G339" s="360"/>
      <c r="H339" s="361"/>
      <c r="I339" s="362"/>
      <c r="J339" s="115" t="s">
        <v>1719</v>
      </c>
      <c r="K339" s="115"/>
      <c r="L339" s="115"/>
      <c r="M339" s="116"/>
      <c r="N339" s="89"/>
      <c r="V339" s="123">
        <f>G339</f>
        <v>0</v>
      </c>
    </row>
    <row r="340" spans="1:22" ht="23.25" thickBot="1" x14ac:dyDescent="0.25">
      <c r="A340" s="356"/>
      <c r="B340" s="118" t="s">
        <v>29</v>
      </c>
      <c r="C340" s="118" t="s">
        <v>30</v>
      </c>
      <c r="D340" s="118" t="s">
        <v>31</v>
      </c>
      <c r="E340" s="363" t="s">
        <v>32</v>
      </c>
      <c r="F340" s="363"/>
      <c r="G340" s="364"/>
      <c r="H340" s="365"/>
      <c r="I340" s="366"/>
      <c r="J340" s="120" t="s">
        <v>1840</v>
      </c>
      <c r="K340" s="121"/>
      <c r="L340" s="121"/>
      <c r="M340" s="122"/>
      <c r="N340" s="89"/>
      <c r="V340" s="123"/>
    </row>
    <row r="341" spans="1:22" ht="13.5" thickBot="1" x14ac:dyDescent="0.25">
      <c r="A341" s="357"/>
      <c r="B341" s="124"/>
      <c r="C341" s="124"/>
      <c r="D341" s="134"/>
      <c r="E341" s="126" t="s">
        <v>37</v>
      </c>
      <c r="F341" s="127"/>
      <c r="G341" s="367"/>
      <c r="H341" s="368"/>
      <c r="I341" s="369"/>
      <c r="J341" s="120" t="s">
        <v>1726</v>
      </c>
      <c r="K341" s="121"/>
      <c r="L341" s="121"/>
      <c r="M341" s="122"/>
      <c r="N341" s="89"/>
      <c r="V341" s="123"/>
    </row>
    <row r="342" spans="1:22" ht="24" thickTop="1" thickBot="1" x14ac:dyDescent="0.25">
      <c r="A342" s="355">
        <f t="shared" ref="A342" si="78">A338+1</f>
        <v>82</v>
      </c>
      <c r="B342" s="108" t="s">
        <v>20</v>
      </c>
      <c r="C342" s="108" t="s">
        <v>21</v>
      </c>
      <c r="D342" s="108" t="s">
        <v>22</v>
      </c>
      <c r="E342" s="358" t="s">
        <v>23</v>
      </c>
      <c r="F342" s="358"/>
      <c r="G342" s="358" t="s">
        <v>14</v>
      </c>
      <c r="H342" s="359"/>
      <c r="I342" s="87"/>
      <c r="J342" s="109" t="s">
        <v>1719</v>
      </c>
      <c r="K342" s="110"/>
      <c r="L342" s="110"/>
      <c r="M342" s="111"/>
      <c r="N342" s="89"/>
      <c r="V342" s="123"/>
    </row>
    <row r="343" spans="1:22" ht="13.5" thickBot="1" x14ac:dyDescent="0.25">
      <c r="A343" s="356"/>
      <c r="B343" s="113"/>
      <c r="C343" s="113"/>
      <c r="D343" s="114"/>
      <c r="E343" s="113"/>
      <c r="F343" s="113"/>
      <c r="G343" s="360"/>
      <c r="H343" s="361"/>
      <c r="I343" s="362"/>
      <c r="J343" s="115" t="s">
        <v>1719</v>
      </c>
      <c r="K343" s="115"/>
      <c r="L343" s="115"/>
      <c r="M343" s="116"/>
      <c r="N343" s="89"/>
      <c r="V343" s="123">
        <f>G343</f>
        <v>0</v>
      </c>
    </row>
    <row r="344" spans="1:22" ht="23.25" thickBot="1" x14ac:dyDescent="0.25">
      <c r="A344" s="356"/>
      <c r="B344" s="118" t="s">
        <v>29</v>
      </c>
      <c r="C344" s="118" t="s">
        <v>30</v>
      </c>
      <c r="D344" s="118" t="s">
        <v>31</v>
      </c>
      <c r="E344" s="363" t="s">
        <v>32</v>
      </c>
      <c r="F344" s="363"/>
      <c r="G344" s="364"/>
      <c r="H344" s="365"/>
      <c r="I344" s="366"/>
      <c r="J344" s="120" t="s">
        <v>1840</v>
      </c>
      <c r="K344" s="121"/>
      <c r="L344" s="121"/>
      <c r="M344" s="122"/>
      <c r="N344" s="89"/>
      <c r="V344" s="123"/>
    </row>
    <row r="345" spans="1:22" ht="13.5" thickBot="1" x14ac:dyDescent="0.25">
      <c r="A345" s="357"/>
      <c r="B345" s="124"/>
      <c r="C345" s="124"/>
      <c r="D345" s="134"/>
      <c r="E345" s="126" t="s">
        <v>37</v>
      </c>
      <c r="F345" s="127"/>
      <c r="G345" s="367"/>
      <c r="H345" s="368"/>
      <c r="I345" s="369"/>
      <c r="J345" s="120" t="s">
        <v>1726</v>
      </c>
      <c r="K345" s="121"/>
      <c r="L345" s="121"/>
      <c r="M345" s="122"/>
      <c r="N345" s="89"/>
      <c r="V345" s="123"/>
    </row>
    <row r="346" spans="1:22" ht="24" thickTop="1" thickBot="1" x14ac:dyDescent="0.25">
      <c r="A346" s="355">
        <f t="shared" ref="A346" si="79">A342+1</f>
        <v>83</v>
      </c>
      <c r="B346" s="108" t="s">
        <v>20</v>
      </c>
      <c r="C346" s="108" t="s">
        <v>21</v>
      </c>
      <c r="D346" s="108" t="s">
        <v>22</v>
      </c>
      <c r="E346" s="358" t="s">
        <v>23</v>
      </c>
      <c r="F346" s="358"/>
      <c r="G346" s="358" t="s">
        <v>14</v>
      </c>
      <c r="H346" s="359"/>
      <c r="I346" s="87"/>
      <c r="J346" s="109" t="s">
        <v>1719</v>
      </c>
      <c r="K346" s="110"/>
      <c r="L346" s="110"/>
      <c r="M346" s="111"/>
      <c r="N346" s="89"/>
      <c r="V346" s="123"/>
    </row>
    <row r="347" spans="1:22" ht="13.5" thickBot="1" x14ac:dyDescent="0.25">
      <c r="A347" s="356"/>
      <c r="B347" s="113"/>
      <c r="C347" s="113"/>
      <c r="D347" s="114"/>
      <c r="E347" s="113"/>
      <c r="F347" s="113"/>
      <c r="G347" s="360"/>
      <c r="H347" s="361"/>
      <c r="I347" s="362"/>
      <c r="J347" s="115" t="s">
        <v>1719</v>
      </c>
      <c r="K347" s="115"/>
      <c r="L347" s="115"/>
      <c r="M347" s="116"/>
      <c r="N347" s="89"/>
      <c r="V347" s="123">
        <f>G347</f>
        <v>0</v>
      </c>
    </row>
    <row r="348" spans="1:22" ht="23.25" thickBot="1" x14ac:dyDescent="0.25">
      <c r="A348" s="356"/>
      <c r="B348" s="118" t="s">
        <v>29</v>
      </c>
      <c r="C348" s="118" t="s">
        <v>30</v>
      </c>
      <c r="D348" s="118" t="s">
        <v>31</v>
      </c>
      <c r="E348" s="363" t="s">
        <v>32</v>
      </c>
      <c r="F348" s="363"/>
      <c r="G348" s="364"/>
      <c r="H348" s="365"/>
      <c r="I348" s="366"/>
      <c r="J348" s="120" t="s">
        <v>1840</v>
      </c>
      <c r="K348" s="121"/>
      <c r="L348" s="121"/>
      <c r="M348" s="122"/>
      <c r="N348" s="89"/>
      <c r="V348" s="123"/>
    </row>
    <row r="349" spans="1:22" ht="13.5" thickBot="1" x14ac:dyDescent="0.25">
      <c r="A349" s="357"/>
      <c r="B349" s="124"/>
      <c r="C349" s="124"/>
      <c r="D349" s="134"/>
      <c r="E349" s="126" t="s">
        <v>37</v>
      </c>
      <c r="F349" s="127"/>
      <c r="G349" s="367"/>
      <c r="H349" s="368"/>
      <c r="I349" s="369"/>
      <c r="J349" s="120" t="s">
        <v>1726</v>
      </c>
      <c r="K349" s="121"/>
      <c r="L349" s="121"/>
      <c r="M349" s="122"/>
      <c r="N349" s="89"/>
      <c r="V349" s="123"/>
    </row>
    <row r="350" spans="1:22" ht="24" thickTop="1" thickBot="1" x14ac:dyDescent="0.25">
      <c r="A350" s="355">
        <f t="shared" ref="A350" si="80">A346+1</f>
        <v>84</v>
      </c>
      <c r="B350" s="108" t="s">
        <v>20</v>
      </c>
      <c r="C350" s="108" t="s">
        <v>21</v>
      </c>
      <c r="D350" s="108" t="s">
        <v>22</v>
      </c>
      <c r="E350" s="358" t="s">
        <v>23</v>
      </c>
      <c r="F350" s="358"/>
      <c r="G350" s="358" t="s">
        <v>14</v>
      </c>
      <c r="H350" s="359"/>
      <c r="I350" s="87"/>
      <c r="J350" s="109" t="s">
        <v>1719</v>
      </c>
      <c r="K350" s="110"/>
      <c r="L350" s="110"/>
      <c r="M350" s="111"/>
      <c r="N350" s="89"/>
      <c r="V350" s="123"/>
    </row>
    <row r="351" spans="1:22" ht="13.5" thickBot="1" x14ac:dyDescent="0.25">
      <c r="A351" s="356"/>
      <c r="B351" s="113"/>
      <c r="C351" s="113"/>
      <c r="D351" s="114"/>
      <c r="E351" s="113"/>
      <c r="F351" s="113"/>
      <c r="G351" s="360"/>
      <c r="H351" s="361"/>
      <c r="I351" s="362"/>
      <c r="J351" s="115" t="s">
        <v>1719</v>
      </c>
      <c r="K351" s="115"/>
      <c r="L351" s="115"/>
      <c r="M351" s="116"/>
      <c r="N351" s="89"/>
      <c r="V351" s="123">
        <f>G351</f>
        <v>0</v>
      </c>
    </row>
    <row r="352" spans="1:22" ht="23.25" thickBot="1" x14ac:dyDescent="0.25">
      <c r="A352" s="356"/>
      <c r="B352" s="118" t="s">
        <v>29</v>
      </c>
      <c r="C352" s="118" t="s">
        <v>30</v>
      </c>
      <c r="D352" s="118" t="s">
        <v>31</v>
      </c>
      <c r="E352" s="363" t="s">
        <v>32</v>
      </c>
      <c r="F352" s="363"/>
      <c r="G352" s="364"/>
      <c r="H352" s="365"/>
      <c r="I352" s="366"/>
      <c r="J352" s="120" t="s">
        <v>1840</v>
      </c>
      <c r="K352" s="121"/>
      <c r="L352" s="121"/>
      <c r="M352" s="122"/>
      <c r="N352" s="89"/>
      <c r="V352" s="123"/>
    </row>
    <row r="353" spans="1:22" ht="13.5" thickBot="1" x14ac:dyDescent="0.25">
      <c r="A353" s="357"/>
      <c r="B353" s="124"/>
      <c r="C353" s="124"/>
      <c r="D353" s="134"/>
      <c r="E353" s="126" t="s">
        <v>37</v>
      </c>
      <c r="F353" s="127"/>
      <c r="G353" s="367"/>
      <c r="H353" s="368"/>
      <c r="I353" s="369"/>
      <c r="J353" s="120" t="s">
        <v>1726</v>
      </c>
      <c r="K353" s="121"/>
      <c r="L353" s="121"/>
      <c r="M353" s="122"/>
      <c r="N353" s="89"/>
      <c r="V353" s="123"/>
    </row>
    <row r="354" spans="1:22" ht="24" thickTop="1" thickBot="1" x14ac:dyDescent="0.25">
      <c r="A354" s="355">
        <f t="shared" ref="A354" si="81">A350+1</f>
        <v>85</v>
      </c>
      <c r="B354" s="108" t="s">
        <v>20</v>
      </c>
      <c r="C354" s="108" t="s">
        <v>21</v>
      </c>
      <c r="D354" s="108" t="s">
        <v>22</v>
      </c>
      <c r="E354" s="358" t="s">
        <v>23</v>
      </c>
      <c r="F354" s="358"/>
      <c r="G354" s="358" t="s">
        <v>14</v>
      </c>
      <c r="H354" s="359"/>
      <c r="I354" s="87"/>
      <c r="J354" s="109" t="s">
        <v>1719</v>
      </c>
      <c r="K354" s="110"/>
      <c r="L354" s="110"/>
      <c r="M354" s="111"/>
      <c r="N354" s="89"/>
      <c r="V354" s="123"/>
    </row>
    <row r="355" spans="1:22" ht="13.5" thickBot="1" x14ac:dyDescent="0.25">
      <c r="A355" s="356"/>
      <c r="B355" s="113"/>
      <c r="C355" s="113"/>
      <c r="D355" s="114"/>
      <c r="E355" s="113"/>
      <c r="F355" s="113"/>
      <c r="G355" s="360"/>
      <c r="H355" s="361"/>
      <c r="I355" s="362"/>
      <c r="J355" s="115" t="s">
        <v>1719</v>
      </c>
      <c r="K355" s="115"/>
      <c r="L355" s="115"/>
      <c r="M355" s="116"/>
      <c r="N355" s="89"/>
      <c r="V355" s="123">
        <f>G355</f>
        <v>0</v>
      </c>
    </row>
    <row r="356" spans="1:22" ht="23.25" thickBot="1" x14ac:dyDescent="0.25">
      <c r="A356" s="356"/>
      <c r="B356" s="118" t="s">
        <v>29</v>
      </c>
      <c r="C356" s="118" t="s">
        <v>30</v>
      </c>
      <c r="D356" s="118" t="s">
        <v>31</v>
      </c>
      <c r="E356" s="363" t="s">
        <v>32</v>
      </c>
      <c r="F356" s="363"/>
      <c r="G356" s="364"/>
      <c r="H356" s="365"/>
      <c r="I356" s="366"/>
      <c r="J356" s="120" t="s">
        <v>1840</v>
      </c>
      <c r="K356" s="121"/>
      <c r="L356" s="121"/>
      <c r="M356" s="122"/>
      <c r="N356" s="89"/>
      <c r="V356" s="123"/>
    </row>
    <row r="357" spans="1:22" ht="13.5" thickBot="1" x14ac:dyDescent="0.25">
      <c r="A357" s="357"/>
      <c r="B357" s="124"/>
      <c r="C357" s="124"/>
      <c r="D357" s="134"/>
      <c r="E357" s="126" t="s">
        <v>37</v>
      </c>
      <c r="F357" s="127"/>
      <c r="G357" s="367"/>
      <c r="H357" s="368"/>
      <c r="I357" s="369"/>
      <c r="J357" s="120" t="s">
        <v>1726</v>
      </c>
      <c r="K357" s="121"/>
      <c r="L357" s="121"/>
      <c r="M357" s="122"/>
      <c r="N357" s="89"/>
      <c r="V357" s="123"/>
    </row>
    <row r="358" spans="1:22" ht="24" thickTop="1" thickBot="1" x14ac:dyDescent="0.25">
      <c r="A358" s="355">
        <f t="shared" ref="A358" si="82">A354+1</f>
        <v>86</v>
      </c>
      <c r="B358" s="108" t="s">
        <v>20</v>
      </c>
      <c r="C358" s="108" t="s">
        <v>21</v>
      </c>
      <c r="D358" s="108" t="s">
        <v>22</v>
      </c>
      <c r="E358" s="358" t="s">
        <v>23</v>
      </c>
      <c r="F358" s="358"/>
      <c r="G358" s="358" t="s">
        <v>14</v>
      </c>
      <c r="H358" s="359"/>
      <c r="I358" s="87"/>
      <c r="J358" s="109" t="s">
        <v>1719</v>
      </c>
      <c r="K358" s="110"/>
      <c r="L358" s="110"/>
      <c r="M358" s="111"/>
      <c r="N358" s="89"/>
      <c r="V358" s="123"/>
    </row>
    <row r="359" spans="1:22" ht="13.5" thickBot="1" x14ac:dyDescent="0.25">
      <c r="A359" s="356"/>
      <c r="B359" s="113"/>
      <c r="C359" s="113"/>
      <c r="D359" s="114"/>
      <c r="E359" s="113"/>
      <c r="F359" s="113"/>
      <c r="G359" s="360"/>
      <c r="H359" s="361"/>
      <c r="I359" s="362"/>
      <c r="J359" s="115" t="s">
        <v>1719</v>
      </c>
      <c r="K359" s="115"/>
      <c r="L359" s="115"/>
      <c r="M359" s="116"/>
      <c r="N359" s="89"/>
      <c r="V359" s="123">
        <f>G359</f>
        <v>0</v>
      </c>
    </row>
    <row r="360" spans="1:22" ht="23.25" thickBot="1" x14ac:dyDescent="0.25">
      <c r="A360" s="356"/>
      <c r="B360" s="118" t="s">
        <v>29</v>
      </c>
      <c r="C360" s="118" t="s">
        <v>30</v>
      </c>
      <c r="D360" s="118" t="s">
        <v>31</v>
      </c>
      <c r="E360" s="363" t="s">
        <v>32</v>
      </c>
      <c r="F360" s="363"/>
      <c r="G360" s="364"/>
      <c r="H360" s="365"/>
      <c r="I360" s="366"/>
      <c r="J360" s="120" t="s">
        <v>1840</v>
      </c>
      <c r="K360" s="121"/>
      <c r="L360" s="121"/>
      <c r="M360" s="122"/>
      <c r="N360" s="89"/>
      <c r="V360" s="123"/>
    </row>
    <row r="361" spans="1:22" ht="13.5" thickBot="1" x14ac:dyDescent="0.25">
      <c r="A361" s="357"/>
      <c r="B361" s="124"/>
      <c r="C361" s="124"/>
      <c r="D361" s="134"/>
      <c r="E361" s="126" t="s">
        <v>37</v>
      </c>
      <c r="F361" s="127"/>
      <c r="G361" s="367"/>
      <c r="H361" s="368"/>
      <c r="I361" s="369"/>
      <c r="J361" s="120" t="s">
        <v>1726</v>
      </c>
      <c r="K361" s="121"/>
      <c r="L361" s="121"/>
      <c r="M361" s="122"/>
      <c r="N361" s="89"/>
      <c r="V361" s="123"/>
    </row>
    <row r="362" spans="1:22" ht="24" thickTop="1" thickBot="1" x14ac:dyDescent="0.25">
      <c r="A362" s="355">
        <f t="shared" ref="A362" si="83">A358+1</f>
        <v>87</v>
      </c>
      <c r="B362" s="108" t="s">
        <v>20</v>
      </c>
      <c r="C362" s="108" t="s">
        <v>21</v>
      </c>
      <c r="D362" s="108" t="s">
        <v>22</v>
      </c>
      <c r="E362" s="358" t="s">
        <v>23</v>
      </c>
      <c r="F362" s="358"/>
      <c r="G362" s="358" t="s">
        <v>14</v>
      </c>
      <c r="H362" s="359"/>
      <c r="I362" s="87"/>
      <c r="J362" s="109" t="s">
        <v>1719</v>
      </c>
      <c r="K362" s="110"/>
      <c r="L362" s="110"/>
      <c r="M362" s="111"/>
      <c r="N362" s="89"/>
      <c r="V362" s="123"/>
    </row>
    <row r="363" spans="1:22" ht="13.5" thickBot="1" x14ac:dyDescent="0.25">
      <c r="A363" s="356"/>
      <c r="B363" s="113"/>
      <c r="C363" s="113"/>
      <c r="D363" s="114"/>
      <c r="E363" s="113"/>
      <c r="F363" s="113"/>
      <c r="G363" s="360"/>
      <c r="H363" s="361"/>
      <c r="I363" s="362"/>
      <c r="J363" s="115" t="s">
        <v>1719</v>
      </c>
      <c r="K363" s="115"/>
      <c r="L363" s="115"/>
      <c r="M363" s="116"/>
      <c r="N363" s="89"/>
      <c r="V363" s="123">
        <f>G363</f>
        <v>0</v>
      </c>
    </row>
    <row r="364" spans="1:22" ht="23.25" thickBot="1" x14ac:dyDescent="0.25">
      <c r="A364" s="356"/>
      <c r="B364" s="118" t="s">
        <v>29</v>
      </c>
      <c r="C364" s="118" t="s">
        <v>30</v>
      </c>
      <c r="D364" s="118" t="s">
        <v>31</v>
      </c>
      <c r="E364" s="363" t="s">
        <v>32</v>
      </c>
      <c r="F364" s="363"/>
      <c r="G364" s="364"/>
      <c r="H364" s="365"/>
      <c r="I364" s="366"/>
      <c r="J364" s="120" t="s">
        <v>1840</v>
      </c>
      <c r="K364" s="121"/>
      <c r="L364" s="121"/>
      <c r="M364" s="122"/>
      <c r="N364" s="89"/>
      <c r="V364" s="123"/>
    </row>
    <row r="365" spans="1:22" ht="13.5" thickBot="1" x14ac:dyDescent="0.25">
      <c r="A365" s="357"/>
      <c r="B365" s="124"/>
      <c r="C365" s="124"/>
      <c r="D365" s="134"/>
      <c r="E365" s="126" t="s">
        <v>37</v>
      </c>
      <c r="F365" s="127"/>
      <c r="G365" s="367"/>
      <c r="H365" s="368"/>
      <c r="I365" s="369"/>
      <c r="J365" s="120" t="s">
        <v>1726</v>
      </c>
      <c r="K365" s="121"/>
      <c r="L365" s="121"/>
      <c r="M365" s="122"/>
      <c r="N365" s="89"/>
      <c r="V365" s="123"/>
    </row>
    <row r="366" spans="1:22" ht="24" thickTop="1" thickBot="1" x14ac:dyDescent="0.25">
      <c r="A366" s="355">
        <f t="shared" ref="A366" si="84">A362+1</f>
        <v>88</v>
      </c>
      <c r="B366" s="108" t="s">
        <v>20</v>
      </c>
      <c r="C366" s="108" t="s">
        <v>21</v>
      </c>
      <c r="D366" s="108" t="s">
        <v>22</v>
      </c>
      <c r="E366" s="358" t="s">
        <v>23</v>
      </c>
      <c r="F366" s="358"/>
      <c r="G366" s="358" t="s">
        <v>14</v>
      </c>
      <c r="H366" s="359"/>
      <c r="I366" s="87"/>
      <c r="J366" s="109" t="s">
        <v>1719</v>
      </c>
      <c r="K366" s="110"/>
      <c r="L366" s="110"/>
      <c r="M366" s="111"/>
      <c r="N366" s="89"/>
      <c r="V366" s="123"/>
    </row>
    <row r="367" spans="1:22" ht="13.5" thickBot="1" x14ac:dyDescent="0.25">
      <c r="A367" s="356"/>
      <c r="B367" s="113"/>
      <c r="C367" s="113"/>
      <c r="D367" s="114"/>
      <c r="E367" s="113"/>
      <c r="F367" s="113"/>
      <c r="G367" s="360"/>
      <c r="H367" s="361"/>
      <c r="I367" s="362"/>
      <c r="J367" s="115" t="s">
        <v>1719</v>
      </c>
      <c r="K367" s="115"/>
      <c r="L367" s="115"/>
      <c r="M367" s="116"/>
      <c r="N367" s="89"/>
      <c r="V367" s="123">
        <f>G367</f>
        <v>0</v>
      </c>
    </row>
    <row r="368" spans="1:22" ht="23.25" thickBot="1" x14ac:dyDescent="0.25">
      <c r="A368" s="356"/>
      <c r="B368" s="118" t="s">
        <v>29</v>
      </c>
      <c r="C368" s="118" t="s">
        <v>30</v>
      </c>
      <c r="D368" s="118" t="s">
        <v>31</v>
      </c>
      <c r="E368" s="363" t="s">
        <v>32</v>
      </c>
      <c r="F368" s="363"/>
      <c r="G368" s="364"/>
      <c r="H368" s="365"/>
      <c r="I368" s="366"/>
      <c r="J368" s="120" t="s">
        <v>1840</v>
      </c>
      <c r="K368" s="121"/>
      <c r="L368" s="121"/>
      <c r="M368" s="122"/>
      <c r="N368" s="89"/>
      <c r="V368" s="123"/>
    </row>
    <row r="369" spans="1:22" ht="13.5" thickBot="1" x14ac:dyDescent="0.25">
      <c r="A369" s="357"/>
      <c r="B369" s="124"/>
      <c r="C369" s="124"/>
      <c r="D369" s="134"/>
      <c r="E369" s="126" t="s">
        <v>37</v>
      </c>
      <c r="F369" s="127"/>
      <c r="G369" s="367"/>
      <c r="H369" s="368"/>
      <c r="I369" s="369"/>
      <c r="J369" s="120" t="s">
        <v>1726</v>
      </c>
      <c r="K369" s="121"/>
      <c r="L369" s="121"/>
      <c r="M369" s="122"/>
      <c r="N369" s="89"/>
      <c r="V369" s="123"/>
    </row>
    <row r="370" spans="1:22" ht="24" thickTop="1" thickBot="1" x14ac:dyDescent="0.25">
      <c r="A370" s="355">
        <f t="shared" ref="A370" si="85">A366+1</f>
        <v>89</v>
      </c>
      <c r="B370" s="108" t="s">
        <v>20</v>
      </c>
      <c r="C370" s="108" t="s">
        <v>21</v>
      </c>
      <c r="D370" s="108" t="s">
        <v>22</v>
      </c>
      <c r="E370" s="358" t="s">
        <v>23</v>
      </c>
      <c r="F370" s="358"/>
      <c r="G370" s="358" t="s">
        <v>14</v>
      </c>
      <c r="H370" s="359"/>
      <c r="I370" s="87"/>
      <c r="J370" s="109" t="s">
        <v>1719</v>
      </c>
      <c r="K370" s="110"/>
      <c r="L370" s="110"/>
      <c r="M370" s="111"/>
      <c r="N370" s="89"/>
      <c r="V370" s="123"/>
    </row>
    <row r="371" spans="1:22" ht="13.5" thickBot="1" x14ac:dyDescent="0.25">
      <c r="A371" s="356"/>
      <c r="B371" s="113"/>
      <c r="C371" s="113"/>
      <c r="D371" s="114"/>
      <c r="E371" s="113"/>
      <c r="F371" s="113"/>
      <c r="G371" s="360"/>
      <c r="H371" s="361"/>
      <c r="I371" s="362"/>
      <c r="J371" s="115" t="s">
        <v>1719</v>
      </c>
      <c r="K371" s="115"/>
      <c r="L371" s="115"/>
      <c r="M371" s="116"/>
      <c r="N371" s="89"/>
      <c r="V371" s="123">
        <f>G371</f>
        <v>0</v>
      </c>
    </row>
    <row r="372" spans="1:22" ht="23.25" thickBot="1" x14ac:dyDescent="0.25">
      <c r="A372" s="356"/>
      <c r="B372" s="118" t="s">
        <v>29</v>
      </c>
      <c r="C372" s="118" t="s">
        <v>30</v>
      </c>
      <c r="D372" s="118" t="s">
        <v>31</v>
      </c>
      <c r="E372" s="363" t="s">
        <v>32</v>
      </c>
      <c r="F372" s="363"/>
      <c r="G372" s="364"/>
      <c r="H372" s="365"/>
      <c r="I372" s="366"/>
      <c r="J372" s="120" t="s">
        <v>1840</v>
      </c>
      <c r="K372" s="121"/>
      <c r="L372" s="121"/>
      <c r="M372" s="122"/>
      <c r="N372" s="89"/>
      <c r="V372" s="123"/>
    </row>
    <row r="373" spans="1:22" ht="13.5" thickBot="1" x14ac:dyDescent="0.25">
      <c r="A373" s="357"/>
      <c r="B373" s="124"/>
      <c r="C373" s="124"/>
      <c r="D373" s="134"/>
      <c r="E373" s="126" t="s">
        <v>37</v>
      </c>
      <c r="F373" s="127"/>
      <c r="G373" s="367"/>
      <c r="H373" s="368"/>
      <c r="I373" s="369"/>
      <c r="J373" s="120" t="s">
        <v>1726</v>
      </c>
      <c r="K373" s="121"/>
      <c r="L373" s="121"/>
      <c r="M373" s="122"/>
      <c r="N373" s="89"/>
      <c r="V373" s="123"/>
    </row>
    <row r="374" spans="1:22" ht="24" thickTop="1" thickBot="1" x14ac:dyDescent="0.25">
      <c r="A374" s="355">
        <f t="shared" ref="A374" si="86">A370+1</f>
        <v>90</v>
      </c>
      <c r="B374" s="108" t="s">
        <v>20</v>
      </c>
      <c r="C374" s="108" t="s">
        <v>21</v>
      </c>
      <c r="D374" s="108" t="s">
        <v>22</v>
      </c>
      <c r="E374" s="358" t="s">
        <v>23</v>
      </c>
      <c r="F374" s="358"/>
      <c r="G374" s="358" t="s">
        <v>14</v>
      </c>
      <c r="H374" s="359"/>
      <c r="I374" s="87"/>
      <c r="J374" s="109" t="s">
        <v>1719</v>
      </c>
      <c r="K374" s="110"/>
      <c r="L374" s="110"/>
      <c r="M374" s="111"/>
      <c r="N374" s="89"/>
      <c r="V374" s="123"/>
    </row>
    <row r="375" spans="1:22" ht="13.5" thickBot="1" x14ac:dyDescent="0.25">
      <c r="A375" s="356"/>
      <c r="B375" s="113"/>
      <c r="C375" s="113"/>
      <c r="D375" s="114"/>
      <c r="E375" s="113"/>
      <c r="F375" s="113"/>
      <c r="G375" s="360"/>
      <c r="H375" s="361"/>
      <c r="I375" s="362"/>
      <c r="J375" s="115" t="s">
        <v>1719</v>
      </c>
      <c r="K375" s="115"/>
      <c r="L375" s="115"/>
      <c r="M375" s="116"/>
      <c r="N375" s="89"/>
      <c r="V375" s="123">
        <f>G375</f>
        <v>0</v>
      </c>
    </row>
    <row r="376" spans="1:22" ht="23.25" thickBot="1" x14ac:dyDescent="0.25">
      <c r="A376" s="356"/>
      <c r="B376" s="118" t="s">
        <v>29</v>
      </c>
      <c r="C376" s="118" t="s">
        <v>30</v>
      </c>
      <c r="D376" s="118" t="s">
        <v>31</v>
      </c>
      <c r="E376" s="363" t="s">
        <v>32</v>
      </c>
      <c r="F376" s="363"/>
      <c r="G376" s="364"/>
      <c r="H376" s="365"/>
      <c r="I376" s="366"/>
      <c r="J376" s="120" t="s">
        <v>1840</v>
      </c>
      <c r="K376" s="121"/>
      <c r="L376" s="121"/>
      <c r="M376" s="122"/>
      <c r="N376" s="89"/>
      <c r="V376" s="123"/>
    </row>
    <row r="377" spans="1:22" ht="13.5" thickBot="1" x14ac:dyDescent="0.25">
      <c r="A377" s="357"/>
      <c r="B377" s="124"/>
      <c r="C377" s="124"/>
      <c r="D377" s="134"/>
      <c r="E377" s="126" t="s">
        <v>37</v>
      </c>
      <c r="F377" s="127"/>
      <c r="G377" s="367"/>
      <c r="H377" s="368"/>
      <c r="I377" s="369"/>
      <c r="J377" s="120" t="s">
        <v>1726</v>
      </c>
      <c r="K377" s="121"/>
      <c r="L377" s="121"/>
      <c r="M377" s="122"/>
      <c r="N377" s="89"/>
      <c r="V377" s="123"/>
    </row>
    <row r="378" spans="1:22" ht="24" thickTop="1" thickBot="1" x14ac:dyDescent="0.25">
      <c r="A378" s="355">
        <f t="shared" ref="A378" si="87">A374+1</f>
        <v>91</v>
      </c>
      <c r="B378" s="108" t="s">
        <v>20</v>
      </c>
      <c r="C378" s="108" t="s">
        <v>21</v>
      </c>
      <c r="D378" s="108" t="s">
        <v>22</v>
      </c>
      <c r="E378" s="358" t="s">
        <v>23</v>
      </c>
      <c r="F378" s="358"/>
      <c r="G378" s="358" t="s">
        <v>14</v>
      </c>
      <c r="H378" s="359"/>
      <c r="I378" s="87"/>
      <c r="J378" s="109" t="s">
        <v>1719</v>
      </c>
      <c r="K378" s="110"/>
      <c r="L378" s="110"/>
      <c r="M378" s="111"/>
      <c r="N378" s="89"/>
      <c r="V378" s="123"/>
    </row>
    <row r="379" spans="1:22" ht="13.5" thickBot="1" x14ac:dyDescent="0.25">
      <c r="A379" s="356"/>
      <c r="B379" s="113"/>
      <c r="C379" s="113"/>
      <c r="D379" s="114"/>
      <c r="E379" s="113"/>
      <c r="F379" s="113"/>
      <c r="G379" s="360"/>
      <c r="H379" s="361"/>
      <c r="I379" s="362"/>
      <c r="J379" s="115" t="s">
        <v>1719</v>
      </c>
      <c r="K379" s="115"/>
      <c r="L379" s="115"/>
      <c r="M379" s="116"/>
      <c r="N379" s="89"/>
      <c r="V379" s="123">
        <f>G379</f>
        <v>0</v>
      </c>
    </row>
    <row r="380" spans="1:22" ht="23.25" thickBot="1" x14ac:dyDescent="0.25">
      <c r="A380" s="356"/>
      <c r="B380" s="118" t="s">
        <v>29</v>
      </c>
      <c r="C380" s="118" t="s">
        <v>30</v>
      </c>
      <c r="D380" s="118" t="s">
        <v>31</v>
      </c>
      <c r="E380" s="363" t="s">
        <v>32</v>
      </c>
      <c r="F380" s="363"/>
      <c r="G380" s="364"/>
      <c r="H380" s="365"/>
      <c r="I380" s="366"/>
      <c r="J380" s="120" t="s">
        <v>1840</v>
      </c>
      <c r="K380" s="121"/>
      <c r="L380" s="121"/>
      <c r="M380" s="122"/>
      <c r="N380" s="89"/>
      <c r="V380" s="123"/>
    </row>
    <row r="381" spans="1:22" ht="13.5" thickBot="1" x14ac:dyDescent="0.25">
      <c r="A381" s="357"/>
      <c r="B381" s="124"/>
      <c r="C381" s="124"/>
      <c r="D381" s="134"/>
      <c r="E381" s="126" t="s">
        <v>37</v>
      </c>
      <c r="F381" s="127"/>
      <c r="G381" s="367"/>
      <c r="H381" s="368"/>
      <c r="I381" s="369"/>
      <c r="J381" s="120" t="s">
        <v>1726</v>
      </c>
      <c r="K381" s="121"/>
      <c r="L381" s="121"/>
      <c r="M381" s="122"/>
      <c r="N381" s="89"/>
      <c r="V381" s="123"/>
    </row>
    <row r="382" spans="1:22" ht="24" thickTop="1" thickBot="1" x14ac:dyDescent="0.25">
      <c r="A382" s="355">
        <f t="shared" ref="A382" si="88">A378+1</f>
        <v>92</v>
      </c>
      <c r="B382" s="108" t="s">
        <v>20</v>
      </c>
      <c r="C382" s="108" t="s">
        <v>21</v>
      </c>
      <c r="D382" s="108" t="s">
        <v>22</v>
      </c>
      <c r="E382" s="358" t="s">
        <v>23</v>
      </c>
      <c r="F382" s="358"/>
      <c r="G382" s="358" t="s">
        <v>14</v>
      </c>
      <c r="H382" s="359"/>
      <c r="I382" s="87"/>
      <c r="J382" s="109" t="s">
        <v>1719</v>
      </c>
      <c r="K382" s="110"/>
      <c r="L382" s="110"/>
      <c r="M382" s="111"/>
      <c r="N382" s="89"/>
      <c r="V382" s="123"/>
    </row>
    <row r="383" spans="1:22" ht="13.5" thickBot="1" x14ac:dyDescent="0.25">
      <c r="A383" s="356"/>
      <c r="B383" s="113"/>
      <c r="C383" s="113"/>
      <c r="D383" s="114"/>
      <c r="E383" s="113"/>
      <c r="F383" s="113"/>
      <c r="G383" s="360"/>
      <c r="H383" s="361"/>
      <c r="I383" s="362"/>
      <c r="J383" s="115" t="s">
        <v>1719</v>
      </c>
      <c r="K383" s="115"/>
      <c r="L383" s="115"/>
      <c r="M383" s="116"/>
      <c r="N383" s="89"/>
      <c r="V383" s="123">
        <f>G383</f>
        <v>0</v>
      </c>
    </row>
    <row r="384" spans="1:22" ht="23.25" thickBot="1" x14ac:dyDescent="0.25">
      <c r="A384" s="356"/>
      <c r="B384" s="118" t="s">
        <v>29</v>
      </c>
      <c r="C384" s="118" t="s">
        <v>30</v>
      </c>
      <c r="D384" s="118" t="s">
        <v>31</v>
      </c>
      <c r="E384" s="363" t="s">
        <v>32</v>
      </c>
      <c r="F384" s="363"/>
      <c r="G384" s="364"/>
      <c r="H384" s="365"/>
      <c r="I384" s="366"/>
      <c r="J384" s="120" t="s">
        <v>1840</v>
      </c>
      <c r="K384" s="121"/>
      <c r="L384" s="121"/>
      <c r="M384" s="122"/>
      <c r="N384" s="89"/>
      <c r="V384" s="123"/>
    </row>
    <row r="385" spans="1:22" ht="13.5" thickBot="1" x14ac:dyDescent="0.25">
      <c r="A385" s="357"/>
      <c r="B385" s="124"/>
      <c r="C385" s="124"/>
      <c r="D385" s="134"/>
      <c r="E385" s="126" t="s">
        <v>37</v>
      </c>
      <c r="F385" s="127"/>
      <c r="G385" s="367"/>
      <c r="H385" s="368"/>
      <c r="I385" s="369"/>
      <c r="J385" s="120" t="s">
        <v>1726</v>
      </c>
      <c r="K385" s="121"/>
      <c r="L385" s="121"/>
      <c r="M385" s="122"/>
      <c r="N385" s="89"/>
      <c r="V385" s="123"/>
    </row>
    <row r="386" spans="1:22" ht="24" thickTop="1" thickBot="1" x14ac:dyDescent="0.25">
      <c r="A386" s="355">
        <f t="shared" ref="A386" si="89">A382+1</f>
        <v>93</v>
      </c>
      <c r="B386" s="108" t="s">
        <v>20</v>
      </c>
      <c r="C386" s="108" t="s">
        <v>21</v>
      </c>
      <c r="D386" s="108" t="s">
        <v>22</v>
      </c>
      <c r="E386" s="358" t="s">
        <v>23</v>
      </c>
      <c r="F386" s="358"/>
      <c r="G386" s="358" t="s">
        <v>14</v>
      </c>
      <c r="H386" s="359"/>
      <c r="I386" s="87"/>
      <c r="J386" s="109" t="s">
        <v>1719</v>
      </c>
      <c r="K386" s="110"/>
      <c r="L386" s="110"/>
      <c r="M386" s="111"/>
      <c r="N386" s="89"/>
      <c r="V386" s="123"/>
    </row>
    <row r="387" spans="1:22" ht="13.5" thickBot="1" x14ac:dyDescent="0.25">
      <c r="A387" s="356"/>
      <c r="B387" s="113"/>
      <c r="C387" s="113"/>
      <c r="D387" s="114"/>
      <c r="E387" s="113"/>
      <c r="F387" s="113"/>
      <c r="G387" s="360"/>
      <c r="H387" s="361"/>
      <c r="I387" s="362"/>
      <c r="J387" s="115" t="s">
        <v>1719</v>
      </c>
      <c r="K387" s="115"/>
      <c r="L387" s="115"/>
      <c r="M387" s="116"/>
      <c r="N387" s="89"/>
      <c r="V387" s="123">
        <f>G387</f>
        <v>0</v>
      </c>
    </row>
    <row r="388" spans="1:22" ht="23.25" thickBot="1" x14ac:dyDescent="0.25">
      <c r="A388" s="356"/>
      <c r="B388" s="118" t="s">
        <v>29</v>
      </c>
      <c r="C388" s="118" t="s">
        <v>30</v>
      </c>
      <c r="D388" s="118" t="s">
        <v>31</v>
      </c>
      <c r="E388" s="363" t="s">
        <v>32</v>
      </c>
      <c r="F388" s="363"/>
      <c r="G388" s="364"/>
      <c r="H388" s="365"/>
      <c r="I388" s="366"/>
      <c r="J388" s="120" t="s">
        <v>1840</v>
      </c>
      <c r="K388" s="121"/>
      <c r="L388" s="121"/>
      <c r="M388" s="122"/>
      <c r="N388" s="89"/>
      <c r="V388" s="123"/>
    </row>
    <row r="389" spans="1:22" ht="13.5" thickBot="1" x14ac:dyDescent="0.25">
      <c r="A389" s="357"/>
      <c r="B389" s="124"/>
      <c r="C389" s="124"/>
      <c r="D389" s="134"/>
      <c r="E389" s="126" t="s">
        <v>37</v>
      </c>
      <c r="F389" s="127"/>
      <c r="G389" s="367"/>
      <c r="H389" s="368"/>
      <c r="I389" s="369"/>
      <c r="J389" s="120" t="s">
        <v>1726</v>
      </c>
      <c r="K389" s="121"/>
      <c r="L389" s="121"/>
      <c r="M389" s="122"/>
      <c r="N389" s="89"/>
      <c r="V389" s="123"/>
    </row>
    <row r="390" spans="1:22" ht="24" thickTop="1" thickBot="1" x14ac:dyDescent="0.25">
      <c r="A390" s="355">
        <f t="shared" ref="A390" si="90">A386+1</f>
        <v>94</v>
      </c>
      <c r="B390" s="108" t="s">
        <v>20</v>
      </c>
      <c r="C390" s="108" t="s">
        <v>21</v>
      </c>
      <c r="D390" s="108" t="s">
        <v>22</v>
      </c>
      <c r="E390" s="358" t="s">
        <v>23</v>
      </c>
      <c r="F390" s="358"/>
      <c r="G390" s="358" t="s">
        <v>14</v>
      </c>
      <c r="H390" s="359"/>
      <c r="I390" s="87"/>
      <c r="J390" s="109" t="s">
        <v>1719</v>
      </c>
      <c r="K390" s="110"/>
      <c r="L390" s="110"/>
      <c r="M390" s="111"/>
      <c r="N390" s="89"/>
      <c r="V390" s="123"/>
    </row>
    <row r="391" spans="1:22" ht="13.5" thickBot="1" x14ac:dyDescent="0.25">
      <c r="A391" s="356"/>
      <c r="B391" s="113"/>
      <c r="C391" s="113"/>
      <c r="D391" s="114"/>
      <c r="E391" s="113"/>
      <c r="F391" s="113"/>
      <c r="G391" s="360"/>
      <c r="H391" s="361"/>
      <c r="I391" s="362"/>
      <c r="J391" s="115" t="s">
        <v>1719</v>
      </c>
      <c r="K391" s="115"/>
      <c r="L391" s="115"/>
      <c r="M391" s="116"/>
      <c r="N391" s="89"/>
      <c r="V391" s="123">
        <f>G391</f>
        <v>0</v>
      </c>
    </row>
    <row r="392" spans="1:22" ht="23.25" thickBot="1" x14ac:dyDescent="0.25">
      <c r="A392" s="356"/>
      <c r="B392" s="118" t="s">
        <v>29</v>
      </c>
      <c r="C392" s="118" t="s">
        <v>30</v>
      </c>
      <c r="D392" s="118" t="s">
        <v>31</v>
      </c>
      <c r="E392" s="363" t="s">
        <v>32</v>
      </c>
      <c r="F392" s="363"/>
      <c r="G392" s="364"/>
      <c r="H392" s="365"/>
      <c r="I392" s="366"/>
      <c r="J392" s="120" t="s">
        <v>1840</v>
      </c>
      <c r="K392" s="121"/>
      <c r="L392" s="121"/>
      <c r="M392" s="122"/>
      <c r="N392" s="89"/>
      <c r="V392" s="123"/>
    </row>
    <row r="393" spans="1:22" ht="13.5" thickBot="1" x14ac:dyDescent="0.25">
      <c r="A393" s="357"/>
      <c r="B393" s="124"/>
      <c r="C393" s="124"/>
      <c r="D393" s="134"/>
      <c r="E393" s="126" t="s">
        <v>37</v>
      </c>
      <c r="F393" s="127"/>
      <c r="G393" s="367"/>
      <c r="H393" s="368"/>
      <c r="I393" s="369"/>
      <c r="J393" s="120" t="s">
        <v>1726</v>
      </c>
      <c r="K393" s="121"/>
      <c r="L393" s="121"/>
      <c r="M393" s="122"/>
      <c r="N393" s="89"/>
      <c r="V393" s="123"/>
    </row>
    <row r="394" spans="1:22" ht="24" thickTop="1" thickBot="1" x14ac:dyDescent="0.25">
      <c r="A394" s="355">
        <f t="shared" ref="A394" si="91">A390+1</f>
        <v>95</v>
      </c>
      <c r="B394" s="108" t="s">
        <v>20</v>
      </c>
      <c r="C394" s="108" t="s">
        <v>21</v>
      </c>
      <c r="D394" s="108" t="s">
        <v>22</v>
      </c>
      <c r="E394" s="358" t="s">
        <v>23</v>
      </c>
      <c r="F394" s="358"/>
      <c r="G394" s="358" t="s">
        <v>14</v>
      </c>
      <c r="H394" s="359"/>
      <c r="I394" s="87"/>
      <c r="J394" s="109" t="s">
        <v>1719</v>
      </c>
      <c r="K394" s="110"/>
      <c r="L394" s="110"/>
      <c r="M394" s="111"/>
      <c r="N394" s="89"/>
      <c r="V394" s="123"/>
    </row>
    <row r="395" spans="1:22" ht="13.5" thickBot="1" x14ac:dyDescent="0.25">
      <c r="A395" s="356"/>
      <c r="B395" s="113"/>
      <c r="C395" s="113"/>
      <c r="D395" s="114"/>
      <c r="E395" s="113"/>
      <c r="F395" s="113"/>
      <c r="G395" s="360"/>
      <c r="H395" s="361"/>
      <c r="I395" s="362"/>
      <c r="J395" s="115" t="s">
        <v>1719</v>
      </c>
      <c r="K395" s="115"/>
      <c r="L395" s="115"/>
      <c r="M395" s="116"/>
      <c r="N395" s="89"/>
      <c r="V395" s="123">
        <f>G395</f>
        <v>0</v>
      </c>
    </row>
    <row r="396" spans="1:22" ht="23.25" thickBot="1" x14ac:dyDescent="0.25">
      <c r="A396" s="356"/>
      <c r="B396" s="118" t="s">
        <v>29</v>
      </c>
      <c r="C396" s="118" t="s">
        <v>30</v>
      </c>
      <c r="D396" s="118" t="s">
        <v>31</v>
      </c>
      <c r="E396" s="363" t="s">
        <v>32</v>
      </c>
      <c r="F396" s="363"/>
      <c r="G396" s="364"/>
      <c r="H396" s="365"/>
      <c r="I396" s="366"/>
      <c r="J396" s="120" t="s">
        <v>1840</v>
      </c>
      <c r="K396" s="121"/>
      <c r="L396" s="121"/>
      <c r="M396" s="122"/>
      <c r="N396" s="89"/>
      <c r="V396" s="123"/>
    </row>
    <row r="397" spans="1:22" ht="13.5" thickBot="1" x14ac:dyDescent="0.25">
      <c r="A397" s="357"/>
      <c r="B397" s="124"/>
      <c r="C397" s="124"/>
      <c r="D397" s="134"/>
      <c r="E397" s="126" t="s">
        <v>37</v>
      </c>
      <c r="F397" s="127"/>
      <c r="G397" s="367"/>
      <c r="H397" s="368"/>
      <c r="I397" s="369"/>
      <c r="J397" s="120" t="s">
        <v>1726</v>
      </c>
      <c r="K397" s="121"/>
      <c r="L397" s="121"/>
      <c r="M397" s="122"/>
      <c r="N397" s="89"/>
      <c r="V397" s="123"/>
    </row>
    <row r="398" spans="1:22" ht="24" thickTop="1" thickBot="1" x14ac:dyDescent="0.25">
      <c r="A398" s="355">
        <f t="shared" ref="A398" si="92">A394+1</f>
        <v>96</v>
      </c>
      <c r="B398" s="108" t="s">
        <v>20</v>
      </c>
      <c r="C398" s="108" t="s">
        <v>21</v>
      </c>
      <c r="D398" s="108" t="s">
        <v>22</v>
      </c>
      <c r="E398" s="358" t="s">
        <v>23</v>
      </c>
      <c r="F398" s="358"/>
      <c r="G398" s="358" t="s">
        <v>14</v>
      </c>
      <c r="H398" s="359"/>
      <c r="I398" s="87"/>
      <c r="J398" s="109" t="s">
        <v>1719</v>
      </c>
      <c r="K398" s="110"/>
      <c r="L398" s="110"/>
      <c r="M398" s="111"/>
      <c r="N398" s="89"/>
      <c r="V398" s="123"/>
    </row>
    <row r="399" spans="1:22" ht="13.5" thickBot="1" x14ac:dyDescent="0.25">
      <c r="A399" s="356"/>
      <c r="B399" s="113"/>
      <c r="C399" s="113"/>
      <c r="D399" s="114"/>
      <c r="E399" s="113"/>
      <c r="F399" s="113"/>
      <c r="G399" s="360"/>
      <c r="H399" s="361"/>
      <c r="I399" s="362"/>
      <c r="J399" s="115" t="s">
        <v>1719</v>
      </c>
      <c r="K399" s="115"/>
      <c r="L399" s="115"/>
      <c r="M399" s="116"/>
      <c r="N399" s="89"/>
      <c r="V399" s="123">
        <f>G399</f>
        <v>0</v>
      </c>
    </row>
    <row r="400" spans="1:22" ht="23.25" thickBot="1" x14ac:dyDescent="0.25">
      <c r="A400" s="356"/>
      <c r="B400" s="118" t="s">
        <v>29</v>
      </c>
      <c r="C400" s="118" t="s">
        <v>30</v>
      </c>
      <c r="D400" s="118" t="s">
        <v>31</v>
      </c>
      <c r="E400" s="363" t="s">
        <v>32</v>
      </c>
      <c r="F400" s="363"/>
      <c r="G400" s="364"/>
      <c r="H400" s="365"/>
      <c r="I400" s="366"/>
      <c r="J400" s="120" t="s">
        <v>1840</v>
      </c>
      <c r="K400" s="121"/>
      <c r="L400" s="121"/>
      <c r="M400" s="122"/>
      <c r="N400" s="89"/>
      <c r="V400" s="123"/>
    </row>
    <row r="401" spans="1:22" ht="13.5" thickBot="1" x14ac:dyDescent="0.25">
      <c r="A401" s="357"/>
      <c r="B401" s="124"/>
      <c r="C401" s="124"/>
      <c r="D401" s="134"/>
      <c r="E401" s="126" t="s">
        <v>37</v>
      </c>
      <c r="F401" s="127"/>
      <c r="G401" s="367"/>
      <c r="H401" s="368"/>
      <c r="I401" s="369"/>
      <c r="J401" s="120" t="s">
        <v>1726</v>
      </c>
      <c r="K401" s="121"/>
      <c r="L401" s="121"/>
      <c r="M401" s="122"/>
      <c r="N401" s="89"/>
      <c r="V401" s="123"/>
    </row>
    <row r="402" spans="1:22" ht="24" thickTop="1" thickBot="1" x14ac:dyDescent="0.25">
      <c r="A402" s="355">
        <f t="shared" ref="A402" si="93">A398+1</f>
        <v>97</v>
      </c>
      <c r="B402" s="108" t="s">
        <v>20</v>
      </c>
      <c r="C402" s="108" t="s">
        <v>21</v>
      </c>
      <c r="D402" s="108" t="s">
        <v>22</v>
      </c>
      <c r="E402" s="358" t="s">
        <v>23</v>
      </c>
      <c r="F402" s="358"/>
      <c r="G402" s="358" t="s">
        <v>14</v>
      </c>
      <c r="H402" s="359"/>
      <c r="I402" s="87"/>
      <c r="J402" s="109" t="s">
        <v>1719</v>
      </c>
      <c r="K402" s="110"/>
      <c r="L402" s="110"/>
      <c r="M402" s="111"/>
      <c r="N402" s="89"/>
      <c r="V402" s="123"/>
    </row>
    <row r="403" spans="1:22" ht="13.5" thickBot="1" x14ac:dyDescent="0.25">
      <c r="A403" s="356"/>
      <c r="B403" s="113"/>
      <c r="C403" s="113"/>
      <c r="D403" s="114"/>
      <c r="E403" s="113"/>
      <c r="F403" s="113"/>
      <c r="G403" s="360"/>
      <c r="H403" s="361"/>
      <c r="I403" s="362"/>
      <c r="J403" s="115" t="s">
        <v>1719</v>
      </c>
      <c r="K403" s="115"/>
      <c r="L403" s="115"/>
      <c r="M403" s="116"/>
      <c r="N403" s="89"/>
      <c r="V403" s="123">
        <f>G403</f>
        <v>0</v>
      </c>
    </row>
    <row r="404" spans="1:22" ht="23.25" thickBot="1" x14ac:dyDescent="0.25">
      <c r="A404" s="356"/>
      <c r="B404" s="118" t="s">
        <v>29</v>
      </c>
      <c r="C404" s="118" t="s">
        <v>30</v>
      </c>
      <c r="D404" s="118" t="s">
        <v>31</v>
      </c>
      <c r="E404" s="363" t="s">
        <v>32</v>
      </c>
      <c r="F404" s="363"/>
      <c r="G404" s="364"/>
      <c r="H404" s="365"/>
      <c r="I404" s="366"/>
      <c r="J404" s="120" t="s">
        <v>1840</v>
      </c>
      <c r="K404" s="121"/>
      <c r="L404" s="121"/>
      <c r="M404" s="122"/>
      <c r="N404" s="89"/>
      <c r="V404" s="123"/>
    </row>
    <row r="405" spans="1:22" ht="13.5" thickBot="1" x14ac:dyDescent="0.25">
      <c r="A405" s="357"/>
      <c r="B405" s="124"/>
      <c r="C405" s="124"/>
      <c r="D405" s="134"/>
      <c r="E405" s="126" t="s">
        <v>37</v>
      </c>
      <c r="F405" s="127"/>
      <c r="G405" s="367"/>
      <c r="H405" s="368"/>
      <c r="I405" s="369"/>
      <c r="J405" s="120" t="s">
        <v>1726</v>
      </c>
      <c r="K405" s="121"/>
      <c r="L405" s="121"/>
      <c r="M405" s="122"/>
      <c r="N405" s="89"/>
      <c r="V405" s="123"/>
    </row>
    <row r="406" spans="1:22" ht="24" thickTop="1" thickBot="1" x14ac:dyDescent="0.25">
      <c r="A406" s="355">
        <f t="shared" ref="A406" si="94">A402+1</f>
        <v>98</v>
      </c>
      <c r="B406" s="108" t="s">
        <v>20</v>
      </c>
      <c r="C406" s="108" t="s">
        <v>21</v>
      </c>
      <c r="D406" s="108" t="s">
        <v>22</v>
      </c>
      <c r="E406" s="358" t="s">
        <v>23</v>
      </c>
      <c r="F406" s="358"/>
      <c r="G406" s="358" t="s">
        <v>14</v>
      </c>
      <c r="H406" s="359"/>
      <c r="I406" s="87"/>
      <c r="J406" s="109" t="s">
        <v>1719</v>
      </c>
      <c r="K406" s="110"/>
      <c r="L406" s="110"/>
      <c r="M406" s="111"/>
      <c r="N406" s="89"/>
      <c r="V406" s="123"/>
    </row>
    <row r="407" spans="1:22" ht="13.5" thickBot="1" x14ac:dyDescent="0.25">
      <c r="A407" s="356"/>
      <c r="B407" s="113"/>
      <c r="C407" s="113"/>
      <c r="D407" s="114"/>
      <c r="E407" s="113"/>
      <c r="F407" s="113"/>
      <c r="G407" s="360"/>
      <c r="H407" s="361"/>
      <c r="I407" s="362"/>
      <c r="J407" s="115" t="s">
        <v>1719</v>
      </c>
      <c r="K407" s="115"/>
      <c r="L407" s="115"/>
      <c r="M407" s="116"/>
      <c r="N407" s="89"/>
      <c r="V407" s="123">
        <f>G407</f>
        <v>0</v>
      </c>
    </row>
    <row r="408" spans="1:22" ht="23.25" thickBot="1" x14ac:dyDescent="0.25">
      <c r="A408" s="356"/>
      <c r="B408" s="118" t="s">
        <v>29</v>
      </c>
      <c r="C408" s="118" t="s">
        <v>30</v>
      </c>
      <c r="D408" s="118" t="s">
        <v>31</v>
      </c>
      <c r="E408" s="363" t="s">
        <v>32</v>
      </c>
      <c r="F408" s="363"/>
      <c r="G408" s="364"/>
      <c r="H408" s="365"/>
      <c r="I408" s="366"/>
      <c r="J408" s="120" t="s">
        <v>1840</v>
      </c>
      <c r="K408" s="121"/>
      <c r="L408" s="121"/>
      <c r="M408" s="122"/>
      <c r="N408" s="89"/>
      <c r="V408" s="123"/>
    </row>
    <row r="409" spans="1:22" ht="13.5" thickBot="1" x14ac:dyDescent="0.25">
      <c r="A409" s="357"/>
      <c r="B409" s="124"/>
      <c r="C409" s="124"/>
      <c r="D409" s="134"/>
      <c r="E409" s="126" t="s">
        <v>37</v>
      </c>
      <c r="F409" s="127"/>
      <c r="G409" s="367"/>
      <c r="H409" s="368"/>
      <c r="I409" s="369"/>
      <c r="J409" s="120" t="s">
        <v>1726</v>
      </c>
      <c r="K409" s="121"/>
      <c r="L409" s="121"/>
      <c r="M409" s="122"/>
      <c r="N409" s="89"/>
      <c r="V409" s="123"/>
    </row>
    <row r="410" spans="1:22" ht="24" thickTop="1" thickBot="1" x14ac:dyDescent="0.25">
      <c r="A410" s="355">
        <f t="shared" ref="A410" si="95">A406+1</f>
        <v>99</v>
      </c>
      <c r="B410" s="108" t="s">
        <v>20</v>
      </c>
      <c r="C410" s="108" t="s">
        <v>21</v>
      </c>
      <c r="D410" s="108" t="s">
        <v>22</v>
      </c>
      <c r="E410" s="358" t="s">
        <v>23</v>
      </c>
      <c r="F410" s="358"/>
      <c r="G410" s="358" t="s">
        <v>14</v>
      </c>
      <c r="H410" s="359"/>
      <c r="I410" s="87"/>
      <c r="J410" s="109" t="s">
        <v>1719</v>
      </c>
      <c r="K410" s="110"/>
      <c r="L410" s="110"/>
      <c r="M410" s="111"/>
      <c r="N410" s="89"/>
      <c r="V410" s="123"/>
    </row>
    <row r="411" spans="1:22" ht="13.5" thickBot="1" x14ac:dyDescent="0.25">
      <c r="A411" s="356"/>
      <c r="B411" s="113"/>
      <c r="C411" s="113"/>
      <c r="D411" s="114"/>
      <c r="E411" s="113"/>
      <c r="F411" s="113"/>
      <c r="G411" s="360"/>
      <c r="H411" s="361"/>
      <c r="I411" s="362"/>
      <c r="J411" s="115" t="s">
        <v>1719</v>
      </c>
      <c r="K411" s="115"/>
      <c r="L411" s="115"/>
      <c r="M411" s="116"/>
      <c r="N411" s="89"/>
      <c r="V411" s="123">
        <f>G411</f>
        <v>0</v>
      </c>
    </row>
    <row r="412" spans="1:22" ht="23.25" thickBot="1" x14ac:dyDescent="0.25">
      <c r="A412" s="356"/>
      <c r="B412" s="118" t="s">
        <v>29</v>
      </c>
      <c r="C412" s="118" t="s">
        <v>30</v>
      </c>
      <c r="D412" s="118" t="s">
        <v>31</v>
      </c>
      <c r="E412" s="363" t="s">
        <v>32</v>
      </c>
      <c r="F412" s="363"/>
      <c r="G412" s="364"/>
      <c r="H412" s="365"/>
      <c r="I412" s="366"/>
      <c r="J412" s="120" t="s">
        <v>1840</v>
      </c>
      <c r="K412" s="121"/>
      <c r="L412" s="121"/>
      <c r="M412" s="122"/>
      <c r="N412" s="89"/>
      <c r="V412" s="123"/>
    </row>
    <row r="413" spans="1:22" ht="13.5" thickBot="1" x14ac:dyDescent="0.25">
      <c r="A413" s="357"/>
      <c r="B413" s="124"/>
      <c r="C413" s="124"/>
      <c r="D413" s="134"/>
      <c r="E413" s="126" t="s">
        <v>37</v>
      </c>
      <c r="F413" s="127"/>
      <c r="G413" s="367"/>
      <c r="H413" s="368"/>
      <c r="I413" s="369"/>
      <c r="J413" s="120" t="s">
        <v>1726</v>
      </c>
      <c r="K413" s="121"/>
      <c r="L413" s="121"/>
      <c r="M413" s="122"/>
      <c r="N413" s="89"/>
      <c r="V413" s="123"/>
    </row>
    <row r="414" spans="1:22" ht="24" thickTop="1" thickBot="1" x14ac:dyDescent="0.25">
      <c r="A414" s="355">
        <f t="shared" ref="A414" si="96">A410+1</f>
        <v>100</v>
      </c>
      <c r="B414" s="108" t="s">
        <v>20</v>
      </c>
      <c r="C414" s="108" t="s">
        <v>21</v>
      </c>
      <c r="D414" s="108" t="s">
        <v>22</v>
      </c>
      <c r="E414" s="358" t="s">
        <v>23</v>
      </c>
      <c r="F414" s="358"/>
      <c r="G414" s="358" t="s">
        <v>14</v>
      </c>
      <c r="H414" s="359"/>
      <c r="I414" s="87"/>
      <c r="J414" s="109" t="s">
        <v>1719</v>
      </c>
      <c r="K414" s="110"/>
      <c r="L414" s="110"/>
      <c r="M414" s="111"/>
      <c r="N414" s="89"/>
      <c r="V414" s="123"/>
    </row>
    <row r="415" spans="1:22" ht="13.5" thickBot="1" x14ac:dyDescent="0.25">
      <c r="A415" s="356"/>
      <c r="B415" s="113"/>
      <c r="C415" s="113"/>
      <c r="D415" s="114"/>
      <c r="E415" s="113"/>
      <c r="F415" s="113"/>
      <c r="G415" s="360"/>
      <c r="H415" s="361"/>
      <c r="I415" s="362"/>
      <c r="J415" s="115" t="s">
        <v>1719</v>
      </c>
      <c r="K415" s="115"/>
      <c r="L415" s="115"/>
      <c r="M415" s="116"/>
      <c r="N415" s="89"/>
      <c r="V415" s="123">
        <f>G415</f>
        <v>0</v>
      </c>
    </row>
    <row r="416" spans="1:22" ht="23.25" thickBot="1" x14ac:dyDescent="0.25">
      <c r="A416" s="356"/>
      <c r="B416" s="118" t="s">
        <v>29</v>
      </c>
      <c r="C416" s="118" t="s">
        <v>30</v>
      </c>
      <c r="D416" s="118" t="s">
        <v>31</v>
      </c>
      <c r="E416" s="363" t="s">
        <v>32</v>
      </c>
      <c r="F416" s="363"/>
      <c r="G416" s="364"/>
      <c r="H416" s="365"/>
      <c r="I416" s="366"/>
      <c r="J416" s="120" t="s">
        <v>1840</v>
      </c>
      <c r="K416" s="121"/>
      <c r="L416" s="121"/>
      <c r="M416" s="122"/>
      <c r="N416" s="89"/>
    </row>
    <row r="417" spans="1:14" ht="13.5" thickBot="1" x14ac:dyDescent="0.25">
      <c r="A417" s="357"/>
      <c r="B417" s="134"/>
      <c r="C417" s="134"/>
      <c r="D417" s="134"/>
      <c r="E417" s="136" t="s">
        <v>37</v>
      </c>
      <c r="F417" s="137"/>
      <c r="G417" s="367"/>
      <c r="H417" s="368"/>
      <c r="I417" s="369"/>
      <c r="J417" s="138" t="s">
        <v>1726</v>
      </c>
      <c r="K417" s="139"/>
      <c r="L417" s="139"/>
      <c r="M417" s="140"/>
      <c r="N417" s="89"/>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F3" sqref="F3"/>
    </sheetView>
  </sheetViews>
  <sheetFormatPr defaultRowHeight="12.75" x14ac:dyDescent="0.2"/>
  <cols>
    <col min="1" max="1" width="3.85546875" style="71" customWidth="1"/>
    <col min="2" max="2" width="16.140625" style="71" customWidth="1"/>
    <col min="3" max="3" width="17.7109375" style="71" customWidth="1"/>
    <col min="4" max="4" width="14.42578125" style="71" customWidth="1"/>
    <col min="5" max="5" width="18.7109375" style="71" hidden="1" customWidth="1"/>
    <col min="6" max="6" width="14.85546875" style="71" customWidth="1"/>
    <col min="7" max="7" width="3" style="71" customWidth="1"/>
    <col min="8" max="8" width="11.28515625" style="71" customWidth="1"/>
    <col min="9" max="9" width="3" style="71" customWidth="1"/>
    <col min="10" max="10" width="12.28515625" style="71" customWidth="1"/>
    <col min="11" max="11" width="9.140625" style="71" customWidth="1"/>
    <col min="12" max="12" width="8.85546875" style="71" customWidth="1"/>
    <col min="13" max="13" width="8" style="71" customWidth="1"/>
    <col min="14" max="14" width="0.140625" style="71" customWidth="1"/>
    <col min="15" max="15" width="9.140625" style="71"/>
    <col min="16" max="16" width="20.28515625" style="71" bestFit="1" customWidth="1"/>
    <col min="17" max="20" width="9.140625" style="71"/>
    <col min="21" max="21" width="9.42578125" style="71" customWidth="1"/>
    <col min="22" max="22" width="13.7109375" style="135" customWidth="1"/>
    <col min="23" max="16384" width="9.140625" style="71"/>
  </cols>
  <sheetData>
    <row r="1" spans="1:19" s="71" customFormat="1" hidden="1" x14ac:dyDescent="0.2"/>
    <row r="2" spans="1:19" s="71" customFormat="1" x14ac:dyDescent="0.2">
      <c r="J2" s="430" t="s">
        <v>1</v>
      </c>
      <c r="K2" s="431"/>
      <c r="L2" s="431"/>
      <c r="M2" s="431"/>
      <c r="P2" s="433"/>
      <c r="Q2" s="433"/>
      <c r="R2" s="433"/>
      <c r="S2" s="433"/>
    </row>
    <row r="3" spans="1:19" s="71" customFormat="1" x14ac:dyDescent="0.2">
      <c r="J3" s="431"/>
      <c r="K3" s="431"/>
      <c r="L3" s="431"/>
      <c r="M3" s="431"/>
      <c r="P3" s="434"/>
      <c r="Q3" s="434"/>
      <c r="R3" s="434"/>
      <c r="S3" s="434"/>
    </row>
    <row r="4" spans="1:19" s="71" customFormat="1" ht="13.5" thickBot="1" x14ac:dyDescent="0.25">
      <c r="A4" s="73"/>
      <c r="B4" s="73"/>
      <c r="C4" s="73"/>
      <c r="D4" s="73"/>
      <c r="E4" s="73"/>
      <c r="F4" s="73"/>
      <c r="G4" s="73"/>
      <c r="H4" s="73"/>
      <c r="I4" s="73"/>
      <c r="J4" s="432"/>
      <c r="K4" s="432"/>
      <c r="L4" s="432"/>
      <c r="M4" s="432"/>
      <c r="P4" s="435"/>
      <c r="Q4" s="435"/>
      <c r="R4" s="435"/>
      <c r="S4" s="435"/>
    </row>
    <row r="5" spans="1:19" s="71" customFormat="1" ht="30" customHeight="1" thickTop="1" thickBot="1" x14ac:dyDescent="0.25">
      <c r="A5" s="436" t="s">
        <v>7115</v>
      </c>
      <c r="B5" s="437"/>
      <c r="C5" s="437"/>
      <c r="D5" s="437"/>
      <c r="E5" s="437"/>
      <c r="F5" s="437"/>
      <c r="G5" s="437"/>
      <c r="H5" s="437"/>
      <c r="I5" s="437"/>
      <c r="J5" s="437"/>
      <c r="K5" s="437"/>
      <c r="L5" s="437"/>
      <c r="M5" s="437"/>
      <c r="N5" s="74"/>
      <c r="O5" s="73"/>
      <c r="Q5" s="75"/>
    </row>
    <row r="6" spans="1:19" s="71" customFormat="1" ht="13.5" customHeight="1" thickTop="1" x14ac:dyDescent="0.2">
      <c r="A6" s="438" t="s">
        <v>2</v>
      </c>
      <c r="B6" s="440" t="s">
        <v>3</v>
      </c>
      <c r="C6" s="441"/>
      <c r="D6" s="441"/>
      <c r="E6" s="441"/>
      <c r="F6" s="441"/>
      <c r="G6" s="441"/>
      <c r="H6" s="441"/>
      <c r="I6" s="441"/>
      <c r="J6" s="442"/>
      <c r="K6" s="6" t="s">
        <v>4</v>
      </c>
      <c r="L6" s="6" t="s">
        <v>5</v>
      </c>
      <c r="M6" s="6" t="s">
        <v>6</v>
      </c>
      <c r="N6" s="76"/>
      <c r="O6" s="73"/>
    </row>
    <row r="7" spans="1:19" s="71" customFormat="1" ht="20.25" customHeight="1" thickBot="1" x14ac:dyDescent="0.25">
      <c r="A7" s="438"/>
      <c r="B7" s="443"/>
      <c r="C7" s="444"/>
      <c r="D7" s="444"/>
      <c r="E7" s="444"/>
      <c r="F7" s="444"/>
      <c r="G7" s="444"/>
      <c r="H7" s="444"/>
      <c r="I7" s="444"/>
      <c r="J7" s="445"/>
      <c r="K7" s="8"/>
      <c r="L7" s="9"/>
      <c r="M7" s="10">
        <v>2018</v>
      </c>
      <c r="N7" s="77"/>
      <c r="O7" s="73"/>
    </row>
    <row r="8" spans="1:19" s="71" customFormat="1" ht="27.75" customHeight="1" thickTop="1" thickBot="1" x14ac:dyDescent="0.25">
      <c r="A8" s="438"/>
      <c r="B8" s="446" t="s">
        <v>7</v>
      </c>
      <c r="C8" s="447"/>
      <c r="D8" s="447"/>
      <c r="E8" s="447"/>
      <c r="F8" s="447"/>
      <c r="G8" s="448"/>
      <c r="H8" s="448"/>
      <c r="I8" s="448"/>
      <c r="J8" s="448"/>
      <c r="K8" s="448"/>
      <c r="L8" s="447"/>
      <c r="M8" s="447"/>
      <c r="N8" s="449"/>
      <c r="O8" s="73"/>
    </row>
    <row r="9" spans="1:19" s="71" customFormat="1" ht="18" customHeight="1" thickTop="1" x14ac:dyDescent="0.25">
      <c r="A9" s="438"/>
      <c r="B9" s="450" t="s">
        <v>1715</v>
      </c>
      <c r="C9" s="426"/>
      <c r="D9" s="426"/>
      <c r="E9" s="426"/>
      <c r="F9" s="426"/>
      <c r="G9" s="451" t="s">
        <v>0</v>
      </c>
      <c r="H9" s="408" t="s">
        <v>7114</v>
      </c>
      <c r="I9" s="411"/>
      <c r="J9" s="414" t="s">
        <v>7113</v>
      </c>
      <c r="K9" s="417"/>
      <c r="L9" s="420"/>
      <c r="M9" s="421"/>
      <c r="N9" s="78"/>
      <c r="O9" s="79"/>
      <c r="P9" s="73"/>
    </row>
    <row r="10" spans="1:19" s="71" customFormat="1" ht="15.75" customHeight="1" x14ac:dyDescent="0.2">
      <c r="A10" s="438"/>
      <c r="B10" s="425" t="s">
        <v>7112</v>
      </c>
      <c r="C10" s="426"/>
      <c r="D10" s="426"/>
      <c r="E10" s="426"/>
      <c r="F10" s="427"/>
      <c r="G10" s="452"/>
      <c r="H10" s="409"/>
      <c r="I10" s="412"/>
      <c r="J10" s="415"/>
      <c r="K10" s="418"/>
      <c r="L10" s="422"/>
      <c r="M10" s="421"/>
      <c r="N10" s="78"/>
      <c r="O10" s="79"/>
      <c r="P10" s="73"/>
    </row>
    <row r="11" spans="1:19" s="71" customFormat="1" ht="13.5" thickBot="1" x14ac:dyDescent="0.25">
      <c r="A11" s="438"/>
      <c r="B11" s="80" t="s">
        <v>9</v>
      </c>
      <c r="C11" s="81" t="s">
        <v>7367</v>
      </c>
      <c r="D11" s="428" t="s">
        <v>7366</v>
      </c>
      <c r="E11" s="428"/>
      <c r="F11" s="429"/>
      <c r="G11" s="453"/>
      <c r="H11" s="410"/>
      <c r="I11" s="413"/>
      <c r="J11" s="416"/>
      <c r="K11" s="419"/>
      <c r="L11" s="423"/>
      <c r="M11" s="424"/>
      <c r="N11" s="82"/>
      <c r="O11" s="79"/>
      <c r="P11" s="73"/>
    </row>
    <row r="12" spans="1:19" s="71" customFormat="1" ht="13.5" thickTop="1" x14ac:dyDescent="0.2">
      <c r="A12" s="438"/>
      <c r="B12" s="392" t="s">
        <v>10</v>
      </c>
      <c r="C12" s="394" t="s">
        <v>11</v>
      </c>
      <c r="D12" s="396" t="s">
        <v>12</v>
      </c>
      <c r="E12" s="398" t="s">
        <v>13</v>
      </c>
      <c r="F12" s="399"/>
      <c r="G12" s="402" t="s">
        <v>14</v>
      </c>
      <c r="H12" s="403"/>
      <c r="I12" s="404"/>
      <c r="J12" s="394" t="s">
        <v>15</v>
      </c>
      <c r="K12" s="454" t="s">
        <v>16</v>
      </c>
      <c r="L12" s="456" t="s">
        <v>17</v>
      </c>
      <c r="M12" s="396" t="s">
        <v>18</v>
      </c>
      <c r="N12" s="83"/>
      <c r="O12" s="73"/>
    </row>
    <row r="13" spans="1:19" s="71" customFormat="1" ht="34.5" customHeight="1" thickBot="1" x14ac:dyDescent="0.25">
      <c r="A13" s="439"/>
      <c r="B13" s="393"/>
      <c r="C13" s="395"/>
      <c r="D13" s="397"/>
      <c r="E13" s="400"/>
      <c r="F13" s="401"/>
      <c r="G13" s="405"/>
      <c r="H13" s="406"/>
      <c r="I13" s="407"/>
      <c r="J13" s="458"/>
      <c r="K13" s="455"/>
      <c r="L13" s="457"/>
      <c r="M13" s="458"/>
      <c r="N13" s="84"/>
      <c r="O13" s="73"/>
    </row>
    <row r="14" spans="1:19" s="71" customFormat="1" ht="24" thickTop="1" thickBot="1" x14ac:dyDescent="0.25">
      <c r="A14" s="381" t="s">
        <v>19</v>
      </c>
      <c r="B14" s="85" t="s">
        <v>20</v>
      </c>
      <c r="C14" s="85" t="s">
        <v>21</v>
      </c>
      <c r="D14" s="85" t="s">
        <v>22</v>
      </c>
      <c r="E14" s="384" t="s">
        <v>23</v>
      </c>
      <c r="F14" s="384"/>
      <c r="G14" s="358" t="s">
        <v>14</v>
      </c>
      <c r="H14" s="359"/>
      <c r="I14" s="87"/>
      <c r="J14" s="88"/>
      <c r="K14" s="88"/>
      <c r="L14" s="88"/>
      <c r="M14" s="88"/>
      <c r="N14" s="89"/>
    </row>
    <row r="15" spans="1:19" s="71" customFormat="1" ht="23.25" thickBot="1" x14ac:dyDescent="0.25">
      <c r="A15" s="382"/>
      <c r="B15" s="90" t="s">
        <v>24</v>
      </c>
      <c r="C15" s="90" t="s">
        <v>25</v>
      </c>
      <c r="D15" s="91">
        <v>40766</v>
      </c>
      <c r="E15" s="92"/>
      <c r="F15" s="93" t="s">
        <v>26</v>
      </c>
      <c r="G15" s="385" t="s">
        <v>27</v>
      </c>
      <c r="H15" s="386"/>
      <c r="I15" s="387"/>
      <c r="J15" s="94" t="s">
        <v>28</v>
      </c>
      <c r="K15" s="95"/>
      <c r="L15" s="96" t="s">
        <v>0</v>
      </c>
      <c r="M15" s="97">
        <v>280</v>
      </c>
      <c r="N15" s="89"/>
      <c r="O15" s="73"/>
    </row>
    <row r="16" spans="1:19" s="71" customFormat="1" ht="23.25" thickBot="1" x14ac:dyDescent="0.25">
      <c r="A16" s="382"/>
      <c r="B16" s="98" t="s">
        <v>29</v>
      </c>
      <c r="C16" s="98" t="s">
        <v>30</v>
      </c>
      <c r="D16" s="98" t="s">
        <v>31</v>
      </c>
      <c r="E16" s="388" t="s">
        <v>32</v>
      </c>
      <c r="F16" s="388"/>
      <c r="G16" s="389"/>
      <c r="H16" s="390"/>
      <c r="I16" s="391"/>
      <c r="J16" s="100" t="s">
        <v>33</v>
      </c>
      <c r="K16" s="96" t="s">
        <v>0</v>
      </c>
      <c r="L16" s="101"/>
      <c r="M16" s="102">
        <v>825</v>
      </c>
      <c r="N16" s="83"/>
    </row>
    <row r="17" spans="1:22" ht="23.25" thickBot="1" x14ac:dyDescent="0.25">
      <c r="A17" s="383"/>
      <c r="B17" s="103" t="s">
        <v>35</v>
      </c>
      <c r="C17" s="103" t="s">
        <v>36</v>
      </c>
      <c r="D17" s="91">
        <v>40767</v>
      </c>
      <c r="E17" s="104" t="s">
        <v>37</v>
      </c>
      <c r="F17" s="93" t="s">
        <v>38</v>
      </c>
      <c r="G17" s="367"/>
      <c r="H17" s="368"/>
      <c r="I17" s="369"/>
      <c r="J17" s="105" t="s">
        <v>34</v>
      </c>
      <c r="K17" s="106"/>
      <c r="L17" s="106" t="s">
        <v>0</v>
      </c>
      <c r="M17" s="107">
        <v>120</v>
      </c>
      <c r="N17" s="89"/>
      <c r="V17" s="71"/>
    </row>
    <row r="18" spans="1:22" ht="23.25" customHeight="1" thickTop="1" x14ac:dyDescent="0.2">
      <c r="A18" s="355">
        <f>1</f>
        <v>1</v>
      </c>
      <c r="B18" s="108" t="s">
        <v>20</v>
      </c>
      <c r="C18" s="108" t="s">
        <v>21</v>
      </c>
      <c r="D18" s="108" t="s">
        <v>22</v>
      </c>
      <c r="E18" s="358" t="s">
        <v>23</v>
      </c>
      <c r="F18" s="358"/>
      <c r="G18" s="375" t="s">
        <v>14</v>
      </c>
      <c r="H18" s="376"/>
      <c r="I18" s="377"/>
      <c r="J18" s="109" t="s">
        <v>1719</v>
      </c>
      <c r="K18" s="110"/>
      <c r="L18" s="110"/>
      <c r="M18" s="111"/>
      <c r="N18" s="89"/>
      <c r="V18" s="112"/>
    </row>
    <row r="19" spans="1:22" ht="33.75" x14ac:dyDescent="0.2">
      <c r="A19" s="373"/>
      <c r="B19" s="113" t="s">
        <v>7111</v>
      </c>
      <c r="C19" s="113" t="s">
        <v>7101</v>
      </c>
      <c r="D19" s="114">
        <v>43180</v>
      </c>
      <c r="E19" s="113"/>
      <c r="F19" s="113" t="s">
        <v>7100</v>
      </c>
      <c r="G19" s="360" t="s">
        <v>6961</v>
      </c>
      <c r="H19" s="361"/>
      <c r="I19" s="362"/>
      <c r="J19" s="115" t="s">
        <v>7099</v>
      </c>
      <c r="K19" s="115"/>
      <c r="L19" s="115" t="s">
        <v>0</v>
      </c>
      <c r="M19" s="167">
        <v>600</v>
      </c>
      <c r="N19" s="89"/>
      <c r="V19" s="117"/>
    </row>
    <row r="20" spans="1:22" ht="22.5" x14ac:dyDescent="0.2">
      <c r="A20" s="373"/>
      <c r="B20" s="118" t="s">
        <v>29</v>
      </c>
      <c r="C20" s="118" t="s">
        <v>30</v>
      </c>
      <c r="D20" s="118" t="s">
        <v>31</v>
      </c>
      <c r="E20" s="363" t="s">
        <v>32</v>
      </c>
      <c r="F20" s="363"/>
      <c r="G20" s="364"/>
      <c r="H20" s="365"/>
      <c r="I20" s="366"/>
      <c r="J20" s="120" t="s">
        <v>1840</v>
      </c>
      <c r="K20" s="121"/>
      <c r="L20" s="121"/>
      <c r="M20" s="122"/>
      <c r="N20" s="89"/>
      <c r="V20" s="123"/>
    </row>
    <row r="21" spans="1:22" ht="13.5" thickBot="1" x14ac:dyDescent="0.25">
      <c r="A21" s="374"/>
      <c r="B21" s="124" t="s">
        <v>7098</v>
      </c>
      <c r="C21" s="124" t="s">
        <v>6961</v>
      </c>
      <c r="D21" s="125">
        <v>43182</v>
      </c>
      <c r="E21" s="126" t="s">
        <v>37</v>
      </c>
      <c r="F21" s="127" t="s">
        <v>7110</v>
      </c>
      <c r="G21" s="378"/>
      <c r="H21" s="379"/>
      <c r="I21" s="380"/>
      <c r="J21" s="120" t="s">
        <v>1726</v>
      </c>
      <c r="K21" s="121"/>
      <c r="L21" s="121"/>
      <c r="M21" s="122"/>
      <c r="N21" s="89"/>
      <c r="V21" s="123"/>
    </row>
    <row r="22" spans="1:22" ht="24" thickTop="1" thickBot="1" x14ac:dyDescent="0.25">
      <c r="A22" s="355">
        <f>A18+1</f>
        <v>2</v>
      </c>
      <c r="B22" s="108" t="s">
        <v>20</v>
      </c>
      <c r="C22" s="108" t="s">
        <v>21</v>
      </c>
      <c r="D22" s="108" t="s">
        <v>22</v>
      </c>
      <c r="E22" s="358" t="s">
        <v>23</v>
      </c>
      <c r="F22" s="358"/>
      <c r="G22" s="358" t="s">
        <v>14</v>
      </c>
      <c r="H22" s="359"/>
      <c r="I22" s="87"/>
      <c r="J22" s="109" t="s">
        <v>1719</v>
      </c>
      <c r="K22" s="110"/>
      <c r="L22" s="110"/>
      <c r="M22" s="111"/>
      <c r="N22" s="89"/>
      <c r="V22" s="123"/>
    </row>
    <row r="23" spans="1:22" ht="23.25" thickBot="1" x14ac:dyDescent="0.25">
      <c r="A23" s="356"/>
      <c r="B23" s="113" t="s">
        <v>7109</v>
      </c>
      <c r="C23" s="113" t="s">
        <v>7107</v>
      </c>
      <c r="D23" s="114">
        <v>43158</v>
      </c>
      <c r="E23" s="113"/>
      <c r="F23" s="113" t="s">
        <v>7100</v>
      </c>
      <c r="G23" s="360" t="s">
        <v>7106</v>
      </c>
      <c r="H23" s="361"/>
      <c r="I23" s="362"/>
      <c r="J23" s="115" t="s">
        <v>7099</v>
      </c>
      <c r="K23" s="115"/>
      <c r="L23" s="115" t="s">
        <v>0</v>
      </c>
      <c r="M23" s="167">
        <v>275</v>
      </c>
      <c r="N23" s="89"/>
      <c r="V23" s="123"/>
    </row>
    <row r="24" spans="1:22" ht="23.25" thickBot="1" x14ac:dyDescent="0.25">
      <c r="A24" s="356"/>
      <c r="B24" s="118" t="s">
        <v>29</v>
      </c>
      <c r="C24" s="118" t="s">
        <v>30</v>
      </c>
      <c r="D24" s="118" t="s">
        <v>31</v>
      </c>
      <c r="E24" s="363" t="s">
        <v>32</v>
      </c>
      <c r="F24" s="363"/>
      <c r="G24" s="364"/>
      <c r="H24" s="365"/>
      <c r="I24" s="366"/>
      <c r="J24" s="120" t="s">
        <v>1840</v>
      </c>
      <c r="K24" s="121"/>
      <c r="L24" s="121"/>
      <c r="M24" s="122"/>
      <c r="N24" s="89"/>
      <c r="V24" s="123"/>
    </row>
    <row r="25" spans="1:22" ht="13.5" thickBot="1" x14ac:dyDescent="0.25">
      <c r="A25" s="357"/>
      <c r="B25" s="124" t="s">
        <v>7105</v>
      </c>
      <c r="C25" s="124" t="s">
        <v>7104</v>
      </c>
      <c r="D25" s="125">
        <v>43161</v>
      </c>
      <c r="E25" s="126" t="s">
        <v>37</v>
      </c>
      <c r="F25" s="127" t="s">
        <v>7103</v>
      </c>
      <c r="G25" s="367"/>
      <c r="H25" s="368"/>
      <c r="I25" s="369"/>
      <c r="J25" s="120" t="s">
        <v>1726</v>
      </c>
      <c r="K25" s="121"/>
      <c r="L25" s="121"/>
      <c r="M25" s="122"/>
      <c r="N25" s="89"/>
      <c r="V25" s="123"/>
    </row>
    <row r="26" spans="1:22" ht="24" thickTop="1" thickBot="1" x14ac:dyDescent="0.25">
      <c r="A26" s="355">
        <f>A22+1</f>
        <v>3</v>
      </c>
      <c r="B26" s="108" t="s">
        <v>20</v>
      </c>
      <c r="C26" s="108" t="s">
        <v>21</v>
      </c>
      <c r="D26" s="108" t="s">
        <v>22</v>
      </c>
      <c r="E26" s="358" t="s">
        <v>23</v>
      </c>
      <c r="F26" s="358"/>
      <c r="G26" s="358" t="s">
        <v>14</v>
      </c>
      <c r="H26" s="359"/>
      <c r="I26" s="87"/>
      <c r="J26" s="109" t="s">
        <v>1719</v>
      </c>
      <c r="K26" s="110"/>
      <c r="L26" s="110"/>
      <c r="M26" s="111"/>
      <c r="N26" s="89"/>
      <c r="V26" s="123"/>
    </row>
    <row r="27" spans="1:22" ht="23.25" thickBot="1" x14ac:dyDescent="0.25">
      <c r="A27" s="356"/>
      <c r="B27" s="113" t="s">
        <v>7108</v>
      </c>
      <c r="C27" s="113" t="s">
        <v>7107</v>
      </c>
      <c r="D27" s="114">
        <v>43158</v>
      </c>
      <c r="E27" s="113"/>
      <c r="F27" s="113" t="s">
        <v>7100</v>
      </c>
      <c r="G27" s="360" t="s">
        <v>7106</v>
      </c>
      <c r="H27" s="361"/>
      <c r="I27" s="362"/>
      <c r="J27" s="115" t="s">
        <v>7099</v>
      </c>
      <c r="K27" s="115"/>
      <c r="L27" s="115" t="s">
        <v>0</v>
      </c>
      <c r="M27" s="167">
        <v>275</v>
      </c>
      <c r="N27" s="89"/>
      <c r="V27" s="123"/>
    </row>
    <row r="28" spans="1:22" ht="23.25" thickBot="1" x14ac:dyDescent="0.25">
      <c r="A28" s="356"/>
      <c r="B28" s="118" t="s">
        <v>29</v>
      </c>
      <c r="C28" s="118" t="s">
        <v>30</v>
      </c>
      <c r="D28" s="118" t="s">
        <v>31</v>
      </c>
      <c r="E28" s="363" t="s">
        <v>32</v>
      </c>
      <c r="F28" s="363"/>
      <c r="G28" s="364"/>
      <c r="H28" s="365"/>
      <c r="I28" s="366"/>
      <c r="J28" s="120" t="s">
        <v>1840</v>
      </c>
      <c r="K28" s="121"/>
      <c r="L28" s="121"/>
      <c r="M28" s="122"/>
      <c r="N28" s="89"/>
      <c r="V28" s="123"/>
    </row>
    <row r="29" spans="1:22" ht="13.5" thickBot="1" x14ac:dyDescent="0.25">
      <c r="A29" s="357"/>
      <c r="B29" s="124" t="s">
        <v>7105</v>
      </c>
      <c r="C29" s="124" t="s">
        <v>7104</v>
      </c>
      <c r="D29" s="125">
        <v>43161</v>
      </c>
      <c r="E29" s="126" t="s">
        <v>37</v>
      </c>
      <c r="F29" s="127" t="s">
        <v>7103</v>
      </c>
      <c r="G29" s="367"/>
      <c r="H29" s="368"/>
      <c r="I29" s="369"/>
      <c r="J29" s="120" t="s">
        <v>1726</v>
      </c>
      <c r="K29" s="121"/>
      <c r="L29" s="121"/>
      <c r="M29" s="122"/>
      <c r="N29" s="89"/>
      <c r="V29" s="123"/>
    </row>
    <row r="30" spans="1:22" ht="24" thickTop="1" thickBot="1" x14ac:dyDescent="0.25">
      <c r="A30" s="355">
        <f>A26+1</f>
        <v>4</v>
      </c>
      <c r="B30" s="108" t="s">
        <v>20</v>
      </c>
      <c r="C30" s="108" t="s">
        <v>21</v>
      </c>
      <c r="D30" s="108" t="s">
        <v>22</v>
      </c>
      <c r="E30" s="358" t="s">
        <v>23</v>
      </c>
      <c r="F30" s="358"/>
      <c r="G30" s="358" t="s">
        <v>14</v>
      </c>
      <c r="H30" s="359"/>
      <c r="I30" s="87"/>
      <c r="J30" s="109" t="s">
        <v>1719</v>
      </c>
      <c r="K30" s="110"/>
      <c r="L30" s="110"/>
      <c r="M30" s="111"/>
      <c r="N30" s="89"/>
      <c r="V30" s="123"/>
    </row>
    <row r="31" spans="1:22" ht="34.5" thickBot="1" x14ac:dyDescent="0.25">
      <c r="A31" s="356"/>
      <c r="B31" s="113" t="s">
        <v>7102</v>
      </c>
      <c r="C31" s="113" t="s">
        <v>7101</v>
      </c>
      <c r="D31" s="114">
        <v>43180</v>
      </c>
      <c r="E31" s="113"/>
      <c r="F31" s="113" t="s">
        <v>7100</v>
      </c>
      <c r="G31" s="360" t="s">
        <v>6961</v>
      </c>
      <c r="H31" s="361"/>
      <c r="I31" s="362"/>
      <c r="J31" s="115" t="s">
        <v>7099</v>
      </c>
      <c r="K31" s="115"/>
      <c r="L31" s="115" t="s">
        <v>0</v>
      </c>
      <c r="M31" s="167">
        <v>610</v>
      </c>
      <c r="N31" s="89"/>
      <c r="V31" s="123"/>
    </row>
    <row r="32" spans="1:22" ht="23.25" thickBot="1" x14ac:dyDescent="0.25">
      <c r="A32" s="356"/>
      <c r="B32" s="118" t="s">
        <v>29</v>
      </c>
      <c r="C32" s="118" t="s">
        <v>30</v>
      </c>
      <c r="D32" s="118" t="s">
        <v>31</v>
      </c>
      <c r="E32" s="363" t="s">
        <v>32</v>
      </c>
      <c r="F32" s="363"/>
      <c r="G32" s="364"/>
      <c r="H32" s="365"/>
      <c r="I32" s="366"/>
      <c r="J32" s="120" t="s">
        <v>1840</v>
      </c>
      <c r="K32" s="121"/>
      <c r="L32" s="121"/>
      <c r="M32" s="122"/>
      <c r="N32" s="89"/>
      <c r="V32" s="123"/>
    </row>
    <row r="33" spans="1:22" ht="13.5" thickBot="1" x14ac:dyDescent="0.25">
      <c r="A33" s="357"/>
      <c r="B33" s="124" t="s">
        <v>7098</v>
      </c>
      <c r="C33" s="124" t="s">
        <v>6961</v>
      </c>
      <c r="D33" s="125">
        <v>43182</v>
      </c>
      <c r="E33" s="126" t="s">
        <v>37</v>
      </c>
      <c r="F33" s="127" t="s">
        <v>7097</v>
      </c>
      <c r="G33" s="367"/>
      <c r="H33" s="368"/>
      <c r="I33" s="369"/>
      <c r="J33" s="120" t="s">
        <v>1726</v>
      </c>
      <c r="K33" s="121"/>
      <c r="L33" s="121"/>
      <c r="M33" s="122"/>
      <c r="N33" s="89"/>
      <c r="V33" s="123"/>
    </row>
    <row r="34" spans="1:22" ht="24" thickTop="1" thickBot="1" x14ac:dyDescent="0.25">
      <c r="A34" s="355">
        <f>A30+1</f>
        <v>5</v>
      </c>
      <c r="B34" s="108" t="s">
        <v>20</v>
      </c>
      <c r="C34" s="108" t="s">
        <v>21</v>
      </c>
      <c r="D34" s="108" t="s">
        <v>22</v>
      </c>
      <c r="E34" s="358" t="s">
        <v>23</v>
      </c>
      <c r="F34" s="358"/>
      <c r="G34" s="358" t="s">
        <v>14</v>
      </c>
      <c r="H34" s="359"/>
      <c r="I34" s="87"/>
      <c r="J34" s="109" t="s">
        <v>1719</v>
      </c>
      <c r="K34" s="110"/>
      <c r="L34" s="110"/>
      <c r="M34" s="111"/>
      <c r="N34" s="89"/>
      <c r="V34" s="123"/>
    </row>
    <row r="35" spans="1:22" ht="13.5" thickBot="1" x14ac:dyDescent="0.25">
      <c r="A35" s="356"/>
      <c r="B35" s="113" t="s">
        <v>7096</v>
      </c>
      <c r="C35" s="113" t="s">
        <v>7094</v>
      </c>
      <c r="D35" s="114">
        <v>43054</v>
      </c>
      <c r="E35" s="113"/>
      <c r="F35" s="113" t="s">
        <v>6993</v>
      </c>
      <c r="G35" s="360" t="s">
        <v>6998</v>
      </c>
      <c r="H35" s="361"/>
      <c r="I35" s="362"/>
      <c r="J35" s="115" t="s">
        <v>28</v>
      </c>
      <c r="K35" s="115"/>
      <c r="L35" s="174" t="s">
        <v>0</v>
      </c>
      <c r="M35" s="142">
        <v>129</v>
      </c>
      <c r="N35" s="89"/>
      <c r="V35" s="123"/>
    </row>
    <row r="36" spans="1:22" ht="23.25" thickBot="1" x14ac:dyDescent="0.25">
      <c r="A36" s="356"/>
      <c r="B36" s="118" t="s">
        <v>29</v>
      </c>
      <c r="C36" s="118" t="s">
        <v>30</v>
      </c>
      <c r="D36" s="118" t="s">
        <v>31</v>
      </c>
      <c r="E36" s="363" t="s">
        <v>32</v>
      </c>
      <c r="F36" s="363"/>
      <c r="G36" s="364"/>
      <c r="H36" s="365"/>
      <c r="I36" s="366"/>
      <c r="J36" s="120" t="s">
        <v>7093</v>
      </c>
      <c r="K36" s="121"/>
      <c r="L36" s="173" t="s">
        <v>0</v>
      </c>
      <c r="M36" s="141">
        <v>950</v>
      </c>
      <c r="N36" s="89"/>
      <c r="V36" s="123"/>
    </row>
    <row r="37" spans="1:22" ht="13.5" thickBot="1" x14ac:dyDescent="0.25">
      <c r="A37" s="357"/>
      <c r="B37" s="124" t="s">
        <v>7066</v>
      </c>
      <c r="C37" s="124" t="s">
        <v>6998</v>
      </c>
      <c r="D37" s="125">
        <v>43055</v>
      </c>
      <c r="E37" s="126" t="s">
        <v>37</v>
      </c>
      <c r="F37" s="127" t="s">
        <v>7092</v>
      </c>
      <c r="G37" s="378"/>
      <c r="H37" s="379"/>
      <c r="I37" s="380"/>
      <c r="J37" s="120" t="s">
        <v>1726</v>
      </c>
      <c r="K37" s="121"/>
      <c r="L37" s="173"/>
      <c r="M37" s="141"/>
      <c r="N37" s="89"/>
      <c r="V37" s="123"/>
    </row>
    <row r="38" spans="1:22" ht="24" customHeight="1" thickTop="1" thickBot="1" x14ac:dyDescent="0.25">
      <c r="A38" s="355">
        <f>A34+1</f>
        <v>6</v>
      </c>
      <c r="B38" s="108" t="s">
        <v>20</v>
      </c>
      <c r="C38" s="108" t="s">
        <v>21</v>
      </c>
      <c r="D38" s="108" t="s">
        <v>22</v>
      </c>
      <c r="E38" s="358" t="s">
        <v>23</v>
      </c>
      <c r="F38" s="358"/>
      <c r="G38" s="358" t="s">
        <v>14</v>
      </c>
      <c r="H38" s="359"/>
      <c r="I38" s="87"/>
      <c r="J38" s="109" t="s">
        <v>1719</v>
      </c>
      <c r="K38" s="110"/>
      <c r="L38" s="176"/>
      <c r="M38" s="175"/>
      <c r="N38" s="89"/>
      <c r="V38" s="123"/>
    </row>
    <row r="39" spans="1:22" ht="13.5" thickBot="1" x14ac:dyDescent="0.25">
      <c r="A39" s="356"/>
      <c r="B39" s="113" t="s">
        <v>7095</v>
      </c>
      <c r="C39" s="113" t="s">
        <v>7094</v>
      </c>
      <c r="D39" s="114">
        <v>43054</v>
      </c>
      <c r="E39" s="113"/>
      <c r="F39" s="113" t="s">
        <v>6993</v>
      </c>
      <c r="G39" s="360" t="s">
        <v>6998</v>
      </c>
      <c r="H39" s="361"/>
      <c r="I39" s="362"/>
      <c r="J39" s="115" t="s">
        <v>28</v>
      </c>
      <c r="K39" s="115"/>
      <c r="L39" s="174" t="s">
        <v>0</v>
      </c>
      <c r="M39" s="142">
        <v>129</v>
      </c>
      <c r="N39" s="89"/>
      <c r="V39" s="123"/>
    </row>
    <row r="40" spans="1:22" ht="23.25" thickBot="1" x14ac:dyDescent="0.25">
      <c r="A40" s="356"/>
      <c r="B40" s="118" t="s">
        <v>29</v>
      </c>
      <c r="C40" s="118" t="s">
        <v>30</v>
      </c>
      <c r="D40" s="118" t="s">
        <v>31</v>
      </c>
      <c r="E40" s="363" t="s">
        <v>32</v>
      </c>
      <c r="F40" s="363"/>
      <c r="G40" s="364"/>
      <c r="H40" s="365"/>
      <c r="I40" s="366"/>
      <c r="J40" s="120" t="s">
        <v>7093</v>
      </c>
      <c r="K40" s="121"/>
      <c r="L40" s="173" t="s">
        <v>0</v>
      </c>
      <c r="M40" s="141">
        <v>950</v>
      </c>
      <c r="N40" s="89"/>
      <c r="V40" s="123"/>
    </row>
    <row r="41" spans="1:22" ht="13.5" thickBot="1" x14ac:dyDescent="0.25">
      <c r="A41" s="357"/>
      <c r="B41" s="124" t="s">
        <v>7066</v>
      </c>
      <c r="C41" s="124" t="s">
        <v>6998</v>
      </c>
      <c r="D41" s="125">
        <v>43055</v>
      </c>
      <c r="E41" s="126" t="s">
        <v>37</v>
      </c>
      <c r="F41" s="127" t="s">
        <v>7092</v>
      </c>
      <c r="G41" s="367"/>
      <c r="H41" s="368"/>
      <c r="I41" s="369"/>
      <c r="J41" s="120" t="s">
        <v>1726</v>
      </c>
      <c r="K41" s="121"/>
      <c r="L41" s="173"/>
      <c r="M41" s="141"/>
      <c r="N41" s="89"/>
      <c r="V41" s="123"/>
    </row>
    <row r="42" spans="1:22" ht="24" thickTop="1" thickBot="1" x14ac:dyDescent="0.25">
      <c r="A42" s="355">
        <f>A38+1</f>
        <v>7</v>
      </c>
      <c r="B42" s="108" t="s">
        <v>20</v>
      </c>
      <c r="C42" s="108" t="s">
        <v>21</v>
      </c>
      <c r="D42" s="108" t="s">
        <v>22</v>
      </c>
      <c r="E42" s="358" t="s">
        <v>23</v>
      </c>
      <c r="F42" s="358"/>
      <c r="G42" s="358" t="s">
        <v>14</v>
      </c>
      <c r="H42" s="359"/>
      <c r="I42" s="87"/>
      <c r="J42" s="109" t="s">
        <v>1719</v>
      </c>
      <c r="K42" s="110"/>
      <c r="L42" s="110"/>
      <c r="M42" s="111"/>
      <c r="N42" s="89"/>
      <c r="V42" s="123"/>
    </row>
    <row r="43" spans="1:22" ht="13.5" customHeight="1" thickBot="1" x14ac:dyDescent="0.25">
      <c r="A43" s="356"/>
      <c r="B43" s="113" t="s">
        <v>7091</v>
      </c>
      <c r="C43" s="113" t="s">
        <v>7090</v>
      </c>
      <c r="D43" s="114">
        <v>43055</v>
      </c>
      <c r="E43" s="113"/>
      <c r="F43" s="113" t="s">
        <v>6993</v>
      </c>
      <c r="G43" s="360" t="s">
        <v>6998</v>
      </c>
      <c r="H43" s="361"/>
      <c r="I43" s="362"/>
      <c r="J43" s="115" t="s">
        <v>28</v>
      </c>
      <c r="K43" s="115"/>
      <c r="L43" s="174" t="s">
        <v>0</v>
      </c>
      <c r="M43" s="142">
        <v>129</v>
      </c>
      <c r="N43" s="89"/>
      <c r="V43" s="123"/>
    </row>
    <row r="44" spans="1:22" ht="23.25" thickBot="1" x14ac:dyDescent="0.25">
      <c r="A44" s="356"/>
      <c r="B44" s="118" t="s">
        <v>29</v>
      </c>
      <c r="C44" s="118" t="s">
        <v>30</v>
      </c>
      <c r="D44" s="118" t="s">
        <v>31</v>
      </c>
      <c r="E44" s="363" t="s">
        <v>32</v>
      </c>
      <c r="F44" s="363"/>
      <c r="G44" s="364"/>
      <c r="H44" s="365"/>
      <c r="I44" s="366"/>
      <c r="J44" s="120" t="s">
        <v>7011</v>
      </c>
      <c r="K44" s="121"/>
      <c r="L44" s="173" t="s">
        <v>0</v>
      </c>
      <c r="M44" s="141">
        <v>950</v>
      </c>
      <c r="N44" s="89"/>
      <c r="V44" s="123"/>
    </row>
    <row r="45" spans="1:22" ht="13.5" thickBot="1" x14ac:dyDescent="0.25">
      <c r="A45" s="357"/>
      <c r="B45" s="124" t="s">
        <v>7089</v>
      </c>
      <c r="C45" s="124" t="s">
        <v>6998</v>
      </c>
      <c r="D45" s="125">
        <v>43056</v>
      </c>
      <c r="E45" s="126" t="s">
        <v>37</v>
      </c>
      <c r="F45" s="127" t="s">
        <v>7085</v>
      </c>
      <c r="G45" s="378"/>
      <c r="H45" s="379"/>
      <c r="I45" s="380"/>
      <c r="J45" s="120" t="s">
        <v>1726</v>
      </c>
      <c r="K45" s="121"/>
      <c r="L45" s="173"/>
      <c r="M45" s="141"/>
      <c r="N45" s="89"/>
      <c r="V45" s="123"/>
    </row>
    <row r="46" spans="1:22" ht="24" customHeight="1" thickTop="1" thickBot="1" x14ac:dyDescent="0.25">
      <c r="A46" s="355">
        <f>A42+1</f>
        <v>8</v>
      </c>
      <c r="B46" s="108" t="s">
        <v>20</v>
      </c>
      <c r="C46" s="108" t="s">
        <v>21</v>
      </c>
      <c r="D46" s="108" t="s">
        <v>22</v>
      </c>
      <c r="E46" s="358" t="s">
        <v>23</v>
      </c>
      <c r="F46" s="358"/>
      <c r="G46" s="358" t="s">
        <v>14</v>
      </c>
      <c r="H46" s="359"/>
      <c r="I46" s="87"/>
      <c r="J46" s="109" t="s">
        <v>1719</v>
      </c>
      <c r="K46" s="110"/>
      <c r="L46" s="176"/>
      <c r="M46" s="175"/>
      <c r="N46" s="89"/>
      <c r="V46" s="123"/>
    </row>
    <row r="47" spans="1:22" ht="23.25" thickBot="1" x14ac:dyDescent="0.25">
      <c r="A47" s="356"/>
      <c r="B47" s="113" t="s">
        <v>7088</v>
      </c>
      <c r="C47" s="113" t="s">
        <v>7087</v>
      </c>
      <c r="D47" s="114">
        <v>43054</v>
      </c>
      <c r="E47" s="113" t="s">
        <v>1866</v>
      </c>
      <c r="F47" s="113" t="s">
        <v>6998</v>
      </c>
      <c r="G47" s="185"/>
      <c r="H47" s="184" t="s">
        <v>6998</v>
      </c>
      <c r="I47" s="183"/>
      <c r="J47" s="115" t="s">
        <v>28</v>
      </c>
      <c r="K47" s="115"/>
      <c r="L47" s="174" t="s">
        <v>0</v>
      </c>
      <c r="M47" s="142">
        <v>129</v>
      </c>
      <c r="N47" s="89"/>
      <c r="V47" s="123"/>
    </row>
    <row r="48" spans="1:22" ht="23.25" thickBot="1" x14ac:dyDescent="0.25">
      <c r="A48" s="356"/>
      <c r="B48" s="118" t="s">
        <v>29</v>
      </c>
      <c r="C48" s="118" t="s">
        <v>30</v>
      </c>
      <c r="D48" s="118" t="s">
        <v>31</v>
      </c>
      <c r="E48" s="118"/>
      <c r="F48" s="118"/>
      <c r="G48" s="182"/>
      <c r="H48" s="181"/>
      <c r="I48" s="180"/>
      <c r="J48" s="120" t="s">
        <v>7011</v>
      </c>
      <c r="K48" s="121"/>
      <c r="L48" s="173" t="s">
        <v>0</v>
      </c>
      <c r="M48" s="141">
        <v>950</v>
      </c>
      <c r="N48" s="89"/>
      <c r="V48" s="123"/>
    </row>
    <row r="49" spans="1:22" ht="13.5" thickBot="1" x14ac:dyDescent="0.25">
      <c r="A49" s="357"/>
      <c r="B49" s="124" t="s">
        <v>7066</v>
      </c>
      <c r="C49" s="124" t="s">
        <v>6998</v>
      </c>
      <c r="D49" s="125">
        <v>43056</v>
      </c>
      <c r="E49" s="126" t="s">
        <v>7086</v>
      </c>
      <c r="F49" s="127" t="s">
        <v>7085</v>
      </c>
      <c r="G49" s="179"/>
      <c r="H49" s="178"/>
      <c r="I49" s="177" t="s">
        <v>1726</v>
      </c>
      <c r="J49" s="120"/>
      <c r="K49" s="121"/>
      <c r="L49" s="173"/>
      <c r="M49" s="141"/>
      <c r="N49" s="89"/>
      <c r="V49" s="123"/>
    </row>
    <row r="50" spans="1:22" ht="24" customHeight="1" thickTop="1" thickBot="1" x14ac:dyDescent="0.25">
      <c r="A50" s="355">
        <f>A46+1</f>
        <v>9</v>
      </c>
      <c r="B50" s="108" t="s">
        <v>20</v>
      </c>
      <c r="C50" s="108" t="s">
        <v>21</v>
      </c>
      <c r="D50" s="108" t="s">
        <v>22</v>
      </c>
      <c r="E50" s="358" t="s">
        <v>23</v>
      </c>
      <c r="F50" s="358"/>
      <c r="G50" s="358" t="s">
        <v>14</v>
      </c>
      <c r="H50" s="359"/>
      <c r="I50" s="87"/>
      <c r="J50" s="109" t="s">
        <v>1719</v>
      </c>
      <c r="K50" s="110"/>
      <c r="L50" s="176"/>
      <c r="M50" s="175"/>
      <c r="N50" s="89"/>
      <c r="V50" s="123"/>
    </row>
    <row r="51" spans="1:22" ht="13.5" customHeight="1" thickBot="1" x14ac:dyDescent="0.25">
      <c r="A51" s="356"/>
      <c r="B51" s="113" t="s">
        <v>7084</v>
      </c>
      <c r="C51" s="113" t="s">
        <v>7058</v>
      </c>
      <c r="D51" s="114">
        <v>43053</v>
      </c>
      <c r="E51" s="113"/>
      <c r="F51" s="113" t="s">
        <v>6993</v>
      </c>
      <c r="G51" s="360" t="s">
        <v>6998</v>
      </c>
      <c r="H51" s="610"/>
      <c r="I51" s="611"/>
      <c r="J51" s="94" t="s">
        <v>28</v>
      </c>
      <c r="K51" s="115"/>
      <c r="L51" s="174" t="s">
        <v>0</v>
      </c>
      <c r="M51" s="142">
        <v>129</v>
      </c>
      <c r="N51" s="89"/>
      <c r="V51" s="123"/>
    </row>
    <row r="52" spans="1:22" ht="23.25" thickBot="1" x14ac:dyDescent="0.25">
      <c r="A52" s="356"/>
      <c r="B52" s="118" t="s">
        <v>29</v>
      </c>
      <c r="C52" s="118" t="s">
        <v>30</v>
      </c>
      <c r="D52" s="118" t="s">
        <v>31</v>
      </c>
      <c r="E52" s="482" t="s">
        <v>32</v>
      </c>
      <c r="F52" s="483"/>
      <c r="G52" s="364"/>
      <c r="H52" s="365"/>
      <c r="I52" s="366"/>
      <c r="J52" s="100" t="s">
        <v>33</v>
      </c>
      <c r="K52" s="121"/>
      <c r="L52" s="173"/>
      <c r="M52" s="141"/>
      <c r="N52" s="89"/>
      <c r="V52" s="123"/>
    </row>
    <row r="53" spans="1:22" ht="23.25" thickBot="1" x14ac:dyDescent="0.25">
      <c r="A53" s="357"/>
      <c r="B53" s="124" t="s">
        <v>7066</v>
      </c>
      <c r="C53" s="124" t="s">
        <v>6998</v>
      </c>
      <c r="D53" s="125">
        <v>43056</v>
      </c>
      <c r="E53" s="126" t="s">
        <v>37</v>
      </c>
      <c r="F53" s="127" t="s">
        <v>7081</v>
      </c>
      <c r="G53" s="378"/>
      <c r="H53" s="379"/>
      <c r="I53" s="380"/>
      <c r="J53" s="120" t="s">
        <v>7080</v>
      </c>
      <c r="K53" s="121"/>
      <c r="L53" s="173" t="s">
        <v>0</v>
      </c>
      <c r="M53" s="141">
        <v>950</v>
      </c>
      <c r="N53" s="89"/>
      <c r="V53" s="123"/>
    </row>
    <row r="54" spans="1:22" ht="24" customHeight="1" thickTop="1" thickBot="1" x14ac:dyDescent="0.25">
      <c r="A54" s="355">
        <f>A50+1</f>
        <v>10</v>
      </c>
      <c r="B54" s="108" t="s">
        <v>20</v>
      </c>
      <c r="C54" s="108" t="s">
        <v>21</v>
      </c>
      <c r="D54" s="108" t="s">
        <v>22</v>
      </c>
      <c r="E54" s="358" t="s">
        <v>23</v>
      </c>
      <c r="F54" s="358"/>
      <c r="G54" s="358" t="s">
        <v>14</v>
      </c>
      <c r="H54" s="359"/>
      <c r="I54" s="87"/>
      <c r="J54" s="109" t="s">
        <v>1719</v>
      </c>
      <c r="K54" s="110"/>
      <c r="L54" s="176"/>
      <c r="M54" s="175"/>
      <c r="N54" s="89"/>
      <c r="V54" s="123"/>
    </row>
    <row r="55" spans="1:22" ht="13.5" customHeight="1" thickBot="1" x14ac:dyDescent="0.25">
      <c r="A55" s="356"/>
      <c r="B55" s="113" t="s">
        <v>7083</v>
      </c>
      <c r="C55" s="113" t="s">
        <v>7058</v>
      </c>
      <c r="D55" s="114">
        <v>43053</v>
      </c>
      <c r="E55" s="113"/>
      <c r="F55" s="113" t="s">
        <v>6993</v>
      </c>
      <c r="G55" s="360" t="s">
        <v>6998</v>
      </c>
      <c r="H55" s="361"/>
      <c r="I55" s="362"/>
      <c r="J55" s="94" t="s">
        <v>28</v>
      </c>
      <c r="K55" s="115"/>
      <c r="L55" s="174" t="s">
        <v>0</v>
      </c>
      <c r="M55" s="142">
        <v>129</v>
      </c>
      <c r="N55" s="89"/>
      <c r="P55" s="131"/>
      <c r="V55" s="123"/>
    </row>
    <row r="56" spans="1:22" ht="23.25" thickBot="1" x14ac:dyDescent="0.25">
      <c r="A56" s="356"/>
      <c r="B56" s="118" t="s">
        <v>29</v>
      </c>
      <c r="C56" s="118" t="s">
        <v>30</v>
      </c>
      <c r="D56" s="118" t="s">
        <v>31</v>
      </c>
      <c r="E56" s="363" t="s">
        <v>32</v>
      </c>
      <c r="F56" s="363"/>
      <c r="G56" s="364"/>
      <c r="H56" s="365"/>
      <c r="I56" s="366"/>
      <c r="J56" s="100" t="s">
        <v>33</v>
      </c>
      <c r="K56" s="121"/>
      <c r="L56" s="173"/>
      <c r="M56" s="141"/>
      <c r="N56" s="89"/>
      <c r="V56" s="123"/>
    </row>
    <row r="57" spans="1:22" s="131" customFormat="1" ht="23.25" thickBot="1" x14ac:dyDescent="0.25">
      <c r="A57" s="357"/>
      <c r="B57" s="124" t="s">
        <v>7082</v>
      </c>
      <c r="C57" s="124" t="s">
        <v>6998</v>
      </c>
      <c r="D57" s="125">
        <v>43056</v>
      </c>
      <c r="E57" s="126" t="s">
        <v>37</v>
      </c>
      <c r="F57" s="127" t="s">
        <v>7081</v>
      </c>
      <c r="G57" s="367"/>
      <c r="H57" s="368"/>
      <c r="I57" s="369"/>
      <c r="J57" s="120" t="s">
        <v>7080</v>
      </c>
      <c r="K57" s="121"/>
      <c r="L57" s="173" t="s">
        <v>0</v>
      </c>
      <c r="M57" s="141">
        <v>950</v>
      </c>
      <c r="N57" s="132"/>
      <c r="P57" s="71"/>
      <c r="Q57" s="71"/>
      <c r="V57" s="123"/>
    </row>
    <row r="58" spans="1:22" ht="24" customHeight="1" thickTop="1" thickBot="1" x14ac:dyDescent="0.25">
      <c r="A58" s="355">
        <f>A54+1</f>
        <v>11</v>
      </c>
      <c r="B58" s="108" t="s">
        <v>20</v>
      </c>
      <c r="C58" s="108" t="s">
        <v>21</v>
      </c>
      <c r="D58" s="108" t="s">
        <v>22</v>
      </c>
      <c r="E58" s="358" t="s">
        <v>23</v>
      </c>
      <c r="F58" s="358"/>
      <c r="G58" s="358" t="s">
        <v>14</v>
      </c>
      <c r="H58" s="359"/>
      <c r="I58" s="87"/>
      <c r="J58" s="109" t="s">
        <v>1719</v>
      </c>
      <c r="K58" s="110"/>
      <c r="L58" s="176"/>
      <c r="M58" s="175"/>
      <c r="N58" s="89"/>
      <c r="V58" s="123"/>
    </row>
    <row r="59" spans="1:22" ht="13.5" customHeight="1" thickBot="1" x14ac:dyDescent="0.25">
      <c r="A59" s="356"/>
      <c r="B59" s="113" t="s">
        <v>7079</v>
      </c>
      <c r="C59" s="113" t="s">
        <v>7058</v>
      </c>
      <c r="D59" s="114">
        <v>43053</v>
      </c>
      <c r="E59" s="113"/>
      <c r="F59" s="113" t="s">
        <v>6993</v>
      </c>
      <c r="G59" s="360" t="s">
        <v>6998</v>
      </c>
      <c r="H59" s="361"/>
      <c r="I59" s="362"/>
      <c r="J59" s="115" t="s">
        <v>28</v>
      </c>
      <c r="K59" s="115"/>
      <c r="L59" s="174" t="s">
        <v>0</v>
      </c>
      <c r="M59" s="142">
        <v>129</v>
      </c>
      <c r="N59" s="89"/>
      <c r="V59" s="123"/>
    </row>
    <row r="60" spans="1:22" ht="23.25" thickBot="1" x14ac:dyDescent="0.25">
      <c r="A60" s="356"/>
      <c r="B60" s="118" t="s">
        <v>29</v>
      </c>
      <c r="C60" s="118" t="s">
        <v>30</v>
      </c>
      <c r="D60" s="118" t="s">
        <v>31</v>
      </c>
      <c r="E60" s="363" t="s">
        <v>32</v>
      </c>
      <c r="F60" s="363"/>
      <c r="G60" s="364"/>
      <c r="H60" s="365"/>
      <c r="I60" s="366"/>
      <c r="J60" s="120" t="s">
        <v>7011</v>
      </c>
      <c r="K60" s="121"/>
      <c r="L60" s="173" t="s">
        <v>0</v>
      </c>
      <c r="M60" s="141">
        <v>950</v>
      </c>
      <c r="N60" s="89"/>
      <c r="V60" s="123"/>
    </row>
    <row r="61" spans="1:22" ht="23.25" thickBot="1" x14ac:dyDescent="0.25">
      <c r="A61" s="357"/>
      <c r="B61" s="124" t="s">
        <v>7078</v>
      </c>
      <c r="C61" s="124" t="s">
        <v>6998</v>
      </c>
      <c r="D61" s="125">
        <v>43056</v>
      </c>
      <c r="E61" s="126" t="s">
        <v>37</v>
      </c>
      <c r="F61" s="127" t="s">
        <v>331</v>
      </c>
      <c r="G61" s="367"/>
      <c r="H61" s="368"/>
      <c r="I61" s="369"/>
      <c r="J61" s="120" t="s">
        <v>1726</v>
      </c>
      <c r="K61" s="121"/>
      <c r="L61" s="173"/>
      <c r="M61" s="141"/>
      <c r="N61" s="89"/>
      <c r="V61" s="123"/>
    </row>
    <row r="62" spans="1:22" ht="24" thickTop="1" thickBot="1" x14ac:dyDescent="0.25">
      <c r="A62" s="355">
        <f>A58+1</f>
        <v>12</v>
      </c>
      <c r="B62" s="108" t="s">
        <v>20</v>
      </c>
      <c r="C62" s="108" t="s">
        <v>21</v>
      </c>
      <c r="D62" s="108" t="s">
        <v>22</v>
      </c>
      <c r="E62" s="358" t="s">
        <v>23</v>
      </c>
      <c r="F62" s="358"/>
      <c r="G62" s="358" t="s">
        <v>14</v>
      </c>
      <c r="H62" s="359"/>
      <c r="I62" s="87"/>
      <c r="J62" s="109" t="s">
        <v>1719</v>
      </c>
      <c r="K62" s="110"/>
      <c r="L62" s="110"/>
      <c r="M62" s="111"/>
      <c r="N62" s="89"/>
      <c r="V62" s="123"/>
    </row>
    <row r="63" spans="1:22" ht="13.5" customHeight="1" thickBot="1" x14ac:dyDescent="0.25">
      <c r="A63" s="356"/>
      <c r="B63" s="113" t="s">
        <v>7077</v>
      </c>
      <c r="C63" s="113" t="s">
        <v>7076</v>
      </c>
      <c r="D63" s="114">
        <v>43023</v>
      </c>
      <c r="E63" s="113"/>
      <c r="F63" s="113" t="s">
        <v>7047</v>
      </c>
      <c r="G63" s="360" t="s">
        <v>7075</v>
      </c>
      <c r="H63" s="361"/>
      <c r="I63" s="362"/>
      <c r="J63" s="115" t="s">
        <v>7011</v>
      </c>
      <c r="K63" s="115"/>
      <c r="L63" s="174" t="s">
        <v>0</v>
      </c>
      <c r="M63" s="142">
        <v>500</v>
      </c>
      <c r="N63" s="89"/>
      <c r="V63" s="123"/>
    </row>
    <row r="64" spans="1:22" ht="23.25" thickBot="1" x14ac:dyDescent="0.25">
      <c r="A64" s="356"/>
      <c r="B64" s="118" t="s">
        <v>29</v>
      </c>
      <c r="C64" s="118" t="s">
        <v>30</v>
      </c>
      <c r="D64" s="118" t="s">
        <v>31</v>
      </c>
      <c r="E64" s="363" t="s">
        <v>32</v>
      </c>
      <c r="F64" s="363"/>
      <c r="G64" s="364"/>
      <c r="H64" s="365"/>
      <c r="I64" s="366"/>
      <c r="J64" s="120" t="s">
        <v>1840</v>
      </c>
      <c r="K64" s="121"/>
      <c r="L64" s="173"/>
      <c r="M64" s="141"/>
      <c r="N64" s="89"/>
      <c r="V64" s="123"/>
    </row>
    <row r="65" spans="1:22" ht="13.5" thickBot="1" x14ac:dyDescent="0.25">
      <c r="A65" s="357"/>
      <c r="B65" s="124" t="s">
        <v>7066</v>
      </c>
      <c r="C65" s="124" t="s">
        <v>7075</v>
      </c>
      <c r="D65" s="125">
        <v>43026</v>
      </c>
      <c r="E65" s="126" t="s">
        <v>37</v>
      </c>
      <c r="F65" s="127" t="s">
        <v>7074</v>
      </c>
      <c r="G65" s="367"/>
      <c r="H65" s="368"/>
      <c r="I65" s="369"/>
      <c r="J65" s="120" t="s">
        <v>1726</v>
      </c>
      <c r="K65" s="121"/>
      <c r="L65" s="173"/>
      <c r="M65" s="141"/>
      <c r="N65" s="89"/>
      <c r="V65" s="123"/>
    </row>
    <row r="66" spans="1:22" ht="24" customHeight="1" thickTop="1" thickBot="1" x14ac:dyDescent="0.25">
      <c r="A66" s="355">
        <f>A62+1</f>
        <v>13</v>
      </c>
      <c r="B66" s="108" t="s">
        <v>20</v>
      </c>
      <c r="C66" s="108" t="s">
        <v>21</v>
      </c>
      <c r="D66" s="108" t="s">
        <v>22</v>
      </c>
      <c r="E66" s="358" t="s">
        <v>23</v>
      </c>
      <c r="F66" s="358"/>
      <c r="G66" s="358" t="s">
        <v>14</v>
      </c>
      <c r="H66" s="359"/>
      <c r="I66" s="87"/>
      <c r="J66" s="109" t="s">
        <v>1719</v>
      </c>
      <c r="K66" s="110"/>
      <c r="L66" s="176"/>
      <c r="M66" s="175"/>
      <c r="N66" s="89"/>
      <c r="V66" s="123"/>
    </row>
    <row r="67" spans="1:22" ht="13.5" customHeight="1" thickBot="1" x14ac:dyDescent="0.25">
      <c r="A67" s="356"/>
      <c r="B67" s="113" t="s">
        <v>7073</v>
      </c>
      <c r="C67" s="113" t="s">
        <v>7058</v>
      </c>
      <c r="D67" s="114">
        <v>43053</v>
      </c>
      <c r="E67" s="113"/>
      <c r="F67" s="113" t="s">
        <v>6993</v>
      </c>
      <c r="G67" s="360" t="s">
        <v>6998</v>
      </c>
      <c r="H67" s="361"/>
      <c r="I67" s="362"/>
      <c r="J67" s="115" t="s">
        <v>28</v>
      </c>
      <c r="K67" s="115"/>
      <c r="L67" s="174" t="s">
        <v>0</v>
      </c>
      <c r="M67" s="142">
        <v>129</v>
      </c>
      <c r="N67" s="89"/>
      <c r="V67" s="123"/>
    </row>
    <row r="68" spans="1:22" ht="23.25" thickBot="1" x14ac:dyDescent="0.25">
      <c r="A68" s="356"/>
      <c r="B68" s="118" t="s">
        <v>29</v>
      </c>
      <c r="C68" s="118" t="s">
        <v>30</v>
      </c>
      <c r="D68" s="118" t="s">
        <v>31</v>
      </c>
      <c r="E68" s="363" t="s">
        <v>32</v>
      </c>
      <c r="F68" s="363"/>
      <c r="G68" s="364"/>
      <c r="H68" s="365"/>
      <c r="I68" s="366"/>
      <c r="J68" s="120" t="s">
        <v>7011</v>
      </c>
      <c r="K68" s="121"/>
      <c r="L68" s="173" t="s">
        <v>0</v>
      </c>
      <c r="M68" s="141">
        <v>950</v>
      </c>
      <c r="N68" s="89"/>
      <c r="V68" s="123"/>
    </row>
    <row r="69" spans="1:22" ht="13.5" thickBot="1" x14ac:dyDescent="0.25">
      <c r="A69" s="357"/>
      <c r="B69" s="124" t="s">
        <v>7066</v>
      </c>
      <c r="C69" s="124" t="s">
        <v>6998</v>
      </c>
      <c r="D69" s="125">
        <v>43056</v>
      </c>
      <c r="E69" s="126" t="s">
        <v>37</v>
      </c>
      <c r="F69" s="127" t="s">
        <v>7069</v>
      </c>
      <c r="G69" s="367"/>
      <c r="H69" s="368"/>
      <c r="I69" s="369"/>
      <c r="J69" s="120" t="s">
        <v>1726</v>
      </c>
      <c r="K69" s="121"/>
      <c r="L69" s="173"/>
      <c r="M69" s="141"/>
      <c r="N69" s="89"/>
      <c r="V69" s="123"/>
    </row>
    <row r="70" spans="1:22" ht="24" customHeight="1" thickTop="1" thickBot="1" x14ac:dyDescent="0.25">
      <c r="A70" s="355">
        <f>A66+1</f>
        <v>14</v>
      </c>
      <c r="B70" s="108" t="s">
        <v>20</v>
      </c>
      <c r="C70" s="108" t="s">
        <v>21</v>
      </c>
      <c r="D70" s="108" t="s">
        <v>22</v>
      </c>
      <c r="E70" s="358" t="s">
        <v>23</v>
      </c>
      <c r="F70" s="358"/>
      <c r="G70" s="358" t="s">
        <v>14</v>
      </c>
      <c r="H70" s="359"/>
      <c r="I70" s="87"/>
      <c r="J70" s="109" t="s">
        <v>1719</v>
      </c>
      <c r="K70" s="110"/>
      <c r="L70" s="176"/>
      <c r="M70" s="175"/>
      <c r="N70" s="89"/>
      <c r="V70" s="123"/>
    </row>
    <row r="71" spans="1:22" ht="13.5" customHeight="1" thickBot="1" x14ac:dyDescent="0.25">
      <c r="A71" s="356"/>
      <c r="B71" s="113" t="s">
        <v>7072</v>
      </c>
      <c r="C71" s="113" t="s">
        <v>7058</v>
      </c>
      <c r="D71" s="114">
        <v>43053</v>
      </c>
      <c r="E71" s="113"/>
      <c r="F71" s="113" t="s">
        <v>6993</v>
      </c>
      <c r="G71" s="360" t="s">
        <v>6998</v>
      </c>
      <c r="H71" s="361"/>
      <c r="I71" s="362"/>
      <c r="J71" s="115" t="s">
        <v>28</v>
      </c>
      <c r="K71" s="115"/>
      <c r="L71" s="174" t="s">
        <v>0</v>
      </c>
      <c r="M71" s="142">
        <v>129</v>
      </c>
      <c r="N71" s="89"/>
      <c r="V71" s="133"/>
    </row>
    <row r="72" spans="1:22" ht="23.25" thickBot="1" x14ac:dyDescent="0.25">
      <c r="A72" s="356"/>
      <c r="B72" s="118" t="s">
        <v>29</v>
      </c>
      <c r="C72" s="118" t="s">
        <v>30</v>
      </c>
      <c r="D72" s="118" t="s">
        <v>31</v>
      </c>
      <c r="E72" s="363" t="s">
        <v>32</v>
      </c>
      <c r="F72" s="363"/>
      <c r="G72" s="364"/>
      <c r="H72" s="365"/>
      <c r="I72" s="366"/>
      <c r="J72" s="120" t="s">
        <v>7011</v>
      </c>
      <c r="K72" s="121"/>
      <c r="L72" s="173" t="s">
        <v>0</v>
      </c>
      <c r="M72" s="141">
        <v>950</v>
      </c>
      <c r="N72" s="89"/>
      <c r="V72" s="123"/>
    </row>
    <row r="73" spans="1:22" ht="13.5" thickBot="1" x14ac:dyDescent="0.25">
      <c r="A73" s="357"/>
      <c r="B73" s="124" t="s">
        <v>7071</v>
      </c>
      <c r="C73" s="124" t="s">
        <v>6998</v>
      </c>
      <c r="D73" s="125">
        <v>43056</v>
      </c>
      <c r="E73" s="126" t="s">
        <v>37</v>
      </c>
      <c r="F73" s="127" t="s">
        <v>7056</v>
      </c>
      <c r="G73" s="367"/>
      <c r="H73" s="368"/>
      <c r="I73" s="369"/>
      <c r="J73" s="120" t="s">
        <v>1726</v>
      </c>
      <c r="K73" s="121"/>
      <c r="L73" s="173"/>
      <c r="M73" s="141"/>
      <c r="N73" s="89"/>
      <c r="V73" s="123"/>
    </row>
    <row r="74" spans="1:22" ht="24" customHeight="1" thickTop="1" thickBot="1" x14ac:dyDescent="0.25">
      <c r="A74" s="355">
        <f>A70+1</f>
        <v>15</v>
      </c>
      <c r="B74" s="108" t="s">
        <v>20</v>
      </c>
      <c r="C74" s="108" t="s">
        <v>21</v>
      </c>
      <c r="D74" s="108" t="s">
        <v>22</v>
      </c>
      <c r="E74" s="358" t="s">
        <v>23</v>
      </c>
      <c r="F74" s="358"/>
      <c r="G74" s="358" t="s">
        <v>14</v>
      </c>
      <c r="H74" s="359"/>
      <c r="I74" s="87"/>
      <c r="J74" s="109" t="s">
        <v>1719</v>
      </c>
      <c r="K74" s="110"/>
      <c r="L74" s="176"/>
      <c r="M74" s="175"/>
      <c r="N74" s="89"/>
      <c r="V74" s="123"/>
    </row>
    <row r="75" spans="1:22" ht="13.5" customHeight="1" thickBot="1" x14ac:dyDescent="0.25">
      <c r="A75" s="356"/>
      <c r="B75" s="113" t="s">
        <v>7070</v>
      </c>
      <c r="C75" s="113" t="s">
        <v>7058</v>
      </c>
      <c r="D75" s="114">
        <v>43053</v>
      </c>
      <c r="E75" s="113"/>
      <c r="F75" s="113" t="s">
        <v>6993</v>
      </c>
      <c r="G75" s="360" t="s">
        <v>6998</v>
      </c>
      <c r="H75" s="361"/>
      <c r="I75" s="362"/>
      <c r="J75" s="115" t="s">
        <v>28</v>
      </c>
      <c r="K75" s="115"/>
      <c r="L75" s="174" t="s">
        <v>0</v>
      </c>
      <c r="M75" s="142">
        <v>129</v>
      </c>
      <c r="N75" s="89"/>
      <c r="V75" s="123"/>
    </row>
    <row r="76" spans="1:22" ht="23.25" thickBot="1" x14ac:dyDescent="0.25">
      <c r="A76" s="356"/>
      <c r="B76" s="118" t="s">
        <v>29</v>
      </c>
      <c r="C76" s="118" t="s">
        <v>30</v>
      </c>
      <c r="D76" s="118" t="s">
        <v>31</v>
      </c>
      <c r="E76" s="363" t="s">
        <v>32</v>
      </c>
      <c r="F76" s="363"/>
      <c r="G76" s="364"/>
      <c r="H76" s="365"/>
      <c r="I76" s="366"/>
      <c r="J76" s="120" t="s">
        <v>7011</v>
      </c>
      <c r="K76" s="121"/>
      <c r="L76" s="173" t="s">
        <v>0</v>
      </c>
      <c r="M76" s="141">
        <v>950</v>
      </c>
      <c r="N76" s="89"/>
      <c r="V76" s="123"/>
    </row>
    <row r="77" spans="1:22" ht="13.5" thickBot="1" x14ac:dyDescent="0.25">
      <c r="A77" s="357"/>
      <c r="B77" s="124" t="s">
        <v>7066</v>
      </c>
      <c r="C77" s="124" t="s">
        <v>6998</v>
      </c>
      <c r="D77" s="125">
        <v>43056</v>
      </c>
      <c r="E77" s="126" t="s">
        <v>37</v>
      </c>
      <c r="F77" s="127" t="s">
        <v>7069</v>
      </c>
      <c r="G77" s="367"/>
      <c r="H77" s="368"/>
      <c r="I77" s="369"/>
      <c r="J77" s="120" t="s">
        <v>1726</v>
      </c>
      <c r="K77" s="121"/>
      <c r="L77" s="173"/>
      <c r="M77" s="141"/>
      <c r="N77" s="89"/>
      <c r="V77" s="123"/>
    </row>
    <row r="78" spans="1:22" ht="24" customHeight="1" thickTop="1" thickBot="1" x14ac:dyDescent="0.25">
      <c r="A78" s="355">
        <f>A74+1</f>
        <v>16</v>
      </c>
      <c r="B78" s="108" t="s">
        <v>20</v>
      </c>
      <c r="C78" s="108" t="s">
        <v>21</v>
      </c>
      <c r="D78" s="108" t="s">
        <v>22</v>
      </c>
      <c r="E78" s="358" t="s">
        <v>23</v>
      </c>
      <c r="F78" s="358"/>
      <c r="G78" s="358" t="s">
        <v>14</v>
      </c>
      <c r="H78" s="359"/>
      <c r="I78" s="87"/>
      <c r="J78" s="109" t="s">
        <v>1719</v>
      </c>
      <c r="K78" s="110"/>
      <c r="L78" s="176"/>
      <c r="M78" s="175"/>
      <c r="N78" s="89"/>
      <c r="V78" s="123"/>
    </row>
    <row r="79" spans="1:22" ht="23.25" customHeight="1" thickBot="1" x14ac:dyDescent="0.25">
      <c r="A79" s="356"/>
      <c r="B79" s="113" t="s">
        <v>7068</v>
      </c>
      <c r="C79" s="113" t="s">
        <v>7067</v>
      </c>
      <c r="D79" s="114">
        <v>43158</v>
      </c>
      <c r="E79" s="113"/>
      <c r="F79" s="113" t="s">
        <v>6980</v>
      </c>
      <c r="G79" s="360" t="s">
        <v>6961</v>
      </c>
      <c r="H79" s="361"/>
      <c r="I79" s="362"/>
      <c r="J79" s="115" t="s">
        <v>7011</v>
      </c>
      <c r="K79" s="115"/>
      <c r="L79" s="174" t="s">
        <v>0</v>
      </c>
      <c r="M79" s="142">
        <v>1240</v>
      </c>
      <c r="N79" s="89"/>
      <c r="V79" s="123"/>
    </row>
    <row r="80" spans="1:22" ht="23.25" thickBot="1" x14ac:dyDescent="0.25">
      <c r="A80" s="356"/>
      <c r="B80" s="118" t="s">
        <v>29</v>
      </c>
      <c r="C80" s="118" t="s">
        <v>30</v>
      </c>
      <c r="D80" s="118" t="s">
        <v>31</v>
      </c>
      <c r="E80" s="363" t="s">
        <v>32</v>
      </c>
      <c r="F80" s="363"/>
      <c r="G80" s="364"/>
      <c r="H80" s="365"/>
      <c r="I80" s="366"/>
      <c r="J80" s="120" t="s">
        <v>1840</v>
      </c>
      <c r="K80" s="121"/>
      <c r="L80" s="173"/>
      <c r="M80" s="141"/>
      <c r="N80" s="89"/>
      <c r="V80" s="123"/>
    </row>
    <row r="81" spans="1:22" ht="13.5" thickBot="1" x14ac:dyDescent="0.25">
      <c r="A81" s="357"/>
      <c r="B81" s="124" t="s">
        <v>7066</v>
      </c>
      <c r="C81" s="124" t="s">
        <v>7065</v>
      </c>
      <c r="D81" s="125">
        <v>43162</v>
      </c>
      <c r="E81" s="126" t="s">
        <v>37</v>
      </c>
      <c r="F81" s="127" t="s">
        <v>7064</v>
      </c>
      <c r="G81" s="367"/>
      <c r="H81" s="368"/>
      <c r="I81" s="369"/>
      <c r="J81" s="120" t="s">
        <v>1726</v>
      </c>
      <c r="K81" s="121"/>
      <c r="L81" s="173"/>
      <c r="M81" s="141"/>
      <c r="N81" s="89"/>
      <c r="V81" s="123"/>
    </row>
    <row r="82" spans="1:22" ht="24" customHeight="1" thickTop="1" thickBot="1" x14ac:dyDescent="0.25">
      <c r="A82" s="355">
        <f>A78+1</f>
        <v>17</v>
      </c>
      <c r="B82" s="108" t="s">
        <v>20</v>
      </c>
      <c r="C82" s="108" t="s">
        <v>21</v>
      </c>
      <c r="D82" s="108" t="s">
        <v>22</v>
      </c>
      <c r="E82" s="358" t="s">
        <v>23</v>
      </c>
      <c r="F82" s="358"/>
      <c r="G82" s="358" t="s">
        <v>14</v>
      </c>
      <c r="H82" s="359"/>
      <c r="I82" s="87"/>
      <c r="J82" s="109" t="s">
        <v>1719</v>
      </c>
      <c r="K82" s="110"/>
      <c r="L82" s="176"/>
      <c r="M82" s="175"/>
      <c r="N82" s="89"/>
      <c r="V82" s="123"/>
    </row>
    <row r="83" spans="1:22" ht="13.5" customHeight="1" thickBot="1" x14ac:dyDescent="0.25">
      <c r="A83" s="356"/>
      <c r="B83" s="113" t="s">
        <v>7063</v>
      </c>
      <c r="C83" s="113" t="s">
        <v>7058</v>
      </c>
      <c r="D83" s="114">
        <v>43053</v>
      </c>
      <c r="E83" s="113"/>
      <c r="F83" s="113" t="s">
        <v>6993</v>
      </c>
      <c r="G83" s="360" t="s">
        <v>6998</v>
      </c>
      <c r="H83" s="361"/>
      <c r="I83" s="362"/>
      <c r="J83" s="115" t="s">
        <v>28</v>
      </c>
      <c r="K83" s="115"/>
      <c r="L83" s="174" t="s">
        <v>0</v>
      </c>
      <c r="M83" s="142">
        <v>129</v>
      </c>
      <c r="N83" s="89"/>
      <c r="V83" s="123"/>
    </row>
    <row r="84" spans="1:22" ht="23.25" thickBot="1" x14ac:dyDescent="0.25">
      <c r="A84" s="356"/>
      <c r="B84" s="118" t="s">
        <v>29</v>
      </c>
      <c r="C84" s="118" t="s">
        <v>30</v>
      </c>
      <c r="D84" s="118" t="s">
        <v>31</v>
      </c>
      <c r="E84" s="363" t="s">
        <v>32</v>
      </c>
      <c r="F84" s="363"/>
      <c r="G84" s="364"/>
      <c r="H84" s="365"/>
      <c r="I84" s="366"/>
      <c r="J84" s="120" t="s">
        <v>7011</v>
      </c>
      <c r="K84" s="121"/>
      <c r="L84" s="173" t="s">
        <v>0</v>
      </c>
      <c r="M84" s="141">
        <v>950</v>
      </c>
      <c r="N84" s="89"/>
      <c r="V84" s="123"/>
    </row>
    <row r="85" spans="1:22" ht="13.5" thickBot="1" x14ac:dyDescent="0.25">
      <c r="A85" s="357"/>
      <c r="B85" s="124" t="s">
        <v>7062</v>
      </c>
      <c r="C85" s="124" t="s">
        <v>6998</v>
      </c>
      <c r="D85" s="125">
        <v>43056</v>
      </c>
      <c r="E85" s="126" t="s">
        <v>37</v>
      </c>
      <c r="F85" s="127" t="s">
        <v>7061</v>
      </c>
      <c r="G85" s="367"/>
      <c r="H85" s="368"/>
      <c r="I85" s="369"/>
      <c r="J85" s="120" t="s">
        <v>1726</v>
      </c>
      <c r="K85" s="121"/>
      <c r="L85" s="173"/>
      <c r="M85" s="141"/>
      <c r="N85" s="89"/>
      <c r="V85" s="123"/>
    </row>
    <row r="86" spans="1:22" ht="24" customHeight="1" thickTop="1" thickBot="1" x14ac:dyDescent="0.25">
      <c r="A86" s="355">
        <f>A82+1</f>
        <v>18</v>
      </c>
      <c r="B86" s="108" t="s">
        <v>20</v>
      </c>
      <c r="C86" s="108" t="s">
        <v>21</v>
      </c>
      <c r="D86" s="108" t="s">
        <v>22</v>
      </c>
      <c r="E86" s="358" t="s">
        <v>23</v>
      </c>
      <c r="F86" s="358"/>
      <c r="G86" s="358" t="s">
        <v>14</v>
      </c>
      <c r="H86" s="359"/>
      <c r="I86" s="87"/>
      <c r="J86" s="109" t="s">
        <v>1719</v>
      </c>
      <c r="K86" s="110"/>
      <c r="L86" s="176"/>
      <c r="M86" s="175"/>
      <c r="N86" s="89"/>
      <c r="V86" s="123"/>
    </row>
    <row r="87" spans="1:22" ht="13.5" customHeight="1" thickBot="1" x14ac:dyDescent="0.25">
      <c r="A87" s="356"/>
      <c r="B87" s="113" t="s">
        <v>7060</v>
      </c>
      <c r="C87" s="113" t="s">
        <v>7058</v>
      </c>
      <c r="D87" s="114">
        <v>43053</v>
      </c>
      <c r="E87" s="113"/>
      <c r="F87" s="113" t="s">
        <v>6993</v>
      </c>
      <c r="G87" s="360" t="s">
        <v>6998</v>
      </c>
      <c r="H87" s="361"/>
      <c r="I87" s="362"/>
      <c r="J87" s="115" t="s">
        <v>28</v>
      </c>
      <c r="K87" s="115"/>
      <c r="L87" s="174" t="s">
        <v>0</v>
      </c>
      <c r="M87" s="142">
        <v>129</v>
      </c>
      <c r="N87" s="89"/>
      <c r="V87" s="123"/>
    </row>
    <row r="88" spans="1:22" ht="23.25" thickBot="1" x14ac:dyDescent="0.25">
      <c r="A88" s="356"/>
      <c r="B88" s="118" t="s">
        <v>29</v>
      </c>
      <c r="C88" s="118" t="s">
        <v>30</v>
      </c>
      <c r="D88" s="118" t="s">
        <v>31</v>
      </c>
      <c r="E88" s="363" t="s">
        <v>32</v>
      </c>
      <c r="F88" s="363"/>
      <c r="G88" s="364"/>
      <c r="H88" s="365"/>
      <c r="I88" s="366"/>
      <c r="J88" s="120" t="s">
        <v>7011</v>
      </c>
      <c r="K88" s="121"/>
      <c r="L88" s="173" t="s">
        <v>0</v>
      </c>
      <c r="M88" s="141">
        <v>950</v>
      </c>
      <c r="N88" s="89"/>
      <c r="V88" s="123"/>
    </row>
    <row r="89" spans="1:22" ht="13.5" thickBot="1" x14ac:dyDescent="0.25">
      <c r="A89" s="357"/>
      <c r="B89" s="124" t="s">
        <v>7057</v>
      </c>
      <c r="C89" s="124" t="s">
        <v>6998</v>
      </c>
      <c r="D89" s="125">
        <v>43056</v>
      </c>
      <c r="E89" s="126" t="s">
        <v>37</v>
      </c>
      <c r="F89" s="127" t="s">
        <v>7056</v>
      </c>
      <c r="G89" s="367"/>
      <c r="H89" s="368"/>
      <c r="I89" s="369"/>
      <c r="J89" s="120" t="s">
        <v>1726</v>
      </c>
      <c r="K89" s="121"/>
      <c r="L89" s="173"/>
      <c r="M89" s="141"/>
      <c r="N89" s="89"/>
      <c r="V89" s="123"/>
    </row>
    <row r="90" spans="1:22" ht="24" customHeight="1" thickTop="1" thickBot="1" x14ac:dyDescent="0.25">
      <c r="A90" s="355">
        <f>A86+1</f>
        <v>19</v>
      </c>
      <c r="B90" s="108" t="s">
        <v>20</v>
      </c>
      <c r="C90" s="108" t="s">
        <v>21</v>
      </c>
      <c r="D90" s="108" t="s">
        <v>22</v>
      </c>
      <c r="E90" s="358" t="s">
        <v>23</v>
      </c>
      <c r="F90" s="358"/>
      <c r="G90" s="358" t="s">
        <v>14</v>
      </c>
      <c r="H90" s="359"/>
      <c r="I90" s="87"/>
      <c r="J90" s="109" t="s">
        <v>1719</v>
      </c>
      <c r="K90" s="110"/>
      <c r="L90" s="176"/>
      <c r="M90" s="175"/>
      <c r="N90" s="89"/>
      <c r="V90" s="123"/>
    </row>
    <row r="91" spans="1:22" ht="13.5" customHeight="1" thickBot="1" x14ac:dyDescent="0.25">
      <c r="A91" s="356"/>
      <c r="B91" s="113" t="s">
        <v>7059</v>
      </c>
      <c r="C91" s="113" t="s">
        <v>7058</v>
      </c>
      <c r="D91" s="114">
        <v>43053</v>
      </c>
      <c r="E91" s="113"/>
      <c r="F91" s="113" t="s">
        <v>6993</v>
      </c>
      <c r="G91" s="360" t="s">
        <v>6998</v>
      </c>
      <c r="H91" s="361"/>
      <c r="I91" s="362"/>
      <c r="J91" s="115" t="s">
        <v>28</v>
      </c>
      <c r="K91" s="115"/>
      <c r="L91" s="174" t="s">
        <v>0</v>
      </c>
      <c r="M91" s="142">
        <v>129</v>
      </c>
      <c r="N91" s="89"/>
      <c r="V91" s="123"/>
    </row>
    <row r="92" spans="1:22" ht="23.25" thickBot="1" x14ac:dyDescent="0.25">
      <c r="A92" s="356"/>
      <c r="B92" s="118" t="s">
        <v>29</v>
      </c>
      <c r="C92" s="118" t="s">
        <v>30</v>
      </c>
      <c r="D92" s="118" t="s">
        <v>31</v>
      </c>
      <c r="E92" s="363" t="s">
        <v>32</v>
      </c>
      <c r="F92" s="363"/>
      <c r="G92" s="364"/>
      <c r="H92" s="365"/>
      <c r="I92" s="366"/>
      <c r="J92" s="120" t="s">
        <v>7011</v>
      </c>
      <c r="K92" s="121"/>
      <c r="L92" s="173" t="s">
        <v>0</v>
      </c>
      <c r="M92" s="141">
        <v>950</v>
      </c>
      <c r="N92" s="89"/>
      <c r="V92" s="123"/>
    </row>
    <row r="93" spans="1:22" ht="13.5" thickBot="1" x14ac:dyDescent="0.25">
      <c r="A93" s="357"/>
      <c r="B93" s="124" t="s">
        <v>7057</v>
      </c>
      <c r="C93" s="124" t="s">
        <v>6998</v>
      </c>
      <c r="D93" s="125">
        <v>43056</v>
      </c>
      <c r="E93" s="126" t="s">
        <v>37</v>
      </c>
      <c r="F93" s="127" t="s">
        <v>7056</v>
      </c>
      <c r="G93" s="367"/>
      <c r="H93" s="368"/>
      <c r="I93" s="369"/>
      <c r="J93" s="120" t="s">
        <v>1726</v>
      </c>
      <c r="K93" s="121"/>
      <c r="L93" s="173"/>
      <c r="M93" s="141"/>
      <c r="N93" s="89"/>
      <c r="V93" s="123"/>
    </row>
    <row r="94" spans="1:22" ht="24" thickTop="1" thickBot="1" x14ac:dyDescent="0.25">
      <c r="A94" s="355">
        <f>A90+1</f>
        <v>20</v>
      </c>
      <c r="B94" s="108" t="s">
        <v>20</v>
      </c>
      <c r="C94" s="108" t="s">
        <v>21</v>
      </c>
      <c r="D94" s="108" t="s">
        <v>22</v>
      </c>
      <c r="E94" s="358" t="s">
        <v>23</v>
      </c>
      <c r="F94" s="358"/>
      <c r="G94" s="358" t="s">
        <v>14</v>
      </c>
      <c r="H94" s="359"/>
      <c r="I94" s="87"/>
      <c r="J94" s="109" t="s">
        <v>1719</v>
      </c>
      <c r="K94" s="110"/>
      <c r="L94" s="110"/>
      <c r="M94" s="111"/>
      <c r="N94" s="89"/>
      <c r="V94" s="123"/>
    </row>
    <row r="95" spans="1:22" ht="23.25" customHeight="1" thickBot="1" x14ac:dyDescent="0.25">
      <c r="A95" s="356"/>
      <c r="B95" s="113" t="s">
        <v>7055</v>
      </c>
      <c r="C95" s="113" t="s">
        <v>7048</v>
      </c>
      <c r="D95" s="114">
        <v>43023</v>
      </c>
      <c r="E95" s="113"/>
      <c r="F95" s="113" t="s">
        <v>7047</v>
      </c>
      <c r="G95" s="360" t="s">
        <v>7046</v>
      </c>
      <c r="H95" s="361"/>
      <c r="I95" s="362"/>
      <c r="J95" s="115" t="s">
        <v>7028</v>
      </c>
      <c r="K95" s="115"/>
      <c r="L95" s="115" t="s">
        <v>1702</v>
      </c>
      <c r="M95" s="167">
        <v>500</v>
      </c>
      <c r="N95" s="89"/>
      <c r="V95" s="123"/>
    </row>
    <row r="96" spans="1:22" ht="23.25" thickBot="1" x14ac:dyDescent="0.25">
      <c r="A96" s="356"/>
      <c r="B96" s="118" t="s">
        <v>29</v>
      </c>
      <c r="C96" s="118" t="s">
        <v>30</v>
      </c>
      <c r="D96" s="118" t="s">
        <v>31</v>
      </c>
      <c r="E96" s="363" t="s">
        <v>32</v>
      </c>
      <c r="F96" s="363"/>
      <c r="G96" s="364"/>
      <c r="H96" s="365"/>
      <c r="I96" s="366"/>
      <c r="J96" s="120" t="s">
        <v>1840</v>
      </c>
      <c r="K96" s="121"/>
      <c r="L96" s="121"/>
      <c r="M96" s="122"/>
      <c r="N96" s="89"/>
      <c r="V96" s="123"/>
    </row>
    <row r="97" spans="1:22" ht="23.25" thickBot="1" x14ac:dyDescent="0.25">
      <c r="A97" s="357"/>
      <c r="B97" s="124" t="s">
        <v>7054</v>
      </c>
      <c r="C97" s="124" t="s">
        <v>7044</v>
      </c>
      <c r="D97" s="125">
        <v>43027</v>
      </c>
      <c r="E97" s="126" t="s">
        <v>37</v>
      </c>
      <c r="F97" s="127" t="s">
        <v>7053</v>
      </c>
      <c r="G97" s="378"/>
      <c r="H97" s="379"/>
      <c r="I97" s="380"/>
      <c r="J97" s="120" t="s">
        <v>1726</v>
      </c>
      <c r="K97" s="121"/>
      <c r="L97" s="121"/>
      <c r="M97" s="122"/>
      <c r="N97" s="89"/>
      <c r="V97" s="123"/>
    </row>
    <row r="98" spans="1:22" ht="24" customHeight="1" thickTop="1" thickBot="1" x14ac:dyDescent="0.25">
      <c r="A98" s="355">
        <f>A94+1</f>
        <v>21</v>
      </c>
      <c r="B98" s="108" t="s">
        <v>20</v>
      </c>
      <c r="C98" s="108" t="s">
        <v>21</v>
      </c>
      <c r="D98" s="108" t="s">
        <v>22</v>
      </c>
      <c r="E98" s="358" t="s">
        <v>23</v>
      </c>
      <c r="F98" s="358"/>
      <c r="G98" s="358" t="s">
        <v>14</v>
      </c>
      <c r="H98" s="359"/>
      <c r="I98" s="87"/>
      <c r="J98" s="109" t="s">
        <v>1719</v>
      </c>
      <c r="K98" s="110"/>
      <c r="L98" s="110"/>
      <c r="M98" s="111"/>
      <c r="N98" s="89"/>
      <c r="V98" s="123"/>
    </row>
    <row r="99" spans="1:22" ht="23.25" customHeight="1" thickBot="1" x14ac:dyDescent="0.25">
      <c r="A99" s="356"/>
      <c r="B99" s="113" t="s">
        <v>7052</v>
      </c>
      <c r="C99" s="113" t="s">
        <v>7048</v>
      </c>
      <c r="D99" s="114">
        <v>43023</v>
      </c>
      <c r="E99" s="113"/>
      <c r="F99" s="113" t="s">
        <v>7047</v>
      </c>
      <c r="G99" s="360" t="s">
        <v>7046</v>
      </c>
      <c r="H99" s="361"/>
      <c r="I99" s="362"/>
      <c r="J99" s="115" t="s">
        <v>7028</v>
      </c>
      <c r="K99" s="115"/>
      <c r="L99" s="115" t="s">
        <v>0</v>
      </c>
      <c r="M99" s="167">
        <v>500</v>
      </c>
      <c r="N99" s="89"/>
      <c r="V99" s="123"/>
    </row>
    <row r="100" spans="1:22" ht="23.25" thickBot="1" x14ac:dyDescent="0.25">
      <c r="A100" s="356"/>
      <c r="B100" s="118" t="s">
        <v>29</v>
      </c>
      <c r="C100" s="118" t="s">
        <v>30</v>
      </c>
      <c r="D100" s="118" t="s">
        <v>31</v>
      </c>
      <c r="E100" s="363" t="s">
        <v>32</v>
      </c>
      <c r="F100" s="363"/>
      <c r="G100" s="364"/>
      <c r="H100" s="365"/>
      <c r="I100" s="366"/>
      <c r="J100" s="120" t="s">
        <v>1840</v>
      </c>
      <c r="K100" s="121"/>
      <c r="L100" s="121"/>
      <c r="M100" s="122"/>
      <c r="N100" s="89"/>
      <c r="V100" s="123"/>
    </row>
    <row r="101" spans="1:22" ht="23.25" thickBot="1" x14ac:dyDescent="0.25">
      <c r="A101" s="357"/>
      <c r="B101" s="124" t="s">
        <v>7051</v>
      </c>
      <c r="C101" s="124" t="s">
        <v>7044</v>
      </c>
      <c r="D101" s="125">
        <v>43027</v>
      </c>
      <c r="E101" s="126" t="s">
        <v>37</v>
      </c>
      <c r="F101" s="127" t="s">
        <v>7050</v>
      </c>
      <c r="G101" s="367"/>
      <c r="H101" s="368"/>
      <c r="I101" s="369"/>
      <c r="J101" s="120" t="s">
        <v>1726</v>
      </c>
      <c r="K101" s="121"/>
      <c r="L101" s="121"/>
      <c r="M101" s="122"/>
      <c r="N101" s="89"/>
      <c r="V101" s="123"/>
    </row>
    <row r="102" spans="1:22" ht="24" customHeight="1" thickTop="1" thickBot="1" x14ac:dyDescent="0.25">
      <c r="A102" s="355">
        <f>A98+1</f>
        <v>22</v>
      </c>
      <c r="B102" s="108" t="s">
        <v>20</v>
      </c>
      <c r="C102" s="108" t="s">
        <v>21</v>
      </c>
      <c r="D102" s="108" t="s">
        <v>22</v>
      </c>
      <c r="E102" s="358" t="s">
        <v>23</v>
      </c>
      <c r="F102" s="358"/>
      <c r="G102" s="358" t="s">
        <v>14</v>
      </c>
      <c r="H102" s="359"/>
      <c r="I102" s="87"/>
      <c r="J102" s="109" t="s">
        <v>1719</v>
      </c>
      <c r="K102" s="110"/>
      <c r="L102" s="110"/>
      <c r="M102" s="111"/>
      <c r="N102" s="89"/>
      <c r="V102" s="123"/>
    </row>
    <row r="103" spans="1:22" ht="23.25" customHeight="1" thickBot="1" x14ac:dyDescent="0.25">
      <c r="A103" s="356"/>
      <c r="B103" s="113" t="s">
        <v>7049</v>
      </c>
      <c r="C103" s="113" t="s">
        <v>7048</v>
      </c>
      <c r="D103" s="114">
        <v>43023</v>
      </c>
      <c r="E103" s="113"/>
      <c r="F103" s="113" t="s">
        <v>7047</v>
      </c>
      <c r="G103" s="360" t="s">
        <v>7046</v>
      </c>
      <c r="H103" s="361"/>
      <c r="I103" s="362"/>
      <c r="J103" s="115" t="s">
        <v>7028</v>
      </c>
      <c r="K103" s="115"/>
      <c r="L103" s="115" t="s">
        <v>0</v>
      </c>
      <c r="M103" s="167">
        <v>500</v>
      </c>
      <c r="N103" s="89"/>
      <c r="V103" s="123"/>
    </row>
    <row r="104" spans="1:22" ht="23.25" thickBot="1" x14ac:dyDescent="0.25">
      <c r="A104" s="356"/>
      <c r="B104" s="118" t="s">
        <v>29</v>
      </c>
      <c r="C104" s="118" t="s">
        <v>30</v>
      </c>
      <c r="D104" s="118" t="s">
        <v>31</v>
      </c>
      <c r="E104" s="363" t="s">
        <v>32</v>
      </c>
      <c r="F104" s="363"/>
      <c r="G104" s="364"/>
      <c r="H104" s="365"/>
      <c r="I104" s="366"/>
      <c r="J104" s="120" t="s">
        <v>1840</v>
      </c>
      <c r="K104" s="121"/>
      <c r="L104" s="121"/>
      <c r="M104" s="122"/>
      <c r="N104" s="89"/>
      <c r="V104" s="123"/>
    </row>
    <row r="105" spans="1:22" ht="23.25" thickBot="1" x14ac:dyDescent="0.25">
      <c r="A105" s="357"/>
      <c r="B105" s="124" t="s">
        <v>7045</v>
      </c>
      <c r="C105" s="124" t="s">
        <v>7044</v>
      </c>
      <c r="D105" s="125">
        <v>43027</v>
      </c>
      <c r="E105" s="126" t="s">
        <v>37</v>
      </c>
      <c r="F105" s="127" t="s">
        <v>7043</v>
      </c>
      <c r="G105" s="367"/>
      <c r="H105" s="368"/>
      <c r="I105" s="369"/>
      <c r="J105" s="120" t="s">
        <v>1726</v>
      </c>
      <c r="K105" s="121"/>
      <c r="L105" s="121"/>
      <c r="M105" s="122"/>
      <c r="N105" s="89"/>
      <c r="V105" s="123"/>
    </row>
    <row r="106" spans="1:22" ht="24" customHeight="1" thickTop="1" thickBot="1" x14ac:dyDescent="0.25">
      <c r="A106" s="355">
        <f>A102+1</f>
        <v>23</v>
      </c>
      <c r="B106" s="108" t="s">
        <v>20</v>
      </c>
      <c r="C106" s="108" t="s">
        <v>21</v>
      </c>
      <c r="D106" s="108" t="s">
        <v>22</v>
      </c>
      <c r="E106" s="358" t="s">
        <v>23</v>
      </c>
      <c r="F106" s="358"/>
      <c r="G106" s="358" t="s">
        <v>14</v>
      </c>
      <c r="H106" s="359"/>
      <c r="I106" s="87"/>
      <c r="J106" s="109" t="s">
        <v>1719</v>
      </c>
      <c r="K106" s="110"/>
      <c r="L106" s="110"/>
      <c r="M106" s="111"/>
      <c r="N106" s="89"/>
      <c r="V106" s="123"/>
    </row>
    <row r="107" spans="1:22" ht="23.25" customHeight="1" thickBot="1" x14ac:dyDescent="0.25">
      <c r="A107" s="356"/>
      <c r="B107" s="113" t="s">
        <v>7042</v>
      </c>
      <c r="C107" s="113" t="s">
        <v>7031</v>
      </c>
      <c r="D107" s="114">
        <v>43179</v>
      </c>
      <c r="E107" s="113"/>
      <c r="F107" s="113" t="s">
        <v>7030</v>
      </c>
      <c r="G107" s="360" t="s">
        <v>7029</v>
      </c>
      <c r="H107" s="361"/>
      <c r="I107" s="362"/>
      <c r="J107" s="115" t="s">
        <v>7028</v>
      </c>
      <c r="K107" s="115"/>
      <c r="L107" s="115" t="s">
        <v>0</v>
      </c>
      <c r="M107" s="167">
        <v>535</v>
      </c>
      <c r="N107" s="89"/>
      <c r="V107" s="123"/>
    </row>
    <row r="108" spans="1:22" ht="23.25" thickBot="1" x14ac:dyDescent="0.25">
      <c r="A108" s="356"/>
      <c r="B108" s="118" t="s">
        <v>29</v>
      </c>
      <c r="C108" s="118" t="s">
        <v>30</v>
      </c>
      <c r="D108" s="118" t="s">
        <v>31</v>
      </c>
      <c r="E108" s="363" t="s">
        <v>32</v>
      </c>
      <c r="F108" s="363"/>
      <c r="G108" s="364"/>
      <c r="H108" s="365"/>
      <c r="I108" s="366"/>
      <c r="J108" s="120" t="s">
        <v>1840</v>
      </c>
      <c r="K108" s="121"/>
      <c r="L108" s="121"/>
      <c r="M108" s="122"/>
      <c r="N108" s="89"/>
      <c r="V108" s="123"/>
    </row>
    <row r="109" spans="1:22" ht="23.25" thickBot="1" x14ac:dyDescent="0.25">
      <c r="A109" s="357"/>
      <c r="B109" s="124" t="s">
        <v>7041</v>
      </c>
      <c r="C109" s="124" t="s">
        <v>7026</v>
      </c>
      <c r="D109" s="125">
        <v>43182</v>
      </c>
      <c r="E109" s="126" t="s">
        <v>37</v>
      </c>
      <c r="F109" s="127" t="s">
        <v>7040</v>
      </c>
      <c r="G109" s="367"/>
      <c r="H109" s="368"/>
      <c r="I109" s="369"/>
      <c r="J109" s="120" t="s">
        <v>1726</v>
      </c>
      <c r="K109" s="121"/>
      <c r="L109" s="121"/>
      <c r="M109" s="122"/>
      <c r="N109" s="89"/>
      <c r="V109" s="123"/>
    </row>
    <row r="110" spans="1:22" ht="24" customHeight="1" thickTop="1" thickBot="1" x14ac:dyDescent="0.25">
      <c r="A110" s="355">
        <f>A106+1</f>
        <v>24</v>
      </c>
      <c r="B110" s="108" t="s">
        <v>20</v>
      </c>
      <c r="C110" s="108" t="s">
        <v>21</v>
      </c>
      <c r="D110" s="108" t="s">
        <v>22</v>
      </c>
      <c r="E110" s="358" t="s">
        <v>23</v>
      </c>
      <c r="F110" s="358"/>
      <c r="G110" s="358" t="s">
        <v>14</v>
      </c>
      <c r="H110" s="359"/>
      <c r="I110" s="87"/>
      <c r="J110" s="109" t="s">
        <v>1719</v>
      </c>
      <c r="K110" s="110"/>
      <c r="L110" s="110"/>
      <c r="M110" s="111"/>
      <c r="N110" s="89"/>
      <c r="V110" s="123"/>
    </row>
    <row r="111" spans="1:22" ht="23.25" customHeight="1" thickBot="1" x14ac:dyDescent="0.25">
      <c r="A111" s="356"/>
      <c r="B111" s="113" t="s">
        <v>7039</v>
      </c>
      <c r="C111" s="113" t="s">
        <v>7031</v>
      </c>
      <c r="D111" s="114">
        <v>43179</v>
      </c>
      <c r="E111" s="113"/>
      <c r="F111" s="113" t="s">
        <v>7030</v>
      </c>
      <c r="G111" s="360" t="s">
        <v>7029</v>
      </c>
      <c r="H111" s="361"/>
      <c r="I111" s="362"/>
      <c r="J111" s="115" t="s">
        <v>7028</v>
      </c>
      <c r="K111" s="115"/>
      <c r="L111" s="115" t="s">
        <v>0</v>
      </c>
      <c r="M111" s="167">
        <v>535</v>
      </c>
      <c r="N111" s="89"/>
      <c r="V111" s="123"/>
    </row>
    <row r="112" spans="1:22" ht="23.25" thickBot="1" x14ac:dyDescent="0.25">
      <c r="A112" s="356"/>
      <c r="B112" s="118" t="s">
        <v>29</v>
      </c>
      <c r="C112" s="118" t="s">
        <v>30</v>
      </c>
      <c r="D112" s="118" t="s">
        <v>31</v>
      </c>
      <c r="E112" s="363" t="s">
        <v>32</v>
      </c>
      <c r="F112" s="363"/>
      <c r="G112" s="364"/>
      <c r="H112" s="365"/>
      <c r="I112" s="366"/>
      <c r="J112" s="120" t="s">
        <v>1840</v>
      </c>
      <c r="K112" s="121"/>
      <c r="L112" s="121"/>
      <c r="M112" s="122"/>
      <c r="N112" s="89"/>
      <c r="V112" s="123"/>
    </row>
    <row r="113" spans="1:22" ht="23.25" thickBot="1" x14ac:dyDescent="0.25">
      <c r="A113" s="357"/>
      <c r="B113" s="124" t="s">
        <v>7027</v>
      </c>
      <c r="C113" s="124" t="s">
        <v>7026</v>
      </c>
      <c r="D113" s="125">
        <v>43182</v>
      </c>
      <c r="E113" s="126" t="s">
        <v>37</v>
      </c>
      <c r="F113" s="127" t="s">
        <v>7025</v>
      </c>
      <c r="G113" s="367"/>
      <c r="H113" s="368"/>
      <c r="I113" s="369"/>
      <c r="J113" s="120" t="s">
        <v>1726</v>
      </c>
      <c r="K113" s="121"/>
      <c r="L113" s="121"/>
      <c r="M113" s="122"/>
      <c r="N113" s="89"/>
      <c r="V113" s="123"/>
    </row>
    <row r="114" spans="1:22" ht="24" customHeight="1" thickTop="1" thickBot="1" x14ac:dyDescent="0.25">
      <c r="A114" s="355">
        <f>A110+1</f>
        <v>25</v>
      </c>
      <c r="B114" s="108" t="s">
        <v>20</v>
      </c>
      <c r="C114" s="108" t="s">
        <v>21</v>
      </c>
      <c r="D114" s="108" t="s">
        <v>22</v>
      </c>
      <c r="E114" s="358" t="s">
        <v>23</v>
      </c>
      <c r="F114" s="358"/>
      <c r="G114" s="358" t="s">
        <v>14</v>
      </c>
      <c r="H114" s="359"/>
      <c r="I114" s="87"/>
      <c r="J114" s="109" t="s">
        <v>1719</v>
      </c>
      <c r="K114" s="110"/>
      <c r="L114" s="110"/>
      <c r="M114" s="111"/>
      <c r="N114" s="89"/>
      <c r="V114" s="123"/>
    </row>
    <row r="115" spans="1:22" ht="23.25" customHeight="1" thickBot="1" x14ac:dyDescent="0.25">
      <c r="A115" s="356"/>
      <c r="B115" s="113" t="s">
        <v>7038</v>
      </c>
      <c r="C115" s="113" t="s">
        <v>7031</v>
      </c>
      <c r="D115" s="114">
        <v>43179</v>
      </c>
      <c r="E115" s="113"/>
      <c r="F115" s="113" t="s">
        <v>7030</v>
      </c>
      <c r="G115" s="360" t="s">
        <v>7029</v>
      </c>
      <c r="H115" s="361"/>
      <c r="I115" s="362"/>
      <c r="J115" s="115" t="s">
        <v>7028</v>
      </c>
      <c r="K115" s="115"/>
      <c r="L115" s="115" t="s">
        <v>0</v>
      </c>
      <c r="M115" s="167">
        <v>535</v>
      </c>
      <c r="N115" s="89"/>
      <c r="V115" s="123"/>
    </row>
    <row r="116" spans="1:22" ht="23.25" thickBot="1" x14ac:dyDescent="0.25">
      <c r="A116" s="356"/>
      <c r="B116" s="118" t="s">
        <v>29</v>
      </c>
      <c r="C116" s="118" t="s">
        <v>30</v>
      </c>
      <c r="D116" s="118" t="s">
        <v>31</v>
      </c>
      <c r="E116" s="363" t="s">
        <v>32</v>
      </c>
      <c r="F116" s="363"/>
      <c r="G116" s="364"/>
      <c r="H116" s="365"/>
      <c r="I116" s="366"/>
      <c r="J116" s="120" t="s">
        <v>1840</v>
      </c>
      <c r="K116" s="121"/>
      <c r="L116" s="121"/>
      <c r="M116" s="122"/>
      <c r="N116" s="89"/>
      <c r="V116" s="123"/>
    </row>
    <row r="117" spans="1:22" ht="23.25" thickBot="1" x14ac:dyDescent="0.25">
      <c r="A117" s="357"/>
      <c r="B117" s="124" t="s">
        <v>7027</v>
      </c>
      <c r="C117" s="124" t="s">
        <v>7026</v>
      </c>
      <c r="D117" s="125">
        <v>43182</v>
      </c>
      <c r="E117" s="126" t="s">
        <v>37</v>
      </c>
      <c r="F117" s="127" t="s">
        <v>7025</v>
      </c>
      <c r="G117" s="367"/>
      <c r="H117" s="368"/>
      <c r="I117" s="369"/>
      <c r="J117" s="120" t="s">
        <v>1726</v>
      </c>
      <c r="K117" s="121"/>
      <c r="L117" s="121"/>
      <c r="M117" s="122"/>
      <c r="N117" s="89"/>
      <c r="V117" s="123"/>
    </row>
    <row r="118" spans="1:22" ht="24" customHeight="1" thickTop="1" thickBot="1" x14ac:dyDescent="0.25">
      <c r="A118" s="355">
        <f>A114+1</f>
        <v>26</v>
      </c>
      <c r="B118" s="108" t="s">
        <v>20</v>
      </c>
      <c r="C118" s="108" t="s">
        <v>21</v>
      </c>
      <c r="D118" s="108" t="s">
        <v>22</v>
      </c>
      <c r="E118" s="358" t="s">
        <v>23</v>
      </c>
      <c r="F118" s="358"/>
      <c r="G118" s="358" t="s">
        <v>14</v>
      </c>
      <c r="H118" s="359"/>
      <c r="I118" s="87"/>
      <c r="J118" s="109" t="s">
        <v>1719</v>
      </c>
      <c r="K118" s="110"/>
      <c r="L118" s="110"/>
      <c r="M118" s="111"/>
      <c r="N118" s="89"/>
      <c r="V118" s="123"/>
    </row>
    <row r="119" spans="1:22" ht="23.25" customHeight="1" thickBot="1" x14ac:dyDescent="0.25">
      <c r="A119" s="356"/>
      <c r="B119" s="113" t="s">
        <v>7037</v>
      </c>
      <c r="C119" s="113" t="s">
        <v>7031</v>
      </c>
      <c r="D119" s="114">
        <v>43179</v>
      </c>
      <c r="E119" s="113"/>
      <c r="F119" s="113" t="s">
        <v>7030</v>
      </c>
      <c r="G119" s="360" t="s">
        <v>7029</v>
      </c>
      <c r="H119" s="361"/>
      <c r="I119" s="362"/>
      <c r="J119" s="115" t="s">
        <v>7028</v>
      </c>
      <c r="K119" s="115"/>
      <c r="L119" s="115" t="s">
        <v>0</v>
      </c>
      <c r="M119" s="167">
        <v>535</v>
      </c>
      <c r="N119" s="89"/>
      <c r="V119" s="123"/>
    </row>
    <row r="120" spans="1:22" ht="23.25" thickBot="1" x14ac:dyDescent="0.25">
      <c r="A120" s="356"/>
      <c r="B120" s="118" t="s">
        <v>29</v>
      </c>
      <c r="C120" s="118" t="s">
        <v>30</v>
      </c>
      <c r="D120" s="118" t="s">
        <v>31</v>
      </c>
      <c r="E120" s="363" t="s">
        <v>32</v>
      </c>
      <c r="F120" s="363"/>
      <c r="G120" s="364"/>
      <c r="H120" s="365"/>
      <c r="I120" s="366"/>
      <c r="J120" s="120" t="s">
        <v>1840</v>
      </c>
      <c r="K120" s="121"/>
      <c r="L120" s="121"/>
      <c r="M120" s="122"/>
      <c r="N120" s="89"/>
      <c r="V120" s="123"/>
    </row>
    <row r="121" spans="1:22" ht="23.25" thickBot="1" x14ac:dyDescent="0.25">
      <c r="A121" s="357"/>
      <c r="B121" s="124" t="s">
        <v>7027</v>
      </c>
      <c r="C121" s="124" t="s">
        <v>7026</v>
      </c>
      <c r="D121" s="125">
        <v>43182</v>
      </c>
      <c r="E121" s="126" t="s">
        <v>37</v>
      </c>
      <c r="F121" s="127" t="s">
        <v>7036</v>
      </c>
      <c r="G121" s="367"/>
      <c r="H121" s="368"/>
      <c r="I121" s="369"/>
      <c r="J121" s="120" t="s">
        <v>1726</v>
      </c>
      <c r="K121" s="121"/>
      <c r="L121" s="121"/>
      <c r="M121" s="122"/>
      <c r="N121" s="89"/>
      <c r="V121" s="123"/>
    </row>
    <row r="122" spans="1:22" ht="24" customHeight="1" thickTop="1" thickBot="1" x14ac:dyDescent="0.25">
      <c r="A122" s="355">
        <f>A118+1</f>
        <v>27</v>
      </c>
      <c r="B122" s="108" t="s">
        <v>20</v>
      </c>
      <c r="C122" s="108" t="s">
        <v>21</v>
      </c>
      <c r="D122" s="108" t="s">
        <v>22</v>
      </c>
      <c r="E122" s="358" t="s">
        <v>23</v>
      </c>
      <c r="F122" s="358"/>
      <c r="G122" s="358" t="s">
        <v>14</v>
      </c>
      <c r="H122" s="359"/>
      <c r="I122" s="87"/>
      <c r="J122" s="109" t="s">
        <v>1719</v>
      </c>
      <c r="K122" s="110"/>
      <c r="L122" s="110"/>
      <c r="M122" s="111"/>
      <c r="N122" s="89"/>
      <c r="V122" s="123"/>
    </row>
    <row r="123" spans="1:22" ht="23.25" customHeight="1" thickBot="1" x14ac:dyDescent="0.25">
      <c r="A123" s="356"/>
      <c r="B123" s="113" t="s">
        <v>7035</v>
      </c>
      <c r="C123" s="113" t="s">
        <v>7031</v>
      </c>
      <c r="D123" s="114">
        <v>43180</v>
      </c>
      <c r="E123" s="113"/>
      <c r="F123" s="113" t="s">
        <v>7030</v>
      </c>
      <c r="G123" s="360" t="s">
        <v>7029</v>
      </c>
      <c r="H123" s="361"/>
      <c r="I123" s="362"/>
      <c r="J123" s="115" t="s">
        <v>7028</v>
      </c>
      <c r="K123" s="115"/>
      <c r="L123" s="115" t="s">
        <v>0</v>
      </c>
      <c r="M123" s="167">
        <v>535</v>
      </c>
      <c r="N123" s="89"/>
      <c r="V123" s="123"/>
    </row>
    <row r="124" spans="1:22" ht="23.25" thickBot="1" x14ac:dyDescent="0.25">
      <c r="A124" s="356"/>
      <c r="B124" s="118" t="s">
        <v>29</v>
      </c>
      <c r="C124" s="118" t="s">
        <v>30</v>
      </c>
      <c r="D124" s="118" t="s">
        <v>31</v>
      </c>
      <c r="E124" s="363" t="s">
        <v>32</v>
      </c>
      <c r="F124" s="363"/>
      <c r="G124" s="364"/>
      <c r="H124" s="365"/>
      <c r="I124" s="366"/>
      <c r="J124" s="120" t="s">
        <v>1840</v>
      </c>
      <c r="K124" s="121"/>
      <c r="L124" s="121"/>
      <c r="M124" s="122"/>
      <c r="N124" s="89"/>
      <c r="V124" s="123"/>
    </row>
    <row r="125" spans="1:22" ht="23.25" thickBot="1" x14ac:dyDescent="0.25">
      <c r="A125" s="357"/>
      <c r="B125" s="124" t="s">
        <v>7027</v>
      </c>
      <c r="C125" s="124" t="s">
        <v>7026</v>
      </c>
      <c r="D125" s="125">
        <v>43182</v>
      </c>
      <c r="E125" s="126" t="s">
        <v>37</v>
      </c>
      <c r="F125" s="127" t="s">
        <v>7025</v>
      </c>
      <c r="G125" s="367"/>
      <c r="H125" s="368"/>
      <c r="I125" s="369"/>
      <c r="J125" s="120" t="s">
        <v>1726</v>
      </c>
      <c r="K125" s="121"/>
      <c r="L125" s="121"/>
      <c r="M125" s="122"/>
      <c r="N125" s="89"/>
      <c r="V125" s="123"/>
    </row>
    <row r="126" spans="1:22" ht="24" customHeight="1" thickTop="1" thickBot="1" x14ac:dyDescent="0.25">
      <c r="A126" s="355">
        <f>A122+1</f>
        <v>28</v>
      </c>
      <c r="B126" s="108" t="s">
        <v>20</v>
      </c>
      <c r="C126" s="108" t="s">
        <v>21</v>
      </c>
      <c r="D126" s="108" t="s">
        <v>22</v>
      </c>
      <c r="E126" s="358" t="s">
        <v>23</v>
      </c>
      <c r="F126" s="358"/>
      <c r="G126" s="358" t="s">
        <v>14</v>
      </c>
      <c r="H126" s="359"/>
      <c r="I126" s="87"/>
      <c r="J126" s="109" t="s">
        <v>1719</v>
      </c>
      <c r="K126" s="110"/>
      <c r="L126" s="110"/>
      <c r="M126" s="111"/>
      <c r="N126" s="89"/>
      <c r="V126" s="123"/>
    </row>
    <row r="127" spans="1:22" ht="23.25" customHeight="1" thickBot="1" x14ac:dyDescent="0.25">
      <c r="A127" s="356"/>
      <c r="B127" s="113" t="s">
        <v>7034</v>
      </c>
      <c r="C127" s="113" t="s">
        <v>7031</v>
      </c>
      <c r="D127" s="114">
        <v>43012</v>
      </c>
      <c r="E127" s="113"/>
      <c r="F127" s="113" t="s">
        <v>7030</v>
      </c>
      <c r="G127" s="360" t="s">
        <v>7029</v>
      </c>
      <c r="H127" s="361"/>
      <c r="I127" s="362"/>
      <c r="J127" s="115" t="s">
        <v>7028</v>
      </c>
      <c r="K127" s="115"/>
      <c r="L127" s="115" t="s">
        <v>0</v>
      </c>
      <c r="M127" s="167">
        <v>860</v>
      </c>
      <c r="N127" s="89"/>
      <c r="V127" s="123"/>
    </row>
    <row r="128" spans="1:22" ht="23.25" thickBot="1" x14ac:dyDescent="0.25">
      <c r="A128" s="356"/>
      <c r="B128" s="118" t="s">
        <v>29</v>
      </c>
      <c r="C128" s="118" t="s">
        <v>30</v>
      </c>
      <c r="D128" s="118" t="s">
        <v>31</v>
      </c>
      <c r="E128" s="363" t="s">
        <v>32</v>
      </c>
      <c r="F128" s="363"/>
      <c r="G128" s="364"/>
      <c r="H128" s="365"/>
      <c r="I128" s="366"/>
      <c r="J128" s="120" t="s">
        <v>1840</v>
      </c>
      <c r="K128" s="121"/>
      <c r="L128" s="121"/>
      <c r="M128" s="122"/>
      <c r="N128" s="89"/>
      <c r="V128" s="123"/>
    </row>
    <row r="129" spans="1:22" ht="23.25" thickBot="1" x14ac:dyDescent="0.25">
      <c r="A129" s="357"/>
      <c r="B129" s="124" t="s">
        <v>7027</v>
      </c>
      <c r="C129" s="124" t="s">
        <v>7026</v>
      </c>
      <c r="D129" s="125">
        <v>43014</v>
      </c>
      <c r="E129" s="126" t="s">
        <v>37</v>
      </c>
      <c r="F129" s="127" t="s">
        <v>7033</v>
      </c>
      <c r="G129" s="367"/>
      <c r="H129" s="368"/>
      <c r="I129" s="369"/>
      <c r="J129" s="120" t="s">
        <v>1726</v>
      </c>
      <c r="K129" s="121"/>
      <c r="L129" s="121"/>
      <c r="M129" s="122"/>
      <c r="N129" s="89"/>
      <c r="V129" s="123"/>
    </row>
    <row r="130" spans="1:22" ht="24" customHeight="1" thickTop="1" thickBot="1" x14ac:dyDescent="0.25">
      <c r="A130" s="355">
        <f>A126+1</f>
        <v>29</v>
      </c>
      <c r="B130" s="108" t="s">
        <v>20</v>
      </c>
      <c r="C130" s="108" t="s">
        <v>21</v>
      </c>
      <c r="D130" s="108" t="s">
        <v>22</v>
      </c>
      <c r="E130" s="358" t="s">
        <v>23</v>
      </c>
      <c r="F130" s="358"/>
      <c r="G130" s="358" t="s">
        <v>14</v>
      </c>
      <c r="H130" s="359"/>
      <c r="I130" s="87"/>
      <c r="J130" s="109" t="s">
        <v>1719</v>
      </c>
      <c r="K130" s="110"/>
      <c r="L130" s="110"/>
      <c r="M130" s="111"/>
      <c r="N130" s="89"/>
      <c r="V130" s="123"/>
    </row>
    <row r="131" spans="1:22" ht="23.25" customHeight="1" thickBot="1" x14ac:dyDescent="0.25">
      <c r="A131" s="356"/>
      <c r="B131" s="113" t="s">
        <v>7032</v>
      </c>
      <c r="C131" s="113" t="s">
        <v>7031</v>
      </c>
      <c r="D131" s="114">
        <v>43180</v>
      </c>
      <c r="E131" s="113"/>
      <c r="F131" s="113" t="s">
        <v>7030</v>
      </c>
      <c r="G131" s="360" t="s">
        <v>7029</v>
      </c>
      <c r="H131" s="361"/>
      <c r="I131" s="362"/>
      <c r="J131" s="115" t="s">
        <v>7028</v>
      </c>
      <c r="K131" s="115"/>
      <c r="L131" s="115" t="s">
        <v>0</v>
      </c>
      <c r="M131" s="167">
        <v>535</v>
      </c>
      <c r="N131" s="89"/>
      <c r="V131" s="123"/>
    </row>
    <row r="132" spans="1:22" ht="23.25" thickBot="1" x14ac:dyDescent="0.25">
      <c r="A132" s="356"/>
      <c r="B132" s="118" t="s">
        <v>29</v>
      </c>
      <c r="C132" s="118" t="s">
        <v>30</v>
      </c>
      <c r="D132" s="118" t="s">
        <v>31</v>
      </c>
      <c r="E132" s="363" t="s">
        <v>32</v>
      </c>
      <c r="F132" s="363"/>
      <c r="G132" s="364"/>
      <c r="H132" s="365"/>
      <c r="I132" s="366"/>
      <c r="J132" s="120" t="s">
        <v>1840</v>
      </c>
      <c r="K132" s="121"/>
      <c r="L132" s="121"/>
      <c r="M132" s="122"/>
      <c r="N132" s="89"/>
      <c r="V132" s="123"/>
    </row>
    <row r="133" spans="1:22" ht="23.25" thickBot="1" x14ac:dyDescent="0.25">
      <c r="A133" s="357"/>
      <c r="B133" s="124" t="s">
        <v>7027</v>
      </c>
      <c r="C133" s="124" t="s">
        <v>7026</v>
      </c>
      <c r="D133" s="125">
        <v>43182</v>
      </c>
      <c r="E133" s="126" t="s">
        <v>37</v>
      </c>
      <c r="F133" s="127" t="s">
        <v>7025</v>
      </c>
      <c r="G133" s="367"/>
      <c r="H133" s="368"/>
      <c r="I133" s="369"/>
      <c r="J133" s="120" t="s">
        <v>1726</v>
      </c>
      <c r="K133" s="121"/>
      <c r="L133" s="121"/>
      <c r="M133" s="122"/>
      <c r="N133" s="89"/>
      <c r="V133" s="123"/>
    </row>
    <row r="134" spans="1:22" ht="24" thickTop="1" thickBot="1" x14ac:dyDescent="0.25">
      <c r="A134" s="355">
        <f>A130+1</f>
        <v>30</v>
      </c>
      <c r="B134" s="108" t="s">
        <v>20</v>
      </c>
      <c r="C134" s="108" t="s">
        <v>21</v>
      </c>
      <c r="D134" s="108" t="s">
        <v>22</v>
      </c>
      <c r="E134" s="358" t="s">
        <v>23</v>
      </c>
      <c r="F134" s="358"/>
      <c r="G134" s="358" t="s">
        <v>14</v>
      </c>
      <c r="H134" s="359"/>
      <c r="I134" s="87"/>
      <c r="J134" s="109" t="s">
        <v>1719</v>
      </c>
      <c r="K134" s="110"/>
      <c r="L134" s="110"/>
      <c r="M134" s="111"/>
      <c r="N134" s="89"/>
      <c r="V134" s="123"/>
    </row>
    <row r="135" spans="1:22" ht="13.5" thickBot="1" x14ac:dyDescent="0.25">
      <c r="A135" s="356"/>
      <c r="B135" s="113" t="s">
        <v>7024</v>
      </c>
      <c r="C135" s="113" t="s">
        <v>7023</v>
      </c>
      <c r="D135" s="114">
        <v>43177</v>
      </c>
      <c r="E135" s="113"/>
      <c r="F135" s="113" t="s">
        <v>6993</v>
      </c>
      <c r="G135" s="360" t="s">
        <v>7021</v>
      </c>
      <c r="H135" s="361"/>
      <c r="I135" s="362"/>
      <c r="J135" s="115" t="s">
        <v>28</v>
      </c>
      <c r="K135" s="115"/>
      <c r="L135" s="144" t="s">
        <v>0</v>
      </c>
      <c r="M135" s="169">
        <v>560.26</v>
      </c>
      <c r="N135" s="89"/>
      <c r="V135" s="123"/>
    </row>
    <row r="136" spans="1:22" ht="23.25" thickBot="1" x14ac:dyDescent="0.25">
      <c r="A136" s="356"/>
      <c r="B136" s="118" t="s">
        <v>29</v>
      </c>
      <c r="C136" s="118" t="s">
        <v>30</v>
      </c>
      <c r="D136" s="118" t="s">
        <v>31</v>
      </c>
      <c r="E136" s="363" t="s">
        <v>32</v>
      </c>
      <c r="F136" s="363"/>
      <c r="G136" s="364"/>
      <c r="H136" s="365"/>
      <c r="I136" s="366"/>
      <c r="J136" s="120" t="s">
        <v>33</v>
      </c>
      <c r="K136" s="121"/>
      <c r="L136" s="146" t="s">
        <v>0</v>
      </c>
      <c r="M136" s="168">
        <v>254.6</v>
      </c>
      <c r="N136" s="89"/>
      <c r="V136" s="123"/>
    </row>
    <row r="137" spans="1:22" ht="23.25" thickBot="1" x14ac:dyDescent="0.25">
      <c r="A137" s="357"/>
      <c r="B137" s="124" t="s">
        <v>7022</v>
      </c>
      <c r="C137" s="124" t="s">
        <v>7021</v>
      </c>
      <c r="D137" s="125">
        <v>43181</v>
      </c>
      <c r="E137" s="126" t="s">
        <v>37</v>
      </c>
      <c r="F137" s="127" t="s">
        <v>7020</v>
      </c>
      <c r="G137" s="378"/>
      <c r="H137" s="379"/>
      <c r="I137" s="380"/>
      <c r="J137" s="120" t="s">
        <v>1726</v>
      </c>
      <c r="K137" s="121"/>
      <c r="L137" s="121"/>
      <c r="M137" s="122"/>
      <c r="N137" s="89"/>
      <c r="V137" s="123"/>
    </row>
    <row r="138" spans="1:22" ht="24" thickTop="1" thickBot="1" x14ac:dyDescent="0.25">
      <c r="A138" s="355">
        <f>A134+1</f>
        <v>31</v>
      </c>
      <c r="B138" s="108" t="s">
        <v>20</v>
      </c>
      <c r="C138" s="108" t="s">
        <v>21</v>
      </c>
      <c r="D138" s="108" t="s">
        <v>22</v>
      </c>
      <c r="E138" s="358" t="s">
        <v>23</v>
      </c>
      <c r="F138" s="358"/>
      <c r="G138" s="358" t="s">
        <v>14</v>
      </c>
      <c r="H138" s="359"/>
      <c r="I138" s="87"/>
      <c r="J138" s="109" t="s">
        <v>1719</v>
      </c>
      <c r="K138" s="110"/>
      <c r="L138" s="110"/>
      <c r="M138" s="111"/>
      <c r="N138" s="89"/>
      <c r="V138" s="123"/>
    </row>
    <row r="139" spans="1:22" ht="23.25" customHeight="1" thickBot="1" x14ac:dyDescent="0.25">
      <c r="A139" s="356"/>
      <c r="B139" s="113" t="s">
        <v>7019</v>
      </c>
      <c r="C139" s="113" t="s">
        <v>7018</v>
      </c>
      <c r="D139" s="114">
        <v>43136</v>
      </c>
      <c r="E139" s="113"/>
      <c r="F139" s="113" t="s">
        <v>6980</v>
      </c>
      <c r="G139" s="360" t="s">
        <v>6961</v>
      </c>
      <c r="H139" s="361"/>
      <c r="I139" s="362"/>
      <c r="J139" s="115" t="s">
        <v>33</v>
      </c>
      <c r="K139" s="115"/>
      <c r="L139" s="115" t="s">
        <v>0</v>
      </c>
      <c r="M139" s="116">
        <v>352.4</v>
      </c>
      <c r="N139" s="89"/>
      <c r="V139" s="123"/>
    </row>
    <row r="140" spans="1:22" ht="23.25" thickBot="1" x14ac:dyDescent="0.25">
      <c r="A140" s="356"/>
      <c r="B140" s="118" t="s">
        <v>29</v>
      </c>
      <c r="C140" s="118" t="s">
        <v>30</v>
      </c>
      <c r="D140" s="118" t="s">
        <v>31</v>
      </c>
      <c r="E140" s="363" t="s">
        <v>32</v>
      </c>
      <c r="F140" s="363"/>
      <c r="G140" s="364"/>
      <c r="H140" s="365"/>
      <c r="I140" s="366"/>
      <c r="J140" s="120" t="s">
        <v>28</v>
      </c>
      <c r="K140" s="121"/>
      <c r="L140" s="121" t="s">
        <v>0</v>
      </c>
      <c r="M140" s="122">
        <v>681</v>
      </c>
      <c r="N140" s="89"/>
      <c r="V140" s="123"/>
    </row>
    <row r="141" spans="1:22" ht="23.25" thickBot="1" x14ac:dyDescent="0.25">
      <c r="A141" s="357"/>
      <c r="B141" s="124" t="s">
        <v>7017</v>
      </c>
      <c r="C141" s="124" t="s">
        <v>7016</v>
      </c>
      <c r="D141" s="125">
        <v>43138</v>
      </c>
      <c r="E141" s="126" t="s">
        <v>37</v>
      </c>
      <c r="F141" s="127" t="s">
        <v>7015</v>
      </c>
      <c r="G141" s="378"/>
      <c r="H141" s="379"/>
      <c r="I141" s="380"/>
      <c r="J141" s="120" t="s">
        <v>1726</v>
      </c>
      <c r="K141" s="121"/>
      <c r="L141" s="121"/>
      <c r="M141" s="122"/>
      <c r="N141" s="89"/>
      <c r="V141" s="123"/>
    </row>
    <row r="142" spans="1:22" ht="24" customHeight="1" thickTop="1" thickBot="1" x14ac:dyDescent="0.25">
      <c r="A142" s="355">
        <f>A138+1</f>
        <v>32</v>
      </c>
      <c r="B142" s="108" t="s">
        <v>20</v>
      </c>
      <c r="C142" s="108" t="s">
        <v>21</v>
      </c>
      <c r="D142" s="108" t="s">
        <v>22</v>
      </c>
      <c r="E142" s="358" t="s">
        <v>23</v>
      </c>
      <c r="F142" s="358"/>
      <c r="G142" s="358" t="s">
        <v>14</v>
      </c>
      <c r="H142" s="359"/>
      <c r="I142" s="87"/>
      <c r="J142" s="109" t="s">
        <v>1719</v>
      </c>
      <c r="K142" s="110"/>
      <c r="L142" s="110"/>
      <c r="M142" s="111"/>
      <c r="N142" s="89"/>
      <c r="V142" s="123"/>
    </row>
    <row r="143" spans="1:22" ht="13.5" thickBot="1" x14ac:dyDescent="0.25">
      <c r="A143" s="356"/>
      <c r="B143" s="113" t="s">
        <v>7014</v>
      </c>
      <c r="C143" s="113" t="s">
        <v>7013</v>
      </c>
      <c r="D143" s="114">
        <v>43164</v>
      </c>
      <c r="E143" s="113"/>
      <c r="F143" s="113" t="s">
        <v>7012</v>
      </c>
      <c r="G143" s="360"/>
      <c r="H143" s="361"/>
      <c r="I143" s="362"/>
      <c r="J143" s="115" t="s">
        <v>7011</v>
      </c>
      <c r="K143" s="115"/>
      <c r="L143" s="115" t="s">
        <v>0</v>
      </c>
      <c r="M143" s="169">
        <v>795</v>
      </c>
      <c r="N143" s="89"/>
      <c r="V143" s="123"/>
    </row>
    <row r="144" spans="1:22" ht="23.25" thickBot="1" x14ac:dyDescent="0.25">
      <c r="A144" s="356"/>
      <c r="B144" s="118" t="s">
        <v>29</v>
      </c>
      <c r="C144" s="118" t="s">
        <v>30</v>
      </c>
      <c r="D144" s="118" t="s">
        <v>31</v>
      </c>
      <c r="E144" s="363" t="s">
        <v>32</v>
      </c>
      <c r="F144" s="363"/>
      <c r="G144" s="364"/>
      <c r="H144" s="365"/>
      <c r="I144" s="366"/>
      <c r="J144" s="120" t="s">
        <v>1840</v>
      </c>
      <c r="K144" s="121"/>
      <c r="L144" s="121"/>
      <c r="M144" s="122"/>
      <c r="N144" s="89"/>
      <c r="V144" s="123"/>
    </row>
    <row r="145" spans="1:22" ht="23.25" thickBot="1" x14ac:dyDescent="0.25">
      <c r="A145" s="357"/>
      <c r="B145" s="124" t="s">
        <v>7010</v>
      </c>
      <c r="C145" s="124" t="s">
        <v>7009</v>
      </c>
      <c r="D145" s="125">
        <v>43168</v>
      </c>
      <c r="E145" s="126" t="s">
        <v>37</v>
      </c>
      <c r="F145" s="127" t="s">
        <v>7008</v>
      </c>
      <c r="G145" s="367"/>
      <c r="H145" s="368"/>
      <c r="I145" s="369"/>
      <c r="J145" s="120" t="s">
        <v>1726</v>
      </c>
      <c r="K145" s="121"/>
      <c r="L145" s="121"/>
      <c r="M145" s="122"/>
      <c r="N145" s="89"/>
      <c r="V145" s="123"/>
    </row>
    <row r="146" spans="1:22" ht="24" thickTop="1" thickBot="1" x14ac:dyDescent="0.25">
      <c r="A146" s="355">
        <f>A142+1</f>
        <v>33</v>
      </c>
      <c r="B146" s="108" t="s">
        <v>20</v>
      </c>
      <c r="C146" s="108" t="s">
        <v>21</v>
      </c>
      <c r="D146" s="108" t="s">
        <v>22</v>
      </c>
      <c r="E146" s="358" t="s">
        <v>23</v>
      </c>
      <c r="F146" s="358"/>
      <c r="G146" s="358" t="s">
        <v>14</v>
      </c>
      <c r="H146" s="359"/>
      <c r="I146" s="87"/>
      <c r="J146" s="109" t="s">
        <v>1719</v>
      </c>
      <c r="K146" s="110"/>
      <c r="L146" s="110"/>
      <c r="M146" s="111"/>
      <c r="N146" s="89"/>
      <c r="V146" s="123"/>
    </row>
    <row r="147" spans="1:22" ht="23.25" customHeight="1" thickBot="1" x14ac:dyDescent="0.25">
      <c r="A147" s="356"/>
      <c r="B147" s="113" t="s">
        <v>6972</v>
      </c>
      <c r="C147" s="113" t="s">
        <v>7007</v>
      </c>
      <c r="D147" s="114">
        <v>43014</v>
      </c>
      <c r="E147" s="113"/>
      <c r="F147" s="113" t="s">
        <v>7006</v>
      </c>
      <c r="G147" s="360" t="s">
        <v>7005</v>
      </c>
      <c r="H147" s="361"/>
      <c r="I147" s="362"/>
      <c r="J147" s="115" t="s">
        <v>28</v>
      </c>
      <c r="K147" s="115"/>
      <c r="L147" s="115" t="s">
        <v>0</v>
      </c>
      <c r="M147" s="167">
        <v>365</v>
      </c>
      <c r="N147" s="89"/>
      <c r="V147" s="123"/>
    </row>
    <row r="148" spans="1:22" ht="23.25" thickBot="1" x14ac:dyDescent="0.25">
      <c r="A148" s="356"/>
      <c r="B148" s="118" t="s">
        <v>29</v>
      </c>
      <c r="C148" s="118" t="s">
        <v>30</v>
      </c>
      <c r="D148" s="118" t="s">
        <v>31</v>
      </c>
      <c r="E148" s="363" t="s">
        <v>32</v>
      </c>
      <c r="F148" s="363"/>
      <c r="G148" s="364"/>
      <c r="H148" s="365"/>
      <c r="I148" s="366"/>
      <c r="J148" s="120" t="s">
        <v>7004</v>
      </c>
      <c r="K148" s="121"/>
      <c r="L148" s="121" t="s">
        <v>0</v>
      </c>
      <c r="M148" s="168">
        <v>322</v>
      </c>
      <c r="N148" s="89"/>
      <c r="V148" s="123"/>
    </row>
    <row r="149" spans="1:22" ht="23.25" thickBot="1" x14ac:dyDescent="0.25">
      <c r="A149" s="357"/>
      <c r="B149" s="124" t="s">
        <v>6968</v>
      </c>
      <c r="C149" s="124" t="s">
        <v>7003</v>
      </c>
      <c r="D149" s="125">
        <v>43014</v>
      </c>
      <c r="E149" s="126" t="s">
        <v>37</v>
      </c>
      <c r="F149" s="127" t="s">
        <v>7002</v>
      </c>
      <c r="G149" s="378"/>
      <c r="H149" s="379"/>
      <c r="I149" s="380"/>
      <c r="J149" s="120" t="s">
        <v>1726</v>
      </c>
      <c r="K149" s="121"/>
      <c r="L149" s="121"/>
      <c r="M149" s="122"/>
      <c r="N149" s="89"/>
      <c r="V149" s="123"/>
    </row>
    <row r="150" spans="1:22" ht="24" customHeight="1" thickTop="1" thickBot="1" x14ac:dyDescent="0.25">
      <c r="A150" s="355">
        <f>A146+1</f>
        <v>34</v>
      </c>
      <c r="B150" s="108" t="s">
        <v>20</v>
      </c>
      <c r="C150" s="108" t="s">
        <v>21</v>
      </c>
      <c r="D150" s="108" t="s">
        <v>22</v>
      </c>
      <c r="E150" s="358" t="s">
        <v>23</v>
      </c>
      <c r="F150" s="358"/>
      <c r="G150" s="358" t="s">
        <v>14</v>
      </c>
      <c r="H150" s="359"/>
      <c r="I150" s="87"/>
      <c r="J150" s="109" t="s">
        <v>1719</v>
      </c>
      <c r="K150" s="110"/>
      <c r="L150" s="110"/>
      <c r="M150" s="111"/>
      <c r="N150" s="89"/>
      <c r="V150" s="123"/>
    </row>
    <row r="151" spans="1:22" ht="34.5" customHeight="1" thickBot="1" x14ac:dyDescent="0.25">
      <c r="A151" s="356"/>
      <c r="B151" s="113" t="s">
        <v>7001</v>
      </c>
      <c r="C151" s="113" t="s">
        <v>7000</v>
      </c>
      <c r="D151" s="114">
        <v>43023</v>
      </c>
      <c r="E151" s="113"/>
      <c r="F151" s="172" t="s">
        <v>6999</v>
      </c>
      <c r="G151" s="360" t="s">
        <v>6998</v>
      </c>
      <c r="H151" s="361"/>
      <c r="I151" s="362"/>
      <c r="J151" s="115" t="s">
        <v>28</v>
      </c>
      <c r="K151" s="115"/>
      <c r="L151" s="115" t="s">
        <v>0</v>
      </c>
      <c r="M151" s="167">
        <v>258</v>
      </c>
      <c r="N151" s="89"/>
      <c r="V151" s="123"/>
    </row>
    <row r="152" spans="1:22" ht="23.25" thickBot="1" x14ac:dyDescent="0.25">
      <c r="A152" s="356"/>
      <c r="B152" s="118" t="s">
        <v>29</v>
      </c>
      <c r="C152" s="118" t="s">
        <v>30</v>
      </c>
      <c r="D152" s="118" t="s">
        <v>31</v>
      </c>
      <c r="E152" s="363" t="s">
        <v>32</v>
      </c>
      <c r="F152" s="363"/>
      <c r="G152" s="364"/>
      <c r="H152" s="365"/>
      <c r="I152" s="366"/>
      <c r="J152" s="120" t="s">
        <v>6986</v>
      </c>
      <c r="K152" s="121"/>
      <c r="L152" s="121" t="s">
        <v>0</v>
      </c>
      <c r="M152" s="171">
        <v>950</v>
      </c>
      <c r="N152" s="89"/>
      <c r="V152" s="123"/>
    </row>
    <row r="153" spans="1:22" ht="13.5" thickBot="1" x14ac:dyDescent="0.25">
      <c r="A153" s="357"/>
      <c r="B153" s="124" t="s">
        <v>6997</v>
      </c>
      <c r="C153" s="124" t="s">
        <v>6996</v>
      </c>
      <c r="D153" s="125">
        <v>43023</v>
      </c>
      <c r="E153" s="126" t="s">
        <v>37</v>
      </c>
      <c r="F153" s="127" t="s">
        <v>6995</v>
      </c>
      <c r="G153" s="367"/>
      <c r="H153" s="368"/>
      <c r="I153" s="369"/>
      <c r="J153" s="120" t="s">
        <v>1726</v>
      </c>
      <c r="K153" s="121"/>
      <c r="L153" s="121"/>
      <c r="M153" s="122"/>
      <c r="N153" s="89"/>
      <c r="V153" s="123"/>
    </row>
    <row r="154" spans="1:22" ht="24" customHeight="1" thickTop="1" thickBot="1" x14ac:dyDescent="0.25">
      <c r="A154" s="355">
        <f>A150+1</f>
        <v>35</v>
      </c>
      <c r="B154" s="108" t="s">
        <v>20</v>
      </c>
      <c r="C154" s="108" t="s">
        <v>21</v>
      </c>
      <c r="D154" s="108" t="s">
        <v>22</v>
      </c>
      <c r="E154" s="358" t="s">
        <v>23</v>
      </c>
      <c r="F154" s="358"/>
      <c r="G154" s="358" t="s">
        <v>14</v>
      </c>
      <c r="H154" s="359"/>
      <c r="I154" s="87"/>
      <c r="J154" s="109" t="s">
        <v>1719</v>
      </c>
      <c r="K154" s="110"/>
      <c r="L154" s="110"/>
      <c r="M154" s="111"/>
      <c r="N154" s="89"/>
      <c r="V154" s="123"/>
    </row>
    <row r="155" spans="1:22" ht="45.75" thickBot="1" x14ac:dyDescent="0.25">
      <c r="A155" s="356"/>
      <c r="B155" s="113" t="s">
        <v>6985</v>
      </c>
      <c r="C155" s="113" t="s">
        <v>6994</v>
      </c>
      <c r="D155" s="114">
        <v>43133</v>
      </c>
      <c r="E155" s="113"/>
      <c r="F155" s="113" t="s">
        <v>6993</v>
      </c>
      <c r="G155" s="360" t="s">
        <v>6974</v>
      </c>
      <c r="H155" s="361"/>
      <c r="I155" s="362"/>
      <c r="J155" s="115" t="s">
        <v>28</v>
      </c>
      <c r="K155" s="115"/>
      <c r="L155" s="115" t="s">
        <v>0</v>
      </c>
      <c r="M155" s="169">
        <v>271.38</v>
      </c>
      <c r="N155" s="89"/>
      <c r="V155" s="123"/>
    </row>
    <row r="156" spans="1:22" ht="23.25" thickBot="1" x14ac:dyDescent="0.25">
      <c r="A156" s="356"/>
      <c r="B156" s="118" t="s">
        <v>29</v>
      </c>
      <c r="C156" s="118" t="s">
        <v>30</v>
      </c>
      <c r="D156" s="118" t="s">
        <v>31</v>
      </c>
      <c r="E156" s="363" t="s">
        <v>32</v>
      </c>
      <c r="F156" s="363"/>
      <c r="G156" s="364"/>
      <c r="H156" s="365"/>
      <c r="I156" s="366"/>
      <c r="J156" s="120" t="s">
        <v>33</v>
      </c>
      <c r="K156" s="121"/>
      <c r="L156" s="121" t="s">
        <v>0</v>
      </c>
      <c r="M156" s="168">
        <v>244.5</v>
      </c>
      <c r="N156" s="89"/>
      <c r="V156" s="123"/>
    </row>
    <row r="157" spans="1:22" ht="13.5" thickBot="1" x14ac:dyDescent="0.25">
      <c r="A157" s="357"/>
      <c r="B157" s="124" t="s">
        <v>6962</v>
      </c>
      <c r="C157" s="124" t="s">
        <v>6974</v>
      </c>
      <c r="D157" s="125">
        <v>43133</v>
      </c>
      <c r="E157" s="126" t="s">
        <v>37</v>
      </c>
      <c r="F157" s="127" t="s">
        <v>6992</v>
      </c>
      <c r="G157" s="367"/>
      <c r="H157" s="368"/>
      <c r="I157" s="369"/>
      <c r="J157" s="120" t="s">
        <v>1726</v>
      </c>
      <c r="K157" s="121"/>
      <c r="L157" s="121"/>
      <c r="M157" s="122"/>
      <c r="N157" s="89"/>
      <c r="V157" s="123"/>
    </row>
    <row r="158" spans="1:22" ht="24" customHeight="1" thickTop="1" thickBot="1" x14ac:dyDescent="0.25">
      <c r="A158" s="355">
        <f>A154+1</f>
        <v>36</v>
      </c>
      <c r="B158" s="108" t="s">
        <v>20</v>
      </c>
      <c r="C158" s="108" t="s">
        <v>21</v>
      </c>
      <c r="D158" s="108" t="s">
        <v>22</v>
      </c>
      <c r="E158" s="358" t="s">
        <v>23</v>
      </c>
      <c r="F158" s="358"/>
      <c r="G158" s="358" t="s">
        <v>14</v>
      </c>
      <c r="H158" s="359"/>
      <c r="I158" s="87"/>
      <c r="J158" s="109" t="s">
        <v>1719</v>
      </c>
      <c r="K158" s="110"/>
      <c r="L158" s="110"/>
      <c r="M158" s="111"/>
      <c r="N158" s="89"/>
      <c r="V158" s="123"/>
    </row>
    <row r="159" spans="1:22" ht="45.75" thickBot="1" x14ac:dyDescent="0.25">
      <c r="A159" s="356"/>
      <c r="B159" s="113" t="s">
        <v>6991</v>
      </c>
      <c r="C159" s="113" t="s">
        <v>6990</v>
      </c>
      <c r="D159" s="114">
        <v>43142</v>
      </c>
      <c r="E159" s="113"/>
      <c r="F159" s="113" t="s">
        <v>6989</v>
      </c>
      <c r="G159" s="360" t="s">
        <v>6974</v>
      </c>
      <c r="H159" s="361"/>
      <c r="I159" s="362"/>
      <c r="J159" s="115" t="s">
        <v>28</v>
      </c>
      <c r="K159" s="115"/>
      <c r="L159" s="115" t="s">
        <v>0</v>
      </c>
      <c r="M159" s="167">
        <v>239</v>
      </c>
      <c r="N159" s="89"/>
      <c r="V159" s="123"/>
    </row>
    <row r="160" spans="1:22" ht="23.25" thickBot="1" x14ac:dyDescent="0.25">
      <c r="A160" s="356"/>
      <c r="B160" s="118" t="s">
        <v>29</v>
      </c>
      <c r="C160" s="118" t="s">
        <v>30</v>
      </c>
      <c r="D160" s="118" t="s">
        <v>31</v>
      </c>
      <c r="E160" s="363" t="s">
        <v>32</v>
      </c>
      <c r="F160" s="363"/>
      <c r="G160" s="364"/>
      <c r="H160" s="365"/>
      <c r="I160" s="366"/>
      <c r="J160" s="120" t="s">
        <v>33</v>
      </c>
      <c r="K160" s="121"/>
      <c r="L160" s="121" t="s">
        <v>0</v>
      </c>
      <c r="M160" s="168">
        <v>458.4</v>
      </c>
      <c r="N160" s="89"/>
      <c r="V160" s="123"/>
    </row>
    <row r="161" spans="1:22" ht="23.25" thickBot="1" x14ac:dyDescent="0.25">
      <c r="A161" s="357"/>
      <c r="B161" s="124" t="s">
        <v>6988</v>
      </c>
      <c r="C161" s="124" t="s">
        <v>6974</v>
      </c>
      <c r="D161" s="125">
        <v>43145</v>
      </c>
      <c r="E161" s="126" t="s">
        <v>37</v>
      </c>
      <c r="F161" s="127" t="s">
        <v>6987</v>
      </c>
      <c r="G161" s="367"/>
      <c r="H161" s="368"/>
      <c r="I161" s="369"/>
      <c r="J161" s="120" t="s">
        <v>6986</v>
      </c>
      <c r="K161" s="121"/>
      <c r="L161" s="121" t="s">
        <v>0</v>
      </c>
      <c r="M161" s="171">
        <v>949</v>
      </c>
      <c r="N161" s="89"/>
      <c r="V161" s="123"/>
    </row>
    <row r="162" spans="1:22" ht="24" customHeight="1" thickTop="1" thickBot="1" x14ac:dyDescent="0.25">
      <c r="A162" s="355">
        <f>A158+1</f>
        <v>37</v>
      </c>
      <c r="B162" s="108" t="s">
        <v>20</v>
      </c>
      <c r="C162" s="108" t="s">
        <v>21</v>
      </c>
      <c r="D162" s="108" t="s">
        <v>22</v>
      </c>
      <c r="E162" s="358" t="s">
        <v>23</v>
      </c>
      <c r="F162" s="358"/>
      <c r="G162" s="358" t="s">
        <v>14</v>
      </c>
      <c r="H162" s="359"/>
      <c r="I162" s="87"/>
      <c r="J162" s="109" t="s">
        <v>1719</v>
      </c>
      <c r="K162" s="110"/>
      <c r="L162" s="110"/>
      <c r="M162" s="111"/>
      <c r="N162" s="89"/>
      <c r="V162" s="123"/>
    </row>
    <row r="163" spans="1:22" ht="45.75" thickBot="1" x14ac:dyDescent="0.25">
      <c r="A163" s="356"/>
      <c r="B163" s="170" t="s">
        <v>6985</v>
      </c>
      <c r="C163" s="113" t="s">
        <v>6981</v>
      </c>
      <c r="D163" s="114">
        <v>43160</v>
      </c>
      <c r="E163" s="113"/>
      <c r="F163" s="113" t="s">
        <v>6980</v>
      </c>
      <c r="G163" s="360" t="s">
        <v>6961</v>
      </c>
      <c r="H163" s="361"/>
      <c r="I163" s="362"/>
      <c r="J163" s="115" t="s">
        <v>28</v>
      </c>
      <c r="K163" s="115"/>
      <c r="L163" s="115" t="s">
        <v>0</v>
      </c>
      <c r="M163" s="169">
        <v>281.37</v>
      </c>
      <c r="N163" s="89"/>
      <c r="V163" s="123"/>
    </row>
    <row r="164" spans="1:22" ht="23.25" thickBot="1" x14ac:dyDescent="0.25">
      <c r="A164" s="356"/>
      <c r="B164" s="118" t="s">
        <v>29</v>
      </c>
      <c r="C164" s="118" t="s">
        <v>30</v>
      </c>
      <c r="D164" s="118" t="s">
        <v>31</v>
      </c>
      <c r="E164" s="363" t="s">
        <v>32</v>
      </c>
      <c r="F164" s="363"/>
      <c r="G164" s="364"/>
      <c r="H164" s="365"/>
      <c r="I164" s="366"/>
      <c r="J164" s="120" t="s">
        <v>33</v>
      </c>
      <c r="K164" s="121"/>
      <c r="L164" s="121" t="s">
        <v>0</v>
      </c>
      <c r="M164" s="168">
        <v>671.6</v>
      </c>
      <c r="N164" s="89"/>
      <c r="V164" s="123"/>
    </row>
    <row r="165" spans="1:22" ht="13.5" thickBot="1" x14ac:dyDescent="0.25">
      <c r="A165" s="357"/>
      <c r="B165" s="124" t="s">
        <v>6962</v>
      </c>
      <c r="C165" s="124" t="s">
        <v>6961</v>
      </c>
      <c r="D165" s="125">
        <v>43161</v>
      </c>
      <c r="E165" s="126" t="s">
        <v>37</v>
      </c>
      <c r="F165" s="127" t="s">
        <v>6983</v>
      </c>
      <c r="G165" s="367"/>
      <c r="H165" s="368"/>
      <c r="I165" s="369"/>
      <c r="J165" s="120" t="s">
        <v>1726</v>
      </c>
      <c r="K165" s="121"/>
      <c r="L165" s="121"/>
      <c r="M165" s="122"/>
      <c r="N165" s="89"/>
      <c r="V165" s="123"/>
    </row>
    <row r="166" spans="1:22" ht="24" customHeight="1" thickTop="1" thickBot="1" x14ac:dyDescent="0.25">
      <c r="A166" s="355">
        <f>A162+1</f>
        <v>38</v>
      </c>
      <c r="B166" s="108" t="s">
        <v>20</v>
      </c>
      <c r="C166" s="108" t="s">
        <v>21</v>
      </c>
      <c r="D166" s="108" t="s">
        <v>22</v>
      </c>
      <c r="E166" s="358" t="s">
        <v>23</v>
      </c>
      <c r="F166" s="358"/>
      <c r="G166" s="358" t="s">
        <v>14</v>
      </c>
      <c r="H166" s="359"/>
      <c r="I166" s="87"/>
      <c r="J166" s="109" t="s">
        <v>1719</v>
      </c>
      <c r="K166" s="110"/>
      <c r="L166" s="110"/>
      <c r="M166" s="111"/>
      <c r="N166" s="89"/>
      <c r="V166" s="123"/>
    </row>
    <row r="167" spans="1:22" ht="45.75" thickBot="1" x14ac:dyDescent="0.25">
      <c r="A167" s="356"/>
      <c r="B167" s="170" t="s">
        <v>6984</v>
      </c>
      <c r="C167" s="113" t="s">
        <v>6981</v>
      </c>
      <c r="D167" s="114">
        <v>43160</v>
      </c>
      <c r="E167" s="113"/>
      <c r="F167" s="113" t="s">
        <v>6980</v>
      </c>
      <c r="G167" s="360" t="s">
        <v>6961</v>
      </c>
      <c r="H167" s="361"/>
      <c r="I167" s="362"/>
      <c r="J167" s="115" t="s">
        <v>28</v>
      </c>
      <c r="K167" s="115"/>
      <c r="L167" s="115" t="s">
        <v>0</v>
      </c>
      <c r="M167" s="169">
        <v>281.37</v>
      </c>
      <c r="N167" s="89"/>
      <c r="V167" s="123"/>
    </row>
    <row r="168" spans="1:22" ht="23.25" thickBot="1" x14ac:dyDescent="0.25">
      <c r="A168" s="356"/>
      <c r="B168" s="118" t="s">
        <v>29</v>
      </c>
      <c r="C168" s="118" t="s">
        <v>30</v>
      </c>
      <c r="D168" s="118" t="s">
        <v>31</v>
      </c>
      <c r="E168" s="363" t="s">
        <v>32</v>
      </c>
      <c r="F168" s="363"/>
      <c r="G168" s="364"/>
      <c r="H168" s="365"/>
      <c r="I168" s="366"/>
      <c r="J168" s="120" t="s">
        <v>33</v>
      </c>
      <c r="K168" s="121"/>
      <c r="L168" s="121" t="s">
        <v>0</v>
      </c>
      <c r="M168" s="168">
        <v>671.6</v>
      </c>
      <c r="N168" s="89"/>
      <c r="V168" s="123"/>
    </row>
    <row r="169" spans="1:22" ht="13.5" thickBot="1" x14ac:dyDescent="0.25">
      <c r="A169" s="357"/>
      <c r="B169" s="124" t="s">
        <v>6962</v>
      </c>
      <c r="C169" s="124" t="s">
        <v>6961</v>
      </c>
      <c r="D169" s="125">
        <v>43161</v>
      </c>
      <c r="E169" s="126" t="s">
        <v>37</v>
      </c>
      <c r="F169" s="127" t="s">
        <v>6983</v>
      </c>
      <c r="G169" s="367"/>
      <c r="H169" s="368"/>
      <c r="I169" s="369"/>
      <c r="J169" s="120" t="s">
        <v>1726</v>
      </c>
      <c r="K169" s="121"/>
      <c r="L169" s="121"/>
      <c r="M169" s="122"/>
      <c r="N169" s="89"/>
      <c r="V169" s="123"/>
    </row>
    <row r="170" spans="1:22" ht="24" customHeight="1" thickTop="1" thickBot="1" x14ac:dyDescent="0.25">
      <c r="A170" s="355">
        <f>A166+1</f>
        <v>39</v>
      </c>
      <c r="B170" s="108" t="s">
        <v>20</v>
      </c>
      <c r="C170" s="108" t="s">
        <v>21</v>
      </c>
      <c r="D170" s="108" t="s">
        <v>22</v>
      </c>
      <c r="E170" s="358" t="s">
        <v>23</v>
      </c>
      <c r="F170" s="358"/>
      <c r="G170" s="358" t="s">
        <v>14</v>
      </c>
      <c r="H170" s="359"/>
      <c r="I170" s="87"/>
      <c r="J170" s="109" t="s">
        <v>1719</v>
      </c>
      <c r="K170" s="110"/>
      <c r="L170" s="110"/>
      <c r="M170" s="111"/>
      <c r="N170" s="89"/>
      <c r="V170" s="123"/>
    </row>
    <row r="171" spans="1:22" ht="45.75" thickBot="1" x14ac:dyDescent="0.25">
      <c r="A171" s="356"/>
      <c r="B171" s="170" t="s">
        <v>6982</v>
      </c>
      <c r="C171" s="113" t="s">
        <v>6981</v>
      </c>
      <c r="D171" s="114">
        <v>43160</v>
      </c>
      <c r="E171" s="113"/>
      <c r="F171" s="113" t="s">
        <v>6980</v>
      </c>
      <c r="G171" s="360" t="s">
        <v>6961</v>
      </c>
      <c r="H171" s="361"/>
      <c r="I171" s="362"/>
      <c r="J171" s="115" t="s">
        <v>28</v>
      </c>
      <c r="K171" s="115"/>
      <c r="L171" s="115" t="s">
        <v>0</v>
      </c>
      <c r="M171" s="169">
        <v>281.37</v>
      </c>
      <c r="N171" s="89"/>
      <c r="V171" s="123"/>
    </row>
    <row r="172" spans="1:22" ht="23.25" thickBot="1" x14ac:dyDescent="0.25">
      <c r="A172" s="356"/>
      <c r="B172" s="118" t="s">
        <v>29</v>
      </c>
      <c r="C172" s="118" t="s">
        <v>30</v>
      </c>
      <c r="D172" s="118" t="s">
        <v>31</v>
      </c>
      <c r="E172" s="363" t="s">
        <v>32</v>
      </c>
      <c r="F172" s="363"/>
      <c r="G172" s="364"/>
      <c r="H172" s="365"/>
      <c r="I172" s="366"/>
      <c r="J172" s="120" t="s">
        <v>33</v>
      </c>
      <c r="K172" s="121"/>
      <c r="L172" s="121" t="s">
        <v>0</v>
      </c>
      <c r="M172" s="168">
        <v>671.6</v>
      </c>
      <c r="N172" s="89"/>
      <c r="V172" s="123"/>
    </row>
    <row r="173" spans="1:22" ht="13.5" thickBot="1" x14ac:dyDescent="0.25">
      <c r="A173" s="357"/>
      <c r="B173" s="124" t="s">
        <v>6962</v>
      </c>
      <c r="C173" s="124" t="s">
        <v>6961</v>
      </c>
      <c r="D173" s="125">
        <v>43161</v>
      </c>
      <c r="E173" s="126" t="s">
        <v>37</v>
      </c>
      <c r="F173" s="127" t="s">
        <v>6979</v>
      </c>
      <c r="G173" s="367"/>
      <c r="H173" s="368"/>
      <c r="I173" s="369"/>
      <c r="J173" s="120" t="s">
        <v>1726</v>
      </c>
      <c r="K173" s="121"/>
      <c r="L173" s="121"/>
      <c r="M173" s="122"/>
      <c r="N173" s="89"/>
      <c r="V173" s="123"/>
    </row>
    <row r="174" spans="1:22" ht="24" customHeight="1" thickTop="1" thickBot="1" x14ac:dyDescent="0.25">
      <c r="A174" s="355">
        <f>A170+1</f>
        <v>40</v>
      </c>
      <c r="B174" s="108" t="s">
        <v>20</v>
      </c>
      <c r="C174" s="108" t="s">
        <v>21</v>
      </c>
      <c r="D174" s="108" t="s">
        <v>22</v>
      </c>
      <c r="E174" s="358" t="s">
        <v>23</v>
      </c>
      <c r="F174" s="358"/>
      <c r="G174" s="358" t="s">
        <v>14</v>
      </c>
      <c r="H174" s="359"/>
      <c r="I174" s="87"/>
      <c r="J174" s="109" t="s">
        <v>1719</v>
      </c>
      <c r="K174" s="110"/>
      <c r="L174" s="110"/>
      <c r="M174" s="111"/>
      <c r="N174" s="89"/>
      <c r="V174" s="123"/>
    </row>
    <row r="175" spans="1:22" ht="45.75" thickBot="1" x14ac:dyDescent="0.25">
      <c r="A175" s="356"/>
      <c r="B175" s="113" t="s">
        <v>6978</v>
      </c>
      <c r="C175" s="113" t="s">
        <v>6977</v>
      </c>
      <c r="D175" s="114">
        <v>43161</v>
      </c>
      <c r="E175" s="113"/>
      <c r="F175" s="113" t="s">
        <v>6976</v>
      </c>
      <c r="G175" s="360" t="s">
        <v>6974</v>
      </c>
      <c r="H175" s="361"/>
      <c r="I175" s="362"/>
      <c r="J175" s="115" t="s">
        <v>28</v>
      </c>
      <c r="K175" s="115"/>
      <c r="L175" s="115" t="s">
        <v>0</v>
      </c>
      <c r="M175" s="169">
        <v>134.16</v>
      </c>
      <c r="N175" s="89"/>
      <c r="V175" s="123"/>
    </row>
    <row r="176" spans="1:22" ht="23.25" thickBot="1" x14ac:dyDescent="0.25">
      <c r="A176" s="356"/>
      <c r="B176" s="118" t="s">
        <v>29</v>
      </c>
      <c r="C176" s="118" t="s">
        <v>30</v>
      </c>
      <c r="D176" s="118" t="s">
        <v>31</v>
      </c>
      <c r="E176" s="363" t="s">
        <v>32</v>
      </c>
      <c r="F176" s="363"/>
      <c r="G176" s="364"/>
      <c r="H176" s="365"/>
      <c r="I176" s="366"/>
      <c r="J176" s="120" t="s">
        <v>33</v>
      </c>
      <c r="K176" s="121"/>
      <c r="L176" s="121" t="s">
        <v>0</v>
      </c>
      <c r="M176" s="168">
        <v>245.96</v>
      </c>
      <c r="N176" s="89"/>
      <c r="V176" s="123"/>
    </row>
    <row r="177" spans="1:22" ht="34.5" thickBot="1" x14ac:dyDescent="0.25">
      <c r="A177" s="357"/>
      <c r="B177" s="124" t="s">
        <v>6975</v>
      </c>
      <c r="C177" s="124" t="s">
        <v>6974</v>
      </c>
      <c r="D177" s="125">
        <v>43161</v>
      </c>
      <c r="E177" s="126" t="s">
        <v>37</v>
      </c>
      <c r="F177" s="127" t="s">
        <v>6973</v>
      </c>
      <c r="G177" s="367"/>
      <c r="H177" s="368"/>
      <c r="I177" s="369"/>
      <c r="J177" s="120" t="s">
        <v>1726</v>
      </c>
      <c r="K177" s="121"/>
      <c r="L177" s="121"/>
      <c r="M177" s="122"/>
      <c r="N177" s="89"/>
      <c r="V177" s="123"/>
    </row>
    <row r="178" spans="1:22" ht="24" customHeight="1" thickTop="1" thickBot="1" x14ac:dyDescent="0.25">
      <c r="A178" s="355">
        <f>A174+1</f>
        <v>41</v>
      </c>
      <c r="B178" s="108" t="s">
        <v>20</v>
      </c>
      <c r="C178" s="108" t="s">
        <v>21</v>
      </c>
      <c r="D178" s="108" t="s">
        <v>22</v>
      </c>
      <c r="E178" s="358" t="s">
        <v>23</v>
      </c>
      <c r="F178" s="358"/>
      <c r="G178" s="358" t="s">
        <v>14</v>
      </c>
      <c r="H178" s="359"/>
      <c r="I178" s="87"/>
      <c r="J178" s="109" t="s">
        <v>1719</v>
      </c>
      <c r="K178" s="110"/>
      <c r="L178" s="110"/>
      <c r="M178" s="111"/>
      <c r="N178" s="89"/>
      <c r="V178" s="123"/>
    </row>
    <row r="179" spans="1:22" ht="23.25" customHeight="1" thickBot="1" x14ac:dyDescent="0.25">
      <c r="A179" s="356"/>
      <c r="B179" s="113" t="s">
        <v>6972</v>
      </c>
      <c r="C179" s="113" t="s">
        <v>6971</v>
      </c>
      <c r="D179" s="114">
        <v>43175</v>
      </c>
      <c r="E179" s="113"/>
      <c r="F179" s="113" t="s">
        <v>6970</v>
      </c>
      <c r="G179" s="360" t="s">
        <v>6969</v>
      </c>
      <c r="H179" s="361"/>
      <c r="I179" s="362"/>
      <c r="J179" s="115" t="s">
        <v>28</v>
      </c>
      <c r="K179" s="115"/>
      <c r="L179" s="115" t="s">
        <v>0</v>
      </c>
      <c r="M179" s="167">
        <v>149</v>
      </c>
      <c r="N179" s="89"/>
      <c r="V179" s="123"/>
    </row>
    <row r="180" spans="1:22" ht="23.25" thickBot="1" x14ac:dyDescent="0.25">
      <c r="A180" s="356"/>
      <c r="B180" s="118" t="s">
        <v>29</v>
      </c>
      <c r="C180" s="118" t="s">
        <v>30</v>
      </c>
      <c r="D180" s="118" t="s">
        <v>31</v>
      </c>
      <c r="E180" s="363" t="s">
        <v>32</v>
      </c>
      <c r="F180" s="363"/>
      <c r="G180" s="364"/>
      <c r="H180" s="365"/>
      <c r="I180" s="366"/>
      <c r="J180" s="120" t="s">
        <v>33</v>
      </c>
      <c r="K180" s="121"/>
      <c r="L180" s="121" t="s">
        <v>0</v>
      </c>
      <c r="M180" s="168">
        <v>483.6</v>
      </c>
      <c r="N180" s="89"/>
      <c r="V180" s="123"/>
    </row>
    <row r="181" spans="1:22" ht="23.25" thickBot="1" x14ac:dyDescent="0.25">
      <c r="A181" s="357"/>
      <c r="B181" s="124" t="s">
        <v>6968</v>
      </c>
      <c r="C181" s="124" t="s">
        <v>6967</v>
      </c>
      <c r="D181" s="125">
        <v>43175</v>
      </c>
      <c r="E181" s="126" t="s">
        <v>37</v>
      </c>
      <c r="F181" s="127" t="s">
        <v>6966</v>
      </c>
      <c r="G181" s="367"/>
      <c r="H181" s="368"/>
      <c r="I181" s="369"/>
      <c r="J181" s="120" t="s">
        <v>1726</v>
      </c>
      <c r="K181" s="121"/>
      <c r="L181" s="121"/>
      <c r="M181" s="122"/>
      <c r="N181" s="89"/>
      <c r="V181" s="123"/>
    </row>
    <row r="182" spans="1:22" ht="24" customHeight="1" thickTop="1" thickBot="1" x14ac:dyDescent="0.25">
      <c r="A182" s="355">
        <f>A178+1</f>
        <v>42</v>
      </c>
      <c r="B182" s="108" t="s">
        <v>20</v>
      </c>
      <c r="C182" s="108" t="s">
        <v>21</v>
      </c>
      <c r="D182" s="108" t="s">
        <v>22</v>
      </c>
      <c r="E182" s="358" t="s">
        <v>23</v>
      </c>
      <c r="F182" s="358"/>
      <c r="G182" s="358" t="s">
        <v>14</v>
      </c>
      <c r="H182" s="359"/>
      <c r="I182" s="87"/>
      <c r="J182" s="109" t="s">
        <v>1719</v>
      </c>
      <c r="K182" s="110"/>
      <c r="L182" s="110"/>
      <c r="M182" s="111"/>
      <c r="N182" s="89"/>
      <c r="V182" s="123"/>
    </row>
    <row r="183" spans="1:22" ht="34.5" thickBot="1" x14ac:dyDescent="0.25">
      <c r="A183" s="356"/>
      <c r="B183" s="113" t="s">
        <v>6965</v>
      </c>
      <c r="C183" s="113" t="s">
        <v>6964</v>
      </c>
      <c r="D183" s="114">
        <v>43180</v>
      </c>
      <c r="E183" s="113"/>
      <c r="F183" s="113" t="s">
        <v>6963</v>
      </c>
      <c r="G183" s="360" t="s">
        <v>6961</v>
      </c>
      <c r="H183" s="361"/>
      <c r="I183" s="362"/>
      <c r="J183" s="115" t="s">
        <v>28</v>
      </c>
      <c r="K183" s="115"/>
      <c r="L183" s="115" t="s">
        <v>0</v>
      </c>
      <c r="M183" s="167">
        <v>498</v>
      </c>
      <c r="N183" s="89"/>
      <c r="V183" s="123"/>
    </row>
    <row r="184" spans="1:22" ht="23.25" thickBot="1" x14ac:dyDescent="0.25">
      <c r="A184" s="356"/>
      <c r="B184" s="118" t="s">
        <v>29</v>
      </c>
      <c r="C184" s="118" t="s">
        <v>30</v>
      </c>
      <c r="D184" s="118" t="s">
        <v>31</v>
      </c>
      <c r="E184" s="363" t="s">
        <v>32</v>
      </c>
      <c r="F184" s="363"/>
      <c r="G184" s="364"/>
      <c r="H184" s="365"/>
      <c r="I184" s="366"/>
      <c r="J184" s="120" t="s">
        <v>1840</v>
      </c>
      <c r="K184" s="121"/>
      <c r="L184" s="121"/>
      <c r="M184" s="122"/>
      <c r="N184" s="89"/>
      <c r="V184" s="123"/>
    </row>
    <row r="185" spans="1:22" ht="13.5" thickBot="1" x14ac:dyDescent="0.25">
      <c r="A185" s="357"/>
      <c r="B185" s="124" t="s">
        <v>6962</v>
      </c>
      <c r="C185" s="124" t="s">
        <v>6961</v>
      </c>
      <c r="D185" s="125">
        <v>43180</v>
      </c>
      <c r="E185" s="126" t="s">
        <v>37</v>
      </c>
      <c r="F185" s="127" t="s">
        <v>6960</v>
      </c>
      <c r="G185" s="367"/>
      <c r="H185" s="368"/>
      <c r="I185" s="369"/>
      <c r="J185" s="120" t="s">
        <v>1726</v>
      </c>
      <c r="K185" s="121"/>
      <c r="L185" s="121"/>
      <c r="M185" s="122"/>
      <c r="N185" s="89"/>
      <c r="V185" s="123"/>
    </row>
    <row r="186" spans="1:22" ht="24" thickTop="1" thickBot="1" x14ac:dyDescent="0.25">
      <c r="A186" s="355">
        <f>A182+1</f>
        <v>43</v>
      </c>
      <c r="B186" s="108" t="s">
        <v>20</v>
      </c>
      <c r="C186" s="108" t="s">
        <v>21</v>
      </c>
      <c r="D186" s="108" t="s">
        <v>22</v>
      </c>
      <c r="E186" s="358" t="s">
        <v>23</v>
      </c>
      <c r="F186" s="358"/>
      <c r="G186" s="358" t="s">
        <v>14</v>
      </c>
      <c r="H186" s="359"/>
      <c r="I186" s="87"/>
      <c r="J186" s="109" t="s">
        <v>1719</v>
      </c>
      <c r="K186" s="110"/>
      <c r="L186" s="110"/>
      <c r="M186" s="111"/>
      <c r="N186" s="89"/>
      <c r="V186" s="123"/>
    </row>
    <row r="187" spans="1:22" ht="13.5" thickBot="1" x14ac:dyDescent="0.25">
      <c r="A187" s="356"/>
      <c r="B187" s="113"/>
      <c r="C187" s="113"/>
      <c r="D187" s="114"/>
      <c r="E187" s="113"/>
      <c r="F187" s="113"/>
      <c r="G187" s="360"/>
      <c r="H187" s="361"/>
      <c r="I187" s="362"/>
      <c r="J187" s="115" t="s">
        <v>1719</v>
      </c>
      <c r="K187" s="115"/>
      <c r="L187" s="115"/>
      <c r="M187" s="116"/>
      <c r="N187" s="89"/>
      <c r="V187" s="123"/>
    </row>
    <row r="188" spans="1:22" ht="23.25" thickBot="1" x14ac:dyDescent="0.25">
      <c r="A188" s="356"/>
      <c r="B188" s="118" t="s">
        <v>29</v>
      </c>
      <c r="C188" s="118" t="s">
        <v>30</v>
      </c>
      <c r="D188" s="118" t="s">
        <v>31</v>
      </c>
      <c r="E188" s="363" t="s">
        <v>32</v>
      </c>
      <c r="F188" s="363"/>
      <c r="G188" s="364"/>
      <c r="H188" s="365"/>
      <c r="I188" s="366"/>
      <c r="J188" s="120" t="s">
        <v>1840</v>
      </c>
      <c r="K188" s="121"/>
      <c r="L188" s="121"/>
      <c r="M188" s="122"/>
      <c r="N188" s="89"/>
      <c r="V188" s="123"/>
    </row>
    <row r="189" spans="1:22" ht="13.5" thickBot="1" x14ac:dyDescent="0.25">
      <c r="A189" s="357"/>
      <c r="B189" s="124"/>
      <c r="C189" s="124"/>
      <c r="D189" s="134"/>
      <c r="E189" s="126" t="s">
        <v>37</v>
      </c>
      <c r="F189" s="127"/>
      <c r="G189" s="367"/>
      <c r="H189" s="368"/>
      <c r="I189" s="369"/>
      <c r="J189" s="120" t="s">
        <v>1726</v>
      </c>
      <c r="K189" s="121"/>
      <c r="L189" s="121"/>
      <c r="M189" s="122"/>
      <c r="N189" s="89"/>
      <c r="V189" s="123"/>
    </row>
    <row r="190" spans="1:22" ht="24" thickTop="1" thickBot="1" x14ac:dyDescent="0.25">
      <c r="A190" s="355">
        <f>A186+1</f>
        <v>44</v>
      </c>
      <c r="B190" s="108" t="s">
        <v>20</v>
      </c>
      <c r="C190" s="108" t="s">
        <v>21</v>
      </c>
      <c r="D190" s="108" t="s">
        <v>22</v>
      </c>
      <c r="E190" s="358" t="s">
        <v>23</v>
      </c>
      <c r="F190" s="358"/>
      <c r="G190" s="358" t="s">
        <v>14</v>
      </c>
      <c r="H190" s="359"/>
      <c r="I190" s="87"/>
      <c r="J190" s="109" t="s">
        <v>1719</v>
      </c>
      <c r="K190" s="110"/>
      <c r="L190" s="110"/>
      <c r="M190" s="111"/>
      <c r="N190" s="89"/>
      <c r="V190" s="123"/>
    </row>
    <row r="191" spans="1:22" ht="13.5" thickBot="1" x14ac:dyDescent="0.25">
      <c r="A191" s="356"/>
      <c r="B191" s="113"/>
      <c r="C191" s="113"/>
      <c r="D191" s="114"/>
      <c r="E191" s="113"/>
      <c r="F191" s="113"/>
      <c r="G191" s="360"/>
      <c r="H191" s="361"/>
      <c r="I191" s="362"/>
      <c r="J191" s="115" t="s">
        <v>1719</v>
      </c>
      <c r="K191" s="115"/>
      <c r="L191" s="115"/>
      <c r="M191" s="116"/>
      <c r="N191" s="89"/>
      <c r="V191" s="123"/>
    </row>
    <row r="192" spans="1:22" ht="23.25" thickBot="1" x14ac:dyDescent="0.25">
      <c r="A192" s="356"/>
      <c r="B192" s="118" t="s">
        <v>29</v>
      </c>
      <c r="C192" s="118" t="s">
        <v>30</v>
      </c>
      <c r="D192" s="118" t="s">
        <v>31</v>
      </c>
      <c r="E192" s="363" t="s">
        <v>32</v>
      </c>
      <c r="F192" s="363"/>
      <c r="G192" s="364"/>
      <c r="H192" s="365"/>
      <c r="I192" s="366"/>
      <c r="J192" s="120" t="s">
        <v>1840</v>
      </c>
      <c r="K192" s="121"/>
      <c r="L192" s="121"/>
      <c r="M192" s="122"/>
      <c r="N192" s="89"/>
      <c r="V192" s="123"/>
    </row>
    <row r="193" spans="1:22" ht="13.5" thickBot="1" x14ac:dyDescent="0.25">
      <c r="A193" s="357"/>
      <c r="B193" s="124"/>
      <c r="C193" s="124"/>
      <c r="D193" s="134"/>
      <c r="E193" s="126" t="s">
        <v>37</v>
      </c>
      <c r="F193" s="127"/>
      <c r="G193" s="367"/>
      <c r="H193" s="368"/>
      <c r="I193" s="369"/>
      <c r="J193" s="120" t="s">
        <v>1726</v>
      </c>
      <c r="K193" s="121"/>
      <c r="L193" s="121"/>
      <c r="M193" s="122"/>
      <c r="N193" s="89"/>
      <c r="V193" s="123"/>
    </row>
    <row r="194" spans="1:22" ht="24" thickTop="1" thickBot="1" x14ac:dyDescent="0.25">
      <c r="A194" s="355">
        <f>A190+1</f>
        <v>45</v>
      </c>
      <c r="B194" s="108" t="s">
        <v>20</v>
      </c>
      <c r="C194" s="108" t="s">
        <v>21</v>
      </c>
      <c r="D194" s="108" t="s">
        <v>22</v>
      </c>
      <c r="E194" s="358" t="s">
        <v>23</v>
      </c>
      <c r="F194" s="358"/>
      <c r="G194" s="358" t="s">
        <v>14</v>
      </c>
      <c r="H194" s="359"/>
      <c r="I194" s="87"/>
      <c r="J194" s="109" t="s">
        <v>1719</v>
      </c>
      <c r="K194" s="110"/>
      <c r="L194" s="110"/>
      <c r="M194" s="111"/>
      <c r="N194" s="89"/>
      <c r="V194" s="123"/>
    </row>
    <row r="195" spans="1:22" ht="13.5" thickBot="1" x14ac:dyDescent="0.25">
      <c r="A195" s="356"/>
      <c r="B195" s="113"/>
      <c r="C195" s="113"/>
      <c r="D195" s="114"/>
      <c r="E195" s="113"/>
      <c r="F195" s="113"/>
      <c r="G195" s="360"/>
      <c r="H195" s="361"/>
      <c r="I195" s="362"/>
      <c r="J195" s="115" t="s">
        <v>1719</v>
      </c>
      <c r="K195" s="115"/>
      <c r="L195" s="115"/>
      <c r="M195" s="116"/>
      <c r="N195" s="89"/>
      <c r="V195" s="123"/>
    </row>
    <row r="196" spans="1:22" ht="23.25" thickBot="1" x14ac:dyDescent="0.25">
      <c r="A196" s="356"/>
      <c r="B196" s="118" t="s">
        <v>29</v>
      </c>
      <c r="C196" s="118" t="s">
        <v>30</v>
      </c>
      <c r="D196" s="118" t="s">
        <v>31</v>
      </c>
      <c r="E196" s="363" t="s">
        <v>32</v>
      </c>
      <c r="F196" s="363"/>
      <c r="G196" s="364"/>
      <c r="H196" s="365"/>
      <c r="I196" s="366"/>
      <c r="J196" s="120" t="s">
        <v>1840</v>
      </c>
      <c r="K196" s="121"/>
      <c r="L196" s="121"/>
      <c r="M196" s="122"/>
      <c r="N196" s="89"/>
      <c r="V196" s="123"/>
    </row>
    <row r="197" spans="1:22" ht="13.5" thickBot="1" x14ac:dyDescent="0.25">
      <c r="A197" s="357"/>
      <c r="B197" s="124"/>
      <c r="C197" s="124"/>
      <c r="D197" s="134"/>
      <c r="E197" s="126" t="s">
        <v>37</v>
      </c>
      <c r="F197" s="127"/>
      <c r="G197" s="367"/>
      <c r="H197" s="368"/>
      <c r="I197" s="369"/>
      <c r="J197" s="120" t="s">
        <v>1726</v>
      </c>
      <c r="K197" s="121"/>
      <c r="L197" s="121"/>
      <c r="M197" s="122"/>
      <c r="N197" s="89"/>
      <c r="V197" s="123"/>
    </row>
    <row r="198" spans="1:22" ht="24" thickTop="1" thickBot="1" x14ac:dyDescent="0.25">
      <c r="A198" s="355">
        <f>A194+1</f>
        <v>46</v>
      </c>
      <c r="B198" s="108" t="s">
        <v>20</v>
      </c>
      <c r="C198" s="108" t="s">
        <v>21</v>
      </c>
      <c r="D198" s="108" t="s">
        <v>22</v>
      </c>
      <c r="E198" s="358" t="s">
        <v>23</v>
      </c>
      <c r="F198" s="358"/>
      <c r="G198" s="358" t="s">
        <v>14</v>
      </c>
      <c r="H198" s="359"/>
      <c r="I198" s="87"/>
      <c r="J198" s="109" t="s">
        <v>1719</v>
      </c>
      <c r="K198" s="110"/>
      <c r="L198" s="110"/>
      <c r="M198" s="111"/>
      <c r="N198" s="89"/>
      <c r="V198" s="123"/>
    </row>
    <row r="199" spans="1:22" ht="13.5" thickBot="1" x14ac:dyDescent="0.25">
      <c r="A199" s="356"/>
      <c r="B199" s="113"/>
      <c r="C199" s="113"/>
      <c r="D199" s="114"/>
      <c r="E199" s="113"/>
      <c r="F199" s="113"/>
      <c r="G199" s="360"/>
      <c r="H199" s="361"/>
      <c r="I199" s="362"/>
      <c r="J199" s="115" t="s">
        <v>1719</v>
      </c>
      <c r="K199" s="115"/>
      <c r="L199" s="115"/>
      <c r="M199" s="116"/>
      <c r="N199" s="89"/>
      <c r="V199" s="123"/>
    </row>
    <row r="200" spans="1:22" ht="23.25" thickBot="1" x14ac:dyDescent="0.25">
      <c r="A200" s="356"/>
      <c r="B200" s="118" t="s">
        <v>29</v>
      </c>
      <c r="C200" s="118" t="s">
        <v>30</v>
      </c>
      <c r="D200" s="118" t="s">
        <v>31</v>
      </c>
      <c r="E200" s="363" t="s">
        <v>32</v>
      </c>
      <c r="F200" s="363"/>
      <c r="G200" s="364"/>
      <c r="H200" s="365"/>
      <c r="I200" s="366"/>
      <c r="J200" s="120" t="s">
        <v>1840</v>
      </c>
      <c r="K200" s="121"/>
      <c r="L200" s="121"/>
      <c r="M200" s="122"/>
      <c r="N200" s="89"/>
      <c r="V200" s="123"/>
    </row>
    <row r="201" spans="1:22" ht="13.5" thickBot="1" x14ac:dyDescent="0.25">
      <c r="A201" s="357"/>
      <c r="B201" s="124"/>
      <c r="C201" s="124"/>
      <c r="D201" s="134"/>
      <c r="E201" s="126" t="s">
        <v>37</v>
      </c>
      <c r="F201" s="127"/>
      <c r="G201" s="367"/>
      <c r="H201" s="368"/>
      <c r="I201" s="369"/>
      <c r="J201" s="120" t="s">
        <v>1726</v>
      </c>
      <c r="K201" s="121"/>
      <c r="L201" s="121"/>
      <c r="M201" s="122"/>
      <c r="N201" s="89"/>
      <c r="V201" s="123"/>
    </row>
    <row r="202" spans="1:22" ht="24" thickTop="1" thickBot="1" x14ac:dyDescent="0.25">
      <c r="A202" s="355">
        <f>A198+1</f>
        <v>47</v>
      </c>
      <c r="B202" s="108" t="s">
        <v>20</v>
      </c>
      <c r="C202" s="108" t="s">
        <v>21</v>
      </c>
      <c r="D202" s="108" t="s">
        <v>22</v>
      </c>
      <c r="E202" s="358" t="s">
        <v>23</v>
      </c>
      <c r="F202" s="358"/>
      <c r="G202" s="358" t="s">
        <v>14</v>
      </c>
      <c r="H202" s="359"/>
      <c r="I202" s="87"/>
      <c r="J202" s="109" t="s">
        <v>1719</v>
      </c>
      <c r="K202" s="110"/>
      <c r="L202" s="110"/>
      <c r="M202" s="111"/>
      <c r="N202" s="89"/>
      <c r="V202" s="123"/>
    </row>
    <row r="203" spans="1:22" ht="13.5" thickBot="1" x14ac:dyDescent="0.25">
      <c r="A203" s="356"/>
      <c r="B203" s="113"/>
      <c r="C203" s="113"/>
      <c r="D203" s="114"/>
      <c r="E203" s="113"/>
      <c r="F203" s="113"/>
      <c r="G203" s="360"/>
      <c r="H203" s="361"/>
      <c r="I203" s="362"/>
      <c r="J203" s="115" t="s">
        <v>1719</v>
      </c>
      <c r="K203" s="115"/>
      <c r="L203" s="115"/>
      <c r="M203" s="116"/>
      <c r="N203" s="89"/>
      <c r="V203" s="123"/>
    </row>
    <row r="204" spans="1:22" ht="23.25" thickBot="1" x14ac:dyDescent="0.25">
      <c r="A204" s="356"/>
      <c r="B204" s="118" t="s">
        <v>29</v>
      </c>
      <c r="C204" s="118" t="s">
        <v>30</v>
      </c>
      <c r="D204" s="118" t="s">
        <v>31</v>
      </c>
      <c r="E204" s="363" t="s">
        <v>32</v>
      </c>
      <c r="F204" s="363"/>
      <c r="G204" s="364"/>
      <c r="H204" s="365"/>
      <c r="I204" s="366"/>
      <c r="J204" s="120" t="s">
        <v>1840</v>
      </c>
      <c r="K204" s="121"/>
      <c r="L204" s="121"/>
      <c r="M204" s="122"/>
      <c r="N204" s="89"/>
      <c r="V204" s="123"/>
    </row>
    <row r="205" spans="1:22" ht="13.5" thickBot="1" x14ac:dyDescent="0.25">
      <c r="A205" s="357"/>
      <c r="B205" s="124"/>
      <c r="C205" s="124"/>
      <c r="D205" s="134"/>
      <c r="E205" s="126" t="s">
        <v>37</v>
      </c>
      <c r="F205" s="127"/>
      <c r="G205" s="367"/>
      <c r="H205" s="368"/>
      <c r="I205" s="369"/>
      <c r="J205" s="120" t="s">
        <v>1726</v>
      </c>
      <c r="K205" s="121"/>
      <c r="L205" s="121"/>
      <c r="M205" s="122"/>
      <c r="N205" s="89"/>
      <c r="V205" s="123"/>
    </row>
    <row r="206" spans="1:22" ht="24" thickTop="1" thickBot="1" x14ac:dyDescent="0.25">
      <c r="A206" s="355">
        <f>A202+1</f>
        <v>48</v>
      </c>
      <c r="B206" s="108" t="s">
        <v>20</v>
      </c>
      <c r="C206" s="108" t="s">
        <v>21</v>
      </c>
      <c r="D206" s="108" t="s">
        <v>22</v>
      </c>
      <c r="E206" s="358" t="s">
        <v>23</v>
      </c>
      <c r="F206" s="358"/>
      <c r="G206" s="358" t="s">
        <v>14</v>
      </c>
      <c r="H206" s="359"/>
      <c r="I206" s="87"/>
      <c r="J206" s="109" t="s">
        <v>1719</v>
      </c>
      <c r="K206" s="110"/>
      <c r="L206" s="110"/>
      <c r="M206" s="111"/>
      <c r="N206" s="89"/>
      <c r="V206" s="123"/>
    </row>
    <row r="207" spans="1:22" ht="13.5" thickBot="1" x14ac:dyDescent="0.25">
      <c r="A207" s="356"/>
      <c r="B207" s="113"/>
      <c r="C207" s="113"/>
      <c r="D207" s="114"/>
      <c r="E207" s="113"/>
      <c r="F207" s="113"/>
      <c r="G207" s="360"/>
      <c r="H207" s="361"/>
      <c r="I207" s="362"/>
      <c r="J207" s="115" t="s">
        <v>1719</v>
      </c>
      <c r="K207" s="115"/>
      <c r="L207" s="115"/>
      <c r="M207" s="116"/>
      <c r="N207" s="89"/>
      <c r="V207" s="123"/>
    </row>
    <row r="208" spans="1:22" ht="23.25" thickBot="1" x14ac:dyDescent="0.25">
      <c r="A208" s="356"/>
      <c r="B208" s="118" t="s">
        <v>29</v>
      </c>
      <c r="C208" s="118" t="s">
        <v>30</v>
      </c>
      <c r="D208" s="118" t="s">
        <v>31</v>
      </c>
      <c r="E208" s="363" t="s">
        <v>32</v>
      </c>
      <c r="F208" s="363"/>
      <c r="G208" s="364"/>
      <c r="H208" s="365"/>
      <c r="I208" s="366"/>
      <c r="J208" s="120" t="s">
        <v>1840</v>
      </c>
      <c r="K208" s="121"/>
      <c r="L208" s="121"/>
      <c r="M208" s="122"/>
      <c r="N208" s="89"/>
      <c r="V208" s="123"/>
    </row>
    <row r="209" spans="1:22" ht="13.5" thickBot="1" x14ac:dyDescent="0.25">
      <c r="A209" s="357"/>
      <c r="B209" s="124"/>
      <c r="C209" s="124"/>
      <c r="D209" s="134"/>
      <c r="E209" s="126" t="s">
        <v>37</v>
      </c>
      <c r="F209" s="127"/>
      <c r="G209" s="367"/>
      <c r="H209" s="368"/>
      <c r="I209" s="369"/>
      <c r="J209" s="120" t="s">
        <v>1726</v>
      </c>
      <c r="K209" s="121"/>
      <c r="L209" s="121"/>
      <c r="M209" s="122"/>
      <c r="N209" s="89"/>
      <c r="V209" s="123"/>
    </row>
    <row r="210" spans="1:22" ht="24" thickTop="1" thickBot="1" x14ac:dyDescent="0.25">
      <c r="A210" s="355">
        <f>A206+1</f>
        <v>49</v>
      </c>
      <c r="B210" s="108" t="s">
        <v>20</v>
      </c>
      <c r="C210" s="108" t="s">
        <v>21</v>
      </c>
      <c r="D210" s="108" t="s">
        <v>22</v>
      </c>
      <c r="E210" s="358" t="s">
        <v>23</v>
      </c>
      <c r="F210" s="358"/>
      <c r="G210" s="358" t="s">
        <v>14</v>
      </c>
      <c r="H210" s="359"/>
      <c r="I210" s="87"/>
      <c r="J210" s="109" t="s">
        <v>1719</v>
      </c>
      <c r="K210" s="110"/>
      <c r="L210" s="110"/>
      <c r="M210" s="111"/>
      <c r="N210" s="89"/>
      <c r="V210" s="123"/>
    </row>
    <row r="211" spans="1:22" ht="13.5" thickBot="1" x14ac:dyDescent="0.25">
      <c r="A211" s="356"/>
      <c r="B211" s="113"/>
      <c r="C211" s="113"/>
      <c r="D211" s="114"/>
      <c r="E211" s="113"/>
      <c r="F211" s="113"/>
      <c r="G211" s="360"/>
      <c r="H211" s="361"/>
      <c r="I211" s="362"/>
      <c r="J211" s="115" t="s">
        <v>1719</v>
      </c>
      <c r="K211" s="115"/>
      <c r="L211" s="115"/>
      <c r="M211" s="116"/>
      <c r="N211" s="89"/>
      <c r="V211" s="123"/>
    </row>
    <row r="212" spans="1:22" ht="23.25" thickBot="1" x14ac:dyDescent="0.25">
      <c r="A212" s="356"/>
      <c r="B212" s="118" t="s">
        <v>29</v>
      </c>
      <c r="C212" s="118" t="s">
        <v>30</v>
      </c>
      <c r="D212" s="118" t="s">
        <v>31</v>
      </c>
      <c r="E212" s="363" t="s">
        <v>32</v>
      </c>
      <c r="F212" s="363"/>
      <c r="G212" s="364"/>
      <c r="H212" s="365"/>
      <c r="I212" s="366"/>
      <c r="J212" s="120" t="s">
        <v>1840</v>
      </c>
      <c r="K212" s="121"/>
      <c r="L212" s="121"/>
      <c r="M212" s="122"/>
      <c r="N212" s="89"/>
      <c r="V212" s="123"/>
    </row>
    <row r="213" spans="1:22" ht="13.5" thickBot="1" x14ac:dyDescent="0.25">
      <c r="A213" s="357"/>
      <c r="B213" s="124"/>
      <c r="C213" s="124"/>
      <c r="D213" s="134"/>
      <c r="E213" s="126" t="s">
        <v>37</v>
      </c>
      <c r="F213" s="127"/>
      <c r="G213" s="367"/>
      <c r="H213" s="368"/>
      <c r="I213" s="369"/>
      <c r="J213" s="120" t="s">
        <v>1726</v>
      </c>
      <c r="K213" s="121"/>
      <c r="L213" s="121"/>
      <c r="M213" s="122"/>
      <c r="N213" s="89"/>
      <c r="V213" s="123"/>
    </row>
    <row r="214" spans="1:22" ht="24" thickTop="1" thickBot="1" x14ac:dyDescent="0.25">
      <c r="A214" s="355">
        <f>A210+1</f>
        <v>50</v>
      </c>
      <c r="B214" s="108" t="s">
        <v>20</v>
      </c>
      <c r="C214" s="108" t="s">
        <v>21</v>
      </c>
      <c r="D214" s="108" t="s">
        <v>22</v>
      </c>
      <c r="E214" s="358" t="s">
        <v>23</v>
      </c>
      <c r="F214" s="358"/>
      <c r="G214" s="358" t="s">
        <v>14</v>
      </c>
      <c r="H214" s="359"/>
      <c r="I214" s="87"/>
      <c r="J214" s="109" t="s">
        <v>1719</v>
      </c>
      <c r="K214" s="110"/>
      <c r="L214" s="110"/>
      <c r="M214" s="111"/>
      <c r="N214" s="89"/>
      <c r="V214" s="123"/>
    </row>
    <row r="215" spans="1:22" ht="13.5" thickBot="1" x14ac:dyDescent="0.25">
      <c r="A215" s="356"/>
      <c r="B215" s="113"/>
      <c r="C215" s="113"/>
      <c r="D215" s="114"/>
      <c r="E215" s="113"/>
      <c r="F215" s="113"/>
      <c r="G215" s="360"/>
      <c r="H215" s="361"/>
      <c r="I215" s="362"/>
      <c r="J215" s="115" t="s">
        <v>1719</v>
      </c>
      <c r="K215" s="115"/>
      <c r="L215" s="115"/>
      <c r="M215" s="116"/>
      <c r="N215" s="89"/>
      <c r="V215" s="123"/>
    </row>
    <row r="216" spans="1:22" ht="23.25" thickBot="1" x14ac:dyDescent="0.25">
      <c r="A216" s="356"/>
      <c r="B216" s="118" t="s">
        <v>29</v>
      </c>
      <c r="C216" s="118" t="s">
        <v>30</v>
      </c>
      <c r="D216" s="118" t="s">
        <v>31</v>
      </c>
      <c r="E216" s="363" t="s">
        <v>32</v>
      </c>
      <c r="F216" s="363"/>
      <c r="G216" s="364"/>
      <c r="H216" s="365"/>
      <c r="I216" s="366"/>
      <c r="J216" s="120" t="s">
        <v>1840</v>
      </c>
      <c r="K216" s="121"/>
      <c r="L216" s="121"/>
      <c r="M216" s="122"/>
      <c r="N216" s="89"/>
      <c r="V216" s="123"/>
    </row>
    <row r="217" spans="1:22" ht="13.5" thickBot="1" x14ac:dyDescent="0.25">
      <c r="A217" s="357"/>
      <c r="B217" s="124"/>
      <c r="C217" s="124"/>
      <c r="D217" s="134"/>
      <c r="E217" s="126" t="s">
        <v>37</v>
      </c>
      <c r="F217" s="127"/>
      <c r="G217" s="367"/>
      <c r="H217" s="368"/>
      <c r="I217" s="369"/>
      <c r="J217" s="120" t="s">
        <v>1726</v>
      </c>
      <c r="K217" s="121"/>
      <c r="L217" s="121"/>
      <c r="M217" s="122"/>
      <c r="N217" s="89"/>
      <c r="V217" s="123"/>
    </row>
    <row r="218" spans="1:22" ht="24" thickTop="1" thickBot="1" x14ac:dyDescent="0.25">
      <c r="A218" s="355">
        <f>A214+1</f>
        <v>51</v>
      </c>
      <c r="B218" s="108" t="s">
        <v>20</v>
      </c>
      <c r="C218" s="108" t="s">
        <v>21</v>
      </c>
      <c r="D218" s="108" t="s">
        <v>22</v>
      </c>
      <c r="E218" s="358" t="s">
        <v>23</v>
      </c>
      <c r="F218" s="358"/>
      <c r="G218" s="358" t="s">
        <v>14</v>
      </c>
      <c r="H218" s="359"/>
      <c r="I218" s="87"/>
      <c r="J218" s="109" t="s">
        <v>1719</v>
      </c>
      <c r="K218" s="110"/>
      <c r="L218" s="110"/>
      <c r="M218" s="111"/>
      <c r="N218" s="89"/>
      <c r="V218" s="123"/>
    </row>
    <row r="219" spans="1:22" ht="13.5" thickBot="1" x14ac:dyDescent="0.25">
      <c r="A219" s="356"/>
      <c r="B219" s="113"/>
      <c r="C219" s="113"/>
      <c r="D219" s="114"/>
      <c r="E219" s="113"/>
      <c r="F219" s="113"/>
      <c r="G219" s="360"/>
      <c r="H219" s="361"/>
      <c r="I219" s="362"/>
      <c r="J219" s="115" t="s">
        <v>1719</v>
      </c>
      <c r="K219" s="115"/>
      <c r="L219" s="115"/>
      <c r="M219" s="116"/>
      <c r="N219" s="89"/>
      <c r="V219" s="123"/>
    </row>
    <row r="220" spans="1:22" ht="23.25" thickBot="1" x14ac:dyDescent="0.25">
      <c r="A220" s="356"/>
      <c r="B220" s="118" t="s">
        <v>29</v>
      </c>
      <c r="C220" s="118" t="s">
        <v>30</v>
      </c>
      <c r="D220" s="118" t="s">
        <v>31</v>
      </c>
      <c r="E220" s="363" t="s">
        <v>32</v>
      </c>
      <c r="F220" s="363"/>
      <c r="G220" s="364"/>
      <c r="H220" s="365"/>
      <c r="I220" s="366"/>
      <c r="J220" s="120" t="s">
        <v>1840</v>
      </c>
      <c r="K220" s="121"/>
      <c r="L220" s="121"/>
      <c r="M220" s="122"/>
      <c r="N220" s="89"/>
      <c r="V220" s="123"/>
    </row>
    <row r="221" spans="1:22" ht="13.5" thickBot="1" x14ac:dyDescent="0.25">
      <c r="A221" s="357"/>
      <c r="B221" s="124"/>
      <c r="C221" s="124"/>
      <c r="D221" s="134"/>
      <c r="E221" s="126" t="s">
        <v>37</v>
      </c>
      <c r="F221" s="127"/>
      <c r="G221" s="367"/>
      <c r="H221" s="368"/>
      <c r="I221" s="369"/>
      <c r="J221" s="120" t="s">
        <v>1726</v>
      </c>
      <c r="K221" s="121"/>
      <c r="L221" s="121"/>
      <c r="M221" s="122"/>
      <c r="N221" s="89"/>
      <c r="V221" s="123"/>
    </row>
    <row r="222" spans="1:22" ht="24" thickTop="1" thickBot="1" x14ac:dyDescent="0.25">
      <c r="A222" s="355">
        <f>A218+1</f>
        <v>52</v>
      </c>
      <c r="B222" s="108" t="s">
        <v>20</v>
      </c>
      <c r="C222" s="108" t="s">
        <v>21</v>
      </c>
      <c r="D222" s="108" t="s">
        <v>22</v>
      </c>
      <c r="E222" s="358" t="s">
        <v>23</v>
      </c>
      <c r="F222" s="358"/>
      <c r="G222" s="358" t="s">
        <v>14</v>
      </c>
      <c r="H222" s="359"/>
      <c r="I222" s="87"/>
      <c r="J222" s="109" t="s">
        <v>1719</v>
      </c>
      <c r="K222" s="110"/>
      <c r="L222" s="110"/>
      <c r="M222" s="111"/>
      <c r="N222" s="89"/>
      <c r="V222" s="123"/>
    </row>
    <row r="223" spans="1:22" ht="13.5" thickBot="1" x14ac:dyDescent="0.25">
      <c r="A223" s="356"/>
      <c r="B223" s="113"/>
      <c r="C223" s="113"/>
      <c r="D223" s="114"/>
      <c r="E223" s="113"/>
      <c r="F223" s="113"/>
      <c r="G223" s="360"/>
      <c r="H223" s="361"/>
      <c r="I223" s="362"/>
      <c r="J223" s="115" t="s">
        <v>1719</v>
      </c>
      <c r="K223" s="115"/>
      <c r="L223" s="115"/>
      <c r="M223" s="116"/>
      <c r="N223" s="89"/>
      <c r="V223" s="123"/>
    </row>
    <row r="224" spans="1:22" ht="23.25" thickBot="1" x14ac:dyDescent="0.25">
      <c r="A224" s="356"/>
      <c r="B224" s="118" t="s">
        <v>29</v>
      </c>
      <c r="C224" s="118" t="s">
        <v>30</v>
      </c>
      <c r="D224" s="118" t="s">
        <v>31</v>
      </c>
      <c r="E224" s="363" t="s">
        <v>32</v>
      </c>
      <c r="F224" s="363"/>
      <c r="G224" s="364"/>
      <c r="H224" s="365"/>
      <c r="I224" s="366"/>
      <c r="J224" s="120" t="s">
        <v>1840</v>
      </c>
      <c r="K224" s="121"/>
      <c r="L224" s="121"/>
      <c r="M224" s="122"/>
      <c r="N224" s="89"/>
      <c r="V224" s="123"/>
    </row>
    <row r="225" spans="1:22" ht="13.5" thickBot="1" x14ac:dyDescent="0.25">
      <c r="A225" s="357"/>
      <c r="B225" s="124"/>
      <c r="C225" s="124"/>
      <c r="D225" s="134"/>
      <c r="E225" s="126" t="s">
        <v>37</v>
      </c>
      <c r="F225" s="127"/>
      <c r="G225" s="367"/>
      <c r="H225" s="368"/>
      <c r="I225" s="369"/>
      <c r="J225" s="120" t="s">
        <v>1726</v>
      </c>
      <c r="K225" s="121"/>
      <c r="L225" s="121"/>
      <c r="M225" s="122"/>
      <c r="N225" s="89"/>
      <c r="V225" s="123"/>
    </row>
    <row r="226" spans="1:22" ht="24" thickTop="1" thickBot="1" x14ac:dyDescent="0.25">
      <c r="A226" s="355">
        <f>A222+1</f>
        <v>53</v>
      </c>
      <c r="B226" s="108" t="s">
        <v>20</v>
      </c>
      <c r="C226" s="108" t="s">
        <v>21</v>
      </c>
      <c r="D226" s="108" t="s">
        <v>22</v>
      </c>
      <c r="E226" s="358" t="s">
        <v>23</v>
      </c>
      <c r="F226" s="358"/>
      <c r="G226" s="358" t="s">
        <v>14</v>
      </c>
      <c r="H226" s="359"/>
      <c r="I226" s="87"/>
      <c r="J226" s="109" t="s">
        <v>1719</v>
      </c>
      <c r="K226" s="110"/>
      <c r="L226" s="110"/>
      <c r="M226" s="111"/>
      <c r="N226" s="89"/>
      <c r="V226" s="123"/>
    </row>
    <row r="227" spans="1:22" ht="13.5" thickBot="1" x14ac:dyDescent="0.25">
      <c r="A227" s="356"/>
      <c r="B227" s="113"/>
      <c r="C227" s="113"/>
      <c r="D227" s="114"/>
      <c r="E227" s="113"/>
      <c r="F227" s="113"/>
      <c r="G227" s="360"/>
      <c r="H227" s="361"/>
      <c r="I227" s="362"/>
      <c r="J227" s="115" t="s">
        <v>1719</v>
      </c>
      <c r="K227" s="115"/>
      <c r="L227" s="115"/>
      <c r="M227" s="116"/>
      <c r="N227" s="89"/>
      <c r="V227" s="123"/>
    </row>
    <row r="228" spans="1:22" ht="23.25" thickBot="1" x14ac:dyDescent="0.25">
      <c r="A228" s="356"/>
      <c r="B228" s="118" t="s">
        <v>29</v>
      </c>
      <c r="C228" s="118" t="s">
        <v>30</v>
      </c>
      <c r="D228" s="118" t="s">
        <v>31</v>
      </c>
      <c r="E228" s="363" t="s">
        <v>32</v>
      </c>
      <c r="F228" s="363"/>
      <c r="G228" s="364"/>
      <c r="H228" s="365"/>
      <c r="I228" s="366"/>
      <c r="J228" s="120" t="s">
        <v>1840</v>
      </c>
      <c r="K228" s="121"/>
      <c r="L228" s="121"/>
      <c r="M228" s="122"/>
      <c r="N228" s="89"/>
      <c r="V228" s="123"/>
    </row>
    <row r="229" spans="1:22" ht="13.5" thickBot="1" x14ac:dyDescent="0.25">
      <c r="A229" s="357"/>
      <c r="B229" s="124"/>
      <c r="C229" s="124"/>
      <c r="D229" s="134"/>
      <c r="E229" s="126" t="s">
        <v>37</v>
      </c>
      <c r="F229" s="127"/>
      <c r="G229" s="367"/>
      <c r="H229" s="368"/>
      <c r="I229" s="369"/>
      <c r="J229" s="120" t="s">
        <v>1726</v>
      </c>
      <c r="K229" s="121"/>
      <c r="L229" s="121"/>
      <c r="M229" s="122"/>
      <c r="N229" s="89"/>
      <c r="V229" s="123"/>
    </row>
    <row r="230" spans="1:22" ht="24" thickTop="1" thickBot="1" x14ac:dyDescent="0.25">
      <c r="A230" s="355">
        <f>A226+1</f>
        <v>54</v>
      </c>
      <c r="B230" s="108" t="s">
        <v>20</v>
      </c>
      <c r="C230" s="108" t="s">
        <v>21</v>
      </c>
      <c r="D230" s="108" t="s">
        <v>22</v>
      </c>
      <c r="E230" s="358" t="s">
        <v>23</v>
      </c>
      <c r="F230" s="358"/>
      <c r="G230" s="358" t="s">
        <v>14</v>
      </c>
      <c r="H230" s="359"/>
      <c r="I230" s="87"/>
      <c r="J230" s="109" t="s">
        <v>1719</v>
      </c>
      <c r="K230" s="110"/>
      <c r="L230" s="110"/>
      <c r="M230" s="111"/>
      <c r="N230" s="89"/>
      <c r="V230" s="123"/>
    </row>
    <row r="231" spans="1:22" ht="13.5" thickBot="1" x14ac:dyDescent="0.25">
      <c r="A231" s="356"/>
      <c r="B231" s="113"/>
      <c r="C231" s="113"/>
      <c r="D231" s="114"/>
      <c r="E231" s="113"/>
      <c r="F231" s="113"/>
      <c r="G231" s="360"/>
      <c r="H231" s="361"/>
      <c r="I231" s="362"/>
      <c r="J231" s="115" t="s">
        <v>1719</v>
      </c>
      <c r="K231" s="115"/>
      <c r="L231" s="115"/>
      <c r="M231" s="116"/>
      <c r="N231" s="89"/>
      <c r="V231" s="123"/>
    </row>
    <row r="232" spans="1:22" ht="23.25" thickBot="1" x14ac:dyDescent="0.25">
      <c r="A232" s="356"/>
      <c r="B232" s="118" t="s">
        <v>29</v>
      </c>
      <c r="C232" s="118" t="s">
        <v>30</v>
      </c>
      <c r="D232" s="118" t="s">
        <v>31</v>
      </c>
      <c r="E232" s="363" t="s">
        <v>32</v>
      </c>
      <c r="F232" s="363"/>
      <c r="G232" s="364"/>
      <c r="H232" s="365"/>
      <c r="I232" s="366"/>
      <c r="J232" s="120" t="s">
        <v>1840</v>
      </c>
      <c r="K232" s="121"/>
      <c r="L232" s="121"/>
      <c r="M232" s="122"/>
      <c r="N232" s="89"/>
      <c r="V232" s="123"/>
    </row>
    <row r="233" spans="1:22" ht="13.5" thickBot="1" x14ac:dyDescent="0.25">
      <c r="A233" s="357"/>
      <c r="B233" s="124"/>
      <c r="C233" s="124"/>
      <c r="D233" s="134"/>
      <c r="E233" s="126" t="s">
        <v>37</v>
      </c>
      <c r="F233" s="127"/>
      <c r="G233" s="367"/>
      <c r="H233" s="368"/>
      <c r="I233" s="369"/>
      <c r="J233" s="120" t="s">
        <v>1726</v>
      </c>
      <c r="K233" s="121"/>
      <c r="L233" s="121"/>
      <c r="M233" s="122"/>
      <c r="N233" s="89"/>
      <c r="V233" s="123"/>
    </row>
    <row r="234" spans="1:22" ht="24" thickTop="1" thickBot="1" x14ac:dyDescent="0.25">
      <c r="A234" s="355">
        <f>A230+1</f>
        <v>55</v>
      </c>
      <c r="B234" s="108" t="s">
        <v>20</v>
      </c>
      <c r="C234" s="108" t="s">
        <v>21</v>
      </c>
      <c r="D234" s="108" t="s">
        <v>22</v>
      </c>
      <c r="E234" s="358" t="s">
        <v>23</v>
      </c>
      <c r="F234" s="358"/>
      <c r="G234" s="358" t="s">
        <v>14</v>
      </c>
      <c r="H234" s="359"/>
      <c r="I234" s="87"/>
      <c r="J234" s="109" t="s">
        <v>1719</v>
      </c>
      <c r="K234" s="110"/>
      <c r="L234" s="110"/>
      <c r="M234" s="111"/>
      <c r="N234" s="89"/>
      <c r="V234" s="123"/>
    </row>
    <row r="235" spans="1:22" ht="13.5" thickBot="1" x14ac:dyDescent="0.25">
      <c r="A235" s="356"/>
      <c r="B235" s="113"/>
      <c r="C235" s="113"/>
      <c r="D235" s="114"/>
      <c r="E235" s="113"/>
      <c r="F235" s="113"/>
      <c r="G235" s="360"/>
      <c r="H235" s="361"/>
      <c r="I235" s="362"/>
      <c r="J235" s="115" t="s">
        <v>1719</v>
      </c>
      <c r="K235" s="115"/>
      <c r="L235" s="115"/>
      <c r="M235" s="116"/>
      <c r="N235" s="89"/>
      <c r="V235" s="123"/>
    </row>
    <row r="236" spans="1:22" ht="23.25" thickBot="1" x14ac:dyDescent="0.25">
      <c r="A236" s="356"/>
      <c r="B236" s="118" t="s">
        <v>29</v>
      </c>
      <c r="C236" s="118" t="s">
        <v>30</v>
      </c>
      <c r="D236" s="118" t="s">
        <v>31</v>
      </c>
      <c r="E236" s="363" t="s">
        <v>32</v>
      </c>
      <c r="F236" s="363"/>
      <c r="G236" s="364"/>
      <c r="H236" s="365"/>
      <c r="I236" s="366"/>
      <c r="J236" s="120" t="s">
        <v>1840</v>
      </c>
      <c r="K236" s="121"/>
      <c r="L236" s="121"/>
      <c r="M236" s="122"/>
      <c r="N236" s="89"/>
      <c r="V236" s="123"/>
    </row>
    <row r="237" spans="1:22" ht="13.5" thickBot="1" x14ac:dyDescent="0.25">
      <c r="A237" s="357"/>
      <c r="B237" s="124"/>
      <c r="C237" s="124"/>
      <c r="D237" s="134"/>
      <c r="E237" s="126" t="s">
        <v>37</v>
      </c>
      <c r="F237" s="127"/>
      <c r="G237" s="367"/>
      <c r="H237" s="368"/>
      <c r="I237" s="369"/>
      <c r="J237" s="120" t="s">
        <v>1726</v>
      </c>
      <c r="K237" s="121"/>
      <c r="L237" s="121"/>
      <c r="M237" s="122"/>
      <c r="N237" s="89"/>
      <c r="V237" s="123"/>
    </row>
    <row r="238" spans="1:22" ht="24" thickTop="1" thickBot="1" x14ac:dyDescent="0.25">
      <c r="A238" s="355">
        <f>A234+1</f>
        <v>56</v>
      </c>
      <c r="B238" s="108" t="s">
        <v>20</v>
      </c>
      <c r="C238" s="108" t="s">
        <v>21</v>
      </c>
      <c r="D238" s="108" t="s">
        <v>22</v>
      </c>
      <c r="E238" s="358" t="s">
        <v>23</v>
      </c>
      <c r="F238" s="358"/>
      <c r="G238" s="358" t="s">
        <v>14</v>
      </c>
      <c r="H238" s="359"/>
      <c r="I238" s="87"/>
      <c r="J238" s="109" t="s">
        <v>1719</v>
      </c>
      <c r="K238" s="110"/>
      <c r="L238" s="110"/>
      <c r="M238" s="111"/>
      <c r="N238" s="89"/>
      <c r="V238" s="123"/>
    </row>
    <row r="239" spans="1:22" ht="13.5" thickBot="1" x14ac:dyDescent="0.25">
      <c r="A239" s="356"/>
      <c r="B239" s="113"/>
      <c r="C239" s="113"/>
      <c r="D239" s="114"/>
      <c r="E239" s="113"/>
      <c r="F239" s="113"/>
      <c r="G239" s="360"/>
      <c r="H239" s="361"/>
      <c r="I239" s="362"/>
      <c r="J239" s="115" t="s">
        <v>1719</v>
      </c>
      <c r="K239" s="115"/>
      <c r="L239" s="115"/>
      <c r="M239" s="116"/>
      <c r="N239" s="89"/>
      <c r="V239" s="123"/>
    </row>
    <row r="240" spans="1:22" ht="23.25" thickBot="1" x14ac:dyDescent="0.25">
      <c r="A240" s="356"/>
      <c r="B240" s="118" t="s">
        <v>29</v>
      </c>
      <c r="C240" s="118" t="s">
        <v>30</v>
      </c>
      <c r="D240" s="118" t="s">
        <v>31</v>
      </c>
      <c r="E240" s="363" t="s">
        <v>32</v>
      </c>
      <c r="F240" s="363"/>
      <c r="G240" s="364"/>
      <c r="H240" s="365"/>
      <c r="I240" s="366"/>
      <c r="J240" s="120" t="s">
        <v>1840</v>
      </c>
      <c r="K240" s="121"/>
      <c r="L240" s="121"/>
      <c r="M240" s="122"/>
      <c r="N240" s="89"/>
      <c r="V240" s="123"/>
    </row>
    <row r="241" spans="1:22" ht="13.5" thickBot="1" x14ac:dyDescent="0.25">
      <c r="A241" s="357"/>
      <c r="B241" s="124"/>
      <c r="C241" s="124"/>
      <c r="D241" s="134"/>
      <c r="E241" s="126" t="s">
        <v>37</v>
      </c>
      <c r="F241" s="127"/>
      <c r="G241" s="367"/>
      <c r="H241" s="368"/>
      <c r="I241" s="369"/>
      <c r="J241" s="120" t="s">
        <v>1726</v>
      </c>
      <c r="K241" s="121"/>
      <c r="L241" s="121"/>
      <c r="M241" s="122"/>
      <c r="N241" s="89"/>
      <c r="V241" s="123"/>
    </row>
    <row r="242" spans="1:22" ht="24" thickTop="1" thickBot="1" x14ac:dyDescent="0.25">
      <c r="A242" s="355">
        <f>A238+1</f>
        <v>57</v>
      </c>
      <c r="B242" s="108" t="s">
        <v>20</v>
      </c>
      <c r="C242" s="108" t="s">
        <v>21</v>
      </c>
      <c r="D242" s="108" t="s">
        <v>22</v>
      </c>
      <c r="E242" s="358" t="s">
        <v>23</v>
      </c>
      <c r="F242" s="358"/>
      <c r="G242" s="358" t="s">
        <v>14</v>
      </c>
      <c r="H242" s="359"/>
      <c r="I242" s="87"/>
      <c r="J242" s="109" t="s">
        <v>1719</v>
      </c>
      <c r="K242" s="110"/>
      <c r="L242" s="110"/>
      <c r="M242" s="111"/>
      <c r="N242" s="89"/>
      <c r="V242" s="123"/>
    </row>
    <row r="243" spans="1:22" ht="13.5" thickBot="1" x14ac:dyDescent="0.25">
      <c r="A243" s="356"/>
      <c r="B243" s="113"/>
      <c r="C243" s="113"/>
      <c r="D243" s="114"/>
      <c r="E243" s="113"/>
      <c r="F243" s="113"/>
      <c r="G243" s="360"/>
      <c r="H243" s="361"/>
      <c r="I243" s="362"/>
      <c r="J243" s="115" t="s">
        <v>1719</v>
      </c>
      <c r="K243" s="115"/>
      <c r="L243" s="115"/>
      <c r="M243" s="116"/>
      <c r="N243" s="89"/>
      <c r="V243" s="123"/>
    </row>
    <row r="244" spans="1:22" ht="23.25" thickBot="1" x14ac:dyDescent="0.25">
      <c r="A244" s="356"/>
      <c r="B244" s="118" t="s">
        <v>29</v>
      </c>
      <c r="C244" s="118" t="s">
        <v>30</v>
      </c>
      <c r="D244" s="118" t="s">
        <v>31</v>
      </c>
      <c r="E244" s="363" t="s">
        <v>32</v>
      </c>
      <c r="F244" s="363"/>
      <c r="G244" s="364"/>
      <c r="H244" s="365"/>
      <c r="I244" s="366"/>
      <c r="J244" s="120" t="s">
        <v>1840</v>
      </c>
      <c r="K244" s="121"/>
      <c r="L244" s="121"/>
      <c r="M244" s="122"/>
      <c r="N244" s="89"/>
      <c r="V244" s="123"/>
    </row>
    <row r="245" spans="1:22" ht="13.5" thickBot="1" x14ac:dyDescent="0.25">
      <c r="A245" s="357"/>
      <c r="B245" s="124"/>
      <c r="C245" s="124"/>
      <c r="D245" s="134"/>
      <c r="E245" s="126" t="s">
        <v>37</v>
      </c>
      <c r="F245" s="127"/>
      <c r="G245" s="367"/>
      <c r="H245" s="368"/>
      <c r="I245" s="369"/>
      <c r="J245" s="120" t="s">
        <v>1726</v>
      </c>
      <c r="K245" s="121"/>
      <c r="L245" s="121"/>
      <c r="M245" s="122"/>
      <c r="N245" s="89"/>
      <c r="V245" s="123"/>
    </row>
    <row r="246" spans="1:22" ht="24" thickTop="1" thickBot="1" x14ac:dyDescent="0.25">
      <c r="A246" s="355">
        <f>A242+1</f>
        <v>58</v>
      </c>
      <c r="B246" s="108" t="s">
        <v>20</v>
      </c>
      <c r="C246" s="108" t="s">
        <v>21</v>
      </c>
      <c r="D246" s="108" t="s">
        <v>22</v>
      </c>
      <c r="E246" s="358" t="s">
        <v>23</v>
      </c>
      <c r="F246" s="358"/>
      <c r="G246" s="358" t="s">
        <v>14</v>
      </c>
      <c r="H246" s="359"/>
      <c r="I246" s="87"/>
      <c r="J246" s="109" t="s">
        <v>1719</v>
      </c>
      <c r="K246" s="110"/>
      <c r="L246" s="110"/>
      <c r="M246" s="111"/>
      <c r="N246" s="89"/>
      <c r="V246" s="123"/>
    </row>
    <row r="247" spans="1:22" ht="13.5" thickBot="1" x14ac:dyDescent="0.25">
      <c r="A247" s="356"/>
      <c r="B247" s="113"/>
      <c r="C247" s="113"/>
      <c r="D247" s="114"/>
      <c r="E247" s="113"/>
      <c r="F247" s="113"/>
      <c r="G247" s="360"/>
      <c r="H247" s="361"/>
      <c r="I247" s="362"/>
      <c r="J247" s="115" t="s">
        <v>1719</v>
      </c>
      <c r="K247" s="115"/>
      <c r="L247" s="115"/>
      <c r="M247" s="116"/>
      <c r="N247" s="89"/>
      <c r="V247" s="123"/>
    </row>
    <row r="248" spans="1:22" ht="23.25" thickBot="1" x14ac:dyDescent="0.25">
      <c r="A248" s="356"/>
      <c r="B248" s="118" t="s">
        <v>29</v>
      </c>
      <c r="C248" s="118" t="s">
        <v>30</v>
      </c>
      <c r="D248" s="118" t="s">
        <v>31</v>
      </c>
      <c r="E248" s="363" t="s">
        <v>32</v>
      </c>
      <c r="F248" s="363"/>
      <c r="G248" s="364"/>
      <c r="H248" s="365"/>
      <c r="I248" s="366"/>
      <c r="J248" s="120" t="s">
        <v>1840</v>
      </c>
      <c r="K248" s="121"/>
      <c r="L248" s="121"/>
      <c r="M248" s="122"/>
      <c r="N248" s="89"/>
      <c r="V248" s="123"/>
    </row>
    <row r="249" spans="1:22" ht="13.5" thickBot="1" x14ac:dyDescent="0.25">
      <c r="A249" s="357"/>
      <c r="B249" s="124"/>
      <c r="C249" s="124"/>
      <c r="D249" s="134"/>
      <c r="E249" s="126" t="s">
        <v>37</v>
      </c>
      <c r="F249" s="127"/>
      <c r="G249" s="367"/>
      <c r="H249" s="368"/>
      <c r="I249" s="369"/>
      <c r="J249" s="120" t="s">
        <v>1726</v>
      </c>
      <c r="K249" s="121"/>
      <c r="L249" s="121"/>
      <c r="M249" s="122"/>
      <c r="N249" s="89"/>
      <c r="V249" s="123"/>
    </row>
    <row r="250" spans="1:22" ht="24" thickTop="1" thickBot="1" x14ac:dyDescent="0.25">
      <c r="A250" s="355">
        <f>A246+1</f>
        <v>59</v>
      </c>
      <c r="B250" s="108" t="s">
        <v>20</v>
      </c>
      <c r="C250" s="108" t="s">
        <v>21</v>
      </c>
      <c r="D250" s="108" t="s">
        <v>22</v>
      </c>
      <c r="E250" s="358" t="s">
        <v>23</v>
      </c>
      <c r="F250" s="358"/>
      <c r="G250" s="358" t="s">
        <v>14</v>
      </c>
      <c r="H250" s="359"/>
      <c r="I250" s="87"/>
      <c r="J250" s="109" t="s">
        <v>1719</v>
      </c>
      <c r="K250" s="110"/>
      <c r="L250" s="110"/>
      <c r="M250" s="111"/>
      <c r="N250" s="89"/>
      <c r="V250" s="123"/>
    </row>
    <row r="251" spans="1:22" ht="13.5" thickBot="1" x14ac:dyDescent="0.25">
      <c r="A251" s="356"/>
      <c r="B251" s="113"/>
      <c r="C251" s="113"/>
      <c r="D251" s="114"/>
      <c r="E251" s="113"/>
      <c r="F251" s="113"/>
      <c r="G251" s="360"/>
      <c r="H251" s="361"/>
      <c r="I251" s="362"/>
      <c r="J251" s="115" t="s">
        <v>1719</v>
      </c>
      <c r="K251" s="115"/>
      <c r="L251" s="115"/>
      <c r="M251" s="116"/>
      <c r="N251" s="89"/>
      <c r="V251" s="123"/>
    </row>
    <row r="252" spans="1:22" ht="23.25" thickBot="1" x14ac:dyDescent="0.25">
      <c r="A252" s="356"/>
      <c r="B252" s="118" t="s">
        <v>29</v>
      </c>
      <c r="C252" s="118" t="s">
        <v>30</v>
      </c>
      <c r="D252" s="118" t="s">
        <v>31</v>
      </c>
      <c r="E252" s="363" t="s">
        <v>32</v>
      </c>
      <c r="F252" s="363"/>
      <c r="G252" s="364"/>
      <c r="H252" s="365"/>
      <c r="I252" s="366"/>
      <c r="J252" s="120" t="s">
        <v>1840</v>
      </c>
      <c r="K252" s="121"/>
      <c r="L252" s="121"/>
      <c r="M252" s="122"/>
      <c r="N252" s="89"/>
      <c r="V252" s="123"/>
    </row>
    <row r="253" spans="1:22" ht="13.5" thickBot="1" x14ac:dyDescent="0.25">
      <c r="A253" s="357"/>
      <c r="B253" s="124"/>
      <c r="C253" s="124"/>
      <c r="D253" s="134"/>
      <c r="E253" s="126" t="s">
        <v>37</v>
      </c>
      <c r="F253" s="127"/>
      <c r="G253" s="367"/>
      <c r="H253" s="368"/>
      <c r="I253" s="369"/>
      <c r="J253" s="120" t="s">
        <v>1726</v>
      </c>
      <c r="K253" s="121"/>
      <c r="L253" s="121"/>
      <c r="M253" s="122"/>
      <c r="N253" s="89"/>
      <c r="V253" s="123"/>
    </row>
    <row r="254" spans="1:22" ht="24" thickTop="1" thickBot="1" x14ac:dyDescent="0.25">
      <c r="A254" s="355">
        <f>A250+1</f>
        <v>60</v>
      </c>
      <c r="B254" s="108" t="s">
        <v>20</v>
      </c>
      <c r="C254" s="108" t="s">
        <v>21</v>
      </c>
      <c r="D254" s="108" t="s">
        <v>22</v>
      </c>
      <c r="E254" s="358" t="s">
        <v>23</v>
      </c>
      <c r="F254" s="358"/>
      <c r="G254" s="358" t="s">
        <v>14</v>
      </c>
      <c r="H254" s="359"/>
      <c r="I254" s="87"/>
      <c r="J254" s="109" t="s">
        <v>1719</v>
      </c>
      <c r="K254" s="110"/>
      <c r="L254" s="110"/>
      <c r="M254" s="111"/>
      <c r="N254" s="89"/>
      <c r="V254" s="123"/>
    </row>
    <row r="255" spans="1:22" ht="13.5" thickBot="1" x14ac:dyDescent="0.25">
      <c r="A255" s="356"/>
      <c r="B255" s="113"/>
      <c r="C255" s="113"/>
      <c r="D255" s="114"/>
      <c r="E255" s="113"/>
      <c r="F255" s="113"/>
      <c r="G255" s="360"/>
      <c r="H255" s="361"/>
      <c r="I255" s="362"/>
      <c r="J255" s="115" t="s">
        <v>1719</v>
      </c>
      <c r="K255" s="115"/>
      <c r="L255" s="115"/>
      <c r="M255" s="116"/>
      <c r="N255" s="89"/>
      <c r="V255" s="123"/>
    </row>
    <row r="256" spans="1:22" ht="23.25" thickBot="1" x14ac:dyDescent="0.25">
      <c r="A256" s="356"/>
      <c r="B256" s="118" t="s">
        <v>29</v>
      </c>
      <c r="C256" s="118" t="s">
        <v>30</v>
      </c>
      <c r="D256" s="118" t="s">
        <v>31</v>
      </c>
      <c r="E256" s="363" t="s">
        <v>32</v>
      </c>
      <c r="F256" s="363"/>
      <c r="G256" s="364"/>
      <c r="H256" s="365"/>
      <c r="I256" s="366"/>
      <c r="J256" s="120" t="s">
        <v>1840</v>
      </c>
      <c r="K256" s="121"/>
      <c r="L256" s="121"/>
      <c r="M256" s="122"/>
      <c r="N256" s="89"/>
      <c r="V256" s="123"/>
    </row>
    <row r="257" spans="1:22" ht="13.5" thickBot="1" x14ac:dyDescent="0.25">
      <c r="A257" s="357"/>
      <c r="B257" s="124"/>
      <c r="C257" s="124"/>
      <c r="D257" s="134"/>
      <c r="E257" s="126" t="s">
        <v>37</v>
      </c>
      <c r="F257" s="127"/>
      <c r="G257" s="367"/>
      <c r="H257" s="368"/>
      <c r="I257" s="369"/>
      <c r="J257" s="120" t="s">
        <v>1726</v>
      </c>
      <c r="K257" s="121"/>
      <c r="L257" s="121"/>
      <c r="M257" s="122"/>
      <c r="N257" s="89"/>
      <c r="V257" s="123"/>
    </row>
    <row r="258" spans="1:22" ht="24" thickTop="1" thickBot="1" x14ac:dyDescent="0.25">
      <c r="A258" s="355">
        <f>A254+1</f>
        <v>61</v>
      </c>
      <c r="B258" s="108" t="s">
        <v>20</v>
      </c>
      <c r="C258" s="108" t="s">
        <v>21</v>
      </c>
      <c r="D258" s="108" t="s">
        <v>22</v>
      </c>
      <c r="E258" s="358" t="s">
        <v>23</v>
      </c>
      <c r="F258" s="358"/>
      <c r="G258" s="358" t="s">
        <v>14</v>
      </c>
      <c r="H258" s="359"/>
      <c r="I258" s="87"/>
      <c r="J258" s="109" t="s">
        <v>1719</v>
      </c>
      <c r="K258" s="110"/>
      <c r="L258" s="110"/>
      <c r="M258" s="111"/>
      <c r="N258" s="89"/>
      <c r="V258" s="123"/>
    </row>
    <row r="259" spans="1:22" ht="13.5" thickBot="1" x14ac:dyDescent="0.25">
      <c r="A259" s="356"/>
      <c r="B259" s="113"/>
      <c r="C259" s="113"/>
      <c r="D259" s="114"/>
      <c r="E259" s="113"/>
      <c r="F259" s="113"/>
      <c r="G259" s="360"/>
      <c r="H259" s="361"/>
      <c r="I259" s="362"/>
      <c r="J259" s="115" t="s">
        <v>1719</v>
      </c>
      <c r="K259" s="115"/>
      <c r="L259" s="115"/>
      <c r="M259" s="116"/>
      <c r="N259" s="89"/>
      <c r="V259" s="123"/>
    </row>
    <row r="260" spans="1:22" ht="23.25" thickBot="1" x14ac:dyDescent="0.25">
      <c r="A260" s="356"/>
      <c r="B260" s="118" t="s">
        <v>29</v>
      </c>
      <c r="C260" s="118" t="s">
        <v>30</v>
      </c>
      <c r="D260" s="118" t="s">
        <v>31</v>
      </c>
      <c r="E260" s="363" t="s">
        <v>32</v>
      </c>
      <c r="F260" s="363"/>
      <c r="G260" s="364"/>
      <c r="H260" s="365"/>
      <c r="I260" s="366"/>
      <c r="J260" s="120" t="s">
        <v>1840</v>
      </c>
      <c r="K260" s="121"/>
      <c r="L260" s="121"/>
      <c r="M260" s="122"/>
      <c r="N260" s="89"/>
      <c r="V260" s="123"/>
    </row>
    <row r="261" spans="1:22" ht="13.5" thickBot="1" x14ac:dyDescent="0.25">
      <c r="A261" s="357"/>
      <c r="B261" s="124"/>
      <c r="C261" s="124"/>
      <c r="D261" s="134"/>
      <c r="E261" s="126" t="s">
        <v>37</v>
      </c>
      <c r="F261" s="127"/>
      <c r="G261" s="367"/>
      <c r="H261" s="368"/>
      <c r="I261" s="369"/>
      <c r="J261" s="120" t="s">
        <v>1726</v>
      </c>
      <c r="K261" s="121"/>
      <c r="L261" s="121"/>
      <c r="M261" s="122"/>
      <c r="N261" s="89"/>
      <c r="V261" s="123"/>
    </row>
    <row r="262" spans="1:22" ht="24" thickTop="1" thickBot="1" x14ac:dyDescent="0.25">
      <c r="A262" s="355">
        <f>A258+1</f>
        <v>62</v>
      </c>
      <c r="B262" s="108" t="s">
        <v>20</v>
      </c>
      <c r="C262" s="108" t="s">
        <v>21</v>
      </c>
      <c r="D262" s="108" t="s">
        <v>22</v>
      </c>
      <c r="E262" s="358" t="s">
        <v>23</v>
      </c>
      <c r="F262" s="358"/>
      <c r="G262" s="358" t="s">
        <v>14</v>
      </c>
      <c r="H262" s="359"/>
      <c r="I262" s="87"/>
      <c r="J262" s="109" t="s">
        <v>1719</v>
      </c>
      <c r="K262" s="110"/>
      <c r="L262" s="110"/>
      <c r="M262" s="111"/>
      <c r="N262" s="89"/>
      <c r="V262" s="123"/>
    </row>
    <row r="263" spans="1:22" ht="13.5" thickBot="1" x14ac:dyDescent="0.25">
      <c r="A263" s="356"/>
      <c r="B263" s="113"/>
      <c r="C263" s="113"/>
      <c r="D263" s="114"/>
      <c r="E263" s="113"/>
      <c r="F263" s="113"/>
      <c r="G263" s="360"/>
      <c r="H263" s="361"/>
      <c r="I263" s="362"/>
      <c r="J263" s="115" t="s">
        <v>1719</v>
      </c>
      <c r="K263" s="115"/>
      <c r="L263" s="115"/>
      <c r="M263" s="116"/>
      <c r="N263" s="89"/>
      <c r="V263" s="123"/>
    </row>
    <row r="264" spans="1:22" ht="23.25" thickBot="1" x14ac:dyDescent="0.25">
      <c r="A264" s="356"/>
      <c r="B264" s="118" t="s">
        <v>29</v>
      </c>
      <c r="C264" s="118" t="s">
        <v>30</v>
      </c>
      <c r="D264" s="118" t="s">
        <v>31</v>
      </c>
      <c r="E264" s="363" t="s">
        <v>32</v>
      </c>
      <c r="F264" s="363"/>
      <c r="G264" s="364"/>
      <c r="H264" s="365"/>
      <c r="I264" s="366"/>
      <c r="J264" s="120" t="s">
        <v>1840</v>
      </c>
      <c r="K264" s="121"/>
      <c r="L264" s="121"/>
      <c r="M264" s="122"/>
      <c r="N264" s="89"/>
      <c r="V264" s="123"/>
    </row>
    <row r="265" spans="1:22" ht="13.5" thickBot="1" x14ac:dyDescent="0.25">
      <c r="A265" s="357"/>
      <c r="B265" s="124"/>
      <c r="C265" s="124"/>
      <c r="D265" s="134"/>
      <c r="E265" s="126" t="s">
        <v>37</v>
      </c>
      <c r="F265" s="127"/>
      <c r="G265" s="367"/>
      <c r="H265" s="368"/>
      <c r="I265" s="369"/>
      <c r="J265" s="120" t="s">
        <v>1726</v>
      </c>
      <c r="K265" s="121"/>
      <c r="L265" s="121"/>
      <c r="M265" s="122"/>
      <c r="N265" s="89"/>
      <c r="V265" s="123"/>
    </row>
    <row r="266" spans="1:22" ht="24" thickTop="1" thickBot="1" x14ac:dyDescent="0.25">
      <c r="A266" s="355">
        <f>A262+1</f>
        <v>63</v>
      </c>
      <c r="B266" s="108" t="s">
        <v>20</v>
      </c>
      <c r="C266" s="108" t="s">
        <v>21</v>
      </c>
      <c r="D266" s="108" t="s">
        <v>22</v>
      </c>
      <c r="E266" s="358" t="s">
        <v>23</v>
      </c>
      <c r="F266" s="358"/>
      <c r="G266" s="358" t="s">
        <v>14</v>
      </c>
      <c r="H266" s="359"/>
      <c r="I266" s="87"/>
      <c r="J266" s="109" t="s">
        <v>1719</v>
      </c>
      <c r="K266" s="110"/>
      <c r="L266" s="110"/>
      <c r="M266" s="111"/>
      <c r="N266" s="89"/>
      <c r="V266" s="123"/>
    </row>
    <row r="267" spans="1:22" ht="13.5" thickBot="1" x14ac:dyDescent="0.25">
      <c r="A267" s="356"/>
      <c r="B267" s="113"/>
      <c r="C267" s="113"/>
      <c r="D267" s="114"/>
      <c r="E267" s="113"/>
      <c r="F267" s="113"/>
      <c r="G267" s="360"/>
      <c r="H267" s="361"/>
      <c r="I267" s="362"/>
      <c r="J267" s="115" t="s">
        <v>1719</v>
      </c>
      <c r="K267" s="115"/>
      <c r="L267" s="115"/>
      <c r="M267" s="116"/>
      <c r="N267" s="89"/>
      <c r="V267" s="123"/>
    </row>
    <row r="268" spans="1:22" ht="23.25" thickBot="1" x14ac:dyDescent="0.25">
      <c r="A268" s="356"/>
      <c r="B268" s="118" t="s">
        <v>29</v>
      </c>
      <c r="C268" s="118" t="s">
        <v>30</v>
      </c>
      <c r="D268" s="118" t="s">
        <v>31</v>
      </c>
      <c r="E268" s="363" t="s">
        <v>32</v>
      </c>
      <c r="F268" s="363"/>
      <c r="G268" s="364"/>
      <c r="H268" s="365"/>
      <c r="I268" s="366"/>
      <c r="J268" s="120" t="s">
        <v>1840</v>
      </c>
      <c r="K268" s="121"/>
      <c r="L268" s="121"/>
      <c r="M268" s="122"/>
      <c r="N268" s="89"/>
      <c r="V268" s="123"/>
    </row>
    <row r="269" spans="1:22" ht="13.5" thickBot="1" x14ac:dyDescent="0.25">
      <c r="A269" s="357"/>
      <c r="B269" s="124"/>
      <c r="C269" s="124"/>
      <c r="D269" s="134"/>
      <c r="E269" s="126" t="s">
        <v>37</v>
      </c>
      <c r="F269" s="127"/>
      <c r="G269" s="367"/>
      <c r="H269" s="368"/>
      <c r="I269" s="369"/>
      <c r="J269" s="120" t="s">
        <v>1726</v>
      </c>
      <c r="K269" s="121"/>
      <c r="L269" s="121"/>
      <c r="M269" s="122"/>
      <c r="N269" s="89"/>
      <c r="V269" s="123"/>
    </row>
    <row r="270" spans="1:22" ht="24" thickTop="1" thickBot="1" x14ac:dyDescent="0.25">
      <c r="A270" s="355">
        <f>A266+1</f>
        <v>64</v>
      </c>
      <c r="B270" s="108" t="s">
        <v>20</v>
      </c>
      <c r="C270" s="108" t="s">
        <v>21</v>
      </c>
      <c r="D270" s="108" t="s">
        <v>22</v>
      </c>
      <c r="E270" s="358" t="s">
        <v>23</v>
      </c>
      <c r="F270" s="358"/>
      <c r="G270" s="358" t="s">
        <v>14</v>
      </c>
      <c r="H270" s="359"/>
      <c r="I270" s="87"/>
      <c r="J270" s="109" t="s">
        <v>1719</v>
      </c>
      <c r="K270" s="110"/>
      <c r="L270" s="110"/>
      <c r="M270" s="111"/>
      <c r="N270" s="89"/>
      <c r="V270" s="123"/>
    </row>
    <row r="271" spans="1:22" ht="13.5" thickBot="1" x14ac:dyDescent="0.25">
      <c r="A271" s="356"/>
      <c r="B271" s="113"/>
      <c r="C271" s="113"/>
      <c r="D271" s="114"/>
      <c r="E271" s="113"/>
      <c r="F271" s="113"/>
      <c r="G271" s="360"/>
      <c r="H271" s="361"/>
      <c r="I271" s="362"/>
      <c r="J271" s="115" t="s">
        <v>1719</v>
      </c>
      <c r="K271" s="115"/>
      <c r="L271" s="115"/>
      <c r="M271" s="116"/>
      <c r="N271" s="89"/>
      <c r="V271" s="123"/>
    </row>
    <row r="272" spans="1:22" ht="23.25" thickBot="1" x14ac:dyDescent="0.25">
      <c r="A272" s="356"/>
      <c r="B272" s="118" t="s">
        <v>29</v>
      </c>
      <c r="C272" s="118" t="s">
        <v>30</v>
      </c>
      <c r="D272" s="118" t="s">
        <v>31</v>
      </c>
      <c r="E272" s="363" t="s">
        <v>32</v>
      </c>
      <c r="F272" s="363"/>
      <c r="G272" s="364"/>
      <c r="H272" s="365"/>
      <c r="I272" s="366"/>
      <c r="J272" s="120" t="s">
        <v>1840</v>
      </c>
      <c r="K272" s="121"/>
      <c r="L272" s="121"/>
      <c r="M272" s="122"/>
      <c r="N272" s="89"/>
      <c r="V272" s="123"/>
    </row>
    <row r="273" spans="1:22" ht="13.5" thickBot="1" x14ac:dyDescent="0.25">
      <c r="A273" s="357"/>
      <c r="B273" s="124"/>
      <c r="C273" s="124"/>
      <c r="D273" s="134"/>
      <c r="E273" s="126" t="s">
        <v>37</v>
      </c>
      <c r="F273" s="127"/>
      <c r="G273" s="367"/>
      <c r="H273" s="368"/>
      <c r="I273" s="369"/>
      <c r="J273" s="120" t="s">
        <v>1726</v>
      </c>
      <c r="K273" s="121"/>
      <c r="L273" s="121"/>
      <c r="M273" s="122"/>
      <c r="N273" s="89"/>
      <c r="V273" s="123"/>
    </row>
    <row r="274" spans="1:22" ht="24" thickTop="1" thickBot="1" x14ac:dyDescent="0.25">
      <c r="A274" s="355">
        <f>A270+1</f>
        <v>65</v>
      </c>
      <c r="B274" s="108" t="s">
        <v>20</v>
      </c>
      <c r="C274" s="108" t="s">
        <v>21</v>
      </c>
      <c r="D274" s="108" t="s">
        <v>22</v>
      </c>
      <c r="E274" s="358" t="s">
        <v>23</v>
      </c>
      <c r="F274" s="358"/>
      <c r="G274" s="358" t="s">
        <v>14</v>
      </c>
      <c r="H274" s="359"/>
      <c r="I274" s="87"/>
      <c r="J274" s="109" t="s">
        <v>1719</v>
      </c>
      <c r="K274" s="110"/>
      <c r="L274" s="110"/>
      <c r="M274" s="111"/>
      <c r="N274" s="89"/>
      <c r="V274" s="123"/>
    </row>
    <row r="275" spans="1:22" ht="13.5" thickBot="1" x14ac:dyDescent="0.25">
      <c r="A275" s="356"/>
      <c r="B275" s="113"/>
      <c r="C275" s="113"/>
      <c r="D275" s="114"/>
      <c r="E275" s="113"/>
      <c r="F275" s="113"/>
      <c r="G275" s="360"/>
      <c r="H275" s="361"/>
      <c r="I275" s="362"/>
      <c r="J275" s="115" t="s">
        <v>1719</v>
      </c>
      <c r="K275" s="115"/>
      <c r="L275" s="115"/>
      <c r="M275" s="116"/>
      <c r="N275" s="89"/>
      <c r="V275" s="123"/>
    </row>
    <row r="276" spans="1:22" ht="23.25" thickBot="1" x14ac:dyDescent="0.25">
      <c r="A276" s="356"/>
      <c r="B276" s="118" t="s">
        <v>29</v>
      </c>
      <c r="C276" s="118" t="s">
        <v>30</v>
      </c>
      <c r="D276" s="118" t="s">
        <v>31</v>
      </c>
      <c r="E276" s="363" t="s">
        <v>32</v>
      </c>
      <c r="F276" s="363"/>
      <c r="G276" s="364"/>
      <c r="H276" s="365"/>
      <c r="I276" s="366"/>
      <c r="J276" s="120" t="s">
        <v>1840</v>
      </c>
      <c r="K276" s="121"/>
      <c r="L276" s="121"/>
      <c r="M276" s="122"/>
      <c r="N276" s="89"/>
      <c r="V276" s="123"/>
    </row>
    <row r="277" spans="1:22" ht="13.5" thickBot="1" x14ac:dyDescent="0.25">
      <c r="A277" s="357"/>
      <c r="B277" s="124"/>
      <c r="C277" s="124"/>
      <c r="D277" s="134"/>
      <c r="E277" s="126" t="s">
        <v>37</v>
      </c>
      <c r="F277" s="127"/>
      <c r="G277" s="367"/>
      <c r="H277" s="368"/>
      <c r="I277" s="369"/>
      <c r="J277" s="120" t="s">
        <v>1726</v>
      </c>
      <c r="K277" s="121"/>
      <c r="L277" s="121"/>
      <c r="M277" s="122"/>
      <c r="N277" s="89"/>
      <c r="V277" s="123"/>
    </row>
    <row r="278" spans="1:22" ht="24" thickTop="1" thickBot="1" x14ac:dyDescent="0.25">
      <c r="A278" s="355">
        <f>A274+1</f>
        <v>66</v>
      </c>
      <c r="B278" s="108" t="s">
        <v>20</v>
      </c>
      <c r="C278" s="108" t="s">
        <v>21</v>
      </c>
      <c r="D278" s="108" t="s">
        <v>22</v>
      </c>
      <c r="E278" s="358" t="s">
        <v>23</v>
      </c>
      <c r="F278" s="358"/>
      <c r="G278" s="358" t="s">
        <v>14</v>
      </c>
      <c r="H278" s="359"/>
      <c r="I278" s="87"/>
      <c r="J278" s="109" t="s">
        <v>1719</v>
      </c>
      <c r="K278" s="110"/>
      <c r="L278" s="110"/>
      <c r="M278" s="111"/>
      <c r="N278" s="89"/>
      <c r="V278" s="123"/>
    </row>
    <row r="279" spans="1:22" ht="13.5" thickBot="1" x14ac:dyDescent="0.25">
      <c r="A279" s="356"/>
      <c r="B279" s="113"/>
      <c r="C279" s="113"/>
      <c r="D279" s="114"/>
      <c r="E279" s="113"/>
      <c r="F279" s="113"/>
      <c r="G279" s="360"/>
      <c r="H279" s="361"/>
      <c r="I279" s="362"/>
      <c r="J279" s="115" t="s">
        <v>1719</v>
      </c>
      <c r="K279" s="115"/>
      <c r="L279" s="115"/>
      <c r="M279" s="116"/>
      <c r="N279" s="89"/>
      <c r="V279" s="123"/>
    </row>
    <row r="280" spans="1:22" ht="23.25" thickBot="1" x14ac:dyDescent="0.25">
      <c r="A280" s="356"/>
      <c r="B280" s="118" t="s">
        <v>29</v>
      </c>
      <c r="C280" s="118" t="s">
        <v>30</v>
      </c>
      <c r="D280" s="118" t="s">
        <v>31</v>
      </c>
      <c r="E280" s="363" t="s">
        <v>32</v>
      </c>
      <c r="F280" s="363"/>
      <c r="G280" s="364"/>
      <c r="H280" s="365"/>
      <c r="I280" s="366"/>
      <c r="J280" s="120" t="s">
        <v>1840</v>
      </c>
      <c r="K280" s="121"/>
      <c r="L280" s="121"/>
      <c r="M280" s="122"/>
      <c r="N280" s="89"/>
      <c r="V280" s="123"/>
    </row>
    <row r="281" spans="1:22" ht="13.5" thickBot="1" x14ac:dyDescent="0.25">
      <c r="A281" s="357"/>
      <c r="B281" s="124"/>
      <c r="C281" s="124"/>
      <c r="D281" s="134"/>
      <c r="E281" s="126" t="s">
        <v>37</v>
      </c>
      <c r="F281" s="127"/>
      <c r="G281" s="367"/>
      <c r="H281" s="368"/>
      <c r="I281" s="369"/>
      <c r="J281" s="120" t="s">
        <v>1726</v>
      </c>
      <c r="K281" s="121"/>
      <c r="L281" s="121"/>
      <c r="M281" s="122"/>
      <c r="N281" s="89"/>
      <c r="V281" s="123"/>
    </row>
    <row r="282" spans="1:22" ht="24" thickTop="1" thickBot="1" x14ac:dyDescent="0.25">
      <c r="A282" s="355">
        <f>A278+1</f>
        <v>67</v>
      </c>
      <c r="B282" s="108" t="s">
        <v>20</v>
      </c>
      <c r="C282" s="108" t="s">
        <v>21</v>
      </c>
      <c r="D282" s="108" t="s">
        <v>22</v>
      </c>
      <c r="E282" s="358" t="s">
        <v>23</v>
      </c>
      <c r="F282" s="358"/>
      <c r="G282" s="358" t="s">
        <v>14</v>
      </c>
      <c r="H282" s="359"/>
      <c r="I282" s="87"/>
      <c r="J282" s="109" t="s">
        <v>1719</v>
      </c>
      <c r="K282" s="110"/>
      <c r="L282" s="110"/>
      <c r="M282" s="111"/>
      <c r="N282" s="89"/>
      <c r="V282" s="123"/>
    </row>
    <row r="283" spans="1:22" ht="13.5" thickBot="1" x14ac:dyDescent="0.25">
      <c r="A283" s="356"/>
      <c r="B283" s="113"/>
      <c r="C283" s="113"/>
      <c r="D283" s="114"/>
      <c r="E283" s="113"/>
      <c r="F283" s="113"/>
      <c r="G283" s="360"/>
      <c r="H283" s="361"/>
      <c r="I283" s="362"/>
      <c r="J283" s="115" t="s">
        <v>1719</v>
      </c>
      <c r="K283" s="115"/>
      <c r="L283" s="115"/>
      <c r="M283" s="116"/>
      <c r="N283" s="89"/>
      <c r="V283" s="123"/>
    </row>
    <row r="284" spans="1:22" ht="23.25" thickBot="1" x14ac:dyDescent="0.25">
      <c r="A284" s="356"/>
      <c r="B284" s="118" t="s">
        <v>29</v>
      </c>
      <c r="C284" s="118" t="s">
        <v>30</v>
      </c>
      <c r="D284" s="118" t="s">
        <v>31</v>
      </c>
      <c r="E284" s="363" t="s">
        <v>32</v>
      </c>
      <c r="F284" s="363"/>
      <c r="G284" s="364"/>
      <c r="H284" s="365"/>
      <c r="I284" s="366"/>
      <c r="J284" s="120" t="s">
        <v>1840</v>
      </c>
      <c r="K284" s="121"/>
      <c r="L284" s="121"/>
      <c r="M284" s="122"/>
      <c r="N284" s="89"/>
      <c r="V284" s="123"/>
    </row>
    <row r="285" spans="1:22" ht="13.5" thickBot="1" x14ac:dyDescent="0.25">
      <c r="A285" s="357"/>
      <c r="B285" s="124"/>
      <c r="C285" s="124"/>
      <c r="D285" s="134"/>
      <c r="E285" s="126" t="s">
        <v>37</v>
      </c>
      <c r="F285" s="127"/>
      <c r="G285" s="367"/>
      <c r="H285" s="368"/>
      <c r="I285" s="369"/>
      <c r="J285" s="120" t="s">
        <v>1726</v>
      </c>
      <c r="K285" s="121"/>
      <c r="L285" s="121"/>
      <c r="M285" s="122"/>
      <c r="N285" s="89"/>
      <c r="V285" s="123"/>
    </row>
    <row r="286" spans="1:22" ht="24" thickTop="1" thickBot="1" x14ac:dyDescent="0.25">
      <c r="A286" s="355">
        <f>A282+1</f>
        <v>68</v>
      </c>
      <c r="B286" s="108" t="s">
        <v>20</v>
      </c>
      <c r="C286" s="108" t="s">
        <v>21</v>
      </c>
      <c r="D286" s="108" t="s">
        <v>22</v>
      </c>
      <c r="E286" s="358" t="s">
        <v>23</v>
      </c>
      <c r="F286" s="358"/>
      <c r="G286" s="358" t="s">
        <v>14</v>
      </c>
      <c r="H286" s="359"/>
      <c r="I286" s="87"/>
      <c r="J286" s="109" t="s">
        <v>1719</v>
      </c>
      <c r="K286" s="110"/>
      <c r="L286" s="110"/>
      <c r="M286" s="111"/>
      <c r="N286" s="89"/>
      <c r="V286" s="123"/>
    </row>
    <row r="287" spans="1:22" ht="13.5" thickBot="1" x14ac:dyDescent="0.25">
      <c r="A287" s="356"/>
      <c r="B287" s="113"/>
      <c r="C287" s="113"/>
      <c r="D287" s="114"/>
      <c r="E287" s="113"/>
      <c r="F287" s="113"/>
      <c r="G287" s="360"/>
      <c r="H287" s="361"/>
      <c r="I287" s="362"/>
      <c r="J287" s="115" t="s">
        <v>1719</v>
      </c>
      <c r="K287" s="115"/>
      <c r="L287" s="115"/>
      <c r="M287" s="116"/>
      <c r="N287" s="89"/>
      <c r="V287" s="123"/>
    </row>
    <row r="288" spans="1:22" ht="23.25" thickBot="1" x14ac:dyDescent="0.25">
      <c r="A288" s="356"/>
      <c r="B288" s="118" t="s">
        <v>29</v>
      </c>
      <c r="C288" s="118" t="s">
        <v>30</v>
      </c>
      <c r="D288" s="118" t="s">
        <v>31</v>
      </c>
      <c r="E288" s="363" t="s">
        <v>32</v>
      </c>
      <c r="F288" s="363"/>
      <c r="G288" s="364"/>
      <c r="H288" s="365"/>
      <c r="I288" s="366"/>
      <c r="J288" s="120" t="s">
        <v>1840</v>
      </c>
      <c r="K288" s="121"/>
      <c r="L288" s="121"/>
      <c r="M288" s="122"/>
      <c r="N288" s="89"/>
      <c r="V288" s="123"/>
    </row>
    <row r="289" spans="1:22" ht="13.5" thickBot="1" x14ac:dyDescent="0.25">
      <c r="A289" s="357"/>
      <c r="B289" s="124"/>
      <c r="C289" s="124"/>
      <c r="D289" s="134"/>
      <c r="E289" s="126" t="s">
        <v>37</v>
      </c>
      <c r="F289" s="127"/>
      <c r="G289" s="367"/>
      <c r="H289" s="368"/>
      <c r="I289" s="369"/>
      <c r="J289" s="120" t="s">
        <v>1726</v>
      </c>
      <c r="K289" s="121"/>
      <c r="L289" s="121"/>
      <c r="M289" s="122"/>
      <c r="N289" s="89"/>
      <c r="V289" s="123"/>
    </row>
    <row r="290" spans="1:22" ht="24" thickTop="1" thickBot="1" x14ac:dyDescent="0.25">
      <c r="A290" s="355">
        <f>A286+1</f>
        <v>69</v>
      </c>
      <c r="B290" s="108" t="s">
        <v>20</v>
      </c>
      <c r="C290" s="108" t="s">
        <v>21</v>
      </c>
      <c r="D290" s="108" t="s">
        <v>22</v>
      </c>
      <c r="E290" s="358" t="s">
        <v>23</v>
      </c>
      <c r="F290" s="358"/>
      <c r="G290" s="358" t="s">
        <v>14</v>
      </c>
      <c r="H290" s="359"/>
      <c r="I290" s="87"/>
      <c r="J290" s="109" t="s">
        <v>1719</v>
      </c>
      <c r="K290" s="110"/>
      <c r="L290" s="110"/>
      <c r="M290" s="111"/>
      <c r="N290" s="89"/>
      <c r="V290" s="123"/>
    </row>
    <row r="291" spans="1:22" ht="13.5" thickBot="1" x14ac:dyDescent="0.25">
      <c r="A291" s="356"/>
      <c r="B291" s="113"/>
      <c r="C291" s="113"/>
      <c r="D291" s="114"/>
      <c r="E291" s="113"/>
      <c r="F291" s="113"/>
      <c r="G291" s="360"/>
      <c r="H291" s="361"/>
      <c r="I291" s="362"/>
      <c r="J291" s="115" t="s">
        <v>1719</v>
      </c>
      <c r="K291" s="115"/>
      <c r="L291" s="115"/>
      <c r="M291" s="116"/>
      <c r="N291" s="89"/>
      <c r="V291" s="123"/>
    </row>
    <row r="292" spans="1:22" ht="23.25" thickBot="1" x14ac:dyDescent="0.25">
      <c r="A292" s="356"/>
      <c r="B292" s="118" t="s">
        <v>29</v>
      </c>
      <c r="C292" s="118" t="s">
        <v>30</v>
      </c>
      <c r="D292" s="118" t="s">
        <v>31</v>
      </c>
      <c r="E292" s="363" t="s">
        <v>32</v>
      </c>
      <c r="F292" s="363"/>
      <c r="G292" s="364"/>
      <c r="H292" s="365"/>
      <c r="I292" s="366"/>
      <c r="J292" s="120" t="s">
        <v>1840</v>
      </c>
      <c r="K292" s="121"/>
      <c r="L292" s="121"/>
      <c r="M292" s="122"/>
      <c r="N292" s="89"/>
      <c r="V292" s="123"/>
    </row>
    <row r="293" spans="1:22" ht="13.5" thickBot="1" x14ac:dyDescent="0.25">
      <c r="A293" s="357"/>
      <c r="B293" s="124"/>
      <c r="C293" s="124"/>
      <c r="D293" s="134"/>
      <c r="E293" s="126" t="s">
        <v>37</v>
      </c>
      <c r="F293" s="127"/>
      <c r="G293" s="367"/>
      <c r="H293" s="368"/>
      <c r="I293" s="369"/>
      <c r="J293" s="120" t="s">
        <v>1726</v>
      </c>
      <c r="K293" s="121"/>
      <c r="L293" s="121"/>
      <c r="M293" s="122"/>
      <c r="N293" s="89"/>
      <c r="V293" s="123"/>
    </row>
    <row r="294" spans="1:22" ht="24" thickTop="1" thickBot="1" x14ac:dyDescent="0.25">
      <c r="A294" s="355">
        <f>A290+1</f>
        <v>70</v>
      </c>
      <c r="B294" s="108" t="s">
        <v>20</v>
      </c>
      <c r="C294" s="108" t="s">
        <v>21</v>
      </c>
      <c r="D294" s="108" t="s">
        <v>22</v>
      </c>
      <c r="E294" s="358" t="s">
        <v>23</v>
      </c>
      <c r="F294" s="358"/>
      <c r="G294" s="358" t="s">
        <v>14</v>
      </c>
      <c r="H294" s="359"/>
      <c r="I294" s="87"/>
      <c r="J294" s="109" t="s">
        <v>1719</v>
      </c>
      <c r="K294" s="110"/>
      <c r="L294" s="110"/>
      <c r="M294" s="111"/>
      <c r="N294" s="89"/>
      <c r="V294" s="123"/>
    </row>
    <row r="295" spans="1:22" ht="13.5" thickBot="1" x14ac:dyDescent="0.25">
      <c r="A295" s="356"/>
      <c r="B295" s="113"/>
      <c r="C295" s="113"/>
      <c r="D295" s="114"/>
      <c r="E295" s="113"/>
      <c r="F295" s="113"/>
      <c r="G295" s="360"/>
      <c r="H295" s="361"/>
      <c r="I295" s="362"/>
      <c r="J295" s="115" t="s">
        <v>1719</v>
      </c>
      <c r="K295" s="115"/>
      <c r="L295" s="115"/>
      <c r="M295" s="116"/>
      <c r="N295" s="89"/>
      <c r="V295" s="123"/>
    </row>
    <row r="296" spans="1:22" ht="23.25" thickBot="1" x14ac:dyDescent="0.25">
      <c r="A296" s="356"/>
      <c r="B296" s="118" t="s">
        <v>29</v>
      </c>
      <c r="C296" s="118" t="s">
        <v>30</v>
      </c>
      <c r="D296" s="118" t="s">
        <v>31</v>
      </c>
      <c r="E296" s="363" t="s">
        <v>32</v>
      </c>
      <c r="F296" s="363"/>
      <c r="G296" s="364"/>
      <c r="H296" s="365"/>
      <c r="I296" s="366"/>
      <c r="J296" s="120" t="s">
        <v>1840</v>
      </c>
      <c r="K296" s="121"/>
      <c r="L296" s="121"/>
      <c r="M296" s="122"/>
      <c r="N296" s="89"/>
      <c r="V296" s="123"/>
    </row>
    <row r="297" spans="1:22" ht="13.5" thickBot="1" x14ac:dyDescent="0.25">
      <c r="A297" s="357"/>
      <c r="B297" s="124"/>
      <c r="C297" s="124"/>
      <c r="D297" s="134"/>
      <c r="E297" s="126" t="s">
        <v>37</v>
      </c>
      <c r="F297" s="127"/>
      <c r="G297" s="367"/>
      <c r="H297" s="368"/>
      <c r="I297" s="369"/>
      <c r="J297" s="120" t="s">
        <v>1726</v>
      </c>
      <c r="K297" s="121"/>
      <c r="L297" s="121"/>
      <c r="M297" s="122"/>
      <c r="N297" s="89"/>
      <c r="V297" s="123"/>
    </row>
    <row r="298" spans="1:22" ht="24" thickTop="1" thickBot="1" x14ac:dyDescent="0.25">
      <c r="A298" s="355">
        <f>A294+1</f>
        <v>71</v>
      </c>
      <c r="B298" s="108" t="s">
        <v>20</v>
      </c>
      <c r="C298" s="108" t="s">
        <v>21</v>
      </c>
      <c r="D298" s="108" t="s">
        <v>22</v>
      </c>
      <c r="E298" s="358" t="s">
        <v>23</v>
      </c>
      <c r="F298" s="358"/>
      <c r="G298" s="358" t="s">
        <v>14</v>
      </c>
      <c r="H298" s="359"/>
      <c r="I298" s="87"/>
      <c r="J298" s="109" t="s">
        <v>1719</v>
      </c>
      <c r="K298" s="110"/>
      <c r="L298" s="110"/>
      <c r="M298" s="111"/>
      <c r="N298" s="89"/>
      <c r="V298" s="123"/>
    </row>
    <row r="299" spans="1:22" ht="13.5" thickBot="1" x14ac:dyDescent="0.25">
      <c r="A299" s="356"/>
      <c r="B299" s="113"/>
      <c r="C299" s="113"/>
      <c r="D299" s="114"/>
      <c r="E299" s="113"/>
      <c r="F299" s="113"/>
      <c r="G299" s="360"/>
      <c r="H299" s="361"/>
      <c r="I299" s="362"/>
      <c r="J299" s="115" t="s">
        <v>1719</v>
      </c>
      <c r="K299" s="115"/>
      <c r="L299" s="115"/>
      <c r="M299" s="116"/>
      <c r="N299" s="89"/>
      <c r="V299" s="123"/>
    </row>
    <row r="300" spans="1:22" ht="23.25" thickBot="1" x14ac:dyDescent="0.25">
      <c r="A300" s="356"/>
      <c r="B300" s="118" t="s">
        <v>29</v>
      </c>
      <c r="C300" s="118" t="s">
        <v>30</v>
      </c>
      <c r="D300" s="118" t="s">
        <v>31</v>
      </c>
      <c r="E300" s="363" t="s">
        <v>32</v>
      </c>
      <c r="F300" s="363"/>
      <c r="G300" s="364"/>
      <c r="H300" s="365"/>
      <c r="I300" s="366"/>
      <c r="J300" s="120" t="s">
        <v>1840</v>
      </c>
      <c r="K300" s="121"/>
      <c r="L300" s="121"/>
      <c r="M300" s="122"/>
      <c r="N300" s="89"/>
      <c r="V300" s="123"/>
    </row>
    <row r="301" spans="1:22" ht="13.5" thickBot="1" x14ac:dyDescent="0.25">
      <c r="A301" s="357"/>
      <c r="B301" s="124"/>
      <c r="C301" s="124"/>
      <c r="D301" s="134"/>
      <c r="E301" s="126" t="s">
        <v>37</v>
      </c>
      <c r="F301" s="127"/>
      <c r="G301" s="367"/>
      <c r="H301" s="368"/>
      <c r="I301" s="369"/>
      <c r="J301" s="120" t="s">
        <v>1726</v>
      </c>
      <c r="K301" s="121"/>
      <c r="L301" s="121"/>
      <c r="M301" s="122"/>
      <c r="N301" s="89"/>
      <c r="V301" s="123"/>
    </row>
    <row r="302" spans="1:22" ht="24" thickTop="1" thickBot="1" x14ac:dyDescent="0.25">
      <c r="A302" s="355">
        <f>A298+1</f>
        <v>72</v>
      </c>
      <c r="B302" s="108" t="s">
        <v>20</v>
      </c>
      <c r="C302" s="108" t="s">
        <v>21</v>
      </c>
      <c r="D302" s="108" t="s">
        <v>22</v>
      </c>
      <c r="E302" s="358" t="s">
        <v>23</v>
      </c>
      <c r="F302" s="358"/>
      <c r="G302" s="358" t="s">
        <v>14</v>
      </c>
      <c r="H302" s="359"/>
      <c r="I302" s="87"/>
      <c r="J302" s="109" t="s">
        <v>1719</v>
      </c>
      <c r="K302" s="110"/>
      <c r="L302" s="110"/>
      <c r="M302" s="111"/>
      <c r="N302" s="89"/>
      <c r="V302" s="123"/>
    </row>
    <row r="303" spans="1:22" ht="13.5" thickBot="1" x14ac:dyDescent="0.25">
      <c r="A303" s="356"/>
      <c r="B303" s="113"/>
      <c r="C303" s="113"/>
      <c r="D303" s="114"/>
      <c r="E303" s="113"/>
      <c r="F303" s="113"/>
      <c r="G303" s="360"/>
      <c r="H303" s="361"/>
      <c r="I303" s="362"/>
      <c r="J303" s="115" t="s">
        <v>1719</v>
      </c>
      <c r="K303" s="115"/>
      <c r="L303" s="115"/>
      <c r="M303" s="116"/>
      <c r="N303" s="89"/>
      <c r="V303" s="123"/>
    </row>
    <row r="304" spans="1:22" ht="23.25" thickBot="1" x14ac:dyDescent="0.25">
      <c r="A304" s="356"/>
      <c r="B304" s="118" t="s">
        <v>29</v>
      </c>
      <c r="C304" s="118" t="s">
        <v>30</v>
      </c>
      <c r="D304" s="118" t="s">
        <v>31</v>
      </c>
      <c r="E304" s="363" t="s">
        <v>32</v>
      </c>
      <c r="F304" s="363"/>
      <c r="G304" s="364"/>
      <c r="H304" s="365"/>
      <c r="I304" s="366"/>
      <c r="J304" s="120" t="s">
        <v>1840</v>
      </c>
      <c r="K304" s="121"/>
      <c r="L304" s="121"/>
      <c r="M304" s="122"/>
      <c r="N304" s="89"/>
      <c r="V304" s="123"/>
    </row>
    <row r="305" spans="1:22" ht="13.5" thickBot="1" x14ac:dyDescent="0.25">
      <c r="A305" s="357"/>
      <c r="B305" s="124"/>
      <c r="C305" s="124"/>
      <c r="D305" s="134"/>
      <c r="E305" s="126" t="s">
        <v>37</v>
      </c>
      <c r="F305" s="127"/>
      <c r="G305" s="367"/>
      <c r="H305" s="368"/>
      <c r="I305" s="369"/>
      <c r="J305" s="120" t="s">
        <v>1726</v>
      </c>
      <c r="K305" s="121"/>
      <c r="L305" s="121"/>
      <c r="M305" s="122"/>
      <c r="N305" s="89"/>
      <c r="V305" s="123"/>
    </row>
    <row r="306" spans="1:22" ht="24" thickTop="1" thickBot="1" x14ac:dyDescent="0.25">
      <c r="A306" s="355">
        <f>A302+1</f>
        <v>73</v>
      </c>
      <c r="B306" s="108" t="s">
        <v>20</v>
      </c>
      <c r="C306" s="108" t="s">
        <v>21</v>
      </c>
      <c r="D306" s="108" t="s">
        <v>22</v>
      </c>
      <c r="E306" s="358" t="s">
        <v>23</v>
      </c>
      <c r="F306" s="358"/>
      <c r="G306" s="358" t="s">
        <v>14</v>
      </c>
      <c r="H306" s="359"/>
      <c r="I306" s="87"/>
      <c r="J306" s="109" t="s">
        <v>1719</v>
      </c>
      <c r="K306" s="110"/>
      <c r="L306" s="110"/>
      <c r="M306" s="111"/>
      <c r="N306" s="89"/>
      <c r="V306" s="123"/>
    </row>
    <row r="307" spans="1:22" ht="13.5" thickBot="1" x14ac:dyDescent="0.25">
      <c r="A307" s="356"/>
      <c r="B307" s="113"/>
      <c r="C307" s="113"/>
      <c r="D307" s="114"/>
      <c r="E307" s="113"/>
      <c r="F307" s="113"/>
      <c r="G307" s="360"/>
      <c r="H307" s="361"/>
      <c r="I307" s="362"/>
      <c r="J307" s="115" t="s">
        <v>1719</v>
      </c>
      <c r="K307" s="115"/>
      <c r="L307" s="115"/>
      <c r="M307" s="116"/>
      <c r="N307" s="89"/>
      <c r="V307" s="123"/>
    </row>
    <row r="308" spans="1:22" ht="23.25" thickBot="1" x14ac:dyDescent="0.25">
      <c r="A308" s="356"/>
      <c r="B308" s="118" t="s">
        <v>29</v>
      </c>
      <c r="C308" s="118" t="s">
        <v>30</v>
      </c>
      <c r="D308" s="118" t="s">
        <v>31</v>
      </c>
      <c r="E308" s="363" t="s">
        <v>32</v>
      </c>
      <c r="F308" s="363"/>
      <c r="G308" s="364"/>
      <c r="H308" s="365"/>
      <c r="I308" s="366"/>
      <c r="J308" s="120" t="s">
        <v>1840</v>
      </c>
      <c r="K308" s="121"/>
      <c r="L308" s="121"/>
      <c r="M308" s="122"/>
      <c r="N308" s="89"/>
      <c r="V308" s="123"/>
    </row>
    <row r="309" spans="1:22" ht="13.5" thickBot="1" x14ac:dyDescent="0.25">
      <c r="A309" s="357"/>
      <c r="B309" s="124"/>
      <c r="C309" s="124"/>
      <c r="D309" s="134"/>
      <c r="E309" s="126" t="s">
        <v>37</v>
      </c>
      <c r="F309" s="127"/>
      <c r="G309" s="367"/>
      <c r="H309" s="368"/>
      <c r="I309" s="369"/>
      <c r="J309" s="120" t="s">
        <v>1726</v>
      </c>
      <c r="K309" s="121"/>
      <c r="L309" s="121"/>
      <c r="M309" s="122"/>
      <c r="N309" s="89"/>
      <c r="V309" s="123"/>
    </row>
    <row r="310" spans="1:22" ht="24" thickTop="1" thickBot="1" x14ac:dyDescent="0.25">
      <c r="A310" s="355">
        <f>A306+1</f>
        <v>74</v>
      </c>
      <c r="B310" s="108" t="s">
        <v>20</v>
      </c>
      <c r="C310" s="108" t="s">
        <v>21</v>
      </c>
      <c r="D310" s="108" t="s">
        <v>22</v>
      </c>
      <c r="E310" s="358" t="s">
        <v>23</v>
      </c>
      <c r="F310" s="358"/>
      <c r="G310" s="358" t="s">
        <v>14</v>
      </c>
      <c r="H310" s="359"/>
      <c r="I310" s="87"/>
      <c r="J310" s="109" t="s">
        <v>1719</v>
      </c>
      <c r="K310" s="110"/>
      <c r="L310" s="110"/>
      <c r="M310" s="111"/>
      <c r="N310" s="89"/>
      <c r="V310" s="123"/>
    </row>
    <row r="311" spans="1:22" ht="13.5" thickBot="1" x14ac:dyDescent="0.25">
      <c r="A311" s="356"/>
      <c r="B311" s="113"/>
      <c r="C311" s="113"/>
      <c r="D311" s="114"/>
      <c r="E311" s="113"/>
      <c r="F311" s="113"/>
      <c r="G311" s="360"/>
      <c r="H311" s="361"/>
      <c r="I311" s="362"/>
      <c r="J311" s="115" t="s">
        <v>1719</v>
      </c>
      <c r="K311" s="115"/>
      <c r="L311" s="115"/>
      <c r="M311" s="116"/>
      <c r="N311" s="89"/>
      <c r="V311" s="123"/>
    </row>
    <row r="312" spans="1:22" ht="23.25" thickBot="1" x14ac:dyDescent="0.25">
      <c r="A312" s="356"/>
      <c r="B312" s="118" t="s">
        <v>29</v>
      </c>
      <c r="C312" s="118" t="s">
        <v>30</v>
      </c>
      <c r="D312" s="118" t="s">
        <v>31</v>
      </c>
      <c r="E312" s="363" t="s">
        <v>32</v>
      </c>
      <c r="F312" s="363"/>
      <c r="G312" s="364"/>
      <c r="H312" s="365"/>
      <c r="I312" s="366"/>
      <c r="J312" s="120" t="s">
        <v>1840</v>
      </c>
      <c r="K312" s="121"/>
      <c r="L312" s="121"/>
      <c r="M312" s="122"/>
      <c r="N312" s="89"/>
      <c r="V312" s="123"/>
    </row>
    <row r="313" spans="1:22" ht="13.5" thickBot="1" x14ac:dyDescent="0.25">
      <c r="A313" s="357"/>
      <c r="B313" s="124"/>
      <c r="C313" s="124"/>
      <c r="D313" s="134"/>
      <c r="E313" s="126" t="s">
        <v>37</v>
      </c>
      <c r="F313" s="127"/>
      <c r="G313" s="367"/>
      <c r="H313" s="368"/>
      <c r="I313" s="369"/>
      <c r="J313" s="120" t="s">
        <v>1726</v>
      </c>
      <c r="K313" s="121"/>
      <c r="L313" s="121"/>
      <c r="M313" s="122"/>
      <c r="N313" s="89"/>
      <c r="V313" s="123"/>
    </row>
    <row r="314" spans="1:22" ht="24" thickTop="1" thickBot="1" x14ac:dyDescent="0.25">
      <c r="A314" s="355">
        <f>A310+1</f>
        <v>75</v>
      </c>
      <c r="B314" s="108" t="s">
        <v>20</v>
      </c>
      <c r="C314" s="108" t="s">
        <v>21</v>
      </c>
      <c r="D314" s="108" t="s">
        <v>22</v>
      </c>
      <c r="E314" s="358" t="s">
        <v>23</v>
      </c>
      <c r="F314" s="358"/>
      <c r="G314" s="358" t="s">
        <v>14</v>
      </c>
      <c r="H314" s="359"/>
      <c r="I314" s="87"/>
      <c r="J314" s="109" t="s">
        <v>1719</v>
      </c>
      <c r="K314" s="110"/>
      <c r="L314" s="110"/>
      <c r="M314" s="111"/>
      <c r="N314" s="89"/>
      <c r="V314" s="123"/>
    </row>
    <row r="315" spans="1:22" ht="13.5" thickBot="1" x14ac:dyDescent="0.25">
      <c r="A315" s="356"/>
      <c r="B315" s="113"/>
      <c r="C315" s="113"/>
      <c r="D315" s="114"/>
      <c r="E315" s="113"/>
      <c r="F315" s="113"/>
      <c r="G315" s="360"/>
      <c r="H315" s="361"/>
      <c r="I315" s="362"/>
      <c r="J315" s="115" t="s">
        <v>1719</v>
      </c>
      <c r="K315" s="115"/>
      <c r="L315" s="115"/>
      <c r="M315" s="116"/>
      <c r="N315" s="89"/>
      <c r="V315" s="123"/>
    </row>
    <row r="316" spans="1:22" ht="23.25" thickBot="1" x14ac:dyDescent="0.25">
      <c r="A316" s="356"/>
      <c r="B316" s="118" t="s">
        <v>29</v>
      </c>
      <c r="C316" s="118" t="s">
        <v>30</v>
      </c>
      <c r="D316" s="118" t="s">
        <v>31</v>
      </c>
      <c r="E316" s="363" t="s">
        <v>32</v>
      </c>
      <c r="F316" s="363"/>
      <c r="G316" s="364"/>
      <c r="H316" s="365"/>
      <c r="I316" s="366"/>
      <c r="J316" s="120" t="s">
        <v>1840</v>
      </c>
      <c r="K316" s="121"/>
      <c r="L316" s="121"/>
      <c r="M316" s="122"/>
      <c r="N316" s="89"/>
      <c r="V316" s="123"/>
    </row>
    <row r="317" spans="1:22" ht="13.5" thickBot="1" x14ac:dyDescent="0.25">
      <c r="A317" s="357"/>
      <c r="B317" s="124"/>
      <c r="C317" s="124"/>
      <c r="D317" s="134"/>
      <c r="E317" s="126" t="s">
        <v>37</v>
      </c>
      <c r="F317" s="127"/>
      <c r="G317" s="367"/>
      <c r="H317" s="368"/>
      <c r="I317" s="369"/>
      <c r="J317" s="120" t="s">
        <v>1726</v>
      </c>
      <c r="K317" s="121"/>
      <c r="L317" s="121"/>
      <c r="M317" s="122"/>
      <c r="N317" s="89"/>
      <c r="V317" s="123"/>
    </row>
    <row r="318" spans="1:22" ht="24" thickTop="1" thickBot="1" x14ac:dyDescent="0.25">
      <c r="A318" s="355">
        <f>A314+1</f>
        <v>76</v>
      </c>
      <c r="B318" s="108" t="s">
        <v>20</v>
      </c>
      <c r="C318" s="108" t="s">
        <v>21</v>
      </c>
      <c r="D318" s="108" t="s">
        <v>22</v>
      </c>
      <c r="E318" s="358" t="s">
        <v>23</v>
      </c>
      <c r="F318" s="358"/>
      <c r="G318" s="358" t="s">
        <v>14</v>
      </c>
      <c r="H318" s="359"/>
      <c r="I318" s="87"/>
      <c r="J318" s="109" t="s">
        <v>1719</v>
      </c>
      <c r="K318" s="110"/>
      <c r="L318" s="110"/>
      <c r="M318" s="111"/>
      <c r="N318" s="89"/>
      <c r="V318" s="123"/>
    </row>
    <row r="319" spans="1:22" ht="13.5" thickBot="1" x14ac:dyDescent="0.25">
      <c r="A319" s="356"/>
      <c r="B319" s="113"/>
      <c r="C319" s="113"/>
      <c r="D319" s="114"/>
      <c r="E319" s="113"/>
      <c r="F319" s="113"/>
      <c r="G319" s="360"/>
      <c r="H319" s="361"/>
      <c r="I319" s="362"/>
      <c r="J319" s="115" t="s">
        <v>1719</v>
      </c>
      <c r="K319" s="115"/>
      <c r="L319" s="115"/>
      <c r="M319" s="116"/>
      <c r="N319" s="89"/>
      <c r="V319" s="123"/>
    </row>
    <row r="320" spans="1:22" ht="23.25" thickBot="1" x14ac:dyDescent="0.25">
      <c r="A320" s="356"/>
      <c r="B320" s="118" t="s">
        <v>29</v>
      </c>
      <c r="C320" s="118" t="s">
        <v>30</v>
      </c>
      <c r="D320" s="118" t="s">
        <v>31</v>
      </c>
      <c r="E320" s="363" t="s">
        <v>32</v>
      </c>
      <c r="F320" s="363"/>
      <c r="G320" s="364"/>
      <c r="H320" s="365"/>
      <c r="I320" s="366"/>
      <c r="J320" s="120" t="s">
        <v>1840</v>
      </c>
      <c r="K320" s="121"/>
      <c r="L320" s="121"/>
      <c r="M320" s="122"/>
      <c r="N320" s="89"/>
      <c r="V320" s="123"/>
    </row>
    <row r="321" spans="1:22" ht="13.5" thickBot="1" x14ac:dyDescent="0.25">
      <c r="A321" s="357"/>
      <c r="B321" s="124"/>
      <c r="C321" s="124"/>
      <c r="D321" s="134"/>
      <c r="E321" s="126" t="s">
        <v>37</v>
      </c>
      <c r="F321" s="127"/>
      <c r="G321" s="367"/>
      <c r="H321" s="368"/>
      <c r="I321" s="369"/>
      <c r="J321" s="120" t="s">
        <v>1726</v>
      </c>
      <c r="K321" s="121"/>
      <c r="L321" s="121"/>
      <c r="M321" s="122"/>
      <c r="N321" s="89"/>
      <c r="V321" s="123"/>
    </row>
    <row r="322" spans="1:22" ht="24" thickTop="1" thickBot="1" x14ac:dyDescent="0.25">
      <c r="A322" s="355">
        <f>A318+1</f>
        <v>77</v>
      </c>
      <c r="B322" s="108" t="s">
        <v>20</v>
      </c>
      <c r="C322" s="108" t="s">
        <v>21</v>
      </c>
      <c r="D322" s="108" t="s">
        <v>22</v>
      </c>
      <c r="E322" s="358" t="s">
        <v>23</v>
      </c>
      <c r="F322" s="358"/>
      <c r="G322" s="358" t="s">
        <v>14</v>
      </c>
      <c r="H322" s="359"/>
      <c r="I322" s="87"/>
      <c r="J322" s="109" t="s">
        <v>1719</v>
      </c>
      <c r="K322" s="110"/>
      <c r="L322" s="110"/>
      <c r="M322" s="111"/>
      <c r="N322" s="89"/>
      <c r="V322" s="123"/>
    </row>
    <row r="323" spans="1:22" ht="13.5" thickBot="1" x14ac:dyDescent="0.25">
      <c r="A323" s="356"/>
      <c r="B323" s="113"/>
      <c r="C323" s="113"/>
      <c r="D323" s="114"/>
      <c r="E323" s="113"/>
      <c r="F323" s="113"/>
      <c r="G323" s="360"/>
      <c r="H323" s="361"/>
      <c r="I323" s="362"/>
      <c r="J323" s="115" t="s">
        <v>1719</v>
      </c>
      <c r="K323" s="115"/>
      <c r="L323" s="115"/>
      <c r="M323" s="116"/>
      <c r="N323" s="89"/>
      <c r="V323" s="123"/>
    </row>
    <row r="324" spans="1:22" ht="23.25" thickBot="1" x14ac:dyDescent="0.25">
      <c r="A324" s="356"/>
      <c r="B324" s="118" t="s">
        <v>29</v>
      </c>
      <c r="C324" s="118" t="s">
        <v>30</v>
      </c>
      <c r="D324" s="118" t="s">
        <v>31</v>
      </c>
      <c r="E324" s="363" t="s">
        <v>32</v>
      </c>
      <c r="F324" s="363"/>
      <c r="G324" s="364"/>
      <c r="H324" s="365"/>
      <c r="I324" s="366"/>
      <c r="J324" s="120" t="s">
        <v>1840</v>
      </c>
      <c r="K324" s="121"/>
      <c r="L324" s="121"/>
      <c r="M324" s="122"/>
      <c r="N324" s="89"/>
      <c r="V324" s="123"/>
    </row>
    <row r="325" spans="1:22" ht="13.5" thickBot="1" x14ac:dyDescent="0.25">
      <c r="A325" s="357"/>
      <c r="B325" s="124"/>
      <c r="C325" s="124"/>
      <c r="D325" s="134"/>
      <c r="E325" s="126" t="s">
        <v>37</v>
      </c>
      <c r="F325" s="127"/>
      <c r="G325" s="367"/>
      <c r="H325" s="368"/>
      <c r="I325" s="369"/>
      <c r="J325" s="120" t="s">
        <v>1726</v>
      </c>
      <c r="K325" s="121"/>
      <c r="L325" s="121"/>
      <c r="M325" s="122"/>
      <c r="N325" s="89"/>
      <c r="V325" s="123"/>
    </row>
    <row r="326" spans="1:22" ht="24" thickTop="1" thickBot="1" x14ac:dyDescent="0.25">
      <c r="A326" s="355">
        <f>A322+1</f>
        <v>78</v>
      </c>
      <c r="B326" s="108" t="s">
        <v>20</v>
      </c>
      <c r="C326" s="108" t="s">
        <v>21</v>
      </c>
      <c r="D326" s="108" t="s">
        <v>22</v>
      </c>
      <c r="E326" s="358" t="s">
        <v>23</v>
      </c>
      <c r="F326" s="358"/>
      <c r="G326" s="358" t="s">
        <v>14</v>
      </c>
      <c r="H326" s="359"/>
      <c r="I326" s="87"/>
      <c r="J326" s="109" t="s">
        <v>1719</v>
      </c>
      <c r="K326" s="110"/>
      <c r="L326" s="110"/>
      <c r="M326" s="111"/>
      <c r="N326" s="89"/>
      <c r="V326" s="123"/>
    </row>
    <row r="327" spans="1:22" ht="13.5" thickBot="1" x14ac:dyDescent="0.25">
      <c r="A327" s="356"/>
      <c r="B327" s="113"/>
      <c r="C327" s="113"/>
      <c r="D327" s="114"/>
      <c r="E327" s="113"/>
      <c r="F327" s="113"/>
      <c r="G327" s="360"/>
      <c r="H327" s="361"/>
      <c r="I327" s="362"/>
      <c r="J327" s="115" t="s">
        <v>1719</v>
      </c>
      <c r="K327" s="115"/>
      <c r="L327" s="115"/>
      <c r="M327" s="116"/>
      <c r="N327" s="89"/>
      <c r="V327" s="123"/>
    </row>
    <row r="328" spans="1:22" ht="23.25" thickBot="1" x14ac:dyDescent="0.25">
      <c r="A328" s="356"/>
      <c r="B328" s="118" t="s">
        <v>29</v>
      </c>
      <c r="C328" s="118" t="s">
        <v>30</v>
      </c>
      <c r="D328" s="118" t="s">
        <v>31</v>
      </c>
      <c r="E328" s="363" t="s">
        <v>32</v>
      </c>
      <c r="F328" s="363"/>
      <c r="G328" s="364"/>
      <c r="H328" s="365"/>
      <c r="I328" s="366"/>
      <c r="J328" s="120" t="s">
        <v>1840</v>
      </c>
      <c r="K328" s="121"/>
      <c r="L328" s="121"/>
      <c r="M328" s="122"/>
      <c r="N328" s="89"/>
      <c r="V328" s="123"/>
    </row>
    <row r="329" spans="1:22" ht="13.5" thickBot="1" x14ac:dyDescent="0.25">
      <c r="A329" s="357"/>
      <c r="B329" s="124"/>
      <c r="C329" s="124"/>
      <c r="D329" s="134"/>
      <c r="E329" s="126" t="s">
        <v>37</v>
      </c>
      <c r="F329" s="127"/>
      <c r="G329" s="367"/>
      <c r="H329" s="368"/>
      <c r="I329" s="369"/>
      <c r="J329" s="120" t="s">
        <v>1726</v>
      </c>
      <c r="K329" s="121"/>
      <c r="L329" s="121"/>
      <c r="M329" s="122"/>
      <c r="N329" s="89"/>
      <c r="V329" s="123"/>
    </row>
    <row r="330" spans="1:22" ht="24" thickTop="1" thickBot="1" x14ac:dyDescent="0.25">
      <c r="A330" s="355">
        <f>A326+1</f>
        <v>79</v>
      </c>
      <c r="B330" s="108" t="s">
        <v>20</v>
      </c>
      <c r="C330" s="108" t="s">
        <v>21</v>
      </c>
      <c r="D330" s="108" t="s">
        <v>22</v>
      </c>
      <c r="E330" s="358" t="s">
        <v>23</v>
      </c>
      <c r="F330" s="358"/>
      <c r="G330" s="358" t="s">
        <v>14</v>
      </c>
      <c r="H330" s="359"/>
      <c r="I330" s="87"/>
      <c r="J330" s="109" t="s">
        <v>1719</v>
      </c>
      <c r="K330" s="110"/>
      <c r="L330" s="110"/>
      <c r="M330" s="111"/>
      <c r="N330" s="89"/>
      <c r="V330" s="123"/>
    </row>
    <row r="331" spans="1:22" ht="13.5" thickBot="1" x14ac:dyDescent="0.25">
      <c r="A331" s="356"/>
      <c r="B331" s="113"/>
      <c r="C331" s="113"/>
      <c r="D331" s="114"/>
      <c r="E331" s="113"/>
      <c r="F331" s="113"/>
      <c r="G331" s="360"/>
      <c r="H331" s="361"/>
      <c r="I331" s="362"/>
      <c r="J331" s="115" t="s">
        <v>1719</v>
      </c>
      <c r="K331" s="115"/>
      <c r="L331" s="115"/>
      <c r="M331" s="116"/>
      <c r="N331" s="89"/>
      <c r="V331" s="123"/>
    </row>
    <row r="332" spans="1:22" ht="23.25" thickBot="1" x14ac:dyDescent="0.25">
      <c r="A332" s="356"/>
      <c r="B332" s="118" t="s">
        <v>29</v>
      </c>
      <c r="C332" s="118" t="s">
        <v>30</v>
      </c>
      <c r="D332" s="118" t="s">
        <v>31</v>
      </c>
      <c r="E332" s="363" t="s">
        <v>32</v>
      </c>
      <c r="F332" s="363"/>
      <c r="G332" s="364"/>
      <c r="H332" s="365"/>
      <c r="I332" s="366"/>
      <c r="J332" s="120" t="s">
        <v>1840</v>
      </c>
      <c r="K332" s="121"/>
      <c r="L332" s="121"/>
      <c r="M332" s="122"/>
      <c r="N332" s="89"/>
      <c r="V332" s="123"/>
    </row>
    <row r="333" spans="1:22" ht="13.5" thickBot="1" x14ac:dyDescent="0.25">
      <c r="A333" s="357"/>
      <c r="B333" s="124"/>
      <c r="C333" s="124"/>
      <c r="D333" s="134"/>
      <c r="E333" s="126" t="s">
        <v>37</v>
      </c>
      <c r="F333" s="127"/>
      <c r="G333" s="367"/>
      <c r="H333" s="368"/>
      <c r="I333" s="369"/>
      <c r="J333" s="120" t="s">
        <v>1726</v>
      </c>
      <c r="K333" s="121"/>
      <c r="L333" s="121"/>
      <c r="M333" s="122"/>
      <c r="N333" s="89"/>
      <c r="V333" s="123"/>
    </row>
    <row r="334" spans="1:22" ht="24" thickTop="1" thickBot="1" x14ac:dyDescent="0.25">
      <c r="A334" s="355">
        <f>A330+1</f>
        <v>80</v>
      </c>
      <c r="B334" s="108" t="s">
        <v>20</v>
      </c>
      <c r="C334" s="108" t="s">
        <v>21</v>
      </c>
      <c r="D334" s="108" t="s">
        <v>22</v>
      </c>
      <c r="E334" s="358" t="s">
        <v>23</v>
      </c>
      <c r="F334" s="358"/>
      <c r="G334" s="358" t="s">
        <v>14</v>
      </c>
      <c r="H334" s="359"/>
      <c r="I334" s="87"/>
      <c r="J334" s="109" t="s">
        <v>1719</v>
      </c>
      <c r="K334" s="110"/>
      <c r="L334" s="110"/>
      <c r="M334" s="111"/>
      <c r="N334" s="89"/>
      <c r="V334" s="123"/>
    </row>
    <row r="335" spans="1:22" ht="13.5" thickBot="1" x14ac:dyDescent="0.25">
      <c r="A335" s="356"/>
      <c r="B335" s="113"/>
      <c r="C335" s="113"/>
      <c r="D335" s="114"/>
      <c r="E335" s="113"/>
      <c r="F335" s="113"/>
      <c r="G335" s="360"/>
      <c r="H335" s="361"/>
      <c r="I335" s="362"/>
      <c r="J335" s="115" t="s">
        <v>1719</v>
      </c>
      <c r="K335" s="115"/>
      <c r="L335" s="115"/>
      <c r="M335" s="116"/>
      <c r="N335" s="89"/>
      <c r="V335" s="123"/>
    </row>
    <row r="336" spans="1:22" ht="23.25" thickBot="1" x14ac:dyDescent="0.25">
      <c r="A336" s="356"/>
      <c r="B336" s="118" t="s">
        <v>29</v>
      </c>
      <c r="C336" s="118" t="s">
        <v>30</v>
      </c>
      <c r="D336" s="118" t="s">
        <v>31</v>
      </c>
      <c r="E336" s="363" t="s">
        <v>32</v>
      </c>
      <c r="F336" s="363"/>
      <c r="G336" s="364"/>
      <c r="H336" s="365"/>
      <c r="I336" s="366"/>
      <c r="J336" s="120" t="s">
        <v>1840</v>
      </c>
      <c r="K336" s="121"/>
      <c r="L336" s="121"/>
      <c r="M336" s="122"/>
      <c r="N336" s="89"/>
      <c r="V336" s="123"/>
    </row>
    <row r="337" spans="1:22" ht="13.5" thickBot="1" x14ac:dyDescent="0.25">
      <c r="A337" s="357"/>
      <c r="B337" s="124"/>
      <c r="C337" s="124"/>
      <c r="D337" s="134"/>
      <c r="E337" s="126" t="s">
        <v>37</v>
      </c>
      <c r="F337" s="127"/>
      <c r="G337" s="367"/>
      <c r="H337" s="368"/>
      <c r="I337" s="369"/>
      <c r="J337" s="120" t="s">
        <v>1726</v>
      </c>
      <c r="K337" s="121"/>
      <c r="L337" s="121"/>
      <c r="M337" s="122"/>
      <c r="N337" s="89"/>
      <c r="V337" s="123"/>
    </row>
    <row r="338" spans="1:22" ht="24" thickTop="1" thickBot="1" x14ac:dyDescent="0.25">
      <c r="A338" s="355">
        <f>A334+1</f>
        <v>81</v>
      </c>
      <c r="B338" s="108" t="s">
        <v>20</v>
      </c>
      <c r="C338" s="108" t="s">
        <v>21</v>
      </c>
      <c r="D338" s="108" t="s">
        <v>22</v>
      </c>
      <c r="E338" s="358" t="s">
        <v>23</v>
      </c>
      <c r="F338" s="358"/>
      <c r="G338" s="358" t="s">
        <v>14</v>
      </c>
      <c r="H338" s="359"/>
      <c r="I338" s="87"/>
      <c r="J338" s="109" t="s">
        <v>1719</v>
      </c>
      <c r="K338" s="110"/>
      <c r="L338" s="110"/>
      <c r="M338" s="111"/>
      <c r="N338" s="89"/>
      <c r="V338" s="123"/>
    </row>
    <row r="339" spans="1:22" ht="13.5" thickBot="1" x14ac:dyDescent="0.25">
      <c r="A339" s="356"/>
      <c r="B339" s="113"/>
      <c r="C339" s="113"/>
      <c r="D339" s="114"/>
      <c r="E339" s="113"/>
      <c r="F339" s="113"/>
      <c r="G339" s="360"/>
      <c r="H339" s="361"/>
      <c r="I339" s="362"/>
      <c r="J339" s="115" t="s">
        <v>1719</v>
      </c>
      <c r="K339" s="115"/>
      <c r="L339" s="115"/>
      <c r="M339" s="116"/>
      <c r="N339" s="89"/>
      <c r="V339" s="123"/>
    </row>
    <row r="340" spans="1:22" ht="23.25" thickBot="1" x14ac:dyDescent="0.25">
      <c r="A340" s="356"/>
      <c r="B340" s="118" t="s">
        <v>29</v>
      </c>
      <c r="C340" s="118" t="s">
        <v>30</v>
      </c>
      <c r="D340" s="118" t="s">
        <v>31</v>
      </c>
      <c r="E340" s="363" t="s">
        <v>32</v>
      </c>
      <c r="F340" s="363"/>
      <c r="G340" s="364"/>
      <c r="H340" s="365"/>
      <c r="I340" s="366"/>
      <c r="J340" s="120" t="s">
        <v>1840</v>
      </c>
      <c r="K340" s="121"/>
      <c r="L340" s="121"/>
      <c r="M340" s="122"/>
      <c r="N340" s="89"/>
      <c r="V340" s="123"/>
    </row>
    <row r="341" spans="1:22" ht="13.5" thickBot="1" x14ac:dyDescent="0.25">
      <c r="A341" s="357"/>
      <c r="B341" s="124"/>
      <c r="C341" s="124"/>
      <c r="D341" s="134"/>
      <c r="E341" s="126" t="s">
        <v>37</v>
      </c>
      <c r="F341" s="127"/>
      <c r="G341" s="367"/>
      <c r="H341" s="368"/>
      <c r="I341" s="369"/>
      <c r="J341" s="120" t="s">
        <v>1726</v>
      </c>
      <c r="K341" s="121"/>
      <c r="L341" s="121"/>
      <c r="M341" s="122"/>
      <c r="N341" s="89"/>
      <c r="V341" s="123"/>
    </row>
    <row r="342" spans="1:22" ht="24" thickTop="1" thickBot="1" x14ac:dyDescent="0.25">
      <c r="A342" s="355">
        <f>A338+1</f>
        <v>82</v>
      </c>
      <c r="B342" s="108" t="s">
        <v>20</v>
      </c>
      <c r="C342" s="108" t="s">
        <v>21</v>
      </c>
      <c r="D342" s="108" t="s">
        <v>22</v>
      </c>
      <c r="E342" s="358" t="s">
        <v>23</v>
      </c>
      <c r="F342" s="358"/>
      <c r="G342" s="358" t="s">
        <v>14</v>
      </c>
      <c r="H342" s="359"/>
      <c r="I342" s="87"/>
      <c r="J342" s="109" t="s">
        <v>1719</v>
      </c>
      <c r="K342" s="110"/>
      <c r="L342" s="110"/>
      <c r="M342" s="111"/>
      <c r="N342" s="89"/>
      <c r="V342" s="123"/>
    </row>
    <row r="343" spans="1:22" ht="13.5" thickBot="1" x14ac:dyDescent="0.25">
      <c r="A343" s="356"/>
      <c r="B343" s="113"/>
      <c r="C343" s="113"/>
      <c r="D343" s="114"/>
      <c r="E343" s="113"/>
      <c r="F343" s="113"/>
      <c r="G343" s="360"/>
      <c r="H343" s="361"/>
      <c r="I343" s="362"/>
      <c r="J343" s="115" t="s">
        <v>1719</v>
      </c>
      <c r="K343" s="115"/>
      <c r="L343" s="115"/>
      <c r="M343" s="116"/>
      <c r="N343" s="89"/>
      <c r="V343" s="123"/>
    </row>
    <row r="344" spans="1:22" ht="23.25" thickBot="1" x14ac:dyDescent="0.25">
      <c r="A344" s="356"/>
      <c r="B344" s="118" t="s">
        <v>29</v>
      </c>
      <c r="C344" s="118" t="s">
        <v>30</v>
      </c>
      <c r="D344" s="118" t="s">
        <v>31</v>
      </c>
      <c r="E344" s="363" t="s">
        <v>32</v>
      </c>
      <c r="F344" s="363"/>
      <c r="G344" s="364"/>
      <c r="H344" s="365"/>
      <c r="I344" s="366"/>
      <c r="J344" s="120" t="s">
        <v>1840</v>
      </c>
      <c r="K344" s="121"/>
      <c r="L344" s="121"/>
      <c r="M344" s="122"/>
      <c r="N344" s="89"/>
      <c r="V344" s="123"/>
    </row>
    <row r="345" spans="1:22" ht="13.5" thickBot="1" x14ac:dyDescent="0.25">
      <c r="A345" s="357"/>
      <c r="B345" s="124"/>
      <c r="C345" s="124"/>
      <c r="D345" s="134"/>
      <c r="E345" s="126" t="s">
        <v>37</v>
      </c>
      <c r="F345" s="127"/>
      <c r="G345" s="367"/>
      <c r="H345" s="368"/>
      <c r="I345" s="369"/>
      <c r="J345" s="120" t="s">
        <v>1726</v>
      </c>
      <c r="K345" s="121"/>
      <c r="L345" s="121"/>
      <c r="M345" s="122"/>
      <c r="N345" s="89"/>
      <c r="V345" s="123"/>
    </row>
    <row r="346" spans="1:22" ht="24" thickTop="1" thickBot="1" x14ac:dyDescent="0.25">
      <c r="A346" s="355">
        <f>A342+1</f>
        <v>83</v>
      </c>
      <c r="B346" s="108" t="s">
        <v>20</v>
      </c>
      <c r="C346" s="108" t="s">
        <v>21</v>
      </c>
      <c r="D346" s="108" t="s">
        <v>22</v>
      </c>
      <c r="E346" s="358" t="s">
        <v>23</v>
      </c>
      <c r="F346" s="358"/>
      <c r="G346" s="358" t="s">
        <v>14</v>
      </c>
      <c r="H346" s="359"/>
      <c r="I346" s="87"/>
      <c r="J346" s="109" t="s">
        <v>1719</v>
      </c>
      <c r="K346" s="110"/>
      <c r="L346" s="110"/>
      <c r="M346" s="111"/>
      <c r="N346" s="89"/>
      <c r="V346" s="123"/>
    </row>
    <row r="347" spans="1:22" ht="13.5" thickBot="1" x14ac:dyDescent="0.25">
      <c r="A347" s="356"/>
      <c r="B347" s="113"/>
      <c r="C347" s="113"/>
      <c r="D347" s="114"/>
      <c r="E347" s="113"/>
      <c r="F347" s="113"/>
      <c r="G347" s="360"/>
      <c r="H347" s="361"/>
      <c r="I347" s="362"/>
      <c r="J347" s="115" t="s">
        <v>1719</v>
      </c>
      <c r="K347" s="115"/>
      <c r="L347" s="115"/>
      <c r="M347" s="116"/>
      <c r="N347" s="89"/>
      <c r="V347" s="123"/>
    </row>
    <row r="348" spans="1:22" ht="23.25" thickBot="1" x14ac:dyDescent="0.25">
      <c r="A348" s="356"/>
      <c r="B348" s="118" t="s">
        <v>29</v>
      </c>
      <c r="C348" s="118" t="s">
        <v>30</v>
      </c>
      <c r="D348" s="118" t="s">
        <v>31</v>
      </c>
      <c r="E348" s="363" t="s">
        <v>32</v>
      </c>
      <c r="F348" s="363"/>
      <c r="G348" s="364"/>
      <c r="H348" s="365"/>
      <c r="I348" s="366"/>
      <c r="J348" s="120" t="s">
        <v>1840</v>
      </c>
      <c r="K348" s="121"/>
      <c r="L348" s="121"/>
      <c r="M348" s="122"/>
      <c r="N348" s="89"/>
      <c r="V348" s="123"/>
    </row>
    <row r="349" spans="1:22" ht="13.5" thickBot="1" x14ac:dyDescent="0.25">
      <c r="A349" s="357"/>
      <c r="B349" s="124"/>
      <c r="C349" s="124"/>
      <c r="D349" s="134"/>
      <c r="E349" s="126" t="s">
        <v>37</v>
      </c>
      <c r="F349" s="127"/>
      <c r="G349" s="367"/>
      <c r="H349" s="368"/>
      <c r="I349" s="369"/>
      <c r="J349" s="120" t="s">
        <v>1726</v>
      </c>
      <c r="K349" s="121"/>
      <c r="L349" s="121"/>
      <c r="M349" s="122"/>
      <c r="N349" s="89"/>
      <c r="V349" s="123"/>
    </row>
    <row r="350" spans="1:22" ht="24" thickTop="1" thickBot="1" x14ac:dyDescent="0.25">
      <c r="A350" s="355">
        <f>A346+1</f>
        <v>84</v>
      </c>
      <c r="B350" s="108" t="s">
        <v>20</v>
      </c>
      <c r="C350" s="108" t="s">
        <v>21</v>
      </c>
      <c r="D350" s="108" t="s">
        <v>22</v>
      </c>
      <c r="E350" s="358" t="s">
        <v>23</v>
      </c>
      <c r="F350" s="358"/>
      <c r="G350" s="358" t="s">
        <v>14</v>
      </c>
      <c r="H350" s="359"/>
      <c r="I350" s="87"/>
      <c r="J350" s="109" t="s">
        <v>1719</v>
      </c>
      <c r="K350" s="110"/>
      <c r="L350" s="110"/>
      <c r="M350" s="111"/>
      <c r="N350" s="89"/>
      <c r="V350" s="123"/>
    </row>
    <row r="351" spans="1:22" ht="13.5" thickBot="1" x14ac:dyDescent="0.25">
      <c r="A351" s="356"/>
      <c r="B351" s="113"/>
      <c r="C351" s="113"/>
      <c r="D351" s="114"/>
      <c r="E351" s="113"/>
      <c r="F351" s="113"/>
      <c r="G351" s="360"/>
      <c r="H351" s="361"/>
      <c r="I351" s="362"/>
      <c r="J351" s="115" t="s">
        <v>1719</v>
      </c>
      <c r="K351" s="115"/>
      <c r="L351" s="115"/>
      <c r="M351" s="116"/>
      <c r="N351" s="89"/>
      <c r="V351" s="123"/>
    </row>
    <row r="352" spans="1:22" ht="23.25" thickBot="1" x14ac:dyDescent="0.25">
      <c r="A352" s="356"/>
      <c r="B352" s="118" t="s">
        <v>29</v>
      </c>
      <c r="C352" s="118" t="s">
        <v>30</v>
      </c>
      <c r="D352" s="118" t="s">
        <v>31</v>
      </c>
      <c r="E352" s="363" t="s">
        <v>32</v>
      </c>
      <c r="F352" s="363"/>
      <c r="G352" s="364"/>
      <c r="H352" s="365"/>
      <c r="I352" s="366"/>
      <c r="J352" s="120" t="s">
        <v>1840</v>
      </c>
      <c r="K352" s="121"/>
      <c r="L352" s="121"/>
      <c r="M352" s="122"/>
      <c r="N352" s="89"/>
      <c r="V352" s="123"/>
    </row>
    <row r="353" spans="1:22" ht="13.5" thickBot="1" x14ac:dyDescent="0.25">
      <c r="A353" s="357"/>
      <c r="B353" s="124"/>
      <c r="C353" s="124"/>
      <c r="D353" s="134"/>
      <c r="E353" s="126" t="s">
        <v>37</v>
      </c>
      <c r="F353" s="127"/>
      <c r="G353" s="367"/>
      <c r="H353" s="368"/>
      <c r="I353" s="369"/>
      <c r="J353" s="120" t="s">
        <v>1726</v>
      </c>
      <c r="K353" s="121"/>
      <c r="L353" s="121"/>
      <c r="M353" s="122"/>
      <c r="N353" s="89"/>
      <c r="V353" s="123"/>
    </row>
    <row r="354" spans="1:22" ht="24" thickTop="1" thickBot="1" x14ac:dyDescent="0.25">
      <c r="A354" s="355">
        <f>A350+1</f>
        <v>85</v>
      </c>
      <c r="B354" s="108" t="s">
        <v>20</v>
      </c>
      <c r="C354" s="108" t="s">
        <v>21</v>
      </c>
      <c r="D354" s="108" t="s">
        <v>22</v>
      </c>
      <c r="E354" s="358" t="s">
        <v>23</v>
      </c>
      <c r="F354" s="358"/>
      <c r="G354" s="358" t="s">
        <v>14</v>
      </c>
      <c r="H354" s="359"/>
      <c r="I354" s="87"/>
      <c r="J354" s="109" t="s">
        <v>1719</v>
      </c>
      <c r="K354" s="110"/>
      <c r="L354" s="110"/>
      <c r="M354" s="111"/>
      <c r="N354" s="89"/>
      <c r="V354" s="123"/>
    </row>
    <row r="355" spans="1:22" ht="13.5" thickBot="1" x14ac:dyDescent="0.25">
      <c r="A355" s="356"/>
      <c r="B355" s="113"/>
      <c r="C355" s="113"/>
      <c r="D355" s="114"/>
      <c r="E355" s="113"/>
      <c r="F355" s="113"/>
      <c r="G355" s="360"/>
      <c r="H355" s="361"/>
      <c r="I355" s="362"/>
      <c r="J355" s="115" t="s">
        <v>1719</v>
      </c>
      <c r="K355" s="115"/>
      <c r="L355" s="115"/>
      <c r="M355" s="116"/>
      <c r="N355" s="89"/>
      <c r="V355" s="123"/>
    </row>
    <row r="356" spans="1:22" ht="23.25" thickBot="1" x14ac:dyDescent="0.25">
      <c r="A356" s="356"/>
      <c r="B356" s="118" t="s">
        <v>29</v>
      </c>
      <c r="C356" s="118" t="s">
        <v>30</v>
      </c>
      <c r="D356" s="118" t="s">
        <v>31</v>
      </c>
      <c r="E356" s="363" t="s">
        <v>32</v>
      </c>
      <c r="F356" s="363"/>
      <c r="G356" s="364"/>
      <c r="H356" s="365"/>
      <c r="I356" s="366"/>
      <c r="J356" s="120" t="s">
        <v>1840</v>
      </c>
      <c r="K356" s="121"/>
      <c r="L356" s="121"/>
      <c r="M356" s="122"/>
      <c r="N356" s="89"/>
      <c r="V356" s="123"/>
    </row>
    <row r="357" spans="1:22" ht="13.5" thickBot="1" x14ac:dyDescent="0.25">
      <c r="A357" s="357"/>
      <c r="B357" s="124"/>
      <c r="C357" s="124"/>
      <c r="D357" s="134"/>
      <c r="E357" s="126" t="s">
        <v>37</v>
      </c>
      <c r="F357" s="127"/>
      <c r="G357" s="367"/>
      <c r="H357" s="368"/>
      <c r="I357" s="369"/>
      <c r="J357" s="120" t="s">
        <v>1726</v>
      </c>
      <c r="K357" s="121"/>
      <c r="L357" s="121"/>
      <c r="M357" s="122"/>
      <c r="N357" s="89"/>
      <c r="V357" s="123"/>
    </row>
    <row r="358" spans="1:22" ht="24" thickTop="1" thickBot="1" x14ac:dyDescent="0.25">
      <c r="A358" s="355">
        <f>A354+1</f>
        <v>86</v>
      </c>
      <c r="B358" s="108" t="s">
        <v>20</v>
      </c>
      <c r="C358" s="108" t="s">
        <v>21</v>
      </c>
      <c r="D358" s="108" t="s">
        <v>22</v>
      </c>
      <c r="E358" s="358" t="s">
        <v>23</v>
      </c>
      <c r="F358" s="358"/>
      <c r="G358" s="358" t="s">
        <v>14</v>
      </c>
      <c r="H358" s="359"/>
      <c r="I358" s="87"/>
      <c r="J358" s="109" t="s">
        <v>1719</v>
      </c>
      <c r="K358" s="110"/>
      <c r="L358" s="110"/>
      <c r="M358" s="111"/>
      <c r="N358" s="89"/>
      <c r="V358" s="123"/>
    </row>
    <row r="359" spans="1:22" ht="13.5" thickBot="1" x14ac:dyDescent="0.25">
      <c r="A359" s="356"/>
      <c r="B359" s="113"/>
      <c r="C359" s="113"/>
      <c r="D359" s="114"/>
      <c r="E359" s="113"/>
      <c r="F359" s="113"/>
      <c r="G359" s="360"/>
      <c r="H359" s="361"/>
      <c r="I359" s="362"/>
      <c r="J359" s="115" t="s">
        <v>1719</v>
      </c>
      <c r="K359" s="115"/>
      <c r="L359" s="115"/>
      <c r="M359" s="116"/>
      <c r="N359" s="89"/>
      <c r="V359" s="123"/>
    </row>
    <row r="360" spans="1:22" ht="23.25" thickBot="1" x14ac:dyDescent="0.25">
      <c r="A360" s="356"/>
      <c r="B360" s="118" t="s">
        <v>29</v>
      </c>
      <c r="C360" s="118" t="s">
        <v>30</v>
      </c>
      <c r="D360" s="118" t="s">
        <v>31</v>
      </c>
      <c r="E360" s="363" t="s">
        <v>32</v>
      </c>
      <c r="F360" s="363"/>
      <c r="G360" s="364"/>
      <c r="H360" s="365"/>
      <c r="I360" s="366"/>
      <c r="J360" s="120" t="s">
        <v>1840</v>
      </c>
      <c r="K360" s="121"/>
      <c r="L360" s="121"/>
      <c r="M360" s="122"/>
      <c r="N360" s="89"/>
      <c r="V360" s="123"/>
    </row>
    <row r="361" spans="1:22" ht="13.5" thickBot="1" x14ac:dyDescent="0.25">
      <c r="A361" s="357"/>
      <c r="B361" s="124"/>
      <c r="C361" s="124"/>
      <c r="D361" s="134"/>
      <c r="E361" s="126" t="s">
        <v>37</v>
      </c>
      <c r="F361" s="127"/>
      <c r="G361" s="367"/>
      <c r="H361" s="368"/>
      <c r="I361" s="369"/>
      <c r="J361" s="120" t="s">
        <v>1726</v>
      </c>
      <c r="K361" s="121"/>
      <c r="L361" s="121"/>
      <c r="M361" s="122"/>
      <c r="N361" s="89"/>
      <c r="V361" s="123"/>
    </row>
    <row r="362" spans="1:22" ht="24" thickTop="1" thickBot="1" x14ac:dyDescent="0.25">
      <c r="A362" s="355">
        <f>A358+1</f>
        <v>87</v>
      </c>
      <c r="B362" s="108" t="s">
        <v>20</v>
      </c>
      <c r="C362" s="108" t="s">
        <v>21</v>
      </c>
      <c r="D362" s="108" t="s">
        <v>22</v>
      </c>
      <c r="E362" s="358" t="s">
        <v>23</v>
      </c>
      <c r="F362" s="358"/>
      <c r="G362" s="358" t="s">
        <v>14</v>
      </c>
      <c r="H362" s="359"/>
      <c r="I362" s="87"/>
      <c r="J362" s="109" t="s">
        <v>1719</v>
      </c>
      <c r="K362" s="110"/>
      <c r="L362" s="110"/>
      <c r="M362" s="111"/>
      <c r="N362" s="89"/>
      <c r="V362" s="123"/>
    </row>
    <row r="363" spans="1:22" ht="13.5" thickBot="1" x14ac:dyDescent="0.25">
      <c r="A363" s="356"/>
      <c r="B363" s="113"/>
      <c r="C363" s="113"/>
      <c r="D363" s="114"/>
      <c r="E363" s="113"/>
      <c r="F363" s="113"/>
      <c r="G363" s="360"/>
      <c r="H363" s="361"/>
      <c r="I363" s="362"/>
      <c r="J363" s="115" t="s">
        <v>1719</v>
      </c>
      <c r="K363" s="115"/>
      <c r="L363" s="115"/>
      <c r="M363" s="116"/>
      <c r="N363" s="89"/>
      <c r="V363" s="123"/>
    </row>
    <row r="364" spans="1:22" ht="23.25" thickBot="1" x14ac:dyDescent="0.25">
      <c r="A364" s="356"/>
      <c r="B364" s="118" t="s">
        <v>29</v>
      </c>
      <c r="C364" s="118" t="s">
        <v>30</v>
      </c>
      <c r="D364" s="118" t="s">
        <v>31</v>
      </c>
      <c r="E364" s="363" t="s">
        <v>32</v>
      </c>
      <c r="F364" s="363"/>
      <c r="G364" s="364"/>
      <c r="H364" s="365"/>
      <c r="I364" s="366"/>
      <c r="J364" s="120" t="s">
        <v>1840</v>
      </c>
      <c r="K364" s="121"/>
      <c r="L364" s="121"/>
      <c r="M364" s="122"/>
      <c r="N364" s="89"/>
      <c r="V364" s="123"/>
    </row>
    <row r="365" spans="1:22" ht="13.5" thickBot="1" x14ac:dyDescent="0.25">
      <c r="A365" s="357"/>
      <c r="B365" s="124"/>
      <c r="C365" s="124"/>
      <c r="D365" s="134"/>
      <c r="E365" s="126" t="s">
        <v>37</v>
      </c>
      <c r="F365" s="127"/>
      <c r="G365" s="367"/>
      <c r="H365" s="368"/>
      <c r="I365" s="369"/>
      <c r="J365" s="120" t="s">
        <v>1726</v>
      </c>
      <c r="K365" s="121"/>
      <c r="L365" s="121"/>
      <c r="M365" s="122"/>
      <c r="N365" s="89"/>
      <c r="V365" s="123"/>
    </row>
    <row r="366" spans="1:22" ht="24" thickTop="1" thickBot="1" x14ac:dyDescent="0.25">
      <c r="A366" s="355">
        <f>A362+1</f>
        <v>88</v>
      </c>
      <c r="B366" s="108" t="s">
        <v>20</v>
      </c>
      <c r="C366" s="108" t="s">
        <v>21</v>
      </c>
      <c r="D366" s="108" t="s">
        <v>22</v>
      </c>
      <c r="E366" s="358" t="s">
        <v>23</v>
      </c>
      <c r="F366" s="358"/>
      <c r="G366" s="358" t="s">
        <v>14</v>
      </c>
      <c r="H366" s="359"/>
      <c r="I366" s="87"/>
      <c r="J366" s="109" t="s">
        <v>1719</v>
      </c>
      <c r="K366" s="110"/>
      <c r="L366" s="110"/>
      <c r="M366" s="111"/>
      <c r="N366" s="89"/>
      <c r="V366" s="123"/>
    </row>
    <row r="367" spans="1:22" ht="13.5" thickBot="1" x14ac:dyDescent="0.25">
      <c r="A367" s="356"/>
      <c r="B367" s="113"/>
      <c r="C367" s="113"/>
      <c r="D367" s="114"/>
      <c r="E367" s="113"/>
      <c r="F367" s="113"/>
      <c r="G367" s="360"/>
      <c r="H367" s="361"/>
      <c r="I367" s="362"/>
      <c r="J367" s="115" t="s">
        <v>1719</v>
      </c>
      <c r="K367" s="115"/>
      <c r="L367" s="115"/>
      <c r="M367" s="116"/>
      <c r="N367" s="89"/>
      <c r="V367" s="123"/>
    </row>
    <row r="368" spans="1:22" ht="23.25" thickBot="1" x14ac:dyDescent="0.25">
      <c r="A368" s="356"/>
      <c r="B368" s="118" t="s">
        <v>29</v>
      </c>
      <c r="C368" s="118" t="s">
        <v>30</v>
      </c>
      <c r="D368" s="118" t="s">
        <v>31</v>
      </c>
      <c r="E368" s="363" t="s">
        <v>32</v>
      </c>
      <c r="F368" s="363"/>
      <c r="G368" s="364"/>
      <c r="H368" s="365"/>
      <c r="I368" s="366"/>
      <c r="J368" s="120" t="s">
        <v>1840</v>
      </c>
      <c r="K368" s="121"/>
      <c r="L368" s="121"/>
      <c r="M368" s="122"/>
      <c r="N368" s="89"/>
      <c r="V368" s="123"/>
    </row>
    <row r="369" spans="1:22" ht="13.5" thickBot="1" x14ac:dyDescent="0.25">
      <c r="A369" s="357"/>
      <c r="B369" s="124"/>
      <c r="C369" s="124"/>
      <c r="D369" s="134"/>
      <c r="E369" s="126" t="s">
        <v>37</v>
      </c>
      <c r="F369" s="127"/>
      <c r="G369" s="367"/>
      <c r="H369" s="368"/>
      <c r="I369" s="369"/>
      <c r="J369" s="120" t="s">
        <v>1726</v>
      </c>
      <c r="K369" s="121"/>
      <c r="L369" s="121"/>
      <c r="M369" s="122"/>
      <c r="N369" s="89"/>
      <c r="V369" s="123"/>
    </row>
    <row r="370" spans="1:22" ht="24" thickTop="1" thickBot="1" x14ac:dyDescent="0.25">
      <c r="A370" s="355">
        <f>A366+1</f>
        <v>89</v>
      </c>
      <c r="B370" s="108" t="s">
        <v>20</v>
      </c>
      <c r="C370" s="108" t="s">
        <v>21</v>
      </c>
      <c r="D370" s="108" t="s">
        <v>22</v>
      </c>
      <c r="E370" s="358" t="s">
        <v>23</v>
      </c>
      <c r="F370" s="358"/>
      <c r="G370" s="358" t="s">
        <v>14</v>
      </c>
      <c r="H370" s="359"/>
      <c r="I370" s="87"/>
      <c r="J370" s="109" t="s">
        <v>1719</v>
      </c>
      <c r="K370" s="110"/>
      <c r="L370" s="110"/>
      <c r="M370" s="111"/>
      <c r="N370" s="89"/>
      <c r="V370" s="123"/>
    </row>
    <row r="371" spans="1:22" ht="13.5" thickBot="1" x14ac:dyDescent="0.25">
      <c r="A371" s="356"/>
      <c r="B371" s="113"/>
      <c r="C371" s="113"/>
      <c r="D371" s="114"/>
      <c r="E371" s="113"/>
      <c r="F371" s="113"/>
      <c r="G371" s="360"/>
      <c r="H371" s="361"/>
      <c r="I371" s="362"/>
      <c r="J371" s="115" t="s">
        <v>1719</v>
      </c>
      <c r="K371" s="115"/>
      <c r="L371" s="115"/>
      <c r="M371" s="116"/>
      <c r="N371" s="89"/>
      <c r="V371" s="123"/>
    </row>
    <row r="372" spans="1:22" ht="23.25" thickBot="1" x14ac:dyDescent="0.25">
      <c r="A372" s="356"/>
      <c r="B372" s="118" t="s">
        <v>29</v>
      </c>
      <c r="C372" s="118" t="s">
        <v>30</v>
      </c>
      <c r="D372" s="118" t="s">
        <v>31</v>
      </c>
      <c r="E372" s="363" t="s">
        <v>32</v>
      </c>
      <c r="F372" s="363"/>
      <c r="G372" s="364"/>
      <c r="H372" s="365"/>
      <c r="I372" s="366"/>
      <c r="J372" s="120" t="s">
        <v>1840</v>
      </c>
      <c r="K372" s="121"/>
      <c r="L372" s="121"/>
      <c r="M372" s="122"/>
      <c r="N372" s="89"/>
      <c r="V372" s="123"/>
    </row>
    <row r="373" spans="1:22" ht="13.5" thickBot="1" x14ac:dyDescent="0.25">
      <c r="A373" s="357"/>
      <c r="B373" s="124"/>
      <c r="C373" s="124"/>
      <c r="D373" s="134"/>
      <c r="E373" s="126" t="s">
        <v>37</v>
      </c>
      <c r="F373" s="127"/>
      <c r="G373" s="367"/>
      <c r="H373" s="368"/>
      <c r="I373" s="369"/>
      <c r="J373" s="120" t="s">
        <v>1726</v>
      </c>
      <c r="K373" s="121"/>
      <c r="L373" s="121"/>
      <c r="M373" s="122"/>
      <c r="N373" s="89"/>
      <c r="V373" s="123"/>
    </row>
    <row r="374" spans="1:22" ht="24" thickTop="1" thickBot="1" x14ac:dyDescent="0.25">
      <c r="A374" s="355">
        <f>A370+1</f>
        <v>90</v>
      </c>
      <c r="B374" s="108" t="s">
        <v>20</v>
      </c>
      <c r="C374" s="108" t="s">
        <v>21</v>
      </c>
      <c r="D374" s="108" t="s">
        <v>22</v>
      </c>
      <c r="E374" s="358" t="s">
        <v>23</v>
      </c>
      <c r="F374" s="358"/>
      <c r="G374" s="358" t="s">
        <v>14</v>
      </c>
      <c r="H374" s="359"/>
      <c r="I374" s="87"/>
      <c r="J374" s="109" t="s">
        <v>1719</v>
      </c>
      <c r="K374" s="110"/>
      <c r="L374" s="110"/>
      <c r="M374" s="111"/>
      <c r="N374" s="89"/>
      <c r="V374" s="123"/>
    </row>
    <row r="375" spans="1:22" ht="13.5" thickBot="1" x14ac:dyDescent="0.25">
      <c r="A375" s="356"/>
      <c r="B375" s="113"/>
      <c r="C375" s="113"/>
      <c r="D375" s="114"/>
      <c r="E375" s="113"/>
      <c r="F375" s="113"/>
      <c r="G375" s="360"/>
      <c r="H375" s="361"/>
      <c r="I375" s="362"/>
      <c r="J375" s="115" t="s">
        <v>1719</v>
      </c>
      <c r="K375" s="115"/>
      <c r="L375" s="115"/>
      <c r="M375" s="116"/>
      <c r="N375" s="89"/>
      <c r="V375" s="123"/>
    </row>
    <row r="376" spans="1:22" ht="23.25" thickBot="1" x14ac:dyDescent="0.25">
      <c r="A376" s="356"/>
      <c r="B376" s="118" t="s">
        <v>29</v>
      </c>
      <c r="C376" s="118" t="s">
        <v>30</v>
      </c>
      <c r="D376" s="118" t="s">
        <v>31</v>
      </c>
      <c r="E376" s="363" t="s">
        <v>32</v>
      </c>
      <c r="F376" s="363"/>
      <c r="G376" s="364"/>
      <c r="H376" s="365"/>
      <c r="I376" s="366"/>
      <c r="J376" s="120" t="s">
        <v>1840</v>
      </c>
      <c r="K376" s="121"/>
      <c r="L376" s="121"/>
      <c r="M376" s="122"/>
      <c r="N376" s="89"/>
      <c r="V376" s="123"/>
    </row>
    <row r="377" spans="1:22" ht="13.5" thickBot="1" x14ac:dyDescent="0.25">
      <c r="A377" s="357"/>
      <c r="B377" s="124"/>
      <c r="C377" s="124"/>
      <c r="D377" s="134"/>
      <c r="E377" s="126" t="s">
        <v>37</v>
      </c>
      <c r="F377" s="127"/>
      <c r="G377" s="367"/>
      <c r="H377" s="368"/>
      <c r="I377" s="369"/>
      <c r="J377" s="120" t="s">
        <v>1726</v>
      </c>
      <c r="K377" s="121"/>
      <c r="L377" s="121"/>
      <c r="M377" s="122"/>
      <c r="N377" s="89"/>
      <c r="V377" s="123"/>
    </row>
    <row r="378" spans="1:22" ht="24" thickTop="1" thickBot="1" x14ac:dyDescent="0.25">
      <c r="A378" s="355">
        <f>A374+1</f>
        <v>91</v>
      </c>
      <c r="B378" s="108" t="s">
        <v>20</v>
      </c>
      <c r="C378" s="108" t="s">
        <v>21</v>
      </c>
      <c r="D378" s="108" t="s">
        <v>22</v>
      </c>
      <c r="E378" s="358" t="s">
        <v>23</v>
      </c>
      <c r="F378" s="358"/>
      <c r="G378" s="358" t="s">
        <v>14</v>
      </c>
      <c r="H378" s="359"/>
      <c r="I378" s="87"/>
      <c r="J378" s="109" t="s">
        <v>1719</v>
      </c>
      <c r="K378" s="110"/>
      <c r="L378" s="110"/>
      <c r="M378" s="111"/>
      <c r="N378" s="89"/>
      <c r="V378" s="123"/>
    </row>
    <row r="379" spans="1:22" ht="13.5" thickBot="1" x14ac:dyDescent="0.25">
      <c r="A379" s="356"/>
      <c r="B379" s="113"/>
      <c r="C379" s="113"/>
      <c r="D379" s="114"/>
      <c r="E379" s="113"/>
      <c r="F379" s="113"/>
      <c r="G379" s="360"/>
      <c r="H379" s="361"/>
      <c r="I379" s="362"/>
      <c r="J379" s="115" t="s">
        <v>1719</v>
      </c>
      <c r="K379" s="115"/>
      <c r="L379" s="115"/>
      <c r="M379" s="116"/>
      <c r="N379" s="89"/>
      <c r="V379" s="123"/>
    </row>
    <row r="380" spans="1:22" ht="23.25" thickBot="1" x14ac:dyDescent="0.25">
      <c r="A380" s="356"/>
      <c r="B380" s="118" t="s">
        <v>29</v>
      </c>
      <c r="C380" s="118" t="s">
        <v>30</v>
      </c>
      <c r="D380" s="118" t="s">
        <v>31</v>
      </c>
      <c r="E380" s="363" t="s">
        <v>32</v>
      </c>
      <c r="F380" s="363"/>
      <c r="G380" s="364"/>
      <c r="H380" s="365"/>
      <c r="I380" s="366"/>
      <c r="J380" s="120" t="s">
        <v>1840</v>
      </c>
      <c r="K380" s="121"/>
      <c r="L380" s="121"/>
      <c r="M380" s="122"/>
      <c r="N380" s="89"/>
      <c r="V380" s="123"/>
    </row>
    <row r="381" spans="1:22" ht="13.5" thickBot="1" x14ac:dyDescent="0.25">
      <c r="A381" s="357"/>
      <c r="B381" s="124"/>
      <c r="C381" s="124"/>
      <c r="D381" s="134"/>
      <c r="E381" s="126" t="s">
        <v>37</v>
      </c>
      <c r="F381" s="127"/>
      <c r="G381" s="367"/>
      <c r="H381" s="368"/>
      <c r="I381" s="369"/>
      <c r="J381" s="120" t="s">
        <v>1726</v>
      </c>
      <c r="K381" s="121"/>
      <c r="L381" s="121"/>
      <c r="M381" s="122"/>
      <c r="N381" s="89"/>
      <c r="V381" s="123"/>
    </row>
    <row r="382" spans="1:22" ht="24" thickTop="1" thickBot="1" x14ac:dyDescent="0.25">
      <c r="A382" s="355">
        <f>A378+1</f>
        <v>92</v>
      </c>
      <c r="B382" s="108" t="s">
        <v>20</v>
      </c>
      <c r="C382" s="108" t="s">
        <v>21</v>
      </c>
      <c r="D382" s="108" t="s">
        <v>22</v>
      </c>
      <c r="E382" s="358" t="s">
        <v>23</v>
      </c>
      <c r="F382" s="358"/>
      <c r="G382" s="358" t="s">
        <v>14</v>
      </c>
      <c r="H382" s="359"/>
      <c r="I382" s="87"/>
      <c r="J382" s="109" t="s">
        <v>1719</v>
      </c>
      <c r="K382" s="110"/>
      <c r="L382" s="110"/>
      <c r="M382" s="111"/>
      <c r="N382" s="89"/>
      <c r="V382" s="123"/>
    </row>
    <row r="383" spans="1:22" ht="13.5" thickBot="1" x14ac:dyDescent="0.25">
      <c r="A383" s="356"/>
      <c r="B383" s="113"/>
      <c r="C383" s="113"/>
      <c r="D383" s="114"/>
      <c r="E383" s="113"/>
      <c r="F383" s="113"/>
      <c r="G383" s="360"/>
      <c r="H383" s="361"/>
      <c r="I383" s="362"/>
      <c r="J383" s="115" t="s">
        <v>1719</v>
      </c>
      <c r="K383" s="115"/>
      <c r="L383" s="115"/>
      <c r="M383" s="116"/>
      <c r="N383" s="89"/>
      <c r="V383" s="123"/>
    </row>
    <row r="384" spans="1:22" ht="23.25" thickBot="1" x14ac:dyDescent="0.25">
      <c r="A384" s="356"/>
      <c r="B384" s="118" t="s">
        <v>29</v>
      </c>
      <c r="C384" s="118" t="s">
        <v>30</v>
      </c>
      <c r="D384" s="118" t="s">
        <v>31</v>
      </c>
      <c r="E384" s="363" t="s">
        <v>32</v>
      </c>
      <c r="F384" s="363"/>
      <c r="G384" s="364"/>
      <c r="H384" s="365"/>
      <c r="I384" s="366"/>
      <c r="J384" s="120" t="s">
        <v>1840</v>
      </c>
      <c r="K384" s="121"/>
      <c r="L384" s="121"/>
      <c r="M384" s="122"/>
      <c r="N384" s="89"/>
      <c r="V384" s="123"/>
    </row>
    <row r="385" spans="1:22" ht="13.5" thickBot="1" x14ac:dyDescent="0.25">
      <c r="A385" s="357"/>
      <c r="B385" s="124"/>
      <c r="C385" s="124"/>
      <c r="D385" s="134"/>
      <c r="E385" s="126" t="s">
        <v>37</v>
      </c>
      <c r="F385" s="127"/>
      <c r="G385" s="367"/>
      <c r="H385" s="368"/>
      <c r="I385" s="369"/>
      <c r="J385" s="120" t="s">
        <v>1726</v>
      </c>
      <c r="K385" s="121"/>
      <c r="L385" s="121"/>
      <c r="M385" s="122"/>
      <c r="N385" s="89"/>
      <c r="V385" s="123"/>
    </row>
    <row r="386" spans="1:22" ht="24" thickTop="1" thickBot="1" x14ac:dyDescent="0.25">
      <c r="A386" s="355">
        <f>A382+1</f>
        <v>93</v>
      </c>
      <c r="B386" s="108" t="s">
        <v>20</v>
      </c>
      <c r="C386" s="108" t="s">
        <v>21</v>
      </c>
      <c r="D386" s="108" t="s">
        <v>22</v>
      </c>
      <c r="E386" s="358" t="s">
        <v>23</v>
      </c>
      <c r="F386" s="358"/>
      <c r="G386" s="358" t="s">
        <v>14</v>
      </c>
      <c r="H386" s="359"/>
      <c r="I386" s="87"/>
      <c r="J386" s="109" t="s">
        <v>1719</v>
      </c>
      <c r="K386" s="110"/>
      <c r="L386" s="110"/>
      <c r="M386" s="111"/>
      <c r="N386" s="89"/>
      <c r="V386" s="123"/>
    </row>
    <row r="387" spans="1:22" ht="13.5" thickBot="1" x14ac:dyDescent="0.25">
      <c r="A387" s="356"/>
      <c r="B387" s="113"/>
      <c r="C387" s="113"/>
      <c r="D387" s="114"/>
      <c r="E387" s="113"/>
      <c r="F387" s="113"/>
      <c r="G387" s="360"/>
      <c r="H387" s="361"/>
      <c r="I387" s="362"/>
      <c r="J387" s="115" t="s">
        <v>1719</v>
      </c>
      <c r="K387" s="115"/>
      <c r="L387" s="115"/>
      <c r="M387" s="116"/>
      <c r="N387" s="89"/>
      <c r="V387" s="123"/>
    </row>
    <row r="388" spans="1:22" ht="23.25" thickBot="1" x14ac:dyDescent="0.25">
      <c r="A388" s="356"/>
      <c r="B388" s="118" t="s">
        <v>29</v>
      </c>
      <c r="C388" s="118" t="s">
        <v>30</v>
      </c>
      <c r="D388" s="118" t="s">
        <v>31</v>
      </c>
      <c r="E388" s="363" t="s">
        <v>32</v>
      </c>
      <c r="F388" s="363"/>
      <c r="G388" s="364"/>
      <c r="H388" s="365"/>
      <c r="I388" s="366"/>
      <c r="J388" s="120" t="s">
        <v>1840</v>
      </c>
      <c r="K388" s="121"/>
      <c r="L388" s="121"/>
      <c r="M388" s="122"/>
      <c r="N388" s="89"/>
      <c r="V388" s="123"/>
    </row>
    <row r="389" spans="1:22" ht="13.5" thickBot="1" x14ac:dyDescent="0.25">
      <c r="A389" s="357"/>
      <c r="B389" s="124"/>
      <c r="C389" s="124"/>
      <c r="D389" s="134"/>
      <c r="E389" s="126" t="s">
        <v>37</v>
      </c>
      <c r="F389" s="127"/>
      <c r="G389" s="367"/>
      <c r="H389" s="368"/>
      <c r="I389" s="369"/>
      <c r="J389" s="120" t="s">
        <v>1726</v>
      </c>
      <c r="K389" s="121"/>
      <c r="L389" s="121"/>
      <c r="M389" s="122"/>
      <c r="N389" s="89"/>
      <c r="V389" s="123"/>
    </row>
    <row r="390" spans="1:22" ht="24" thickTop="1" thickBot="1" x14ac:dyDescent="0.25">
      <c r="A390" s="355">
        <f>A386+1</f>
        <v>94</v>
      </c>
      <c r="B390" s="108" t="s">
        <v>20</v>
      </c>
      <c r="C390" s="108" t="s">
        <v>21</v>
      </c>
      <c r="D390" s="108" t="s">
        <v>22</v>
      </c>
      <c r="E390" s="358" t="s">
        <v>23</v>
      </c>
      <c r="F390" s="358"/>
      <c r="G390" s="358" t="s">
        <v>14</v>
      </c>
      <c r="H390" s="359"/>
      <c r="I390" s="87"/>
      <c r="J390" s="109" t="s">
        <v>1719</v>
      </c>
      <c r="K390" s="110"/>
      <c r="L390" s="110"/>
      <c r="M390" s="111"/>
      <c r="N390" s="89"/>
      <c r="V390" s="123"/>
    </row>
    <row r="391" spans="1:22" ht="13.5" thickBot="1" x14ac:dyDescent="0.25">
      <c r="A391" s="356"/>
      <c r="B391" s="113"/>
      <c r="C391" s="113"/>
      <c r="D391" s="114"/>
      <c r="E391" s="113"/>
      <c r="F391" s="113"/>
      <c r="G391" s="360"/>
      <c r="H391" s="361"/>
      <c r="I391" s="362"/>
      <c r="J391" s="115" t="s">
        <v>1719</v>
      </c>
      <c r="K391" s="115"/>
      <c r="L391" s="115"/>
      <c r="M391" s="116"/>
      <c r="N391" s="89"/>
      <c r="V391" s="123"/>
    </row>
    <row r="392" spans="1:22" ht="23.25" thickBot="1" x14ac:dyDescent="0.25">
      <c r="A392" s="356"/>
      <c r="B392" s="118" t="s">
        <v>29</v>
      </c>
      <c r="C392" s="118" t="s">
        <v>30</v>
      </c>
      <c r="D392" s="118" t="s">
        <v>31</v>
      </c>
      <c r="E392" s="363" t="s">
        <v>32</v>
      </c>
      <c r="F392" s="363"/>
      <c r="G392" s="364"/>
      <c r="H392" s="365"/>
      <c r="I392" s="366"/>
      <c r="J392" s="120" t="s">
        <v>1840</v>
      </c>
      <c r="K392" s="121"/>
      <c r="L392" s="121"/>
      <c r="M392" s="122"/>
      <c r="N392" s="89"/>
      <c r="V392" s="123"/>
    </row>
    <row r="393" spans="1:22" ht="13.5" thickBot="1" x14ac:dyDescent="0.25">
      <c r="A393" s="357"/>
      <c r="B393" s="124"/>
      <c r="C393" s="124"/>
      <c r="D393" s="134"/>
      <c r="E393" s="126" t="s">
        <v>37</v>
      </c>
      <c r="F393" s="127"/>
      <c r="G393" s="367"/>
      <c r="H393" s="368"/>
      <c r="I393" s="369"/>
      <c r="J393" s="120" t="s">
        <v>1726</v>
      </c>
      <c r="K393" s="121"/>
      <c r="L393" s="121"/>
      <c r="M393" s="122"/>
      <c r="N393" s="89"/>
      <c r="V393" s="123"/>
    </row>
    <row r="394" spans="1:22" ht="24" thickTop="1" thickBot="1" x14ac:dyDescent="0.25">
      <c r="A394" s="355">
        <f>A390+1</f>
        <v>95</v>
      </c>
      <c r="B394" s="108" t="s">
        <v>20</v>
      </c>
      <c r="C394" s="108" t="s">
        <v>21</v>
      </c>
      <c r="D394" s="108" t="s">
        <v>22</v>
      </c>
      <c r="E394" s="358" t="s">
        <v>23</v>
      </c>
      <c r="F394" s="358"/>
      <c r="G394" s="358" t="s">
        <v>14</v>
      </c>
      <c r="H394" s="359"/>
      <c r="I394" s="87"/>
      <c r="J394" s="109" t="s">
        <v>1719</v>
      </c>
      <c r="K394" s="110"/>
      <c r="L394" s="110"/>
      <c r="M394" s="111"/>
      <c r="N394" s="89"/>
      <c r="V394" s="123"/>
    </row>
    <row r="395" spans="1:22" ht="13.5" thickBot="1" x14ac:dyDescent="0.25">
      <c r="A395" s="356"/>
      <c r="B395" s="113"/>
      <c r="C395" s="113"/>
      <c r="D395" s="114"/>
      <c r="E395" s="113"/>
      <c r="F395" s="113"/>
      <c r="G395" s="360"/>
      <c r="H395" s="361"/>
      <c r="I395" s="362"/>
      <c r="J395" s="115" t="s">
        <v>1719</v>
      </c>
      <c r="K395" s="115"/>
      <c r="L395" s="115"/>
      <c r="M395" s="116"/>
      <c r="N395" s="89"/>
      <c r="V395" s="123"/>
    </row>
    <row r="396" spans="1:22" ht="23.25" thickBot="1" x14ac:dyDescent="0.25">
      <c r="A396" s="356"/>
      <c r="B396" s="118" t="s">
        <v>29</v>
      </c>
      <c r="C396" s="118" t="s">
        <v>30</v>
      </c>
      <c r="D396" s="118" t="s">
        <v>31</v>
      </c>
      <c r="E396" s="363" t="s">
        <v>32</v>
      </c>
      <c r="F396" s="363"/>
      <c r="G396" s="364"/>
      <c r="H396" s="365"/>
      <c r="I396" s="366"/>
      <c r="J396" s="120" t="s">
        <v>1840</v>
      </c>
      <c r="K396" s="121"/>
      <c r="L396" s="121"/>
      <c r="M396" s="122"/>
      <c r="N396" s="89"/>
      <c r="V396" s="123"/>
    </row>
    <row r="397" spans="1:22" ht="13.5" thickBot="1" x14ac:dyDescent="0.25">
      <c r="A397" s="357"/>
      <c r="B397" s="124"/>
      <c r="C397" s="124"/>
      <c r="D397" s="134"/>
      <c r="E397" s="126" t="s">
        <v>37</v>
      </c>
      <c r="F397" s="127"/>
      <c r="G397" s="367"/>
      <c r="H397" s="368"/>
      <c r="I397" s="369"/>
      <c r="J397" s="120" t="s">
        <v>1726</v>
      </c>
      <c r="K397" s="121"/>
      <c r="L397" s="121"/>
      <c r="M397" s="122"/>
      <c r="N397" s="89"/>
      <c r="V397" s="123"/>
    </row>
    <row r="398" spans="1:22" ht="24" thickTop="1" thickBot="1" x14ac:dyDescent="0.25">
      <c r="A398" s="355">
        <f>A394+1</f>
        <v>96</v>
      </c>
      <c r="B398" s="108" t="s">
        <v>20</v>
      </c>
      <c r="C398" s="108" t="s">
        <v>21</v>
      </c>
      <c r="D398" s="108" t="s">
        <v>22</v>
      </c>
      <c r="E398" s="358" t="s">
        <v>23</v>
      </c>
      <c r="F398" s="358"/>
      <c r="G398" s="358" t="s">
        <v>14</v>
      </c>
      <c r="H398" s="359"/>
      <c r="I398" s="87"/>
      <c r="J398" s="109" t="s">
        <v>1719</v>
      </c>
      <c r="K398" s="110"/>
      <c r="L398" s="110"/>
      <c r="M398" s="111"/>
      <c r="N398" s="89"/>
      <c r="V398" s="123"/>
    </row>
    <row r="399" spans="1:22" ht="13.5" thickBot="1" x14ac:dyDescent="0.25">
      <c r="A399" s="356"/>
      <c r="B399" s="113"/>
      <c r="C399" s="113"/>
      <c r="D399" s="114"/>
      <c r="E399" s="113"/>
      <c r="F399" s="113"/>
      <c r="G399" s="360"/>
      <c r="H399" s="361"/>
      <c r="I399" s="362"/>
      <c r="J399" s="115" t="s">
        <v>1719</v>
      </c>
      <c r="K399" s="115"/>
      <c r="L399" s="115"/>
      <c r="M399" s="116"/>
      <c r="N399" s="89"/>
      <c r="V399" s="123"/>
    </row>
    <row r="400" spans="1:22" ht="23.25" thickBot="1" x14ac:dyDescent="0.25">
      <c r="A400" s="356"/>
      <c r="B400" s="118" t="s">
        <v>29</v>
      </c>
      <c r="C400" s="118" t="s">
        <v>30</v>
      </c>
      <c r="D400" s="118" t="s">
        <v>31</v>
      </c>
      <c r="E400" s="363" t="s">
        <v>32</v>
      </c>
      <c r="F400" s="363"/>
      <c r="G400" s="364"/>
      <c r="H400" s="365"/>
      <c r="I400" s="366"/>
      <c r="J400" s="120" t="s">
        <v>1840</v>
      </c>
      <c r="K400" s="121"/>
      <c r="L400" s="121"/>
      <c r="M400" s="122"/>
      <c r="N400" s="89"/>
      <c r="V400" s="123"/>
    </row>
    <row r="401" spans="1:22" ht="13.5" thickBot="1" x14ac:dyDescent="0.25">
      <c r="A401" s="357"/>
      <c r="B401" s="124"/>
      <c r="C401" s="124"/>
      <c r="D401" s="134"/>
      <c r="E401" s="126" t="s">
        <v>37</v>
      </c>
      <c r="F401" s="127"/>
      <c r="G401" s="367"/>
      <c r="H401" s="368"/>
      <c r="I401" s="369"/>
      <c r="J401" s="120" t="s">
        <v>1726</v>
      </c>
      <c r="K401" s="121"/>
      <c r="L401" s="121"/>
      <c r="M401" s="122"/>
      <c r="N401" s="89"/>
      <c r="V401" s="123"/>
    </row>
    <row r="402" spans="1:22" ht="24" thickTop="1" thickBot="1" x14ac:dyDescent="0.25">
      <c r="A402" s="355">
        <f>A398+1</f>
        <v>97</v>
      </c>
      <c r="B402" s="108" t="s">
        <v>20</v>
      </c>
      <c r="C402" s="108" t="s">
        <v>21</v>
      </c>
      <c r="D402" s="108" t="s">
        <v>22</v>
      </c>
      <c r="E402" s="358" t="s">
        <v>23</v>
      </c>
      <c r="F402" s="358"/>
      <c r="G402" s="358" t="s">
        <v>14</v>
      </c>
      <c r="H402" s="359"/>
      <c r="I402" s="87"/>
      <c r="J402" s="109" t="s">
        <v>1719</v>
      </c>
      <c r="K402" s="110"/>
      <c r="L402" s="110"/>
      <c r="M402" s="111"/>
      <c r="N402" s="89"/>
      <c r="V402" s="123"/>
    </row>
    <row r="403" spans="1:22" ht="13.5" thickBot="1" x14ac:dyDescent="0.25">
      <c r="A403" s="356"/>
      <c r="B403" s="113"/>
      <c r="C403" s="113"/>
      <c r="D403" s="114"/>
      <c r="E403" s="113"/>
      <c r="F403" s="113"/>
      <c r="G403" s="360"/>
      <c r="H403" s="361"/>
      <c r="I403" s="362"/>
      <c r="J403" s="115" t="s">
        <v>1719</v>
      </c>
      <c r="K403" s="115"/>
      <c r="L403" s="115"/>
      <c r="M403" s="116"/>
      <c r="N403" s="89"/>
      <c r="V403" s="123"/>
    </row>
    <row r="404" spans="1:22" ht="23.25" thickBot="1" x14ac:dyDescent="0.25">
      <c r="A404" s="356"/>
      <c r="B404" s="118" t="s">
        <v>29</v>
      </c>
      <c r="C404" s="118" t="s">
        <v>30</v>
      </c>
      <c r="D404" s="118" t="s">
        <v>31</v>
      </c>
      <c r="E404" s="363" t="s">
        <v>32</v>
      </c>
      <c r="F404" s="363"/>
      <c r="G404" s="364"/>
      <c r="H404" s="365"/>
      <c r="I404" s="366"/>
      <c r="J404" s="120" t="s">
        <v>1840</v>
      </c>
      <c r="K404" s="121"/>
      <c r="L404" s="121"/>
      <c r="M404" s="122"/>
      <c r="N404" s="89"/>
      <c r="V404" s="123"/>
    </row>
    <row r="405" spans="1:22" ht="13.5" thickBot="1" x14ac:dyDescent="0.25">
      <c r="A405" s="357"/>
      <c r="B405" s="124"/>
      <c r="C405" s="124"/>
      <c r="D405" s="134"/>
      <c r="E405" s="126" t="s">
        <v>37</v>
      </c>
      <c r="F405" s="127"/>
      <c r="G405" s="367"/>
      <c r="H405" s="368"/>
      <c r="I405" s="369"/>
      <c r="J405" s="120" t="s">
        <v>1726</v>
      </c>
      <c r="K405" s="121"/>
      <c r="L405" s="121"/>
      <c r="M405" s="122"/>
      <c r="N405" s="89"/>
      <c r="V405" s="123"/>
    </row>
    <row r="406" spans="1:22" ht="24" thickTop="1" thickBot="1" x14ac:dyDescent="0.25">
      <c r="A406" s="355">
        <f>A402+1</f>
        <v>98</v>
      </c>
      <c r="B406" s="108" t="s">
        <v>20</v>
      </c>
      <c r="C406" s="108" t="s">
        <v>21</v>
      </c>
      <c r="D406" s="108" t="s">
        <v>22</v>
      </c>
      <c r="E406" s="358" t="s">
        <v>23</v>
      </c>
      <c r="F406" s="358"/>
      <c r="G406" s="358" t="s">
        <v>14</v>
      </c>
      <c r="H406" s="359"/>
      <c r="I406" s="87"/>
      <c r="J406" s="109" t="s">
        <v>1719</v>
      </c>
      <c r="K406" s="110"/>
      <c r="L406" s="110"/>
      <c r="M406" s="111"/>
      <c r="N406" s="89"/>
      <c r="V406" s="123"/>
    </row>
    <row r="407" spans="1:22" ht="13.5" thickBot="1" x14ac:dyDescent="0.25">
      <c r="A407" s="356"/>
      <c r="B407" s="113"/>
      <c r="C407" s="113"/>
      <c r="D407" s="114"/>
      <c r="E407" s="113"/>
      <c r="F407" s="113"/>
      <c r="G407" s="360"/>
      <c r="H407" s="361"/>
      <c r="I407" s="362"/>
      <c r="J407" s="115" t="s">
        <v>1719</v>
      </c>
      <c r="K407" s="115"/>
      <c r="L407" s="115"/>
      <c r="M407" s="116"/>
      <c r="N407" s="89"/>
      <c r="V407" s="123"/>
    </row>
    <row r="408" spans="1:22" ht="23.25" thickBot="1" x14ac:dyDescent="0.25">
      <c r="A408" s="356"/>
      <c r="B408" s="118" t="s">
        <v>29</v>
      </c>
      <c r="C408" s="118" t="s">
        <v>30</v>
      </c>
      <c r="D408" s="118" t="s">
        <v>31</v>
      </c>
      <c r="E408" s="363" t="s">
        <v>32</v>
      </c>
      <c r="F408" s="363"/>
      <c r="G408" s="364"/>
      <c r="H408" s="365"/>
      <c r="I408" s="366"/>
      <c r="J408" s="120" t="s">
        <v>1840</v>
      </c>
      <c r="K408" s="121"/>
      <c r="L408" s="121"/>
      <c r="M408" s="122"/>
      <c r="N408" s="89"/>
      <c r="V408" s="123"/>
    </row>
    <row r="409" spans="1:22" ht="13.5" thickBot="1" x14ac:dyDescent="0.25">
      <c r="A409" s="357"/>
      <c r="B409" s="124"/>
      <c r="C409" s="124"/>
      <c r="D409" s="134"/>
      <c r="E409" s="126" t="s">
        <v>37</v>
      </c>
      <c r="F409" s="127"/>
      <c r="G409" s="367"/>
      <c r="H409" s="368"/>
      <c r="I409" s="369"/>
      <c r="J409" s="120" t="s">
        <v>1726</v>
      </c>
      <c r="K409" s="121"/>
      <c r="L409" s="121"/>
      <c r="M409" s="122"/>
      <c r="N409" s="89"/>
      <c r="V409" s="123"/>
    </row>
    <row r="410" spans="1:22" ht="24" thickTop="1" thickBot="1" x14ac:dyDescent="0.25">
      <c r="A410" s="355">
        <f>A406+1</f>
        <v>99</v>
      </c>
      <c r="B410" s="108" t="s">
        <v>20</v>
      </c>
      <c r="C410" s="108" t="s">
        <v>21</v>
      </c>
      <c r="D410" s="108" t="s">
        <v>22</v>
      </c>
      <c r="E410" s="358" t="s">
        <v>23</v>
      </c>
      <c r="F410" s="358"/>
      <c r="G410" s="358" t="s">
        <v>14</v>
      </c>
      <c r="H410" s="359"/>
      <c r="I410" s="87"/>
      <c r="J410" s="109" t="s">
        <v>1719</v>
      </c>
      <c r="K410" s="110"/>
      <c r="L410" s="110"/>
      <c r="M410" s="111"/>
      <c r="N410" s="89"/>
      <c r="V410" s="123"/>
    </row>
    <row r="411" spans="1:22" ht="13.5" thickBot="1" x14ac:dyDescent="0.25">
      <c r="A411" s="356"/>
      <c r="B411" s="113"/>
      <c r="C411" s="113"/>
      <c r="D411" s="114"/>
      <c r="E411" s="113"/>
      <c r="F411" s="113"/>
      <c r="G411" s="360"/>
      <c r="H411" s="361"/>
      <c r="I411" s="362"/>
      <c r="J411" s="115" t="s">
        <v>1719</v>
      </c>
      <c r="K411" s="115"/>
      <c r="L411" s="115"/>
      <c r="M411" s="116"/>
      <c r="N411" s="89"/>
      <c r="V411" s="123"/>
    </row>
    <row r="412" spans="1:22" ht="23.25" thickBot="1" x14ac:dyDescent="0.25">
      <c r="A412" s="356"/>
      <c r="B412" s="118" t="s">
        <v>29</v>
      </c>
      <c r="C412" s="118" t="s">
        <v>30</v>
      </c>
      <c r="D412" s="118" t="s">
        <v>31</v>
      </c>
      <c r="E412" s="363" t="s">
        <v>32</v>
      </c>
      <c r="F412" s="363"/>
      <c r="G412" s="364"/>
      <c r="H412" s="365"/>
      <c r="I412" s="366"/>
      <c r="J412" s="120" t="s">
        <v>1840</v>
      </c>
      <c r="K412" s="121"/>
      <c r="L412" s="121"/>
      <c r="M412" s="122"/>
      <c r="N412" s="89"/>
      <c r="V412" s="123"/>
    </row>
    <row r="413" spans="1:22" ht="13.5" thickBot="1" x14ac:dyDescent="0.25">
      <c r="A413" s="357"/>
      <c r="B413" s="124"/>
      <c r="C413" s="124"/>
      <c r="D413" s="134"/>
      <c r="E413" s="126" t="s">
        <v>37</v>
      </c>
      <c r="F413" s="127"/>
      <c r="G413" s="367"/>
      <c r="H413" s="368"/>
      <c r="I413" s="369"/>
      <c r="J413" s="120" t="s">
        <v>1726</v>
      </c>
      <c r="K413" s="121"/>
      <c r="L413" s="121"/>
      <c r="M413" s="122"/>
      <c r="N413" s="89"/>
      <c r="V413" s="123"/>
    </row>
    <row r="414" spans="1:22" ht="24" thickTop="1" thickBot="1" x14ac:dyDescent="0.25">
      <c r="A414" s="355">
        <f>A410+1</f>
        <v>100</v>
      </c>
      <c r="B414" s="108" t="s">
        <v>20</v>
      </c>
      <c r="C414" s="108" t="s">
        <v>21</v>
      </c>
      <c r="D414" s="108" t="s">
        <v>22</v>
      </c>
      <c r="E414" s="358" t="s">
        <v>23</v>
      </c>
      <c r="F414" s="358"/>
      <c r="G414" s="358" t="s">
        <v>14</v>
      </c>
      <c r="H414" s="359"/>
      <c r="I414" s="87"/>
      <c r="J414" s="109" t="s">
        <v>1719</v>
      </c>
      <c r="K414" s="110"/>
      <c r="L414" s="110"/>
      <c r="M414" s="111"/>
      <c r="N414" s="89"/>
      <c r="V414" s="123"/>
    </row>
    <row r="415" spans="1:22" ht="13.5" thickBot="1" x14ac:dyDescent="0.25">
      <c r="A415" s="356"/>
      <c r="B415" s="113"/>
      <c r="C415" s="113"/>
      <c r="D415" s="114"/>
      <c r="E415" s="113"/>
      <c r="F415" s="113"/>
      <c r="G415" s="360"/>
      <c r="H415" s="361"/>
      <c r="I415" s="362"/>
      <c r="J415" s="115" t="s">
        <v>1719</v>
      </c>
      <c r="K415" s="115"/>
      <c r="L415" s="115"/>
      <c r="M415" s="116"/>
      <c r="N415" s="89"/>
      <c r="V415" s="123"/>
    </row>
    <row r="416" spans="1:22" ht="23.25" thickBot="1" x14ac:dyDescent="0.25">
      <c r="A416" s="356"/>
      <c r="B416" s="118" t="s">
        <v>29</v>
      </c>
      <c r="C416" s="118" t="s">
        <v>30</v>
      </c>
      <c r="D416" s="118" t="s">
        <v>31</v>
      </c>
      <c r="E416" s="363" t="s">
        <v>32</v>
      </c>
      <c r="F416" s="363"/>
      <c r="G416" s="364"/>
      <c r="H416" s="365"/>
      <c r="I416" s="366"/>
      <c r="J416" s="120" t="s">
        <v>1840</v>
      </c>
      <c r="K416" s="121"/>
      <c r="L416" s="121"/>
      <c r="M416" s="122"/>
      <c r="N416" s="89"/>
    </row>
    <row r="417" spans="1:14" ht="13.5" thickBot="1" x14ac:dyDescent="0.25">
      <c r="A417" s="357"/>
      <c r="B417" s="134"/>
      <c r="C417" s="134"/>
      <c r="D417" s="134"/>
      <c r="E417" s="136" t="s">
        <v>37</v>
      </c>
      <c r="F417" s="137"/>
      <c r="G417" s="367"/>
      <c r="H417" s="368"/>
      <c r="I417" s="369"/>
      <c r="J417" s="138" t="s">
        <v>1726</v>
      </c>
      <c r="K417" s="139"/>
      <c r="L417" s="139"/>
      <c r="M417" s="140"/>
      <c r="N417" s="89"/>
    </row>
    <row r="418" spans="1:14" ht="13.5" thickTop="1" x14ac:dyDescent="0.2"/>
  </sheetData>
  <mergeCells count="721">
    <mergeCell ref="A18:A21"/>
    <mergeCell ref="E18:F18"/>
    <mergeCell ref="E76:F76"/>
    <mergeCell ref="E106:F106"/>
    <mergeCell ref="E108:F108"/>
    <mergeCell ref="E104:F104"/>
    <mergeCell ref="G148:I149"/>
    <mergeCell ref="J12:J13"/>
    <mergeCell ref="M12:M13"/>
    <mergeCell ref="G29:I29"/>
    <mergeCell ref="G33:I33"/>
    <mergeCell ref="G41:I41"/>
    <mergeCell ref="G146:H146"/>
    <mergeCell ref="G147:I147"/>
    <mergeCell ref="G92:I92"/>
    <mergeCell ref="G78:H78"/>
    <mergeCell ref="G36:I37"/>
    <mergeCell ref="G44:I45"/>
    <mergeCell ref="G52:I53"/>
    <mergeCell ref="G96:I97"/>
    <mergeCell ref="G136:I137"/>
    <mergeCell ref="G140:I141"/>
    <mergeCell ref="G79:I79"/>
    <mergeCell ref="G82:H82"/>
    <mergeCell ref="E24:F24"/>
    <mergeCell ref="E22:F22"/>
    <mergeCell ref="E14:F14"/>
    <mergeCell ref="E16:F16"/>
    <mergeCell ref="E20:F20"/>
    <mergeCell ref="B12:B13"/>
    <mergeCell ref="G50:H50"/>
    <mergeCell ref="G51:I51"/>
    <mergeCell ref="G54:H54"/>
    <mergeCell ref="L9:M11"/>
    <mergeCell ref="E12:F13"/>
    <mergeCell ref="G9:G11"/>
    <mergeCell ref="I9:I11"/>
    <mergeCell ref="K9:K11"/>
    <mergeCell ref="H9:H11"/>
    <mergeCell ref="J9:J11"/>
    <mergeCell ref="D11:F11"/>
    <mergeCell ref="B9:F9"/>
    <mergeCell ref="B10:F10"/>
    <mergeCell ref="A86:A89"/>
    <mergeCell ref="E86:F86"/>
    <mergeCell ref="E88:F88"/>
    <mergeCell ref="A90:A93"/>
    <mergeCell ref="E90:F90"/>
    <mergeCell ref="E92:F92"/>
    <mergeCell ref="A34:A37"/>
    <mergeCell ref="A38:A41"/>
    <mergeCell ref="E38:F38"/>
    <mergeCell ref="E40:F40"/>
    <mergeCell ref="E34:F34"/>
    <mergeCell ref="E36:F36"/>
    <mergeCell ref="A74:A77"/>
    <mergeCell ref="A42:A45"/>
    <mergeCell ref="E42:F42"/>
    <mergeCell ref="E44:F44"/>
    <mergeCell ref="A66:A69"/>
    <mergeCell ref="E66:F66"/>
    <mergeCell ref="E68:F68"/>
    <mergeCell ref="A70:A73"/>
    <mergeCell ref="E70:F70"/>
    <mergeCell ref="E72:F72"/>
    <mergeCell ref="A58:A61"/>
    <mergeCell ref="E58:F58"/>
    <mergeCell ref="A94:A97"/>
    <mergeCell ref="E96:F96"/>
    <mergeCell ref="A102:A105"/>
    <mergeCell ref="E102:F102"/>
    <mergeCell ref="A118:A121"/>
    <mergeCell ref="E118:F118"/>
    <mergeCell ref="E120:F120"/>
    <mergeCell ref="A110:A113"/>
    <mergeCell ref="E110:F110"/>
    <mergeCell ref="E112:F112"/>
    <mergeCell ref="A98:A101"/>
    <mergeCell ref="E98:F98"/>
    <mergeCell ref="E100:F100"/>
    <mergeCell ref="E94:F94"/>
    <mergeCell ref="A106:A109"/>
    <mergeCell ref="E188:F188"/>
    <mergeCell ref="A190:A193"/>
    <mergeCell ref="E190:F190"/>
    <mergeCell ref="E192:F192"/>
    <mergeCell ref="A182:A185"/>
    <mergeCell ref="E182:F182"/>
    <mergeCell ref="A122:A125"/>
    <mergeCell ref="E122:F122"/>
    <mergeCell ref="E124:F124"/>
    <mergeCell ref="E162:F162"/>
    <mergeCell ref="E164:F164"/>
    <mergeCell ref="A126:A129"/>
    <mergeCell ref="E126:F126"/>
    <mergeCell ref="E152:F152"/>
    <mergeCell ref="A154:A157"/>
    <mergeCell ref="E154:F154"/>
    <mergeCell ref="E156:F156"/>
    <mergeCell ref="A138:A141"/>
    <mergeCell ref="E138:F138"/>
    <mergeCell ref="E140:F140"/>
    <mergeCell ref="A142:A145"/>
    <mergeCell ref="E128:F128"/>
    <mergeCell ref="A130:A133"/>
    <mergeCell ref="E130:F130"/>
    <mergeCell ref="A414:A417"/>
    <mergeCell ref="E414:F414"/>
    <mergeCell ref="A386:A389"/>
    <mergeCell ref="E386:F386"/>
    <mergeCell ref="E388:F388"/>
    <mergeCell ref="A390:A393"/>
    <mergeCell ref="E390:F390"/>
    <mergeCell ref="E416:F416"/>
    <mergeCell ref="E392:F392"/>
    <mergeCell ref="A410:A413"/>
    <mergeCell ref="E410:F410"/>
    <mergeCell ref="E412:F412"/>
    <mergeCell ref="A406:A409"/>
    <mergeCell ref="E406:F406"/>
    <mergeCell ref="E408:F408"/>
    <mergeCell ref="A314:A317"/>
    <mergeCell ref="E314:F314"/>
    <mergeCell ref="E316:F316"/>
    <mergeCell ref="A318:A321"/>
    <mergeCell ref="E318:F318"/>
    <mergeCell ref="A290:A293"/>
    <mergeCell ref="A402:A405"/>
    <mergeCell ref="E402:F402"/>
    <mergeCell ref="E404:F404"/>
    <mergeCell ref="A394:A397"/>
    <mergeCell ref="E394:F394"/>
    <mergeCell ref="E396:F396"/>
    <mergeCell ref="A398:A401"/>
    <mergeCell ref="E398:F398"/>
    <mergeCell ref="E400:F400"/>
    <mergeCell ref="A322:A325"/>
    <mergeCell ref="E322:F322"/>
    <mergeCell ref="E324:F324"/>
    <mergeCell ref="A326:A329"/>
    <mergeCell ref="E326:F326"/>
    <mergeCell ref="E328:F328"/>
    <mergeCell ref="E298:F298"/>
    <mergeCell ref="E300:F300"/>
    <mergeCell ref="A302:A305"/>
    <mergeCell ref="E82:F82"/>
    <mergeCell ref="E84:F84"/>
    <mergeCell ref="G74:H74"/>
    <mergeCell ref="G75:I75"/>
    <mergeCell ref="E320:F320"/>
    <mergeCell ref="E220:F220"/>
    <mergeCell ref="A258:A261"/>
    <mergeCell ref="E258:F258"/>
    <mergeCell ref="E260:F260"/>
    <mergeCell ref="A262:A265"/>
    <mergeCell ref="A222:A225"/>
    <mergeCell ref="E222:F222"/>
    <mergeCell ref="A246:A249"/>
    <mergeCell ref="E246:F246"/>
    <mergeCell ref="E290:F290"/>
    <mergeCell ref="E292:F292"/>
    <mergeCell ref="A294:A297"/>
    <mergeCell ref="E294:F294"/>
    <mergeCell ref="E312:F312"/>
    <mergeCell ref="E308:F308"/>
    <mergeCell ref="A310:A313"/>
    <mergeCell ref="E310:F310"/>
    <mergeCell ref="E296:F296"/>
    <mergeCell ref="A298:A301"/>
    <mergeCell ref="E132:F132"/>
    <mergeCell ref="A134:A137"/>
    <mergeCell ref="G128:I128"/>
    <mergeCell ref="G89:I89"/>
    <mergeCell ref="G93:I93"/>
    <mergeCell ref="G80:I80"/>
    <mergeCell ref="G84:I84"/>
    <mergeCell ref="G88:I88"/>
    <mergeCell ref="G102:H102"/>
    <mergeCell ref="G103:I103"/>
    <mergeCell ref="G106:H106"/>
    <mergeCell ref="G107:I107"/>
    <mergeCell ref="A114:A117"/>
    <mergeCell ref="E114:F114"/>
    <mergeCell ref="E116:F116"/>
    <mergeCell ref="G120:I120"/>
    <mergeCell ref="G124:I124"/>
    <mergeCell ref="A78:A81"/>
    <mergeCell ref="E78:F78"/>
    <mergeCell ref="E80:F80"/>
    <mergeCell ref="A82:A85"/>
    <mergeCell ref="E134:F134"/>
    <mergeCell ref="E136:F136"/>
    <mergeCell ref="G134:H134"/>
    <mergeCell ref="G135:I135"/>
    <mergeCell ref="A166:A169"/>
    <mergeCell ref="E166:F166"/>
    <mergeCell ref="G151:I151"/>
    <mergeCell ref="G154:H154"/>
    <mergeCell ref="E142:F142"/>
    <mergeCell ref="E144:F144"/>
    <mergeCell ref="A146:A149"/>
    <mergeCell ref="E146:F146"/>
    <mergeCell ref="E148:F148"/>
    <mergeCell ref="G144:I144"/>
    <mergeCell ref="G138:H138"/>
    <mergeCell ref="G139:I139"/>
    <mergeCell ref="G142:H142"/>
    <mergeCell ref="G143:I143"/>
    <mergeCell ref="A158:A161"/>
    <mergeCell ref="E158:F158"/>
    <mergeCell ref="E160:F160"/>
    <mergeCell ref="A150:A153"/>
    <mergeCell ref="E150:F150"/>
    <mergeCell ref="A162:A165"/>
    <mergeCell ref="G161:I161"/>
    <mergeCell ref="G152:I152"/>
    <mergeCell ref="G160:I160"/>
    <mergeCell ref="E176:F176"/>
    <mergeCell ref="A178:A181"/>
    <mergeCell ref="E178:F178"/>
    <mergeCell ref="E180:F180"/>
    <mergeCell ref="E168:F168"/>
    <mergeCell ref="A170:A173"/>
    <mergeCell ref="E170:F170"/>
    <mergeCell ref="E172:F172"/>
    <mergeCell ref="A174:A177"/>
    <mergeCell ref="E174:F174"/>
    <mergeCell ref="E184:F184"/>
    <mergeCell ref="E240:F240"/>
    <mergeCell ref="E200:F200"/>
    <mergeCell ref="A202:A205"/>
    <mergeCell ref="E202:F202"/>
    <mergeCell ref="E204:F204"/>
    <mergeCell ref="A206:A209"/>
    <mergeCell ref="E206:F206"/>
    <mergeCell ref="E208:F208"/>
    <mergeCell ref="A210:A213"/>
    <mergeCell ref="E186:F186"/>
    <mergeCell ref="A186:A189"/>
    <mergeCell ref="E224:F224"/>
    <mergeCell ref="A226:A229"/>
    <mergeCell ref="E226:F226"/>
    <mergeCell ref="E228:F228"/>
    <mergeCell ref="A230:A233"/>
    <mergeCell ref="E230:F230"/>
    <mergeCell ref="A194:A197"/>
    <mergeCell ref="E194:F194"/>
    <mergeCell ref="E196:F196"/>
    <mergeCell ref="A198:A201"/>
    <mergeCell ref="E198:F198"/>
    <mergeCell ref="E210:F210"/>
    <mergeCell ref="E212:F212"/>
    <mergeCell ref="A214:A217"/>
    <mergeCell ref="E214:F214"/>
    <mergeCell ref="E216:F216"/>
    <mergeCell ref="A218:A221"/>
    <mergeCell ref="E218:F218"/>
    <mergeCell ref="A270:A273"/>
    <mergeCell ref="E270:F270"/>
    <mergeCell ref="E272:F272"/>
    <mergeCell ref="E232:F232"/>
    <mergeCell ref="A234:A237"/>
    <mergeCell ref="E234:F234"/>
    <mergeCell ref="E236:F236"/>
    <mergeCell ref="E262:F262"/>
    <mergeCell ref="E264:F264"/>
    <mergeCell ref="G257:I257"/>
    <mergeCell ref="G256:I256"/>
    <mergeCell ref="G254:H254"/>
    <mergeCell ref="G255:I255"/>
    <mergeCell ref="G232:I232"/>
    <mergeCell ref="G236:I236"/>
    <mergeCell ref="E248:F248"/>
    <mergeCell ref="A250:A253"/>
    <mergeCell ref="E250:F250"/>
    <mergeCell ref="E252:F252"/>
    <mergeCell ref="A242:A245"/>
    <mergeCell ref="E242:F242"/>
    <mergeCell ref="E244:F244"/>
    <mergeCell ref="A238:A241"/>
    <mergeCell ref="E238:F238"/>
    <mergeCell ref="A254:A257"/>
    <mergeCell ref="E254:F254"/>
    <mergeCell ref="E256:F256"/>
    <mergeCell ref="G264:I264"/>
    <mergeCell ref="A266:A269"/>
    <mergeCell ref="E266:F266"/>
    <mergeCell ref="E268:F268"/>
    <mergeCell ref="A282:A285"/>
    <mergeCell ref="E282:F282"/>
    <mergeCell ref="E284:F284"/>
    <mergeCell ref="A286:A289"/>
    <mergeCell ref="E286:F286"/>
    <mergeCell ref="E288:F288"/>
    <mergeCell ref="A274:A277"/>
    <mergeCell ref="E274:F274"/>
    <mergeCell ref="E276:F276"/>
    <mergeCell ref="A278:A281"/>
    <mergeCell ref="E278:F278"/>
    <mergeCell ref="E280:F280"/>
    <mergeCell ref="E302:F302"/>
    <mergeCell ref="E304:F304"/>
    <mergeCell ref="A306:A309"/>
    <mergeCell ref="E306:F306"/>
    <mergeCell ref="G333:I333"/>
    <mergeCell ref="G337:I337"/>
    <mergeCell ref="A382:A385"/>
    <mergeCell ref="E382:F382"/>
    <mergeCell ref="E384:F384"/>
    <mergeCell ref="E344:F344"/>
    <mergeCell ref="A346:A349"/>
    <mergeCell ref="E346:F346"/>
    <mergeCell ref="E348:F348"/>
    <mergeCell ref="A330:A333"/>
    <mergeCell ref="E330:F330"/>
    <mergeCell ref="E332:F332"/>
    <mergeCell ref="A334:A337"/>
    <mergeCell ref="E334:F334"/>
    <mergeCell ref="E336:F336"/>
    <mergeCell ref="A342:A345"/>
    <mergeCell ref="E342:F342"/>
    <mergeCell ref="E356:F356"/>
    <mergeCell ref="A338:A341"/>
    <mergeCell ref="E338:F338"/>
    <mergeCell ref="E340:F340"/>
    <mergeCell ref="E368:F368"/>
    <mergeCell ref="A350:A353"/>
    <mergeCell ref="E350:F350"/>
    <mergeCell ref="E352:F352"/>
    <mergeCell ref="A354:A357"/>
    <mergeCell ref="E354:F354"/>
    <mergeCell ref="E364:F364"/>
    <mergeCell ref="E362:F362"/>
    <mergeCell ref="A378:A381"/>
    <mergeCell ref="E378:F378"/>
    <mergeCell ref="E380:F380"/>
    <mergeCell ref="A358:A361"/>
    <mergeCell ref="E358:F358"/>
    <mergeCell ref="E360:F360"/>
    <mergeCell ref="A362:A365"/>
    <mergeCell ref="A370:A373"/>
    <mergeCell ref="E370:F370"/>
    <mergeCell ref="E372:F372"/>
    <mergeCell ref="A374:A377"/>
    <mergeCell ref="E374:F374"/>
    <mergeCell ref="E376:F376"/>
    <mergeCell ref="A366:A369"/>
    <mergeCell ref="E366:F366"/>
    <mergeCell ref="P2:S2"/>
    <mergeCell ref="P3:S3"/>
    <mergeCell ref="P4:S4"/>
    <mergeCell ref="J2:M4"/>
    <mergeCell ref="A5:M5"/>
    <mergeCell ref="A22:A25"/>
    <mergeCell ref="A14:A17"/>
    <mergeCell ref="G69:I69"/>
    <mergeCell ref="G73:I73"/>
    <mergeCell ref="G59:I59"/>
    <mergeCell ref="G62:H62"/>
    <mergeCell ref="G63:I63"/>
    <mergeCell ref="G66:H66"/>
    <mergeCell ref="G67:I67"/>
    <mergeCell ref="G70:H70"/>
    <mergeCell ref="G71:I71"/>
    <mergeCell ref="G60:I60"/>
    <mergeCell ref="G15:I15"/>
    <mergeCell ref="G16:I16"/>
    <mergeCell ref="G17:I17"/>
    <mergeCell ref="G25:I25"/>
    <mergeCell ref="G61:I61"/>
    <mergeCell ref="G65:I65"/>
    <mergeCell ref="G56:I56"/>
    <mergeCell ref="G64:I64"/>
    <mergeCell ref="G38:H38"/>
    <mergeCell ref="G39:I39"/>
    <mergeCell ref="E74:F74"/>
    <mergeCell ref="G57:I57"/>
    <mergeCell ref="A26:A29"/>
    <mergeCell ref="E26:F26"/>
    <mergeCell ref="E28:F28"/>
    <mergeCell ref="A30:A33"/>
    <mergeCell ref="E30:F30"/>
    <mergeCell ref="E32:F32"/>
    <mergeCell ref="E60:F60"/>
    <mergeCell ref="A62:A65"/>
    <mergeCell ref="E62:F62"/>
    <mergeCell ref="E64:F64"/>
    <mergeCell ref="A50:A53"/>
    <mergeCell ref="E50:F50"/>
    <mergeCell ref="E52:F52"/>
    <mergeCell ref="A54:A57"/>
    <mergeCell ref="E54:F54"/>
    <mergeCell ref="A46:A49"/>
    <mergeCell ref="G46:H46"/>
    <mergeCell ref="E46:F46"/>
    <mergeCell ref="E56:F56"/>
    <mergeCell ref="A6:A13"/>
    <mergeCell ref="B8:N8"/>
    <mergeCell ref="B6:J7"/>
    <mergeCell ref="K12:K13"/>
    <mergeCell ref="L12:L13"/>
    <mergeCell ref="C12:C13"/>
    <mergeCell ref="D12:D13"/>
    <mergeCell ref="G12:I13"/>
    <mergeCell ref="G165:I165"/>
    <mergeCell ref="G117:I117"/>
    <mergeCell ref="G121:I121"/>
    <mergeCell ref="G125:I125"/>
    <mergeCell ref="G129:I129"/>
    <mergeCell ref="G133:I133"/>
    <mergeCell ref="G132:I132"/>
    <mergeCell ref="G119:I119"/>
    <mergeCell ref="G130:H130"/>
    <mergeCell ref="G131:I131"/>
    <mergeCell ref="G94:H94"/>
    <mergeCell ref="G95:I95"/>
    <mergeCell ref="G98:H98"/>
    <mergeCell ref="G99:I99"/>
    <mergeCell ref="G42:H42"/>
    <mergeCell ref="G43:I43"/>
    <mergeCell ref="G197:I197"/>
    <mergeCell ref="G200:I200"/>
    <mergeCell ref="G198:H198"/>
    <mergeCell ref="G199:I199"/>
    <mergeCell ref="G169:I169"/>
    <mergeCell ref="G173:I173"/>
    <mergeCell ref="G177:I177"/>
    <mergeCell ref="G145:I145"/>
    <mergeCell ref="G167:I167"/>
    <mergeCell ref="G170:H170"/>
    <mergeCell ref="G171:I171"/>
    <mergeCell ref="G181:I181"/>
    <mergeCell ref="G153:I153"/>
    <mergeCell ref="G157:I157"/>
    <mergeCell ref="G168:I168"/>
    <mergeCell ref="G172:I172"/>
    <mergeCell ref="G176:I176"/>
    <mergeCell ref="G166:H166"/>
    <mergeCell ref="G150:H150"/>
    <mergeCell ref="G178:H178"/>
    <mergeCell ref="G156:I156"/>
    <mergeCell ref="G201:I201"/>
    <mergeCell ref="G205:I205"/>
    <mergeCell ref="G209:I209"/>
    <mergeCell ref="G213:I213"/>
    <mergeCell ref="G204:I204"/>
    <mergeCell ref="G208:I208"/>
    <mergeCell ref="G212:I212"/>
    <mergeCell ref="G202:H202"/>
    <mergeCell ref="G203:I203"/>
    <mergeCell ref="G206:H206"/>
    <mergeCell ref="G207:I207"/>
    <mergeCell ref="G210:H210"/>
    <mergeCell ref="G211:I211"/>
    <mergeCell ref="G218:H218"/>
    <mergeCell ref="G219:I219"/>
    <mergeCell ref="G222:H222"/>
    <mergeCell ref="G223:I223"/>
    <mergeCell ref="G226:H226"/>
    <mergeCell ref="G220:I220"/>
    <mergeCell ref="G217:I217"/>
    <mergeCell ref="G216:I216"/>
    <mergeCell ref="G214:H214"/>
    <mergeCell ref="G299:I299"/>
    <mergeCell ref="G242:H242"/>
    <mergeCell ref="G243:I243"/>
    <mergeCell ref="G246:H246"/>
    <mergeCell ref="G247:I247"/>
    <mergeCell ref="G250:H250"/>
    <mergeCell ref="G251:I251"/>
    <mergeCell ref="G235:I235"/>
    <mergeCell ref="G245:I245"/>
    <mergeCell ref="G249:I249"/>
    <mergeCell ref="G253:I253"/>
    <mergeCell ref="G240:I240"/>
    <mergeCell ref="G244:I244"/>
    <mergeCell ref="G248:I248"/>
    <mergeCell ref="G252:I252"/>
    <mergeCell ref="G238:H238"/>
    <mergeCell ref="G239:I239"/>
    <mergeCell ref="G261:I261"/>
    <mergeCell ref="G265:I265"/>
    <mergeCell ref="G268:I268"/>
    <mergeCell ref="G272:I272"/>
    <mergeCell ref="G267:I267"/>
    <mergeCell ref="G270:H270"/>
    <mergeCell ref="G271:I271"/>
    <mergeCell ref="G341:I341"/>
    <mergeCell ref="G345:I345"/>
    <mergeCell ref="G349:I349"/>
    <mergeCell ref="G353:I353"/>
    <mergeCell ref="G344:I344"/>
    <mergeCell ref="G348:I348"/>
    <mergeCell ref="G352:I352"/>
    <mergeCell ref="G329:I329"/>
    <mergeCell ref="G289:I289"/>
    <mergeCell ref="G293:I293"/>
    <mergeCell ref="G297:I297"/>
    <mergeCell ref="G301:I301"/>
    <mergeCell ref="G304:I304"/>
    <mergeCell ref="G302:H302"/>
    <mergeCell ref="G303:I303"/>
    <mergeCell ref="G305:I305"/>
    <mergeCell ref="G309:I309"/>
    <mergeCell ref="G313:I313"/>
    <mergeCell ref="G317:I317"/>
    <mergeCell ref="G321:I321"/>
    <mergeCell ref="G325:I325"/>
    <mergeCell ref="G294:H294"/>
    <mergeCell ref="G295:I295"/>
    <mergeCell ref="G298:H298"/>
    <mergeCell ref="G356:I356"/>
    <mergeCell ref="G342:H342"/>
    <mergeCell ref="G343:I343"/>
    <mergeCell ref="G346:H346"/>
    <mergeCell ref="G347:I347"/>
    <mergeCell ref="G350:H350"/>
    <mergeCell ref="G351:I351"/>
    <mergeCell ref="G354:H354"/>
    <mergeCell ref="G355:I355"/>
    <mergeCell ref="G357:I357"/>
    <mergeCell ref="G361:I361"/>
    <mergeCell ref="G365:I365"/>
    <mergeCell ref="G369:I369"/>
    <mergeCell ref="G373:I373"/>
    <mergeCell ref="G360:I360"/>
    <mergeCell ref="G364:I364"/>
    <mergeCell ref="G368:I368"/>
    <mergeCell ref="G372:I372"/>
    <mergeCell ref="G358:H358"/>
    <mergeCell ref="G374:H374"/>
    <mergeCell ref="G375:I375"/>
    <mergeCell ref="G378:H378"/>
    <mergeCell ref="G379:I379"/>
    <mergeCell ref="G382:H382"/>
    <mergeCell ref="G376:I376"/>
    <mergeCell ref="G359:I359"/>
    <mergeCell ref="G362:H362"/>
    <mergeCell ref="G363:I363"/>
    <mergeCell ref="G366:H366"/>
    <mergeCell ref="G367:I367"/>
    <mergeCell ref="G370:H370"/>
    <mergeCell ref="G413:I413"/>
    <mergeCell ref="G417:I417"/>
    <mergeCell ref="G14:H14"/>
    <mergeCell ref="G24:I24"/>
    <mergeCell ref="G28:I28"/>
    <mergeCell ref="G32:I32"/>
    <mergeCell ref="G40:I40"/>
    <mergeCell ref="G388:I388"/>
    <mergeCell ref="G391:I391"/>
    <mergeCell ref="G400:I400"/>
    <mergeCell ref="G404:I404"/>
    <mergeCell ref="G408:I408"/>
    <mergeCell ref="G394:H394"/>
    <mergeCell ref="G395:I395"/>
    <mergeCell ref="G398:H398"/>
    <mergeCell ref="G399:I399"/>
    <mergeCell ref="G402:H402"/>
    <mergeCell ref="G383:I383"/>
    <mergeCell ref="G386:H386"/>
    <mergeCell ref="G387:I387"/>
    <mergeCell ref="G390:H390"/>
    <mergeCell ref="G377:I377"/>
    <mergeCell ref="G381:I381"/>
    <mergeCell ref="G385:I385"/>
    <mergeCell ref="G405:I405"/>
    <mergeCell ref="G409:I409"/>
    <mergeCell ref="G396:I396"/>
    <mergeCell ref="G392:I392"/>
    <mergeCell ref="G111:I111"/>
    <mergeCell ref="G114:H114"/>
    <mergeCell ref="G115:I115"/>
    <mergeCell ref="G118:H118"/>
    <mergeCell ref="G122:H122"/>
    <mergeCell ref="G123:I123"/>
    <mergeCell ref="G393:I393"/>
    <mergeCell ref="G397:I397"/>
    <mergeCell ref="G401:I401"/>
    <mergeCell ref="G126:H126"/>
    <mergeCell ref="G127:I127"/>
    <mergeCell ref="G113:I113"/>
    <mergeCell ref="G164:I164"/>
    <mergeCell ref="G403:I403"/>
    <mergeCell ref="G406:H406"/>
    <mergeCell ref="G407:I407"/>
    <mergeCell ref="G389:I389"/>
    <mergeCell ref="G380:I380"/>
    <mergeCell ref="G384:I384"/>
    <mergeCell ref="G371:I371"/>
    <mergeCell ref="G416:I416"/>
    <mergeCell ref="G19:I19"/>
    <mergeCell ref="G22:H22"/>
    <mergeCell ref="G23:I23"/>
    <mergeCell ref="G26:H26"/>
    <mergeCell ref="G27:I27"/>
    <mergeCell ref="G30:H30"/>
    <mergeCell ref="G31:I31"/>
    <mergeCell ref="G34:H34"/>
    <mergeCell ref="G35:I35"/>
    <mergeCell ref="G300:I300"/>
    <mergeCell ref="G275:I275"/>
    <mergeCell ref="G278:H278"/>
    <mergeCell ref="G279:I279"/>
    <mergeCell ref="G282:H282"/>
    <mergeCell ref="G283:I283"/>
    <mergeCell ref="G286:H286"/>
    <mergeCell ref="G287:I287"/>
    <mergeCell ref="G290:H290"/>
    <mergeCell ref="G291:I291"/>
    <mergeCell ref="G276:I276"/>
    <mergeCell ref="G280:I280"/>
    <mergeCell ref="G284:I284"/>
    <mergeCell ref="G288:I288"/>
    <mergeCell ref="G68:I68"/>
    <mergeCell ref="G72:I72"/>
    <mergeCell ref="G76:I76"/>
    <mergeCell ref="G85:I85"/>
    <mergeCell ref="G87:I87"/>
    <mergeCell ref="G90:H90"/>
    <mergeCell ref="G91:I91"/>
    <mergeCell ref="G83:I83"/>
    <mergeCell ref="G86:H86"/>
    <mergeCell ref="G77:I77"/>
    <mergeCell ref="G81:I81"/>
    <mergeCell ref="G414:H414"/>
    <mergeCell ref="G415:I415"/>
    <mergeCell ref="G306:H306"/>
    <mergeCell ref="G307:I307"/>
    <mergeCell ref="G310:H310"/>
    <mergeCell ref="G311:I311"/>
    <mergeCell ref="G110:H110"/>
    <mergeCell ref="G100:I100"/>
    <mergeCell ref="G104:I104"/>
    <mergeCell ref="G108:I108"/>
    <mergeCell ref="G101:I101"/>
    <mergeCell ref="G105:I105"/>
    <mergeCell ref="G109:I109"/>
    <mergeCell ref="G308:I308"/>
    <mergeCell ref="G312:I312"/>
    <mergeCell ref="G330:H330"/>
    <mergeCell ref="G155:I155"/>
    <mergeCell ref="G292:I292"/>
    <mergeCell ref="G296:I296"/>
    <mergeCell ref="G277:I277"/>
    <mergeCell ref="G281:I281"/>
    <mergeCell ref="G285:I285"/>
    <mergeCell ref="G190:H190"/>
    <mergeCell ref="G191:I191"/>
    <mergeCell ref="G412:I412"/>
    <mergeCell ref="G316:I316"/>
    <mergeCell ref="G320:I320"/>
    <mergeCell ref="G324:I324"/>
    <mergeCell ref="G328:I328"/>
    <mergeCell ref="G112:I112"/>
    <mergeCell ref="G116:I116"/>
    <mergeCell ref="G410:H410"/>
    <mergeCell ref="G411:I411"/>
    <mergeCell ref="G194:H194"/>
    <mergeCell ref="G195:I195"/>
    <mergeCell ref="G185:I185"/>
    <mergeCell ref="G189:I189"/>
    <mergeCell ref="G193:I193"/>
    <mergeCell ref="G180:I180"/>
    <mergeCell ref="G184:I184"/>
    <mergeCell ref="G188:I188"/>
    <mergeCell ref="G192:I192"/>
    <mergeCell ref="G196:I196"/>
    <mergeCell ref="G179:I179"/>
    <mergeCell ref="G182:H182"/>
    <mergeCell ref="G183:I183"/>
    <mergeCell ref="G186:H186"/>
    <mergeCell ref="G187:I187"/>
    <mergeCell ref="G340:I340"/>
    <mergeCell ref="G323:I323"/>
    <mergeCell ref="G326:H326"/>
    <mergeCell ref="G327:I327"/>
    <mergeCell ref="G20:I21"/>
    <mergeCell ref="G18:I18"/>
    <mergeCell ref="G274:H274"/>
    <mergeCell ref="G269:I269"/>
    <mergeCell ref="G273:I273"/>
    <mergeCell ref="G260:I260"/>
    <mergeCell ref="G332:I332"/>
    <mergeCell ref="G331:I331"/>
    <mergeCell ref="G334:H334"/>
    <mergeCell ref="G335:I335"/>
    <mergeCell ref="G338:H338"/>
    <mergeCell ref="G339:I339"/>
    <mergeCell ref="G336:I336"/>
    <mergeCell ref="G314:H314"/>
    <mergeCell ref="G315:I315"/>
    <mergeCell ref="G318:H318"/>
    <mergeCell ref="G319:I319"/>
    <mergeCell ref="G322:H322"/>
    <mergeCell ref="G55:I55"/>
    <mergeCell ref="G58:H58"/>
    <mergeCell ref="G258:H258"/>
    <mergeCell ref="G259:I259"/>
    <mergeCell ref="G262:H262"/>
    <mergeCell ref="G263:I263"/>
    <mergeCell ref="G266:H266"/>
    <mergeCell ref="G174:H174"/>
    <mergeCell ref="G175:I175"/>
    <mergeCell ref="G158:H158"/>
    <mergeCell ref="G159:I159"/>
    <mergeCell ref="G162:H162"/>
    <mergeCell ref="G163:I163"/>
    <mergeCell ref="G237:I237"/>
    <mergeCell ref="G241:I241"/>
    <mergeCell ref="G227:I227"/>
    <mergeCell ref="G230:H230"/>
    <mergeCell ref="G231:I231"/>
    <mergeCell ref="G234:H234"/>
    <mergeCell ref="G221:I221"/>
    <mergeCell ref="G225:I225"/>
    <mergeCell ref="G229:I229"/>
    <mergeCell ref="G233:I233"/>
    <mergeCell ref="G224:I224"/>
    <mergeCell ref="G228:I228"/>
    <mergeCell ref="G215:I215"/>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411 B415 B395 B399 B403 B407 B39 B375 B379 B383 B387 B391 B47 B59 B55 B367 B371 B63 B67 B71 B75 B79 B83 B87 B91 B131 B123 B127 B355 B359 B363 B99 B103 B107 B111 B115 B119 B143 B187 B191 B195 B199 B203 B207 B211 B215 B219 B223 B227 B231 B235 B239 B243 B247 B251 B255 B259 B263 B267 B271 B275 B279 B283 B287 B291 B295 B299 B303 B307 B311 B315 B319 B323 B327 B331 B335 B339 B343 B347 B351 B151 B155 B159 B163 B167 B171 B175 B179 B183"/>
    <dataValidation allowBlank="1" showInputMessage="1" showErrorMessage="1" promptTitle="Benefit #3- Payment in-kind" prompt="If there is a benefit #3 and it was paid in-kind, mark this box with an  x._x000a_" sqref="L21 L25 L29 L33 L413 L417 L401 L405 L409 L41 L37 L389 L393 L397 L49 L45 L61 L57 L53 L381 L385 L65 L69 L73 L81 L77 L85 L89 L93 L133 L129 L137 L97 L101 L105 L109 L113 L117 L121 L125 L141 L145 L189 L193 L197 L201 L205 L209 L213 L217 L221 L225 L229 L233 L237 L241 L245 L249 L253 L257 L261 L265 L269 L273 L277 L281 L285 L289 L293 L297 L301 L305 L309 L313 L317 L321 L325 L329 L333 L337 L341 L345 L349 L353 L357 L361 L365 L369 L373 L377 L149 L153 L157 L161 L165 L169 L173 L177 L181 L185"/>
    <dataValidation allowBlank="1" showInputMessage="1" showErrorMessage="1" promptTitle="Benefit #2- Payment in-kind" prompt="If there is a benefit #2 and it was paid in-kind, mark this box with an  x._x000a_" sqref="L20 L24 L28 L32 L412 L416 L400 L404 L408 L40 L36 L388 L392 L396 L56 L44 L48 L60 L52 L380 L384 L64 L68 L72 L80 L76 L84 L88 L92 L132 L128 L136 L96 L100 L104 L108 L112 L116 L120 L124 L140 L144 L188 L192 L196 L200 L204 L208 L212 L216 L220 L224 L228 L232 L236 L240 L244 L248 L252 L256 L260 L264 L268 L272 L276 L280 L284 L288 L292 L296 L300 L304 L308 L312 L316 L320 L324 L328 L332 L336 L340 L344 L348 L352 L356 L360 L364 L368 L372 L376 L148 L152 L156 L160 L164 L168 L172 L176 L180 L184"/>
    <dataValidation allowBlank="1" showInputMessage="1" showErrorMessage="1" promptTitle="Benefit #1- Payment in-kind" prompt="If there is a benefit #1 and it was paid in-kind, mark this box with an  x._x000a_" sqref="L18:L19 L22:L23 L26:L27 L30:L31 L410:L411 L414:L415 L398:L399 L402:L403 L406:L407 L34:L35 L38:L39 L386:L387 L390:L391 L394:L395 L42:L43 L54:L55 L46:L47 L58:L59 L50:L51 L378:L379 L382:L383 L62:L63 L66:L67 L70:L71 L78:L79 L74:L75 L82:L83 L86:L87 L90:L91 L130:L131 L126:L127 L134:L135 L94:L95 L98:L99 L102:L103 L106:L107 L110:L111 L114:L115 L118:L119 L122:L123 L138:L139 L142:L14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146:L147 L150:L151 L154:L155 L158:L159 L162:L163 L166:L167 L170:L171 L174:L175 L178:L179 L182:L183"/>
    <dataValidation allowBlank="1" showInputMessage="1" showErrorMessage="1" promptTitle="Benefit #3--Payment by Check" prompt="If there is a benefit #3 and it was paid by check, mark an x in this cell._x000a_" sqref="K21 K25 K29 K33 K413 K417 K401 K405 K409 K41 K37 K389 K393 K397 K49 K45 K61 K57 K53 K381 K385 K65 K69 K73 K81 K77 K85 K89 K93 K133 K129 K137 K97 K101 K105 K109 K113 K117 K121 K125 K141 K145 K189 K193 K197 K201 K205 K209 K213 K217 K221 K225 K229 K233 K237 K241 K245 K249 K253 K257 K261 K265 K269 K273 K277 K281 K285 K289 K293 K297 K301 K305 K309 K313 K317 K321 K325 K329 K333 K337 K341 K345 K349 K353 K357 K361 K365 K369 K373 K377 K149 K153 K157 K161 K165 K169 K173 K177 K181 K185"/>
    <dataValidation allowBlank="1" showInputMessage="1" showErrorMessage="1" promptTitle="Benefit #2--Payment by Check" prompt="If there is a benefit #2 and it was paid by check, mark an x in this cell._x000a_" sqref="K20 K24 K28 K32 K412 K416 K400 K404 K408 K40 K36 K388 K392 K396 K56 K44 K48 K60 K52 K380 K384 K64 K68 K72 K80 K76 K84 K88 K92 K132 K128 K136 K96 K100 K104 K108 K112 K116 K120 K124 K140 K144 K188 K192 K196 K200 K204 K208 K212 K216 K220 K224 K228 K232 K236 K240 K244 K248 K252 K256 K260 K264 K268 K272 K276 K280 K284 K288 K292 K296 K300 K304 K308 K312 K316 K320 K324 K328 K332 K336 K340 K344 K348 K352 K356 K360 K364 K368 K372 K376 K148 K152 K156 K160 K164 K168 K172 K176 K180 K184"/>
    <dataValidation allowBlank="1" showInputMessage="1" showErrorMessage="1" promptTitle="Benefit #1--Payment by Check" prompt="If there is a benefit #1 and it was paid by check, mark an x in this cell._x000a_" sqref="K18:K19 K22:K23 K26:K27 K30:K31 K410:K411 K414:K415 K398:K399 K402:K403 K406:K407 K34:K35 K38:K39 K386:K387 K390:K391 K394:K395 K42:K43 K54:K55 K46:K47 K58:K59 K50:K51 K378:K379 K382:K383 K62:K63 K66:K67 K70:K71 K78:K79 K74:K75 K82:K83 K86:K87 K90:K91 K130:K131 K126:K127 K134:K135 K94:K95 K98:K99 K102:K103 K106:K107 K110:K111 K114:K115 K118:K119 K122:K123 K138:K139 K142:K14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146:K147 K150:K151 K154:K155 K158:K159 K162:K163 K166:K167 K170:K171 K174:K175 K178:K179 K182:K183"/>
    <dataValidation allowBlank="1" showInputMessage="1" showErrorMessage="1" promptTitle="Benefit #3 Description" prompt="Benefit #3 description is listed here" sqref="J21 J25 J29 J33 J413 J417 J401 J405 J409 J41 J37 J389 J393 J397 J49 J45 J61 J57 J53 J381 J385 J65 J69 J73 J81 J77 J85 J89 J93 J133 J129 J137 J97 J101 J105 J109 J113 J117 J121 J125 J141 J145 J189 J193 J197 J201 J205 J209 J213 J217 J221 J225 J229 J233 J237 J241 J245 J249 J253 J257 J261 J265 J269 J273 J277 J281 J285 J289 J293 J297 J301 J305 J309 J313 J317 J321 J325 J329 J333 J337 J341 J345 J349 J353 J357 J361 J365 J369 J373 J377 J149 J153 J157 J161 J165 J169 J173 J177 J181 J185"/>
    <dataValidation allowBlank="1" showInputMessage="1" showErrorMessage="1" promptTitle="Benefit #3 Total Amount" prompt="The total amount of Benefit #3 is entered here." sqref="M21 M25 M29 M33 M413 M417 M401 M405 M409 M41 M37 M389 M393 M397 M49 M45 M61 M57 M53 M381 M385 M65 M69 M73 M81 M77 M85 M89 M93 M133 M129 M137 M97 M101 M105 M109 M113 M117 M121 M125 M141 M145 M189 M193 M197 M201 M205 M209 M213 M217 M221 M225 M229 M233 M237 M241 M245 M249 M253 M257 M261 M265 M269 M273 M277 M281 M285 M289 M293 M297 M301 M305 M309 M313 M317 M321 M325 M329 M333 M337 M341 M345 M349 M353 M357 M361 M365 M369 M373 M377 M149 M153 M157 M161 M165 M169 M173 M177 M181 M185"/>
    <dataValidation allowBlank="1" showInputMessage="1" showErrorMessage="1" promptTitle="Benefit #2 Total Amount" prompt="The total amount of Benefit #2 is entered here." sqref="M20 M24 M28 M32 M412 M416 M400 M404 M408 M40 M36 M388 M392 M396 M56 M44 M48 M60 M52 M380 M384 M64 M68 M72 M80 M76 M84 M88 M92 M132 M128 M136 M96 M100 M104 M108 M112 M116 M120 M124 M140 M144 M188 M192 M196 M200 M204 M208 M212 M216 M220 M224 M228 M232 M236 M240 M244 M248 M252 M256 M260 M264 M268 M272 M276 M280 M284 M288 M292 M296 M300 M304 M308 M312 M316 M320 M324 M328 M332 M336 M340 M344 M348 M352 M356 M360 M364 M368 M372 M376 M148 M152 M156 M160 M164 M168 M172 M176 M180 M184"/>
    <dataValidation allowBlank="1" showInputMessage="1" showErrorMessage="1" promptTitle="Benefit #2 Description" prompt="Benefit #2 description is listed here" sqref="J20 J24 J28 J32 J412 J416 J400 J404 J408 J40 J36 J380 J384 J388 J392 J396 J44 J48 J60 J372 J376 J64 J68 J72 J80 J76 J84 J88 J92 J132 J128 J136 J96 J100 J104 J108 J112 J116 J120 J124 J140 J144 J188 J192 J196 J200 J204 J208 J212 J216 J220 J224 J228 J232 J236 J240 J244 J248 J252 J256 J260 J264 J268 J272 J276 J280 J284 J288 J292 J296 J300 J304 J308 J312 J316 J320 J324 J328 J332 J336 J340 J344 J348 J352 J356 J360 J364 J368 J148 J152 J156 J160 J164 J168 J172 J176 J180 J184"/>
    <dataValidation allowBlank="1" showInputMessage="1" showErrorMessage="1" promptTitle="Benefit #1 Total Amount" prompt="The total amount of Benefit #1 is entered here." sqref="M18:M19 M22:M23 M26:M27 M30:M31 M410:M411 M414:M415 M398:M399 M402:M403 M406:M407 M34:M35 M38:M39 M386:M387 M390:M391 M394:M395 M42:M43 M54:M55 M46:M47 M58:M59 M50:M51 M378:M379 M382:M383 M62:M63 M66:M67 M70:M71 M78:M79 M74:M75 M82:M83 M86:M87 M90:M91 M130:M131 M126:M127 M134:M135 M94:M95 M98:M99 M102:M103 M106:M107 M110:M111 M114:M115 M118:M119 M122:M123 M138:M139 M142:M14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146:M147 M150:M151 M154:M155 M158:M159 M162:M163 M166:M167 M170:M171 M174:M175 M178:M179 M182:M183"/>
    <dataValidation allowBlank="1" showInputMessage="1" showErrorMessage="1" promptTitle="Benefit#1 Description" prompt="Benefit Description for Entry #1 is listed here." sqref="J18:J19 J22:J23 J26:J27 J30:J31 J410:J411 J414:J415 J398:J399 J402:J403 J406:J407 J34:J35 J38:J39 J386:J387 J390:J391 J394:J395 J42:J43 J54 J46:J47 J58:J59 J50 J378:J379 J382:J383 J62:J63 J66:J67 J70:J71 J78:J79 J74:J75 J82:J83 J86:J87 J90:J91 J130:J131 J126:J127 J134:J135 J94:J95 J98:J99 J102:J103 J106:J107 J110:J111 J114:J115 J118:J119 J122:J123 J138:J139 J142:J14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146:J147 J150:J151 J154:J155 J158:J159 J162:J163 J166:J167 J170:J171 J174:J175 J178:J179 J182:J183"/>
    <dataValidation allowBlank="1" showInputMessage="1" showErrorMessage="1" promptTitle="Travel Date(s)" prompt="List the dates of travel here expressed in the format MM/DD/YYYY-MM/DD/YYYY." sqref="F21 F25 F29 F33 F413 F417 F401 F405 F409 F41 F37 F389 F393 F397 F185 F45 F57 F61 F53 F381 F385 F65 F69 F73 F81 F77 F85 F89 F93 F133 F129 F137 F97 F101 F105 F109 F113 F117 F121 F125 F141 F145 F189 F193 F197 F201 F205 F209 F213 F217 F221 F225 F229 F233 F237 F241 F245 F249 F253 F257 F261 F265 F269 F273 F277 F281 F285 F289 F293 F297 F301 F305 F309 F313 F317 F321 F325 F329 F333 F337 F341 F345 F349 F353 F357 F361 F365 F369 F373 F377 F149 F153 F157 F161 F165 F169 F173 F177 F181 F49"/>
    <dataValidation type="date" allowBlank="1" showInputMessage="1" showErrorMessage="1" errorTitle="Data Entry Error" error="Please enter date using MM/DD/YYYY" promptTitle="Event Ending Date" prompt="List Event ending date here using the format MM/DD/YYYY." sqref="D21 D25 D29 D33 D413 D417 D401 D405 D409 D41 D37 D389 D393 D397 D49 D45 D57 D61 D53 D381 D385 D65 D69 D73 D81 D77 D85 D89 D93 D133 D129 D137 D97 D101 D105 D109 D113 D117 D121 D125 D141 D145 D189 D193 D197 D201 D205 D209 D213 D217 D221 D225 D229 D233 D237 D241 D245 D249 D253 D257 D261 D265 D269 D273 D277 D281 D285 D289 D293 D297 D301 D305 D309 D313 D317 D321 D325 D329 D333 D337 D341 D345 D349 D353 D357 D361 D365 D369 D373 D377 D149 D153 D157 D161 D165 D169 D173 D177 D181 D185">
      <formula1>40179</formula1>
      <formula2>73051</formula2>
    </dataValidation>
    <dataValidation allowBlank="1" showInputMessage="1" showErrorMessage="1" promptTitle="Event Sponsor" prompt="List the event sponsor here." sqref="C21 C25 C29 C33 C413 C417 C401 C405 C409 C41 C37 C389 C393 C397 C49 C45 C61 C57 C53 C381 C385 C65 C69 C73 C81 C77 C85 C89 C93 C133 C129 C137 C97 C101 C105 C109 C113 C117 C121 C125 C141 C145 C189 C193 C197 C201 C205 C209 C213 C217 C221 C225 C229 C233 C237 C241 C245 C249 C253 C257 C261 C265 C269 C273 C277 C281 C285 C289 C293 C297 C301 C305 C309 C313 C317 C321 C325 C329 C333 C337 C341 C345 C349 C353 C357 C361 C365 C369 C373 C377 C149 C153 C157 C161 C165 C169 C173 C177 C181 C185"/>
    <dataValidation allowBlank="1" showInputMessage="1" showErrorMessage="1" promptTitle="Traveler Title" prompt="List traveler's title here." sqref="B21 B25 B29 B33 B413 B417 B401 B405 B409 B41 B37 B389 B393 B397 B49 B45 B61 B53 B57 B381 B385 B65 B69 B73 B77 B81 B85 B89 B93 B133 B129 B137 B97 B101 B105 B109 B113 B117 B121 B125 B141 B145 B189 B193 B197 B201 B205 B209 B213 B217 B221 B225 B229 B233 B237 B241 B245 B249 B253 B257 B261 B265 B269 B273 B277 B281 B285 B289 B293 B297 B301 B305 B309 B313 B317 B321 B325 B329 B333 B337 B341 B345 B349 B353 B357 B361 B365 B369 B373 B377 B149 B153 B157 B161 B165 B169 B173 B177 B181 B185"/>
    <dataValidation allowBlank="1" showInputMessage="1" showErrorMessage="1" promptTitle="Location " prompt="List location of event here." sqref="F19 F23 F27 F31 F411 F415 F399 F403 F407 F39 F35 F387 F391 F395 F47 F43 F55 F59 F51 F379 F383 F63 F67 F71 F79 F75 F83 F87 F91 F131 F127 F135 F95 F99 F103 F107 F111 F115 F119 F123 F139 F143 F187 F191 F195 F199 F203 F207 F211 F215 F219 F223 F227 F231 F235 F239 F243 F247 F251 F255 F259 F263 F267 F271 F275 F279 F283 F287 F291 F295 F299 F303 F307 F311 F315 F319 F323 F327 F331 F335 F339 F343 F347 F351 F355 F359 F363 F367 F371 F375 F147 F151 F155 F159 F163 F167 F171 F175 F179 F183"/>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411 D415 D399 D403 D407 D39 D35 D387 D391 D395 D47 D43 D55 D59 D51 D379 D383 D63 D67 D71 D79 D75 D83 D87 D91 D131 D127 D135 D95 D99 D103 D107 D111 D115 D119 D123 D139 D143 D187 D191 D195 D199 D203 D207 D211 D215 D219 D223 D227 D231 D235 D239 D243 D247 D251 D255 D259 D263 D267 D271 D275 D279 D283 D287 D291 D295 D299 D303 D307 D311 D315 D319 D323 D327 D331 D335 D339 D343 D347 D351 D355 D359 D363 D367 D371 D375 D147 D151 D155 D159 D163 D167 D171 D175 D179 D183">
      <formula1>40179</formula1>
      <formula2>73051</formula2>
    </dataValidation>
    <dataValidation allowBlank="1" showInputMessage="1" showErrorMessage="1" promptTitle="Event Description" prompt="Provide event description (e.g. title of the conference) here." sqref="C19 C23 C27 C31 C411 C415 C399 C403 C407 C39 C35 C387 C391 C395 C47 C43 C59 C55 C51 C379 C383 C63 C67 C71 C79 C75 C83 C87 C91 C131 C127 C135 C95 C99 C103 C107 C111 C115 C119 C123 C139 C143 C187 C191 C195 C199 C203 C207 C211 C215 C219 C223 C227 C231 C235 C239 C243 C247 C251 C255 C259 C263 C267 C271 C275 C279 C283 C287 C291 C295 C299 C303 C307 C311 C315 C319 C323 C327 C331 C335 C339 C343 C347 C351 C355 C359 C363 C367 C371 C375 C147 C151 C155 C159 C163 C167 C171 C175 C179 C183"/>
    <dataValidation allowBlank="1" showInputMessage="1" showErrorMessage="1" promptTitle="Traveler Name " prompt="List traveler's first and last name here." sqref="B19 B35 B43 B51 B95 B135 B139 B147"/>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J52 J5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J51 J55"/>
    <dataValidation allowBlank="1" showInputMessage="1" showErrorMessage="1" promptTitle="Benefit Source" prompt="List the benefit source here." sqref="G15:I15 G19 G415:I415 G17:I17 G25:I25 G29:I29 G27:I27 G23:I23 G33:I33 G399:I399 G403:I403 G371:I371 G375:I375 G379:I379 G383:I383 G387:I387 G339:I339 G343:I343 G347:I347 G351:I351 G355:I355 G359:I359 G363:I363 G367:I367 G323:I323 G327:I327 G331:I331 G335:I335 G65:I65 G69:I69 G73:I73 G81:I81 G77:I77 G85:I85 G127:I127 G115:I115 G119:I119 G311:I311 G315:I315 G319:I319 G95 G101:I101 G105:I105 G103:I103 G99:I99 G109:I109 G113:I113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407:I407 G411:I411 G391:I391 G395:I395 G41:I41 G39:I39 G35 G49:I49 G57:I57 G61:I61 G47:I47 G43 G55:I55 G59:I59 G51 G89:I89 G63:I63 G67:I67 G71:I71 G79:I79 G75:I75 G83:I83 G87:I87 G93:I93 G91:I91 G131:I131 G123:I123 G135 G117:I117 G121:I121 G125:I125 G129:I129 G133:I133 G107:I107 G111:I111 G139 G145:I145 G143:I14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147 G153:I153 G157:I157 G155:I155 G151:I151 G161:I161 G165:I165 G169:I169 G173:I173 G177:I177 G181:I181 G185:I185 G159:I159 G163:I163 G167:I167 G171:I171 G175:I175 G179:I179 G183:I183"/>
  </dataValidations>
  <pageMargins left="0.7" right="0.7" top="0" bottom="0.25" header="0.3" footer="0.3"/>
  <pageSetup fitToHeight="0" orientation="landscape" blackAndWhite="1"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30"/>
  <sheetViews>
    <sheetView topLeftCell="A2" workbookViewId="0">
      <selection activeCell="F3" sqref="F3"/>
    </sheetView>
  </sheetViews>
  <sheetFormatPr defaultRowHeight="12.75" x14ac:dyDescent="0.2"/>
  <cols>
    <col min="1" max="1" width="3.85546875" style="128" customWidth="1"/>
    <col min="2" max="2" width="16.140625" style="128" customWidth="1"/>
    <col min="3" max="3" width="30.42578125" style="128" bestFit="1" customWidth="1"/>
    <col min="4" max="4" width="14.42578125" style="128" customWidth="1"/>
    <col min="5" max="5" width="18.7109375" style="128" hidden="1" customWidth="1"/>
    <col min="6" max="6" width="14.85546875" style="128" customWidth="1"/>
    <col min="7" max="7" width="3" style="128" customWidth="1"/>
    <col min="8" max="8" width="11.28515625" style="128" customWidth="1"/>
    <col min="9" max="9" width="3" style="128" customWidth="1"/>
    <col min="10" max="10" width="12.28515625" style="128" customWidth="1"/>
    <col min="11" max="11" width="9.140625" style="128" customWidth="1"/>
    <col min="12" max="12" width="8.85546875" style="72" customWidth="1"/>
    <col min="13" max="13" width="8" style="128" customWidth="1"/>
    <col min="14" max="14" width="0.140625" style="128" customWidth="1"/>
    <col min="15" max="15" width="9.140625" style="128"/>
    <col min="16" max="16" width="20.28515625" style="128" bestFit="1" customWidth="1"/>
    <col min="17" max="20" width="9.140625" style="128"/>
    <col min="21" max="21" width="9.42578125" style="128" customWidth="1"/>
    <col min="22" max="22" width="13.7109375" style="135" customWidth="1"/>
    <col min="23" max="16384" width="9.140625" style="128"/>
  </cols>
  <sheetData>
    <row r="1" spans="1:19" s="128" customFormat="1" hidden="1" x14ac:dyDescent="0.2">
      <c r="L1" s="72"/>
    </row>
    <row r="2" spans="1:19" s="128" customFormat="1" x14ac:dyDescent="0.2">
      <c r="J2" s="430" t="s">
        <v>1714</v>
      </c>
      <c r="K2" s="431"/>
      <c r="L2" s="431"/>
      <c r="M2" s="431"/>
      <c r="P2" s="433"/>
      <c r="Q2" s="433"/>
      <c r="R2" s="433"/>
      <c r="S2" s="433"/>
    </row>
    <row r="3" spans="1:19" s="128" customFormat="1" x14ac:dyDescent="0.2">
      <c r="J3" s="431"/>
      <c r="K3" s="431"/>
      <c r="L3" s="431"/>
      <c r="M3" s="431"/>
      <c r="P3" s="434"/>
      <c r="Q3" s="434"/>
      <c r="R3" s="434"/>
      <c r="S3" s="434"/>
    </row>
    <row r="4" spans="1:19" s="128" customFormat="1" ht="13.5" thickBot="1" x14ac:dyDescent="0.25">
      <c r="A4" s="73"/>
      <c r="B4" s="73"/>
      <c r="C4" s="73"/>
      <c r="D4" s="73"/>
      <c r="E4" s="73"/>
      <c r="F4" s="73"/>
      <c r="G4" s="73"/>
      <c r="H4" s="73"/>
      <c r="I4" s="73"/>
      <c r="J4" s="432"/>
      <c r="K4" s="432"/>
      <c r="L4" s="432"/>
      <c r="M4" s="432"/>
      <c r="P4" s="435"/>
      <c r="Q4" s="435"/>
      <c r="R4" s="435"/>
      <c r="S4" s="435"/>
    </row>
    <row r="5" spans="1:19" s="128" customFormat="1" ht="30" customHeight="1" thickTop="1" thickBot="1" x14ac:dyDescent="0.25">
      <c r="A5" s="436" t="s">
        <v>7177</v>
      </c>
      <c r="B5" s="437"/>
      <c r="C5" s="437"/>
      <c r="D5" s="437"/>
      <c r="E5" s="437"/>
      <c r="F5" s="437"/>
      <c r="G5" s="437"/>
      <c r="H5" s="437"/>
      <c r="I5" s="437"/>
      <c r="J5" s="437"/>
      <c r="K5" s="437"/>
      <c r="L5" s="437"/>
      <c r="M5" s="437"/>
      <c r="N5" s="74"/>
      <c r="O5" s="73"/>
      <c r="Q5" s="75"/>
    </row>
    <row r="6" spans="1:19" s="128" customFormat="1" ht="13.5" customHeight="1" thickTop="1" x14ac:dyDescent="0.2">
      <c r="A6" s="438" t="s">
        <v>2</v>
      </c>
      <c r="B6" s="440" t="s">
        <v>3</v>
      </c>
      <c r="C6" s="441"/>
      <c r="D6" s="441"/>
      <c r="E6" s="441"/>
      <c r="F6" s="441"/>
      <c r="G6" s="441"/>
      <c r="H6" s="441"/>
      <c r="I6" s="441"/>
      <c r="J6" s="442"/>
      <c r="K6" s="6" t="s">
        <v>4</v>
      </c>
      <c r="L6" s="192" t="s">
        <v>5</v>
      </c>
      <c r="M6" s="6" t="s">
        <v>6</v>
      </c>
      <c r="N6" s="76"/>
      <c r="O6" s="73"/>
    </row>
    <row r="7" spans="1:19" s="128" customFormat="1" ht="20.25" customHeight="1" thickBot="1" x14ac:dyDescent="0.25">
      <c r="A7" s="438"/>
      <c r="B7" s="443"/>
      <c r="C7" s="444"/>
      <c r="D7" s="444"/>
      <c r="E7" s="444"/>
      <c r="F7" s="444"/>
      <c r="G7" s="444"/>
      <c r="H7" s="444"/>
      <c r="I7" s="444"/>
      <c r="J7" s="445"/>
      <c r="K7" s="8"/>
      <c r="L7" s="193"/>
      <c r="M7" s="10">
        <v>2018</v>
      </c>
      <c r="N7" s="77"/>
      <c r="O7" s="73"/>
    </row>
    <row r="8" spans="1:19" s="128" customFormat="1" ht="27.75" customHeight="1" thickTop="1" thickBot="1" x14ac:dyDescent="0.25">
      <c r="A8" s="438"/>
      <c r="B8" s="446" t="s">
        <v>7</v>
      </c>
      <c r="C8" s="447"/>
      <c r="D8" s="447"/>
      <c r="E8" s="447"/>
      <c r="F8" s="447"/>
      <c r="G8" s="448"/>
      <c r="H8" s="448"/>
      <c r="I8" s="448"/>
      <c r="J8" s="448"/>
      <c r="K8" s="448"/>
      <c r="L8" s="447"/>
      <c r="M8" s="447"/>
      <c r="N8" s="449"/>
      <c r="O8" s="73"/>
    </row>
    <row r="9" spans="1:19" s="128" customFormat="1" ht="18" customHeight="1" thickTop="1" x14ac:dyDescent="0.25">
      <c r="A9" s="438"/>
      <c r="B9" s="450" t="s">
        <v>1715</v>
      </c>
      <c r="C9" s="426"/>
      <c r="D9" s="426"/>
      <c r="E9" s="426"/>
      <c r="F9" s="426"/>
      <c r="G9" s="451" t="s">
        <v>0</v>
      </c>
      <c r="H9" s="408" t="s">
        <v>1716</v>
      </c>
      <c r="I9" s="411"/>
      <c r="J9" s="414" t="s">
        <v>1701</v>
      </c>
      <c r="K9" s="417"/>
      <c r="L9" s="420" t="s">
        <v>1717</v>
      </c>
      <c r="M9" s="421"/>
      <c r="N9" s="78"/>
      <c r="O9" s="79"/>
      <c r="P9" s="73"/>
    </row>
    <row r="10" spans="1:19" s="128" customFormat="1" ht="15.75" customHeight="1" x14ac:dyDescent="0.2">
      <c r="A10" s="438"/>
      <c r="B10" s="425" t="s">
        <v>7118</v>
      </c>
      <c r="C10" s="426"/>
      <c r="D10" s="426"/>
      <c r="E10" s="426"/>
      <c r="F10" s="427"/>
      <c r="G10" s="452"/>
      <c r="H10" s="409"/>
      <c r="I10" s="412"/>
      <c r="J10" s="415"/>
      <c r="K10" s="418"/>
      <c r="L10" s="422"/>
      <c r="M10" s="421"/>
      <c r="N10" s="78"/>
      <c r="O10" s="79"/>
      <c r="P10" s="73"/>
    </row>
    <row r="11" spans="1:19" s="128" customFormat="1" ht="15.75" thickBot="1" x14ac:dyDescent="0.3">
      <c r="A11" s="438"/>
      <c r="B11" s="80" t="s">
        <v>9</v>
      </c>
      <c r="C11" s="354" t="s">
        <v>7357</v>
      </c>
      <c r="D11" s="428" t="s">
        <v>7119</v>
      </c>
      <c r="E11" s="428"/>
      <c r="F11" s="429"/>
      <c r="G11" s="453"/>
      <c r="H11" s="410"/>
      <c r="I11" s="413"/>
      <c r="J11" s="416"/>
      <c r="K11" s="419"/>
      <c r="L11" s="423"/>
      <c r="M11" s="424"/>
      <c r="N11" s="82"/>
      <c r="O11" s="79"/>
      <c r="P11" s="73"/>
    </row>
    <row r="12" spans="1:19" s="128" customFormat="1" ht="13.5" thickTop="1" x14ac:dyDescent="0.2">
      <c r="A12" s="438"/>
      <c r="B12" s="392" t="s">
        <v>10</v>
      </c>
      <c r="C12" s="394" t="s">
        <v>11</v>
      </c>
      <c r="D12" s="396" t="s">
        <v>12</v>
      </c>
      <c r="E12" s="398" t="s">
        <v>13</v>
      </c>
      <c r="F12" s="399"/>
      <c r="G12" s="402" t="s">
        <v>14</v>
      </c>
      <c r="H12" s="403"/>
      <c r="I12" s="404"/>
      <c r="J12" s="394" t="s">
        <v>15</v>
      </c>
      <c r="K12" s="454" t="s">
        <v>16</v>
      </c>
      <c r="L12" s="456" t="s">
        <v>17</v>
      </c>
      <c r="M12" s="396" t="s">
        <v>18</v>
      </c>
      <c r="N12" s="83"/>
      <c r="O12" s="73"/>
    </row>
    <row r="13" spans="1:19" s="128" customFormat="1" ht="34.5" customHeight="1" thickBot="1" x14ac:dyDescent="0.25">
      <c r="A13" s="439"/>
      <c r="B13" s="393"/>
      <c r="C13" s="395"/>
      <c r="D13" s="397"/>
      <c r="E13" s="400"/>
      <c r="F13" s="401"/>
      <c r="G13" s="405"/>
      <c r="H13" s="406"/>
      <c r="I13" s="407"/>
      <c r="J13" s="458"/>
      <c r="K13" s="455"/>
      <c r="L13" s="612"/>
      <c r="M13" s="458"/>
      <c r="N13" s="84"/>
      <c r="O13" s="73"/>
    </row>
    <row r="14" spans="1:19" s="128" customFormat="1" ht="24" thickTop="1" thickBot="1" x14ac:dyDescent="0.25">
      <c r="A14" s="381" t="s">
        <v>19</v>
      </c>
      <c r="B14" s="86" t="s">
        <v>20</v>
      </c>
      <c r="C14" s="86" t="s">
        <v>21</v>
      </c>
      <c r="D14" s="86" t="s">
        <v>22</v>
      </c>
      <c r="E14" s="384" t="s">
        <v>23</v>
      </c>
      <c r="F14" s="384"/>
      <c r="G14" s="358" t="s">
        <v>14</v>
      </c>
      <c r="H14" s="359"/>
      <c r="I14" s="87"/>
      <c r="J14" s="88"/>
      <c r="K14" s="88"/>
      <c r="L14" s="194"/>
      <c r="M14" s="88"/>
      <c r="N14" s="89"/>
    </row>
    <row r="15" spans="1:19" s="128" customFormat="1" ht="13.5" thickBot="1" x14ac:dyDescent="0.25">
      <c r="A15" s="382"/>
      <c r="B15" s="90" t="s">
        <v>24</v>
      </c>
      <c r="C15" s="90" t="s">
        <v>25</v>
      </c>
      <c r="D15" s="91">
        <v>40766</v>
      </c>
      <c r="E15" s="92"/>
      <c r="F15" s="93" t="s">
        <v>26</v>
      </c>
      <c r="G15" s="385" t="s">
        <v>27</v>
      </c>
      <c r="H15" s="386"/>
      <c r="I15" s="387"/>
      <c r="J15" s="94" t="s">
        <v>28</v>
      </c>
      <c r="K15" s="95"/>
      <c r="L15" s="96" t="s">
        <v>0</v>
      </c>
      <c r="M15" s="97">
        <v>280</v>
      </c>
      <c r="N15" s="89"/>
      <c r="O15" s="73"/>
    </row>
    <row r="16" spans="1:19" s="128" customFormat="1" ht="23.25" thickBot="1" x14ac:dyDescent="0.25">
      <c r="A16" s="382"/>
      <c r="B16" s="99" t="s">
        <v>29</v>
      </c>
      <c r="C16" s="99" t="s">
        <v>30</v>
      </c>
      <c r="D16" s="99" t="s">
        <v>31</v>
      </c>
      <c r="E16" s="388" t="s">
        <v>32</v>
      </c>
      <c r="F16" s="388"/>
      <c r="G16" s="389"/>
      <c r="H16" s="390"/>
      <c r="I16" s="391"/>
      <c r="J16" s="100" t="s">
        <v>33</v>
      </c>
      <c r="K16" s="96" t="s">
        <v>0</v>
      </c>
      <c r="L16" s="101"/>
      <c r="M16" s="102">
        <v>825</v>
      </c>
      <c r="N16" s="83"/>
    </row>
    <row r="17" spans="1:22" ht="23.25" thickBot="1" x14ac:dyDescent="0.25">
      <c r="A17" s="383"/>
      <c r="B17" s="103" t="s">
        <v>35</v>
      </c>
      <c r="C17" s="103" t="s">
        <v>36</v>
      </c>
      <c r="D17" s="91">
        <v>40767</v>
      </c>
      <c r="E17" s="104" t="s">
        <v>37</v>
      </c>
      <c r="F17" s="93" t="s">
        <v>38</v>
      </c>
      <c r="G17" s="367"/>
      <c r="H17" s="368"/>
      <c r="I17" s="369"/>
      <c r="J17" s="105" t="s">
        <v>34</v>
      </c>
      <c r="K17" s="106"/>
      <c r="L17" s="106" t="s">
        <v>0</v>
      </c>
      <c r="M17" s="107">
        <v>120</v>
      </c>
      <c r="N17" s="89"/>
      <c r="V17" s="128"/>
    </row>
    <row r="18" spans="1:22" ht="24" thickTop="1" thickBot="1" x14ac:dyDescent="0.25">
      <c r="A18" s="355">
        <v>11</v>
      </c>
      <c r="B18" s="108" t="s">
        <v>20</v>
      </c>
      <c r="C18" s="108" t="s">
        <v>21</v>
      </c>
      <c r="D18" s="108" t="s">
        <v>22</v>
      </c>
      <c r="E18" s="358" t="s">
        <v>23</v>
      </c>
      <c r="F18" s="358"/>
      <c r="G18" s="358" t="s">
        <v>14</v>
      </c>
      <c r="H18" s="359"/>
      <c r="I18" s="87"/>
      <c r="J18" s="109" t="s">
        <v>1719</v>
      </c>
      <c r="K18" s="110"/>
      <c r="L18" s="143"/>
      <c r="M18" s="111"/>
      <c r="N18" s="89"/>
      <c r="V18" s="123"/>
    </row>
    <row r="19" spans="1:22" ht="23.25" thickBot="1" x14ac:dyDescent="0.25">
      <c r="A19" s="356"/>
      <c r="B19" s="113" t="s">
        <v>7120</v>
      </c>
      <c r="C19" s="113" t="s">
        <v>7121</v>
      </c>
      <c r="D19" s="114">
        <v>43003</v>
      </c>
      <c r="E19" s="113"/>
      <c r="F19" s="113" t="s">
        <v>7122</v>
      </c>
      <c r="G19" s="360" t="s">
        <v>7123</v>
      </c>
      <c r="H19" s="361"/>
      <c r="I19" s="362"/>
      <c r="J19" s="115" t="s">
        <v>7124</v>
      </c>
      <c r="K19" s="115"/>
      <c r="L19" s="144" t="s">
        <v>0</v>
      </c>
      <c r="M19" s="195">
        <v>2289.5500000000002</v>
      </c>
      <c r="N19" s="89"/>
      <c r="V19" s="123"/>
    </row>
    <row r="20" spans="1:22" ht="23.25" thickBot="1" x14ac:dyDescent="0.25">
      <c r="A20" s="356"/>
      <c r="B20" s="119" t="s">
        <v>29</v>
      </c>
      <c r="C20" s="119" t="s">
        <v>30</v>
      </c>
      <c r="D20" s="119" t="s">
        <v>31</v>
      </c>
      <c r="E20" s="363" t="s">
        <v>32</v>
      </c>
      <c r="F20" s="363"/>
      <c r="G20" s="364"/>
      <c r="H20" s="365"/>
      <c r="I20" s="366"/>
      <c r="J20" s="120" t="s">
        <v>1840</v>
      </c>
      <c r="K20" s="121"/>
      <c r="L20" s="146"/>
      <c r="M20" s="196"/>
      <c r="N20" s="89"/>
      <c r="V20" s="123"/>
    </row>
    <row r="21" spans="1:22" ht="23.25" thickBot="1" x14ac:dyDescent="0.25">
      <c r="A21" s="357"/>
      <c r="B21" s="124" t="s">
        <v>7125</v>
      </c>
      <c r="C21" s="124" t="s">
        <v>7123</v>
      </c>
      <c r="D21" s="125">
        <v>43007</v>
      </c>
      <c r="E21" s="126" t="s">
        <v>37</v>
      </c>
      <c r="F21" s="127" t="s">
        <v>7126</v>
      </c>
      <c r="G21" s="367"/>
      <c r="H21" s="368"/>
      <c r="I21" s="369"/>
      <c r="J21" s="120" t="s">
        <v>1726</v>
      </c>
      <c r="K21" s="121"/>
      <c r="L21" s="146"/>
      <c r="M21" s="196"/>
      <c r="N21" s="89"/>
      <c r="V21" s="123"/>
    </row>
    <row r="22" spans="1:22" ht="24" thickTop="1" thickBot="1" x14ac:dyDescent="0.25">
      <c r="A22" s="355">
        <f>A18+1</f>
        <v>12</v>
      </c>
      <c r="B22" s="108" t="s">
        <v>20</v>
      </c>
      <c r="C22" s="108" t="s">
        <v>21</v>
      </c>
      <c r="D22" s="108" t="s">
        <v>22</v>
      </c>
      <c r="E22" s="358" t="s">
        <v>23</v>
      </c>
      <c r="F22" s="358"/>
      <c r="G22" s="358" t="s">
        <v>14</v>
      </c>
      <c r="H22" s="359"/>
      <c r="I22" s="87"/>
      <c r="J22" s="109" t="s">
        <v>1719</v>
      </c>
      <c r="K22" s="110"/>
      <c r="L22" s="143"/>
      <c r="M22" s="197"/>
      <c r="N22" s="89"/>
      <c r="V22" s="123"/>
    </row>
    <row r="23" spans="1:22" ht="13.5" thickBot="1" x14ac:dyDescent="0.25">
      <c r="A23" s="356"/>
      <c r="B23" s="113" t="s">
        <v>7127</v>
      </c>
      <c r="C23" s="113" t="s">
        <v>7128</v>
      </c>
      <c r="D23" s="114">
        <v>43003</v>
      </c>
      <c r="E23" s="113"/>
      <c r="F23" s="113" t="s">
        <v>7129</v>
      </c>
      <c r="G23" s="360" t="s">
        <v>7130</v>
      </c>
      <c r="H23" s="361"/>
      <c r="I23" s="362"/>
      <c r="J23" s="115" t="s">
        <v>7124</v>
      </c>
      <c r="K23" s="115"/>
      <c r="L23" s="144" t="s">
        <v>0</v>
      </c>
      <c r="M23" s="195">
        <v>1760.57</v>
      </c>
      <c r="N23" s="89"/>
      <c r="V23" s="123"/>
    </row>
    <row r="24" spans="1:22" ht="23.25" thickBot="1" x14ac:dyDescent="0.25">
      <c r="A24" s="356"/>
      <c r="B24" s="119" t="s">
        <v>29</v>
      </c>
      <c r="C24" s="119" t="s">
        <v>30</v>
      </c>
      <c r="D24" s="119" t="s">
        <v>31</v>
      </c>
      <c r="E24" s="363" t="s">
        <v>32</v>
      </c>
      <c r="F24" s="363"/>
      <c r="G24" s="364"/>
      <c r="H24" s="365"/>
      <c r="I24" s="366"/>
      <c r="J24" s="120"/>
      <c r="K24" s="121"/>
      <c r="L24" s="146"/>
      <c r="M24" s="196"/>
      <c r="N24" s="89"/>
      <c r="V24" s="123"/>
    </row>
    <row r="25" spans="1:22" ht="23.25" thickBot="1" x14ac:dyDescent="0.25">
      <c r="A25" s="357"/>
      <c r="B25" s="124" t="s">
        <v>7131</v>
      </c>
      <c r="C25" s="124" t="s">
        <v>7130</v>
      </c>
      <c r="D25" s="125">
        <v>43007</v>
      </c>
      <c r="E25" s="126" t="s">
        <v>37</v>
      </c>
      <c r="F25" s="127" t="s">
        <v>7132</v>
      </c>
      <c r="G25" s="367"/>
      <c r="H25" s="368"/>
      <c r="I25" s="369"/>
      <c r="J25" s="120"/>
      <c r="K25" s="121"/>
      <c r="L25" s="146"/>
      <c r="M25" s="196"/>
      <c r="N25" s="89"/>
      <c r="V25" s="123"/>
    </row>
    <row r="26" spans="1:22" ht="24" thickTop="1" thickBot="1" x14ac:dyDescent="0.25">
      <c r="A26" s="355">
        <f>A22+1</f>
        <v>13</v>
      </c>
      <c r="B26" s="108" t="s">
        <v>20</v>
      </c>
      <c r="C26" s="108" t="s">
        <v>21</v>
      </c>
      <c r="D26" s="108" t="s">
        <v>22</v>
      </c>
      <c r="E26" s="358" t="s">
        <v>23</v>
      </c>
      <c r="F26" s="358"/>
      <c r="G26" s="358" t="s">
        <v>14</v>
      </c>
      <c r="H26" s="359"/>
      <c r="I26" s="87"/>
      <c r="J26" s="109" t="s">
        <v>1719</v>
      </c>
      <c r="K26" s="110"/>
      <c r="L26" s="143"/>
      <c r="M26" s="197"/>
      <c r="N26" s="89"/>
      <c r="V26" s="123"/>
    </row>
    <row r="27" spans="1:22" ht="23.25" thickBot="1" x14ac:dyDescent="0.25">
      <c r="A27" s="356"/>
      <c r="B27" s="113" t="s">
        <v>7133</v>
      </c>
      <c r="C27" s="113" t="s">
        <v>7134</v>
      </c>
      <c r="D27" s="114">
        <v>43003</v>
      </c>
      <c r="E27" s="113"/>
      <c r="F27" s="113" t="s">
        <v>7135</v>
      </c>
      <c r="G27" s="360" t="s">
        <v>7136</v>
      </c>
      <c r="H27" s="361"/>
      <c r="I27" s="362"/>
      <c r="J27" s="115" t="s">
        <v>1705</v>
      </c>
      <c r="K27" s="115"/>
      <c r="L27" s="144" t="s">
        <v>0</v>
      </c>
      <c r="M27" s="195">
        <v>999</v>
      </c>
      <c r="N27" s="89"/>
      <c r="V27" s="123"/>
    </row>
    <row r="28" spans="1:22" ht="23.25" thickBot="1" x14ac:dyDescent="0.25">
      <c r="A28" s="356"/>
      <c r="B28" s="119" t="s">
        <v>29</v>
      </c>
      <c r="C28" s="119" t="s">
        <v>30</v>
      </c>
      <c r="D28" s="119" t="s">
        <v>31</v>
      </c>
      <c r="E28" s="363" t="s">
        <v>32</v>
      </c>
      <c r="F28" s="363"/>
      <c r="G28" s="364"/>
      <c r="H28" s="365"/>
      <c r="I28" s="366"/>
      <c r="J28" s="120" t="s">
        <v>1840</v>
      </c>
      <c r="K28" s="121"/>
      <c r="L28" s="146"/>
      <c r="M28" s="196"/>
      <c r="N28" s="89"/>
      <c r="V28" s="123"/>
    </row>
    <row r="29" spans="1:22" ht="23.25" thickBot="1" x14ac:dyDescent="0.25">
      <c r="A29" s="357"/>
      <c r="B29" s="124" t="s">
        <v>1855</v>
      </c>
      <c r="C29" s="124" t="s">
        <v>7136</v>
      </c>
      <c r="D29" s="125">
        <v>43006</v>
      </c>
      <c r="E29" s="126" t="s">
        <v>37</v>
      </c>
      <c r="F29" s="127" t="s">
        <v>7132</v>
      </c>
      <c r="G29" s="367"/>
      <c r="H29" s="368"/>
      <c r="I29" s="369"/>
      <c r="J29" s="120" t="s">
        <v>1726</v>
      </c>
      <c r="K29" s="121"/>
      <c r="L29" s="146"/>
      <c r="M29" s="196"/>
      <c r="N29" s="89"/>
      <c r="V29" s="123"/>
    </row>
    <row r="30" spans="1:22" ht="23.25" customHeight="1" thickTop="1" x14ac:dyDescent="0.2">
      <c r="A30" s="355">
        <f>1</f>
        <v>1</v>
      </c>
      <c r="B30" s="108" t="s">
        <v>20</v>
      </c>
      <c r="C30" s="108" t="s">
        <v>21</v>
      </c>
      <c r="D30" s="108" t="s">
        <v>22</v>
      </c>
      <c r="E30" s="358" t="s">
        <v>23</v>
      </c>
      <c r="F30" s="358"/>
      <c r="G30" s="375" t="s">
        <v>14</v>
      </c>
      <c r="H30" s="376"/>
      <c r="I30" s="377"/>
      <c r="J30" s="109" t="s">
        <v>1719</v>
      </c>
      <c r="K30" s="110"/>
      <c r="L30" s="143"/>
      <c r="M30" s="197"/>
      <c r="N30" s="89"/>
      <c r="V30" s="112"/>
    </row>
    <row r="31" spans="1:22" ht="63.75" x14ac:dyDescent="0.2">
      <c r="A31" s="373"/>
      <c r="B31" s="113" t="s">
        <v>7127</v>
      </c>
      <c r="C31" s="198" t="s">
        <v>7137</v>
      </c>
      <c r="D31" s="114">
        <v>43137</v>
      </c>
      <c r="E31" s="113"/>
      <c r="F31" s="113" t="s">
        <v>7138</v>
      </c>
      <c r="G31" s="360" t="s">
        <v>7139</v>
      </c>
      <c r="H31" s="361"/>
      <c r="I31" s="362"/>
      <c r="J31" s="115" t="s">
        <v>7124</v>
      </c>
      <c r="K31" s="115"/>
      <c r="L31" s="144" t="s">
        <v>0</v>
      </c>
      <c r="M31" s="195">
        <v>1462</v>
      </c>
      <c r="N31" s="89"/>
      <c r="V31" s="117"/>
    </row>
    <row r="32" spans="1:22" ht="22.5" x14ac:dyDescent="0.2">
      <c r="A32" s="373"/>
      <c r="B32" s="119" t="s">
        <v>29</v>
      </c>
      <c r="C32" s="119" t="s">
        <v>30</v>
      </c>
      <c r="D32" s="119" t="s">
        <v>31</v>
      </c>
      <c r="E32" s="363" t="s">
        <v>32</v>
      </c>
      <c r="F32" s="363"/>
      <c r="G32" s="364"/>
      <c r="H32" s="365"/>
      <c r="I32" s="366"/>
      <c r="J32" s="120" t="s">
        <v>1840</v>
      </c>
      <c r="K32" s="121"/>
      <c r="L32" s="146"/>
      <c r="M32" s="196"/>
      <c r="N32" s="89"/>
      <c r="V32" s="123"/>
    </row>
    <row r="33" spans="1:22" ht="23.25" thickBot="1" x14ac:dyDescent="0.25">
      <c r="A33" s="374"/>
      <c r="B33" s="124" t="s">
        <v>7131</v>
      </c>
      <c r="C33" s="370" t="s">
        <v>7140</v>
      </c>
      <c r="D33" s="371"/>
      <c r="E33" s="372"/>
      <c r="F33" s="127" t="s">
        <v>7141</v>
      </c>
      <c r="G33" s="378"/>
      <c r="H33" s="379"/>
      <c r="I33" s="380"/>
      <c r="J33" s="120" t="s">
        <v>1726</v>
      </c>
      <c r="K33" s="121"/>
      <c r="L33" s="146"/>
      <c r="M33" s="196"/>
      <c r="N33" s="89"/>
      <c r="V33" s="123"/>
    </row>
    <row r="34" spans="1:22" ht="24" thickTop="1" thickBot="1" x14ac:dyDescent="0.25">
      <c r="A34" s="355">
        <f>A30+1</f>
        <v>2</v>
      </c>
      <c r="B34" s="108" t="s">
        <v>20</v>
      </c>
      <c r="C34" s="108" t="s">
        <v>21</v>
      </c>
      <c r="D34" s="108" t="s">
        <v>22</v>
      </c>
      <c r="E34" s="358" t="s">
        <v>23</v>
      </c>
      <c r="F34" s="358"/>
      <c r="G34" s="358" t="s">
        <v>14</v>
      </c>
      <c r="H34" s="359"/>
      <c r="I34" s="87"/>
      <c r="J34" s="109" t="s">
        <v>1719</v>
      </c>
      <c r="K34" s="110"/>
      <c r="L34" s="143"/>
      <c r="M34" s="197"/>
      <c r="N34" s="89"/>
      <c r="V34" s="123"/>
    </row>
    <row r="35" spans="1:22" ht="28.15" customHeight="1" thickBot="1" x14ac:dyDescent="0.25">
      <c r="A35" s="356"/>
      <c r="B35" s="113" t="s">
        <v>7120</v>
      </c>
      <c r="C35" s="113" t="s">
        <v>7142</v>
      </c>
      <c r="D35" s="114">
        <v>43156</v>
      </c>
      <c r="E35" s="113"/>
      <c r="F35" s="113" t="s">
        <v>7143</v>
      </c>
      <c r="G35" s="360" t="s">
        <v>7144</v>
      </c>
      <c r="H35" s="361"/>
      <c r="I35" s="362"/>
      <c r="J35" s="115" t="s">
        <v>7124</v>
      </c>
      <c r="K35" s="115"/>
      <c r="L35" s="144" t="s">
        <v>0</v>
      </c>
      <c r="M35" s="195">
        <v>1421</v>
      </c>
      <c r="N35" s="89"/>
      <c r="V35" s="123"/>
    </row>
    <row r="36" spans="1:22" ht="23.25" thickBot="1" x14ac:dyDescent="0.25">
      <c r="A36" s="356"/>
      <c r="B36" s="119" t="s">
        <v>29</v>
      </c>
      <c r="C36" s="119" t="s">
        <v>30</v>
      </c>
      <c r="D36" s="119" t="s">
        <v>31</v>
      </c>
      <c r="E36" s="363" t="s">
        <v>32</v>
      </c>
      <c r="F36" s="363"/>
      <c r="G36" s="364"/>
      <c r="H36" s="365"/>
      <c r="I36" s="366"/>
      <c r="J36" s="120" t="s">
        <v>1840</v>
      </c>
      <c r="K36" s="121"/>
      <c r="L36" s="146"/>
      <c r="M36" s="196"/>
      <c r="N36" s="89"/>
      <c r="V36" s="123"/>
    </row>
    <row r="37" spans="1:22" ht="13.5" thickBot="1" x14ac:dyDescent="0.25">
      <c r="A37" s="357"/>
      <c r="B37" s="124" t="s">
        <v>7125</v>
      </c>
      <c r="C37" s="199" t="s">
        <v>7144</v>
      </c>
      <c r="D37" s="125">
        <v>43161</v>
      </c>
      <c r="E37" s="126" t="s">
        <v>37</v>
      </c>
      <c r="F37" s="127" t="s">
        <v>7145</v>
      </c>
      <c r="G37" s="367"/>
      <c r="H37" s="368"/>
      <c r="I37" s="369"/>
      <c r="J37" s="120" t="s">
        <v>1726</v>
      </c>
      <c r="K37" s="121"/>
      <c r="L37" s="146"/>
      <c r="M37" s="196"/>
      <c r="N37" s="89"/>
      <c r="V37" s="123"/>
    </row>
    <row r="38" spans="1:22" ht="24" thickTop="1" thickBot="1" x14ac:dyDescent="0.25">
      <c r="A38" s="355">
        <f>A34+1</f>
        <v>3</v>
      </c>
      <c r="B38" s="108" t="s">
        <v>20</v>
      </c>
      <c r="C38" s="108" t="s">
        <v>21</v>
      </c>
      <c r="D38" s="108" t="s">
        <v>22</v>
      </c>
      <c r="E38" s="358" t="s">
        <v>23</v>
      </c>
      <c r="F38" s="358"/>
      <c r="G38" s="358" t="s">
        <v>14</v>
      </c>
      <c r="H38" s="359"/>
      <c r="I38" s="87"/>
      <c r="J38" s="109" t="s">
        <v>1719</v>
      </c>
      <c r="K38" s="110"/>
      <c r="L38" s="143"/>
      <c r="M38" s="197"/>
      <c r="N38" s="89"/>
      <c r="V38" s="123"/>
    </row>
    <row r="39" spans="1:22" ht="28.15" customHeight="1" thickBot="1" x14ac:dyDescent="0.25">
      <c r="A39" s="356"/>
      <c r="B39" s="113" t="s">
        <v>7146</v>
      </c>
      <c r="C39" s="113" t="s">
        <v>7147</v>
      </c>
      <c r="D39" s="200">
        <v>43143</v>
      </c>
      <c r="E39" s="113"/>
      <c r="F39" s="113" t="s">
        <v>7030</v>
      </c>
      <c r="G39" s="360" t="s">
        <v>7148</v>
      </c>
      <c r="H39" s="361"/>
      <c r="I39" s="362"/>
      <c r="J39" s="115" t="s">
        <v>7149</v>
      </c>
      <c r="K39" s="115"/>
      <c r="L39" s="144" t="s">
        <v>0</v>
      </c>
      <c r="M39" s="195">
        <v>790</v>
      </c>
      <c r="N39" s="89"/>
      <c r="V39" s="123"/>
    </row>
    <row r="40" spans="1:22" ht="23.25" thickBot="1" x14ac:dyDescent="0.25">
      <c r="A40" s="356"/>
      <c r="B40" s="119" t="s">
        <v>29</v>
      </c>
      <c r="C40" s="119" t="s">
        <v>30</v>
      </c>
      <c r="D40" s="119" t="s">
        <v>31</v>
      </c>
      <c r="E40" s="363" t="s">
        <v>32</v>
      </c>
      <c r="F40" s="363"/>
      <c r="G40" s="364"/>
      <c r="H40" s="365"/>
      <c r="I40" s="366"/>
      <c r="J40" s="120" t="s">
        <v>1840</v>
      </c>
      <c r="K40" s="121"/>
      <c r="L40" s="146"/>
      <c r="M40" s="196"/>
      <c r="N40" s="89"/>
      <c r="V40" s="123"/>
    </row>
    <row r="41" spans="1:22" ht="26.25" thickBot="1" x14ac:dyDescent="0.25">
      <c r="A41" s="357"/>
      <c r="B41" s="124" t="s">
        <v>7125</v>
      </c>
      <c r="C41" s="198" t="s">
        <v>7148</v>
      </c>
      <c r="D41" s="200">
        <v>43143</v>
      </c>
      <c r="E41" s="126" t="s">
        <v>37</v>
      </c>
      <c r="F41" s="127" t="s">
        <v>7150</v>
      </c>
      <c r="G41" s="367"/>
      <c r="H41" s="368"/>
      <c r="I41" s="369"/>
      <c r="J41" s="120" t="s">
        <v>1726</v>
      </c>
      <c r="K41" s="121"/>
      <c r="L41" s="146"/>
      <c r="M41" s="196"/>
      <c r="N41" s="89"/>
      <c r="V41" s="123"/>
    </row>
    <row r="42" spans="1:22" ht="24" thickTop="1" thickBot="1" x14ac:dyDescent="0.25">
      <c r="A42" s="355">
        <f t="shared" ref="A42" si="0">A38+1</f>
        <v>4</v>
      </c>
      <c r="B42" s="108" t="s">
        <v>20</v>
      </c>
      <c r="C42" s="108" t="s">
        <v>21</v>
      </c>
      <c r="D42" s="108" t="s">
        <v>22</v>
      </c>
      <c r="E42" s="358" t="s">
        <v>23</v>
      </c>
      <c r="F42" s="358"/>
      <c r="G42" s="358" t="s">
        <v>14</v>
      </c>
      <c r="H42" s="359"/>
      <c r="I42" s="87"/>
      <c r="J42" s="109" t="s">
        <v>1719</v>
      </c>
      <c r="K42" s="110"/>
      <c r="L42" s="143"/>
      <c r="M42" s="197"/>
      <c r="N42" s="89"/>
      <c r="V42" s="123"/>
    </row>
    <row r="43" spans="1:22" ht="22.9" customHeight="1" thickBot="1" x14ac:dyDescent="0.25">
      <c r="A43" s="356"/>
      <c r="B43" s="113" t="s">
        <v>7151</v>
      </c>
      <c r="C43" s="198" t="s">
        <v>7152</v>
      </c>
      <c r="D43" s="201">
        <v>43166</v>
      </c>
      <c r="E43" s="113"/>
      <c r="F43" s="113" t="s">
        <v>7122</v>
      </c>
      <c r="G43" s="360" t="s">
        <v>7144</v>
      </c>
      <c r="H43" s="361"/>
      <c r="I43" s="362"/>
      <c r="J43" s="115" t="s">
        <v>7124</v>
      </c>
      <c r="K43" s="115"/>
      <c r="L43" s="144" t="s">
        <v>0</v>
      </c>
      <c r="M43" s="195">
        <v>2842</v>
      </c>
      <c r="N43" s="89"/>
      <c r="V43" s="123"/>
    </row>
    <row r="44" spans="1:22" ht="23.25" thickBot="1" x14ac:dyDescent="0.25">
      <c r="A44" s="356"/>
      <c r="B44" s="119" t="s">
        <v>29</v>
      </c>
      <c r="C44" s="119" t="s">
        <v>30</v>
      </c>
      <c r="D44" s="119" t="s">
        <v>31</v>
      </c>
      <c r="E44" s="363" t="s">
        <v>32</v>
      </c>
      <c r="F44" s="363"/>
      <c r="G44" s="364"/>
      <c r="H44" s="365"/>
      <c r="I44" s="366"/>
      <c r="J44" s="120" t="s">
        <v>1840</v>
      </c>
      <c r="K44" s="121"/>
      <c r="L44" s="146"/>
      <c r="M44" s="196"/>
      <c r="N44" s="89"/>
      <c r="V44" s="123"/>
    </row>
    <row r="45" spans="1:22" ht="13.5" thickBot="1" x14ac:dyDescent="0.25">
      <c r="A45" s="357"/>
      <c r="B45" s="124" t="s">
        <v>7125</v>
      </c>
      <c r="C45" s="198" t="s">
        <v>7144</v>
      </c>
      <c r="D45" s="201">
        <v>408409</v>
      </c>
      <c r="E45" s="126" t="s">
        <v>37</v>
      </c>
      <c r="F45" s="127" t="s">
        <v>7153</v>
      </c>
      <c r="G45" s="367"/>
      <c r="H45" s="368"/>
      <c r="I45" s="369"/>
      <c r="J45" s="120" t="s">
        <v>1726</v>
      </c>
      <c r="K45" s="121"/>
      <c r="L45" s="146"/>
      <c r="M45" s="196"/>
      <c r="N45" s="89"/>
      <c r="V45" s="123"/>
    </row>
    <row r="46" spans="1:22" ht="24" thickTop="1" thickBot="1" x14ac:dyDescent="0.25">
      <c r="A46" s="355">
        <f t="shared" ref="A46" si="1">A42+1</f>
        <v>5</v>
      </c>
      <c r="B46" s="108" t="s">
        <v>20</v>
      </c>
      <c r="C46" s="108" t="s">
        <v>21</v>
      </c>
      <c r="D46" s="108" t="s">
        <v>22</v>
      </c>
      <c r="E46" s="358" t="s">
        <v>23</v>
      </c>
      <c r="F46" s="358"/>
      <c r="G46" s="358" t="s">
        <v>14</v>
      </c>
      <c r="H46" s="359"/>
      <c r="I46" s="87"/>
      <c r="J46" s="109" t="s">
        <v>1719</v>
      </c>
      <c r="K46" s="110"/>
      <c r="L46" s="143"/>
      <c r="M46" s="197"/>
      <c r="N46" s="89"/>
      <c r="V46" s="123"/>
    </row>
    <row r="47" spans="1:22" ht="34.5" thickBot="1" x14ac:dyDescent="0.25">
      <c r="A47" s="356"/>
      <c r="B47" s="113" t="s">
        <v>7154</v>
      </c>
      <c r="C47" s="113" t="s">
        <v>7155</v>
      </c>
      <c r="D47" s="200">
        <v>43180</v>
      </c>
      <c r="E47" s="113"/>
      <c r="F47" s="113" t="s">
        <v>7156</v>
      </c>
      <c r="G47" s="360" t="s">
        <v>7157</v>
      </c>
      <c r="H47" s="361"/>
      <c r="I47" s="362"/>
      <c r="J47" s="115" t="s">
        <v>7124</v>
      </c>
      <c r="K47" s="115"/>
      <c r="L47" s="144" t="s">
        <v>0</v>
      </c>
      <c r="M47" s="195">
        <v>1500</v>
      </c>
      <c r="N47" s="89"/>
      <c r="V47" s="123"/>
    </row>
    <row r="48" spans="1:22" ht="23.25" thickBot="1" x14ac:dyDescent="0.25">
      <c r="A48" s="356"/>
      <c r="B48" s="119" t="s">
        <v>29</v>
      </c>
      <c r="C48" s="119" t="s">
        <v>30</v>
      </c>
      <c r="D48" s="119" t="s">
        <v>31</v>
      </c>
      <c r="E48" s="363" t="s">
        <v>32</v>
      </c>
      <c r="F48" s="363"/>
      <c r="G48" s="364"/>
      <c r="H48" s="365"/>
      <c r="I48" s="366"/>
      <c r="J48" s="120" t="s">
        <v>1840</v>
      </c>
      <c r="K48" s="121"/>
      <c r="L48" s="146"/>
      <c r="M48" s="196"/>
      <c r="N48" s="89"/>
      <c r="V48" s="123"/>
    </row>
    <row r="49" spans="1:22" ht="13.5" thickBot="1" x14ac:dyDescent="0.25">
      <c r="A49" s="357"/>
      <c r="B49" s="124"/>
      <c r="C49" s="124" t="s">
        <v>7157</v>
      </c>
      <c r="D49" s="200">
        <v>43187</v>
      </c>
      <c r="E49" s="126" t="s">
        <v>37</v>
      </c>
      <c r="F49" s="127" t="s">
        <v>7158</v>
      </c>
      <c r="G49" s="367"/>
      <c r="H49" s="368"/>
      <c r="I49" s="369"/>
      <c r="J49" s="120" t="s">
        <v>1726</v>
      </c>
      <c r="K49" s="121"/>
      <c r="L49" s="146"/>
      <c r="M49" s="196"/>
      <c r="N49" s="89"/>
      <c r="V49" s="123"/>
    </row>
    <row r="50" spans="1:22" ht="24" thickTop="1" thickBot="1" x14ac:dyDescent="0.25">
      <c r="A50" s="355">
        <f>A54+1</f>
        <v>7</v>
      </c>
      <c r="B50" s="108" t="s">
        <v>20</v>
      </c>
      <c r="C50" s="108" t="s">
        <v>21</v>
      </c>
      <c r="D50" s="108" t="s">
        <v>22</v>
      </c>
      <c r="E50" s="358" t="s">
        <v>23</v>
      </c>
      <c r="F50" s="358"/>
      <c r="G50" s="358" t="s">
        <v>14</v>
      </c>
      <c r="H50" s="359"/>
      <c r="I50" s="87"/>
      <c r="J50" s="109" t="s">
        <v>1719</v>
      </c>
      <c r="K50" s="110"/>
      <c r="L50" s="143"/>
      <c r="M50" s="197"/>
      <c r="N50" s="89"/>
      <c r="V50" s="123"/>
    </row>
    <row r="51" spans="1:22" ht="13.5" thickBot="1" x14ac:dyDescent="0.25">
      <c r="A51" s="356"/>
      <c r="B51" s="113" t="s">
        <v>7159</v>
      </c>
      <c r="C51" s="113" t="s">
        <v>7160</v>
      </c>
      <c r="D51" s="200">
        <v>43201</v>
      </c>
      <c r="E51" s="113"/>
      <c r="F51" s="113" t="s">
        <v>7161</v>
      </c>
      <c r="G51" s="360" t="s">
        <v>7130</v>
      </c>
      <c r="H51" s="361"/>
      <c r="I51" s="362"/>
      <c r="J51" s="115" t="s">
        <v>7124</v>
      </c>
      <c r="K51" s="115"/>
      <c r="L51" s="144" t="s">
        <v>0</v>
      </c>
      <c r="M51" s="195">
        <v>860</v>
      </c>
      <c r="N51" s="89"/>
      <c r="V51" s="123"/>
    </row>
    <row r="52" spans="1:22" ht="23.25" thickBot="1" x14ac:dyDescent="0.25">
      <c r="A52" s="356"/>
      <c r="B52" s="119" t="s">
        <v>29</v>
      </c>
      <c r="C52" s="119" t="s">
        <v>30</v>
      </c>
      <c r="D52" s="119" t="s">
        <v>31</v>
      </c>
      <c r="E52" s="363" t="s">
        <v>32</v>
      </c>
      <c r="F52" s="363"/>
      <c r="G52" s="364"/>
      <c r="H52" s="365"/>
      <c r="I52" s="366"/>
      <c r="J52" s="120" t="s">
        <v>1840</v>
      </c>
      <c r="K52" s="121"/>
      <c r="L52" s="146"/>
      <c r="M52" s="196"/>
      <c r="N52" s="89"/>
      <c r="V52" s="123"/>
    </row>
    <row r="53" spans="1:22" ht="13.5" thickBot="1" x14ac:dyDescent="0.25">
      <c r="A53" s="357"/>
      <c r="B53" s="124" t="s">
        <v>1855</v>
      </c>
      <c r="C53" s="124" t="s">
        <v>7130</v>
      </c>
      <c r="D53" s="200">
        <v>43203</v>
      </c>
      <c r="E53" s="126" t="s">
        <v>37</v>
      </c>
      <c r="F53" s="127" t="s">
        <v>7162</v>
      </c>
      <c r="G53" s="367"/>
      <c r="H53" s="368"/>
      <c r="I53" s="369"/>
      <c r="J53" s="120" t="s">
        <v>1726</v>
      </c>
      <c r="K53" s="121"/>
      <c r="L53" s="146"/>
      <c r="M53" s="196"/>
      <c r="N53" s="89"/>
      <c r="V53" s="123"/>
    </row>
    <row r="54" spans="1:22" ht="24" thickTop="1" thickBot="1" x14ac:dyDescent="0.25">
      <c r="A54" s="355">
        <f>A46+1</f>
        <v>6</v>
      </c>
      <c r="B54" s="108" t="s">
        <v>20</v>
      </c>
      <c r="C54" s="108" t="s">
        <v>21</v>
      </c>
      <c r="D54" s="108" t="s">
        <v>22</v>
      </c>
      <c r="E54" s="358" t="s">
        <v>23</v>
      </c>
      <c r="F54" s="358"/>
      <c r="G54" s="358" t="s">
        <v>14</v>
      </c>
      <c r="H54" s="359"/>
      <c r="I54" s="87"/>
      <c r="J54" s="109" t="s">
        <v>1719</v>
      </c>
      <c r="K54" s="110"/>
      <c r="L54" s="143"/>
      <c r="M54" s="197"/>
      <c r="N54" s="89"/>
      <c r="V54" s="123"/>
    </row>
    <row r="55" spans="1:22" ht="13.5" thickBot="1" x14ac:dyDescent="0.25">
      <c r="A55" s="356"/>
      <c r="B55" s="113" t="s">
        <v>7159</v>
      </c>
      <c r="C55" s="198" t="s">
        <v>7163</v>
      </c>
      <c r="D55" s="200">
        <v>43208</v>
      </c>
      <c r="E55" s="113"/>
      <c r="F55" s="113" t="s">
        <v>6980</v>
      </c>
      <c r="G55" s="360" t="s">
        <v>7164</v>
      </c>
      <c r="H55" s="361"/>
      <c r="I55" s="362"/>
      <c r="J55" s="115" t="s">
        <v>7124</v>
      </c>
      <c r="K55" s="115"/>
      <c r="L55" s="144" t="s">
        <v>0</v>
      </c>
      <c r="M55" s="195">
        <v>1565</v>
      </c>
      <c r="N55" s="89"/>
      <c r="V55" s="123"/>
    </row>
    <row r="56" spans="1:22" ht="23.25" thickBot="1" x14ac:dyDescent="0.25">
      <c r="A56" s="356"/>
      <c r="B56" s="119" t="s">
        <v>29</v>
      </c>
      <c r="C56" s="119" t="s">
        <v>30</v>
      </c>
      <c r="D56" s="119" t="s">
        <v>31</v>
      </c>
      <c r="E56" s="363" t="s">
        <v>32</v>
      </c>
      <c r="F56" s="363"/>
      <c r="G56" s="364"/>
      <c r="H56" s="365"/>
      <c r="I56" s="366"/>
      <c r="J56" s="120" t="s">
        <v>1840</v>
      </c>
      <c r="K56" s="121"/>
      <c r="L56" s="146"/>
      <c r="M56" s="196"/>
      <c r="N56" s="89"/>
      <c r="V56" s="123"/>
    </row>
    <row r="57" spans="1:22" ht="13.5" thickBot="1" x14ac:dyDescent="0.25">
      <c r="A57" s="357"/>
      <c r="B57" s="124" t="s">
        <v>1855</v>
      </c>
      <c r="C57" s="124" t="s">
        <v>7164</v>
      </c>
      <c r="D57" s="200">
        <v>43211</v>
      </c>
      <c r="E57" s="126" t="s">
        <v>37</v>
      </c>
      <c r="F57" s="127" t="s">
        <v>7165</v>
      </c>
      <c r="G57" s="367"/>
      <c r="H57" s="368"/>
      <c r="I57" s="369"/>
      <c r="J57" s="120" t="s">
        <v>1726</v>
      </c>
      <c r="K57" s="121"/>
      <c r="L57" s="146"/>
      <c r="M57" s="196"/>
      <c r="N57" s="89"/>
      <c r="V57" s="123"/>
    </row>
    <row r="58" spans="1:22" ht="24" thickTop="1" thickBot="1" x14ac:dyDescent="0.25">
      <c r="A58" s="355">
        <f t="shared" ref="A58" si="2">A50+1</f>
        <v>8</v>
      </c>
      <c r="B58" s="108" t="s">
        <v>20</v>
      </c>
      <c r="C58" s="108" t="s">
        <v>21</v>
      </c>
      <c r="D58" s="108" t="s">
        <v>22</v>
      </c>
      <c r="E58" s="358" t="s">
        <v>23</v>
      </c>
      <c r="F58" s="358"/>
      <c r="G58" s="358" t="s">
        <v>14</v>
      </c>
      <c r="H58" s="359"/>
      <c r="I58" s="87"/>
      <c r="J58" s="109" t="s">
        <v>1719</v>
      </c>
      <c r="K58" s="110"/>
      <c r="L58" s="143"/>
      <c r="M58" s="197"/>
      <c r="N58" s="89"/>
      <c r="V58" s="123"/>
    </row>
    <row r="59" spans="1:22" ht="26.25" thickBot="1" x14ac:dyDescent="0.25">
      <c r="A59" s="356"/>
      <c r="B59" s="113" t="s">
        <v>7166</v>
      </c>
      <c r="C59" s="198" t="s">
        <v>7167</v>
      </c>
      <c r="D59" s="200">
        <v>43232</v>
      </c>
      <c r="E59" s="113"/>
      <c r="F59" s="113" t="s">
        <v>7168</v>
      </c>
      <c r="G59" s="360" t="s">
        <v>7169</v>
      </c>
      <c r="H59" s="361"/>
      <c r="I59" s="362"/>
      <c r="J59" s="115" t="s">
        <v>7124</v>
      </c>
      <c r="K59" s="115"/>
      <c r="L59" s="144" t="s">
        <v>0</v>
      </c>
      <c r="M59" s="195">
        <v>2140</v>
      </c>
      <c r="N59" s="89"/>
      <c r="V59" s="123"/>
    </row>
    <row r="60" spans="1:22" ht="23.25" thickBot="1" x14ac:dyDescent="0.25">
      <c r="A60" s="356"/>
      <c r="B60" s="119" t="s">
        <v>29</v>
      </c>
      <c r="C60" s="119" t="s">
        <v>30</v>
      </c>
      <c r="D60" s="119" t="s">
        <v>31</v>
      </c>
      <c r="E60" s="363" t="s">
        <v>32</v>
      </c>
      <c r="F60" s="363"/>
      <c r="G60" s="364"/>
      <c r="H60" s="365"/>
      <c r="I60" s="366"/>
      <c r="J60" s="120" t="s">
        <v>1840</v>
      </c>
      <c r="K60" s="121"/>
      <c r="L60" s="146"/>
      <c r="M60" s="196"/>
      <c r="N60" s="89"/>
      <c r="V60" s="123"/>
    </row>
    <row r="61" spans="1:22" ht="23.25" thickBot="1" x14ac:dyDescent="0.25">
      <c r="A61" s="357"/>
      <c r="B61" s="124" t="s">
        <v>7170</v>
      </c>
      <c r="C61" s="124" t="s">
        <v>7169</v>
      </c>
      <c r="D61" s="200">
        <v>43238</v>
      </c>
      <c r="E61" s="126" t="s">
        <v>37</v>
      </c>
      <c r="F61" s="127" t="s">
        <v>7171</v>
      </c>
      <c r="G61" s="367"/>
      <c r="H61" s="368"/>
      <c r="I61" s="369"/>
      <c r="J61" s="120" t="s">
        <v>1726</v>
      </c>
      <c r="K61" s="121"/>
      <c r="L61" s="146"/>
      <c r="M61" s="196"/>
      <c r="N61" s="89"/>
      <c r="V61" s="123"/>
    </row>
    <row r="62" spans="1:22" ht="24" thickTop="1" thickBot="1" x14ac:dyDescent="0.25">
      <c r="A62" s="355">
        <f t="shared" ref="A62" si="3">A58+1</f>
        <v>9</v>
      </c>
      <c r="B62" s="108" t="s">
        <v>20</v>
      </c>
      <c r="C62" s="108" t="s">
        <v>21</v>
      </c>
      <c r="D62" s="108" t="s">
        <v>22</v>
      </c>
      <c r="E62" s="358" t="s">
        <v>23</v>
      </c>
      <c r="F62" s="358"/>
      <c r="G62" s="358" t="s">
        <v>14</v>
      </c>
      <c r="H62" s="359"/>
      <c r="I62" s="87"/>
      <c r="J62" s="109" t="s">
        <v>1719</v>
      </c>
      <c r="K62" s="110"/>
      <c r="L62" s="143"/>
      <c r="M62" s="197"/>
      <c r="N62" s="89"/>
      <c r="V62" s="123"/>
    </row>
    <row r="63" spans="1:22" ht="26.25" thickBot="1" x14ac:dyDescent="0.25">
      <c r="A63" s="356"/>
      <c r="B63" s="113" t="s">
        <v>7154</v>
      </c>
      <c r="C63" s="202" t="s">
        <v>7172</v>
      </c>
      <c r="D63" s="203">
        <v>43228</v>
      </c>
      <c r="E63" s="113"/>
      <c r="F63" s="113" t="s">
        <v>7173</v>
      </c>
      <c r="G63" s="360" t="s">
        <v>7144</v>
      </c>
      <c r="H63" s="361"/>
      <c r="I63" s="362"/>
      <c r="J63" s="115" t="s">
        <v>7124</v>
      </c>
      <c r="K63" s="115"/>
      <c r="L63" s="144" t="s">
        <v>0</v>
      </c>
      <c r="M63" s="195">
        <v>500</v>
      </c>
      <c r="N63" s="89"/>
      <c r="V63" s="123"/>
    </row>
    <row r="64" spans="1:22" ht="23.25" thickBot="1" x14ac:dyDescent="0.25">
      <c r="A64" s="356"/>
      <c r="B64" s="119" t="s">
        <v>29</v>
      </c>
      <c r="C64" s="119" t="s">
        <v>30</v>
      </c>
      <c r="D64" s="119" t="s">
        <v>31</v>
      </c>
      <c r="E64" s="363" t="s">
        <v>32</v>
      </c>
      <c r="F64" s="363"/>
      <c r="G64" s="364"/>
      <c r="H64" s="365"/>
      <c r="I64" s="366"/>
      <c r="J64" s="120" t="s">
        <v>1840</v>
      </c>
      <c r="K64" s="121"/>
      <c r="L64" s="146"/>
      <c r="M64" s="196"/>
      <c r="N64" s="89"/>
      <c r="V64" s="123"/>
    </row>
    <row r="65" spans="1:22" ht="13.5" thickBot="1" x14ac:dyDescent="0.25">
      <c r="A65" s="357"/>
      <c r="B65" s="124"/>
      <c r="C65" s="204" t="s">
        <v>7144</v>
      </c>
      <c r="D65" s="203">
        <v>43230</v>
      </c>
      <c r="E65" s="126" t="s">
        <v>37</v>
      </c>
      <c r="F65" s="127" t="s">
        <v>7174</v>
      </c>
      <c r="G65" s="367"/>
      <c r="H65" s="368"/>
      <c r="I65" s="369"/>
      <c r="J65" s="120" t="s">
        <v>1726</v>
      </c>
      <c r="K65" s="121"/>
      <c r="L65" s="146"/>
      <c r="M65" s="196"/>
      <c r="N65" s="89"/>
      <c r="V65" s="123"/>
    </row>
    <row r="66" spans="1:22" ht="24" thickTop="1" thickBot="1" x14ac:dyDescent="0.25">
      <c r="A66" s="355">
        <f t="shared" ref="A66" si="4">A62+1</f>
        <v>10</v>
      </c>
      <c r="B66" s="108" t="s">
        <v>20</v>
      </c>
      <c r="C66" s="108" t="s">
        <v>21</v>
      </c>
      <c r="D66" s="108" t="s">
        <v>22</v>
      </c>
      <c r="E66" s="358" t="s">
        <v>23</v>
      </c>
      <c r="F66" s="358"/>
      <c r="G66" s="358" t="s">
        <v>14</v>
      </c>
      <c r="H66" s="359"/>
      <c r="I66" s="87"/>
      <c r="J66" s="109" t="s">
        <v>1719</v>
      </c>
      <c r="K66" s="110"/>
      <c r="L66" s="143"/>
      <c r="M66" s="197"/>
      <c r="N66" s="89"/>
      <c r="V66" s="123"/>
    </row>
    <row r="67" spans="1:22" ht="26.25" customHeight="1" thickBot="1" x14ac:dyDescent="0.25">
      <c r="A67" s="356"/>
      <c r="B67" s="113" t="s">
        <v>7120</v>
      </c>
      <c r="C67" s="199" t="s">
        <v>7175</v>
      </c>
      <c r="D67" s="203">
        <v>43263</v>
      </c>
      <c r="E67" s="113"/>
      <c r="F67" s="113"/>
      <c r="G67" s="360" t="s">
        <v>7144</v>
      </c>
      <c r="H67" s="361"/>
      <c r="I67" s="362"/>
      <c r="J67" s="115" t="s">
        <v>7124</v>
      </c>
      <c r="K67" s="115"/>
      <c r="L67" s="144" t="s">
        <v>0</v>
      </c>
      <c r="M67" s="195">
        <v>1050</v>
      </c>
      <c r="N67" s="89"/>
      <c r="P67" s="131"/>
      <c r="V67" s="123"/>
    </row>
    <row r="68" spans="1:22" ht="23.25" thickBot="1" x14ac:dyDescent="0.25">
      <c r="A68" s="356"/>
      <c r="B68" s="119" t="s">
        <v>29</v>
      </c>
      <c r="C68" s="119" t="s">
        <v>30</v>
      </c>
      <c r="D68" s="119" t="s">
        <v>31</v>
      </c>
      <c r="E68" s="363" t="s">
        <v>32</v>
      </c>
      <c r="F68" s="363"/>
      <c r="G68" s="364"/>
      <c r="H68" s="365"/>
      <c r="I68" s="366"/>
      <c r="J68" s="120" t="s">
        <v>1840</v>
      </c>
      <c r="K68" s="121"/>
      <c r="L68" s="146"/>
      <c r="M68" s="196"/>
      <c r="N68" s="89"/>
      <c r="V68" s="123"/>
    </row>
    <row r="69" spans="1:22" s="131" customFormat="1" ht="13.5" thickBot="1" x14ac:dyDescent="0.25">
      <c r="A69" s="357"/>
      <c r="B69" s="124" t="s">
        <v>7125</v>
      </c>
      <c r="C69" s="199" t="s">
        <v>7144</v>
      </c>
      <c r="D69" s="203">
        <v>43271</v>
      </c>
      <c r="E69" s="126" t="s">
        <v>37</v>
      </c>
      <c r="F69" s="127" t="s">
        <v>7176</v>
      </c>
      <c r="G69" s="367"/>
      <c r="H69" s="368"/>
      <c r="I69" s="369"/>
      <c r="J69" s="120" t="s">
        <v>1726</v>
      </c>
      <c r="K69" s="121"/>
      <c r="L69" s="146"/>
      <c r="M69" s="196"/>
      <c r="N69" s="132"/>
      <c r="P69" s="128"/>
      <c r="Q69" s="128"/>
      <c r="V69" s="123"/>
    </row>
    <row r="70" spans="1:22" ht="24" thickTop="1" thickBot="1" x14ac:dyDescent="0.25">
      <c r="A70" s="355">
        <f t="shared" ref="A70" si="5">A66+1</f>
        <v>11</v>
      </c>
      <c r="B70" s="108" t="s">
        <v>20</v>
      </c>
      <c r="C70" s="108" t="s">
        <v>21</v>
      </c>
      <c r="D70" s="108" t="s">
        <v>22</v>
      </c>
      <c r="E70" s="358" t="s">
        <v>23</v>
      </c>
      <c r="F70" s="358"/>
      <c r="G70" s="358" t="s">
        <v>14</v>
      </c>
      <c r="H70" s="359"/>
      <c r="I70" s="87"/>
      <c r="J70" s="109" t="s">
        <v>1719</v>
      </c>
      <c r="K70" s="110"/>
      <c r="L70" s="143"/>
      <c r="M70" s="111"/>
      <c r="N70" s="89"/>
      <c r="V70" s="123"/>
    </row>
    <row r="71" spans="1:22" ht="13.5" thickBot="1" x14ac:dyDescent="0.25">
      <c r="A71" s="356"/>
      <c r="B71" s="113"/>
      <c r="C71" s="113"/>
      <c r="D71" s="114"/>
      <c r="E71" s="113"/>
      <c r="F71" s="113"/>
      <c r="G71" s="360"/>
      <c r="H71" s="361"/>
      <c r="I71" s="362"/>
      <c r="J71" s="115" t="s">
        <v>1719</v>
      </c>
      <c r="K71" s="115"/>
      <c r="L71" s="144"/>
      <c r="M71" s="116"/>
      <c r="N71" s="89"/>
      <c r="V71" s="123"/>
    </row>
    <row r="72" spans="1:22" ht="23.25" thickBot="1" x14ac:dyDescent="0.25">
      <c r="A72" s="356"/>
      <c r="B72" s="119" t="s">
        <v>29</v>
      </c>
      <c r="C72" s="119" t="s">
        <v>30</v>
      </c>
      <c r="D72" s="119" t="s">
        <v>31</v>
      </c>
      <c r="E72" s="363" t="s">
        <v>32</v>
      </c>
      <c r="F72" s="363"/>
      <c r="G72" s="364"/>
      <c r="H72" s="365"/>
      <c r="I72" s="366"/>
      <c r="J72" s="120" t="s">
        <v>1840</v>
      </c>
      <c r="K72" s="121"/>
      <c r="L72" s="146"/>
      <c r="M72" s="122"/>
      <c r="N72" s="89"/>
      <c r="V72" s="123"/>
    </row>
    <row r="73" spans="1:22" ht="13.5" thickBot="1" x14ac:dyDescent="0.25">
      <c r="A73" s="357"/>
      <c r="B73" s="124"/>
      <c r="C73" s="124"/>
      <c r="D73" s="134"/>
      <c r="E73" s="126" t="s">
        <v>37</v>
      </c>
      <c r="F73" s="127"/>
      <c r="G73" s="367"/>
      <c r="H73" s="368"/>
      <c r="I73" s="369"/>
      <c r="J73" s="120" t="s">
        <v>1726</v>
      </c>
      <c r="K73" s="121"/>
      <c r="L73" s="146"/>
      <c r="M73" s="122"/>
      <c r="N73" s="89"/>
      <c r="V73" s="123"/>
    </row>
    <row r="74" spans="1:22" ht="24" thickTop="1" thickBot="1" x14ac:dyDescent="0.25">
      <c r="A74" s="355">
        <f t="shared" ref="A74" si="6">A70+1</f>
        <v>12</v>
      </c>
      <c r="B74" s="108" t="s">
        <v>20</v>
      </c>
      <c r="C74" s="108" t="s">
        <v>21</v>
      </c>
      <c r="D74" s="108" t="s">
        <v>22</v>
      </c>
      <c r="E74" s="358" t="s">
        <v>23</v>
      </c>
      <c r="F74" s="358"/>
      <c r="G74" s="358" t="s">
        <v>14</v>
      </c>
      <c r="H74" s="359"/>
      <c r="I74" s="87"/>
      <c r="J74" s="109" t="s">
        <v>1719</v>
      </c>
      <c r="K74" s="110"/>
      <c r="L74" s="143"/>
      <c r="M74" s="111"/>
      <c r="N74" s="89"/>
      <c r="V74" s="123"/>
    </row>
    <row r="75" spans="1:22" ht="13.5" thickBot="1" x14ac:dyDescent="0.25">
      <c r="A75" s="356"/>
      <c r="B75" s="113"/>
      <c r="C75" s="113"/>
      <c r="D75" s="114"/>
      <c r="E75" s="113"/>
      <c r="F75" s="113"/>
      <c r="G75" s="360"/>
      <c r="H75" s="361"/>
      <c r="I75" s="362"/>
      <c r="J75" s="115" t="s">
        <v>1719</v>
      </c>
      <c r="K75" s="115"/>
      <c r="L75" s="144"/>
      <c r="M75" s="116"/>
      <c r="N75" s="89"/>
      <c r="V75" s="123"/>
    </row>
    <row r="76" spans="1:22" ht="23.25" thickBot="1" x14ac:dyDescent="0.25">
      <c r="A76" s="356"/>
      <c r="B76" s="119" t="s">
        <v>29</v>
      </c>
      <c r="C76" s="119" t="s">
        <v>30</v>
      </c>
      <c r="D76" s="119" t="s">
        <v>31</v>
      </c>
      <c r="E76" s="363" t="s">
        <v>32</v>
      </c>
      <c r="F76" s="363"/>
      <c r="G76" s="364"/>
      <c r="H76" s="365"/>
      <c r="I76" s="366"/>
      <c r="J76" s="120" t="s">
        <v>1840</v>
      </c>
      <c r="K76" s="121"/>
      <c r="L76" s="146"/>
      <c r="M76" s="122"/>
      <c r="N76" s="89"/>
      <c r="V76" s="123"/>
    </row>
    <row r="77" spans="1:22" ht="13.5" thickBot="1" x14ac:dyDescent="0.25">
      <c r="A77" s="357"/>
      <c r="B77" s="124"/>
      <c r="C77" s="124"/>
      <c r="D77" s="134"/>
      <c r="E77" s="126" t="s">
        <v>37</v>
      </c>
      <c r="F77" s="127"/>
      <c r="G77" s="367"/>
      <c r="H77" s="368"/>
      <c r="I77" s="369"/>
      <c r="J77" s="120" t="s">
        <v>1726</v>
      </c>
      <c r="K77" s="121"/>
      <c r="L77" s="146"/>
      <c r="M77" s="122"/>
      <c r="N77" s="89"/>
      <c r="V77" s="123"/>
    </row>
    <row r="78" spans="1:22" ht="24" thickTop="1" thickBot="1" x14ac:dyDescent="0.25">
      <c r="A78" s="355">
        <f t="shared" ref="A78" si="7">A74+1</f>
        <v>13</v>
      </c>
      <c r="B78" s="108" t="s">
        <v>20</v>
      </c>
      <c r="C78" s="108" t="s">
        <v>21</v>
      </c>
      <c r="D78" s="108" t="s">
        <v>22</v>
      </c>
      <c r="E78" s="358" t="s">
        <v>23</v>
      </c>
      <c r="F78" s="358"/>
      <c r="G78" s="358" t="s">
        <v>14</v>
      </c>
      <c r="H78" s="359"/>
      <c r="I78" s="87"/>
      <c r="J78" s="109" t="s">
        <v>1719</v>
      </c>
      <c r="K78" s="110"/>
      <c r="L78" s="143"/>
      <c r="M78" s="111"/>
      <c r="N78" s="89"/>
      <c r="V78" s="123"/>
    </row>
    <row r="79" spans="1:22" ht="13.5" thickBot="1" x14ac:dyDescent="0.25">
      <c r="A79" s="356"/>
      <c r="B79" s="113"/>
      <c r="C79" s="113"/>
      <c r="D79" s="114"/>
      <c r="E79" s="113"/>
      <c r="F79" s="113"/>
      <c r="G79" s="360"/>
      <c r="H79" s="361"/>
      <c r="I79" s="362"/>
      <c r="J79" s="115" t="s">
        <v>1719</v>
      </c>
      <c r="K79" s="115"/>
      <c r="L79" s="144"/>
      <c r="M79" s="116"/>
      <c r="N79" s="89"/>
      <c r="V79" s="123"/>
    </row>
    <row r="80" spans="1:22" ht="23.25" thickBot="1" x14ac:dyDescent="0.25">
      <c r="A80" s="356"/>
      <c r="B80" s="119" t="s">
        <v>29</v>
      </c>
      <c r="C80" s="119" t="s">
        <v>30</v>
      </c>
      <c r="D80" s="119" t="s">
        <v>31</v>
      </c>
      <c r="E80" s="363" t="s">
        <v>32</v>
      </c>
      <c r="F80" s="363"/>
      <c r="G80" s="364"/>
      <c r="H80" s="365"/>
      <c r="I80" s="366"/>
      <c r="J80" s="120" t="s">
        <v>1840</v>
      </c>
      <c r="K80" s="121"/>
      <c r="L80" s="146"/>
      <c r="M80" s="122"/>
      <c r="N80" s="89"/>
      <c r="V80" s="123"/>
    </row>
    <row r="81" spans="1:22" ht="13.5" thickBot="1" x14ac:dyDescent="0.25">
      <c r="A81" s="357"/>
      <c r="B81" s="124"/>
      <c r="C81" s="124"/>
      <c r="D81" s="134"/>
      <c r="E81" s="126" t="s">
        <v>37</v>
      </c>
      <c r="F81" s="127"/>
      <c r="G81" s="367"/>
      <c r="H81" s="368"/>
      <c r="I81" s="369"/>
      <c r="J81" s="120" t="s">
        <v>1726</v>
      </c>
      <c r="K81" s="121"/>
      <c r="L81" s="146"/>
      <c r="M81" s="122"/>
      <c r="N81" s="89"/>
      <c r="V81" s="123"/>
    </row>
    <row r="82" spans="1:22" ht="24" thickTop="1" thickBot="1" x14ac:dyDescent="0.25">
      <c r="A82" s="355">
        <f t="shared" ref="A82" si="8">A78+1</f>
        <v>14</v>
      </c>
      <c r="B82" s="108" t="s">
        <v>20</v>
      </c>
      <c r="C82" s="108" t="s">
        <v>21</v>
      </c>
      <c r="D82" s="108" t="s">
        <v>22</v>
      </c>
      <c r="E82" s="358" t="s">
        <v>23</v>
      </c>
      <c r="F82" s="358"/>
      <c r="G82" s="358" t="s">
        <v>14</v>
      </c>
      <c r="H82" s="359"/>
      <c r="I82" s="87"/>
      <c r="J82" s="109" t="s">
        <v>1719</v>
      </c>
      <c r="K82" s="110"/>
      <c r="L82" s="143"/>
      <c r="M82" s="111"/>
      <c r="N82" s="89"/>
      <c r="V82" s="123"/>
    </row>
    <row r="83" spans="1:22" ht="13.5" thickBot="1" x14ac:dyDescent="0.25">
      <c r="A83" s="356"/>
      <c r="B83" s="113"/>
      <c r="C83" s="113"/>
      <c r="D83" s="114"/>
      <c r="E83" s="113"/>
      <c r="F83" s="113"/>
      <c r="G83" s="360"/>
      <c r="H83" s="361"/>
      <c r="I83" s="362"/>
      <c r="J83" s="115" t="s">
        <v>1719</v>
      </c>
      <c r="K83" s="115"/>
      <c r="L83" s="144"/>
      <c r="M83" s="116"/>
      <c r="N83" s="89"/>
      <c r="V83" s="133"/>
    </row>
    <row r="84" spans="1:22" ht="23.25" thickBot="1" x14ac:dyDescent="0.25">
      <c r="A84" s="356"/>
      <c r="B84" s="119" t="s">
        <v>29</v>
      </c>
      <c r="C84" s="119" t="s">
        <v>30</v>
      </c>
      <c r="D84" s="119" t="s">
        <v>31</v>
      </c>
      <c r="E84" s="363" t="s">
        <v>32</v>
      </c>
      <c r="F84" s="363"/>
      <c r="G84" s="364"/>
      <c r="H84" s="365"/>
      <c r="I84" s="366"/>
      <c r="J84" s="120" t="s">
        <v>1840</v>
      </c>
      <c r="K84" s="121"/>
      <c r="L84" s="146"/>
      <c r="M84" s="122"/>
      <c r="N84" s="89"/>
      <c r="V84" s="123"/>
    </row>
    <row r="85" spans="1:22" ht="13.5" thickBot="1" x14ac:dyDescent="0.25">
      <c r="A85" s="357"/>
      <c r="B85" s="124"/>
      <c r="C85" s="124"/>
      <c r="D85" s="134"/>
      <c r="E85" s="126" t="s">
        <v>37</v>
      </c>
      <c r="F85" s="127"/>
      <c r="G85" s="367"/>
      <c r="H85" s="368"/>
      <c r="I85" s="369"/>
      <c r="J85" s="120" t="s">
        <v>1726</v>
      </c>
      <c r="K85" s="121"/>
      <c r="L85" s="146"/>
      <c r="M85" s="122"/>
      <c r="N85" s="89"/>
      <c r="V85" s="123"/>
    </row>
    <row r="86" spans="1:22" ht="24" thickTop="1" thickBot="1" x14ac:dyDescent="0.25">
      <c r="A86" s="355">
        <f t="shared" ref="A86" si="9">A82+1</f>
        <v>15</v>
      </c>
      <c r="B86" s="108" t="s">
        <v>20</v>
      </c>
      <c r="C86" s="108" t="s">
        <v>21</v>
      </c>
      <c r="D86" s="108" t="s">
        <v>22</v>
      </c>
      <c r="E86" s="358" t="s">
        <v>23</v>
      </c>
      <c r="F86" s="358"/>
      <c r="G86" s="358" t="s">
        <v>14</v>
      </c>
      <c r="H86" s="359"/>
      <c r="I86" s="87"/>
      <c r="J86" s="109" t="s">
        <v>1719</v>
      </c>
      <c r="K86" s="110"/>
      <c r="L86" s="143"/>
      <c r="M86" s="111"/>
      <c r="N86" s="89"/>
      <c r="V86" s="123"/>
    </row>
    <row r="87" spans="1:22" ht="13.5" thickBot="1" x14ac:dyDescent="0.25">
      <c r="A87" s="356"/>
      <c r="B87" s="113"/>
      <c r="C87" s="113"/>
      <c r="D87" s="114"/>
      <c r="E87" s="113"/>
      <c r="F87" s="113"/>
      <c r="G87" s="360"/>
      <c r="H87" s="361"/>
      <c r="I87" s="362"/>
      <c r="J87" s="115" t="s">
        <v>1719</v>
      </c>
      <c r="K87" s="115"/>
      <c r="L87" s="144"/>
      <c r="M87" s="116"/>
      <c r="N87" s="89"/>
      <c r="V87" s="123"/>
    </row>
    <row r="88" spans="1:22" ht="23.25" thickBot="1" x14ac:dyDescent="0.25">
      <c r="A88" s="356"/>
      <c r="B88" s="119" t="s">
        <v>29</v>
      </c>
      <c r="C88" s="119" t="s">
        <v>30</v>
      </c>
      <c r="D88" s="119" t="s">
        <v>31</v>
      </c>
      <c r="E88" s="363" t="s">
        <v>32</v>
      </c>
      <c r="F88" s="363"/>
      <c r="G88" s="364"/>
      <c r="H88" s="365"/>
      <c r="I88" s="366"/>
      <c r="J88" s="120" t="s">
        <v>1840</v>
      </c>
      <c r="K88" s="121"/>
      <c r="L88" s="146"/>
      <c r="M88" s="122"/>
      <c r="N88" s="89"/>
      <c r="V88" s="123"/>
    </row>
    <row r="89" spans="1:22" ht="13.5" thickBot="1" x14ac:dyDescent="0.25">
      <c r="A89" s="357"/>
      <c r="B89" s="124"/>
      <c r="C89" s="124"/>
      <c r="D89" s="134"/>
      <c r="E89" s="126" t="s">
        <v>37</v>
      </c>
      <c r="F89" s="127"/>
      <c r="G89" s="367"/>
      <c r="H89" s="368"/>
      <c r="I89" s="369"/>
      <c r="J89" s="120" t="s">
        <v>1726</v>
      </c>
      <c r="K89" s="121"/>
      <c r="L89" s="146"/>
      <c r="M89" s="122"/>
      <c r="N89" s="89"/>
      <c r="V89" s="123"/>
    </row>
    <row r="90" spans="1:22" ht="24" thickTop="1" thickBot="1" x14ac:dyDescent="0.25">
      <c r="A90" s="355">
        <f t="shared" ref="A90" si="10">A86+1</f>
        <v>16</v>
      </c>
      <c r="B90" s="108" t="s">
        <v>20</v>
      </c>
      <c r="C90" s="108" t="s">
        <v>21</v>
      </c>
      <c r="D90" s="108" t="s">
        <v>22</v>
      </c>
      <c r="E90" s="358" t="s">
        <v>23</v>
      </c>
      <c r="F90" s="358"/>
      <c r="G90" s="358" t="s">
        <v>14</v>
      </c>
      <c r="H90" s="359"/>
      <c r="I90" s="87"/>
      <c r="J90" s="109" t="s">
        <v>1719</v>
      </c>
      <c r="K90" s="110"/>
      <c r="L90" s="143"/>
      <c r="M90" s="111"/>
      <c r="N90" s="89"/>
      <c r="V90" s="123"/>
    </row>
    <row r="91" spans="1:22" ht="13.5" thickBot="1" x14ac:dyDescent="0.25">
      <c r="A91" s="356"/>
      <c r="B91" s="113"/>
      <c r="C91" s="113"/>
      <c r="D91" s="114"/>
      <c r="E91" s="113"/>
      <c r="F91" s="113"/>
      <c r="G91" s="360"/>
      <c r="H91" s="361"/>
      <c r="I91" s="362"/>
      <c r="J91" s="115" t="s">
        <v>1719</v>
      </c>
      <c r="K91" s="115"/>
      <c r="L91" s="144"/>
      <c r="M91" s="116"/>
      <c r="N91" s="89"/>
      <c r="V91" s="123"/>
    </row>
    <row r="92" spans="1:22" ht="23.25" thickBot="1" x14ac:dyDescent="0.25">
      <c r="A92" s="356"/>
      <c r="B92" s="119" t="s">
        <v>29</v>
      </c>
      <c r="C92" s="119" t="s">
        <v>30</v>
      </c>
      <c r="D92" s="119" t="s">
        <v>31</v>
      </c>
      <c r="E92" s="363" t="s">
        <v>32</v>
      </c>
      <c r="F92" s="363"/>
      <c r="G92" s="364"/>
      <c r="H92" s="365"/>
      <c r="I92" s="366"/>
      <c r="J92" s="120" t="s">
        <v>1840</v>
      </c>
      <c r="K92" s="121"/>
      <c r="L92" s="146"/>
      <c r="M92" s="122"/>
      <c r="N92" s="89"/>
      <c r="V92" s="123"/>
    </row>
    <row r="93" spans="1:22" ht="13.5" thickBot="1" x14ac:dyDescent="0.25">
      <c r="A93" s="357"/>
      <c r="B93" s="124"/>
      <c r="C93" s="124"/>
      <c r="D93" s="134"/>
      <c r="E93" s="126" t="s">
        <v>37</v>
      </c>
      <c r="F93" s="127"/>
      <c r="G93" s="367"/>
      <c r="H93" s="368"/>
      <c r="I93" s="369"/>
      <c r="J93" s="120" t="s">
        <v>1726</v>
      </c>
      <c r="K93" s="121"/>
      <c r="L93" s="146"/>
      <c r="M93" s="122"/>
      <c r="N93" s="89"/>
      <c r="V93" s="123"/>
    </row>
    <row r="94" spans="1:22" ht="24" thickTop="1" thickBot="1" x14ac:dyDescent="0.25">
      <c r="A94" s="355">
        <f t="shared" ref="A94" si="11">A90+1</f>
        <v>17</v>
      </c>
      <c r="B94" s="108" t="s">
        <v>20</v>
      </c>
      <c r="C94" s="108" t="s">
        <v>21</v>
      </c>
      <c r="D94" s="108" t="s">
        <v>22</v>
      </c>
      <c r="E94" s="358" t="s">
        <v>23</v>
      </c>
      <c r="F94" s="358"/>
      <c r="G94" s="358" t="s">
        <v>14</v>
      </c>
      <c r="H94" s="359"/>
      <c r="I94" s="87"/>
      <c r="J94" s="109" t="s">
        <v>1719</v>
      </c>
      <c r="K94" s="110"/>
      <c r="L94" s="143"/>
      <c r="M94" s="111"/>
      <c r="N94" s="89"/>
      <c r="V94" s="123"/>
    </row>
    <row r="95" spans="1:22" ht="13.5" thickBot="1" x14ac:dyDescent="0.25">
      <c r="A95" s="356"/>
      <c r="B95" s="113"/>
      <c r="C95" s="113"/>
      <c r="D95" s="114"/>
      <c r="E95" s="113"/>
      <c r="F95" s="113"/>
      <c r="G95" s="360"/>
      <c r="H95" s="361"/>
      <c r="I95" s="362"/>
      <c r="J95" s="115" t="s">
        <v>1719</v>
      </c>
      <c r="K95" s="115"/>
      <c r="L95" s="144"/>
      <c r="M95" s="116"/>
      <c r="N95" s="89"/>
      <c r="V95" s="123"/>
    </row>
    <row r="96" spans="1:22" ht="23.25" thickBot="1" x14ac:dyDescent="0.25">
      <c r="A96" s="356"/>
      <c r="B96" s="119" t="s">
        <v>29</v>
      </c>
      <c r="C96" s="119" t="s">
        <v>30</v>
      </c>
      <c r="D96" s="119" t="s">
        <v>31</v>
      </c>
      <c r="E96" s="363" t="s">
        <v>32</v>
      </c>
      <c r="F96" s="363"/>
      <c r="G96" s="364"/>
      <c r="H96" s="365"/>
      <c r="I96" s="366"/>
      <c r="J96" s="120" t="s">
        <v>1840</v>
      </c>
      <c r="K96" s="121"/>
      <c r="L96" s="146"/>
      <c r="M96" s="122"/>
      <c r="N96" s="89"/>
      <c r="V96" s="123"/>
    </row>
    <row r="97" spans="1:22" ht="13.5" thickBot="1" x14ac:dyDescent="0.25">
      <c r="A97" s="357"/>
      <c r="B97" s="124"/>
      <c r="C97" s="124"/>
      <c r="D97" s="134"/>
      <c r="E97" s="126" t="s">
        <v>37</v>
      </c>
      <c r="F97" s="127"/>
      <c r="G97" s="367"/>
      <c r="H97" s="368"/>
      <c r="I97" s="369"/>
      <c r="J97" s="120" t="s">
        <v>1726</v>
      </c>
      <c r="K97" s="121"/>
      <c r="L97" s="146"/>
      <c r="M97" s="122"/>
      <c r="N97" s="89"/>
      <c r="V97" s="123"/>
    </row>
    <row r="98" spans="1:22" ht="24" thickTop="1" thickBot="1" x14ac:dyDescent="0.25">
      <c r="A98" s="355">
        <f t="shared" ref="A98" si="12">A94+1</f>
        <v>18</v>
      </c>
      <c r="B98" s="108" t="s">
        <v>20</v>
      </c>
      <c r="C98" s="108" t="s">
        <v>21</v>
      </c>
      <c r="D98" s="108" t="s">
        <v>22</v>
      </c>
      <c r="E98" s="358" t="s">
        <v>23</v>
      </c>
      <c r="F98" s="358"/>
      <c r="G98" s="358" t="s">
        <v>14</v>
      </c>
      <c r="H98" s="359"/>
      <c r="I98" s="87"/>
      <c r="J98" s="109" t="s">
        <v>1719</v>
      </c>
      <c r="K98" s="110"/>
      <c r="L98" s="143"/>
      <c r="M98" s="111"/>
      <c r="N98" s="89"/>
      <c r="V98" s="123"/>
    </row>
    <row r="99" spans="1:22" ht="13.5" thickBot="1" x14ac:dyDescent="0.25">
      <c r="A99" s="356"/>
      <c r="B99" s="113"/>
      <c r="C99" s="113"/>
      <c r="D99" s="114"/>
      <c r="E99" s="113"/>
      <c r="F99" s="113"/>
      <c r="G99" s="360"/>
      <c r="H99" s="361"/>
      <c r="I99" s="362"/>
      <c r="J99" s="115" t="s">
        <v>1719</v>
      </c>
      <c r="K99" s="115"/>
      <c r="L99" s="144"/>
      <c r="M99" s="116"/>
      <c r="N99" s="89"/>
      <c r="V99" s="123"/>
    </row>
    <row r="100" spans="1:22" ht="23.25" thickBot="1" x14ac:dyDescent="0.25">
      <c r="A100" s="356"/>
      <c r="B100" s="119" t="s">
        <v>29</v>
      </c>
      <c r="C100" s="119" t="s">
        <v>30</v>
      </c>
      <c r="D100" s="119" t="s">
        <v>31</v>
      </c>
      <c r="E100" s="363" t="s">
        <v>32</v>
      </c>
      <c r="F100" s="363"/>
      <c r="G100" s="364"/>
      <c r="H100" s="365"/>
      <c r="I100" s="366"/>
      <c r="J100" s="120" t="s">
        <v>1840</v>
      </c>
      <c r="K100" s="121"/>
      <c r="L100" s="146"/>
      <c r="M100" s="122"/>
      <c r="N100" s="89"/>
      <c r="V100" s="123"/>
    </row>
    <row r="101" spans="1:22" ht="13.5" thickBot="1" x14ac:dyDescent="0.25">
      <c r="A101" s="357"/>
      <c r="B101" s="124"/>
      <c r="C101" s="124"/>
      <c r="D101" s="134"/>
      <c r="E101" s="126" t="s">
        <v>37</v>
      </c>
      <c r="F101" s="127"/>
      <c r="G101" s="367"/>
      <c r="H101" s="368"/>
      <c r="I101" s="369"/>
      <c r="J101" s="120" t="s">
        <v>1726</v>
      </c>
      <c r="K101" s="121"/>
      <c r="L101" s="146"/>
      <c r="M101" s="122"/>
      <c r="N101" s="89"/>
      <c r="V101" s="123"/>
    </row>
    <row r="102" spans="1:22" ht="24" thickTop="1" thickBot="1" x14ac:dyDescent="0.25">
      <c r="A102" s="355">
        <f t="shared" ref="A102" si="13">A98+1</f>
        <v>19</v>
      </c>
      <c r="B102" s="108" t="s">
        <v>20</v>
      </c>
      <c r="C102" s="108" t="s">
        <v>21</v>
      </c>
      <c r="D102" s="108" t="s">
        <v>22</v>
      </c>
      <c r="E102" s="358" t="s">
        <v>23</v>
      </c>
      <c r="F102" s="358"/>
      <c r="G102" s="358" t="s">
        <v>14</v>
      </c>
      <c r="H102" s="359"/>
      <c r="I102" s="87"/>
      <c r="J102" s="109" t="s">
        <v>1719</v>
      </c>
      <c r="K102" s="110"/>
      <c r="L102" s="143"/>
      <c r="M102" s="111"/>
      <c r="N102" s="89"/>
      <c r="V102" s="123"/>
    </row>
    <row r="103" spans="1:22" ht="13.5" thickBot="1" x14ac:dyDescent="0.25">
      <c r="A103" s="356"/>
      <c r="B103" s="113"/>
      <c r="C103" s="113"/>
      <c r="D103" s="114"/>
      <c r="E103" s="113"/>
      <c r="F103" s="113"/>
      <c r="G103" s="360"/>
      <c r="H103" s="361"/>
      <c r="I103" s="362"/>
      <c r="J103" s="115" t="s">
        <v>1719</v>
      </c>
      <c r="K103" s="115"/>
      <c r="L103" s="144"/>
      <c r="M103" s="116"/>
      <c r="N103" s="89"/>
      <c r="V103" s="123"/>
    </row>
    <row r="104" spans="1:22" ht="23.25" thickBot="1" x14ac:dyDescent="0.25">
      <c r="A104" s="356"/>
      <c r="B104" s="119" t="s">
        <v>29</v>
      </c>
      <c r="C104" s="119" t="s">
        <v>30</v>
      </c>
      <c r="D104" s="119" t="s">
        <v>31</v>
      </c>
      <c r="E104" s="363" t="s">
        <v>32</v>
      </c>
      <c r="F104" s="363"/>
      <c r="G104" s="364"/>
      <c r="H104" s="365"/>
      <c r="I104" s="366"/>
      <c r="J104" s="120" t="s">
        <v>1840</v>
      </c>
      <c r="K104" s="121"/>
      <c r="L104" s="146"/>
      <c r="M104" s="122"/>
      <c r="N104" s="89"/>
      <c r="V104" s="123"/>
    </row>
    <row r="105" spans="1:22" ht="13.5" thickBot="1" x14ac:dyDescent="0.25">
      <c r="A105" s="357"/>
      <c r="B105" s="124"/>
      <c r="C105" s="124"/>
      <c r="D105" s="134"/>
      <c r="E105" s="126" t="s">
        <v>37</v>
      </c>
      <c r="F105" s="127"/>
      <c r="G105" s="367"/>
      <c r="H105" s="368"/>
      <c r="I105" s="369"/>
      <c r="J105" s="120" t="s">
        <v>1726</v>
      </c>
      <c r="K105" s="121"/>
      <c r="L105" s="146"/>
      <c r="M105" s="122"/>
      <c r="N105" s="89"/>
      <c r="V105" s="123"/>
    </row>
    <row r="106" spans="1:22" ht="24" thickTop="1" thickBot="1" x14ac:dyDescent="0.25">
      <c r="A106" s="355">
        <f t="shared" ref="A106" si="14">A102+1</f>
        <v>20</v>
      </c>
      <c r="B106" s="108" t="s">
        <v>20</v>
      </c>
      <c r="C106" s="108" t="s">
        <v>21</v>
      </c>
      <c r="D106" s="108" t="s">
        <v>22</v>
      </c>
      <c r="E106" s="358" t="s">
        <v>23</v>
      </c>
      <c r="F106" s="358"/>
      <c r="G106" s="358" t="s">
        <v>14</v>
      </c>
      <c r="H106" s="359"/>
      <c r="I106" s="87"/>
      <c r="J106" s="109" t="s">
        <v>1719</v>
      </c>
      <c r="K106" s="110"/>
      <c r="L106" s="143"/>
      <c r="M106" s="111"/>
      <c r="N106" s="89"/>
      <c r="V106" s="123"/>
    </row>
    <row r="107" spans="1:22" ht="13.5" thickBot="1" x14ac:dyDescent="0.25">
      <c r="A107" s="356"/>
      <c r="B107" s="113"/>
      <c r="C107" s="113"/>
      <c r="D107" s="114"/>
      <c r="E107" s="113"/>
      <c r="F107" s="113"/>
      <c r="G107" s="360"/>
      <c r="H107" s="361"/>
      <c r="I107" s="362"/>
      <c r="J107" s="115" t="s">
        <v>1719</v>
      </c>
      <c r="K107" s="115"/>
      <c r="L107" s="144"/>
      <c r="M107" s="116"/>
      <c r="N107" s="89"/>
      <c r="V107" s="123"/>
    </row>
    <row r="108" spans="1:22" ht="23.25" thickBot="1" x14ac:dyDescent="0.25">
      <c r="A108" s="356"/>
      <c r="B108" s="119" t="s">
        <v>29</v>
      </c>
      <c r="C108" s="119" t="s">
        <v>30</v>
      </c>
      <c r="D108" s="119" t="s">
        <v>31</v>
      </c>
      <c r="E108" s="363" t="s">
        <v>32</v>
      </c>
      <c r="F108" s="363"/>
      <c r="G108" s="364"/>
      <c r="H108" s="365"/>
      <c r="I108" s="366"/>
      <c r="J108" s="120" t="s">
        <v>1840</v>
      </c>
      <c r="K108" s="121"/>
      <c r="L108" s="146"/>
      <c r="M108" s="122"/>
      <c r="N108" s="89"/>
      <c r="V108" s="123"/>
    </row>
    <row r="109" spans="1:22" ht="13.5" thickBot="1" x14ac:dyDescent="0.25">
      <c r="A109" s="357"/>
      <c r="B109" s="124"/>
      <c r="C109" s="124"/>
      <c r="D109" s="134"/>
      <c r="E109" s="126" t="s">
        <v>37</v>
      </c>
      <c r="F109" s="127"/>
      <c r="G109" s="367"/>
      <c r="H109" s="368"/>
      <c r="I109" s="369"/>
      <c r="J109" s="120" t="s">
        <v>1726</v>
      </c>
      <c r="K109" s="121"/>
      <c r="L109" s="146"/>
      <c r="M109" s="122"/>
      <c r="N109" s="89"/>
      <c r="V109" s="123"/>
    </row>
    <row r="110" spans="1:22" ht="24" thickTop="1" thickBot="1" x14ac:dyDescent="0.25">
      <c r="A110" s="355">
        <f t="shared" ref="A110" si="15">A106+1</f>
        <v>21</v>
      </c>
      <c r="B110" s="108" t="s">
        <v>20</v>
      </c>
      <c r="C110" s="108" t="s">
        <v>21</v>
      </c>
      <c r="D110" s="108" t="s">
        <v>22</v>
      </c>
      <c r="E110" s="358" t="s">
        <v>23</v>
      </c>
      <c r="F110" s="358"/>
      <c r="G110" s="358" t="s">
        <v>14</v>
      </c>
      <c r="H110" s="359"/>
      <c r="I110" s="87"/>
      <c r="J110" s="109" t="s">
        <v>1719</v>
      </c>
      <c r="K110" s="110"/>
      <c r="L110" s="143"/>
      <c r="M110" s="111"/>
      <c r="N110" s="89"/>
      <c r="V110" s="123"/>
    </row>
    <row r="111" spans="1:22" ht="13.5" thickBot="1" x14ac:dyDescent="0.25">
      <c r="A111" s="356"/>
      <c r="B111" s="113"/>
      <c r="C111" s="113"/>
      <c r="D111" s="114"/>
      <c r="E111" s="113"/>
      <c r="F111" s="113"/>
      <c r="G111" s="360"/>
      <c r="H111" s="361"/>
      <c r="I111" s="362"/>
      <c r="J111" s="115" t="s">
        <v>1719</v>
      </c>
      <c r="K111" s="115"/>
      <c r="L111" s="144"/>
      <c r="M111" s="116"/>
      <c r="N111" s="89"/>
      <c r="V111" s="123"/>
    </row>
    <row r="112" spans="1:22" ht="23.25" thickBot="1" x14ac:dyDescent="0.25">
      <c r="A112" s="356"/>
      <c r="B112" s="119" t="s">
        <v>29</v>
      </c>
      <c r="C112" s="119" t="s">
        <v>30</v>
      </c>
      <c r="D112" s="119" t="s">
        <v>31</v>
      </c>
      <c r="E112" s="363" t="s">
        <v>32</v>
      </c>
      <c r="F112" s="363"/>
      <c r="G112" s="364"/>
      <c r="H112" s="365"/>
      <c r="I112" s="366"/>
      <c r="J112" s="120" t="s">
        <v>1840</v>
      </c>
      <c r="K112" s="121"/>
      <c r="L112" s="146"/>
      <c r="M112" s="122"/>
      <c r="N112" s="89"/>
      <c r="V112" s="123"/>
    </row>
    <row r="113" spans="1:22" ht="13.5" thickBot="1" x14ac:dyDescent="0.25">
      <c r="A113" s="357"/>
      <c r="B113" s="124"/>
      <c r="C113" s="124"/>
      <c r="D113" s="134"/>
      <c r="E113" s="126" t="s">
        <v>37</v>
      </c>
      <c r="F113" s="127"/>
      <c r="G113" s="367"/>
      <c r="H113" s="368"/>
      <c r="I113" s="369"/>
      <c r="J113" s="120" t="s">
        <v>1726</v>
      </c>
      <c r="K113" s="121"/>
      <c r="L113" s="146"/>
      <c r="M113" s="122"/>
      <c r="N113" s="89"/>
      <c r="V113" s="123"/>
    </row>
    <row r="114" spans="1:22" ht="24" thickTop="1" thickBot="1" x14ac:dyDescent="0.25">
      <c r="A114" s="355">
        <f t="shared" ref="A114" si="16">A110+1</f>
        <v>22</v>
      </c>
      <c r="B114" s="108" t="s">
        <v>20</v>
      </c>
      <c r="C114" s="108" t="s">
        <v>21</v>
      </c>
      <c r="D114" s="108" t="s">
        <v>22</v>
      </c>
      <c r="E114" s="358" t="s">
        <v>23</v>
      </c>
      <c r="F114" s="358"/>
      <c r="G114" s="358" t="s">
        <v>14</v>
      </c>
      <c r="H114" s="359"/>
      <c r="I114" s="87"/>
      <c r="J114" s="109" t="s">
        <v>1719</v>
      </c>
      <c r="K114" s="110"/>
      <c r="L114" s="143"/>
      <c r="M114" s="111"/>
      <c r="N114" s="89"/>
      <c r="V114" s="123"/>
    </row>
    <row r="115" spans="1:22" ht="13.5" thickBot="1" x14ac:dyDescent="0.25">
      <c r="A115" s="356"/>
      <c r="B115" s="113"/>
      <c r="C115" s="113"/>
      <c r="D115" s="114"/>
      <c r="E115" s="113"/>
      <c r="F115" s="113"/>
      <c r="G115" s="360"/>
      <c r="H115" s="361"/>
      <c r="I115" s="362"/>
      <c r="J115" s="115" t="s">
        <v>1719</v>
      </c>
      <c r="K115" s="115"/>
      <c r="L115" s="144"/>
      <c r="M115" s="116"/>
      <c r="N115" s="89"/>
      <c r="V115" s="123"/>
    </row>
    <row r="116" spans="1:22" ht="23.25" thickBot="1" x14ac:dyDescent="0.25">
      <c r="A116" s="356"/>
      <c r="B116" s="119" t="s">
        <v>29</v>
      </c>
      <c r="C116" s="119" t="s">
        <v>30</v>
      </c>
      <c r="D116" s="119" t="s">
        <v>31</v>
      </c>
      <c r="E116" s="363" t="s">
        <v>32</v>
      </c>
      <c r="F116" s="363"/>
      <c r="G116" s="364"/>
      <c r="H116" s="365"/>
      <c r="I116" s="366"/>
      <c r="J116" s="120" t="s">
        <v>1840</v>
      </c>
      <c r="K116" s="121"/>
      <c r="L116" s="146"/>
      <c r="M116" s="122"/>
      <c r="N116" s="89"/>
      <c r="V116" s="123"/>
    </row>
    <row r="117" spans="1:22" ht="13.5" thickBot="1" x14ac:dyDescent="0.25">
      <c r="A117" s="357"/>
      <c r="B117" s="124"/>
      <c r="C117" s="124"/>
      <c r="D117" s="134"/>
      <c r="E117" s="126" t="s">
        <v>37</v>
      </c>
      <c r="F117" s="127"/>
      <c r="G117" s="367"/>
      <c r="H117" s="368"/>
      <c r="I117" s="369"/>
      <c r="J117" s="120" t="s">
        <v>1726</v>
      </c>
      <c r="K117" s="121"/>
      <c r="L117" s="146"/>
      <c r="M117" s="122"/>
      <c r="N117" s="89"/>
      <c r="V117" s="123"/>
    </row>
    <row r="118" spans="1:22" ht="24" thickTop="1" thickBot="1" x14ac:dyDescent="0.25">
      <c r="A118" s="355">
        <f t="shared" ref="A118" si="17">A114+1</f>
        <v>23</v>
      </c>
      <c r="B118" s="108" t="s">
        <v>20</v>
      </c>
      <c r="C118" s="108" t="s">
        <v>21</v>
      </c>
      <c r="D118" s="108" t="s">
        <v>22</v>
      </c>
      <c r="E118" s="358" t="s">
        <v>23</v>
      </c>
      <c r="F118" s="358"/>
      <c r="G118" s="358" t="s">
        <v>14</v>
      </c>
      <c r="H118" s="359"/>
      <c r="I118" s="87"/>
      <c r="J118" s="109" t="s">
        <v>1719</v>
      </c>
      <c r="K118" s="110"/>
      <c r="L118" s="143"/>
      <c r="M118" s="111"/>
      <c r="N118" s="89"/>
      <c r="V118" s="123"/>
    </row>
    <row r="119" spans="1:22" ht="13.5" thickBot="1" x14ac:dyDescent="0.25">
      <c r="A119" s="356"/>
      <c r="B119" s="113"/>
      <c r="C119" s="113"/>
      <c r="D119" s="114"/>
      <c r="E119" s="113"/>
      <c r="F119" s="113"/>
      <c r="G119" s="360"/>
      <c r="H119" s="361"/>
      <c r="I119" s="362"/>
      <c r="J119" s="115" t="s">
        <v>1719</v>
      </c>
      <c r="K119" s="115"/>
      <c r="L119" s="144"/>
      <c r="M119" s="116"/>
      <c r="N119" s="89"/>
      <c r="V119" s="123"/>
    </row>
    <row r="120" spans="1:22" ht="23.25" thickBot="1" x14ac:dyDescent="0.25">
      <c r="A120" s="356"/>
      <c r="B120" s="119" t="s">
        <v>29</v>
      </c>
      <c r="C120" s="119" t="s">
        <v>30</v>
      </c>
      <c r="D120" s="119" t="s">
        <v>31</v>
      </c>
      <c r="E120" s="363" t="s">
        <v>32</v>
      </c>
      <c r="F120" s="363"/>
      <c r="G120" s="364"/>
      <c r="H120" s="365"/>
      <c r="I120" s="366"/>
      <c r="J120" s="120" t="s">
        <v>1840</v>
      </c>
      <c r="K120" s="121"/>
      <c r="L120" s="146"/>
      <c r="M120" s="122"/>
      <c r="N120" s="89"/>
      <c r="V120" s="123"/>
    </row>
    <row r="121" spans="1:22" ht="13.5" thickBot="1" x14ac:dyDescent="0.25">
      <c r="A121" s="357"/>
      <c r="B121" s="124"/>
      <c r="C121" s="124"/>
      <c r="D121" s="134"/>
      <c r="E121" s="126" t="s">
        <v>37</v>
      </c>
      <c r="F121" s="127"/>
      <c r="G121" s="367"/>
      <c r="H121" s="368"/>
      <c r="I121" s="369"/>
      <c r="J121" s="120" t="s">
        <v>1726</v>
      </c>
      <c r="K121" s="121"/>
      <c r="L121" s="146"/>
      <c r="M121" s="122"/>
      <c r="N121" s="89"/>
      <c r="V121" s="123"/>
    </row>
    <row r="122" spans="1:22" ht="24" thickTop="1" thickBot="1" x14ac:dyDescent="0.25">
      <c r="A122" s="355">
        <f t="shared" ref="A122" si="18">A118+1</f>
        <v>24</v>
      </c>
      <c r="B122" s="108" t="s">
        <v>20</v>
      </c>
      <c r="C122" s="108" t="s">
        <v>21</v>
      </c>
      <c r="D122" s="108" t="s">
        <v>22</v>
      </c>
      <c r="E122" s="358" t="s">
        <v>23</v>
      </c>
      <c r="F122" s="358"/>
      <c r="G122" s="358" t="s">
        <v>14</v>
      </c>
      <c r="H122" s="359"/>
      <c r="I122" s="87"/>
      <c r="J122" s="109" t="s">
        <v>1719</v>
      </c>
      <c r="K122" s="110"/>
      <c r="L122" s="143"/>
      <c r="M122" s="111"/>
      <c r="N122" s="89"/>
      <c r="V122" s="123"/>
    </row>
    <row r="123" spans="1:22" ht="13.5" thickBot="1" x14ac:dyDescent="0.25">
      <c r="A123" s="356"/>
      <c r="B123" s="113"/>
      <c r="C123" s="113"/>
      <c r="D123" s="114"/>
      <c r="E123" s="113"/>
      <c r="F123" s="113"/>
      <c r="G123" s="360"/>
      <c r="H123" s="361"/>
      <c r="I123" s="362"/>
      <c r="J123" s="115" t="s">
        <v>1719</v>
      </c>
      <c r="K123" s="115"/>
      <c r="L123" s="144"/>
      <c r="M123" s="116"/>
      <c r="N123" s="89"/>
      <c r="V123" s="123"/>
    </row>
    <row r="124" spans="1:22" ht="23.25" thickBot="1" x14ac:dyDescent="0.25">
      <c r="A124" s="356"/>
      <c r="B124" s="119" t="s">
        <v>29</v>
      </c>
      <c r="C124" s="119" t="s">
        <v>30</v>
      </c>
      <c r="D124" s="119" t="s">
        <v>31</v>
      </c>
      <c r="E124" s="363" t="s">
        <v>32</v>
      </c>
      <c r="F124" s="363"/>
      <c r="G124" s="364"/>
      <c r="H124" s="365"/>
      <c r="I124" s="366"/>
      <c r="J124" s="120" t="s">
        <v>1840</v>
      </c>
      <c r="K124" s="121"/>
      <c r="L124" s="146"/>
      <c r="M124" s="122"/>
      <c r="N124" s="89"/>
      <c r="V124" s="123"/>
    </row>
    <row r="125" spans="1:22" ht="13.5" thickBot="1" x14ac:dyDescent="0.25">
      <c r="A125" s="357"/>
      <c r="B125" s="124"/>
      <c r="C125" s="124"/>
      <c r="D125" s="134"/>
      <c r="E125" s="126" t="s">
        <v>37</v>
      </c>
      <c r="F125" s="127"/>
      <c r="G125" s="367"/>
      <c r="H125" s="368"/>
      <c r="I125" s="369"/>
      <c r="J125" s="120" t="s">
        <v>1726</v>
      </c>
      <c r="K125" s="121"/>
      <c r="L125" s="146"/>
      <c r="M125" s="122"/>
      <c r="N125" s="89"/>
      <c r="V125" s="123"/>
    </row>
    <row r="126" spans="1:22" ht="24" thickTop="1" thickBot="1" x14ac:dyDescent="0.25">
      <c r="A126" s="355">
        <f t="shared" ref="A126" si="19">A122+1</f>
        <v>25</v>
      </c>
      <c r="B126" s="108" t="s">
        <v>20</v>
      </c>
      <c r="C126" s="108" t="s">
        <v>21</v>
      </c>
      <c r="D126" s="108" t="s">
        <v>22</v>
      </c>
      <c r="E126" s="358" t="s">
        <v>23</v>
      </c>
      <c r="F126" s="358"/>
      <c r="G126" s="358" t="s">
        <v>14</v>
      </c>
      <c r="H126" s="359"/>
      <c r="I126" s="87"/>
      <c r="J126" s="109" t="s">
        <v>1719</v>
      </c>
      <c r="K126" s="110"/>
      <c r="L126" s="143"/>
      <c r="M126" s="111"/>
      <c r="N126" s="89"/>
      <c r="V126" s="123"/>
    </row>
    <row r="127" spans="1:22" ht="13.5" thickBot="1" x14ac:dyDescent="0.25">
      <c r="A127" s="356"/>
      <c r="B127" s="113"/>
      <c r="C127" s="113"/>
      <c r="D127" s="114"/>
      <c r="E127" s="113"/>
      <c r="F127" s="113"/>
      <c r="G127" s="360"/>
      <c r="H127" s="361"/>
      <c r="I127" s="362"/>
      <c r="J127" s="115" t="s">
        <v>1719</v>
      </c>
      <c r="K127" s="115"/>
      <c r="L127" s="144"/>
      <c r="M127" s="116"/>
      <c r="N127" s="89"/>
      <c r="V127" s="123"/>
    </row>
    <row r="128" spans="1:22" ht="23.25" thickBot="1" x14ac:dyDescent="0.25">
      <c r="A128" s="356"/>
      <c r="B128" s="119" t="s">
        <v>29</v>
      </c>
      <c r="C128" s="119" t="s">
        <v>30</v>
      </c>
      <c r="D128" s="119" t="s">
        <v>31</v>
      </c>
      <c r="E128" s="363" t="s">
        <v>32</v>
      </c>
      <c r="F128" s="363"/>
      <c r="G128" s="364"/>
      <c r="H128" s="365"/>
      <c r="I128" s="366"/>
      <c r="J128" s="120" t="s">
        <v>1840</v>
      </c>
      <c r="K128" s="121"/>
      <c r="L128" s="146"/>
      <c r="M128" s="122"/>
      <c r="N128" s="89"/>
      <c r="V128" s="123"/>
    </row>
    <row r="129" spans="1:22" ht="13.5" thickBot="1" x14ac:dyDescent="0.25">
      <c r="A129" s="357"/>
      <c r="B129" s="124"/>
      <c r="C129" s="124"/>
      <c r="D129" s="134"/>
      <c r="E129" s="126" t="s">
        <v>37</v>
      </c>
      <c r="F129" s="127"/>
      <c r="G129" s="367"/>
      <c r="H129" s="368"/>
      <c r="I129" s="369"/>
      <c r="J129" s="120" t="s">
        <v>1726</v>
      </c>
      <c r="K129" s="121"/>
      <c r="L129" s="146"/>
      <c r="M129" s="122"/>
      <c r="N129" s="89"/>
      <c r="V129" s="123"/>
    </row>
    <row r="130" spans="1:22" ht="24" thickTop="1" thickBot="1" x14ac:dyDescent="0.25">
      <c r="A130" s="355">
        <f t="shared" ref="A130" si="20">A126+1</f>
        <v>26</v>
      </c>
      <c r="B130" s="108" t="s">
        <v>20</v>
      </c>
      <c r="C130" s="108" t="s">
        <v>21</v>
      </c>
      <c r="D130" s="108" t="s">
        <v>22</v>
      </c>
      <c r="E130" s="358" t="s">
        <v>23</v>
      </c>
      <c r="F130" s="358"/>
      <c r="G130" s="358" t="s">
        <v>14</v>
      </c>
      <c r="H130" s="359"/>
      <c r="I130" s="87"/>
      <c r="J130" s="109" t="s">
        <v>1719</v>
      </c>
      <c r="K130" s="110"/>
      <c r="L130" s="143"/>
      <c r="M130" s="111"/>
      <c r="N130" s="89"/>
      <c r="V130" s="123"/>
    </row>
    <row r="131" spans="1:22" ht="13.5" thickBot="1" x14ac:dyDescent="0.25">
      <c r="A131" s="356"/>
      <c r="B131" s="113"/>
      <c r="C131" s="113"/>
      <c r="D131" s="114"/>
      <c r="E131" s="113"/>
      <c r="F131" s="113"/>
      <c r="G131" s="360"/>
      <c r="H131" s="361"/>
      <c r="I131" s="362"/>
      <c r="J131" s="115" t="s">
        <v>1719</v>
      </c>
      <c r="K131" s="115"/>
      <c r="L131" s="144"/>
      <c r="M131" s="116"/>
      <c r="N131" s="89"/>
      <c r="V131" s="123"/>
    </row>
    <row r="132" spans="1:22" ht="23.25" thickBot="1" x14ac:dyDescent="0.25">
      <c r="A132" s="356"/>
      <c r="B132" s="119" t="s">
        <v>29</v>
      </c>
      <c r="C132" s="119" t="s">
        <v>30</v>
      </c>
      <c r="D132" s="119" t="s">
        <v>31</v>
      </c>
      <c r="E132" s="363" t="s">
        <v>32</v>
      </c>
      <c r="F132" s="363"/>
      <c r="G132" s="364"/>
      <c r="H132" s="365"/>
      <c r="I132" s="366"/>
      <c r="J132" s="120" t="s">
        <v>1840</v>
      </c>
      <c r="K132" s="121"/>
      <c r="L132" s="146"/>
      <c r="M132" s="122"/>
      <c r="N132" s="89"/>
      <c r="V132" s="123"/>
    </row>
    <row r="133" spans="1:22" ht="13.5" thickBot="1" x14ac:dyDescent="0.25">
      <c r="A133" s="357"/>
      <c r="B133" s="124"/>
      <c r="C133" s="124"/>
      <c r="D133" s="134"/>
      <c r="E133" s="126" t="s">
        <v>37</v>
      </c>
      <c r="F133" s="127"/>
      <c r="G133" s="367"/>
      <c r="H133" s="368"/>
      <c r="I133" s="369"/>
      <c r="J133" s="120" t="s">
        <v>1726</v>
      </c>
      <c r="K133" s="121"/>
      <c r="L133" s="146"/>
      <c r="M133" s="122"/>
      <c r="N133" s="89"/>
      <c r="V133" s="123"/>
    </row>
    <row r="134" spans="1:22" ht="24" thickTop="1" thickBot="1" x14ac:dyDescent="0.25">
      <c r="A134" s="355">
        <f t="shared" ref="A134" si="21">A130+1</f>
        <v>27</v>
      </c>
      <c r="B134" s="108" t="s">
        <v>20</v>
      </c>
      <c r="C134" s="108" t="s">
        <v>21</v>
      </c>
      <c r="D134" s="108" t="s">
        <v>22</v>
      </c>
      <c r="E134" s="358" t="s">
        <v>23</v>
      </c>
      <c r="F134" s="358"/>
      <c r="G134" s="358" t="s">
        <v>14</v>
      </c>
      <c r="H134" s="359"/>
      <c r="I134" s="87"/>
      <c r="J134" s="109" t="s">
        <v>1719</v>
      </c>
      <c r="K134" s="110"/>
      <c r="L134" s="143"/>
      <c r="M134" s="111"/>
      <c r="N134" s="89"/>
      <c r="V134" s="123"/>
    </row>
    <row r="135" spans="1:22" ht="13.5" thickBot="1" x14ac:dyDescent="0.25">
      <c r="A135" s="356"/>
      <c r="B135" s="113"/>
      <c r="C135" s="113"/>
      <c r="D135" s="114"/>
      <c r="E135" s="113"/>
      <c r="F135" s="113"/>
      <c r="G135" s="360"/>
      <c r="H135" s="361"/>
      <c r="I135" s="362"/>
      <c r="J135" s="115" t="s">
        <v>1719</v>
      </c>
      <c r="K135" s="115"/>
      <c r="L135" s="144"/>
      <c r="M135" s="116"/>
      <c r="N135" s="89"/>
      <c r="V135" s="123"/>
    </row>
    <row r="136" spans="1:22" ht="23.25" thickBot="1" x14ac:dyDescent="0.25">
      <c r="A136" s="356"/>
      <c r="B136" s="119" t="s">
        <v>29</v>
      </c>
      <c r="C136" s="119" t="s">
        <v>30</v>
      </c>
      <c r="D136" s="119" t="s">
        <v>31</v>
      </c>
      <c r="E136" s="363" t="s">
        <v>32</v>
      </c>
      <c r="F136" s="363"/>
      <c r="G136" s="364"/>
      <c r="H136" s="365"/>
      <c r="I136" s="366"/>
      <c r="J136" s="120" t="s">
        <v>1840</v>
      </c>
      <c r="K136" s="121"/>
      <c r="L136" s="146"/>
      <c r="M136" s="122"/>
      <c r="N136" s="89"/>
      <c r="V136" s="123"/>
    </row>
    <row r="137" spans="1:22" ht="13.5" thickBot="1" x14ac:dyDescent="0.25">
      <c r="A137" s="357"/>
      <c r="B137" s="124"/>
      <c r="C137" s="124"/>
      <c r="D137" s="134"/>
      <c r="E137" s="126" t="s">
        <v>37</v>
      </c>
      <c r="F137" s="127"/>
      <c r="G137" s="367"/>
      <c r="H137" s="368"/>
      <c r="I137" s="369"/>
      <c r="J137" s="120" t="s">
        <v>1726</v>
      </c>
      <c r="K137" s="121"/>
      <c r="L137" s="146"/>
      <c r="M137" s="122"/>
      <c r="N137" s="89"/>
      <c r="V137" s="123"/>
    </row>
    <row r="138" spans="1:22" ht="24" thickTop="1" thickBot="1" x14ac:dyDescent="0.25">
      <c r="A138" s="355">
        <f t="shared" ref="A138" si="22">A134+1</f>
        <v>28</v>
      </c>
      <c r="B138" s="108" t="s">
        <v>20</v>
      </c>
      <c r="C138" s="108" t="s">
        <v>21</v>
      </c>
      <c r="D138" s="108" t="s">
        <v>22</v>
      </c>
      <c r="E138" s="358" t="s">
        <v>23</v>
      </c>
      <c r="F138" s="358"/>
      <c r="G138" s="358" t="s">
        <v>14</v>
      </c>
      <c r="H138" s="359"/>
      <c r="I138" s="87"/>
      <c r="J138" s="109" t="s">
        <v>1719</v>
      </c>
      <c r="K138" s="110"/>
      <c r="L138" s="143"/>
      <c r="M138" s="111"/>
      <c r="N138" s="89"/>
      <c r="V138" s="123"/>
    </row>
    <row r="139" spans="1:22" ht="13.5" thickBot="1" x14ac:dyDescent="0.25">
      <c r="A139" s="356"/>
      <c r="B139" s="113"/>
      <c r="C139" s="113"/>
      <c r="D139" s="114"/>
      <c r="E139" s="113"/>
      <c r="F139" s="113"/>
      <c r="G139" s="360"/>
      <c r="H139" s="361"/>
      <c r="I139" s="362"/>
      <c r="J139" s="115" t="s">
        <v>1719</v>
      </c>
      <c r="K139" s="115"/>
      <c r="L139" s="144"/>
      <c r="M139" s="116"/>
      <c r="N139" s="89"/>
      <c r="V139" s="123"/>
    </row>
    <row r="140" spans="1:22" ht="23.25" thickBot="1" x14ac:dyDescent="0.25">
      <c r="A140" s="356"/>
      <c r="B140" s="119" t="s">
        <v>29</v>
      </c>
      <c r="C140" s="119" t="s">
        <v>30</v>
      </c>
      <c r="D140" s="119" t="s">
        <v>31</v>
      </c>
      <c r="E140" s="363" t="s">
        <v>32</v>
      </c>
      <c r="F140" s="363"/>
      <c r="G140" s="364"/>
      <c r="H140" s="365"/>
      <c r="I140" s="366"/>
      <c r="J140" s="120" t="s">
        <v>1840</v>
      </c>
      <c r="K140" s="121"/>
      <c r="L140" s="146"/>
      <c r="M140" s="122"/>
      <c r="N140" s="89"/>
      <c r="V140" s="123"/>
    </row>
    <row r="141" spans="1:22" ht="13.5" thickBot="1" x14ac:dyDescent="0.25">
      <c r="A141" s="357"/>
      <c r="B141" s="124"/>
      <c r="C141" s="124"/>
      <c r="D141" s="134"/>
      <c r="E141" s="126" t="s">
        <v>37</v>
      </c>
      <c r="F141" s="127"/>
      <c r="G141" s="367"/>
      <c r="H141" s="368"/>
      <c r="I141" s="369"/>
      <c r="J141" s="120" t="s">
        <v>1726</v>
      </c>
      <c r="K141" s="121"/>
      <c r="L141" s="146"/>
      <c r="M141" s="122"/>
      <c r="N141" s="89"/>
      <c r="V141" s="123"/>
    </row>
    <row r="142" spans="1:22" ht="24" thickTop="1" thickBot="1" x14ac:dyDescent="0.25">
      <c r="A142" s="355">
        <f t="shared" ref="A142" si="23">A138+1</f>
        <v>29</v>
      </c>
      <c r="B142" s="108" t="s">
        <v>20</v>
      </c>
      <c r="C142" s="108" t="s">
        <v>21</v>
      </c>
      <c r="D142" s="108" t="s">
        <v>22</v>
      </c>
      <c r="E142" s="358" t="s">
        <v>23</v>
      </c>
      <c r="F142" s="358"/>
      <c r="G142" s="358" t="s">
        <v>14</v>
      </c>
      <c r="H142" s="359"/>
      <c r="I142" s="87"/>
      <c r="J142" s="109" t="s">
        <v>1719</v>
      </c>
      <c r="K142" s="110"/>
      <c r="L142" s="143"/>
      <c r="M142" s="111"/>
      <c r="N142" s="89"/>
      <c r="V142" s="123"/>
    </row>
    <row r="143" spans="1:22" ht="13.5" thickBot="1" x14ac:dyDescent="0.25">
      <c r="A143" s="356"/>
      <c r="B143" s="113"/>
      <c r="C143" s="113"/>
      <c r="D143" s="114"/>
      <c r="E143" s="113"/>
      <c r="F143" s="113"/>
      <c r="G143" s="360"/>
      <c r="H143" s="361"/>
      <c r="I143" s="362"/>
      <c r="J143" s="115" t="s">
        <v>1719</v>
      </c>
      <c r="K143" s="115"/>
      <c r="L143" s="144"/>
      <c r="M143" s="116"/>
      <c r="N143" s="89"/>
      <c r="V143" s="123"/>
    </row>
    <row r="144" spans="1:22" ht="23.25" thickBot="1" x14ac:dyDescent="0.25">
      <c r="A144" s="356"/>
      <c r="B144" s="119" t="s">
        <v>29</v>
      </c>
      <c r="C144" s="119" t="s">
        <v>30</v>
      </c>
      <c r="D144" s="119" t="s">
        <v>31</v>
      </c>
      <c r="E144" s="363" t="s">
        <v>32</v>
      </c>
      <c r="F144" s="363"/>
      <c r="G144" s="364"/>
      <c r="H144" s="365"/>
      <c r="I144" s="366"/>
      <c r="J144" s="120" t="s">
        <v>1840</v>
      </c>
      <c r="K144" s="121"/>
      <c r="L144" s="146"/>
      <c r="M144" s="122"/>
      <c r="N144" s="89"/>
      <c r="V144" s="123"/>
    </row>
    <row r="145" spans="1:22" ht="13.5" thickBot="1" x14ac:dyDescent="0.25">
      <c r="A145" s="357"/>
      <c r="B145" s="124"/>
      <c r="C145" s="124"/>
      <c r="D145" s="134"/>
      <c r="E145" s="126" t="s">
        <v>37</v>
      </c>
      <c r="F145" s="127"/>
      <c r="G145" s="367"/>
      <c r="H145" s="368"/>
      <c r="I145" s="369"/>
      <c r="J145" s="120" t="s">
        <v>1726</v>
      </c>
      <c r="K145" s="121"/>
      <c r="L145" s="146"/>
      <c r="M145" s="122"/>
      <c r="N145" s="89"/>
      <c r="V145" s="123"/>
    </row>
    <row r="146" spans="1:22" ht="24" thickTop="1" thickBot="1" x14ac:dyDescent="0.25">
      <c r="A146" s="355">
        <f t="shared" ref="A146" si="24">A142+1</f>
        <v>30</v>
      </c>
      <c r="B146" s="108" t="s">
        <v>20</v>
      </c>
      <c r="C146" s="108" t="s">
        <v>21</v>
      </c>
      <c r="D146" s="108" t="s">
        <v>22</v>
      </c>
      <c r="E146" s="358" t="s">
        <v>23</v>
      </c>
      <c r="F146" s="358"/>
      <c r="G146" s="358" t="s">
        <v>14</v>
      </c>
      <c r="H146" s="359"/>
      <c r="I146" s="87"/>
      <c r="J146" s="109" t="s">
        <v>1719</v>
      </c>
      <c r="K146" s="110"/>
      <c r="L146" s="143"/>
      <c r="M146" s="111"/>
      <c r="N146" s="89"/>
      <c r="V146" s="123"/>
    </row>
    <row r="147" spans="1:22" ht="13.5" thickBot="1" x14ac:dyDescent="0.25">
      <c r="A147" s="356"/>
      <c r="B147" s="113"/>
      <c r="C147" s="113"/>
      <c r="D147" s="114"/>
      <c r="E147" s="113"/>
      <c r="F147" s="113"/>
      <c r="G147" s="360"/>
      <c r="H147" s="361"/>
      <c r="I147" s="362"/>
      <c r="J147" s="115" t="s">
        <v>1719</v>
      </c>
      <c r="K147" s="115"/>
      <c r="L147" s="144"/>
      <c r="M147" s="116"/>
      <c r="N147" s="89"/>
      <c r="V147" s="123"/>
    </row>
    <row r="148" spans="1:22" ht="23.25" thickBot="1" x14ac:dyDescent="0.25">
      <c r="A148" s="356"/>
      <c r="B148" s="119" t="s">
        <v>29</v>
      </c>
      <c r="C148" s="119" t="s">
        <v>30</v>
      </c>
      <c r="D148" s="119" t="s">
        <v>31</v>
      </c>
      <c r="E148" s="363" t="s">
        <v>32</v>
      </c>
      <c r="F148" s="363"/>
      <c r="G148" s="364"/>
      <c r="H148" s="365"/>
      <c r="I148" s="366"/>
      <c r="J148" s="120" t="s">
        <v>1840</v>
      </c>
      <c r="K148" s="121"/>
      <c r="L148" s="146"/>
      <c r="M148" s="122"/>
      <c r="N148" s="89"/>
      <c r="V148" s="123"/>
    </row>
    <row r="149" spans="1:22" ht="13.5" thickBot="1" x14ac:dyDescent="0.25">
      <c r="A149" s="357"/>
      <c r="B149" s="124"/>
      <c r="C149" s="124"/>
      <c r="D149" s="134"/>
      <c r="E149" s="126" t="s">
        <v>37</v>
      </c>
      <c r="F149" s="127"/>
      <c r="G149" s="367"/>
      <c r="H149" s="368"/>
      <c r="I149" s="369"/>
      <c r="J149" s="120" t="s">
        <v>1726</v>
      </c>
      <c r="K149" s="121"/>
      <c r="L149" s="146"/>
      <c r="M149" s="122"/>
      <c r="N149" s="89"/>
      <c r="V149" s="123"/>
    </row>
    <row r="150" spans="1:22" ht="24" thickTop="1" thickBot="1" x14ac:dyDescent="0.25">
      <c r="A150" s="355">
        <f t="shared" ref="A150" si="25">A146+1</f>
        <v>31</v>
      </c>
      <c r="B150" s="108" t="s">
        <v>20</v>
      </c>
      <c r="C150" s="108" t="s">
        <v>21</v>
      </c>
      <c r="D150" s="108" t="s">
        <v>22</v>
      </c>
      <c r="E150" s="358" t="s">
        <v>23</v>
      </c>
      <c r="F150" s="358"/>
      <c r="G150" s="358" t="s">
        <v>14</v>
      </c>
      <c r="H150" s="359"/>
      <c r="I150" s="87"/>
      <c r="J150" s="109" t="s">
        <v>1719</v>
      </c>
      <c r="K150" s="110"/>
      <c r="L150" s="143"/>
      <c r="M150" s="111"/>
      <c r="N150" s="89"/>
      <c r="V150" s="123"/>
    </row>
    <row r="151" spans="1:22" ht="13.5" thickBot="1" x14ac:dyDescent="0.25">
      <c r="A151" s="356"/>
      <c r="B151" s="113"/>
      <c r="C151" s="113"/>
      <c r="D151" s="114"/>
      <c r="E151" s="113"/>
      <c r="F151" s="113"/>
      <c r="G151" s="360"/>
      <c r="H151" s="361"/>
      <c r="I151" s="362"/>
      <c r="J151" s="115" t="s">
        <v>1719</v>
      </c>
      <c r="K151" s="115"/>
      <c r="L151" s="144"/>
      <c r="M151" s="116"/>
      <c r="N151" s="89"/>
      <c r="V151" s="123"/>
    </row>
    <row r="152" spans="1:22" ht="23.25" thickBot="1" x14ac:dyDescent="0.25">
      <c r="A152" s="356"/>
      <c r="B152" s="119" t="s">
        <v>29</v>
      </c>
      <c r="C152" s="119" t="s">
        <v>30</v>
      </c>
      <c r="D152" s="119" t="s">
        <v>31</v>
      </c>
      <c r="E152" s="363" t="s">
        <v>32</v>
      </c>
      <c r="F152" s="363"/>
      <c r="G152" s="364"/>
      <c r="H152" s="365"/>
      <c r="I152" s="366"/>
      <c r="J152" s="120" t="s">
        <v>1840</v>
      </c>
      <c r="K152" s="121"/>
      <c r="L152" s="146"/>
      <c r="M152" s="122"/>
      <c r="N152" s="89"/>
      <c r="V152" s="123"/>
    </row>
    <row r="153" spans="1:22" ht="13.5" thickBot="1" x14ac:dyDescent="0.25">
      <c r="A153" s="357"/>
      <c r="B153" s="124"/>
      <c r="C153" s="124"/>
      <c r="D153" s="134"/>
      <c r="E153" s="126" t="s">
        <v>37</v>
      </c>
      <c r="F153" s="127"/>
      <c r="G153" s="367"/>
      <c r="H153" s="368"/>
      <c r="I153" s="369"/>
      <c r="J153" s="120" t="s">
        <v>1726</v>
      </c>
      <c r="K153" s="121"/>
      <c r="L153" s="146"/>
      <c r="M153" s="122"/>
      <c r="N153" s="89"/>
      <c r="V153" s="123"/>
    </row>
    <row r="154" spans="1:22" ht="24" thickTop="1" thickBot="1" x14ac:dyDescent="0.25">
      <c r="A154" s="355">
        <f t="shared" ref="A154" si="26">A150+1</f>
        <v>32</v>
      </c>
      <c r="B154" s="108" t="s">
        <v>20</v>
      </c>
      <c r="C154" s="108" t="s">
        <v>21</v>
      </c>
      <c r="D154" s="108" t="s">
        <v>22</v>
      </c>
      <c r="E154" s="358" t="s">
        <v>23</v>
      </c>
      <c r="F154" s="358"/>
      <c r="G154" s="358" t="s">
        <v>14</v>
      </c>
      <c r="H154" s="359"/>
      <c r="I154" s="87"/>
      <c r="J154" s="109" t="s">
        <v>1719</v>
      </c>
      <c r="K154" s="110"/>
      <c r="L154" s="143"/>
      <c r="M154" s="111"/>
      <c r="N154" s="89"/>
      <c r="V154" s="123"/>
    </row>
    <row r="155" spans="1:22" ht="13.5" thickBot="1" x14ac:dyDescent="0.25">
      <c r="A155" s="356"/>
      <c r="B155" s="113"/>
      <c r="C155" s="113"/>
      <c r="D155" s="114"/>
      <c r="E155" s="113"/>
      <c r="F155" s="113"/>
      <c r="G155" s="360"/>
      <c r="H155" s="361"/>
      <c r="I155" s="362"/>
      <c r="J155" s="115" t="s">
        <v>1719</v>
      </c>
      <c r="K155" s="115"/>
      <c r="L155" s="144"/>
      <c r="M155" s="116"/>
      <c r="N155" s="89"/>
      <c r="V155" s="123"/>
    </row>
    <row r="156" spans="1:22" ht="23.25" thickBot="1" x14ac:dyDescent="0.25">
      <c r="A156" s="356"/>
      <c r="B156" s="119" t="s">
        <v>29</v>
      </c>
      <c r="C156" s="119" t="s">
        <v>30</v>
      </c>
      <c r="D156" s="119" t="s">
        <v>31</v>
      </c>
      <c r="E156" s="363" t="s">
        <v>32</v>
      </c>
      <c r="F156" s="363"/>
      <c r="G156" s="364"/>
      <c r="H156" s="365"/>
      <c r="I156" s="366"/>
      <c r="J156" s="120" t="s">
        <v>1840</v>
      </c>
      <c r="K156" s="121"/>
      <c r="L156" s="146"/>
      <c r="M156" s="122"/>
      <c r="N156" s="89"/>
      <c r="V156" s="123"/>
    </row>
    <row r="157" spans="1:22" ht="13.5" thickBot="1" x14ac:dyDescent="0.25">
      <c r="A157" s="357"/>
      <c r="B157" s="124"/>
      <c r="C157" s="124"/>
      <c r="D157" s="134"/>
      <c r="E157" s="126" t="s">
        <v>37</v>
      </c>
      <c r="F157" s="127"/>
      <c r="G157" s="367"/>
      <c r="H157" s="368"/>
      <c r="I157" s="369"/>
      <c r="J157" s="120" t="s">
        <v>1726</v>
      </c>
      <c r="K157" s="121"/>
      <c r="L157" s="146"/>
      <c r="M157" s="122"/>
      <c r="N157" s="89"/>
      <c r="V157" s="123"/>
    </row>
    <row r="158" spans="1:22" ht="24" thickTop="1" thickBot="1" x14ac:dyDescent="0.25">
      <c r="A158" s="355">
        <f t="shared" ref="A158" si="27">A154+1</f>
        <v>33</v>
      </c>
      <c r="B158" s="108" t="s">
        <v>20</v>
      </c>
      <c r="C158" s="108" t="s">
        <v>21</v>
      </c>
      <c r="D158" s="108" t="s">
        <v>22</v>
      </c>
      <c r="E158" s="358" t="s">
        <v>23</v>
      </c>
      <c r="F158" s="358"/>
      <c r="G158" s="358" t="s">
        <v>14</v>
      </c>
      <c r="H158" s="359"/>
      <c r="I158" s="87"/>
      <c r="J158" s="109" t="s">
        <v>1719</v>
      </c>
      <c r="K158" s="110"/>
      <c r="L158" s="143"/>
      <c r="M158" s="111"/>
      <c r="N158" s="89"/>
      <c r="V158" s="123"/>
    </row>
    <row r="159" spans="1:22" ht="13.5" thickBot="1" x14ac:dyDescent="0.25">
      <c r="A159" s="356"/>
      <c r="B159" s="113"/>
      <c r="C159" s="113"/>
      <c r="D159" s="114"/>
      <c r="E159" s="113"/>
      <c r="F159" s="113"/>
      <c r="G159" s="360"/>
      <c r="H159" s="361"/>
      <c r="I159" s="362"/>
      <c r="J159" s="115" t="s">
        <v>1719</v>
      </c>
      <c r="K159" s="115"/>
      <c r="L159" s="144"/>
      <c r="M159" s="116"/>
      <c r="N159" s="89"/>
      <c r="V159" s="123"/>
    </row>
    <row r="160" spans="1:22" ht="23.25" thickBot="1" x14ac:dyDescent="0.25">
      <c r="A160" s="356"/>
      <c r="B160" s="119" t="s">
        <v>29</v>
      </c>
      <c r="C160" s="119" t="s">
        <v>30</v>
      </c>
      <c r="D160" s="119" t="s">
        <v>31</v>
      </c>
      <c r="E160" s="363" t="s">
        <v>32</v>
      </c>
      <c r="F160" s="363"/>
      <c r="G160" s="364"/>
      <c r="H160" s="365"/>
      <c r="I160" s="366"/>
      <c r="J160" s="120" t="s">
        <v>1840</v>
      </c>
      <c r="K160" s="121"/>
      <c r="L160" s="146"/>
      <c r="M160" s="122"/>
      <c r="N160" s="89"/>
      <c r="V160" s="123"/>
    </row>
    <row r="161" spans="1:22" ht="13.5" thickBot="1" x14ac:dyDescent="0.25">
      <c r="A161" s="357"/>
      <c r="B161" s="124"/>
      <c r="C161" s="124"/>
      <c r="D161" s="134"/>
      <c r="E161" s="126" t="s">
        <v>37</v>
      </c>
      <c r="F161" s="127"/>
      <c r="G161" s="367"/>
      <c r="H161" s="368"/>
      <c r="I161" s="369"/>
      <c r="J161" s="120" t="s">
        <v>1726</v>
      </c>
      <c r="K161" s="121"/>
      <c r="L161" s="146"/>
      <c r="M161" s="122"/>
      <c r="N161" s="89"/>
      <c r="V161" s="123"/>
    </row>
    <row r="162" spans="1:22" ht="24" thickTop="1" thickBot="1" x14ac:dyDescent="0.25">
      <c r="A162" s="355">
        <f t="shared" ref="A162" si="28">A158+1</f>
        <v>34</v>
      </c>
      <c r="B162" s="108" t="s">
        <v>20</v>
      </c>
      <c r="C162" s="108" t="s">
        <v>21</v>
      </c>
      <c r="D162" s="108" t="s">
        <v>22</v>
      </c>
      <c r="E162" s="358" t="s">
        <v>23</v>
      </c>
      <c r="F162" s="358"/>
      <c r="G162" s="358" t="s">
        <v>14</v>
      </c>
      <c r="H162" s="359"/>
      <c r="I162" s="87"/>
      <c r="J162" s="109" t="s">
        <v>1719</v>
      </c>
      <c r="K162" s="110"/>
      <c r="L162" s="143"/>
      <c r="M162" s="111"/>
      <c r="N162" s="89"/>
      <c r="V162" s="123"/>
    </row>
    <row r="163" spans="1:22" ht="13.5" thickBot="1" x14ac:dyDescent="0.25">
      <c r="A163" s="356"/>
      <c r="B163" s="113"/>
      <c r="C163" s="113"/>
      <c r="D163" s="114"/>
      <c r="E163" s="113"/>
      <c r="F163" s="113"/>
      <c r="G163" s="360"/>
      <c r="H163" s="361"/>
      <c r="I163" s="362"/>
      <c r="J163" s="115" t="s">
        <v>1719</v>
      </c>
      <c r="K163" s="115"/>
      <c r="L163" s="144"/>
      <c r="M163" s="116"/>
      <c r="N163" s="89"/>
      <c r="V163" s="123"/>
    </row>
    <row r="164" spans="1:22" ht="23.25" thickBot="1" x14ac:dyDescent="0.25">
      <c r="A164" s="356"/>
      <c r="B164" s="119" t="s">
        <v>29</v>
      </c>
      <c r="C164" s="119" t="s">
        <v>30</v>
      </c>
      <c r="D164" s="119" t="s">
        <v>31</v>
      </c>
      <c r="E164" s="363" t="s">
        <v>32</v>
      </c>
      <c r="F164" s="363"/>
      <c r="G164" s="364"/>
      <c r="H164" s="365"/>
      <c r="I164" s="366"/>
      <c r="J164" s="120" t="s">
        <v>1840</v>
      </c>
      <c r="K164" s="121"/>
      <c r="L164" s="146"/>
      <c r="M164" s="122"/>
      <c r="N164" s="89"/>
      <c r="V164" s="123"/>
    </row>
    <row r="165" spans="1:22" ht="13.5" thickBot="1" x14ac:dyDescent="0.25">
      <c r="A165" s="357"/>
      <c r="B165" s="124"/>
      <c r="C165" s="124"/>
      <c r="D165" s="134"/>
      <c r="E165" s="126" t="s">
        <v>37</v>
      </c>
      <c r="F165" s="127"/>
      <c r="G165" s="367"/>
      <c r="H165" s="368"/>
      <c r="I165" s="369"/>
      <c r="J165" s="120" t="s">
        <v>1726</v>
      </c>
      <c r="K165" s="121"/>
      <c r="L165" s="146"/>
      <c r="M165" s="122"/>
      <c r="N165" s="89"/>
      <c r="V165" s="123"/>
    </row>
    <row r="166" spans="1:22" ht="24" thickTop="1" thickBot="1" x14ac:dyDescent="0.25">
      <c r="A166" s="355">
        <f t="shared" ref="A166" si="29">A162+1</f>
        <v>35</v>
      </c>
      <c r="B166" s="108" t="s">
        <v>20</v>
      </c>
      <c r="C166" s="108" t="s">
        <v>21</v>
      </c>
      <c r="D166" s="108" t="s">
        <v>22</v>
      </c>
      <c r="E166" s="358" t="s">
        <v>23</v>
      </c>
      <c r="F166" s="358"/>
      <c r="G166" s="358" t="s">
        <v>14</v>
      </c>
      <c r="H166" s="359"/>
      <c r="I166" s="87"/>
      <c r="J166" s="109" t="s">
        <v>1719</v>
      </c>
      <c r="K166" s="110"/>
      <c r="L166" s="143"/>
      <c r="M166" s="111"/>
      <c r="N166" s="89"/>
      <c r="V166" s="123"/>
    </row>
    <row r="167" spans="1:22" ht="13.5" thickBot="1" x14ac:dyDescent="0.25">
      <c r="A167" s="356"/>
      <c r="B167" s="113"/>
      <c r="C167" s="113"/>
      <c r="D167" s="114"/>
      <c r="E167" s="113"/>
      <c r="F167" s="113"/>
      <c r="G167" s="360"/>
      <c r="H167" s="361"/>
      <c r="I167" s="362"/>
      <c r="J167" s="115" t="s">
        <v>1719</v>
      </c>
      <c r="K167" s="115"/>
      <c r="L167" s="144"/>
      <c r="M167" s="116"/>
      <c r="N167" s="89"/>
      <c r="V167" s="123"/>
    </row>
    <row r="168" spans="1:22" ht="23.25" thickBot="1" x14ac:dyDescent="0.25">
      <c r="A168" s="356"/>
      <c r="B168" s="119" t="s">
        <v>29</v>
      </c>
      <c r="C168" s="119" t="s">
        <v>30</v>
      </c>
      <c r="D168" s="119" t="s">
        <v>31</v>
      </c>
      <c r="E168" s="363" t="s">
        <v>32</v>
      </c>
      <c r="F168" s="363"/>
      <c r="G168" s="364"/>
      <c r="H168" s="365"/>
      <c r="I168" s="366"/>
      <c r="J168" s="120" t="s">
        <v>1840</v>
      </c>
      <c r="K168" s="121"/>
      <c r="L168" s="146"/>
      <c r="M168" s="122"/>
      <c r="N168" s="89"/>
      <c r="V168" s="123"/>
    </row>
    <row r="169" spans="1:22" ht="13.5" thickBot="1" x14ac:dyDescent="0.25">
      <c r="A169" s="357"/>
      <c r="B169" s="124"/>
      <c r="C169" s="124"/>
      <c r="D169" s="134"/>
      <c r="E169" s="126" t="s">
        <v>37</v>
      </c>
      <c r="F169" s="127"/>
      <c r="G169" s="367"/>
      <c r="H169" s="368"/>
      <c r="I169" s="369"/>
      <c r="J169" s="120" t="s">
        <v>1726</v>
      </c>
      <c r="K169" s="121"/>
      <c r="L169" s="146"/>
      <c r="M169" s="122"/>
      <c r="N169" s="89"/>
      <c r="V169" s="123"/>
    </row>
    <row r="170" spans="1:22" ht="24" thickTop="1" thickBot="1" x14ac:dyDescent="0.25">
      <c r="A170" s="355">
        <f t="shared" ref="A170" si="30">A166+1</f>
        <v>36</v>
      </c>
      <c r="B170" s="108" t="s">
        <v>20</v>
      </c>
      <c r="C170" s="108" t="s">
        <v>21</v>
      </c>
      <c r="D170" s="108" t="s">
        <v>22</v>
      </c>
      <c r="E170" s="358" t="s">
        <v>23</v>
      </c>
      <c r="F170" s="358"/>
      <c r="G170" s="358" t="s">
        <v>14</v>
      </c>
      <c r="H170" s="359"/>
      <c r="I170" s="87"/>
      <c r="J170" s="109" t="s">
        <v>1719</v>
      </c>
      <c r="K170" s="110"/>
      <c r="L170" s="143"/>
      <c r="M170" s="111"/>
      <c r="N170" s="89"/>
      <c r="V170" s="123"/>
    </row>
    <row r="171" spans="1:22" ht="13.5" thickBot="1" x14ac:dyDescent="0.25">
      <c r="A171" s="356"/>
      <c r="B171" s="113"/>
      <c r="C171" s="113"/>
      <c r="D171" s="114"/>
      <c r="E171" s="113"/>
      <c r="F171" s="113"/>
      <c r="G171" s="360"/>
      <c r="H171" s="361"/>
      <c r="I171" s="362"/>
      <c r="J171" s="115" t="s">
        <v>1719</v>
      </c>
      <c r="K171" s="115"/>
      <c r="L171" s="144"/>
      <c r="M171" s="116"/>
      <c r="N171" s="89"/>
      <c r="V171" s="123"/>
    </row>
    <row r="172" spans="1:22" ht="23.25" thickBot="1" x14ac:dyDescent="0.25">
      <c r="A172" s="356"/>
      <c r="B172" s="119" t="s">
        <v>29</v>
      </c>
      <c r="C172" s="119" t="s">
        <v>30</v>
      </c>
      <c r="D172" s="119" t="s">
        <v>31</v>
      </c>
      <c r="E172" s="363" t="s">
        <v>32</v>
      </c>
      <c r="F172" s="363"/>
      <c r="G172" s="364"/>
      <c r="H172" s="365"/>
      <c r="I172" s="366"/>
      <c r="J172" s="120" t="s">
        <v>1840</v>
      </c>
      <c r="K172" s="121"/>
      <c r="L172" s="146"/>
      <c r="M172" s="122"/>
      <c r="N172" s="89"/>
      <c r="V172" s="123"/>
    </row>
    <row r="173" spans="1:22" ht="13.5" thickBot="1" x14ac:dyDescent="0.25">
      <c r="A173" s="357"/>
      <c r="B173" s="124"/>
      <c r="C173" s="124"/>
      <c r="D173" s="134"/>
      <c r="E173" s="126" t="s">
        <v>37</v>
      </c>
      <c r="F173" s="127"/>
      <c r="G173" s="367"/>
      <c r="H173" s="368"/>
      <c r="I173" s="369"/>
      <c r="J173" s="120" t="s">
        <v>1726</v>
      </c>
      <c r="K173" s="121"/>
      <c r="L173" s="146"/>
      <c r="M173" s="122"/>
      <c r="N173" s="89"/>
      <c r="V173" s="123"/>
    </row>
    <row r="174" spans="1:22" ht="24" thickTop="1" thickBot="1" x14ac:dyDescent="0.25">
      <c r="A174" s="355">
        <f t="shared" ref="A174" si="31">A170+1</f>
        <v>37</v>
      </c>
      <c r="B174" s="108" t="s">
        <v>20</v>
      </c>
      <c r="C174" s="108" t="s">
        <v>21</v>
      </c>
      <c r="D174" s="108" t="s">
        <v>22</v>
      </c>
      <c r="E174" s="358" t="s">
        <v>23</v>
      </c>
      <c r="F174" s="358"/>
      <c r="G174" s="358" t="s">
        <v>14</v>
      </c>
      <c r="H174" s="359"/>
      <c r="I174" s="87"/>
      <c r="J174" s="109" t="s">
        <v>1719</v>
      </c>
      <c r="K174" s="110"/>
      <c r="L174" s="143"/>
      <c r="M174" s="111"/>
      <c r="N174" s="89"/>
      <c r="V174" s="123"/>
    </row>
    <row r="175" spans="1:22" ht="13.5" thickBot="1" x14ac:dyDescent="0.25">
      <c r="A175" s="356"/>
      <c r="B175" s="113"/>
      <c r="C175" s="113"/>
      <c r="D175" s="114"/>
      <c r="E175" s="113"/>
      <c r="F175" s="113"/>
      <c r="G175" s="360"/>
      <c r="H175" s="361"/>
      <c r="I175" s="362"/>
      <c r="J175" s="115" t="s">
        <v>1719</v>
      </c>
      <c r="K175" s="115"/>
      <c r="L175" s="144"/>
      <c r="M175" s="116"/>
      <c r="N175" s="89"/>
      <c r="V175" s="123"/>
    </row>
    <row r="176" spans="1:22" ht="23.25" thickBot="1" x14ac:dyDescent="0.25">
      <c r="A176" s="356"/>
      <c r="B176" s="119" t="s">
        <v>29</v>
      </c>
      <c r="C176" s="119" t="s">
        <v>30</v>
      </c>
      <c r="D176" s="119" t="s">
        <v>31</v>
      </c>
      <c r="E176" s="363" t="s">
        <v>32</v>
      </c>
      <c r="F176" s="363"/>
      <c r="G176" s="364"/>
      <c r="H176" s="365"/>
      <c r="I176" s="366"/>
      <c r="J176" s="120" t="s">
        <v>1840</v>
      </c>
      <c r="K176" s="121"/>
      <c r="L176" s="146"/>
      <c r="M176" s="122"/>
      <c r="N176" s="89"/>
      <c r="V176" s="123"/>
    </row>
    <row r="177" spans="1:22" ht="13.5" thickBot="1" x14ac:dyDescent="0.25">
      <c r="A177" s="357"/>
      <c r="B177" s="124"/>
      <c r="C177" s="124"/>
      <c r="D177" s="134"/>
      <c r="E177" s="126" t="s">
        <v>37</v>
      </c>
      <c r="F177" s="127"/>
      <c r="G177" s="367"/>
      <c r="H177" s="368"/>
      <c r="I177" s="369"/>
      <c r="J177" s="120" t="s">
        <v>1726</v>
      </c>
      <c r="K177" s="121"/>
      <c r="L177" s="146"/>
      <c r="M177" s="122"/>
      <c r="N177" s="89"/>
      <c r="V177" s="123"/>
    </row>
    <row r="178" spans="1:22" ht="24" thickTop="1" thickBot="1" x14ac:dyDescent="0.25">
      <c r="A178" s="355">
        <f t="shared" ref="A178" si="32">A174+1</f>
        <v>38</v>
      </c>
      <c r="B178" s="108" t="s">
        <v>20</v>
      </c>
      <c r="C178" s="108" t="s">
        <v>21</v>
      </c>
      <c r="D178" s="108" t="s">
        <v>22</v>
      </c>
      <c r="E178" s="358" t="s">
        <v>23</v>
      </c>
      <c r="F178" s="358"/>
      <c r="G178" s="358" t="s">
        <v>14</v>
      </c>
      <c r="H178" s="359"/>
      <c r="I178" s="87"/>
      <c r="J178" s="109" t="s">
        <v>1719</v>
      </c>
      <c r="K178" s="110"/>
      <c r="L178" s="143"/>
      <c r="M178" s="111"/>
      <c r="N178" s="89"/>
      <c r="V178" s="123"/>
    </row>
    <row r="179" spans="1:22" ht="13.5" thickBot="1" x14ac:dyDescent="0.25">
      <c r="A179" s="356"/>
      <c r="B179" s="113"/>
      <c r="C179" s="113"/>
      <c r="D179" s="114"/>
      <c r="E179" s="113"/>
      <c r="F179" s="113"/>
      <c r="G179" s="360"/>
      <c r="H179" s="361"/>
      <c r="I179" s="362"/>
      <c r="J179" s="115" t="s">
        <v>1719</v>
      </c>
      <c r="K179" s="115"/>
      <c r="L179" s="144"/>
      <c r="M179" s="116"/>
      <c r="N179" s="89"/>
      <c r="V179" s="123"/>
    </row>
    <row r="180" spans="1:22" ht="23.25" thickBot="1" x14ac:dyDescent="0.25">
      <c r="A180" s="356"/>
      <c r="B180" s="119" t="s">
        <v>29</v>
      </c>
      <c r="C180" s="119" t="s">
        <v>30</v>
      </c>
      <c r="D180" s="119" t="s">
        <v>31</v>
      </c>
      <c r="E180" s="363" t="s">
        <v>32</v>
      </c>
      <c r="F180" s="363"/>
      <c r="G180" s="364"/>
      <c r="H180" s="365"/>
      <c r="I180" s="366"/>
      <c r="J180" s="120" t="s">
        <v>1840</v>
      </c>
      <c r="K180" s="121"/>
      <c r="L180" s="146"/>
      <c r="M180" s="122"/>
      <c r="N180" s="89"/>
      <c r="V180" s="123"/>
    </row>
    <row r="181" spans="1:22" ht="13.5" thickBot="1" x14ac:dyDescent="0.25">
      <c r="A181" s="357"/>
      <c r="B181" s="124"/>
      <c r="C181" s="124"/>
      <c r="D181" s="134"/>
      <c r="E181" s="126" t="s">
        <v>37</v>
      </c>
      <c r="F181" s="127"/>
      <c r="G181" s="367"/>
      <c r="H181" s="368"/>
      <c r="I181" s="369"/>
      <c r="J181" s="120" t="s">
        <v>1726</v>
      </c>
      <c r="K181" s="121"/>
      <c r="L181" s="146"/>
      <c r="M181" s="122"/>
      <c r="N181" s="89"/>
      <c r="V181" s="123"/>
    </row>
    <row r="182" spans="1:22" ht="24" thickTop="1" thickBot="1" x14ac:dyDescent="0.25">
      <c r="A182" s="355">
        <f t="shared" ref="A182" si="33">A178+1</f>
        <v>39</v>
      </c>
      <c r="B182" s="108" t="s">
        <v>20</v>
      </c>
      <c r="C182" s="108" t="s">
        <v>21</v>
      </c>
      <c r="D182" s="108" t="s">
        <v>22</v>
      </c>
      <c r="E182" s="358" t="s">
        <v>23</v>
      </c>
      <c r="F182" s="358"/>
      <c r="G182" s="358" t="s">
        <v>14</v>
      </c>
      <c r="H182" s="359"/>
      <c r="I182" s="87"/>
      <c r="J182" s="109" t="s">
        <v>1719</v>
      </c>
      <c r="K182" s="110"/>
      <c r="L182" s="143"/>
      <c r="M182" s="111"/>
      <c r="N182" s="89"/>
      <c r="V182" s="123"/>
    </row>
    <row r="183" spans="1:22" ht="13.5" thickBot="1" x14ac:dyDescent="0.25">
      <c r="A183" s="356"/>
      <c r="B183" s="113"/>
      <c r="C183" s="113"/>
      <c r="D183" s="114"/>
      <c r="E183" s="113"/>
      <c r="F183" s="113"/>
      <c r="G183" s="360"/>
      <c r="H183" s="361"/>
      <c r="I183" s="362"/>
      <c r="J183" s="115" t="s">
        <v>1719</v>
      </c>
      <c r="K183" s="115"/>
      <c r="L183" s="144"/>
      <c r="M183" s="116"/>
      <c r="N183" s="89"/>
      <c r="V183" s="123"/>
    </row>
    <row r="184" spans="1:22" ht="23.25" thickBot="1" x14ac:dyDescent="0.25">
      <c r="A184" s="356"/>
      <c r="B184" s="119" t="s">
        <v>29</v>
      </c>
      <c r="C184" s="119" t="s">
        <v>30</v>
      </c>
      <c r="D184" s="119" t="s">
        <v>31</v>
      </c>
      <c r="E184" s="363" t="s">
        <v>32</v>
      </c>
      <c r="F184" s="363"/>
      <c r="G184" s="364"/>
      <c r="H184" s="365"/>
      <c r="I184" s="366"/>
      <c r="J184" s="120" t="s">
        <v>1840</v>
      </c>
      <c r="K184" s="121"/>
      <c r="L184" s="146"/>
      <c r="M184" s="122"/>
      <c r="N184" s="89"/>
      <c r="V184" s="123"/>
    </row>
    <row r="185" spans="1:22" ht="13.5" thickBot="1" x14ac:dyDescent="0.25">
      <c r="A185" s="357"/>
      <c r="B185" s="124"/>
      <c r="C185" s="124"/>
      <c r="D185" s="134"/>
      <c r="E185" s="126" t="s">
        <v>37</v>
      </c>
      <c r="F185" s="127"/>
      <c r="G185" s="367"/>
      <c r="H185" s="368"/>
      <c r="I185" s="369"/>
      <c r="J185" s="120" t="s">
        <v>1726</v>
      </c>
      <c r="K185" s="121"/>
      <c r="L185" s="146"/>
      <c r="M185" s="122"/>
      <c r="N185" s="89"/>
      <c r="V185" s="123"/>
    </row>
    <row r="186" spans="1:22" ht="24" thickTop="1" thickBot="1" x14ac:dyDescent="0.25">
      <c r="A186" s="355">
        <f t="shared" ref="A186" si="34">A182+1</f>
        <v>40</v>
      </c>
      <c r="B186" s="108" t="s">
        <v>20</v>
      </c>
      <c r="C186" s="108" t="s">
        <v>21</v>
      </c>
      <c r="D186" s="108" t="s">
        <v>22</v>
      </c>
      <c r="E186" s="358" t="s">
        <v>23</v>
      </c>
      <c r="F186" s="358"/>
      <c r="G186" s="358" t="s">
        <v>14</v>
      </c>
      <c r="H186" s="359"/>
      <c r="I186" s="87"/>
      <c r="J186" s="109" t="s">
        <v>1719</v>
      </c>
      <c r="K186" s="110"/>
      <c r="L186" s="143"/>
      <c r="M186" s="111"/>
      <c r="N186" s="89"/>
      <c r="V186" s="123"/>
    </row>
    <row r="187" spans="1:22" ht="13.5" thickBot="1" x14ac:dyDescent="0.25">
      <c r="A187" s="356"/>
      <c r="B187" s="113"/>
      <c r="C187" s="113"/>
      <c r="D187" s="114"/>
      <c r="E187" s="113"/>
      <c r="F187" s="113"/>
      <c r="G187" s="360"/>
      <c r="H187" s="361"/>
      <c r="I187" s="362"/>
      <c r="J187" s="115" t="s">
        <v>1719</v>
      </c>
      <c r="K187" s="115"/>
      <c r="L187" s="144"/>
      <c r="M187" s="116"/>
      <c r="N187" s="89"/>
      <c r="V187" s="123"/>
    </row>
    <row r="188" spans="1:22" ht="23.25" thickBot="1" x14ac:dyDescent="0.25">
      <c r="A188" s="356"/>
      <c r="B188" s="119" t="s">
        <v>29</v>
      </c>
      <c r="C188" s="119" t="s">
        <v>30</v>
      </c>
      <c r="D188" s="119" t="s">
        <v>31</v>
      </c>
      <c r="E188" s="363" t="s">
        <v>32</v>
      </c>
      <c r="F188" s="363"/>
      <c r="G188" s="364"/>
      <c r="H188" s="365"/>
      <c r="I188" s="366"/>
      <c r="J188" s="120" t="s">
        <v>1840</v>
      </c>
      <c r="K188" s="121"/>
      <c r="L188" s="146"/>
      <c r="M188" s="122"/>
      <c r="N188" s="89"/>
      <c r="V188" s="123"/>
    </row>
    <row r="189" spans="1:22" ht="13.5" thickBot="1" x14ac:dyDescent="0.25">
      <c r="A189" s="357"/>
      <c r="B189" s="124"/>
      <c r="C189" s="124"/>
      <c r="D189" s="134"/>
      <c r="E189" s="126" t="s">
        <v>37</v>
      </c>
      <c r="F189" s="127"/>
      <c r="G189" s="367"/>
      <c r="H189" s="368"/>
      <c r="I189" s="369"/>
      <c r="J189" s="120" t="s">
        <v>1726</v>
      </c>
      <c r="K189" s="121"/>
      <c r="L189" s="146"/>
      <c r="M189" s="122"/>
      <c r="N189" s="89"/>
      <c r="V189" s="123"/>
    </row>
    <row r="190" spans="1:22" ht="24" thickTop="1" thickBot="1" x14ac:dyDescent="0.25">
      <c r="A190" s="355">
        <f t="shared" ref="A190" si="35">A186+1</f>
        <v>41</v>
      </c>
      <c r="B190" s="108" t="s">
        <v>20</v>
      </c>
      <c r="C190" s="108" t="s">
        <v>21</v>
      </c>
      <c r="D190" s="108" t="s">
        <v>22</v>
      </c>
      <c r="E190" s="358" t="s">
        <v>23</v>
      </c>
      <c r="F190" s="358"/>
      <c r="G190" s="358" t="s">
        <v>14</v>
      </c>
      <c r="H190" s="359"/>
      <c r="I190" s="87"/>
      <c r="J190" s="109" t="s">
        <v>1719</v>
      </c>
      <c r="K190" s="110"/>
      <c r="L190" s="143"/>
      <c r="M190" s="111"/>
      <c r="N190" s="89"/>
      <c r="V190" s="123"/>
    </row>
    <row r="191" spans="1:22" ht="13.5" thickBot="1" x14ac:dyDescent="0.25">
      <c r="A191" s="356"/>
      <c r="B191" s="113"/>
      <c r="C191" s="113"/>
      <c r="D191" s="114"/>
      <c r="E191" s="113"/>
      <c r="F191" s="113"/>
      <c r="G191" s="360"/>
      <c r="H191" s="361"/>
      <c r="I191" s="362"/>
      <c r="J191" s="115" t="s">
        <v>1719</v>
      </c>
      <c r="K191" s="115"/>
      <c r="L191" s="144"/>
      <c r="M191" s="116"/>
      <c r="N191" s="89"/>
      <c r="V191" s="123">
        <f>G191</f>
        <v>0</v>
      </c>
    </row>
    <row r="192" spans="1:22" ht="23.25" thickBot="1" x14ac:dyDescent="0.25">
      <c r="A192" s="356"/>
      <c r="B192" s="119" t="s">
        <v>29</v>
      </c>
      <c r="C192" s="119" t="s">
        <v>30</v>
      </c>
      <c r="D192" s="119" t="s">
        <v>31</v>
      </c>
      <c r="E192" s="363" t="s">
        <v>32</v>
      </c>
      <c r="F192" s="363"/>
      <c r="G192" s="364"/>
      <c r="H192" s="365"/>
      <c r="I192" s="366"/>
      <c r="J192" s="120" t="s">
        <v>1840</v>
      </c>
      <c r="K192" s="121"/>
      <c r="L192" s="146"/>
      <c r="M192" s="122"/>
      <c r="N192" s="89"/>
      <c r="V192" s="123"/>
    </row>
    <row r="193" spans="1:22" ht="13.5" thickBot="1" x14ac:dyDescent="0.25">
      <c r="A193" s="357"/>
      <c r="B193" s="124"/>
      <c r="C193" s="124"/>
      <c r="D193" s="134"/>
      <c r="E193" s="126" t="s">
        <v>37</v>
      </c>
      <c r="F193" s="127"/>
      <c r="G193" s="367"/>
      <c r="H193" s="368"/>
      <c r="I193" s="369"/>
      <c r="J193" s="120" t="s">
        <v>1726</v>
      </c>
      <c r="K193" s="121"/>
      <c r="L193" s="146"/>
      <c r="M193" s="122"/>
      <c r="N193" s="89"/>
      <c r="V193" s="123"/>
    </row>
    <row r="194" spans="1:22" ht="24" thickTop="1" thickBot="1" x14ac:dyDescent="0.25">
      <c r="A194" s="355">
        <f t="shared" ref="A194" si="36">A190+1</f>
        <v>42</v>
      </c>
      <c r="B194" s="108" t="s">
        <v>20</v>
      </c>
      <c r="C194" s="108" t="s">
        <v>21</v>
      </c>
      <c r="D194" s="108" t="s">
        <v>22</v>
      </c>
      <c r="E194" s="358" t="s">
        <v>23</v>
      </c>
      <c r="F194" s="358"/>
      <c r="G194" s="358" t="s">
        <v>14</v>
      </c>
      <c r="H194" s="359"/>
      <c r="I194" s="87"/>
      <c r="J194" s="109" t="s">
        <v>1719</v>
      </c>
      <c r="K194" s="110"/>
      <c r="L194" s="143"/>
      <c r="M194" s="111"/>
      <c r="N194" s="89"/>
      <c r="V194" s="123"/>
    </row>
    <row r="195" spans="1:22" ht="13.5" thickBot="1" x14ac:dyDescent="0.25">
      <c r="A195" s="356"/>
      <c r="B195" s="113"/>
      <c r="C195" s="113"/>
      <c r="D195" s="114"/>
      <c r="E195" s="113"/>
      <c r="F195" s="113"/>
      <c r="G195" s="360"/>
      <c r="H195" s="361"/>
      <c r="I195" s="362"/>
      <c r="J195" s="115" t="s">
        <v>1719</v>
      </c>
      <c r="K195" s="115"/>
      <c r="L195" s="144"/>
      <c r="M195" s="116"/>
      <c r="N195" s="89"/>
      <c r="V195" s="123">
        <f>G195</f>
        <v>0</v>
      </c>
    </row>
    <row r="196" spans="1:22" ht="23.25" thickBot="1" x14ac:dyDescent="0.25">
      <c r="A196" s="356"/>
      <c r="B196" s="119" t="s">
        <v>29</v>
      </c>
      <c r="C196" s="119" t="s">
        <v>30</v>
      </c>
      <c r="D196" s="119" t="s">
        <v>31</v>
      </c>
      <c r="E196" s="363" t="s">
        <v>32</v>
      </c>
      <c r="F196" s="363"/>
      <c r="G196" s="364"/>
      <c r="H196" s="365"/>
      <c r="I196" s="366"/>
      <c r="J196" s="120" t="s">
        <v>1840</v>
      </c>
      <c r="K196" s="121"/>
      <c r="L196" s="146"/>
      <c r="M196" s="122"/>
      <c r="N196" s="89"/>
      <c r="V196" s="123"/>
    </row>
    <row r="197" spans="1:22" ht="13.5" thickBot="1" x14ac:dyDescent="0.25">
      <c r="A197" s="357"/>
      <c r="B197" s="124"/>
      <c r="C197" s="124"/>
      <c r="D197" s="134"/>
      <c r="E197" s="126" t="s">
        <v>37</v>
      </c>
      <c r="F197" s="127"/>
      <c r="G197" s="367"/>
      <c r="H197" s="368"/>
      <c r="I197" s="369"/>
      <c r="J197" s="120" t="s">
        <v>1726</v>
      </c>
      <c r="K197" s="121"/>
      <c r="L197" s="146"/>
      <c r="M197" s="122"/>
      <c r="N197" s="89"/>
      <c r="V197" s="123"/>
    </row>
    <row r="198" spans="1:22" ht="24" thickTop="1" thickBot="1" x14ac:dyDescent="0.25">
      <c r="A198" s="355">
        <f t="shared" ref="A198" si="37">A194+1</f>
        <v>43</v>
      </c>
      <c r="B198" s="108" t="s">
        <v>20</v>
      </c>
      <c r="C198" s="108" t="s">
        <v>21</v>
      </c>
      <c r="D198" s="108" t="s">
        <v>22</v>
      </c>
      <c r="E198" s="358" t="s">
        <v>23</v>
      </c>
      <c r="F198" s="358"/>
      <c r="G198" s="358" t="s">
        <v>14</v>
      </c>
      <c r="H198" s="359"/>
      <c r="I198" s="87"/>
      <c r="J198" s="109" t="s">
        <v>1719</v>
      </c>
      <c r="K198" s="110"/>
      <c r="L198" s="143"/>
      <c r="M198" s="111"/>
      <c r="N198" s="89"/>
      <c r="V198" s="123"/>
    </row>
    <row r="199" spans="1:22" ht="13.5" thickBot="1" x14ac:dyDescent="0.25">
      <c r="A199" s="356"/>
      <c r="B199" s="113"/>
      <c r="C199" s="113"/>
      <c r="D199" s="114"/>
      <c r="E199" s="113"/>
      <c r="F199" s="113"/>
      <c r="G199" s="360"/>
      <c r="H199" s="361"/>
      <c r="I199" s="362"/>
      <c r="J199" s="115" t="s">
        <v>1719</v>
      </c>
      <c r="K199" s="115"/>
      <c r="L199" s="144"/>
      <c r="M199" s="116"/>
      <c r="N199" s="89"/>
      <c r="V199" s="123">
        <f>G199</f>
        <v>0</v>
      </c>
    </row>
    <row r="200" spans="1:22" ht="23.25" thickBot="1" x14ac:dyDescent="0.25">
      <c r="A200" s="356"/>
      <c r="B200" s="119" t="s">
        <v>29</v>
      </c>
      <c r="C200" s="119" t="s">
        <v>30</v>
      </c>
      <c r="D200" s="119" t="s">
        <v>31</v>
      </c>
      <c r="E200" s="363" t="s">
        <v>32</v>
      </c>
      <c r="F200" s="363"/>
      <c r="G200" s="364"/>
      <c r="H200" s="365"/>
      <c r="I200" s="366"/>
      <c r="J200" s="120" t="s">
        <v>1840</v>
      </c>
      <c r="K200" s="121"/>
      <c r="L200" s="146"/>
      <c r="M200" s="122"/>
      <c r="N200" s="89"/>
      <c r="V200" s="123"/>
    </row>
    <row r="201" spans="1:22" ht="13.5" thickBot="1" x14ac:dyDescent="0.25">
      <c r="A201" s="357"/>
      <c r="B201" s="124"/>
      <c r="C201" s="124"/>
      <c r="D201" s="134"/>
      <c r="E201" s="126" t="s">
        <v>37</v>
      </c>
      <c r="F201" s="127"/>
      <c r="G201" s="367"/>
      <c r="H201" s="368"/>
      <c r="I201" s="369"/>
      <c r="J201" s="120" t="s">
        <v>1726</v>
      </c>
      <c r="K201" s="121"/>
      <c r="L201" s="146"/>
      <c r="M201" s="122"/>
      <c r="N201" s="89"/>
      <c r="V201" s="123"/>
    </row>
    <row r="202" spans="1:22" ht="24" thickTop="1" thickBot="1" x14ac:dyDescent="0.25">
      <c r="A202" s="355">
        <f t="shared" ref="A202" si="38">A198+1</f>
        <v>44</v>
      </c>
      <c r="B202" s="108" t="s">
        <v>20</v>
      </c>
      <c r="C202" s="108" t="s">
        <v>21</v>
      </c>
      <c r="D202" s="108" t="s">
        <v>22</v>
      </c>
      <c r="E202" s="358" t="s">
        <v>23</v>
      </c>
      <c r="F202" s="358"/>
      <c r="G202" s="358" t="s">
        <v>14</v>
      </c>
      <c r="H202" s="359"/>
      <c r="I202" s="87"/>
      <c r="J202" s="109" t="s">
        <v>1719</v>
      </c>
      <c r="K202" s="110"/>
      <c r="L202" s="143"/>
      <c r="M202" s="111"/>
      <c r="N202" s="89"/>
      <c r="V202" s="123"/>
    </row>
    <row r="203" spans="1:22" ht="13.5" thickBot="1" x14ac:dyDescent="0.25">
      <c r="A203" s="356"/>
      <c r="B203" s="113"/>
      <c r="C203" s="113"/>
      <c r="D203" s="114"/>
      <c r="E203" s="113"/>
      <c r="F203" s="113"/>
      <c r="G203" s="360"/>
      <c r="H203" s="361"/>
      <c r="I203" s="362"/>
      <c r="J203" s="115" t="s">
        <v>1719</v>
      </c>
      <c r="K203" s="115"/>
      <c r="L203" s="144"/>
      <c r="M203" s="116"/>
      <c r="N203" s="89"/>
      <c r="V203" s="123">
        <f>G203</f>
        <v>0</v>
      </c>
    </row>
    <row r="204" spans="1:22" ht="23.25" thickBot="1" x14ac:dyDescent="0.25">
      <c r="A204" s="356"/>
      <c r="B204" s="119" t="s">
        <v>29</v>
      </c>
      <c r="C204" s="119" t="s">
        <v>30</v>
      </c>
      <c r="D204" s="119" t="s">
        <v>31</v>
      </c>
      <c r="E204" s="363" t="s">
        <v>32</v>
      </c>
      <c r="F204" s="363"/>
      <c r="G204" s="364"/>
      <c r="H204" s="365"/>
      <c r="I204" s="366"/>
      <c r="J204" s="120" t="s">
        <v>1840</v>
      </c>
      <c r="K204" s="121"/>
      <c r="L204" s="146"/>
      <c r="M204" s="122"/>
      <c r="N204" s="89"/>
      <c r="V204" s="123"/>
    </row>
    <row r="205" spans="1:22" ht="13.5" thickBot="1" x14ac:dyDescent="0.25">
      <c r="A205" s="357"/>
      <c r="B205" s="124"/>
      <c r="C205" s="124"/>
      <c r="D205" s="134"/>
      <c r="E205" s="126" t="s">
        <v>37</v>
      </c>
      <c r="F205" s="127"/>
      <c r="G205" s="367"/>
      <c r="H205" s="368"/>
      <c r="I205" s="369"/>
      <c r="J205" s="120" t="s">
        <v>1726</v>
      </c>
      <c r="K205" s="121"/>
      <c r="L205" s="146"/>
      <c r="M205" s="122"/>
      <c r="N205" s="89"/>
      <c r="V205" s="123"/>
    </row>
    <row r="206" spans="1:22" ht="24" thickTop="1" thickBot="1" x14ac:dyDescent="0.25">
      <c r="A206" s="355">
        <f t="shared" ref="A206" si="39">A202+1</f>
        <v>45</v>
      </c>
      <c r="B206" s="108" t="s">
        <v>20</v>
      </c>
      <c r="C206" s="108" t="s">
        <v>21</v>
      </c>
      <c r="D206" s="108" t="s">
        <v>22</v>
      </c>
      <c r="E206" s="358" t="s">
        <v>23</v>
      </c>
      <c r="F206" s="358"/>
      <c r="G206" s="358" t="s">
        <v>14</v>
      </c>
      <c r="H206" s="359"/>
      <c r="I206" s="87"/>
      <c r="J206" s="109" t="s">
        <v>1719</v>
      </c>
      <c r="K206" s="110"/>
      <c r="L206" s="143"/>
      <c r="M206" s="111"/>
      <c r="N206" s="89"/>
      <c r="V206" s="123"/>
    </row>
    <row r="207" spans="1:22" ht="13.5" thickBot="1" x14ac:dyDescent="0.25">
      <c r="A207" s="356"/>
      <c r="B207" s="113"/>
      <c r="C207" s="113"/>
      <c r="D207" s="114"/>
      <c r="E207" s="113"/>
      <c r="F207" s="113"/>
      <c r="G207" s="360"/>
      <c r="H207" s="361"/>
      <c r="I207" s="362"/>
      <c r="J207" s="115" t="s">
        <v>1719</v>
      </c>
      <c r="K207" s="115"/>
      <c r="L207" s="144"/>
      <c r="M207" s="116"/>
      <c r="N207" s="89"/>
      <c r="V207" s="123">
        <f>G207</f>
        <v>0</v>
      </c>
    </row>
    <row r="208" spans="1:22" ht="23.25" thickBot="1" x14ac:dyDescent="0.25">
      <c r="A208" s="356"/>
      <c r="B208" s="119" t="s">
        <v>29</v>
      </c>
      <c r="C208" s="119" t="s">
        <v>30</v>
      </c>
      <c r="D208" s="119" t="s">
        <v>31</v>
      </c>
      <c r="E208" s="363" t="s">
        <v>32</v>
      </c>
      <c r="F208" s="363"/>
      <c r="G208" s="364"/>
      <c r="H208" s="365"/>
      <c r="I208" s="366"/>
      <c r="J208" s="120" t="s">
        <v>1840</v>
      </c>
      <c r="K208" s="121"/>
      <c r="L208" s="146"/>
      <c r="M208" s="122"/>
      <c r="N208" s="89"/>
      <c r="V208" s="123"/>
    </row>
    <row r="209" spans="1:22" ht="13.5" thickBot="1" x14ac:dyDescent="0.25">
      <c r="A209" s="357"/>
      <c r="B209" s="124"/>
      <c r="C209" s="124"/>
      <c r="D209" s="134"/>
      <c r="E209" s="126" t="s">
        <v>37</v>
      </c>
      <c r="F209" s="127"/>
      <c r="G209" s="367"/>
      <c r="H209" s="368"/>
      <c r="I209" s="369"/>
      <c r="J209" s="120" t="s">
        <v>1726</v>
      </c>
      <c r="K209" s="121"/>
      <c r="L209" s="146"/>
      <c r="M209" s="122"/>
      <c r="N209" s="89"/>
      <c r="V209" s="123"/>
    </row>
    <row r="210" spans="1:22" ht="24" thickTop="1" thickBot="1" x14ac:dyDescent="0.25">
      <c r="A210" s="355">
        <f t="shared" ref="A210" si="40">A206+1</f>
        <v>46</v>
      </c>
      <c r="B210" s="108" t="s">
        <v>20</v>
      </c>
      <c r="C210" s="108" t="s">
        <v>21</v>
      </c>
      <c r="D210" s="108" t="s">
        <v>22</v>
      </c>
      <c r="E210" s="358" t="s">
        <v>23</v>
      </c>
      <c r="F210" s="358"/>
      <c r="G210" s="358" t="s">
        <v>14</v>
      </c>
      <c r="H210" s="359"/>
      <c r="I210" s="87"/>
      <c r="J210" s="109" t="s">
        <v>1719</v>
      </c>
      <c r="K210" s="110"/>
      <c r="L210" s="143"/>
      <c r="M210" s="111"/>
      <c r="N210" s="89"/>
      <c r="V210" s="123"/>
    </row>
    <row r="211" spans="1:22" ht="13.5" thickBot="1" x14ac:dyDescent="0.25">
      <c r="A211" s="356"/>
      <c r="B211" s="113"/>
      <c r="C211" s="113"/>
      <c r="D211" s="114"/>
      <c r="E211" s="113"/>
      <c r="F211" s="113"/>
      <c r="G211" s="360"/>
      <c r="H211" s="361"/>
      <c r="I211" s="362"/>
      <c r="J211" s="115" t="s">
        <v>1719</v>
      </c>
      <c r="K211" s="115"/>
      <c r="L211" s="144"/>
      <c r="M211" s="116"/>
      <c r="N211" s="89"/>
      <c r="V211" s="123">
        <f>G211</f>
        <v>0</v>
      </c>
    </row>
    <row r="212" spans="1:22" ht="23.25" thickBot="1" x14ac:dyDescent="0.25">
      <c r="A212" s="356"/>
      <c r="B212" s="119" t="s">
        <v>29</v>
      </c>
      <c r="C212" s="119" t="s">
        <v>30</v>
      </c>
      <c r="D212" s="119" t="s">
        <v>31</v>
      </c>
      <c r="E212" s="363" t="s">
        <v>32</v>
      </c>
      <c r="F212" s="363"/>
      <c r="G212" s="364"/>
      <c r="H212" s="365"/>
      <c r="I212" s="366"/>
      <c r="J212" s="120" t="s">
        <v>1840</v>
      </c>
      <c r="K212" s="121"/>
      <c r="L212" s="146"/>
      <c r="M212" s="122"/>
      <c r="N212" s="89"/>
      <c r="V212" s="123"/>
    </row>
    <row r="213" spans="1:22" ht="13.5" thickBot="1" x14ac:dyDescent="0.25">
      <c r="A213" s="357"/>
      <c r="B213" s="124"/>
      <c r="C213" s="124"/>
      <c r="D213" s="134"/>
      <c r="E213" s="126" t="s">
        <v>37</v>
      </c>
      <c r="F213" s="127"/>
      <c r="G213" s="367"/>
      <c r="H213" s="368"/>
      <c r="I213" s="369"/>
      <c r="J213" s="120" t="s">
        <v>1726</v>
      </c>
      <c r="K213" s="121"/>
      <c r="L213" s="146"/>
      <c r="M213" s="122"/>
      <c r="N213" s="89"/>
      <c r="V213" s="123"/>
    </row>
    <row r="214" spans="1:22" ht="24" thickTop="1" thickBot="1" x14ac:dyDescent="0.25">
      <c r="A214" s="355">
        <f t="shared" ref="A214" si="41">A210+1</f>
        <v>47</v>
      </c>
      <c r="B214" s="108" t="s">
        <v>20</v>
      </c>
      <c r="C214" s="108" t="s">
        <v>21</v>
      </c>
      <c r="D214" s="108" t="s">
        <v>22</v>
      </c>
      <c r="E214" s="358" t="s">
        <v>23</v>
      </c>
      <c r="F214" s="358"/>
      <c r="G214" s="358" t="s">
        <v>14</v>
      </c>
      <c r="H214" s="359"/>
      <c r="I214" s="87"/>
      <c r="J214" s="109" t="s">
        <v>1719</v>
      </c>
      <c r="K214" s="110"/>
      <c r="L214" s="143"/>
      <c r="M214" s="111"/>
      <c r="N214" s="89"/>
      <c r="V214" s="123"/>
    </row>
    <row r="215" spans="1:22" ht="13.5" thickBot="1" x14ac:dyDescent="0.25">
      <c r="A215" s="356"/>
      <c r="B215" s="113"/>
      <c r="C215" s="113"/>
      <c r="D215" s="114"/>
      <c r="E215" s="113"/>
      <c r="F215" s="113"/>
      <c r="G215" s="360"/>
      <c r="H215" s="361"/>
      <c r="I215" s="362"/>
      <c r="J215" s="115" t="s">
        <v>1719</v>
      </c>
      <c r="K215" s="115"/>
      <c r="L215" s="144"/>
      <c r="M215" s="116"/>
      <c r="N215" s="89"/>
      <c r="V215" s="123">
        <f>G215</f>
        <v>0</v>
      </c>
    </row>
    <row r="216" spans="1:22" ht="23.25" thickBot="1" x14ac:dyDescent="0.25">
      <c r="A216" s="356"/>
      <c r="B216" s="119" t="s">
        <v>29</v>
      </c>
      <c r="C216" s="119" t="s">
        <v>30</v>
      </c>
      <c r="D216" s="119" t="s">
        <v>31</v>
      </c>
      <c r="E216" s="363" t="s">
        <v>32</v>
      </c>
      <c r="F216" s="363"/>
      <c r="G216" s="364"/>
      <c r="H216" s="365"/>
      <c r="I216" s="366"/>
      <c r="J216" s="120" t="s">
        <v>1840</v>
      </c>
      <c r="K216" s="121"/>
      <c r="L216" s="146"/>
      <c r="M216" s="122"/>
      <c r="N216" s="89"/>
      <c r="V216" s="123"/>
    </row>
    <row r="217" spans="1:22" ht="13.5" thickBot="1" x14ac:dyDescent="0.25">
      <c r="A217" s="357"/>
      <c r="B217" s="124"/>
      <c r="C217" s="124"/>
      <c r="D217" s="134"/>
      <c r="E217" s="126" t="s">
        <v>37</v>
      </c>
      <c r="F217" s="127"/>
      <c r="G217" s="367"/>
      <c r="H217" s="368"/>
      <c r="I217" s="369"/>
      <c r="J217" s="120" t="s">
        <v>1726</v>
      </c>
      <c r="K217" s="121"/>
      <c r="L217" s="146"/>
      <c r="M217" s="122"/>
      <c r="N217" s="89"/>
      <c r="V217" s="123"/>
    </row>
    <row r="218" spans="1:22" ht="24" thickTop="1" thickBot="1" x14ac:dyDescent="0.25">
      <c r="A218" s="355">
        <f t="shared" ref="A218" si="42">A214+1</f>
        <v>48</v>
      </c>
      <c r="B218" s="108" t="s">
        <v>20</v>
      </c>
      <c r="C218" s="108" t="s">
        <v>21</v>
      </c>
      <c r="D218" s="108" t="s">
        <v>22</v>
      </c>
      <c r="E218" s="358" t="s">
        <v>23</v>
      </c>
      <c r="F218" s="358"/>
      <c r="G218" s="358" t="s">
        <v>14</v>
      </c>
      <c r="H218" s="359"/>
      <c r="I218" s="87"/>
      <c r="J218" s="109" t="s">
        <v>1719</v>
      </c>
      <c r="K218" s="110"/>
      <c r="L218" s="143"/>
      <c r="M218" s="111"/>
      <c r="N218" s="89"/>
      <c r="V218" s="123"/>
    </row>
    <row r="219" spans="1:22" ht="13.5" thickBot="1" x14ac:dyDescent="0.25">
      <c r="A219" s="356"/>
      <c r="B219" s="113"/>
      <c r="C219" s="113"/>
      <c r="D219" s="114"/>
      <c r="E219" s="113"/>
      <c r="F219" s="113"/>
      <c r="G219" s="360"/>
      <c r="H219" s="361"/>
      <c r="I219" s="362"/>
      <c r="J219" s="115" t="s">
        <v>1719</v>
      </c>
      <c r="K219" s="115"/>
      <c r="L219" s="144"/>
      <c r="M219" s="116"/>
      <c r="N219" s="89"/>
      <c r="V219" s="123">
        <f>G219</f>
        <v>0</v>
      </c>
    </row>
    <row r="220" spans="1:22" ht="23.25" thickBot="1" x14ac:dyDescent="0.25">
      <c r="A220" s="356"/>
      <c r="B220" s="119" t="s">
        <v>29</v>
      </c>
      <c r="C220" s="119" t="s">
        <v>30</v>
      </c>
      <c r="D220" s="119" t="s">
        <v>31</v>
      </c>
      <c r="E220" s="363" t="s">
        <v>32</v>
      </c>
      <c r="F220" s="363"/>
      <c r="G220" s="364"/>
      <c r="H220" s="365"/>
      <c r="I220" s="366"/>
      <c r="J220" s="120" t="s">
        <v>1840</v>
      </c>
      <c r="K220" s="121"/>
      <c r="L220" s="146"/>
      <c r="M220" s="122"/>
      <c r="N220" s="89"/>
      <c r="V220" s="123"/>
    </row>
    <row r="221" spans="1:22" ht="13.5" thickBot="1" x14ac:dyDescent="0.25">
      <c r="A221" s="357"/>
      <c r="B221" s="124"/>
      <c r="C221" s="124"/>
      <c r="D221" s="134"/>
      <c r="E221" s="126" t="s">
        <v>37</v>
      </c>
      <c r="F221" s="127"/>
      <c r="G221" s="367"/>
      <c r="H221" s="368"/>
      <c r="I221" s="369"/>
      <c r="J221" s="120" t="s">
        <v>1726</v>
      </c>
      <c r="K221" s="121"/>
      <c r="L221" s="146"/>
      <c r="M221" s="122"/>
      <c r="N221" s="89"/>
      <c r="V221" s="123"/>
    </row>
    <row r="222" spans="1:22" ht="24" thickTop="1" thickBot="1" x14ac:dyDescent="0.25">
      <c r="A222" s="355">
        <f t="shared" ref="A222" si="43">A218+1</f>
        <v>49</v>
      </c>
      <c r="B222" s="108" t="s">
        <v>20</v>
      </c>
      <c r="C222" s="108" t="s">
        <v>21</v>
      </c>
      <c r="D222" s="108" t="s">
        <v>22</v>
      </c>
      <c r="E222" s="358" t="s">
        <v>23</v>
      </c>
      <c r="F222" s="358"/>
      <c r="G222" s="358" t="s">
        <v>14</v>
      </c>
      <c r="H222" s="359"/>
      <c r="I222" s="87"/>
      <c r="J222" s="109" t="s">
        <v>1719</v>
      </c>
      <c r="K222" s="110"/>
      <c r="L222" s="143"/>
      <c r="M222" s="111"/>
      <c r="N222" s="89"/>
      <c r="V222" s="123"/>
    </row>
    <row r="223" spans="1:22" ht="13.5" thickBot="1" x14ac:dyDescent="0.25">
      <c r="A223" s="356"/>
      <c r="B223" s="113"/>
      <c r="C223" s="113"/>
      <c r="D223" s="114"/>
      <c r="E223" s="113"/>
      <c r="F223" s="113"/>
      <c r="G223" s="360"/>
      <c r="H223" s="361"/>
      <c r="I223" s="362"/>
      <c r="J223" s="115" t="s">
        <v>1719</v>
      </c>
      <c r="K223" s="115"/>
      <c r="L223" s="144"/>
      <c r="M223" s="116"/>
      <c r="N223" s="89"/>
      <c r="V223" s="123">
        <f>G223</f>
        <v>0</v>
      </c>
    </row>
    <row r="224" spans="1:22" ht="23.25" thickBot="1" x14ac:dyDescent="0.25">
      <c r="A224" s="356"/>
      <c r="B224" s="119" t="s">
        <v>29</v>
      </c>
      <c r="C224" s="119" t="s">
        <v>30</v>
      </c>
      <c r="D224" s="119" t="s">
        <v>31</v>
      </c>
      <c r="E224" s="363" t="s">
        <v>32</v>
      </c>
      <c r="F224" s="363"/>
      <c r="G224" s="364"/>
      <c r="H224" s="365"/>
      <c r="I224" s="366"/>
      <c r="J224" s="120" t="s">
        <v>1840</v>
      </c>
      <c r="K224" s="121"/>
      <c r="L224" s="146"/>
      <c r="M224" s="122"/>
      <c r="N224" s="89"/>
      <c r="V224" s="123"/>
    </row>
    <row r="225" spans="1:22" ht="13.5" thickBot="1" x14ac:dyDescent="0.25">
      <c r="A225" s="357"/>
      <c r="B225" s="124"/>
      <c r="C225" s="124"/>
      <c r="D225" s="134"/>
      <c r="E225" s="126" t="s">
        <v>37</v>
      </c>
      <c r="F225" s="127"/>
      <c r="G225" s="367"/>
      <c r="H225" s="368"/>
      <c r="I225" s="369"/>
      <c r="J225" s="120" t="s">
        <v>1726</v>
      </c>
      <c r="K225" s="121"/>
      <c r="L225" s="146"/>
      <c r="M225" s="122"/>
      <c r="N225" s="89"/>
      <c r="V225" s="123"/>
    </row>
    <row r="226" spans="1:22" ht="24" thickTop="1" thickBot="1" x14ac:dyDescent="0.25">
      <c r="A226" s="355">
        <f t="shared" ref="A226" si="44">A222+1</f>
        <v>50</v>
      </c>
      <c r="B226" s="108" t="s">
        <v>20</v>
      </c>
      <c r="C226" s="108" t="s">
        <v>21</v>
      </c>
      <c r="D226" s="108" t="s">
        <v>22</v>
      </c>
      <c r="E226" s="358" t="s">
        <v>23</v>
      </c>
      <c r="F226" s="358"/>
      <c r="G226" s="358" t="s">
        <v>14</v>
      </c>
      <c r="H226" s="359"/>
      <c r="I226" s="87"/>
      <c r="J226" s="109" t="s">
        <v>1719</v>
      </c>
      <c r="K226" s="110"/>
      <c r="L226" s="143"/>
      <c r="M226" s="111"/>
      <c r="N226" s="89"/>
      <c r="V226" s="123"/>
    </row>
    <row r="227" spans="1:22" ht="13.5" thickBot="1" x14ac:dyDescent="0.25">
      <c r="A227" s="356"/>
      <c r="B227" s="113"/>
      <c r="C227" s="113"/>
      <c r="D227" s="114"/>
      <c r="E227" s="113"/>
      <c r="F227" s="113"/>
      <c r="G227" s="360"/>
      <c r="H227" s="361"/>
      <c r="I227" s="362"/>
      <c r="J227" s="115" t="s">
        <v>1719</v>
      </c>
      <c r="K227" s="115"/>
      <c r="L227" s="144"/>
      <c r="M227" s="116"/>
      <c r="N227" s="89"/>
      <c r="V227" s="123">
        <f>G227</f>
        <v>0</v>
      </c>
    </row>
    <row r="228" spans="1:22" ht="23.25" thickBot="1" x14ac:dyDescent="0.25">
      <c r="A228" s="356"/>
      <c r="B228" s="119" t="s">
        <v>29</v>
      </c>
      <c r="C228" s="119" t="s">
        <v>30</v>
      </c>
      <c r="D228" s="119" t="s">
        <v>31</v>
      </c>
      <c r="E228" s="363" t="s">
        <v>32</v>
      </c>
      <c r="F228" s="363"/>
      <c r="G228" s="364"/>
      <c r="H228" s="365"/>
      <c r="I228" s="366"/>
      <c r="J228" s="120" t="s">
        <v>1840</v>
      </c>
      <c r="K228" s="121"/>
      <c r="L228" s="146"/>
      <c r="M228" s="122"/>
      <c r="N228" s="89"/>
      <c r="V228" s="123"/>
    </row>
    <row r="229" spans="1:22" ht="13.5" thickBot="1" x14ac:dyDescent="0.25">
      <c r="A229" s="357"/>
      <c r="B229" s="124"/>
      <c r="C229" s="124"/>
      <c r="D229" s="134"/>
      <c r="E229" s="126" t="s">
        <v>37</v>
      </c>
      <c r="F229" s="127"/>
      <c r="G229" s="367"/>
      <c r="H229" s="368"/>
      <c r="I229" s="369"/>
      <c r="J229" s="120" t="s">
        <v>1726</v>
      </c>
      <c r="K229" s="121"/>
      <c r="L229" s="146"/>
      <c r="M229" s="122"/>
      <c r="N229" s="89"/>
      <c r="V229" s="123"/>
    </row>
    <row r="230" spans="1:22" ht="24" thickTop="1" thickBot="1" x14ac:dyDescent="0.25">
      <c r="A230" s="355">
        <f t="shared" ref="A230" si="45">A226+1</f>
        <v>51</v>
      </c>
      <c r="B230" s="108" t="s">
        <v>20</v>
      </c>
      <c r="C230" s="108" t="s">
        <v>21</v>
      </c>
      <c r="D230" s="108" t="s">
        <v>22</v>
      </c>
      <c r="E230" s="358" t="s">
        <v>23</v>
      </c>
      <c r="F230" s="358"/>
      <c r="G230" s="358" t="s">
        <v>14</v>
      </c>
      <c r="H230" s="359"/>
      <c r="I230" s="87"/>
      <c r="J230" s="109" t="s">
        <v>1719</v>
      </c>
      <c r="K230" s="110"/>
      <c r="L230" s="143"/>
      <c r="M230" s="111"/>
      <c r="N230" s="89"/>
      <c r="V230" s="123"/>
    </row>
    <row r="231" spans="1:22" ht="13.5" thickBot="1" x14ac:dyDescent="0.25">
      <c r="A231" s="356"/>
      <c r="B231" s="113"/>
      <c r="C231" s="113"/>
      <c r="D231" s="114"/>
      <c r="E231" s="113"/>
      <c r="F231" s="113"/>
      <c r="G231" s="360"/>
      <c r="H231" s="361"/>
      <c r="I231" s="362"/>
      <c r="J231" s="115" t="s">
        <v>1719</v>
      </c>
      <c r="K231" s="115"/>
      <c r="L231" s="144"/>
      <c r="M231" s="116"/>
      <c r="N231" s="89"/>
      <c r="V231" s="123">
        <f>G231</f>
        <v>0</v>
      </c>
    </row>
    <row r="232" spans="1:22" ht="23.25" thickBot="1" x14ac:dyDescent="0.25">
      <c r="A232" s="356"/>
      <c r="B232" s="119" t="s">
        <v>29</v>
      </c>
      <c r="C232" s="119" t="s">
        <v>30</v>
      </c>
      <c r="D232" s="119" t="s">
        <v>31</v>
      </c>
      <c r="E232" s="363" t="s">
        <v>32</v>
      </c>
      <c r="F232" s="363"/>
      <c r="G232" s="364"/>
      <c r="H232" s="365"/>
      <c r="I232" s="366"/>
      <c r="J232" s="120" t="s">
        <v>1840</v>
      </c>
      <c r="K232" s="121"/>
      <c r="L232" s="146"/>
      <c r="M232" s="122"/>
      <c r="N232" s="89"/>
      <c r="V232" s="123"/>
    </row>
    <row r="233" spans="1:22" ht="13.5" thickBot="1" x14ac:dyDescent="0.25">
      <c r="A233" s="357"/>
      <c r="B233" s="124"/>
      <c r="C233" s="124"/>
      <c r="D233" s="134"/>
      <c r="E233" s="126" t="s">
        <v>37</v>
      </c>
      <c r="F233" s="127"/>
      <c r="G233" s="367"/>
      <c r="H233" s="368"/>
      <c r="I233" s="369"/>
      <c r="J233" s="120" t="s">
        <v>1726</v>
      </c>
      <c r="K233" s="121"/>
      <c r="L233" s="146"/>
      <c r="M233" s="122"/>
      <c r="N233" s="89"/>
      <c r="V233" s="123"/>
    </row>
    <row r="234" spans="1:22" ht="24" thickTop="1" thickBot="1" x14ac:dyDescent="0.25">
      <c r="A234" s="355">
        <f t="shared" ref="A234" si="46">A230+1</f>
        <v>52</v>
      </c>
      <c r="B234" s="108" t="s">
        <v>20</v>
      </c>
      <c r="C234" s="108" t="s">
        <v>21</v>
      </c>
      <c r="D234" s="108" t="s">
        <v>22</v>
      </c>
      <c r="E234" s="358" t="s">
        <v>23</v>
      </c>
      <c r="F234" s="358"/>
      <c r="G234" s="358" t="s">
        <v>14</v>
      </c>
      <c r="H234" s="359"/>
      <c r="I234" s="87"/>
      <c r="J234" s="109" t="s">
        <v>1719</v>
      </c>
      <c r="K234" s="110"/>
      <c r="L234" s="143"/>
      <c r="M234" s="111"/>
      <c r="N234" s="89"/>
      <c r="V234" s="123"/>
    </row>
    <row r="235" spans="1:22" ht="13.5" thickBot="1" x14ac:dyDescent="0.25">
      <c r="A235" s="356"/>
      <c r="B235" s="113"/>
      <c r="C235" s="113"/>
      <c r="D235" s="114"/>
      <c r="E235" s="113"/>
      <c r="F235" s="113"/>
      <c r="G235" s="360"/>
      <c r="H235" s="361"/>
      <c r="I235" s="362"/>
      <c r="J235" s="115" t="s">
        <v>1719</v>
      </c>
      <c r="K235" s="115"/>
      <c r="L235" s="144"/>
      <c r="M235" s="116"/>
      <c r="N235" s="89"/>
      <c r="V235" s="123">
        <f>G235</f>
        <v>0</v>
      </c>
    </row>
    <row r="236" spans="1:22" ht="23.25" thickBot="1" x14ac:dyDescent="0.25">
      <c r="A236" s="356"/>
      <c r="B236" s="119" t="s">
        <v>29</v>
      </c>
      <c r="C236" s="119" t="s">
        <v>30</v>
      </c>
      <c r="D236" s="119" t="s">
        <v>31</v>
      </c>
      <c r="E236" s="363" t="s">
        <v>32</v>
      </c>
      <c r="F236" s="363"/>
      <c r="G236" s="364"/>
      <c r="H236" s="365"/>
      <c r="I236" s="366"/>
      <c r="J236" s="120" t="s">
        <v>1840</v>
      </c>
      <c r="K236" s="121"/>
      <c r="L236" s="146"/>
      <c r="M236" s="122"/>
      <c r="N236" s="89"/>
      <c r="V236" s="123"/>
    </row>
    <row r="237" spans="1:22" ht="13.5" thickBot="1" x14ac:dyDescent="0.25">
      <c r="A237" s="357"/>
      <c r="B237" s="124"/>
      <c r="C237" s="124"/>
      <c r="D237" s="134"/>
      <c r="E237" s="126" t="s">
        <v>37</v>
      </c>
      <c r="F237" s="127"/>
      <c r="G237" s="367"/>
      <c r="H237" s="368"/>
      <c r="I237" s="369"/>
      <c r="J237" s="120" t="s">
        <v>1726</v>
      </c>
      <c r="K237" s="121"/>
      <c r="L237" s="146"/>
      <c r="M237" s="122"/>
      <c r="N237" s="89"/>
      <c r="V237" s="123"/>
    </row>
    <row r="238" spans="1:22" ht="24" thickTop="1" thickBot="1" x14ac:dyDescent="0.25">
      <c r="A238" s="355">
        <f t="shared" ref="A238" si="47">A234+1</f>
        <v>53</v>
      </c>
      <c r="B238" s="108" t="s">
        <v>20</v>
      </c>
      <c r="C238" s="108" t="s">
        <v>21</v>
      </c>
      <c r="D238" s="108" t="s">
        <v>22</v>
      </c>
      <c r="E238" s="358" t="s">
        <v>23</v>
      </c>
      <c r="F238" s="358"/>
      <c r="G238" s="358" t="s">
        <v>14</v>
      </c>
      <c r="H238" s="359"/>
      <c r="I238" s="87"/>
      <c r="J238" s="109" t="s">
        <v>1719</v>
      </c>
      <c r="K238" s="110"/>
      <c r="L238" s="143"/>
      <c r="M238" s="111"/>
      <c r="N238" s="89"/>
      <c r="V238" s="123"/>
    </row>
    <row r="239" spans="1:22" ht="13.5" thickBot="1" x14ac:dyDescent="0.25">
      <c r="A239" s="356"/>
      <c r="B239" s="113"/>
      <c r="C239" s="113"/>
      <c r="D239" s="114"/>
      <c r="E239" s="113"/>
      <c r="F239" s="113"/>
      <c r="G239" s="360"/>
      <c r="H239" s="361"/>
      <c r="I239" s="362"/>
      <c r="J239" s="115" t="s">
        <v>1719</v>
      </c>
      <c r="K239" s="115"/>
      <c r="L239" s="144"/>
      <c r="M239" s="116"/>
      <c r="N239" s="89"/>
      <c r="V239" s="123">
        <f>G239</f>
        <v>0</v>
      </c>
    </row>
    <row r="240" spans="1:22" ht="23.25" thickBot="1" x14ac:dyDescent="0.25">
      <c r="A240" s="356"/>
      <c r="B240" s="119" t="s">
        <v>29</v>
      </c>
      <c r="C240" s="119" t="s">
        <v>30</v>
      </c>
      <c r="D240" s="119" t="s">
        <v>31</v>
      </c>
      <c r="E240" s="363" t="s">
        <v>32</v>
      </c>
      <c r="F240" s="363"/>
      <c r="G240" s="364"/>
      <c r="H240" s="365"/>
      <c r="I240" s="366"/>
      <c r="J240" s="120" t="s">
        <v>1840</v>
      </c>
      <c r="K240" s="121"/>
      <c r="L240" s="146"/>
      <c r="M240" s="122"/>
      <c r="N240" s="89"/>
      <c r="V240" s="123"/>
    </row>
    <row r="241" spans="1:22" ht="13.5" thickBot="1" x14ac:dyDescent="0.25">
      <c r="A241" s="357"/>
      <c r="B241" s="124"/>
      <c r="C241" s="124"/>
      <c r="D241" s="134"/>
      <c r="E241" s="126" t="s">
        <v>37</v>
      </c>
      <c r="F241" s="127"/>
      <c r="G241" s="367"/>
      <c r="H241" s="368"/>
      <c r="I241" s="369"/>
      <c r="J241" s="120" t="s">
        <v>1726</v>
      </c>
      <c r="K241" s="121"/>
      <c r="L241" s="146"/>
      <c r="M241" s="122"/>
      <c r="N241" s="89"/>
      <c r="V241" s="123"/>
    </row>
    <row r="242" spans="1:22" ht="24" thickTop="1" thickBot="1" x14ac:dyDescent="0.25">
      <c r="A242" s="355">
        <f t="shared" ref="A242" si="48">A238+1</f>
        <v>54</v>
      </c>
      <c r="B242" s="108" t="s">
        <v>20</v>
      </c>
      <c r="C242" s="108" t="s">
        <v>21</v>
      </c>
      <c r="D242" s="108" t="s">
        <v>22</v>
      </c>
      <c r="E242" s="358" t="s">
        <v>23</v>
      </c>
      <c r="F242" s="358"/>
      <c r="G242" s="358" t="s">
        <v>14</v>
      </c>
      <c r="H242" s="359"/>
      <c r="I242" s="87"/>
      <c r="J242" s="109" t="s">
        <v>1719</v>
      </c>
      <c r="K242" s="110"/>
      <c r="L242" s="143"/>
      <c r="M242" s="111"/>
      <c r="N242" s="89"/>
      <c r="V242" s="123"/>
    </row>
    <row r="243" spans="1:22" ht="13.5" thickBot="1" x14ac:dyDescent="0.25">
      <c r="A243" s="356"/>
      <c r="B243" s="113"/>
      <c r="C243" s="113"/>
      <c r="D243" s="114"/>
      <c r="E243" s="113"/>
      <c r="F243" s="113"/>
      <c r="G243" s="360"/>
      <c r="H243" s="361"/>
      <c r="I243" s="362"/>
      <c r="J243" s="115" t="s">
        <v>1719</v>
      </c>
      <c r="K243" s="115"/>
      <c r="L243" s="144"/>
      <c r="M243" s="116"/>
      <c r="N243" s="89"/>
      <c r="V243" s="123">
        <f>G243</f>
        <v>0</v>
      </c>
    </row>
    <row r="244" spans="1:22" ht="23.25" thickBot="1" x14ac:dyDescent="0.25">
      <c r="A244" s="356"/>
      <c r="B244" s="119" t="s">
        <v>29</v>
      </c>
      <c r="C244" s="119" t="s">
        <v>30</v>
      </c>
      <c r="D244" s="119" t="s">
        <v>31</v>
      </c>
      <c r="E244" s="363" t="s">
        <v>32</v>
      </c>
      <c r="F244" s="363"/>
      <c r="G244" s="364"/>
      <c r="H244" s="365"/>
      <c r="I244" s="366"/>
      <c r="J244" s="120" t="s">
        <v>1840</v>
      </c>
      <c r="K244" s="121"/>
      <c r="L244" s="146"/>
      <c r="M244" s="122"/>
      <c r="N244" s="89"/>
      <c r="V244" s="123"/>
    </row>
    <row r="245" spans="1:22" ht="13.5" thickBot="1" x14ac:dyDescent="0.25">
      <c r="A245" s="357"/>
      <c r="B245" s="124"/>
      <c r="C245" s="124"/>
      <c r="D245" s="134"/>
      <c r="E245" s="126" t="s">
        <v>37</v>
      </c>
      <c r="F245" s="127"/>
      <c r="G245" s="367"/>
      <c r="H245" s="368"/>
      <c r="I245" s="369"/>
      <c r="J245" s="120" t="s">
        <v>1726</v>
      </c>
      <c r="K245" s="121"/>
      <c r="L245" s="146"/>
      <c r="M245" s="122"/>
      <c r="N245" s="89"/>
      <c r="V245" s="123"/>
    </row>
    <row r="246" spans="1:22" ht="24" thickTop="1" thickBot="1" x14ac:dyDescent="0.25">
      <c r="A246" s="355">
        <f t="shared" ref="A246" si="49">A242+1</f>
        <v>55</v>
      </c>
      <c r="B246" s="108" t="s">
        <v>20</v>
      </c>
      <c r="C246" s="108" t="s">
        <v>21</v>
      </c>
      <c r="D246" s="108" t="s">
        <v>22</v>
      </c>
      <c r="E246" s="358" t="s">
        <v>23</v>
      </c>
      <c r="F246" s="358"/>
      <c r="G246" s="358" t="s">
        <v>14</v>
      </c>
      <c r="H246" s="359"/>
      <c r="I246" s="87"/>
      <c r="J246" s="109" t="s">
        <v>1719</v>
      </c>
      <c r="K246" s="110"/>
      <c r="L246" s="143"/>
      <c r="M246" s="111"/>
      <c r="N246" s="89"/>
      <c r="V246" s="123"/>
    </row>
    <row r="247" spans="1:22" ht="13.5" thickBot="1" x14ac:dyDescent="0.25">
      <c r="A247" s="356"/>
      <c r="B247" s="113"/>
      <c r="C247" s="113"/>
      <c r="D247" s="114"/>
      <c r="E247" s="113"/>
      <c r="F247" s="113"/>
      <c r="G247" s="360"/>
      <c r="H247" s="361"/>
      <c r="I247" s="362"/>
      <c r="J247" s="115" t="s">
        <v>1719</v>
      </c>
      <c r="K247" s="115"/>
      <c r="L247" s="144"/>
      <c r="M247" s="116"/>
      <c r="N247" s="89"/>
      <c r="V247" s="123">
        <f>G247</f>
        <v>0</v>
      </c>
    </row>
    <row r="248" spans="1:22" ht="23.25" thickBot="1" x14ac:dyDescent="0.25">
      <c r="A248" s="356"/>
      <c r="B248" s="119" t="s">
        <v>29</v>
      </c>
      <c r="C248" s="119" t="s">
        <v>30</v>
      </c>
      <c r="D248" s="119" t="s">
        <v>31</v>
      </c>
      <c r="E248" s="363" t="s">
        <v>32</v>
      </c>
      <c r="F248" s="363"/>
      <c r="G248" s="364"/>
      <c r="H248" s="365"/>
      <c r="I248" s="366"/>
      <c r="J248" s="120" t="s">
        <v>1840</v>
      </c>
      <c r="K248" s="121"/>
      <c r="L248" s="146"/>
      <c r="M248" s="122"/>
      <c r="N248" s="89"/>
      <c r="V248" s="123"/>
    </row>
    <row r="249" spans="1:22" ht="13.5" thickBot="1" x14ac:dyDescent="0.25">
      <c r="A249" s="357"/>
      <c r="B249" s="124"/>
      <c r="C249" s="124"/>
      <c r="D249" s="134"/>
      <c r="E249" s="126" t="s">
        <v>37</v>
      </c>
      <c r="F249" s="127"/>
      <c r="G249" s="367"/>
      <c r="H249" s="368"/>
      <c r="I249" s="369"/>
      <c r="J249" s="120" t="s">
        <v>1726</v>
      </c>
      <c r="K249" s="121"/>
      <c r="L249" s="146"/>
      <c r="M249" s="122"/>
      <c r="N249" s="89"/>
      <c r="V249" s="123"/>
    </row>
    <row r="250" spans="1:22" ht="24" thickTop="1" thickBot="1" x14ac:dyDescent="0.25">
      <c r="A250" s="355">
        <f t="shared" ref="A250" si="50">A246+1</f>
        <v>56</v>
      </c>
      <c r="B250" s="108" t="s">
        <v>20</v>
      </c>
      <c r="C250" s="108" t="s">
        <v>21</v>
      </c>
      <c r="D250" s="108" t="s">
        <v>22</v>
      </c>
      <c r="E250" s="358" t="s">
        <v>23</v>
      </c>
      <c r="F250" s="358"/>
      <c r="G250" s="358" t="s">
        <v>14</v>
      </c>
      <c r="H250" s="359"/>
      <c r="I250" s="87"/>
      <c r="J250" s="109" t="s">
        <v>1719</v>
      </c>
      <c r="K250" s="110"/>
      <c r="L250" s="143"/>
      <c r="M250" s="111"/>
      <c r="N250" s="89"/>
      <c r="V250" s="123"/>
    </row>
    <row r="251" spans="1:22" ht="13.5" thickBot="1" x14ac:dyDescent="0.25">
      <c r="A251" s="356"/>
      <c r="B251" s="113"/>
      <c r="C251" s="113"/>
      <c r="D251" s="114"/>
      <c r="E251" s="113"/>
      <c r="F251" s="113"/>
      <c r="G251" s="360"/>
      <c r="H251" s="361"/>
      <c r="I251" s="362"/>
      <c r="J251" s="115" t="s">
        <v>1719</v>
      </c>
      <c r="K251" s="115"/>
      <c r="L251" s="144"/>
      <c r="M251" s="116"/>
      <c r="N251" s="89"/>
      <c r="V251" s="123">
        <f>G251</f>
        <v>0</v>
      </c>
    </row>
    <row r="252" spans="1:22" ht="23.25" thickBot="1" x14ac:dyDescent="0.25">
      <c r="A252" s="356"/>
      <c r="B252" s="119" t="s">
        <v>29</v>
      </c>
      <c r="C252" s="119" t="s">
        <v>30</v>
      </c>
      <c r="D252" s="119" t="s">
        <v>31</v>
      </c>
      <c r="E252" s="363" t="s">
        <v>32</v>
      </c>
      <c r="F252" s="363"/>
      <c r="G252" s="364"/>
      <c r="H252" s="365"/>
      <c r="I252" s="366"/>
      <c r="J252" s="120" t="s">
        <v>1840</v>
      </c>
      <c r="K252" s="121"/>
      <c r="L252" s="146"/>
      <c r="M252" s="122"/>
      <c r="N252" s="89"/>
      <c r="V252" s="123"/>
    </row>
    <row r="253" spans="1:22" ht="13.5" thickBot="1" x14ac:dyDescent="0.25">
      <c r="A253" s="357"/>
      <c r="B253" s="124"/>
      <c r="C253" s="124"/>
      <c r="D253" s="134"/>
      <c r="E253" s="126" t="s">
        <v>37</v>
      </c>
      <c r="F253" s="127"/>
      <c r="G253" s="367"/>
      <c r="H253" s="368"/>
      <c r="I253" s="369"/>
      <c r="J253" s="120" t="s">
        <v>1726</v>
      </c>
      <c r="K253" s="121"/>
      <c r="L253" s="146"/>
      <c r="M253" s="122"/>
      <c r="N253" s="89"/>
      <c r="V253" s="123"/>
    </row>
    <row r="254" spans="1:22" ht="24" thickTop="1" thickBot="1" x14ac:dyDescent="0.25">
      <c r="A254" s="355">
        <f t="shared" ref="A254" si="51">A250+1</f>
        <v>57</v>
      </c>
      <c r="B254" s="108" t="s">
        <v>20</v>
      </c>
      <c r="C254" s="108" t="s">
        <v>21</v>
      </c>
      <c r="D254" s="108" t="s">
        <v>22</v>
      </c>
      <c r="E254" s="358" t="s">
        <v>23</v>
      </c>
      <c r="F254" s="358"/>
      <c r="G254" s="358" t="s">
        <v>14</v>
      </c>
      <c r="H254" s="359"/>
      <c r="I254" s="87"/>
      <c r="J254" s="109" t="s">
        <v>1719</v>
      </c>
      <c r="K254" s="110"/>
      <c r="L254" s="143"/>
      <c r="M254" s="111"/>
      <c r="N254" s="89"/>
      <c r="V254" s="123"/>
    </row>
    <row r="255" spans="1:22" ht="13.5" thickBot="1" x14ac:dyDescent="0.25">
      <c r="A255" s="356"/>
      <c r="B255" s="113"/>
      <c r="C255" s="113"/>
      <c r="D255" s="114"/>
      <c r="E255" s="113"/>
      <c r="F255" s="113"/>
      <c r="G255" s="360"/>
      <c r="H255" s="361"/>
      <c r="I255" s="362"/>
      <c r="J255" s="115" t="s">
        <v>1719</v>
      </c>
      <c r="K255" s="115"/>
      <c r="L255" s="144"/>
      <c r="M255" s="116"/>
      <c r="N255" s="89"/>
      <c r="V255" s="123">
        <f>G255</f>
        <v>0</v>
      </c>
    </row>
    <row r="256" spans="1:22" ht="23.25" thickBot="1" x14ac:dyDescent="0.25">
      <c r="A256" s="356"/>
      <c r="B256" s="119" t="s">
        <v>29</v>
      </c>
      <c r="C256" s="119" t="s">
        <v>30</v>
      </c>
      <c r="D256" s="119" t="s">
        <v>31</v>
      </c>
      <c r="E256" s="363" t="s">
        <v>32</v>
      </c>
      <c r="F256" s="363"/>
      <c r="G256" s="364"/>
      <c r="H256" s="365"/>
      <c r="I256" s="366"/>
      <c r="J256" s="120" t="s">
        <v>1840</v>
      </c>
      <c r="K256" s="121"/>
      <c r="L256" s="146"/>
      <c r="M256" s="122"/>
      <c r="N256" s="89"/>
      <c r="V256" s="123"/>
    </row>
    <row r="257" spans="1:22" ht="13.5" thickBot="1" x14ac:dyDescent="0.25">
      <c r="A257" s="357"/>
      <c r="B257" s="124"/>
      <c r="C257" s="124"/>
      <c r="D257" s="134"/>
      <c r="E257" s="126" t="s">
        <v>37</v>
      </c>
      <c r="F257" s="127"/>
      <c r="G257" s="367"/>
      <c r="H257" s="368"/>
      <c r="I257" s="369"/>
      <c r="J257" s="120" t="s">
        <v>1726</v>
      </c>
      <c r="K257" s="121"/>
      <c r="L257" s="146"/>
      <c r="M257" s="122"/>
      <c r="N257" s="89"/>
      <c r="V257" s="123"/>
    </row>
    <row r="258" spans="1:22" ht="24" thickTop="1" thickBot="1" x14ac:dyDescent="0.25">
      <c r="A258" s="355">
        <f t="shared" ref="A258" si="52">A254+1</f>
        <v>58</v>
      </c>
      <c r="B258" s="108" t="s">
        <v>20</v>
      </c>
      <c r="C258" s="108" t="s">
        <v>21</v>
      </c>
      <c r="D258" s="108" t="s">
        <v>22</v>
      </c>
      <c r="E258" s="358" t="s">
        <v>23</v>
      </c>
      <c r="F258" s="358"/>
      <c r="G258" s="358" t="s">
        <v>14</v>
      </c>
      <c r="H258" s="359"/>
      <c r="I258" s="87"/>
      <c r="J258" s="109" t="s">
        <v>1719</v>
      </c>
      <c r="K258" s="110"/>
      <c r="L258" s="143"/>
      <c r="M258" s="111"/>
      <c r="N258" s="89"/>
      <c r="V258" s="123"/>
    </row>
    <row r="259" spans="1:22" ht="13.5" thickBot="1" x14ac:dyDescent="0.25">
      <c r="A259" s="356"/>
      <c r="B259" s="113"/>
      <c r="C259" s="113"/>
      <c r="D259" s="114"/>
      <c r="E259" s="113"/>
      <c r="F259" s="113"/>
      <c r="G259" s="360"/>
      <c r="H259" s="361"/>
      <c r="I259" s="362"/>
      <c r="J259" s="115" t="s">
        <v>1719</v>
      </c>
      <c r="K259" s="115"/>
      <c r="L259" s="144"/>
      <c r="M259" s="116"/>
      <c r="N259" s="89"/>
      <c r="V259" s="123">
        <f>G259</f>
        <v>0</v>
      </c>
    </row>
    <row r="260" spans="1:22" ht="23.25" thickBot="1" x14ac:dyDescent="0.25">
      <c r="A260" s="356"/>
      <c r="B260" s="119" t="s">
        <v>29</v>
      </c>
      <c r="C260" s="119" t="s">
        <v>30</v>
      </c>
      <c r="D260" s="119" t="s">
        <v>31</v>
      </c>
      <c r="E260" s="363" t="s">
        <v>32</v>
      </c>
      <c r="F260" s="363"/>
      <c r="G260" s="364"/>
      <c r="H260" s="365"/>
      <c r="I260" s="366"/>
      <c r="J260" s="120" t="s">
        <v>1840</v>
      </c>
      <c r="K260" s="121"/>
      <c r="L260" s="146"/>
      <c r="M260" s="122"/>
      <c r="N260" s="89"/>
      <c r="V260" s="123"/>
    </row>
    <row r="261" spans="1:22" ht="13.5" thickBot="1" x14ac:dyDescent="0.25">
      <c r="A261" s="357"/>
      <c r="B261" s="124"/>
      <c r="C261" s="124"/>
      <c r="D261" s="134"/>
      <c r="E261" s="126" t="s">
        <v>37</v>
      </c>
      <c r="F261" s="127"/>
      <c r="G261" s="367"/>
      <c r="H261" s="368"/>
      <c r="I261" s="369"/>
      <c r="J261" s="120" t="s">
        <v>1726</v>
      </c>
      <c r="K261" s="121"/>
      <c r="L261" s="146"/>
      <c r="M261" s="122"/>
      <c r="N261" s="89"/>
      <c r="V261" s="123"/>
    </row>
    <row r="262" spans="1:22" ht="24" thickTop="1" thickBot="1" x14ac:dyDescent="0.25">
      <c r="A262" s="355">
        <f t="shared" ref="A262" si="53">A258+1</f>
        <v>59</v>
      </c>
      <c r="B262" s="108" t="s">
        <v>20</v>
      </c>
      <c r="C262" s="108" t="s">
        <v>21</v>
      </c>
      <c r="D262" s="108" t="s">
        <v>22</v>
      </c>
      <c r="E262" s="358" t="s">
        <v>23</v>
      </c>
      <c r="F262" s="358"/>
      <c r="G262" s="358" t="s">
        <v>14</v>
      </c>
      <c r="H262" s="359"/>
      <c r="I262" s="87"/>
      <c r="J262" s="109" t="s">
        <v>1719</v>
      </c>
      <c r="K262" s="110"/>
      <c r="L262" s="143"/>
      <c r="M262" s="111"/>
      <c r="N262" s="89"/>
      <c r="V262" s="123"/>
    </row>
    <row r="263" spans="1:22" ht="13.5" thickBot="1" x14ac:dyDescent="0.25">
      <c r="A263" s="356"/>
      <c r="B263" s="113"/>
      <c r="C263" s="113"/>
      <c r="D263" s="114"/>
      <c r="E263" s="113"/>
      <c r="F263" s="113"/>
      <c r="G263" s="360"/>
      <c r="H263" s="361"/>
      <c r="I263" s="362"/>
      <c r="J263" s="115" t="s">
        <v>1719</v>
      </c>
      <c r="K263" s="115"/>
      <c r="L263" s="144"/>
      <c r="M263" s="116"/>
      <c r="N263" s="89"/>
      <c r="V263" s="123">
        <f>G263</f>
        <v>0</v>
      </c>
    </row>
    <row r="264" spans="1:22" ht="23.25" thickBot="1" x14ac:dyDescent="0.25">
      <c r="A264" s="356"/>
      <c r="B264" s="119" t="s">
        <v>29</v>
      </c>
      <c r="C264" s="119" t="s">
        <v>30</v>
      </c>
      <c r="D264" s="119" t="s">
        <v>31</v>
      </c>
      <c r="E264" s="363" t="s">
        <v>32</v>
      </c>
      <c r="F264" s="363"/>
      <c r="G264" s="364"/>
      <c r="H264" s="365"/>
      <c r="I264" s="366"/>
      <c r="J264" s="120" t="s">
        <v>1840</v>
      </c>
      <c r="K264" s="121"/>
      <c r="L264" s="146"/>
      <c r="M264" s="122"/>
      <c r="N264" s="89"/>
      <c r="V264" s="123"/>
    </row>
    <row r="265" spans="1:22" ht="13.5" thickBot="1" x14ac:dyDescent="0.25">
      <c r="A265" s="357"/>
      <c r="B265" s="124"/>
      <c r="C265" s="124"/>
      <c r="D265" s="134"/>
      <c r="E265" s="126" t="s">
        <v>37</v>
      </c>
      <c r="F265" s="127"/>
      <c r="G265" s="367"/>
      <c r="H265" s="368"/>
      <c r="I265" s="369"/>
      <c r="J265" s="120" t="s">
        <v>1726</v>
      </c>
      <c r="K265" s="121"/>
      <c r="L265" s="146"/>
      <c r="M265" s="122"/>
      <c r="N265" s="89"/>
      <c r="V265" s="123"/>
    </row>
    <row r="266" spans="1:22" ht="24" thickTop="1" thickBot="1" x14ac:dyDescent="0.25">
      <c r="A266" s="355">
        <f t="shared" ref="A266" si="54">A262+1</f>
        <v>60</v>
      </c>
      <c r="B266" s="108" t="s">
        <v>20</v>
      </c>
      <c r="C266" s="108" t="s">
        <v>21</v>
      </c>
      <c r="D266" s="108" t="s">
        <v>22</v>
      </c>
      <c r="E266" s="358" t="s">
        <v>23</v>
      </c>
      <c r="F266" s="358"/>
      <c r="G266" s="358" t="s">
        <v>14</v>
      </c>
      <c r="H266" s="359"/>
      <c r="I266" s="87"/>
      <c r="J266" s="109" t="s">
        <v>1719</v>
      </c>
      <c r="K266" s="110"/>
      <c r="L266" s="143"/>
      <c r="M266" s="111"/>
      <c r="N266" s="89"/>
      <c r="V266" s="123"/>
    </row>
    <row r="267" spans="1:22" ht="13.5" thickBot="1" x14ac:dyDescent="0.25">
      <c r="A267" s="356"/>
      <c r="B267" s="113"/>
      <c r="C267" s="113"/>
      <c r="D267" s="114"/>
      <c r="E267" s="113"/>
      <c r="F267" s="113"/>
      <c r="G267" s="360"/>
      <c r="H267" s="361"/>
      <c r="I267" s="362"/>
      <c r="J267" s="115" t="s">
        <v>1719</v>
      </c>
      <c r="K267" s="115"/>
      <c r="L267" s="144"/>
      <c r="M267" s="116"/>
      <c r="N267" s="89"/>
      <c r="V267" s="123">
        <f>G267</f>
        <v>0</v>
      </c>
    </row>
    <row r="268" spans="1:22" ht="23.25" thickBot="1" x14ac:dyDescent="0.25">
      <c r="A268" s="356"/>
      <c r="B268" s="119" t="s">
        <v>29</v>
      </c>
      <c r="C268" s="119" t="s">
        <v>30</v>
      </c>
      <c r="D268" s="119" t="s">
        <v>31</v>
      </c>
      <c r="E268" s="363" t="s">
        <v>32</v>
      </c>
      <c r="F268" s="363"/>
      <c r="G268" s="364"/>
      <c r="H268" s="365"/>
      <c r="I268" s="366"/>
      <c r="J268" s="120" t="s">
        <v>1840</v>
      </c>
      <c r="K268" s="121"/>
      <c r="L268" s="146"/>
      <c r="M268" s="122"/>
      <c r="N268" s="89"/>
      <c r="V268" s="123"/>
    </row>
    <row r="269" spans="1:22" ht="13.5" thickBot="1" x14ac:dyDescent="0.25">
      <c r="A269" s="357"/>
      <c r="B269" s="124"/>
      <c r="C269" s="124"/>
      <c r="D269" s="134"/>
      <c r="E269" s="126" t="s">
        <v>37</v>
      </c>
      <c r="F269" s="127"/>
      <c r="G269" s="367"/>
      <c r="H269" s="368"/>
      <c r="I269" s="369"/>
      <c r="J269" s="120" t="s">
        <v>1726</v>
      </c>
      <c r="K269" s="121"/>
      <c r="L269" s="146"/>
      <c r="M269" s="122"/>
      <c r="N269" s="89"/>
      <c r="V269" s="123"/>
    </row>
    <row r="270" spans="1:22" ht="24" thickTop="1" thickBot="1" x14ac:dyDescent="0.25">
      <c r="A270" s="355">
        <f t="shared" ref="A270" si="55">A266+1</f>
        <v>61</v>
      </c>
      <c r="B270" s="108" t="s">
        <v>20</v>
      </c>
      <c r="C270" s="108" t="s">
        <v>21</v>
      </c>
      <c r="D270" s="108" t="s">
        <v>22</v>
      </c>
      <c r="E270" s="358" t="s">
        <v>23</v>
      </c>
      <c r="F270" s="358"/>
      <c r="G270" s="358" t="s">
        <v>14</v>
      </c>
      <c r="H270" s="359"/>
      <c r="I270" s="87"/>
      <c r="J270" s="109" t="s">
        <v>1719</v>
      </c>
      <c r="K270" s="110"/>
      <c r="L270" s="143"/>
      <c r="M270" s="111"/>
      <c r="N270" s="89"/>
      <c r="V270" s="123"/>
    </row>
    <row r="271" spans="1:22" ht="13.5" thickBot="1" x14ac:dyDescent="0.25">
      <c r="A271" s="356"/>
      <c r="B271" s="113"/>
      <c r="C271" s="113"/>
      <c r="D271" s="114"/>
      <c r="E271" s="113"/>
      <c r="F271" s="113"/>
      <c r="G271" s="360"/>
      <c r="H271" s="361"/>
      <c r="I271" s="362"/>
      <c r="J271" s="115" t="s">
        <v>1719</v>
      </c>
      <c r="K271" s="115"/>
      <c r="L271" s="144"/>
      <c r="M271" s="116"/>
      <c r="N271" s="89"/>
      <c r="V271" s="123">
        <f>G271</f>
        <v>0</v>
      </c>
    </row>
    <row r="272" spans="1:22" ht="23.25" thickBot="1" x14ac:dyDescent="0.25">
      <c r="A272" s="356"/>
      <c r="B272" s="119" t="s">
        <v>29</v>
      </c>
      <c r="C272" s="119" t="s">
        <v>30</v>
      </c>
      <c r="D272" s="119" t="s">
        <v>31</v>
      </c>
      <c r="E272" s="363" t="s">
        <v>32</v>
      </c>
      <c r="F272" s="363"/>
      <c r="G272" s="364"/>
      <c r="H272" s="365"/>
      <c r="I272" s="366"/>
      <c r="J272" s="120" t="s">
        <v>1840</v>
      </c>
      <c r="K272" s="121"/>
      <c r="L272" s="146"/>
      <c r="M272" s="122"/>
      <c r="N272" s="89"/>
      <c r="V272" s="123"/>
    </row>
    <row r="273" spans="1:22" ht="13.5" thickBot="1" x14ac:dyDescent="0.25">
      <c r="A273" s="357"/>
      <c r="B273" s="124"/>
      <c r="C273" s="124"/>
      <c r="D273" s="134"/>
      <c r="E273" s="126" t="s">
        <v>37</v>
      </c>
      <c r="F273" s="127"/>
      <c r="G273" s="367"/>
      <c r="H273" s="368"/>
      <c r="I273" s="369"/>
      <c r="J273" s="120" t="s">
        <v>1726</v>
      </c>
      <c r="K273" s="121"/>
      <c r="L273" s="146"/>
      <c r="M273" s="122"/>
      <c r="N273" s="89"/>
      <c r="V273" s="123"/>
    </row>
    <row r="274" spans="1:22" ht="24" thickTop="1" thickBot="1" x14ac:dyDescent="0.25">
      <c r="A274" s="355">
        <f t="shared" ref="A274" si="56">A270+1</f>
        <v>62</v>
      </c>
      <c r="B274" s="108" t="s">
        <v>20</v>
      </c>
      <c r="C274" s="108" t="s">
        <v>21</v>
      </c>
      <c r="D274" s="108" t="s">
        <v>22</v>
      </c>
      <c r="E274" s="358" t="s">
        <v>23</v>
      </c>
      <c r="F274" s="358"/>
      <c r="G274" s="358" t="s">
        <v>14</v>
      </c>
      <c r="H274" s="359"/>
      <c r="I274" s="87"/>
      <c r="J274" s="109" t="s">
        <v>1719</v>
      </c>
      <c r="K274" s="110"/>
      <c r="L274" s="143"/>
      <c r="M274" s="111"/>
      <c r="N274" s="89"/>
      <c r="V274" s="123"/>
    </row>
    <row r="275" spans="1:22" ht="13.5" thickBot="1" x14ac:dyDescent="0.25">
      <c r="A275" s="356"/>
      <c r="B275" s="113"/>
      <c r="C275" s="113"/>
      <c r="D275" s="114"/>
      <c r="E275" s="113"/>
      <c r="F275" s="113"/>
      <c r="G275" s="360"/>
      <c r="H275" s="361"/>
      <c r="I275" s="362"/>
      <c r="J275" s="115" t="s">
        <v>1719</v>
      </c>
      <c r="K275" s="115"/>
      <c r="L275" s="144"/>
      <c r="M275" s="116"/>
      <c r="N275" s="89"/>
      <c r="V275" s="123">
        <f>G275</f>
        <v>0</v>
      </c>
    </row>
    <row r="276" spans="1:22" ht="23.25" thickBot="1" x14ac:dyDescent="0.25">
      <c r="A276" s="356"/>
      <c r="B276" s="119" t="s">
        <v>29</v>
      </c>
      <c r="C276" s="119" t="s">
        <v>30</v>
      </c>
      <c r="D276" s="119" t="s">
        <v>31</v>
      </c>
      <c r="E276" s="363" t="s">
        <v>32</v>
      </c>
      <c r="F276" s="363"/>
      <c r="G276" s="364"/>
      <c r="H276" s="365"/>
      <c r="I276" s="366"/>
      <c r="J276" s="120" t="s">
        <v>1840</v>
      </c>
      <c r="K276" s="121"/>
      <c r="L276" s="146"/>
      <c r="M276" s="122"/>
      <c r="N276" s="89"/>
      <c r="V276" s="123"/>
    </row>
    <row r="277" spans="1:22" ht="13.5" thickBot="1" x14ac:dyDescent="0.25">
      <c r="A277" s="357"/>
      <c r="B277" s="124"/>
      <c r="C277" s="124"/>
      <c r="D277" s="134"/>
      <c r="E277" s="126" t="s">
        <v>37</v>
      </c>
      <c r="F277" s="127"/>
      <c r="G277" s="367"/>
      <c r="H277" s="368"/>
      <c r="I277" s="369"/>
      <c r="J277" s="120" t="s">
        <v>1726</v>
      </c>
      <c r="K277" s="121"/>
      <c r="L277" s="146"/>
      <c r="M277" s="122"/>
      <c r="N277" s="89"/>
      <c r="V277" s="123"/>
    </row>
    <row r="278" spans="1:22" ht="24" thickTop="1" thickBot="1" x14ac:dyDescent="0.25">
      <c r="A278" s="355">
        <f t="shared" ref="A278" si="57">A274+1</f>
        <v>63</v>
      </c>
      <c r="B278" s="108" t="s">
        <v>20</v>
      </c>
      <c r="C278" s="108" t="s">
        <v>21</v>
      </c>
      <c r="D278" s="108" t="s">
        <v>22</v>
      </c>
      <c r="E278" s="358" t="s">
        <v>23</v>
      </c>
      <c r="F278" s="358"/>
      <c r="G278" s="358" t="s">
        <v>14</v>
      </c>
      <c r="H278" s="359"/>
      <c r="I278" s="87"/>
      <c r="J278" s="109" t="s">
        <v>1719</v>
      </c>
      <c r="K278" s="110"/>
      <c r="L278" s="143"/>
      <c r="M278" s="111"/>
      <c r="N278" s="89"/>
      <c r="V278" s="123"/>
    </row>
    <row r="279" spans="1:22" ht="13.5" thickBot="1" x14ac:dyDescent="0.25">
      <c r="A279" s="356"/>
      <c r="B279" s="113"/>
      <c r="C279" s="113"/>
      <c r="D279" s="114"/>
      <c r="E279" s="113"/>
      <c r="F279" s="113"/>
      <c r="G279" s="360"/>
      <c r="H279" s="361"/>
      <c r="I279" s="362"/>
      <c r="J279" s="115" t="s">
        <v>1719</v>
      </c>
      <c r="K279" s="115"/>
      <c r="L279" s="144"/>
      <c r="M279" s="116"/>
      <c r="N279" s="89"/>
      <c r="V279" s="123">
        <f>G279</f>
        <v>0</v>
      </c>
    </row>
    <row r="280" spans="1:22" ht="23.25" thickBot="1" x14ac:dyDescent="0.25">
      <c r="A280" s="356"/>
      <c r="B280" s="119" t="s">
        <v>29</v>
      </c>
      <c r="C280" s="119" t="s">
        <v>30</v>
      </c>
      <c r="D280" s="119" t="s">
        <v>31</v>
      </c>
      <c r="E280" s="363" t="s">
        <v>32</v>
      </c>
      <c r="F280" s="363"/>
      <c r="G280" s="364"/>
      <c r="H280" s="365"/>
      <c r="I280" s="366"/>
      <c r="J280" s="120" t="s">
        <v>1840</v>
      </c>
      <c r="K280" s="121"/>
      <c r="L280" s="146"/>
      <c r="M280" s="122"/>
      <c r="N280" s="89"/>
      <c r="V280" s="123"/>
    </row>
    <row r="281" spans="1:22" ht="13.5" thickBot="1" x14ac:dyDescent="0.25">
      <c r="A281" s="357"/>
      <c r="B281" s="124"/>
      <c r="C281" s="124"/>
      <c r="D281" s="134"/>
      <c r="E281" s="126" t="s">
        <v>37</v>
      </c>
      <c r="F281" s="127"/>
      <c r="G281" s="367"/>
      <c r="H281" s="368"/>
      <c r="I281" s="369"/>
      <c r="J281" s="120" t="s">
        <v>1726</v>
      </c>
      <c r="K281" s="121"/>
      <c r="L281" s="146"/>
      <c r="M281" s="122"/>
      <c r="N281" s="89"/>
      <c r="V281" s="123"/>
    </row>
    <row r="282" spans="1:22" ht="24" thickTop="1" thickBot="1" x14ac:dyDescent="0.25">
      <c r="A282" s="355">
        <f t="shared" ref="A282" si="58">A278+1</f>
        <v>64</v>
      </c>
      <c r="B282" s="108" t="s">
        <v>20</v>
      </c>
      <c r="C282" s="108" t="s">
        <v>21</v>
      </c>
      <c r="D282" s="108" t="s">
        <v>22</v>
      </c>
      <c r="E282" s="358" t="s">
        <v>23</v>
      </c>
      <c r="F282" s="358"/>
      <c r="G282" s="358" t="s">
        <v>14</v>
      </c>
      <c r="H282" s="359"/>
      <c r="I282" s="87"/>
      <c r="J282" s="109" t="s">
        <v>1719</v>
      </c>
      <c r="K282" s="110"/>
      <c r="L282" s="143"/>
      <c r="M282" s="111"/>
      <c r="N282" s="89"/>
      <c r="V282" s="123"/>
    </row>
    <row r="283" spans="1:22" ht="13.5" thickBot="1" x14ac:dyDescent="0.25">
      <c r="A283" s="356"/>
      <c r="B283" s="113"/>
      <c r="C283" s="113"/>
      <c r="D283" s="114"/>
      <c r="E283" s="113"/>
      <c r="F283" s="113"/>
      <c r="G283" s="360"/>
      <c r="H283" s="361"/>
      <c r="I283" s="362"/>
      <c r="J283" s="115" t="s">
        <v>1719</v>
      </c>
      <c r="K283" s="115"/>
      <c r="L283" s="144"/>
      <c r="M283" s="116"/>
      <c r="N283" s="89"/>
      <c r="V283" s="123">
        <f>G283</f>
        <v>0</v>
      </c>
    </row>
    <row r="284" spans="1:22" ht="23.25" thickBot="1" x14ac:dyDescent="0.25">
      <c r="A284" s="356"/>
      <c r="B284" s="119" t="s">
        <v>29</v>
      </c>
      <c r="C284" s="119" t="s">
        <v>30</v>
      </c>
      <c r="D284" s="119" t="s">
        <v>31</v>
      </c>
      <c r="E284" s="363" t="s">
        <v>32</v>
      </c>
      <c r="F284" s="363"/>
      <c r="G284" s="364"/>
      <c r="H284" s="365"/>
      <c r="I284" s="366"/>
      <c r="J284" s="120" t="s">
        <v>1840</v>
      </c>
      <c r="K284" s="121"/>
      <c r="L284" s="146"/>
      <c r="M284" s="122"/>
      <c r="N284" s="89"/>
      <c r="V284" s="123"/>
    </row>
    <row r="285" spans="1:22" ht="13.5" thickBot="1" x14ac:dyDescent="0.25">
      <c r="A285" s="357"/>
      <c r="B285" s="124"/>
      <c r="C285" s="124"/>
      <c r="D285" s="134"/>
      <c r="E285" s="126" t="s">
        <v>37</v>
      </c>
      <c r="F285" s="127"/>
      <c r="G285" s="367"/>
      <c r="H285" s="368"/>
      <c r="I285" s="369"/>
      <c r="J285" s="120" t="s">
        <v>1726</v>
      </c>
      <c r="K285" s="121"/>
      <c r="L285" s="146"/>
      <c r="M285" s="122"/>
      <c r="N285" s="89"/>
      <c r="V285" s="123"/>
    </row>
    <row r="286" spans="1:22" ht="24" thickTop="1" thickBot="1" x14ac:dyDescent="0.25">
      <c r="A286" s="355">
        <f t="shared" ref="A286" si="59">A282+1</f>
        <v>65</v>
      </c>
      <c r="B286" s="108" t="s">
        <v>20</v>
      </c>
      <c r="C286" s="108" t="s">
        <v>21</v>
      </c>
      <c r="D286" s="108" t="s">
        <v>22</v>
      </c>
      <c r="E286" s="358" t="s">
        <v>23</v>
      </c>
      <c r="F286" s="358"/>
      <c r="G286" s="358" t="s">
        <v>14</v>
      </c>
      <c r="H286" s="359"/>
      <c r="I286" s="87"/>
      <c r="J286" s="109" t="s">
        <v>1719</v>
      </c>
      <c r="K286" s="110"/>
      <c r="L286" s="143"/>
      <c r="M286" s="111"/>
      <c r="N286" s="89"/>
      <c r="V286" s="123"/>
    </row>
    <row r="287" spans="1:22" ht="13.5" thickBot="1" x14ac:dyDescent="0.25">
      <c r="A287" s="356"/>
      <c r="B287" s="113"/>
      <c r="C287" s="113"/>
      <c r="D287" s="114"/>
      <c r="E287" s="113"/>
      <c r="F287" s="113"/>
      <c r="G287" s="360"/>
      <c r="H287" s="361"/>
      <c r="I287" s="362"/>
      <c r="J287" s="115" t="s">
        <v>1719</v>
      </c>
      <c r="K287" s="115"/>
      <c r="L287" s="144"/>
      <c r="M287" s="116"/>
      <c r="N287" s="89"/>
      <c r="V287" s="123">
        <f>G287</f>
        <v>0</v>
      </c>
    </row>
    <row r="288" spans="1:22" ht="23.25" thickBot="1" x14ac:dyDescent="0.25">
      <c r="A288" s="356"/>
      <c r="B288" s="119" t="s">
        <v>29</v>
      </c>
      <c r="C288" s="119" t="s">
        <v>30</v>
      </c>
      <c r="D288" s="119" t="s">
        <v>31</v>
      </c>
      <c r="E288" s="363" t="s">
        <v>32</v>
      </c>
      <c r="F288" s="363"/>
      <c r="G288" s="364"/>
      <c r="H288" s="365"/>
      <c r="I288" s="366"/>
      <c r="J288" s="120" t="s">
        <v>1840</v>
      </c>
      <c r="K288" s="121"/>
      <c r="L288" s="146"/>
      <c r="M288" s="122"/>
      <c r="N288" s="89"/>
      <c r="V288" s="123"/>
    </row>
    <row r="289" spans="1:22" ht="13.5" thickBot="1" x14ac:dyDescent="0.25">
      <c r="A289" s="357"/>
      <c r="B289" s="124"/>
      <c r="C289" s="124"/>
      <c r="D289" s="134"/>
      <c r="E289" s="126" t="s">
        <v>37</v>
      </c>
      <c r="F289" s="127"/>
      <c r="G289" s="367"/>
      <c r="H289" s="368"/>
      <c r="I289" s="369"/>
      <c r="J289" s="120" t="s">
        <v>1726</v>
      </c>
      <c r="K289" s="121"/>
      <c r="L289" s="146"/>
      <c r="M289" s="122"/>
      <c r="N289" s="89"/>
      <c r="V289" s="123"/>
    </row>
    <row r="290" spans="1:22" ht="24" thickTop="1" thickBot="1" x14ac:dyDescent="0.25">
      <c r="A290" s="355">
        <f t="shared" ref="A290" si="60">A286+1</f>
        <v>66</v>
      </c>
      <c r="B290" s="108" t="s">
        <v>20</v>
      </c>
      <c r="C290" s="108" t="s">
        <v>21</v>
      </c>
      <c r="D290" s="108" t="s">
        <v>22</v>
      </c>
      <c r="E290" s="358" t="s">
        <v>23</v>
      </c>
      <c r="F290" s="358"/>
      <c r="G290" s="358" t="s">
        <v>14</v>
      </c>
      <c r="H290" s="359"/>
      <c r="I290" s="87"/>
      <c r="J290" s="109" t="s">
        <v>1719</v>
      </c>
      <c r="K290" s="110"/>
      <c r="L290" s="143"/>
      <c r="M290" s="111"/>
      <c r="N290" s="89"/>
      <c r="V290" s="123"/>
    </row>
    <row r="291" spans="1:22" ht="13.5" thickBot="1" x14ac:dyDescent="0.25">
      <c r="A291" s="356"/>
      <c r="B291" s="113"/>
      <c r="C291" s="113"/>
      <c r="D291" s="114"/>
      <c r="E291" s="113"/>
      <c r="F291" s="113"/>
      <c r="G291" s="360"/>
      <c r="H291" s="361"/>
      <c r="I291" s="362"/>
      <c r="J291" s="115" t="s">
        <v>1719</v>
      </c>
      <c r="K291" s="115"/>
      <c r="L291" s="144"/>
      <c r="M291" s="116"/>
      <c r="N291" s="89"/>
      <c r="V291" s="123">
        <f>G291</f>
        <v>0</v>
      </c>
    </row>
    <row r="292" spans="1:22" ht="23.25" thickBot="1" x14ac:dyDescent="0.25">
      <c r="A292" s="356"/>
      <c r="B292" s="119" t="s">
        <v>29</v>
      </c>
      <c r="C292" s="119" t="s">
        <v>30</v>
      </c>
      <c r="D292" s="119" t="s">
        <v>31</v>
      </c>
      <c r="E292" s="363" t="s">
        <v>32</v>
      </c>
      <c r="F292" s="363"/>
      <c r="G292" s="364"/>
      <c r="H292" s="365"/>
      <c r="I292" s="366"/>
      <c r="J292" s="120" t="s">
        <v>1840</v>
      </c>
      <c r="K292" s="121"/>
      <c r="L292" s="146"/>
      <c r="M292" s="122"/>
      <c r="N292" s="89"/>
      <c r="V292" s="123"/>
    </row>
    <row r="293" spans="1:22" ht="13.5" thickBot="1" x14ac:dyDescent="0.25">
      <c r="A293" s="357"/>
      <c r="B293" s="124"/>
      <c r="C293" s="124"/>
      <c r="D293" s="134"/>
      <c r="E293" s="126" t="s">
        <v>37</v>
      </c>
      <c r="F293" s="127"/>
      <c r="G293" s="367"/>
      <c r="H293" s="368"/>
      <c r="I293" s="369"/>
      <c r="J293" s="120" t="s">
        <v>1726</v>
      </c>
      <c r="K293" s="121"/>
      <c r="L293" s="146"/>
      <c r="M293" s="122"/>
      <c r="N293" s="89"/>
      <c r="V293" s="123"/>
    </row>
    <row r="294" spans="1:22" ht="24" thickTop="1" thickBot="1" x14ac:dyDescent="0.25">
      <c r="A294" s="355">
        <f t="shared" ref="A294" si="61">A290+1</f>
        <v>67</v>
      </c>
      <c r="B294" s="108" t="s">
        <v>20</v>
      </c>
      <c r="C294" s="108" t="s">
        <v>21</v>
      </c>
      <c r="D294" s="108" t="s">
        <v>22</v>
      </c>
      <c r="E294" s="358" t="s">
        <v>23</v>
      </c>
      <c r="F294" s="358"/>
      <c r="G294" s="358" t="s">
        <v>14</v>
      </c>
      <c r="H294" s="359"/>
      <c r="I294" s="87"/>
      <c r="J294" s="109" t="s">
        <v>1719</v>
      </c>
      <c r="K294" s="110"/>
      <c r="L294" s="143"/>
      <c r="M294" s="111"/>
      <c r="N294" s="89"/>
      <c r="V294" s="123"/>
    </row>
    <row r="295" spans="1:22" ht="13.5" thickBot="1" x14ac:dyDescent="0.25">
      <c r="A295" s="356"/>
      <c r="B295" s="113"/>
      <c r="C295" s="113"/>
      <c r="D295" s="114"/>
      <c r="E295" s="113"/>
      <c r="F295" s="113"/>
      <c r="G295" s="360"/>
      <c r="H295" s="361"/>
      <c r="I295" s="362"/>
      <c r="J295" s="115" t="s">
        <v>1719</v>
      </c>
      <c r="K295" s="115"/>
      <c r="L295" s="144"/>
      <c r="M295" s="116"/>
      <c r="N295" s="89"/>
      <c r="V295" s="123">
        <f>G295</f>
        <v>0</v>
      </c>
    </row>
    <row r="296" spans="1:22" ht="23.25" thickBot="1" x14ac:dyDescent="0.25">
      <c r="A296" s="356"/>
      <c r="B296" s="119" t="s">
        <v>29</v>
      </c>
      <c r="C296" s="119" t="s">
        <v>30</v>
      </c>
      <c r="D296" s="119" t="s">
        <v>31</v>
      </c>
      <c r="E296" s="363" t="s">
        <v>32</v>
      </c>
      <c r="F296" s="363"/>
      <c r="G296" s="364"/>
      <c r="H296" s="365"/>
      <c r="I296" s="366"/>
      <c r="J296" s="120" t="s">
        <v>1840</v>
      </c>
      <c r="K296" s="121"/>
      <c r="L296" s="146"/>
      <c r="M296" s="122"/>
      <c r="N296" s="89"/>
      <c r="V296" s="123"/>
    </row>
    <row r="297" spans="1:22" ht="13.5" thickBot="1" x14ac:dyDescent="0.25">
      <c r="A297" s="357"/>
      <c r="B297" s="124"/>
      <c r="C297" s="124"/>
      <c r="D297" s="134"/>
      <c r="E297" s="126" t="s">
        <v>37</v>
      </c>
      <c r="F297" s="127"/>
      <c r="G297" s="367"/>
      <c r="H297" s="368"/>
      <c r="I297" s="369"/>
      <c r="J297" s="120" t="s">
        <v>1726</v>
      </c>
      <c r="K297" s="121"/>
      <c r="L297" s="146"/>
      <c r="M297" s="122"/>
      <c r="N297" s="89"/>
      <c r="V297" s="123"/>
    </row>
    <row r="298" spans="1:22" ht="24" thickTop="1" thickBot="1" x14ac:dyDescent="0.25">
      <c r="A298" s="355">
        <f t="shared" ref="A298" si="62">A294+1</f>
        <v>68</v>
      </c>
      <c r="B298" s="108" t="s">
        <v>20</v>
      </c>
      <c r="C298" s="108" t="s">
        <v>21</v>
      </c>
      <c r="D298" s="108" t="s">
        <v>22</v>
      </c>
      <c r="E298" s="358" t="s">
        <v>23</v>
      </c>
      <c r="F298" s="358"/>
      <c r="G298" s="358" t="s">
        <v>14</v>
      </c>
      <c r="H298" s="359"/>
      <c r="I298" s="87"/>
      <c r="J298" s="109" t="s">
        <v>1719</v>
      </c>
      <c r="K298" s="110"/>
      <c r="L298" s="143"/>
      <c r="M298" s="111"/>
      <c r="N298" s="89"/>
      <c r="V298" s="123"/>
    </row>
    <row r="299" spans="1:22" ht="13.5" thickBot="1" x14ac:dyDescent="0.25">
      <c r="A299" s="356"/>
      <c r="B299" s="113"/>
      <c r="C299" s="113"/>
      <c r="D299" s="114"/>
      <c r="E299" s="113"/>
      <c r="F299" s="113"/>
      <c r="G299" s="360"/>
      <c r="H299" s="361"/>
      <c r="I299" s="362"/>
      <c r="J299" s="115" t="s">
        <v>1719</v>
      </c>
      <c r="K299" s="115"/>
      <c r="L299" s="144"/>
      <c r="M299" s="116"/>
      <c r="N299" s="89"/>
      <c r="V299" s="123">
        <f>G299</f>
        <v>0</v>
      </c>
    </row>
    <row r="300" spans="1:22" ht="23.25" thickBot="1" x14ac:dyDescent="0.25">
      <c r="A300" s="356"/>
      <c r="B300" s="119" t="s">
        <v>29</v>
      </c>
      <c r="C300" s="119" t="s">
        <v>30</v>
      </c>
      <c r="D300" s="119" t="s">
        <v>31</v>
      </c>
      <c r="E300" s="363" t="s">
        <v>32</v>
      </c>
      <c r="F300" s="363"/>
      <c r="G300" s="364"/>
      <c r="H300" s="365"/>
      <c r="I300" s="366"/>
      <c r="J300" s="120" t="s">
        <v>1840</v>
      </c>
      <c r="K300" s="121"/>
      <c r="L300" s="146"/>
      <c r="M300" s="122"/>
      <c r="N300" s="89"/>
      <c r="V300" s="123"/>
    </row>
    <row r="301" spans="1:22" ht="13.5" thickBot="1" x14ac:dyDescent="0.25">
      <c r="A301" s="357"/>
      <c r="B301" s="124"/>
      <c r="C301" s="124"/>
      <c r="D301" s="134"/>
      <c r="E301" s="126" t="s">
        <v>37</v>
      </c>
      <c r="F301" s="127"/>
      <c r="G301" s="367"/>
      <c r="H301" s="368"/>
      <c r="I301" s="369"/>
      <c r="J301" s="120" t="s">
        <v>1726</v>
      </c>
      <c r="K301" s="121"/>
      <c r="L301" s="146"/>
      <c r="M301" s="122"/>
      <c r="N301" s="89"/>
      <c r="V301" s="123"/>
    </row>
    <row r="302" spans="1:22" ht="24" thickTop="1" thickBot="1" x14ac:dyDescent="0.25">
      <c r="A302" s="355">
        <f t="shared" ref="A302" si="63">A298+1</f>
        <v>69</v>
      </c>
      <c r="B302" s="108" t="s">
        <v>20</v>
      </c>
      <c r="C302" s="108" t="s">
        <v>21</v>
      </c>
      <c r="D302" s="108" t="s">
        <v>22</v>
      </c>
      <c r="E302" s="358" t="s">
        <v>23</v>
      </c>
      <c r="F302" s="358"/>
      <c r="G302" s="358" t="s">
        <v>14</v>
      </c>
      <c r="H302" s="359"/>
      <c r="I302" s="87"/>
      <c r="J302" s="109" t="s">
        <v>1719</v>
      </c>
      <c r="K302" s="110"/>
      <c r="L302" s="143"/>
      <c r="M302" s="111"/>
      <c r="N302" s="89"/>
      <c r="V302" s="123"/>
    </row>
    <row r="303" spans="1:22" ht="13.5" thickBot="1" x14ac:dyDescent="0.25">
      <c r="A303" s="356"/>
      <c r="B303" s="113"/>
      <c r="C303" s="113"/>
      <c r="D303" s="114"/>
      <c r="E303" s="113"/>
      <c r="F303" s="113"/>
      <c r="G303" s="360"/>
      <c r="H303" s="361"/>
      <c r="I303" s="362"/>
      <c r="J303" s="115" t="s">
        <v>1719</v>
      </c>
      <c r="K303" s="115"/>
      <c r="L303" s="144"/>
      <c r="M303" s="116"/>
      <c r="N303" s="89"/>
      <c r="V303" s="123">
        <f>G303</f>
        <v>0</v>
      </c>
    </row>
    <row r="304" spans="1:22" ht="23.25" thickBot="1" x14ac:dyDescent="0.25">
      <c r="A304" s="356"/>
      <c r="B304" s="119" t="s">
        <v>29</v>
      </c>
      <c r="C304" s="119" t="s">
        <v>30</v>
      </c>
      <c r="D304" s="119" t="s">
        <v>31</v>
      </c>
      <c r="E304" s="363" t="s">
        <v>32</v>
      </c>
      <c r="F304" s="363"/>
      <c r="G304" s="364"/>
      <c r="H304" s="365"/>
      <c r="I304" s="366"/>
      <c r="J304" s="120" t="s">
        <v>1840</v>
      </c>
      <c r="K304" s="121"/>
      <c r="L304" s="146"/>
      <c r="M304" s="122"/>
      <c r="N304" s="89"/>
      <c r="V304" s="123"/>
    </row>
    <row r="305" spans="1:22" ht="13.5" thickBot="1" x14ac:dyDescent="0.25">
      <c r="A305" s="357"/>
      <c r="B305" s="124"/>
      <c r="C305" s="124"/>
      <c r="D305" s="134"/>
      <c r="E305" s="126" t="s">
        <v>37</v>
      </c>
      <c r="F305" s="127"/>
      <c r="G305" s="367"/>
      <c r="H305" s="368"/>
      <c r="I305" s="369"/>
      <c r="J305" s="120" t="s">
        <v>1726</v>
      </c>
      <c r="K305" s="121"/>
      <c r="L305" s="146"/>
      <c r="M305" s="122"/>
      <c r="N305" s="89"/>
      <c r="V305" s="123"/>
    </row>
    <row r="306" spans="1:22" ht="24" thickTop="1" thickBot="1" x14ac:dyDescent="0.25">
      <c r="A306" s="355">
        <f t="shared" ref="A306" si="64">A302+1</f>
        <v>70</v>
      </c>
      <c r="B306" s="108" t="s">
        <v>20</v>
      </c>
      <c r="C306" s="108" t="s">
        <v>21</v>
      </c>
      <c r="D306" s="108" t="s">
        <v>22</v>
      </c>
      <c r="E306" s="358" t="s">
        <v>23</v>
      </c>
      <c r="F306" s="358"/>
      <c r="G306" s="358" t="s">
        <v>14</v>
      </c>
      <c r="H306" s="359"/>
      <c r="I306" s="87"/>
      <c r="J306" s="109" t="s">
        <v>1719</v>
      </c>
      <c r="K306" s="110"/>
      <c r="L306" s="143"/>
      <c r="M306" s="111"/>
      <c r="N306" s="89"/>
      <c r="V306" s="123"/>
    </row>
    <row r="307" spans="1:22" ht="13.5" thickBot="1" x14ac:dyDescent="0.25">
      <c r="A307" s="356"/>
      <c r="B307" s="113"/>
      <c r="C307" s="113"/>
      <c r="D307" s="114"/>
      <c r="E307" s="113"/>
      <c r="F307" s="113"/>
      <c r="G307" s="360"/>
      <c r="H307" s="361"/>
      <c r="I307" s="362"/>
      <c r="J307" s="115" t="s">
        <v>1719</v>
      </c>
      <c r="K307" s="115"/>
      <c r="L307" s="144"/>
      <c r="M307" s="116"/>
      <c r="N307" s="89"/>
      <c r="V307" s="123">
        <f>G307</f>
        <v>0</v>
      </c>
    </row>
    <row r="308" spans="1:22" ht="23.25" thickBot="1" x14ac:dyDescent="0.25">
      <c r="A308" s="356"/>
      <c r="B308" s="119" t="s">
        <v>29</v>
      </c>
      <c r="C308" s="119" t="s">
        <v>30</v>
      </c>
      <c r="D308" s="119" t="s">
        <v>31</v>
      </c>
      <c r="E308" s="363" t="s">
        <v>32</v>
      </c>
      <c r="F308" s="363"/>
      <c r="G308" s="364"/>
      <c r="H308" s="365"/>
      <c r="I308" s="366"/>
      <c r="J308" s="120" t="s">
        <v>1840</v>
      </c>
      <c r="K308" s="121"/>
      <c r="L308" s="146"/>
      <c r="M308" s="122"/>
      <c r="N308" s="89"/>
      <c r="V308" s="123"/>
    </row>
    <row r="309" spans="1:22" ht="13.5" thickBot="1" x14ac:dyDescent="0.25">
      <c r="A309" s="357"/>
      <c r="B309" s="124"/>
      <c r="C309" s="124"/>
      <c r="D309" s="134"/>
      <c r="E309" s="126" t="s">
        <v>37</v>
      </c>
      <c r="F309" s="127"/>
      <c r="G309" s="367"/>
      <c r="H309" s="368"/>
      <c r="I309" s="369"/>
      <c r="J309" s="120" t="s">
        <v>1726</v>
      </c>
      <c r="K309" s="121"/>
      <c r="L309" s="146"/>
      <c r="M309" s="122"/>
      <c r="N309" s="89"/>
      <c r="V309" s="123"/>
    </row>
    <row r="310" spans="1:22" ht="24" thickTop="1" thickBot="1" x14ac:dyDescent="0.25">
      <c r="A310" s="355">
        <f t="shared" ref="A310" si="65">A306+1</f>
        <v>71</v>
      </c>
      <c r="B310" s="108" t="s">
        <v>20</v>
      </c>
      <c r="C310" s="108" t="s">
        <v>21</v>
      </c>
      <c r="D310" s="108" t="s">
        <v>22</v>
      </c>
      <c r="E310" s="358" t="s">
        <v>23</v>
      </c>
      <c r="F310" s="358"/>
      <c r="G310" s="358" t="s">
        <v>14</v>
      </c>
      <c r="H310" s="359"/>
      <c r="I310" s="87"/>
      <c r="J310" s="109" t="s">
        <v>1719</v>
      </c>
      <c r="K310" s="110"/>
      <c r="L310" s="143"/>
      <c r="M310" s="111"/>
      <c r="N310" s="89"/>
      <c r="V310" s="123"/>
    </row>
    <row r="311" spans="1:22" ht="13.5" thickBot="1" x14ac:dyDescent="0.25">
      <c r="A311" s="356"/>
      <c r="B311" s="113"/>
      <c r="C311" s="113"/>
      <c r="D311" s="114"/>
      <c r="E311" s="113"/>
      <c r="F311" s="113"/>
      <c r="G311" s="360"/>
      <c r="H311" s="361"/>
      <c r="I311" s="362"/>
      <c r="J311" s="115" t="s">
        <v>1719</v>
      </c>
      <c r="K311" s="115"/>
      <c r="L311" s="144"/>
      <c r="M311" s="116"/>
      <c r="N311" s="89"/>
      <c r="V311" s="123">
        <f>G311</f>
        <v>0</v>
      </c>
    </row>
    <row r="312" spans="1:22" ht="23.25" thickBot="1" x14ac:dyDescent="0.25">
      <c r="A312" s="356"/>
      <c r="B312" s="119" t="s">
        <v>29</v>
      </c>
      <c r="C312" s="119" t="s">
        <v>30</v>
      </c>
      <c r="D312" s="119" t="s">
        <v>31</v>
      </c>
      <c r="E312" s="363" t="s">
        <v>32</v>
      </c>
      <c r="F312" s="363"/>
      <c r="G312" s="364"/>
      <c r="H312" s="365"/>
      <c r="I312" s="366"/>
      <c r="J312" s="120" t="s">
        <v>1840</v>
      </c>
      <c r="K312" s="121"/>
      <c r="L312" s="146"/>
      <c r="M312" s="122"/>
      <c r="N312" s="89"/>
      <c r="V312" s="123"/>
    </row>
    <row r="313" spans="1:22" ht="13.5" thickBot="1" x14ac:dyDescent="0.25">
      <c r="A313" s="357"/>
      <c r="B313" s="124"/>
      <c r="C313" s="124"/>
      <c r="D313" s="134"/>
      <c r="E313" s="126" t="s">
        <v>37</v>
      </c>
      <c r="F313" s="127"/>
      <c r="G313" s="367"/>
      <c r="H313" s="368"/>
      <c r="I313" s="369"/>
      <c r="J313" s="120" t="s">
        <v>1726</v>
      </c>
      <c r="K313" s="121"/>
      <c r="L313" s="146"/>
      <c r="M313" s="122"/>
      <c r="N313" s="89"/>
      <c r="V313" s="123"/>
    </row>
    <row r="314" spans="1:22" ht="24" thickTop="1" thickBot="1" x14ac:dyDescent="0.25">
      <c r="A314" s="355">
        <f t="shared" ref="A314" si="66">A310+1</f>
        <v>72</v>
      </c>
      <c r="B314" s="108" t="s">
        <v>20</v>
      </c>
      <c r="C314" s="108" t="s">
        <v>21</v>
      </c>
      <c r="D314" s="108" t="s">
        <v>22</v>
      </c>
      <c r="E314" s="358" t="s">
        <v>23</v>
      </c>
      <c r="F314" s="358"/>
      <c r="G314" s="358" t="s">
        <v>14</v>
      </c>
      <c r="H314" s="359"/>
      <c r="I314" s="87"/>
      <c r="J314" s="109" t="s">
        <v>1719</v>
      </c>
      <c r="K314" s="110"/>
      <c r="L314" s="143"/>
      <c r="M314" s="111"/>
      <c r="N314" s="89"/>
      <c r="V314" s="123"/>
    </row>
    <row r="315" spans="1:22" ht="13.5" thickBot="1" x14ac:dyDescent="0.25">
      <c r="A315" s="356"/>
      <c r="B315" s="113"/>
      <c r="C315" s="113"/>
      <c r="D315" s="114"/>
      <c r="E315" s="113"/>
      <c r="F315" s="113"/>
      <c r="G315" s="360"/>
      <c r="H315" s="361"/>
      <c r="I315" s="362"/>
      <c r="J315" s="115" t="s">
        <v>1719</v>
      </c>
      <c r="K315" s="115"/>
      <c r="L315" s="144"/>
      <c r="M315" s="116"/>
      <c r="N315" s="89"/>
      <c r="V315" s="123">
        <f>G315</f>
        <v>0</v>
      </c>
    </row>
    <row r="316" spans="1:22" ht="23.25" thickBot="1" x14ac:dyDescent="0.25">
      <c r="A316" s="356"/>
      <c r="B316" s="119" t="s">
        <v>29</v>
      </c>
      <c r="C316" s="119" t="s">
        <v>30</v>
      </c>
      <c r="D316" s="119" t="s">
        <v>31</v>
      </c>
      <c r="E316" s="363" t="s">
        <v>32</v>
      </c>
      <c r="F316" s="363"/>
      <c r="G316" s="364"/>
      <c r="H316" s="365"/>
      <c r="I316" s="366"/>
      <c r="J316" s="120" t="s">
        <v>1840</v>
      </c>
      <c r="K316" s="121"/>
      <c r="L316" s="146"/>
      <c r="M316" s="122"/>
      <c r="N316" s="89"/>
      <c r="V316" s="123"/>
    </row>
    <row r="317" spans="1:22" ht="13.5" thickBot="1" x14ac:dyDescent="0.25">
      <c r="A317" s="357"/>
      <c r="B317" s="124"/>
      <c r="C317" s="124"/>
      <c r="D317" s="134"/>
      <c r="E317" s="126" t="s">
        <v>37</v>
      </c>
      <c r="F317" s="127"/>
      <c r="G317" s="367"/>
      <c r="H317" s="368"/>
      <c r="I317" s="369"/>
      <c r="J317" s="120" t="s">
        <v>1726</v>
      </c>
      <c r="K317" s="121"/>
      <c r="L317" s="146"/>
      <c r="M317" s="122"/>
      <c r="N317" s="89"/>
      <c r="V317" s="123"/>
    </row>
    <row r="318" spans="1:22" ht="24" thickTop="1" thickBot="1" x14ac:dyDescent="0.25">
      <c r="A318" s="355">
        <f t="shared" ref="A318" si="67">A314+1</f>
        <v>73</v>
      </c>
      <c r="B318" s="108" t="s">
        <v>20</v>
      </c>
      <c r="C318" s="108" t="s">
        <v>21</v>
      </c>
      <c r="D318" s="108" t="s">
        <v>22</v>
      </c>
      <c r="E318" s="358" t="s">
        <v>23</v>
      </c>
      <c r="F318" s="358"/>
      <c r="G318" s="358" t="s">
        <v>14</v>
      </c>
      <c r="H318" s="359"/>
      <c r="I318" s="87"/>
      <c r="J318" s="109" t="s">
        <v>1719</v>
      </c>
      <c r="K318" s="110"/>
      <c r="L318" s="143"/>
      <c r="M318" s="111"/>
      <c r="N318" s="89"/>
      <c r="V318" s="123"/>
    </row>
    <row r="319" spans="1:22" ht="13.5" thickBot="1" x14ac:dyDescent="0.25">
      <c r="A319" s="356"/>
      <c r="B319" s="113"/>
      <c r="C319" s="113"/>
      <c r="D319" s="114"/>
      <c r="E319" s="113"/>
      <c r="F319" s="113"/>
      <c r="G319" s="360"/>
      <c r="H319" s="361"/>
      <c r="I319" s="362"/>
      <c r="J319" s="115" t="s">
        <v>1719</v>
      </c>
      <c r="K319" s="115"/>
      <c r="L319" s="144"/>
      <c r="M319" s="116"/>
      <c r="N319" s="89"/>
      <c r="V319" s="123">
        <f>G319</f>
        <v>0</v>
      </c>
    </row>
    <row r="320" spans="1:22" ht="23.25" thickBot="1" x14ac:dyDescent="0.25">
      <c r="A320" s="356"/>
      <c r="B320" s="119" t="s">
        <v>29</v>
      </c>
      <c r="C320" s="119" t="s">
        <v>30</v>
      </c>
      <c r="D320" s="119" t="s">
        <v>31</v>
      </c>
      <c r="E320" s="363" t="s">
        <v>32</v>
      </c>
      <c r="F320" s="363"/>
      <c r="G320" s="364"/>
      <c r="H320" s="365"/>
      <c r="I320" s="366"/>
      <c r="J320" s="120" t="s">
        <v>1840</v>
      </c>
      <c r="K320" s="121"/>
      <c r="L320" s="146"/>
      <c r="M320" s="122"/>
      <c r="N320" s="89"/>
      <c r="V320" s="123"/>
    </row>
    <row r="321" spans="1:22" ht="13.5" thickBot="1" x14ac:dyDescent="0.25">
      <c r="A321" s="357"/>
      <c r="B321" s="124"/>
      <c r="C321" s="124"/>
      <c r="D321" s="134"/>
      <c r="E321" s="126" t="s">
        <v>37</v>
      </c>
      <c r="F321" s="127"/>
      <c r="G321" s="367"/>
      <c r="H321" s="368"/>
      <c r="I321" s="369"/>
      <c r="J321" s="120" t="s">
        <v>1726</v>
      </c>
      <c r="K321" s="121"/>
      <c r="L321" s="146"/>
      <c r="M321" s="122"/>
      <c r="N321" s="89"/>
      <c r="V321" s="123"/>
    </row>
    <row r="322" spans="1:22" ht="24" thickTop="1" thickBot="1" x14ac:dyDescent="0.25">
      <c r="A322" s="355">
        <f t="shared" ref="A322" si="68">A318+1</f>
        <v>74</v>
      </c>
      <c r="B322" s="108" t="s">
        <v>20</v>
      </c>
      <c r="C322" s="108" t="s">
        <v>21</v>
      </c>
      <c r="D322" s="108" t="s">
        <v>22</v>
      </c>
      <c r="E322" s="358" t="s">
        <v>23</v>
      </c>
      <c r="F322" s="358"/>
      <c r="G322" s="358" t="s">
        <v>14</v>
      </c>
      <c r="H322" s="359"/>
      <c r="I322" s="87"/>
      <c r="J322" s="109" t="s">
        <v>1719</v>
      </c>
      <c r="K322" s="110"/>
      <c r="L322" s="143"/>
      <c r="M322" s="111"/>
      <c r="N322" s="89"/>
      <c r="V322" s="123"/>
    </row>
    <row r="323" spans="1:22" ht="13.5" thickBot="1" x14ac:dyDescent="0.25">
      <c r="A323" s="356"/>
      <c r="B323" s="113"/>
      <c r="C323" s="113"/>
      <c r="D323" s="114"/>
      <c r="E323" s="113"/>
      <c r="F323" s="113"/>
      <c r="G323" s="360"/>
      <c r="H323" s="361"/>
      <c r="I323" s="362"/>
      <c r="J323" s="115" t="s">
        <v>1719</v>
      </c>
      <c r="K323" s="115"/>
      <c r="L323" s="144"/>
      <c r="M323" s="116"/>
      <c r="N323" s="89"/>
      <c r="V323" s="123">
        <f>G323</f>
        <v>0</v>
      </c>
    </row>
    <row r="324" spans="1:22" ht="23.25" thickBot="1" x14ac:dyDescent="0.25">
      <c r="A324" s="356"/>
      <c r="B324" s="119" t="s">
        <v>29</v>
      </c>
      <c r="C324" s="119" t="s">
        <v>30</v>
      </c>
      <c r="D324" s="119" t="s">
        <v>31</v>
      </c>
      <c r="E324" s="363" t="s">
        <v>32</v>
      </c>
      <c r="F324" s="363"/>
      <c r="G324" s="364"/>
      <c r="H324" s="365"/>
      <c r="I324" s="366"/>
      <c r="J324" s="120" t="s">
        <v>1840</v>
      </c>
      <c r="K324" s="121"/>
      <c r="L324" s="146"/>
      <c r="M324" s="122"/>
      <c r="N324" s="89"/>
      <c r="V324" s="123"/>
    </row>
    <row r="325" spans="1:22" ht="13.5" thickBot="1" x14ac:dyDescent="0.25">
      <c r="A325" s="357"/>
      <c r="B325" s="124"/>
      <c r="C325" s="124"/>
      <c r="D325" s="134"/>
      <c r="E325" s="126" t="s">
        <v>37</v>
      </c>
      <c r="F325" s="127"/>
      <c r="G325" s="367"/>
      <c r="H325" s="368"/>
      <c r="I325" s="369"/>
      <c r="J325" s="120" t="s">
        <v>1726</v>
      </c>
      <c r="K325" s="121"/>
      <c r="L325" s="146"/>
      <c r="M325" s="122"/>
      <c r="N325" s="89"/>
      <c r="V325" s="123"/>
    </row>
    <row r="326" spans="1:22" ht="24" thickTop="1" thickBot="1" x14ac:dyDescent="0.25">
      <c r="A326" s="355">
        <f t="shared" ref="A326" si="69">A322+1</f>
        <v>75</v>
      </c>
      <c r="B326" s="108" t="s">
        <v>20</v>
      </c>
      <c r="C326" s="108" t="s">
        <v>21</v>
      </c>
      <c r="D326" s="108" t="s">
        <v>22</v>
      </c>
      <c r="E326" s="358" t="s">
        <v>23</v>
      </c>
      <c r="F326" s="358"/>
      <c r="G326" s="358" t="s">
        <v>14</v>
      </c>
      <c r="H326" s="359"/>
      <c r="I326" s="87"/>
      <c r="J326" s="109" t="s">
        <v>1719</v>
      </c>
      <c r="K326" s="110"/>
      <c r="L326" s="143"/>
      <c r="M326" s="111"/>
      <c r="N326" s="89"/>
      <c r="V326" s="123"/>
    </row>
    <row r="327" spans="1:22" ht="13.5" thickBot="1" x14ac:dyDescent="0.25">
      <c r="A327" s="356"/>
      <c r="B327" s="113"/>
      <c r="C327" s="113"/>
      <c r="D327" s="114"/>
      <c r="E327" s="113"/>
      <c r="F327" s="113"/>
      <c r="G327" s="360"/>
      <c r="H327" s="361"/>
      <c r="I327" s="362"/>
      <c r="J327" s="115" t="s">
        <v>1719</v>
      </c>
      <c r="K327" s="115"/>
      <c r="L327" s="144"/>
      <c r="M327" s="116"/>
      <c r="N327" s="89"/>
      <c r="V327" s="123">
        <f>G327</f>
        <v>0</v>
      </c>
    </row>
    <row r="328" spans="1:22" ht="23.25" thickBot="1" x14ac:dyDescent="0.25">
      <c r="A328" s="356"/>
      <c r="B328" s="119" t="s">
        <v>29</v>
      </c>
      <c r="C328" s="119" t="s">
        <v>30</v>
      </c>
      <c r="D328" s="119" t="s">
        <v>31</v>
      </c>
      <c r="E328" s="363" t="s">
        <v>32</v>
      </c>
      <c r="F328" s="363"/>
      <c r="G328" s="364"/>
      <c r="H328" s="365"/>
      <c r="I328" s="366"/>
      <c r="J328" s="120" t="s">
        <v>1840</v>
      </c>
      <c r="K328" s="121"/>
      <c r="L328" s="146"/>
      <c r="M328" s="122"/>
      <c r="N328" s="89"/>
      <c r="V328" s="123"/>
    </row>
    <row r="329" spans="1:22" ht="13.5" thickBot="1" x14ac:dyDescent="0.25">
      <c r="A329" s="357"/>
      <c r="B329" s="124"/>
      <c r="C329" s="124"/>
      <c r="D329" s="134"/>
      <c r="E329" s="126" t="s">
        <v>37</v>
      </c>
      <c r="F329" s="127"/>
      <c r="G329" s="367"/>
      <c r="H329" s="368"/>
      <c r="I329" s="369"/>
      <c r="J329" s="120" t="s">
        <v>1726</v>
      </c>
      <c r="K329" s="121"/>
      <c r="L329" s="146"/>
      <c r="M329" s="122"/>
      <c r="N329" s="89"/>
      <c r="V329" s="123"/>
    </row>
    <row r="330" spans="1:22" ht="24" thickTop="1" thickBot="1" x14ac:dyDescent="0.25">
      <c r="A330" s="355">
        <f t="shared" ref="A330" si="70">A326+1</f>
        <v>76</v>
      </c>
      <c r="B330" s="108" t="s">
        <v>20</v>
      </c>
      <c r="C330" s="108" t="s">
        <v>21</v>
      </c>
      <c r="D330" s="108" t="s">
        <v>22</v>
      </c>
      <c r="E330" s="358" t="s">
        <v>23</v>
      </c>
      <c r="F330" s="358"/>
      <c r="G330" s="358" t="s">
        <v>14</v>
      </c>
      <c r="H330" s="359"/>
      <c r="I330" s="87"/>
      <c r="J330" s="109" t="s">
        <v>1719</v>
      </c>
      <c r="K330" s="110"/>
      <c r="L330" s="143"/>
      <c r="M330" s="111"/>
      <c r="N330" s="89"/>
      <c r="V330" s="123"/>
    </row>
    <row r="331" spans="1:22" ht="13.5" thickBot="1" x14ac:dyDescent="0.25">
      <c r="A331" s="356"/>
      <c r="B331" s="113"/>
      <c r="C331" s="113"/>
      <c r="D331" s="114"/>
      <c r="E331" s="113"/>
      <c r="F331" s="113"/>
      <c r="G331" s="360"/>
      <c r="H331" s="361"/>
      <c r="I331" s="362"/>
      <c r="J331" s="115" t="s">
        <v>1719</v>
      </c>
      <c r="K331" s="115"/>
      <c r="L331" s="144"/>
      <c r="M331" s="116"/>
      <c r="N331" s="89"/>
      <c r="V331" s="123">
        <f>G331</f>
        <v>0</v>
      </c>
    </row>
    <row r="332" spans="1:22" ht="23.25" thickBot="1" x14ac:dyDescent="0.25">
      <c r="A332" s="356"/>
      <c r="B332" s="119" t="s">
        <v>29</v>
      </c>
      <c r="C332" s="119" t="s">
        <v>30</v>
      </c>
      <c r="D332" s="119" t="s">
        <v>31</v>
      </c>
      <c r="E332" s="363" t="s">
        <v>32</v>
      </c>
      <c r="F332" s="363"/>
      <c r="G332" s="364"/>
      <c r="H332" s="365"/>
      <c r="I332" s="366"/>
      <c r="J332" s="120" t="s">
        <v>1840</v>
      </c>
      <c r="K332" s="121"/>
      <c r="L332" s="146"/>
      <c r="M332" s="122"/>
      <c r="N332" s="89"/>
      <c r="V332" s="123"/>
    </row>
    <row r="333" spans="1:22" ht="13.5" thickBot="1" x14ac:dyDescent="0.25">
      <c r="A333" s="357"/>
      <c r="B333" s="124"/>
      <c r="C333" s="124"/>
      <c r="D333" s="134"/>
      <c r="E333" s="126" t="s">
        <v>37</v>
      </c>
      <c r="F333" s="127"/>
      <c r="G333" s="367"/>
      <c r="H333" s="368"/>
      <c r="I333" s="369"/>
      <c r="J333" s="120" t="s">
        <v>1726</v>
      </c>
      <c r="K333" s="121"/>
      <c r="L333" s="146"/>
      <c r="M333" s="122"/>
      <c r="N333" s="89"/>
      <c r="V333" s="123"/>
    </row>
    <row r="334" spans="1:22" ht="24" thickTop="1" thickBot="1" x14ac:dyDescent="0.25">
      <c r="A334" s="355">
        <f t="shared" ref="A334" si="71">A330+1</f>
        <v>77</v>
      </c>
      <c r="B334" s="108" t="s">
        <v>20</v>
      </c>
      <c r="C334" s="108" t="s">
        <v>21</v>
      </c>
      <c r="D334" s="108" t="s">
        <v>22</v>
      </c>
      <c r="E334" s="358" t="s">
        <v>23</v>
      </c>
      <c r="F334" s="358"/>
      <c r="G334" s="358" t="s">
        <v>14</v>
      </c>
      <c r="H334" s="359"/>
      <c r="I334" s="87"/>
      <c r="J334" s="109" t="s">
        <v>1719</v>
      </c>
      <c r="K334" s="110"/>
      <c r="L334" s="143"/>
      <c r="M334" s="111"/>
      <c r="N334" s="89"/>
      <c r="V334" s="123"/>
    </row>
    <row r="335" spans="1:22" ht="13.5" thickBot="1" x14ac:dyDescent="0.25">
      <c r="A335" s="356"/>
      <c r="B335" s="113"/>
      <c r="C335" s="113"/>
      <c r="D335" s="114"/>
      <c r="E335" s="113"/>
      <c r="F335" s="113"/>
      <c r="G335" s="360"/>
      <c r="H335" s="361"/>
      <c r="I335" s="362"/>
      <c r="J335" s="115" t="s">
        <v>1719</v>
      </c>
      <c r="K335" s="115"/>
      <c r="L335" s="144"/>
      <c r="M335" s="116"/>
      <c r="N335" s="89"/>
      <c r="V335" s="123">
        <f>G335</f>
        <v>0</v>
      </c>
    </row>
    <row r="336" spans="1:22" ht="23.25" thickBot="1" x14ac:dyDescent="0.25">
      <c r="A336" s="356"/>
      <c r="B336" s="119" t="s">
        <v>29</v>
      </c>
      <c r="C336" s="119" t="s">
        <v>30</v>
      </c>
      <c r="D336" s="119" t="s">
        <v>31</v>
      </c>
      <c r="E336" s="363" t="s">
        <v>32</v>
      </c>
      <c r="F336" s="363"/>
      <c r="G336" s="364"/>
      <c r="H336" s="365"/>
      <c r="I336" s="366"/>
      <c r="J336" s="120" t="s">
        <v>1840</v>
      </c>
      <c r="K336" s="121"/>
      <c r="L336" s="146"/>
      <c r="M336" s="122"/>
      <c r="N336" s="89"/>
      <c r="V336" s="123"/>
    </row>
    <row r="337" spans="1:22" ht="13.5" thickBot="1" x14ac:dyDescent="0.25">
      <c r="A337" s="357"/>
      <c r="B337" s="124"/>
      <c r="C337" s="124"/>
      <c r="D337" s="134"/>
      <c r="E337" s="126" t="s">
        <v>37</v>
      </c>
      <c r="F337" s="127"/>
      <c r="G337" s="367"/>
      <c r="H337" s="368"/>
      <c r="I337" s="369"/>
      <c r="J337" s="120" t="s">
        <v>1726</v>
      </c>
      <c r="K337" s="121"/>
      <c r="L337" s="146"/>
      <c r="M337" s="122"/>
      <c r="N337" s="89"/>
      <c r="V337" s="123"/>
    </row>
    <row r="338" spans="1:22" ht="24" thickTop="1" thickBot="1" x14ac:dyDescent="0.25">
      <c r="A338" s="355">
        <f t="shared" ref="A338" si="72">A334+1</f>
        <v>78</v>
      </c>
      <c r="B338" s="108" t="s">
        <v>20</v>
      </c>
      <c r="C338" s="108" t="s">
        <v>21</v>
      </c>
      <c r="D338" s="108" t="s">
        <v>22</v>
      </c>
      <c r="E338" s="358" t="s">
        <v>23</v>
      </c>
      <c r="F338" s="358"/>
      <c r="G338" s="358" t="s">
        <v>14</v>
      </c>
      <c r="H338" s="359"/>
      <c r="I338" s="87"/>
      <c r="J338" s="109" t="s">
        <v>1719</v>
      </c>
      <c r="K338" s="110"/>
      <c r="L338" s="143"/>
      <c r="M338" s="111"/>
      <c r="N338" s="89"/>
      <c r="V338" s="123"/>
    </row>
    <row r="339" spans="1:22" ht="13.5" thickBot="1" x14ac:dyDescent="0.25">
      <c r="A339" s="356"/>
      <c r="B339" s="113"/>
      <c r="C339" s="113"/>
      <c r="D339" s="114"/>
      <c r="E339" s="113"/>
      <c r="F339" s="113"/>
      <c r="G339" s="360"/>
      <c r="H339" s="361"/>
      <c r="I339" s="362"/>
      <c r="J339" s="115" t="s">
        <v>1719</v>
      </c>
      <c r="K339" s="115"/>
      <c r="L339" s="144"/>
      <c r="M339" s="116"/>
      <c r="N339" s="89"/>
      <c r="V339" s="123">
        <f>G339</f>
        <v>0</v>
      </c>
    </row>
    <row r="340" spans="1:22" ht="23.25" thickBot="1" x14ac:dyDescent="0.25">
      <c r="A340" s="356"/>
      <c r="B340" s="119" t="s">
        <v>29</v>
      </c>
      <c r="C340" s="119" t="s">
        <v>30</v>
      </c>
      <c r="D340" s="119" t="s">
        <v>31</v>
      </c>
      <c r="E340" s="363" t="s">
        <v>32</v>
      </c>
      <c r="F340" s="363"/>
      <c r="G340" s="364"/>
      <c r="H340" s="365"/>
      <c r="I340" s="366"/>
      <c r="J340" s="120" t="s">
        <v>1840</v>
      </c>
      <c r="K340" s="121"/>
      <c r="L340" s="146"/>
      <c r="M340" s="122"/>
      <c r="N340" s="89"/>
      <c r="V340" s="123"/>
    </row>
    <row r="341" spans="1:22" ht="13.5" thickBot="1" x14ac:dyDescent="0.25">
      <c r="A341" s="357"/>
      <c r="B341" s="124"/>
      <c r="C341" s="124"/>
      <c r="D341" s="134"/>
      <c r="E341" s="126" t="s">
        <v>37</v>
      </c>
      <c r="F341" s="127"/>
      <c r="G341" s="367"/>
      <c r="H341" s="368"/>
      <c r="I341" s="369"/>
      <c r="J341" s="120" t="s">
        <v>1726</v>
      </c>
      <c r="K341" s="121"/>
      <c r="L341" s="146"/>
      <c r="M341" s="122"/>
      <c r="N341" s="89"/>
      <c r="V341" s="123"/>
    </row>
    <row r="342" spans="1:22" ht="24" thickTop="1" thickBot="1" x14ac:dyDescent="0.25">
      <c r="A342" s="355">
        <f t="shared" ref="A342" si="73">A338+1</f>
        <v>79</v>
      </c>
      <c r="B342" s="108" t="s">
        <v>20</v>
      </c>
      <c r="C342" s="108" t="s">
        <v>21</v>
      </c>
      <c r="D342" s="108" t="s">
        <v>22</v>
      </c>
      <c r="E342" s="358" t="s">
        <v>23</v>
      </c>
      <c r="F342" s="358"/>
      <c r="G342" s="358" t="s">
        <v>14</v>
      </c>
      <c r="H342" s="359"/>
      <c r="I342" s="87"/>
      <c r="J342" s="109" t="s">
        <v>1719</v>
      </c>
      <c r="K342" s="110"/>
      <c r="L342" s="143"/>
      <c r="M342" s="111"/>
      <c r="N342" s="89"/>
      <c r="V342" s="123"/>
    </row>
    <row r="343" spans="1:22" ht="13.5" thickBot="1" x14ac:dyDescent="0.25">
      <c r="A343" s="356"/>
      <c r="B343" s="113"/>
      <c r="C343" s="113"/>
      <c r="D343" s="114"/>
      <c r="E343" s="113"/>
      <c r="F343" s="113"/>
      <c r="G343" s="360"/>
      <c r="H343" s="361"/>
      <c r="I343" s="362"/>
      <c r="J343" s="115" t="s">
        <v>1719</v>
      </c>
      <c r="K343" s="115"/>
      <c r="L343" s="144"/>
      <c r="M343" s="116"/>
      <c r="N343" s="89"/>
      <c r="V343" s="123">
        <f>G343</f>
        <v>0</v>
      </c>
    </row>
    <row r="344" spans="1:22" ht="23.25" thickBot="1" x14ac:dyDescent="0.25">
      <c r="A344" s="356"/>
      <c r="B344" s="119" t="s">
        <v>29</v>
      </c>
      <c r="C344" s="119" t="s">
        <v>30</v>
      </c>
      <c r="D344" s="119" t="s">
        <v>31</v>
      </c>
      <c r="E344" s="363" t="s">
        <v>32</v>
      </c>
      <c r="F344" s="363"/>
      <c r="G344" s="364"/>
      <c r="H344" s="365"/>
      <c r="I344" s="366"/>
      <c r="J344" s="120" t="s">
        <v>1840</v>
      </c>
      <c r="K344" s="121"/>
      <c r="L344" s="146"/>
      <c r="M344" s="122"/>
      <c r="N344" s="89"/>
      <c r="V344" s="123"/>
    </row>
    <row r="345" spans="1:22" ht="13.5" thickBot="1" x14ac:dyDescent="0.25">
      <c r="A345" s="357"/>
      <c r="B345" s="124"/>
      <c r="C345" s="124"/>
      <c r="D345" s="134"/>
      <c r="E345" s="126" t="s">
        <v>37</v>
      </c>
      <c r="F345" s="127"/>
      <c r="G345" s="367"/>
      <c r="H345" s="368"/>
      <c r="I345" s="369"/>
      <c r="J345" s="120" t="s">
        <v>1726</v>
      </c>
      <c r="K345" s="121"/>
      <c r="L345" s="146"/>
      <c r="M345" s="122"/>
      <c r="N345" s="89"/>
      <c r="V345" s="123"/>
    </row>
    <row r="346" spans="1:22" ht="24" thickTop="1" thickBot="1" x14ac:dyDescent="0.25">
      <c r="A346" s="355">
        <f t="shared" ref="A346" si="74">A342+1</f>
        <v>80</v>
      </c>
      <c r="B346" s="108" t="s">
        <v>20</v>
      </c>
      <c r="C346" s="108" t="s">
        <v>21</v>
      </c>
      <c r="D346" s="108" t="s">
        <v>22</v>
      </c>
      <c r="E346" s="358" t="s">
        <v>23</v>
      </c>
      <c r="F346" s="358"/>
      <c r="G346" s="358" t="s">
        <v>14</v>
      </c>
      <c r="H346" s="359"/>
      <c r="I346" s="87"/>
      <c r="J346" s="109" t="s">
        <v>1719</v>
      </c>
      <c r="K346" s="110"/>
      <c r="L346" s="143"/>
      <c r="M346" s="111"/>
      <c r="N346" s="89"/>
      <c r="V346" s="123"/>
    </row>
    <row r="347" spans="1:22" ht="13.5" thickBot="1" x14ac:dyDescent="0.25">
      <c r="A347" s="356"/>
      <c r="B347" s="113"/>
      <c r="C347" s="113"/>
      <c r="D347" s="114"/>
      <c r="E347" s="113"/>
      <c r="F347" s="113"/>
      <c r="G347" s="360"/>
      <c r="H347" s="361"/>
      <c r="I347" s="362"/>
      <c r="J347" s="115" t="s">
        <v>1719</v>
      </c>
      <c r="K347" s="115"/>
      <c r="L347" s="144"/>
      <c r="M347" s="116"/>
      <c r="N347" s="89"/>
      <c r="V347" s="123">
        <f>G347</f>
        <v>0</v>
      </c>
    </row>
    <row r="348" spans="1:22" ht="23.25" thickBot="1" x14ac:dyDescent="0.25">
      <c r="A348" s="356"/>
      <c r="B348" s="119" t="s">
        <v>29</v>
      </c>
      <c r="C348" s="119" t="s">
        <v>30</v>
      </c>
      <c r="D348" s="119" t="s">
        <v>31</v>
      </c>
      <c r="E348" s="363" t="s">
        <v>32</v>
      </c>
      <c r="F348" s="363"/>
      <c r="G348" s="364"/>
      <c r="H348" s="365"/>
      <c r="I348" s="366"/>
      <c r="J348" s="120" t="s">
        <v>1840</v>
      </c>
      <c r="K348" s="121"/>
      <c r="L348" s="146"/>
      <c r="M348" s="122"/>
      <c r="N348" s="89"/>
      <c r="V348" s="123"/>
    </row>
    <row r="349" spans="1:22" ht="13.5" thickBot="1" x14ac:dyDescent="0.25">
      <c r="A349" s="357"/>
      <c r="B349" s="124"/>
      <c r="C349" s="124"/>
      <c r="D349" s="134"/>
      <c r="E349" s="126" t="s">
        <v>37</v>
      </c>
      <c r="F349" s="127"/>
      <c r="G349" s="367"/>
      <c r="H349" s="368"/>
      <c r="I349" s="369"/>
      <c r="J349" s="120" t="s">
        <v>1726</v>
      </c>
      <c r="K349" s="121"/>
      <c r="L349" s="146"/>
      <c r="M349" s="122"/>
      <c r="N349" s="89"/>
      <c r="V349" s="123"/>
    </row>
    <row r="350" spans="1:22" ht="24" thickTop="1" thickBot="1" x14ac:dyDescent="0.25">
      <c r="A350" s="355">
        <f t="shared" ref="A350" si="75">A346+1</f>
        <v>81</v>
      </c>
      <c r="B350" s="108" t="s">
        <v>20</v>
      </c>
      <c r="C350" s="108" t="s">
        <v>21</v>
      </c>
      <c r="D350" s="108" t="s">
        <v>22</v>
      </c>
      <c r="E350" s="358" t="s">
        <v>23</v>
      </c>
      <c r="F350" s="358"/>
      <c r="G350" s="358" t="s">
        <v>14</v>
      </c>
      <c r="H350" s="359"/>
      <c r="I350" s="87"/>
      <c r="J350" s="109" t="s">
        <v>1719</v>
      </c>
      <c r="K350" s="110"/>
      <c r="L350" s="143"/>
      <c r="M350" s="111"/>
      <c r="N350" s="89"/>
      <c r="V350" s="123"/>
    </row>
    <row r="351" spans="1:22" ht="13.5" thickBot="1" x14ac:dyDescent="0.25">
      <c r="A351" s="356"/>
      <c r="B351" s="113"/>
      <c r="C351" s="113"/>
      <c r="D351" s="114"/>
      <c r="E351" s="113"/>
      <c r="F351" s="113"/>
      <c r="G351" s="360"/>
      <c r="H351" s="361"/>
      <c r="I351" s="362"/>
      <c r="J351" s="115" t="s">
        <v>1719</v>
      </c>
      <c r="K351" s="115"/>
      <c r="L351" s="144"/>
      <c r="M351" s="116"/>
      <c r="N351" s="89"/>
      <c r="V351" s="123">
        <f>G351</f>
        <v>0</v>
      </c>
    </row>
    <row r="352" spans="1:22" ht="23.25" thickBot="1" x14ac:dyDescent="0.25">
      <c r="A352" s="356"/>
      <c r="B352" s="119" t="s">
        <v>29</v>
      </c>
      <c r="C352" s="119" t="s">
        <v>30</v>
      </c>
      <c r="D352" s="119" t="s">
        <v>31</v>
      </c>
      <c r="E352" s="363" t="s">
        <v>32</v>
      </c>
      <c r="F352" s="363"/>
      <c r="G352" s="364"/>
      <c r="H352" s="365"/>
      <c r="I352" s="366"/>
      <c r="J352" s="120" t="s">
        <v>1840</v>
      </c>
      <c r="K352" s="121"/>
      <c r="L352" s="146"/>
      <c r="M352" s="122"/>
      <c r="N352" s="89"/>
      <c r="V352" s="123"/>
    </row>
    <row r="353" spans="1:22" ht="13.5" thickBot="1" x14ac:dyDescent="0.25">
      <c r="A353" s="357"/>
      <c r="B353" s="124"/>
      <c r="C353" s="124"/>
      <c r="D353" s="134"/>
      <c r="E353" s="126" t="s">
        <v>37</v>
      </c>
      <c r="F353" s="127"/>
      <c r="G353" s="367"/>
      <c r="H353" s="368"/>
      <c r="I353" s="369"/>
      <c r="J353" s="120" t="s">
        <v>1726</v>
      </c>
      <c r="K353" s="121"/>
      <c r="L353" s="146"/>
      <c r="M353" s="122"/>
      <c r="N353" s="89"/>
      <c r="V353" s="123"/>
    </row>
    <row r="354" spans="1:22" ht="24" thickTop="1" thickBot="1" x14ac:dyDescent="0.25">
      <c r="A354" s="355">
        <f t="shared" ref="A354" si="76">A350+1</f>
        <v>82</v>
      </c>
      <c r="B354" s="108" t="s">
        <v>20</v>
      </c>
      <c r="C354" s="108" t="s">
        <v>21</v>
      </c>
      <c r="D354" s="108" t="s">
        <v>22</v>
      </c>
      <c r="E354" s="358" t="s">
        <v>23</v>
      </c>
      <c r="F354" s="358"/>
      <c r="G354" s="358" t="s">
        <v>14</v>
      </c>
      <c r="H354" s="359"/>
      <c r="I354" s="87"/>
      <c r="J354" s="109" t="s">
        <v>1719</v>
      </c>
      <c r="K354" s="110"/>
      <c r="L354" s="143"/>
      <c r="M354" s="111"/>
      <c r="N354" s="89"/>
      <c r="V354" s="123"/>
    </row>
    <row r="355" spans="1:22" ht="13.5" thickBot="1" x14ac:dyDescent="0.25">
      <c r="A355" s="356"/>
      <c r="B355" s="113"/>
      <c r="C355" s="113"/>
      <c r="D355" s="114"/>
      <c r="E355" s="113"/>
      <c r="F355" s="113"/>
      <c r="G355" s="360"/>
      <c r="H355" s="361"/>
      <c r="I355" s="362"/>
      <c r="J355" s="115" t="s">
        <v>1719</v>
      </c>
      <c r="K355" s="115"/>
      <c r="L355" s="144"/>
      <c r="M355" s="116"/>
      <c r="N355" s="89"/>
      <c r="V355" s="123">
        <f>G355</f>
        <v>0</v>
      </c>
    </row>
    <row r="356" spans="1:22" ht="23.25" thickBot="1" x14ac:dyDescent="0.25">
      <c r="A356" s="356"/>
      <c r="B356" s="119" t="s">
        <v>29</v>
      </c>
      <c r="C356" s="119" t="s">
        <v>30</v>
      </c>
      <c r="D356" s="119" t="s">
        <v>31</v>
      </c>
      <c r="E356" s="363" t="s">
        <v>32</v>
      </c>
      <c r="F356" s="363"/>
      <c r="G356" s="364"/>
      <c r="H356" s="365"/>
      <c r="I356" s="366"/>
      <c r="J356" s="120" t="s">
        <v>1840</v>
      </c>
      <c r="K356" s="121"/>
      <c r="L356" s="146"/>
      <c r="M356" s="122"/>
      <c r="N356" s="89"/>
      <c r="V356" s="123"/>
    </row>
    <row r="357" spans="1:22" ht="13.5" thickBot="1" x14ac:dyDescent="0.25">
      <c r="A357" s="357"/>
      <c r="B357" s="124"/>
      <c r="C357" s="124"/>
      <c r="D357" s="134"/>
      <c r="E357" s="126" t="s">
        <v>37</v>
      </c>
      <c r="F357" s="127"/>
      <c r="G357" s="367"/>
      <c r="H357" s="368"/>
      <c r="I357" s="369"/>
      <c r="J357" s="120" t="s">
        <v>1726</v>
      </c>
      <c r="K357" s="121"/>
      <c r="L357" s="146"/>
      <c r="M357" s="122"/>
      <c r="N357" s="89"/>
      <c r="V357" s="123"/>
    </row>
    <row r="358" spans="1:22" ht="24" thickTop="1" thickBot="1" x14ac:dyDescent="0.25">
      <c r="A358" s="355">
        <f t="shared" ref="A358" si="77">A354+1</f>
        <v>83</v>
      </c>
      <c r="B358" s="108" t="s">
        <v>20</v>
      </c>
      <c r="C358" s="108" t="s">
        <v>21</v>
      </c>
      <c r="D358" s="108" t="s">
        <v>22</v>
      </c>
      <c r="E358" s="358" t="s">
        <v>23</v>
      </c>
      <c r="F358" s="358"/>
      <c r="G358" s="358" t="s">
        <v>14</v>
      </c>
      <c r="H358" s="359"/>
      <c r="I358" s="87"/>
      <c r="J358" s="109" t="s">
        <v>1719</v>
      </c>
      <c r="K358" s="110"/>
      <c r="L358" s="143"/>
      <c r="M358" s="111"/>
      <c r="N358" s="89"/>
      <c r="V358" s="123"/>
    </row>
    <row r="359" spans="1:22" ht="13.5" thickBot="1" x14ac:dyDescent="0.25">
      <c r="A359" s="356"/>
      <c r="B359" s="113"/>
      <c r="C359" s="113"/>
      <c r="D359" s="114"/>
      <c r="E359" s="113"/>
      <c r="F359" s="113"/>
      <c r="G359" s="360"/>
      <c r="H359" s="361"/>
      <c r="I359" s="362"/>
      <c r="J359" s="115" t="s">
        <v>1719</v>
      </c>
      <c r="K359" s="115"/>
      <c r="L359" s="144"/>
      <c r="M359" s="116"/>
      <c r="N359" s="89"/>
      <c r="V359" s="123">
        <f>G359</f>
        <v>0</v>
      </c>
    </row>
    <row r="360" spans="1:22" ht="23.25" thickBot="1" x14ac:dyDescent="0.25">
      <c r="A360" s="356"/>
      <c r="B360" s="119" t="s">
        <v>29</v>
      </c>
      <c r="C360" s="119" t="s">
        <v>30</v>
      </c>
      <c r="D360" s="119" t="s">
        <v>31</v>
      </c>
      <c r="E360" s="363" t="s">
        <v>32</v>
      </c>
      <c r="F360" s="363"/>
      <c r="G360" s="364"/>
      <c r="H360" s="365"/>
      <c r="I360" s="366"/>
      <c r="J360" s="120" t="s">
        <v>1840</v>
      </c>
      <c r="K360" s="121"/>
      <c r="L360" s="146"/>
      <c r="M360" s="122"/>
      <c r="N360" s="89"/>
      <c r="V360" s="123"/>
    </row>
    <row r="361" spans="1:22" ht="13.5" thickBot="1" x14ac:dyDescent="0.25">
      <c r="A361" s="357"/>
      <c r="B361" s="124"/>
      <c r="C361" s="124"/>
      <c r="D361" s="134"/>
      <c r="E361" s="126" t="s">
        <v>37</v>
      </c>
      <c r="F361" s="127"/>
      <c r="G361" s="367"/>
      <c r="H361" s="368"/>
      <c r="I361" s="369"/>
      <c r="J361" s="120" t="s">
        <v>1726</v>
      </c>
      <c r="K361" s="121"/>
      <c r="L361" s="146"/>
      <c r="M361" s="122"/>
      <c r="N361" s="89"/>
      <c r="V361" s="123"/>
    </row>
    <row r="362" spans="1:22" ht="24" thickTop="1" thickBot="1" x14ac:dyDescent="0.25">
      <c r="A362" s="355">
        <f t="shared" ref="A362" si="78">A358+1</f>
        <v>84</v>
      </c>
      <c r="B362" s="108" t="s">
        <v>20</v>
      </c>
      <c r="C362" s="108" t="s">
        <v>21</v>
      </c>
      <c r="D362" s="108" t="s">
        <v>22</v>
      </c>
      <c r="E362" s="358" t="s">
        <v>23</v>
      </c>
      <c r="F362" s="358"/>
      <c r="G362" s="358" t="s">
        <v>14</v>
      </c>
      <c r="H362" s="359"/>
      <c r="I362" s="87"/>
      <c r="J362" s="109" t="s">
        <v>1719</v>
      </c>
      <c r="K362" s="110"/>
      <c r="L362" s="143"/>
      <c r="M362" s="111"/>
      <c r="N362" s="89"/>
      <c r="V362" s="123"/>
    </row>
    <row r="363" spans="1:22" ht="13.5" thickBot="1" x14ac:dyDescent="0.25">
      <c r="A363" s="356"/>
      <c r="B363" s="113"/>
      <c r="C363" s="113"/>
      <c r="D363" s="114"/>
      <c r="E363" s="113"/>
      <c r="F363" s="113"/>
      <c r="G363" s="360"/>
      <c r="H363" s="361"/>
      <c r="I363" s="362"/>
      <c r="J363" s="115" t="s">
        <v>1719</v>
      </c>
      <c r="K363" s="115"/>
      <c r="L363" s="144"/>
      <c r="M363" s="116"/>
      <c r="N363" s="89"/>
      <c r="V363" s="123">
        <f>G363</f>
        <v>0</v>
      </c>
    </row>
    <row r="364" spans="1:22" ht="23.25" thickBot="1" x14ac:dyDescent="0.25">
      <c r="A364" s="356"/>
      <c r="B364" s="119" t="s">
        <v>29</v>
      </c>
      <c r="C364" s="119" t="s">
        <v>30</v>
      </c>
      <c r="D364" s="119" t="s">
        <v>31</v>
      </c>
      <c r="E364" s="363" t="s">
        <v>32</v>
      </c>
      <c r="F364" s="363"/>
      <c r="G364" s="364"/>
      <c r="H364" s="365"/>
      <c r="I364" s="366"/>
      <c r="J364" s="120" t="s">
        <v>1840</v>
      </c>
      <c r="K364" s="121"/>
      <c r="L364" s="146"/>
      <c r="M364" s="122"/>
      <c r="N364" s="89"/>
      <c r="V364" s="123"/>
    </row>
    <row r="365" spans="1:22" ht="13.5" thickBot="1" x14ac:dyDescent="0.25">
      <c r="A365" s="357"/>
      <c r="B365" s="124"/>
      <c r="C365" s="124"/>
      <c r="D365" s="134"/>
      <c r="E365" s="126" t="s">
        <v>37</v>
      </c>
      <c r="F365" s="127"/>
      <c r="G365" s="367"/>
      <c r="H365" s="368"/>
      <c r="I365" s="369"/>
      <c r="J365" s="120" t="s">
        <v>1726</v>
      </c>
      <c r="K365" s="121"/>
      <c r="L365" s="146"/>
      <c r="M365" s="122"/>
      <c r="N365" s="89"/>
      <c r="V365" s="123"/>
    </row>
    <row r="366" spans="1:22" ht="24" thickTop="1" thickBot="1" x14ac:dyDescent="0.25">
      <c r="A366" s="355">
        <f t="shared" ref="A366" si="79">A362+1</f>
        <v>85</v>
      </c>
      <c r="B366" s="108" t="s">
        <v>20</v>
      </c>
      <c r="C366" s="108" t="s">
        <v>21</v>
      </c>
      <c r="D366" s="108" t="s">
        <v>22</v>
      </c>
      <c r="E366" s="358" t="s">
        <v>23</v>
      </c>
      <c r="F366" s="358"/>
      <c r="G366" s="358" t="s">
        <v>14</v>
      </c>
      <c r="H366" s="359"/>
      <c r="I366" s="87"/>
      <c r="J366" s="109" t="s">
        <v>1719</v>
      </c>
      <c r="K366" s="110"/>
      <c r="L366" s="143"/>
      <c r="M366" s="111"/>
      <c r="N366" s="89"/>
      <c r="V366" s="123"/>
    </row>
    <row r="367" spans="1:22" ht="13.5" thickBot="1" x14ac:dyDescent="0.25">
      <c r="A367" s="356"/>
      <c r="B367" s="113"/>
      <c r="C367" s="113"/>
      <c r="D367" s="114"/>
      <c r="E367" s="113"/>
      <c r="F367" s="113"/>
      <c r="G367" s="360"/>
      <c r="H367" s="361"/>
      <c r="I367" s="362"/>
      <c r="J367" s="115" t="s">
        <v>1719</v>
      </c>
      <c r="K367" s="115"/>
      <c r="L367" s="144"/>
      <c r="M367" s="116"/>
      <c r="N367" s="89"/>
      <c r="V367" s="123">
        <f>G367</f>
        <v>0</v>
      </c>
    </row>
    <row r="368" spans="1:22" ht="23.25" thickBot="1" x14ac:dyDescent="0.25">
      <c r="A368" s="356"/>
      <c r="B368" s="119" t="s">
        <v>29</v>
      </c>
      <c r="C368" s="119" t="s">
        <v>30</v>
      </c>
      <c r="D368" s="119" t="s">
        <v>31</v>
      </c>
      <c r="E368" s="363" t="s">
        <v>32</v>
      </c>
      <c r="F368" s="363"/>
      <c r="G368" s="364"/>
      <c r="H368" s="365"/>
      <c r="I368" s="366"/>
      <c r="J368" s="120" t="s">
        <v>1840</v>
      </c>
      <c r="K368" s="121"/>
      <c r="L368" s="146"/>
      <c r="M368" s="122"/>
      <c r="N368" s="89"/>
      <c r="V368" s="123"/>
    </row>
    <row r="369" spans="1:22" ht="13.5" thickBot="1" x14ac:dyDescent="0.25">
      <c r="A369" s="357"/>
      <c r="B369" s="124"/>
      <c r="C369" s="124"/>
      <c r="D369" s="134"/>
      <c r="E369" s="126" t="s">
        <v>37</v>
      </c>
      <c r="F369" s="127"/>
      <c r="G369" s="367"/>
      <c r="H369" s="368"/>
      <c r="I369" s="369"/>
      <c r="J369" s="120" t="s">
        <v>1726</v>
      </c>
      <c r="K369" s="121"/>
      <c r="L369" s="146"/>
      <c r="M369" s="122"/>
      <c r="N369" s="89"/>
      <c r="V369" s="123"/>
    </row>
    <row r="370" spans="1:22" ht="24" thickTop="1" thickBot="1" x14ac:dyDescent="0.25">
      <c r="A370" s="355">
        <f t="shared" ref="A370" si="80">A366+1</f>
        <v>86</v>
      </c>
      <c r="B370" s="108" t="s">
        <v>20</v>
      </c>
      <c r="C370" s="108" t="s">
        <v>21</v>
      </c>
      <c r="D370" s="108" t="s">
        <v>22</v>
      </c>
      <c r="E370" s="358" t="s">
        <v>23</v>
      </c>
      <c r="F370" s="358"/>
      <c r="G370" s="358" t="s">
        <v>14</v>
      </c>
      <c r="H370" s="359"/>
      <c r="I370" s="87"/>
      <c r="J370" s="109" t="s">
        <v>1719</v>
      </c>
      <c r="K370" s="110"/>
      <c r="L370" s="143"/>
      <c r="M370" s="111"/>
      <c r="N370" s="89"/>
      <c r="V370" s="123"/>
    </row>
    <row r="371" spans="1:22" ht="13.5" thickBot="1" x14ac:dyDescent="0.25">
      <c r="A371" s="356"/>
      <c r="B371" s="113"/>
      <c r="C371" s="113"/>
      <c r="D371" s="114"/>
      <c r="E371" s="113"/>
      <c r="F371" s="113"/>
      <c r="G371" s="360"/>
      <c r="H371" s="361"/>
      <c r="I371" s="362"/>
      <c r="J371" s="115" t="s">
        <v>1719</v>
      </c>
      <c r="K371" s="115"/>
      <c r="L371" s="144"/>
      <c r="M371" s="116"/>
      <c r="N371" s="89"/>
      <c r="V371" s="123">
        <f>G371</f>
        <v>0</v>
      </c>
    </row>
    <row r="372" spans="1:22" ht="23.25" thickBot="1" x14ac:dyDescent="0.25">
      <c r="A372" s="356"/>
      <c r="B372" s="119" t="s">
        <v>29</v>
      </c>
      <c r="C372" s="119" t="s">
        <v>30</v>
      </c>
      <c r="D372" s="119" t="s">
        <v>31</v>
      </c>
      <c r="E372" s="363" t="s">
        <v>32</v>
      </c>
      <c r="F372" s="363"/>
      <c r="G372" s="364"/>
      <c r="H372" s="365"/>
      <c r="I372" s="366"/>
      <c r="J372" s="120" t="s">
        <v>1840</v>
      </c>
      <c r="K372" s="121"/>
      <c r="L372" s="146"/>
      <c r="M372" s="122"/>
      <c r="N372" s="89"/>
      <c r="V372" s="123"/>
    </row>
    <row r="373" spans="1:22" ht="13.5" thickBot="1" x14ac:dyDescent="0.25">
      <c r="A373" s="357"/>
      <c r="B373" s="124"/>
      <c r="C373" s="124"/>
      <c r="D373" s="134"/>
      <c r="E373" s="126" t="s">
        <v>37</v>
      </c>
      <c r="F373" s="127"/>
      <c r="G373" s="367"/>
      <c r="H373" s="368"/>
      <c r="I373" s="369"/>
      <c r="J373" s="120" t="s">
        <v>1726</v>
      </c>
      <c r="K373" s="121"/>
      <c r="L373" s="146"/>
      <c r="M373" s="122"/>
      <c r="N373" s="89"/>
      <c r="V373" s="123"/>
    </row>
    <row r="374" spans="1:22" ht="24" thickTop="1" thickBot="1" x14ac:dyDescent="0.25">
      <c r="A374" s="355">
        <f t="shared" ref="A374" si="81">A370+1</f>
        <v>87</v>
      </c>
      <c r="B374" s="108" t="s">
        <v>20</v>
      </c>
      <c r="C374" s="108" t="s">
        <v>21</v>
      </c>
      <c r="D374" s="108" t="s">
        <v>22</v>
      </c>
      <c r="E374" s="358" t="s">
        <v>23</v>
      </c>
      <c r="F374" s="358"/>
      <c r="G374" s="358" t="s">
        <v>14</v>
      </c>
      <c r="H374" s="359"/>
      <c r="I374" s="87"/>
      <c r="J374" s="109" t="s">
        <v>1719</v>
      </c>
      <c r="K374" s="110"/>
      <c r="L374" s="143"/>
      <c r="M374" s="111"/>
      <c r="N374" s="89"/>
      <c r="V374" s="123"/>
    </row>
    <row r="375" spans="1:22" ht="13.5" thickBot="1" x14ac:dyDescent="0.25">
      <c r="A375" s="356"/>
      <c r="B375" s="113"/>
      <c r="C375" s="113"/>
      <c r="D375" s="114"/>
      <c r="E375" s="113"/>
      <c r="F375" s="113"/>
      <c r="G375" s="360"/>
      <c r="H375" s="361"/>
      <c r="I375" s="362"/>
      <c r="J375" s="115" t="s">
        <v>1719</v>
      </c>
      <c r="K375" s="115"/>
      <c r="L375" s="144"/>
      <c r="M375" s="116"/>
      <c r="N375" s="89"/>
      <c r="V375" s="123">
        <f>G375</f>
        <v>0</v>
      </c>
    </row>
    <row r="376" spans="1:22" ht="23.25" thickBot="1" x14ac:dyDescent="0.25">
      <c r="A376" s="356"/>
      <c r="B376" s="119" t="s">
        <v>29</v>
      </c>
      <c r="C376" s="119" t="s">
        <v>30</v>
      </c>
      <c r="D376" s="119" t="s">
        <v>31</v>
      </c>
      <c r="E376" s="363" t="s">
        <v>32</v>
      </c>
      <c r="F376" s="363"/>
      <c r="G376" s="364"/>
      <c r="H376" s="365"/>
      <c r="I376" s="366"/>
      <c r="J376" s="120" t="s">
        <v>1840</v>
      </c>
      <c r="K376" s="121"/>
      <c r="L376" s="146"/>
      <c r="M376" s="122"/>
      <c r="N376" s="89"/>
      <c r="V376" s="123"/>
    </row>
    <row r="377" spans="1:22" ht="13.5" thickBot="1" x14ac:dyDescent="0.25">
      <c r="A377" s="357"/>
      <c r="B377" s="124"/>
      <c r="C377" s="124"/>
      <c r="D377" s="134"/>
      <c r="E377" s="126" t="s">
        <v>37</v>
      </c>
      <c r="F377" s="127"/>
      <c r="G377" s="367"/>
      <c r="H377" s="368"/>
      <c r="I377" s="369"/>
      <c r="J377" s="120" t="s">
        <v>1726</v>
      </c>
      <c r="K377" s="121"/>
      <c r="L377" s="146"/>
      <c r="M377" s="122"/>
      <c r="N377" s="89"/>
      <c r="V377" s="123"/>
    </row>
    <row r="378" spans="1:22" ht="24" thickTop="1" thickBot="1" x14ac:dyDescent="0.25">
      <c r="A378" s="355">
        <f t="shared" ref="A378" si="82">A374+1</f>
        <v>88</v>
      </c>
      <c r="B378" s="108" t="s">
        <v>20</v>
      </c>
      <c r="C378" s="108" t="s">
        <v>21</v>
      </c>
      <c r="D378" s="108" t="s">
        <v>22</v>
      </c>
      <c r="E378" s="358" t="s">
        <v>23</v>
      </c>
      <c r="F378" s="358"/>
      <c r="G378" s="358" t="s">
        <v>14</v>
      </c>
      <c r="H378" s="359"/>
      <c r="I378" s="87"/>
      <c r="J378" s="109" t="s">
        <v>1719</v>
      </c>
      <c r="K378" s="110"/>
      <c r="L378" s="143"/>
      <c r="M378" s="111"/>
      <c r="N378" s="89"/>
      <c r="V378" s="123"/>
    </row>
    <row r="379" spans="1:22" ht="13.5" thickBot="1" x14ac:dyDescent="0.25">
      <c r="A379" s="356"/>
      <c r="B379" s="113"/>
      <c r="C379" s="113"/>
      <c r="D379" s="114"/>
      <c r="E379" s="113"/>
      <c r="F379" s="113"/>
      <c r="G379" s="360"/>
      <c r="H379" s="361"/>
      <c r="I379" s="362"/>
      <c r="J379" s="115" t="s">
        <v>1719</v>
      </c>
      <c r="K379" s="115"/>
      <c r="L379" s="144"/>
      <c r="M379" s="116"/>
      <c r="N379" s="89"/>
      <c r="V379" s="123">
        <f>G379</f>
        <v>0</v>
      </c>
    </row>
    <row r="380" spans="1:22" ht="23.25" thickBot="1" x14ac:dyDescent="0.25">
      <c r="A380" s="356"/>
      <c r="B380" s="119" t="s">
        <v>29</v>
      </c>
      <c r="C380" s="119" t="s">
        <v>30</v>
      </c>
      <c r="D380" s="119" t="s">
        <v>31</v>
      </c>
      <c r="E380" s="363" t="s">
        <v>32</v>
      </c>
      <c r="F380" s="363"/>
      <c r="G380" s="364"/>
      <c r="H380" s="365"/>
      <c r="I380" s="366"/>
      <c r="J380" s="120" t="s">
        <v>1840</v>
      </c>
      <c r="K380" s="121"/>
      <c r="L380" s="146"/>
      <c r="M380" s="122"/>
      <c r="N380" s="89"/>
      <c r="V380" s="123"/>
    </row>
    <row r="381" spans="1:22" ht="13.5" thickBot="1" x14ac:dyDescent="0.25">
      <c r="A381" s="357"/>
      <c r="B381" s="124"/>
      <c r="C381" s="124"/>
      <c r="D381" s="134"/>
      <c r="E381" s="126" t="s">
        <v>37</v>
      </c>
      <c r="F381" s="127"/>
      <c r="G381" s="367"/>
      <c r="H381" s="368"/>
      <c r="I381" s="369"/>
      <c r="J381" s="120" t="s">
        <v>1726</v>
      </c>
      <c r="K381" s="121"/>
      <c r="L381" s="146"/>
      <c r="M381" s="122"/>
      <c r="N381" s="89"/>
      <c r="V381" s="123"/>
    </row>
    <row r="382" spans="1:22" ht="24" thickTop="1" thickBot="1" x14ac:dyDescent="0.25">
      <c r="A382" s="355">
        <f t="shared" ref="A382" si="83">A378+1</f>
        <v>89</v>
      </c>
      <c r="B382" s="108" t="s">
        <v>20</v>
      </c>
      <c r="C382" s="108" t="s">
        <v>21</v>
      </c>
      <c r="D382" s="108" t="s">
        <v>22</v>
      </c>
      <c r="E382" s="358" t="s">
        <v>23</v>
      </c>
      <c r="F382" s="358"/>
      <c r="G382" s="358" t="s">
        <v>14</v>
      </c>
      <c r="H382" s="359"/>
      <c r="I382" s="87"/>
      <c r="J382" s="109" t="s">
        <v>1719</v>
      </c>
      <c r="K382" s="110"/>
      <c r="L382" s="143"/>
      <c r="M382" s="111"/>
      <c r="N382" s="89"/>
      <c r="V382" s="123"/>
    </row>
    <row r="383" spans="1:22" ht="13.5" thickBot="1" x14ac:dyDescent="0.25">
      <c r="A383" s="356"/>
      <c r="B383" s="113"/>
      <c r="C383" s="113"/>
      <c r="D383" s="114"/>
      <c r="E383" s="113"/>
      <c r="F383" s="113"/>
      <c r="G383" s="360"/>
      <c r="H383" s="361"/>
      <c r="I383" s="362"/>
      <c r="J383" s="115" t="s">
        <v>1719</v>
      </c>
      <c r="K383" s="115"/>
      <c r="L383" s="144"/>
      <c r="M383" s="116"/>
      <c r="N383" s="89"/>
      <c r="V383" s="123">
        <f>G383</f>
        <v>0</v>
      </c>
    </row>
    <row r="384" spans="1:22" ht="23.25" thickBot="1" x14ac:dyDescent="0.25">
      <c r="A384" s="356"/>
      <c r="B384" s="119" t="s">
        <v>29</v>
      </c>
      <c r="C384" s="119" t="s">
        <v>30</v>
      </c>
      <c r="D384" s="119" t="s">
        <v>31</v>
      </c>
      <c r="E384" s="363" t="s">
        <v>32</v>
      </c>
      <c r="F384" s="363"/>
      <c r="G384" s="364"/>
      <c r="H384" s="365"/>
      <c r="I384" s="366"/>
      <c r="J384" s="120" t="s">
        <v>1840</v>
      </c>
      <c r="K384" s="121"/>
      <c r="L384" s="146"/>
      <c r="M384" s="122"/>
      <c r="N384" s="89"/>
      <c r="V384" s="123"/>
    </row>
    <row r="385" spans="1:22" ht="13.5" thickBot="1" x14ac:dyDescent="0.25">
      <c r="A385" s="357"/>
      <c r="B385" s="124"/>
      <c r="C385" s="124"/>
      <c r="D385" s="134"/>
      <c r="E385" s="126" t="s">
        <v>37</v>
      </c>
      <c r="F385" s="127"/>
      <c r="G385" s="367"/>
      <c r="H385" s="368"/>
      <c r="I385" s="369"/>
      <c r="J385" s="120" t="s">
        <v>1726</v>
      </c>
      <c r="K385" s="121"/>
      <c r="L385" s="146"/>
      <c r="M385" s="122"/>
      <c r="N385" s="89"/>
      <c r="V385" s="123"/>
    </row>
    <row r="386" spans="1:22" ht="24" thickTop="1" thickBot="1" x14ac:dyDescent="0.25">
      <c r="A386" s="355">
        <f t="shared" ref="A386" si="84">A382+1</f>
        <v>90</v>
      </c>
      <c r="B386" s="108" t="s">
        <v>20</v>
      </c>
      <c r="C386" s="108" t="s">
        <v>21</v>
      </c>
      <c r="D386" s="108" t="s">
        <v>22</v>
      </c>
      <c r="E386" s="358" t="s">
        <v>23</v>
      </c>
      <c r="F386" s="358"/>
      <c r="G386" s="358" t="s">
        <v>14</v>
      </c>
      <c r="H386" s="359"/>
      <c r="I386" s="87"/>
      <c r="J386" s="109" t="s">
        <v>1719</v>
      </c>
      <c r="K386" s="110"/>
      <c r="L386" s="143"/>
      <c r="M386" s="111"/>
      <c r="N386" s="89"/>
      <c r="V386" s="123"/>
    </row>
    <row r="387" spans="1:22" ht="13.5" thickBot="1" x14ac:dyDescent="0.25">
      <c r="A387" s="356"/>
      <c r="B387" s="113"/>
      <c r="C387" s="113"/>
      <c r="D387" s="114"/>
      <c r="E387" s="113"/>
      <c r="F387" s="113"/>
      <c r="G387" s="360"/>
      <c r="H387" s="361"/>
      <c r="I387" s="362"/>
      <c r="J387" s="115" t="s">
        <v>1719</v>
      </c>
      <c r="K387" s="115"/>
      <c r="L387" s="144"/>
      <c r="M387" s="116"/>
      <c r="N387" s="89"/>
      <c r="V387" s="123">
        <f>G387</f>
        <v>0</v>
      </c>
    </row>
    <row r="388" spans="1:22" ht="23.25" thickBot="1" x14ac:dyDescent="0.25">
      <c r="A388" s="356"/>
      <c r="B388" s="119" t="s">
        <v>29</v>
      </c>
      <c r="C388" s="119" t="s">
        <v>30</v>
      </c>
      <c r="D388" s="119" t="s">
        <v>31</v>
      </c>
      <c r="E388" s="363" t="s">
        <v>32</v>
      </c>
      <c r="F388" s="363"/>
      <c r="G388" s="364"/>
      <c r="H388" s="365"/>
      <c r="I388" s="366"/>
      <c r="J388" s="120" t="s">
        <v>1840</v>
      </c>
      <c r="K388" s="121"/>
      <c r="L388" s="146"/>
      <c r="M388" s="122"/>
      <c r="N388" s="89"/>
      <c r="V388" s="123"/>
    </row>
    <row r="389" spans="1:22" ht="13.5" thickBot="1" x14ac:dyDescent="0.25">
      <c r="A389" s="357"/>
      <c r="B389" s="124"/>
      <c r="C389" s="124"/>
      <c r="D389" s="134"/>
      <c r="E389" s="126" t="s">
        <v>37</v>
      </c>
      <c r="F389" s="127"/>
      <c r="G389" s="367"/>
      <c r="H389" s="368"/>
      <c r="I389" s="369"/>
      <c r="J389" s="120" t="s">
        <v>1726</v>
      </c>
      <c r="K389" s="121"/>
      <c r="L389" s="146"/>
      <c r="M389" s="122"/>
      <c r="N389" s="89"/>
      <c r="V389" s="123"/>
    </row>
    <row r="390" spans="1:22" ht="24" thickTop="1" thickBot="1" x14ac:dyDescent="0.25">
      <c r="A390" s="355">
        <f t="shared" ref="A390" si="85">A386+1</f>
        <v>91</v>
      </c>
      <c r="B390" s="108" t="s">
        <v>20</v>
      </c>
      <c r="C390" s="108" t="s">
        <v>21</v>
      </c>
      <c r="D390" s="108" t="s">
        <v>22</v>
      </c>
      <c r="E390" s="358" t="s">
        <v>23</v>
      </c>
      <c r="F390" s="358"/>
      <c r="G390" s="358" t="s">
        <v>14</v>
      </c>
      <c r="H390" s="359"/>
      <c r="I390" s="87"/>
      <c r="J390" s="109" t="s">
        <v>1719</v>
      </c>
      <c r="K390" s="110"/>
      <c r="L390" s="143"/>
      <c r="M390" s="111"/>
      <c r="N390" s="89"/>
      <c r="V390" s="123"/>
    </row>
    <row r="391" spans="1:22" ht="13.5" thickBot="1" x14ac:dyDescent="0.25">
      <c r="A391" s="356"/>
      <c r="B391" s="113"/>
      <c r="C391" s="113"/>
      <c r="D391" s="114"/>
      <c r="E391" s="113"/>
      <c r="F391" s="113"/>
      <c r="G391" s="360"/>
      <c r="H391" s="361"/>
      <c r="I391" s="362"/>
      <c r="J391" s="115" t="s">
        <v>1719</v>
      </c>
      <c r="K391" s="115"/>
      <c r="L391" s="144"/>
      <c r="M391" s="116"/>
      <c r="N391" s="89"/>
      <c r="V391" s="123">
        <f>G391</f>
        <v>0</v>
      </c>
    </row>
    <row r="392" spans="1:22" ht="23.25" thickBot="1" x14ac:dyDescent="0.25">
      <c r="A392" s="356"/>
      <c r="B392" s="119" t="s">
        <v>29</v>
      </c>
      <c r="C392" s="119" t="s">
        <v>30</v>
      </c>
      <c r="D392" s="119" t="s">
        <v>31</v>
      </c>
      <c r="E392" s="363" t="s">
        <v>32</v>
      </c>
      <c r="F392" s="363"/>
      <c r="G392" s="364"/>
      <c r="H392" s="365"/>
      <c r="I392" s="366"/>
      <c r="J392" s="120" t="s">
        <v>1840</v>
      </c>
      <c r="K392" s="121"/>
      <c r="L392" s="146"/>
      <c r="M392" s="122"/>
      <c r="N392" s="89"/>
      <c r="V392" s="123"/>
    </row>
    <row r="393" spans="1:22" ht="13.5" thickBot="1" x14ac:dyDescent="0.25">
      <c r="A393" s="357"/>
      <c r="B393" s="124"/>
      <c r="C393" s="124"/>
      <c r="D393" s="134"/>
      <c r="E393" s="126" t="s">
        <v>37</v>
      </c>
      <c r="F393" s="127"/>
      <c r="G393" s="367"/>
      <c r="H393" s="368"/>
      <c r="I393" s="369"/>
      <c r="J393" s="120" t="s">
        <v>1726</v>
      </c>
      <c r="K393" s="121"/>
      <c r="L393" s="146"/>
      <c r="M393" s="122"/>
      <c r="N393" s="89"/>
      <c r="V393" s="123"/>
    </row>
    <row r="394" spans="1:22" ht="24" thickTop="1" thickBot="1" x14ac:dyDescent="0.25">
      <c r="A394" s="355">
        <f t="shared" ref="A394" si="86">A390+1</f>
        <v>92</v>
      </c>
      <c r="B394" s="108" t="s">
        <v>20</v>
      </c>
      <c r="C394" s="108" t="s">
        <v>21</v>
      </c>
      <c r="D394" s="108" t="s">
        <v>22</v>
      </c>
      <c r="E394" s="358" t="s">
        <v>23</v>
      </c>
      <c r="F394" s="358"/>
      <c r="G394" s="358" t="s">
        <v>14</v>
      </c>
      <c r="H394" s="359"/>
      <c r="I394" s="87"/>
      <c r="J394" s="109" t="s">
        <v>1719</v>
      </c>
      <c r="K394" s="110"/>
      <c r="L394" s="143"/>
      <c r="M394" s="111"/>
      <c r="N394" s="89"/>
      <c r="V394" s="123"/>
    </row>
    <row r="395" spans="1:22" ht="13.5" thickBot="1" x14ac:dyDescent="0.25">
      <c r="A395" s="356"/>
      <c r="B395" s="113"/>
      <c r="C395" s="113"/>
      <c r="D395" s="114"/>
      <c r="E395" s="113"/>
      <c r="F395" s="113"/>
      <c r="G395" s="360"/>
      <c r="H395" s="361"/>
      <c r="I395" s="362"/>
      <c r="J395" s="115" t="s">
        <v>1719</v>
      </c>
      <c r="K395" s="115"/>
      <c r="L395" s="144"/>
      <c r="M395" s="116"/>
      <c r="N395" s="89"/>
      <c r="V395" s="123">
        <f>G395</f>
        <v>0</v>
      </c>
    </row>
    <row r="396" spans="1:22" ht="23.25" thickBot="1" x14ac:dyDescent="0.25">
      <c r="A396" s="356"/>
      <c r="B396" s="119" t="s">
        <v>29</v>
      </c>
      <c r="C396" s="119" t="s">
        <v>30</v>
      </c>
      <c r="D396" s="119" t="s">
        <v>31</v>
      </c>
      <c r="E396" s="363" t="s">
        <v>32</v>
      </c>
      <c r="F396" s="363"/>
      <c r="G396" s="364"/>
      <c r="H396" s="365"/>
      <c r="I396" s="366"/>
      <c r="J396" s="120" t="s">
        <v>1840</v>
      </c>
      <c r="K396" s="121"/>
      <c r="L396" s="146"/>
      <c r="M396" s="122"/>
      <c r="N396" s="89"/>
      <c r="V396" s="123"/>
    </row>
    <row r="397" spans="1:22" ht="13.5" thickBot="1" x14ac:dyDescent="0.25">
      <c r="A397" s="357"/>
      <c r="B397" s="124"/>
      <c r="C397" s="124"/>
      <c r="D397" s="134"/>
      <c r="E397" s="126" t="s">
        <v>37</v>
      </c>
      <c r="F397" s="127"/>
      <c r="G397" s="367"/>
      <c r="H397" s="368"/>
      <c r="I397" s="369"/>
      <c r="J397" s="120" t="s">
        <v>1726</v>
      </c>
      <c r="K397" s="121"/>
      <c r="L397" s="146"/>
      <c r="M397" s="122"/>
      <c r="N397" s="89"/>
      <c r="V397" s="123"/>
    </row>
    <row r="398" spans="1:22" ht="24" thickTop="1" thickBot="1" x14ac:dyDescent="0.25">
      <c r="A398" s="355">
        <f t="shared" ref="A398" si="87">A394+1</f>
        <v>93</v>
      </c>
      <c r="B398" s="108" t="s">
        <v>20</v>
      </c>
      <c r="C398" s="108" t="s">
        <v>21</v>
      </c>
      <c r="D398" s="108" t="s">
        <v>22</v>
      </c>
      <c r="E398" s="358" t="s">
        <v>23</v>
      </c>
      <c r="F398" s="358"/>
      <c r="G398" s="358" t="s">
        <v>14</v>
      </c>
      <c r="H398" s="359"/>
      <c r="I398" s="87"/>
      <c r="J398" s="109" t="s">
        <v>1719</v>
      </c>
      <c r="K398" s="110"/>
      <c r="L398" s="143"/>
      <c r="M398" s="111"/>
      <c r="N398" s="89"/>
      <c r="V398" s="123"/>
    </row>
    <row r="399" spans="1:22" ht="13.5" thickBot="1" x14ac:dyDescent="0.25">
      <c r="A399" s="356"/>
      <c r="B399" s="113"/>
      <c r="C399" s="113"/>
      <c r="D399" s="114"/>
      <c r="E399" s="113"/>
      <c r="F399" s="113"/>
      <c r="G399" s="360"/>
      <c r="H399" s="361"/>
      <c r="I399" s="362"/>
      <c r="J399" s="115" t="s">
        <v>1719</v>
      </c>
      <c r="K399" s="115"/>
      <c r="L399" s="144"/>
      <c r="M399" s="116"/>
      <c r="N399" s="89"/>
      <c r="V399" s="123">
        <f>G399</f>
        <v>0</v>
      </c>
    </row>
    <row r="400" spans="1:22" ht="23.25" thickBot="1" x14ac:dyDescent="0.25">
      <c r="A400" s="356"/>
      <c r="B400" s="119" t="s">
        <v>29</v>
      </c>
      <c r="C400" s="119" t="s">
        <v>30</v>
      </c>
      <c r="D400" s="119" t="s">
        <v>31</v>
      </c>
      <c r="E400" s="363" t="s">
        <v>32</v>
      </c>
      <c r="F400" s="363"/>
      <c r="G400" s="364"/>
      <c r="H400" s="365"/>
      <c r="I400" s="366"/>
      <c r="J400" s="120" t="s">
        <v>1840</v>
      </c>
      <c r="K400" s="121"/>
      <c r="L400" s="146"/>
      <c r="M400" s="122"/>
      <c r="N400" s="89"/>
      <c r="V400" s="123"/>
    </row>
    <row r="401" spans="1:22" ht="13.5" thickBot="1" x14ac:dyDescent="0.25">
      <c r="A401" s="357"/>
      <c r="B401" s="124"/>
      <c r="C401" s="124"/>
      <c r="D401" s="134"/>
      <c r="E401" s="126" t="s">
        <v>37</v>
      </c>
      <c r="F401" s="127"/>
      <c r="G401" s="367"/>
      <c r="H401" s="368"/>
      <c r="I401" s="369"/>
      <c r="J401" s="120" t="s">
        <v>1726</v>
      </c>
      <c r="K401" s="121"/>
      <c r="L401" s="146"/>
      <c r="M401" s="122"/>
      <c r="N401" s="89"/>
      <c r="V401" s="123"/>
    </row>
    <row r="402" spans="1:22" ht="24" thickTop="1" thickBot="1" x14ac:dyDescent="0.25">
      <c r="A402" s="355">
        <f t="shared" ref="A402" si="88">A398+1</f>
        <v>94</v>
      </c>
      <c r="B402" s="108" t="s">
        <v>20</v>
      </c>
      <c r="C402" s="108" t="s">
        <v>21</v>
      </c>
      <c r="D402" s="108" t="s">
        <v>22</v>
      </c>
      <c r="E402" s="358" t="s">
        <v>23</v>
      </c>
      <c r="F402" s="358"/>
      <c r="G402" s="358" t="s">
        <v>14</v>
      </c>
      <c r="H402" s="359"/>
      <c r="I402" s="87"/>
      <c r="J402" s="109" t="s">
        <v>1719</v>
      </c>
      <c r="K402" s="110"/>
      <c r="L402" s="143"/>
      <c r="M402" s="111"/>
      <c r="N402" s="89"/>
      <c r="V402" s="123"/>
    </row>
    <row r="403" spans="1:22" ht="13.5" thickBot="1" x14ac:dyDescent="0.25">
      <c r="A403" s="356"/>
      <c r="B403" s="113"/>
      <c r="C403" s="113"/>
      <c r="D403" s="114"/>
      <c r="E403" s="113"/>
      <c r="F403" s="113"/>
      <c r="G403" s="360"/>
      <c r="H403" s="361"/>
      <c r="I403" s="362"/>
      <c r="J403" s="115" t="s">
        <v>1719</v>
      </c>
      <c r="K403" s="115"/>
      <c r="L403" s="144"/>
      <c r="M403" s="116"/>
      <c r="N403" s="89"/>
      <c r="V403" s="123">
        <f>G403</f>
        <v>0</v>
      </c>
    </row>
    <row r="404" spans="1:22" ht="23.25" thickBot="1" x14ac:dyDescent="0.25">
      <c r="A404" s="356"/>
      <c r="B404" s="119" t="s">
        <v>29</v>
      </c>
      <c r="C404" s="119" t="s">
        <v>30</v>
      </c>
      <c r="D404" s="119" t="s">
        <v>31</v>
      </c>
      <c r="E404" s="363" t="s">
        <v>32</v>
      </c>
      <c r="F404" s="363"/>
      <c r="G404" s="364"/>
      <c r="H404" s="365"/>
      <c r="I404" s="366"/>
      <c r="J404" s="120" t="s">
        <v>1840</v>
      </c>
      <c r="K404" s="121"/>
      <c r="L404" s="146"/>
      <c r="M404" s="122"/>
      <c r="N404" s="89"/>
      <c r="V404" s="123"/>
    </row>
    <row r="405" spans="1:22" ht="13.5" thickBot="1" x14ac:dyDescent="0.25">
      <c r="A405" s="357"/>
      <c r="B405" s="124"/>
      <c r="C405" s="124"/>
      <c r="D405" s="134"/>
      <c r="E405" s="126" t="s">
        <v>37</v>
      </c>
      <c r="F405" s="127"/>
      <c r="G405" s="367"/>
      <c r="H405" s="368"/>
      <c r="I405" s="369"/>
      <c r="J405" s="120" t="s">
        <v>1726</v>
      </c>
      <c r="K405" s="121"/>
      <c r="L405" s="146"/>
      <c r="M405" s="122"/>
      <c r="N405" s="89"/>
      <c r="V405" s="123"/>
    </row>
    <row r="406" spans="1:22" ht="24" thickTop="1" thickBot="1" x14ac:dyDescent="0.25">
      <c r="A406" s="355">
        <f t="shared" ref="A406" si="89">A402+1</f>
        <v>95</v>
      </c>
      <c r="B406" s="108" t="s">
        <v>20</v>
      </c>
      <c r="C406" s="108" t="s">
        <v>21</v>
      </c>
      <c r="D406" s="108" t="s">
        <v>22</v>
      </c>
      <c r="E406" s="358" t="s">
        <v>23</v>
      </c>
      <c r="F406" s="358"/>
      <c r="G406" s="358" t="s">
        <v>14</v>
      </c>
      <c r="H406" s="359"/>
      <c r="I406" s="87"/>
      <c r="J406" s="109" t="s">
        <v>1719</v>
      </c>
      <c r="K406" s="110"/>
      <c r="L406" s="143"/>
      <c r="M406" s="111"/>
      <c r="N406" s="89"/>
      <c r="V406" s="123"/>
    </row>
    <row r="407" spans="1:22" ht="13.5" thickBot="1" x14ac:dyDescent="0.25">
      <c r="A407" s="356"/>
      <c r="B407" s="113"/>
      <c r="C407" s="113"/>
      <c r="D407" s="114"/>
      <c r="E407" s="113"/>
      <c r="F407" s="113"/>
      <c r="G407" s="360"/>
      <c r="H407" s="361"/>
      <c r="I407" s="362"/>
      <c r="J407" s="115" t="s">
        <v>1719</v>
      </c>
      <c r="K407" s="115"/>
      <c r="L407" s="144"/>
      <c r="M407" s="116"/>
      <c r="N407" s="89"/>
      <c r="V407" s="123">
        <f>G407</f>
        <v>0</v>
      </c>
    </row>
    <row r="408" spans="1:22" ht="23.25" thickBot="1" x14ac:dyDescent="0.25">
      <c r="A408" s="356"/>
      <c r="B408" s="119" t="s">
        <v>29</v>
      </c>
      <c r="C408" s="119" t="s">
        <v>30</v>
      </c>
      <c r="D408" s="119" t="s">
        <v>31</v>
      </c>
      <c r="E408" s="363" t="s">
        <v>32</v>
      </c>
      <c r="F408" s="363"/>
      <c r="G408" s="364"/>
      <c r="H408" s="365"/>
      <c r="I408" s="366"/>
      <c r="J408" s="120" t="s">
        <v>1840</v>
      </c>
      <c r="K408" s="121"/>
      <c r="L408" s="146"/>
      <c r="M408" s="122"/>
      <c r="N408" s="89"/>
      <c r="V408" s="123"/>
    </row>
    <row r="409" spans="1:22" ht="13.5" thickBot="1" x14ac:dyDescent="0.25">
      <c r="A409" s="357"/>
      <c r="B409" s="124"/>
      <c r="C409" s="124"/>
      <c r="D409" s="134"/>
      <c r="E409" s="126" t="s">
        <v>37</v>
      </c>
      <c r="F409" s="127"/>
      <c r="G409" s="367"/>
      <c r="H409" s="368"/>
      <c r="I409" s="369"/>
      <c r="J409" s="120" t="s">
        <v>1726</v>
      </c>
      <c r="K409" s="121"/>
      <c r="L409" s="146"/>
      <c r="M409" s="122"/>
      <c r="N409" s="89"/>
      <c r="V409" s="123"/>
    </row>
    <row r="410" spans="1:22" ht="24" thickTop="1" thickBot="1" x14ac:dyDescent="0.25">
      <c r="A410" s="355">
        <f t="shared" ref="A410" si="90">A406+1</f>
        <v>96</v>
      </c>
      <c r="B410" s="108" t="s">
        <v>20</v>
      </c>
      <c r="C410" s="108" t="s">
        <v>21</v>
      </c>
      <c r="D410" s="108" t="s">
        <v>22</v>
      </c>
      <c r="E410" s="358" t="s">
        <v>23</v>
      </c>
      <c r="F410" s="358"/>
      <c r="G410" s="358" t="s">
        <v>14</v>
      </c>
      <c r="H410" s="359"/>
      <c r="I410" s="87"/>
      <c r="J410" s="109" t="s">
        <v>1719</v>
      </c>
      <c r="K410" s="110"/>
      <c r="L410" s="143"/>
      <c r="M410" s="111"/>
      <c r="N410" s="89"/>
      <c r="V410" s="123"/>
    </row>
    <row r="411" spans="1:22" ht="13.5" thickBot="1" x14ac:dyDescent="0.25">
      <c r="A411" s="356"/>
      <c r="B411" s="113"/>
      <c r="C411" s="113"/>
      <c r="D411" s="114"/>
      <c r="E411" s="113"/>
      <c r="F411" s="113"/>
      <c r="G411" s="360"/>
      <c r="H411" s="361"/>
      <c r="I411" s="362"/>
      <c r="J411" s="115" t="s">
        <v>1719</v>
      </c>
      <c r="K411" s="115"/>
      <c r="L411" s="144"/>
      <c r="M411" s="116"/>
      <c r="N411" s="89"/>
      <c r="V411" s="123">
        <f>G411</f>
        <v>0</v>
      </c>
    </row>
    <row r="412" spans="1:22" ht="23.25" thickBot="1" x14ac:dyDescent="0.25">
      <c r="A412" s="356"/>
      <c r="B412" s="119" t="s">
        <v>29</v>
      </c>
      <c r="C412" s="119" t="s">
        <v>30</v>
      </c>
      <c r="D412" s="119" t="s">
        <v>31</v>
      </c>
      <c r="E412" s="363" t="s">
        <v>32</v>
      </c>
      <c r="F412" s="363"/>
      <c r="G412" s="364"/>
      <c r="H412" s="365"/>
      <c r="I412" s="366"/>
      <c r="J412" s="120" t="s">
        <v>1840</v>
      </c>
      <c r="K412" s="121"/>
      <c r="L412" s="146"/>
      <c r="M412" s="122"/>
      <c r="N412" s="89"/>
      <c r="V412" s="123"/>
    </row>
    <row r="413" spans="1:22" ht="13.5" thickBot="1" x14ac:dyDescent="0.25">
      <c r="A413" s="357"/>
      <c r="B413" s="124"/>
      <c r="C413" s="124"/>
      <c r="D413" s="134"/>
      <c r="E413" s="126" t="s">
        <v>37</v>
      </c>
      <c r="F413" s="127"/>
      <c r="G413" s="367"/>
      <c r="H413" s="368"/>
      <c r="I413" s="369"/>
      <c r="J413" s="120" t="s">
        <v>1726</v>
      </c>
      <c r="K413" s="121"/>
      <c r="L413" s="146"/>
      <c r="M413" s="122"/>
      <c r="N413" s="89"/>
      <c r="V413" s="123"/>
    </row>
    <row r="414" spans="1:22" ht="24" thickTop="1" thickBot="1" x14ac:dyDescent="0.25">
      <c r="A414" s="355">
        <f t="shared" ref="A414" si="91">A410+1</f>
        <v>97</v>
      </c>
      <c r="B414" s="108" t="s">
        <v>20</v>
      </c>
      <c r="C414" s="108" t="s">
        <v>21</v>
      </c>
      <c r="D414" s="108" t="s">
        <v>22</v>
      </c>
      <c r="E414" s="358" t="s">
        <v>23</v>
      </c>
      <c r="F414" s="358"/>
      <c r="G414" s="358" t="s">
        <v>14</v>
      </c>
      <c r="H414" s="359"/>
      <c r="I414" s="87"/>
      <c r="J414" s="109" t="s">
        <v>1719</v>
      </c>
      <c r="K414" s="110"/>
      <c r="L414" s="143"/>
      <c r="M414" s="111"/>
      <c r="N414" s="89"/>
      <c r="V414" s="123"/>
    </row>
    <row r="415" spans="1:22" ht="13.5" thickBot="1" x14ac:dyDescent="0.25">
      <c r="A415" s="356"/>
      <c r="B415" s="113"/>
      <c r="C415" s="113"/>
      <c r="D415" s="114"/>
      <c r="E415" s="113"/>
      <c r="F415" s="113"/>
      <c r="G415" s="360"/>
      <c r="H415" s="361"/>
      <c r="I415" s="362"/>
      <c r="J415" s="115" t="s">
        <v>1719</v>
      </c>
      <c r="K415" s="115"/>
      <c r="L415" s="144"/>
      <c r="M415" s="116"/>
      <c r="N415" s="89"/>
      <c r="V415" s="123">
        <f>G415</f>
        <v>0</v>
      </c>
    </row>
    <row r="416" spans="1:22" ht="23.25" thickBot="1" x14ac:dyDescent="0.25">
      <c r="A416" s="356"/>
      <c r="B416" s="119" t="s">
        <v>29</v>
      </c>
      <c r="C416" s="119" t="s">
        <v>30</v>
      </c>
      <c r="D416" s="119" t="s">
        <v>31</v>
      </c>
      <c r="E416" s="363" t="s">
        <v>32</v>
      </c>
      <c r="F416" s="363"/>
      <c r="G416" s="364"/>
      <c r="H416" s="365"/>
      <c r="I416" s="366"/>
      <c r="J416" s="120" t="s">
        <v>1840</v>
      </c>
      <c r="K416" s="121"/>
      <c r="L416" s="146"/>
      <c r="M416" s="122"/>
      <c r="N416" s="89"/>
      <c r="V416" s="123"/>
    </row>
    <row r="417" spans="1:22" ht="13.5" thickBot="1" x14ac:dyDescent="0.25">
      <c r="A417" s="357"/>
      <c r="B417" s="124"/>
      <c r="C417" s="124"/>
      <c r="D417" s="134"/>
      <c r="E417" s="126" t="s">
        <v>37</v>
      </c>
      <c r="F417" s="127"/>
      <c r="G417" s="367"/>
      <c r="H417" s="368"/>
      <c r="I417" s="369"/>
      <c r="J417" s="120" t="s">
        <v>1726</v>
      </c>
      <c r="K417" s="121"/>
      <c r="L417" s="146"/>
      <c r="M417" s="122"/>
      <c r="N417" s="89"/>
      <c r="V417" s="123"/>
    </row>
    <row r="418" spans="1:22" ht="24" thickTop="1" thickBot="1" x14ac:dyDescent="0.25">
      <c r="A418" s="355">
        <f t="shared" ref="A418" si="92">A414+1</f>
        <v>98</v>
      </c>
      <c r="B418" s="108" t="s">
        <v>20</v>
      </c>
      <c r="C418" s="108" t="s">
        <v>21</v>
      </c>
      <c r="D418" s="108" t="s">
        <v>22</v>
      </c>
      <c r="E418" s="358" t="s">
        <v>23</v>
      </c>
      <c r="F418" s="358"/>
      <c r="G418" s="358" t="s">
        <v>14</v>
      </c>
      <c r="H418" s="359"/>
      <c r="I418" s="87"/>
      <c r="J418" s="109" t="s">
        <v>1719</v>
      </c>
      <c r="K418" s="110"/>
      <c r="L418" s="143"/>
      <c r="M418" s="111"/>
      <c r="N418" s="89"/>
      <c r="V418" s="123"/>
    </row>
    <row r="419" spans="1:22" ht="13.5" thickBot="1" x14ac:dyDescent="0.25">
      <c r="A419" s="356"/>
      <c r="B419" s="113"/>
      <c r="C419" s="113"/>
      <c r="D419" s="114"/>
      <c r="E419" s="113"/>
      <c r="F419" s="113"/>
      <c r="G419" s="360"/>
      <c r="H419" s="361"/>
      <c r="I419" s="362"/>
      <c r="J419" s="115" t="s">
        <v>1719</v>
      </c>
      <c r="K419" s="115"/>
      <c r="L419" s="144"/>
      <c r="M419" s="116"/>
      <c r="N419" s="89"/>
      <c r="V419" s="123">
        <f>G419</f>
        <v>0</v>
      </c>
    </row>
    <row r="420" spans="1:22" ht="23.25" thickBot="1" x14ac:dyDescent="0.25">
      <c r="A420" s="356"/>
      <c r="B420" s="119" t="s">
        <v>29</v>
      </c>
      <c r="C420" s="119" t="s">
        <v>30</v>
      </c>
      <c r="D420" s="119" t="s">
        <v>31</v>
      </c>
      <c r="E420" s="363" t="s">
        <v>32</v>
      </c>
      <c r="F420" s="363"/>
      <c r="G420" s="364"/>
      <c r="H420" s="365"/>
      <c r="I420" s="366"/>
      <c r="J420" s="120" t="s">
        <v>1840</v>
      </c>
      <c r="K420" s="121"/>
      <c r="L420" s="146"/>
      <c r="M420" s="122"/>
      <c r="N420" s="89"/>
      <c r="V420" s="123"/>
    </row>
    <row r="421" spans="1:22" ht="13.5" thickBot="1" x14ac:dyDescent="0.25">
      <c r="A421" s="357"/>
      <c r="B421" s="124"/>
      <c r="C421" s="124"/>
      <c r="D421" s="134"/>
      <c r="E421" s="126" t="s">
        <v>37</v>
      </c>
      <c r="F421" s="127"/>
      <c r="G421" s="367"/>
      <c r="H421" s="368"/>
      <c r="I421" s="369"/>
      <c r="J421" s="120" t="s">
        <v>1726</v>
      </c>
      <c r="K421" s="121"/>
      <c r="L421" s="146"/>
      <c r="M421" s="122"/>
      <c r="N421" s="89"/>
      <c r="V421" s="123"/>
    </row>
    <row r="422" spans="1:22" ht="24" thickTop="1" thickBot="1" x14ac:dyDescent="0.25">
      <c r="A422" s="355">
        <f t="shared" ref="A422" si="93">A418+1</f>
        <v>99</v>
      </c>
      <c r="B422" s="108" t="s">
        <v>20</v>
      </c>
      <c r="C422" s="108" t="s">
        <v>21</v>
      </c>
      <c r="D422" s="108" t="s">
        <v>22</v>
      </c>
      <c r="E422" s="358" t="s">
        <v>23</v>
      </c>
      <c r="F422" s="358"/>
      <c r="G422" s="358" t="s">
        <v>14</v>
      </c>
      <c r="H422" s="359"/>
      <c r="I422" s="87"/>
      <c r="J422" s="109" t="s">
        <v>1719</v>
      </c>
      <c r="K422" s="110"/>
      <c r="L422" s="143"/>
      <c r="M422" s="111"/>
      <c r="N422" s="89"/>
      <c r="V422" s="123"/>
    </row>
    <row r="423" spans="1:22" ht="13.5" thickBot="1" x14ac:dyDescent="0.25">
      <c r="A423" s="356"/>
      <c r="B423" s="113"/>
      <c r="C423" s="113"/>
      <c r="D423" s="114"/>
      <c r="E423" s="113"/>
      <c r="F423" s="113"/>
      <c r="G423" s="360"/>
      <c r="H423" s="361"/>
      <c r="I423" s="362"/>
      <c r="J423" s="115" t="s">
        <v>1719</v>
      </c>
      <c r="K423" s="115"/>
      <c r="L423" s="144"/>
      <c r="M423" s="116"/>
      <c r="N423" s="89"/>
      <c r="V423" s="123">
        <f>G423</f>
        <v>0</v>
      </c>
    </row>
    <row r="424" spans="1:22" ht="23.25" thickBot="1" x14ac:dyDescent="0.25">
      <c r="A424" s="356"/>
      <c r="B424" s="119" t="s">
        <v>29</v>
      </c>
      <c r="C424" s="119" t="s">
        <v>30</v>
      </c>
      <c r="D424" s="119" t="s">
        <v>31</v>
      </c>
      <c r="E424" s="363" t="s">
        <v>32</v>
      </c>
      <c r="F424" s="363"/>
      <c r="G424" s="364"/>
      <c r="H424" s="365"/>
      <c r="I424" s="366"/>
      <c r="J424" s="120" t="s">
        <v>1840</v>
      </c>
      <c r="K424" s="121"/>
      <c r="L424" s="146"/>
      <c r="M424" s="122"/>
      <c r="N424" s="89"/>
      <c r="V424" s="123"/>
    </row>
    <row r="425" spans="1:22" ht="13.5" thickBot="1" x14ac:dyDescent="0.25">
      <c r="A425" s="357"/>
      <c r="B425" s="124"/>
      <c r="C425" s="124"/>
      <c r="D425" s="134"/>
      <c r="E425" s="126" t="s">
        <v>37</v>
      </c>
      <c r="F425" s="127"/>
      <c r="G425" s="367"/>
      <c r="H425" s="368"/>
      <c r="I425" s="369"/>
      <c r="J425" s="120" t="s">
        <v>1726</v>
      </c>
      <c r="K425" s="121"/>
      <c r="L425" s="146"/>
      <c r="M425" s="122"/>
      <c r="N425" s="89"/>
      <c r="V425" s="123"/>
    </row>
    <row r="426" spans="1:22" ht="24" thickTop="1" thickBot="1" x14ac:dyDescent="0.25">
      <c r="A426" s="355">
        <f t="shared" ref="A426" si="94">A422+1</f>
        <v>100</v>
      </c>
      <c r="B426" s="108" t="s">
        <v>20</v>
      </c>
      <c r="C426" s="108" t="s">
        <v>21</v>
      </c>
      <c r="D426" s="108" t="s">
        <v>22</v>
      </c>
      <c r="E426" s="358" t="s">
        <v>23</v>
      </c>
      <c r="F426" s="358"/>
      <c r="G426" s="358" t="s">
        <v>14</v>
      </c>
      <c r="H426" s="359"/>
      <c r="I426" s="87"/>
      <c r="J426" s="109" t="s">
        <v>1719</v>
      </c>
      <c r="K426" s="110"/>
      <c r="L426" s="143"/>
      <c r="M426" s="111"/>
      <c r="N426" s="89"/>
      <c r="V426" s="123"/>
    </row>
    <row r="427" spans="1:22" ht="13.5" thickBot="1" x14ac:dyDescent="0.25">
      <c r="A427" s="356"/>
      <c r="B427" s="113"/>
      <c r="C427" s="113"/>
      <c r="D427" s="114"/>
      <c r="E427" s="113"/>
      <c r="F427" s="113"/>
      <c r="G427" s="360"/>
      <c r="H427" s="361"/>
      <c r="I427" s="362"/>
      <c r="J427" s="115" t="s">
        <v>1719</v>
      </c>
      <c r="K427" s="115"/>
      <c r="L427" s="144"/>
      <c r="M427" s="116"/>
      <c r="N427" s="89"/>
      <c r="V427" s="123">
        <f>G427</f>
        <v>0</v>
      </c>
    </row>
    <row r="428" spans="1:22" ht="23.25" thickBot="1" x14ac:dyDescent="0.25">
      <c r="A428" s="356"/>
      <c r="B428" s="119" t="s">
        <v>29</v>
      </c>
      <c r="C428" s="119" t="s">
        <v>30</v>
      </c>
      <c r="D428" s="119" t="s">
        <v>31</v>
      </c>
      <c r="E428" s="363" t="s">
        <v>32</v>
      </c>
      <c r="F428" s="363"/>
      <c r="G428" s="364"/>
      <c r="H428" s="365"/>
      <c r="I428" s="366"/>
      <c r="J428" s="120" t="s">
        <v>1840</v>
      </c>
      <c r="K428" s="121"/>
      <c r="L428" s="146"/>
      <c r="M428" s="122"/>
      <c r="N428" s="89"/>
    </row>
    <row r="429" spans="1:22" ht="13.5" thickBot="1" x14ac:dyDescent="0.25">
      <c r="A429" s="357"/>
      <c r="B429" s="134"/>
      <c r="C429" s="134"/>
      <c r="D429" s="134"/>
      <c r="E429" s="136" t="s">
        <v>37</v>
      </c>
      <c r="F429" s="137"/>
      <c r="G429" s="367"/>
      <c r="H429" s="368"/>
      <c r="I429" s="369"/>
      <c r="J429" s="138" t="s">
        <v>1726</v>
      </c>
      <c r="K429" s="139"/>
      <c r="L429" s="205"/>
      <c r="M429" s="140"/>
      <c r="N429" s="89"/>
    </row>
    <row r="430" spans="1:22" ht="13.5" thickTop="1" x14ac:dyDescent="0.2"/>
  </sheetData>
  <mergeCells count="754">
    <mergeCell ref="A426:A429"/>
    <mergeCell ref="E426:F426"/>
    <mergeCell ref="G426:H426"/>
    <mergeCell ref="G427:I427"/>
    <mergeCell ref="E428:F428"/>
    <mergeCell ref="G428:I428"/>
    <mergeCell ref="G429:I429"/>
    <mergeCell ref="A422:A425"/>
    <mergeCell ref="E422:F422"/>
    <mergeCell ref="G422:H422"/>
    <mergeCell ref="G423:I423"/>
    <mergeCell ref="E424:F424"/>
    <mergeCell ref="G424:I424"/>
    <mergeCell ref="G425:I425"/>
    <mergeCell ref="A418:A421"/>
    <mergeCell ref="E418:F418"/>
    <mergeCell ref="G418:H418"/>
    <mergeCell ref="G419:I419"/>
    <mergeCell ref="E420:F420"/>
    <mergeCell ref="G420:I420"/>
    <mergeCell ref="G421:I421"/>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I30"/>
    <mergeCell ref="G31:I31"/>
    <mergeCell ref="E32:F32"/>
    <mergeCell ref="G32:I33"/>
    <mergeCell ref="C33:E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H18"/>
    <mergeCell ref="G19:I19"/>
    <mergeCell ref="E20:F20"/>
    <mergeCell ref="G20:I20"/>
    <mergeCell ref="G21:I21"/>
    <mergeCell ref="K12:K13"/>
    <mergeCell ref="L12:L13"/>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35 B39 B43 B47 B55 B427 B59 B51 B63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B419 B423 B67 B23 B27 B19"/>
    <dataValidation allowBlank="1" showInputMessage="1" showErrorMessage="1" promptTitle="Benefit #3- Payment in-kind" prompt="If there is a benefit #3 and it was paid in-kind, mark this box with an  x._x000a_" sqref="L33 L37 L41 L45 L49 L57 L29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L421 L425 L429 L21 L25 L53"/>
    <dataValidation allowBlank="1" showInputMessage="1" showErrorMessage="1" promptTitle="Benefit #2- Payment in-kind" prompt="If there is a benefit #2 and it was paid in-kind, mark this box with an  x._x000a_" sqref="L32 L36 L40 L44 L48 L56 L52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L420 L424 L428 L20 L24 L28"/>
    <dataValidation allowBlank="1" showInputMessage="1" showErrorMessage="1" promptTitle="Benefit #1- Payment in-kind" prompt="If there is a benefit #1 and it was paid in-kind, mark this box with an  x._x000a_" sqref="L30:L31 L34:L35 L38:L39 L42:L43 L46:L47 L54:L55 L50:L51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L418:L419 L422:L423 L426:L427 L18:L19 L22:L23 L26:L27"/>
    <dataValidation allowBlank="1" showInputMessage="1" showErrorMessage="1" promptTitle="Benefit #3--Payment by Check" prompt="If there is a benefit #3 and it was paid by check, mark an x in this cell._x000a_" sqref="K33 K37 K41 K45 K49 K57 K29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K421 K425 K429 K21 K25 K53"/>
    <dataValidation allowBlank="1" showInputMessage="1" showErrorMessage="1" promptTitle="Benefit #2--Payment by Check" prompt="If there is a benefit #2 and it was paid by check, mark an x in this cell._x000a_" sqref="K32 K36 K40 K44 K48 K56 K52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K420 K424 K428 K20 K24 K28"/>
    <dataValidation allowBlank="1" showInputMessage="1" showErrorMessage="1" promptTitle="Benefit #1--Payment by Check" prompt="If there is a benefit #1 and it was paid by check, mark an x in this cell._x000a_" sqref="K30:K31 K34:K35 K38:K39 K42:K43 K46:K47 K54:K55 K50:K51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K418:K419 K422:K423 K426:K427 K18:K19 K22:K23 K26:K27"/>
    <dataValidation allowBlank="1" showInputMessage="1" showErrorMessage="1" promptTitle="Benefit #3 Description" prompt="Benefit #3 description is listed here" sqref="J33 J37 J41 J45 J49 J57 J29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J421 J425 J429 J21 J25 J53"/>
    <dataValidation allowBlank="1" showInputMessage="1" showErrorMessage="1" promptTitle="Benefit #3 Total Amount" prompt="The total amount of Benefit #3 is entered here." sqref="M33 M37 M41 M45 M49 M57 M29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M421 M425 M429 M21 M25 M53"/>
    <dataValidation allowBlank="1" showInputMessage="1" showErrorMessage="1" promptTitle="Benefit #2 Total Amount" prompt="The total amount of Benefit #2 is entered here." sqref="M32 M36 M40 M44 M48 M56 M52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M420 M424 M428 M20 M24 M28"/>
    <dataValidation allowBlank="1" showInputMessage="1" showErrorMessage="1" promptTitle="Benefit #2 Description" prompt="Benefit #2 description is listed here" sqref="J32 J36 J40 J44 J48 J56 J52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J420 J424 J428 J20 J24 J28"/>
    <dataValidation allowBlank="1" showInputMessage="1" showErrorMessage="1" promptTitle="Benefit #1 Total Amount" prompt="The total amount of Benefit #1 is entered here." sqref="M30:M31 M34:M35 M38:M39 M42:M43 M46:M47 M54:M55 M50:M51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M418:M419 M422:M423 M426:M427 M18:M19 M22:M23 M26:M27"/>
    <dataValidation allowBlank="1" showInputMessage="1" showErrorMessage="1" promptTitle="Benefit#1 Description" prompt="Benefit Description for Entry #1 is listed here." sqref="J30:J31 J34:J35 J38:J39 J42:J43 J46:J47 J54:J55 J50:J51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J418:J419 J422:J423 J426:J427 J18:J19 J22:J23 J26:J27"/>
    <dataValidation allowBlank="1" showInputMessage="1" showErrorMessage="1" promptTitle="Travel Date(s)" prompt="List the dates of travel here expressed in the format MM/DD/YYYY-MM/DD/YYYY." sqref="F33 F37 F41 F45 F49 F57 F29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F421 F425 F429 F21 F25 F53"/>
    <dataValidation type="date" allowBlank="1" showInputMessage="1" showErrorMessage="1" errorTitle="Data Entry Error" error="Please enter date using MM/DD/YYYY" promptTitle="Event Ending Date" prompt="List Event ending date here using the format MM/DD/YYYY." sqref="D429 D37 D41 D45 D49 D57 D29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D421 D425 D21 D25 D53">
      <formula1>40179</formula1>
      <formula2>73051</formula2>
    </dataValidation>
    <dataValidation allowBlank="1" showInputMessage="1" showErrorMessage="1" promptTitle="Event Sponsor" prompt="List the event sponsor here." sqref="C429 C37 C41 C45 C49 C57 C29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C421 C425 C21 C25 C53"/>
    <dataValidation allowBlank="1" showInputMessage="1" showErrorMessage="1" promptTitle="Traveler Title" prompt="List traveler's title here." sqref="B33 B37 B41 B429 B49 B57 B21 B61 B65 B45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B421 B425 B69 B25 B29 B53"/>
    <dataValidation allowBlank="1" showInputMessage="1" showErrorMessage="1" promptTitle="Location " prompt="List location of event here." sqref="F31 F35 F39 F43 F47 F55 F51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F419 F423 F427 F19 F23 F27"/>
    <dataValidation type="date" allowBlank="1" showInputMessage="1" showErrorMessage="1" errorTitle="Text Entered Not Valid" error="Please enter date using standardized format MM/DD/YYYY." promptTitle="Event Beginning Date" prompt="Insert event beginning date using the format MM/DD/YYYY here._x000a_" sqref="D31 D35 D39 D43 D47 D55 D51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D419 D423 D427 D19 D23 D27">
      <formula1>40179</formula1>
      <formula2>73051</formula2>
    </dataValidation>
    <dataValidation allowBlank="1" showInputMessage="1" showErrorMessage="1" promptTitle="Event Description" prompt="Provide event description (e.g. title of the conference) here." sqref="C31 C35 C39 C43 C47 C55 C51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C419 C423 C427 C19 C23 C27"/>
    <dataValidation allowBlank="1" showInputMessage="1" showErrorMessage="1" promptTitle="Traveler Name " prompt="List traveler's first and last name here." sqref="B31"/>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31 G427:I427 C33 G37:I37 G41:I41 G39:I39 G35:I35 G45:I45 G49:I49 G57:I57 G27:I2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421:I421 G425:I425 G429:I429 G43:I43 G47:I47 G55:I55 G51:I51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G415:I415 G419:I419 G423:I423 G17:I17 G21:I21 G25:I25 G29:I29 G19:I19 G23:I23 G53:I53"/>
  </dataValidations>
  <pageMargins left="0.7" right="0.7" top="0" bottom="0.25" header="0.3" footer="0.3"/>
  <pageSetup fitToHeight="0" orientation="landscape" blackAndWhite="1"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9"/>
  <sheetViews>
    <sheetView topLeftCell="A2" zoomScaleNormal="100" workbookViewId="0">
      <selection activeCell="R11" sqref="R11"/>
    </sheetView>
  </sheetViews>
  <sheetFormatPr defaultRowHeight="12.75" x14ac:dyDescent="0.2"/>
  <cols>
    <col min="1" max="1" width="3.85546875" style="1" customWidth="1"/>
    <col min="2" max="2" width="16.140625" style="1" customWidth="1"/>
    <col min="3" max="3" width="17.7109375" style="1" customWidth="1"/>
    <col min="4" max="4" width="14.42578125" style="1" customWidth="1"/>
    <col min="5" max="5" width="18.7109375" style="1" hidden="1" customWidth="1"/>
    <col min="6" max="6" width="14.85546875" style="1" customWidth="1"/>
    <col min="7" max="7" width="3" style="1" customWidth="1"/>
    <col min="8" max="8" width="11.28515625" style="1" customWidth="1"/>
    <col min="9" max="9" width="3" style="1" customWidth="1"/>
    <col min="10" max="10" width="12.28515625" style="1" customWidth="1"/>
    <col min="11" max="11" width="9.140625" style="1" customWidth="1"/>
    <col min="12" max="12" width="8.85546875" style="1" customWidth="1"/>
    <col min="13" max="13" width="8" style="1" customWidth="1"/>
    <col min="14" max="14" width="0.140625" style="1" customWidth="1"/>
    <col min="15" max="15" width="9.140625" style="1"/>
    <col min="16" max="16" width="20.28515625" style="1" bestFit="1" customWidth="1"/>
    <col min="17" max="20" width="9.140625" style="1"/>
    <col min="21" max="21" width="9.42578125" style="1" customWidth="1"/>
    <col min="22" max="22" width="13.7109375" style="2" customWidth="1"/>
    <col min="23" max="16384" width="9.140625" style="1"/>
  </cols>
  <sheetData>
    <row r="1" spans="1:19" s="1" customFormat="1" hidden="1" x14ac:dyDescent="0.2"/>
    <row r="2" spans="1:19" s="1" customFormat="1" x14ac:dyDescent="0.2">
      <c r="J2" s="510" t="s">
        <v>1</v>
      </c>
      <c r="K2" s="511"/>
      <c r="L2" s="511"/>
      <c r="M2" s="511"/>
      <c r="P2" s="513"/>
      <c r="Q2" s="513"/>
      <c r="R2" s="513"/>
      <c r="S2" s="513"/>
    </row>
    <row r="3" spans="1:19" s="1" customFormat="1" x14ac:dyDescent="0.2">
      <c r="J3" s="511"/>
      <c r="K3" s="511"/>
      <c r="L3" s="511"/>
      <c r="M3" s="511"/>
      <c r="P3" s="514"/>
      <c r="Q3" s="514"/>
      <c r="R3" s="514"/>
      <c r="S3" s="514"/>
    </row>
    <row r="4" spans="1:19" s="1" customFormat="1" ht="13.5" thickBot="1" x14ac:dyDescent="0.25">
      <c r="A4" s="64"/>
      <c r="B4" s="64"/>
      <c r="C4" s="64"/>
      <c r="D4" s="64"/>
      <c r="E4" s="64"/>
      <c r="F4" s="64"/>
      <c r="G4" s="64"/>
      <c r="H4" s="64"/>
      <c r="I4" s="64"/>
      <c r="J4" s="512"/>
      <c r="K4" s="512"/>
      <c r="L4" s="512"/>
      <c r="M4" s="512"/>
      <c r="P4" s="515"/>
      <c r="Q4" s="515"/>
      <c r="R4" s="515"/>
      <c r="S4" s="515"/>
    </row>
    <row r="5" spans="1:19" s="1" customFormat="1" ht="30" customHeight="1" thickTop="1" thickBot="1" x14ac:dyDescent="0.25">
      <c r="A5" s="516" t="s">
        <v>7454</v>
      </c>
      <c r="B5" s="517"/>
      <c r="C5" s="517"/>
      <c r="D5" s="517"/>
      <c r="E5" s="517"/>
      <c r="F5" s="517"/>
      <c r="G5" s="517"/>
      <c r="H5" s="517"/>
      <c r="I5" s="517"/>
      <c r="J5" s="517"/>
      <c r="K5" s="517"/>
      <c r="L5" s="517"/>
      <c r="M5" s="517"/>
      <c r="N5" s="4"/>
      <c r="O5" s="64"/>
      <c r="Q5" s="5"/>
    </row>
    <row r="6" spans="1:19" s="1" customFormat="1" ht="13.5" customHeight="1" thickTop="1" x14ac:dyDescent="0.2">
      <c r="A6" s="518" t="s">
        <v>2</v>
      </c>
      <c r="B6" s="520" t="s">
        <v>3</v>
      </c>
      <c r="C6" s="521"/>
      <c r="D6" s="521"/>
      <c r="E6" s="521"/>
      <c r="F6" s="521"/>
      <c r="G6" s="521"/>
      <c r="H6" s="521"/>
      <c r="I6" s="521"/>
      <c r="J6" s="522"/>
      <c r="K6" s="6" t="s">
        <v>4</v>
      </c>
      <c r="L6" s="6" t="s">
        <v>5</v>
      </c>
      <c r="M6" s="6" t="s">
        <v>6</v>
      </c>
      <c r="N6" s="7"/>
      <c r="O6" s="64"/>
    </row>
    <row r="7" spans="1:19" s="1" customFormat="1" ht="20.25" customHeight="1" thickBot="1" x14ac:dyDescent="0.25">
      <c r="A7" s="518"/>
      <c r="B7" s="523"/>
      <c r="C7" s="524"/>
      <c r="D7" s="524"/>
      <c r="E7" s="524"/>
      <c r="F7" s="524"/>
      <c r="G7" s="524"/>
      <c r="H7" s="524"/>
      <c r="I7" s="524"/>
      <c r="J7" s="525"/>
      <c r="K7" s="8"/>
      <c r="L7" s="9"/>
      <c r="M7" s="10">
        <v>2018</v>
      </c>
      <c r="N7" s="11"/>
      <c r="O7" s="64"/>
    </row>
    <row r="8" spans="1:19" s="1" customFormat="1" ht="27.75" customHeight="1" thickTop="1" thickBot="1" x14ac:dyDescent="0.25">
      <c r="A8" s="518"/>
      <c r="B8" s="526" t="s">
        <v>7</v>
      </c>
      <c r="C8" s="527"/>
      <c r="D8" s="527"/>
      <c r="E8" s="527"/>
      <c r="F8" s="527"/>
      <c r="G8" s="528"/>
      <c r="H8" s="528"/>
      <c r="I8" s="528"/>
      <c r="J8" s="528"/>
      <c r="K8" s="528"/>
      <c r="L8" s="527"/>
      <c r="M8" s="527"/>
      <c r="N8" s="529"/>
      <c r="O8" s="64"/>
    </row>
    <row r="9" spans="1:19" s="1" customFormat="1" ht="18" customHeight="1" thickTop="1" x14ac:dyDescent="0.25">
      <c r="A9" s="518"/>
      <c r="B9" s="530" t="s">
        <v>1715</v>
      </c>
      <c r="C9" s="507"/>
      <c r="D9" s="507"/>
      <c r="E9" s="507"/>
      <c r="F9" s="507"/>
      <c r="G9" s="451" t="s">
        <v>0</v>
      </c>
      <c r="H9" s="408" t="s">
        <v>1716</v>
      </c>
      <c r="I9" s="411"/>
      <c r="J9" s="414" t="s">
        <v>1701</v>
      </c>
      <c r="K9" s="417"/>
      <c r="L9" s="420" t="s">
        <v>1717</v>
      </c>
      <c r="M9" s="421"/>
      <c r="N9" s="214"/>
      <c r="O9" s="215"/>
      <c r="P9" s="64"/>
    </row>
    <row r="10" spans="1:19" s="1" customFormat="1" ht="15.75" customHeight="1" x14ac:dyDescent="0.2">
      <c r="A10" s="518"/>
      <c r="B10" s="506" t="s">
        <v>7453</v>
      </c>
      <c r="C10" s="507"/>
      <c r="D10" s="507"/>
      <c r="E10" s="507"/>
      <c r="F10" s="508"/>
      <c r="G10" s="452"/>
      <c r="H10" s="409"/>
      <c r="I10" s="412"/>
      <c r="J10" s="415"/>
      <c r="K10" s="418"/>
      <c r="L10" s="422"/>
      <c r="M10" s="421"/>
      <c r="N10" s="214"/>
      <c r="O10" s="215"/>
      <c r="P10" s="64"/>
    </row>
    <row r="11" spans="1:19" s="1" customFormat="1" ht="26.25" customHeight="1" thickBot="1" x14ac:dyDescent="0.3">
      <c r="A11" s="518"/>
      <c r="B11" s="13" t="s">
        <v>9</v>
      </c>
      <c r="C11" s="316" t="s">
        <v>7229</v>
      </c>
      <c r="D11" s="630" t="s">
        <v>7230</v>
      </c>
      <c r="E11" s="630"/>
      <c r="F11" s="631"/>
      <c r="G11" s="453"/>
      <c r="H11" s="410"/>
      <c r="I11" s="413"/>
      <c r="J11" s="416"/>
      <c r="K11" s="419"/>
      <c r="L11" s="423"/>
      <c r="M11" s="424"/>
      <c r="N11" s="217"/>
      <c r="O11" s="215"/>
      <c r="P11" s="64"/>
    </row>
    <row r="12" spans="1:19" s="1" customFormat="1" ht="13.5" thickTop="1" x14ac:dyDescent="0.2">
      <c r="A12" s="518"/>
      <c r="B12" s="392" t="s">
        <v>10</v>
      </c>
      <c r="C12" s="394" t="s">
        <v>11</v>
      </c>
      <c r="D12" s="396" t="s">
        <v>12</v>
      </c>
      <c r="E12" s="398" t="s">
        <v>13</v>
      </c>
      <c r="F12" s="399"/>
      <c r="G12" s="402" t="s">
        <v>14</v>
      </c>
      <c r="H12" s="403"/>
      <c r="I12" s="404"/>
      <c r="J12" s="394" t="s">
        <v>15</v>
      </c>
      <c r="K12" s="454" t="s">
        <v>16</v>
      </c>
      <c r="L12" s="456" t="s">
        <v>17</v>
      </c>
      <c r="M12" s="396" t="s">
        <v>18</v>
      </c>
      <c r="N12" s="16"/>
      <c r="O12" s="64"/>
    </row>
    <row r="13" spans="1:19" s="1" customFormat="1" ht="34.5" customHeight="1" thickBot="1" x14ac:dyDescent="0.25">
      <c r="A13" s="519"/>
      <c r="B13" s="393"/>
      <c r="C13" s="395"/>
      <c r="D13" s="397"/>
      <c r="E13" s="400"/>
      <c r="F13" s="401"/>
      <c r="G13" s="405"/>
      <c r="H13" s="406"/>
      <c r="I13" s="407"/>
      <c r="J13" s="505"/>
      <c r="K13" s="496"/>
      <c r="L13" s="629"/>
      <c r="M13" s="505"/>
      <c r="N13" s="17"/>
      <c r="O13" s="64"/>
    </row>
    <row r="14" spans="1:19" s="1" customFormat="1" ht="24" thickTop="1" thickBot="1" x14ac:dyDescent="0.25">
      <c r="A14" s="381" t="s">
        <v>19</v>
      </c>
      <c r="B14" s="189" t="s">
        <v>20</v>
      </c>
      <c r="C14" s="189" t="s">
        <v>21</v>
      </c>
      <c r="D14" s="189" t="s">
        <v>22</v>
      </c>
      <c r="E14" s="384" t="s">
        <v>23</v>
      </c>
      <c r="F14" s="384"/>
      <c r="G14" s="358" t="s">
        <v>14</v>
      </c>
      <c r="H14" s="359"/>
      <c r="I14" s="87"/>
      <c r="J14" s="317"/>
      <c r="K14" s="317"/>
      <c r="L14" s="317"/>
      <c r="M14" s="317"/>
      <c r="N14" s="281"/>
    </row>
    <row r="15" spans="1:19" s="1" customFormat="1" ht="23.25" thickBot="1" x14ac:dyDescent="0.25">
      <c r="A15" s="382"/>
      <c r="B15" s="21" t="s">
        <v>24</v>
      </c>
      <c r="C15" s="21" t="s">
        <v>25</v>
      </c>
      <c r="D15" s="22">
        <v>40766</v>
      </c>
      <c r="E15" s="223"/>
      <c r="F15" s="224" t="s">
        <v>26</v>
      </c>
      <c r="G15" s="502" t="s">
        <v>27</v>
      </c>
      <c r="H15" s="503"/>
      <c r="I15" s="504"/>
      <c r="J15" s="23" t="s">
        <v>28</v>
      </c>
      <c r="K15" s="24"/>
      <c r="L15" s="25" t="s">
        <v>0</v>
      </c>
      <c r="M15" s="318">
        <v>280</v>
      </c>
      <c r="N15" s="281"/>
      <c r="O15" s="64"/>
    </row>
    <row r="16" spans="1:19" s="1" customFormat="1" ht="23.25" thickBot="1" x14ac:dyDescent="0.25">
      <c r="A16" s="382"/>
      <c r="B16" s="190" t="s">
        <v>29</v>
      </c>
      <c r="C16" s="190" t="s">
        <v>30</v>
      </c>
      <c r="D16" s="190" t="s">
        <v>31</v>
      </c>
      <c r="E16" s="388" t="s">
        <v>32</v>
      </c>
      <c r="F16" s="388"/>
      <c r="G16" s="389"/>
      <c r="H16" s="390"/>
      <c r="I16" s="391"/>
      <c r="J16" s="27" t="s">
        <v>33</v>
      </c>
      <c r="K16" s="25" t="s">
        <v>0</v>
      </c>
      <c r="L16" s="28"/>
      <c r="M16" s="319">
        <v>825</v>
      </c>
      <c r="N16" s="16"/>
    </row>
    <row r="17" spans="1:22" ht="23.25" thickBot="1" x14ac:dyDescent="0.25">
      <c r="A17" s="383"/>
      <c r="B17" s="228" t="s">
        <v>35</v>
      </c>
      <c r="C17" s="228" t="s">
        <v>36</v>
      </c>
      <c r="D17" s="22">
        <v>40767</v>
      </c>
      <c r="E17" s="229" t="s">
        <v>37</v>
      </c>
      <c r="F17" s="224" t="s">
        <v>38</v>
      </c>
      <c r="G17" s="462"/>
      <c r="H17" s="463"/>
      <c r="I17" s="464"/>
      <c r="J17" s="320" t="s">
        <v>34</v>
      </c>
      <c r="K17" s="321"/>
      <c r="L17" s="321" t="s">
        <v>0</v>
      </c>
      <c r="M17" s="322">
        <v>120</v>
      </c>
      <c r="N17" s="281"/>
      <c r="V17" s="1"/>
    </row>
    <row r="18" spans="1:22" ht="23.25" customHeight="1" thickTop="1" x14ac:dyDescent="0.2">
      <c r="A18" s="355">
        <f>1</f>
        <v>1</v>
      </c>
      <c r="B18" s="186" t="s">
        <v>20</v>
      </c>
      <c r="C18" s="186" t="s">
        <v>21</v>
      </c>
      <c r="D18" s="186" t="s">
        <v>22</v>
      </c>
      <c r="E18" s="358" t="s">
        <v>23</v>
      </c>
      <c r="F18" s="358"/>
      <c r="G18" s="375" t="s">
        <v>14</v>
      </c>
      <c r="H18" s="376"/>
      <c r="I18" s="377"/>
      <c r="J18" s="109" t="s">
        <v>1719</v>
      </c>
      <c r="K18" s="110"/>
      <c r="L18" s="110"/>
      <c r="M18" s="111"/>
      <c r="N18" s="281"/>
      <c r="V18" s="323"/>
    </row>
    <row r="19" spans="1:22" ht="22.5" x14ac:dyDescent="0.2">
      <c r="A19" s="627"/>
      <c r="B19" s="113" t="s">
        <v>7231</v>
      </c>
      <c r="C19" s="113" t="s">
        <v>7232</v>
      </c>
      <c r="D19" s="268">
        <v>43030</v>
      </c>
      <c r="E19" s="113"/>
      <c r="F19" s="113" t="s">
        <v>7233</v>
      </c>
      <c r="G19" s="459" t="s">
        <v>7234</v>
      </c>
      <c r="H19" s="460"/>
      <c r="I19" s="461"/>
      <c r="J19" s="115" t="s">
        <v>28</v>
      </c>
      <c r="K19" s="115"/>
      <c r="L19" s="144" t="s">
        <v>0</v>
      </c>
      <c r="M19" s="324">
        <v>457.7</v>
      </c>
      <c r="N19" s="281"/>
      <c r="V19" s="325"/>
    </row>
    <row r="20" spans="1:22" ht="22.5" x14ac:dyDescent="0.2">
      <c r="A20" s="627"/>
      <c r="B20" s="188" t="s">
        <v>29</v>
      </c>
      <c r="C20" s="188" t="s">
        <v>30</v>
      </c>
      <c r="D20" s="188" t="s">
        <v>31</v>
      </c>
      <c r="E20" s="363" t="s">
        <v>32</v>
      </c>
      <c r="F20" s="363"/>
      <c r="G20" s="364"/>
      <c r="H20" s="365"/>
      <c r="I20" s="366"/>
      <c r="J20" s="120" t="s">
        <v>7224</v>
      </c>
      <c r="K20" s="121"/>
      <c r="L20" s="146" t="s">
        <v>0</v>
      </c>
      <c r="M20" s="326">
        <v>345</v>
      </c>
      <c r="N20" s="281"/>
      <c r="V20" s="233"/>
    </row>
    <row r="21" spans="1:22" ht="23.25" thickBot="1" x14ac:dyDescent="0.25">
      <c r="A21" s="628"/>
      <c r="B21" s="124" t="s">
        <v>7235</v>
      </c>
      <c r="C21" s="124" t="s">
        <v>7234</v>
      </c>
      <c r="D21" s="125">
        <v>43032</v>
      </c>
      <c r="E21" s="126" t="s">
        <v>37</v>
      </c>
      <c r="F21" s="127" t="s">
        <v>7236</v>
      </c>
      <c r="G21" s="378"/>
      <c r="H21" s="379"/>
      <c r="I21" s="380"/>
      <c r="J21" s="120" t="s">
        <v>1726</v>
      </c>
      <c r="K21" s="121"/>
      <c r="L21" s="121"/>
      <c r="M21" s="122"/>
      <c r="N21" s="281"/>
      <c r="V21" s="233"/>
    </row>
    <row r="22" spans="1:22" ht="24" thickTop="1" thickBot="1" x14ac:dyDescent="0.25">
      <c r="A22" s="355">
        <f>A18+1</f>
        <v>2</v>
      </c>
      <c r="B22" s="186" t="s">
        <v>20</v>
      </c>
      <c r="C22" s="186" t="s">
        <v>21</v>
      </c>
      <c r="D22" s="186" t="s">
        <v>22</v>
      </c>
      <c r="E22" s="358" t="s">
        <v>23</v>
      </c>
      <c r="F22" s="358"/>
      <c r="G22" s="358" t="s">
        <v>14</v>
      </c>
      <c r="H22" s="359"/>
      <c r="I22" s="87"/>
      <c r="J22" s="109" t="s">
        <v>1719</v>
      </c>
      <c r="K22" s="110"/>
      <c r="L22" s="110"/>
      <c r="M22" s="111"/>
      <c r="N22" s="281"/>
      <c r="V22" s="233"/>
    </row>
    <row r="23" spans="1:22" ht="23.25" thickBot="1" x14ac:dyDescent="0.25">
      <c r="A23" s="356"/>
      <c r="B23" s="113" t="s">
        <v>7237</v>
      </c>
      <c r="C23" s="113" t="s">
        <v>7238</v>
      </c>
      <c r="D23" s="268">
        <v>43044</v>
      </c>
      <c r="E23" s="113"/>
      <c r="F23" s="113" t="s">
        <v>7239</v>
      </c>
      <c r="G23" s="459" t="s">
        <v>7240</v>
      </c>
      <c r="H23" s="460"/>
      <c r="I23" s="461"/>
      <c r="J23" s="115" t="s">
        <v>7182</v>
      </c>
      <c r="K23" s="115"/>
      <c r="L23" s="144" t="s">
        <v>0</v>
      </c>
      <c r="M23" s="324">
        <v>422</v>
      </c>
      <c r="N23" s="281"/>
      <c r="V23" s="233"/>
    </row>
    <row r="24" spans="1:22" ht="23.25" thickBot="1" x14ac:dyDescent="0.25">
      <c r="A24" s="356"/>
      <c r="B24" s="188" t="s">
        <v>29</v>
      </c>
      <c r="C24" s="188" t="s">
        <v>30</v>
      </c>
      <c r="D24" s="188" t="s">
        <v>31</v>
      </c>
      <c r="E24" s="363" t="s">
        <v>32</v>
      </c>
      <c r="F24" s="363"/>
      <c r="G24" s="364"/>
      <c r="H24" s="365"/>
      <c r="I24" s="366"/>
      <c r="J24" s="120" t="s">
        <v>7224</v>
      </c>
      <c r="K24" s="121"/>
      <c r="L24" s="146" t="s">
        <v>0</v>
      </c>
      <c r="M24" s="326">
        <v>484</v>
      </c>
      <c r="N24" s="281"/>
      <c r="V24" s="233"/>
    </row>
    <row r="25" spans="1:22" ht="23.25" thickBot="1" x14ac:dyDescent="0.25">
      <c r="A25" s="357"/>
      <c r="B25" s="124" t="s">
        <v>7241</v>
      </c>
      <c r="C25" s="124" t="s">
        <v>7240</v>
      </c>
      <c r="D25" s="125">
        <v>43048</v>
      </c>
      <c r="E25" s="126" t="s">
        <v>37</v>
      </c>
      <c r="F25" s="127" t="s">
        <v>7242</v>
      </c>
      <c r="G25" s="462"/>
      <c r="H25" s="463"/>
      <c r="I25" s="464"/>
      <c r="J25" s="120" t="s">
        <v>1895</v>
      </c>
      <c r="K25" s="121"/>
      <c r="L25" s="146" t="s">
        <v>0</v>
      </c>
      <c r="M25" s="326">
        <v>750</v>
      </c>
      <c r="N25" s="281"/>
      <c r="V25" s="233"/>
    </row>
    <row r="26" spans="1:22" ht="24" thickTop="1" thickBot="1" x14ac:dyDescent="0.25">
      <c r="A26" s="355">
        <f>A22+1</f>
        <v>3</v>
      </c>
      <c r="B26" s="186" t="s">
        <v>20</v>
      </c>
      <c r="C26" s="186" t="s">
        <v>21</v>
      </c>
      <c r="D26" s="186" t="s">
        <v>22</v>
      </c>
      <c r="E26" s="358" t="s">
        <v>23</v>
      </c>
      <c r="F26" s="358"/>
      <c r="G26" s="358" t="s">
        <v>14</v>
      </c>
      <c r="H26" s="359"/>
      <c r="I26" s="87"/>
      <c r="J26" s="109" t="s">
        <v>1719</v>
      </c>
      <c r="K26" s="110"/>
      <c r="L26" s="110"/>
      <c r="M26" s="111"/>
      <c r="N26" s="281"/>
      <c r="V26" s="233"/>
    </row>
    <row r="27" spans="1:22" ht="34.5" thickBot="1" x14ac:dyDescent="0.25">
      <c r="A27" s="356"/>
      <c r="B27" s="113" t="s">
        <v>7243</v>
      </c>
      <c r="C27" s="113" t="s">
        <v>7244</v>
      </c>
      <c r="D27" s="268">
        <v>43051</v>
      </c>
      <c r="E27" s="113"/>
      <c r="F27" s="113" t="s">
        <v>7245</v>
      </c>
      <c r="G27" s="459" t="s">
        <v>7246</v>
      </c>
      <c r="H27" s="460"/>
      <c r="I27" s="461"/>
      <c r="J27" s="115" t="s">
        <v>7182</v>
      </c>
      <c r="K27" s="115"/>
      <c r="L27" s="144" t="s">
        <v>0</v>
      </c>
      <c r="M27" s="324">
        <v>348</v>
      </c>
      <c r="N27" s="281"/>
      <c r="V27" s="233"/>
    </row>
    <row r="28" spans="1:22" ht="23.25" thickBot="1" x14ac:dyDescent="0.25">
      <c r="A28" s="356"/>
      <c r="B28" s="188" t="s">
        <v>29</v>
      </c>
      <c r="C28" s="188" t="s">
        <v>30</v>
      </c>
      <c r="D28" s="188" t="s">
        <v>31</v>
      </c>
      <c r="E28" s="363" t="s">
        <v>32</v>
      </c>
      <c r="F28" s="363"/>
      <c r="G28" s="364"/>
      <c r="H28" s="365"/>
      <c r="I28" s="366"/>
      <c r="J28" s="120" t="s">
        <v>7224</v>
      </c>
      <c r="K28" s="121"/>
      <c r="L28" s="146" t="s">
        <v>0</v>
      </c>
      <c r="M28" s="326">
        <v>518</v>
      </c>
      <c r="N28" s="281"/>
      <c r="V28" s="233"/>
    </row>
    <row r="29" spans="1:22" ht="34.5" thickBot="1" x14ac:dyDescent="0.25">
      <c r="A29" s="357"/>
      <c r="B29" s="124" t="s">
        <v>7235</v>
      </c>
      <c r="C29" s="124" t="s">
        <v>7246</v>
      </c>
      <c r="D29" s="125">
        <v>43053</v>
      </c>
      <c r="E29" s="126" t="s">
        <v>37</v>
      </c>
      <c r="F29" s="127" t="s">
        <v>7247</v>
      </c>
      <c r="G29" s="462"/>
      <c r="H29" s="463"/>
      <c r="I29" s="464"/>
      <c r="J29" s="120" t="s">
        <v>1705</v>
      </c>
      <c r="K29" s="121"/>
      <c r="L29" s="146" t="s">
        <v>0</v>
      </c>
      <c r="M29" s="326">
        <v>395</v>
      </c>
      <c r="N29" s="281"/>
      <c r="V29" s="233"/>
    </row>
    <row r="30" spans="1:22" ht="24" thickTop="1" thickBot="1" x14ac:dyDescent="0.25">
      <c r="A30" s="355">
        <f t="shared" ref="A30" si="0">A26+1</f>
        <v>4</v>
      </c>
      <c r="B30" s="186" t="s">
        <v>20</v>
      </c>
      <c r="C30" s="186" t="s">
        <v>21</v>
      </c>
      <c r="D30" s="186" t="s">
        <v>22</v>
      </c>
      <c r="E30" s="358" t="s">
        <v>23</v>
      </c>
      <c r="F30" s="358"/>
      <c r="G30" s="358" t="s">
        <v>14</v>
      </c>
      <c r="H30" s="359"/>
      <c r="I30" s="87"/>
      <c r="J30" s="109" t="s">
        <v>1719</v>
      </c>
      <c r="K30" s="110"/>
      <c r="L30" s="110"/>
      <c r="M30" s="111"/>
      <c r="N30" s="281"/>
      <c r="V30" s="233"/>
    </row>
    <row r="31" spans="1:22" ht="35.25" customHeight="1" thickBot="1" x14ac:dyDescent="0.25">
      <c r="A31" s="356"/>
      <c r="B31" s="113" t="s">
        <v>7231</v>
      </c>
      <c r="C31" s="113" t="s">
        <v>7248</v>
      </c>
      <c r="D31" s="268">
        <v>43051</v>
      </c>
      <c r="E31" s="113"/>
      <c r="F31" s="113" t="s">
        <v>7245</v>
      </c>
      <c r="G31" s="459" t="s">
        <v>7246</v>
      </c>
      <c r="H31" s="460"/>
      <c r="I31" s="461"/>
      <c r="J31" s="115" t="s">
        <v>7182</v>
      </c>
      <c r="K31" s="115"/>
      <c r="L31" s="144" t="s">
        <v>0</v>
      </c>
      <c r="M31" s="324">
        <v>352</v>
      </c>
      <c r="N31" s="281"/>
      <c r="V31" s="233"/>
    </row>
    <row r="32" spans="1:22" ht="23.25" thickBot="1" x14ac:dyDescent="0.25">
      <c r="A32" s="356"/>
      <c r="B32" s="188" t="s">
        <v>29</v>
      </c>
      <c r="C32" s="188" t="s">
        <v>30</v>
      </c>
      <c r="D32" s="188" t="s">
        <v>31</v>
      </c>
      <c r="E32" s="363" t="s">
        <v>32</v>
      </c>
      <c r="F32" s="363"/>
      <c r="G32" s="364"/>
      <c r="H32" s="365"/>
      <c r="I32" s="366"/>
      <c r="J32" s="120" t="s">
        <v>7224</v>
      </c>
      <c r="K32" s="121"/>
      <c r="L32" s="146" t="s">
        <v>0</v>
      </c>
      <c r="M32" s="326">
        <v>259</v>
      </c>
      <c r="N32" s="281"/>
      <c r="V32" s="233"/>
    </row>
    <row r="33" spans="1:22" ht="34.5" thickBot="1" x14ac:dyDescent="0.25">
      <c r="A33" s="357"/>
      <c r="B33" s="124" t="s">
        <v>7235</v>
      </c>
      <c r="C33" s="124" t="s">
        <v>7246</v>
      </c>
      <c r="D33" s="125">
        <v>43053</v>
      </c>
      <c r="E33" s="126" t="s">
        <v>37</v>
      </c>
      <c r="F33" s="127" t="s">
        <v>7249</v>
      </c>
      <c r="G33" s="462"/>
      <c r="H33" s="463"/>
      <c r="I33" s="464"/>
      <c r="J33" s="120" t="s">
        <v>1705</v>
      </c>
      <c r="K33" s="121"/>
      <c r="L33" s="146" t="s">
        <v>0</v>
      </c>
      <c r="M33" s="326">
        <v>395</v>
      </c>
      <c r="N33" s="281"/>
      <c r="V33" s="233"/>
    </row>
    <row r="34" spans="1:22" ht="24" thickTop="1" thickBot="1" x14ac:dyDescent="0.25">
      <c r="A34" s="355">
        <f t="shared" ref="A34" si="1">A30+1</f>
        <v>5</v>
      </c>
      <c r="B34" s="186" t="s">
        <v>20</v>
      </c>
      <c r="C34" s="186" t="s">
        <v>21</v>
      </c>
      <c r="D34" s="186" t="s">
        <v>22</v>
      </c>
      <c r="E34" s="358" t="s">
        <v>23</v>
      </c>
      <c r="F34" s="358"/>
      <c r="G34" s="358" t="s">
        <v>14</v>
      </c>
      <c r="H34" s="359"/>
      <c r="I34" s="87"/>
      <c r="J34" s="109" t="s">
        <v>1719</v>
      </c>
      <c r="K34" s="110"/>
      <c r="L34" s="110"/>
      <c r="M34" s="111"/>
      <c r="N34" s="281"/>
      <c r="V34" s="233"/>
    </row>
    <row r="35" spans="1:22" ht="34.5" thickBot="1" x14ac:dyDescent="0.25">
      <c r="A35" s="356"/>
      <c r="B35" s="113" t="s">
        <v>7250</v>
      </c>
      <c r="C35" s="113" t="s">
        <v>7251</v>
      </c>
      <c r="D35" s="268">
        <v>43159</v>
      </c>
      <c r="E35" s="113"/>
      <c r="F35" s="113" t="s">
        <v>6980</v>
      </c>
      <c r="G35" s="459" t="s">
        <v>7246</v>
      </c>
      <c r="H35" s="460"/>
      <c r="I35" s="461"/>
      <c r="J35" s="115" t="s">
        <v>1705</v>
      </c>
      <c r="K35" s="115"/>
      <c r="L35" s="144" t="s">
        <v>0</v>
      </c>
      <c r="M35" s="324">
        <v>595</v>
      </c>
      <c r="N35" s="281"/>
      <c r="V35" s="233"/>
    </row>
    <row r="36" spans="1:22" ht="23.25" thickBot="1" x14ac:dyDescent="0.25">
      <c r="A36" s="356"/>
      <c r="B36" s="188" t="s">
        <v>29</v>
      </c>
      <c r="C36" s="188" t="s">
        <v>30</v>
      </c>
      <c r="D36" s="188" t="s">
        <v>31</v>
      </c>
      <c r="E36" s="363" t="s">
        <v>32</v>
      </c>
      <c r="F36" s="363"/>
      <c r="G36" s="364"/>
      <c r="H36" s="365"/>
      <c r="I36" s="366"/>
      <c r="J36" s="120" t="s">
        <v>1840</v>
      </c>
      <c r="K36" s="121"/>
      <c r="L36" s="146"/>
      <c r="M36" s="326"/>
      <c r="N36" s="281"/>
      <c r="V36" s="233"/>
    </row>
    <row r="37" spans="1:22" ht="34.5" thickBot="1" x14ac:dyDescent="0.25">
      <c r="A37" s="357"/>
      <c r="B37" s="124" t="s">
        <v>7252</v>
      </c>
      <c r="C37" s="124" t="s">
        <v>7246</v>
      </c>
      <c r="D37" s="125">
        <v>43161</v>
      </c>
      <c r="E37" s="126" t="s">
        <v>37</v>
      </c>
      <c r="F37" s="127" t="s">
        <v>7253</v>
      </c>
      <c r="G37" s="462"/>
      <c r="H37" s="463"/>
      <c r="I37" s="464"/>
      <c r="J37" s="120" t="s">
        <v>1726</v>
      </c>
      <c r="K37" s="121"/>
      <c r="L37" s="146"/>
      <c r="M37" s="326"/>
      <c r="N37" s="281"/>
      <c r="V37" s="233"/>
    </row>
    <row r="38" spans="1:22" ht="24" thickTop="1" thickBot="1" x14ac:dyDescent="0.25">
      <c r="A38" s="355">
        <f t="shared" ref="A38" si="2">A34+1</f>
        <v>6</v>
      </c>
      <c r="B38" s="186" t="s">
        <v>20</v>
      </c>
      <c r="C38" s="186" t="s">
        <v>21</v>
      </c>
      <c r="D38" s="186" t="s">
        <v>22</v>
      </c>
      <c r="E38" s="358" t="s">
        <v>23</v>
      </c>
      <c r="F38" s="358"/>
      <c r="G38" s="358" t="s">
        <v>14</v>
      </c>
      <c r="H38" s="359"/>
      <c r="I38" s="87"/>
      <c r="J38" s="109" t="s">
        <v>1719</v>
      </c>
      <c r="K38" s="110"/>
      <c r="L38" s="110"/>
      <c r="M38" s="111"/>
      <c r="N38" s="281"/>
      <c r="V38" s="233"/>
    </row>
    <row r="39" spans="1:22" ht="34.5" thickBot="1" x14ac:dyDescent="0.25">
      <c r="A39" s="356"/>
      <c r="B39" s="113" t="s">
        <v>7254</v>
      </c>
      <c r="C39" s="113" t="s">
        <v>7251</v>
      </c>
      <c r="D39" s="268">
        <v>43159</v>
      </c>
      <c r="E39" s="113"/>
      <c r="F39" s="113" t="s">
        <v>6980</v>
      </c>
      <c r="G39" s="459" t="s">
        <v>7246</v>
      </c>
      <c r="H39" s="460"/>
      <c r="I39" s="461"/>
      <c r="J39" s="115" t="s">
        <v>1705</v>
      </c>
      <c r="K39" s="115"/>
      <c r="L39" s="144" t="s">
        <v>0</v>
      </c>
      <c r="M39" s="324">
        <v>595</v>
      </c>
      <c r="N39" s="281"/>
      <c r="V39" s="233"/>
    </row>
    <row r="40" spans="1:22" ht="23.25" thickBot="1" x14ac:dyDescent="0.25">
      <c r="A40" s="356"/>
      <c r="B40" s="188" t="s">
        <v>29</v>
      </c>
      <c r="C40" s="188" t="s">
        <v>30</v>
      </c>
      <c r="D40" s="188" t="s">
        <v>31</v>
      </c>
      <c r="E40" s="363" t="s">
        <v>32</v>
      </c>
      <c r="F40" s="363"/>
      <c r="G40" s="364"/>
      <c r="H40" s="365"/>
      <c r="I40" s="366"/>
      <c r="J40" s="120" t="s">
        <v>1840</v>
      </c>
      <c r="K40" s="121"/>
      <c r="L40" s="146"/>
      <c r="M40" s="326"/>
      <c r="N40" s="281"/>
      <c r="V40" s="233"/>
    </row>
    <row r="41" spans="1:22" ht="34.5" thickBot="1" x14ac:dyDescent="0.25">
      <c r="A41" s="357"/>
      <c r="B41" s="124" t="s">
        <v>7235</v>
      </c>
      <c r="C41" s="124" t="s">
        <v>7246</v>
      </c>
      <c r="D41" s="125">
        <v>43161</v>
      </c>
      <c r="E41" s="126" t="s">
        <v>37</v>
      </c>
      <c r="F41" s="313" t="s">
        <v>7255</v>
      </c>
      <c r="G41" s="462"/>
      <c r="H41" s="463"/>
      <c r="I41" s="464"/>
      <c r="J41" s="120" t="s">
        <v>1726</v>
      </c>
      <c r="K41" s="121"/>
      <c r="L41" s="146"/>
      <c r="M41" s="326"/>
      <c r="N41" s="281"/>
      <c r="V41" s="233"/>
    </row>
    <row r="42" spans="1:22" ht="24" thickTop="1" thickBot="1" x14ac:dyDescent="0.25">
      <c r="A42" s="355">
        <f t="shared" ref="A42" si="3">A38+1</f>
        <v>7</v>
      </c>
      <c r="B42" s="186" t="s">
        <v>20</v>
      </c>
      <c r="C42" s="186" t="s">
        <v>21</v>
      </c>
      <c r="D42" s="186" t="s">
        <v>22</v>
      </c>
      <c r="E42" s="358" t="s">
        <v>23</v>
      </c>
      <c r="F42" s="358"/>
      <c r="G42" s="358" t="s">
        <v>14</v>
      </c>
      <c r="H42" s="359"/>
      <c r="I42" s="87"/>
      <c r="J42" s="109" t="s">
        <v>1719</v>
      </c>
      <c r="K42" s="110"/>
      <c r="L42" s="110"/>
      <c r="M42" s="111"/>
      <c r="N42" s="281"/>
      <c r="V42" s="233"/>
    </row>
    <row r="43" spans="1:22" ht="34.5" thickBot="1" x14ac:dyDescent="0.25">
      <c r="A43" s="356"/>
      <c r="B43" s="113" t="s">
        <v>7256</v>
      </c>
      <c r="C43" s="113" t="s">
        <v>7251</v>
      </c>
      <c r="D43" s="268">
        <v>43159</v>
      </c>
      <c r="E43" s="113"/>
      <c r="F43" s="113" t="s">
        <v>6980</v>
      </c>
      <c r="G43" s="459" t="s">
        <v>7246</v>
      </c>
      <c r="H43" s="460"/>
      <c r="I43" s="461"/>
      <c r="J43" s="115" t="s">
        <v>1705</v>
      </c>
      <c r="K43" s="115"/>
      <c r="L43" s="144" t="s">
        <v>0</v>
      </c>
      <c r="M43" s="324">
        <v>595</v>
      </c>
      <c r="N43" s="281"/>
      <c r="V43" s="233"/>
    </row>
    <row r="44" spans="1:22" ht="23.25" thickBot="1" x14ac:dyDescent="0.25">
      <c r="A44" s="356"/>
      <c r="B44" s="188" t="s">
        <v>29</v>
      </c>
      <c r="C44" s="188" t="s">
        <v>30</v>
      </c>
      <c r="D44" s="188" t="s">
        <v>31</v>
      </c>
      <c r="E44" s="363" t="s">
        <v>32</v>
      </c>
      <c r="F44" s="363"/>
      <c r="G44" s="364"/>
      <c r="H44" s="365"/>
      <c r="I44" s="366"/>
      <c r="J44" s="120" t="s">
        <v>1840</v>
      </c>
      <c r="K44" s="121"/>
      <c r="L44" s="146"/>
      <c r="M44" s="326"/>
      <c r="N44" s="281"/>
      <c r="V44" s="233"/>
    </row>
    <row r="45" spans="1:22" ht="34.5" thickBot="1" x14ac:dyDescent="0.25">
      <c r="A45" s="357"/>
      <c r="B45" s="124" t="s">
        <v>7257</v>
      </c>
      <c r="C45" s="124" t="s">
        <v>7246</v>
      </c>
      <c r="D45" s="125">
        <v>43161</v>
      </c>
      <c r="E45" s="126" t="s">
        <v>37</v>
      </c>
      <c r="F45" s="127" t="s">
        <v>7253</v>
      </c>
      <c r="G45" s="462"/>
      <c r="H45" s="463"/>
      <c r="I45" s="464"/>
      <c r="J45" s="120" t="s">
        <v>1726</v>
      </c>
      <c r="K45" s="121"/>
      <c r="L45" s="146"/>
      <c r="M45" s="326"/>
      <c r="N45" s="281"/>
      <c r="V45" s="233"/>
    </row>
    <row r="46" spans="1:22" ht="24" thickTop="1" thickBot="1" x14ac:dyDescent="0.25">
      <c r="A46" s="355">
        <f t="shared" ref="A46" si="4">A42+1</f>
        <v>8</v>
      </c>
      <c r="B46" s="186" t="s">
        <v>20</v>
      </c>
      <c r="C46" s="186" t="s">
        <v>21</v>
      </c>
      <c r="D46" s="186" t="s">
        <v>22</v>
      </c>
      <c r="E46" s="358" t="s">
        <v>23</v>
      </c>
      <c r="F46" s="358"/>
      <c r="G46" s="358" t="s">
        <v>14</v>
      </c>
      <c r="H46" s="359"/>
      <c r="I46" s="87"/>
      <c r="J46" s="109" t="s">
        <v>1719</v>
      </c>
      <c r="K46" s="110"/>
      <c r="L46" s="110"/>
      <c r="M46" s="111"/>
      <c r="N46" s="281"/>
      <c r="V46" s="233"/>
    </row>
    <row r="47" spans="1:22" ht="34.5" thickBot="1" x14ac:dyDescent="0.25">
      <c r="A47" s="356"/>
      <c r="B47" s="113" t="s">
        <v>7258</v>
      </c>
      <c r="C47" s="113" t="s">
        <v>7251</v>
      </c>
      <c r="D47" s="268">
        <v>43159</v>
      </c>
      <c r="E47" s="113"/>
      <c r="F47" s="113" t="s">
        <v>6980</v>
      </c>
      <c r="G47" s="459" t="s">
        <v>7246</v>
      </c>
      <c r="H47" s="460"/>
      <c r="I47" s="461"/>
      <c r="J47" s="115" t="s">
        <v>1705</v>
      </c>
      <c r="K47" s="115"/>
      <c r="L47" s="144" t="s">
        <v>0</v>
      </c>
      <c r="M47" s="324">
        <v>595</v>
      </c>
      <c r="N47" s="281"/>
      <c r="V47" s="233"/>
    </row>
    <row r="48" spans="1:22" ht="23.25" thickBot="1" x14ac:dyDescent="0.25">
      <c r="A48" s="356"/>
      <c r="B48" s="188" t="s">
        <v>29</v>
      </c>
      <c r="C48" s="188" t="s">
        <v>30</v>
      </c>
      <c r="D48" s="188" t="s">
        <v>31</v>
      </c>
      <c r="E48" s="363" t="s">
        <v>32</v>
      </c>
      <c r="F48" s="363"/>
      <c r="G48" s="364"/>
      <c r="H48" s="365"/>
      <c r="I48" s="366"/>
      <c r="J48" s="120" t="s">
        <v>1840</v>
      </c>
      <c r="K48" s="121"/>
      <c r="L48" s="146"/>
      <c r="M48" s="326"/>
      <c r="N48" s="281"/>
      <c r="V48" s="233"/>
    </row>
    <row r="49" spans="1:22" ht="34.5" thickBot="1" x14ac:dyDescent="0.25">
      <c r="A49" s="357"/>
      <c r="B49" s="124" t="s">
        <v>7235</v>
      </c>
      <c r="C49" s="124" t="s">
        <v>7246</v>
      </c>
      <c r="D49" s="125">
        <v>43161</v>
      </c>
      <c r="E49" s="126" t="s">
        <v>37</v>
      </c>
      <c r="F49" s="127" t="s">
        <v>7255</v>
      </c>
      <c r="G49" s="462"/>
      <c r="H49" s="463"/>
      <c r="I49" s="464"/>
      <c r="J49" s="120" t="s">
        <v>1726</v>
      </c>
      <c r="K49" s="121"/>
      <c r="L49" s="146"/>
      <c r="M49" s="326"/>
      <c r="N49" s="281"/>
      <c r="V49" s="233"/>
    </row>
    <row r="50" spans="1:22" ht="24" thickTop="1" thickBot="1" x14ac:dyDescent="0.25">
      <c r="A50" s="355">
        <f t="shared" ref="A50" si="5">A46+1</f>
        <v>9</v>
      </c>
      <c r="B50" s="186" t="s">
        <v>20</v>
      </c>
      <c r="C50" s="186" t="s">
        <v>21</v>
      </c>
      <c r="D50" s="186" t="s">
        <v>22</v>
      </c>
      <c r="E50" s="358" t="s">
        <v>23</v>
      </c>
      <c r="F50" s="358"/>
      <c r="G50" s="358" t="s">
        <v>14</v>
      </c>
      <c r="H50" s="359"/>
      <c r="I50" s="87"/>
      <c r="J50" s="109" t="s">
        <v>1719</v>
      </c>
      <c r="K50" s="110"/>
      <c r="L50" s="110"/>
      <c r="M50" s="111"/>
      <c r="N50" s="281"/>
      <c r="V50" s="233"/>
    </row>
    <row r="51" spans="1:22" ht="34.5" thickBot="1" x14ac:dyDescent="0.25">
      <c r="A51" s="356"/>
      <c r="B51" s="113" t="s">
        <v>7259</v>
      </c>
      <c r="C51" s="113" t="s">
        <v>7251</v>
      </c>
      <c r="D51" s="268">
        <v>43159</v>
      </c>
      <c r="E51" s="113"/>
      <c r="F51" s="113" t="s">
        <v>6980</v>
      </c>
      <c r="G51" s="459" t="s">
        <v>7246</v>
      </c>
      <c r="H51" s="460"/>
      <c r="I51" s="461"/>
      <c r="J51" s="115" t="s">
        <v>1705</v>
      </c>
      <c r="K51" s="115"/>
      <c r="L51" s="144" t="s">
        <v>0</v>
      </c>
      <c r="M51" s="324">
        <v>595</v>
      </c>
      <c r="N51" s="281"/>
      <c r="V51" s="233"/>
    </row>
    <row r="52" spans="1:22" ht="23.25" thickBot="1" x14ac:dyDescent="0.25">
      <c r="A52" s="356"/>
      <c r="B52" s="188" t="s">
        <v>29</v>
      </c>
      <c r="C52" s="188" t="s">
        <v>30</v>
      </c>
      <c r="D52" s="188" t="s">
        <v>31</v>
      </c>
      <c r="E52" s="363" t="s">
        <v>32</v>
      </c>
      <c r="F52" s="363"/>
      <c r="G52" s="364"/>
      <c r="H52" s="365"/>
      <c r="I52" s="366"/>
      <c r="J52" s="120" t="s">
        <v>1840</v>
      </c>
      <c r="K52" s="121"/>
      <c r="L52" s="146"/>
      <c r="M52" s="326"/>
      <c r="N52" s="281"/>
      <c r="V52" s="233"/>
    </row>
    <row r="53" spans="1:22" ht="34.5" thickBot="1" x14ac:dyDescent="0.25">
      <c r="A53" s="357"/>
      <c r="B53" s="124" t="s">
        <v>7235</v>
      </c>
      <c r="C53" s="124" t="s">
        <v>7246</v>
      </c>
      <c r="D53" s="125">
        <v>43161</v>
      </c>
      <c r="E53" s="126" t="s">
        <v>37</v>
      </c>
      <c r="F53" s="127" t="s">
        <v>7255</v>
      </c>
      <c r="G53" s="462"/>
      <c r="H53" s="463"/>
      <c r="I53" s="464"/>
      <c r="J53" s="120" t="s">
        <v>1726</v>
      </c>
      <c r="K53" s="121"/>
      <c r="L53" s="146"/>
      <c r="M53" s="326"/>
      <c r="N53" s="281"/>
      <c r="V53" s="233"/>
    </row>
    <row r="54" spans="1:22" ht="24" thickTop="1" thickBot="1" x14ac:dyDescent="0.25">
      <c r="A54" s="355">
        <f t="shared" ref="A54" si="6">A50+1</f>
        <v>10</v>
      </c>
      <c r="B54" s="186" t="s">
        <v>20</v>
      </c>
      <c r="C54" s="186" t="s">
        <v>21</v>
      </c>
      <c r="D54" s="186" t="s">
        <v>22</v>
      </c>
      <c r="E54" s="358" t="s">
        <v>23</v>
      </c>
      <c r="F54" s="358"/>
      <c r="G54" s="358" t="s">
        <v>14</v>
      </c>
      <c r="H54" s="359"/>
      <c r="I54" s="87"/>
      <c r="J54" s="109" t="s">
        <v>1719</v>
      </c>
      <c r="K54" s="110"/>
      <c r="L54" s="110"/>
      <c r="M54" s="111"/>
      <c r="N54" s="281"/>
      <c r="V54" s="233"/>
    </row>
    <row r="55" spans="1:22" ht="34.5" thickBot="1" x14ac:dyDescent="0.25">
      <c r="A55" s="356"/>
      <c r="B55" s="113" t="s">
        <v>7260</v>
      </c>
      <c r="C55" s="113" t="s">
        <v>7251</v>
      </c>
      <c r="D55" s="268">
        <v>43159</v>
      </c>
      <c r="E55" s="113"/>
      <c r="F55" s="113" t="s">
        <v>6980</v>
      </c>
      <c r="G55" s="459" t="s">
        <v>7246</v>
      </c>
      <c r="H55" s="460"/>
      <c r="I55" s="461"/>
      <c r="J55" s="115" t="s">
        <v>1705</v>
      </c>
      <c r="K55" s="115"/>
      <c r="L55" s="144" t="s">
        <v>0</v>
      </c>
      <c r="M55" s="324">
        <v>595</v>
      </c>
      <c r="N55" s="281"/>
      <c r="P55" s="327"/>
      <c r="V55" s="233"/>
    </row>
    <row r="56" spans="1:22" ht="23.25" thickBot="1" x14ac:dyDescent="0.25">
      <c r="A56" s="356"/>
      <c r="B56" s="188" t="s">
        <v>29</v>
      </c>
      <c r="C56" s="188" t="s">
        <v>30</v>
      </c>
      <c r="D56" s="188" t="s">
        <v>31</v>
      </c>
      <c r="E56" s="363" t="s">
        <v>32</v>
      </c>
      <c r="F56" s="363"/>
      <c r="G56" s="364"/>
      <c r="H56" s="365"/>
      <c r="I56" s="366"/>
      <c r="J56" s="120" t="s">
        <v>1840</v>
      </c>
      <c r="K56" s="121"/>
      <c r="L56" s="146"/>
      <c r="M56" s="326"/>
      <c r="N56" s="281"/>
      <c r="V56" s="233"/>
    </row>
    <row r="57" spans="1:22" s="327" customFormat="1" ht="34.5" thickBot="1" x14ac:dyDescent="0.25">
      <c r="A57" s="357"/>
      <c r="B57" s="124" t="s">
        <v>7235</v>
      </c>
      <c r="C57" s="124" t="s">
        <v>7246</v>
      </c>
      <c r="D57" s="125">
        <v>43161</v>
      </c>
      <c r="E57" s="126" t="s">
        <v>37</v>
      </c>
      <c r="F57" s="127" t="s">
        <v>7255</v>
      </c>
      <c r="G57" s="462"/>
      <c r="H57" s="463"/>
      <c r="I57" s="464"/>
      <c r="J57" s="120" t="s">
        <v>1726</v>
      </c>
      <c r="K57" s="121"/>
      <c r="L57" s="146"/>
      <c r="M57" s="326"/>
      <c r="N57" s="328"/>
      <c r="P57" s="1"/>
      <c r="Q57" s="1"/>
      <c r="V57" s="233"/>
    </row>
    <row r="58" spans="1:22" ht="24" thickTop="1" thickBot="1" x14ac:dyDescent="0.25">
      <c r="A58" s="355">
        <f t="shared" ref="A58" si="7">A54+1</f>
        <v>11</v>
      </c>
      <c r="B58" s="186" t="s">
        <v>20</v>
      </c>
      <c r="C58" s="186" t="s">
        <v>21</v>
      </c>
      <c r="D58" s="186" t="s">
        <v>22</v>
      </c>
      <c r="E58" s="358" t="s">
        <v>23</v>
      </c>
      <c r="F58" s="358"/>
      <c r="G58" s="358" t="s">
        <v>14</v>
      </c>
      <c r="H58" s="359"/>
      <c r="I58" s="87"/>
      <c r="J58" s="109" t="s">
        <v>1719</v>
      </c>
      <c r="K58" s="110"/>
      <c r="L58" s="110"/>
      <c r="M58" s="111"/>
      <c r="N58" s="281"/>
      <c r="V58" s="233"/>
    </row>
    <row r="59" spans="1:22" ht="34.5" thickBot="1" x14ac:dyDescent="0.25">
      <c r="A59" s="356"/>
      <c r="B59" s="113" t="s">
        <v>7261</v>
      </c>
      <c r="C59" s="113" t="s">
        <v>7251</v>
      </c>
      <c r="D59" s="268">
        <v>43159</v>
      </c>
      <c r="E59" s="113"/>
      <c r="F59" s="113" t="s">
        <v>6980</v>
      </c>
      <c r="G59" s="459" t="s">
        <v>7246</v>
      </c>
      <c r="H59" s="460"/>
      <c r="I59" s="461"/>
      <c r="J59" s="115" t="s">
        <v>1705</v>
      </c>
      <c r="K59" s="115"/>
      <c r="L59" s="144" t="s">
        <v>0</v>
      </c>
      <c r="M59" s="324">
        <v>595</v>
      </c>
      <c r="N59" s="281"/>
      <c r="V59" s="233"/>
    </row>
    <row r="60" spans="1:22" ht="23.25" thickBot="1" x14ac:dyDescent="0.25">
      <c r="A60" s="356"/>
      <c r="B60" s="188" t="s">
        <v>29</v>
      </c>
      <c r="C60" s="188" t="s">
        <v>30</v>
      </c>
      <c r="D60" s="188" t="s">
        <v>31</v>
      </c>
      <c r="E60" s="363" t="s">
        <v>32</v>
      </c>
      <c r="F60" s="363"/>
      <c r="G60" s="364"/>
      <c r="H60" s="365"/>
      <c r="I60" s="366"/>
      <c r="J60" s="120" t="s">
        <v>1840</v>
      </c>
      <c r="K60" s="121"/>
      <c r="L60" s="146"/>
      <c r="M60" s="326"/>
      <c r="N60" s="281"/>
      <c r="V60" s="233"/>
    </row>
    <row r="61" spans="1:22" ht="34.5" thickBot="1" x14ac:dyDescent="0.25">
      <c r="A61" s="357"/>
      <c r="B61" s="124" t="s">
        <v>7235</v>
      </c>
      <c r="C61" s="124" t="s">
        <v>7246</v>
      </c>
      <c r="D61" s="125">
        <v>43161</v>
      </c>
      <c r="E61" s="126" t="s">
        <v>37</v>
      </c>
      <c r="F61" s="127" t="s">
        <v>7255</v>
      </c>
      <c r="G61" s="462"/>
      <c r="H61" s="463"/>
      <c r="I61" s="464"/>
      <c r="J61" s="120" t="s">
        <v>1726</v>
      </c>
      <c r="K61" s="121"/>
      <c r="L61" s="146"/>
      <c r="M61" s="326"/>
      <c r="N61" s="281"/>
      <c r="V61" s="233"/>
    </row>
    <row r="62" spans="1:22" ht="24" thickTop="1" thickBot="1" x14ac:dyDescent="0.25">
      <c r="A62" s="355">
        <f t="shared" ref="A62" si="8">A58+1</f>
        <v>12</v>
      </c>
      <c r="B62" s="186" t="s">
        <v>20</v>
      </c>
      <c r="C62" s="186" t="s">
        <v>21</v>
      </c>
      <c r="D62" s="186" t="s">
        <v>22</v>
      </c>
      <c r="E62" s="358" t="s">
        <v>23</v>
      </c>
      <c r="F62" s="358"/>
      <c r="G62" s="358" t="s">
        <v>14</v>
      </c>
      <c r="H62" s="359"/>
      <c r="I62" s="87"/>
      <c r="J62" s="109" t="s">
        <v>1719</v>
      </c>
      <c r="K62" s="110"/>
      <c r="L62" s="110"/>
      <c r="M62" s="111"/>
      <c r="N62" s="281"/>
      <c r="V62" s="233"/>
    </row>
    <row r="63" spans="1:22" ht="34.5" thickBot="1" x14ac:dyDescent="0.25">
      <c r="A63" s="356"/>
      <c r="B63" s="113" t="s">
        <v>7262</v>
      </c>
      <c r="C63" s="113" t="s">
        <v>7251</v>
      </c>
      <c r="D63" s="268">
        <v>43159</v>
      </c>
      <c r="E63" s="113"/>
      <c r="F63" s="113" t="s">
        <v>6980</v>
      </c>
      <c r="G63" s="459" t="s">
        <v>7246</v>
      </c>
      <c r="H63" s="460"/>
      <c r="I63" s="461"/>
      <c r="J63" s="115" t="s">
        <v>1705</v>
      </c>
      <c r="K63" s="115"/>
      <c r="L63" s="144" t="s">
        <v>0</v>
      </c>
      <c r="M63" s="324">
        <v>595</v>
      </c>
      <c r="N63" s="281"/>
      <c r="V63" s="233"/>
    </row>
    <row r="64" spans="1:22" ht="23.25" thickBot="1" x14ac:dyDescent="0.25">
      <c r="A64" s="356"/>
      <c r="B64" s="188" t="s">
        <v>29</v>
      </c>
      <c r="C64" s="188" t="s">
        <v>30</v>
      </c>
      <c r="D64" s="188" t="s">
        <v>31</v>
      </c>
      <c r="E64" s="363" t="s">
        <v>32</v>
      </c>
      <c r="F64" s="363"/>
      <c r="G64" s="364"/>
      <c r="H64" s="365"/>
      <c r="I64" s="366"/>
      <c r="J64" s="115" t="s">
        <v>1840</v>
      </c>
      <c r="K64" s="115"/>
      <c r="L64" s="144"/>
      <c r="M64" s="324"/>
      <c r="N64" s="281"/>
      <c r="V64" s="233"/>
    </row>
    <row r="65" spans="1:22" ht="34.5" thickBot="1" x14ac:dyDescent="0.25">
      <c r="A65" s="357"/>
      <c r="B65" s="124" t="s">
        <v>7235</v>
      </c>
      <c r="C65" s="124" t="s">
        <v>7246</v>
      </c>
      <c r="D65" s="125">
        <v>43161</v>
      </c>
      <c r="E65" s="126" t="s">
        <v>37</v>
      </c>
      <c r="F65" s="127" t="s">
        <v>7255</v>
      </c>
      <c r="G65" s="462"/>
      <c r="H65" s="463"/>
      <c r="I65" s="464"/>
      <c r="J65" s="120" t="s">
        <v>1726</v>
      </c>
      <c r="K65" s="121"/>
      <c r="L65" s="146"/>
      <c r="M65" s="326"/>
      <c r="N65" s="281"/>
      <c r="V65" s="233"/>
    </row>
    <row r="66" spans="1:22" ht="24" thickTop="1" thickBot="1" x14ac:dyDescent="0.25">
      <c r="A66" s="355">
        <f t="shared" ref="A66" si="9">A62+1</f>
        <v>13</v>
      </c>
      <c r="B66" s="186" t="s">
        <v>20</v>
      </c>
      <c r="C66" s="186" t="s">
        <v>21</v>
      </c>
      <c r="D66" s="186" t="s">
        <v>22</v>
      </c>
      <c r="E66" s="358" t="s">
        <v>23</v>
      </c>
      <c r="F66" s="358"/>
      <c r="G66" s="358" t="s">
        <v>14</v>
      </c>
      <c r="H66" s="359"/>
      <c r="I66" s="87"/>
      <c r="J66" s="109" t="s">
        <v>1719</v>
      </c>
      <c r="K66" s="110"/>
      <c r="L66" s="110"/>
      <c r="M66" s="111"/>
      <c r="N66" s="281"/>
      <c r="V66" s="233"/>
    </row>
    <row r="67" spans="1:22" ht="34.5" thickBot="1" x14ac:dyDescent="0.25">
      <c r="A67" s="356"/>
      <c r="B67" s="113" t="s">
        <v>7263</v>
      </c>
      <c r="C67" s="113" t="s">
        <v>7251</v>
      </c>
      <c r="D67" s="268">
        <v>43159</v>
      </c>
      <c r="E67" s="113"/>
      <c r="F67" s="113" t="s">
        <v>6980</v>
      </c>
      <c r="G67" s="459" t="s">
        <v>7246</v>
      </c>
      <c r="H67" s="460"/>
      <c r="I67" s="461"/>
      <c r="J67" s="115" t="s">
        <v>1705</v>
      </c>
      <c r="K67" s="115"/>
      <c r="L67" s="144" t="s">
        <v>0</v>
      </c>
      <c r="M67" s="324">
        <v>595</v>
      </c>
      <c r="N67" s="281"/>
      <c r="V67" s="233"/>
    </row>
    <row r="68" spans="1:22" ht="23.25" thickBot="1" x14ac:dyDescent="0.25">
      <c r="A68" s="356"/>
      <c r="B68" s="188" t="s">
        <v>29</v>
      </c>
      <c r="C68" s="188" t="s">
        <v>30</v>
      </c>
      <c r="D68" s="188" t="s">
        <v>31</v>
      </c>
      <c r="E68" s="363" t="s">
        <v>32</v>
      </c>
      <c r="F68" s="363"/>
      <c r="G68" s="364"/>
      <c r="H68" s="365"/>
      <c r="I68" s="366"/>
      <c r="J68" s="115" t="s">
        <v>1840</v>
      </c>
      <c r="K68" s="115"/>
      <c r="L68" s="144"/>
      <c r="M68" s="324"/>
      <c r="N68" s="281"/>
      <c r="V68" s="233"/>
    </row>
    <row r="69" spans="1:22" ht="34.5" thickBot="1" x14ac:dyDescent="0.25">
      <c r="A69" s="357"/>
      <c r="B69" s="124" t="s">
        <v>7235</v>
      </c>
      <c r="C69" s="124" t="s">
        <v>7246</v>
      </c>
      <c r="D69" s="125">
        <v>43161</v>
      </c>
      <c r="E69" s="126" t="s">
        <v>37</v>
      </c>
      <c r="F69" s="127" t="s">
        <v>7264</v>
      </c>
      <c r="G69" s="462"/>
      <c r="H69" s="463"/>
      <c r="I69" s="464"/>
      <c r="J69" s="120" t="s">
        <v>1726</v>
      </c>
      <c r="K69" s="121"/>
      <c r="L69" s="146"/>
      <c r="M69" s="326"/>
      <c r="N69" s="281"/>
      <c r="V69" s="233"/>
    </row>
    <row r="70" spans="1:22" ht="24" thickTop="1" thickBot="1" x14ac:dyDescent="0.25">
      <c r="A70" s="355">
        <f t="shared" ref="A70" si="10">A66+1</f>
        <v>14</v>
      </c>
      <c r="B70" s="186" t="s">
        <v>20</v>
      </c>
      <c r="C70" s="186" t="s">
        <v>21</v>
      </c>
      <c r="D70" s="186" t="s">
        <v>22</v>
      </c>
      <c r="E70" s="358" t="s">
        <v>23</v>
      </c>
      <c r="F70" s="358"/>
      <c r="G70" s="358" t="s">
        <v>14</v>
      </c>
      <c r="H70" s="359"/>
      <c r="I70" s="87"/>
      <c r="J70" s="109" t="s">
        <v>1719</v>
      </c>
      <c r="K70" s="110"/>
      <c r="L70" s="110"/>
      <c r="M70" s="111"/>
      <c r="N70" s="281"/>
      <c r="V70" s="233"/>
    </row>
    <row r="71" spans="1:22" ht="34.5" thickBot="1" x14ac:dyDescent="0.25">
      <c r="A71" s="356"/>
      <c r="B71" s="113" t="s">
        <v>7265</v>
      </c>
      <c r="C71" s="113" t="s">
        <v>7251</v>
      </c>
      <c r="D71" s="268">
        <v>43159</v>
      </c>
      <c r="E71" s="113"/>
      <c r="F71" s="113" t="s">
        <v>6980</v>
      </c>
      <c r="G71" s="459" t="s">
        <v>7246</v>
      </c>
      <c r="H71" s="460"/>
      <c r="I71" s="461"/>
      <c r="J71" s="115" t="s">
        <v>1705</v>
      </c>
      <c r="K71" s="115"/>
      <c r="L71" s="144" t="s">
        <v>0</v>
      </c>
      <c r="M71" s="324">
        <v>595</v>
      </c>
      <c r="N71" s="281"/>
      <c r="V71" s="329"/>
    </row>
    <row r="72" spans="1:22" ht="23.25" thickBot="1" x14ac:dyDescent="0.25">
      <c r="A72" s="356"/>
      <c r="B72" s="188" t="s">
        <v>29</v>
      </c>
      <c r="C72" s="188" t="s">
        <v>30</v>
      </c>
      <c r="D72" s="188" t="s">
        <v>31</v>
      </c>
      <c r="E72" s="363" t="s">
        <v>32</v>
      </c>
      <c r="F72" s="363"/>
      <c r="G72" s="364"/>
      <c r="H72" s="365"/>
      <c r="I72" s="366"/>
      <c r="J72" s="115" t="s">
        <v>1840</v>
      </c>
      <c r="K72" s="115"/>
      <c r="L72" s="144"/>
      <c r="M72" s="324"/>
      <c r="N72" s="281"/>
      <c r="V72" s="233"/>
    </row>
    <row r="73" spans="1:22" ht="34.5" thickBot="1" x14ac:dyDescent="0.25">
      <c r="A73" s="357"/>
      <c r="B73" s="124" t="s">
        <v>7235</v>
      </c>
      <c r="C73" s="124" t="s">
        <v>7246</v>
      </c>
      <c r="D73" s="125">
        <v>43161</v>
      </c>
      <c r="E73" s="126" t="s">
        <v>37</v>
      </c>
      <c r="F73" s="127" t="s">
        <v>7255</v>
      </c>
      <c r="G73" s="462"/>
      <c r="H73" s="463"/>
      <c r="I73" s="464"/>
      <c r="J73" s="120" t="s">
        <v>1726</v>
      </c>
      <c r="K73" s="121"/>
      <c r="L73" s="146"/>
      <c r="M73" s="326"/>
      <c r="N73" s="281"/>
      <c r="V73" s="233"/>
    </row>
    <row r="74" spans="1:22" ht="24" thickTop="1" thickBot="1" x14ac:dyDescent="0.25">
      <c r="A74" s="355">
        <f t="shared" ref="A74" si="11">A70+1</f>
        <v>15</v>
      </c>
      <c r="B74" s="186" t="s">
        <v>20</v>
      </c>
      <c r="C74" s="186" t="s">
        <v>21</v>
      </c>
      <c r="D74" s="186" t="s">
        <v>22</v>
      </c>
      <c r="E74" s="358" t="s">
        <v>23</v>
      </c>
      <c r="F74" s="358"/>
      <c r="G74" s="358" t="s">
        <v>14</v>
      </c>
      <c r="H74" s="359"/>
      <c r="I74" s="87"/>
      <c r="J74" s="109" t="s">
        <v>1719</v>
      </c>
      <c r="K74" s="110"/>
      <c r="L74" s="110"/>
      <c r="M74" s="111"/>
      <c r="N74" s="281"/>
      <c r="V74" s="233"/>
    </row>
    <row r="75" spans="1:22" ht="34.5" thickBot="1" x14ac:dyDescent="0.25">
      <c r="A75" s="356"/>
      <c r="B75" s="113" t="s">
        <v>7266</v>
      </c>
      <c r="C75" s="113" t="s">
        <v>7251</v>
      </c>
      <c r="D75" s="268">
        <v>43159</v>
      </c>
      <c r="E75" s="113"/>
      <c r="F75" s="113" t="s">
        <v>6980</v>
      </c>
      <c r="G75" s="459" t="s">
        <v>7246</v>
      </c>
      <c r="H75" s="460"/>
      <c r="I75" s="461"/>
      <c r="J75" s="115" t="s">
        <v>1705</v>
      </c>
      <c r="K75" s="115"/>
      <c r="L75" s="144" t="s">
        <v>0</v>
      </c>
      <c r="M75" s="324">
        <v>595</v>
      </c>
      <c r="N75" s="281"/>
      <c r="V75" s="233"/>
    </row>
    <row r="76" spans="1:22" ht="23.25" thickBot="1" x14ac:dyDescent="0.25">
      <c r="A76" s="356"/>
      <c r="B76" s="188" t="s">
        <v>29</v>
      </c>
      <c r="C76" s="188" t="s">
        <v>30</v>
      </c>
      <c r="D76" s="188" t="s">
        <v>31</v>
      </c>
      <c r="E76" s="363" t="s">
        <v>32</v>
      </c>
      <c r="F76" s="363"/>
      <c r="G76" s="364"/>
      <c r="H76" s="365"/>
      <c r="I76" s="366"/>
      <c r="J76" s="115" t="s">
        <v>1840</v>
      </c>
      <c r="K76" s="115"/>
      <c r="L76" s="144"/>
      <c r="M76" s="324"/>
      <c r="N76" s="281"/>
      <c r="V76" s="233"/>
    </row>
    <row r="77" spans="1:22" ht="34.5" thickBot="1" x14ac:dyDescent="0.25">
      <c r="A77" s="357"/>
      <c r="B77" s="124" t="s">
        <v>7252</v>
      </c>
      <c r="C77" s="124" t="s">
        <v>7246</v>
      </c>
      <c r="D77" s="125">
        <v>43161</v>
      </c>
      <c r="E77" s="126" t="s">
        <v>37</v>
      </c>
      <c r="F77" s="127" t="s">
        <v>7253</v>
      </c>
      <c r="G77" s="462"/>
      <c r="H77" s="463"/>
      <c r="I77" s="464"/>
      <c r="J77" s="120" t="s">
        <v>1726</v>
      </c>
      <c r="K77" s="121"/>
      <c r="L77" s="146"/>
      <c r="M77" s="326"/>
      <c r="N77" s="281"/>
      <c r="V77" s="233"/>
    </row>
    <row r="78" spans="1:22" ht="23.25" thickTop="1" x14ac:dyDescent="0.2">
      <c r="A78" s="616">
        <f t="shared" ref="A78" si="12">A74+1</f>
        <v>16</v>
      </c>
      <c r="B78" s="186" t="s">
        <v>20</v>
      </c>
      <c r="C78" s="186" t="s">
        <v>21</v>
      </c>
      <c r="D78" s="186" t="s">
        <v>22</v>
      </c>
      <c r="E78" s="358" t="s">
        <v>23</v>
      </c>
      <c r="F78" s="358"/>
      <c r="G78" s="358" t="s">
        <v>14</v>
      </c>
      <c r="H78" s="359"/>
      <c r="I78" s="87"/>
      <c r="J78" s="109" t="s">
        <v>1719</v>
      </c>
      <c r="K78" s="110"/>
      <c r="L78" s="110"/>
      <c r="M78" s="111"/>
      <c r="N78" s="281"/>
      <c r="V78" s="233"/>
    </row>
    <row r="79" spans="1:22" ht="33.75" x14ac:dyDescent="0.2">
      <c r="A79" s="617"/>
      <c r="B79" s="113" t="s">
        <v>7267</v>
      </c>
      <c r="C79" s="113" t="s">
        <v>7251</v>
      </c>
      <c r="D79" s="268">
        <v>43159</v>
      </c>
      <c r="E79" s="113"/>
      <c r="F79" s="113" t="s">
        <v>6980</v>
      </c>
      <c r="G79" s="459" t="s">
        <v>7246</v>
      </c>
      <c r="H79" s="460"/>
      <c r="I79" s="461"/>
      <c r="J79" s="115" t="s">
        <v>7182</v>
      </c>
      <c r="K79" s="115"/>
      <c r="L79" s="144" t="s">
        <v>0</v>
      </c>
      <c r="M79" s="324">
        <v>309.3</v>
      </c>
      <c r="N79" s="281"/>
      <c r="V79" s="233"/>
    </row>
    <row r="80" spans="1:22" ht="22.5" x14ac:dyDescent="0.2">
      <c r="A80" s="617"/>
      <c r="B80" s="188" t="s">
        <v>29</v>
      </c>
      <c r="C80" s="188" t="s">
        <v>30</v>
      </c>
      <c r="D80" s="188" t="s">
        <v>31</v>
      </c>
      <c r="E80" s="363" t="s">
        <v>32</v>
      </c>
      <c r="F80" s="363"/>
      <c r="G80" s="364"/>
      <c r="H80" s="365"/>
      <c r="I80" s="366"/>
      <c r="J80" s="115" t="s">
        <v>7224</v>
      </c>
      <c r="K80" s="115"/>
      <c r="L80" s="144" t="s">
        <v>0</v>
      </c>
      <c r="M80" s="324">
        <v>797.25</v>
      </c>
      <c r="N80" s="281"/>
      <c r="V80" s="233"/>
    </row>
    <row r="81" spans="1:22" ht="34.5" customHeight="1" x14ac:dyDescent="0.2">
      <c r="A81" s="617"/>
      <c r="B81" s="619" t="s">
        <v>7235</v>
      </c>
      <c r="C81" s="621" t="s">
        <v>7246</v>
      </c>
      <c r="D81" s="623">
        <v>43161</v>
      </c>
      <c r="E81" s="330"/>
      <c r="F81" s="625" t="s">
        <v>7268</v>
      </c>
      <c r="G81" s="613"/>
      <c r="H81" s="614"/>
      <c r="I81" s="615"/>
      <c r="J81" s="331" t="s">
        <v>34</v>
      </c>
      <c r="K81" s="331"/>
      <c r="L81" s="332" t="s">
        <v>0</v>
      </c>
      <c r="M81" s="333">
        <v>225</v>
      </c>
      <c r="N81" s="16"/>
      <c r="V81" s="233"/>
    </row>
    <row r="82" spans="1:22" ht="13.5" thickBot="1" x14ac:dyDescent="0.25">
      <c r="A82" s="618"/>
      <c r="B82" s="620"/>
      <c r="C82" s="622"/>
      <c r="D82" s="624"/>
      <c r="E82" s="334"/>
      <c r="F82" s="626"/>
      <c r="G82" s="462"/>
      <c r="H82" s="463"/>
      <c r="I82" s="464"/>
      <c r="J82" s="331" t="s">
        <v>1705</v>
      </c>
      <c r="K82" s="331"/>
      <c r="L82" s="332" t="s">
        <v>0</v>
      </c>
      <c r="M82" s="333">
        <v>595</v>
      </c>
      <c r="N82" s="16"/>
      <c r="V82" s="233"/>
    </row>
    <row r="83" spans="1:22" ht="24" thickTop="1" thickBot="1" x14ac:dyDescent="0.25">
      <c r="A83" s="355">
        <f t="shared" ref="A83" si="13">A78+1</f>
        <v>17</v>
      </c>
      <c r="B83" s="186" t="s">
        <v>20</v>
      </c>
      <c r="C83" s="186" t="s">
        <v>21</v>
      </c>
      <c r="D83" s="186" t="s">
        <v>22</v>
      </c>
      <c r="E83" s="358" t="s">
        <v>23</v>
      </c>
      <c r="F83" s="358"/>
      <c r="G83" s="358" t="s">
        <v>14</v>
      </c>
      <c r="H83" s="359"/>
      <c r="I83" s="87"/>
      <c r="J83" s="109" t="s">
        <v>1719</v>
      </c>
      <c r="K83" s="110"/>
      <c r="L83" s="110"/>
      <c r="M83" s="111"/>
      <c r="N83" s="281"/>
      <c r="V83" s="233"/>
    </row>
    <row r="84" spans="1:22" ht="34.5" thickBot="1" x14ac:dyDescent="0.25">
      <c r="A84" s="356"/>
      <c r="B84" s="113" t="s">
        <v>7269</v>
      </c>
      <c r="C84" s="113" t="s">
        <v>7251</v>
      </c>
      <c r="D84" s="268">
        <v>43159</v>
      </c>
      <c r="E84" s="113"/>
      <c r="F84" s="113" t="s">
        <v>6980</v>
      </c>
      <c r="G84" s="459" t="s">
        <v>7246</v>
      </c>
      <c r="H84" s="460"/>
      <c r="I84" s="461"/>
      <c r="J84" s="115" t="s">
        <v>1705</v>
      </c>
      <c r="K84" s="115"/>
      <c r="L84" s="144" t="s">
        <v>0</v>
      </c>
      <c r="M84" s="324">
        <v>595</v>
      </c>
      <c r="N84" s="281"/>
      <c r="V84" s="233"/>
    </row>
    <row r="85" spans="1:22" ht="23.25" thickBot="1" x14ac:dyDescent="0.25">
      <c r="A85" s="356"/>
      <c r="B85" s="188" t="s">
        <v>29</v>
      </c>
      <c r="C85" s="188" t="s">
        <v>30</v>
      </c>
      <c r="D85" s="188" t="s">
        <v>31</v>
      </c>
      <c r="E85" s="363" t="s">
        <v>32</v>
      </c>
      <c r="F85" s="363"/>
      <c r="G85" s="364"/>
      <c r="H85" s="365"/>
      <c r="I85" s="366"/>
      <c r="J85" s="115" t="s">
        <v>1840</v>
      </c>
      <c r="K85" s="115"/>
      <c r="L85" s="144"/>
      <c r="M85" s="324"/>
      <c r="N85" s="281"/>
      <c r="V85" s="233"/>
    </row>
    <row r="86" spans="1:22" ht="34.5" thickBot="1" x14ac:dyDescent="0.25">
      <c r="A86" s="357"/>
      <c r="B86" s="124" t="s">
        <v>7235</v>
      </c>
      <c r="C86" s="124" t="s">
        <v>7246</v>
      </c>
      <c r="D86" s="125">
        <v>43161</v>
      </c>
      <c r="E86" s="126" t="s">
        <v>37</v>
      </c>
      <c r="F86" s="127" t="s">
        <v>7255</v>
      </c>
      <c r="G86" s="462"/>
      <c r="H86" s="463"/>
      <c r="I86" s="464"/>
      <c r="J86" s="120" t="s">
        <v>1726</v>
      </c>
      <c r="K86" s="121"/>
      <c r="L86" s="146"/>
      <c r="M86" s="326"/>
      <c r="N86" s="281"/>
      <c r="V86" s="233"/>
    </row>
    <row r="87" spans="1:22" ht="24" thickTop="1" thickBot="1" x14ac:dyDescent="0.25">
      <c r="A87" s="355">
        <f t="shared" ref="A87" si="14">A83+1</f>
        <v>18</v>
      </c>
      <c r="B87" s="186" t="s">
        <v>20</v>
      </c>
      <c r="C87" s="186" t="s">
        <v>21</v>
      </c>
      <c r="D87" s="186" t="s">
        <v>22</v>
      </c>
      <c r="E87" s="358" t="s">
        <v>23</v>
      </c>
      <c r="F87" s="358"/>
      <c r="G87" s="358" t="s">
        <v>14</v>
      </c>
      <c r="H87" s="359"/>
      <c r="I87" s="87"/>
      <c r="J87" s="109" t="s">
        <v>1719</v>
      </c>
      <c r="K87" s="110"/>
      <c r="L87" s="110"/>
      <c r="M87" s="111"/>
      <c r="N87" s="281"/>
      <c r="V87" s="233"/>
    </row>
    <row r="88" spans="1:22" ht="34.5" thickBot="1" x14ac:dyDescent="0.25">
      <c r="A88" s="356"/>
      <c r="B88" s="113" t="s">
        <v>7270</v>
      </c>
      <c r="C88" s="113" t="s">
        <v>7271</v>
      </c>
      <c r="D88" s="268">
        <v>43180</v>
      </c>
      <c r="E88" s="113"/>
      <c r="F88" s="113" t="s">
        <v>7030</v>
      </c>
      <c r="G88" s="459" t="s">
        <v>7246</v>
      </c>
      <c r="H88" s="460"/>
      <c r="I88" s="461"/>
      <c r="J88" s="115" t="s">
        <v>1705</v>
      </c>
      <c r="K88" s="115"/>
      <c r="L88" s="144" t="s">
        <v>0</v>
      </c>
      <c r="M88" s="324">
        <v>610</v>
      </c>
      <c r="N88" s="281"/>
      <c r="V88" s="233"/>
    </row>
    <row r="89" spans="1:22" ht="23.25" thickBot="1" x14ac:dyDescent="0.25">
      <c r="A89" s="356"/>
      <c r="B89" s="188" t="s">
        <v>29</v>
      </c>
      <c r="C89" s="188" t="s">
        <v>30</v>
      </c>
      <c r="D89" s="188" t="s">
        <v>31</v>
      </c>
      <c r="E89" s="363" t="s">
        <v>32</v>
      </c>
      <c r="F89" s="363"/>
      <c r="G89" s="364"/>
      <c r="H89" s="365"/>
      <c r="I89" s="366"/>
      <c r="J89" s="115" t="s">
        <v>1840</v>
      </c>
      <c r="K89" s="115"/>
      <c r="L89" s="144"/>
      <c r="M89" s="324"/>
      <c r="N89" s="281"/>
      <c r="V89" s="233"/>
    </row>
    <row r="90" spans="1:22" ht="34.5" thickBot="1" x14ac:dyDescent="0.25">
      <c r="A90" s="357"/>
      <c r="B90" s="124" t="s">
        <v>7235</v>
      </c>
      <c r="C90" s="124" t="s">
        <v>7246</v>
      </c>
      <c r="D90" s="125">
        <v>43182</v>
      </c>
      <c r="E90" s="126" t="s">
        <v>37</v>
      </c>
      <c r="F90" s="127" t="s">
        <v>7272</v>
      </c>
      <c r="G90" s="462"/>
      <c r="H90" s="463"/>
      <c r="I90" s="464"/>
      <c r="J90" s="120" t="s">
        <v>1726</v>
      </c>
      <c r="K90" s="121"/>
      <c r="L90" s="146"/>
      <c r="M90" s="326"/>
      <c r="N90" s="281"/>
      <c r="V90" s="233"/>
    </row>
    <row r="91" spans="1:22" ht="24" thickTop="1" thickBot="1" x14ac:dyDescent="0.25">
      <c r="A91" s="355">
        <f t="shared" ref="A91" si="15">A87+1</f>
        <v>19</v>
      </c>
      <c r="B91" s="186" t="s">
        <v>20</v>
      </c>
      <c r="C91" s="186" t="s">
        <v>21</v>
      </c>
      <c r="D91" s="186" t="s">
        <v>22</v>
      </c>
      <c r="E91" s="358" t="s">
        <v>23</v>
      </c>
      <c r="F91" s="358"/>
      <c r="G91" s="358" t="s">
        <v>14</v>
      </c>
      <c r="H91" s="359"/>
      <c r="I91" s="87"/>
      <c r="J91" s="109" t="s">
        <v>1719</v>
      </c>
      <c r="K91" s="110"/>
      <c r="L91" s="110"/>
      <c r="M91" s="111"/>
      <c r="N91" s="281"/>
      <c r="V91" s="233"/>
    </row>
    <row r="92" spans="1:22" ht="34.5" thickBot="1" x14ac:dyDescent="0.25">
      <c r="A92" s="356"/>
      <c r="B92" s="113" t="s">
        <v>7273</v>
      </c>
      <c r="C92" s="113" t="s">
        <v>7271</v>
      </c>
      <c r="D92" s="268">
        <v>43180</v>
      </c>
      <c r="E92" s="113"/>
      <c r="F92" s="113" t="s">
        <v>7030</v>
      </c>
      <c r="G92" s="459" t="s">
        <v>7246</v>
      </c>
      <c r="H92" s="460"/>
      <c r="I92" s="461"/>
      <c r="J92" s="115" t="s">
        <v>1705</v>
      </c>
      <c r="K92" s="115"/>
      <c r="L92" s="144" t="s">
        <v>0</v>
      </c>
      <c r="M92" s="324">
        <v>535</v>
      </c>
      <c r="N92" s="281"/>
      <c r="V92" s="233"/>
    </row>
    <row r="93" spans="1:22" ht="23.25" thickBot="1" x14ac:dyDescent="0.25">
      <c r="A93" s="356"/>
      <c r="B93" s="188" t="s">
        <v>29</v>
      </c>
      <c r="C93" s="188" t="s">
        <v>30</v>
      </c>
      <c r="D93" s="188" t="s">
        <v>31</v>
      </c>
      <c r="E93" s="363" t="s">
        <v>32</v>
      </c>
      <c r="F93" s="363"/>
      <c r="G93" s="364"/>
      <c r="H93" s="365"/>
      <c r="I93" s="366"/>
      <c r="J93" s="115" t="s">
        <v>1840</v>
      </c>
      <c r="K93" s="115"/>
      <c r="L93" s="144"/>
      <c r="M93" s="324"/>
      <c r="N93" s="281"/>
      <c r="V93" s="233"/>
    </row>
    <row r="94" spans="1:22" ht="34.5" thickBot="1" x14ac:dyDescent="0.25">
      <c r="A94" s="357"/>
      <c r="B94" s="124" t="s">
        <v>7235</v>
      </c>
      <c r="C94" s="124" t="s">
        <v>7246</v>
      </c>
      <c r="D94" s="125">
        <v>43182</v>
      </c>
      <c r="E94" s="126" t="s">
        <v>37</v>
      </c>
      <c r="F94" s="127" t="s">
        <v>7025</v>
      </c>
      <c r="G94" s="462"/>
      <c r="H94" s="463"/>
      <c r="I94" s="464"/>
      <c r="J94" s="120" t="s">
        <v>1726</v>
      </c>
      <c r="K94" s="121"/>
      <c r="L94" s="146"/>
      <c r="M94" s="326"/>
      <c r="N94" s="281"/>
      <c r="V94" s="233"/>
    </row>
    <row r="95" spans="1:22" ht="24" thickTop="1" thickBot="1" x14ac:dyDescent="0.25">
      <c r="A95" s="355">
        <f t="shared" ref="A95" si="16">A91+1</f>
        <v>20</v>
      </c>
      <c r="B95" s="186" t="s">
        <v>20</v>
      </c>
      <c r="C95" s="186" t="s">
        <v>21</v>
      </c>
      <c r="D95" s="186" t="s">
        <v>22</v>
      </c>
      <c r="E95" s="358" t="s">
        <v>23</v>
      </c>
      <c r="F95" s="358"/>
      <c r="G95" s="358" t="s">
        <v>14</v>
      </c>
      <c r="H95" s="359"/>
      <c r="I95" s="87"/>
      <c r="J95" s="109" t="s">
        <v>1719</v>
      </c>
      <c r="K95" s="110"/>
      <c r="L95" s="110"/>
      <c r="M95" s="111"/>
      <c r="N95" s="281"/>
      <c r="V95" s="233"/>
    </row>
    <row r="96" spans="1:22" ht="34.5" thickBot="1" x14ac:dyDescent="0.25">
      <c r="A96" s="356"/>
      <c r="B96" s="113" t="s">
        <v>7274</v>
      </c>
      <c r="C96" s="113" t="s">
        <v>7271</v>
      </c>
      <c r="D96" s="268">
        <v>43180</v>
      </c>
      <c r="E96" s="113"/>
      <c r="F96" s="113" t="s">
        <v>7030</v>
      </c>
      <c r="G96" s="459" t="s">
        <v>7246</v>
      </c>
      <c r="H96" s="460"/>
      <c r="I96" s="461"/>
      <c r="J96" s="115" t="s">
        <v>1705</v>
      </c>
      <c r="K96" s="115"/>
      <c r="L96" s="144" t="s">
        <v>0</v>
      </c>
      <c r="M96" s="324">
        <v>535</v>
      </c>
      <c r="N96" s="281"/>
      <c r="V96" s="233"/>
    </row>
    <row r="97" spans="1:22" ht="23.25" thickBot="1" x14ac:dyDescent="0.25">
      <c r="A97" s="356"/>
      <c r="B97" s="188" t="s">
        <v>29</v>
      </c>
      <c r="C97" s="188" t="s">
        <v>30</v>
      </c>
      <c r="D97" s="188" t="s">
        <v>31</v>
      </c>
      <c r="E97" s="363" t="s">
        <v>32</v>
      </c>
      <c r="F97" s="363"/>
      <c r="G97" s="364"/>
      <c r="H97" s="365"/>
      <c r="I97" s="366"/>
      <c r="J97" s="115" t="s">
        <v>1840</v>
      </c>
      <c r="K97" s="115"/>
      <c r="L97" s="144"/>
      <c r="M97" s="324"/>
      <c r="N97" s="281"/>
      <c r="V97" s="233"/>
    </row>
    <row r="98" spans="1:22" ht="34.5" thickBot="1" x14ac:dyDescent="0.25">
      <c r="A98" s="357"/>
      <c r="B98" s="124" t="s">
        <v>7252</v>
      </c>
      <c r="C98" s="124" t="s">
        <v>7246</v>
      </c>
      <c r="D98" s="125">
        <v>43182</v>
      </c>
      <c r="E98" s="126" t="s">
        <v>37</v>
      </c>
      <c r="F98" s="127" t="s">
        <v>7025</v>
      </c>
      <c r="G98" s="462"/>
      <c r="H98" s="463"/>
      <c r="I98" s="464"/>
      <c r="J98" s="120" t="s">
        <v>1726</v>
      </c>
      <c r="K98" s="121"/>
      <c r="L98" s="146"/>
      <c r="M98" s="326"/>
      <c r="N98" s="281"/>
      <c r="V98" s="233"/>
    </row>
    <row r="99" spans="1:22" ht="24" thickTop="1" thickBot="1" x14ac:dyDescent="0.25">
      <c r="A99" s="355">
        <f t="shared" ref="A99" si="17">A95+1</f>
        <v>21</v>
      </c>
      <c r="B99" s="186" t="s">
        <v>20</v>
      </c>
      <c r="C99" s="186" t="s">
        <v>21</v>
      </c>
      <c r="D99" s="186" t="s">
        <v>22</v>
      </c>
      <c r="E99" s="358" t="s">
        <v>23</v>
      </c>
      <c r="F99" s="358"/>
      <c r="G99" s="358" t="s">
        <v>14</v>
      </c>
      <c r="H99" s="359"/>
      <c r="I99" s="87"/>
      <c r="J99" s="109" t="s">
        <v>1719</v>
      </c>
      <c r="K99" s="110"/>
      <c r="L99" s="110"/>
      <c r="M99" s="111"/>
      <c r="N99" s="281"/>
      <c r="V99" s="233"/>
    </row>
    <row r="100" spans="1:22" ht="34.5" thickBot="1" x14ac:dyDescent="0.25">
      <c r="A100" s="356"/>
      <c r="B100" s="113" t="s">
        <v>7275</v>
      </c>
      <c r="C100" s="113" t="s">
        <v>7271</v>
      </c>
      <c r="D100" s="268">
        <v>43180</v>
      </c>
      <c r="E100" s="113"/>
      <c r="F100" s="113" t="s">
        <v>7030</v>
      </c>
      <c r="G100" s="459" t="s">
        <v>7246</v>
      </c>
      <c r="H100" s="460"/>
      <c r="I100" s="461"/>
      <c r="J100" s="115" t="s">
        <v>7182</v>
      </c>
      <c r="K100" s="115"/>
      <c r="L100" s="144" t="s">
        <v>0</v>
      </c>
      <c r="M100" s="324">
        <v>367</v>
      </c>
      <c r="N100" s="281"/>
      <c r="V100" s="233"/>
    </row>
    <row r="101" spans="1:22" ht="23.25" thickBot="1" x14ac:dyDescent="0.25">
      <c r="A101" s="356"/>
      <c r="B101" s="188" t="s">
        <v>29</v>
      </c>
      <c r="C101" s="188" t="s">
        <v>30</v>
      </c>
      <c r="D101" s="188" t="s">
        <v>31</v>
      </c>
      <c r="E101" s="363" t="s">
        <v>32</v>
      </c>
      <c r="F101" s="363"/>
      <c r="G101" s="364"/>
      <c r="H101" s="365"/>
      <c r="I101" s="366"/>
      <c r="J101" s="115" t="s">
        <v>7224</v>
      </c>
      <c r="K101" s="115"/>
      <c r="L101" s="144" t="s">
        <v>0</v>
      </c>
      <c r="M101" s="324">
        <v>747</v>
      </c>
      <c r="N101" s="281"/>
      <c r="V101" s="233"/>
    </row>
    <row r="102" spans="1:22" ht="34.5" thickBot="1" x14ac:dyDescent="0.25">
      <c r="A102" s="357"/>
      <c r="B102" s="124" t="s">
        <v>7257</v>
      </c>
      <c r="C102" s="124" t="s">
        <v>7246</v>
      </c>
      <c r="D102" s="125">
        <v>43182</v>
      </c>
      <c r="E102" s="126" t="s">
        <v>37</v>
      </c>
      <c r="F102" s="127" t="s">
        <v>7025</v>
      </c>
      <c r="G102" s="462"/>
      <c r="H102" s="463"/>
      <c r="I102" s="464"/>
      <c r="J102" s="120" t="s">
        <v>1705</v>
      </c>
      <c r="K102" s="121"/>
      <c r="L102" s="146" t="s">
        <v>0</v>
      </c>
      <c r="M102" s="326">
        <v>535</v>
      </c>
      <c r="N102" s="281"/>
      <c r="V102" s="233"/>
    </row>
    <row r="103" spans="1:22" ht="24" thickTop="1" thickBot="1" x14ac:dyDescent="0.25">
      <c r="A103" s="355">
        <f t="shared" ref="A103" si="18">A99+1</f>
        <v>22</v>
      </c>
      <c r="B103" s="186" t="s">
        <v>20</v>
      </c>
      <c r="C103" s="186" t="s">
        <v>21</v>
      </c>
      <c r="D103" s="186" t="s">
        <v>22</v>
      </c>
      <c r="E103" s="358" t="s">
        <v>23</v>
      </c>
      <c r="F103" s="358"/>
      <c r="G103" s="358" t="s">
        <v>14</v>
      </c>
      <c r="H103" s="359"/>
      <c r="I103" s="87"/>
      <c r="J103" s="109" t="s">
        <v>1719</v>
      </c>
      <c r="K103" s="110"/>
      <c r="L103" s="110"/>
      <c r="M103" s="111"/>
      <c r="N103" s="281"/>
      <c r="V103" s="233"/>
    </row>
    <row r="104" spans="1:22" ht="34.5" thickBot="1" x14ac:dyDescent="0.25">
      <c r="A104" s="356"/>
      <c r="B104" s="113" t="s">
        <v>7276</v>
      </c>
      <c r="C104" s="113" t="s">
        <v>7271</v>
      </c>
      <c r="D104" s="268">
        <v>43180</v>
      </c>
      <c r="E104" s="113"/>
      <c r="F104" s="113" t="s">
        <v>7030</v>
      </c>
      <c r="G104" s="459" t="s">
        <v>7246</v>
      </c>
      <c r="H104" s="460"/>
      <c r="I104" s="461"/>
      <c r="J104" s="115" t="s">
        <v>1705</v>
      </c>
      <c r="K104" s="115"/>
      <c r="L104" s="144" t="s">
        <v>0</v>
      </c>
      <c r="M104" s="324">
        <v>535</v>
      </c>
      <c r="N104" s="281"/>
      <c r="V104" s="233"/>
    </row>
    <row r="105" spans="1:22" ht="23.25" thickBot="1" x14ac:dyDescent="0.25">
      <c r="A105" s="356"/>
      <c r="B105" s="188" t="s">
        <v>29</v>
      </c>
      <c r="C105" s="188" t="s">
        <v>30</v>
      </c>
      <c r="D105" s="188" t="s">
        <v>31</v>
      </c>
      <c r="E105" s="363" t="s">
        <v>32</v>
      </c>
      <c r="F105" s="363"/>
      <c r="G105" s="364"/>
      <c r="H105" s="365"/>
      <c r="I105" s="366"/>
      <c r="J105" s="115" t="s">
        <v>1840</v>
      </c>
      <c r="K105" s="115"/>
      <c r="L105" s="144"/>
      <c r="M105" s="324"/>
      <c r="N105" s="281"/>
      <c r="V105" s="233"/>
    </row>
    <row r="106" spans="1:22" ht="34.5" thickBot="1" x14ac:dyDescent="0.25">
      <c r="A106" s="357"/>
      <c r="B106" s="124" t="s">
        <v>7252</v>
      </c>
      <c r="C106" s="124" t="s">
        <v>7246</v>
      </c>
      <c r="D106" s="125">
        <v>43182</v>
      </c>
      <c r="E106" s="126" t="s">
        <v>37</v>
      </c>
      <c r="F106" s="127" t="s">
        <v>7025</v>
      </c>
      <c r="G106" s="462"/>
      <c r="H106" s="463"/>
      <c r="I106" s="464"/>
      <c r="J106" s="120" t="s">
        <v>1726</v>
      </c>
      <c r="K106" s="121"/>
      <c r="L106" s="146"/>
      <c r="M106" s="326"/>
      <c r="N106" s="281"/>
      <c r="V106" s="233"/>
    </row>
    <row r="107" spans="1:22" ht="24" thickTop="1" thickBot="1" x14ac:dyDescent="0.25">
      <c r="A107" s="355">
        <f t="shared" ref="A107" si="19">A103+1</f>
        <v>23</v>
      </c>
      <c r="B107" s="186" t="s">
        <v>20</v>
      </c>
      <c r="C107" s="186" t="s">
        <v>21</v>
      </c>
      <c r="D107" s="186" t="s">
        <v>22</v>
      </c>
      <c r="E107" s="358" t="s">
        <v>23</v>
      </c>
      <c r="F107" s="358"/>
      <c r="G107" s="358" t="s">
        <v>14</v>
      </c>
      <c r="H107" s="359"/>
      <c r="I107" s="87"/>
      <c r="J107" s="109" t="s">
        <v>1719</v>
      </c>
      <c r="K107" s="110"/>
      <c r="L107" s="110"/>
      <c r="M107" s="111"/>
      <c r="N107" s="281"/>
      <c r="V107" s="233"/>
    </row>
    <row r="108" spans="1:22" ht="34.5" thickBot="1" x14ac:dyDescent="0.25">
      <c r="A108" s="356"/>
      <c r="B108" s="113" t="s">
        <v>7277</v>
      </c>
      <c r="C108" s="113" t="s">
        <v>7271</v>
      </c>
      <c r="D108" s="268">
        <v>43180</v>
      </c>
      <c r="E108" s="113"/>
      <c r="F108" s="113" t="s">
        <v>7030</v>
      </c>
      <c r="G108" s="459" t="s">
        <v>7246</v>
      </c>
      <c r="H108" s="460"/>
      <c r="I108" s="461"/>
      <c r="J108" s="115" t="s">
        <v>1705</v>
      </c>
      <c r="K108" s="115"/>
      <c r="L108" s="144" t="s">
        <v>0</v>
      </c>
      <c r="M108" s="324">
        <v>535</v>
      </c>
      <c r="N108" s="281"/>
      <c r="V108" s="233"/>
    </row>
    <row r="109" spans="1:22" ht="23.25" thickBot="1" x14ac:dyDescent="0.25">
      <c r="A109" s="356"/>
      <c r="B109" s="188" t="s">
        <v>29</v>
      </c>
      <c r="C109" s="188" t="s">
        <v>30</v>
      </c>
      <c r="D109" s="188" t="s">
        <v>31</v>
      </c>
      <c r="E109" s="363" t="s">
        <v>32</v>
      </c>
      <c r="F109" s="363"/>
      <c r="G109" s="364"/>
      <c r="H109" s="365"/>
      <c r="I109" s="366"/>
      <c r="J109" s="115" t="s">
        <v>1840</v>
      </c>
      <c r="K109" s="115"/>
      <c r="L109" s="144"/>
      <c r="M109" s="324"/>
      <c r="N109" s="281"/>
      <c r="V109" s="233"/>
    </row>
    <row r="110" spans="1:22" ht="34.5" thickBot="1" x14ac:dyDescent="0.25">
      <c r="A110" s="357"/>
      <c r="B110" s="124" t="s">
        <v>7235</v>
      </c>
      <c r="C110" s="124" t="s">
        <v>7246</v>
      </c>
      <c r="D110" s="125">
        <v>43182</v>
      </c>
      <c r="E110" s="126" t="s">
        <v>37</v>
      </c>
      <c r="F110" s="127" t="s">
        <v>7272</v>
      </c>
      <c r="G110" s="462"/>
      <c r="H110" s="463"/>
      <c r="I110" s="464"/>
      <c r="J110" s="120" t="s">
        <v>1726</v>
      </c>
      <c r="K110" s="121"/>
      <c r="L110" s="146"/>
      <c r="M110" s="326"/>
      <c r="N110" s="281"/>
      <c r="V110" s="233"/>
    </row>
    <row r="111" spans="1:22" ht="24" thickTop="1" thickBot="1" x14ac:dyDescent="0.25">
      <c r="A111" s="355">
        <f t="shared" ref="A111" si="20">A107+1</f>
        <v>24</v>
      </c>
      <c r="B111" s="186" t="s">
        <v>20</v>
      </c>
      <c r="C111" s="186" t="s">
        <v>21</v>
      </c>
      <c r="D111" s="186" t="s">
        <v>22</v>
      </c>
      <c r="E111" s="358" t="s">
        <v>23</v>
      </c>
      <c r="F111" s="358"/>
      <c r="G111" s="358" t="s">
        <v>14</v>
      </c>
      <c r="H111" s="359"/>
      <c r="I111" s="87"/>
      <c r="J111" s="109" t="s">
        <v>1719</v>
      </c>
      <c r="K111" s="110"/>
      <c r="L111" s="110"/>
      <c r="M111" s="111"/>
      <c r="N111" s="281"/>
      <c r="V111" s="233"/>
    </row>
    <row r="112" spans="1:22" ht="34.5" thickBot="1" x14ac:dyDescent="0.25">
      <c r="A112" s="356"/>
      <c r="B112" s="113" t="s">
        <v>7278</v>
      </c>
      <c r="C112" s="113" t="s">
        <v>7271</v>
      </c>
      <c r="D112" s="268">
        <v>43180</v>
      </c>
      <c r="E112" s="113"/>
      <c r="F112" s="113" t="s">
        <v>7030</v>
      </c>
      <c r="G112" s="459" t="s">
        <v>7246</v>
      </c>
      <c r="H112" s="460"/>
      <c r="I112" s="461"/>
      <c r="J112" s="115" t="s">
        <v>7182</v>
      </c>
      <c r="K112" s="115"/>
      <c r="L112" s="144" t="s">
        <v>0</v>
      </c>
      <c r="M112" s="324">
        <v>200</v>
      </c>
      <c r="N112" s="281"/>
      <c r="V112" s="233"/>
    </row>
    <row r="113" spans="1:22" ht="23.25" thickBot="1" x14ac:dyDescent="0.25">
      <c r="A113" s="356"/>
      <c r="B113" s="188" t="s">
        <v>29</v>
      </c>
      <c r="C113" s="188" t="s">
        <v>30</v>
      </c>
      <c r="D113" s="188" t="s">
        <v>31</v>
      </c>
      <c r="E113" s="363" t="s">
        <v>32</v>
      </c>
      <c r="F113" s="363"/>
      <c r="G113" s="364"/>
      <c r="H113" s="365"/>
      <c r="I113" s="366"/>
      <c r="J113" s="115" t="s">
        <v>7224</v>
      </c>
      <c r="K113" s="115"/>
      <c r="L113" s="144" t="s">
        <v>0</v>
      </c>
      <c r="M113" s="324">
        <v>747</v>
      </c>
      <c r="N113" s="281"/>
      <c r="V113" s="233"/>
    </row>
    <row r="114" spans="1:22" ht="34.5" thickBot="1" x14ac:dyDescent="0.25">
      <c r="A114" s="357"/>
      <c r="B114" s="124" t="s">
        <v>7257</v>
      </c>
      <c r="C114" s="124" t="s">
        <v>7246</v>
      </c>
      <c r="D114" s="125">
        <v>43182</v>
      </c>
      <c r="E114" s="126" t="s">
        <v>37</v>
      </c>
      <c r="F114" s="127" t="s">
        <v>7025</v>
      </c>
      <c r="G114" s="462"/>
      <c r="H114" s="463"/>
      <c r="I114" s="464"/>
      <c r="J114" s="120" t="s">
        <v>1705</v>
      </c>
      <c r="K114" s="121"/>
      <c r="L114" s="146" t="s">
        <v>0</v>
      </c>
      <c r="M114" s="326">
        <v>535</v>
      </c>
      <c r="N114" s="281"/>
      <c r="V114" s="233"/>
    </row>
    <row r="115" spans="1:22" ht="24" thickTop="1" thickBot="1" x14ac:dyDescent="0.25">
      <c r="A115" s="355">
        <f t="shared" ref="A115" si="21">A111+1</f>
        <v>25</v>
      </c>
      <c r="B115" s="186" t="s">
        <v>20</v>
      </c>
      <c r="C115" s="186" t="s">
        <v>21</v>
      </c>
      <c r="D115" s="186" t="s">
        <v>22</v>
      </c>
      <c r="E115" s="358" t="s">
        <v>23</v>
      </c>
      <c r="F115" s="358"/>
      <c r="G115" s="358" t="s">
        <v>14</v>
      </c>
      <c r="H115" s="359"/>
      <c r="I115" s="87"/>
      <c r="J115" s="109" t="s">
        <v>1719</v>
      </c>
      <c r="K115" s="110"/>
      <c r="L115" s="110"/>
      <c r="M115" s="111"/>
      <c r="N115" s="281"/>
      <c r="V115" s="233"/>
    </row>
    <row r="116" spans="1:22" ht="34.5" thickBot="1" x14ac:dyDescent="0.25">
      <c r="A116" s="356"/>
      <c r="B116" s="113" t="s">
        <v>7279</v>
      </c>
      <c r="C116" s="113" t="s">
        <v>7271</v>
      </c>
      <c r="D116" s="268">
        <v>43180</v>
      </c>
      <c r="E116" s="113"/>
      <c r="F116" s="113" t="s">
        <v>7030</v>
      </c>
      <c r="G116" s="459" t="s">
        <v>7246</v>
      </c>
      <c r="H116" s="460"/>
      <c r="I116" s="461"/>
      <c r="J116" s="115" t="s">
        <v>1705</v>
      </c>
      <c r="K116" s="115"/>
      <c r="L116" s="144" t="s">
        <v>0</v>
      </c>
      <c r="M116" s="324">
        <v>535</v>
      </c>
      <c r="N116" s="281"/>
      <c r="V116" s="233"/>
    </row>
    <row r="117" spans="1:22" ht="23.25" thickBot="1" x14ac:dyDescent="0.25">
      <c r="A117" s="356"/>
      <c r="B117" s="188" t="s">
        <v>29</v>
      </c>
      <c r="C117" s="188" t="s">
        <v>30</v>
      </c>
      <c r="D117" s="188" t="s">
        <v>31</v>
      </c>
      <c r="E117" s="363" t="s">
        <v>32</v>
      </c>
      <c r="F117" s="363"/>
      <c r="G117" s="364"/>
      <c r="H117" s="365"/>
      <c r="I117" s="366"/>
      <c r="J117" s="115" t="s">
        <v>1840</v>
      </c>
      <c r="K117" s="115"/>
      <c r="L117" s="144"/>
      <c r="M117" s="324"/>
      <c r="N117" s="281"/>
      <c r="V117" s="233"/>
    </row>
    <row r="118" spans="1:22" ht="34.5" thickBot="1" x14ac:dyDescent="0.25">
      <c r="A118" s="357"/>
      <c r="B118" s="124" t="s">
        <v>7235</v>
      </c>
      <c r="C118" s="124" t="s">
        <v>7246</v>
      </c>
      <c r="D118" s="125">
        <v>43182</v>
      </c>
      <c r="E118" s="126" t="s">
        <v>37</v>
      </c>
      <c r="F118" s="127" t="s">
        <v>7272</v>
      </c>
      <c r="G118" s="462"/>
      <c r="H118" s="463"/>
      <c r="I118" s="464"/>
      <c r="J118" s="120" t="s">
        <v>1726</v>
      </c>
      <c r="K118" s="121"/>
      <c r="L118" s="146"/>
      <c r="M118" s="326"/>
      <c r="N118" s="281"/>
      <c r="V118" s="233"/>
    </row>
    <row r="119" spans="1:22" ht="24" thickTop="1" thickBot="1" x14ac:dyDescent="0.25">
      <c r="A119" s="355">
        <f t="shared" ref="A119" si="22">A115+1</f>
        <v>26</v>
      </c>
      <c r="B119" s="186" t="s">
        <v>20</v>
      </c>
      <c r="C119" s="186" t="s">
        <v>21</v>
      </c>
      <c r="D119" s="186" t="s">
        <v>22</v>
      </c>
      <c r="E119" s="358" t="s">
        <v>23</v>
      </c>
      <c r="F119" s="358"/>
      <c r="G119" s="358" t="s">
        <v>14</v>
      </c>
      <c r="H119" s="359"/>
      <c r="I119" s="87"/>
      <c r="J119" s="109" t="s">
        <v>1719</v>
      </c>
      <c r="K119" s="110"/>
      <c r="L119" s="110"/>
      <c r="M119" s="111"/>
      <c r="N119" s="281"/>
      <c r="V119" s="233"/>
    </row>
    <row r="120" spans="1:22" ht="34.5" thickBot="1" x14ac:dyDescent="0.25">
      <c r="A120" s="356"/>
      <c r="B120" s="113" t="s">
        <v>7280</v>
      </c>
      <c r="C120" s="113" t="s">
        <v>7271</v>
      </c>
      <c r="D120" s="268">
        <v>43180</v>
      </c>
      <c r="E120" s="113"/>
      <c r="F120" s="113" t="s">
        <v>7030</v>
      </c>
      <c r="G120" s="459" t="s">
        <v>7246</v>
      </c>
      <c r="H120" s="460"/>
      <c r="I120" s="461"/>
      <c r="J120" s="115" t="s">
        <v>1705</v>
      </c>
      <c r="K120" s="115"/>
      <c r="L120" s="144" t="s">
        <v>0</v>
      </c>
      <c r="M120" s="324">
        <v>535</v>
      </c>
      <c r="N120" s="281"/>
      <c r="V120" s="233"/>
    </row>
    <row r="121" spans="1:22" ht="23.25" thickBot="1" x14ac:dyDescent="0.25">
      <c r="A121" s="356"/>
      <c r="B121" s="188" t="s">
        <v>29</v>
      </c>
      <c r="C121" s="188" t="s">
        <v>30</v>
      </c>
      <c r="D121" s="188" t="s">
        <v>31</v>
      </c>
      <c r="E121" s="363" t="s">
        <v>32</v>
      </c>
      <c r="F121" s="363"/>
      <c r="G121" s="364"/>
      <c r="H121" s="365"/>
      <c r="I121" s="366"/>
      <c r="J121" s="115" t="s">
        <v>1840</v>
      </c>
      <c r="K121" s="115"/>
      <c r="L121" s="144"/>
      <c r="M121" s="324"/>
      <c r="N121" s="281"/>
      <c r="V121" s="233"/>
    </row>
    <row r="122" spans="1:22" ht="34.5" thickBot="1" x14ac:dyDescent="0.25">
      <c r="A122" s="357"/>
      <c r="B122" s="124" t="s">
        <v>7235</v>
      </c>
      <c r="C122" s="124" t="s">
        <v>7246</v>
      </c>
      <c r="D122" s="125">
        <v>43182</v>
      </c>
      <c r="E122" s="126" t="s">
        <v>37</v>
      </c>
      <c r="F122" s="127" t="s">
        <v>7281</v>
      </c>
      <c r="G122" s="462"/>
      <c r="H122" s="463"/>
      <c r="I122" s="464"/>
      <c r="J122" s="120" t="s">
        <v>1726</v>
      </c>
      <c r="K122" s="121"/>
      <c r="L122" s="146"/>
      <c r="M122" s="326"/>
      <c r="N122" s="281"/>
      <c r="V122" s="233"/>
    </row>
    <row r="123" spans="1:22" ht="24" thickTop="1" thickBot="1" x14ac:dyDescent="0.25">
      <c r="A123" s="355">
        <f t="shared" ref="A123" si="23">A119+1</f>
        <v>27</v>
      </c>
      <c r="B123" s="186" t="s">
        <v>20</v>
      </c>
      <c r="C123" s="186" t="s">
        <v>21</v>
      </c>
      <c r="D123" s="186" t="s">
        <v>22</v>
      </c>
      <c r="E123" s="358" t="s">
        <v>23</v>
      </c>
      <c r="F123" s="358"/>
      <c r="G123" s="358" t="s">
        <v>14</v>
      </c>
      <c r="H123" s="359"/>
      <c r="I123" s="87"/>
      <c r="J123" s="109" t="s">
        <v>1719</v>
      </c>
      <c r="K123" s="110"/>
      <c r="L123" s="110"/>
      <c r="M123" s="111"/>
      <c r="N123" s="281"/>
      <c r="V123" s="233"/>
    </row>
    <row r="124" spans="1:22" ht="34.5" thickBot="1" x14ac:dyDescent="0.25">
      <c r="A124" s="356"/>
      <c r="B124" s="113" t="s">
        <v>7282</v>
      </c>
      <c r="C124" s="113" t="s">
        <v>7271</v>
      </c>
      <c r="D124" s="268">
        <v>43180</v>
      </c>
      <c r="E124" s="113"/>
      <c r="F124" s="113" t="s">
        <v>7030</v>
      </c>
      <c r="G124" s="459" t="s">
        <v>7246</v>
      </c>
      <c r="H124" s="460"/>
      <c r="I124" s="461"/>
      <c r="J124" s="115" t="s">
        <v>1705</v>
      </c>
      <c r="K124" s="115"/>
      <c r="L124" s="144" t="s">
        <v>0</v>
      </c>
      <c r="M124" s="324">
        <v>535</v>
      </c>
      <c r="N124" s="281"/>
      <c r="V124" s="233"/>
    </row>
    <row r="125" spans="1:22" ht="23.25" thickBot="1" x14ac:dyDescent="0.25">
      <c r="A125" s="356"/>
      <c r="B125" s="188" t="s">
        <v>29</v>
      </c>
      <c r="C125" s="188" t="s">
        <v>30</v>
      </c>
      <c r="D125" s="188" t="s">
        <v>31</v>
      </c>
      <c r="E125" s="363" t="s">
        <v>32</v>
      </c>
      <c r="F125" s="363"/>
      <c r="G125" s="364"/>
      <c r="H125" s="365"/>
      <c r="I125" s="366"/>
      <c r="J125" s="115" t="s">
        <v>1840</v>
      </c>
      <c r="K125" s="115"/>
      <c r="L125" s="144"/>
      <c r="M125" s="324"/>
      <c r="N125" s="281"/>
      <c r="V125" s="233"/>
    </row>
    <row r="126" spans="1:22" ht="34.5" thickBot="1" x14ac:dyDescent="0.25">
      <c r="A126" s="357"/>
      <c r="B126" s="124" t="s">
        <v>7235</v>
      </c>
      <c r="C126" s="124" t="s">
        <v>7246</v>
      </c>
      <c r="D126" s="125">
        <v>43182</v>
      </c>
      <c r="E126" s="126" t="s">
        <v>37</v>
      </c>
      <c r="F126" s="127" t="s">
        <v>7272</v>
      </c>
      <c r="G126" s="462"/>
      <c r="H126" s="463"/>
      <c r="I126" s="464"/>
      <c r="J126" s="120" t="s">
        <v>1726</v>
      </c>
      <c r="K126" s="121"/>
      <c r="L126" s="146"/>
      <c r="M126" s="326"/>
      <c r="N126" s="281"/>
      <c r="V126" s="233"/>
    </row>
    <row r="127" spans="1:22" ht="24" thickTop="1" thickBot="1" x14ac:dyDescent="0.25">
      <c r="A127" s="355">
        <f t="shared" ref="A127" si="24">A123+1</f>
        <v>28</v>
      </c>
      <c r="B127" s="186" t="s">
        <v>20</v>
      </c>
      <c r="C127" s="186" t="s">
        <v>21</v>
      </c>
      <c r="D127" s="186" t="s">
        <v>22</v>
      </c>
      <c r="E127" s="358" t="s">
        <v>23</v>
      </c>
      <c r="F127" s="358"/>
      <c r="G127" s="358" t="s">
        <v>14</v>
      </c>
      <c r="H127" s="359"/>
      <c r="I127" s="87"/>
      <c r="J127" s="109" t="s">
        <v>1719</v>
      </c>
      <c r="K127" s="110"/>
      <c r="L127" s="110"/>
      <c r="M127" s="111"/>
      <c r="N127" s="281"/>
      <c r="V127" s="233"/>
    </row>
    <row r="128" spans="1:22" ht="34.5" thickBot="1" x14ac:dyDescent="0.25">
      <c r="A128" s="356"/>
      <c r="B128" s="113" t="s">
        <v>7283</v>
      </c>
      <c r="C128" s="113" t="s">
        <v>7271</v>
      </c>
      <c r="D128" s="268">
        <v>43180</v>
      </c>
      <c r="E128" s="113"/>
      <c r="F128" s="113" t="s">
        <v>7030</v>
      </c>
      <c r="G128" s="459" t="s">
        <v>7246</v>
      </c>
      <c r="H128" s="460"/>
      <c r="I128" s="461"/>
      <c r="J128" s="115" t="s">
        <v>1705</v>
      </c>
      <c r="K128" s="115"/>
      <c r="L128" s="144" t="s">
        <v>0</v>
      </c>
      <c r="M128" s="324">
        <v>535</v>
      </c>
      <c r="N128" s="281"/>
      <c r="V128" s="233"/>
    </row>
    <row r="129" spans="1:22" ht="23.25" thickBot="1" x14ac:dyDescent="0.25">
      <c r="A129" s="356"/>
      <c r="B129" s="188" t="s">
        <v>29</v>
      </c>
      <c r="C129" s="188" t="s">
        <v>30</v>
      </c>
      <c r="D129" s="188" t="s">
        <v>31</v>
      </c>
      <c r="E129" s="363" t="s">
        <v>32</v>
      </c>
      <c r="F129" s="363"/>
      <c r="G129" s="364"/>
      <c r="H129" s="365"/>
      <c r="I129" s="366"/>
      <c r="J129" s="115" t="s">
        <v>1840</v>
      </c>
      <c r="K129" s="115"/>
      <c r="L129" s="144"/>
      <c r="M129" s="324"/>
      <c r="N129" s="281"/>
      <c r="V129" s="233"/>
    </row>
    <row r="130" spans="1:22" ht="34.5" thickBot="1" x14ac:dyDescent="0.25">
      <c r="A130" s="357"/>
      <c r="B130" s="124" t="s">
        <v>7235</v>
      </c>
      <c r="C130" s="124" t="s">
        <v>7246</v>
      </c>
      <c r="D130" s="125">
        <v>43182</v>
      </c>
      <c r="E130" s="126" t="s">
        <v>37</v>
      </c>
      <c r="F130" s="127" t="s">
        <v>7272</v>
      </c>
      <c r="G130" s="462"/>
      <c r="H130" s="463"/>
      <c r="I130" s="464"/>
      <c r="J130" s="120" t="s">
        <v>1726</v>
      </c>
      <c r="K130" s="121"/>
      <c r="L130" s="146"/>
      <c r="M130" s="326"/>
      <c r="N130" s="281"/>
      <c r="V130" s="233"/>
    </row>
    <row r="131" spans="1:22" ht="24" thickTop="1" thickBot="1" x14ac:dyDescent="0.25">
      <c r="A131" s="355">
        <f t="shared" ref="A131" si="25">A127+1</f>
        <v>29</v>
      </c>
      <c r="B131" s="186" t="s">
        <v>20</v>
      </c>
      <c r="C131" s="186" t="s">
        <v>21</v>
      </c>
      <c r="D131" s="186" t="s">
        <v>22</v>
      </c>
      <c r="E131" s="358" t="s">
        <v>23</v>
      </c>
      <c r="F131" s="358"/>
      <c r="G131" s="358" t="s">
        <v>14</v>
      </c>
      <c r="H131" s="359"/>
      <c r="I131" s="87"/>
      <c r="J131" s="109" t="s">
        <v>1719</v>
      </c>
      <c r="K131" s="110"/>
      <c r="L131" s="110"/>
      <c r="M131" s="111"/>
      <c r="N131" s="281"/>
      <c r="V131" s="233"/>
    </row>
    <row r="132" spans="1:22" ht="13.5" thickBot="1" x14ac:dyDescent="0.25">
      <c r="A132" s="356"/>
      <c r="B132" s="113"/>
      <c r="C132" s="113"/>
      <c r="D132" s="268"/>
      <c r="E132" s="113"/>
      <c r="F132" s="113"/>
      <c r="G132" s="459"/>
      <c r="H132" s="460"/>
      <c r="I132" s="461"/>
      <c r="J132" s="115" t="s">
        <v>1719</v>
      </c>
      <c r="K132" s="115"/>
      <c r="L132" s="115"/>
      <c r="M132" s="116"/>
      <c r="N132" s="281"/>
      <c r="V132" s="233"/>
    </row>
    <row r="133" spans="1:22" ht="23.25" thickBot="1" x14ac:dyDescent="0.25">
      <c r="A133" s="356"/>
      <c r="B133" s="188" t="s">
        <v>29</v>
      </c>
      <c r="C133" s="188" t="s">
        <v>30</v>
      </c>
      <c r="D133" s="188" t="s">
        <v>31</v>
      </c>
      <c r="E133" s="363" t="s">
        <v>32</v>
      </c>
      <c r="F133" s="363"/>
      <c r="G133" s="364"/>
      <c r="H133" s="365"/>
      <c r="I133" s="366"/>
      <c r="J133" s="120" t="s">
        <v>1840</v>
      </c>
      <c r="K133" s="121"/>
      <c r="L133" s="121"/>
      <c r="M133" s="122"/>
      <c r="N133" s="281"/>
      <c r="V133" s="233"/>
    </row>
    <row r="134" spans="1:22" ht="13.5" thickBot="1" x14ac:dyDescent="0.25">
      <c r="A134" s="357"/>
      <c r="B134" s="124"/>
      <c r="C134" s="124"/>
      <c r="D134" s="134"/>
      <c r="E134" s="126" t="s">
        <v>37</v>
      </c>
      <c r="F134" s="127"/>
      <c r="G134" s="462"/>
      <c r="H134" s="463"/>
      <c r="I134" s="464"/>
      <c r="J134" s="120" t="s">
        <v>1726</v>
      </c>
      <c r="K134" s="121"/>
      <c r="L134" s="121"/>
      <c r="M134" s="122"/>
      <c r="N134" s="281"/>
      <c r="V134" s="233"/>
    </row>
    <row r="135" spans="1:22" ht="24" thickTop="1" thickBot="1" x14ac:dyDescent="0.25">
      <c r="A135" s="355">
        <f t="shared" ref="A135" si="26">A131+1</f>
        <v>30</v>
      </c>
      <c r="B135" s="186" t="s">
        <v>20</v>
      </c>
      <c r="C135" s="186" t="s">
        <v>21</v>
      </c>
      <c r="D135" s="186" t="s">
        <v>22</v>
      </c>
      <c r="E135" s="358" t="s">
        <v>23</v>
      </c>
      <c r="F135" s="358"/>
      <c r="G135" s="358" t="s">
        <v>14</v>
      </c>
      <c r="H135" s="359"/>
      <c r="I135" s="87"/>
      <c r="J135" s="109" t="s">
        <v>1719</v>
      </c>
      <c r="K135" s="110"/>
      <c r="L135" s="110"/>
      <c r="M135" s="111"/>
      <c r="N135" s="281"/>
      <c r="V135" s="233"/>
    </row>
    <row r="136" spans="1:22" ht="13.5" thickBot="1" x14ac:dyDescent="0.25">
      <c r="A136" s="356"/>
      <c r="B136" s="113"/>
      <c r="C136" s="113"/>
      <c r="D136" s="268"/>
      <c r="E136" s="113"/>
      <c r="F136" s="113"/>
      <c r="G136" s="459"/>
      <c r="H136" s="460"/>
      <c r="I136" s="461"/>
      <c r="J136" s="115" t="s">
        <v>1719</v>
      </c>
      <c r="K136" s="115"/>
      <c r="L136" s="115"/>
      <c r="M136" s="116"/>
      <c r="N136" s="281"/>
      <c r="V136" s="233"/>
    </row>
    <row r="137" spans="1:22" ht="23.25" thickBot="1" x14ac:dyDescent="0.25">
      <c r="A137" s="356"/>
      <c r="B137" s="188" t="s">
        <v>29</v>
      </c>
      <c r="C137" s="188" t="s">
        <v>30</v>
      </c>
      <c r="D137" s="188" t="s">
        <v>31</v>
      </c>
      <c r="E137" s="363" t="s">
        <v>32</v>
      </c>
      <c r="F137" s="363"/>
      <c r="G137" s="364"/>
      <c r="H137" s="365"/>
      <c r="I137" s="366"/>
      <c r="J137" s="120" t="s">
        <v>1840</v>
      </c>
      <c r="K137" s="121"/>
      <c r="L137" s="121"/>
      <c r="M137" s="122"/>
      <c r="N137" s="281"/>
      <c r="V137" s="233"/>
    </row>
    <row r="138" spans="1:22" ht="13.5" thickBot="1" x14ac:dyDescent="0.25">
      <c r="A138" s="357"/>
      <c r="B138" s="124"/>
      <c r="C138" s="124"/>
      <c r="D138" s="134"/>
      <c r="E138" s="126" t="s">
        <v>37</v>
      </c>
      <c r="F138" s="127"/>
      <c r="G138" s="462"/>
      <c r="H138" s="463"/>
      <c r="I138" s="464"/>
      <c r="J138" s="120" t="s">
        <v>1726</v>
      </c>
      <c r="K138" s="121"/>
      <c r="L138" s="121"/>
      <c r="M138" s="122"/>
      <c r="N138" s="281"/>
      <c r="V138" s="233"/>
    </row>
    <row r="139" spans="1:22" ht="24" thickTop="1" thickBot="1" x14ac:dyDescent="0.25">
      <c r="A139" s="355">
        <f t="shared" ref="A139" si="27">A135+1</f>
        <v>31</v>
      </c>
      <c r="B139" s="186" t="s">
        <v>20</v>
      </c>
      <c r="C139" s="186" t="s">
        <v>21</v>
      </c>
      <c r="D139" s="186" t="s">
        <v>22</v>
      </c>
      <c r="E139" s="358" t="s">
        <v>23</v>
      </c>
      <c r="F139" s="358"/>
      <c r="G139" s="358" t="s">
        <v>14</v>
      </c>
      <c r="H139" s="359"/>
      <c r="I139" s="87"/>
      <c r="J139" s="109" t="s">
        <v>1719</v>
      </c>
      <c r="K139" s="110"/>
      <c r="L139" s="110"/>
      <c r="M139" s="111"/>
      <c r="N139" s="281"/>
      <c r="V139" s="233"/>
    </row>
    <row r="140" spans="1:22" ht="13.5" thickBot="1" x14ac:dyDescent="0.25">
      <c r="A140" s="356"/>
      <c r="B140" s="113"/>
      <c r="C140" s="113"/>
      <c r="D140" s="268"/>
      <c r="E140" s="113"/>
      <c r="F140" s="113"/>
      <c r="G140" s="459"/>
      <c r="H140" s="460"/>
      <c r="I140" s="461"/>
      <c r="J140" s="115" t="s">
        <v>1719</v>
      </c>
      <c r="K140" s="115"/>
      <c r="L140" s="115"/>
      <c r="M140" s="116"/>
      <c r="N140" s="281"/>
      <c r="V140" s="233"/>
    </row>
    <row r="141" spans="1:22" ht="23.25" thickBot="1" x14ac:dyDescent="0.25">
      <c r="A141" s="356"/>
      <c r="B141" s="188" t="s">
        <v>29</v>
      </c>
      <c r="C141" s="188" t="s">
        <v>30</v>
      </c>
      <c r="D141" s="188" t="s">
        <v>31</v>
      </c>
      <c r="E141" s="363" t="s">
        <v>32</v>
      </c>
      <c r="F141" s="363"/>
      <c r="G141" s="364"/>
      <c r="H141" s="365"/>
      <c r="I141" s="366"/>
      <c r="J141" s="120" t="s">
        <v>1840</v>
      </c>
      <c r="K141" s="121"/>
      <c r="L141" s="121"/>
      <c r="M141" s="122"/>
      <c r="N141" s="281"/>
      <c r="V141" s="233"/>
    </row>
    <row r="142" spans="1:22" ht="13.5" thickBot="1" x14ac:dyDescent="0.25">
      <c r="A142" s="357"/>
      <c r="B142" s="124"/>
      <c r="C142" s="124"/>
      <c r="D142" s="134"/>
      <c r="E142" s="126" t="s">
        <v>37</v>
      </c>
      <c r="F142" s="127"/>
      <c r="G142" s="462"/>
      <c r="H142" s="463"/>
      <c r="I142" s="464"/>
      <c r="J142" s="120" t="s">
        <v>1726</v>
      </c>
      <c r="K142" s="121"/>
      <c r="L142" s="121"/>
      <c r="M142" s="122"/>
      <c r="N142" s="281"/>
      <c r="V142" s="233"/>
    </row>
    <row r="143" spans="1:22" ht="24" thickTop="1" thickBot="1" x14ac:dyDescent="0.25">
      <c r="A143" s="355">
        <f t="shared" ref="A143" si="28">A139+1</f>
        <v>32</v>
      </c>
      <c r="B143" s="186" t="s">
        <v>20</v>
      </c>
      <c r="C143" s="186" t="s">
        <v>21</v>
      </c>
      <c r="D143" s="186" t="s">
        <v>22</v>
      </c>
      <c r="E143" s="358" t="s">
        <v>23</v>
      </c>
      <c r="F143" s="358"/>
      <c r="G143" s="358" t="s">
        <v>14</v>
      </c>
      <c r="H143" s="359"/>
      <c r="I143" s="87"/>
      <c r="J143" s="109" t="s">
        <v>1719</v>
      </c>
      <c r="K143" s="110"/>
      <c r="L143" s="110"/>
      <c r="M143" s="111"/>
      <c r="N143" s="281"/>
      <c r="V143" s="233"/>
    </row>
    <row r="144" spans="1:22" ht="13.5" thickBot="1" x14ac:dyDescent="0.25">
      <c r="A144" s="356"/>
      <c r="B144" s="113"/>
      <c r="C144" s="113"/>
      <c r="D144" s="268"/>
      <c r="E144" s="113"/>
      <c r="F144" s="113"/>
      <c r="G144" s="459"/>
      <c r="H144" s="460"/>
      <c r="I144" s="461"/>
      <c r="J144" s="115" t="s">
        <v>1719</v>
      </c>
      <c r="K144" s="115"/>
      <c r="L144" s="115"/>
      <c r="M144" s="116"/>
      <c r="N144" s="281"/>
      <c r="V144" s="233"/>
    </row>
    <row r="145" spans="1:22" ht="23.25" thickBot="1" x14ac:dyDescent="0.25">
      <c r="A145" s="356"/>
      <c r="B145" s="188" t="s">
        <v>29</v>
      </c>
      <c r="C145" s="188" t="s">
        <v>30</v>
      </c>
      <c r="D145" s="188" t="s">
        <v>31</v>
      </c>
      <c r="E145" s="363" t="s">
        <v>32</v>
      </c>
      <c r="F145" s="363"/>
      <c r="G145" s="364"/>
      <c r="H145" s="365"/>
      <c r="I145" s="366"/>
      <c r="J145" s="120" t="s">
        <v>1840</v>
      </c>
      <c r="K145" s="121"/>
      <c r="L145" s="121"/>
      <c r="M145" s="122"/>
      <c r="N145" s="281"/>
      <c r="V145" s="233"/>
    </row>
    <row r="146" spans="1:22" ht="13.5" thickBot="1" x14ac:dyDescent="0.25">
      <c r="A146" s="357"/>
      <c r="B146" s="124"/>
      <c r="C146" s="124"/>
      <c r="D146" s="134"/>
      <c r="E146" s="126" t="s">
        <v>37</v>
      </c>
      <c r="F146" s="127"/>
      <c r="G146" s="462"/>
      <c r="H146" s="463"/>
      <c r="I146" s="464"/>
      <c r="J146" s="120" t="s">
        <v>1726</v>
      </c>
      <c r="K146" s="121"/>
      <c r="L146" s="121"/>
      <c r="M146" s="122"/>
      <c r="N146" s="281"/>
      <c r="V146" s="233"/>
    </row>
    <row r="147" spans="1:22" ht="24" thickTop="1" thickBot="1" x14ac:dyDescent="0.25">
      <c r="A147" s="355">
        <f t="shared" ref="A147" si="29">A143+1</f>
        <v>33</v>
      </c>
      <c r="B147" s="186" t="s">
        <v>20</v>
      </c>
      <c r="C147" s="186" t="s">
        <v>21</v>
      </c>
      <c r="D147" s="186" t="s">
        <v>22</v>
      </c>
      <c r="E147" s="358" t="s">
        <v>23</v>
      </c>
      <c r="F147" s="358"/>
      <c r="G147" s="358" t="s">
        <v>14</v>
      </c>
      <c r="H147" s="359"/>
      <c r="I147" s="87"/>
      <c r="J147" s="109" t="s">
        <v>1719</v>
      </c>
      <c r="K147" s="110"/>
      <c r="L147" s="110"/>
      <c r="M147" s="111"/>
      <c r="N147" s="281"/>
      <c r="V147" s="233"/>
    </row>
    <row r="148" spans="1:22" ht="13.5" thickBot="1" x14ac:dyDescent="0.25">
      <c r="A148" s="356"/>
      <c r="B148" s="113"/>
      <c r="C148" s="113"/>
      <c r="D148" s="268"/>
      <c r="E148" s="113"/>
      <c r="F148" s="113"/>
      <c r="G148" s="459"/>
      <c r="H148" s="460"/>
      <c r="I148" s="461"/>
      <c r="J148" s="115" t="s">
        <v>1719</v>
      </c>
      <c r="K148" s="115"/>
      <c r="L148" s="115"/>
      <c r="M148" s="116"/>
      <c r="N148" s="281"/>
      <c r="V148" s="233"/>
    </row>
    <row r="149" spans="1:22" ht="23.25" thickBot="1" x14ac:dyDescent="0.25">
      <c r="A149" s="356"/>
      <c r="B149" s="188" t="s">
        <v>29</v>
      </c>
      <c r="C149" s="188" t="s">
        <v>30</v>
      </c>
      <c r="D149" s="188" t="s">
        <v>31</v>
      </c>
      <c r="E149" s="363" t="s">
        <v>32</v>
      </c>
      <c r="F149" s="363"/>
      <c r="G149" s="364"/>
      <c r="H149" s="365"/>
      <c r="I149" s="366"/>
      <c r="J149" s="120" t="s">
        <v>1840</v>
      </c>
      <c r="K149" s="121"/>
      <c r="L149" s="121"/>
      <c r="M149" s="122"/>
      <c r="N149" s="281"/>
      <c r="V149" s="233"/>
    </row>
    <row r="150" spans="1:22" ht="13.5" thickBot="1" x14ac:dyDescent="0.25">
      <c r="A150" s="357"/>
      <c r="B150" s="124"/>
      <c r="C150" s="124"/>
      <c r="D150" s="134"/>
      <c r="E150" s="126" t="s">
        <v>37</v>
      </c>
      <c r="F150" s="127"/>
      <c r="G150" s="462"/>
      <c r="H150" s="463"/>
      <c r="I150" s="464"/>
      <c r="J150" s="120" t="s">
        <v>1726</v>
      </c>
      <c r="K150" s="121"/>
      <c r="L150" s="121"/>
      <c r="M150" s="122"/>
      <c r="N150" s="281"/>
      <c r="V150" s="233"/>
    </row>
    <row r="151" spans="1:22" ht="24" thickTop="1" thickBot="1" x14ac:dyDescent="0.25">
      <c r="A151" s="355">
        <f t="shared" ref="A151" si="30">A147+1</f>
        <v>34</v>
      </c>
      <c r="B151" s="186" t="s">
        <v>20</v>
      </c>
      <c r="C151" s="186" t="s">
        <v>21</v>
      </c>
      <c r="D151" s="186" t="s">
        <v>22</v>
      </c>
      <c r="E151" s="358" t="s">
        <v>23</v>
      </c>
      <c r="F151" s="358"/>
      <c r="G151" s="358" t="s">
        <v>14</v>
      </c>
      <c r="H151" s="359"/>
      <c r="I151" s="87"/>
      <c r="J151" s="109" t="s">
        <v>1719</v>
      </c>
      <c r="K151" s="110"/>
      <c r="L151" s="110"/>
      <c r="M151" s="111"/>
      <c r="N151" s="281"/>
      <c r="V151" s="233"/>
    </row>
    <row r="152" spans="1:22" ht="13.5" thickBot="1" x14ac:dyDescent="0.25">
      <c r="A152" s="356"/>
      <c r="B152" s="113"/>
      <c r="C152" s="113"/>
      <c r="D152" s="268"/>
      <c r="E152" s="113"/>
      <c r="F152" s="113"/>
      <c r="G152" s="459"/>
      <c r="H152" s="460"/>
      <c r="I152" s="461"/>
      <c r="J152" s="115" t="s">
        <v>1719</v>
      </c>
      <c r="K152" s="115"/>
      <c r="L152" s="115"/>
      <c r="M152" s="116"/>
      <c r="N152" s="281"/>
      <c r="V152" s="233"/>
    </row>
    <row r="153" spans="1:22" ht="23.25" thickBot="1" x14ac:dyDescent="0.25">
      <c r="A153" s="356"/>
      <c r="B153" s="188" t="s">
        <v>29</v>
      </c>
      <c r="C153" s="188" t="s">
        <v>30</v>
      </c>
      <c r="D153" s="188" t="s">
        <v>31</v>
      </c>
      <c r="E153" s="363" t="s">
        <v>32</v>
      </c>
      <c r="F153" s="363"/>
      <c r="G153" s="364"/>
      <c r="H153" s="365"/>
      <c r="I153" s="366"/>
      <c r="J153" s="120" t="s">
        <v>1840</v>
      </c>
      <c r="K153" s="121"/>
      <c r="L153" s="121"/>
      <c r="M153" s="122"/>
      <c r="N153" s="281"/>
      <c r="V153" s="233"/>
    </row>
    <row r="154" spans="1:22" ht="13.5" thickBot="1" x14ac:dyDescent="0.25">
      <c r="A154" s="357"/>
      <c r="B154" s="124"/>
      <c r="C154" s="124"/>
      <c r="D154" s="134"/>
      <c r="E154" s="126" t="s">
        <v>37</v>
      </c>
      <c r="F154" s="127"/>
      <c r="G154" s="462"/>
      <c r="H154" s="463"/>
      <c r="I154" s="464"/>
      <c r="J154" s="120" t="s">
        <v>1726</v>
      </c>
      <c r="K154" s="121"/>
      <c r="L154" s="121"/>
      <c r="M154" s="122"/>
      <c r="N154" s="281"/>
      <c r="V154" s="233"/>
    </row>
    <row r="155" spans="1:22" ht="24" thickTop="1" thickBot="1" x14ac:dyDescent="0.25">
      <c r="A155" s="355">
        <f t="shared" ref="A155" si="31">A151+1</f>
        <v>35</v>
      </c>
      <c r="B155" s="186" t="s">
        <v>20</v>
      </c>
      <c r="C155" s="186" t="s">
        <v>21</v>
      </c>
      <c r="D155" s="186" t="s">
        <v>22</v>
      </c>
      <c r="E155" s="358" t="s">
        <v>23</v>
      </c>
      <c r="F155" s="358"/>
      <c r="G155" s="358" t="s">
        <v>14</v>
      </c>
      <c r="H155" s="359"/>
      <c r="I155" s="87"/>
      <c r="J155" s="109" t="s">
        <v>1719</v>
      </c>
      <c r="K155" s="110"/>
      <c r="L155" s="110"/>
      <c r="M155" s="111"/>
      <c r="N155" s="281"/>
      <c r="V155" s="233"/>
    </row>
    <row r="156" spans="1:22" ht="13.5" thickBot="1" x14ac:dyDescent="0.25">
      <c r="A156" s="356"/>
      <c r="B156" s="113"/>
      <c r="C156" s="113"/>
      <c r="D156" s="268"/>
      <c r="E156" s="113"/>
      <c r="F156" s="113"/>
      <c r="G156" s="459"/>
      <c r="H156" s="460"/>
      <c r="I156" s="461"/>
      <c r="J156" s="115" t="s">
        <v>1719</v>
      </c>
      <c r="K156" s="115"/>
      <c r="L156" s="115"/>
      <c r="M156" s="116"/>
      <c r="N156" s="281"/>
      <c r="V156" s="233"/>
    </row>
    <row r="157" spans="1:22" ht="23.25" thickBot="1" x14ac:dyDescent="0.25">
      <c r="A157" s="356"/>
      <c r="B157" s="188" t="s">
        <v>29</v>
      </c>
      <c r="C157" s="188" t="s">
        <v>30</v>
      </c>
      <c r="D157" s="188" t="s">
        <v>31</v>
      </c>
      <c r="E157" s="363" t="s">
        <v>32</v>
      </c>
      <c r="F157" s="363"/>
      <c r="G157" s="364"/>
      <c r="H157" s="365"/>
      <c r="I157" s="366"/>
      <c r="J157" s="120" t="s">
        <v>1840</v>
      </c>
      <c r="K157" s="121"/>
      <c r="L157" s="121"/>
      <c r="M157" s="122"/>
      <c r="N157" s="281"/>
      <c r="V157" s="233"/>
    </row>
    <row r="158" spans="1:22" ht="13.5" thickBot="1" x14ac:dyDescent="0.25">
      <c r="A158" s="357"/>
      <c r="B158" s="124"/>
      <c r="C158" s="124"/>
      <c r="D158" s="134"/>
      <c r="E158" s="126" t="s">
        <v>37</v>
      </c>
      <c r="F158" s="127"/>
      <c r="G158" s="462"/>
      <c r="H158" s="463"/>
      <c r="I158" s="464"/>
      <c r="J158" s="120" t="s">
        <v>1726</v>
      </c>
      <c r="K158" s="121"/>
      <c r="L158" s="121"/>
      <c r="M158" s="122"/>
      <c r="N158" s="281"/>
      <c r="V158" s="233"/>
    </row>
    <row r="159" spans="1:22" ht="24" thickTop="1" thickBot="1" x14ac:dyDescent="0.25">
      <c r="A159" s="355">
        <f t="shared" ref="A159" si="32">A155+1</f>
        <v>36</v>
      </c>
      <c r="B159" s="186" t="s">
        <v>20</v>
      </c>
      <c r="C159" s="186" t="s">
        <v>21</v>
      </c>
      <c r="D159" s="186" t="s">
        <v>22</v>
      </c>
      <c r="E159" s="358" t="s">
        <v>23</v>
      </c>
      <c r="F159" s="358"/>
      <c r="G159" s="358" t="s">
        <v>14</v>
      </c>
      <c r="H159" s="359"/>
      <c r="I159" s="87"/>
      <c r="J159" s="109" t="s">
        <v>1719</v>
      </c>
      <c r="K159" s="110"/>
      <c r="L159" s="110"/>
      <c r="M159" s="111"/>
      <c r="N159" s="281"/>
      <c r="V159" s="233"/>
    </row>
    <row r="160" spans="1:22" ht="13.5" thickBot="1" x14ac:dyDescent="0.25">
      <c r="A160" s="356"/>
      <c r="B160" s="113"/>
      <c r="C160" s="113"/>
      <c r="D160" s="268"/>
      <c r="E160" s="113"/>
      <c r="F160" s="113"/>
      <c r="G160" s="459"/>
      <c r="H160" s="460"/>
      <c r="I160" s="461"/>
      <c r="J160" s="115" t="s">
        <v>1719</v>
      </c>
      <c r="K160" s="115"/>
      <c r="L160" s="115"/>
      <c r="M160" s="116"/>
      <c r="N160" s="281"/>
      <c r="V160" s="233"/>
    </row>
    <row r="161" spans="1:22" ht="23.25" thickBot="1" x14ac:dyDescent="0.25">
      <c r="A161" s="356"/>
      <c r="B161" s="188" t="s">
        <v>29</v>
      </c>
      <c r="C161" s="188" t="s">
        <v>30</v>
      </c>
      <c r="D161" s="188" t="s">
        <v>31</v>
      </c>
      <c r="E161" s="363" t="s">
        <v>32</v>
      </c>
      <c r="F161" s="363"/>
      <c r="G161" s="364"/>
      <c r="H161" s="365"/>
      <c r="I161" s="366"/>
      <c r="J161" s="120" t="s">
        <v>1840</v>
      </c>
      <c r="K161" s="121"/>
      <c r="L161" s="121"/>
      <c r="M161" s="122"/>
      <c r="N161" s="281"/>
      <c r="V161" s="233"/>
    </row>
    <row r="162" spans="1:22" ht="13.5" thickBot="1" x14ac:dyDescent="0.25">
      <c r="A162" s="357"/>
      <c r="B162" s="124"/>
      <c r="C162" s="124"/>
      <c r="D162" s="134"/>
      <c r="E162" s="126" t="s">
        <v>37</v>
      </c>
      <c r="F162" s="127"/>
      <c r="G162" s="462"/>
      <c r="H162" s="463"/>
      <c r="I162" s="464"/>
      <c r="J162" s="120" t="s">
        <v>1726</v>
      </c>
      <c r="K162" s="121"/>
      <c r="L162" s="121"/>
      <c r="M162" s="122"/>
      <c r="N162" s="281"/>
      <c r="V162" s="233"/>
    </row>
    <row r="163" spans="1:22" ht="24" thickTop="1" thickBot="1" x14ac:dyDescent="0.25">
      <c r="A163" s="355">
        <f t="shared" ref="A163" si="33">A159+1</f>
        <v>37</v>
      </c>
      <c r="B163" s="186" t="s">
        <v>20</v>
      </c>
      <c r="C163" s="186" t="s">
        <v>21</v>
      </c>
      <c r="D163" s="186" t="s">
        <v>22</v>
      </c>
      <c r="E163" s="358" t="s">
        <v>23</v>
      </c>
      <c r="F163" s="358"/>
      <c r="G163" s="358" t="s">
        <v>14</v>
      </c>
      <c r="H163" s="359"/>
      <c r="I163" s="87"/>
      <c r="J163" s="109" t="s">
        <v>1719</v>
      </c>
      <c r="K163" s="110"/>
      <c r="L163" s="110"/>
      <c r="M163" s="111"/>
      <c r="N163" s="281"/>
      <c r="V163" s="233"/>
    </row>
    <row r="164" spans="1:22" ht="13.5" thickBot="1" x14ac:dyDescent="0.25">
      <c r="A164" s="356"/>
      <c r="B164" s="113"/>
      <c r="C164" s="113"/>
      <c r="D164" s="268"/>
      <c r="E164" s="113"/>
      <c r="F164" s="113"/>
      <c r="G164" s="459"/>
      <c r="H164" s="460"/>
      <c r="I164" s="461"/>
      <c r="J164" s="115" t="s">
        <v>1719</v>
      </c>
      <c r="K164" s="115"/>
      <c r="L164" s="115"/>
      <c r="M164" s="116"/>
      <c r="N164" s="281"/>
      <c r="V164" s="233"/>
    </row>
    <row r="165" spans="1:22" ht="23.25" thickBot="1" x14ac:dyDescent="0.25">
      <c r="A165" s="356"/>
      <c r="B165" s="188" t="s">
        <v>29</v>
      </c>
      <c r="C165" s="188" t="s">
        <v>30</v>
      </c>
      <c r="D165" s="188" t="s">
        <v>31</v>
      </c>
      <c r="E165" s="363" t="s">
        <v>32</v>
      </c>
      <c r="F165" s="363"/>
      <c r="G165" s="364"/>
      <c r="H165" s="365"/>
      <c r="I165" s="366"/>
      <c r="J165" s="120" t="s">
        <v>1840</v>
      </c>
      <c r="K165" s="121"/>
      <c r="L165" s="121"/>
      <c r="M165" s="122"/>
      <c r="N165" s="281"/>
      <c r="V165" s="233"/>
    </row>
    <row r="166" spans="1:22" ht="13.5" thickBot="1" x14ac:dyDescent="0.25">
      <c r="A166" s="357"/>
      <c r="B166" s="124"/>
      <c r="C166" s="124"/>
      <c r="D166" s="134"/>
      <c r="E166" s="126" t="s">
        <v>37</v>
      </c>
      <c r="F166" s="127"/>
      <c r="G166" s="462"/>
      <c r="H166" s="463"/>
      <c r="I166" s="464"/>
      <c r="J166" s="120" t="s">
        <v>1726</v>
      </c>
      <c r="K166" s="121"/>
      <c r="L166" s="121"/>
      <c r="M166" s="122"/>
      <c r="N166" s="281"/>
      <c r="V166" s="233"/>
    </row>
    <row r="167" spans="1:22" ht="24" thickTop="1" thickBot="1" x14ac:dyDescent="0.25">
      <c r="A167" s="355">
        <f t="shared" ref="A167" si="34">A163+1</f>
        <v>38</v>
      </c>
      <c r="B167" s="186" t="s">
        <v>20</v>
      </c>
      <c r="C167" s="186" t="s">
        <v>21</v>
      </c>
      <c r="D167" s="186" t="s">
        <v>22</v>
      </c>
      <c r="E167" s="358" t="s">
        <v>23</v>
      </c>
      <c r="F167" s="358"/>
      <c r="G167" s="358" t="s">
        <v>14</v>
      </c>
      <c r="H167" s="359"/>
      <c r="I167" s="87"/>
      <c r="J167" s="109" t="s">
        <v>1719</v>
      </c>
      <c r="K167" s="110"/>
      <c r="L167" s="110"/>
      <c r="M167" s="111"/>
      <c r="N167" s="281"/>
      <c r="V167" s="233"/>
    </row>
    <row r="168" spans="1:22" ht="13.5" thickBot="1" x14ac:dyDescent="0.25">
      <c r="A168" s="356"/>
      <c r="B168" s="113"/>
      <c r="C168" s="113"/>
      <c r="D168" s="268"/>
      <c r="E168" s="113"/>
      <c r="F168" s="113"/>
      <c r="G168" s="459"/>
      <c r="H168" s="460"/>
      <c r="I168" s="461"/>
      <c r="J168" s="115" t="s">
        <v>1719</v>
      </c>
      <c r="K168" s="115"/>
      <c r="L168" s="115"/>
      <c r="M168" s="116"/>
      <c r="N168" s="281"/>
      <c r="V168" s="233"/>
    </row>
    <row r="169" spans="1:22" ht="23.25" thickBot="1" x14ac:dyDescent="0.25">
      <c r="A169" s="356"/>
      <c r="B169" s="188" t="s">
        <v>29</v>
      </c>
      <c r="C169" s="188" t="s">
        <v>30</v>
      </c>
      <c r="D169" s="188" t="s">
        <v>31</v>
      </c>
      <c r="E169" s="363" t="s">
        <v>32</v>
      </c>
      <c r="F169" s="363"/>
      <c r="G169" s="364"/>
      <c r="H169" s="365"/>
      <c r="I169" s="366"/>
      <c r="J169" s="120" t="s">
        <v>1840</v>
      </c>
      <c r="K169" s="121"/>
      <c r="L169" s="121"/>
      <c r="M169" s="122"/>
      <c r="N169" s="281"/>
      <c r="V169" s="233"/>
    </row>
    <row r="170" spans="1:22" ht="13.5" thickBot="1" x14ac:dyDescent="0.25">
      <c r="A170" s="357"/>
      <c r="B170" s="124"/>
      <c r="C170" s="124"/>
      <c r="D170" s="134"/>
      <c r="E170" s="126" t="s">
        <v>37</v>
      </c>
      <c r="F170" s="127"/>
      <c r="G170" s="462"/>
      <c r="H170" s="463"/>
      <c r="I170" s="464"/>
      <c r="J170" s="120" t="s">
        <v>1726</v>
      </c>
      <c r="K170" s="121"/>
      <c r="L170" s="121"/>
      <c r="M170" s="122"/>
      <c r="N170" s="281"/>
      <c r="V170" s="233"/>
    </row>
    <row r="171" spans="1:22" ht="24" thickTop="1" thickBot="1" x14ac:dyDescent="0.25">
      <c r="A171" s="355">
        <f t="shared" ref="A171" si="35">A167+1</f>
        <v>39</v>
      </c>
      <c r="B171" s="186" t="s">
        <v>20</v>
      </c>
      <c r="C171" s="186" t="s">
        <v>21</v>
      </c>
      <c r="D171" s="186" t="s">
        <v>22</v>
      </c>
      <c r="E171" s="358" t="s">
        <v>23</v>
      </c>
      <c r="F171" s="358"/>
      <c r="G171" s="358" t="s">
        <v>14</v>
      </c>
      <c r="H171" s="359"/>
      <c r="I171" s="87"/>
      <c r="J171" s="109" t="s">
        <v>1719</v>
      </c>
      <c r="K171" s="110"/>
      <c r="L171" s="110"/>
      <c r="M171" s="111"/>
      <c r="N171" s="281"/>
      <c r="V171" s="233"/>
    </row>
    <row r="172" spans="1:22" ht="13.5" thickBot="1" x14ac:dyDescent="0.25">
      <c r="A172" s="356"/>
      <c r="B172" s="113"/>
      <c r="C172" s="113"/>
      <c r="D172" s="268"/>
      <c r="E172" s="113"/>
      <c r="F172" s="113"/>
      <c r="G172" s="459"/>
      <c r="H172" s="460"/>
      <c r="I172" s="461"/>
      <c r="J172" s="115" t="s">
        <v>1719</v>
      </c>
      <c r="K172" s="115"/>
      <c r="L172" s="115"/>
      <c r="M172" s="116"/>
      <c r="N172" s="281"/>
      <c r="V172" s="233"/>
    </row>
    <row r="173" spans="1:22" ht="23.25" thickBot="1" x14ac:dyDescent="0.25">
      <c r="A173" s="356"/>
      <c r="B173" s="188" t="s">
        <v>29</v>
      </c>
      <c r="C173" s="188" t="s">
        <v>30</v>
      </c>
      <c r="D173" s="188" t="s">
        <v>31</v>
      </c>
      <c r="E173" s="363" t="s">
        <v>32</v>
      </c>
      <c r="F173" s="363"/>
      <c r="G173" s="364"/>
      <c r="H173" s="365"/>
      <c r="I173" s="366"/>
      <c r="J173" s="120" t="s">
        <v>1840</v>
      </c>
      <c r="K173" s="121"/>
      <c r="L173" s="121"/>
      <c r="M173" s="122"/>
      <c r="N173" s="281"/>
      <c r="V173" s="233"/>
    </row>
    <row r="174" spans="1:22" ht="13.5" thickBot="1" x14ac:dyDescent="0.25">
      <c r="A174" s="357"/>
      <c r="B174" s="124"/>
      <c r="C174" s="124"/>
      <c r="D174" s="134"/>
      <c r="E174" s="126" t="s">
        <v>37</v>
      </c>
      <c r="F174" s="127"/>
      <c r="G174" s="462"/>
      <c r="H174" s="463"/>
      <c r="I174" s="464"/>
      <c r="J174" s="120" t="s">
        <v>1726</v>
      </c>
      <c r="K174" s="121"/>
      <c r="L174" s="121"/>
      <c r="M174" s="122"/>
      <c r="N174" s="281"/>
      <c r="V174" s="233"/>
    </row>
    <row r="175" spans="1:22" ht="24" thickTop="1" thickBot="1" x14ac:dyDescent="0.25">
      <c r="A175" s="355">
        <f t="shared" ref="A175" si="36">A171+1</f>
        <v>40</v>
      </c>
      <c r="B175" s="186" t="s">
        <v>20</v>
      </c>
      <c r="C175" s="186" t="s">
        <v>21</v>
      </c>
      <c r="D175" s="186" t="s">
        <v>22</v>
      </c>
      <c r="E175" s="358" t="s">
        <v>23</v>
      </c>
      <c r="F175" s="358"/>
      <c r="G175" s="358" t="s">
        <v>14</v>
      </c>
      <c r="H175" s="359"/>
      <c r="I175" s="87"/>
      <c r="J175" s="109" t="s">
        <v>1719</v>
      </c>
      <c r="K175" s="110"/>
      <c r="L175" s="110"/>
      <c r="M175" s="111"/>
      <c r="N175" s="281"/>
      <c r="V175" s="233"/>
    </row>
    <row r="176" spans="1:22" ht="13.5" thickBot="1" x14ac:dyDescent="0.25">
      <c r="A176" s="356"/>
      <c r="B176" s="113"/>
      <c r="C176" s="113"/>
      <c r="D176" s="268"/>
      <c r="E176" s="113"/>
      <c r="F176" s="113"/>
      <c r="G176" s="459"/>
      <c r="H176" s="460"/>
      <c r="I176" s="461"/>
      <c r="J176" s="115" t="s">
        <v>1719</v>
      </c>
      <c r="K176" s="115"/>
      <c r="L176" s="115"/>
      <c r="M176" s="116"/>
      <c r="N176" s="281"/>
      <c r="V176" s="233"/>
    </row>
    <row r="177" spans="1:22" ht="23.25" thickBot="1" x14ac:dyDescent="0.25">
      <c r="A177" s="356"/>
      <c r="B177" s="188" t="s">
        <v>29</v>
      </c>
      <c r="C177" s="188" t="s">
        <v>30</v>
      </c>
      <c r="D177" s="188" t="s">
        <v>31</v>
      </c>
      <c r="E177" s="363" t="s">
        <v>32</v>
      </c>
      <c r="F177" s="363"/>
      <c r="G177" s="364"/>
      <c r="H177" s="365"/>
      <c r="I177" s="366"/>
      <c r="J177" s="120" t="s">
        <v>1840</v>
      </c>
      <c r="K177" s="121"/>
      <c r="L177" s="121"/>
      <c r="M177" s="122"/>
      <c r="N177" s="281"/>
      <c r="V177" s="233"/>
    </row>
    <row r="178" spans="1:22" ht="13.5" thickBot="1" x14ac:dyDescent="0.25">
      <c r="A178" s="357"/>
      <c r="B178" s="124"/>
      <c r="C178" s="124"/>
      <c r="D178" s="134"/>
      <c r="E178" s="126" t="s">
        <v>37</v>
      </c>
      <c r="F178" s="127"/>
      <c r="G178" s="462"/>
      <c r="H178" s="463"/>
      <c r="I178" s="464"/>
      <c r="J178" s="120" t="s">
        <v>1726</v>
      </c>
      <c r="K178" s="121"/>
      <c r="L178" s="121"/>
      <c r="M178" s="122"/>
      <c r="N178" s="281"/>
      <c r="V178" s="233"/>
    </row>
    <row r="179" spans="1:22" ht="24" thickTop="1" thickBot="1" x14ac:dyDescent="0.25">
      <c r="A179" s="355">
        <f t="shared" ref="A179" si="37">A175+1</f>
        <v>41</v>
      </c>
      <c r="B179" s="186" t="s">
        <v>20</v>
      </c>
      <c r="C179" s="186" t="s">
        <v>21</v>
      </c>
      <c r="D179" s="186" t="s">
        <v>22</v>
      </c>
      <c r="E179" s="358" t="s">
        <v>23</v>
      </c>
      <c r="F179" s="358"/>
      <c r="G179" s="358" t="s">
        <v>14</v>
      </c>
      <c r="H179" s="359"/>
      <c r="I179" s="87"/>
      <c r="J179" s="109" t="s">
        <v>1719</v>
      </c>
      <c r="K179" s="110"/>
      <c r="L179" s="110"/>
      <c r="M179" s="111"/>
      <c r="N179" s="281"/>
      <c r="V179" s="233"/>
    </row>
    <row r="180" spans="1:22" ht="13.5" thickBot="1" x14ac:dyDescent="0.25">
      <c r="A180" s="356"/>
      <c r="B180" s="113"/>
      <c r="C180" s="113"/>
      <c r="D180" s="268"/>
      <c r="E180" s="113"/>
      <c r="F180" s="113"/>
      <c r="G180" s="459"/>
      <c r="H180" s="460"/>
      <c r="I180" s="461"/>
      <c r="J180" s="115" t="s">
        <v>1719</v>
      </c>
      <c r="K180" s="115"/>
      <c r="L180" s="115"/>
      <c r="M180" s="116"/>
      <c r="N180" s="281"/>
      <c r="V180" s="233">
        <f>G180</f>
        <v>0</v>
      </c>
    </row>
    <row r="181" spans="1:22" ht="23.25" thickBot="1" x14ac:dyDescent="0.25">
      <c r="A181" s="356"/>
      <c r="B181" s="188" t="s">
        <v>29</v>
      </c>
      <c r="C181" s="188" t="s">
        <v>30</v>
      </c>
      <c r="D181" s="188" t="s">
        <v>31</v>
      </c>
      <c r="E181" s="363" t="s">
        <v>32</v>
      </c>
      <c r="F181" s="363"/>
      <c r="G181" s="364"/>
      <c r="H181" s="365"/>
      <c r="I181" s="366"/>
      <c r="J181" s="120" t="s">
        <v>1840</v>
      </c>
      <c r="K181" s="121"/>
      <c r="L181" s="121"/>
      <c r="M181" s="122"/>
      <c r="N181" s="281"/>
      <c r="V181" s="233"/>
    </row>
    <row r="182" spans="1:22" ht="13.5" thickBot="1" x14ac:dyDescent="0.25">
      <c r="A182" s="357"/>
      <c r="B182" s="124"/>
      <c r="C182" s="124"/>
      <c r="D182" s="134"/>
      <c r="E182" s="126" t="s">
        <v>37</v>
      </c>
      <c r="F182" s="127"/>
      <c r="G182" s="462"/>
      <c r="H182" s="463"/>
      <c r="I182" s="464"/>
      <c r="J182" s="120" t="s">
        <v>1726</v>
      </c>
      <c r="K182" s="121"/>
      <c r="L182" s="121"/>
      <c r="M182" s="122"/>
      <c r="N182" s="281"/>
      <c r="V182" s="233"/>
    </row>
    <row r="183" spans="1:22" ht="24" thickTop="1" thickBot="1" x14ac:dyDescent="0.25">
      <c r="A183" s="355">
        <f t="shared" ref="A183" si="38">A179+1</f>
        <v>42</v>
      </c>
      <c r="B183" s="186" t="s">
        <v>20</v>
      </c>
      <c r="C183" s="186" t="s">
        <v>21</v>
      </c>
      <c r="D183" s="186" t="s">
        <v>22</v>
      </c>
      <c r="E183" s="358" t="s">
        <v>23</v>
      </c>
      <c r="F183" s="358"/>
      <c r="G183" s="358" t="s">
        <v>14</v>
      </c>
      <c r="H183" s="359"/>
      <c r="I183" s="87"/>
      <c r="J183" s="109" t="s">
        <v>1719</v>
      </c>
      <c r="K183" s="110"/>
      <c r="L183" s="110"/>
      <c r="M183" s="111"/>
      <c r="N183" s="281"/>
      <c r="V183" s="233"/>
    </row>
    <row r="184" spans="1:22" ht="13.5" thickBot="1" x14ac:dyDescent="0.25">
      <c r="A184" s="356"/>
      <c r="B184" s="113"/>
      <c r="C184" s="113"/>
      <c r="D184" s="268"/>
      <c r="E184" s="113"/>
      <c r="F184" s="113"/>
      <c r="G184" s="459"/>
      <c r="H184" s="460"/>
      <c r="I184" s="461"/>
      <c r="J184" s="115" t="s">
        <v>1719</v>
      </c>
      <c r="K184" s="115"/>
      <c r="L184" s="115"/>
      <c r="M184" s="116"/>
      <c r="N184" s="281"/>
      <c r="V184" s="233">
        <f>G184</f>
        <v>0</v>
      </c>
    </row>
    <row r="185" spans="1:22" ht="23.25" thickBot="1" x14ac:dyDescent="0.25">
      <c r="A185" s="356"/>
      <c r="B185" s="188" t="s">
        <v>29</v>
      </c>
      <c r="C185" s="188" t="s">
        <v>30</v>
      </c>
      <c r="D185" s="188" t="s">
        <v>31</v>
      </c>
      <c r="E185" s="363" t="s">
        <v>32</v>
      </c>
      <c r="F185" s="363"/>
      <c r="G185" s="364"/>
      <c r="H185" s="365"/>
      <c r="I185" s="366"/>
      <c r="J185" s="120" t="s">
        <v>1840</v>
      </c>
      <c r="K185" s="121"/>
      <c r="L185" s="121"/>
      <c r="M185" s="122"/>
      <c r="N185" s="281"/>
      <c r="V185" s="233"/>
    </row>
    <row r="186" spans="1:22" ht="13.5" thickBot="1" x14ac:dyDescent="0.25">
      <c r="A186" s="357"/>
      <c r="B186" s="124"/>
      <c r="C186" s="124"/>
      <c r="D186" s="134"/>
      <c r="E186" s="126" t="s">
        <v>37</v>
      </c>
      <c r="F186" s="127"/>
      <c r="G186" s="462"/>
      <c r="H186" s="463"/>
      <c r="I186" s="464"/>
      <c r="J186" s="120" t="s">
        <v>1726</v>
      </c>
      <c r="K186" s="121"/>
      <c r="L186" s="121"/>
      <c r="M186" s="122"/>
      <c r="N186" s="281"/>
      <c r="V186" s="233"/>
    </row>
    <row r="187" spans="1:22" ht="24" thickTop="1" thickBot="1" x14ac:dyDescent="0.25">
      <c r="A187" s="355">
        <f t="shared" ref="A187" si="39">A183+1</f>
        <v>43</v>
      </c>
      <c r="B187" s="186" t="s">
        <v>20</v>
      </c>
      <c r="C187" s="186" t="s">
        <v>21</v>
      </c>
      <c r="D187" s="186" t="s">
        <v>22</v>
      </c>
      <c r="E187" s="358" t="s">
        <v>23</v>
      </c>
      <c r="F187" s="358"/>
      <c r="G187" s="358" t="s">
        <v>14</v>
      </c>
      <c r="H187" s="359"/>
      <c r="I187" s="87"/>
      <c r="J187" s="109" t="s">
        <v>1719</v>
      </c>
      <c r="K187" s="110"/>
      <c r="L187" s="110"/>
      <c r="M187" s="111"/>
      <c r="N187" s="281"/>
      <c r="V187" s="233"/>
    </row>
    <row r="188" spans="1:22" ht="13.5" thickBot="1" x14ac:dyDescent="0.25">
      <c r="A188" s="356"/>
      <c r="B188" s="113"/>
      <c r="C188" s="113"/>
      <c r="D188" s="268"/>
      <c r="E188" s="113"/>
      <c r="F188" s="113"/>
      <c r="G188" s="459"/>
      <c r="H188" s="460"/>
      <c r="I188" s="461"/>
      <c r="J188" s="115" t="s">
        <v>1719</v>
      </c>
      <c r="K188" s="115"/>
      <c r="L188" s="115"/>
      <c r="M188" s="116"/>
      <c r="N188" s="281"/>
      <c r="V188" s="233">
        <f>G188</f>
        <v>0</v>
      </c>
    </row>
    <row r="189" spans="1:22" ht="23.25" thickBot="1" x14ac:dyDescent="0.25">
      <c r="A189" s="356"/>
      <c r="B189" s="188" t="s">
        <v>29</v>
      </c>
      <c r="C189" s="188" t="s">
        <v>30</v>
      </c>
      <c r="D189" s="188" t="s">
        <v>31</v>
      </c>
      <c r="E189" s="363" t="s">
        <v>32</v>
      </c>
      <c r="F189" s="363"/>
      <c r="G189" s="364"/>
      <c r="H189" s="365"/>
      <c r="I189" s="366"/>
      <c r="J189" s="120" t="s">
        <v>1840</v>
      </c>
      <c r="K189" s="121"/>
      <c r="L189" s="121"/>
      <c r="M189" s="122"/>
      <c r="N189" s="281"/>
      <c r="V189" s="233"/>
    </row>
    <row r="190" spans="1:22" ht="13.5" thickBot="1" x14ac:dyDescent="0.25">
      <c r="A190" s="357"/>
      <c r="B190" s="124"/>
      <c r="C190" s="124"/>
      <c r="D190" s="134"/>
      <c r="E190" s="126" t="s">
        <v>37</v>
      </c>
      <c r="F190" s="127"/>
      <c r="G190" s="462"/>
      <c r="H190" s="463"/>
      <c r="I190" s="464"/>
      <c r="J190" s="120" t="s">
        <v>1726</v>
      </c>
      <c r="K190" s="121"/>
      <c r="L190" s="121"/>
      <c r="M190" s="122"/>
      <c r="N190" s="281"/>
      <c r="V190" s="233"/>
    </row>
    <row r="191" spans="1:22" ht="24" thickTop="1" thickBot="1" x14ac:dyDescent="0.25">
      <c r="A191" s="355">
        <f t="shared" ref="A191" si="40">A187+1</f>
        <v>44</v>
      </c>
      <c r="B191" s="186" t="s">
        <v>20</v>
      </c>
      <c r="C191" s="186" t="s">
        <v>21</v>
      </c>
      <c r="D191" s="186" t="s">
        <v>22</v>
      </c>
      <c r="E191" s="358" t="s">
        <v>23</v>
      </c>
      <c r="F191" s="358"/>
      <c r="G191" s="358" t="s">
        <v>14</v>
      </c>
      <c r="H191" s="359"/>
      <c r="I191" s="87"/>
      <c r="J191" s="109" t="s">
        <v>1719</v>
      </c>
      <c r="K191" s="110"/>
      <c r="L191" s="110"/>
      <c r="M191" s="111"/>
      <c r="N191" s="281"/>
      <c r="V191" s="233"/>
    </row>
    <row r="192" spans="1:22" ht="13.5" thickBot="1" x14ac:dyDescent="0.25">
      <c r="A192" s="356"/>
      <c r="B192" s="113"/>
      <c r="C192" s="113"/>
      <c r="D192" s="268"/>
      <c r="E192" s="113"/>
      <c r="F192" s="113"/>
      <c r="G192" s="459"/>
      <c r="H192" s="460"/>
      <c r="I192" s="461"/>
      <c r="J192" s="115" t="s">
        <v>1719</v>
      </c>
      <c r="K192" s="115"/>
      <c r="L192" s="115"/>
      <c r="M192" s="116"/>
      <c r="N192" s="281"/>
      <c r="V192" s="233">
        <f>G192</f>
        <v>0</v>
      </c>
    </row>
    <row r="193" spans="1:22" ht="23.25" thickBot="1" x14ac:dyDescent="0.25">
      <c r="A193" s="356"/>
      <c r="B193" s="188" t="s">
        <v>29</v>
      </c>
      <c r="C193" s="188" t="s">
        <v>30</v>
      </c>
      <c r="D193" s="188" t="s">
        <v>31</v>
      </c>
      <c r="E193" s="363" t="s">
        <v>32</v>
      </c>
      <c r="F193" s="363"/>
      <c r="G193" s="364"/>
      <c r="H193" s="365"/>
      <c r="I193" s="366"/>
      <c r="J193" s="120" t="s">
        <v>1840</v>
      </c>
      <c r="K193" s="121"/>
      <c r="L193" s="121"/>
      <c r="M193" s="122"/>
      <c r="N193" s="281"/>
      <c r="V193" s="233"/>
    </row>
    <row r="194" spans="1:22" ht="13.5" thickBot="1" x14ac:dyDescent="0.25">
      <c r="A194" s="357"/>
      <c r="B194" s="124"/>
      <c r="C194" s="124"/>
      <c r="D194" s="134"/>
      <c r="E194" s="126" t="s">
        <v>37</v>
      </c>
      <c r="F194" s="127"/>
      <c r="G194" s="462"/>
      <c r="H194" s="463"/>
      <c r="I194" s="464"/>
      <c r="J194" s="120" t="s">
        <v>1726</v>
      </c>
      <c r="K194" s="121"/>
      <c r="L194" s="121"/>
      <c r="M194" s="122"/>
      <c r="N194" s="281"/>
      <c r="V194" s="233"/>
    </row>
    <row r="195" spans="1:22" ht="24" thickTop="1" thickBot="1" x14ac:dyDescent="0.25">
      <c r="A195" s="355">
        <f t="shared" ref="A195" si="41">A191+1</f>
        <v>45</v>
      </c>
      <c r="B195" s="186" t="s">
        <v>20</v>
      </c>
      <c r="C195" s="186" t="s">
        <v>21</v>
      </c>
      <c r="D195" s="186" t="s">
        <v>22</v>
      </c>
      <c r="E195" s="358" t="s">
        <v>23</v>
      </c>
      <c r="F195" s="358"/>
      <c r="G195" s="358" t="s">
        <v>14</v>
      </c>
      <c r="H195" s="359"/>
      <c r="I195" s="87"/>
      <c r="J195" s="109" t="s">
        <v>1719</v>
      </c>
      <c r="K195" s="110"/>
      <c r="L195" s="110"/>
      <c r="M195" s="111"/>
      <c r="N195" s="281"/>
      <c r="V195" s="233"/>
    </row>
    <row r="196" spans="1:22" ht="13.5" thickBot="1" x14ac:dyDescent="0.25">
      <c r="A196" s="356"/>
      <c r="B196" s="113"/>
      <c r="C196" s="113"/>
      <c r="D196" s="268"/>
      <c r="E196" s="113"/>
      <c r="F196" s="113"/>
      <c r="G196" s="459"/>
      <c r="H196" s="460"/>
      <c r="I196" s="461"/>
      <c r="J196" s="115" t="s">
        <v>1719</v>
      </c>
      <c r="K196" s="115"/>
      <c r="L196" s="115"/>
      <c r="M196" s="116"/>
      <c r="N196" s="281"/>
      <c r="V196" s="233">
        <f>G196</f>
        <v>0</v>
      </c>
    </row>
    <row r="197" spans="1:22" ht="23.25" thickBot="1" x14ac:dyDescent="0.25">
      <c r="A197" s="356"/>
      <c r="B197" s="188" t="s">
        <v>29</v>
      </c>
      <c r="C197" s="188" t="s">
        <v>30</v>
      </c>
      <c r="D197" s="188" t="s">
        <v>31</v>
      </c>
      <c r="E197" s="363" t="s">
        <v>32</v>
      </c>
      <c r="F197" s="363"/>
      <c r="G197" s="364"/>
      <c r="H197" s="365"/>
      <c r="I197" s="366"/>
      <c r="J197" s="120" t="s">
        <v>1840</v>
      </c>
      <c r="K197" s="121"/>
      <c r="L197" s="121"/>
      <c r="M197" s="122"/>
      <c r="N197" s="281"/>
      <c r="V197" s="233"/>
    </row>
    <row r="198" spans="1:22" ht="13.5" thickBot="1" x14ac:dyDescent="0.25">
      <c r="A198" s="357"/>
      <c r="B198" s="124"/>
      <c r="C198" s="124"/>
      <c r="D198" s="134"/>
      <c r="E198" s="126" t="s">
        <v>37</v>
      </c>
      <c r="F198" s="127"/>
      <c r="G198" s="462"/>
      <c r="H198" s="463"/>
      <c r="I198" s="464"/>
      <c r="J198" s="120" t="s">
        <v>1726</v>
      </c>
      <c r="K198" s="121"/>
      <c r="L198" s="121"/>
      <c r="M198" s="122"/>
      <c r="N198" s="281"/>
      <c r="V198" s="233"/>
    </row>
    <row r="199" spans="1:22" ht="24" thickTop="1" thickBot="1" x14ac:dyDescent="0.25">
      <c r="A199" s="355">
        <f t="shared" ref="A199" si="42">A195+1</f>
        <v>46</v>
      </c>
      <c r="B199" s="186" t="s">
        <v>20</v>
      </c>
      <c r="C199" s="186" t="s">
        <v>21</v>
      </c>
      <c r="D199" s="186" t="s">
        <v>22</v>
      </c>
      <c r="E199" s="358" t="s">
        <v>23</v>
      </c>
      <c r="F199" s="358"/>
      <c r="G199" s="358" t="s">
        <v>14</v>
      </c>
      <c r="H199" s="359"/>
      <c r="I199" s="87"/>
      <c r="J199" s="109" t="s">
        <v>1719</v>
      </c>
      <c r="K199" s="110"/>
      <c r="L199" s="110"/>
      <c r="M199" s="111"/>
      <c r="N199" s="281"/>
      <c r="V199" s="233"/>
    </row>
    <row r="200" spans="1:22" ht="13.5" thickBot="1" x14ac:dyDescent="0.25">
      <c r="A200" s="356"/>
      <c r="B200" s="113"/>
      <c r="C200" s="113"/>
      <c r="D200" s="268"/>
      <c r="E200" s="113"/>
      <c r="F200" s="113"/>
      <c r="G200" s="459"/>
      <c r="H200" s="460"/>
      <c r="I200" s="461"/>
      <c r="J200" s="115" t="s">
        <v>1719</v>
      </c>
      <c r="K200" s="115"/>
      <c r="L200" s="115"/>
      <c r="M200" s="116"/>
      <c r="N200" s="281"/>
      <c r="V200" s="233">
        <f>G200</f>
        <v>0</v>
      </c>
    </row>
    <row r="201" spans="1:22" ht="23.25" thickBot="1" x14ac:dyDescent="0.25">
      <c r="A201" s="356"/>
      <c r="B201" s="188" t="s">
        <v>29</v>
      </c>
      <c r="C201" s="188" t="s">
        <v>30</v>
      </c>
      <c r="D201" s="188" t="s">
        <v>31</v>
      </c>
      <c r="E201" s="363" t="s">
        <v>32</v>
      </c>
      <c r="F201" s="363"/>
      <c r="G201" s="364"/>
      <c r="H201" s="365"/>
      <c r="I201" s="366"/>
      <c r="J201" s="120" t="s">
        <v>1840</v>
      </c>
      <c r="K201" s="121"/>
      <c r="L201" s="121"/>
      <c r="M201" s="122"/>
      <c r="N201" s="281"/>
      <c r="V201" s="233"/>
    </row>
    <row r="202" spans="1:22" ht="13.5" thickBot="1" x14ac:dyDescent="0.25">
      <c r="A202" s="357"/>
      <c r="B202" s="124"/>
      <c r="C202" s="124"/>
      <c r="D202" s="134"/>
      <c r="E202" s="126" t="s">
        <v>37</v>
      </c>
      <c r="F202" s="127"/>
      <c r="G202" s="462"/>
      <c r="H202" s="463"/>
      <c r="I202" s="464"/>
      <c r="J202" s="120" t="s">
        <v>1726</v>
      </c>
      <c r="K202" s="121"/>
      <c r="L202" s="121"/>
      <c r="M202" s="122"/>
      <c r="N202" s="281"/>
      <c r="V202" s="233"/>
    </row>
    <row r="203" spans="1:22" ht="24" thickTop="1" thickBot="1" x14ac:dyDescent="0.25">
      <c r="A203" s="355">
        <f t="shared" ref="A203" si="43">A199+1</f>
        <v>47</v>
      </c>
      <c r="B203" s="186" t="s">
        <v>20</v>
      </c>
      <c r="C203" s="186" t="s">
        <v>21</v>
      </c>
      <c r="D203" s="186" t="s">
        <v>22</v>
      </c>
      <c r="E203" s="358" t="s">
        <v>23</v>
      </c>
      <c r="F203" s="358"/>
      <c r="G203" s="358" t="s">
        <v>14</v>
      </c>
      <c r="H203" s="359"/>
      <c r="I203" s="87"/>
      <c r="J203" s="109" t="s">
        <v>1719</v>
      </c>
      <c r="K203" s="110"/>
      <c r="L203" s="110"/>
      <c r="M203" s="111"/>
      <c r="N203" s="281"/>
      <c r="V203" s="233"/>
    </row>
    <row r="204" spans="1:22" ht="13.5" thickBot="1" x14ac:dyDescent="0.25">
      <c r="A204" s="356"/>
      <c r="B204" s="113"/>
      <c r="C204" s="113"/>
      <c r="D204" s="268"/>
      <c r="E204" s="113"/>
      <c r="F204" s="113"/>
      <c r="G204" s="459"/>
      <c r="H204" s="460"/>
      <c r="I204" s="461"/>
      <c r="J204" s="115" t="s">
        <v>1719</v>
      </c>
      <c r="K204" s="115"/>
      <c r="L204" s="115"/>
      <c r="M204" s="116"/>
      <c r="N204" s="281"/>
      <c r="V204" s="233">
        <f>G204</f>
        <v>0</v>
      </c>
    </row>
    <row r="205" spans="1:22" ht="23.25" thickBot="1" x14ac:dyDescent="0.25">
      <c r="A205" s="356"/>
      <c r="B205" s="188" t="s">
        <v>29</v>
      </c>
      <c r="C205" s="188" t="s">
        <v>30</v>
      </c>
      <c r="D205" s="188" t="s">
        <v>31</v>
      </c>
      <c r="E205" s="363" t="s">
        <v>32</v>
      </c>
      <c r="F205" s="363"/>
      <c r="G205" s="364"/>
      <c r="H205" s="365"/>
      <c r="I205" s="366"/>
      <c r="J205" s="120" t="s">
        <v>1840</v>
      </c>
      <c r="K205" s="121"/>
      <c r="L205" s="121"/>
      <c r="M205" s="122"/>
      <c r="N205" s="281"/>
      <c r="V205" s="233"/>
    </row>
    <row r="206" spans="1:22" ht="13.5" thickBot="1" x14ac:dyDescent="0.25">
      <c r="A206" s="357"/>
      <c r="B206" s="124"/>
      <c r="C206" s="124"/>
      <c r="D206" s="134"/>
      <c r="E206" s="126" t="s">
        <v>37</v>
      </c>
      <c r="F206" s="127"/>
      <c r="G206" s="462"/>
      <c r="H206" s="463"/>
      <c r="I206" s="464"/>
      <c r="J206" s="120" t="s">
        <v>1726</v>
      </c>
      <c r="K206" s="121"/>
      <c r="L206" s="121"/>
      <c r="M206" s="122"/>
      <c r="N206" s="281"/>
      <c r="V206" s="233"/>
    </row>
    <row r="207" spans="1:22" ht="24" thickTop="1" thickBot="1" x14ac:dyDescent="0.25">
      <c r="A207" s="355">
        <f t="shared" ref="A207" si="44">A203+1</f>
        <v>48</v>
      </c>
      <c r="B207" s="186" t="s">
        <v>20</v>
      </c>
      <c r="C207" s="186" t="s">
        <v>21</v>
      </c>
      <c r="D207" s="186" t="s">
        <v>22</v>
      </c>
      <c r="E207" s="358" t="s">
        <v>23</v>
      </c>
      <c r="F207" s="358"/>
      <c r="G207" s="358" t="s">
        <v>14</v>
      </c>
      <c r="H207" s="359"/>
      <c r="I207" s="87"/>
      <c r="J207" s="109" t="s">
        <v>1719</v>
      </c>
      <c r="K207" s="110"/>
      <c r="L207" s="110"/>
      <c r="M207" s="111"/>
      <c r="N207" s="281"/>
      <c r="V207" s="233"/>
    </row>
    <row r="208" spans="1:22" ht="13.5" thickBot="1" x14ac:dyDescent="0.25">
      <c r="A208" s="356"/>
      <c r="B208" s="113"/>
      <c r="C208" s="113"/>
      <c r="D208" s="268"/>
      <c r="E208" s="113"/>
      <c r="F208" s="113"/>
      <c r="G208" s="459"/>
      <c r="H208" s="460"/>
      <c r="I208" s="461"/>
      <c r="J208" s="115" t="s">
        <v>1719</v>
      </c>
      <c r="K208" s="115"/>
      <c r="L208" s="115"/>
      <c r="M208" s="116"/>
      <c r="N208" s="281"/>
      <c r="V208" s="233">
        <f>G208</f>
        <v>0</v>
      </c>
    </row>
    <row r="209" spans="1:22" ht="23.25" thickBot="1" x14ac:dyDescent="0.25">
      <c r="A209" s="356"/>
      <c r="B209" s="188" t="s">
        <v>29</v>
      </c>
      <c r="C209" s="188" t="s">
        <v>30</v>
      </c>
      <c r="D209" s="188" t="s">
        <v>31</v>
      </c>
      <c r="E209" s="363" t="s">
        <v>32</v>
      </c>
      <c r="F209" s="363"/>
      <c r="G209" s="364"/>
      <c r="H209" s="365"/>
      <c r="I209" s="366"/>
      <c r="J209" s="120" t="s">
        <v>1840</v>
      </c>
      <c r="K209" s="121"/>
      <c r="L209" s="121"/>
      <c r="M209" s="122"/>
      <c r="N209" s="281"/>
      <c r="V209" s="233"/>
    </row>
    <row r="210" spans="1:22" ht="13.5" thickBot="1" x14ac:dyDescent="0.25">
      <c r="A210" s="357"/>
      <c r="B210" s="124"/>
      <c r="C210" s="124"/>
      <c r="D210" s="134"/>
      <c r="E210" s="126" t="s">
        <v>37</v>
      </c>
      <c r="F210" s="127"/>
      <c r="G210" s="462"/>
      <c r="H210" s="463"/>
      <c r="I210" s="464"/>
      <c r="J210" s="120" t="s">
        <v>1726</v>
      </c>
      <c r="K210" s="121"/>
      <c r="L210" s="121"/>
      <c r="M210" s="122"/>
      <c r="N210" s="281"/>
      <c r="V210" s="233"/>
    </row>
    <row r="211" spans="1:22" ht="24" thickTop="1" thickBot="1" x14ac:dyDescent="0.25">
      <c r="A211" s="355">
        <f t="shared" ref="A211" si="45">A207+1</f>
        <v>49</v>
      </c>
      <c r="B211" s="186" t="s">
        <v>20</v>
      </c>
      <c r="C211" s="186" t="s">
        <v>21</v>
      </c>
      <c r="D211" s="186" t="s">
        <v>22</v>
      </c>
      <c r="E211" s="358" t="s">
        <v>23</v>
      </c>
      <c r="F211" s="358"/>
      <c r="G211" s="358" t="s">
        <v>14</v>
      </c>
      <c r="H211" s="359"/>
      <c r="I211" s="87"/>
      <c r="J211" s="109" t="s">
        <v>1719</v>
      </c>
      <c r="K211" s="110"/>
      <c r="L211" s="110"/>
      <c r="M211" s="111"/>
      <c r="N211" s="281"/>
      <c r="V211" s="233"/>
    </row>
    <row r="212" spans="1:22" ht="13.5" thickBot="1" x14ac:dyDescent="0.25">
      <c r="A212" s="356"/>
      <c r="B212" s="113"/>
      <c r="C212" s="113"/>
      <c r="D212" s="268"/>
      <c r="E212" s="113"/>
      <c r="F212" s="113"/>
      <c r="G212" s="459"/>
      <c r="H212" s="460"/>
      <c r="I212" s="461"/>
      <c r="J212" s="115" t="s">
        <v>1719</v>
      </c>
      <c r="K212" s="115"/>
      <c r="L212" s="115"/>
      <c r="M212" s="116"/>
      <c r="N212" s="281"/>
      <c r="V212" s="233">
        <f>G212</f>
        <v>0</v>
      </c>
    </row>
    <row r="213" spans="1:22" ht="23.25" thickBot="1" x14ac:dyDescent="0.25">
      <c r="A213" s="356"/>
      <c r="B213" s="188" t="s">
        <v>29</v>
      </c>
      <c r="C213" s="188" t="s">
        <v>30</v>
      </c>
      <c r="D213" s="188" t="s">
        <v>31</v>
      </c>
      <c r="E213" s="363" t="s">
        <v>32</v>
      </c>
      <c r="F213" s="363"/>
      <c r="G213" s="364"/>
      <c r="H213" s="365"/>
      <c r="I213" s="366"/>
      <c r="J213" s="120" t="s">
        <v>1840</v>
      </c>
      <c r="K213" s="121"/>
      <c r="L213" s="121"/>
      <c r="M213" s="122"/>
      <c r="N213" s="281"/>
      <c r="V213" s="233"/>
    </row>
    <row r="214" spans="1:22" ht="13.5" thickBot="1" x14ac:dyDescent="0.25">
      <c r="A214" s="357"/>
      <c r="B214" s="124"/>
      <c r="C214" s="124"/>
      <c r="D214" s="134"/>
      <c r="E214" s="126" t="s">
        <v>37</v>
      </c>
      <c r="F214" s="127"/>
      <c r="G214" s="462"/>
      <c r="H214" s="463"/>
      <c r="I214" s="464"/>
      <c r="J214" s="120" t="s">
        <v>1726</v>
      </c>
      <c r="K214" s="121"/>
      <c r="L214" s="121"/>
      <c r="M214" s="122"/>
      <c r="N214" s="281"/>
      <c r="V214" s="233"/>
    </row>
    <row r="215" spans="1:22" ht="24" thickTop="1" thickBot="1" x14ac:dyDescent="0.25">
      <c r="A215" s="355">
        <f t="shared" ref="A215" si="46">A211+1</f>
        <v>50</v>
      </c>
      <c r="B215" s="186" t="s">
        <v>20</v>
      </c>
      <c r="C215" s="186" t="s">
        <v>21</v>
      </c>
      <c r="D215" s="186" t="s">
        <v>22</v>
      </c>
      <c r="E215" s="358" t="s">
        <v>23</v>
      </c>
      <c r="F215" s="358"/>
      <c r="G215" s="358" t="s">
        <v>14</v>
      </c>
      <c r="H215" s="359"/>
      <c r="I215" s="87"/>
      <c r="J215" s="109" t="s">
        <v>1719</v>
      </c>
      <c r="K215" s="110"/>
      <c r="L215" s="110"/>
      <c r="M215" s="111"/>
      <c r="N215" s="281"/>
      <c r="V215" s="233"/>
    </row>
    <row r="216" spans="1:22" ht="13.5" thickBot="1" x14ac:dyDescent="0.25">
      <c r="A216" s="356"/>
      <c r="B216" s="113"/>
      <c r="C216" s="113"/>
      <c r="D216" s="268"/>
      <c r="E216" s="113"/>
      <c r="F216" s="113"/>
      <c r="G216" s="459"/>
      <c r="H216" s="460"/>
      <c r="I216" s="461"/>
      <c r="J216" s="115" t="s">
        <v>1719</v>
      </c>
      <c r="K216" s="115"/>
      <c r="L216" s="115"/>
      <c r="M216" s="116"/>
      <c r="N216" s="281"/>
      <c r="V216" s="233">
        <f>G216</f>
        <v>0</v>
      </c>
    </row>
    <row r="217" spans="1:22" ht="23.25" thickBot="1" x14ac:dyDescent="0.25">
      <c r="A217" s="356"/>
      <c r="B217" s="188" t="s">
        <v>29</v>
      </c>
      <c r="C217" s="188" t="s">
        <v>30</v>
      </c>
      <c r="D217" s="188" t="s">
        <v>31</v>
      </c>
      <c r="E217" s="363" t="s">
        <v>32</v>
      </c>
      <c r="F217" s="363"/>
      <c r="G217" s="364"/>
      <c r="H217" s="365"/>
      <c r="I217" s="366"/>
      <c r="J217" s="120" t="s">
        <v>1840</v>
      </c>
      <c r="K217" s="121"/>
      <c r="L217" s="121"/>
      <c r="M217" s="122"/>
      <c r="N217" s="281"/>
      <c r="V217" s="233"/>
    </row>
    <row r="218" spans="1:22" ht="13.5" thickBot="1" x14ac:dyDescent="0.25">
      <c r="A218" s="357"/>
      <c r="B218" s="124"/>
      <c r="C218" s="124"/>
      <c r="D218" s="134"/>
      <c r="E218" s="126" t="s">
        <v>37</v>
      </c>
      <c r="F218" s="127"/>
      <c r="G218" s="462"/>
      <c r="H218" s="463"/>
      <c r="I218" s="464"/>
      <c r="J218" s="120" t="s">
        <v>1726</v>
      </c>
      <c r="K218" s="121"/>
      <c r="L218" s="121"/>
      <c r="M218" s="122"/>
      <c r="N218" s="281"/>
      <c r="V218" s="233"/>
    </row>
    <row r="219" spans="1:22" ht="24" thickTop="1" thickBot="1" x14ac:dyDescent="0.25">
      <c r="A219" s="355">
        <f t="shared" ref="A219" si="47">A215+1</f>
        <v>51</v>
      </c>
      <c r="B219" s="186" t="s">
        <v>20</v>
      </c>
      <c r="C219" s="186" t="s">
        <v>21</v>
      </c>
      <c r="D219" s="186" t="s">
        <v>22</v>
      </c>
      <c r="E219" s="358" t="s">
        <v>23</v>
      </c>
      <c r="F219" s="358"/>
      <c r="G219" s="358" t="s">
        <v>14</v>
      </c>
      <c r="H219" s="359"/>
      <c r="I219" s="87"/>
      <c r="J219" s="109" t="s">
        <v>1719</v>
      </c>
      <c r="K219" s="110"/>
      <c r="L219" s="110"/>
      <c r="M219" s="111"/>
      <c r="N219" s="281"/>
      <c r="V219" s="233"/>
    </row>
    <row r="220" spans="1:22" ht="13.5" thickBot="1" x14ac:dyDescent="0.25">
      <c r="A220" s="356"/>
      <c r="B220" s="113"/>
      <c r="C220" s="113"/>
      <c r="D220" s="268"/>
      <c r="E220" s="113"/>
      <c r="F220" s="113"/>
      <c r="G220" s="459"/>
      <c r="H220" s="460"/>
      <c r="I220" s="461"/>
      <c r="J220" s="115" t="s">
        <v>1719</v>
      </c>
      <c r="K220" s="115"/>
      <c r="L220" s="115"/>
      <c r="M220" s="116"/>
      <c r="N220" s="281"/>
      <c r="V220" s="233">
        <f>G220</f>
        <v>0</v>
      </c>
    </row>
    <row r="221" spans="1:22" ht="23.25" thickBot="1" x14ac:dyDescent="0.25">
      <c r="A221" s="356"/>
      <c r="B221" s="188" t="s">
        <v>29</v>
      </c>
      <c r="C221" s="188" t="s">
        <v>30</v>
      </c>
      <c r="D221" s="188" t="s">
        <v>31</v>
      </c>
      <c r="E221" s="363" t="s">
        <v>32</v>
      </c>
      <c r="F221" s="363"/>
      <c r="G221" s="364"/>
      <c r="H221" s="365"/>
      <c r="I221" s="366"/>
      <c r="J221" s="120" t="s">
        <v>1840</v>
      </c>
      <c r="K221" s="121"/>
      <c r="L221" s="121"/>
      <c r="M221" s="122"/>
      <c r="N221" s="281"/>
      <c r="V221" s="233"/>
    </row>
    <row r="222" spans="1:22" ht="13.5" thickBot="1" x14ac:dyDescent="0.25">
      <c r="A222" s="357"/>
      <c r="B222" s="124"/>
      <c r="C222" s="124"/>
      <c r="D222" s="134"/>
      <c r="E222" s="126" t="s">
        <v>37</v>
      </c>
      <c r="F222" s="127"/>
      <c r="G222" s="462"/>
      <c r="H222" s="463"/>
      <c r="I222" s="464"/>
      <c r="J222" s="120" t="s">
        <v>1726</v>
      </c>
      <c r="K222" s="121"/>
      <c r="L222" s="121"/>
      <c r="M222" s="122"/>
      <c r="N222" s="281"/>
      <c r="V222" s="233"/>
    </row>
    <row r="223" spans="1:22" ht="24" thickTop="1" thickBot="1" x14ac:dyDescent="0.25">
      <c r="A223" s="355">
        <f t="shared" ref="A223" si="48">A219+1</f>
        <v>52</v>
      </c>
      <c r="B223" s="186" t="s">
        <v>20</v>
      </c>
      <c r="C223" s="186" t="s">
        <v>21</v>
      </c>
      <c r="D223" s="186" t="s">
        <v>22</v>
      </c>
      <c r="E223" s="358" t="s">
        <v>23</v>
      </c>
      <c r="F223" s="358"/>
      <c r="G223" s="358" t="s">
        <v>14</v>
      </c>
      <c r="H223" s="359"/>
      <c r="I223" s="87"/>
      <c r="J223" s="109" t="s">
        <v>1719</v>
      </c>
      <c r="K223" s="110"/>
      <c r="L223" s="110"/>
      <c r="M223" s="111"/>
      <c r="N223" s="281"/>
      <c r="V223" s="233"/>
    </row>
    <row r="224" spans="1:22" ht="13.5" thickBot="1" x14ac:dyDescent="0.25">
      <c r="A224" s="356"/>
      <c r="B224" s="113"/>
      <c r="C224" s="113"/>
      <c r="D224" s="268"/>
      <c r="E224" s="113"/>
      <c r="F224" s="113"/>
      <c r="G224" s="459"/>
      <c r="H224" s="460"/>
      <c r="I224" s="461"/>
      <c r="J224" s="115" t="s">
        <v>1719</v>
      </c>
      <c r="K224" s="115"/>
      <c r="L224" s="115"/>
      <c r="M224" s="116"/>
      <c r="N224" s="281"/>
      <c r="V224" s="233">
        <f>G224</f>
        <v>0</v>
      </c>
    </row>
    <row r="225" spans="1:22" ht="23.25" thickBot="1" x14ac:dyDescent="0.25">
      <c r="A225" s="356"/>
      <c r="B225" s="188" t="s">
        <v>29</v>
      </c>
      <c r="C225" s="188" t="s">
        <v>30</v>
      </c>
      <c r="D225" s="188" t="s">
        <v>31</v>
      </c>
      <c r="E225" s="363" t="s">
        <v>32</v>
      </c>
      <c r="F225" s="363"/>
      <c r="G225" s="364"/>
      <c r="H225" s="365"/>
      <c r="I225" s="366"/>
      <c r="J225" s="120" t="s">
        <v>1840</v>
      </c>
      <c r="K225" s="121"/>
      <c r="L225" s="121"/>
      <c r="M225" s="122"/>
      <c r="N225" s="281"/>
      <c r="V225" s="233"/>
    </row>
    <row r="226" spans="1:22" ht="13.5" thickBot="1" x14ac:dyDescent="0.25">
      <c r="A226" s="357"/>
      <c r="B226" s="124"/>
      <c r="C226" s="124"/>
      <c r="D226" s="134"/>
      <c r="E226" s="126" t="s">
        <v>37</v>
      </c>
      <c r="F226" s="127"/>
      <c r="G226" s="462"/>
      <c r="H226" s="463"/>
      <c r="I226" s="464"/>
      <c r="J226" s="120" t="s">
        <v>1726</v>
      </c>
      <c r="K226" s="121"/>
      <c r="L226" s="121"/>
      <c r="M226" s="122"/>
      <c r="N226" s="281"/>
      <c r="V226" s="233"/>
    </row>
    <row r="227" spans="1:22" ht="24" thickTop="1" thickBot="1" x14ac:dyDescent="0.25">
      <c r="A227" s="355">
        <f t="shared" ref="A227" si="49">A223+1</f>
        <v>53</v>
      </c>
      <c r="B227" s="186" t="s">
        <v>20</v>
      </c>
      <c r="C227" s="186" t="s">
        <v>21</v>
      </c>
      <c r="D227" s="186" t="s">
        <v>22</v>
      </c>
      <c r="E227" s="358" t="s">
        <v>23</v>
      </c>
      <c r="F227" s="358"/>
      <c r="G227" s="358" t="s">
        <v>14</v>
      </c>
      <c r="H227" s="359"/>
      <c r="I227" s="87"/>
      <c r="J227" s="109" t="s">
        <v>1719</v>
      </c>
      <c r="K227" s="110"/>
      <c r="L227" s="110"/>
      <c r="M227" s="111"/>
      <c r="N227" s="281"/>
      <c r="V227" s="233"/>
    </row>
    <row r="228" spans="1:22" ht="13.5" thickBot="1" x14ac:dyDescent="0.25">
      <c r="A228" s="356"/>
      <c r="B228" s="113"/>
      <c r="C228" s="113"/>
      <c r="D228" s="268"/>
      <c r="E228" s="113"/>
      <c r="F228" s="113"/>
      <c r="G228" s="459"/>
      <c r="H228" s="460"/>
      <c r="I228" s="461"/>
      <c r="J228" s="115" t="s">
        <v>1719</v>
      </c>
      <c r="K228" s="115"/>
      <c r="L228" s="115"/>
      <c r="M228" s="116"/>
      <c r="N228" s="281"/>
      <c r="V228" s="233">
        <f>G228</f>
        <v>0</v>
      </c>
    </row>
    <row r="229" spans="1:22" ht="23.25" thickBot="1" x14ac:dyDescent="0.25">
      <c r="A229" s="356"/>
      <c r="B229" s="188" t="s">
        <v>29</v>
      </c>
      <c r="C229" s="188" t="s">
        <v>30</v>
      </c>
      <c r="D229" s="188" t="s">
        <v>31</v>
      </c>
      <c r="E229" s="363" t="s">
        <v>32</v>
      </c>
      <c r="F229" s="363"/>
      <c r="G229" s="364"/>
      <c r="H229" s="365"/>
      <c r="I229" s="366"/>
      <c r="J229" s="120" t="s">
        <v>1840</v>
      </c>
      <c r="K229" s="121"/>
      <c r="L229" s="121"/>
      <c r="M229" s="122"/>
      <c r="N229" s="281"/>
      <c r="V229" s="233"/>
    </row>
    <row r="230" spans="1:22" ht="13.5" thickBot="1" x14ac:dyDescent="0.25">
      <c r="A230" s="357"/>
      <c r="B230" s="124"/>
      <c r="C230" s="124"/>
      <c r="D230" s="134"/>
      <c r="E230" s="126" t="s">
        <v>37</v>
      </c>
      <c r="F230" s="127"/>
      <c r="G230" s="462"/>
      <c r="H230" s="463"/>
      <c r="I230" s="464"/>
      <c r="J230" s="120" t="s">
        <v>1726</v>
      </c>
      <c r="K230" s="121"/>
      <c r="L230" s="121"/>
      <c r="M230" s="122"/>
      <c r="N230" s="281"/>
      <c r="V230" s="233"/>
    </row>
    <row r="231" spans="1:22" ht="24" thickTop="1" thickBot="1" x14ac:dyDescent="0.25">
      <c r="A231" s="355">
        <f t="shared" ref="A231" si="50">A227+1</f>
        <v>54</v>
      </c>
      <c r="B231" s="186" t="s">
        <v>20</v>
      </c>
      <c r="C231" s="186" t="s">
        <v>21</v>
      </c>
      <c r="D231" s="186" t="s">
        <v>22</v>
      </c>
      <c r="E231" s="358" t="s">
        <v>23</v>
      </c>
      <c r="F231" s="358"/>
      <c r="G231" s="358" t="s">
        <v>14</v>
      </c>
      <c r="H231" s="359"/>
      <c r="I231" s="87"/>
      <c r="J231" s="109" t="s">
        <v>1719</v>
      </c>
      <c r="K231" s="110"/>
      <c r="L231" s="110"/>
      <c r="M231" s="111"/>
      <c r="N231" s="281"/>
      <c r="V231" s="233"/>
    </row>
    <row r="232" spans="1:22" ht="13.5" thickBot="1" x14ac:dyDescent="0.25">
      <c r="A232" s="356"/>
      <c r="B232" s="113"/>
      <c r="C232" s="113"/>
      <c r="D232" s="268"/>
      <c r="E232" s="113"/>
      <c r="F232" s="113"/>
      <c r="G232" s="459"/>
      <c r="H232" s="460"/>
      <c r="I232" s="461"/>
      <c r="J232" s="115" t="s">
        <v>1719</v>
      </c>
      <c r="K232" s="115"/>
      <c r="L232" s="115"/>
      <c r="M232" s="116"/>
      <c r="N232" s="281"/>
      <c r="V232" s="233">
        <f>G232</f>
        <v>0</v>
      </c>
    </row>
    <row r="233" spans="1:22" ht="23.25" thickBot="1" x14ac:dyDescent="0.25">
      <c r="A233" s="356"/>
      <c r="B233" s="188" t="s">
        <v>29</v>
      </c>
      <c r="C233" s="188" t="s">
        <v>30</v>
      </c>
      <c r="D233" s="188" t="s">
        <v>31</v>
      </c>
      <c r="E233" s="363" t="s">
        <v>32</v>
      </c>
      <c r="F233" s="363"/>
      <c r="G233" s="364"/>
      <c r="H233" s="365"/>
      <c r="I233" s="366"/>
      <c r="J233" s="120" t="s">
        <v>1840</v>
      </c>
      <c r="K233" s="121"/>
      <c r="L233" s="121"/>
      <c r="M233" s="122"/>
      <c r="N233" s="281"/>
      <c r="V233" s="233"/>
    </row>
    <row r="234" spans="1:22" ht="13.5" thickBot="1" x14ac:dyDescent="0.25">
      <c r="A234" s="357"/>
      <c r="B234" s="124"/>
      <c r="C234" s="124"/>
      <c r="D234" s="134"/>
      <c r="E234" s="126" t="s">
        <v>37</v>
      </c>
      <c r="F234" s="127"/>
      <c r="G234" s="462"/>
      <c r="H234" s="463"/>
      <c r="I234" s="464"/>
      <c r="J234" s="120" t="s">
        <v>1726</v>
      </c>
      <c r="K234" s="121"/>
      <c r="L234" s="121"/>
      <c r="M234" s="122"/>
      <c r="N234" s="281"/>
      <c r="V234" s="233"/>
    </row>
    <row r="235" spans="1:22" ht="24" thickTop="1" thickBot="1" x14ac:dyDescent="0.25">
      <c r="A235" s="355">
        <f t="shared" ref="A235" si="51">A231+1</f>
        <v>55</v>
      </c>
      <c r="B235" s="186" t="s">
        <v>20</v>
      </c>
      <c r="C235" s="186" t="s">
        <v>21</v>
      </c>
      <c r="D235" s="186" t="s">
        <v>22</v>
      </c>
      <c r="E235" s="358" t="s">
        <v>23</v>
      </c>
      <c r="F235" s="358"/>
      <c r="G235" s="358" t="s">
        <v>14</v>
      </c>
      <c r="H235" s="359"/>
      <c r="I235" s="87"/>
      <c r="J235" s="109" t="s">
        <v>1719</v>
      </c>
      <c r="K235" s="110"/>
      <c r="L235" s="110"/>
      <c r="M235" s="111"/>
      <c r="N235" s="281"/>
      <c r="V235" s="233"/>
    </row>
    <row r="236" spans="1:22" ht="13.5" thickBot="1" x14ac:dyDescent="0.25">
      <c r="A236" s="356"/>
      <c r="B236" s="113"/>
      <c r="C236" s="113"/>
      <c r="D236" s="268"/>
      <c r="E236" s="113"/>
      <c r="F236" s="113"/>
      <c r="G236" s="459"/>
      <c r="H236" s="460"/>
      <c r="I236" s="461"/>
      <c r="J236" s="115" t="s">
        <v>1719</v>
      </c>
      <c r="K236" s="115"/>
      <c r="L236" s="115"/>
      <c r="M236" s="116"/>
      <c r="N236" s="281"/>
      <c r="V236" s="233">
        <f>G236</f>
        <v>0</v>
      </c>
    </row>
    <row r="237" spans="1:22" ht="23.25" thickBot="1" x14ac:dyDescent="0.25">
      <c r="A237" s="356"/>
      <c r="B237" s="188" t="s">
        <v>29</v>
      </c>
      <c r="C237" s="188" t="s">
        <v>30</v>
      </c>
      <c r="D237" s="188" t="s">
        <v>31</v>
      </c>
      <c r="E237" s="363" t="s">
        <v>32</v>
      </c>
      <c r="F237" s="363"/>
      <c r="G237" s="364"/>
      <c r="H237" s="365"/>
      <c r="I237" s="366"/>
      <c r="J237" s="120" t="s">
        <v>1840</v>
      </c>
      <c r="K237" s="121"/>
      <c r="L237" s="121"/>
      <c r="M237" s="122"/>
      <c r="N237" s="281"/>
      <c r="V237" s="233"/>
    </row>
    <row r="238" spans="1:22" ht="13.5" thickBot="1" x14ac:dyDescent="0.25">
      <c r="A238" s="357"/>
      <c r="B238" s="124"/>
      <c r="C238" s="124"/>
      <c r="D238" s="134"/>
      <c r="E238" s="126" t="s">
        <v>37</v>
      </c>
      <c r="F238" s="127"/>
      <c r="G238" s="462"/>
      <c r="H238" s="463"/>
      <c r="I238" s="464"/>
      <c r="J238" s="120" t="s">
        <v>1726</v>
      </c>
      <c r="K238" s="121"/>
      <c r="L238" s="121"/>
      <c r="M238" s="122"/>
      <c r="N238" s="281"/>
      <c r="V238" s="233"/>
    </row>
    <row r="239" spans="1:22" ht="24" thickTop="1" thickBot="1" x14ac:dyDescent="0.25">
      <c r="A239" s="355">
        <f t="shared" ref="A239" si="52">A235+1</f>
        <v>56</v>
      </c>
      <c r="B239" s="186" t="s">
        <v>20</v>
      </c>
      <c r="C239" s="186" t="s">
        <v>21</v>
      </c>
      <c r="D239" s="186" t="s">
        <v>22</v>
      </c>
      <c r="E239" s="358" t="s">
        <v>23</v>
      </c>
      <c r="F239" s="358"/>
      <c r="G239" s="358" t="s">
        <v>14</v>
      </c>
      <c r="H239" s="359"/>
      <c r="I239" s="87"/>
      <c r="J239" s="109" t="s">
        <v>1719</v>
      </c>
      <c r="K239" s="110"/>
      <c r="L239" s="110"/>
      <c r="M239" s="111"/>
      <c r="N239" s="281"/>
      <c r="V239" s="233"/>
    </row>
    <row r="240" spans="1:22" ht="13.5" thickBot="1" x14ac:dyDescent="0.25">
      <c r="A240" s="356"/>
      <c r="B240" s="113"/>
      <c r="C240" s="113"/>
      <c r="D240" s="268"/>
      <c r="E240" s="113"/>
      <c r="F240" s="113"/>
      <c r="G240" s="459"/>
      <c r="H240" s="460"/>
      <c r="I240" s="461"/>
      <c r="J240" s="115" t="s">
        <v>1719</v>
      </c>
      <c r="K240" s="115"/>
      <c r="L240" s="115"/>
      <c r="M240" s="116"/>
      <c r="N240" s="281"/>
      <c r="V240" s="233">
        <f>G240</f>
        <v>0</v>
      </c>
    </row>
    <row r="241" spans="1:22" ht="23.25" thickBot="1" x14ac:dyDescent="0.25">
      <c r="A241" s="356"/>
      <c r="B241" s="188" t="s">
        <v>29</v>
      </c>
      <c r="C241" s="188" t="s">
        <v>30</v>
      </c>
      <c r="D241" s="188" t="s">
        <v>31</v>
      </c>
      <c r="E241" s="363" t="s">
        <v>32</v>
      </c>
      <c r="F241" s="363"/>
      <c r="G241" s="364"/>
      <c r="H241" s="365"/>
      <c r="I241" s="366"/>
      <c r="J241" s="120" t="s">
        <v>1840</v>
      </c>
      <c r="K241" s="121"/>
      <c r="L241" s="121"/>
      <c r="M241" s="122"/>
      <c r="N241" s="281"/>
      <c r="V241" s="233"/>
    </row>
    <row r="242" spans="1:22" ht="13.5" thickBot="1" x14ac:dyDescent="0.25">
      <c r="A242" s="357"/>
      <c r="B242" s="124"/>
      <c r="C242" s="124"/>
      <c r="D242" s="134"/>
      <c r="E242" s="126" t="s">
        <v>37</v>
      </c>
      <c r="F242" s="127"/>
      <c r="G242" s="462"/>
      <c r="H242" s="463"/>
      <c r="I242" s="464"/>
      <c r="J242" s="120" t="s">
        <v>1726</v>
      </c>
      <c r="K242" s="121"/>
      <c r="L242" s="121"/>
      <c r="M242" s="122"/>
      <c r="N242" s="281"/>
      <c r="V242" s="233"/>
    </row>
    <row r="243" spans="1:22" ht="24" thickTop="1" thickBot="1" x14ac:dyDescent="0.25">
      <c r="A243" s="355">
        <f t="shared" ref="A243" si="53">A239+1</f>
        <v>57</v>
      </c>
      <c r="B243" s="186" t="s">
        <v>20</v>
      </c>
      <c r="C243" s="186" t="s">
        <v>21</v>
      </c>
      <c r="D243" s="186" t="s">
        <v>22</v>
      </c>
      <c r="E243" s="358" t="s">
        <v>23</v>
      </c>
      <c r="F243" s="358"/>
      <c r="G243" s="358" t="s">
        <v>14</v>
      </c>
      <c r="H243" s="359"/>
      <c r="I243" s="87"/>
      <c r="J243" s="109" t="s">
        <v>1719</v>
      </c>
      <c r="K243" s="110"/>
      <c r="L243" s="110"/>
      <c r="M243" s="111"/>
      <c r="N243" s="281"/>
      <c r="V243" s="233"/>
    </row>
    <row r="244" spans="1:22" ht="13.5" thickBot="1" x14ac:dyDescent="0.25">
      <c r="A244" s="356"/>
      <c r="B244" s="113"/>
      <c r="C244" s="113"/>
      <c r="D244" s="268"/>
      <c r="E244" s="113"/>
      <c r="F244" s="113"/>
      <c r="G244" s="459"/>
      <c r="H244" s="460"/>
      <c r="I244" s="461"/>
      <c r="J244" s="115" t="s">
        <v>1719</v>
      </c>
      <c r="K244" s="115"/>
      <c r="L244" s="115"/>
      <c r="M244" s="116"/>
      <c r="N244" s="281"/>
      <c r="V244" s="233">
        <f>G244</f>
        <v>0</v>
      </c>
    </row>
    <row r="245" spans="1:22" ht="23.25" thickBot="1" x14ac:dyDescent="0.25">
      <c r="A245" s="356"/>
      <c r="B245" s="188" t="s">
        <v>29</v>
      </c>
      <c r="C245" s="188" t="s">
        <v>30</v>
      </c>
      <c r="D245" s="188" t="s">
        <v>31</v>
      </c>
      <c r="E245" s="363" t="s">
        <v>32</v>
      </c>
      <c r="F245" s="363"/>
      <c r="G245" s="364"/>
      <c r="H245" s="365"/>
      <c r="I245" s="366"/>
      <c r="J245" s="120" t="s">
        <v>1840</v>
      </c>
      <c r="K245" s="121"/>
      <c r="L245" s="121"/>
      <c r="M245" s="122"/>
      <c r="N245" s="281"/>
      <c r="V245" s="233"/>
    </row>
    <row r="246" spans="1:22" ht="13.5" thickBot="1" x14ac:dyDescent="0.25">
      <c r="A246" s="357"/>
      <c r="B246" s="124"/>
      <c r="C246" s="124"/>
      <c r="D246" s="134"/>
      <c r="E246" s="126" t="s">
        <v>37</v>
      </c>
      <c r="F246" s="127"/>
      <c r="G246" s="462"/>
      <c r="H246" s="463"/>
      <c r="I246" s="464"/>
      <c r="J246" s="120" t="s">
        <v>1726</v>
      </c>
      <c r="K246" s="121"/>
      <c r="L246" s="121"/>
      <c r="M246" s="122"/>
      <c r="N246" s="281"/>
      <c r="V246" s="233"/>
    </row>
    <row r="247" spans="1:22" ht="24" thickTop="1" thickBot="1" x14ac:dyDescent="0.25">
      <c r="A247" s="355">
        <f t="shared" ref="A247" si="54">A243+1</f>
        <v>58</v>
      </c>
      <c r="B247" s="186" t="s">
        <v>20</v>
      </c>
      <c r="C247" s="186" t="s">
        <v>21</v>
      </c>
      <c r="D247" s="186" t="s">
        <v>22</v>
      </c>
      <c r="E247" s="358" t="s">
        <v>23</v>
      </c>
      <c r="F247" s="358"/>
      <c r="G247" s="358" t="s">
        <v>14</v>
      </c>
      <c r="H247" s="359"/>
      <c r="I247" s="87"/>
      <c r="J247" s="109" t="s">
        <v>1719</v>
      </c>
      <c r="K247" s="110"/>
      <c r="L247" s="110"/>
      <c r="M247" s="111"/>
      <c r="N247" s="281"/>
      <c r="V247" s="233"/>
    </row>
    <row r="248" spans="1:22" ht="13.5" thickBot="1" x14ac:dyDescent="0.25">
      <c r="A248" s="356"/>
      <c r="B248" s="113"/>
      <c r="C248" s="113"/>
      <c r="D248" s="268"/>
      <c r="E248" s="113"/>
      <c r="F248" s="113"/>
      <c r="G248" s="459"/>
      <c r="H248" s="460"/>
      <c r="I248" s="461"/>
      <c r="J248" s="115" t="s">
        <v>1719</v>
      </c>
      <c r="K248" s="115"/>
      <c r="L248" s="115"/>
      <c r="M248" s="116"/>
      <c r="N248" s="281"/>
      <c r="V248" s="233">
        <f>G248</f>
        <v>0</v>
      </c>
    </row>
    <row r="249" spans="1:22" ht="23.25" thickBot="1" x14ac:dyDescent="0.25">
      <c r="A249" s="356"/>
      <c r="B249" s="188" t="s">
        <v>29</v>
      </c>
      <c r="C249" s="188" t="s">
        <v>30</v>
      </c>
      <c r="D249" s="188" t="s">
        <v>31</v>
      </c>
      <c r="E249" s="363" t="s">
        <v>32</v>
      </c>
      <c r="F249" s="363"/>
      <c r="G249" s="364"/>
      <c r="H249" s="365"/>
      <c r="I249" s="366"/>
      <c r="J249" s="120" t="s">
        <v>1840</v>
      </c>
      <c r="K249" s="121"/>
      <c r="L249" s="121"/>
      <c r="M249" s="122"/>
      <c r="N249" s="281"/>
      <c r="V249" s="233"/>
    </row>
    <row r="250" spans="1:22" ht="13.5" thickBot="1" x14ac:dyDescent="0.25">
      <c r="A250" s="357"/>
      <c r="B250" s="124"/>
      <c r="C250" s="124"/>
      <c r="D250" s="134"/>
      <c r="E250" s="126" t="s">
        <v>37</v>
      </c>
      <c r="F250" s="127"/>
      <c r="G250" s="462"/>
      <c r="H250" s="463"/>
      <c r="I250" s="464"/>
      <c r="J250" s="120" t="s">
        <v>1726</v>
      </c>
      <c r="K250" s="121"/>
      <c r="L250" s="121"/>
      <c r="M250" s="122"/>
      <c r="N250" s="281"/>
      <c r="V250" s="233"/>
    </row>
    <row r="251" spans="1:22" ht="24" thickTop="1" thickBot="1" x14ac:dyDescent="0.25">
      <c r="A251" s="355">
        <f t="shared" ref="A251" si="55">A247+1</f>
        <v>59</v>
      </c>
      <c r="B251" s="186" t="s">
        <v>20</v>
      </c>
      <c r="C251" s="186" t="s">
        <v>21</v>
      </c>
      <c r="D251" s="186" t="s">
        <v>22</v>
      </c>
      <c r="E251" s="358" t="s">
        <v>23</v>
      </c>
      <c r="F251" s="358"/>
      <c r="G251" s="358" t="s">
        <v>14</v>
      </c>
      <c r="H251" s="359"/>
      <c r="I251" s="87"/>
      <c r="J251" s="109" t="s">
        <v>1719</v>
      </c>
      <c r="K251" s="110"/>
      <c r="L251" s="110"/>
      <c r="M251" s="111"/>
      <c r="N251" s="281"/>
      <c r="V251" s="233"/>
    </row>
    <row r="252" spans="1:22" ht="13.5" thickBot="1" x14ac:dyDescent="0.25">
      <c r="A252" s="356"/>
      <c r="B252" s="113"/>
      <c r="C252" s="113"/>
      <c r="D252" s="268"/>
      <c r="E252" s="113"/>
      <c r="F252" s="113"/>
      <c r="G252" s="459"/>
      <c r="H252" s="460"/>
      <c r="I252" s="461"/>
      <c r="J252" s="115" t="s">
        <v>1719</v>
      </c>
      <c r="K252" s="115"/>
      <c r="L252" s="115"/>
      <c r="M252" s="116"/>
      <c r="N252" s="281"/>
      <c r="V252" s="233">
        <f>G252</f>
        <v>0</v>
      </c>
    </row>
    <row r="253" spans="1:22" ht="23.25" thickBot="1" x14ac:dyDescent="0.25">
      <c r="A253" s="356"/>
      <c r="B253" s="188" t="s">
        <v>29</v>
      </c>
      <c r="C253" s="188" t="s">
        <v>30</v>
      </c>
      <c r="D253" s="188" t="s">
        <v>31</v>
      </c>
      <c r="E253" s="363" t="s">
        <v>32</v>
      </c>
      <c r="F253" s="363"/>
      <c r="G253" s="364"/>
      <c r="H253" s="365"/>
      <c r="I253" s="366"/>
      <c r="J253" s="120" t="s">
        <v>1840</v>
      </c>
      <c r="K253" s="121"/>
      <c r="L253" s="121"/>
      <c r="M253" s="122"/>
      <c r="N253" s="281"/>
      <c r="V253" s="233"/>
    </row>
    <row r="254" spans="1:22" ht="13.5" thickBot="1" x14ac:dyDescent="0.25">
      <c r="A254" s="357"/>
      <c r="B254" s="124"/>
      <c r="C254" s="124"/>
      <c r="D254" s="134"/>
      <c r="E254" s="126" t="s">
        <v>37</v>
      </c>
      <c r="F254" s="127"/>
      <c r="G254" s="462"/>
      <c r="H254" s="463"/>
      <c r="I254" s="464"/>
      <c r="J254" s="120" t="s">
        <v>1726</v>
      </c>
      <c r="K254" s="121"/>
      <c r="L254" s="121"/>
      <c r="M254" s="122"/>
      <c r="N254" s="281"/>
      <c r="V254" s="233"/>
    </row>
    <row r="255" spans="1:22" ht="24" thickTop="1" thickBot="1" x14ac:dyDescent="0.25">
      <c r="A255" s="355">
        <f t="shared" ref="A255" si="56">A251+1</f>
        <v>60</v>
      </c>
      <c r="B255" s="186" t="s">
        <v>20</v>
      </c>
      <c r="C255" s="186" t="s">
        <v>21</v>
      </c>
      <c r="D255" s="186" t="s">
        <v>22</v>
      </c>
      <c r="E255" s="358" t="s">
        <v>23</v>
      </c>
      <c r="F255" s="358"/>
      <c r="G255" s="358" t="s">
        <v>14</v>
      </c>
      <c r="H255" s="359"/>
      <c r="I255" s="87"/>
      <c r="J255" s="109" t="s">
        <v>1719</v>
      </c>
      <c r="K255" s="110"/>
      <c r="L255" s="110"/>
      <c r="M255" s="111"/>
      <c r="N255" s="281"/>
      <c r="V255" s="233"/>
    </row>
    <row r="256" spans="1:22" ht="13.5" thickBot="1" x14ac:dyDescent="0.25">
      <c r="A256" s="356"/>
      <c r="B256" s="113"/>
      <c r="C256" s="113"/>
      <c r="D256" s="268"/>
      <c r="E256" s="113"/>
      <c r="F256" s="113"/>
      <c r="G256" s="459"/>
      <c r="H256" s="460"/>
      <c r="I256" s="461"/>
      <c r="J256" s="115" t="s">
        <v>1719</v>
      </c>
      <c r="K256" s="115"/>
      <c r="L256" s="115"/>
      <c r="M256" s="116"/>
      <c r="N256" s="281"/>
      <c r="V256" s="233">
        <f>G256</f>
        <v>0</v>
      </c>
    </row>
    <row r="257" spans="1:22" ht="23.25" thickBot="1" x14ac:dyDescent="0.25">
      <c r="A257" s="356"/>
      <c r="B257" s="188" t="s">
        <v>29</v>
      </c>
      <c r="C257" s="188" t="s">
        <v>30</v>
      </c>
      <c r="D257" s="188" t="s">
        <v>31</v>
      </c>
      <c r="E257" s="363" t="s">
        <v>32</v>
      </c>
      <c r="F257" s="363"/>
      <c r="G257" s="364"/>
      <c r="H257" s="365"/>
      <c r="I257" s="366"/>
      <c r="J257" s="120" t="s">
        <v>1840</v>
      </c>
      <c r="K257" s="121"/>
      <c r="L257" s="121"/>
      <c r="M257" s="122"/>
      <c r="N257" s="281"/>
      <c r="V257" s="233"/>
    </row>
    <row r="258" spans="1:22" ht="13.5" thickBot="1" x14ac:dyDescent="0.25">
      <c r="A258" s="357"/>
      <c r="B258" s="124"/>
      <c r="C258" s="124"/>
      <c r="D258" s="134"/>
      <c r="E258" s="126" t="s">
        <v>37</v>
      </c>
      <c r="F258" s="127"/>
      <c r="G258" s="462"/>
      <c r="H258" s="463"/>
      <c r="I258" s="464"/>
      <c r="J258" s="120" t="s">
        <v>1726</v>
      </c>
      <c r="K258" s="121"/>
      <c r="L258" s="121"/>
      <c r="M258" s="122"/>
      <c r="N258" s="281"/>
      <c r="V258" s="233"/>
    </row>
    <row r="259" spans="1:22" ht="24" thickTop="1" thickBot="1" x14ac:dyDescent="0.25">
      <c r="A259" s="355">
        <f t="shared" ref="A259" si="57">A255+1</f>
        <v>61</v>
      </c>
      <c r="B259" s="186" t="s">
        <v>20</v>
      </c>
      <c r="C259" s="186" t="s">
        <v>21</v>
      </c>
      <c r="D259" s="186" t="s">
        <v>22</v>
      </c>
      <c r="E259" s="358" t="s">
        <v>23</v>
      </c>
      <c r="F259" s="358"/>
      <c r="G259" s="358" t="s">
        <v>14</v>
      </c>
      <c r="H259" s="359"/>
      <c r="I259" s="87"/>
      <c r="J259" s="109" t="s">
        <v>1719</v>
      </c>
      <c r="K259" s="110"/>
      <c r="L259" s="110"/>
      <c r="M259" s="111"/>
      <c r="N259" s="281"/>
      <c r="V259" s="233"/>
    </row>
    <row r="260" spans="1:22" ht="13.5" thickBot="1" x14ac:dyDescent="0.25">
      <c r="A260" s="356"/>
      <c r="B260" s="113"/>
      <c r="C260" s="113"/>
      <c r="D260" s="268"/>
      <c r="E260" s="113"/>
      <c r="F260" s="113"/>
      <c r="G260" s="459"/>
      <c r="H260" s="460"/>
      <c r="I260" s="461"/>
      <c r="J260" s="115" t="s">
        <v>1719</v>
      </c>
      <c r="K260" s="115"/>
      <c r="L260" s="115"/>
      <c r="M260" s="116"/>
      <c r="N260" s="281"/>
      <c r="V260" s="233">
        <f>G260</f>
        <v>0</v>
      </c>
    </row>
    <row r="261" spans="1:22" ht="23.25" thickBot="1" x14ac:dyDescent="0.25">
      <c r="A261" s="356"/>
      <c r="B261" s="188" t="s">
        <v>29</v>
      </c>
      <c r="C261" s="188" t="s">
        <v>30</v>
      </c>
      <c r="D261" s="188" t="s">
        <v>31</v>
      </c>
      <c r="E261" s="363" t="s">
        <v>32</v>
      </c>
      <c r="F261" s="363"/>
      <c r="G261" s="364"/>
      <c r="H261" s="365"/>
      <c r="I261" s="366"/>
      <c r="J261" s="120" t="s">
        <v>1840</v>
      </c>
      <c r="K261" s="121"/>
      <c r="L261" s="121"/>
      <c r="M261" s="122"/>
      <c r="N261" s="281"/>
      <c r="V261" s="233"/>
    </row>
    <row r="262" spans="1:22" ht="13.5" thickBot="1" x14ac:dyDescent="0.25">
      <c r="A262" s="357"/>
      <c r="B262" s="124"/>
      <c r="C262" s="124"/>
      <c r="D262" s="134"/>
      <c r="E262" s="126" t="s">
        <v>37</v>
      </c>
      <c r="F262" s="127"/>
      <c r="G262" s="462"/>
      <c r="H262" s="463"/>
      <c r="I262" s="464"/>
      <c r="J262" s="120" t="s">
        <v>1726</v>
      </c>
      <c r="K262" s="121"/>
      <c r="L262" s="121"/>
      <c r="M262" s="122"/>
      <c r="N262" s="281"/>
      <c r="V262" s="233"/>
    </row>
    <row r="263" spans="1:22" ht="24" thickTop="1" thickBot="1" x14ac:dyDescent="0.25">
      <c r="A263" s="355">
        <f t="shared" ref="A263" si="58">A259+1</f>
        <v>62</v>
      </c>
      <c r="B263" s="186" t="s">
        <v>20</v>
      </c>
      <c r="C263" s="186" t="s">
        <v>21</v>
      </c>
      <c r="D263" s="186" t="s">
        <v>22</v>
      </c>
      <c r="E263" s="358" t="s">
        <v>23</v>
      </c>
      <c r="F263" s="358"/>
      <c r="G263" s="358" t="s">
        <v>14</v>
      </c>
      <c r="H263" s="359"/>
      <c r="I263" s="87"/>
      <c r="J263" s="109" t="s">
        <v>1719</v>
      </c>
      <c r="K263" s="110"/>
      <c r="L263" s="110"/>
      <c r="M263" s="111"/>
      <c r="N263" s="281"/>
      <c r="V263" s="233"/>
    </row>
    <row r="264" spans="1:22" ht="13.5" thickBot="1" x14ac:dyDescent="0.25">
      <c r="A264" s="356"/>
      <c r="B264" s="113"/>
      <c r="C264" s="113"/>
      <c r="D264" s="268"/>
      <c r="E264" s="113"/>
      <c r="F264" s="113"/>
      <c r="G264" s="459"/>
      <c r="H264" s="460"/>
      <c r="I264" s="461"/>
      <c r="J264" s="115" t="s">
        <v>1719</v>
      </c>
      <c r="K264" s="115"/>
      <c r="L264" s="115"/>
      <c r="M264" s="116"/>
      <c r="N264" s="281"/>
      <c r="V264" s="233">
        <f>G264</f>
        <v>0</v>
      </c>
    </row>
    <row r="265" spans="1:22" ht="23.25" thickBot="1" x14ac:dyDescent="0.25">
      <c r="A265" s="356"/>
      <c r="B265" s="188" t="s">
        <v>29</v>
      </c>
      <c r="C265" s="188" t="s">
        <v>30</v>
      </c>
      <c r="D265" s="188" t="s">
        <v>31</v>
      </c>
      <c r="E265" s="363" t="s">
        <v>32</v>
      </c>
      <c r="F265" s="363"/>
      <c r="G265" s="364"/>
      <c r="H265" s="365"/>
      <c r="I265" s="366"/>
      <c r="J265" s="120" t="s">
        <v>1840</v>
      </c>
      <c r="K265" s="121"/>
      <c r="L265" s="121"/>
      <c r="M265" s="122"/>
      <c r="N265" s="281"/>
      <c r="V265" s="233"/>
    </row>
    <row r="266" spans="1:22" ht="13.5" thickBot="1" x14ac:dyDescent="0.25">
      <c r="A266" s="357"/>
      <c r="B266" s="124"/>
      <c r="C266" s="124"/>
      <c r="D266" s="134"/>
      <c r="E266" s="126" t="s">
        <v>37</v>
      </c>
      <c r="F266" s="127"/>
      <c r="G266" s="462"/>
      <c r="H266" s="463"/>
      <c r="I266" s="464"/>
      <c r="J266" s="120" t="s">
        <v>1726</v>
      </c>
      <c r="K266" s="121"/>
      <c r="L266" s="121"/>
      <c r="M266" s="122"/>
      <c r="N266" s="281"/>
      <c r="V266" s="233"/>
    </row>
    <row r="267" spans="1:22" ht="24" thickTop="1" thickBot="1" x14ac:dyDescent="0.25">
      <c r="A267" s="355">
        <f t="shared" ref="A267" si="59">A263+1</f>
        <v>63</v>
      </c>
      <c r="B267" s="186" t="s">
        <v>20</v>
      </c>
      <c r="C267" s="186" t="s">
        <v>21</v>
      </c>
      <c r="D267" s="186" t="s">
        <v>22</v>
      </c>
      <c r="E267" s="358" t="s">
        <v>23</v>
      </c>
      <c r="F267" s="358"/>
      <c r="G267" s="358" t="s">
        <v>14</v>
      </c>
      <c r="H267" s="359"/>
      <c r="I267" s="87"/>
      <c r="J267" s="109" t="s">
        <v>1719</v>
      </c>
      <c r="K267" s="110"/>
      <c r="L267" s="110"/>
      <c r="M267" s="111"/>
      <c r="N267" s="281"/>
      <c r="V267" s="233"/>
    </row>
    <row r="268" spans="1:22" ht="13.5" thickBot="1" x14ac:dyDescent="0.25">
      <c r="A268" s="356"/>
      <c r="B268" s="113"/>
      <c r="C268" s="113"/>
      <c r="D268" s="268"/>
      <c r="E268" s="113"/>
      <c r="F268" s="113"/>
      <c r="G268" s="459"/>
      <c r="H268" s="460"/>
      <c r="I268" s="461"/>
      <c r="J268" s="115" t="s">
        <v>1719</v>
      </c>
      <c r="K268" s="115"/>
      <c r="L268" s="115"/>
      <c r="M268" s="116"/>
      <c r="N268" s="281"/>
      <c r="V268" s="233">
        <f>G268</f>
        <v>0</v>
      </c>
    </row>
    <row r="269" spans="1:22" ht="23.25" thickBot="1" x14ac:dyDescent="0.25">
      <c r="A269" s="356"/>
      <c r="B269" s="188" t="s">
        <v>29</v>
      </c>
      <c r="C269" s="188" t="s">
        <v>30</v>
      </c>
      <c r="D269" s="188" t="s">
        <v>31</v>
      </c>
      <c r="E269" s="363" t="s">
        <v>32</v>
      </c>
      <c r="F269" s="363"/>
      <c r="G269" s="364"/>
      <c r="H269" s="365"/>
      <c r="I269" s="366"/>
      <c r="J269" s="120" t="s">
        <v>1840</v>
      </c>
      <c r="K269" s="121"/>
      <c r="L269" s="121"/>
      <c r="M269" s="122"/>
      <c r="N269" s="281"/>
      <c r="V269" s="233"/>
    </row>
    <row r="270" spans="1:22" ht="13.5" thickBot="1" x14ac:dyDescent="0.25">
      <c r="A270" s="357"/>
      <c r="B270" s="124"/>
      <c r="C270" s="124"/>
      <c r="D270" s="134"/>
      <c r="E270" s="126" t="s">
        <v>37</v>
      </c>
      <c r="F270" s="127"/>
      <c r="G270" s="462"/>
      <c r="H270" s="463"/>
      <c r="I270" s="464"/>
      <c r="J270" s="120" t="s">
        <v>1726</v>
      </c>
      <c r="K270" s="121"/>
      <c r="L270" s="121"/>
      <c r="M270" s="122"/>
      <c r="N270" s="281"/>
      <c r="V270" s="233"/>
    </row>
    <row r="271" spans="1:22" ht="24" thickTop="1" thickBot="1" x14ac:dyDescent="0.25">
      <c r="A271" s="355">
        <f t="shared" ref="A271" si="60">A267+1</f>
        <v>64</v>
      </c>
      <c r="B271" s="186" t="s">
        <v>20</v>
      </c>
      <c r="C271" s="186" t="s">
        <v>21</v>
      </c>
      <c r="D271" s="186" t="s">
        <v>22</v>
      </c>
      <c r="E271" s="358" t="s">
        <v>23</v>
      </c>
      <c r="F271" s="358"/>
      <c r="G271" s="358" t="s">
        <v>14</v>
      </c>
      <c r="H271" s="359"/>
      <c r="I271" s="87"/>
      <c r="J271" s="109" t="s">
        <v>1719</v>
      </c>
      <c r="K271" s="110"/>
      <c r="L271" s="110"/>
      <c r="M271" s="111"/>
      <c r="N271" s="281"/>
      <c r="V271" s="233"/>
    </row>
    <row r="272" spans="1:22" ht="13.5" thickBot="1" x14ac:dyDescent="0.25">
      <c r="A272" s="356"/>
      <c r="B272" s="113"/>
      <c r="C272" s="113"/>
      <c r="D272" s="268"/>
      <c r="E272" s="113"/>
      <c r="F272" s="113"/>
      <c r="G272" s="459"/>
      <c r="H272" s="460"/>
      <c r="I272" s="461"/>
      <c r="J272" s="115" t="s">
        <v>1719</v>
      </c>
      <c r="K272" s="115"/>
      <c r="L272" s="115"/>
      <c r="M272" s="116"/>
      <c r="N272" s="281"/>
      <c r="V272" s="233">
        <f>G272</f>
        <v>0</v>
      </c>
    </row>
    <row r="273" spans="1:22" ht="23.25" thickBot="1" x14ac:dyDescent="0.25">
      <c r="A273" s="356"/>
      <c r="B273" s="188" t="s">
        <v>29</v>
      </c>
      <c r="C273" s="188" t="s">
        <v>30</v>
      </c>
      <c r="D273" s="188" t="s">
        <v>31</v>
      </c>
      <c r="E273" s="363" t="s">
        <v>32</v>
      </c>
      <c r="F273" s="363"/>
      <c r="G273" s="364"/>
      <c r="H273" s="365"/>
      <c r="I273" s="366"/>
      <c r="J273" s="120" t="s">
        <v>1840</v>
      </c>
      <c r="K273" s="121"/>
      <c r="L273" s="121"/>
      <c r="M273" s="122"/>
      <c r="N273" s="281"/>
      <c r="V273" s="233"/>
    </row>
    <row r="274" spans="1:22" ht="13.5" thickBot="1" x14ac:dyDescent="0.25">
      <c r="A274" s="357"/>
      <c r="B274" s="124"/>
      <c r="C274" s="124"/>
      <c r="D274" s="134"/>
      <c r="E274" s="126" t="s">
        <v>37</v>
      </c>
      <c r="F274" s="127"/>
      <c r="G274" s="462"/>
      <c r="H274" s="463"/>
      <c r="I274" s="464"/>
      <c r="J274" s="120" t="s">
        <v>1726</v>
      </c>
      <c r="K274" s="121"/>
      <c r="L274" s="121"/>
      <c r="M274" s="122"/>
      <c r="N274" s="281"/>
      <c r="V274" s="233"/>
    </row>
    <row r="275" spans="1:22" ht="24" thickTop="1" thickBot="1" x14ac:dyDescent="0.25">
      <c r="A275" s="355">
        <f t="shared" ref="A275" si="61">A271+1</f>
        <v>65</v>
      </c>
      <c r="B275" s="186" t="s">
        <v>20</v>
      </c>
      <c r="C275" s="186" t="s">
        <v>21</v>
      </c>
      <c r="D275" s="186" t="s">
        <v>22</v>
      </c>
      <c r="E275" s="358" t="s">
        <v>23</v>
      </c>
      <c r="F275" s="358"/>
      <c r="G275" s="358" t="s">
        <v>14</v>
      </c>
      <c r="H275" s="359"/>
      <c r="I275" s="87"/>
      <c r="J275" s="109" t="s">
        <v>1719</v>
      </c>
      <c r="K275" s="110"/>
      <c r="L275" s="110"/>
      <c r="M275" s="111"/>
      <c r="N275" s="281"/>
      <c r="V275" s="233"/>
    </row>
    <row r="276" spans="1:22" ht="13.5" thickBot="1" x14ac:dyDescent="0.25">
      <c r="A276" s="356"/>
      <c r="B276" s="113"/>
      <c r="C276" s="113"/>
      <c r="D276" s="268"/>
      <c r="E276" s="113"/>
      <c r="F276" s="113"/>
      <c r="G276" s="459"/>
      <c r="H276" s="460"/>
      <c r="I276" s="461"/>
      <c r="J276" s="115" t="s">
        <v>1719</v>
      </c>
      <c r="K276" s="115"/>
      <c r="L276" s="115"/>
      <c r="M276" s="116"/>
      <c r="N276" s="281"/>
      <c r="V276" s="233">
        <f>G276</f>
        <v>0</v>
      </c>
    </row>
    <row r="277" spans="1:22" ht="23.25" thickBot="1" x14ac:dyDescent="0.25">
      <c r="A277" s="356"/>
      <c r="B277" s="188" t="s">
        <v>29</v>
      </c>
      <c r="C277" s="188" t="s">
        <v>30</v>
      </c>
      <c r="D277" s="188" t="s">
        <v>31</v>
      </c>
      <c r="E277" s="363" t="s">
        <v>32</v>
      </c>
      <c r="F277" s="363"/>
      <c r="G277" s="364"/>
      <c r="H277" s="365"/>
      <c r="I277" s="366"/>
      <c r="J277" s="120" t="s">
        <v>1840</v>
      </c>
      <c r="K277" s="121"/>
      <c r="L277" s="121"/>
      <c r="M277" s="122"/>
      <c r="N277" s="281"/>
      <c r="V277" s="233"/>
    </row>
    <row r="278" spans="1:22" ht="13.5" thickBot="1" x14ac:dyDescent="0.25">
      <c r="A278" s="357"/>
      <c r="B278" s="124"/>
      <c r="C278" s="124"/>
      <c r="D278" s="134"/>
      <c r="E278" s="126" t="s">
        <v>37</v>
      </c>
      <c r="F278" s="127"/>
      <c r="G278" s="462"/>
      <c r="H278" s="463"/>
      <c r="I278" s="464"/>
      <c r="J278" s="120" t="s">
        <v>1726</v>
      </c>
      <c r="K278" s="121"/>
      <c r="L278" s="121"/>
      <c r="M278" s="122"/>
      <c r="N278" s="281"/>
      <c r="V278" s="233"/>
    </row>
    <row r="279" spans="1:22" ht="24" thickTop="1" thickBot="1" x14ac:dyDescent="0.25">
      <c r="A279" s="355">
        <f t="shared" ref="A279" si="62">A275+1</f>
        <v>66</v>
      </c>
      <c r="B279" s="186" t="s">
        <v>20</v>
      </c>
      <c r="C279" s="186" t="s">
        <v>21</v>
      </c>
      <c r="D279" s="186" t="s">
        <v>22</v>
      </c>
      <c r="E279" s="358" t="s">
        <v>23</v>
      </c>
      <c r="F279" s="358"/>
      <c r="G279" s="358" t="s">
        <v>14</v>
      </c>
      <c r="H279" s="359"/>
      <c r="I279" s="87"/>
      <c r="J279" s="109" t="s">
        <v>1719</v>
      </c>
      <c r="K279" s="110"/>
      <c r="L279" s="110"/>
      <c r="M279" s="111"/>
      <c r="N279" s="281"/>
      <c r="V279" s="233"/>
    </row>
    <row r="280" spans="1:22" ht="13.5" thickBot="1" x14ac:dyDescent="0.25">
      <c r="A280" s="356"/>
      <c r="B280" s="113"/>
      <c r="C280" s="113"/>
      <c r="D280" s="268"/>
      <c r="E280" s="113"/>
      <c r="F280" s="113"/>
      <c r="G280" s="459"/>
      <c r="H280" s="460"/>
      <c r="I280" s="461"/>
      <c r="J280" s="115" t="s">
        <v>1719</v>
      </c>
      <c r="K280" s="115"/>
      <c r="L280" s="115"/>
      <c r="M280" s="116"/>
      <c r="N280" s="281"/>
      <c r="V280" s="233">
        <f>G280</f>
        <v>0</v>
      </c>
    </row>
    <row r="281" spans="1:22" ht="23.25" thickBot="1" x14ac:dyDescent="0.25">
      <c r="A281" s="356"/>
      <c r="B281" s="188" t="s">
        <v>29</v>
      </c>
      <c r="C281" s="188" t="s">
        <v>30</v>
      </c>
      <c r="D281" s="188" t="s">
        <v>31</v>
      </c>
      <c r="E281" s="363" t="s">
        <v>32</v>
      </c>
      <c r="F281" s="363"/>
      <c r="G281" s="364"/>
      <c r="H281" s="365"/>
      <c r="I281" s="366"/>
      <c r="J281" s="120" t="s">
        <v>1840</v>
      </c>
      <c r="K281" s="121"/>
      <c r="L281" s="121"/>
      <c r="M281" s="122"/>
      <c r="N281" s="281"/>
      <c r="V281" s="233"/>
    </row>
    <row r="282" spans="1:22" ht="13.5" thickBot="1" x14ac:dyDescent="0.25">
      <c r="A282" s="357"/>
      <c r="B282" s="124"/>
      <c r="C282" s="124"/>
      <c r="D282" s="134"/>
      <c r="E282" s="126" t="s">
        <v>37</v>
      </c>
      <c r="F282" s="127"/>
      <c r="G282" s="462"/>
      <c r="H282" s="463"/>
      <c r="I282" s="464"/>
      <c r="J282" s="120" t="s">
        <v>1726</v>
      </c>
      <c r="K282" s="121"/>
      <c r="L282" s="121"/>
      <c r="M282" s="122"/>
      <c r="N282" s="281"/>
      <c r="V282" s="233"/>
    </row>
    <row r="283" spans="1:22" ht="24" thickTop="1" thickBot="1" x14ac:dyDescent="0.25">
      <c r="A283" s="355">
        <f t="shared" ref="A283" si="63">A279+1</f>
        <v>67</v>
      </c>
      <c r="B283" s="186" t="s">
        <v>20</v>
      </c>
      <c r="C283" s="186" t="s">
        <v>21</v>
      </c>
      <c r="D283" s="186" t="s">
        <v>22</v>
      </c>
      <c r="E283" s="358" t="s">
        <v>23</v>
      </c>
      <c r="F283" s="358"/>
      <c r="G283" s="358" t="s">
        <v>14</v>
      </c>
      <c r="H283" s="359"/>
      <c r="I283" s="87"/>
      <c r="J283" s="109" t="s">
        <v>1719</v>
      </c>
      <c r="K283" s="110"/>
      <c r="L283" s="110"/>
      <c r="M283" s="111"/>
      <c r="N283" s="281"/>
      <c r="V283" s="233"/>
    </row>
    <row r="284" spans="1:22" ht="13.5" thickBot="1" x14ac:dyDescent="0.25">
      <c r="A284" s="356"/>
      <c r="B284" s="113"/>
      <c r="C284" s="113"/>
      <c r="D284" s="268"/>
      <c r="E284" s="113"/>
      <c r="F284" s="113"/>
      <c r="G284" s="459"/>
      <c r="H284" s="460"/>
      <c r="I284" s="461"/>
      <c r="J284" s="115" t="s">
        <v>1719</v>
      </c>
      <c r="K284" s="115"/>
      <c r="L284" s="115"/>
      <c r="M284" s="116"/>
      <c r="N284" s="281"/>
      <c r="V284" s="233">
        <f>G284</f>
        <v>0</v>
      </c>
    </row>
    <row r="285" spans="1:22" ht="23.25" thickBot="1" x14ac:dyDescent="0.25">
      <c r="A285" s="356"/>
      <c r="B285" s="188" t="s">
        <v>29</v>
      </c>
      <c r="C285" s="188" t="s">
        <v>30</v>
      </c>
      <c r="D285" s="188" t="s">
        <v>31</v>
      </c>
      <c r="E285" s="363" t="s">
        <v>32</v>
      </c>
      <c r="F285" s="363"/>
      <c r="G285" s="364"/>
      <c r="H285" s="365"/>
      <c r="I285" s="366"/>
      <c r="J285" s="120" t="s">
        <v>1840</v>
      </c>
      <c r="K285" s="121"/>
      <c r="L285" s="121"/>
      <c r="M285" s="122"/>
      <c r="N285" s="281"/>
      <c r="V285" s="233"/>
    </row>
    <row r="286" spans="1:22" ht="13.5" thickBot="1" x14ac:dyDescent="0.25">
      <c r="A286" s="357"/>
      <c r="B286" s="124"/>
      <c r="C286" s="124"/>
      <c r="D286" s="134"/>
      <c r="E286" s="126" t="s">
        <v>37</v>
      </c>
      <c r="F286" s="127"/>
      <c r="G286" s="462"/>
      <c r="H286" s="463"/>
      <c r="I286" s="464"/>
      <c r="J286" s="120" t="s">
        <v>1726</v>
      </c>
      <c r="K286" s="121"/>
      <c r="L286" s="121"/>
      <c r="M286" s="122"/>
      <c r="N286" s="281"/>
      <c r="V286" s="233"/>
    </row>
    <row r="287" spans="1:22" ht="24" thickTop="1" thickBot="1" x14ac:dyDescent="0.25">
      <c r="A287" s="355">
        <f t="shared" ref="A287" si="64">A283+1</f>
        <v>68</v>
      </c>
      <c r="B287" s="186" t="s">
        <v>20</v>
      </c>
      <c r="C287" s="186" t="s">
        <v>21</v>
      </c>
      <c r="D287" s="186" t="s">
        <v>22</v>
      </c>
      <c r="E287" s="358" t="s">
        <v>23</v>
      </c>
      <c r="F287" s="358"/>
      <c r="G287" s="358" t="s">
        <v>14</v>
      </c>
      <c r="H287" s="359"/>
      <c r="I287" s="87"/>
      <c r="J287" s="109" t="s">
        <v>1719</v>
      </c>
      <c r="K287" s="110"/>
      <c r="L287" s="110"/>
      <c r="M287" s="111"/>
      <c r="N287" s="281"/>
      <c r="V287" s="233"/>
    </row>
    <row r="288" spans="1:22" ht="13.5" thickBot="1" x14ac:dyDescent="0.25">
      <c r="A288" s="356"/>
      <c r="B288" s="113"/>
      <c r="C288" s="113"/>
      <c r="D288" s="268"/>
      <c r="E288" s="113"/>
      <c r="F288" s="113"/>
      <c r="G288" s="459"/>
      <c r="H288" s="460"/>
      <c r="I288" s="461"/>
      <c r="J288" s="115" t="s">
        <v>1719</v>
      </c>
      <c r="K288" s="115"/>
      <c r="L288" s="115"/>
      <c r="M288" s="116"/>
      <c r="N288" s="281"/>
      <c r="V288" s="233">
        <f>G288</f>
        <v>0</v>
      </c>
    </row>
    <row r="289" spans="1:22" ht="23.25" thickBot="1" x14ac:dyDescent="0.25">
      <c r="A289" s="356"/>
      <c r="B289" s="188" t="s">
        <v>29</v>
      </c>
      <c r="C289" s="188" t="s">
        <v>30</v>
      </c>
      <c r="D289" s="188" t="s">
        <v>31</v>
      </c>
      <c r="E289" s="363" t="s">
        <v>32</v>
      </c>
      <c r="F289" s="363"/>
      <c r="G289" s="364"/>
      <c r="H289" s="365"/>
      <c r="I289" s="366"/>
      <c r="J289" s="120" t="s">
        <v>1840</v>
      </c>
      <c r="K289" s="121"/>
      <c r="L289" s="121"/>
      <c r="M289" s="122"/>
      <c r="N289" s="281"/>
      <c r="V289" s="233"/>
    </row>
    <row r="290" spans="1:22" ht="13.5" thickBot="1" x14ac:dyDescent="0.25">
      <c r="A290" s="357"/>
      <c r="B290" s="124"/>
      <c r="C290" s="124"/>
      <c r="D290" s="134"/>
      <c r="E290" s="126" t="s">
        <v>37</v>
      </c>
      <c r="F290" s="127"/>
      <c r="G290" s="462"/>
      <c r="H290" s="463"/>
      <c r="I290" s="464"/>
      <c r="J290" s="120" t="s">
        <v>1726</v>
      </c>
      <c r="K290" s="121"/>
      <c r="L290" s="121"/>
      <c r="M290" s="122"/>
      <c r="N290" s="281"/>
      <c r="V290" s="233"/>
    </row>
    <row r="291" spans="1:22" ht="24" thickTop="1" thickBot="1" x14ac:dyDescent="0.25">
      <c r="A291" s="355">
        <f t="shared" ref="A291" si="65">A287+1</f>
        <v>69</v>
      </c>
      <c r="B291" s="186" t="s">
        <v>20</v>
      </c>
      <c r="C291" s="186" t="s">
        <v>21</v>
      </c>
      <c r="D291" s="186" t="s">
        <v>22</v>
      </c>
      <c r="E291" s="358" t="s">
        <v>23</v>
      </c>
      <c r="F291" s="358"/>
      <c r="G291" s="358" t="s">
        <v>14</v>
      </c>
      <c r="H291" s="359"/>
      <c r="I291" s="87"/>
      <c r="J291" s="109" t="s">
        <v>1719</v>
      </c>
      <c r="K291" s="110"/>
      <c r="L291" s="110"/>
      <c r="M291" s="111"/>
      <c r="N291" s="281"/>
      <c r="V291" s="233"/>
    </row>
    <row r="292" spans="1:22" ht="13.5" thickBot="1" x14ac:dyDescent="0.25">
      <c r="A292" s="356"/>
      <c r="B292" s="113"/>
      <c r="C292" s="113"/>
      <c r="D292" s="268"/>
      <c r="E292" s="113"/>
      <c r="F292" s="113"/>
      <c r="G292" s="459"/>
      <c r="H292" s="460"/>
      <c r="I292" s="461"/>
      <c r="J292" s="115" t="s">
        <v>1719</v>
      </c>
      <c r="K292" s="115"/>
      <c r="L292" s="115"/>
      <c r="M292" s="116"/>
      <c r="N292" s="281"/>
      <c r="V292" s="233">
        <f>G292</f>
        <v>0</v>
      </c>
    </row>
    <row r="293" spans="1:22" ht="23.25" thickBot="1" x14ac:dyDescent="0.25">
      <c r="A293" s="356"/>
      <c r="B293" s="188" t="s">
        <v>29</v>
      </c>
      <c r="C293" s="188" t="s">
        <v>30</v>
      </c>
      <c r="D293" s="188" t="s">
        <v>31</v>
      </c>
      <c r="E293" s="363" t="s">
        <v>32</v>
      </c>
      <c r="F293" s="363"/>
      <c r="G293" s="364"/>
      <c r="H293" s="365"/>
      <c r="I293" s="366"/>
      <c r="J293" s="120" t="s">
        <v>1840</v>
      </c>
      <c r="K293" s="121"/>
      <c r="L293" s="121"/>
      <c r="M293" s="122"/>
      <c r="N293" s="281"/>
      <c r="V293" s="233"/>
    </row>
    <row r="294" spans="1:22" ht="13.5" thickBot="1" x14ac:dyDescent="0.25">
      <c r="A294" s="357"/>
      <c r="B294" s="124"/>
      <c r="C294" s="124"/>
      <c r="D294" s="134"/>
      <c r="E294" s="126" t="s">
        <v>37</v>
      </c>
      <c r="F294" s="127"/>
      <c r="G294" s="462"/>
      <c r="H294" s="463"/>
      <c r="I294" s="464"/>
      <c r="J294" s="120" t="s">
        <v>1726</v>
      </c>
      <c r="K294" s="121"/>
      <c r="L294" s="121"/>
      <c r="M294" s="122"/>
      <c r="N294" s="281"/>
      <c r="V294" s="233"/>
    </row>
    <row r="295" spans="1:22" ht="24" thickTop="1" thickBot="1" x14ac:dyDescent="0.25">
      <c r="A295" s="355">
        <f t="shared" ref="A295" si="66">A291+1</f>
        <v>70</v>
      </c>
      <c r="B295" s="186" t="s">
        <v>20</v>
      </c>
      <c r="C295" s="186" t="s">
        <v>21</v>
      </c>
      <c r="D295" s="186" t="s">
        <v>22</v>
      </c>
      <c r="E295" s="358" t="s">
        <v>23</v>
      </c>
      <c r="F295" s="358"/>
      <c r="G295" s="358" t="s">
        <v>14</v>
      </c>
      <c r="H295" s="359"/>
      <c r="I295" s="87"/>
      <c r="J295" s="109" t="s">
        <v>1719</v>
      </c>
      <c r="K295" s="110"/>
      <c r="L295" s="110"/>
      <c r="M295" s="111"/>
      <c r="N295" s="281"/>
      <c r="V295" s="233"/>
    </row>
    <row r="296" spans="1:22" ht="13.5" thickBot="1" x14ac:dyDescent="0.25">
      <c r="A296" s="356"/>
      <c r="B296" s="113"/>
      <c r="C296" s="113"/>
      <c r="D296" s="268"/>
      <c r="E296" s="113"/>
      <c r="F296" s="113"/>
      <c r="G296" s="459"/>
      <c r="H296" s="460"/>
      <c r="I296" s="461"/>
      <c r="J296" s="115" t="s">
        <v>1719</v>
      </c>
      <c r="K296" s="115"/>
      <c r="L296" s="115"/>
      <c r="M296" s="116"/>
      <c r="N296" s="281"/>
      <c r="V296" s="233">
        <f>G296</f>
        <v>0</v>
      </c>
    </row>
    <row r="297" spans="1:22" ht="23.25" thickBot="1" x14ac:dyDescent="0.25">
      <c r="A297" s="356"/>
      <c r="B297" s="188" t="s">
        <v>29</v>
      </c>
      <c r="C297" s="188" t="s">
        <v>30</v>
      </c>
      <c r="D297" s="188" t="s">
        <v>31</v>
      </c>
      <c r="E297" s="363" t="s">
        <v>32</v>
      </c>
      <c r="F297" s="363"/>
      <c r="G297" s="364"/>
      <c r="H297" s="365"/>
      <c r="I297" s="366"/>
      <c r="J297" s="120" t="s">
        <v>1840</v>
      </c>
      <c r="K297" s="121"/>
      <c r="L297" s="121"/>
      <c r="M297" s="122"/>
      <c r="N297" s="281"/>
      <c r="V297" s="233"/>
    </row>
    <row r="298" spans="1:22" ht="13.5" thickBot="1" x14ac:dyDescent="0.25">
      <c r="A298" s="357"/>
      <c r="B298" s="124"/>
      <c r="C298" s="124"/>
      <c r="D298" s="134"/>
      <c r="E298" s="126" t="s">
        <v>37</v>
      </c>
      <c r="F298" s="127"/>
      <c r="G298" s="462"/>
      <c r="H298" s="463"/>
      <c r="I298" s="464"/>
      <c r="J298" s="120" t="s">
        <v>1726</v>
      </c>
      <c r="K298" s="121"/>
      <c r="L298" s="121"/>
      <c r="M298" s="122"/>
      <c r="N298" s="281"/>
      <c r="V298" s="233"/>
    </row>
    <row r="299" spans="1:22" ht="24" thickTop="1" thickBot="1" x14ac:dyDescent="0.25">
      <c r="A299" s="355">
        <f t="shared" ref="A299" si="67">A295+1</f>
        <v>71</v>
      </c>
      <c r="B299" s="186" t="s">
        <v>20</v>
      </c>
      <c r="C299" s="186" t="s">
        <v>21</v>
      </c>
      <c r="D299" s="186" t="s">
        <v>22</v>
      </c>
      <c r="E299" s="358" t="s">
        <v>23</v>
      </c>
      <c r="F299" s="358"/>
      <c r="G299" s="358" t="s">
        <v>14</v>
      </c>
      <c r="H299" s="359"/>
      <c r="I299" s="87"/>
      <c r="J299" s="109" t="s">
        <v>1719</v>
      </c>
      <c r="K299" s="110"/>
      <c r="L299" s="110"/>
      <c r="M299" s="111"/>
      <c r="N299" s="281"/>
      <c r="V299" s="233"/>
    </row>
    <row r="300" spans="1:22" ht="13.5" thickBot="1" x14ac:dyDescent="0.25">
      <c r="A300" s="356"/>
      <c r="B300" s="113"/>
      <c r="C300" s="113"/>
      <c r="D300" s="268"/>
      <c r="E300" s="113"/>
      <c r="F300" s="113"/>
      <c r="G300" s="459"/>
      <c r="H300" s="460"/>
      <c r="I300" s="461"/>
      <c r="J300" s="115" t="s">
        <v>1719</v>
      </c>
      <c r="K300" s="115"/>
      <c r="L300" s="115"/>
      <c r="M300" s="116"/>
      <c r="N300" s="281"/>
      <c r="V300" s="233">
        <f>G300</f>
        <v>0</v>
      </c>
    </row>
    <row r="301" spans="1:22" ht="23.25" thickBot="1" x14ac:dyDescent="0.25">
      <c r="A301" s="356"/>
      <c r="B301" s="188" t="s">
        <v>29</v>
      </c>
      <c r="C301" s="188" t="s">
        <v>30</v>
      </c>
      <c r="D301" s="188" t="s">
        <v>31</v>
      </c>
      <c r="E301" s="363" t="s">
        <v>32</v>
      </c>
      <c r="F301" s="363"/>
      <c r="G301" s="364"/>
      <c r="H301" s="365"/>
      <c r="I301" s="366"/>
      <c r="J301" s="120" t="s">
        <v>1840</v>
      </c>
      <c r="K301" s="121"/>
      <c r="L301" s="121"/>
      <c r="M301" s="122"/>
      <c r="N301" s="281"/>
      <c r="V301" s="233"/>
    </row>
    <row r="302" spans="1:22" ht="13.5" thickBot="1" x14ac:dyDescent="0.25">
      <c r="A302" s="357"/>
      <c r="B302" s="124"/>
      <c r="C302" s="124"/>
      <c r="D302" s="134"/>
      <c r="E302" s="126" t="s">
        <v>37</v>
      </c>
      <c r="F302" s="127"/>
      <c r="G302" s="462"/>
      <c r="H302" s="463"/>
      <c r="I302" s="464"/>
      <c r="J302" s="120" t="s">
        <v>1726</v>
      </c>
      <c r="K302" s="121"/>
      <c r="L302" s="121"/>
      <c r="M302" s="122"/>
      <c r="N302" s="281"/>
      <c r="V302" s="233"/>
    </row>
    <row r="303" spans="1:22" ht="24" thickTop="1" thickBot="1" x14ac:dyDescent="0.25">
      <c r="A303" s="355">
        <f t="shared" ref="A303" si="68">A299+1</f>
        <v>72</v>
      </c>
      <c r="B303" s="186" t="s">
        <v>20</v>
      </c>
      <c r="C303" s="186" t="s">
        <v>21</v>
      </c>
      <c r="D303" s="186" t="s">
        <v>22</v>
      </c>
      <c r="E303" s="358" t="s">
        <v>23</v>
      </c>
      <c r="F303" s="358"/>
      <c r="G303" s="358" t="s">
        <v>14</v>
      </c>
      <c r="H303" s="359"/>
      <c r="I303" s="87"/>
      <c r="J303" s="109" t="s">
        <v>1719</v>
      </c>
      <c r="K303" s="110"/>
      <c r="L303" s="110"/>
      <c r="M303" s="111"/>
      <c r="N303" s="281"/>
      <c r="V303" s="233"/>
    </row>
    <row r="304" spans="1:22" ht="13.5" thickBot="1" x14ac:dyDescent="0.25">
      <c r="A304" s="356"/>
      <c r="B304" s="113"/>
      <c r="C304" s="113"/>
      <c r="D304" s="268"/>
      <c r="E304" s="113"/>
      <c r="F304" s="113"/>
      <c r="G304" s="459"/>
      <c r="H304" s="460"/>
      <c r="I304" s="461"/>
      <c r="J304" s="115" t="s">
        <v>1719</v>
      </c>
      <c r="K304" s="115"/>
      <c r="L304" s="115"/>
      <c r="M304" s="116"/>
      <c r="N304" s="281"/>
      <c r="V304" s="233">
        <f>G304</f>
        <v>0</v>
      </c>
    </row>
    <row r="305" spans="1:22" ht="23.25" thickBot="1" x14ac:dyDescent="0.25">
      <c r="A305" s="356"/>
      <c r="B305" s="188" t="s">
        <v>29</v>
      </c>
      <c r="C305" s="188" t="s">
        <v>30</v>
      </c>
      <c r="D305" s="188" t="s">
        <v>31</v>
      </c>
      <c r="E305" s="363" t="s">
        <v>32</v>
      </c>
      <c r="F305" s="363"/>
      <c r="G305" s="364"/>
      <c r="H305" s="365"/>
      <c r="I305" s="366"/>
      <c r="J305" s="120" t="s">
        <v>1840</v>
      </c>
      <c r="K305" s="121"/>
      <c r="L305" s="121"/>
      <c r="M305" s="122"/>
      <c r="N305" s="281"/>
      <c r="V305" s="233"/>
    </row>
    <row r="306" spans="1:22" ht="13.5" thickBot="1" x14ac:dyDescent="0.25">
      <c r="A306" s="357"/>
      <c r="B306" s="124"/>
      <c r="C306" s="124"/>
      <c r="D306" s="134"/>
      <c r="E306" s="126" t="s">
        <v>37</v>
      </c>
      <c r="F306" s="127"/>
      <c r="G306" s="462"/>
      <c r="H306" s="463"/>
      <c r="I306" s="464"/>
      <c r="J306" s="120" t="s">
        <v>1726</v>
      </c>
      <c r="K306" s="121"/>
      <c r="L306" s="121"/>
      <c r="M306" s="122"/>
      <c r="N306" s="281"/>
      <c r="V306" s="233"/>
    </row>
    <row r="307" spans="1:22" ht="24" thickTop="1" thickBot="1" x14ac:dyDescent="0.25">
      <c r="A307" s="355">
        <f t="shared" ref="A307" si="69">A303+1</f>
        <v>73</v>
      </c>
      <c r="B307" s="186" t="s">
        <v>20</v>
      </c>
      <c r="C307" s="186" t="s">
        <v>21</v>
      </c>
      <c r="D307" s="186" t="s">
        <v>22</v>
      </c>
      <c r="E307" s="358" t="s">
        <v>23</v>
      </c>
      <c r="F307" s="358"/>
      <c r="G307" s="358" t="s">
        <v>14</v>
      </c>
      <c r="H307" s="359"/>
      <c r="I307" s="87"/>
      <c r="J307" s="109" t="s">
        <v>1719</v>
      </c>
      <c r="K307" s="110"/>
      <c r="L307" s="110"/>
      <c r="M307" s="111"/>
      <c r="N307" s="281"/>
      <c r="V307" s="233"/>
    </row>
    <row r="308" spans="1:22" ht="13.5" thickBot="1" x14ac:dyDescent="0.25">
      <c r="A308" s="356"/>
      <c r="B308" s="113"/>
      <c r="C308" s="113"/>
      <c r="D308" s="268"/>
      <c r="E308" s="113"/>
      <c r="F308" s="113"/>
      <c r="G308" s="459"/>
      <c r="H308" s="460"/>
      <c r="I308" s="461"/>
      <c r="J308" s="115" t="s">
        <v>1719</v>
      </c>
      <c r="K308" s="115"/>
      <c r="L308" s="115"/>
      <c r="M308" s="116"/>
      <c r="N308" s="281"/>
      <c r="V308" s="233">
        <f>G308</f>
        <v>0</v>
      </c>
    </row>
    <row r="309" spans="1:22" ht="23.25" thickBot="1" x14ac:dyDescent="0.25">
      <c r="A309" s="356"/>
      <c r="B309" s="188" t="s">
        <v>29</v>
      </c>
      <c r="C309" s="188" t="s">
        <v>30</v>
      </c>
      <c r="D309" s="188" t="s">
        <v>31</v>
      </c>
      <c r="E309" s="363" t="s">
        <v>32</v>
      </c>
      <c r="F309" s="363"/>
      <c r="G309" s="364"/>
      <c r="H309" s="365"/>
      <c r="I309" s="366"/>
      <c r="J309" s="120" t="s">
        <v>1840</v>
      </c>
      <c r="K309" s="121"/>
      <c r="L309" s="121"/>
      <c r="M309" s="122"/>
      <c r="N309" s="281"/>
      <c r="V309" s="233"/>
    </row>
    <row r="310" spans="1:22" ht="13.5" thickBot="1" x14ac:dyDescent="0.25">
      <c r="A310" s="357"/>
      <c r="B310" s="124"/>
      <c r="C310" s="124"/>
      <c r="D310" s="134"/>
      <c r="E310" s="126" t="s">
        <v>37</v>
      </c>
      <c r="F310" s="127"/>
      <c r="G310" s="462"/>
      <c r="H310" s="463"/>
      <c r="I310" s="464"/>
      <c r="J310" s="120" t="s">
        <v>1726</v>
      </c>
      <c r="K310" s="121"/>
      <c r="L310" s="121"/>
      <c r="M310" s="122"/>
      <c r="N310" s="281"/>
      <c r="V310" s="233"/>
    </row>
    <row r="311" spans="1:22" ht="24" thickTop="1" thickBot="1" x14ac:dyDescent="0.25">
      <c r="A311" s="355">
        <f t="shared" ref="A311" si="70">A307+1</f>
        <v>74</v>
      </c>
      <c r="B311" s="186" t="s">
        <v>20</v>
      </c>
      <c r="C311" s="186" t="s">
        <v>21</v>
      </c>
      <c r="D311" s="186" t="s">
        <v>22</v>
      </c>
      <c r="E311" s="358" t="s">
        <v>23</v>
      </c>
      <c r="F311" s="358"/>
      <c r="G311" s="358" t="s">
        <v>14</v>
      </c>
      <c r="H311" s="359"/>
      <c r="I311" s="87"/>
      <c r="J311" s="109" t="s">
        <v>1719</v>
      </c>
      <c r="K311" s="110"/>
      <c r="L311" s="110"/>
      <c r="M311" s="111"/>
      <c r="N311" s="281"/>
      <c r="V311" s="233"/>
    </row>
    <row r="312" spans="1:22" ht="13.5" thickBot="1" x14ac:dyDescent="0.25">
      <c r="A312" s="356"/>
      <c r="B312" s="113"/>
      <c r="C312" s="113"/>
      <c r="D312" s="268"/>
      <c r="E312" s="113"/>
      <c r="F312" s="113"/>
      <c r="G312" s="459"/>
      <c r="H312" s="460"/>
      <c r="I312" s="461"/>
      <c r="J312" s="115" t="s">
        <v>1719</v>
      </c>
      <c r="K312" s="115"/>
      <c r="L312" s="115"/>
      <c r="M312" s="116"/>
      <c r="N312" s="281"/>
      <c r="V312" s="233">
        <f>G312</f>
        <v>0</v>
      </c>
    </row>
    <row r="313" spans="1:22" ht="23.25" thickBot="1" x14ac:dyDescent="0.25">
      <c r="A313" s="356"/>
      <c r="B313" s="188" t="s">
        <v>29</v>
      </c>
      <c r="C313" s="188" t="s">
        <v>30</v>
      </c>
      <c r="D313" s="188" t="s">
        <v>31</v>
      </c>
      <c r="E313" s="363" t="s">
        <v>32</v>
      </c>
      <c r="F313" s="363"/>
      <c r="G313" s="364"/>
      <c r="H313" s="365"/>
      <c r="I313" s="366"/>
      <c r="J313" s="120" t="s">
        <v>1840</v>
      </c>
      <c r="K313" s="121"/>
      <c r="L313" s="121"/>
      <c r="M313" s="122"/>
      <c r="N313" s="281"/>
      <c r="V313" s="233"/>
    </row>
    <row r="314" spans="1:22" ht="13.5" thickBot="1" x14ac:dyDescent="0.25">
      <c r="A314" s="357"/>
      <c r="B314" s="124"/>
      <c r="C314" s="124"/>
      <c r="D314" s="134"/>
      <c r="E314" s="126" t="s">
        <v>37</v>
      </c>
      <c r="F314" s="127"/>
      <c r="G314" s="462"/>
      <c r="H314" s="463"/>
      <c r="I314" s="464"/>
      <c r="J314" s="120" t="s">
        <v>1726</v>
      </c>
      <c r="K314" s="121"/>
      <c r="L314" s="121"/>
      <c r="M314" s="122"/>
      <c r="N314" s="281"/>
      <c r="V314" s="233"/>
    </row>
    <row r="315" spans="1:22" ht="24" thickTop="1" thickBot="1" x14ac:dyDescent="0.25">
      <c r="A315" s="355">
        <f t="shared" ref="A315" si="71">A311+1</f>
        <v>75</v>
      </c>
      <c r="B315" s="186" t="s">
        <v>20</v>
      </c>
      <c r="C315" s="186" t="s">
        <v>21</v>
      </c>
      <c r="D315" s="186" t="s">
        <v>22</v>
      </c>
      <c r="E315" s="358" t="s">
        <v>23</v>
      </c>
      <c r="F315" s="358"/>
      <c r="G315" s="358" t="s">
        <v>14</v>
      </c>
      <c r="H315" s="359"/>
      <c r="I315" s="87"/>
      <c r="J315" s="109" t="s">
        <v>1719</v>
      </c>
      <c r="K315" s="110"/>
      <c r="L315" s="110"/>
      <c r="M315" s="111"/>
      <c r="N315" s="281"/>
      <c r="V315" s="233"/>
    </row>
    <row r="316" spans="1:22" ht="13.5" thickBot="1" x14ac:dyDescent="0.25">
      <c r="A316" s="356"/>
      <c r="B316" s="113"/>
      <c r="C316" s="113"/>
      <c r="D316" s="268"/>
      <c r="E316" s="113"/>
      <c r="F316" s="113"/>
      <c r="G316" s="459"/>
      <c r="H316" s="460"/>
      <c r="I316" s="461"/>
      <c r="J316" s="115" t="s">
        <v>1719</v>
      </c>
      <c r="K316" s="115"/>
      <c r="L316" s="115"/>
      <c r="M316" s="116"/>
      <c r="N316" s="281"/>
      <c r="V316" s="233">
        <f>G316</f>
        <v>0</v>
      </c>
    </row>
    <row r="317" spans="1:22" ht="23.25" thickBot="1" x14ac:dyDescent="0.25">
      <c r="A317" s="356"/>
      <c r="B317" s="188" t="s">
        <v>29</v>
      </c>
      <c r="C317" s="188" t="s">
        <v>30</v>
      </c>
      <c r="D317" s="188" t="s">
        <v>31</v>
      </c>
      <c r="E317" s="363" t="s">
        <v>32</v>
      </c>
      <c r="F317" s="363"/>
      <c r="G317" s="364"/>
      <c r="H317" s="365"/>
      <c r="I317" s="366"/>
      <c r="J317" s="120" t="s">
        <v>1840</v>
      </c>
      <c r="K317" s="121"/>
      <c r="L317" s="121"/>
      <c r="M317" s="122"/>
      <c r="N317" s="281"/>
      <c r="V317" s="233"/>
    </row>
    <row r="318" spans="1:22" ht="13.5" thickBot="1" x14ac:dyDescent="0.25">
      <c r="A318" s="357"/>
      <c r="B318" s="124"/>
      <c r="C318" s="124"/>
      <c r="D318" s="134"/>
      <c r="E318" s="126" t="s">
        <v>37</v>
      </c>
      <c r="F318" s="127"/>
      <c r="G318" s="462"/>
      <c r="H318" s="463"/>
      <c r="I318" s="464"/>
      <c r="J318" s="120" t="s">
        <v>1726</v>
      </c>
      <c r="K318" s="121"/>
      <c r="L318" s="121"/>
      <c r="M318" s="122"/>
      <c r="N318" s="281"/>
      <c r="V318" s="233"/>
    </row>
    <row r="319" spans="1:22" ht="24" thickTop="1" thickBot="1" x14ac:dyDescent="0.25">
      <c r="A319" s="355">
        <f t="shared" ref="A319" si="72">A315+1</f>
        <v>76</v>
      </c>
      <c r="B319" s="186" t="s">
        <v>20</v>
      </c>
      <c r="C319" s="186" t="s">
        <v>21</v>
      </c>
      <c r="D319" s="186" t="s">
        <v>22</v>
      </c>
      <c r="E319" s="358" t="s">
        <v>23</v>
      </c>
      <c r="F319" s="358"/>
      <c r="G319" s="358" t="s">
        <v>14</v>
      </c>
      <c r="H319" s="359"/>
      <c r="I319" s="87"/>
      <c r="J319" s="109" t="s">
        <v>1719</v>
      </c>
      <c r="K319" s="110"/>
      <c r="L319" s="110"/>
      <c r="M319" s="111"/>
      <c r="N319" s="281"/>
      <c r="V319" s="233"/>
    </row>
    <row r="320" spans="1:22" ht="13.5" thickBot="1" x14ac:dyDescent="0.25">
      <c r="A320" s="356"/>
      <c r="B320" s="113"/>
      <c r="C320" s="113"/>
      <c r="D320" s="268"/>
      <c r="E320" s="113"/>
      <c r="F320" s="113"/>
      <c r="G320" s="459"/>
      <c r="H320" s="460"/>
      <c r="I320" s="461"/>
      <c r="J320" s="115" t="s">
        <v>1719</v>
      </c>
      <c r="K320" s="115"/>
      <c r="L320" s="115"/>
      <c r="M320" s="116"/>
      <c r="N320" s="281"/>
      <c r="V320" s="233">
        <f>G320</f>
        <v>0</v>
      </c>
    </row>
    <row r="321" spans="1:22" ht="23.25" thickBot="1" x14ac:dyDescent="0.25">
      <c r="A321" s="356"/>
      <c r="B321" s="188" t="s">
        <v>29</v>
      </c>
      <c r="C321" s="188" t="s">
        <v>30</v>
      </c>
      <c r="D321" s="188" t="s">
        <v>31</v>
      </c>
      <c r="E321" s="363" t="s">
        <v>32</v>
      </c>
      <c r="F321" s="363"/>
      <c r="G321" s="364"/>
      <c r="H321" s="365"/>
      <c r="I321" s="366"/>
      <c r="J321" s="120" t="s">
        <v>1840</v>
      </c>
      <c r="K321" s="121"/>
      <c r="L321" s="121"/>
      <c r="M321" s="122"/>
      <c r="N321" s="281"/>
      <c r="V321" s="233"/>
    </row>
    <row r="322" spans="1:22" ht="13.5" thickBot="1" x14ac:dyDescent="0.25">
      <c r="A322" s="357"/>
      <c r="B322" s="124"/>
      <c r="C322" s="124"/>
      <c r="D322" s="134"/>
      <c r="E322" s="126" t="s">
        <v>37</v>
      </c>
      <c r="F322" s="127"/>
      <c r="G322" s="462"/>
      <c r="H322" s="463"/>
      <c r="I322" s="464"/>
      <c r="J322" s="120" t="s">
        <v>1726</v>
      </c>
      <c r="K322" s="121"/>
      <c r="L322" s="121"/>
      <c r="M322" s="122"/>
      <c r="N322" s="281"/>
      <c r="V322" s="233"/>
    </row>
    <row r="323" spans="1:22" ht="24" thickTop="1" thickBot="1" x14ac:dyDescent="0.25">
      <c r="A323" s="355">
        <f t="shared" ref="A323" si="73">A319+1</f>
        <v>77</v>
      </c>
      <c r="B323" s="186" t="s">
        <v>20</v>
      </c>
      <c r="C323" s="186" t="s">
        <v>21</v>
      </c>
      <c r="D323" s="186" t="s">
        <v>22</v>
      </c>
      <c r="E323" s="358" t="s">
        <v>23</v>
      </c>
      <c r="F323" s="358"/>
      <c r="G323" s="358" t="s">
        <v>14</v>
      </c>
      <c r="H323" s="359"/>
      <c r="I323" s="87"/>
      <c r="J323" s="109" t="s">
        <v>1719</v>
      </c>
      <c r="K323" s="110"/>
      <c r="L323" s="110"/>
      <c r="M323" s="111"/>
      <c r="N323" s="281"/>
      <c r="V323" s="233"/>
    </row>
    <row r="324" spans="1:22" ht="13.5" thickBot="1" x14ac:dyDescent="0.25">
      <c r="A324" s="356"/>
      <c r="B324" s="113"/>
      <c r="C324" s="113"/>
      <c r="D324" s="268"/>
      <c r="E324" s="113"/>
      <c r="F324" s="113"/>
      <c r="G324" s="459"/>
      <c r="H324" s="460"/>
      <c r="I324" s="461"/>
      <c r="J324" s="115" t="s">
        <v>1719</v>
      </c>
      <c r="K324" s="115"/>
      <c r="L324" s="115"/>
      <c r="M324" s="116"/>
      <c r="N324" s="281"/>
      <c r="V324" s="233">
        <f>G324</f>
        <v>0</v>
      </c>
    </row>
    <row r="325" spans="1:22" ht="23.25" thickBot="1" x14ac:dyDescent="0.25">
      <c r="A325" s="356"/>
      <c r="B325" s="188" t="s">
        <v>29</v>
      </c>
      <c r="C325" s="188" t="s">
        <v>30</v>
      </c>
      <c r="D325" s="188" t="s">
        <v>31</v>
      </c>
      <c r="E325" s="363" t="s">
        <v>32</v>
      </c>
      <c r="F325" s="363"/>
      <c r="G325" s="364"/>
      <c r="H325" s="365"/>
      <c r="I325" s="366"/>
      <c r="J325" s="120" t="s">
        <v>1840</v>
      </c>
      <c r="K325" s="121"/>
      <c r="L325" s="121"/>
      <c r="M325" s="122"/>
      <c r="N325" s="281"/>
      <c r="V325" s="233"/>
    </row>
    <row r="326" spans="1:22" ht="13.5" thickBot="1" x14ac:dyDescent="0.25">
      <c r="A326" s="357"/>
      <c r="B326" s="124"/>
      <c r="C326" s="124"/>
      <c r="D326" s="134"/>
      <c r="E326" s="126" t="s">
        <v>37</v>
      </c>
      <c r="F326" s="127"/>
      <c r="G326" s="462"/>
      <c r="H326" s="463"/>
      <c r="I326" s="464"/>
      <c r="J326" s="120" t="s">
        <v>1726</v>
      </c>
      <c r="K326" s="121"/>
      <c r="L326" s="121"/>
      <c r="M326" s="122"/>
      <c r="N326" s="281"/>
      <c r="V326" s="233"/>
    </row>
    <row r="327" spans="1:22" ht="24" thickTop="1" thickBot="1" x14ac:dyDescent="0.25">
      <c r="A327" s="355">
        <f t="shared" ref="A327" si="74">A323+1</f>
        <v>78</v>
      </c>
      <c r="B327" s="186" t="s">
        <v>20</v>
      </c>
      <c r="C327" s="186" t="s">
        <v>21</v>
      </c>
      <c r="D327" s="186" t="s">
        <v>22</v>
      </c>
      <c r="E327" s="358" t="s">
        <v>23</v>
      </c>
      <c r="F327" s="358"/>
      <c r="G327" s="358" t="s">
        <v>14</v>
      </c>
      <c r="H327" s="359"/>
      <c r="I327" s="87"/>
      <c r="J327" s="109" t="s">
        <v>1719</v>
      </c>
      <c r="K327" s="110"/>
      <c r="L327" s="110"/>
      <c r="M327" s="111"/>
      <c r="N327" s="281"/>
      <c r="V327" s="233"/>
    </row>
    <row r="328" spans="1:22" ht="13.5" thickBot="1" x14ac:dyDescent="0.25">
      <c r="A328" s="356"/>
      <c r="B328" s="113"/>
      <c r="C328" s="113"/>
      <c r="D328" s="268"/>
      <c r="E328" s="113"/>
      <c r="F328" s="113"/>
      <c r="G328" s="459"/>
      <c r="H328" s="460"/>
      <c r="I328" s="461"/>
      <c r="J328" s="115" t="s">
        <v>1719</v>
      </c>
      <c r="K328" s="115"/>
      <c r="L328" s="115"/>
      <c r="M328" s="116"/>
      <c r="N328" s="281"/>
      <c r="V328" s="233">
        <f>G328</f>
        <v>0</v>
      </c>
    </row>
    <row r="329" spans="1:22" ht="23.25" thickBot="1" x14ac:dyDescent="0.25">
      <c r="A329" s="356"/>
      <c r="B329" s="188" t="s">
        <v>29</v>
      </c>
      <c r="C329" s="188" t="s">
        <v>30</v>
      </c>
      <c r="D329" s="188" t="s">
        <v>31</v>
      </c>
      <c r="E329" s="363" t="s">
        <v>32</v>
      </c>
      <c r="F329" s="363"/>
      <c r="G329" s="364"/>
      <c r="H329" s="365"/>
      <c r="I329" s="366"/>
      <c r="J329" s="120" t="s">
        <v>1840</v>
      </c>
      <c r="K329" s="121"/>
      <c r="L329" s="121"/>
      <c r="M329" s="122"/>
      <c r="N329" s="281"/>
      <c r="V329" s="233"/>
    </row>
    <row r="330" spans="1:22" ht="13.5" thickBot="1" x14ac:dyDescent="0.25">
      <c r="A330" s="357"/>
      <c r="B330" s="124"/>
      <c r="C330" s="124"/>
      <c r="D330" s="134"/>
      <c r="E330" s="126" t="s">
        <v>37</v>
      </c>
      <c r="F330" s="127"/>
      <c r="G330" s="462"/>
      <c r="H330" s="463"/>
      <c r="I330" s="464"/>
      <c r="J330" s="120" t="s">
        <v>1726</v>
      </c>
      <c r="K330" s="121"/>
      <c r="L330" s="121"/>
      <c r="M330" s="122"/>
      <c r="N330" s="281"/>
      <c r="V330" s="233"/>
    </row>
    <row r="331" spans="1:22" ht="24" thickTop="1" thickBot="1" x14ac:dyDescent="0.25">
      <c r="A331" s="355">
        <f t="shared" ref="A331" si="75">A327+1</f>
        <v>79</v>
      </c>
      <c r="B331" s="186" t="s">
        <v>20</v>
      </c>
      <c r="C331" s="186" t="s">
        <v>21</v>
      </c>
      <c r="D331" s="186" t="s">
        <v>22</v>
      </c>
      <c r="E331" s="358" t="s">
        <v>23</v>
      </c>
      <c r="F331" s="358"/>
      <c r="G331" s="358" t="s">
        <v>14</v>
      </c>
      <c r="H331" s="359"/>
      <c r="I331" s="87"/>
      <c r="J331" s="109" t="s">
        <v>1719</v>
      </c>
      <c r="K331" s="110"/>
      <c r="L331" s="110"/>
      <c r="M331" s="111"/>
      <c r="N331" s="281"/>
      <c r="V331" s="233"/>
    </row>
    <row r="332" spans="1:22" ht="13.5" thickBot="1" x14ac:dyDescent="0.25">
      <c r="A332" s="356"/>
      <c r="B332" s="113"/>
      <c r="C332" s="113"/>
      <c r="D332" s="268"/>
      <c r="E332" s="113"/>
      <c r="F332" s="113"/>
      <c r="G332" s="459"/>
      <c r="H332" s="460"/>
      <c r="I332" s="461"/>
      <c r="J332" s="115" t="s">
        <v>1719</v>
      </c>
      <c r="K332" s="115"/>
      <c r="L332" s="115"/>
      <c r="M332" s="116"/>
      <c r="N332" s="281"/>
      <c r="V332" s="233">
        <f>G332</f>
        <v>0</v>
      </c>
    </row>
    <row r="333" spans="1:22" ht="23.25" thickBot="1" x14ac:dyDescent="0.25">
      <c r="A333" s="356"/>
      <c r="B333" s="188" t="s">
        <v>29</v>
      </c>
      <c r="C333" s="188" t="s">
        <v>30</v>
      </c>
      <c r="D333" s="188" t="s">
        <v>31</v>
      </c>
      <c r="E333" s="363" t="s">
        <v>32</v>
      </c>
      <c r="F333" s="363"/>
      <c r="G333" s="364"/>
      <c r="H333" s="365"/>
      <c r="I333" s="366"/>
      <c r="J333" s="120" t="s">
        <v>1840</v>
      </c>
      <c r="K333" s="121"/>
      <c r="L333" s="121"/>
      <c r="M333" s="122"/>
      <c r="N333" s="281"/>
      <c r="V333" s="233"/>
    </row>
    <row r="334" spans="1:22" ht="13.5" thickBot="1" x14ac:dyDescent="0.25">
      <c r="A334" s="357"/>
      <c r="B334" s="124"/>
      <c r="C334" s="124"/>
      <c r="D334" s="134"/>
      <c r="E334" s="126" t="s">
        <v>37</v>
      </c>
      <c r="F334" s="127"/>
      <c r="G334" s="462"/>
      <c r="H334" s="463"/>
      <c r="I334" s="464"/>
      <c r="J334" s="120" t="s">
        <v>1726</v>
      </c>
      <c r="K334" s="121"/>
      <c r="L334" s="121"/>
      <c r="M334" s="122"/>
      <c r="N334" s="281"/>
      <c r="V334" s="233"/>
    </row>
    <row r="335" spans="1:22" ht="24" thickTop="1" thickBot="1" x14ac:dyDescent="0.25">
      <c r="A335" s="355">
        <f t="shared" ref="A335" si="76">A331+1</f>
        <v>80</v>
      </c>
      <c r="B335" s="186" t="s">
        <v>20</v>
      </c>
      <c r="C335" s="186" t="s">
        <v>21</v>
      </c>
      <c r="D335" s="186" t="s">
        <v>22</v>
      </c>
      <c r="E335" s="358" t="s">
        <v>23</v>
      </c>
      <c r="F335" s="358"/>
      <c r="G335" s="358" t="s">
        <v>14</v>
      </c>
      <c r="H335" s="359"/>
      <c r="I335" s="87"/>
      <c r="J335" s="109" t="s">
        <v>1719</v>
      </c>
      <c r="K335" s="110"/>
      <c r="L335" s="110"/>
      <c r="M335" s="111"/>
      <c r="N335" s="281"/>
      <c r="V335" s="233"/>
    </row>
    <row r="336" spans="1:22" ht="13.5" thickBot="1" x14ac:dyDescent="0.25">
      <c r="A336" s="356"/>
      <c r="B336" s="113"/>
      <c r="C336" s="113"/>
      <c r="D336" s="268"/>
      <c r="E336" s="113"/>
      <c r="F336" s="113"/>
      <c r="G336" s="459"/>
      <c r="H336" s="460"/>
      <c r="I336" s="461"/>
      <c r="J336" s="115" t="s">
        <v>1719</v>
      </c>
      <c r="K336" s="115"/>
      <c r="L336" s="115"/>
      <c r="M336" s="116"/>
      <c r="N336" s="281"/>
      <c r="V336" s="233">
        <f>G336</f>
        <v>0</v>
      </c>
    </row>
    <row r="337" spans="1:22" ht="23.25" thickBot="1" x14ac:dyDescent="0.25">
      <c r="A337" s="356"/>
      <c r="B337" s="188" t="s">
        <v>29</v>
      </c>
      <c r="C337" s="188" t="s">
        <v>30</v>
      </c>
      <c r="D337" s="188" t="s">
        <v>31</v>
      </c>
      <c r="E337" s="363" t="s">
        <v>32</v>
      </c>
      <c r="F337" s="363"/>
      <c r="G337" s="364"/>
      <c r="H337" s="365"/>
      <c r="I337" s="366"/>
      <c r="J337" s="120" t="s">
        <v>1840</v>
      </c>
      <c r="K337" s="121"/>
      <c r="L337" s="121"/>
      <c r="M337" s="122"/>
      <c r="N337" s="281"/>
      <c r="V337" s="233"/>
    </row>
    <row r="338" spans="1:22" ht="13.5" thickBot="1" x14ac:dyDescent="0.25">
      <c r="A338" s="357"/>
      <c r="B338" s="124"/>
      <c r="C338" s="124"/>
      <c r="D338" s="134"/>
      <c r="E338" s="126" t="s">
        <v>37</v>
      </c>
      <c r="F338" s="127"/>
      <c r="G338" s="462"/>
      <c r="H338" s="463"/>
      <c r="I338" s="464"/>
      <c r="J338" s="120" t="s">
        <v>1726</v>
      </c>
      <c r="K338" s="121"/>
      <c r="L338" s="121"/>
      <c r="M338" s="122"/>
      <c r="N338" s="281"/>
      <c r="V338" s="233"/>
    </row>
    <row r="339" spans="1:22" ht="24" thickTop="1" thickBot="1" x14ac:dyDescent="0.25">
      <c r="A339" s="355">
        <f t="shared" ref="A339" si="77">A335+1</f>
        <v>81</v>
      </c>
      <c r="B339" s="186" t="s">
        <v>20</v>
      </c>
      <c r="C339" s="186" t="s">
        <v>21</v>
      </c>
      <c r="D339" s="186" t="s">
        <v>22</v>
      </c>
      <c r="E339" s="358" t="s">
        <v>23</v>
      </c>
      <c r="F339" s="358"/>
      <c r="G339" s="358" t="s">
        <v>14</v>
      </c>
      <c r="H339" s="359"/>
      <c r="I339" s="87"/>
      <c r="J339" s="109" t="s">
        <v>1719</v>
      </c>
      <c r="K339" s="110"/>
      <c r="L339" s="110"/>
      <c r="M339" s="111"/>
      <c r="N339" s="281"/>
      <c r="V339" s="233"/>
    </row>
    <row r="340" spans="1:22" ht="13.5" thickBot="1" x14ac:dyDescent="0.25">
      <c r="A340" s="356"/>
      <c r="B340" s="113"/>
      <c r="C340" s="113"/>
      <c r="D340" s="268"/>
      <c r="E340" s="113"/>
      <c r="F340" s="113"/>
      <c r="G340" s="459"/>
      <c r="H340" s="460"/>
      <c r="I340" s="461"/>
      <c r="J340" s="115" t="s">
        <v>1719</v>
      </c>
      <c r="K340" s="115"/>
      <c r="L340" s="115"/>
      <c r="M340" s="116"/>
      <c r="N340" s="281"/>
      <c r="V340" s="233">
        <f>G340</f>
        <v>0</v>
      </c>
    </row>
    <row r="341" spans="1:22" ht="23.25" thickBot="1" x14ac:dyDescent="0.25">
      <c r="A341" s="356"/>
      <c r="B341" s="188" t="s">
        <v>29</v>
      </c>
      <c r="C341" s="188" t="s">
        <v>30</v>
      </c>
      <c r="D341" s="188" t="s">
        <v>31</v>
      </c>
      <c r="E341" s="363" t="s">
        <v>32</v>
      </c>
      <c r="F341" s="363"/>
      <c r="G341" s="364"/>
      <c r="H341" s="365"/>
      <c r="I341" s="366"/>
      <c r="J341" s="120" t="s">
        <v>1840</v>
      </c>
      <c r="K341" s="121"/>
      <c r="L341" s="121"/>
      <c r="M341" s="122"/>
      <c r="N341" s="281"/>
      <c r="V341" s="233"/>
    </row>
    <row r="342" spans="1:22" ht="13.5" thickBot="1" x14ac:dyDescent="0.25">
      <c r="A342" s="357"/>
      <c r="B342" s="124"/>
      <c r="C342" s="124"/>
      <c r="D342" s="134"/>
      <c r="E342" s="126" t="s">
        <v>37</v>
      </c>
      <c r="F342" s="127"/>
      <c r="G342" s="462"/>
      <c r="H342" s="463"/>
      <c r="I342" s="464"/>
      <c r="J342" s="120" t="s">
        <v>1726</v>
      </c>
      <c r="K342" s="121"/>
      <c r="L342" s="121"/>
      <c r="M342" s="122"/>
      <c r="N342" s="281"/>
      <c r="V342" s="233"/>
    </row>
    <row r="343" spans="1:22" ht="24" thickTop="1" thickBot="1" x14ac:dyDescent="0.25">
      <c r="A343" s="355">
        <f t="shared" ref="A343" si="78">A339+1</f>
        <v>82</v>
      </c>
      <c r="B343" s="186" t="s">
        <v>20</v>
      </c>
      <c r="C343" s="186" t="s">
        <v>21</v>
      </c>
      <c r="D343" s="186" t="s">
        <v>22</v>
      </c>
      <c r="E343" s="358" t="s">
        <v>23</v>
      </c>
      <c r="F343" s="358"/>
      <c r="G343" s="358" t="s">
        <v>14</v>
      </c>
      <c r="H343" s="359"/>
      <c r="I343" s="87"/>
      <c r="J343" s="109" t="s">
        <v>1719</v>
      </c>
      <c r="K343" s="110"/>
      <c r="L343" s="110"/>
      <c r="M343" s="111"/>
      <c r="N343" s="281"/>
      <c r="V343" s="233"/>
    </row>
    <row r="344" spans="1:22" ht="13.5" thickBot="1" x14ac:dyDescent="0.25">
      <c r="A344" s="356"/>
      <c r="B344" s="113"/>
      <c r="C344" s="113"/>
      <c r="D344" s="268"/>
      <c r="E344" s="113"/>
      <c r="F344" s="113"/>
      <c r="G344" s="459"/>
      <c r="H344" s="460"/>
      <c r="I344" s="461"/>
      <c r="J344" s="115" t="s">
        <v>1719</v>
      </c>
      <c r="K344" s="115"/>
      <c r="L344" s="115"/>
      <c r="M344" s="116"/>
      <c r="N344" s="281"/>
      <c r="V344" s="233">
        <f>G344</f>
        <v>0</v>
      </c>
    </row>
    <row r="345" spans="1:22" ht="23.25" thickBot="1" x14ac:dyDescent="0.25">
      <c r="A345" s="356"/>
      <c r="B345" s="188" t="s">
        <v>29</v>
      </c>
      <c r="C345" s="188" t="s">
        <v>30</v>
      </c>
      <c r="D345" s="188" t="s">
        <v>31</v>
      </c>
      <c r="E345" s="363" t="s">
        <v>32</v>
      </c>
      <c r="F345" s="363"/>
      <c r="G345" s="364"/>
      <c r="H345" s="365"/>
      <c r="I345" s="366"/>
      <c r="J345" s="120" t="s">
        <v>1840</v>
      </c>
      <c r="K345" s="121"/>
      <c r="L345" s="121"/>
      <c r="M345" s="122"/>
      <c r="N345" s="281"/>
      <c r="V345" s="233"/>
    </row>
    <row r="346" spans="1:22" ht="13.5" thickBot="1" x14ac:dyDescent="0.25">
      <c r="A346" s="357"/>
      <c r="B346" s="124"/>
      <c r="C346" s="124"/>
      <c r="D346" s="134"/>
      <c r="E346" s="126" t="s">
        <v>37</v>
      </c>
      <c r="F346" s="127"/>
      <c r="G346" s="462"/>
      <c r="H346" s="463"/>
      <c r="I346" s="464"/>
      <c r="J346" s="120" t="s">
        <v>1726</v>
      </c>
      <c r="K346" s="121"/>
      <c r="L346" s="121"/>
      <c r="M346" s="122"/>
      <c r="N346" s="281"/>
      <c r="V346" s="233"/>
    </row>
    <row r="347" spans="1:22" ht="24" thickTop="1" thickBot="1" x14ac:dyDescent="0.25">
      <c r="A347" s="355">
        <f t="shared" ref="A347" si="79">A343+1</f>
        <v>83</v>
      </c>
      <c r="B347" s="186" t="s">
        <v>20</v>
      </c>
      <c r="C347" s="186" t="s">
        <v>21</v>
      </c>
      <c r="D347" s="186" t="s">
        <v>22</v>
      </c>
      <c r="E347" s="358" t="s">
        <v>23</v>
      </c>
      <c r="F347" s="358"/>
      <c r="G347" s="358" t="s">
        <v>14</v>
      </c>
      <c r="H347" s="359"/>
      <c r="I347" s="87"/>
      <c r="J347" s="109" t="s">
        <v>1719</v>
      </c>
      <c r="K347" s="110"/>
      <c r="L347" s="110"/>
      <c r="M347" s="111"/>
      <c r="N347" s="281"/>
      <c r="V347" s="233"/>
    </row>
    <row r="348" spans="1:22" ht="13.5" thickBot="1" x14ac:dyDescent="0.25">
      <c r="A348" s="356"/>
      <c r="B348" s="113"/>
      <c r="C348" s="113"/>
      <c r="D348" s="268"/>
      <c r="E348" s="113"/>
      <c r="F348" s="113"/>
      <c r="G348" s="459"/>
      <c r="H348" s="460"/>
      <c r="I348" s="461"/>
      <c r="J348" s="115" t="s">
        <v>1719</v>
      </c>
      <c r="K348" s="115"/>
      <c r="L348" s="115"/>
      <c r="M348" s="116"/>
      <c r="N348" s="281"/>
      <c r="V348" s="233">
        <f>G348</f>
        <v>0</v>
      </c>
    </row>
    <row r="349" spans="1:22" ht="23.25" thickBot="1" x14ac:dyDescent="0.25">
      <c r="A349" s="356"/>
      <c r="B349" s="188" t="s">
        <v>29</v>
      </c>
      <c r="C349" s="188" t="s">
        <v>30</v>
      </c>
      <c r="D349" s="188" t="s">
        <v>31</v>
      </c>
      <c r="E349" s="363" t="s">
        <v>32</v>
      </c>
      <c r="F349" s="363"/>
      <c r="G349" s="364"/>
      <c r="H349" s="365"/>
      <c r="I349" s="366"/>
      <c r="J349" s="120" t="s">
        <v>1840</v>
      </c>
      <c r="K349" s="121"/>
      <c r="L349" s="121"/>
      <c r="M349" s="122"/>
      <c r="N349" s="281"/>
      <c r="V349" s="233"/>
    </row>
    <row r="350" spans="1:22" ht="13.5" thickBot="1" x14ac:dyDescent="0.25">
      <c r="A350" s="357"/>
      <c r="B350" s="124"/>
      <c r="C350" s="124"/>
      <c r="D350" s="134"/>
      <c r="E350" s="126" t="s">
        <v>37</v>
      </c>
      <c r="F350" s="127"/>
      <c r="G350" s="462"/>
      <c r="H350" s="463"/>
      <c r="I350" s="464"/>
      <c r="J350" s="120" t="s">
        <v>1726</v>
      </c>
      <c r="K350" s="121"/>
      <c r="L350" s="121"/>
      <c r="M350" s="122"/>
      <c r="N350" s="281"/>
      <c r="V350" s="233"/>
    </row>
    <row r="351" spans="1:22" ht="24" thickTop="1" thickBot="1" x14ac:dyDescent="0.25">
      <c r="A351" s="355">
        <f t="shared" ref="A351" si="80">A347+1</f>
        <v>84</v>
      </c>
      <c r="B351" s="186" t="s">
        <v>20</v>
      </c>
      <c r="C351" s="186" t="s">
        <v>21</v>
      </c>
      <c r="D351" s="186" t="s">
        <v>22</v>
      </c>
      <c r="E351" s="358" t="s">
        <v>23</v>
      </c>
      <c r="F351" s="358"/>
      <c r="G351" s="358" t="s">
        <v>14</v>
      </c>
      <c r="H351" s="359"/>
      <c r="I351" s="87"/>
      <c r="J351" s="109" t="s">
        <v>1719</v>
      </c>
      <c r="K351" s="110"/>
      <c r="L351" s="110"/>
      <c r="M351" s="111"/>
      <c r="N351" s="281"/>
      <c r="V351" s="233"/>
    </row>
    <row r="352" spans="1:22" ht="13.5" thickBot="1" x14ac:dyDescent="0.25">
      <c r="A352" s="356"/>
      <c r="B352" s="113"/>
      <c r="C352" s="113"/>
      <c r="D352" s="268"/>
      <c r="E352" s="113"/>
      <c r="F352" s="113"/>
      <c r="G352" s="459"/>
      <c r="H352" s="460"/>
      <c r="I352" s="461"/>
      <c r="J352" s="115" t="s">
        <v>1719</v>
      </c>
      <c r="K352" s="115"/>
      <c r="L352" s="115"/>
      <c r="M352" s="116"/>
      <c r="N352" s="281"/>
      <c r="V352" s="233">
        <f>G352</f>
        <v>0</v>
      </c>
    </row>
    <row r="353" spans="1:22" ht="23.25" thickBot="1" x14ac:dyDescent="0.25">
      <c r="A353" s="356"/>
      <c r="B353" s="188" t="s">
        <v>29</v>
      </c>
      <c r="C353" s="188" t="s">
        <v>30</v>
      </c>
      <c r="D353" s="188" t="s">
        <v>31</v>
      </c>
      <c r="E353" s="363" t="s">
        <v>32</v>
      </c>
      <c r="F353" s="363"/>
      <c r="G353" s="364"/>
      <c r="H353" s="365"/>
      <c r="I353" s="366"/>
      <c r="J353" s="120" t="s">
        <v>1840</v>
      </c>
      <c r="K353" s="121"/>
      <c r="L353" s="121"/>
      <c r="M353" s="122"/>
      <c r="N353" s="281"/>
      <c r="V353" s="233"/>
    </row>
    <row r="354" spans="1:22" ht="13.5" thickBot="1" x14ac:dyDescent="0.25">
      <c r="A354" s="357"/>
      <c r="B354" s="124"/>
      <c r="C354" s="124"/>
      <c r="D354" s="134"/>
      <c r="E354" s="126" t="s">
        <v>37</v>
      </c>
      <c r="F354" s="127"/>
      <c r="G354" s="462"/>
      <c r="H354" s="463"/>
      <c r="I354" s="464"/>
      <c r="J354" s="120" t="s">
        <v>1726</v>
      </c>
      <c r="K354" s="121"/>
      <c r="L354" s="121"/>
      <c r="M354" s="122"/>
      <c r="N354" s="281"/>
      <c r="V354" s="233"/>
    </row>
    <row r="355" spans="1:22" ht="24" thickTop="1" thickBot="1" x14ac:dyDescent="0.25">
      <c r="A355" s="355">
        <f t="shared" ref="A355" si="81">A351+1</f>
        <v>85</v>
      </c>
      <c r="B355" s="186" t="s">
        <v>20</v>
      </c>
      <c r="C355" s="186" t="s">
        <v>21</v>
      </c>
      <c r="D355" s="186" t="s">
        <v>22</v>
      </c>
      <c r="E355" s="358" t="s">
        <v>23</v>
      </c>
      <c r="F355" s="358"/>
      <c r="G355" s="358" t="s">
        <v>14</v>
      </c>
      <c r="H355" s="359"/>
      <c r="I355" s="87"/>
      <c r="J355" s="109" t="s">
        <v>1719</v>
      </c>
      <c r="K355" s="110"/>
      <c r="L355" s="110"/>
      <c r="M355" s="111"/>
      <c r="N355" s="281"/>
      <c r="V355" s="233"/>
    </row>
    <row r="356" spans="1:22" ht="13.5" thickBot="1" x14ac:dyDescent="0.25">
      <c r="A356" s="356"/>
      <c r="B356" s="113"/>
      <c r="C356" s="113"/>
      <c r="D356" s="268"/>
      <c r="E356" s="113"/>
      <c r="F356" s="113"/>
      <c r="G356" s="459"/>
      <c r="H356" s="460"/>
      <c r="I356" s="461"/>
      <c r="J356" s="115" t="s">
        <v>1719</v>
      </c>
      <c r="K356" s="115"/>
      <c r="L356" s="115"/>
      <c r="M356" s="116"/>
      <c r="N356" s="281"/>
      <c r="V356" s="233">
        <f>G356</f>
        <v>0</v>
      </c>
    </row>
    <row r="357" spans="1:22" ht="23.25" thickBot="1" x14ac:dyDescent="0.25">
      <c r="A357" s="356"/>
      <c r="B357" s="188" t="s">
        <v>29</v>
      </c>
      <c r="C357" s="188" t="s">
        <v>30</v>
      </c>
      <c r="D357" s="188" t="s">
        <v>31</v>
      </c>
      <c r="E357" s="363" t="s">
        <v>32</v>
      </c>
      <c r="F357" s="363"/>
      <c r="G357" s="364"/>
      <c r="H357" s="365"/>
      <c r="I357" s="366"/>
      <c r="J357" s="120" t="s">
        <v>1840</v>
      </c>
      <c r="K357" s="121"/>
      <c r="L357" s="121"/>
      <c r="M357" s="122"/>
      <c r="N357" s="281"/>
      <c r="V357" s="233"/>
    </row>
    <row r="358" spans="1:22" ht="13.5" thickBot="1" x14ac:dyDescent="0.25">
      <c r="A358" s="357"/>
      <c r="B358" s="124"/>
      <c r="C358" s="124"/>
      <c r="D358" s="134"/>
      <c r="E358" s="126" t="s">
        <v>37</v>
      </c>
      <c r="F358" s="127"/>
      <c r="G358" s="462"/>
      <c r="H358" s="463"/>
      <c r="I358" s="464"/>
      <c r="J358" s="120" t="s">
        <v>1726</v>
      </c>
      <c r="K358" s="121"/>
      <c r="L358" s="121"/>
      <c r="M358" s="122"/>
      <c r="N358" s="281"/>
      <c r="V358" s="233"/>
    </row>
    <row r="359" spans="1:22" ht="24" thickTop="1" thickBot="1" x14ac:dyDescent="0.25">
      <c r="A359" s="355">
        <f t="shared" ref="A359" si="82">A355+1</f>
        <v>86</v>
      </c>
      <c r="B359" s="186" t="s">
        <v>20</v>
      </c>
      <c r="C359" s="186" t="s">
        <v>21</v>
      </c>
      <c r="D359" s="186" t="s">
        <v>22</v>
      </c>
      <c r="E359" s="358" t="s">
        <v>23</v>
      </c>
      <c r="F359" s="358"/>
      <c r="G359" s="358" t="s">
        <v>14</v>
      </c>
      <c r="H359" s="359"/>
      <c r="I359" s="87"/>
      <c r="J359" s="109" t="s">
        <v>1719</v>
      </c>
      <c r="K359" s="110"/>
      <c r="L359" s="110"/>
      <c r="M359" s="111"/>
      <c r="N359" s="281"/>
      <c r="V359" s="233"/>
    </row>
    <row r="360" spans="1:22" ht="13.5" thickBot="1" x14ac:dyDescent="0.25">
      <c r="A360" s="356"/>
      <c r="B360" s="113"/>
      <c r="C360" s="113"/>
      <c r="D360" s="268"/>
      <c r="E360" s="113"/>
      <c r="F360" s="113"/>
      <c r="G360" s="459"/>
      <c r="H360" s="460"/>
      <c r="I360" s="461"/>
      <c r="J360" s="115" t="s">
        <v>1719</v>
      </c>
      <c r="K360" s="115"/>
      <c r="L360" s="115"/>
      <c r="M360" s="116"/>
      <c r="N360" s="281"/>
      <c r="V360" s="233">
        <f>G360</f>
        <v>0</v>
      </c>
    </row>
    <row r="361" spans="1:22" ht="23.25" thickBot="1" x14ac:dyDescent="0.25">
      <c r="A361" s="356"/>
      <c r="B361" s="188" t="s">
        <v>29</v>
      </c>
      <c r="C361" s="188" t="s">
        <v>30</v>
      </c>
      <c r="D361" s="188" t="s">
        <v>31</v>
      </c>
      <c r="E361" s="363" t="s">
        <v>32</v>
      </c>
      <c r="F361" s="363"/>
      <c r="G361" s="364"/>
      <c r="H361" s="365"/>
      <c r="I361" s="366"/>
      <c r="J361" s="120" t="s">
        <v>1840</v>
      </c>
      <c r="K361" s="121"/>
      <c r="L361" s="121"/>
      <c r="M361" s="122"/>
      <c r="N361" s="281"/>
      <c r="V361" s="233"/>
    </row>
    <row r="362" spans="1:22" ht="13.5" thickBot="1" x14ac:dyDescent="0.25">
      <c r="A362" s="357"/>
      <c r="B362" s="124"/>
      <c r="C362" s="124"/>
      <c r="D362" s="134"/>
      <c r="E362" s="126" t="s">
        <v>37</v>
      </c>
      <c r="F362" s="127"/>
      <c r="G362" s="462"/>
      <c r="H362" s="463"/>
      <c r="I362" s="464"/>
      <c r="J362" s="120" t="s">
        <v>1726</v>
      </c>
      <c r="K362" s="121"/>
      <c r="L362" s="121"/>
      <c r="M362" s="122"/>
      <c r="N362" s="281"/>
      <c r="V362" s="233"/>
    </row>
    <row r="363" spans="1:22" ht="24" thickTop="1" thickBot="1" x14ac:dyDescent="0.25">
      <c r="A363" s="355">
        <f t="shared" ref="A363" si="83">A359+1</f>
        <v>87</v>
      </c>
      <c r="B363" s="186" t="s">
        <v>20</v>
      </c>
      <c r="C363" s="186" t="s">
        <v>21</v>
      </c>
      <c r="D363" s="186" t="s">
        <v>22</v>
      </c>
      <c r="E363" s="358" t="s">
        <v>23</v>
      </c>
      <c r="F363" s="358"/>
      <c r="G363" s="358" t="s">
        <v>14</v>
      </c>
      <c r="H363" s="359"/>
      <c r="I363" s="87"/>
      <c r="J363" s="109" t="s">
        <v>1719</v>
      </c>
      <c r="K363" s="110"/>
      <c r="L363" s="110"/>
      <c r="M363" s="111"/>
      <c r="N363" s="281"/>
      <c r="V363" s="233"/>
    </row>
    <row r="364" spans="1:22" ht="13.5" thickBot="1" x14ac:dyDescent="0.25">
      <c r="A364" s="356"/>
      <c r="B364" s="113"/>
      <c r="C364" s="113"/>
      <c r="D364" s="268"/>
      <c r="E364" s="113"/>
      <c r="F364" s="113"/>
      <c r="G364" s="459"/>
      <c r="H364" s="460"/>
      <c r="I364" s="461"/>
      <c r="J364" s="115" t="s">
        <v>1719</v>
      </c>
      <c r="K364" s="115"/>
      <c r="L364" s="115"/>
      <c r="M364" s="116"/>
      <c r="N364" s="281"/>
      <c r="V364" s="233">
        <f>G364</f>
        <v>0</v>
      </c>
    </row>
    <row r="365" spans="1:22" ht="23.25" thickBot="1" x14ac:dyDescent="0.25">
      <c r="A365" s="356"/>
      <c r="B365" s="188" t="s">
        <v>29</v>
      </c>
      <c r="C365" s="188" t="s">
        <v>30</v>
      </c>
      <c r="D365" s="188" t="s">
        <v>31</v>
      </c>
      <c r="E365" s="363" t="s">
        <v>32</v>
      </c>
      <c r="F365" s="363"/>
      <c r="G365" s="364"/>
      <c r="H365" s="365"/>
      <c r="I365" s="366"/>
      <c r="J365" s="120" t="s">
        <v>1840</v>
      </c>
      <c r="K365" s="121"/>
      <c r="L365" s="121"/>
      <c r="M365" s="122"/>
      <c r="N365" s="281"/>
      <c r="V365" s="233"/>
    </row>
    <row r="366" spans="1:22" ht="13.5" thickBot="1" x14ac:dyDescent="0.25">
      <c r="A366" s="357"/>
      <c r="B366" s="124"/>
      <c r="C366" s="124"/>
      <c r="D366" s="134"/>
      <c r="E366" s="126" t="s">
        <v>37</v>
      </c>
      <c r="F366" s="127"/>
      <c r="G366" s="462"/>
      <c r="H366" s="463"/>
      <c r="I366" s="464"/>
      <c r="J366" s="120" t="s">
        <v>1726</v>
      </c>
      <c r="K366" s="121"/>
      <c r="L366" s="121"/>
      <c r="M366" s="122"/>
      <c r="N366" s="281"/>
      <c r="V366" s="233"/>
    </row>
    <row r="367" spans="1:22" ht="24" thickTop="1" thickBot="1" x14ac:dyDescent="0.25">
      <c r="A367" s="355">
        <f t="shared" ref="A367" si="84">A363+1</f>
        <v>88</v>
      </c>
      <c r="B367" s="186" t="s">
        <v>20</v>
      </c>
      <c r="C367" s="186" t="s">
        <v>21</v>
      </c>
      <c r="D367" s="186" t="s">
        <v>22</v>
      </c>
      <c r="E367" s="358" t="s">
        <v>23</v>
      </c>
      <c r="F367" s="358"/>
      <c r="G367" s="358" t="s">
        <v>14</v>
      </c>
      <c r="H367" s="359"/>
      <c r="I367" s="87"/>
      <c r="J367" s="109" t="s">
        <v>1719</v>
      </c>
      <c r="K367" s="110"/>
      <c r="L367" s="110"/>
      <c r="M367" s="111"/>
      <c r="N367" s="281"/>
      <c r="V367" s="233"/>
    </row>
    <row r="368" spans="1:22" ht="13.5" thickBot="1" x14ac:dyDescent="0.25">
      <c r="A368" s="356"/>
      <c r="B368" s="113"/>
      <c r="C368" s="113"/>
      <c r="D368" s="268"/>
      <c r="E368" s="113"/>
      <c r="F368" s="113"/>
      <c r="G368" s="459"/>
      <c r="H368" s="460"/>
      <c r="I368" s="461"/>
      <c r="J368" s="115" t="s">
        <v>1719</v>
      </c>
      <c r="K368" s="115"/>
      <c r="L368" s="115"/>
      <c r="M368" s="116"/>
      <c r="N368" s="281"/>
      <c r="V368" s="233">
        <f>G368</f>
        <v>0</v>
      </c>
    </row>
    <row r="369" spans="1:22" ht="23.25" thickBot="1" x14ac:dyDescent="0.25">
      <c r="A369" s="356"/>
      <c r="B369" s="188" t="s">
        <v>29</v>
      </c>
      <c r="C369" s="188" t="s">
        <v>30</v>
      </c>
      <c r="D369" s="188" t="s">
        <v>31</v>
      </c>
      <c r="E369" s="363" t="s">
        <v>32</v>
      </c>
      <c r="F369" s="363"/>
      <c r="G369" s="364"/>
      <c r="H369" s="365"/>
      <c r="I369" s="366"/>
      <c r="J369" s="120" t="s">
        <v>1840</v>
      </c>
      <c r="K369" s="121"/>
      <c r="L369" s="121"/>
      <c r="M369" s="122"/>
      <c r="N369" s="281"/>
      <c r="V369" s="233"/>
    </row>
    <row r="370" spans="1:22" ht="13.5" thickBot="1" x14ac:dyDescent="0.25">
      <c r="A370" s="357"/>
      <c r="B370" s="124"/>
      <c r="C370" s="124"/>
      <c r="D370" s="134"/>
      <c r="E370" s="126" t="s">
        <v>37</v>
      </c>
      <c r="F370" s="127"/>
      <c r="G370" s="462"/>
      <c r="H370" s="463"/>
      <c r="I370" s="464"/>
      <c r="J370" s="120" t="s">
        <v>1726</v>
      </c>
      <c r="K370" s="121"/>
      <c r="L370" s="121"/>
      <c r="M370" s="122"/>
      <c r="N370" s="281"/>
      <c r="V370" s="233"/>
    </row>
    <row r="371" spans="1:22" ht="24" thickTop="1" thickBot="1" x14ac:dyDescent="0.25">
      <c r="A371" s="355">
        <f t="shared" ref="A371" si="85">A367+1</f>
        <v>89</v>
      </c>
      <c r="B371" s="186" t="s">
        <v>20</v>
      </c>
      <c r="C371" s="186" t="s">
        <v>21</v>
      </c>
      <c r="D371" s="186" t="s">
        <v>22</v>
      </c>
      <c r="E371" s="358" t="s">
        <v>23</v>
      </c>
      <c r="F371" s="358"/>
      <c r="G371" s="358" t="s">
        <v>14</v>
      </c>
      <c r="H371" s="359"/>
      <c r="I371" s="87"/>
      <c r="J371" s="109" t="s">
        <v>1719</v>
      </c>
      <c r="K371" s="110"/>
      <c r="L371" s="110"/>
      <c r="M371" s="111"/>
      <c r="N371" s="281"/>
      <c r="V371" s="233"/>
    </row>
    <row r="372" spans="1:22" ht="13.5" thickBot="1" x14ac:dyDescent="0.25">
      <c r="A372" s="356"/>
      <c r="B372" s="113"/>
      <c r="C372" s="113"/>
      <c r="D372" s="268"/>
      <c r="E372" s="113"/>
      <c r="F372" s="113"/>
      <c r="G372" s="459"/>
      <c r="H372" s="460"/>
      <c r="I372" s="461"/>
      <c r="J372" s="115" t="s">
        <v>1719</v>
      </c>
      <c r="K372" s="115"/>
      <c r="L372" s="115"/>
      <c r="M372" s="116"/>
      <c r="N372" s="281"/>
      <c r="V372" s="233">
        <f>G372</f>
        <v>0</v>
      </c>
    </row>
    <row r="373" spans="1:22" ht="23.25" thickBot="1" x14ac:dyDescent="0.25">
      <c r="A373" s="356"/>
      <c r="B373" s="188" t="s">
        <v>29</v>
      </c>
      <c r="C373" s="188" t="s">
        <v>30</v>
      </c>
      <c r="D373" s="188" t="s">
        <v>31</v>
      </c>
      <c r="E373" s="363" t="s">
        <v>32</v>
      </c>
      <c r="F373" s="363"/>
      <c r="G373" s="364"/>
      <c r="H373" s="365"/>
      <c r="I373" s="366"/>
      <c r="J373" s="120" t="s">
        <v>1840</v>
      </c>
      <c r="K373" s="121"/>
      <c r="L373" s="121"/>
      <c r="M373" s="122"/>
      <c r="N373" s="281"/>
      <c r="V373" s="233"/>
    </row>
    <row r="374" spans="1:22" ht="13.5" thickBot="1" x14ac:dyDescent="0.25">
      <c r="A374" s="357"/>
      <c r="B374" s="124"/>
      <c r="C374" s="124"/>
      <c r="D374" s="134"/>
      <c r="E374" s="126" t="s">
        <v>37</v>
      </c>
      <c r="F374" s="127"/>
      <c r="G374" s="462"/>
      <c r="H374" s="463"/>
      <c r="I374" s="464"/>
      <c r="J374" s="120" t="s">
        <v>1726</v>
      </c>
      <c r="K374" s="121"/>
      <c r="L374" s="121"/>
      <c r="M374" s="122"/>
      <c r="N374" s="281"/>
      <c r="V374" s="233"/>
    </row>
    <row r="375" spans="1:22" ht="24" thickTop="1" thickBot="1" x14ac:dyDescent="0.25">
      <c r="A375" s="355">
        <f t="shared" ref="A375" si="86">A371+1</f>
        <v>90</v>
      </c>
      <c r="B375" s="186" t="s">
        <v>20</v>
      </c>
      <c r="C375" s="186" t="s">
        <v>21</v>
      </c>
      <c r="D375" s="186" t="s">
        <v>22</v>
      </c>
      <c r="E375" s="358" t="s">
        <v>23</v>
      </c>
      <c r="F375" s="358"/>
      <c r="G375" s="358" t="s">
        <v>14</v>
      </c>
      <c r="H375" s="359"/>
      <c r="I375" s="87"/>
      <c r="J375" s="109" t="s">
        <v>1719</v>
      </c>
      <c r="K375" s="110"/>
      <c r="L375" s="110"/>
      <c r="M375" s="111"/>
      <c r="N375" s="281"/>
      <c r="V375" s="233"/>
    </row>
    <row r="376" spans="1:22" ht="13.5" thickBot="1" x14ac:dyDescent="0.25">
      <c r="A376" s="356"/>
      <c r="B376" s="113"/>
      <c r="C376" s="113"/>
      <c r="D376" s="268"/>
      <c r="E376" s="113"/>
      <c r="F376" s="113"/>
      <c r="G376" s="459"/>
      <c r="H376" s="460"/>
      <c r="I376" s="461"/>
      <c r="J376" s="115" t="s">
        <v>1719</v>
      </c>
      <c r="K376" s="115"/>
      <c r="L376" s="115"/>
      <c r="M376" s="116"/>
      <c r="N376" s="281"/>
      <c r="V376" s="233">
        <f>G376</f>
        <v>0</v>
      </c>
    </row>
    <row r="377" spans="1:22" ht="23.25" thickBot="1" x14ac:dyDescent="0.25">
      <c r="A377" s="356"/>
      <c r="B377" s="188" t="s">
        <v>29</v>
      </c>
      <c r="C377" s="188" t="s">
        <v>30</v>
      </c>
      <c r="D377" s="188" t="s">
        <v>31</v>
      </c>
      <c r="E377" s="363" t="s">
        <v>32</v>
      </c>
      <c r="F377" s="363"/>
      <c r="G377" s="364"/>
      <c r="H377" s="365"/>
      <c r="I377" s="366"/>
      <c r="J377" s="120" t="s">
        <v>1840</v>
      </c>
      <c r="K377" s="121"/>
      <c r="L377" s="121"/>
      <c r="M377" s="122"/>
      <c r="N377" s="281"/>
      <c r="V377" s="233"/>
    </row>
    <row r="378" spans="1:22" ht="13.5" thickBot="1" x14ac:dyDescent="0.25">
      <c r="A378" s="357"/>
      <c r="B378" s="124"/>
      <c r="C378" s="124"/>
      <c r="D378" s="134"/>
      <c r="E378" s="126" t="s">
        <v>37</v>
      </c>
      <c r="F378" s="127"/>
      <c r="G378" s="462"/>
      <c r="H378" s="463"/>
      <c r="I378" s="464"/>
      <c r="J378" s="120" t="s">
        <v>1726</v>
      </c>
      <c r="K378" s="121"/>
      <c r="L378" s="121"/>
      <c r="M378" s="122"/>
      <c r="N378" s="281"/>
      <c r="V378" s="233"/>
    </row>
    <row r="379" spans="1:22" ht="24" thickTop="1" thickBot="1" x14ac:dyDescent="0.25">
      <c r="A379" s="355">
        <f t="shared" ref="A379" si="87">A375+1</f>
        <v>91</v>
      </c>
      <c r="B379" s="186" t="s">
        <v>20</v>
      </c>
      <c r="C379" s="186" t="s">
        <v>21</v>
      </c>
      <c r="D379" s="186" t="s">
        <v>22</v>
      </c>
      <c r="E379" s="358" t="s">
        <v>23</v>
      </c>
      <c r="F379" s="358"/>
      <c r="G379" s="358" t="s">
        <v>14</v>
      </c>
      <c r="H379" s="359"/>
      <c r="I379" s="87"/>
      <c r="J379" s="109" t="s">
        <v>1719</v>
      </c>
      <c r="K379" s="110"/>
      <c r="L379" s="110"/>
      <c r="M379" s="111"/>
      <c r="N379" s="281"/>
      <c r="V379" s="233"/>
    </row>
    <row r="380" spans="1:22" ht="13.5" thickBot="1" x14ac:dyDescent="0.25">
      <c r="A380" s="356"/>
      <c r="B380" s="113"/>
      <c r="C380" s="113"/>
      <c r="D380" s="268"/>
      <c r="E380" s="113"/>
      <c r="F380" s="113"/>
      <c r="G380" s="459"/>
      <c r="H380" s="460"/>
      <c r="I380" s="461"/>
      <c r="J380" s="115" t="s">
        <v>1719</v>
      </c>
      <c r="K380" s="115"/>
      <c r="L380" s="115"/>
      <c r="M380" s="116"/>
      <c r="N380" s="281"/>
      <c r="V380" s="233">
        <f>G380</f>
        <v>0</v>
      </c>
    </row>
    <row r="381" spans="1:22" ht="23.25" thickBot="1" x14ac:dyDescent="0.25">
      <c r="A381" s="356"/>
      <c r="B381" s="188" t="s">
        <v>29</v>
      </c>
      <c r="C381" s="188" t="s">
        <v>30</v>
      </c>
      <c r="D381" s="188" t="s">
        <v>31</v>
      </c>
      <c r="E381" s="363" t="s">
        <v>32</v>
      </c>
      <c r="F381" s="363"/>
      <c r="G381" s="364"/>
      <c r="H381" s="365"/>
      <c r="I381" s="366"/>
      <c r="J381" s="120" t="s">
        <v>1840</v>
      </c>
      <c r="K381" s="121"/>
      <c r="L381" s="121"/>
      <c r="M381" s="122"/>
      <c r="N381" s="281"/>
      <c r="V381" s="233"/>
    </row>
    <row r="382" spans="1:22" ht="13.5" thickBot="1" x14ac:dyDescent="0.25">
      <c r="A382" s="357"/>
      <c r="B382" s="124"/>
      <c r="C382" s="124"/>
      <c r="D382" s="134"/>
      <c r="E382" s="126" t="s">
        <v>37</v>
      </c>
      <c r="F382" s="127"/>
      <c r="G382" s="462"/>
      <c r="H382" s="463"/>
      <c r="I382" s="464"/>
      <c r="J382" s="120" t="s">
        <v>1726</v>
      </c>
      <c r="K382" s="121"/>
      <c r="L382" s="121"/>
      <c r="M382" s="122"/>
      <c r="N382" s="281"/>
      <c r="V382" s="233"/>
    </row>
    <row r="383" spans="1:22" ht="24" thickTop="1" thickBot="1" x14ac:dyDescent="0.25">
      <c r="A383" s="355">
        <f t="shared" ref="A383" si="88">A379+1</f>
        <v>92</v>
      </c>
      <c r="B383" s="186" t="s">
        <v>20</v>
      </c>
      <c r="C383" s="186" t="s">
        <v>21</v>
      </c>
      <c r="D383" s="186" t="s">
        <v>22</v>
      </c>
      <c r="E383" s="358" t="s">
        <v>23</v>
      </c>
      <c r="F383" s="358"/>
      <c r="G383" s="358" t="s">
        <v>14</v>
      </c>
      <c r="H383" s="359"/>
      <c r="I383" s="87"/>
      <c r="J383" s="109" t="s">
        <v>1719</v>
      </c>
      <c r="K383" s="110"/>
      <c r="L383" s="110"/>
      <c r="M383" s="111"/>
      <c r="N383" s="281"/>
      <c r="V383" s="233"/>
    </row>
    <row r="384" spans="1:22" ht="13.5" thickBot="1" x14ac:dyDescent="0.25">
      <c r="A384" s="356"/>
      <c r="B384" s="113"/>
      <c r="C384" s="113"/>
      <c r="D384" s="268"/>
      <c r="E384" s="113"/>
      <c r="F384" s="113"/>
      <c r="G384" s="459"/>
      <c r="H384" s="460"/>
      <c r="I384" s="461"/>
      <c r="J384" s="115" t="s">
        <v>1719</v>
      </c>
      <c r="K384" s="115"/>
      <c r="L384" s="115"/>
      <c r="M384" s="116"/>
      <c r="N384" s="281"/>
      <c r="V384" s="233">
        <f>G384</f>
        <v>0</v>
      </c>
    </row>
    <row r="385" spans="1:22" ht="23.25" thickBot="1" x14ac:dyDescent="0.25">
      <c r="A385" s="356"/>
      <c r="B385" s="188" t="s">
        <v>29</v>
      </c>
      <c r="C385" s="188" t="s">
        <v>30</v>
      </c>
      <c r="D385" s="188" t="s">
        <v>31</v>
      </c>
      <c r="E385" s="363" t="s">
        <v>32</v>
      </c>
      <c r="F385" s="363"/>
      <c r="G385" s="364"/>
      <c r="H385" s="365"/>
      <c r="I385" s="366"/>
      <c r="J385" s="120" t="s">
        <v>1840</v>
      </c>
      <c r="K385" s="121"/>
      <c r="L385" s="121"/>
      <c r="M385" s="122"/>
      <c r="N385" s="281"/>
      <c r="V385" s="233"/>
    </row>
    <row r="386" spans="1:22" ht="13.5" thickBot="1" x14ac:dyDescent="0.25">
      <c r="A386" s="357"/>
      <c r="B386" s="124"/>
      <c r="C386" s="124"/>
      <c r="D386" s="134"/>
      <c r="E386" s="126" t="s">
        <v>37</v>
      </c>
      <c r="F386" s="127"/>
      <c r="G386" s="462"/>
      <c r="H386" s="463"/>
      <c r="I386" s="464"/>
      <c r="J386" s="120" t="s">
        <v>1726</v>
      </c>
      <c r="K386" s="121"/>
      <c r="L386" s="121"/>
      <c r="M386" s="122"/>
      <c r="N386" s="281"/>
      <c r="V386" s="233"/>
    </row>
    <row r="387" spans="1:22" ht="24" thickTop="1" thickBot="1" x14ac:dyDescent="0.25">
      <c r="A387" s="355">
        <f t="shared" ref="A387" si="89">A383+1</f>
        <v>93</v>
      </c>
      <c r="B387" s="186" t="s">
        <v>20</v>
      </c>
      <c r="C387" s="186" t="s">
        <v>21</v>
      </c>
      <c r="D387" s="186" t="s">
        <v>22</v>
      </c>
      <c r="E387" s="358" t="s">
        <v>23</v>
      </c>
      <c r="F387" s="358"/>
      <c r="G387" s="358" t="s">
        <v>14</v>
      </c>
      <c r="H387" s="359"/>
      <c r="I387" s="87"/>
      <c r="J387" s="109" t="s">
        <v>1719</v>
      </c>
      <c r="K387" s="110"/>
      <c r="L387" s="110"/>
      <c r="M387" s="111"/>
      <c r="N387" s="281"/>
      <c r="V387" s="233"/>
    </row>
    <row r="388" spans="1:22" ht="13.5" thickBot="1" x14ac:dyDescent="0.25">
      <c r="A388" s="356"/>
      <c r="B388" s="113"/>
      <c r="C388" s="113"/>
      <c r="D388" s="268"/>
      <c r="E388" s="113"/>
      <c r="F388" s="113"/>
      <c r="G388" s="459"/>
      <c r="H388" s="460"/>
      <c r="I388" s="461"/>
      <c r="J388" s="115" t="s">
        <v>1719</v>
      </c>
      <c r="K388" s="115"/>
      <c r="L388" s="115"/>
      <c r="M388" s="116"/>
      <c r="N388" s="281"/>
      <c r="V388" s="233">
        <f>G388</f>
        <v>0</v>
      </c>
    </row>
    <row r="389" spans="1:22" ht="23.25" thickBot="1" x14ac:dyDescent="0.25">
      <c r="A389" s="356"/>
      <c r="B389" s="188" t="s">
        <v>29</v>
      </c>
      <c r="C389" s="188" t="s">
        <v>30</v>
      </c>
      <c r="D389" s="188" t="s">
        <v>31</v>
      </c>
      <c r="E389" s="363" t="s">
        <v>32</v>
      </c>
      <c r="F389" s="363"/>
      <c r="G389" s="364"/>
      <c r="H389" s="365"/>
      <c r="I389" s="366"/>
      <c r="J389" s="120" t="s">
        <v>1840</v>
      </c>
      <c r="K389" s="121"/>
      <c r="L389" s="121"/>
      <c r="M389" s="122"/>
      <c r="N389" s="281"/>
      <c r="V389" s="233"/>
    </row>
    <row r="390" spans="1:22" ht="13.5" thickBot="1" x14ac:dyDescent="0.25">
      <c r="A390" s="357"/>
      <c r="B390" s="124"/>
      <c r="C390" s="124"/>
      <c r="D390" s="134"/>
      <c r="E390" s="126" t="s">
        <v>37</v>
      </c>
      <c r="F390" s="127"/>
      <c r="G390" s="462"/>
      <c r="H390" s="463"/>
      <c r="I390" s="464"/>
      <c r="J390" s="120" t="s">
        <v>1726</v>
      </c>
      <c r="K390" s="121"/>
      <c r="L390" s="121"/>
      <c r="M390" s="122"/>
      <c r="N390" s="281"/>
      <c r="V390" s="233"/>
    </row>
    <row r="391" spans="1:22" ht="24" thickTop="1" thickBot="1" x14ac:dyDescent="0.25">
      <c r="A391" s="355">
        <f t="shared" ref="A391" si="90">A387+1</f>
        <v>94</v>
      </c>
      <c r="B391" s="186" t="s">
        <v>20</v>
      </c>
      <c r="C391" s="186" t="s">
        <v>21</v>
      </c>
      <c r="D391" s="186" t="s">
        <v>22</v>
      </c>
      <c r="E391" s="358" t="s">
        <v>23</v>
      </c>
      <c r="F391" s="358"/>
      <c r="G391" s="358" t="s">
        <v>14</v>
      </c>
      <c r="H391" s="359"/>
      <c r="I391" s="87"/>
      <c r="J391" s="109" t="s">
        <v>1719</v>
      </c>
      <c r="K391" s="110"/>
      <c r="L391" s="110"/>
      <c r="M391" s="111"/>
      <c r="N391" s="281"/>
      <c r="V391" s="233"/>
    </row>
    <row r="392" spans="1:22" ht="13.5" thickBot="1" x14ac:dyDescent="0.25">
      <c r="A392" s="356"/>
      <c r="B392" s="113"/>
      <c r="C392" s="113"/>
      <c r="D392" s="268"/>
      <c r="E392" s="113"/>
      <c r="F392" s="113"/>
      <c r="G392" s="459"/>
      <c r="H392" s="460"/>
      <c r="I392" s="461"/>
      <c r="J392" s="115" t="s">
        <v>1719</v>
      </c>
      <c r="K392" s="115"/>
      <c r="L392" s="115"/>
      <c r="M392" s="116"/>
      <c r="N392" s="281"/>
      <c r="V392" s="233">
        <f>G392</f>
        <v>0</v>
      </c>
    </row>
    <row r="393" spans="1:22" ht="23.25" thickBot="1" x14ac:dyDescent="0.25">
      <c r="A393" s="356"/>
      <c r="B393" s="188" t="s">
        <v>29</v>
      </c>
      <c r="C393" s="188" t="s">
        <v>30</v>
      </c>
      <c r="D393" s="188" t="s">
        <v>31</v>
      </c>
      <c r="E393" s="363" t="s">
        <v>32</v>
      </c>
      <c r="F393" s="363"/>
      <c r="G393" s="364"/>
      <c r="H393" s="365"/>
      <c r="I393" s="366"/>
      <c r="J393" s="120" t="s">
        <v>1840</v>
      </c>
      <c r="K393" s="121"/>
      <c r="L393" s="121"/>
      <c r="M393" s="122"/>
      <c r="N393" s="281"/>
      <c r="V393" s="233"/>
    </row>
    <row r="394" spans="1:22" ht="13.5" thickBot="1" x14ac:dyDescent="0.25">
      <c r="A394" s="357"/>
      <c r="B394" s="124"/>
      <c r="C394" s="124"/>
      <c r="D394" s="134"/>
      <c r="E394" s="126" t="s">
        <v>37</v>
      </c>
      <c r="F394" s="127"/>
      <c r="G394" s="462"/>
      <c r="H394" s="463"/>
      <c r="I394" s="464"/>
      <c r="J394" s="120" t="s">
        <v>1726</v>
      </c>
      <c r="K394" s="121"/>
      <c r="L394" s="121"/>
      <c r="M394" s="122"/>
      <c r="N394" s="281"/>
      <c r="V394" s="233"/>
    </row>
    <row r="395" spans="1:22" ht="24" thickTop="1" thickBot="1" x14ac:dyDescent="0.25">
      <c r="A395" s="355">
        <f t="shared" ref="A395" si="91">A391+1</f>
        <v>95</v>
      </c>
      <c r="B395" s="186" t="s">
        <v>20</v>
      </c>
      <c r="C395" s="186" t="s">
        <v>21</v>
      </c>
      <c r="D395" s="186" t="s">
        <v>22</v>
      </c>
      <c r="E395" s="358" t="s">
        <v>23</v>
      </c>
      <c r="F395" s="358"/>
      <c r="G395" s="358" t="s">
        <v>14</v>
      </c>
      <c r="H395" s="359"/>
      <c r="I395" s="87"/>
      <c r="J395" s="109" t="s">
        <v>1719</v>
      </c>
      <c r="K395" s="110"/>
      <c r="L395" s="110"/>
      <c r="M395" s="111"/>
      <c r="N395" s="281"/>
      <c r="V395" s="233"/>
    </row>
    <row r="396" spans="1:22" ht="13.5" thickBot="1" x14ac:dyDescent="0.25">
      <c r="A396" s="356"/>
      <c r="B396" s="113"/>
      <c r="C396" s="113"/>
      <c r="D396" s="268"/>
      <c r="E396" s="113"/>
      <c r="F396" s="113"/>
      <c r="G396" s="459"/>
      <c r="H396" s="460"/>
      <c r="I396" s="461"/>
      <c r="J396" s="115" t="s">
        <v>1719</v>
      </c>
      <c r="K396" s="115"/>
      <c r="L396" s="115"/>
      <c r="M396" s="116"/>
      <c r="N396" s="281"/>
      <c r="V396" s="233">
        <f>G396</f>
        <v>0</v>
      </c>
    </row>
    <row r="397" spans="1:22" ht="23.25" thickBot="1" x14ac:dyDescent="0.25">
      <c r="A397" s="356"/>
      <c r="B397" s="188" t="s">
        <v>29</v>
      </c>
      <c r="C397" s="188" t="s">
        <v>30</v>
      </c>
      <c r="D397" s="188" t="s">
        <v>31</v>
      </c>
      <c r="E397" s="363" t="s">
        <v>32</v>
      </c>
      <c r="F397" s="363"/>
      <c r="G397" s="364"/>
      <c r="H397" s="365"/>
      <c r="I397" s="366"/>
      <c r="J397" s="120" t="s">
        <v>1840</v>
      </c>
      <c r="K397" s="121"/>
      <c r="L397" s="121"/>
      <c r="M397" s="122"/>
      <c r="N397" s="281"/>
      <c r="V397" s="233"/>
    </row>
    <row r="398" spans="1:22" ht="13.5" thickBot="1" x14ac:dyDescent="0.25">
      <c r="A398" s="357"/>
      <c r="B398" s="124"/>
      <c r="C398" s="124"/>
      <c r="D398" s="134"/>
      <c r="E398" s="126" t="s">
        <v>37</v>
      </c>
      <c r="F398" s="127"/>
      <c r="G398" s="462"/>
      <c r="H398" s="463"/>
      <c r="I398" s="464"/>
      <c r="J398" s="120" t="s">
        <v>1726</v>
      </c>
      <c r="K398" s="121"/>
      <c r="L398" s="121"/>
      <c r="M398" s="122"/>
      <c r="N398" s="281"/>
      <c r="V398" s="233"/>
    </row>
    <row r="399" spans="1:22" ht="24" thickTop="1" thickBot="1" x14ac:dyDescent="0.25">
      <c r="A399" s="355">
        <f t="shared" ref="A399" si="92">A395+1</f>
        <v>96</v>
      </c>
      <c r="B399" s="186" t="s">
        <v>20</v>
      </c>
      <c r="C399" s="186" t="s">
        <v>21</v>
      </c>
      <c r="D399" s="186" t="s">
        <v>22</v>
      </c>
      <c r="E399" s="358" t="s">
        <v>23</v>
      </c>
      <c r="F399" s="358"/>
      <c r="G399" s="358" t="s">
        <v>14</v>
      </c>
      <c r="H399" s="359"/>
      <c r="I399" s="87"/>
      <c r="J399" s="109" t="s">
        <v>1719</v>
      </c>
      <c r="K399" s="110"/>
      <c r="L399" s="110"/>
      <c r="M399" s="111"/>
      <c r="N399" s="281"/>
      <c r="V399" s="233"/>
    </row>
    <row r="400" spans="1:22" ht="13.5" thickBot="1" x14ac:dyDescent="0.25">
      <c r="A400" s="356"/>
      <c r="B400" s="113"/>
      <c r="C400" s="113"/>
      <c r="D400" s="268"/>
      <c r="E400" s="113"/>
      <c r="F400" s="113"/>
      <c r="G400" s="459"/>
      <c r="H400" s="460"/>
      <c r="I400" s="461"/>
      <c r="J400" s="115" t="s">
        <v>1719</v>
      </c>
      <c r="K400" s="115"/>
      <c r="L400" s="115"/>
      <c r="M400" s="116"/>
      <c r="N400" s="281"/>
      <c r="V400" s="233">
        <f>G400</f>
        <v>0</v>
      </c>
    </row>
    <row r="401" spans="1:22" ht="23.25" thickBot="1" x14ac:dyDescent="0.25">
      <c r="A401" s="356"/>
      <c r="B401" s="188" t="s">
        <v>29</v>
      </c>
      <c r="C401" s="188" t="s">
        <v>30</v>
      </c>
      <c r="D401" s="188" t="s">
        <v>31</v>
      </c>
      <c r="E401" s="363" t="s">
        <v>32</v>
      </c>
      <c r="F401" s="363"/>
      <c r="G401" s="364"/>
      <c r="H401" s="365"/>
      <c r="I401" s="366"/>
      <c r="J401" s="120" t="s">
        <v>1840</v>
      </c>
      <c r="K401" s="121"/>
      <c r="L401" s="121"/>
      <c r="M401" s="122"/>
      <c r="N401" s="281"/>
      <c r="V401" s="233"/>
    </row>
    <row r="402" spans="1:22" ht="13.5" thickBot="1" x14ac:dyDescent="0.25">
      <c r="A402" s="357"/>
      <c r="B402" s="124"/>
      <c r="C402" s="124"/>
      <c r="D402" s="134"/>
      <c r="E402" s="126" t="s">
        <v>37</v>
      </c>
      <c r="F402" s="127"/>
      <c r="G402" s="462"/>
      <c r="H402" s="463"/>
      <c r="I402" s="464"/>
      <c r="J402" s="120" t="s">
        <v>1726</v>
      </c>
      <c r="K402" s="121"/>
      <c r="L402" s="121"/>
      <c r="M402" s="122"/>
      <c r="N402" s="281"/>
      <c r="V402" s="233"/>
    </row>
    <row r="403" spans="1:22" ht="24" thickTop="1" thickBot="1" x14ac:dyDescent="0.25">
      <c r="A403" s="355">
        <f t="shared" ref="A403" si="93">A399+1</f>
        <v>97</v>
      </c>
      <c r="B403" s="186" t="s">
        <v>20</v>
      </c>
      <c r="C403" s="186" t="s">
        <v>21</v>
      </c>
      <c r="D403" s="186" t="s">
        <v>22</v>
      </c>
      <c r="E403" s="358" t="s">
        <v>23</v>
      </c>
      <c r="F403" s="358"/>
      <c r="G403" s="358" t="s">
        <v>14</v>
      </c>
      <c r="H403" s="359"/>
      <c r="I403" s="87"/>
      <c r="J403" s="109" t="s">
        <v>1719</v>
      </c>
      <c r="K403" s="110"/>
      <c r="L403" s="110"/>
      <c r="M403" s="111"/>
      <c r="N403" s="281"/>
      <c r="V403" s="233"/>
    </row>
    <row r="404" spans="1:22" ht="13.5" thickBot="1" x14ac:dyDescent="0.25">
      <c r="A404" s="356"/>
      <c r="B404" s="113"/>
      <c r="C404" s="113"/>
      <c r="D404" s="268"/>
      <c r="E404" s="113"/>
      <c r="F404" s="113"/>
      <c r="G404" s="459"/>
      <c r="H404" s="460"/>
      <c r="I404" s="461"/>
      <c r="J404" s="115" t="s">
        <v>1719</v>
      </c>
      <c r="K404" s="115"/>
      <c r="L404" s="115"/>
      <c r="M404" s="116"/>
      <c r="N404" s="281"/>
      <c r="V404" s="233">
        <f>G404</f>
        <v>0</v>
      </c>
    </row>
    <row r="405" spans="1:22" ht="23.25" thickBot="1" x14ac:dyDescent="0.25">
      <c r="A405" s="356"/>
      <c r="B405" s="188" t="s">
        <v>29</v>
      </c>
      <c r="C405" s="188" t="s">
        <v>30</v>
      </c>
      <c r="D405" s="188" t="s">
        <v>31</v>
      </c>
      <c r="E405" s="363" t="s">
        <v>32</v>
      </c>
      <c r="F405" s="363"/>
      <c r="G405" s="364"/>
      <c r="H405" s="365"/>
      <c r="I405" s="366"/>
      <c r="J405" s="120" t="s">
        <v>1840</v>
      </c>
      <c r="K405" s="121"/>
      <c r="L405" s="121"/>
      <c r="M405" s="122"/>
      <c r="N405" s="281"/>
      <c r="V405" s="233"/>
    </row>
    <row r="406" spans="1:22" ht="13.5" thickBot="1" x14ac:dyDescent="0.25">
      <c r="A406" s="357"/>
      <c r="B406" s="124"/>
      <c r="C406" s="124"/>
      <c r="D406" s="134"/>
      <c r="E406" s="126" t="s">
        <v>37</v>
      </c>
      <c r="F406" s="127"/>
      <c r="G406" s="462"/>
      <c r="H406" s="463"/>
      <c r="I406" s="464"/>
      <c r="J406" s="120" t="s">
        <v>1726</v>
      </c>
      <c r="K406" s="121"/>
      <c r="L406" s="121"/>
      <c r="M406" s="122"/>
      <c r="N406" s="281"/>
      <c r="V406" s="233"/>
    </row>
    <row r="407" spans="1:22" ht="24" thickTop="1" thickBot="1" x14ac:dyDescent="0.25">
      <c r="A407" s="355">
        <f t="shared" ref="A407" si="94">A403+1</f>
        <v>98</v>
      </c>
      <c r="B407" s="186" t="s">
        <v>20</v>
      </c>
      <c r="C407" s="186" t="s">
        <v>21</v>
      </c>
      <c r="D407" s="186" t="s">
        <v>22</v>
      </c>
      <c r="E407" s="358" t="s">
        <v>23</v>
      </c>
      <c r="F407" s="358"/>
      <c r="G407" s="358" t="s">
        <v>14</v>
      </c>
      <c r="H407" s="359"/>
      <c r="I407" s="87"/>
      <c r="J407" s="109" t="s">
        <v>1719</v>
      </c>
      <c r="K407" s="110"/>
      <c r="L407" s="110"/>
      <c r="M407" s="111"/>
      <c r="N407" s="281"/>
      <c r="V407" s="233"/>
    </row>
    <row r="408" spans="1:22" ht="13.5" thickBot="1" x14ac:dyDescent="0.25">
      <c r="A408" s="356"/>
      <c r="B408" s="113"/>
      <c r="C408" s="113"/>
      <c r="D408" s="268"/>
      <c r="E408" s="113"/>
      <c r="F408" s="113"/>
      <c r="G408" s="459"/>
      <c r="H408" s="460"/>
      <c r="I408" s="461"/>
      <c r="J408" s="115" t="s">
        <v>1719</v>
      </c>
      <c r="K408" s="115"/>
      <c r="L408" s="115"/>
      <c r="M408" s="116"/>
      <c r="N408" s="281"/>
      <c r="V408" s="233">
        <f>G408</f>
        <v>0</v>
      </c>
    </row>
    <row r="409" spans="1:22" ht="23.25" thickBot="1" x14ac:dyDescent="0.25">
      <c r="A409" s="356"/>
      <c r="B409" s="188" t="s">
        <v>29</v>
      </c>
      <c r="C409" s="188" t="s">
        <v>30</v>
      </c>
      <c r="D409" s="188" t="s">
        <v>31</v>
      </c>
      <c r="E409" s="363" t="s">
        <v>32</v>
      </c>
      <c r="F409" s="363"/>
      <c r="G409" s="364"/>
      <c r="H409" s="365"/>
      <c r="I409" s="366"/>
      <c r="J409" s="120" t="s">
        <v>1840</v>
      </c>
      <c r="K409" s="121"/>
      <c r="L409" s="121"/>
      <c r="M409" s="122"/>
      <c r="N409" s="281"/>
      <c r="V409" s="233"/>
    </row>
    <row r="410" spans="1:22" ht="13.5" thickBot="1" x14ac:dyDescent="0.25">
      <c r="A410" s="357"/>
      <c r="B410" s="124"/>
      <c r="C410" s="124"/>
      <c r="D410" s="134"/>
      <c r="E410" s="126" t="s">
        <v>37</v>
      </c>
      <c r="F410" s="127"/>
      <c r="G410" s="462"/>
      <c r="H410" s="463"/>
      <c r="I410" s="464"/>
      <c r="J410" s="120" t="s">
        <v>1726</v>
      </c>
      <c r="K410" s="121"/>
      <c r="L410" s="121"/>
      <c r="M410" s="122"/>
      <c r="N410" s="281"/>
      <c r="V410" s="233"/>
    </row>
    <row r="411" spans="1:22" ht="24" thickTop="1" thickBot="1" x14ac:dyDescent="0.25">
      <c r="A411" s="355">
        <f t="shared" ref="A411" si="95">A407+1</f>
        <v>99</v>
      </c>
      <c r="B411" s="186" t="s">
        <v>20</v>
      </c>
      <c r="C411" s="186" t="s">
        <v>21</v>
      </c>
      <c r="D411" s="186" t="s">
        <v>22</v>
      </c>
      <c r="E411" s="358" t="s">
        <v>23</v>
      </c>
      <c r="F411" s="358"/>
      <c r="G411" s="358" t="s">
        <v>14</v>
      </c>
      <c r="H411" s="359"/>
      <c r="I411" s="87"/>
      <c r="J411" s="109" t="s">
        <v>1719</v>
      </c>
      <c r="K411" s="110"/>
      <c r="L411" s="110"/>
      <c r="M411" s="111"/>
      <c r="N411" s="281"/>
      <c r="V411" s="233"/>
    </row>
    <row r="412" spans="1:22" ht="13.5" thickBot="1" x14ac:dyDescent="0.25">
      <c r="A412" s="356"/>
      <c r="B412" s="113"/>
      <c r="C412" s="113"/>
      <c r="D412" s="268"/>
      <c r="E412" s="113"/>
      <c r="F412" s="113"/>
      <c r="G412" s="459"/>
      <c r="H412" s="460"/>
      <c r="I412" s="461"/>
      <c r="J412" s="115" t="s">
        <v>1719</v>
      </c>
      <c r="K412" s="115"/>
      <c r="L412" s="115"/>
      <c r="M412" s="116"/>
      <c r="N412" s="281"/>
      <c r="V412" s="233">
        <f>G412</f>
        <v>0</v>
      </c>
    </row>
    <row r="413" spans="1:22" ht="23.25" thickBot="1" x14ac:dyDescent="0.25">
      <c r="A413" s="356"/>
      <c r="B413" s="188" t="s">
        <v>29</v>
      </c>
      <c r="C413" s="188" t="s">
        <v>30</v>
      </c>
      <c r="D413" s="188" t="s">
        <v>31</v>
      </c>
      <c r="E413" s="363" t="s">
        <v>32</v>
      </c>
      <c r="F413" s="363"/>
      <c r="G413" s="364"/>
      <c r="H413" s="365"/>
      <c r="I413" s="366"/>
      <c r="J413" s="120" t="s">
        <v>1840</v>
      </c>
      <c r="K413" s="121"/>
      <c r="L413" s="121"/>
      <c r="M413" s="122"/>
      <c r="N413" s="281"/>
      <c r="V413" s="233"/>
    </row>
    <row r="414" spans="1:22" ht="13.5" thickBot="1" x14ac:dyDescent="0.25">
      <c r="A414" s="357"/>
      <c r="B414" s="124"/>
      <c r="C414" s="124"/>
      <c r="D414" s="134"/>
      <c r="E414" s="126" t="s">
        <v>37</v>
      </c>
      <c r="F414" s="127"/>
      <c r="G414" s="462"/>
      <c r="H414" s="463"/>
      <c r="I414" s="464"/>
      <c r="J414" s="120" t="s">
        <v>1726</v>
      </c>
      <c r="K414" s="121"/>
      <c r="L414" s="121"/>
      <c r="M414" s="122"/>
      <c r="N414" s="281"/>
      <c r="V414" s="233"/>
    </row>
    <row r="415" spans="1:22" ht="24" thickTop="1" thickBot="1" x14ac:dyDescent="0.25">
      <c r="A415" s="355">
        <f t="shared" ref="A415" si="96">A411+1</f>
        <v>100</v>
      </c>
      <c r="B415" s="186" t="s">
        <v>20</v>
      </c>
      <c r="C415" s="186" t="s">
        <v>21</v>
      </c>
      <c r="D415" s="186" t="s">
        <v>22</v>
      </c>
      <c r="E415" s="358" t="s">
        <v>23</v>
      </c>
      <c r="F415" s="358"/>
      <c r="G415" s="358" t="s">
        <v>14</v>
      </c>
      <c r="H415" s="359"/>
      <c r="I415" s="87"/>
      <c r="J415" s="109" t="s">
        <v>1719</v>
      </c>
      <c r="K415" s="110"/>
      <c r="L415" s="110"/>
      <c r="M415" s="111"/>
      <c r="N415" s="281"/>
      <c r="V415" s="233"/>
    </row>
    <row r="416" spans="1:22" ht="13.5" thickBot="1" x14ac:dyDescent="0.25">
      <c r="A416" s="356"/>
      <c r="B416" s="113"/>
      <c r="C416" s="113"/>
      <c r="D416" s="268"/>
      <c r="E416" s="113"/>
      <c r="F416" s="113"/>
      <c r="G416" s="459"/>
      <c r="H416" s="460"/>
      <c r="I416" s="461"/>
      <c r="J416" s="115" t="s">
        <v>1719</v>
      </c>
      <c r="K416" s="115"/>
      <c r="L416" s="115"/>
      <c r="M416" s="116"/>
      <c r="N416" s="281"/>
      <c r="V416" s="233">
        <f>G416</f>
        <v>0</v>
      </c>
    </row>
    <row r="417" spans="1:14" ht="23.25" thickBot="1" x14ac:dyDescent="0.25">
      <c r="A417" s="356"/>
      <c r="B417" s="188" t="s">
        <v>29</v>
      </c>
      <c r="C417" s="188" t="s">
        <v>30</v>
      </c>
      <c r="D417" s="188" t="s">
        <v>31</v>
      </c>
      <c r="E417" s="363" t="s">
        <v>32</v>
      </c>
      <c r="F417" s="363"/>
      <c r="G417" s="364"/>
      <c r="H417" s="365"/>
      <c r="I417" s="366"/>
      <c r="J417" s="120" t="s">
        <v>1840</v>
      </c>
      <c r="K417" s="121"/>
      <c r="L417" s="121"/>
      <c r="M417" s="122"/>
      <c r="N417" s="281"/>
    </row>
    <row r="418" spans="1:14" ht="13.5" thickBot="1" x14ac:dyDescent="0.25">
      <c r="A418" s="357"/>
      <c r="B418" s="134"/>
      <c r="C418" s="134"/>
      <c r="D418" s="134"/>
      <c r="E418" s="136" t="s">
        <v>37</v>
      </c>
      <c r="F418" s="137"/>
      <c r="G418" s="462"/>
      <c r="H418" s="463"/>
      <c r="I418" s="464"/>
      <c r="J418" s="138" t="s">
        <v>1726</v>
      </c>
      <c r="K418" s="139"/>
      <c r="L418" s="139"/>
      <c r="M418" s="140"/>
      <c r="N418" s="281"/>
    </row>
    <row r="419" spans="1:14" ht="13.5" thickTop="1" x14ac:dyDescent="0.2"/>
  </sheetData>
  <mergeCells count="736">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A18:A21"/>
    <mergeCell ref="E18:F18"/>
    <mergeCell ref="G18:I18"/>
    <mergeCell ref="G19:I19"/>
    <mergeCell ref="E20:F20"/>
    <mergeCell ref="G20:I2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F81:F82"/>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87:A90"/>
    <mergeCell ref="E87:F87"/>
    <mergeCell ref="G87:H87"/>
    <mergeCell ref="G88:I88"/>
    <mergeCell ref="E89:F89"/>
    <mergeCell ref="G89:I89"/>
    <mergeCell ref="G90:I90"/>
    <mergeCell ref="G81:I82"/>
    <mergeCell ref="A83:A86"/>
    <mergeCell ref="E83:F83"/>
    <mergeCell ref="G83:H83"/>
    <mergeCell ref="G84:I84"/>
    <mergeCell ref="E85:F85"/>
    <mergeCell ref="G85:I85"/>
    <mergeCell ref="G86:I86"/>
    <mergeCell ref="A78:A82"/>
    <mergeCell ref="E78:F78"/>
    <mergeCell ref="G78:H78"/>
    <mergeCell ref="G79:I79"/>
    <mergeCell ref="E80:F80"/>
    <mergeCell ref="G80:I80"/>
    <mergeCell ref="B81:B82"/>
    <mergeCell ref="C81:C82"/>
    <mergeCell ref="D81:D82"/>
    <mergeCell ref="A95:A98"/>
    <mergeCell ref="E95:F95"/>
    <mergeCell ref="G95:H95"/>
    <mergeCell ref="G96:I96"/>
    <mergeCell ref="E97:F97"/>
    <mergeCell ref="G97:I97"/>
    <mergeCell ref="G98:I98"/>
    <mergeCell ref="A91:A94"/>
    <mergeCell ref="E91:F91"/>
    <mergeCell ref="G91:H91"/>
    <mergeCell ref="G92:I92"/>
    <mergeCell ref="E93:F93"/>
    <mergeCell ref="G93:I93"/>
    <mergeCell ref="G94:I94"/>
    <mergeCell ref="A103:A106"/>
    <mergeCell ref="E103:F103"/>
    <mergeCell ref="G103:H103"/>
    <mergeCell ref="G104:I104"/>
    <mergeCell ref="E105:F105"/>
    <mergeCell ref="G105:I105"/>
    <mergeCell ref="G106:I106"/>
    <mergeCell ref="A99:A102"/>
    <mergeCell ref="E99:F99"/>
    <mergeCell ref="G99:H99"/>
    <mergeCell ref="G100:I100"/>
    <mergeCell ref="E101:F101"/>
    <mergeCell ref="G101:I101"/>
    <mergeCell ref="G102:I102"/>
    <mergeCell ref="A111:A114"/>
    <mergeCell ref="E111:F111"/>
    <mergeCell ref="G111:H111"/>
    <mergeCell ref="G112:I112"/>
    <mergeCell ref="E113:F113"/>
    <mergeCell ref="G113:I113"/>
    <mergeCell ref="G114:I114"/>
    <mergeCell ref="A107:A110"/>
    <mergeCell ref="E107:F107"/>
    <mergeCell ref="G107:H107"/>
    <mergeCell ref="G108:I108"/>
    <mergeCell ref="E109:F109"/>
    <mergeCell ref="G109:I109"/>
    <mergeCell ref="G110:I110"/>
    <mergeCell ref="A119:A122"/>
    <mergeCell ref="E119:F119"/>
    <mergeCell ref="G119:H119"/>
    <mergeCell ref="G120:I120"/>
    <mergeCell ref="E121:F121"/>
    <mergeCell ref="G121:I121"/>
    <mergeCell ref="G122:I122"/>
    <mergeCell ref="A115:A118"/>
    <mergeCell ref="E115:F115"/>
    <mergeCell ref="G115:H115"/>
    <mergeCell ref="G116:I116"/>
    <mergeCell ref="E117:F117"/>
    <mergeCell ref="G117:I117"/>
    <mergeCell ref="G118:I118"/>
    <mergeCell ref="A127:A130"/>
    <mergeCell ref="E127:F127"/>
    <mergeCell ref="G127:H127"/>
    <mergeCell ref="G128:I128"/>
    <mergeCell ref="E129:F129"/>
    <mergeCell ref="G129:I129"/>
    <mergeCell ref="G130:I130"/>
    <mergeCell ref="A123:A126"/>
    <mergeCell ref="E123:F123"/>
    <mergeCell ref="G123:H123"/>
    <mergeCell ref="G124:I124"/>
    <mergeCell ref="E125:F125"/>
    <mergeCell ref="G125:I125"/>
    <mergeCell ref="G126:I126"/>
    <mergeCell ref="A135:A138"/>
    <mergeCell ref="E135:F135"/>
    <mergeCell ref="G135:H135"/>
    <mergeCell ref="G136:I136"/>
    <mergeCell ref="E137:F137"/>
    <mergeCell ref="G137:I137"/>
    <mergeCell ref="G138:I138"/>
    <mergeCell ref="A131:A134"/>
    <mergeCell ref="E131:F131"/>
    <mergeCell ref="G131:H131"/>
    <mergeCell ref="G132:I132"/>
    <mergeCell ref="E133:F133"/>
    <mergeCell ref="G133:I133"/>
    <mergeCell ref="G134:I134"/>
    <mergeCell ref="A143:A146"/>
    <mergeCell ref="E143:F143"/>
    <mergeCell ref="G143:H143"/>
    <mergeCell ref="G144:I144"/>
    <mergeCell ref="E145:F145"/>
    <mergeCell ref="G145:I145"/>
    <mergeCell ref="G146:I146"/>
    <mergeCell ref="A139:A142"/>
    <mergeCell ref="E139:F139"/>
    <mergeCell ref="G139:H139"/>
    <mergeCell ref="G140:I140"/>
    <mergeCell ref="E141:F141"/>
    <mergeCell ref="G141:I141"/>
    <mergeCell ref="G142:I142"/>
    <mergeCell ref="A151:A154"/>
    <mergeCell ref="E151:F151"/>
    <mergeCell ref="G151:H151"/>
    <mergeCell ref="G152:I152"/>
    <mergeCell ref="E153:F153"/>
    <mergeCell ref="G153:I153"/>
    <mergeCell ref="G154:I154"/>
    <mergeCell ref="A147:A150"/>
    <mergeCell ref="E147:F147"/>
    <mergeCell ref="G147:H147"/>
    <mergeCell ref="G148:I148"/>
    <mergeCell ref="E149:F149"/>
    <mergeCell ref="G149:I149"/>
    <mergeCell ref="G150:I150"/>
    <mergeCell ref="A159:A162"/>
    <mergeCell ref="E159:F159"/>
    <mergeCell ref="G159:H159"/>
    <mergeCell ref="G160:I160"/>
    <mergeCell ref="E161:F161"/>
    <mergeCell ref="G161:I161"/>
    <mergeCell ref="G162:I162"/>
    <mergeCell ref="A155:A158"/>
    <mergeCell ref="E155:F155"/>
    <mergeCell ref="G155:H155"/>
    <mergeCell ref="G156:I156"/>
    <mergeCell ref="E157:F157"/>
    <mergeCell ref="G157:I157"/>
    <mergeCell ref="G158:I158"/>
    <mergeCell ref="A167:A170"/>
    <mergeCell ref="E167:F167"/>
    <mergeCell ref="G167:H167"/>
    <mergeCell ref="G168:I168"/>
    <mergeCell ref="E169:F169"/>
    <mergeCell ref="G169:I169"/>
    <mergeCell ref="G170:I170"/>
    <mergeCell ref="A163:A166"/>
    <mergeCell ref="E163:F163"/>
    <mergeCell ref="G163:H163"/>
    <mergeCell ref="G164:I164"/>
    <mergeCell ref="E165:F165"/>
    <mergeCell ref="G165:I165"/>
    <mergeCell ref="G166:I166"/>
    <mergeCell ref="A175:A178"/>
    <mergeCell ref="E175:F175"/>
    <mergeCell ref="G175:H175"/>
    <mergeCell ref="G176:I176"/>
    <mergeCell ref="E177:F177"/>
    <mergeCell ref="G177:I177"/>
    <mergeCell ref="G178:I178"/>
    <mergeCell ref="A171:A174"/>
    <mergeCell ref="E171:F171"/>
    <mergeCell ref="G171:H171"/>
    <mergeCell ref="G172:I172"/>
    <mergeCell ref="E173:F173"/>
    <mergeCell ref="G173:I173"/>
    <mergeCell ref="G174:I174"/>
    <mergeCell ref="A183:A186"/>
    <mergeCell ref="E183:F183"/>
    <mergeCell ref="G183:H183"/>
    <mergeCell ref="G184:I184"/>
    <mergeCell ref="E185:F185"/>
    <mergeCell ref="G185:I185"/>
    <mergeCell ref="G186:I186"/>
    <mergeCell ref="A179:A182"/>
    <mergeCell ref="E179:F179"/>
    <mergeCell ref="G179:H179"/>
    <mergeCell ref="G180:I180"/>
    <mergeCell ref="E181:F181"/>
    <mergeCell ref="G181:I181"/>
    <mergeCell ref="G182:I182"/>
    <mergeCell ref="A191:A194"/>
    <mergeCell ref="E191:F191"/>
    <mergeCell ref="G191:H191"/>
    <mergeCell ref="G192:I192"/>
    <mergeCell ref="E193:F193"/>
    <mergeCell ref="G193:I193"/>
    <mergeCell ref="G194:I194"/>
    <mergeCell ref="A187:A190"/>
    <mergeCell ref="E187:F187"/>
    <mergeCell ref="G187:H187"/>
    <mergeCell ref="G188:I188"/>
    <mergeCell ref="E189:F189"/>
    <mergeCell ref="G189:I189"/>
    <mergeCell ref="G190:I190"/>
    <mergeCell ref="A199:A202"/>
    <mergeCell ref="E199:F199"/>
    <mergeCell ref="G199:H199"/>
    <mergeCell ref="G200:I200"/>
    <mergeCell ref="E201:F201"/>
    <mergeCell ref="G201:I201"/>
    <mergeCell ref="G202:I202"/>
    <mergeCell ref="A195:A198"/>
    <mergeCell ref="E195:F195"/>
    <mergeCell ref="G195:H195"/>
    <mergeCell ref="G196:I196"/>
    <mergeCell ref="E197:F197"/>
    <mergeCell ref="G197:I197"/>
    <mergeCell ref="G198:I198"/>
    <mergeCell ref="A207:A210"/>
    <mergeCell ref="E207:F207"/>
    <mergeCell ref="G207:H207"/>
    <mergeCell ref="G208:I208"/>
    <mergeCell ref="E209:F209"/>
    <mergeCell ref="G209:I209"/>
    <mergeCell ref="G210:I210"/>
    <mergeCell ref="A203:A206"/>
    <mergeCell ref="E203:F203"/>
    <mergeCell ref="G203:H203"/>
    <mergeCell ref="G204:I204"/>
    <mergeCell ref="E205:F205"/>
    <mergeCell ref="G205:I205"/>
    <mergeCell ref="G206:I206"/>
    <mergeCell ref="A215:A218"/>
    <mergeCell ref="E215:F215"/>
    <mergeCell ref="G215:H215"/>
    <mergeCell ref="G216:I216"/>
    <mergeCell ref="E217:F217"/>
    <mergeCell ref="G217:I217"/>
    <mergeCell ref="G218:I218"/>
    <mergeCell ref="A211:A214"/>
    <mergeCell ref="E211:F211"/>
    <mergeCell ref="G211:H211"/>
    <mergeCell ref="G212:I212"/>
    <mergeCell ref="E213:F213"/>
    <mergeCell ref="G213:I213"/>
    <mergeCell ref="G214:I214"/>
    <mergeCell ref="A223:A226"/>
    <mergeCell ref="E223:F223"/>
    <mergeCell ref="G223:H223"/>
    <mergeCell ref="G224:I224"/>
    <mergeCell ref="E225:F225"/>
    <mergeCell ref="G225:I225"/>
    <mergeCell ref="G226:I226"/>
    <mergeCell ref="A219:A222"/>
    <mergeCell ref="E219:F219"/>
    <mergeCell ref="G219:H219"/>
    <mergeCell ref="G220:I220"/>
    <mergeCell ref="E221:F221"/>
    <mergeCell ref="G221:I221"/>
    <mergeCell ref="G222:I222"/>
    <mergeCell ref="A231:A234"/>
    <mergeCell ref="E231:F231"/>
    <mergeCell ref="G231:H231"/>
    <mergeCell ref="G232:I232"/>
    <mergeCell ref="E233:F233"/>
    <mergeCell ref="G233:I233"/>
    <mergeCell ref="G234:I234"/>
    <mergeCell ref="A227:A230"/>
    <mergeCell ref="E227:F227"/>
    <mergeCell ref="G227:H227"/>
    <mergeCell ref="G228:I228"/>
    <mergeCell ref="E229:F229"/>
    <mergeCell ref="G229:I229"/>
    <mergeCell ref="G230:I230"/>
    <mergeCell ref="A239:A242"/>
    <mergeCell ref="E239:F239"/>
    <mergeCell ref="G239:H239"/>
    <mergeCell ref="G240:I240"/>
    <mergeCell ref="E241:F241"/>
    <mergeCell ref="G241:I241"/>
    <mergeCell ref="G242:I242"/>
    <mergeCell ref="A235:A238"/>
    <mergeCell ref="E235:F235"/>
    <mergeCell ref="G235:H235"/>
    <mergeCell ref="G236:I236"/>
    <mergeCell ref="E237:F237"/>
    <mergeCell ref="G237:I237"/>
    <mergeCell ref="G238:I238"/>
    <mergeCell ref="A247:A250"/>
    <mergeCell ref="E247:F247"/>
    <mergeCell ref="G247:H247"/>
    <mergeCell ref="G248:I248"/>
    <mergeCell ref="E249:F249"/>
    <mergeCell ref="G249:I249"/>
    <mergeCell ref="G250:I250"/>
    <mergeCell ref="A243:A246"/>
    <mergeCell ref="E243:F243"/>
    <mergeCell ref="G243:H243"/>
    <mergeCell ref="G244:I244"/>
    <mergeCell ref="E245:F245"/>
    <mergeCell ref="G245:I245"/>
    <mergeCell ref="G246:I246"/>
    <mergeCell ref="A255:A258"/>
    <mergeCell ref="E255:F255"/>
    <mergeCell ref="G255:H255"/>
    <mergeCell ref="G256:I256"/>
    <mergeCell ref="E257:F257"/>
    <mergeCell ref="G257:I257"/>
    <mergeCell ref="G258:I258"/>
    <mergeCell ref="A251:A254"/>
    <mergeCell ref="E251:F251"/>
    <mergeCell ref="G251:H251"/>
    <mergeCell ref="G252:I252"/>
    <mergeCell ref="E253:F253"/>
    <mergeCell ref="G253:I253"/>
    <mergeCell ref="G254:I254"/>
    <mergeCell ref="A263:A266"/>
    <mergeCell ref="E263:F263"/>
    <mergeCell ref="G263:H263"/>
    <mergeCell ref="G264:I264"/>
    <mergeCell ref="E265:F265"/>
    <mergeCell ref="G265:I265"/>
    <mergeCell ref="G266:I266"/>
    <mergeCell ref="A259:A262"/>
    <mergeCell ref="E259:F259"/>
    <mergeCell ref="G259:H259"/>
    <mergeCell ref="G260:I260"/>
    <mergeCell ref="E261:F261"/>
    <mergeCell ref="G261:I261"/>
    <mergeCell ref="G262:I262"/>
    <mergeCell ref="A271:A274"/>
    <mergeCell ref="E271:F271"/>
    <mergeCell ref="G271:H271"/>
    <mergeCell ref="G272:I272"/>
    <mergeCell ref="E273:F273"/>
    <mergeCell ref="G273:I273"/>
    <mergeCell ref="G274:I274"/>
    <mergeCell ref="A267:A270"/>
    <mergeCell ref="E267:F267"/>
    <mergeCell ref="G267:H267"/>
    <mergeCell ref="G268:I268"/>
    <mergeCell ref="E269:F269"/>
    <mergeCell ref="G269:I269"/>
    <mergeCell ref="G270:I270"/>
    <mergeCell ref="A279:A282"/>
    <mergeCell ref="E279:F279"/>
    <mergeCell ref="G279:H279"/>
    <mergeCell ref="G280:I280"/>
    <mergeCell ref="E281:F281"/>
    <mergeCell ref="G281:I281"/>
    <mergeCell ref="G282:I282"/>
    <mergeCell ref="A275:A278"/>
    <mergeCell ref="E275:F275"/>
    <mergeCell ref="G275:H275"/>
    <mergeCell ref="G276:I276"/>
    <mergeCell ref="E277:F277"/>
    <mergeCell ref="G277:I277"/>
    <mergeCell ref="G278:I278"/>
    <mergeCell ref="A287:A290"/>
    <mergeCell ref="E287:F287"/>
    <mergeCell ref="G287:H287"/>
    <mergeCell ref="G288:I288"/>
    <mergeCell ref="E289:F289"/>
    <mergeCell ref="G289:I289"/>
    <mergeCell ref="G290:I290"/>
    <mergeCell ref="A283:A286"/>
    <mergeCell ref="E283:F283"/>
    <mergeCell ref="G283:H283"/>
    <mergeCell ref="G284:I284"/>
    <mergeCell ref="E285:F285"/>
    <mergeCell ref="G285:I285"/>
    <mergeCell ref="G286:I286"/>
    <mergeCell ref="A295:A298"/>
    <mergeCell ref="E295:F295"/>
    <mergeCell ref="G295:H295"/>
    <mergeCell ref="G296:I296"/>
    <mergeCell ref="E297:F297"/>
    <mergeCell ref="G297:I297"/>
    <mergeCell ref="G298:I298"/>
    <mergeCell ref="A291:A294"/>
    <mergeCell ref="E291:F291"/>
    <mergeCell ref="G291:H291"/>
    <mergeCell ref="G292:I292"/>
    <mergeCell ref="E293:F293"/>
    <mergeCell ref="G293:I293"/>
    <mergeCell ref="G294:I294"/>
    <mergeCell ref="A303:A306"/>
    <mergeCell ref="E303:F303"/>
    <mergeCell ref="G303:H303"/>
    <mergeCell ref="G304:I304"/>
    <mergeCell ref="E305:F305"/>
    <mergeCell ref="G305:I305"/>
    <mergeCell ref="G306:I306"/>
    <mergeCell ref="A299:A302"/>
    <mergeCell ref="E299:F299"/>
    <mergeCell ref="G299:H299"/>
    <mergeCell ref="G300:I300"/>
    <mergeCell ref="E301:F301"/>
    <mergeCell ref="G301:I301"/>
    <mergeCell ref="G302:I302"/>
    <mergeCell ref="A311:A314"/>
    <mergeCell ref="E311:F311"/>
    <mergeCell ref="G311:H311"/>
    <mergeCell ref="G312:I312"/>
    <mergeCell ref="E313:F313"/>
    <mergeCell ref="G313:I313"/>
    <mergeCell ref="G314:I314"/>
    <mergeCell ref="A307:A310"/>
    <mergeCell ref="E307:F307"/>
    <mergeCell ref="G307:H307"/>
    <mergeCell ref="G308:I308"/>
    <mergeCell ref="E309:F309"/>
    <mergeCell ref="G309:I309"/>
    <mergeCell ref="G310:I310"/>
    <mergeCell ref="A319:A322"/>
    <mergeCell ref="E319:F319"/>
    <mergeCell ref="G319:H319"/>
    <mergeCell ref="G320:I320"/>
    <mergeCell ref="E321:F321"/>
    <mergeCell ref="G321:I321"/>
    <mergeCell ref="G322:I322"/>
    <mergeCell ref="A315:A318"/>
    <mergeCell ref="E315:F315"/>
    <mergeCell ref="G315:H315"/>
    <mergeCell ref="G316:I316"/>
    <mergeCell ref="E317:F317"/>
    <mergeCell ref="G317:I317"/>
    <mergeCell ref="G318:I318"/>
    <mergeCell ref="A327:A330"/>
    <mergeCell ref="E327:F327"/>
    <mergeCell ref="G327:H327"/>
    <mergeCell ref="G328:I328"/>
    <mergeCell ref="E329:F329"/>
    <mergeCell ref="G329:I329"/>
    <mergeCell ref="G330:I330"/>
    <mergeCell ref="A323:A326"/>
    <mergeCell ref="E323:F323"/>
    <mergeCell ref="G323:H323"/>
    <mergeCell ref="G324:I324"/>
    <mergeCell ref="E325:F325"/>
    <mergeCell ref="G325:I325"/>
    <mergeCell ref="G326:I326"/>
    <mergeCell ref="A335:A338"/>
    <mergeCell ref="E335:F335"/>
    <mergeCell ref="G335:H335"/>
    <mergeCell ref="G336:I336"/>
    <mergeCell ref="E337:F337"/>
    <mergeCell ref="G337:I337"/>
    <mergeCell ref="G338:I338"/>
    <mergeCell ref="A331:A334"/>
    <mergeCell ref="E331:F331"/>
    <mergeCell ref="G331:H331"/>
    <mergeCell ref="G332:I332"/>
    <mergeCell ref="E333:F333"/>
    <mergeCell ref="G333:I333"/>
    <mergeCell ref="G334:I334"/>
    <mergeCell ref="A343:A346"/>
    <mergeCell ref="E343:F343"/>
    <mergeCell ref="G343:H343"/>
    <mergeCell ref="G344:I344"/>
    <mergeCell ref="E345:F345"/>
    <mergeCell ref="G345:I345"/>
    <mergeCell ref="G346:I346"/>
    <mergeCell ref="A339:A342"/>
    <mergeCell ref="E339:F339"/>
    <mergeCell ref="G339:H339"/>
    <mergeCell ref="G340:I340"/>
    <mergeCell ref="E341:F341"/>
    <mergeCell ref="G341:I341"/>
    <mergeCell ref="G342:I342"/>
    <mergeCell ref="A351:A354"/>
    <mergeCell ref="E351:F351"/>
    <mergeCell ref="G351:H351"/>
    <mergeCell ref="G352:I352"/>
    <mergeCell ref="E353:F353"/>
    <mergeCell ref="G353:I353"/>
    <mergeCell ref="G354:I354"/>
    <mergeCell ref="A347:A350"/>
    <mergeCell ref="E347:F347"/>
    <mergeCell ref="G347:H347"/>
    <mergeCell ref="G348:I348"/>
    <mergeCell ref="E349:F349"/>
    <mergeCell ref="G349:I349"/>
    <mergeCell ref="G350:I350"/>
    <mergeCell ref="A359:A362"/>
    <mergeCell ref="E359:F359"/>
    <mergeCell ref="G359:H359"/>
    <mergeCell ref="G360:I360"/>
    <mergeCell ref="E361:F361"/>
    <mergeCell ref="G361:I361"/>
    <mergeCell ref="G362:I362"/>
    <mergeCell ref="A355:A358"/>
    <mergeCell ref="E355:F355"/>
    <mergeCell ref="G355:H355"/>
    <mergeCell ref="G356:I356"/>
    <mergeCell ref="E357:F357"/>
    <mergeCell ref="G357:I357"/>
    <mergeCell ref="G358:I358"/>
    <mergeCell ref="A367:A370"/>
    <mergeCell ref="E367:F367"/>
    <mergeCell ref="G367:H367"/>
    <mergeCell ref="G368:I368"/>
    <mergeCell ref="E369:F369"/>
    <mergeCell ref="G369:I369"/>
    <mergeCell ref="G370:I370"/>
    <mergeCell ref="A363:A366"/>
    <mergeCell ref="E363:F363"/>
    <mergeCell ref="G363:H363"/>
    <mergeCell ref="G364:I364"/>
    <mergeCell ref="E365:F365"/>
    <mergeCell ref="G365:I365"/>
    <mergeCell ref="G366:I366"/>
    <mergeCell ref="A375:A378"/>
    <mergeCell ref="E375:F375"/>
    <mergeCell ref="G375:H375"/>
    <mergeCell ref="G376:I376"/>
    <mergeCell ref="E377:F377"/>
    <mergeCell ref="G377:I377"/>
    <mergeCell ref="G378:I378"/>
    <mergeCell ref="A371:A374"/>
    <mergeCell ref="E371:F371"/>
    <mergeCell ref="G371:H371"/>
    <mergeCell ref="G372:I372"/>
    <mergeCell ref="E373:F373"/>
    <mergeCell ref="G373:I373"/>
    <mergeCell ref="G374:I374"/>
    <mergeCell ref="A383:A386"/>
    <mergeCell ref="E383:F383"/>
    <mergeCell ref="G383:H383"/>
    <mergeCell ref="G384:I384"/>
    <mergeCell ref="E385:F385"/>
    <mergeCell ref="G385:I385"/>
    <mergeCell ref="G386:I386"/>
    <mergeCell ref="A379:A382"/>
    <mergeCell ref="E379:F379"/>
    <mergeCell ref="G379:H379"/>
    <mergeCell ref="G380:I380"/>
    <mergeCell ref="E381:F381"/>
    <mergeCell ref="G381:I381"/>
    <mergeCell ref="G382:I382"/>
    <mergeCell ref="A391:A394"/>
    <mergeCell ref="E391:F391"/>
    <mergeCell ref="G391:H391"/>
    <mergeCell ref="G392:I392"/>
    <mergeCell ref="E393:F393"/>
    <mergeCell ref="G393:I393"/>
    <mergeCell ref="G394:I394"/>
    <mergeCell ref="A387:A390"/>
    <mergeCell ref="E387:F387"/>
    <mergeCell ref="G387:H387"/>
    <mergeCell ref="G388:I388"/>
    <mergeCell ref="E389:F389"/>
    <mergeCell ref="G389:I389"/>
    <mergeCell ref="G390:I390"/>
    <mergeCell ref="A399:A402"/>
    <mergeCell ref="E399:F399"/>
    <mergeCell ref="G399:H399"/>
    <mergeCell ref="G400:I400"/>
    <mergeCell ref="E401:F401"/>
    <mergeCell ref="G401:I401"/>
    <mergeCell ref="G402:I402"/>
    <mergeCell ref="A395:A398"/>
    <mergeCell ref="E395:F395"/>
    <mergeCell ref="G395:H395"/>
    <mergeCell ref="G396:I396"/>
    <mergeCell ref="E397:F397"/>
    <mergeCell ref="G397:I397"/>
    <mergeCell ref="G398:I398"/>
    <mergeCell ref="A407:A410"/>
    <mergeCell ref="E407:F407"/>
    <mergeCell ref="G407:H407"/>
    <mergeCell ref="G408:I408"/>
    <mergeCell ref="E409:F409"/>
    <mergeCell ref="G409:I409"/>
    <mergeCell ref="G410:I410"/>
    <mergeCell ref="A403:A406"/>
    <mergeCell ref="E403:F403"/>
    <mergeCell ref="G403:H403"/>
    <mergeCell ref="G404:I404"/>
    <mergeCell ref="E405:F405"/>
    <mergeCell ref="G405:I405"/>
    <mergeCell ref="G406:I406"/>
    <mergeCell ref="A415:A418"/>
    <mergeCell ref="E415:F415"/>
    <mergeCell ref="G415:H415"/>
    <mergeCell ref="G416:I416"/>
    <mergeCell ref="E417:F417"/>
    <mergeCell ref="G417:I417"/>
    <mergeCell ref="G418:I418"/>
    <mergeCell ref="A411:A414"/>
    <mergeCell ref="E411:F411"/>
    <mergeCell ref="G411:H411"/>
    <mergeCell ref="G412:I412"/>
    <mergeCell ref="E413:F413"/>
    <mergeCell ref="G413:I413"/>
    <mergeCell ref="G414:I414"/>
  </mergeCells>
  <dataValidations count="51">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4 B88 B92 B96 B100 B104 B108 B112 B116 B120 B124 B128 B132 B136 B140 B144 B148 B152 B156 B160 B164 B168 B172 B176 B180 B184 B188 B192 B196 B200 B204 B208 B212 B216 B220 B224 B228 B232 B236 B240 B244 B248 B252 B256 B260 B264 B268 B272 B276 B280 B284 B288 B292 B296 B300 B304 B308 B312 B316 B320 B324 B328 B332 B336 B340 B344 B348 B352 B356 B360 B364 B368 B372 B376 B380 B384 B388 B392 B396 B400 B404 B408 B412 B416"/>
    <dataValidation allowBlank="1" showInputMessage="1" showErrorMessage="1" promptTitle="Benefit #3- Payment in-kind" prompt="If there is a benefit #3 and it was paid in-kind, mark this box with an  x._x000a_" sqref="L21 L25 L29 L33 L37 L41 L45 L418 L53 L57 L61 L65 L69 L73 L77 L81:L82 L86 L90 L94 L98 L102 L106 L110 L114 L118 L122 L126 L130 L134 L138 L142 L146 L150 L154 L158 L162 L166 L170 L174 L178 L182 L186 L190 L194 L198 L202 L206 L210 L214 L218 L222 L226 L230 L234 L238 L242 L246 L250 L254 L258 L262 L266 L270 L274 L278 L282 L286 L290 L294 L298 L302 L306 L310 L314 L318 L322 L326 L330 L334 L338 L342 L346 L350 L354 L358 L362 L366 L370 L374 L378 L382 L386 L390 L394 L398 L402 L406 L410 L414 L49"/>
    <dataValidation allowBlank="1" showInputMessage="1" showErrorMessage="1" promptTitle="Benefit #2- Payment in-kind" prompt="If there is a benefit #2 and it was paid in-kind, mark this box with an  x._x000a_" sqref="L20 L24 L28 L32 L36 L40 L44 L417 L52 L56 L60 L64 L68 L72 L76 L80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8"/>
    <dataValidation allowBlank="1" showInputMessage="1" showErrorMessage="1" promptTitle="Benefit #1- Payment in-kind" prompt="If there is a benefit #1 and it was paid in-kind, mark this box with an  x._x000a_" sqref="L18:L19 L22:L23 L26:L27 L30:L31 L34:L35 L38:L39 L42:L43 L415:L416 L50:L51 L54:L55 L58:L59 L62:L63 L66:L67 L70:L71 L74:L75 L78:L79 L83:L84 L87:L88 L91:L92 L95:L96 L99:L100 L103:L104 L107:L108 L111:L112 L115:L116 L119:L120 L123:L124 L127:L128 L131:L132 L135:L136 L139:L140 L143:L144 L147:L148 L151:L152 L155:L156 L159:L160 L163:L164 L167:L168 L171:L172 L175:L176 L179:L180 L183:L184 L187:L188 L191:L192 L195:L196 L199:L200 L203:L204 L207:L208 L211:L212 L215:L216 L219:L220 L223:L224 L227:L228 L231:L232 L235:L236 L239:L240 L243:L244 L247:L248 L251:L252 L255:L256 L259:L260 L263:L264 L267:L268 L271:L272 L275:L276 L279:L280 L283:L284 L287:L288 L291:L292 L295:L296 L299:L300 L303:L304 L307:L308 L311:L312 L315:L316 L319:L320 L323:L324 L327:L328 L331:L332 L335:L336 L339:L340 L343:L344 L347:L348 L351:L352 L355:L356 L359:L360 L363:L364 L367:L368 L371:L372 L375:L376 L379:L380 L383:L384 L387:L388 L391:L392 L395:L396 L399:L400 L403:L404 L407:L408 L411:L412 L46:L47"/>
    <dataValidation allowBlank="1" showInputMessage="1" showErrorMessage="1" promptTitle="Benefit #3--Payment by Check" prompt="If there is a benefit #3 and it was paid by check, mark an x in this cell._x000a_" sqref="K21 K25 K29 K33 K37 K41 K45 K418 K53 K57 K61 K65 K69 K73 K77 K81:K82 K86 K90 K94 K98 K102 K106 K110 K114 K118 K122 K126 K130 K134 K138 K142 K146 K150 K154 K158 K162 K166 K170 K174 K178 K182 K186 K190 K194 K198 K202 K206 K210 K214 K218 K222 K226 K230 K234 K238 K242 K246 K250 K254 K258 K262 K266 K270 K274 K278 K282 K286 K290 K294 K298 K302 K306 K310 K314 K318 K322 K326 K330 K334 K338 K342 K346 K350 K354 K358 K362 K366 K370 K374 K378 K382 K386 K390 K394 K398 K402 K406 K410 K414 K49"/>
    <dataValidation allowBlank="1" showInputMessage="1" showErrorMessage="1" promptTitle="Benefit #2--Payment by Check" prompt="If there is a benefit #2 and it was paid by check, mark an x in this cell._x000a_" sqref="K20 K24 K28 K32 K36 K40 K44 K417 K52 K56 K60 K64 K68 K72 K76 K80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8"/>
    <dataValidation allowBlank="1" showInputMessage="1" showErrorMessage="1" promptTitle="Benefit #1--Payment by Check" prompt="If there is a benefit #1 and it was paid by check, mark an x in this cell._x000a_" sqref="K18:K19 K22:K23 K26:K27 K30:K31 K34:K35 K38:K39 K42:K43 K415:K416 K50:K51 K54:K55 K58:K59 K62:K63 K66:K67 K70:K71 K74:K75 K78:K79 K83:K84 K87:K88 K91:K92 K95:K96 K99:K100 K103:K104 K107:K108 K111:K112 K115:K116 K119:K120 K123:K124 K127:K128 K131:K132 K135:K136 K139:K140 K143:K144 K147:K148 K151:K152 K155:K156 K159:K160 K163:K164 K167:K168 K171:K172 K175:K176 K179:K180 K183:K184 K187:K188 K191:K192 K195:K196 K199:K200 K203:K204 K207:K208 K211:K212 K215:K216 K219:K220 K223:K224 K227:K228 K231:K232 K235:K236 K239:K240 K243:K244 K247:K248 K251:K252 K255:K256 K259:K260 K263:K264 K267:K268 K271:K272 K275:K276 K279:K280 K283:K284 K287:K288 K291:K292 K295:K296 K299:K300 K303:K304 K307:K308 K311:K312 K315:K316 K319:K320 K323:K324 K327:K328 K331:K332 K335:K336 K339:K340 K343:K344 K347:K348 K351:K352 K355:K356 K359:K360 K363:K364 K367:K368 K371:K372 K375:K376 K379:K380 K383:K384 K387:K388 K391:K392 K395:K396 K399:K400 K403:K404 K407:K408 K411:K412 K46:K47"/>
    <dataValidation allowBlank="1" showInputMessage="1" showErrorMessage="1" promptTitle="Benefit #3 Description" prompt="Benefit #3 description is listed here" sqref="J21 J25 J29 J33 J37 J41 J45 J418 J53 J57 J61 J65 J69 J73 J77 J81:J82 J86 J90 J94 J98 J102 J106 J110 J114 J118 J122 J126 J130 J134 J138 J142 J146 J150 J154 J158 J162 J166 J170 J174 J178 J182 J186 J190 J194 J198 J202 J206 J210 J214 J218 J222 J226 J230 J234 J238 J242 J246 J250 J254 J258 J262 J266 J270 J274 J278 J282 J286 J290 J294 J298 J302 J306 J310 J314 J318 J322 J326 J330 J334 J338 J342 J346 J350 J354 J358 J362 J366 J370 J374 J378 J382 J386 J390 J394 J398 J402 J406 J410 J414 J49"/>
    <dataValidation allowBlank="1" showInputMessage="1" showErrorMessage="1" promptTitle="Benefit #3 Total Amount" prompt="The total amount of Benefit #3 is entered here." sqref="M21 M25 M29 M33 M37 M41 M45 M418 M53 M57 M61 M65 M69 M73 M77 M81:M82 M86 M90 M94 M98 M102 M106 M110 M114 M118 M122 M126 M130 M134 M138 M142 M146 M150 M154 M158 M162 M166 M170 M174 M178 M182 M186 M190 M194 M198 M202 M206 M210 M214 M218 M222 M226 M230 M234 M238 M242 M246 M250 M254 M258 M262 M266 M270 M274 M278 M282 M286 M290 M294 M298 M302 M306 M310 M314 M318 M322 M326 M330 M334 M338 M342 M346 M350 M354 M358 M362 M366 M370 M374 M378 M382 M386 M390 M394 M398 M402 M406 M410 M414 M49"/>
    <dataValidation allowBlank="1" showInputMessage="1" showErrorMessage="1" promptTitle="Benefit #2 Total Amount" prompt="The total amount of Benefit #2 is entered here." sqref="M20 M24 M28 M32 M36 M40 M44 M417 M52 M56 M60 M64 M68 M72 M76 M80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8"/>
    <dataValidation allowBlank="1" showInputMessage="1" showErrorMessage="1" promptTitle="Benefit #2 Description" prompt="Benefit #2 description is listed here" sqref="J20 J24 J28 J32 J36 J40 J44 J417 J52 J56 J60 J64 J68 J72 J76 J80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8"/>
    <dataValidation allowBlank="1" showInputMessage="1" showErrorMessage="1" promptTitle="Benefit #1 Total Amount" prompt="The total amount of Benefit #1 is entered here." sqref="M18:M19 M22:M23 M26:M27 M30:M31 M34:M35 M38:M39 M42:M43 M415:M416 M50:M51 M54:M55 M58:M59 M62:M63 M66:M67 M70:M71 M74:M75 M78:M79 M83:M84 M87:M88 M91:M92 M95:M96 M99:M100 M103:M104 M107:M108 M111:M112 M115:M116 M119:M120 M123:M124 M127:M128 M131:M132 M135:M136 M139:M140 M143:M144 M147:M148 M151:M152 M155:M156 M159:M160 M163:M164 M167:M168 M171:M172 M175:M176 M179:M180 M183:M184 M187:M188 M191:M192 M195:M196 M199:M200 M203:M204 M207:M208 M211:M212 M215:M216 M219:M220 M223:M224 M227:M228 M231:M232 M235:M236 M239:M240 M243:M244 M247:M248 M251:M252 M255:M256 M259:M260 M263:M264 M267:M268 M271:M272 M275:M276 M279:M280 M283:M284 M287:M288 M291:M292 M295:M296 M299:M300 M303:M304 M307:M308 M311:M312 M315:M316 M319:M320 M323:M324 M327:M328 M331:M332 M335:M336 M339:M340 M343:M344 M347:M348 M351:M352 M355:M356 M359:M360 M363:M364 M367:M368 M371:M372 M375:M376 M379:M380 M383:M384 M387:M388 M391:M392 M395:M396 M399:M400 M403:M404 M407:M408 M411:M412 M46:M47"/>
    <dataValidation allowBlank="1" showInputMessage="1" showErrorMessage="1" promptTitle="Benefit#1 Description" prompt="Benefit Description for Entry #1 is listed here." sqref="J18:J19 J22:J23 J26:J27 J30:J31 J34:J35 J38:J39 J42:J43 J415:J416 J50:J51 J54:J55 J58:J59 J62:J63 J66:J67 J70:J71 J74:J75 J78:J79 J83:J84 J87:J88 J91:J92 J95:J96 J99:J100 J103:J104 J107:J108 J111:J112 J115:J116 J119:J120 J123:J124 J127:J128 J131:J132 J135:J136 J139:J140 J143:J144 J147:J148 J151:J152 J155:J156 J159:J160 J163:J164 J167:J168 J171:J172 J175:J176 J179:J180 J183:J184 J187:J188 J191:J192 J195:J196 J199:J200 J203:J204 J207:J208 J211:J212 J215:J216 J219:J220 J223:J224 J227:J228 J231:J232 J235:J236 J239:J240 J243:J244 J247:J248 J251:J252 J255:J256 J259:J260 J263:J264 J267:J268 J271:J272 J275:J276 J279:J280 J283:J284 J287:J288 J291:J292 J295:J296 J299:J300 J303:J304 J307:J308 J311:J312 J315:J316 J319:J320 J323:J324 J327:J328 J331:J332 J335:J336 J339:J340 J343:J344 J347:J348 J351:J352 J355:J356 J359:J360 J363:J364 J367:J368 J371:J372 J375:J376 J379:J380 J383:J384 J387:J388 J391:J392 J395:J396 J399:J400 J403:J404 J407:J408 J411:J412 J46:J47"/>
    <dataValidation allowBlank="1" showInputMessage="1" showErrorMessage="1" promptTitle="Travel Date(s)" prompt="List the dates of travel here expressed in the format MM/DD/YYYY-MM/DD/YYYY." sqref="F21 F25 F29 F33 F37 F41 F45 F49 F53 F57 F61 F65 F69 F73 F77 F418 F86 F90 F94 F98 F102 F106 F110 F114 F118 F122 F126 F130 F134 F138 F142 F146 F150 F154 F158 F162 F166 F170 F174 F178 F182 F186 F190 F194 F198 F202 F206 F210 F214 F218 F222 F226 F230 F234 F238 F242 F246 F250 F254 F258 F262 F266 F270 F274 F278 F282 F286 F290 F294 F298 F302 F306 F310 F314 F318 F322 F326 F330 F334 F338 F342 F346 F350 F354 F358 F362 F366 F370 F374 F378 F382 F386 F390 F394 F398 F402 F406 F410 F414 F81"/>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418 D86 D90 D94 D98 D102 D106 D110 D114 D118 D122 D126 D130 D134 D138 D142 D146 D150 D154 D158 D162 D166 D170 D174 D178 D182 D186 D190 D194 D198 D202 D206 D210 D214 D218 D222 D226 D230 D234 D238 D242 D246 D250 D254 D258 D262 D266 D270 D274 D278 D282 D286 D290 D294 D298 D302 D306 D310 D314 D318 D322 D326 D330 D334 D338 D342 D346 D350 D354 D358 D362 D366 D370 D374 D378 D382 D386 D390 D394 D398 D402 D406 D410 D414 D81">
      <formula1>40179</formula1>
      <formula2>73051</formula2>
    </dataValidation>
    <dataValidation allowBlank="1" showInputMessage="1" showErrorMessage="1" promptTitle="Event Sponsor" prompt="List the event sponsor here." sqref="C21 C25 C29 C33 C37 C41 C45 C49 C53 C57 C61 C65 C69 C73 C77 C418 C86 C90 C94 C98 C102 C106 C110 C114 C118 C122 C126 C130 C134 C138 C142 C146 C150 C154 C158 C162 C166 C170 C174 C178 C182 C186 C190 C194 C198 C202 C206 C210 C214 C218 C222 C226 C230 C234 C238 C242 C246 C250 C254 C258 C262 C266 C270 C274 C278 C282 C286 C290 C294 C298 C302 C306 C310 C314 C318 C322 C326 C330 C334 C338 C342 C346 C350 C354 C358 C362 C366 C370 C374 C378 C382 C386 C390 C394 C398 C402 C406 C410 C414 C81"/>
    <dataValidation allowBlank="1" showInputMessage="1" showErrorMessage="1" promptTitle="Traveler Title" prompt="List traveler's title here." sqref="B21 B25 B29 B33 B37 B41 B45 B49 B53 B57 B61 B65 B69 B73 B77 B418 B86 B90 B94 B98 B102 B106 B110 B114 B118 B122 B126 B130 B134 B138 B142 B146 B150 B154 B158 B162 B166 B170 B174 B178 B182 B186 B190 B194 B198 B202 B206 B210 B214 B218 B222 B226 B230 B234 B238 B242 B246 B250 B254 B258 B262 B266 B270 B274 B278 B282 B286 B290 B294 B298 B302 B306 B310 B314 B318 B322 B326 B330 B334 B338 B342 B346 B350 B354 B358 B362 B366 B370 B374 B378 B382 B386 B390 B394 B398 B402 B406 B410 B414 B81"/>
    <dataValidation allowBlank="1" showInputMessage="1" showErrorMessage="1" promptTitle="Location " prompt="List location of event here." sqref="F19 F23 F27 F31 F35 F39 F43 F47 F51 F55 F59 F63 F67 F71 F75 F79 F84 F88 F92 F96 F100 F104 F108 F112 F116 F120 F124 F128 F132 F136 F140 F144 F148 F152 F156 F160 F164 F168 F172 F176 F180 F184 F188 F192 F196 F200 F204 F208 F212 F216 F220 F224 F228 F232 F236 F240 F244 F248 F252 F256 F260 F264 F268 F272 F276 F280 F284 F288 F292 F296 F300 F304 F308 F312 F316 F320 F324 F328 F332 F336 F340 F344 F348 F352 F356 F360 F364 F368 F372 F376 F380 F384 F388 F392 F396 F400 F404 F408 F412 F416"/>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4 D88 D92 D96 D100 D104 D108 D112 D116 D120 D124 D128 D132 D136 D140 D144 D148 D152 D156 D160 D164 D168 D172 D176 D180 D184 D188 D192 D196 D200 D204 D208 D212 D216 D220 D224 D228 D232 D236 D240 D244 D248 D252 D256 D260 D264 D268 D272 D276 D280 D284 D288 D292 D296 D300 D304 D308 D312 D316 D320 D324 D328 D332 D336 D340 D344 D348 D352 D356 D360 D364 D368 D372 D376 D380 D384 D388 D392 D396 D400 D404 D408 D412 D416">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4 C88 C92 C96 C100 C104 C108 C112 C116 C120 C124 C128 C132 C136 C140 C144 C148 C152 C156 C160 C164 C168 C172 C176 C180 C184 C188 C192 C196 C200 C204 C208 C212 C216 C220 C224 C228 C232 C236 C240 C244 C248 C252 C256 C260 C264 C268 C272 C276 C280 C284 C288 C292 C296 C300 C304 C308 C312 C316 C320 C324 C328 C332 C336 C340 C344 C348 C352 C356 C360 C364 C368 C372 C376 C380 C384 C388 C392 C396 C400 C404 C408 C412 C416"/>
    <dataValidation allowBlank="1" showInputMessage="1" showErrorMessage="1" promptTitle="Traveler Name " prompt="List traveler's first and last name here." sqref="B19"/>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6:I416 G17:I17 G25:I25 G29:I29 G27:I27 G23:I23 G33:I33 G37:I37 G41:I41 G45:I45 G49:I49 G53:I53 G57:I57 G61:I61 G65:I65 G69:I69 G73:I73 G77:I77 G412:I412 G86:I86 G90:I90 G94:I94 G98:I98 G102:I102 G106:I106 G110:I110 G114:I114 G118:I118 G122:I122 G126:I126 G130:I130 G134:I134 G138:I138 G142:I142 G146:I146 G150:I150 G154:I154 G158:I158 G162:I162 G166:I166 G170:I170 G174:I174 G178:I178 G182:I182 G186:I186 G190:I190 G194:I194 G198:I198 G202:I202 G206:I206 G210:I210 G214:I214 G218:I218 G222:I222 G226:I226 G230:I230 G234:I234 G238:I238 G242:I242 G246:I246 G250:I250 G254:I254 G258:I258 G262:I262 G266:I266 G270:I270 G274:I274 G278:I278 G282:I282 G286:I286 G290:I290 G294:I294 G298:I298 G302:I302 G306:I306 G310:I310 G314:I314 G318:I318 G322:I322 G326:I326 G330:I330 G334:I334 G338:I338 G342:I342 G346:I346 G350:I350 G354:I354 G358:I358 G362:I362 G366:I366 G370:I370 G374:I374 G378:I378 G382:I382 G386:I386 G390:I390 G394:I394 G398:I398 G402:I402 G406:I406 G410:I410 G414:I414 G418:I418 G31:I31 G35:I35 G39:I39 G43:I43 G47:I47 G51:I51 G55:I55 G59:I59 G63:I63 G67:I67 G71:I71 G75:I75 G79:I79 G84:I84 G88:I88 G92:I92 G96:I96 G100:I100 G104:I104 G108:I108 G112:I112 G116:I116 G120:I120 G124:I124 G128:I128 G132:I132 G136:I136 G140:I140 G144:I144 G148:I148 G152:I152 G156:I156 G160:I160 G164:I164 G168:I168 G172:I172 G176:I176 G180:I180 G184:I184 G188:I188 G192:I192 G196:I196 G200:I200 G204:I204 G208:I208 G212:I212 G216:I216 G220:I220 G224:I224 G228:I228 G232:I232 G236:I236 G240:I240 G244:I244 G248:I248 G252:I252 G256:I256 G260:I260 G264:I264 G268:I268 G272:I272 G276:I276 G280:I280 G284:I284 G288:I288 G292:I292 G296:I296 G300:I300 G304:I304 G308:I308 G312:I312 G316:I316 G320:I320 G324:I324 G328:I328 G332:I332 G336:I336 G340:I340 G344:I344 G348:I348 G352:I352 G356:I356 G360:I360 G364:I364 G368:I368 G372:I372 G376:I376 G380:I380 G384:I384 G388:I388 G392:I392 G396:I396 G400:I400 G404:I404 G408:I408 G81"/>
  </dataValidations>
  <pageMargins left="0.7" right="0.7" top="0" bottom="0.25" header="0.3" footer="0.3"/>
  <pageSetup fitToHeight="0" orientation="landscape" blackAndWhite="1"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F3" sqref="F3"/>
    </sheetView>
  </sheetViews>
  <sheetFormatPr defaultRowHeight="12.75" x14ac:dyDescent="0.2"/>
  <cols>
    <col min="1" max="1" width="3.85546875" style="1" customWidth="1"/>
    <col min="2" max="2" width="16.140625" style="1" customWidth="1"/>
    <col min="3" max="3" width="17.7109375" style="1" customWidth="1"/>
    <col min="4" max="4" width="14.42578125" style="1" customWidth="1"/>
    <col min="5" max="5" width="18.7109375" style="1" hidden="1" customWidth="1"/>
    <col min="6" max="6" width="14.85546875" style="1" customWidth="1"/>
    <col min="7" max="7" width="3" style="1" customWidth="1"/>
    <col min="8" max="8" width="11.28515625" style="1" customWidth="1"/>
    <col min="9" max="9" width="3" style="1" customWidth="1"/>
    <col min="10" max="10" width="12.28515625" style="1" customWidth="1"/>
    <col min="11" max="11" width="9.140625" style="1" customWidth="1"/>
    <col min="12" max="12" width="8.85546875" style="1" customWidth="1"/>
    <col min="13" max="13" width="8" style="1" customWidth="1"/>
    <col min="14" max="14" width="0.140625" style="1" customWidth="1"/>
    <col min="15" max="15" width="9.140625" style="1"/>
    <col min="16" max="16" width="20.28515625" style="1" bestFit="1" customWidth="1"/>
    <col min="17" max="20" width="9.140625" style="1"/>
    <col min="21" max="21" width="9.42578125" style="1" customWidth="1"/>
    <col min="22" max="22" width="13.7109375" style="2" customWidth="1"/>
    <col min="23" max="16384" width="9.140625" style="1"/>
  </cols>
  <sheetData>
    <row r="1" spans="1:19" s="1" customFormat="1" hidden="1" x14ac:dyDescent="0.2"/>
    <row r="2" spans="1:19" s="1" customFormat="1" x14ac:dyDescent="0.2">
      <c r="J2" s="510" t="s">
        <v>1</v>
      </c>
      <c r="K2" s="511"/>
      <c r="L2" s="511"/>
      <c r="M2" s="511"/>
      <c r="P2" s="513"/>
      <c r="Q2" s="513"/>
      <c r="R2" s="513"/>
      <c r="S2" s="513"/>
    </row>
    <row r="3" spans="1:19" s="1" customFormat="1" x14ac:dyDescent="0.2">
      <c r="J3" s="511"/>
      <c r="K3" s="511"/>
      <c r="L3" s="511"/>
      <c r="M3" s="511"/>
      <c r="P3" s="514"/>
      <c r="Q3" s="514"/>
      <c r="R3" s="514"/>
      <c r="S3" s="514"/>
    </row>
    <row r="4" spans="1:19" s="1" customFormat="1" ht="13.5" thickBot="1" x14ac:dyDescent="0.25">
      <c r="A4" s="64"/>
      <c r="B4" s="64"/>
      <c r="C4" s="64"/>
      <c r="D4" s="64"/>
      <c r="E4" s="64"/>
      <c r="F4" s="64"/>
      <c r="G4" s="64"/>
      <c r="H4" s="64"/>
      <c r="I4" s="64"/>
      <c r="J4" s="512"/>
      <c r="K4" s="512"/>
      <c r="L4" s="512"/>
      <c r="M4" s="512"/>
      <c r="P4" s="515"/>
      <c r="Q4" s="515"/>
      <c r="R4" s="515"/>
      <c r="S4" s="515"/>
    </row>
    <row r="5" spans="1:19" s="1" customFormat="1" ht="30" customHeight="1" thickTop="1" thickBot="1" x14ac:dyDescent="0.25">
      <c r="A5" s="516" t="s">
        <v>1842</v>
      </c>
      <c r="B5" s="517"/>
      <c r="C5" s="517"/>
      <c r="D5" s="517"/>
      <c r="E5" s="517"/>
      <c r="F5" s="517"/>
      <c r="G5" s="517"/>
      <c r="H5" s="517"/>
      <c r="I5" s="517"/>
      <c r="J5" s="517"/>
      <c r="K5" s="517"/>
      <c r="L5" s="517"/>
      <c r="M5" s="517"/>
      <c r="N5" s="4"/>
      <c r="O5" s="64"/>
      <c r="Q5" s="5"/>
    </row>
    <row r="6" spans="1:19" s="1" customFormat="1" ht="13.5" customHeight="1" thickTop="1" x14ac:dyDescent="0.2">
      <c r="A6" s="518" t="s">
        <v>2</v>
      </c>
      <c r="B6" s="520" t="s">
        <v>3</v>
      </c>
      <c r="C6" s="521"/>
      <c r="D6" s="521"/>
      <c r="E6" s="521"/>
      <c r="F6" s="521"/>
      <c r="G6" s="521"/>
      <c r="H6" s="521"/>
      <c r="I6" s="521"/>
      <c r="J6" s="522"/>
      <c r="K6" s="6" t="s">
        <v>4</v>
      </c>
      <c r="L6" s="6" t="s">
        <v>5</v>
      </c>
      <c r="M6" s="6" t="s">
        <v>6</v>
      </c>
      <c r="N6" s="7"/>
      <c r="O6" s="64"/>
    </row>
    <row r="7" spans="1:19" s="1" customFormat="1" ht="20.25" customHeight="1" thickBot="1" x14ac:dyDescent="0.25">
      <c r="A7" s="518"/>
      <c r="B7" s="523"/>
      <c r="C7" s="524"/>
      <c r="D7" s="524"/>
      <c r="E7" s="524"/>
      <c r="F7" s="524"/>
      <c r="G7" s="524"/>
      <c r="H7" s="524"/>
      <c r="I7" s="524"/>
      <c r="J7" s="525"/>
      <c r="K7" s="8"/>
      <c r="L7" s="9"/>
      <c r="M7" s="10">
        <v>2018</v>
      </c>
      <c r="N7" s="11"/>
      <c r="O7" s="64"/>
    </row>
    <row r="8" spans="1:19" s="1" customFormat="1" ht="27.75" customHeight="1" thickTop="1" thickBot="1" x14ac:dyDescent="0.25">
      <c r="A8" s="518"/>
      <c r="B8" s="526" t="s">
        <v>7</v>
      </c>
      <c r="C8" s="527"/>
      <c r="D8" s="527"/>
      <c r="E8" s="527"/>
      <c r="F8" s="527"/>
      <c r="G8" s="528"/>
      <c r="H8" s="528"/>
      <c r="I8" s="528"/>
      <c r="J8" s="528"/>
      <c r="K8" s="528"/>
      <c r="L8" s="527"/>
      <c r="M8" s="527"/>
      <c r="N8" s="529"/>
      <c r="O8" s="64"/>
    </row>
    <row r="9" spans="1:19" s="1" customFormat="1" ht="18" customHeight="1" thickTop="1" x14ac:dyDescent="0.25">
      <c r="A9" s="518"/>
      <c r="B9" s="530" t="s">
        <v>1715</v>
      </c>
      <c r="C9" s="507"/>
      <c r="D9" s="507"/>
      <c r="E9" s="507"/>
      <c r="F9" s="507"/>
      <c r="G9" s="451"/>
      <c r="H9" s="408" t="s">
        <v>1716</v>
      </c>
      <c r="I9" s="411"/>
      <c r="J9" s="414" t="s">
        <v>1701</v>
      </c>
      <c r="K9" s="417" t="s">
        <v>0</v>
      </c>
      <c r="L9" s="420" t="s">
        <v>1717</v>
      </c>
      <c r="M9" s="421"/>
      <c r="N9" s="214"/>
      <c r="O9" s="215"/>
      <c r="P9" s="64"/>
    </row>
    <row r="10" spans="1:19" s="1" customFormat="1" ht="15.75" customHeight="1" x14ac:dyDescent="0.2">
      <c r="A10" s="518"/>
      <c r="B10" s="506" t="s">
        <v>7284</v>
      </c>
      <c r="C10" s="507"/>
      <c r="D10" s="507"/>
      <c r="E10" s="507"/>
      <c r="F10" s="508"/>
      <c r="G10" s="452"/>
      <c r="H10" s="409"/>
      <c r="I10" s="412"/>
      <c r="J10" s="415"/>
      <c r="K10" s="418"/>
      <c r="L10" s="422"/>
      <c r="M10" s="421"/>
      <c r="N10" s="214"/>
      <c r="O10" s="215"/>
      <c r="P10" s="64"/>
    </row>
    <row r="11" spans="1:19" s="1" customFormat="1" ht="13.5" thickBot="1" x14ac:dyDescent="0.25">
      <c r="A11" s="518"/>
      <c r="B11" s="13" t="s">
        <v>9</v>
      </c>
      <c r="C11" s="216" t="s">
        <v>7285</v>
      </c>
      <c r="D11" s="428" t="s">
        <v>7286</v>
      </c>
      <c r="E11" s="428"/>
      <c r="F11" s="429"/>
      <c r="G11" s="453"/>
      <c r="H11" s="410"/>
      <c r="I11" s="413"/>
      <c r="J11" s="416"/>
      <c r="K11" s="419"/>
      <c r="L11" s="423"/>
      <c r="M11" s="424"/>
      <c r="N11" s="217"/>
      <c r="O11" s="215"/>
      <c r="P11" s="64"/>
    </row>
    <row r="12" spans="1:19" s="1" customFormat="1" ht="13.5" thickTop="1" x14ac:dyDescent="0.2">
      <c r="A12" s="518"/>
      <c r="B12" s="392" t="s">
        <v>10</v>
      </c>
      <c r="C12" s="394" t="s">
        <v>11</v>
      </c>
      <c r="D12" s="396" t="s">
        <v>12</v>
      </c>
      <c r="E12" s="398" t="s">
        <v>13</v>
      </c>
      <c r="F12" s="399"/>
      <c r="G12" s="402" t="s">
        <v>14</v>
      </c>
      <c r="H12" s="403"/>
      <c r="I12" s="404"/>
      <c r="J12" s="394" t="s">
        <v>15</v>
      </c>
      <c r="K12" s="454" t="s">
        <v>16</v>
      </c>
      <c r="L12" s="456" t="s">
        <v>17</v>
      </c>
      <c r="M12" s="396" t="s">
        <v>18</v>
      </c>
      <c r="N12" s="16"/>
      <c r="O12" s="64"/>
    </row>
    <row r="13" spans="1:19" s="1" customFormat="1" ht="34.5" customHeight="1" thickBot="1" x14ac:dyDescent="0.25">
      <c r="A13" s="519"/>
      <c r="B13" s="393"/>
      <c r="C13" s="395"/>
      <c r="D13" s="397"/>
      <c r="E13" s="400"/>
      <c r="F13" s="401"/>
      <c r="G13" s="405"/>
      <c r="H13" s="406"/>
      <c r="I13" s="407"/>
      <c r="J13" s="505"/>
      <c r="K13" s="496"/>
      <c r="L13" s="629"/>
      <c r="M13" s="505"/>
      <c r="N13" s="17"/>
      <c r="O13" s="64"/>
    </row>
    <row r="14" spans="1:19" s="1" customFormat="1" ht="24" thickTop="1" thickBot="1" x14ac:dyDescent="0.25">
      <c r="A14" s="381" t="s">
        <v>19</v>
      </c>
      <c r="B14" s="189" t="s">
        <v>20</v>
      </c>
      <c r="C14" s="189" t="s">
        <v>21</v>
      </c>
      <c r="D14" s="189" t="s">
        <v>22</v>
      </c>
      <c r="E14" s="384" t="s">
        <v>23</v>
      </c>
      <c r="F14" s="384"/>
      <c r="G14" s="358" t="s">
        <v>14</v>
      </c>
      <c r="H14" s="359"/>
      <c r="I14" s="87"/>
      <c r="J14" s="317"/>
      <c r="K14" s="317"/>
      <c r="L14" s="317"/>
      <c r="M14" s="317"/>
      <c r="N14" s="281"/>
    </row>
    <row r="15" spans="1:19" s="1" customFormat="1" ht="13.5" thickBot="1" x14ac:dyDescent="0.25">
      <c r="A15" s="382"/>
      <c r="B15" s="21"/>
      <c r="C15" s="21"/>
      <c r="D15" s="22"/>
      <c r="E15" s="223"/>
      <c r="F15" s="224"/>
      <c r="G15" s="502"/>
      <c r="H15" s="503"/>
      <c r="I15" s="504"/>
      <c r="J15" s="23"/>
      <c r="K15" s="24"/>
      <c r="L15" s="25"/>
      <c r="M15" s="318"/>
      <c r="N15" s="281"/>
      <c r="O15" s="64"/>
    </row>
    <row r="16" spans="1:19" s="1" customFormat="1" ht="23.25" thickBot="1" x14ac:dyDescent="0.25">
      <c r="A16" s="382"/>
      <c r="B16" s="190" t="s">
        <v>29</v>
      </c>
      <c r="C16" s="190" t="s">
        <v>30</v>
      </c>
      <c r="D16" s="190" t="s">
        <v>31</v>
      </c>
      <c r="E16" s="388" t="s">
        <v>32</v>
      </c>
      <c r="F16" s="388"/>
      <c r="G16" s="389"/>
      <c r="H16" s="390"/>
      <c r="I16" s="391"/>
      <c r="J16" s="27"/>
      <c r="K16" s="25"/>
      <c r="L16" s="28"/>
      <c r="M16" s="319"/>
      <c r="N16" s="16"/>
    </row>
    <row r="17" spans="1:22" ht="13.5" thickBot="1" x14ac:dyDescent="0.25">
      <c r="A17" s="383"/>
      <c r="B17" s="228"/>
      <c r="C17" s="228"/>
      <c r="D17" s="22"/>
      <c r="E17" s="229"/>
      <c r="F17" s="224"/>
      <c r="G17" s="462"/>
      <c r="H17" s="463"/>
      <c r="I17" s="464"/>
      <c r="J17" s="320"/>
      <c r="K17" s="321"/>
      <c r="L17" s="321"/>
      <c r="M17" s="322"/>
      <c r="N17" s="281"/>
      <c r="V17" s="1"/>
    </row>
    <row r="18" spans="1:22" ht="23.25" customHeight="1" thickTop="1" x14ac:dyDescent="0.2">
      <c r="A18" s="355">
        <f>1</f>
        <v>1</v>
      </c>
      <c r="B18" s="186" t="s">
        <v>20</v>
      </c>
      <c r="C18" s="186" t="s">
        <v>21</v>
      </c>
      <c r="D18" s="186" t="s">
        <v>22</v>
      </c>
      <c r="E18" s="358" t="s">
        <v>23</v>
      </c>
      <c r="F18" s="358"/>
      <c r="G18" s="375" t="s">
        <v>14</v>
      </c>
      <c r="H18" s="376"/>
      <c r="I18" s="377"/>
      <c r="J18" s="109" t="s">
        <v>1719</v>
      </c>
      <c r="K18" s="110"/>
      <c r="L18" s="110"/>
      <c r="M18" s="111"/>
      <c r="N18" s="281"/>
      <c r="V18" s="323"/>
    </row>
    <row r="19" spans="1:22" x14ac:dyDescent="0.2">
      <c r="A19" s="627"/>
      <c r="B19" s="113"/>
      <c r="C19" s="113"/>
      <c r="D19" s="268"/>
      <c r="E19" s="113"/>
      <c r="F19" s="113"/>
      <c r="G19" s="459"/>
      <c r="H19" s="460"/>
      <c r="I19" s="461"/>
      <c r="J19" s="115" t="s">
        <v>1719</v>
      </c>
      <c r="K19" s="115"/>
      <c r="L19" s="115"/>
      <c r="M19" s="116"/>
      <c r="N19" s="281"/>
      <c r="V19" s="325"/>
    </row>
    <row r="20" spans="1:22" ht="22.5" x14ac:dyDescent="0.2">
      <c r="A20" s="627"/>
      <c r="B20" s="188" t="s">
        <v>29</v>
      </c>
      <c r="C20" s="188" t="s">
        <v>30</v>
      </c>
      <c r="D20" s="188" t="s">
        <v>31</v>
      </c>
      <c r="E20" s="363" t="s">
        <v>32</v>
      </c>
      <c r="F20" s="363"/>
      <c r="G20" s="364"/>
      <c r="H20" s="365"/>
      <c r="I20" s="366"/>
      <c r="J20" s="120" t="s">
        <v>1840</v>
      </c>
      <c r="K20" s="121"/>
      <c r="L20" s="121"/>
      <c r="M20" s="122"/>
      <c r="N20" s="281"/>
      <c r="V20" s="233"/>
    </row>
    <row r="21" spans="1:22" ht="13.5" thickBot="1" x14ac:dyDescent="0.25">
      <c r="A21" s="628"/>
      <c r="B21" s="124"/>
      <c r="C21" s="124"/>
      <c r="D21" s="134"/>
      <c r="E21" s="126" t="s">
        <v>37</v>
      </c>
      <c r="F21" s="127"/>
      <c r="G21" s="378"/>
      <c r="H21" s="379"/>
      <c r="I21" s="380"/>
      <c r="J21" s="120" t="s">
        <v>1726</v>
      </c>
      <c r="K21" s="121"/>
      <c r="L21" s="121"/>
      <c r="M21" s="122"/>
      <c r="N21" s="281"/>
      <c r="V21" s="233"/>
    </row>
    <row r="22" spans="1:22" ht="24" thickTop="1" thickBot="1" x14ac:dyDescent="0.25">
      <c r="A22" s="355">
        <f>A18+1</f>
        <v>2</v>
      </c>
      <c r="B22" s="186" t="s">
        <v>20</v>
      </c>
      <c r="C22" s="186" t="s">
        <v>21</v>
      </c>
      <c r="D22" s="186" t="s">
        <v>22</v>
      </c>
      <c r="E22" s="358" t="s">
        <v>23</v>
      </c>
      <c r="F22" s="358"/>
      <c r="G22" s="358" t="s">
        <v>14</v>
      </c>
      <c r="H22" s="359"/>
      <c r="I22" s="87"/>
      <c r="J22" s="109" t="s">
        <v>1719</v>
      </c>
      <c r="K22" s="110"/>
      <c r="L22" s="110"/>
      <c r="M22" s="111"/>
      <c r="N22" s="281"/>
      <c r="V22" s="233"/>
    </row>
    <row r="23" spans="1:22" ht="13.5" thickBot="1" x14ac:dyDescent="0.25">
      <c r="A23" s="356"/>
      <c r="B23" s="113"/>
      <c r="C23" s="113"/>
      <c r="D23" s="268"/>
      <c r="E23" s="113"/>
      <c r="F23" s="113"/>
      <c r="G23" s="459"/>
      <c r="H23" s="460"/>
      <c r="I23" s="461"/>
      <c r="J23" s="115" t="s">
        <v>1719</v>
      </c>
      <c r="K23" s="115"/>
      <c r="L23" s="115"/>
      <c r="M23" s="116"/>
      <c r="N23" s="281"/>
      <c r="V23" s="233"/>
    </row>
    <row r="24" spans="1:22" ht="23.25" thickBot="1" x14ac:dyDescent="0.25">
      <c r="A24" s="356"/>
      <c r="B24" s="188" t="s">
        <v>29</v>
      </c>
      <c r="C24" s="188" t="s">
        <v>30</v>
      </c>
      <c r="D24" s="188" t="s">
        <v>31</v>
      </c>
      <c r="E24" s="363" t="s">
        <v>32</v>
      </c>
      <c r="F24" s="363"/>
      <c r="G24" s="364"/>
      <c r="H24" s="365"/>
      <c r="I24" s="366"/>
      <c r="J24" s="120" t="s">
        <v>1840</v>
      </c>
      <c r="K24" s="121"/>
      <c r="L24" s="121"/>
      <c r="M24" s="122"/>
      <c r="N24" s="281"/>
      <c r="V24" s="233"/>
    </row>
    <row r="25" spans="1:22" ht="13.5" thickBot="1" x14ac:dyDescent="0.25">
      <c r="A25" s="357"/>
      <c r="B25" s="124"/>
      <c r="C25" s="124"/>
      <c r="D25" s="134"/>
      <c r="E25" s="126" t="s">
        <v>37</v>
      </c>
      <c r="F25" s="127"/>
      <c r="G25" s="462"/>
      <c r="H25" s="463"/>
      <c r="I25" s="464"/>
      <c r="J25" s="120" t="s">
        <v>1726</v>
      </c>
      <c r="K25" s="121"/>
      <c r="L25" s="121"/>
      <c r="M25" s="122"/>
      <c r="N25" s="281"/>
      <c r="V25" s="233"/>
    </row>
    <row r="26" spans="1:22" ht="24" thickTop="1" thickBot="1" x14ac:dyDescent="0.25">
      <c r="A26" s="355">
        <f>A22+1</f>
        <v>3</v>
      </c>
      <c r="B26" s="186" t="s">
        <v>20</v>
      </c>
      <c r="C26" s="186" t="s">
        <v>21</v>
      </c>
      <c r="D26" s="186" t="s">
        <v>22</v>
      </c>
      <c r="E26" s="358" t="s">
        <v>23</v>
      </c>
      <c r="F26" s="358"/>
      <c r="G26" s="358" t="s">
        <v>14</v>
      </c>
      <c r="H26" s="359"/>
      <c r="I26" s="87"/>
      <c r="J26" s="109" t="s">
        <v>1719</v>
      </c>
      <c r="K26" s="110"/>
      <c r="L26" s="110"/>
      <c r="M26" s="111"/>
      <c r="N26" s="281"/>
      <c r="V26" s="233"/>
    </row>
    <row r="27" spans="1:22" ht="13.5" thickBot="1" x14ac:dyDescent="0.25">
      <c r="A27" s="356"/>
      <c r="B27" s="113"/>
      <c r="C27" s="113"/>
      <c r="D27" s="268"/>
      <c r="E27" s="113"/>
      <c r="F27" s="113"/>
      <c r="G27" s="459"/>
      <c r="H27" s="460"/>
      <c r="I27" s="461"/>
      <c r="J27" s="115" t="s">
        <v>1719</v>
      </c>
      <c r="K27" s="115"/>
      <c r="L27" s="115"/>
      <c r="M27" s="116"/>
      <c r="N27" s="281"/>
      <c r="V27" s="233"/>
    </row>
    <row r="28" spans="1:22" ht="23.25" thickBot="1" x14ac:dyDescent="0.25">
      <c r="A28" s="356"/>
      <c r="B28" s="188" t="s">
        <v>29</v>
      </c>
      <c r="C28" s="188" t="s">
        <v>30</v>
      </c>
      <c r="D28" s="188" t="s">
        <v>31</v>
      </c>
      <c r="E28" s="363" t="s">
        <v>32</v>
      </c>
      <c r="F28" s="363"/>
      <c r="G28" s="364"/>
      <c r="H28" s="365"/>
      <c r="I28" s="366"/>
      <c r="J28" s="120" t="s">
        <v>1840</v>
      </c>
      <c r="K28" s="121"/>
      <c r="L28" s="121"/>
      <c r="M28" s="122"/>
      <c r="N28" s="281"/>
      <c r="V28" s="233"/>
    </row>
    <row r="29" spans="1:22" ht="13.5" thickBot="1" x14ac:dyDescent="0.25">
      <c r="A29" s="357"/>
      <c r="B29" s="124"/>
      <c r="C29" s="124"/>
      <c r="D29" s="134"/>
      <c r="E29" s="126" t="s">
        <v>37</v>
      </c>
      <c r="F29" s="127"/>
      <c r="G29" s="462"/>
      <c r="H29" s="463"/>
      <c r="I29" s="464"/>
      <c r="J29" s="120" t="s">
        <v>1726</v>
      </c>
      <c r="K29" s="121"/>
      <c r="L29" s="121"/>
      <c r="M29" s="122"/>
      <c r="N29" s="281"/>
      <c r="V29" s="233"/>
    </row>
    <row r="30" spans="1:22" ht="24" thickTop="1" thickBot="1" x14ac:dyDescent="0.25">
      <c r="A30" s="355">
        <f t="shared" ref="A30" si="0">A26+1</f>
        <v>4</v>
      </c>
      <c r="B30" s="186" t="s">
        <v>20</v>
      </c>
      <c r="C30" s="186" t="s">
        <v>21</v>
      </c>
      <c r="D30" s="186" t="s">
        <v>22</v>
      </c>
      <c r="E30" s="358" t="s">
        <v>23</v>
      </c>
      <c r="F30" s="358"/>
      <c r="G30" s="358" t="s">
        <v>14</v>
      </c>
      <c r="H30" s="359"/>
      <c r="I30" s="87"/>
      <c r="J30" s="109" t="s">
        <v>1719</v>
      </c>
      <c r="K30" s="110"/>
      <c r="L30" s="110"/>
      <c r="M30" s="111"/>
      <c r="N30" s="281"/>
      <c r="V30" s="233"/>
    </row>
    <row r="31" spans="1:22" ht="13.5" thickBot="1" x14ac:dyDescent="0.25">
      <c r="A31" s="356"/>
      <c r="B31" s="113"/>
      <c r="C31" s="113"/>
      <c r="D31" s="268"/>
      <c r="E31" s="113"/>
      <c r="F31" s="113"/>
      <c r="G31" s="459"/>
      <c r="H31" s="460"/>
      <c r="I31" s="461"/>
      <c r="J31" s="115" t="s">
        <v>1719</v>
      </c>
      <c r="K31" s="115"/>
      <c r="L31" s="115"/>
      <c r="M31" s="116"/>
      <c r="N31" s="281"/>
      <c r="V31" s="233"/>
    </row>
    <row r="32" spans="1:22" ht="23.25" thickBot="1" x14ac:dyDescent="0.25">
      <c r="A32" s="356"/>
      <c r="B32" s="188" t="s">
        <v>29</v>
      </c>
      <c r="C32" s="188" t="s">
        <v>30</v>
      </c>
      <c r="D32" s="188" t="s">
        <v>31</v>
      </c>
      <c r="E32" s="363" t="s">
        <v>32</v>
      </c>
      <c r="F32" s="363"/>
      <c r="G32" s="364"/>
      <c r="H32" s="365"/>
      <c r="I32" s="366"/>
      <c r="J32" s="120" t="s">
        <v>1840</v>
      </c>
      <c r="K32" s="121"/>
      <c r="L32" s="121"/>
      <c r="M32" s="122"/>
      <c r="N32" s="281"/>
      <c r="V32" s="233"/>
    </row>
    <row r="33" spans="1:22" ht="13.5" thickBot="1" x14ac:dyDescent="0.25">
      <c r="A33" s="357"/>
      <c r="B33" s="124"/>
      <c r="C33" s="124"/>
      <c r="D33" s="134"/>
      <c r="E33" s="126" t="s">
        <v>37</v>
      </c>
      <c r="F33" s="127"/>
      <c r="G33" s="462"/>
      <c r="H33" s="463"/>
      <c r="I33" s="464"/>
      <c r="J33" s="120" t="s">
        <v>1726</v>
      </c>
      <c r="K33" s="121"/>
      <c r="L33" s="121"/>
      <c r="M33" s="122"/>
      <c r="N33" s="281"/>
      <c r="V33" s="233"/>
    </row>
    <row r="34" spans="1:22" ht="24" thickTop="1" thickBot="1" x14ac:dyDescent="0.25">
      <c r="A34" s="355">
        <f t="shared" ref="A34" si="1">A30+1</f>
        <v>5</v>
      </c>
      <c r="B34" s="186" t="s">
        <v>20</v>
      </c>
      <c r="C34" s="186" t="s">
        <v>21</v>
      </c>
      <c r="D34" s="186" t="s">
        <v>22</v>
      </c>
      <c r="E34" s="358" t="s">
        <v>23</v>
      </c>
      <c r="F34" s="358"/>
      <c r="G34" s="358" t="s">
        <v>14</v>
      </c>
      <c r="H34" s="359"/>
      <c r="I34" s="87"/>
      <c r="J34" s="109" t="s">
        <v>1719</v>
      </c>
      <c r="K34" s="110"/>
      <c r="L34" s="110"/>
      <c r="M34" s="111"/>
      <c r="N34" s="281"/>
      <c r="V34" s="233"/>
    </row>
    <row r="35" spans="1:22" ht="13.5" thickBot="1" x14ac:dyDescent="0.25">
      <c r="A35" s="356"/>
      <c r="B35" s="113"/>
      <c r="C35" s="113"/>
      <c r="D35" s="268"/>
      <c r="E35" s="113"/>
      <c r="F35" s="113"/>
      <c r="G35" s="459"/>
      <c r="H35" s="460"/>
      <c r="I35" s="461"/>
      <c r="J35" s="115" t="s">
        <v>1719</v>
      </c>
      <c r="K35" s="115"/>
      <c r="L35" s="115"/>
      <c r="M35" s="116"/>
      <c r="N35" s="281"/>
      <c r="V35" s="233"/>
    </row>
    <row r="36" spans="1:22" ht="23.25" thickBot="1" x14ac:dyDescent="0.25">
      <c r="A36" s="356"/>
      <c r="B36" s="188" t="s">
        <v>29</v>
      </c>
      <c r="C36" s="188" t="s">
        <v>30</v>
      </c>
      <c r="D36" s="188" t="s">
        <v>31</v>
      </c>
      <c r="E36" s="363" t="s">
        <v>32</v>
      </c>
      <c r="F36" s="363"/>
      <c r="G36" s="364"/>
      <c r="H36" s="365"/>
      <c r="I36" s="366"/>
      <c r="J36" s="120" t="s">
        <v>1840</v>
      </c>
      <c r="K36" s="121"/>
      <c r="L36" s="121"/>
      <c r="M36" s="122"/>
      <c r="N36" s="281"/>
      <c r="V36" s="233"/>
    </row>
    <row r="37" spans="1:22" ht="13.5" thickBot="1" x14ac:dyDescent="0.25">
      <c r="A37" s="357"/>
      <c r="B37" s="124"/>
      <c r="C37" s="124"/>
      <c r="D37" s="134"/>
      <c r="E37" s="126" t="s">
        <v>37</v>
      </c>
      <c r="F37" s="127"/>
      <c r="G37" s="462"/>
      <c r="H37" s="463"/>
      <c r="I37" s="464"/>
      <c r="J37" s="120" t="s">
        <v>1726</v>
      </c>
      <c r="K37" s="121"/>
      <c r="L37" s="121"/>
      <c r="M37" s="122"/>
      <c r="N37" s="281"/>
      <c r="V37" s="233"/>
    </row>
    <row r="38" spans="1:22" ht="24" thickTop="1" thickBot="1" x14ac:dyDescent="0.25">
      <c r="A38" s="355">
        <f t="shared" ref="A38" si="2">A34+1</f>
        <v>6</v>
      </c>
      <c r="B38" s="186" t="s">
        <v>20</v>
      </c>
      <c r="C38" s="186" t="s">
        <v>21</v>
      </c>
      <c r="D38" s="186" t="s">
        <v>22</v>
      </c>
      <c r="E38" s="358" t="s">
        <v>23</v>
      </c>
      <c r="F38" s="358"/>
      <c r="G38" s="358" t="s">
        <v>14</v>
      </c>
      <c r="H38" s="359"/>
      <c r="I38" s="87"/>
      <c r="J38" s="109" t="s">
        <v>1719</v>
      </c>
      <c r="K38" s="110"/>
      <c r="L38" s="110"/>
      <c r="M38" s="111"/>
      <c r="N38" s="281"/>
      <c r="V38" s="233"/>
    </row>
    <row r="39" spans="1:22" ht="13.5" thickBot="1" x14ac:dyDescent="0.25">
      <c r="A39" s="356"/>
      <c r="B39" s="113"/>
      <c r="C39" s="113"/>
      <c r="D39" s="268"/>
      <c r="E39" s="113"/>
      <c r="F39" s="113"/>
      <c r="G39" s="459"/>
      <c r="H39" s="460"/>
      <c r="I39" s="461"/>
      <c r="J39" s="115" t="s">
        <v>1719</v>
      </c>
      <c r="K39" s="115"/>
      <c r="L39" s="115"/>
      <c r="M39" s="116"/>
      <c r="N39" s="281"/>
      <c r="V39" s="233"/>
    </row>
    <row r="40" spans="1:22" ht="23.25" thickBot="1" x14ac:dyDescent="0.25">
      <c r="A40" s="356"/>
      <c r="B40" s="188" t="s">
        <v>29</v>
      </c>
      <c r="C40" s="188" t="s">
        <v>30</v>
      </c>
      <c r="D40" s="188" t="s">
        <v>31</v>
      </c>
      <c r="E40" s="363" t="s">
        <v>32</v>
      </c>
      <c r="F40" s="363"/>
      <c r="G40" s="364"/>
      <c r="H40" s="365"/>
      <c r="I40" s="366"/>
      <c r="J40" s="120" t="s">
        <v>1840</v>
      </c>
      <c r="K40" s="121"/>
      <c r="L40" s="121"/>
      <c r="M40" s="122"/>
      <c r="N40" s="281"/>
      <c r="V40" s="233"/>
    </row>
    <row r="41" spans="1:22" ht="13.5" thickBot="1" x14ac:dyDescent="0.25">
      <c r="A41" s="357"/>
      <c r="B41" s="124"/>
      <c r="C41" s="124"/>
      <c r="D41" s="134"/>
      <c r="E41" s="126" t="s">
        <v>37</v>
      </c>
      <c r="F41" s="127"/>
      <c r="G41" s="462"/>
      <c r="H41" s="463"/>
      <c r="I41" s="464"/>
      <c r="J41" s="120" t="s">
        <v>1726</v>
      </c>
      <c r="K41" s="121"/>
      <c r="L41" s="121"/>
      <c r="M41" s="122"/>
      <c r="N41" s="281"/>
      <c r="V41" s="233"/>
    </row>
    <row r="42" spans="1:22" ht="24" thickTop="1" thickBot="1" x14ac:dyDescent="0.25">
      <c r="A42" s="355">
        <f t="shared" ref="A42" si="3">A38+1</f>
        <v>7</v>
      </c>
      <c r="B42" s="186" t="s">
        <v>20</v>
      </c>
      <c r="C42" s="186" t="s">
        <v>21</v>
      </c>
      <c r="D42" s="186" t="s">
        <v>22</v>
      </c>
      <c r="E42" s="358" t="s">
        <v>23</v>
      </c>
      <c r="F42" s="358"/>
      <c r="G42" s="358" t="s">
        <v>14</v>
      </c>
      <c r="H42" s="359"/>
      <c r="I42" s="87"/>
      <c r="J42" s="109" t="s">
        <v>1719</v>
      </c>
      <c r="K42" s="110"/>
      <c r="L42" s="110"/>
      <c r="M42" s="111"/>
      <c r="N42" s="281"/>
      <c r="V42" s="233"/>
    </row>
    <row r="43" spans="1:22" ht="13.5" thickBot="1" x14ac:dyDescent="0.25">
      <c r="A43" s="356"/>
      <c r="B43" s="113"/>
      <c r="C43" s="113"/>
      <c r="D43" s="268"/>
      <c r="E43" s="113"/>
      <c r="F43" s="113"/>
      <c r="G43" s="459"/>
      <c r="H43" s="460"/>
      <c r="I43" s="461"/>
      <c r="J43" s="115" t="s">
        <v>1719</v>
      </c>
      <c r="K43" s="115"/>
      <c r="L43" s="115"/>
      <c r="M43" s="116"/>
      <c r="N43" s="281"/>
      <c r="V43" s="233"/>
    </row>
    <row r="44" spans="1:22" ht="23.25" thickBot="1" x14ac:dyDescent="0.25">
      <c r="A44" s="356"/>
      <c r="B44" s="188" t="s">
        <v>29</v>
      </c>
      <c r="C44" s="188" t="s">
        <v>30</v>
      </c>
      <c r="D44" s="188" t="s">
        <v>31</v>
      </c>
      <c r="E44" s="363" t="s">
        <v>32</v>
      </c>
      <c r="F44" s="363"/>
      <c r="G44" s="364"/>
      <c r="H44" s="365"/>
      <c r="I44" s="366"/>
      <c r="J44" s="120" t="s">
        <v>1840</v>
      </c>
      <c r="K44" s="121"/>
      <c r="L44" s="121"/>
      <c r="M44" s="122"/>
      <c r="N44" s="281"/>
      <c r="V44" s="233"/>
    </row>
    <row r="45" spans="1:22" ht="13.5" thickBot="1" x14ac:dyDescent="0.25">
      <c r="A45" s="357"/>
      <c r="B45" s="124"/>
      <c r="C45" s="124"/>
      <c r="D45" s="134"/>
      <c r="E45" s="126" t="s">
        <v>37</v>
      </c>
      <c r="F45" s="127"/>
      <c r="G45" s="462"/>
      <c r="H45" s="463"/>
      <c r="I45" s="464"/>
      <c r="J45" s="120" t="s">
        <v>1726</v>
      </c>
      <c r="K45" s="121"/>
      <c r="L45" s="121"/>
      <c r="M45" s="122"/>
      <c r="N45" s="281"/>
      <c r="V45" s="233"/>
    </row>
    <row r="46" spans="1:22" ht="24" thickTop="1" thickBot="1" x14ac:dyDescent="0.25">
      <c r="A46" s="355">
        <f t="shared" ref="A46" si="4">A42+1</f>
        <v>8</v>
      </c>
      <c r="B46" s="186" t="s">
        <v>20</v>
      </c>
      <c r="C46" s="186" t="s">
        <v>21</v>
      </c>
      <c r="D46" s="186" t="s">
        <v>22</v>
      </c>
      <c r="E46" s="358" t="s">
        <v>23</v>
      </c>
      <c r="F46" s="358"/>
      <c r="G46" s="358" t="s">
        <v>14</v>
      </c>
      <c r="H46" s="359"/>
      <c r="I46" s="87"/>
      <c r="J46" s="109" t="s">
        <v>1719</v>
      </c>
      <c r="K46" s="110"/>
      <c r="L46" s="110"/>
      <c r="M46" s="111"/>
      <c r="N46" s="281"/>
      <c r="V46" s="233"/>
    </row>
    <row r="47" spans="1:22" ht="13.5" thickBot="1" x14ac:dyDescent="0.25">
      <c r="A47" s="356"/>
      <c r="B47" s="113"/>
      <c r="C47" s="113"/>
      <c r="D47" s="268"/>
      <c r="E47" s="113"/>
      <c r="F47" s="113"/>
      <c r="G47" s="459"/>
      <c r="H47" s="460"/>
      <c r="I47" s="461"/>
      <c r="J47" s="115" t="s">
        <v>1719</v>
      </c>
      <c r="K47" s="115"/>
      <c r="L47" s="115"/>
      <c r="M47" s="116"/>
      <c r="N47" s="281"/>
      <c r="V47" s="233"/>
    </row>
    <row r="48" spans="1:22" ht="23.25" thickBot="1" x14ac:dyDescent="0.25">
      <c r="A48" s="356"/>
      <c r="B48" s="188" t="s">
        <v>29</v>
      </c>
      <c r="C48" s="188" t="s">
        <v>30</v>
      </c>
      <c r="D48" s="188" t="s">
        <v>31</v>
      </c>
      <c r="E48" s="363" t="s">
        <v>32</v>
      </c>
      <c r="F48" s="363"/>
      <c r="G48" s="364"/>
      <c r="H48" s="365"/>
      <c r="I48" s="366"/>
      <c r="J48" s="120" t="s">
        <v>1840</v>
      </c>
      <c r="K48" s="121"/>
      <c r="L48" s="121"/>
      <c r="M48" s="122"/>
      <c r="N48" s="281"/>
      <c r="V48" s="233"/>
    </row>
    <row r="49" spans="1:22" ht="13.5" thickBot="1" x14ac:dyDescent="0.25">
      <c r="A49" s="357"/>
      <c r="B49" s="124"/>
      <c r="C49" s="124"/>
      <c r="D49" s="134"/>
      <c r="E49" s="126" t="s">
        <v>37</v>
      </c>
      <c r="F49" s="127"/>
      <c r="G49" s="462"/>
      <c r="H49" s="463"/>
      <c r="I49" s="464"/>
      <c r="J49" s="120" t="s">
        <v>1726</v>
      </c>
      <c r="K49" s="121"/>
      <c r="L49" s="121"/>
      <c r="M49" s="122"/>
      <c r="N49" s="281"/>
      <c r="V49" s="233"/>
    </row>
    <row r="50" spans="1:22" ht="24" thickTop="1" thickBot="1" x14ac:dyDescent="0.25">
      <c r="A50" s="355">
        <f t="shared" ref="A50" si="5">A46+1</f>
        <v>9</v>
      </c>
      <c r="B50" s="186" t="s">
        <v>20</v>
      </c>
      <c r="C50" s="186" t="s">
        <v>21</v>
      </c>
      <c r="D50" s="186" t="s">
        <v>22</v>
      </c>
      <c r="E50" s="358" t="s">
        <v>23</v>
      </c>
      <c r="F50" s="358"/>
      <c r="G50" s="358" t="s">
        <v>14</v>
      </c>
      <c r="H50" s="359"/>
      <c r="I50" s="87"/>
      <c r="J50" s="109" t="s">
        <v>1719</v>
      </c>
      <c r="K50" s="110"/>
      <c r="L50" s="110"/>
      <c r="M50" s="111"/>
      <c r="N50" s="281"/>
      <c r="V50" s="233"/>
    </row>
    <row r="51" spans="1:22" ht="13.5" thickBot="1" x14ac:dyDescent="0.25">
      <c r="A51" s="356"/>
      <c r="B51" s="113"/>
      <c r="C51" s="113"/>
      <c r="D51" s="268"/>
      <c r="E51" s="113"/>
      <c r="F51" s="113"/>
      <c r="G51" s="459"/>
      <c r="H51" s="460"/>
      <c r="I51" s="461"/>
      <c r="J51" s="115" t="s">
        <v>1719</v>
      </c>
      <c r="K51" s="115"/>
      <c r="L51" s="115"/>
      <c r="M51" s="116"/>
      <c r="N51" s="281"/>
      <c r="V51" s="233"/>
    </row>
    <row r="52" spans="1:22" ht="23.25" thickBot="1" x14ac:dyDescent="0.25">
      <c r="A52" s="356"/>
      <c r="B52" s="188" t="s">
        <v>29</v>
      </c>
      <c r="C52" s="188" t="s">
        <v>30</v>
      </c>
      <c r="D52" s="188" t="s">
        <v>31</v>
      </c>
      <c r="E52" s="363" t="s">
        <v>32</v>
      </c>
      <c r="F52" s="363"/>
      <c r="G52" s="364"/>
      <c r="H52" s="365"/>
      <c r="I52" s="366"/>
      <c r="J52" s="120" t="s">
        <v>1840</v>
      </c>
      <c r="K52" s="121"/>
      <c r="L52" s="121"/>
      <c r="M52" s="122"/>
      <c r="N52" s="281"/>
      <c r="V52" s="233"/>
    </row>
    <row r="53" spans="1:22" ht="13.5" thickBot="1" x14ac:dyDescent="0.25">
      <c r="A53" s="357"/>
      <c r="B53" s="124"/>
      <c r="C53" s="124"/>
      <c r="D53" s="134"/>
      <c r="E53" s="126" t="s">
        <v>37</v>
      </c>
      <c r="F53" s="127"/>
      <c r="G53" s="462"/>
      <c r="H53" s="463"/>
      <c r="I53" s="464"/>
      <c r="J53" s="120" t="s">
        <v>1726</v>
      </c>
      <c r="K53" s="121"/>
      <c r="L53" s="121"/>
      <c r="M53" s="122"/>
      <c r="N53" s="281"/>
      <c r="V53" s="233"/>
    </row>
    <row r="54" spans="1:22" ht="24" thickTop="1" thickBot="1" x14ac:dyDescent="0.25">
      <c r="A54" s="355">
        <f t="shared" ref="A54" si="6">A50+1</f>
        <v>10</v>
      </c>
      <c r="B54" s="186" t="s">
        <v>20</v>
      </c>
      <c r="C54" s="186" t="s">
        <v>21</v>
      </c>
      <c r="D54" s="186" t="s">
        <v>22</v>
      </c>
      <c r="E54" s="358" t="s">
        <v>23</v>
      </c>
      <c r="F54" s="358"/>
      <c r="G54" s="358" t="s">
        <v>14</v>
      </c>
      <c r="H54" s="359"/>
      <c r="I54" s="87"/>
      <c r="J54" s="109" t="s">
        <v>1719</v>
      </c>
      <c r="K54" s="110"/>
      <c r="L54" s="110"/>
      <c r="M54" s="111"/>
      <c r="N54" s="281"/>
      <c r="V54" s="233"/>
    </row>
    <row r="55" spans="1:22" ht="13.5" thickBot="1" x14ac:dyDescent="0.25">
      <c r="A55" s="356"/>
      <c r="B55" s="113"/>
      <c r="C55" s="113"/>
      <c r="D55" s="268"/>
      <c r="E55" s="113"/>
      <c r="F55" s="113"/>
      <c r="G55" s="459"/>
      <c r="H55" s="460"/>
      <c r="I55" s="461"/>
      <c r="J55" s="115" t="s">
        <v>1719</v>
      </c>
      <c r="K55" s="115"/>
      <c r="L55" s="115"/>
      <c r="M55" s="116"/>
      <c r="N55" s="281"/>
      <c r="P55" s="327"/>
      <c r="V55" s="233"/>
    </row>
    <row r="56" spans="1:22" ht="23.25" thickBot="1" x14ac:dyDescent="0.25">
      <c r="A56" s="356"/>
      <c r="B56" s="188" t="s">
        <v>29</v>
      </c>
      <c r="C56" s="188" t="s">
        <v>30</v>
      </c>
      <c r="D56" s="188" t="s">
        <v>31</v>
      </c>
      <c r="E56" s="363" t="s">
        <v>32</v>
      </c>
      <c r="F56" s="363"/>
      <c r="G56" s="364"/>
      <c r="H56" s="365"/>
      <c r="I56" s="366"/>
      <c r="J56" s="120" t="s">
        <v>1840</v>
      </c>
      <c r="K56" s="121"/>
      <c r="L56" s="121"/>
      <c r="M56" s="122"/>
      <c r="N56" s="281"/>
      <c r="V56" s="233"/>
    </row>
    <row r="57" spans="1:22" s="327" customFormat="1" ht="13.5" thickBot="1" x14ac:dyDescent="0.25">
      <c r="A57" s="357"/>
      <c r="B57" s="124"/>
      <c r="C57" s="124"/>
      <c r="D57" s="134"/>
      <c r="E57" s="126" t="s">
        <v>37</v>
      </c>
      <c r="F57" s="127"/>
      <c r="G57" s="462"/>
      <c r="H57" s="463"/>
      <c r="I57" s="464"/>
      <c r="J57" s="120" t="s">
        <v>1726</v>
      </c>
      <c r="K57" s="121"/>
      <c r="L57" s="121"/>
      <c r="M57" s="122"/>
      <c r="N57" s="328"/>
      <c r="P57" s="1"/>
      <c r="Q57" s="1"/>
      <c r="V57" s="233"/>
    </row>
    <row r="58" spans="1:22" ht="24" thickTop="1" thickBot="1" x14ac:dyDescent="0.25">
      <c r="A58" s="355">
        <f t="shared" ref="A58" si="7">A54+1</f>
        <v>11</v>
      </c>
      <c r="B58" s="186" t="s">
        <v>20</v>
      </c>
      <c r="C58" s="186" t="s">
        <v>21</v>
      </c>
      <c r="D58" s="186" t="s">
        <v>22</v>
      </c>
      <c r="E58" s="358" t="s">
        <v>23</v>
      </c>
      <c r="F58" s="358"/>
      <c r="G58" s="358" t="s">
        <v>14</v>
      </c>
      <c r="H58" s="359"/>
      <c r="I58" s="87"/>
      <c r="J58" s="109" t="s">
        <v>1719</v>
      </c>
      <c r="K58" s="110"/>
      <c r="L58" s="110"/>
      <c r="M58" s="111"/>
      <c r="N58" s="281"/>
      <c r="V58" s="233"/>
    </row>
    <row r="59" spans="1:22" ht="13.5" thickBot="1" x14ac:dyDescent="0.25">
      <c r="A59" s="356"/>
      <c r="B59" s="113"/>
      <c r="C59" s="113"/>
      <c r="D59" s="268"/>
      <c r="E59" s="113"/>
      <c r="F59" s="113"/>
      <c r="G59" s="459"/>
      <c r="H59" s="460"/>
      <c r="I59" s="461"/>
      <c r="J59" s="115" t="s">
        <v>1719</v>
      </c>
      <c r="K59" s="115"/>
      <c r="L59" s="115"/>
      <c r="M59" s="116"/>
      <c r="N59" s="281"/>
      <c r="V59" s="233"/>
    </row>
    <row r="60" spans="1:22" ht="23.25" thickBot="1" x14ac:dyDescent="0.25">
      <c r="A60" s="356"/>
      <c r="B60" s="188" t="s">
        <v>29</v>
      </c>
      <c r="C60" s="188" t="s">
        <v>30</v>
      </c>
      <c r="D60" s="188" t="s">
        <v>31</v>
      </c>
      <c r="E60" s="363" t="s">
        <v>32</v>
      </c>
      <c r="F60" s="363"/>
      <c r="G60" s="364"/>
      <c r="H60" s="365"/>
      <c r="I60" s="366"/>
      <c r="J60" s="120" t="s">
        <v>1840</v>
      </c>
      <c r="K60" s="121"/>
      <c r="L60" s="121"/>
      <c r="M60" s="122"/>
      <c r="N60" s="281"/>
      <c r="V60" s="233"/>
    </row>
    <row r="61" spans="1:22" ht="13.5" thickBot="1" x14ac:dyDescent="0.25">
      <c r="A61" s="357"/>
      <c r="B61" s="124"/>
      <c r="C61" s="124"/>
      <c r="D61" s="134"/>
      <c r="E61" s="126" t="s">
        <v>37</v>
      </c>
      <c r="F61" s="127"/>
      <c r="G61" s="462"/>
      <c r="H61" s="463"/>
      <c r="I61" s="464"/>
      <c r="J61" s="120" t="s">
        <v>1726</v>
      </c>
      <c r="K61" s="121"/>
      <c r="L61" s="121"/>
      <c r="M61" s="122"/>
      <c r="N61" s="281"/>
      <c r="V61" s="233"/>
    </row>
    <row r="62" spans="1:22" ht="24" thickTop="1" thickBot="1" x14ac:dyDescent="0.25">
      <c r="A62" s="355">
        <f t="shared" ref="A62" si="8">A58+1</f>
        <v>12</v>
      </c>
      <c r="B62" s="186" t="s">
        <v>20</v>
      </c>
      <c r="C62" s="186" t="s">
        <v>21</v>
      </c>
      <c r="D62" s="186" t="s">
        <v>22</v>
      </c>
      <c r="E62" s="358" t="s">
        <v>23</v>
      </c>
      <c r="F62" s="358"/>
      <c r="G62" s="358" t="s">
        <v>14</v>
      </c>
      <c r="H62" s="359"/>
      <c r="I62" s="87"/>
      <c r="J62" s="109" t="s">
        <v>1719</v>
      </c>
      <c r="K62" s="110"/>
      <c r="L62" s="110"/>
      <c r="M62" s="111"/>
      <c r="N62" s="281"/>
      <c r="V62" s="233"/>
    </row>
    <row r="63" spans="1:22" ht="13.5" thickBot="1" x14ac:dyDescent="0.25">
      <c r="A63" s="356"/>
      <c r="B63" s="113"/>
      <c r="C63" s="113"/>
      <c r="D63" s="268"/>
      <c r="E63" s="113"/>
      <c r="F63" s="113"/>
      <c r="G63" s="459"/>
      <c r="H63" s="460"/>
      <c r="I63" s="461"/>
      <c r="J63" s="115" t="s">
        <v>1719</v>
      </c>
      <c r="K63" s="115"/>
      <c r="L63" s="115"/>
      <c r="M63" s="116"/>
      <c r="N63" s="281"/>
      <c r="V63" s="233"/>
    </row>
    <row r="64" spans="1:22" ht="23.25" thickBot="1" x14ac:dyDescent="0.25">
      <c r="A64" s="356"/>
      <c r="B64" s="188" t="s">
        <v>29</v>
      </c>
      <c r="C64" s="188" t="s">
        <v>30</v>
      </c>
      <c r="D64" s="188" t="s">
        <v>31</v>
      </c>
      <c r="E64" s="363" t="s">
        <v>32</v>
      </c>
      <c r="F64" s="363"/>
      <c r="G64" s="364"/>
      <c r="H64" s="365"/>
      <c r="I64" s="366"/>
      <c r="J64" s="120" t="s">
        <v>1840</v>
      </c>
      <c r="K64" s="121"/>
      <c r="L64" s="121"/>
      <c r="M64" s="122"/>
      <c r="N64" s="281"/>
      <c r="V64" s="233"/>
    </row>
    <row r="65" spans="1:22" ht="13.5" thickBot="1" x14ac:dyDescent="0.25">
      <c r="A65" s="357"/>
      <c r="B65" s="124"/>
      <c r="C65" s="124"/>
      <c r="D65" s="134"/>
      <c r="E65" s="126" t="s">
        <v>37</v>
      </c>
      <c r="F65" s="127"/>
      <c r="G65" s="462"/>
      <c r="H65" s="463"/>
      <c r="I65" s="464"/>
      <c r="J65" s="120" t="s">
        <v>1726</v>
      </c>
      <c r="K65" s="121"/>
      <c r="L65" s="121"/>
      <c r="M65" s="122"/>
      <c r="N65" s="281"/>
      <c r="V65" s="233"/>
    </row>
    <row r="66" spans="1:22" ht="24" thickTop="1" thickBot="1" x14ac:dyDescent="0.25">
      <c r="A66" s="355">
        <f t="shared" ref="A66" si="9">A62+1</f>
        <v>13</v>
      </c>
      <c r="B66" s="186" t="s">
        <v>20</v>
      </c>
      <c r="C66" s="186" t="s">
        <v>21</v>
      </c>
      <c r="D66" s="186" t="s">
        <v>22</v>
      </c>
      <c r="E66" s="358" t="s">
        <v>23</v>
      </c>
      <c r="F66" s="358"/>
      <c r="G66" s="358" t="s">
        <v>14</v>
      </c>
      <c r="H66" s="359"/>
      <c r="I66" s="87"/>
      <c r="J66" s="109" t="s">
        <v>1719</v>
      </c>
      <c r="K66" s="110"/>
      <c r="L66" s="110"/>
      <c r="M66" s="111"/>
      <c r="N66" s="281"/>
      <c r="V66" s="233"/>
    </row>
    <row r="67" spans="1:22" ht="13.5" thickBot="1" x14ac:dyDescent="0.25">
      <c r="A67" s="356"/>
      <c r="B67" s="113"/>
      <c r="C67" s="113"/>
      <c r="D67" s="268"/>
      <c r="E67" s="113"/>
      <c r="F67" s="113"/>
      <c r="G67" s="459"/>
      <c r="H67" s="460"/>
      <c r="I67" s="461"/>
      <c r="J67" s="115" t="s">
        <v>1719</v>
      </c>
      <c r="K67" s="115"/>
      <c r="L67" s="115"/>
      <c r="M67" s="116"/>
      <c r="N67" s="281"/>
      <c r="V67" s="233"/>
    </row>
    <row r="68" spans="1:22" ht="23.25" thickBot="1" x14ac:dyDescent="0.25">
      <c r="A68" s="356"/>
      <c r="B68" s="188" t="s">
        <v>29</v>
      </c>
      <c r="C68" s="188" t="s">
        <v>30</v>
      </c>
      <c r="D68" s="188" t="s">
        <v>31</v>
      </c>
      <c r="E68" s="363" t="s">
        <v>32</v>
      </c>
      <c r="F68" s="363"/>
      <c r="G68" s="364"/>
      <c r="H68" s="365"/>
      <c r="I68" s="366"/>
      <c r="J68" s="120" t="s">
        <v>1840</v>
      </c>
      <c r="K68" s="121"/>
      <c r="L68" s="121"/>
      <c r="M68" s="122"/>
      <c r="N68" s="281"/>
      <c r="V68" s="233"/>
    </row>
    <row r="69" spans="1:22" ht="13.5" thickBot="1" x14ac:dyDescent="0.25">
      <c r="A69" s="357"/>
      <c r="B69" s="124"/>
      <c r="C69" s="124"/>
      <c r="D69" s="134"/>
      <c r="E69" s="126" t="s">
        <v>37</v>
      </c>
      <c r="F69" s="127"/>
      <c r="G69" s="462"/>
      <c r="H69" s="463"/>
      <c r="I69" s="464"/>
      <c r="J69" s="120" t="s">
        <v>1726</v>
      </c>
      <c r="K69" s="121"/>
      <c r="L69" s="121"/>
      <c r="M69" s="122"/>
      <c r="N69" s="281"/>
      <c r="V69" s="233"/>
    </row>
    <row r="70" spans="1:22" ht="24" thickTop="1" thickBot="1" x14ac:dyDescent="0.25">
      <c r="A70" s="355">
        <f t="shared" ref="A70" si="10">A66+1</f>
        <v>14</v>
      </c>
      <c r="B70" s="186" t="s">
        <v>20</v>
      </c>
      <c r="C70" s="186" t="s">
        <v>21</v>
      </c>
      <c r="D70" s="186" t="s">
        <v>22</v>
      </c>
      <c r="E70" s="358" t="s">
        <v>23</v>
      </c>
      <c r="F70" s="358"/>
      <c r="G70" s="358" t="s">
        <v>14</v>
      </c>
      <c r="H70" s="359"/>
      <c r="I70" s="87"/>
      <c r="J70" s="109" t="s">
        <v>1719</v>
      </c>
      <c r="K70" s="110"/>
      <c r="L70" s="110"/>
      <c r="M70" s="111"/>
      <c r="N70" s="281"/>
      <c r="V70" s="233"/>
    </row>
    <row r="71" spans="1:22" ht="13.5" thickBot="1" x14ac:dyDescent="0.25">
      <c r="A71" s="356"/>
      <c r="B71" s="113"/>
      <c r="C71" s="113"/>
      <c r="D71" s="268"/>
      <c r="E71" s="113"/>
      <c r="F71" s="113"/>
      <c r="G71" s="459"/>
      <c r="H71" s="460"/>
      <c r="I71" s="461"/>
      <c r="J71" s="115" t="s">
        <v>1719</v>
      </c>
      <c r="K71" s="115"/>
      <c r="L71" s="115"/>
      <c r="M71" s="116"/>
      <c r="N71" s="281"/>
      <c r="V71" s="329"/>
    </row>
    <row r="72" spans="1:22" ht="23.25" thickBot="1" x14ac:dyDescent="0.25">
      <c r="A72" s="356"/>
      <c r="B72" s="188" t="s">
        <v>29</v>
      </c>
      <c r="C72" s="188" t="s">
        <v>30</v>
      </c>
      <c r="D72" s="188" t="s">
        <v>31</v>
      </c>
      <c r="E72" s="363" t="s">
        <v>32</v>
      </c>
      <c r="F72" s="363"/>
      <c r="G72" s="364"/>
      <c r="H72" s="365"/>
      <c r="I72" s="366"/>
      <c r="J72" s="120" t="s">
        <v>1840</v>
      </c>
      <c r="K72" s="121"/>
      <c r="L72" s="121"/>
      <c r="M72" s="122"/>
      <c r="N72" s="281"/>
      <c r="V72" s="233"/>
    </row>
    <row r="73" spans="1:22" ht="13.5" thickBot="1" x14ac:dyDescent="0.25">
      <c r="A73" s="357"/>
      <c r="B73" s="124"/>
      <c r="C73" s="124"/>
      <c r="D73" s="134"/>
      <c r="E73" s="126" t="s">
        <v>37</v>
      </c>
      <c r="F73" s="127"/>
      <c r="G73" s="462"/>
      <c r="H73" s="463"/>
      <c r="I73" s="464"/>
      <c r="J73" s="120" t="s">
        <v>1726</v>
      </c>
      <c r="K73" s="121"/>
      <c r="L73" s="121"/>
      <c r="M73" s="122"/>
      <c r="N73" s="281"/>
      <c r="V73" s="233"/>
    </row>
    <row r="74" spans="1:22" ht="24" thickTop="1" thickBot="1" x14ac:dyDescent="0.25">
      <c r="A74" s="355">
        <f t="shared" ref="A74" si="11">A70+1</f>
        <v>15</v>
      </c>
      <c r="B74" s="186" t="s">
        <v>20</v>
      </c>
      <c r="C74" s="186" t="s">
        <v>21</v>
      </c>
      <c r="D74" s="186" t="s">
        <v>22</v>
      </c>
      <c r="E74" s="358" t="s">
        <v>23</v>
      </c>
      <c r="F74" s="358"/>
      <c r="G74" s="358" t="s">
        <v>14</v>
      </c>
      <c r="H74" s="359"/>
      <c r="I74" s="87"/>
      <c r="J74" s="109" t="s">
        <v>1719</v>
      </c>
      <c r="K74" s="110"/>
      <c r="L74" s="110"/>
      <c r="M74" s="111"/>
      <c r="N74" s="281"/>
      <c r="V74" s="233"/>
    </row>
    <row r="75" spans="1:22" ht="13.5" thickBot="1" x14ac:dyDescent="0.25">
      <c r="A75" s="356"/>
      <c r="B75" s="113"/>
      <c r="C75" s="113"/>
      <c r="D75" s="268"/>
      <c r="E75" s="113"/>
      <c r="F75" s="113"/>
      <c r="G75" s="459"/>
      <c r="H75" s="460"/>
      <c r="I75" s="461"/>
      <c r="J75" s="115" t="s">
        <v>1719</v>
      </c>
      <c r="K75" s="115"/>
      <c r="L75" s="115"/>
      <c r="M75" s="116"/>
      <c r="N75" s="281"/>
      <c r="V75" s="233"/>
    </row>
    <row r="76" spans="1:22" ht="23.25" thickBot="1" x14ac:dyDescent="0.25">
      <c r="A76" s="356"/>
      <c r="B76" s="188" t="s">
        <v>29</v>
      </c>
      <c r="C76" s="188" t="s">
        <v>30</v>
      </c>
      <c r="D76" s="188" t="s">
        <v>31</v>
      </c>
      <c r="E76" s="363" t="s">
        <v>32</v>
      </c>
      <c r="F76" s="363"/>
      <c r="G76" s="364"/>
      <c r="H76" s="365"/>
      <c r="I76" s="366"/>
      <c r="J76" s="120" t="s">
        <v>1840</v>
      </c>
      <c r="K76" s="121"/>
      <c r="L76" s="121"/>
      <c r="M76" s="122"/>
      <c r="N76" s="281"/>
      <c r="V76" s="233"/>
    </row>
    <row r="77" spans="1:22" ht="13.5" thickBot="1" x14ac:dyDescent="0.25">
      <c r="A77" s="357"/>
      <c r="B77" s="124"/>
      <c r="C77" s="124"/>
      <c r="D77" s="134"/>
      <c r="E77" s="126" t="s">
        <v>37</v>
      </c>
      <c r="F77" s="127"/>
      <c r="G77" s="462"/>
      <c r="H77" s="463"/>
      <c r="I77" s="464"/>
      <c r="J77" s="120" t="s">
        <v>1726</v>
      </c>
      <c r="K77" s="121"/>
      <c r="L77" s="121"/>
      <c r="M77" s="122"/>
      <c r="N77" s="281"/>
      <c r="V77" s="233"/>
    </row>
    <row r="78" spans="1:22" ht="24" thickTop="1" thickBot="1" x14ac:dyDescent="0.25">
      <c r="A78" s="355">
        <f t="shared" ref="A78" si="12">A74+1</f>
        <v>16</v>
      </c>
      <c r="B78" s="186" t="s">
        <v>20</v>
      </c>
      <c r="C78" s="186" t="s">
        <v>21</v>
      </c>
      <c r="D78" s="186" t="s">
        <v>22</v>
      </c>
      <c r="E78" s="358" t="s">
        <v>23</v>
      </c>
      <c r="F78" s="358"/>
      <c r="G78" s="358" t="s">
        <v>14</v>
      </c>
      <c r="H78" s="359"/>
      <c r="I78" s="87"/>
      <c r="J78" s="109" t="s">
        <v>1719</v>
      </c>
      <c r="K78" s="110"/>
      <c r="L78" s="110"/>
      <c r="M78" s="111"/>
      <c r="N78" s="281"/>
      <c r="V78" s="233"/>
    </row>
    <row r="79" spans="1:22" ht="13.5" thickBot="1" x14ac:dyDescent="0.25">
      <c r="A79" s="356"/>
      <c r="B79" s="113"/>
      <c r="C79" s="113"/>
      <c r="D79" s="268"/>
      <c r="E79" s="113"/>
      <c r="F79" s="113"/>
      <c r="G79" s="459"/>
      <c r="H79" s="460"/>
      <c r="I79" s="461"/>
      <c r="J79" s="115" t="s">
        <v>1719</v>
      </c>
      <c r="K79" s="115"/>
      <c r="L79" s="115"/>
      <c r="M79" s="116"/>
      <c r="N79" s="281"/>
      <c r="V79" s="233"/>
    </row>
    <row r="80" spans="1:22" ht="23.25" thickBot="1" x14ac:dyDescent="0.25">
      <c r="A80" s="356"/>
      <c r="B80" s="188" t="s">
        <v>29</v>
      </c>
      <c r="C80" s="188" t="s">
        <v>30</v>
      </c>
      <c r="D80" s="188" t="s">
        <v>31</v>
      </c>
      <c r="E80" s="363" t="s">
        <v>32</v>
      </c>
      <c r="F80" s="363"/>
      <c r="G80" s="364"/>
      <c r="H80" s="365"/>
      <c r="I80" s="366"/>
      <c r="J80" s="120" t="s">
        <v>1840</v>
      </c>
      <c r="K80" s="121"/>
      <c r="L80" s="121"/>
      <c r="M80" s="122"/>
      <c r="N80" s="281"/>
      <c r="V80" s="233"/>
    </row>
    <row r="81" spans="1:22" ht="13.5" thickBot="1" x14ac:dyDescent="0.25">
      <c r="A81" s="357"/>
      <c r="B81" s="124"/>
      <c r="C81" s="124"/>
      <c r="D81" s="134"/>
      <c r="E81" s="126" t="s">
        <v>37</v>
      </c>
      <c r="F81" s="127"/>
      <c r="G81" s="462"/>
      <c r="H81" s="463"/>
      <c r="I81" s="464"/>
      <c r="J81" s="120" t="s">
        <v>1726</v>
      </c>
      <c r="K81" s="121"/>
      <c r="L81" s="121"/>
      <c r="M81" s="122"/>
      <c r="N81" s="281"/>
      <c r="V81" s="233"/>
    </row>
    <row r="82" spans="1:22" ht="24" thickTop="1" thickBot="1" x14ac:dyDescent="0.25">
      <c r="A82" s="355">
        <f t="shared" ref="A82" si="13">A78+1</f>
        <v>17</v>
      </c>
      <c r="B82" s="186" t="s">
        <v>20</v>
      </c>
      <c r="C82" s="186" t="s">
        <v>21</v>
      </c>
      <c r="D82" s="186" t="s">
        <v>22</v>
      </c>
      <c r="E82" s="358" t="s">
        <v>23</v>
      </c>
      <c r="F82" s="358"/>
      <c r="G82" s="358" t="s">
        <v>14</v>
      </c>
      <c r="H82" s="359"/>
      <c r="I82" s="87"/>
      <c r="J82" s="109" t="s">
        <v>1719</v>
      </c>
      <c r="K82" s="110"/>
      <c r="L82" s="110"/>
      <c r="M82" s="111"/>
      <c r="N82" s="281"/>
      <c r="V82" s="233"/>
    </row>
    <row r="83" spans="1:22" ht="13.5" thickBot="1" x14ac:dyDescent="0.25">
      <c r="A83" s="356"/>
      <c r="B83" s="113"/>
      <c r="C83" s="113"/>
      <c r="D83" s="268"/>
      <c r="E83" s="113"/>
      <c r="F83" s="113"/>
      <c r="G83" s="459"/>
      <c r="H83" s="460"/>
      <c r="I83" s="461"/>
      <c r="J83" s="115" t="s">
        <v>1719</v>
      </c>
      <c r="K83" s="115"/>
      <c r="L83" s="115"/>
      <c r="M83" s="116"/>
      <c r="N83" s="281"/>
      <c r="V83" s="233"/>
    </row>
    <row r="84" spans="1:22" ht="23.25" thickBot="1" x14ac:dyDescent="0.25">
      <c r="A84" s="356"/>
      <c r="B84" s="188" t="s">
        <v>29</v>
      </c>
      <c r="C84" s="188" t="s">
        <v>30</v>
      </c>
      <c r="D84" s="188" t="s">
        <v>31</v>
      </c>
      <c r="E84" s="363" t="s">
        <v>32</v>
      </c>
      <c r="F84" s="363"/>
      <c r="G84" s="364"/>
      <c r="H84" s="365"/>
      <c r="I84" s="366"/>
      <c r="J84" s="120" t="s">
        <v>1840</v>
      </c>
      <c r="K84" s="121"/>
      <c r="L84" s="121"/>
      <c r="M84" s="122"/>
      <c r="N84" s="281"/>
      <c r="V84" s="233"/>
    </row>
    <row r="85" spans="1:22" ht="13.5" thickBot="1" x14ac:dyDescent="0.25">
      <c r="A85" s="357"/>
      <c r="B85" s="124"/>
      <c r="C85" s="124"/>
      <c r="D85" s="134"/>
      <c r="E85" s="126" t="s">
        <v>37</v>
      </c>
      <c r="F85" s="127"/>
      <c r="G85" s="462"/>
      <c r="H85" s="463"/>
      <c r="I85" s="464"/>
      <c r="J85" s="120" t="s">
        <v>1726</v>
      </c>
      <c r="K85" s="121"/>
      <c r="L85" s="121"/>
      <c r="M85" s="122"/>
      <c r="N85" s="281"/>
      <c r="V85" s="233"/>
    </row>
    <row r="86" spans="1:22" ht="24" thickTop="1" thickBot="1" x14ac:dyDescent="0.25">
      <c r="A86" s="355">
        <f t="shared" ref="A86" si="14">A82+1</f>
        <v>18</v>
      </c>
      <c r="B86" s="186" t="s">
        <v>20</v>
      </c>
      <c r="C86" s="186" t="s">
        <v>21</v>
      </c>
      <c r="D86" s="186" t="s">
        <v>22</v>
      </c>
      <c r="E86" s="358" t="s">
        <v>23</v>
      </c>
      <c r="F86" s="358"/>
      <c r="G86" s="358" t="s">
        <v>14</v>
      </c>
      <c r="H86" s="359"/>
      <c r="I86" s="87"/>
      <c r="J86" s="109" t="s">
        <v>1719</v>
      </c>
      <c r="K86" s="110"/>
      <c r="L86" s="110"/>
      <c r="M86" s="111"/>
      <c r="N86" s="281"/>
      <c r="V86" s="233"/>
    </row>
    <row r="87" spans="1:22" ht="13.5" thickBot="1" x14ac:dyDescent="0.25">
      <c r="A87" s="356"/>
      <c r="B87" s="113"/>
      <c r="C87" s="113"/>
      <c r="D87" s="268"/>
      <c r="E87" s="113"/>
      <c r="F87" s="113"/>
      <c r="G87" s="459"/>
      <c r="H87" s="460"/>
      <c r="I87" s="461"/>
      <c r="J87" s="115" t="s">
        <v>1719</v>
      </c>
      <c r="K87" s="115"/>
      <c r="L87" s="115"/>
      <c r="M87" s="116"/>
      <c r="N87" s="281"/>
      <c r="V87" s="233"/>
    </row>
    <row r="88" spans="1:22" ht="23.25" thickBot="1" x14ac:dyDescent="0.25">
      <c r="A88" s="356"/>
      <c r="B88" s="188" t="s">
        <v>29</v>
      </c>
      <c r="C88" s="188" t="s">
        <v>30</v>
      </c>
      <c r="D88" s="188" t="s">
        <v>31</v>
      </c>
      <c r="E88" s="363" t="s">
        <v>32</v>
      </c>
      <c r="F88" s="363"/>
      <c r="G88" s="364"/>
      <c r="H88" s="365"/>
      <c r="I88" s="366"/>
      <c r="J88" s="120" t="s">
        <v>1840</v>
      </c>
      <c r="K88" s="121"/>
      <c r="L88" s="121"/>
      <c r="M88" s="122"/>
      <c r="N88" s="281"/>
      <c r="V88" s="233"/>
    </row>
    <row r="89" spans="1:22" ht="13.5" thickBot="1" x14ac:dyDescent="0.25">
      <c r="A89" s="357"/>
      <c r="B89" s="124"/>
      <c r="C89" s="124"/>
      <c r="D89" s="134"/>
      <c r="E89" s="126" t="s">
        <v>37</v>
      </c>
      <c r="F89" s="127"/>
      <c r="G89" s="462"/>
      <c r="H89" s="463"/>
      <c r="I89" s="464"/>
      <c r="J89" s="120" t="s">
        <v>1726</v>
      </c>
      <c r="K89" s="121"/>
      <c r="L89" s="121"/>
      <c r="M89" s="122"/>
      <c r="N89" s="281"/>
      <c r="V89" s="233"/>
    </row>
    <row r="90" spans="1:22" ht="24" thickTop="1" thickBot="1" x14ac:dyDescent="0.25">
      <c r="A90" s="355">
        <f t="shared" ref="A90" si="15">A86+1</f>
        <v>19</v>
      </c>
      <c r="B90" s="186" t="s">
        <v>20</v>
      </c>
      <c r="C90" s="186" t="s">
        <v>21</v>
      </c>
      <c r="D90" s="186" t="s">
        <v>22</v>
      </c>
      <c r="E90" s="358" t="s">
        <v>23</v>
      </c>
      <c r="F90" s="358"/>
      <c r="G90" s="358" t="s">
        <v>14</v>
      </c>
      <c r="H90" s="359"/>
      <c r="I90" s="87"/>
      <c r="J90" s="109" t="s">
        <v>1719</v>
      </c>
      <c r="K90" s="110"/>
      <c r="L90" s="110"/>
      <c r="M90" s="111"/>
      <c r="N90" s="281"/>
      <c r="V90" s="233"/>
    </row>
    <row r="91" spans="1:22" ht="13.5" thickBot="1" x14ac:dyDescent="0.25">
      <c r="A91" s="356"/>
      <c r="B91" s="113"/>
      <c r="C91" s="113"/>
      <c r="D91" s="268"/>
      <c r="E91" s="113"/>
      <c r="F91" s="113"/>
      <c r="G91" s="459"/>
      <c r="H91" s="460"/>
      <c r="I91" s="461"/>
      <c r="J91" s="115" t="s">
        <v>1719</v>
      </c>
      <c r="K91" s="115"/>
      <c r="L91" s="115"/>
      <c r="M91" s="116"/>
      <c r="N91" s="281"/>
      <c r="V91" s="233"/>
    </row>
    <row r="92" spans="1:22" ht="23.25" thickBot="1" x14ac:dyDescent="0.25">
      <c r="A92" s="356"/>
      <c r="B92" s="188" t="s">
        <v>29</v>
      </c>
      <c r="C92" s="188" t="s">
        <v>30</v>
      </c>
      <c r="D92" s="188" t="s">
        <v>31</v>
      </c>
      <c r="E92" s="363" t="s">
        <v>32</v>
      </c>
      <c r="F92" s="363"/>
      <c r="G92" s="364"/>
      <c r="H92" s="365"/>
      <c r="I92" s="366"/>
      <c r="J92" s="120" t="s">
        <v>1840</v>
      </c>
      <c r="K92" s="121"/>
      <c r="L92" s="121"/>
      <c r="M92" s="122"/>
      <c r="N92" s="281"/>
      <c r="V92" s="233"/>
    </row>
    <row r="93" spans="1:22" ht="13.5" thickBot="1" x14ac:dyDescent="0.25">
      <c r="A93" s="357"/>
      <c r="B93" s="124"/>
      <c r="C93" s="124"/>
      <c r="D93" s="134"/>
      <c r="E93" s="126" t="s">
        <v>37</v>
      </c>
      <c r="F93" s="127"/>
      <c r="G93" s="462"/>
      <c r="H93" s="463"/>
      <c r="I93" s="464"/>
      <c r="J93" s="120" t="s">
        <v>1726</v>
      </c>
      <c r="K93" s="121"/>
      <c r="L93" s="121"/>
      <c r="M93" s="122"/>
      <c r="N93" s="281"/>
      <c r="V93" s="233"/>
    </row>
    <row r="94" spans="1:22" ht="24" thickTop="1" thickBot="1" x14ac:dyDescent="0.25">
      <c r="A94" s="355">
        <f t="shared" ref="A94" si="16">A90+1</f>
        <v>20</v>
      </c>
      <c r="B94" s="186" t="s">
        <v>20</v>
      </c>
      <c r="C94" s="186" t="s">
        <v>21</v>
      </c>
      <c r="D94" s="186" t="s">
        <v>22</v>
      </c>
      <c r="E94" s="358" t="s">
        <v>23</v>
      </c>
      <c r="F94" s="358"/>
      <c r="G94" s="358" t="s">
        <v>14</v>
      </c>
      <c r="H94" s="359"/>
      <c r="I94" s="87"/>
      <c r="J94" s="109" t="s">
        <v>1719</v>
      </c>
      <c r="K94" s="110"/>
      <c r="L94" s="110"/>
      <c r="M94" s="111"/>
      <c r="N94" s="281"/>
      <c r="V94" s="233"/>
    </row>
    <row r="95" spans="1:22" ht="13.5" thickBot="1" x14ac:dyDescent="0.25">
      <c r="A95" s="356"/>
      <c r="B95" s="113"/>
      <c r="C95" s="113"/>
      <c r="D95" s="268"/>
      <c r="E95" s="113"/>
      <c r="F95" s="113"/>
      <c r="G95" s="459"/>
      <c r="H95" s="460"/>
      <c r="I95" s="461"/>
      <c r="J95" s="115" t="s">
        <v>1719</v>
      </c>
      <c r="K95" s="115"/>
      <c r="L95" s="115"/>
      <c r="M95" s="116"/>
      <c r="N95" s="281"/>
      <c r="V95" s="233"/>
    </row>
    <row r="96" spans="1:22" ht="23.25" thickBot="1" x14ac:dyDescent="0.25">
      <c r="A96" s="356"/>
      <c r="B96" s="188" t="s">
        <v>29</v>
      </c>
      <c r="C96" s="188" t="s">
        <v>30</v>
      </c>
      <c r="D96" s="188" t="s">
        <v>31</v>
      </c>
      <c r="E96" s="363" t="s">
        <v>32</v>
      </c>
      <c r="F96" s="363"/>
      <c r="G96" s="364"/>
      <c r="H96" s="365"/>
      <c r="I96" s="366"/>
      <c r="J96" s="120" t="s">
        <v>1840</v>
      </c>
      <c r="K96" s="121"/>
      <c r="L96" s="121"/>
      <c r="M96" s="122"/>
      <c r="N96" s="281"/>
      <c r="V96" s="233"/>
    </row>
    <row r="97" spans="1:22" ht="13.5" thickBot="1" x14ac:dyDescent="0.25">
      <c r="A97" s="357"/>
      <c r="B97" s="124"/>
      <c r="C97" s="124"/>
      <c r="D97" s="134"/>
      <c r="E97" s="126" t="s">
        <v>37</v>
      </c>
      <c r="F97" s="127"/>
      <c r="G97" s="462"/>
      <c r="H97" s="463"/>
      <c r="I97" s="464"/>
      <c r="J97" s="120" t="s">
        <v>1726</v>
      </c>
      <c r="K97" s="121"/>
      <c r="L97" s="121"/>
      <c r="M97" s="122"/>
      <c r="N97" s="281"/>
      <c r="V97" s="233"/>
    </row>
    <row r="98" spans="1:22" ht="24" thickTop="1" thickBot="1" x14ac:dyDescent="0.25">
      <c r="A98" s="355">
        <f t="shared" ref="A98" si="17">A94+1</f>
        <v>21</v>
      </c>
      <c r="B98" s="186" t="s">
        <v>20</v>
      </c>
      <c r="C98" s="186" t="s">
        <v>21</v>
      </c>
      <c r="D98" s="186" t="s">
        <v>22</v>
      </c>
      <c r="E98" s="358" t="s">
        <v>23</v>
      </c>
      <c r="F98" s="358"/>
      <c r="G98" s="358" t="s">
        <v>14</v>
      </c>
      <c r="H98" s="359"/>
      <c r="I98" s="87"/>
      <c r="J98" s="109" t="s">
        <v>1719</v>
      </c>
      <c r="K98" s="110"/>
      <c r="L98" s="110"/>
      <c r="M98" s="111"/>
      <c r="N98" s="281"/>
      <c r="V98" s="233"/>
    </row>
    <row r="99" spans="1:22" ht="13.5" thickBot="1" x14ac:dyDescent="0.25">
      <c r="A99" s="356"/>
      <c r="B99" s="113"/>
      <c r="C99" s="113"/>
      <c r="D99" s="268"/>
      <c r="E99" s="113"/>
      <c r="F99" s="113"/>
      <c r="G99" s="459"/>
      <c r="H99" s="460"/>
      <c r="I99" s="461"/>
      <c r="J99" s="115" t="s">
        <v>1719</v>
      </c>
      <c r="K99" s="115"/>
      <c r="L99" s="115"/>
      <c r="M99" s="116"/>
      <c r="N99" s="281"/>
      <c r="V99" s="233"/>
    </row>
    <row r="100" spans="1:22" ht="23.25" thickBot="1" x14ac:dyDescent="0.25">
      <c r="A100" s="356"/>
      <c r="B100" s="188" t="s">
        <v>29</v>
      </c>
      <c r="C100" s="188" t="s">
        <v>30</v>
      </c>
      <c r="D100" s="188" t="s">
        <v>31</v>
      </c>
      <c r="E100" s="363" t="s">
        <v>32</v>
      </c>
      <c r="F100" s="363"/>
      <c r="G100" s="364"/>
      <c r="H100" s="365"/>
      <c r="I100" s="366"/>
      <c r="J100" s="120" t="s">
        <v>1840</v>
      </c>
      <c r="K100" s="121"/>
      <c r="L100" s="121"/>
      <c r="M100" s="122"/>
      <c r="N100" s="281"/>
      <c r="V100" s="233"/>
    </row>
    <row r="101" spans="1:22" ht="13.5" thickBot="1" x14ac:dyDescent="0.25">
      <c r="A101" s="357"/>
      <c r="B101" s="124"/>
      <c r="C101" s="124"/>
      <c r="D101" s="134"/>
      <c r="E101" s="126" t="s">
        <v>37</v>
      </c>
      <c r="F101" s="127"/>
      <c r="G101" s="462"/>
      <c r="H101" s="463"/>
      <c r="I101" s="464"/>
      <c r="J101" s="120" t="s">
        <v>1726</v>
      </c>
      <c r="K101" s="121"/>
      <c r="L101" s="121"/>
      <c r="M101" s="122"/>
      <c r="N101" s="281"/>
      <c r="V101" s="233"/>
    </row>
    <row r="102" spans="1:22" ht="24" thickTop="1" thickBot="1" x14ac:dyDescent="0.25">
      <c r="A102" s="355">
        <f t="shared" ref="A102" si="18">A98+1</f>
        <v>22</v>
      </c>
      <c r="B102" s="186" t="s">
        <v>20</v>
      </c>
      <c r="C102" s="186" t="s">
        <v>21</v>
      </c>
      <c r="D102" s="186" t="s">
        <v>22</v>
      </c>
      <c r="E102" s="358" t="s">
        <v>23</v>
      </c>
      <c r="F102" s="358"/>
      <c r="G102" s="358" t="s">
        <v>14</v>
      </c>
      <c r="H102" s="359"/>
      <c r="I102" s="87"/>
      <c r="J102" s="109" t="s">
        <v>1719</v>
      </c>
      <c r="K102" s="110"/>
      <c r="L102" s="110"/>
      <c r="M102" s="111"/>
      <c r="N102" s="281"/>
      <c r="V102" s="233"/>
    </row>
    <row r="103" spans="1:22" ht="13.5" thickBot="1" x14ac:dyDescent="0.25">
      <c r="A103" s="356"/>
      <c r="B103" s="113"/>
      <c r="C103" s="113"/>
      <c r="D103" s="268"/>
      <c r="E103" s="113"/>
      <c r="F103" s="113"/>
      <c r="G103" s="459"/>
      <c r="H103" s="460"/>
      <c r="I103" s="461"/>
      <c r="J103" s="115" t="s">
        <v>1719</v>
      </c>
      <c r="K103" s="115"/>
      <c r="L103" s="115"/>
      <c r="M103" s="116"/>
      <c r="N103" s="281"/>
      <c r="V103" s="233"/>
    </row>
    <row r="104" spans="1:22" ht="23.25" thickBot="1" x14ac:dyDescent="0.25">
      <c r="A104" s="356"/>
      <c r="B104" s="188" t="s">
        <v>29</v>
      </c>
      <c r="C104" s="188" t="s">
        <v>30</v>
      </c>
      <c r="D104" s="188" t="s">
        <v>31</v>
      </c>
      <c r="E104" s="363" t="s">
        <v>32</v>
      </c>
      <c r="F104" s="363"/>
      <c r="G104" s="364"/>
      <c r="H104" s="365"/>
      <c r="I104" s="366"/>
      <c r="J104" s="120" t="s">
        <v>1840</v>
      </c>
      <c r="K104" s="121"/>
      <c r="L104" s="121"/>
      <c r="M104" s="122"/>
      <c r="N104" s="281"/>
      <c r="V104" s="233"/>
    </row>
    <row r="105" spans="1:22" ht="13.5" thickBot="1" x14ac:dyDescent="0.25">
      <c r="A105" s="357"/>
      <c r="B105" s="124"/>
      <c r="C105" s="124"/>
      <c r="D105" s="134"/>
      <c r="E105" s="126" t="s">
        <v>37</v>
      </c>
      <c r="F105" s="127"/>
      <c r="G105" s="462"/>
      <c r="H105" s="463"/>
      <c r="I105" s="464"/>
      <c r="J105" s="120" t="s">
        <v>1726</v>
      </c>
      <c r="K105" s="121"/>
      <c r="L105" s="121"/>
      <c r="M105" s="122"/>
      <c r="N105" s="281"/>
      <c r="V105" s="233"/>
    </row>
    <row r="106" spans="1:22" ht="24" thickTop="1" thickBot="1" x14ac:dyDescent="0.25">
      <c r="A106" s="355">
        <f t="shared" ref="A106" si="19">A102+1</f>
        <v>23</v>
      </c>
      <c r="B106" s="186" t="s">
        <v>20</v>
      </c>
      <c r="C106" s="186" t="s">
        <v>21</v>
      </c>
      <c r="D106" s="186" t="s">
        <v>22</v>
      </c>
      <c r="E106" s="358" t="s">
        <v>23</v>
      </c>
      <c r="F106" s="358"/>
      <c r="G106" s="358" t="s">
        <v>14</v>
      </c>
      <c r="H106" s="359"/>
      <c r="I106" s="87"/>
      <c r="J106" s="109" t="s">
        <v>1719</v>
      </c>
      <c r="K106" s="110"/>
      <c r="L106" s="110"/>
      <c r="M106" s="111"/>
      <c r="N106" s="281"/>
      <c r="V106" s="233"/>
    </row>
    <row r="107" spans="1:22" ht="13.5" thickBot="1" x14ac:dyDescent="0.25">
      <c r="A107" s="356"/>
      <c r="B107" s="113"/>
      <c r="C107" s="113"/>
      <c r="D107" s="268"/>
      <c r="E107" s="113"/>
      <c r="F107" s="113"/>
      <c r="G107" s="459"/>
      <c r="H107" s="460"/>
      <c r="I107" s="461"/>
      <c r="J107" s="115" t="s">
        <v>1719</v>
      </c>
      <c r="K107" s="115"/>
      <c r="L107" s="115"/>
      <c r="M107" s="116"/>
      <c r="N107" s="281"/>
      <c r="V107" s="233"/>
    </row>
    <row r="108" spans="1:22" ht="23.25" thickBot="1" x14ac:dyDescent="0.25">
      <c r="A108" s="356"/>
      <c r="B108" s="188" t="s">
        <v>29</v>
      </c>
      <c r="C108" s="188" t="s">
        <v>30</v>
      </c>
      <c r="D108" s="188" t="s">
        <v>31</v>
      </c>
      <c r="E108" s="363" t="s">
        <v>32</v>
      </c>
      <c r="F108" s="363"/>
      <c r="G108" s="364"/>
      <c r="H108" s="365"/>
      <c r="I108" s="366"/>
      <c r="J108" s="120" t="s">
        <v>1840</v>
      </c>
      <c r="K108" s="121"/>
      <c r="L108" s="121"/>
      <c r="M108" s="122"/>
      <c r="N108" s="281"/>
      <c r="V108" s="233"/>
    </row>
    <row r="109" spans="1:22" ht="13.5" thickBot="1" x14ac:dyDescent="0.25">
      <c r="A109" s="357"/>
      <c r="B109" s="124"/>
      <c r="C109" s="124"/>
      <c r="D109" s="134"/>
      <c r="E109" s="126" t="s">
        <v>37</v>
      </c>
      <c r="F109" s="127"/>
      <c r="G109" s="462"/>
      <c r="H109" s="463"/>
      <c r="I109" s="464"/>
      <c r="J109" s="120" t="s">
        <v>1726</v>
      </c>
      <c r="K109" s="121"/>
      <c r="L109" s="121"/>
      <c r="M109" s="122"/>
      <c r="N109" s="281"/>
      <c r="V109" s="233"/>
    </row>
    <row r="110" spans="1:22" ht="24" thickTop="1" thickBot="1" x14ac:dyDescent="0.25">
      <c r="A110" s="355">
        <f t="shared" ref="A110" si="20">A106+1</f>
        <v>24</v>
      </c>
      <c r="B110" s="186" t="s">
        <v>20</v>
      </c>
      <c r="C110" s="186" t="s">
        <v>21</v>
      </c>
      <c r="D110" s="186" t="s">
        <v>22</v>
      </c>
      <c r="E110" s="358" t="s">
        <v>23</v>
      </c>
      <c r="F110" s="358"/>
      <c r="G110" s="358" t="s">
        <v>14</v>
      </c>
      <c r="H110" s="359"/>
      <c r="I110" s="87"/>
      <c r="J110" s="109" t="s">
        <v>1719</v>
      </c>
      <c r="K110" s="110"/>
      <c r="L110" s="110"/>
      <c r="M110" s="111"/>
      <c r="N110" s="281"/>
      <c r="V110" s="233"/>
    </row>
    <row r="111" spans="1:22" ht="13.5" thickBot="1" x14ac:dyDescent="0.25">
      <c r="A111" s="356"/>
      <c r="B111" s="113"/>
      <c r="C111" s="113"/>
      <c r="D111" s="268"/>
      <c r="E111" s="113"/>
      <c r="F111" s="113"/>
      <c r="G111" s="459"/>
      <c r="H111" s="460"/>
      <c r="I111" s="461"/>
      <c r="J111" s="115" t="s">
        <v>1719</v>
      </c>
      <c r="K111" s="115"/>
      <c r="L111" s="115"/>
      <c r="M111" s="116"/>
      <c r="N111" s="281"/>
      <c r="V111" s="233"/>
    </row>
    <row r="112" spans="1:22" ht="23.25" thickBot="1" x14ac:dyDescent="0.25">
      <c r="A112" s="356"/>
      <c r="B112" s="188" t="s">
        <v>29</v>
      </c>
      <c r="C112" s="188" t="s">
        <v>30</v>
      </c>
      <c r="D112" s="188" t="s">
        <v>31</v>
      </c>
      <c r="E112" s="363" t="s">
        <v>32</v>
      </c>
      <c r="F112" s="363"/>
      <c r="G112" s="364"/>
      <c r="H112" s="365"/>
      <c r="I112" s="366"/>
      <c r="J112" s="120" t="s">
        <v>1840</v>
      </c>
      <c r="K112" s="121"/>
      <c r="L112" s="121"/>
      <c r="M112" s="122"/>
      <c r="N112" s="281"/>
      <c r="V112" s="233"/>
    </row>
    <row r="113" spans="1:22" ht="13.5" thickBot="1" x14ac:dyDescent="0.25">
      <c r="A113" s="357"/>
      <c r="B113" s="124"/>
      <c r="C113" s="124"/>
      <c r="D113" s="134"/>
      <c r="E113" s="126" t="s">
        <v>37</v>
      </c>
      <c r="F113" s="127"/>
      <c r="G113" s="462"/>
      <c r="H113" s="463"/>
      <c r="I113" s="464"/>
      <c r="J113" s="120" t="s">
        <v>1726</v>
      </c>
      <c r="K113" s="121"/>
      <c r="L113" s="121"/>
      <c r="M113" s="122"/>
      <c r="N113" s="281"/>
      <c r="V113" s="233"/>
    </row>
    <row r="114" spans="1:22" ht="24" thickTop="1" thickBot="1" x14ac:dyDescent="0.25">
      <c r="A114" s="355">
        <f t="shared" ref="A114" si="21">A110+1</f>
        <v>25</v>
      </c>
      <c r="B114" s="186" t="s">
        <v>20</v>
      </c>
      <c r="C114" s="186" t="s">
        <v>21</v>
      </c>
      <c r="D114" s="186" t="s">
        <v>22</v>
      </c>
      <c r="E114" s="358" t="s">
        <v>23</v>
      </c>
      <c r="F114" s="358"/>
      <c r="G114" s="358" t="s">
        <v>14</v>
      </c>
      <c r="H114" s="359"/>
      <c r="I114" s="87"/>
      <c r="J114" s="109" t="s">
        <v>1719</v>
      </c>
      <c r="K114" s="110"/>
      <c r="L114" s="110"/>
      <c r="M114" s="111"/>
      <c r="N114" s="281"/>
      <c r="V114" s="233"/>
    </row>
    <row r="115" spans="1:22" ht="13.5" thickBot="1" x14ac:dyDescent="0.25">
      <c r="A115" s="356"/>
      <c r="B115" s="113"/>
      <c r="C115" s="113"/>
      <c r="D115" s="268"/>
      <c r="E115" s="113"/>
      <c r="F115" s="113"/>
      <c r="G115" s="459"/>
      <c r="H115" s="460"/>
      <c r="I115" s="461"/>
      <c r="J115" s="115" t="s">
        <v>1719</v>
      </c>
      <c r="K115" s="115"/>
      <c r="L115" s="115"/>
      <c r="M115" s="116"/>
      <c r="N115" s="281"/>
      <c r="V115" s="233"/>
    </row>
    <row r="116" spans="1:22" ht="23.25" thickBot="1" x14ac:dyDescent="0.25">
      <c r="A116" s="356"/>
      <c r="B116" s="188" t="s">
        <v>29</v>
      </c>
      <c r="C116" s="188" t="s">
        <v>30</v>
      </c>
      <c r="D116" s="188" t="s">
        <v>31</v>
      </c>
      <c r="E116" s="363" t="s">
        <v>32</v>
      </c>
      <c r="F116" s="363"/>
      <c r="G116" s="364"/>
      <c r="H116" s="365"/>
      <c r="I116" s="366"/>
      <c r="J116" s="120" t="s">
        <v>1840</v>
      </c>
      <c r="K116" s="121"/>
      <c r="L116" s="121"/>
      <c r="M116" s="122"/>
      <c r="N116" s="281"/>
      <c r="V116" s="233"/>
    </row>
    <row r="117" spans="1:22" ht="13.5" thickBot="1" x14ac:dyDescent="0.25">
      <c r="A117" s="357"/>
      <c r="B117" s="124"/>
      <c r="C117" s="124"/>
      <c r="D117" s="134"/>
      <c r="E117" s="126" t="s">
        <v>37</v>
      </c>
      <c r="F117" s="127"/>
      <c r="G117" s="462"/>
      <c r="H117" s="463"/>
      <c r="I117" s="464"/>
      <c r="J117" s="120" t="s">
        <v>1726</v>
      </c>
      <c r="K117" s="121"/>
      <c r="L117" s="121"/>
      <c r="M117" s="122"/>
      <c r="N117" s="281"/>
      <c r="V117" s="233"/>
    </row>
    <row r="118" spans="1:22" ht="24" thickTop="1" thickBot="1" x14ac:dyDescent="0.25">
      <c r="A118" s="355">
        <f t="shared" ref="A118" si="22">A114+1</f>
        <v>26</v>
      </c>
      <c r="B118" s="186" t="s">
        <v>20</v>
      </c>
      <c r="C118" s="186" t="s">
        <v>21</v>
      </c>
      <c r="D118" s="186" t="s">
        <v>22</v>
      </c>
      <c r="E118" s="358" t="s">
        <v>23</v>
      </c>
      <c r="F118" s="358"/>
      <c r="G118" s="358" t="s">
        <v>14</v>
      </c>
      <c r="H118" s="359"/>
      <c r="I118" s="87"/>
      <c r="J118" s="109" t="s">
        <v>1719</v>
      </c>
      <c r="K118" s="110"/>
      <c r="L118" s="110"/>
      <c r="M118" s="111"/>
      <c r="N118" s="281"/>
      <c r="V118" s="233"/>
    </row>
    <row r="119" spans="1:22" ht="13.5" thickBot="1" x14ac:dyDescent="0.25">
      <c r="A119" s="356"/>
      <c r="B119" s="113"/>
      <c r="C119" s="113"/>
      <c r="D119" s="268"/>
      <c r="E119" s="113"/>
      <c r="F119" s="113"/>
      <c r="G119" s="459"/>
      <c r="H119" s="460"/>
      <c r="I119" s="461"/>
      <c r="J119" s="115" t="s">
        <v>1719</v>
      </c>
      <c r="K119" s="115"/>
      <c r="L119" s="115"/>
      <c r="M119" s="116"/>
      <c r="N119" s="281"/>
      <c r="V119" s="233"/>
    </row>
    <row r="120" spans="1:22" ht="23.25" thickBot="1" x14ac:dyDescent="0.25">
      <c r="A120" s="356"/>
      <c r="B120" s="188" t="s">
        <v>29</v>
      </c>
      <c r="C120" s="188" t="s">
        <v>30</v>
      </c>
      <c r="D120" s="188" t="s">
        <v>31</v>
      </c>
      <c r="E120" s="363" t="s">
        <v>32</v>
      </c>
      <c r="F120" s="363"/>
      <c r="G120" s="364"/>
      <c r="H120" s="365"/>
      <c r="I120" s="366"/>
      <c r="J120" s="120" t="s">
        <v>1840</v>
      </c>
      <c r="K120" s="121"/>
      <c r="L120" s="121"/>
      <c r="M120" s="122"/>
      <c r="N120" s="281"/>
      <c r="V120" s="233"/>
    </row>
    <row r="121" spans="1:22" ht="13.5" thickBot="1" x14ac:dyDescent="0.25">
      <c r="A121" s="357"/>
      <c r="B121" s="124"/>
      <c r="C121" s="124"/>
      <c r="D121" s="134"/>
      <c r="E121" s="126" t="s">
        <v>37</v>
      </c>
      <c r="F121" s="127"/>
      <c r="G121" s="462"/>
      <c r="H121" s="463"/>
      <c r="I121" s="464"/>
      <c r="J121" s="120" t="s">
        <v>1726</v>
      </c>
      <c r="K121" s="121"/>
      <c r="L121" s="121"/>
      <c r="M121" s="122"/>
      <c r="N121" s="281"/>
      <c r="V121" s="233"/>
    </row>
    <row r="122" spans="1:22" ht="24" thickTop="1" thickBot="1" x14ac:dyDescent="0.25">
      <c r="A122" s="355">
        <f t="shared" ref="A122" si="23">A118+1</f>
        <v>27</v>
      </c>
      <c r="B122" s="186" t="s">
        <v>20</v>
      </c>
      <c r="C122" s="186" t="s">
        <v>21</v>
      </c>
      <c r="D122" s="186" t="s">
        <v>22</v>
      </c>
      <c r="E122" s="358" t="s">
        <v>23</v>
      </c>
      <c r="F122" s="358"/>
      <c r="G122" s="358" t="s">
        <v>14</v>
      </c>
      <c r="H122" s="359"/>
      <c r="I122" s="87"/>
      <c r="J122" s="109" t="s">
        <v>1719</v>
      </c>
      <c r="K122" s="110"/>
      <c r="L122" s="110"/>
      <c r="M122" s="111"/>
      <c r="N122" s="281"/>
      <c r="V122" s="233"/>
    </row>
    <row r="123" spans="1:22" ht="13.5" thickBot="1" x14ac:dyDescent="0.25">
      <c r="A123" s="356"/>
      <c r="B123" s="113"/>
      <c r="C123" s="113"/>
      <c r="D123" s="268"/>
      <c r="E123" s="113"/>
      <c r="F123" s="113"/>
      <c r="G123" s="459"/>
      <c r="H123" s="460"/>
      <c r="I123" s="461"/>
      <c r="J123" s="115" t="s">
        <v>1719</v>
      </c>
      <c r="K123" s="115"/>
      <c r="L123" s="115"/>
      <c r="M123" s="116"/>
      <c r="N123" s="281"/>
      <c r="V123" s="233"/>
    </row>
    <row r="124" spans="1:22" ht="23.25" thickBot="1" x14ac:dyDescent="0.25">
      <c r="A124" s="356"/>
      <c r="B124" s="188" t="s">
        <v>29</v>
      </c>
      <c r="C124" s="188" t="s">
        <v>30</v>
      </c>
      <c r="D124" s="188" t="s">
        <v>31</v>
      </c>
      <c r="E124" s="363" t="s">
        <v>32</v>
      </c>
      <c r="F124" s="363"/>
      <c r="G124" s="364"/>
      <c r="H124" s="365"/>
      <c r="I124" s="366"/>
      <c r="J124" s="120" t="s">
        <v>1840</v>
      </c>
      <c r="K124" s="121"/>
      <c r="L124" s="121"/>
      <c r="M124" s="122"/>
      <c r="N124" s="281"/>
      <c r="V124" s="233"/>
    </row>
    <row r="125" spans="1:22" ht="13.5" thickBot="1" x14ac:dyDescent="0.25">
      <c r="A125" s="357"/>
      <c r="B125" s="124"/>
      <c r="C125" s="124"/>
      <c r="D125" s="134"/>
      <c r="E125" s="126" t="s">
        <v>37</v>
      </c>
      <c r="F125" s="127"/>
      <c r="G125" s="462"/>
      <c r="H125" s="463"/>
      <c r="I125" s="464"/>
      <c r="J125" s="120" t="s">
        <v>1726</v>
      </c>
      <c r="K125" s="121"/>
      <c r="L125" s="121"/>
      <c r="M125" s="122"/>
      <c r="N125" s="281"/>
      <c r="V125" s="233"/>
    </row>
    <row r="126" spans="1:22" ht="24" thickTop="1" thickBot="1" x14ac:dyDescent="0.25">
      <c r="A126" s="355">
        <f t="shared" ref="A126" si="24">A122+1</f>
        <v>28</v>
      </c>
      <c r="B126" s="186" t="s">
        <v>20</v>
      </c>
      <c r="C126" s="186" t="s">
        <v>21</v>
      </c>
      <c r="D126" s="186" t="s">
        <v>22</v>
      </c>
      <c r="E126" s="358" t="s">
        <v>23</v>
      </c>
      <c r="F126" s="358"/>
      <c r="G126" s="358" t="s">
        <v>14</v>
      </c>
      <c r="H126" s="359"/>
      <c r="I126" s="87"/>
      <c r="J126" s="109" t="s">
        <v>1719</v>
      </c>
      <c r="K126" s="110"/>
      <c r="L126" s="110"/>
      <c r="M126" s="111"/>
      <c r="N126" s="281"/>
      <c r="V126" s="233"/>
    </row>
    <row r="127" spans="1:22" ht="13.5" thickBot="1" x14ac:dyDescent="0.25">
      <c r="A127" s="356"/>
      <c r="B127" s="113"/>
      <c r="C127" s="113"/>
      <c r="D127" s="268"/>
      <c r="E127" s="113"/>
      <c r="F127" s="113"/>
      <c r="G127" s="459"/>
      <c r="H127" s="460"/>
      <c r="I127" s="461"/>
      <c r="J127" s="115" t="s">
        <v>1719</v>
      </c>
      <c r="K127" s="115"/>
      <c r="L127" s="115"/>
      <c r="M127" s="116"/>
      <c r="N127" s="281"/>
      <c r="V127" s="233"/>
    </row>
    <row r="128" spans="1:22" ht="23.25" thickBot="1" x14ac:dyDescent="0.25">
      <c r="A128" s="356"/>
      <c r="B128" s="188" t="s">
        <v>29</v>
      </c>
      <c r="C128" s="188" t="s">
        <v>30</v>
      </c>
      <c r="D128" s="188" t="s">
        <v>31</v>
      </c>
      <c r="E128" s="363" t="s">
        <v>32</v>
      </c>
      <c r="F128" s="363"/>
      <c r="G128" s="364"/>
      <c r="H128" s="365"/>
      <c r="I128" s="366"/>
      <c r="J128" s="120" t="s">
        <v>1840</v>
      </c>
      <c r="K128" s="121"/>
      <c r="L128" s="121"/>
      <c r="M128" s="122"/>
      <c r="N128" s="281"/>
      <c r="V128" s="233"/>
    </row>
    <row r="129" spans="1:22" ht="13.5" thickBot="1" x14ac:dyDescent="0.25">
      <c r="A129" s="357"/>
      <c r="B129" s="124"/>
      <c r="C129" s="124"/>
      <c r="D129" s="134"/>
      <c r="E129" s="126" t="s">
        <v>37</v>
      </c>
      <c r="F129" s="127"/>
      <c r="G129" s="462"/>
      <c r="H129" s="463"/>
      <c r="I129" s="464"/>
      <c r="J129" s="120" t="s">
        <v>1726</v>
      </c>
      <c r="K129" s="121"/>
      <c r="L129" s="121"/>
      <c r="M129" s="122"/>
      <c r="N129" s="281"/>
      <c r="V129" s="233"/>
    </row>
    <row r="130" spans="1:22" ht="24" thickTop="1" thickBot="1" x14ac:dyDescent="0.25">
      <c r="A130" s="355">
        <f t="shared" ref="A130" si="25">A126+1</f>
        <v>29</v>
      </c>
      <c r="B130" s="186" t="s">
        <v>20</v>
      </c>
      <c r="C130" s="186" t="s">
        <v>21</v>
      </c>
      <c r="D130" s="186" t="s">
        <v>22</v>
      </c>
      <c r="E130" s="358" t="s">
        <v>23</v>
      </c>
      <c r="F130" s="358"/>
      <c r="G130" s="358" t="s">
        <v>14</v>
      </c>
      <c r="H130" s="359"/>
      <c r="I130" s="87"/>
      <c r="J130" s="109" t="s">
        <v>1719</v>
      </c>
      <c r="K130" s="110"/>
      <c r="L130" s="110"/>
      <c r="M130" s="111"/>
      <c r="N130" s="281"/>
      <c r="V130" s="233"/>
    </row>
    <row r="131" spans="1:22" ht="13.5" thickBot="1" x14ac:dyDescent="0.25">
      <c r="A131" s="356"/>
      <c r="B131" s="113"/>
      <c r="C131" s="113"/>
      <c r="D131" s="268"/>
      <c r="E131" s="113"/>
      <c r="F131" s="113"/>
      <c r="G131" s="459"/>
      <c r="H131" s="460"/>
      <c r="I131" s="461"/>
      <c r="J131" s="115" t="s">
        <v>1719</v>
      </c>
      <c r="K131" s="115"/>
      <c r="L131" s="115"/>
      <c r="M131" s="116"/>
      <c r="N131" s="281"/>
      <c r="V131" s="233"/>
    </row>
    <row r="132" spans="1:22" ht="23.25" thickBot="1" x14ac:dyDescent="0.25">
      <c r="A132" s="356"/>
      <c r="B132" s="188" t="s">
        <v>29</v>
      </c>
      <c r="C132" s="188" t="s">
        <v>30</v>
      </c>
      <c r="D132" s="188" t="s">
        <v>31</v>
      </c>
      <c r="E132" s="363" t="s">
        <v>32</v>
      </c>
      <c r="F132" s="363"/>
      <c r="G132" s="364"/>
      <c r="H132" s="365"/>
      <c r="I132" s="366"/>
      <c r="J132" s="120" t="s">
        <v>1840</v>
      </c>
      <c r="K132" s="121"/>
      <c r="L132" s="121"/>
      <c r="M132" s="122"/>
      <c r="N132" s="281"/>
      <c r="V132" s="233"/>
    </row>
    <row r="133" spans="1:22" ht="13.5" thickBot="1" x14ac:dyDescent="0.25">
      <c r="A133" s="357"/>
      <c r="B133" s="124"/>
      <c r="C133" s="124"/>
      <c r="D133" s="134"/>
      <c r="E133" s="126" t="s">
        <v>37</v>
      </c>
      <c r="F133" s="127"/>
      <c r="G133" s="462"/>
      <c r="H133" s="463"/>
      <c r="I133" s="464"/>
      <c r="J133" s="120" t="s">
        <v>1726</v>
      </c>
      <c r="K133" s="121"/>
      <c r="L133" s="121"/>
      <c r="M133" s="122"/>
      <c r="N133" s="281"/>
      <c r="V133" s="233"/>
    </row>
    <row r="134" spans="1:22" ht="24" thickTop="1" thickBot="1" x14ac:dyDescent="0.25">
      <c r="A134" s="355">
        <f t="shared" ref="A134" si="26">A130+1</f>
        <v>30</v>
      </c>
      <c r="B134" s="186" t="s">
        <v>20</v>
      </c>
      <c r="C134" s="186" t="s">
        <v>21</v>
      </c>
      <c r="D134" s="186" t="s">
        <v>22</v>
      </c>
      <c r="E134" s="358" t="s">
        <v>23</v>
      </c>
      <c r="F134" s="358"/>
      <c r="G134" s="358" t="s">
        <v>14</v>
      </c>
      <c r="H134" s="359"/>
      <c r="I134" s="87"/>
      <c r="J134" s="109" t="s">
        <v>1719</v>
      </c>
      <c r="K134" s="110"/>
      <c r="L134" s="110"/>
      <c r="M134" s="111"/>
      <c r="N134" s="281"/>
      <c r="V134" s="233"/>
    </row>
    <row r="135" spans="1:22" ht="13.5" thickBot="1" x14ac:dyDescent="0.25">
      <c r="A135" s="356"/>
      <c r="B135" s="113"/>
      <c r="C135" s="113"/>
      <c r="D135" s="268"/>
      <c r="E135" s="113"/>
      <c r="F135" s="113"/>
      <c r="G135" s="459"/>
      <c r="H135" s="460"/>
      <c r="I135" s="461"/>
      <c r="J135" s="115" t="s">
        <v>1719</v>
      </c>
      <c r="K135" s="115"/>
      <c r="L135" s="115"/>
      <c r="M135" s="116"/>
      <c r="N135" s="281"/>
      <c r="V135" s="233"/>
    </row>
    <row r="136" spans="1:22" ht="23.25" thickBot="1" x14ac:dyDescent="0.25">
      <c r="A136" s="356"/>
      <c r="B136" s="188" t="s">
        <v>29</v>
      </c>
      <c r="C136" s="188" t="s">
        <v>30</v>
      </c>
      <c r="D136" s="188" t="s">
        <v>31</v>
      </c>
      <c r="E136" s="363" t="s">
        <v>32</v>
      </c>
      <c r="F136" s="363"/>
      <c r="G136" s="364"/>
      <c r="H136" s="365"/>
      <c r="I136" s="366"/>
      <c r="J136" s="120" t="s">
        <v>1840</v>
      </c>
      <c r="K136" s="121"/>
      <c r="L136" s="121"/>
      <c r="M136" s="122"/>
      <c r="N136" s="281"/>
      <c r="V136" s="233"/>
    </row>
    <row r="137" spans="1:22" ht="13.5" thickBot="1" x14ac:dyDescent="0.25">
      <c r="A137" s="357"/>
      <c r="B137" s="124"/>
      <c r="C137" s="124"/>
      <c r="D137" s="134"/>
      <c r="E137" s="126" t="s">
        <v>37</v>
      </c>
      <c r="F137" s="127"/>
      <c r="G137" s="462"/>
      <c r="H137" s="463"/>
      <c r="I137" s="464"/>
      <c r="J137" s="120" t="s">
        <v>1726</v>
      </c>
      <c r="K137" s="121"/>
      <c r="L137" s="121"/>
      <c r="M137" s="122"/>
      <c r="N137" s="281"/>
      <c r="V137" s="233"/>
    </row>
    <row r="138" spans="1:22" ht="24" thickTop="1" thickBot="1" x14ac:dyDescent="0.25">
      <c r="A138" s="355">
        <f t="shared" ref="A138" si="27">A134+1</f>
        <v>31</v>
      </c>
      <c r="B138" s="186" t="s">
        <v>20</v>
      </c>
      <c r="C138" s="186" t="s">
        <v>21</v>
      </c>
      <c r="D138" s="186" t="s">
        <v>22</v>
      </c>
      <c r="E138" s="358" t="s">
        <v>23</v>
      </c>
      <c r="F138" s="358"/>
      <c r="G138" s="358" t="s">
        <v>14</v>
      </c>
      <c r="H138" s="359"/>
      <c r="I138" s="87"/>
      <c r="J138" s="109" t="s">
        <v>1719</v>
      </c>
      <c r="K138" s="110"/>
      <c r="L138" s="110"/>
      <c r="M138" s="111"/>
      <c r="N138" s="281"/>
      <c r="V138" s="233"/>
    </row>
    <row r="139" spans="1:22" ht="13.5" thickBot="1" x14ac:dyDescent="0.25">
      <c r="A139" s="356"/>
      <c r="B139" s="113"/>
      <c r="C139" s="113"/>
      <c r="D139" s="268"/>
      <c r="E139" s="113"/>
      <c r="F139" s="113"/>
      <c r="G139" s="459"/>
      <c r="H139" s="460"/>
      <c r="I139" s="461"/>
      <c r="J139" s="115" t="s">
        <v>1719</v>
      </c>
      <c r="K139" s="115"/>
      <c r="L139" s="115"/>
      <c r="M139" s="116"/>
      <c r="N139" s="281"/>
      <c r="V139" s="233"/>
    </row>
    <row r="140" spans="1:22" ht="23.25" thickBot="1" x14ac:dyDescent="0.25">
      <c r="A140" s="356"/>
      <c r="B140" s="188" t="s">
        <v>29</v>
      </c>
      <c r="C140" s="188" t="s">
        <v>30</v>
      </c>
      <c r="D140" s="188" t="s">
        <v>31</v>
      </c>
      <c r="E140" s="363" t="s">
        <v>32</v>
      </c>
      <c r="F140" s="363"/>
      <c r="G140" s="364"/>
      <c r="H140" s="365"/>
      <c r="I140" s="366"/>
      <c r="J140" s="120" t="s">
        <v>1840</v>
      </c>
      <c r="K140" s="121"/>
      <c r="L140" s="121"/>
      <c r="M140" s="122"/>
      <c r="N140" s="281"/>
      <c r="V140" s="233"/>
    </row>
    <row r="141" spans="1:22" ht="13.5" thickBot="1" x14ac:dyDescent="0.25">
      <c r="A141" s="357"/>
      <c r="B141" s="124"/>
      <c r="C141" s="124"/>
      <c r="D141" s="134"/>
      <c r="E141" s="126" t="s">
        <v>37</v>
      </c>
      <c r="F141" s="127"/>
      <c r="G141" s="462"/>
      <c r="H141" s="463"/>
      <c r="I141" s="464"/>
      <c r="J141" s="120" t="s">
        <v>1726</v>
      </c>
      <c r="K141" s="121"/>
      <c r="L141" s="121"/>
      <c r="M141" s="122"/>
      <c r="N141" s="281"/>
      <c r="V141" s="233"/>
    </row>
    <row r="142" spans="1:22" ht="24" thickTop="1" thickBot="1" x14ac:dyDescent="0.25">
      <c r="A142" s="355">
        <f t="shared" ref="A142" si="28">A138+1</f>
        <v>32</v>
      </c>
      <c r="B142" s="186" t="s">
        <v>20</v>
      </c>
      <c r="C142" s="186" t="s">
        <v>21</v>
      </c>
      <c r="D142" s="186" t="s">
        <v>22</v>
      </c>
      <c r="E142" s="358" t="s">
        <v>23</v>
      </c>
      <c r="F142" s="358"/>
      <c r="G142" s="358" t="s">
        <v>14</v>
      </c>
      <c r="H142" s="359"/>
      <c r="I142" s="87"/>
      <c r="J142" s="109" t="s">
        <v>1719</v>
      </c>
      <c r="K142" s="110"/>
      <c r="L142" s="110"/>
      <c r="M142" s="111"/>
      <c r="N142" s="281"/>
      <c r="V142" s="233"/>
    </row>
    <row r="143" spans="1:22" ht="13.5" thickBot="1" x14ac:dyDescent="0.25">
      <c r="A143" s="356"/>
      <c r="B143" s="113"/>
      <c r="C143" s="113"/>
      <c r="D143" s="268"/>
      <c r="E143" s="113"/>
      <c r="F143" s="113"/>
      <c r="G143" s="459"/>
      <c r="H143" s="460"/>
      <c r="I143" s="461"/>
      <c r="J143" s="115" t="s">
        <v>1719</v>
      </c>
      <c r="K143" s="115"/>
      <c r="L143" s="115"/>
      <c r="M143" s="116"/>
      <c r="N143" s="281"/>
      <c r="V143" s="233"/>
    </row>
    <row r="144" spans="1:22" ht="23.25" thickBot="1" x14ac:dyDescent="0.25">
      <c r="A144" s="356"/>
      <c r="B144" s="188" t="s">
        <v>29</v>
      </c>
      <c r="C144" s="188" t="s">
        <v>30</v>
      </c>
      <c r="D144" s="188" t="s">
        <v>31</v>
      </c>
      <c r="E144" s="363" t="s">
        <v>32</v>
      </c>
      <c r="F144" s="363"/>
      <c r="G144" s="364"/>
      <c r="H144" s="365"/>
      <c r="I144" s="366"/>
      <c r="J144" s="120" t="s">
        <v>1840</v>
      </c>
      <c r="K144" s="121"/>
      <c r="L144" s="121"/>
      <c r="M144" s="122"/>
      <c r="N144" s="281"/>
      <c r="V144" s="233"/>
    </row>
    <row r="145" spans="1:22" ht="13.5" thickBot="1" x14ac:dyDescent="0.25">
      <c r="A145" s="357"/>
      <c r="B145" s="124"/>
      <c r="C145" s="124"/>
      <c r="D145" s="134"/>
      <c r="E145" s="126" t="s">
        <v>37</v>
      </c>
      <c r="F145" s="127"/>
      <c r="G145" s="462"/>
      <c r="H145" s="463"/>
      <c r="I145" s="464"/>
      <c r="J145" s="120" t="s">
        <v>1726</v>
      </c>
      <c r="K145" s="121"/>
      <c r="L145" s="121"/>
      <c r="M145" s="122"/>
      <c r="N145" s="281"/>
      <c r="V145" s="233"/>
    </row>
    <row r="146" spans="1:22" ht="24" thickTop="1" thickBot="1" x14ac:dyDescent="0.25">
      <c r="A146" s="355">
        <f t="shared" ref="A146" si="29">A142+1</f>
        <v>33</v>
      </c>
      <c r="B146" s="186" t="s">
        <v>20</v>
      </c>
      <c r="C146" s="186" t="s">
        <v>21</v>
      </c>
      <c r="D146" s="186" t="s">
        <v>22</v>
      </c>
      <c r="E146" s="358" t="s">
        <v>23</v>
      </c>
      <c r="F146" s="358"/>
      <c r="G146" s="358" t="s">
        <v>14</v>
      </c>
      <c r="H146" s="359"/>
      <c r="I146" s="87"/>
      <c r="J146" s="109" t="s">
        <v>1719</v>
      </c>
      <c r="K146" s="110"/>
      <c r="L146" s="110"/>
      <c r="M146" s="111"/>
      <c r="N146" s="281"/>
      <c r="V146" s="233"/>
    </row>
    <row r="147" spans="1:22" ht="13.5" thickBot="1" x14ac:dyDescent="0.25">
      <c r="A147" s="356"/>
      <c r="B147" s="113"/>
      <c r="C147" s="113"/>
      <c r="D147" s="268"/>
      <c r="E147" s="113"/>
      <c r="F147" s="113"/>
      <c r="G147" s="459"/>
      <c r="H147" s="460"/>
      <c r="I147" s="461"/>
      <c r="J147" s="115" t="s">
        <v>1719</v>
      </c>
      <c r="K147" s="115"/>
      <c r="L147" s="115"/>
      <c r="M147" s="116"/>
      <c r="N147" s="281"/>
      <c r="V147" s="233"/>
    </row>
    <row r="148" spans="1:22" ht="23.25" thickBot="1" x14ac:dyDescent="0.25">
      <c r="A148" s="356"/>
      <c r="B148" s="188" t="s">
        <v>29</v>
      </c>
      <c r="C148" s="188" t="s">
        <v>30</v>
      </c>
      <c r="D148" s="188" t="s">
        <v>31</v>
      </c>
      <c r="E148" s="363" t="s">
        <v>32</v>
      </c>
      <c r="F148" s="363"/>
      <c r="G148" s="364"/>
      <c r="H148" s="365"/>
      <c r="I148" s="366"/>
      <c r="J148" s="120" t="s">
        <v>1840</v>
      </c>
      <c r="K148" s="121"/>
      <c r="L148" s="121"/>
      <c r="M148" s="122"/>
      <c r="N148" s="281"/>
      <c r="V148" s="233"/>
    </row>
    <row r="149" spans="1:22" ht="13.5" thickBot="1" x14ac:dyDescent="0.25">
      <c r="A149" s="357"/>
      <c r="B149" s="124"/>
      <c r="C149" s="124"/>
      <c r="D149" s="134"/>
      <c r="E149" s="126" t="s">
        <v>37</v>
      </c>
      <c r="F149" s="127"/>
      <c r="G149" s="462"/>
      <c r="H149" s="463"/>
      <c r="I149" s="464"/>
      <c r="J149" s="120" t="s">
        <v>1726</v>
      </c>
      <c r="K149" s="121"/>
      <c r="L149" s="121"/>
      <c r="M149" s="122"/>
      <c r="N149" s="281"/>
      <c r="V149" s="233"/>
    </row>
    <row r="150" spans="1:22" ht="24" thickTop="1" thickBot="1" x14ac:dyDescent="0.25">
      <c r="A150" s="355">
        <f t="shared" ref="A150" si="30">A146+1</f>
        <v>34</v>
      </c>
      <c r="B150" s="186" t="s">
        <v>20</v>
      </c>
      <c r="C150" s="186" t="s">
        <v>21</v>
      </c>
      <c r="D150" s="186" t="s">
        <v>22</v>
      </c>
      <c r="E150" s="358" t="s">
        <v>23</v>
      </c>
      <c r="F150" s="358"/>
      <c r="G150" s="358" t="s">
        <v>14</v>
      </c>
      <c r="H150" s="359"/>
      <c r="I150" s="87"/>
      <c r="J150" s="109" t="s">
        <v>1719</v>
      </c>
      <c r="K150" s="110"/>
      <c r="L150" s="110"/>
      <c r="M150" s="111"/>
      <c r="N150" s="281"/>
      <c r="V150" s="233"/>
    </row>
    <row r="151" spans="1:22" ht="13.5" thickBot="1" x14ac:dyDescent="0.25">
      <c r="A151" s="356"/>
      <c r="B151" s="113"/>
      <c r="C151" s="113"/>
      <c r="D151" s="268"/>
      <c r="E151" s="113"/>
      <c r="F151" s="113"/>
      <c r="G151" s="459"/>
      <c r="H151" s="460"/>
      <c r="I151" s="461"/>
      <c r="J151" s="115" t="s">
        <v>1719</v>
      </c>
      <c r="K151" s="115"/>
      <c r="L151" s="115"/>
      <c r="M151" s="116"/>
      <c r="N151" s="281"/>
      <c r="V151" s="233"/>
    </row>
    <row r="152" spans="1:22" ht="23.25" thickBot="1" x14ac:dyDescent="0.25">
      <c r="A152" s="356"/>
      <c r="B152" s="188" t="s">
        <v>29</v>
      </c>
      <c r="C152" s="188" t="s">
        <v>30</v>
      </c>
      <c r="D152" s="188" t="s">
        <v>31</v>
      </c>
      <c r="E152" s="363" t="s">
        <v>32</v>
      </c>
      <c r="F152" s="363"/>
      <c r="G152" s="364"/>
      <c r="H152" s="365"/>
      <c r="I152" s="366"/>
      <c r="J152" s="120" t="s">
        <v>1840</v>
      </c>
      <c r="K152" s="121"/>
      <c r="L152" s="121"/>
      <c r="M152" s="122"/>
      <c r="N152" s="281"/>
      <c r="V152" s="233"/>
    </row>
    <row r="153" spans="1:22" ht="13.5" thickBot="1" x14ac:dyDescent="0.25">
      <c r="A153" s="357"/>
      <c r="B153" s="124"/>
      <c r="C153" s="124"/>
      <c r="D153" s="134"/>
      <c r="E153" s="126" t="s">
        <v>37</v>
      </c>
      <c r="F153" s="127"/>
      <c r="G153" s="462"/>
      <c r="H153" s="463"/>
      <c r="I153" s="464"/>
      <c r="J153" s="120" t="s">
        <v>1726</v>
      </c>
      <c r="K153" s="121"/>
      <c r="L153" s="121"/>
      <c r="M153" s="122"/>
      <c r="N153" s="281"/>
      <c r="V153" s="233"/>
    </row>
    <row r="154" spans="1:22" ht="24" thickTop="1" thickBot="1" x14ac:dyDescent="0.25">
      <c r="A154" s="355">
        <f t="shared" ref="A154" si="31">A150+1</f>
        <v>35</v>
      </c>
      <c r="B154" s="186" t="s">
        <v>20</v>
      </c>
      <c r="C154" s="186" t="s">
        <v>21</v>
      </c>
      <c r="D154" s="186" t="s">
        <v>22</v>
      </c>
      <c r="E154" s="358" t="s">
        <v>23</v>
      </c>
      <c r="F154" s="358"/>
      <c r="G154" s="358" t="s">
        <v>14</v>
      </c>
      <c r="H154" s="359"/>
      <c r="I154" s="87"/>
      <c r="J154" s="109" t="s">
        <v>1719</v>
      </c>
      <c r="K154" s="110"/>
      <c r="L154" s="110"/>
      <c r="M154" s="111"/>
      <c r="N154" s="281"/>
      <c r="V154" s="233"/>
    </row>
    <row r="155" spans="1:22" ht="13.5" thickBot="1" x14ac:dyDescent="0.25">
      <c r="A155" s="356"/>
      <c r="B155" s="113"/>
      <c r="C155" s="113"/>
      <c r="D155" s="268"/>
      <c r="E155" s="113"/>
      <c r="F155" s="113"/>
      <c r="G155" s="459"/>
      <c r="H155" s="460"/>
      <c r="I155" s="461"/>
      <c r="J155" s="115" t="s">
        <v>1719</v>
      </c>
      <c r="K155" s="115"/>
      <c r="L155" s="115"/>
      <c r="M155" s="116"/>
      <c r="N155" s="281"/>
      <c r="V155" s="233"/>
    </row>
    <row r="156" spans="1:22" ht="23.25" thickBot="1" x14ac:dyDescent="0.25">
      <c r="A156" s="356"/>
      <c r="B156" s="188" t="s">
        <v>29</v>
      </c>
      <c r="C156" s="188" t="s">
        <v>30</v>
      </c>
      <c r="D156" s="188" t="s">
        <v>31</v>
      </c>
      <c r="E156" s="363" t="s">
        <v>32</v>
      </c>
      <c r="F156" s="363"/>
      <c r="G156" s="364"/>
      <c r="H156" s="365"/>
      <c r="I156" s="366"/>
      <c r="J156" s="120" t="s">
        <v>1840</v>
      </c>
      <c r="K156" s="121"/>
      <c r="L156" s="121"/>
      <c r="M156" s="122"/>
      <c r="N156" s="281"/>
      <c r="V156" s="233"/>
    </row>
    <row r="157" spans="1:22" ht="13.5" thickBot="1" x14ac:dyDescent="0.25">
      <c r="A157" s="357"/>
      <c r="B157" s="124"/>
      <c r="C157" s="124"/>
      <c r="D157" s="134"/>
      <c r="E157" s="126" t="s">
        <v>37</v>
      </c>
      <c r="F157" s="127"/>
      <c r="G157" s="462"/>
      <c r="H157" s="463"/>
      <c r="I157" s="464"/>
      <c r="J157" s="120" t="s">
        <v>1726</v>
      </c>
      <c r="K157" s="121"/>
      <c r="L157" s="121"/>
      <c r="M157" s="122"/>
      <c r="N157" s="281"/>
      <c r="V157" s="233"/>
    </row>
    <row r="158" spans="1:22" ht="24" thickTop="1" thickBot="1" x14ac:dyDescent="0.25">
      <c r="A158" s="355">
        <f t="shared" ref="A158" si="32">A154+1</f>
        <v>36</v>
      </c>
      <c r="B158" s="186" t="s">
        <v>20</v>
      </c>
      <c r="C158" s="186" t="s">
        <v>21</v>
      </c>
      <c r="D158" s="186" t="s">
        <v>22</v>
      </c>
      <c r="E158" s="358" t="s">
        <v>23</v>
      </c>
      <c r="F158" s="358"/>
      <c r="G158" s="358" t="s">
        <v>14</v>
      </c>
      <c r="H158" s="359"/>
      <c r="I158" s="87"/>
      <c r="J158" s="109" t="s">
        <v>1719</v>
      </c>
      <c r="K158" s="110"/>
      <c r="L158" s="110"/>
      <c r="M158" s="111"/>
      <c r="N158" s="281"/>
      <c r="V158" s="233"/>
    </row>
    <row r="159" spans="1:22" ht="13.5" thickBot="1" x14ac:dyDescent="0.25">
      <c r="A159" s="356"/>
      <c r="B159" s="113"/>
      <c r="C159" s="113"/>
      <c r="D159" s="268"/>
      <c r="E159" s="113"/>
      <c r="F159" s="113"/>
      <c r="G159" s="459"/>
      <c r="H159" s="460"/>
      <c r="I159" s="461"/>
      <c r="J159" s="115" t="s">
        <v>1719</v>
      </c>
      <c r="K159" s="115"/>
      <c r="L159" s="115"/>
      <c r="M159" s="116"/>
      <c r="N159" s="281"/>
      <c r="V159" s="233"/>
    </row>
    <row r="160" spans="1:22" ht="23.25" thickBot="1" x14ac:dyDescent="0.25">
      <c r="A160" s="356"/>
      <c r="B160" s="188" t="s">
        <v>29</v>
      </c>
      <c r="C160" s="188" t="s">
        <v>30</v>
      </c>
      <c r="D160" s="188" t="s">
        <v>31</v>
      </c>
      <c r="E160" s="363" t="s">
        <v>32</v>
      </c>
      <c r="F160" s="363"/>
      <c r="G160" s="364"/>
      <c r="H160" s="365"/>
      <c r="I160" s="366"/>
      <c r="J160" s="120" t="s">
        <v>1840</v>
      </c>
      <c r="K160" s="121"/>
      <c r="L160" s="121"/>
      <c r="M160" s="122"/>
      <c r="N160" s="281"/>
      <c r="V160" s="233"/>
    </row>
    <row r="161" spans="1:22" ht="13.5" thickBot="1" x14ac:dyDescent="0.25">
      <c r="A161" s="357"/>
      <c r="B161" s="124"/>
      <c r="C161" s="124"/>
      <c r="D161" s="134"/>
      <c r="E161" s="126" t="s">
        <v>37</v>
      </c>
      <c r="F161" s="127"/>
      <c r="G161" s="462"/>
      <c r="H161" s="463"/>
      <c r="I161" s="464"/>
      <c r="J161" s="120" t="s">
        <v>1726</v>
      </c>
      <c r="K161" s="121"/>
      <c r="L161" s="121"/>
      <c r="M161" s="122"/>
      <c r="N161" s="281"/>
      <c r="V161" s="233"/>
    </row>
    <row r="162" spans="1:22" ht="24" thickTop="1" thickBot="1" x14ac:dyDescent="0.25">
      <c r="A162" s="355">
        <f t="shared" ref="A162" si="33">A158+1</f>
        <v>37</v>
      </c>
      <c r="B162" s="186" t="s">
        <v>20</v>
      </c>
      <c r="C162" s="186" t="s">
        <v>21</v>
      </c>
      <c r="D162" s="186" t="s">
        <v>22</v>
      </c>
      <c r="E162" s="358" t="s">
        <v>23</v>
      </c>
      <c r="F162" s="358"/>
      <c r="G162" s="358" t="s">
        <v>14</v>
      </c>
      <c r="H162" s="359"/>
      <c r="I162" s="87"/>
      <c r="J162" s="109" t="s">
        <v>1719</v>
      </c>
      <c r="K162" s="110"/>
      <c r="L162" s="110"/>
      <c r="M162" s="111"/>
      <c r="N162" s="281"/>
      <c r="V162" s="233"/>
    </row>
    <row r="163" spans="1:22" ht="13.5" thickBot="1" x14ac:dyDescent="0.25">
      <c r="A163" s="356"/>
      <c r="B163" s="113"/>
      <c r="C163" s="113"/>
      <c r="D163" s="268"/>
      <c r="E163" s="113"/>
      <c r="F163" s="113"/>
      <c r="G163" s="459"/>
      <c r="H163" s="460"/>
      <c r="I163" s="461"/>
      <c r="J163" s="115" t="s">
        <v>1719</v>
      </c>
      <c r="K163" s="115"/>
      <c r="L163" s="115"/>
      <c r="M163" s="116"/>
      <c r="N163" s="281"/>
      <c r="V163" s="233"/>
    </row>
    <row r="164" spans="1:22" ht="23.25" thickBot="1" x14ac:dyDescent="0.25">
      <c r="A164" s="356"/>
      <c r="B164" s="188" t="s">
        <v>29</v>
      </c>
      <c r="C164" s="188" t="s">
        <v>30</v>
      </c>
      <c r="D164" s="188" t="s">
        <v>31</v>
      </c>
      <c r="E164" s="363" t="s">
        <v>32</v>
      </c>
      <c r="F164" s="363"/>
      <c r="G164" s="364"/>
      <c r="H164" s="365"/>
      <c r="I164" s="366"/>
      <c r="J164" s="120" t="s">
        <v>1840</v>
      </c>
      <c r="K164" s="121"/>
      <c r="L164" s="121"/>
      <c r="M164" s="122"/>
      <c r="N164" s="281"/>
      <c r="V164" s="233"/>
    </row>
    <row r="165" spans="1:22" ht="13.5" thickBot="1" x14ac:dyDescent="0.25">
      <c r="A165" s="357"/>
      <c r="B165" s="124"/>
      <c r="C165" s="124"/>
      <c r="D165" s="134"/>
      <c r="E165" s="126" t="s">
        <v>37</v>
      </c>
      <c r="F165" s="127"/>
      <c r="G165" s="462"/>
      <c r="H165" s="463"/>
      <c r="I165" s="464"/>
      <c r="J165" s="120" t="s">
        <v>1726</v>
      </c>
      <c r="K165" s="121"/>
      <c r="L165" s="121"/>
      <c r="M165" s="122"/>
      <c r="N165" s="281"/>
      <c r="V165" s="233"/>
    </row>
    <row r="166" spans="1:22" ht="24" thickTop="1" thickBot="1" x14ac:dyDescent="0.25">
      <c r="A166" s="355">
        <f t="shared" ref="A166" si="34">A162+1</f>
        <v>38</v>
      </c>
      <c r="B166" s="186" t="s">
        <v>20</v>
      </c>
      <c r="C166" s="186" t="s">
        <v>21</v>
      </c>
      <c r="D166" s="186" t="s">
        <v>22</v>
      </c>
      <c r="E166" s="358" t="s">
        <v>23</v>
      </c>
      <c r="F166" s="358"/>
      <c r="G166" s="358" t="s">
        <v>14</v>
      </c>
      <c r="H166" s="359"/>
      <c r="I166" s="87"/>
      <c r="J166" s="109" t="s">
        <v>1719</v>
      </c>
      <c r="K166" s="110"/>
      <c r="L166" s="110"/>
      <c r="M166" s="111"/>
      <c r="N166" s="281"/>
      <c r="V166" s="233"/>
    </row>
    <row r="167" spans="1:22" ht="13.5" thickBot="1" x14ac:dyDescent="0.25">
      <c r="A167" s="356"/>
      <c r="B167" s="113"/>
      <c r="C167" s="113"/>
      <c r="D167" s="268"/>
      <c r="E167" s="113"/>
      <c r="F167" s="113"/>
      <c r="G167" s="459"/>
      <c r="H167" s="460"/>
      <c r="I167" s="461"/>
      <c r="J167" s="115" t="s">
        <v>1719</v>
      </c>
      <c r="K167" s="115"/>
      <c r="L167" s="115"/>
      <c r="M167" s="116"/>
      <c r="N167" s="281"/>
      <c r="V167" s="233"/>
    </row>
    <row r="168" spans="1:22" ht="23.25" thickBot="1" x14ac:dyDescent="0.25">
      <c r="A168" s="356"/>
      <c r="B168" s="188" t="s">
        <v>29</v>
      </c>
      <c r="C168" s="188" t="s">
        <v>30</v>
      </c>
      <c r="D168" s="188" t="s">
        <v>31</v>
      </c>
      <c r="E168" s="363" t="s">
        <v>32</v>
      </c>
      <c r="F168" s="363"/>
      <c r="G168" s="364"/>
      <c r="H168" s="365"/>
      <c r="I168" s="366"/>
      <c r="J168" s="120" t="s">
        <v>1840</v>
      </c>
      <c r="K168" s="121"/>
      <c r="L168" s="121"/>
      <c r="M168" s="122"/>
      <c r="N168" s="281"/>
      <c r="V168" s="233"/>
    </row>
    <row r="169" spans="1:22" ht="13.5" thickBot="1" x14ac:dyDescent="0.25">
      <c r="A169" s="357"/>
      <c r="B169" s="124"/>
      <c r="C169" s="124"/>
      <c r="D169" s="134"/>
      <c r="E169" s="126" t="s">
        <v>37</v>
      </c>
      <c r="F169" s="127"/>
      <c r="G169" s="462"/>
      <c r="H169" s="463"/>
      <c r="I169" s="464"/>
      <c r="J169" s="120" t="s">
        <v>1726</v>
      </c>
      <c r="K169" s="121"/>
      <c r="L169" s="121"/>
      <c r="M169" s="122"/>
      <c r="N169" s="281"/>
      <c r="V169" s="233"/>
    </row>
    <row r="170" spans="1:22" ht="24" thickTop="1" thickBot="1" x14ac:dyDescent="0.25">
      <c r="A170" s="355">
        <f t="shared" ref="A170" si="35">A166+1</f>
        <v>39</v>
      </c>
      <c r="B170" s="186" t="s">
        <v>20</v>
      </c>
      <c r="C170" s="186" t="s">
        <v>21</v>
      </c>
      <c r="D170" s="186" t="s">
        <v>22</v>
      </c>
      <c r="E170" s="358" t="s">
        <v>23</v>
      </c>
      <c r="F170" s="358"/>
      <c r="G170" s="358" t="s">
        <v>14</v>
      </c>
      <c r="H170" s="359"/>
      <c r="I170" s="87"/>
      <c r="J170" s="109" t="s">
        <v>1719</v>
      </c>
      <c r="K170" s="110"/>
      <c r="L170" s="110"/>
      <c r="M170" s="111"/>
      <c r="N170" s="281"/>
      <c r="V170" s="233"/>
    </row>
    <row r="171" spans="1:22" ht="13.5" thickBot="1" x14ac:dyDescent="0.25">
      <c r="A171" s="356"/>
      <c r="B171" s="113"/>
      <c r="C171" s="113"/>
      <c r="D171" s="268"/>
      <c r="E171" s="113"/>
      <c r="F171" s="113"/>
      <c r="G171" s="459"/>
      <c r="H171" s="460"/>
      <c r="I171" s="461"/>
      <c r="J171" s="115" t="s">
        <v>1719</v>
      </c>
      <c r="K171" s="115"/>
      <c r="L171" s="115"/>
      <c r="M171" s="116"/>
      <c r="N171" s="281"/>
      <c r="V171" s="233"/>
    </row>
    <row r="172" spans="1:22" ht="23.25" thickBot="1" x14ac:dyDescent="0.25">
      <c r="A172" s="356"/>
      <c r="B172" s="188" t="s">
        <v>29</v>
      </c>
      <c r="C172" s="188" t="s">
        <v>30</v>
      </c>
      <c r="D172" s="188" t="s">
        <v>31</v>
      </c>
      <c r="E172" s="363" t="s">
        <v>32</v>
      </c>
      <c r="F172" s="363"/>
      <c r="G172" s="364"/>
      <c r="H172" s="365"/>
      <c r="I172" s="366"/>
      <c r="J172" s="120" t="s">
        <v>1840</v>
      </c>
      <c r="K172" s="121"/>
      <c r="L172" s="121"/>
      <c r="M172" s="122"/>
      <c r="N172" s="281"/>
      <c r="V172" s="233"/>
    </row>
    <row r="173" spans="1:22" ht="13.5" thickBot="1" x14ac:dyDescent="0.25">
      <c r="A173" s="357"/>
      <c r="B173" s="124"/>
      <c r="C173" s="124"/>
      <c r="D173" s="134"/>
      <c r="E173" s="126" t="s">
        <v>37</v>
      </c>
      <c r="F173" s="127"/>
      <c r="G173" s="462"/>
      <c r="H173" s="463"/>
      <c r="I173" s="464"/>
      <c r="J173" s="120" t="s">
        <v>1726</v>
      </c>
      <c r="K173" s="121"/>
      <c r="L173" s="121"/>
      <c r="M173" s="122"/>
      <c r="N173" s="281"/>
      <c r="V173" s="233"/>
    </row>
    <row r="174" spans="1:22" ht="24" thickTop="1" thickBot="1" x14ac:dyDescent="0.25">
      <c r="A174" s="355">
        <f t="shared" ref="A174" si="36">A170+1</f>
        <v>40</v>
      </c>
      <c r="B174" s="186" t="s">
        <v>20</v>
      </c>
      <c r="C174" s="186" t="s">
        <v>21</v>
      </c>
      <c r="D174" s="186" t="s">
        <v>22</v>
      </c>
      <c r="E174" s="358" t="s">
        <v>23</v>
      </c>
      <c r="F174" s="358"/>
      <c r="G174" s="358" t="s">
        <v>14</v>
      </c>
      <c r="H174" s="359"/>
      <c r="I174" s="87"/>
      <c r="J174" s="109" t="s">
        <v>1719</v>
      </c>
      <c r="K174" s="110"/>
      <c r="L174" s="110"/>
      <c r="M174" s="111"/>
      <c r="N174" s="281"/>
      <c r="V174" s="233"/>
    </row>
    <row r="175" spans="1:22" ht="13.5" thickBot="1" x14ac:dyDescent="0.25">
      <c r="A175" s="356"/>
      <c r="B175" s="113"/>
      <c r="C175" s="113"/>
      <c r="D175" s="268"/>
      <c r="E175" s="113"/>
      <c r="F175" s="113"/>
      <c r="G175" s="459"/>
      <c r="H175" s="460"/>
      <c r="I175" s="461"/>
      <c r="J175" s="115" t="s">
        <v>1719</v>
      </c>
      <c r="K175" s="115"/>
      <c r="L175" s="115"/>
      <c r="M175" s="116"/>
      <c r="N175" s="281"/>
      <c r="V175" s="233"/>
    </row>
    <row r="176" spans="1:22" ht="23.25" thickBot="1" x14ac:dyDescent="0.25">
      <c r="A176" s="356"/>
      <c r="B176" s="188" t="s">
        <v>29</v>
      </c>
      <c r="C176" s="188" t="s">
        <v>30</v>
      </c>
      <c r="D176" s="188" t="s">
        <v>31</v>
      </c>
      <c r="E176" s="363" t="s">
        <v>32</v>
      </c>
      <c r="F176" s="363"/>
      <c r="G176" s="364"/>
      <c r="H176" s="365"/>
      <c r="I176" s="366"/>
      <c r="J176" s="120" t="s">
        <v>1840</v>
      </c>
      <c r="K176" s="121"/>
      <c r="L176" s="121"/>
      <c r="M176" s="122"/>
      <c r="N176" s="281"/>
      <c r="V176" s="233"/>
    </row>
    <row r="177" spans="1:22" ht="13.5" thickBot="1" x14ac:dyDescent="0.25">
      <c r="A177" s="357"/>
      <c r="B177" s="124"/>
      <c r="C177" s="124"/>
      <c r="D177" s="134"/>
      <c r="E177" s="126" t="s">
        <v>37</v>
      </c>
      <c r="F177" s="127"/>
      <c r="G177" s="462"/>
      <c r="H177" s="463"/>
      <c r="I177" s="464"/>
      <c r="J177" s="120" t="s">
        <v>1726</v>
      </c>
      <c r="K177" s="121"/>
      <c r="L177" s="121"/>
      <c r="M177" s="122"/>
      <c r="N177" s="281"/>
      <c r="V177" s="233"/>
    </row>
    <row r="178" spans="1:22" ht="24" thickTop="1" thickBot="1" x14ac:dyDescent="0.25">
      <c r="A178" s="355">
        <f t="shared" ref="A178" si="37">A174+1</f>
        <v>41</v>
      </c>
      <c r="B178" s="186" t="s">
        <v>20</v>
      </c>
      <c r="C178" s="186" t="s">
        <v>21</v>
      </c>
      <c r="D178" s="186" t="s">
        <v>22</v>
      </c>
      <c r="E178" s="358" t="s">
        <v>23</v>
      </c>
      <c r="F178" s="358"/>
      <c r="G178" s="358" t="s">
        <v>14</v>
      </c>
      <c r="H178" s="359"/>
      <c r="I178" s="87"/>
      <c r="J178" s="109" t="s">
        <v>1719</v>
      </c>
      <c r="K178" s="110"/>
      <c r="L178" s="110"/>
      <c r="M178" s="111"/>
      <c r="N178" s="281"/>
      <c r="V178" s="233"/>
    </row>
    <row r="179" spans="1:22" ht="13.5" thickBot="1" x14ac:dyDescent="0.25">
      <c r="A179" s="356"/>
      <c r="B179" s="113"/>
      <c r="C179" s="113"/>
      <c r="D179" s="268"/>
      <c r="E179" s="113"/>
      <c r="F179" s="113"/>
      <c r="G179" s="459"/>
      <c r="H179" s="460"/>
      <c r="I179" s="461"/>
      <c r="J179" s="115" t="s">
        <v>1719</v>
      </c>
      <c r="K179" s="115"/>
      <c r="L179" s="115"/>
      <c r="M179" s="116"/>
      <c r="N179" s="281"/>
      <c r="V179" s="233">
        <f>G179</f>
        <v>0</v>
      </c>
    </row>
    <row r="180" spans="1:22" ht="23.25" thickBot="1" x14ac:dyDescent="0.25">
      <c r="A180" s="356"/>
      <c r="B180" s="188" t="s">
        <v>29</v>
      </c>
      <c r="C180" s="188" t="s">
        <v>30</v>
      </c>
      <c r="D180" s="188" t="s">
        <v>31</v>
      </c>
      <c r="E180" s="363" t="s">
        <v>32</v>
      </c>
      <c r="F180" s="363"/>
      <c r="G180" s="364"/>
      <c r="H180" s="365"/>
      <c r="I180" s="366"/>
      <c r="J180" s="120" t="s">
        <v>1840</v>
      </c>
      <c r="K180" s="121"/>
      <c r="L180" s="121"/>
      <c r="M180" s="122"/>
      <c r="N180" s="281"/>
      <c r="V180" s="233"/>
    </row>
    <row r="181" spans="1:22" ht="13.5" thickBot="1" x14ac:dyDescent="0.25">
      <c r="A181" s="357"/>
      <c r="B181" s="124"/>
      <c r="C181" s="124"/>
      <c r="D181" s="134"/>
      <c r="E181" s="126" t="s">
        <v>37</v>
      </c>
      <c r="F181" s="127"/>
      <c r="G181" s="462"/>
      <c r="H181" s="463"/>
      <c r="I181" s="464"/>
      <c r="J181" s="120" t="s">
        <v>1726</v>
      </c>
      <c r="K181" s="121"/>
      <c r="L181" s="121"/>
      <c r="M181" s="122"/>
      <c r="N181" s="281"/>
      <c r="V181" s="233"/>
    </row>
    <row r="182" spans="1:22" ht="24" thickTop="1" thickBot="1" x14ac:dyDescent="0.25">
      <c r="A182" s="355">
        <f t="shared" ref="A182" si="38">A178+1</f>
        <v>42</v>
      </c>
      <c r="B182" s="186" t="s">
        <v>20</v>
      </c>
      <c r="C182" s="186" t="s">
        <v>21</v>
      </c>
      <c r="D182" s="186" t="s">
        <v>22</v>
      </c>
      <c r="E182" s="358" t="s">
        <v>23</v>
      </c>
      <c r="F182" s="358"/>
      <c r="G182" s="358" t="s">
        <v>14</v>
      </c>
      <c r="H182" s="359"/>
      <c r="I182" s="87"/>
      <c r="J182" s="109" t="s">
        <v>1719</v>
      </c>
      <c r="K182" s="110"/>
      <c r="L182" s="110"/>
      <c r="M182" s="111"/>
      <c r="N182" s="281"/>
      <c r="V182" s="233"/>
    </row>
    <row r="183" spans="1:22" ht="13.5" thickBot="1" x14ac:dyDescent="0.25">
      <c r="A183" s="356"/>
      <c r="B183" s="113"/>
      <c r="C183" s="113"/>
      <c r="D183" s="268"/>
      <c r="E183" s="113"/>
      <c r="F183" s="113"/>
      <c r="G183" s="459"/>
      <c r="H183" s="460"/>
      <c r="I183" s="461"/>
      <c r="J183" s="115" t="s">
        <v>1719</v>
      </c>
      <c r="K183" s="115"/>
      <c r="L183" s="115"/>
      <c r="M183" s="116"/>
      <c r="N183" s="281"/>
      <c r="V183" s="233">
        <f>G183</f>
        <v>0</v>
      </c>
    </row>
    <row r="184" spans="1:22" ht="23.25" thickBot="1" x14ac:dyDescent="0.25">
      <c r="A184" s="356"/>
      <c r="B184" s="188" t="s">
        <v>29</v>
      </c>
      <c r="C184" s="188" t="s">
        <v>30</v>
      </c>
      <c r="D184" s="188" t="s">
        <v>31</v>
      </c>
      <c r="E184" s="363" t="s">
        <v>32</v>
      </c>
      <c r="F184" s="363"/>
      <c r="G184" s="364"/>
      <c r="H184" s="365"/>
      <c r="I184" s="366"/>
      <c r="J184" s="120" t="s">
        <v>1840</v>
      </c>
      <c r="K184" s="121"/>
      <c r="L184" s="121"/>
      <c r="M184" s="122"/>
      <c r="N184" s="281"/>
      <c r="V184" s="233"/>
    </row>
    <row r="185" spans="1:22" ht="13.5" thickBot="1" x14ac:dyDescent="0.25">
      <c r="A185" s="357"/>
      <c r="B185" s="124"/>
      <c r="C185" s="124"/>
      <c r="D185" s="134"/>
      <c r="E185" s="126" t="s">
        <v>37</v>
      </c>
      <c r="F185" s="127"/>
      <c r="G185" s="462"/>
      <c r="H185" s="463"/>
      <c r="I185" s="464"/>
      <c r="J185" s="120" t="s">
        <v>1726</v>
      </c>
      <c r="K185" s="121"/>
      <c r="L185" s="121"/>
      <c r="M185" s="122"/>
      <c r="N185" s="281"/>
      <c r="V185" s="233"/>
    </row>
    <row r="186" spans="1:22" ht="24" thickTop="1" thickBot="1" x14ac:dyDescent="0.25">
      <c r="A186" s="355">
        <f t="shared" ref="A186" si="39">A182+1</f>
        <v>43</v>
      </c>
      <c r="B186" s="186" t="s">
        <v>20</v>
      </c>
      <c r="C186" s="186" t="s">
        <v>21</v>
      </c>
      <c r="D186" s="186" t="s">
        <v>22</v>
      </c>
      <c r="E186" s="358" t="s">
        <v>23</v>
      </c>
      <c r="F186" s="358"/>
      <c r="G186" s="358" t="s">
        <v>14</v>
      </c>
      <c r="H186" s="359"/>
      <c r="I186" s="87"/>
      <c r="J186" s="109" t="s">
        <v>1719</v>
      </c>
      <c r="K186" s="110"/>
      <c r="L186" s="110"/>
      <c r="M186" s="111"/>
      <c r="N186" s="281"/>
      <c r="V186" s="233"/>
    </row>
    <row r="187" spans="1:22" ht="13.5" thickBot="1" x14ac:dyDescent="0.25">
      <c r="A187" s="356"/>
      <c r="B187" s="113"/>
      <c r="C187" s="113"/>
      <c r="D187" s="268"/>
      <c r="E187" s="113"/>
      <c r="F187" s="113"/>
      <c r="G187" s="459"/>
      <c r="H187" s="460"/>
      <c r="I187" s="461"/>
      <c r="J187" s="115" t="s">
        <v>1719</v>
      </c>
      <c r="K187" s="115"/>
      <c r="L187" s="115"/>
      <c r="M187" s="116"/>
      <c r="N187" s="281"/>
      <c r="V187" s="233">
        <f>G187</f>
        <v>0</v>
      </c>
    </row>
    <row r="188" spans="1:22" ht="23.25" thickBot="1" x14ac:dyDescent="0.25">
      <c r="A188" s="356"/>
      <c r="B188" s="188" t="s">
        <v>29</v>
      </c>
      <c r="C188" s="188" t="s">
        <v>30</v>
      </c>
      <c r="D188" s="188" t="s">
        <v>31</v>
      </c>
      <c r="E188" s="363" t="s">
        <v>32</v>
      </c>
      <c r="F188" s="363"/>
      <c r="G188" s="364"/>
      <c r="H188" s="365"/>
      <c r="I188" s="366"/>
      <c r="J188" s="120" t="s">
        <v>1840</v>
      </c>
      <c r="K188" s="121"/>
      <c r="L188" s="121"/>
      <c r="M188" s="122"/>
      <c r="N188" s="281"/>
      <c r="V188" s="233"/>
    </row>
    <row r="189" spans="1:22" ht="13.5" thickBot="1" x14ac:dyDescent="0.25">
      <c r="A189" s="357"/>
      <c r="B189" s="124"/>
      <c r="C189" s="124"/>
      <c r="D189" s="134"/>
      <c r="E189" s="126" t="s">
        <v>37</v>
      </c>
      <c r="F189" s="127"/>
      <c r="G189" s="462"/>
      <c r="H189" s="463"/>
      <c r="I189" s="464"/>
      <c r="J189" s="120" t="s">
        <v>1726</v>
      </c>
      <c r="K189" s="121"/>
      <c r="L189" s="121"/>
      <c r="M189" s="122"/>
      <c r="N189" s="281"/>
      <c r="V189" s="233"/>
    </row>
    <row r="190" spans="1:22" ht="24" thickTop="1" thickBot="1" x14ac:dyDescent="0.25">
      <c r="A190" s="355">
        <f t="shared" ref="A190" si="40">A186+1</f>
        <v>44</v>
      </c>
      <c r="B190" s="186" t="s">
        <v>20</v>
      </c>
      <c r="C190" s="186" t="s">
        <v>21</v>
      </c>
      <c r="D190" s="186" t="s">
        <v>22</v>
      </c>
      <c r="E190" s="358" t="s">
        <v>23</v>
      </c>
      <c r="F190" s="358"/>
      <c r="G190" s="358" t="s">
        <v>14</v>
      </c>
      <c r="H190" s="359"/>
      <c r="I190" s="87"/>
      <c r="J190" s="109" t="s">
        <v>1719</v>
      </c>
      <c r="K190" s="110"/>
      <c r="L190" s="110"/>
      <c r="M190" s="111"/>
      <c r="N190" s="281"/>
      <c r="V190" s="233"/>
    </row>
    <row r="191" spans="1:22" ht="13.5" thickBot="1" x14ac:dyDescent="0.25">
      <c r="A191" s="356"/>
      <c r="B191" s="113"/>
      <c r="C191" s="113"/>
      <c r="D191" s="268"/>
      <c r="E191" s="113"/>
      <c r="F191" s="113"/>
      <c r="G191" s="459"/>
      <c r="H191" s="460"/>
      <c r="I191" s="461"/>
      <c r="J191" s="115" t="s">
        <v>1719</v>
      </c>
      <c r="K191" s="115"/>
      <c r="L191" s="115"/>
      <c r="M191" s="116"/>
      <c r="N191" s="281"/>
      <c r="V191" s="233">
        <f>G191</f>
        <v>0</v>
      </c>
    </row>
    <row r="192" spans="1:22" ht="23.25" thickBot="1" x14ac:dyDescent="0.25">
      <c r="A192" s="356"/>
      <c r="B192" s="188" t="s">
        <v>29</v>
      </c>
      <c r="C192" s="188" t="s">
        <v>30</v>
      </c>
      <c r="D192" s="188" t="s">
        <v>31</v>
      </c>
      <c r="E192" s="363" t="s">
        <v>32</v>
      </c>
      <c r="F192" s="363"/>
      <c r="G192" s="364"/>
      <c r="H192" s="365"/>
      <c r="I192" s="366"/>
      <c r="J192" s="120" t="s">
        <v>1840</v>
      </c>
      <c r="K192" s="121"/>
      <c r="L192" s="121"/>
      <c r="M192" s="122"/>
      <c r="N192" s="281"/>
      <c r="V192" s="233"/>
    </row>
    <row r="193" spans="1:22" ht="13.5" thickBot="1" x14ac:dyDescent="0.25">
      <c r="A193" s="357"/>
      <c r="B193" s="124"/>
      <c r="C193" s="124"/>
      <c r="D193" s="134"/>
      <c r="E193" s="126" t="s">
        <v>37</v>
      </c>
      <c r="F193" s="127"/>
      <c r="G193" s="462"/>
      <c r="H193" s="463"/>
      <c r="I193" s="464"/>
      <c r="J193" s="120" t="s">
        <v>1726</v>
      </c>
      <c r="K193" s="121"/>
      <c r="L193" s="121"/>
      <c r="M193" s="122"/>
      <c r="N193" s="281"/>
      <c r="V193" s="233"/>
    </row>
    <row r="194" spans="1:22" ht="24" thickTop="1" thickBot="1" x14ac:dyDescent="0.25">
      <c r="A194" s="355">
        <f t="shared" ref="A194" si="41">A190+1</f>
        <v>45</v>
      </c>
      <c r="B194" s="186" t="s">
        <v>20</v>
      </c>
      <c r="C194" s="186" t="s">
        <v>21</v>
      </c>
      <c r="D194" s="186" t="s">
        <v>22</v>
      </c>
      <c r="E194" s="358" t="s">
        <v>23</v>
      </c>
      <c r="F194" s="358"/>
      <c r="G194" s="358" t="s">
        <v>14</v>
      </c>
      <c r="H194" s="359"/>
      <c r="I194" s="87"/>
      <c r="J194" s="109" t="s">
        <v>1719</v>
      </c>
      <c r="K194" s="110"/>
      <c r="L194" s="110"/>
      <c r="M194" s="111"/>
      <c r="N194" s="281"/>
      <c r="V194" s="233"/>
    </row>
    <row r="195" spans="1:22" ht="13.5" thickBot="1" x14ac:dyDescent="0.25">
      <c r="A195" s="356"/>
      <c r="B195" s="113"/>
      <c r="C195" s="113"/>
      <c r="D195" s="268"/>
      <c r="E195" s="113"/>
      <c r="F195" s="113"/>
      <c r="G195" s="459"/>
      <c r="H195" s="460"/>
      <c r="I195" s="461"/>
      <c r="J195" s="115" t="s">
        <v>1719</v>
      </c>
      <c r="K195" s="115"/>
      <c r="L195" s="115"/>
      <c r="M195" s="116"/>
      <c r="N195" s="281"/>
      <c r="V195" s="233">
        <f>G195</f>
        <v>0</v>
      </c>
    </row>
    <row r="196" spans="1:22" ht="23.25" thickBot="1" x14ac:dyDescent="0.25">
      <c r="A196" s="356"/>
      <c r="B196" s="188" t="s">
        <v>29</v>
      </c>
      <c r="C196" s="188" t="s">
        <v>30</v>
      </c>
      <c r="D196" s="188" t="s">
        <v>31</v>
      </c>
      <c r="E196" s="363" t="s">
        <v>32</v>
      </c>
      <c r="F196" s="363"/>
      <c r="G196" s="364"/>
      <c r="H196" s="365"/>
      <c r="I196" s="366"/>
      <c r="J196" s="120" t="s">
        <v>1840</v>
      </c>
      <c r="K196" s="121"/>
      <c r="L196" s="121"/>
      <c r="M196" s="122"/>
      <c r="N196" s="281"/>
      <c r="V196" s="233"/>
    </row>
    <row r="197" spans="1:22" ht="13.5" thickBot="1" x14ac:dyDescent="0.25">
      <c r="A197" s="357"/>
      <c r="B197" s="124"/>
      <c r="C197" s="124"/>
      <c r="D197" s="134"/>
      <c r="E197" s="126" t="s">
        <v>37</v>
      </c>
      <c r="F197" s="127"/>
      <c r="G197" s="462"/>
      <c r="H197" s="463"/>
      <c r="I197" s="464"/>
      <c r="J197" s="120" t="s">
        <v>1726</v>
      </c>
      <c r="K197" s="121"/>
      <c r="L197" s="121"/>
      <c r="M197" s="122"/>
      <c r="N197" s="281"/>
      <c r="V197" s="233"/>
    </row>
    <row r="198" spans="1:22" ht="24" thickTop="1" thickBot="1" x14ac:dyDescent="0.25">
      <c r="A198" s="355">
        <f t="shared" ref="A198" si="42">A194+1</f>
        <v>46</v>
      </c>
      <c r="B198" s="186" t="s">
        <v>20</v>
      </c>
      <c r="C198" s="186" t="s">
        <v>21</v>
      </c>
      <c r="D198" s="186" t="s">
        <v>22</v>
      </c>
      <c r="E198" s="358" t="s">
        <v>23</v>
      </c>
      <c r="F198" s="358"/>
      <c r="G198" s="358" t="s">
        <v>14</v>
      </c>
      <c r="H198" s="359"/>
      <c r="I198" s="87"/>
      <c r="J198" s="109" t="s">
        <v>1719</v>
      </c>
      <c r="K198" s="110"/>
      <c r="L198" s="110"/>
      <c r="M198" s="111"/>
      <c r="N198" s="281"/>
      <c r="V198" s="233"/>
    </row>
    <row r="199" spans="1:22" ht="13.5" thickBot="1" x14ac:dyDescent="0.25">
      <c r="A199" s="356"/>
      <c r="B199" s="113"/>
      <c r="C199" s="113"/>
      <c r="D199" s="268"/>
      <c r="E199" s="113"/>
      <c r="F199" s="113"/>
      <c r="G199" s="459"/>
      <c r="H199" s="460"/>
      <c r="I199" s="461"/>
      <c r="J199" s="115" t="s">
        <v>1719</v>
      </c>
      <c r="K199" s="115"/>
      <c r="L199" s="115"/>
      <c r="M199" s="116"/>
      <c r="N199" s="281"/>
      <c r="V199" s="233">
        <f>G199</f>
        <v>0</v>
      </c>
    </row>
    <row r="200" spans="1:22" ht="23.25" thickBot="1" x14ac:dyDescent="0.25">
      <c r="A200" s="356"/>
      <c r="B200" s="188" t="s">
        <v>29</v>
      </c>
      <c r="C200" s="188" t="s">
        <v>30</v>
      </c>
      <c r="D200" s="188" t="s">
        <v>31</v>
      </c>
      <c r="E200" s="363" t="s">
        <v>32</v>
      </c>
      <c r="F200" s="363"/>
      <c r="G200" s="364"/>
      <c r="H200" s="365"/>
      <c r="I200" s="366"/>
      <c r="J200" s="120" t="s">
        <v>1840</v>
      </c>
      <c r="K200" s="121"/>
      <c r="L200" s="121"/>
      <c r="M200" s="122"/>
      <c r="N200" s="281"/>
      <c r="V200" s="233"/>
    </row>
    <row r="201" spans="1:22" ht="13.5" thickBot="1" x14ac:dyDescent="0.25">
      <c r="A201" s="357"/>
      <c r="B201" s="124"/>
      <c r="C201" s="124"/>
      <c r="D201" s="134"/>
      <c r="E201" s="126" t="s">
        <v>37</v>
      </c>
      <c r="F201" s="127"/>
      <c r="G201" s="462"/>
      <c r="H201" s="463"/>
      <c r="I201" s="464"/>
      <c r="J201" s="120" t="s">
        <v>1726</v>
      </c>
      <c r="K201" s="121"/>
      <c r="L201" s="121"/>
      <c r="M201" s="122"/>
      <c r="N201" s="281"/>
      <c r="V201" s="233"/>
    </row>
    <row r="202" spans="1:22" ht="24" thickTop="1" thickBot="1" x14ac:dyDescent="0.25">
      <c r="A202" s="355">
        <f t="shared" ref="A202" si="43">A198+1</f>
        <v>47</v>
      </c>
      <c r="B202" s="186" t="s">
        <v>20</v>
      </c>
      <c r="C202" s="186" t="s">
        <v>21</v>
      </c>
      <c r="D202" s="186" t="s">
        <v>22</v>
      </c>
      <c r="E202" s="358" t="s">
        <v>23</v>
      </c>
      <c r="F202" s="358"/>
      <c r="G202" s="358" t="s">
        <v>14</v>
      </c>
      <c r="H202" s="359"/>
      <c r="I202" s="87"/>
      <c r="J202" s="109" t="s">
        <v>1719</v>
      </c>
      <c r="K202" s="110"/>
      <c r="L202" s="110"/>
      <c r="M202" s="111"/>
      <c r="N202" s="281"/>
      <c r="V202" s="233"/>
    </row>
    <row r="203" spans="1:22" ht="13.5" thickBot="1" x14ac:dyDescent="0.25">
      <c r="A203" s="356"/>
      <c r="B203" s="113"/>
      <c r="C203" s="113"/>
      <c r="D203" s="268"/>
      <c r="E203" s="113"/>
      <c r="F203" s="113"/>
      <c r="G203" s="459"/>
      <c r="H203" s="460"/>
      <c r="I203" s="461"/>
      <c r="J203" s="115" t="s">
        <v>1719</v>
      </c>
      <c r="K203" s="115"/>
      <c r="L203" s="115"/>
      <c r="M203" s="116"/>
      <c r="N203" s="281"/>
      <c r="V203" s="233">
        <f>G203</f>
        <v>0</v>
      </c>
    </row>
    <row r="204" spans="1:22" ht="23.25" thickBot="1" x14ac:dyDescent="0.25">
      <c r="A204" s="356"/>
      <c r="B204" s="188" t="s">
        <v>29</v>
      </c>
      <c r="C204" s="188" t="s">
        <v>30</v>
      </c>
      <c r="D204" s="188" t="s">
        <v>31</v>
      </c>
      <c r="E204" s="363" t="s">
        <v>32</v>
      </c>
      <c r="F204" s="363"/>
      <c r="G204" s="364"/>
      <c r="H204" s="365"/>
      <c r="I204" s="366"/>
      <c r="J204" s="120" t="s">
        <v>1840</v>
      </c>
      <c r="K204" s="121"/>
      <c r="L204" s="121"/>
      <c r="M204" s="122"/>
      <c r="N204" s="281"/>
      <c r="V204" s="233"/>
    </row>
    <row r="205" spans="1:22" ht="13.5" thickBot="1" x14ac:dyDescent="0.25">
      <c r="A205" s="357"/>
      <c r="B205" s="124"/>
      <c r="C205" s="124"/>
      <c r="D205" s="134"/>
      <c r="E205" s="126" t="s">
        <v>37</v>
      </c>
      <c r="F205" s="127"/>
      <c r="G205" s="462"/>
      <c r="H205" s="463"/>
      <c r="I205" s="464"/>
      <c r="J205" s="120" t="s">
        <v>1726</v>
      </c>
      <c r="K205" s="121"/>
      <c r="L205" s="121"/>
      <c r="M205" s="122"/>
      <c r="N205" s="281"/>
      <c r="V205" s="233"/>
    </row>
    <row r="206" spans="1:22" ht="24" thickTop="1" thickBot="1" x14ac:dyDescent="0.25">
      <c r="A206" s="355">
        <f t="shared" ref="A206" si="44">A202+1</f>
        <v>48</v>
      </c>
      <c r="B206" s="186" t="s">
        <v>20</v>
      </c>
      <c r="C206" s="186" t="s">
        <v>21</v>
      </c>
      <c r="D206" s="186" t="s">
        <v>22</v>
      </c>
      <c r="E206" s="358" t="s">
        <v>23</v>
      </c>
      <c r="F206" s="358"/>
      <c r="G206" s="358" t="s">
        <v>14</v>
      </c>
      <c r="H206" s="359"/>
      <c r="I206" s="87"/>
      <c r="J206" s="109" t="s">
        <v>1719</v>
      </c>
      <c r="K206" s="110"/>
      <c r="L206" s="110"/>
      <c r="M206" s="111"/>
      <c r="N206" s="281"/>
      <c r="V206" s="233"/>
    </row>
    <row r="207" spans="1:22" ht="13.5" thickBot="1" x14ac:dyDescent="0.25">
      <c r="A207" s="356"/>
      <c r="B207" s="113"/>
      <c r="C207" s="113"/>
      <c r="D207" s="268"/>
      <c r="E207" s="113"/>
      <c r="F207" s="113"/>
      <c r="G207" s="459"/>
      <c r="H207" s="460"/>
      <c r="I207" s="461"/>
      <c r="J207" s="115" t="s">
        <v>1719</v>
      </c>
      <c r="K207" s="115"/>
      <c r="L207" s="115"/>
      <c r="M207" s="116"/>
      <c r="N207" s="281"/>
      <c r="V207" s="233">
        <f>G207</f>
        <v>0</v>
      </c>
    </row>
    <row r="208" spans="1:22" ht="23.25" thickBot="1" x14ac:dyDescent="0.25">
      <c r="A208" s="356"/>
      <c r="B208" s="188" t="s">
        <v>29</v>
      </c>
      <c r="C208" s="188" t="s">
        <v>30</v>
      </c>
      <c r="D208" s="188" t="s">
        <v>31</v>
      </c>
      <c r="E208" s="363" t="s">
        <v>32</v>
      </c>
      <c r="F208" s="363"/>
      <c r="G208" s="364"/>
      <c r="H208" s="365"/>
      <c r="I208" s="366"/>
      <c r="J208" s="120" t="s">
        <v>1840</v>
      </c>
      <c r="K208" s="121"/>
      <c r="L208" s="121"/>
      <c r="M208" s="122"/>
      <c r="N208" s="281"/>
      <c r="V208" s="233"/>
    </row>
    <row r="209" spans="1:22" ht="13.5" thickBot="1" x14ac:dyDescent="0.25">
      <c r="A209" s="357"/>
      <c r="B209" s="124"/>
      <c r="C209" s="124"/>
      <c r="D209" s="134"/>
      <c r="E209" s="126" t="s">
        <v>37</v>
      </c>
      <c r="F209" s="127"/>
      <c r="G209" s="462"/>
      <c r="H209" s="463"/>
      <c r="I209" s="464"/>
      <c r="J209" s="120" t="s">
        <v>1726</v>
      </c>
      <c r="K209" s="121"/>
      <c r="L209" s="121"/>
      <c r="M209" s="122"/>
      <c r="N209" s="281"/>
      <c r="V209" s="233"/>
    </row>
    <row r="210" spans="1:22" ht="24" thickTop="1" thickBot="1" x14ac:dyDescent="0.25">
      <c r="A210" s="355">
        <f t="shared" ref="A210" si="45">A206+1</f>
        <v>49</v>
      </c>
      <c r="B210" s="186" t="s">
        <v>20</v>
      </c>
      <c r="C210" s="186" t="s">
        <v>21</v>
      </c>
      <c r="D210" s="186" t="s">
        <v>22</v>
      </c>
      <c r="E210" s="358" t="s">
        <v>23</v>
      </c>
      <c r="F210" s="358"/>
      <c r="G210" s="358" t="s">
        <v>14</v>
      </c>
      <c r="H210" s="359"/>
      <c r="I210" s="87"/>
      <c r="J210" s="109" t="s">
        <v>1719</v>
      </c>
      <c r="K210" s="110"/>
      <c r="L210" s="110"/>
      <c r="M210" s="111"/>
      <c r="N210" s="281"/>
      <c r="V210" s="233"/>
    </row>
    <row r="211" spans="1:22" ht="13.5" thickBot="1" x14ac:dyDescent="0.25">
      <c r="A211" s="356"/>
      <c r="B211" s="113"/>
      <c r="C211" s="113"/>
      <c r="D211" s="268"/>
      <c r="E211" s="113"/>
      <c r="F211" s="113"/>
      <c r="G211" s="459"/>
      <c r="H211" s="460"/>
      <c r="I211" s="461"/>
      <c r="J211" s="115" t="s">
        <v>1719</v>
      </c>
      <c r="K211" s="115"/>
      <c r="L211" s="115"/>
      <c r="M211" s="116"/>
      <c r="N211" s="281"/>
      <c r="V211" s="233">
        <f>G211</f>
        <v>0</v>
      </c>
    </row>
    <row r="212" spans="1:22" ht="23.25" thickBot="1" x14ac:dyDescent="0.25">
      <c r="A212" s="356"/>
      <c r="B212" s="188" t="s">
        <v>29</v>
      </c>
      <c r="C212" s="188" t="s">
        <v>30</v>
      </c>
      <c r="D212" s="188" t="s">
        <v>31</v>
      </c>
      <c r="E212" s="363" t="s">
        <v>32</v>
      </c>
      <c r="F212" s="363"/>
      <c r="G212" s="364"/>
      <c r="H212" s="365"/>
      <c r="I212" s="366"/>
      <c r="J212" s="120" t="s">
        <v>1840</v>
      </c>
      <c r="K212" s="121"/>
      <c r="L212" s="121"/>
      <c r="M212" s="122"/>
      <c r="N212" s="281"/>
      <c r="V212" s="233"/>
    </row>
    <row r="213" spans="1:22" ht="13.5" thickBot="1" x14ac:dyDescent="0.25">
      <c r="A213" s="357"/>
      <c r="B213" s="124"/>
      <c r="C213" s="124"/>
      <c r="D213" s="134"/>
      <c r="E213" s="126" t="s">
        <v>37</v>
      </c>
      <c r="F213" s="127"/>
      <c r="G213" s="462"/>
      <c r="H213" s="463"/>
      <c r="I213" s="464"/>
      <c r="J213" s="120" t="s">
        <v>1726</v>
      </c>
      <c r="K213" s="121"/>
      <c r="L213" s="121"/>
      <c r="M213" s="122"/>
      <c r="N213" s="281"/>
      <c r="V213" s="233"/>
    </row>
    <row r="214" spans="1:22" ht="24" thickTop="1" thickBot="1" x14ac:dyDescent="0.25">
      <c r="A214" s="355">
        <f t="shared" ref="A214" si="46">A210+1</f>
        <v>50</v>
      </c>
      <c r="B214" s="186" t="s">
        <v>20</v>
      </c>
      <c r="C214" s="186" t="s">
        <v>21</v>
      </c>
      <c r="D214" s="186" t="s">
        <v>22</v>
      </c>
      <c r="E214" s="358" t="s">
        <v>23</v>
      </c>
      <c r="F214" s="358"/>
      <c r="G214" s="358" t="s">
        <v>14</v>
      </c>
      <c r="H214" s="359"/>
      <c r="I214" s="87"/>
      <c r="J214" s="109" t="s">
        <v>1719</v>
      </c>
      <c r="K214" s="110"/>
      <c r="L214" s="110"/>
      <c r="M214" s="111"/>
      <c r="N214" s="281"/>
      <c r="V214" s="233"/>
    </row>
    <row r="215" spans="1:22" ht="13.5" thickBot="1" x14ac:dyDescent="0.25">
      <c r="A215" s="356"/>
      <c r="B215" s="113"/>
      <c r="C215" s="113"/>
      <c r="D215" s="268"/>
      <c r="E215" s="113"/>
      <c r="F215" s="113"/>
      <c r="G215" s="459"/>
      <c r="H215" s="460"/>
      <c r="I215" s="461"/>
      <c r="J215" s="115" t="s">
        <v>1719</v>
      </c>
      <c r="K215" s="115"/>
      <c r="L215" s="115"/>
      <c r="M215" s="116"/>
      <c r="N215" s="281"/>
      <c r="V215" s="233">
        <f>G215</f>
        <v>0</v>
      </c>
    </row>
    <row r="216" spans="1:22" ht="23.25" thickBot="1" x14ac:dyDescent="0.25">
      <c r="A216" s="356"/>
      <c r="B216" s="188" t="s">
        <v>29</v>
      </c>
      <c r="C216" s="188" t="s">
        <v>30</v>
      </c>
      <c r="D216" s="188" t="s">
        <v>31</v>
      </c>
      <c r="E216" s="363" t="s">
        <v>32</v>
      </c>
      <c r="F216" s="363"/>
      <c r="G216" s="364"/>
      <c r="H216" s="365"/>
      <c r="I216" s="366"/>
      <c r="J216" s="120" t="s">
        <v>1840</v>
      </c>
      <c r="K216" s="121"/>
      <c r="L216" s="121"/>
      <c r="M216" s="122"/>
      <c r="N216" s="281"/>
      <c r="V216" s="233"/>
    </row>
    <row r="217" spans="1:22" ht="13.5" thickBot="1" x14ac:dyDescent="0.25">
      <c r="A217" s="357"/>
      <c r="B217" s="124"/>
      <c r="C217" s="124"/>
      <c r="D217" s="134"/>
      <c r="E217" s="126" t="s">
        <v>37</v>
      </c>
      <c r="F217" s="127"/>
      <c r="G217" s="462"/>
      <c r="H217" s="463"/>
      <c r="I217" s="464"/>
      <c r="J217" s="120" t="s">
        <v>1726</v>
      </c>
      <c r="K217" s="121"/>
      <c r="L217" s="121"/>
      <c r="M217" s="122"/>
      <c r="N217" s="281"/>
      <c r="V217" s="233"/>
    </row>
    <row r="218" spans="1:22" ht="24" thickTop="1" thickBot="1" x14ac:dyDescent="0.25">
      <c r="A218" s="355">
        <f t="shared" ref="A218" si="47">A214+1</f>
        <v>51</v>
      </c>
      <c r="B218" s="186" t="s">
        <v>20</v>
      </c>
      <c r="C218" s="186" t="s">
        <v>21</v>
      </c>
      <c r="D218" s="186" t="s">
        <v>22</v>
      </c>
      <c r="E218" s="358" t="s">
        <v>23</v>
      </c>
      <c r="F218" s="358"/>
      <c r="G218" s="358" t="s">
        <v>14</v>
      </c>
      <c r="H218" s="359"/>
      <c r="I218" s="87"/>
      <c r="J218" s="109" t="s">
        <v>1719</v>
      </c>
      <c r="K218" s="110"/>
      <c r="L218" s="110"/>
      <c r="M218" s="111"/>
      <c r="N218" s="281"/>
      <c r="V218" s="233"/>
    </row>
    <row r="219" spans="1:22" ht="13.5" thickBot="1" x14ac:dyDescent="0.25">
      <c r="A219" s="356"/>
      <c r="B219" s="113"/>
      <c r="C219" s="113"/>
      <c r="D219" s="268"/>
      <c r="E219" s="113"/>
      <c r="F219" s="113"/>
      <c r="G219" s="459"/>
      <c r="H219" s="460"/>
      <c r="I219" s="461"/>
      <c r="J219" s="115" t="s">
        <v>1719</v>
      </c>
      <c r="K219" s="115"/>
      <c r="L219" s="115"/>
      <c r="M219" s="116"/>
      <c r="N219" s="281"/>
      <c r="V219" s="233">
        <f>G219</f>
        <v>0</v>
      </c>
    </row>
    <row r="220" spans="1:22" ht="23.25" thickBot="1" x14ac:dyDescent="0.25">
      <c r="A220" s="356"/>
      <c r="B220" s="188" t="s">
        <v>29</v>
      </c>
      <c r="C220" s="188" t="s">
        <v>30</v>
      </c>
      <c r="D220" s="188" t="s">
        <v>31</v>
      </c>
      <c r="E220" s="363" t="s">
        <v>32</v>
      </c>
      <c r="F220" s="363"/>
      <c r="G220" s="364"/>
      <c r="H220" s="365"/>
      <c r="I220" s="366"/>
      <c r="J220" s="120" t="s">
        <v>1840</v>
      </c>
      <c r="K220" s="121"/>
      <c r="L220" s="121"/>
      <c r="M220" s="122"/>
      <c r="N220" s="281"/>
      <c r="V220" s="233"/>
    </row>
    <row r="221" spans="1:22" ht="13.5" thickBot="1" x14ac:dyDescent="0.25">
      <c r="A221" s="357"/>
      <c r="B221" s="124"/>
      <c r="C221" s="124"/>
      <c r="D221" s="134"/>
      <c r="E221" s="126" t="s">
        <v>37</v>
      </c>
      <c r="F221" s="127"/>
      <c r="G221" s="462"/>
      <c r="H221" s="463"/>
      <c r="I221" s="464"/>
      <c r="J221" s="120" t="s">
        <v>1726</v>
      </c>
      <c r="K221" s="121"/>
      <c r="L221" s="121"/>
      <c r="M221" s="122"/>
      <c r="N221" s="281"/>
      <c r="V221" s="233"/>
    </row>
    <row r="222" spans="1:22" ht="24" thickTop="1" thickBot="1" x14ac:dyDescent="0.25">
      <c r="A222" s="355">
        <f t="shared" ref="A222" si="48">A218+1</f>
        <v>52</v>
      </c>
      <c r="B222" s="186" t="s">
        <v>20</v>
      </c>
      <c r="C222" s="186" t="s">
        <v>21</v>
      </c>
      <c r="D222" s="186" t="s">
        <v>22</v>
      </c>
      <c r="E222" s="358" t="s">
        <v>23</v>
      </c>
      <c r="F222" s="358"/>
      <c r="G222" s="358" t="s">
        <v>14</v>
      </c>
      <c r="H222" s="359"/>
      <c r="I222" s="87"/>
      <c r="J222" s="109" t="s">
        <v>1719</v>
      </c>
      <c r="K222" s="110"/>
      <c r="L222" s="110"/>
      <c r="M222" s="111"/>
      <c r="N222" s="281"/>
      <c r="V222" s="233"/>
    </row>
    <row r="223" spans="1:22" ht="13.5" thickBot="1" x14ac:dyDescent="0.25">
      <c r="A223" s="356"/>
      <c r="B223" s="113"/>
      <c r="C223" s="113"/>
      <c r="D223" s="268"/>
      <c r="E223" s="113"/>
      <c r="F223" s="113"/>
      <c r="G223" s="459"/>
      <c r="H223" s="460"/>
      <c r="I223" s="461"/>
      <c r="J223" s="115" t="s">
        <v>1719</v>
      </c>
      <c r="K223" s="115"/>
      <c r="L223" s="115"/>
      <c r="M223" s="116"/>
      <c r="N223" s="281"/>
      <c r="V223" s="233">
        <f>G223</f>
        <v>0</v>
      </c>
    </row>
    <row r="224" spans="1:22" ht="23.25" thickBot="1" x14ac:dyDescent="0.25">
      <c r="A224" s="356"/>
      <c r="B224" s="188" t="s">
        <v>29</v>
      </c>
      <c r="C224" s="188" t="s">
        <v>30</v>
      </c>
      <c r="D224" s="188" t="s">
        <v>31</v>
      </c>
      <c r="E224" s="363" t="s">
        <v>32</v>
      </c>
      <c r="F224" s="363"/>
      <c r="G224" s="364"/>
      <c r="H224" s="365"/>
      <c r="I224" s="366"/>
      <c r="J224" s="120" t="s">
        <v>1840</v>
      </c>
      <c r="K224" s="121"/>
      <c r="L224" s="121"/>
      <c r="M224" s="122"/>
      <c r="N224" s="281"/>
      <c r="V224" s="233"/>
    </row>
    <row r="225" spans="1:22" ht="13.5" thickBot="1" x14ac:dyDescent="0.25">
      <c r="A225" s="357"/>
      <c r="B225" s="124"/>
      <c r="C225" s="124"/>
      <c r="D225" s="134"/>
      <c r="E225" s="126" t="s">
        <v>37</v>
      </c>
      <c r="F225" s="127"/>
      <c r="G225" s="462"/>
      <c r="H225" s="463"/>
      <c r="I225" s="464"/>
      <c r="J225" s="120" t="s">
        <v>1726</v>
      </c>
      <c r="K225" s="121"/>
      <c r="L225" s="121"/>
      <c r="M225" s="122"/>
      <c r="N225" s="281"/>
      <c r="V225" s="233"/>
    </row>
    <row r="226" spans="1:22" ht="24" thickTop="1" thickBot="1" x14ac:dyDescent="0.25">
      <c r="A226" s="355">
        <f t="shared" ref="A226" si="49">A222+1</f>
        <v>53</v>
      </c>
      <c r="B226" s="186" t="s">
        <v>20</v>
      </c>
      <c r="C226" s="186" t="s">
        <v>21</v>
      </c>
      <c r="D226" s="186" t="s">
        <v>22</v>
      </c>
      <c r="E226" s="358" t="s">
        <v>23</v>
      </c>
      <c r="F226" s="358"/>
      <c r="G226" s="358" t="s">
        <v>14</v>
      </c>
      <c r="H226" s="359"/>
      <c r="I226" s="87"/>
      <c r="J226" s="109" t="s">
        <v>1719</v>
      </c>
      <c r="K226" s="110"/>
      <c r="L226" s="110"/>
      <c r="M226" s="111"/>
      <c r="N226" s="281"/>
      <c r="V226" s="233"/>
    </row>
    <row r="227" spans="1:22" ht="13.5" thickBot="1" x14ac:dyDescent="0.25">
      <c r="A227" s="356"/>
      <c r="B227" s="113"/>
      <c r="C227" s="113"/>
      <c r="D227" s="268"/>
      <c r="E227" s="113"/>
      <c r="F227" s="113"/>
      <c r="G227" s="459"/>
      <c r="H227" s="460"/>
      <c r="I227" s="461"/>
      <c r="J227" s="115" t="s">
        <v>1719</v>
      </c>
      <c r="K227" s="115"/>
      <c r="L227" s="115"/>
      <c r="M227" s="116"/>
      <c r="N227" s="281"/>
      <c r="V227" s="233">
        <f>G227</f>
        <v>0</v>
      </c>
    </row>
    <row r="228" spans="1:22" ht="23.25" thickBot="1" x14ac:dyDescent="0.25">
      <c r="A228" s="356"/>
      <c r="B228" s="188" t="s">
        <v>29</v>
      </c>
      <c r="C228" s="188" t="s">
        <v>30</v>
      </c>
      <c r="D228" s="188" t="s">
        <v>31</v>
      </c>
      <c r="E228" s="363" t="s">
        <v>32</v>
      </c>
      <c r="F228" s="363"/>
      <c r="G228" s="364"/>
      <c r="H228" s="365"/>
      <c r="I228" s="366"/>
      <c r="J228" s="120" t="s">
        <v>1840</v>
      </c>
      <c r="K228" s="121"/>
      <c r="L228" s="121"/>
      <c r="M228" s="122"/>
      <c r="N228" s="281"/>
      <c r="V228" s="233"/>
    </row>
    <row r="229" spans="1:22" ht="13.5" thickBot="1" x14ac:dyDescent="0.25">
      <c r="A229" s="357"/>
      <c r="B229" s="124"/>
      <c r="C229" s="124"/>
      <c r="D229" s="134"/>
      <c r="E229" s="126" t="s">
        <v>37</v>
      </c>
      <c r="F229" s="127"/>
      <c r="G229" s="462"/>
      <c r="H229" s="463"/>
      <c r="I229" s="464"/>
      <c r="J229" s="120" t="s">
        <v>1726</v>
      </c>
      <c r="K229" s="121"/>
      <c r="L229" s="121"/>
      <c r="M229" s="122"/>
      <c r="N229" s="281"/>
      <c r="V229" s="233"/>
    </row>
    <row r="230" spans="1:22" ht="24" thickTop="1" thickBot="1" x14ac:dyDescent="0.25">
      <c r="A230" s="355">
        <f t="shared" ref="A230" si="50">A226+1</f>
        <v>54</v>
      </c>
      <c r="B230" s="186" t="s">
        <v>20</v>
      </c>
      <c r="C230" s="186" t="s">
        <v>21</v>
      </c>
      <c r="D230" s="186" t="s">
        <v>22</v>
      </c>
      <c r="E230" s="358" t="s">
        <v>23</v>
      </c>
      <c r="F230" s="358"/>
      <c r="G230" s="358" t="s">
        <v>14</v>
      </c>
      <c r="H230" s="359"/>
      <c r="I230" s="87"/>
      <c r="J230" s="109" t="s">
        <v>1719</v>
      </c>
      <c r="K230" s="110"/>
      <c r="L230" s="110"/>
      <c r="M230" s="111"/>
      <c r="N230" s="281"/>
      <c r="V230" s="233"/>
    </row>
    <row r="231" spans="1:22" ht="13.5" thickBot="1" x14ac:dyDescent="0.25">
      <c r="A231" s="356"/>
      <c r="B231" s="113"/>
      <c r="C231" s="113"/>
      <c r="D231" s="268"/>
      <c r="E231" s="113"/>
      <c r="F231" s="113"/>
      <c r="G231" s="459"/>
      <c r="H231" s="460"/>
      <c r="I231" s="461"/>
      <c r="J231" s="115" t="s">
        <v>1719</v>
      </c>
      <c r="K231" s="115"/>
      <c r="L231" s="115"/>
      <c r="M231" s="116"/>
      <c r="N231" s="281"/>
      <c r="V231" s="233">
        <f>G231</f>
        <v>0</v>
      </c>
    </row>
    <row r="232" spans="1:22" ht="23.25" thickBot="1" x14ac:dyDescent="0.25">
      <c r="A232" s="356"/>
      <c r="B232" s="188" t="s">
        <v>29</v>
      </c>
      <c r="C232" s="188" t="s">
        <v>30</v>
      </c>
      <c r="D232" s="188" t="s">
        <v>31</v>
      </c>
      <c r="E232" s="363" t="s">
        <v>32</v>
      </c>
      <c r="F232" s="363"/>
      <c r="G232" s="364"/>
      <c r="H232" s="365"/>
      <c r="I232" s="366"/>
      <c r="J232" s="120" t="s">
        <v>1840</v>
      </c>
      <c r="K232" s="121"/>
      <c r="L232" s="121"/>
      <c r="M232" s="122"/>
      <c r="N232" s="281"/>
      <c r="V232" s="233"/>
    </row>
    <row r="233" spans="1:22" ht="13.5" thickBot="1" x14ac:dyDescent="0.25">
      <c r="A233" s="357"/>
      <c r="B233" s="124"/>
      <c r="C233" s="124"/>
      <c r="D233" s="134"/>
      <c r="E233" s="126" t="s">
        <v>37</v>
      </c>
      <c r="F233" s="127"/>
      <c r="G233" s="462"/>
      <c r="H233" s="463"/>
      <c r="I233" s="464"/>
      <c r="J233" s="120" t="s">
        <v>1726</v>
      </c>
      <c r="K233" s="121"/>
      <c r="L233" s="121"/>
      <c r="M233" s="122"/>
      <c r="N233" s="281"/>
      <c r="V233" s="233"/>
    </row>
    <row r="234" spans="1:22" ht="24" thickTop="1" thickBot="1" x14ac:dyDescent="0.25">
      <c r="A234" s="355">
        <f t="shared" ref="A234" si="51">A230+1</f>
        <v>55</v>
      </c>
      <c r="B234" s="186" t="s">
        <v>20</v>
      </c>
      <c r="C234" s="186" t="s">
        <v>21</v>
      </c>
      <c r="D234" s="186" t="s">
        <v>22</v>
      </c>
      <c r="E234" s="358" t="s">
        <v>23</v>
      </c>
      <c r="F234" s="358"/>
      <c r="G234" s="358" t="s">
        <v>14</v>
      </c>
      <c r="H234" s="359"/>
      <c r="I234" s="87"/>
      <c r="J234" s="109" t="s">
        <v>1719</v>
      </c>
      <c r="K234" s="110"/>
      <c r="L234" s="110"/>
      <c r="M234" s="111"/>
      <c r="N234" s="281"/>
      <c r="V234" s="233"/>
    </row>
    <row r="235" spans="1:22" ht="13.5" thickBot="1" x14ac:dyDescent="0.25">
      <c r="A235" s="356"/>
      <c r="B235" s="113"/>
      <c r="C235" s="113"/>
      <c r="D235" s="268"/>
      <c r="E235" s="113"/>
      <c r="F235" s="113"/>
      <c r="G235" s="459"/>
      <c r="H235" s="460"/>
      <c r="I235" s="461"/>
      <c r="J235" s="115" t="s">
        <v>1719</v>
      </c>
      <c r="K235" s="115"/>
      <c r="L235" s="115"/>
      <c r="M235" s="116"/>
      <c r="N235" s="281"/>
      <c r="V235" s="233">
        <f>G235</f>
        <v>0</v>
      </c>
    </row>
    <row r="236" spans="1:22" ht="23.25" thickBot="1" x14ac:dyDescent="0.25">
      <c r="A236" s="356"/>
      <c r="B236" s="188" t="s">
        <v>29</v>
      </c>
      <c r="C236" s="188" t="s">
        <v>30</v>
      </c>
      <c r="D236" s="188" t="s">
        <v>31</v>
      </c>
      <c r="E236" s="363" t="s">
        <v>32</v>
      </c>
      <c r="F236" s="363"/>
      <c r="G236" s="364"/>
      <c r="H236" s="365"/>
      <c r="I236" s="366"/>
      <c r="J236" s="120" t="s">
        <v>1840</v>
      </c>
      <c r="K236" s="121"/>
      <c r="L236" s="121"/>
      <c r="M236" s="122"/>
      <c r="N236" s="281"/>
      <c r="V236" s="233"/>
    </row>
    <row r="237" spans="1:22" ht="13.5" thickBot="1" x14ac:dyDescent="0.25">
      <c r="A237" s="357"/>
      <c r="B237" s="124"/>
      <c r="C237" s="124"/>
      <c r="D237" s="134"/>
      <c r="E237" s="126" t="s">
        <v>37</v>
      </c>
      <c r="F237" s="127"/>
      <c r="G237" s="462"/>
      <c r="H237" s="463"/>
      <c r="I237" s="464"/>
      <c r="J237" s="120" t="s">
        <v>1726</v>
      </c>
      <c r="K237" s="121"/>
      <c r="L237" s="121"/>
      <c r="M237" s="122"/>
      <c r="N237" s="281"/>
      <c r="V237" s="233"/>
    </row>
    <row r="238" spans="1:22" ht="24" thickTop="1" thickBot="1" x14ac:dyDescent="0.25">
      <c r="A238" s="355">
        <f t="shared" ref="A238" si="52">A234+1</f>
        <v>56</v>
      </c>
      <c r="B238" s="186" t="s">
        <v>20</v>
      </c>
      <c r="C238" s="186" t="s">
        <v>21</v>
      </c>
      <c r="D238" s="186" t="s">
        <v>22</v>
      </c>
      <c r="E238" s="358" t="s">
        <v>23</v>
      </c>
      <c r="F238" s="358"/>
      <c r="G238" s="358" t="s">
        <v>14</v>
      </c>
      <c r="H238" s="359"/>
      <c r="I238" s="87"/>
      <c r="J238" s="109" t="s">
        <v>1719</v>
      </c>
      <c r="K238" s="110"/>
      <c r="L238" s="110"/>
      <c r="M238" s="111"/>
      <c r="N238" s="281"/>
      <c r="V238" s="233"/>
    </row>
    <row r="239" spans="1:22" ht="13.5" thickBot="1" x14ac:dyDescent="0.25">
      <c r="A239" s="356"/>
      <c r="B239" s="113"/>
      <c r="C239" s="113"/>
      <c r="D239" s="268"/>
      <c r="E239" s="113"/>
      <c r="F239" s="113"/>
      <c r="G239" s="459"/>
      <c r="H239" s="460"/>
      <c r="I239" s="461"/>
      <c r="J239" s="115" t="s">
        <v>1719</v>
      </c>
      <c r="K239" s="115"/>
      <c r="L239" s="115"/>
      <c r="M239" s="116"/>
      <c r="N239" s="281"/>
      <c r="V239" s="233">
        <f>G239</f>
        <v>0</v>
      </c>
    </row>
    <row r="240" spans="1:22" ht="23.25" thickBot="1" x14ac:dyDescent="0.25">
      <c r="A240" s="356"/>
      <c r="B240" s="188" t="s">
        <v>29</v>
      </c>
      <c r="C240" s="188" t="s">
        <v>30</v>
      </c>
      <c r="D240" s="188" t="s">
        <v>31</v>
      </c>
      <c r="E240" s="363" t="s">
        <v>32</v>
      </c>
      <c r="F240" s="363"/>
      <c r="G240" s="364"/>
      <c r="H240" s="365"/>
      <c r="I240" s="366"/>
      <c r="J240" s="120" t="s">
        <v>1840</v>
      </c>
      <c r="K240" s="121"/>
      <c r="L240" s="121"/>
      <c r="M240" s="122"/>
      <c r="N240" s="281"/>
      <c r="V240" s="233"/>
    </row>
    <row r="241" spans="1:22" ht="13.5" thickBot="1" x14ac:dyDescent="0.25">
      <c r="A241" s="357"/>
      <c r="B241" s="124"/>
      <c r="C241" s="124"/>
      <c r="D241" s="134"/>
      <c r="E241" s="126" t="s">
        <v>37</v>
      </c>
      <c r="F241" s="127"/>
      <c r="G241" s="462"/>
      <c r="H241" s="463"/>
      <c r="I241" s="464"/>
      <c r="J241" s="120" t="s">
        <v>1726</v>
      </c>
      <c r="K241" s="121"/>
      <c r="L241" s="121"/>
      <c r="M241" s="122"/>
      <c r="N241" s="281"/>
      <c r="V241" s="233"/>
    </row>
    <row r="242" spans="1:22" ht="24" thickTop="1" thickBot="1" x14ac:dyDescent="0.25">
      <c r="A242" s="355">
        <f t="shared" ref="A242" si="53">A238+1</f>
        <v>57</v>
      </c>
      <c r="B242" s="186" t="s">
        <v>20</v>
      </c>
      <c r="C242" s="186" t="s">
        <v>21</v>
      </c>
      <c r="D242" s="186" t="s">
        <v>22</v>
      </c>
      <c r="E242" s="358" t="s">
        <v>23</v>
      </c>
      <c r="F242" s="358"/>
      <c r="G242" s="358" t="s">
        <v>14</v>
      </c>
      <c r="H242" s="359"/>
      <c r="I242" s="87"/>
      <c r="J242" s="109" t="s">
        <v>1719</v>
      </c>
      <c r="K242" s="110"/>
      <c r="L242" s="110"/>
      <c r="M242" s="111"/>
      <c r="N242" s="281"/>
      <c r="V242" s="233"/>
    </row>
    <row r="243" spans="1:22" ht="13.5" thickBot="1" x14ac:dyDescent="0.25">
      <c r="A243" s="356"/>
      <c r="B243" s="113"/>
      <c r="C243" s="113"/>
      <c r="D243" s="268"/>
      <c r="E243" s="113"/>
      <c r="F243" s="113"/>
      <c r="G243" s="459"/>
      <c r="H243" s="460"/>
      <c r="I243" s="461"/>
      <c r="J243" s="115" t="s">
        <v>1719</v>
      </c>
      <c r="K243" s="115"/>
      <c r="L243" s="115"/>
      <c r="M243" s="116"/>
      <c r="N243" s="281"/>
      <c r="V243" s="233">
        <f>G243</f>
        <v>0</v>
      </c>
    </row>
    <row r="244" spans="1:22" ht="23.25" thickBot="1" x14ac:dyDescent="0.25">
      <c r="A244" s="356"/>
      <c r="B244" s="188" t="s">
        <v>29</v>
      </c>
      <c r="C244" s="188" t="s">
        <v>30</v>
      </c>
      <c r="D244" s="188" t="s">
        <v>31</v>
      </c>
      <c r="E244" s="363" t="s">
        <v>32</v>
      </c>
      <c r="F244" s="363"/>
      <c r="G244" s="364"/>
      <c r="H244" s="365"/>
      <c r="I244" s="366"/>
      <c r="J244" s="120" t="s">
        <v>1840</v>
      </c>
      <c r="K244" s="121"/>
      <c r="L244" s="121"/>
      <c r="M244" s="122"/>
      <c r="N244" s="281"/>
      <c r="V244" s="233"/>
    </row>
    <row r="245" spans="1:22" ht="13.5" thickBot="1" x14ac:dyDescent="0.25">
      <c r="A245" s="357"/>
      <c r="B245" s="124"/>
      <c r="C245" s="124"/>
      <c r="D245" s="134"/>
      <c r="E245" s="126" t="s">
        <v>37</v>
      </c>
      <c r="F245" s="127"/>
      <c r="G245" s="462"/>
      <c r="H245" s="463"/>
      <c r="I245" s="464"/>
      <c r="J245" s="120" t="s">
        <v>1726</v>
      </c>
      <c r="K245" s="121"/>
      <c r="L245" s="121"/>
      <c r="M245" s="122"/>
      <c r="N245" s="281"/>
      <c r="V245" s="233"/>
    </row>
    <row r="246" spans="1:22" ht="24" thickTop="1" thickBot="1" x14ac:dyDescent="0.25">
      <c r="A246" s="355">
        <f t="shared" ref="A246" si="54">A242+1</f>
        <v>58</v>
      </c>
      <c r="B246" s="186" t="s">
        <v>20</v>
      </c>
      <c r="C246" s="186" t="s">
        <v>21</v>
      </c>
      <c r="D246" s="186" t="s">
        <v>22</v>
      </c>
      <c r="E246" s="358" t="s">
        <v>23</v>
      </c>
      <c r="F246" s="358"/>
      <c r="G246" s="358" t="s">
        <v>14</v>
      </c>
      <c r="H246" s="359"/>
      <c r="I246" s="87"/>
      <c r="J246" s="109" t="s">
        <v>1719</v>
      </c>
      <c r="K246" s="110"/>
      <c r="L246" s="110"/>
      <c r="M246" s="111"/>
      <c r="N246" s="281"/>
      <c r="V246" s="233"/>
    </row>
    <row r="247" spans="1:22" ht="13.5" thickBot="1" x14ac:dyDescent="0.25">
      <c r="A247" s="356"/>
      <c r="B247" s="113"/>
      <c r="C247" s="113"/>
      <c r="D247" s="268"/>
      <c r="E247" s="113"/>
      <c r="F247" s="113"/>
      <c r="G247" s="459"/>
      <c r="H247" s="460"/>
      <c r="I247" s="461"/>
      <c r="J247" s="115" t="s">
        <v>1719</v>
      </c>
      <c r="K247" s="115"/>
      <c r="L247" s="115"/>
      <c r="M247" s="116"/>
      <c r="N247" s="281"/>
      <c r="V247" s="233">
        <f>G247</f>
        <v>0</v>
      </c>
    </row>
    <row r="248" spans="1:22" ht="23.25" thickBot="1" x14ac:dyDescent="0.25">
      <c r="A248" s="356"/>
      <c r="B248" s="188" t="s">
        <v>29</v>
      </c>
      <c r="C248" s="188" t="s">
        <v>30</v>
      </c>
      <c r="D248" s="188" t="s">
        <v>31</v>
      </c>
      <c r="E248" s="363" t="s">
        <v>32</v>
      </c>
      <c r="F248" s="363"/>
      <c r="G248" s="364"/>
      <c r="H248" s="365"/>
      <c r="I248" s="366"/>
      <c r="J248" s="120" t="s">
        <v>1840</v>
      </c>
      <c r="K248" s="121"/>
      <c r="L248" s="121"/>
      <c r="M248" s="122"/>
      <c r="N248" s="281"/>
      <c r="V248" s="233"/>
    </row>
    <row r="249" spans="1:22" ht="13.5" thickBot="1" x14ac:dyDescent="0.25">
      <c r="A249" s="357"/>
      <c r="B249" s="124"/>
      <c r="C249" s="124"/>
      <c r="D249" s="134"/>
      <c r="E249" s="126" t="s">
        <v>37</v>
      </c>
      <c r="F249" s="127"/>
      <c r="G249" s="462"/>
      <c r="H249" s="463"/>
      <c r="I249" s="464"/>
      <c r="J249" s="120" t="s">
        <v>1726</v>
      </c>
      <c r="K249" s="121"/>
      <c r="L249" s="121"/>
      <c r="M249" s="122"/>
      <c r="N249" s="281"/>
      <c r="V249" s="233"/>
    </row>
    <row r="250" spans="1:22" ht="24" thickTop="1" thickBot="1" x14ac:dyDescent="0.25">
      <c r="A250" s="355">
        <f t="shared" ref="A250" si="55">A246+1</f>
        <v>59</v>
      </c>
      <c r="B250" s="186" t="s">
        <v>20</v>
      </c>
      <c r="C250" s="186" t="s">
        <v>21</v>
      </c>
      <c r="D250" s="186" t="s">
        <v>22</v>
      </c>
      <c r="E250" s="358" t="s">
        <v>23</v>
      </c>
      <c r="F250" s="358"/>
      <c r="G250" s="358" t="s">
        <v>14</v>
      </c>
      <c r="H250" s="359"/>
      <c r="I250" s="87"/>
      <c r="J250" s="109" t="s">
        <v>1719</v>
      </c>
      <c r="K250" s="110"/>
      <c r="L250" s="110"/>
      <c r="M250" s="111"/>
      <c r="N250" s="281"/>
      <c r="V250" s="233"/>
    </row>
    <row r="251" spans="1:22" ht="13.5" thickBot="1" x14ac:dyDescent="0.25">
      <c r="A251" s="356"/>
      <c r="B251" s="113"/>
      <c r="C251" s="113"/>
      <c r="D251" s="268"/>
      <c r="E251" s="113"/>
      <c r="F251" s="113"/>
      <c r="G251" s="459"/>
      <c r="H251" s="460"/>
      <c r="I251" s="461"/>
      <c r="J251" s="115" t="s">
        <v>1719</v>
      </c>
      <c r="K251" s="115"/>
      <c r="L251" s="115"/>
      <c r="M251" s="116"/>
      <c r="N251" s="281"/>
      <c r="V251" s="233">
        <f>G251</f>
        <v>0</v>
      </c>
    </row>
    <row r="252" spans="1:22" ht="23.25" thickBot="1" x14ac:dyDescent="0.25">
      <c r="A252" s="356"/>
      <c r="B252" s="188" t="s">
        <v>29</v>
      </c>
      <c r="C252" s="188" t="s">
        <v>30</v>
      </c>
      <c r="D252" s="188" t="s">
        <v>31</v>
      </c>
      <c r="E252" s="363" t="s">
        <v>32</v>
      </c>
      <c r="F252" s="363"/>
      <c r="G252" s="364"/>
      <c r="H252" s="365"/>
      <c r="I252" s="366"/>
      <c r="J252" s="120" t="s">
        <v>1840</v>
      </c>
      <c r="K252" s="121"/>
      <c r="L252" s="121"/>
      <c r="M252" s="122"/>
      <c r="N252" s="281"/>
      <c r="V252" s="233"/>
    </row>
    <row r="253" spans="1:22" ht="13.5" thickBot="1" x14ac:dyDescent="0.25">
      <c r="A253" s="357"/>
      <c r="B253" s="124"/>
      <c r="C253" s="124"/>
      <c r="D253" s="134"/>
      <c r="E253" s="126" t="s">
        <v>37</v>
      </c>
      <c r="F253" s="127"/>
      <c r="G253" s="462"/>
      <c r="H253" s="463"/>
      <c r="I253" s="464"/>
      <c r="J253" s="120" t="s">
        <v>1726</v>
      </c>
      <c r="K253" s="121"/>
      <c r="L253" s="121"/>
      <c r="M253" s="122"/>
      <c r="N253" s="281"/>
      <c r="V253" s="233"/>
    </row>
    <row r="254" spans="1:22" ht="24" thickTop="1" thickBot="1" x14ac:dyDescent="0.25">
      <c r="A254" s="355">
        <f t="shared" ref="A254" si="56">A250+1</f>
        <v>60</v>
      </c>
      <c r="B254" s="186" t="s">
        <v>20</v>
      </c>
      <c r="C254" s="186" t="s">
        <v>21</v>
      </c>
      <c r="D254" s="186" t="s">
        <v>22</v>
      </c>
      <c r="E254" s="358" t="s">
        <v>23</v>
      </c>
      <c r="F254" s="358"/>
      <c r="G254" s="358" t="s">
        <v>14</v>
      </c>
      <c r="H254" s="359"/>
      <c r="I254" s="87"/>
      <c r="J254" s="109" t="s">
        <v>1719</v>
      </c>
      <c r="K254" s="110"/>
      <c r="L254" s="110"/>
      <c r="M254" s="111"/>
      <c r="N254" s="281"/>
      <c r="V254" s="233"/>
    </row>
    <row r="255" spans="1:22" ht="13.5" thickBot="1" x14ac:dyDescent="0.25">
      <c r="A255" s="356"/>
      <c r="B255" s="113"/>
      <c r="C255" s="113"/>
      <c r="D255" s="268"/>
      <c r="E255" s="113"/>
      <c r="F255" s="113"/>
      <c r="G255" s="459"/>
      <c r="H255" s="460"/>
      <c r="I255" s="461"/>
      <c r="J255" s="115" t="s">
        <v>1719</v>
      </c>
      <c r="K255" s="115"/>
      <c r="L255" s="115"/>
      <c r="M255" s="116"/>
      <c r="N255" s="281"/>
      <c r="V255" s="233">
        <f>G255</f>
        <v>0</v>
      </c>
    </row>
    <row r="256" spans="1:22" ht="23.25" thickBot="1" x14ac:dyDescent="0.25">
      <c r="A256" s="356"/>
      <c r="B256" s="188" t="s">
        <v>29</v>
      </c>
      <c r="C256" s="188" t="s">
        <v>30</v>
      </c>
      <c r="D256" s="188" t="s">
        <v>31</v>
      </c>
      <c r="E256" s="363" t="s">
        <v>32</v>
      </c>
      <c r="F256" s="363"/>
      <c r="G256" s="364"/>
      <c r="H256" s="365"/>
      <c r="I256" s="366"/>
      <c r="J256" s="120" t="s">
        <v>1840</v>
      </c>
      <c r="K256" s="121"/>
      <c r="L256" s="121"/>
      <c r="M256" s="122"/>
      <c r="N256" s="281"/>
      <c r="V256" s="233"/>
    </row>
    <row r="257" spans="1:22" ht="13.5" thickBot="1" x14ac:dyDescent="0.25">
      <c r="A257" s="357"/>
      <c r="B257" s="124"/>
      <c r="C257" s="124"/>
      <c r="D257" s="134"/>
      <c r="E257" s="126" t="s">
        <v>37</v>
      </c>
      <c r="F257" s="127"/>
      <c r="G257" s="462"/>
      <c r="H257" s="463"/>
      <c r="I257" s="464"/>
      <c r="J257" s="120" t="s">
        <v>1726</v>
      </c>
      <c r="K257" s="121"/>
      <c r="L257" s="121"/>
      <c r="M257" s="122"/>
      <c r="N257" s="281"/>
      <c r="V257" s="233"/>
    </row>
    <row r="258" spans="1:22" ht="24" thickTop="1" thickBot="1" x14ac:dyDescent="0.25">
      <c r="A258" s="355">
        <f t="shared" ref="A258" si="57">A254+1</f>
        <v>61</v>
      </c>
      <c r="B258" s="186" t="s">
        <v>20</v>
      </c>
      <c r="C258" s="186" t="s">
        <v>21</v>
      </c>
      <c r="D258" s="186" t="s">
        <v>22</v>
      </c>
      <c r="E258" s="358" t="s">
        <v>23</v>
      </c>
      <c r="F258" s="358"/>
      <c r="G258" s="358" t="s">
        <v>14</v>
      </c>
      <c r="H258" s="359"/>
      <c r="I258" s="87"/>
      <c r="J258" s="109" t="s">
        <v>1719</v>
      </c>
      <c r="K258" s="110"/>
      <c r="L258" s="110"/>
      <c r="M258" s="111"/>
      <c r="N258" s="281"/>
      <c r="V258" s="233"/>
    </row>
    <row r="259" spans="1:22" ht="13.5" thickBot="1" x14ac:dyDescent="0.25">
      <c r="A259" s="356"/>
      <c r="B259" s="113"/>
      <c r="C259" s="113"/>
      <c r="D259" s="268"/>
      <c r="E259" s="113"/>
      <c r="F259" s="113"/>
      <c r="G259" s="459"/>
      <c r="H259" s="460"/>
      <c r="I259" s="461"/>
      <c r="J259" s="115" t="s">
        <v>1719</v>
      </c>
      <c r="K259" s="115"/>
      <c r="L259" s="115"/>
      <c r="M259" s="116"/>
      <c r="N259" s="281"/>
      <c r="V259" s="233">
        <f>G259</f>
        <v>0</v>
      </c>
    </row>
    <row r="260" spans="1:22" ht="23.25" thickBot="1" x14ac:dyDescent="0.25">
      <c r="A260" s="356"/>
      <c r="B260" s="188" t="s">
        <v>29</v>
      </c>
      <c r="C260" s="188" t="s">
        <v>30</v>
      </c>
      <c r="D260" s="188" t="s">
        <v>31</v>
      </c>
      <c r="E260" s="363" t="s">
        <v>32</v>
      </c>
      <c r="F260" s="363"/>
      <c r="G260" s="364"/>
      <c r="H260" s="365"/>
      <c r="I260" s="366"/>
      <c r="J260" s="120" t="s">
        <v>1840</v>
      </c>
      <c r="K260" s="121"/>
      <c r="L260" s="121"/>
      <c r="M260" s="122"/>
      <c r="N260" s="281"/>
      <c r="V260" s="233"/>
    </row>
    <row r="261" spans="1:22" ht="13.5" thickBot="1" x14ac:dyDescent="0.25">
      <c r="A261" s="357"/>
      <c r="B261" s="124"/>
      <c r="C261" s="124"/>
      <c r="D261" s="134"/>
      <c r="E261" s="126" t="s">
        <v>37</v>
      </c>
      <c r="F261" s="127"/>
      <c r="G261" s="462"/>
      <c r="H261" s="463"/>
      <c r="I261" s="464"/>
      <c r="J261" s="120" t="s">
        <v>1726</v>
      </c>
      <c r="K261" s="121"/>
      <c r="L261" s="121"/>
      <c r="M261" s="122"/>
      <c r="N261" s="281"/>
      <c r="V261" s="233"/>
    </row>
    <row r="262" spans="1:22" ht="24" thickTop="1" thickBot="1" x14ac:dyDescent="0.25">
      <c r="A262" s="355">
        <f t="shared" ref="A262" si="58">A258+1</f>
        <v>62</v>
      </c>
      <c r="B262" s="186" t="s">
        <v>20</v>
      </c>
      <c r="C262" s="186" t="s">
        <v>21</v>
      </c>
      <c r="D262" s="186" t="s">
        <v>22</v>
      </c>
      <c r="E262" s="358" t="s">
        <v>23</v>
      </c>
      <c r="F262" s="358"/>
      <c r="G262" s="358" t="s">
        <v>14</v>
      </c>
      <c r="H262" s="359"/>
      <c r="I262" s="87"/>
      <c r="J262" s="109" t="s">
        <v>1719</v>
      </c>
      <c r="K262" s="110"/>
      <c r="L262" s="110"/>
      <c r="M262" s="111"/>
      <c r="N262" s="281"/>
      <c r="V262" s="233"/>
    </row>
    <row r="263" spans="1:22" ht="13.5" thickBot="1" x14ac:dyDescent="0.25">
      <c r="A263" s="356"/>
      <c r="B263" s="113"/>
      <c r="C263" s="113"/>
      <c r="D263" s="268"/>
      <c r="E263" s="113"/>
      <c r="F263" s="113"/>
      <c r="G263" s="459"/>
      <c r="H263" s="460"/>
      <c r="I263" s="461"/>
      <c r="J263" s="115" t="s">
        <v>1719</v>
      </c>
      <c r="K263" s="115"/>
      <c r="L263" s="115"/>
      <c r="M263" s="116"/>
      <c r="N263" s="281"/>
      <c r="V263" s="233">
        <f>G263</f>
        <v>0</v>
      </c>
    </row>
    <row r="264" spans="1:22" ht="23.25" thickBot="1" x14ac:dyDescent="0.25">
      <c r="A264" s="356"/>
      <c r="B264" s="188" t="s">
        <v>29</v>
      </c>
      <c r="C264" s="188" t="s">
        <v>30</v>
      </c>
      <c r="D264" s="188" t="s">
        <v>31</v>
      </c>
      <c r="E264" s="363" t="s">
        <v>32</v>
      </c>
      <c r="F264" s="363"/>
      <c r="G264" s="364"/>
      <c r="H264" s="365"/>
      <c r="I264" s="366"/>
      <c r="J264" s="120" t="s">
        <v>1840</v>
      </c>
      <c r="K264" s="121"/>
      <c r="L264" s="121"/>
      <c r="M264" s="122"/>
      <c r="N264" s="281"/>
      <c r="V264" s="233"/>
    </row>
    <row r="265" spans="1:22" ht="13.5" thickBot="1" x14ac:dyDescent="0.25">
      <c r="A265" s="357"/>
      <c r="B265" s="124"/>
      <c r="C265" s="124"/>
      <c r="D265" s="134"/>
      <c r="E265" s="126" t="s">
        <v>37</v>
      </c>
      <c r="F265" s="127"/>
      <c r="G265" s="462"/>
      <c r="H265" s="463"/>
      <c r="I265" s="464"/>
      <c r="J265" s="120" t="s">
        <v>1726</v>
      </c>
      <c r="K265" s="121"/>
      <c r="L265" s="121"/>
      <c r="M265" s="122"/>
      <c r="N265" s="281"/>
      <c r="V265" s="233"/>
    </row>
    <row r="266" spans="1:22" ht="24" thickTop="1" thickBot="1" x14ac:dyDescent="0.25">
      <c r="A266" s="355">
        <f t="shared" ref="A266" si="59">A262+1</f>
        <v>63</v>
      </c>
      <c r="B266" s="186" t="s">
        <v>20</v>
      </c>
      <c r="C266" s="186" t="s">
        <v>21</v>
      </c>
      <c r="D266" s="186" t="s">
        <v>22</v>
      </c>
      <c r="E266" s="358" t="s">
        <v>23</v>
      </c>
      <c r="F266" s="358"/>
      <c r="G266" s="358" t="s">
        <v>14</v>
      </c>
      <c r="H266" s="359"/>
      <c r="I266" s="87"/>
      <c r="J266" s="109" t="s">
        <v>1719</v>
      </c>
      <c r="K266" s="110"/>
      <c r="L266" s="110"/>
      <c r="M266" s="111"/>
      <c r="N266" s="281"/>
      <c r="V266" s="233"/>
    </row>
    <row r="267" spans="1:22" ht="13.5" thickBot="1" x14ac:dyDescent="0.25">
      <c r="A267" s="356"/>
      <c r="B267" s="113"/>
      <c r="C267" s="113"/>
      <c r="D267" s="268"/>
      <c r="E267" s="113"/>
      <c r="F267" s="113"/>
      <c r="G267" s="459"/>
      <c r="H267" s="460"/>
      <c r="I267" s="461"/>
      <c r="J267" s="115" t="s">
        <v>1719</v>
      </c>
      <c r="K267" s="115"/>
      <c r="L267" s="115"/>
      <c r="M267" s="116"/>
      <c r="N267" s="281"/>
      <c r="V267" s="233">
        <f>G267</f>
        <v>0</v>
      </c>
    </row>
    <row r="268" spans="1:22" ht="23.25" thickBot="1" x14ac:dyDescent="0.25">
      <c r="A268" s="356"/>
      <c r="B268" s="188" t="s">
        <v>29</v>
      </c>
      <c r="C268" s="188" t="s">
        <v>30</v>
      </c>
      <c r="D268" s="188" t="s">
        <v>31</v>
      </c>
      <c r="E268" s="363" t="s">
        <v>32</v>
      </c>
      <c r="F268" s="363"/>
      <c r="G268" s="364"/>
      <c r="H268" s="365"/>
      <c r="I268" s="366"/>
      <c r="J268" s="120" t="s">
        <v>1840</v>
      </c>
      <c r="K268" s="121"/>
      <c r="L268" s="121"/>
      <c r="M268" s="122"/>
      <c r="N268" s="281"/>
      <c r="V268" s="233"/>
    </row>
    <row r="269" spans="1:22" ht="13.5" thickBot="1" x14ac:dyDescent="0.25">
      <c r="A269" s="357"/>
      <c r="B269" s="124"/>
      <c r="C269" s="124"/>
      <c r="D269" s="134"/>
      <c r="E269" s="126" t="s">
        <v>37</v>
      </c>
      <c r="F269" s="127"/>
      <c r="G269" s="462"/>
      <c r="H269" s="463"/>
      <c r="I269" s="464"/>
      <c r="J269" s="120" t="s">
        <v>1726</v>
      </c>
      <c r="K269" s="121"/>
      <c r="L269" s="121"/>
      <c r="M269" s="122"/>
      <c r="N269" s="281"/>
      <c r="V269" s="233"/>
    </row>
    <row r="270" spans="1:22" ht="24" thickTop="1" thickBot="1" x14ac:dyDescent="0.25">
      <c r="A270" s="355">
        <f t="shared" ref="A270" si="60">A266+1</f>
        <v>64</v>
      </c>
      <c r="B270" s="186" t="s">
        <v>20</v>
      </c>
      <c r="C270" s="186" t="s">
        <v>21</v>
      </c>
      <c r="D270" s="186" t="s">
        <v>22</v>
      </c>
      <c r="E270" s="358" t="s">
        <v>23</v>
      </c>
      <c r="F270" s="358"/>
      <c r="G270" s="358" t="s">
        <v>14</v>
      </c>
      <c r="H270" s="359"/>
      <c r="I270" s="87"/>
      <c r="J270" s="109" t="s">
        <v>1719</v>
      </c>
      <c r="K270" s="110"/>
      <c r="L270" s="110"/>
      <c r="M270" s="111"/>
      <c r="N270" s="281"/>
      <c r="V270" s="233"/>
    </row>
    <row r="271" spans="1:22" ht="13.5" thickBot="1" x14ac:dyDescent="0.25">
      <c r="A271" s="356"/>
      <c r="B271" s="113"/>
      <c r="C271" s="113"/>
      <c r="D271" s="268"/>
      <c r="E271" s="113"/>
      <c r="F271" s="113"/>
      <c r="G271" s="459"/>
      <c r="H271" s="460"/>
      <c r="I271" s="461"/>
      <c r="J271" s="115" t="s">
        <v>1719</v>
      </c>
      <c r="K271" s="115"/>
      <c r="L271" s="115"/>
      <c r="M271" s="116"/>
      <c r="N271" s="281"/>
      <c r="V271" s="233">
        <f>G271</f>
        <v>0</v>
      </c>
    </row>
    <row r="272" spans="1:22" ht="23.25" thickBot="1" x14ac:dyDescent="0.25">
      <c r="A272" s="356"/>
      <c r="B272" s="188" t="s">
        <v>29</v>
      </c>
      <c r="C272" s="188" t="s">
        <v>30</v>
      </c>
      <c r="D272" s="188" t="s">
        <v>31</v>
      </c>
      <c r="E272" s="363" t="s">
        <v>32</v>
      </c>
      <c r="F272" s="363"/>
      <c r="G272" s="364"/>
      <c r="H272" s="365"/>
      <c r="I272" s="366"/>
      <c r="J272" s="120" t="s">
        <v>1840</v>
      </c>
      <c r="K272" s="121"/>
      <c r="L272" s="121"/>
      <c r="M272" s="122"/>
      <c r="N272" s="281"/>
      <c r="V272" s="233"/>
    </row>
    <row r="273" spans="1:22" ht="13.5" thickBot="1" x14ac:dyDescent="0.25">
      <c r="A273" s="357"/>
      <c r="B273" s="124"/>
      <c r="C273" s="124"/>
      <c r="D273" s="134"/>
      <c r="E273" s="126" t="s">
        <v>37</v>
      </c>
      <c r="F273" s="127"/>
      <c r="G273" s="462"/>
      <c r="H273" s="463"/>
      <c r="I273" s="464"/>
      <c r="J273" s="120" t="s">
        <v>1726</v>
      </c>
      <c r="K273" s="121"/>
      <c r="L273" s="121"/>
      <c r="M273" s="122"/>
      <c r="N273" s="281"/>
      <c r="V273" s="233"/>
    </row>
    <row r="274" spans="1:22" ht="24" thickTop="1" thickBot="1" x14ac:dyDescent="0.25">
      <c r="A274" s="355">
        <f t="shared" ref="A274" si="61">A270+1</f>
        <v>65</v>
      </c>
      <c r="B274" s="186" t="s">
        <v>20</v>
      </c>
      <c r="C274" s="186" t="s">
        <v>21</v>
      </c>
      <c r="D274" s="186" t="s">
        <v>22</v>
      </c>
      <c r="E274" s="358" t="s">
        <v>23</v>
      </c>
      <c r="F274" s="358"/>
      <c r="G274" s="358" t="s">
        <v>14</v>
      </c>
      <c r="H274" s="359"/>
      <c r="I274" s="87"/>
      <c r="J274" s="109" t="s">
        <v>1719</v>
      </c>
      <c r="K274" s="110"/>
      <c r="L274" s="110"/>
      <c r="M274" s="111"/>
      <c r="N274" s="281"/>
      <c r="V274" s="233"/>
    </row>
    <row r="275" spans="1:22" ht="13.5" thickBot="1" x14ac:dyDescent="0.25">
      <c r="A275" s="356"/>
      <c r="B275" s="113"/>
      <c r="C275" s="113"/>
      <c r="D275" s="268"/>
      <c r="E275" s="113"/>
      <c r="F275" s="113"/>
      <c r="G275" s="459"/>
      <c r="H275" s="460"/>
      <c r="I275" s="461"/>
      <c r="J275" s="115" t="s">
        <v>1719</v>
      </c>
      <c r="K275" s="115"/>
      <c r="L275" s="115"/>
      <c r="M275" s="116"/>
      <c r="N275" s="281"/>
      <c r="V275" s="233">
        <f>G275</f>
        <v>0</v>
      </c>
    </row>
    <row r="276" spans="1:22" ht="23.25" thickBot="1" x14ac:dyDescent="0.25">
      <c r="A276" s="356"/>
      <c r="B276" s="188" t="s">
        <v>29</v>
      </c>
      <c r="C276" s="188" t="s">
        <v>30</v>
      </c>
      <c r="D276" s="188" t="s">
        <v>31</v>
      </c>
      <c r="E276" s="363" t="s">
        <v>32</v>
      </c>
      <c r="F276" s="363"/>
      <c r="G276" s="364"/>
      <c r="H276" s="365"/>
      <c r="I276" s="366"/>
      <c r="J276" s="120" t="s">
        <v>1840</v>
      </c>
      <c r="K276" s="121"/>
      <c r="L276" s="121"/>
      <c r="M276" s="122"/>
      <c r="N276" s="281"/>
      <c r="V276" s="233"/>
    </row>
    <row r="277" spans="1:22" ht="13.5" thickBot="1" x14ac:dyDescent="0.25">
      <c r="A277" s="357"/>
      <c r="B277" s="124"/>
      <c r="C277" s="124"/>
      <c r="D277" s="134"/>
      <c r="E277" s="126" t="s">
        <v>37</v>
      </c>
      <c r="F277" s="127"/>
      <c r="G277" s="462"/>
      <c r="H277" s="463"/>
      <c r="I277" s="464"/>
      <c r="J277" s="120" t="s">
        <v>1726</v>
      </c>
      <c r="K277" s="121"/>
      <c r="L277" s="121"/>
      <c r="M277" s="122"/>
      <c r="N277" s="281"/>
      <c r="V277" s="233"/>
    </row>
    <row r="278" spans="1:22" ht="24" thickTop="1" thickBot="1" x14ac:dyDescent="0.25">
      <c r="A278" s="355">
        <f t="shared" ref="A278" si="62">A274+1</f>
        <v>66</v>
      </c>
      <c r="B278" s="186" t="s">
        <v>20</v>
      </c>
      <c r="C278" s="186" t="s">
        <v>21</v>
      </c>
      <c r="D278" s="186" t="s">
        <v>22</v>
      </c>
      <c r="E278" s="358" t="s">
        <v>23</v>
      </c>
      <c r="F278" s="358"/>
      <c r="G278" s="358" t="s">
        <v>14</v>
      </c>
      <c r="H278" s="359"/>
      <c r="I278" s="87"/>
      <c r="J278" s="109" t="s">
        <v>1719</v>
      </c>
      <c r="K278" s="110"/>
      <c r="L278" s="110"/>
      <c r="M278" s="111"/>
      <c r="N278" s="281"/>
      <c r="V278" s="233"/>
    </row>
    <row r="279" spans="1:22" ht="13.5" thickBot="1" x14ac:dyDescent="0.25">
      <c r="A279" s="356"/>
      <c r="B279" s="113"/>
      <c r="C279" s="113"/>
      <c r="D279" s="268"/>
      <c r="E279" s="113"/>
      <c r="F279" s="113"/>
      <c r="G279" s="459"/>
      <c r="H279" s="460"/>
      <c r="I279" s="461"/>
      <c r="J279" s="115" t="s">
        <v>1719</v>
      </c>
      <c r="K279" s="115"/>
      <c r="L279" s="115"/>
      <c r="M279" s="116"/>
      <c r="N279" s="281"/>
      <c r="V279" s="233">
        <f>G279</f>
        <v>0</v>
      </c>
    </row>
    <row r="280" spans="1:22" ht="23.25" thickBot="1" x14ac:dyDescent="0.25">
      <c r="A280" s="356"/>
      <c r="B280" s="188" t="s">
        <v>29</v>
      </c>
      <c r="C280" s="188" t="s">
        <v>30</v>
      </c>
      <c r="D280" s="188" t="s">
        <v>31</v>
      </c>
      <c r="E280" s="363" t="s">
        <v>32</v>
      </c>
      <c r="F280" s="363"/>
      <c r="G280" s="364"/>
      <c r="H280" s="365"/>
      <c r="I280" s="366"/>
      <c r="J280" s="120" t="s">
        <v>1840</v>
      </c>
      <c r="K280" s="121"/>
      <c r="L280" s="121"/>
      <c r="M280" s="122"/>
      <c r="N280" s="281"/>
      <c r="V280" s="233"/>
    </row>
    <row r="281" spans="1:22" ht="13.5" thickBot="1" x14ac:dyDescent="0.25">
      <c r="A281" s="357"/>
      <c r="B281" s="124"/>
      <c r="C281" s="124"/>
      <c r="D281" s="134"/>
      <c r="E281" s="126" t="s">
        <v>37</v>
      </c>
      <c r="F281" s="127"/>
      <c r="G281" s="462"/>
      <c r="H281" s="463"/>
      <c r="I281" s="464"/>
      <c r="J281" s="120" t="s">
        <v>1726</v>
      </c>
      <c r="K281" s="121"/>
      <c r="L281" s="121"/>
      <c r="M281" s="122"/>
      <c r="N281" s="281"/>
      <c r="V281" s="233"/>
    </row>
    <row r="282" spans="1:22" ht="24" thickTop="1" thickBot="1" x14ac:dyDescent="0.25">
      <c r="A282" s="355">
        <f t="shared" ref="A282" si="63">A278+1</f>
        <v>67</v>
      </c>
      <c r="B282" s="186" t="s">
        <v>20</v>
      </c>
      <c r="C282" s="186" t="s">
        <v>21</v>
      </c>
      <c r="D282" s="186" t="s">
        <v>22</v>
      </c>
      <c r="E282" s="358" t="s">
        <v>23</v>
      </c>
      <c r="F282" s="358"/>
      <c r="G282" s="358" t="s">
        <v>14</v>
      </c>
      <c r="H282" s="359"/>
      <c r="I282" s="87"/>
      <c r="J282" s="109" t="s">
        <v>1719</v>
      </c>
      <c r="K282" s="110"/>
      <c r="L282" s="110"/>
      <c r="M282" s="111"/>
      <c r="N282" s="281"/>
      <c r="V282" s="233"/>
    </row>
    <row r="283" spans="1:22" ht="13.5" thickBot="1" x14ac:dyDescent="0.25">
      <c r="A283" s="356"/>
      <c r="B283" s="113"/>
      <c r="C283" s="113"/>
      <c r="D283" s="268"/>
      <c r="E283" s="113"/>
      <c r="F283" s="113"/>
      <c r="G283" s="459"/>
      <c r="H283" s="460"/>
      <c r="I283" s="461"/>
      <c r="J283" s="115" t="s">
        <v>1719</v>
      </c>
      <c r="K283" s="115"/>
      <c r="L283" s="115"/>
      <c r="M283" s="116"/>
      <c r="N283" s="281"/>
      <c r="V283" s="233">
        <f>G283</f>
        <v>0</v>
      </c>
    </row>
    <row r="284" spans="1:22" ht="23.25" thickBot="1" x14ac:dyDescent="0.25">
      <c r="A284" s="356"/>
      <c r="B284" s="188" t="s">
        <v>29</v>
      </c>
      <c r="C284" s="188" t="s">
        <v>30</v>
      </c>
      <c r="D284" s="188" t="s">
        <v>31</v>
      </c>
      <c r="E284" s="363" t="s">
        <v>32</v>
      </c>
      <c r="F284" s="363"/>
      <c r="G284" s="364"/>
      <c r="H284" s="365"/>
      <c r="I284" s="366"/>
      <c r="J284" s="120" t="s">
        <v>1840</v>
      </c>
      <c r="K284" s="121"/>
      <c r="L284" s="121"/>
      <c r="M284" s="122"/>
      <c r="N284" s="281"/>
      <c r="V284" s="233"/>
    </row>
    <row r="285" spans="1:22" ht="13.5" thickBot="1" x14ac:dyDescent="0.25">
      <c r="A285" s="357"/>
      <c r="B285" s="124"/>
      <c r="C285" s="124"/>
      <c r="D285" s="134"/>
      <c r="E285" s="126" t="s">
        <v>37</v>
      </c>
      <c r="F285" s="127"/>
      <c r="G285" s="462"/>
      <c r="H285" s="463"/>
      <c r="I285" s="464"/>
      <c r="J285" s="120" t="s">
        <v>1726</v>
      </c>
      <c r="K285" s="121"/>
      <c r="L285" s="121"/>
      <c r="M285" s="122"/>
      <c r="N285" s="281"/>
      <c r="V285" s="233"/>
    </row>
    <row r="286" spans="1:22" ht="24" thickTop="1" thickBot="1" x14ac:dyDescent="0.25">
      <c r="A286" s="355">
        <f t="shared" ref="A286" si="64">A282+1</f>
        <v>68</v>
      </c>
      <c r="B286" s="186" t="s">
        <v>20</v>
      </c>
      <c r="C286" s="186" t="s">
        <v>21</v>
      </c>
      <c r="D286" s="186" t="s">
        <v>22</v>
      </c>
      <c r="E286" s="358" t="s">
        <v>23</v>
      </c>
      <c r="F286" s="358"/>
      <c r="G286" s="358" t="s">
        <v>14</v>
      </c>
      <c r="H286" s="359"/>
      <c r="I286" s="87"/>
      <c r="J286" s="109" t="s">
        <v>1719</v>
      </c>
      <c r="K286" s="110"/>
      <c r="L286" s="110"/>
      <c r="M286" s="111"/>
      <c r="N286" s="281"/>
      <c r="V286" s="233"/>
    </row>
    <row r="287" spans="1:22" ht="13.5" thickBot="1" x14ac:dyDescent="0.25">
      <c r="A287" s="356"/>
      <c r="B287" s="113"/>
      <c r="C287" s="113"/>
      <c r="D287" s="268"/>
      <c r="E287" s="113"/>
      <c r="F287" s="113"/>
      <c r="G287" s="459"/>
      <c r="H287" s="460"/>
      <c r="I287" s="461"/>
      <c r="J287" s="115" t="s">
        <v>1719</v>
      </c>
      <c r="K287" s="115"/>
      <c r="L287" s="115"/>
      <c r="M287" s="116"/>
      <c r="N287" s="281"/>
      <c r="V287" s="233">
        <f>G287</f>
        <v>0</v>
      </c>
    </row>
    <row r="288" spans="1:22" ht="23.25" thickBot="1" x14ac:dyDescent="0.25">
      <c r="A288" s="356"/>
      <c r="B288" s="188" t="s">
        <v>29</v>
      </c>
      <c r="C288" s="188" t="s">
        <v>30</v>
      </c>
      <c r="D288" s="188" t="s">
        <v>31</v>
      </c>
      <c r="E288" s="363" t="s">
        <v>32</v>
      </c>
      <c r="F288" s="363"/>
      <c r="G288" s="364"/>
      <c r="H288" s="365"/>
      <c r="I288" s="366"/>
      <c r="J288" s="120" t="s">
        <v>1840</v>
      </c>
      <c r="K288" s="121"/>
      <c r="L288" s="121"/>
      <c r="M288" s="122"/>
      <c r="N288" s="281"/>
      <c r="V288" s="233"/>
    </row>
    <row r="289" spans="1:22" ht="13.5" thickBot="1" x14ac:dyDescent="0.25">
      <c r="A289" s="357"/>
      <c r="B289" s="124"/>
      <c r="C289" s="124"/>
      <c r="D289" s="134"/>
      <c r="E289" s="126" t="s">
        <v>37</v>
      </c>
      <c r="F289" s="127"/>
      <c r="G289" s="462"/>
      <c r="H289" s="463"/>
      <c r="I289" s="464"/>
      <c r="J289" s="120" t="s">
        <v>1726</v>
      </c>
      <c r="K289" s="121"/>
      <c r="L289" s="121"/>
      <c r="M289" s="122"/>
      <c r="N289" s="281"/>
      <c r="V289" s="233"/>
    </row>
    <row r="290" spans="1:22" ht="24" thickTop="1" thickBot="1" x14ac:dyDescent="0.25">
      <c r="A290" s="355">
        <f t="shared" ref="A290" si="65">A286+1</f>
        <v>69</v>
      </c>
      <c r="B290" s="186" t="s">
        <v>20</v>
      </c>
      <c r="C290" s="186" t="s">
        <v>21</v>
      </c>
      <c r="D290" s="186" t="s">
        <v>22</v>
      </c>
      <c r="E290" s="358" t="s">
        <v>23</v>
      </c>
      <c r="F290" s="358"/>
      <c r="G290" s="358" t="s">
        <v>14</v>
      </c>
      <c r="H290" s="359"/>
      <c r="I290" s="87"/>
      <c r="J290" s="109" t="s">
        <v>1719</v>
      </c>
      <c r="K290" s="110"/>
      <c r="L290" s="110"/>
      <c r="M290" s="111"/>
      <c r="N290" s="281"/>
      <c r="V290" s="233"/>
    </row>
    <row r="291" spans="1:22" ht="13.5" thickBot="1" x14ac:dyDescent="0.25">
      <c r="A291" s="356"/>
      <c r="B291" s="113"/>
      <c r="C291" s="113"/>
      <c r="D291" s="268"/>
      <c r="E291" s="113"/>
      <c r="F291" s="113"/>
      <c r="G291" s="459"/>
      <c r="H291" s="460"/>
      <c r="I291" s="461"/>
      <c r="J291" s="115" t="s">
        <v>1719</v>
      </c>
      <c r="K291" s="115"/>
      <c r="L291" s="115"/>
      <c r="M291" s="116"/>
      <c r="N291" s="281"/>
      <c r="V291" s="233">
        <f>G291</f>
        <v>0</v>
      </c>
    </row>
    <row r="292" spans="1:22" ht="23.25" thickBot="1" x14ac:dyDescent="0.25">
      <c r="A292" s="356"/>
      <c r="B292" s="188" t="s">
        <v>29</v>
      </c>
      <c r="C292" s="188" t="s">
        <v>30</v>
      </c>
      <c r="D292" s="188" t="s">
        <v>31</v>
      </c>
      <c r="E292" s="363" t="s">
        <v>32</v>
      </c>
      <c r="F292" s="363"/>
      <c r="G292" s="364"/>
      <c r="H292" s="365"/>
      <c r="I292" s="366"/>
      <c r="J292" s="120" t="s">
        <v>1840</v>
      </c>
      <c r="K292" s="121"/>
      <c r="L292" s="121"/>
      <c r="M292" s="122"/>
      <c r="N292" s="281"/>
      <c r="V292" s="233"/>
    </row>
    <row r="293" spans="1:22" ht="13.5" thickBot="1" x14ac:dyDescent="0.25">
      <c r="A293" s="357"/>
      <c r="B293" s="124"/>
      <c r="C293" s="124"/>
      <c r="D293" s="134"/>
      <c r="E293" s="126" t="s">
        <v>37</v>
      </c>
      <c r="F293" s="127"/>
      <c r="G293" s="462"/>
      <c r="H293" s="463"/>
      <c r="I293" s="464"/>
      <c r="J293" s="120" t="s">
        <v>1726</v>
      </c>
      <c r="K293" s="121"/>
      <c r="L293" s="121"/>
      <c r="M293" s="122"/>
      <c r="N293" s="281"/>
      <c r="V293" s="233"/>
    </row>
    <row r="294" spans="1:22" ht="24" thickTop="1" thickBot="1" x14ac:dyDescent="0.25">
      <c r="A294" s="355">
        <f t="shared" ref="A294" si="66">A290+1</f>
        <v>70</v>
      </c>
      <c r="B294" s="186" t="s">
        <v>20</v>
      </c>
      <c r="C294" s="186" t="s">
        <v>21</v>
      </c>
      <c r="D294" s="186" t="s">
        <v>22</v>
      </c>
      <c r="E294" s="358" t="s">
        <v>23</v>
      </c>
      <c r="F294" s="358"/>
      <c r="G294" s="358" t="s">
        <v>14</v>
      </c>
      <c r="H294" s="359"/>
      <c r="I294" s="87"/>
      <c r="J294" s="109" t="s">
        <v>1719</v>
      </c>
      <c r="K294" s="110"/>
      <c r="L294" s="110"/>
      <c r="M294" s="111"/>
      <c r="N294" s="281"/>
      <c r="V294" s="233"/>
    </row>
    <row r="295" spans="1:22" ht="13.5" thickBot="1" x14ac:dyDescent="0.25">
      <c r="A295" s="356"/>
      <c r="B295" s="113"/>
      <c r="C295" s="113"/>
      <c r="D295" s="268"/>
      <c r="E295" s="113"/>
      <c r="F295" s="113"/>
      <c r="G295" s="459"/>
      <c r="H295" s="460"/>
      <c r="I295" s="461"/>
      <c r="J295" s="115" t="s">
        <v>1719</v>
      </c>
      <c r="K295" s="115"/>
      <c r="L295" s="115"/>
      <c r="M295" s="116"/>
      <c r="N295" s="281"/>
      <c r="V295" s="233">
        <f>G295</f>
        <v>0</v>
      </c>
    </row>
    <row r="296" spans="1:22" ht="23.25" thickBot="1" x14ac:dyDescent="0.25">
      <c r="A296" s="356"/>
      <c r="B296" s="188" t="s">
        <v>29</v>
      </c>
      <c r="C296" s="188" t="s">
        <v>30</v>
      </c>
      <c r="D296" s="188" t="s">
        <v>31</v>
      </c>
      <c r="E296" s="363" t="s">
        <v>32</v>
      </c>
      <c r="F296" s="363"/>
      <c r="G296" s="364"/>
      <c r="H296" s="365"/>
      <c r="I296" s="366"/>
      <c r="J296" s="120" t="s">
        <v>1840</v>
      </c>
      <c r="K296" s="121"/>
      <c r="L296" s="121"/>
      <c r="M296" s="122"/>
      <c r="N296" s="281"/>
      <c r="V296" s="233"/>
    </row>
    <row r="297" spans="1:22" ht="13.5" thickBot="1" x14ac:dyDescent="0.25">
      <c r="A297" s="357"/>
      <c r="B297" s="124"/>
      <c r="C297" s="124"/>
      <c r="D297" s="134"/>
      <c r="E297" s="126" t="s">
        <v>37</v>
      </c>
      <c r="F297" s="127"/>
      <c r="G297" s="462"/>
      <c r="H297" s="463"/>
      <c r="I297" s="464"/>
      <c r="J297" s="120" t="s">
        <v>1726</v>
      </c>
      <c r="K297" s="121"/>
      <c r="L297" s="121"/>
      <c r="M297" s="122"/>
      <c r="N297" s="281"/>
      <c r="V297" s="233"/>
    </row>
    <row r="298" spans="1:22" ht="24" thickTop="1" thickBot="1" x14ac:dyDescent="0.25">
      <c r="A298" s="355">
        <f t="shared" ref="A298" si="67">A294+1</f>
        <v>71</v>
      </c>
      <c r="B298" s="186" t="s">
        <v>20</v>
      </c>
      <c r="C298" s="186" t="s">
        <v>21</v>
      </c>
      <c r="D298" s="186" t="s">
        <v>22</v>
      </c>
      <c r="E298" s="358" t="s">
        <v>23</v>
      </c>
      <c r="F298" s="358"/>
      <c r="G298" s="358" t="s">
        <v>14</v>
      </c>
      <c r="H298" s="359"/>
      <c r="I298" s="87"/>
      <c r="J298" s="109" t="s">
        <v>1719</v>
      </c>
      <c r="K298" s="110"/>
      <c r="L298" s="110"/>
      <c r="M298" s="111"/>
      <c r="N298" s="281"/>
      <c r="V298" s="233"/>
    </row>
    <row r="299" spans="1:22" ht="13.5" thickBot="1" x14ac:dyDescent="0.25">
      <c r="A299" s="356"/>
      <c r="B299" s="113"/>
      <c r="C299" s="113"/>
      <c r="D299" s="268"/>
      <c r="E299" s="113"/>
      <c r="F299" s="113"/>
      <c r="G299" s="459"/>
      <c r="H299" s="460"/>
      <c r="I299" s="461"/>
      <c r="J299" s="115" t="s">
        <v>1719</v>
      </c>
      <c r="K299" s="115"/>
      <c r="L299" s="115"/>
      <c r="M299" s="116"/>
      <c r="N299" s="281"/>
      <c r="V299" s="233">
        <f>G299</f>
        <v>0</v>
      </c>
    </row>
    <row r="300" spans="1:22" ht="23.25" thickBot="1" x14ac:dyDescent="0.25">
      <c r="A300" s="356"/>
      <c r="B300" s="188" t="s">
        <v>29</v>
      </c>
      <c r="C300" s="188" t="s">
        <v>30</v>
      </c>
      <c r="D300" s="188" t="s">
        <v>31</v>
      </c>
      <c r="E300" s="363" t="s">
        <v>32</v>
      </c>
      <c r="F300" s="363"/>
      <c r="G300" s="364"/>
      <c r="H300" s="365"/>
      <c r="I300" s="366"/>
      <c r="J300" s="120" t="s">
        <v>1840</v>
      </c>
      <c r="K300" s="121"/>
      <c r="L300" s="121"/>
      <c r="M300" s="122"/>
      <c r="N300" s="281"/>
      <c r="V300" s="233"/>
    </row>
    <row r="301" spans="1:22" ht="13.5" thickBot="1" x14ac:dyDescent="0.25">
      <c r="A301" s="357"/>
      <c r="B301" s="124"/>
      <c r="C301" s="124"/>
      <c r="D301" s="134"/>
      <c r="E301" s="126" t="s">
        <v>37</v>
      </c>
      <c r="F301" s="127"/>
      <c r="G301" s="462"/>
      <c r="H301" s="463"/>
      <c r="I301" s="464"/>
      <c r="J301" s="120" t="s">
        <v>1726</v>
      </c>
      <c r="K301" s="121"/>
      <c r="L301" s="121"/>
      <c r="M301" s="122"/>
      <c r="N301" s="281"/>
      <c r="V301" s="233"/>
    </row>
    <row r="302" spans="1:22" ht="24" thickTop="1" thickBot="1" x14ac:dyDescent="0.25">
      <c r="A302" s="355">
        <f t="shared" ref="A302" si="68">A298+1</f>
        <v>72</v>
      </c>
      <c r="B302" s="186" t="s">
        <v>20</v>
      </c>
      <c r="C302" s="186" t="s">
        <v>21</v>
      </c>
      <c r="D302" s="186" t="s">
        <v>22</v>
      </c>
      <c r="E302" s="358" t="s">
        <v>23</v>
      </c>
      <c r="F302" s="358"/>
      <c r="G302" s="358" t="s">
        <v>14</v>
      </c>
      <c r="H302" s="359"/>
      <c r="I302" s="87"/>
      <c r="J302" s="109" t="s">
        <v>1719</v>
      </c>
      <c r="K302" s="110"/>
      <c r="L302" s="110"/>
      <c r="M302" s="111"/>
      <c r="N302" s="281"/>
      <c r="V302" s="233"/>
    </row>
    <row r="303" spans="1:22" ht="13.5" thickBot="1" x14ac:dyDescent="0.25">
      <c r="A303" s="356"/>
      <c r="B303" s="113"/>
      <c r="C303" s="113"/>
      <c r="D303" s="268"/>
      <c r="E303" s="113"/>
      <c r="F303" s="113"/>
      <c r="G303" s="459"/>
      <c r="H303" s="460"/>
      <c r="I303" s="461"/>
      <c r="J303" s="115" t="s">
        <v>1719</v>
      </c>
      <c r="K303" s="115"/>
      <c r="L303" s="115"/>
      <c r="M303" s="116"/>
      <c r="N303" s="281"/>
      <c r="V303" s="233">
        <f>G303</f>
        <v>0</v>
      </c>
    </row>
    <row r="304" spans="1:22" ht="23.25" thickBot="1" x14ac:dyDescent="0.25">
      <c r="A304" s="356"/>
      <c r="B304" s="188" t="s">
        <v>29</v>
      </c>
      <c r="C304" s="188" t="s">
        <v>30</v>
      </c>
      <c r="D304" s="188" t="s">
        <v>31</v>
      </c>
      <c r="E304" s="363" t="s">
        <v>32</v>
      </c>
      <c r="F304" s="363"/>
      <c r="G304" s="364"/>
      <c r="H304" s="365"/>
      <c r="I304" s="366"/>
      <c r="J304" s="120" t="s">
        <v>1840</v>
      </c>
      <c r="K304" s="121"/>
      <c r="L304" s="121"/>
      <c r="M304" s="122"/>
      <c r="N304" s="281"/>
      <c r="V304" s="233"/>
    </row>
    <row r="305" spans="1:22" ht="13.5" thickBot="1" x14ac:dyDescent="0.25">
      <c r="A305" s="357"/>
      <c r="B305" s="124"/>
      <c r="C305" s="124"/>
      <c r="D305" s="134"/>
      <c r="E305" s="126" t="s">
        <v>37</v>
      </c>
      <c r="F305" s="127"/>
      <c r="G305" s="462"/>
      <c r="H305" s="463"/>
      <c r="I305" s="464"/>
      <c r="J305" s="120" t="s">
        <v>1726</v>
      </c>
      <c r="K305" s="121"/>
      <c r="L305" s="121"/>
      <c r="M305" s="122"/>
      <c r="N305" s="281"/>
      <c r="V305" s="233"/>
    </row>
    <row r="306" spans="1:22" ht="24" thickTop="1" thickBot="1" x14ac:dyDescent="0.25">
      <c r="A306" s="355">
        <f t="shared" ref="A306" si="69">A302+1</f>
        <v>73</v>
      </c>
      <c r="B306" s="186" t="s">
        <v>20</v>
      </c>
      <c r="C306" s="186" t="s">
        <v>21</v>
      </c>
      <c r="D306" s="186" t="s">
        <v>22</v>
      </c>
      <c r="E306" s="358" t="s">
        <v>23</v>
      </c>
      <c r="F306" s="358"/>
      <c r="G306" s="358" t="s">
        <v>14</v>
      </c>
      <c r="H306" s="359"/>
      <c r="I306" s="87"/>
      <c r="J306" s="109" t="s">
        <v>1719</v>
      </c>
      <c r="K306" s="110"/>
      <c r="L306" s="110"/>
      <c r="M306" s="111"/>
      <c r="N306" s="281"/>
      <c r="V306" s="233"/>
    </row>
    <row r="307" spans="1:22" ht="13.5" thickBot="1" x14ac:dyDescent="0.25">
      <c r="A307" s="356"/>
      <c r="B307" s="113"/>
      <c r="C307" s="113"/>
      <c r="D307" s="268"/>
      <c r="E307" s="113"/>
      <c r="F307" s="113"/>
      <c r="G307" s="459"/>
      <c r="H307" s="460"/>
      <c r="I307" s="461"/>
      <c r="J307" s="115" t="s">
        <v>1719</v>
      </c>
      <c r="K307" s="115"/>
      <c r="L307" s="115"/>
      <c r="M307" s="116"/>
      <c r="N307" s="281"/>
      <c r="V307" s="233">
        <f>G307</f>
        <v>0</v>
      </c>
    </row>
    <row r="308" spans="1:22" ht="23.25" thickBot="1" x14ac:dyDescent="0.25">
      <c r="A308" s="356"/>
      <c r="B308" s="188" t="s">
        <v>29</v>
      </c>
      <c r="C308" s="188" t="s">
        <v>30</v>
      </c>
      <c r="D308" s="188" t="s">
        <v>31</v>
      </c>
      <c r="E308" s="363" t="s">
        <v>32</v>
      </c>
      <c r="F308" s="363"/>
      <c r="G308" s="364"/>
      <c r="H308" s="365"/>
      <c r="I308" s="366"/>
      <c r="J308" s="120" t="s">
        <v>1840</v>
      </c>
      <c r="K308" s="121"/>
      <c r="L308" s="121"/>
      <c r="M308" s="122"/>
      <c r="N308" s="281"/>
      <c r="V308" s="233"/>
    </row>
    <row r="309" spans="1:22" ht="13.5" thickBot="1" x14ac:dyDescent="0.25">
      <c r="A309" s="357"/>
      <c r="B309" s="124"/>
      <c r="C309" s="124"/>
      <c r="D309" s="134"/>
      <c r="E309" s="126" t="s">
        <v>37</v>
      </c>
      <c r="F309" s="127"/>
      <c r="G309" s="462"/>
      <c r="H309" s="463"/>
      <c r="I309" s="464"/>
      <c r="J309" s="120" t="s">
        <v>1726</v>
      </c>
      <c r="K309" s="121"/>
      <c r="L309" s="121"/>
      <c r="M309" s="122"/>
      <c r="N309" s="281"/>
      <c r="V309" s="233"/>
    </row>
    <row r="310" spans="1:22" ht="24" thickTop="1" thickBot="1" x14ac:dyDescent="0.25">
      <c r="A310" s="355">
        <f t="shared" ref="A310" si="70">A306+1</f>
        <v>74</v>
      </c>
      <c r="B310" s="186" t="s">
        <v>20</v>
      </c>
      <c r="C310" s="186" t="s">
        <v>21</v>
      </c>
      <c r="D310" s="186" t="s">
        <v>22</v>
      </c>
      <c r="E310" s="358" t="s">
        <v>23</v>
      </c>
      <c r="F310" s="358"/>
      <c r="G310" s="358" t="s">
        <v>14</v>
      </c>
      <c r="H310" s="359"/>
      <c r="I310" s="87"/>
      <c r="J310" s="109" t="s">
        <v>1719</v>
      </c>
      <c r="K310" s="110"/>
      <c r="L310" s="110"/>
      <c r="M310" s="111"/>
      <c r="N310" s="281"/>
      <c r="V310" s="233"/>
    </row>
    <row r="311" spans="1:22" ht="13.5" thickBot="1" x14ac:dyDescent="0.25">
      <c r="A311" s="356"/>
      <c r="B311" s="113"/>
      <c r="C311" s="113"/>
      <c r="D311" s="268"/>
      <c r="E311" s="113"/>
      <c r="F311" s="113"/>
      <c r="G311" s="459"/>
      <c r="H311" s="460"/>
      <c r="I311" s="461"/>
      <c r="J311" s="115" t="s">
        <v>1719</v>
      </c>
      <c r="K311" s="115"/>
      <c r="L311" s="115"/>
      <c r="M311" s="116"/>
      <c r="N311" s="281"/>
      <c r="V311" s="233">
        <f>G311</f>
        <v>0</v>
      </c>
    </row>
    <row r="312" spans="1:22" ht="23.25" thickBot="1" x14ac:dyDescent="0.25">
      <c r="A312" s="356"/>
      <c r="B312" s="188" t="s">
        <v>29</v>
      </c>
      <c r="C312" s="188" t="s">
        <v>30</v>
      </c>
      <c r="D312" s="188" t="s">
        <v>31</v>
      </c>
      <c r="E312" s="363" t="s">
        <v>32</v>
      </c>
      <c r="F312" s="363"/>
      <c r="G312" s="364"/>
      <c r="H312" s="365"/>
      <c r="I312" s="366"/>
      <c r="J312" s="120" t="s">
        <v>1840</v>
      </c>
      <c r="K312" s="121"/>
      <c r="L312" s="121"/>
      <c r="M312" s="122"/>
      <c r="N312" s="281"/>
      <c r="V312" s="233"/>
    </row>
    <row r="313" spans="1:22" ht="13.5" thickBot="1" x14ac:dyDescent="0.25">
      <c r="A313" s="357"/>
      <c r="B313" s="124"/>
      <c r="C313" s="124"/>
      <c r="D313" s="134"/>
      <c r="E313" s="126" t="s">
        <v>37</v>
      </c>
      <c r="F313" s="127"/>
      <c r="G313" s="462"/>
      <c r="H313" s="463"/>
      <c r="I313" s="464"/>
      <c r="J313" s="120" t="s">
        <v>1726</v>
      </c>
      <c r="K313" s="121"/>
      <c r="L313" s="121"/>
      <c r="M313" s="122"/>
      <c r="N313" s="281"/>
      <c r="V313" s="233"/>
    </row>
    <row r="314" spans="1:22" ht="24" thickTop="1" thickBot="1" x14ac:dyDescent="0.25">
      <c r="A314" s="355">
        <f t="shared" ref="A314" si="71">A310+1</f>
        <v>75</v>
      </c>
      <c r="B314" s="186" t="s">
        <v>20</v>
      </c>
      <c r="C314" s="186" t="s">
        <v>21</v>
      </c>
      <c r="D314" s="186" t="s">
        <v>22</v>
      </c>
      <c r="E314" s="358" t="s">
        <v>23</v>
      </c>
      <c r="F314" s="358"/>
      <c r="G314" s="358" t="s">
        <v>14</v>
      </c>
      <c r="H314" s="359"/>
      <c r="I314" s="87"/>
      <c r="J314" s="109" t="s">
        <v>1719</v>
      </c>
      <c r="K314" s="110"/>
      <c r="L314" s="110"/>
      <c r="M314" s="111"/>
      <c r="N314" s="281"/>
      <c r="V314" s="233"/>
    </row>
    <row r="315" spans="1:22" ht="13.5" thickBot="1" x14ac:dyDescent="0.25">
      <c r="A315" s="356"/>
      <c r="B315" s="113"/>
      <c r="C315" s="113"/>
      <c r="D315" s="268"/>
      <c r="E315" s="113"/>
      <c r="F315" s="113"/>
      <c r="G315" s="459"/>
      <c r="H315" s="460"/>
      <c r="I315" s="461"/>
      <c r="J315" s="115" t="s">
        <v>1719</v>
      </c>
      <c r="K315" s="115"/>
      <c r="L315" s="115"/>
      <c r="M315" s="116"/>
      <c r="N315" s="281"/>
      <c r="V315" s="233">
        <f>G315</f>
        <v>0</v>
      </c>
    </row>
    <row r="316" spans="1:22" ht="23.25" thickBot="1" x14ac:dyDescent="0.25">
      <c r="A316" s="356"/>
      <c r="B316" s="188" t="s">
        <v>29</v>
      </c>
      <c r="C316" s="188" t="s">
        <v>30</v>
      </c>
      <c r="D316" s="188" t="s">
        <v>31</v>
      </c>
      <c r="E316" s="363" t="s">
        <v>32</v>
      </c>
      <c r="F316" s="363"/>
      <c r="G316" s="364"/>
      <c r="H316" s="365"/>
      <c r="I316" s="366"/>
      <c r="J316" s="120" t="s">
        <v>1840</v>
      </c>
      <c r="K316" s="121"/>
      <c r="L316" s="121"/>
      <c r="M316" s="122"/>
      <c r="N316" s="281"/>
      <c r="V316" s="233"/>
    </row>
    <row r="317" spans="1:22" ht="13.5" thickBot="1" x14ac:dyDescent="0.25">
      <c r="A317" s="357"/>
      <c r="B317" s="124"/>
      <c r="C317" s="124"/>
      <c r="D317" s="134"/>
      <c r="E317" s="126" t="s">
        <v>37</v>
      </c>
      <c r="F317" s="127"/>
      <c r="G317" s="462"/>
      <c r="H317" s="463"/>
      <c r="I317" s="464"/>
      <c r="J317" s="120" t="s">
        <v>1726</v>
      </c>
      <c r="K317" s="121"/>
      <c r="L317" s="121"/>
      <c r="M317" s="122"/>
      <c r="N317" s="281"/>
      <c r="V317" s="233"/>
    </row>
    <row r="318" spans="1:22" ht="24" thickTop="1" thickBot="1" x14ac:dyDescent="0.25">
      <c r="A318" s="355">
        <f t="shared" ref="A318" si="72">A314+1</f>
        <v>76</v>
      </c>
      <c r="B318" s="186" t="s">
        <v>20</v>
      </c>
      <c r="C318" s="186" t="s">
        <v>21</v>
      </c>
      <c r="D318" s="186" t="s">
        <v>22</v>
      </c>
      <c r="E318" s="358" t="s">
        <v>23</v>
      </c>
      <c r="F318" s="358"/>
      <c r="G318" s="358" t="s">
        <v>14</v>
      </c>
      <c r="H318" s="359"/>
      <c r="I318" s="87"/>
      <c r="J318" s="109" t="s">
        <v>1719</v>
      </c>
      <c r="K318" s="110"/>
      <c r="L318" s="110"/>
      <c r="M318" s="111"/>
      <c r="N318" s="281"/>
      <c r="V318" s="233"/>
    </row>
    <row r="319" spans="1:22" ht="13.5" thickBot="1" x14ac:dyDescent="0.25">
      <c r="A319" s="356"/>
      <c r="B319" s="113"/>
      <c r="C319" s="113"/>
      <c r="D319" s="268"/>
      <c r="E319" s="113"/>
      <c r="F319" s="113"/>
      <c r="G319" s="459"/>
      <c r="H319" s="460"/>
      <c r="I319" s="461"/>
      <c r="J319" s="115" t="s">
        <v>1719</v>
      </c>
      <c r="K319" s="115"/>
      <c r="L319" s="115"/>
      <c r="M319" s="116"/>
      <c r="N319" s="281"/>
      <c r="V319" s="233">
        <f>G319</f>
        <v>0</v>
      </c>
    </row>
    <row r="320" spans="1:22" ht="23.25" thickBot="1" x14ac:dyDescent="0.25">
      <c r="A320" s="356"/>
      <c r="B320" s="188" t="s">
        <v>29</v>
      </c>
      <c r="C320" s="188" t="s">
        <v>30</v>
      </c>
      <c r="D320" s="188" t="s">
        <v>31</v>
      </c>
      <c r="E320" s="363" t="s">
        <v>32</v>
      </c>
      <c r="F320" s="363"/>
      <c r="G320" s="364"/>
      <c r="H320" s="365"/>
      <c r="I320" s="366"/>
      <c r="J320" s="120" t="s">
        <v>1840</v>
      </c>
      <c r="K320" s="121"/>
      <c r="L320" s="121"/>
      <c r="M320" s="122"/>
      <c r="N320" s="281"/>
      <c r="V320" s="233"/>
    </row>
    <row r="321" spans="1:22" ht="13.5" thickBot="1" x14ac:dyDescent="0.25">
      <c r="A321" s="357"/>
      <c r="B321" s="124"/>
      <c r="C321" s="124"/>
      <c r="D321" s="134"/>
      <c r="E321" s="126" t="s">
        <v>37</v>
      </c>
      <c r="F321" s="127"/>
      <c r="G321" s="462"/>
      <c r="H321" s="463"/>
      <c r="I321" s="464"/>
      <c r="J321" s="120" t="s">
        <v>1726</v>
      </c>
      <c r="K321" s="121"/>
      <c r="L321" s="121"/>
      <c r="M321" s="122"/>
      <c r="N321" s="281"/>
      <c r="V321" s="233"/>
    </row>
    <row r="322" spans="1:22" ht="24" thickTop="1" thickBot="1" x14ac:dyDescent="0.25">
      <c r="A322" s="355">
        <f t="shared" ref="A322" si="73">A318+1</f>
        <v>77</v>
      </c>
      <c r="B322" s="186" t="s">
        <v>20</v>
      </c>
      <c r="C322" s="186" t="s">
        <v>21</v>
      </c>
      <c r="D322" s="186" t="s">
        <v>22</v>
      </c>
      <c r="E322" s="358" t="s">
        <v>23</v>
      </c>
      <c r="F322" s="358"/>
      <c r="G322" s="358" t="s">
        <v>14</v>
      </c>
      <c r="H322" s="359"/>
      <c r="I322" s="87"/>
      <c r="J322" s="109" t="s">
        <v>1719</v>
      </c>
      <c r="K322" s="110"/>
      <c r="L322" s="110"/>
      <c r="M322" s="111"/>
      <c r="N322" s="281"/>
      <c r="V322" s="233"/>
    </row>
    <row r="323" spans="1:22" ht="13.5" thickBot="1" x14ac:dyDescent="0.25">
      <c r="A323" s="356"/>
      <c r="B323" s="113"/>
      <c r="C323" s="113"/>
      <c r="D323" s="268"/>
      <c r="E323" s="113"/>
      <c r="F323" s="113"/>
      <c r="G323" s="459"/>
      <c r="H323" s="460"/>
      <c r="I323" s="461"/>
      <c r="J323" s="115" t="s">
        <v>1719</v>
      </c>
      <c r="K323" s="115"/>
      <c r="L323" s="115"/>
      <c r="M323" s="116"/>
      <c r="N323" s="281"/>
      <c r="V323" s="233">
        <f>G323</f>
        <v>0</v>
      </c>
    </row>
    <row r="324" spans="1:22" ht="23.25" thickBot="1" x14ac:dyDescent="0.25">
      <c r="A324" s="356"/>
      <c r="B324" s="188" t="s">
        <v>29</v>
      </c>
      <c r="C324" s="188" t="s">
        <v>30</v>
      </c>
      <c r="D324" s="188" t="s">
        <v>31</v>
      </c>
      <c r="E324" s="363" t="s">
        <v>32</v>
      </c>
      <c r="F324" s="363"/>
      <c r="G324" s="364"/>
      <c r="H324" s="365"/>
      <c r="I324" s="366"/>
      <c r="J324" s="120" t="s">
        <v>1840</v>
      </c>
      <c r="K324" s="121"/>
      <c r="L324" s="121"/>
      <c r="M324" s="122"/>
      <c r="N324" s="281"/>
      <c r="V324" s="233"/>
    </row>
    <row r="325" spans="1:22" ht="13.5" thickBot="1" x14ac:dyDescent="0.25">
      <c r="A325" s="357"/>
      <c r="B325" s="124"/>
      <c r="C325" s="124"/>
      <c r="D325" s="134"/>
      <c r="E325" s="126" t="s">
        <v>37</v>
      </c>
      <c r="F325" s="127"/>
      <c r="G325" s="462"/>
      <c r="H325" s="463"/>
      <c r="I325" s="464"/>
      <c r="J325" s="120" t="s">
        <v>1726</v>
      </c>
      <c r="K325" s="121"/>
      <c r="L325" s="121"/>
      <c r="M325" s="122"/>
      <c r="N325" s="281"/>
      <c r="V325" s="233"/>
    </row>
    <row r="326" spans="1:22" ht="24" thickTop="1" thickBot="1" x14ac:dyDescent="0.25">
      <c r="A326" s="355">
        <f t="shared" ref="A326" si="74">A322+1</f>
        <v>78</v>
      </c>
      <c r="B326" s="186" t="s">
        <v>20</v>
      </c>
      <c r="C326" s="186" t="s">
        <v>21</v>
      </c>
      <c r="D326" s="186" t="s">
        <v>22</v>
      </c>
      <c r="E326" s="358" t="s">
        <v>23</v>
      </c>
      <c r="F326" s="358"/>
      <c r="G326" s="358" t="s">
        <v>14</v>
      </c>
      <c r="H326" s="359"/>
      <c r="I326" s="87"/>
      <c r="J326" s="109" t="s">
        <v>1719</v>
      </c>
      <c r="K326" s="110"/>
      <c r="L326" s="110"/>
      <c r="M326" s="111"/>
      <c r="N326" s="281"/>
      <c r="V326" s="233"/>
    </row>
    <row r="327" spans="1:22" ht="13.5" thickBot="1" x14ac:dyDescent="0.25">
      <c r="A327" s="356"/>
      <c r="B327" s="113"/>
      <c r="C327" s="113"/>
      <c r="D327" s="268"/>
      <c r="E327" s="113"/>
      <c r="F327" s="113"/>
      <c r="G327" s="459"/>
      <c r="H327" s="460"/>
      <c r="I327" s="461"/>
      <c r="J327" s="115" t="s">
        <v>1719</v>
      </c>
      <c r="K327" s="115"/>
      <c r="L327" s="115"/>
      <c r="M327" s="116"/>
      <c r="N327" s="281"/>
      <c r="V327" s="233">
        <f>G327</f>
        <v>0</v>
      </c>
    </row>
    <row r="328" spans="1:22" ht="23.25" thickBot="1" x14ac:dyDescent="0.25">
      <c r="A328" s="356"/>
      <c r="B328" s="188" t="s">
        <v>29</v>
      </c>
      <c r="C328" s="188" t="s">
        <v>30</v>
      </c>
      <c r="D328" s="188" t="s">
        <v>31</v>
      </c>
      <c r="E328" s="363" t="s">
        <v>32</v>
      </c>
      <c r="F328" s="363"/>
      <c r="G328" s="364"/>
      <c r="H328" s="365"/>
      <c r="I328" s="366"/>
      <c r="J328" s="120" t="s">
        <v>1840</v>
      </c>
      <c r="K328" s="121"/>
      <c r="L328" s="121"/>
      <c r="M328" s="122"/>
      <c r="N328" s="281"/>
      <c r="V328" s="233"/>
    </row>
    <row r="329" spans="1:22" ht="13.5" thickBot="1" x14ac:dyDescent="0.25">
      <c r="A329" s="357"/>
      <c r="B329" s="124"/>
      <c r="C329" s="124"/>
      <c r="D329" s="134"/>
      <c r="E329" s="126" t="s">
        <v>37</v>
      </c>
      <c r="F329" s="127"/>
      <c r="G329" s="462"/>
      <c r="H329" s="463"/>
      <c r="I329" s="464"/>
      <c r="J329" s="120" t="s">
        <v>1726</v>
      </c>
      <c r="K329" s="121"/>
      <c r="L329" s="121"/>
      <c r="M329" s="122"/>
      <c r="N329" s="281"/>
      <c r="V329" s="233"/>
    </row>
    <row r="330" spans="1:22" ht="24" thickTop="1" thickBot="1" x14ac:dyDescent="0.25">
      <c r="A330" s="355">
        <f t="shared" ref="A330" si="75">A326+1</f>
        <v>79</v>
      </c>
      <c r="B330" s="186" t="s">
        <v>20</v>
      </c>
      <c r="C330" s="186" t="s">
        <v>21</v>
      </c>
      <c r="D330" s="186" t="s">
        <v>22</v>
      </c>
      <c r="E330" s="358" t="s">
        <v>23</v>
      </c>
      <c r="F330" s="358"/>
      <c r="G330" s="358" t="s">
        <v>14</v>
      </c>
      <c r="H330" s="359"/>
      <c r="I330" s="87"/>
      <c r="J330" s="109" t="s">
        <v>1719</v>
      </c>
      <c r="K330" s="110"/>
      <c r="L330" s="110"/>
      <c r="M330" s="111"/>
      <c r="N330" s="281"/>
      <c r="V330" s="233"/>
    </row>
    <row r="331" spans="1:22" ht="13.5" thickBot="1" x14ac:dyDescent="0.25">
      <c r="A331" s="356"/>
      <c r="B331" s="113"/>
      <c r="C331" s="113"/>
      <c r="D331" s="268"/>
      <c r="E331" s="113"/>
      <c r="F331" s="113"/>
      <c r="G331" s="459"/>
      <c r="H331" s="460"/>
      <c r="I331" s="461"/>
      <c r="J331" s="115" t="s">
        <v>1719</v>
      </c>
      <c r="K331" s="115"/>
      <c r="L331" s="115"/>
      <c r="M331" s="116"/>
      <c r="N331" s="281"/>
      <c r="V331" s="233">
        <f>G331</f>
        <v>0</v>
      </c>
    </row>
    <row r="332" spans="1:22" ht="23.25" thickBot="1" x14ac:dyDescent="0.25">
      <c r="A332" s="356"/>
      <c r="B332" s="188" t="s">
        <v>29</v>
      </c>
      <c r="C332" s="188" t="s">
        <v>30</v>
      </c>
      <c r="D332" s="188" t="s">
        <v>31</v>
      </c>
      <c r="E332" s="363" t="s">
        <v>32</v>
      </c>
      <c r="F332" s="363"/>
      <c r="G332" s="364"/>
      <c r="H332" s="365"/>
      <c r="I332" s="366"/>
      <c r="J332" s="120" t="s">
        <v>1840</v>
      </c>
      <c r="K332" s="121"/>
      <c r="L332" s="121"/>
      <c r="M332" s="122"/>
      <c r="N332" s="281"/>
      <c r="V332" s="233"/>
    </row>
    <row r="333" spans="1:22" ht="13.5" thickBot="1" x14ac:dyDescent="0.25">
      <c r="A333" s="357"/>
      <c r="B333" s="124"/>
      <c r="C333" s="124"/>
      <c r="D333" s="134"/>
      <c r="E333" s="126" t="s">
        <v>37</v>
      </c>
      <c r="F333" s="127"/>
      <c r="G333" s="462"/>
      <c r="H333" s="463"/>
      <c r="I333" s="464"/>
      <c r="J333" s="120" t="s">
        <v>1726</v>
      </c>
      <c r="K333" s="121"/>
      <c r="L333" s="121"/>
      <c r="M333" s="122"/>
      <c r="N333" s="281"/>
      <c r="V333" s="233"/>
    </row>
    <row r="334" spans="1:22" ht="24" thickTop="1" thickBot="1" x14ac:dyDescent="0.25">
      <c r="A334" s="355">
        <f t="shared" ref="A334" si="76">A330+1</f>
        <v>80</v>
      </c>
      <c r="B334" s="186" t="s">
        <v>20</v>
      </c>
      <c r="C334" s="186" t="s">
        <v>21</v>
      </c>
      <c r="D334" s="186" t="s">
        <v>22</v>
      </c>
      <c r="E334" s="358" t="s">
        <v>23</v>
      </c>
      <c r="F334" s="358"/>
      <c r="G334" s="358" t="s">
        <v>14</v>
      </c>
      <c r="H334" s="359"/>
      <c r="I334" s="87"/>
      <c r="J334" s="109" t="s">
        <v>1719</v>
      </c>
      <c r="K334" s="110"/>
      <c r="L334" s="110"/>
      <c r="M334" s="111"/>
      <c r="N334" s="281"/>
      <c r="V334" s="233"/>
    </row>
    <row r="335" spans="1:22" ht="13.5" thickBot="1" x14ac:dyDescent="0.25">
      <c r="A335" s="356"/>
      <c r="B335" s="113"/>
      <c r="C335" s="113"/>
      <c r="D335" s="268"/>
      <c r="E335" s="113"/>
      <c r="F335" s="113"/>
      <c r="G335" s="459"/>
      <c r="H335" s="460"/>
      <c r="I335" s="461"/>
      <c r="J335" s="115" t="s">
        <v>1719</v>
      </c>
      <c r="K335" s="115"/>
      <c r="L335" s="115"/>
      <c r="M335" s="116"/>
      <c r="N335" s="281"/>
      <c r="V335" s="233">
        <f>G335</f>
        <v>0</v>
      </c>
    </row>
    <row r="336" spans="1:22" ht="23.25" thickBot="1" x14ac:dyDescent="0.25">
      <c r="A336" s="356"/>
      <c r="B336" s="188" t="s">
        <v>29</v>
      </c>
      <c r="C336" s="188" t="s">
        <v>30</v>
      </c>
      <c r="D336" s="188" t="s">
        <v>31</v>
      </c>
      <c r="E336" s="363" t="s">
        <v>32</v>
      </c>
      <c r="F336" s="363"/>
      <c r="G336" s="364"/>
      <c r="H336" s="365"/>
      <c r="I336" s="366"/>
      <c r="J336" s="120" t="s">
        <v>1840</v>
      </c>
      <c r="K336" s="121"/>
      <c r="L336" s="121"/>
      <c r="M336" s="122"/>
      <c r="N336" s="281"/>
      <c r="V336" s="233"/>
    </row>
    <row r="337" spans="1:22" ht="13.5" thickBot="1" x14ac:dyDescent="0.25">
      <c r="A337" s="357"/>
      <c r="B337" s="124"/>
      <c r="C337" s="124"/>
      <c r="D337" s="134"/>
      <c r="E337" s="126" t="s">
        <v>37</v>
      </c>
      <c r="F337" s="127"/>
      <c r="G337" s="462"/>
      <c r="H337" s="463"/>
      <c r="I337" s="464"/>
      <c r="J337" s="120" t="s">
        <v>1726</v>
      </c>
      <c r="K337" s="121"/>
      <c r="L337" s="121"/>
      <c r="M337" s="122"/>
      <c r="N337" s="281"/>
      <c r="V337" s="233"/>
    </row>
    <row r="338" spans="1:22" ht="24" thickTop="1" thickBot="1" x14ac:dyDescent="0.25">
      <c r="A338" s="355">
        <f t="shared" ref="A338" si="77">A334+1</f>
        <v>81</v>
      </c>
      <c r="B338" s="186" t="s">
        <v>20</v>
      </c>
      <c r="C338" s="186" t="s">
        <v>21</v>
      </c>
      <c r="D338" s="186" t="s">
        <v>22</v>
      </c>
      <c r="E338" s="358" t="s">
        <v>23</v>
      </c>
      <c r="F338" s="358"/>
      <c r="G338" s="358" t="s">
        <v>14</v>
      </c>
      <c r="H338" s="359"/>
      <c r="I338" s="87"/>
      <c r="J338" s="109" t="s">
        <v>1719</v>
      </c>
      <c r="K338" s="110"/>
      <c r="L338" s="110"/>
      <c r="M338" s="111"/>
      <c r="N338" s="281"/>
      <c r="V338" s="233"/>
    </row>
    <row r="339" spans="1:22" ht="13.5" thickBot="1" x14ac:dyDescent="0.25">
      <c r="A339" s="356"/>
      <c r="B339" s="113"/>
      <c r="C339" s="113"/>
      <c r="D339" s="268"/>
      <c r="E339" s="113"/>
      <c r="F339" s="113"/>
      <c r="G339" s="459"/>
      <c r="H339" s="460"/>
      <c r="I339" s="461"/>
      <c r="J339" s="115" t="s">
        <v>1719</v>
      </c>
      <c r="K339" s="115"/>
      <c r="L339" s="115"/>
      <c r="M339" s="116"/>
      <c r="N339" s="281"/>
      <c r="V339" s="233">
        <f>G339</f>
        <v>0</v>
      </c>
    </row>
    <row r="340" spans="1:22" ht="23.25" thickBot="1" x14ac:dyDescent="0.25">
      <c r="A340" s="356"/>
      <c r="B340" s="188" t="s">
        <v>29</v>
      </c>
      <c r="C340" s="188" t="s">
        <v>30</v>
      </c>
      <c r="D340" s="188" t="s">
        <v>31</v>
      </c>
      <c r="E340" s="363" t="s">
        <v>32</v>
      </c>
      <c r="F340" s="363"/>
      <c r="G340" s="364"/>
      <c r="H340" s="365"/>
      <c r="I340" s="366"/>
      <c r="J340" s="120" t="s">
        <v>1840</v>
      </c>
      <c r="K340" s="121"/>
      <c r="L340" s="121"/>
      <c r="M340" s="122"/>
      <c r="N340" s="281"/>
      <c r="V340" s="233"/>
    </row>
    <row r="341" spans="1:22" ht="13.5" thickBot="1" x14ac:dyDescent="0.25">
      <c r="A341" s="357"/>
      <c r="B341" s="124"/>
      <c r="C341" s="124"/>
      <c r="D341" s="134"/>
      <c r="E341" s="126" t="s">
        <v>37</v>
      </c>
      <c r="F341" s="127"/>
      <c r="G341" s="462"/>
      <c r="H341" s="463"/>
      <c r="I341" s="464"/>
      <c r="J341" s="120" t="s">
        <v>1726</v>
      </c>
      <c r="K341" s="121"/>
      <c r="L341" s="121"/>
      <c r="M341" s="122"/>
      <c r="N341" s="281"/>
      <c r="V341" s="233"/>
    </row>
    <row r="342" spans="1:22" ht="24" thickTop="1" thickBot="1" x14ac:dyDescent="0.25">
      <c r="A342" s="355">
        <f t="shared" ref="A342" si="78">A338+1</f>
        <v>82</v>
      </c>
      <c r="B342" s="186" t="s">
        <v>20</v>
      </c>
      <c r="C342" s="186" t="s">
        <v>21</v>
      </c>
      <c r="D342" s="186" t="s">
        <v>22</v>
      </c>
      <c r="E342" s="358" t="s">
        <v>23</v>
      </c>
      <c r="F342" s="358"/>
      <c r="G342" s="358" t="s">
        <v>14</v>
      </c>
      <c r="H342" s="359"/>
      <c r="I342" s="87"/>
      <c r="J342" s="109" t="s">
        <v>1719</v>
      </c>
      <c r="K342" s="110"/>
      <c r="L342" s="110"/>
      <c r="M342" s="111"/>
      <c r="N342" s="281"/>
      <c r="V342" s="233"/>
    </row>
    <row r="343" spans="1:22" ht="13.5" thickBot="1" x14ac:dyDescent="0.25">
      <c r="A343" s="356"/>
      <c r="B343" s="113"/>
      <c r="C343" s="113"/>
      <c r="D343" s="268"/>
      <c r="E343" s="113"/>
      <c r="F343" s="113"/>
      <c r="G343" s="459"/>
      <c r="H343" s="460"/>
      <c r="I343" s="461"/>
      <c r="J343" s="115" t="s">
        <v>1719</v>
      </c>
      <c r="K343" s="115"/>
      <c r="L343" s="115"/>
      <c r="M343" s="116"/>
      <c r="N343" s="281"/>
      <c r="V343" s="233">
        <f>G343</f>
        <v>0</v>
      </c>
    </row>
    <row r="344" spans="1:22" ht="23.25" thickBot="1" x14ac:dyDescent="0.25">
      <c r="A344" s="356"/>
      <c r="B344" s="188" t="s">
        <v>29</v>
      </c>
      <c r="C344" s="188" t="s">
        <v>30</v>
      </c>
      <c r="D344" s="188" t="s">
        <v>31</v>
      </c>
      <c r="E344" s="363" t="s">
        <v>32</v>
      </c>
      <c r="F344" s="363"/>
      <c r="G344" s="364"/>
      <c r="H344" s="365"/>
      <c r="I344" s="366"/>
      <c r="J344" s="120" t="s">
        <v>1840</v>
      </c>
      <c r="K344" s="121"/>
      <c r="L344" s="121"/>
      <c r="M344" s="122"/>
      <c r="N344" s="281"/>
      <c r="V344" s="233"/>
    </row>
    <row r="345" spans="1:22" ht="13.5" thickBot="1" x14ac:dyDescent="0.25">
      <c r="A345" s="357"/>
      <c r="B345" s="124"/>
      <c r="C345" s="124"/>
      <c r="D345" s="134"/>
      <c r="E345" s="126" t="s">
        <v>37</v>
      </c>
      <c r="F345" s="127"/>
      <c r="G345" s="462"/>
      <c r="H345" s="463"/>
      <c r="I345" s="464"/>
      <c r="J345" s="120" t="s">
        <v>1726</v>
      </c>
      <c r="K345" s="121"/>
      <c r="L345" s="121"/>
      <c r="M345" s="122"/>
      <c r="N345" s="281"/>
      <c r="V345" s="233"/>
    </row>
    <row r="346" spans="1:22" ht="24" thickTop="1" thickBot="1" x14ac:dyDescent="0.25">
      <c r="A346" s="355">
        <f t="shared" ref="A346" si="79">A342+1</f>
        <v>83</v>
      </c>
      <c r="B346" s="186" t="s">
        <v>20</v>
      </c>
      <c r="C346" s="186" t="s">
        <v>21</v>
      </c>
      <c r="D346" s="186" t="s">
        <v>22</v>
      </c>
      <c r="E346" s="358" t="s">
        <v>23</v>
      </c>
      <c r="F346" s="358"/>
      <c r="G346" s="358" t="s">
        <v>14</v>
      </c>
      <c r="H346" s="359"/>
      <c r="I346" s="87"/>
      <c r="J346" s="109" t="s">
        <v>1719</v>
      </c>
      <c r="K346" s="110"/>
      <c r="L346" s="110"/>
      <c r="M346" s="111"/>
      <c r="N346" s="281"/>
      <c r="V346" s="233"/>
    </row>
    <row r="347" spans="1:22" ht="13.5" thickBot="1" x14ac:dyDescent="0.25">
      <c r="A347" s="356"/>
      <c r="B347" s="113"/>
      <c r="C347" s="113"/>
      <c r="D347" s="268"/>
      <c r="E347" s="113"/>
      <c r="F347" s="113"/>
      <c r="G347" s="459"/>
      <c r="H347" s="460"/>
      <c r="I347" s="461"/>
      <c r="J347" s="115" t="s">
        <v>1719</v>
      </c>
      <c r="K347" s="115"/>
      <c r="L347" s="115"/>
      <c r="M347" s="116"/>
      <c r="N347" s="281"/>
      <c r="V347" s="233">
        <f>G347</f>
        <v>0</v>
      </c>
    </row>
    <row r="348" spans="1:22" ht="23.25" thickBot="1" x14ac:dyDescent="0.25">
      <c r="A348" s="356"/>
      <c r="B348" s="188" t="s">
        <v>29</v>
      </c>
      <c r="C348" s="188" t="s">
        <v>30</v>
      </c>
      <c r="D348" s="188" t="s">
        <v>31</v>
      </c>
      <c r="E348" s="363" t="s">
        <v>32</v>
      </c>
      <c r="F348" s="363"/>
      <c r="G348" s="364"/>
      <c r="H348" s="365"/>
      <c r="I348" s="366"/>
      <c r="J348" s="120" t="s">
        <v>1840</v>
      </c>
      <c r="K348" s="121"/>
      <c r="L348" s="121"/>
      <c r="M348" s="122"/>
      <c r="N348" s="281"/>
      <c r="V348" s="233"/>
    </row>
    <row r="349" spans="1:22" ht="13.5" thickBot="1" x14ac:dyDescent="0.25">
      <c r="A349" s="357"/>
      <c r="B349" s="124"/>
      <c r="C349" s="124"/>
      <c r="D349" s="134"/>
      <c r="E349" s="126" t="s">
        <v>37</v>
      </c>
      <c r="F349" s="127"/>
      <c r="G349" s="462"/>
      <c r="H349" s="463"/>
      <c r="I349" s="464"/>
      <c r="J349" s="120" t="s">
        <v>1726</v>
      </c>
      <c r="K349" s="121"/>
      <c r="L349" s="121"/>
      <c r="M349" s="122"/>
      <c r="N349" s="281"/>
      <c r="V349" s="233"/>
    </row>
    <row r="350" spans="1:22" ht="24" thickTop="1" thickBot="1" x14ac:dyDescent="0.25">
      <c r="A350" s="355">
        <f t="shared" ref="A350" si="80">A346+1</f>
        <v>84</v>
      </c>
      <c r="B350" s="186" t="s">
        <v>20</v>
      </c>
      <c r="C350" s="186" t="s">
        <v>21</v>
      </c>
      <c r="D350" s="186" t="s">
        <v>22</v>
      </c>
      <c r="E350" s="358" t="s">
        <v>23</v>
      </c>
      <c r="F350" s="358"/>
      <c r="G350" s="358" t="s">
        <v>14</v>
      </c>
      <c r="H350" s="359"/>
      <c r="I350" s="87"/>
      <c r="J350" s="109" t="s">
        <v>1719</v>
      </c>
      <c r="K350" s="110"/>
      <c r="L350" s="110"/>
      <c r="M350" s="111"/>
      <c r="N350" s="281"/>
      <c r="V350" s="233"/>
    </row>
    <row r="351" spans="1:22" ht="13.5" thickBot="1" x14ac:dyDescent="0.25">
      <c r="A351" s="356"/>
      <c r="B351" s="113"/>
      <c r="C351" s="113"/>
      <c r="D351" s="268"/>
      <c r="E351" s="113"/>
      <c r="F351" s="113"/>
      <c r="G351" s="459"/>
      <c r="H351" s="460"/>
      <c r="I351" s="461"/>
      <c r="J351" s="115" t="s">
        <v>1719</v>
      </c>
      <c r="K351" s="115"/>
      <c r="L351" s="115"/>
      <c r="M351" s="116"/>
      <c r="N351" s="281"/>
      <c r="V351" s="233">
        <f>G351</f>
        <v>0</v>
      </c>
    </row>
    <row r="352" spans="1:22" ht="23.25" thickBot="1" x14ac:dyDescent="0.25">
      <c r="A352" s="356"/>
      <c r="B352" s="188" t="s">
        <v>29</v>
      </c>
      <c r="C352" s="188" t="s">
        <v>30</v>
      </c>
      <c r="D352" s="188" t="s">
        <v>31</v>
      </c>
      <c r="E352" s="363" t="s">
        <v>32</v>
      </c>
      <c r="F352" s="363"/>
      <c r="G352" s="364"/>
      <c r="H352" s="365"/>
      <c r="I352" s="366"/>
      <c r="J352" s="120" t="s">
        <v>1840</v>
      </c>
      <c r="K352" s="121"/>
      <c r="L352" s="121"/>
      <c r="M352" s="122"/>
      <c r="N352" s="281"/>
      <c r="V352" s="233"/>
    </row>
    <row r="353" spans="1:22" ht="13.5" thickBot="1" x14ac:dyDescent="0.25">
      <c r="A353" s="357"/>
      <c r="B353" s="124"/>
      <c r="C353" s="124"/>
      <c r="D353" s="134"/>
      <c r="E353" s="126" t="s">
        <v>37</v>
      </c>
      <c r="F353" s="127"/>
      <c r="G353" s="462"/>
      <c r="H353" s="463"/>
      <c r="I353" s="464"/>
      <c r="J353" s="120" t="s">
        <v>1726</v>
      </c>
      <c r="K353" s="121"/>
      <c r="L353" s="121"/>
      <c r="M353" s="122"/>
      <c r="N353" s="281"/>
      <c r="V353" s="233"/>
    </row>
    <row r="354" spans="1:22" ht="24" thickTop="1" thickBot="1" x14ac:dyDescent="0.25">
      <c r="A354" s="355">
        <f t="shared" ref="A354" si="81">A350+1</f>
        <v>85</v>
      </c>
      <c r="B354" s="186" t="s">
        <v>20</v>
      </c>
      <c r="C354" s="186" t="s">
        <v>21</v>
      </c>
      <c r="D354" s="186" t="s">
        <v>22</v>
      </c>
      <c r="E354" s="358" t="s">
        <v>23</v>
      </c>
      <c r="F354" s="358"/>
      <c r="G354" s="358" t="s">
        <v>14</v>
      </c>
      <c r="H354" s="359"/>
      <c r="I354" s="87"/>
      <c r="J354" s="109" t="s">
        <v>1719</v>
      </c>
      <c r="K354" s="110"/>
      <c r="L354" s="110"/>
      <c r="M354" s="111"/>
      <c r="N354" s="281"/>
      <c r="V354" s="233"/>
    </row>
    <row r="355" spans="1:22" ht="13.5" thickBot="1" x14ac:dyDescent="0.25">
      <c r="A355" s="356"/>
      <c r="B355" s="113"/>
      <c r="C355" s="113"/>
      <c r="D355" s="268"/>
      <c r="E355" s="113"/>
      <c r="F355" s="113"/>
      <c r="G355" s="459"/>
      <c r="H355" s="460"/>
      <c r="I355" s="461"/>
      <c r="J355" s="115" t="s">
        <v>1719</v>
      </c>
      <c r="K355" s="115"/>
      <c r="L355" s="115"/>
      <c r="M355" s="116"/>
      <c r="N355" s="281"/>
      <c r="V355" s="233">
        <f>G355</f>
        <v>0</v>
      </c>
    </row>
    <row r="356" spans="1:22" ht="23.25" thickBot="1" x14ac:dyDescent="0.25">
      <c r="A356" s="356"/>
      <c r="B356" s="188" t="s">
        <v>29</v>
      </c>
      <c r="C356" s="188" t="s">
        <v>30</v>
      </c>
      <c r="D356" s="188" t="s">
        <v>31</v>
      </c>
      <c r="E356" s="363" t="s">
        <v>32</v>
      </c>
      <c r="F356" s="363"/>
      <c r="G356" s="364"/>
      <c r="H356" s="365"/>
      <c r="I356" s="366"/>
      <c r="J356" s="120" t="s">
        <v>1840</v>
      </c>
      <c r="K356" s="121"/>
      <c r="L356" s="121"/>
      <c r="M356" s="122"/>
      <c r="N356" s="281"/>
      <c r="V356" s="233"/>
    </row>
    <row r="357" spans="1:22" ht="13.5" thickBot="1" x14ac:dyDescent="0.25">
      <c r="A357" s="357"/>
      <c r="B357" s="124"/>
      <c r="C357" s="124"/>
      <c r="D357" s="134"/>
      <c r="E357" s="126" t="s">
        <v>37</v>
      </c>
      <c r="F357" s="127"/>
      <c r="G357" s="462"/>
      <c r="H357" s="463"/>
      <c r="I357" s="464"/>
      <c r="J357" s="120" t="s">
        <v>1726</v>
      </c>
      <c r="K357" s="121"/>
      <c r="L357" s="121"/>
      <c r="M357" s="122"/>
      <c r="N357" s="281"/>
      <c r="V357" s="233"/>
    </row>
    <row r="358" spans="1:22" ht="24" thickTop="1" thickBot="1" x14ac:dyDescent="0.25">
      <c r="A358" s="355">
        <f t="shared" ref="A358" si="82">A354+1</f>
        <v>86</v>
      </c>
      <c r="B358" s="186" t="s">
        <v>20</v>
      </c>
      <c r="C358" s="186" t="s">
        <v>21</v>
      </c>
      <c r="D358" s="186" t="s">
        <v>22</v>
      </c>
      <c r="E358" s="358" t="s">
        <v>23</v>
      </c>
      <c r="F358" s="358"/>
      <c r="G358" s="358" t="s">
        <v>14</v>
      </c>
      <c r="H358" s="359"/>
      <c r="I358" s="87"/>
      <c r="J358" s="109" t="s">
        <v>1719</v>
      </c>
      <c r="K358" s="110"/>
      <c r="L358" s="110"/>
      <c r="M358" s="111"/>
      <c r="N358" s="281"/>
      <c r="V358" s="233"/>
    </row>
    <row r="359" spans="1:22" ht="13.5" thickBot="1" x14ac:dyDescent="0.25">
      <c r="A359" s="356"/>
      <c r="B359" s="113"/>
      <c r="C359" s="113"/>
      <c r="D359" s="268"/>
      <c r="E359" s="113"/>
      <c r="F359" s="113"/>
      <c r="G359" s="459"/>
      <c r="H359" s="460"/>
      <c r="I359" s="461"/>
      <c r="J359" s="115" t="s">
        <v>1719</v>
      </c>
      <c r="K359" s="115"/>
      <c r="L359" s="115"/>
      <c r="M359" s="116"/>
      <c r="N359" s="281"/>
      <c r="V359" s="233">
        <f>G359</f>
        <v>0</v>
      </c>
    </row>
    <row r="360" spans="1:22" ht="23.25" thickBot="1" x14ac:dyDescent="0.25">
      <c r="A360" s="356"/>
      <c r="B360" s="188" t="s">
        <v>29</v>
      </c>
      <c r="C360" s="188" t="s">
        <v>30</v>
      </c>
      <c r="D360" s="188" t="s">
        <v>31</v>
      </c>
      <c r="E360" s="363" t="s">
        <v>32</v>
      </c>
      <c r="F360" s="363"/>
      <c r="G360" s="364"/>
      <c r="H360" s="365"/>
      <c r="I360" s="366"/>
      <c r="J360" s="120" t="s">
        <v>1840</v>
      </c>
      <c r="K360" s="121"/>
      <c r="L360" s="121"/>
      <c r="M360" s="122"/>
      <c r="N360" s="281"/>
      <c r="V360" s="233"/>
    </row>
    <row r="361" spans="1:22" ht="13.5" thickBot="1" x14ac:dyDescent="0.25">
      <c r="A361" s="357"/>
      <c r="B361" s="124"/>
      <c r="C361" s="124"/>
      <c r="D361" s="134"/>
      <c r="E361" s="126" t="s">
        <v>37</v>
      </c>
      <c r="F361" s="127"/>
      <c r="G361" s="462"/>
      <c r="H361" s="463"/>
      <c r="I361" s="464"/>
      <c r="J361" s="120" t="s">
        <v>1726</v>
      </c>
      <c r="K361" s="121"/>
      <c r="L361" s="121"/>
      <c r="M361" s="122"/>
      <c r="N361" s="281"/>
      <c r="V361" s="233"/>
    </row>
    <row r="362" spans="1:22" ht="24" thickTop="1" thickBot="1" x14ac:dyDescent="0.25">
      <c r="A362" s="355">
        <f t="shared" ref="A362" si="83">A358+1</f>
        <v>87</v>
      </c>
      <c r="B362" s="186" t="s">
        <v>20</v>
      </c>
      <c r="C362" s="186" t="s">
        <v>21</v>
      </c>
      <c r="D362" s="186" t="s">
        <v>22</v>
      </c>
      <c r="E362" s="358" t="s">
        <v>23</v>
      </c>
      <c r="F362" s="358"/>
      <c r="G362" s="358" t="s">
        <v>14</v>
      </c>
      <c r="H362" s="359"/>
      <c r="I362" s="87"/>
      <c r="J362" s="109" t="s">
        <v>1719</v>
      </c>
      <c r="K362" s="110"/>
      <c r="L362" s="110"/>
      <c r="M362" s="111"/>
      <c r="N362" s="281"/>
      <c r="V362" s="233"/>
    </row>
    <row r="363" spans="1:22" ht="13.5" thickBot="1" x14ac:dyDescent="0.25">
      <c r="A363" s="356"/>
      <c r="B363" s="113"/>
      <c r="C363" s="113"/>
      <c r="D363" s="268"/>
      <c r="E363" s="113"/>
      <c r="F363" s="113"/>
      <c r="G363" s="459"/>
      <c r="H363" s="460"/>
      <c r="I363" s="461"/>
      <c r="J363" s="115" t="s">
        <v>1719</v>
      </c>
      <c r="K363" s="115"/>
      <c r="L363" s="115"/>
      <c r="M363" s="116"/>
      <c r="N363" s="281"/>
      <c r="V363" s="233">
        <f>G363</f>
        <v>0</v>
      </c>
    </row>
    <row r="364" spans="1:22" ht="23.25" thickBot="1" x14ac:dyDescent="0.25">
      <c r="A364" s="356"/>
      <c r="B364" s="188" t="s">
        <v>29</v>
      </c>
      <c r="C364" s="188" t="s">
        <v>30</v>
      </c>
      <c r="D364" s="188" t="s">
        <v>31</v>
      </c>
      <c r="E364" s="363" t="s">
        <v>32</v>
      </c>
      <c r="F364" s="363"/>
      <c r="G364" s="364"/>
      <c r="H364" s="365"/>
      <c r="I364" s="366"/>
      <c r="J364" s="120" t="s">
        <v>1840</v>
      </c>
      <c r="K364" s="121"/>
      <c r="L364" s="121"/>
      <c r="M364" s="122"/>
      <c r="N364" s="281"/>
      <c r="V364" s="233"/>
    </row>
    <row r="365" spans="1:22" ht="13.5" thickBot="1" x14ac:dyDescent="0.25">
      <c r="A365" s="357"/>
      <c r="B365" s="124"/>
      <c r="C365" s="124"/>
      <c r="D365" s="134"/>
      <c r="E365" s="126" t="s">
        <v>37</v>
      </c>
      <c r="F365" s="127"/>
      <c r="G365" s="462"/>
      <c r="H365" s="463"/>
      <c r="I365" s="464"/>
      <c r="J365" s="120" t="s">
        <v>1726</v>
      </c>
      <c r="K365" s="121"/>
      <c r="L365" s="121"/>
      <c r="M365" s="122"/>
      <c r="N365" s="281"/>
      <c r="V365" s="233"/>
    </row>
    <row r="366" spans="1:22" ht="24" thickTop="1" thickBot="1" x14ac:dyDescent="0.25">
      <c r="A366" s="355">
        <f t="shared" ref="A366" si="84">A362+1</f>
        <v>88</v>
      </c>
      <c r="B366" s="186" t="s">
        <v>20</v>
      </c>
      <c r="C366" s="186" t="s">
        <v>21</v>
      </c>
      <c r="D366" s="186" t="s">
        <v>22</v>
      </c>
      <c r="E366" s="358" t="s">
        <v>23</v>
      </c>
      <c r="F366" s="358"/>
      <c r="G366" s="358" t="s">
        <v>14</v>
      </c>
      <c r="H366" s="359"/>
      <c r="I366" s="87"/>
      <c r="J366" s="109" t="s">
        <v>1719</v>
      </c>
      <c r="K366" s="110"/>
      <c r="L366" s="110"/>
      <c r="M366" s="111"/>
      <c r="N366" s="281"/>
      <c r="V366" s="233"/>
    </row>
    <row r="367" spans="1:22" ht="13.5" thickBot="1" x14ac:dyDescent="0.25">
      <c r="A367" s="356"/>
      <c r="B367" s="113"/>
      <c r="C367" s="113"/>
      <c r="D367" s="268"/>
      <c r="E367" s="113"/>
      <c r="F367" s="113"/>
      <c r="G367" s="459"/>
      <c r="H367" s="460"/>
      <c r="I367" s="461"/>
      <c r="J367" s="115" t="s">
        <v>1719</v>
      </c>
      <c r="K367" s="115"/>
      <c r="L367" s="115"/>
      <c r="M367" s="116"/>
      <c r="N367" s="281"/>
      <c r="V367" s="233">
        <f>G367</f>
        <v>0</v>
      </c>
    </row>
    <row r="368" spans="1:22" ht="23.25" thickBot="1" x14ac:dyDescent="0.25">
      <c r="A368" s="356"/>
      <c r="B368" s="188" t="s">
        <v>29</v>
      </c>
      <c r="C368" s="188" t="s">
        <v>30</v>
      </c>
      <c r="D368" s="188" t="s">
        <v>31</v>
      </c>
      <c r="E368" s="363" t="s">
        <v>32</v>
      </c>
      <c r="F368" s="363"/>
      <c r="G368" s="364"/>
      <c r="H368" s="365"/>
      <c r="I368" s="366"/>
      <c r="J368" s="120" t="s">
        <v>1840</v>
      </c>
      <c r="K368" s="121"/>
      <c r="L368" s="121"/>
      <c r="M368" s="122"/>
      <c r="N368" s="281"/>
      <c r="V368" s="233"/>
    </row>
    <row r="369" spans="1:22" ht="13.5" thickBot="1" x14ac:dyDescent="0.25">
      <c r="A369" s="357"/>
      <c r="B369" s="124"/>
      <c r="C369" s="124"/>
      <c r="D369" s="134"/>
      <c r="E369" s="126" t="s">
        <v>37</v>
      </c>
      <c r="F369" s="127"/>
      <c r="G369" s="462"/>
      <c r="H369" s="463"/>
      <c r="I369" s="464"/>
      <c r="J369" s="120" t="s">
        <v>1726</v>
      </c>
      <c r="K369" s="121"/>
      <c r="L369" s="121"/>
      <c r="M369" s="122"/>
      <c r="N369" s="281"/>
      <c r="V369" s="233"/>
    </row>
    <row r="370" spans="1:22" ht="24" thickTop="1" thickBot="1" x14ac:dyDescent="0.25">
      <c r="A370" s="355">
        <f t="shared" ref="A370" si="85">A366+1</f>
        <v>89</v>
      </c>
      <c r="B370" s="186" t="s">
        <v>20</v>
      </c>
      <c r="C370" s="186" t="s">
        <v>21</v>
      </c>
      <c r="D370" s="186" t="s">
        <v>22</v>
      </c>
      <c r="E370" s="358" t="s">
        <v>23</v>
      </c>
      <c r="F370" s="358"/>
      <c r="G370" s="358" t="s">
        <v>14</v>
      </c>
      <c r="H370" s="359"/>
      <c r="I370" s="87"/>
      <c r="J370" s="109" t="s">
        <v>1719</v>
      </c>
      <c r="K370" s="110"/>
      <c r="L370" s="110"/>
      <c r="M370" s="111"/>
      <c r="N370" s="281"/>
      <c r="V370" s="233"/>
    </row>
    <row r="371" spans="1:22" ht="13.5" thickBot="1" x14ac:dyDescent="0.25">
      <c r="A371" s="356"/>
      <c r="B371" s="113"/>
      <c r="C371" s="113"/>
      <c r="D371" s="268"/>
      <c r="E371" s="113"/>
      <c r="F371" s="113"/>
      <c r="G371" s="459"/>
      <c r="H371" s="460"/>
      <c r="I371" s="461"/>
      <c r="J371" s="115" t="s">
        <v>1719</v>
      </c>
      <c r="K371" s="115"/>
      <c r="L371" s="115"/>
      <c r="M371" s="116"/>
      <c r="N371" s="281"/>
      <c r="V371" s="233">
        <f>G371</f>
        <v>0</v>
      </c>
    </row>
    <row r="372" spans="1:22" ht="23.25" thickBot="1" x14ac:dyDescent="0.25">
      <c r="A372" s="356"/>
      <c r="B372" s="188" t="s">
        <v>29</v>
      </c>
      <c r="C372" s="188" t="s">
        <v>30</v>
      </c>
      <c r="D372" s="188" t="s">
        <v>31</v>
      </c>
      <c r="E372" s="363" t="s">
        <v>32</v>
      </c>
      <c r="F372" s="363"/>
      <c r="G372" s="364"/>
      <c r="H372" s="365"/>
      <c r="I372" s="366"/>
      <c r="J372" s="120" t="s">
        <v>1840</v>
      </c>
      <c r="K372" s="121"/>
      <c r="L372" s="121"/>
      <c r="M372" s="122"/>
      <c r="N372" s="281"/>
      <c r="V372" s="233"/>
    </row>
    <row r="373" spans="1:22" ht="13.5" thickBot="1" x14ac:dyDescent="0.25">
      <c r="A373" s="357"/>
      <c r="B373" s="124"/>
      <c r="C373" s="124"/>
      <c r="D373" s="134"/>
      <c r="E373" s="126" t="s">
        <v>37</v>
      </c>
      <c r="F373" s="127"/>
      <c r="G373" s="462"/>
      <c r="H373" s="463"/>
      <c r="I373" s="464"/>
      <c r="J373" s="120" t="s">
        <v>1726</v>
      </c>
      <c r="K373" s="121"/>
      <c r="L373" s="121"/>
      <c r="M373" s="122"/>
      <c r="N373" s="281"/>
      <c r="V373" s="233"/>
    </row>
    <row r="374" spans="1:22" ht="24" thickTop="1" thickBot="1" x14ac:dyDescent="0.25">
      <c r="A374" s="355">
        <f t="shared" ref="A374" si="86">A370+1</f>
        <v>90</v>
      </c>
      <c r="B374" s="186" t="s">
        <v>20</v>
      </c>
      <c r="C374" s="186" t="s">
        <v>21</v>
      </c>
      <c r="D374" s="186" t="s">
        <v>22</v>
      </c>
      <c r="E374" s="358" t="s">
        <v>23</v>
      </c>
      <c r="F374" s="358"/>
      <c r="G374" s="358" t="s">
        <v>14</v>
      </c>
      <c r="H374" s="359"/>
      <c r="I374" s="87"/>
      <c r="J374" s="109" t="s">
        <v>1719</v>
      </c>
      <c r="K374" s="110"/>
      <c r="L374" s="110"/>
      <c r="M374" s="111"/>
      <c r="N374" s="281"/>
      <c r="V374" s="233"/>
    </row>
    <row r="375" spans="1:22" ht="13.5" thickBot="1" x14ac:dyDescent="0.25">
      <c r="A375" s="356"/>
      <c r="B375" s="113"/>
      <c r="C375" s="113"/>
      <c r="D375" s="268"/>
      <c r="E375" s="113"/>
      <c r="F375" s="113"/>
      <c r="G375" s="459"/>
      <c r="H375" s="460"/>
      <c r="I375" s="461"/>
      <c r="J375" s="115" t="s">
        <v>1719</v>
      </c>
      <c r="K375" s="115"/>
      <c r="L375" s="115"/>
      <c r="M375" s="116"/>
      <c r="N375" s="281"/>
      <c r="V375" s="233">
        <f>G375</f>
        <v>0</v>
      </c>
    </row>
    <row r="376" spans="1:22" ht="23.25" thickBot="1" x14ac:dyDescent="0.25">
      <c r="A376" s="356"/>
      <c r="B376" s="188" t="s">
        <v>29</v>
      </c>
      <c r="C376" s="188" t="s">
        <v>30</v>
      </c>
      <c r="D376" s="188" t="s">
        <v>31</v>
      </c>
      <c r="E376" s="363" t="s">
        <v>32</v>
      </c>
      <c r="F376" s="363"/>
      <c r="G376" s="364"/>
      <c r="H376" s="365"/>
      <c r="I376" s="366"/>
      <c r="J376" s="120" t="s">
        <v>1840</v>
      </c>
      <c r="K376" s="121"/>
      <c r="L376" s="121"/>
      <c r="M376" s="122"/>
      <c r="N376" s="281"/>
      <c r="V376" s="233"/>
    </row>
    <row r="377" spans="1:22" ht="13.5" thickBot="1" x14ac:dyDescent="0.25">
      <c r="A377" s="357"/>
      <c r="B377" s="124"/>
      <c r="C377" s="124"/>
      <c r="D377" s="134"/>
      <c r="E377" s="126" t="s">
        <v>37</v>
      </c>
      <c r="F377" s="127"/>
      <c r="G377" s="462"/>
      <c r="H377" s="463"/>
      <c r="I377" s="464"/>
      <c r="J377" s="120" t="s">
        <v>1726</v>
      </c>
      <c r="K377" s="121"/>
      <c r="L377" s="121"/>
      <c r="M377" s="122"/>
      <c r="N377" s="281"/>
      <c r="V377" s="233"/>
    </row>
    <row r="378" spans="1:22" ht="24" thickTop="1" thickBot="1" x14ac:dyDescent="0.25">
      <c r="A378" s="355">
        <f t="shared" ref="A378" si="87">A374+1</f>
        <v>91</v>
      </c>
      <c r="B378" s="186" t="s">
        <v>20</v>
      </c>
      <c r="C378" s="186" t="s">
        <v>21</v>
      </c>
      <c r="D378" s="186" t="s">
        <v>22</v>
      </c>
      <c r="E378" s="358" t="s">
        <v>23</v>
      </c>
      <c r="F378" s="358"/>
      <c r="G378" s="358" t="s">
        <v>14</v>
      </c>
      <c r="H378" s="359"/>
      <c r="I378" s="87"/>
      <c r="J378" s="109" t="s">
        <v>1719</v>
      </c>
      <c r="K378" s="110"/>
      <c r="L378" s="110"/>
      <c r="M378" s="111"/>
      <c r="N378" s="281"/>
      <c r="V378" s="233"/>
    </row>
    <row r="379" spans="1:22" ht="13.5" thickBot="1" x14ac:dyDescent="0.25">
      <c r="A379" s="356"/>
      <c r="B379" s="113"/>
      <c r="C379" s="113"/>
      <c r="D379" s="268"/>
      <c r="E379" s="113"/>
      <c r="F379" s="113"/>
      <c r="G379" s="459"/>
      <c r="H379" s="460"/>
      <c r="I379" s="461"/>
      <c r="J379" s="115" t="s">
        <v>1719</v>
      </c>
      <c r="K379" s="115"/>
      <c r="L379" s="115"/>
      <c r="M379" s="116"/>
      <c r="N379" s="281"/>
      <c r="V379" s="233">
        <f>G379</f>
        <v>0</v>
      </c>
    </row>
    <row r="380" spans="1:22" ht="23.25" thickBot="1" x14ac:dyDescent="0.25">
      <c r="A380" s="356"/>
      <c r="B380" s="188" t="s">
        <v>29</v>
      </c>
      <c r="C380" s="188" t="s">
        <v>30</v>
      </c>
      <c r="D380" s="188" t="s">
        <v>31</v>
      </c>
      <c r="E380" s="363" t="s">
        <v>32</v>
      </c>
      <c r="F380" s="363"/>
      <c r="G380" s="364"/>
      <c r="H380" s="365"/>
      <c r="I380" s="366"/>
      <c r="J380" s="120" t="s">
        <v>1840</v>
      </c>
      <c r="K380" s="121"/>
      <c r="L380" s="121"/>
      <c r="M380" s="122"/>
      <c r="N380" s="281"/>
      <c r="V380" s="233"/>
    </row>
    <row r="381" spans="1:22" ht="13.5" thickBot="1" x14ac:dyDescent="0.25">
      <c r="A381" s="357"/>
      <c r="B381" s="124"/>
      <c r="C381" s="124"/>
      <c r="D381" s="134"/>
      <c r="E381" s="126" t="s">
        <v>37</v>
      </c>
      <c r="F381" s="127"/>
      <c r="G381" s="462"/>
      <c r="H381" s="463"/>
      <c r="I381" s="464"/>
      <c r="J381" s="120" t="s">
        <v>1726</v>
      </c>
      <c r="K381" s="121"/>
      <c r="L381" s="121"/>
      <c r="M381" s="122"/>
      <c r="N381" s="281"/>
      <c r="V381" s="233"/>
    </row>
    <row r="382" spans="1:22" ht="24" thickTop="1" thickBot="1" x14ac:dyDescent="0.25">
      <c r="A382" s="355">
        <f t="shared" ref="A382" si="88">A378+1</f>
        <v>92</v>
      </c>
      <c r="B382" s="186" t="s">
        <v>20</v>
      </c>
      <c r="C382" s="186" t="s">
        <v>21</v>
      </c>
      <c r="D382" s="186" t="s">
        <v>22</v>
      </c>
      <c r="E382" s="358" t="s">
        <v>23</v>
      </c>
      <c r="F382" s="358"/>
      <c r="G382" s="358" t="s">
        <v>14</v>
      </c>
      <c r="H382" s="359"/>
      <c r="I382" s="87"/>
      <c r="J382" s="109" t="s">
        <v>1719</v>
      </c>
      <c r="K382" s="110"/>
      <c r="L382" s="110"/>
      <c r="M382" s="111"/>
      <c r="N382" s="281"/>
      <c r="V382" s="233"/>
    </row>
    <row r="383" spans="1:22" ht="13.5" thickBot="1" x14ac:dyDescent="0.25">
      <c r="A383" s="356"/>
      <c r="B383" s="113"/>
      <c r="C383" s="113"/>
      <c r="D383" s="268"/>
      <c r="E383" s="113"/>
      <c r="F383" s="113"/>
      <c r="G383" s="459"/>
      <c r="H383" s="460"/>
      <c r="I383" s="461"/>
      <c r="J383" s="115" t="s">
        <v>1719</v>
      </c>
      <c r="K383" s="115"/>
      <c r="L383" s="115"/>
      <c r="M383" s="116"/>
      <c r="N383" s="281"/>
      <c r="V383" s="233">
        <f>G383</f>
        <v>0</v>
      </c>
    </row>
    <row r="384" spans="1:22" ht="23.25" thickBot="1" x14ac:dyDescent="0.25">
      <c r="A384" s="356"/>
      <c r="B384" s="188" t="s">
        <v>29</v>
      </c>
      <c r="C384" s="188" t="s">
        <v>30</v>
      </c>
      <c r="D384" s="188" t="s">
        <v>31</v>
      </c>
      <c r="E384" s="363" t="s">
        <v>32</v>
      </c>
      <c r="F384" s="363"/>
      <c r="G384" s="364"/>
      <c r="H384" s="365"/>
      <c r="I384" s="366"/>
      <c r="J384" s="120" t="s">
        <v>1840</v>
      </c>
      <c r="K384" s="121"/>
      <c r="L384" s="121"/>
      <c r="M384" s="122"/>
      <c r="N384" s="281"/>
      <c r="V384" s="233"/>
    </row>
    <row r="385" spans="1:22" ht="13.5" thickBot="1" x14ac:dyDescent="0.25">
      <c r="A385" s="357"/>
      <c r="B385" s="124"/>
      <c r="C385" s="124"/>
      <c r="D385" s="134"/>
      <c r="E385" s="126" t="s">
        <v>37</v>
      </c>
      <c r="F385" s="127"/>
      <c r="G385" s="462"/>
      <c r="H385" s="463"/>
      <c r="I385" s="464"/>
      <c r="J385" s="120" t="s">
        <v>1726</v>
      </c>
      <c r="K385" s="121"/>
      <c r="L385" s="121"/>
      <c r="M385" s="122"/>
      <c r="N385" s="281"/>
      <c r="V385" s="233"/>
    </row>
    <row r="386" spans="1:22" ht="24" thickTop="1" thickBot="1" x14ac:dyDescent="0.25">
      <c r="A386" s="355">
        <f t="shared" ref="A386" si="89">A382+1</f>
        <v>93</v>
      </c>
      <c r="B386" s="186" t="s">
        <v>20</v>
      </c>
      <c r="C386" s="186" t="s">
        <v>21</v>
      </c>
      <c r="D386" s="186" t="s">
        <v>22</v>
      </c>
      <c r="E386" s="358" t="s">
        <v>23</v>
      </c>
      <c r="F386" s="358"/>
      <c r="G386" s="358" t="s">
        <v>14</v>
      </c>
      <c r="H386" s="359"/>
      <c r="I386" s="87"/>
      <c r="J386" s="109" t="s">
        <v>1719</v>
      </c>
      <c r="K386" s="110"/>
      <c r="L386" s="110"/>
      <c r="M386" s="111"/>
      <c r="N386" s="281"/>
      <c r="V386" s="233"/>
    </row>
    <row r="387" spans="1:22" ht="13.5" thickBot="1" x14ac:dyDescent="0.25">
      <c r="A387" s="356"/>
      <c r="B387" s="113"/>
      <c r="C387" s="113"/>
      <c r="D387" s="268"/>
      <c r="E387" s="113"/>
      <c r="F387" s="113"/>
      <c r="G387" s="459"/>
      <c r="H387" s="460"/>
      <c r="I387" s="461"/>
      <c r="J387" s="115" t="s">
        <v>1719</v>
      </c>
      <c r="K387" s="115"/>
      <c r="L387" s="115"/>
      <c r="M387" s="116"/>
      <c r="N387" s="281"/>
      <c r="V387" s="233">
        <f>G387</f>
        <v>0</v>
      </c>
    </row>
    <row r="388" spans="1:22" ht="23.25" thickBot="1" x14ac:dyDescent="0.25">
      <c r="A388" s="356"/>
      <c r="B388" s="188" t="s">
        <v>29</v>
      </c>
      <c r="C388" s="188" t="s">
        <v>30</v>
      </c>
      <c r="D388" s="188" t="s">
        <v>31</v>
      </c>
      <c r="E388" s="363" t="s">
        <v>32</v>
      </c>
      <c r="F388" s="363"/>
      <c r="G388" s="364"/>
      <c r="H388" s="365"/>
      <c r="I388" s="366"/>
      <c r="J388" s="120" t="s">
        <v>1840</v>
      </c>
      <c r="K388" s="121"/>
      <c r="L388" s="121"/>
      <c r="M388" s="122"/>
      <c r="N388" s="281"/>
      <c r="V388" s="233"/>
    </row>
    <row r="389" spans="1:22" ht="13.5" thickBot="1" x14ac:dyDescent="0.25">
      <c r="A389" s="357"/>
      <c r="B389" s="124"/>
      <c r="C389" s="124"/>
      <c r="D389" s="134"/>
      <c r="E389" s="126" t="s">
        <v>37</v>
      </c>
      <c r="F389" s="127"/>
      <c r="G389" s="462"/>
      <c r="H389" s="463"/>
      <c r="I389" s="464"/>
      <c r="J389" s="120" t="s">
        <v>1726</v>
      </c>
      <c r="K389" s="121"/>
      <c r="L389" s="121"/>
      <c r="M389" s="122"/>
      <c r="N389" s="281"/>
      <c r="V389" s="233"/>
    </row>
    <row r="390" spans="1:22" ht="24" thickTop="1" thickBot="1" x14ac:dyDescent="0.25">
      <c r="A390" s="355">
        <f t="shared" ref="A390" si="90">A386+1</f>
        <v>94</v>
      </c>
      <c r="B390" s="186" t="s">
        <v>20</v>
      </c>
      <c r="C390" s="186" t="s">
        <v>21</v>
      </c>
      <c r="D390" s="186" t="s">
        <v>22</v>
      </c>
      <c r="E390" s="358" t="s">
        <v>23</v>
      </c>
      <c r="F390" s="358"/>
      <c r="G390" s="358" t="s">
        <v>14</v>
      </c>
      <c r="H390" s="359"/>
      <c r="I390" s="87"/>
      <c r="J390" s="109" t="s">
        <v>1719</v>
      </c>
      <c r="K390" s="110"/>
      <c r="L390" s="110"/>
      <c r="M390" s="111"/>
      <c r="N390" s="281"/>
      <c r="V390" s="233"/>
    </row>
    <row r="391" spans="1:22" ht="13.5" thickBot="1" x14ac:dyDescent="0.25">
      <c r="A391" s="356"/>
      <c r="B391" s="113"/>
      <c r="C391" s="113"/>
      <c r="D391" s="268"/>
      <c r="E391" s="113"/>
      <c r="F391" s="113"/>
      <c r="G391" s="459"/>
      <c r="H391" s="460"/>
      <c r="I391" s="461"/>
      <c r="J391" s="115" t="s">
        <v>1719</v>
      </c>
      <c r="K391" s="115"/>
      <c r="L391" s="115"/>
      <c r="M391" s="116"/>
      <c r="N391" s="281"/>
      <c r="V391" s="233">
        <f>G391</f>
        <v>0</v>
      </c>
    </row>
    <row r="392" spans="1:22" ht="23.25" thickBot="1" x14ac:dyDescent="0.25">
      <c r="A392" s="356"/>
      <c r="B392" s="188" t="s">
        <v>29</v>
      </c>
      <c r="C392" s="188" t="s">
        <v>30</v>
      </c>
      <c r="D392" s="188" t="s">
        <v>31</v>
      </c>
      <c r="E392" s="363" t="s">
        <v>32</v>
      </c>
      <c r="F392" s="363"/>
      <c r="G392" s="364"/>
      <c r="H392" s="365"/>
      <c r="I392" s="366"/>
      <c r="J392" s="120" t="s">
        <v>1840</v>
      </c>
      <c r="K392" s="121"/>
      <c r="L392" s="121"/>
      <c r="M392" s="122"/>
      <c r="N392" s="281"/>
      <c r="V392" s="233"/>
    </row>
    <row r="393" spans="1:22" ht="13.5" thickBot="1" x14ac:dyDescent="0.25">
      <c r="A393" s="357"/>
      <c r="B393" s="124"/>
      <c r="C393" s="124"/>
      <c r="D393" s="134"/>
      <c r="E393" s="126" t="s">
        <v>37</v>
      </c>
      <c r="F393" s="127"/>
      <c r="G393" s="462"/>
      <c r="H393" s="463"/>
      <c r="I393" s="464"/>
      <c r="J393" s="120" t="s">
        <v>1726</v>
      </c>
      <c r="K393" s="121"/>
      <c r="L393" s="121"/>
      <c r="M393" s="122"/>
      <c r="N393" s="281"/>
      <c r="V393" s="233"/>
    </row>
    <row r="394" spans="1:22" ht="24" thickTop="1" thickBot="1" x14ac:dyDescent="0.25">
      <c r="A394" s="355">
        <f t="shared" ref="A394" si="91">A390+1</f>
        <v>95</v>
      </c>
      <c r="B394" s="186" t="s">
        <v>20</v>
      </c>
      <c r="C394" s="186" t="s">
        <v>21</v>
      </c>
      <c r="D394" s="186" t="s">
        <v>22</v>
      </c>
      <c r="E394" s="358" t="s">
        <v>23</v>
      </c>
      <c r="F394" s="358"/>
      <c r="G394" s="358" t="s">
        <v>14</v>
      </c>
      <c r="H394" s="359"/>
      <c r="I394" s="87"/>
      <c r="J394" s="109" t="s">
        <v>1719</v>
      </c>
      <c r="K394" s="110"/>
      <c r="L394" s="110"/>
      <c r="M394" s="111"/>
      <c r="N394" s="281"/>
      <c r="V394" s="233"/>
    </row>
    <row r="395" spans="1:22" ht="13.5" thickBot="1" x14ac:dyDescent="0.25">
      <c r="A395" s="356"/>
      <c r="B395" s="113"/>
      <c r="C395" s="113"/>
      <c r="D395" s="268"/>
      <c r="E395" s="113"/>
      <c r="F395" s="113"/>
      <c r="G395" s="459"/>
      <c r="H395" s="460"/>
      <c r="I395" s="461"/>
      <c r="J395" s="115" t="s">
        <v>1719</v>
      </c>
      <c r="K395" s="115"/>
      <c r="L395" s="115"/>
      <c r="M395" s="116"/>
      <c r="N395" s="281"/>
      <c r="V395" s="233">
        <f>G395</f>
        <v>0</v>
      </c>
    </row>
    <row r="396" spans="1:22" ht="23.25" thickBot="1" x14ac:dyDescent="0.25">
      <c r="A396" s="356"/>
      <c r="B396" s="188" t="s">
        <v>29</v>
      </c>
      <c r="C396" s="188" t="s">
        <v>30</v>
      </c>
      <c r="D396" s="188" t="s">
        <v>31</v>
      </c>
      <c r="E396" s="363" t="s">
        <v>32</v>
      </c>
      <c r="F396" s="363"/>
      <c r="G396" s="364"/>
      <c r="H396" s="365"/>
      <c r="I396" s="366"/>
      <c r="J396" s="120" t="s">
        <v>1840</v>
      </c>
      <c r="K396" s="121"/>
      <c r="L396" s="121"/>
      <c r="M396" s="122"/>
      <c r="N396" s="281"/>
      <c r="V396" s="233"/>
    </row>
    <row r="397" spans="1:22" ht="13.5" thickBot="1" x14ac:dyDescent="0.25">
      <c r="A397" s="357"/>
      <c r="B397" s="124"/>
      <c r="C397" s="124"/>
      <c r="D397" s="134"/>
      <c r="E397" s="126" t="s">
        <v>37</v>
      </c>
      <c r="F397" s="127"/>
      <c r="G397" s="462"/>
      <c r="H397" s="463"/>
      <c r="I397" s="464"/>
      <c r="J397" s="120" t="s">
        <v>1726</v>
      </c>
      <c r="K397" s="121"/>
      <c r="L397" s="121"/>
      <c r="M397" s="122"/>
      <c r="N397" s="281"/>
      <c r="V397" s="233"/>
    </row>
    <row r="398" spans="1:22" ht="24" thickTop="1" thickBot="1" x14ac:dyDescent="0.25">
      <c r="A398" s="355">
        <f t="shared" ref="A398" si="92">A394+1</f>
        <v>96</v>
      </c>
      <c r="B398" s="186" t="s">
        <v>20</v>
      </c>
      <c r="C398" s="186" t="s">
        <v>21</v>
      </c>
      <c r="D398" s="186" t="s">
        <v>22</v>
      </c>
      <c r="E398" s="358" t="s">
        <v>23</v>
      </c>
      <c r="F398" s="358"/>
      <c r="G398" s="358" t="s">
        <v>14</v>
      </c>
      <c r="H398" s="359"/>
      <c r="I398" s="87"/>
      <c r="J398" s="109" t="s">
        <v>1719</v>
      </c>
      <c r="K398" s="110"/>
      <c r="L398" s="110"/>
      <c r="M398" s="111"/>
      <c r="N398" s="281"/>
      <c r="V398" s="233"/>
    </row>
    <row r="399" spans="1:22" ht="13.5" thickBot="1" x14ac:dyDescent="0.25">
      <c r="A399" s="356"/>
      <c r="B399" s="113"/>
      <c r="C399" s="113"/>
      <c r="D399" s="268"/>
      <c r="E399" s="113"/>
      <c r="F399" s="113"/>
      <c r="G399" s="459"/>
      <c r="H399" s="460"/>
      <c r="I399" s="461"/>
      <c r="J399" s="115" t="s">
        <v>1719</v>
      </c>
      <c r="K399" s="115"/>
      <c r="L399" s="115"/>
      <c r="M399" s="116"/>
      <c r="N399" s="281"/>
      <c r="V399" s="233">
        <f>G399</f>
        <v>0</v>
      </c>
    </row>
    <row r="400" spans="1:22" ht="23.25" thickBot="1" x14ac:dyDescent="0.25">
      <c r="A400" s="356"/>
      <c r="B400" s="188" t="s">
        <v>29</v>
      </c>
      <c r="C400" s="188" t="s">
        <v>30</v>
      </c>
      <c r="D400" s="188" t="s">
        <v>31</v>
      </c>
      <c r="E400" s="363" t="s">
        <v>32</v>
      </c>
      <c r="F400" s="363"/>
      <c r="G400" s="364"/>
      <c r="H400" s="365"/>
      <c r="I400" s="366"/>
      <c r="J400" s="120" t="s">
        <v>1840</v>
      </c>
      <c r="K400" s="121"/>
      <c r="L400" s="121"/>
      <c r="M400" s="122"/>
      <c r="N400" s="281"/>
      <c r="V400" s="233"/>
    </row>
    <row r="401" spans="1:22" ht="13.5" thickBot="1" x14ac:dyDescent="0.25">
      <c r="A401" s="357"/>
      <c r="B401" s="124"/>
      <c r="C401" s="124"/>
      <c r="D401" s="134"/>
      <c r="E401" s="126" t="s">
        <v>37</v>
      </c>
      <c r="F401" s="127"/>
      <c r="G401" s="462"/>
      <c r="H401" s="463"/>
      <c r="I401" s="464"/>
      <c r="J401" s="120" t="s">
        <v>1726</v>
      </c>
      <c r="K401" s="121"/>
      <c r="L401" s="121"/>
      <c r="M401" s="122"/>
      <c r="N401" s="281"/>
      <c r="V401" s="233"/>
    </row>
    <row r="402" spans="1:22" ht="24" thickTop="1" thickBot="1" x14ac:dyDescent="0.25">
      <c r="A402" s="355">
        <f t="shared" ref="A402" si="93">A398+1</f>
        <v>97</v>
      </c>
      <c r="B402" s="186" t="s">
        <v>20</v>
      </c>
      <c r="C402" s="186" t="s">
        <v>21</v>
      </c>
      <c r="D402" s="186" t="s">
        <v>22</v>
      </c>
      <c r="E402" s="358" t="s">
        <v>23</v>
      </c>
      <c r="F402" s="358"/>
      <c r="G402" s="358" t="s">
        <v>14</v>
      </c>
      <c r="H402" s="359"/>
      <c r="I402" s="87"/>
      <c r="J402" s="109" t="s">
        <v>1719</v>
      </c>
      <c r="K402" s="110"/>
      <c r="L402" s="110"/>
      <c r="M402" s="111"/>
      <c r="N402" s="281"/>
      <c r="V402" s="233"/>
    </row>
    <row r="403" spans="1:22" ht="13.5" thickBot="1" x14ac:dyDescent="0.25">
      <c r="A403" s="356"/>
      <c r="B403" s="113"/>
      <c r="C403" s="113"/>
      <c r="D403" s="268"/>
      <c r="E403" s="113"/>
      <c r="F403" s="113"/>
      <c r="G403" s="459"/>
      <c r="H403" s="460"/>
      <c r="I403" s="461"/>
      <c r="J403" s="115" t="s">
        <v>1719</v>
      </c>
      <c r="K403" s="115"/>
      <c r="L403" s="115"/>
      <c r="M403" s="116"/>
      <c r="N403" s="281"/>
      <c r="V403" s="233">
        <f>G403</f>
        <v>0</v>
      </c>
    </row>
    <row r="404" spans="1:22" ht="23.25" thickBot="1" x14ac:dyDescent="0.25">
      <c r="A404" s="356"/>
      <c r="B404" s="188" t="s">
        <v>29</v>
      </c>
      <c r="C404" s="188" t="s">
        <v>30</v>
      </c>
      <c r="D404" s="188" t="s">
        <v>31</v>
      </c>
      <c r="E404" s="363" t="s">
        <v>32</v>
      </c>
      <c r="F404" s="363"/>
      <c r="G404" s="364"/>
      <c r="H404" s="365"/>
      <c r="I404" s="366"/>
      <c r="J404" s="120" t="s">
        <v>1840</v>
      </c>
      <c r="K404" s="121"/>
      <c r="L404" s="121"/>
      <c r="M404" s="122"/>
      <c r="N404" s="281"/>
      <c r="V404" s="233"/>
    </row>
    <row r="405" spans="1:22" ht="13.5" thickBot="1" x14ac:dyDescent="0.25">
      <c r="A405" s="357"/>
      <c r="B405" s="124"/>
      <c r="C405" s="124"/>
      <c r="D405" s="134"/>
      <c r="E405" s="126" t="s">
        <v>37</v>
      </c>
      <c r="F405" s="127"/>
      <c r="G405" s="462"/>
      <c r="H405" s="463"/>
      <c r="I405" s="464"/>
      <c r="J405" s="120" t="s">
        <v>1726</v>
      </c>
      <c r="K405" s="121"/>
      <c r="L405" s="121"/>
      <c r="M405" s="122"/>
      <c r="N405" s="281"/>
      <c r="V405" s="233"/>
    </row>
    <row r="406" spans="1:22" ht="24" thickTop="1" thickBot="1" x14ac:dyDescent="0.25">
      <c r="A406" s="355">
        <f t="shared" ref="A406" si="94">A402+1</f>
        <v>98</v>
      </c>
      <c r="B406" s="186" t="s">
        <v>20</v>
      </c>
      <c r="C406" s="186" t="s">
        <v>21</v>
      </c>
      <c r="D406" s="186" t="s">
        <v>22</v>
      </c>
      <c r="E406" s="358" t="s">
        <v>23</v>
      </c>
      <c r="F406" s="358"/>
      <c r="G406" s="358" t="s">
        <v>14</v>
      </c>
      <c r="H406" s="359"/>
      <c r="I406" s="87"/>
      <c r="J406" s="109" t="s">
        <v>1719</v>
      </c>
      <c r="K406" s="110"/>
      <c r="L406" s="110"/>
      <c r="M406" s="111"/>
      <c r="N406" s="281"/>
      <c r="V406" s="233"/>
    </row>
    <row r="407" spans="1:22" ht="13.5" thickBot="1" x14ac:dyDescent="0.25">
      <c r="A407" s="356"/>
      <c r="B407" s="113"/>
      <c r="C407" s="113"/>
      <c r="D407" s="268"/>
      <c r="E407" s="113"/>
      <c r="F407" s="113"/>
      <c r="G407" s="459"/>
      <c r="H407" s="460"/>
      <c r="I407" s="461"/>
      <c r="J407" s="115" t="s">
        <v>1719</v>
      </c>
      <c r="K407" s="115"/>
      <c r="L407" s="115"/>
      <c r="M407" s="116"/>
      <c r="N407" s="281"/>
      <c r="V407" s="233">
        <f>G407</f>
        <v>0</v>
      </c>
    </row>
    <row r="408" spans="1:22" ht="23.25" thickBot="1" x14ac:dyDescent="0.25">
      <c r="A408" s="356"/>
      <c r="B408" s="188" t="s">
        <v>29</v>
      </c>
      <c r="C408" s="188" t="s">
        <v>30</v>
      </c>
      <c r="D408" s="188" t="s">
        <v>31</v>
      </c>
      <c r="E408" s="363" t="s">
        <v>32</v>
      </c>
      <c r="F408" s="363"/>
      <c r="G408" s="364"/>
      <c r="H408" s="365"/>
      <c r="I408" s="366"/>
      <c r="J408" s="120" t="s">
        <v>1840</v>
      </c>
      <c r="K408" s="121"/>
      <c r="L408" s="121"/>
      <c r="M408" s="122"/>
      <c r="N408" s="281"/>
      <c r="V408" s="233"/>
    </row>
    <row r="409" spans="1:22" ht="13.5" thickBot="1" x14ac:dyDescent="0.25">
      <c r="A409" s="357"/>
      <c r="B409" s="124"/>
      <c r="C409" s="124"/>
      <c r="D409" s="134"/>
      <c r="E409" s="126" t="s">
        <v>37</v>
      </c>
      <c r="F409" s="127"/>
      <c r="G409" s="462"/>
      <c r="H409" s="463"/>
      <c r="I409" s="464"/>
      <c r="J409" s="120" t="s">
        <v>1726</v>
      </c>
      <c r="K409" s="121"/>
      <c r="L409" s="121"/>
      <c r="M409" s="122"/>
      <c r="N409" s="281"/>
      <c r="V409" s="233"/>
    </row>
    <row r="410" spans="1:22" ht="24" thickTop="1" thickBot="1" x14ac:dyDescent="0.25">
      <c r="A410" s="355">
        <f t="shared" ref="A410" si="95">A406+1</f>
        <v>99</v>
      </c>
      <c r="B410" s="186" t="s">
        <v>20</v>
      </c>
      <c r="C410" s="186" t="s">
        <v>21</v>
      </c>
      <c r="D410" s="186" t="s">
        <v>22</v>
      </c>
      <c r="E410" s="358" t="s">
        <v>23</v>
      </c>
      <c r="F410" s="358"/>
      <c r="G410" s="358" t="s">
        <v>14</v>
      </c>
      <c r="H410" s="359"/>
      <c r="I410" s="87"/>
      <c r="J410" s="109" t="s">
        <v>1719</v>
      </c>
      <c r="K410" s="110"/>
      <c r="L410" s="110"/>
      <c r="M410" s="111"/>
      <c r="N410" s="281"/>
      <c r="V410" s="233"/>
    </row>
    <row r="411" spans="1:22" ht="13.5" thickBot="1" x14ac:dyDescent="0.25">
      <c r="A411" s="356"/>
      <c r="B411" s="113"/>
      <c r="C411" s="113"/>
      <c r="D411" s="268"/>
      <c r="E411" s="113"/>
      <c r="F411" s="113"/>
      <c r="G411" s="459"/>
      <c r="H411" s="460"/>
      <c r="I411" s="461"/>
      <c r="J411" s="115" t="s">
        <v>1719</v>
      </c>
      <c r="K411" s="115"/>
      <c r="L411" s="115"/>
      <c r="M411" s="116"/>
      <c r="N411" s="281"/>
      <c r="V411" s="233">
        <f>G411</f>
        <v>0</v>
      </c>
    </row>
    <row r="412" spans="1:22" ht="23.25" thickBot="1" x14ac:dyDescent="0.25">
      <c r="A412" s="356"/>
      <c r="B412" s="188" t="s">
        <v>29</v>
      </c>
      <c r="C412" s="188" t="s">
        <v>30</v>
      </c>
      <c r="D412" s="188" t="s">
        <v>31</v>
      </c>
      <c r="E412" s="363" t="s">
        <v>32</v>
      </c>
      <c r="F412" s="363"/>
      <c r="G412" s="364"/>
      <c r="H412" s="365"/>
      <c r="I412" s="366"/>
      <c r="J412" s="120" t="s">
        <v>1840</v>
      </c>
      <c r="K412" s="121"/>
      <c r="L412" s="121"/>
      <c r="M412" s="122"/>
      <c r="N412" s="281"/>
      <c r="V412" s="233"/>
    </row>
    <row r="413" spans="1:22" ht="13.5" thickBot="1" x14ac:dyDescent="0.25">
      <c r="A413" s="357"/>
      <c r="B413" s="124"/>
      <c r="C413" s="124"/>
      <c r="D413" s="134"/>
      <c r="E413" s="126" t="s">
        <v>37</v>
      </c>
      <c r="F413" s="127"/>
      <c r="G413" s="462"/>
      <c r="H413" s="463"/>
      <c r="I413" s="464"/>
      <c r="J413" s="120" t="s">
        <v>1726</v>
      </c>
      <c r="K413" s="121"/>
      <c r="L413" s="121"/>
      <c r="M413" s="122"/>
      <c r="N413" s="281"/>
      <c r="V413" s="233"/>
    </row>
    <row r="414" spans="1:22" ht="24" thickTop="1" thickBot="1" x14ac:dyDescent="0.25">
      <c r="A414" s="355">
        <f t="shared" ref="A414" si="96">A410+1</f>
        <v>100</v>
      </c>
      <c r="B414" s="186" t="s">
        <v>20</v>
      </c>
      <c r="C414" s="186" t="s">
        <v>21</v>
      </c>
      <c r="D414" s="186" t="s">
        <v>22</v>
      </c>
      <c r="E414" s="358" t="s">
        <v>23</v>
      </c>
      <c r="F414" s="358"/>
      <c r="G414" s="358" t="s">
        <v>14</v>
      </c>
      <c r="H414" s="359"/>
      <c r="I414" s="87"/>
      <c r="J414" s="109" t="s">
        <v>1719</v>
      </c>
      <c r="K414" s="110"/>
      <c r="L414" s="110"/>
      <c r="M414" s="111"/>
      <c r="N414" s="281"/>
      <c r="V414" s="233"/>
    </row>
    <row r="415" spans="1:22" ht="13.5" thickBot="1" x14ac:dyDescent="0.25">
      <c r="A415" s="356"/>
      <c r="B415" s="113"/>
      <c r="C415" s="113"/>
      <c r="D415" s="268"/>
      <c r="E415" s="113"/>
      <c r="F415" s="113"/>
      <c r="G415" s="459"/>
      <c r="H415" s="460"/>
      <c r="I415" s="461"/>
      <c r="J415" s="115" t="s">
        <v>1719</v>
      </c>
      <c r="K415" s="115"/>
      <c r="L415" s="115"/>
      <c r="M415" s="116"/>
      <c r="N415" s="281"/>
      <c r="V415" s="233">
        <f>G415</f>
        <v>0</v>
      </c>
    </row>
    <row r="416" spans="1:22" ht="23.25" thickBot="1" x14ac:dyDescent="0.25">
      <c r="A416" s="356"/>
      <c r="B416" s="188" t="s">
        <v>29</v>
      </c>
      <c r="C416" s="188" t="s">
        <v>30</v>
      </c>
      <c r="D416" s="188" t="s">
        <v>31</v>
      </c>
      <c r="E416" s="363" t="s">
        <v>32</v>
      </c>
      <c r="F416" s="363"/>
      <c r="G416" s="364"/>
      <c r="H416" s="365"/>
      <c r="I416" s="366"/>
      <c r="J416" s="120" t="s">
        <v>1840</v>
      </c>
      <c r="K416" s="121"/>
      <c r="L416" s="121"/>
      <c r="M416" s="122"/>
      <c r="N416" s="281"/>
    </row>
    <row r="417" spans="1:14" ht="13.5" thickBot="1" x14ac:dyDescent="0.25">
      <c r="A417" s="357"/>
      <c r="B417" s="134"/>
      <c r="C417" s="134"/>
      <c r="D417" s="134"/>
      <c r="E417" s="136" t="s">
        <v>37</v>
      </c>
      <c r="F417" s="137"/>
      <c r="G417" s="462"/>
      <c r="H417" s="463"/>
      <c r="I417" s="464"/>
      <c r="J417" s="138" t="s">
        <v>1726</v>
      </c>
      <c r="K417" s="139"/>
      <c r="L417" s="139"/>
      <c r="M417" s="140"/>
      <c r="N417" s="281"/>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zoomScaleNormal="100" zoomScaleSheetLayoutView="85" workbookViewId="0">
      <selection activeCell="F3" sqref="F3"/>
    </sheetView>
  </sheetViews>
  <sheetFormatPr defaultRowHeight="12.75" x14ac:dyDescent="0.2"/>
  <cols>
    <col min="1" max="1" width="3.85546875" style="1" customWidth="1"/>
    <col min="2" max="2" width="16.140625" style="1" customWidth="1"/>
    <col min="3" max="3" width="17.7109375" style="1" customWidth="1"/>
    <col min="4" max="4" width="14.42578125" style="1" customWidth="1"/>
    <col min="5" max="5" width="18.7109375" style="1" hidden="1" customWidth="1"/>
    <col min="6" max="6" width="14.85546875" style="1" customWidth="1"/>
    <col min="7" max="7" width="3" style="1" customWidth="1"/>
    <col min="8" max="8" width="11.28515625" style="1" customWidth="1"/>
    <col min="9" max="9" width="3" style="1" customWidth="1"/>
    <col min="10" max="10" width="12.28515625" style="1" customWidth="1"/>
    <col min="11" max="11" width="9.140625" style="1" customWidth="1"/>
    <col min="12" max="12" width="8.85546875" style="1" customWidth="1"/>
    <col min="13" max="13" width="8" style="1" customWidth="1"/>
    <col min="14" max="14" width="0.140625" style="1" customWidth="1"/>
    <col min="15" max="15" width="9.140625" style="1"/>
    <col min="16" max="16" width="20.28515625" style="1" bestFit="1" customWidth="1"/>
    <col min="17" max="20" width="9.140625" style="1"/>
    <col min="21" max="21" width="9.42578125" style="1" customWidth="1"/>
    <col min="22" max="22" width="13.7109375" style="2" customWidth="1"/>
    <col min="23" max="16384" width="9.140625" style="1"/>
  </cols>
  <sheetData>
    <row r="1" spans="1:19" s="1" customFormat="1" hidden="1" x14ac:dyDescent="0.2"/>
    <row r="2" spans="1:19" s="1" customFormat="1" x14ac:dyDescent="0.2">
      <c r="J2" s="510" t="s">
        <v>1</v>
      </c>
      <c r="K2" s="511"/>
      <c r="L2" s="511"/>
      <c r="M2" s="511"/>
      <c r="P2" s="513"/>
      <c r="Q2" s="513"/>
      <c r="R2" s="513"/>
      <c r="S2" s="513"/>
    </row>
    <row r="3" spans="1:19" s="1" customFormat="1" x14ac:dyDescent="0.2">
      <c r="J3" s="511"/>
      <c r="K3" s="511"/>
      <c r="L3" s="511"/>
      <c r="M3" s="511"/>
      <c r="P3" s="514"/>
      <c r="Q3" s="514"/>
      <c r="R3" s="514"/>
      <c r="S3" s="514"/>
    </row>
    <row r="4" spans="1:19" s="1" customFormat="1" ht="13.5" thickBot="1" x14ac:dyDescent="0.25">
      <c r="A4" s="64"/>
      <c r="B4" s="64"/>
      <c r="C4" s="64"/>
      <c r="D4" s="64"/>
      <c r="E4" s="64"/>
      <c r="F4" s="64"/>
      <c r="G4" s="64"/>
      <c r="H4" s="64"/>
      <c r="I4" s="64"/>
      <c r="J4" s="512"/>
      <c r="K4" s="512"/>
      <c r="L4" s="512"/>
      <c r="M4" s="512"/>
      <c r="P4" s="515"/>
      <c r="Q4" s="515"/>
      <c r="R4" s="515"/>
      <c r="S4" s="515"/>
    </row>
    <row r="5" spans="1:19" s="1" customFormat="1" ht="30" customHeight="1" thickTop="1" thickBot="1" x14ac:dyDescent="0.25">
      <c r="A5" s="516" t="s">
        <v>7348</v>
      </c>
      <c r="B5" s="517"/>
      <c r="C5" s="517"/>
      <c r="D5" s="517"/>
      <c r="E5" s="517"/>
      <c r="F5" s="517"/>
      <c r="G5" s="517"/>
      <c r="H5" s="517"/>
      <c r="I5" s="517"/>
      <c r="J5" s="517"/>
      <c r="K5" s="517"/>
      <c r="L5" s="517"/>
      <c r="M5" s="517"/>
      <c r="N5" s="4"/>
      <c r="O5" s="64"/>
      <c r="Q5" s="5"/>
    </row>
    <row r="6" spans="1:19" s="1" customFormat="1" ht="13.5" customHeight="1" thickTop="1" x14ac:dyDescent="0.2">
      <c r="A6" s="518" t="s">
        <v>2</v>
      </c>
      <c r="B6" s="520" t="s">
        <v>3</v>
      </c>
      <c r="C6" s="521"/>
      <c r="D6" s="521"/>
      <c r="E6" s="521"/>
      <c r="F6" s="521"/>
      <c r="G6" s="521"/>
      <c r="H6" s="521"/>
      <c r="I6" s="521"/>
      <c r="J6" s="522"/>
      <c r="K6" s="6" t="s">
        <v>4</v>
      </c>
      <c r="L6" s="6" t="s">
        <v>5</v>
      </c>
      <c r="M6" s="6" t="s">
        <v>6</v>
      </c>
      <c r="N6" s="7"/>
      <c r="O6" s="64"/>
    </row>
    <row r="7" spans="1:19" s="1" customFormat="1" ht="20.25" customHeight="1" thickBot="1" x14ac:dyDescent="0.25">
      <c r="A7" s="518"/>
      <c r="B7" s="523"/>
      <c r="C7" s="524"/>
      <c r="D7" s="524"/>
      <c r="E7" s="524"/>
      <c r="F7" s="524"/>
      <c r="G7" s="524"/>
      <c r="H7" s="524"/>
      <c r="I7" s="524"/>
      <c r="J7" s="525"/>
      <c r="K7" s="8"/>
      <c r="L7" s="193">
        <v>2</v>
      </c>
      <c r="M7" s="10">
        <v>2018</v>
      </c>
      <c r="N7" s="11"/>
      <c r="O7" s="64"/>
    </row>
    <row r="8" spans="1:19" s="1" customFormat="1" ht="27.75" customHeight="1" thickTop="1" thickBot="1" x14ac:dyDescent="0.25">
      <c r="A8" s="518"/>
      <c r="B8" s="526" t="s">
        <v>7</v>
      </c>
      <c r="C8" s="527"/>
      <c r="D8" s="527"/>
      <c r="E8" s="527"/>
      <c r="F8" s="527"/>
      <c r="G8" s="528"/>
      <c r="H8" s="528"/>
      <c r="I8" s="528"/>
      <c r="J8" s="528"/>
      <c r="K8" s="528"/>
      <c r="L8" s="527"/>
      <c r="M8" s="527"/>
      <c r="N8" s="529"/>
      <c r="O8" s="64"/>
    </row>
    <row r="9" spans="1:19" s="1" customFormat="1" ht="18" customHeight="1" thickTop="1" x14ac:dyDescent="0.25">
      <c r="A9" s="518"/>
      <c r="B9" s="530" t="s">
        <v>1715</v>
      </c>
      <c r="C9" s="507"/>
      <c r="D9" s="507"/>
      <c r="E9" s="507"/>
      <c r="F9" s="507"/>
      <c r="G9" s="451" t="s">
        <v>0</v>
      </c>
      <c r="H9" s="408" t="s">
        <v>1716</v>
      </c>
      <c r="I9" s="411"/>
      <c r="J9" s="414" t="s">
        <v>1701</v>
      </c>
      <c r="K9" s="417"/>
      <c r="L9" s="420" t="s">
        <v>1717</v>
      </c>
      <c r="M9" s="421"/>
      <c r="N9" s="214"/>
      <c r="O9" s="215"/>
      <c r="P9" s="64"/>
    </row>
    <row r="10" spans="1:19" s="1" customFormat="1" ht="15.75" customHeight="1" x14ac:dyDescent="0.2">
      <c r="A10" s="518"/>
      <c r="B10" s="506" t="s">
        <v>7347</v>
      </c>
      <c r="C10" s="507"/>
      <c r="D10" s="507"/>
      <c r="E10" s="507"/>
      <c r="F10" s="508"/>
      <c r="G10" s="452"/>
      <c r="H10" s="409"/>
      <c r="I10" s="412"/>
      <c r="J10" s="415"/>
      <c r="K10" s="418"/>
      <c r="L10" s="422"/>
      <c r="M10" s="421"/>
      <c r="N10" s="214"/>
      <c r="O10" s="215"/>
      <c r="P10" s="64"/>
    </row>
    <row r="11" spans="1:19" s="1" customFormat="1" ht="13.5" thickBot="1" x14ac:dyDescent="0.25">
      <c r="A11" s="518"/>
      <c r="B11" s="13" t="s">
        <v>9</v>
      </c>
      <c r="C11" s="216" t="s">
        <v>7287</v>
      </c>
      <c r="D11" s="428" t="s">
        <v>7288</v>
      </c>
      <c r="E11" s="428"/>
      <c r="F11" s="429"/>
      <c r="G11" s="453"/>
      <c r="H11" s="410"/>
      <c r="I11" s="413"/>
      <c r="J11" s="416"/>
      <c r="K11" s="419"/>
      <c r="L11" s="423"/>
      <c r="M11" s="424"/>
      <c r="N11" s="217"/>
      <c r="O11" s="215"/>
      <c r="P11" s="64"/>
    </row>
    <row r="12" spans="1:19" s="1" customFormat="1" ht="13.5" thickTop="1" x14ac:dyDescent="0.2">
      <c r="A12" s="518"/>
      <c r="B12" s="392" t="s">
        <v>10</v>
      </c>
      <c r="C12" s="394" t="s">
        <v>11</v>
      </c>
      <c r="D12" s="396" t="s">
        <v>12</v>
      </c>
      <c r="E12" s="398" t="s">
        <v>13</v>
      </c>
      <c r="F12" s="399"/>
      <c r="G12" s="402" t="s">
        <v>14</v>
      </c>
      <c r="H12" s="403"/>
      <c r="I12" s="404"/>
      <c r="J12" s="394" t="s">
        <v>15</v>
      </c>
      <c r="K12" s="454" t="s">
        <v>16</v>
      </c>
      <c r="L12" s="456" t="s">
        <v>17</v>
      </c>
      <c r="M12" s="396" t="s">
        <v>18</v>
      </c>
      <c r="N12" s="16"/>
      <c r="O12" s="64"/>
    </row>
    <row r="13" spans="1:19" s="1" customFormat="1" ht="34.5" customHeight="1" thickBot="1" x14ac:dyDescent="0.25">
      <c r="A13" s="519"/>
      <c r="B13" s="393"/>
      <c r="C13" s="395"/>
      <c r="D13" s="397"/>
      <c r="E13" s="400"/>
      <c r="F13" s="401"/>
      <c r="G13" s="405"/>
      <c r="H13" s="406"/>
      <c r="I13" s="407"/>
      <c r="J13" s="505"/>
      <c r="K13" s="496"/>
      <c r="L13" s="629"/>
      <c r="M13" s="505"/>
      <c r="N13" s="17"/>
      <c r="O13" s="64"/>
    </row>
    <row r="14" spans="1:19" s="1" customFormat="1" ht="24" thickTop="1" thickBot="1" x14ac:dyDescent="0.25">
      <c r="A14" s="381" t="s">
        <v>19</v>
      </c>
      <c r="B14" s="189" t="s">
        <v>20</v>
      </c>
      <c r="C14" s="189" t="s">
        <v>21</v>
      </c>
      <c r="D14" s="189" t="s">
        <v>22</v>
      </c>
      <c r="E14" s="384" t="s">
        <v>23</v>
      </c>
      <c r="F14" s="384"/>
      <c r="G14" s="358" t="s">
        <v>14</v>
      </c>
      <c r="H14" s="359"/>
      <c r="I14" s="87"/>
      <c r="J14" s="317"/>
      <c r="K14" s="317"/>
      <c r="L14" s="317"/>
      <c r="M14" s="317"/>
      <c r="N14" s="281"/>
    </row>
    <row r="15" spans="1:19" s="1" customFormat="1" ht="23.25" thickBot="1" x14ac:dyDescent="0.25">
      <c r="A15" s="382"/>
      <c r="B15" s="21" t="s">
        <v>24</v>
      </c>
      <c r="C15" s="21" t="s">
        <v>25</v>
      </c>
      <c r="D15" s="22">
        <v>40766</v>
      </c>
      <c r="E15" s="223"/>
      <c r="F15" s="224" t="s">
        <v>26</v>
      </c>
      <c r="G15" s="502" t="s">
        <v>27</v>
      </c>
      <c r="H15" s="503"/>
      <c r="I15" s="504"/>
      <c r="J15" s="23" t="s">
        <v>28</v>
      </c>
      <c r="K15" s="24"/>
      <c r="L15" s="25" t="s">
        <v>0</v>
      </c>
      <c r="M15" s="318">
        <v>280</v>
      </c>
      <c r="N15" s="281"/>
      <c r="O15" s="64"/>
    </row>
    <row r="16" spans="1:19" s="1" customFormat="1" ht="23.25" thickBot="1" x14ac:dyDescent="0.25">
      <c r="A16" s="382"/>
      <c r="B16" s="190" t="s">
        <v>29</v>
      </c>
      <c r="C16" s="190" t="s">
        <v>30</v>
      </c>
      <c r="D16" s="190" t="s">
        <v>31</v>
      </c>
      <c r="E16" s="388" t="s">
        <v>32</v>
      </c>
      <c r="F16" s="388"/>
      <c r="G16" s="389"/>
      <c r="H16" s="390"/>
      <c r="I16" s="391"/>
      <c r="J16" s="27" t="s">
        <v>33</v>
      </c>
      <c r="K16" s="25" t="s">
        <v>0</v>
      </c>
      <c r="L16" s="28"/>
      <c r="M16" s="319">
        <v>825</v>
      </c>
      <c r="N16" s="16"/>
    </row>
    <row r="17" spans="1:22" ht="23.25" thickBot="1" x14ac:dyDescent="0.25">
      <c r="A17" s="383"/>
      <c r="B17" s="228" t="s">
        <v>35</v>
      </c>
      <c r="C17" s="228" t="s">
        <v>36</v>
      </c>
      <c r="D17" s="22">
        <v>40767</v>
      </c>
      <c r="E17" s="229" t="s">
        <v>37</v>
      </c>
      <c r="F17" s="224" t="s">
        <v>38</v>
      </c>
      <c r="G17" s="462"/>
      <c r="H17" s="463"/>
      <c r="I17" s="464"/>
      <c r="J17" s="320" t="s">
        <v>34</v>
      </c>
      <c r="K17" s="321"/>
      <c r="L17" s="321" t="s">
        <v>0</v>
      </c>
      <c r="M17" s="322">
        <v>120</v>
      </c>
      <c r="N17" s="281"/>
      <c r="V17" s="1"/>
    </row>
    <row r="18" spans="1:22" ht="23.25" customHeight="1" thickTop="1" x14ac:dyDescent="0.2">
      <c r="A18" s="355">
        <f>1</f>
        <v>1</v>
      </c>
      <c r="B18" s="186" t="s">
        <v>20</v>
      </c>
      <c r="C18" s="186" t="s">
        <v>21</v>
      </c>
      <c r="D18" s="186" t="s">
        <v>22</v>
      </c>
      <c r="E18" s="358" t="s">
        <v>23</v>
      </c>
      <c r="F18" s="358"/>
      <c r="G18" s="375" t="s">
        <v>14</v>
      </c>
      <c r="H18" s="376"/>
      <c r="I18" s="377"/>
      <c r="J18" s="109" t="s">
        <v>1719</v>
      </c>
      <c r="K18" s="110"/>
      <c r="L18" s="110"/>
      <c r="M18" s="111"/>
      <c r="N18" s="281"/>
      <c r="V18" s="323"/>
    </row>
    <row r="19" spans="1:22" ht="45" x14ac:dyDescent="0.2">
      <c r="A19" s="627"/>
      <c r="B19" s="335" t="s">
        <v>7289</v>
      </c>
      <c r="C19" s="320" t="s">
        <v>7290</v>
      </c>
      <c r="D19" s="336">
        <v>43052</v>
      </c>
      <c r="E19" s="632" t="s">
        <v>7291</v>
      </c>
      <c r="F19" s="633"/>
      <c r="G19" s="634" t="s">
        <v>7292</v>
      </c>
      <c r="H19" s="635"/>
      <c r="I19" s="636"/>
      <c r="J19" s="320" t="s">
        <v>7293</v>
      </c>
      <c r="K19" s="321"/>
      <c r="L19" s="321" t="s">
        <v>0</v>
      </c>
      <c r="M19" s="322">
        <v>7838.82</v>
      </c>
      <c r="N19" s="281"/>
      <c r="V19" s="325"/>
    </row>
    <row r="20" spans="1:22" ht="22.5" x14ac:dyDescent="0.2">
      <c r="A20" s="627"/>
      <c r="B20" s="188" t="s">
        <v>29</v>
      </c>
      <c r="C20" s="188" t="s">
        <v>30</v>
      </c>
      <c r="D20" s="337" t="s">
        <v>31</v>
      </c>
      <c r="E20" s="363" t="s">
        <v>32</v>
      </c>
      <c r="F20" s="363"/>
      <c r="G20" s="364"/>
      <c r="H20" s="365"/>
      <c r="I20" s="366"/>
      <c r="J20" s="320" t="s">
        <v>7294</v>
      </c>
      <c r="K20" s="321"/>
      <c r="L20" s="321" t="s">
        <v>0</v>
      </c>
      <c r="M20" s="322">
        <v>815</v>
      </c>
      <c r="N20" s="281"/>
      <c r="V20" s="233"/>
    </row>
    <row r="21" spans="1:22" ht="45.75" thickBot="1" x14ac:dyDescent="0.25">
      <c r="A21" s="628"/>
      <c r="B21" s="225" t="s">
        <v>7295</v>
      </c>
      <c r="C21" s="225" t="s">
        <v>7292</v>
      </c>
      <c r="D21" s="338">
        <v>43053</v>
      </c>
      <c r="E21" s="641" t="s">
        <v>7296</v>
      </c>
      <c r="F21" s="638"/>
      <c r="G21" s="378"/>
      <c r="H21" s="379"/>
      <c r="I21" s="380"/>
      <c r="J21" s="120" t="s">
        <v>1726</v>
      </c>
      <c r="K21" s="121"/>
      <c r="L21" s="121"/>
      <c r="M21" s="122"/>
      <c r="N21" s="281"/>
      <c r="V21" s="233"/>
    </row>
    <row r="22" spans="1:22" ht="24" thickTop="1" thickBot="1" x14ac:dyDescent="0.25">
      <c r="A22" s="355">
        <f>A18+1</f>
        <v>2</v>
      </c>
      <c r="B22" s="186" t="s">
        <v>20</v>
      </c>
      <c r="C22" s="186" t="s">
        <v>21</v>
      </c>
      <c r="D22" s="186" t="s">
        <v>22</v>
      </c>
      <c r="E22" s="358" t="s">
        <v>23</v>
      </c>
      <c r="F22" s="358"/>
      <c r="G22" s="358" t="s">
        <v>14</v>
      </c>
      <c r="H22" s="359"/>
      <c r="I22" s="87"/>
      <c r="J22" s="109" t="s">
        <v>1719</v>
      </c>
      <c r="K22" s="110"/>
      <c r="L22" s="110"/>
      <c r="M22" s="111"/>
      <c r="N22" s="281"/>
      <c r="V22" s="233"/>
    </row>
    <row r="23" spans="1:22" ht="68.25" thickBot="1" x14ac:dyDescent="0.25">
      <c r="A23" s="356"/>
      <c r="B23" s="335" t="s">
        <v>7297</v>
      </c>
      <c r="C23" s="320" t="s">
        <v>7298</v>
      </c>
      <c r="D23" s="336">
        <v>43164</v>
      </c>
      <c r="E23" s="632" t="s">
        <v>7299</v>
      </c>
      <c r="F23" s="633"/>
      <c r="G23" s="634" t="s">
        <v>7300</v>
      </c>
      <c r="H23" s="635"/>
      <c r="I23" s="636"/>
      <c r="J23" s="320" t="s">
        <v>7294</v>
      </c>
      <c r="K23" s="321"/>
      <c r="L23" s="321" t="s">
        <v>0</v>
      </c>
      <c r="M23" s="322">
        <v>134</v>
      </c>
      <c r="N23" s="281"/>
      <c r="V23" s="233"/>
    </row>
    <row r="24" spans="1:22" ht="23.25" thickBot="1" x14ac:dyDescent="0.25">
      <c r="A24" s="356"/>
      <c r="B24" s="188" t="s">
        <v>29</v>
      </c>
      <c r="C24" s="188" t="s">
        <v>30</v>
      </c>
      <c r="D24" s="188" t="s">
        <v>31</v>
      </c>
      <c r="E24" s="363" t="s">
        <v>32</v>
      </c>
      <c r="F24" s="363"/>
      <c r="G24" s="364"/>
      <c r="H24" s="365"/>
      <c r="I24" s="366"/>
      <c r="J24" s="120" t="s">
        <v>1840</v>
      </c>
      <c r="K24" s="121"/>
      <c r="L24" s="121"/>
      <c r="M24" s="122"/>
      <c r="N24" s="281"/>
      <c r="V24" s="233"/>
    </row>
    <row r="25" spans="1:22" ht="35.450000000000003" customHeight="1" thickBot="1" x14ac:dyDescent="0.25">
      <c r="A25" s="357"/>
      <c r="B25" s="225" t="s">
        <v>7301</v>
      </c>
      <c r="C25" s="225" t="s">
        <v>7300</v>
      </c>
      <c r="D25" s="338">
        <v>43164</v>
      </c>
      <c r="E25" s="639" t="s">
        <v>7302</v>
      </c>
      <c r="F25" s="640"/>
      <c r="G25" s="462"/>
      <c r="H25" s="463"/>
      <c r="I25" s="464"/>
      <c r="J25" s="120" t="s">
        <v>1726</v>
      </c>
      <c r="K25" s="121"/>
      <c r="L25" s="121"/>
      <c r="M25" s="122"/>
      <c r="N25" s="281"/>
      <c r="V25" s="233"/>
    </row>
    <row r="26" spans="1:22" ht="24" thickTop="1" thickBot="1" x14ac:dyDescent="0.25">
      <c r="A26" s="355">
        <f>A22+1</f>
        <v>3</v>
      </c>
      <c r="B26" s="186" t="s">
        <v>20</v>
      </c>
      <c r="C26" s="186" t="s">
        <v>21</v>
      </c>
      <c r="D26" s="186" t="s">
        <v>22</v>
      </c>
      <c r="E26" s="358" t="s">
        <v>23</v>
      </c>
      <c r="F26" s="358"/>
      <c r="G26" s="358" t="s">
        <v>14</v>
      </c>
      <c r="H26" s="359"/>
      <c r="I26" s="87"/>
      <c r="J26" s="109" t="s">
        <v>1719</v>
      </c>
      <c r="K26" s="110"/>
      <c r="L26" s="110"/>
      <c r="M26" s="111"/>
      <c r="N26" s="281"/>
      <c r="V26" s="233"/>
    </row>
    <row r="27" spans="1:22" ht="70.150000000000006" customHeight="1" thickBot="1" x14ac:dyDescent="0.25">
      <c r="A27" s="356"/>
      <c r="B27" s="335" t="s">
        <v>7297</v>
      </c>
      <c r="C27" s="320" t="s">
        <v>7303</v>
      </c>
      <c r="D27" s="336">
        <v>43196</v>
      </c>
      <c r="E27" s="632" t="s">
        <v>7304</v>
      </c>
      <c r="F27" s="633"/>
      <c r="G27" s="634" t="s">
        <v>7305</v>
      </c>
      <c r="H27" s="635"/>
      <c r="I27" s="636"/>
      <c r="J27" s="320" t="s">
        <v>7294</v>
      </c>
      <c r="K27" s="321"/>
      <c r="L27" s="321" t="s">
        <v>0</v>
      </c>
      <c r="M27" s="322">
        <v>106</v>
      </c>
      <c r="N27" s="281"/>
      <c r="V27" s="233"/>
    </row>
    <row r="28" spans="1:22" ht="23.25" thickBot="1" x14ac:dyDescent="0.25">
      <c r="A28" s="356"/>
      <c r="B28" s="188" t="s">
        <v>29</v>
      </c>
      <c r="C28" s="188" t="s">
        <v>30</v>
      </c>
      <c r="D28" s="188" t="s">
        <v>31</v>
      </c>
      <c r="E28" s="363" t="s">
        <v>32</v>
      </c>
      <c r="F28" s="363"/>
      <c r="G28" s="364"/>
      <c r="H28" s="365"/>
      <c r="I28" s="366"/>
      <c r="J28" s="120" t="s">
        <v>1840</v>
      </c>
      <c r="K28" s="121"/>
      <c r="L28" s="121"/>
      <c r="M28" s="122"/>
      <c r="N28" s="281"/>
      <c r="V28" s="233"/>
    </row>
    <row r="29" spans="1:22" ht="90" customHeight="1" thickBot="1" x14ac:dyDescent="0.25">
      <c r="A29" s="357"/>
      <c r="B29" s="225" t="s">
        <v>7301</v>
      </c>
      <c r="C29" s="225" t="s">
        <v>7306</v>
      </c>
      <c r="D29" s="338">
        <v>43196</v>
      </c>
      <c r="E29" s="637" t="s">
        <v>7307</v>
      </c>
      <c r="F29" s="638"/>
      <c r="G29" s="462"/>
      <c r="H29" s="463"/>
      <c r="I29" s="464"/>
      <c r="J29" s="120" t="s">
        <v>1726</v>
      </c>
      <c r="K29" s="121"/>
      <c r="L29" s="121"/>
      <c r="M29" s="122"/>
      <c r="N29" s="281"/>
      <c r="V29" s="233"/>
    </row>
    <row r="30" spans="1:22" ht="24" thickTop="1" thickBot="1" x14ac:dyDescent="0.25">
      <c r="A30" s="355">
        <f t="shared" ref="A30" si="0">A26+1</f>
        <v>4</v>
      </c>
      <c r="B30" s="186" t="s">
        <v>20</v>
      </c>
      <c r="C30" s="186" t="s">
        <v>21</v>
      </c>
      <c r="D30" s="186" t="s">
        <v>22</v>
      </c>
      <c r="E30" s="358" t="s">
        <v>23</v>
      </c>
      <c r="F30" s="358"/>
      <c r="G30" s="358" t="s">
        <v>14</v>
      </c>
      <c r="H30" s="359"/>
      <c r="I30" s="87"/>
      <c r="J30" s="109" t="s">
        <v>1719</v>
      </c>
      <c r="K30" s="110"/>
      <c r="L30" s="110"/>
      <c r="M30" s="111"/>
      <c r="N30" s="281"/>
      <c r="V30" s="233"/>
    </row>
    <row r="31" spans="1:22" ht="89.45" customHeight="1" thickBot="1" x14ac:dyDescent="0.25">
      <c r="A31" s="356"/>
      <c r="B31" s="335" t="s">
        <v>7308</v>
      </c>
      <c r="C31" s="320" t="s">
        <v>7309</v>
      </c>
      <c r="D31" s="336">
        <v>43196</v>
      </c>
      <c r="E31" s="632" t="s">
        <v>7304</v>
      </c>
      <c r="F31" s="633"/>
      <c r="G31" s="634" t="s">
        <v>7305</v>
      </c>
      <c r="H31" s="635"/>
      <c r="I31" s="636"/>
      <c r="J31" s="320" t="s">
        <v>7294</v>
      </c>
      <c r="K31" s="321"/>
      <c r="L31" s="321" t="s">
        <v>0</v>
      </c>
      <c r="M31" s="322">
        <v>106</v>
      </c>
      <c r="N31" s="281"/>
      <c r="V31" s="233"/>
    </row>
    <row r="32" spans="1:22" ht="23.25" thickBot="1" x14ac:dyDescent="0.25">
      <c r="A32" s="356"/>
      <c r="B32" s="188" t="s">
        <v>29</v>
      </c>
      <c r="C32" s="188" t="s">
        <v>30</v>
      </c>
      <c r="D32" s="188" t="s">
        <v>31</v>
      </c>
      <c r="E32" s="363" t="s">
        <v>32</v>
      </c>
      <c r="F32" s="363"/>
      <c r="G32" s="364"/>
      <c r="H32" s="365"/>
      <c r="I32" s="366"/>
      <c r="J32" s="120" t="s">
        <v>1840</v>
      </c>
      <c r="K32" s="121"/>
      <c r="L32" s="121"/>
      <c r="M32" s="122"/>
      <c r="N32" s="281"/>
      <c r="V32" s="233"/>
    </row>
    <row r="33" spans="1:22" ht="91.9" customHeight="1" thickBot="1" x14ac:dyDescent="0.25">
      <c r="A33" s="357"/>
      <c r="B33" s="225" t="s">
        <v>7310</v>
      </c>
      <c r="C33" s="225" t="s">
        <v>7311</v>
      </c>
      <c r="D33" s="338">
        <v>43196</v>
      </c>
      <c r="E33" s="637" t="s">
        <v>7307</v>
      </c>
      <c r="F33" s="638"/>
      <c r="G33" s="462"/>
      <c r="H33" s="463"/>
      <c r="I33" s="464"/>
      <c r="J33" s="120" t="s">
        <v>1726</v>
      </c>
      <c r="K33" s="121"/>
      <c r="L33" s="121"/>
      <c r="M33" s="122"/>
      <c r="N33" s="281"/>
      <c r="V33" s="233"/>
    </row>
    <row r="34" spans="1:22" ht="24" thickTop="1" thickBot="1" x14ac:dyDescent="0.25">
      <c r="A34" s="355">
        <f t="shared" ref="A34" si="1">A30+1</f>
        <v>5</v>
      </c>
      <c r="B34" s="186" t="s">
        <v>20</v>
      </c>
      <c r="C34" s="186" t="s">
        <v>21</v>
      </c>
      <c r="D34" s="186" t="s">
        <v>22</v>
      </c>
      <c r="E34" s="358" t="s">
        <v>23</v>
      </c>
      <c r="F34" s="358"/>
      <c r="G34" s="358" t="s">
        <v>14</v>
      </c>
      <c r="H34" s="359"/>
      <c r="I34" s="87"/>
      <c r="J34" s="109" t="s">
        <v>1719</v>
      </c>
      <c r="K34" s="110"/>
      <c r="L34" s="110"/>
      <c r="M34" s="111"/>
      <c r="N34" s="281"/>
      <c r="V34" s="233"/>
    </row>
    <row r="35" spans="1:22" ht="13.5" thickBot="1" x14ac:dyDescent="0.25">
      <c r="A35" s="356"/>
      <c r="B35" s="113"/>
      <c r="C35" s="113"/>
      <c r="D35" s="268"/>
      <c r="E35" s="113"/>
      <c r="F35" s="113"/>
      <c r="G35" s="459"/>
      <c r="H35" s="460"/>
      <c r="I35" s="461"/>
      <c r="J35" s="115" t="s">
        <v>1719</v>
      </c>
      <c r="K35" s="115"/>
      <c r="L35" s="115"/>
      <c r="M35" s="116"/>
      <c r="N35" s="281"/>
      <c r="V35" s="233"/>
    </row>
    <row r="36" spans="1:22" ht="23.25" thickBot="1" x14ac:dyDescent="0.25">
      <c r="A36" s="356"/>
      <c r="B36" s="188" t="s">
        <v>29</v>
      </c>
      <c r="C36" s="188" t="s">
        <v>30</v>
      </c>
      <c r="D36" s="188" t="s">
        <v>31</v>
      </c>
      <c r="E36" s="363" t="s">
        <v>32</v>
      </c>
      <c r="F36" s="363"/>
      <c r="G36" s="364"/>
      <c r="H36" s="365"/>
      <c r="I36" s="366"/>
      <c r="J36" s="120" t="s">
        <v>1840</v>
      </c>
      <c r="K36" s="121"/>
      <c r="L36" s="121"/>
      <c r="M36" s="122"/>
      <c r="N36" s="281"/>
      <c r="V36" s="233"/>
    </row>
    <row r="37" spans="1:22" ht="13.5" thickBot="1" x14ac:dyDescent="0.25">
      <c r="A37" s="357"/>
      <c r="B37" s="124"/>
      <c r="C37" s="124"/>
      <c r="D37" s="134"/>
      <c r="E37" s="126" t="s">
        <v>37</v>
      </c>
      <c r="F37" s="127"/>
      <c r="G37" s="462"/>
      <c r="H37" s="463"/>
      <c r="I37" s="464"/>
      <c r="J37" s="120" t="s">
        <v>1726</v>
      </c>
      <c r="K37" s="121"/>
      <c r="L37" s="121"/>
      <c r="M37" s="122"/>
      <c r="N37" s="281"/>
      <c r="V37" s="233"/>
    </row>
    <row r="38" spans="1:22" ht="24" thickTop="1" thickBot="1" x14ac:dyDescent="0.25">
      <c r="A38" s="355">
        <f t="shared" ref="A38" si="2">A34+1</f>
        <v>6</v>
      </c>
      <c r="B38" s="186" t="s">
        <v>20</v>
      </c>
      <c r="C38" s="186" t="s">
        <v>21</v>
      </c>
      <c r="D38" s="186" t="s">
        <v>22</v>
      </c>
      <c r="E38" s="358" t="s">
        <v>23</v>
      </c>
      <c r="F38" s="358"/>
      <c r="G38" s="358" t="s">
        <v>14</v>
      </c>
      <c r="H38" s="359"/>
      <c r="I38" s="87"/>
      <c r="J38" s="109" t="s">
        <v>1719</v>
      </c>
      <c r="K38" s="110"/>
      <c r="L38" s="110"/>
      <c r="M38" s="111"/>
      <c r="N38" s="281"/>
      <c r="V38" s="233"/>
    </row>
    <row r="39" spans="1:22" ht="13.5" thickBot="1" x14ac:dyDescent="0.25">
      <c r="A39" s="356"/>
      <c r="B39" s="113"/>
      <c r="C39" s="113"/>
      <c r="D39" s="268"/>
      <c r="E39" s="113"/>
      <c r="F39" s="113"/>
      <c r="G39" s="459"/>
      <c r="H39" s="460"/>
      <c r="I39" s="461"/>
      <c r="J39" s="115" t="s">
        <v>1719</v>
      </c>
      <c r="K39" s="115"/>
      <c r="L39" s="115"/>
      <c r="M39" s="116"/>
      <c r="N39" s="281"/>
      <c r="V39" s="233"/>
    </row>
    <row r="40" spans="1:22" ht="23.25" thickBot="1" x14ac:dyDescent="0.25">
      <c r="A40" s="356"/>
      <c r="B40" s="188" t="s">
        <v>29</v>
      </c>
      <c r="C40" s="188" t="s">
        <v>30</v>
      </c>
      <c r="D40" s="188" t="s">
        <v>31</v>
      </c>
      <c r="E40" s="363" t="s">
        <v>32</v>
      </c>
      <c r="F40" s="363"/>
      <c r="G40" s="364"/>
      <c r="H40" s="365"/>
      <c r="I40" s="366"/>
      <c r="J40" s="120" t="s">
        <v>1840</v>
      </c>
      <c r="K40" s="121"/>
      <c r="L40" s="121"/>
      <c r="M40" s="122"/>
      <c r="N40" s="281"/>
      <c r="V40" s="233"/>
    </row>
    <row r="41" spans="1:22" ht="13.5" thickBot="1" x14ac:dyDescent="0.25">
      <c r="A41" s="357"/>
      <c r="B41" s="124"/>
      <c r="C41" s="124"/>
      <c r="D41" s="134"/>
      <c r="E41" s="126" t="s">
        <v>37</v>
      </c>
      <c r="F41" s="127"/>
      <c r="G41" s="462"/>
      <c r="H41" s="463"/>
      <c r="I41" s="464"/>
      <c r="J41" s="120" t="s">
        <v>1726</v>
      </c>
      <c r="K41" s="121"/>
      <c r="L41" s="121"/>
      <c r="M41" s="122"/>
      <c r="N41" s="281"/>
      <c r="V41" s="233"/>
    </row>
    <row r="42" spans="1:22" ht="24" thickTop="1" thickBot="1" x14ac:dyDescent="0.25">
      <c r="A42" s="355">
        <f t="shared" ref="A42" si="3">A38+1</f>
        <v>7</v>
      </c>
      <c r="B42" s="186" t="s">
        <v>20</v>
      </c>
      <c r="C42" s="186" t="s">
        <v>21</v>
      </c>
      <c r="D42" s="186" t="s">
        <v>22</v>
      </c>
      <c r="E42" s="358" t="s">
        <v>23</v>
      </c>
      <c r="F42" s="358"/>
      <c r="G42" s="358" t="s">
        <v>14</v>
      </c>
      <c r="H42" s="359"/>
      <c r="I42" s="87"/>
      <c r="J42" s="109" t="s">
        <v>1719</v>
      </c>
      <c r="K42" s="110"/>
      <c r="L42" s="110"/>
      <c r="M42" s="111"/>
      <c r="N42" s="281"/>
      <c r="V42" s="233"/>
    </row>
    <row r="43" spans="1:22" ht="13.5" thickBot="1" x14ac:dyDescent="0.25">
      <c r="A43" s="356"/>
      <c r="B43" s="113"/>
      <c r="C43" s="113"/>
      <c r="D43" s="268"/>
      <c r="E43" s="113"/>
      <c r="F43" s="113"/>
      <c r="G43" s="459"/>
      <c r="H43" s="460"/>
      <c r="I43" s="461"/>
      <c r="J43" s="115" t="s">
        <v>1719</v>
      </c>
      <c r="K43" s="115"/>
      <c r="L43" s="115"/>
      <c r="M43" s="116"/>
      <c r="N43" s="281"/>
      <c r="V43" s="233"/>
    </row>
    <row r="44" spans="1:22" ht="23.25" thickBot="1" x14ac:dyDescent="0.25">
      <c r="A44" s="356"/>
      <c r="B44" s="188" t="s">
        <v>29</v>
      </c>
      <c r="C44" s="188" t="s">
        <v>30</v>
      </c>
      <c r="D44" s="188" t="s">
        <v>31</v>
      </c>
      <c r="E44" s="363" t="s">
        <v>32</v>
      </c>
      <c r="F44" s="363"/>
      <c r="G44" s="364"/>
      <c r="H44" s="365"/>
      <c r="I44" s="366"/>
      <c r="J44" s="120" t="s">
        <v>1840</v>
      </c>
      <c r="K44" s="121"/>
      <c r="L44" s="121"/>
      <c r="M44" s="122"/>
      <c r="N44" s="281"/>
      <c r="V44" s="233"/>
    </row>
    <row r="45" spans="1:22" ht="13.5" thickBot="1" x14ac:dyDescent="0.25">
      <c r="A45" s="357"/>
      <c r="B45" s="124"/>
      <c r="C45" s="124"/>
      <c r="D45" s="134"/>
      <c r="E45" s="126" t="s">
        <v>37</v>
      </c>
      <c r="F45" s="127"/>
      <c r="G45" s="462"/>
      <c r="H45" s="463"/>
      <c r="I45" s="464"/>
      <c r="J45" s="120" t="s">
        <v>1726</v>
      </c>
      <c r="K45" s="121"/>
      <c r="L45" s="121"/>
      <c r="M45" s="122"/>
      <c r="N45" s="281"/>
      <c r="V45" s="233"/>
    </row>
    <row r="46" spans="1:22" ht="24" thickTop="1" thickBot="1" x14ac:dyDescent="0.25">
      <c r="A46" s="355">
        <f t="shared" ref="A46" si="4">A42+1</f>
        <v>8</v>
      </c>
      <c r="B46" s="186" t="s">
        <v>20</v>
      </c>
      <c r="C46" s="186" t="s">
        <v>21</v>
      </c>
      <c r="D46" s="186" t="s">
        <v>22</v>
      </c>
      <c r="E46" s="358" t="s">
        <v>23</v>
      </c>
      <c r="F46" s="358"/>
      <c r="G46" s="358" t="s">
        <v>14</v>
      </c>
      <c r="H46" s="359"/>
      <c r="I46" s="87"/>
      <c r="J46" s="109" t="s">
        <v>1719</v>
      </c>
      <c r="K46" s="110"/>
      <c r="L46" s="110"/>
      <c r="M46" s="111"/>
      <c r="N46" s="281"/>
      <c r="V46" s="233"/>
    </row>
    <row r="47" spans="1:22" ht="13.5" thickBot="1" x14ac:dyDescent="0.25">
      <c r="A47" s="356"/>
      <c r="B47" s="113"/>
      <c r="C47" s="113"/>
      <c r="D47" s="268"/>
      <c r="E47" s="113"/>
      <c r="F47" s="113"/>
      <c r="G47" s="459"/>
      <c r="H47" s="460"/>
      <c r="I47" s="461"/>
      <c r="J47" s="115" t="s">
        <v>1719</v>
      </c>
      <c r="K47" s="115"/>
      <c r="L47" s="115"/>
      <c r="M47" s="116"/>
      <c r="N47" s="281"/>
      <c r="V47" s="233"/>
    </row>
    <row r="48" spans="1:22" ht="23.25" thickBot="1" x14ac:dyDescent="0.25">
      <c r="A48" s="356"/>
      <c r="B48" s="188" t="s">
        <v>29</v>
      </c>
      <c r="C48" s="188" t="s">
        <v>30</v>
      </c>
      <c r="D48" s="188" t="s">
        <v>31</v>
      </c>
      <c r="E48" s="363" t="s">
        <v>32</v>
      </c>
      <c r="F48" s="363"/>
      <c r="G48" s="364"/>
      <c r="H48" s="365"/>
      <c r="I48" s="366"/>
      <c r="J48" s="120" t="s">
        <v>1840</v>
      </c>
      <c r="K48" s="121"/>
      <c r="L48" s="121"/>
      <c r="M48" s="122"/>
      <c r="N48" s="281"/>
      <c r="V48" s="233"/>
    </row>
    <row r="49" spans="1:22" ht="13.5" thickBot="1" x14ac:dyDescent="0.25">
      <c r="A49" s="357"/>
      <c r="B49" s="124"/>
      <c r="C49" s="124"/>
      <c r="D49" s="134"/>
      <c r="E49" s="126" t="s">
        <v>37</v>
      </c>
      <c r="F49" s="127"/>
      <c r="G49" s="462"/>
      <c r="H49" s="463"/>
      <c r="I49" s="464"/>
      <c r="J49" s="120" t="s">
        <v>1726</v>
      </c>
      <c r="K49" s="121"/>
      <c r="L49" s="121"/>
      <c r="M49" s="122"/>
      <c r="N49" s="281"/>
      <c r="V49" s="233"/>
    </row>
    <row r="50" spans="1:22" ht="24" thickTop="1" thickBot="1" x14ac:dyDescent="0.25">
      <c r="A50" s="355">
        <f t="shared" ref="A50" si="5">A46+1</f>
        <v>9</v>
      </c>
      <c r="B50" s="186" t="s">
        <v>20</v>
      </c>
      <c r="C50" s="186" t="s">
        <v>21</v>
      </c>
      <c r="D50" s="186" t="s">
        <v>22</v>
      </c>
      <c r="E50" s="358" t="s">
        <v>23</v>
      </c>
      <c r="F50" s="358"/>
      <c r="G50" s="358" t="s">
        <v>14</v>
      </c>
      <c r="H50" s="359"/>
      <c r="I50" s="87"/>
      <c r="J50" s="109" t="s">
        <v>1719</v>
      </c>
      <c r="K50" s="110"/>
      <c r="L50" s="110"/>
      <c r="M50" s="111"/>
      <c r="N50" s="281"/>
      <c r="V50" s="233"/>
    </row>
    <row r="51" spans="1:22" ht="13.5" thickBot="1" x14ac:dyDescent="0.25">
      <c r="A51" s="356"/>
      <c r="B51" s="113"/>
      <c r="C51" s="113"/>
      <c r="D51" s="268"/>
      <c r="E51" s="113"/>
      <c r="F51" s="113"/>
      <c r="G51" s="459"/>
      <c r="H51" s="460"/>
      <c r="I51" s="461"/>
      <c r="J51" s="115" t="s">
        <v>1719</v>
      </c>
      <c r="K51" s="115"/>
      <c r="L51" s="115"/>
      <c r="M51" s="116"/>
      <c r="N51" s="281"/>
      <c r="V51" s="233"/>
    </row>
    <row r="52" spans="1:22" ht="23.25" thickBot="1" x14ac:dyDescent="0.25">
      <c r="A52" s="356"/>
      <c r="B52" s="188" t="s">
        <v>29</v>
      </c>
      <c r="C52" s="188" t="s">
        <v>30</v>
      </c>
      <c r="D52" s="188" t="s">
        <v>31</v>
      </c>
      <c r="E52" s="363" t="s">
        <v>32</v>
      </c>
      <c r="F52" s="363"/>
      <c r="G52" s="364"/>
      <c r="H52" s="365"/>
      <c r="I52" s="366"/>
      <c r="J52" s="120" t="s">
        <v>1840</v>
      </c>
      <c r="K52" s="121"/>
      <c r="L52" s="121"/>
      <c r="M52" s="122"/>
      <c r="N52" s="281"/>
      <c r="V52" s="233"/>
    </row>
    <row r="53" spans="1:22" ht="13.5" thickBot="1" x14ac:dyDescent="0.25">
      <c r="A53" s="357"/>
      <c r="B53" s="124"/>
      <c r="C53" s="124"/>
      <c r="D53" s="134"/>
      <c r="E53" s="126" t="s">
        <v>37</v>
      </c>
      <c r="F53" s="127"/>
      <c r="G53" s="462"/>
      <c r="H53" s="463"/>
      <c r="I53" s="464"/>
      <c r="J53" s="120" t="s">
        <v>1726</v>
      </c>
      <c r="K53" s="121"/>
      <c r="L53" s="121"/>
      <c r="M53" s="122"/>
      <c r="N53" s="281"/>
      <c r="V53" s="233"/>
    </row>
    <row r="54" spans="1:22" ht="24" thickTop="1" thickBot="1" x14ac:dyDescent="0.25">
      <c r="A54" s="355">
        <f t="shared" ref="A54" si="6">A50+1</f>
        <v>10</v>
      </c>
      <c r="B54" s="186" t="s">
        <v>20</v>
      </c>
      <c r="C54" s="186" t="s">
        <v>21</v>
      </c>
      <c r="D54" s="186" t="s">
        <v>22</v>
      </c>
      <c r="E54" s="358" t="s">
        <v>23</v>
      </c>
      <c r="F54" s="358"/>
      <c r="G54" s="358" t="s">
        <v>14</v>
      </c>
      <c r="H54" s="359"/>
      <c r="I54" s="87"/>
      <c r="J54" s="109" t="s">
        <v>1719</v>
      </c>
      <c r="K54" s="110"/>
      <c r="L54" s="110"/>
      <c r="M54" s="111"/>
      <c r="N54" s="281"/>
      <c r="V54" s="233"/>
    </row>
    <row r="55" spans="1:22" ht="13.5" thickBot="1" x14ac:dyDescent="0.25">
      <c r="A55" s="356"/>
      <c r="B55" s="113"/>
      <c r="C55" s="113"/>
      <c r="D55" s="268"/>
      <c r="E55" s="113"/>
      <c r="F55" s="113"/>
      <c r="G55" s="459"/>
      <c r="H55" s="460"/>
      <c r="I55" s="461"/>
      <c r="J55" s="115" t="s">
        <v>1719</v>
      </c>
      <c r="K55" s="115"/>
      <c r="L55" s="115"/>
      <c r="M55" s="116"/>
      <c r="N55" s="281"/>
      <c r="P55" s="327"/>
      <c r="V55" s="233"/>
    </row>
    <row r="56" spans="1:22" ht="23.25" thickBot="1" x14ac:dyDescent="0.25">
      <c r="A56" s="356"/>
      <c r="B56" s="188" t="s">
        <v>29</v>
      </c>
      <c r="C56" s="188" t="s">
        <v>30</v>
      </c>
      <c r="D56" s="188" t="s">
        <v>31</v>
      </c>
      <c r="E56" s="363" t="s">
        <v>32</v>
      </c>
      <c r="F56" s="363"/>
      <c r="G56" s="364"/>
      <c r="H56" s="365"/>
      <c r="I56" s="366"/>
      <c r="J56" s="120" t="s">
        <v>1840</v>
      </c>
      <c r="K56" s="121"/>
      <c r="L56" s="121"/>
      <c r="M56" s="122"/>
      <c r="N56" s="281"/>
      <c r="V56" s="233"/>
    </row>
    <row r="57" spans="1:22" s="327" customFormat="1" ht="13.5" thickBot="1" x14ac:dyDescent="0.25">
      <c r="A57" s="357"/>
      <c r="B57" s="124"/>
      <c r="C57" s="124"/>
      <c r="D57" s="134"/>
      <c r="E57" s="126" t="s">
        <v>37</v>
      </c>
      <c r="F57" s="127"/>
      <c r="G57" s="462"/>
      <c r="H57" s="463"/>
      <c r="I57" s="464"/>
      <c r="J57" s="120" t="s">
        <v>1726</v>
      </c>
      <c r="K57" s="121"/>
      <c r="L57" s="121"/>
      <c r="M57" s="122"/>
      <c r="N57" s="328"/>
      <c r="P57" s="1"/>
      <c r="Q57" s="1"/>
      <c r="V57" s="233"/>
    </row>
    <row r="58" spans="1:22" ht="24" thickTop="1" thickBot="1" x14ac:dyDescent="0.25">
      <c r="A58" s="355">
        <f t="shared" ref="A58" si="7">A54+1</f>
        <v>11</v>
      </c>
      <c r="B58" s="186" t="s">
        <v>20</v>
      </c>
      <c r="C58" s="186" t="s">
        <v>21</v>
      </c>
      <c r="D58" s="186" t="s">
        <v>22</v>
      </c>
      <c r="E58" s="358" t="s">
        <v>23</v>
      </c>
      <c r="F58" s="358"/>
      <c r="G58" s="358" t="s">
        <v>14</v>
      </c>
      <c r="H58" s="359"/>
      <c r="I58" s="87"/>
      <c r="J58" s="109" t="s">
        <v>1719</v>
      </c>
      <c r="K58" s="110"/>
      <c r="L58" s="110"/>
      <c r="M58" s="111"/>
      <c r="N58" s="281"/>
      <c r="V58" s="233"/>
    </row>
    <row r="59" spans="1:22" ht="13.5" thickBot="1" x14ac:dyDescent="0.25">
      <c r="A59" s="356"/>
      <c r="B59" s="113"/>
      <c r="C59" s="113"/>
      <c r="D59" s="268"/>
      <c r="E59" s="113"/>
      <c r="F59" s="113"/>
      <c r="G59" s="459"/>
      <c r="H59" s="460"/>
      <c r="I59" s="461"/>
      <c r="J59" s="115" t="s">
        <v>1719</v>
      </c>
      <c r="K59" s="115"/>
      <c r="L59" s="115"/>
      <c r="M59" s="116"/>
      <c r="N59" s="281"/>
      <c r="V59" s="233"/>
    </row>
    <row r="60" spans="1:22" ht="23.25" thickBot="1" x14ac:dyDescent="0.25">
      <c r="A60" s="356"/>
      <c r="B60" s="188" t="s">
        <v>29</v>
      </c>
      <c r="C60" s="188" t="s">
        <v>30</v>
      </c>
      <c r="D60" s="188" t="s">
        <v>31</v>
      </c>
      <c r="E60" s="363" t="s">
        <v>32</v>
      </c>
      <c r="F60" s="363"/>
      <c r="G60" s="364"/>
      <c r="H60" s="365"/>
      <c r="I60" s="366"/>
      <c r="J60" s="120" t="s">
        <v>1840</v>
      </c>
      <c r="K60" s="121"/>
      <c r="L60" s="121"/>
      <c r="M60" s="122"/>
      <c r="N60" s="281"/>
      <c r="V60" s="233"/>
    </row>
    <row r="61" spans="1:22" ht="13.5" thickBot="1" x14ac:dyDescent="0.25">
      <c r="A61" s="357"/>
      <c r="B61" s="124"/>
      <c r="C61" s="124"/>
      <c r="D61" s="134"/>
      <c r="E61" s="126" t="s">
        <v>37</v>
      </c>
      <c r="F61" s="127"/>
      <c r="G61" s="462"/>
      <c r="H61" s="463"/>
      <c r="I61" s="464"/>
      <c r="J61" s="120" t="s">
        <v>1726</v>
      </c>
      <c r="K61" s="121"/>
      <c r="L61" s="121"/>
      <c r="M61" s="122"/>
      <c r="N61" s="281"/>
      <c r="V61" s="233"/>
    </row>
    <row r="62" spans="1:22" ht="24" thickTop="1" thickBot="1" x14ac:dyDescent="0.25">
      <c r="A62" s="355">
        <f t="shared" ref="A62" si="8">A58+1</f>
        <v>12</v>
      </c>
      <c r="B62" s="186" t="s">
        <v>20</v>
      </c>
      <c r="C62" s="186" t="s">
        <v>21</v>
      </c>
      <c r="D62" s="186" t="s">
        <v>22</v>
      </c>
      <c r="E62" s="358" t="s">
        <v>23</v>
      </c>
      <c r="F62" s="358"/>
      <c r="G62" s="358" t="s">
        <v>14</v>
      </c>
      <c r="H62" s="359"/>
      <c r="I62" s="87"/>
      <c r="J62" s="109" t="s">
        <v>1719</v>
      </c>
      <c r="K62" s="110"/>
      <c r="L62" s="110"/>
      <c r="M62" s="111"/>
      <c r="N62" s="281"/>
      <c r="V62" s="233"/>
    </row>
    <row r="63" spans="1:22" ht="13.5" thickBot="1" x14ac:dyDescent="0.25">
      <c r="A63" s="356"/>
      <c r="B63" s="113"/>
      <c r="C63" s="113"/>
      <c r="D63" s="268"/>
      <c r="E63" s="113"/>
      <c r="F63" s="113"/>
      <c r="G63" s="459"/>
      <c r="H63" s="460"/>
      <c r="I63" s="461"/>
      <c r="J63" s="115" t="s">
        <v>1719</v>
      </c>
      <c r="K63" s="115"/>
      <c r="L63" s="115"/>
      <c r="M63" s="116"/>
      <c r="N63" s="281"/>
      <c r="V63" s="233"/>
    </row>
    <row r="64" spans="1:22" ht="23.25" thickBot="1" x14ac:dyDescent="0.25">
      <c r="A64" s="356"/>
      <c r="B64" s="188" t="s">
        <v>29</v>
      </c>
      <c r="C64" s="188" t="s">
        <v>30</v>
      </c>
      <c r="D64" s="188" t="s">
        <v>31</v>
      </c>
      <c r="E64" s="363" t="s">
        <v>32</v>
      </c>
      <c r="F64" s="363"/>
      <c r="G64" s="364"/>
      <c r="H64" s="365"/>
      <c r="I64" s="366"/>
      <c r="J64" s="120" t="s">
        <v>1840</v>
      </c>
      <c r="K64" s="121"/>
      <c r="L64" s="121"/>
      <c r="M64" s="122"/>
      <c r="N64" s="281"/>
      <c r="V64" s="233"/>
    </row>
    <row r="65" spans="1:22" ht="13.5" thickBot="1" x14ac:dyDescent="0.25">
      <c r="A65" s="357"/>
      <c r="B65" s="124"/>
      <c r="C65" s="124"/>
      <c r="D65" s="134"/>
      <c r="E65" s="126" t="s">
        <v>37</v>
      </c>
      <c r="F65" s="127"/>
      <c r="G65" s="462"/>
      <c r="H65" s="463"/>
      <c r="I65" s="464"/>
      <c r="J65" s="120" t="s">
        <v>1726</v>
      </c>
      <c r="K65" s="121"/>
      <c r="L65" s="121"/>
      <c r="M65" s="122"/>
      <c r="N65" s="281"/>
      <c r="V65" s="233"/>
    </row>
    <row r="66" spans="1:22" ht="24" thickTop="1" thickBot="1" x14ac:dyDescent="0.25">
      <c r="A66" s="355">
        <f t="shared" ref="A66" si="9">A62+1</f>
        <v>13</v>
      </c>
      <c r="B66" s="186" t="s">
        <v>20</v>
      </c>
      <c r="C66" s="186" t="s">
        <v>21</v>
      </c>
      <c r="D66" s="186" t="s">
        <v>22</v>
      </c>
      <c r="E66" s="358" t="s">
        <v>23</v>
      </c>
      <c r="F66" s="358"/>
      <c r="G66" s="358" t="s">
        <v>14</v>
      </c>
      <c r="H66" s="359"/>
      <c r="I66" s="87"/>
      <c r="J66" s="109" t="s">
        <v>1719</v>
      </c>
      <c r="K66" s="110"/>
      <c r="L66" s="110"/>
      <c r="M66" s="111"/>
      <c r="N66" s="281"/>
      <c r="V66" s="233"/>
    </row>
    <row r="67" spans="1:22" ht="13.5" thickBot="1" x14ac:dyDescent="0.25">
      <c r="A67" s="356"/>
      <c r="B67" s="113"/>
      <c r="C67" s="113"/>
      <c r="D67" s="268"/>
      <c r="E67" s="113"/>
      <c r="F67" s="113"/>
      <c r="G67" s="459"/>
      <c r="H67" s="460"/>
      <c r="I67" s="461"/>
      <c r="J67" s="115" t="s">
        <v>1719</v>
      </c>
      <c r="K67" s="115"/>
      <c r="L67" s="115"/>
      <c r="M67" s="116"/>
      <c r="N67" s="281"/>
      <c r="V67" s="233"/>
    </row>
    <row r="68" spans="1:22" ht="23.25" thickBot="1" x14ac:dyDescent="0.25">
      <c r="A68" s="356"/>
      <c r="B68" s="188" t="s">
        <v>29</v>
      </c>
      <c r="C68" s="188" t="s">
        <v>30</v>
      </c>
      <c r="D68" s="188" t="s">
        <v>31</v>
      </c>
      <c r="E68" s="363" t="s">
        <v>32</v>
      </c>
      <c r="F68" s="363"/>
      <c r="G68" s="364"/>
      <c r="H68" s="365"/>
      <c r="I68" s="366"/>
      <c r="J68" s="120" t="s">
        <v>1840</v>
      </c>
      <c r="K68" s="121"/>
      <c r="L68" s="121"/>
      <c r="M68" s="122"/>
      <c r="N68" s="281"/>
      <c r="V68" s="233"/>
    </row>
    <row r="69" spans="1:22" ht="13.5" thickBot="1" x14ac:dyDescent="0.25">
      <c r="A69" s="357"/>
      <c r="B69" s="124"/>
      <c r="C69" s="124"/>
      <c r="D69" s="134"/>
      <c r="E69" s="126" t="s">
        <v>37</v>
      </c>
      <c r="F69" s="127"/>
      <c r="G69" s="462"/>
      <c r="H69" s="463"/>
      <c r="I69" s="464"/>
      <c r="J69" s="120" t="s">
        <v>1726</v>
      </c>
      <c r="K69" s="121"/>
      <c r="L69" s="121"/>
      <c r="M69" s="122"/>
      <c r="N69" s="281"/>
      <c r="V69" s="233"/>
    </row>
    <row r="70" spans="1:22" ht="24" thickTop="1" thickBot="1" x14ac:dyDescent="0.25">
      <c r="A70" s="355">
        <f t="shared" ref="A70" si="10">A66+1</f>
        <v>14</v>
      </c>
      <c r="B70" s="186" t="s">
        <v>20</v>
      </c>
      <c r="C70" s="186" t="s">
        <v>21</v>
      </c>
      <c r="D70" s="186" t="s">
        <v>22</v>
      </c>
      <c r="E70" s="358" t="s">
        <v>23</v>
      </c>
      <c r="F70" s="358"/>
      <c r="G70" s="358" t="s">
        <v>14</v>
      </c>
      <c r="H70" s="359"/>
      <c r="I70" s="87"/>
      <c r="J70" s="109" t="s">
        <v>1719</v>
      </c>
      <c r="K70" s="110"/>
      <c r="L70" s="110"/>
      <c r="M70" s="111"/>
      <c r="N70" s="281"/>
      <c r="V70" s="233"/>
    </row>
    <row r="71" spans="1:22" ht="13.5" thickBot="1" x14ac:dyDescent="0.25">
      <c r="A71" s="356"/>
      <c r="B71" s="113"/>
      <c r="C71" s="113"/>
      <c r="D71" s="268"/>
      <c r="E71" s="113"/>
      <c r="F71" s="113"/>
      <c r="G71" s="459"/>
      <c r="H71" s="460"/>
      <c r="I71" s="461"/>
      <c r="J71" s="115" t="s">
        <v>1719</v>
      </c>
      <c r="K71" s="115"/>
      <c r="L71" s="115"/>
      <c r="M71" s="116"/>
      <c r="N71" s="281"/>
      <c r="V71" s="329"/>
    </row>
    <row r="72" spans="1:22" ht="23.25" thickBot="1" x14ac:dyDescent="0.25">
      <c r="A72" s="356"/>
      <c r="B72" s="188" t="s">
        <v>29</v>
      </c>
      <c r="C72" s="188" t="s">
        <v>30</v>
      </c>
      <c r="D72" s="188" t="s">
        <v>31</v>
      </c>
      <c r="E72" s="363" t="s">
        <v>32</v>
      </c>
      <c r="F72" s="363"/>
      <c r="G72" s="364"/>
      <c r="H72" s="365"/>
      <c r="I72" s="366"/>
      <c r="J72" s="120" t="s">
        <v>1840</v>
      </c>
      <c r="K72" s="121"/>
      <c r="L72" s="121"/>
      <c r="M72" s="122"/>
      <c r="N72" s="281"/>
      <c r="V72" s="233"/>
    </row>
    <row r="73" spans="1:22" ht="13.5" thickBot="1" x14ac:dyDescent="0.25">
      <c r="A73" s="357"/>
      <c r="B73" s="124"/>
      <c r="C73" s="124"/>
      <c r="D73" s="134"/>
      <c r="E73" s="126" t="s">
        <v>37</v>
      </c>
      <c r="F73" s="127"/>
      <c r="G73" s="462"/>
      <c r="H73" s="463"/>
      <c r="I73" s="464"/>
      <c r="J73" s="120" t="s">
        <v>1726</v>
      </c>
      <c r="K73" s="121"/>
      <c r="L73" s="121"/>
      <c r="M73" s="122"/>
      <c r="N73" s="281"/>
      <c r="V73" s="233"/>
    </row>
    <row r="74" spans="1:22" ht="24" thickTop="1" thickBot="1" x14ac:dyDescent="0.25">
      <c r="A74" s="355">
        <f t="shared" ref="A74" si="11">A70+1</f>
        <v>15</v>
      </c>
      <c r="B74" s="186" t="s">
        <v>20</v>
      </c>
      <c r="C74" s="186" t="s">
        <v>21</v>
      </c>
      <c r="D74" s="186" t="s">
        <v>22</v>
      </c>
      <c r="E74" s="358" t="s">
        <v>23</v>
      </c>
      <c r="F74" s="358"/>
      <c r="G74" s="358" t="s">
        <v>14</v>
      </c>
      <c r="H74" s="359"/>
      <c r="I74" s="87"/>
      <c r="J74" s="109" t="s">
        <v>1719</v>
      </c>
      <c r="K74" s="110"/>
      <c r="L74" s="110"/>
      <c r="M74" s="111"/>
      <c r="N74" s="281"/>
      <c r="V74" s="233"/>
    </row>
    <row r="75" spans="1:22" ht="13.5" thickBot="1" x14ac:dyDescent="0.25">
      <c r="A75" s="356"/>
      <c r="B75" s="113"/>
      <c r="C75" s="113"/>
      <c r="D75" s="268"/>
      <c r="E75" s="113"/>
      <c r="F75" s="113"/>
      <c r="G75" s="459"/>
      <c r="H75" s="460"/>
      <c r="I75" s="461"/>
      <c r="J75" s="115" t="s">
        <v>1719</v>
      </c>
      <c r="K75" s="115"/>
      <c r="L75" s="115"/>
      <c r="M75" s="116"/>
      <c r="N75" s="281"/>
      <c r="V75" s="233"/>
    </row>
    <row r="76" spans="1:22" ht="23.25" thickBot="1" x14ac:dyDescent="0.25">
      <c r="A76" s="356"/>
      <c r="B76" s="188" t="s">
        <v>29</v>
      </c>
      <c r="C76" s="188" t="s">
        <v>30</v>
      </c>
      <c r="D76" s="188" t="s">
        <v>31</v>
      </c>
      <c r="E76" s="363" t="s">
        <v>32</v>
      </c>
      <c r="F76" s="363"/>
      <c r="G76" s="364"/>
      <c r="H76" s="365"/>
      <c r="I76" s="366"/>
      <c r="J76" s="120" t="s">
        <v>1840</v>
      </c>
      <c r="K76" s="121"/>
      <c r="L76" s="121"/>
      <c r="M76" s="122"/>
      <c r="N76" s="281"/>
      <c r="V76" s="233"/>
    </row>
    <row r="77" spans="1:22" ht="13.5" thickBot="1" x14ac:dyDescent="0.25">
      <c r="A77" s="357"/>
      <c r="B77" s="124"/>
      <c r="C77" s="124"/>
      <c r="D77" s="134"/>
      <c r="E77" s="126" t="s">
        <v>37</v>
      </c>
      <c r="F77" s="127"/>
      <c r="G77" s="462"/>
      <c r="H77" s="463"/>
      <c r="I77" s="464"/>
      <c r="J77" s="120" t="s">
        <v>1726</v>
      </c>
      <c r="K77" s="121"/>
      <c r="L77" s="121"/>
      <c r="M77" s="122"/>
      <c r="N77" s="281"/>
      <c r="V77" s="233"/>
    </row>
    <row r="78" spans="1:22" ht="24" thickTop="1" thickBot="1" x14ac:dyDescent="0.25">
      <c r="A78" s="355">
        <f t="shared" ref="A78" si="12">A74+1</f>
        <v>16</v>
      </c>
      <c r="B78" s="186" t="s">
        <v>20</v>
      </c>
      <c r="C78" s="186" t="s">
        <v>21</v>
      </c>
      <c r="D78" s="186" t="s">
        <v>22</v>
      </c>
      <c r="E78" s="358" t="s">
        <v>23</v>
      </c>
      <c r="F78" s="358"/>
      <c r="G78" s="358" t="s">
        <v>14</v>
      </c>
      <c r="H78" s="359"/>
      <c r="I78" s="87"/>
      <c r="J78" s="109" t="s">
        <v>1719</v>
      </c>
      <c r="K78" s="110"/>
      <c r="L78" s="110"/>
      <c r="M78" s="111"/>
      <c r="N78" s="281"/>
      <c r="V78" s="233"/>
    </row>
    <row r="79" spans="1:22" ht="13.5" thickBot="1" x14ac:dyDescent="0.25">
      <c r="A79" s="356"/>
      <c r="B79" s="113"/>
      <c r="C79" s="113"/>
      <c r="D79" s="268"/>
      <c r="E79" s="113"/>
      <c r="F79" s="113"/>
      <c r="G79" s="459"/>
      <c r="H79" s="460"/>
      <c r="I79" s="461"/>
      <c r="J79" s="115" t="s">
        <v>1719</v>
      </c>
      <c r="K79" s="115"/>
      <c r="L79" s="115"/>
      <c r="M79" s="116"/>
      <c r="N79" s="281"/>
      <c r="V79" s="233"/>
    </row>
    <row r="80" spans="1:22" ht="23.25" thickBot="1" x14ac:dyDescent="0.25">
      <c r="A80" s="356"/>
      <c r="B80" s="188" t="s">
        <v>29</v>
      </c>
      <c r="C80" s="188" t="s">
        <v>30</v>
      </c>
      <c r="D80" s="188" t="s">
        <v>31</v>
      </c>
      <c r="E80" s="363" t="s">
        <v>32</v>
      </c>
      <c r="F80" s="363"/>
      <c r="G80" s="364"/>
      <c r="H80" s="365"/>
      <c r="I80" s="366"/>
      <c r="J80" s="120" t="s">
        <v>1840</v>
      </c>
      <c r="K80" s="121"/>
      <c r="L80" s="121"/>
      <c r="M80" s="122"/>
      <c r="N80" s="281"/>
      <c r="V80" s="233"/>
    </row>
    <row r="81" spans="1:22" ht="13.5" thickBot="1" x14ac:dyDescent="0.25">
      <c r="A81" s="357"/>
      <c r="B81" s="124"/>
      <c r="C81" s="124"/>
      <c r="D81" s="134"/>
      <c r="E81" s="126" t="s">
        <v>37</v>
      </c>
      <c r="F81" s="127"/>
      <c r="G81" s="462"/>
      <c r="H81" s="463"/>
      <c r="I81" s="464"/>
      <c r="J81" s="120" t="s">
        <v>1726</v>
      </c>
      <c r="K81" s="121"/>
      <c r="L81" s="121"/>
      <c r="M81" s="122"/>
      <c r="N81" s="281"/>
      <c r="V81" s="233"/>
    </row>
    <row r="82" spans="1:22" ht="24" thickTop="1" thickBot="1" x14ac:dyDescent="0.25">
      <c r="A82" s="355">
        <f t="shared" ref="A82" si="13">A78+1</f>
        <v>17</v>
      </c>
      <c r="B82" s="186" t="s">
        <v>20</v>
      </c>
      <c r="C82" s="186" t="s">
        <v>21</v>
      </c>
      <c r="D82" s="186" t="s">
        <v>22</v>
      </c>
      <c r="E82" s="358" t="s">
        <v>23</v>
      </c>
      <c r="F82" s="358"/>
      <c r="G82" s="358" t="s">
        <v>14</v>
      </c>
      <c r="H82" s="359"/>
      <c r="I82" s="87"/>
      <c r="J82" s="109" t="s">
        <v>1719</v>
      </c>
      <c r="K82" s="110"/>
      <c r="L82" s="110"/>
      <c r="M82" s="111"/>
      <c r="N82" s="281"/>
      <c r="V82" s="233"/>
    </row>
    <row r="83" spans="1:22" ht="13.5" thickBot="1" x14ac:dyDescent="0.25">
      <c r="A83" s="356"/>
      <c r="B83" s="113"/>
      <c r="C83" s="113"/>
      <c r="D83" s="268"/>
      <c r="E83" s="113"/>
      <c r="F83" s="113"/>
      <c r="G83" s="459"/>
      <c r="H83" s="460"/>
      <c r="I83" s="461"/>
      <c r="J83" s="115" t="s">
        <v>1719</v>
      </c>
      <c r="K83" s="115"/>
      <c r="L83" s="115"/>
      <c r="M83" s="116"/>
      <c r="N83" s="281"/>
      <c r="V83" s="233"/>
    </row>
    <row r="84" spans="1:22" ht="23.25" thickBot="1" x14ac:dyDescent="0.25">
      <c r="A84" s="356"/>
      <c r="B84" s="188" t="s">
        <v>29</v>
      </c>
      <c r="C84" s="188" t="s">
        <v>30</v>
      </c>
      <c r="D84" s="188" t="s">
        <v>31</v>
      </c>
      <c r="E84" s="363" t="s">
        <v>32</v>
      </c>
      <c r="F84" s="363"/>
      <c r="G84" s="364"/>
      <c r="H84" s="365"/>
      <c r="I84" s="366"/>
      <c r="J84" s="120" t="s">
        <v>1840</v>
      </c>
      <c r="K84" s="121"/>
      <c r="L84" s="121"/>
      <c r="M84" s="122"/>
      <c r="N84" s="281"/>
      <c r="V84" s="233"/>
    </row>
    <row r="85" spans="1:22" ht="13.5" thickBot="1" x14ac:dyDescent="0.25">
      <c r="A85" s="357"/>
      <c r="B85" s="124"/>
      <c r="C85" s="124"/>
      <c r="D85" s="134"/>
      <c r="E85" s="126" t="s">
        <v>37</v>
      </c>
      <c r="F85" s="127"/>
      <c r="G85" s="462"/>
      <c r="H85" s="463"/>
      <c r="I85" s="464"/>
      <c r="J85" s="120" t="s">
        <v>1726</v>
      </c>
      <c r="K85" s="121"/>
      <c r="L85" s="121"/>
      <c r="M85" s="122"/>
      <c r="N85" s="281"/>
      <c r="V85" s="233"/>
    </row>
    <row r="86" spans="1:22" ht="24" thickTop="1" thickBot="1" x14ac:dyDescent="0.25">
      <c r="A86" s="355">
        <f t="shared" ref="A86" si="14">A82+1</f>
        <v>18</v>
      </c>
      <c r="B86" s="186" t="s">
        <v>20</v>
      </c>
      <c r="C86" s="186" t="s">
        <v>21</v>
      </c>
      <c r="D86" s="186" t="s">
        <v>22</v>
      </c>
      <c r="E86" s="358" t="s">
        <v>23</v>
      </c>
      <c r="F86" s="358"/>
      <c r="G86" s="358" t="s">
        <v>14</v>
      </c>
      <c r="H86" s="359"/>
      <c r="I86" s="87"/>
      <c r="J86" s="109" t="s">
        <v>1719</v>
      </c>
      <c r="K86" s="110"/>
      <c r="L86" s="110"/>
      <c r="M86" s="111"/>
      <c r="N86" s="281"/>
      <c r="V86" s="233"/>
    </row>
    <row r="87" spans="1:22" ht="13.5" thickBot="1" x14ac:dyDescent="0.25">
      <c r="A87" s="356"/>
      <c r="B87" s="113"/>
      <c r="C87" s="113"/>
      <c r="D87" s="268"/>
      <c r="E87" s="113"/>
      <c r="F87" s="113"/>
      <c r="G87" s="459"/>
      <c r="H87" s="460"/>
      <c r="I87" s="461"/>
      <c r="J87" s="115" t="s">
        <v>1719</v>
      </c>
      <c r="K87" s="115"/>
      <c r="L87" s="115"/>
      <c r="M87" s="116"/>
      <c r="N87" s="281"/>
      <c r="V87" s="233"/>
    </row>
    <row r="88" spans="1:22" ht="23.25" thickBot="1" x14ac:dyDescent="0.25">
      <c r="A88" s="356"/>
      <c r="B88" s="188" t="s">
        <v>29</v>
      </c>
      <c r="C88" s="188" t="s">
        <v>30</v>
      </c>
      <c r="D88" s="188" t="s">
        <v>31</v>
      </c>
      <c r="E88" s="363" t="s">
        <v>32</v>
      </c>
      <c r="F88" s="363"/>
      <c r="G88" s="364"/>
      <c r="H88" s="365"/>
      <c r="I88" s="366"/>
      <c r="J88" s="120" t="s">
        <v>1840</v>
      </c>
      <c r="K88" s="121"/>
      <c r="L88" s="121"/>
      <c r="M88" s="122"/>
      <c r="N88" s="281"/>
      <c r="V88" s="233"/>
    </row>
    <row r="89" spans="1:22" ht="13.5" thickBot="1" x14ac:dyDescent="0.25">
      <c r="A89" s="357"/>
      <c r="B89" s="124"/>
      <c r="C89" s="124"/>
      <c r="D89" s="134"/>
      <c r="E89" s="126" t="s">
        <v>37</v>
      </c>
      <c r="F89" s="127"/>
      <c r="G89" s="462"/>
      <c r="H89" s="463"/>
      <c r="I89" s="464"/>
      <c r="J89" s="120" t="s">
        <v>1726</v>
      </c>
      <c r="K89" s="121"/>
      <c r="L89" s="121"/>
      <c r="M89" s="122"/>
      <c r="N89" s="281"/>
      <c r="V89" s="233"/>
    </row>
    <row r="90" spans="1:22" ht="24" thickTop="1" thickBot="1" x14ac:dyDescent="0.25">
      <c r="A90" s="355">
        <f t="shared" ref="A90" si="15">A86+1</f>
        <v>19</v>
      </c>
      <c r="B90" s="186" t="s">
        <v>20</v>
      </c>
      <c r="C90" s="186" t="s">
        <v>21</v>
      </c>
      <c r="D90" s="186" t="s">
        <v>22</v>
      </c>
      <c r="E90" s="358" t="s">
        <v>23</v>
      </c>
      <c r="F90" s="358"/>
      <c r="G90" s="358" t="s">
        <v>14</v>
      </c>
      <c r="H90" s="359"/>
      <c r="I90" s="87"/>
      <c r="J90" s="109" t="s">
        <v>1719</v>
      </c>
      <c r="K90" s="110"/>
      <c r="L90" s="110"/>
      <c r="M90" s="111"/>
      <c r="N90" s="281"/>
      <c r="V90" s="233"/>
    </row>
    <row r="91" spans="1:22" ht="13.5" thickBot="1" x14ac:dyDescent="0.25">
      <c r="A91" s="356"/>
      <c r="B91" s="113"/>
      <c r="C91" s="113"/>
      <c r="D91" s="268"/>
      <c r="E91" s="113"/>
      <c r="F91" s="113"/>
      <c r="G91" s="459"/>
      <c r="H91" s="460"/>
      <c r="I91" s="461"/>
      <c r="J91" s="115" t="s">
        <v>1719</v>
      </c>
      <c r="K91" s="115"/>
      <c r="L91" s="115"/>
      <c r="M91" s="116"/>
      <c r="N91" s="281"/>
      <c r="V91" s="233"/>
    </row>
    <row r="92" spans="1:22" ht="23.25" thickBot="1" x14ac:dyDescent="0.25">
      <c r="A92" s="356"/>
      <c r="B92" s="188" t="s">
        <v>29</v>
      </c>
      <c r="C92" s="188" t="s">
        <v>30</v>
      </c>
      <c r="D92" s="188" t="s">
        <v>31</v>
      </c>
      <c r="E92" s="363" t="s">
        <v>32</v>
      </c>
      <c r="F92" s="363"/>
      <c r="G92" s="364"/>
      <c r="H92" s="365"/>
      <c r="I92" s="366"/>
      <c r="J92" s="120" t="s">
        <v>1840</v>
      </c>
      <c r="K92" s="121"/>
      <c r="L92" s="121"/>
      <c r="M92" s="122"/>
      <c r="N92" s="281"/>
      <c r="V92" s="233"/>
    </row>
    <row r="93" spans="1:22" ht="13.5" thickBot="1" x14ac:dyDescent="0.25">
      <c r="A93" s="357"/>
      <c r="B93" s="124"/>
      <c r="C93" s="124"/>
      <c r="D93" s="134"/>
      <c r="E93" s="126" t="s">
        <v>37</v>
      </c>
      <c r="F93" s="127"/>
      <c r="G93" s="462"/>
      <c r="H93" s="463"/>
      <c r="I93" s="464"/>
      <c r="J93" s="120" t="s">
        <v>1726</v>
      </c>
      <c r="K93" s="121"/>
      <c r="L93" s="121"/>
      <c r="M93" s="122"/>
      <c r="N93" s="281"/>
      <c r="V93" s="233"/>
    </row>
    <row r="94" spans="1:22" ht="24" thickTop="1" thickBot="1" x14ac:dyDescent="0.25">
      <c r="A94" s="355">
        <f t="shared" ref="A94" si="16">A90+1</f>
        <v>20</v>
      </c>
      <c r="B94" s="186" t="s">
        <v>20</v>
      </c>
      <c r="C94" s="186" t="s">
        <v>21</v>
      </c>
      <c r="D94" s="186" t="s">
        <v>22</v>
      </c>
      <c r="E94" s="358" t="s">
        <v>23</v>
      </c>
      <c r="F94" s="358"/>
      <c r="G94" s="358" t="s">
        <v>14</v>
      </c>
      <c r="H94" s="359"/>
      <c r="I94" s="87"/>
      <c r="J94" s="109" t="s">
        <v>1719</v>
      </c>
      <c r="K94" s="110"/>
      <c r="L94" s="110"/>
      <c r="M94" s="111"/>
      <c r="N94" s="281"/>
      <c r="V94" s="233"/>
    </row>
    <row r="95" spans="1:22" ht="13.5" thickBot="1" x14ac:dyDescent="0.25">
      <c r="A95" s="356"/>
      <c r="B95" s="113"/>
      <c r="C95" s="113"/>
      <c r="D95" s="268"/>
      <c r="E95" s="113"/>
      <c r="F95" s="113"/>
      <c r="G95" s="459"/>
      <c r="H95" s="460"/>
      <c r="I95" s="461"/>
      <c r="J95" s="115" t="s">
        <v>1719</v>
      </c>
      <c r="K95" s="115"/>
      <c r="L95" s="115"/>
      <c r="M95" s="116"/>
      <c r="N95" s="281"/>
      <c r="V95" s="233"/>
    </row>
    <row r="96" spans="1:22" ht="23.25" thickBot="1" x14ac:dyDescent="0.25">
      <c r="A96" s="356"/>
      <c r="B96" s="188" t="s">
        <v>29</v>
      </c>
      <c r="C96" s="188" t="s">
        <v>30</v>
      </c>
      <c r="D96" s="188" t="s">
        <v>31</v>
      </c>
      <c r="E96" s="363" t="s">
        <v>32</v>
      </c>
      <c r="F96" s="363"/>
      <c r="G96" s="364"/>
      <c r="H96" s="365"/>
      <c r="I96" s="366"/>
      <c r="J96" s="120" t="s">
        <v>1840</v>
      </c>
      <c r="K96" s="121"/>
      <c r="L96" s="121"/>
      <c r="M96" s="122"/>
      <c r="N96" s="281"/>
      <c r="V96" s="233"/>
    </row>
    <row r="97" spans="1:22" ht="13.5" thickBot="1" x14ac:dyDescent="0.25">
      <c r="A97" s="357"/>
      <c r="B97" s="124"/>
      <c r="C97" s="124"/>
      <c r="D97" s="134"/>
      <c r="E97" s="126" t="s">
        <v>37</v>
      </c>
      <c r="F97" s="127"/>
      <c r="G97" s="462"/>
      <c r="H97" s="463"/>
      <c r="I97" s="464"/>
      <c r="J97" s="120" t="s">
        <v>1726</v>
      </c>
      <c r="K97" s="121"/>
      <c r="L97" s="121"/>
      <c r="M97" s="122"/>
      <c r="N97" s="281"/>
      <c r="V97" s="233"/>
    </row>
    <row r="98" spans="1:22" ht="24" thickTop="1" thickBot="1" x14ac:dyDescent="0.25">
      <c r="A98" s="355">
        <f t="shared" ref="A98" si="17">A94+1</f>
        <v>21</v>
      </c>
      <c r="B98" s="186" t="s">
        <v>20</v>
      </c>
      <c r="C98" s="186" t="s">
        <v>21</v>
      </c>
      <c r="D98" s="186" t="s">
        <v>22</v>
      </c>
      <c r="E98" s="358" t="s">
        <v>23</v>
      </c>
      <c r="F98" s="358"/>
      <c r="G98" s="358" t="s">
        <v>14</v>
      </c>
      <c r="H98" s="359"/>
      <c r="I98" s="87"/>
      <c r="J98" s="109" t="s">
        <v>1719</v>
      </c>
      <c r="K98" s="110"/>
      <c r="L98" s="110"/>
      <c r="M98" s="111"/>
      <c r="N98" s="281"/>
      <c r="V98" s="233"/>
    </row>
    <row r="99" spans="1:22" ht="13.5" thickBot="1" x14ac:dyDescent="0.25">
      <c r="A99" s="356"/>
      <c r="B99" s="113"/>
      <c r="C99" s="113"/>
      <c r="D99" s="268"/>
      <c r="E99" s="113"/>
      <c r="F99" s="113"/>
      <c r="G99" s="459"/>
      <c r="H99" s="460"/>
      <c r="I99" s="461"/>
      <c r="J99" s="115" t="s">
        <v>1719</v>
      </c>
      <c r="K99" s="115"/>
      <c r="L99" s="115"/>
      <c r="M99" s="116"/>
      <c r="N99" s="281"/>
      <c r="V99" s="233"/>
    </row>
    <row r="100" spans="1:22" ht="23.25" thickBot="1" x14ac:dyDescent="0.25">
      <c r="A100" s="356"/>
      <c r="B100" s="188" t="s">
        <v>29</v>
      </c>
      <c r="C100" s="188" t="s">
        <v>30</v>
      </c>
      <c r="D100" s="188" t="s">
        <v>31</v>
      </c>
      <c r="E100" s="363" t="s">
        <v>32</v>
      </c>
      <c r="F100" s="363"/>
      <c r="G100" s="364"/>
      <c r="H100" s="365"/>
      <c r="I100" s="366"/>
      <c r="J100" s="120" t="s">
        <v>1840</v>
      </c>
      <c r="K100" s="121"/>
      <c r="L100" s="121"/>
      <c r="M100" s="122"/>
      <c r="N100" s="281"/>
      <c r="V100" s="233"/>
    </row>
    <row r="101" spans="1:22" ht="13.5" thickBot="1" x14ac:dyDescent="0.25">
      <c r="A101" s="357"/>
      <c r="B101" s="124"/>
      <c r="C101" s="124"/>
      <c r="D101" s="134"/>
      <c r="E101" s="126" t="s">
        <v>37</v>
      </c>
      <c r="F101" s="127"/>
      <c r="G101" s="462"/>
      <c r="H101" s="463"/>
      <c r="I101" s="464"/>
      <c r="J101" s="120" t="s">
        <v>1726</v>
      </c>
      <c r="K101" s="121"/>
      <c r="L101" s="121"/>
      <c r="M101" s="122"/>
      <c r="N101" s="281"/>
      <c r="V101" s="233"/>
    </row>
    <row r="102" spans="1:22" ht="24" thickTop="1" thickBot="1" x14ac:dyDescent="0.25">
      <c r="A102" s="355">
        <f t="shared" ref="A102" si="18">A98+1</f>
        <v>22</v>
      </c>
      <c r="B102" s="186" t="s">
        <v>20</v>
      </c>
      <c r="C102" s="186" t="s">
        <v>21</v>
      </c>
      <c r="D102" s="186" t="s">
        <v>22</v>
      </c>
      <c r="E102" s="358" t="s">
        <v>23</v>
      </c>
      <c r="F102" s="358"/>
      <c r="G102" s="358" t="s">
        <v>14</v>
      </c>
      <c r="H102" s="359"/>
      <c r="I102" s="87"/>
      <c r="J102" s="109" t="s">
        <v>1719</v>
      </c>
      <c r="K102" s="110"/>
      <c r="L102" s="110"/>
      <c r="M102" s="111"/>
      <c r="N102" s="281"/>
      <c r="V102" s="233"/>
    </row>
    <row r="103" spans="1:22" ht="13.5" thickBot="1" x14ac:dyDescent="0.25">
      <c r="A103" s="356"/>
      <c r="B103" s="113"/>
      <c r="C103" s="113"/>
      <c r="D103" s="268"/>
      <c r="E103" s="113"/>
      <c r="F103" s="113"/>
      <c r="G103" s="459"/>
      <c r="H103" s="460"/>
      <c r="I103" s="461"/>
      <c r="J103" s="115" t="s">
        <v>1719</v>
      </c>
      <c r="K103" s="115"/>
      <c r="L103" s="115"/>
      <c r="M103" s="116"/>
      <c r="N103" s="281"/>
      <c r="V103" s="233"/>
    </row>
    <row r="104" spans="1:22" ht="23.25" thickBot="1" x14ac:dyDescent="0.25">
      <c r="A104" s="356"/>
      <c r="B104" s="188" t="s">
        <v>29</v>
      </c>
      <c r="C104" s="188" t="s">
        <v>30</v>
      </c>
      <c r="D104" s="188" t="s">
        <v>31</v>
      </c>
      <c r="E104" s="363" t="s">
        <v>32</v>
      </c>
      <c r="F104" s="363"/>
      <c r="G104" s="364"/>
      <c r="H104" s="365"/>
      <c r="I104" s="366"/>
      <c r="J104" s="120" t="s">
        <v>1840</v>
      </c>
      <c r="K104" s="121"/>
      <c r="L104" s="121"/>
      <c r="M104" s="122"/>
      <c r="N104" s="281"/>
      <c r="V104" s="233"/>
    </row>
    <row r="105" spans="1:22" ht="13.5" thickBot="1" x14ac:dyDescent="0.25">
      <c r="A105" s="357"/>
      <c r="B105" s="124"/>
      <c r="C105" s="124"/>
      <c r="D105" s="134"/>
      <c r="E105" s="126" t="s">
        <v>37</v>
      </c>
      <c r="F105" s="127"/>
      <c r="G105" s="462"/>
      <c r="H105" s="463"/>
      <c r="I105" s="464"/>
      <c r="J105" s="120" t="s">
        <v>1726</v>
      </c>
      <c r="K105" s="121"/>
      <c r="L105" s="121"/>
      <c r="M105" s="122"/>
      <c r="N105" s="281"/>
      <c r="V105" s="233"/>
    </row>
    <row r="106" spans="1:22" ht="24" thickTop="1" thickBot="1" x14ac:dyDescent="0.25">
      <c r="A106" s="355">
        <f t="shared" ref="A106" si="19">A102+1</f>
        <v>23</v>
      </c>
      <c r="B106" s="186" t="s">
        <v>20</v>
      </c>
      <c r="C106" s="186" t="s">
        <v>21</v>
      </c>
      <c r="D106" s="186" t="s">
        <v>22</v>
      </c>
      <c r="E106" s="358" t="s">
        <v>23</v>
      </c>
      <c r="F106" s="358"/>
      <c r="G106" s="358" t="s">
        <v>14</v>
      </c>
      <c r="H106" s="359"/>
      <c r="I106" s="87"/>
      <c r="J106" s="109" t="s">
        <v>1719</v>
      </c>
      <c r="K106" s="110"/>
      <c r="L106" s="110"/>
      <c r="M106" s="111"/>
      <c r="N106" s="281"/>
      <c r="V106" s="233"/>
    </row>
    <row r="107" spans="1:22" ht="13.5" thickBot="1" x14ac:dyDescent="0.25">
      <c r="A107" s="356"/>
      <c r="B107" s="113"/>
      <c r="C107" s="113"/>
      <c r="D107" s="268"/>
      <c r="E107" s="113"/>
      <c r="F107" s="113"/>
      <c r="G107" s="459"/>
      <c r="H107" s="460"/>
      <c r="I107" s="461"/>
      <c r="J107" s="115" t="s">
        <v>1719</v>
      </c>
      <c r="K107" s="115"/>
      <c r="L107" s="115"/>
      <c r="M107" s="116"/>
      <c r="N107" s="281"/>
      <c r="V107" s="233"/>
    </row>
    <row r="108" spans="1:22" ht="23.25" thickBot="1" x14ac:dyDescent="0.25">
      <c r="A108" s="356"/>
      <c r="B108" s="188" t="s">
        <v>29</v>
      </c>
      <c r="C108" s="188" t="s">
        <v>30</v>
      </c>
      <c r="D108" s="188" t="s">
        <v>31</v>
      </c>
      <c r="E108" s="363" t="s">
        <v>32</v>
      </c>
      <c r="F108" s="363"/>
      <c r="G108" s="364"/>
      <c r="H108" s="365"/>
      <c r="I108" s="366"/>
      <c r="J108" s="120" t="s">
        <v>1840</v>
      </c>
      <c r="K108" s="121"/>
      <c r="L108" s="121"/>
      <c r="M108" s="122"/>
      <c r="N108" s="281"/>
      <c r="V108" s="233"/>
    </row>
    <row r="109" spans="1:22" ht="13.5" thickBot="1" x14ac:dyDescent="0.25">
      <c r="A109" s="357"/>
      <c r="B109" s="124"/>
      <c r="C109" s="124"/>
      <c r="D109" s="134"/>
      <c r="E109" s="126" t="s">
        <v>37</v>
      </c>
      <c r="F109" s="127"/>
      <c r="G109" s="462"/>
      <c r="H109" s="463"/>
      <c r="I109" s="464"/>
      <c r="J109" s="120" t="s">
        <v>1726</v>
      </c>
      <c r="K109" s="121"/>
      <c r="L109" s="121"/>
      <c r="M109" s="122"/>
      <c r="N109" s="281"/>
      <c r="V109" s="233"/>
    </row>
    <row r="110" spans="1:22" ht="24" thickTop="1" thickBot="1" x14ac:dyDescent="0.25">
      <c r="A110" s="355">
        <f t="shared" ref="A110" si="20">A106+1</f>
        <v>24</v>
      </c>
      <c r="B110" s="186" t="s">
        <v>20</v>
      </c>
      <c r="C110" s="186" t="s">
        <v>21</v>
      </c>
      <c r="D110" s="186" t="s">
        <v>22</v>
      </c>
      <c r="E110" s="358" t="s">
        <v>23</v>
      </c>
      <c r="F110" s="358"/>
      <c r="G110" s="358" t="s">
        <v>14</v>
      </c>
      <c r="H110" s="359"/>
      <c r="I110" s="87"/>
      <c r="J110" s="109" t="s">
        <v>1719</v>
      </c>
      <c r="K110" s="110"/>
      <c r="L110" s="110"/>
      <c r="M110" s="111"/>
      <c r="N110" s="281"/>
      <c r="V110" s="233"/>
    </row>
    <row r="111" spans="1:22" ht="13.5" thickBot="1" x14ac:dyDescent="0.25">
      <c r="A111" s="356"/>
      <c r="B111" s="113"/>
      <c r="C111" s="113"/>
      <c r="D111" s="268"/>
      <c r="E111" s="113"/>
      <c r="F111" s="113"/>
      <c r="G111" s="459"/>
      <c r="H111" s="460"/>
      <c r="I111" s="461"/>
      <c r="J111" s="115" t="s">
        <v>1719</v>
      </c>
      <c r="K111" s="115"/>
      <c r="L111" s="115"/>
      <c r="M111" s="116"/>
      <c r="N111" s="281"/>
      <c r="V111" s="233"/>
    </row>
    <row r="112" spans="1:22" ht="23.25" thickBot="1" x14ac:dyDescent="0.25">
      <c r="A112" s="356"/>
      <c r="B112" s="188" t="s">
        <v>29</v>
      </c>
      <c r="C112" s="188" t="s">
        <v>30</v>
      </c>
      <c r="D112" s="188" t="s">
        <v>31</v>
      </c>
      <c r="E112" s="363" t="s">
        <v>32</v>
      </c>
      <c r="F112" s="363"/>
      <c r="G112" s="364"/>
      <c r="H112" s="365"/>
      <c r="I112" s="366"/>
      <c r="J112" s="120" t="s">
        <v>1840</v>
      </c>
      <c r="K112" s="121"/>
      <c r="L112" s="121"/>
      <c r="M112" s="122"/>
      <c r="N112" s="281"/>
      <c r="V112" s="233"/>
    </row>
    <row r="113" spans="1:22" ht="13.5" thickBot="1" x14ac:dyDescent="0.25">
      <c r="A113" s="357"/>
      <c r="B113" s="124"/>
      <c r="C113" s="124"/>
      <c r="D113" s="134"/>
      <c r="E113" s="126" t="s">
        <v>37</v>
      </c>
      <c r="F113" s="127"/>
      <c r="G113" s="462"/>
      <c r="H113" s="463"/>
      <c r="I113" s="464"/>
      <c r="J113" s="120" t="s">
        <v>1726</v>
      </c>
      <c r="K113" s="121"/>
      <c r="L113" s="121"/>
      <c r="M113" s="122"/>
      <c r="N113" s="281"/>
      <c r="V113" s="233"/>
    </row>
    <row r="114" spans="1:22" ht="24" thickTop="1" thickBot="1" x14ac:dyDescent="0.25">
      <c r="A114" s="355">
        <f t="shared" ref="A114" si="21">A110+1</f>
        <v>25</v>
      </c>
      <c r="B114" s="186" t="s">
        <v>20</v>
      </c>
      <c r="C114" s="186" t="s">
        <v>21</v>
      </c>
      <c r="D114" s="186" t="s">
        <v>22</v>
      </c>
      <c r="E114" s="358" t="s">
        <v>23</v>
      </c>
      <c r="F114" s="358"/>
      <c r="G114" s="358" t="s">
        <v>14</v>
      </c>
      <c r="H114" s="359"/>
      <c r="I114" s="87"/>
      <c r="J114" s="109" t="s">
        <v>1719</v>
      </c>
      <c r="K114" s="110"/>
      <c r="L114" s="110"/>
      <c r="M114" s="111"/>
      <c r="N114" s="281"/>
      <c r="V114" s="233"/>
    </row>
    <row r="115" spans="1:22" ht="13.5" thickBot="1" x14ac:dyDescent="0.25">
      <c r="A115" s="356"/>
      <c r="B115" s="113"/>
      <c r="C115" s="113"/>
      <c r="D115" s="268"/>
      <c r="E115" s="113"/>
      <c r="F115" s="113"/>
      <c r="G115" s="459"/>
      <c r="H115" s="460"/>
      <c r="I115" s="461"/>
      <c r="J115" s="115" t="s">
        <v>1719</v>
      </c>
      <c r="K115" s="115"/>
      <c r="L115" s="115"/>
      <c r="M115" s="116"/>
      <c r="N115" s="281"/>
      <c r="V115" s="233"/>
    </row>
    <row r="116" spans="1:22" ht="23.25" thickBot="1" x14ac:dyDescent="0.25">
      <c r="A116" s="356"/>
      <c r="B116" s="188" t="s">
        <v>29</v>
      </c>
      <c r="C116" s="188" t="s">
        <v>30</v>
      </c>
      <c r="D116" s="188" t="s">
        <v>31</v>
      </c>
      <c r="E116" s="363" t="s">
        <v>32</v>
      </c>
      <c r="F116" s="363"/>
      <c r="G116" s="364"/>
      <c r="H116" s="365"/>
      <c r="I116" s="366"/>
      <c r="J116" s="120" t="s">
        <v>1840</v>
      </c>
      <c r="K116" s="121"/>
      <c r="L116" s="121"/>
      <c r="M116" s="122"/>
      <c r="N116" s="281"/>
      <c r="V116" s="233"/>
    </row>
    <row r="117" spans="1:22" ht="13.5" thickBot="1" x14ac:dyDescent="0.25">
      <c r="A117" s="357"/>
      <c r="B117" s="124"/>
      <c r="C117" s="124"/>
      <c r="D117" s="134"/>
      <c r="E117" s="126" t="s">
        <v>37</v>
      </c>
      <c r="F117" s="127"/>
      <c r="G117" s="462"/>
      <c r="H117" s="463"/>
      <c r="I117" s="464"/>
      <c r="J117" s="120" t="s">
        <v>1726</v>
      </c>
      <c r="K117" s="121"/>
      <c r="L117" s="121"/>
      <c r="M117" s="122"/>
      <c r="N117" s="281"/>
      <c r="V117" s="233"/>
    </row>
    <row r="118" spans="1:22" ht="24" thickTop="1" thickBot="1" x14ac:dyDescent="0.25">
      <c r="A118" s="355">
        <f t="shared" ref="A118" si="22">A114+1</f>
        <v>26</v>
      </c>
      <c r="B118" s="186" t="s">
        <v>20</v>
      </c>
      <c r="C118" s="186" t="s">
        <v>21</v>
      </c>
      <c r="D118" s="186" t="s">
        <v>22</v>
      </c>
      <c r="E118" s="358" t="s">
        <v>23</v>
      </c>
      <c r="F118" s="358"/>
      <c r="G118" s="358" t="s">
        <v>14</v>
      </c>
      <c r="H118" s="359"/>
      <c r="I118" s="87"/>
      <c r="J118" s="109" t="s">
        <v>1719</v>
      </c>
      <c r="K118" s="110"/>
      <c r="L118" s="110"/>
      <c r="M118" s="111"/>
      <c r="N118" s="281"/>
      <c r="V118" s="233"/>
    </row>
    <row r="119" spans="1:22" ht="13.5" thickBot="1" x14ac:dyDescent="0.25">
      <c r="A119" s="356"/>
      <c r="B119" s="113"/>
      <c r="C119" s="113"/>
      <c r="D119" s="268"/>
      <c r="E119" s="113"/>
      <c r="F119" s="113"/>
      <c r="G119" s="459"/>
      <c r="H119" s="460"/>
      <c r="I119" s="461"/>
      <c r="J119" s="115" t="s">
        <v>1719</v>
      </c>
      <c r="K119" s="115"/>
      <c r="L119" s="115"/>
      <c r="M119" s="116"/>
      <c r="N119" s="281"/>
      <c r="V119" s="233"/>
    </row>
    <row r="120" spans="1:22" ht="23.25" thickBot="1" x14ac:dyDescent="0.25">
      <c r="A120" s="356"/>
      <c r="B120" s="188" t="s">
        <v>29</v>
      </c>
      <c r="C120" s="188" t="s">
        <v>30</v>
      </c>
      <c r="D120" s="188" t="s">
        <v>31</v>
      </c>
      <c r="E120" s="363" t="s">
        <v>32</v>
      </c>
      <c r="F120" s="363"/>
      <c r="G120" s="364"/>
      <c r="H120" s="365"/>
      <c r="I120" s="366"/>
      <c r="J120" s="120" t="s">
        <v>1840</v>
      </c>
      <c r="K120" s="121"/>
      <c r="L120" s="121"/>
      <c r="M120" s="122"/>
      <c r="N120" s="281"/>
      <c r="V120" s="233"/>
    </row>
    <row r="121" spans="1:22" ht="13.5" thickBot="1" x14ac:dyDescent="0.25">
      <c r="A121" s="357"/>
      <c r="B121" s="124"/>
      <c r="C121" s="124"/>
      <c r="D121" s="134"/>
      <c r="E121" s="126" t="s">
        <v>37</v>
      </c>
      <c r="F121" s="127"/>
      <c r="G121" s="462"/>
      <c r="H121" s="463"/>
      <c r="I121" s="464"/>
      <c r="J121" s="120" t="s">
        <v>1726</v>
      </c>
      <c r="K121" s="121"/>
      <c r="L121" s="121"/>
      <c r="M121" s="122"/>
      <c r="N121" s="281"/>
      <c r="V121" s="233"/>
    </row>
    <row r="122" spans="1:22" ht="24" thickTop="1" thickBot="1" x14ac:dyDescent="0.25">
      <c r="A122" s="355">
        <f t="shared" ref="A122" si="23">A118+1</f>
        <v>27</v>
      </c>
      <c r="B122" s="186" t="s">
        <v>20</v>
      </c>
      <c r="C122" s="186" t="s">
        <v>21</v>
      </c>
      <c r="D122" s="186" t="s">
        <v>22</v>
      </c>
      <c r="E122" s="358" t="s">
        <v>23</v>
      </c>
      <c r="F122" s="358"/>
      <c r="G122" s="358" t="s">
        <v>14</v>
      </c>
      <c r="H122" s="359"/>
      <c r="I122" s="87"/>
      <c r="J122" s="109" t="s">
        <v>1719</v>
      </c>
      <c r="K122" s="110"/>
      <c r="L122" s="110"/>
      <c r="M122" s="111"/>
      <c r="N122" s="281"/>
      <c r="V122" s="233"/>
    </row>
    <row r="123" spans="1:22" ht="13.5" thickBot="1" x14ac:dyDescent="0.25">
      <c r="A123" s="356"/>
      <c r="B123" s="113"/>
      <c r="C123" s="113"/>
      <c r="D123" s="268"/>
      <c r="E123" s="113"/>
      <c r="F123" s="113"/>
      <c r="G123" s="459"/>
      <c r="H123" s="460"/>
      <c r="I123" s="461"/>
      <c r="J123" s="115" t="s">
        <v>1719</v>
      </c>
      <c r="K123" s="115"/>
      <c r="L123" s="115"/>
      <c r="M123" s="116"/>
      <c r="N123" s="281"/>
      <c r="V123" s="233"/>
    </row>
    <row r="124" spans="1:22" ht="23.25" thickBot="1" x14ac:dyDescent="0.25">
      <c r="A124" s="356"/>
      <c r="B124" s="188" t="s">
        <v>29</v>
      </c>
      <c r="C124" s="188" t="s">
        <v>30</v>
      </c>
      <c r="D124" s="188" t="s">
        <v>31</v>
      </c>
      <c r="E124" s="363" t="s">
        <v>32</v>
      </c>
      <c r="F124" s="363"/>
      <c r="G124" s="364"/>
      <c r="H124" s="365"/>
      <c r="I124" s="366"/>
      <c r="J124" s="120" t="s">
        <v>1840</v>
      </c>
      <c r="K124" s="121"/>
      <c r="L124" s="121"/>
      <c r="M124" s="122"/>
      <c r="N124" s="281"/>
      <c r="V124" s="233"/>
    </row>
    <row r="125" spans="1:22" ht="13.5" thickBot="1" x14ac:dyDescent="0.25">
      <c r="A125" s="357"/>
      <c r="B125" s="124"/>
      <c r="C125" s="124"/>
      <c r="D125" s="134"/>
      <c r="E125" s="126" t="s">
        <v>37</v>
      </c>
      <c r="F125" s="127"/>
      <c r="G125" s="462"/>
      <c r="H125" s="463"/>
      <c r="I125" s="464"/>
      <c r="J125" s="120" t="s">
        <v>1726</v>
      </c>
      <c r="K125" s="121"/>
      <c r="L125" s="121"/>
      <c r="M125" s="122"/>
      <c r="N125" s="281"/>
      <c r="V125" s="233"/>
    </row>
    <row r="126" spans="1:22" ht="24" thickTop="1" thickBot="1" x14ac:dyDescent="0.25">
      <c r="A126" s="355">
        <f t="shared" ref="A126" si="24">A122+1</f>
        <v>28</v>
      </c>
      <c r="B126" s="186" t="s">
        <v>20</v>
      </c>
      <c r="C126" s="186" t="s">
        <v>21</v>
      </c>
      <c r="D126" s="186" t="s">
        <v>22</v>
      </c>
      <c r="E126" s="358" t="s">
        <v>23</v>
      </c>
      <c r="F126" s="358"/>
      <c r="G126" s="358" t="s">
        <v>14</v>
      </c>
      <c r="H126" s="359"/>
      <c r="I126" s="87"/>
      <c r="J126" s="109" t="s">
        <v>1719</v>
      </c>
      <c r="K126" s="110"/>
      <c r="L126" s="110"/>
      <c r="M126" s="111"/>
      <c r="N126" s="281"/>
      <c r="V126" s="233"/>
    </row>
    <row r="127" spans="1:22" ht="13.5" thickBot="1" x14ac:dyDescent="0.25">
      <c r="A127" s="356"/>
      <c r="B127" s="113"/>
      <c r="C127" s="113"/>
      <c r="D127" s="268"/>
      <c r="E127" s="113"/>
      <c r="F127" s="113"/>
      <c r="G127" s="459"/>
      <c r="H127" s="460"/>
      <c r="I127" s="461"/>
      <c r="J127" s="115" t="s">
        <v>1719</v>
      </c>
      <c r="K127" s="115"/>
      <c r="L127" s="115"/>
      <c r="M127" s="116"/>
      <c r="N127" s="281"/>
      <c r="V127" s="233"/>
    </row>
    <row r="128" spans="1:22" ht="23.25" thickBot="1" x14ac:dyDescent="0.25">
      <c r="A128" s="356"/>
      <c r="B128" s="188" t="s">
        <v>29</v>
      </c>
      <c r="C128" s="188" t="s">
        <v>30</v>
      </c>
      <c r="D128" s="188" t="s">
        <v>31</v>
      </c>
      <c r="E128" s="363" t="s">
        <v>32</v>
      </c>
      <c r="F128" s="363"/>
      <c r="G128" s="364"/>
      <c r="H128" s="365"/>
      <c r="I128" s="366"/>
      <c r="J128" s="120" t="s">
        <v>1840</v>
      </c>
      <c r="K128" s="121"/>
      <c r="L128" s="121"/>
      <c r="M128" s="122"/>
      <c r="N128" s="281"/>
      <c r="V128" s="233"/>
    </row>
    <row r="129" spans="1:22" ht="13.5" thickBot="1" x14ac:dyDescent="0.25">
      <c r="A129" s="357"/>
      <c r="B129" s="124"/>
      <c r="C129" s="124"/>
      <c r="D129" s="134"/>
      <c r="E129" s="126" t="s">
        <v>37</v>
      </c>
      <c r="F129" s="127"/>
      <c r="G129" s="462"/>
      <c r="H129" s="463"/>
      <c r="I129" s="464"/>
      <c r="J129" s="120" t="s">
        <v>1726</v>
      </c>
      <c r="K129" s="121"/>
      <c r="L129" s="121"/>
      <c r="M129" s="122"/>
      <c r="N129" s="281"/>
      <c r="V129" s="233"/>
    </row>
    <row r="130" spans="1:22" ht="24" thickTop="1" thickBot="1" x14ac:dyDescent="0.25">
      <c r="A130" s="355">
        <f t="shared" ref="A130" si="25">A126+1</f>
        <v>29</v>
      </c>
      <c r="B130" s="186" t="s">
        <v>20</v>
      </c>
      <c r="C130" s="186" t="s">
        <v>21</v>
      </c>
      <c r="D130" s="186" t="s">
        <v>22</v>
      </c>
      <c r="E130" s="358" t="s">
        <v>23</v>
      </c>
      <c r="F130" s="358"/>
      <c r="G130" s="358" t="s">
        <v>14</v>
      </c>
      <c r="H130" s="359"/>
      <c r="I130" s="87"/>
      <c r="J130" s="109" t="s">
        <v>1719</v>
      </c>
      <c r="K130" s="110"/>
      <c r="L130" s="110"/>
      <c r="M130" s="111"/>
      <c r="N130" s="281"/>
      <c r="V130" s="233"/>
    </row>
    <row r="131" spans="1:22" ht="13.5" thickBot="1" x14ac:dyDescent="0.25">
      <c r="A131" s="356"/>
      <c r="B131" s="113"/>
      <c r="C131" s="113"/>
      <c r="D131" s="268"/>
      <c r="E131" s="113"/>
      <c r="F131" s="113"/>
      <c r="G131" s="459"/>
      <c r="H131" s="460"/>
      <c r="I131" s="461"/>
      <c r="J131" s="115" t="s">
        <v>1719</v>
      </c>
      <c r="K131" s="115"/>
      <c r="L131" s="115"/>
      <c r="M131" s="116"/>
      <c r="N131" s="281"/>
      <c r="V131" s="233"/>
    </row>
    <row r="132" spans="1:22" ht="23.25" thickBot="1" x14ac:dyDescent="0.25">
      <c r="A132" s="356"/>
      <c r="B132" s="188" t="s">
        <v>29</v>
      </c>
      <c r="C132" s="188" t="s">
        <v>30</v>
      </c>
      <c r="D132" s="188" t="s">
        <v>31</v>
      </c>
      <c r="E132" s="363" t="s">
        <v>32</v>
      </c>
      <c r="F132" s="363"/>
      <c r="G132" s="364"/>
      <c r="H132" s="365"/>
      <c r="I132" s="366"/>
      <c r="J132" s="120" t="s">
        <v>1840</v>
      </c>
      <c r="K132" s="121"/>
      <c r="L132" s="121"/>
      <c r="M132" s="122"/>
      <c r="N132" s="281"/>
      <c r="V132" s="233"/>
    </row>
    <row r="133" spans="1:22" ht="13.5" thickBot="1" x14ac:dyDescent="0.25">
      <c r="A133" s="357"/>
      <c r="B133" s="124"/>
      <c r="C133" s="124"/>
      <c r="D133" s="134"/>
      <c r="E133" s="126" t="s">
        <v>37</v>
      </c>
      <c r="F133" s="127"/>
      <c r="G133" s="462"/>
      <c r="H133" s="463"/>
      <c r="I133" s="464"/>
      <c r="J133" s="120" t="s">
        <v>1726</v>
      </c>
      <c r="K133" s="121"/>
      <c r="L133" s="121"/>
      <c r="M133" s="122"/>
      <c r="N133" s="281"/>
      <c r="V133" s="233"/>
    </row>
    <row r="134" spans="1:22" ht="24" thickTop="1" thickBot="1" x14ac:dyDescent="0.25">
      <c r="A134" s="355">
        <f t="shared" ref="A134" si="26">A130+1</f>
        <v>30</v>
      </c>
      <c r="B134" s="186" t="s">
        <v>20</v>
      </c>
      <c r="C134" s="186" t="s">
        <v>21</v>
      </c>
      <c r="D134" s="186" t="s">
        <v>22</v>
      </c>
      <c r="E134" s="358" t="s">
        <v>23</v>
      </c>
      <c r="F134" s="358"/>
      <c r="G134" s="358" t="s">
        <v>14</v>
      </c>
      <c r="H134" s="359"/>
      <c r="I134" s="87"/>
      <c r="J134" s="109" t="s">
        <v>1719</v>
      </c>
      <c r="K134" s="110"/>
      <c r="L134" s="110"/>
      <c r="M134" s="111"/>
      <c r="N134" s="281"/>
      <c r="V134" s="233"/>
    </row>
    <row r="135" spans="1:22" ht="13.5" thickBot="1" x14ac:dyDescent="0.25">
      <c r="A135" s="356"/>
      <c r="B135" s="113"/>
      <c r="C135" s="113"/>
      <c r="D135" s="268"/>
      <c r="E135" s="113"/>
      <c r="F135" s="113"/>
      <c r="G135" s="459"/>
      <c r="H135" s="460"/>
      <c r="I135" s="461"/>
      <c r="J135" s="115" t="s">
        <v>1719</v>
      </c>
      <c r="K135" s="115"/>
      <c r="L135" s="115"/>
      <c r="M135" s="116"/>
      <c r="N135" s="281"/>
      <c r="V135" s="233"/>
    </row>
    <row r="136" spans="1:22" ht="23.25" thickBot="1" x14ac:dyDescent="0.25">
      <c r="A136" s="356"/>
      <c r="B136" s="188" t="s">
        <v>29</v>
      </c>
      <c r="C136" s="188" t="s">
        <v>30</v>
      </c>
      <c r="D136" s="188" t="s">
        <v>31</v>
      </c>
      <c r="E136" s="363" t="s">
        <v>32</v>
      </c>
      <c r="F136" s="363"/>
      <c r="G136" s="364"/>
      <c r="H136" s="365"/>
      <c r="I136" s="366"/>
      <c r="J136" s="120" t="s">
        <v>1840</v>
      </c>
      <c r="K136" s="121"/>
      <c r="L136" s="121"/>
      <c r="M136" s="122"/>
      <c r="N136" s="281"/>
      <c r="V136" s="233"/>
    </row>
    <row r="137" spans="1:22" ht="13.5" thickBot="1" x14ac:dyDescent="0.25">
      <c r="A137" s="357"/>
      <c r="B137" s="124"/>
      <c r="C137" s="124"/>
      <c r="D137" s="134"/>
      <c r="E137" s="126" t="s">
        <v>37</v>
      </c>
      <c r="F137" s="127"/>
      <c r="G137" s="462"/>
      <c r="H137" s="463"/>
      <c r="I137" s="464"/>
      <c r="J137" s="120" t="s">
        <v>1726</v>
      </c>
      <c r="K137" s="121"/>
      <c r="L137" s="121"/>
      <c r="M137" s="122"/>
      <c r="N137" s="281"/>
      <c r="V137" s="233"/>
    </row>
    <row r="138" spans="1:22" ht="24" thickTop="1" thickBot="1" x14ac:dyDescent="0.25">
      <c r="A138" s="355">
        <f t="shared" ref="A138" si="27">A134+1</f>
        <v>31</v>
      </c>
      <c r="B138" s="186" t="s">
        <v>20</v>
      </c>
      <c r="C138" s="186" t="s">
        <v>21</v>
      </c>
      <c r="D138" s="186" t="s">
        <v>22</v>
      </c>
      <c r="E138" s="358" t="s">
        <v>23</v>
      </c>
      <c r="F138" s="358"/>
      <c r="G138" s="358" t="s">
        <v>14</v>
      </c>
      <c r="H138" s="359"/>
      <c r="I138" s="87"/>
      <c r="J138" s="109" t="s">
        <v>1719</v>
      </c>
      <c r="K138" s="110"/>
      <c r="L138" s="110"/>
      <c r="M138" s="111"/>
      <c r="N138" s="281"/>
      <c r="V138" s="233"/>
    </row>
    <row r="139" spans="1:22" ht="13.5" thickBot="1" x14ac:dyDescent="0.25">
      <c r="A139" s="356"/>
      <c r="B139" s="113"/>
      <c r="C139" s="113"/>
      <c r="D139" s="268"/>
      <c r="E139" s="113"/>
      <c r="F139" s="113"/>
      <c r="G139" s="459"/>
      <c r="H139" s="460"/>
      <c r="I139" s="461"/>
      <c r="J139" s="115" t="s">
        <v>1719</v>
      </c>
      <c r="K139" s="115"/>
      <c r="L139" s="115"/>
      <c r="M139" s="116"/>
      <c r="N139" s="281"/>
      <c r="V139" s="233"/>
    </row>
    <row r="140" spans="1:22" ht="23.25" thickBot="1" x14ac:dyDescent="0.25">
      <c r="A140" s="356"/>
      <c r="B140" s="188" t="s">
        <v>29</v>
      </c>
      <c r="C140" s="188" t="s">
        <v>30</v>
      </c>
      <c r="D140" s="188" t="s">
        <v>31</v>
      </c>
      <c r="E140" s="363" t="s">
        <v>32</v>
      </c>
      <c r="F140" s="363"/>
      <c r="G140" s="364"/>
      <c r="H140" s="365"/>
      <c r="I140" s="366"/>
      <c r="J140" s="120" t="s">
        <v>1840</v>
      </c>
      <c r="K140" s="121"/>
      <c r="L140" s="121"/>
      <c r="M140" s="122"/>
      <c r="N140" s="281"/>
      <c r="V140" s="233"/>
    </row>
    <row r="141" spans="1:22" ht="13.5" thickBot="1" x14ac:dyDescent="0.25">
      <c r="A141" s="357"/>
      <c r="B141" s="124"/>
      <c r="C141" s="124"/>
      <c r="D141" s="134"/>
      <c r="E141" s="126" t="s">
        <v>37</v>
      </c>
      <c r="F141" s="127"/>
      <c r="G141" s="462"/>
      <c r="H141" s="463"/>
      <c r="I141" s="464"/>
      <c r="J141" s="120" t="s">
        <v>1726</v>
      </c>
      <c r="K141" s="121"/>
      <c r="L141" s="121"/>
      <c r="M141" s="122"/>
      <c r="N141" s="281"/>
      <c r="V141" s="233"/>
    </row>
    <row r="142" spans="1:22" ht="24" thickTop="1" thickBot="1" x14ac:dyDescent="0.25">
      <c r="A142" s="355">
        <f t="shared" ref="A142" si="28">A138+1</f>
        <v>32</v>
      </c>
      <c r="B142" s="186" t="s">
        <v>20</v>
      </c>
      <c r="C142" s="186" t="s">
        <v>21</v>
      </c>
      <c r="D142" s="186" t="s">
        <v>22</v>
      </c>
      <c r="E142" s="358" t="s">
        <v>23</v>
      </c>
      <c r="F142" s="358"/>
      <c r="G142" s="358" t="s">
        <v>14</v>
      </c>
      <c r="H142" s="359"/>
      <c r="I142" s="87"/>
      <c r="J142" s="109" t="s">
        <v>1719</v>
      </c>
      <c r="K142" s="110"/>
      <c r="L142" s="110"/>
      <c r="M142" s="111"/>
      <c r="N142" s="281"/>
      <c r="V142" s="233"/>
    </row>
    <row r="143" spans="1:22" ht="13.5" thickBot="1" x14ac:dyDescent="0.25">
      <c r="A143" s="356"/>
      <c r="B143" s="113"/>
      <c r="C143" s="113"/>
      <c r="D143" s="268"/>
      <c r="E143" s="113"/>
      <c r="F143" s="113"/>
      <c r="G143" s="459"/>
      <c r="H143" s="460"/>
      <c r="I143" s="461"/>
      <c r="J143" s="115" t="s">
        <v>1719</v>
      </c>
      <c r="K143" s="115"/>
      <c r="L143" s="115"/>
      <c r="M143" s="116"/>
      <c r="N143" s="281"/>
      <c r="V143" s="233"/>
    </row>
    <row r="144" spans="1:22" ht="23.25" thickBot="1" x14ac:dyDescent="0.25">
      <c r="A144" s="356"/>
      <c r="B144" s="188" t="s">
        <v>29</v>
      </c>
      <c r="C144" s="188" t="s">
        <v>30</v>
      </c>
      <c r="D144" s="188" t="s">
        <v>31</v>
      </c>
      <c r="E144" s="363" t="s">
        <v>32</v>
      </c>
      <c r="F144" s="363"/>
      <c r="G144" s="364"/>
      <c r="H144" s="365"/>
      <c r="I144" s="366"/>
      <c r="J144" s="120" t="s">
        <v>1840</v>
      </c>
      <c r="K144" s="121"/>
      <c r="L144" s="121"/>
      <c r="M144" s="122"/>
      <c r="N144" s="281"/>
      <c r="V144" s="233"/>
    </row>
    <row r="145" spans="1:22" ht="13.5" thickBot="1" x14ac:dyDescent="0.25">
      <c r="A145" s="357"/>
      <c r="B145" s="124"/>
      <c r="C145" s="124"/>
      <c r="D145" s="134"/>
      <c r="E145" s="126" t="s">
        <v>37</v>
      </c>
      <c r="F145" s="127"/>
      <c r="G145" s="462"/>
      <c r="H145" s="463"/>
      <c r="I145" s="464"/>
      <c r="J145" s="120" t="s">
        <v>1726</v>
      </c>
      <c r="K145" s="121"/>
      <c r="L145" s="121"/>
      <c r="M145" s="122"/>
      <c r="N145" s="281"/>
      <c r="V145" s="233"/>
    </row>
    <row r="146" spans="1:22" ht="24" thickTop="1" thickBot="1" x14ac:dyDescent="0.25">
      <c r="A146" s="355">
        <f t="shared" ref="A146" si="29">A142+1</f>
        <v>33</v>
      </c>
      <c r="B146" s="186" t="s">
        <v>20</v>
      </c>
      <c r="C146" s="186" t="s">
        <v>21</v>
      </c>
      <c r="D146" s="186" t="s">
        <v>22</v>
      </c>
      <c r="E146" s="358" t="s">
        <v>23</v>
      </c>
      <c r="F146" s="358"/>
      <c r="G146" s="358" t="s">
        <v>14</v>
      </c>
      <c r="H146" s="359"/>
      <c r="I146" s="87"/>
      <c r="J146" s="109" t="s">
        <v>1719</v>
      </c>
      <c r="K146" s="110"/>
      <c r="L146" s="110"/>
      <c r="M146" s="111"/>
      <c r="N146" s="281"/>
      <c r="V146" s="233"/>
    </row>
    <row r="147" spans="1:22" ht="13.5" thickBot="1" x14ac:dyDescent="0.25">
      <c r="A147" s="356"/>
      <c r="B147" s="113"/>
      <c r="C147" s="113"/>
      <c r="D147" s="268"/>
      <c r="E147" s="113"/>
      <c r="F147" s="113"/>
      <c r="G147" s="459"/>
      <c r="H147" s="460"/>
      <c r="I147" s="461"/>
      <c r="J147" s="115" t="s">
        <v>1719</v>
      </c>
      <c r="K147" s="115"/>
      <c r="L147" s="115"/>
      <c r="M147" s="116"/>
      <c r="N147" s="281"/>
      <c r="V147" s="233"/>
    </row>
    <row r="148" spans="1:22" ht="23.25" thickBot="1" x14ac:dyDescent="0.25">
      <c r="A148" s="356"/>
      <c r="B148" s="188" t="s">
        <v>29</v>
      </c>
      <c r="C148" s="188" t="s">
        <v>30</v>
      </c>
      <c r="D148" s="188" t="s">
        <v>31</v>
      </c>
      <c r="E148" s="363" t="s">
        <v>32</v>
      </c>
      <c r="F148" s="363"/>
      <c r="G148" s="364"/>
      <c r="H148" s="365"/>
      <c r="I148" s="366"/>
      <c r="J148" s="120" t="s">
        <v>1840</v>
      </c>
      <c r="K148" s="121"/>
      <c r="L148" s="121"/>
      <c r="M148" s="122"/>
      <c r="N148" s="281"/>
      <c r="V148" s="233"/>
    </row>
    <row r="149" spans="1:22" ht="13.5" thickBot="1" x14ac:dyDescent="0.25">
      <c r="A149" s="357"/>
      <c r="B149" s="124"/>
      <c r="C149" s="124"/>
      <c r="D149" s="134"/>
      <c r="E149" s="126" t="s">
        <v>37</v>
      </c>
      <c r="F149" s="127"/>
      <c r="G149" s="462"/>
      <c r="H149" s="463"/>
      <c r="I149" s="464"/>
      <c r="J149" s="120" t="s">
        <v>1726</v>
      </c>
      <c r="K149" s="121"/>
      <c r="L149" s="121"/>
      <c r="M149" s="122"/>
      <c r="N149" s="281"/>
      <c r="V149" s="233"/>
    </row>
    <row r="150" spans="1:22" ht="24" thickTop="1" thickBot="1" x14ac:dyDescent="0.25">
      <c r="A150" s="355">
        <f t="shared" ref="A150" si="30">A146+1</f>
        <v>34</v>
      </c>
      <c r="B150" s="186" t="s">
        <v>20</v>
      </c>
      <c r="C150" s="186" t="s">
        <v>21</v>
      </c>
      <c r="D150" s="186" t="s">
        <v>22</v>
      </c>
      <c r="E150" s="358" t="s">
        <v>23</v>
      </c>
      <c r="F150" s="358"/>
      <c r="G150" s="358" t="s">
        <v>14</v>
      </c>
      <c r="H150" s="359"/>
      <c r="I150" s="87"/>
      <c r="J150" s="109" t="s">
        <v>1719</v>
      </c>
      <c r="K150" s="110"/>
      <c r="L150" s="110"/>
      <c r="M150" s="111"/>
      <c r="N150" s="281"/>
      <c r="V150" s="233"/>
    </row>
    <row r="151" spans="1:22" ht="13.5" thickBot="1" x14ac:dyDescent="0.25">
      <c r="A151" s="356"/>
      <c r="B151" s="113"/>
      <c r="C151" s="113"/>
      <c r="D151" s="268"/>
      <c r="E151" s="113"/>
      <c r="F151" s="113"/>
      <c r="G151" s="459"/>
      <c r="H151" s="460"/>
      <c r="I151" s="461"/>
      <c r="J151" s="115" t="s">
        <v>1719</v>
      </c>
      <c r="K151" s="115"/>
      <c r="L151" s="115"/>
      <c r="M151" s="116"/>
      <c r="N151" s="281"/>
      <c r="V151" s="233"/>
    </row>
    <row r="152" spans="1:22" ht="23.25" thickBot="1" x14ac:dyDescent="0.25">
      <c r="A152" s="356"/>
      <c r="B152" s="188" t="s">
        <v>29</v>
      </c>
      <c r="C152" s="188" t="s">
        <v>30</v>
      </c>
      <c r="D152" s="188" t="s">
        <v>31</v>
      </c>
      <c r="E152" s="363" t="s">
        <v>32</v>
      </c>
      <c r="F152" s="363"/>
      <c r="G152" s="364"/>
      <c r="H152" s="365"/>
      <c r="I152" s="366"/>
      <c r="J152" s="120" t="s">
        <v>1840</v>
      </c>
      <c r="K152" s="121"/>
      <c r="L152" s="121"/>
      <c r="M152" s="122"/>
      <c r="N152" s="281"/>
      <c r="V152" s="233"/>
    </row>
    <row r="153" spans="1:22" ht="13.5" thickBot="1" x14ac:dyDescent="0.25">
      <c r="A153" s="357"/>
      <c r="B153" s="124"/>
      <c r="C153" s="124"/>
      <c r="D153" s="134"/>
      <c r="E153" s="126" t="s">
        <v>37</v>
      </c>
      <c r="F153" s="127"/>
      <c r="G153" s="462"/>
      <c r="H153" s="463"/>
      <c r="I153" s="464"/>
      <c r="J153" s="120" t="s">
        <v>1726</v>
      </c>
      <c r="K153" s="121"/>
      <c r="L153" s="121"/>
      <c r="M153" s="122"/>
      <c r="N153" s="281"/>
      <c r="V153" s="233"/>
    </row>
    <row r="154" spans="1:22" ht="24" thickTop="1" thickBot="1" x14ac:dyDescent="0.25">
      <c r="A154" s="355">
        <f t="shared" ref="A154" si="31">A150+1</f>
        <v>35</v>
      </c>
      <c r="B154" s="186" t="s">
        <v>20</v>
      </c>
      <c r="C154" s="186" t="s">
        <v>21</v>
      </c>
      <c r="D154" s="186" t="s">
        <v>22</v>
      </c>
      <c r="E154" s="358" t="s">
        <v>23</v>
      </c>
      <c r="F154" s="358"/>
      <c r="G154" s="358" t="s">
        <v>14</v>
      </c>
      <c r="H154" s="359"/>
      <c r="I154" s="87"/>
      <c r="J154" s="109" t="s">
        <v>1719</v>
      </c>
      <c r="K154" s="110"/>
      <c r="L154" s="110"/>
      <c r="M154" s="111"/>
      <c r="N154" s="281"/>
      <c r="V154" s="233"/>
    </row>
    <row r="155" spans="1:22" ht="13.5" thickBot="1" x14ac:dyDescent="0.25">
      <c r="A155" s="356"/>
      <c r="B155" s="113"/>
      <c r="C155" s="113"/>
      <c r="D155" s="268"/>
      <c r="E155" s="113"/>
      <c r="F155" s="113"/>
      <c r="G155" s="459"/>
      <c r="H155" s="460"/>
      <c r="I155" s="461"/>
      <c r="J155" s="115" t="s">
        <v>1719</v>
      </c>
      <c r="K155" s="115"/>
      <c r="L155" s="115"/>
      <c r="M155" s="116"/>
      <c r="N155" s="281"/>
      <c r="V155" s="233"/>
    </row>
    <row r="156" spans="1:22" ht="23.25" thickBot="1" x14ac:dyDescent="0.25">
      <c r="A156" s="356"/>
      <c r="B156" s="188" t="s">
        <v>29</v>
      </c>
      <c r="C156" s="188" t="s">
        <v>30</v>
      </c>
      <c r="D156" s="188" t="s">
        <v>31</v>
      </c>
      <c r="E156" s="363" t="s">
        <v>32</v>
      </c>
      <c r="F156" s="363"/>
      <c r="G156" s="364"/>
      <c r="H156" s="365"/>
      <c r="I156" s="366"/>
      <c r="J156" s="120" t="s">
        <v>1840</v>
      </c>
      <c r="K156" s="121"/>
      <c r="L156" s="121"/>
      <c r="M156" s="122"/>
      <c r="N156" s="281"/>
      <c r="V156" s="233"/>
    </row>
    <row r="157" spans="1:22" ht="13.5" thickBot="1" x14ac:dyDescent="0.25">
      <c r="A157" s="357"/>
      <c r="B157" s="124"/>
      <c r="C157" s="124"/>
      <c r="D157" s="134"/>
      <c r="E157" s="126" t="s">
        <v>37</v>
      </c>
      <c r="F157" s="127"/>
      <c r="G157" s="462"/>
      <c r="H157" s="463"/>
      <c r="I157" s="464"/>
      <c r="J157" s="120" t="s">
        <v>1726</v>
      </c>
      <c r="K157" s="121"/>
      <c r="L157" s="121"/>
      <c r="M157" s="122"/>
      <c r="N157" s="281"/>
      <c r="V157" s="233"/>
    </row>
    <row r="158" spans="1:22" ht="24" thickTop="1" thickBot="1" x14ac:dyDescent="0.25">
      <c r="A158" s="355">
        <f t="shared" ref="A158" si="32">A154+1</f>
        <v>36</v>
      </c>
      <c r="B158" s="186" t="s">
        <v>20</v>
      </c>
      <c r="C158" s="186" t="s">
        <v>21</v>
      </c>
      <c r="D158" s="186" t="s">
        <v>22</v>
      </c>
      <c r="E158" s="358" t="s">
        <v>23</v>
      </c>
      <c r="F158" s="358"/>
      <c r="G158" s="358" t="s">
        <v>14</v>
      </c>
      <c r="H158" s="359"/>
      <c r="I158" s="87"/>
      <c r="J158" s="109" t="s">
        <v>1719</v>
      </c>
      <c r="K158" s="110"/>
      <c r="L158" s="110"/>
      <c r="M158" s="111"/>
      <c r="N158" s="281"/>
      <c r="V158" s="233"/>
    </row>
    <row r="159" spans="1:22" ht="13.5" thickBot="1" x14ac:dyDescent="0.25">
      <c r="A159" s="356"/>
      <c r="B159" s="113"/>
      <c r="C159" s="113"/>
      <c r="D159" s="268"/>
      <c r="E159" s="113"/>
      <c r="F159" s="113"/>
      <c r="G159" s="459"/>
      <c r="H159" s="460"/>
      <c r="I159" s="461"/>
      <c r="J159" s="115" t="s">
        <v>1719</v>
      </c>
      <c r="K159" s="115"/>
      <c r="L159" s="115"/>
      <c r="M159" s="116"/>
      <c r="N159" s="281"/>
      <c r="V159" s="233"/>
    </row>
    <row r="160" spans="1:22" ht="23.25" thickBot="1" x14ac:dyDescent="0.25">
      <c r="A160" s="356"/>
      <c r="B160" s="188" t="s">
        <v>29</v>
      </c>
      <c r="C160" s="188" t="s">
        <v>30</v>
      </c>
      <c r="D160" s="188" t="s">
        <v>31</v>
      </c>
      <c r="E160" s="363" t="s">
        <v>32</v>
      </c>
      <c r="F160" s="363"/>
      <c r="G160" s="364"/>
      <c r="H160" s="365"/>
      <c r="I160" s="366"/>
      <c r="J160" s="120" t="s">
        <v>1840</v>
      </c>
      <c r="K160" s="121"/>
      <c r="L160" s="121"/>
      <c r="M160" s="122"/>
      <c r="N160" s="281"/>
      <c r="V160" s="233"/>
    </row>
    <row r="161" spans="1:22" ht="13.5" thickBot="1" x14ac:dyDescent="0.25">
      <c r="A161" s="357"/>
      <c r="B161" s="124"/>
      <c r="C161" s="124"/>
      <c r="D161" s="134"/>
      <c r="E161" s="126" t="s">
        <v>37</v>
      </c>
      <c r="F161" s="127"/>
      <c r="G161" s="462"/>
      <c r="H161" s="463"/>
      <c r="I161" s="464"/>
      <c r="J161" s="120" t="s">
        <v>1726</v>
      </c>
      <c r="K161" s="121"/>
      <c r="L161" s="121"/>
      <c r="M161" s="122"/>
      <c r="N161" s="281"/>
      <c r="V161" s="233"/>
    </row>
    <row r="162" spans="1:22" ht="24" thickTop="1" thickBot="1" x14ac:dyDescent="0.25">
      <c r="A162" s="355">
        <f t="shared" ref="A162" si="33">A158+1</f>
        <v>37</v>
      </c>
      <c r="B162" s="186" t="s">
        <v>20</v>
      </c>
      <c r="C162" s="186" t="s">
        <v>21</v>
      </c>
      <c r="D162" s="186" t="s">
        <v>22</v>
      </c>
      <c r="E162" s="358" t="s">
        <v>23</v>
      </c>
      <c r="F162" s="358"/>
      <c r="G162" s="358" t="s">
        <v>14</v>
      </c>
      <c r="H162" s="359"/>
      <c r="I162" s="87"/>
      <c r="J162" s="109" t="s">
        <v>1719</v>
      </c>
      <c r="K162" s="110"/>
      <c r="L162" s="110"/>
      <c r="M162" s="111"/>
      <c r="N162" s="281"/>
      <c r="V162" s="233"/>
    </row>
    <row r="163" spans="1:22" ht="13.5" thickBot="1" x14ac:dyDescent="0.25">
      <c r="A163" s="356"/>
      <c r="B163" s="113"/>
      <c r="C163" s="113"/>
      <c r="D163" s="268"/>
      <c r="E163" s="113"/>
      <c r="F163" s="113"/>
      <c r="G163" s="459"/>
      <c r="H163" s="460"/>
      <c r="I163" s="461"/>
      <c r="J163" s="115" t="s">
        <v>1719</v>
      </c>
      <c r="K163" s="115"/>
      <c r="L163" s="115"/>
      <c r="M163" s="116"/>
      <c r="N163" s="281"/>
      <c r="V163" s="233"/>
    </row>
    <row r="164" spans="1:22" ht="23.25" thickBot="1" x14ac:dyDescent="0.25">
      <c r="A164" s="356"/>
      <c r="B164" s="188" t="s">
        <v>29</v>
      </c>
      <c r="C164" s="188" t="s">
        <v>30</v>
      </c>
      <c r="D164" s="188" t="s">
        <v>31</v>
      </c>
      <c r="E164" s="363" t="s">
        <v>32</v>
      </c>
      <c r="F164" s="363"/>
      <c r="G164" s="364"/>
      <c r="H164" s="365"/>
      <c r="I164" s="366"/>
      <c r="J164" s="120" t="s">
        <v>1840</v>
      </c>
      <c r="K164" s="121"/>
      <c r="L164" s="121"/>
      <c r="M164" s="122"/>
      <c r="N164" s="281"/>
      <c r="V164" s="233"/>
    </row>
    <row r="165" spans="1:22" ht="13.5" thickBot="1" x14ac:dyDescent="0.25">
      <c r="A165" s="357"/>
      <c r="B165" s="124"/>
      <c r="C165" s="124"/>
      <c r="D165" s="134"/>
      <c r="E165" s="126" t="s">
        <v>37</v>
      </c>
      <c r="F165" s="127"/>
      <c r="G165" s="462"/>
      <c r="H165" s="463"/>
      <c r="I165" s="464"/>
      <c r="J165" s="120" t="s">
        <v>1726</v>
      </c>
      <c r="K165" s="121"/>
      <c r="L165" s="121"/>
      <c r="M165" s="122"/>
      <c r="N165" s="281"/>
      <c r="V165" s="233"/>
    </row>
    <row r="166" spans="1:22" ht="24" thickTop="1" thickBot="1" x14ac:dyDescent="0.25">
      <c r="A166" s="355">
        <f t="shared" ref="A166" si="34">A162+1</f>
        <v>38</v>
      </c>
      <c r="B166" s="186" t="s">
        <v>20</v>
      </c>
      <c r="C166" s="186" t="s">
        <v>21</v>
      </c>
      <c r="D166" s="186" t="s">
        <v>22</v>
      </c>
      <c r="E166" s="358" t="s">
        <v>23</v>
      </c>
      <c r="F166" s="358"/>
      <c r="G166" s="358" t="s">
        <v>14</v>
      </c>
      <c r="H166" s="359"/>
      <c r="I166" s="87"/>
      <c r="J166" s="109" t="s">
        <v>1719</v>
      </c>
      <c r="K166" s="110"/>
      <c r="L166" s="110"/>
      <c r="M166" s="111"/>
      <c r="N166" s="281"/>
      <c r="V166" s="233"/>
    </row>
    <row r="167" spans="1:22" ht="13.5" thickBot="1" x14ac:dyDescent="0.25">
      <c r="A167" s="356"/>
      <c r="B167" s="113"/>
      <c r="C167" s="113"/>
      <c r="D167" s="268"/>
      <c r="E167" s="113"/>
      <c r="F167" s="113"/>
      <c r="G167" s="459"/>
      <c r="H167" s="460"/>
      <c r="I167" s="461"/>
      <c r="J167" s="115" t="s">
        <v>1719</v>
      </c>
      <c r="K167" s="115"/>
      <c r="L167" s="115"/>
      <c r="M167" s="116"/>
      <c r="N167" s="281"/>
      <c r="V167" s="233"/>
    </row>
    <row r="168" spans="1:22" ht="23.25" thickBot="1" x14ac:dyDescent="0.25">
      <c r="A168" s="356"/>
      <c r="B168" s="188" t="s">
        <v>29</v>
      </c>
      <c r="C168" s="188" t="s">
        <v>30</v>
      </c>
      <c r="D168" s="188" t="s">
        <v>31</v>
      </c>
      <c r="E168" s="363" t="s">
        <v>32</v>
      </c>
      <c r="F168" s="363"/>
      <c r="G168" s="364"/>
      <c r="H168" s="365"/>
      <c r="I168" s="366"/>
      <c r="J168" s="120" t="s">
        <v>1840</v>
      </c>
      <c r="K168" s="121"/>
      <c r="L168" s="121"/>
      <c r="M168" s="122"/>
      <c r="N168" s="281"/>
      <c r="V168" s="233"/>
    </row>
    <row r="169" spans="1:22" ht="13.5" thickBot="1" x14ac:dyDescent="0.25">
      <c r="A169" s="357"/>
      <c r="B169" s="124"/>
      <c r="C169" s="124"/>
      <c r="D169" s="134"/>
      <c r="E169" s="126" t="s">
        <v>37</v>
      </c>
      <c r="F169" s="127"/>
      <c r="G169" s="462"/>
      <c r="H169" s="463"/>
      <c r="I169" s="464"/>
      <c r="J169" s="120" t="s">
        <v>1726</v>
      </c>
      <c r="K169" s="121"/>
      <c r="L169" s="121"/>
      <c r="M169" s="122"/>
      <c r="N169" s="281"/>
      <c r="V169" s="233"/>
    </row>
    <row r="170" spans="1:22" ht="24" thickTop="1" thickBot="1" x14ac:dyDescent="0.25">
      <c r="A170" s="355">
        <f t="shared" ref="A170" si="35">A166+1</f>
        <v>39</v>
      </c>
      <c r="B170" s="186" t="s">
        <v>20</v>
      </c>
      <c r="C170" s="186" t="s">
        <v>21</v>
      </c>
      <c r="D170" s="186" t="s">
        <v>22</v>
      </c>
      <c r="E170" s="358" t="s">
        <v>23</v>
      </c>
      <c r="F170" s="358"/>
      <c r="G170" s="358" t="s">
        <v>14</v>
      </c>
      <c r="H170" s="359"/>
      <c r="I170" s="87"/>
      <c r="J170" s="109" t="s">
        <v>1719</v>
      </c>
      <c r="K170" s="110"/>
      <c r="L170" s="110"/>
      <c r="M170" s="111"/>
      <c r="N170" s="281"/>
      <c r="V170" s="233"/>
    </row>
    <row r="171" spans="1:22" ht="13.5" thickBot="1" x14ac:dyDescent="0.25">
      <c r="A171" s="356"/>
      <c r="B171" s="113"/>
      <c r="C171" s="113"/>
      <c r="D171" s="268"/>
      <c r="E171" s="113"/>
      <c r="F171" s="113"/>
      <c r="G171" s="459"/>
      <c r="H171" s="460"/>
      <c r="I171" s="461"/>
      <c r="J171" s="115" t="s">
        <v>1719</v>
      </c>
      <c r="K171" s="115"/>
      <c r="L171" s="115"/>
      <c r="M171" s="116"/>
      <c r="N171" s="281"/>
      <c r="V171" s="233"/>
    </row>
    <row r="172" spans="1:22" ht="23.25" thickBot="1" x14ac:dyDescent="0.25">
      <c r="A172" s="356"/>
      <c r="B172" s="188" t="s">
        <v>29</v>
      </c>
      <c r="C172" s="188" t="s">
        <v>30</v>
      </c>
      <c r="D172" s="188" t="s">
        <v>31</v>
      </c>
      <c r="E172" s="363" t="s">
        <v>32</v>
      </c>
      <c r="F172" s="363"/>
      <c r="G172" s="364"/>
      <c r="H172" s="365"/>
      <c r="I172" s="366"/>
      <c r="J172" s="120" t="s">
        <v>1840</v>
      </c>
      <c r="K172" s="121"/>
      <c r="L172" s="121"/>
      <c r="M172" s="122"/>
      <c r="N172" s="281"/>
      <c r="V172" s="233"/>
    </row>
    <row r="173" spans="1:22" ht="13.5" thickBot="1" x14ac:dyDescent="0.25">
      <c r="A173" s="357"/>
      <c r="B173" s="124"/>
      <c r="C173" s="124"/>
      <c r="D173" s="134"/>
      <c r="E173" s="126" t="s">
        <v>37</v>
      </c>
      <c r="F173" s="127"/>
      <c r="G173" s="462"/>
      <c r="H173" s="463"/>
      <c r="I173" s="464"/>
      <c r="J173" s="120" t="s">
        <v>1726</v>
      </c>
      <c r="K173" s="121"/>
      <c r="L173" s="121"/>
      <c r="M173" s="122"/>
      <c r="N173" s="281"/>
      <c r="V173" s="233"/>
    </row>
    <row r="174" spans="1:22" ht="24" thickTop="1" thickBot="1" x14ac:dyDescent="0.25">
      <c r="A174" s="355">
        <f t="shared" ref="A174" si="36">A170+1</f>
        <v>40</v>
      </c>
      <c r="B174" s="186" t="s">
        <v>20</v>
      </c>
      <c r="C174" s="186" t="s">
        <v>21</v>
      </c>
      <c r="D174" s="186" t="s">
        <v>22</v>
      </c>
      <c r="E174" s="358" t="s">
        <v>23</v>
      </c>
      <c r="F174" s="358"/>
      <c r="G174" s="358" t="s">
        <v>14</v>
      </c>
      <c r="H174" s="359"/>
      <c r="I174" s="87"/>
      <c r="J174" s="109" t="s">
        <v>1719</v>
      </c>
      <c r="K174" s="110"/>
      <c r="L174" s="110"/>
      <c r="M174" s="111"/>
      <c r="N174" s="281"/>
      <c r="V174" s="233"/>
    </row>
    <row r="175" spans="1:22" ht="13.5" thickBot="1" x14ac:dyDescent="0.25">
      <c r="A175" s="356"/>
      <c r="B175" s="113"/>
      <c r="C175" s="113"/>
      <c r="D175" s="268"/>
      <c r="E175" s="113"/>
      <c r="F175" s="113"/>
      <c r="G175" s="459"/>
      <c r="H175" s="460"/>
      <c r="I175" s="461"/>
      <c r="J175" s="115" t="s">
        <v>1719</v>
      </c>
      <c r="K175" s="115"/>
      <c r="L175" s="115"/>
      <c r="M175" s="116"/>
      <c r="N175" s="281"/>
      <c r="V175" s="233"/>
    </row>
    <row r="176" spans="1:22" ht="23.25" thickBot="1" x14ac:dyDescent="0.25">
      <c r="A176" s="356"/>
      <c r="B176" s="188" t="s">
        <v>29</v>
      </c>
      <c r="C176" s="188" t="s">
        <v>30</v>
      </c>
      <c r="D176" s="188" t="s">
        <v>31</v>
      </c>
      <c r="E176" s="363" t="s">
        <v>32</v>
      </c>
      <c r="F176" s="363"/>
      <c r="G176" s="364"/>
      <c r="H176" s="365"/>
      <c r="I176" s="366"/>
      <c r="J176" s="120" t="s">
        <v>1840</v>
      </c>
      <c r="K176" s="121"/>
      <c r="L176" s="121"/>
      <c r="M176" s="122"/>
      <c r="N176" s="281"/>
      <c r="V176" s="233"/>
    </row>
    <row r="177" spans="1:22" ht="13.5" thickBot="1" x14ac:dyDescent="0.25">
      <c r="A177" s="357"/>
      <c r="B177" s="124"/>
      <c r="C177" s="124"/>
      <c r="D177" s="134"/>
      <c r="E177" s="126" t="s">
        <v>37</v>
      </c>
      <c r="F177" s="127"/>
      <c r="G177" s="462"/>
      <c r="H177" s="463"/>
      <c r="I177" s="464"/>
      <c r="J177" s="120" t="s">
        <v>1726</v>
      </c>
      <c r="K177" s="121"/>
      <c r="L177" s="121"/>
      <c r="M177" s="122"/>
      <c r="N177" s="281"/>
      <c r="V177" s="233"/>
    </row>
    <row r="178" spans="1:22" ht="24" thickTop="1" thickBot="1" x14ac:dyDescent="0.25">
      <c r="A178" s="355">
        <f t="shared" ref="A178" si="37">A174+1</f>
        <v>41</v>
      </c>
      <c r="B178" s="186" t="s">
        <v>20</v>
      </c>
      <c r="C178" s="186" t="s">
        <v>21</v>
      </c>
      <c r="D178" s="186" t="s">
        <v>22</v>
      </c>
      <c r="E178" s="358" t="s">
        <v>23</v>
      </c>
      <c r="F178" s="358"/>
      <c r="G178" s="358" t="s">
        <v>14</v>
      </c>
      <c r="H178" s="359"/>
      <c r="I178" s="87"/>
      <c r="J178" s="109" t="s">
        <v>1719</v>
      </c>
      <c r="K178" s="110"/>
      <c r="L178" s="110"/>
      <c r="M178" s="111"/>
      <c r="N178" s="281"/>
      <c r="V178" s="233"/>
    </row>
    <row r="179" spans="1:22" ht="13.5" thickBot="1" x14ac:dyDescent="0.25">
      <c r="A179" s="356"/>
      <c r="B179" s="113"/>
      <c r="C179" s="113"/>
      <c r="D179" s="268"/>
      <c r="E179" s="113"/>
      <c r="F179" s="113"/>
      <c r="G179" s="459"/>
      <c r="H179" s="460"/>
      <c r="I179" s="461"/>
      <c r="J179" s="115" t="s">
        <v>1719</v>
      </c>
      <c r="K179" s="115"/>
      <c r="L179" s="115"/>
      <c r="M179" s="116"/>
      <c r="N179" s="281"/>
      <c r="V179" s="233">
        <f>G179</f>
        <v>0</v>
      </c>
    </row>
    <row r="180" spans="1:22" ht="23.25" thickBot="1" x14ac:dyDescent="0.25">
      <c r="A180" s="356"/>
      <c r="B180" s="188" t="s">
        <v>29</v>
      </c>
      <c r="C180" s="188" t="s">
        <v>30</v>
      </c>
      <c r="D180" s="188" t="s">
        <v>31</v>
      </c>
      <c r="E180" s="363" t="s">
        <v>32</v>
      </c>
      <c r="F180" s="363"/>
      <c r="G180" s="364"/>
      <c r="H180" s="365"/>
      <c r="I180" s="366"/>
      <c r="J180" s="120" t="s">
        <v>1840</v>
      </c>
      <c r="K180" s="121"/>
      <c r="L180" s="121"/>
      <c r="M180" s="122"/>
      <c r="N180" s="281"/>
      <c r="V180" s="233"/>
    </row>
    <row r="181" spans="1:22" ht="13.5" thickBot="1" x14ac:dyDescent="0.25">
      <c r="A181" s="357"/>
      <c r="B181" s="124"/>
      <c r="C181" s="124"/>
      <c r="D181" s="134"/>
      <c r="E181" s="126" t="s">
        <v>37</v>
      </c>
      <c r="F181" s="127"/>
      <c r="G181" s="462"/>
      <c r="H181" s="463"/>
      <c r="I181" s="464"/>
      <c r="J181" s="120" t="s">
        <v>1726</v>
      </c>
      <c r="K181" s="121"/>
      <c r="L181" s="121"/>
      <c r="M181" s="122"/>
      <c r="N181" s="281"/>
      <c r="V181" s="233"/>
    </row>
    <row r="182" spans="1:22" ht="24" thickTop="1" thickBot="1" x14ac:dyDescent="0.25">
      <c r="A182" s="355">
        <f t="shared" ref="A182" si="38">A178+1</f>
        <v>42</v>
      </c>
      <c r="B182" s="186" t="s">
        <v>20</v>
      </c>
      <c r="C182" s="186" t="s">
        <v>21</v>
      </c>
      <c r="D182" s="186" t="s">
        <v>22</v>
      </c>
      <c r="E182" s="358" t="s">
        <v>23</v>
      </c>
      <c r="F182" s="358"/>
      <c r="G182" s="358" t="s">
        <v>14</v>
      </c>
      <c r="H182" s="359"/>
      <c r="I182" s="87"/>
      <c r="J182" s="109" t="s">
        <v>1719</v>
      </c>
      <c r="K182" s="110"/>
      <c r="L182" s="110"/>
      <c r="M182" s="111"/>
      <c r="N182" s="281"/>
      <c r="V182" s="233"/>
    </row>
    <row r="183" spans="1:22" ht="13.5" thickBot="1" x14ac:dyDescent="0.25">
      <c r="A183" s="356"/>
      <c r="B183" s="113"/>
      <c r="C183" s="113"/>
      <c r="D183" s="268"/>
      <c r="E183" s="113"/>
      <c r="F183" s="113"/>
      <c r="G183" s="459"/>
      <c r="H183" s="460"/>
      <c r="I183" s="461"/>
      <c r="J183" s="115" t="s">
        <v>1719</v>
      </c>
      <c r="K183" s="115"/>
      <c r="L183" s="115"/>
      <c r="M183" s="116"/>
      <c r="N183" s="281"/>
      <c r="V183" s="233">
        <f>G183</f>
        <v>0</v>
      </c>
    </row>
    <row r="184" spans="1:22" ht="23.25" thickBot="1" x14ac:dyDescent="0.25">
      <c r="A184" s="356"/>
      <c r="B184" s="188" t="s">
        <v>29</v>
      </c>
      <c r="C184" s="188" t="s">
        <v>30</v>
      </c>
      <c r="D184" s="188" t="s">
        <v>31</v>
      </c>
      <c r="E184" s="363" t="s">
        <v>32</v>
      </c>
      <c r="F184" s="363"/>
      <c r="G184" s="364"/>
      <c r="H184" s="365"/>
      <c r="I184" s="366"/>
      <c r="J184" s="120" t="s">
        <v>1840</v>
      </c>
      <c r="K184" s="121"/>
      <c r="L184" s="121"/>
      <c r="M184" s="122"/>
      <c r="N184" s="281"/>
      <c r="V184" s="233"/>
    </row>
    <row r="185" spans="1:22" ht="13.5" thickBot="1" x14ac:dyDescent="0.25">
      <c r="A185" s="357"/>
      <c r="B185" s="124"/>
      <c r="C185" s="124"/>
      <c r="D185" s="134"/>
      <c r="E185" s="126" t="s">
        <v>37</v>
      </c>
      <c r="F185" s="127"/>
      <c r="G185" s="462"/>
      <c r="H185" s="463"/>
      <c r="I185" s="464"/>
      <c r="J185" s="120" t="s">
        <v>1726</v>
      </c>
      <c r="K185" s="121"/>
      <c r="L185" s="121"/>
      <c r="M185" s="122"/>
      <c r="N185" s="281"/>
      <c r="V185" s="233"/>
    </row>
    <row r="186" spans="1:22" ht="24" thickTop="1" thickBot="1" x14ac:dyDescent="0.25">
      <c r="A186" s="355">
        <f t="shared" ref="A186" si="39">A182+1</f>
        <v>43</v>
      </c>
      <c r="B186" s="186" t="s">
        <v>20</v>
      </c>
      <c r="C186" s="186" t="s">
        <v>21</v>
      </c>
      <c r="D186" s="186" t="s">
        <v>22</v>
      </c>
      <c r="E186" s="358" t="s">
        <v>23</v>
      </c>
      <c r="F186" s="358"/>
      <c r="G186" s="358" t="s">
        <v>14</v>
      </c>
      <c r="H186" s="359"/>
      <c r="I186" s="87"/>
      <c r="J186" s="109" t="s">
        <v>1719</v>
      </c>
      <c r="K186" s="110"/>
      <c r="L186" s="110"/>
      <c r="M186" s="111"/>
      <c r="N186" s="281"/>
      <c r="V186" s="233"/>
    </row>
    <row r="187" spans="1:22" ht="13.5" thickBot="1" x14ac:dyDescent="0.25">
      <c r="A187" s="356"/>
      <c r="B187" s="113"/>
      <c r="C187" s="113"/>
      <c r="D187" s="268"/>
      <c r="E187" s="113"/>
      <c r="F187" s="113"/>
      <c r="G187" s="459"/>
      <c r="H187" s="460"/>
      <c r="I187" s="461"/>
      <c r="J187" s="115" t="s">
        <v>1719</v>
      </c>
      <c r="K187" s="115"/>
      <c r="L187" s="115"/>
      <c r="M187" s="116"/>
      <c r="N187" s="281"/>
      <c r="V187" s="233">
        <f>G187</f>
        <v>0</v>
      </c>
    </row>
    <row r="188" spans="1:22" ht="23.25" thickBot="1" x14ac:dyDescent="0.25">
      <c r="A188" s="356"/>
      <c r="B188" s="188" t="s">
        <v>29</v>
      </c>
      <c r="C188" s="188" t="s">
        <v>30</v>
      </c>
      <c r="D188" s="188" t="s">
        <v>31</v>
      </c>
      <c r="E188" s="363" t="s">
        <v>32</v>
      </c>
      <c r="F188" s="363"/>
      <c r="G188" s="364"/>
      <c r="H188" s="365"/>
      <c r="I188" s="366"/>
      <c r="J188" s="120" t="s">
        <v>1840</v>
      </c>
      <c r="K188" s="121"/>
      <c r="L188" s="121"/>
      <c r="M188" s="122"/>
      <c r="N188" s="281"/>
      <c r="V188" s="233"/>
    </row>
    <row r="189" spans="1:22" ht="13.5" thickBot="1" x14ac:dyDescent="0.25">
      <c r="A189" s="357"/>
      <c r="B189" s="124"/>
      <c r="C189" s="124"/>
      <c r="D189" s="134"/>
      <c r="E189" s="126" t="s">
        <v>37</v>
      </c>
      <c r="F189" s="127"/>
      <c r="G189" s="462"/>
      <c r="H189" s="463"/>
      <c r="I189" s="464"/>
      <c r="J189" s="120" t="s">
        <v>1726</v>
      </c>
      <c r="K189" s="121"/>
      <c r="L189" s="121"/>
      <c r="M189" s="122"/>
      <c r="N189" s="281"/>
      <c r="V189" s="233"/>
    </row>
    <row r="190" spans="1:22" ht="24" thickTop="1" thickBot="1" x14ac:dyDescent="0.25">
      <c r="A190" s="355">
        <f t="shared" ref="A190" si="40">A186+1</f>
        <v>44</v>
      </c>
      <c r="B190" s="186" t="s">
        <v>20</v>
      </c>
      <c r="C190" s="186" t="s">
        <v>21</v>
      </c>
      <c r="D190" s="186" t="s">
        <v>22</v>
      </c>
      <c r="E190" s="358" t="s">
        <v>23</v>
      </c>
      <c r="F190" s="358"/>
      <c r="G190" s="358" t="s">
        <v>14</v>
      </c>
      <c r="H190" s="359"/>
      <c r="I190" s="87"/>
      <c r="J190" s="109" t="s">
        <v>1719</v>
      </c>
      <c r="K190" s="110"/>
      <c r="L190" s="110"/>
      <c r="M190" s="111"/>
      <c r="N190" s="281"/>
      <c r="V190" s="233"/>
    </row>
    <row r="191" spans="1:22" ht="13.5" thickBot="1" x14ac:dyDescent="0.25">
      <c r="A191" s="356"/>
      <c r="B191" s="113"/>
      <c r="C191" s="113"/>
      <c r="D191" s="268"/>
      <c r="E191" s="113"/>
      <c r="F191" s="113"/>
      <c r="G191" s="459"/>
      <c r="H191" s="460"/>
      <c r="I191" s="461"/>
      <c r="J191" s="115" t="s">
        <v>1719</v>
      </c>
      <c r="K191" s="115"/>
      <c r="L191" s="115"/>
      <c r="M191" s="116"/>
      <c r="N191" s="281"/>
      <c r="V191" s="233">
        <f>G191</f>
        <v>0</v>
      </c>
    </row>
    <row r="192" spans="1:22" ht="23.25" thickBot="1" x14ac:dyDescent="0.25">
      <c r="A192" s="356"/>
      <c r="B192" s="188" t="s">
        <v>29</v>
      </c>
      <c r="C192" s="188" t="s">
        <v>30</v>
      </c>
      <c r="D192" s="188" t="s">
        <v>31</v>
      </c>
      <c r="E192" s="363" t="s">
        <v>32</v>
      </c>
      <c r="F192" s="363"/>
      <c r="G192" s="364"/>
      <c r="H192" s="365"/>
      <c r="I192" s="366"/>
      <c r="J192" s="120" t="s">
        <v>1840</v>
      </c>
      <c r="K192" s="121"/>
      <c r="L192" s="121"/>
      <c r="M192" s="122"/>
      <c r="N192" s="281"/>
      <c r="V192" s="233"/>
    </row>
    <row r="193" spans="1:22" ht="13.5" thickBot="1" x14ac:dyDescent="0.25">
      <c r="A193" s="357"/>
      <c r="B193" s="124"/>
      <c r="C193" s="124"/>
      <c r="D193" s="134"/>
      <c r="E193" s="126" t="s">
        <v>37</v>
      </c>
      <c r="F193" s="127"/>
      <c r="G193" s="462"/>
      <c r="H193" s="463"/>
      <c r="I193" s="464"/>
      <c r="J193" s="120" t="s">
        <v>1726</v>
      </c>
      <c r="K193" s="121"/>
      <c r="L193" s="121"/>
      <c r="M193" s="122"/>
      <c r="N193" s="281"/>
      <c r="V193" s="233"/>
    </row>
    <row r="194" spans="1:22" ht="24" thickTop="1" thickBot="1" x14ac:dyDescent="0.25">
      <c r="A194" s="355">
        <f t="shared" ref="A194" si="41">A190+1</f>
        <v>45</v>
      </c>
      <c r="B194" s="186" t="s">
        <v>20</v>
      </c>
      <c r="C194" s="186" t="s">
        <v>21</v>
      </c>
      <c r="D194" s="186" t="s">
        <v>22</v>
      </c>
      <c r="E194" s="358" t="s">
        <v>23</v>
      </c>
      <c r="F194" s="358"/>
      <c r="G194" s="358" t="s">
        <v>14</v>
      </c>
      <c r="H194" s="359"/>
      <c r="I194" s="87"/>
      <c r="J194" s="109" t="s">
        <v>1719</v>
      </c>
      <c r="K194" s="110"/>
      <c r="L194" s="110"/>
      <c r="M194" s="111"/>
      <c r="N194" s="281"/>
      <c r="V194" s="233"/>
    </row>
    <row r="195" spans="1:22" ht="13.5" thickBot="1" x14ac:dyDescent="0.25">
      <c r="A195" s="356"/>
      <c r="B195" s="113"/>
      <c r="C195" s="113"/>
      <c r="D195" s="268"/>
      <c r="E195" s="113"/>
      <c r="F195" s="113"/>
      <c r="G195" s="459"/>
      <c r="H195" s="460"/>
      <c r="I195" s="461"/>
      <c r="J195" s="115" t="s">
        <v>1719</v>
      </c>
      <c r="K195" s="115"/>
      <c r="L195" s="115"/>
      <c r="M195" s="116"/>
      <c r="N195" s="281"/>
      <c r="V195" s="233">
        <f>G195</f>
        <v>0</v>
      </c>
    </row>
    <row r="196" spans="1:22" ht="23.25" thickBot="1" x14ac:dyDescent="0.25">
      <c r="A196" s="356"/>
      <c r="B196" s="188" t="s">
        <v>29</v>
      </c>
      <c r="C196" s="188" t="s">
        <v>30</v>
      </c>
      <c r="D196" s="188" t="s">
        <v>31</v>
      </c>
      <c r="E196" s="363" t="s">
        <v>32</v>
      </c>
      <c r="F196" s="363"/>
      <c r="G196" s="364"/>
      <c r="H196" s="365"/>
      <c r="I196" s="366"/>
      <c r="J196" s="120" t="s">
        <v>1840</v>
      </c>
      <c r="K196" s="121"/>
      <c r="L196" s="121"/>
      <c r="M196" s="122"/>
      <c r="N196" s="281"/>
      <c r="V196" s="233"/>
    </row>
    <row r="197" spans="1:22" ht="13.5" thickBot="1" x14ac:dyDescent="0.25">
      <c r="A197" s="357"/>
      <c r="B197" s="124"/>
      <c r="C197" s="124"/>
      <c r="D197" s="134"/>
      <c r="E197" s="126" t="s">
        <v>37</v>
      </c>
      <c r="F197" s="127"/>
      <c r="G197" s="462"/>
      <c r="H197" s="463"/>
      <c r="I197" s="464"/>
      <c r="J197" s="120" t="s">
        <v>1726</v>
      </c>
      <c r="K197" s="121"/>
      <c r="L197" s="121"/>
      <c r="M197" s="122"/>
      <c r="N197" s="281"/>
      <c r="V197" s="233"/>
    </row>
    <row r="198" spans="1:22" ht="24" thickTop="1" thickBot="1" x14ac:dyDescent="0.25">
      <c r="A198" s="355">
        <f t="shared" ref="A198" si="42">A194+1</f>
        <v>46</v>
      </c>
      <c r="B198" s="186" t="s">
        <v>20</v>
      </c>
      <c r="C198" s="186" t="s">
        <v>21</v>
      </c>
      <c r="D198" s="186" t="s">
        <v>22</v>
      </c>
      <c r="E198" s="358" t="s">
        <v>23</v>
      </c>
      <c r="F198" s="358"/>
      <c r="G198" s="358" t="s">
        <v>14</v>
      </c>
      <c r="H198" s="359"/>
      <c r="I198" s="87"/>
      <c r="J198" s="109" t="s">
        <v>1719</v>
      </c>
      <c r="K198" s="110"/>
      <c r="L198" s="110"/>
      <c r="M198" s="111"/>
      <c r="N198" s="281"/>
      <c r="V198" s="233"/>
    </row>
    <row r="199" spans="1:22" ht="13.5" thickBot="1" x14ac:dyDescent="0.25">
      <c r="A199" s="356"/>
      <c r="B199" s="113"/>
      <c r="C199" s="113"/>
      <c r="D199" s="268"/>
      <c r="E199" s="113"/>
      <c r="F199" s="113"/>
      <c r="G199" s="459"/>
      <c r="H199" s="460"/>
      <c r="I199" s="461"/>
      <c r="J199" s="115" t="s">
        <v>1719</v>
      </c>
      <c r="K199" s="115"/>
      <c r="L199" s="115"/>
      <c r="M199" s="116"/>
      <c r="N199" s="281"/>
      <c r="V199" s="233">
        <f>G199</f>
        <v>0</v>
      </c>
    </row>
    <row r="200" spans="1:22" ht="23.25" thickBot="1" x14ac:dyDescent="0.25">
      <c r="A200" s="356"/>
      <c r="B200" s="188" t="s">
        <v>29</v>
      </c>
      <c r="C200" s="188" t="s">
        <v>30</v>
      </c>
      <c r="D200" s="188" t="s">
        <v>31</v>
      </c>
      <c r="E200" s="363" t="s">
        <v>32</v>
      </c>
      <c r="F200" s="363"/>
      <c r="G200" s="364"/>
      <c r="H200" s="365"/>
      <c r="I200" s="366"/>
      <c r="J200" s="120" t="s">
        <v>1840</v>
      </c>
      <c r="K200" s="121"/>
      <c r="L200" s="121"/>
      <c r="M200" s="122"/>
      <c r="N200" s="281"/>
      <c r="V200" s="233"/>
    </row>
    <row r="201" spans="1:22" ht="13.5" thickBot="1" x14ac:dyDescent="0.25">
      <c r="A201" s="357"/>
      <c r="B201" s="124"/>
      <c r="C201" s="124"/>
      <c r="D201" s="134"/>
      <c r="E201" s="126" t="s">
        <v>37</v>
      </c>
      <c r="F201" s="127"/>
      <c r="G201" s="462"/>
      <c r="H201" s="463"/>
      <c r="I201" s="464"/>
      <c r="J201" s="120" t="s">
        <v>1726</v>
      </c>
      <c r="K201" s="121"/>
      <c r="L201" s="121"/>
      <c r="M201" s="122"/>
      <c r="N201" s="281"/>
      <c r="V201" s="233"/>
    </row>
    <row r="202" spans="1:22" ht="24" thickTop="1" thickBot="1" x14ac:dyDescent="0.25">
      <c r="A202" s="355">
        <f t="shared" ref="A202" si="43">A198+1</f>
        <v>47</v>
      </c>
      <c r="B202" s="186" t="s">
        <v>20</v>
      </c>
      <c r="C202" s="186" t="s">
        <v>21</v>
      </c>
      <c r="D202" s="186" t="s">
        <v>22</v>
      </c>
      <c r="E202" s="358" t="s">
        <v>23</v>
      </c>
      <c r="F202" s="358"/>
      <c r="G202" s="358" t="s">
        <v>14</v>
      </c>
      <c r="H202" s="359"/>
      <c r="I202" s="87"/>
      <c r="J202" s="109" t="s">
        <v>1719</v>
      </c>
      <c r="K202" s="110"/>
      <c r="L202" s="110"/>
      <c r="M202" s="111"/>
      <c r="N202" s="281"/>
      <c r="V202" s="233"/>
    </row>
    <row r="203" spans="1:22" ht="13.5" thickBot="1" x14ac:dyDescent="0.25">
      <c r="A203" s="356"/>
      <c r="B203" s="113"/>
      <c r="C203" s="113"/>
      <c r="D203" s="268"/>
      <c r="E203" s="113"/>
      <c r="F203" s="113"/>
      <c r="G203" s="459"/>
      <c r="H203" s="460"/>
      <c r="I203" s="461"/>
      <c r="J203" s="115" t="s">
        <v>1719</v>
      </c>
      <c r="K203" s="115"/>
      <c r="L203" s="115"/>
      <c r="M203" s="116"/>
      <c r="N203" s="281"/>
      <c r="V203" s="233">
        <f>G203</f>
        <v>0</v>
      </c>
    </row>
    <row r="204" spans="1:22" ht="23.25" thickBot="1" x14ac:dyDescent="0.25">
      <c r="A204" s="356"/>
      <c r="B204" s="188" t="s">
        <v>29</v>
      </c>
      <c r="C204" s="188" t="s">
        <v>30</v>
      </c>
      <c r="D204" s="188" t="s">
        <v>31</v>
      </c>
      <c r="E204" s="363" t="s">
        <v>32</v>
      </c>
      <c r="F204" s="363"/>
      <c r="G204" s="364"/>
      <c r="H204" s="365"/>
      <c r="I204" s="366"/>
      <c r="J204" s="120" t="s">
        <v>1840</v>
      </c>
      <c r="K204" s="121"/>
      <c r="L204" s="121"/>
      <c r="M204" s="122"/>
      <c r="N204" s="281"/>
      <c r="V204" s="233"/>
    </row>
    <row r="205" spans="1:22" ht="13.5" thickBot="1" x14ac:dyDescent="0.25">
      <c r="A205" s="357"/>
      <c r="B205" s="124"/>
      <c r="C205" s="124"/>
      <c r="D205" s="134"/>
      <c r="E205" s="126" t="s">
        <v>37</v>
      </c>
      <c r="F205" s="127"/>
      <c r="G205" s="462"/>
      <c r="H205" s="463"/>
      <c r="I205" s="464"/>
      <c r="J205" s="120" t="s">
        <v>1726</v>
      </c>
      <c r="K205" s="121"/>
      <c r="L205" s="121"/>
      <c r="M205" s="122"/>
      <c r="N205" s="281"/>
      <c r="V205" s="233"/>
    </row>
    <row r="206" spans="1:22" ht="24" thickTop="1" thickBot="1" x14ac:dyDescent="0.25">
      <c r="A206" s="355">
        <f t="shared" ref="A206" si="44">A202+1</f>
        <v>48</v>
      </c>
      <c r="B206" s="186" t="s">
        <v>20</v>
      </c>
      <c r="C206" s="186" t="s">
        <v>21</v>
      </c>
      <c r="D206" s="186" t="s">
        <v>22</v>
      </c>
      <c r="E206" s="358" t="s">
        <v>23</v>
      </c>
      <c r="F206" s="358"/>
      <c r="G206" s="358" t="s">
        <v>14</v>
      </c>
      <c r="H206" s="359"/>
      <c r="I206" s="87"/>
      <c r="J206" s="109" t="s">
        <v>1719</v>
      </c>
      <c r="K206" s="110"/>
      <c r="L206" s="110"/>
      <c r="M206" s="111"/>
      <c r="N206" s="281"/>
      <c r="V206" s="233"/>
    </row>
    <row r="207" spans="1:22" ht="13.5" thickBot="1" x14ac:dyDescent="0.25">
      <c r="A207" s="356"/>
      <c r="B207" s="113"/>
      <c r="C207" s="113"/>
      <c r="D207" s="268"/>
      <c r="E207" s="113"/>
      <c r="F207" s="113"/>
      <c r="G207" s="459"/>
      <c r="H207" s="460"/>
      <c r="I207" s="461"/>
      <c r="J207" s="115" t="s">
        <v>1719</v>
      </c>
      <c r="K207" s="115"/>
      <c r="L207" s="115"/>
      <c r="M207" s="116"/>
      <c r="N207" s="281"/>
      <c r="V207" s="233">
        <f>G207</f>
        <v>0</v>
      </c>
    </row>
    <row r="208" spans="1:22" ht="23.25" thickBot="1" x14ac:dyDescent="0.25">
      <c r="A208" s="356"/>
      <c r="B208" s="188" t="s">
        <v>29</v>
      </c>
      <c r="C208" s="188" t="s">
        <v>30</v>
      </c>
      <c r="D208" s="188" t="s">
        <v>31</v>
      </c>
      <c r="E208" s="363" t="s">
        <v>32</v>
      </c>
      <c r="F208" s="363"/>
      <c r="G208" s="364"/>
      <c r="H208" s="365"/>
      <c r="I208" s="366"/>
      <c r="J208" s="120" t="s">
        <v>1840</v>
      </c>
      <c r="K208" s="121"/>
      <c r="L208" s="121"/>
      <c r="M208" s="122"/>
      <c r="N208" s="281"/>
      <c r="V208" s="233"/>
    </row>
    <row r="209" spans="1:22" ht="13.5" thickBot="1" x14ac:dyDescent="0.25">
      <c r="A209" s="357"/>
      <c r="B209" s="124"/>
      <c r="C209" s="124"/>
      <c r="D209" s="134"/>
      <c r="E209" s="126" t="s">
        <v>37</v>
      </c>
      <c r="F209" s="127"/>
      <c r="G209" s="462"/>
      <c r="H209" s="463"/>
      <c r="I209" s="464"/>
      <c r="J209" s="120" t="s">
        <v>1726</v>
      </c>
      <c r="K209" s="121"/>
      <c r="L209" s="121"/>
      <c r="M209" s="122"/>
      <c r="N209" s="281"/>
      <c r="V209" s="233"/>
    </row>
    <row r="210" spans="1:22" ht="24" thickTop="1" thickBot="1" x14ac:dyDescent="0.25">
      <c r="A210" s="355">
        <f t="shared" ref="A210" si="45">A206+1</f>
        <v>49</v>
      </c>
      <c r="B210" s="186" t="s">
        <v>20</v>
      </c>
      <c r="C210" s="186" t="s">
        <v>21</v>
      </c>
      <c r="D210" s="186" t="s">
        <v>22</v>
      </c>
      <c r="E210" s="358" t="s">
        <v>23</v>
      </c>
      <c r="F210" s="358"/>
      <c r="G210" s="358" t="s">
        <v>14</v>
      </c>
      <c r="H210" s="359"/>
      <c r="I210" s="87"/>
      <c r="J210" s="109" t="s">
        <v>1719</v>
      </c>
      <c r="K210" s="110"/>
      <c r="L210" s="110"/>
      <c r="M210" s="111"/>
      <c r="N210" s="281"/>
      <c r="V210" s="233"/>
    </row>
    <row r="211" spans="1:22" ht="13.5" thickBot="1" x14ac:dyDescent="0.25">
      <c r="A211" s="356"/>
      <c r="B211" s="113"/>
      <c r="C211" s="113"/>
      <c r="D211" s="268"/>
      <c r="E211" s="113"/>
      <c r="F211" s="113"/>
      <c r="G211" s="459"/>
      <c r="H211" s="460"/>
      <c r="I211" s="461"/>
      <c r="J211" s="115" t="s">
        <v>1719</v>
      </c>
      <c r="K211" s="115"/>
      <c r="L211" s="115"/>
      <c r="M211" s="116"/>
      <c r="N211" s="281"/>
      <c r="V211" s="233">
        <f>G211</f>
        <v>0</v>
      </c>
    </row>
    <row r="212" spans="1:22" ht="23.25" thickBot="1" x14ac:dyDescent="0.25">
      <c r="A212" s="356"/>
      <c r="B212" s="188" t="s">
        <v>29</v>
      </c>
      <c r="C212" s="188" t="s">
        <v>30</v>
      </c>
      <c r="D212" s="188" t="s">
        <v>31</v>
      </c>
      <c r="E212" s="363" t="s">
        <v>32</v>
      </c>
      <c r="F212" s="363"/>
      <c r="G212" s="364"/>
      <c r="H212" s="365"/>
      <c r="I212" s="366"/>
      <c r="J212" s="120" t="s">
        <v>1840</v>
      </c>
      <c r="K212" s="121"/>
      <c r="L212" s="121"/>
      <c r="M212" s="122"/>
      <c r="N212" s="281"/>
      <c r="V212" s="233"/>
    </row>
    <row r="213" spans="1:22" ht="13.5" thickBot="1" x14ac:dyDescent="0.25">
      <c r="A213" s="357"/>
      <c r="B213" s="124"/>
      <c r="C213" s="124"/>
      <c r="D213" s="134"/>
      <c r="E213" s="126" t="s">
        <v>37</v>
      </c>
      <c r="F213" s="127"/>
      <c r="G213" s="462"/>
      <c r="H213" s="463"/>
      <c r="I213" s="464"/>
      <c r="J213" s="120" t="s">
        <v>1726</v>
      </c>
      <c r="K213" s="121"/>
      <c r="L213" s="121"/>
      <c r="M213" s="122"/>
      <c r="N213" s="281"/>
      <c r="V213" s="233"/>
    </row>
    <row r="214" spans="1:22" ht="24" thickTop="1" thickBot="1" x14ac:dyDescent="0.25">
      <c r="A214" s="355">
        <f t="shared" ref="A214" si="46">A210+1</f>
        <v>50</v>
      </c>
      <c r="B214" s="186" t="s">
        <v>20</v>
      </c>
      <c r="C214" s="186" t="s">
        <v>21</v>
      </c>
      <c r="D214" s="186" t="s">
        <v>22</v>
      </c>
      <c r="E214" s="358" t="s">
        <v>23</v>
      </c>
      <c r="F214" s="358"/>
      <c r="G214" s="358" t="s">
        <v>14</v>
      </c>
      <c r="H214" s="359"/>
      <c r="I214" s="87"/>
      <c r="J214" s="109" t="s">
        <v>1719</v>
      </c>
      <c r="K214" s="110"/>
      <c r="L214" s="110"/>
      <c r="M214" s="111"/>
      <c r="N214" s="281"/>
      <c r="V214" s="233"/>
    </row>
    <row r="215" spans="1:22" ht="13.5" thickBot="1" x14ac:dyDescent="0.25">
      <c r="A215" s="356"/>
      <c r="B215" s="113"/>
      <c r="C215" s="113"/>
      <c r="D215" s="268"/>
      <c r="E215" s="113"/>
      <c r="F215" s="113"/>
      <c r="G215" s="459"/>
      <c r="H215" s="460"/>
      <c r="I215" s="461"/>
      <c r="J215" s="115" t="s">
        <v>1719</v>
      </c>
      <c r="K215" s="115"/>
      <c r="L215" s="115"/>
      <c r="M215" s="116"/>
      <c r="N215" s="281"/>
      <c r="V215" s="233">
        <f>G215</f>
        <v>0</v>
      </c>
    </row>
    <row r="216" spans="1:22" ht="23.25" thickBot="1" x14ac:dyDescent="0.25">
      <c r="A216" s="356"/>
      <c r="B216" s="188" t="s">
        <v>29</v>
      </c>
      <c r="C216" s="188" t="s">
        <v>30</v>
      </c>
      <c r="D216" s="188" t="s">
        <v>31</v>
      </c>
      <c r="E216" s="363" t="s">
        <v>32</v>
      </c>
      <c r="F216" s="363"/>
      <c r="G216" s="364"/>
      <c r="H216" s="365"/>
      <c r="I216" s="366"/>
      <c r="J216" s="120" t="s">
        <v>1840</v>
      </c>
      <c r="K216" s="121"/>
      <c r="L216" s="121"/>
      <c r="M216" s="122"/>
      <c r="N216" s="281"/>
      <c r="V216" s="233"/>
    </row>
    <row r="217" spans="1:22" ht="13.5" thickBot="1" x14ac:dyDescent="0.25">
      <c r="A217" s="357"/>
      <c r="B217" s="124"/>
      <c r="C217" s="124"/>
      <c r="D217" s="134"/>
      <c r="E217" s="126" t="s">
        <v>37</v>
      </c>
      <c r="F217" s="127"/>
      <c r="G217" s="462"/>
      <c r="H217" s="463"/>
      <c r="I217" s="464"/>
      <c r="J217" s="120" t="s">
        <v>1726</v>
      </c>
      <c r="K217" s="121"/>
      <c r="L217" s="121"/>
      <c r="M217" s="122"/>
      <c r="N217" s="281"/>
      <c r="V217" s="233"/>
    </row>
    <row r="218" spans="1:22" ht="24" thickTop="1" thickBot="1" x14ac:dyDescent="0.25">
      <c r="A218" s="355">
        <f t="shared" ref="A218" si="47">A214+1</f>
        <v>51</v>
      </c>
      <c r="B218" s="186" t="s">
        <v>20</v>
      </c>
      <c r="C218" s="186" t="s">
        <v>21</v>
      </c>
      <c r="D218" s="186" t="s">
        <v>22</v>
      </c>
      <c r="E218" s="358" t="s">
        <v>23</v>
      </c>
      <c r="F218" s="358"/>
      <c r="G218" s="358" t="s">
        <v>14</v>
      </c>
      <c r="H218" s="359"/>
      <c r="I218" s="87"/>
      <c r="J218" s="109" t="s">
        <v>1719</v>
      </c>
      <c r="K218" s="110"/>
      <c r="L218" s="110"/>
      <c r="M218" s="111"/>
      <c r="N218" s="281"/>
      <c r="V218" s="233"/>
    </row>
    <row r="219" spans="1:22" ht="13.5" thickBot="1" x14ac:dyDescent="0.25">
      <c r="A219" s="356"/>
      <c r="B219" s="113"/>
      <c r="C219" s="113"/>
      <c r="D219" s="268"/>
      <c r="E219" s="113"/>
      <c r="F219" s="113"/>
      <c r="G219" s="459"/>
      <c r="H219" s="460"/>
      <c r="I219" s="461"/>
      <c r="J219" s="115" t="s">
        <v>1719</v>
      </c>
      <c r="K219" s="115"/>
      <c r="L219" s="115"/>
      <c r="M219" s="116"/>
      <c r="N219" s="281"/>
      <c r="V219" s="233">
        <f>G219</f>
        <v>0</v>
      </c>
    </row>
    <row r="220" spans="1:22" ht="23.25" thickBot="1" x14ac:dyDescent="0.25">
      <c r="A220" s="356"/>
      <c r="B220" s="188" t="s">
        <v>29</v>
      </c>
      <c r="C220" s="188" t="s">
        <v>30</v>
      </c>
      <c r="D220" s="188" t="s">
        <v>31</v>
      </c>
      <c r="E220" s="363" t="s">
        <v>32</v>
      </c>
      <c r="F220" s="363"/>
      <c r="G220" s="364"/>
      <c r="H220" s="365"/>
      <c r="I220" s="366"/>
      <c r="J220" s="120" t="s">
        <v>1840</v>
      </c>
      <c r="K220" s="121"/>
      <c r="L220" s="121"/>
      <c r="M220" s="122"/>
      <c r="N220" s="281"/>
      <c r="V220" s="233"/>
    </row>
    <row r="221" spans="1:22" ht="13.5" thickBot="1" x14ac:dyDescent="0.25">
      <c r="A221" s="357"/>
      <c r="B221" s="124"/>
      <c r="C221" s="124"/>
      <c r="D221" s="134"/>
      <c r="E221" s="126" t="s">
        <v>37</v>
      </c>
      <c r="F221" s="127"/>
      <c r="G221" s="462"/>
      <c r="H221" s="463"/>
      <c r="I221" s="464"/>
      <c r="J221" s="120" t="s">
        <v>1726</v>
      </c>
      <c r="K221" s="121"/>
      <c r="L221" s="121"/>
      <c r="M221" s="122"/>
      <c r="N221" s="281"/>
      <c r="V221" s="233"/>
    </row>
    <row r="222" spans="1:22" ht="24" thickTop="1" thickBot="1" x14ac:dyDescent="0.25">
      <c r="A222" s="355">
        <f t="shared" ref="A222" si="48">A218+1</f>
        <v>52</v>
      </c>
      <c r="B222" s="186" t="s">
        <v>20</v>
      </c>
      <c r="C222" s="186" t="s">
        <v>21</v>
      </c>
      <c r="D222" s="186" t="s">
        <v>22</v>
      </c>
      <c r="E222" s="358" t="s">
        <v>23</v>
      </c>
      <c r="F222" s="358"/>
      <c r="G222" s="358" t="s">
        <v>14</v>
      </c>
      <c r="H222" s="359"/>
      <c r="I222" s="87"/>
      <c r="J222" s="109" t="s">
        <v>1719</v>
      </c>
      <c r="K222" s="110"/>
      <c r="L222" s="110"/>
      <c r="M222" s="111"/>
      <c r="N222" s="281"/>
      <c r="V222" s="233"/>
    </row>
    <row r="223" spans="1:22" ht="13.5" thickBot="1" x14ac:dyDescent="0.25">
      <c r="A223" s="356"/>
      <c r="B223" s="113"/>
      <c r="C223" s="113"/>
      <c r="D223" s="268"/>
      <c r="E223" s="113"/>
      <c r="F223" s="113"/>
      <c r="G223" s="459"/>
      <c r="H223" s="460"/>
      <c r="I223" s="461"/>
      <c r="J223" s="115" t="s">
        <v>1719</v>
      </c>
      <c r="K223" s="115"/>
      <c r="L223" s="115"/>
      <c r="M223" s="116"/>
      <c r="N223" s="281"/>
      <c r="V223" s="233">
        <f>G223</f>
        <v>0</v>
      </c>
    </row>
    <row r="224" spans="1:22" ht="23.25" thickBot="1" x14ac:dyDescent="0.25">
      <c r="A224" s="356"/>
      <c r="B224" s="188" t="s">
        <v>29</v>
      </c>
      <c r="C224" s="188" t="s">
        <v>30</v>
      </c>
      <c r="D224" s="188" t="s">
        <v>31</v>
      </c>
      <c r="E224" s="363" t="s">
        <v>32</v>
      </c>
      <c r="F224" s="363"/>
      <c r="G224" s="364"/>
      <c r="H224" s="365"/>
      <c r="I224" s="366"/>
      <c r="J224" s="120" t="s">
        <v>1840</v>
      </c>
      <c r="K224" s="121"/>
      <c r="L224" s="121"/>
      <c r="M224" s="122"/>
      <c r="N224" s="281"/>
      <c r="V224" s="233"/>
    </row>
    <row r="225" spans="1:22" ht="13.5" thickBot="1" x14ac:dyDescent="0.25">
      <c r="A225" s="357"/>
      <c r="B225" s="124"/>
      <c r="C225" s="124"/>
      <c r="D225" s="134"/>
      <c r="E225" s="126" t="s">
        <v>37</v>
      </c>
      <c r="F225" s="127"/>
      <c r="G225" s="462"/>
      <c r="H225" s="463"/>
      <c r="I225" s="464"/>
      <c r="J225" s="120" t="s">
        <v>1726</v>
      </c>
      <c r="K225" s="121"/>
      <c r="L225" s="121"/>
      <c r="M225" s="122"/>
      <c r="N225" s="281"/>
      <c r="V225" s="233"/>
    </row>
    <row r="226" spans="1:22" ht="24" thickTop="1" thickBot="1" x14ac:dyDescent="0.25">
      <c r="A226" s="355">
        <f t="shared" ref="A226" si="49">A222+1</f>
        <v>53</v>
      </c>
      <c r="B226" s="186" t="s">
        <v>20</v>
      </c>
      <c r="C226" s="186" t="s">
        <v>21</v>
      </c>
      <c r="D226" s="186" t="s">
        <v>22</v>
      </c>
      <c r="E226" s="358" t="s">
        <v>23</v>
      </c>
      <c r="F226" s="358"/>
      <c r="G226" s="358" t="s">
        <v>14</v>
      </c>
      <c r="H226" s="359"/>
      <c r="I226" s="87"/>
      <c r="J226" s="109" t="s">
        <v>1719</v>
      </c>
      <c r="K226" s="110"/>
      <c r="L226" s="110"/>
      <c r="M226" s="111"/>
      <c r="N226" s="281"/>
      <c r="V226" s="233"/>
    </row>
    <row r="227" spans="1:22" ht="13.5" thickBot="1" x14ac:dyDescent="0.25">
      <c r="A227" s="356"/>
      <c r="B227" s="113"/>
      <c r="C227" s="113"/>
      <c r="D227" s="268"/>
      <c r="E227" s="113"/>
      <c r="F227" s="113"/>
      <c r="G227" s="459"/>
      <c r="H227" s="460"/>
      <c r="I227" s="461"/>
      <c r="J227" s="115" t="s">
        <v>1719</v>
      </c>
      <c r="K227" s="115"/>
      <c r="L227" s="115"/>
      <c r="M227" s="116"/>
      <c r="N227" s="281"/>
      <c r="V227" s="233">
        <f>G227</f>
        <v>0</v>
      </c>
    </row>
    <row r="228" spans="1:22" ht="23.25" thickBot="1" x14ac:dyDescent="0.25">
      <c r="A228" s="356"/>
      <c r="B228" s="188" t="s">
        <v>29</v>
      </c>
      <c r="C228" s="188" t="s">
        <v>30</v>
      </c>
      <c r="D228" s="188" t="s">
        <v>31</v>
      </c>
      <c r="E228" s="363" t="s">
        <v>32</v>
      </c>
      <c r="F228" s="363"/>
      <c r="G228" s="364"/>
      <c r="H228" s="365"/>
      <c r="I228" s="366"/>
      <c r="J228" s="120" t="s">
        <v>1840</v>
      </c>
      <c r="K228" s="121"/>
      <c r="L228" s="121"/>
      <c r="M228" s="122"/>
      <c r="N228" s="281"/>
      <c r="V228" s="233"/>
    </row>
    <row r="229" spans="1:22" ht="13.5" thickBot="1" x14ac:dyDescent="0.25">
      <c r="A229" s="357"/>
      <c r="B229" s="124"/>
      <c r="C229" s="124"/>
      <c r="D229" s="134"/>
      <c r="E229" s="126" t="s">
        <v>37</v>
      </c>
      <c r="F229" s="127"/>
      <c r="G229" s="462"/>
      <c r="H229" s="463"/>
      <c r="I229" s="464"/>
      <c r="J229" s="120" t="s">
        <v>1726</v>
      </c>
      <c r="K229" s="121"/>
      <c r="L229" s="121"/>
      <c r="M229" s="122"/>
      <c r="N229" s="281"/>
      <c r="V229" s="233"/>
    </row>
    <row r="230" spans="1:22" ht="24" thickTop="1" thickBot="1" x14ac:dyDescent="0.25">
      <c r="A230" s="355">
        <f t="shared" ref="A230" si="50">A226+1</f>
        <v>54</v>
      </c>
      <c r="B230" s="186" t="s">
        <v>20</v>
      </c>
      <c r="C230" s="186" t="s">
        <v>21</v>
      </c>
      <c r="D230" s="186" t="s">
        <v>22</v>
      </c>
      <c r="E230" s="358" t="s">
        <v>23</v>
      </c>
      <c r="F230" s="358"/>
      <c r="G230" s="358" t="s">
        <v>14</v>
      </c>
      <c r="H230" s="359"/>
      <c r="I230" s="87"/>
      <c r="J230" s="109" t="s">
        <v>1719</v>
      </c>
      <c r="K230" s="110"/>
      <c r="L230" s="110"/>
      <c r="M230" s="111"/>
      <c r="N230" s="281"/>
      <c r="V230" s="233"/>
    </row>
    <row r="231" spans="1:22" ht="13.5" thickBot="1" x14ac:dyDescent="0.25">
      <c r="A231" s="356"/>
      <c r="B231" s="113"/>
      <c r="C231" s="113"/>
      <c r="D231" s="268"/>
      <c r="E231" s="113"/>
      <c r="F231" s="113"/>
      <c r="G231" s="459"/>
      <c r="H231" s="460"/>
      <c r="I231" s="461"/>
      <c r="J231" s="115" t="s">
        <v>1719</v>
      </c>
      <c r="K231" s="115"/>
      <c r="L231" s="115"/>
      <c r="M231" s="116"/>
      <c r="N231" s="281"/>
      <c r="V231" s="233">
        <f>G231</f>
        <v>0</v>
      </c>
    </row>
    <row r="232" spans="1:22" ht="23.25" thickBot="1" x14ac:dyDescent="0.25">
      <c r="A232" s="356"/>
      <c r="B232" s="188" t="s">
        <v>29</v>
      </c>
      <c r="C232" s="188" t="s">
        <v>30</v>
      </c>
      <c r="D232" s="188" t="s">
        <v>31</v>
      </c>
      <c r="E232" s="363" t="s">
        <v>32</v>
      </c>
      <c r="F232" s="363"/>
      <c r="G232" s="364"/>
      <c r="H232" s="365"/>
      <c r="I232" s="366"/>
      <c r="J232" s="120" t="s">
        <v>1840</v>
      </c>
      <c r="K232" s="121"/>
      <c r="L232" s="121"/>
      <c r="M232" s="122"/>
      <c r="N232" s="281"/>
      <c r="V232" s="233"/>
    </row>
    <row r="233" spans="1:22" ht="13.5" thickBot="1" x14ac:dyDescent="0.25">
      <c r="A233" s="357"/>
      <c r="B233" s="124"/>
      <c r="C233" s="124"/>
      <c r="D233" s="134"/>
      <c r="E233" s="126" t="s">
        <v>37</v>
      </c>
      <c r="F233" s="127"/>
      <c r="G233" s="462"/>
      <c r="H233" s="463"/>
      <c r="I233" s="464"/>
      <c r="J233" s="120" t="s">
        <v>1726</v>
      </c>
      <c r="K233" s="121"/>
      <c r="L233" s="121"/>
      <c r="M233" s="122"/>
      <c r="N233" s="281"/>
      <c r="V233" s="233"/>
    </row>
    <row r="234" spans="1:22" ht="24" thickTop="1" thickBot="1" x14ac:dyDescent="0.25">
      <c r="A234" s="355">
        <f t="shared" ref="A234" si="51">A230+1</f>
        <v>55</v>
      </c>
      <c r="B234" s="186" t="s">
        <v>20</v>
      </c>
      <c r="C234" s="186" t="s">
        <v>21</v>
      </c>
      <c r="D234" s="186" t="s">
        <v>22</v>
      </c>
      <c r="E234" s="358" t="s">
        <v>23</v>
      </c>
      <c r="F234" s="358"/>
      <c r="G234" s="358" t="s">
        <v>14</v>
      </c>
      <c r="H234" s="359"/>
      <c r="I234" s="87"/>
      <c r="J234" s="109" t="s">
        <v>1719</v>
      </c>
      <c r="K234" s="110"/>
      <c r="L234" s="110"/>
      <c r="M234" s="111"/>
      <c r="N234" s="281"/>
      <c r="V234" s="233"/>
    </row>
    <row r="235" spans="1:22" ht="13.5" thickBot="1" x14ac:dyDescent="0.25">
      <c r="A235" s="356"/>
      <c r="B235" s="113"/>
      <c r="C235" s="113"/>
      <c r="D235" s="268"/>
      <c r="E235" s="113"/>
      <c r="F235" s="113"/>
      <c r="G235" s="459"/>
      <c r="H235" s="460"/>
      <c r="I235" s="461"/>
      <c r="J235" s="115" t="s">
        <v>1719</v>
      </c>
      <c r="K235" s="115"/>
      <c r="L235" s="115"/>
      <c r="M235" s="116"/>
      <c r="N235" s="281"/>
      <c r="V235" s="233">
        <f>G235</f>
        <v>0</v>
      </c>
    </row>
    <row r="236" spans="1:22" ht="23.25" thickBot="1" x14ac:dyDescent="0.25">
      <c r="A236" s="356"/>
      <c r="B236" s="188" t="s">
        <v>29</v>
      </c>
      <c r="C236" s="188" t="s">
        <v>30</v>
      </c>
      <c r="D236" s="188" t="s">
        <v>31</v>
      </c>
      <c r="E236" s="363" t="s">
        <v>32</v>
      </c>
      <c r="F236" s="363"/>
      <c r="G236" s="364"/>
      <c r="H236" s="365"/>
      <c r="I236" s="366"/>
      <c r="J236" s="120" t="s">
        <v>1840</v>
      </c>
      <c r="K236" s="121"/>
      <c r="L236" s="121"/>
      <c r="M236" s="122"/>
      <c r="N236" s="281"/>
      <c r="V236" s="233"/>
    </row>
    <row r="237" spans="1:22" ht="13.5" thickBot="1" x14ac:dyDescent="0.25">
      <c r="A237" s="357"/>
      <c r="B237" s="124"/>
      <c r="C237" s="124"/>
      <c r="D237" s="134"/>
      <c r="E237" s="126" t="s">
        <v>37</v>
      </c>
      <c r="F237" s="127"/>
      <c r="G237" s="462"/>
      <c r="H237" s="463"/>
      <c r="I237" s="464"/>
      <c r="J237" s="120" t="s">
        <v>1726</v>
      </c>
      <c r="K237" s="121"/>
      <c r="L237" s="121"/>
      <c r="M237" s="122"/>
      <c r="N237" s="281"/>
      <c r="V237" s="233"/>
    </row>
    <row r="238" spans="1:22" ht="24" thickTop="1" thickBot="1" x14ac:dyDescent="0.25">
      <c r="A238" s="355">
        <f t="shared" ref="A238" si="52">A234+1</f>
        <v>56</v>
      </c>
      <c r="B238" s="186" t="s">
        <v>20</v>
      </c>
      <c r="C238" s="186" t="s">
        <v>21</v>
      </c>
      <c r="D238" s="186" t="s">
        <v>22</v>
      </c>
      <c r="E238" s="358" t="s">
        <v>23</v>
      </c>
      <c r="F238" s="358"/>
      <c r="G238" s="358" t="s">
        <v>14</v>
      </c>
      <c r="H238" s="359"/>
      <c r="I238" s="87"/>
      <c r="J238" s="109" t="s">
        <v>1719</v>
      </c>
      <c r="K238" s="110"/>
      <c r="L238" s="110"/>
      <c r="M238" s="111"/>
      <c r="N238" s="281"/>
      <c r="V238" s="233"/>
    </row>
    <row r="239" spans="1:22" ht="13.5" thickBot="1" x14ac:dyDescent="0.25">
      <c r="A239" s="356"/>
      <c r="B239" s="113"/>
      <c r="C239" s="113"/>
      <c r="D239" s="268"/>
      <c r="E239" s="113"/>
      <c r="F239" s="113"/>
      <c r="G239" s="459"/>
      <c r="H239" s="460"/>
      <c r="I239" s="461"/>
      <c r="J239" s="115" t="s">
        <v>1719</v>
      </c>
      <c r="K239" s="115"/>
      <c r="L239" s="115"/>
      <c r="M239" s="116"/>
      <c r="N239" s="281"/>
      <c r="V239" s="233">
        <f>G239</f>
        <v>0</v>
      </c>
    </row>
    <row r="240" spans="1:22" ht="23.25" thickBot="1" x14ac:dyDescent="0.25">
      <c r="A240" s="356"/>
      <c r="B240" s="188" t="s">
        <v>29</v>
      </c>
      <c r="C240" s="188" t="s">
        <v>30</v>
      </c>
      <c r="D240" s="188" t="s">
        <v>31</v>
      </c>
      <c r="E240" s="363" t="s">
        <v>32</v>
      </c>
      <c r="F240" s="363"/>
      <c r="G240" s="364"/>
      <c r="H240" s="365"/>
      <c r="I240" s="366"/>
      <c r="J240" s="120" t="s">
        <v>1840</v>
      </c>
      <c r="K240" s="121"/>
      <c r="L240" s="121"/>
      <c r="M240" s="122"/>
      <c r="N240" s="281"/>
      <c r="V240" s="233"/>
    </row>
    <row r="241" spans="1:22" ht="13.5" thickBot="1" x14ac:dyDescent="0.25">
      <c r="A241" s="357"/>
      <c r="B241" s="124"/>
      <c r="C241" s="124"/>
      <c r="D241" s="134"/>
      <c r="E241" s="126" t="s">
        <v>37</v>
      </c>
      <c r="F241" s="127"/>
      <c r="G241" s="462"/>
      <c r="H241" s="463"/>
      <c r="I241" s="464"/>
      <c r="J241" s="120" t="s">
        <v>1726</v>
      </c>
      <c r="K241" s="121"/>
      <c r="L241" s="121"/>
      <c r="M241" s="122"/>
      <c r="N241" s="281"/>
      <c r="V241" s="233"/>
    </row>
    <row r="242" spans="1:22" ht="24" thickTop="1" thickBot="1" x14ac:dyDescent="0.25">
      <c r="A242" s="355">
        <f t="shared" ref="A242" si="53">A238+1</f>
        <v>57</v>
      </c>
      <c r="B242" s="186" t="s">
        <v>20</v>
      </c>
      <c r="C242" s="186" t="s">
        <v>21</v>
      </c>
      <c r="D242" s="186" t="s">
        <v>22</v>
      </c>
      <c r="E242" s="358" t="s">
        <v>23</v>
      </c>
      <c r="F242" s="358"/>
      <c r="G242" s="358" t="s">
        <v>14</v>
      </c>
      <c r="H242" s="359"/>
      <c r="I242" s="87"/>
      <c r="J242" s="109" t="s">
        <v>1719</v>
      </c>
      <c r="K242" s="110"/>
      <c r="L242" s="110"/>
      <c r="M242" s="111"/>
      <c r="N242" s="281"/>
      <c r="V242" s="233"/>
    </row>
    <row r="243" spans="1:22" ht="13.5" thickBot="1" x14ac:dyDescent="0.25">
      <c r="A243" s="356"/>
      <c r="B243" s="113"/>
      <c r="C243" s="113"/>
      <c r="D243" s="268"/>
      <c r="E243" s="113"/>
      <c r="F243" s="113"/>
      <c r="G243" s="459"/>
      <c r="H243" s="460"/>
      <c r="I243" s="461"/>
      <c r="J243" s="115" t="s">
        <v>1719</v>
      </c>
      <c r="K243" s="115"/>
      <c r="L243" s="115"/>
      <c r="M243" s="116"/>
      <c r="N243" s="281"/>
      <c r="V243" s="233">
        <f>G243</f>
        <v>0</v>
      </c>
    </row>
    <row r="244" spans="1:22" ht="23.25" thickBot="1" x14ac:dyDescent="0.25">
      <c r="A244" s="356"/>
      <c r="B244" s="188" t="s">
        <v>29</v>
      </c>
      <c r="C244" s="188" t="s">
        <v>30</v>
      </c>
      <c r="D244" s="188" t="s">
        <v>31</v>
      </c>
      <c r="E244" s="363" t="s">
        <v>32</v>
      </c>
      <c r="F244" s="363"/>
      <c r="G244" s="364"/>
      <c r="H244" s="365"/>
      <c r="I244" s="366"/>
      <c r="J244" s="120" t="s">
        <v>1840</v>
      </c>
      <c r="K244" s="121"/>
      <c r="L244" s="121"/>
      <c r="M244" s="122"/>
      <c r="N244" s="281"/>
      <c r="V244" s="233"/>
    </row>
    <row r="245" spans="1:22" ht="13.5" thickBot="1" x14ac:dyDescent="0.25">
      <c r="A245" s="357"/>
      <c r="B245" s="124"/>
      <c r="C245" s="124"/>
      <c r="D245" s="134"/>
      <c r="E245" s="126" t="s">
        <v>37</v>
      </c>
      <c r="F245" s="127"/>
      <c r="G245" s="462"/>
      <c r="H245" s="463"/>
      <c r="I245" s="464"/>
      <c r="J245" s="120" t="s">
        <v>1726</v>
      </c>
      <c r="K245" s="121"/>
      <c r="L245" s="121"/>
      <c r="M245" s="122"/>
      <c r="N245" s="281"/>
      <c r="V245" s="233"/>
    </row>
    <row r="246" spans="1:22" ht="24" thickTop="1" thickBot="1" x14ac:dyDescent="0.25">
      <c r="A246" s="355">
        <f t="shared" ref="A246" si="54">A242+1</f>
        <v>58</v>
      </c>
      <c r="B246" s="186" t="s">
        <v>20</v>
      </c>
      <c r="C246" s="186" t="s">
        <v>21</v>
      </c>
      <c r="D246" s="186" t="s">
        <v>22</v>
      </c>
      <c r="E246" s="358" t="s">
        <v>23</v>
      </c>
      <c r="F246" s="358"/>
      <c r="G246" s="358" t="s">
        <v>14</v>
      </c>
      <c r="H246" s="359"/>
      <c r="I246" s="87"/>
      <c r="J246" s="109" t="s">
        <v>1719</v>
      </c>
      <c r="K246" s="110"/>
      <c r="L246" s="110"/>
      <c r="M246" s="111"/>
      <c r="N246" s="281"/>
      <c r="V246" s="233"/>
    </row>
    <row r="247" spans="1:22" ht="13.5" thickBot="1" x14ac:dyDescent="0.25">
      <c r="A247" s="356"/>
      <c r="B247" s="113"/>
      <c r="C247" s="113"/>
      <c r="D247" s="268"/>
      <c r="E247" s="113"/>
      <c r="F247" s="113"/>
      <c r="G247" s="459"/>
      <c r="H247" s="460"/>
      <c r="I247" s="461"/>
      <c r="J247" s="115" t="s">
        <v>1719</v>
      </c>
      <c r="K247" s="115"/>
      <c r="L247" s="115"/>
      <c r="M247" s="116"/>
      <c r="N247" s="281"/>
      <c r="V247" s="233">
        <f>G247</f>
        <v>0</v>
      </c>
    </row>
    <row r="248" spans="1:22" ht="23.25" thickBot="1" x14ac:dyDescent="0.25">
      <c r="A248" s="356"/>
      <c r="B248" s="188" t="s">
        <v>29</v>
      </c>
      <c r="C248" s="188" t="s">
        <v>30</v>
      </c>
      <c r="D248" s="188" t="s">
        <v>31</v>
      </c>
      <c r="E248" s="363" t="s">
        <v>32</v>
      </c>
      <c r="F248" s="363"/>
      <c r="G248" s="364"/>
      <c r="H248" s="365"/>
      <c r="I248" s="366"/>
      <c r="J248" s="120" t="s">
        <v>1840</v>
      </c>
      <c r="K248" s="121"/>
      <c r="L248" s="121"/>
      <c r="M248" s="122"/>
      <c r="N248" s="281"/>
      <c r="V248" s="233"/>
    </row>
    <row r="249" spans="1:22" ht="13.5" thickBot="1" x14ac:dyDescent="0.25">
      <c r="A249" s="357"/>
      <c r="B249" s="124"/>
      <c r="C249" s="124"/>
      <c r="D249" s="134"/>
      <c r="E249" s="126" t="s">
        <v>37</v>
      </c>
      <c r="F249" s="127"/>
      <c r="G249" s="462"/>
      <c r="H249" s="463"/>
      <c r="I249" s="464"/>
      <c r="J249" s="120" t="s">
        <v>1726</v>
      </c>
      <c r="K249" s="121"/>
      <c r="L249" s="121"/>
      <c r="M249" s="122"/>
      <c r="N249" s="281"/>
      <c r="V249" s="233"/>
    </row>
    <row r="250" spans="1:22" ht="24" thickTop="1" thickBot="1" x14ac:dyDescent="0.25">
      <c r="A250" s="355">
        <f t="shared" ref="A250" si="55">A246+1</f>
        <v>59</v>
      </c>
      <c r="B250" s="186" t="s">
        <v>20</v>
      </c>
      <c r="C250" s="186" t="s">
        <v>21</v>
      </c>
      <c r="D250" s="186" t="s">
        <v>22</v>
      </c>
      <c r="E250" s="358" t="s">
        <v>23</v>
      </c>
      <c r="F250" s="358"/>
      <c r="G250" s="358" t="s">
        <v>14</v>
      </c>
      <c r="H250" s="359"/>
      <c r="I250" s="87"/>
      <c r="J250" s="109" t="s">
        <v>1719</v>
      </c>
      <c r="K250" s="110"/>
      <c r="L250" s="110"/>
      <c r="M250" s="111"/>
      <c r="N250" s="281"/>
      <c r="V250" s="233"/>
    </row>
    <row r="251" spans="1:22" ht="13.5" thickBot="1" x14ac:dyDescent="0.25">
      <c r="A251" s="356"/>
      <c r="B251" s="113"/>
      <c r="C251" s="113"/>
      <c r="D251" s="268"/>
      <c r="E251" s="113"/>
      <c r="F251" s="113"/>
      <c r="G251" s="459"/>
      <c r="H251" s="460"/>
      <c r="I251" s="461"/>
      <c r="J251" s="115" t="s">
        <v>1719</v>
      </c>
      <c r="K251" s="115"/>
      <c r="L251" s="115"/>
      <c r="M251" s="116"/>
      <c r="N251" s="281"/>
      <c r="V251" s="233">
        <f>G251</f>
        <v>0</v>
      </c>
    </row>
    <row r="252" spans="1:22" ht="23.25" thickBot="1" x14ac:dyDescent="0.25">
      <c r="A252" s="356"/>
      <c r="B252" s="188" t="s">
        <v>29</v>
      </c>
      <c r="C252" s="188" t="s">
        <v>30</v>
      </c>
      <c r="D252" s="188" t="s">
        <v>31</v>
      </c>
      <c r="E252" s="363" t="s">
        <v>32</v>
      </c>
      <c r="F252" s="363"/>
      <c r="G252" s="364"/>
      <c r="H252" s="365"/>
      <c r="I252" s="366"/>
      <c r="J252" s="120" t="s">
        <v>1840</v>
      </c>
      <c r="K252" s="121"/>
      <c r="L252" s="121"/>
      <c r="M252" s="122"/>
      <c r="N252" s="281"/>
      <c r="V252" s="233"/>
    </row>
    <row r="253" spans="1:22" ht="13.5" thickBot="1" x14ac:dyDescent="0.25">
      <c r="A253" s="357"/>
      <c r="B253" s="124"/>
      <c r="C253" s="124"/>
      <c r="D253" s="134"/>
      <c r="E253" s="126" t="s">
        <v>37</v>
      </c>
      <c r="F253" s="127"/>
      <c r="G253" s="462"/>
      <c r="H253" s="463"/>
      <c r="I253" s="464"/>
      <c r="J253" s="120" t="s">
        <v>1726</v>
      </c>
      <c r="K253" s="121"/>
      <c r="L253" s="121"/>
      <c r="M253" s="122"/>
      <c r="N253" s="281"/>
      <c r="V253" s="233"/>
    </row>
    <row r="254" spans="1:22" ht="24" thickTop="1" thickBot="1" x14ac:dyDescent="0.25">
      <c r="A254" s="355">
        <f t="shared" ref="A254" si="56">A250+1</f>
        <v>60</v>
      </c>
      <c r="B254" s="186" t="s">
        <v>20</v>
      </c>
      <c r="C254" s="186" t="s">
        <v>21</v>
      </c>
      <c r="D254" s="186" t="s">
        <v>22</v>
      </c>
      <c r="E254" s="358" t="s">
        <v>23</v>
      </c>
      <c r="F254" s="358"/>
      <c r="G254" s="358" t="s">
        <v>14</v>
      </c>
      <c r="H254" s="359"/>
      <c r="I254" s="87"/>
      <c r="J254" s="109" t="s">
        <v>1719</v>
      </c>
      <c r="K254" s="110"/>
      <c r="L254" s="110"/>
      <c r="M254" s="111"/>
      <c r="N254" s="281"/>
      <c r="V254" s="233"/>
    </row>
    <row r="255" spans="1:22" ht="13.5" thickBot="1" x14ac:dyDescent="0.25">
      <c r="A255" s="356"/>
      <c r="B255" s="113"/>
      <c r="C255" s="113"/>
      <c r="D255" s="268"/>
      <c r="E255" s="113"/>
      <c r="F255" s="113"/>
      <c r="G255" s="459"/>
      <c r="H255" s="460"/>
      <c r="I255" s="461"/>
      <c r="J255" s="115" t="s">
        <v>1719</v>
      </c>
      <c r="K255" s="115"/>
      <c r="L255" s="115"/>
      <c r="M255" s="116"/>
      <c r="N255" s="281"/>
      <c r="V255" s="233">
        <f>G255</f>
        <v>0</v>
      </c>
    </row>
    <row r="256" spans="1:22" ht="23.25" thickBot="1" x14ac:dyDescent="0.25">
      <c r="A256" s="356"/>
      <c r="B256" s="188" t="s">
        <v>29</v>
      </c>
      <c r="C256" s="188" t="s">
        <v>30</v>
      </c>
      <c r="D256" s="188" t="s">
        <v>31</v>
      </c>
      <c r="E256" s="363" t="s">
        <v>32</v>
      </c>
      <c r="F256" s="363"/>
      <c r="G256" s="364"/>
      <c r="H256" s="365"/>
      <c r="I256" s="366"/>
      <c r="J256" s="120" t="s">
        <v>1840</v>
      </c>
      <c r="K256" s="121"/>
      <c r="L256" s="121"/>
      <c r="M256" s="122"/>
      <c r="N256" s="281"/>
      <c r="V256" s="233"/>
    </row>
    <row r="257" spans="1:22" ht="13.5" thickBot="1" x14ac:dyDescent="0.25">
      <c r="A257" s="357"/>
      <c r="B257" s="124"/>
      <c r="C257" s="124"/>
      <c r="D257" s="134"/>
      <c r="E257" s="126" t="s">
        <v>37</v>
      </c>
      <c r="F257" s="127"/>
      <c r="G257" s="462"/>
      <c r="H257" s="463"/>
      <c r="I257" s="464"/>
      <c r="J257" s="120" t="s">
        <v>1726</v>
      </c>
      <c r="K257" s="121"/>
      <c r="L257" s="121"/>
      <c r="M257" s="122"/>
      <c r="N257" s="281"/>
      <c r="V257" s="233"/>
    </row>
    <row r="258" spans="1:22" ht="24" thickTop="1" thickBot="1" x14ac:dyDescent="0.25">
      <c r="A258" s="355">
        <f t="shared" ref="A258" si="57">A254+1</f>
        <v>61</v>
      </c>
      <c r="B258" s="186" t="s">
        <v>20</v>
      </c>
      <c r="C258" s="186" t="s">
        <v>21</v>
      </c>
      <c r="D258" s="186" t="s">
        <v>22</v>
      </c>
      <c r="E258" s="358" t="s">
        <v>23</v>
      </c>
      <c r="F258" s="358"/>
      <c r="G258" s="358" t="s">
        <v>14</v>
      </c>
      <c r="H258" s="359"/>
      <c r="I258" s="87"/>
      <c r="J258" s="109" t="s">
        <v>1719</v>
      </c>
      <c r="K258" s="110"/>
      <c r="L258" s="110"/>
      <c r="M258" s="111"/>
      <c r="N258" s="281"/>
      <c r="V258" s="233"/>
    </row>
    <row r="259" spans="1:22" ht="13.5" thickBot="1" x14ac:dyDescent="0.25">
      <c r="A259" s="356"/>
      <c r="B259" s="113"/>
      <c r="C259" s="113"/>
      <c r="D259" s="268"/>
      <c r="E259" s="113"/>
      <c r="F259" s="113"/>
      <c r="G259" s="459"/>
      <c r="H259" s="460"/>
      <c r="I259" s="461"/>
      <c r="J259" s="115" t="s">
        <v>1719</v>
      </c>
      <c r="K259" s="115"/>
      <c r="L259" s="115"/>
      <c r="M259" s="116"/>
      <c r="N259" s="281"/>
      <c r="V259" s="233">
        <f>G259</f>
        <v>0</v>
      </c>
    </row>
    <row r="260" spans="1:22" ht="23.25" thickBot="1" x14ac:dyDescent="0.25">
      <c r="A260" s="356"/>
      <c r="B260" s="188" t="s">
        <v>29</v>
      </c>
      <c r="C260" s="188" t="s">
        <v>30</v>
      </c>
      <c r="D260" s="188" t="s">
        <v>31</v>
      </c>
      <c r="E260" s="363" t="s">
        <v>32</v>
      </c>
      <c r="F260" s="363"/>
      <c r="G260" s="364"/>
      <c r="H260" s="365"/>
      <c r="I260" s="366"/>
      <c r="J260" s="120" t="s">
        <v>1840</v>
      </c>
      <c r="K260" s="121"/>
      <c r="L260" s="121"/>
      <c r="M260" s="122"/>
      <c r="N260" s="281"/>
      <c r="V260" s="233"/>
    </row>
    <row r="261" spans="1:22" ht="13.5" thickBot="1" x14ac:dyDescent="0.25">
      <c r="A261" s="357"/>
      <c r="B261" s="124"/>
      <c r="C261" s="124"/>
      <c r="D261" s="134"/>
      <c r="E261" s="126" t="s">
        <v>37</v>
      </c>
      <c r="F261" s="127"/>
      <c r="G261" s="462"/>
      <c r="H261" s="463"/>
      <c r="I261" s="464"/>
      <c r="J261" s="120" t="s">
        <v>1726</v>
      </c>
      <c r="K261" s="121"/>
      <c r="L261" s="121"/>
      <c r="M261" s="122"/>
      <c r="N261" s="281"/>
      <c r="V261" s="233"/>
    </row>
    <row r="262" spans="1:22" ht="24" thickTop="1" thickBot="1" x14ac:dyDescent="0.25">
      <c r="A262" s="355">
        <f t="shared" ref="A262" si="58">A258+1</f>
        <v>62</v>
      </c>
      <c r="B262" s="186" t="s">
        <v>20</v>
      </c>
      <c r="C262" s="186" t="s">
        <v>21</v>
      </c>
      <c r="D262" s="186" t="s">
        <v>22</v>
      </c>
      <c r="E262" s="358" t="s">
        <v>23</v>
      </c>
      <c r="F262" s="358"/>
      <c r="G262" s="358" t="s">
        <v>14</v>
      </c>
      <c r="H262" s="359"/>
      <c r="I262" s="87"/>
      <c r="J262" s="109" t="s">
        <v>1719</v>
      </c>
      <c r="K262" s="110"/>
      <c r="L262" s="110"/>
      <c r="M262" s="111"/>
      <c r="N262" s="281"/>
      <c r="V262" s="233"/>
    </row>
    <row r="263" spans="1:22" ht="13.5" thickBot="1" x14ac:dyDescent="0.25">
      <c r="A263" s="356"/>
      <c r="B263" s="113"/>
      <c r="C263" s="113"/>
      <c r="D263" s="268"/>
      <c r="E263" s="113"/>
      <c r="F263" s="113"/>
      <c r="G263" s="459"/>
      <c r="H263" s="460"/>
      <c r="I263" s="461"/>
      <c r="J263" s="115" t="s">
        <v>1719</v>
      </c>
      <c r="K263" s="115"/>
      <c r="L263" s="115"/>
      <c r="M263" s="116"/>
      <c r="N263" s="281"/>
      <c r="V263" s="233">
        <f>G263</f>
        <v>0</v>
      </c>
    </row>
    <row r="264" spans="1:22" ht="23.25" thickBot="1" x14ac:dyDescent="0.25">
      <c r="A264" s="356"/>
      <c r="B264" s="188" t="s">
        <v>29</v>
      </c>
      <c r="C264" s="188" t="s">
        <v>30</v>
      </c>
      <c r="D264" s="188" t="s">
        <v>31</v>
      </c>
      <c r="E264" s="363" t="s">
        <v>32</v>
      </c>
      <c r="F264" s="363"/>
      <c r="G264" s="364"/>
      <c r="H264" s="365"/>
      <c r="I264" s="366"/>
      <c r="J264" s="120" t="s">
        <v>1840</v>
      </c>
      <c r="K264" s="121"/>
      <c r="L264" s="121"/>
      <c r="M264" s="122"/>
      <c r="N264" s="281"/>
      <c r="V264" s="233"/>
    </row>
    <row r="265" spans="1:22" ht="13.5" thickBot="1" x14ac:dyDescent="0.25">
      <c r="A265" s="357"/>
      <c r="B265" s="124"/>
      <c r="C265" s="124"/>
      <c r="D265" s="134"/>
      <c r="E265" s="126" t="s">
        <v>37</v>
      </c>
      <c r="F265" s="127"/>
      <c r="G265" s="462"/>
      <c r="H265" s="463"/>
      <c r="I265" s="464"/>
      <c r="J265" s="120" t="s">
        <v>1726</v>
      </c>
      <c r="K265" s="121"/>
      <c r="L265" s="121"/>
      <c r="M265" s="122"/>
      <c r="N265" s="281"/>
      <c r="V265" s="233"/>
    </row>
    <row r="266" spans="1:22" ht="24" thickTop="1" thickBot="1" x14ac:dyDescent="0.25">
      <c r="A266" s="355">
        <f t="shared" ref="A266" si="59">A262+1</f>
        <v>63</v>
      </c>
      <c r="B266" s="186" t="s">
        <v>20</v>
      </c>
      <c r="C266" s="186" t="s">
        <v>21</v>
      </c>
      <c r="D266" s="186" t="s">
        <v>22</v>
      </c>
      <c r="E266" s="358" t="s">
        <v>23</v>
      </c>
      <c r="F266" s="358"/>
      <c r="G266" s="358" t="s">
        <v>14</v>
      </c>
      <c r="H266" s="359"/>
      <c r="I266" s="87"/>
      <c r="J266" s="109" t="s">
        <v>1719</v>
      </c>
      <c r="K266" s="110"/>
      <c r="L266" s="110"/>
      <c r="M266" s="111"/>
      <c r="N266" s="281"/>
      <c r="V266" s="233"/>
    </row>
    <row r="267" spans="1:22" ht="13.5" thickBot="1" x14ac:dyDescent="0.25">
      <c r="A267" s="356"/>
      <c r="B267" s="113"/>
      <c r="C267" s="113"/>
      <c r="D267" s="268"/>
      <c r="E267" s="113"/>
      <c r="F267" s="113"/>
      <c r="G267" s="459"/>
      <c r="H267" s="460"/>
      <c r="I267" s="461"/>
      <c r="J267" s="115" t="s">
        <v>1719</v>
      </c>
      <c r="K267" s="115"/>
      <c r="L267" s="115"/>
      <c r="M267" s="116"/>
      <c r="N267" s="281"/>
      <c r="V267" s="233">
        <f>G267</f>
        <v>0</v>
      </c>
    </row>
    <row r="268" spans="1:22" ht="23.25" thickBot="1" x14ac:dyDescent="0.25">
      <c r="A268" s="356"/>
      <c r="B268" s="188" t="s">
        <v>29</v>
      </c>
      <c r="C268" s="188" t="s">
        <v>30</v>
      </c>
      <c r="D268" s="188" t="s">
        <v>31</v>
      </c>
      <c r="E268" s="363" t="s">
        <v>32</v>
      </c>
      <c r="F268" s="363"/>
      <c r="G268" s="364"/>
      <c r="H268" s="365"/>
      <c r="I268" s="366"/>
      <c r="J268" s="120" t="s">
        <v>1840</v>
      </c>
      <c r="K268" s="121"/>
      <c r="L268" s="121"/>
      <c r="M268" s="122"/>
      <c r="N268" s="281"/>
      <c r="V268" s="233"/>
    </row>
    <row r="269" spans="1:22" ht="13.5" thickBot="1" x14ac:dyDescent="0.25">
      <c r="A269" s="357"/>
      <c r="B269" s="124"/>
      <c r="C269" s="124"/>
      <c r="D269" s="134"/>
      <c r="E269" s="126" t="s">
        <v>37</v>
      </c>
      <c r="F269" s="127"/>
      <c r="G269" s="462"/>
      <c r="H269" s="463"/>
      <c r="I269" s="464"/>
      <c r="J269" s="120" t="s">
        <v>1726</v>
      </c>
      <c r="K269" s="121"/>
      <c r="L269" s="121"/>
      <c r="M269" s="122"/>
      <c r="N269" s="281"/>
      <c r="V269" s="233"/>
    </row>
    <row r="270" spans="1:22" ht="24" thickTop="1" thickBot="1" x14ac:dyDescent="0.25">
      <c r="A270" s="355">
        <f t="shared" ref="A270" si="60">A266+1</f>
        <v>64</v>
      </c>
      <c r="B270" s="186" t="s">
        <v>20</v>
      </c>
      <c r="C270" s="186" t="s">
        <v>21</v>
      </c>
      <c r="D270" s="186" t="s">
        <v>22</v>
      </c>
      <c r="E270" s="358" t="s">
        <v>23</v>
      </c>
      <c r="F270" s="358"/>
      <c r="G270" s="358" t="s">
        <v>14</v>
      </c>
      <c r="H270" s="359"/>
      <c r="I270" s="87"/>
      <c r="J270" s="109" t="s">
        <v>1719</v>
      </c>
      <c r="K270" s="110"/>
      <c r="L270" s="110"/>
      <c r="M270" s="111"/>
      <c r="N270" s="281"/>
      <c r="V270" s="233"/>
    </row>
    <row r="271" spans="1:22" ht="13.5" thickBot="1" x14ac:dyDescent="0.25">
      <c r="A271" s="356"/>
      <c r="B271" s="113"/>
      <c r="C271" s="113"/>
      <c r="D271" s="268"/>
      <c r="E271" s="113"/>
      <c r="F271" s="113"/>
      <c r="G271" s="459"/>
      <c r="H271" s="460"/>
      <c r="I271" s="461"/>
      <c r="J271" s="115" t="s">
        <v>1719</v>
      </c>
      <c r="K271" s="115"/>
      <c r="L271" s="115"/>
      <c r="M271" s="116"/>
      <c r="N271" s="281"/>
      <c r="V271" s="233">
        <f>G271</f>
        <v>0</v>
      </c>
    </row>
    <row r="272" spans="1:22" ht="23.25" thickBot="1" x14ac:dyDescent="0.25">
      <c r="A272" s="356"/>
      <c r="B272" s="188" t="s">
        <v>29</v>
      </c>
      <c r="C272" s="188" t="s">
        <v>30</v>
      </c>
      <c r="D272" s="188" t="s">
        <v>31</v>
      </c>
      <c r="E272" s="363" t="s">
        <v>32</v>
      </c>
      <c r="F272" s="363"/>
      <c r="G272" s="364"/>
      <c r="H272" s="365"/>
      <c r="I272" s="366"/>
      <c r="J272" s="120" t="s">
        <v>1840</v>
      </c>
      <c r="K272" s="121"/>
      <c r="L272" s="121"/>
      <c r="M272" s="122"/>
      <c r="N272" s="281"/>
      <c r="V272" s="233"/>
    </row>
    <row r="273" spans="1:22" ht="13.5" thickBot="1" x14ac:dyDescent="0.25">
      <c r="A273" s="357"/>
      <c r="B273" s="124"/>
      <c r="C273" s="124"/>
      <c r="D273" s="134"/>
      <c r="E273" s="126" t="s">
        <v>37</v>
      </c>
      <c r="F273" s="127"/>
      <c r="G273" s="462"/>
      <c r="H273" s="463"/>
      <c r="I273" s="464"/>
      <c r="J273" s="120" t="s">
        <v>1726</v>
      </c>
      <c r="K273" s="121"/>
      <c r="L273" s="121"/>
      <c r="M273" s="122"/>
      <c r="N273" s="281"/>
      <c r="V273" s="233"/>
    </row>
    <row r="274" spans="1:22" ht="24" thickTop="1" thickBot="1" x14ac:dyDescent="0.25">
      <c r="A274" s="355">
        <f t="shared" ref="A274" si="61">A270+1</f>
        <v>65</v>
      </c>
      <c r="B274" s="186" t="s">
        <v>20</v>
      </c>
      <c r="C274" s="186" t="s">
        <v>21</v>
      </c>
      <c r="D274" s="186" t="s">
        <v>22</v>
      </c>
      <c r="E274" s="358" t="s">
        <v>23</v>
      </c>
      <c r="F274" s="358"/>
      <c r="G274" s="358" t="s">
        <v>14</v>
      </c>
      <c r="H274" s="359"/>
      <c r="I274" s="87"/>
      <c r="J274" s="109" t="s">
        <v>1719</v>
      </c>
      <c r="K274" s="110"/>
      <c r="L274" s="110"/>
      <c r="M274" s="111"/>
      <c r="N274" s="281"/>
      <c r="V274" s="233"/>
    </row>
    <row r="275" spans="1:22" ht="13.5" thickBot="1" x14ac:dyDescent="0.25">
      <c r="A275" s="356"/>
      <c r="B275" s="113"/>
      <c r="C275" s="113"/>
      <c r="D275" s="268"/>
      <c r="E275" s="113"/>
      <c r="F275" s="113"/>
      <c r="G275" s="459"/>
      <c r="H275" s="460"/>
      <c r="I275" s="461"/>
      <c r="J275" s="115" t="s">
        <v>1719</v>
      </c>
      <c r="K275" s="115"/>
      <c r="L275" s="115"/>
      <c r="M275" s="116"/>
      <c r="N275" s="281"/>
      <c r="V275" s="233">
        <f>G275</f>
        <v>0</v>
      </c>
    </row>
    <row r="276" spans="1:22" ht="23.25" thickBot="1" x14ac:dyDescent="0.25">
      <c r="A276" s="356"/>
      <c r="B276" s="188" t="s">
        <v>29</v>
      </c>
      <c r="C276" s="188" t="s">
        <v>30</v>
      </c>
      <c r="D276" s="188" t="s">
        <v>31</v>
      </c>
      <c r="E276" s="363" t="s">
        <v>32</v>
      </c>
      <c r="F276" s="363"/>
      <c r="G276" s="364"/>
      <c r="H276" s="365"/>
      <c r="I276" s="366"/>
      <c r="J276" s="120" t="s">
        <v>1840</v>
      </c>
      <c r="K276" s="121"/>
      <c r="L276" s="121"/>
      <c r="M276" s="122"/>
      <c r="N276" s="281"/>
      <c r="V276" s="233"/>
    </row>
    <row r="277" spans="1:22" ht="13.5" thickBot="1" x14ac:dyDescent="0.25">
      <c r="A277" s="357"/>
      <c r="B277" s="124"/>
      <c r="C277" s="124"/>
      <c r="D277" s="134"/>
      <c r="E277" s="126" t="s">
        <v>37</v>
      </c>
      <c r="F277" s="127"/>
      <c r="G277" s="462"/>
      <c r="H277" s="463"/>
      <c r="I277" s="464"/>
      <c r="J277" s="120" t="s">
        <v>1726</v>
      </c>
      <c r="K277" s="121"/>
      <c r="L277" s="121"/>
      <c r="M277" s="122"/>
      <c r="N277" s="281"/>
      <c r="V277" s="233"/>
    </row>
    <row r="278" spans="1:22" ht="24" thickTop="1" thickBot="1" x14ac:dyDescent="0.25">
      <c r="A278" s="355">
        <f t="shared" ref="A278" si="62">A274+1</f>
        <v>66</v>
      </c>
      <c r="B278" s="186" t="s">
        <v>20</v>
      </c>
      <c r="C278" s="186" t="s">
        <v>21</v>
      </c>
      <c r="D278" s="186" t="s">
        <v>22</v>
      </c>
      <c r="E278" s="358" t="s">
        <v>23</v>
      </c>
      <c r="F278" s="358"/>
      <c r="G278" s="358" t="s">
        <v>14</v>
      </c>
      <c r="H278" s="359"/>
      <c r="I278" s="87"/>
      <c r="J278" s="109" t="s">
        <v>1719</v>
      </c>
      <c r="K278" s="110"/>
      <c r="L278" s="110"/>
      <c r="M278" s="111"/>
      <c r="N278" s="281"/>
      <c r="V278" s="233"/>
    </row>
    <row r="279" spans="1:22" ht="13.5" thickBot="1" x14ac:dyDescent="0.25">
      <c r="A279" s="356"/>
      <c r="B279" s="113"/>
      <c r="C279" s="113"/>
      <c r="D279" s="268"/>
      <c r="E279" s="113"/>
      <c r="F279" s="113"/>
      <c r="G279" s="459"/>
      <c r="H279" s="460"/>
      <c r="I279" s="461"/>
      <c r="J279" s="115" t="s">
        <v>1719</v>
      </c>
      <c r="K279" s="115"/>
      <c r="L279" s="115"/>
      <c r="M279" s="116"/>
      <c r="N279" s="281"/>
      <c r="V279" s="233">
        <f>G279</f>
        <v>0</v>
      </c>
    </row>
    <row r="280" spans="1:22" ht="23.25" thickBot="1" x14ac:dyDescent="0.25">
      <c r="A280" s="356"/>
      <c r="B280" s="188" t="s">
        <v>29</v>
      </c>
      <c r="C280" s="188" t="s">
        <v>30</v>
      </c>
      <c r="D280" s="188" t="s">
        <v>31</v>
      </c>
      <c r="E280" s="363" t="s">
        <v>32</v>
      </c>
      <c r="F280" s="363"/>
      <c r="G280" s="364"/>
      <c r="H280" s="365"/>
      <c r="I280" s="366"/>
      <c r="J280" s="120" t="s">
        <v>1840</v>
      </c>
      <c r="K280" s="121"/>
      <c r="L280" s="121"/>
      <c r="M280" s="122"/>
      <c r="N280" s="281"/>
      <c r="V280" s="233"/>
    </row>
    <row r="281" spans="1:22" ht="13.5" thickBot="1" x14ac:dyDescent="0.25">
      <c r="A281" s="357"/>
      <c r="B281" s="124"/>
      <c r="C281" s="124"/>
      <c r="D281" s="134"/>
      <c r="E281" s="126" t="s">
        <v>37</v>
      </c>
      <c r="F281" s="127"/>
      <c r="G281" s="462"/>
      <c r="H281" s="463"/>
      <c r="I281" s="464"/>
      <c r="J281" s="120" t="s">
        <v>1726</v>
      </c>
      <c r="K281" s="121"/>
      <c r="L281" s="121"/>
      <c r="M281" s="122"/>
      <c r="N281" s="281"/>
      <c r="V281" s="233"/>
    </row>
    <row r="282" spans="1:22" ht="24" thickTop="1" thickBot="1" x14ac:dyDescent="0.25">
      <c r="A282" s="355">
        <f t="shared" ref="A282" si="63">A278+1</f>
        <v>67</v>
      </c>
      <c r="B282" s="186" t="s">
        <v>20</v>
      </c>
      <c r="C282" s="186" t="s">
        <v>21</v>
      </c>
      <c r="D282" s="186" t="s">
        <v>22</v>
      </c>
      <c r="E282" s="358" t="s">
        <v>23</v>
      </c>
      <c r="F282" s="358"/>
      <c r="G282" s="358" t="s">
        <v>14</v>
      </c>
      <c r="H282" s="359"/>
      <c r="I282" s="87"/>
      <c r="J282" s="109" t="s">
        <v>1719</v>
      </c>
      <c r="K282" s="110"/>
      <c r="L282" s="110"/>
      <c r="M282" s="111"/>
      <c r="N282" s="281"/>
      <c r="V282" s="233"/>
    </row>
    <row r="283" spans="1:22" ht="13.5" thickBot="1" x14ac:dyDescent="0.25">
      <c r="A283" s="356"/>
      <c r="B283" s="113"/>
      <c r="C283" s="113"/>
      <c r="D283" s="268"/>
      <c r="E283" s="113"/>
      <c r="F283" s="113"/>
      <c r="G283" s="459"/>
      <c r="H283" s="460"/>
      <c r="I283" s="461"/>
      <c r="J283" s="115" t="s">
        <v>1719</v>
      </c>
      <c r="K283" s="115"/>
      <c r="L283" s="115"/>
      <c r="M283" s="116"/>
      <c r="N283" s="281"/>
      <c r="V283" s="233">
        <f>G283</f>
        <v>0</v>
      </c>
    </row>
    <row r="284" spans="1:22" ht="23.25" thickBot="1" x14ac:dyDescent="0.25">
      <c r="A284" s="356"/>
      <c r="B284" s="188" t="s">
        <v>29</v>
      </c>
      <c r="C284" s="188" t="s">
        <v>30</v>
      </c>
      <c r="D284" s="188" t="s">
        <v>31</v>
      </c>
      <c r="E284" s="363" t="s">
        <v>32</v>
      </c>
      <c r="F284" s="363"/>
      <c r="G284" s="364"/>
      <c r="H284" s="365"/>
      <c r="I284" s="366"/>
      <c r="J284" s="120" t="s">
        <v>1840</v>
      </c>
      <c r="K284" s="121"/>
      <c r="L284" s="121"/>
      <c r="M284" s="122"/>
      <c r="N284" s="281"/>
      <c r="V284" s="233"/>
    </row>
    <row r="285" spans="1:22" ht="13.5" thickBot="1" x14ac:dyDescent="0.25">
      <c r="A285" s="357"/>
      <c r="B285" s="124"/>
      <c r="C285" s="124"/>
      <c r="D285" s="134"/>
      <c r="E285" s="126" t="s">
        <v>37</v>
      </c>
      <c r="F285" s="127"/>
      <c r="G285" s="462"/>
      <c r="H285" s="463"/>
      <c r="I285" s="464"/>
      <c r="J285" s="120" t="s">
        <v>1726</v>
      </c>
      <c r="K285" s="121"/>
      <c r="L285" s="121"/>
      <c r="M285" s="122"/>
      <c r="N285" s="281"/>
      <c r="V285" s="233"/>
    </row>
    <row r="286" spans="1:22" ht="24" thickTop="1" thickBot="1" x14ac:dyDescent="0.25">
      <c r="A286" s="355">
        <f t="shared" ref="A286" si="64">A282+1</f>
        <v>68</v>
      </c>
      <c r="B286" s="186" t="s">
        <v>20</v>
      </c>
      <c r="C286" s="186" t="s">
        <v>21</v>
      </c>
      <c r="D286" s="186" t="s">
        <v>22</v>
      </c>
      <c r="E286" s="358" t="s">
        <v>23</v>
      </c>
      <c r="F286" s="358"/>
      <c r="G286" s="358" t="s">
        <v>14</v>
      </c>
      <c r="H286" s="359"/>
      <c r="I286" s="87"/>
      <c r="J286" s="109" t="s">
        <v>1719</v>
      </c>
      <c r="K286" s="110"/>
      <c r="L286" s="110"/>
      <c r="M286" s="111"/>
      <c r="N286" s="281"/>
      <c r="V286" s="233"/>
    </row>
    <row r="287" spans="1:22" ht="13.5" thickBot="1" x14ac:dyDescent="0.25">
      <c r="A287" s="356"/>
      <c r="B287" s="113"/>
      <c r="C287" s="113"/>
      <c r="D287" s="268"/>
      <c r="E287" s="113"/>
      <c r="F287" s="113"/>
      <c r="G287" s="459"/>
      <c r="H287" s="460"/>
      <c r="I287" s="461"/>
      <c r="J287" s="115" t="s">
        <v>1719</v>
      </c>
      <c r="K287" s="115"/>
      <c r="L287" s="115"/>
      <c r="M287" s="116"/>
      <c r="N287" s="281"/>
      <c r="V287" s="233">
        <f>G287</f>
        <v>0</v>
      </c>
    </row>
    <row r="288" spans="1:22" ht="23.25" thickBot="1" x14ac:dyDescent="0.25">
      <c r="A288" s="356"/>
      <c r="B288" s="188" t="s">
        <v>29</v>
      </c>
      <c r="C288" s="188" t="s">
        <v>30</v>
      </c>
      <c r="D288" s="188" t="s">
        <v>31</v>
      </c>
      <c r="E288" s="363" t="s">
        <v>32</v>
      </c>
      <c r="F288" s="363"/>
      <c r="G288" s="364"/>
      <c r="H288" s="365"/>
      <c r="I288" s="366"/>
      <c r="J288" s="120" t="s">
        <v>1840</v>
      </c>
      <c r="K288" s="121"/>
      <c r="L288" s="121"/>
      <c r="M288" s="122"/>
      <c r="N288" s="281"/>
      <c r="V288" s="233"/>
    </row>
    <row r="289" spans="1:22" ht="13.5" thickBot="1" x14ac:dyDescent="0.25">
      <c r="A289" s="357"/>
      <c r="B289" s="124"/>
      <c r="C289" s="124"/>
      <c r="D289" s="134"/>
      <c r="E289" s="126" t="s">
        <v>37</v>
      </c>
      <c r="F289" s="127"/>
      <c r="G289" s="462"/>
      <c r="H289" s="463"/>
      <c r="I289" s="464"/>
      <c r="J289" s="120" t="s">
        <v>1726</v>
      </c>
      <c r="K289" s="121"/>
      <c r="L289" s="121"/>
      <c r="M289" s="122"/>
      <c r="N289" s="281"/>
      <c r="V289" s="233"/>
    </row>
    <row r="290" spans="1:22" ht="24" thickTop="1" thickBot="1" x14ac:dyDescent="0.25">
      <c r="A290" s="355">
        <f t="shared" ref="A290" si="65">A286+1</f>
        <v>69</v>
      </c>
      <c r="B290" s="186" t="s">
        <v>20</v>
      </c>
      <c r="C290" s="186" t="s">
        <v>21</v>
      </c>
      <c r="D290" s="186" t="s">
        <v>22</v>
      </c>
      <c r="E290" s="358" t="s">
        <v>23</v>
      </c>
      <c r="F290" s="358"/>
      <c r="G290" s="358" t="s">
        <v>14</v>
      </c>
      <c r="H290" s="359"/>
      <c r="I290" s="87"/>
      <c r="J290" s="109" t="s">
        <v>1719</v>
      </c>
      <c r="K290" s="110"/>
      <c r="L290" s="110"/>
      <c r="M290" s="111"/>
      <c r="N290" s="281"/>
      <c r="V290" s="233"/>
    </row>
    <row r="291" spans="1:22" ht="13.5" thickBot="1" x14ac:dyDescent="0.25">
      <c r="A291" s="356"/>
      <c r="B291" s="113"/>
      <c r="C291" s="113"/>
      <c r="D291" s="268"/>
      <c r="E291" s="113"/>
      <c r="F291" s="113"/>
      <c r="G291" s="459"/>
      <c r="H291" s="460"/>
      <c r="I291" s="461"/>
      <c r="J291" s="115" t="s">
        <v>1719</v>
      </c>
      <c r="K291" s="115"/>
      <c r="L291" s="115"/>
      <c r="M291" s="116"/>
      <c r="N291" s="281"/>
      <c r="V291" s="233">
        <f>G291</f>
        <v>0</v>
      </c>
    </row>
    <row r="292" spans="1:22" ht="23.25" thickBot="1" x14ac:dyDescent="0.25">
      <c r="A292" s="356"/>
      <c r="B292" s="188" t="s">
        <v>29</v>
      </c>
      <c r="C292" s="188" t="s">
        <v>30</v>
      </c>
      <c r="D292" s="188" t="s">
        <v>31</v>
      </c>
      <c r="E292" s="363" t="s">
        <v>32</v>
      </c>
      <c r="F292" s="363"/>
      <c r="G292" s="364"/>
      <c r="H292" s="365"/>
      <c r="I292" s="366"/>
      <c r="J292" s="120" t="s">
        <v>1840</v>
      </c>
      <c r="K292" s="121"/>
      <c r="L292" s="121"/>
      <c r="M292" s="122"/>
      <c r="N292" s="281"/>
      <c r="V292" s="233"/>
    </row>
    <row r="293" spans="1:22" ht="13.5" thickBot="1" x14ac:dyDescent="0.25">
      <c r="A293" s="357"/>
      <c r="B293" s="124"/>
      <c r="C293" s="124"/>
      <c r="D293" s="134"/>
      <c r="E293" s="126" t="s">
        <v>37</v>
      </c>
      <c r="F293" s="127"/>
      <c r="G293" s="462"/>
      <c r="H293" s="463"/>
      <c r="I293" s="464"/>
      <c r="J293" s="120" t="s">
        <v>1726</v>
      </c>
      <c r="K293" s="121"/>
      <c r="L293" s="121"/>
      <c r="M293" s="122"/>
      <c r="N293" s="281"/>
      <c r="V293" s="233"/>
    </row>
    <row r="294" spans="1:22" ht="24" thickTop="1" thickBot="1" x14ac:dyDescent="0.25">
      <c r="A294" s="355">
        <f t="shared" ref="A294" si="66">A290+1</f>
        <v>70</v>
      </c>
      <c r="B294" s="186" t="s">
        <v>20</v>
      </c>
      <c r="C294" s="186" t="s">
        <v>21</v>
      </c>
      <c r="D294" s="186" t="s">
        <v>22</v>
      </c>
      <c r="E294" s="358" t="s">
        <v>23</v>
      </c>
      <c r="F294" s="358"/>
      <c r="G294" s="358" t="s">
        <v>14</v>
      </c>
      <c r="H294" s="359"/>
      <c r="I294" s="87"/>
      <c r="J294" s="109" t="s">
        <v>1719</v>
      </c>
      <c r="K294" s="110"/>
      <c r="L294" s="110"/>
      <c r="M294" s="111"/>
      <c r="N294" s="281"/>
      <c r="V294" s="233"/>
    </row>
    <row r="295" spans="1:22" ht="13.5" thickBot="1" x14ac:dyDescent="0.25">
      <c r="A295" s="356"/>
      <c r="B295" s="113"/>
      <c r="C295" s="113"/>
      <c r="D295" s="268"/>
      <c r="E295" s="113"/>
      <c r="F295" s="113"/>
      <c r="G295" s="459"/>
      <c r="H295" s="460"/>
      <c r="I295" s="461"/>
      <c r="J295" s="115" t="s">
        <v>1719</v>
      </c>
      <c r="K295" s="115"/>
      <c r="L295" s="115"/>
      <c r="M295" s="116"/>
      <c r="N295" s="281"/>
      <c r="V295" s="233">
        <f>G295</f>
        <v>0</v>
      </c>
    </row>
    <row r="296" spans="1:22" ht="23.25" thickBot="1" x14ac:dyDescent="0.25">
      <c r="A296" s="356"/>
      <c r="B296" s="188" t="s">
        <v>29</v>
      </c>
      <c r="C296" s="188" t="s">
        <v>30</v>
      </c>
      <c r="D296" s="188" t="s">
        <v>31</v>
      </c>
      <c r="E296" s="363" t="s">
        <v>32</v>
      </c>
      <c r="F296" s="363"/>
      <c r="G296" s="364"/>
      <c r="H296" s="365"/>
      <c r="I296" s="366"/>
      <c r="J296" s="120" t="s">
        <v>1840</v>
      </c>
      <c r="K296" s="121"/>
      <c r="L296" s="121"/>
      <c r="M296" s="122"/>
      <c r="N296" s="281"/>
      <c r="V296" s="233"/>
    </row>
    <row r="297" spans="1:22" ht="13.5" thickBot="1" x14ac:dyDescent="0.25">
      <c r="A297" s="357"/>
      <c r="B297" s="124"/>
      <c r="C297" s="124"/>
      <c r="D297" s="134"/>
      <c r="E297" s="126" t="s">
        <v>37</v>
      </c>
      <c r="F297" s="127"/>
      <c r="G297" s="462"/>
      <c r="H297" s="463"/>
      <c r="I297" s="464"/>
      <c r="J297" s="120" t="s">
        <v>1726</v>
      </c>
      <c r="K297" s="121"/>
      <c r="L297" s="121"/>
      <c r="M297" s="122"/>
      <c r="N297" s="281"/>
      <c r="V297" s="233"/>
    </row>
    <row r="298" spans="1:22" ht="24" thickTop="1" thickBot="1" x14ac:dyDescent="0.25">
      <c r="A298" s="355">
        <f t="shared" ref="A298" si="67">A294+1</f>
        <v>71</v>
      </c>
      <c r="B298" s="186" t="s">
        <v>20</v>
      </c>
      <c r="C298" s="186" t="s">
        <v>21</v>
      </c>
      <c r="D298" s="186" t="s">
        <v>22</v>
      </c>
      <c r="E298" s="358" t="s">
        <v>23</v>
      </c>
      <c r="F298" s="358"/>
      <c r="G298" s="358" t="s">
        <v>14</v>
      </c>
      <c r="H298" s="359"/>
      <c r="I298" s="87"/>
      <c r="J298" s="109" t="s">
        <v>1719</v>
      </c>
      <c r="K298" s="110"/>
      <c r="L298" s="110"/>
      <c r="M298" s="111"/>
      <c r="N298" s="281"/>
      <c r="V298" s="233"/>
    </row>
    <row r="299" spans="1:22" ht="13.5" thickBot="1" x14ac:dyDescent="0.25">
      <c r="A299" s="356"/>
      <c r="B299" s="113"/>
      <c r="C299" s="113"/>
      <c r="D299" s="268"/>
      <c r="E299" s="113"/>
      <c r="F299" s="113"/>
      <c r="G299" s="459"/>
      <c r="H299" s="460"/>
      <c r="I299" s="461"/>
      <c r="J299" s="115" t="s">
        <v>1719</v>
      </c>
      <c r="K299" s="115"/>
      <c r="L299" s="115"/>
      <c r="M299" s="116"/>
      <c r="N299" s="281"/>
      <c r="V299" s="233">
        <f>G299</f>
        <v>0</v>
      </c>
    </row>
    <row r="300" spans="1:22" ht="23.25" thickBot="1" x14ac:dyDescent="0.25">
      <c r="A300" s="356"/>
      <c r="B300" s="188" t="s">
        <v>29</v>
      </c>
      <c r="C300" s="188" t="s">
        <v>30</v>
      </c>
      <c r="D300" s="188" t="s">
        <v>31</v>
      </c>
      <c r="E300" s="363" t="s">
        <v>32</v>
      </c>
      <c r="F300" s="363"/>
      <c r="G300" s="364"/>
      <c r="H300" s="365"/>
      <c r="I300" s="366"/>
      <c r="J300" s="120" t="s">
        <v>1840</v>
      </c>
      <c r="K300" s="121"/>
      <c r="L300" s="121"/>
      <c r="M300" s="122"/>
      <c r="N300" s="281"/>
      <c r="V300" s="233"/>
    </row>
    <row r="301" spans="1:22" ht="13.5" thickBot="1" x14ac:dyDescent="0.25">
      <c r="A301" s="357"/>
      <c r="B301" s="124"/>
      <c r="C301" s="124"/>
      <c r="D301" s="134"/>
      <c r="E301" s="126" t="s">
        <v>37</v>
      </c>
      <c r="F301" s="127"/>
      <c r="G301" s="462"/>
      <c r="H301" s="463"/>
      <c r="I301" s="464"/>
      <c r="J301" s="120" t="s">
        <v>1726</v>
      </c>
      <c r="K301" s="121"/>
      <c r="L301" s="121"/>
      <c r="M301" s="122"/>
      <c r="N301" s="281"/>
      <c r="V301" s="233"/>
    </row>
    <row r="302" spans="1:22" ht="24" thickTop="1" thickBot="1" x14ac:dyDescent="0.25">
      <c r="A302" s="355">
        <f t="shared" ref="A302" si="68">A298+1</f>
        <v>72</v>
      </c>
      <c r="B302" s="186" t="s">
        <v>20</v>
      </c>
      <c r="C302" s="186" t="s">
        <v>21</v>
      </c>
      <c r="D302" s="186" t="s">
        <v>22</v>
      </c>
      <c r="E302" s="358" t="s">
        <v>23</v>
      </c>
      <c r="F302" s="358"/>
      <c r="G302" s="358" t="s">
        <v>14</v>
      </c>
      <c r="H302" s="359"/>
      <c r="I302" s="87"/>
      <c r="J302" s="109" t="s">
        <v>1719</v>
      </c>
      <c r="K302" s="110"/>
      <c r="L302" s="110"/>
      <c r="M302" s="111"/>
      <c r="N302" s="281"/>
      <c r="V302" s="233"/>
    </row>
    <row r="303" spans="1:22" ht="13.5" thickBot="1" x14ac:dyDescent="0.25">
      <c r="A303" s="356"/>
      <c r="B303" s="113"/>
      <c r="C303" s="113"/>
      <c r="D303" s="268"/>
      <c r="E303" s="113"/>
      <c r="F303" s="113"/>
      <c r="G303" s="459"/>
      <c r="H303" s="460"/>
      <c r="I303" s="461"/>
      <c r="J303" s="115" t="s">
        <v>1719</v>
      </c>
      <c r="K303" s="115"/>
      <c r="L303" s="115"/>
      <c r="M303" s="116"/>
      <c r="N303" s="281"/>
      <c r="V303" s="233">
        <f>G303</f>
        <v>0</v>
      </c>
    </row>
    <row r="304" spans="1:22" ht="23.25" thickBot="1" x14ac:dyDescent="0.25">
      <c r="A304" s="356"/>
      <c r="B304" s="188" t="s">
        <v>29</v>
      </c>
      <c r="C304" s="188" t="s">
        <v>30</v>
      </c>
      <c r="D304" s="188" t="s">
        <v>31</v>
      </c>
      <c r="E304" s="363" t="s">
        <v>32</v>
      </c>
      <c r="F304" s="363"/>
      <c r="G304" s="364"/>
      <c r="H304" s="365"/>
      <c r="I304" s="366"/>
      <c r="J304" s="120" t="s">
        <v>1840</v>
      </c>
      <c r="K304" s="121"/>
      <c r="L304" s="121"/>
      <c r="M304" s="122"/>
      <c r="N304" s="281"/>
      <c r="V304" s="233"/>
    </row>
    <row r="305" spans="1:22" ht="13.5" thickBot="1" x14ac:dyDescent="0.25">
      <c r="A305" s="357"/>
      <c r="B305" s="124"/>
      <c r="C305" s="124"/>
      <c r="D305" s="134"/>
      <c r="E305" s="126" t="s">
        <v>37</v>
      </c>
      <c r="F305" s="127"/>
      <c r="G305" s="462"/>
      <c r="H305" s="463"/>
      <c r="I305" s="464"/>
      <c r="J305" s="120" t="s">
        <v>1726</v>
      </c>
      <c r="K305" s="121"/>
      <c r="L305" s="121"/>
      <c r="M305" s="122"/>
      <c r="N305" s="281"/>
      <c r="V305" s="233"/>
    </row>
    <row r="306" spans="1:22" ht="24" thickTop="1" thickBot="1" x14ac:dyDescent="0.25">
      <c r="A306" s="355">
        <f t="shared" ref="A306" si="69">A302+1</f>
        <v>73</v>
      </c>
      <c r="B306" s="186" t="s">
        <v>20</v>
      </c>
      <c r="C306" s="186" t="s">
        <v>21</v>
      </c>
      <c r="D306" s="186" t="s">
        <v>22</v>
      </c>
      <c r="E306" s="358" t="s">
        <v>23</v>
      </c>
      <c r="F306" s="358"/>
      <c r="G306" s="358" t="s">
        <v>14</v>
      </c>
      <c r="H306" s="359"/>
      <c r="I306" s="87"/>
      <c r="J306" s="109" t="s">
        <v>1719</v>
      </c>
      <c r="K306" s="110"/>
      <c r="L306" s="110"/>
      <c r="M306" s="111"/>
      <c r="N306" s="281"/>
      <c r="V306" s="233"/>
    </row>
    <row r="307" spans="1:22" ht="13.5" thickBot="1" x14ac:dyDescent="0.25">
      <c r="A307" s="356"/>
      <c r="B307" s="113"/>
      <c r="C307" s="113"/>
      <c r="D307" s="268"/>
      <c r="E307" s="113"/>
      <c r="F307" s="113"/>
      <c r="G307" s="459"/>
      <c r="H307" s="460"/>
      <c r="I307" s="461"/>
      <c r="J307" s="115" t="s">
        <v>1719</v>
      </c>
      <c r="K307" s="115"/>
      <c r="L307" s="115"/>
      <c r="M307" s="116"/>
      <c r="N307" s="281"/>
      <c r="V307" s="233">
        <f>G307</f>
        <v>0</v>
      </c>
    </row>
    <row r="308" spans="1:22" ht="23.25" thickBot="1" x14ac:dyDescent="0.25">
      <c r="A308" s="356"/>
      <c r="B308" s="188" t="s">
        <v>29</v>
      </c>
      <c r="C308" s="188" t="s">
        <v>30</v>
      </c>
      <c r="D308" s="188" t="s">
        <v>31</v>
      </c>
      <c r="E308" s="363" t="s">
        <v>32</v>
      </c>
      <c r="F308" s="363"/>
      <c r="G308" s="364"/>
      <c r="H308" s="365"/>
      <c r="I308" s="366"/>
      <c r="J308" s="120" t="s">
        <v>1840</v>
      </c>
      <c r="K308" s="121"/>
      <c r="L308" s="121"/>
      <c r="M308" s="122"/>
      <c r="N308" s="281"/>
      <c r="V308" s="233"/>
    </row>
    <row r="309" spans="1:22" ht="13.5" thickBot="1" x14ac:dyDescent="0.25">
      <c r="A309" s="357"/>
      <c r="B309" s="124"/>
      <c r="C309" s="124"/>
      <c r="D309" s="134"/>
      <c r="E309" s="126" t="s">
        <v>37</v>
      </c>
      <c r="F309" s="127"/>
      <c r="G309" s="462"/>
      <c r="H309" s="463"/>
      <c r="I309" s="464"/>
      <c r="J309" s="120" t="s">
        <v>1726</v>
      </c>
      <c r="K309" s="121"/>
      <c r="L309" s="121"/>
      <c r="M309" s="122"/>
      <c r="N309" s="281"/>
      <c r="V309" s="233"/>
    </row>
    <row r="310" spans="1:22" ht="24" thickTop="1" thickBot="1" x14ac:dyDescent="0.25">
      <c r="A310" s="355">
        <f t="shared" ref="A310" si="70">A306+1</f>
        <v>74</v>
      </c>
      <c r="B310" s="186" t="s">
        <v>20</v>
      </c>
      <c r="C310" s="186" t="s">
        <v>21</v>
      </c>
      <c r="D310" s="186" t="s">
        <v>22</v>
      </c>
      <c r="E310" s="358" t="s">
        <v>23</v>
      </c>
      <c r="F310" s="358"/>
      <c r="G310" s="358" t="s">
        <v>14</v>
      </c>
      <c r="H310" s="359"/>
      <c r="I310" s="87"/>
      <c r="J310" s="109" t="s">
        <v>1719</v>
      </c>
      <c r="K310" s="110"/>
      <c r="L310" s="110"/>
      <c r="M310" s="111"/>
      <c r="N310" s="281"/>
      <c r="V310" s="233"/>
    </row>
    <row r="311" spans="1:22" ht="13.5" thickBot="1" x14ac:dyDescent="0.25">
      <c r="A311" s="356"/>
      <c r="B311" s="113"/>
      <c r="C311" s="113"/>
      <c r="D311" s="268"/>
      <c r="E311" s="113"/>
      <c r="F311" s="113"/>
      <c r="G311" s="459"/>
      <c r="H311" s="460"/>
      <c r="I311" s="461"/>
      <c r="J311" s="115" t="s">
        <v>1719</v>
      </c>
      <c r="K311" s="115"/>
      <c r="L311" s="115"/>
      <c r="M311" s="116"/>
      <c r="N311" s="281"/>
      <c r="V311" s="233">
        <f>G311</f>
        <v>0</v>
      </c>
    </row>
    <row r="312" spans="1:22" ht="23.25" thickBot="1" x14ac:dyDescent="0.25">
      <c r="A312" s="356"/>
      <c r="B312" s="188" t="s">
        <v>29</v>
      </c>
      <c r="C312" s="188" t="s">
        <v>30</v>
      </c>
      <c r="D312" s="188" t="s">
        <v>31</v>
      </c>
      <c r="E312" s="363" t="s">
        <v>32</v>
      </c>
      <c r="F312" s="363"/>
      <c r="G312" s="364"/>
      <c r="H312" s="365"/>
      <c r="I312" s="366"/>
      <c r="J312" s="120" t="s">
        <v>1840</v>
      </c>
      <c r="K312" s="121"/>
      <c r="L312" s="121"/>
      <c r="M312" s="122"/>
      <c r="N312" s="281"/>
      <c r="V312" s="233"/>
    </row>
    <row r="313" spans="1:22" ht="13.5" thickBot="1" x14ac:dyDescent="0.25">
      <c r="A313" s="357"/>
      <c r="B313" s="124"/>
      <c r="C313" s="124"/>
      <c r="D313" s="134"/>
      <c r="E313" s="126" t="s">
        <v>37</v>
      </c>
      <c r="F313" s="127"/>
      <c r="G313" s="462"/>
      <c r="H313" s="463"/>
      <c r="I313" s="464"/>
      <c r="J313" s="120" t="s">
        <v>1726</v>
      </c>
      <c r="K313" s="121"/>
      <c r="L313" s="121"/>
      <c r="M313" s="122"/>
      <c r="N313" s="281"/>
      <c r="V313" s="233"/>
    </row>
    <row r="314" spans="1:22" ht="24" thickTop="1" thickBot="1" x14ac:dyDescent="0.25">
      <c r="A314" s="355">
        <f t="shared" ref="A314" si="71">A310+1</f>
        <v>75</v>
      </c>
      <c r="B314" s="186" t="s">
        <v>20</v>
      </c>
      <c r="C314" s="186" t="s">
        <v>21</v>
      </c>
      <c r="D314" s="186" t="s">
        <v>22</v>
      </c>
      <c r="E314" s="358" t="s">
        <v>23</v>
      </c>
      <c r="F314" s="358"/>
      <c r="G314" s="358" t="s">
        <v>14</v>
      </c>
      <c r="H314" s="359"/>
      <c r="I314" s="87"/>
      <c r="J314" s="109" t="s">
        <v>1719</v>
      </c>
      <c r="K314" s="110"/>
      <c r="L314" s="110"/>
      <c r="M314" s="111"/>
      <c r="N314" s="281"/>
      <c r="V314" s="233"/>
    </row>
    <row r="315" spans="1:22" ht="13.5" thickBot="1" x14ac:dyDescent="0.25">
      <c r="A315" s="356"/>
      <c r="B315" s="113"/>
      <c r="C315" s="113"/>
      <c r="D315" s="268"/>
      <c r="E315" s="113"/>
      <c r="F315" s="113"/>
      <c r="G315" s="459"/>
      <c r="H315" s="460"/>
      <c r="I315" s="461"/>
      <c r="J315" s="115" t="s">
        <v>1719</v>
      </c>
      <c r="K315" s="115"/>
      <c r="L315" s="115"/>
      <c r="M315" s="116"/>
      <c r="N315" s="281"/>
      <c r="V315" s="233">
        <f>G315</f>
        <v>0</v>
      </c>
    </row>
    <row r="316" spans="1:22" ht="23.25" thickBot="1" x14ac:dyDescent="0.25">
      <c r="A316" s="356"/>
      <c r="B316" s="188" t="s">
        <v>29</v>
      </c>
      <c r="C316" s="188" t="s">
        <v>30</v>
      </c>
      <c r="D316" s="188" t="s">
        <v>31</v>
      </c>
      <c r="E316" s="363" t="s">
        <v>32</v>
      </c>
      <c r="F316" s="363"/>
      <c r="G316" s="364"/>
      <c r="H316" s="365"/>
      <c r="I316" s="366"/>
      <c r="J316" s="120" t="s">
        <v>1840</v>
      </c>
      <c r="K316" s="121"/>
      <c r="L316" s="121"/>
      <c r="M316" s="122"/>
      <c r="N316" s="281"/>
      <c r="V316" s="233"/>
    </row>
    <row r="317" spans="1:22" ht="13.5" thickBot="1" x14ac:dyDescent="0.25">
      <c r="A317" s="357"/>
      <c r="B317" s="124"/>
      <c r="C317" s="124"/>
      <c r="D317" s="134"/>
      <c r="E317" s="126" t="s">
        <v>37</v>
      </c>
      <c r="F317" s="127"/>
      <c r="G317" s="462"/>
      <c r="H317" s="463"/>
      <c r="I317" s="464"/>
      <c r="J317" s="120" t="s">
        <v>1726</v>
      </c>
      <c r="K317" s="121"/>
      <c r="L317" s="121"/>
      <c r="M317" s="122"/>
      <c r="N317" s="281"/>
      <c r="V317" s="233"/>
    </row>
    <row r="318" spans="1:22" ht="24" thickTop="1" thickBot="1" x14ac:dyDescent="0.25">
      <c r="A318" s="355">
        <f t="shared" ref="A318" si="72">A314+1</f>
        <v>76</v>
      </c>
      <c r="B318" s="186" t="s">
        <v>20</v>
      </c>
      <c r="C318" s="186" t="s">
        <v>21</v>
      </c>
      <c r="D318" s="186" t="s">
        <v>22</v>
      </c>
      <c r="E318" s="358" t="s">
        <v>23</v>
      </c>
      <c r="F318" s="358"/>
      <c r="G318" s="358" t="s">
        <v>14</v>
      </c>
      <c r="H318" s="359"/>
      <c r="I318" s="87"/>
      <c r="J318" s="109" t="s">
        <v>1719</v>
      </c>
      <c r="K318" s="110"/>
      <c r="L318" s="110"/>
      <c r="M318" s="111"/>
      <c r="N318" s="281"/>
      <c r="V318" s="233"/>
    </row>
    <row r="319" spans="1:22" ht="13.5" thickBot="1" x14ac:dyDescent="0.25">
      <c r="A319" s="356"/>
      <c r="B319" s="113"/>
      <c r="C319" s="113"/>
      <c r="D319" s="268"/>
      <c r="E319" s="113"/>
      <c r="F319" s="113"/>
      <c r="G319" s="459"/>
      <c r="H319" s="460"/>
      <c r="I319" s="461"/>
      <c r="J319" s="115" t="s">
        <v>1719</v>
      </c>
      <c r="K319" s="115"/>
      <c r="L319" s="115"/>
      <c r="M319" s="116"/>
      <c r="N319" s="281"/>
      <c r="V319" s="233">
        <f>G319</f>
        <v>0</v>
      </c>
    </row>
    <row r="320" spans="1:22" ht="23.25" thickBot="1" x14ac:dyDescent="0.25">
      <c r="A320" s="356"/>
      <c r="B320" s="188" t="s">
        <v>29</v>
      </c>
      <c r="C320" s="188" t="s">
        <v>30</v>
      </c>
      <c r="D320" s="188" t="s">
        <v>31</v>
      </c>
      <c r="E320" s="363" t="s">
        <v>32</v>
      </c>
      <c r="F320" s="363"/>
      <c r="G320" s="364"/>
      <c r="H320" s="365"/>
      <c r="I320" s="366"/>
      <c r="J320" s="120" t="s">
        <v>1840</v>
      </c>
      <c r="K320" s="121"/>
      <c r="L320" s="121"/>
      <c r="M320" s="122"/>
      <c r="N320" s="281"/>
      <c r="V320" s="233"/>
    </row>
    <row r="321" spans="1:22" ht="13.5" thickBot="1" x14ac:dyDescent="0.25">
      <c r="A321" s="357"/>
      <c r="B321" s="124"/>
      <c r="C321" s="124"/>
      <c r="D321" s="134"/>
      <c r="E321" s="126" t="s">
        <v>37</v>
      </c>
      <c r="F321" s="127"/>
      <c r="G321" s="462"/>
      <c r="H321" s="463"/>
      <c r="I321" s="464"/>
      <c r="J321" s="120" t="s">
        <v>1726</v>
      </c>
      <c r="K321" s="121"/>
      <c r="L321" s="121"/>
      <c r="M321" s="122"/>
      <c r="N321" s="281"/>
      <c r="V321" s="233"/>
    </row>
    <row r="322" spans="1:22" ht="24" thickTop="1" thickBot="1" x14ac:dyDescent="0.25">
      <c r="A322" s="355">
        <f t="shared" ref="A322" si="73">A318+1</f>
        <v>77</v>
      </c>
      <c r="B322" s="186" t="s">
        <v>20</v>
      </c>
      <c r="C322" s="186" t="s">
        <v>21</v>
      </c>
      <c r="D322" s="186" t="s">
        <v>22</v>
      </c>
      <c r="E322" s="358" t="s">
        <v>23</v>
      </c>
      <c r="F322" s="358"/>
      <c r="G322" s="358" t="s">
        <v>14</v>
      </c>
      <c r="H322" s="359"/>
      <c r="I322" s="87"/>
      <c r="J322" s="109" t="s">
        <v>1719</v>
      </c>
      <c r="K322" s="110"/>
      <c r="L322" s="110"/>
      <c r="M322" s="111"/>
      <c r="N322" s="281"/>
      <c r="V322" s="233"/>
    </row>
    <row r="323" spans="1:22" ht="13.5" thickBot="1" x14ac:dyDescent="0.25">
      <c r="A323" s="356"/>
      <c r="B323" s="113"/>
      <c r="C323" s="113"/>
      <c r="D323" s="268"/>
      <c r="E323" s="113"/>
      <c r="F323" s="113"/>
      <c r="G323" s="459"/>
      <c r="H323" s="460"/>
      <c r="I323" s="461"/>
      <c r="J323" s="115" t="s">
        <v>1719</v>
      </c>
      <c r="K323" s="115"/>
      <c r="L323" s="115"/>
      <c r="M323" s="116"/>
      <c r="N323" s="281"/>
      <c r="V323" s="233">
        <f>G323</f>
        <v>0</v>
      </c>
    </row>
    <row r="324" spans="1:22" ht="23.25" thickBot="1" x14ac:dyDescent="0.25">
      <c r="A324" s="356"/>
      <c r="B324" s="188" t="s">
        <v>29</v>
      </c>
      <c r="C324" s="188" t="s">
        <v>30</v>
      </c>
      <c r="D324" s="188" t="s">
        <v>31</v>
      </c>
      <c r="E324" s="363" t="s">
        <v>32</v>
      </c>
      <c r="F324" s="363"/>
      <c r="G324" s="364"/>
      <c r="H324" s="365"/>
      <c r="I324" s="366"/>
      <c r="J324" s="120" t="s">
        <v>1840</v>
      </c>
      <c r="K324" s="121"/>
      <c r="L324" s="121"/>
      <c r="M324" s="122"/>
      <c r="N324" s="281"/>
      <c r="V324" s="233"/>
    </row>
    <row r="325" spans="1:22" ht="13.5" thickBot="1" x14ac:dyDescent="0.25">
      <c r="A325" s="357"/>
      <c r="B325" s="124"/>
      <c r="C325" s="124"/>
      <c r="D325" s="134"/>
      <c r="E325" s="126" t="s">
        <v>37</v>
      </c>
      <c r="F325" s="127"/>
      <c r="G325" s="462"/>
      <c r="H325" s="463"/>
      <c r="I325" s="464"/>
      <c r="J325" s="120" t="s">
        <v>1726</v>
      </c>
      <c r="K325" s="121"/>
      <c r="L325" s="121"/>
      <c r="M325" s="122"/>
      <c r="N325" s="281"/>
      <c r="V325" s="233"/>
    </row>
    <row r="326" spans="1:22" ht="24" thickTop="1" thickBot="1" x14ac:dyDescent="0.25">
      <c r="A326" s="355">
        <f t="shared" ref="A326" si="74">A322+1</f>
        <v>78</v>
      </c>
      <c r="B326" s="186" t="s">
        <v>20</v>
      </c>
      <c r="C326" s="186" t="s">
        <v>21</v>
      </c>
      <c r="D326" s="186" t="s">
        <v>22</v>
      </c>
      <c r="E326" s="358" t="s">
        <v>23</v>
      </c>
      <c r="F326" s="358"/>
      <c r="G326" s="358" t="s">
        <v>14</v>
      </c>
      <c r="H326" s="359"/>
      <c r="I326" s="87"/>
      <c r="J326" s="109" t="s">
        <v>1719</v>
      </c>
      <c r="K326" s="110"/>
      <c r="L326" s="110"/>
      <c r="M326" s="111"/>
      <c r="N326" s="281"/>
      <c r="V326" s="233"/>
    </row>
    <row r="327" spans="1:22" ht="13.5" thickBot="1" x14ac:dyDescent="0.25">
      <c r="A327" s="356"/>
      <c r="B327" s="113"/>
      <c r="C327" s="113"/>
      <c r="D327" s="268"/>
      <c r="E327" s="113"/>
      <c r="F327" s="113"/>
      <c r="G327" s="459"/>
      <c r="H327" s="460"/>
      <c r="I327" s="461"/>
      <c r="J327" s="115" t="s">
        <v>1719</v>
      </c>
      <c r="K327" s="115"/>
      <c r="L327" s="115"/>
      <c r="M327" s="116"/>
      <c r="N327" s="281"/>
      <c r="V327" s="233">
        <f>G327</f>
        <v>0</v>
      </c>
    </row>
    <row r="328" spans="1:22" ht="23.25" thickBot="1" x14ac:dyDescent="0.25">
      <c r="A328" s="356"/>
      <c r="B328" s="188" t="s">
        <v>29</v>
      </c>
      <c r="C328" s="188" t="s">
        <v>30</v>
      </c>
      <c r="D328" s="188" t="s">
        <v>31</v>
      </c>
      <c r="E328" s="363" t="s">
        <v>32</v>
      </c>
      <c r="F328" s="363"/>
      <c r="G328" s="364"/>
      <c r="H328" s="365"/>
      <c r="I328" s="366"/>
      <c r="J328" s="120" t="s">
        <v>1840</v>
      </c>
      <c r="K328" s="121"/>
      <c r="L328" s="121"/>
      <c r="M328" s="122"/>
      <c r="N328" s="281"/>
      <c r="V328" s="233"/>
    </row>
    <row r="329" spans="1:22" ht="13.5" thickBot="1" x14ac:dyDescent="0.25">
      <c r="A329" s="357"/>
      <c r="B329" s="124"/>
      <c r="C329" s="124"/>
      <c r="D329" s="134"/>
      <c r="E329" s="126" t="s">
        <v>37</v>
      </c>
      <c r="F329" s="127"/>
      <c r="G329" s="462"/>
      <c r="H329" s="463"/>
      <c r="I329" s="464"/>
      <c r="J329" s="120" t="s">
        <v>1726</v>
      </c>
      <c r="K329" s="121"/>
      <c r="L329" s="121"/>
      <c r="M329" s="122"/>
      <c r="N329" s="281"/>
      <c r="V329" s="233"/>
    </row>
    <row r="330" spans="1:22" ht="24" thickTop="1" thickBot="1" x14ac:dyDescent="0.25">
      <c r="A330" s="355">
        <f t="shared" ref="A330" si="75">A326+1</f>
        <v>79</v>
      </c>
      <c r="B330" s="186" t="s">
        <v>20</v>
      </c>
      <c r="C330" s="186" t="s">
        <v>21</v>
      </c>
      <c r="D330" s="186" t="s">
        <v>22</v>
      </c>
      <c r="E330" s="358" t="s">
        <v>23</v>
      </c>
      <c r="F330" s="358"/>
      <c r="G330" s="358" t="s">
        <v>14</v>
      </c>
      <c r="H330" s="359"/>
      <c r="I330" s="87"/>
      <c r="J330" s="109" t="s">
        <v>1719</v>
      </c>
      <c r="K330" s="110"/>
      <c r="L330" s="110"/>
      <c r="M330" s="111"/>
      <c r="N330" s="281"/>
      <c r="V330" s="233"/>
    </row>
    <row r="331" spans="1:22" ht="13.5" thickBot="1" x14ac:dyDescent="0.25">
      <c r="A331" s="356"/>
      <c r="B331" s="113"/>
      <c r="C331" s="113"/>
      <c r="D331" s="268"/>
      <c r="E331" s="113"/>
      <c r="F331" s="113"/>
      <c r="G331" s="459"/>
      <c r="H331" s="460"/>
      <c r="I331" s="461"/>
      <c r="J331" s="115" t="s">
        <v>1719</v>
      </c>
      <c r="K331" s="115"/>
      <c r="L331" s="115"/>
      <c r="M331" s="116"/>
      <c r="N331" s="281"/>
      <c r="V331" s="233">
        <f>G331</f>
        <v>0</v>
      </c>
    </row>
    <row r="332" spans="1:22" ht="23.25" thickBot="1" x14ac:dyDescent="0.25">
      <c r="A332" s="356"/>
      <c r="B332" s="188" t="s">
        <v>29</v>
      </c>
      <c r="C332" s="188" t="s">
        <v>30</v>
      </c>
      <c r="D332" s="188" t="s">
        <v>31</v>
      </c>
      <c r="E332" s="363" t="s">
        <v>32</v>
      </c>
      <c r="F332" s="363"/>
      <c r="G332" s="364"/>
      <c r="H332" s="365"/>
      <c r="I332" s="366"/>
      <c r="J332" s="120" t="s">
        <v>1840</v>
      </c>
      <c r="K332" s="121"/>
      <c r="L332" s="121"/>
      <c r="M332" s="122"/>
      <c r="N332" s="281"/>
      <c r="V332" s="233"/>
    </row>
    <row r="333" spans="1:22" ht="13.5" thickBot="1" x14ac:dyDescent="0.25">
      <c r="A333" s="357"/>
      <c r="B333" s="124"/>
      <c r="C333" s="124"/>
      <c r="D333" s="134"/>
      <c r="E333" s="126" t="s">
        <v>37</v>
      </c>
      <c r="F333" s="127"/>
      <c r="G333" s="462"/>
      <c r="H333" s="463"/>
      <c r="I333" s="464"/>
      <c r="J333" s="120" t="s">
        <v>1726</v>
      </c>
      <c r="K333" s="121"/>
      <c r="L333" s="121"/>
      <c r="M333" s="122"/>
      <c r="N333" s="281"/>
      <c r="V333" s="233"/>
    </row>
    <row r="334" spans="1:22" ht="24" thickTop="1" thickBot="1" x14ac:dyDescent="0.25">
      <c r="A334" s="355">
        <f t="shared" ref="A334" si="76">A330+1</f>
        <v>80</v>
      </c>
      <c r="B334" s="186" t="s">
        <v>20</v>
      </c>
      <c r="C334" s="186" t="s">
        <v>21</v>
      </c>
      <c r="D334" s="186" t="s">
        <v>22</v>
      </c>
      <c r="E334" s="358" t="s">
        <v>23</v>
      </c>
      <c r="F334" s="358"/>
      <c r="G334" s="358" t="s">
        <v>14</v>
      </c>
      <c r="H334" s="359"/>
      <c r="I334" s="87"/>
      <c r="J334" s="109" t="s">
        <v>1719</v>
      </c>
      <c r="K334" s="110"/>
      <c r="L334" s="110"/>
      <c r="M334" s="111"/>
      <c r="N334" s="281"/>
      <c r="V334" s="233"/>
    </row>
    <row r="335" spans="1:22" ht="13.5" thickBot="1" x14ac:dyDescent="0.25">
      <c r="A335" s="356"/>
      <c r="B335" s="113"/>
      <c r="C335" s="113"/>
      <c r="D335" s="268"/>
      <c r="E335" s="113"/>
      <c r="F335" s="113"/>
      <c r="G335" s="459"/>
      <c r="H335" s="460"/>
      <c r="I335" s="461"/>
      <c r="J335" s="115" t="s">
        <v>1719</v>
      </c>
      <c r="K335" s="115"/>
      <c r="L335" s="115"/>
      <c r="M335" s="116"/>
      <c r="N335" s="281"/>
      <c r="V335" s="233">
        <f>G335</f>
        <v>0</v>
      </c>
    </row>
    <row r="336" spans="1:22" ht="23.25" thickBot="1" x14ac:dyDescent="0.25">
      <c r="A336" s="356"/>
      <c r="B336" s="188" t="s">
        <v>29</v>
      </c>
      <c r="C336" s="188" t="s">
        <v>30</v>
      </c>
      <c r="D336" s="188" t="s">
        <v>31</v>
      </c>
      <c r="E336" s="363" t="s">
        <v>32</v>
      </c>
      <c r="F336" s="363"/>
      <c r="G336" s="364"/>
      <c r="H336" s="365"/>
      <c r="I336" s="366"/>
      <c r="J336" s="120" t="s">
        <v>1840</v>
      </c>
      <c r="K336" s="121"/>
      <c r="L336" s="121"/>
      <c r="M336" s="122"/>
      <c r="N336" s="281"/>
      <c r="V336" s="233"/>
    </row>
    <row r="337" spans="1:22" ht="13.5" thickBot="1" x14ac:dyDescent="0.25">
      <c r="A337" s="357"/>
      <c r="B337" s="124"/>
      <c r="C337" s="124"/>
      <c r="D337" s="134"/>
      <c r="E337" s="126" t="s">
        <v>37</v>
      </c>
      <c r="F337" s="127"/>
      <c r="G337" s="462"/>
      <c r="H337" s="463"/>
      <c r="I337" s="464"/>
      <c r="J337" s="120" t="s">
        <v>1726</v>
      </c>
      <c r="K337" s="121"/>
      <c r="L337" s="121"/>
      <c r="M337" s="122"/>
      <c r="N337" s="281"/>
      <c r="V337" s="233"/>
    </row>
    <row r="338" spans="1:22" ht="24" thickTop="1" thickBot="1" x14ac:dyDescent="0.25">
      <c r="A338" s="355">
        <f t="shared" ref="A338" si="77">A334+1</f>
        <v>81</v>
      </c>
      <c r="B338" s="186" t="s">
        <v>20</v>
      </c>
      <c r="C338" s="186" t="s">
        <v>21</v>
      </c>
      <c r="D338" s="186" t="s">
        <v>22</v>
      </c>
      <c r="E338" s="358" t="s">
        <v>23</v>
      </c>
      <c r="F338" s="358"/>
      <c r="G338" s="358" t="s">
        <v>14</v>
      </c>
      <c r="H338" s="359"/>
      <c r="I338" s="87"/>
      <c r="J338" s="109" t="s">
        <v>1719</v>
      </c>
      <c r="K338" s="110"/>
      <c r="L338" s="110"/>
      <c r="M338" s="111"/>
      <c r="N338" s="281"/>
      <c r="V338" s="233"/>
    </row>
    <row r="339" spans="1:22" ht="13.5" thickBot="1" x14ac:dyDescent="0.25">
      <c r="A339" s="356"/>
      <c r="B339" s="113"/>
      <c r="C339" s="113"/>
      <c r="D339" s="268"/>
      <c r="E339" s="113"/>
      <c r="F339" s="113"/>
      <c r="G339" s="459"/>
      <c r="H339" s="460"/>
      <c r="I339" s="461"/>
      <c r="J339" s="115" t="s">
        <v>1719</v>
      </c>
      <c r="K339" s="115"/>
      <c r="L339" s="115"/>
      <c r="M339" s="116"/>
      <c r="N339" s="281"/>
      <c r="V339" s="233">
        <f>G339</f>
        <v>0</v>
      </c>
    </row>
    <row r="340" spans="1:22" ht="23.25" thickBot="1" x14ac:dyDescent="0.25">
      <c r="A340" s="356"/>
      <c r="B340" s="188" t="s">
        <v>29</v>
      </c>
      <c r="C340" s="188" t="s">
        <v>30</v>
      </c>
      <c r="D340" s="188" t="s">
        <v>31</v>
      </c>
      <c r="E340" s="363" t="s">
        <v>32</v>
      </c>
      <c r="F340" s="363"/>
      <c r="G340" s="364"/>
      <c r="H340" s="365"/>
      <c r="I340" s="366"/>
      <c r="J340" s="120" t="s">
        <v>1840</v>
      </c>
      <c r="K340" s="121"/>
      <c r="L340" s="121"/>
      <c r="M340" s="122"/>
      <c r="N340" s="281"/>
      <c r="V340" s="233"/>
    </row>
    <row r="341" spans="1:22" ht="13.5" thickBot="1" x14ac:dyDescent="0.25">
      <c r="A341" s="357"/>
      <c r="B341" s="124"/>
      <c r="C341" s="124"/>
      <c r="D341" s="134"/>
      <c r="E341" s="126" t="s">
        <v>37</v>
      </c>
      <c r="F341" s="127"/>
      <c r="G341" s="462"/>
      <c r="H341" s="463"/>
      <c r="I341" s="464"/>
      <c r="J341" s="120" t="s">
        <v>1726</v>
      </c>
      <c r="K341" s="121"/>
      <c r="L341" s="121"/>
      <c r="M341" s="122"/>
      <c r="N341" s="281"/>
      <c r="V341" s="233"/>
    </row>
    <row r="342" spans="1:22" ht="24" thickTop="1" thickBot="1" x14ac:dyDescent="0.25">
      <c r="A342" s="355">
        <f t="shared" ref="A342" si="78">A338+1</f>
        <v>82</v>
      </c>
      <c r="B342" s="186" t="s">
        <v>20</v>
      </c>
      <c r="C342" s="186" t="s">
        <v>21</v>
      </c>
      <c r="D342" s="186" t="s">
        <v>22</v>
      </c>
      <c r="E342" s="358" t="s">
        <v>23</v>
      </c>
      <c r="F342" s="358"/>
      <c r="G342" s="358" t="s">
        <v>14</v>
      </c>
      <c r="H342" s="359"/>
      <c r="I342" s="87"/>
      <c r="J342" s="109" t="s">
        <v>1719</v>
      </c>
      <c r="K342" s="110"/>
      <c r="L342" s="110"/>
      <c r="M342" s="111"/>
      <c r="N342" s="281"/>
      <c r="V342" s="233"/>
    </row>
    <row r="343" spans="1:22" ht="13.5" thickBot="1" x14ac:dyDescent="0.25">
      <c r="A343" s="356"/>
      <c r="B343" s="113"/>
      <c r="C343" s="113"/>
      <c r="D343" s="268"/>
      <c r="E343" s="113"/>
      <c r="F343" s="113"/>
      <c r="G343" s="459"/>
      <c r="H343" s="460"/>
      <c r="I343" s="461"/>
      <c r="J343" s="115" t="s">
        <v>1719</v>
      </c>
      <c r="K343" s="115"/>
      <c r="L343" s="115"/>
      <c r="M343" s="116"/>
      <c r="N343" s="281"/>
      <c r="V343" s="233">
        <f>G343</f>
        <v>0</v>
      </c>
    </row>
    <row r="344" spans="1:22" ht="23.25" thickBot="1" x14ac:dyDescent="0.25">
      <c r="A344" s="356"/>
      <c r="B344" s="188" t="s">
        <v>29</v>
      </c>
      <c r="C344" s="188" t="s">
        <v>30</v>
      </c>
      <c r="D344" s="188" t="s">
        <v>31</v>
      </c>
      <c r="E344" s="363" t="s">
        <v>32</v>
      </c>
      <c r="F344" s="363"/>
      <c r="G344" s="364"/>
      <c r="H344" s="365"/>
      <c r="I344" s="366"/>
      <c r="J344" s="120" t="s">
        <v>1840</v>
      </c>
      <c r="K344" s="121"/>
      <c r="L344" s="121"/>
      <c r="M344" s="122"/>
      <c r="N344" s="281"/>
      <c r="V344" s="233"/>
    </row>
    <row r="345" spans="1:22" ht="13.5" thickBot="1" x14ac:dyDescent="0.25">
      <c r="A345" s="357"/>
      <c r="B345" s="124"/>
      <c r="C345" s="124"/>
      <c r="D345" s="134"/>
      <c r="E345" s="126" t="s">
        <v>37</v>
      </c>
      <c r="F345" s="127"/>
      <c r="G345" s="462"/>
      <c r="H345" s="463"/>
      <c r="I345" s="464"/>
      <c r="J345" s="120" t="s">
        <v>1726</v>
      </c>
      <c r="K345" s="121"/>
      <c r="L345" s="121"/>
      <c r="M345" s="122"/>
      <c r="N345" s="281"/>
      <c r="V345" s="233"/>
    </row>
    <row r="346" spans="1:22" ht="24" thickTop="1" thickBot="1" x14ac:dyDescent="0.25">
      <c r="A346" s="355">
        <f t="shared" ref="A346" si="79">A342+1</f>
        <v>83</v>
      </c>
      <c r="B346" s="186" t="s">
        <v>20</v>
      </c>
      <c r="C346" s="186" t="s">
        <v>21</v>
      </c>
      <c r="D346" s="186" t="s">
        <v>22</v>
      </c>
      <c r="E346" s="358" t="s">
        <v>23</v>
      </c>
      <c r="F346" s="358"/>
      <c r="G346" s="358" t="s">
        <v>14</v>
      </c>
      <c r="H346" s="359"/>
      <c r="I346" s="87"/>
      <c r="J346" s="109" t="s">
        <v>1719</v>
      </c>
      <c r="K346" s="110"/>
      <c r="L346" s="110"/>
      <c r="M346" s="111"/>
      <c r="N346" s="281"/>
      <c r="V346" s="233"/>
    </row>
    <row r="347" spans="1:22" ht="13.5" thickBot="1" x14ac:dyDescent="0.25">
      <c r="A347" s="356"/>
      <c r="B347" s="113"/>
      <c r="C347" s="113"/>
      <c r="D347" s="268"/>
      <c r="E347" s="113"/>
      <c r="F347" s="113"/>
      <c r="G347" s="459"/>
      <c r="H347" s="460"/>
      <c r="I347" s="461"/>
      <c r="J347" s="115" t="s">
        <v>1719</v>
      </c>
      <c r="K347" s="115"/>
      <c r="L347" s="115"/>
      <c r="M347" s="116"/>
      <c r="N347" s="281"/>
      <c r="V347" s="233">
        <f>G347</f>
        <v>0</v>
      </c>
    </row>
    <row r="348" spans="1:22" ht="23.25" thickBot="1" x14ac:dyDescent="0.25">
      <c r="A348" s="356"/>
      <c r="B348" s="188" t="s">
        <v>29</v>
      </c>
      <c r="C348" s="188" t="s">
        <v>30</v>
      </c>
      <c r="D348" s="188" t="s">
        <v>31</v>
      </c>
      <c r="E348" s="363" t="s">
        <v>32</v>
      </c>
      <c r="F348" s="363"/>
      <c r="G348" s="364"/>
      <c r="H348" s="365"/>
      <c r="I348" s="366"/>
      <c r="J348" s="120" t="s">
        <v>1840</v>
      </c>
      <c r="K348" s="121"/>
      <c r="L348" s="121"/>
      <c r="M348" s="122"/>
      <c r="N348" s="281"/>
      <c r="V348" s="233"/>
    </row>
    <row r="349" spans="1:22" ht="13.5" thickBot="1" x14ac:dyDescent="0.25">
      <c r="A349" s="357"/>
      <c r="B349" s="124"/>
      <c r="C349" s="124"/>
      <c r="D349" s="134"/>
      <c r="E349" s="126" t="s">
        <v>37</v>
      </c>
      <c r="F349" s="127"/>
      <c r="G349" s="462"/>
      <c r="H349" s="463"/>
      <c r="I349" s="464"/>
      <c r="J349" s="120" t="s">
        <v>1726</v>
      </c>
      <c r="K349" s="121"/>
      <c r="L349" s="121"/>
      <c r="M349" s="122"/>
      <c r="N349" s="281"/>
      <c r="V349" s="233"/>
    </row>
    <row r="350" spans="1:22" ht="24" thickTop="1" thickBot="1" x14ac:dyDescent="0.25">
      <c r="A350" s="355">
        <f t="shared" ref="A350" si="80">A346+1</f>
        <v>84</v>
      </c>
      <c r="B350" s="186" t="s">
        <v>20</v>
      </c>
      <c r="C350" s="186" t="s">
        <v>21</v>
      </c>
      <c r="D350" s="186" t="s">
        <v>22</v>
      </c>
      <c r="E350" s="358" t="s">
        <v>23</v>
      </c>
      <c r="F350" s="358"/>
      <c r="G350" s="358" t="s">
        <v>14</v>
      </c>
      <c r="H350" s="359"/>
      <c r="I350" s="87"/>
      <c r="J350" s="109" t="s">
        <v>1719</v>
      </c>
      <c r="K350" s="110"/>
      <c r="L350" s="110"/>
      <c r="M350" s="111"/>
      <c r="N350" s="281"/>
      <c r="V350" s="233"/>
    </row>
    <row r="351" spans="1:22" ht="13.5" thickBot="1" x14ac:dyDescent="0.25">
      <c r="A351" s="356"/>
      <c r="B351" s="113"/>
      <c r="C351" s="113"/>
      <c r="D351" s="268"/>
      <c r="E351" s="113"/>
      <c r="F351" s="113"/>
      <c r="G351" s="459"/>
      <c r="H351" s="460"/>
      <c r="I351" s="461"/>
      <c r="J351" s="115" t="s">
        <v>1719</v>
      </c>
      <c r="K351" s="115"/>
      <c r="L351" s="115"/>
      <c r="M351" s="116"/>
      <c r="N351" s="281"/>
      <c r="V351" s="233">
        <f>G351</f>
        <v>0</v>
      </c>
    </row>
    <row r="352" spans="1:22" ht="23.25" thickBot="1" x14ac:dyDescent="0.25">
      <c r="A352" s="356"/>
      <c r="B352" s="188" t="s">
        <v>29</v>
      </c>
      <c r="C352" s="188" t="s">
        <v>30</v>
      </c>
      <c r="D352" s="188" t="s">
        <v>31</v>
      </c>
      <c r="E352" s="363" t="s">
        <v>32</v>
      </c>
      <c r="F352" s="363"/>
      <c r="G352" s="364"/>
      <c r="H352" s="365"/>
      <c r="I352" s="366"/>
      <c r="J352" s="120" t="s">
        <v>1840</v>
      </c>
      <c r="K352" s="121"/>
      <c r="L352" s="121"/>
      <c r="M352" s="122"/>
      <c r="N352" s="281"/>
      <c r="V352" s="233"/>
    </row>
    <row r="353" spans="1:22" ht="13.5" thickBot="1" x14ac:dyDescent="0.25">
      <c r="A353" s="357"/>
      <c r="B353" s="124"/>
      <c r="C353" s="124"/>
      <c r="D353" s="134"/>
      <c r="E353" s="126" t="s">
        <v>37</v>
      </c>
      <c r="F353" s="127"/>
      <c r="G353" s="462"/>
      <c r="H353" s="463"/>
      <c r="I353" s="464"/>
      <c r="J353" s="120" t="s">
        <v>1726</v>
      </c>
      <c r="K353" s="121"/>
      <c r="L353" s="121"/>
      <c r="M353" s="122"/>
      <c r="N353" s="281"/>
      <c r="V353" s="233"/>
    </row>
    <row r="354" spans="1:22" ht="24" thickTop="1" thickBot="1" x14ac:dyDescent="0.25">
      <c r="A354" s="355">
        <f t="shared" ref="A354" si="81">A350+1</f>
        <v>85</v>
      </c>
      <c r="B354" s="186" t="s">
        <v>20</v>
      </c>
      <c r="C354" s="186" t="s">
        <v>21</v>
      </c>
      <c r="D354" s="186" t="s">
        <v>22</v>
      </c>
      <c r="E354" s="358" t="s">
        <v>23</v>
      </c>
      <c r="F354" s="358"/>
      <c r="G354" s="358" t="s">
        <v>14</v>
      </c>
      <c r="H354" s="359"/>
      <c r="I354" s="87"/>
      <c r="J354" s="109" t="s">
        <v>1719</v>
      </c>
      <c r="K354" s="110"/>
      <c r="L354" s="110"/>
      <c r="M354" s="111"/>
      <c r="N354" s="281"/>
      <c r="V354" s="233"/>
    </row>
    <row r="355" spans="1:22" ht="13.5" thickBot="1" x14ac:dyDescent="0.25">
      <c r="A355" s="356"/>
      <c r="B355" s="113"/>
      <c r="C355" s="113"/>
      <c r="D355" s="268"/>
      <c r="E355" s="113"/>
      <c r="F355" s="113"/>
      <c r="G355" s="459"/>
      <c r="H355" s="460"/>
      <c r="I355" s="461"/>
      <c r="J355" s="115" t="s">
        <v>1719</v>
      </c>
      <c r="K355" s="115"/>
      <c r="L355" s="115"/>
      <c r="M355" s="116"/>
      <c r="N355" s="281"/>
      <c r="V355" s="233">
        <f>G355</f>
        <v>0</v>
      </c>
    </row>
    <row r="356" spans="1:22" ht="23.25" thickBot="1" x14ac:dyDescent="0.25">
      <c r="A356" s="356"/>
      <c r="B356" s="188" t="s">
        <v>29</v>
      </c>
      <c r="C356" s="188" t="s">
        <v>30</v>
      </c>
      <c r="D356" s="188" t="s">
        <v>31</v>
      </c>
      <c r="E356" s="363" t="s">
        <v>32</v>
      </c>
      <c r="F356" s="363"/>
      <c r="G356" s="364"/>
      <c r="H356" s="365"/>
      <c r="I356" s="366"/>
      <c r="J356" s="120" t="s">
        <v>1840</v>
      </c>
      <c r="K356" s="121"/>
      <c r="L356" s="121"/>
      <c r="M356" s="122"/>
      <c r="N356" s="281"/>
      <c r="V356" s="233"/>
    </row>
    <row r="357" spans="1:22" ht="13.5" thickBot="1" x14ac:dyDescent="0.25">
      <c r="A357" s="357"/>
      <c r="B357" s="124"/>
      <c r="C357" s="124"/>
      <c r="D357" s="134"/>
      <c r="E357" s="126" t="s">
        <v>37</v>
      </c>
      <c r="F357" s="127"/>
      <c r="G357" s="462"/>
      <c r="H357" s="463"/>
      <c r="I357" s="464"/>
      <c r="J357" s="120" t="s">
        <v>1726</v>
      </c>
      <c r="K357" s="121"/>
      <c r="L357" s="121"/>
      <c r="M357" s="122"/>
      <c r="N357" s="281"/>
      <c r="V357" s="233"/>
    </row>
    <row r="358" spans="1:22" ht="24" thickTop="1" thickBot="1" x14ac:dyDescent="0.25">
      <c r="A358" s="355">
        <f t="shared" ref="A358" si="82">A354+1</f>
        <v>86</v>
      </c>
      <c r="B358" s="186" t="s">
        <v>20</v>
      </c>
      <c r="C358" s="186" t="s">
        <v>21</v>
      </c>
      <c r="D358" s="186" t="s">
        <v>22</v>
      </c>
      <c r="E358" s="358" t="s">
        <v>23</v>
      </c>
      <c r="F358" s="358"/>
      <c r="G358" s="358" t="s">
        <v>14</v>
      </c>
      <c r="H358" s="359"/>
      <c r="I358" s="87"/>
      <c r="J358" s="109" t="s">
        <v>1719</v>
      </c>
      <c r="K358" s="110"/>
      <c r="L358" s="110"/>
      <c r="M358" s="111"/>
      <c r="N358" s="281"/>
      <c r="V358" s="233"/>
    </row>
    <row r="359" spans="1:22" ht="13.5" thickBot="1" x14ac:dyDescent="0.25">
      <c r="A359" s="356"/>
      <c r="B359" s="113"/>
      <c r="C359" s="113"/>
      <c r="D359" s="268"/>
      <c r="E359" s="113"/>
      <c r="F359" s="113"/>
      <c r="G359" s="459"/>
      <c r="H359" s="460"/>
      <c r="I359" s="461"/>
      <c r="J359" s="115" t="s">
        <v>1719</v>
      </c>
      <c r="K359" s="115"/>
      <c r="L359" s="115"/>
      <c r="M359" s="116"/>
      <c r="N359" s="281"/>
      <c r="V359" s="233">
        <f>G359</f>
        <v>0</v>
      </c>
    </row>
    <row r="360" spans="1:22" ht="23.25" thickBot="1" x14ac:dyDescent="0.25">
      <c r="A360" s="356"/>
      <c r="B360" s="188" t="s">
        <v>29</v>
      </c>
      <c r="C360" s="188" t="s">
        <v>30</v>
      </c>
      <c r="D360" s="188" t="s">
        <v>31</v>
      </c>
      <c r="E360" s="363" t="s">
        <v>32</v>
      </c>
      <c r="F360" s="363"/>
      <c r="G360" s="364"/>
      <c r="H360" s="365"/>
      <c r="I360" s="366"/>
      <c r="J360" s="120" t="s">
        <v>1840</v>
      </c>
      <c r="K360" s="121"/>
      <c r="L360" s="121"/>
      <c r="M360" s="122"/>
      <c r="N360" s="281"/>
      <c r="V360" s="233"/>
    </row>
    <row r="361" spans="1:22" ht="13.5" thickBot="1" x14ac:dyDescent="0.25">
      <c r="A361" s="357"/>
      <c r="B361" s="124"/>
      <c r="C361" s="124"/>
      <c r="D361" s="134"/>
      <c r="E361" s="126" t="s">
        <v>37</v>
      </c>
      <c r="F361" s="127"/>
      <c r="G361" s="462"/>
      <c r="H361" s="463"/>
      <c r="I361" s="464"/>
      <c r="J361" s="120" t="s">
        <v>1726</v>
      </c>
      <c r="K361" s="121"/>
      <c r="L361" s="121"/>
      <c r="M361" s="122"/>
      <c r="N361" s="281"/>
      <c r="V361" s="233"/>
    </row>
    <row r="362" spans="1:22" ht="24" thickTop="1" thickBot="1" x14ac:dyDescent="0.25">
      <c r="A362" s="355">
        <f t="shared" ref="A362" si="83">A358+1</f>
        <v>87</v>
      </c>
      <c r="B362" s="186" t="s">
        <v>20</v>
      </c>
      <c r="C362" s="186" t="s">
        <v>21</v>
      </c>
      <c r="D362" s="186" t="s">
        <v>22</v>
      </c>
      <c r="E362" s="358" t="s">
        <v>23</v>
      </c>
      <c r="F362" s="358"/>
      <c r="G362" s="358" t="s">
        <v>14</v>
      </c>
      <c r="H362" s="359"/>
      <c r="I362" s="87"/>
      <c r="J362" s="109" t="s">
        <v>1719</v>
      </c>
      <c r="K362" s="110"/>
      <c r="L362" s="110"/>
      <c r="M362" s="111"/>
      <c r="N362" s="281"/>
      <c r="V362" s="233"/>
    </row>
    <row r="363" spans="1:22" ht="13.5" thickBot="1" x14ac:dyDescent="0.25">
      <c r="A363" s="356"/>
      <c r="B363" s="113"/>
      <c r="C363" s="113"/>
      <c r="D363" s="268"/>
      <c r="E363" s="113"/>
      <c r="F363" s="113"/>
      <c r="G363" s="459"/>
      <c r="H363" s="460"/>
      <c r="I363" s="461"/>
      <c r="J363" s="115" t="s">
        <v>1719</v>
      </c>
      <c r="K363" s="115"/>
      <c r="L363" s="115"/>
      <c r="M363" s="116"/>
      <c r="N363" s="281"/>
      <c r="V363" s="233">
        <f>G363</f>
        <v>0</v>
      </c>
    </row>
    <row r="364" spans="1:22" ht="23.25" thickBot="1" x14ac:dyDescent="0.25">
      <c r="A364" s="356"/>
      <c r="B364" s="188" t="s">
        <v>29</v>
      </c>
      <c r="C364" s="188" t="s">
        <v>30</v>
      </c>
      <c r="D364" s="188" t="s">
        <v>31</v>
      </c>
      <c r="E364" s="363" t="s">
        <v>32</v>
      </c>
      <c r="F364" s="363"/>
      <c r="G364" s="364"/>
      <c r="H364" s="365"/>
      <c r="I364" s="366"/>
      <c r="J364" s="120" t="s">
        <v>1840</v>
      </c>
      <c r="K364" s="121"/>
      <c r="L364" s="121"/>
      <c r="M364" s="122"/>
      <c r="N364" s="281"/>
      <c r="V364" s="233"/>
    </row>
    <row r="365" spans="1:22" ht="13.5" thickBot="1" x14ac:dyDescent="0.25">
      <c r="A365" s="357"/>
      <c r="B365" s="124"/>
      <c r="C365" s="124"/>
      <c r="D365" s="134"/>
      <c r="E365" s="126" t="s">
        <v>37</v>
      </c>
      <c r="F365" s="127"/>
      <c r="G365" s="462"/>
      <c r="H365" s="463"/>
      <c r="I365" s="464"/>
      <c r="J365" s="120" t="s">
        <v>1726</v>
      </c>
      <c r="K365" s="121"/>
      <c r="L365" s="121"/>
      <c r="M365" s="122"/>
      <c r="N365" s="281"/>
      <c r="V365" s="233"/>
    </row>
    <row r="366" spans="1:22" ht="24" thickTop="1" thickBot="1" x14ac:dyDescent="0.25">
      <c r="A366" s="355">
        <f t="shared" ref="A366" si="84">A362+1</f>
        <v>88</v>
      </c>
      <c r="B366" s="186" t="s">
        <v>20</v>
      </c>
      <c r="C366" s="186" t="s">
        <v>21</v>
      </c>
      <c r="D366" s="186" t="s">
        <v>22</v>
      </c>
      <c r="E366" s="358" t="s">
        <v>23</v>
      </c>
      <c r="F366" s="358"/>
      <c r="G366" s="358" t="s">
        <v>14</v>
      </c>
      <c r="H366" s="359"/>
      <c r="I366" s="87"/>
      <c r="J366" s="109" t="s">
        <v>1719</v>
      </c>
      <c r="K366" s="110"/>
      <c r="L366" s="110"/>
      <c r="M366" s="111"/>
      <c r="N366" s="281"/>
      <c r="V366" s="233"/>
    </row>
    <row r="367" spans="1:22" ht="13.5" thickBot="1" x14ac:dyDescent="0.25">
      <c r="A367" s="356"/>
      <c r="B367" s="113"/>
      <c r="C367" s="113"/>
      <c r="D367" s="268"/>
      <c r="E367" s="113"/>
      <c r="F367" s="113"/>
      <c r="G367" s="459"/>
      <c r="H367" s="460"/>
      <c r="I367" s="461"/>
      <c r="J367" s="115" t="s">
        <v>1719</v>
      </c>
      <c r="K367" s="115"/>
      <c r="L367" s="115"/>
      <c r="M367" s="116"/>
      <c r="N367" s="281"/>
      <c r="V367" s="233">
        <f>G367</f>
        <v>0</v>
      </c>
    </row>
    <row r="368" spans="1:22" ht="23.25" thickBot="1" x14ac:dyDescent="0.25">
      <c r="A368" s="356"/>
      <c r="B368" s="188" t="s">
        <v>29</v>
      </c>
      <c r="C368" s="188" t="s">
        <v>30</v>
      </c>
      <c r="D368" s="188" t="s">
        <v>31</v>
      </c>
      <c r="E368" s="363" t="s">
        <v>32</v>
      </c>
      <c r="F368" s="363"/>
      <c r="G368" s="364"/>
      <c r="H368" s="365"/>
      <c r="I368" s="366"/>
      <c r="J368" s="120" t="s">
        <v>1840</v>
      </c>
      <c r="K368" s="121"/>
      <c r="L368" s="121"/>
      <c r="M368" s="122"/>
      <c r="N368" s="281"/>
      <c r="V368" s="233"/>
    </row>
    <row r="369" spans="1:22" ht="13.5" thickBot="1" x14ac:dyDescent="0.25">
      <c r="A369" s="357"/>
      <c r="B369" s="124"/>
      <c r="C369" s="124"/>
      <c r="D369" s="134"/>
      <c r="E369" s="126" t="s">
        <v>37</v>
      </c>
      <c r="F369" s="127"/>
      <c r="G369" s="462"/>
      <c r="H369" s="463"/>
      <c r="I369" s="464"/>
      <c r="J369" s="120" t="s">
        <v>1726</v>
      </c>
      <c r="K369" s="121"/>
      <c r="L369" s="121"/>
      <c r="M369" s="122"/>
      <c r="N369" s="281"/>
      <c r="V369" s="233"/>
    </row>
    <row r="370" spans="1:22" ht="24" thickTop="1" thickBot="1" x14ac:dyDescent="0.25">
      <c r="A370" s="355">
        <f t="shared" ref="A370" si="85">A366+1</f>
        <v>89</v>
      </c>
      <c r="B370" s="186" t="s">
        <v>20</v>
      </c>
      <c r="C370" s="186" t="s">
        <v>21</v>
      </c>
      <c r="D370" s="186" t="s">
        <v>22</v>
      </c>
      <c r="E370" s="358" t="s">
        <v>23</v>
      </c>
      <c r="F370" s="358"/>
      <c r="G370" s="358" t="s">
        <v>14</v>
      </c>
      <c r="H370" s="359"/>
      <c r="I370" s="87"/>
      <c r="J370" s="109" t="s">
        <v>1719</v>
      </c>
      <c r="K370" s="110"/>
      <c r="L370" s="110"/>
      <c r="M370" s="111"/>
      <c r="N370" s="281"/>
      <c r="V370" s="233"/>
    </row>
    <row r="371" spans="1:22" ht="13.5" thickBot="1" x14ac:dyDescent="0.25">
      <c r="A371" s="356"/>
      <c r="B371" s="113"/>
      <c r="C371" s="113"/>
      <c r="D371" s="268"/>
      <c r="E371" s="113"/>
      <c r="F371" s="113"/>
      <c r="G371" s="459"/>
      <c r="H371" s="460"/>
      <c r="I371" s="461"/>
      <c r="J371" s="115" t="s">
        <v>1719</v>
      </c>
      <c r="K371" s="115"/>
      <c r="L371" s="115"/>
      <c r="M371" s="116"/>
      <c r="N371" s="281"/>
      <c r="V371" s="233">
        <f>G371</f>
        <v>0</v>
      </c>
    </row>
    <row r="372" spans="1:22" ht="23.25" thickBot="1" x14ac:dyDescent="0.25">
      <c r="A372" s="356"/>
      <c r="B372" s="188" t="s">
        <v>29</v>
      </c>
      <c r="C372" s="188" t="s">
        <v>30</v>
      </c>
      <c r="D372" s="188" t="s">
        <v>31</v>
      </c>
      <c r="E372" s="363" t="s">
        <v>32</v>
      </c>
      <c r="F372" s="363"/>
      <c r="G372" s="364"/>
      <c r="H372" s="365"/>
      <c r="I372" s="366"/>
      <c r="J372" s="120" t="s">
        <v>1840</v>
      </c>
      <c r="K372" s="121"/>
      <c r="L372" s="121"/>
      <c r="M372" s="122"/>
      <c r="N372" s="281"/>
      <c r="V372" s="233"/>
    </row>
    <row r="373" spans="1:22" ht="13.5" thickBot="1" x14ac:dyDescent="0.25">
      <c r="A373" s="357"/>
      <c r="B373" s="124"/>
      <c r="C373" s="124"/>
      <c r="D373" s="134"/>
      <c r="E373" s="126" t="s">
        <v>37</v>
      </c>
      <c r="F373" s="127"/>
      <c r="G373" s="462"/>
      <c r="H373" s="463"/>
      <c r="I373" s="464"/>
      <c r="J373" s="120" t="s">
        <v>1726</v>
      </c>
      <c r="K373" s="121"/>
      <c r="L373" s="121"/>
      <c r="M373" s="122"/>
      <c r="N373" s="281"/>
      <c r="V373" s="233"/>
    </row>
    <row r="374" spans="1:22" ht="24" thickTop="1" thickBot="1" x14ac:dyDescent="0.25">
      <c r="A374" s="355">
        <f t="shared" ref="A374" si="86">A370+1</f>
        <v>90</v>
      </c>
      <c r="B374" s="186" t="s">
        <v>20</v>
      </c>
      <c r="C374" s="186" t="s">
        <v>21</v>
      </c>
      <c r="D374" s="186" t="s">
        <v>22</v>
      </c>
      <c r="E374" s="358" t="s">
        <v>23</v>
      </c>
      <c r="F374" s="358"/>
      <c r="G374" s="358" t="s">
        <v>14</v>
      </c>
      <c r="H374" s="359"/>
      <c r="I374" s="87"/>
      <c r="J374" s="109" t="s">
        <v>1719</v>
      </c>
      <c r="K374" s="110"/>
      <c r="L374" s="110"/>
      <c r="M374" s="111"/>
      <c r="N374" s="281"/>
      <c r="V374" s="233"/>
    </row>
    <row r="375" spans="1:22" ht="13.5" thickBot="1" x14ac:dyDescent="0.25">
      <c r="A375" s="356"/>
      <c r="B375" s="113"/>
      <c r="C375" s="113"/>
      <c r="D375" s="268"/>
      <c r="E375" s="113"/>
      <c r="F375" s="113"/>
      <c r="G375" s="459"/>
      <c r="H375" s="460"/>
      <c r="I375" s="461"/>
      <c r="J375" s="115" t="s">
        <v>1719</v>
      </c>
      <c r="K375" s="115"/>
      <c r="L375" s="115"/>
      <c r="M375" s="116"/>
      <c r="N375" s="281"/>
      <c r="V375" s="233">
        <f>G375</f>
        <v>0</v>
      </c>
    </row>
    <row r="376" spans="1:22" ht="23.25" thickBot="1" x14ac:dyDescent="0.25">
      <c r="A376" s="356"/>
      <c r="B376" s="188" t="s">
        <v>29</v>
      </c>
      <c r="C376" s="188" t="s">
        <v>30</v>
      </c>
      <c r="D376" s="188" t="s">
        <v>31</v>
      </c>
      <c r="E376" s="363" t="s">
        <v>32</v>
      </c>
      <c r="F376" s="363"/>
      <c r="G376" s="364"/>
      <c r="H376" s="365"/>
      <c r="I376" s="366"/>
      <c r="J376" s="120" t="s">
        <v>1840</v>
      </c>
      <c r="K376" s="121"/>
      <c r="L376" s="121"/>
      <c r="M376" s="122"/>
      <c r="N376" s="281"/>
      <c r="V376" s="233"/>
    </row>
    <row r="377" spans="1:22" ht="13.5" thickBot="1" x14ac:dyDescent="0.25">
      <c r="A377" s="357"/>
      <c r="B377" s="124"/>
      <c r="C377" s="124"/>
      <c r="D377" s="134"/>
      <c r="E377" s="126" t="s">
        <v>37</v>
      </c>
      <c r="F377" s="127"/>
      <c r="G377" s="462"/>
      <c r="H377" s="463"/>
      <c r="I377" s="464"/>
      <c r="J377" s="120" t="s">
        <v>1726</v>
      </c>
      <c r="K377" s="121"/>
      <c r="L377" s="121"/>
      <c r="M377" s="122"/>
      <c r="N377" s="281"/>
      <c r="V377" s="233"/>
    </row>
    <row r="378" spans="1:22" ht="24" thickTop="1" thickBot="1" x14ac:dyDescent="0.25">
      <c r="A378" s="355">
        <f t="shared" ref="A378" si="87">A374+1</f>
        <v>91</v>
      </c>
      <c r="B378" s="186" t="s">
        <v>20</v>
      </c>
      <c r="C378" s="186" t="s">
        <v>21</v>
      </c>
      <c r="D378" s="186" t="s">
        <v>22</v>
      </c>
      <c r="E378" s="358" t="s">
        <v>23</v>
      </c>
      <c r="F378" s="358"/>
      <c r="G378" s="358" t="s">
        <v>14</v>
      </c>
      <c r="H378" s="359"/>
      <c r="I378" s="87"/>
      <c r="J378" s="109" t="s">
        <v>1719</v>
      </c>
      <c r="K378" s="110"/>
      <c r="L378" s="110"/>
      <c r="M378" s="111"/>
      <c r="N378" s="281"/>
      <c r="V378" s="233"/>
    </row>
    <row r="379" spans="1:22" ht="13.5" thickBot="1" x14ac:dyDescent="0.25">
      <c r="A379" s="356"/>
      <c r="B379" s="113"/>
      <c r="C379" s="113"/>
      <c r="D379" s="268"/>
      <c r="E379" s="113"/>
      <c r="F379" s="113"/>
      <c r="G379" s="459"/>
      <c r="H379" s="460"/>
      <c r="I379" s="461"/>
      <c r="J379" s="115" t="s">
        <v>1719</v>
      </c>
      <c r="K379" s="115"/>
      <c r="L379" s="115"/>
      <c r="M379" s="116"/>
      <c r="N379" s="281"/>
      <c r="V379" s="233">
        <f>G379</f>
        <v>0</v>
      </c>
    </row>
    <row r="380" spans="1:22" ht="23.25" thickBot="1" x14ac:dyDescent="0.25">
      <c r="A380" s="356"/>
      <c r="B380" s="188" t="s">
        <v>29</v>
      </c>
      <c r="C380" s="188" t="s">
        <v>30</v>
      </c>
      <c r="D380" s="188" t="s">
        <v>31</v>
      </c>
      <c r="E380" s="363" t="s">
        <v>32</v>
      </c>
      <c r="F380" s="363"/>
      <c r="G380" s="364"/>
      <c r="H380" s="365"/>
      <c r="I380" s="366"/>
      <c r="J380" s="120" t="s">
        <v>1840</v>
      </c>
      <c r="K380" s="121"/>
      <c r="L380" s="121"/>
      <c r="M380" s="122"/>
      <c r="N380" s="281"/>
      <c r="V380" s="233"/>
    </row>
    <row r="381" spans="1:22" ht="13.5" thickBot="1" x14ac:dyDescent="0.25">
      <c r="A381" s="357"/>
      <c r="B381" s="124"/>
      <c r="C381" s="124"/>
      <c r="D381" s="134"/>
      <c r="E381" s="126" t="s">
        <v>37</v>
      </c>
      <c r="F381" s="127"/>
      <c r="G381" s="462"/>
      <c r="H381" s="463"/>
      <c r="I381" s="464"/>
      <c r="J381" s="120" t="s">
        <v>1726</v>
      </c>
      <c r="K381" s="121"/>
      <c r="L381" s="121"/>
      <c r="M381" s="122"/>
      <c r="N381" s="281"/>
      <c r="V381" s="233"/>
    </row>
    <row r="382" spans="1:22" ht="24" thickTop="1" thickBot="1" x14ac:dyDescent="0.25">
      <c r="A382" s="355">
        <f t="shared" ref="A382" si="88">A378+1</f>
        <v>92</v>
      </c>
      <c r="B382" s="186" t="s">
        <v>20</v>
      </c>
      <c r="C382" s="186" t="s">
        <v>21</v>
      </c>
      <c r="D382" s="186" t="s">
        <v>22</v>
      </c>
      <c r="E382" s="358" t="s">
        <v>23</v>
      </c>
      <c r="F382" s="358"/>
      <c r="G382" s="358" t="s">
        <v>14</v>
      </c>
      <c r="H382" s="359"/>
      <c r="I382" s="87"/>
      <c r="J382" s="109" t="s">
        <v>1719</v>
      </c>
      <c r="K382" s="110"/>
      <c r="L382" s="110"/>
      <c r="M382" s="111"/>
      <c r="N382" s="281"/>
      <c r="V382" s="233"/>
    </row>
    <row r="383" spans="1:22" ht="13.5" thickBot="1" x14ac:dyDescent="0.25">
      <c r="A383" s="356"/>
      <c r="B383" s="113"/>
      <c r="C383" s="113"/>
      <c r="D383" s="268"/>
      <c r="E383" s="113"/>
      <c r="F383" s="113"/>
      <c r="G383" s="459"/>
      <c r="H383" s="460"/>
      <c r="I383" s="461"/>
      <c r="J383" s="115" t="s">
        <v>1719</v>
      </c>
      <c r="K383" s="115"/>
      <c r="L383" s="115"/>
      <c r="M383" s="116"/>
      <c r="N383" s="281"/>
      <c r="V383" s="233">
        <f>G383</f>
        <v>0</v>
      </c>
    </row>
    <row r="384" spans="1:22" ht="23.25" thickBot="1" x14ac:dyDescent="0.25">
      <c r="A384" s="356"/>
      <c r="B384" s="188" t="s">
        <v>29</v>
      </c>
      <c r="C384" s="188" t="s">
        <v>30</v>
      </c>
      <c r="D384" s="188" t="s">
        <v>31</v>
      </c>
      <c r="E384" s="363" t="s">
        <v>32</v>
      </c>
      <c r="F384" s="363"/>
      <c r="G384" s="364"/>
      <c r="H384" s="365"/>
      <c r="I384" s="366"/>
      <c r="J384" s="120" t="s">
        <v>1840</v>
      </c>
      <c r="K384" s="121"/>
      <c r="L384" s="121"/>
      <c r="M384" s="122"/>
      <c r="N384" s="281"/>
      <c r="V384" s="233"/>
    </row>
    <row r="385" spans="1:22" ht="13.5" thickBot="1" x14ac:dyDescent="0.25">
      <c r="A385" s="357"/>
      <c r="B385" s="124"/>
      <c r="C385" s="124"/>
      <c r="D385" s="134"/>
      <c r="E385" s="126" t="s">
        <v>37</v>
      </c>
      <c r="F385" s="127"/>
      <c r="G385" s="462"/>
      <c r="H385" s="463"/>
      <c r="I385" s="464"/>
      <c r="J385" s="120" t="s">
        <v>1726</v>
      </c>
      <c r="K385" s="121"/>
      <c r="L385" s="121"/>
      <c r="M385" s="122"/>
      <c r="N385" s="281"/>
      <c r="V385" s="233"/>
    </row>
    <row r="386" spans="1:22" ht="24" thickTop="1" thickBot="1" x14ac:dyDescent="0.25">
      <c r="A386" s="355">
        <f t="shared" ref="A386" si="89">A382+1</f>
        <v>93</v>
      </c>
      <c r="B386" s="186" t="s">
        <v>20</v>
      </c>
      <c r="C386" s="186" t="s">
        <v>21</v>
      </c>
      <c r="D386" s="186" t="s">
        <v>22</v>
      </c>
      <c r="E386" s="358" t="s">
        <v>23</v>
      </c>
      <c r="F386" s="358"/>
      <c r="G386" s="358" t="s">
        <v>14</v>
      </c>
      <c r="H386" s="359"/>
      <c r="I386" s="87"/>
      <c r="J386" s="109" t="s">
        <v>1719</v>
      </c>
      <c r="K386" s="110"/>
      <c r="L386" s="110"/>
      <c r="M386" s="111"/>
      <c r="N386" s="281"/>
      <c r="V386" s="233"/>
    </row>
    <row r="387" spans="1:22" ht="13.5" thickBot="1" x14ac:dyDescent="0.25">
      <c r="A387" s="356"/>
      <c r="B387" s="113"/>
      <c r="C387" s="113"/>
      <c r="D387" s="268"/>
      <c r="E387" s="113"/>
      <c r="F387" s="113"/>
      <c r="G387" s="459"/>
      <c r="H387" s="460"/>
      <c r="I387" s="461"/>
      <c r="J387" s="115" t="s">
        <v>1719</v>
      </c>
      <c r="K387" s="115"/>
      <c r="L387" s="115"/>
      <c r="M387" s="116"/>
      <c r="N387" s="281"/>
      <c r="V387" s="233">
        <f>G387</f>
        <v>0</v>
      </c>
    </row>
    <row r="388" spans="1:22" ht="23.25" thickBot="1" x14ac:dyDescent="0.25">
      <c r="A388" s="356"/>
      <c r="B388" s="188" t="s">
        <v>29</v>
      </c>
      <c r="C388" s="188" t="s">
        <v>30</v>
      </c>
      <c r="D388" s="188" t="s">
        <v>31</v>
      </c>
      <c r="E388" s="363" t="s">
        <v>32</v>
      </c>
      <c r="F388" s="363"/>
      <c r="G388" s="364"/>
      <c r="H388" s="365"/>
      <c r="I388" s="366"/>
      <c r="J388" s="120" t="s">
        <v>1840</v>
      </c>
      <c r="K388" s="121"/>
      <c r="L388" s="121"/>
      <c r="M388" s="122"/>
      <c r="N388" s="281"/>
      <c r="V388" s="233"/>
    </row>
    <row r="389" spans="1:22" ht="13.5" thickBot="1" x14ac:dyDescent="0.25">
      <c r="A389" s="357"/>
      <c r="B389" s="124"/>
      <c r="C389" s="124"/>
      <c r="D389" s="134"/>
      <c r="E389" s="126" t="s">
        <v>37</v>
      </c>
      <c r="F389" s="127"/>
      <c r="G389" s="462"/>
      <c r="H389" s="463"/>
      <c r="I389" s="464"/>
      <c r="J389" s="120" t="s">
        <v>1726</v>
      </c>
      <c r="K389" s="121"/>
      <c r="L389" s="121"/>
      <c r="M389" s="122"/>
      <c r="N389" s="281"/>
      <c r="V389" s="233"/>
    </row>
    <row r="390" spans="1:22" ht="24" thickTop="1" thickBot="1" x14ac:dyDescent="0.25">
      <c r="A390" s="355">
        <f t="shared" ref="A390" si="90">A386+1</f>
        <v>94</v>
      </c>
      <c r="B390" s="186" t="s">
        <v>20</v>
      </c>
      <c r="C390" s="186" t="s">
        <v>21</v>
      </c>
      <c r="D390" s="186" t="s">
        <v>22</v>
      </c>
      <c r="E390" s="358" t="s">
        <v>23</v>
      </c>
      <c r="F390" s="358"/>
      <c r="G390" s="358" t="s">
        <v>14</v>
      </c>
      <c r="H390" s="359"/>
      <c r="I390" s="87"/>
      <c r="J390" s="109" t="s">
        <v>1719</v>
      </c>
      <c r="K390" s="110"/>
      <c r="L390" s="110"/>
      <c r="M390" s="111"/>
      <c r="N390" s="281"/>
      <c r="V390" s="233"/>
    </row>
    <row r="391" spans="1:22" ht="13.5" thickBot="1" x14ac:dyDescent="0.25">
      <c r="A391" s="356"/>
      <c r="B391" s="113"/>
      <c r="C391" s="113"/>
      <c r="D391" s="268"/>
      <c r="E391" s="113"/>
      <c r="F391" s="113"/>
      <c r="G391" s="459"/>
      <c r="H391" s="460"/>
      <c r="I391" s="461"/>
      <c r="J391" s="115" t="s">
        <v>1719</v>
      </c>
      <c r="K391" s="115"/>
      <c r="L391" s="115"/>
      <c r="M391" s="116"/>
      <c r="N391" s="281"/>
      <c r="V391" s="233">
        <f>G391</f>
        <v>0</v>
      </c>
    </row>
    <row r="392" spans="1:22" ht="23.25" thickBot="1" x14ac:dyDescent="0.25">
      <c r="A392" s="356"/>
      <c r="B392" s="188" t="s">
        <v>29</v>
      </c>
      <c r="C392" s="188" t="s">
        <v>30</v>
      </c>
      <c r="D392" s="188" t="s">
        <v>31</v>
      </c>
      <c r="E392" s="363" t="s">
        <v>32</v>
      </c>
      <c r="F392" s="363"/>
      <c r="G392" s="364"/>
      <c r="H392" s="365"/>
      <c r="I392" s="366"/>
      <c r="J392" s="120" t="s">
        <v>1840</v>
      </c>
      <c r="K392" s="121"/>
      <c r="L392" s="121"/>
      <c r="M392" s="122"/>
      <c r="N392" s="281"/>
      <c r="V392" s="233"/>
    </row>
    <row r="393" spans="1:22" ht="13.5" thickBot="1" x14ac:dyDescent="0.25">
      <c r="A393" s="357"/>
      <c r="B393" s="124"/>
      <c r="C393" s="124"/>
      <c r="D393" s="134"/>
      <c r="E393" s="126" t="s">
        <v>37</v>
      </c>
      <c r="F393" s="127"/>
      <c r="G393" s="462"/>
      <c r="H393" s="463"/>
      <c r="I393" s="464"/>
      <c r="J393" s="120" t="s">
        <v>1726</v>
      </c>
      <c r="K393" s="121"/>
      <c r="L393" s="121"/>
      <c r="M393" s="122"/>
      <c r="N393" s="281"/>
      <c r="V393" s="233"/>
    </row>
    <row r="394" spans="1:22" ht="24" thickTop="1" thickBot="1" x14ac:dyDescent="0.25">
      <c r="A394" s="355">
        <f t="shared" ref="A394" si="91">A390+1</f>
        <v>95</v>
      </c>
      <c r="B394" s="186" t="s">
        <v>20</v>
      </c>
      <c r="C394" s="186" t="s">
        <v>21</v>
      </c>
      <c r="D394" s="186" t="s">
        <v>22</v>
      </c>
      <c r="E394" s="358" t="s">
        <v>23</v>
      </c>
      <c r="F394" s="358"/>
      <c r="G394" s="358" t="s">
        <v>14</v>
      </c>
      <c r="H394" s="359"/>
      <c r="I394" s="87"/>
      <c r="J394" s="109" t="s">
        <v>1719</v>
      </c>
      <c r="K394" s="110"/>
      <c r="L394" s="110"/>
      <c r="M394" s="111"/>
      <c r="N394" s="281"/>
      <c r="V394" s="233"/>
    </row>
    <row r="395" spans="1:22" ht="13.5" thickBot="1" x14ac:dyDescent="0.25">
      <c r="A395" s="356"/>
      <c r="B395" s="113"/>
      <c r="C395" s="113"/>
      <c r="D395" s="268"/>
      <c r="E395" s="113"/>
      <c r="F395" s="113"/>
      <c r="G395" s="459"/>
      <c r="H395" s="460"/>
      <c r="I395" s="461"/>
      <c r="J395" s="115" t="s">
        <v>1719</v>
      </c>
      <c r="K395" s="115"/>
      <c r="L395" s="115"/>
      <c r="M395" s="116"/>
      <c r="N395" s="281"/>
      <c r="V395" s="233">
        <f>G395</f>
        <v>0</v>
      </c>
    </row>
    <row r="396" spans="1:22" ht="23.25" thickBot="1" x14ac:dyDescent="0.25">
      <c r="A396" s="356"/>
      <c r="B396" s="188" t="s">
        <v>29</v>
      </c>
      <c r="C396" s="188" t="s">
        <v>30</v>
      </c>
      <c r="D396" s="188" t="s">
        <v>31</v>
      </c>
      <c r="E396" s="363" t="s">
        <v>32</v>
      </c>
      <c r="F396" s="363"/>
      <c r="G396" s="364"/>
      <c r="H396" s="365"/>
      <c r="I396" s="366"/>
      <c r="J396" s="120" t="s">
        <v>1840</v>
      </c>
      <c r="K396" s="121"/>
      <c r="L396" s="121"/>
      <c r="M396" s="122"/>
      <c r="N396" s="281"/>
      <c r="V396" s="233"/>
    </row>
    <row r="397" spans="1:22" ht="13.5" thickBot="1" x14ac:dyDescent="0.25">
      <c r="A397" s="357"/>
      <c r="B397" s="124"/>
      <c r="C397" s="124"/>
      <c r="D397" s="134"/>
      <c r="E397" s="126" t="s">
        <v>37</v>
      </c>
      <c r="F397" s="127"/>
      <c r="G397" s="462"/>
      <c r="H397" s="463"/>
      <c r="I397" s="464"/>
      <c r="J397" s="120" t="s">
        <v>1726</v>
      </c>
      <c r="K397" s="121"/>
      <c r="L397" s="121"/>
      <c r="M397" s="122"/>
      <c r="N397" s="281"/>
      <c r="V397" s="233"/>
    </row>
    <row r="398" spans="1:22" ht="24" thickTop="1" thickBot="1" x14ac:dyDescent="0.25">
      <c r="A398" s="355">
        <f t="shared" ref="A398" si="92">A394+1</f>
        <v>96</v>
      </c>
      <c r="B398" s="186" t="s">
        <v>20</v>
      </c>
      <c r="C398" s="186" t="s">
        <v>21</v>
      </c>
      <c r="D398" s="186" t="s">
        <v>22</v>
      </c>
      <c r="E398" s="358" t="s">
        <v>23</v>
      </c>
      <c r="F398" s="358"/>
      <c r="G398" s="358" t="s">
        <v>14</v>
      </c>
      <c r="H398" s="359"/>
      <c r="I398" s="87"/>
      <c r="J398" s="109" t="s">
        <v>1719</v>
      </c>
      <c r="K398" s="110"/>
      <c r="L398" s="110"/>
      <c r="M398" s="111"/>
      <c r="N398" s="281"/>
      <c r="V398" s="233"/>
    </row>
    <row r="399" spans="1:22" ht="13.5" thickBot="1" x14ac:dyDescent="0.25">
      <c r="A399" s="356"/>
      <c r="B399" s="113"/>
      <c r="C399" s="113"/>
      <c r="D399" s="268"/>
      <c r="E399" s="113"/>
      <c r="F399" s="113"/>
      <c r="G399" s="459"/>
      <c r="H399" s="460"/>
      <c r="I399" s="461"/>
      <c r="J399" s="115" t="s">
        <v>1719</v>
      </c>
      <c r="K399" s="115"/>
      <c r="L399" s="115"/>
      <c r="M399" s="116"/>
      <c r="N399" s="281"/>
      <c r="V399" s="233">
        <f>G399</f>
        <v>0</v>
      </c>
    </row>
    <row r="400" spans="1:22" ht="23.25" thickBot="1" x14ac:dyDescent="0.25">
      <c r="A400" s="356"/>
      <c r="B400" s="188" t="s">
        <v>29</v>
      </c>
      <c r="C400" s="188" t="s">
        <v>30</v>
      </c>
      <c r="D400" s="188" t="s">
        <v>31</v>
      </c>
      <c r="E400" s="363" t="s">
        <v>32</v>
      </c>
      <c r="F400" s="363"/>
      <c r="G400" s="364"/>
      <c r="H400" s="365"/>
      <c r="I400" s="366"/>
      <c r="J400" s="120" t="s">
        <v>1840</v>
      </c>
      <c r="K400" s="121"/>
      <c r="L400" s="121"/>
      <c r="M400" s="122"/>
      <c r="N400" s="281"/>
      <c r="V400" s="233"/>
    </row>
    <row r="401" spans="1:22" ht="13.5" thickBot="1" x14ac:dyDescent="0.25">
      <c r="A401" s="357"/>
      <c r="B401" s="124"/>
      <c r="C401" s="124"/>
      <c r="D401" s="134"/>
      <c r="E401" s="126" t="s">
        <v>37</v>
      </c>
      <c r="F401" s="127"/>
      <c r="G401" s="462"/>
      <c r="H401" s="463"/>
      <c r="I401" s="464"/>
      <c r="J401" s="120" t="s">
        <v>1726</v>
      </c>
      <c r="K401" s="121"/>
      <c r="L401" s="121"/>
      <c r="M401" s="122"/>
      <c r="N401" s="281"/>
      <c r="V401" s="233"/>
    </row>
    <row r="402" spans="1:22" ht="24" thickTop="1" thickBot="1" x14ac:dyDescent="0.25">
      <c r="A402" s="355">
        <f t="shared" ref="A402" si="93">A398+1</f>
        <v>97</v>
      </c>
      <c r="B402" s="186" t="s">
        <v>20</v>
      </c>
      <c r="C402" s="186" t="s">
        <v>21</v>
      </c>
      <c r="D402" s="186" t="s">
        <v>22</v>
      </c>
      <c r="E402" s="358" t="s">
        <v>23</v>
      </c>
      <c r="F402" s="358"/>
      <c r="G402" s="358" t="s">
        <v>14</v>
      </c>
      <c r="H402" s="359"/>
      <c r="I402" s="87"/>
      <c r="J402" s="109" t="s">
        <v>1719</v>
      </c>
      <c r="K402" s="110"/>
      <c r="L402" s="110"/>
      <c r="M402" s="111"/>
      <c r="N402" s="281"/>
      <c r="V402" s="233"/>
    </row>
    <row r="403" spans="1:22" ht="13.5" thickBot="1" x14ac:dyDescent="0.25">
      <c r="A403" s="356"/>
      <c r="B403" s="113"/>
      <c r="C403" s="113"/>
      <c r="D403" s="268"/>
      <c r="E403" s="113"/>
      <c r="F403" s="113"/>
      <c r="G403" s="459"/>
      <c r="H403" s="460"/>
      <c r="I403" s="461"/>
      <c r="J403" s="115" t="s">
        <v>1719</v>
      </c>
      <c r="K403" s="115"/>
      <c r="L403" s="115"/>
      <c r="M403" s="116"/>
      <c r="N403" s="281"/>
      <c r="V403" s="233">
        <f>G403</f>
        <v>0</v>
      </c>
    </row>
    <row r="404" spans="1:22" ht="23.25" thickBot="1" x14ac:dyDescent="0.25">
      <c r="A404" s="356"/>
      <c r="B404" s="188" t="s">
        <v>29</v>
      </c>
      <c r="C404" s="188" t="s">
        <v>30</v>
      </c>
      <c r="D404" s="188" t="s">
        <v>31</v>
      </c>
      <c r="E404" s="363" t="s">
        <v>32</v>
      </c>
      <c r="F404" s="363"/>
      <c r="G404" s="364"/>
      <c r="H404" s="365"/>
      <c r="I404" s="366"/>
      <c r="J404" s="120" t="s">
        <v>1840</v>
      </c>
      <c r="K404" s="121"/>
      <c r="L404" s="121"/>
      <c r="M404" s="122"/>
      <c r="N404" s="281"/>
      <c r="V404" s="233"/>
    </row>
    <row r="405" spans="1:22" ht="13.5" thickBot="1" x14ac:dyDescent="0.25">
      <c r="A405" s="357"/>
      <c r="B405" s="124"/>
      <c r="C405" s="124"/>
      <c r="D405" s="134"/>
      <c r="E405" s="126" t="s">
        <v>37</v>
      </c>
      <c r="F405" s="127"/>
      <c r="G405" s="462"/>
      <c r="H405" s="463"/>
      <c r="I405" s="464"/>
      <c r="J405" s="120" t="s">
        <v>1726</v>
      </c>
      <c r="K405" s="121"/>
      <c r="L405" s="121"/>
      <c r="M405" s="122"/>
      <c r="N405" s="281"/>
      <c r="V405" s="233"/>
    </row>
    <row r="406" spans="1:22" ht="24" thickTop="1" thickBot="1" x14ac:dyDescent="0.25">
      <c r="A406" s="355">
        <f t="shared" ref="A406" si="94">A402+1</f>
        <v>98</v>
      </c>
      <c r="B406" s="186" t="s">
        <v>20</v>
      </c>
      <c r="C406" s="186" t="s">
        <v>21</v>
      </c>
      <c r="D406" s="186" t="s">
        <v>22</v>
      </c>
      <c r="E406" s="358" t="s">
        <v>23</v>
      </c>
      <c r="F406" s="358"/>
      <c r="G406" s="358" t="s">
        <v>14</v>
      </c>
      <c r="H406" s="359"/>
      <c r="I406" s="87"/>
      <c r="J406" s="109" t="s">
        <v>1719</v>
      </c>
      <c r="K406" s="110"/>
      <c r="L406" s="110"/>
      <c r="M406" s="111"/>
      <c r="N406" s="281"/>
      <c r="V406" s="233"/>
    </row>
    <row r="407" spans="1:22" ht="13.5" thickBot="1" x14ac:dyDescent="0.25">
      <c r="A407" s="356"/>
      <c r="B407" s="113"/>
      <c r="C407" s="113"/>
      <c r="D407" s="268"/>
      <c r="E407" s="113"/>
      <c r="F407" s="113"/>
      <c r="G407" s="459"/>
      <c r="H407" s="460"/>
      <c r="I407" s="461"/>
      <c r="J407" s="115" t="s">
        <v>1719</v>
      </c>
      <c r="K407" s="115"/>
      <c r="L407" s="115"/>
      <c r="M407" s="116"/>
      <c r="N407" s="281"/>
      <c r="V407" s="233">
        <f>G407</f>
        <v>0</v>
      </c>
    </row>
    <row r="408" spans="1:22" ht="23.25" thickBot="1" x14ac:dyDescent="0.25">
      <c r="A408" s="356"/>
      <c r="B408" s="188" t="s">
        <v>29</v>
      </c>
      <c r="C408" s="188" t="s">
        <v>30</v>
      </c>
      <c r="D408" s="188" t="s">
        <v>31</v>
      </c>
      <c r="E408" s="363" t="s">
        <v>32</v>
      </c>
      <c r="F408" s="363"/>
      <c r="G408" s="364"/>
      <c r="H408" s="365"/>
      <c r="I408" s="366"/>
      <c r="J408" s="120" t="s">
        <v>1840</v>
      </c>
      <c r="K408" s="121"/>
      <c r="L408" s="121"/>
      <c r="M408" s="122"/>
      <c r="N408" s="281"/>
      <c r="V408" s="233"/>
    </row>
    <row r="409" spans="1:22" ht="13.5" thickBot="1" x14ac:dyDescent="0.25">
      <c r="A409" s="357"/>
      <c r="B409" s="124"/>
      <c r="C409" s="124"/>
      <c r="D409" s="134"/>
      <c r="E409" s="126" t="s">
        <v>37</v>
      </c>
      <c r="F409" s="127"/>
      <c r="G409" s="462"/>
      <c r="H409" s="463"/>
      <c r="I409" s="464"/>
      <c r="J409" s="120" t="s">
        <v>1726</v>
      </c>
      <c r="K409" s="121"/>
      <c r="L409" s="121"/>
      <c r="M409" s="122"/>
      <c r="N409" s="281"/>
      <c r="V409" s="233"/>
    </row>
    <row r="410" spans="1:22" ht="24" thickTop="1" thickBot="1" x14ac:dyDescent="0.25">
      <c r="A410" s="355">
        <f t="shared" ref="A410" si="95">A406+1</f>
        <v>99</v>
      </c>
      <c r="B410" s="186" t="s">
        <v>20</v>
      </c>
      <c r="C410" s="186" t="s">
        <v>21</v>
      </c>
      <c r="D410" s="186" t="s">
        <v>22</v>
      </c>
      <c r="E410" s="358" t="s">
        <v>23</v>
      </c>
      <c r="F410" s="358"/>
      <c r="G410" s="358" t="s">
        <v>14</v>
      </c>
      <c r="H410" s="359"/>
      <c r="I410" s="87"/>
      <c r="J410" s="109" t="s">
        <v>1719</v>
      </c>
      <c r="K410" s="110"/>
      <c r="L410" s="110"/>
      <c r="M410" s="111"/>
      <c r="N410" s="281"/>
      <c r="V410" s="233"/>
    </row>
    <row r="411" spans="1:22" ht="13.5" thickBot="1" x14ac:dyDescent="0.25">
      <c r="A411" s="356"/>
      <c r="B411" s="113"/>
      <c r="C411" s="113"/>
      <c r="D411" s="268"/>
      <c r="E411" s="113"/>
      <c r="F411" s="113"/>
      <c r="G411" s="459"/>
      <c r="H411" s="460"/>
      <c r="I411" s="461"/>
      <c r="J411" s="115" t="s">
        <v>1719</v>
      </c>
      <c r="K411" s="115"/>
      <c r="L411" s="115"/>
      <c r="M411" s="116"/>
      <c r="N411" s="281"/>
      <c r="V411" s="233">
        <f>G411</f>
        <v>0</v>
      </c>
    </row>
    <row r="412" spans="1:22" ht="23.25" thickBot="1" x14ac:dyDescent="0.25">
      <c r="A412" s="356"/>
      <c r="B412" s="188" t="s">
        <v>29</v>
      </c>
      <c r="C412" s="188" t="s">
        <v>30</v>
      </c>
      <c r="D412" s="188" t="s">
        <v>31</v>
      </c>
      <c r="E412" s="363" t="s">
        <v>32</v>
      </c>
      <c r="F412" s="363"/>
      <c r="G412" s="364"/>
      <c r="H412" s="365"/>
      <c r="I412" s="366"/>
      <c r="J412" s="120" t="s">
        <v>1840</v>
      </c>
      <c r="K412" s="121"/>
      <c r="L412" s="121"/>
      <c r="M412" s="122"/>
      <c r="N412" s="281"/>
      <c r="V412" s="233"/>
    </row>
    <row r="413" spans="1:22" ht="13.5" thickBot="1" x14ac:dyDescent="0.25">
      <c r="A413" s="357"/>
      <c r="B413" s="124"/>
      <c r="C413" s="124"/>
      <c r="D413" s="134"/>
      <c r="E413" s="126" t="s">
        <v>37</v>
      </c>
      <c r="F413" s="127"/>
      <c r="G413" s="462"/>
      <c r="H413" s="463"/>
      <c r="I413" s="464"/>
      <c r="J413" s="120" t="s">
        <v>1726</v>
      </c>
      <c r="K413" s="121"/>
      <c r="L413" s="121"/>
      <c r="M413" s="122"/>
      <c r="N413" s="281"/>
      <c r="V413" s="233"/>
    </row>
    <row r="414" spans="1:22" ht="24" thickTop="1" thickBot="1" x14ac:dyDescent="0.25">
      <c r="A414" s="355">
        <f t="shared" ref="A414" si="96">A410+1</f>
        <v>100</v>
      </c>
      <c r="B414" s="186" t="s">
        <v>20</v>
      </c>
      <c r="C414" s="186" t="s">
        <v>21</v>
      </c>
      <c r="D414" s="186" t="s">
        <v>22</v>
      </c>
      <c r="E414" s="358" t="s">
        <v>23</v>
      </c>
      <c r="F414" s="358"/>
      <c r="G414" s="358" t="s">
        <v>14</v>
      </c>
      <c r="H414" s="359"/>
      <c r="I414" s="87"/>
      <c r="J414" s="109" t="s">
        <v>1719</v>
      </c>
      <c r="K414" s="110"/>
      <c r="L414" s="110"/>
      <c r="M414" s="111"/>
      <c r="N414" s="281"/>
      <c r="V414" s="233"/>
    </row>
    <row r="415" spans="1:22" ht="13.5" thickBot="1" x14ac:dyDescent="0.25">
      <c r="A415" s="356"/>
      <c r="B415" s="113"/>
      <c r="C415" s="113"/>
      <c r="D415" s="268"/>
      <c r="E415" s="113"/>
      <c r="F415" s="113"/>
      <c r="G415" s="459"/>
      <c r="H415" s="460"/>
      <c r="I415" s="461"/>
      <c r="J415" s="115" t="s">
        <v>1719</v>
      </c>
      <c r="K415" s="115"/>
      <c r="L415" s="115"/>
      <c r="M415" s="116"/>
      <c r="N415" s="281"/>
      <c r="V415" s="233">
        <f>G415</f>
        <v>0</v>
      </c>
    </row>
    <row r="416" spans="1:22" ht="23.25" thickBot="1" x14ac:dyDescent="0.25">
      <c r="A416" s="356"/>
      <c r="B416" s="188" t="s">
        <v>29</v>
      </c>
      <c r="C416" s="188" t="s">
        <v>30</v>
      </c>
      <c r="D416" s="188" t="s">
        <v>31</v>
      </c>
      <c r="E416" s="363" t="s">
        <v>32</v>
      </c>
      <c r="F416" s="363"/>
      <c r="G416" s="364"/>
      <c r="H416" s="365"/>
      <c r="I416" s="366"/>
      <c r="J416" s="120" t="s">
        <v>1840</v>
      </c>
      <c r="K416" s="121"/>
      <c r="L416" s="121"/>
      <c r="M416" s="122"/>
      <c r="N416" s="281"/>
    </row>
    <row r="417" spans="1:14" ht="13.5" thickBot="1" x14ac:dyDescent="0.25">
      <c r="A417" s="357"/>
      <c r="B417" s="134"/>
      <c r="C417" s="134"/>
      <c r="D417" s="134"/>
      <c r="E417" s="136" t="s">
        <v>37</v>
      </c>
      <c r="F417" s="137"/>
      <c r="G417" s="462"/>
      <c r="H417" s="463"/>
      <c r="I417" s="464"/>
      <c r="J417" s="138" t="s">
        <v>1726</v>
      </c>
      <c r="K417" s="139"/>
      <c r="L417" s="139"/>
      <c r="M417" s="140"/>
      <c r="N417" s="281"/>
    </row>
    <row r="418" spans="1:14" ht="13.5" thickTop="1" x14ac:dyDescent="0.2"/>
  </sheetData>
  <mergeCells count="740">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L12:L13"/>
    <mergeCell ref="M12:M13"/>
    <mergeCell ref="J12:J13"/>
    <mergeCell ref="A18:A21"/>
    <mergeCell ref="E18:F18"/>
    <mergeCell ref="G18:I18"/>
    <mergeCell ref="E19:F19"/>
    <mergeCell ref="G19:I19"/>
    <mergeCell ref="E20:F20"/>
    <mergeCell ref="G20:I21"/>
    <mergeCell ref="E21:F21"/>
    <mergeCell ref="K12:K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E23:F23"/>
    <mergeCell ref="G23:I23"/>
    <mergeCell ref="E24:F24"/>
    <mergeCell ref="G24:I24"/>
    <mergeCell ref="E25:F25"/>
    <mergeCell ref="G25:I25"/>
    <mergeCell ref="A26:A29"/>
    <mergeCell ref="E26:F26"/>
    <mergeCell ref="G26:H26"/>
    <mergeCell ref="E27:F27"/>
    <mergeCell ref="G27:I27"/>
    <mergeCell ref="E28:F28"/>
    <mergeCell ref="G28:I28"/>
    <mergeCell ref="E29:F29"/>
    <mergeCell ref="G29:I29"/>
    <mergeCell ref="A30:A33"/>
    <mergeCell ref="E30:F30"/>
    <mergeCell ref="G30:H30"/>
    <mergeCell ref="E31:F31"/>
    <mergeCell ref="G31:I31"/>
    <mergeCell ref="E32:F32"/>
    <mergeCell ref="G32:I32"/>
    <mergeCell ref="E33:F33"/>
    <mergeCell ref="G33:I33"/>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1">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415 B411 B407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416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dataValidation allowBlank="1" showInputMessage="1" showErrorMessage="1" promptTitle="Benefit #1- Payment in-kind" prompt="If there is a benefit #1 and it was paid in-kind, mark this box with an  x._x000a_" sqref="L414:L415 L18 L22 L26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30"/>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416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dataValidation allowBlank="1" showInputMessage="1" showErrorMessage="1" promptTitle="Benefit #1--Payment by Check" prompt="If there is a benefit #1 and it was paid by check, mark an x in this cell._x000a_" sqref="K414:K415 K18 K22 K26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30"/>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416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dataValidation allowBlank="1" showInputMessage="1" showErrorMessage="1" promptTitle="Benefit #2 Description" prompt="Benefit #2 description is listed here" sqref="J416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dataValidation allowBlank="1" showInputMessage="1" showErrorMessage="1" promptTitle="Benefit #1 Total Amount" prompt="The total amount of Benefit #1 is entered here." sqref="M414:M415 M18 M22 M26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30"/>
    <dataValidation allowBlank="1" showInputMessage="1" showErrorMessage="1" promptTitle="Benefit#1 Description" prompt="Benefit Description for Entry #1 is listed here." sqref="J414:J415 J18 J22 J26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30"/>
    <dataValidation allowBlank="1" showInputMessage="1" showErrorMessage="1" promptTitle="Travel Date(s)" prompt="List the dates of travel here expressed in the format MM/DD/YYYY-MM/DD/YYYY." sqref="F417 F413 F409 F405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dataValidation type="date" allowBlank="1" showInputMessage="1" showErrorMessage="1" errorTitle="Data Entry Error" error="Please enter date using MM/DD/YYYY" promptTitle="Event Ending Date" prompt="List Event ending date here using the format MM/DD/YYYY." sqref="D417 D413 D409 D405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formula1>40179</formula1>
      <formula2>73051</formula2>
    </dataValidation>
    <dataValidation allowBlank="1" showInputMessage="1" showErrorMessage="1" promptTitle="Event Sponsor" prompt="List the event sponsor here." sqref="C417 C413 C409 C405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dataValidation allowBlank="1" showInputMessage="1" showErrorMessage="1" promptTitle="Traveler Title" prompt="List traveler's title here." sqref="B417 B413 B409 B405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dataValidation allowBlank="1" showInputMessage="1" showErrorMessage="1" promptTitle="Location " prompt="List location of event here." sqref="F415 F411 F407 F403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dataValidation type="date" allowBlank="1" showInputMessage="1" showErrorMessage="1" errorTitle="Text Entered Not Valid" error="Please enter date using standardized format MM/DD/YYYY." promptTitle="Event Beginning Date" prompt="Insert event beginning date using the format MM/DD/YYYY here._x000a_" sqref="D415 D411 D407 D403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formula1>40179</formula1>
      <formula2>73051</formula2>
    </dataValidation>
    <dataValidation allowBlank="1" showInputMessage="1" showErrorMessage="1" promptTitle="Event Description" prompt="Provide event description (e.g. title of the conference) here." sqref="C415 C411 C407 C403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E21 E25 E29 E33"/>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411:I411 G415:I415 G17:I17 G25:I25 G29:I29 G403:I403 G407:I407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99:I399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dataValidations>
  <printOptions horizontalCentered="1"/>
  <pageMargins left="0.25" right="0.25" top="0.75" bottom="0.75" header="0.3" footer="0.3"/>
  <pageSetup fitToHeight="0" orientation="landscape" r:id="rId1"/>
  <rowBreaks count="1" manualBreakCount="1">
    <brk id="25" max="1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Q9" sqref="Q9"/>
    </sheetView>
  </sheetViews>
  <sheetFormatPr defaultRowHeight="12.75" x14ac:dyDescent="0.2"/>
  <cols>
    <col min="1" max="1" width="3.85546875" style="1" customWidth="1"/>
    <col min="2" max="2" width="16.140625" style="1" customWidth="1"/>
    <col min="3" max="3" width="17.7109375" style="1" customWidth="1"/>
    <col min="4" max="4" width="14.42578125" style="1" customWidth="1"/>
    <col min="5" max="5" width="18.7109375" style="1" hidden="1" customWidth="1"/>
    <col min="6" max="6" width="14.85546875" style="1" customWidth="1"/>
    <col min="7" max="7" width="3" style="1" customWidth="1"/>
    <col min="8" max="8" width="11.28515625" style="1" customWidth="1"/>
    <col min="9" max="9" width="3" style="1" customWidth="1"/>
    <col min="10" max="10" width="12.28515625" style="1" customWidth="1"/>
    <col min="11" max="11" width="9.140625" style="1" customWidth="1"/>
    <col min="12" max="12" width="8.85546875" style="1" customWidth="1"/>
    <col min="13" max="13" width="8" style="1" customWidth="1"/>
    <col min="14" max="14" width="0.140625" style="1" customWidth="1"/>
    <col min="15" max="15" width="9.140625" style="1"/>
    <col min="16" max="16" width="20.28515625" style="1" bestFit="1" customWidth="1"/>
    <col min="17" max="20" width="9.140625" style="1"/>
    <col min="21" max="21" width="9.42578125" style="1" customWidth="1"/>
    <col min="22" max="22" width="13.7109375" style="2" customWidth="1"/>
    <col min="23" max="16384" width="9.140625" style="1"/>
  </cols>
  <sheetData>
    <row r="1" spans="1:19" s="1" customFormat="1" hidden="1" x14ac:dyDescent="0.2"/>
    <row r="2" spans="1:19" s="1" customFormat="1" x14ac:dyDescent="0.2">
      <c r="J2" s="510" t="s">
        <v>1</v>
      </c>
      <c r="K2" s="511"/>
      <c r="L2" s="511"/>
      <c r="M2" s="511"/>
      <c r="P2" s="513"/>
      <c r="Q2" s="513"/>
      <c r="R2" s="513"/>
      <c r="S2" s="513"/>
    </row>
    <row r="3" spans="1:19" s="1" customFormat="1" x14ac:dyDescent="0.2">
      <c r="J3" s="511"/>
      <c r="K3" s="511"/>
      <c r="L3" s="511"/>
      <c r="M3" s="511"/>
      <c r="P3" s="514"/>
      <c r="Q3" s="514"/>
      <c r="R3" s="514"/>
      <c r="S3" s="514"/>
    </row>
    <row r="4" spans="1:19" s="1" customFormat="1" ht="13.5" thickBot="1" x14ac:dyDescent="0.25">
      <c r="A4" s="64"/>
      <c r="B4" s="64"/>
      <c r="C4" s="64"/>
      <c r="D4" s="64"/>
      <c r="E4" s="64"/>
      <c r="F4" s="64"/>
      <c r="G4" s="64"/>
      <c r="H4" s="64"/>
      <c r="I4" s="64"/>
      <c r="J4" s="512"/>
      <c r="K4" s="512"/>
      <c r="L4" s="512"/>
      <c r="M4" s="512"/>
      <c r="P4" s="515"/>
      <c r="Q4" s="515"/>
      <c r="R4" s="515"/>
      <c r="S4" s="515"/>
    </row>
    <row r="5" spans="1:19" s="1" customFormat="1" ht="30" customHeight="1" thickTop="1" thickBot="1" x14ac:dyDescent="0.25">
      <c r="A5" s="516" t="s">
        <v>7456</v>
      </c>
      <c r="B5" s="517"/>
      <c r="C5" s="517"/>
      <c r="D5" s="517"/>
      <c r="E5" s="517"/>
      <c r="F5" s="517"/>
      <c r="G5" s="517"/>
      <c r="H5" s="517"/>
      <c r="I5" s="517"/>
      <c r="J5" s="517"/>
      <c r="K5" s="517"/>
      <c r="L5" s="517"/>
      <c r="M5" s="517"/>
      <c r="N5" s="4"/>
      <c r="O5" s="64"/>
      <c r="Q5" s="5"/>
    </row>
    <row r="6" spans="1:19" s="1" customFormat="1" ht="13.5" customHeight="1" thickTop="1" x14ac:dyDescent="0.2">
      <c r="A6" s="518" t="s">
        <v>2</v>
      </c>
      <c r="B6" s="520" t="s">
        <v>3</v>
      </c>
      <c r="C6" s="521"/>
      <c r="D6" s="521"/>
      <c r="E6" s="521"/>
      <c r="F6" s="521"/>
      <c r="G6" s="521"/>
      <c r="H6" s="521"/>
      <c r="I6" s="521"/>
      <c r="J6" s="522"/>
      <c r="K6" s="6" t="s">
        <v>4</v>
      </c>
      <c r="L6" s="6" t="s">
        <v>5</v>
      </c>
      <c r="M6" s="6" t="s">
        <v>6</v>
      </c>
      <c r="N6" s="7"/>
      <c r="O6" s="64"/>
    </row>
    <row r="7" spans="1:19" s="1" customFormat="1" ht="20.25" customHeight="1" thickBot="1" x14ac:dyDescent="0.25">
      <c r="A7" s="518"/>
      <c r="B7" s="523"/>
      <c r="C7" s="524"/>
      <c r="D7" s="524"/>
      <c r="E7" s="524"/>
      <c r="F7" s="524"/>
      <c r="G7" s="524"/>
      <c r="H7" s="524"/>
      <c r="I7" s="524"/>
      <c r="J7" s="525"/>
      <c r="K7" s="8"/>
      <c r="L7" s="9"/>
      <c r="M7" s="10">
        <v>2018</v>
      </c>
      <c r="N7" s="11"/>
      <c r="O7" s="64"/>
    </row>
    <row r="8" spans="1:19" s="1" customFormat="1" ht="27.75" customHeight="1" thickTop="1" thickBot="1" x14ac:dyDescent="0.25">
      <c r="A8" s="518"/>
      <c r="B8" s="526" t="s">
        <v>7</v>
      </c>
      <c r="C8" s="527"/>
      <c r="D8" s="527"/>
      <c r="E8" s="527"/>
      <c r="F8" s="527"/>
      <c r="G8" s="528"/>
      <c r="H8" s="528"/>
      <c r="I8" s="528"/>
      <c r="J8" s="528"/>
      <c r="K8" s="528"/>
      <c r="L8" s="527"/>
      <c r="M8" s="527"/>
      <c r="N8" s="529"/>
      <c r="O8" s="64"/>
    </row>
    <row r="9" spans="1:19" s="1" customFormat="1" ht="18" customHeight="1" thickTop="1" x14ac:dyDescent="0.25">
      <c r="A9" s="518"/>
      <c r="B9" s="530" t="s">
        <v>1715</v>
      </c>
      <c r="C9" s="507"/>
      <c r="D9" s="507"/>
      <c r="E9" s="507"/>
      <c r="F9" s="507"/>
      <c r="G9" s="451" t="s">
        <v>0</v>
      </c>
      <c r="H9" s="408" t="s">
        <v>1716</v>
      </c>
      <c r="I9" s="411"/>
      <c r="J9" s="414" t="s">
        <v>1701</v>
      </c>
      <c r="K9" s="417"/>
      <c r="L9" s="420" t="s">
        <v>1717</v>
      </c>
      <c r="M9" s="421"/>
      <c r="N9" s="214"/>
      <c r="O9" s="215"/>
      <c r="P9" s="64"/>
    </row>
    <row r="10" spans="1:19" s="1" customFormat="1" ht="15.75" customHeight="1" x14ac:dyDescent="0.2">
      <c r="A10" s="518"/>
      <c r="B10" s="506" t="s">
        <v>7455</v>
      </c>
      <c r="C10" s="507"/>
      <c r="D10" s="507"/>
      <c r="E10" s="507"/>
      <c r="F10" s="508"/>
      <c r="G10" s="452"/>
      <c r="H10" s="409"/>
      <c r="I10" s="412"/>
      <c r="J10" s="415"/>
      <c r="K10" s="418"/>
      <c r="L10" s="422"/>
      <c r="M10" s="421"/>
      <c r="N10" s="214"/>
      <c r="O10" s="215"/>
      <c r="P10" s="64"/>
    </row>
    <row r="11" spans="1:19" s="1" customFormat="1" ht="13.5" thickBot="1" x14ac:dyDescent="0.25">
      <c r="A11" s="518"/>
      <c r="B11" s="13" t="s">
        <v>9</v>
      </c>
      <c r="C11" s="216" t="s">
        <v>7458</v>
      </c>
      <c r="D11" s="428" t="s">
        <v>7457</v>
      </c>
      <c r="E11" s="428"/>
      <c r="F11" s="429"/>
      <c r="G11" s="453"/>
      <c r="H11" s="410"/>
      <c r="I11" s="413"/>
      <c r="J11" s="416"/>
      <c r="K11" s="419"/>
      <c r="L11" s="423"/>
      <c r="M11" s="424"/>
      <c r="N11" s="217"/>
      <c r="O11" s="215"/>
      <c r="P11" s="64"/>
    </row>
    <row r="12" spans="1:19" s="1" customFormat="1" ht="13.5" thickTop="1" x14ac:dyDescent="0.2">
      <c r="A12" s="518"/>
      <c r="B12" s="392" t="s">
        <v>10</v>
      </c>
      <c r="C12" s="394" t="s">
        <v>11</v>
      </c>
      <c r="D12" s="396" t="s">
        <v>12</v>
      </c>
      <c r="E12" s="398" t="s">
        <v>13</v>
      </c>
      <c r="F12" s="399"/>
      <c r="G12" s="402" t="s">
        <v>14</v>
      </c>
      <c r="H12" s="403"/>
      <c r="I12" s="404"/>
      <c r="J12" s="394" t="s">
        <v>15</v>
      </c>
      <c r="K12" s="454" t="s">
        <v>16</v>
      </c>
      <c r="L12" s="456" t="s">
        <v>17</v>
      </c>
      <c r="M12" s="396" t="s">
        <v>18</v>
      </c>
      <c r="N12" s="16"/>
      <c r="O12" s="64"/>
    </row>
    <row r="13" spans="1:19" s="1" customFormat="1" ht="34.5" customHeight="1" thickBot="1" x14ac:dyDescent="0.25">
      <c r="A13" s="519"/>
      <c r="B13" s="393"/>
      <c r="C13" s="395"/>
      <c r="D13" s="397"/>
      <c r="E13" s="400"/>
      <c r="F13" s="401"/>
      <c r="G13" s="405"/>
      <c r="H13" s="406"/>
      <c r="I13" s="407"/>
      <c r="J13" s="505"/>
      <c r="K13" s="496"/>
      <c r="L13" s="629"/>
      <c r="M13" s="505"/>
      <c r="N13" s="17"/>
      <c r="O13" s="64"/>
    </row>
    <row r="14" spans="1:19" s="1" customFormat="1" ht="24" thickTop="1" thickBot="1" x14ac:dyDescent="0.25">
      <c r="A14" s="381" t="s">
        <v>19</v>
      </c>
      <c r="B14" s="189" t="s">
        <v>20</v>
      </c>
      <c r="C14" s="189" t="s">
        <v>21</v>
      </c>
      <c r="D14" s="189" t="s">
        <v>22</v>
      </c>
      <c r="E14" s="384" t="s">
        <v>23</v>
      </c>
      <c r="F14" s="384"/>
      <c r="G14" s="358" t="s">
        <v>14</v>
      </c>
      <c r="H14" s="359"/>
      <c r="I14" s="87"/>
      <c r="J14" s="317"/>
      <c r="K14" s="317"/>
      <c r="L14" s="317"/>
      <c r="M14" s="317"/>
      <c r="N14" s="281"/>
    </row>
    <row r="15" spans="1:19" s="1" customFormat="1" ht="23.25" thickBot="1" x14ac:dyDescent="0.25">
      <c r="A15" s="382"/>
      <c r="B15" s="21" t="s">
        <v>24</v>
      </c>
      <c r="C15" s="21" t="s">
        <v>25</v>
      </c>
      <c r="D15" s="22">
        <v>40766</v>
      </c>
      <c r="E15" s="223"/>
      <c r="F15" s="224" t="s">
        <v>26</v>
      </c>
      <c r="G15" s="502" t="s">
        <v>27</v>
      </c>
      <c r="H15" s="503"/>
      <c r="I15" s="504"/>
      <c r="J15" s="23" t="s">
        <v>28</v>
      </c>
      <c r="K15" s="24"/>
      <c r="L15" s="25" t="s">
        <v>0</v>
      </c>
      <c r="M15" s="318">
        <v>280</v>
      </c>
      <c r="N15" s="281"/>
      <c r="O15" s="64"/>
    </row>
    <row r="16" spans="1:19" s="1" customFormat="1" ht="23.25" thickBot="1" x14ac:dyDescent="0.25">
      <c r="A16" s="382"/>
      <c r="B16" s="190" t="s">
        <v>29</v>
      </c>
      <c r="C16" s="190" t="s">
        <v>30</v>
      </c>
      <c r="D16" s="190" t="s">
        <v>31</v>
      </c>
      <c r="E16" s="388" t="s">
        <v>32</v>
      </c>
      <c r="F16" s="388"/>
      <c r="G16" s="389"/>
      <c r="H16" s="390"/>
      <c r="I16" s="391"/>
      <c r="J16" s="27" t="s">
        <v>33</v>
      </c>
      <c r="K16" s="25" t="s">
        <v>0</v>
      </c>
      <c r="L16" s="28"/>
      <c r="M16" s="319">
        <v>825</v>
      </c>
      <c r="N16" s="16"/>
    </row>
    <row r="17" spans="1:22" ht="23.25" thickBot="1" x14ac:dyDescent="0.25">
      <c r="A17" s="383"/>
      <c r="B17" s="228" t="s">
        <v>35</v>
      </c>
      <c r="C17" s="228" t="s">
        <v>36</v>
      </c>
      <c r="D17" s="22">
        <v>40767</v>
      </c>
      <c r="E17" s="229" t="s">
        <v>37</v>
      </c>
      <c r="F17" s="224" t="s">
        <v>38</v>
      </c>
      <c r="G17" s="462"/>
      <c r="H17" s="463"/>
      <c r="I17" s="464"/>
      <c r="J17" s="320" t="s">
        <v>34</v>
      </c>
      <c r="K17" s="321"/>
      <c r="L17" s="321" t="s">
        <v>0</v>
      </c>
      <c r="M17" s="322">
        <v>120</v>
      </c>
      <c r="N17" s="281"/>
      <c r="V17" s="1"/>
    </row>
    <row r="18" spans="1:22" ht="23.25" customHeight="1" thickTop="1" x14ac:dyDescent="0.2">
      <c r="A18" s="355">
        <f>1</f>
        <v>1</v>
      </c>
      <c r="B18" s="186" t="s">
        <v>20</v>
      </c>
      <c r="C18" s="186" t="s">
        <v>21</v>
      </c>
      <c r="D18" s="186" t="s">
        <v>22</v>
      </c>
      <c r="E18" s="358" t="s">
        <v>23</v>
      </c>
      <c r="F18" s="358"/>
      <c r="G18" s="375" t="s">
        <v>14</v>
      </c>
      <c r="H18" s="376"/>
      <c r="I18" s="377"/>
      <c r="J18" s="109" t="s">
        <v>1719</v>
      </c>
      <c r="K18" s="110"/>
      <c r="L18" s="110"/>
      <c r="M18" s="111"/>
      <c r="N18" s="281"/>
      <c r="V18" s="323"/>
    </row>
    <row r="19" spans="1:22" ht="33.75" x14ac:dyDescent="0.2">
      <c r="A19" s="627"/>
      <c r="B19" s="113" t="s">
        <v>7312</v>
      </c>
      <c r="C19" s="113" t="s">
        <v>7313</v>
      </c>
      <c r="D19" s="268">
        <v>43125</v>
      </c>
      <c r="E19" s="113"/>
      <c r="F19" s="113" t="s">
        <v>7314</v>
      </c>
      <c r="G19" s="459" t="s">
        <v>7315</v>
      </c>
      <c r="H19" s="460"/>
      <c r="I19" s="461"/>
      <c r="J19" s="115" t="s">
        <v>33</v>
      </c>
      <c r="K19" s="144" t="s">
        <v>0</v>
      </c>
      <c r="L19" s="115"/>
      <c r="M19" s="169">
        <v>234.46</v>
      </c>
      <c r="N19" s="281"/>
      <c r="V19" s="325"/>
    </row>
    <row r="20" spans="1:22" ht="22.5" x14ac:dyDescent="0.2">
      <c r="A20" s="627"/>
      <c r="B20" s="188" t="s">
        <v>29</v>
      </c>
      <c r="C20" s="188" t="s">
        <v>30</v>
      </c>
      <c r="D20" s="188" t="s">
        <v>31</v>
      </c>
      <c r="E20" s="363" t="s">
        <v>32</v>
      </c>
      <c r="F20" s="363"/>
      <c r="G20" s="364"/>
      <c r="H20" s="365"/>
      <c r="I20" s="366"/>
      <c r="J20" s="120" t="s">
        <v>28</v>
      </c>
      <c r="K20" s="146" t="s">
        <v>0</v>
      </c>
      <c r="L20" s="121"/>
      <c r="M20" s="168">
        <v>176</v>
      </c>
      <c r="N20" s="281"/>
      <c r="V20" s="233"/>
    </row>
    <row r="21" spans="1:22" ht="23.25" thickBot="1" x14ac:dyDescent="0.25">
      <c r="A21" s="628"/>
      <c r="B21" s="124" t="s">
        <v>7316</v>
      </c>
      <c r="C21" s="124" t="s">
        <v>7317</v>
      </c>
      <c r="D21" s="125">
        <v>43127</v>
      </c>
      <c r="E21" s="126" t="s">
        <v>37</v>
      </c>
      <c r="F21" s="127" t="s">
        <v>7318</v>
      </c>
      <c r="G21" s="378"/>
      <c r="H21" s="379"/>
      <c r="I21" s="380"/>
      <c r="J21" s="120" t="s">
        <v>1726</v>
      </c>
      <c r="K21" s="121"/>
      <c r="L21" s="121"/>
      <c r="M21" s="122"/>
      <c r="N21" s="281"/>
      <c r="V21" s="233"/>
    </row>
    <row r="22" spans="1:22" ht="24" thickTop="1" thickBot="1" x14ac:dyDescent="0.25">
      <c r="A22" s="355">
        <f>A18+1</f>
        <v>2</v>
      </c>
      <c r="B22" s="186" t="s">
        <v>20</v>
      </c>
      <c r="C22" s="186" t="s">
        <v>21</v>
      </c>
      <c r="D22" s="186" t="s">
        <v>22</v>
      </c>
      <c r="E22" s="358" t="s">
        <v>23</v>
      </c>
      <c r="F22" s="358"/>
      <c r="G22" s="358" t="s">
        <v>14</v>
      </c>
      <c r="H22" s="359"/>
      <c r="I22" s="87"/>
      <c r="J22" s="109" t="s">
        <v>1719</v>
      </c>
      <c r="K22" s="110"/>
      <c r="L22" s="110"/>
      <c r="M22" s="111"/>
      <c r="N22" s="281"/>
      <c r="V22" s="233"/>
    </row>
    <row r="23" spans="1:22" ht="13.5" thickBot="1" x14ac:dyDescent="0.25">
      <c r="A23" s="356"/>
      <c r="B23" s="113"/>
      <c r="C23" s="113"/>
      <c r="D23" s="268"/>
      <c r="E23" s="113"/>
      <c r="F23" s="113"/>
      <c r="G23" s="459"/>
      <c r="H23" s="460"/>
      <c r="I23" s="461"/>
      <c r="J23" s="115" t="s">
        <v>1719</v>
      </c>
      <c r="K23" s="115"/>
      <c r="L23" s="115"/>
      <c r="M23" s="116"/>
      <c r="N23" s="281"/>
      <c r="V23" s="233"/>
    </row>
    <row r="24" spans="1:22" ht="23.25" thickBot="1" x14ac:dyDescent="0.25">
      <c r="A24" s="356"/>
      <c r="B24" s="188" t="s">
        <v>29</v>
      </c>
      <c r="C24" s="188" t="s">
        <v>30</v>
      </c>
      <c r="D24" s="188" t="s">
        <v>31</v>
      </c>
      <c r="E24" s="363" t="s">
        <v>32</v>
      </c>
      <c r="F24" s="363"/>
      <c r="G24" s="364"/>
      <c r="H24" s="365"/>
      <c r="I24" s="366"/>
      <c r="J24" s="120" t="s">
        <v>1840</v>
      </c>
      <c r="K24" s="121"/>
      <c r="L24" s="121"/>
      <c r="M24" s="122"/>
      <c r="N24" s="281"/>
      <c r="V24" s="233"/>
    </row>
    <row r="25" spans="1:22" ht="13.5" thickBot="1" x14ac:dyDescent="0.25">
      <c r="A25" s="357"/>
      <c r="B25" s="124"/>
      <c r="C25" s="124"/>
      <c r="D25" s="134"/>
      <c r="E25" s="126" t="s">
        <v>37</v>
      </c>
      <c r="F25" s="127"/>
      <c r="G25" s="462"/>
      <c r="H25" s="463"/>
      <c r="I25" s="464"/>
      <c r="J25" s="120" t="s">
        <v>1726</v>
      </c>
      <c r="K25" s="121"/>
      <c r="L25" s="121"/>
      <c r="M25" s="122"/>
      <c r="N25" s="281"/>
      <c r="V25" s="233"/>
    </row>
    <row r="26" spans="1:22" ht="24" thickTop="1" thickBot="1" x14ac:dyDescent="0.25">
      <c r="A26" s="355">
        <f>A22+1</f>
        <v>3</v>
      </c>
      <c r="B26" s="186" t="s">
        <v>20</v>
      </c>
      <c r="C26" s="186" t="s">
        <v>21</v>
      </c>
      <c r="D26" s="186" t="s">
        <v>22</v>
      </c>
      <c r="E26" s="358" t="s">
        <v>23</v>
      </c>
      <c r="F26" s="358"/>
      <c r="G26" s="358" t="s">
        <v>14</v>
      </c>
      <c r="H26" s="359"/>
      <c r="I26" s="87"/>
      <c r="J26" s="109" t="s">
        <v>1719</v>
      </c>
      <c r="K26" s="110"/>
      <c r="L26" s="110"/>
      <c r="M26" s="111"/>
      <c r="N26" s="281"/>
      <c r="V26" s="233"/>
    </row>
    <row r="27" spans="1:22" ht="13.5" thickBot="1" x14ac:dyDescent="0.25">
      <c r="A27" s="356"/>
      <c r="B27" s="113"/>
      <c r="C27" s="113"/>
      <c r="D27" s="268"/>
      <c r="E27" s="113"/>
      <c r="F27" s="113"/>
      <c r="G27" s="459"/>
      <c r="H27" s="460"/>
      <c r="I27" s="461"/>
      <c r="J27" s="115" t="s">
        <v>1719</v>
      </c>
      <c r="K27" s="115"/>
      <c r="L27" s="115"/>
      <c r="M27" s="116"/>
      <c r="N27" s="281"/>
      <c r="V27" s="233"/>
    </row>
    <row r="28" spans="1:22" ht="23.25" thickBot="1" x14ac:dyDescent="0.25">
      <c r="A28" s="356"/>
      <c r="B28" s="188" t="s">
        <v>29</v>
      </c>
      <c r="C28" s="188" t="s">
        <v>30</v>
      </c>
      <c r="D28" s="188" t="s">
        <v>31</v>
      </c>
      <c r="E28" s="363" t="s">
        <v>32</v>
      </c>
      <c r="F28" s="363"/>
      <c r="G28" s="364"/>
      <c r="H28" s="365"/>
      <c r="I28" s="366"/>
      <c r="J28" s="120" t="s">
        <v>1840</v>
      </c>
      <c r="K28" s="121"/>
      <c r="L28" s="121"/>
      <c r="M28" s="122"/>
      <c r="N28" s="281"/>
      <c r="V28" s="233"/>
    </row>
    <row r="29" spans="1:22" ht="13.5" thickBot="1" x14ac:dyDescent="0.25">
      <c r="A29" s="357"/>
      <c r="B29" s="124"/>
      <c r="C29" s="124"/>
      <c r="D29" s="134"/>
      <c r="E29" s="126" t="s">
        <v>37</v>
      </c>
      <c r="F29" s="127"/>
      <c r="G29" s="462"/>
      <c r="H29" s="463"/>
      <c r="I29" s="464"/>
      <c r="J29" s="120" t="s">
        <v>1726</v>
      </c>
      <c r="K29" s="121"/>
      <c r="L29" s="121"/>
      <c r="M29" s="122"/>
      <c r="N29" s="281"/>
      <c r="V29" s="233"/>
    </row>
    <row r="30" spans="1:22" ht="24" thickTop="1" thickBot="1" x14ac:dyDescent="0.25">
      <c r="A30" s="355">
        <f t="shared" ref="A30" si="0">A26+1</f>
        <v>4</v>
      </c>
      <c r="B30" s="186" t="s">
        <v>20</v>
      </c>
      <c r="C30" s="186" t="s">
        <v>21</v>
      </c>
      <c r="D30" s="186" t="s">
        <v>22</v>
      </c>
      <c r="E30" s="358" t="s">
        <v>23</v>
      </c>
      <c r="F30" s="358"/>
      <c r="G30" s="358" t="s">
        <v>14</v>
      </c>
      <c r="H30" s="359"/>
      <c r="I30" s="87"/>
      <c r="J30" s="109" t="s">
        <v>1719</v>
      </c>
      <c r="K30" s="110"/>
      <c r="L30" s="110"/>
      <c r="M30" s="111"/>
      <c r="N30" s="281"/>
      <c r="V30" s="233"/>
    </row>
    <row r="31" spans="1:22" ht="13.5" thickBot="1" x14ac:dyDescent="0.25">
      <c r="A31" s="356"/>
      <c r="B31" s="113"/>
      <c r="C31" s="113"/>
      <c r="D31" s="268"/>
      <c r="E31" s="113"/>
      <c r="F31" s="113"/>
      <c r="G31" s="459"/>
      <c r="H31" s="460"/>
      <c r="I31" s="461"/>
      <c r="J31" s="115" t="s">
        <v>1719</v>
      </c>
      <c r="K31" s="115"/>
      <c r="L31" s="115"/>
      <c r="M31" s="116"/>
      <c r="N31" s="281"/>
      <c r="V31" s="233"/>
    </row>
    <row r="32" spans="1:22" ht="23.25" thickBot="1" x14ac:dyDescent="0.25">
      <c r="A32" s="356"/>
      <c r="B32" s="188" t="s">
        <v>29</v>
      </c>
      <c r="C32" s="188" t="s">
        <v>30</v>
      </c>
      <c r="D32" s="188" t="s">
        <v>31</v>
      </c>
      <c r="E32" s="363" t="s">
        <v>32</v>
      </c>
      <c r="F32" s="363"/>
      <c r="G32" s="364"/>
      <c r="H32" s="365"/>
      <c r="I32" s="366"/>
      <c r="J32" s="120" t="s">
        <v>1840</v>
      </c>
      <c r="K32" s="121"/>
      <c r="L32" s="121"/>
      <c r="M32" s="122"/>
      <c r="N32" s="281"/>
      <c r="V32" s="233"/>
    </row>
    <row r="33" spans="1:22" ht="13.5" thickBot="1" x14ac:dyDescent="0.25">
      <c r="A33" s="357"/>
      <c r="B33" s="124"/>
      <c r="C33" s="124"/>
      <c r="D33" s="134"/>
      <c r="E33" s="126" t="s">
        <v>37</v>
      </c>
      <c r="F33" s="127"/>
      <c r="G33" s="462"/>
      <c r="H33" s="463"/>
      <c r="I33" s="464"/>
      <c r="J33" s="120" t="s">
        <v>1726</v>
      </c>
      <c r="K33" s="121"/>
      <c r="L33" s="121"/>
      <c r="M33" s="122"/>
      <c r="N33" s="281"/>
      <c r="V33" s="233"/>
    </row>
    <row r="34" spans="1:22" ht="24" thickTop="1" thickBot="1" x14ac:dyDescent="0.25">
      <c r="A34" s="355">
        <f t="shared" ref="A34" si="1">A30+1</f>
        <v>5</v>
      </c>
      <c r="B34" s="186" t="s">
        <v>20</v>
      </c>
      <c r="C34" s="186" t="s">
        <v>21</v>
      </c>
      <c r="D34" s="186" t="s">
        <v>22</v>
      </c>
      <c r="E34" s="358" t="s">
        <v>23</v>
      </c>
      <c r="F34" s="358"/>
      <c r="G34" s="358" t="s">
        <v>14</v>
      </c>
      <c r="H34" s="359"/>
      <c r="I34" s="87"/>
      <c r="J34" s="109" t="s">
        <v>1719</v>
      </c>
      <c r="K34" s="110"/>
      <c r="L34" s="110"/>
      <c r="M34" s="111"/>
      <c r="N34" s="281"/>
      <c r="V34" s="233"/>
    </row>
    <row r="35" spans="1:22" ht="13.5" thickBot="1" x14ac:dyDescent="0.25">
      <c r="A35" s="356"/>
      <c r="B35" s="113"/>
      <c r="C35" s="113"/>
      <c r="D35" s="268"/>
      <c r="E35" s="113"/>
      <c r="F35" s="113"/>
      <c r="G35" s="459"/>
      <c r="H35" s="460"/>
      <c r="I35" s="461"/>
      <c r="J35" s="115" t="s">
        <v>1719</v>
      </c>
      <c r="K35" s="115"/>
      <c r="L35" s="115"/>
      <c r="M35" s="116"/>
      <c r="N35" s="281"/>
      <c r="V35" s="233"/>
    </row>
    <row r="36" spans="1:22" ht="23.25" thickBot="1" x14ac:dyDescent="0.25">
      <c r="A36" s="356"/>
      <c r="B36" s="188" t="s">
        <v>29</v>
      </c>
      <c r="C36" s="188" t="s">
        <v>30</v>
      </c>
      <c r="D36" s="188" t="s">
        <v>31</v>
      </c>
      <c r="E36" s="363" t="s">
        <v>32</v>
      </c>
      <c r="F36" s="363"/>
      <c r="G36" s="364"/>
      <c r="H36" s="365"/>
      <c r="I36" s="366"/>
      <c r="J36" s="120" t="s">
        <v>1840</v>
      </c>
      <c r="K36" s="121"/>
      <c r="L36" s="121"/>
      <c r="M36" s="122"/>
      <c r="N36" s="281"/>
      <c r="V36" s="233"/>
    </row>
    <row r="37" spans="1:22" ht="13.5" thickBot="1" x14ac:dyDescent="0.25">
      <c r="A37" s="357"/>
      <c r="B37" s="124"/>
      <c r="C37" s="124"/>
      <c r="D37" s="134"/>
      <c r="E37" s="126" t="s">
        <v>37</v>
      </c>
      <c r="F37" s="127"/>
      <c r="G37" s="462"/>
      <c r="H37" s="463"/>
      <c r="I37" s="464"/>
      <c r="J37" s="120" t="s">
        <v>1726</v>
      </c>
      <c r="K37" s="121"/>
      <c r="L37" s="121"/>
      <c r="M37" s="122"/>
      <c r="N37" s="281"/>
      <c r="V37" s="233"/>
    </row>
    <row r="38" spans="1:22" ht="24" thickTop="1" thickBot="1" x14ac:dyDescent="0.25">
      <c r="A38" s="355">
        <f t="shared" ref="A38" si="2">A34+1</f>
        <v>6</v>
      </c>
      <c r="B38" s="186" t="s">
        <v>20</v>
      </c>
      <c r="C38" s="186" t="s">
        <v>21</v>
      </c>
      <c r="D38" s="186" t="s">
        <v>22</v>
      </c>
      <c r="E38" s="358" t="s">
        <v>23</v>
      </c>
      <c r="F38" s="358"/>
      <c r="G38" s="358" t="s">
        <v>14</v>
      </c>
      <c r="H38" s="359"/>
      <c r="I38" s="87"/>
      <c r="J38" s="109" t="s">
        <v>1719</v>
      </c>
      <c r="K38" s="110"/>
      <c r="L38" s="110"/>
      <c r="M38" s="111"/>
      <c r="N38" s="281"/>
      <c r="V38" s="233"/>
    </row>
    <row r="39" spans="1:22" ht="13.5" thickBot="1" x14ac:dyDescent="0.25">
      <c r="A39" s="356"/>
      <c r="B39" s="113"/>
      <c r="C39" s="113"/>
      <c r="D39" s="268"/>
      <c r="E39" s="113"/>
      <c r="F39" s="113"/>
      <c r="G39" s="459"/>
      <c r="H39" s="460"/>
      <c r="I39" s="461"/>
      <c r="J39" s="115" t="s">
        <v>1719</v>
      </c>
      <c r="K39" s="115"/>
      <c r="L39" s="115"/>
      <c r="M39" s="116"/>
      <c r="N39" s="281"/>
      <c r="V39" s="233"/>
    </row>
    <row r="40" spans="1:22" ht="23.25" thickBot="1" x14ac:dyDescent="0.25">
      <c r="A40" s="356"/>
      <c r="B40" s="188" t="s">
        <v>29</v>
      </c>
      <c r="C40" s="188" t="s">
        <v>30</v>
      </c>
      <c r="D40" s="188" t="s">
        <v>31</v>
      </c>
      <c r="E40" s="363" t="s">
        <v>32</v>
      </c>
      <c r="F40" s="363"/>
      <c r="G40" s="364"/>
      <c r="H40" s="365"/>
      <c r="I40" s="366"/>
      <c r="J40" s="120" t="s">
        <v>1840</v>
      </c>
      <c r="K40" s="121"/>
      <c r="L40" s="121"/>
      <c r="M40" s="122"/>
      <c r="N40" s="281"/>
      <c r="V40" s="233"/>
    </row>
    <row r="41" spans="1:22" ht="13.5" thickBot="1" x14ac:dyDescent="0.25">
      <c r="A41" s="357"/>
      <c r="B41" s="124"/>
      <c r="C41" s="124"/>
      <c r="D41" s="134"/>
      <c r="E41" s="126" t="s">
        <v>37</v>
      </c>
      <c r="F41" s="127"/>
      <c r="G41" s="462"/>
      <c r="H41" s="463"/>
      <c r="I41" s="464"/>
      <c r="J41" s="120" t="s">
        <v>1726</v>
      </c>
      <c r="K41" s="121"/>
      <c r="L41" s="121"/>
      <c r="M41" s="122"/>
      <c r="N41" s="281"/>
      <c r="V41" s="233"/>
    </row>
    <row r="42" spans="1:22" ht="24" thickTop="1" thickBot="1" x14ac:dyDescent="0.25">
      <c r="A42" s="355">
        <f t="shared" ref="A42" si="3">A38+1</f>
        <v>7</v>
      </c>
      <c r="B42" s="186" t="s">
        <v>20</v>
      </c>
      <c r="C42" s="186" t="s">
        <v>21</v>
      </c>
      <c r="D42" s="186" t="s">
        <v>22</v>
      </c>
      <c r="E42" s="358" t="s">
        <v>23</v>
      </c>
      <c r="F42" s="358"/>
      <c r="G42" s="358" t="s">
        <v>14</v>
      </c>
      <c r="H42" s="359"/>
      <c r="I42" s="87"/>
      <c r="J42" s="109" t="s">
        <v>1719</v>
      </c>
      <c r="K42" s="110"/>
      <c r="L42" s="110"/>
      <c r="M42" s="111"/>
      <c r="N42" s="281"/>
      <c r="V42" s="233"/>
    </row>
    <row r="43" spans="1:22" ht="13.5" thickBot="1" x14ac:dyDescent="0.25">
      <c r="A43" s="356"/>
      <c r="B43" s="113"/>
      <c r="C43" s="113"/>
      <c r="D43" s="268"/>
      <c r="E43" s="113"/>
      <c r="F43" s="113"/>
      <c r="G43" s="459"/>
      <c r="H43" s="460"/>
      <c r="I43" s="461"/>
      <c r="J43" s="115" t="s">
        <v>1719</v>
      </c>
      <c r="K43" s="115"/>
      <c r="L43" s="115"/>
      <c r="M43" s="116"/>
      <c r="N43" s="281"/>
      <c r="V43" s="233"/>
    </row>
    <row r="44" spans="1:22" ht="23.25" thickBot="1" x14ac:dyDescent="0.25">
      <c r="A44" s="356"/>
      <c r="B44" s="188" t="s">
        <v>29</v>
      </c>
      <c r="C44" s="188" t="s">
        <v>30</v>
      </c>
      <c r="D44" s="188" t="s">
        <v>31</v>
      </c>
      <c r="E44" s="363" t="s">
        <v>32</v>
      </c>
      <c r="F44" s="363"/>
      <c r="G44" s="364"/>
      <c r="H44" s="365"/>
      <c r="I44" s="366"/>
      <c r="J44" s="120" t="s">
        <v>1840</v>
      </c>
      <c r="K44" s="121"/>
      <c r="L44" s="121"/>
      <c r="M44" s="122"/>
      <c r="N44" s="281"/>
      <c r="V44" s="233"/>
    </row>
    <row r="45" spans="1:22" ht="13.5" thickBot="1" x14ac:dyDescent="0.25">
      <c r="A45" s="357"/>
      <c r="B45" s="124"/>
      <c r="C45" s="124"/>
      <c r="D45" s="134"/>
      <c r="E45" s="126" t="s">
        <v>37</v>
      </c>
      <c r="F45" s="127"/>
      <c r="G45" s="462"/>
      <c r="H45" s="463"/>
      <c r="I45" s="464"/>
      <c r="J45" s="120" t="s">
        <v>1726</v>
      </c>
      <c r="K45" s="121"/>
      <c r="L45" s="121"/>
      <c r="M45" s="122"/>
      <c r="N45" s="281"/>
      <c r="V45" s="233"/>
    </row>
    <row r="46" spans="1:22" ht="24" thickTop="1" thickBot="1" x14ac:dyDescent="0.25">
      <c r="A46" s="355">
        <f t="shared" ref="A46" si="4">A42+1</f>
        <v>8</v>
      </c>
      <c r="B46" s="186" t="s">
        <v>20</v>
      </c>
      <c r="C46" s="186" t="s">
        <v>21</v>
      </c>
      <c r="D46" s="186" t="s">
        <v>22</v>
      </c>
      <c r="E46" s="358" t="s">
        <v>23</v>
      </c>
      <c r="F46" s="358"/>
      <c r="G46" s="358" t="s">
        <v>14</v>
      </c>
      <c r="H46" s="359"/>
      <c r="I46" s="87"/>
      <c r="J46" s="109" t="s">
        <v>1719</v>
      </c>
      <c r="K46" s="110"/>
      <c r="L46" s="110"/>
      <c r="M46" s="111"/>
      <c r="N46" s="281"/>
      <c r="V46" s="233"/>
    </row>
    <row r="47" spans="1:22" ht="13.5" thickBot="1" x14ac:dyDescent="0.25">
      <c r="A47" s="356"/>
      <c r="B47" s="113"/>
      <c r="C47" s="113"/>
      <c r="D47" s="268"/>
      <c r="E47" s="113"/>
      <c r="F47" s="113"/>
      <c r="G47" s="459"/>
      <c r="H47" s="460"/>
      <c r="I47" s="461"/>
      <c r="J47" s="115" t="s">
        <v>1719</v>
      </c>
      <c r="K47" s="115"/>
      <c r="L47" s="115"/>
      <c r="M47" s="116"/>
      <c r="N47" s="281"/>
      <c r="V47" s="233"/>
    </row>
    <row r="48" spans="1:22" ht="23.25" thickBot="1" x14ac:dyDescent="0.25">
      <c r="A48" s="356"/>
      <c r="B48" s="188" t="s">
        <v>29</v>
      </c>
      <c r="C48" s="188" t="s">
        <v>30</v>
      </c>
      <c r="D48" s="188" t="s">
        <v>31</v>
      </c>
      <c r="E48" s="363" t="s">
        <v>32</v>
      </c>
      <c r="F48" s="363"/>
      <c r="G48" s="364"/>
      <c r="H48" s="365"/>
      <c r="I48" s="366"/>
      <c r="J48" s="120" t="s">
        <v>1840</v>
      </c>
      <c r="K48" s="121"/>
      <c r="L48" s="121"/>
      <c r="M48" s="122"/>
      <c r="N48" s="281"/>
      <c r="V48" s="233"/>
    </row>
    <row r="49" spans="1:22" ht="13.5" thickBot="1" x14ac:dyDescent="0.25">
      <c r="A49" s="357"/>
      <c r="B49" s="124"/>
      <c r="C49" s="124"/>
      <c r="D49" s="134"/>
      <c r="E49" s="126" t="s">
        <v>37</v>
      </c>
      <c r="F49" s="127"/>
      <c r="G49" s="462"/>
      <c r="H49" s="463"/>
      <c r="I49" s="464"/>
      <c r="J49" s="120" t="s">
        <v>1726</v>
      </c>
      <c r="K49" s="121"/>
      <c r="L49" s="121"/>
      <c r="M49" s="122"/>
      <c r="N49" s="281"/>
      <c r="V49" s="233"/>
    </row>
    <row r="50" spans="1:22" ht="24" thickTop="1" thickBot="1" x14ac:dyDescent="0.25">
      <c r="A50" s="355">
        <f t="shared" ref="A50" si="5">A46+1</f>
        <v>9</v>
      </c>
      <c r="B50" s="186" t="s">
        <v>20</v>
      </c>
      <c r="C50" s="186" t="s">
        <v>21</v>
      </c>
      <c r="D50" s="186" t="s">
        <v>22</v>
      </c>
      <c r="E50" s="358" t="s">
        <v>23</v>
      </c>
      <c r="F50" s="358"/>
      <c r="G50" s="358" t="s">
        <v>14</v>
      </c>
      <c r="H50" s="359"/>
      <c r="I50" s="87"/>
      <c r="J50" s="109" t="s">
        <v>1719</v>
      </c>
      <c r="K50" s="110"/>
      <c r="L50" s="110"/>
      <c r="M50" s="111"/>
      <c r="N50" s="281"/>
      <c r="V50" s="233"/>
    </row>
    <row r="51" spans="1:22" ht="13.5" thickBot="1" x14ac:dyDescent="0.25">
      <c r="A51" s="356"/>
      <c r="B51" s="113"/>
      <c r="C51" s="113"/>
      <c r="D51" s="268"/>
      <c r="E51" s="113"/>
      <c r="F51" s="113"/>
      <c r="G51" s="459"/>
      <c r="H51" s="460"/>
      <c r="I51" s="461"/>
      <c r="J51" s="115" t="s">
        <v>1719</v>
      </c>
      <c r="K51" s="115"/>
      <c r="L51" s="115"/>
      <c r="M51" s="116"/>
      <c r="N51" s="281"/>
      <c r="V51" s="233"/>
    </row>
    <row r="52" spans="1:22" ht="23.25" thickBot="1" x14ac:dyDescent="0.25">
      <c r="A52" s="356"/>
      <c r="B52" s="188" t="s">
        <v>29</v>
      </c>
      <c r="C52" s="188" t="s">
        <v>30</v>
      </c>
      <c r="D52" s="188" t="s">
        <v>31</v>
      </c>
      <c r="E52" s="363" t="s">
        <v>32</v>
      </c>
      <c r="F52" s="363"/>
      <c r="G52" s="364"/>
      <c r="H52" s="365"/>
      <c r="I52" s="366"/>
      <c r="J52" s="120" t="s">
        <v>1840</v>
      </c>
      <c r="K52" s="121"/>
      <c r="L52" s="121"/>
      <c r="M52" s="122"/>
      <c r="N52" s="281"/>
      <c r="V52" s="233"/>
    </row>
    <row r="53" spans="1:22" ht="13.5" thickBot="1" x14ac:dyDescent="0.25">
      <c r="A53" s="357"/>
      <c r="B53" s="124"/>
      <c r="C53" s="124"/>
      <c r="D53" s="134"/>
      <c r="E53" s="126" t="s">
        <v>37</v>
      </c>
      <c r="F53" s="127"/>
      <c r="G53" s="462"/>
      <c r="H53" s="463"/>
      <c r="I53" s="464"/>
      <c r="J53" s="120" t="s">
        <v>1726</v>
      </c>
      <c r="K53" s="121"/>
      <c r="L53" s="121"/>
      <c r="M53" s="122"/>
      <c r="N53" s="281"/>
      <c r="V53" s="233"/>
    </row>
    <row r="54" spans="1:22" ht="24" thickTop="1" thickBot="1" x14ac:dyDescent="0.25">
      <c r="A54" s="355">
        <f t="shared" ref="A54" si="6">A50+1</f>
        <v>10</v>
      </c>
      <c r="B54" s="186" t="s">
        <v>20</v>
      </c>
      <c r="C54" s="186" t="s">
        <v>21</v>
      </c>
      <c r="D54" s="186" t="s">
        <v>22</v>
      </c>
      <c r="E54" s="358" t="s">
        <v>23</v>
      </c>
      <c r="F54" s="358"/>
      <c r="G54" s="358" t="s">
        <v>14</v>
      </c>
      <c r="H54" s="359"/>
      <c r="I54" s="87"/>
      <c r="J54" s="109" t="s">
        <v>1719</v>
      </c>
      <c r="K54" s="110"/>
      <c r="L54" s="110"/>
      <c r="M54" s="111"/>
      <c r="N54" s="281"/>
      <c r="V54" s="233"/>
    </row>
    <row r="55" spans="1:22" ht="13.5" thickBot="1" x14ac:dyDescent="0.25">
      <c r="A55" s="356"/>
      <c r="B55" s="113"/>
      <c r="C55" s="113"/>
      <c r="D55" s="268"/>
      <c r="E55" s="113"/>
      <c r="F55" s="113"/>
      <c r="G55" s="459"/>
      <c r="H55" s="460"/>
      <c r="I55" s="461"/>
      <c r="J55" s="115" t="s">
        <v>1719</v>
      </c>
      <c r="K55" s="115"/>
      <c r="L55" s="115"/>
      <c r="M55" s="116"/>
      <c r="N55" s="281"/>
      <c r="P55" s="327"/>
      <c r="V55" s="233"/>
    </row>
    <row r="56" spans="1:22" ht="23.25" thickBot="1" x14ac:dyDescent="0.25">
      <c r="A56" s="356"/>
      <c r="B56" s="188" t="s">
        <v>29</v>
      </c>
      <c r="C56" s="188" t="s">
        <v>30</v>
      </c>
      <c r="D56" s="188" t="s">
        <v>31</v>
      </c>
      <c r="E56" s="363" t="s">
        <v>32</v>
      </c>
      <c r="F56" s="363"/>
      <c r="G56" s="364"/>
      <c r="H56" s="365"/>
      <c r="I56" s="366"/>
      <c r="J56" s="120" t="s">
        <v>1840</v>
      </c>
      <c r="K56" s="121"/>
      <c r="L56" s="121"/>
      <c r="M56" s="122"/>
      <c r="N56" s="281"/>
      <c r="V56" s="233"/>
    </row>
    <row r="57" spans="1:22" s="327" customFormat="1" ht="13.5" thickBot="1" x14ac:dyDescent="0.25">
      <c r="A57" s="357"/>
      <c r="B57" s="124"/>
      <c r="C57" s="124"/>
      <c r="D57" s="134"/>
      <c r="E57" s="126" t="s">
        <v>37</v>
      </c>
      <c r="F57" s="127"/>
      <c r="G57" s="462"/>
      <c r="H57" s="463"/>
      <c r="I57" s="464"/>
      <c r="J57" s="120" t="s">
        <v>1726</v>
      </c>
      <c r="K57" s="121"/>
      <c r="L57" s="121"/>
      <c r="M57" s="122"/>
      <c r="N57" s="328"/>
      <c r="P57" s="1"/>
      <c r="Q57" s="1"/>
      <c r="V57" s="233"/>
    </row>
    <row r="58" spans="1:22" ht="24" thickTop="1" thickBot="1" x14ac:dyDescent="0.25">
      <c r="A58" s="355">
        <f t="shared" ref="A58" si="7">A54+1</f>
        <v>11</v>
      </c>
      <c r="B58" s="186" t="s">
        <v>20</v>
      </c>
      <c r="C58" s="186" t="s">
        <v>21</v>
      </c>
      <c r="D58" s="186" t="s">
        <v>22</v>
      </c>
      <c r="E58" s="358" t="s">
        <v>23</v>
      </c>
      <c r="F58" s="358"/>
      <c r="G58" s="358" t="s">
        <v>14</v>
      </c>
      <c r="H58" s="359"/>
      <c r="I58" s="87"/>
      <c r="J58" s="109" t="s">
        <v>1719</v>
      </c>
      <c r="K58" s="110"/>
      <c r="L58" s="110"/>
      <c r="M58" s="111"/>
      <c r="N58" s="281"/>
      <c r="V58" s="233"/>
    </row>
    <row r="59" spans="1:22" ht="13.5" thickBot="1" x14ac:dyDescent="0.25">
      <c r="A59" s="356"/>
      <c r="B59" s="113"/>
      <c r="C59" s="113"/>
      <c r="D59" s="268"/>
      <c r="E59" s="113"/>
      <c r="F59" s="113"/>
      <c r="G59" s="459"/>
      <c r="H59" s="460"/>
      <c r="I59" s="461"/>
      <c r="J59" s="115" t="s">
        <v>1719</v>
      </c>
      <c r="K59" s="115"/>
      <c r="L59" s="115"/>
      <c r="M59" s="116"/>
      <c r="N59" s="281"/>
      <c r="V59" s="233"/>
    </row>
    <row r="60" spans="1:22" ht="23.25" thickBot="1" x14ac:dyDescent="0.25">
      <c r="A60" s="356"/>
      <c r="B60" s="188" t="s">
        <v>29</v>
      </c>
      <c r="C60" s="188" t="s">
        <v>30</v>
      </c>
      <c r="D60" s="188" t="s">
        <v>31</v>
      </c>
      <c r="E60" s="363" t="s">
        <v>32</v>
      </c>
      <c r="F60" s="363"/>
      <c r="G60" s="364"/>
      <c r="H60" s="365"/>
      <c r="I60" s="366"/>
      <c r="J60" s="120" t="s">
        <v>1840</v>
      </c>
      <c r="K60" s="121"/>
      <c r="L60" s="121"/>
      <c r="M60" s="122"/>
      <c r="N60" s="281"/>
      <c r="V60" s="233"/>
    </row>
    <row r="61" spans="1:22" ht="13.5" thickBot="1" x14ac:dyDescent="0.25">
      <c r="A61" s="357"/>
      <c r="B61" s="124"/>
      <c r="C61" s="124"/>
      <c r="D61" s="134"/>
      <c r="E61" s="126" t="s">
        <v>37</v>
      </c>
      <c r="F61" s="127"/>
      <c r="G61" s="462"/>
      <c r="H61" s="463"/>
      <c r="I61" s="464"/>
      <c r="J61" s="120" t="s">
        <v>1726</v>
      </c>
      <c r="K61" s="121"/>
      <c r="L61" s="121"/>
      <c r="M61" s="122"/>
      <c r="N61" s="281"/>
      <c r="V61" s="233"/>
    </row>
    <row r="62" spans="1:22" ht="24" thickTop="1" thickBot="1" x14ac:dyDescent="0.25">
      <c r="A62" s="355">
        <f t="shared" ref="A62" si="8">A58+1</f>
        <v>12</v>
      </c>
      <c r="B62" s="186" t="s">
        <v>20</v>
      </c>
      <c r="C62" s="186" t="s">
        <v>21</v>
      </c>
      <c r="D62" s="186" t="s">
        <v>22</v>
      </c>
      <c r="E62" s="358" t="s">
        <v>23</v>
      </c>
      <c r="F62" s="358"/>
      <c r="G62" s="358" t="s">
        <v>14</v>
      </c>
      <c r="H62" s="359"/>
      <c r="I62" s="87"/>
      <c r="J62" s="109" t="s">
        <v>1719</v>
      </c>
      <c r="K62" s="110"/>
      <c r="L62" s="110"/>
      <c r="M62" s="111"/>
      <c r="N62" s="281"/>
      <c r="V62" s="233"/>
    </row>
    <row r="63" spans="1:22" ht="13.5" thickBot="1" x14ac:dyDescent="0.25">
      <c r="A63" s="356"/>
      <c r="B63" s="113"/>
      <c r="C63" s="113"/>
      <c r="D63" s="268"/>
      <c r="E63" s="113"/>
      <c r="F63" s="113"/>
      <c r="G63" s="459"/>
      <c r="H63" s="460"/>
      <c r="I63" s="461"/>
      <c r="J63" s="115" t="s">
        <v>1719</v>
      </c>
      <c r="K63" s="115"/>
      <c r="L63" s="115"/>
      <c r="M63" s="116"/>
      <c r="N63" s="281"/>
      <c r="V63" s="233"/>
    </row>
    <row r="64" spans="1:22" ht="23.25" thickBot="1" x14ac:dyDescent="0.25">
      <c r="A64" s="356"/>
      <c r="B64" s="188" t="s">
        <v>29</v>
      </c>
      <c r="C64" s="188" t="s">
        <v>30</v>
      </c>
      <c r="D64" s="188" t="s">
        <v>31</v>
      </c>
      <c r="E64" s="363" t="s">
        <v>32</v>
      </c>
      <c r="F64" s="363"/>
      <c r="G64" s="364"/>
      <c r="H64" s="365"/>
      <c r="I64" s="366"/>
      <c r="J64" s="120" t="s">
        <v>1840</v>
      </c>
      <c r="K64" s="121"/>
      <c r="L64" s="121"/>
      <c r="M64" s="122"/>
      <c r="N64" s="281"/>
      <c r="V64" s="233"/>
    </row>
    <row r="65" spans="1:22" ht="13.5" thickBot="1" x14ac:dyDescent="0.25">
      <c r="A65" s="357"/>
      <c r="B65" s="124"/>
      <c r="C65" s="124"/>
      <c r="D65" s="134"/>
      <c r="E65" s="126" t="s">
        <v>37</v>
      </c>
      <c r="F65" s="127"/>
      <c r="G65" s="462"/>
      <c r="H65" s="463"/>
      <c r="I65" s="464"/>
      <c r="J65" s="120" t="s">
        <v>1726</v>
      </c>
      <c r="K65" s="121"/>
      <c r="L65" s="121"/>
      <c r="M65" s="122"/>
      <c r="N65" s="281"/>
      <c r="V65" s="233"/>
    </row>
    <row r="66" spans="1:22" ht="24" thickTop="1" thickBot="1" x14ac:dyDescent="0.25">
      <c r="A66" s="355">
        <f t="shared" ref="A66" si="9">A62+1</f>
        <v>13</v>
      </c>
      <c r="B66" s="186" t="s">
        <v>20</v>
      </c>
      <c r="C66" s="186" t="s">
        <v>21</v>
      </c>
      <c r="D66" s="186" t="s">
        <v>22</v>
      </c>
      <c r="E66" s="358" t="s">
        <v>23</v>
      </c>
      <c r="F66" s="358"/>
      <c r="G66" s="358" t="s">
        <v>14</v>
      </c>
      <c r="H66" s="359"/>
      <c r="I66" s="87"/>
      <c r="J66" s="109" t="s">
        <v>1719</v>
      </c>
      <c r="K66" s="110"/>
      <c r="L66" s="110"/>
      <c r="M66" s="111"/>
      <c r="N66" s="281"/>
      <c r="V66" s="233"/>
    </row>
    <row r="67" spans="1:22" ht="13.5" thickBot="1" x14ac:dyDescent="0.25">
      <c r="A67" s="356"/>
      <c r="B67" s="113"/>
      <c r="C67" s="113"/>
      <c r="D67" s="268"/>
      <c r="E67" s="113"/>
      <c r="F67" s="113"/>
      <c r="G67" s="459"/>
      <c r="H67" s="460"/>
      <c r="I67" s="461"/>
      <c r="J67" s="115" t="s">
        <v>1719</v>
      </c>
      <c r="K67" s="115"/>
      <c r="L67" s="115"/>
      <c r="M67" s="116"/>
      <c r="N67" s="281"/>
      <c r="V67" s="233"/>
    </row>
    <row r="68" spans="1:22" ht="23.25" thickBot="1" x14ac:dyDescent="0.25">
      <c r="A68" s="356"/>
      <c r="B68" s="188" t="s">
        <v>29</v>
      </c>
      <c r="C68" s="188" t="s">
        <v>30</v>
      </c>
      <c r="D68" s="188" t="s">
        <v>31</v>
      </c>
      <c r="E68" s="363" t="s">
        <v>32</v>
      </c>
      <c r="F68" s="363"/>
      <c r="G68" s="364"/>
      <c r="H68" s="365"/>
      <c r="I68" s="366"/>
      <c r="J68" s="120" t="s">
        <v>1840</v>
      </c>
      <c r="K68" s="121"/>
      <c r="L68" s="121"/>
      <c r="M68" s="122"/>
      <c r="N68" s="281"/>
      <c r="V68" s="233"/>
    </row>
    <row r="69" spans="1:22" ht="13.5" thickBot="1" x14ac:dyDescent="0.25">
      <c r="A69" s="357"/>
      <c r="B69" s="124"/>
      <c r="C69" s="124"/>
      <c r="D69" s="134"/>
      <c r="E69" s="126" t="s">
        <v>37</v>
      </c>
      <c r="F69" s="127"/>
      <c r="G69" s="462"/>
      <c r="H69" s="463"/>
      <c r="I69" s="464"/>
      <c r="J69" s="120" t="s">
        <v>1726</v>
      </c>
      <c r="K69" s="121"/>
      <c r="L69" s="121"/>
      <c r="M69" s="122"/>
      <c r="N69" s="281"/>
      <c r="V69" s="233"/>
    </row>
    <row r="70" spans="1:22" ht="24" thickTop="1" thickBot="1" x14ac:dyDescent="0.25">
      <c r="A70" s="355">
        <f t="shared" ref="A70" si="10">A66+1</f>
        <v>14</v>
      </c>
      <c r="B70" s="186" t="s">
        <v>20</v>
      </c>
      <c r="C70" s="186" t="s">
        <v>21</v>
      </c>
      <c r="D70" s="186" t="s">
        <v>22</v>
      </c>
      <c r="E70" s="358" t="s">
        <v>23</v>
      </c>
      <c r="F70" s="358"/>
      <c r="G70" s="358" t="s">
        <v>14</v>
      </c>
      <c r="H70" s="359"/>
      <c r="I70" s="87"/>
      <c r="J70" s="109" t="s">
        <v>1719</v>
      </c>
      <c r="K70" s="110"/>
      <c r="L70" s="110"/>
      <c r="M70" s="111"/>
      <c r="N70" s="281"/>
      <c r="V70" s="233"/>
    </row>
    <row r="71" spans="1:22" ht="13.5" thickBot="1" x14ac:dyDescent="0.25">
      <c r="A71" s="356"/>
      <c r="B71" s="113"/>
      <c r="C71" s="113"/>
      <c r="D71" s="268"/>
      <c r="E71" s="113"/>
      <c r="F71" s="113"/>
      <c r="G71" s="459"/>
      <c r="H71" s="460"/>
      <c r="I71" s="461"/>
      <c r="J71" s="115" t="s">
        <v>1719</v>
      </c>
      <c r="K71" s="115"/>
      <c r="L71" s="115"/>
      <c r="M71" s="116"/>
      <c r="N71" s="281"/>
      <c r="V71" s="329"/>
    </row>
    <row r="72" spans="1:22" ht="23.25" thickBot="1" x14ac:dyDescent="0.25">
      <c r="A72" s="356"/>
      <c r="B72" s="188" t="s">
        <v>29</v>
      </c>
      <c r="C72" s="188" t="s">
        <v>30</v>
      </c>
      <c r="D72" s="188" t="s">
        <v>31</v>
      </c>
      <c r="E72" s="363" t="s">
        <v>32</v>
      </c>
      <c r="F72" s="363"/>
      <c r="G72" s="364"/>
      <c r="H72" s="365"/>
      <c r="I72" s="366"/>
      <c r="J72" s="120" t="s">
        <v>1840</v>
      </c>
      <c r="K72" s="121"/>
      <c r="L72" s="121"/>
      <c r="M72" s="122"/>
      <c r="N72" s="281"/>
      <c r="V72" s="233"/>
    </row>
    <row r="73" spans="1:22" ht="13.5" thickBot="1" x14ac:dyDescent="0.25">
      <c r="A73" s="357"/>
      <c r="B73" s="124"/>
      <c r="C73" s="124"/>
      <c r="D73" s="134"/>
      <c r="E73" s="126" t="s">
        <v>37</v>
      </c>
      <c r="F73" s="127"/>
      <c r="G73" s="462"/>
      <c r="H73" s="463"/>
      <c r="I73" s="464"/>
      <c r="J73" s="120" t="s">
        <v>1726</v>
      </c>
      <c r="K73" s="121"/>
      <c r="L73" s="121"/>
      <c r="M73" s="122"/>
      <c r="N73" s="281"/>
      <c r="V73" s="233"/>
    </row>
    <row r="74" spans="1:22" ht="24" thickTop="1" thickBot="1" x14ac:dyDescent="0.25">
      <c r="A74" s="355">
        <f t="shared" ref="A74" si="11">A70+1</f>
        <v>15</v>
      </c>
      <c r="B74" s="186" t="s">
        <v>20</v>
      </c>
      <c r="C74" s="186" t="s">
        <v>21</v>
      </c>
      <c r="D74" s="186" t="s">
        <v>22</v>
      </c>
      <c r="E74" s="358" t="s">
        <v>23</v>
      </c>
      <c r="F74" s="358"/>
      <c r="G74" s="358" t="s">
        <v>14</v>
      </c>
      <c r="H74" s="359"/>
      <c r="I74" s="87"/>
      <c r="J74" s="109" t="s">
        <v>1719</v>
      </c>
      <c r="K74" s="110"/>
      <c r="L74" s="110"/>
      <c r="M74" s="111"/>
      <c r="N74" s="281"/>
      <c r="V74" s="233"/>
    </row>
    <row r="75" spans="1:22" ht="13.5" thickBot="1" x14ac:dyDescent="0.25">
      <c r="A75" s="356"/>
      <c r="B75" s="113"/>
      <c r="C75" s="113"/>
      <c r="D75" s="268"/>
      <c r="E75" s="113"/>
      <c r="F75" s="113"/>
      <c r="G75" s="459"/>
      <c r="H75" s="460"/>
      <c r="I75" s="461"/>
      <c r="J75" s="115" t="s">
        <v>1719</v>
      </c>
      <c r="K75" s="115"/>
      <c r="L75" s="115"/>
      <c r="M75" s="116"/>
      <c r="N75" s="281"/>
      <c r="V75" s="233"/>
    </row>
    <row r="76" spans="1:22" ht="23.25" thickBot="1" x14ac:dyDescent="0.25">
      <c r="A76" s="356"/>
      <c r="B76" s="188" t="s">
        <v>29</v>
      </c>
      <c r="C76" s="188" t="s">
        <v>30</v>
      </c>
      <c r="D76" s="188" t="s">
        <v>31</v>
      </c>
      <c r="E76" s="363" t="s">
        <v>32</v>
      </c>
      <c r="F76" s="363"/>
      <c r="G76" s="364"/>
      <c r="H76" s="365"/>
      <c r="I76" s="366"/>
      <c r="J76" s="120" t="s">
        <v>1840</v>
      </c>
      <c r="K76" s="121"/>
      <c r="L76" s="121"/>
      <c r="M76" s="122"/>
      <c r="N76" s="281"/>
      <c r="V76" s="233"/>
    </row>
    <row r="77" spans="1:22" ht="13.5" thickBot="1" x14ac:dyDescent="0.25">
      <c r="A77" s="357"/>
      <c r="B77" s="124"/>
      <c r="C77" s="124"/>
      <c r="D77" s="134"/>
      <c r="E77" s="126" t="s">
        <v>37</v>
      </c>
      <c r="F77" s="127"/>
      <c r="G77" s="462"/>
      <c r="H77" s="463"/>
      <c r="I77" s="464"/>
      <c r="J77" s="120" t="s">
        <v>1726</v>
      </c>
      <c r="K77" s="121"/>
      <c r="L77" s="121"/>
      <c r="M77" s="122"/>
      <c r="N77" s="281"/>
      <c r="V77" s="233"/>
    </row>
    <row r="78" spans="1:22" ht="24" thickTop="1" thickBot="1" x14ac:dyDescent="0.25">
      <c r="A78" s="355">
        <f t="shared" ref="A78" si="12">A74+1</f>
        <v>16</v>
      </c>
      <c r="B78" s="186" t="s">
        <v>20</v>
      </c>
      <c r="C78" s="186" t="s">
        <v>21</v>
      </c>
      <c r="D78" s="186" t="s">
        <v>22</v>
      </c>
      <c r="E78" s="358" t="s">
        <v>23</v>
      </c>
      <c r="F78" s="358"/>
      <c r="G78" s="358" t="s">
        <v>14</v>
      </c>
      <c r="H78" s="359"/>
      <c r="I78" s="87"/>
      <c r="J78" s="109" t="s">
        <v>1719</v>
      </c>
      <c r="K78" s="110"/>
      <c r="L78" s="110"/>
      <c r="M78" s="111"/>
      <c r="N78" s="281"/>
      <c r="V78" s="233"/>
    </row>
    <row r="79" spans="1:22" ht="13.5" thickBot="1" x14ac:dyDescent="0.25">
      <c r="A79" s="356"/>
      <c r="B79" s="113"/>
      <c r="C79" s="113"/>
      <c r="D79" s="268"/>
      <c r="E79" s="113"/>
      <c r="F79" s="113"/>
      <c r="G79" s="459"/>
      <c r="H79" s="460"/>
      <c r="I79" s="461"/>
      <c r="J79" s="115" t="s">
        <v>1719</v>
      </c>
      <c r="K79" s="115"/>
      <c r="L79" s="115"/>
      <c r="M79" s="116"/>
      <c r="N79" s="281"/>
      <c r="V79" s="233"/>
    </row>
    <row r="80" spans="1:22" ht="23.25" thickBot="1" x14ac:dyDescent="0.25">
      <c r="A80" s="356"/>
      <c r="B80" s="188" t="s">
        <v>29</v>
      </c>
      <c r="C80" s="188" t="s">
        <v>30</v>
      </c>
      <c r="D80" s="188" t="s">
        <v>31</v>
      </c>
      <c r="E80" s="363" t="s">
        <v>32</v>
      </c>
      <c r="F80" s="363"/>
      <c r="G80" s="364"/>
      <c r="H80" s="365"/>
      <c r="I80" s="366"/>
      <c r="J80" s="120" t="s">
        <v>1840</v>
      </c>
      <c r="K80" s="121"/>
      <c r="L80" s="121"/>
      <c r="M80" s="122"/>
      <c r="N80" s="281"/>
      <c r="V80" s="233"/>
    </row>
    <row r="81" spans="1:22" ht="13.5" thickBot="1" x14ac:dyDescent="0.25">
      <c r="A81" s="357"/>
      <c r="B81" s="124"/>
      <c r="C81" s="124"/>
      <c r="D81" s="134"/>
      <c r="E81" s="126" t="s">
        <v>37</v>
      </c>
      <c r="F81" s="127"/>
      <c r="G81" s="462"/>
      <c r="H81" s="463"/>
      <c r="I81" s="464"/>
      <c r="J81" s="120" t="s">
        <v>1726</v>
      </c>
      <c r="K81" s="121"/>
      <c r="L81" s="121"/>
      <c r="M81" s="122"/>
      <c r="N81" s="281"/>
      <c r="V81" s="233"/>
    </row>
    <row r="82" spans="1:22" ht="24" thickTop="1" thickBot="1" x14ac:dyDescent="0.25">
      <c r="A82" s="355">
        <f t="shared" ref="A82" si="13">A78+1</f>
        <v>17</v>
      </c>
      <c r="B82" s="186" t="s">
        <v>20</v>
      </c>
      <c r="C82" s="186" t="s">
        <v>21</v>
      </c>
      <c r="D82" s="186" t="s">
        <v>22</v>
      </c>
      <c r="E82" s="358" t="s">
        <v>23</v>
      </c>
      <c r="F82" s="358"/>
      <c r="G82" s="358" t="s">
        <v>14</v>
      </c>
      <c r="H82" s="359"/>
      <c r="I82" s="87"/>
      <c r="J82" s="109" t="s">
        <v>1719</v>
      </c>
      <c r="K82" s="110"/>
      <c r="L82" s="110"/>
      <c r="M82" s="111"/>
      <c r="N82" s="281"/>
      <c r="V82" s="233"/>
    </row>
    <row r="83" spans="1:22" ht="13.5" thickBot="1" x14ac:dyDescent="0.25">
      <c r="A83" s="356"/>
      <c r="B83" s="113"/>
      <c r="C83" s="113"/>
      <c r="D83" s="268"/>
      <c r="E83" s="113"/>
      <c r="F83" s="113"/>
      <c r="G83" s="459"/>
      <c r="H83" s="460"/>
      <c r="I83" s="461"/>
      <c r="J83" s="115" t="s">
        <v>1719</v>
      </c>
      <c r="K83" s="115"/>
      <c r="L83" s="115"/>
      <c r="M83" s="116"/>
      <c r="N83" s="281"/>
      <c r="V83" s="233"/>
    </row>
    <row r="84" spans="1:22" ht="23.25" thickBot="1" x14ac:dyDescent="0.25">
      <c r="A84" s="356"/>
      <c r="B84" s="188" t="s">
        <v>29</v>
      </c>
      <c r="C84" s="188" t="s">
        <v>30</v>
      </c>
      <c r="D84" s="188" t="s">
        <v>31</v>
      </c>
      <c r="E84" s="363" t="s">
        <v>32</v>
      </c>
      <c r="F84" s="363"/>
      <c r="G84" s="364"/>
      <c r="H84" s="365"/>
      <c r="I84" s="366"/>
      <c r="J84" s="120" t="s">
        <v>1840</v>
      </c>
      <c r="K84" s="121"/>
      <c r="L84" s="121"/>
      <c r="M84" s="122"/>
      <c r="N84" s="281"/>
      <c r="V84" s="233"/>
    </row>
    <row r="85" spans="1:22" ht="13.5" thickBot="1" x14ac:dyDescent="0.25">
      <c r="A85" s="357"/>
      <c r="B85" s="124"/>
      <c r="C85" s="124"/>
      <c r="D85" s="134"/>
      <c r="E85" s="126" t="s">
        <v>37</v>
      </c>
      <c r="F85" s="127"/>
      <c r="G85" s="462"/>
      <c r="H85" s="463"/>
      <c r="I85" s="464"/>
      <c r="J85" s="120" t="s">
        <v>1726</v>
      </c>
      <c r="K85" s="121"/>
      <c r="L85" s="121"/>
      <c r="M85" s="122"/>
      <c r="N85" s="281"/>
      <c r="V85" s="233"/>
    </row>
    <row r="86" spans="1:22" ht="24" thickTop="1" thickBot="1" x14ac:dyDescent="0.25">
      <c r="A86" s="355">
        <f t="shared" ref="A86" si="14">A82+1</f>
        <v>18</v>
      </c>
      <c r="B86" s="186" t="s">
        <v>20</v>
      </c>
      <c r="C86" s="186" t="s">
        <v>21</v>
      </c>
      <c r="D86" s="186" t="s">
        <v>22</v>
      </c>
      <c r="E86" s="358" t="s">
        <v>23</v>
      </c>
      <c r="F86" s="358"/>
      <c r="G86" s="358" t="s">
        <v>14</v>
      </c>
      <c r="H86" s="359"/>
      <c r="I86" s="87"/>
      <c r="J86" s="109" t="s">
        <v>1719</v>
      </c>
      <c r="K86" s="110"/>
      <c r="L86" s="110"/>
      <c r="M86" s="111"/>
      <c r="N86" s="281"/>
      <c r="V86" s="233"/>
    </row>
    <row r="87" spans="1:22" ht="13.5" thickBot="1" x14ac:dyDescent="0.25">
      <c r="A87" s="356"/>
      <c r="B87" s="113"/>
      <c r="C87" s="113"/>
      <c r="D87" s="268"/>
      <c r="E87" s="113"/>
      <c r="F87" s="113"/>
      <c r="G87" s="459"/>
      <c r="H87" s="460"/>
      <c r="I87" s="461"/>
      <c r="J87" s="115" t="s">
        <v>1719</v>
      </c>
      <c r="K87" s="115"/>
      <c r="L87" s="115"/>
      <c r="M87" s="116"/>
      <c r="N87" s="281"/>
      <c r="V87" s="233"/>
    </row>
    <row r="88" spans="1:22" ht="23.25" thickBot="1" x14ac:dyDescent="0.25">
      <c r="A88" s="356"/>
      <c r="B88" s="188" t="s">
        <v>29</v>
      </c>
      <c r="C88" s="188" t="s">
        <v>30</v>
      </c>
      <c r="D88" s="188" t="s">
        <v>31</v>
      </c>
      <c r="E88" s="363" t="s">
        <v>32</v>
      </c>
      <c r="F88" s="363"/>
      <c r="G88" s="364"/>
      <c r="H88" s="365"/>
      <c r="I88" s="366"/>
      <c r="J88" s="120" t="s">
        <v>1840</v>
      </c>
      <c r="K88" s="121"/>
      <c r="L88" s="121"/>
      <c r="M88" s="122"/>
      <c r="N88" s="281"/>
      <c r="V88" s="233"/>
    </row>
    <row r="89" spans="1:22" ht="13.5" thickBot="1" x14ac:dyDescent="0.25">
      <c r="A89" s="357"/>
      <c r="B89" s="124"/>
      <c r="C89" s="124"/>
      <c r="D89" s="134"/>
      <c r="E89" s="126" t="s">
        <v>37</v>
      </c>
      <c r="F89" s="127"/>
      <c r="G89" s="462"/>
      <c r="H89" s="463"/>
      <c r="I89" s="464"/>
      <c r="J89" s="120" t="s">
        <v>1726</v>
      </c>
      <c r="K89" s="121"/>
      <c r="L89" s="121"/>
      <c r="M89" s="122"/>
      <c r="N89" s="281"/>
      <c r="V89" s="233"/>
    </row>
    <row r="90" spans="1:22" ht="24" thickTop="1" thickBot="1" x14ac:dyDescent="0.25">
      <c r="A90" s="355">
        <f t="shared" ref="A90" si="15">A86+1</f>
        <v>19</v>
      </c>
      <c r="B90" s="186" t="s">
        <v>20</v>
      </c>
      <c r="C90" s="186" t="s">
        <v>21</v>
      </c>
      <c r="D90" s="186" t="s">
        <v>22</v>
      </c>
      <c r="E90" s="358" t="s">
        <v>23</v>
      </c>
      <c r="F90" s="358"/>
      <c r="G90" s="358" t="s">
        <v>14</v>
      </c>
      <c r="H90" s="359"/>
      <c r="I90" s="87"/>
      <c r="J90" s="109" t="s">
        <v>1719</v>
      </c>
      <c r="K90" s="110"/>
      <c r="L90" s="110"/>
      <c r="M90" s="111"/>
      <c r="N90" s="281"/>
      <c r="V90" s="233"/>
    </row>
    <row r="91" spans="1:22" ht="13.5" thickBot="1" x14ac:dyDescent="0.25">
      <c r="A91" s="356"/>
      <c r="B91" s="113"/>
      <c r="C91" s="113"/>
      <c r="D91" s="268"/>
      <c r="E91" s="113"/>
      <c r="F91" s="113"/>
      <c r="G91" s="459"/>
      <c r="H91" s="460"/>
      <c r="I91" s="461"/>
      <c r="J91" s="115" t="s">
        <v>1719</v>
      </c>
      <c r="K91" s="115"/>
      <c r="L91" s="115"/>
      <c r="M91" s="116"/>
      <c r="N91" s="281"/>
      <c r="V91" s="233"/>
    </row>
    <row r="92" spans="1:22" ht="23.25" thickBot="1" x14ac:dyDescent="0.25">
      <c r="A92" s="356"/>
      <c r="B92" s="188" t="s">
        <v>29</v>
      </c>
      <c r="C92" s="188" t="s">
        <v>30</v>
      </c>
      <c r="D92" s="188" t="s">
        <v>31</v>
      </c>
      <c r="E92" s="363" t="s">
        <v>32</v>
      </c>
      <c r="F92" s="363"/>
      <c r="G92" s="364"/>
      <c r="H92" s="365"/>
      <c r="I92" s="366"/>
      <c r="J92" s="120" t="s">
        <v>1840</v>
      </c>
      <c r="K92" s="121"/>
      <c r="L92" s="121"/>
      <c r="M92" s="122"/>
      <c r="N92" s="281"/>
      <c r="V92" s="233"/>
    </row>
    <row r="93" spans="1:22" ht="13.5" thickBot="1" x14ac:dyDescent="0.25">
      <c r="A93" s="357"/>
      <c r="B93" s="124"/>
      <c r="C93" s="124"/>
      <c r="D93" s="134"/>
      <c r="E93" s="126" t="s">
        <v>37</v>
      </c>
      <c r="F93" s="127"/>
      <c r="G93" s="462"/>
      <c r="H93" s="463"/>
      <c r="I93" s="464"/>
      <c r="J93" s="120" t="s">
        <v>1726</v>
      </c>
      <c r="K93" s="121"/>
      <c r="L93" s="121"/>
      <c r="M93" s="122"/>
      <c r="N93" s="281"/>
      <c r="V93" s="233"/>
    </row>
    <row r="94" spans="1:22" ht="24" thickTop="1" thickBot="1" x14ac:dyDescent="0.25">
      <c r="A94" s="355">
        <f t="shared" ref="A94" si="16">A90+1</f>
        <v>20</v>
      </c>
      <c r="B94" s="186" t="s">
        <v>20</v>
      </c>
      <c r="C94" s="186" t="s">
        <v>21</v>
      </c>
      <c r="D94" s="186" t="s">
        <v>22</v>
      </c>
      <c r="E94" s="358" t="s">
        <v>23</v>
      </c>
      <c r="F94" s="358"/>
      <c r="G94" s="358" t="s">
        <v>14</v>
      </c>
      <c r="H94" s="359"/>
      <c r="I94" s="87"/>
      <c r="J94" s="109" t="s">
        <v>1719</v>
      </c>
      <c r="K94" s="110"/>
      <c r="L94" s="110"/>
      <c r="M94" s="111"/>
      <c r="N94" s="281"/>
      <c r="V94" s="233"/>
    </row>
    <row r="95" spans="1:22" ht="13.5" thickBot="1" x14ac:dyDescent="0.25">
      <c r="A95" s="356"/>
      <c r="B95" s="113"/>
      <c r="C95" s="113"/>
      <c r="D95" s="268"/>
      <c r="E95" s="113"/>
      <c r="F95" s="113"/>
      <c r="G95" s="459"/>
      <c r="H95" s="460"/>
      <c r="I95" s="461"/>
      <c r="J95" s="115" t="s">
        <v>1719</v>
      </c>
      <c r="K95" s="115"/>
      <c r="L95" s="115"/>
      <c r="M95" s="116"/>
      <c r="N95" s="281"/>
      <c r="V95" s="233"/>
    </row>
    <row r="96" spans="1:22" ht="23.25" thickBot="1" x14ac:dyDescent="0.25">
      <c r="A96" s="356"/>
      <c r="B96" s="188" t="s">
        <v>29</v>
      </c>
      <c r="C96" s="188" t="s">
        <v>30</v>
      </c>
      <c r="D96" s="188" t="s">
        <v>31</v>
      </c>
      <c r="E96" s="363" t="s">
        <v>32</v>
      </c>
      <c r="F96" s="363"/>
      <c r="G96" s="364"/>
      <c r="H96" s="365"/>
      <c r="I96" s="366"/>
      <c r="J96" s="120" t="s">
        <v>1840</v>
      </c>
      <c r="K96" s="121"/>
      <c r="L96" s="121"/>
      <c r="M96" s="122"/>
      <c r="N96" s="281"/>
      <c r="V96" s="233"/>
    </row>
    <row r="97" spans="1:22" ht="13.5" thickBot="1" x14ac:dyDescent="0.25">
      <c r="A97" s="357"/>
      <c r="B97" s="124"/>
      <c r="C97" s="124"/>
      <c r="D97" s="134"/>
      <c r="E97" s="126" t="s">
        <v>37</v>
      </c>
      <c r="F97" s="127"/>
      <c r="G97" s="462"/>
      <c r="H97" s="463"/>
      <c r="I97" s="464"/>
      <c r="J97" s="120" t="s">
        <v>1726</v>
      </c>
      <c r="K97" s="121"/>
      <c r="L97" s="121"/>
      <c r="M97" s="122"/>
      <c r="N97" s="281"/>
      <c r="V97" s="233"/>
    </row>
    <row r="98" spans="1:22" ht="24" thickTop="1" thickBot="1" x14ac:dyDescent="0.25">
      <c r="A98" s="355">
        <f t="shared" ref="A98" si="17">A94+1</f>
        <v>21</v>
      </c>
      <c r="B98" s="186" t="s">
        <v>20</v>
      </c>
      <c r="C98" s="186" t="s">
        <v>21</v>
      </c>
      <c r="D98" s="186" t="s">
        <v>22</v>
      </c>
      <c r="E98" s="358" t="s">
        <v>23</v>
      </c>
      <c r="F98" s="358"/>
      <c r="G98" s="358" t="s">
        <v>14</v>
      </c>
      <c r="H98" s="359"/>
      <c r="I98" s="87"/>
      <c r="J98" s="109" t="s">
        <v>1719</v>
      </c>
      <c r="K98" s="110"/>
      <c r="L98" s="110"/>
      <c r="M98" s="111"/>
      <c r="N98" s="281"/>
      <c r="V98" s="233"/>
    </row>
    <row r="99" spans="1:22" ht="13.5" thickBot="1" x14ac:dyDescent="0.25">
      <c r="A99" s="356"/>
      <c r="B99" s="113"/>
      <c r="C99" s="113"/>
      <c r="D99" s="268"/>
      <c r="E99" s="113"/>
      <c r="F99" s="113"/>
      <c r="G99" s="459"/>
      <c r="H99" s="460"/>
      <c r="I99" s="461"/>
      <c r="J99" s="115" t="s">
        <v>1719</v>
      </c>
      <c r="K99" s="115"/>
      <c r="L99" s="115"/>
      <c r="M99" s="116"/>
      <c r="N99" s="281"/>
      <c r="V99" s="233"/>
    </row>
    <row r="100" spans="1:22" ht="23.25" thickBot="1" x14ac:dyDescent="0.25">
      <c r="A100" s="356"/>
      <c r="B100" s="188" t="s">
        <v>29</v>
      </c>
      <c r="C100" s="188" t="s">
        <v>30</v>
      </c>
      <c r="D100" s="188" t="s">
        <v>31</v>
      </c>
      <c r="E100" s="363" t="s">
        <v>32</v>
      </c>
      <c r="F100" s="363"/>
      <c r="G100" s="364"/>
      <c r="H100" s="365"/>
      <c r="I100" s="366"/>
      <c r="J100" s="120" t="s">
        <v>1840</v>
      </c>
      <c r="K100" s="121"/>
      <c r="L100" s="121"/>
      <c r="M100" s="122"/>
      <c r="N100" s="281"/>
      <c r="V100" s="233"/>
    </row>
    <row r="101" spans="1:22" ht="13.5" thickBot="1" x14ac:dyDescent="0.25">
      <c r="A101" s="357"/>
      <c r="B101" s="124"/>
      <c r="C101" s="124"/>
      <c r="D101" s="134"/>
      <c r="E101" s="126" t="s">
        <v>37</v>
      </c>
      <c r="F101" s="127"/>
      <c r="G101" s="462"/>
      <c r="H101" s="463"/>
      <c r="I101" s="464"/>
      <c r="J101" s="120" t="s">
        <v>1726</v>
      </c>
      <c r="K101" s="121"/>
      <c r="L101" s="121"/>
      <c r="M101" s="122"/>
      <c r="N101" s="281"/>
      <c r="V101" s="233"/>
    </row>
    <row r="102" spans="1:22" ht="24" thickTop="1" thickBot="1" x14ac:dyDescent="0.25">
      <c r="A102" s="355">
        <f t="shared" ref="A102" si="18">A98+1</f>
        <v>22</v>
      </c>
      <c r="B102" s="186" t="s">
        <v>20</v>
      </c>
      <c r="C102" s="186" t="s">
        <v>21</v>
      </c>
      <c r="D102" s="186" t="s">
        <v>22</v>
      </c>
      <c r="E102" s="358" t="s">
        <v>23</v>
      </c>
      <c r="F102" s="358"/>
      <c r="G102" s="358" t="s">
        <v>14</v>
      </c>
      <c r="H102" s="359"/>
      <c r="I102" s="87"/>
      <c r="J102" s="109" t="s">
        <v>1719</v>
      </c>
      <c r="K102" s="110"/>
      <c r="L102" s="110"/>
      <c r="M102" s="111"/>
      <c r="N102" s="281"/>
      <c r="V102" s="233"/>
    </row>
    <row r="103" spans="1:22" ht="13.5" thickBot="1" x14ac:dyDescent="0.25">
      <c r="A103" s="356"/>
      <c r="B103" s="113"/>
      <c r="C103" s="113"/>
      <c r="D103" s="268"/>
      <c r="E103" s="113"/>
      <c r="F103" s="113"/>
      <c r="G103" s="459"/>
      <c r="H103" s="460"/>
      <c r="I103" s="461"/>
      <c r="J103" s="115" t="s">
        <v>1719</v>
      </c>
      <c r="K103" s="115"/>
      <c r="L103" s="115"/>
      <c r="M103" s="116"/>
      <c r="N103" s="281"/>
      <c r="V103" s="233"/>
    </row>
    <row r="104" spans="1:22" ht="23.25" thickBot="1" x14ac:dyDescent="0.25">
      <c r="A104" s="356"/>
      <c r="B104" s="188" t="s">
        <v>29</v>
      </c>
      <c r="C104" s="188" t="s">
        <v>30</v>
      </c>
      <c r="D104" s="188" t="s">
        <v>31</v>
      </c>
      <c r="E104" s="363" t="s">
        <v>32</v>
      </c>
      <c r="F104" s="363"/>
      <c r="G104" s="364"/>
      <c r="H104" s="365"/>
      <c r="I104" s="366"/>
      <c r="J104" s="120" t="s">
        <v>1840</v>
      </c>
      <c r="K104" s="121"/>
      <c r="L104" s="121"/>
      <c r="M104" s="122"/>
      <c r="N104" s="281"/>
      <c r="V104" s="233"/>
    </row>
    <row r="105" spans="1:22" ht="13.5" thickBot="1" x14ac:dyDescent="0.25">
      <c r="A105" s="357"/>
      <c r="B105" s="124"/>
      <c r="C105" s="124"/>
      <c r="D105" s="134"/>
      <c r="E105" s="126" t="s">
        <v>37</v>
      </c>
      <c r="F105" s="127"/>
      <c r="G105" s="462"/>
      <c r="H105" s="463"/>
      <c r="I105" s="464"/>
      <c r="J105" s="120" t="s">
        <v>1726</v>
      </c>
      <c r="K105" s="121"/>
      <c r="L105" s="121"/>
      <c r="M105" s="122"/>
      <c r="N105" s="281"/>
      <c r="V105" s="233"/>
    </row>
    <row r="106" spans="1:22" ht="24" thickTop="1" thickBot="1" x14ac:dyDescent="0.25">
      <c r="A106" s="355">
        <f t="shared" ref="A106" si="19">A102+1</f>
        <v>23</v>
      </c>
      <c r="B106" s="186" t="s">
        <v>20</v>
      </c>
      <c r="C106" s="186" t="s">
        <v>21</v>
      </c>
      <c r="D106" s="186" t="s">
        <v>22</v>
      </c>
      <c r="E106" s="358" t="s">
        <v>23</v>
      </c>
      <c r="F106" s="358"/>
      <c r="G106" s="358" t="s">
        <v>14</v>
      </c>
      <c r="H106" s="359"/>
      <c r="I106" s="87"/>
      <c r="J106" s="109" t="s">
        <v>1719</v>
      </c>
      <c r="K106" s="110"/>
      <c r="L106" s="110"/>
      <c r="M106" s="111"/>
      <c r="N106" s="281"/>
      <c r="V106" s="233"/>
    </row>
    <row r="107" spans="1:22" ht="13.5" thickBot="1" x14ac:dyDescent="0.25">
      <c r="A107" s="356"/>
      <c r="B107" s="113"/>
      <c r="C107" s="113"/>
      <c r="D107" s="268"/>
      <c r="E107" s="113"/>
      <c r="F107" s="113"/>
      <c r="G107" s="459"/>
      <c r="H107" s="460"/>
      <c r="I107" s="461"/>
      <c r="J107" s="115" t="s">
        <v>1719</v>
      </c>
      <c r="K107" s="115"/>
      <c r="L107" s="115"/>
      <c r="M107" s="116"/>
      <c r="N107" s="281"/>
      <c r="V107" s="233"/>
    </row>
    <row r="108" spans="1:22" ht="23.25" thickBot="1" x14ac:dyDescent="0.25">
      <c r="A108" s="356"/>
      <c r="B108" s="188" t="s">
        <v>29</v>
      </c>
      <c r="C108" s="188" t="s">
        <v>30</v>
      </c>
      <c r="D108" s="188" t="s">
        <v>31</v>
      </c>
      <c r="E108" s="363" t="s">
        <v>32</v>
      </c>
      <c r="F108" s="363"/>
      <c r="G108" s="364"/>
      <c r="H108" s="365"/>
      <c r="I108" s="366"/>
      <c r="J108" s="120" t="s">
        <v>1840</v>
      </c>
      <c r="K108" s="121"/>
      <c r="L108" s="121"/>
      <c r="M108" s="122"/>
      <c r="N108" s="281"/>
      <c r="V108" s="233"/>
    </row>
    <row r="109" spans="1:22" ht="13.5" thickBot="1" x14ac:dyDescent="0.25">
      <c r="A109" s="357"/>
      <c r="B109" s="124"/>
      <c r="C109" s="124"/>
      <c r="D109" s="134"/>
      <c r="E109" s="126" t="s">
        <v>37</v>
      </c>
      <c r="F109" s="127"/>
      <c r="G109" s="462"/>
      <c r="H109" s="463"/>
      <c r="I109" s="464"/>
      <c r="J109" s="120" t="s">
        <v>1726</v>
      </c>
      <c r="K109" s="121"/>
      <c r="L109" s="121"/>
      <c r="M109" s="122"/>
      <c r="N109" s="281"/>
      <c r="V109" s="233"/>
    </row>
    <row r="110" spans="1:22" ht="24" thickTop="1" thickBot="1" x14ac:dyDescent="0.25">
      <c r="A110" s="355">
        <f t="shared" ref="A110" si="20">A106+1</f>
        <v>24</v>
      </c>
      <c r="B110" s="186" t="s">
        <v>20</v>
      </c>
      <c r="C110" s="186" t="s">
        <v>21</v>
      </c>
      <c r="D110" s="186" t="s">
        <v>22</v>
      </c>
      <c r="E110" s="358" t="s">
        <v>23</v>
      </c>
      <c r="F110" s="358"/>
      <c r="G110" s="358" t="s">
        <v>14</v>
      </c>
      <c r="H110" s="359"/>
      <c r="I110" s="87"/>
      <c r="J110" s="109" t="s">
        <v>1719</v>
      </c>
      <c r="K110" s="110"/>
      <c r="L110" s="110"/>
      <c r="M110" s="111"/>
      <c r="N110" s="281"/>
      <c r="V110" s="233"/>
    </row>
    <row r="111" spans="1:22" ht="13.5" thickBot="1" x14ac:dyDescent="0.25">
      <c r="A111" s="356"/>
      <c r="B111" s="113"/>
      <c r="C111" s="113"/>
      <c r="D111" s="268"/>
      <c r="E111" s="113"/>
      <c r="F111" s="113"/>
      <c r="G111" s="459"/>
      <c r="H111" s="460"/>
      <c r="I111" s="461"/>
      <c r="J111" s="115" t="s">
        <v>1719</v>
      </c>
      <c r="K111" s="115"/>
      <c r="L111" s="115"/>
      <c r="M111" s="116"/>
      <c r="N111" s="281"/>
      <c r="V111" s="233"/>
    </row>
    <row r="112" spans="1:22" ht="23.25" thickBot="1" x14ac:dyDescent="0.25">
      <c r="A112" s="356"/>
      <c r="B112" s="188" t="s">
        <v>29</v>
      </c>
      <c r="C112" s="188" t="s">
        <v>30</v>
      </c>
      <c r="D112" s="188" t="s">
        <v>31</v>
      </c>
      <c r="E112" s="363" t="s">
        <v>32</v>
      </c>
      <c r="F112" s="363"/>
      <c r="G112" s="364"/>
      <c r="H112" s="365"/>
      <c r="I112" s="366"/>
      <c r="J112" s="120" t="s">
        <v>1840</v>
      </c>
      <c r="K112" s="121"/>
      <c r="L112" s="121"/>
      <c r="M112" s="122"/>
      <c r="N112" s="281"/>
      <c r="V112" s="233"/>
    </row>
    <row r="113" spans="1:22" ht="13.5" thickBot="1" x14ac:dyDescent="0.25">
      <c r="A113" s="357"/>
      <c r="B113" s="124"/>
      <c r="C113" s="124"/>
      <c r="D113" s="134"/>
      <c r="E113" s="126" t="s">
        <v>37</v>
      </c>
      <c r="F113" s="127"/>
      <c r="G113" s="462"/>
      <c r="H113" s="463"/>
      <c r="I113" s="464"/>
      <c r="J113" s="120" t="s">
        <v>1726</v>
      </c>
      <c r="K113" s="121"/>
      <c r="L113" s="121"/>
      <c r="M113" s="122"/>
      <c r="N113" s="281"/>
      <c r="V113" s="233"/>
    </row>
    <row r="114" spans="1:22" ht="24" thickTop="1" thickBot="1" x14ac:dyDescent="0.25">
      <c r="A114" s="355">
        <f t="shared" ref="A114" si="21">A110+1</f>
        <v>25</v>
      </c>
      <c r="B114" s="186" t="s">
        <v>20</v>
      </c>
      <c r="C114" s="186" t="s">
        <v>21</v>
      </c>
      <c r="D114" s="186" t="s">
        <v>22</v>
      </c>
      <c r="E114" s="358" t="s">
        <v>23</v>
      </c>
      <c r="F114" s="358"/>
      <c r="G114" s="358" t="s">
        <v>14</v>
      </c>
      <c r="H114" s="359"/>
      <c r="I114" s="87"/>
      <c r="J114" s="109" t="s">
        <v>1719</v>
      </c>
      <c r="K114" s="110"/>
      <c r="L114" s="110"/>
      <c r="M114" s="111"/>
      <c r="N114" s="281"/>
      <c r="V114" s="233"/>
    </row>
    <row r="115" spans="1:22" ht="13.5" thickBot="1" x14ac:dyDescent="0.25">
      <c r="A115" s="356"/>
      <c r="B115" s="113"/>
      <c r="C115" s="113"/>
      <c r="D115" s="268"/>
      <c r="E115" s="113"/>
      <c r="F115" s="113"/>
      <c r="G115" s="459"/>
      <c r="H115" s="460"/>
      <c r="I115" s="461"/>
      <c r="J115" s="115" t="s">
        <v>1719</v>
      </c>
      <c r="K115" s="115"/>
      <c r="L115" s="115"/>
      <c r="M115" s="116"/>
      <c r="N115" s="281"/>
      <c r="V115" s="233"/>
    </row>
    <row r="116" spans="1:22" ht="23.25" thickBot="1" x14ac:dyDescent="0.25">
      <c r="A116" s="356"/>
      <c r="B116" s="188" t="s">
        <v>29</v>
      </c>
      <c r="C116" s="188" t="s">
        <v>30</v>
      </c>
      <c r="D116" s="188" t="s">
        <v>31</v>
      </c>
      <c r="E116" s="363" t="s">
        <v>32</v>
      </c>
      <c r="F116" s="363"/>
      <c r="G116" s="364"/>
      <c r="H116" s="365"/>
      <c r="I116" s="366"/>
      <c r="J116" s="120" t="s">
        <v>1840</v>
      </c>
      <c r="K116" s="121"/>
      <c r="L116" s="121"/>
      <c r="M116" s="122"/>
      <c r="N116" s="281"/>
      <c r="V116" s="233"/>
    </row>
    <row r="117" spans="1:22" ht="13.5" thickBot="1" x14ac:dyDescent="0.25">
      <c r="A117" s="357"/>
      <c r="B117" s="124"/>
      <c r="C117" s="124"/>
      <c r="D117" s="134"/>
      <c r="E117" s="126" t="s">
        <v>37</v>
      </c>
      <c r="F117" s="127"/>
      <c r="G117" s="462"/>
      <c r="H117" s="463"/>
      <c r="I117" s="464"/>
      <c r="J117" s="120" t="s">
        <v>1726</v>
      </c>
      <c r="K117" s="121"/>
      <c r="L117" s="121"/>
      <c r="M117" s="122"/>
      <c r="N117" s="281"/>
      <c r="V117" s="233"/>
    </row>
    <row r="118" spans="1:22" ht="24" thickTop="1" thickBot="1" x14ac:dyDescent="0.25">
      <c r="A118" s="355">
        <f t="shared" ref="A118" si="22">A114+1</f>
        <v>26</v>
      </c>
      <c r="B118" s="186" t="s">
        <v>20</v>
      </c>
      <c r="C118" s="186" t="s">
        <v>21</v>
      </c>
      <c r="D118" s="186" t="s">
        <v>22</v>
      </c>
      <c r="E118" s="358" t="s">
        <v>23</v>
      </c>
      <c r="F118" s="358"/>
      <c r="G118" s="358" t="s">
        <v>14</v>
      </c>
      <c r="H118" s="359"/>
      <c r="I118" s="87"/>
      <c r="J118" s="109" t="s">
        <v>1719</v>
      </c>
      <c r="K118" s="110"/>
      <c r="L118" s="110"/>
      <c r="M118" s="111"/>
      <c r="N118" s="281"/>
      <c r="V118" s="233"/>
    </row>
    <row r="119" spans="1:22" ht="13.5" thickBot="1" x14ac:dyDescent="0.25">
      <c r="A119" s="356"/>
      <c r="B119" s="113"/>
      <c r="C119" s="113"/>
      <c r="D119" s="268"/>
      <c r="E119" s="113"/>
      <c r="F119" s="113"/>
      <c r="G119" s="459"/>
      <c r="H119" s="460"/>
      <c r="I119" s="461"/>
      <c r="J119" s="115" t="s">
        <v>1719</v>
      </c>
      <c r="K119" s="115"/>
      <c r="L119" s="115"/>
      <c r="M119" s="116"/>
      <c r="N119" s="281"/>
      <c r="V119" s="233"/>
    </row>
    <row r="120" spans="1:22" ht="23.25" thickBot="1" x14ac:dyDescent="0.25">
      <c r="A120" s="356"/>
      <c r="B120" s="188" t="s">
        <v>29</v>
      </c>
      <c r="C120" s="188" t="s">
        <v>30</v>
      </c>
      <c r="D120" s="188" t="s">
        <v>31</v>
      </c>
      <c r="E120" s="363" t="s">
        <v>32</v>
      </c>
      <c r="F120" s="363"/>
      <c r="G120" s="364"/>
      <c r="H120" s="365"/>
      <c r="I120" s="366"/>
      <c r="J120" s="120" t="s">
        <v>1840</v>
      </c>
      <c r="K120" s="121"/>
      <c r="L120" s="121"/>
      <c r="M120" s="122"/>
      <c r="N120" s="281"/>
      <c r="V120" s="233"/>
    </row>
    <row r="121" spans="1:22" ht="13.5" thickBot="1" x14ac:dyDescent="0.25">
      <c r="A121" s="357"/>
      <c r="B121" s="124"/>
      <c r="C121" s="124"/>
      <c r="D121" s="134"/>
      <c r="E121" s="126" t="s">
        <v>37</v>
      </c>
      <c r="F121" s="127"/>
      <c r="G121" s="462"/>
      <c r="H121" s="463"/>
      <c r="I121" s="464"/>
      <c r="J121" s="120" t="s">
        <v>1726</v>
      </c>
      <c r="K121" s="121"/>
      <c r="L121" s="121"/>
      <c r="M121" s="122"/>
      <c r="N121" s="281"/>
      <c r="V121" s="233"/>
    </row>
    <row r="122" spans="1:22" ht="24" thickTop="1" thickBot="1" x14ac:dyDescent="0.25">
      <c r="A122" s="355">
        <f t="shared" ref="A122" si="23">A118+1</f>
        <v>27</v>
      </c>
      <c r="B122" s="186" t="s">
        <v>20</v>
      </c>
      <c r="C122" s="186" t="s">
        <v>21</v>
      </c>
      <c r="D122" s="186" t="s">
        <v>22</v>
      </c>
      <c r="E122" s="358" t="s">
        <v>23</v>
      </c>
      <c r="F122" s="358"/>
      <c r="G122" s="358" t="s">
        <v>14</v>
      </c>
      <c r="H122" s="359"/>
      <c r="I122" s="87"/>
      <c r="J122" s="109" t="s">
        <v>1719</v>
      </c>
      <c r="K122" s="110"/>
      <c r="L122" s="110"/>
      <c r="M122" s="111"/>
      <c r="N122" s="281"/>
      <c r="V122" s="233"/>
    </row>
    <row r="123" spans="1:22" ht="13.5" thickBot="1" x14ac:dyDescent="0.25">
      <c r="A123" s="356"/>
      <c r="B123" s="113"/>
      <c r="C123" s="113"/>
      <c r="D123" s="268"/>
      <c r="E123" s="113"/>
      <c r="F123" s="113"/>
      <c r="G123" s="459"/>
      <c r="H123" s="460"/>
      <c r="I123" s="461"/>
      <c r="J123" s="115" t="s">
        <v>1719</v>
      </c>
      <c r="K123" s="115"/>
      <c r="L123" s="115"/>
      <c r="M123" s="116"/>
      <c r="N123" s="281"/>
      <c r="V123" s="233"/>
    </row>
    <row r="124" spans="1:22" ht="23.25" thickBot="1" x14ac:dyDescent="0.25">
      <c r="A124" s="356"/>
      <c r="B124" s="188" t="s">
        <v>29</v>
      </c>
      <c r="C124" s="188" t="s">
        <v>30</v>
      </c>
      <c r="D124" s="188" t="s">
        <v>31</v>
      </c>
      <c r="E124" s="363" t="s">
        <v>32</v>
      </c>
      <c r="F124" s="363"/>
      <c r="G124" s="364"/>
      <c r="H124" s="365"/>
      <c r="I124" s="366"/>
      <c r="J124" s="120" t="s">
        <v>1840</v>
      </c>
      <c r="K124" s="121"/>
      <c r="L124" s="121"/>
      <c r="M124" s="122"/>
      <c r="N124" s="281"/>
      <c r="V124" s="233"/>
    </row>
    <row r="125" spans="1:22" ht="13.5" thickBot="1" x14ac:dyDescent="0.25">
      <c r="A125" s="357"/>
      <c r="B125" s="124"/>
      <c r="C125" s="124"/>
      <c r="D125" s="134"/>
      <c r="E125" s="126" t="s">
        <v>37</v>
      </c>
      <c r="F125" s="127"/>
      <c r="G125" s="462"/>
      <c r="H125" s="463"/>
      <c r="I125" s="464"/>
      <c r="J125" s="120" t="s">
        <v>1726</v>
      </c>
      <c r="K125" s="121"/>
      <c r="L125" s="121"/>
      <c r="M125" s="122"/>
      <c r="N125" s="281"/>
      <c r="V125" s="233"/>
    </row>
    <row r="126" spans="1:22" ht="24" thickTop="1" thickBot="1" x14ac:dyDescent="0.25">
      <c r="A126" s="355">
        <f t="shared" ref="A126" si="24">A122+1</f>
        <v>28</v>
      </c>
      <c r="B126" s="186" t="s">
        <v>20</v>
      </c>
      <c r="C126" s="186" t="s">
        <v>21</v>
      </c>
      <c r="D126" s="186" t="s">
        <v>22</v>
      </c>
      <c r="E126" s="358" t="s">
        <v>23</v>
      </c>
      <c r="F126" s="358"/>
      <c r="G126" s="358" t="s">
        <v>14</v>
      </c>
      <c r="H126" s="359"/>
      <c r="I126" s="87"/>
      <c r="J126" s="109" t="s">
        <v>1719</v>
      </c>
      <c r="K126" s="110"/>
      <c r="L126" s="110"/>
      <c r="M126" s="111"/>
      <c r="N126" s="281"/>
      <c r="V126" s="233"/>
    </row>
    <row r="127" spans="1:22" ht="13.5" thickBot="1" x14ac:dyDescent="0.25">
      <c r="A127" s="356"/>
      <c r="B127" s="113"/>
      <c r="C127" s="113"/>
      <c r="D127" s="268"/>
      <c r="E127" s="113"/>
      <c r="F127" s="113"/>
      <c r="G127" s="459"/>
      <c r="H127" s="460"/>
      <c r="I127" s="461"/>
      <c r="J127" s="115" t="s">
        <v>1719</v>
      </c>
      <c r="K127" s="115"/>
      <c r="L127" s="115"/>
      <c r="M127" s="116"/>
      <c r="N127" s="281"/>
      <c r="V127" s="233"/>
    </row>
    <row r="128" spans="1:22" ht="23.25" thickBot="1" x14ac:dyDescent="0.25">
      <c r="A128" s="356"/>
      <c r="B128" s="188" t="s">
        <v>29</v>
      </c>
      <c r="C128" s="188" t="s">
        <v>30</v>
      </c>
      <c r="D128" s="188" t="s">
        <v>31</v>
      </c>
      <c r="E128" s="363" t="s">
        <v>32</v>
      </c>
      <c r="F128" s="363"/>
      <c r="G128" s="364"/>
      <c r="H128" s="365"/>
      <c r="I128" s="366"/>
      <c r="J128" s="120" t="s">
        <v>1840</v>
      </c>
      <c r="K128" s="121"/>
      <c r="L128" s="121"/>
      <c r="M128" s="122"/>
      <c r="N128" s="281"/>
      <c r="V128" s="233"/>
    </row>
    <row r="129" spans="1:22" ht="13.5" thickBot="1" x14ac:dyDescent="0.25">
      <c r="A129" s="357"/>
      <c r="B129" s="124"/>
      <c r="C129" s="124"/>
      <c r="D129" s="134"/>
      <c r="E129" s="126" t="s">
        <v>37</v>
      </c>
      <c r="F129" s="127"/>
      <c r="G129" s="462"/>
      <c r="H129" s="463"/>
      <c r="I129" s="464"/>
      <c r="J129" s="120" t="s">
        <v>1726</v>
      </c>
      <c r="K129" s="121"/>
      <c r="L129" s="121"/>
      <c r="M129" s="122"/>
      <c r="N129" s="281"/>
      <c r="V129" s="233"/>
    </row>
    <row r="130" spans="1:22" ht="24" thickTop="1" thickBot="1" x14ac:dyDescent="0.25">
      <c r="A130" s="355">
        <f t="shared" ref="A130" si="25">A126+1</f>
        <v>29</v>
      </c>
      <c r="B130" s="186" t="s">
        <v>20</v>
      </c>
      <c r="C130" s="186" t="s">
        <v>21</v>
      </c>
      <c r="D130" s="186" t="s">
        <v>22</v>
      </c>
      <c r="E130" s="358" t="s">
        <v>23</v>
      </c>
      <c r="F130" s="358"/>
      <c r="G130" s="358" t="s">
        <v>14</v>
      </c>
      <c r="H130" s="359"/>
      <c r="I130" s="87"/>
      <c r="J130" s="109" t="s">
        <v>1719</v>
      </c>
      <c r="K130" s="110"/>
      <c r="L130" s="110"/>
      <c r="M130" s="111"/>
      <c r="N130" s="281"/>
      <c r="V130" s="233"/>
    </row>
    <row r="131" spans="1:22" ht="13.5" thickBot="1" x14ac:dyDescent="0.25">
      <c r="A131" s="356"/>
      <c r="B131" s="113"/>
      <c r="C131" s="113"/>
      <c r="D131" s="268"/>
      <c r="E131" s="113"/>
      <c r="F131" s="113"/>
      <c r="G131" s="459"/>
      <c r="H131" s="460"/>
      <c r="I131" s="461"/>
      <c r="J131" s="115" t="s">
        <v>1719</v>
      </c>
      <c r="K131" s="115"/>
      <c r="L131" s="115"/>
      <c r="M131" s="116"/>
      <c r="N131" s="281"/>
      <c r="V131" s="233"/>
    </row>
    <row r="132" spans="1:22" ht="23.25" thickBot="1" x14ac:dyDescent="0.25">
      <c r="A132" s="356"/>
      <c r="B132" s="188" t="s">
        <v>29</v>
      </c>
      <c r="C132" s="188" t="s">
        <v>30</v>
      </c>
      <c r="D132" s="188" t="s">
        <v>31</v>
      </c>
      <c r="E132" s="363" t="s">
        <v>32</v>
      </c>
      <c r="F132" s="363"/>
      <c r="G132" s="364"/>
      <c r="H132" s="365"/>
      <c r="I132" s="366"/>
      <c r="J132" s="120" t="s">
        <v>1840</v>
      </c>
      <c r="K132" s="121"/>
      <c r="L132" s="121"/>
      <c r="M132" s="122"/>
      <c r="N132" s="281"/>
      <c r="V132" s="233"/>
    </row>
    <row r="133" spans="1:22" ht="13.5" thickBot="1" x14ac:dyDescent="0.25">
      <c r="A133" s="357"/>
      <c r="B133" s="124"/>
      <c r="C133" s="124"/>
      <c r="D133" s="134"/>
      <c r="E133" s="126" t="s">
        <v>37</v>
      </c>
      <c r="F133" s="127"/>
      <c r="G133" s="462"/>
      <c r="H133" s="463"/>
      <c r="I133" s="464"/>
      <c r="J133" s="120" t="s">
        <v>1726</v>
      </c>
      <c r="K133" s="121"/>
      <c r="L133" s="121"/>
      <c r="M133" s="122"/>
      <c r="N133" s="281"/>
      <c r="V133" s="233"/>
    </row>
    <row r="134" spans="1:22" ht="24" thickTop="1" thickBot="1" x14ac:dyDescent="0.25">
      <c r="A134" s="355">
        <f t="shared" ref="A134" si="26">A130+1</f>
        <v>30</v>
      </c>
      <c r="B134" s="186" t="s">
        <v>20</v>
      </c>
      <c r="C134" s="186" t="s">
        <v>21</v>
      </c>
      <c r="D134" s="186" t="s">
        <v>22</v>
      </c>
      <c r="E134" s="358" t="s">
        <v>23</v>
      </c>
      <c r="F134" s="358"/>
      <c r="G134" s="358" t="s">
        <v>14</v>
      </c>
      <c r="H134" s="359"/>
      <c r="I134" s="87"/>
      <c r="J134" s="109" t="s">
        <v>1719</v>
      </c>
      <c r="K134" s="110"/>
      <c r="L134" s="110"/>
      <c r="M134" s="111"/>
      <c r="N134" s="281"/>
      <c r="V134" s="233"/>
    </row>
    <row r="135" spans="1:22" ht="13.5" thickBot="1" x14ac:dyDescent="0.25">
      <c r="A135" s="356"/>
      <c r="B135" s="113"/>
      <c r="C135" s="113"/>
      <c r="D135" s="268"/>
      <c r="E135" s="113"/>
      <c r="F135" s="113"/>
      <c r="G135" s="459"/>
      <c r="H135" s="460"/>
      <c r="I135" s="461"/>
      <c r="J135" s="115" t="s">
        <v>1719</v>
      </c>
      <c r="K135" s="115"/>
      <c r="L135" s="115"/>
      <c r="M135" s="116"/>
      <c r="N135" s="281"/>
      <c r="V135" s="233"/>
    </row>
    <row r="136" spans="1:22" ht="23.25" thickBot="1" x14ac:dyDescent="0.25">
      <c r="A136" s="356"/>
      <c r="B136" s="188" t="s">
        <v>29</v>
      </c>
      <c r="C136" s="188" t="s">
        <v>30</v>
      </c>
      <c r="D136" s="188" t="s">
        <v>31</v>
      </c>
      <c r="E136" s="363" t="s">
        <v>32</v>
      </c>
      <c r="F136" s="363"/>
      <c r="G136" s="364"/>
      <c r="H136" s="365"/>
      <c r="I136" s="366"/>
      <c r="J136" s="120" t="s">
        <v>1840</v>
      </c>
      <c r="K136" s="121"/>
      <c r="L136" s="121"/>
      <c r="M136" s="122"/>
      <c r="N136" s="281"/>
      <c r="V136" s="233"/>
    </row>
    <row r="137" spans="1:22" ht="13.5" thickBot="1" x14ac:dyDescent="0.25">
      <c r="A137" s="357"/>
      <c r="B137" s="124"/>
      <c r="C137" s="124"/>
      <c r="D137" s="134"/>
      <c r="E137" s="126" t="s">
        <v>37</v>
      </c>
      <c r="F137" s="127"/>
      <c r="G137" s="462"/>
      <c r="H137" s="463"/>
      <c r="I137" s="464"/>
      <c r="J137" s="120" t="s">
        <v>1726</v>
      </c>
      <c r="K137" s="121"/>
      <c r="L137" s="121"/>
      <c r="M137" s="122"/>
      <c r="N137" s="281"/>
      <c r="V137" s="233"/>
    </row>
    <row r="138" spans="1:22" ht="24" thickTop="1" thickBot="1" x14ac:dyDescent="0.25">
      <c r="A138" s="355">
        <f t="shared" ref="A138" si="27">A134+1</f>
        <v>31</v>
      </c>
      <c r="B138" s="186" t="s">
        <v>20</v>
      </c>
      <c r="C138" s="186" t="s">
        <v>21</v>
      </c>
      <c r="D138" s="186" t="s">
        <v>22</v>
      </c>
      <c r="E138" s="358" t="s">
        <v>23</v>
      </c>
      <c r="F138" s="358"/>
      <c r="G138" s="358" t="s">
        <v>14</v>
      </c>
      <c r="H138" s="359"/>
      <c r="I138" s="87"/>
      <c r="J138" s="109" t="s">
        <v>1719</v>
      </c>
      <c r="K138" s="110"/>
      <c r="L138" s="110"/>
      <c r="M138" s="111"/>
      <c r="N138" s="281"/>
      <c r="V138" s="233"/>
    </row>
    <row r="139" spans="1:22" ht="13.5" thickBot="1" x14ac:dyDescent="0.25">
      <c r="A139" s="356"/>
      <c r="B139" s="113"/>
      <c r="C139" s="113"/>
      <c r="D139" s="268"/>
      <c r="E139" s="113"/>
      <c r="F139" s="113"/>
      <c r="G139" s="459"/>
      <c r="H139" s="460"/>
      <c r="I139" s="461"/>
      <c r="J139" s="115" t="s">
        <v>1719</v>
      </c>
      <c r="K139" s="115"/>
      <c r="L139" s="115"/>
      <c r="M139" s="116"/>
      <c r="N139" s="281"/>
      <c r="V139" s="233"/>
    </row>
    <row r="140" spans="1:22" ht="23.25" thickBot="1" x14ac:dyDescent="0.25">
      <c r="A140" s="356"/>
      <c r="B140" s="188" t="s">
        <v>29</v>
      </c>
      <c r="C140" s="188" t="s">
        <v>30</v>
      </c>
      <c r="D140" s="188" t="s">
        <v>31</v>
      </c>
      <c r="E140" s="363" t="s">
        <v>32</v>
      </c>
      <c r="F140" s="363"/>
      <c r="G140" s="364"/>
      <c r="H140" s="365"/>
      <c r="I140" s="366"/>
      <c r="J140" s="120" t="s">
        <v>1840</v>
      </c>
      <c r="K140" s="121"/>
      <c r="L140" s="121"/>
      <c r="M140" s="122"/>
      <c r="N140" s="281"/>
      <c r="V140" s="233"/>
    </row>
    <row r="141" spans="1:22" ht="13.5" thickBot="1" x14ac:dyDescent="0.25">
      <c r="A141" s="357"/>
      <c r="B141" s="124"/>
      <c r="C141" s="124"/>
      <c r="D141" s="134"/>
      <c r="E141" s="126" t="s">
        <v>37</v>
      </c>
      <c r="F141" s="127"/>
      <c r="G141" s="462"/>
      <c r="H141" s="463"/>
      <c r="I141" s="464"/>
      <c r="J141" s="120" t="s">
        <v>1726</v>
      </c>
      <c r="K141" s="121"/>
      <c r="L141" s="121"/>
      <c r="M141" s="122"/>
      <c r="N141" s="281"/>
      <c r="V141" s="233"/>
    </row>
    <row r="142" spans="1:22" ht="24" thickTop="1" thickBot="1" x14ac:dyDescent="0.25">
      <c r="A142" s="355">
        <f t="shared" ref="A142" si="28">A138+1</f>
        <v>32</v>
      </c>
      <c r="B142" s="186" t="s">
        <v>20</v>
      </c>
      <c r="C142" s="186" t="s">
        <v>21</v>
      </c>
      <c r="D142" s="186" t="s">
        <v>22</v>
      </c>
      <c r="E142" s="358" t="s">
        <v>23</v>
      </c>
      <c r="F142" s="358"/>
      <c r="G142" s="358" t="s">
        <v>14</v>
      </c>
      <c r="H142" s="359"/>
      <c r="I142" s="87"/>
      <c r="J142" s="109" t="s">
        <v>1719</v>
      </c>
      <c r="K142" s="110"/>
      <c r="L142" s="110"/>
      <c r="M142" s="111"/>
      <c r="N142" s="281"/>
      <c r="V142" s="233"/>
    </row>
    <row r="143" spans="1:22" ht="13.5" thickBot="1" x14ac:dyDescent="0.25">
      <c r="A143" s="356"/>
      <c r="B143" s="113"/>
      <c r="C143" s="113"/>
      <c r="D143" s="268"/>
      <c r="E143" s="113"/>
      <c r="F143" s="113"/>
      <c r="G143" s="459"/>
      <c r="H143" s="460"/>
      <c r="I143" s="461"/>
      <c r="J143" s="115" t="s">
        <v>1719</v>
      </c>
      <c r="K143" s="115"/>
      <c r="L143" s="115"/>
      <c r="M143" s="116"/>
      <c r="N143" s="281"/>
      <c r="V143" s="233"/>
    </row>
    <row r="144" spans="1:22" ht="23.25" thickBot="1" x14ac:dyDescent="0.25">
      <c r="A144" s="356"/>
      <c r="B144" s="188" t="s">
        <v>29</v>
      </c>
      <c r="C144" s="188" t="s">
        <v>30</v>
      </c>
      <c r="D144" s="188" t="s">
        <v>31</v>
      </c>
      <c r="E144" s="363" t="s">
        <v>32</v>
      </c>
      <c r="F144" s="363"/>
      <c r="G144" s="364"/>
      <c r="H144" s="365"/>
      <c r="I144" s="366"/>
      <c r="J144" s="120" t="s">
        <v>1840</v>
      </c>
      <c r="K144" s="121"/>
      <c r="L144" s="121"/>
      <c r="M144" s="122"/>
      <c r="N144" s="281"/>
      <c r="V144" s="233"/>
    </row>
    <row r="145" spans="1:22" ht="13.5" thickBot="1" x14ac:dyDescent="0.25">
      <c r="A145" s="357"/>
      <c r="B145" s="124"/>
      <c r="C145" s="124"/>
      <c r="D145" s="134"/>
      <c r="E145" s="126" t="s">
        <v>37</v>
      </c>
      <c r="F145" s="127"/>
      <c r="G145" s="462"/>
      <c r="H145" s="463"/>
      <c r="I145" s="464"/>
      <c r="J145" s="120" t="s">
        <v>1726</v>
      </c>
      <c r="K145" s="121"/>
      <c r="L145" s="121"/>
      <c r="M145" s="122"/>
      <c r="N145" s="281"/>
      <c r="V145" s="233"/>
    </row>
    <row r="146" spans="1:22" ht="24" thickTop="1" thickBot="1" x14ac:dyDescent="0.25">
      <c r="A146" s="355">
        <f t="shared" ref="A146" si="29">A142+1</f>
        <v>33</v>
      </c>
      <c r="B146" s="186" t="s">
        <v>20</v>
      </c>
      <c r="C146" s="186" t="s">
        <v>21</v>
      </c>
      <c r="D146" s="186" t="s">
        <v>22</v>
      </c>
      <c r="E146" s="358" t="s">
        <v>23</v>
      </c>
      <c r="F146" s="358"/>
      <c r="G146" s="358" t="s">
        <v>14</v>
      </c>
      <c r="H146" s="359"/>
      <c r="I146" s="87"/>
      <c r="J146" s="109" t="s">
        <v>1719</v>
      </c>
      <c r="K146" s="110"/>
      <c r="L146" s="110"/>
      <c r="M146" s="111"/>
      <c r="N146" s="281"/>
      <c r="V146" s="233"/>
    </row>
    <row r="147" spans="1:22" ht="13.5" thickBot="1" x14ac:dyDescent="0.25">
      <c r="A147" s="356"/>
      <c r="B147" s="113"/>
      <c r="C147" s="113"/>
      <c r="D147" s="268"/>
      <c r="E147" s="113"/>
      <c r="F147" s="113"/>
      <c r="G147" s="459"/>
      <c r="H147" s="460"/>
      <c r="I147" s="461"/>
      <c r="J147" s="115" t="s">
        <v>1719</v>
      </c>
      <c r="K147" s="115"/>
      <c r="L147" s="115"/>
      <c r="M147" s="116"/>
      <c r="N147" s="281"/>
      <c r="V147" s="233"/>
    </row>
    <row r="148" spans="1:22" ht="23.25" thickBot="1" x14ac:dyDescent="0.25">
      <c r="A148" s="356"/>
      <c r="B148" s="188" t="s">
        <v>29</v>
      </c>
      <c r="C148" s="188" t="s">
        <v>30</v>
      </c>
      <c r="D148" s="188" t="s">
        <v>31</v>
      </c>
      <c r="E148" s="363" t="s">
        <v>32</v>
      </c>
      <c r="F148" s="363"/>
      <c r="G148" s="364"/>
      <c r="H148" s="365"/>
      <c r="I148" s="366"/>
      <c r="J148" s="120" t="s">
        <v>1840</v>
      </c>
      <c r="K148" s="121"/>
      <c r="L148" s="121"/>
      <c r="M148" s="122"/>
      <c r="N148" s="281"/>
      <c r="V148" s="233"/>
    </row>
    <row r="149" spans="1:22" ht="13.5" thickBot="1" x14ac:dyDescent="0.25">
      <c r="A149" s="357"/>
      <c r="B149" s="124"/>
      <c r="C149" s="124"/>
      <c r="D149" s="134"/>
      <c r="E149" s="126" t="s">
        <v>37</v>
      </c>
      <c r="F149" s="127"/>
      <c r="G149" s="462"/>
      <c r="H149" s="463"/>
      <c r="I149" s="464"/>
      <c r="J149" s="120" t="s">
        <v>1726</v>
      </c>
      <c r="K149" s="121"/>
      <c r="L149" s="121"/>
      <c r="M149" s="122"/>
      <c r="N149" s="281"/>
      <c r="V149" s="233"/>
    </row>
    <row r="150" spans="1:22" ht="24" thickTop="1" thickBot="1" x14ac:dyDescent="0.25">
      <c r="A150" s="355">
        <f t="shared" ref="A150" si="30">A146+1</f>
        <v>34</v>
      </c>
      <c r="B150" s="186" t="s">
        <v>20</v>
      </c>
      <c r="C150" s="186" t="s">
        <v>21</v>
      </c>
      <c r="D150" s="186" t="s">
        <v>22</v>
      </c>
      <c r="E150" s="358" t="s">
        <v>23</v>
      </c>
      <c r="F150" s="358"/>
      <c r="G150" s="358" t="s">
        <v>14</v>
      </c>
      <c r="H150" s="359"/>
      <c r="I150" s="87"/>
      <c r="J150" s="109" t="s">
        <v>1719</v>
      </c>
      <c r="K150" s="110"/>
      <c r="L150" s="110"/>
      <c r="M150" s="111"/>
      <c r="N150" s="281"/>
      <c r="V150" s="233"/>
    </row>
    <row r="151" spans="1:22" ht="13.5" thickBot="1" x14ac:dyDescent="0.25">
      <c r="A151" s="356"/>
      <c r="B151" s="113"/>
      <c r="C151" s="113"/>
      <c r="D151" s="268"/>
      <c r="E151" s="113"/>
      <c r="F151" s="113"/>
      <c r="G151" s="459"/>
      <c r="H151" s="460"/>
      <c r="I151" s="461"/>
      <c r="J151" s="115" t="s">
        <v>1719</v>
      </c>
      <c r="K151" s="115"/>
      <c r="L151" s="115"/>
      <c r="M151" s="116"/>
      <c r="N151" s="281"/>
      <c r="V151" s="233"/>
    </row>
    <row r="152" spans="1:22" ht="23.25" thickBot="1" x14ac:dyDescent="0.25">
      <c r="A152" s="356"/>
      <c r="B152" s="188" t="s">
        <v>29</v>
      </c>
      <c r="C152" s="188" t="s">
        <v>30</v>
      </c>
      <c r="D152" s="188" t="s">
        <v>31</v>
      </c>
      <c r="E152" s="363" t="s">
        <v>32</v>
      </c>
      <c r="F152" s="363"/>
      <c r="G152" s="364"/>
      <c r="H152" s="365"/>
      <c r="I152" s="366"/>
      <c r="J152" s="120" t="s">
        <v>1840</v>
      </c>
      <c r="K152" s="121"/>
      <c r="L152" s="121"/>
      <c r="M152" s="122"/>
      <c r="N152" s="281"/>
      <c r="V152" s="233"/>
    </row>
    <row r="153" spans="1:22" ht="13.5" thickBot="1" x14ac:dyDescent="0.25">
      <c r="A153" s="357"/>
      <c r="B153" s="124"/>
      <c r="C153" s="124"/>
      <c r="D153" s="134"/>
      <c r="E153" s="126" t="s">
        <v>37</v>
      </c>
      <c r="F153" s="127"/>
      <c r="G153" s="462"/>
      <c r="H153" s="463"/>
      <c r="I153" s="464"/>
      <c r="J153" s="120" t="s">
        <v>1726</v>
      </c>
      <c r="K153" s="121"/>
      <c r="L153" s="121"/>
      <c r="M153" s="122"/>
      <c r="N153" s="281"/>
      <c r="V153" s="233"/>
    </row>
    <row r="154" spans="1:22" ht="24" thickTop="1" thickBot="1" x14ac:dyDescent="0.25">
      <c r="A154" s="355">
        <f t="shared" ref="A154" si="31">A150+1</f>
        <v>35</v>
      </c>
      <c r="B154" s="186" t="s">
        <v>20</v>
      </c>
      <c r="C154" s="186" t="s">
        <v>21</v>
      </c>
      <c r="D154" s="186" t="s">
        <v>22</v>
      </c>
      <c r="E154" s="358" t="s">
        <v>23</v>
      </c>
      <c r="F154" s="358"/>
      <c r="G154" s="358" t="s">
        <v>14</v>
      </c>
      <c r="H154" s="359"/>
      <c r="I154" s="87"/>
      <c r="J154" s="109" t="s">
        <v>1719</v>
      </c>
      <c r="K154" s="110"/>
      <c r="L154" s="110"/>
      <c r="M154" s="111"/>
      <c r="N154" s="281"/>
      <c r="V154" s="233"/>
    </row>
    <row r="155" spans="1:22" ht="13.5" thickBot="1" x14ac:dyDescent="0.25">
      <c r="A155" s="356"/>
      <c r="B155" s="113"/>
      <c r="C155" s="113"/>
      <c r="D155" s="268"/>
      <c r="E155" s="113"/>
      <c r="F155" s="113"/>
      <c r="G155" s="459"/>
      <c r="H155" s="460"/>
      <c r="I155" s="461"/>
      <c r="J155" s="115" t="s">
        <v>1719</v>
      </c>
      <c r="K155" s="115"/>
      <c r="L155" s="115"/>
      <c r="M155" s="116"/>
      <c r="N155" s="281"/>
      <c r="V155" s="233"/>
    </row>
    <row r="156" spans="1:22" ht="23.25" thickBot="1" x14ac:dyDescent="0.25">
      <c r="A156" s="356"/>
      <c r="B156" s="188" t="s">
        <v>29</v>
      </c>
      <c r="C156" s="188" t="s">
        <v>30</v>
      </c>
      <c r="D156" s="188" t="s">
        <v>31</v>
      </c>
      <c r="E156" s="363" t="s">
        <v>32</v>
      </c>
      <c r="F156" s="363"/>
      <c r="G156" s="364"/>
      <c r="H156" s="365"/>
      <c r="I156" s="366"/>
      <c r="J156" s="120" t="s">
        <v>1840</v>
      </c>
      <c r="K156" s="121"/>
      <c r="L156" s="121"/>
      <c r="M156" s="122"/>
      <c r="N156" s="281"/>
      <c r="V156" s="233"/>
    </row>
    <row r="157" spans="1:22" ht="13.5" thickBot="1" x14ac:dyDescent="0.25">
      <c r="A157" s="357"/>
      <c r="B157" s="124"/>
      <c r="C157" s="124"/>
      <c r="D157" s="134"/>
      <c r="E157" s="126" t="s">
        <v>37</v>
      </c>
      <c r="F157" s="127"/>
      <c r="G157" s="462"/>
      <c r="H157" s="463"/>
      <c r="I157" s="464"/>
      <c r="J157" s="120" t="s">
        <v>1726</v>
      </c>
      <c r="K157" s="121"/>
      <c r="L157" s="121"/>
      <c r="M157" s="122"/>
      <c r="N157" s="281"/>
      <c r="V157" s="233"/>
    </row>
    <row r="158" spans="1:22" ht="24" thickTop="1" thickBot="1" x14ac:dyDescent="0.25">
      <c r="A158" s="355">
        <f t="shared" ref="A158" si="32">A154+1</f>
        <v>36</v>
      </c>
      <c r="B158" s="186" t="s">
        <v>20</v>
      </c>
      <c r="C158" s="186" t="s">
        <v>21</v>
      </c>
      <c r="D158" s="186" t="s">
        <v>22</v>
      </c>
      <c r="E158" s="358" t="s">
        <v>23</v>
      </c>
      <c r="F158" s="358"/>
      <c r="G158" s="358" t="s">
        <v>14</v>
      </c>
      <c r="H158" s="359"/>
      <c r="I158" s="87"/>
      <c r="J158" s="109" t="s">
        <v>1719</v>
      </c>
      <c r="K158" s="110"/>
      <c r="L158" s="110"/>
      <c r="M158" s="111"/>
      <c r="N158" s="281"/>
      <c r="V158" s="233"/>
    </row>
    <row r="159" spans="1:22" ht="13.5" thickBot="1" x14ac:dyDescent="0.25">
      <c r="A159" s="356"/>
      <c r="B159" s="113"/>
      <c r="C159" s="113"/>
      <c r="D159" s="268"/>
      <c r="E159" s="113"/>
      <c r="F159" s="113"/>
      <c r="G159" s="459"/>
      <c r="H159" s="460"/>
      <c r="I159" s="461"/>
      <c r="J159" s="115" t="s">
        <v>1719</v>
      </c>
      <c r="K159" s="115"/>
      <c r="L159" s="115"/>
      <c r="M159" s="116"/>
      <c r="N159" s="281"/>
      <c r="V159" s="233"/>
    </row>
    <row r="160" spans="1:22" ht="23.25" thickBot="1" x14ac:dyDescent="0.25">
      <c r="A160" s="356"/>
      <c r="B160" s="188" t="s">
        <v>29</v>
      </c>
      <c r="C160" s="188" t="s">
        <v>30</v>
      </c>
      <c r="D160" s="188" t="s">
        <v>31</v>
      </c>
      <c r="E160" s="363" t="s">
        <v>32</v>
      </c>
      <c r="F160" s="363"/>
      <c r="G160" s="364"/>
      <c r="H160" s="365"/>
      <c r="I160" s="366"/>
      <c r="J160" s="120" t="s">
        <v>1840</v>
      </c>
      <c r="K160" s="121"/>
      <c r="L160" s="121"/>
      <c r="M160" s="122"/>
      <c r="N160" s="281"/>
      <c r="V160" s="233"/>
    </row>
    <row r="161" spans="1:22" ht="13.5" thickBot="1" x14ac:dyDescent="0.25">
      <c r="A161" s="357"/>
      <c r="B161" s="124"/>
      <c r="C161" s="124"/>
      <c r="D161" s="134"/>
      <c r="E161" s="126" t="s">
        <v>37</v>
      </c>
      <c r="F161" s="127"/>
      <c r="G161" s="462"/>
      <c r="H161" s="463"/>
      <c r="I161" s="464"/>
      <c r="J161" s="120" t="s">
        <v>1726</v>
      </c>
      <c r="K161" s="121"/>
      <c r="L161" s="121"/>
      <c r="M161" s="122"/>
      <c r="N161" s="281"/>
      <c r="V161" s="233"/>
    </row>
    <row r="162" spans="1:22" ht="24" thickTop="1" thickBot="1" x14ac:dyDescent="0.25">
      <c r="A162" s="355">
        <f t="shared" ref="A162" si="33">A158+1</f>
        <v>37</v>
      </c>
      <c r="B162" s="186" t="s">
        <v>20</v>
      </c>
      <c r="C162" s="186" t="s">
        <v>21</v>
      </c>
      <c r="D162" s="186" t="s">
        <v>22</v>
      </c>
      <c r="E162" s="358" t="s">
        <v>23</v>
      </c>
      <c r="F162" s="358"/>
      <c r="G162" s="358" t="s">
        <v>14</v>
      </c>
      <c r="H162" s="359"/>
      <c r="I162" s="87"/>
      <c r="J162" s="109" t="s">
        <v>1719</v>
      </c>
      <c r="K162" s="110"/>
      <c r="L162" s="110"/>
      <c r="M162" s="111"/>
      <c r="N162" s="281"/>
      <c r="V162" s="233"/>
    </row>
    <row r="163" spans="1:22" ht="13.5" thickBot="1" x14ac:dyDescent="0.25">
      <c r="A163" s="356"/>
      <c r="B163" s="113"/>
      <c r="C163" s="113"/>
      <c r="D163" s="268"/>
      <c r="E163" s="113"/>
      <c r="F163" s="113"/>
      <c r="G163" s="459"/>
      <c r="H163" s="460"/>
      <c r="I163" s="461"/>
      <c r="J163" s="115" t="s">
        <v>1719</v>
      </c>
      <c r="K163" s="115"/>
      <c r="L163" s="115"/>
      <c r="M163" s="116"/>
      <c r="N163" s="281"/>
      <c r="V163" s="233"/>
    </row>
    <row r="164" spans="1:22" ht="23.25" thickBot="1" x14ac:dyDescent="0.25">
      <c r="A164" s="356"/>
      <c r="B164" s="188" t="s">
        <v>29</v>
      </c>
      <c r="C164" s="188" t="s">
        <v>30</v>
      </c>
      <c r="D164" s="188" t="s">
        <v>31</v>
      </c>
      <c r="E164" s="363" t="s">
        <v>32</v>
      </c>
      <c r="F164" s="363"/>
      <c r="G164" s="364"/>
      <c r="H164" s="365"/>
      <c r="I164" s="366"/>
      <c r="J164" s="120" t="s">
        <v>1840</v>
      </c>
      <c r="K164" s="121"/>
      <c r="L164" s="121"/>
      <c r="M164" s="122"/>
      <c r="N164" s="281"/>
      <c r="V164" s="233"/>
    </row>
    <row r="165" spans="1:22" ht="13.5" thickBot="1" x14ac:dyDescent="0.25">
      <c r="A165" s="357"/>
      <c r="B165" s="124"/>
      <c r="C165" s="124"/>
      <c r="D165" s="134"/>
      <c r="E165" s="126" t="s">
        <v>37</v>
      </c>
      <c r="F165" s="127"/>
      <c r="G165" s="462"/>
      <c r="H165" s="463"/>
      <c r="I165" s="464"/>
      <c r="J165" s="120" t="s">
        <v>1726</v>
      </c>
      <c r="K165" s="121"/>
      <c r="L165" s="121"/>
      <c r="M165" s="122"/>
      <c r="N165" s="281"/>
      <c r="V165" s="233"/>
    </row>
    <row r="166" spans="1:22" ht="24" thickTop="1" thickBot="1" x14ac:dyDescent="0.25">
      <c r="A166" s="355">
        <f t="shared" ref="A166" si="34">A162+1</f>
        <v>38</v>
      </c>
      <c r="B166" s="186" t="s">
        <v>20</v>
      </c>
      <c r="C166" s="186" t="s">
        <v>21</v>
      </c>
      <c r="D166" s="186" t="s">
        <v>22</v>
      </c>
      <c r="E166" s="358" t="s">
        <v>23</v>
      </c>
      <c r="F166" s="358"/>
      <c r="G166" s="358" t="s">
        <v>14</v>
      </c>
      <c r="H166" s="359"/>
      <c r="I166" s="87"/>
      <c r="J166" s="109" t="s">
        <v>1719</v>
      </c>
      <c r="K166" s="110"/>
      <c r="L166" s="110"/>
      <c r="M166" s="111"/>
      <c r="N166" s="281"/>
      <c r="V166" s="233"/>
    </row>
    <row r="167" spans="1:22" ht="13.5" thickBot="1" x14ac:dyDescent="0.25">
      <c r="A167" s="356"/>
      <c r="B167" s="113"/>
      <c r="C167" s="113"/>
      <c r="D167" s="268"/>
      <c r="E167" s="113"/>
      <c r="F167" s="113"/>
      <c r="G167" s="459"/>
      <c r="H167" s="460"/>
      <c r="I167" s="461"/>
      <c r="J167" s="115" t="s">
        <v>1719</v>
      </c>
      <c r="K167" s="115"/>
      <c r="L167" s="115"/>
      <c r="M167" s="116"/>
      <c r="N167" s="281"/>
      <c r="V167" s="233"/>
    </row>
    <row r="168" spans="1:22" ht="23.25" thickBot="1" x14ac:dyDescent="0.25">
      <c r="A168" s="356"/>
      <c r="B168" s="188" t="s">
        <v>29</v>
      </c>
      <c r="C168" s="188" t="s">
        <v>30</v>
      </c>
      <c r="D168" s="188" t="s">
        <v>31</v>
      </c>
      <c r="E168" s="363" t="s">
        <v>32</v>
      </c>
      <c r="F168" s="363"/>
      <c r="G168" s="364"/>
      <c r="H168" s="365"/>
      <c r="I168" s="366"/>
      <c r="J168" s="120" t="s">
        <v>1840</v>
      </c>
      <c r="K168" s="121"/>
      <c r="L168" s="121"/>
      <c r="M168" s="122"/>
      <c r="N168" s="281"/>
      <c r="V168" s="233"/>
    </row>
    <row r="169" spans="1:22" ht="13.5" thickBot="1" x14ac:dyDescent="0.25">
      <c r="A169" s="357"/>
      <c r="B169" s="124"/>
      <c r="C169" s="124"/>
      <c r="D169" s="134"/>
      <c r="E169" s="126" t="s">
        <v>37</v>
      </c>
      <c r="F169" s="127"/>
      <c r="G169" s="462"/>
      <c r="H169" s="463"/>
      <c r="I169" s="464"/>
      <c r="J169" s="120" t="s">
        <v>1726</v>
      </c>
      <c r="K169" s="121"/>
      <c r="L169" s="121"/>
      <c r="M169" s="122"/>
      <c r="N169" s="281"/>
      <c r="V169" s="233"/>
    </row>
    <row r="170" spans="1:22" ht="24" thickTop="1" thickBot="1" x14ac:dyDescent="0.25">
      <c r="A170" s="355">
        <f t="shared" ref="A170" si="35">A166+1</f>
        <v>39</v>
      </c>
      <c r="B170" s="186" t="s">
        <v>20</v>
      </c>
      <c r="C170" s="186" t="s">
        <v>21</v>
      </c>
      <c r="D170" s="186" t="s">
        <v>22</v>
      </c>
      <c r="E170" s="358" t="s">
        <v>23</v>
      </c>
      <c r="F170" s="358"/>
      <c r="G170" s="358" t="s">
        <v>14</v>
      </c>
      <c r="H170" s="359"/>
      <c r="I170" s="87"/>
      <c r="J170" s="109" t="s">
        <v>1719</v>
      </c>
      <c r="K170" s="110"/>
      <c r="L170" s="110"/>
      <c r="M170" s="111"/>
      <c r="N170" s="281"/>
      <c r="V170" s="233"/>
    </row>
    <row r="171" spans="1:22" ht="13.5" thickBot="1" x14ac:dyDescent="0.25">
      <c r="A171" s="356"/>
      <c r="B171" s="113"/>
      <c r="C171" s="113"/>
      <c r="D171" s="268"/>
      <c r="E171" s="113"/>
      <c r="F171" s="113"/>
      <c r="G171" s="459"/>
      <c r="H171" s="460"/>
      <c r="I171" s="461"/>
      <c r="J171" s="115" t="s">
        <v>1719</v>
      </c>
      <c r="K171" s="115"/>
      <c r="L171" s="115"/>
      <c r="M171" s="116"/>
      <c r="N171" s="281"/>
      <c r="V171" s="233"/>
    </row>
    <row r="172" spans="1:22" ht="23.25" thickBot="1" x14ac:dyDescent="0.25">
      <c r="A172" s="356"/>
      <c r="B172" s="188" t="s">
        <v>29</v>
      </c>
      <c r="C172" s="188" t="s">
        <v>30</v>
      </c>
      <c r="D172" s="188" t="s">
        <v>31</v>
      </c>
      <c r="E172" s="363" t="s">
        <v>32</v>
      </c>
      <c r="F172" s="363"/>
      <c r="G172" s="364"/>
      <c r="H172" s="365"/>
      <c r="I172" s="366"/>
      <c r="J172" s="120" t="s">
        <v>1840</v>
      </c>
      <c r="K172" s="121"/>
      <c r="L172" s="121"/>
      <c r="M172" s="122"/>
      <c r="N172" s="281"/>
      <c r="V172" s="233"/>
    </row>
    <row r="173" spans="1:22" ht="13.5" thickBot="1" x14ac:dyDescent="0.25">
      <c r="A173" s="357"/>
      <c r="B173" s="124"/>
      <c r="C173" s="124"/>
      <c r="D173" s="134"/>
      <c r="E173" s="126" t="s">
        <v>37</v>
      </c>
      <c r="F173" s="127"/>
      <c r="G173" s="462"/>
      <c r="H173" s="463"/>
      <c r="I173" s="464"/>
      <c r="J173" s="120" t="s">
        <v>1726</v>
      </c>
      <c r="K173" s="121"/>
      <c r="L173" s="121"/>
      <c r="M173" s="122"/>
      <c r="N173" s="281"/>
      <c r="V173" s="233"/>
    </row>
    <row r="174" spans="1:22" ht="24" thickTop="1" thickBot="1" x14ac:dyDescent="0.25">
      <c r="A174" s="355">
        <f t="shared" ref="A174" si="36">A170+1</f>
        <v>40</v>
      </c>
      <c r="B174" s="186" t="s">
        <v>20</v>
      </c>
      <c r="C174" s="186" t="s">
        <v>21</v>
      </c>
      <c r="D174" s="186" t="s">
        <v>22</v>
      </c>
      <c r="E174" s="358" t="s">
        <v>23</v>
      </c>
      <c r="F174" s="358"/>
      <c r="G174" s="358" t="s">
        <v>14</v>
      </c>
      <c r="H174" s="359"/>
      <c r="I174" s="87"/>
      <c r="J174" s="109" t="s">
        <v>1719</v>
      </c>
      <c r="K174" s="110"/>
      <c r="L174" s="110"/>
      <c r="M174" s="111"/>
      <c r="N174" s="281"/>
      <c r="V174" s="233"/>
    </row>
    <row r="175" spans="1:22" ht="13.5" thickBot="1" x14ac:dyDescent="0.25">
      <c r="A175" s="356"/>
      <c r="B175" s="113"/>
      <c r="C175" s="113"/>
      <c r="D175" s="268"/>
      <c r="E175" s="113"/>
      <c r="F175" s="113"/>
      <c r="G175" s="459"/>
      <c r="H175" s="460"/>
      <c r="I175" s="461"/>
      <c r="J175" s="115" t="s">
        <v>1719</v>
      </c>
      <c r="K175" s="115"/>
      <c r="L175" s="115"/>
      <c r="M175" s="116"/>
      <c r="N175" s="281"/>
      <c r="V175" s="233"/>
    </row>
    <row r="176" spans="1:22" ht="23.25" thickBot="1" x14ac:dyDescent="0.25">
      <c r="A176" s="356"/>
      <c r="B176" s="188" t="s">
        <v>29</v>
      </c>
      <c r="C176" s="188" t="s">
        <v>30</v>
      </c>
      <c r="D176" s="188" t="s">
        <v>31</v>
      </c>
      <c r="E176" s="363" t="s">
        <v>32</v>
      </c>
      <c r="F176" s="363"/>
      <c r="G176" s="364"/>
      <c r="H176" s="365"/>
      <c r="I176" s="366"/>
      <c r="J176" s="120" t="s">
        <v>1840</v>
      </c>
      <c r="K176" s="121"/>
      <c r="L176" s="121"/>
      <c r="M176" s="122"/>
      <c r="N176" s="281"/>
      <c r="V176" s="233"/>
    </row>
    <row r="177" spans="1:22" ht="13.5" thickBot="1" x14ac:dyDescent="0.25">
      <c r="A177" s="357"/>
      <c r="B177" s="124"/>
      <c r="C177" s="124"/>
      <c r="D177" s="134"/>
      <c r="E177" s="126" t="s">
        <v>37</v>
      </c>
      <c r="F177" s="127"/>
      <c r="G177" s="462"/>
      <c r="H177" s="463"/>
      <c r="I177" s="464"/>
      <c r="J177" s="120" t="s">
        <v>1726</v>
      </c>
      <c r="K177" s="121"/>
      <c r="L177" s="121"/>
      <c r="M177" s="122"/>
      <c r="N177" s="281"/>
      <c r="V177" s="233"/>
    </row>
    <row r="178" spans="1:22" ht="24" thickTop="1" thickBot="1" x14ac:dyDescent="0.25">
      <c r="A178" s="355">
        <f t="shared" ref="A178" si="37">A174+1</f>
        <v>41</v>
      </c>
      <c r="B178" s="186" t="s">
        <v>20</v>
      </c>
      <c r="C178" s="186" t="s">
        <v>21</v>
      </c>
      <c r="D178" s="186" t="s">
        <v>22</v>
      </c>
      <c r="E178" s="358" t="s">
        <v>23</v>
      </c>
      <c r="F178" s="358"/>
      <c r="G178" s="358" t="s">
        <v>14</v>
      </c>
      <c r="H178" s="359"/>
      <c r="I178" s="87"/>
      <c r="J178" s="109" t="s">
        <v>1719</v>
      </c>
      <c r="K178" s="110"/>
      <c r="L178" s="110"/>
      <c r="M178" s="111"/>
      <c r="N178" s="281"/>
      <c r="V178" s="233"/>
    </row>
    <row r="179" spans="1:22" ht="13.5" thickBot="1" x14ac:dyDescent="0.25">
      <c r="A179" s="356"/>
      <c r="B179" s="113"/>
      <c r="C179" s="113"/>
      <c r="D179" s="268"/>
      <c r="E179" s="113"/>
      <c r="F179" s="113"/>
      <c r="G179" s="459"/>
      <c r="H179" s="460"/>
      <c r="I179" s="461"/>
      <c r="J179" s="115" t="s">
        <v>1719</v>
      </c>
      <c r="K179" s="115"/>
      <c r="L179" s="115"/>
      <c r="M179" s="116"/>
      <c r="N179" s="281"/>
      <c r="V179" s="233">
        <f>G179</f>
        <v>0</v>
      </c>
    </row>
    <row r="180" spans="1:22" ht="23.25" thickBot="1" x14ac:dyDescent="0.25">
      <c r="A180" s="356"/>
      <c r="B180" s="188" t="s">
        <v>29</v>
      </c>
      <c r="C180" s="188" t="s">
        <v>30</v>
      </c>
      <c r="D180" s="188" t="s">
        <v>31</v>
      </c>
      <c r="E180" s="363" t="s">
        <v>32</v>
      </c>
      <c r="F180" s="363"/>
      <c r="G180" s="364"/>
      <c r="H180" s="365"/>
      <c r="I180" s="366"/>
      <c r="J180" s="120" t="s">
        <v>1840</v>
      </c>
      <c r="K180" s="121"/>
      <c r="L180" s="121"/>
      <c r="M180" s="122"/>
      <c r="N180" s="281"/>
      <c r="V180" s="233"/>
    </row>
    <row r="181" spans="1:22" ht="13.5" thickBot="1" x14ac:dyDescent="0.25">
      <c r="A181" s="357"/>
      <c r="B181" s="124"/>
      <c r="C181" s="124"/>
      <c r="D181" s="134"/>
      <c r="E181" s="126" t="s">
        <v>37</v>
      </c>
      <c r="F181" s="127"/>
      <c r="G181" s="462"/>
      <c r="H181" s="463"/>
      <c r="I181" s="464"/>
      <c r="J181" s="120" t="s">
        <v>1726</v>
      </c>
      <c r="K181" s="121"/>
      <c r="L181" s="121"/>
      <c r="M181" s="122"/>
      <c r="N181" s="281"/>
      <c r="V181" s="233"/>
    </row>
    <row r="182" spans="1:22" ht="24" thickTop="1" thickBot="1" x14ac:dyDescent="0.25">
      <c r="A182" s="355">
        <f t="shared" ref="A182" si="38">A178+1</f>
        <v>42</v>
      </c>
      <c r="B182" s="186" t="s">
        <v>20</v>
      </c>
      <c r="C182" s="186" t="s">
        <v>21</v>
      </c>
      <c r="D182" s="186" t="s">
        <v>22</v>
      </c>
      <c r="E182" s="358" t="s">
        <v>23</v>
      </c>
      <c r="F182" s="358"/>
      <c r="G182" s="358" t="s">
        <v>14</v>
      </c>
      <c r="H182" s="359"/>
      <c r="I182" s="87"/>
      <c r="J182" s="109" t="s">
        <v>1719</v>
      </c>
      <c r="K182" s="110"/>
      <c r="L182" s="110"/>
      <c r="M182" s="111"/>
      <c r="N182" s="281"/>
      <c r="V182" s="233"/>
    </row>
    <row r="183" spans="1:22" ht="13.5" thickBot="1" x14ac:dyDescent="0.25">
      <c r="A183" s="356"/>
      <c r="B183" s="113"/>
      <c r="C183" s="113"/>
      <c r="D183" s="268"/>
      <c r="E183" s="113"/>
      <c r="F183" s="113"/>
      <c r="G183" s="459"/>
      <c r="H183" s="460"/>
      <c r="I183" s="461"/>
      <c r="J183" s="115" t="s">
        <v>1719</v>
      </c>
      <c r="K183" s="115"/>
      <c r="L183" s="115"/>
      <c r="M183" s="116"/>
      <c r="N183" s="281"/>
      <c r="V183" s="233">
        <f>G183</f>
        <v>0</v>
      </c>
    </row>
    <row r="184" spans="1:22" ht="23.25" thickBot="1" x14ac:dyDescent="0.25">
      <c r="A184" s="356"/>
      <c r="B184" s="188" t="s">
        <v>29</v>
      </c>
      <c r="C184" s="188" t="s">
        <v>30</v>
      </c>
      <c r="D184" s="188" t="s">
        <v>31</v>
      </c>
      <c r="E184" s="363" t="s">
        <v>32</v>
      </c>
      <c r="F184" s="363"/>
      <c r="G184" s="364"/>
      <c r="H184" s="365"/>
      <c r="I184" s="366"/>
      <c r="J184" s="120" t="s">
        <v>1840</v>
      </c>
      <c r="K184" s="121"/>
      <c r="L184" s="121"/>
      <c r="M184" s="122"/>
      <c r="N184" s="281"/>
      <c r="V184" s="233"/>
    </row>
    <row r="185" spans="1:22" ht="13.5" thickBot="1" x14ac:dyDescent="0.25">
      <c r="A185" s="357"/>
      <c r="B185" s="124"/>
      <c r="C185" s="124"/>
      <c r="D185" s="134"/>
      <c r="E185" s="126" t="s">
        <v>37</v>
      </c>
      <c r="F185" s="127"/>
      <c r="G185" s="462"/>
      <c r="H185" s="463"/>
      <c r="I185" s="464"/>
      <c r="J185" s="120" t="s">
        <v>1726</v>
      </c>
      <c r="K185" s="121"/>
      <c r="L185" s="121"/>
      <c r="M185" s="122"/>
      <c r="N185" s="281"/>
      <c r="V185" s="233"/>
    </row>
    <row r="186" spans="1:22" ht="24" thickTop="1" thickBot="1" x14ac:dyDescent="0.25">
      <c r="A186" s="355">
        <f t="shared" ref="A186" si="39">A182+1</f>
        <v>43</v>
      </c>
      <c r="B186" s="186" t="s">
        <v>20</v>
      </c>
      <c r="C186" s="186" t="s">
        <v>21</v>
      </c>
      <c r="D186" s="186" t="s">
        <v>22</v>
      </c>
      <c r="E186" s="358" t="s">
        <v>23</v>
      </c>
      <c r="F186" s="358"/>
      <c r="G186" s="358" t="s">
        <v>14</v>
      </c>
      <c r="H186" s="359"/>
      <c r="I186" s="87"/>
      <c r="J186" s="109" t="s">
        <v>1719</v>
      </c>
      <c r="K186" s="110"/>
      <c r="L186" s="110"/>
      <c r="M186" s="111"/>
      <c r="N186" s="281"/>
      <c r="V186" s="233"/>
    </row>
    <row r="187" spans="1:22" ht="13.5" thickBot="1" x14ac:dyDescent="0.25">
      <c r="A187" s="356"/>
      <c r="B187" s="113"/>
      <c r="C187" s="113"/>
      <c r="D187" s="268"/>
      <c r="E187" s="113"/>
      <c r="F187" s="113"/>
      <c r="G187" s="459"/>
      <c r="H187" s="460"/>
      <c r="I187" s="461"/>
      <c r="J187" s="115" t="s">
        <v>1719</v>
      </c>
      <c r="K187" s="115"/>
      <c r="L187" s="115"/>
      <c r="M187" s="116"/>
      <c r="N187" s="281"/>
      <c r="V187" s="233">
        <f>G187</f>
        <v>0</v>
      </c>
    </row>
    <row r="188" spans="1:22" ht="23.25" thickBot="1" x14ac:dyDescent="0.25">
      <c r="A188" s="356"/>
      <c r="B188" s="188" t="s">
        <v>29</v>
      </c>
      <c r="C188" s="188" t="s">
        <v>30</v>
      </c>
      <c r="D188" s="188" t="s">
        <v>31</v>
      </c>
      <c r="E188" s="363" t="s">
        <v>32</v>
      </c>
      <c r="F188" s="363"/>
      <c r="G188" s="364"/>
      <c r="H188" s="365"/>
      <c r="I188" s="366"/>
      <c r="J188" s="120" t="s">
        <v>1840</v>
      </c>
      <c r="K188" s="121"/>
      <c r="L188" s="121"/>
      <c r="M188" s="122"/>
      <c r="N188" s="281"/>
      <c r="V188" s="233"/>
    </row>
    <row r="189" spans="1:22" ht="13.5" thickBot="1" x14ac:dyDescent="0.25">
      <c r="A189" s="357"/>
      <c r="B189" s="124"/>
      <c r="C189" s="124"/>
      <c r="D189" s="134"/>
      <c r="E189" s="126" t="s">
        <v>37</v>
      </c>
      <c r="F189" s="127"/>
      <c r="G189" s="462"/>
      <c r="H189" s="463"/>
      <c r="I189" s="464"/>
      <c r="J189" s="120" t="s">
        <v>1726</v>
      </c>
      <c r="K189" s="121"/>
      <c r="L189" s="121"/>
      <c r="M189" s="122"/>
      <c r="N189" s="281"/>
      <c r="V189" s="233"/>
    </row>
    <row r="190" spans="1:22" ht="24" thickTop="1" thickBot="1" x14ac:dyDescent="0.25">
      <c r="A190" s="355">
        <f t="shared" ref="A190" si="40">A186+1</f>
        <v>44</v>
      </c>
      <c r="B190" s="186" t="s">
        <v>20</v>
      </c>
      <c r="C190" s="186" t="s">
        <v>21</v>
      </c>
      <c r="D190" s="186" t="s">
        <v>22</v>
      </c>
      <c r="E190" s="358" t="s">
        <v>23</v>
      </c>
      <c r="F190" s="358"/>
      <c r="G190" s="358" t="s">
        <v>14</v>
      </c>
      <c r="H190" s="359"/>
      <c r="I190" s="87"/>
      <c r="J190" s="109" t="s">
        <v>1719</v>
      </c>
      <c r="K190" s="110"/>
      <c r="L190" s="110"/>
      <c r="M190" s="111"/>
      <c r="N190" s="281"/>
      <c r="V190" s="233"/>
    </row>
    <row r="191" spans="1:22" ht="13.5" thickBot="1" x14ac:dyDescent="0.25">
      <c r="A191" s="356"/>
      <c r="B191" s="113"/>
      <c r="C191" s="113"/>
      <c r="D191" s="268"/>
      <c r="E191" s="113"/>
      <c r="F191" s="113"/>
      <c r="G191" s="459"/>
      <c r="H191" s="460"/>
      <c r="I191" s="461"/>
      <c r="J191" s="115" t="s">
        <v>1719</v>
      </c>
      <c r="K191" s="115"/>
      <c r="L191" s="115"/>
      <c r="M191" s="116"/>
      <c r="N191" s="281"/>
      <c r="V191" s="233">
        <f>G191</f>
        <v>0</v>
      </c>
    </row>
    <row r="192" spans="1:22" ht="23.25" thickBot="1" x14ac:dyDescent="0.25">
      <c r="A192" s="356"/>
      <c r="B192" s="188" t="s">
        <v>29</v>
      </c>
      <c r="C192" s="188" t="s">
        <v>30</v>
      </c>
      <c r="D192" s="188" t="s">
        <v>31</v>
      </c>
      <c r="E192" s="363" t="s">
        <v>32</v>
      </c>
      <c r="F192" s="363"/>
      <c r="G192" s="364"/>
      <c r="H192" s="365"/>
      <c r="I192" s="366"/>
      <c r="J192" s="120" t="s">
        <v>1840</v>
      </c>
      <c r="K192" s="121"/>
      <c r="L192" s="121"/>
      <c r="M192" s="122"/>
      <c r="N192" s="281"/>
      <c r="V192" s="233"/>
    </row>
    <row r="193" spans="1:22" ht="13.5" thickBot="1" x14ac:dyDescent="0.25">
      <c r="A193" s="357"/>
      <c r="B193" s="124"/>
      <c r="C193" s="124"/>
      <c r="D193" s="134"/>
      <c r="E193" s="126" t="s">
        <v>37</v>
      </c>
      <c r="F193" s="127"/>
      <c r="G193" s="462"/>
      <c r="H193" s="463"/>
      <c r="I193" s="464"/>
      <c r="J193" s="120" t="s">
        <v>1726</v>
      </c>
      <c r="K193" s="121"/>
      <c r="L193" s="121"/>
      <c r="M193" s="122"/>
      <c r="N193" s="281"/>
      <c r="V193" s="233"/>
    </row>
    <row r="194" spans="1:22" ht="24" thickTop="1" thickBot="1" x14ac:dyDescent="0.25">
      <c r="A194" s="355">
        <f t="shared" ref="A194" si="41">A190+1</f>
        <v>45</v>
      </c>
      <c r="B194" s="186" t="s">
        <v>20</v>
      </c>
      <c r="C194" s="186" t="s">
        <v>21</v>
      </c>
      <c r="D194" s="186" t="s">
        <v>22</v>
      </c>
      <c r="E194" s="358" t="s">
        <v>23</v>
      </c>
      <c r="F194" s="358"/>
      <c r="G194" s="358" t="s">
        <v>14</v>
      </c>
      <c r="H194" s="359"/>
      <c r="I194" s="87"/>
      <c r="J194" s="109" t="s">
        <v>1719</v>
      </c>
      <c r="K194" s="110"/>
      <c r="L194" s="110"/>
      <c r="M194" s="111"/>
      <c r="N194" s="281"/>
      <c r="V194" s="233"/>
    </row>
    <row r="195" spans="1:22" ht="13.5" thickBot="1" x14ac:dyDescent="0.25">
      <c r="A195" s="356"/>
      <c r="B195" s="113"/>
      <c r="C195" s="113"/>
      <c r="D195" s="268"/>
      <c r="E195" s="113"/>
      <c r="F195" s="113"/>
      <c r="G195" s="459"/>
      <c r="H195" s="460"/>
      <c r="I195" s="461"/>
      <c r="J195" s="115" t="s">
        <v>1719</v>
      </c>
      <c r="K195" s="115"/>
      <c r="L195" s="115"/>
      <c r="M195" s="116"/>
      <c r="N195" s="281"/>
      <c r="V195" s="233">
        <f>G195</f>
        <v>0</v>
      </c>
    </row>
    <row r="196" spans="1:22" ht="23.25" thickBot="1" x14ac:dyDescent="0.25">
      <c r="A196" s="356"/>
      <c r="B196" s="188" t="s">
        <v>29</v>
      </c>
      <c r="C196" s="188" t="s">
        <v>30</v>
      </c>
      <c r="D196" s="188" t="s">
        <v>31</v>
      </c>
      <c r="E196" s="363" t="s">
        <v>32</v>
      </c>
      <c r="F196" s="363"/>
      <c r="G196" s="364"/>
      <c r="H196" s="365"/>
      <c r="I196" s="366"/>
      <c r="J196" s="120" t="s">
        <v>1840</v>
      </c>
      <c r="K196" s="121"/>
      <c r="L196" s="121"/>
      <c r="M196" s="122"/>
      <c r="N196" s="281"/>
      <c r="V196" s="233"/>
    </row>
    <row r="197" spans="1:22" ht="13.5" thickBot="1" x14ac:dyDescent="0.25">
      <c r="A197" s="357"/>
      <c r="B197" s="124"/>
      <c r="C197" s="124"/>
      <c r="D197" s="134"/>
      <c r="E197" s="126" t="s">
        <v>37</v>
      </c>
      <c r="F197" s="127"/>
      <c r="G197" s="462"/>
      <c r="H197" s="463"/>
      <c r="I197" s="464"/>
      <c r="J197" s="120" t="s">
        <v>1726</v>
      </c>
      <c r="K197" s="121"/>
      <c r="L197" s="121"/>
      <c r="M197" s="122"/>
      <c r="N197" s="281"/>
      <c r="V197" s="233"/>
    </row>
    <row r="198" spans="1:22" ht="24" thickTop="1" thickBot="1" x14ac:dyDescent="0.25">
      <c r="A198" s="355">
        <f t="shared" ref="A198" si="42">A194+1</f>
        <v>46</v>
      </c>
      <c r="B198" s="186" t="s">
        <v>20</v>
      </c>
      <c r="C198" s="186" t="s">
        <v>21</v>
      </c>
      <c r="D198" s="186" t="s">
        <v>22</v>
      </c>
      <c r="E198" s="358" t="s">
        <v>23</v>
      </c>
      <c r="F198" s="358"/>
      <c r="G198" s="358" t="s">
        <v>14</v>
      </c>
      <c r="H198" s="359"/>
      <c r="I198" s="87"/>
      <c r="J198" s="109" t="s">
        <v>1719</v>
      </c>
      <c r="K198" s="110"/>
      <c r="L198" s="110"/>
      <c r="M198" s="111"/>
      <c r="N198" s="281"/>
      <c r="V198" s="233"/>
    </row>
    <row r="199" spans="1:22" ht="13.5" thickBot="1" x14ac:dyDescent="0.25">
      <c r="A199" s="356"/>
      <c r="B199" s="113"/>
      <c r="C199" s="113"/>
      <c r="D199" s="268"/>
      <c r="E199" s="113"/>
      <c r="F199" s="113"/>
      <c r="G199" s="459"/>
      <c r="H199" s="460"/>
      <c r="I199" s="461"/>
      <c r="J199" s="115" t="s">
        <v>1719</v>
      </c>
      <c r="K199" s="115"/>
      <c r="L199" s="115"/>
      <c r="M199" s="116"/>
      <c r="N199" s="281"/>
      <c r="V199" s="233">
        <f>G199</f>
        <v>0</v>
      </c>
    </row>
    <row r="200" spans="1:22" ht="23.25" thickBot="1" x14ac:dyDescent="0.25">
      <c r="A200" s="356"/>
      <c r="B200" s="188" t="s">
        <v>29</v>
      </c>
      <c r="C200" s="188" t="s">
        <v>30</v>
      </c>
      <c r="D200" s="188" t="s">
        <v>31</v>
      </c>
      <c r="E200" s="363" t="s">
        <v>32</v>
      </c>
      <c r="F200" s="363"/>
      <c r="G200" s="364"/>
      <c r="H200" s="365"/>
      <c r="I200" s="366"/>
      <c r="J200" s="120" t="s">
        <v>1840</v>
      </c>
      <c r="K200" s="121"/>
      <c r="L200" s="121"/>
      <c r="M200" s="122"/>
      <c r="N200" s="281"/>
      <c r="V200" s="233"/>
    </row>
    <row r="201" spans="1:22" ht="13.5" thickBot="1" x14ac:dyDescent="0.25">
      <c r="A201" s="357"/>
      <c r="B201" s="124"/>
      <c r="C201" s="124"/>
      <c r="D201" s="134"/>
      <c r="E201" s="126" t="s">
        <v>37</v>
      </c>
      <c r="F201" s="127"/>
      <c r="G201" s="462"/>
      <c r="H201" s="463"/>
      <c r="I201" s="464"/>
      <c r="J201" s="120" t="s">
        <v>1726</v>
      </c>
      <c r="K201" s="121"/>
      <c r="L201" s="121"/>
      <c r="M201" s="122"/>
      <c r="N201" s="281"/>
      <c r="V201" s="233"/>
    </row>
    <row r="202" spans="1:22" ht="24" thickTop="1" thickBot="1" x14ac:dyDescent="0.25">
      <c r="A202" s="355">
        <f t="shared" ref="A202" si="43">A198+1</f>
        <v>47</v>
      </c>
      <c r="B202" s="186" t="s">
        <v>20</v>
      </c>
      <c r="C202" s="186" t="s">
        <v>21</v>
      </c>
      <c r="D202" s="186" t="s">
        <v>22</v>
      </c>
      <c r="E202" s="358" t="s">
        <v>23</v>
      </c>
      <c r="F202" s="358"/>
      <c r="G202" s="358" t="s">
        <v>14</v>
      </c>
      <c r="H202" s="359"/>
      <c r="I202" s="87"/>
      <c r="J202" s="109" t="s">
        <v>1719</v>
      </c>
      <c r="K202" s="110"/>
      <c r="L202" s="110"/>
      <c r="M202" s="111"/>
      <c r="N202" s="281"/>
      <c r="V202" s="233"/>
    </row>
    <row r="203" spans="1:22" ht="13.5" thickBot="1" x14ac:dyDescent="0.25">
      <c r="A203" s="356"/>
      <c r="B203" s="113"/>
      <c r="C203" s="113"/>
      <c r="D203" s="268"/>
      <c r="E203" s="113"/>
      <c r="F203" s="113"/>
      <c r="G203" s="459"/>
      <c r="H203" s="460"/>
      <c r="I203" s="461"/>
      <c r="J203" s="115" t="s">
        <v>1719</v>
      </c>
      <c r="K203" s="115"/>
      <c r="L203" s="115"/>
      <c r="M203" s="116"/>
      <c r="N203" s="281"/>
      <c r="V203" s="233">
        <f>G203</f>
        <v>0</v>
      </c>
    </row>
    <row r="204" spans="1:22" ht="23.25" thickBot="1" x14ac:dyDescent="0.25">
      <c r="A204" s="356"/>
      <c r="B204" s="188" t="s">
        <v>29</v>
      </c>
      <c r="C204" s="188" t="s">
        <v>30</v>
      </c>
      <c r="D204" s="188" t="s">
        <v>31</v>
      </c>
      <c r="E204" s="363" t="s">
        <v>32</v>
      </c>
      <c r="F204" s="363"/>
      <c r="G204" s="364"/>
      <c r="H204" s="365"/>
      <c r="I204" s="366"/>
      <c r="J204" s="120" t="s">
        <v>1840</v>
      </c>
      <c r="K204" s="121"/>
      <c r="L204" s="121"/>
      <c r="M204" s="122"/>
      <c r="N204" s="281"/>
      <c r="V204" s="233"/>
    </row>
    <row r="205" spans="1:22" ht="13.5" thickBot="1" x14ac:dyDescent="0.25">
      <c r="A205" s="357"/>
      <c r="B205" s="124"/>
      <c r="C205" s="124"/>
      <c r="D205" s="134"/>
      <c r="E205" s="126" t="s">
        <v>37</v>
      </c>
      <c r="F205" s="127"/>
      <c r="G205" s="462"/>
      <c r="H205" s="463"/>
      <c r="I205" s="464"/>
      <c r="J205" s="120" t="s">
        <v>1726</v>
      </c>
      <c r="K205" s="121"/>
      <c r="L205" s="121"/>
      <c r="M205" s="122"/>
      <c r="N205" s="281"/>
      <c r="V205" s="233"/>
    </row>
    <row r="206" spans="1:22" ht="24" thickTop="1" thickBot="1" x14ac:dyDescent="0.25">
      <c r="A206" s="355">
        <f t="shared" ref="A206" si="44">A202+1</f>
        <v>48</v>
      </c>
      <c r="B206" s="186" t="s">
        <v>20</v>
      </c>
      <c r="C206" s="186" t="s">
        <v>21</v>
      </c>
      <c r="D206" s="186" t="s">
        <v>22</v>
      </c>
      <c r="E206" s="358" t="s">
        <v>23</v>
      </c>
      <c r="F206" s="358"/>
      <c r="G206" s="358" t="s">
        <v>14</v>
      </c>
      <c r="H206" s="359"/>
      <c r="I206" s="87"/>
      <c r="J206" s="109" t="s">
        <v>1719</v>
      </c>
      <c r="K206" s="110"/>
      <c r="L206" s="110"/>
      <c r="M206" s="111"/>
      <c r="N206" s="281"/>
      <c r="V206" s="233"/>
    </row>
    <row r="207" spans="1:22" ht="13.5" thickBot="1" x14ac:dyDescent="0.25">
      <c r="A207" s="356"/>
      <c r="B207" s="113"/>
      <c r="C207" s="113"/>
      <c r="D207" s="268"/>
      <c r="E207" s="113"/>
      <c r="F207" s="113"/>
      <c r="G207" s="459"/>
      <c r="H207" s="460"/>
      <c r="I207" s="461"/>
      <c r="J207" s="115" t="s">
        <v>1719</v>
      </c>
      <c r="K207" s="115"/>
      <c r="L207" s="115"/>
      <c r="M207" s="116"/>
      <c r="N207" s="281"/>
      <c r="V207" s="233">
        <f>G207</f>
        <v>0</v>
      </c>
    </row>
    <row r="208" spans="1:22" ht="23.25" thickBot="1" x14ac:dyDescent="0.25">
      <c r="A208" s="356"/>
      <c r="B208" s="188" t="s">
        <v>29</v>
      </c>
      <c r="C208" s="188" t="s">
        <v>30</v>
      </c>
      <c r="D208" s="188" t="s">
        <v>31</v>
      </c>
      <c r="E208" s="363" t="s">
        <v>32</v>
      </c>
      <c r="F208" s="363"/>
      <c r="G208" s="364"/>
      <c r="H208" s="365"/>
      <c r="I208" s="366"/>
      <c r="J208" s="120" t="s">
        <v>1840</v>
      </c>
      <c r="K208" s="121"/>
      <c r="L208" s="121"/>
      <c r="M208" s="122"/>
      <c r="N208" s="281"/>
      <c r="V208" s="233"/>
    </row>
    <row r="209" spans="1:22" ht="13.5" thickBot="1" x14ac:dyDescent="0.25">
      <c r="A209" s="357"/>
      <c r="B209" s="124"/>
      <c r="C209" s="124"/>
      <c r="D209" s="134"/>
      <c r="E209" s="126" t="s">
        <v>37</v>
      </c>
      <c r="F209" s="127"/>
      <c r="G209" s="462"/>
      <c r="H209" s="463"/>
      <c r="I209" s="464"/>
      <c r="J209" s="120" t="s">
        <v>1726</v>
      </c>
      <c r="K209" s="121"/>
      <c r="L209" s="121"/>
      <c r="M209" s="122"/>
      <c r="N209" s="281"/>
      <c r="V209" s="233"/>
    </row>
    <row r="210" spans="1:22" ht="24" thickTop="1" thickBot="1" x14ac:dyDescent="0.25">
      <c r="A210" s="355">
        <f t="shared" ref="A210" si="45">A206+1</f>
        <v>49</v>
      </c>
      <c r="B210" s="186" t="s">
        <v>20</v>
      </c>
      <c r="C210" s="186" t="s">
        <v>21</v>
      </c>
      <c r="D210" s="186" t="s">
        <v>22</v>
      </c>
      <c r="E210" s="358" t="s">
        <v>23</v>
      </c>
      <c r="F210" s="358"/>
      <c r="G210" s="358" t="s">
        <v>14</v>
      </c>
      <c r="H210" s="359"/>
      <c r="I210" s="87"/>
      <c r="J210" s="109" t="s">
        <v>1719</v>
      </c>
      <c r="K210" s="110"/>
      <c r="L210" s="110"/>
      <c r="M210" s="111"/>
      <c r="N210" s="281"/>
      <c r="V210" s="233"/>
    </row>
    <row r="211" spans="1:22" ht="13.5" thickBot="1" x14ac:dyDescent="0.25">
      <c r="A211" s="356"/>
      <c r="B211" s="113"/>
      <c r="C211" s="113"/>
      <c r="D211" s="268"/>
      <c r="E211" s="113"/>
      <c r="F211" s="113"/>
      <c r="G211" s="459"/>
      <c r="H211" s="460"/>
      <c r="I211" s="461"/>
      <c r="J211" s="115" t="s">
        <v>1719</v>
      </c>
      <c r="K211" s="115"/>
      <c r="L211" s="115"/>
      <c r="M211" s="116"/>
      <c r="N211" s="281"/>
      <c r="V211" s="233">
        <f>G211</f>
        <v>0</v>
      </c>
    </row>
    <row r="212" spans="1:22" ht="23.25" thickBot="1" x14ac:dyDescent="0.25">
      <c r="A212" s="356"/>
      <c r="B212" s="188" t="s">
        <v>29</v>
      </c>
      <c r="C212" s="188" t="s">
        <v>30</v>
      </c>
      <c r="D212" s="188" t="s">
        <v>31</v>
      </c>
      <c r="E212" s="363" t="s">
        <v>32</v>
      </c>
      <c r="F212" s="363"/>
      <c r="G212" s="364"/>
      <c r="H212" s="365"/>
      <c r="I212" s="366"/>
      <c r="J212" s="120" t="s">
        <v>1840</v>
      </c>
      <c r="K212" s="121"/>
      <c r="L212" s="121"/>
      <c r="M212" s="122"/>
      <c r="N212" s="281"/>
      <c r="V212" s="233"/>
    </row>
    <row r="213" spans="1:22" ht="13.5" thickBot="1" x14ac:dyDescent="0.25">
      <c r="A213" s="357"/>
      <c r="B213" s="124"/>
      <c r="C213" s="124"/>
      <c r="D213" s="134"/>
      <c r="E213" s="126" t="s">
        <v>37</v>
      </c>
      <c r="F213" s="127"/>
      <c r="G213" s="462"/>
      <c r="H213" s="463"/>
      <c r="I213" s="464"/>
      <c r="J213" s="120" t="s">
        <v>1726</v>
      </c>
      <c r="K213" s="121"/>
      <c r="L213" s="121"/>
      <c r="M213" s="122"/>
      <c r="N213" s="281"/>
      <c r="V213" s="233"/>
    </row>
    <row r="214" spans="1:22" ht="24" thickTop="1" thickBot="1" x14ac:dyDescent="0.25">
      <c r="A214" s="355">
        <f t="shared" ref="A214" si="46">A210+1</f>
        <v>50</v>
      </c>
      <c r="B214" s="186" t="s">
        <v>20</v>
      </c>
      <c r="C214" s="186" t="s">
        <v>21</v>
      </c>
      <c r="D214" s="186" t="s">
        <v>22</v>
      </c>
      <c r="E214" s="358" t="s">
        <v>23</v>
      </c>
      <c r="F214" s="358"/>
      <c r="G214" s="358" t="s">
        <v>14</v>
      </c>
      <c r="H214" s="359"/>
      <c r="I214" s="87"/>
      <c r="J214" s="109" t="s">
        <v>1719</v>
      </c>
      <c r="K214" s="110"/>
      <c r="L214" s="110"/>
      <c r="M214" s="111"/>
      <c r="N214" s="281"/>
      <c r="V214" s="233"/>
    </row>
    <row r="215" spans="1:22" ht="13.5" thickBot="1" x14ac:dyDescent="0.25">
      <c r="A215" s="356"/>
      <c r="B215" s="113"/>
      <c r="C215" s="113"/>
      <c r="D215" s="268"/>
      <c r="E215" s="113"/>
      <c r="F215" s="113"/>
      <c r="G215" s="459"/>
      <c r="H215" s="460"/>
      <c r="I215" s="461"/>
      <c r="J215" s="115" t="s">
        <v>1719</v>
      </c>
      <c r="K215" s="115"/>
      <c r="L215" s="115"/>
      <c r="M215" s="116"/>
      <c r="N215" s="281"/>
      <c r="V215" s="233">
        <f>G215</f>
        <v>0</v>
      </c>
    </row>
    <row r="216" spans="1:22" ht="23.25" thickBot="1" x14ac:dyDescent="0.25">
      <c r="A216" s="356"/>
      <c r="B216" s="188" t="s">
        <v>29</v>
      </c>
      <c r="C216" s="188" t="s">
        <v>30</v>
      </c>
      <c r="D216" s="188" t="s">
        <v>31</v>
      </c>
      <c r="E216" s="363" t="s">
        <v>32</v>
      </c>
      <c r="F216" s="363"/>
      <c r="G216" s="364"/>
      <c r="H216" s="365"/>
      <c r="I216" s="366"/>
      <c r="J216" s="120" t="s">
        <v>1840</v>
      </c>
      <c r="K216" s="121"/>
      <c r="L216" s="121"/>
      <c r="M216" s="122"/>
      <c r="N216" s="281"/>
      <c r="V216" s="233"/>
    </row>
    <row r="217" spans="1:22" ht="13.5" thickBot="1" x14ac:dyDescent="0.25">
      <c r="A217" s="357"/>
      <c r="B217" s="124"/>
      <c r="C217" s="124"/>
      <c r="D217" s="134"/>
      <c r="E217" s="126" t="s">
        <v>37</v>
      </c>
      <c r="F217" s="127"/>
      <c r="G217" s="462"/>
      <c r="H217" s="463"/>
      <c r="I217" s="464"/>
      <c r="J217" s="120" t="s">
        <v>1726</v>
      </c>
      <c r="K217" s="121"/>
      <c r="L217" s="121"/>
      <c r="M217" s="122"/>
      <c r="N217" s="281"/>
      <c r="V217" s="233"/>
    </row>
    <row r="218" spans="1:22" ht="24" thickTop="1" thickBot="1" x14ac:dyDescent="0.25">
      <c r="A218" s="355">
        <f t="shared" ref="A218" si="47">A214+1</f>
        <v>51</v>
      </c>
      <c r="B218" s="186" t="s">
        <v>20</v>
      </c>
      <c r="C218" s="186" t="s">
        <v>21</v>
      </c>
      <c r="D218" s="186" t="s">
        <v>22</v>
      </c>
      <c r="E218" s="358" t="s">
        <v>23</v>
      </c>
      <c r="F218" s="358"/>
      <c r="G218" s="358" t="s">
        <v>14</v>
      </c>
      <c r="H218" s="359"/>
      <c r="I218" s="87"/>
      <c r="J218" s="109" t="s">
        <v>1719</v>
      </c>
      <c r="K218" s="110"/>
      <c r="L218" s="110"/>
      <c r="M218" s="111"/>
      <c r="N218" s="281"/>
      <c r="V218" s="233"/>
    </row>
    <row r="219" spans="1:22" ht="13.5" thickBot="1" x14ac:dyDescent="0.25">
      <c r="A219" s="356"/>
      <c r="B219" s="113"/>
      <c r="C219" s="113"/>
      <c r="D219" s="268"/>
      <c r="E219" s="113"/>
      <c r="F219" s="113"/>
      <c r="G219" s="459"/>
      <c r="H219" s="460"/>
      <c r="I219" s="461"/>
      <c r="J219" s="115" t="s">
        <v>1719</v>
      </c>
      <c r="K219" s="115"/>
      <c r="L219" s="115"/>
      <c r="M219" s="116"/>
      <c r="N219" s="281"/>
      <c r="V219" s="233">
        <f>G219</f>
        <v>0</v>
      </c>
    </row>
    <row r="220" spans="1:22" ht="23.25" thickBot="1" x14ac:dyDescent="0.25">
      <c r="A220" s="356"/>
      <c r="B220" s="188" t="s">
        <v>29</v>
      </c>
      <c r="C220" s="188" t="s">
        <v>30</v>
      </c>
      <c r="D220" s="188" t="s">
        <v>31</v>
      </c>
      <c r="E220" s="363" t="s">
        <v>32</v>
      </c>
      <c r="F220" s="363"/>
      <c r="G220" s="364"/>
      <c r="H220" s="365"/>
      <c r="I220" s="366"/>
      <c r="J220" s="120" t="s">
        <v>1840</v>
      </c>
      <c r="K220" s="121"/>
      <c r="L220" s="121"/>
      <c r="M220" s="122"/>
      <c r="N220" s="281"/>
      <c r="V220" s="233"/>
    </row>
    <row r="221" spans="1:22" ht="13.5" thickBot="1" x14ac:dyDescent="0.25">
      <c r="A221" s="357"/>
      <c r="B221" s="124"/>
      <c r="C221" s="124"/>
      <c r="D221" s="134"/>
      <c r="E221" s="126" t="s">
        <v>37</v>
      </c>
      <c r="F221" s="127"/>
      <c r="G221" s="462"/>
      <c r="H221" s="463"/>
      <c r="I221" s="464"/>
      <c r="J221" s="120" t="s">
        <v>1726</v>
      </c>
      <c r="K221" s="121"/>
      <c r="L221" s="121"/>
      <c r="M221" s="122"/>
      <c r="N221" s="281"/>
      <c r="V221" s="233"/>
    </row>
    <row r="222" spans="1:22" ht="24" thickTop="1" thickBot="1" x14ac:dyDescent="0.25">
      <c r="A222" s="355">
        <f t="shared" ref="A222" si="48">A218+1</f>
        <v>52</v>
      </c>
      <c r="B222" s="186" t="s">
        <v>20</v>
      </c>
      <c r="C222" s="186" t="s">
        <v>21</v>
      </c>
      <c r="D222" s="186" t="s">
        <v>22</v>
      </c>
      <c r="E222" s="358" t="s">
        <v>23</v>
      </c>
      <c r="F222" s="358"/>
      <c r="G222" s="358" t="s">
        <v>14</v>
      </c>
      <c r="H222" s="359"/>
      <c r="I222" s="87"/>
      <c r="J222" s="109" t="s">
        <v>1719</v>
      </c>
      <c r="K222" s="110"/>
      <c r="L222" s="110"/>
      <c r="M222" s="111"/>
      <c r="N222" s="281"/>
      <c r="V222" s="233"/>
    </row>
    <row r="223" spans="1:22" ht="13.5" thickBot="1" x14ac:dyDescent="0.25">
      <c r="A223" s="356"/>
      <c r="B223" s="113"/>
      <c r="C223" s="113"/>
      <c r="D223" s="268"/>
      <c r="E223" s="113"/>
      <c r="F223" s="113"/>
      <c r="G223" s="459"/>
      <c r="H223" s="460"/>
      <c r="I223" s="461"/>
      <c r="J223" s="115" t="s">
        <v>1719</v>
      </c>
      <c r="K223" s="115"/>
      <c r="L223" s="115"/>
      <c r="M223" s="116"/>
      <c r="N223" s="281"/>
      <c r="V223" s="233">
        <f>G223</f>
        <v>0</v>
      </c>
    </row>
    <row r="224" spans="1:22" ht="23.25" thickBot="1" x14ac:dyDescent="0.25">
      <c r="A224" s="356"/>
      <c r="B224" s="188" t="s">
        <v>29</v>
      </c>
      <c r="C224" s="188" t="s">
        <v>30</v>
      </c>
      <c r="D224" s="188" t="s">
        <v>31</v>
      </c>
      <c r="E224" s="363" t="s">
        <v>32</v>
      </c>
      <c r="F224" s="363"/>
      <c r="G224" s="364"/>
      <c r="H224" s="365"/>
      <c r="I224" s="366"/>
      <c r="J224" s="120" t="s">
        <v>1840</v>
      </c>
      <c r="K224" s="121"/>
      <c r="L224" s="121"/>
      <c r="M224" s="122"/>
      <c r="N224" s="281"/>
      <c r="V224" s="233"/>
    </row>
    <row r="225" spans="1:22" ht="13.5" thickBot="1" x14ac:dyDescent="0.25">
      <c r="A225" s="357"/>
      <c r="B225" s="124"/>
      <c r="C225" s="124"/>
      <c r="D225" s="134"/>
      <c r="E225" s="126" t="s">
        <v>37</v>
      </c>
      <c r="F225" s="127"/>
      <c r="G225" s="462"/>
      <c r="H225" s="463"/>
      <c r="I225" s="464"/>
      <c r="J225" s="120" t="s">
        <v>1726</v>
      </c>
      <c r="K225" s="121"/>
      <c r="L225" s="121"/>
      <c r="M225" s="122"/>
      <c r="N225" s="281"/>
      <c r="V225" s="233"/>
    </row>
    <row r="226" spans="1:22" ht="24" thickTop="1" thickBot="1" x14ac:dyDescent="0.25">
      <c r="A226" s="355">
        <f t="shared" ref="A226" si="49">A222+1</f>
        <v>53</v>
      </c>
      <c r="B226" s="186" t="s">
        <v>20</v>
      </c>
      <c r="C226" s="186" t="s">
        <v>21</v>
      </c>
      <c r="D226" s="186" t="s">
        <v>22</v>
      </c>
      <c r="E226" s="358" t="s">
        <v>23</v>
      </c>
      <c r="F226" s="358"/>
      <c r="G226" s="358" t="s">
        <v>14</v>
      </c>
      <c r="H226" s="359"/>
      <c r="I226" s="87"/>
      <c r="J226" s="109" t="s">
        <v>1719</v>
      </c>
      <c r="K226" s="110"/>
      <c r="L226" s="110"/>
      <c r="M226" s="111"/>
      <c r="N226" s="281"/>
      <c r="V226" s="233"/>
    </row>
    <row r="227" spans="1:22" ht="13.5" thickBot="1" x14ac:dyDescent="0.25">
      <c r="A227" s="356"/>
      <c r="B227" s="113"/>
      <c r="C227" s="113"/>
      <c r="D227" s="268"/>
      <c r="E227" s="113"/>
      <c r="F227" s="113"/>
      <c r="G227" s="459"/>
      <c r="H227" s="460"/>
      <c r="I227" s="461"/>
      <c r="J227" s="115" t="s">
        <v>1719</v>
      </c>
      <c r="K227" s="115"/>
      <c r="L227" s="115"/>
      <c r="M227" s="116"/>
      <c r="N227" s="281"/>
      <c r="V227" s="233">
        <f>G227</f>
        <v>0</v>
      </c>
    </row>
    <row r="228" spans="1:22" ht="23.25" thickBot="1" x14ac:dyDescent="0.25">
      <c r="A228" s="356"/>
      <c r="B228" s="188" t="s">
        <v>29</v>
      </c>
      <c r="C228" s="188" t="s">
        <v>30</v>
      </c>
      <c r="D228" s="188" t="s">
        <v>31</v>
      </c>
      <c r="E228" s="363" t="s">
        <v>32</v>
      </c>
      <c r="F228" s="363"/>
      <c r="G228" s="364"/>
      <c r="H228" s="365"/>
      <c r="I228" s="366"/>
      <c r="J228" s="120" t="s">
        <v>1840</v>
      </c>
      <c r="K228" s="121"/>
      <c r="L228" s="121"/>
      <c r="M228" s="122"/>
      <c r="N228" s="281"/>
      <c r="V228" s="233"/>
    </row>
    <row r="229" spans="1:22" ht="13.5" thickBot="1" x14ac:dyDescent="0.25">
      <c r="A229" s="357"/>
      <c r="B229" s="124"/>
      <c r="C229" s="124"/>
      <c r="D229" s="134"/>
      <c r="E229" s="126" t="s">
        <v>37</v>
      </c>
      <c r="F229" s="127"/>
      <c r="G229" s="462"/>
      <c r="H229" s="463"/>
      <c r="I229" s="464"/>
      <c r="J229" s="120" t="s">
        <v>1726</v>
      </c>
      <c r="K229" s="121"/>
      <c r="L229" s="121"/>
      <c r="M229" s="122"/>
      <c r="N229" s="281"/>
      <c r="V229" s="233"/>
    </row>
    <row r="230" spans="1:22" ht="24" thickTop="1" thickBot="1" x14ac:dyDescent="0.25">
      <c r="A230" s="355">
        <f t="shared" ref="A230" si="50">A226+1</f>
        <v>54</v>
      </c>
      <c r="B230" s="186" t="s">
        <v>20</v>
      </c>
      <c r="C230" s="186" t="s">
        <v>21</v>
      </c>
      <c r="D230" s="186" t="s">
        <v>22</v>
      </c>
      <c r="E230" s="358" t="s">
        <v>23</v>
      </c>
      <c r="F230" s="358"/>
      <c r="G230" s="358" t="s">
        <v>14</v>
      </c>
      <c r="H230" s="359"/>
      <c r="I230" s="87"/>
      <c r="J230" s="109" t="s">
        <v>1719</v>
      </c>
      <c r="K230" s="110"/>
      <c r="L230" s="110"/>
      <c r="M230" s="111"/>
      <c r="N230" s="281"/>
      <c r="V230" s="233"/>
    </row>
    <row r="231" spans="1:22" ht="13.5" thickBot="1" x14ac:dyDescent="0.25">
      <c r="A231" s="356"/>
      <c r="B231" s="113"/>
      <c r="C231" s="113"/>
      <c r="D231" s="268"/>
      <c r="E231" s="113"/>
      <c r="F231" s="113"/>
      <c r="G231" s="459"/>
      <c r="H231" s="460"/>
      <c r="I231" s="461"/>
      <c r="J231" s="115" t="s">
        <v>1719</v>
      </c>
      <c r="K231" s="115"/>
      <c r="L231" s="115"/>
      <c r="M231" s="116"/>
      <c r="N231" s="281"/>
      <c r="V231" s="233">
        <f>G231</f>
        <v>0</v>
      </c>
    </row>
    <row r="232" spans="1:22" ht="23.25" thickBot="1" x14ac:dyDescent="0.25">
      <c r="A232" s="356"/>
      <c r="B232" s="188" t="s">
        <v>29</v>
      </c>
      <c r="C232" s="188" t="s">
        <v>30</v>
      </c>
      <c r="D232" s="188" t="s">
        <v>31</v>
      </c>
      <c r="E232" s="363" t="s">
        <v>32</v>
      </c>
      <c r="F232" s="363"/>
      <c r="G232" s="364"/>
      <c r="H232" s="365"/>
      <c r="I232" s="366"/>
      <c r="J232" s="120" t="s">
        <v>1840</v>
      </c>
      <c r="K232" s="121"/>
      <c r="L232" s="121"/>
      <c r="M232" s="122"/>
      <c r="N232" s="281"/>
      <c r="V232" s="233"/>
    </row>
    <row r="233" spans="1:22" ht="13.5" thickBot="1" x14ac:dyDescent="0.25">
      <c r="A233" s="357"/>
      <c r="B233" s="124"/>
      <c r="C233" s="124"/>
      <c r="D233" s="134"/>
      <c r="E233" s="126" t="s">
        <v>37</v>
      </c>
      <c r="F233" s="127"/>
      <c r="G233" s="462"/>
      <c r="H233" s="463"/>
      <c r="I233" s="464"/>
      <c r="J233" s="120" t="s">
        <v>1726</v>
      </c>
      <c r="K233" s="121"/>
      <c r="L233" s="121"/>
      <c r="M233" s="122"/>
      <c r="N233" s="281"/>
      <c r="V233" s="233"/>
    </row>
    <row r="234" spans="1:22" ht="24" thickTop="1" thickBot="1" x14ac:dyDescent="0.25">
      <c r="A234" s="355">
        <f t="shared" ref="A234" si="51">A230+1</f>
        <v>55</v>
      </c>
      <c r="B234" s="186" t="s">
        <v>20</v>
      </c>
      <c r="C234" s="186" t="s">
        <v>21</v>
      </c>
      <c r="D234" s="186" t="s">
        <v>22</v>
      </c>
      <c r="E234" s="358" t="s">
        <v>23</v>
      </c>
      <c r="F234" s="358"/>
      <c r="G234" s="358" t="s">
        <v>14</v>
      </c>
      <c r="H234" s="359"/>
      <c r="I234" s="87"/>
      <c r="J234" s="109" t="s">
        <v>1719</v>
      </c>
      <c r="K234" s="110"/>
      <c r="L234" s="110"/>
      <c r="M234" s="111"/>
      <c r="N234" s="281"/>
      <c r="V234" s="233"/>
    </row>
    <row r="235" spans="1:22" ht="13.5" thickBot="1" x14ac:dyDescent="0.25">
      <c r="A235" s="356"/>
      <c r="B235" s="113"/>
      <c r="C235" s="113"/>
      <c r="D235" s="268"/>
      <c r="E235" s="113"/>
      <c r="F235" s="113"/>
      <c r="G235" s="459"/>
      <c r="H235" s="460"/>
      <c r="I235" s="461"/>
      <c r="J235" s="115" t="s">
        <v>1719</v>
      </c>
      <c r="K235" s="115"/>
      <c r="L235" s="115"/>
      <c r="M235" s="116"/>
      <c r="N235" s="281"/>
      <c r="V235" s="233">
        <f>G235</f>
        <v>0</v>
      </c>
    </row>
    <row r="236" spans="1:22" ht="23.25" thickBot="1" x14ac:dyDescent="0.25">
      <c r="A236" s="356"/>
      <c r="B236" s="188" t="s">
        <v>29</v>
      </c>
      <c r="C236" s="188" t="s">
        <v>30</v>
      </c>
      <c r="D236" s="188" t="s">
        <v>31</v>
      </c>
      <c r="E236" s="363" t="s">
        <v>32</v>
      </c>
      <c r="F236" s="363"/>
      <c r="G236" s="364"/>
      <c r="H236" s="365"/>
      <c r="I236" s="366"/>
      <c r="J236" s="120" t="s">
        <v>1840</v>
      </c>
      <c r="K236" s="121"/>
      <c r="L236" s="121"/>
      <c r="M236" s="122"/>
      <c r="N236" s="281"/>
      <c r="V236" s="233"/>
    </row>
    <row r="237" spans="1:22" ht="13.5" thickBot="1" x14ac:dyDescent="0.25">
      <c r="A237" s="357"/>
      <c r="B237" s="124"/>
      <c r="C237" s="124"/>
      <c r="D237" s="134"/>
      <c r="E237" s="126" t="s">
        <v>37</v>
      </c>
      <c r="F237" s="127"/>
      <c r="G237" s="462"/>
      <c r="H237" s="463"/>
      <c r="I237" s="464"/>
      <c r="J237" s="120" t="s">
        <v>1726</v>
      </c>
      <c r="K237" s="121"/>
      <c r="L237" s="121"/>
      <c r="M237" s="122"/>
      <c r="N237" s="281"/>
      <c r="V237" s="233"/>
    </row>
    <row r="238" spans="1:22" ht="24" thickTop="1" thickBot="1" x14ac:dyDescent="0.25">
      <c r="A238" s="355">
        <f t="shared" ref="A238" si="52">A234+1</f>
        <v>56</v>
      </c>
      <c r="B238" s="186" t="s">
        <v>20</v>
      </c>
      <c r="C238" s="186" t="s">
        <v>21</v>
      </c>
      <c r="D238" s="186" t="s">
        <v>22</v>
      </c>
      <c r="E238" s="358" t="s">
        <v>23</v>
      </c>
      <c r="F238" s="358"/>
      <c r="G238" s="358" t="s">
        <v>14</v>
      </c>
      <c r="H238" s="359"/>
      <c r="I238" s="87"/>
      <c r="J238" s="109" t="s">
        <v>1719</v>
      </c>
      <c r="K238" s="110"/>
      <c r="L238" s="110"/>
      <c r="M238" s="111"/>
      <c r="N238" s="281"/>
      <c r="V238" s="233"/>
    </row>
    <row r="239" spans="1:22" ht="13.5" thickBot="1" x14ac:dyDescent="0.25">
      <c r="A239" s="356"/>
      <c r="B239" s="113"/>
      <c r="C239" s="113"/>
      <c r="D239" s="268"/>
      <c r="E239" s="113"/>
      <c r="F239" s="113"/>
      <c r="G239" s="459"/>
      <c r="H239" s="460"/>
      <c r="I239" s="461"/>
      <c r="J239" s="115" t="s">
        <v>1719</v>
      </c>
      <c r="K239" s="115"/>
      <c r="L239" s="115"/>
      <c r="M239" s="116"/>
      <c r="N239" s="281"/>
      <c r="V239" s="233">
        <f>G239</f>
        <v>0</v>
      </c>
    </row>
    <row r="240" spans="1:22" ht="23.25" thickBot="1" x14ac:dyDescent="0.25">
      <c r="A240" s="356"/>
      <c r="B240" s="188" t="s">
        <v>29</v>
      </c>
      <c r="C240" s="188" t="s">
        <v>30</v>
      </c>
      <c r="D240" s="188" t="s">
        <v>31</v>
      </c>
      <c r="E240" s="363" t="s">
        <v>32</v>
      </c>
      <c r="F240" s="363"/>
      <c r="G240" s="364"/>
      <c r="H240" s="365"/>
      <c r="I240" s="366"/>
      <c r="J240" s="120" t="s">
        <v>1840</v>
      </c>
      <c r="K240" s="121"/>
      <c r="L240" s="121"/>
      <c r="M240" s="122"/>
      <c r="N240" s="281"/>
      <c r="V240" s="233"/>
    </row>
    <row r="241" spans="1:22" ht="13.5" thickBot="1" x14ac:dyDescent="0.25">
      <c r="A241" s="357"/>
      <c r="B241" s="124"/>
      <c r="C241" s="124"/>
      <c r="D241" s="134"/>
      <c r="E241" s="126" t="s">
        <v>37</v>
      </c>
      <c r="F241" s="127"/>
      <c r="G241" s="462"/>
      <c r="H241" s="463"/>
      <c r="I241" s="464"/>
      <c r="J241" s="120" t="s">
        <v>1726</v>
      </c>
      <c r="K241" s="121"/>
      <c r="L241" s="121"/>
      <c r="M241" s="122"/>
      <c r="N241" s="281"/>
      <c r="V241" s="233"/>
    </row>
    <row r="242" spans="1:22" ht="24" thickTop="1" thickBot="1" x14ac:dyDescent="0.25">
      <c r="A242" s="355">
        <f t="shared" ref="A242" si="53">A238+1</f>
        <v>57</v>
      </c>
      <c r="B242" s="186" t="s">
        <v>20</v>
      </c>
      <c r="C242" s="186" t="s">
        <v>21</v>
      </c>
      <c r="D242" s="186" t="s">
        <v>22</v>
      </c>
      <c r="E242" s="358" t="s">
        <v>23</v>
      </c>
      <c r="F242" s="358"/>
      <c r="G242" s="358" t="s">
        <v>14</v>
      </c>
      <c r="H242" s="359"/>
      <c r="I242" s="87"/>
      <c r="J242" s="109" t="s">
        <v>1719</v>
      </c>
      <c r="K242" s="110"/>
      <c r="L242" s="110"/>
      <c r="M242" s="111"/>
      <c r="N242" s="281"/>
      <c r="V242" s="233"/>
    </row>
    <row r="243" spans="1:22" ht="13.5" thickBot="1" x14ac:dyDescent="0.25">
      <c r="A243" s="356"/>
      <c r="B243" s="113"/>
      <c r="C243" s="113"/>
      <c r="D243" s="268"/>
      <c r="E243" s="113"/>
      <c r="F243" s="113"/>
      <c r="G243" s="459"/>
      <c r="H243" s="460"/>
      <c r="I243" s="461"/>
      <c r="J243" s="115" t="s">
        <v>1719</v>
      </c>
      <c r="K243" s="115"/>
      <c r="L243" s="115"/>
      <c r="M243" s="116"/>
      <c r="N243" s="281"/>
      <c r="V243" s="233">
        <f>G243</f>
        <v>0</v>
      </c>
    </row>
    <row r="244" spans="1:22" ht="23.25" thickBot="1" x14ac:dyDescent="0.25">
      <c r="A244" s="356"/>
      <c r="B244" s="188" t="s">
        <v>29</v>
      </c>
      <c r="C244" s="188" t="s">
        <v>30</v>
      </c>
      <c r="D244" s="188" t="s">
        <v>31</v>
      </c>
      <c r="E244" s="363" t="s">
        <v>32</v>
      </c>
      <c r="F244" s="363"/>
      <c r="G244" s="364"/>
      <c r="H244" s="365"/>
      <c r="I244" s="366"/>
      <c r="J244" s="120" t="s">
        <v>1840</v>
      </c>
      <c r="K244" s="121"/>
      <c r="L244" s="121"/>
      <c r="M244" s="122"/>
      <c r="N244" s="281"/>
      <c r="V244" s="233"/>
    </row>
    <row r="245" spans="1:22" ht="13.5" thickBot="1" x14ac:dyDescent="0.25">
      <c r="A245" s="357"/>
      <c r="B245" s="124"/>
      <c r="C245" s="124"/>
      <c r="D245" s="134"/>
      <c r="E245" s="126" t="s">
        <v>37</v>
      </c>
      <c r="F245" s="127"/>
      <c r="G245" s="462"/>
      <c r="H245" s="463"/>
      <c r="I245" s="464"/>
      <c r="J245" s="120" t="s">
        <v>1726</v>
      </c>
      <c r="K245" s="121"/>
      <c r="L245" s="121"/>
      <c r="M245" s="122"/>
      <c r="N245" s="281"/>
      <c r="V245" s="233"/>
    </row>
    <row r="246" spans="1:22" ht="24" thickTop="1" thickBot="1" x14ac:dyDescent="0.25">
      <c r="A246" s="355">
        <f t="shared" ref="A246" si="54">A242+1</f>
        <v>58</v>
      </c>
      <c r="B246" s="186" t="s">
        <v>20</v>
      </c>
      <c r="C246" s="186" t="s">
        <v>21</v>
      </c>
      <c r="D246" s="186" t="s">
        <v>22</v>
      </c>
      <c r="E246" s="358" t="s">
        <v>23</v>
      </c>
      <c r="F246" s="358"/>
      <c r="G246" s="358" t="s">
        <v>14</v>
      </c>
      <c r="H246" s="359"/>
      <c r="I246" s="87"/>
      <c r="J246" s="109" t="s">
        <v>1719</v>
      </c>
      <c r="K246" s="110"/>
      <c r="L246" s="110"/>
      <c r="M246" s="111"/>
      <c r="N246" s="281"/>
      <c r="V246" s="233"/>
    </row>
    <row r="247" spans="1:22" ht="13.5" thickBot="1" x14ac:dyDescent="0.25">
      <c r="A247" s="356"/>
      <c r="B247" s="113"/>
      <c r="C247" s="113"/>
      <c r="D247" s="268"/>
      <c r="E247" s="113"/>
      <c r="F247" s="113"/>
      <c r="G247" s="459"/>
      <c r="H247" s="460"/>
      <c r="I247" s="461"/>
      <c r="J247" s="115" t="s">
        <v>1719</v>
      </c>
      <c r="K247" s="115"/>
      <c r="L247" s="115"/>
      <c r="M247" s="116"/>
      <c r="N247" s="281"/>
      <c r="V247" s="233">
        <f>G247</f>
        <v>0</v>
      </c>
    </row>
    <row r="248" spans="1:22" ht="23.25" thickBot="1" x14ac:dyDescent="0.25">
      <c r="A248" s="356"/>
      <c r="B248" s="188" t="s">
        <v>29</v>
      </c>
      <c r="C248" s="188" t="s">
        <v>30</v>
      </c>
      <c r="D248" s="188" t="s">
        <v>31</v>
      </c>
      <c r="E248" s="363" t="s">
        <v>32</v>
      </c>
      <c r="F248" s="363"/>
      <c r="G248" s="364"/>
      <c r="H248" s="365"/>
      <c r="I248" s="366"/>
      <c r="J248" s="120" t="s">
        <v>1840</v>
      </c>
      <c r="K248" s="121"/>
      <c r="L248" s="121"/>
      <c r="M248" s="122"/>
      <c r="N248" s="281"/>
      <c r="V248" s="233"/>
    </row>
    <row r="249" spans="1:22" ht="13.5" thickBot="1" x14ac:dyDescent="0.25">
      <c r="A249" s="357"/>
      <c r="B249" s="124"/>
      <c r="C249" s="124"/>
      <c r="D249" s="134"/>
      <c r="E249" s="126" t="s">
        <v>37</v>
      </c>
      <c r="F249" s="127"/>
      <c r="G249" s="462"/>
      <c r="H249" s="463"/>
      <c r="I249" s="464"/>
      <c r="J249" s="120" t="s">
        <v>1726</v>
      </c>
      <c r="K249" s="121"/>
      <c r="L249" s="121"/>
      <c r="M249" s="122"/>
      <c r="N249" s="281"/>
      <c r="V249" s="233"/>
    </row>
    <row r="250" spans="1:22" ht="24" thickTop="1" thickBot="1" x14ac:dyDescent="0.25">
      <c r="A250" s="355">
        <f t="shared" ref="A250" si="55">A246+1</f>
        <v>59</v>
      </c>
      <c r="B250" s="186" t="s">
        <v>20</v>
      </c>
      <c r="C250" s="186" t="s">
        <v>21</v>
      </c>
      <c r="D250" s="186" t="s">
        <v>22</v>
      </c>
      <c r="E250" s="358" t="s">
        <v>23</v>
      </c>
      <c r="F250" s="358"/>
      <c r="G250" s="358" t="s">
        <v>14</v>
      </c>
      <c r="H250" s="359"/>
      <c r="I250" s="87"/>
      <c r="J250" s="109" t="s">
        <v>1719</v>
      </c>
      <c r="K250" s="110"/>
      <c r="L250" s="110"/>
      <c r="M250" s="111"/>
      <c r="N250" s="281"/>
      <c r="V250" s="233"/>
    </row>
    <row r="251" spans="1:22" ht="13.5" thickBot="1" x14ac:dyDescent="0.25">
      <c r="A251" s="356"/>
      <c r="B251" s="113"/>
      <c r="C251" s="113"/>
      <c r="D251" s="268"/>
      <c r="E251" s="113"/>
      <c r="F251" s="113"/>
      <c r="G251" s="459"/>
      <c r="H251" s="460"/>
      <c r="I251" s="461"/>
      <c r="J251" s="115" t="s">
        <v>1719</v>
      </c>
      <c r="K251" s="115"/>
      <c r="L251" s="115"/>
      <c r="M251" s="116"/>
      <c r="N251" s="281"/>
      <c r="V251" s="233">
        <f>G251</f>
        <v>0</v>
      </c>
    </row>
    <row r="252" spans="1:22" ht="23.25" thickBot="1" x14ac:dyDescent="0.25">
      <c r="A252" s="356"/>
      <c r="B252" s="188" t="s">
        <v>29</v>
      </c>
      <c r="C252" s="188" t="s">
        <v>30</v>
      </c>
      <c r="D252" s="188" t="s">
        <v>31</v>
      </c>
      <c r="E252" s="363" t="s">
        <v>32</v>
      </c>
      <c r="F252" s="363"/>
      <c r="G252" s="364"/>
      <c r="H252" s="365"/>
      <c r="I252" s="366"/>
      <c r="J252" s="120" t="s">
        <v>1840</v>
      </c>
      <c r="K252" s="121"/>
      <c r="L252" s="121"/>
      <c r="M252" s="122"/>
      <c r="N252" s="281"/>
      <c r="V252" s="233"/>
    </row>
    <row r="253" spans="1:22" ht="13.5" thickBot="1" x14ac:dyDescent="0.25">
      <c r="A253" s="357"/>
      <c r="B253" s="124"/>
      <c r="C253" s="124"/>
      <c r="D253" s="134"/>
      <c r="E253" s="126" t="s">
        <v>37</v>
      </c>
      <c r="F253" s="127"/>
      <c r="G253" s="462"/>
      <c r="H253" s="463"/>
      <c r="I253" s="464"/>
      <c r="J253" s="120" t="s">
        <v>1726</v>
      </c>
      <c r="K253" s="121"/>
      <c r="L253" s="121"/>
      <c r="M253" s="122"/>
      <c r="N253" s="281"/>
      <c r="V253" s="233"/>
    </row>
    <row r="254" spans="1:22" ht="24" thickTop="1" thickBot="1" x14ac:dyDescent="0.25">
      <c r="A254" s="355">
        <f t="shared" ref="A254" si="56">A250+1</f>
        <v>60</v>
      </c>
      <c r="B254" s="186" t="s">
        <v>20</v>
      </c>
      <c r="C254" s="186" t="s">
        <v>21</v>
      </c>
      <c r="D254" s="186" t="s">
        <v>22</v>
      </c>
      <c r="E254" s="358" t="s">
        <v>23</v>
      </c>
      <c r="F254" s="358"/>
      <c r="G254" s="358" t="s">
        <v>14</v>
      </c>
      <c r="H254" s="359"/>
      <c r="I254" s="87"/>
      <c r="J254" s="109" t="s">
        <v>1719</v>
      </c>
      <c r="K254" s="110"/>
      <c r="L254" s="110"/>
      <c r="M254" s="111"/>
      <c r="N254" s="281"/>
      <c r="V254" s="233"/>
    </row>
    <row r="255" spans="1:22" ht="13.5" thickBot="1" x14ac:dyDescent="0.25">
      <c r="A255" s="356"/>
      <c r="B255" s="113"/>
      <c r="C255" s="113"/>
      <c r="D255" s="268"/>
      <c r="E255" s="113"/>
      <c r="F255" s="113"/>
      <c r="G255" s="459"/>
      <c r="H255" s="460"/>
      <c r="I255" s="461"/>
      <c r="J255" s="115" t="s">
        <v>1719</v>
      </c>
      <c r="K255" s="115"/>
      <c r="L255" s="115"/>
      <c r="M255" s="116"/>
      <c r="N255" s="281"/>
      <c r="V255" s="233">
        <f>G255</f>
        <v>0</v>
      </c>
    </row>
    <row r="256" spans="1:22" ht="23.25" thickBot="1" x14ac:dyDescent="0.25">
      <c r="A256" s="356"/>
      <c r="B256" s="188" t="s">
        <v>29</v>
      </c>
      <c r="C256" s="188" t="s">
        <v>30</v>
      </c>
      <c r="D256" s="188" t="s">
        <v>31</v>
      </c>
      <c r="E256" s="363" t="s">
        <v>32</v>
      </c>
      <c r="F256" s="363"/>
      <c r="G256" s="364"/>
      <c r="H256" s="365"/>
      <c r="I256" s="366"/>
      <c r="J256" s="120" t="s">
        <v>1840</v>
      </c>
      <c r="K256" s="121"/>
      <c r="L256" s="121"/>
      <c r="M256" s="122"/>
      <c r="N256" s="281"/>
      <c r="V256" s="233"/>
    </row>
    <row r="257" spans="1:22" ht="13.5" thickBot="1" x14ac:dyDescent="0.25">
      <c r="A257" s="357"/>
      <c r="B257" s="124"/>
      <c r="C257" s="124"/>
      <c r="D257" s="134"/>
      <c r="E257" s="126" t="s">
        <v>37</v>
      </c>
      <c r="F257" s="127"/>
      <c r="G257" s="462"/>
      <c r="H257" s="463"/>
      <c r="I257" s="464"/>
      <c r="J257" s="120" t="s">
        <v>1726</v>
      </c>
      <c r="K257" s="121"/>
      <c r="L257" s="121"/>
      <c r="M257" s="122"/>
      <c r="N257" s="281"/>
      <c r="V257" s="233"/>
    </row>
    <row r="258" spans="1:22" ht="24" thickTop="1" thickBot="1" x14ac:dyDescent="0.25">
      <c r="A258" s="355">
        <f t="shared" ref="A258" si="57">A254+1</f>
        <v>61</v>
      </c>
      <c r="B258" s="186" t="s">
        <v>20</v>
      </c>
      <c r="C258" s="186" t="s">
        <v>21</v>
      </c>
      <c r="D258" s="186" t="s">
        <v>22</v>
      </c>
      <c r="E258" s="358" t="s">
        <v>23</v>
      </c>
      <c r="F258" s="358"/>
      <c r="G258" s="358" t="s">
        <v>14</v>
      </c>
      <c r="H258" s="359"/>
      <c r="I258" s="87"/>
      <c r="J258" s="109" t="s">
        <v>1719</v>
      </c>
      <c r="K258" s="110"/>
      <c r="L258" s="110"/>
      <c r="M258" s="111"/>
      <c r="N258" s="281"/>
      <c r="V258" s="233"/>
    </row>
    <row r="259" spans="1:22" ht="13.5" thickBot="1" x14ac:dyDescent="0.25">
      <c r="A259" s="356"/>
      <c r="B259" s="113"/>
      <c r="C259" s="113"/>
      <c r="D259" s="268"/>
      <c r="E259" s="113"/>
      <c r="F259" s="113"/>
      <c r="G259" s="459"/>
      <c r="H259" s="460"/>
      <c r="I259" s="461"/>
      <c r="J259" s="115" t="s">
        <v>1719</v>
      </c>
      <c r="K259" s="115"/>
      <c r="L259" s="115"/>
      <c r="M259" s="116"/>
      <c r="N259" s="281"/>
      <c r="V259" s="233">
        <f>G259</f>
        <v>0</v>
      </c>
    </row>
    <row r="260" spans="1:22" ht="23.25" thickBot="1" x14ac:dyDescent="0.25">
      <c r="A260" s="356"/>
      <c r="B260" s="188" t="s">
        <v>29</v>
      </c>
      <c r="C260" s="188" t="s">
        <v>30</v>
      </c>
      <c r="D260" s="188" t="s">
        <v>31</v>
      </c>
      <c r="E260" s="363" t="s">
        <v>32</v>
      </c>
      <c r="F260" s="363"/>
      <c r="G260" s="364"/>
      <c r="H260" s="365"/>
      <c r="I260" s="366"/>
      <c r="J260" s="120" t="s">
        <v>1840</v>
      </c>
      <c r="K260" s="121"/>
      <c r="L260" s="121"/>
      <c r="M260" s="122"/>
      <c r="N260" s="281"/>
      <c r="V260" s="233"/>
    </row>
    <row r="261" spans="1:22" ht="13.5" thickBot="1" x14ac:dyDescent="0.25">
      <c r="A261" s="357"/>
      <c r="B261" s="124"/>
      <c r="C261" s="124"/>
      <c r="D261" s="134"/>
      <c r="E261" s="126" t="s">
        <v>37</v>
      </c>
      <c r="F261" s="127"/>
      <c r="G261" s="462"/>
      <c r="H261" s="463"/>
      <c r="I261" s="464"/>
      <c r="J261" s="120" t="s">
        <v>1726</v>
      </c>
      <c r="K261" s="121"/>
      <c r="L261" s="121"/>
      <c r="M261" s="122"/>
      <c r="N261" s="281"/>
      <c r="V261" s="233"/>
    </row>
    <row r="262" spans="1:22" ht="24" thickTop="1" thickBot="1" x14ac:dyDescent="0.25">
      <c r="A262" s="355">
        <f t="shared" ref="A262" si="58">A258+1</f>
        <v>62</v>
      </c>
      <c r="B262" s="186" t="s">
        <v>20</v>
      </c>
      <c r="C262" s="186" t="s">
        <v>21</v>
      </c>
      <c r="D262" s="186" t="s">
        <v>22</v>
      </c>
      <c r="E262" s="358" t="s">
        <v>23</v>
      </c>
      <c r="F262" s="358"/>
      <c r="G262" s="358" t="s">
        <v>14</v>
      </c>
      <c r="H262" s="359"/>
      <c r="I262" s="87"/>
      <c r="J262" s="109" t="s">
        <v>1719</v>
      </c>
      <c r="K262" s="110"/>
      <c r="L262" s="110"/>
      <c r="M262" s="111"/>
      <c r="N262" s="281"/>
      <c r="V262" s="233"/>
    </row>
    <row r="263" spans="1:22" ht="13.5" thickBot="1" x14ac:dyDescent="0.25">
      <c r="A263" s="356"/>
      <c r="B263" s="113"/>
      <c r="C263" s="113"/>
      <c r="D263" s="268"/>
      <c r="E263" s="113"/>
      <c r="F263" s="113"/>
      <c r="G263" s="459"/>
      <c r="H263" s="460"/>
      <c r="I263" s="461"/>
      <c r="J263" s="115" t="s">
        <v>1719</v>
      </c>
      <c r="K263" s="115"/>
      <c r="L263" s="115"/>
      <c r="M263" s="116"/>
      <c r="N263" s="281"/>
      <c r="V263" s="233">
        <f>G263</f>
        <v>0</v>
      </c>
    </row>
    <row r="264" spans="1:22" ht="23.25" thickBot="1" x14ac:dyDescent="0.25">
      <c r="A264" s="356"/>
      <c r="B264" s="188" t="s">
        <v>29</v>
      </c>
      <c r="C264" s="188" t="s">
        <v>30</v>
      </c>
      <c r="D264" s="188" t="s">
        <v>31</v>
      </c>
      <c r="E264" s="363" t="s">
        <v>32</v>
      </c>
      <c r="F264" s="363"/>
      <c r="G264" s="364"/>
      <c r="H264" s="365"/>
      <c r="I264" s="366"/>
      <c r="J264" s="120" t="s">
        <v>1840</v>
      </c>
      <c r="K264" s="121"/>
      <c r="L264" s="121"/>
      <c r="M264" s="122"/>
      <c r="N264" s="281"/>
      <c r="V264" s="233"/>
    </row>
    <row r="265" spans="1:22" ht="13.5" thickBot="1" x14ac:dyDescent="0.25">
      <c r="A265" s="357"/>
      <c r="B265" s="124"/>
      <c r="C265" s="124"/>
      <c r="D265" s="134"/>
      <c r="E265" s="126" t="s">
        <v>37</v>
      </c>
      <c r="F265" s="127"/>
      <c r="G265" s="462"/>
      <c r="H265" s="463"/>
      <c r="I265" s="464"/>
      <c r="J265" s="120" t="s">
        <v>1726</v>
      </c>
      <c r="K265" s="121"/>
      <c r="L265" s="121"/>
      <c r="M265" s="122"/>
      <c r="N265" s="281"/>
      <c r="V265" s="233"/>
    </row>
    <row r="266" spans="1:22" ht="24" thickTop="1" thickBot="1" x14ac:dyDescent="0.25">
      <c r="A266" s="355">
        <f t="shared" ref="A266" si="59">A262+1</f>
        <v>63</v>
      </c>
      <c r="B266" s="186" t="s">
        <v>20</v>
      </c>
      <c r="C266" s="186" t="s">
        <v>21</v>
      </c>
      <c r="D266" s="186" t="s">
        <v>22</v>
      </c>
      <c r="E266" s="358" t="s">
        <v>23</v>
      </c>
      <c r="F266" s="358"/>
      <c r="G266" s="358" t="s">
        <v>14</v>
      </c>
      <c r="H266" s="359"/>
      <c r="I266" s="87"/>
      <c r="J266" s="109" t="s">
        <v>1719</v>
      </c>
      <c r="K266" s="110"/>
      <c r="L266" s="110"/>
      <c r="M266" s="111"/>
      <c r="N266" s="281"/>
      <c r="V266" s="233"/>
    </row>
    <row r="267" spans="1:22" ht="13.5" thickBot="1" x14ac:dyDescent="0.25">
      <c r="A267" s="356"/>
      <c r="B267" s="113"/>
      <c r="C267" s="113"/>
      <c r="D267" s="268"/>
      <c r="E267" s="113"/>
      <c r="F267" s="113"/>
      <c r="G267" s="459"/>
      <c r="H267" s="460"/>
      <c r="I267" s="461"/>
      <c r="J267" s="115" t="s">
        <v>1719</v>
      </c>
      <c r="K267" s="115"/>
      <c r="L267" s="115"/>
      <c r="M267" s="116"/>
      <c r="N267" s="281"/>
      <c r="V267" s="233">
        <f>G267</f>
        <v>0</v>
      </c>
    </row>
    <row r="268" spans="1:22" ht="23.25" thickBot="1" x14ac:dyDescent="0.25">
      <c r="A268" s="356"/>
      <c r="B268" s="188" t="s">
        <v>29</v>
      </c>
      <c r="C268" s="188" t="s">
        <v>30</v>
      </c>
      <c r="D268" s="188" t="s">
        <v>31</v>
      </c>
      <c r="E268" s="363" t="s">
        <v>32</v>
      </c>
      <c r="F268" s="363"/>
      <c r="G268" s="364"/>
      <c r="H268" s="365"/>
      <c r="I268" s="366"/>
      <c r="J268" s="120" t="s">
        <v>1840</v>
      </c>
      <c r="K268" s="121"/>
      <c r="L268" s="121"/>
      <c r="M268" s="122"/>
      <c r="N268" s="281"/>
      <c r="V268" s="233"/>
    </row>
    <row r="269" spans="1:22" ht="13.5" thickBot="1" x14ac:dyDescent="0.25">
      <c r="A269" s="357"/>
      <c r="B269" s="124"/>
      <c r="C269" s="124"/>
      <c r="D269" s="134"/>
      <c r="E269" s="126" t="s">
        <v>37</v>
      </c>
      <c r="F269" s="127"/>
      <c r="G269" s="462"/>
      <c r="H269" s="463"/>
      <c r="I269" s="464"/>
      <c r="J269" s="120" t="s">
        <v>1726</v>
      </c>
      <c r="K269" s="121"/>
      <c r="L269" s="121"/>
      <c r="M269" s="122"/>
      <c r="N269" s="281"/>
      <c r="V269" s="233"/>
    </row>
    <row r="270" spans="1:22" ht="24" thickTop="1" thickBot="1" x14ac:dyDescent="0.25">
      <c r="A270" s="355">
        <f t="shared" ref="A270" si="60">A266+1</f>
        <v>64</v>
      </c>
      <c r="B270" s="186" t="s">
        <v>20</v>
      </c>
      <c r="C270" s="186" t="s">
        <v>21</v>
      </c>
      <c r="D270" s="186" t="s">
        <v>22</v>
      </c>
      <c r="E270" s="358" t="s">
        <v>23</v>
      </c>
      <c r="F270" s="358"/>
      <c r="G270" s="358" t="s">
        <v>14</v>
      </c>
      <c r="H270" s="359"/>
      <c r="I270" s="87"/>
      <c r="J270" s="109" t="s">
        <v>1719</v>
      </c>
      <c r="K270" s="110"/>
      <c r="L270" s="110"/>
      <c r="M270" s="111"/>
      <c r="N270" s="281"/>
      <c r="V270" s="233"/>
    </row>
    <row r="271" spans="1:22" ht="13.5" thickBot="1" x14ac:dyDescent="0.25">
      <c r="A271" s="356"/>
      <c r="B271" s="113"/>
      <c r="C271" s="113"/>
      <c r="D271" s="268"/>
      <c r="E271" s="113"/>
      <c r="F271" s="113"/>
      <c r="G271" s="459"/>
      <c r="H271" s="460"/>
      <c r="I271" s="461"/>
      <c r="J271" s="115" t="s">
        <v>1719</v>
      </c>
      <c r="K271" s="115"/>
      <c r="L271" s="115"/>
      <c r="M271" s="116"/>
      <c r="N271" s="281"/>
      <c r="V271" s="233">
        <f>G271</f>
        <v>0</v>
      </c>
    </row>
    <row r="272" spans="1:22" ht="23.25" thickBot="1" x14ac:dyDescent="0.25">
      <c r="A272" s="356"/>
      <c r="B272" s="188" t="s">
        <v>29</v>
      </c>
      <c r="C272" s="188" t="s">
        <v>30</v>
      </c>
      <c r="D272" s="188" t="s">
        <v>31</v>
      </c>
      <c r="E272" s="363" t="s">
        <v>32</v>
      </c>
      <c r="F272" s="363"/>
      <c r="G272" s="364"/>
      <c r="H272" s="365"/>
      <c r="I272" s="366"/>
      <c r="J272" s="120" t="s">
        <v>1840</v>
      </c>
      <c r="K272" s="121"/>
      <c r="L272" s="121"/>
      <c r="M272" s="122"/>
      <c r="N272" s="281"/>
      <c r="V272" s="233"/>
    </row>
    <row r="273" spans="1:22" ht="13.5" thickBot="1" x14ac:dyDescent="0.25">
      <c r="A273" s="357"/>
      <c r="B273" s="124"/>
      <c r="C273" s="124"/>
      <c r="D273" s="134"/>
      <c r="E273" s="126" t="s">
        <v>37</v>
      </c>
      <c r="F273" s="127"/>
      <c r="G273" s="462"/>
      <c r="H273" s="463"/>
      <c r="I273" s="464"/>
      <c r="J273" s="120" t="s">
        <v>1726</v>
      </c>
      <c r="K273" s="121"/>
      <c r="L273" s="121"/>
      <c r="M273" s="122"/>
      <c r="N273" s="281"/>
      <c r="V273" s="233"/>
    </row>
    <row r="274" spans="1:22" ht="24" thickTop="1" thickBot="1" x14ac:dyDescent="0.25">
      <c r="A274" s="355">
        <f t="shared" ref="A274" si="61">A270+1</f>
        <v>65</v>
      </c>
      <c r="B274" s="186" t="s">
        <v>20</v>
      </c>
      <c r="C274" s="186" t="s">
        <v>21</v>
      </c>
      <c r="D274" s="186" t="s">
        <v>22</v>
      </c>
      <c r="E274" s="358" t="s">
        <v>23</v>
      </c>
      <c r="F274" s="358"/>
      <c r="G274" s="358" t="s">
        <v>14</v>
      </c>
      <c r="H274" s="359"/>
      <c r="I274" s="87"/>
      <c r="J274" s="109" t="s">
        <v>1719</v>
      </c>
      <c r="K274" s="110"/>
      <c r="L274" s="110"/>
      <c r="M274" s="111"/>
      <c r="N274" s="281"/>
      <c r="V274" s="233"/>
    </row>
    <row r="275" spans="1:22" ht="13.5" thickBot="1" x14ac:dyDescent="0.25">
      <c r="A275" s="356"/>
      <c r="B275" s="113"/>
      <c r="C275" s="113"/>
      <c r="D275" s="268"/>
      <c r="E275" s="113"/>
      <c r="F275" s="113"/>
      <c r="G275" s="459"/>
      <c r="H275" s="460"/>
      <c r="I275" s="461"/>
      <c r="J275" s="115" t="s">
        <v>1719</v>
      </c>
      <c r="K275" s="115"/>
      <c r="L275" s="115"/>
      <c r="M275" s="116"/>
      <c r="N275" s="281"/>
      <c r="V275" s="233">
        <f>G275</f>
        <v>0</v>
      </c>
    </row>
    <row r="276" spans="1:22" ht="23.25" thickBot="1" x14ac:dyDescent="0.25">
      <c r="A276" s="356"/>
      <c r="B276" s="188" t="s">
        <v>29</v>
      </c>
      <c r="C276" s="188" t="s">
        <v>30</v>
      </c>
      <c r="D276" s="188" t="s">
        <v>31</v>
      </c>
      <c r="E276" s="363" t="s">
        <v>32</v>
      </c>
      <c r="F276" s="363"/>
      <c r="G276" s="364"/>
      <c r="H276" s="365"/>
      <c r="I276" s="366"/>
      <c r="J276" s="120" t="s">
        <v>1840</v>
      </c>
      <c r="K276" s="121"/>
      <c r="L276" s="121"/>
      <c r="M276" s="122"/>
      <c r="N276" s="281"/>
      <c r="V276" s="233"/>
    </row>
    <row r="277" spans="1:22" ht="13.5" thickBot="1" x14ac:dyDescent="0.25">
      <c r="A277" s="357"/>
      <c r="B277" s="124"/>
      <c r="C277" s="124"/>
      <c r="D277" s="134"/>
      <c r="E277" s="126" t="s">
        <v>37</v>
      </c>
      <c r="F277" s="127"/>
      <c r="G277" s="462"/>
      <c r="H277" s="463"/>
      <c r="I277" s="464"/>
      <c r="J277" s="120" t="s">
        <v>1726</v>
      </c>
      <c r="K277" s="121"/>
      <c r="L277" s="121"/>
      <c r="M277" s="122"/>
      <c r="N277" s="281"/>
      <c r="V277" s="233"/>
    </row>
    <row r="278" spans="1:22" ht="24" thickTop="1" thickBot="1" x14ac:dyDescent="0.25">
      <c r="A278" s="355">
        <f t="shared" ref="A278" si="62">A274+1</f>
        <v>66</v>
      </c>
      <c r="B278" s="186" t="s">
        <v>20</v>
      </c>
      <c r="C278" s="186" t="s">
        <v>21</v>
      </c>
      <c r="D278" s="186" t="s">
        <v>22</v>
      </c>
      <c r="E278" s="358" t="s">
        <v>23</v>
      </c>
      <c r="F278" s="358"/>
      <c r="G278" s="358" t="s">
        <v>14</v>
      </c>
      <c r="H278" s="359"/>
      <c r="I278" s="87"/>
      <c r="J278" s="109" t="s">
        <v>1719</v>
      </c>
      <c r="K278" s="110"/>
      <c r="L278" s="110"/>
      <c r="M278" s="111"/>
      <c r="N278" s="281"/>
      <c r="V278" s="233"/>
    </row>
    <row r="279" spans="1:22" ht="13.5" thickBot="1" x14ac:dyDescent="0.25">
      <c r="A279" s="356"/>
      <c r="B279" s="113"/>
      <c r="C279" s="113"/>
      <c r="D279" s="268"/>
      <c r="E279" s="113"/>
      <c r="F279" s="113"/>
      <c r="G279" s="459"/>
      <c r="H279" s="460"/>
      <c r="I279" s="461"/>
      <c r="J279" s="115" t="s">
        <v>1719</v>
      </c>
      <c r="K279" s="115"/>
      <c r="L279" s="115"/>
      <c r="M279" s="116"/>
      <c r="N279" s="281"/>
      <c r="V279" s="233">
        <f>G279</f>
        <v>0</v>
      </c>
    </row>
    <row r="280" spans="1:22" ht="23.25" thickBot="1" x14ac:dyDescent="0.25">
      <c r="A280" s="356"/>
      <c r="B280" s="188" t="s">
        <v>29</v>
      </c>
      <c r="C280" s="188" t="s">
        <v>30</v>
      </c>
      <c r="D280" s="188" t="s">
        <v>31</v>
      </c>
      <c r="E280" s="363" t="s">
        <v>32</v>
      </c>
      <c r="F280" s="363"/>
      <c r="G280" s="364"/>
      <c r="H280" s="365"/>
      <c r="I280" s="366"/>
      <c r="J280" s="120" t="s">
        <v>1840</v>
      </c>
      <c r="K280" s="121"/>
      <c r="L280" s="121"/>
      <c r="M280" s="122"/>
      <c r="N280" s="281"/>
      <c r="V280" s="233"/>
    </row>
    <row r="281" spans="1:22" ht="13.5" thickBot="1" x14ac:dyDescent="0.25">
      <c r="A281" s="357"/>
      <c r="B281" s="124"/>
      <c r="C281" s="124"/>
      <c r="D281" s="134"/>
      <c r="E281" s="126" t="s">
        <v>37</v>
      </c>
      <c r="F281" s="127"/>
      <c r="G281" s="462"/>
      <c r="H281" s="463"/>
      <c r="I281" s="464"/>
      <c r="J281" s="120" t="s">
        <v>1726</v>
      </c>
      <c r="K281" s="121"/>
      <c r="L281" s="121"/>
      <c r="M281" s="122"/>
      <c r="N281" s="281"/>
      <c r="V281" s="233"/>
    </row>
    <row r="282" spans="1:22" ht="24" thickTop="1" thickBot="1" x14ac:dyDescent="0.25">
      <c r="A282" s="355">
        <f t="shared" ref="A282" si="63">A278+1</f>
        <v>67</v>
      </c>
      <c r="B282" s="186" t="s">
        <v>20</v>
      </c>
      <c r="C282" s="186" t="s">
        <v>21</v>
      </c>
      <c r="D282" s="186" t="s">
        <v>22</v>
      </c>
      <c r="E282" s="358" t="s">
        <v>23</v>
      </c>
      <c r="F282" s="358"/>
      <c r="G282" s="358" t="s">
        <v>14</v>
      </c>
      <c r="H282" s="359"/>
      <c r="I282" s="87"/>
      <c r="J282" s="109" t="s">
        <v>1719</v>
      </c>
      <c r="K282" s="110"/>
      <c r="L282" s="110"/>
      <c r="M282" s="111"/>
      <c r="N282" s="281"/>
      <c r="V282" s="233"/>
    </row>
    <row r="283" spans="1:22" ht="13.5" thickBot="1" x14ac:dyDescent="0.25">
      <c r="A283" s="356"/>
      <c r="B283" s="113"/>
      <c r="C283" s="113"/>
      <c r="D283" s="268"/>
      <c r="E283" s="113"/>
      <c r="F283" s="113"/>
      <c r="G283" s="459"/>
      <c r="H283" s="460"/>
      <c r="I283" s="461"/>
      <c r="J283" s="115" t="s">
        <v>1719</v>
      </c>
      <c r="K283" s="115"/>
      <c r="L283" s="115"/>
      <c r="M283" s="116"/>
      <c r="N283" s="281"/>
      <c r="V283" s="233">
        <f>G283</f>
        <v>0</v>
      </c>
    </row>
    <row r="284" spans="1:22" ht="23.25" thickBot="1" x14ac:dyDescent="0.25">
      <c r="A284" s="356"/>
      <c r="B284" s="188" t="s">
        <v>29</v>
      </c>
      <c r="C284" s="188" t="s">
        <v>30</v>
      </c>
      <c r="D284" s="188" t="s">
        <v>31</v>
      </c>
      <c r="E284" s="363" t="s">
        <v>32</v>
      </c>
      <c r="F284" s="363"/>
      <c r="G284" s="364"/>
      <c r="H284" s="365"/>
      <c r="I284" s="366"/>
      <c r="J284" s="120" t="s">
        <v>1840</v>
      </c>
      <c r="K284" s="121"/>
      <c r="L284" s="121"/>
      <c r="M284" s="122"/>
      <c r="N284" s="281"/>
      <c r="V284" s="233"/>
    </row>
    <row r="285" spans="1:22" ht="13.5" thickBot="1" x14ac:dyDescent="0.25">
      <c r="A285" s="357"/>
      <c r="B285" s="124"/>
      <c r="C285" s="124"/>
      <c r="D285" s="134"/>
      <c r="E285" s="126" t="s">
        <v>37</v>
      </c>
      <c r="F285" s="127"/>
      <c r="G285" s="462"/>
      <c r="H285" s="463"/>
      <c r="I285" s="464"/>
      <c r="J285" s="120" t="s">
        <v>1726</v>
      </c>
      <c r="K285" s="121"/>
      <c r="L285" s="121"/>
      <c r="M285" s="122"/>
      <c r="N285" s="281"/>
      <c r="V285" s="233"/>
    </row>
    <row r="286" spans="1:22" ht="24" thickTop="1" thickBot="1" x14ac:dyDescent="0.25">
      <c r="A286" s="355">
        <f t="shared" ref="A286" si="64">A282+1</f>
        <v>68</v>
      </c>
      <c r="B286" s="186" t="s">
        <v>20</v>
      </c>
      <c r="C286" s="186" t="s">
        <v>21</v>
      </c>
      <c r="D286" s="186" t="s">
        <v>22</v>
      </c>
      <c r="E286" s="358" t="s">
        <v>23</v>
      </c>
      <c r="F286" s="358"/>
      <c r="G286" s="358" t="s">
        <v>14</v>
      </c>
      <c r="H286" s="359"/>
      <c r="I286" s="87"/>
      <c r="J286" s="109" t="s">
        <v>1719</v>
      </c>
      <c r="K286" s="110"/>
      <c r="L286" s="110"/>
      <c r="M286" s="111"/>
      <c r="N286" s="281"/>
      <c r="V286" s="233"/>
    </row>
    <row r="287" spans="1:22" ht="13.5" thickBot="1" x14ac:dyDescent="0.25">
      <c r="A287" s="356"/>
      <c r="B287" s="113"/>
      <c r="C287" s="113"/>
      <c r="D287" s="268"/>
      <c r="E287" s="113"/>
      <c r="F287" s="113"/>
      <c r="G287" s="459"/>
      <c r="H287" s="460"/>
      <c r="I287" s="461"/>
      <c r="J287" s="115" t="s">
        <v>1719</v>
      </c>
      <c r="K287" s="115"/>
      <c r="L287" s="115"/>
      <c r="M287" s="116"/>
      <c r="N287" s="281"/>
      <c r="V287" s="233">
        <f>G287</f>
        <v>0</v>
      </c>
    </row>
    <row r="288" spans="1:22" ht="23.25" thickBot="1" x14ac:dyDescent="0.25">
      <c r="A288" s="356"/>
      <c r="B288" s="188" t="s">
        <v>29</v>
      </c>
      <c r="C288" s="188" t="s">
        <v>30</v>
      </c>
      <c r="D288" s="188" t="s">
        <v>31</v>
      </c>
      <c r="E288" s="363" t="s">
        <v>32</v>
      </c>
      <c r="F288" s="363"/>
      <c r="G288" s="364"/>
      <c r="H288" s="365"/>
      <c r="I288" s="366"/>
      <c r="J288" s="120" t="s">
        <v>1840</v>
      </c>
      <c r="K288" s="121"/>
      <c r="L288" s="121"/>
      <c r="M288" s="122"/>
      <c r="N288" s="281"/>
      <c r="V288" s="233"/>
    </row>
    <row r="289" spans="1:22" ht="13.5" thickBot="1" x14ac:dyDescent="0.25">
      <c r="A289" s="357"/>
      <c r="B289" s="124"/>
      <c r="C289" s="124"/>
      <c r="D289" s="134"/>
      <c r="E289" s="126" t="s">
        <v>37</v>
      </c>
      <c r="F289" s="127"/>
      <c r="G289" s="462"/>
      <c r="H289" s="463"/>
      <c r="I289" s="464"/>
      <c r="J289" s="120" t="s">
        <v>1726</v>
      </c>
      <c r="K289" s="121"/>
      <c r="L289" s="121"/>
      <c r="M289" s="122"/>
      <c r="N289" s="281"/>
      <c r="V289" s="233"/>
    </row>
    <row r="290" spans="1:22" ht="24" thickTop="1" thickBot="1" x14ac:dyDescent="0.25">
      <c r="A290" s="355">
        <f t="shared" ref="A290" si="65">A286+1</f>
        <v>69</v>
      </c>
      <c r="B290" s="186" t="s">
        <v>20</v>
      </c>
      <c r="C290" s="186" t="s">
        <v>21</v>
      </c>
      <c r="D290" s="186" t="s">
        <v>22</v>
      </c>
      <c r="E290" s="358" t="s">
        <v>23</v>
      </c>
      <c r="F290" s="358"/>
      <c r="G290" s="358" t="s">
        <v>14</v>
      </c>
      <c r="H290" s="359"/>
      <c r="I290" s="87"/>
      <c r="J290" s="109" t="s">
        <v>1719</v>
      </c>
      <c r="K290" s="110"/>
      <c r="L290" s="110"/>
      <c r="M290" s="111"/>
      <c r="N290" s="281"/>
      <c r="V290" s="233"/>
    </row>
    <row r="291" spans="1:22" ht="13.5" thickBot="1" x14ac:dyDescent="0.25">
      <c r="A291" s="356"/>
      <c r="B291" s="113"/>
      <c r="C291" s="113"/>
      <c r="D291" s="268"/>
      <c r="E291" s="113"/>
      <c r="F291" s="113"/>
      <c r="G291" s="459"/>
      <c r="H291" s="460"/>
      <c r="I291" s="461"/>
      <c r="J291" s="115" t="s">
        <v>1719</v>
      </c>
      <c r="K291" s="115"/>
      <c r="L291" s="115"/>
      <c r="M291" s="116"/>
      <c r="N291" s="281"/>
      <c r="V291" s="233">
        <f>G291</f>
        <v>0</v>
      </c>
    </row>
    <row r="292" spans="1:22" ht="23.25" thickBot="1" x14ac:dyDescent="0.25">
      <c r="A292" s="356"/>
      <c r="B292" s="188" t="s">
        <v>29</v>
      </c>
      <c r="C292" s="188" t="s">
        <v>30</v>
      </c>
      <c r="D292" s="188" t="s">
        <v>31</v>
      </c>
      <c r="E292" s="363" t="s">
        <v>32</v>
      </c>
      <c r="F292" s="363"/>
      <c r="G292" s="364"/>
      <c r="H292" s="365"/>
      <c r="I292" s="366"/>
      <c r="J292" s="120" t="s">
        <v>1840</v>
      </c>
      <c r="K292" s="121"/>
      <c r="L292" s="121"/>
      <c r="M292" s="122"/>
      <c r="N292" s="281"/>
      <c r="V292" s="233"/>
    </row>
    <row r="293" spans="1:22" ht="13.5" thickBot="1" x14ac:dyDescent="0.25">
      <c r="A293" s="357"/>
      <c r="B293" s="124"/>
      <c r="C293" s="124"/>
      <c r="D293" s="134"/>
      <c r="E293" s="126" t="s">
        <v>37</v>
      </c>
      <c r="F293" s="127"/>
      <c r="G293" s="462"/>
      <c r="H293" s="463"/>
      <c r="I293" s="464"/>
      <c r="J293" s="120" t="s">
        <v>1726</v>
      </c>
      <c r="K293" s="121"/>
      <c r="L293" s="121"/>
      <c r="M293" s="122"/>
      <c r="N293" s="281"/>
      <c r="V293" s="233"/>
    </row>
    <row r="294" spans="1:22" ht="24" thickTop="1" thickBot="1" x14ac:dyDescent="0.25">
      <c r="A294" s="355">
        <f t="shared" ref="A294" si="66">A290+1</f>
        <v>70</v>
      </c>
      <c r="B294" s="186" t="s">
        <v>20</v>
      </c>
      <c r="C294" s="186" t="s">
        <v>21</v>
      </c>
      <c r="D294" s="186" t="s">
        <v>22</v>
      </c>
      <c r="E294" s="358" t="s">
        <v>23</v>
      </c>
      <c r="F294" s="358"/>
      <c r="G294" s="358" t="s">
        <v>14</v>
      </c>
      <c r="H294" s="359"/>
      <c r="I294" s="87"/>
      <c r="J294" s="109" t="s">
        <v>1719</v>
      </c>
      <c r="K294" s="110"/>
      <c r="L294" s="110"/>
      <c r="M294" s="111"/>
      <c r="N294" s="281"/>
      <c r="V294" s="233"/>
    </row>
    <row r="295" spans="1:22" ht="13.5" thickBot="1" x14ac:dyDescent="0.25">
      <c r="A295" s="356"/>
      <c r="B295" s="113"/>
      <c r="C295" s="113"/>
      <c r="D295" s="268"/>
      <c r="E295" s="113"/>
      <c r="F295" s="113"/>
      <c r="G295" s="459"/>
      <c r="H295" s="460"/>
      <c r="I295" s="461"/>
      <c r="J295" s="115" t="s">
        <v>1719</v>
      </c>
      <c r="K295" s="115"/>
      <c r="L295" s="115"/>
      <c r="M295" s="116"/>
      <c r="N295" s="281"/>
      <c r="V295" s="233">
        <f>G295</f>
        <v>0</v>
      </c>
    </row>
    <row r="296" spans="1:22" ht="23.25" thickBot="1" x14ac:dyDescent="0.25">
      <c r="A296" s="356"/>
      <c r="B296" s="188" t="s">
        <v>29</v>
      </c>
      <c r="C296" s="188" t="s">
        <v>30</v>
      </c>
      <c r="D296" s="188" t="s">
        <v>31</v>
      </c>
      <c r="E296" s="363" t="s">
        <v>32</v>
      </c>
      <c r="F296" s="363"/>
      <c r="G296" s="364"/>
      <c r="H296" s="365"/>
      <c r="I296" s="366"/>
      <c r="J296" s="120" t="s">
        <v>1840</v>
      </c>
      <c r="K296" s="121"/>
      <c r="L296" s="121"/>
      <c r="M296" s="122"/>
      <c r="N296" s="281"/>
      <c r="V296" s="233"/>
    </row>
    <row r="297" spans="1:22" ht="13.5" thickBot="1" x14ac:dyDescent="0.25">
      <c r="A297" s="357"/>
      <c r="B297" s="124"/>
      <c r="C297" s="124"/>
      <c r="D297" s="134"/>
      <c r="E297" s="126" t="s">
        <v>37</v>
      </c>
      <c r="F297" s="127"/>
      <c r="G297" s="462"/>
      <c r="H297" s="463"/>
      <c r="I297" s="464"/>
      <c r="J297" s="120" t="s">
        <v>1726</v>
      </c>
      <c r="K297" s="121"/>
      <c r="L297" s="121"/>
      <c r="M297" s="122"/>
      <c r="N297" s="281"/>
      <c r="V297" s="233"/>
    </row>
    <row r="298" spans="1:22" ht="24" thickTop="1" thickBot="1" x14ac:dyDescent="0.25">
      <c r="A298" s="355">
        <f t="shared" ref="A298" si="67">A294+1</f>
        <v>71</v>
      </c>
      <c r="B298" s="186" t="s">
        <v>20</v>
      </c>
      <c r="C298" s="186" t="s">
        <v>21</v>
      </c>
      <c r="D298" s="186" t="s">
        <v>22</v>
      </c>
      <c r="E298" s="358" t="s">
        <v>23</v>
      </c>
      <c r="F298" s="358"/>
      <c r="G298" s="358" t="s">
        <v>14</v>
      </c>
      <c r="H298" s="359"/>
      <c r="I298" s="87"/>
      <c r="J298" s="109" t="s">
        <v>1719</v>
      </c>
      <c r="K298" s="110"/>
      <c r="L298" s="110"/>
      <c r="M298" s="111"/>
      <c r="N298" s="281"/>
      <c r="V298" s="233"/>
    </row>
    <row r="299" spans="1:22" ht="13.5" thickBot="1" x14ac:dyDescent="0.25">
      <c r="A299" s="356"/>
      <c r="B299" s="113"/>
      <c r="C299" s="113"/>
      <c r="D299" s="268"/>
      <c r="E299" s="113"/>
      <c r="F299" s="113"/>
      <c r="G299" s="459"/>
      <c r="H299" s="460"/>
      <c r="I299" s="461"/>
      <c r="J299" s="115" t="s">
        <v>1719</v>
      </c>
      <c r="K299" s="115"/>
      <c r="L299" s="115"/>
      <c r="M299" s="116"/>
      <c r="N299" s="281"/>
      <c r="V299" s="233">
        <f>G299</f>
        <v>0</v>
      </c>
    </row>
    <row r="300" spans="1:22" ht="23.25" thickBot="1" x14ac:dyDescent="0.25">
      <c r="A300" s="356"/>
      <c r="B300" s="188" t="s">
        <v>29</v>
      </c>
      <c r="C300" s="188" t="s">
        <v>30</v>
      </c>
      <c r="D300" s="188" t="s">
        <v>31</v>
      </c>
      <c r="E300" s="363" t="s">
        <v>32</v>
      </c>
      <c r="F300" s="363"/>
      <c r="G300" s="364"/>
      <c r="H300" s="365"/>
      <c r="I300" s="366"/>
      <c r="J300" s="120" t="s">
        <v>1840</v>
      </c>
      <c r="K300" s="121"/>
      <c r="L300" s="121"/>
      <c r="M300" s="122"/>
      <c r="N300" s="281"/>
      <c r="V300" s="233"/>
    </row>
    <row r="301" spans="1:22" ht="13.5" thickBot="1" x14ac:dyDescent="0.25">
      <c r="A301" s="357"/>
      <c r="B301" s="124"/>
      <c r="C301" s="124"/>
      <c r="D301" s="134"/>
      <c r="E301" s="126" t="s">
        <v>37</v>
      </c>
      <c r="F301" s="127"/>
      <c r="G301" s="462"/>
      <c r="H301" s="463"/>
      <c r="I301" s="464"/>
      <c r="J301" s="120" t="s">
        <v>1726</v>
      </c>
      <c r="K301" s="121"/>
      <c r="L301" s="121"/>
      <c r="M301" s="122"/>
      <c r="N301" s="281"/>
      <c r="V301" s="233"/>
    </row>
    <row r="302" spans="1:22" ht="24" thickTop="1" thickBot="1" x14ac:dyDescent="0.25">
      <c r="A302" s="355">
        <f t="shared" ref="A302" si="68">A298+1</f>
        <v>72</v>
      </c>
      <c r="B302" s="186" t="s">
        <v>20</v>
      </c>
      <c r="C302" s="186" t="s">
        <v>21</v>
      </c>
      <c r="D302" s="186" t="s">
        <v>22</v>
      </c>
      <c r="E302" s="358" t="s">
        <v>23</v>
      </c>
      <c r="F302" s="358"/>
      <c r="G302" s="358" t="s">
        <v>14</v>
      </c>
      <c r="H302" s="359"/>
      <c r="I302" s="87"/>
      <c r="J302" s="109" t="s">
        <v>1719</v>
      </c>
      <c r="K302" s="110"/>
      <c r="L302" s="110"/>
      <c r="M302" s="111"/>
      <c r="N302" s="281"/>
      <c r="V302" s="233"/>
    </row>
    <row r="303" spans="1:22" ht="13.5" thickBot="1" x14ac:dyDescent="0.25">
      <c r="A303" s="356"/>
      <c r="B303" s="113"/>
      <c r="C303" s="113"/>
      <c r="D303" s="268"/>
      <c r="E303" s="113"/>
      <c r="F303" s="113"/>
      <c r="G303" s="459"/>
      <c r="H303" s="460"/>
      <c r="I303" s="461"/>
      <c r="J303" s="115" t="s">
        <v>1719</v>
      </c>
      <c r="K303" s="115"/>
      <c r="L303" s="115"/>
      <c r="M303" s="116"/>
      <c r="N303" s="281"/>
      <c r="V303" s="233">
        <f>G303</f>
        <v>0</v>
      </c>
    </row>
    <row r="304" spans="1:22" ht="23.25" thickBot="1" x14ac:dyDescent="0.25">
      <c r="A304" s="356"/>
      <c r="B304" s="188" t="s">
        <v>29</v>
      </c>
      <c r="C304" s="188" t="s">
        <v>30</v>
      </c>
      <c r="D304" s="188" t="s">
        <v>31</v>
      </c>
      <c r="E304" s="363" t="s">
        <v>32</v>
      </c>
      <c r="F304" s="363"/>
      <c r="G304" s="364"/>
      <c r="H304" s="365"/>
      <c r="I304" s="366"/>
      <c r="J304" s="120" t="s">
        <v>1840</v>
      </c>
      <c r="K304" s="121"/>
      <c r="L304" s="121"/>
      <c r="M304" s="122"/>
      <c r="N304" s="281"/>
      <c r="V304" s="233"/>
    </row>
    <row r="305" spans="1:22" ht="13.5" thickBot="1" x14ac:dyDescent="0.25">
      <c r="A305" s="357"/>
      <c r="B305" s="124"/>
      <c r="C305" s="124"/>
      <c r="D305" s="134"/>
      <c r="E305" s="126" t="s">
        <v>37</v>
      </c>
      <c r="F305" s="127"/>
      <c r="G305" s="462"/>
      <c r="H305" s="463"/>
      <c r="I305" s="464"/>
      <c r="J305" s="120" t="s">
        <v>1726</v>
      </c>
      <c r="K305" s="121"/>
      <c r="L305" s="121"/>
      <c r="M305" s="122"/>
      <c r="N305" s="281"/>
      <c r="V305" s="233"/>
    </row>
    <row r="306" spans="1:22" ht="24" thickTop="1" thickBot="1" x14ac:dyDescent="0.25">
      <c r="A306" s="355">
        <f t="shared" ref="A306" si="69">A302+1</f>
        <v>73</v>
      </c>
      <c r="B306" s="186" t="s">
        <v>20</v>
      </c>
      <c r="C306" s="186" t="s">
        <v>21</v>
      </c>
      <c r="D306" s="186" t="s">
        <v>22</v>
      </c>
      <c r="E306" s="358" t="s">
        <v>23</v>
      </c>
      <c r="F306" s="358"/>
      <c r="G306" s="358" t="s">
        <v>14</v>
      </c>
      <c r="H306" s="359"/>
      <c r="I306" s="87"/>
      <c r="J306" s="109" t="s">
        <v>1719</v>
      </c>
      <c r="K306" s="110"/>
      <c r="L306" s="110"/>
      <c r="M306" s="111"/>
      <c r="N306" s="281"/>
      <c r="V306" s="233"/>
    </row>
    <row r="307" spans="1:22" ht="13.5" thickBot="1" x14ac:dyDescent="0.25">
      <c r="A307" s="356"/>
      <c r="B307" s="113"/>
      <c r="C307" s="113"/>
      <c r="D307" s="268"/>
      <c r="E307" s="113"/>
      <c r="F307" s="113"/>
      <c r="G307" s="459"/>
      <c r="H307" s="460"/>
      <c r="I307" s="461"/>
      <c r="J307" s="115" t="s">
        <v>1719</v>
      </c>
      <c r="K307" s="115"/>
      <c r="L307" s="115"/>
      <c r="M307" s="116"/>
      <c r="N307" s="281"/>
      <c r="V307" s="233">
        <f>G307</f>
        <v>0</v>
      </c>
    </row>
    <row r="308" spans="1:22" ht="23.25" thickBot="1" x14ac:dyDescent="0.25">
      <c r="A308" s="356"/>
      <c r="B308" s="188" t="s">
        <v>29</v>
      </c>
      <c r="C308" s="188" t="s">
        <v>30</v>
      </c>
      <c r="D308" s="188" t="s">
        <v>31</v>
      </c>
      <c r="E308" s="363" t="s">
        <v>32</v>
      </c>
      <c r="F308" s="363"/>
      <c r="G308" s="364"/>
      <c r="H308" s="365"/>
      <c r="I308" s="366"/>
      <c r="J308" s="120" t="s">
        <v>1840</v>
      </c>
      <c r="K308" s="121"/>
      <c r="L308" s="121"/>
      <c r="M308" s="122"/>
      <c r="N308" s="281"/>
      <c r="V308" s="233"/>
    </row>
    <row r="309" spans="1:22" ht="13.5" thickBot="1" x14ac:dyDescent="0.25">
      <c r="A309" s="357"/>
      <c r="B309" s="124"/>
      <c r="C309" s="124"/>
      <c r="D309" s="134"/>
      <c r="E309" s="126" t="s">
        <v>37</v>
      </c>
      <c r="F309" s="127"/>
      <c r="G309" s="462"/>
      <c r="H309" s="463"/>
      <c r="I309" s="464"/>
      <c r="J309" s="120" t="s">
        <v>1726</v>
      </c>
      <c r="K309" s="121"/>
      <c r="L309" s="121"/>
      <c r="M309" s="122"/>
      <c r="N309" s="281"/>
      <c r="V309" s="233"/>
    </row>
    <row r="310" spans="1:22" ht="24" thickTop="1" thickBot="1" x14ac:dyDescent="0.25">
      <c r="A310" s="355">
        <f t="shared" ref="A310" si="70">A306+1</f>
        <v>74</v>
      </c>
      <c r="B310" s="186" t="s">
        <v>20</v>
      </c>
      <c r="C310" s="186" t="s">
        <v>21</v>
      </c>
      <c r="D310" s="186" t="s">
        <v>22</v>
      </c>
      <c r="E310" s="358" t="s">
        <v>23</v>
      </c>
      <c r="F310" s="358"/>
      <c r="G310" s="358" t="s">
        <v>14</v>
      </c>
      <c r="H310" s="359"/>
      <c r="I310" s="87"/>
      <c r="J310" s="109" t="s">
        <v>1719</v>
      </c>
      <c r="K310" s="110"/>
      <c r="L310" s="110"/>
      <c r="M310" s="111"/>
      <c r="N310" s="281"/>
      <c r="V310" s="233"/>
    </row>
    <row r="311" spans="1:22" ht="13.5" thickBot="1" x14ac:dyDescent="0.25">
      <c r="A311" s="356"/>
      <c r="B311" s="113"/>
      <c r="C311" s="113"/>
      <c r="D311" s="268"/>
      <c r="E311" s="113"/>
      <c r="F311" s="113"/>
      <c r="G311" s="459"/>
      <c r="H311" s="460"/>
      <c r="I311" s="461"/>
      <c r="J311" s="115" t="s">
        <v>1719</v>
      </c>
      <c r="K311" s="115"/>
      <c r="L311" s="115"/>
      <c r="M311" s="116"/>
      <c r="N311" s="281"/>
      <c r="V311" s="233">
        <f>G311</f>
        <v>0</v>
      </c>
    </row>
    <row r="312" spans="1:22" ht="23.25" thickBot="1" x14ac:dyDescent="0.25">
      <c r="A312" s="356"/>
      <c r="B312" s="188" t="s">
        <v>29</v>
      </c>
      <c r="C312" s="188" t="s">
        <v>30</v>
      </c>
      <c r="D312" s="188" t="s">
        <v>31</v>
      </c>
      <c r="E312" s="363" t="s">
        <v>32</v>
      </c>
      <c r="F312" s="363"/>
      <c r="G312" s="364"/>
      <c r="H312" s="365"/>
      <c r="I312" s="366"/>
      <c r="J312" s="120" t="s">
        <v>1840</v>
      </c>
      <c r="K312" s="121"/>
      <c r="L312" s="121"/>
      <c r="M312" s="122"/>
      <c r="N312" s="281"/>
      <c r="V312" s="233"/>
    </row>
    <row r="313" spans="1:22" ht="13.5" thickBot="1" x14ac:dyDescent="0.25">
      <c r="A313" s="357"/>
      <c r="B313" s="124"/>
      <c r="C313" s="124"/>
      <c r="D313" s="134"/>
      <c r="E313" s="126" t="s">
        <v>37</v>
      </c>
      <c r="F313" s="127"/>
      <c r="G313" s="462"/>
      <c r="H313" s="463"/>
      <c r="I313" s="464"/>
      <c r="J313" s="120" t="s">
        <v>1726</v>
      </c>
      <c r="K313" s="121"/>
      <c r="L313" s="121"/>
      <c r="M313" s="122"/>
      <c r="N313" s="281"/>
      <c r="V313" s="233"/>
    </row>
    <row r="314" spans="1:22" ht="24" thickTop="1" thickBot="1" x14ac:dyDescent="0.25">
      <c r="A314" s="355">
        <f t="shared" ref="A314" si="71">A310+1</f>
        <v>75</v>
      </c>
      <c r="B314" s="186" t="s">
        <v>20</v>
      </c>
      <c r="C314" s="186" t="s">
        <v>21</v>
      </c>
      <c r="D314" s="186" t="s">
        <v>22</v>
      </c>
      <c r="E314" s="358" t="s">
        <v>23</v>
      </c>
      <c r="F314" s="358"/>
      <c r="G314" s="358" t="s">
        <v>14</v>
      </c>
      <c r="H314" s="359"/>
      <c r="I314" s="87"/>
      <c r="J314" s="109" t="s">
        <v>1719</v>
      </c>
      <c r="K314" s="110"/>
      <c r="L314" s="110"/>
      <c r="M314" s="111"/>
      <c r="N314" s="281"/>
      <c r="V314" s="233"/>
    </row>
    <row r="315" spans="1:22" ht="13.5" thickBot="1" x14ac:dyDescent="0.25">
      <c r="A315" s="356"/>
      <c r="B315" s="113"/>
      <c r="C315" s="113"/>
      <c r="D315" s="268"/>
      <c r="E315" s="113"/>
      <c r="F315" s="113"/>
      <c r="G315" s="459"/>
      <c r="H315" s="460"/>
      <c r="I315" s="461"/>
      <c r="J315" s="115" t="s">
        <v>1719</v>
      </c>
      <c r="K315" s="115"/>
      <c r="L315" s="115"/>
      <c r="M315" s="116"/>
      <c r="N315" s="281"/>
      <c r="V315" s="233">
        <f>G315</f>
        <v>0</v>
      </c>
    </row>
    <row r="316" spans="1:22" ht="23.25" thickBot="1" x14ac:dyDescent="0.25">
      <c r="A316" s="356"/>
      <c r="B316" s="188" t="s">
        <v>29</v>
      </c>
      <c r="C316" s="188" t="s">
        <v>30</v>
      </c>
      <c r="D316" s="188" t="s">
        <v>31</v>
      </c>
      <c r="E316" s="363" t="s">
        <v>32</v>
      </c>
      <c r="F316" s="363"/>
      <c r="G316" s="364"/>
      <c r="H316" s="365"/>
      <c r="I316" s="366"/>
      <c r="J316" s="120" t="s">
        <v>1840</v>
      </c>
      <c r="K316" s="121"/>
      <c r="L316" s="121"/>
      <c r="M316" s="122"/>
      <c r="N316" s="281"/>
      <c r="V316" s="233"/>
    </row>
    <row r="317" spans="1:22" ht="13.5" thickBot="1" x14ac:dyDescent="0.25">
      <c r="A317" s="357"/>
      <c r="B317" s="124"/>
      <c r="C317" s="124"/>
      <c r="D317" s="134"/>
      <c r="E317" s="126" t="s">
        <v>37</v>
      </c>
      <c r="F317" s="127"/>
      <c r="G317" s="462"/>
      <c r="H317" s="463"/>
      <c r="I317" s="464"/>
      <c r="J317" s="120" t="s">
        <v>1726</v>
      </c>
      <c r="K317" s="121"/>
      <c r="L317" s="121"/>
      <c r="M317" s="122"/>
      <c r="N317" s="281"/>
      <c r="V317" s="233"/>
    </row>
    <row r="318" spans="1:22" ht="24" thickTop="1" thickBot="1" x14ac:dyDescent="0.25">
      <c r="A318" s="355">
        <f t="shared" ref="A318" si="72">A314+1</f>
        <v>76</v>
      </c>
      <c r="B318" s="186" t="s">
        <v>20</v>
      </c>
      <c r="C318" s="186" t="s">
        <v>21</v>
      </c>
      <c r="D318" s="186" t="s">
        <v>22</v>
      </c>
      <c r="E318" s="358" t="s">
        <v>23</v>
      </c>
      <c r="F318" s="358"/>
      <c r="G318" s="358" t="s">
        <v>14</v>
      </c>
      <c r="H318" s="359"/>
      <c r="I318" s="87"/>
      <c r="J318" s="109" t="s">
        <v>1719</v>
      </c>
      <c r="K318" s="110"/>
      <c r="L318" s="110"/>
      <c r="M318" s="111"/>
      <c r="N318" s="281"/>
      <c r="V318" s="233"/>
    </row>
    <row r="319" spans="1:22" ht="13.5" thickBot="1" x14ac:dyDescent="0.25">
      <c r="A319" s="356"/>
      <c r="B319" s="113"/>
      <c r="C319" s="113"/>
      <c r="D319" s="268"/>
      <c r="E319" s="113"/>
      <c r="F319" s="113"/>
      <c r="G319" s="459"/>
      <c r="H319" s="460"/>
      <c r="I319" s="461"/>
      <c r="J319" s="115" t="s">
        <v>1719</v>
      </c>
      <c r="K319" s="115"/>
      <c r="L319" s="115"/>
      <c r="M319" s="116"/>
      <c r="N319" s="281"/>
      <c r="V319" s="233">
        <f>G319</f>
        <v>0</v>
      </c>
    </row>
    <row r="320" spans="1:22" ht="23.25" thickBot="1" x14ac:dyDescent="0.25">
      <c r="A320" s="356"/>
      <c r="B320" s="188" t="s">
        <v>29</v>
      </c>
      <c r="C320" s="188" t="s">
        <v>30</v>
      </c>
      <c r="D320" s="188" t="s">
        <v>31</v>
      </c>
      <c r="E320" s="363" t="s">
        <v>32</v>
      </c>
      <c r="F320" s="363"/>
      <c r="G320" s="364"/>
      <c r="H320" s="365"/>
      <c r="I320" s="366"/>
      <c r="J320" s="120" t="s">
        <v>1840</v>
      </c>
      <c r="K320" s="121"/>
      <c r="L320" s="121"/>
      <c r="M320" s="122"/>
      <c r="N320" s="281"/>
      <c r="V320" s="233"/>
    </row>
    <row r="321" spans="1:22" ht="13.5" thickBot="1" x14ac:dyDescent="0.25">
      <c r="A321" s="357"/>
      <c r="B321" s="124"/>
      <c r="C321" s="124"/>
      <c r="D321" s="134"/>
      <c r="E321" s="126" t="s">
        <v>37</v>
      </c>
      <c r="F321" s="127"/>
      <c r="G321" s="462"/>
      <c r="H321" s="463"/>
      <c r="I321" s="464"/>
      <c r="J321" s="120" t="s">
        <v>1726</v>
      </c>
      <c r="K321" s="121"/>
      <c r="L321" s="121"/>
      <c r="M321" s="122"/>
      <c r="N321" s="281"/>
      <c r="V321" s="233"/>
    </row>
    <row r="322" spans="1:22" ht="24" thickTop="1" thickBot="1" x14ac:dyDescent="0.25">
      <c r="A322" s="355">
        <f t="shared" ref="A322" si="73">A318+1</f>
        <v>77</v>
      </c>
      <c r="B322" s="186" t="s">
        <v>20</v>
      </c>
      <c r="C322" s="186" t="s">
        <v>21</v>
      </c>
      <c r="D322" s="186" t="s">
        <v>22</v>
      </c>
      <c r="E322" s="358" t="s">
        <v>23</v>
      </c>
      <c r="F322" s="358"/>
      <c r="G322" s="358" t="s">
        <v>14</v>
      </c>
      <c r="H322" s="359"/>
      <c r="I322" s="87"/>
      <c r="J322" s="109" t="s">
        <v>1719</v>
      </c>
      <c r="K322" s="110"/>
      <c r="L322" s="110"/>
      <c r="M322" s="111"/>
      <c r="N322" s="281"/>
      <c r="V322" s="233"/>
    </row>
    <row r="323" spans="1:22" ht="13.5" thickBot="1" x14ac:dyDescent="0.25">
      <c r="A323" s="356"/>
      <c r="B323" s="113"/>
      <c r="C323" s="113"/>
      <c r="D323" s="268"/>
      <c r="E323" s="113"/>
      <c r="F323" s="113"/>
      <c r="G323" s="459"/>
      <c r="H323" s="460"/>
      <c r="I323" s="461"/>
      <c r="J323" s="115" t="s">
        <v>1719</v>
      </c>
      <c r="K323" s="115"/>
      <c r="L323" s="115"/>
      <c r="M323" s="116"/>
      <c r="N323" s="281"/>
      <c r="V323" s="233">
        <f>G323</f>
        <v>0</v>
      </c>
    </row>
    <row r="324" spans="1:22" ht="23.25" thickBot="1" x14ac:dyDescent="0.25">
      <c r="A324" s="356"/>
      <c r="B324" s="188" t="s">
        <v>29</v>
      </c>
      <c r="C324" s="188" t="s">
        <v>30</v>
      </c>
      <c r="D324" s="188" t="s">
        <v>31</v>
      </c>
      <c r="E324" s="363" t="s">
        <v>32</v>
      </c>
      <c r="F324" s="363"/>
      <c r="G324" s="364"/>
      <c r="H324" s="365"/>
      <c r="I324" s="366"/>
      <c r="J324" s="120" t="s">
        <v>1840</v>
      </c>
      <c r="K324" s="121"/>
      <c r="L324" s="121"/>
      <c r="M324" s="122"/>
      <c r="N324" s="281"/>
      <c r="V324" s="233"/>
    </row>
    <row r="325" spans="1:22" ht="13.5" thickBot="1" x14ac:dyDescent="0.25">
      <c r="A325" s="357"/>
      <c r="B325" s="124"/>
      <c r="C325" s="124"/>
      <c r="D325" s="134"/>
      <c r="E325" s="126" t="s">
        <v>37</v>
      </c>
      <c r="F325" s="127"/>
      <c r="G325" s="462"/>
      <c r="H325" s="463"/>
      <c r="I325" s="464"/>
      <c r="J325" s="120" t="s">
        <v>1726</v>
      </c>
      <c r="K325" s="121"/>
      <c r="L325" s="121"/>
      <c r="M325" s="122"/>
      <c r="N325" s="281"/>
      <c r="V325" s="233"/>
    </row>
    <row r="326" spans="1:22" ht="24" thickTop="1" thickBot="1" x14ac:dyDescent="0.25">
      <c r="A326" s="355">
        <f t="shared" ref="A326" si="74">A322+1</f>
        <v>78</v>
      </c>
      <c r="B326" s="186" t="s">
        <v>20</v>
      </c>
      <c r="C326" s="186" t="s">
        <v>21</v>
      </c>
      <c r="D326" s="186" t="s">
        <v>22</v>
      </c>
      <c r="E326" s="358" t="s">
        <v>23</v>
      </c>
      <c r="F326" s="358"/>
      <c r="G326" s="358" t="s">
        <v>14</v>
      </c>
      <c r="H326" s="359"/>
      <c r="I326" s="87"/>
      <c r="J326" s="109" t="s">
        <v>1719</v>
      </c>
      <c r="K326" s="110"/>
      <c r="L326" s="110"/>
      <c r="M326" s="111"/>
      <c r="N326" s="281"/>
      <c r="V326" s="233"/>
    </row>
    <row r="327" spans="1:22" ht="13.5" thickBot="1" x14ac:dyDescent="0.25">
      <c r="A327" s="356"/>
      <c r="B327" s="113"/>
      <c r="C327" s="113"/>
      <c r="D327" s="268"/>
      <c r="E327" s="113"/>
      <c r="F327" s="113"/>
      <c r="G327" s="459"/>
      <c r="H327" s="460"/>
      <c r="I327" s="461"/>
      <c r="J327" s="115" t="s">
        <v>1719</v>
      </c>
      <c r="K327" s="115"/>
      <c r="L327" s="115"/>
      <c r="M327" s="116"/>
      <c r="N327" s="281"/>
      <c r="V327" s="233">
        <f>G327</f>
        <v>0</v>
      </c>
    </row>
    <row r="328" spans="1:22" ht="23.25" thickBot="1" x14ac:dyDescent="0.25">
      <c r="A328" s="356"/>
      <c r="B328" s="188" t="s">
        <v>29</v>
      </c>
      <c r="C328" s="188" t="s">
        <v>30</v>
      </c>
      <c r="D328" s="188" t="s">
        <v>31</v>
      </c>
      <c r="E328" s="363" t="s">
        <v>32</v>
      </c>
      <c r="F328" s="363"/>
      <c r="G328" s="364"/>
      <c r="H328" s="365"/>
      <c r="I328" s="366"/>
      <c r="J328" s="120" t="s">
        <v>1840</v>
      </c>
      <c r="K328" s="121"/>
      <c r="L328" s="121"/>
      <c r="M328" s="122"/>
      <c r="N328" s="281"/>
      <c r="V328" s="233"/>
    </row>
    <row r="329" spans="1:22" ht="13.5" thickBot="1" x14ac:dyDescent="0.25">
      <c r="A329" s="357"/>
      <c r="B329" s="124"/>
      <c r="C329" s="124"/>
      <c r="D329" s="134"/>
      <c r="E329" s="126" t="s">
        <v>37</v>
      </c>
      <c r="F329" s="127"/>
      <c r="G329" s="462"/>
      <c r="H329" s="463"/>
      <c r="I329" s="464"/>
      <c r="J329" s="120" t="s">
        <v>1726</v>
      </c>
      <c r="K329" s="121"/>
      <c r="L329" s="121"/>
      <c r="M329" s="122"/>
      <c r="N329" s="281"/>
      <c r="V329" s="233"/>
    </row>
    <row r="330" spans="1:22" ht="24" thickTop="1" thickBot="1" x14ac:dyDescent="0.25">
      <c r="A330" s="355">
        <f t="shared" ref="A330" si="75">A326+1</f>
        <v>79</v>
      </c>
      <c r="B330" s="186" t="s">
        <v>20</v>
      </c>
      <c r="C330" s="186" t="s">
        <v>21</v>
      </c>
      <c r="D330" s="186" t="s">
        <v>22</v>
      </c>
      <c r="E330" s="358" t="s">
        <v>23</v>
      </c>
      <c r="F330" s="358"/>
      <c r="G330" s="358" t="s">
        <v>14</v>
      </c>
      <c r="H330" s="359"/>
      <c r="I330" s="87"/>
      <c r="J330" s="109" t="s">
        <v>1719</v>
      </c>
      <c r="K330" s="110"/>
      <c r="L330" s="110"/>
      <c r="M330" s="111"/>
      <c r="N330" s="281"/>
      <c r="V330" s="233"/>
    </row>
    <row r="331" spans="1:22" ht="13.5" thickBot="1" x14ac:dyDescent="0.25">
      <c r="A331" s="356"/>
      <c r="B331" s="113"/>
      <c r="C331" s="113"/>
      <c r="D331" s="268"/>
      <c r="E331" s="113"/>
      <c r="F331" s="113"/>
      <c r="G331" s="459"/>
      <c r="H331" s="460"/>
      <c r="I331" s="461"/>
      <c r="J331" s="115" t="s">
        <v>1719</v>
      </c>
      <c r="K331" s="115"/>
      <c r="L331" s="115"/>
      <c r="M331" s="116"/>
      <c r="N331" s="281"/>
      <c r="V331" s="233">
        <f>G331</f>
        <v>0</v>
      </c>
    </row>
    <row r="332" spans="1:22" ht="23.25" thickBot="1" x14ac:dyDescent="0.25">
      <c r="A332" s="356"/>
      <c r="B332" s="188" t="s">
        <v>29</v>
      </c>
      <c r="C332" s="188" t="s">
        <v>30</v>
      </c>
      <c r="D332" s="188" t="s">
        <v>31</v>
      </c>
      <c r="E332" s="363" t="s">
        <v>32</v>
      </c>
      <c r="F332" s="363"/>
      <c r="G332" s="364"/>
      <c r="H332" s="365"/>
      <c r="I332" s="366"/>
      <c r="J332" s="120" t="s">
        <v>1840</v>
      </c>
      <c r="K332" s="121"/>
      <c r="L332" s="121"/>
      <c r="M332" s="122"/>
      <c r="N332" s="281"/>
      <c r="V332" s="233"/>
    </row>
    <row r="333" spans="1:22" ht="13.5" thickBot="1" x14ac:dyDescent="0.25">
      <c r="A333" s="357"/>
      <c r="B333" s="124"/>
      <c r="C333" s="124"/>
      <c r="D333" s="134"/>
      <c r="E333" s="126" t="s">
        <v>37</v>
      </c>
      <c r="F333" s="127"/>
      <c r="G333" s="462"/>
      <c r="H333" s="463"/>
      <c r="I333" s="464"/>
      <c r="J333" s="120" t="s">
        <v>1726</v>
      </c>
      <c r="K333" s="121"/>
      <c r="L333" s="121"/>
      <c r="M333" s="122"/>
      <c r="N333" s="281"/>
      <c r="V333" s="233"/>
    </row>
    <row r="334" spans="1:22" ht="24" thickTop="1" thickBot="1" x14ac:dyDescent="0.25">
      <c r="A334" s="355">
        <f t="shared" ref="A334" si="76">A330+1</f>
        <v>80</v>
      </c>
      <c r="B334" s="186" t="s">
        <v>20</v>
      </c>
      <c r="C334" s="186" t="s">
        <v>21</v>
      </c>
      <c r="D334" s="186" t="s">
        <v>22</v>
      </c>
      <c r="E334" s="358" t="s">
        <v>23</v>
      </c>
      <c r="F334" s="358"/>
      <c r="G334" s="358" t="s">
        <v>14</v>
      </c>
      <c r="H334" s="359"/>
      <c r="I334" s="87"/>
      <c r="J334" s="109" t="s">
        <v>1719</v>
      </c>
      <c r="K334" s="110"/>
      <c r="L334" s="110"/>
      <c r="M334" s="111"/>
      <c r="N334" s="281"/>
      <c r="V334" s="233"/>
    </row>
    <row r="335" spans="1:22" ht="13.5" thickBot="1" x14ac:dyDescent="0.25">
      <c r="A335" s="356"/>
      <c r="B335" s="113"/>
      <c r="C335" s="113"/>
      <c r="D335" s="268"/>
      <c r="E335" s="113"/>
      <c r="F335" s="113"/>
      <c r="G335" s="459"/>
      <c r="H335" s="460"/>
      <c r="I335" s="461"/>
      <c r="J335" s="115" t="s">
        <v>1719</v>
      </c>
      <c r="K335" s="115"/>
      <c r="L335" s="115"/>
      <c r="M335" s="116"/>
      <c r="N335" s="281"/>
      <c r="V335" s="233">
        <f>G335</f>
        <v>0</v>
      </c>
    </row>
    <row r="336" spans="1:22" ht="23.25" thickBot="1" x14ac:dyDescent="0.25">
      <c r="A336" s="356"/>
      <c r="B336" s="188" t="s">
        <v>29</v>
      </c>
      <c r="C336" s="188" t="s">
        <v>30</v>
      </c>
      <c r="D336" s="188" t="s">
        <v>31</v>
      </c>
      <c r="E336" s="363" t="s">
        <v>32</v>
      </c>
      <c r="F336" s="363"/>
      <c r="G336" s="364"/>
      <c r="H336" s="365"/>
      <c r="I336" s="366"/>
      <c r="J336" s="120" t="s">
        <v>1840</v>
      </c>
      <c r="K336" s="121"/>
      <c r="L336" s="121"/>
      <c r="M336" s="122"/>
      <c r="N336" s="281"/>
      <c r="V336" s="233"/>
    </row>
    <row r="337" spans="1:22" ht="13.5" thickBot="1" x14ac:dyDescent="0.25">
      <c r="A337" s="357"/>
      <c r="B337" s="124"/>
      <c r="C337" s="124"/>
      <c r="D337" s="134"/>
      <c r="E337" s="126" t="s">
        <v>37</v>
      </c>
      <c r="F337" s="127"/>
      <c r="G337" s="462"/>
      <c r="H337" s="463"/>
      <c r="I337" s="464"/>
      <c r="J337" s="120" t="s">
        <v>1726</v>
      </c>
      <c r="K337" s="121"/>
      <c r="L337" s="121"/>
      <c r="M337" s="122"/>
      <c r="N337" s="281"/>
      <c r="V337" s="233"/>
    </row>
    <row r="338" spans="1:22" ht="24" thickTop="1" thickBot="1" x14ac:dyDescent="0.25">
      <c r="A338" s="355">
        <f t="shared" ref="A338" si="77">A334+1</f>
        <v>81</v>
      </c>
      <c r="B338" s="186" t="s">
        <v>20</v>
      </c>
      <c r="C338" s="186" t="s">
        <v>21</v>
      </c>
      <c r="D338" s="186" t="s">
        <v>22</v>
      </c>
      <c r="E338" s="358" t="s">
        <v>23</v>
      </c>
      <c r="F338" s="358"/>
      <c r="G338" s="358" t="s">
        <v>14</v>
      </c>
      <c r="H338" s="359"/>
      <c r="I338" s="87"/>
      <c r="J338" s="109" t="s">
        <v>1719</v>
      </c>
      <c r="K338" s="110"/>
      <c r="L338" s="110"/>
      <c r="M338" s="111"/>
      <c r="N338" s="281"/>
      <c r="V338" s="233"/>
    </row>
    <row r="339" spans="1:22" ht="13.5" thickBot="1" x14ac:dyDescent="0.25">
      <c r="A339" s="356"/>
      <c r="B339" s="113"/>
      <c r="C339" s="113"/>
      <c r="D339" s="268"/>
      <c r="E339" s="113"/>
      <c r="F339" s="113"/>
      <c r="G339" s="459"/>
      <c r="H339" s="460"/>
      <c r="I339" s="461"/>
      <c r="J339" s="115" t="s">
        <v>1719</v>
      </c>
      <c r="K339" s="115"/>
      <c r="L339" s="115"/>
      <c r="M339" s="116"/>
      <c r="N339" s="281"/>
      <c r="V339" s="233">
        <f>G339</f>
        <v>0</v>
      </c>
    </row>
    <row r="340" spans="1:22" ht="23.25" thickBot="1" x14ac:dyDescent="0.25">
      <c r="A340" s="356"/>
      <c r="B340" s="188" t="s">
        <v>29</v>
      </c>
      <c r="C340" s="188" t="s">
        <v>30</v>
      </c>
      <c r="D340" s="188" t="s">
        <v>31</v>
      </c>
      <c r="E340" s="363" t="s">
        <v>32</v>
      </c>
      <c r="F340" s="363"/>
      <c r="G340" s="364"/>
      <c r="H340" s="365"/>
      <c r="I340" s="366"/>
      <c r="J340" s="120" t="s">
        <v>1840</v>
      </c>
      <c r="K340" s="121"/>
      <c r="L340" s="121"/>
      <c r="M340" s="122"/>
      <c r="N340" s="281"/>
      <c r="V340" s="233"/>
    </row>
    <row r="341" spans="1:22" ht="13.5" thickBot="1" x14ac:dyDescent="0.25">
      <c r="A341" s="357"/>
      <c r="B341" s="124"/>
      <c r="C341" s="124"/>
      <c r="D341" s="134"/>
      <c r="E341" s="126" t="s">
        <v>37</v>
      </c>
      <c r="F341" s="127"/>
      <c r="G341" s="462"/>
      <c r="H341" s="463"/>
      <c r="I341" s="464"/>
      <c r="J341" s="120" t="s">
        <v>1726</v>
      </c>
      <c r="K341" s="121"/>
      <c r="L341" s="121"/>
      <c r="M341" s="122"/>
      <c r="N341" s="281"/>
      <c r="V341" s="233"/>
    </row>
    <row r="342" spans="1:22" ht="24" thickTop="1" thickBot="1" x14ac:dyDescent="0.25">
      <c r="A342" s="355">
        <f t="shared" ref="A342" si="78">A338+1</f>
        <v>82</v>
      </c>
      <c r="B342" s="186" t="s">
        <v>20</v>
      </c>
      <c r="C342" s="186" t="s">
        <v>21</v>
      </c>
      <c r="D342" s="186" t="s">
        <v>22</v>
      </c>
      <c r="E342" s="358" t="s">
        <v>23</v>
      </c>
      <c r="F342" s="358"/>
      <c r="G342" s="358" t="s">
        <v>14</v>
      </c>
      <c r="H342" s="359"/>
      <c r="I342" s="87"/>
      <c r="J342" s="109" t="s">
        <v>1719</v>
      </c>
      <c r="K342" s="110"/>
      <c r="L342" s="110"/>
      <c r="M342" s="111"/>
      <c r="N342" s="281"/>
      <c r="V342" s="233"/>
    </row>
    <row r="343" spans="1:22" ht="13.5" thickBot="1" x14ac:dyDescent="0.25">
      <c r="A343" s="356"/>
      <c r="B343" s="113"/>
      <c r="C343" s="113"/>
      <c r="D343" s="268"/>
      <c r="E343" s="113"/>
      <c r="F343" s="113"/>
      <c r="G343" s="459"/>
      <c r="H343" s="460"/>
      <c r="I343" s="461"/>
      <c r="J343" s="115" t="s">
        <v>1719</v>
      </c>
      <c r="K343" s="115"/>
      <c r="L343" s="115"/>
      <c r="M343" s="116"/>
      <c r="N343" s="281"/>
      <c r="V343" s="233">
        <f>G343</f>
        <v>0</v>
      </c>
    </row>
    <row r="344" spans="1:22" ht="23.25" thickBot="1" x14ac:dyDescent="0.25">
      <c r="A344" s="356"/>
      <c r="B344" s="188" t="s">
        <v>29</v>
      </c>
      <c r="C344" s="188" t="s">
        <v>30</v>
      </c>
      <c r="D344" s="188" t="s">
        <v>31</v>
      </c>
      <c r="E344" s="363" t="s">
        <v>32</v>
      </c>
      <c r="F344" s="363"/>
      <c r="G344" s="364"/>
      <c r="H344" s="365"/>
      <c r="I344" s="366"/>
      <c r="J344" s="120" t="s">
        <v>1840</v>
      </c>
      <c r="K344" s="121"/>
      <c r="L344" s="121"/>
      <c r="M344" s="122"/>
      <c r="N344" s="281"/>
      <c r="V344" s="233"/>
    </row>
    <row r="345" spans="1:22" ht="13.5" thickBot="1" x14ac:dyDescent="0.25">
      <c r="A345" s="357"/>
      <c r="B345" s="124"/>
      <c r="C345" s="124"/>
      <c r="D345" s="134"/>
      <c r="E345" s="126" t="s">
        <v>37</v>
      </c>
      <c r="F345" s="127"/>
      <c r="G345" s="462"/>
      <c r="H345" s="463"/>
      <c r="I345" s="464"/>
      <c r="J345" s="120" t="s">
        <v>1726</v>
      </c>
      <c r="K345" s="121"/>
      <c r="L345" s="121"/>
      <c r="M345" s="122"/>
      <c r="N345" s="281"/>
      <c r="V345" s="233"/>
    </row>
    <row r="346" spans="1:22" ht="24" thickTop="1" thickBot="1" x14ac:dyDescent="0.25">
      <c r="A346" s="355">
        <f t="shared" ref="A346" si="79">A342+1</f>
        <v>83</v>
      </c>
      <c r="B346" s="186" t="s">
        <v>20</v>
      </c>
      <c r="C346" s="186" t="s">
        <v>21</v>
      </c>
      <c r="D346" s="186" t="s">
        <v>22</v>
      </c>
      <c r="E346" s="358" t="s">
        <v>23</v>
      </c>
      <c r="F346" s="358"/>
      <c r="G346" s="358" t="s">
        <v>14</v>
      </c>
      <c r="H346" s="359"/>
      <c r="I346" s="87"/>
      <c r="J346" s="109" t="s">
        <v>1719</v>
      </c>
      <c r="K346" s="110"/>
      <c r="L346" s="110"/>
      <c r="M346" s="111"/>
      <c r="N346" s="281"/>
      <c r="V346" s="233"/>
    </row>
    <row r="347" spans="1:22" ht="13.5" thickBot="1" x14ac:dyDescent="0.25">
      <c r="A347" s="356"/>
      <c r="B347" s="113"/>
      <c r="C347" s="113"/>
      <c r="D347" s="268"/>
      <c r="E347" s="113"/>
      <c r="F347" s="113"/>
      <c r="G347" s="459"/>
      <c r="H347" s="460"/>
      <c r="I347" s="461"/>
      <c r="J347" s="115" t="s">
        <v>1719</v>
      </c>
      <c r="K347" s="115"/>
      <c r="L347" s="115"/>
      <c r="M347" s="116"/>
      <c r="N347" s="281"/>
      <c r="V347" s="233">
        <f>G347</f>
        <v>0</v>
      </c>
    </row>
    <row r="348" spans="1:22" ht="23.25" thickBot="1" x14ac:dyDescent="0.25">
      <c r="A348" s="356"/>
      <c r="B348" s="188" t="s">
        <v>29</v>
      </c>
      <c r="C348" s="188" t="s">
        <v>30</v>
      </c>
      <c r="D348" s="188" t="s">
        <v>31</v>
      </c>
      <c r="E348" s="363" t="s">
        <v>32</v>
      </c>
      <c r="F348" s="363"/>
      <c r="G348" s="364"/>
      <c r="H348" s="365"/>
      <c r="I348" s="366"/>
      <c r="J348" s="120" t="s">
        <v>1840</v>
      </c>
      <c r="K348" s="121"/>
      <c r="L348" s="121"/>
      <c r="M348" s="122"/>
      <c r="N348" s="281"/>
      <c r="V348" s="233"/>
    </row>
    <row r="349" spans="1:22" ht="13.5" thickBot="1" x14ac:dyDescent="0.25">
      <c r="A349" s="357"/>
      <c r="B349" s="124"/>
      <c r="C349" s="124"/>
      <c r="D349" s="134"/>
      <c r="E349" s="126" t="s">
        <v>37</v>
      </c>
      <c r="F349" s="127"/>
      <c r="G349" s="462"/>
      <c r="H349" s="463"/>
      <c r="I349" s="464"/>
      <c r="J349" s="120" t="s">
        <v>1726</v>
      </c>
      <c r="K349" s="121"/>
      <c r="L349" s="121"/>
      <c r="M349" s="122"/>
      <c r="N349" s="281"/>
      <c r="V349" s="233"/>
    </row>
    <row r="350" spans="1:22" ht="24" thickTop="1" thickBot="1" x14ac:dyDescent="0.25">
      <c r="A350" s="355">
        <f t="shared" ref="A350" si="80">A346+1</f>
        <v>84</v>
      </c>
      <c r="B350" s="186" t="s">
        <v>20</v>
      </c>
      <c r="C350" s="186" t="s">
        <v>21</v>
      </c>
      <c r="D350" s="186" t="s">
        <v>22</v>
      </c>
      <c r="E350" s="358" t="s">
        <v>23</v>
      </c>
      <c r="F350" s="358"/>
      <c r="G350" s="358" t="s">
        <v>14</v>
      </c>
      <c r="H350" s="359"/>
      <c r="I350" s="87"/>
      <c r="J350" s="109" t="s">
        <v>1719</v>
      </c>
      <c r="K350" s="110"/>
      <c r="L350" s="110"/>
      <c r="M350" s="111"/>
      <c r="N350" s="281"/>
      <c r="V350" s="233"/>
    </row>
    <row r="351" spans="1:22" ht="13.5" thickBot="1" x14ac:dyDescent="0.25">
      <c r="A351" s="356"/>
      <c r="B351" s="113"/>
      <c r="C351" s="113"/>
      <c r="D351" s="268"/>
      <c r="E351" s="113"/>
      <c r="F351" s="113"/>
      <c r="G351" s="459"/>
      <c r="H351" s="460"/>
      <c r="I351" s="461"/>
      <c r="J351" s="115" t="s">
        <v>1719</v>
      </c>
      <c r="K351" s="115"/>
      <c r="L351" s="115"/>
      <c r="M351" s="116"/>
      <c r="N351" s="281"/>
      <c r="V351" s="233">
        <f>G351</f>
        <v>0</v>
      </c>
    </row>
    <row r="352" spans="1:22" ht="23.25" thickBot="1" x14ac:dyDescent="0.25">
      <c r="A352" s="356"/>
      <c r="B352" s="188" t="s">
        <v>29</v>
      </c>
      <c r="C352" s="188" t="s">
        <v>30</v>
      </c>
      <c r="D352" s="188" t="s">
        <v>31</v>
      </c>
      <c r="E352" s="363" t="s">
        <v>32</v>
      </c>
      <c r="F352" s="363"/>
      <c r="G352" s="364"/>
      <c r="H352" s="365"/>
      <c r="I352" s="366"/>
      <c r="J352" s="120" t="s">
        <v>1840</v>
      </c>
      <c r="K352" s="121"/>
      <c r="L352" s="121"/>
      <c r="M352" s="122"/>
      <c r="N352" s="281"/>
      <c r="V352" s="233"/>
    </row>
    <row r="353" spans="1:22" ht="13.5" thickBot="1" x14ac:dyDescent="0.25">
      <c r="A353" s="357"/>
      <c r="B353" s="124"/>
      <c r="C353" s="124"/>
      <c r="D353" s="134"/>
      <c r="E353" s="126" t="s">
        <v>37</v>
      </c>
      <c r="F353" s="127"/>
      <c r="G353" s="462"/>
      <c r="H353" s="463"/>
      <c r="I353" s="464"/>
      <c r="J353" s="120" t="s">
        <v>1726</v>
      </c>
      <c r="K353" s="121"/>
      <c r="L353" s="121"/>
      <c r="M353" s="122"/>
      <c r="N353" s="281"/>
      <c r="V353" s="233"/>
    </row>
    <row r="354" spans="1:22" ht="24" thickTop="1" thickBot="1" x14ac:dyDescent="0.25">
      <c r="A354" s="355">
        <f t="shared" ref="A354" si="81">A350+1</f>
        <v>85</v>
      </c>
      <c r="B354" s="186" t="s">
        <v>20</v>
      </c>
      <c r="C354" s="186" t="s">
        <v>21</v>
      </c>
      <c r="D354" s="186" t="s">
        <v>22</v>
      </c>
      <c r="E354" s="358" t="s">
        <v>23</v>
      </c>
      <c r="F354" s="358"/>
      <c r="G354" s="358" t="s">
        <v>14</v>
      </c>
      <c r="H354" s="359"/>
      <c r="I354" s="87"/>
      <c r="J354" s="109" t="s">
        <v>1719</v>
      </c>
      <c r="K354" s="110"/>
      <c r="L354" s="110"/>
      <c r="M354" s="111"/>
      <c r="N354" s="281"/>
      <c r="V354" s="233"/>
    </row>
    <row r="355" spans="1:22" ht="13.5" thickBot="1" x14ac:dyDescent="0.25">
      <c r="A355" s="356"/>
      <c r="B355" s="113"/>
      <c r="C355" s="113"/>
      <c r="D355" s="268"/>
      <c r="E355" s="113"/>
      <c r="F355" s="113"/>
      <c r="G355" s="459"/>
      <c r="H355" s="460"/>
      <c r="I355" s="461"/>
      <c r="J355" s="115" t="s">
        <v>1719</v>
      </c>
      <c r="K355" s="115"/>
      <c r="L355" s="115"/>
      <c r="M355" s="116"/>
      <c r="N355" s="281"/>
      <c r="V355" s="233">
        <f>G355</f>
        <v>0</v>
      </c>
    </row>
    <row r="356" spans="1:22" ht="23.25" thickBot="1" x14ac:dyDescent="0.25">
      <c r="A356" s="356"/>
      <c r="B356" s="188" t="s">
        <v>29</v>
      </c>
      <c r="C356" s="188" t="s">
        <v>30</v>
      </c>
      <c r="D356" s="188" t="s">
        <v>31</v>
      </c>
      <c r="E356" s="363" t="s">
        <v>32</v>
      </c>
      <c r="F356" s="363"/>
      <c r="G356" s="364"/>
      <c r="H356" s="365"/>
      <c r="I356" s="366"/>
      <c r="J356" s="120" t="s">
        <v>1840</v>
      </c>
      <c r="K356" s="121"/>
      <c r="L356" s="121"/>
      <c r="M356" s="122"/>
      <c r="N356" s="281"/>
      <c r="V356" s="233"/>
    </row>
    <row r="357" spans="1:22" ht="13.5" thickBot="1" x14ac:dyDescent="0.25">
      <c r="A357" s="357"/>
      <c r="B357" s="124"/>
      <c r="C357" s="124"/>
      <c r="D357" s="134"/>
      <c r="E357" s="126" t="s">
        <v>37</v>
      </c>
      <c r="F357" s="127"/>
      <c r="G357" s="462"/>
      <c r="H357" s="463"/>
      <c r="I357" s="464"/>
      <c r="J357" s="120" t="s">
        <v>1726</v>
      </c>
      <c r="K357" s="121"/>
      <c r="L357" s="121"/>
      <c r="M357" s="122"/>
      <c r="N357" s="281"/>
      <c r="V357" s="233"/>
    </row>
    <row r="358" spans="1:22" ht="24" thickTop="1" thickBot="1" x14ac:dyDescent="0.25">
      <c r="A358" s="355">
        <f t="shared" ref="A358" si="82">A354+1</f>
        <v>86</v>
      </c>
      <c r="B358" s="186" t="s">
        <v>20</v>
      </c>
      <c r="C358" s="186" t="s">
        <v>21</v>
      </c>
      <c r="D358" s="186" t="s">
        <v>22</v>
      </c>
      <c r="E358" s="358" t="s">
        <v>23</v>
      </c>
      <c r="F358" s="358"/>
      <c r="G358" s="358" t="s">
        <v>14</v>
      </c>
      <c r="H358" s="359"/>
      <c r="I358" s="87"/>
      <c r="J358" s="109" t="s">
        <v>1719</v>
      </c>
      <c r="K358" s="110"/>
      <c r="L358" s="110"/>
      <c r="M358" s="111"/>
      <c r="N358" s="281"/>
      <c r="V358" s="233"/>
    </row>
    <row r="359" spans="1:22" ht="13.5" thickBot="1" x14ac:dyDescent="0.25">
      <c r="A359" s="356"/>
      <c r="B359" s="113"/>
      <c r="C359" s="113"/>
      <c r="D359" s="268"/>
      <c r="E359" s="113"/>
      <c r="F359" s="113"/>
      <c r="G359" s="459"/>
      <c r="H359" s="460"/>
      <c r="I359" s="461"/>
      <c r="J359" s="115" t="s">
        <v>1719</v>
      </c>
      <c r="K359" s="115"/>
      <c r="L359" s="115"/>
      <c r="M359" s="116"/>
      <c r="N359" s="281"/>
      <c r="V359" s="233">
        <f>G359</f>
        <v>0</v>
      </c>
    </row>
    <row r="360" spans="1:22" ht="23.25" thickBot="1" x14ac:dyDescent="0.25">
      <c r="A360" s="356"/>
      <c r="B360" s="188" t="s">
        <v>29</v>
      </c>
      <c r="C360" s="188" t="s">
        <v>30</v>
      </c>
      <c r="D360" s="188" t="s">
        <v>31</v>
      </c>
      <c r="E360" s="363" t="s">
        <v>32</v>
      </c>
      <c r="F360" s="363"/>
      <c r="G360" s="364"/>
      <c r="H360" s="365"/>
      <c r="I360" s="366"/>
      <c r="J360" s="120" t="s">
        <v>1840</v>
      </c>
      <c r="K360" s="121"/>
      <c r="L360" s="121"/>
      <c r="M360" s="122"/>
      <c r="N360" s="281"/>
      <c r="V360" s="233"/>
    </row>
    <row r="361" spans="1:22" ht="13.5" thickBot="1" x14ac:dyDescent="0.25">
      <c r="A361" s="357"/>
      <c r="B361" s="124"/>
      <c r="C361" s="124"/>
      <c r="D361" s="134"/>
      <c r="E361" s="126" t="s">
        <v>37</v>
      </c>
      <c r="F361" s="127"/>
      <c r="G361" s="462"/>
      <c r="H361" s="463"/>
      <c r="I361" s="464"/>
      <c r="J361" s="120" t="s">
        <v>1726</v>
      </c>
      <c r="K361" s="121"/>
      <c r="L361" s="121"/>
      <c r="M361" s="122"/>
      <c r="N361" s="281"/>
      <c r="V361" s="233"/>
    </row>
    <row r="362" spans="1:22" ht="24" thickTop="1" thickBot="1" x14ac:dyDescent="0.25">
      <c r="A362" s="355">
        <f t="shared" ref="A362" si="83">A358+1</f>
        <v>87</v>
      </c>
      <c r="B362" s="186" t="s">
        <v>20</v>
      </c>
      <c r="C362" s="186" t="s">
        <v>21</v>
      </c>
      <c r="D362" s="186" t="s">
        <v>22</v>
      </c>
      <c r="E362" s="358" t="s">
        <v>23</v>
      </c>
      <c r="F362" s="358"/>
      <c r="G362" s="358" t="s">
        <v>14</v>
      </c>
      <c r="H362" s="359"/>
      <c r="I362" s="87"/>
      <c r="J362" s="109" t="s">
        <v>1719</v>
      </c>
      <c r="K362" s="110"/>
      <c r="L362" s="110"/>
      <c r="M362" s="111"/>
      <c r="N362" s="281"/>
      <c r="V362" s="233"/>
    </row>
    <row r="363" spans="1:22" ht="13.5" thickBot="1" x14ac:dyDescent="0.25">
      <c r="A363" s="356"/>
      <c r="B363" s="113"/>
      <c r="C363" s="113"/>
      <c r="D363" s="268"/>
      <c r="E363" s="113"/>
      <c r="F363" s="113"/>
      <c r="G363" s="459"/>
      <c r="H363" s="460"/>
      <c r="I363" s="461"/>
      <c r="J363" s="115" t="s">
        <v>1719</v>
      </c>
      <c r="K363" s="115"/>
      <c r="L363" s="115"/>
      <c r="M363" s="116"/>
      <c r="N363" s="281"/>
      <c r="V363" s="233">
        <f>G363</f>
        <v>0</v>
      </c>
    </row>
    <row r="364" spans="1:22" ht="23.25" thickBot="1" x14ac:dyDescent="0.25">
      <c r="A364" s="356"/>
      <c r="B364" s="188" t="s">
        <v>29</v>
      </c>
      <c r="C364" s="188" t="s">
        <v>30</v>
      </c>
      <c r="D364" s="188" t="s">
        <v>31</v>
      </c>
      <c r="E364" s="363" t="s">
        <v>32</v>
      </c>
      <c r="F364" s="363"/>
      <c r="G364" s="364"/>
      <c r="H364" s="365"/>
      <c r="I364" s="366"/>
      <c r="J364" s="120" t="s">
        <v>1840</v>
      </c>
      <c r="K364" s="121"/>
      <c r="L364" s="121"/>
      <c r="M364" s="122"/>
      <c r="N364" s="281"/>
      <c r="V364" s="233"/>
    </row>
    <row r="365" spans="1:22" ht="13.5" thickBot="1" x14ac:dyDescent="0.25">
      <c r="A365" s="357"/>
      <c r="B365" s="124"/>
      <c r="C365" s="124"/>
      <c r="D365" s="134"/>
      <c r="E365" s="126" t="s">
        <v>37</v>
      </c>
      <c r="F365" s="127"/>
      <c r="G365" s="462"/>
      <c r="H365" s="463"/>
      <c r="I365" s="464"/>
      <c r="J365" s="120" t="s">
        <v>1726</v>
      </c>
      <c r="K365" s="121"/>
      <c r="L365" s="121"/>
      <c r="M365" s="122"/>
      <c r="N365" s="281"/>
      <c r="V365" s="233"/>
    </row>
    <row r="366" spans="1:22" ht="24" thickTop="1" thickBot="1" x14ac:dyDescent="0.25">
      <c r="A366" s="355">
        <f t="shared" ref="A366" si="84">A362+1</f>
        <v>88</v>
      </c>
      <c r="B366" s="186" t="s">
        <v>20</v>
      </c>
      <c r="C366" s="186" t="s">
        <v>21</v>
      </c>
      <c r="D366" s="186" t="s">
        <v>22</v>
      </c>
      <c r="E366" s="358" t="s">
        <v>23</v>
      </c>
      <c r="F366" s="358"/>
      <c r="G366" s="358" t="s">
        <v>14</v>
      </c>
      <c r="H366" s="359"/>
      <c r="I366" s="87"/>
      <c r="J366" s="109" t="s">
        <v>1719</v>
      </c>
      <c r="K366" s="110"/>
      <c r="L366" s="110"/>
      <c r="M366" s="111"/>
      <c r="N366" s="281"/>
      <c r="V366" s="233"/>
    </row>
    <row r="367" spans="1:22" ht="13.5" thickBot="1" x14ac:dyDescent="0.25">
      <c r="A367" s="356"/>
      <c r="B367" s="113"/>
      <c r="C367" s="113"/>
      <c r="D367" s="268"/>
      <c r="E367" s="113"/>
      <c r="F367" s="113"/>
      <c r="G367" s="459"/>
      <c r="H367" s="460"/>
      <c r="I367" s="461"/>
      <c r="J367" s="115" t="s">
        <v>1719</v>
      </c>
      <c r="K367" s="115"/>
      <c r="L367" s="115"/>
      <c r="M367" s="116"/>
      <c r="N367" s="281"/>
      <c r="V367" s="233">
        <f>G367</f>
        <v>0</v>
      </c>
    </row>
    <row r="368" spans="1:22" ht="23.25" thickBot="1" x14ac:dyDescent="0.25">
      <c r="A368" s="356"/>
      <c r="B368" s="188" t="s">
        <v>29</v>
      </c>
      <c r="C368" s="188" t="s">
        <v>30</v>
      </c>
      <c r="D368" s="188" t="s">
        <v>31</v>
      </c>
      <c r="E368" s="363" t="s">
        <v>32</v>
      </c>
      <c r="F368" s="363"/>
      <c r="G368" s="364"/>
      <c r="H368" s="365"/>
      <c r="I368" s="366"/>
      <c r="J368" s="120" t="s">
        <v>1840</v>
      </c>
      <c r="K368" s="121"/>
      <c r="L368" s="121"/>
      <c r="M368" s="122"/>
      <c r="N368" s="281"/>
      <c r="V368" s="233"/>
    </row>
    <row r="369" spans="1:22" ht="13.5" thickBot="1" x14ac:dyDescent="0.25">
      <c r="A369" s="357"/>
      <c r="B369" s="124"/>
      <c r="C369" s="124"/>
      <c r="D369" s="134"/>
      <c r="E369" s="126" t="s">
        <v>37</v>
      </c>
      <c r="F369" s="127"/>
      <c r="G369" s="462"/>
      <c r="H369" s="463"/>
      <c r="I369" s="464"/>
      <c r="J369" s="120" t="s">
        <v>1726</v>
      </c>
      <c r="K369" s="121"/>
      <c r="L369" s="121"/>
      <c r="M369" s="122"/>
      <c r="N369" s="281"/>
      <c r="V369" s="233"/>
    </row>
    <row r="370" spans="1:22" ht="24" thickTop="1" thickBot="1" x14ac:dyDescent="0.25">
      <c r="A370" s="355">
        <f t="shared" ref="A370" si="85">A366+1</f>
        <v>89</v>
      </c>
      <c r="B370" s="186" t="s">
        <v>20</v>
      </c>
      <c r="C370" s="186" t="s">
        <v>21</v>
      </c>
      <c r="D370" s="186" t="s">
        <v>22</v>
      </c>
      <c r="E370" s="358" t="s">
        <v>23</v>
      </c>
      <c r="F370" s="358"/>
      <c r="G370" s="358" t="s">
        <v>14</v>
      </c>
      <c r="H370" s="359"/>
      <c r="I370" s="87"/>
      <c r="J370" s="109" t="s">
        <v>1719</v>
      </c>
      <c r="K370" s="110"/>
      <c r="L370" s="110"/>
      <c r="M370" s="111"/>
      <c r="N370" s="281"/>
      <c r="V370" s="233"/>
    </row>
    <row r="371" spans="1:22" ht="13.5" thickBot="1" x14ac:dyDescent="0.25">
      <c r="A371" s="356"/>
      <c r="B371" s="113"/>
      <c r="C371" s="113"/>
      <c r="D371" s="268"/>
      <c r="E371" s="113"/>
      <c r="F371" s="113"/>
      <c r="G371" s="459"/>
      <c r="H371" s="460"/>
      <c r="I371" s="461"/>
      <c r="J371" s="115" t="s">
        <v>1719</v>
      </c>
      <c r="K371" s="115"/>
      <c r="L371" s="115"/>
      <c r="M371" s="116"/>
      <c r="N371" s="281"/>
      <c r="V371" s="233">
        <f>G371</f>
        <v>0</v>
      </c>
    </row>
    <row r="372" spans="1:22" ht="23.25" thickBot="1" x14ac:dyDescent="0.25">
      <c r="A372" s="356"/>
      <c r="B372" s="188" t="s">
        <v>29</v>
      </c>
      <c r="C372" s="188" t="s">
        <v>30</v>
      </c>
      <c r="D372" s="188" t="s">
        <v>31</v>
      </c>
      <c r="E372" s="363" t="s">
        <v>32</v>
      </c>
      <c r="F372" s="363"/>
      <c r="G372" s="364"/>
      <c r="H372" s="365"/>
      <c r="I372" s="366"/>
      <c r="J372" s="120" t="s">
        <v>1840</v>
      </c>
      <c r="K372" s="121"/>
      <c r="L372" s="121"/>
      <c r="M372" s="122"/>
      <c r="N372" s="281"/>
      <c r="V372" s="233"/>
    </row>
    <row r="373" spans="1:22" ht="13.5" thickBot="1" x14ac:dyDescent="0.25">
      <c r="A373" s="357"/>
      <c r="B373" s="124"/>
      <c r="C373" s="124"/>
      <c r="D373" s="134"/>
      <c r="E373" s="126" t="s">
        <v>37</v>
      </c>
      <c r="F373" s="127"/>
      <c r="G373" s="462"/>
      <c r="H373" s="463"/>
      <c r="I373" s="464"/>
      <c r="J373" s="120" t="s">
        <v>1726</v>
      </c>
      <c r="K373" s="121"/>
      <c r="L373" s="121"/>
      <c r="M373" s="122"/>
      <c r="N373" s="281"/>
      <c r="V373" s="233"/>
    </row>
    <row r="374" spans="1:22" ht="24" thickTop="1" thickBot="1" x14ac:dyDescent="0.25">
      <c r="A374" s="355">
        <f t="shared" ref="A374" si="86">A370+1</f>
        <v>90</v>
      </c>
      <c r="B374" s="186" t="s">
        <v>20</v>
      </c>
      <c r="C374" s="186" t="s">
        <v>21</v>
      </c>
      <c r="D374" s="186" t="s">
        <v>22</v>
      </c>
      <c r="E374" s="358" t="s">
        <v>23</v>
      </c>
      <c r="F374" s="358"/>
      <c r="G374" s="358" t="s">
        <v>14</v>
      </c>
      <c r="H374" s="359"/>
      <c r="I374" s="87"/>
      <c r="J374" s="109" t="s">
        <v>1719</v>
      </c>
      <c r="K374" s="110"/>
      <c r="L374" s="110"/>
      <c r="M374" s="111"/>
      <c r="N374" s="281"/>
      <c r="V374" s="233"/>
    </row>
    <row r="375" spans="1:22" ht="13.5" thickBot="1" x14ac:dyDescent="0.25">
      <c r="A375" s="356"/>
      <c r="B375" s="113"/>
      <c r="C375" s="113"/>
      <c r="D375" s="268"/>
      <c r="E375" s="113"/>
      <c r="F375" s="113"/>
      <c r="G375" s="459"/>
      <c r="H375" s="460"/>
      <c r="I375" s="461"/>
      <c r="J375" s="115" t="s">
        <v>1719</v>
      </c>
      <c r="K375" s="115"/>
      <c r="L375" s="115"/>
      <c r="M375" s="116"/>
      <c r="N375" s="281"/>
      <c r="V375" s="233">
        <f>G375</f>
        <v>0</v>
      </c>
    </row>
    <row r="376" spans="1:22" ht="23.25" thickBot="1" x14ac:dyDescent="0.25">
      <c r="A376" s="356"/>
      <c r="B376" s="188" t="s">
        <v>29</v>
      </c>
      <c r="C376" s="188" t="s">
        <v>30</v>
      </c>
      <c r="D376" s="188" t="s">
        <v>31</v>
      </c>
      <c r="E376" s="363" t="s">
        <v>32</v>
      </c>
      <c r="F376" s="363"/>
      <c r="G376" s="364"/>
      <c r="H376" s="365"/>
      <c r="I376" s="366"/>
      <c r="J376" s="120" t="s">
        <v>1840</v>
      </c>
      <c r="K376" s="121"/>
      <c r="L376" s="121"/>
      <c r="M376" s="122"/>
      <c r="N376" s="281"/>
      <c r="V376" s="233"/>
    </row>
    <row r="377" spans="1:22" ht="13.5" thickBot="1" x14ac:dyDescent="0.25">
      <c r="A377" s="357"/>
      <c r="B377" s="124"/>
      <c r="C377" s="124"/>
      <c r="D377" s="134"/>
      <c r="E377" s="126" t="s">
        <v>37</v>
      </c>
      <c r="F377" s="127"/>
      <c r="G377" s="462"/>
      <c r="H377" s="463"/>
      <c r="I377" s="464"/>
      <c r="J377" s="120" t="s">
        <v>1726</v>
      </c>
      <c r="K377" s="121"/>
      <c r="L377" s="121"/>
      <c r="M377" s="122"/>
      <c r="N377" s="281"/>
      <c r="V377" s="233"/>
    </row>
    <row r="378" spans="1:22" ht="24" thickTop="1" thickBot="1" x14ac:dyDescent="0.25">
      <c r="A378" s="355">
        <f t="shared" ref="A378" si="87">A374+1</f>
        <v>91</v>
      </c>
      <c r="B378" s="186" t="s">
        <v>20</v>
      </c>
      <c r="C378" s="186" t="s">
        <v>21</v>
      </c>
      <c r="D378" s="186" t="s">
        <v>22</v>
      </c>
      <c r="E378" s="358" t="s">
        <v>23</v>
      </c>
      <c r="F378" s="358"/>
      <c r="G378" s="358" t="s">
        <v>14</v>
      </c>
      <c r="H378" s="359"/>
      <c r="I378" s="87"/>
      <c r="J378" s="109" t="s">
        <v>1719</v>
      </c>
      <c r="K378" s="110"/>
      <c r="L378" s="110"/>
      <c r="M378" s="111"/>
      <c r="N378" s="281"/>
      <c r="V378" s="233"/>
    </row>
    <row r="379" spans="1:22" ht="13.5" thickBot="1" x14ac:dyDescent="0.25">
      <c r="A379" s="356"/>
      <c r="B379" s="113"/>
      <c r="C379" s="113"/>
      <c r="D379" s="268"/>
      <c r="E379" s="113"/>
      <c r="F379" s="113"/>
      <c r="G379" s="459"/>
      <c r="H379" s="460"/>
      <c r="I379" s="461"/>
      <c r="J379" s="115" t="s">
        <v>1719</v>
      </c>
      <c r="K379" s="115"/>
      <c r="L379" s="115"/>
      <c r="M379" s="116"/>
      <c r="N379" s="281"/>
      <c r="V379" s="233">
        <f>G379</f>
        <v>0</v>
      </c>
    </row>
    <row r="380" spans="1:22" ht="23.25" thickBot="1" x14ac:dyDescent="0.25">
      <c r="A380" s="356"/>
      <c r="B380" s="188" t="s">
        <v>29</v>
      </c>
      <c r="C380" s="188" t="s">
        <v>30</v>
      </c>
      <c r="D380" s="188" t="s">
        <v>31</v>
      </c>
      <c r="E380" s="363" t="s">
        <v>32</v>
      </c>
      <c r="F380" s="363"/>
      <c r="G380" s="364"/>
      <c r="H380" s="365"/>
      <c r="I380" s="366"/>
      <c r="J380" s="120" t="s">
        <v>1840</v>
      </c>
      <c r="K380" s="121"/>
      <c r="L380" s="121"/>
      <c r="M380" s="122"/>
      <c r="N380" s="281"/>
      <c r="V380" s="233"/>
    </row>
    <row r="381" spans="1:22" ht="13.5" thickBot="1" x14ac:dyDescent="0.25">
      <c r="A381" s="357"/>
      <c r="B381" s="124"/>
      <c r="C381" s="124"/>
      <c r="D381" s="134"/>
      <c r="E381" s="126" t="s">
        <v>37</v>
      </c>
      <c r="F381" s="127"/>
      <c r="G381" s="462"/>
      <c r="H381" s="463"/>
      <c r="I381" s="464"/>
      <c r="J381" s="120" t="s">
        <v>1726</v>
      </c>
      <c r="K381" s="121"/>
      <c r="L381" s="121"/>
      <c r="M381" s="122"/>
      <c r="N381" s="281"/>
      <c r="V381" s="233"/>
    </row>
    <row r="382" spans="1:22" ht="24" thickTop="1" thickBot="1" x14ac:dyDescent="0.25">
      <c r="A382" s="355">
        <f t="shared" ref="A382" si="88">A378+1</f>
        <v>92</v>
      </c>
      <c r="B382" s="186" t="s">
        <v>20</v>
      </c>
      <c r="C382" s="186" t="s">
        <v>21</v>
      </c>
      <c r="D382" s="186" t="s">
        <v>22</v>
      </c>
      <c r="E382" s="358" t="s">
        <v>23</v>
      </c>
      <c r="F382" s="358"/>
      <c r="G382" s="358" t="s">
        <v>14</v>
      </c>
      <c r="H382" s="359"/>
      <c r="I382" s="87"/>
      <c r="J382" s="109" t="s">
        <v>1719</v>
      </c>
      <c r="K382" s="110"/>
      <c r="L382" s="110"/>
      <c r="M382" s="111"/>
      <c r="N382" s="281"/>
      <c r="V382" s="233"/>
    </row>
    <row r="383" spans="1:22" ht="13.5" thickBot="1" x14ac:dyDescent="0.25">
      <c r="A383" s="356"/>
      <c r="B383" s="113"/>
      <c r="C383" s="113"/>
      <c r="D383" s="268"/>
      <c r="E383" s="113"/>
      <c r="F383" s="113"/>
      <c r="G383" s="459"/>
      <c r="H383" s="460"/>
      <c r="I383" s="461"/>
      <c r="J383" s="115" t="s">
        <v>1719</v>
      </c>
      <c r="K383" s="115"/>
      <c r="L383" s="115"/>
      <c r="M383" s="116"/>
      <c r="N383" s="281"/>
      <c r="V383" s="233">
        <f>G383</f>
        <v>0</v>
      </c>
    </row>
    <row r="384" spans="1:22" ht="23.25" thickBot="1" x14ac:dyDescent="0.25">
      <c r="A384" s="356"/>
      <c r="B384" s="188" t="s">
        <v>29</v>
      </c>
      <c r="C384" s="188" t="s">
        <v>30</v>
      </c>
      <c r="D384" s="188" t="s">
        <v>31</v>
      </c>
      <c r="E384" s="363" t="s">
        <v>32</v>
      </c>
      <c r="F384" s="363"/>
      <c r="G384" s="364"/>
      <c r="H384" s="365"/>
      <c r="I384" s="366"/>
      <c r="J384" s="120" t="s">
        <v>1840</v>
      </c>
      <c r="K384" s="121"/>
      <c r="L384" s="121"/>
      <c r="M384" s="122"/>
      <c r="N384" s="281"/>
      <c r="V384" s="233"/>
    </row>
    <row r="385" spans="1:22" ht="13.5" thickBot="1" x14ac:dyDescent="0.25">
      <c r="A385" s="357"/>
      <c r="B385" s="124"/>
      <c r="C385" s="124"/>
      <c r="D385" s="134"/>
      <c r="E385" s="126" t="s">
        <v>37</v>
      </c>
      <c r="F385" s="127"/>
      <c r="G385" s="462"/>
      <c r="H385" s="463"/>
      <c r="I385" s="464"/>
      <c r="J385" s="120" t="s">
        <v>1726</v>
      </c>
      <c r="K385" s="121"/>
      <c r="L385" s="121"/>
      <c r="M385" s="122"/>
      <c r="N385" s="281"/>
      <c r="V385" s="233"/>
    </row>
    <row r="386" spans="1:22" ht="24" thickTop="1" thickBot="1" x14ac:dyDescent="0.25">
      <c r="A386" s="355">
        <f t="shared" ref="A386" si="89">A382+1</f>
        <v>93</v>
      </c>
      <c r="B386" s="186" t="s">
        <v>20</v>
      </c>
      <c r="C386" s="186" t="s">
        <v>21</v>
      </c>
      <c r="D386" s="186" t="s">
        <v>22</v>
      </c>
      <c r="E386" s="358" t="s">
        <v>23</v>
      </c>
      <c r="F386" s="358"/>
      <c r="G386" s="358" t="s">
        <v>14</v>
      </c>
      <c r="H386" s="359"/>
      <c r="I386" s="87"/>
      <c r="J386" s="109" t="s">
        <v>1719</v>
      </c>
      <c r="K386" s="110"/>
      <c r="L386" s="110"/>
      <c r="M386" s="111"/>
      <c r="N386" s="281"/>
      <c r="V386" s="233"/>
    </row>
    <row r="387" spans="1:22" ht="13.5" thickBot="1" x14ac:dyDescent="0.25">
      <c r="A387" s="356"/>
      <c r="B387" s="113"/>
      <c r="C387" s="113"/>
      <c r="D387" s="268"/>
      <c r="E387" s="113"/>
      <c r="F387" s="113"/>
      <c r="G387" s="459"/>
      <c r="H387" s="460"/>
      <c r="I387" s="461"/>
      <c r="J387" s="115" t="s">
        <v>1719</v>
      </c>
      <c r="K387" s="115"/>
      <c r="L387" s="115"/>
      <c r="M387" s="116"/>
      <c r="N387" s="281"/>
      <c r="V387" s="233">
        <f>G387</f>
        <v>0</v>
      </c>
    </row>
    <row r="388" spans="1:22" ht="23.25" thickBot="1" x14ac:dyDescent="0.25">
      <c r="A388" s="356"/>
      <c r="B388" s="188" t="s">
        <v>29</v>
      </c>
      <c r="C388" s="188" t="s">
        <v>30</v>
      </c>
      <c r="D388" s="188" t="s">
        <v>31</v>
      </c>
      <c r="E388" s="363" t="s">
        <v>32</v>
      </c>
      <c r="F388" s="363"/>
      <c r="G388" s="364"/>
      <c r="H388" s="365"/>
      <c r="I388" s="366"/>
      <c r="J388" s="120" t="s">
        <v>1840</v>
      </c>
      <c r="K388" s="121"/>
      <c r="L388" s="121"/>
      <c r="M388" s="122"/>
      <c r="N388" s="281"/>
      <c r="V388" s="233"/>
    </row>
    <row r="389" spans="1:22" ht="13.5" thickBot="1" x14ac:dyDescent="0.25">
      <c r="A389" s="357"/>
      <c r="B389" s="124"/>
      <c r="C389" s="124"/>
      <c r="D389" s="134"/>
      <c r="E389" s="126" t="s">
        <v>37</v>
      </c>
      <c r="F389" s="127"/>
      <c r="G389" s="462"/>
      <c r="H389" s="463"/>
      <c r="I389" s="464"/>
      <c r="J389" s="120" t="s">
        <v>1726</v>
      </c>
      <c r="K389" s="121"/>
      <c r="L389" s="121"/>
      <c r="M389" s="122"/>
      <c r="N389" s="281"/>
      <c r="V389" s="233"/>
    </row>
    <row r="390" spans="1:22" ht="24" thickTop="1" thickBot="1" x14ac:dyDescent="0.25">
      <c r="A390" s="355">
        <f t="shared" ref="A390" si="90">A386+1</f>
        <v>94</v>
      </c>
      <c r="B390" s="186" t="s">
        <v>20</v>
      </c>
      <c r="C390" s="186" t="s">
        <v>21</v>
      </c>
      <c r="D390" s="186" t="s">
        <v>22</v>
      </c>
      <c r="E390" s="358" t="s">
        <v>23</v>
      </c>
      <c r="F390" s="358"/>
      <c r="G390" s="358" t="s">
        <v>14</v>
      </c>
      <c r="H390" s="359"/>
      <c r="I390" s="87"/>
      <c r="J390" s="109" t="s">
        <v>1719</v>
      </c>
      <c r="K390" s="110"/>
      <c r="L390" s="110"/>
      <c r="M390" s="111"/>
      <c r="N390" s="281"/>
      <c r="V390" s="233"/>
    </row>
    <row r="391" spans="1:22" ht="13.5" thickBot="1" x14ac:dyDescent="0.25">
      <c r="A391" s="356"/>
      <c r="B391" s="113"/>
      <c r="C391" s="113"/>
      <c r="D391" s="268"/>
      <c r="E391" s="113"/>
      <c r="F391" s="113"/>
      <c r="G391" s="459"/>
      <c r="H391" s="460"/>
      <c r="I391" s="461"/>
      <c r="J391" s="115" t="s">
        <v>1719</v>
      </c>
      <c r="K391" s="115"/>
      <c r="L391" s="115"/>
      <c r="M391" s="116"/>
      <c r="N391" s="281"/>
      <c r="V391" s="233">
        <f>G391</f>
        <v>0</v>
      </c>
    </row>
    <row r="392" spans="1:22" ht="23.25" thickBot="1" x14ac:dyDescent="0.25">
      <c r="A392" s="356"/>
      <c r="B392" s="188" t="s">
        <v>29</v>
      </c>
      <c r="C392" s="188" t="s">
        <v>30</v>
      </c>
      <c r="D392" s="188" t="s">
        <v>31</v>
      </c>
      <c r="E392" s="363" t="s">
        <v>32</v>
      </c>
      <c r="F392" s="363"/>
      <c r="G392" s="364"/>
      <c r="H392" s="365"/>
      <c r="I392" s="366"/>
      <c r="J392" s="120" t="s">
        <v>1840</v>
      </c>
      <c r="K392" s="121"/>
      <c r="L392" s="121"/>
      <c r="M392" s="122"/>
      <c r="N392" s="281"/>
      <c r="V392" s="233"/>
    </row>
    <row r="393" spans="1:22" ht="13.5" thickBot="1" x14ac:dyDescent="0.25">
      <c r="A393" s="357"/>
      <c r="B393" s="124"/>
      <c r="C393" s="124"/>
      <c r="D393" s="134"/>
      <c r="E393" s="126" t="s">
        <v>37</v>
      </c>
      <c r="F393" s="127"/>
      <c r="G393" s="462"/>
      <c r="H393" s="463"/>
      <c r="I393" s="464"/>
      <c r="J393" s="120" t="s">
        <v>1726</v>
      </c>
      <c r="K393" s="121"/>
      <c r="L393" s="121"/>
      <c r="M393" s="122"/>
      <c r="N393" s="281"/>
      <c r="V393" s="233"/>
    </row>
    <row r="394" spans="1:22" ht="24" thickTop="1" thickBot="1" x14ac:dyDescent="0.25">
      <c r="A394" s="355">
        <f t="shared" ref="A394" si="91">A390+1</f>
        <v>95</v>
      </c>
      <c r="B394" s="186" t="s">
        <v>20</v>
      </c>
      <c r="C394" s="186" t="s">
        <v>21</v>
      </c>
      <c r="D394" s="186" t="s">
        <v>22</v>
      </c>
      <c r="E394" s="358" t="s">
        <v>23</v>
      </c>
      <c r="F394" s="358"/>
      <c r="G394" s="358" t="s">
        <v>14</v>
      </c>
      <c r="H394" s="359"/>
      <c r="I394" s="87"/>
      <c r="J394" s="109" t="s">
        <v>1719</v>
      </c>
      <c r="K394" s="110"/>
      <c r="L394" s="110"/>
      <c r="M394" s="111"/>
      <c r="N394" s="281"/>
      <c r="V394" s="233"/>
    </row>
    <row r="395" spans="1:22" ht="13.5" thickBot="1" x14ac:dyDescent="0.25">
      <c r="A395" s="356"/>
      <c r="B395" s="113"/>
      <c r="C395" s="113"/>
      <c r="D395" s="268"/>
      <c r="E395" s="113"/>
      <c r="F395" s="113"/>
      <c r="G395" s="459"/>
      <c r="H395" s="460"/>
      <c r="I395" s="461"/>
      <c r="J395" s="115" t="s">
        <v>1719</v>
      </c>
      <c r="K395" s="115"/>
      <c r="L395" s="115"/>
      <c r="M395" s="116"/>
      <c r="N395" s="281"/>
      <c r="V395" s="233">
        <f>G395</f>
        <v>0</v>
      </c>
    </row>
    <row r="396" spans="1:22" ht="23.25" thickBot="1" x14ac:dyDescent="0.25">
      <c r="A396" s="356"/>
      <c r="B396" s="188" t="s">
        <v>29</v>
      </c>
      <c r="C396" s="188" t="s">
        <v>30</v>
      </c>
      <c r="D396" s="188" t="s">
        <v>31</v>
      </c>
      <c r="E396" s="363" t="s">
        <v>32</v>
      </c>
      <c r="F396" s="363"/>
      <c r="G396" s="364"/>
      <c r="H396" s="365"/>
      <c r="I396" s="366"/>
      <c r="J396" s="120" t="s">
        <v>1840</v>
      </c>
      <c r="K396" s="121"/>
      <c r="L396" s="121"/>
      <c r="M396" s="122"/>
      <c r="N396" s="281"/>
      <c r="V396" s="233"/>
    </row>
    <row r="397" spans="1:22" ht="13.5" thickBot="1" x14ac:dyDescent="0.25">
      <c r="A397" s="357"/>
      <c r="B397" s="124"/>
      <c r="C397" s="124"/>
      <c r="D397" s="134"/>
      <c r="E397" s="126" t="s">
        <v>37</v>
      </c>
      <c r="F397" s="127"/>
      <c r="G397" s="462"/>
      <c r="H397" s="463"/>
      <c r="I397" s="464"/>
      <c r="J397" s="120" t="s">
        <v>1726</v>
      </c>
      <c r="K397" s="121"/>
      <c r="L397" s="121"/>
      <c r="M397" s="122"/>
      <c r="N397" s="281"/>
      <c r="V397" s="233"/>
    </row>
    <row r="398" spans="1:22" ht="24" thickTop="1" thickBot="1" x14ac:dyDescent="0.25">
      <c r="A398" s="355">
        <f t="shared" ref="A398" si="92">A394+1</f>
        <v>96</v>
      </c>
      <c r="B398" s="186" t="s">
        <v>20</v>
      </c>
      <c r="C398" s="186" t="s">
        <v>21</v>
      </c>
      <c r="D398" s="186" t="s">
        <v>22</v>
      </c>
      <c r="E398" s="358" t="s">
        <v>23</v>
      </c>
      <c r="F398" s="358"/>
      <c r="G398" s="358" t="s">
        <v>14</v>
      </c>
      <c r="H398" s="359"/>
      <c r="I398" s="87"/>
      <c r="J398" s="109" t="s">
        <v>1719</v>
      </c>
      <c r="K398" s="110"/>
      <c r="L398" s="110"/>
      <c r="M398" s="111"/>
      <c r="N398" s="281"/>
      <c r="V398" s="233"/>
    </row>
    <row r="399" spans="1:22" ht="13.5" thickBot="1" x14ac:dyDescent="0.25">
      <c r="A399" s="356"/>
      <c r="B399" s="113"/>
      <c r="C399" s="113"/>
      <c r="D399" s="268"/>
      <c r="E399" s="113"/>
      <c r="F399" s="113"/>
      <c r="G399" s="459"/>
      <c r="H399" s="460"/>
      <c r="I399" s="461"/>
      <c r="J399" s="115" t="s">
        <v>1719</v>
      </c>
      <c r="K399" s="115"/>
      <c r="L399" s="115"/>
      <c r="M399" s="116"/>
      <c r="N399" s="281"/>
      <c r="V399" s="233">
        <f>G399</f>
        <v>0</v>
      </c>
    </row>
    <row r="400" spans="1:22" ht="23.25" thickBot="1" x14ac:dyDescent="0.25">
      <c r="A400" s="356"/>
      <c r="B400" s="188" t="s">
        <v>29</v>
      </c>
      <c r="C400" s="188" t="s">
        <v>30</v>
      </c>
      <c r="D400" s="188" t="s">
        <v>31</v>
      </c>
      <c r="E400" s="363" t="s">
        <v>32</v>
      </c>
      <c r="F400" s="363"/>
      <c r="G400" s="364"/>
      <c r="H400" s="365"/>
      <c r="I400" s="366"/>
      <c r="J400" s="120" t="s">
        <v>1840</v>
      </c>
      <c r="K400" s="121"/>
      <c r="L400" s="121"/>
      <c r="M400" s="122"/>
      <c r="N400" s="281"/>
      <c r="V400" s="233"/>
    </row>
    <row r="401" spans="1:22" ht="13.5" thickBot="1" x14ac:dyDescent="0.25">
      <c r="A401" s="357"/>
      <c r="B401" s="124"/>
      <c r="C401" s="124"/>
      <c r="D401" s="134"/>
      <c r="E401" s="126" t="s">
        <v>37</v>
      </c>
      <c r="F401" s="127"/>
      <c r="G401" s="462"/>
      <c r="H401" s="463"/>
      <c r="I401" s="464"/>
      <c r="J401" s="120" t="s">
        <v>1726</v>
      </c>
      <c r="K401" s="121"/>
      <c r="L401" s="121"/>
      <c r="M401" s="122"/>
      <c r="N401" s="281"/>
      <c r="V401" s="233"/>
    </row>
    <row r="402" spans="1:22" ht="24" thickTop="1" thickBot="1" x14ac:dyDescent="0.25">
      <c r="A402" s="355">
        <f t="shared" ref="A402" si="93">A398+1</f>
        <v>97</v>
      </c>
      <c r="B402" s="186" t="s">
        <v>20</v>
      </c>
      <c r="C402" s="186" t="s">
        <v>21</v>
      </c>
      <c r="D402" s="186" t="s">
        <v>22</v>
      </c>
      <c r="E402" s="358" t="s">
        <v>23</v>
      </c>
      <c r="F402" s="358"/>
      <c r="G402" s="358" t="s">
        <v>14</v>
      </c>
      <c r="H402" s="359"/>
      <c r="I402" s="87"/>
      <c r="J402" s="109" t="s">
        <v>1719</v>
      </c>
      <c r="K402" s="110"/>
      <c r="L402" s="110"/>
      <c r="M402" s="111"/>
      <c r="N402" s="281"/>
      <c r="V402" s="233"/>
    </row>
    <row r="403" spans="1:22" ht="13.5" thickBot="1" x14ac:dyDescent="0.25">
      <c r="A403" s="356"/>
      <c r="B403" s="113"/>
      <c r="C403" s="113"/>
      <c r="D403" s="268"/>
      <c r="E403" s="113"/>
      <c r="F403" s="113"/>
      <c r="G403" s="459"/>
      <c r="H403" s="460"/>
      <c r="I403" s="461"/>
      <c r="J403" s="115" t="s">
        <v>1719</v>
      </c>
      <c r="K403" s="115"/>
      <c r="L403" s="115"/>
      <c r="M403" s="116"/>
      <c r="N403" s="281"/>
      <c r="V403" s="233">
        <f>G403</f>
        <v>0</v>
      </c>
    </row>
    <row r="404" spans="1:22" ht="23.25" thickBot="1" x14ac:dyDescent="0.25">
      <c r="A404" s="356"/>
      <c r="B404" s="188" t="s">
        <v>29</v>
      </c>
      <c r="C404" s="188" t="s">
        <v>30</v>
      </c>
      <c r="D404" s="188" t="s">
        <v>31</v>
      </c>
      <c r="E404" s="363" t="s">
        <v>32</v>
      </c>
      <c r="F404" s="363"/>
      <c r="G404" s="364"/>
      <c r="H404" s="365"/>
      <c r="I404" s="366"/>
      <c r="J404" s="120" t="s">
        <v>1840</v>
      </c>
      <c r="K404" s="121"/>
      <c r="L404" s="121"/>
      <c r="M404" s="122"/>
      <c r="N404" s="281"/>
      <c r="V404" s="233"/>
    </row>
    <row r="405" spans="1:22" ht="13.5" thickBot="1" x14ac:dyDescent="0.25">
      <c r="A405" s="357"/>
      <c r="B405" s="124"/>
      <c r="C405" s="124"/>
      <c r="D405" s="134"/>
      <c r="E405" s="126" t="s">
        <v>37</v>
      </c>
      <c r="F405" s="127"/>
      <c r="G405" s="462"/>
      <c r="H405" s="463"/>
      <c r="I405" s="464"/>
      <c r="J405" s="120" t="s">
        <v>1726</v>
      </c>
      <c r="K405" s="121"/>
      <c r="L405" s="121"/>
      <c r="M405" s="122"/>
      <c r="N405" s="281"/>
      <c r="V405" s="233"/>
    </row>
    <row r="406" spans="1:22" ht="24" thickTop="1" thickBot="1" x14ac:dyDescent="0.25">
      <c r="A406" s="355">
        <f t="shared" ref="A406" si="94">A402+1</f>
        <v>98</v>
      </c>
      <c r="B406" s="186" t="s">
        <v>20</v>
      </c>
      <c r="C406" s="186" t="s">
        <v>21</v>
      </c>
      <c r="D406" s="186" t="s">
        <v>22</v>
      </c>
      <c r="E406" s="358" t="s">
        <v>23</v>
      </c>
      <c r="F406" s="358"/>
      <c r="G406" s="358" t="s">
        <v>14</v>
      </c>
      <c r="H406" s="359"/>
      <c r="I406" s="87"/>
      <c r="J406" s="109" t="s">
        <v>1719</v>
      </c>
      <c r="K406" s="110"/>
      <c r="L406" s="110"/>
      <c r="M406" s="111"/>
      <c r="N406" s="281"/>
      <c r="V406" s="233"/>
    </row>
    <row r="407" spans="1:22" ht="13.5" thickBot="1" x14ac:dyDescent="0.25">
      <c r="A407" s="356"/>
      <c r="B407" s="113"/>
      <c r="C407" s="113"/>
      <c r="D407" s="268"/>
      <c r="E407" s="113"/>
      <c r="F407" s="113"/>
      <c r="G407" s="459"/>
      <c r="H407" s="460"/>
      <c r="I407" s="461"/>
      <c r="J407" s="115" t="s">
        <v>1719</v>
      </c>
      <c r="K407" s="115"/>
      <c r="L407" s="115"/>
      <c r="M407" s="116"/>
      <c r="N407" s="281"/>
      <c r="V407" s="233">
        <f>G407</f>
        <v>0</v>
      </c>
    </row>
    <row r="408" spans="1:22" ht="23.25" thickBot="1" x14ac:dyDescent="0.25">
      <c r="A408" s="356"/>
      <c r="B408" s="188" t="s">
        <v>29</v>
      </c>
      <c r="C408" s="188" t="s">
        <v>30</v>
      </c>
      <c r="D408" s="188" t="s">
        <v>31</v>
      </c>
      <c r="E408" s="363" t="s">
        <v>32</v>
      </c>
      <c r="F408" s="363"/>
      <c r="G408" s="364"/>
      <c r="H408" s="365"/>
      <c r="I408" s="366"/>
      <c r="J408" s="120" t="s">
        <v>1840</v>
      </c>
      <c r="K408" s="121"/>
      <c r="L408" s="121"/>
      <c r="M408" s="122"/>
      <c r="N408" s="281"/>
      <c r="V408" s="233"/>
    </row>
    <row r="409" spans="1:22" ht="13.5" thickBot="1" x14ac:dyDescent="0.25">
      <c r="A409" s="357"/>
      <c r="B409" s="124"/>
      <c r="C409" s="124"/>
      <c r="D409" s="134"/>
      <c r="E409" s="126" t="s">
        <v>37</v>
      </c>
      <c r="F409" s="127"/>
      <c r="G409" s="462"/>
      <c r="H409" s="463"/>
      <c r="I409" s="464"/>
      <c r="J409" s="120" t="s">
        <v>1726</v>
      </c>
      <c r="K409" s="121"/>
      <c r="L409" s="121"/>
      <c r="M409" s="122"/>
      <c r="N409" s="281"/>
      <c r="V409" s="233"/>
    </row>
    <row r="410" spans="1:22" ht="24" thickTop="1" thickBot="1" x14ac:dyDescent="0.25">
      <c r="A410" s="355">
        <f t="shared" ref="A410" si="95">A406+1</f>
        <v>99</v>
      </c>
      <c r="B410" s="186" t="s">
        <v>20</v>
      </c>
      <c r="C410" s="186" t="s">
        <v>21</v>
      </c>
      <c r="D410" s="186" t="s">
        <v>22</v>
      </c>
      <c r="E410" s="358" t="s">
        <v>23</v>
      </c>
      <c r="F410" s="358"/>
      <c r="G410" s="358" t="s">
        <v>14</v>
      </c>
      <c r="H410" s="359"/>
      <c r="I410" s="87"/>
      <c r="J410" s="109" t="s">
        <v>1719</v>
      </c>
      <c r="K410" s="110"/>
      <c r="L410" s="110"/>
      <c r="M410" s="111"/>
      <c r="N410" s="281"/>
      <c r="V410" s="233"/>
    </row>
    <row r="411" spans="1:22" ht="13.5" thickBot="1" x14ac:dyDescent="0.25">
      <c r="A411" s="356"/>
      <c r="B411" s="113"/>
      <c r="C411" s="113"/>
      <c r="D411" s="268"/>
      <c r="E411" s="113"/>
      <c r="F411" s="113"/>
      <c r="G411" s="459"/>
      <c r="H411" s="460"/>
      <c r="I411" s="461"/>
      <c r="J411" s="115" t="s">
        <v>1719</v>
      </c>
      <c r="K411" s="115"/>
      <c r="L411" s="115"/>
      <c r="M411" s="116"/>
      <c r="N411" s="281"/>
      <c r="V411" s="233">
        <f>G411</f>
        <v>0</v>
      </c>
    </row>
    <row r="412" spans="1:22" ht="23.25" thickBot="1" x14ac:dyDescent="0.25">
      <c r="A412" s="356"/>
      <c r="B412" s="188" t="s">
        <v>29</v>
      </c>
      <c r="C412" s="188" t="s">
        <v>30</v>
      </c>
      <c r="D412" s="188" t="s">
        <v>31</v>
      </c>
      <c r="E412" s="363" t="s">
        <v>32</v>
      </c>
      <c r="F412" s="363"/>
      <c r="G412" s="364"/>
      <c r="H412" s="365"/>
      <c r="I412" s="366"/>
      <c r="J412" s="120" t="s">
        <v>1840</v>
      </c>
      <c r="K412" s="121"/>
      <c r="L412" s="121"/>
      <c r="M412" s="122"/>
      <c r="N412" s="281"/>
      <c r="V412" s="233"/>
    </row>
    <row r="413" spans="1:22" ht="13.5" thickBot="1" x14ac:dyDescent="0.25">
      <c r="A413" s="357"/>
      <c r="B413" s="124"/>
      <c r="C413" s="124"/>
      <c r="D413" s="134"/>
      <c r="E413" s="126" t="s">
        <v>37</v>
      </c>
      <c r="F413" s="127"/>
      <c r="G413" s="462"/>
      <c r="H413" s="463"/>
      <c r="I413" s="464"/>
      <c r="J413" s="120" t="s">
        <v>1726</v>
      </c>
      <c r="K413" s="121"/>
      <c r="L413" s="121"/>
      <c r="M413" s="122"/>
      <c r="N413" s="281"/>
      <c r="V413" s="233"/>
    </row>
    <row r="414" spans="1:22" ht="24" thickTop="1" thickBot="1" x14ac:dyDescent="0.25">
      <c r="A414" s="355">
        <f t="shared" ref="A414" si="96">A410+1</f>
        <v>100</v>
      </c>
      <c r="B414" s="186" t="s">
        <v>20</v>
      </c>
      <c r="C414" s="186" t="s">
        <v>21</v>
      </c>
      <c r="D414" s="186" t="s">
        <v>22</v>
      </c>
      <c r="E414" s="358" t="s">
        <v>23</v>
      </c>
      <c r="F414" s="358"/>
      <c r="G414" s="358" t="s">
        <v>14</v>
      </c>
      <c r="H414" s="359"/>
      <c r="I414" s="87"/>
      <c r="J414" s="109" t="s">
        <v>1719</v>
      </c>
      <c r="K414" s="110"/>
      <c r="L414" s="110"/>
      <c r="M414" s="111"/>
      <c r="N414" s="281"/>
      <c r="V414" s="233"/>
    </row>
    <row r="415" spans="1:22" ht="13.5" thickBot="1" x14ac:dyDescent="0.25">
      <c r="A415" s="356"/>
      <c r="B415" s="113"/>
      <c r="C415" s="113"/>
      <c r="D415" s="268"/>
      <c r="E415" s="113"/>
      <c r="F415" s="113"/>
      <c r="G415" s="459"/>
      <c r="H415" s="460"/>
      <c r="I415" s="461"/>
      <c r="J415" s="115" t="s">
        <v>1719</v>
      </c>
      <c r="K415" s="115"/>
      <c r="L415" s="115"/>
      <c r="M415" s="116"/>
      <c r="N415" s="281"/>
      <c r="V415" s="233">
        <f>G415</f>
        <v>0</v>
      </c>
    </row>
    <row r="416" spans="1:22" ht="23.25" thickBot="1" x14ac:dyDescent="0.25">
      <c r="A416" s="356"/>
      <c r="B416" s="188" t="s">
        <v>29</v>
      </c>
      <c r="C416" s="188" t="s">
        <v>30</v>
      </c>
      <c r="D416" s="188" t="s">
        <v>31</v>
      </c>
      <c r="E416" s="363" t="s">
        <v>32</v>
      </c>
      <c r="F416" s="363"/>
      <c r="G416" s="364"/>
      <c r="H416" s="365"/>
      <c r="I416" s="366"/>
      <c r="J416" s="120" t="s">
        <v>1840</v>
      </c>
      <c r="K416" s="121"/>
      <c r="L416" s="121"/>
      <c r="M416" s="122"/>
      <c r="N416" s="281"/>
    </row>
    <row r="417" spans="1:14" ht="13.5" thickBot="1" x14ac:dyDescent="0.25">
      <c r="A417" s="357"/>
      <c r="B417" s="134"/>
      <c r="C417" s="134"/>
      <c r="D417" s="134"/>
      <c r="E417" s="136" t="s">
        <v>37</v>
      </c>
      <c r="F417" s="137"/>
      <c r="G417" s="462"/>
      <c r="H417" s="463"/>
      <c r="I417" s="464"/>
      <c r="J417" s="138" t="s">
        <v>1726</v>
      </c>
      <c r="K417" s="139"/>
      <c r="L417" s="139"/>
      <c r="M417" s="140"/>
      <c r="N417" s="281"/>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9"/>
  <sheetViews>
    <sheetView topLeftCell="A2" workbookViewId="0">
      <selection activeCell="F3" sqref="F3"/>
    </sheetView>
  </sheetViews>
  <sheetFormatPr defaultRowHeight="12.75" x14ac:dyDescent="0.2"/>
  <cols>
    <col min="1" max="1" width="3.85546875" style="1" customWidth="1"/>
    <col min="2" max="2" width="16.140625" style="1" customWidth="1"/>
    <col min="3" max="3" width="17.7109375" style="1" customWidth="1"/>
    <col min="4" max="4" width="14.42578125" style="1" customWidth="1"/>
    <col min="5" max="5" width="18.7109375" style="1" hidden="1" customWidth="1"/>
    <col min="6" max="6" width="14.85546875" style="1" customWidth="1"/>
    <col min="7" max="7" width="3" style="1" customWidth="1"/>
    <col min="8" max="8" width="11.28515625" style="1" customWidth="1"/>
    <col min="9" max="9" width="3" style="1" customWidth="1"/>
    <col min="10" max="10" width="12.28515625" style="1" customWidth="1"/>
    <col min="11" max="11" width="9.140625" style="1" customWidth="1"/>
    <col min="12" max="12" width="8.85546875" style="1" customWidth="1"/>
    <col min="13" max="13" width="8" style="1" customWidth="1"/>
    <col min="14" max="14" width="0.140625" style="1" customWidth="1"/>
    <col min="15" max="15" width="9.140625" style="1"/>
    <col min="16" max="16" width="20.28515625" style="1" bestFit="1" customWidth="1"/>
    <col min="17" max="20" width="9.140625" style="1"/>
    <col min="21" max="21" width="9.42578125" style="1" customWidth="1"/>
    <col min="22" max="22" width="13.7109375" style="2" customWidth="1"/>
    <col min="23" max="16384" width="9.140625" style="1"/>
  </cols>
  <sheetData>
    <row r="1" spans="1:19" s="1" customFormat="1" hidden="1" x14ac:dyDescent="0.2"/>
    <row r="2" spans="1:19" s="1" customFormat="1" x14ac:dyDescent="0.2">
      <c r="J2" s="510" t="s">
        <v>1</v>
      </c>
      <c r="K2" s="511"/>
      <c r="L2" s="511"/>
      <c r="M2" s="511"/>
      <c r="P2" s="513"/>
      <c r="Q2" s="513"/>
      <c r="R2" s="513"/>
      <c r="S2" s="513"/>
    </row>
    <row r="3" spans="1:19" s="1" customFormat="1" x14ac:dyDescent="0.2">
      <c r="J3" s="511"/>
      <c r="K3" s="511"/>
      <c r="L3" s="511"/>
      <c r="M3" s="511"/>
      <c r="P3" s="514"/>
      <c r="Q3" s="514"/>
      <c r="R3" s="514"/>
      <c r="S3" s="514"/>
    </row>
    <row r="4" spans="1:19" s="1" customFormat="1" ht="13.5" thickBot="1" x14ac:dyDescent="0.25">
      <c r="A4" s="64"/>
      <c r="B4" s="64"/>
      <c r="C4" s="64"/>
      <c r="D4" s="64"/>
      <c r="E4" s="64"/>
      <c r="F4" s="64"/>
      <c r="G4" s="64"/>
      <c r="H4" s="64"/>
      <c r="I4" s="64"/>
      <c r="J4" s="512"/>
      <c r="K4" s="512"/>
      <c r="L4" s="512"/>
      <c r="M4" s="512"/>
      <c r="P4" s="515"/>
      <c r="Q4" s="515"/>
      <c r="R4" s="515"/>
      <c r="S4" s="515"/>
    </row>
    <row r="5" spans="1:19" s="1" customFormat="1" ht="30" customHeight="1" thickTop="1" thickBot="1" x14ac:dyDescent="0.25">
      <c r="A5" s="516" t="s">
        <v>7383</v>
      </c>
      <c r="B5" s="517"/>
      <c r="C5" s="517"/>
      <c r="D5" s="517"/>
      <c r="E5" s="517"/>
      <c r="F5" s="517"/>
      <c r="G5" s="517"/>
      <c r="H5" s="517"/>
      <c r="I5" s="517"/>
      <c r="J5" s="517"/>
      <c r="K5" s="517"/>
      <c r="L5" s="517"/>
      <c r="M5" s="517"/>
      <c r="N5" s="4"/>
      <c r="O5" s="64"/>
      <c r="Q5" s="5"/>
    </row>
    <row r="6" spans="1:19" s="1" customFormat="1" ht="13.5" customHeight="1" thickTop="1" x14ac:dyDescent="0.2">
      <c r="A6" s="518" t="s">
        <v>2</v>
      </c>
      <c r="B6" s="520" t="s">
        <v>3</v>
      </c>
      <c r="C6" s="521"/>
      <c r="D6" s="521"/>
      <c r="E6" s="521"/>
      <c r="F6" s="521"/>
      <c r="G6" s="521"/>
      <c r="H6" s="521"/>
      <c r="I6" s="521"/>
      <c r="J6" s="522"/>
      <c r="K6" s="6" t="s">
        <v>4</v>
      </c>
      <c r="L6" s="6" t="s">
        <v>5</v>
      </c>
      <c r="M6" s="6" t="s">
        <v>6</v>
      </c>
      <c r="N6" s="7"/>
      <c r="O6" s="64"/>
    </row>
    <row r="7" spans="1:19" s="1" customFormat="1" ht="20.25" customHeight="1" thickBot="1" x14ac:dyDescent="0.25">
      <c r="A7" s="518"/>
      <c r="B7" s="523"/>
      <c r="C7" s="524"/>
      <c r="D7" s="524"/>
      <c r="E7" s="524"/>
      <c r="F7" s="524"/>
      <c r="G7" s="524"/>
      <c r="H7" s="524"/>
      <c r="I7" s="524"/>
      <c r="J7" s="525"/>
      <c r="K7" s="8"/>
      <c r="L7" s="9"/>
      <c r="M7" s="10">
        <v>2018</v>
      </c>
      <c r="N7" s="11"/>
      <c r="O7" s="64"/>
    </row>
    <row r="8" spans="1:19" s="1" customFormat="1" ht="27.75" customHeight="1" thickTop="1" thickBot="1" x14ac:dyDescent="0.25">
      <c r="A8" s="518"/>
      <c r="B8" s="526" t="s">
        <v>7</v>
      </c>
      <c r="C8" s="527"/>
      <c r="D8" s="527"/>
      <c r="E8" s="527"/>
      <c r="F8" s="527"/>
      <c r="G8" s="528"/>
      <c r="H8" s="528"/>
      <c r="I8" s="528"/>
      <c r="J8" s="528"/>
      <c r="K8" s="528"/>
      <c r="L8" s="527"/>
      <c r="M8" s="527"/>
      <c r="N8" s="529"/>
      <c r="O8" s="64"/>
    </row>
    <row r="9" spans="1:19" s="1" customFormat="1" ht="18" customHeight="1" thickTop="1" x14ac:dyDescent="0.25">
      <c r="A9" s="518"/>
      <c r="B9" s="530" t="s">
        <v>1715</v>
      </c>
      <c r="C9" s="507"/>
      <c r="D9" s="507"/>
      <c r="E9" s="507"/>
      <c r="F9" s="507"/>
      <c r="G9" s="451" t="s">
        <v>0</v>
      </c>
      <c r="H9" s="408" t="s">
        <v>1716</v>
      </c>
      <c r="I9" s="411"/>
      <c r="J9" s="414" t="s">
        <v>1701</v>
      </c>
      <c r="K9" s="417"/>
      <c r="L9" s="420" t="s">
        <v>1717</v>
      </c>
      <c r="M9" s="421"/>
      <c r="N9" s="214"/>
      <c r="O9" s="215"/>
      <c r="P9" s="64"/>
    </row>
    <row r="10" spans="1:19" s="1" customFormat="1" ht="15.75" customHeight="1" x14ac:dyDescent="0.2">
      <c r="A10" s="518"/>
      <c r="B10" s="506" t="s">
        <v>7382</v>
      </c>
      <c r="C10" s="507"/>
      <c r="D10" s="507"/>
      <c r="E10" s="507"/>
      <c r="F10" s="508"/>
      <c r="G10" s="452"/>
      <c r="H10" s="409"/>
      <c r="I10" s="412"/>
      <c r="J10" s="415"/>
      <c r="K10" s="418"/>
      <c r="L10" s="422"/>
      <c r="M10" s="421"/>
      <c r="N10" s="214"/>
      <c r="O10" s="215"/>
      <c r="P10" s="64"/>
    </row>
    <row r="11" spans="1:19" s="1" customFormat="1" ht="13.5" thickBot="1" x14ac:dyDescent="0.25">
      <c r="A11" s="518"/>
      <c r="B11" s="13" t="s">
        <v>9</v>
      </c>
      <c r="C11" s="216" t="s">
        <v>7384</v>
      </c>
      <c r="D11" s="428" t="s">
        <v>7379</v>
      </c>
      <c r="E11" s="428"/>
      <c r="F11" s="429"/>
      <c r="G11" s="453"/>
      <c r="H11" s="410"/>
      <c r="I11" s="413"/>
      <c r="J11" s="416"/>
      <c r="K11" s="419"/>
      <c r="L11" s="423"/>
      <c r="M11" s="424"/>
      <c r="N11" s="217"/>
      <c r="O11" s="215"/>
      <c r="P11" s="64"/>
    </row>
    <row r="12" spans="1:19" s="1" customFormat="1" ht="13.5" thickTop="1" x14ac:dyDescent="0.2">
      <c r="A12" s="518"/>
      <c r="B12" s="392" t="s">
        <v>10</v>
      </c>
      <c r="C12" s="394" t="s">
        <v>11</v>
      </c>
      <c r="D12" s="396" t="s">
        <v>12</v>
      </c>
      <c r="E12" s="398" t="s">
        <v>13</v>
      </c>
      <c r="F12" s="399"/>
      <c r="G12" s="402" t="s">
        <v>14</v>
      </c>
      <c r="H12" s="403"/>
      <c r="I12" s="404"/>
      <c r="J12" s="394" t="s">
        <v>15</v>
      </c>
      <c r="K12" s="454" t="s">
        <v>16</v>
      </c>
      <c r="L12" s="456" t="s">
        <v>17</v>
      </c>
      <c r="M12" s="396" t="s">
        <v>18</v>
      </c>
      <c r="N12" s="16"/>
      <c r="O12" s="64"/>
    </row>
    <row r="13" spans="1:19" s="1" customFormat="1" ht="34.5" customHeight="1" thickBot="1" x14ac:dyDescent="0.25">
      <c r="A13" s="519"/>
      <c r="B13" s="393"/>
      <c r="C13" s="395"/>
      <c r="D13" s="397"/>
      <c r="E13" s="400"/>
      <c r="F13" s="401"/>
      <c r="G13" s="405"/>
      <c r="H13" s="406"/>
      <c r="I13" s="407"/>
      <c r="J13" s="505"/>
      <c r="K13" s="496"/>
      <c r="L13" s="629"/>
      <c r="M13" s="505"/>
      <c r="N13" s="17"/>
      <c r="O13" s="64"/>
    </row>
    <row r="14" spans="1:19" s="1" customFormat="1" ht="24" thickTop="1" thickBot="1" x14ac:dyDescent="0.25">
      <c r="A14" s="381" t="s">
        <v>19</v>
      </c>
      <c r="B14" s="189" t="s">
        <v>20</v>
      </c>
      <c r="C14" s="189" t="s">
        <v>21</v>
      </c>
      <c r="D14" s="189" t="s">
        <v>22</v>
      </c>
      <c r="E14" s="384" t="s">
        <v>23</v>
      </c>
      <c r="F14" s="384"/>
      <c r="G14" s="358" t="s">
        <v>14</v>
      </c>
      <c r="H14" s="359"/>
      <c r="I14" s="87"/>
      <c r="J14" s="317"/>
      <c r="K14" s="317"/>
      <c r="L14" s="317"/>
      <c r="M14" s="317"/>
      <c r="N14" s="281"/>
    </row>
    <row r="15" spans="1:19" s="1" customFormat="1" ht="23.25" thickBot="1" x14ac:dyDescent="0.25">
      <c r="A15" s="382"/>
      <c r="B15" s="21" t="s">
        <v>24</v>
      </c>
      <c r="C15" s="21" t="s">
        <v>25</v>
      </c>
      <c r="D15" s="22">
        <v>40766</v>
      </c>
      <c r="E15" s="223"/>
      <c r="F15" s="224" t="s">
        <v>26</v>
      </c>
      <c r="G15" s="502" t="s">
        <v>27</v>
      </c>
      <c r="H15" s="503"/>
      <c r="I15" s="504"/>
      <c r="J15" s="23" t="s">
        <v>28</v>
      </c>
      <c r="K15" s="24"/>
      <c r="L15" s="25" t="s">
        <v>0</v>
      </c>
      <c r="M15" s="318">
        <v>280</v>
      </c>
      <c r="N15" s="281"/>
      <c r="O15" s="64"/>
    </row>
    <row r="16" spans="1:19" s="1" customFormat="1" ht="23.25" thickBot="1" x14ac:dyDescent="0.25">
      <c r="A16" s="382"/>
      <c r="B16" s="190" t="s">
        <v>29</v>
      </c>
      <c r="C16" s="190" t="s">
        <v>30</v>
      </c>
      <c r="D16" s="190" t="s">
        <v>31</v>
      </c>
      <c r="E16" s="388" t="s">
        <v>32</v>
      </c>
      <c r="F16" s="388"/>
      <c r="G16" s="389"/>
      <c r="H16" s="390"/>
      <c r="I16" s="391"/>
      <c r="J16" s="27" t="s">
        <v>33</v>
      </c>
      <c r="K16" s="25" t="s">
        <v>0</v>
      </c>
      <c r="L16" s="28"/>
      <c r="M16" s="319">
        <v>825</v>
      </c>
      <c r="N16" s="16"/>
    </row>
    <row r="17" spans="1:22" ht="23.25" thickBot="1" x14ac:dyDescent="0.25">
      <c r="A17" s="383"/>
      <c r="B17" s="228" t="s">
        <v>35</v>
      </c>
      <c r="C17" s="228" t="s">
        <v>36</v>
      </c>
      <c r="D17" s="22">
        <v>40767</v>
      </c>
      <c r="E17" s="229" t="s">
        <v>37</v>
      </c>
      <c r="F17" s="224" t="s">
        <v>38</v>
      </c>
      <c r="G17" s="462"/>
      <c r="H17" s="463"/>
      <c r="I17" s="464"/>
      <c r="J17" s="320" t="s">
        <v>34</v>
      </c>
      <c r="K17" s="321"/>
      <c r="L17" s="321" t="s">
        <v>0</v>
      </c>
      <c r="M17" s="322">
        <v>120</v>
      </c>
      <c r="N17" s="281"/>
      <c r="V17" s="1"/>
    </row>
    <row r="18" spans="1:22" ht="23.25" customHeight="1" thickTop="1" x14ac:dyDescent="0.2">
      <c r="A18" s="355">
        <f>1</f>
        <v>1</v>
      </c>
      <c r="B18" s="186" t="s">
        <v>20</v>
      </c>
      <c r="C18" s="186" t="s">
        <v>21</v>
      </c>
      <c r="D18" s="186" t="s">
        <v>22</v>
      </c>
      <c r="E18" s="358" t="s">
        <v>23</v>
      </c>
      <c r="F18" s="358"/>
      <c r="G18" s="375" t="s">
        <v>14</v>
      </c>
      <c r="H18" s="376"/>
      <c r="I18" s="377"/>
      <c r="J18" s="109" t="s">
        <v>1719</v>
      </c>
      <c r="K18" s="110"/>
      <c r="L18" s="110"/>
      <c r="M18" s="111"/>
      <c r="N18" s="281"/>
      <c r="V18" s="323"/>
    </row>
    <row r="19" spans="1:22" ht="33.75" x14ac:dyDescent="0.2">
      <c r="A19" s="627"/>
      <c r="B19" s="113" t="s">
        <v>7319</v>
      </c>
      <c r="C19" s="113" t="s">
        <v>7320</v>
      </c>
      <c r="D19" s="268">
        <v>43034</v>
      </c>
      <c r="E19" s="113"/>
      <c r="F19" s="113" t="s">
        <v>7321</v>
      </c>
      <c r="G19" s="459" t="s">
        <v>7322</v>
      </c>
      <c r="H19" s="460"/>
      <c r="I19" s="461"/>
      <c r="J19" s="115" t="s">
        <v>28</v>
      </c>
      <c r="K19" s="115"/>
      <c r="L19" s="115">
        <v>189</v>
      </c>
      <c r="M19" s="116">
        <f>L19</f>
        <v>189</v>
      </c>
      <c r="N19" s="281"/>
      <c r="V19" s="325"/>
    </row>
    <row r="20" spans="1:22" ht="22.5" x14ac:dyDescent="0.2">
      <c r="A20" s="627"/>
      <c r="B20" s="188" t="s">
        <v>29</v>
      </c>
      <c r="C20" s="188" t="s">
        <v>30</v>
      </c>
      <c r="D20" s="188" t="s">
        <v>31</v>
      </c>
      <c r="E20" s="363" t="s">
        <v>32</v>
      </c>
      <c r="F20" s="363"/>
      <c r="G20" s="364"/>
      <c r="H20" s="365"/>
      <c r="I20" s="366"/>
      <c r="J20" s="120" t="s">
        <v>1840</v>
      </c>
      <c r="K20" s="121"/>
      <c r="L20" s="121"/>
      <c r="M20" s="122"/>
      <c r="N20" s="281"/>
      <c r="V20" s="233"/>
    </row>
    <row r="21" spans="1:22" ht="23.25" thickBot="1" x14ac:dyDescent="0.25">
      <c r="A21" s="628"/>
      <c r="B21" s="124" t="s">
        <v>7125</v>
      </c>
      <c r="C21" s="124" t="s">
        <v>7322</v>
      </c>
      <c r="D21" s="125">
        <v>43035</v>
      </c>
      <c r="E21" s="126" t="s">
        <v>37</v>
      </c>
      <c r="F21" s="127" t="s">
        <v>7323</v>
      </c>
      <c r="G21" s="378"/>
      <c r="H21" s="379"/>
      <c r="I21" s="380"/>
      <c r="J21" s="120" t="s">
        <v>1726</v>
      </c>
      <c r="K21" s="121"/>
      <c r="L21" s="121"/>
      <c r="M21" s="122"/>
      <c r="N21" s="281"/>
      <c r="V21" s="233"/>
    </row>
    <row r="22" spans="1:22" ht="24" thickTop="1" thickBot="1" x14ac:dyDescent="0.25">
      <c r="A22" s="355">
        <f>A18+1</f>
        <v>2</v>
      </c>
      <c r="B22" s="186" t="s">
        <v>20</v>
      </c>
      <c r="C22" s="186" t="s">
        <v>21</v>
      </c>
      <c r="D22" s="186" t="s">
        <v>22</v>
      </c>
      <c r="E22" s="358" t="s">
        <v>23</v>
      </c>
      <c r="F22" s="358"/>
      <c r="G22" s="358" t="s">
        <v>14</v>
      </c>
      <c r="H22" s="359"/>
      <c r="I22" s="87"/>
      <c r="J22" s="109" t="s">
        <v>1719</v>
      </c>
      <c r="K22" s="110"/>
      <c r="L22" s="110"/>
      <c r="M22" s="111"/>
      <c r="N22" s="281"/>
      <c r="V22" s="233"/>
    </row>
    <row r="23" spans="1:22" ht="23.25" thickBot="1" x14ac:dyDescent="0.25">
      <c r="A23" s="356"/>
      <c r="B23" s="113" t="s">
        <v>7324</v>
      </c>
      <c r="C23" s="113" t="s">
        <v>7325</v>
      </c>
      <c r="D23" s="268">
        <v>43185</v>
      </c>
      <c r="E23" s="113"/>
      <c r="F23" s="113" t="s">
        <v>7321</v>
      </c>
      <c r="G23" s="459" t="s">
        <v>7326</v>
      </c>
      <c r="H23" s="460"/>
      <c r="I23" s="461"/>
      <c r="J23" s="115" t="s">
        <v>28</v>
      </c>
      <c r="K23" s="115"/>
      <c r="L23" s="115">
        <v>436.14</v>
      </c>
      <c r="M23" s="116">
        <f>SUM(K23:L23)</f>
        <v>436.14</v>
      </c>
      <c r="N23" s="281"/>
      <c r="V23" s="233"/>
    </row>
    <row r="24" spans="1:22" ht="13.5" thickBot="1" x14ac:dyDescent="0.25">
      <c r="A24" s="356"/>
      <c r="B24" s="113"/>
      <c r="C24" s="113"/>
      <c r="D24" s="268"/>
      <c r="E24" s="113"/>
      <c r="F24" s="113"/>
      <c r="G24" s="296"/>
      <c r="I24" s="297"/>
      <c r="J24" s="288" t="s">
        <v>1895</v>
      </c>
      <c r="K24" s="124"/>
      <c r="L24" s="124"/>
      <c r="M24" s="116"/>
      <c r="N24" s="281"/>
      <c r="V24" s="233"/>
    </row>
    <row r="25" spans="1:22" ht="23.25" thickBot="1" x14ac:dyDescent="0.25">
      <c r="A25" s="356"/>
      <c r="B25" s="188" t="s">
        <v>29</v>
      </c>
      <c r="C25" s="188" t="s">
        <v>30</v>
      </c>
      <c r="D25" s="188" t="s">
        <v>31</v>
      </c>
      <c r="E25" s="363" t="s">
        <v>32</v>
      </c>
      <c r="F25" s="363"/>
      <c r="G25" s="364"/>
      <c r="H25" s="365"/>
      <c r="I25" s="366"/>
      <c r="J25" s="120" t="s">
        <v>7182</v>
      </c>
      <c r="K25" s="121"/>
      <c r="L25" s="121">
        <v>271</v>
      </c>
      <c r="M25" s="116">
        <f t="shared" ref="M25:M26" si="0">SUM(K25:L25)</f>
        <v>271</v>
      </c>
      <c r="N25" s="281"/>
      <c r="V25" s="233"/>
    </row>
    <row r="26" spans="1:22" ht="23.25" thickBot="1" x14ac:dyDescent="0.25">
      <c r="A26" s="357"/>
      <c r="B26" s="124" t="s">
        <v>7327</v>
      </c>
      <c r="C26" s="124" t="s">
        <v>7326</v>
      </c>
      <c r="D26" s="125">
        <v>43186</v>
      </c>
      <c r="E26" s="126" t="s">
        <v>37</v>
      </c>
      <c r="F26" s="127" t="s">
        <v>7328</v>
      </c>
      <c r="G26" s="462"/>
      <c r="H26" s="463"/>
      <c r="I26" s="464"/>
      <c r="J26" s="120" t="s">
        <v>34</v>
      </c>
      <c r="K26" s="121"/>
      <c r="L26" s="121">
        <v>150</v>
      </c>
      <c r="M26" s="116">
        <f t="shared" si="0"/>
        <v>150</v>
      </c>
      <c r="N26" s="281"/>
      <c r="V26" s="233"/>
    </row>
    <row r="27" spans="1:22" ht="24" thickTop="1" thickBot="1" x14ac:dyDescent="0.25">
      <c r="A27" s="355">
        <f>A22+1</f>
        <v>3</v>
      </c>
      <c r="B27" s="186" t="s">
        <v>20</v>
      </c>
      <c r="C27" s="186" t="s">
        <v>21</v>
      </c>
      <c r="D27" s="186" t="s">
        <v>22</v>
      </c>
      <c r="E27" s="358" t="s">
        <v>23</v>
      </c>
      <c r="F27" s="358"/>
      <c r="G27" s="358" t="s">
        <v>14</v>
      </c>
      <c r="H27" s="359"/>
      <c r="I27" s="87"/>
      <c r="J27" s="109" t="s">
        <v>1719</v>
      </c>
      <c r="K27" s="110"/>
      <c r="L27" s="110"/>
      <c r="M27" s="111"/>
      <c r="N27" s="281"/>
      <c r="V27" s="233"/>
    </row>
    <row r="28" spans="1:22" ht="13.5" thickBot="1" x14ac:dyDescent="0.25">
      <c r="A28" s="356"/>
      <c r="B28" s="113"/>
      <c r="C28" s="113"/>
      <c r="D28" s="268"/>
      <c r="E28" s="113"/>
      <c r="F28" s="113"/>
      <c r="G28" s="459"/>
      <c r="H28" s="460"/>
      <c r="I28" s="461"/>
      <c r="J28" s="115" t="s">
        <v>1719</v>
      </c>
      <c r="K28" s="115"/>
      <c r="L28" s="115"/>
      <c r="M28" s="116"/>
      <c r="N28" s="281"/>
      <c r="V28" s="233"/>
    </row>
    <row r="29" spans="1:22" ht="23.25" thickBot="1" x14ac:dyDescent="0.25">
      <c r="A29" s="356"/>
      <c r="B29" s="188" t="s">
        <v>29</v>
      </c>
      <c r="C29" s="188" t="s">
        <v>30</v>
      </c>
      <c r="D29" s="188" t="s">
        <v>31</v>
      </c>
      <c r="E29" s="363" t="s">
        <v>32</v>
      </c>
      <c r="F29" s="363"/>
      <c r="G29" s="364"/>
      <c r="H29" s="365"/>
      <c r="I29" s="366"/>
      <c r="J29" s="120" t="s">
        <v>1840</v>
      </c>
      <c r="K29" s="121"/>
      <c r="L29" s="121"/>
      <c r="M29" s="122"/>
      <c r="N29" s="281"/>
      <c r="V29" s="233"/>
    </row>
    <row r="30" spans="1:22" ht="13.5" thickBot="1" x14ac:dyDescent="0.25">
      <c r="A30" s="357"/>
      <c r="B30" s="124"/>
      <c r="C30" s="124"/>
      <c r="D30" s="134"/>
      <c r="E30" s="126" t="s">
        <v>37</v>
      </c>
      <c r="F30" s="127"/>
      <c r="G30" s="462"/>
      <c r="H30" s="463"/>
      <c r="I30" s="464"/>
      <c r="J30" s="120" t="s">
        <v>1726</v>
      </c>
      <c r="K30" s="121"/>
      <c r="L30" s="121"/>
      <c r="M30" s="122"/>
      <c r="N30" s="281"/>
      <c r="V30" s="233"/>
    </row>
    <row r="31" spans="1:22" ht="24" thickTop="1" thickBot="1" x14ac:dyDescent="0.25">
      <c r="A31" s="355">
        <f t="shared" ref="A31" si="1">A27+1</f>
        <v>4</v>
      </c>
      <c r="B31" s="186" t="s">
        <v>20</v>
      </c>
      <c r="C31" s="186" t="s">
        <v>21</v>
      </c>
      <c r="D31" s="186" t="s">
        <v>22</v>
      </c>
      <c r="E31" s="358" t="s">
        <v>23</v>
      </c>
      <c r="F31" s="358"/>
      <c r="G31" s="358" t="s">
        <v>14</v>
      </c>
      <c r="H31" s="359"/>
      <c r="I31" s="87"/>
      <c r="J31" s="109" t="s">
        <v>1719</v>
      </c>
      <c r="K31" s="110"/>
      <c r="L31" s="110"/>
      <c r="M31" s="111"/>
      <c r="N31" s="281"/>
      <c r="V31" s="233"/>
    </row>
    <row r="32" spans="1:22" ht="13.5" thickBot="1" x14ac:dyDescent="0.25">
      <c r="A32" s="356"/>
      <c r="B32" s="113"/>
      <c r="C32" s="113"/>
      <c r="D32" s="268"/>
      <c r="E32" s="113"/>
      <c r="F32" s="113"/>
      <c r="G32" s="459"/>
      <c r="H32" s="460"/>
      <c r="I32" s="461"/>
      <c r="J32" s="115" t="s">
        <v>1719</v>
      </c>
      <c r="K32" s="115"/>
      <c r="L32" s="115"/>
      <c r="M32" s="116"/>
      <c r="N32" s="281"/>
      <c r="V32" s="233"/>
    </row>
    <row r="33" spans="1:22" ht="23.25" thickBot="1" x14ac:dyDescent="0.25">
      <c r="A33" s="356"/>
      <c r="B33" s="188" t="s">
        <v>29</v>
      </c>
      <c r="C33" s="188" t="s">
        <v>30</v>
      </c>
      <c r="D33" s="188" t="s">
        <v>31</v>
      </c>
      <c r="E33" s="363" t="s">
        <v>32</v>
      </c>
      <c r="F33" s="363"/>
      <c r="G33" s="364"/>
      <c r="H33" s="365"/>
      <c r="I33" s="366"/>
      <c r="J33" s="120" t="s">
        <v>1840</v>
      </c>
      <c r="K33" s="121"/>
      <c r="L33" s="121"/>
      <c r="M33" s="122"/>
      <c r="N33" s="281"/>
      <c r="V33" s="233"/>
    </row>
    <row r="34" spans="1:22" ht="13.5" thickBot="1" x14ac:dyDescent="0.25">
      <c r="A34" s="357"/>
      <c r="B34" s="124"/>
      <c r="C34" s="124"/>
      <c r="D34" s="134"/>
      <c r="E34" s="126" t="s">
        <v>37</v>
      </c>
      <c r="F34" s="127"/>
      <c r="G34" s="462"/>
      <c r="H34" s="463"/>
      <c r="I34" s="464"/>
      <c r="J34" s="120" t="s">
        <v>1726</v>
      </c>
      <c r="K34" s="121"/>
      <c r="L34" s="121"/>
      <c r="M34" s="122"/>
      <c r="N34" s="281"/>
      <c r="V34" s="233"/>
    </row>
    <row r="35" spans="1:22" ht="24" thickTop="1" thickBot="1" x14ac:dyDescent="0.25">
      <c r="A35" s="355">
        <f t="shared" ref="A35" si="2">A31+1</f>
        <v>5</v>
      </c>
      <c r="B35" s="186" t="s">
        <v>20</v>
      </c>
      <c r="C35" s="186" t="s">
        <v>21</v>
      </c>
      <c r="D35" s="186" t="s">
        <v>22</v>
      </c>
      <c r="E35" s="358" t="s">
        <v>23</v>
      </c>
      <c r="F35" s="358"/>
      <c r="G35" s="358" t="s">
        <v>14</v>
      </c>
      <c r="H35" s="359"/>
      <c r="I35" s="87"/>
      <c r="J35" s="109" t="s">
        <v>1719</v>
      </c>
      <c r="K35" s="110"/>
      <c r="L35" s="110"/>
      <c r="M35" s="111"/>
      <c r="N35" s="281"/>
      <c r="V35" s="233"/>
    </row>
    <row r="36" spans="1:22" ht="13.5" thickBot="1" x14ac:dyDescent="0.25">
      <c r="A36" s="356"/>
      <c r="B36" s="113"/>
      <c r="C36" s="113"/>
      <c r="D36" s="268"/>
      <c r="E36" s="113"/>
      <c r="F36" s="113"/>
      <c r="G36" s="459"/>
      <c r="H36" s="460"/>
      <c r="I36" s="461"/>
      <c r="J36" s="115" t="s">
        <v>1719</v>
      </c>
      <c r="K36" s="115"/>
      <c r="L36" s="115"/>
      <c r="M36" s="116"/>
      <c r="N36" s="281"/>
      <c r="V36" s="233"/>
    </row>
    <row r="37" spans="1:22" ht="23.25" thickBot="1" x14ac:dyDescent="0.25">
      <c r="A37" s="356"/>
      <c r="B37" s="188" t="s">
        <v>29</v>
      </c>
      <c r="C37" s="188" t="s">
        <v>30</v>
      </c>
      <c r="D37" s="188" t="s">
        <v>31</v>
      </c>
      <c r="E37" s="363" t="s">
        <v>32</v>
      </c>
      <c r="F37" s="363"/>
      <c r="G37" s="364"/>
      <c r="H37" s="365"/>
      <c r="I37" s="366"/>
      <c r="J37" s="120" t="s">
        <v>1840</v>
      </c>
      <c r="K37" s="121"/>
      <c r="L37" s="121"/>
      <c r="M37" s="122"/>
      <c r="N37" s="281"/>
      <c r="V37" s="233"/>
    </row>
    <row r="38" spans="1:22" ht="13.5" thickBot="1" x14ac:dyDescent="0.25">
      <c r="A38" s="357"/>
      <c r="B38" s="124"/>
      <c r="C38" s="124"/>
      <c r="D38" s="134"/>
      <c r="E38" s="126" t="s">
        <v>37</v>
      </c>
      <c r="F38" s="127"/>
      <c r="G38" s="462"/>
      <c r="H38" s="463"/>
      <c r="I38" s="464"/>
      <c r="J38" s="120" t="s">
        <v>1726</v>
      </c>
      <c r="K38" s="121"/>
      <c r="L38" s="121"/>
      <c r="M38" s="122"/>
      <c r="N38" s="281"/>
      <c r="V38" s="233"/>
    </row>
    <row r="39" spans="1:22" ht="24" thickTop="1" thickBot="1" x14ac:dyDescent="0.25">
      <c r="A39" s="355">
        <f t="shared" ref="A39" si="3">A35+1</f>
        <v>6</v>
      </c>
      <c r="B39" s="186" t="s">
        <v>20</v>
      </c>
      <c r="C39" s="186" t="s">
        <v>21</v>
      </c>
      <c r="D39" s="186" t="s">
        <v>22</v>
      </c>
      <c r="E39" s="358" t="s">
        <v>23</v>
      </c>
      <c r="F39" s="358"/>
      <c r="G39" s="358" t="s">
        <v>14</v>
      </c>
      <c r="H39" s="359"/>
      <c r="I39" s="87"/>
      <c r="J39" s="109" t="s">
        <v>1719</v>
      </c>
      <c r="K39" s="110"/>
      <c r="L39" s="110"/>
      <c r="M39" s="111"/>
      <c r="N39" s="281"/>
      <c r="V39" s="233"/>
    </row>
    <row r="40" spans="1:22" ht="13.5" thickBot="1" x14ac:dyDescent="0.25">
      <c r="A40" s="356"/>
      <c r="B40" s="113"/>
      <c r="C40" s="113"/>
      <c r="D40" s="268"/>
      <c r="E40" s="113"/>
      <c r="F40" s="113"/>
      <c r="G40" s="459"/>
      <c r="H40" s="460"/>
      <c r="I40" s="461"/>
      <c r="J40" s="115" t="s">
        <v>1719</v>
      </c>
      <c r="K40" s="115"/>
      <c r="L40" s="115"/>
      <c r="M40" s="116"/>
      <c r="N40" s="281"/>
      <c r="V40" s="233"/>
    </row>
    <row r="41" spans="1:22" ht="23.25" thickBot="1" x14ac:dyDescent="0.25">
      <c r="A41" s="356"/>
      <c r="B41" s="188" t="s">
        <v>29</v>
      </c>
      <c r="C41" s="188" t="s">
        <v>30</v>
      </c>
      <c r="D41" s="188" t="s">
        <v>31</v>
      </c>
      <c r="E41" s="363" t="s">
        <v>32</v>
      </c>
      <c r="F41" s="363"/>
      <c r="G41" s="364"/>
      <c r="H41" s="365"/>
      <c r="I41" s="366"/>
      <c r="J41" s="120" t="s">
        <v>1840</v>
      </c>
      <c r="K41" s="121"/>
      <c r="L41" s="121"/>
      <c r="M41" s="122"/>
      <c r="N41" s="281"/>
      <c r="V41" s="233"/>
    </row>
    <row r="42" spans="1:22" ht="13.5" thickBot="1" x14ac:dyDescent="0.25">
      <c r="A42" s="357"/>
      <c r="B42" s="124"/>
      <c r="C42" s="124"/>
      <c r="D42" s="134"/>
      <c r="E42" s="126" t="s">
        <v>37</v>
      </c>
      <c r="F42" s="127"/>
      <c r="G42" s="462"/>
      <c r="H42" s="463"/>
      <c r="I42" s="464"/>
      <c r="J42" s="120" t="s">
        <v>1726</v>
      </c>
      <c r="K42" s="121"/>
      <c r="L42" s="121"/>
      <c r="M42" s="122"/>
      <c r="N42" s="281"/>
      <c r="V42" s="233"/>
    </row>
    <row r="43" spans="1:22" ht="24" thickTop="1" thickBot="1" x14ac:dyDescent="0.25">
      <c r="A43" s="355">
        <f t="shared" ref="A43" si="4">A39+1</f>
        <v>7</v>
      </c>
      <c r="B43" s="186" t="s">
        <v>20</v>
      </c>
      <c r="C43" s="186" t="s">
        <v>21</v>
      </c>
      <c r="D43" s="186" t="s">
        <v>22</v>
      </c>
      <c r="E43" s="358" t="s">
        <v>23</v>
      </c>
      <c r="F43" s="358"/>
      <c r="G43" s="358" t="s">
        <v>14</v>
      </c>
      <c r="H43" s="359"/>
      <c r="I43" s="87"/>
      <c r="J43" s="109" t="s">
        <v>1719</v>
      </c>
      <c r="K43" s="110"/>
      <c r="L43" s="110"/>
      <c r="M43" s="111"/>
      <c r="N43" s="281"/>
      <c r="V43" s="233"/>
    </row>
    <row r="44" spans="1:22" ht="13.5" thickBot="1" x14ac:dyDescent="0.25">
      <c r="A44" s="356"/>
      <c r="B44" s="113"/>
      <c r="C44" s="113"/>
      <c r="D44" s="268"/>
      <c r="E44" s="113"/>
      <c r="F44" s="113"/>
      <c r="G44" s="459"/>
      <c r="H44" s="460"/>
      <c r="I44" s="461"/>
      <c r="J44" s="115" t="s">
        <v>1719</v>
      </c>
      <c r="K44" s="115"/>
      <c r="L44" s="115"/>
      <c r="M44" s="116"/>
      <c r="N44" s="281"/>
      <c r="V44" s="233"/>
    </row>
    <row r="45" spans="1:22" ht="23.25" thickBot="1" x14ac:dyDescent="0.25">
      <c r="A45" s="356"/>
      <c r="B45" s="188" t="s">
        <v>29</v>
      </c>
      <c r="C45" s="188" t="s">
        <v>30</v>
      </c>
      <c r="D45" s="188" t="s">
        <v>31</v>
      </c>
      <c r="E45" s="363" t="s">
        <v>32</v>
      </c>
      <c r="F45" s="363"/>
      <c r="G45" s="364"/>
      <c r="H45" s="365"/>
      <c r="I45" s="366"/>
      <c r="J45" s="120" t="s">
        <v>1840</v>
      </c>
      <c r="K45" s="121"/>
      <c r="L45" s="121"/>
      <c r="M45" s="122"/>
      <c r="N45" s="281"/>
      <c r="V45" s="233"/>
    </row>
    <row r="46" spans="1:22" ht="13.5" thickBot="1" x14ac:dyDescent="0.25">
      <c r="A46" s="357"/>
      <c r="B46" s="124"/>
      <c r="C46" s="124"/>
      <c r="D46" s="134"/>
      <c r="E46" s="126" t="s">
        <v>37</v>
      </c>
      <c r="F46" s="127"/>
      <c r="G46" s="462"/>
      <c r="H46" s="463"/>
      <c r="I46" s="464"/>
      <c r="J46" s="120" t="s">
        <v>1726</v>
      </c>
      <c r="K46" s="121"/>
      <c r="L46" s="121"/>
      <c r="M46" s="122"/>
      <c r="N46" s="281"/>
      <c r="V46" s="233"/>
    </row>
    <row r="47" spans="1:22" ht="24" thickTop="1" thickBot="1" x14ac:dyDescent="0.25">
      <c r="A47" s="355">
        <f t="shared" ref="A47" si="5">A43+1</f>
        <v>8</v>
      </c>
      <c r="B47" s="186" t="s">
        <v>20</v>
      </c>
      <c r="C47" s="186" t="s">
        <v>21</v>
      </c>
      <c r="D47" s="186" t="s">
        <v>22</v>
      </c>
      <c r="E47" s="358" t="s">
        <v>23</v>
      </c>
      <c r="F47" s="358"/>
      <c r="G47" s="358" t="s">
        <v>14</v>
      </c>
      <c r="H47" s="359"/>
      <c r="I47" s="87"/>
      <c r="J47" s="109" t="s">
        <v>1719</v>
      </c>
      <c r="K47" s="110"/>
      <c r="L47" s="110"/>
      <c r="M47" s="111"/>
      <c r="N47" s="281"/>
      <c r="V47" s="233"/>
    </row>
    <row r="48" spans="1:22" ht="13.5" thickBot="1" x14ac:dyDescent="0.25">
      <c r="A48" s="356"/>
      <c r="B48" s="113"/>
      <c r="C48" s="113"/>
      <c r="D48" s="268"/>
      <c r="E48" s="113"/>
      <c r="F48" s="113"/>
      <c r="G48" s="459"/>
      <c r="H48" s="460"/>
      <c r="I48" s="461"/>
      <c r="J48" s="115" t="s">
        <v>1719</v>
      </c>
      <c r="K48" s="115"/>
      <c r="L48" s="115"/>
      <c r="M48" s="116"/>
      <c r="N48" s="281"/>
      <c r="V48" s="233"/>
    </row>
    <row r="49" spans="1:22" ht="23.25" thickBot="1" x14ac:dyDescent="0.25">
      <c r="A49" s="356"/>
      <c r="B49" s="188" t="s">
        <v>29</v>
      </c>
      <c r="C49" s="188" t="s">
        <v>30</v>
      </c>
      <c r="D49" s="188" t="s">
        <v>31</v>
      </c>
      <c r="E49" s="363" t="s">
        <v>32</v>
      </c>
      <c r="F49" s="363"/>
      <c r="G49" s="364"/>
      <c r="H49" s="365"/>
      <c r="I49" s="366"/>
      <c r="J49" s="120" t="s">
        <v>1840</v>
      </c>
      <c r="K49" s="121"/>
      <c r="L49" s="121"/>
      <c r="M49" s="122"/>
      <c r="N49" s="281"/>
      <c r="V49" s="233"/>
    </row>
    <row r="50" spans="1:22" ht="13.5" thickBot="1" x14ac:dyDescent="0.25">
      <c r="A50" s="357"/>
      <c r="B50" s="124"/>
      <c r="C50" s="124"/>
      <c r="D50" s="134"/>
      <c r="E50" s="126" t="s">
        <v>37</v>
      </c>
      <c r="F50" s="127"/>
      <c r="G50" s="462"/>
      <c r="H50" s="463"/>
      <c r="I50" s="464"/>
      <c r="J50" s="120" t="s">
        <v>1726</v>
      </c>
      <c r="K50" s="121"/>
      <c r="L50" s="121"/>
      <c r="M50" s="122"/>
      <c r="N50" s="281"/>
      <c r="V50" s="233"/>
    </row>
    <row r="51" spans="1:22" ht="24" thickTop="1" thickBot="1" x14ac:dyDescent="0.25">
      <c r="A51" s="355">
        <f t="shared" ref="A51" si="6">A47+1</f>
        <v>9</v>
      </c>
      <c r="B51" s="186" t="s">
        <v>20</v>
      </c>
      <c r="C51" s="186" t="s">
        <v>21</v>
      </c>
      <c r="D51" s="186" t="s">
        <v>22</v>
      </c>
      <c r="E51" s="358" t="s">
        <v>23</v>
      </c>
      <c r="F51" s="358"/>
      <c r="G51" s="358" t="s">
        <v>14</v>
      </c>
      <c r="H51" s="359"/>
      <c r="I51" s="87"/>
      <c r="J51" s="109" t="s">
        <v>1719</v>
      </c>
      <c r="K51" s="110"/>
      <c r="L51" s="110"/>
      <c r="M51" s="111"/>
      <c r="N51" s="281"/>
      <c r="V51" s="233"/>
    </row>
    <row r="52" spans="1:22" ht="13.5" thickBot="1" x14ac:dyDescent="0.25">
      <c r="A52" s="356"/>
      <c r="B52" s="113"/>
      <c r="C52" s="113"/>
      <c r="D52" s="268"/>
      <c r="E52" s="113"/>
      <c r="F52" s="113"/>
      <c r="G52" s="459"/>
      <c r="H52" s="460"/>
      <c r="I52" s="461"/>
      <c r="J52" s="115" t="s">
        <v>1719</v>
      </c>
      <c r="K52" s="115"/>
      <c r="L52" s="115"/>
      <c r="M52" s="116"/>
      <c r="N52" s="281"/>
      <c r="V52" s="233"/>
    </row>
    <row r="53" spans="1:22" ht="23.25" thickBot="1" x14ac:dyDescent="0.25">
      <c r="A53" s="356"/>
      <c r="B53" s="188" t="s">
        <v>29</v>
      </c>
      <c r="C53" s="188" t="s">
        <v>30</v>
      </c>
      <c r="D53" s="188" t="s">
        <v>31</v>
      </c>
      <c r="E53" s="363" t="s">
        <v>32</v>
      </c>
      <c r="F53" s="363"/>
      <c r="G53" s="364"/>
      <c r="H53" s="365"/>
      <c r="I53" s="366"/>
      <c r="J53" s="120" t="s">
        <v>1840</v>
      </c>
      <c r="K53" s="121"/>
      <c r="L53" s="121"/>
      <c r="M53" s="122"/>
      <c r="N53" s="281"/>
      <c r="V53" s="233"/>
    </row>
    <row r="54" spans="1:22" ht="13.5" thickBot="1" x14ac:dyDescent="0.25">
      <c r="A54" s="357"/>
      <c r="B54" s="124"/>
      <c r="C54" s="124"/>
      <c r="D54" s="134"/>
      <c r="E54" s="126" t="s">
        <v>37</v>
      </c>
      <c r="F54" s="127"/>
      <c r="G54" s="462"/>
      <c r="H54" s="463"/>
      <c r="I54" s="464"/>
      <c r="J54" s="120" t="s">
        <v>1726</v>
      </c>
      <c r="K54" s="121"/>
      <c r="L54" s="121"/>
      <c r="M54" s="122"/>
      <c r="N54" s="281"/>
      <c r="V54" s="233"/>
    </row>
    <row r="55" spans="1:22" ht="24" thickTop="1" thickBot="1" x14ac:dyDescent="0.25">
      <c r="A55" s="355">
        <f t="shared" ref="A55" si="7">A51+1</f>
        <v>10</v>
      </c>
      <c r="B55" s="186" t="s">
        <v>20</v>
      </c>
      <c r="C55" s="186" t="s">
        <v>21</v>
      </c>
      <c r="D55" s="186" t="s">
        <v>22</v>
      </c>
      <c r="E55" s="358" t="s">
        <v>23</v>
      </c>
      <c r="F55" s="358"/>
      <c r="G55" s="358" t="s">
        <v>14</v>
      </c>
      <c r="H55" s="359"/>
      <c r="I55" s="87"/>
      <c r="J55" s="109" t="s">
        <v>1719</v>
      </c>
      <c r="K55" s="110"/>
      <c r="L55" s="110"/>
      <c r="M55" s="111"/>
      <c r="N55" s="281"/>
      <c r="V55" s="233"/>
    </row>
    <row r="56" spans="1:22" ht="13.5" thickBot="1" x14ac:dyDescent="0.25">
      <c r="A56" s="356"/>
      <c r="B56" s="113"/>
      <c r="C56" s="113"/>
      <c r="D56" s="268"/>
      <c r="E56" s="113"/>
      <c r="F56" s="113"/>
      <c r="G56" s="459"/>
      <c r="H56" s="460"/>
      <c r="I56" s="461"/>
      <c r="J56" s="115" t="s">
        <v>1719</v>
      </c>
      <c r="K56" s="115"/>
      <c r="L56" s="115"/>
      <c r="M56" s="116"/>
      <c r="N56" s="281"/>
      <c r="P56" s="327"/>
      <c r="V56" s="233"/>
    </row>
    <row r="57" spans="1:22" ht="23.25" thickBot="1" x14ac:dyDescent="0.25">
      <c r="A57" s="356"/>
      <c r="B57" s="188" t="s">
        <v>29</v>
      </c>
      <c r="C57" s="188" t="s">
        <v>30</v>
      </c>
      <c r="D57" s="188" t="s">
        <v>31</v>
      </c>
      <c r="E57" s="363" t="s">
        <v>32</v>
      </c>
      <c r="F57" s="363"/>
      <c r="G57" s="364"/>
      <c r="H57" s="365"/>
      <c r="I57" s="366"/>
      <c r="J57" s="120" t="s">
        <v>1840</v>
      </c>
      <c r="K57" s="121"/>
      <c r="L57" s="121"/>
      <c r="M57" s="122"/>
      <c r="N57" s="281"/>
      <c r="V57" s="233"/>
    </row>
    <row r="58" spans="1:22" s="327" customFormat="1" ht="13.5" thickBot="1" x14ac:dyDescent="0.25">
      <c r="A58" s="357"/>
      <c r="B58" s="124"/>
      <c r="C58" s="124"/>
      <c r="D58" s="134"/>
      <c r="E58" s="126" t="s">
        <v>37</v>
      </c>
      <c r="F58" s="127"/>
      <c r="G58" s="462"/>
      <c r="H58" s="463"/>
      <c r="I58" s="464"/>
      <c r="J58" s="120" t="s">
        <v>1726</v>
      </c>
      <c r="K58" s="121"/>
      <c r="L58" s="121"/>
      <c r="M58" s="122"/>
      <c r="N58" s="328"/>
      <c r="P58" s="1"/>
      <c r="Q58" s="1"/>
      <c r="V58" s="233"/>
    </row>
    <row r="59" spans="1:22" ht="24" thickTop="1" thickBot="1" x14ac:dyDescent="0.25">
      <c r="A59" s="355">
        <f t="shared" ref="A59" si="8">A55+1</f>
        <v>11</v>
      </c>
      <c r="B59" s="186" t="s">
        <v>20</v>
      </c>
      <c r="C59" s="186" t="s">
        <v>21</v>
      </c>
      <c r="D59" s="186" t="s">
        <v>22</v>
      </c>
      <c r="E59" s="358" t="s">
        <v>23</v>
      </c>
      <c r="F59" s="358"/>
      <c r="G59" s="358" t="s">
        <v>14</v>
      </c>
      <c r="H59" s="359"/>
      <c r="I59" s="87"/>
      <c r="J59" s="109" t="s">
        <v>1719</v>
      </c>
      <c r="K59" s="110"/>
      <c r="L59" s="110"/>
      <c r="M59" s="111"/>
      <c r="N59" s="281"/>
      <c r="V59" s="233"/>
    </row>
    <row r="60" spans="1:22" ht="13.5" thickBot="1" x14ac:dyDescent="0.25">
      <c r="A60" s="356"/>
      <c r="B60" s="113"/>
      <c r="C60" s="113"/>
      <c r="D60" s="268"/>
      <c r="E60" s="113"/>
      <c r="F60" s="113"/>
      <c r="G60" s="459"/>
      <c r="H60" s="460"/>
      <c r="I60" s="461"/>
      <c r="J60" s="115" t="s">
        <v>1719</v>
      </c>
      <c r="K60" s="115"/>
      <c r="L60" s="115"/>
      <c r="M60" s="116"/>
      <c r="N60" s="281"/>
      <c r="V60" s="233"/>
    </row>
    <row r="61" spans="1:22" ht="23.25" thickBot="1" x14ac:dyDescent="0.25">
      <c r="A61" s="356"/>
      <c r="B61" s="188" t="s">
        <v>29</v>
      </c>
      <c r="C61" s="188" t="s">
        <v>30</v>
      </c>
      <c r="D61" s="188" t="s">
        <v>31</v>
      </c>
      <c r="E61" s="363" t="s">
        <v>32</v>
      </c>
      <c r="F61" s="363"/>
      <c r="G61" s="364"/>
      <c r="H61" s="365"/>
      <c r="I61" s="366"/>
      <c r="J61" s="120" t="s">
        <v>1840</v>
      </c>
      <c r="K61" s="121"/>
      <c r="L61" s="121"/>
      <c r="M61" s="122"/>
      <c r="N61" s="281"/>
      <c r="V61" s="233"/>
    </row>
    <row r="62" spans="1:22" ht="13.5" thickBot="1" x14ac:dyDescent="0.25">
      <c r="A62" s="357"/>
      <c r="B62" s="124"/>
      <c r="C62" s="124"/>
      <c r="D62" s="134"/>
      <c r="E62" s="126" t="s">
        <v>37</v>
      </c>
      <c r="F62" s="127"/>
      <c r="G62" s="462"/>
      <c r="H62" s="463"/>
      <c r="I62" s="464"/>
      <c r="J62" s="120" t="s">
        <v>1726</v>
      </c>
      <c r="K62" s="121"/>
      <c r="L62" s="121"/>
      <c r="M62" s="122"/>
      <c r="N62" s="281"/>
      <c r="V62" s="233"/>
    </row>
    <row r="63" spans="1:22" ht="24" thickTop="1" thickBot="1" x14ac:dyDescent="0.25">
      <c r="A63" s="355">
        <f t="shared" ref="A63" si="9">A59+1</f>
        <v>12</v>
      </c>
      <c r="B63" s="186" t="s">
        <v>20</v>
      </c>
      <c r="C63" s="186" t="s">
        <v>21</v>
      </c>
      <c r="D63" s="186" t="s">
        <v>22</v>
      </c>
      <c r="E63" s="358" t="s">
        <v>23</v>
      </c>
      <c r="F63" s="358"/>
      <c r="G63" s="358" t="s">
        <v>14</v>
      </c>
      <c r="H63" s="359"/>
      <c r="I63" s="87"/>
      <c r="J63" s="109" t="s">
        <v>1719</v>
      </c>
      <c r="K63" s="110"/>
      <c r="L63" s="110"/>
      <c r="M63" s="111"/>
      <c r="N63" s="281"/>
      <c r="V63" s="233"/>
    </row>
    <row r="64" spans="1:22" ht="13.5" thickBot="1" x14ac:dyDescent="0.25">
      <c r="A64" s="356"/>
      <c r="B64" s="113"/>
      <c r="C64" s="113"/>
      <c r="D64" s="268"/>
      <c r="E64" s="113"/>
      <c r="F64" s="113"/>
      <c r="G64" s="459"/>
      <c r="H64" s="460"/>
      <c r="I64" s="461"/>
      <c r="J64" s="115" t="s">
        <v>1719</v>
      </c>
      <c r="K64" s="115"/>
      <c r="L64" s="115"/>
      <c r="M64" s="116"/>
      <c r="N64" s="281"/>
      <c r="V64" s="233"/>
    </row>
    <row r="65" spans="1:22" ht="23.25" thickBot="1" x14ac:dyDescent="0.25">
      <c r="A65" s="356"/>
      <c r="B65" s="188" t="s">
        <v>29</v>
      </c>
      <c r="C65" s="188" t="s">
        <v>30</v>
      </c>
      <c r="D65" s="188" t="s">
        <v>31</v>
      </c>
      <c r="E65" s="363" t="s">
        <v>32</v>
      </c>
      <c r="F65" s="363"/>
      <c r="G65" s="364"/>
      <c r="H65" s="365"/>
      <c r="I65" s="366"/>
      <c r="J65" s="120" t="s">
        <v>1840</v>
      </c>
      <c r="K65" s="121"/>
      <c r="L65" s="121"/>
      <c r="M65" s="122"/>
      <c r="N65" s="281"/>
      <c r="V65" s="233"/>
    </row>
    <row r="66" spans="1:22" ht="13.5" thickBot="1" x14ac:dyDescent="0.25">
      <c r="A66" s="357"/>
      <c r="B66" s="124"/>
      <c r="C66" s="124"/>
      <c r="D66" s="134"/>
      <c r="E66" s="126" t="s">
        <v>37</v>
      </c>
      <c r="F66" s="127"/>
      <c r="G66" s="462"/>
      <c r="H66" s="463"/>
      <c r="I66" s="464"/>
      <c r="J66" s="120" t="s">
        <v>1726</v>
      </c>
      <c r="K66" s="121"/>
      <c r="L66" s="121"/>
      <c r="M66" s="122"/>
      <c r="N66" s="281"/>
      <c r="V66" s="233"/>
    </row>
    <row r="67" spans="1:22" ht="24" thickTop="1" thickBot="1" x14ac:dyDescent="0.25">
      <c r="A67" s="355">
        <f t="shared" ref="A67" si="10">A63+1</f>
        <v>13</v>
      </c>
      <c r="B67" s="186" t="s">
        <v>20</v>
      </c>
      <c r="C67" s="186" t="s">
        <v>21</v>
      </c>
      <c r="D67" s="186" t="s">
        <v>22</v>
      </c>
      <c r="E67" s="358" t="s">
        <v>23</v>
      </c>
      <c r="F67" s="358"/>
      <c r="G67" s="358" t="s">
        <v>14</v>
      </c>
      <c r="H67" s="359"/>
      <c r="I67" s="87"/>
      <c r="J67" s="109" t="s">
        <v>1719</v>
      </c>
      <c r="K67" s="110"/>
      <c r="L67" s="110"/>
      <c r="M67" s="111"/>
      <c r="N67" s="281"/>
      <c r="V67" s="233"/>
    </row>
    <row r="68" spans="1:22" ht="13.5" thickBot="1" x14ac:dyDescent="0.25">
      <c r="A68" s="356"/>
      <c r="B68" s="113"/>
      <c r="C68" s="113"/>
      <c r="D68" s="268"/>
      <c r="E68" s="113"/>
      <c r="F68" s="113"/>
      <c r="G68" s="459"/>
      <c r="H68" s="460"/>
      <c r="I68" s="461"/>
      <c r="J68" s="115" t="s">
        <v>1719</v>
      </c>
      <c r="K68" s="115"/>
      <c r="L68" s="115"/>
      <c r="M68" s="116"/>
      <c r="N68" s="281"/>
      <c r="V68" s="233"/>
    </row>
    <row r="69" spans="1:22" ht="23.25" thickBot="1" x14ac:dyDescent="0.25">
      <c r="A69" s="356"/>
      <c r="B69" s="188" t="s">
        <v>29</v>
      </c>
      <c r="C69" s="188" t="s">
        <v>30</v>
      </c>
      <c r="D69" s="188" t="s">
        <v>31</v>
      </c>
      <c r="E69" s="363" t="s">
        <v>32</v>
      </c>
      <c r="F69" s="363"/>
      <c r="G69" s="364"/>
      <c r="H69" s="365"/>
      <c r="I69" s="366"/>
      <c r="J69" s="120" t="s">
        <v>1840</v>
      </c>
      <c r="K69" s="121"/>
      <c r="L69" s="121"/>
      <c r="M69" s="122"/>
      <c r="N69" s="281"/>
      <c r="V69" s="233"/>
    </row>
    <row r="70" spans="1:22" ht="13.5" thickBot="1" x14ac:dyDescent="0.25">
      <c r="A70" s="357"/>
      <c r="B70" s="124"/>
      <c r="C70" s="124"/>
      <c r="D70" s="134"/>
      <c r="E70" s="126" t="s">
        <v>37</v>
      </c>
      <c r="F70" s="127"/>
      <c r="G70" s="462"/>
      <c r="H70" s="463"/>
      <c r="I70" s="464"/>
      <c r="J70" s="120" t="s">
        <v>1726</v>
      </c>
      <c r="K70" s="121"/>
      <c r="L70" s="121"/>
      <c r="M70" s="122"/>
      <c r="N70" s="281"/>
      <c r="V70" s="233"/>
    </row>
    <row r="71" spans="1:22" ht="24" thickTop="1" thickBot="1" x14ac:dyDescent="0.25">
      <c r="A71" s="355">
        <f t="shared" ref="A71" si="11">A67+1</f>
        <v>14</v>
      </c>
      <c r="B71" s="186" t="s">
        <v>20</v>
      </c>
      <c r="C71" s="186" t="s">
        <v>21</v>
      </c>
      <c r="D71" s="186" t="s">
        <v>22</v>
      </c>
      <c r="E71" s="358" t="s">
        <v>23</v>
      </c>
      <c r="F71" s="358"/>
      <c r="G71" s="358" t="s">
        <v>14</v>
      </c>
      <c r="H71" s="359"/>
      <c r="I71" s="87"/>
      <c r="J71" s="109" t="s">
        <v>1719</v>
      </c>
      <c r="K71" s="110"/>
      <c r="L71" s="110"/>
      <c r="M71" s="111"/>
      <c r="N71" s="281"/>
      <c r="V71" s="233"/>
    </row>
    <row r="72" spans="1:22" ht="13.5" thickBot="1" x14ac:dyDescent="0.25">
      <c r="A72" s="356"/>
      <c r="B72" s="113"/>
      <c r="C72" s="113"/>
      <c r="D72" s="268"/>
      <c r="E72" s="113"/>
      <c r="F72" s="113"/>
      <c r="G72" s="459"/>
      <c r="H72" s="460"/>
      <c r="I72" s="461"/>
      <c r="J72" s="115" t="s">
        <v>1719</v>
      </c>
      <c r="K72" s="115"/>
      <c r="L72" s="115"/>
      <c r="M72" s="116"/>
      <c r="N72" s="281"/>
      <c r="V72" s="329"/>
    </row>
    <row r="73" spans="1:22" ht="23.25" thickBot="1" x14ac:dyDescent="0.25">
      <c r="A73" s="356"/>
      <c r="B73" s="188" t="s">
        <v>29</v>
      </c>
      <c r="C73" s="188" t="s">
        <v>30</v>
      </c>
      <c r="D73" s="188" t="s">
        <v>31</v>
      </c>
      <c r="E73" s="363" t="s">
        <v>32</v>
      </c>
      <c r="F73" s="363"/>
      <c r="G73" s="364"/>
      <c r="H73" s="365"/>
      <c r="I73" s="366"/>
      <c r="J73" s="120" t="s">
        <v>1840</v>
      </c>
      <c r="K73" s="121"/>
      <c r="L73" s="121"/>
      <c r="M73" s="122"/>
      <c r="N73" s="281"/>
      <c r="V73" s="233"/>
    </row>
    <row r="74" spans="1:22" ht="13.5" thickBot="1" x14ac:dyDescent="0.25">
      <c r="A74" s="357"/>
      <c r="B74" s="124"/>
      <c r="C74" s="124"/>
      <c r="D74" s="134"/>
      <c r="E74" s="126" t="s">
        <v>37</v>
      </c>
      <c r="F74" s="127"/>
      <c r="G74" s="462"/>
      <c r="H74" s="463"/>
      <c r="I74" s="464"/>
      <c r="J74" s="120" t="s">
        <v>1726</v>
      </c>
      <c r="K74" s="121"/>
      <c r="L74" s="121"/>
      <c r="M74" s="122"/>
      <c r="N74" s="281"/>
      <c r="V74" s="233"/>
    </row>
    <row r="75" spans="1:22" ht="24" thickTop="1" thickBot="1" x14ac:dyDescent="0.25">
      <c r="A75" s="355">
        <f t="shared" ref="A75" si="12">A71+1</f>
        <v>15</v>
      </c>
      <c r="B75" s="186" t="s">
        <v>20</v>
      </c>
      <c r="C75" s="186" t="s">
        <v>21</v>
      </c>
      <c r="D75" s="186" t="s">
        <v>22</v>
      </c>
      <c r="E75" s="358" t="s">
        <v>23</v>
      </c>
      <c r="F75" s="358"/>
      <c r="G75" s="358" t="s">
        <v>14</v>
      </c>
      <c r="H75" s="359"/>
      <c r="I75" s="87"/>
      <c r="J75" s="109" t="s">
        <v>1719</v>
      </c>
      <c r="K75" s="110"/>
      <c r="L75" s="110"/>
      <c r="M75" s="111"/>
      <c r="N75" s="281"/>
      <c r="V75" s="233"/>
    </row>
    <row r="76" spans="1:22" ht="13.5" thickBot="1" x14ac:dyDescent="0.25">
      <c r="A76" s="356"/>
      <c r="B76" s="113"/>
      <c r="C76" s="113"/>
      <c r="D76" s="268"/>
      <c r="E76" s="113"/>
      <c r="F76" s="113"/>
      <c r="G76" s="459"/>
      <c r="H76" s="460"/>
      <c r="I76" s="461"/>
      <c r="J76" s="115" t="s">
        <v>1719</v>
      </c>
      <c r="K76" s="115"/>
      <c r="L76" s="115"/>
      <c r="M76" s="116"/>
      <c r="N76" s="281"/>
      <c r="V76" s="233"/>
    </row>
    <row r="77" spans="1:22" ht="23.25" thickBot="1" x14ac:dyDescent="0.25">
      <c r="A77" s="356"/>
      <c r="B77" s="188" t="s">
        <v>29</v>
      </c>
      <c r="C77" s="188" t="s">
        <v>30</v>
      </c>
      <c r="D77" s="188" t="s">
        <v>31</v>
      </c>
      <c r="E77" s="363" t="s">
        <v>32</v>
      </c>
      <c r="F77" s="363"/>
      <c r="G77" s="364"/>
      <c r="H77" s="365"/>
      <c r="I77" s="366"/>
      <c r="J77" s="120" t="s">
        <v>1840</v>
      </c>
      <c r="K77" s="121"/>
      <c r="L77" s="121"/>
      <c r="M77" s="122"/>
      <c r="N77" s="281"/>
      <c r="V77" s="233"/>
    </row>
    <row r="78" spans="1:22" ht="13.5" thickBot="1" x14ac:dyDescent="0.25">
      <c r="A78" s="357"/>
      <c r="B78" s="124"/>
      <c r="C78" s="124"/>
      <c r="D78" s="134"/>
      <c r="E78" s="126" t="s">
        <v>37</v>
      </c>
      <c r="F78" s="127"/>
      <c r="G78" s="462"/>
      <c r="H78" s="463"/>
      <c r="I78" s="464"/>
      <c r="J78" s="120" t="s">
        <v>1726</v>
      </c>
      <c r="K78" s="121"/>
      <c r="L78" s="121"/>
      <c r="M78" s="122"/>
      <c r="N78" s="281"/>
      <c r="V78" s="233"/>
    </row>
    <row r="79" spans="1:22" ht="24" thickTop="1" thickBot="1" x14ac:dyDescent="0.25">
      <c r="A79" s="355">
        <f t="shared" ref="A79" si="13">A75+1</f>
        <v>16</v>
      </c>
      <c r="B79" s="186" t="s">
        <v>20</v>
      </c>
      <c r="C79" s="186" t="s">
        <v>21</v>
      </c>
      <c r="D79" s="186" t="s">
        <v>22</v>
      </c>
      <c r="E79" s="358" t="s">
        <v>23</v>
      </c>
      <c r="F79" s="358"/>
      <c r="G79" s="358" t="s">
        <v>14</v>
      </c>
      <c r="H79" s="359"/>
      <c r="I79" s="87"/>
      <c r="J79" s="109" t="s">
        <v>1719</v>
      </c>
      <c r="K79" s="110"/>
      <c r="L79" s="110"/>
      <c r="M79" s="111"/>
      <c r="N79" s="281"/>
      <c r="V79" s="233"/>
    </row>
    <row r="80" spans="1:22" ht="13.5" thickBot="1" x14ac:dyDescent="0.25">
      <c r="A80" s="356"/>
      <c r="B80" s="113"/>
      <c r="C80" s="113"/>
      <c r="D80" s="268"/>
      <c r="E80" s="113"/>
      <c r="F80" s="113"/>
      <c r="G80" s="459"/>
      <c r="H80" s="460"/>
      <c r="I80" s="461"/>
      <c r="J80" s="115" t="s">
        <v>1719</v>
      </c>
      <c r="K80" s="115"/>
      <c r="L80" s="115"/>
      <c r="M80" s="116"/>
      <c r="N80" s="281"/>
      <c r="V80" s="233"/>
    </row>
    <row r="81" spans="1:22" ht="23.25" thickBot="1" x14ac:dyDescent="0.25">
      <c r="A81" s="356"/>
      <c r="B81" s="188" t="s">
        <v>29</v>
      </c>
      <c r="C81" s="188" t="s">
        <v>30</v>
      </c>
      <c r="D81" s="188" t="s">
        <v>31</v>
      </c>
      <c r="E81" s="363" t="s">
        <v>32</v>
      </c>
      <c r="F81" s="363"/>
      <c r="G81" s="364"/>
      <c r="H81" s="365"/>
      <c r="I81" s="366"/>
      <c r="J81" s="120" t="s">
        <v>1840</v>
      </c>
      <c r="K81" s="121"/>
      <c r="L81" s="121"/>
      <c r="M81" s="122"/>
      <c r="N81" s="281"/>
      <c r="V81" s="233"/>
    </row>
    <row r="82" spans="1:22" ht="13.5" thickBot="1" x14ac:dyDescent="0.25">
      <c r="A82" s="357"/>
      <c r="B82" s="124"/>
      <c r="C82" s="124"/>
      <c r="D82" s="134"/>
      <c r="E82" s="126" t="s">
        <v>37</v>
      </c>
      <c r="F82" s="127"/>
      <c r="G82" s="462"/>
      <c r="H82" s="463"/>
      <c r="I82" s="464"/>
      <c r="J82" s="120" t="s">
        <v>1726</v>
      </c>
      <c r="K82" s="121"/>
      <c r="L82" s="121"/>
      <c r="M82" s="122"/>
      <c r="N82" s="281"/>
      <c r="V82" s="233"/>
    </row>
    <row r="83" spans="1:22" ht="24" thickTop="1" thickBot="1" x14ac:dyDescent="0.25">
      <c r="A83" s="355">
        <f t="shared" ref="A83" si="14">A79+1</f>
        <v>17</v>
      </c>
      <c r="B83" s="186" t="s">
        <v>20</v>
      </c>
      <c r="C83" s="186" t="s">
        <v>21</v>
      </c>
      <c r="D83" s="186" t="s">
        <v>22</v>
      </c>
      <c r="E83" s="358" t="s">
        <v>23</v>
      </c>
      <c r="F83" s="358"/>
      <c r="G83" s="358" t="s">
        <v>14</v>
      </c>
      <c r="H83" s="359"/>
      <c r="I83" s="87"/>
      <c r="J83" s="109" t="s">
        <v>1719</v>
      </c>
      <c r="K83" s="110"/>
      <c r="L83" s="110"/>
      <c r="M83" s="111"/>
      <c r="N83" s="281"/>
      <c r="V83" s="233"/>
    </row>
    <row r="84" spans="1:22" ht="13.5" thickBot="1" x14ac:dyDescent="0.25">
      <c r="A84" s="356"/>
      <c r="B84" s="113"/>
      <c r="C84" s="113"/>
      <c r="D84" s="268"/>
      <c r="E84" s="113"/>
      <c r="F84" s="113"/>
      <c r="G84" s="459"/>
      <c r="H84" s="460"/>
      <c r="I84" s="461"/>
      <c r="J84" s="115" t="s">
        <v>1719</v>
      </c>
      <c r="K84" s="115"/>
      <c r="L84" s="115"/>
      <c r="M84" s="116"/>
      <c r="N84" s="281"/>
      <c r="V84" s="233"/>
    </row>
    <row r="85" spans="1:22" ht="23.25" thickBot="1" x14ac:dyDescent="0.25">
      <c r="A85" s="356"/>
      <c r="B85" s="188" t="s">
        <v>29</v>
      </c>
      <c r="C85" s="188" t="s">
        <v>30</v>
      </c>
      <c r="D85" s="188" t="s">
        <v>31</v>
      </c>
      <c r="E85" s="363" t="s">
        <v>32</v>
      </c>
      <c r="F85" s="363"/>
      <c r="G85" s="364"/>
      <c r="H85" s="365"/>
      <c r="I85" s="366"/>
      <c r="J85" s="120" t="s">
        <v>1840</v>
      </c>
      <c r="K85" s="121"/>
      <c r="L85" s="121"/>
      <c r="M85" s="122"/>
      <c r="N85" s="281"/>
      <c r="V85" s="233"/>
    </row>
    <row r="86" spans="1:22" ht="13.5" thickBot="1" x14ac:dyDescent="0.25">
      <c r="A86" s="357"/>
      <c r="B86" s="124"/>
      <c r="C86" s="124"/>
      <c r="D86" s="134"/>
      <c r="E86" s="126" t="s">
        <v>37</v>
      </c>
      <c r="F86" s="127"/>
      <c r="G86" s="462"/>
      <c r="H86" s="463"/>
      <c r="I86" s="464"/>
      <c r="J86" s="120" t="s">
        <v>1726</v>
      </c>
      <c r="K86" s="121"/>
      <c r="L86" s="121"/>
      <c r="M86" s="122"/>
      <c r="N86" s="281"/>
      <c r="V86" s="233"/>
    </row>
    <row r="87" spans="1:22" ht="24" thickTop="1" thickBot="1" x14ac:dyDescent="0.25">
      <c r="A87" s="355">
        <f t="shared" ref="A87" si="15">A83+1</f>
        <v>18</v>
      </c>
      <c r="B87" s="186" t="s">
        <v>20</v>
      </c>
      <c r="C87" s="186" t="s">
        <v>21</v>
      </c>
      <c r="D87" s="186" t="s">
        <v>22</v>
      </c>
      <c r="E87" s="358" t="s">
        <v>23</v>
      </c>
      <c r="F87" s="358"/>
      <c r="G87" s="358" t="s">
        <v>14</v>
      </c>
      <c r="H87" s="359"/>
      <c r="I87" s="87"/>
      <c r="J87" s="109" t="s">
        <v>1719</v>
      </c>
      <c r="K87" s="110"/>
      <c r="L87" s="110"/>
      <c r="M87" s="111"/>
      <c r="N87" s="281"/>
      <c r="V87" s="233"/>
    </row>
    <row r="88" spans="1:22" ht="13.5" thickBot="1" x14ac:dyDescent="0.25">
      <c r="A88" s="356"/>
      <c r="B88" s="113"/>
      <c r="C88" s="113"/>
      <c r="D88" s="268"/>
      <c r="E88" s="113"/>
      <c r="F88" s="113"/>
      <c r="G88" s="459"/>
      <c r="H88" s="460"/>
      <c r="I88" s="461"/>
      <c r="J88" s="115" t="s">
        <v>1719</v>
      </c>
      <c r="K88" s="115"/>
      <c r="L88" s="115"/>
      <c r="M88" s="116"/>
      <c r="N88" s="281"/>
      <c r="V88" s="233"/>
    </row>
    <row r="89" spans="1:22" ht="23.25" thickBot="1" x14ac:dyDescent="0.25">
      <c r="A89" s="356"/>
      <c r="B89" s="188" t="s">
        <v>29</v>
      </c>
      <c r="C89" s="188" t="s">
        <v>30</v>
      </c>
      <c r="D89" s="188" t="s">
        <v>31</v>
      </c>
      <c r="E89" s="363" t="s">
        <v>32</v>
      </c>
      <c r="F89" s="363"/>
      <c r="G89" s="364"/>
      <c r="H89" s="365"/>
      <c r="I89" s="366"/>
      <c r="J89" s="120" t="s">
        <v>1840</v>
      </c>
      <c r="K89" s="121"/>
      <c r="L89" s="121"/>
      <c r="M89" s="122"/>
      <c r="N89" s="281"/>
      <c r="V89" s="233"/>
    </row>
    <row r="90" spans="1:22" ht="13.5" thickBot="1" x14ac:dyDescent="0.25">
      <c r="A90" s="357"/>
      <c r="B90" s="124"/>
      <c r="C90" s="124"/>
      <c r="D90" s="134"/>
      <c r="E90" s="126" t="s">
        <v>37</v>
      </c>
      <c r="F90" s="127"/>
      <c r="G90" s="462"/>
      <c r="H90" s="463"/>
      <c r="I90" s="464"/>
      <c r="J90" s="120" t="s">
        <v>1726</v>
      </c>
      <c r="K90" s="121"/>
      <c r="L90" s="121"/>
      <c r="M90" s="122"/>
      <c r="N90" s="281"/>
      <c r="V90" s="233"/>
    </row>
    <row r="91" spans="1:22" ht="24" thickTop="1" thickBot="1" x14ac:dyDescent="0.25">
      <c r="A91" s="355">
        <f t="shared" ref="A91" si="16">A87+1</f>
        <v>19</v>
      </c>
      <c r="B91" s="186" t="s">
        <v>20</v>
      </c>
      <c r="C91" s="186" t="s">
        <v>21</v>
      </c>
      <c r="D91" s="186" t="s">
        <v>22</v>
      </c>
      <c r="E91" s="358" t="s">
        <v>23</v>
      </c>
      <c r="F91" s="358"/>
      <c r="G91" s="358" t="s">
        <v>14</v>
      </c>
      <c r="H91" s="359"/>
      <c r="I91" s="87"/>
      <c r="J91" s="109" t="s">
        <v>1719</v>
      </c>
      <c r="K91" s="110"/>
      <c r="L91" s="110"/>
      <c r="M91" s="111"/>
      <c r="N91" s="281"/>
      <c r="V91" s="233"/>
    </row>
    <row r="92" spans="1:22" ht="13.5" thickBot="1" x14ac:dyDescent="0.25">
      <c r="A92" s="356"/>
      <c r="B92" s="113"/>
      <c r="C92" s="113"/>
      <c r="D92" s="268"/>
      <c r="E92" s="113"/>
      <c r="F92" s="113"/>
      <c r="G92" s="459"/>
      <c r="H92" s="460"/>
      <c r="I92" s="461"/>
      <c r="J92" s="115" t="s">
        <v>1719</v>
      </c>
      <c r="K92" s="115"/>
      <c r="L92" s="115"/>
      <c r="M92" s="116"/>
      <c r="N92" s="281"/>
      <c r="V92" s="233"/>
    </row>
    <row r="93" spans="1:22" ht="23.25" thickBot="1" x14ac:dyDescent="0.25">
      <c r="A93" s="356"/>
      <c r="B93" s="188" t="s">
        <v>29</v>
      </c>
      <c r="C93" s="188" t="s">
        <v>30</v>
      </c>
      <c r="D93" s="188" t="s">
        <v>31</v>
      </c>
      <c r="E93" s="363" t="s">
        <v>32</v>
      </c>
      <c r="F93" s="363"/>
      <c r="G93" s="364"/>
      <c r="H93" s="365"/>
      <c r="I93" s="366"/>
      <c r="J93" s="120" t="s">
        <v>1840</v>
      </c>
      <c r="K93" s="121"/>
      <c r="L93" s="121"/>
      <c r="M93" s="122"/>
      <c r="N93" s="281"/>
      <c r="V93" s="233"/>
    </row>
    <row r="94" spans="1:22" ht="13.5" thickBot="1" x14ac:dyDescent="0.25">
      <c r="A94" s="357"/>
      <c r="B94" s="124"/>
      <c r="C94" s="124"/>
      <c r="D94" s="134"/>
      <c r="E94" s="126" t="s">
        <v>37</v>
      </c>
      <c r="F94" s="127"/>
      <c r="G94" s="462"/>
      <c r="H94" s="463"/>
      <c r="I94" s="464"/>
      <c r="J94" s="120" t="s">
        <v>1726</v>
      </c>
      <c r="K94" s="121"/>
      <c r="L94" s="121"/>
      <c r="M94" s="122"/>
      <c r="N94" s="281"/>
      <c r="V94" s="233"/>
    </row>
    <row r="95" spans="1:22" ht="24" thickTop="1" thickBot="1" x14ac:dyDescent="0.25">
      <c r="A95" s="355">
        <f t="shared" ref="A95" si="17">A91+1</f>
        <v>20</v>
      </c>
      <c r="B95" s="186" t="s">
        <v>20</v>
      </c>
      <c r="C95" s="186" t="s">
        <v>21</v>
      </c>
      <c r="D95" s="186" t="s">
        <v>22</v>
      </c>
      <c r="E95" s="358" t="s">
        <v>23</v>
      </c>
      <c r="F95" s="358"/>
      <c r="G95" s="358" t="s">
        <v>14</v>
      </c>
      <c r="H95" s="359"/>
      <c r="I95" s="87"/>
      <c r="J95" s="109" t="s">
        <v>1719</v>
      </c>
      <c r="K95" s="110"/>
      <c r="L95" s="110"/>
      <c r="M95" s="111"/>
      <c r="N95" s="281"/>
      <c r="V95" s="233"/>
    </row>
    <row r="96" spans="1:22" ht="13.5" thickBot="1" x14ac:dyDescent="0.25">
      <c r="A96" s="356"/>
      <c r="B96" s="113"/>
      <c r="C96" s="113"/>
      <c r="D96" s="268"/>
      <c r="E96" s="113"/>
      <c r="F96" s="113"/>
      <c r="G96" s="459"/>
      <c r="H96" s="460"/>
      <c r="I96" s="461"/>
      <c r="J96" s="115" t="s">
        <v>1719</v>
      </c>
      <c r="K96" s="115"/>
      <c r="L96" s="115"/>
      <c r="M96" s="116"/>
      <c r="N96" s="281"/>
      <c r="V96" s="233"/>
    </row>
    <row r="97" spans="1:22" ht="23.25" thickBot="1" x14ac:dyDescent="0.25">
      <c r="A97" s="356"/>
      <c r="B97" s="188" t="s">
        <v>29</v>
      </c>
      <c r="C97" s="188" t="s">
        <v>30</v>
      </c>
      <c r="D97" s="188" t="s">
        <v>31</v>
      </c>
      <c r="E97" s="363" t="s">
        <v>32</v>
      </c>
      <c r="F97" s="363"/>
      <c r="G97" s="364"/>
      <c r="H97" s="365"/>
      <c r="I97" s="366"/>
      <c r="J97" s="120" t="s">
        <v>1840</v>
      </c>
      <c r="K97" s="121"/>
      <c r="L97" s="121"/>
      <c r="M97" s="122"/>
      <c r="N97" s="281"/>
      <c r="V97" s="233"/>
    </row>
    <row r="98" spans="1:22" ht="13.5" thickBot="1" x14ac:dyDescent="0.25">
      <c r="A98" s="357"/>
      <c r="B98" s="124"/>
      <c r="C98" s="124"/>
      <c r="D98" s="134"/>
      <c r="E98" s="126" t="s">
        <v>37</v>
      </c>
      <c r="F98" s="127"/>
      <c r="G98" s="462"/>
      <c r="H98" s="463"/>
      <c r="I98" s="464"/>
      <c r="J98" s="120" t="s">
        <v>1726</v>
      </c>
      <c r="K98" s="121"/>
      <c r="L98" s="121"/>
      <c r="M98" s="122"/>
      <c r="N98" s="281"/>
      <c r="V98" s="233"/>
    </row>
    <row r="99" spans="1:22" ht="24" thickTop="1" thickBot="1" x14ac:dyDescent="0.25">
      <c r="A99" s="355">
        <f t="shared" ref="A99" si="18">A95+1</f>
        <v>21</v>
      </c>
      <c r="B99" s="186" t="s">
        <v>20</v>
      </c>
      <c r="C99" s="186" t="s">
        <v>21</v>
      </c>
      <c r="D99" s="186" t="s">
        <v>22</v>
      </c>
      <c r="E99" s="358" t="s">
        <v>23</v>
      </c>
      <c r="F99" s="358"/>
      <c r="G99" s="358" t="s">
        <v>14</v>
      </c>
      <c r="H99" s="359"/>
      <c r="I99" s="87"/>
      <c r="J99" s="109" t="s">
        <v>1719</v>
      </c>
      <c r="K99" s="110"/>
      <c r="L99" s="110"/>
      <c r="M99" s="111"/>
      <c r="N99" s="281"/>
      <c r="V99" s="233"/>
    </row>
    <row r="100" spans="1:22" ht="13.5" thickBot="1" x14ac:dyDescent="0.25">
      <c r="A100" s="356"/>
      <c r="B100" s="113"/>
      <c r="C100" s="113"/>
      <c r="D100" s="268"/>
      <c r="E100" s="113"/>
      <c r="F100" s="113"/>
      <c r="G100" s="459"/>
      <c r="H100" s="460"/>
      <c r="I100" s="461"/>
      <c r="J100" s="115" t="s">
        <v>1719</v>
      </c>
      <c r="K100" s="115"/>
      <c r="L100" s="115"/>
      <c r="M100" s="116"/>
      <c r="N100" s="281"/>
      <c r="V100" s="233"/>
    </row>
    <row r="101" spans="1:22" ht="23.25" thickBot="1" x14ac:dyDescent="0.25">
      <c r="A101" s="356"/>
      <c r="B101" s="188" t="s">
        <v>29</v>
      </c>
      <c r="C101" s="188" t="s">
        <v>30</v>
      </c>
      <c r="D101" s="188" t="s">
        <v>31</v>
      </c>
      <c r="E101" s="363" t="s">
        <v>32</v>
      </c>
      <c r="F101" s="363"/>
      <c r="G101" s="364"/>
      <c r="H101" s="365"/>
      <c r="I101" s="366"/>
      <c r="J101" s="120" t="s">
        <v>1840</v>
      </c>
      <c r="K101" s="121"/>
      <c r="L101" s="121"/>
      <c r="M101" s="122"/>
      <c r="N101" s="281"/>
      <c r="V101" s="233"/>
    </row>
    <row r="102" spans="1:22" ht="13.5" thickBot="1" x14ac:dyDescent="0.25">
      <c r="A102" s="357"/>
      <c r="B102" s="124"/>
      <c r="C102" s="124"/>
      <c r="D102" s="134"/>
      <c r="E102" s="126" t="s">
        <v>37</v>
      </c>
      <c r="F102" s="127"/>
      <c r="G102" s="462"/>
      <c r="H102" s="463"/>
      <c r="I102" s="464"/>
      <c r="J102" s="120" t="s">
        <v>1726</v>
      </c>
      <c r="K102" s="121"/>
      <c r="L102" s="121"/>
      <c r="M102" s="122"/>
      <c r="N102" s="281"/>
      <c r="V102" s="233"/>
    </row>
    <row r="103" spans="1:22" ht="24" thickTop="1" thickBot="1" x14ac:dyDescent="0.25">
      <c r="A103" s="355">
        <f t="shared" ref="A103" si="19">A99+1</f>
        <v>22</v>
      </c>
      <c r="B103" s="186" t="s">
        <v>20</v>
      </c>
      <c r="C103" s="186" t="s">
        <v>21</v>
      </c>
      <c r="D103" s="186" t="s">
        <v>22</v>
      </c>
      <c r="E103" s="358" t="s">
        <v>23</v>
      </c>
      <c r="F103" s="358"/>
      <c r="G103" s="358" t="s">
        <v>14</v>
      </c>
      <c r="H103" s="359"/>
      <c r="I103" s="87"/>
      <c r="J103" s="109" t="s">
        <v>1719</v>
      </c>
      <c r="K103" s="110"/>
      <c r="L103" s="110"/>
      <c r="M103" s="111"/>
      <c r="N103" s="281"/>
      <c r="V103" s="233"/>
    </row>
    <row r="104" spans="1:22" ht="13.5" thickBot="1" x14ac:dyDescent="0.25">
      <c r="A104" s="356"/>
      <c r="B104" s="113"/>
      <c r="C104" s="113"/>
      <c r="D104" s="268"/>
      <c r="E104" s="113"/>
      <c r="F104" s="113"/>
      <c r="G104" s="459"/>
      <c r="H104" s="460"/>
      <c r="I104" s="461"/>
      <c r="J104" s="115" t="s">
        <v>1719</v>
      </c>
      <c r="K104" s="115"/>
      <c r="L104" s="115"/>
      <c r="M104" s="116"/>
      <c r="N104" s="281"/>
      <c r="V104" s="233"/>
    </row>
    <row r="105" spans="1:22" ht="23.25" thickBot="1" x14ac:dyDescent="0.25">
      <c r="A105" s="356"/>
      <c r="B105" s="188" t="s">
        <v>29</v>
      </c>
      <c r="C105" s="188" t="s">
        <v>30</v>
      </c>
      <c r="D105" s="188" t="s">
        <v>31</v>
      </c>
      <c r="E105" s="363" t="s">
        <v>32</v>
      </c>
      <c r="F105" s="363"/>
      <c r="G105" s="364"/>
      <c r="H105" s="365"/>
      <c r="I105" s="366"/>
      <c r="J105" s="120" t="s">
        <v>1840</v>
      </c>
      <c r="K105" s="121"/>
      <c r="L105" s="121"/>
      <c r="M105" s="122"/>
      <c r="N105" s="281"/>
      <c r="V105" s="233"/>
    </row>
    <row r="106" spans="1:22" ht="13.5" thickBot="1" x14ac:dyDescent="0.25">
      <c r="A106" s="357"/>
      <c r="B106" s="124"/>
      <c r="C106" s="124"/>
      <c r="D106" s="134"/>
      <c r="E106" s="126" t="s">
        <v>37</v>
      </c>
      <c r="F106" s="127"/>
      <c r="G106" s="462"/>
      <c r="H106" s="463"/>
      <c r="I106" s="464"/>
      <c r="J106" s="120" t="s">
        <v>1726</v>
      </c>
      <c r="K106" s="121"/>
      <c r="L106" s="121"/>
      <c r="M106" s="122"/>
      <c r="N106" s="281"/>
      <c r="V106" s="233"/>
    </row>
    <row r="107" spans="1:22" ht="24" thickTop="1" thickBot="1" x14ac:dyDescent="0.25">
      <c r="A107" s="355">
        <f t="shared" ref="A107" si="20">A103+1</f>
        <v>23</v>
      </c>
      <c r="B107" s="186" t="s">
        <v>20</v>
      </c>
      <c r="C107" s="186" t="s">
        <v>21</v>
      </c>
      <c r="D107" s="186" t="s">
        <v>22</v>
      </c>
      <c r="E107" s="358" t="s">
        <v>23</v>
      </c>
      <c r="F107" s="358"/>
      <c r="G107" s="358" t="s">
        <v>14</v>
      </c>
      <c r="H107" s="359"/>
      <c r="I107" s="87"/>
      <c r="J107" s="109" t="s">
        <v>1719</v>
      </c>
      <c r="K107" s="110"/>
      <c r="L107" s="110"/>
      <c r="M107" s="111"/>
      <c r="N107" s="281"/>
      <c r="V107" s="233"/>
    </row>
    <row r="108" spans="1:22" ht="13.5" thickBot="1" x14ac:dyDescent="0.25">
      <c r="A108" s="356"/>
      <c r="B108" s="113"/>
      <c r="C108" s="113"/>
      <c r="D108" s="268"/>
      <c r="E108" s="113"/>
      <c r="F108" s="113"/>
      <c r="G108" s="459"/>
      <c r="H108" s="460"/>
      <c r="I108" s="461"/>
      <c r="J108" s="115" t="s">
        <v>1719</v>
      </c>
      <c r="K108" s="115"/>
      <c r="L108" s="115"/>
      <c r="M108" s="116"/>
      <c r="N108" s="281"/>
      <c r="V108" s="233"/>
    </row>
    <row r="109" spans="1:22" ht="23.25" thickBot="1" x14ac:dyDescent="0.25">
      <c r="A109" s="356"/>
      <c r="B109" s="188" t="s">
        <v>29</v>
      </c>
      <c r="C109" s="188" t="s">
        <v>30</v>
      </c>
      <c r="D109" s="188" t="s">
        <v>31</v>
      </c>
      <c r="E109" s="363" t="s">
        <v>32</v>
      </c>
      <c r="F109" s="363"/>
      <c r="G109" s="364"/>
      <c r="H109" s="365"/>
      <c r="I109" s="366"/>
      <c r="J109" s="120" t="s">
        <v>1840</v>
      </c>
      <c r="K109" s="121"/>
      <c r="L109" s="121"/>
      <c r="M109" s="122"/>
      <c r="N109" s="281"/>
      <c r="V109" s="233"/>
    </row>
    <row r="110" spans="1:22" ht="13.5" thickBot="1" x14ac:dyDescent="0.25">
      <c r="A110" s="357"/>
      <c r="B110" s="124"/>
      <c r="C110" s="124"/>
      <c r="D110" s="134"/>
      <c r="E110" s="126" t="s">
        <v>37</v>
      </c>
      <c r="F110" s="127"/>
      <c r="G110" s="462"/>
      <c r="H110" s="463"/>
      <c r="I110" s="464"/>
      <c r="J110" s="120" t="s">
        <v>1726</v>
      </c>
      <c r="K110" s="121"/>
      <c r="L110" s="121"/>
      <c r="M110" s="122"/>
      <c r="N110" s="281"/>
      <c r="V110" s="233"/>
    </row>
    <row r="111" spans="1:22" ht="24" thickTop="1" thickBot="1" x14ac:dyDescent="0.25">
      <c r="A111" s="355">
        <f t="shared" ref="A111" si="21">A107+1</f>
        <v>24</v>
      </c>
      <c r="B111" s="186" t="s">
        <v>20</v>
      </c>
      <c r="C111" s="186" t="s">
        <v>21</v>
      </c>
      <c r="D111" s="186" t="s">
        <v>22</v>
      </c>
      <c r="E111" s="358" t="s">
        <v>23</v>
      </c>
      <c r="F111" s="358"/>
      <c r="G111" s="358" t="s">
        <v>14</v>
      </c>
      <c r="H111" s="359"/>
      <c r="I111" s="87"/>
      <c r="J111" s="109" t="s">
        <v>1719</v>
      </c>
      <c r="K111" s="110"/>
      <c r="L111" s="110"/>
      <c r="M111" s="111"/>
      <c r="N111" s="281"/>
      <c r="V111" s="233"/>
    </row>
    <row r="112" spans="1:22" ht="13.5" thickBot="1" x14ac:dyDescent="0.25">
      <c r="A112" s="356"/>
      <c r="B112" s="113"/>
      <c r="C112" s="113"/>
      <c r="D112" s="268"/>
      <c r="E112" s="113"/>
      <c r="F112" s="113"/>
      <c r="G112" s="459"/>
      <c r="H112" s="460"/>
      <c r="I112" s="461"/>
      <c r="J112" s="115" t="s">
        <v>1719</v>
      </c>
      <c r="K112" s="115"/>
      <c r="L112" s="115"/>
      <c r="M112" s="116"/>
      <c r="N112" s="281"/>
      <c r="V112" s="233"/>
    </row>
    <row r="113" spans="1:22" ht="23.25" thickBot="1" x14ac:dyDescent="0.25">
      <c r="A113" s="356"/>
      <c r="B113" s="188" t="s">
        <v>29</v>
      </c>
      <c r="C113" s="188" t="s">
        <v>30</v>
      </c>
      <c r="D113" s="188" t="s">
        <v>31</v>
      </c>
      <c r="E113" s="363" t="s">
        <v>32</v>
      </c>
      <c r="F113" s="363"/>
      <c r="G113" s="364"/>
      <c r="H113" s="365"/>
      <c r="I113" s="366"/>
      <c r="J113" s="120" t="s">
        <v>1840</v>
      </c>
      <c r="K113" s="121"/>
      <c r="L113" s="121"/>
      <c r="M113" s="122"/>
      <c r="N113" s="281"/>
      <c r="V113" s="233"/>
    </row>
    <row r="114" spans="1:22" ht="13.5" thickBot="1" x14ac:dyDescent="0.25">
      <c r="A114" s="357"/>
      <c r="B114" s="124"/>
      <c r="C114" s="124"/>
      <c r="D114" s="134"/>
      <c r="E114" s="126" t="s">
        <v>37</v>
      </c>
      <c r="F114" s="127"/>
      <c r="G114" s="462"/>
      <c r="H114" s="463"/>
      <c r="I114" s="464"/>
      <c r="J114" s="120" t="s">
        <v>1726</v>
      </c>
      <c r="K114" s="121"/>
      <c r="L114" s="121"/>
      <c r="M114" s="122"/>
      <c r="N114" s="281"/>
      <c r="V114" s="233"/>
    </row>
    <row r="115" spans="1:22" ht="24" thickTop="1" thickBot="1" x14ac:dyDescent="0.25">
      <c r="A115" s="355">
        <f t="shared" ref="A115" si="22">A111+1</f>
        <v>25</v>
      </c>
      <c r="B115" s="186" t="s">
        <v>20</v>
      </c>
      <c r="C115" s="186" t="s">
        <v>21</v>
      </c>
      <c r="D115" s="186" t="s">
        <v>22</v>
      </c>
      <c r="E115" s="358" t="s">
        <v>23</v>
      </c>
      <c r="F115" s="358"/>
      <c r="G115" s="358" t="s">
        <v>14</v>
      </c>
      <c r="H115" s="359"/>
      <c r="I115" s="87"/>
      <c r="J115" s="109" t="s">
        <v>1719</v>
      </c>
      <c r="K115" s="110"/>
      <c r="L115" s="110"/>
      <c r="M115" s="111"/>
      <c r="N115" s="281"/>
      <c r="V115" s="233"/>
    </row>
    <row r="116" spans="1:22" ht="13.5" thickBot="1" x14ac:dyDescent="0.25">
      <c r="A116" s="356"/>
      <c r="B116" s="113"/>
      <c r="C116" s="113"/>
      <c r="D116" s="268"/>
      <c r="E116" s="113"/>
      <c r="F116" s="113"/>
      <c r="G116" s="459"/>
      <c r="H116" s="460"/>
      <c r="I116" s="461"/>
      <c r="J116" s="115" t="s">
        <v>1719</v>
      </c>
      <c r="K116" s="115"/>
      <c r="L116" s="115"/>
      <c r="M116" s="116"/>
      <c r="N116" s="281"/>
      <c r="V116" s="233"/>
    </row>
    <row r="117" spans="1:22" ht="23.25" thickBot="1" x14ac:dyDescent="0.25">
      <c r="A117" s="356"/>
      <c r="B117" s="188" t="s">
        <v>29</v>
      </c>
      <c r="C117" s="188" t="s">
        <v>30</v>
      </c>
      <c r="D117" s="188" t="s">
        <v>31</v>
      </c>
      <c r="E117" s="363" t="s">
        <v>32</v>
      </c>
      <c r="F117" s="363"/>
      <c r="G117" s="364"/>
      <c r="H117" s="365"/>
      <c r="I117" s="366"/>
      <c r="J117" s="120" t="s">
        <v>1840</v>
      </c>
      <c r="K117" s="121"/>
      <c r="L117" s="121"/>
      <c r="M117" s="122"/>
      <c r="N117" s="281"/>
      <c r="V117" s="233"/>
    </row>
    <row r="118" spans="1:22" ht="13.5" thickBot="1" x14ac:dyDescent="0.25">
      <c r="A118" s="357"/>
      <c r="B118" s="124"/>
      <c r="C118" s="124"/>
      <c r="D118" s="134"/>
      <c r="E118" s="126" t="s">
        <v>37</v>
      </c>
      <c r="F118" s="127"/>
      <c r="G118" s="462"/>
      <c r="H118" s="463"/>
      <c r="I118" s="464"/>
      <c r="J118" s="120" t="s">
        <v>1726</v>
      </c>
      <c r="K118" s="121"/>
      <c r="L118" s="121"/>
      <c r="M118" s="122"/>
      <c r="N118" s="281"/>
      <c r="V118" s="233"/>
    </row>
    <row r="119" spans="1:22" ht="24" thickTop="1" thickBot="1" x14ac:dyDescent="0.25">
      <c r="A119" s="355">
        <f t="shared" ref="A119" si="23">A115+1</f>
        <v>26</v>
      </c>
      <c r="B119" s="186" t="s">
        <v>20</v>
      </c>
      <c r="C119" s="186" t="s">
        <v>21</v>
      </c>
      <c r="D119" s="186" t="s">
        <v>22</v>
      </c>
      <c r="E119" s="358" t="s">
        <v>23</v>
      </c>
      <c r="F119" s="358"/>
      <c r="G119" s="358" t="s">
        <v>14</v>
      </c>
      <c r="H119" s="359"/>
      <c r="I119" s="87"/>
      <c r="J119" s="109" t="s">
        <v>1719</v>
      </c>
      <c r="K119" s="110"/>
      <c r="L119" s="110"/>
      <c r="M119" s="111"/>
      <c r="N119" s="281"/>
      <c r="V119" s="233"/>
    </row>
    <row r="120" spans="1:22" ht="13.5" thickBot="1" x14ac:dyDescent="0.25">
      <c r="A120" s="356"/>
      <c r="B120" s="113"/>
      <c r="C120" s="113"/>
      <c r="D120" s="268"/>
      <c r="E120" s="113"/>
      <c r="F120" s="113"/>
      <c r="G120" s="459"/>
      <c r="H120" s="460"/>
      <c r="I120" s="461"/>
      <c r="J120" s="115" t="s">
        <v>1719</v>
      </c>
      <c r="K120" s="115"/>
      <c r="L120" s="115"/>
      <c r="M120" s="116"/>
      <c r="N120" s="281"/>
      <c r="V120" s="233"/>
    </row>
    <row r="121" spans="1:22" ht="23.25" thickBot="1" x14ac:dyDescent="0.25">
      <c r="A121" s="356"/>
      <c r="B121" s="188" t="s">
        <v>29</v>
      </c>
      <c r="C121" s="188" t="s">
        <v>30</v>
      </c>
      <c r="D121" s="188" t="s">
        <v>31</v>
      </c>
      <c r="E121" s="363" t="s">
        <v>32</v>
      </c>
      <c r="F121" s="363"/>
      <c r="G121" s="364"/>
      <c r="H121" s="365"/>
      <c r="I121" s="366"/>
      <c r="J121" s="120" t="s">
        <v>1840</v>
      </c>
      <c r="K121" s="121"/>
      <c r="L121" s="121"/>
      <c r="M121" s="122"/>
      <c r="N121" s="281"/>
      <c r="V121" s="233"/>
    </row>
    <row r="122" spans="1:22" ht="13.5" thickBot="1" x14ac:dyDescent="0.25">
      <c r="A122" s="357"/>
      <c r="B122" s="124"/>
      <c r="C122" s="124"/>
      <c r="D122" s="134"/>
      <c r="E122" s="126" t="s">
        <v>37</v>
      </c>
      <c r="F122" s="127"/>
      <c r="G122" s="462"/>
      <c r="H122" s="463"/>
      <c r="I122" s="464"/>
      <c r="J122" s="120" t="s">
        <v>1726</v>
      </c>
      <c r="K122" s="121"/>
      <c r="L122" s="121"/>
      <c r="M122" s="122"/>
      <c r="N122" s="281"/>
      <c r="V122" s="233"/>
    </row>
    <row r="123" spans="1:22" ht="24" thickTop="1" thickBot="1" x14ac:dyDescent="0.25">
      <c r="A123" s="355">
        <f t="shared" ref="A123" si="24">A119+1</f>
        <v>27</v>
      </c>
      <c r="B123" s="186" t="s">
        <v>20</v>
      </c>
      <c r="C123" s="186" t="s">
        <v>21</v>
      </c>
      <c r="D123" s="186" t="s">
        <v>22</v>
      </c>
      <c r="E123" s="358" t="s">
        <v>23</v>
      </c>
      <c r="F123" s="358"/>
      <c r="G123" s="358" t="s">
        <v>14</v>
      </c>
      <c r="H123" s="359"/>
      <c r="I123" s="87"/>
      <c r="J123" s="109" t="s">
        <v>1719</v>
      </c>
      <c r="K123" s="110"/>
      <c r="L123" s="110"/>
      <c r="M123" s="111"/>
      <c r="N123" s="281"/>
      <c r="V123" s="233"/>
    </row>
    <row r="124" spans="1:22" ht="13.5" thickBot="1" x14ac:dyDescent="0.25">
      <c r="A124" s="356"/>
      <c r="B124" s="113"/>
      <c r="C124" s="113"/>
      <c r="D124" s="268"/>
      <c r="E124" s="113"/>
      <c r="F124" s="113"/>
      <c r="G124" s="459"/>
      <c r="H124" s="460"/>
      <c r="I124" s="461"/>
      <c r="J124" s="115" t="s">
        <v>1719</v>
      </c>
      <c r="K124" s="115"/>
      <c r="L124" s="115"/>
      <c r="M124" s="116"/>
      <c r="N124" s="281"/>
      <c r="V124" s="233"/>
    </row>
    <row r="125" spans="1:22" ht="23.25" thickBot="1" x14ac:dyDescent="0.25">
      <c r="A125" s="356"/>
      <c r="B125" s="188" t="s">
        <v>29</v>
      </c>
      <c r="C125" s="188" t="s">
        <v>30</v>
      </c>
      <c r="D125" s="188" t="s">
        <v>31</v>
      </c>
      <c r="E125" s="363" t="s">
        <v>32</v>
      </c>
      <c r="F125" s="363"/>
      <c r="G125" s="364"/>
      <c r="H125" s="365"/>
      <c r="I125" s="366"/>
      <c r="J125" s="120" t="s">
        <v>1840</v>
      </c>
      <c r="K125" s="121"/>
      <c r="L125" s="121"/>
      <c r="M125" s="122"/>
      <c r="N125" s="281"/>
      <c r="V125" s="233"/>
    </row>
    <row r="126" spans="1:22" ht="13.5" thickBot="1" x14ac:dyDescent="0.25">
      <c r="A126" s="357"/>
      <c r="B126" s="124"/>
      <c r="C126" s="124"/>
      <c r="D126" s="134"/>
      <c r="E126" s="126" t="s">
        <v>37</v>
      </c>
      <c r="F126" s="127"/>
      <c r="G126" s="462"/>
      <c r="H126" s="463"/>
      <c r="I126" s="464"/>
      <c r="J126" s="120" t="s">
        <v>1726</v>
      </c>
      <c r="K126" s="121"/>
      <c r="L126" s="121"/>
      <c r="M126" s="122"/>
      <c r="N126" s="281"/>
      <c r="V126" s="233"/>
    </row>
    <row r="127" spans="1:22" ht="24" thickTop="1" thickBot="1" x14ac:dyDescent="0.25">
      <c r="A127" s="355">
        <f t="shared" ref="A127" si="25">A123+1</f>
        <v>28</v>
      </c>
      <c r="B127" s="186" t="s">
        <v>20</v>
      </c>
      <c r="C127" s="186" t="s">
        <v>21</v>
      </c>
      <c r="D127" s="186" t="s">
        <v>22</v>
      </c>
      <c r="E127" s="358" t="s">
        <v>23</v>
      </c>
      <c r="F127" s="358"/>
      <c r="G127" s="358" t="s">
        <v>14</v>
      </c>
      <c r="H127" s="359"/>
      <c r="I127" s="87"/>
      <c r="J127" s="109" t="s">
        <v>1719</v>
      </c>
      <c r="K127" s="110"/>
      <c r="L127" s="110"/>
      <c r="M127" s="111"/>
      <c r="N127" s="281"/>
      <c r="V127" s="233"/>
    </row>
    <row r="128" spans="1:22" ht="13.5" thickBot="1" x14ac:dyDescent="0.25">
      <c r="A128" s="356"/>
      <c r="B128" s="113"/>
      <c r="C128" s="113"/>
      <c r="D128" s="268"/>
      <c r="E128" s="113"/>
      <c r="F128" s="113"/>
      <c r="G128" s="459"/>
      <c r="H128" s="460"/>
      <c r="I128" s="461"/>
      <c r="J128" s="115" t="s">
        <v>1719</v>
      </c>
      <c r="K128" s="115"/>
      <c r="L128" s="115"/>
      <c r="M128" s="116"/>
      <c r="N128" s="281"/>
      <c r="V128" s="233"/>
    </row>
    <row r="129" spans="1:22" ht="23.25" thickBot="1" x14ac:dyDescent="0.25">
      <c r="A129" s="356"/>
      <c r="B129" s="188" t="s">
        <v>29</v>
      </c>
      <c r="C129" s="188" t="s">
        <v>30</v>
      </c>
      <c r="D129" s="188" t="s">
        <v>31</v>
      </c>
      <c r="E129" s="363" t="s">
        <v>32</v>
      </c>
      <c r="F129" s="363"/>
      <c r="G129" s="364"/>
      <c r="H129" s="365"/>
      <c r="I129" s="366"/>
      <c r="J129" s="120" t="s">
        <v>1840</v>
      </c>
      <c r="K129" s="121"/>
      <c r="L129" s="121"/>
      <c r="M129" s="122"/>
      <c r="N129" s="281"/>
      <c r="V129" s="233"/>
    </row>
    <row r="130" spans="1:22" ht="13.5" thickBot="1" x14ac:dyDescent="0.25">
      <c r="A130" s="357"/>
      <c r="B130" s="124"/>
      <c r="C130" s="124"/>
      <c r="D130" s="134"/>
      <c r="E130" s="126" t="s">
        <v>37</v>
      </c>
      <c r="F130" s="127"/>
      <c r="G130" s="462"/>
      <c r="H130" s="463"/>
      <c r="I130" s="464"/>
      <c r="J130" s="120" t="s">
        <v>1726</v>
      </c>
      <c r="K130" s="121"/>
      <c r="L130" s="121"/>
      <c r="M130" s="122"/>
      <c r="N130" s="281"/>
      <c r="V130" s="233"/>
    </row>
    <row r="131" spans="1:22" ht="24" thickTop="1" thickBot="1" x14ac:dyDescent="0.25">
      <c r="A131" s="355">
        <f t="shared" ref="A131" si="26">A127+1</f>
        <v>29</v>
      </c>
      <c r="B131" s="186" t="s">
        <v>20</v>
      </c>
      <c r="C131" s="186" t="s">
        <v>21</v>
      </c>
      <c r="D131" s="186" t="s">
        <v>22</v>
      </c>
      <c r="E131" s="358" t="s">
        <v>23</v>
      </c>
      <c r="F131" s="358"/>
      <c r="G131" s="358" t="s">
        <v>14</v>
      </c>
      <c r="H131" s="359"/>
      <c r="I131" s="87"/>
      <c r="J131" s="109" t="s">
        <v>1719</v>
      </c>
      <c r="K131" s="110"/>
      <c r="L131" s="110"/>
      <c r="M131" s="111"/>
      <c r="N131" s="281"/>
      <c r="V131" s="233"/>
    </row>
    <row r="132" spans="1:22" ht="13.5" thickBot="1" x14ac:dyDescent="0.25">
      <c r="A132" s="356"/>
      <c r="B132" s="113"/>
      <c r="C132" s="113"/>
      <c r="D132" s="268"/>
      <c r="E132" s="113"/>
      <c r="F132" s="113"/>
      <c r="G132" s="459"/>
      <c r="H132" s="460"/>
      <c r="I132" s="461"/>
      <c r="J132" s="115" t="s">
        <v>1719</v>
      </c>
      <c r="K132" s="115"/>
      <c r="L132" s="115"/>
      <c r="M132" s="116"/>
      <c r="N132" s="281"/>
      <c r="V132" s="233"/>
    </row>
    <row r="133" spans="1:22" ht="23.25" thickBot="1" x14ac:dyDescent="0.25">
      <c r="A133" s="356"/>
      <c r="B133" s="188" t="s">
        <v>29</v>
      </c>
      <c r="C133" s="188" t="s">
        <v>30</v>
      </c>
      <c r="D133" s="188" t="s">
        <v>31</v>
      </c>
      <c r="E133" s="363" t="s">
        <v>32</v>
      </c>
      <c r="F133" s="363"/>
      <c r="G133" s="364"/>
      <c r="H133" s="365"/>
      <c r="I133" s="366"/>
      <c r="J133" s="120" t="s">
        <v>1840</v>
      </c>
      <c r="K133" s="121"/>
      <c r="L133" s="121"/>
      <c r="M133" s="122"/>
      <c r="N133" s="281"/>
      <c r="V133" s="233"/>
    </row>
    <row r="134" spans="1:22" ht="13.5" thickBot="1" x14ac:dyDescent="0.25">
      <c r="A134" s="357"/>
      <c r="B134" s="124"/>
      <c r="C134" s="124"/>
      <c r="D134" s="134"/>
      <c r="E134" s="126" t="s">
        <v>37</v>
      </c>
      <c r="F134" s="127"/>
      <c r="G134" s="462"/>
      <c r="H134" s="463"/>
      <c r="I134" s="464"/>
      <c r="J134" s="120" t="s">
        <v>1726</v>
      </c>
      <c r="K134" s="121"/>
      <c r="L134" s="121"/>
      <c r="M134" s="122"/>
      <c r="N134" s="281"/>
      <c r="V134" s="233"/>
    </row>
    <row r="135" spans="1:22" ht="24" thickTop="1" thickBot="1" x14ac:dyDescent="0.25">
      <c r="A135" s="355">
        <f t="shared" ref="A135" si="27">A131+1</f>
        <v>30</v>
      </c>
      <c r="B135" s="186" t="s">
        <v>20</v>
      </c>
      <c r="C135" s="186" t="s">
        <v>21</v>
      </c>
      <c r="D135" s="186" t="s">
        <v>22</v>
      </c>
      <c r="E135" s="358" t="s">
        <v>23</v>
      </c>
      <c r="F135" s="358"/>
      <c r="G135" s="358" t="s">
        <v>14</v>
      </c>
      <c r="H135" s="359"/>
      <c r="I135" s="87"/>
      <c r="J135" s="109" t="s">
        <v>1719</v>
      </c>
      <c r="K135" s="110"/>
      <c r="L135" s="110"/>
      <c r="M135" s="111"/>
      <c r="N135" s="281"/>
      <c r="V135" s="233"/>
    </row>
    <row r="136" spans="1:22" ht="13.5" thickBot="1" x14ac:dyDescent="0.25">
      <c r="A136" s="356"/>
      <c r="B136" s="113"/>
      <c r="C136" s="113"/>
      <c r="D136" s="268"/>
      <c r="E136" s="113"/>
      <c r="F136" s="113"/>
      <c r="G136" s="459"/>
      <c r="H136" s="460"/>
      <c r="I136" s="461"/>
      <c r="J136" s="115" t="s">
        <v>1719</v>
      </c>
      <c r="K136" s="115"/>
      <c r="L136" s="115"/>
      <c r="M136" s="116"/>
      <c r="N136" s="281"/>
      <c r="V136" s="233"/>
    </row>
    <row r="137" spans="1:22" ht="23.25" thickBot="1" x14ac:dyDescent="0.25">
      <c r="A137" s="356"/>
      <c r="B137" s="188" t="s">
        <v>29</v>
      </c>
      <c r="C137" s="188" t="s">
        <v>30</v>
      </c>
      <c r="D137" s="188" t="s">
        <v>31</v>
      </c>
      <c r="E137" s="363" t="s">
        <v>32</v>
      </c>
      <c r="F137" s="363"/>
      <c r="G137" s="364"/>
      <c r="H137" s="365"/>
      <c r="I137" s="366"/>
      <c r="J137" s="120" t="s">
        <v>1840</v>
      </c>
      <c r="K137" s="121"/>
      <c r="L137" s="121"/>
      <c r="M137" s="122"/>
      <c r="N137" s="281"/>
      <c r="V137" s="233"/>
    </row>
    <row r="138" spans="1:22" ht="13.5" thickBot="1" x14ac:dyDescent="0.25">
      <c r="A138" s="357"/>
      <c r="B138" s="124"/>
      <c r="C138" s="124"/>
      <c r="D138" s="134"/>
      <c r="E138" s="126" t="s">
        <v>37</v>
      </c>
      <c r="F138" s="127"/>
      <c r="G138" s="462"/>
      <c r="H138" s="463"/>
      <c r="I138" s="464"/>
      <c r="J138" s="120" t="s">
        <v>1726</v>
      </c>
      <c r="K138" s="121"/>
      <c r="L138" s="121"/>
      <c r="M138" s="122"/>
      <c r="N138" s="281"/>
      <c r="V138" s="233"/>
    </row>
    <row r="139" spans="1:22" ht="24" thickTop="1" thickBot="1" x14ac:dyDescent="0.25">
      <c r="A139" s="355">
        <f t="shared" ref="A139" si="28">A135+1</f>
        <v>31</v>
      </c>
      <c r="B139" s="186" t="s">
        <v>20</v>
      </c>
      <c r="C139" s="186" t="s">
        <v>21</v>
      </c>
      <c r="D139" s="186" t="s">
        <v>22</v>
      </c>
      <c r="E139" s="358" t="s">
        <v>23</v>
      </c>
      <c r="F139" s="358"/>
      <c r="G139" s="358" t="s">
        <v>14</v>
      </c>
      <c r="H139" s="359"/>
      <c r="I139" s="87"/>
      <c r="J139" s="109" t="s">
        <v>1719</v>
      </c>
      <c r="K139" s="110"/>
      <c r="L139" s="110"/>
      <c r="M139" s="111"/>
      <c r="N139" s="281"/>
      <c r="V139" s="233"/>
    </row>
    <row r="140" spans="1:22" ht="13.5" thickBot="1" x14ac:dyDescent="0.25">
      <c r="A140" s="356"/>
      <c r="B140" s="113"/>
      <c r="C140" s="113"/>
      <c r="D140" s="268"/>
      <c r="E140" s="113"/>
      <c r="F140" s="113"/>
      <c r="G140" s="459"/>
      <c r="H140" s="460"/>
      <c r="I140" s="461"/>
      <c r="J140" s="115" t="s">
        <v>1719</v>
      </c>
      <c r="K140" s="115"/>
      <c r="L140" s="115"/>
      <c r="M140" s="116"/>
      <c r="N140" s="281"/>
      <c r="V140" s="233"/>
    </row>
    <row r="141" spans="1:22" ht="23.25" thickBot="1" x14ac:dyDescent="0.25">
      <c r="A141" s="356"/>
      <c r="B141" s="188" t="s">
        <v>29</v>
      </c>
      <c r="C141" s="188" t="s">
        <v>30</v>
      </c>
      <c r="D141" s="188" t="s">
        <v>31</v>
      </c>
      <c r="E141" s="363" t="s">
        <v>32</v>
      </c>
      <c r="F141" s="363"/>
      <c r="G141" s="364"/>
      <c r="H141" s="365"/>
      <c r="I141" s="366"/>
      <c r="J141" s="120" t="s">
        <v>1840</v>
      </c>
      <c r="K141" s="121"/>
      <c r="L141" s="121"/>
      <c r="M141" s="122"/>
      <c r="N141" s="281"/>
      <c r="V141" s="233"/>
    </row>
    <row r="142" spans="1:22" ht="13.5" thickBot="1" x14ac:dyDescent="0.25">
      <c r="A142" s="357"/>
      <c r="B142" s="124"/>
      <c r="C142" s="124"/>
      <c r="D142" s="134"/>
      <c r="E142" s="126" t="s">
        <v>37</v>
      </c>
      <c r="F142" s="127"/>
      <c r="G142" s="462"/>
      <c r="H142" s="463"/>
      <c r="I142" s="464"/>
      <c r="J142" s="120" t="s">
        <v>1726</v>
      </c>
      <c r="K142" s="121"/>
      <c r="L142" s="121"/>
      <c r="M142" s="122"/>
      <c r="N142" s="281"/>
      <c r="V142" s="233"/>
    </row>
    <row r="143" spans="1:22" ht="24" thickTop="1" thickBot="1" x14ac:dyDescent="0.25">
      <c r="A143" s="355">
        <f t="shared" ref="A143" si="29">A139+1</f>
        <v>32</v>
      </c>
      <c r="B143" s="186" t="s">
        <v>20</v>
      </c>
      <c r="C143" s="186" t="s">
        <v>21</v>
      </c>
      <c r="D143" s="186" t="s">
        <v>22</v>
      </c>
      <c r="E143" s="358" t="s">
        <v>23</v>
      </c>
      <c r="F143" s="358"/>
      <c r="G143" s="358" t="s">
        <v>14</v>
      </c>
      <c r="H143" s="359"/>
      <c r="I143" s="87"/>
      <c r="J143" s="109" t="s">
        <v>1719</v>
      </c>
      <c r="K143" s="110"/>
      <c r="L143" s="110"/>
      <c r="M143" s="111"/>
      <c r="N143" s="281"/>
      <c r="V143" s="233"/>
    </row>
    <row r="144" spans="1:22" ht="13.5" thickBot="1" x14ac:dyDescent="0.25">
      <c r="A144" s="356"/>
      <c r="B144" s="113"/>
      <c r="C144" s="113"/>
      <c r="D144" s="268"/>
      <c r="E144" s="113"/>
      <c r="F144" s="113"/>
      <c r="G144" s="459"/>
      <c r="H144" s="460"/>
      <c r="I144" s="461"/>
      <c r="J144" s="115" t="s">
        <v>1719</v>
      </c>
      <c r="K144" s="115"/>
      <c r="L144" s="115"/>
      <c r="M144" s="116"/>
      <c r="N144" s="281"/>
      <c r="V144" s="233"/>
    </row>
    <row r="145" spans="1:22" ht="23.25" thickBot="1" x14ac:dyDescent="0.25">
      <c r="A145" s="356"/>
      <c r="B145" s="188" t="s">
        <v>29</v>
      </c>
      <c r="C145" s="188" t="s">
        <v>30</v>
      </c>
      <c r="D145" s="188" t="s">
        <v>31</v>
      </c>
      <c r="E145" s="363" t="s">
        <v>32</v>
      </c>
      <c r="F145" s="363"/>
      <c r="G145" s="364"/>
      <c r="H145" s="365"/>
      <c r="I145" s="366"/>
      <c r="J145" s="120" t="s">
        <v>1840</v>
      </c>
      <c r="K145" s="121"/>
      <c r="L145" s="121"/>
      <c r="M145" s="122"/>
      <c r="N145" s="281"/>
      <c r="V145" s="233"/>
    </row>
    <row r="146" spans="1:22" ht="13.5" thickBot="1" x14ac:dyDescent="0.25">
      <c r="A146" s="357"/>
      <c r="B146" s="124"/>
      <c r="C146" s="124"/>
      <c r="D146" s="134"/>
      <c r="E146" s="126" t="s">
        <v>37</v>
      </c>
      <c r="F146" s="127"/>
      <c r="G146" s="462"/>
      <c r="H146" s="463"/>
      <c r="I146" s="464"/>
      <c r="J146" s="120" t="s">
        <v>1726</v>
      </c>
      <c r="K146" s="121"/>
      <c r="L146" s="121"/>
      <c r="M146" s="122"/>
      <c r="N146" s="281"/>
      <c r="V146" s="233"/>
    </row>
    <row r="147" spans="1:22" ht="24" thickTop="1" thickBot="1" x14ac:dyDescent="0.25">
      <c r="A147" s="355">
        <f t="shared" ref="A147" si="30">A143+1</f>
        <v>33</v>
      </c>
      <c r="B147" s="186" t="s">
        <v>20</v>
      </c>
      <c r="C147" s="186" t="s">
        <v>21</v>
      </c>
      <c r="D147" s="186" t="s">
        <v>22</v>
      </c>
      <c r="E147" s="358" t="s">
        <v>23</v>
      </c>
      <c r="F147" s="358"/>
      <c r="G147" s="358" t="s">
        <v>14</v>
      </c>
      <c r="H147" s="359"/>
      <c r="I147" s="87"/>
      <c r="J147" s="109" t="s">
        <v>1719</v>
      </c>
      <c r="K147" s="110"/>
      <c r="L147" s="110"/>
      <c r="M147" s="111"/>
      <c r="N147" s="281"/>
      <c r="V147" s="233"/>
    </row>
    <row r="148" spans="1:22" ht="13.5" thickBot="1" x14ac:dyDescent="0.25">
      <c r="A148" s="356"/>
      <c r="B148" s="113"/>
      <c r="C148" s="113"/>
      <c r="D148" s="268"/>
      <c r="E148" s="113"/>
      <c r="F148" s="113"/>
      <c r="G148" s="459"/>
      <c r="H148" s="460"/>
      <c r="I148" s="461"/>
      <c r="J148" s="115" t="s">
        <v>1719</v>
      </c>
      <c r="K148" s="115"/>
      <c r="L148" s="115"/>
      <c r="M148" s="116"/>
      <c r="N148" s="281"/>
      <c r="V148" s="233"/>
    </row>
    <row r="149" spans="1:22" ht="23.25" thickBot="1" x14ac:dyDescent="0.25">
      <c r="A149" s="356"/>
      <c r="B149" s="188" t="s">
        <v>29</v>
      </c>
      <c r="C149" s="188" t="s">
        <v>30</v>
      </c>
      <c r="D149" s="188" t="s">
        <v>31</v>
      </c>
      <c r="E149" s="363" t="s">
        <v>32</v>
      </c>
      <c r="F149" s="363"/>
      <c r="G149" s="364"/>
      <c r="H149" s="365"/>
      <c r="I149" s="366"/>
      <c r="J149" s="120" t="s">
        <v>1840</v>
      </c>
      <c r="K149" s="121"/>
      <c r="L149" s="121"/>
      <c r="M149" s="122"/>
      <c r="N149" s="281"/>
      <c r="V149" s="233"/>
    </row>
    <row r="150" spans="1:22" ht="13.5" thickBot="1" x14ac:dyDescent="0.25">
      <c r="A150" s="357"/>
      <c r="B150" s="124"/>
      <c r="C150" s="124"/>
      <c r="D150" s="134"/>
      <c r="E150" s="126" t="s">
        <v>37</v>
      </c>
      <c r="F150" s="127"/>
      <c r="G150" s="462"/>
      <c r="H150" s="463"/>
      <c r="I150" s="464"/>
      <c r="J150" s="120" t="s">
        <v>1726</v>
      </c>
      <c r="K150" s="121"/>
      <c r="L150" s="121"/>
      <c r="M150" s="122"/>
      <c r="N150" s="281"/>
      <c r="V150" s="233"/>
    </row>
    <row r="151" spans="1:22" ht="24" thickTop="1" thickBot="1" x14ac:dyDescent="0.25">
      <c r="A151" s="355">
        <f t="shared" ref="A151" si="31">A147+1</f>
        <v>34</v>
      </c>
      <c r="B151" s="186" t="s">
        <v>20</v>
      </c>
      <c r="C151" s="186" t="s">
        <v>21</v>
      </c>
      <c r="D151" s="186" t="s">
        <v>22</v>
      </c>
      <c r="E151" s="358" t="s">
        <v>23</v>
      </c>
      <c r="F151" s="358"/>
      <c r="G151" s="358" t="s">
        <v>14</v>
      </c>
      <c r="H151" s="359"/>
      <c r="I151" s="87"/>
      <c r="J151" s="109" t="s">
        <v>1719</v>
      </c>
      <c r="K151" s="110"/>
      <c r="L151" s="110"/>
      <c r="M151" s="111"/>
      <c r="N151" s="281"/>
      <c r="V151" s="233"/>
    </row>
    <row r="152" spans="1:22" ht="13.5" thickBot="1" x14ac:dyDescent="0.25">
      <c r="A152" s="356"/>
      <c r="B152" s="113"/>
      <c r="C152" s="113"/>
      <c r="D152" s="268"/>
      <c r="E152" s="113"/>
      <c r="F152" s="113"/>
      <c r="G152" s="459"/>
      <c r="H152" s="460"/>
      <c r="I152" s="461"/>
      <c r="J152" s="115" t="s">
        <v>1719</v>
      </c>
      <c r="K152" s="115"/>
      <c r="L152" s="115"/>
      <c r="M152" s="116"/>
      <c r="N152" s="281"/>
      <c r="V152" s="233"/>
    </row>
    <row r="153" spans="1:22" ht="23.25" thickBot="1" x14ac:dyDescent="0.25">
      <c r="A153" s="356"/>
      <c r="B153" s="188" t="s">
        <v>29</v>
      </c>
      <c r="C153" s="188" t="s">
        <v>30</v>
      </c>
      <c r="D153" s="188" t="s">
        <v>31</v>
      </c>
      <c r="E153" s="363" t="s">
        <v>32</v>
      </c>
      <c r="F153" s="363"/>
      <c r="G153" s="364"/>
      <c r="H153" s="365"/>
      <c r="I153" s="366"/>
      <c r="J153" s="120" t="s">
        <v>1840</v>
      </c>
      <c r="K153" s="121"/>
      <c r="L153" s="121"/>
      <c r="M153" s="122"/>
      <c r="N153" s="281"/>
      <c r="V153" s="233"/>
    </row>
    <row r="154" spans="1:22" ht="13.5" thickBot="1" x14ac:dyDescent="0.25">
      <c r="A154" s="357"/>
      <c r="B154" s="124"/>
      <c r="C154" s="124"/>
      <c r="D154" s="134"/>
      <c r="E154" s="126" t="s">
        <v>37</v>
      </c>
      <c r="F154" s="127"/>
      <c r="G154" s="462"/>
      <c r="H154" s="463"/>
      <c r="I154" s="464"/>
      <c r="J154" s="120" t="s">
        <v>1726</v>
      </c>
      <c r="K154" s="121"/>
      <c r="L154" s="121"/>
      <c r="M154" s="122"/>
      <c r="N154" s="281"/>
      <c r="V154" s="233"/>
    </row>
    <row r="155" spans="1:22" ht="24" thickTop="1" thickBot="1" x14ac:dyDescent="0.25">
      <c r="A155" s="355">
        <f t="shared" ref="A155" si="32">A151+1</f>
        <v>35</v>
      </c>
      <c r="B155" s="186" t="s">
        <v>20</v>
      </c>
      <c r="C155" s="186" t="s">
        <v>21</v>
      </c>
      <c r="D155" s="186" t="s">
        <v>22</v>
      </c>
      <c r="E155" s="358" t="s">
        <v>23</v>
      </c>
      <c r="F155" s="358"/>
      <c r="G155" s="358" t="s">
        <v>14</v>
      </c>
      <c r="H155" s="359"/>
      <c r="I155" s="87"/>
      <c r="J155" s="109" t="s">
        <v>1719</v>
      </c>
      <c r="K155" s="110"/>
      <c r="L155" s="110"/>
      <c r="M155" s="111"/>
      <c r="N155" s="281"/>
      <c r="V155" s="233"/>
    </row>
    <row r="156" spans="1:22" ht="13.5" thickBot="1" x14ac:dyDescent="0.25">
      <c r="A156" s="356"/>
      <c r="B156" s="113"/>
      <c r="C156" s="113"/>
      <c r="D156" s="268"/>
      <c r="E156" s="113"/>
      <c r="F156" s="113"/>
      <c r="G156" s="459"/>
      <c r="H156" s="460"/>
      <c r="I156" s="461"/>
      <c r="J156" s="115" t="s">
        <v>1719</v>
      </c>
      <c r="K156" s="115"/>
      <c r="L156" s="115"/>
      <c r="M156" s="116"/>
      <c r="N156" s="281"/>
      <c r="V156" s="233"/>
    </row>
    <row r="157" spans="1:22" ht="23.25" thickBot="1" x14ac:dyDescent="0.25">
      <c r="A157" s="356"/>
      <c r="B157" s="188" t="s">
        <v>29</v>
      </c>
      <c r="C157" s="188" t="s">
        <v>30</v>
      </c>
      <c r="D157" s="188" t="s">
        <v>31</v>
      </c>
      <c r="E157" s="363" t="s">
        <v>32</v>
      </c>
      <c r="F157" s="363"/>
      <c r="G157" s="364"/>
      <c r="H157" s="365"/>
      <c r="I157" s="366"/>
      <c r="J157" s="120" t="s">
        <v>1840</v>
      </c>
      <c r="K157" s="121"/>
      <c r="L157" s="121"/>
      <c r="M157" s="122"/>
      <c r="N157" s="281"/>
      <c r="V157" s="233"/>
    </row>
    <row r="158" spans="1:22" ht="13.5" thickBot="1" x14ac:dyDescent="0.25">
      <c r="A158" s="357"/>
      <c r="B158" s="124"/>
      <c r="C158" s="124"/>
      <c r="D158" s="134"/>
      <c r="E158" s="126" t="s">
        <v>37</v>
      </c>
      <c r="F158" s="127"/>
      <c r="G158" s="462"/>
      <c r="H158" s="463"/>
      <c r="I158" s="464"/>
      <c r="J158" s="120" t="s">
        <v>1726</v>
      </c>
      <c r="K158" s="121"/>
      <c r="L158" s="121"/>
      <c r="M158" s="122"/>
      <c r="N158" s="281"/>
      <c r="V158" s="233"/>
    </row>
    <row r="159" spans="1:22" ht="24" thickTop="1" thickBot="1" x14ac:dyDescent="0.25">
      <c r="A159" s="355">
        <f t="shared" ref="A159" si="33">A155+1</f>
        <v>36</v>
      </c>
      <c r="B159" s="186" t="s">
        <v>20</v>
      </c>
      <c r="C159" s="186" t="s">
        <v>21</v>
      </c>
      <c r="D159" s="186" t="s">
        <v>22</v>
      </c>
      <c r="E159" s="358" t="s">
        <v>23</v>
      </c>
      <c r="F159" s="358"/>
      <c r="G159" s="358" t="s">
        <v>14</v>
      </c>
      <c r="H159" s="359"/>
      <c r="I159" s="87"/>
      <c r="J159" s="109" t="s">
        <v>1719</v>
      </c>
      <c r="K159" s="110"/>
      <c r="L159" s="110"/>
      <c r="M159" s="111"/>
      <c r="N159" s="281"/>
      <c r="V159" s="233"/>
    </row>
    <row r="160" spans="1:22" ht="13.5" thickBot="1" x14ac:dyDescent="0.25">
      <c r="A160" s="356"/>
      <c r="B160" s="113"/>
      <c r="C160" s="113"/>
      <c r="D160" s="268"/>
      <c r="E160" s="113"/>
      <c r="F160" s="113"/>
      <c r="G160" s="459"/>
      <c r="H160" s="460"/>
      <c r="I160" s="461"/>
      <c r="J160" s="115" t="s">
        <v>1719</v>
      </c>
      <c r="K160" s="115"/>
      <c r="L160" s="115"/>
      <c r="M160" s="116"/>
      <c r="N160" s="281"/>
      <c r="V160" s="233"/>
    </row>
    <row r="161" spans="1:22" ht="23.25" thickBot="1" x14ac:dyDescent="0.25">
      <c r="A161" s="356"/>
      <c r="B161" s="188" t="s">
        <v>29</v>
      </c>
      <c r="C161" s="188" t="s">
        <v>30</v>
      </c>
      <c r="D161" s="188" t="s">
        <v>31</v>
      </c>
      <c r="E161" s="363" t="s">
        <v>32</v>
      </c>
      <c r="F161" s="363"/>
      <c r="G161" s="364"/>
      <c r="H161" s="365"/>
      <c r="I161" s="366"/>
      <c r="J161" s="120" t="s">
        <v>1840</v>
      </c>
      <c r="K161" s="121"/>
      <c r="L161" s="121"/>
      <c r="M161" s="122"/>
      <c r="N161" s="281"/>
      <c r="V161" s="233"/>
    </row>
    <row r="162" spans="1:22" ht="13.5" thickBot="1" x14ac:dyDescent="0.25">
      <c r="A162" s="357"/>
      <c r="B162" s="124"/>
      <c r="C162" s="124"/>
      <c r="D162" s="134"/>
      <c r="E162" s="126" t="s">
        <v>37</v>
      </c>
      <c r="F162" s="127"/>
      <c r="G162" s="462"/>
      <c r="H162" s="463"/>
      <c r="I162" s="464"/>
      <c r="J162" s="120" t="s">
        <v>1726</v>
      </c>
      <c r="K162" s="121"/>
      <c r="L162" s="121"/>
      <c r="M162" s="122"/>
      <c r="N162" s="281"/>
      <c r="V162" s="233"/>
    </row>
    <row r="163" spans="1:22" ht="24" thickTop="1" thickBot="1" x14ac:dyDescent="0.25">
      <c r="A163" s="355">
        <f t="shared" ref="A163" si="34">A159+1</f>
        <v>37</v>
      </c>
      <c r="B163" s="186" t="s">
        <v>20</v>
      </c>
      <c r="C163" s="186" t="s">
        <v>21</v>
      </c>
      <c r="D163" s="186" t="s">
        <v>22</v>
      </c>
      <c r="E163" s="358" t="s">
        <v>23</v>
      </c>
      <c r="F163" s="358"/>
      <c r="G163" s="358" t="s">
        <v>14</v>
      </c>
      <c r="H163" s="359"/>
      <c r="I163" s="87"/>
      <c r="J163" s="109" t="s">
        <v>1719</v>
      </c>
      <c r="K163" s="110"/>
      <c r="L163" s="110"/>
      <c r="M163" s="111"/>
      <c r="N163" s="281"/>
      <c r="V163" s="233"/>
    </row>
    <row r="164" spans="1:22" ht="13.5" thickBot="1" x14ac:dyDescent="0.25">
      <c r="A164" s="356"/>
      <c r="B164" s="113"/>
      <c r="C164" s="113"/>
      <c r="D164" s="268"/>
      <c r="E164" s="113"/>
      <c r="F164" s="113"/>
      <c r="G164" s="459"/>
      <c r="H164" s="460"/>
      <c r="I164" s="461"/>
      <c r="J164" s="115" t="s">
        <v>1719</v>
      </c>
      <c r="K164" s="115"/>
      <c r="L164" s="115"/>
      <c r="M164" s="116"/>
      <c r="N164" s="281"/>
      <c r="V164" s="233"/>
    </row>
    <row r="165" spans="1:22" ht="23.25" thickBot="1" x14ac:dyDescent="0.25">
      <c r="A165" s="356"/>
      <c r="B165" s="188" t="s">
        <v>29</v>
      </c>
      <c r="C165" s="188" t="s">
        <v>30</v>
      </c>
      <c r="D165" s="188" t="s">
        <v>31</v>
      </c>
      <c r="E165" s="363" t="s">
        <v>32</v>
      </c>
      <c r="F165" s="363"/>
      <c r="G165" s="364"/>
      <c r="H165" s="365"/>
      <c r="I165" s="366"/>
      <c r="J165" s="120" t="s">
        <v>1840</v>
      </c>
      <c r="K165" s="121"/>
      <c r="L165" s="121"/>
      <c r="M165" s="122"/>
      <c r="N165" s="281"/>
      <c r="V165" s="233"/>
    </row>
    <row r="166" spans="1:22" ht="13.5" thickBot="1" x14ac:dyDescent="0.25">
      <c r="A166" s="357"/>
      <c r="B166" s="124"/>
      <c r="C166" s="124"/>
      <c r="D166" s="134"/>
      <c r="E166" s="126" t="s">
        <v>37</v>
      </c>
      <c r="F166" s="127"/>
      <c r="G166" s="462"/>
      <c r="H166" s="463"/>
      <c r="I166" s="464"/>
      <c r="J166" s="120" t="s">
        <v>1726</v>
      </c>
      <c r="K166" s="121"/>
      <c r="L166" s="121"/>
      <c r="M166" s="122"/>
      <c r="N166" s="281"/>
      <c r="V166" s="233"/>
    </row>
    <row r="167" spans="1:22" ht="24" thickTop="1" thickBot="1" x14ac:dyDescent="0.25">
      <c r="A167" s="355">
        <f t="shared" ref="A167" si="35">A163+1</f>
        <v>38</v>
      </c>
      <c r="B167" s="186" t="s">
        <v>20</v>
      </c>
      <c r="C167" s="186" t="s">
        <v>21</v>
      </c>
      <c r="D167" s="186" t="s">
        <v>22</v>
      </c>
      <c r="E167" s="358" t="s">
        <v>23</v>
      </c>
      <c r="F167" s="358"/>
      <c r="G167" s="358" t="s">
        <v>14</v>
      </c>
      <c r="H167" s="359"/>
      <c r="I167" s="87"/>
      <c r="J167" s="109" t="s">
        <v>1719</v>
      </c>
      <c r="K167" s="110"/>
      <c r="L167" s="110"/>
      <c r="M167" s="111"/>
      <c r="N167" s="281"/>
      <c r="V167" s="233"/>
    </row>
    <row r="168" spans="1:22" ht="13.5" thickBot="1" x14ac:dyDescent="0.25">
      <c r="A168" s="356"/>
      <c r="B168" s="113"/>
      <c r="C168" s="113"/>
      <c r="D168" s="268"/>
      <c r="E168" s="113"/>
      <c r="F168" s="113"/>
      <c r="G168" s="459"/>
      <c r="H168" s="460"/>
      <c r="I168" s="461"/>
      <c r="J168" s="115" t="s">
        <v>1719</v>
      </c>
      <c r="K168" s="115"/>
      <c r="L168" s="115"/>
      <c r="M168" s="116"/>
      <c r="N168" s="281"/>
      <c r="V168" s="233"/>
    </row>
    <row r="169" spans="1:22" ht="23.25" thickBot="1" x14ac:dyDescent="0.25">
      <c r="A169" s="356"/>
      <c r="B169" s="188" t="s">
        <v>29</v>
      </c>
      <c r="C169" s="188" t="s">
        <v>30</v>
      </c>
      <c r="D169" s="188" t="s">
        <v>31</v>
      </c>
      <c r="E169" s="363" t="s">
        <v>32</v>
      </c>
      <c r="F169" s="363"/>
      <c r="G169" s="364"/>
      <c r="H169" s="365"/>
      <c r="I169" s="366"/>
      <c r="J169" s="120" t="s">
        <v>1840</v>
      </c>
      <c r="K169" s="121"/>
      <c r="L169" s="121"/>
      <c r="M169" s="122"/>
      <c r="N169" s="281"/>
      <c r="V169" s="233"/>
    </row>
    <row r="170" spans="1:22" ht="13.5" thickBot="1" x14ac:dyDescent="0.25">
      <c r="A170" s="357"/>
      <c r="B170" s="124"/>
      <c r="C170" s="124"/>
      <c r="D170" s="134"/>
      <c r="E170" s="126" t="s">
        <v>37</v>
      </c>
      <c r="F170" s="127"/>
      <c r="G170" s="462"/>
      <c r="H170" s="463"/>
      <c r="I170" s="464"/>
      <c r="J170" s="120" t="s">
        <v>1726</v>
      </c>
      <c r="K170" s="121"/>
      <c r="L170" s="121"/>
      <c r="M170" s="122"/>
      <c r="N170" s="281"/>
      <c r="V170" s="233"/>
    </row>
    <row r="171" spans="1:22" ht="24" thickTop="1" thickBot="1" x14ac:dyDescent="0.25">
      <c r="A171" s="355">
        <f t="shared" ref="A171" si="36">A167+1</f>
        <v>39</v>
      </c>
      <c r="B171" s="186" t="s">
        <v>20</v>
      </c>
      <c r="C171" s="186" t="s">
        <v>21</v>
      </c>
      <c r="D171" s="186" t="s">
        <v>22</v>
      </c>
      <c r="E171" s="358" t="s">
        <v>23</v>
      </c>
      <c r="F171" s="358"/>
      <c r="G171" s="358" t="s">
        <v>14</v>
      </c>
      <c r="H171" s="359"/>
      <c r="I171" s="87"/>
      <c r="J171" s="109" t="s">
        <v>1719</v>
      </c>
      <c r="K171" s="110"/>
      <c r="L171" s="110"/>
      <c r="M171" s="111"/>
      <c r="N171" s="281"/>
      <c r="V171" s="233"/>
    </row>
    <row r="172" spans="1:22" ht="13.5" thickBot="1" x14ac:dyDescent="0.25">
      <c r="A172" s="356"/>
      <c r="B172" s="113"/>
      <c r="C172" s="113"/>
      <c r="D172" s="268"/>
      <c r="E172" s="113"/>
      <c r="F172" s="113"/>
      <c r="G172" s="459"/>
      <c r="H172" s="460"/>
      <c r="I172" s="461"/>
      <c r="J172" s="115" t="s">
        <v>1719</v>
      </c>
      <c r="K172" s="115"/>
      <c r="L172" s="115"/>
      <c r="M172" s="116"/>
      <c r="N172" s="281"/>
      <c r="V172" s="233"/>
    </row>
    <row r="173" spans="1:22" ht="23.25" thickBot="1" x14ac:dyDescent="0.25">
      <c r="A173" s="356"/>
      <c r="B173" s="188" t="s">
        <v>29</v>
      </c>
      <c r="C173" s="188" t="s">
        <v>30</v>
      </c>
      <c r="D173" s="188" t="s">
        <v>31</v>
      </c>
      <c r="E173" s="363" t="s">
        <v>32</v>
      </c>
      <c r="F173" s="363"/>
      <c r="G173" s="364"/>
      <c r="H173" s="365"/>
      <c r="I173" s="366"/>
      <c r="J173" s="120" t="s">
        <v>1840</v>
      </c>
      <c r="K173" s="121"/>
      <c r="L173" s="121"/>
      <c r="M173" s="122"/>
      <c r="N173" s="281"/>
      <c r="V173" s="233"/>
    </row>
    <row r="174" spans="1:22" ht="13.5" thickBot="1" x14ac:dyDescent="0.25">
      <c r="A174" s="357"/>
      <c r="B174" s="124"/>
      <c r="C174" s="124"/>
      <c r="D174" s="134"/>
      <c r="E174" s="126" t="s">
        <v>37</v>
      </c>
      <c r="F174" s="127"/>
      <c r="G174" s="462"/>
      <c r="H174" s="463"/>
      <c r="I174" s="464"/>
      <c r="J174" s="120" t="s">
        <v>1726</v>
      </c>
      <c r="K174" s="121"/>
      <c r="L174" s="121"/>
      <c r="M174" s="122"/>
      <c r="N174" s="281"/>
      <c r="V174" s="233"/>
    </row>
    <row r="175" spans="1:22" ht="24" thickTop="1" thickBot="1" x14ac:dyDescent="0.25">
      <c r="A175" s="355">
        <f t="shared" ref="A175" si="37">A171+1</f>
        <v>40</v>
      </c>
      <c r="B175" s="186" t="s">
        <v>20</v>
      </c>
      <c r="C175" s="186" t="s">
        <v>21</v>
      </c>
      <c r="D175" s="186" t="s">
        <v>22</v>
      </c>
      <c r="E175" s="358" t="s">
        <v>23</v>
      </c>
      <c r="F175" s="358"/>
      <c r="G175" s="358" t="s">
        <v>14</v>
      </c>
      <c r="H175" s="359"/>
      <c r="I175" s="87"/>
      <c r="J175" s="109" t="s">
        <v>1719</v>
      </c>
      <c r="K175" s="110"/>
      <c r="L175" s="110"/>
      <c r="M175" s="111"/>
      <c r="N175" s="281"/>
      <c r="V175" s="233"/>
    </row>
    <row r="176" spans="1:22" ht="13.5" thickBot="1" x14ac:dyDescent="0.25">
      <c r="A176" s="356"/>
      <c r="B176" s="113"/>
      <c r="C176" s="113"/>
      <c r="D176" s="268"/>
      <c r="E176" s="113"/>
      <c r="F176" s="113"/>
      <c r="G176" s="459"/>
      <c r="H176" s="460"/>
      <c r="I176" s="461"/>
      <c r="J176" s="115" t="s">
        <v>1719</v>
      </c>
      <c r="K176" s="115"/>
      <c r="L176" s="115"/>
      <c r="M176" s="116"/>
      <c r="N176" s="281"/>
      <c r="V176" s="233"/>
    </row>
    <row r="177" spans="1:22" ht="23.25" thickBot="1" x14ac:dyDescent="0.25">
      <c r="A177" s="356"/>
      <c r="B177" s="188" t="s">
        <v>29</v>
      </c>
      <c r="C177" s="188" t="s">
        <v>30</v>
      </c>
      <c r="D177" s="188" t="s">
        <v>31</v>
      </c>
      <c r="E177" s="363" t="s">
        <v>32</v>
      </c>
      <c r="F177" s="363"/>
      <c r="G177" s="364"/>
      <c r="H177" s="365"/>
      <c r="I177" s="366"/>
      <c r="J177" s="120" t="s">
        <v>1840</v>
      </c>
      <c r="K177" s="121"/>
      <c r="L177" s="121"/>
      <c r="M177" s="122"/>
      <c r="N177" s="281"/>
      <c r="V177" s="233"/>
    </row>
    <row r="178" spans="1:22" ht="13.5" thickBot="1" x14ac:dyDescent="0.25">
      <c r="A178" s="357"/>
      <c r="B178" s="124"/>
      <c r="C178" s="124"/>
      <c r="D178" s="134"/>
      <c r="E178" s="126" t="s">
        <v>37</v>
      </c>
      <c r="F178" s="127"/>
      <c r="G178" s="462"/>
      <c r="H178" s="463"/>
      <c r="I178" s="464"/>
      <c r="J178" s="120" t="s">
        <v>1726</v>
      </c>
      <c r="K178" s="121"/>
      <c r="L178" s="121"/>
      <c r="M178" s="122"/>
      <c r="N178" s="281"/>
      <c r="V178" s="233"/>
    </row>
    <row r="179" spans="1:22" ht="24" thickTop="1" thickBot="1" x14ac:dyDescent="0.25">
      <c r="A179" s="355">
        <f t="shared" ref="A179" si="38">A175+1</f>
        <v>41</v>
      </c>
      <c r="B179" s="186" t="s">
        <v>20</v>
      </c>
      <c r="C179" s="186" t="s">
        <v>21</v>
      </c>
      <c r="D179" s="186" t="s">
        <v>22</v>
      </c>
      <c r="E179" s="358" t="s">
        <v>23</v>
      </c>
      <c r="F179" s="358"/>
      <c r="G179" s="358" t="s">
        <v>14</v>
      </c>
      <c r="H179" s="359"/>
      <c r="I179" s="87"/>
      <c r="J179" s="109" t="s">
        <v>1719</v>
      </c>
      <c r="K179" s="110"/>
      <c r="L179" s="110"/>
      <c r="M179" s="111"/>
      <c r="N179" s="281"/>
      <c r="V179" s="233"/>
    </row>
    <row r="180" spans="1:22" ht="13.5" thickBot="1" x14ac:dyDescent="0.25">
      <c r="A180" s="356"/>
      <c r="B180" s="113"/>
      <c r="C180" s="113"/>
      <c r="D180" s="268"/>
      <c r="E180" s="113"/>
      <c r="F180" s="113"/>
      <c r="G180" s="459"/>
      <c r="H180" s="460"/>
      <c r="I180" s="461"/>
      <c r="J180" s="115" t="s">
        <v>1719</v>
      </c>
      <c r="K180" s="115"/>
      <c r="L180" s="115"/>
      <c r="M180" s="116"/>
      <c r="N180" s="281"/>
      <c r="V180" s="233">
        <f>G180</f>
        <v>0</v>
      </c>
    </row>
    <row r="181" spans="1:22" ht="23.25" thickBot="1" x14ac:dyDescent="0.25">
      <c r="A181" s="356"/>
      <c r="B181" s="188" t="s">
        <v>29</v>
      </c>
      <c r="C181" s="188" t="s">
        <v>30</v>
      </c>
      <c r="D181" s="188" t="s">
        <v>31</v>
      </c>
      <c r="E181" s="363" t="s">
        <v>32</v>
      </c>
      <c r="F181" s="363"/>
      <c r="G181" s="364"/>
      <c r="H181" s="365"/>
      <c r="I181" s="366"/>
      <c r="J181" s="120" t="s">
        <v>1840</v>
      </c>
      <c r="K181" s="121"/>
      <c r="L181" s="121"/>
      <c r="M181" s="122"/>
      <c r="N181" s="281"/>
      <c r="V181" s="233"/>
    </row>
    <row r="182" spans="1:22" ht="13.5" thickBot="1" x14ac:dyDescent="0.25">
      <c r="A182" s="357"/>
      <c r="B182" s="124"/>
      <c r="C182" s="124"/>
      <c r="D182" s="134"/>
      <c r="E182" s="126" t="s">
        <v>37</v>
      </c>
      <c r="F182" s="127"/>
      <c r="G182" s="462"/>
      <c r="H182" s="463"/>
      <c r="I182" s="464"/>
      <c r="J182" s="120" t="s">
        <v>1726</v>
      </c>
      <c r="K182" s="121"/>
      <c r="L182" s="121"/>
      <c r="M182" s="122"/>
      <c r="N182" s="281"/>
      <c r="V182" s="233"/>
    </row>
    <row r="183" spans="1:22" ht="24" thickTop="1" thickBot="1" x14ac:dyDescent="0.25">
      <c r="A183" s="355">
        <f t="shared" ref="A183" si="39">A179+1</f>
        <v>42</v>
      </c>
      <c r="B183" s="186" t="s">
        <v>20</v>
      </c>
      <c r="C183" s="186" t="s">
        <v>21</v>
      </c>
      <c r="D183" s="186" t="s">
        <v>22</v>
      </c>
      <c r="E183" s="358" t="s">
        <v>23</v>
      </c>
      <c r="F183" s="358"/>
      <c r="G183" s="358" t="s">
        <v>14</v>
      </c>
      <c r="H183" s="359"/>
      <c r="I183" s="87"/>
      <c r="J183" s="109" t="s">
        <v>1719</v>
      </c>
      <c r="K183" s="110"/>
      <c r="L183" s="110"/>
      <c r="M183" s="111"/>
      <c r="N183" s="281"/>
      <c r="V183" s="233"/>
    </row>
    <row r="184" spans="1:22" ht="13.5" thickBot="1" x14ac:dyDescent="0.25">
      <c r="A184" s="356"/>
      <c r="B184" s="113"/>
      <c r="C184" s="113"/>
      <c r="D184" s="268"/>
      <c r="E184" s="113"/>
      <c r="F184" s="113"/>
      <c r="G184" s="459"/>
      <c r="H184" s="460"/>
      <c r="I184" s="461"/>
      <c r="J184" s="115" t="s">
        <v>1719</v>
      </c>
      <c r="K184" s="115"/>
      <c r="L184" s="115"/>
      <c r="M184" s="116"/>
      <c r="N184" s="281"/>
      <c r="V184" s="233">
        <f>G184</f>
        <v>0</v>
      </c>
    </row>
    <row r="185" spans="1:22" ht="23.25" thickBot="1" x14ac:dyDescent="0.25">
      <c r="A185" s="356"/>
      <c r="B185" s="188" t="s">
        <v>29</v>
      </c>
      <c r="C185" s="188" t="s">
        <v>30</v>
      </c>
      <c r="D185" s="188" t="s">
        <v>31</v>
      </c>
      <c r="E185" s="363" t="s">
        <v>32</v>
      </c>
      <c r="F185" s="363"/>
      <c r="G185" s="364"/>
      <c r="H185" s="365"/>
      <c r="I185" s="366"/>
      <c r="J185" s="120" t="s">
        <v>1840</v>
      </c>
      <c r="K185" s="121"/>
      <c r="L185" s="121"/>
      <c r="M185" s="122"/>
      <c r="N185" s="281"/>
      <c r="V185" s="233"/>
    </row>
    <row r="186" spans="1:22" ht="13.5" thickBot="1" x14ac:dyDescent="0.25">
      <c r="A186" s="357"/>
      <c r="B186" s="124"/>
      <c r="C186" s="124"/>
      <c r="D186" s="134"/>
      <c r="E186" s="126" t="s">
        <v>37</v>
      </c>
      <c r="F186" s="127"/>
      <c r="G186" s="462"/>
      <c r="H186" s="463"/>
      <c r="I186" s="464"/>
      <c r="J186" s="120" t="s">
        <v>1726</v>
      </c>
      <c r="K186" s="121"/>
      <c r="L186" s="121"/>
      <c r="M186" s="122"/>
      <c r="N186" s="281"/>
      <c r="V186" s="233"/>
    </row>
    <row r="187" spans="1:22" ht="24" thickTop="1" thickBot="1" x14ac:dyDescent="0.25">
      <c r="A187" s="355">
        <f t="shared" ref="A187" si="40">A183+1</f>
        <v>43</v>
      </c>
      <c r="B187" s="186" t="s">
        <v>20</v>
      </c>
      <c r="C187" s="186" t="s">
        <v>21</v>
      </c>
      <c r="D187" s="186" t="s">
        <v>22</v>
      </c>
      <c r="E187" s="358" t="s">
        <v>23</v>
      </c>
      <c r="F187" s="358"/>
      <c r="G187" s="358" t="s">
        <v>14</v>
      </c>
      <c r="H187" s="359"/>
      <c r="I187" s="87"/>
      <c r="J187" s="109" t="s">
        <v>1719</v>
      </c>
      <c r="K187" s="110"/>
      <c r="L187" s="110"/>
      <c r="M187" s="111"/>
      <c r="N187" s="281"/>
      <c r="V187" s="233"/>
    </row>
    <row r="188" spans="1:22" ht="13.5" thickBot="1" x14ac:dyDescent="0.25">
      <c r="A188" s="356"/>
      <c r="B188" s="113"/>
      <c r="C188" s="113"/>
      <c r="D188" s="268"/>
      <c r="E188" s="113"/>
      <c r="F188" s="113"/>
      <c r="G188" s="459"/>
      <c r="H188" s="460"/>
      <c r="I188" s="461"/>
      <c r="J188" s="115" t="s">
        <v>1719</v>
      </c>
      <c r="K188" s="115"/>
      <c r="L188" s="115"/>
      <c r="M188" s="116"/>
      <c r="N188" s="281"/>
      <c r="V188" s="233">
        <f>G188</f>
        <v>0</v>
      </c>
    </row>
    <row r="189" spans="1:22" ht="23.25" thickBot="1" x14ac:dyDescent="0.25">
      <c r="A189" s="356"/>
      <c r="B189" s="188" t="s">
        <v>29</v>
      </c>
      <c r="C189" s="188" t="s">
        <v>30</v>
      </c>
      <c r="D189" s="188" t="s">
        <v>31</v>
      </c>
      <c r="E189" s="363" t="s">
        <v>32</v>
      </c>
      <c r="F189" s="363"/>
      <c r="G189" s="364"/>
      <c r="H189" s="365"/>
      <c r="I189" s="366"/>
      <c r="J189" s="120" t="s">
        <v>1840</v>
      </c>
      <c r="K189" s="121"/>
      <c r="L189" s="121"/>
      <c r="M189" s="122"/>
      <c r="N189" s="281"/>
      <c r="V189" s="233"/>
    </row>
    <row r="190" spans="1:22" ht="13.5" thickBot="1" x14ac:dyDescent="0.25">
      <c r="A190" s="357"/>
      <c r="B190" s="124"/>
      <c r="C190" s="124"/>
      <c r="D190" s="134"/>
      <c r="E190" s="126" t="s">
        <v>37</v>
      </c>
      <c r="F190" s="127"/>
      <c r="G190" s="462"/>
      <c r="H190" s="463"/>
      <c r="I190" s="464"/>
      <c r="J190" s="120" t="s">
        <v>1726</v>
      </c>
      <c r="K190" s="121"/>
      <c r="L190" s="121"/>
      <c r="M190" s="122"/>
      <c r="N190" s="281"/>
      <c r="V190" s="233"/>
    </row>
    <row r="191" spans="1:22" ht="24" thickTop="1" thickBot="1" x14ac:dyDescent="0.25">
      <c r="A191" s="355">
        <f t="shared" ref="A191" si="41">A187+1</f>
        <v>44</v>
      </c>
      <c r="B191" s="186" t="s">
        <v>20</v>
      </c>
      <c r="C191" s="186" t="s">
        <v>21</v>
      </c>
      <c r="D191" s="186" t="s">
        <v>22</v>
      </c>
      <c r="E191" s="358" t="s">
        <v>23</v>
      </c>
      <c r="F191" s="358"/>
      <c r="G191" s="358" t="s">
        <v>14</v>
      </c>
      <c r="H191" s="359"/>
      <c r="I191" s="87"/>
      <c r="J191" s="109" t="s">
        <v>1719</v>
      </c>
      <c r="K191" s="110"/>
      <c r="L191" s="110"/>
      <c r="M191" s="111"/>
      <c r="N191" s="281"/>
      <c r="V191" s="233"/>
    </row>
    <row r="192" spans="1:22" ht="13.5" thickBot="1" x14ac:dyDescent="0.25">
      <c r="A192" s="356"/>
      <c r="B192" s="113"/>
      <c r="C192" s="113"/>
      <c r="D192" s="268"/>
      <c r="E192" s="113"/>
      <c r="F192" s="113"/>
      <c r="G192" s="459"/>
      <c r="H192" s="460"/>
      <c r="I192" s="461"/>
      <c r="J192" s="115" t="s">
        <v>1719</v>
      </c>
      <c r="K192" s="115"/>
      <c r="L192" s="115"/>
      <c r="M192" s="116"/>
      <c r="N192" s="281"/>
      <c r="V192" s="233">
        <f>G192</f>
        <v>0</v>
      </c>
    </row>
    <row r="193" spans="1:22" ht="23.25" thickBot="1" x14ac:dyDescent="0.25">
      <c r="A193" s="356"/>
      <c r="B193" s="188" t="s">
        <v>29</v>
      </c>
      <c r="C193" s="188" t="s">
        <v>30</v>
      </c>
      <c r="D193" s="188" t="s">
        <v>31</v>
      </c>
      <c r="E193" s="363" t="s">
        <v>32</v>
      </c>
      <c r="F193" s="363"/>
      <c r="G193" s="364"/>
      <c r="H193" s="365"/>
      <c r="I193" s="366"/>
      <c r="J193" s="120" t="s">
        <v>1840</v>
      </c>
      <c r="K193" s="121"/>
      <c r="L193" s="121"/>
      <c r="M193" s="122"/>
      <c r="N193" s="281"/>
      <c r="V193" s="233"/>
    </row>
    <row r="194" spans="1:22" ht="13.5" thickBot="1" x14ac:dyDescent="0.25">
      <c r="A194" s="357"/>
      <c r="B194" s="124"/>
      <c r="C194" s="124"/>
      <c r="D194" s="134"/>
      <c r="E194" s="126" t="s">
        <v>37</v>
      </c>
      <c r="F194" s="127"/>
      <c r="G194" s="462"/>
      <c r="H194" s="463"/>
      <c r="I194" s="464"/>
      <c r="J194" s="120" t="s">
        <v>1726</v>
      </c>
      <c r="K194" s="121"/>
      <c r="L194" s="121"/>
      <c r="M194" s="122"/>
      <c r="N194" s="281"/>
      <c r="V194" s="233"/>
    </row>
    <row r="195" spans="1:22" ht="24" thickTop="1" thickBot="1" x14ac:dyDescent="0.25">
      <c r="A195" s="355">
        <f t="shared" ref="A195" si="42">A191+1</f>
        <v>45</v>
      </c>
      <c r="B195" s="186" t="s">
        <v>20</v>
      </c>
      <c r="C195" s="186" t="s">
        <v>21</v>
      </c>
      <c r="D195" s="186" t="s">
        <v>22</v>
      </c>
      <c r="E195" s="358" t="s">
        <v>23</v>
      </c>
      <c r="F195" s="358"/>
      <c r="G195" s="358" t="s">
        <v>14</v>
      </c>
      <c r="H195" s="359"/>
      <c r="I195" s="87"/>
      <c r="J195" s="109" t="s">
        <v>1719</v>
      </c>
      <c r="K195" s="110"/>
      <c r="L195" s="110"/>
      <c r="M195" s="111"/>
      <c r="N195" s="281"/>
      <c r="V195" s="233"/>
    </row>
    <row r="196" spans="1:22" ht="13.5" thickBot="1" x14ac:dyDescent="0.25">
      <c r="A196" s="356"/>
      <c r="B196" s="113"/>
      <c r="C196" s="113"/>
      <c r="D196" s="268"/>
      <c r="E196" s="113"/>
      <c r="F196" s="113"/>
      <c r="G196" s="459"/>
      <c r="H196" s="460"/>
      <c r="I196" s="461"/>
      <c r="J196" s="115" t="s">
        <v>1719</v>
      </c>
      <c r="K196" s="115"/>
      <c r="L196" s="115"/>
      <c r="M196" s="116"/>
      <c r="N196" s="281"/>
      <c r="V196" s="233">
        <f>G196</f>
        <v>0</v>
      </c>
    </row>
    <row r="197" spans="1:22" ht="23.25" thickBot="1" x14ac:dyDescent="0.25">
      <c r="A197" s="356"/>
      <c r="B197" s="188" t="s">
        <v>29</v>
      </c>
      <c r="C197" s="188" t="s">
        <v>30</v>
      </c>
      <c r="D197" s="188" t="s">
        <v>31</v>
      </c>
      <c r="E197" s="363" t="s">
        <v>32</v>
      </c>
      <c r="F197" s="363"/>
      <c r="G197" s="364"/>
      <c r="H197" s="365"/>
      <c r="I197" s="366"/>
      <c r="J197" s="120" t="s">
        <v>1840</v>
      </c>
      <c r="K197" s="121"/>
      <c r="L197" s="121"/>
      <c r="M197" s="122"/>
      <c r="N197" s="281"/>
      <c r="V197" s="233"/>
    </row>
    <row r="198" spans="1:22" ht="13.5" thickBot="1" x14ac:dyDescent="0.25">
      <c r="A198" s="357"/>
      <c r="B198" s="124"/>
      <c r="C198" s="124"/>
      <c r="D198" s="134"/>
      <c r="E198" s="126" t="s">
        <v>37</v>
      </c>
      <c r="F198" s="127"/>
      <c r="G198" s="462"/>
      <c r="H198" s="463"/>
      <c r="I198" s="464"/>
      <c r="J198" s="120" t="s">
        <v>1726</v>
      </c>
      <c r="K198" s="121"/>
      <c r="L198" s="121"/>
      <c r="M198" s="122"/>
      <c r="N198" s="281"/>
      <c r="V198" s="233"/>
    </row>
    <row r="199" spans="1:22" ht="24" thickTop="1" thickBot="1" x14ac:dyDescent="0.25">
      <c r="A199" s="355">
        <f t="shared" ref="A199" si="43">A195+1</f>
        <v>46</v>
      </c>
      <c r="B199" s="186" t="s">
        <v>20</v>
      </c>
      <c r="C199" s="186" t="s">
        <v>21</v>
      </c>
      <c r="D199" s="186" t="s">
        <v>22</v>
      </c>
      <c r="E199" s="358" t="s">
        <v>23</v>
      </c>
      <c r="F199" s="358"/>
      <c r="G199" s="358" t="s">
        <v>14</v>
      </c>
      <c r="H199" s="359"/>
      <c r="I199" s="87"/>
      <c r="J199" s="109" t="s">
        <v>1719</v>
      </c>
      <c r="K199" s="110"/>
      <c r="L199" s="110"/>
      <c r="M199" s="111"/>
      <c r="N199" s="281"/>
      <c r="V199" s="233"/>
    </row>
    <row r="200" spans="1:22" ht="13.5" thickBot="1" x14ac:dyDescent="0.25">
      <c r="A200" s="356"/>
      <c r="B200" s="113"/>
      <c r="C200" s="113"/>
      <c r="D200" s="268"/>
      <c r="E200" s="113"/>
      <c r="F200" s="113"/>
      <c r="G200" s="459"/>
      <c r="H200" s="460"/>
      <c r="I200" s="461"/>
      <c r="J200" s="115" t="s">
        <v>1719</v>
      </c>
      <c r="K200" s="115"/>
      <c r="L200" s="115"/>
      <c r="M200" s="116"/>
      <c r="N200" s="281"/>
      <c r="V200" s="233">
        <f>G200</f>
        <v>0</v>
      </c>
    </row>
    <row r="201" spans="1:22" ht="23.25" thickBot="1" x14ac:dyDescent="0.25">
      <c r="A201" s="356"/>
      <c r="B201" s="188" t="s">
        <v>29</v>
      </c>
      <c r="C201" s="188" t="s">
        <v>30</v>
      </c>
      <c r="D201" s="188" t="s">
        <v>31</v>
      </c>
      <c r="E201" s="363" t="s">
        <v>32</v>
      </c>
      <c r="F201" s="363"/>
      <c r="G201" s="364"/>
      <c r="H201" s="365"/>
      <c r="I201" s="366"/>
      <c r="J201" s="120" t="s">
        <v>1840</v>
      </c>
      <c r="K201" s="121"/>
      <c r="L201" s="121"/>
      <c r="M201" s="122"/>
      <c r="N201" s="281"/>
      <c r="V201" s="233"/>
    </row>
    <row r="202" spans="1:22" ht="13.5" thickBot="1" x14ac:dyDescent="0.25">
      <c r="A202" s="357"/>
      <c r="B202" s="124"/>
      <c r="C202" s="124"/>
      <c r="D202" s="134"/>
      <c r="E202" s="126" t="s">
        <v>37</v>
      </c>
      <c r="F202" s="127"/>
      <c r="G202" s="462"/>
      <c r="H202" s="463"/>
      <c r="I202" s="464"/>
      <c r="J202" s="120" t="s">
        <v>1726</v>
      </c>
      <c r="K202" s="121"/>
      <c r="L202" s="121"/>
      <c r="M202" s="122"/>
      <c r="N202" s="281"/>
      <c r="V202" s="233"/>
    </row>
    <row r="203" spans="1:22" ht="24" thickTop="1" thickBot="1" x14ac:dyDescent="0.25">
      <c r="A203" s="355">
        <f t="shared" ref="A203" si="44">A199+1</f>
        <v>47</v>
      </c>
      <c r="B203" s="186" t="s">
        <v>20</v>
      </c>
      <c r="C203" s="186" t="s">
        <v>21</v>
      </c>
      <c r="D203" s="186" t="s">
        <v>22</v>
      </c>
      <c r="E203" s="358" t="s">
        <v>23</v>
      </c>
      <c r="F203" s="358"/>
      <c r="G203" s="358" t="s">
        <v>14</v>
      </c>
      <c r="H203" s="359"/>
      <c r="I203" s="87"/>
      <c r="J203" s="109" t="s">
        <v>1719</v>
      </c>
      <c r="K203" s="110"/>
      <c r="L203" s="110"/>
      <c r="M203" s="111"/>
      <c r="N203" s="281"/>
      <c r="V203" s="233"/>
    </row>
    <row r="204" spans="1:22" ht="13.5" thickBot="1" x14ac:dyDescent="0.25">
      <c r="A204" s="356"/>
      <c r="B204" s="113"/>
      <c r="C204" s="113"/>
      <c r="D204" s="268"/>
      <c r="E204" s="113"/>
      <c r="F204" s="113"/>
      <c r="G204" s="459"/>
      <c r="H204" s="460"/>
      <c r="I204" s="461"/>
      <c r="J204" s="115" t="s">
        <v>1719</v>
      </c>
      <c r="K204" s="115"/>
      <c r="L204" s="115"/>
      <c r="M204" s="116"/>
      <c r="N204" s="281"/>
      <c r="V204" s="233">
        <f>G204</f>
        <v>0</v>
      </c>
    </row>
    <row r="205" spans="1:22" ht="23.25" thickBot="1" x14ac:dyDescent="0.25">
      <c r="A205" s="356"/>
      <c r="B205" s="188" t="s">
        <v>29</v>
      </c>
      <c r="C205" s="188" t="s">
        <v>30</v>
      </c>
      <c r="D205" s="188" t="s">
        <v>31</v>
      </c>
      <c r="E205" s="363" t="s">
        <v>32</v>
      </c>
      <c r="F205" s="363"/>
      <c r="G205" s="364"/>
      <c r="H205" s="365"/>
      <c r="I205" s="366"/>
      <c r="J205" s="120" t="s">
        <v>1840</v>
      </c>
      <c r="K205" s="121"/>
      <c r="L205" s="121"/>
      <c r="M205" s="122"/>
      <c r="N205" s="281"/>
      <c r="V205" s="233"/>
    </row>
    <row r="206" spans="1:22" ht="13.5" thickBot="1" x14ac:dyDescent="0.25">
      <c r="A206" s="357"/>
      <c r="B206" s="124"/>
      <c r="C206" s="124"/>
      <c r="D206" s="134"/>
      <c r="E206" s="126" t="s">
        <v>37</v>
      </c>
      <c r="F206" s="127"/>
      <c r="G206" s="462"/>
      <c r="H206" s="463"/>
      <c r="I206" s="464"/>
      <c r="J206" s="120" t="s">
        <v>1726</v>
      </c>
      <c r="K206" s="121"/>
      <c r="L206" s="121"/>
      <c r="M206" s="122"/>
      <c r="N206" s="281"/>
      <c r="V206" s="233"/>
    </row>
    <row r="207" spans="1:22" ht="24" thickTop="1" thickBot="1" x14ac:dyDescent="0.25">
      <c r="A207" s="355">
        <f t="shared" ref="A207" si="45">A203+1</f>
        <v>48</v>
      </c>
      <c r="B207" s="186" t="s">
        <v>20</v>
      </c>
      <c r="C207" s="186" t="s">
        <v>21</v>
      </c>
      <c r="D207" s="186" t="s">
        <v>22</v>
      </c>
      <c r="E207" s="358" t="s">
        <v>23</v>
      </c>
      <c r="F207" s="358"/>
      <c r="G207" s="358" t="s">
        <v>14</v>
      </c>
      <c r="H207" s="359"/>
      <c r="I207" s="87"/>
      <c r="J207" s="109" t="s">
        <v>1719</v>
      </c>
      <c r="K207" s="110"/>
      <c r="L207" s="110"/>
      <c r="M207" s="111"/>
      <c r="N207" s="281"/>
      <c r="V207" s="233"/>
    </row>
    <row r="208" spans="1:22" ht="13.5" thickBot="1" x14ac:dyDescent="0.25">
      <c r="A208" s="356"/>
      <c r="B208" s="113"/>
      <c r="C208" s="113"/>
      <c r="D208" s="268"/>
      <c r="E208" s="113"/>
      <c r="F208" s="113"/>
      <c r="G208" s="459"/>
      <c r="H208" s="460"/>
      <c r="I208" s="461"/>
      <c r="J208" s="115" t="s">
        <v>1719</v>
      </c>
      <c r="K208" s="115"/>
      <c r="L208" s="115"/>
      <c r="M208" s="116"/>
      <c r="N208" s="281"/>
      <c r="V208" s="233">
        <f>G208</f>
        <v>0</v>
      </c>
    </row>
    <row r="209" spans="1:22" ht="23.25" thickBot="1" x14ac:dyDescent="0.25">
      <c r="A209" s="356"/>
      <c r="B209" s="188" t="s">
        <v>29</v>
      </c>
      <c r="C209" s="188" t="s">
        <v>30</v>
      </c>
      <c r="D209" s="188" t="s">
        <v>31</v>
      </c>
      <c r="E209" s="363" t="s">
        <v>32</v>
      </c>
      <c r="F209" s="363"/>
      <c r="G209" s="364"/>
      <c r="H209" s="365"/>
      <c r="I209" s="366"/>
      <c r="J209" s="120" t="s">
        <v>1840</v>
      </c>
      <c r="K209" s="121"/>
      <c r="L209" s="121"/>
      <c r="M209" s="122"/>
      <c r="N209" s="281"/>
      <c r="V209" s="233"/>
    </row>
    <row r="210" spans="1:22" ht="13.5" thickBot="1" x14ac:dyDescent="0.25">
      <c r="A210" s="357"/>
      <c r="B210" s="124"/>
      <c r="C210" s="124"/>
      <c r="D210" s="134"/>
      <c r="E210" s="126" t="s">
        <v>37</v>
      </c>
      <c r="F210" s="127"/>
      <c r="G210" s="462"/>
      <c r="H210" s="463"/>
      <c r="I210" s="464"/>
      <c r="J210" s="120" t="s">
        <v>1726</v>
      </c>
      <c r="K210" s="121"/>
      <c r="L210" s="121"/>
      <c r="M210" s="122"/>
      <c r="N210" s="281"/>
      <c r="V210" s="233"/>
    </row>
    <row r="211" spans="1:22" ht="24" thickTop="1" thickBot="1" x14ac:dyDescent="0.25">
      <c r="A211" s="355">
        <f t="shared" ref="A211" si="46">A207+1</f>
        <v>49</v>
      </c>
      <c r="B211" s="186" t="s">
        <v>20</v>
      </c>
      <c r="C211" s="186" t="s">
        <v>21</v>
      </c>
      <c r="D211" s="186" t="s">
        <v>22</v>
      </c>
      <c r="E211" s="358" t="s">
        <v>23</v>
      </c>
      <c r="F211" s="358"/>
      <c r="G211" s="358" t="s">
        <v>14</v>
      </c>
      <c r="H211" s="359"/>
      <c r="I211" s="87"/>
      <c r="J211" s="109" t="s">
        <v>1719</v>
      </c>
      <c r="K211" s="110"/>
      <c r="L211" s="110"/>
      <c r="M211" s="111"/>
      <c r="N211" s="281"/>
      <c r="V211" s="233"/>
    </row>
    <row r="212" spans="1:22" ht="13.5" thickBot="1" x14ac:dyDescent="0.25">
      <c r="A212" s="356"/>
      <c r="B212" s="113"/>
      <c r="C212" s="113"/>
      <c r="D212" s="268"/>
      <c r="E212" s="113"/>
      <c r="F212" s="113"/>
      <c r="G212" s="459"/>
      <c r="H212" s="460"/>
      <c r="I212" s="461"/>
      <c r="J212" s="115" t="s">
        <v>1719</v>
      </c>
      <c r="K212" s="115"/>
      <c r="L212" s="115"/>
      <c r="M212" s="116"/>
      <c r="N212" s="281"/>
      <c r="V212" s="233">
        <f>G212</f>
        <v>0</v>
      </c>
    </row>
    <row r="213" spans="1:22" ht="23.25" thickBot="1" x14ac:dyDescent="0.25">
      <c r="A213" s="356"/>
      <c r="B213" s="188" t="s">
        <v>29</v>
      </c>
      <c r="C213" s="188" t="s">
        <v>30</v>
      </c>
      <c r="D213" s="188" t="s">
        <v>31</v>
      </c>
      <c r="E213" s="363" t="s">
        <v>32</v>
      </c>
      <c r="F213" s="363"/>
      <c r="G213" s="364"/>
      <c r="H213" s="365"/>
      <c r="I213" s="366"/>
      <c r="J213" s="120" t="s">
        <v>1840</v>
      </c>
      <c r="K213" s="121"/>
      <c r="L213" s="121"/>
      <c r="M213" s="122"/>
      <c r="N213" s="281"/>
      <c r="V213" s="233"/>
    </row>
    <row r="214" spans="1:22" ht="13.5" thickBot="1" x14ac:dyDescent="0.25">
      <c r="A214" s="357"/>
      <c r="B214" s="124"/>
      <c r="C214" s="124"/>
      <c r="D214" s="134"/>
      <c r="E214" s="126" t="s">
        <v>37</v>
      </c>
      <c r="F214" s="127"/>
      <c r="G214" s="462"/>
      <c r="H214" s="463"/>
      <c r="I214" s="464"/>
      <c r="J214" s="120" t="s">
        <v>1726</v>
      </c>
      <c r="K214" s="121"/>
      <c r="L214" s="121"/>
      <c r="M214" s="122"/>
      <c r="N214" s="281"/>
      <c r="V214" s="233"/>
    </row>
    <row r="215" spans="1:22" ht="24" thickTop="1" thickBot="1" x14ac:dyDescent="0.25">
      <c r="A215" s="355">
        <f t="shared" ref="A215" si="47">A211+1</f>
        <v>50</v>
      </c>
      <c r="B215" s="186" t="s">
        <v>20</v>
      </c>
      <c r="C215" s="186" t="s">
        <v>21</v>
      </c>
      <c r="D215" s="186" t="s">
        <v>22</v>
      </c>
      <c r="E215" s="358" t="s">
        <v>23</v>
      </c>
      <c r="F215" s="358"/>
      <c r="G215" s="358" t="s">
        <v>14</v>
      </c>
      <c r="H215" s="359"/>
      <c r="I215" s="87"/>
      <c r="J215" s="109" t="s">
        <v>1719</v>
      </c>
      <c r="K215" s="110"/>
      <c r="L215" s="110"/>
      <c r="M215" s="111"/>
      <c r="N215" s="281"/>
      <c r="V215" s="233"/>
    </row>
    <row r="216" spans="1:22" ht="13.5" thickBot="1" x14ac:dyDescent="0.25">
      <c r="A216" s="356"/>
      <c r="B216" s="113"/>
      <c r="C216" s="113"/>
      <c r="D216" s="268"/>
      <c r="E216" s="113"/>
      <c r="F216" s="113"/>
      <c r="G216" s="459"/>
      <c r="H216" s="460"/>
      <c r="I216" s="461"/>
      <c r="J216" s="115" t="s">
        <v>1719</v>
      </c>
      <c r="K216" s="115"/>
      <c r="L216" s="115"/>
      <c r="M216" s="116"/>
      <c r="N216" s="281"/>
      <c r="V216" s="233">
        <f>G216</f>
        <v>0</v>
      </c>
    </row>
    <row r="217" spans="1:22" ht="23.25" thickBot="1" x14ac:dyDescent="0.25">
      <c r="A217" s="356"/>
      <c r="B217" s="188" t="s">
        <v>29</v>
      </c>
      <c r="C217" s="188" t="s">
        <v>30</v>
      </c>
      <c r="D217" s="188" t="s">
        <v>31</v>
      </c>
      <c r="E217" s="363" t="s">
        <v>32</v>
      </c>
      <c r="F217" s="363"/>
      <c r="G217" s="364"/>
      <c r="H217" s="365"/>
      <c r="I217" s="366"/>
      <c r="J217" s="120" t="s">
        <v>1840</v>
      </c>
      <c r="K217" s="121"/>
      <c r="L217" s="121"/>
      <c r="M217" s="122"/>
      <c r="N217" s="281"/>
      <c r="V217" s="233"/>
    </row>
    <row r="218" spans="1:22" ht="13.5" thickBot="1" x14ac:dyDescent="0.25">
      <c r="A218" s="357"/>
      <c r="B218" s="124"/>
      <c r="C218" s="124"/>
      <c r="D218" s="134"/>
      <c r="E218" s="126" t="s">
        <v>37</v>
      </c>
      <c r="F218" s="127"/>
      <c r="G218" s="462"/>
      <c r="H218" s="463"/>
      <c r="I218" s="464"/>
      <c r="J218" s="120" t="s">
        <v>1726</v>
      </c>
      <c r="K218" s="121"/>
      <c r="L218" s="121"/>
      <c r="M218" s="122"/>
      <c r="N218" s="281"/>
      <c r="V218" s="233"/>
    </row>
    <row r="219" spans="1:22" ht="24" thickTop="1" thickBot="1" x14ac:dyDescent="0.25">
      <c r="A219" s="355">
        <f t="shared" ref="A219" si="48">A215+1</f>
        <v>51</v>
      </c>
      <c r="B219" s="186" t="s">
        <v>20</v>
      </c>
      <c r="C219" s="186" t="s">
        <v>21</v>
      </c>
      <c r="D219" s="186" t="s">
        <v>22</v>
      </c>
      <c r="E219" s="358" t="s">
        <v>23</v>
      </c>
      <c r="F219" s="358"/>
      <c r="G219" s="358" t="s">
        <v>14</v>
      </c>
      <c r="H219" s="359"/>
      <c r="I219" s="87"/>
      <c r="J219" s="109" t="s">
        <v>1719</v>
      </c>
      <c r="K219" s="110"/>
      <c r="L219" s="110"/>
      <c r="M219" s="111"/>
      <c r="N219" s="281"/>
      <c r="V219" s="233"/>
    </row>
    <row r="220" spans="1:22" ht="13.5" thickBot="1" x14ac:dyDescent="0.25">
      <c r="A220" s="356"/>
      <c r="B220" s="113"/>
      <c r="C220" s="113"/>
      <c r="D220" s="268"/>
      <c r="E220" s="113"/>
      <c r="F220" s="113"/>
      <c r="G220" s="459"/>
      <c r="H220" s="460"/>
      <c r="I220" s="461"/>
      <c r="J220" s="115" t="s">
        <v>1719</v>
      </c>
      <c r="K220" s="115"/>
      <c r="L220" s="115"/>
      <c r="M220" s="116"/>
      <c r="N220" s="281"/>
      <c r="V220" s="233">
        <f>G220</f>
        <v>0</v>
      </c>
    </row>
    <row r="221" spans="1:22" ht="23.25" thickBot="1" x14ac:dyDescent="0.25">
      <c r="A221" s="356"/>
      <c r="B221" s="188" t="s">
        <v>29</v>
      </c>
      <c r="C221" s="188" t="s">
        <v>30</v>
      </c>
      <c r="D221" s="188" t="s">
        <v>31</v>
      </c>
      <c r="E221" s="363" t="s">
        <v>32</v>
      </c>
      <c r="F221" s="363"/>
      <c r="G221" s="364"/>
      <c r="H221" s="365"/>
      <c r="I221" s="366"/>
      <c r="J221" s="120" t="s">
        <v>1840</v>
      </c>
      <c r="K221" s="121"/>
      <c r="L221" s="121"/>
      <c r="M221" s="122"/>
      <c r="N221" s="281"/>
      <c r="V221" s="233"/>
    </row>
    <row r="222" spans="1:22" ht="13.5" thickBot="1" x14ac:dyDescent="0.25">
      <c r="A222" s="357"/>
      <c r="B222" s="124"/>
      <c r="C222" s="124"/>
      <c r="D222" s="134"/>
      <c r="E222" s="126" t="s">
        <v>37</v>
      </c>
      <c r="F222" s="127"/>
      <c r="G222" s="462"/>
      <c r="H222" s="463"/>
      <c r="I222" s="464"/>
      <c r="J222" s="120" t="s">
        <v>1726</v>
      </c>
      <c r="K222" s="121"/>
      <c r="L222" s="121"/>
      <c r="M222" s="122"/>
      <c r="N222" s="281"/>
      <c r="V222" s="233"/>
    </row>
    <row r="223" spans="1:22" ht="24" thickTop="1" thickBot="1" x14ac:dyDescent="0.25">
      <c r="A223" s="355">
        <f t="shared" ref="A223" si="49">A219+1</f>
        <v>52</v>
      </c>
      <c r="B223" s="186" t="s">
        <v>20</v>
      </c>
      <c r="C223" s="186" t="s">
        <v>21</v>
      </c>
      <c r="D223" s="186" t="s">
        <v>22</v>
      </c>
      <c r="E223" s="358" t="s">
        <v>23</v>
      </c>
      <c r="F223" s="358"/>
      <c r="G223" s="358" t="s">
        <v>14</v>
      </c>
      <c r="H223" s="359"/>
      <c r="I223" s="87"/>
      <c r="J223" s="109" t="s">
        <v>1719</v>
      </c>
      <c r="K223" s="110"/>
      <c r="L223" s="110"/>
      <c r="M223" s="111"/>
      <c r="N223" s="281"/>
      <c r="V223" s="233"/>
    </row>
    <row r="224" spans="1:22" ht="13.5" thickBot="1" x14ac:dyDescent="0.25">
      <c r="A224" s="356"/>
      <c r="B224" s="113"/>
      <c r="C224" s="113"/>
      <c r="D224" s="268"/>
      <c r="E224" s="113"/>
      <c r="F224" s="113"/>
      <c r="G224" s="459"/>
      <c r="H224" s="460"/>
      <c r="I224" s="461"/>
      <c r="J224" s="115" t="s">
        <v>1719</v>
      </c>
      <c r="K224" s="115"/>
      <c r="L224" s="115"/>
      <c r="M224" s="116"/>
      <c r="N224" s="281"/>
      <c r="V224" s="233">
        <f>G224</f>
        <v>0</v>
      </c>
    </row>
    <row r="225" spans="1:22" ht="23.25" thickBot="1" x14ac:dyDescent="0.25">
      <c r="A225" s="356"/>
      <c r="B225" s="188" t="s">
        <v>29</v>
      </c>
      <c r="C225" s="188" t="s">
        <v>30</v>
      </c>
      <c r="D225" s="188" t="s">
        <v>31</v>
      </c>
      <c r="E225" s="363" t="s">
        <v>32</v>
      </c>
      <c r="F225" s="363"/>
      <c r="G225" s="364"/>
      <c r="H225" s="365"/>
      <c r="I225" s="366"/>
      <c r="J225" s="120" t="s">
        <v>1840</v>
      </c>
      <c r="K225" s="121"/>
      <c r="L225" s="121"/>
      <c r="M225" s="122"/>
      <c r="N225" s="281"/>
      <c r="V225" s="233"/>
    </row>
    <row r="226" spans="1:22" ht="13.5" thickBot="1" x14ac:dyDescent="0.25">
      <c r="A226" s="357"/>
      <c r="B226" s="124"/>
      <c r="C226" s="124"/>
      <c r="D226" s="134"/>
      <c r="E226" s="126" t="s">
        <v>37</v>
      </c>
      <c r="F226" s="127"/>
      <c r="G226" s="462"/>
      <c r="H226" s="463"/>
      <c r="I226" s="464"/>
      <c r="J226" s="120" t="s">
        <v>1726</v>
      </c>
      <c r="K226" s="121"/>
      <c r="L226" s="121"/>
      <c r="M226" s="122"/>
      <c r="N226" s="281"/>
      <c r="V226" s="233"/>
    </row>
    <row r="227" spans="1:22" ht="24" thickTop="1" thickBot="1" x14ac:dyDescent="0.25">
      <c r="A227" s="355">
        <f t="shared" ref="A227" si="50">A223+1</f>
        <v>53</v>
      </c>
      <c r="B227" s="186" t="s">
        <v>20</v>
      </c>
      <c r="C227" s="186" t="s">
        <v>21</v>
      </c>
      <c r="D227" s="186" t="s">
        <v>22</v>
      </c>
      <c r="E227" s="358" t="s">
        <v>23</v>
      </c>
      <c r="F227" s="358"/>
      <c r="G227" s="358" t="s">
        <v>14</v>
      </c>
      <c r="H227" s="359"/>
      <c r="I227" s="87"/>
      <c r="J227" s="109" t="s">
        <v>1719</v>
      </c>
      <c r="K227" s="110"/>
      <c r="L227" s="110"/>
      <c r="M227" s="111"/>
      <c r="N227" s="281"/>
      <c r="V227" s="233"/>
    </row>
    <row r="228" spans="1:22" ht="13.5" thickBot="1" x14ac:dyDescent="0.25">
      <c r="A228" s="356"/>
      <c r="B228" s="113"/>
      <c r="C228" s="113"/>
      <c r="D228" s="268"/>
      <c r="E228" s="113"/>
      <c r="F228" s="113"/>
      <c r="G228" s="459"/>
      <c r="H228" s="460"/>
      <c r="I228" s="461"/>
      <c r="J228" s="115" t="s">
        <v>1719</v>
      </c>
      <c r="K228" s="115"/>
      <c r="L228" s="115"/>
      <c r="M228" s="116"/>
      <c r="N228" s="281"/>
      <c r="V228" s="233">
        <f>G228</f>
        <v>0</v>
      </c>
    </row>
    <row r="229" spans="1:22" ht="23.25" thickBot="1" x14ac:dyDescent="0.25">
      <c r="A229" s="356"/>
      <c r="B229" s="188" t="s">
        <v>29</v>
      </c>
      <c r="C229" s="188" t="s">
        <v>30</v>
      </c>
      <c r="D229" s="188" t="s">
        <v>31</v>
      </c>
      <c r="E229" s="363" t="s">
        <v>32</v>
      </c>
      <c r="F229" s="363"/>
      <c r="G229" s="364"/>
      <c r="H229" s="365"/>
      <c r="I229" s="366"/>
      <c r="J229" s="120" t="s">
        <v>1840</v>
      </c>
      <c r="K229" s="121"/>
      <c r="L229" s="121"/>
      <c r="M229" s="122"/>
      <c r="N229" s="281"/>
      <c r="V229" s="233"/>
    </row>
    <row r="230" spans="1:22" ht="13.5" thickBot="1" x14ac:dyDescent="0.25">
      <c r="A230" s="357"/>
      <c r="B230" s="124"/>
      <c r="C230" s="124"/>
      <c r="D230" s="134"/>
      <c r="E230" s="126" t="s">
        <v>37</v>
      </c>
      <c r="F230" s="127"/>
      <c r="G230" s="462"/>
      <c r="H230" s="463"/>
      <c r="I230" s="464"/>
      <c r="J230" s="120" t="s">
        <v>1726</v>
      </c>
      <c r="K230" s="121"/>
      <c r="L230" s="121"/>
      <c r="M230" s="122"/>
      <c r="N230" s="281"/>
      <c r="V230" s="233"/>
    </row>
    <row r="231" spans="1:22" ht="24" thickTop="1" thickBot="1" x14ac:dyDescent="0.25">
      <c r="A231" s="355">
        <f t="shared" ref="A231" si="51">A227+1</f>
        <v>54</v>
      </c>
      <c r="B231" s="186" t="s">
        <v>20</v>
      </c>
      <c r="C231" s="186" t="s">
        <v>21</v>
      </c>
      <c r="D231" s="186" t="s">
        <v>22</v>
      </c>
      <c r="E231" s="358" t="s">
        <v>23</v>
      </c>
      <c r="F231" s="358"/>
      <c r="G231" s="358" t="s">
        <v>14</v>
      </c>
      <c r="H231" s="359"/>
      <c r="I231" s="87"/>
      <c r="J231" s="109" t="s">
        <v>1719</v>
      </c>
      <c r="K231" s="110"/>
      <c r="L231" s="110"/>
      <c r="M231" s="111"/>
      <c r="N231" s="281"/>
      <c r="V231" s="233"/>
    </row>
    <row r="232" spans="1:22" ht="13.5" thickBot="1" x14ac:dyDescent="0.25">
      <c r="A232" s="356"/>
      <c r="B232" s="113"/>
      <c r="C232" s="113"/>
      <c r="D232" s="268"/>
      <c r="E232" s="113"/>
      <c r="F232" s="113"/>
      <c r="G232" s="459"/>
      <c r="H232" s="460"/>
      <c r="I232" s="461"/>
      <c r="J232" s="115" t="s">
        <v>1719</v>
      </c>
      <c r="K232" s="115"/>
      <c r="L232" s="115"/>
      <c r="M232" s="116"/>
      <c r="N232" s="281"/>
      <c r="V232" s="233">
        <f>G232</f>
        <v>0</v>
      </c>
    </row>
    <row r="233" spans="1:22" ht="23.25" thickBot="1" x14ac:dyDescent="0.25">
      <c r="A233" s="356"/>
      <c r="B233" s="188" t="s">
        <v>29</v>
      </c>
      <c r="C233" s="188" t="s">
        <v>30</v>
      </c>
      <c r="D233" s="188" t="s">
        <v>31</v>
      </c>
      <c r="E233" s="363" t="s">
        <v>32</v>
      </c>
      <c r="F233" s="363"/>
      <c r="G233" s="364"/>
      <c r="H233" s="365"/>
      <c r="I233" s="366"/>
      <c r="J233" s="120" t="s">
        <v>1840</v>
      </c>
      <c r="K233" s="121"/>
      <c r="L233" s="121"/>
      <c r="M233" s="122"/>
      <c r="N233" s="281"/>
      <c r="V233" s="233"/>
    </row>
    <row r="234" spans="1:22" ht="13.5" thickBot="1" x14ac:dyDescent="0.25">
      <c r="A234" s="357"/>
      <c r="B234" s="124"/>
      <c r="C234" s="124"/>
      <c r="D234" s="134"/>
      <c r="E234" s="126" t="s">
        <v>37</v>
      </c>
      <c r="F234" s="127"/>
      <c r="G234" s="462"/>
      <c r="H234" s="463"/>
      <c r="I234" s="464"/>
      <c r="J234" s="120" t="s">
        <v>1726</v>
      </c>
      <c r="K234" s="121"/>
      <c r="L234" s="121"/>
      <c r="M234" s="122"/>
      <c r="N234" s="281"/>
      <c r="V234" s="233"/>
    </row>
    <row r="235" spans="1:22" ht="24" thickTop="1" thickBot="1" x14ac:dyDescent="0.25">
      <c r="A235" s="355">
        <f t="shared" ref="A235" si="52">A231+1</f>
        <v>55</v>
      </c>
      <c r="B235" s="186" t="s">
        <v>20</v>
      </c>
      <c r="C235" s="186" t="s">
        <v>21</v>
      </c>
      <c r="D235" s="186" t="s">
        <v>22</v>
      </c>
      <c r="E235" s="358" t="s">
        <v>23</v>
      </c>
      <c r="F235" s="358"/>
      <c r="G235" s="358" t="s">
        <v>14</v>
      </c>
      <c r="H235" s="359"/>
      <c r="I235" s="87"/>
      <c r="J235" s="109" t="s">
        <v>1719</v>
      </c>
      <c r="K235" s="110"/>
      <c r="L235" s="110"/>
      <c r="M235" s="111"/>
      <c r="N235" s="281"/>
      <c r="V235" s="233"/>
    </row>
    <row r="236" spans="1:22" ht="13.5" thickBot="1" x14ac:dyDescent="0.25">
      <c r="A236" s="356"/>
      <c r="B236" s="113"/>
      <c r="C236" s="113"/>
      <c r="D236" s="268"/>
      <c r="E236" s="113"/>
      <c r="F236" s="113"/>
      <c r="G236" s="459"/>
      <c r="H236" s="460"/>
      <c r="I236" s="461"/>
      <c r="J236" s="115" t="s">
        <v>1719</v>
      </c>
      <c r="K236" s="115"/>
      <c r="L236" s="115"/>
      <c r="M236" s="116"/>
      <c r="N236" s="281"/>
      <c r="V236" s="233">
        <f>G236</f>
        <v>0</v>
      </c>
    </row>
    <row r="237" spans="1:22" ht="23.25" thickBot="1" x14ac:dyDescent="0.25">
      <c r="A237" s="356"/>
      <c r="B237" s="188" t="s">
        <v>29</v>
      </c>
      <c r="C237" s="188" t="s">
        <v>30</v>
      </c>
      <c r="D237" s="188" t="s">
        <v>31</v>
      </c>
      <c r="E237" s="363" t="s">
        <v>32</v>
      </c>
      <c r="F237" s="363"/>
      <c r="G237" s="364"/>
      <c r="H237" s="365"/>
      <c r="I237" s="366"/>
      <c r="J237" s="120" t="s">
        <v>1840</v>
      </c>
      <c r="K237" s="121"/>
      <c r="L237" s="121"/>
      <c r="M237" s="122"/>
      <c r="N237" s="281"/>
      <c r="V237" s="233"/>
    </row>
    <row r="238" spans="1:22" ht="13.5" thickBot="1" x14ac:dyDescent="0.25">
      <c r="A238" s="357"/>
      <c r="B238" s="124"/>
      <c r="C238" s="124"/>
      <c r="D238" s="134"/>
      <c r="E238" s="126" t="s">
        <v>37</v>
      </c>
      <c r="F238" s="127"/>
      <c r="G238" s="462"/>
      <c r="H238" s="463"/>
      <c r="I238" s="464"/>
      <c r="J238" s="120" t="s">
        <v>1726</v>
      </c>
      <c r="K238" s="121"/>
      <c r="L238" s="121"/>
      <c r="M238" s="122"/>
      <c r="N238" s="281"/>
      <c r="V238" s="233"/>
    </row>
    <row r="239" spans="1:22" ht="24" thickTop="1" thickBot="1" x14ac:dyDescent="0.25">
      <c r="A239" s="355">
        <f t="shared" ref="A239" si="53">A235+1</f>
        <v>56</v>
      </c>
      <c r="B239" s="186" t="s">
        <v>20</v>
      </c>
      <c r="C239" s="186" t="s">
        <v>21</v>
      </c>
      <c r="D239" s="186" t="s">
        <v>22</v>
      </c>
      <c r="E239" s="358" t="s">
        <v>23</v>
      </c>
      <c r="F239" s="358"/>
      <c r="G239" s="358" t="s">
        <v>14</v>
      </c>
      <c r="H239" s="359"/>
      <c r="I239" s="87"/>
      <c r="J239" s="109" t="s">
        <v>1719</v>
      </c>
      <c r="K239" s="110"/>
      <c r="L239" s="110"/>
      <c r="M239" s="111"/>
      <c r="N239" s="281"/>
      <c r="V239" s="233"/>
    </row>
    <row r="240" spans="1:22" ht="13.5" thickBot="1" x14ac:dyDescent="0.25">
      <c r="A240" s="356"/>
      <c r="B240" s="113"/>
      <c r="C240" s="113"/>
      <c r="D240" s="268"/>
      <c r="E240" s="113"/>
      <c r="F240" s="113"/>
      <c r="G240" s="459"/>
      <c r="H240" s="460"/>
      <c r="I240" s="461"/>
      <c r="J240" s="115" t="s">
        <v>1719</v>
      </c>
      <c r="K240" s="115"/>
      <c r="L240" s="115"/>
      <c r="M240" s="116"/>
      <c r="N240" s="281"/>
      <c r="V240" s="233">
        <f>G240</f>
        <v>0</v>
      </c>
    </row>
    <row r="241" spans="1:22" ht="23.25" thickBot="1" x14ac:dyDescent="0.25">
      <c r="A241" s="356"/>
      <c r="B241" s="188" t="s">
        <v>29</v>
      </c>
      <c r="C241" s="188" t="s">
        <v>30</v>
      </c>
      <c r="D241" s="188" t="s">
        <v>31</v>
      </c>
      <c r="E241" s="363" t="s">
        <v>32</v>
      </c>
      <c r="F241" s="363"/>
      <c r="G241" s="364"/>
      <c r="H241" s="365"/>
      <c r="I241" s="366"/>
      <c r="J241" s="120" t="s">
        <v>1840</v>
      </c>
      <c r="K241" s="121"/>
      <c r="L241" s="121"/>
      <c r="M241" s="122"/>
      <c r="N241" s="281"/>
      <c r="V241" s="233"/>
    </row>
    <row r="242" spans="1:22" ht="13.5" thickBot="1" x14ac:dyDescent="0.25">
      <c r="A242" s="357"/>
      <c r="B242" s="124"/>
      <c r="C242" s="124"/>
      <c r="D242" s="134"/>
      <c r="E242" s="126" t="s">
        <v>37</v>
      </c>
      <c r="F242" s="127"/>
      <c r="G242" s="462"/>
      <c r="H242" s="463"/>
      <c r="I242" s="464"/>
      <c r="J242" s="120" t="s">
        <v>1726</v>
      </c>
      <c r="K242" s="121"/>
      <c r="L242" s="121"/>
      <c r="M242" s="122"/>
      <c r="N242" s="281"/>
      <c r="V242" s="233"/>
    </row>
    <row r="243" spans="1:22" ht="24" thickTop="1" thickBot="1" x14ac:dyDescent="0.25">
      <c r="A243" s="355">
        <f t="shared" ref="A243" si="54">A239+1</f>
        <v>57</v>
      </c>
      <c r="B243" s="186" t="s">
        <v>20</v>
      </c>
      <c r="C243" s="186" t="s">
        <v>21</v>
      </c>
      <c r="D243" s="186" t="s">
        <v>22</v>
      </c>
      <c r="E243" s="358" t="s">
        <v>23</v>
      </c>
      <c r="F243" s="358"/>
      <c r="G243" s="358" t="s">
        <v>14</v>
      </c>
      <c r="H243" s="359"/>
      <c r="I243" s="87"/>
      <c r="J243" s="109" t="s">
        <v>1719</v>
      </c>
      <c r="K243" s="110"/>
      <c r="L243" s="110"/>
      <c r="M243" s="111"/>
      <c r="N243" s="281"/>
      <c r="V243" s="233"/>
    </row>
    <row r="244" spans="1:22" ht="13.5" thickBot="1" x14ac:dyDescent="0.25">
      <c r="A244" s="356"/>
      <c r="B244" s="113"/>
      <c r="C244" s="113"/>
      <c r="D244" s="268"/>
      <c r="E244" s="113"/>
      <c r="F244" s="113"/>
      <c r="G244" s="459"/>
      <c r="H244" s="460"/>
      <c r="I244" s="461"/>
      <c r="J244" s="115" t="s">
        <v>1719</v>
      </c>
      <c r="K244" s="115"/>
      <c r="L244" s="115"/>
      <c r="M244" s="116"/>
      <c r="N244" s="281"/>
      <c r="V244" s="233">
        <f>G244</f>
        <v>0</v>
      </c>
    </row>
    <row r="245" spans="1:22" ht="23.25" thickBot="1" x14ac:dyDescent="0.25">
      <c r="A245" s="356"/>
      <c r="B245" s="188" t="s">
        <v>29</v>
      </c>
      <c r="C245" s="188" t="s">
        <v>30</v>
      </c>
      <c r="D245" s="188" t="s">
        <v>31</v>
      </c>
      <c r="E245" s="363" t="s">
        <v>32</v>
      </c>
      <c r="F245" s="363"/>
      <c r="G245" s="364"/>
      <c r="H245" s="365"/>
      <c r="I245" s="366"/>
      <c r="J245" s="120" t="s">
        <v>1840</v>
      </c>
      <c r="K245" s="121"/>
      <c r="L245" s="121"/>
      <c r="M245" s="122"/>
      <c r="N245" s="281"/>
      <c r="V245" s="233"/>
    </row>
    <row r="246" spans="1:22" ht="13.5" thickBot="1" x14ac:dyDescent="0.25">
      <c r="A246" s="357"/>
      <c r="B246" s="124"/>
      <c r="C246" s="124"/>
      <c r="D246" s="134"/>
      <c r="E246" s="126" t="s">
        <v>37</v>
      </c>
      <c r="F246" s="127"/>
      <c r="G246" s="462"/>
      <c r="H246" s="463"/>
      <c r="I246" s="464"/>
      <c r="J246" s="120" t="s">
        <v>1726</v>
      </c>
      <c r="K246" s="121"/>
      <c r="L246" s="121"/>
      <c r="M246" s="122"/>
      <c r="N246" s="281"/>
      <c r="V246" s="233"/>
    </row>
    <row r="247" spans="1:22" ht="24" thickTop="1" thickBot="1" x14ac:dyDescent="0.25">
      <c r="A247" s="355">
        <f t="shared" ref="A247" si="55">A243+1</f>
        <v>58</v>
      </c>
      <c r="B247" s="186" t="s">
        <v>20</v>
      </c>
      <c r="C247" s="186" t="s">
        <v>21</v>
      </c>
      <c r="D247" s="186" t="s">
        <v>22</v>
      </c>
      <c r="E247" s="358" t="s">
        <v>23</v>
      </c>
      <c r="F247" s="358"/>
      <c r="G247" s="358" t="s">
        <v>14</v>
      </c>
      <c r="H247" s="359"/>
      <c r="I247" s="87"/>
      <c r="J247" s="109" t="s">
        <v>1719</v>
      </c>
      <c r="K247" s="110"/>
      <c r="L247" s="110"/>
      <c r="M247" s="111"/>
      <c r="N247" s="281"/>
      <c r="V247" s="233"/>
    </row>
    <row r="248" spans="1:22" ht="13.5" thickBot="1" x14ac:dyDescent="0.25">
      <c r="A248" s="356"/>
      <c r="B248" s="113"/>
      <c r="C248" s="113"/>
      <c r="D248" s="268"/>
      <c r="E248" s="113"/>
      <c r="F248" s="113"/>
      <c r="G248" s="459"/>
      <c r="H248" s="460"/>
      <c r="I248" s="461"/>
      <c r="J248" s="115" t="s">
        <v>1719</v>
      </c>
      <c r="K248" s="115"/>
      <c r="L248" s="115"/>
      <c r="M248" s="116"/>
      <c r="N248" s="281"/>
      <c r="V248" s="233">
        <f>G248</f>
        <v>0</v>
      </c>
    </row>
    <row r="249" spans="1:22" ht="23.25" thickBot="1" x14ac:dyDescent="0.25">
      <c r="A249" s="356"/>
      <c r="B249" s="188" t="s">
        <v>29</v>
      </c>
      <c r="C249" s="188" t="s">
        <v>30</v>
      </c>
      <c r="D249" s="188" t="s">
        <v>31</v>
      </c>
      <c r="E249" s="363" t="s">
        <v>32</v>
      </c>
      <c r="F249" s="363"/>
      <c r="G249" s="364"/>
      <c r="H249" s="365"/>
      <c r="I249" s="366"/>
      <c r="J249" s="120" t="s">
        <v>1840</v>
      </c>
      <c r="K249" s="121"/>
      <c r="L249" s="121"/>
      <c r="M249" s="122"/>
      <c r="N249" s="281"/>
      <c r="V249" s="233"/>
    </row>
    <row r="250" spans="1:22" ht="13.5" thickBot="1" x14ac:dyDescent="0.25">
      <c r="A250" s="357"/>
      <c r="B250" s="124"/>
      <c r="C250" s="124"/>
      <c r="D250" s="134"/>
      <c r="E250" s="126" t="s">
        <v>37</v>
      </c>
      <c r="F250" s="127"/>
      <c r="G250" s="462"/>
      <c r="H250" s="463"/>
      <c r="I250" s="464"/>
      <c r="J250" s="120" t="s">
        <v>1726</v>
      </c>
      <c r="K250" s="121"/>
      <c r="L250" s="121"/>
      <c r="M250" s="122"/>
      <c r="N250" s="281"/>
      <c r="V250" s="233"/>
    </row>
    <row r="251" spans="1:22" ht="24" thickTop="1" thickBot="1" x14ac:dyDescent="0.25">
      <c r="A251" s="355">
        <f t="shared" ref="A251" si="56">A247+1</f>
        <v>59</v>
      </c>
      <c r="B251" s="186" t="s">
        <v>20</v>
      </c>
      <c r="C251" s="186" t="s">
        <v>21</v>
      </c>
      <c r="D251" s="186" t="s">
        <v>22</v>
      </c>
      <c r="E251" s="358" t="s">
        <v>23</v>
      </c>
      <c r="F251" s="358"/>
      <c r="G251" s="358" t="s">
        <v>14</v>
      </c>
      <c r="H251" s="359"/>
      <c r="I251" s="87"/>
      <c r="J251" s="109" t="s">
        <v>1719</v>
      </c>
      <c r="K251" s="110"/>
      <c r="L251" s="110"/>
      <c r="M251" s="111"/>
      <c r="N251" s="281"/>
      <c r="V251" s="233"/>
    </row>
    <row r="252" spans="1:22" ht="13.5" thickBot="1" x14ac:dyDescent="0.25">
      <c r="A252" s="356"/>
      <c r="B252" s="113"/>
      <c r="C252" s="113"/>
      <c r="D252" s="268"/>
      <c r="E252" s="113"/>
      <c r="F252" s="113"/>
      <c r="G252" s="459"/>
      <c r="H252" s="460"/>
      <c r="I252" s="461"/>
      <c r="J252" s="115" t="s">
        <v>1719</v>
      </c>
      <c r="K252" s="115"/>
      <c r="L252" s="115"/>
      <c r="M252" s="116"/>
      <c r="N252" s="281"/>
      <c r="V252" s="233">
        <f>G252</f>
        <v>0</v>
      </c>
    </row>
    <row r="253" spans="1:22" ht="23.25" thickBot="1" x14ac:dyDescent="0.25">
      <c r="A253" s="356"/>
      <c r="B253" s="188" t="s">
        <v>29</v>
      </c>
      <c r="C253" s="188" t="s">
        <v>30</v>
      </c>
      <c r="D253" s="188" t="s">
        <v>31</v>
      </c>
      <c r="E253" s="363" t="s">
        <v>32</v>
      </c>
      <c r="F253" s="363"/>
      <c r="G253" s="364"/>
      <c r="H253" s="365"/>
      <c r="I253" s="366"/>
      <c r="J253" s="120" t="s">
        <v>1840</v>
      </c>
      <c r="K253" s="121"/>
      <c r="L253" s="121"/>
      <c r="M253" s="122"/>
      <c r="N253" s="281"/>
      <c r="V253" s="233"/>
    </row>
    <row r="254" spans="1:22" ht="13.5" thickBot="1" x14ac:dyDescent="0.25">
      <c r="A254" s="357"/>
      <c r="B254" s="124"/>
      <c r="C254" s="124"/>
      <c r="D254" s="134"/>
      <c r="E254" s="126" t="s">
        <v>37</v>
      </c>
      <c r="F254" s="127"/>
      <c r="G254" s="462"/>
      <c r="H254" s="463"/>
      <c r="I254" s="464"/>
      <c r="J254" s="120" t="s">
        <v>1726</v>
      </c>
      <c r="K254" s="121"/>
      <c r="L254" s="121"/>
      <c r="M254" s="122"/>
      <c r="N254" s="281"/>
      <c r="V254" s="233"/>
    </row>
    <row r="255" spans="1:22" ht="24" thickTop="1" thickBot="1" x14ac:dyDescent="0.25">
      <c r="A255" s="355">
        <f t="shared" ref="A255" si="57">A251+1</f>
        <v>60</v>
      </c>
      <c r="B255" s="186" t="s">
        <v>20</v>
      </c>
      <c r="C255" s="186" t="s">
        <v>21</v>
      </c>
      <c r="D255" s="186" t="s">
        <v>22</v>
      </c>
      <c r="E255" s="358" t="s">
        <v>23</v>
      </c>
      <c r="F255" s="358"/>
      <c r="G255" s="358" t="s">
        <v>14</v>
      </c>
      <c r="H255" s="359"/>
      <c r="I255" s="87"/>
      <c r="J255" s="109" t="s">
        <v>1719</v>
      </c>
      <c r="K255" s="110"/>
      <c r="L255" s="110"/>
      <c r="M255" s="111"/>
      <c r="N255" s="281"/>
      <c r="V255" s="233"/>
    </row>
    <row r="256" spans="1:22" ht="13.5" thickBot="1" x14ac:dyDescent="0.25">
      <c r="A256" s="356"/>
      <c r="B256" s="113"/>
      <c r="C256" s="113"/>
      <c r="D256" s="268"/>
      <c r="E256" s="113"/>
      <c r="F256" s="113"/>
      <c r="G256" s="459"/>
      <c r="H256" s="460"/>
      <c r="I256" s="461"/>
      <c r="J256" s="115" t="s">
        <v>1719</v>
      </c>
      <c r="K256" s="115"/>
      <c r="L256" s="115"/>
      <c r="M256" s="116"/>
      <c r="N256" s="281"/>
      <c r="V256" s="233">
        <f>G256</f>
        <v>0</v>
      </c>
    </row>
    <row r="257" spans="1:22" ht="23.25" thickBot="1" x14ac:dyDescent="0.25">
      <c r="A257" s="356"/>
      <c r="B257" s="188" t="s">
        <v>29</v>
      </c>
      <c r="C257" s="188" t="s">
        <v>30</v>
      </c>
      <c r="D257" s="188" t="s">
        <v>31</v>
      </c>
      <c r="E257" s="363" t="s">
        <v>32</v>
      </c>
      <c r="F257" s="363"/>
      <c r="G257" s="364"/>
      <c r="H257" s="365"/>
      <c r="I257" s="366"/>
      <c r="J257" s="120" t="s">
        <v>1840</v>
      </c>
      <c r="K257" s="121"/>
      <c r="L257" s="121"/>
      <c r="M257" s="122"/>
      <c r="N257" s="281"/>
      <c r="V257" s="233"/>
    </row>
    <row r="258" spans="1:22" ht="13.5" thickBot="1" x14ac:dyDescent="0.25">
      <c r="A258" s="357"/>
      <c r="B258" s="124"/>
      <c r="C258" s="124"/>
      <c r="D258" s="134"/>
      <c r="E258" s="126" t="s">
        <v>37</v>
      </c>
      <c r="F258" s="127"/>
      <c r="G258" s="462"/>
      <c r="H258" s="463"/>
      <c r="I258" s="464"/>
      <c r="J258" s="120" t="s">
        <v>1726</v>
      </c>
      <c r="K258" s="121"/>
      <c r="L258" s="121"/>
      <c r="M258" s="122"/>
      <c r="N258" s="281"/>
      <c r="V258" s="233"/>
    </row>
    <row r="259" spans="1:22" ht="24" thickTop="1" thickBot="1" x14ac:dyDescent="0.25">
      <c r="A259" s="355">
        <f t="shared" ref="A259" si="58">A255+1</f>
        <v>61</v>
      </c>
      <c r="B259" s="186" t="s">
        <v>20</v>
      </c>
      <c r="C259" s="186" t="s">
        <v>21</v>
      </c>
      <c r="D259" s="186" t="s">
        <v>22</v>
      </c>
      <c r="E259" s="358" t="s">
        <v>23</v>
      </c>
      <c r="F259" s="358"/>
      <c r="G259" s="358" t="s">
        <v>14</v>
      </c>
      <c r="H259" s="359"/>
      <c r="I259" s="87"/>
      <c r="J259" s="109" t="s">
        <v>1719</v>
      </c>
      <c r="K259" s="110"/>
      <c r="L259" s="110"/>
      <c r="M259" s="111"/>
      <c r="N259" s="281"/>
      <c r="V259" s="233"/>
    </row>
    <row r="260" spans="1:22" ht="13.5" thickBot="1" x14ac:dyDescent="0.25">
      <c r="A260" s="356"/>
      <c r="B260" s="113"/>
      <c r="C260" s="113"/>
      <c r="D260" s="268"/>
      <c r="E260" s="113"/>
      <c r="F260" s="113"/>
      <c r="G260" s="459"/>
      <c r="H260" s="460"/>
      <c r="I260" s="461"/>
      <c r="J260" s="115" t="s">
        <v>1719</v>
      </c>
      <c r="K260" s="115"/>
      <c r="L260" s="115"/>
      <c r="M260" s="116"/>
      <c r="N260" s="281"/>
      <c r="V260" s="233">
        <f>G260</f>
        <v>0</v>
      </c>
    </row>
    <row r="261" spans="1:22" ht="23.25" thickBot="1" x14ac:dyDescent="0.25">
      <c r="A261" s="356"/>
      <c r="B261" s="188" t="s">
        <v>29</v>
      </c>
      <c r="C261" s="188" t="s">
        <v>30</v>
      </c>
      <c r="D261" s="188" t="s">
        <v>31</v>
      </c>
      <c r="E261" s="363" t="s">
        <v>32</v>
      </c>
      <c r="F261" s="363"/>
      <c r="G261" s="364"/>
      <c r="H261" s="365"/>
      <c r="I261" s="366"/>
      <c r="J261" s="120" t="s">
        <v>1840</v>
      </c>
      <c r="K261" s="121"/>
      <c r="L261" s="121"/>
      <c r="M261" s="122"/>
      <c r="N261" s="281"/>
      <c r="V261" s="233"/>
    </row>
    <row r="262" spans="1:22" ht="13.5" thickBot="1" x14ac:dyDescent="0.25">
      <c r="A262" s="357"/>
      <c r="B262" s="124"/>
      <c r="C262" s="124"/>
      <c r="D262" s="134"/>
      <c r="E262" s="126" t="s">
        <v>37</v>
      </c>
      <c r="F262" s="127"/>
      <c r="G262" s="462"/>
      <c r="H262" s="463"/>
      <c r="I262" s="464"/>
      <c r="J262" s="120" t="s">
        <v>1726</v>
      </c>
      <c r="K262" s="121"/>
      <c r="L262" s="121"/>
      <c r="M262" s="122"/>
      <c r="N262" s="281"/>
      <c r="V262" s="233"/>
    </row>
    <row r="263" spans="1:22" ht="24" thickTop="1" thickBot="1" x14ac:dyDescent="0.25">
      <c r="A263" s="355">
        <f t="shared" ref="A263" si="59">A259+1</f>
        <v>62</v>
      </c>
      <c r="B263" s="186" t="s">
        <v>20</v>
      </c>
      <c r="C263" s="186" t="s">
        <v>21</v>
      </c>
      <c r="D263" s="186" t="s">
        <v>22</v>
      </c>
      <c r="E263" s="358" t="s">
        <v>23</v>
      </c>
      <c r="F263" s="358"/>
      <c r="G263" s="358" t="s">
        <v>14</v>
      </c>
      <c r="H263" s="359"/>
      <c r="I263" s="87"/>
      <c r="J263" s="109" t="s">
        <v>1719</v>
      </c>
      <c r="K263" s="110"/>
      <c r="L263" s="110"/>
      <c r="M263" s="111"/>
      <c r="N263" s="281"/>
      <c r="V263" s="233"/>
    </row>
    <row r="264" spans="1:22" ht="13.5" thickBot="1" x14ac:dyDescent="0.25">
      <c r="A264" s="356"/>
      <c r="B264" s="113"/>
      <c r="C264" s="113"/>
      <c r="D264" s="268"/>
      <c r="E264" s="113"/>
      <c r="F264" s="113"/>
      <c r="G264" s="459"/>
      <c r="H264" s="460"/>
      <c r="I264" s="461"/>
      <c r="J264" s="115" t="s">
        <v>1719</v>
      </c>
      <c r="K264" s="115"/>
      <c r="L264" s="115"/>
      <c r="M264" s="116"/>
      <c r="N264" s="281"/>
      <c r="V264" s="233">
        <f>G264</f>
        <v>0</v>
      </c>
    </row>
    <row r="265" spans="1:22" ht="23.25" thickBot="1" x14ac:dyDescent="0.25">
      <c r="A265" s="356"/>
      <c r="B265" s="188" t="s">
        <v>29</v>
      </c>
      <c r="C265" s="188" t="s">
        <v>30</v>
      </c>
      <c r="D265" s="188" t="s">
        <v>31</v>
      </c>
      <c r="E265" s="363" t="s">
        <v>32</v>
      </c>
      <c r="F265" s="363"/>
      <c r="G265" s="364"/>
      <c r="H265" s="365"/>
      <c r="I265" s="366"/>
      <c r="J265" s="120" t="s">
        <v>1840</v>
      </c>
      <c r="K265" s="121"/>
      <c r="L265" s="121"/>
      <c r="M265" s="122"/>
      <c r="N265" s="281"/>
      <c r="V265" s="233"/>
    </row>
    <row r="266" spans="1:22" ht="13.5" thickBot="1" x14ac:dyDescent="0.25">
      <c r="A266" s="357"/>
      <c r="B266" s="124"/>
      <c r="C266" s="124"/>
      <c r="D266" s="134"/>
      <c r="E266" s="126" t="s">
        <v>37</v>
      </c>
      <c r="F266" s="127"/>
      <c r="G266" s="462"/>
      <c r="H266" s="463"/>
      <c r="I266" s="464"/>
      <c r="J266" s="120" t="s">
        <v>1726</v>
      </c>
      <c r="K266" s="121"/>
      <c r="L266" s="121"/>
      <c r="M266" s="122"/>
      <c r="N266" s="281"/>
      <c r="V266" s="233"/>
    </row>
    <row r="267" spans="1:22" ht="24" thickTop="1" thickBot="1" x14ac:dyDescent="0.25">
      <c r="A267" s="355">
        <f t="shared" ref="A267" si="60">A263+1</f>
        <v>63</v>
      </c>
      <c r="B267" s="186" t="s">
        <v>20</v>
      </c>
      <c r="C267" s="186" t="s">
        <v>21</v>
      </c>
      <c r="D267" s="186" t="s">
        <v>22</v>
      </c>
      <c r="E267" s="358" t="s">
        <v>23</v>
      </c>
      <c r="F267" s="358"/>
      <c r="G267" s="358" t="s">
        <v>14</v>
      </c>
      <c r="H267" s="359"/>
      <c r="I267" s="87"/>
      <c r="J267" s="109" t="s">
        <v>1719</v>
      </c>
      <c r="K267" s="110"/>
      <c r="L267" s="110"/>
      <c r="M267" s="111"/>
      <c r="N267" s="281"/>
      <c r="V267" s="233"/>
    </row>
    <row r="268" spans="1:22" ht="13.5" thickBot="1" x14ac:dyDescent="0.25">
      <c r="A268" s="356"/>
      <c r="B268" s="113"/>
      <c r="C268" s="113"/>
      <c r="D268" s="268"/>
      <c r="E268" s="113"/>
      <c r="F268" s="113"/>
      <c r="G268" s="459"/>
      <c r="H268" s="460"/>
      <c r="I268" s="461"/>
      <c r="J268" s="115" t="s">
        <v>1719</v>
      </c>
      <c r="K268" s="115"/>
      <c r="L268" s="115"/>
      <c r="M268" s="116"/>
      <c r="N268" s="281"/>
      <c r="V268" s="233">
        <f>G268</f>
        <v>0</v>
      </c>
    </row>
    <row r="269" spans="1:22" ht="23.25" thickBot="1" x14ac:dyDescent="0.25">
      <c r="A269" s="356"/>
      <c r="B269" s="188" t="s">
        <v>29</v>
      </c>
      <c r="C269" s="188" t="s">
        <v>30</v>
      </c>
      <c r="D269" s="188" t="s">
        <v>31</v>
      </c>
      <c r="E269" s="363" t="s">
        <v>32</v>
      </c>
      <c r="F269" s="363"/>
      <c r="G269" s="364"/>
      <c r="H269" s="365"/>
      <c r="I269" s="366"/>
      <c r="J269" s="120" t="s">
        <v>1840</v>
      </c>
      <c r="K269" s="121"/>
      <c r="L269" s="121"/>
      <c r="M269" s="122"/>
      <c r="N269" s="281"/>
      <c r="V269" s="233"/>
    </row>
    <row r="270" spans="1:22" ht="13.5" thickBot="1" x14ac:dyDescent="0.25">
      <c r="A270" s="357"/>
      <c r="B270" s="124"/>
      <c r="C270" s="124"/>
      <c r="D270" s="134"/>
      <c r="E270" s="126" t="s">
        <v>37</v>
      </c>
      <c r="F270" s="127"/>
      <c r="G270" s="462"/>
      <c r="H270" s="463"/>
      <c r="I270" s="464"/>
      <c r="J270" s="120" t="s">
        <v>1726</v>
      </c>
      <c r="K270" s="121"/>
      <c r="L270" s="121"/>
      <c r="M270" s="122"/>
      <c r="N270" s="281"/>
      <c r="V270" s="233"/>
    </row>
    <row r="271" spans="1:22" ht="24" thickTop="1" thickBot="1" x14ac:dyDescent="0.25">
      <c r="A271" s="355">
        <f t="shared" ref="A271" si="61">A267+1</f>
        <v>64</v>
      </c>
      <c r="B271" s="186" t="s">
        <v>20</v>
      </c>
      <c r="C271" s="186" t="s">
        <v>21</v>
      </c>
      <c r="D271" s="186" t="s">
        <v>22</v>
      </c>
      <c r="E271" s="358" t="s">
        <v>23</v>
      </c>
      <c r="F271" s="358"/>
      <c r="G271" s="358" t="s">
        <v>14</v>
      </c>
      <c r="H271" s="359"/>
      <c r="I271" s="87"/>
      <c r="J271" s="109" t="s">
        <v>1719</v>
      </c>
      <c r="K271" s="110"/>
      <c r="L271" s="110"/>
      <c r="M271" s="111"/>
      <c r="N271" s="281"/>
      <c r="V271" s="233"/>
    </row>
    <row r="272" spans="1:22" ht="13.5" thickBot="1" x14ac:dyDescent="0.25">
      <c r="A272" s="356"/>
      <c r="B272" s="113"/>
      <c r="C272" s="113"/>
      <c r="D272" s="268"/>
      <c r="E272" s="113"/>
      <c r="F272" s="113"/>
      <c r="G272" s="459"/>
      <c r="H272" s="460"/>
      <c r="I272" s="461"/>
      <c r="J272" s="115" t="s">
        <v>1719</v>
      </c>
      <c r="K272" s="115"/>
      <c r="L272" s="115"/>
      <c r="M272" s="116"/>
      <c r="N272" s="281"/>
      <c r="V272" s="233">
        <f>G272</f>
        <v>0</v>
      </c>
    </row>
    <row r="273" spans="1:22" ht="23.25" thickBot="1" x14ac:dyDescent="0.25">
      <c r="A273" s="356"/>
      <c r="B273" s="188" t="s">
        <v>29</v>
      </c>
      <c r="C273" s="188" t="s">
        <v>30</v>
      </c>
      <c r="D273" s="188" t="s">
        <v>31</v>
      </c>
      <c r="E273" s="363" t="s">
        <v>32</v>
      </c>
      <c r="F273" s="363"/>
      <c r="G273" s="364"/>
      <c r="H273" s="365"/>
      <c r="I273" s="366"/>
      <c r="J273" s="120" t="s">
        <v>1840</v>
      </c>
      <c r="K273" s="121"/>
      <c r="L273" s="121"/>
      <c r="M273" s="122"/>
      <c r="N273" s="281"/>
      <c r="V273" s="233"/>
    </row>
    <row r="274" spans="1:22" ht="13.5" thickBot="1" x14ac:dyDescent="0.25">
      <c r="A274" s="357"/>
      <c r="B274" s="124"/>
      <c r="C274" s="124"/>
      <c r="D274" s="134"/>
      <c r="E274" s="126" t="s">
        <v>37</v>
      </c>
      <c r="F274" s="127"/>
      <c r="G274" s="462"/>
      <c r="H274" s="463"/>
      <c r="I274" s="464"/>
      <c r="J274" s="120" t="s">
        <v>1726</v>
      </c>
      <c r="K274" s="121"/>
      <c r="L274" s="121"/>
      <c r="M274" s="122"/>
      <c r="N274" s="281"/>
      <c r="V274" s="233"/>
    </row>
    <row r="275" spans="1:22" ht="24" thickTop="1" thickBot="1" x14ac:dyDescent="0.25">
      <c r="A275" s="355">
        <f t="shared" ref="A275" si="62">A271+1</f>
        <v>65</v>
      </c>
      <c r="B275" s="186" t="s">
        <v>20</v>
      </c>
      <c r="C275" s="186" t="s">
        <v>21</v>
      </c>
      <c r="D275" s="186" t="s">
        <v>22</v>
      </c>
      <c r="E275" s="358" t="s">
        <v>23</v>
      </c>
      <c r="F275" s="358"/>
      <c r="G275" s="358" t="s">
        <v>14</v>
      </c>
      <c r="H275" s="359"/>
      <c r="I275" s="87"/>
      <c r="J275" s="109" t="s">
        <v>1719</v>
      </c>
      <c r="K275" s="110"/>
      <c r="L275" s="110"/>
      <c r="M275" s="111"/>
      <c r="N275" s="281"/>
      <c r="V275" s="233"/>
    </row>
    <row r="276" spans="1:22" ht="13.5" thickBot="1" x14ac:dyDescent="0.25">
      <c r="A276" s="356"/>
      <c r="B276" s="113"/>
      <c r="C276" s="113"/>
      <c r="D276" s="268"/>
      <c r="E276" s="113"/>
      <c r="F276" s="113"/>
      <c r="G276" s="459"/>
      <c r="H276" s="460"/>
      <c r="I276" s="461"/>
      <c r="J276" s="115" t="s">
        <v>1719</v>
      </c>
      <c r="K276" s="115"/>
      <c r="L276" s="115"/>
      <c r="M276" s="116"/>
      <c r="N276" s="281"/>
      <c r="V276" s="233">
        <f>G276</f>
        <v>0</v>
      </c>
    </row>
    <row r="277" spans="1:22" ht="23.25" thickBot="1" x14ac:dyDescent="0.25">
      <c r="A277" s="356"/>
      <c r="B277" s="188" t="s">
        <v>29</v>
      </c>
      <c r="C277" s="188" t="s">
        <v>30</v>
      </c>
      <c r="D277" s="188" t="s">
        <v>31</v>
      </c>
      <c r="E277" s="363" t="s">
        <v>32</v>
      </c>
      <c r="F277" s="363"/>
      <c r="G277" s="364"/>
      <c r="H277" s="365"/>
      <c r="I277" s="366"/>
      <c r="J277" s="120" t="s">
        <v>1840</v>
      </c>
      <c r="K277" s="121"/>
      <c r="L277" s="121"/>
      <c r="M277" s="122"/>
      <c r="N277" s="281"/>
      <c r="V277" s="233"/>
    </row>
    <row r="278" spans="1:22" ht="13.5" thickBot="1" x14ac:dyDescent="0.25">
      <c r="A278" s="357"/>
      <c r="B278" s="124"/>
      <c r="C278" s="124"/>
      <c r="D278" s="134"/>
      <c r="E278" s="126" t="s">
        <v>37</v>
      </c>
      <c r="F278" s="127"/>
      <c r="G278" s="462"/>
      <c r="H278" s="463"/>
      <c r="I278" s="464"/>
      <c r="J278" s="120" t="s">
        <v>1726</v>
      </c>
      <c r="K278" s="121"/>
      <c r="L278" s="121"/>
      <c r="M278" s="122"/>
      <c r="N278" s="281"/>
      <c r="V278" s="233"/>
    </row>
    <row r="279" spans="1:22" ht="24" thickTop="1" thickBot="1" x14ac:dyDescent="0.25">
      <c r="A279" s="355">
        <f t="shared" ref="A279" si="63">A275+1</f>
        <v>66</v>
      </c>
      <c r="B279" s="186" t="s">
        <v>20</v>
      </c>
      <c r="C279" s="186" t="s">
        <v>21</v>
      </c>
      <c r="D279" s="186" t="s">
        <v>22</v>
      </c>
      <c r="E279" s="358" t="s">
        <v>23</v>
      </c>
      <c r="F279" s="358"/>
      <c r="G279" s="358" t="s">
        <v>14</v>
      </c>
      <c r="H279" s="359"/>
      <c r="I279" s="87"/>
      <c r="J279" s="109" t="s">
        <v>1719</v>
      </c>
      <c r="K279" s="110"/>
      <c r="L279" s="110"/>
      <c r="M279" s="111"/>
      <c r="N279" s="281"/>
      <c r="V279" s="233"/>
    </row>
    <row r="280" spans="1:22" ht="13.5" thickBot="1" x14ac:dyDescent="0.25">
      <c r="A280" s="356"/>
      <c r="B280" s="113"/>
      <c r="C280" s="113"/>
      <c r="D280" s="268"/>
      <c r="E280" s="113"/>
      <c r="F280" s="113"/>
      <c r="G280" s="459"/>
      <c r="H280" s="460"/>
      <c r="I280" s="461"/>
      <c r="J280" s="115" t="s">
        <v>1719</v>
      </c>
      <c r="K280" s="115"/>
      <c r="L280" s="115"/>
      <c r="M280" s="116"/>
      <c r="N280" s="281"/>
      <c r="V280" s="233">
        <f>G280</f>
        <v>0</v>
      </c>
    </row>
    <row r="281" spans="1:22" ht="23.25" thickBot="1" x14ac:dyDescent="0.25">
      <c r="A281" s="356"/>
      <c r="B281" s="188" t="s">
        <v>29</v>
      </c>
      <c r="C281" s="188" t="s">
        <v>30</v>
      </c>
      <c r="D281" s="188" t="s">
        <v>31</v>
      </c>
      <c r="E281" s="363" t="s">
        <v>32</v>
      </c>
      <c r="F281" s="363"/>
      <c r="G281" s="364"/>
      <c r="H281" s="365"/>
      <c r="I281" s="366"/>
      <c r="J281" s="120" t="s">
        <v>1840</v>
      </c>
      <c r="K281" s="121"/>
      <c r="L281" s="121"/>
      <c r="M281" s="122"/>
      <c r="N281" s="281"/>
      <c r="V281" s="233"/>
    </row>
    <row r="282" spans="1:22" ht="13.5" thickBot="1" x14ac:dyDescent="0.25">
      <c r="A282" s="357"/>
      <c r="B282" s="124"/>
      <c r="C282" s="124"/>
      <c r="D282" s="134"/>
      <c r="E282" s="126" t="s">
        <v>37</v>
      </c>
      <c r="F282" s="127"/>
      <c r="G282" s="462"/>
      <c r="H282" s="463"/>
      <c r="I282" s="464"/>
      <c r="J282" s="120" t="s">
        <v>1726</v>
      </c>
      <c r="K282" s="121"/>
      <c r="L282" s="121"/>
      <c r="M282" s="122"/>
      <c r="N282" s="281"/>
      <c r="V282" s="233"/>
    </row>
    <row r="283" spans="1:22" ht="24" thickTop="1" thickBot="1" x14ac:dyDescent="0.25">
      <c r="A283" s="355">
        <f t="shared" ref="A283" si="64">A279+1</f>
        <v>67</v>
      </c>
      <c r="B283" s="186" t="s">
        <v>20</v>
      </c>
      <c r="C283" s="186" t="s">
        <v>21</v>
      </c>
      <c r="D283" s="186" t="s">
        <v>22</v>
      </c>
      <c r="E283" s="358" t="s">
        <v>23</v>
      </c>
      <c r="F283" s="358"/>
      <c r="G283" s="358" t="s">
        <v>14</v>
      </c>
      <c r="H283" s="359"/>
      <c r="I283" s="87"/>
      <c r="J283" s="109" t="s">
        <v>1719</v>
      </c>
      <c r="K283" s="110"/>
      <c r="L283" s="110"/>
      <c r="M283" s="111"/>
      <c r="N283" s="281"/>
      <c r="V283" s="233"/>
    </row>
    <row r="284" spans="1:22" ht="13.5" thickBot="1" x14ac:dyDescent="0.25">
      <c r="A284" s="356"/>
      <c r="B284" s="113"/>
      <c r="C284" s="113"/>
      <c r="D284" s="268"/>
      <c r="E284" s="113"/>
      <c r="F284" s="113"/>
      <c r="G284" s="459"/>
      <c r="H284" s="460"/>
      <c r="I284" s="461"/>
      <c r="J284" s="115" t="s">
        <v>1719</v>
      </c>
      <c r="K284" s="115"/>
      <c r="L284" s="115"/>
      <c r="M284" s="116"/>
      <c r="N284" s="281"/>
      <c r="V284" s="233">
        <f>G284</f>
        <v>0</v>
      </c>
    </row>
    <row r="285" spans="1:22" ht="23.25" thickBot="1" x14ac:dyDescent="0.25">
      <c r="A285" s="356"/>
      <c r="B285" s="188" t="s">
        <v>29</v>
      </c>
      <c r="C285" s="188" t="s">
        <v>30</v>
      </c>
      <c r="D285" s="188" t="s">
        <v>31</v>
      </c>
      <c r="E285" s="363" t="s">
        <v>32</v>
      </c>
      <c r="F285" s="363"/>
      <c r="G285" s="364"/>
      <c r="H285" s="365"/>
      <c r="I285" s="366"/>
      <c r="J285" s="120" t="s">
        <v>1840</v>
      </c>
      <c r="K285" s="121"/>
      <c r="L285" s="121"/>
      <c r="M285" s="122"/>
      <c r="N285" s="281"/>
      <c r="V285" s="233"/>
    </row>
    <row r="286" spans="1:22" ht="13.5" thickBot="1" x14ac:dyDescent="0.25">
      <c r="A286" s="357"/>
      <c r="B286" s="124"/>
      <c r="C286" s="124"/>
      <c r="D286" s="134"/>
      <c r="E286" s="126" t="s">
        <v>37</v>
      </c>
      <c r="F286" s="127"/>
      <c r="G286" s="462"/>
      <c r="H286" s="463"/>
      <c r="I286" s="464"/>
      <c r="J286" s="120" t="s">
        <v>1726</v>
      </c>
      <c r="K286" s="121"/>
      <c r="L286" s="121"/>
      <c r="M286" s="122"/>
      <c r="N286" s="281"/>
      <c r="V286" s="233"/>
    </row>
    <row r="287" spans="1:22" ht="24" thickTop="1" thickBot="1" x14ac:dyDescent="0.25">
      <c r="A287" s="355">
        <f t="shared" ref="A287" si="65">A283+1</f>
        <v>68</v>
      </c>
      <c r="B287" s="186" t="s">
        <v>20</v>
      </c>
      <c r="C287" s="186" t="s">
        <v>21</v>
      </c>
      <c r="D287" s="186" t="s">
        <v>22</v>
      </c>
      <c r="E287" s="358" t="s">
        <v>23</v>
      </c>
      <c r="F287" s="358"/>
      <c r="G287" s="358" t="s">
        <v>14</v>
      </c>
      <c r="H287" s="359"/>
      <c r="I287" s="87"/>
      <c r="J287" s="109" t="s">
        <v>1719</v>
      </c>
      <c r="K287" s="110"/>
      <c r="L287" s="110"/>
      <c r="M287" s="111"/>
      <c r="N287" s="281"/>
      <c r="V287" s="233"/>
    </row>
    <row r="288" spans="1:22" ht="13.5" thickBot="1" x14ac:dyDescent="0.25">
      <c r="A288" s="356"/>
      <c r="B288" s="113"/>
      <c r="C288" s="113"/>
      <c r="D288" s="268"/>
      <c r="E288" s="113"/>
      <c r="F288" s="113"/>
      <c r="G288" s="459"/>
      <c r="H288" s="460"/>
      <c r="I288" s="461"/>
      <c r="J288" s="115" t="s">
        <v>1719</v>
      </c>
      <c r="K288" s="115"/>
      <c r="L288" s="115"/>
      <c r="M288" s="116"/>
      <c r="N288" s="281"/>
      <c r="V288" s="233">
        <f>G288</f>
        <v>0</v>
      </c>
    </row>
    <row r="289" spans="1:22" ht="23.25" thickBot="1" x14ac:dyDescent="0.25">
      <c r="A289" s="356"/>
      <c r="B289" s="188" t="s">
        <v>29</v>
      </c>
      <c r="C289" s="188" t="s">
        <v>30</v>
      </c>
      <c r="D289" s="188" t="s">
        <v>31</v>
      </c>
      <c r="E289" s="363" t="s">
        <v>32</v>
      </c>
      <c r="F289" s="363"/>
      <c r="G289" s="364"/>
      <c r="H289" s="365"/>
      <c r="I289" s="366"/>
      <c r="J289" s="120" t="s">
        <v>1840</v>
      </c>
      <c r="K289" s="121"/>
      <c r="L289" s="121"/>
      <c r="M289" s="122"/>
      <c r="N289" s="281"/>
      <c r="V289" s="233"/>
    </row>
    <row r="290" spans="1:22" ht="13.5" thickBot="1" x14ac:dyDescent="0.25">
      <c r="A290" s="357"/>
      <c r="B290" s="124"/>
      <c r="C290" s="124"/>
      <c r="D290" s="134"/>
      <c r="E290" s="126" t="s">
        <v>37</v>
      </c>
      <c r="F290" s="127"/>
      <c r="G290" s="462"/>
      <c r="H290" s="463"/>
      <c r="I290" s="464"/>
      <c r="J290" s="120" t="s">
        <v>1726</v>
      </c>
      <c r="K290" s="121"/>
      <c r="L290" s="121"/>
      <c r="M290" s="122"/>
      <c r="N290" s="281"/>
      <c r="V290" s="233"/>
    </row>
    <row r="291" spans="1:22" ht="24" thickTop="1" thickBot="1" x14ac:dyDescent="0.25">
      <c r="A291" s="355">
        <f t="shared" ref="A291" si="66">A287+1</f>
        <v>69</v>
      </c>
      <c r="B291" s="186" t="s">
        <v>20</v>
      </c>
      <c r="C291" s="186" t="s">
        <v>21</v>
      </c>
      <c r="D291" s="186" t="s">
        <v>22</v>
      </c>
      <c r="E291" s="358" t="s">
        <v>23</v>
      </c>
      <c r="F291" s="358"/>
      <c r="G291" s="358" t="s">
        <v>14</v>
      </c>
      <c r="H291" s="359"/>
      <c r="I291" s="87"/>
      <c r="J291" s="109" t="s">
        <v>1719</v>
      </c>
      <c r="K291" s="110"/>
      <c r="L291" s="110"/>
      <c r="M291" s="111"/>
      <c r="N291" s="281"/>
      <c r="V291" s="233"/>
    </row>
    <row r="292" spans="1:22" ht="13.5" thickBot="1" x14ac:dyDescent="0.25">
      <c r="A292" s="356"/>
      <c r="B292" s="113"/>
      <c r="C292" s="113"/>
      <c r="D292" s="268"/>
      <c r="E292" s="113"/>
      <c r="F292" s="113"/>
      <c r="G292" s="459"/>
      <c r="H292" s="460"/>
      <c r="I292" s="461"/>
      <c r="J292" s="115" t="s">
        <v>1719</v>
      </c>
      <c r="K292" s="115"/>
      <c r="L292" s="115"/>
      <c r="M292" s="116"/>
      <c r="N292" s="281"/>
      <c r="V292" s="233">
        <f>G292</f>
        <v>0</v>
      </c>
    </row>
    <row r="293" spans="1:22" ht="23.25" thickBot="1" x14ac:dyDescent="0.25">
      <c r="A293" s="356"/>
      <c r="B293" s="188" t="s">
        <v>29</v>
      </c>
      <c r="C293" s="188" t="s">
        <v>30</v>
      </c>
      <c r="D293" s="188" t="s">
        <v>31</v>
      </c>
      <c r="E293" s="363" t="s">
        <v>32</v>
      </c>
      <c r="F293" s="363"/>
      <c r="G293" s="364"/>
      <c r="H293" s="365"/>
      <c r="I293" s="366"/>
      <c r="J293" s="120" t="s">
        <v>1840</v>
      </c>
      <c r="K293" s="121"/>
      <c r="L293" s="121"/>
      <c r="M293" s="122"/>
      <c r="N293" s="281"/>
      <c r="V293" s="233"/>
    </row>
    <row r="294" spans="1:22" ht="13.5" thickBot="1" x14ac:dyDescent="0.25">
      <c r="A294" s="357"/>
      <c r="B294" s="124"/>
      <c r="C294" s="124"/>
      <c r="D294" s="134"/>
      <c r="E294" s="126" t="s">
        <v>37</v>
      </c>
      <c r="F294" s="127"/>
      <c r="G294" s="462"/>
      <c r="H294" s="463"/>
      <c r="I294" s="464"/>
      <c r="J294" s="120" t="s">
        <v>1726</v>
      </c>
      <c r="K294" s="121"/>
      <c r="L294" s="121"/>
      <c r="M294" s="122"/>
      <c r="N294" s="281"/>
      <c r="V294" s="233"/>
    </row>
    <row r="295" spans="1:22" ht="24" thickTop="1" thickBot="1" x14ac:dyDescent="0.25">
      <c r="A295" s="355">
        <f t="shared" ref="A295" si="67">A291+1</f>
        <v>70</v>
      </c>
      <c r="B295" s="186" t="s">
        <v>20</v>
      </c>
      <c r="C295" s="186" t="s">
        <v>21</v>
      </c>
      <c r="D295" s="186" t="s">
        <v>22</v>
      </c>
      <c r="E295" s="358" t="s">
        <v>23</v>
      </c>
      <c r="F295" s="358"/>
      <c r="G295" s="358" t="s">
        <v>14</v>
      </c>
      <c r="H295" s="359"/>
      <c r="I295" s="87"/>
      <c r="J295" s="109" t="s">
        <v>1719</v>
      </c>
      <c r="K295" s="110"/>
      <c r="L295" s="110"/>
      <c r="M295" s="111"/>
      <c r="N295" s="281"/>
      <c r="V295" s="233"/>
    </row>
    <row r="296" spans="1:22" ht="13.5" thickBot="1" x14ac:dyDescent="0.25">
      <c r="A296" s="356"/>
      <c r="B296" s="113"/>
      <c r="C296" s="113"/>
      <c r="D296" s="268"/>
      <c r="E296" s="113"/>
      <c r="F296" s="113"/>
      <c r="G296" s="459"/>
      <c r="H296" s="460"/>
      <c r="I296" s="461"/>
      <c r="J296" s="115" t="s">
        <v>1719</v>
      </c>
      <c r="K296" s="115"/>
      <c r="L296" s="115"/>
      <c r="M296" s="116"/>
      <c r="N296" s="281"/>
      <c r="V296" s="233">
        <f>G296</f>
        <v>0</v>
      </c>
    </row>
    <row r="297" spans="1:22" ht="23.25" thickBot="1" x14ac:dyDescent="0.25">
      <c r="A297" s="356"/>
      <c r="B297" s="188" t="s">
        <v>29</v>
      </c>
      <c r="C297" s="188" t="s">
        <v>30</v>
      </c>
      <c r="D297" s="188" t="s">
        <v>31</v>
      </c>
      <c r="E297" s="363" t="s">
        <v>32</v>
      </c>
      <c r="F297" s="363"/>
      <c r="G297" s="364"/>
      <c r="H297" s="365"/>
      <c r="I297" s="366"/>
      <c r="J297" s="120" t="s">
        <v>1840</v>
      </c>
      <c r="K297" s="121"/>
      <c r="L297" s="121"/>
      <c r="M297" s="122"/>
      <c r="N297" s="281"/>
      <c r="V297" s="233"/>
    </row>
    <row r="298" spans="1:22" ht="13.5" thickBot="1" x14ac:dyDescent="0.25">
      <c r="A298" s="357"/>
      <c r="B298" s="124"/>
      <c r="C298" s="124"/>
      <c r="D298" s="134"/>
      <c r="E298" s="126" t="s">
        <v>37</v>
      </c>
      <c r="F298" s="127"/>
      <c r="G298" s="462"/>
      <c r="H298" s="463"/>
      <c r="I298" s="464"/>
      <c r="J298" s="120" t="s">
        <v>1726</v>
      </c>
      <c r="K298" s="121"/>
      <c r="L298" s="121"/>
      <c r="M298" s="122"/>
      <c r="N298" s="281"/>
      <c r="V298" s="233"/>
    </row>
    <row r="299" spans="1:22" ht="24" thickTop="1" thickBot="1" x14ac:dyDescent="0.25">
      <c r="A299" s="355">
        <f t="shared" ref="A299" si="68">A295+1</f>
        <v>71</v>
      </c>
      <c r="B299" s="186" t="s">
        <v>20</v>
      </c>
      <c r="C299" s="186" t="s">
        <v>21</v>
      </c>
      <c r="D299" s="186" t="s">
        <v>22</v>
      </c>
      <c r="E299" s="358" t="s">
        <v>23</v>
      </c>
      <c r="F299" s="358"/>
      <c r="G299" s="358" t="s">
        <v>14</v>
      </c>
      <c r="H299" s="359"/>
      <c r="I299" s="87"/>
      <c r="J299" s="109" t="s">
        <v>1719</v>
      </c>
      <c r="K299" s="110"/>
      <c r="L299" s="110"/>
      <c r="M299" s="111"/>
      <c r="N299" s="281"/>
      <c r="V299" s="233"/>
    </row>
    <row r="300" spans="1:22" ht="13.5" thickBot="1" x14ac:dyDescent="0.25">
      <c r="A300" s="356"/>
      <c r="B300" s="113"/>
      <c r="C300" s="113"/>
      <c r="D300" s="268"/>
      <c r="E300" s="113"/>
      <c r="F300" s="113"/>
      <c r="G300" s="459"/>
      <c r="H300" s="460"/>
      <c r="I300" s="461"/>
      <c r="J300" s="115" t="s">
        <v>1719</v>
      </c>
      <c r="K300" s="115"/>
      <c r="L300" s="115"/>
      <c r="M300" s="116"/>
      <c r="N300" s="281"/>
      <c r="V300" s="233">
        <f>G300</f>
        <v>0</v>
      </c>
    </row>
    <row r="301" spans="1:22" ht="23.25" thickBot="1" x14ac:dyDescent="0.25">
      <c r="A301" s="356"/>
      <c r="B301" s="188" t="s">
        <v>29</v>
      </c>
      <c r="C301" s="188" t="s">
        <v>30</v>
      </c>
      <c r="D301" s="188" t="s">
        <v>31</v>
      </c>
      <c r="E301" s="363" t="s">
        <v>32</v>
      </c>
      <c r="F301" s="363"/>
      <c r="G301" s="364"/>
      <c r="H301" s="365"/>
      <c r="I301" s="366"/>
      <c r="J301" s="120" t="s">
        <v>1840</v>
      </c>
      <c r="K301" s="121"/>
      <c r="L301" s="121"/>
      <c r="M301" s="122"/>
      <c r="N301" s="281"/>
      <c r="V301" s="233"/>
    </row>
    <row r="302" spans="1:22" ht="13.5" thickBot="1" x14ac:dyDescent="0.25">
      <c r="A302" s="357"/>
      <c r="B302" s="124"/>
      <c r="C302" s="124"/>
      <c r="D302" s="134"/>
      <c r="E302" s="126" t="s">
        <v>37</v>
      </c>
      <c r="F302" s="127"/>
      <c r="G302" s="462"/>
      <c r="H302" s="463"/>
      <c r="I302" s="464"/>
      <c r="J302" s="120" t="s">
        <v>1726</v>
      </c>
      <c r="K302" s="121"/>
      <c r="L302" s="121"/>
      <c r="M302" s="122"/>
      <c r="N302" s="281"/>
      <c r="V302" s="233"/>
    </row>
    <row r="303" spans="1:22" ht="24" thickTop="1" thickBot="1" x14ac:dyDescent="0.25">
      <c r="A303" s="355">
        <f t="shared" ref="A303" si="69">A299+1</f>
        <v>72</v>
      </c>
      <c r="B303" s="186" t="s">
        <v>20</v>
      </c>
      <c r="C303" s="186" t="s">
        <v>21</v>
      </c>
      <c r="D303" s="186" t="s">
        <v>22</v>
      </c>
      <c r="E303" s="358" t="s">
        <v>23</v>
      </c>
      <c r="F303" s="358"/>
      <c r="G303" s="358" t="s">
        <v>14</v>
      </c>
      <c r="H303" s="359"/>
      <c r="I303" s="87"/>
      <c r="J303" s="109" t="s">
        <v>1719</v>
      </c>
      <c r="K303" s="110"/>
      <c r="L303" s="110"/>
      <c r="M303" s="111"/>
      <c r="N303" s="281"/>
      <c r="V303" s="233"/>
    </row>
    <row r="304" spans="1:22" ht="13.5" thickBot="1" x14ac:dyDescent="0.25">
      <c r="A304" s="356"/>
      <c r="B304" s="113"/>
      <c r="C304" s="113"/>
      <c r="D304" s="268"/>
      <c r="E304" s="113"/>
      <c r="F304" s="113"/>
      <c r="G304" s="459"/>
      <c r="H304" s="460"/>
      <c r="I304" s="461"/>
      <c r="J304" s="115" t="s">
        <v>1719</v>
      </c>
      <c r="K304" s="115"/>
      <c r="L304" s="115"/>
      <c r="M304" s="116"/>
      <c r="N304" s="281"/>
      <c r="V304" s="233">
        <f>G304</f>
        <v>0</v>
      </c>
    </row>
    <row r="305" spans="1:22" ht="23.25" thickBot="1" x14ac:dyDescent="0.25">
      <c r="A305" s="356"/>
      <c r="B305" s="188" t="s">
        <v>29</v>
      </c>
      <c r="C305" s="188" t="s">
        <v>30</v>
      </c>
      <c r="D305" s="188" t="s">
        <v>31</v>
      </c>
      <c r="E305" s="363" t="s">
        <v>32</v>
      </c>
      <c r="F305" s="363"/>
      <c r="G305" s="364"/>
      <c r="H305" s="365"/>
      <c r="I305" s="366"/>
      <c r="J305" s="120" t="s">
        <v>1840</v>
      </c>
      <c r="K305" s="121"/>
      <c r="L305" s="121"/>
      <c r="M305" s="122"/>
      <c r="N305" s="281"/>
      <c r="V305" s="233"/>
    </row>
    <row r="306" spans="1:22" ht="13.5" thickBot="1" x14ac:dyDescent="0.25">
      <c r="A306" s="357"/>
      <c r="B306" s="124"/>
      <c r="C306" s="124"/>
      <c r="D306" s="134"/>
      <c r="E306" s="126" t="s">
        <v>37</v>
      </c>
      <c r="F306" s="127"/>
      <c r="G306" s="462"/>
      <c r="H306" s="463"/>
      <c r="I306" s="464"/>
      <c r="J306" s="120" t="s">
        <v>1726</v>
      </c>
      <c r="K306" s="121"/>
      <c r="L306" s="121"/>
      <c r="M306" s="122"/>
      <c r="N306" s="281"/>
      <c r="V306" s="233"/>
    </row>
    <row r="307" spans="1:22" ht="24" thickTop="1" thickBot="1" x14ac:dyDescent="0.25">
      <c r="A307" s="355">
        <f t="shared" ref="A307" si="70">A303+1</f>
        <v>73</v>
      </c>
      <c r="B307" s="186" t="s">
        <v>20</v>
      </c>
      <c r="C307" s="186" t="s">
        <v>21</v>
      </c>
      <c r="D307" s="186" t="s">
        <v>22</v>
      </c>
      <c r="E307" s="358" t="s">
        <v>23</v>
      </c>
      <c r="F307" s="358"/>
      <c r="G307" s="358" t="s">
        <v>14</v>
      </c>
      <c r="H307" s="359"/>
      <c r="I307" s="87"/>
      <c r="J307" s="109" t="s">
        <v>1719</v>
      </c>
      <c r="K307" s="110"/>
      <c r="L307" s="110"/>
      <c r="M307" s="111"/>
      <c r="N307" s="281"/>
      <c r="V307" s="233"/>
    </row>
    <row r="308" spans="1:22" ht="13.5" thickBot="1" x14ac:dyDescent="0.25">
      <c r="A308" s="356"/>
      <c r="B308" s="113"/>
      <c r="C308" s="113"/>
      <c r="D308" s="268"/>
      <c r="E308" s="113"/>
      <c r="F308" s="113"/>
      <c r="G308" s="459"/>
      <c r="H308" s="460"/>
      <c r="I308" s="461"/>
      <c r="J308" s="115" t="s">
        <v>1719</v>
      </c>
      <c r="K308" s="115"/>
      <c r="L308" s="115"/>
      <c r="M308" s="116"/>
      <c r="N308" s="281"/>
      <c r="V308" s="233">
        <f>G308</f>
        <v>0</v>
      </c>
    </row>
    <row r="309" spans="1:22" ht="23.25" thickBot="1" x14ac:dyDescent="0.25">
      <c r="A309" s="356"/>
      <c r="B309" s="188" t="s">
        <v>29</v>
      </c>
      <c r="C309" s="188" t="s">
        <v>30</v>
      </c>
      <c r="D309" s="188" t="s">
        <v>31</v>
      </c>
      <c r="E309" s="363" t="s">
        <v>32</v>
      </c>
      <c r="F309" s="363"/>
      <c r="G309" s="364"/>
      <c r="H309" s="365"/>
      <c r="I309" s="366"/>
      <c r="J309" s="120" t="s">
        <v>1840</v>
      </c>
      <c r="K309" s="121"/>
      <c r="L309" s="121"/>
      <c r="M309" s="122"/>
      <c r="N309" s="281"/>
      <c r="V309" s="233"/>
    </row>
    <row r="310" spans="1:22" ht="13.5" thickBot="1" x14ac:dyDescent="0.25">
      <c r="A310" s="357"/>
      <c r="B310" s="124"/>
      <c r="C310" s="124"/>
      <c r="D310" s="134"/>
      <c r="E310" s="126" t="s">
        <v>37</v>
      </c>
      <c r="F310" s="127"/>
      <c r="G310" s="462"/>
      <c r="H310" s="463"/>
      <c r="I310" s="464"/>
      <c r="J310" s="120" t="s">
        <v>1726</v>
      </c>
      <c r="K310" s="121"/>
      <c r="L310" s="121"/>
      <c r="M310" s="122"/>
      <c r="N310" s="281"/>
      <c r="V310" s="233"/>
    </row>
    <row r="311" spans="1:22" ht="24" thickTop="1" thickBot="1" x14ac:dyDescent="0.25">
      <c r="A311" s="355">
        <f t="shared" ref="A311" si="71">A307+1</f>
        <v>74</v>
      </c>
      <c r="B311" s="186" t="s">
        <v>20</v>
      </c>
      <c r="C311" s="186" t="s">
        <v>21</v>
      </c>
      <c r="D311" s="186" t="s">
        <v>22</v>
      </c>
      <c r="E311" s="358" t="s">
        <v>23</v>
      </c>
      <c r="F311" s="358"/>
      <c r="G311" s="358" t="s">
        <v>14</v>
      </c>
      <c r="H311" s="359"/>
      <c r="I311" s="87"/>
      <c r="J311" s="109" t="s">
        <v>1719</v>
      </c>
      <c r="K311" s="110"/>
      <c r="L311" s="110"/>
      <c r="M311" s="111"/>
      <c r="N311" s="281"/>
      <c r="V311" s="233"/>
    </row>
    <row r="312" spans="1:22" ht="13.5" thickBot="1" x14ac:dyDescent="0.25">
      <c r="A312" s="356"/>
      <c r="B312" s="113"/>
      <c r="C312" s="113"/>
      <c r="D312" s="268"/>
      <c r="E312" s="113"/>
      <c r="F312" s="113"/>
      <c r="G312" s="459"/>
      <c r="H312" s="460"/>
      <c r="I312" s="461"/>
      <c r="J312" s="115" t="s">
        <v>1719</v>
      </c>
      <c r="K312" s="115"/>
      <c r="L312" s="115"/>
      <c r="M312" s="116"/>
      <c r="N312" s="281"/>
      <c r="V312" s="233">
        <f>G312</f>
        <v>0</v>
      </c>
    </row>
    <row r="313" spans="1:22" ht="23.25" thickBot="1" x14ac:dyDescent="0.25">
      <c r="A313" s="356"/>
      <c r="B313" s="188" t="s">
        <v>29</v>
      </c>
      <c r="C313" s="188" t="s">
        <v>30</v>
      </c>
      <c r="D313" s="188" t="s">
        <v>31</v>
      </c>
      <c r="E313" s="363" t="s">
        <v>32</v>
      </c>
      <c r="F313" s="363"/>
      <c r="G313" s="364"/>
      <c r="H313" s="365"/>
      <c r="I313" s="366"/>
      <c r="J313" s="120" t="s">
        <v>1840</v>
      </c>
      <c r="K313" s="121"/>
      <c r="L313" s="121"/>
      <c r="M313" s="122"/>
      <c r="N313" s="281"/>
      <c r="V313" s="233"/>
    </row>
    <row r="314" spans="1:22" ht="13.5" thickBot="1" x14ac:dyDescent="0.25">
      <c r="A314" s="357"/>
      <c r="B314" s="124"/>
      <c r="C314" s="124"/>
      <c r="D314" s="134"/>
      <c r="E314" s="126" t="s">
        <v>37</v>
      </c>
      <c r="F314" s="127"/>
      <c r="G314" s="462"/>
      <c r="H314" s="463"/>
      <c r="I314" s="464"/>
      <c r="J314" s="120" t="s">
        <v>1726</v>
      </c>
      <c r="K314" s="121"/>
      <c r="L314" s="121"/>
      <c r="M314" s="122"/>
      <c r="N314" s="281"/>
      <c r="V314" s="233"/>
    </row>
    <row r="315" spans="1:22" ht="24" thickTop="1" thickBot="1" x14ac:dyDescent="0.25">
      <c r="A315" s="355">
        <f t="shared" ref="A315" si="72">A311+1</f>
        <v>75</v>
      </c>
      <c r="B315" s="186" t="s">
        <v>20</v>
      </c>
      <c r="C315" s="186" t="s">
        <v>21</v>
      </c>
      <c r="D315" s="186" t="s">
        <v>22</v>
      </c>
      <c r="E315" s="358" t="s">
        <v>23</v>
      </c>
      <c r="F315" s="358"/>
      <c r="G315" s="358" t="s">
        <v>14</v>
      </c>
      <c r="H315" s="359"/>
      <c r="I315" s="87"/>
      <c r="J315" s="109" t="s">
        <v>1719</v>
      </c>
      <c r="K315" s="110"/>
      <c r="L315" s="110"/>
      <c r="M315" s="111"/>
      <c r="N315" s="281"/>
      <c r="V315" s="233"/>
    </row>
    <row r="316" spans="1:22" ht="13.5" thickBot="1" x14ac:dyDescent="0.25">
      <c r="A316" s="356"/>
      <c r="B316" s="113"/>
      <c r="C316" s="113"/>
      <c r="D316" s="268"/>
      <c r="E316" s="113"/>
      <c r="F316" s="113"/>
      <c r="G316" s="459"/>
      <c r="H316" s="460"/>
      <c r="I316" s="461"/>
      <c r="J316" s="115" t="s">
        <v>1719</v>
      </c>
      <c r="K316" s="115"/>
      <c r="L316" s="115"/>
      <c r="M316" s="116"/>
      <c r="N316" s="281"/>
      <c r="V316" s="233">
        <f>G316</f>
        <v>0</v>
      </c>
    </row>
    <row r="317" spans="1:22" ht="23.25" thickBot="1" x14ac:dyDescent="0.25">
      <c r="A317" s="356"/>
      <c r="B317" s="188" t="s">
        <v>29</v>
      </c>
      <c r="C317" s="188" t="s">
        <v>30</v>
      </c>
      <c r="D317" s="188" t="s">
        <v>31</v>
      </c>
      <c r="E317" s="363" t="s">
        <v>32</v>
      </c>
      <c r="F317" s="363"/>
      <c r="G317" s="364"/>
      <c r="H317" s="365"/>
      <c r="I317" s="366"/>
      <c r="J317" s="120" t="s">
        <v>1840</v>
      </c>
      <c r="K317" s="121"/>
      <c r="L317" s="121"/>
      <c r="M317" s="122"/>
      <c r="N317" s="281"/>
      <c r="V317" s="233"/>
    </row>
    <row r="318" spans="1:22" ht="13.5" thickBot="1" x14ac:dyDescent="0.25">
      <c r="A318" s="357"/>
      <c r="B318" s="124"/>
      <c r="C318" s="124"/>
      <c r="D318" s="134"/>
      <c r="E318" s="126" t="s">
        <v>37</v>
      </c>
      <c r="F318" s="127"/>
      <c r="G318" s="462"/>
      <c r="H318" s="463"/>
      <c r="I318" s="464"/>
      <c r="J318" s="120" t="s">
        <v>1726</v>
      </c>
      <c r="K318" s="121"/>
      <c r="L318" s="121"/>
      <c r="M318" s="122"/>
      <c r="N318" s="281"/>
      <c r="V318" s="233"/>
    </row>
    <row r="319" spans="1:22" ht="24" thickTop="1" thickBot="1" x14ac:dyDescent="0.25">
      <c r="A319" s="355">
        <f t="shared" ref="A319" si="73">A315+1</f>
        <v>76</v>
      </c>
      <c r="B319" s="186" t="s">
        <v>20</v>
      </c>
      <c r="C319" s="186" t="s">
        <v>21</v>
      </c>
      <c r="D319" s="186" t="s">
        <v>22</v>
      </c>
      <c r="E319" s="358" t="s">
        <v>23</v>
      </c>
      <c r="F319" s="358"/>
      <c r="G319" s="358" t="s">
        <v>14</v>
      </c>
      <c r="H319" s="359"/>
      <c r="I319" s="87"/>
      <c r="J319" s="109" t="s">
        <v>1719</v>
      </c>
      <c r="K319" s="110"/>
      <c r="L319" s="110"/>
      <c r="M319" s="111"/>
      <c r="N319" s="281"/>
      <c r="V319" s="233"/>
    </row>
    <row r="320" spans="1:22" ht="13.5" thickBot="1" x14ac:dyDescent="0.25">
      <c r="A320" s="356"/>
      <c r="B320" s="113"/>
      <c r="C320" s="113"/>
      <c r="D320" s="268"/>
      <c r="E320" s="113"/>
      <c r="F320" s="113"/>
      <c r="G320" s="459"/>
      <c r="H320" s="460"/>
      <c r="I320" s="461"/>
      <c r="J320" s="115" t="s">
        <v>1719</v>
      </c>
      <c r="K320" s="115"/>
      <c r="L320" s="115"/>
      <c r="M320" s="116"/>
      <c r="N320" s="281"/>
      <c r="V320" s="233">
        <f>G320</f>
        <v>0</v>
      </c>
    </row>
    <row r="321" spans="1:22" ht="23.25" thickBot="1" x14ac:dyDescent="0.25">
      <c r="A321" s="356"/>
      <c r="B321" s="188" t="s">
        <v>29</v>
      </c>
      <c r="C321" s="188" t="s">
        <v>30</v>
      </c>
      <c r="D321" s="188" t="s">
        <v>31</v>
      </c>
      <c r="E321" s="363" t="s">
        <v>32</v>
      </c>
      <c r="F321" s="363"/>
      <c r="G321" s="364"/>
      <c r="H321" s="365"/>
      <c r="I321" s="366"/>
      <c r="J321" s="120" t="s">
        <v>1840</v>
      </c>
      <c r="K321" s="121"/>
      <c r="L321" s="121"/>
      <c r="M321" s="122"/>
      <c r="N321" s="281"/>
      <c r="V321" s="233"/>
    </row>
    <row r="322" spans="1:22" ht="13.5" thickBot="1" x14ac:dyDescent="0.25">
      <c r="A322" s="357"/>
      <c r="B322" s="124"/>
      <c r="C322" s="124"/>
      <c r="D322" s="134"/>
      <c r="E322" s="126" t="s">
        <v>37</v>
      </c>
      <c r="F322" s="127"/>
      <c r="G322" s="462"/>
      <c r="H322" s="463"/>
      <c r="I322" s="464"/>
      <c r="J322" s="120" t="s">
        <v>1726</v>
      </c>
      <c r="K322" s="121"/>
      <c r="L322" s="121"/>
      <c r="M322" s="122"/>
      <c r="N322" s="281"/>
      <c r="V322" s="233"/>
    </row>
    <row r="323" spans="1:22" ht="24" thickTop="1" thickBot="1" x14ac:dyDescent="0.25">
      <c r="A323" s="355">
        <f t="shared" ref="A323" si="74">A319+1</f>
        <v>77</v>
      </c>
      <c r="B323" s="186" t="s">
        <v>20</v>
      </c>
      <c r="C323" s="186" t="s">
        <v>21</v>
      </c>
      <c r="D323" s="186" t="s">
        <v>22</v>
      </c>
      <c r="E323" s="358" t="s">
        <v>23</v>
      </c>
      <c r="F323" s="358"/>
      <c r="G323" s="358" t="s">
        <v>14</v>
      </c>
      <c r="H323" s="359"/>
      <c r="I323" s="87"/>
      <c r="J323" s="109" t="s">
        <v>1719</v>
      </c>
      <c r="K323" s="110"/>
      <c r="L323" s="110"/>
      <c r="M323" s="111"/>
      <c r="N323" s="281"/>
      <c r="V323" s="233"/>
    </row>
    <row r="324" spans="1:22" ht="13.5" thickBot="1" x14ac:dyDescent="0.25">
      <c r="A324" s="356"/>
      <c r="B324" s="113"/>
      <c r="C324" s="113"/>
      <c r="D324" s="268"/>
      <c r="E324" s="113"/>
      <c r="F324" s="113"/>
      <c r="G324" s="459"/>
      <c r="H324" s="460"/>
      <c r="I324" s="461"/>
      <c r="J324" s="115" t="s">
        <v>1719</v>
      </c>
      <c r="K324" s="115"/>
      <c r="L324" s="115"/>
      <c r="M324" s="116"/>
      <c r="N324" s="281"/>
      <c r="V324" s="233">
        <f>G324</f>
        <v>0</v>
      </c>
    </row>
    <row r="325" spans="1:22" ht="23.25" thickBot="1" x14ac:dyDescent="0.25">
      <c r="A325" s="356"/>
      <c r="B325" s="188" t="s">
        <v>29</v>
      </c>
      <c r="C325" s="188" t="s">
        <v>30</v>
      </c>
      <c r="D325" s="188" t="s">
        <v>31</v>
      </c>
      <c r="E325" s="363" t="s">
        <v>32</v>
      </c>
      <c r="F325" s="363"/>
      <c r="G325" s="364"/>
      <c r="H325" s="365"/>
      <c r="I325" s="366"/>
      <c r="J325" s="120" t="s">
        <v>1840</v>
      </c>
      <c r="K325" s="121"/>
      <c r="L325" s="121"/>
      <c r="M325" s="122"/>
      <c r="N325" s="281"/>
      <c r="V325" s="233"/>
    </row>
    <row r="326" spans="1:22" ht="13.5" thickBot="1" x14ac:dyDescent="0.25">
      <c r="A326" s="357"/>
      <c r="B326" s="124"/>
      <c r="C326" s="124"/>
      <c r="D326" s="134"/>
      <c r="E326" s="126" t="s">
        <v>37</v>
      </c>
      <c r="F326" s="127"/>
      <c r="G326" s="462"/>
      <c r="H326" s="463"/>
      <c r="I326" s="464"/>
      <c r="J326" s="120" t="s">
        <v>1726</v>
      </c>
      <c r="K326" s="121"/>
      <c r="L326" s="121"/>
      <c r="M326" s="122"/>
      <c r="N326" s="281"/>
      <c r="V326" s="233"/>
    </row>
    <row r="327" spans="1:22" ht="24" thickTop="1" thickBot="1" x14ac:dyDescent="0.25">
      <c r="A327" s="355">
        <f t="shared" ref="A327" si="75">A323+1</f>
        <v>78</v>
      </c>
      <c r="B327" s="186" t="s">
        <v>20</v>
      </c>
      <c r="C327" s="186" t="s">
        <v>21</v>
      </c>
      <c r="D327" s="186" t="s">
        <v>22</v>
      </c>
      <c r="E327" s="358" t="s">
        <v>23</v>
      </c>
      <c r="F327" s="358"/>
      <c r="G327" s="358" t="s">
        <v>14</v>
      </c>
      <c r="H327" s="359"/>
      <c r="I327" s="87"/>
      <c r="J327" s="109" t="s">
        <v>1719</v>
      </c>
      <c r="K327" s="110"/>
      <c r="L327" s="110"/>
      <c r="M327" s="111"/>
      <c r="N327" s="281"/>
      <c r="V327" s="233"/>
    </row>
    <row r="328" spans="1:22" ht="13.5" thickBot="1" x14ac:dyDescent="0.25">
      <c r="A328" s="356"/>
      <c r="B328" s="113"/>
      <c r="C328" s="113"/>
      <c r="D328" s="268"/>
      <c r="E328" s="113"/>
      <c r="F328" s="113"/>
      <c r="G328" s="459"/>
      <c r="H328" s="460"/>
      <c r="I328" s="461"/>
      <c r="J328" s="115" t="s">
        <v>1719</v>
      </c>
      <c r="K328" s="115"/>
      <c r="L328" s="115"/>
      <c r="M328" s="116"/>
      <c r="N328" s="281"/>
      <c r="V328" s="233">
        <f>G328</f>
        <v>0</v>
      </c>
    </row>
    <row r="329" spans="1:22" ht="23.25" thickBot="1" x14ac:dyDescent="0.25">
      <c r="A329" s="356"/>
      <c r="B329" s="188" t="s">
        <v>29</v>
      </c>
      <c r="C329" s="188" t="s">
        <v>30</v>
      </c>
      <c r="D329" s="188" t="s">
        <v>31</v>
      </c>
      <c r="E329" s="363" t="s">
        <v>32</v>
      </c>
      <c r="F329" s="363"/>
      <c r="G329" s="364"/>
      <c r="H329" s="365"/>
      <c r="I329" s="366"/>
      <c r="J329" s="120" t="s">
        <v>1840</v>
      </c>
      <c r="K329" s="121"/>
      <c r="L329" s="121"/>
      <c r="M329" s="122"/>
      <c r="N329" s="281"/>
      <c r="V329" s="233"/>
    </row>
    <row r="330" spans="1:22" ht="13.5" thickBot="1" x14ac:dyDescent="0.25">
      <c r="A330" s="357"/>
      <c r="B330" s="124"/>
      <c r="C330" s="124"/>
      <c r="D330" s="134"/>
      <c r="E330" s="126" t="s">
        <v>37</v>
      </c>
      <c r="F330" s="127"/>
      <c r="G330" s="462"/>
      <c r="H330" s="463"/>
      <c r="I330" s="464"/>
      <c r="J330" s="120" t="s">
        <v>1726</v>
      </c>
      <c r="K330" s="121"/>
      <c r="L330" s="121"/>
      <c r="M330" s="122"/>
      <c r="N330" s="281"/>
      <c r="V330" s="233"/>
    </row>
    <row r="331" spans="1:22" ht="24" thickTop="1" thickBot="1" x14ac:dyDescent="0.25">
      <c r="A331" s="355">
        <f t="shared" ref="A331" si="76">A327+1</f>
        <v>79</v>
      </c>
      <c r="B331" s="186" t="s">
        <v>20</v>
      </c>
      <c r="C331" s="186" t="s">
        <v>21</v>
      </c>
      <c r="D331" s="186" t="s">
        <v>22</v>
      </c>
      <c r="E331" s="358" t="s">
        <v>23</v>
      </c>
      <c r="F331" s="358"/>
      <c r="G331" s="358" t="s">
        <v>14</v>
      </c>
      <c r="H331" s="359"/>
      <c r="I331" s="87"/>
      <c r="J331" s="109" t="s">
        <v>1719</v>
      </c>
      <c r="K331" s="110"/>
      <c r="L331" s="110"/>
      <c r="M331" s="111"/>
      <c r="N331" s="281"/>
      <c r="V331" s="233"/>
    </row>
    <row r="332" spans="1:22" ht="13.5" thickBot="1" x14ac:dyDescent="0.25">
      <c r="A332" s="356"/>
      <c r="B332" s="113"/>
      <c r="C332" s="113"/>
      <c r="D332" s="268"/>
      <c r="E332" s="113"/>
      <c r="F332" s="113"/>
      <c r="G332" s="459"/>
      <c r="H332" s="460"/>
      <c r="I332" s="461"/>
      <c r="J332" s="115" t="s">
        <v>1719</v>
      </c>
      <c r="K332" s="115"/>
      <c r="L332" s="115"/>
      <c r="M332" s="116"/>
      <c r="N332" s="281"/>
      <c r="V332" s="233">
        <f>G332</f>
        <v>0</v>
      </c>
    </row>
    <row r="333" spans="1:22" ht="23.25" thickBot="1" x14ac:dyDescent="0.25">
      <c r="A333" s="356"/>
      <c r="B333" s="188" t="s">
        <v>29</v>
      </c>
      <c r="C333" s="188" t="s">
        <v>30</v>
      </c>
      <c r="D333" s="188" t="s">
        <v>31</v>
      </c>
      <c r="E333" s="363" t="s">
        <v>32</v>
      </c>
      <c r="F333" s="363"/>
      <c r="G333" s="364"/>
      <c r="H333" s="365"/>
      <c r="I333" s="366"/>
      <c r="J333" s="120" t="s">
        <v>1840</v>
      </c>
      <c r="K333" s="121"/>
      <c r="L333" s="121"/>
      <c r="M333" s="122"/>
      <c r="N333" s="281"/>
      <c r="V333" s="233"/>
    </row>
    <row r="334" spans="1:22" ht="13.5" thickBot="1" x14ac:dyDescent="0.25">
      <c r="A334" s="357"/>
      <c r="B334" s="124"/>
      <c r="C334" s="124"/>
      <c r="D334" s="134"/>
      <c r="E334" s="126" t="s">
        <v>37</v>
      </c>
      <c r="F334" s="127"/>
      <c r="G334" s="462"/>
      <c r="H334" s="463"/>
      <c r="I334" s="464"/>
      <c r="J334" s="120" t="s">
        <v>1726</v>
      </c>
      <c r="K334" s="121"/>
      <c r="L334" s="121"/>
      <c r="M334" s="122"/>
      <c r="N334" s="281"/>
      <c r="V334" s="233"/>
    </row>
    <row r="335" spans="1:22" ht="24" thickTop="1" thickBot="1" x14ac:dyDescent="0.25">
      <c r="A335" s="355">
        <f t="shared" ref="A335" si="77">A331+1</f>
        <v>80</v>
      </c>
      <c r="B335" s="186" t="s">
        <v>20</v>
      </c>
      <c r="C335" s="186" t="s">
        <v>21</v>
      </c>
      <c r="D335" s="186" t="s">
        <v>22</v>
      </c>
      <c r="E335" s="358" t="s">
        <v>23</v>
      </c>
      <c r="F335" s="358"/>
      <c r="G335" s="358" t="s">
        <v>14</v>
      </c>
      <c r="H335" s="359"/>
      <c r="I335" s="87"/>
      <c r="J335" s="109" t="s">
        <v>1719</v>
      </c>
      <c r="K335" s="110"/>
      <c r="L335" s="110"/>
      <c r="M335" s="111"/>
      <c r="N335" s="281"/>
      <c r="V335" s="233"/>
    </row>
    <row r="336" spans="1:22" ht="13.5" thickBot="1" x14ac:dyDescent="0.25">
      <c r="A336" s="356"/>
      <c r="B336" s="113"/>
      <c r="C336" s="113"/>
      <c r="D336" s="268"/>
      <c r="E336" s="113"/>
      <c r="F336" s="113"/>
      <c r="G336" s="459"/>
      <c r="H336" s="460"/>
      <c r="I336" s="461"/>
      <c r="J336" s="115" t="s">
        <v>1719</v>
      </c>
      <c r="K336" s="115"/>
      <c r="L336" s="115"/>
      <c r="M336" s="116"/>
      <c r="N336" s="281"/>
      <c r="V336" s="233">
        <f>G336</f>
        <v>0</v>
      </c>
    </row>
    <row r="337" spans="1:22" ht="23.25" thickBot="1" x14ac:dyDescent="0.25">
      <c r="A337" s="356"/>
      <c r="B337" s="188" t="s">
        <v>29</v>
      </c>
      <c r="C337" s="188" t="s">
        <v>30</v>
      </c>
      <c r="D337" s="188" t="s">
        <v>31</v>
      </c>
      <c r="E337" s="363" t="s">
        <v>32</v>
      </c>
      <c r="F337" s="363"/>
      <c r="G337" s="364"/>
      <c r="H337" s="365"/>
      <c r="I337" s="366"/>
      <c r="J337" s="120" t="s">
        <v>1840</v>
      </c>
      <c r="K337" s="121"/>
      <c r="L337" s="121"/>
      <c r="M337" s="122"/>
      <c r="N337" s="281"/>
      <c r="V337" s="233"/>
    </row>
    <row r="338" spans="1:22" ht="13.5" thickBot="1" x14ac:dyDescent="0.25">
      <c r="A338" s="357"/>
      <c r="B338" s="124"/>
      <c r="C338" s="124"/>
      <c r="D338" s="134"/>
      <c r="E338" s="126" t="s">
        <v>37</v>
      </c>
      <c r="F338" s="127"/>
      <c r="G338" s="462"/>
      <c r="H338" s="463"/>
      <c r="I338" s="464"/>
      <c r="J338" s="120" t="s">
        <v>1726</v>
      </c>
      <c r="K338" s="121"/>
      <c r="L338" s="121"/>
      <c r="M338" s="122"/>
      <c r="N338" s="281"/>
      <c r="V338" s="233"/>
    </row>
    <row r="339" spans="1:22" ht="24" thickTop="1" thickBot="1" x14ac:dyDescent="0.25">
      <c r="A339" s="355">
        <f t="shared" ref="A339" si="78">A335+1</f>
        <v>81</v>
      </c>
      <c r="B339" s="186" t="s">
        <v>20</v>
      </c>
      <c r="C339" s="186" t="s">
        <v>21</v>
      </c>
      <c r="D339" s="186" t="s">
        <v>22</v>
      </c>
      <c r="E339" s="358" t="s">
        <v>23</v>
      </c>
      <c r="F339" s="358"/>
      <c r="G339" s="358" t="s">
        <v>14</v>
      </c>
      <c r="H339" s="359"/>
      <c r="I339" s="87"/>
      <c r="J339" s="109" t="s">
        <v>1719</v>
      </c>
      <c r="K339" s="110"/>
      <c r="L339" s="110"/>
      <c r="M339" s="111"/>
      <c r="N339" s="281"/>
      <c r="V339" s="233"/>
    </row>
    <row r="340" spans="1:22" ht="13.5" thickBot="1" x14ac:dyDescent="0.25">
      <c r="A340" s="356"/>
      <c r="B340" s="113"/>
      <c r="C340" s="113"/>
      <c r="D340" s="268"/>
      <c r="E340" s="113"/>
      <c r="F340" s="113"/>
      <c r="G340" s="459"/>
      <c r="H340" s="460"/>
      <c r="I340" s="461"/>
      <c r="J340" s="115" t="s">
        <v>1719</v>
      </c>
      <c r="K340" s="115"/>
      <c r="L340" s="115"/>
      <c r="M340" s="116"/>
      <c r="N340" s="281"/>
      <c r="V340" s="233">
        <f>G340</f>
        <v>0</v>
      </c>
    </row>
    <row r="341" spans="1:22" ht="23.25" thickBot="1" x14ac:dyDescent="0.25">
      <c r="A341" s="356"/>
      <c r="B341" s="188" t="s">
        <v>29</v>
      </c>
      <c r="C341" s="188" t="s">
        <v>30</v>
      </c>
      <c r="D341" s="188" t="s">
        <v>31</v>
      </c>
      <c r="E341" s="363" t="s">
        <v>32</v>
      </c>
      <c r="F341" s="363"/>
      <c r="G341" s="364"/>
      <c r="H341" s="365"/>
      <c r="I341" s="366"/>
      <c r="J341" s="120" t="s">
        <v>1840</v>
      </c>
      <c r="K341" s="121"/>
      <c r="L341" s="121"/>
      <c r="M341" s="122"/>
      <c r="N341" s="281"/>
      <c r="V341" s="233"/>
    </row>
    <row r="342" spans="1:22" ht="13.5" thickBot="1" x14ac:dyDescent="0.25">
      <c r="A342" s="357"/>
      <c r="B342" s="124"/>
      <c r="C342" s="124"/>
      <c r="D342" s="134"/>
      <c r="E342" s="126" t="s">
        <v>37</v>
      </c>
      <c r="F342" s="127"/>
      <c r="G342" s="462"/>
      <c r="H342" s="463"/>
      <c r="I342" s="464"/>
      <c r="J342" s="120" t="s">
        <v>1726</v>
      </c>
      <c r="K342" s="121"/>
      <c r="L342" s="121"/>
      <c r="M342" s="122"/>
      <c r="N342" s="281"/>
      <c r="V342" s="233"/>
    </row>
    <row r="343" spans="1:22" ht="24" thickTop="1" thickBot="1" x14ac:dyDescent="0.25">
      <c r="A343" s="355">
        <f t="shared" ref="A343" si="79">A339+1</f>
        <v>82</v>
      </c>
      <c r="B343" s="186" t="s">
        <v>20</v>
      </c>
      <c r="C343" s="186" t="s">
        <v>21</v>
      </c>
      <c r="D343" s="186" t="s">
        <v>22</v>
      </c>
      <c r="E343" s="358" t="s">
        <v>23</v>
      </c>
      <c r="F343" s="358"/>
      <c r="G343" s="358" t="s">
        <v>14</v>
      </c>
      <c r="H343" s="359"/>
      <c r="I343" s="87"/>
      <c r="J343" s="109" t="s">
        <v>1719</v>
      </c>
      <c r="K343" s="110"/>
      <c r="L343" s="110"/>
      <c r="M343" s="111"/>
      <c r="N343" s="281"/>
      <c r="V343" s="233"/>
    </row>
    <row r="344" spans="1:22" ht="13.5" thickBot="1" x14ac:dyDescent="0.25">
      <c r="A344" s="356"/>
      <c r="B344" s="113"/>
      <c r="C344" s="113"/>
      <c r="D344" s="268"/>
      <c r="E344" s="113"/>
      <c r="F344" s="113"/>
      <c r="G344" s="459"/>
      <c r="H344" s="460"/>
      <c r="I344" s="461"/>
      <c r="J344" s="115" t="s">
        <v>1719</v>
      </c>
      <c r="K344" s="115"/>
      <c r="L344" s="115"/>
      <c r="M344" s="116"/>
      <c r="N344" s="281"/>
      <c r="V344" s="233">
        <f>G344</f>
        <v>0</v>
      </c>
    </row>
    <row r="345" spans="1:22" ht="23.25" thickBot="1" x14ac:dyDescent="0.25">
      <c r="A345" s="356"/>
      <c r="B345" s="188" t="s">
        <v>29</v>
      </c>
      <c r="C345" s="188" t="s">
        <v>30</v>
      </c>
      <c r="D345" s="188" t="s">
        <v>31</v>
      </c>
      <c r="E345" s="363" t="s">
        <v>32</v>
      </c>
      <c r="F345" s="363"/>
      <c r="G345" s="364"/>
      <c r="H345" s="365"/>
      <c r="I345" s="366"/>
      <c r="J345" s="120" t="s">
        <v>1840</v>
      </c>
      <c r="K345" s="121"/>
      <c r="L345" s="121"/>
      <c r="M345" s="122"/>
      <c r="N345" s="281"/>
      <c r="V345" s="233"/>
    </row>
    <row r="346" spans="1:22" ht="13.5" thickBot="1" x14ac:dyDescent="0.25">
      <c r="A346" s="357"/>
      <c r="B346" s="124"/>
      <c r="C346" s="124"/>
      <c r="D346" s="134"/>
      <c r="E346" s="126" t="s">
        <v>37</v>
      </c>
      <c r="F346" s="127"/>
      <c r="G346" s="462"/>
      <c r="H346" s="463"/>
      <c r="I346" s="464"/>
      <c r="J346" s="120" t="s">
        <v>1726</v>
      </c>
      <c r="K346" s="121"/>
      <c r="L346" s="121"/>
      <c r="M346" s="122"/>
      <c r="N346" s="281"/>
      <c r="V346" s="233"/>
    </row>
    <row r="347" spans="1:22" ht="24" thickTop="1" thickBot="1" x14ac:dyDescent="0.25">
      <c r="A347" s="355">
        <f t="shared" ref="A347" si="80">A343+1</f>
        <v>83</v>
      </c>
      <c r="B347" s="186" t="s">
        <v>20</v>
      </c>
      <c r="C347" s="186" t="s">
        <v>21</v>
      </c>
      <c r="D347" s="186" t="s">
        <v>22</v>
      </c>
      <c r="E347" s="358" t="s">
        <v>23</v>
      </c>
      <c r="F347" s="358"/>
      <c r="G347" s="358" t="s">
        <v>14</v>
      </c>
      <c r="H347" s="359"/>
      <c r="I347" s="87"/>
      <c r="J347" s="109" t="s">
        <v>1719</v>
      </c>
      <c r="K347" s="110"/>
      <c r="L347" s="110"/>
      <c r="M347" s="111"/>
      <c r="N347" s="281"/>
      <c r="V347" s="233"/>
    </row>
    <row r="348" spans="1:22" ht="13.5" thickBot="1" x14ac:dyDescent="0.25">
      <c r="A348" s="356"/>
      <c r="B348" s="113"/>
      <c r="C348" s="113"/>
      <c r="D348" s="268"/>
      <c r="E348" s="113"/>
      <c r="F348" s="113"/>
      <c r="G348" s="459"/>
      <c r="H348" s="460"/>
      <c r="I348" s="461"/>
      <c r="J348" s="115" t="s">
        <v>1719</v>
      </c>
      <c r="K348" s="115"/>
      <c r="L348" s="115"/>
      <c r="M348" s="116"/>
      <c r="N348" s="281"/>
      <c r="V348" s="233">
        <f>G348</f>
        <v>0</v>
      </c>
    </row>
    <row r="349" spans="1:22" ht="23.25" thickBot="1" x14ac:dyDescent="0.25">
      <c r="A349" s="356"/>
      <c r="B349" s="188" t="s">
        <v>29</v>
      </c>
      <c r="C349" s="188" t="s">
        <v>30</v>
      </c>
      <c r="D349" s="188" t="s">
        <v>31</v>
      </c>
      <c r="E349" s="363" t="s">
        <v>32</v>
      </c>
      <c r="F349" s="363"/>
      <c r="G349" s="364"/>
      <c r="H349" s="365"/>
      <c r="I349" s="366"/>
      <c r="J349" s="120" t="s">
        <v>1840</v>
      </c>
      <c r="K349" s="121"/>
      <c r="L349" s="121"/>
      <c r="M349" s="122"/>
      <c r="N349" s="281"/>
      <c r="V349" s="233"/>
    </row>
    <row r="350" spans="1:22" ht="13.5" thickBot="1" x14ac:dyDescent="0.25">
      <c r="A350" s="357"/>
      <c r="B350" s="124"/>
      <c r="C350" s="124"/>
      <c r="D350" s="134"/>
      <c r="E350" s="126" t="s">
        <v>37</v>
      </c>
      <c r="F350" s="127"/>
      <c r="G350" s="462"/>
      <c r="H350" s="463"/>
      <c r="I350" s="464"/>
      <c r="J350" s="120" t="s">
        <v>1726</v>
      </c>
      <c r="K350" s="121"/>
      <c r="L350" s="121"/>
      <c r="M350" s="122"/>
      <c r="N350" s="281"/>
      <c r="V350" s="233"/>
    </row>
    <row r="351" spans="1:22" ht="24" thickTop="1" thickBot="1" x14ac:dyDescent="0.25">
      <c r="A351" s="355">
        <f t="shared" ref="A351" si="81">A347+1</f>
        <v>84</v>
      </c>
      <c r="B351" s="186" t="s">
        <v>20</v>
      </c>
      <c r="C351" s="186" t="s">
        <v>21</v>
      </c>
      <c r="D351" s="186" t="s">
        <v>22</v>
      </c>
      <c r="E351" s="358" t="s">
        <v>23</v>
      </c>
      <c r="F351" s="358"/>
      <c r="G351" s="358" t="s">
        <v>14</v>
      </c>
      <c r="H351" s="359"/>
      <c r="I351" s="87"/>
      <c r="J351" s="109" t="s">
        <v>1719</v>
      </c>
      <c r="K351" s="110"/>
      <c r="L351" s="110"/>
      <c r="M351" s="111"/>
      <c r="N351" s="281"/>
      <c r="V351" s="233"/>
    </row>
    <row r="352" spans="1:22" ht="13.5" thickBot="1" x14ac:dyDescent="0.25">
      <c r="A352" s="356"/>
      <c r="B352" s="113"/>
      <c r="C352" s="113"/>
      <c r="D352" s="268"/>
      <c r="E352" s="113"/>
      <c r="F352" s="113"/>
      <c r="G352" s="459"/>
      <c r="H352" s="460"/>
      <c r="I352" s="461"/>
      <c r="J352" s="115" t="s">
        <v>1719</v>
      </c>
      <c r="K352" s="115"/>
      <c r="L352" s="115"/>
      <c r="M352" s="116"/>
      <c r="N352" s="281"/>
      <c r="V352" s="233">
        <f>G352</f>
        <v>0</v>
      </c>
    </row>
    <row r="353" spans="1:22" ht="23.25" thickBot="1" x14ac:dyDescent="0.25">
      <c r="A353" s="356"/>
      <c r="B353" s="188" t="s">
        <v>29</v>
      </c>
      <c r="C353" s="188" t="s">
        <v>30</v>
      </c>
      <c r="D353" s="188" t="s">
        <v>31</v>
      </c>
      <c r="E353" s="363" t="s">
        <v>32</v>
      </c>
      <c r="F353" s="363"/>
      <c r="G353" s="364"/>
      <c r="H353" s="365"/>
      <c r="I353" s="366"/>
      <c r="J353" s="120" t="s">
        <v>1840</v>
      </c>
      <c r="K353" s="121"/>
      <c r="L353" s="121"/>
      <c r="M353" s="122"/>
      <c r="N353" s="281"/>
      <c r="V353" s="233"/>
    </row>
    <row r="354" spans="1:22" ht="13.5" thickBot="1" x14ac:dyDescent="0.25">
      <c r="A354" s="357"/>
      <c r="B354" s="124"/>
      <c r="C354" s="124"/>
      <c r="D354" s="134"/>
      <c r="E354" s="126" t="s">
        <v>37</v>
      </c>
      <c r="F354" s="127"/>
      <c r="G354" s="462"/>
      <c r="H354" s="463"/>
      <c r="I354" s="464"/>
      <c r="J354" s="120" t="s">
        <v>1726</v>
      </c>
      <c r="K354" s="121"/>
      <c r="L354" s="121"/>
      <c r="M354" s="122"/>
      <c r="N354" s="281"/>
      <c r="V354" s="233"/>
    </row>
    <row r="355" spans="1:22" ht="24" thickTop="1" thickBot="1" x14ac:dyDescent="0.25">
      <c r="A355" s="355">
        <f t="shared" ref="A355" si="82">A351+1</f>
        <v>85</v>
      </c>
      <c r="B355" s="186" t="s">
        <v>20</v>
      </c>
      <c r="C355" s="186" t="s">
        <v>21</v>
      </c>
      <c r="D355" s="186" t="s">
        <v>22</v>
      </c>
      <c r="E355" s="358" t="s">
        <v>23</v>
      </c>
      <c r="F355" s="358"/>
      <c r="G355" s="358" t="s">
        <v>14</v>
      </c>
      <c r="H355" s="359"/>
      <c r="I355" s="87"/>
      <c r="J355" s="109" t="s">
        <v>1719</v>
      </c>
      <c r="K355" s="110"/>
      <c r="L355" s="110"/>
      <c r="M355" s="111"/>
      <c r="N355" s="281"/>
      <c r="V355" s="233"/>
    </row>
    <row r="356" spans="1:22" ht="13.5" thickBot="1" x14ac:dyDescent="0.25">
      <c r="A356" s="356"/>
      <c r="B356" s="113"/>
      <c r="C356" s="113"/>
      <c r="D356" s="268"/>
      <c r="E356" s="113"/>
      <c r="F356" s="113"/>
      <c r="G356" s="459"/>
      <c r="H356" s="460"/>
      <c r="I356" s="461"/>
      <c r="J356" s="115" t="s">
        <v>1719</v>
      </c>
      <c r="K356" s="115"/>
      <c r="L356" s="115"/>
      <c r="M356" s="116"/>
      <c r="N356" s="281"/>
      <c r="V356" s="233">
        <f>G356</f>
        <v>0</v>
      </c>
    </row>
    <row r="357" spans="1:22" ht="23.25" thickBot="1" x14ac:dyDescent="0.25">
      <c r="A357" s="356"/>
      <c r="B357" s="188" t="s">
        <v>29</v>
      </c>
      <c r="C357" s="188" t="s">
        <v>30</v>
      </c>
      <c r="D357" s="188" t="s">
        <v>31</v>
      </c>
      <c r="E357" s="363" t="s">
        <v>32</v>
      </c>
      <c r="F357" s="363"/>
      <c r="G357" s="364"/>
      <c r="H357" s="365"/>
      <c r="I357" s="366"/>
      <c r="J357" s="120" t="s">
        <v>1840</v>
      </c>
      <c r="K357" s="121"/>
      <c r="L357" s="121"/>
      <c r="M357" s="122"/>
      <c r="N357" s="281"/>
      <c r="V357" s="233"/>
    </row>
    <row r="358" spans="1:22" ht="13.5" thickBot="1" x14ac:dyDescent="0.25">
      <c r="A358" s="357"/>
      <c r="B358" s="124"/>
      <c r="C358" s="124"/>
      <c r="D358" s="134"/>
      <c r="E358" s="126" t="s">
        <v>37</v>
      </c>
      <c r="F358" s="127"/>
      <c r="G358" s="462"/>
      <c r="H358" s="463"/>
      <c r="I358" s="464"/>
      <c r="J358" s="120" t="s">
        <v>1726</v>
      </c>
      <c r="K358" s="121"/>
      <c r="L358" s="121"/>
      <c r="M358" s="122"/>
      <c r="N358" s="281"/>
      <c r="V358" s="233"/>
    </row>
    <row r="359" spans="1:22" ht="24" thickTop="1" thickBot="1" x14ac:dyDescent="0.25">
      <c r="A359" s="355">
        <f t="shared" ref="A359" si="83">A355+1</f>
        <v>86</v>
      </c>
      <c r="B359" s="186" t="s">
        <v>20</v>
      </c>
      <c r="C359" s="186" t="s">
        <v>21</v>
      </c>
      <c r="D359" s="186" t="s">
        <v>22</v>
      </c>
      <c r="E359" s="358" t="s">
        <v>23</v>
      </c>
      <c r="F359" s="358"/>
      <c r="G359" s="358" t="s">
        <v>14</v>
      </c>
      <c r="H359" s="359"/>
      <c r="I359" s="87"/>
      <c r="J359" s="109" t="s">
        <v>1719</v>
      </c>
      <c r="K359" s="110"/>
      <c r="L359" s="110"/>
      <c r="M359" s="111"/>
      <c r="N359" s="281"/>
      <c r="V359" s="233"/>
    </row>
    <row r="360" spans="1:22" ht="13.5" thickBot="1" x14ac:dyDescent="0.25">
      <c r="A360" s="356"/>
      <c r="B360" s="113"/>
      <c r="C360" s="113"/>
      <c r="D360" s="268"/>
      <c r="E360" s="113"/>
      <c r="F360" s="113"/>
      <c r="G360" s="459"/>
      <c r="H360" s="460"/>
      <c r="I360" s="461"/>
      <c r="J360" s="115" t="s">
        <v>1719</v>
      </c>
      <c r="K360" s="115"/>
      <c r="L360" s="115"/>
      <c r="M360" s="116"/>
      <c r="N360" s="281"/>
      <c r="V360" s="233">
        <f>G360</f>
        <v>0</v>
      </c>
    </row>
    <row r="361" spans="1:22" ht="23.25" thickBot="1" x14ac:dyDescent="0.25">
      <c r="A361" s="356"/>
      <c r="B361" s="188" t="s">
        <v>29</v>
      </c>
      <c r="C361" s="188" t="s">
        <v>30</v>
      </c>
      <c r="D361" s="188" t="s">
        <v>31</v>
      </c>
      <c r="E361" s="363" t="s">
        <v>32</v>
      </c>
      <c r="F361" s="363"/>
      <c r="G361" s="364"/>
      <c r="H361" s="365"/>
      <c r="I361" s="366"/>
      <c r="J361" s="120" t="s">
        <v>1840</v>
      </c>
      <c r="K361" s="121"/>
      <c r="L361" s="121"/>
      <c r="M361" s="122"/>
      <c r="N361" s="281"/>
      <c r="V361" s="233"/>
    </row>
    <row r="362" spans="1:22" ht="13.5" thickBot="1" x14ac:dyDescent="0.25">
      <c r="A362" s="357"/>
      <c r="B362" s="124"/>
      <c r="C362" s="124"/>
      <c r="D362" s="134"/>
      <c r="E362" s="126" t="s">
        <v>37</v>
      </c>
      <c r="F362" s="127"/>
      <c r="G362" s="462"/>
      <c r="H362" s="463"/>
      <c r="I362" s="464"/>
      <c r="J362" s="120" t="s">
        <v>1726</v>
      </c>
      <c r="K362" s="121"/>
      <c r="L362" s="121"/>
      <c r="M362" s="122"/>
      <c r="N362" s="281"/>
      <c r="V362" s="233"/>
    </row>
    <row r="363" spans="1:22" ht="24" thickTop="1" thickBot="1" x14ac:dyDescent="0.25">
      <c r="A363" s="355">
        <f t="shared" ref="A363" si="84">A359+1</f>
        <v>87</v>
      </c>
      <c r="B363" s="186" t="s">
        <v>20</v>
      </c>
      <c r="C363" s="186" t="s">
        <v>21</v>
      </c>
      <c r="D363" s="186" t="s">
        <v>22</v>
      </c>
      <c r="E363" s="358" t="s">
        <v>23</v>
      </c>
      <c r="F363" s="358"/>
      <c r="G363" s="358" t="s">
        <v>14</v>
      </c>
      <c r="H363" s="359"/>
      <c r="I363" s="87"/>
      <c r="J363" s="109" t="s">
        <v>1719</v>
      </c>
      <c r="K363" s="110"/>
      <c r="L363" s="110"/>
      <c r="M363" s="111"/>
      <c r="N363" s="281"/>
      <c r="V363" s="233"/>
    </row>
    <row r="364" spans="1:22" ht="13.5" thickBot="1" x14ac:dyDescent="0.25">
      <c r="A364" s="356"/>
      <c r="B364" s="113"/>
      <c r="C364" s="113"/>
      <c r="D364" s="268"/>
      <c r="E364" s="113"/>
      <c r="F364" s="113"/>
      <c r="G364" s="459"/>
      <c r="H364" s="460"/>
      <c r="I364" s="461"/>
      <c r="J364" s="115" t="s">
        <v>1719</v>
      </c>
      <c r="K364" s="115"/>
      <c r="L364" s="115"/>
      <c r="M364" s="116"/>
      <c r="N364" s="281"/>
      <c r="V364" s="233">
        <f>G364</f>
        <v>0</v>
      </c>
    </row>
    <row r="365" spans="1:22" ht="23.25" thickBot="1" x14ac:dyDescent="0.25">
      <c r="A365" s="356"/>
      <c r="B365" s="188" t="s">
        <v>29</v>
      </c>
      <c r="C365" s="188" t="s">
        <v>30</v>
      </c>
      <c r="D365" s="188" t="s">
        <v>31</v>
      </c>
      <c r="E365" s="363" t="s">
        <v>32</v>
      </c>
      <c r="F365" s="363"/>
      <c r="G365" s="364"/>
      <c r="H365" s="365"/>
      <c r="I365" s="366"/>
      <c r="J365" s="120" t="s">
        <v>1840</v>
      </c>
      <c r="K365" s="121"/>
      <c r="L365" s="121"/>
      <c r="M365" s="122"/>
      <c r="N365" s="281"/>
      <c r="V365" s="233"/>
    </row>
    <row r="366" spans="1:22" ht="13.5" thickBot="1" x14ac:dyDescent="0.25">
      <c r="A366" s="357"/>
      <c r="B366" s="124"/>
      <c r="C366" s="124"/>
      <c r="D366" s="134"/>
      <c r="E366" s="126" t="s">
        <v>37</v>
      </c>
      <c r="F366" s="127"/>
      <c r="G366" s="462"/>
      <c r="H366" s="463"/>
      <c r="I366" s="464"/>
      <c r="J366" s="120" t="s">
        <v>1726</v>
      </c>
      <c r="K366" s="121"/>
      <c r="L366" s="121"/>
      <c r="M366" s="122"/>
      <c r="N366" s="281"/>
      <c r="V366" s="233"/>
    </row>
    <row r="367" spans="1:22" ht="24" thickTop="1" thickBot="1" x14ac:dyDescent="0.25">
      <c r="A367" s="355">
        <f t="shared" ref="A367" si="85">A363+1</f>
        <v>88</v>
      </c>
      <c r="B367" s="186" t="s">
        <v>20</v>
      </c>
      <c r="C367" s="186" t="s">
        <v>21</v>
      </c>
      <c r="D367" s="186" t="s">
        <v>22</v>
      </c>
      <c r="E367" s="358" t="s">
        <v>23</v>
      </c>
      <c r="F367" s="358"/>
      <c r="G367" s="358" t="s">
        <v>14</v>
      </c>
      <c r="H367" s="359"/>
      <c r="I367" s="87"/>
      <c r="J367" s="109" t="s">
        <v>1719</v>
      </c>
      <c r="K367" s="110"/>
      <c r="L367" s="110"/>
      <c r="M367" s="111"/>
      <c r="N367" s="281"/>
      <c r="V367" s="233"/>
    </row>
    <row r="368" spans="1:22" ht="13.5" thickBot="1" x14ac:dyDescent="0.25">
      <c r="A368" s="356"/>
      <c r="B368" s="113"/>
      <c r="C368" s="113"/>
      <c r="D368" s="268"/>
      <c r="E368" s="113"/>
      <c r="F368" s="113"/>
      <c r="G368" s="459"/>
      <c r="H368" s="460"/>
      <c r="I368" s="461"/>
      <c r="J368" s="115" t="s">
        <v>1719</v>
      </c>
      <c r="K368" s="115"/>
      <c r="L368" s="115"/>
      <c r="M368" s="116"/>
      <c r="N368" s="281"/>
      <c r="V368" s="233">
        <f>G368</f>
        <v>0</v>
      </c>
    </row>
    <row r="369" spans="1:22" ht="23.25" thickBot="1" x14ac:dyDescent="0.25">
      <c r="A369" s="356"/>
      <c r="B369" s="188" t="s">
        <v>29</v>
      </c>
      <c r="C369" s="188" t="s">
        <v>30</v>
      </c>
      <c r="D369" s="188" t="s">
        <v>31</v>
      </c>
      <c r="E369" s="363" t="s">
        <v>32</v>
      </c>
      <c r="F369" s="363"/>
      <c r="G369" s="364"/>
      <c r="H369" s="365"/>
      <c r="I369" s="366"/>
      <c r="J369" s="120" t="s">
        <v>1840</v>
      </c>
      <c r="K369" s="121"/>
      <c r="L369" s="121"/>
      <c r="M369" s="122"/>
      <c r="N369" s="281"/>
      <c r="V369" s="233"/>
    </row>
    <row r="370" spans="1:22" ht="13.5" thickBot="1" x14ac:dyDescent="0.25">
      <c r="A370" s="357"/>
      <c r="B370" s="124"/>
      <c r="C370" s="124"/>
      <c r="D370" s="134"/>
      <c r="E370" s="126" t="s">
        <v>37</v>
      </c>
      <c r="F370" s="127"/>
      <c r="G370" s="462"/>
      <c r="H370" s="463"/>
      <c r="I370" s="464"/>
      <c r="J370" s="120" t="s">
        <v>1726</v>
      </c>
      <c r="K370" s="121"/>
      <c r="L370" s="121"/>
      <c r="M370" s="122"/>
      <c r="N370" s="281"/>
      <c r="V370" s="233"/>
    </row>
    <row r="371" spans="1:22" ht="24" thickTop="1" thickBot="1" x14ac:dyDescent="0.25">
      <c r="A371" s="355">
        <f t="shared" ref="A371" si="86">A367+1</f>
        <v>89</v>
      </c>
      <c r="B371" s="186" t="s">
        <v>20</v>
      </c>
      <c r="C371" s="186" t="s">
        <v>21</v>
      </c>
      <c r="D371" s="186" t="s">
        <v>22</v>
      </c>
      <c r="E371" s="358" t="s">
        <v>23</v>
      </c>
      <c r="F371" s="358"/>
      <c r="G371" s="358" t="s">
        <v>14</v>
      </c>
      <c r="H371" s="359"/>
      <c r="I371" s="87"/>
      <c r="J371" s="109" t="s">
        <v>1719</v>
      </c>
      <c r="K371" s="110"/>
      <c r="L371" s="110"/>
      <c r="M371" s="111"/>
      <c r="N371" s="281"/>
      <c r="V371" s="233"/>
    </row>
    <row r="372" spans="1:22" ht="13.5" thickBot="1" x14ac:dyDescent="0.25">
      <c r="A372" s="356"/>
      <c r="B372" s="113"/>
      <c r="C372" s="113"/>
      <c r="D372" s="268"/>
      <c r="E372" s="113"/>
      <c r="F372" s="113"/>
      <c r="G372" s="459"/>
      <c r="H372" s="460"/>
      <c r="I372" s="461"/>
      <c r="J372" s="115" t="s">
        <v>1719</v>
      </c>
      <c r="K372" s="115"/>
      <c r="L372" s="115"/>
      <c r="M372" s="116"/>
      <c r="N372" s="281"/>
      <c r="V372" s="233">
        <f>G372</f>
        <v>0</v>
      </c>
    </row>
    <row r="373" spans="1:22" ht="23.25" thickBot="1" x14ac:dyDescent="0.25">
      <c r="A373" s="356"/>
      <c r="B373" s="188" t="s">
        <v>29</v>
      </c>
      <c r="C373" s="188" t="s">
        <v>30</v>
      </c>
      <c r="D373" s="188" t="s">
        <v>31</v>
      </c>
      <c r="E373" s="363" t="s">
        <v>32</v>
      </c>
      <c r="F373" s="363"/>
      <c r="G373" s="364"/>
      <c r="H373" s="365"/>
      <c r="I373" s="366"/>
      <c r="J373" s="120" t="s">
        <v>1840</v>
      </c>
      <c r="K373" s="121"/>
      <c r="L373" s="121"/>
      <c r="M373" s="122"/>
      <c r="N373" s="281"/>
      <c r="V373" s="233"/>
    </row>
    <row r="374" spans="1:22" ht="13.5" thickBot="1" x14ac:dyDescent="0.25">
      <c r="A374" s="357"/>
      <c r="B374" s="124"/>
      <c r="C374" s="124"/>
      <c r="D374" s="134"/>
      <c r="E374" s="126" t="s">
        <v>37</v>
      </c>
      <c r="F374" s="127"/>
      <c r="G374" s="462"/>
      <c r="H374" s="463"/>
      <c r="I374" s="464"/>
      <c r="J374" s="120" t="s">
        <v>1726</v>
      </c>
      <c r="K374" s="121"/>
      <c r="L374" s="121"/>
      <c r="M374" s="122"/>
      <c r="N374" s="281"/>
      <c r="V374" s="233"/>
    </row>
    <row r="375" spans="1:22" ht="24" thickTop="1" thickBot="1" x14ac:dyDescent="0.25">
      <c r="A375" s="355">
        <f t="shared" ref="A375" si="87">A371+1</f>
        <v>90</v>
      </c>
      <c r="B375" s="186" t="s">
        <v>20</v>
      </c>
      <c r="C375" s="186" t="s">
        <v>21</v>
      </c>
      <c r="D375" s="186" t="s">
        <v>22</v>
      </c>
      <c r="E375" s="358" t="s">
        <v>23</v>
      </c>
      <c r="F375" s="358"/>
      <c r="G375" s="358" t="s">
        <v>14</v>
      </c>
      <c r="H375" s="359"/>
      <c r="I375" s="87"/>
      <c r="J375" s="109" t="s">
        <v>1719</v>
      </c>
      <c r="K375" s="110"/>
      <c r="L375" s="110"/>
      <c r="M375" s="111"/>
      <c r="N375" s="281"/>
      <c r="V375" s="233"/>
    </row>
    <row r="376" spans="1:22" ht="13.5" thickBot="1" x14ac:dyDescent="0.25">
      <c r="A376" s="356"/>
      <c r="B376" s="113"/>
      <c r="C376" s="113"/>
      <c r="D376" s="268"/>
      <c r="E376" s="113"/>
      <c r="F376" s="113"/>
      <c r="G376" s="459"/>
      <c r="H376" s="460"/>
      <c r="I376" s="461"/>
      <c r="J376" s="115" t="s">
        <v>1719</v>
      </c>
      <c r="K376" s="115"/>
      <c r="L376" s="115"/>
      <c r="M376" s="116"/>
      <c r="N376" s="281"/>
      <c r="V376" s="233">
        <f>G376</f>
        <v>0</v>
      </c>
    </row>
    <row r="377" spans="1:22" ht="23.25" thickBot="1" x14ac:dyDescent="0.25">
      <c r="A377" s="356"/>
      <c r="B377" s="188" t="s">
        <v>29</v>
      </c>
      <c r="C377" s="188" t="s">
        <v>30</v>
      </c>
      <c r="D377" s="188" t="s">
        <v>31</v>
      </c>
      <c r="E377" s="363" t="s">
        <v>32</v>
      </c>
      <c r="F377" s="363"/>
      <c r="G377" s="364"/>
      <c r="H377" s="365"/>
      <c r="I377" s="366"/>
      <c r="J377" s="120" t="s">
        <v>1840</v>
      </c>
      <c r="K377" s="121"/>
      <c r="L377" s="121"/>
      <c r="M377" s="122"/>
      <c r="N377" s="281"/>
      <c r="V377" s="233"/>
    </row>
    <row r="378" spans="1:22" ht="13.5" thickBot="1" x14ac:dyDescent="0.25">
      <c r="A378" s="357"/>
      <c r="B378" s="124"/>
      <c r="C378" s="124"/>
      <c r="D378" s="134"/>
      <c r="E378" s="126" t="s">
        <v>37</v>
      </c>
      <c r="F378" s="127"/>
      <c r="G378" s="462"/>
      <c r="H378" s="463"/>
      <c r="I378" s="464"/>
      <c r="J378" s="120" t="s">
        <v>1726</v>
      </c>
      <c r="K378" s="121"/>
      <c r="L378" s="121"/>
      <c r="M378" s="122"/>
      <c r="N378" s="281"/>
      <c r="V378" s="233"/>
    </row>
    <row r="379" spans="1:22" ht="24" thickTop="1" thickBot="1" x14ac:dyDescent="0.25">
      <c r="A379" s="355">
        <f t="shared" ref="A379" si="88">A375+1</f>
        <v>91</v>
      </c>
      <c r="B379" s="186" t="s">
        <v>20</v>
      </c>
      <c r="C379" s="186" t="s">
        <v>21</v>
      </c>
      <c r="D379" s="186" t="s">
        <v>22</v>
      </c>
      <c r="E379" s="358" t="s">
        <v>23</v>
      </c>
      <c r="F379" s="358"/>
      <c r="G379" s="358" t="s">
        <v>14</v>
      </c>
      <c r="H379" s="359"/>
      <c r="I379" s="87"/>
      <c r="J379" s="109" t="s">
        <v>1719</v>
      </c>
      <c r="K379" s="110"/>
      <c r="L379" s="110"/>
      <c r="M379" s="111"/>
      <c r="N379" s="281"/>
      <c r="V379" s="233"/>
    </row>
    <row r="380" spans="1:22" ht="13.5" thickBot="1" x14ac:dyDescent="0.25">
      <c r="A380" s="356"/>
      <c r="B380" s="113"/>
      <c r="C380" s="113"/>
      <c r="D380" s="268"/>
      <c r="E380" s="113"/>
      <c r="F380" s="113"/>
      <c r="G380" s="459"/>
      <c r="H380" s="460"/>
      <c r="I380" s="461"/>
      <c r="J380" s="115" t="s">
        <v>1719</v>
      </c>
      <c r="K380" s="115"/>
      <c r="L380" s="115"/>
      <c r="M380" s="116"/>
      <c r="N380" s="281"/>
      <c r="V380" s="233">
        <f>G380</f>
        <v>0</v>
      </c>
    </row>
    <row r="381" spans="1:22" ht="23.25" thickBot="1" x14ac:dyDescent="0.25">
      <c r="A381" s="356"/>
      <c r="B381" s="188" t="s">
        <v>29</v>
      </c>
      <c r="C381" s="188" t="s">
        <v>30</v>
      </c>
      <c r="D381" s="188" t="s">
        <v>31</v>
      </c>
      <c r="E381" s="363" t="s">
        <v>32</v>
      </c>
      <c r="F381" s="363"/>
      <c r="G381" s="364"/>
      <c r="H381" s="365"/>
      <c r="I381" s="366"/>
      <c r="J381" s="120" t="s">
        <v>1840</v>
      </c>
      <c r="K381" s="121"/>
      <c r="L381" s="121"/>
      <c r="M381" s="122"/>
      <c r="N381" s="281"/>
      <c r="V381" s="233"/>
    </row>
    <row r="382" spans="1:22" ht="13.5" thickBot="1" x14ac:dyDescent="0.25">
      <c r="A382" s="357"/>
      <c r="B382" s="124"/>
      <c r="C382" s="124"/>
      <c r="D382" s="134"/>
      <c r="E382" s="126" t="s">
        <v>37</v>
      </c>
      <c r="F382" s="127"/>
      <c r="G382" s="462"/>
      <c r="H382" s="463"/>
      <c r="I382" s="464"/>
      <c r="J382" s="120" t="s">
        <v>1726</v>
      </c>
      <c r="K382" s="121"/>
      <c r="L382" s="121"/>
      <c r="M382" s="122"/>
      <c r="N382" s="281"/>
      <c r="V382" s="233"/>
    </row>
    <row r="383" spans="1:22" ht="24" thickTop="1" thickBot="1" x14ac:dyDescent="0.25">
      <c r="A383" s="355">
        <f t="shared" ref="A383" si="89">A379+1</f>
        <v>92</v>
      </c>
      <c r="B383" s="186" t="s">
        <v>20</v>
      </c>
      <c r="C383" s="186" t="s">
        <v>21</v>
      </c>
      <c r="D383" s="186" t="s">
        <v>22</v>
      </c>
      <c r="E383" s="358" t="s">
        <v>23</v>
      </c>
      <c r="F383" s="358"/>
      <c r="G383" s="358" t="s">
        <v>14</v>
      </c>
      <c r="H383" s="359"/>
      <c r="I383" s="87"/>
      <c r="J383" s="109" t="s">
        <v>1719</v>
      </c>
      <c r="K383" s="110"/>
      <c r="L383" s="110"/>
      <c r="M383" s="111"/>
      <c r="N383" s="281"/>
      <c r="V383" s="233"/>
    </row>
    <row r="384" spans="1:22" ht="13.5" thickBot="1" x14ac:dyDescent="0.25">
      <c r="A384" s="356"/>
      <c r="B384" s="113"/>
      <c r="C384" s="113"/>
      <c r="D384" s="268"/>
      <c r="E384" s="113"/>
      <c r="F384" s="113"/>
      <c r="G384" s="459"/>
      <c r="H384" s="460"/>
      <c r="I384" s="461"/>
      <c r="J384" s="115" t="s">
        <v>1719</v>
      </c>
      <c r="K384" s="115"/>
      <c r="L384" s="115"/>
      <c r="M384" s="116"/>
      <c r="N384" s="281"/>
      <c r="V384" s="233">
        <f>G384</f>
        <v>0</v>
      </c>
    </row>
    <row r="385" spans="1:22" ht="23.25" thickBot="1" x14ac:dyDescent="0.25">
      <c r="A385" s="356"/>
      <c r="B385" s="188" t="s">
        <v>29</v>
      </c>
      <c r="C385" s="188" t="s">
        <v>30</v>
      </c>
      <c r="D385" s="188" t="s">
        <v>31</v>
      </c>
      <c r="E385" s="363" t="s">
        <v>32</v>
      </c>
      <c r="F385" s="363"/>
      <c r="G385" s="364"/>
      <c r="H385" s="365"/>
      <c r="I385" s="366"/>
      <c r="J385" s="120" t="s">
        <v>1840</v>
      </c>
      <c r="K385" s="121"/>
      <c r="L385" s="121"/>
      <c r="M385" s="122"/>
      <c r="N385" s="281"/>
      <c r="V385" s="233"/>
    </row>
    <row r="386" spans="1:22" ht="13.5" thickBot="1" x14ac:dyDescent="0.25">
      <c r="A386" s="357"/>
      <c r="B386" s="124"/>
      <c r="C386" s="124"/>
      <c r="D386" s="134"/>
      <c r="E386" s="126" t="s">
        <v>37</v>
      </c>
      <c r="F386" s="127"/>
      <c r="G386" s="462"/>
      <c r="H386" s="463"/>
      <c r="I386" s="464"/>
      <c r="J386" s="120" t="s">
        <v>1726</v>
      </c>
      <c r="K386" s="121"/>
      <c r="L386" s="121"/>
      <c r="M386" s="122"/>
      <c r="N386" s="281"/>
      <c r="V386" s="233"/>
    </row>
    <row r="387" spans="1:22" ht="24" thickTop="1" thickBot="1" x14ac:dyDescent="0.25">
      <c r="A387" s="355">
        <f t="shared" ref="A387" si="90">A383+1</f>
        <v>93</v>
      </c>
      <c r="B387" s="186" t="s">
        <v>20</v>
      </c>
      <c r="C387" s="186" t="s">
        <v>21</v>
      </c>
      <c r="D387" s="186" t="s">
        <v>22</v>
      </c>
      <c r="E387" s="358" t="s">
        <v>23</v>
      </c>
      <c r="F387" s="358"/>
      <c r="G387" s="358" t="s">
        <v>14</v>
      </c>
      <c r="H387" s="359"/>
      <c r="I387" s="87"/>
      <c r="J387" s="109" t="s">
        <v>1719</v>
      </c>
      <c r="K387" s="110"/>
      <c r="L387" s="110"/>
      <c r="M387" s="111"/>
      <c r="N387" s="281"/>
      <c r="V387" s="233"/>
    </row>
    <row r="388" spans="1:22" ht="13.5" thickBot="1" x14ac:dyDescent="0.25">
      <c r="A388" s="356"/>
      <c r="B388" s="113"/>
      <c r="C388" s="113"/>
      <c r="D388" s="268"/>
      <c r="E388" s="113"/>
      <c r="F388" s="113"/>
      <c r="G388" s="459"/>
      <c r="H388" s="460"/>
      <c r="I388" s="461"/>
      <c r="J388" s="115" t="s">
        <v>1719</v>
      </c>
      <c r="K388" s="115"/>
      <c r="L388" s="115"/>
      <c r="M388" s="116"/>
      <c r="N388" s="281"/>
      <c r="V388" s="233">
        <f>G388</f>
        <v>0</v>
      </c>
    </row>
    <row r="389" spans="1:22" ht="23.25" thickBot="1" x14ac:dyDescent="0.25">
      <c r="A389" s="356"/>
      <c r="B389" s="188" t="s">
        <v>29</v>
      </c>
      <c r="C389" s="188" t="s">
        <v>30</v>
      </c>
      <c r="D389" s="188" t="s">
        <v>31</v>
      </c>
      <c r="E389" s="363" t="s">
        <v>32</v>
      </c>
      <c r="F389" s="363"/>
      <c r="G389" s="364"/>
      <c r="H389" s="365"/>
      <c r="I389" s="366"/>
      <c r="J389" s="120" t="s">
        <v>1840</v>
      </c>
      <c r="K389" s="121"/>
      <c r="L389" s="121"/>
      <c r="M389" s="122"/>
      <c r="N389" s="281"/>
      <c r="V389" s="233"/>
    </row>
    <row r="390" spans="1:22" ht="13.5" thickBot="1" x14ac:dyDescent="0.25">
      <c r="A390" s="357"/>
      <c r="B390" s="124"/>
      <c r="C390" s="124"/>
      <c r="D390" s="134"/>
      <c r="E390" s="126" t="s">
        <v>37</v>
      </c>
      <c r="F390" s="127"/>
      <c r="G390" s="462"/>
      <c r="H390" s="463"/>
      <c r="I390" s="464"/>
      <c r="J390" s="120" t="s">
        <v>1726</v>
      </c>
      <c r="K390" s="121"/>
      <c r="L390" s="121"/>
      <c r="M390" s="122"/>
      <c r="N390" s="281"/>
      <c r="V390" s="233"/>
    </row>
    <row r="391" spans="1:22" ht="24" thickTop="1" thickBot="1" x14ac:dyDescent="0.25">
      <c r="A391" s="355">
        <f t="shared" ref="A391" si="91">A387+1</f>
        <v>94</v>
      </c>
      <c r="B391" s="186" t="s">
        <v>20</v>
      </c>
      <c r="C391" s="186" t="s">
        <v>21</v>
      </c>
      <c r="D391" s="186" t="s">
        <v>22</v>
      </c>
      <c r="E391" s="358" t="s">
        <v>23</v>
      </c>
      <c r="F391" s="358"/>
      <c r="G391" s="358" t="s">
        <v>14</v>
      </c>
      <c r="H391" s="359"/>
      <c r="I391" s="87"/>
      <c r="J391" s="109" t="s">
        <v>1719</v>
      </c>
      <c r="K391" s="110"/>
      <c r="L391" s="110"/>
      <c r="M391" s="111"/>
      <c r="N391" s="281"/>
      <c r="V391" s="233"/>
    </row>
    <row r="392" spans="1:22" ht="13.5" thickBot="1" x14ac:dyDescent="0.25">
      <c r="A392" s="356"/>
      <c r="B392" s="113"/>
      <c r="C392" s="113"/>
      <c r="D392" s="268"/>
      <c r="E392" s="113"/>
      <c r="F392" s="113"/>
      <c r="G392" s="459"/>
      <c r="H392" s="460"/>
      <c r="I392" s="461"/>
      <c r="J392" s="115" t="s">
        <v>1719</v>
      </c>
      <c r="K392" s="115"/>
      <c r="L392" s="115"/>
      <c r="M392" s="116"/>
      <c r="N392" s="281"/>
      <c r="V392" s="233">
        <f>G392</f>
        <v>0</v>
      </c>
    </row>
    <row r="393" spans="1:22" ht="23.25" thickBot="1" x14ac:dyDescent="0.25">
      <c r="A393" s="356"/>
      <c r="B393" s="188" t="s">
        <v>29</v>
      </c>
      <c r="C393" s="188" t="s">
        <v>30</v>
      </c>
      <c r="D393" s="188" t="s">
        <v>31</v>
      </c>
      <c r="E393" s="363" t="s">
        <v>32</v>
      </c>
      <c r="F393" s="363"/>
      <c r="G393" s="364"/>
      <c r="H393" s="365"/>
      <c r="I393" s="366"/>
      <c r="J393" s="120" t="s">
        <v>1840</v>
      </c>
      <c r="K393" s="121"/>
      <c r="L393" s="121"/>
      <c r="M393" s="122"/>
      <c r="N393" s="281"/>
      <c r="V393" s="233"/>
    </row>
    <row r="394" spans="1:22" ht="13.5" thickBot="1" x14ac:dyDescent="0.25">
      <c r="A394" s="357"/>
      <c r="B394" s="124"/>
      <c r="C394" s="124"/>
      <c r="D394" s="134"/>
      <c r="E394" s="126" t="s">
        <v>37</v>
      </c>
      <c r="F394" s="127"/>
      <c r="G394" s="462"/>
      <c r="H394" s="463"/>
      <c r="I394" s="464"/>
      <c r="J394" s="120" t="s">
        <v>1726</v>
      </c>
      <c r="K394" s="121"/>
      <c r="L394" s="121"/>
      <c r="M394" s="122"/>
      <c r="N394" s="281"/>
      <c r="V394" s="233"/>
    </row>
    <row r="395" spans="1:22" ht="24" thickTop="1" thickBot="1" x14ac:dyDescent="0.25">
      <c r="A395" s="355">
        <f t="shared" ref="A395" si="92">A391+1</f>
        <v>95</v>
      </c>
      <c r="B395" s="186" t="s">
        <v>20</v>
      </c>
      <c r="C395" s="186" t="s">
        <v>21</v>
      </c>
      <c r="D395" s="186" t="s">
        <v>22</v>
      </c>
      <c r="E395" s="358" t="s">
        <v>23</v>
      </c>
      <c r="F395" s="358"/>
      <c r="G395" s="358" t="s">
        <v>14</v>
      </c>
      <c r="H395" s="359"/>
      <c r="I395" s="87"/>
      <c r="J395" s="109" t="s">
        <v>1719</v>
      </c>
      <c r="K395" s="110"/>
      <c r="L395" s="110"/>
      <c r="M395" s="111"/>
      <c r="N395" s="281"/>
      <c r="V395" s="233"/>
    </row>
    <row r="396" spans="1:22" ht="13.5" thickBot="1" x14ac:dyDescent="0.25">
      <c r="A396" s="356"/>
      <c r="B396" s="113"/>
      <c r="C396" s="113"/>
      <c r="D396" s="268"/>
      <c r="E396" s="113"/>
      <c r="F396" s="113"/>
      <c r="G396" s="459"/>
      <c r="H396" s="460"/>
      <c r="I396" s="461"/>
      <c r="J396" s="115" t="s">
        <v>1719</v>
      </c>
      <c r="K396" s="115"/>
      <c r="L396" s="115"/>
      <c r="M396" s="116"/>
      <c r="N396" s="281"/>
      <c r="V396" s="233">
        <f>G396</f>
        <v>0</v>
      </c>
    </row>
    <row r="397" spans="1:22" ht="23.25" thickBot="1" x14ac:dyDescent="0.25">
      <c r="A397" s="356"/>
      <c r="B397" s="188" t="s">
        <v>29</v>
      </c>
      <c r="C397" s="188" t="s">
        <v>30</v>
      </c>
      <c r="D397" s="188" t="s">
        <v>31</v>
      </c>
      <c r="E397" s="363" t="s">
        <v>32</v>
      </c>
      <c r="F397" s="363"/>
      <c r="G397" s="364"/>
      <c r="H397" s="365"/>
      <c r="I397" s="366"/>
      <c r="J397" s="120" t="s">
        <v>1840</v>
      </c>
      <c r="K397" s="121"/>
      <c r="L397" s="121"/>
      <c r="M397" s="122"/>
      <c r="N397" s="281"/>
      <c r="V397" s="233"/>
    </row>
    <row r="398" spans="1:22" ht="13.5" thickBot="1" x14ac:dyDescent="0.25">
      <c r="A398" s="357"/>
      <c r="B398" s="124"/>
      <c r="C398" s="124"/>
      <c r="D398" s="134"/>
      <c r="E398" s="126" t="s">
        <v>37</v>
      </c>
      <c r="F398" s="127"/>
      <c r="G398" s="462"/>
      <c r="H398" s="463"/>
      <c r="I398" s="464"/>
      <c r="J398" s="120" t="s">
        <v>1726</v>
      </c>
      <c r="K398" s="121"/>
      <c r="L398" s="121"/>
      <c r="M398" s="122"/>
      <c r="N398" s="281"/>
      <c r="V398" s="233"/>
    </row>
    <row r="399" spans="1:22" ht="24" thickTop="1" thickBot="1" x14ac:dyDescent="0.25">
      <c r="A399" s="355">
        <f t="shared" ref="A399" si="93">A395+1</f>
        <v>96</v>
      </c>
      <c r="B399" s="186" t="s">
        <v>20</v>
      </c>
      <c r="C399" s="186" t="s">
        <v>21</v>
      </c>
      <c r="D399" s="186" t="s">
        <v>22</v>
      </c>
      <c r="E399" s="358" t="s">
        <v>23</v>
      </c>
      <c r="F399" s="358"/>
      <c r="G399" s="358" t="s">
        <v>14</v>
      </c>
      <c r="H399" s="359"/>
      <c r="I399" s="87"/>
      <c r="J399" s="109" t="s">
        <v>1719</v>
      </c>
      <c r="K399" s="110"/>
      <c r="L399" s="110"/>
      <c r="M399" s="111"/>
      <c r="N399" s="281"/>
      <c r="V399" s="233"/>
    </row>
    <row r="400" spans="1:22" ht="13.5" thickBot="1" x14ac:dyDescent="0.25">
      <c r="A400" s="356"/>
      <c r="B400" s="113"/>
      <c r="C400" s="113"/>
      <c r="D400" s="268"/>
      <c r="E400" s="113"/>
      <c r="F400" s="113"/>
      <c r="G400" s="459"/>
      <c r="H400" s="460"/>
      <c r="I400" s="461"/>
      <c r="J400" s="115" t="s">
        <v>1719</v>
      </c>
      <c r="K400" s="115"/>
      <c r="L400" s="115"/>
      <c r="M400" s="116"/>
      <c r="N400" s="281"/>
      <c r="V400" s="233">
        <f>G400</f>
        <v>0</v>
      </c>
    </row>
    <row r="401" spans="1:22" ht="23.25" thickBot="1" x14ac:dyDescent="0.25">
      <c r="A401" s="356"/>
      <c r="B401" s="188" t="s">
        <v>29</v>
      </c>
      <c r="C401" s="188" t="s">
        <v>30</v>
      </c>
      <c r="D401" s="188" t="s">
        <v>31</v>
      </c>
      <c r="E401" s="363" t="s">
        <v>32</v>
      </c>
      <c r="F401" s="363"/>
      <c r="G401" s="364"/>
      <c r="H401" s="365"/>
      <c r="I401" s="366"/>
      <c r="J401" s="120" t="s">
        <v>1840</v>
      </c>
      <c r="K401" s="121"/>
      <c r="L401" s="121"/>
      <c r="M401" s="122"/>
      <c r="N401" s="281"/>
      <c r="V401" s="233"/>
    </row>
    <row r="402" spans="1:22" ht="13.5" thickBot="1" x14ac:dyDescent="0.25">
      <c r="A402" s="357"/>
      <c r="B402" s="124"/>
      <c r="C402" s="124"/>
      <c r="D402" s="134"/>
      <c r="E402" s="126" t="s">
        <v>37</v>
      </c>
      <c r="F402" s="127"/>
      <c r="G402" s="462"/>
      <c r="H402" s="463"/>
      <c r="I402" s="464"/>
      <c r="J402" s="120" t="s">
        <v>1726</v>
      </c>
      <c r="K402" s="121"/>
      <c r="L402" s="121"/>
      <c r="M402" s="122"/>
      <c r="N402" s="281"/>
      <c r="V402" s="233"/>
    </row>
    <row r="403" spans="1:22" ht="24" thickTop="1" thickBot="1" x14ac:dyDescent="0.25">
      <c r="A403" s="355">
        <f t="shared" ref="A403" si="94">A399+1</f>
        <v>97</v>
      </c>
      <c r="B403" s="186" t="s">
        <v>20</v>
      </c>
      <c r="C403" s="186" t="s">
        <v>21</v>
      </c>
      <c r="D403" s="186" t="s">
        <v>22</v>
      </c>
      <c r="E403" s="358" t="s">
        <v>23</v>
      </c>
      <c r="F403" s="358"/>
      <c r="G403" s="358" t="s">
        <v>14</v>
      </c>
      <c r="H403" s="359"/>
      <c r="I403" s="87"/>
      <c r="J403" s="109" t="s">
        <v>1719</v>
      </c>
      <c r="K403" s="110"/>
      <c r="L403" s="110"/>
      <c r="M403" s="111"/>
      <c r="N403" s="281"/>
      <c r="V403" s="233"/>
    </row>
    <row r="404" spans="1:22" ht="13.5" thickBot="1" x14ac:dyDescent="0.25">
      <c r="A404" s="356"/>
      <c r="B404" s="113"/>
      <c r="C404" s="113"/>
      <c r="D404" s="268"/>
      <c r="E404" s="113"/>
      <c r="F404" s="113"/>
      <c r="G404" s="459"/>
      <c r="H404" s="460"/>
      <c r="I404" s="461"/>
      <c r="J404" s="115" t="s">
        <v>1719</v>
      </c>
      <c r="K404" s="115"/>
      <c r="L404" s="115"/>
      <c r="M404" s="116"/>
      <c r="N404" s="281"/>
      <c r="V404" s="233">
        <f>G404</f>
        <v>0</v>
      </c>
    </row>
    <row r="405" spans="1:22" ht="23.25" thickBot="1" x14ac:dyDescent="0.25">
      <c r="A405" s="356"/>
      <c r="B405" s="188" t="s">
        <v>29</v>
      </c>
      <c r="C405" s="188" t="s">
        <v>30</v>
      </c>
      <c r="D405" s="188" t="s">
        <v>31</v>
      </c>
      <c r="E405" s="363" t="s">
        <v>32</v>
      </c>
      <c r="F405" s="363"/>
      <c r="G405" s="364"/>
      <c r="H405" s="365"/>
      <c r="I405" s="366"/>
      <c r="J405" s="120" t="s">
        <v>1840</v>
      </c>
      <c r="K405" s="121"/>
      <c r="L405" s="121"/>
      <c r="M405" s="122"/>
      <c r="N405" s="281"/>
      <c r="V405" s="233"/>
    </row>
    <row r="406" spans="1:22" ht="13.5" thickBot="1" x14ac:dyDescent="0.25">
      <c r="A406" s="357"/>
      <c r="B406" s="124"/>
      <c r="C406" s="124"/>
      <c r="D406" s="134"/>
      <c r="E406" s="126" t="s">
        <v>37</v>
      </c>
      <c r="F406" s="127"/>
      <c r="G406" s="462"/>
      <c r="H406" s="463"/>
      <c r="I406" s="464"/>
      <c r="J406" s="120" t="s">
        <v>1726</v>
      </c>
      <c r="K406" s="121"/>
      <c r="L406" s="121"/>
      <c r="M406" s="122"/>
      <c r="N406" s="281"/>
      <c r="V406" s="233"/>
    </row>
    <row r="407" spans="1:22" ht="24" thickTop="1" thickBot="1" x14ac:dyDescent="0.25">
      <c r="A407" s="355">
        <f t="shared" ref="A407" si="95">A403+1</f>
        <v>98</v>
      </c>
      <c r="B407" s="186" t="s">
        <v>20</v>
      </c>
      <c r="C407" s="186" t="s">
        <v>21</v>
      </c>
      <c r="D407" s="186" t="s">
        <v>22</v>
      </c>
      <c r="E407" s="358" t="s">
        <v>23</v>
      </c>
      <c r="F407" s="358"/>
      <c r="G407" s="358" t="s">
        <v>14</v>
      </c>
      <c r="H407" s="359"/>
      <c r="I407" s="87"/>
      <c r="J407" s="109" t="s">
        <v>1719</v>
      </c>
      <c r="K407" s="110"/>
      <c r="L407" s="110"/>
      <c r="M407" s="111"/>
      <c r="N407" s="281"/>
      <c r="V407" s="233"/>
    </row>
    <row r="408" spans="1:22" ht="13.5" thickBot="1" x14ac:dyDescent="0.25">
      <c r="A408" s="356"/>
      <c r="B408" s="113"/>
      <c r="C408" s="113"/>
      <c r="D408" s="268"/>
      <c r="E408" s="113"/>
      <c r="F408" s="113"/>
      <c r="G408" s="459"/>
      <c r="H408" s="460"/>
      <c r="I408" s="461"/>
      <c r="J408" s="115" t="s">
        <v>1719</v>
      </c>
      <c r="K408" s="115"/>
      <c r="L408" s="115"/>
      <c r="M408" s="116"/>
      <c r="N408" s="281"/>
      <c r="V408" s="233">
        <f>G408</f>
        <v>0</v>
      </c>
    </row>
    <row r="409" spans="1:22" ht="23.25" thickBot="1" x14ac:dyDescent="0.25">
      <c r="A409" s="356"/>
      <c r="B409" s="188" t="s">
        <v>29</v>
      </c>
      <c r="C409" s="188" t="s">
        <v>30</v>
      </c>
      <c r="D409" s="188" t="s">
        <v>31</v>
      </c>
      <c r="E409" s="363" t="s">
        <v>32</v>
      </c>
      <c r="F409" s="363"/>
      <c r="G409" s="364"/>
      <c r="H409" s="365"/>
      <c r="I409" s="366"/>
      <c r="J409" s="120" t="s">
        <v>1840</v>
      </c>
      <c r="K409" s="121"/>
      <c r="L409" s="121"/>
      <c r="M409" s="122"/>
      <c r="N409" s="281"/>
      <c r="V409" s="233"/>
    </row>
    <row r="410" spans="1:22" ht="13.5" thickBot="1" x14ac:dyDescent="0.25">
      <c r="A410" s="357"/>
      <c r="B410" s="124"/>
      <c r="C410" s="124"/>
      <c r="D410" s="134"/>
      <c r="E410" s="126" t="s">
        <v>37</v>
      </c>
      <c r="F410" s="127"/>
      <c r="G410" s="462"/>
      <c r="H410" s="463"/>
      <c r="I410" s="464"/>
      <c r="J410" s="120" t="s">
        <v>1726</v>
      </c>
      <c r="K410" s="121"/>
      <c r="L410" s="121"/>
      <c r="M410" s="122"/>
      <c r="N410" s="281"/>
      <c r="V410" s="233"/>
    </row>
    <row r="411" spans="1:22" ht="24" thickTop="1" thickBot="1" x14ac:dyDescent="0.25">
      <c r="A411" s="355">
        <f t="shared" ref="A411" si="96">A407+1</f>
        <v>99</v>
      </c>
      <c r="B411" s="186" t="s">
        <v>20</v>
      </c>
      <c r="C411" s="186" t="s">
        <v>21</v>
      </c>
      <c r="D411" s="186" t="s">
        <v>22</v>
      </c>
      <c r="E411" s="358" t="s">
        <v>23</v>
      </c>
      <c r="F411" s="358"/>
      <c r="G411" s="358" t="s">
        <v>14</v>
      </c>
      <c r="H411" s="359"/>
      <c r="I411" s="87"/>
      <c r="J411" s="109" t="s">
        <v>1719</v>
      </c>
      <c r="K411" s="110"/>
      <c r="L411" s="110"/>
      <c r="M411" s="111"/>
      <c r="N411" s="281"/>
      <c r="V411" s="233"/>
    </row>
    <row r="412" spans="1:22" ht="13.5" thickBot="1" x14ac:dyDescent="0.25">
      <c r="A412" s="356"/>
      <c r="B412" s="113"/>
      <c r="C412" s="113"/>
      <c r="D412" s="268"/>
      <c r="E412" s="113"/>
      <c r="F412" s="113"/>
      <c r="G412" s="459"/>
      <c r="H412" s="460"/>
      <c r="I412" s="461"/>
      <c r="J412" s="115" t="s">
        <v>1719</v>
      </c>
      <c r="K412" s="115"/>
      <c r="L412" s="115"/>
      <c r="M412" s="116"/>
      <c r="N412" s="281"/>
      <c r="V412" s="233">
        <f>G412</f>
        <v>0</v>
      </c>
    </row>
    <row r="413" spans="1:22" ht="23.25" thickBot="1" x14ac:dyDescent="0.25">
      <c r="A413" s="356"/>
      <c r="B413" s="188" t="s">
        <v>29</v>
      </c>
      <c r="C413" s="188" t="s">
        <v>30</v>
      </c>
      <c r="D413" s="188" t="s">
        <v>31</v>
      </c>
      <c r="E413" s="363" t="s">
        <v>32</v>
      </c>
      <c r="F413" s="363"/>
      <c r="G413" s="364"/>
      <c r="H413" s="365"/>
      <c r="I413" s="366"/>
      <c r="J413" s="120" t="s">
        <v>1840</v>
      </c>
      <c r="K413" s="121"/>
      <c r="L413" s="121"/>
      <c r="M413" s="122"/>
      <c r="N413" s="281"/>
      <c r="V413" s="233"/>
    </row>
    <row r="414" spans="1:22" ht="13.5" thickBot="1" x14ac:dyDescent="0.25">
      <c r="A414" s="357"/>
      <c r="B414" s="124"/>
      <c r="C414" s="124"/>
      <c r="D414" s="134"/>
      <c r="E414" s="126" t="s">
        <v>37</v>
      </c>
      <c r="F414" s="127"/>
      <c r="G414" s="462"/>
      <c r="H414" s="463"/>
      <c r="I414" s="464"/>
      <c r="J414" s="120" t="s">
        <v>1726</v>
      </c>
      <c r="K414" s="121"/>
      <c r="L414" s="121"/>
      <c r="M414" s="122"/>
      <c r="N414" s="281"/>
      <c r="V414" s="233"/>
    </row>
    <row r="415" spans="1:22" ht="24" thickTop="1" thickBot="1" x14ac:dyDescent="0.25">
      <c r="A415" s="355">
        <f t="shared" ref="A415" si="97">A411+1</f>
        <v>100</v>
      </c>
      <c r="B415" s="186" t="s">
        <v>20</v>
      </c>
      <c r="C415" s="186" t="s">
        <v>21</v>
      </c>
      <c r="D415" s="186" t="s">
        <v>22</v>
      </c>
      <c r="E415" s="358" t="s">
        <v>23</v>
      </c>
      <c r="F415" s="358"/>
      <c r="G415" s="358" t="s">
        <v>14</v>
      </c>
      <c r="H415" s="359"/>
      <c r="I415" s="87"/>
      <c r="J415" s="109" t="s">
        <v>1719</v>
      </c>
      <c r="K415" s="110"/>
      <c r="L415" s="110"/>
      <c r="M415" s="111"/>
      <c r="N415" s="281"/>
      <c r="V415" s="233"/>
    </row>
    <row r="416" spans="1:22" ht="13.5" thickBot="1" x14ac:dyDescent="0.25">
      <c r="A416" s="356"/>
      <c r="B416" s="113"/>
      <c r="C416" s="113"/>
      <c r="D416" s="268"/>
      <c r="E416" s="113"/>
      <c r="F416" s="113"/>
      <c r="G416" s="459"/>
      <c r="H416" s="460"/>
      <c r="I416" s="461"/>
      <c r="J416" s="115" t="s">
        <v>1719</v>
      </c>
      <c r="K416" s="115"/>
      <c r="L416" s="115"/>
      <c r="M416" s="116"/>
      <c r="N416" s="281"/>
      <c r="V416" s="233">
        <f>G416</f>
        <v>0</v>
      </c>
    </row>
    <row r="417" spans="1:14" ht="23.25" thickBot="1" x14ac:dyDescent="0.25">
      <c r="A417" s="356"/>
      <c r="B417" s="188" t="s">
        <v>29</v>
      </c>
      <c r="C417" s="188" t="s">
        <v>30</v>
      </c>
      <c r="D417" s="188" t="s">
        <v>31</v>
      </c>
      <c r="E417" s="363" t="s">
        <v>32</v>
      </c>
      <c r="F417" s="363"/>
      <c r="G417" s="364"/>
      <c r="H417" s="365"/>
      <c r="I417" s="366"/>
      <c r="J417" s="120" t="s">
        <v>1840</v>
      </c>
      <c r="K417" s="121"/>
      <c r="L417" s="121"/>
      <c r="M417" s="122"/>
      <c r="N417" s="281"/>
    </row>
    <row r="418" spans="1:14" ht="13.5" thickBot="1" x14ac:dyDescent="0.25">
      <c r="A418" s="357"/>
      <c r="B418" s="134"/>
      <c r="C418" s="134"/>
      <c r="D418" s="134"/>
      <c r="E418" s="136" t="s">
        <v>37</v>
      </c>
      <c r="F418" s="137"/>
      <c r="G418" s="462"/>
      <c r="H418" s="463"/>
      <c r="I418" s="464"/>
      <c r="J418" s="138" t="s">
        <v>1726</v>
      </c>
      <c r="K418" s="139"/>
      <c r="L418" s="139"/>
      <c r="M418" s="140"/>
      <c r="N418" s="281"/>
    </row>
    <row r="419"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6"/>
    <mergeCell ref="E22:F22"/>
    <mergeCell ref="G22:H22"/>
    <mergeCell ref="G23:I23"/>
    <mergeCell ref="E25:F25"/>
    <mergeCell ref="G25:I25"/>
    <mergeCell ref="G26:I26"/>
    <mergeCell ref="A18:A21"/>
    <mergeCell ref="E18:F18"/>
    <mergeCell ref="G18:I18"/>
    <mergeCell ref="G19:I19"/>
    <mergeCell ref="E20:F20"/>
    <mergeCell ref="G20:I21"/>
    <mergeCell ref="A31:A34"/>
    <mergeCell ref="E31:F31"/>
    <mergeCell ref="G31:H31"/>
    <mergeCell ref="G32:I32"/>
    <mergeCell ref="E33:F33"/>
    <mergeCell ref="G33:I33"/>
    <mergeCell ref="G34:I34"/>
    <mergeCell ref="A27:A30"/>
    <mergeCell ref="E27:F27"/>
    <mergeCell ref="G27:H27"/>
    <mergeCell ref="G28:I28"/>
    <mergeCell ref="E29:F29"/>
    <mergeCell ref="G29:I29"/>
    <mergeCell ref="G30:I30"/>
    <mergeCell ref="A39:A42"/>
    <mergeCell ref="E39:F39"/>
    <mergeCell ref="G39:H39"/>
    <mergeCell ref="G40:I40"/>
    <mergeCell ref="E41:F41"/>
    <mergeCell ref="G41:I41"/>
    <mergeCell ref="G42:I42"/>
    <mergeCell ref="A35:A38"/>
    <mergeCell ref="E35:F35"/>
    <mergeCell ref="G35:H35"/>
    <mergeCell ref="G36:I36"/>
    <mergeCell ref="E37:F37"/>
    <mergeCell ref="G37:I37"/>
    <mergeCell ref="G38:I38"/>
    <mergeCell ref="A47:A50"/>
    <mergeCell ref="E47:F47"/>
    <mergeCell ref="G47:H47"/>
    <mergeCell ref="G48:I48"/>
    <mergeCell ref="E49:F49"/>
    <mergeCell ref="G49:I49"/>
    <mergeCell ref="G50:I50"/>
    <mergeCell ref="A43:A46"/>
    <mergeCell ref="E43:F43"/>
    <mergeCell ref="G43:H43"/>
    <mergeCell ref="G44:I44"/>
    <mergeCell ref="E45:F45"/>
    <mergeCell ref="G45:I45"/>
    <mergeCell ref="G46:I46"/>
    <mergeCell ref="A55:A58"/>
    <mergeCell ref="E55:F55"/>
    <mergeCell ref="G55:H55"/>
    <mergeCell ref="G56:I56"/>
    <mergeCell ref="E57:F57"/>
    <mergeCell ref="G57:I57"/>
    <mergeCell ref="G58:I58"/>
    <mergeCell ref="A51:A54"/>
    <mergeCell ref="E51:F51"/>
    <mergeCell ref="G51:H51"/>
    <mergeCell ref="G52:I52"/>
    <mergeCell ref="E53:F53"/>
    <mergeCell ref="G53:I53"/>
    <mergeCell ref="G54:I54"/>
    <mergeCell ref="A63:A66"/>
    <mergeCell ref="E63:F63"/>
    <mergeCell ref="G63:H63"/>
    <mergeCell ref="G64:I64"/>
    <mergeCell ref="E65:F65"/>
    <mergeCell ref="G65:I65"/>
    <mergeCell ref="G66:I66"/>
    <mergeCell ref="A59:A62"/>
    <mergeCell ref="E59:F59"/>
    <mergeCell ref="G59:H59"/>
    <mergeCell ref="G60:I60"/>
    <mergeCell ref="E61:F61"/>
    <mergeCell ref="G61:I61"/>
    <mergeCell ref="G62:I62"/>
    <mergeCell ref="A71:A74"/>
    <mergeCell ref="E71:F71"/>
    <mergeCell ref="G71:H71"/>
    <mergeCell ref="G72:I72"/>
    <mergeCell ref="E73:F73"/>
    <mergeCell ref="G73:I73"/>
    <mergeCell ref="G74:I74"/>
    <mergeCell ref="A67:A70"/>
    <mergeCell ref="E67:F67"/>
    <mergeCell ref="G67:H67"/>
    <mergeCell ref="G68:I68"/>
    <mergeCell ref="E69:F69"/>
    <mergeCell ref="G69:I69"/>
    <mergeCell ref="G70:I70"/>
    <mergeCell ref="A79:A82"/>
    <mergeCell ref="E79:F79"/>
    <mergeCell ref="G79:H79"/>
    <mergeCell ref="G80:I80"/>
    <mergeCell ref="E81:F81"/>
    <mergeCell ref="G81:I81"/>
    <mergeCell ref="G82:I82"/>
    <mergeCell ref="A75:A78"/>
    <mergeCell ref="E75:F75"/>
    <mergeCell ref="G75:H75"/>
    <mergeCell ref="G76:I76"/>
    <mergeCell ref="E77:F77"/>
    <mergeCell ref="G77:I77"/>
    <mergeCell ref="G78:I78"/>
    <mergeCell ref="A87:A90"/>
    <mergeCell ref="E87:F87"/>
    <mergeCell ref="G87:H87"/>
    <mergeCell ref="G88:I88"/>
    <mergeCell ref="E89:F89"/>
    <mergeCell ref="G89:I89"/>
    <mergeCell ref="G90:I90"/>
    <mergeCell ref="A83:A86"/>
    <mergeCell ref="E83:F83"/>
    <mergeCell ref="G83:H83"/>
    <mergeCell ref="G84:I84"/>
    <mergeCell ref="E85:F85"/>
    <mergeCell ref="G85:I85"/>
    <mergeCell ref="G86:I86"/>
    <mergeCell ref="A95:A98"/>
    <mergeCell ref="E95:F95"/>
    <mergeCell ref="G95:H95"/>
    <mergeCell ref="G96:I96"/>
    <mergeCell ref="E97:F97"/>
    <mergeCell ref="G97:I97"/>
    <mergeCell ref="G98:I98"/>
    <mergeCell ref="A91:A94"/>
    <mergeCell ref="E91:F91"/>
    <mergeCell ref="G91:H91"/>
    <mergeCell ref="G92:I92"/>
    <mergeCell ref="E93:F93"/>
    <mergeCell ref="G93:I93"/>
    <mergeCell ref="G94:I94"/>
    <mergeCell ref="A103:A106"/>
    <mergeCell ref="E103:F103"/>
    <mergeCell ref="G103:H103"/>
    <mergeCell ref="G104:I104"/>
    <mergeCell ref="E105:F105"/>
    <mergeCell ref="G105:I105"/>
    <mergeCell ref="G106:I106"/>
    <mergeCell ref="A99:A102"/>
    <mergeCell ref="E99:F99"/>
    <mergeCell ref="G99:H99"/>
    <mergeCell ref="G100:I100"/>
    <mergeCell ref="E101:F101"/>
    <mergeCell ref="G101:I101"/>
    <mergeCell ref="G102:I102"/>
    <mergeCell ref="A111:A114"/>
    <mergeCell ref="E111:F111"/>
    <mergeCell ref="G111:H111"/>
    <mergeCell ref="G112:I112"/>
    <mergeCell ref="E113:F113"/>
    <mergeCell ref="G113:I113"/>
    <mergeCell ref="G114:I114"/>
    <mergeCell ref="A107:A110"/>
    <mergeCell ref="E107:F107"/>
    <mergeCell ref="G107:H107"/>
    <mergeCell ref="G108:I108"/>
    <mergeCell ref="E109:F109"/>
    <mergeCell ref="G109:I109"/>
    <mergeCell ref="G110:I110"/>
    <mergeCell ref="A119:A122"/>
    <mergeCell ref="E119:F119"/>
    <mergeCell ref="G119:H119"/>
    <mergeCell ref="G120:I120"/>
    <mergeCell ref="E121:F121"/>
    <mergeCell ref="G121:I121"/>
    <mergeCell ref="G122:I122"/>
    <mergeCell ref="A115:A118"/>
    <mergeCell ref="E115:F115"/>
    <mergeCell ref="G115:H115"/>
    <mergeCell ref="G116:I116"/>
    <mergeCell ref="E117:F117"/>
    <mergeCell ref="G117:I117"/>
    <mergeCell ref="G118:I118"/>
    <mergeCell ref="A127:A130"/>
    <mergeCell ref="E127:F127"/>
    <mergeCell ref="G127:H127"/>
    <mergeCell ref="G128:I128"/>
    <mergeCell ref="E129:F129"/>
    <mergeCell ref="G129:I129"/>
    <mergeCell ref="G130:I130"/>
    <mergeCell ref="A123:A126"/>
    <mergeCell ref="E123:F123"/>
    <mergeCell ref="G123:H123"/>
    <mergeCell ref="G124:I124"/>
    <mergeCell ref="E125:F125"/>
    <mergeCell ref="G125:I125"/>
    <mergeCell ref="G126:I126"/>
    <mergeCell ref="A135:A138"/>
    <mergeCell ref="E135:F135"/>
    <mergeCell ref="G135:H135"/>
    <mergeCell ref="G136:I136"/>
    <mergeCell ref="E137:F137"/>
    <mergeCell ref="G137:I137"/>
    <mergeCell ref="G138:I138"/>
    <mergeCell ref="A131:A134"/>
    <mergeCell ref="E131:F131"/>
    <mergeCell ref="G131:H131"/>
    <mergeCell ref="G132:I132"/>
    <mergeCell ref="E133:F133"/>
    <mergeCell ref="G133:I133"/>
    <mergeCell ref="G134:I134"/>
    <mergeCell ref="A143:A146"/>
    <mergeCell ref="E143:F143"/>
    <mergeCell ref="G143:H143"/>
    <mergeCell ref="G144:I144"/>
    <mergeCell ref="E145:F145"/>
    <mergeCell ref="G145:I145"/>
    <mergeCell ref="G146:I146"/>
    <mergeCell ref="A139:A142"/>
    <mergeCell ref="E139:F139"/>
    <mergeCell ref="G139:H139"/>
    <mergeCell ref="G140:I140"/>
    <mergeCell ref="E141:F141"/>
    <mergeCell ref="G141:I141"/>
    <mergeCell ref="G142:I142"/>
    <mergeCell ref="A151:A154"/>
    <mergeCell ref="E151:F151"/>
    <mergeCell ref="G151:H151"/>
    <mergeCell ref="G152:I152"/>
    <mergeCell ref="E153:F153"/>
    <mergeCell ref="G153:I153"/>
    <mergeCell ref="G154:I154"/>
    <mergeCell ref="A147:A150"/>
    <mergeCell ref="E147:F147"/>
    <mergeCell ref="G147:H147"/>
    <mergeCell ref="G148:I148"/>
    <mergeCell ref="E149:F149"/>
    <mergeCell ref="G149:I149"/>
    <mergeCell ref="G150:I150"/>
    <mergeCell ref="A159:A162"/>
    <mergeCell ref="E159:F159"/>
    <mergeCell ref="G159:H159"/>
    <mergeCell ref="G160:I160"/>
    <mergeCell ref="E161:F161"/>
    <mergeCell ref="G161:I161"/>
    <mergeCell ref="G162:I162"/>
    <mergeCell ref="A155:A158"/>
    <mergeCell ref="E155:F155"/>
    <mergeCell ref="G155:H155"/>
    <mergeCell ref="G156:I156"/>
    <mergeCell ref="E157:F157"/>
    <mergeCell ref="G157:I157"/>
    <mergeCell ref="G158:I158"/>
    <mergeCell ref="A167:A170"/>
    <mergeCell ref="E167:F167"/>
    <mergeCell ref="G167:H167"/>
    <mergeCell ref="G168:I168"/>
    <mergeCell ref="E169:F169"/>
    <mergeCell ref="G169:I169"/>
    <mergeCell ref="G170:I170"/>
    <mergeCell ref="A163:A166"/>
    <mergeCell ref="E163:F163"/>
    <mergeCell ref="G163:H163"/>
    <mergeCell ref="G164:I164"/>
    <mergeCell ref="E165:F165"/>
    <mergeCell ref="G165:I165"/>
    <mergeCell ref="G166:I166"/>
    <mergeCell ref="A175:A178"/>
    <mergeCell ref="E175:F175"/>
    <mergeCell ref="G175:H175"/>
    <mergeCell ref="G176:I176"/>
    <mergeCell ref="E177:F177"/>
    <mergeCell ref="G177:I177"/>
    <mergeCell ref="G178:I178"/>
    <mergeCell ref="A171:A174"/>
    <mergeCell ref="E171:F171"/>
    <mergeCell ref="G171:H171"/>
    <mergeCell ref="G172:I172"/>
    <mergeCell ref="E173:F173"/>
    <mergeCell ref="G173:I173"/>
    <mergeCell ref="G174:I174"/>
    <mergeCell ref="A183:A186"/>
    <mergeCell ref="E183:F183"/>
    <mergeCell ref="G183:H183"/>
    <mergeCell ref="G184:I184"/>
    <mergeCell ref="E185:F185"/>
    <mergeCell ref="G185:I185"/>
    <mergeCell ref="G186:I186"/>
    <mergeCell ref="A179:A182"/>
    <mergeCell ref="E179:F179"/>
    <mergeCell ref="G179:H179"/>
    <mergeCell ref="G180:I180"/>
    <mergeCell ref="E181:F181"/>
    <mergeCell ref="G181:I181"/>
    <mergeCell ref="G182:I182"/>
    <mergeCell ref="A191:A194"/>
    <mergeCell ref="E191:F191"/>
    <mergeCell ref="G191:H191"/>
    <mergeCell ref="G192:I192"/>
    <mergeCell ref="E193:F193"/>
    <mergeCell ref="G193:I193"/>
    <mergeCell ref="G194:I194"/>
    <mergeCell ref="A187:A190"/>
    <mergeCell ref="E187:F187"/>
    <mergeCell ref="G187:H187"/>
    <mergeCell ref="G188:I188"/>
    <mergeCell ref="E189:F189"/>
    <mergeCell ref="G189:I189"/>
    <mergeCell ref="G190:I190"/>
    <mergeCell ref="A199:A202"/>
    <mergeCell ref="E199:F199"/>
    <mergeCell ref="G199:H199"/>
    <mergeCell ref="G200:I200"/>
    <mergeCell ref="E201:F201"/>
    <mergeCell ref="G201:I201"/>
    <mergeCell ref="G202:I202"/>
    <mergeCell ref="A195:A198"/>
    <mergeCell ref="E195:F195"/>
    <mergeCell ref="G195:H195"/>
    <mergeCell ref="G196:I196"/>
    <mergeCell ref="E197:F197"/>
    <mergeCell ref="G197:I197"/>
    <mergeCell ref="G198:I198"/>
    <mergeCell ref="A207:A210"/>
    <mergeCell ref="E207:F207"/>
    <mergeCell ref="G207:H207"/>
    <mergeCell ref="G208:I208"/>
    <mergeCell ref="E209:F209"/>
    <mergeCell ref="G209:I209"/>
    <mergeCell ref="G210:I210"/>
    <mergeCell ref="A203:A206"/>
    <mergeCell ref="E203:F203"/>
    <mergeCell ref="G203:H203"/>
    <mergeCell ref="G204:I204"/>
    <mergeCell ref="E205:F205"/>
    <mergeCell ref="G205:I205"/>
    <mergeCell ref="G206:I206"/>
    <mergeCell ref="A215:A218"/>
    <mergeCell ref="E215:F215"/>
    <mergeCell ref="G215:H215"/>
    <mergeCell ref="G216:I216"/>
    <mergeCell ref="E217:F217"/>
    <mergeCell ref="G217:I217"/>
    <mergeCell ref="G218:I218"/>
    <mergeCell ref="A211:A214"/>
    <mergeCell ref="E211:F211"/>
    <mergeCell ref="G211:H211"/>
    <mergeCell ref="G212:I212"/>
    <mergeCell ref="E213:F213"/>
    <mergeCell ref="G213:I213"/>
    <mergeCell ref="G214:I214"/>
    <mergeCell ref="A223:A226"/>
    <mergeCell ref="E223:F223"/>
    <mergeCell ref="G223:H223"/>
    <mergeCell ref="G224:I224"/>
    <mergeCell ref="E225:F225"/>
    <mergeCell ref="G225:I225"/>
    <mergeCell ref="G226:I226"/>
    <mergeCell ref="A219:A222"/>
    <mergeCell ref="E219:F219"/>
    <mergeCell ref="G219:H219"/>
    <mergeCell ref="G220:I220"/>
    <mergeCell ref="E221:F221"/>
    <mergeCell ref="G221:I221"/>
    <mergeCell ref="G222:I222"/>
    <mergeCell ref="A231:A234"/>
    <mergeCell ref="E231:F231"/>
    <mergeCell ref="G231:H231"/>
    <mergeCell ref="G232:I232"/>
    <mergeCell ref="E233:F233"/>
    <mergeCell ref="G233:I233"/>
    <mergeCell ref="G234:I234"/>
    <mergeCell ref="A227:A230"/>
    <mergeCell ref="E227:F227"/>
    <mergeCell ref="G227:H227"/>
    <mergeCell ref="G228:I228"/>
    <mergeCell ref="E229:F229"/>
    <mergeCell ref="G229:I229"/>
    <mergeCell ref="G230:I230"/>
    <mergeCell ref="A239:A242"/>
    <mergeCell ref="E239:F239"/>
    <mergeCell ref="G239:H239"/>
    <mergeCell ref="G240:I240"/>
    <mergeCell ref="E241:F241"/>
    <mergeCell ref="G241:I241"/>
    <mergeCell ref="G242:I242"/>
    <mergeCell ref="A235:A238"/>
    <mergeCell ref="E235:F235"/>
    <mergeCell ref="G235:H235"/>
    <mergeCell ref="G236:I236"/>
    <mergeCell ref="E237:F237"/>
    <mergeCell ref="G237:I237"/>
    <mergeCell ref="G238:I238"/>
    <mergeCell ref="A247:A250"/>
    <mergeCell ref="E247:F247"/>
    <mergeCell ref="G247:H247"/>
    <mergeCell ref="G248:I248"/>
    <mergeCell ref="E249:F249"/>
    <mergeCell ref="G249:I249"/>
    <mergeCell ref="G250:I250"/>
    <mergeCell ref="A243:A246"/>
    <mergeCell ref="E243:F243"/>
    <mergeCell ref="G243:H243"/>
    <mergeCell ref="G244:I244"/>
    <mergeCell ref="E245:F245"/>
    <mergeCell ref="G245:I245"/>
    <mergeCell ref="G246:I246"/>
    <mergeCell ref="A255:A258"/>
    <mergeCell ref="E255:F255"/>
    <mergeCell ref="G255:H255"/>
    <mergeCell ref="G256:I256"/>
    <mergeCell ref="E257:F257"/>
    <mergeCell ref="G257:I257"/>
    <mergeCell ref="G258:I258"/>
    <mergeCell ref="A251:A254"/>
    <mergeCell ref="E251:F251"/>
    <mergeCell ref="G251:H251"/>
    <mergeCell ref="G252:I252"/>
    <mergeCell ref="E253:F253"/>
    <mergeCell ref="G253:I253"/>
    <mergeCell ref="G254:I254"/>
    <mergeCell ref="A263:A266"/>
    <mergeCell ref="E263:F263"/>
    <mergeCell ref="G263:H263"/>
    <mergeCell ref="G264:I264"/>
    <mergeCell ref="E265:F265"/>
    <mergeCell ref="G265:I265"/>
    <mergeCell ref="G266:I266"/>
    <mergeCell ref="A259:A262"/>
    <mergeCell ref="E259:F259"/>
    <mergeCell ref="G259:H259"/>
    <mergeCell ref="G260:I260"/>
    <mergeCell ref="E261:F261"/>
    <mergeCell ref="G261:I261"/>
    <mergeCell ref="G262:I262"/>
    <mergeCell ref="A271:A274"/>
    <mergeCell ref="E271:F271"/>
    <mergeCell ref="G271:H271"/>
    <mergeCell ref="G272:I272"/>
    <mergeCell ref="E273:F273"/>
    <mergeCell ref="G273:I273"/>
    <mergeCell ref="G274:I274"/>
    <mergeCell ref="A267:A270"/>
    <mergeCell ref="E267:F267"/>
    <mergeCell ref="G267:H267"/>
    <mergeCell ref="G268:I268"/>
    <mergeCell ref="E269:F269"/>
    <mergeCell ref="G269:I269"/>
    <mergeCell ref="G270:I270"/>
    <mergeCell ref="A279:A282"/>
    <mergeCell ref="E279:F279"/>
    <mergeCell ref="G279:H279"/>
    <mergeCell ref="G280:I280"/>
    <mergeCell ref="E281:F281"/>
    <mergeCell ref="G281:I281"/>
    <mergeCell ref="G282:I282"/>
    <mergeCell ref="A275:A278"/>
    <mergeCell ref="E275:F275"/>
    <mergeCell ref="G275:H275"/>
    <mergeCell ref="G276:I276"/>
    <mergeCell ref="E277:F277"/>
    <mergeCell ref="G277:I277"/>
    <mergeCell ref="G278:I278"/>
    <mergeCell ref="A287:A290"/>
    <mergeCell ref="E287:F287"/>
    <mergeCell ref="G287:H287"/>
    <mergeCell ref="G288:I288"/>
    <mergeCell ref="E289:F289"/>
    <mergeCell ref="G289:I289"/>
    <mergeCell ref="G290:I290"/>
    <mergeCell ref="A283:A286"/>
    <mergeCell ref="E283:F283"/>
    <mergeCell ref="G283:H283"/>
    <mergeCell ref="G284:I284"/>
    <mergeCell ref="E285:F285"/>
    <mergeCell ref="G285:I285"/>
    <mergeCell ref="G286:I286"/>
    <mergeCell ref="A295:A298"/>
    <mergeCell ref="E295:F295"/>
    <mergeCell ref="G295:H295"/>
    <mergeCell ref="G296:I296"/>
    <mergeCell ref="E297:F297"/>
    <mergeCell ref="G297:I297"/>
    <mergeCell ref="G298:I298"/>
    <mergeCell ref="A291:A294"/>
    <mergeCell ref="E291:F291"/>
    <mergeCell ref="G291:H291"/>
    <mergeCell ref="G292:I292"/>
    <mergeCell ref="E293:F293"/>
    <mergeCell ref="G293:I293"/>
    <mergeCell ref="G294:I294"/>
    <mergeCell ref="A303:A306"/>
    <mergeCell ref="E303:F303"/>
    <mergeCell ref="G303:H303"/>
    <mergeCell ref="G304:I304"/>
    <mergeCell ref="E305:F305"/>
    <mergeCell ref="G305:I305"/>
    <mergeCell ref="G306:I306"/>
    <mergeCell ref="A299:A302"/>
    <mergeCell ref="E299:F299"/>
    <mergeCell ref="G299:H299"/>
    <mergeCell ref="G300:I300"/>
    <mergeCell ref="E301:F301"/>
    <mergeCell ref="G301:I301"/>
    <mergeCell ref="G302:I302"/>
    <mergeCell ref="A311:A314"/>
    <mergeCell ref="E311:F311"/>
    <mergeCell ref="G311:H311"/>
    <mergeCell ref="G312:I312"/>
    <mergeCell ref="E313:F313"/>
    <mergeCell ref="G313:I313"/>
    <mergeCell ref="G314:I314"/>
    <mergeCell ref="A307:A310"/>
    <mergeCell ref="E307:F307"/>
    <mergeCell ref="G307:H307"/>
    <mergeCell ref="G308:I308"/>
    <mergeCell ref="E309:F309"/>
    <mergeCell ref="G309:I309"/>
    <mergeCell ref="G310:I310"/>
    <mergeCell ref="A319:A322"/>
    <mergeCell ref="E319:F319"/>
    <mergeCell ref="G319:H319"/>
    <mergeCell ref="G320:I320"/>
    <mergeCell ref="E321:F321"/>
    <mergeCell ref="G321:I321"/>
    <mergeCell ref="G322:I322"/>
    <mergeCell ref="A315:A318"/>
    <mergeCell ref="E315:F315"/>
    <mergeCell ref="G315:H315"/>
    <mergeCell ref="G316:I316"/>
    <mergeCell ref="E317:F317"/>
    <mergeCell ref="G317:I317"/>
    <mergeCell ref="G318:I318"/>
    <mergeCell ref="A327:A330"/>
    <mergeCell ref="E327:F327"/>
    <mergeCell ref="G327:H327"/>
    <mergeCell ref="G328:I328"/>
    <mergeCell ref="E329:F329"/>
    <mergeCell ref="G329:I329"/>
    <mergeCell ref="G330:I330"/>
    <mergeCell ref="A323:A326"/>
    <mergeCell ref="E323:F323"/>
    <mergeCell ref="G323:H323"/>
    <mergeCell ref="G324:I324"/>
    <mergeCell ref="E325:F325"/>
    <mergeCell ref="G325:I325"/>
    <mergeCell ref="G326:I326"/>
    <mergeCell ref="A335:A338"/>
    <mergeCell ref="E335:F335"/>
    <mergeCell ref="G335:H335"/>
    <mergeCell ref="G336:I336"/>
    <mergeCell ref="E337:F337"/>
    <mergeCell ref="G337:I337"/>
    <mergeCell ref="G338:I338"/>
    <mergeCell ref="A331:A334"/>
    <mergeCell ref="E331:F331"/>
    <mergeCell ref="G331:H331"/>
    <mergeCell ref="G332:I332"/>
    <mergeCell ref="E333:F333"/>
    <mergeCell ref="G333:I333"/>
    <mergeCell ref="G334:I334"/>
    <mergeCell ref="A343:A346"/>
    <mergeCell ref="E343:F343"/>
    <mergeCell ref="G343:H343"/>
    <mergeCell ref="G344:I344"/>
    <mergeCell ref="E345:F345"/>
    <mergeCell ref="G345:I345"/>
    <mergeCell ref="G346:I346"/>
    <mergeCell ref="A339:A342"/>
    <mergeCell ref="E339:F339"/>
    <mergeCell ref="G339:H339"/>
    <mergeCell ref="G340:I340"/>
    <mergeCell ref="E341:F341"/>
    <mergeCell ref="G341:I341"/>
    <mergeCell ref="G342:I342"/>
    <mergeCell ref="A351:A354"/>
    <mergeCell ref="E351:F351"/>
    <mergeCell ref="G351:H351"/>
    <mergeCell ref="G352:I352"/>
    <mergeCell ref="E353:F353"/>
    <mergeCell ref="G353:I353"/>
    <mergeCell ref="G354:I354"/>
    <mergeCell ref="A347:A350"/>
    <mergeCell ref="E347:F347"/>
    <mergeCell ref="G347:H347"/>
    <mergeCell ref="G348:I348"/>
    <mergeCell ref="E349:F349"/>
    <mergeCell ref="G349:I349"/>
    <mergeCell ref="G350:I350"/>
    <mergeCell ref="A359:A362"/>
    <mergeCell ref="E359:F359"/>
    <mergeCell ref="G359:H359"/>
    <mergeCell ref="G360:I360"/>
    <mergeCell ref="E361:F361"/>
    <mergeCell ref="G361:I361"/>
    <mergeCell ref="G362:I362"/>
    <mergeCell ref="A355:A358"/>
    <mergeCell ref="E355:F355"/>
    <mergeCell ref="G355:H355"/>
    <mergeCell ref="G356:I356"/>
    <mergeCell ref="E357:F357"/>
    <mergeCell ref="G357:I357"/>
    <mergeCell ref="G358:I358"/>
    <mergeCell ref="A367:A370"/>
    <mergeCell ref="E367:F367"/>
    <mergeCell ref="G367:H367"/>
    <mergeCell ref="G368:I368"/>
    <mergeCell ref="E369:F369"/>
    <mergeCell ref="G369:I369"/>
    <mergeCell ref="G370:I370"/>
    <mergeCell ref="A363:A366"/>
    <mergeCell ref="E363:F363"/>
    <mergeCell ref="G363:H363"/>
    <mergeCell ref="G364:I364"/>
    <mergeCell ref="E365:F365"/>
    <mergeCell ref="G365:I365"/>
    <mergeCell ref="G366:I366"/>
    <mergeCell ref="A375:A378"/>
    <mergeCell ref="E375:F375"/>
    <mergeCell ref="G375:H375"/>
    <mergeCell ref="G376:I376"/>
    <mergeCell ref="E377:F377"/>
    <mergeCell ref="G377:I377"/>
    <mergeCell ref="G378:I378"/>
    <mergeCell ref="A371:A374"/>
    <mergeCell ref="E371:F371"/>
    <mergeCell ref="G371:H371"/>
    <mergeCell ref="G372:I372"/>
    <mergeCell ref="E373:F373"/>
    <mergeCell ref="G373:I373"/>
    <mergeCell ref="G374:I374"/>
    <mergeCell ref="A383:A386"/>
    <mergeCell ref="E383:F383"/>
    <mergeCell ref="G383:H383"/>
    <mergeCell ref="G384:I384"/>
    <mergeCell ref="E385:F385"/>
    <mergeCell ref="G385:I385"/>
    <mergeCell ref="G386:I386"/>
    <mergeCell ref="A379:A382"/>
    <mergeCell ref="E379:F379"/>
    <mergeCell ref="G379:H379"/>
    <mergeCell ref="G380:I380"/>
    <mergeCell ref="E381:F381"/>
    <mergeCell ref="G381:I381"/>
    <mergeCell ref="G382:I382"/>
    <mergeCell ref="A391:A394"/>
    <mergeCell ref="E391:F391"/>
    <mergeCell ref="G391:H391"/>
    <mergeCell ref="G392:I392"/>
    <mergeCell ref="E393:F393"/>
    <mergeCell ref="G393:I393"/>
    <mergeCell ref="G394:I394"/>
    <mergeCell ref="A387:A390"/>
    <mergeCell ref="E387:F387"/>
    <mergeCell ref="G387:H387"/>
    <mergeCell ref="G388:I388"/>
    <mergeCell ref="E389:F389"/>
    <mergeCell ref="G389:I389"/>
    <mergeCell ref="G390:I390"/>
    <mergeCell ref="A399:A402"/>
    <mergeCell ref="E399:F399"/>
    <mergeCell ref="G399:H399"/>
    <mergeCell ref="G400:I400"/>
    <mergeCell ref="E401:F401"/>
    <mergeCell ref="G401:I401"/>
    <mergeCell ref="G402:I402"/>
    <mergeCell ref="A395:A398"/>
    <mergeCell ref="E395:F395"/>
    <mergeCell ref="G395:H395"/>
    <mergeCell ref="G396:I396"/>
    <mergeCell ref="E397:F397"/>
    <mergeCell ref="G397:I397"/>
    <mergeCell ref="G398:I398"/>
    <mergeCell ref="A407:A410"/>
    <mergeCell ref="E407:F407"/>
    <mergeCell ref="G407:H407"/>
    <mergeCell ref="G408:I408"/>
    <mergeCell ref="E409:F409"/>
    <mergeCell ref="G409:I409"/>
    <mergeCell ref="G410:I410"/>
    <mergeCell ref="A403:A406"/>
    <mergeCell ref="E403:F403"/>
    <mergeCell ref="G403:H403"/>
    <mergeCell ref="G404:I404"/>
    <mergeCell ref="E405:F405"/>
    <mergeCell ref="G405:I405"/>
    <mergeCell ref="G406:I406"/>
    <mergeCell ref="A415:A418"/>
    <mergeCell ref="E415:F415"/>
    <mergeCell ref="G415:H415"/>
    <mergeCell ref="G416:I416"/>
    <mergeCell ref="E417:F417"/>
    <mergeCell ref="G417:I417"/>
    <mergeCell ref="G418:I418"/>
    <mergeCell ref="A411:A414"/>
    <mergeCell ref="E411:F411"/>
    <mergeCell ref="G411:H411"/>
    <mergeCell ref="G412:I412"/>
    <mergeCell ref="E413:F413"/>
    <mergeCell ref="G413:I413"/>
    <mergeCell ref="G414:I414"/>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B24 B28 B32 B36 B40 B44 B48 B52 B56 B60 B64 B68 B72 B76 B80 B84 B88 B92 B96 B100 B104 B108 B112 B116 B120 B124 B128 B132 B136 B140 B144 B148 B152 B156 B160 B164 B168 B172 B176 B180 B184 B188 B192 B196 B200 B204 B208 B212 B216 B220 B224 B228 B232 B236 B240 B244 B248 B252 B256 B260 B264 B268 B272 B276 B280 B284 B288 B292 B296 B300 B304 B308 B312 B316 B320 B324 B328 B332 B336 B340 B344 B348 B352 B356 B360 B364 B368 B372 B376 B380 B384 B388 B392 B396 B400 B404 B408 B412 B416"/>
    <dataValidation allowBlank="1" showInputMessage="1" showErrorMessage="1" promptTitle="Benefit #3- Payment in-kind" prompt="If there is a benefit #3 and it was paid in-kind, mark this box with an  x._x000a_" sqref="L21 L26 L30 L34 L38 L42 L46 L50 L54 L58 L62 L66 L70 L74 L78 L82 L86 L90 L94 L98 L102 L106 L110 L114 L118 L122 L126 L130 L134 L138 L142 L146 L150 L154 L158 L162 L166 L170 L174 L178 L182 L186 L190 L194 L198 L202 L206 L210 L214 L218 L222 L226 L230 L234 L238 L242 L246 L250 L254 L258 L262 L266 L270 L274 L278 L282 L286 L290 L294 L298 L302 L306 L310 L314 L318 L322 L326 L330 L334 L338 L342 L346 L350 L354 L358 L362 L366 L370 L374 L378 L382 L386 L390 L394 L398 L402 L406 L410 L414 L418"/>
    <dataValidation allowBlank="1" showInputMessage="1" showErrorMessage="1" promptTitle="Benefit #2- Payment in-kind" prompt="If there is a benefit #2 and it was paid in-kind, mark this box with an  x._x000a_" sqref="L20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1- Payment in-kind" prompt="If there is a benefit #1 and it was paid in-kind, mark this box with an  x._x000a_" sqref="L18:L19 L22:L24 L27:L28 L31:L32 L35:L36 L39:L40 L43:L44 L47:L48 L51:L52 L55:L56 L59:L60 L63:L64 L67:L68 L71:L72 L75:L76 L79:L80 L83:L84 L87:L88 L91:L92 L95:L96 L99:L100 L103:L104 L107:L108 L111:L112 L115:L116 L119:L120 L123:L124 L127:L128 L131:L132 L135:L136 L139:L140 L143:L144 L147:L148 L151:L152 L155:L156 L159:L160 L163:L164 L167:L168 L171:L172 L175:L176 L179:L180 L183:L184 L187:L188 L191:L192 L195:L196 L199:L200 L203:L204 L207:L208 L211:L212 L215:L216 L219:L220 L223:L224 L227:L228 L231:L232 L235:L236 L239:L240 L243:L244 L247:L248 L251:L252 L255:L256 L259:L260 L263:L264 L267:L268 L271:L272 L275:L276 L279:L280 L283:L284 L287:L288 L291:L292 L295:L296 L299:L300 L303:L304 L307:L308 L311:L312 L315:L316 L319:L320 L323:L324 L327:L328 L331:L332 L335:L336 L339:L340 L343:L344 L347:L348 L351:L352 L355:L356 L359:L360 L363:L364 L367:L368 L371:L372 L375:L376 L379:L380 L383:L384 L387:L388 L391:L392 L395:L396 L399:L400 L403:L404 L407:L408 L411:L412 L415:L416"/>
    <dataValidation allowBlank="1" showInputMessage="1" showErrorMessage="1" promptTitle="Benefit #3--Payment by Check" prompt="If there is a benefit #3 and it was paid by check, mark an x in this cell._x000a_" sqref="K21 K26 K30 K34 K38 K42 K46 K50 K54 K58 K62 K66 K70 K74 K78 K82 K86 K90 K94 K98 K102 K106 K110 K114 K118 K122 K126 K130 K134 K138 K142 K146 K150 K154 K158 K162 K166 K170 K174 K178 K182 K186 K190 K194 K198 K202 K206 K210 K214 K218 K222 K226 K230 K234 K238 K242 K246 K250 K254 K258 K262 K266 K270 K274 K278 K282 K286 K290 K294 K298 K302 K306 K310 K314 K318 K322 K326 K330 K334 K338 K342 K346 K350 K354 K358 K362 K366 K370 K374 K378 K382 K386 K390 K394 K398 K402 K406 K410 K414 K418"/>
    <dataValidation allowBlank="1" showInputMessage="1" showErrorMessage="1" promptTitle="Benefit #2--Payment by Check" prompt="If there is a benefit #2 and it was paid by check, mark an x in this cell._x000a_" sqref="K20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Payment by Check" prompt="If there is a benefit #1 and it was paid by check, mark an x in this cell._x000a_" sqref="K18:K19 K22:K24 K27:K28 K31:K32 K35:K36 K39:K40 K43:K44 K47:K48 K51:K52 K55:K56 K59:K60 K63:K64 K67:K68 K71:K72 K75:K76 K79:K80 K83:K84 K87:K88 K91:K92 K95:K96 K99:K100 K103:K104 K107:K108 K111:K112 K115:K116 K119:K120 K123:K124 K127:K128 K131:K132 K135:K136 K139:K140 K143:K144 K147:K148 K151:K152 K155:K156 K159:K160 K163:K164 K167:K168 K171:K172 K175:K176 K179:K180 K183:K184 K187:K188 K191:K192 K195:K196 K199:K200 K203:K204 K207:K208 K211:K212 K215:K216 K219:K220 K223:K224 K227:K228 K231:K232 K235:K236 K239:K240 K243:K244 K247:K248 K251:K252 K255:K256 K259:K260 K263:K264 K267:K268 K271:K272 K275:K276 K279:K280 K283:K284 K287:K288 K291:K292 K295:K296 K299:K300 K303:K304 K307:K308 K311:K312 K315:K316 K319:K320 K323:K324 K327:K328 K331:K332 K335:K336 K339:K340 K343:K344 K347:K348 K351:K352 K355:K356 K359:K360 K363:K364 K367:K368 K371:K372 K375:K376 K379:K380 K383:K384 K387:K388 K391:K392 K395:K396 K399:K400 K403:K404 K407:K408 K411:K412 K415:K416"/>
    <dataValidation allowBlank="1" showInputMessage="1" showErrorMessage="1" promptTitle="Benefit #3 Description" prompt="Benefit #3 description is listed here" sqref="J21 J26 J30 J34 J38 J42 J46 J50 J54 J58 J62 J66 J70 J74 J78 J82 J86 J90 J94 J98 J102 J106 J110 J114 J118 J122 J126 J130 J134 J138 J142 J146 J150 J154 J158 J162 J166 J170 J174 J178 J182 J186 J190 J194 J198 J202 J206 J210 J214 J218 J222 J226 J230 J234 J238 J242 J246 J250 J254 J258 J262 J266 J270 J274 J278 J282 J286 J290 J294 J298 J302 J306 J310 J314 J318 J322 J326 J330 J334 J338 J342 J346 J350 J354 J358 J362 J366 J370 J374 J378 J382 J386 J390 J394 J398 J402 J406 J410 J414 J418"/>
    <dataValidation allowBlank="1" showInputMessage="1" showErrorMessage="1" promptTitle="Benefit #3 Total Amount" prompt="The total amount of Benefit #3 is entered here." sqref="M21 M418 M30 M34 M38 M42 M46 M50 M54 M58 M62 M66 M70 M74 M78 M82 M86 M90 M94 M98 M102 M106 M110 M114 M118 M122 M126 M130 M134 M138 M142 M146 M150 M154 M158 M162 M166 M170 M174 M178 M182 M186 M190 M194 M198 M202 M206 M210 M214 M218 M222 M226 M230 M234 M238 M242 M246 M250 M254 M258 M262 M266 M270 M274 M278 M282 M286 M290 M294 M298 M302 M306 M310 M314 M318 M322 M326 M330 M334 M338 M342 M346 M350 M354 M358 M362 M366 M370 M374 M378 M382 M386 M390 M394 M398 M402 M406 M410 M414"/>
    <dataValidation allowBlank="1" showInputMessage="1" showErrorMessage="1" promptTitle="Benefit #2 Total Amount" prompt="The total amount of Benefit #2 is entered here." sqref="M20 M417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dataValidation allowBlank="1" showInputMessage="1" showErrorMessage="1" promptTitle="Benefit #2 Description" prompt="Benefit #2 description is listed here" sqref="J20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 Total Amount" prompt="The total amount of Benefit #1 is entered here." sqref="M18:M19 M22:M28 M31:M32 M35:M36 M39:M40 M43:M44 M47:M48 M51:M52 M55:M56 M59:M60 M63:M64 M67:M68 M71:M72 M75:M76 M79:M80 M83:M84 M87:M88 M91:M92 M95:M96 M99:M100 M103:M104 M107:M108 M111:M112 M115:M116 M119:M120 M123:M124 M127:M128 M131:M132 M135:M136 M139:M140 M143:M144 M147:M148 M151:M152 M155:M156 M159:M160 M163:M164 M167:M168 M171:M172 M175:M176 M179:M180 M183:M184 M187:M188 M191:M192 M195:M196 M199:M200 M203:M204 M207:M208 M211:M212 M215:M216 M219:M220 M223:M224 M227:M228 M231:M232 M235:M236 M239:M240 M243:M244 M247:M248 M251:M252 M255:M256 M259:M260 M263:M264 M267:M268 M271:M272 M275:M276 M279:M280 M283:M284 M287:M288 M291:M292 M295:M296 M299:M300 M303:M304 M307:M308 M311:M312 M315:M316 M319:M320 M323:M324 M327:M328 M331:M332 M335:M336 M339:M340 M343:M344 M347:M348 M351:M352 M355:M356 M359:M360 M363:M364 M367:M368 M371:M372 M375:M376 M379:M380 M383:M384 M387:M388 M391:M392 M395:M396 M399:M400 M403:M404 M407:M408 M411:M412 M415:M416"/>
    <dataValidation allowBlank="1" showInputMessage="1" showErrorMessage="1" promptTitle="Benefit#1 Description" prompt="Benefit Description for Entry #1 is listed here." sqref="J18:J19 J22:J24 J27:J28 J31:J32 J35:J36 J39:J40 J43:J44 J47:J48 J51:J52 J55:J56 J59:J60 J63:J64 J67:J68 J71:J72 J75:J76 J79:J80 J83:J84 J87:J88 J91:J92 J95:J96 J99:J100 J103:J104 J107:J108 J111:J112 J115:J116 J119:J120 J123:J124 J127:J128 J131:J132 J135:J136 J139:J140 J143:J144 J147:J148 J151:J152 J155:J156 J159:J160 J163:J164 J167:J168 J171:J172 J175:J176 J179:J180 J183:J184 J187:J188 J191:J192 J195:J196 J199:J200 J203:J204 J207:J208 J211:J212 J215:J216 J219:J220 J223:J224 J227:J228 J231:J232 J235:J236 J239:J240 J243:J244 J247:J248 J251:J252 J255:J256 J259:J260 J263:J264 J267:J268 J271:J272 J275:J276 J279:J280 J283:J284 J287:J288 J291:J292 J295:J296 J299:J300 J303:J304 J307:J308 J311:J312 J315:J316 J319:J320 J323:J324 J327:J328 J331:J332 J335:J336 J339:J340 J343:J344 J347:J348 J351:J352 J355:J356 J359:J360 J363:J364 J367:J368 J371:J372 J375:J376 J379:J380 J383:J384 J387:J388 J391:J392 J395:J396 J399:J400 J403:J404 J407:J408 J411:J412 J415:J416"/>
    <dataValidation allowBlank="1" showInputMessage="1" showErrorMessage="1" promptTitle="Travel Date(s)" prompt="List the dates of travel here expressed in the format MM/DD/YYYY-MM/DD/YYYY." sqref="F21 F26 F30 F34 F38 F42 F46 F50 F54 F58 F62 F66 F70 F74 F78 F82 F86 F90 F94 F98 F102 F106 F110 F114 F118 F122 F126 F130 F134 F138 F142 F146 F150 F154 F158 F162 F166 F170 F174 F178 F182 F186 F190 F194 F198 F202 F206 F210 F214 F218 F222 F226 F230 F234 F238 F242 F246 F250 F254 F258 F262 F266 F270 F274 F278 F282 F286 F290 F294 F298 F302 F306 F310 F314 F318 F322 F326 F330 F334 F338 F342 F346 F350 F354 F358 F362 F366 F370 F374 F378 F382 F386 F390 F394 F398 F402 F406 F410 F414 F418"/>
    <dataValidation type="date" allowBlank="1" showInputMessage="1" showErrorMessage="1" errorTitle="Data Entry Error" error="Please enter date using MM/DD/YYYY" promptTitle="Event Ending Date" prompt="List Event ending date here using the format MM/DD/YYYY." sqref="D21 D26 D30 D34 D38 D42 D46 D50 D54 D58 D62 D66 D70 D74 D78 D82 D86 D90 D94 D98 D102 D106 D110 D114 D118 D122 D126 D130 D134 D138 D142 D146 D150 D154 D158 D162 D166 D170 D174 D178 D182 D186 D190 D194 D198 D202 D206 D210 D214 D218 D222 D226 D230 D234 D238 D242 D246 D250 D254 D258 D262 D266 D270 D274 D278 D282 D286 D290 D294 D298 D302 D306 D310 D314 D318 D322 D326 D330 D334 D338 D342 D346 D350 D354 D358 D362 D366 D370 D374 D378 D382 D386 D390 D394 D398 D402 D406 D410 D414 D418">
      <formula1>40179</formula1>
      <formula2>73051</formula2>
    </dataValidation>
    <dataValidation allowBlank="1" showInputMessage="1" showErrorMessage="1" promptTitle="Event Sponsor" prompt="List the event sponsor here." sqref="C21 C26 C30 C34 C38 C42 C46 C50 C54 C58 C62 C66 C70 C74 C78 C82 C86 C90 C94 C98 C102 C106 C110 C114 C118 C122 C126 C130 C134 C138 C142 C146 C150 C154 C158 C162 C166 C170 C174 C178 C182 C186 C190 C194 C198 C202 C206 C210 C214 C218 C222 C226 C230 C234 C238 C242 C246 C250 C254 C258 C262 C266 C270 C274 C278 C282 C286 C290 C294 C298 C302 C306 C310 C314 C318 C322 C326 C330 C334 C338 C342 C346 C350 C354 C358 C362 C366 C370 C374 C378 C382 C386 C390 C394 C398 C402 C406 C410 C414 C418"/>
    <dataValidation allowBlank="1" showInputMessage="1" showErrorMessage="1" promptTitle="Traveler Title" prompt="List traveler's title here." sqref="B21 B26 B30 B34 B38 B42 B46 B50 B54 B58 B62 B66 B70 B74 B78 B82 B86 B90 B94 B98 B102 B106 B110 B114 B118 B122 B126 B130 B134 B138 B142 B146 B150 B154 B158 B162 B166 B170 B174 B178 B182 B186 B190 B194 B198 B202 B206 B210 B214 B218 B222 B226 B230 B234 B238 B242 B246 B250 B254 B258 B262 B266 B270 B274 B278 B282 B286 B290 B294 B298 B302 B306 B310 B314 B318 B322 B326 B330 B334 B338 B342 B346 B350 B354 B358 B362 B366 B370 B374 B378 B382 B386 B390 B394 B398 B402 B406 B410 B414 B418"/>
    <dataValidation allowBlank="1" showInputMessage="1" showErrorMessage="1" promptTitle="Location " prompt="List location of event here." sqref="F19 F23:F24 F28 F32 F36 F40 F44 F48 F52 F56 F60 F64 F68 F72 F76 F80 F84 F88 F92 F96 F100 F104 F108 F112 F116 F120 F124 F128 F132 F136 F140 F144 F148 F152 F156 F160 F164 F168 F172 F176 F180 F184 F188 F192 F196 F200 F204 F208 F212 F216 F220 F224 F228 F232 F236 F240 F244 F248 F252 F256 F260 F264 F268 F272 F276 F280 F284 F288 F292 F296 F300 F304 F308 F312 F316 F320 F324 F328 F332 F336 F340 F344 F348 F352 F356 F360 F364 F368 F372 F376 F380 F384 F388 F392 F396 F400 F404 F408 F412 F416"/>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D24 D28 D32 D36 D40 D44 D48 D52 D56 D60 D64 D68 D72 D76 D80 D84 D88 D92 D96 D100 D104 D108 D112 D116 D120 D124 D128 D132 D136 D140 D144 D148 D152 D156 D160 D164 D168 D172 D176 D180 D184 D188 D192 D196 D200 D204 D208 D212 D216 D220 D224 D228 D232 D236 D240 D244 D248 D252 D256 D260 D264 D268 D272 D276 D280 D284 D288 D292 D296 D300 D304 D308 D312 D316 D320 D324 D328 D332 D336 D340 D344 D348 D352 D356 D360 D364 D368 D372 D376 D380 D384 D388 D392 D396 D400 D404 D408 D412 D416">
      <formula1>40179</formula1>
      <formula2>73051</formula2>
    </dataValidation>
    <dataValidation allowBlank="1" showInputMessage="1" showErrorMessage="1" promptTitle="Event Description" prompt="Provide event description (e.g. title of the conference) here." sqref="C19 C23:C24 C28 C32 C36 C40 C44 C48 C52 C56 C60 C64 C68 C72 C76 C80 C84 C88 C92 C96 C100 C104 C108 C112 C116 C120 C124 C128 C132 C136 C140 C144 C148 C152 C156 C160 C164 C168 C172 C176 C180 C184 C188 C192 C196 C200 C204 C208 C212 C216 C220 C224 C228 C232 C236 C240 C244 C248 C252 C256 C260 C264 C268 C272 C276 C280 C284 C288 C292 C296 C300 C304 C308 C312 C316 C320 C324 C328 C332 C336 C340 C344 C348 C352 C356 C360 C364 C368 C372 C376 C380 C384 C388 C392 C396 C400 C404 C408 C412 C416"/>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6:I416 G17:I17 G26:I26 G30:I30 G28:I28 G23:I24 G34:I34 G38:I38 G42:I42 G46:I46 G50:I50 G54:I54 G58:I58 G62:I62 G66:I66 G70:I70 G74:I74 G78:I78 G82:I82 G86:I86 G90:I90 G94:I94 G98:I98 G102:I102 G106:I106 G110:I110 G114:I114 G118:I118 G122:I122 G126:I126 G130:I130 G134:I134 G138:I138 G142:I142 G146:I146 G150:I150 G154:I154 G158:I158 G162:I162 G166:I166 G170:I170 G174:I174 G178:I178 G182:I182 G186:I186 G190:I190 G194:I194 G198:I198 G202:I202 G206:I206 G210:I210 G214:I214 G218:I218 G222:I222 G226:I226 G230:I230 G234:I234 G238:I238 G242:I242 G246:I246 G250:I250 G254:I254 G258:I258 G262:I262 G266:I266 G270:I270 G274:I274 G278:I278 G282:I282 G286:I286 G290:I290 G294:I294 G298:I298 G302:I302 G306:I306 G310:I310 G314:I314 G318:I318 G322:I322 G326:I326 G330:I330 G334:I334 G338:I338 G342:I342 G346:I346 G350:I350 G354:I354 G358:I358 G362:I362 G366:I366 G370:I370 G374:I374 G378:I378 G382:I382 G386:I386 G390:I390 G394:I394 G398:I398 G402:I402 G406:I406 G410:I410 G414:I414 G418:I418 G32:I32 G36:I36 G40:I40 G44:I44 G48:I48 G52:I52 G56:I56 G60:I60 G64:I64 G68:I68 G72:I72 G76:I76 G80:I80 G84:I84 G88:I88 G92:I92 G96:I96 G100:I100 G104:I104 G108:I108 G112:I112 G116:I116 G120:I120 G124:I124 G128:I128 G132:I132 G136:I136 G140:I140 G144:I144 G148:I148 G152:I152 G156:I156 G160:I160 G164:I164 G168:I168 G172:I172 G176:I176 G180:I180 G184:I184 G188:I188 G192:I192 G196:I196 G200:I200 G204:I204 G208:I208 G212:I212 G216:I216 G220:I220 G224:I224 G228:I228 G232:I232 G236:I236 G240:I240 G244:I244 G248:I248 G252:I252 G256:I256 G260:I260 G264:I264 G268:I268 G272:I272 G276:I276 G280:I280 G284:I284 G288:I288 G292:I292 G296:I296 G300:I300 G304:I304 G308:I308 G312:I312 G316:I316 G320:I320 G324:I324 G328:I328 G332:I332 G336:I336 G340:I340 G344:I344 G348:I348 G352:I352 G356:I356 G360:I360 G364:I364 G368:I368 G372:I372 G376:I376 G380:I380 G384:I384 G388:I388 G392:I392 G396:I396 G400:I400 G404:I404 G408:I408 G412:I412"/>
  </dataValidations>
  <pageMargins left="0.7" right="0.7" top="0" bottom="0.25" header="0.3" footer="0.3"/>
  <pageSetup fitToHeight="0" orientation="landscape" blackAndWhite="1"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U2252"/>
  <sheetViews>
    <sheetView workbookViewId="0">
      <selection activeCell="A4" sqref="A4:M4"/>
    </sheetView>
  </sheetViews>
  <sheetFormatPr defaultRowHeight="12.75" x14ac:dyDescent="0.2"/>
  <cols>
    <col min="1" max="1" width="4" style="1" customWidth="1"/>
    <col min="2" max="2" width="18.28515625" style="1" customWidth="1"/>
    <col min="3" max="3" width="31.5703125" style="1" customWidth="1"/>
    <col min="4" max="4" width="23.28515625" style="1" customWidth="1"/>
    <col min="5" max="5" width="9.85546875" style="1" hidden="1" customWidth="1"/>
    <col min="6" max="6" width="11.7109375" style="1" customWidth="1"/>
    <col min="7" max="9" width="9.140625" style="1"/>
    <col min="10" max="10" width="14.5703125" style="1" customWidth="1"/>
    <col min="11" max="11" width="9.140625" style="1"/>
    <col min="12" max="12" width="10" style="1" bestFit="1" customWidth="1"/>
    <col min="13" max="13" width="10.140625" style="1" customWidth="1"/>
    <col min="14" max="14" width="0" style="1" hidden="1" customWidth="1"/>
    <col min="15" max="16384" width="9.140625" style="1"/>
  </cols>
  <sheetData>
    <row r="1" spans="1:21" ht="12.75" customHeight="1" x14ac:dyDescent="0.2">
      <c r="A1" s="1" t="s">
        <v>0</v>
      </c>
      <c r="J1" s="510" t="s">
        <v>1</v>
      </c>
      <c r="K1" s="510"/>
      <c r="L1" s="510"/>
      <c r="M1" s="510"/>
      <c r="O1" s="513"/>
      <c r="P1" s="513"/>
      <c r="Q1" s="513"/>
      <c r="R1" s="513"/>
      <c r="U1" s="2"/>
    </row>
    <row r="2" spans="1:21" x14ac:dyDescent="0.2">
      <c r="J2" s="510"/>
      <c r="K2" s="510"/>
      <c r="L2" s="510"/>
      <c r="M2" s="510"/>
      <c r="O2" s="514"/>
      <c r="P2" s="514"/>
      <c r="Q2" s="514"/>
      <c r="R2" s="514"/>
      <c r="U2" s="2"/>
    </row>
    <row r="3" spans="1:21" ht="13.5" thickBot="1" x14ac:dyDescent="0.25">
      <c r="A3" s="64"/>
      <c r="B3" s="64"/>
      <c r="C3" s="64"/>
      <c r="D3" s="64"/>
      <c r="E3" s="64"/>
      <c r="F3" s="64"/>
      <c r="G3" s="64"/>
      <c r="H3" s="64"/>
      <c r="I3" s="64"/>
      <c r="J3" s="534"/>
      <c r="K3" s="534"/>
      <c r="L3" s="534"/>
      <c r="M3" s="534"/>
      <c r="O3" s="515"/>
      <c r="P3" s="515"/>
      <c r="Q3" s="515"/>
      <c r="R3" s="515"/>
      <c r="U3" s="2"/>
    </row>
    <row r="4" spans="1:21" ht="30" customHeight="1" thickTop="1" thickBot="1" x14ac:dyDescent="0.25">
      <c r="A4" s="516" t="s">
        <v>1699</v>
      </c>
      <c r="B4" s="517"/>
      <c r="C4" s="517"/>
      <c r="D4" s="517"/>
      <c r="E4" s="517"/>
      <c r="F4" s="517"/>
      <c r="G4" s="517"/>
      <c r="H4" s="517"/>
      <c r="I4" s="517"/>
      <c r="J4" s="517"/>
      <c r="K4" s="517"/>
      <c r="L4" s="517"/>
      <c r="M4" s="517"/>
      <c r="N4" s="4"/>
      <c r="P4" s="5"/>
      <c r="U4" s="2"/>
    </row>
    <row r="5" spans="1:21" ht="13.5" customHeight="1" thickTop="1" x14ac:dyDescent="0.2">
      <c r="A5" s="535" t="s">
        <v>2</v>
      </c>
      <c r="B5" s="520" t="s">
        <v>3</v>
      </c>
      <c r="C5" s="521"/>
      <c r="D5" s="521"/>
      <c r="E5" s="521"/>
      <c r="F5" s="521"/>
      <c r="G5" s="521"/>
      <c r="H5" s="521"/>
      <c r="I5" s="521"/>
      <c r="J5" s="522"/>
      <c r="K5" s="6" t="s">
        <v>4</v>
      </c>
      <c r="L5" s="6" t="s">
        <v>5</v>
      </c>
      <c r="M5" s="6" t="s">
        <v>6</v>
      </c>
      <c r="N5" s="7"/>
      <c r="U5" s="2"/>
    </row>
    <row r="6" spans="1:21" ht="20.25" customHeight="1" thickBot="1" x14ac:dyDescent="0.25">
      <c r="A6" s="535"/>
      <c r="B6" s="536"/>
      <c r="C6" s="537"/>
      <c r="D6" s="537"/>
      <c r="E6" s="537"/>
      <c r="F6" s="537"/>
      <c r="G6" s="537"/>
      <c r="H6" s="537"/>
      <c r="I6" s="537"/>
      <c r="J6" s="538"/>
      <c r="K6" s="8"/>
      <c r="L6" s="9"/>
      <c r="M6" s="10">
        <v>2018</v>
      </c>
      <c r="N6" s="11"/>
      <c r="U6" s="2"/>
    </row>
    <row r="7" spans="1:21" ht="27.75" customHeight="1" thickTop="1" thickBot="1" x14ac:dyDescent="0.25">
      <c r="A7" s="535"/>
      <c r="B7" s="539" t="s">
        <v>7</v>
      </c>
      <c r="C7" s="540"/>
      <c r="D7" s="540"/>
      <c r="E7" s="540"/>
      <c r="F7" s="540"/>
      <c r="G7" s="540"/>
      <c r="H7" s="540"/>
      <c r="I7" s="540"/>
      <c r="J7" s="540"/>
      <c r="K7" s="540"/>
      <c r="L7" s="540"/>
      <c r="M7" s="540"/>
      <c r="N7" s="541"/>
      <c r="U7" s="2"/>
    </row>
    <row r="8" spans="1:21" ht="18" customHeight="1" thickTop="1" x14ac:dyDescent="0.25">
      <c r="A8" s="535"/>
      <c r="B8" s="542" t="s">
        <v>1697</v>
      </c>
      <c r="C8" s="543"/>
      <c r="D8" s="543"/>
      <c r="E8" s="543"/>
      <c r="F8" s="544"/>
      <c r="G8" s="545" t="s">
        <v>0</v>
      </c>
      <c r="H8" s="408" t="s">
        <v>1700</v>
      </c>
      <c r="I8" s="411"/>
      <c r="J8" s="414" t="s">
        <v>1701</v>
      </c>
      <c r="K8" s="417"/>
      <c r="L8" s="422" t="s">
        <v>8</v>
      </c>
      <c r="M8" s="421"/>
      <c r="N8" s="12"/>
      <c r="O8" s="3"/>
      <c r="U8" s="2"/>
    </row>
    <row r="9" spans="1:21" ht="15.75" customHeight="1" x14ac:dyDescent="0.2">
      <c r="A9" s="535"/>
      <c r="B9" s="573" t="s">
        <v>1698</v>
      </c>
      <c r="C9" s="574"/>
      <c r="D9" s="574"/>
      <c r="E9" s="574"/>
      <c r="F9" s="575"/>
      <c r="G9" s="546"/>
      <c r="H9" s="409"/>
      <c r="I9" s="412"/>
      <c r="J9" s="415"/>
      <c r="K9" s="418"/>
      <c r="L9" s="422"/>
      <c r="M9" s="421"/>
      <c r="N9" s="12"/>
      <c r="O9" s="3"/>
      <c r="U9" s="2"/>
    </row>
    <row r="10" spans="1:21" ht="14.25" thickBot="1" x14ac:dyDescent="0.3">
      <c r="A10" s="535"/>
      <c r="B10" s="13" t="s">
        <v>9</v>
      </c>
      <c r="C10" s="14" t="s">
        <v>1703</v>
      </c>
      <c r="D10" s="509" t="s">
        <v>1704</v>
      </c>
      <c r="E10" s="576"/>
      <c r="F10" s="577"/>
      <c r="G10" s="547"/>
      <c r="H10" s="410"/>
      <c r="I10" s="413"/>
      <c r="J10" s="416"/>
      <c r="K10" s="419"/>
      <c r="L10" s="423"/>
      <c r="M10" s="424"/>
      <c r="N10" s="15"/>
      <c r="O10" s="3"/>
      <c r="U10" s="2"/>
    </row>
    <row r="11" spans="1:21" ht="13.5" customHeight="1" thickTop="1" x14ac:dyDescent="0.2">
      <c r="A11" s="535"/>
      <c r="B11" s="559" t="s">
        <v>10</v>
      </c>
      <c r="C11" s="561" t="s">
        <v>11</v>
      </c>
      <c r="D11" s="548" t="s">
        <v>12</v>
      </c>
      <c r="E11" s="563" t="s">
        <v>13</v>
      </c>
      <c r="F11" s="564"/>
      <c r="G11" s="567" t="s">
        <v>14</v>
      </c>
      <c r="H11" s="568"/>
      <c r="I11" s="569"/>
      <c r="J11" s="561" t="s">
        <v>15</v>
      </c>
      <c r="K11" s="581" t="s">
        <v>16</v>
      </c>
      <c r="L11" s="583" t="s">
        <v>17</v>
      </c>
      <c r="M11" s="548" t="s">
        <v>18</v>
      </c>
      <c r="N11" s="16"/>
      <c r="U11" s="2"/>
    </row>
    <row r="12" spans="1:21" ht="50.25" customHeight="1" thickBot="1" x14ac:dyDescent="0.25">
      <c r="A12" s="535"/>
      <c r="B12" s="560"/>
      <c r="C12" s="562"/>
      <c r="D12" s="549"/>
      <c r="E12" s="565"/>
      <c r="F12" s="566"/>
      <c r="G12" s="570"/>
      <c r="H12" s="571"/>
      <c r="I12" s="572"/>
      <c r="J12" s="562"/>
      <c r="K12" s="582"/>
      <c r="L12" s="584"/>
      <c r="M12" s="549"/>
      <c r="N12" s="17"/>
      <c r="U12" s="2"/>
    </row>
    <row r="13" spans="1:21" ht="27.75" customHeight="1" thickBot="1" x14ac:dyDescent="0.25">
      <c r="A13" s="550" t="s">
        <v>19</v>
      </c>
      <c r="B13" s="57" t="s">
        <v>20</v>
      </c>
      <c r="C13" s="57" t="s">
        <v>21</v>
      </c>
      <c r="D13" s="57" t="s">
        <v>22</v>
      </c>
      <c r="E13" s="470" t="s">
        <v>23</v>
      </c>
      <c r="F13" s="484"/>
      <c r="G13" s="470" t="s">
        <v>14</v>
      </c>
      <c r="H13" s="485"/>
      <c r="I13" s="18"/>
      <c r="J13" s="19"/>
      <c r="K13" s="19"/>
      <c r="L13" s="19"/>
      <c r="M13" s="20"/>
      <c r="N13" s="16"/>
      <c r="U13" s="2"/>
    </row>
    <row r="14" spans="1:21" ht="27.75" customHeight="1" thickBot="1" x14ac:dyDescent="0.25">
      <c r="A14" s="550"/>
      <c r="B14" s="21" t="s">
        <v>24</v>
      </c>
      <c r="C14" s="21" t="s">
        <v>25</v>
      </c>
      <c r="D14" s="22">
        <v>40766</v>
      </c>
      <c r="E14" s="552" t="s">
        <v>26</v>
      </c>
      <c r="F14" s="553"/>
      <c r="G14" s="502" t="s">
        <v>27</v>
      </c>
      <c r="H14" s="503"/>
      <c r="I14" s="504"/>
      <c r="J14" s="23" t="s">
        <v>28</v>
      </c>
      <c r="K14" s="24"/>
      <c r="L14" s="25" t="s">
        <v>0</v>
      </c>
      <c r="M14" s="26">
        <v>280</v>
      </c>
      <c r="N14" s="16"/>
      <c r="U14" s="2"/>
    </row>
    <row r="15" spans="1:21" ht="49.5" customHeight="1" thickBot="1" x14ac:dyDescent="0.25">
      <c r="A15" s="550"/>
      <c r="B15" s="58" t="s">
        <v>29</v>
      </c>
      <c r="C15" s="58" t="s">
        <v>30</v>
      </c>
      <c r="D15" s="58" t="s">
        <v>31</v>
      </c>
      <c r="E15" s="554" t="s">
        <v>32</v>
      </c>
      <c r="F15" s="555"/>
      <c r="G15" s="556"/>
      <c r="H15" s="557"/>
      <c r="I15" s="558"/>
      <c r="J15" s="27" t="s">
        <v>33</v>
      </c>
      <c r="K15" s="25" t="s">
        <v>0</v>
      </c>
      <c r="L15" s="28"/>
      <c r="M15" s="29">
        <v>825</v>
      </c>
      <c r="N15" s="16"/>
      <c r="U15" s="2"/>
    </row>
    <row r="16" spans="1:21" ht="26.25" customHeight="1" thickBot="1" x14ac:dyDescent="0.25">
      <c r="A16" s="550"/>
      <c r="B16" s="58"/>
      <c r="C16" s="58"/>
      <c r="D16" s="58"/>
      <c r="E16" s="58"/>
      <c r="F16" s="58"/>
      <c r="G16" s="59"/>
      <c r="H16" s="60"/>
      <c r="I16" s="61"/>
      <c r="J16" s="30" t="s">
        <v>34</v>
      </c>
      <c r="K16" s="28"/>
      <c r="L16" s="28" t="s">
        <v>0</v>
      </c>
      <c r="M16" s="31">
        <v>120</v>
      </c>
      <c r="N16" s="16"/>
      <c r="U16" s="2"/>
    </row>
    <row r="17" spans="1:14" ht="23.25" thickBot="1" x14ac:dyDescent="0.25">
      <c r="A17" s="551"/>
      <c r="B17" s="32" t="s">
        <v>35</v>
      </c>
      <c r="C17" s="32" t="s">
        <v>36</v>
      </c>
      <c r="D17" s="33">
        <v>40767</v>
      </c>
      <c r="E17" s="34" t="s">
        <v>37</v>
      </c>
      <c r="F17" s="35" t="s">
        <v>38</v>
      </c>
      <c r="G17" s="36"/>
      <c r="H17" s="37"/>
      <c r="I17" s="38"/>
      <c r="J17" s="39" t="s">
        <v>39</v>
      </c>
      <c r="K17" s="39"/>
      <c r="L17" s="40"/>
      <c r="M17" s="41"/>
      <c r="N17" s="16"/>
    </row>
    <row r="18" spans="1:14" ht="22.5" x14ac:dyDescent="0.2">
      <c r="A18" s="578">
        <v>1</v>
      </c>
      <c r="B18" s="57" t="s">
        <v>20</v>
      </c>
      <c r="C18" s="57" t="s">
        <v>21</v>
      </c>
      <c r="D18" s="57" t="s">
        <v>22</v>
      </c>
      <c r="E18" s="470" t="s">
        <v>23</v>
      </c>
      <c r="F18" s="484"/>
      <c r="G18" s="470" t="s">
        <v>14</v>
      </c>
      <c r="H18" s="485"/>
      <c r="I18" s="18"/>
      <c r="J18" s="19"/>
      <c r="K18" s="19"/>
      <c r="L18" s="19"/>
      <c r="M18" s="20"/>
    </row>
    <row r="19" spans="1:14" ht="112.5" x14ac:dyDescent="0.2">
      <c r="A19" s="579"/>
      <c r="B19" s="21" t="s">
        <v>40</v>
      </c>
      <c r="C19" s="21" t="s">
        <v>41</v>
      </c>
      <c r="D19" s="22">
        <v>43177</v>
      </c>
      <c r="E19" s="62"/>
      <c r="F19" s="63" t="s">
        <v>42</v>
      </c>
      <c r="G19" s="502" t="s">
        <v>43</v>
      </c>
      <c r="H19" s="503"/>
      <c r="I19" s="504"/>
      <c r="J19" s="23" t="s">
        <v>28</v>
      </c>
      <c r="K19" s="24"/>
      <c r="L19" s="25" t="s">
        <v>0</v>
      </c>
      <c r="M19" s="26">
        <v>360</v>
      </c>
    </row>
    <row r="20" spans="1:14" x14ac:dyDescent="0.2">
      <c r="A20" s="579"/>
      <c r="B20" s="58" t="s">
        <v>29</v>
      </c>
      <c r="C20" s="58" t="s">
        <v>30</v>
      </c>
      <c r="D20" s="58" t="s">
        <v>31</v>
      </c>
      <c r="E20" s="554" t="s">
        <v>32</v>
      </c>
      <c r="F20" s="555"/>
      <c r="G20" s="556"/>
      <c r="H20" s="557"/>
      <c r="I20" s="558"/>
      <c r="J20" s="27" t="s">
        <v>33</v>
      </c>
      <c r="K20" s="25"/>
      <c r="L20" s="28"/>
      <c r="M20" s="29"/>
    </row>
    <row r="21" spans="1:14" x14ac:dyDescent="0.2">
      <c r="A21" s="579"/>
      <c r="B21" s="58"/>
      <c r="C21" s="58"/>
      <c r="D21" s="58"/>
      <c r="E21" s="58"/>
      <c r="F21" s="58"/>
      <c r="G21" s="59"/>
      <c r="H21" s="60"/>
      <c r="I21" s="61"/>
      <c r="J21" s="30" t="s">
        <v>34</v>
      </c>
      <c r="K21" s="28"/>
      <c r="L21" s="28" t="s">
        <v>0</v>
      </c>
      <c r="M21" s="31">
        <v>79.5</v>
      </c>
    </row>
    <row r="22" spans="1:14" ht="23.25" thickBot="1" x14ac:dyDescent="0.25">
      <c r="A22" s="580"/>
      <c r="B22" s="43" t="s">
        <v>1593</v>
      </c>
      <c r="C22" s="32" t="s">
        <v>43</v>
      </c>
      <c r="D22" s="33">
        <v>43180</v>
      </c>
      <c r="E22" s="34" t="s">
        <v>37</v>
      </c>
      <c r="F22" s="35" t="s">
        <v>44</v>
      </c>
      <c r="G22" s="36"/>
      <c r="H22" s="37"/>
      <c r="I22" s="38"/>
      <c r="J22" s="39" t="s">
        <v>39</v>
      </c>
      <c r="K22" s="42"/>
      <c r="L22" s="40"/>
      <c r="M22" s="41"/>
    </row>
    <row r="23" spans="1:14" ht="22.5" x14ac:dyDescent="0.2">
      <c r="A23" s="578">
        <v>2</v>
      </c>
      <c r="B23" s="57" t="s">
        <v>20</v>
      </c>
      <c r="C23" s="57" t="s">
        <v>21</v>
      </c>
      <c r="D23" s="57" t="s">
        <v>22</v>
      </c>
      <c r="E23" s="470" t="s">
        <v>23</v>
      </c>
      <c r="F23" s="484"/>
      <c r="G23" s="470" t="s">
        <v>14</v>
      </c>
      <c r="H23" s="485"/>
      <c r="I23" s="18"/>
      <c r="J23" s="19"/>
      <c r="K23" s="19"/>
      <c r="L23" s="19"/>
      <c r="M23" s="20"/>
    </row>
    <row r="24" spans="1:14" ht="90" x14ac:dyDescent="0.2">
      <c r="A24" s="579"/>
      <c r="B24" s="21" t="s">
        <v>45</v>
      </c>
      <c r="C24" s="21" t="s">
        <v>46</v>
      </c>
      <c r="D24" s="22">
        <v>43040</v>
      </c>
      <c r="E24" s="62"/>
      <c r="F24" s="63" t="s">
        <v>47</v>
      </c>
      <c r="G24" s="502" t="s">
        <v>48</v>
      </c>
      <c r="H24" s="503"/>
      <c r="I24" s="504"/>
      <c r="J24" s="23" t="s">
        <v>28</v>
      </c>
      <c r="K24" s="24"/>
      <c r="L24" s="25" t="s">
        <v>0</v>
      </c>
      <c r="M24" s="26">
        <v>274</v>
      </c>
    </row>
    <row r="25" spans="1:14" x14ac:dyDescent="0.2">
      <c r="A25" s="579"/>
      <c r="B25" s="58" t="s">
        <v>29</v>
      </c>
      <c r="C25" s="58" t="s">
        <v>30</v>
      </c>
      <c r="D25" s="58" t="s">
        <v>31</v>
      </c>
      <c r="E25" s="554" t="s">
        <v>32</v>
      </c>
      <c r="F25" s="555"/>
      <c r="G25" s="556"/>
      <c r="H25" s="557"/>
      <c r="I25" s="558"/>
      <c r="J25" s="27" t="s">
        <v>33</v>
      </c>
      <c r="K25" s="25"/>
      <c r="L25" s="28"/>
      <c r="M25" s="29"/>
    </row>
    <row r="26" spans="1:14" x14ac:dyDescent="0.2">
      <c r="A26" s="579"/>
      <c r="B26" s="58"/>
      <c r="C26" s="58"/>
      <c r="D26" s="58"/>
      <c r="E26" s="58"/>
      <c r="F26" s="58"/>
      <c r="G26" s="59"/>
      <c r="H26" s="60"/>
      <c r="I26" s="61"/>
      <c r="J26" s="30" t="s">
        <v>34</v>
      </c>
      <c r="K26" s="28"/>
      <c r="L26" s="28" t="s">
        <v>0</v>
      </c>
      <c r="M26" s="31">
        <v>185</v>
      </c>
    </row>
    <row r="27" spans="1:14" ht="23.25" thickBot="1" x14ac:dyDescent="0.25">
      <c r="A27" s="580"/>
      <c r="B27" s="43" t="s">
        <v>1594</v>
      </c>
      <c r="C27" s="32" t="s">
        <v>48</v>
      </c>
      <c r="D27" s="33">
        <v>43042</v>
      </c>
      <c r="E27" s="34" t="s">
        <v>37</v>
      </c>
      <c r="F27" s="35" t="s">
        <v>49</v>
      </c>
      <c r="G27" s="36"/>
      <c r="H27" s="37"/>
      <c r="I27" s="38"/>
      <c r="J27" s="39" t="s">
        <v>39</v>
      </c>
      <c r="K27" s="42"/>
      <c r="L27" s="40"/>
      <c r="M27" s="41"/>
    </row>
    <row r="28" spans="1:14" ht="22.5" x14ac:dyDescent="0.2">
      <c r="A28" s="578">
        <v>3</v>
      </c>
      <c r="B28" s="57" t="s">
        <v>20</v>
      </c>
      <c r="C28" s="57" t="s">
        <v>21</v>
      </c>
      <c r="D28" s="57" t="s">
        <v>22</v>
      </c>
      <c r="E28" s="470" t="s">
        <v>23</v>
      </c>
      <c r="F28" s="484"/>
      <c r="G28" s="470" t="s">
        <v>14</v>
      </c>
      <c r="H28" s="485"/>
      <c r="I28" s="18"/>
      <c r="J28" s="19"/>
      <c r="K28" s="19"/>
      <c r="L28" s="19"/>
      <c r="M28" s="20"/>
    </row>
    <row r="29" spans="1:14" ht="78.75" x14ac:dyDescent="0.2">
      <c r="A29" s="579"/>
      <c r="B29" s="21" t="s">
        <v>51</v>
      </c>
      <c r="C29" s="21" t="s">
        <v>52</v>
      </c>
      <c r="D29" s="22">
        <v>43166</v>
      </c>
      <c r="E29" s="62"/>
      <c r="F29" s="63" t="s">
        <v>53</v>
      </c>
      <c r="G29" s="502" t="s">
        <v>54</v>
      </c>
      <c r="H29" s="503"/>
      <c r="I29" s="504"/>
      <c r="J29" s="23" t="s">
        <v>28</v>
      </c>
      <c r="K29" s="24"/>
      <c r="L29" s="25" t="s">
        <v>0</v>
      </c>
      <c r="M29" s="26">
        <v>152</v>
      </c>
    </row>
    <row r="30" spans="1:14" x14ac:dyDescent="0.2">
      <c r="A30" s="579"/>
      <c r="B30" s="58" t="s">
        <v>29</v>
      </c>
      <c r="C30" s="58" t="s">
        <v>30</v>
      </c>
      <c r="D30" s="58" t="s">
        <v>31</v>
      </c>
      <c r="E30" s="554" t="s">
        <v>32</v>
      </c>
      <c r="F30" s="555"/>
      <c r="G30" s="556"/>
      <c r="H30" s="557"/>
      <c r="I30" s="558"/>
      <c r="J30" s="27" t="s">
        <v>33</v>
      </c>
      <c r="K30" s="25"/>
      <c r="L30" s="28" t="s">
        <v>0</v>
      </c>
      <c r="M30" s="29">
        <v>352.6</v>
      </c>
    </row>
    <row r="31" spans="1:14" x14ac:dyDescent="0.2">
      <c r="A31" s="579"/>
      <c r="B31" s="58"/>
      <c r="C31" s="58"/>
      <c r="D31" s="58"/>
      <c r="E31" s="58"/>
      <c r="F31" s="58"/>
      <c r="G31" s="59"/>
      <c r="H31" s="60"/>
      <c r="I31" s="61"/>
      <c r="J31" s="30" t="s">
        <v>34</v>
      </c>
      <c r="K31" s="28"/>
      <c r="L31" s="28"/>
      <c r="M31" s="31"/>
    </row>
    <row r="32" spans="1:14" ht="23.25" thickBot="1" x14ac:dyDescent="0.25">
      <c r="A32" s="580"/>
      <c r="B32" s="32"/>
      <c r="C32" s="32" t="s">
        <v>54</v>
      </c>
      <c r="D32" s="33">
        <v>43168</v>
      </c>
      <c r="E32" s="34" t="s">
        <v>37</v>
      </c>
      <c r="F32" s="35" t="s">
        <v>55</v>
      </c>
      <c r="G32" s="36"/>
      <c r="H32" s="37"/>
      <c r="I32" s="38"/>
      <c r="J32" s="39" t="s">
        <v>39</v>
      </c>
      <c r="K32" s="42"/>
      <c r="L32" s="40"/>
      <c r="M32" s="41"/>
    </row>
    <row r="33" spans="1:13" ht="22.5" x14ac:dyDescent="0.2">
      <c r="A33" s="578">
        <v>4</v>
      </c>
      <c r="B33" s="57" t="s">
        <v>20</v>
      </c>
      <c r="C33" s="57" t="s">
        <v>21</v>
      </c>
      <c r="D33" s="57" t="s">
        <v>22</v>
      </c>
      <c r="E33" s="470" t="s">
        <v>23</v>
      </c>
      <c r="F33" s="484"/>
      <c r="G33" s="470" t="s">
        <v>14</v>
      </c>
      <c r="H33" s="485"/>
      <c r="I33" s="18"/>
      <c r="J33" s="19"/>
      <c r="K33" s="19"/>
      <c r="L33" s="19"/>
      <c r="M33" s="20"/>
    </row>
    <row r="34" spans="1:13" ht="135" x14ac:dyDescent="0.2">
      <c r="A34" s="579"/>
      <c r="B34" s="21" t="s">
        <v>58</v>
      </c>
      <c r="C34" s="21" t="s">
        <v>59</v>
      </c>
      <c r="D34" s="22">
        <v>43124</v>
      </c>
      <c r="E34" s="62"/>
      <c r="F34" s="63" t="s">
        <v>60</v>
      </c>
      <c r="G34" s="502" t="s">
        <v>61</v>
      </c>
      <c r="H34" s="503"/>
      <c r="I34" s="504"/>
      <c r="J34" s="23" t="s">
        <v>28</v>
      </c>
      <c r="K34" s="24"/>
      <c r="L34" s="25" t="s">
        <v>0</v>
      </c>
      <c r="M34" s="26">
        <v>129</v>
      </c>
    </row>
    <row r="35" spans="1:13" x14ac:dyDescent="0.2">
      <c r="A35" s="579"/>
      <c r="B35" s="58" t="s">
        <v>29</v>
      </c>
      <c r="C35" s="58" t="s">
        <v>30</v>
      </c>
      <c r="D35" s="58" t="s">
        <v>31</v>
      </c>
      <c r="E35" s="554" t="s">
        <v>32</v>
      </c>
      <c r="F35" s="555"/>
      <c r="G35" s="556"/>
      <c r="H35" s="557"/>
      <c r="I35" s="558"/>
      <c r="J35" s="27" t="s">
        <v>33</v>
      </c>
      <c r="K35" s="25"/>
      <c r="L35" s="28" t="s">
        <v>0</v>
      </c>
      <c r="M35" s="29">
        <v>837.6</v>
      </c>
    </row>
    <row r="36" spans="1:13" x14ac:dyDescent="0.2">
      <c r="A36" s="579"/>
      <c r="B36" s="58"/>
      <c r="C36" s="58"/>
      <c r="D36" s="58"/>
      <c r="E36" s="58"/>
      <c r="F36" s="58"/>
      <c r="G36" s="59"/>
      <c r="H36" s="60"/>
      <c r="I36" s="61"/>
      <c r="J36" s="30" t="s">
        <v>34</v>
      </c>
      <c r="K36" s="28"/>
      <c r="L36" s="28"/>
      <c r="M36" s="31"/>
    </row>
    <row r="37" spans="1:13" ht="23.25" thickBot="1" x14ac:dyDescent="0.25">
      <c r="A37" s="580"/>
      <c r="B37" s="43"/>
      <c r="C37" s="32" t="s">
        <v>61</v>
      </c>
      <c r="D37" s="33">
        <v>43125</v>
      </c>
      <c r="E37" s="34" t="s">
        <v>37</v>
      </c>
      <c r="F37" s="35" t="s">
        <v>62</v>
      </c>
      <c r="G37" s="36"/>
      <c r="H37" s="37"/>
      <c r="I37" s="38"/>
      <c r="J37" s="39" t="s">
        <v>39</v>
      </c>
      <c r="K37" s="42"/>
      <c r="L37" s="40"/>
      <c r="M37" s="41"/>
    </row>
    <row r="38" spans="1:13" ht="22.5" x14ac:dyDescent="0.2">
      <c r="A38" s="578">
        <v>5</v>
      </c>
      <c r="B38" s="57" t="s">
        <v>20</v>
      </c>
      <c r="C38" s="57" t="s">
        <v>21</v>
      </c>
      <c r="D38" s="57" t="s">
        <v>22</v>
      </c>
      <c r="E38" s="470" t="s">
        <v>23</v>
      </c>
      <c r="F38" s="484"/>
      <c r="G38" s="470" t="s">
        <v>14</v>
      </c>
      <c r="H38" s="485"/>
      <c r="I38" s="18"/>
      <c r="J38" s="19"/>
      <c r="K38" s="19"/>
      <c r="L38" s="19"/>
      <c r="M38" s="20"/>
    </row>
    <row r="39" spans="1:13" ht="78.75" x14ac:dyDescent="0.2">
      <c r="A39" s="579"/>
      <c r="B39" s="21" t="s">
        <v>63</v>
      </c>
      <c r="C39" s="21" t="s">
        <v>1708</v>
      </c>
      <c r="D39" s="22">
        <v>43051</v>
      </c>
      <c r="E39" s="62"/>
      <c r="F39" s="63" t="s">
        <v>64</v>
      </c>
      <c r="G39" s="502" t="s">
        <v>65</v>
      </c>
      <c r="H39" s="503"/>
      <c r="I39" s="504"/>
      <c r="J39" s="23" t="s">
        <v>28</v>
      </c>
      <c r="K39" s="24"/>
      <c r="L39" s="25" t="s">
        <v>0</v>
      </c>
      <c r="M39" s="26">
        <v>666</v>
      </c>
    </row>
    <row r="40" spans="1:13" x14ac:dyDescent="0.2">
      <c r="A40" s="579"/>
      <c r="B40" s="58" t="s">
        <v>29</v>
      </c>
      <c r="C40" s="58" t="s">
        <v>30</v>
      </c>
      <c r="D40" s="58" t="s">
        <v>31</v>
      </c>
      <c r="E40" s="554" t="s">
        <v>32</v>
      </c>
      <c r="F40" s="555"/>
      <c r="G40" s="556"/>
      <c r="H40" s="557"/>
      <c r="I40" s="558"/>
      <c r="J40" s="27" t="s">
        <v>33</v>
      </c>
      <c r="K40" s="25"/>
      <c r="L40" s="28"/>
      <c r="M40" s="29"/>
    </row>
    <row r="41" spans="1:13" x14ac:dyDescent="0.2">
      <c r="A41" s="579"/>
      <c r="B41" s="58"/>
      <c r="C41" s="58"/>
      <c r="D41" s="58"/>
      <c r="E41" s="58"/>
      <c r="F41" s="58"/>
      <c r="G41" s="59"/>
      <c r="H41" s="60"/>
      <c r="I41" s="61"/>
      <c r="J41" s="30" t="s">
        <v>34</v>
      </c>
      <c r="K41" s="28"/>
      <c r="L41" s="28" t="s">
        <v>0</v>
      </c>
      <c r="M41" s="31">
        <v>191</v>
      </c>
    </row>
    <row r="42" spans="1:13" ht="34.5" thickBot="1" x14ac:dyDescent="0.25">
      <c r="A42" s="580"/>
      <c r="B42" s="43" t="s">
        <v>1598</v>
      </c>
      <c r="C42" s="32" t="s">
        <v>65</v>
      </c>
      <c r="D42" s="33">
        <v>43054</v>
      </c>
      <c r="E42" s="34" t="s">
        <v>37</v>
      </c>
      <c r="F42" s="35" t="s">
        <v>66</v>
      </c>
      <c r="G42" s="36"/>
      <c r="H42" s="37"/>
      <c r="I42" s="38"/>
      <c r="J42" s="39" t="s">
        <v>39</v>
      </c>
      <c r="K42" s="42"/>
      <c r="L42" s="40" t="s">
        <v>0</v>
      </c>
      <c r="M42" s="41">
        <v>410.71</v>
      </c>
    </row>
    <row r="43" spans="1:13" ht="22.5" x14ac:dyDescent="0.2">
      <c r="A43" s="578">
        <v>6</v>
      </c>
      <c r="B43" s="57" t="s">
        <v>20</v>
      </c>
      <c r="C43" s="57" t="s">
        <v>21</v>
      </c>
      <c r="D43" s="57" t="s">
        <v>22</v>
      </c>
      <c r="E43" s="470" t="s">
        <v>23</v>
      </c>
      <c r="F43" s="484"/>
      <c r="G43" s="470" t="s">
        <v>14</v>
      </c>
      <c r="H43" s="485"/>
      <c r="I43" s="18"/>
      <c r="J43" s="19"/>
      <c r="K43" s="19"/>
      <c r="L43" s="19"/>
      <c r="M43" s="20"/>
    </row>
    <row r="44" spans="1:13" ht="101.25" x14ac:dyDescent="0.2">
      <c r="A44" s="579"/>
      <c r="B44" s="21" t="s">
        <v>67</v>
      </c>
      <c r="C44" s="21" t="s">
        <v>68</v>
      </c>
      <c r="D44" s="22">
        <v>43028</v>
      </c>
      <c r="E44" s="62"/>
      <c r="F44" s="63" t="s">
        <v>69</v>
      </c>
      <c r="G44" s="502" t="s">
        <v>70</v>
      </c>
      <c r="H44" s="503"/>
      <c r="I44" s="504"/>
      <c r="J44" s="23" t="s">
        <v>28</v>
      </c>
      <c r="K44" s="24"/>
      <c r="L44" s="25"/>
      <c r="M44" s="26"/>
    </row>
    <row r="45" spans="1:13" x14ac:dyDescent="0.2">
      <c r="A45" s="579"/>
      <c r="B45" s="58" t="s">
        <v>29</v>
      </c>
      <c r="C45" s="58" t="s">
        <v>30</v>
      </c>
      <c r="D45" s="58" t="s">
        <v>31</v>
      </c>
      <c r="E45" s="554" t="s">
        <v>32</v>
      </c>
      <c r="F45" s="555"/>
      <c r="G45" s="556"/>
      <c r="H45" s="557"/>
      <c r="I45" s="558"/>
      <c r="J45" s="27" t="s">
        <v>33</v>
      </c>
      <c r="K45" s="25"/>
      <c r="L45" s="28" t="s">
        <v>0</v>
      </c>
      <c r="M45" s="29">
        <v>396.96</v>
      </c>
    </row>
    <row r="46" spans="1:13" x14ac:dyDescent="0.2">
      <c r="A46" s="579"/>
      <c r="B46" s="58"/>
      <c r="C46" s="58"/>
      <c r="D46" s="58"/>
      <c r="E46" s="58"/>
      <c r="F46" s="58"/>
      <c r="G46" s="59"/>
      <c r="H46" s="60"/>
      <c r="I46" s="61"/>
      <c r="J46" s="30" t="s">
        <v>34</v>
      </c>
      <c r="K46" s="28"/>
      <c r="L46" s="28"/>
      <c r="M46" s="31"/>
    </row>
    <row r="47" spans="1:13" ht="34.5" thickBot="1" x14ac:dyDescent="0.25">
      <c r="A47" s="580"/>
      <c r="B47" s="43" t="s">
        <v>1598</v>
      </c>
      <c r="C47" s="32" t="s">
        <v>70</v>
      </c>
      <c r="D47" s="33">
        <v>43030</v>
      </c>
      <c r="E47" s="34" t="s">
        <v>37</v>
      </c>
      <c r="F47" s="35" t="s">
        <v>71</v>
      </c>
      <c r="G47" s="36"/>
      <c r="H47" s="37"/>
      <c r="I47" s="38"/>
      <c r="J47" s="39" t="s">
        <v>39</v>
      </c>
      <c r="K47" s="42"/>
      <c r="L47" s="40"/>
      <c r="M47" s="41"/>
    </row>
    <row r="48" spans="1:13" ht="22.5" x14ac:dyDescent="0.2">
      <c r="A48" s="578">
        <v>7</v>
      </c>
      <c r="B48" s="57" t="s">
        <v>20</v>
      </c>
      <c r="C48" s="57" t="s">
        <v>21</v>
      </c>
      <c r="D48" s="57" t="s">
        <v>22</v>
      </c>
      <c r="E48" s="470" t="s">
        <v>23</v>
      </c>
      <c r="F48" s="484"/>
      <c r="G48" s="470" t="s">
        <v>14</v>
      </c>
      <c r="H48" s="485"/>
      <c r="I48" s="18"/>
      <c r="J48" s="19"/>
      <c r="K48" s="19"/>
      <c r="L48" s="19"/>
      <c r="M48" s="20"/>
    </row>
    <row r="49" spans="1:13" ht="56.25" x14ac:dyDescent="0.2">
      <c r="A49" s="579"/>
      <c r="B49" s="21" t="s">
        <v>72</v>
      </c>
      <c r="C49" s="21" t="s">
        <v>73</v>
      </c>
      <c r="D49" s="22">
        <v>43185</v>
      </c>
      <c r="E49" s="62"/>
      <c r="F49" s="63" t="s">
        <v>74</v>
      </c>
      <c r="G49" s="502" t="s">
        <v>75</v>
      </c>
      <c r="H49" s="503"/>
      <c r="I49" s="504"/>
      <c r="J49" s="23" t="s">
        <v>28</v>
      </c>
      <c r="K49" s="24"/>
      <c r="L49" s="25" t="s">
        <v>0</v>
      </c>
      <c r="M49" s="26">
        <v>501</v>
      </c>
    </row>
    <row r="50" spans="1:13" x14ac:dyDescent="0.2">
      <c r="A50" s="579"/>
      <c r="B50" s="58" t="s">
        <v>29</v>
      </c>
      <c r="C50" s="58" t="s">
        <v>30</v>
      </c>
      <c r="D50" s="58" t="s">
        <v>31</v>
      </c>
      <c r="E50" s="554" t="s">
        <v>32</v>
      </c>
      <c r="F50" s="555"/>
      <c r="G50" s="556"/>
      <c r="H50" s="557"/>
      <c r="I50" s="558"/>
      <c r="J50" s="27" t="s">
        <v>33</v>
      </c>
      <c r="K50" s="25"/>
      <c r="L50" s="28" t="s">
        <v>0</v>
      </c>
      <c r="M50" s="29">
        <v>1920.11</v>
      </c>
    </row>
    <row r="51" spans="1:13" x14ac:dyDescent="0.2">
      <c r="A51" s="579"/>
      <c r="B51" s="58"/>
      <c r="C51" s="58"/>
      <c r="D51" s="58"/>
      <c r="E51" s="58"/>
      <c r="F51" s="58"/>
      <c r="G51" s="59"/>
      <c r="H51" s="60"/>
      <c r="I51" s="61"/>
      <c r="J51" s="30" t="s">
        <v>34</v>
      </c>
      <c r="K51" s="28"/>
      <c r="L51" s="28"/>
      <c r="M51" s="31"/>
    </row>
    <row r="52" spans="1:13" ht="23.25" thickBot="1" x14ac:dyDescent="0.25">
      <c r="A52" s="580"/>
      <c r="B52" s="43" t="s">
        <v>1597</v>
      </c>
      <c r="C52" s="32" t="s">
        <v>75</v>
      </c>
      <c r="D52" s="33">
        <v>43188</v>
      </c>
      <c r="E52" s="34" t="s">
        <v>37</v>
      </c>
      <c r="F52" s="35" t="s">
        <v>76</v>
      </c>
      <c r="G52" s="36"/>
      <c r="H52" s="37"/>
      <c r="I52" s="38"/>
      <c r="J52" s="39" t="s">
        <v>39</v>
      </c>
      <c r="K52" s="42"/>
      <c r="L52" s="40"/>
      <c r="M52" s="41"/>
    </row>
    <row r="53" spans="1:13" ht="22.5" x14ac:dyDescent="0.2">
      <c r="A53" s="578">
        <v>8</v>
      </c>
      <c r="B53" s="57" t="s">
        <v>20</v>
      </c>
      <c r="C53" s="57" t="s">
        <v>21</v>
      </c>
      <c r="D53" s="57" t="s">
        <v>22</v>
      </c>
      <c r="E53" s="470" t="s">
        <v>23</v>
      </c>
      <c r="F53" s="484"/>
      <c r="G53" s="470" t="s">
        <v>14</v>
      </c>
      <c r="H53" s="485"/>
      <c r="I53" s="18"/>
      <c r="J53" s="19"/>
      <c r="K53" s="19"/>
      <c r="L53" s="19"/>
      <c r="M53" s="20"/>
    </row>
    <row r="54" spans="1:13" ht="157.5" x14ac:dyDescent="0.2">
      <c r="A54" s="579"/>
      <c r="B54" s="21" t="s">
        <v>77</v>
      </c>
      <c r="C54" s="21" t="s">
        <v>78</v>
      </c>
      <c r="D54" s="22">
        <v>43152</v>
      </c>
      <c r="E54" s="62"/>
      <c r="F54" s="63" t="s">
        <v>47</v>
      </c>
      <c r="G54" s="502" t="s">
        <v>79</v>
      </c>
      <c r="H54" s="503"/>
      <c r="I54" s="504"/>
      <c r="J54" s="23" t="s">
        <v>28</v>
      </c>
      <c r="K54" s="24"/>
      <c r="L54" s="25" t="s">
        <v>0</v>
      </c>
      <c r="M54" s="26">
        <v>260</v>
      </c>
    </row>
    <row r="55" spans="1:13" x14ac:dyDescent="0.2">
      <c r="A55" s="579"/>
      <c r="B55" s="58" t="s">
        <v>29</v>
      </c>
      <c r="C55" s="58" t="s">
        <v>30</v>
      </c>
      <c r="D55" s="58" t="s">
        <v>31</v>
      </c>
      <c r="E55" s="554" t="s">
        <v>32</v>
      </c>
      <c r="F55" s="555"/>
      <c r="G55" s="556"/>
      <c r="H55" s="557"/>
      <c r="I55" s="558"/>
      <c r="J55" s="27" t="s">
        <v>33</v>
      </c>
      <c r="K55" s="25"/>
      <c r="L55" s="28" t="s">
        <v>0</v>
      </c>
      <c r="M55" s="29">
        <v>261.60000000000002</v>
      </c>
    </row>
    <row r="56" spans="1:13" x14ac:dyDescent="0.2">
      <c r="A56" s="579"/>
      <c r="B56" s="58"/>
      <c r="C56" s="58"/>
      <c r="D56" s="58"/>
      <c r="E56" s="58"/>
      <c r="F56" s="58"/>
      <c r="G56" s="59"/>
      <c r="H56" s="60"/>
      <c r="I56" s="61"/>
      <c r="J56" s="30" t="s">
        <v>34</v>
      </c>
      <c r="K56" s="28"/>
      <c r="L56" s="28"/>
      <c r="M56" s="31"/>
    </row>
    <row r="57" spans="1:13" ht="23.25" thickBot="1" x14ac:dyDescent="0.25">
      <c r="A57" s="580"/>
      <c r="B57" s="43" t="s">
        <v>1597</v>
      </c>
      <c r="C57" s="32" t="s">
        <v>79</v>
      </c>
      <c r="D57" s="33">
        <v>43154</v>
      </c>
      <c r="E57" s="34" t="s">
        <v>37</v>
      </c>
      <c r="F57" s="35" t="s">
        <v>80</v>
      </c>
      <c r="G57" s="36"/>
      <c r="H57" s="37"/>
      <c r="I57" s="38"/>
      <c r="J57" s="39" t="s">
        <v>39</v>
      </c>
      <c r="K57" s="42"/>
      <c r="L57" s="40"/>
      <c r="M57" s="41"/>
    </row>
    <row r="58" spans="1:13" ht="22.5" x14ac:dyDescent="0.2">
      <c r="A58" s="578">
        <v>9</v>
      </c>
      <c r="B58" s="57" t="s">
        <v>20</v>
      </c>
      <c r="C58" s="57" t="s">
        <v>21</v>
      </c>
      <c r="D58" s="57" t="s">
        <v>22</v>
      </c>
      <c r="E58" s="470" t="s">
        <v>23</v>
      </c>
      <c r="F58" s="484"/>
      <c r="G58" s="470" t="s">
        <v>14</v>
      </c>
      <c r="H58" s="485"/>
      <c r="I58" s="18"/>
      <c r="J58" s="19"/>
      <c r="K58" s="19"/>
      <c r="L58" s="19"/>
      <c r="M58" s="20"/>
    </row>
    <row r="59" spans="1:13" ht="123.75" x14ac:dyDescent="0.2">
      <c r="A59" s="579"/>
      <c r="B59" s="21" t="s">
        <v>81</v>
      </c>
      <c r="C59" s="21" t="s">
        <v>82</v>
      </c>
      <c r="D59" s="22">
        <v>43159</v>
      </c>
      <c r="E59" s="62"/>
      <c r="F59" s="63" t="s">
        <v>83</v>
      </c>
      <c r="G59" s="502" t="s">
        <v>84</v>
      </c>
      <c r="H59" s="503"/>
      <c r="I59" s="504"/>
      <c r="J59" s="23" t="s">
        <v>28</v>
      </c>
      <c r="K59" s="24"/>
      <c r="L59" s="25" t="s">
        <v>0</v>
      </c>
      <c r="M59" s="26">
        <v>578</v>
      </c>
    </row>
    <row r="60" spans="1:13" x14ac:dyDescent="0.2">
      <c r="A60" s="579"/>
      <c r="B60" s="58" t="s">
        <v>29</v>
      </c>
      <c r="C60" s="58" t="s">
        <v>30</v>
      </c>
      <c r="D60" s="58" t="s">
        <v>31</v>
      </c>
      <c r="E60" s="554" t="s">
        <v>32</v>
      </c>
      <c r="F60" s="555"/>
      <c r="G60" s="556"/>
      <c r="H60" s="557"/>
      <c r="I60" s="558"/>
      <c r="J60" s="27" t="s">
        <v>33</v>
      </c>
      <c r="K60" s="25"/>
      <c r="L60" s="28" t="s">
        <v>0</v>
      </c>
      <c r="M60" s="29">
        <v>296.95999999999998</v>
      </c>
    </row>
    <row r="61" spans="1:13" x14ac:dyDescent="0.2">
      <c r="A61" s="579"/>
      <c r="B61" s="58"/>
      <c r="C61" s="58"/>
      <c r="D61" s="58"/>
      <c r="E61" s="58"/>
      <c r="F61" s="58"/>
      <c r="G61" s="59"/>
      <c r="H61" s="60"/>
      <c r="I61" s="61"/>
      <c r="J61" s="30" t="s">
        <v>34</v>
      </c>
      <c r="K61" s="28"/>
      <c r="L61" s="28"/>
      <c r="M61" s="31"/>
    </row>
    <row r="62" spans="1:13" ht="23.25" thickBot="1" x14ac:dyDescent="0.25">
      <c r="A62" s="580"/>
      <c r="B62" s="43" t="s">
        <v>1599</v>
      </c>
      <c r="C62" s="32" t="s">
        <v>84</v>
      </c>
      <c r="D62" s="33">
        <v>43161</v>
      </c>
      <c r="E62" s="34" t="s">
        <v>37</v>
      </c>
      <c r="F62" s="35" t="s">
        <v>85</v>
      </c>
      <c r="G62" s="36"/>
      <c r="H62" s="37"/>
      <c r="I62" s="38"/>
      <c r="J62" s="39" t="s">
        <v>39</v>
      </c>
      <c r="K62" s="42"/>
      <c r="L62" s="40"/>
      <c r="M62" s="41"/>
    </row>
    <row r="63" spans="1:13" ht="22.5" x14ac:dyDescent="0.2">
      <c r="A63" s="578">
        <v>10</v>
      </c>
      <c r="B63" s="57" t="s">
        <v>20</v>
      </c>
      <c r="C63" s="57" t="s">
        <v>21</v>
      </c>
      <c r="D63" s="57" t="s">
        <v>22</v>
      </c>
      <c r="E63" s="470" t="s">
        <v>23</v>
      </c>
      <c r="F63" s="484"/>
      <c r="G63" s="470" t="s">
        <v>14</v>
      </c>
      <c r="H63" s="485"/>
      <c r="I63" s="18"/>
      <c r="J63" s="19"/>
      <c r="K63" s="19"/>
      <c r="L63" s="19"/>
      <c r="M63" s="20"/>
    </row>
    <row r="64" spans="1:13" ht="90" x14ac:dyDescent="0.2">
      <c r="A64" s="579"/>
      <c r="B64" s="21" t="s">
        <v>86</v>
      </c>
      <c r="C64" s="21" t="s">
        <v>87</v>
      </c>
      <c r="D64" s="22">
        <v>43132</v>
      </c>
      <c r="E64" s="62"/>
      <c r="F64" s="63" t="s">
        <v>88</v>
      </c>
      <c r="G64" s="502" t="s">
        <v>89</v>
      </c>
      <c r="H64" s="503"/>
      <c r="I64" s="504"/>
      <c r="J64" s="23" t="s">
        <v>28</v>
      </c>
      <c r="K64" s="24"/>
      <c r="L64" s="25" t="s">
        <v>0</v>
      </c>
      <c r="M64" s="26">
        <v>93</v>
      </c>
    </row>
    <row r="65" spans="1:13" x14ac:dyDescent="0.2">
      <c r="A65" s="579"/>
      <c r="B65" s="58" t="s">
        <v>29</v>
      </c>
      <c r="C65" s="58" t="s">
        <v>30</v>
      </c>
      <c r="D65" s="58" t="s">
        <v>31</v>
      </c>
      <c r="E65" s="554" t="s">
        <v>32</v>
      </c>
      <c r="F65" s="555"/>
      <c r="G65" s="556"/>
      <c r="H65" s="557"/>
      <c r="I65" s="558"/>
      <c r="J65" s="27" t="s">
        <v>33</v>
      </c>
      <c r="K65" s="25"/>
      <c r="L65" s="28" t="s">
        <v>0</v>
      </c>
      <c r="M65" s="29">
        <v>497</v>
      </c>
    </row>
    <row r="66" spans="1:13" x14ac:dyDescent="0.2">
      <c r="A66" s="579"/>
      <c r="B66" s="58"/>
      <c r="C66" s="58"/>
      <c r="D66" s="58"/>
      <c r="E66" s="58"/>
      <c r="F66" s="58"/>
      <c r="G66" s="59"/>
      <c r="H66" s="60"/>
      <c r="I66" s="61"/>
      <c r="J66" s="30" t="s">
        <v>34</v>
      </c>
      <c r="K66" s="28"/>
      <c r="L66" s="28"/>
      <c r="M66" s="31"/>
    </row>
    <row r="67" spans="1:13" ht="23.25" thickBot="1" x14ac:dyDescent="0.25">
      <c r="A67" s="580"/>
      <c r="B67" s="43" t="s">
        <v>1600</v>
      </c>
      <c r="C67" s="32" t="s">
        <v>89</v>
      </c>
      <c r="D67" s="33">
        <v>43133</v>
      </c>
      <c r="E67" s="34" t="s">
        <v>37</v>
      </c>
      <c r="F67" s="35" t="s">
        <v>90</v>
      </c>
      <c r="G67" s="36"/>
      <c r="H67" s="37"/>
      <c r="I67" s="38"/>
      <c r="J67" s="39" t="s">
        <v>39</v>
      </c>
      <c r="K67" s="42"/>
      <c r="L67" s="40"/>
      <c r="M67" s="41"/>
    </row>
    <row r="68" spans="1:13" ht="22.5" x14ac:dyDescent="0.2">
      <c r="A68" s="578">
        <v>11</v>
      </c>
      <c r="B68" s="57" t="s">
        <v>20</v>
      </c>
      <c r="C68" s="57" t="s">
        <v>21</v>
      </c>
      <c r="D68" s="57" t="s">
        <v>22</v>
      </c>
      <c r="E68" s="470" t="s">
        <v>23</v>
      </c>
      <c r="F68" s="484"/>
      <c r="G68" s="470" t="s">
        <v>14</v>
      </c>
      <c r="H68" s="485"/>
      <c r="I68" s="18"/>
      <c r="J68" s="19"/>
      <c r="K68" s="19"/>
      <c r="L68" s="19"/>
      <c r="M68" s="20"/>
    </row>
    <row r="69" spans="1:13" ht="157.5" x14ac:dyDescent="0.2">
      <c r="A69" s="579"/>
      <c r="B69" s="21" t="s">
        <v>91</v>
      </c>
      <c r="C69" s="21" t="s">
        <v>92</v>
      </c>
      <c r="D69" s="22">
        <v>43009</v>
      </c>
      <c r="E69" s="62"/>
      <c r="F69" s="63" t="s">
        <v>93</v>
      </c>
      <c r="G69" s="502" t="s">
        <v>94</v>
      </c>
      <c r="H69" s="503"/>
      <c r="I69" s="504"/>
      <c r="J69" s="23" t="s">
        <v>28</v>
      </c>
      <c r="K69" s="24"/>
      <c r="L69" s="25" t="s">
        <v>0</v>
      </c>
      <c r="M69" s="26">
        <v>346</v>
      </c>
    </row>
    <row r="70" spans="1:13" x14ac:dyDescent="0.2">
      <c r="A70" s="579"/>
      <c r="B70" s="58" t="s">
        <v>29</v>
      </c>
      <c r="C70" s="58" t="s">
        <v>30</v>
      </c>
      <c r="D70" s="58" t="s">
        <v>31</v>
      </c>
      <c r="E70" s="554" t="s">
        <v>32</v>
      </c>
      <c r="F70" s="555"/>
      <c r="G70" s="556"/>
      <c r="H70" s="557"/>
      <c r="I70" s="558"/>
      <c r="J70" s="27" t="s">
        <v>33</v>
      </c>
      <c r="K70" s="25"/>
      <c r="L70" s="28" t="s">
        <v>0</v>
      </c>
      <c r="M70" s="29">
        <v>430.4</v>
      </c>
    </row>
    <row r="71" spans="1:13" x14ac:dyDescent="0.2">
      <c r="A71" s="579"/>
      <c r="B71" s="58"/>
      <c r="C71" s="58"/>
      <c r="D71" s="58"/>
      <c r="E71" s="58"/>
      <c r="F71" s="58"/>
      <c r="G71" s="59"/>
      <c r="H71" s="60"/>
      <c r="I71" s="61"/>
      <c r="J71" s="30" t="s">
        <v>34</v>
      </c>
      <c r="K71" s="28"/>
      <c r="L71" s="28"/>
      <c r="M71" s="31"/>
    </row>
    <row r="72" spans="1:13" ht="23.25" thickBot="1" x14ac:dyDescent="0.25">
      <c r="A72" s="580"/>
      <c r="B72" s="43" t="s">
        <v>1601</v>
      </c>
      <c r="C72" s="32" t="s">
        <v>94</v>
      </c>
      <c r="D72" s="33">
        <v>43013</v>
      </c>
      <c r="E72" s="34" t="s">
        <v>37</v>
      </c>
      <c r="F72" s="35" t="s">
        <v>95</v>
      </c>
      <c r="G72" s="36"/>
      <c r="H72" s="37"/>
      <c r="I72" s="38"/>
      <c r="J72" s="39" t="s">
        <v>39</v>
      </c>
      <c r="K72" s="42"/>
      <c r="L72" s="40" t="s">
        <v>0</v>
      </c>
      <c r="M72" s="41">
        <v>25</v>
      </c>
    </row>
    <row r="73" spans="1:13" ht="22.5" x14ac:dyDescent="0.2">
      <c r="A73" s="578">
        <v>12</v>
      </c>
      <c r="B73" s="57" t="s">
        <v>20</v>
      </c>
      <c r="C73" s="57" t="s">
        <v>21</v>
      </c>
      <c r="D73" s="57" t="s">
        <v>22</v>
      </c>
      <c r="E73" s="470" t="s">
        <v>23</v>
      </c>
      <c r="F73" s="484"/>
      <c r="G73" s="470" t="s">
        <v>14</v>
      </c>
      <c r="H73" s="485"/>
      <c r="I73" s="18"/>
      <c r="J73" s="19"/>
      <c r="K73" s="19"/>
      <c r="L73" s="19"/>
      <c r="M73" s="20"/>
    </row>
    <row r="74" spans="1:13" ht="56.25" x14ac:dyDescent="0.2">
      <c r="A74" s="579"/>
      <c r="B74" s="21" t="s">
        <v>91</v>
      </c>
      <c r="C74" s="21" t="s">
        <v>96</v>
      </c>
      <c r="D74" s="22">
        <v>43052</v>
      </c>
      <c r="E74" s="62"/>
      <c r="F74" s="63" t="s">
        <v>97</v>
      </c>
      <c r="G74" s="502" t="s">
        <v>98</v>
      </c>
      <c r="H74" s="503"/>
      <c r="I74" s="504"/>
      <c r="J74" s="23" t="s">
        <v>28</v>
      </c>
      <c r="K74" s="24"/>
      <c r="L74" s="25" t="s">
        <v>0</v>
      </c>
      <c r="M74" s="26">
        <v>708</v>
      </c>
    </row>
    <row r="75" spans="1:13" x14ac:dyDescent="0.2">
      <c r="A75" s="579"/>
      <c r="B75" s="58" t="s">
        <v>29</v>
      </c>
      <c r="C75" s="58" t="s">
        <v>30</v>
      </c>
      <c r="D75" s="58" t="s">
        <v>31</v>
      </c>
      <c r="E75" s="554" t="s">
        <v>32</v>
      </c>
      <c r="F75" s="555"/>
      <c r="G75" s="556"/>
      <c r="H75" s="557"/>
      <c r="I75" s="558"/>
      <c r="J75" s="27" t="s">
        <v>33</v>
      </c>
      <c r="K75" s="25"/>
      <c r="L75" s="28" t="s">
        <v>0</v>
      </c>
      <c r="M75" s="29">
        <v>380</v>
      </c>
    </row>
    <row r="76" spans="1:13" x14ac:dyDescent="0.2">
      <c r="A76" s="579"/>
      <c r="B76" s="58"/>
      <c r="C76" s="58"/>
      <c r="D76" s="58"/>
      <c r="E76" s="58"/>
      <c r="F76" s="58"/>
      <c r="G76" s="59"/>
      <c r="H76" s="60"/>
      <c r="I76" s="61"/>
      <c r="J76" s="30" t="s">
        <v>34</v>
      </c>
      <c r="K76" s="28"/>
      <c r="L76" s="28"/>
      <c r="M76" s="31"/>
    </row>
    <row r="77" spans="1:13" ht="23.25" thickBot="1" x14ac:dyDescent="0.25">
      <c r="A77" s="580"/>
      <c r="B77" s="43" t="s">
        <v>1601</v>
      </c>
      <c r="C77" s="32" t="s">
        <v>98</v>
      </c>
      <c r="D77" s="33">
        <v>43055</v>
      </c>
      <c r="E77" s="34" t="s">
        <v>37</v>
      </c>
      <c r="F77" s="35" t="s">
        <v>99</v>
      </c>
      <c r="G77" s="36"/>
      <c r="H77" s="37"/>
      <c r="I77" s="38"/>
      <c r="J77" s="39" t="s">
        <v>39</v>
      </c>
      <c r="K77" s="42"/>
      <c r="L77" s="40"/>
      <c r="M77" s="41"/>
    </row>
    <row r="78" spans="1:13" ht="22.5" x14ac:dyDescent="0.2">
      <c r="A78" s="578">
        <v>13</v>
      </c>
      <c r="B78" s="57" t="s">
        <v>20</v>
      </c>
      <c r="C78" s="57" t="s">
        <v>21</v>
      </c>
      <c r="D78" s="57" t="s">
        <v>22</v>
      </c>
      <c r="E78" s="470" t="s">
        <v>23</v>
      </c>
      <c r="F78" s="484"/>
      <c r="G78" s="470" t="s">
        <v>14</v>
      </c>
      <c r="H78" s="485"/>
      <c r="I78" s="18"/>
      <c r="J78" s="19"/>
      <c r="K78" s="19"/>
      <c r="L78" s="19"/>
      <c r="M78" s="20"/>
    </row>
    <row r="79" spans="1:13" ht="135" x14ac:dyDescent="0.2">
      <c r="A79" s="579"/>
      <c r="B79" s="21" t="s">
        <v>91</v>
      </c>
      <c r="C79" s="21" t="s">
        <v>100</v>
      </c>
      <c r="D79" s="22">
        <v>43127</v>
      </c>
      <c r="E79" s="62"/>
      <c r="F79" s="63" t="s">
        <v>93</v>
      </c>
      <c r="G79" s="502" t="s">
        <v>101</v>
      </c>
      <c r="H79" s="503"/>
      <c r="I79" s="504"/>
      <c r="J79" s="23" t="s">
        <v>28</v>
      </c>
      <c r="K79" s="24"/>
      <c r="L79" s="25" t="s">
        <v>0</v>
      </c>
      <c r="M79" s="26">
        <v>346</v>
      </c>
    </row>
    <row r="80" spans="1:13" x14ac:dyDescent="0.2">
      <c r="A80" s="579"/>
      <c r="B80" s="58" t="s">
        <v>29</v>
      </c>
      <c r="C80" s="58" t="s">
        <v>30</v>
      </c>
      <c r="D80" s="58" t="s">
        <v>31</v>
      </c>
      <c r="E80" s="554" t="s">
        <v>32</v>
      </c>
      <c r="F80" s="555"/>
      <c r="G80" s="556"/>
      <c r="H80" s="557"/>
      <c r="I80" s="558"/>
      <c r="J80" s="27" t="s">
        <v>33</v>
      </c>
      <c r="K80" s="25"/>
      <c r="L80" s="28" t="s">
        <v>0</v>
      </c>
      <c r="M80" s="29">
        <v>332.21</v>
      </c>
    </row>
    <row r="81" spans="1:13" x14ac:dyDescent="0.2">
      <c r="A81" s="579"/>
      <c r="B81" s="58"/>
      <c r="C81" s="58"/>
      <c r="D81" s="58"/>
      <c r="E81" s="58"/>
      <c r="F81" s="58"/>
      <c r="G81" s="59"/>
      <c r="H81" s="60"/>
      <c r="I81" s="61"/>
      <c r="J81" s="30" t="s">
        <v>34</v>
      </c>
      <c r="K81" s="28"/>
      <c r="L81" s="28"/>
      <c r="M81" s="31"/>
    </row>
    <row r="82" spans="1:13" ht="23.25" thickBot="1" x14ac:dyDescent="0.25">
      <c r="A82" s="580"/>
      <c r="B82" s="43" t="s">
        <v>1601</v>
      </c>
      <c r="C82" s="32" t="s">
        <v>101</v>
      </c>
      <c r="D82" s="33">
        <v>43130</v>
      </c>
      <c r="E82" s="34" t="s">
        <v>37</v>
      </c>
      <c r="F82" s="35" t="s">
        <v>102</v>
      </c>
      <c r="G82" s="36"/>
      <c r="H82" s="37"/>
      <c r="I82" s="38"/>
      <c r="J82" s="39" t="s">
        <v>39</v>
      </c>
      <c r="K82" s="42"/>
      <c r="L82" s="40"/>
      <c r="M82" s="41"/>
    </row>
    <row r="83" spans="1:13" ht="22.5" x14ac:dyDescent="0.2">
      <c r="A83" s="578">
        <v>14</v>
      </c>
      <c r="B83" s="57" t="s">
        <v>20</v>
      </c>
      <c r="C83" s="57" t="s">
        <v>21</v>
      </c>
      <c r="D83" s="57" t="s">
        <v>22</v>
      </c>
      <c r="E83" s="470" t="s">
        <v>23</v>
      </c>
      <c r="F83" s="484"/>
      <c r="G83" s="470" t="s">
        <v>14</v>
      </c>
      <c r="H83" s="485"/>
      <c r="I83" s="18"/>
      <c r="J83" s="19"/>
      <c r="K83" s="19"/>
      <c r="L83" s="19"/>
      <c r="M83" s="20"/>
    </row>
    <row r="84" spans="1:13" ht="67.5" x14ac:dyDescent="0.2">
      <c r="A84" s="579"/>
      <c r="B84" s="21" t="s">
        <v>91</v>
      </c>
      <c r="C84" s="21" t="s">
        <v>103</v>
      </c>
      <c r="D84" s="22">
        <v>43158</v>
      </c>
      <c r="E84" s="62"/>
      <c r="F84" s="63" t="s">
        <v>93</v>
      </c>
      <c r="G84" s="502" t="s">
        <v>104</v>
      </c>
      <c r="H84" s="503"/>
      <c r="I84" s="504"/>
      <c r="J84" s="23" t="s">
        <v>28</v>
      </c>
      <c r="K84" s="24"/>
      <c r="L84" s="25" t="s">
        <v>0</v>
      </c>
      <c r="M84" s="26">
        <v>346</v>
      </c>
    </row>
    <row r="85" spans="1:13" x14ac:dyDescent="0.2">
      <c r="A85" s="579"/>
      <c r="B85" s="58" t="s">
        <v>29</v>
      </c>
      <c r="C85" s="58" t="s">
        <v>30</v>
      </c>
      <c r="D85" s="58" t="s">
        <v>31</v>
      </c>
      <c r="E85" s="554" t="s">
        <v>32</v>
      </c>
      <c r="F85" s="555"/>
      <c r="G85" s="556"/>
      <c r="H85" s="557"/>
      <c r="I85" s="558"/>
      <c r="J85" s="27" t="s">
        <v>33</v>
      </c>
      <c r="K85" s="25"/>
      <c r="L85" s="28" t="s">
        <v>0</v>
      </c>
      <c r="M85" s="29">
        <v>570.98</v>
      </c>
    </row>
    <row r="86" spans="1:13" x14ac:dyDescent="0.2">
      <c r="A86" s="579"/>
      <c r="B86" s="58"/>
      <c r="C86" s="58"/>
      <c r="D86" s="58"/>
      <c r="E86" s="58"/>
      <c r="F86" s="58"/>
      <c r="G86" s="59"/>
      <c r="H86" s="60"/>
      <c r="I86" s="61"/>
      <c r="J86" s="30" t="s">
        <v>34</v>
      </c>
      <c r="K86" s="28"/>
      <c r="L86" s="28"/>
      <c r="M86" s="31"/>
    </row>
    <row r="87" spans="1:13" ht="23.25" thickBot="1" x14ac:dyDescent="0.25">
      <c r="A87" s="580"/>
      <c r="B87" s="43" t="s">
        <v>1601</v>
      </c>
      <c r="C87" s="32" t="s">
        <v>104</v>
      </c>
      <c r="D87" s="33">
        <v>43160</v>
      </c>
      <c r="E87" s="34" t="s">
        <v>37</v>
      </c>
      <c r="F87" s="35" t="s">
        <v>105</v>
      </c>
      <c r="G87" s="36"/>
      <c r="H87" s="37"/>
      <c r="I87" s="38"/>
      <c r="J87" s="39" t="s">
        <v>39</v>
      </c>
      <c r="K87" s="42"/>
      <c r="L87" s="40"/>
      <c r="M87" s="41"/>
    </row>
    <row r="88" spans="1:13" ht="22.5" x14ac:dyDescent="0.2">
      <c r="A88" s="578">
        <v>15</v>
      </c>
      <c r="B88" s="57" t="s">
        <v>20</v>
      </c>
      <c r="C88" s="57" t="s">
        <v>21</v>
      </c>
      <c r="D88" s="57" t="s">
        <v>22</v>
      </c>
      <c r="E88" s="470" t="s">
        <v>23</v>
      </c>
      <c r="F88" s="484"/>
      <c r="G88" s="470" t="s">
        <v>14</v>
      </c>
      <c r="H88" s="485"/>
      <c r="I88" s="18"/>
      <c r="J88" s="19"/>
      <c r="K88" s="19"/>
      <c r="L88" s="19"/>
      <c r="M88" s="20"/>
    </row>
    <row r="89" spans="1:13" ht="78.75" customHeight="1" x14ac:dyDescent="0.2">
      <c r="A89" s="579"/>
      <c r="B89" s="21" t="s">
        <v>91</v>
      </c>
      <c r="C89" s="21" t="s">
        <v>106</v>
      </c>
      <c r="D89" s="22">
        <v>43180</v>
      </c>
      <c r="E89" s="62"/>
      <c r="F89" s="63" t="s">
        <v>107</v>
      </c>
      <c r="G89" s="502" t="s">
        <v>108</v>
      </c>
      <c r="H89" s="503"/>
      <c r="I89" s="504"/>
      <c r="J89" s="23" t="s">
        <v>28</v>
      </c>
      <c r="K89" s="24"/>
      <c r="L89" s="25" t="s">
        <v>0</v>
      </c>
      <c r="M89" s="26">
        <v>346</v>
      </c>
    </row>
    <row r="90" spans="1:13" x14ac:dyDescent="0.2">
      <c r="A90" s="579"/>
      <c r="B90" s="58" t="s">
        <v>29</v>
      </c>
      <c r="C90" s="58" t="s">
        <v>30</v>
      </c>
      <c r="D90" s="58" t="s">
        <v>31</v>
      </c>
      <c r="E90" s="554" t="s">
        <v>32</v>
      </c>
      <c r="F90" s="555"/>
      <c r="G90" s="556"/>
      <c r="H90" s="557"/>
      <c r="I90" s="558"/>
      <c r="J90" s="27" t="s">
        <v>33</v>
      </c>
      <c r="K90" s="25"/>
      <c r="L90" s="28" t="s">
        <v>0</v>
      </c>
      <c r="M90" s="29">
        <v>570</v>
      </c>
    </row>
    <row r="91" spans="1:13" x14ac:dyDescent="0.2">
      <c r="A91" s="579"/>
      <c r="B91" s="58"/>
      <c r="C91" s="58"/>
      <c r="D91" s="58"/>
      <c r="E91" s="58"/>
      <c r="F91" s="58"/>
      <c r="G91" s="59"/>
      <c r="H91" s="60"/>
      <c r="I91" s="61"/>
      <c r="J91" s="30" t="s">
        <v>34</v>
      </c>
      <c r="K91" s="28"/>
      <c r="L91" s="28"/>
      <c r="M91" s="31"/>
    </row>
    <row r="92" spans="1:13" ht="23.25" thickBot="1" x14ac:dyDescent="0.25">
      <c r="A92" s="580"/>
      <c r="B92" s="43" t="s">
        <v>1601</v>
      </c>
      <c r="C92" s="32" t="s">
        <v>108</v>
      </c>
      <c r="D92" s="33">
        <v>43182</v>
      </c>
      <c r="E92" s="34" t="s">
        <v>37</v>
      </c>
      <c r="F92" s="35" t="s">
        <v>109</v>
      </c>
      <c r="G92" s="36"/>
      <c r="H92" s="37"/>
      <c r="I92" s="38"/>
      <c r="J92" s="39" t="s">
        <v>39</v>
      </c>
      <c r="K92" s="42"/>
      <c r="L92" s="40"/>
      <c r="M92" s="41"/>
    </row>
    <row r="93" spans="1:13" ht="22.5" x14ac:dyDescent="0.2">
      <c r="A93" s="578">
        <v>16</v>
      </c>
      <c r="B93" s="57" t="s">
        <v>20</v>
      </c>
      <c r="C93" s="57" t="s">
        <v>21</v>
      </c>
      <c r="D93" s="57" t="s">
        <v>22</v>
      </c>
      <c r="E93" s="470" t="s">
        <v>23</v>
      </c>
      <c r="F93" s="484"/>
      <c r="G93" s="470" t="s">
        <v>14</v>
      </c>
      <c r="H93" s="485"/>
      <c r="I93" s="18"/>
      <c r="J93" s="19"/>
      <c r="K93" s="19"/>
      <c r="L93" s="19"/>
      <c r="M93" s="20"/>
    </row>
    <row r="94" spans="1:13" ht="191.25" x14ac:dyDescent="0.2">
      <c r="A94" s="579"/>
      <c r="B94" s="21" t="s">
        <v>112</v>
      </c>
      <c r="C94" s="21" t="s">
        <v>113</v>
      </c>
      <c r="D94" s="22">
        <v>43186</v>
      </c>
      <c r="E94" s="62"/>
      <c r="F94" s="63" t="s">
        <v>114</v>
      </c>
      <c r="G94" s="502" t="s">
        <v>115</v>
      </c>
      <c r="H94" s="503"/>
      <c r="I94" s="504"/>
      <c r="J94" s="23" t="s">
        <v>28</v>
      </c>
      <c r="K94" s="24"/>
      <c r="L94" s="25" t="s">
        <v>0</v>
      </c>
      <c r="M94" s="26">
        <v>228</v>
      </c>
    </row>
    <row r="95" spans="1:13" x14ac:dyDescent="0.2">
      <c r="A95" s="579"/>
      <c r="B95" s="58" t="s">
        <v>29</v>
      </c>
      <c r="C95" s="58" t="s">
        <v>30</v>
      </c>
      <c r="D95" s="58" t="s">
        <v>31</v>
      </c>
      <c r="E95" s="554" t="s">
        <v>32</v>
      </c>
      <c r="F95" s="555"/>
      <c r="G95" s="556"/>
      <c r="H95" s="557"/>
      <c r="I95" s="558"/>
      <c r="J95" s="27" t="s">
        <v>33</v>
      </c>
      <c r="K95" s="25"/>
      <c r="L95" s="28" t="s">
        <v>0</v>
      </c>
      <c r="M95" s="29">
        <v>405</v>
      </c>
    </row>
    <row r="96" spans="1:13" x14ac:dyDescent="0.2">
      <c r="A96" s="579"/>
      <c r="B96" s="58"/>
      <c r="C96" s="58"/>
      <c r="D96" s="58"/>
      <c r="E96" s="58"/>
      <c r="F96" s="58"/>
      <c r="G96" s="59"/>
      <c r="H96" s="60"/>
      <c r="I96" s="61"/>
      <c r="J96" s="30" t="s">
        <v>34</v>
      </c>
      <c r="K96" s="28"/>
      <c r="L96" s="28"/>
      <c r="M96" s="31"/>
    </row>
    <row r="97" spans="1:13" ht="23.25" thickBot="1" x14ac:dyDescent="0.25">
      <c r="A97" s="580"/>
      <c r="B97" s="43" t="s">
        <v>1603</v>
      </c>
      <c r="C97" s="32" t="s">
        <v>115</v>
      </c>
      <c r="D97" s="33">
        <v>43188</v>
      </c>
      <c r="E97" s="34" t="s">
        <v>37</v>
      </c>
      <c r="F97" s="35" t="s">
        <v>116</v>
      </c>
      <c r="G97" s="36"/>
      <c r="H97" s="37"/>
      <c r="I97" s="38"/>
      <c r="J97" s="39" t="s">
        <v>39</v>
      </c>
      <c r="K97" s="42"/>
      <c r="L97" s="40" t="s">
        <v>0</v>
      </c>
      <c r="M97" s="41">
        <v>35.92</v>
      </c>
    </row>
    <row r="98" spans="1:13" ht="22.5" x14ac:dyDescent="0.2">
      <c r="A98" s="578">
        <v>17</v>
      </c>
      <c r="B98" s="57" t="s">
        <v>20</v>
      </c>
      <c r="C98" s="57" t="s">
        <v>21</v>
      </c>
      <c r="D98" s="57" t="s">
        <v>22</v>
      </c>
      <c r="E98" s="470" t="s">
        <v>23</v>
      </c>
      <c r="F98" s="484"/>
      <c r="G98" s="470" t="s">
        <v>14</v>
      </c>
      <c r="H98" s="485"/>
      <c r="I98" s="18"/>
      <c r="J98" s="19"/>
      <c r="K98" s="19"/>
      <c r="L98" s="19"/>
      <c r="M98" s="20"/>
    </row>
    <row r="99" spans="1:13" ht="123.75" x14ac:dyDescent="0.2">
      <c r="A99" s="579"/>
      <c r="B99" s="21" t="s">
        <v>117</v>
      </c>
      <c r="C99" s="21" t="s">
        <v>118</v>
      </c>
      <c r="D99" s="22">
        <v>43024</v>
      </c>
      <c r="E99" s="62"/>
      <c r="F99" s="63" t="s">
        <v>119</v>
      </c>
      <c r="G99" s="502" t="s">
        <v>120</v>
      </c>
      <c r="H99" s="503"/>
      <c r="I99" s="504"/>
      <c r="J99" s="23" t="s">
        <v>28</v>
      </c>
      <c r="K99" s="24"/>
      <c r="L99" s="25" t="s">
        <v>0</v>
      </c>
      <c r="M99" s="26">
        <v>504</v>
      </c>
    </row>
    <row r="100" spans="1:13" x14ac:dyDescent="0.2">
      <c r="A100" s="579"/>
      <c r="B100" s="58" t="s">
        <v>29</v>
      </c>
      <c r="C100" s="58" t="s">
        <v>30</v>
      </c>
      <c r="D100" s="58" t="s">
        <v>31</v>
      </c>
      <c r="E100" s="554" t="s">
        <v>32</v>
      </c>
      <c r="F100" s="555"/>
      <c r="G100" s="556"/>
      <c r="H100" s="557"/>
      <c r="I100" s="558"/>
      <c r="J100" s="27" t="s">
        <v>33</v>
      </c>
      <c r="K100" s="25"/>
      <c r="L100" s="28"/>
      <c r="M100" s="29"/>
    </row>
    <row r="101" spans="1:13" x14ac:dyDescent="0.2">
      <c r="A101" s="579"/>
      <c r="B101" s="58"/>
      <c r="C101" s="58"/>
      <c r="D101" s="58"/>
      <c r="E101" s="58"/>
      <c r="F101" s="58"/>
      <c r="G101" s="59"/>
      <c r="H101" s="60"/>
      <c r="I101" s="61"/>
      <c r="J101" s="30" t="s">
        <v>34</v>
      </c>
      <c r="K101" s="28"/>
      <c r="L101" s="28"/>
      <c r="M101" s="31"/>
    </row>
    <row r="102" spans="1:13" ht="23.25" thickBot="1" x14ac:dyDescent="0.25">
      <c r="A102" s="580"/>
      <c r="B102" s="43" t="s">
        <v>1604</v>
      </c>
      <c r="C102" s="32" t="s">
        <v>120</v>
      </c>
      <c r="D102" s="33">
        <v>43028</v>
      </c>
      <c r="E102" s="34" t="s">
        <v>37</v>
      </c>
      <c r="F102" s="35" t="s">
        <v>121</v>
      </c>
      <c r="G102" s="36"/>
      <c r="H102" s="37"/>
      <c r="I102" s="38"/>
      <c r="J102" s="39" t="s">
        <v>39</v>
      </c>
      <c r="K102" s="42"/>
      <c r="L102" s="40"/>
      <c r="M102" s="41"/>
    </row>
    <row r="103" spans="1:13" ht="22.5" x14ac:dyDescent="0.2">
      <c r="A103" s="578">
        <v>18</v>
      </c>
      <c r="B103" s="57" t="s">
        <v>20</v>
      </c>
      <c r="C103" s="57" t="s">
        <v>21</v>
      </c>
      <c r="D103" s="57" t="s">
        <v>22</v>
      </c>
      <c r="E103" s="470" t="s">
        <v>23</v>
      </c>
      <c r="F103" s="484"/>
      <c r="G103" s="470" t="s">
        <v>14</v>
      </c>
      <c r="H103" s="485"/>
      <c r="I103" s="18"/>
      <c r="J103" s="19"/>
      <c r="K103" s="19"/>
      <c r="L103" s="19"/>
      <c r="M103" s="20"/>
    </row>
    <row r="104" spans="1:13" ht="67.5" x14ac:dyDescent="0.2">
      <c r="A104" s="579"/>
      <c r="B104" s="21" t="s">
        <v>117</v>
      </c>
      <c r="C104" s="21" t="s">
        <v>122</v>
      </c>
      <c r="D104" s="22">
        <v>43076</v>
      </c>
      <c r="E104" s="62"/>
      <c r="F104" s="63" t="s">
        <v>123</v>
      </c>
      <c r="G104" s="502" t="s">
        <v>124</v>
      </c>
      <c r="H104" s="503"/>
      <c r="I104" s="504"/>
      <c r="J104" s="23" t="s">
        <v>28</v>
      </c>
      <c r="K104" s="24"/>
      <c r="L104" s="25" t="s">
        <v>0</v>
      </c>
      <c r="M104" s="26">
        <v>654</v>
      </c>
    </row>
    <row r="105" spans="1:13" x14ac:dyDescent="0.2">
      <c r="A105" s="579"/>
      <c r="B105" s="58" t="s">
        <v>29</v>
      </c>
      <c r="C105" s="58" t="s">
        <v>30</v>
      </c>
      <c r="D105" s="58" t="s">
        <v>31</v>
      </c>
      <c r="E105" s="554" t="s">
        <v>32</v>
      </c>
      <c r="F105" s="555"/>
      <c r="G105" s="556"/>
      <c r="H105" s="557"/>
      <c r="I105" s="558"/>
      <c r="J105" s="27" t="s">
        <v>33</v>
      </c>
      <c r="K105" s="25"/>
      <c r="L105" s="28" t="s">
        <v>0</v>
      </c>
      <c r="M105" s="29">
        <v>480</v>
      </c>
    </row>
    <row r="106" spans="1:13" x14ac:dyDescent="0.2">
      <c r="A106" s="579"/>
      <c r="B106" s="58"/>
      <c r="C106" s="58"/>
      <c r="D106" s="58"/>
      <c r="E106" s="58"/>
      <c r="F106" s="58"/>
      <c r="G106" s="59"/>
      <c r="H106" s="60"/>
      <c r="I106" s="61"/>
      <c r="J106" s="30" t="s">
        <v>34</v>
      </c>
      <c r="K106" s="28"/>
      <c r="L106" s="28"/>
      <c r="M106" s="31"/>
    </row>
    <row r="107" spans="1:13" ht="23.25" thickBot="1" x14ac:dyDescent="0.25">
      <c r="A107" s="580"/>
      <c r="B107" s="43" t="s">
        <v>1604</v>
      </c>
      <c r="C107" s="32" t="s">
        <v>124</v>
      </c>
      <c r="D107" s="33">
        <v>43084</v>
      </c>
      <c r="E107" s="34" t="s">
        <v>37</v>
      </c>
      <c r="F107" s="35" t="s">
        <v>125</v>
      </c>
      <c r="G107" s="36"/>
      <c r="H107" s="37"/>
      <c r="I107" s="38"/>
      <c r="J107" s="39" t="s">
        <v>39</v>
      </c>
      <c r="K107" s="42"/>
      <c r="L107" s="40"/>
      <c r="M107" s="41"/>
    </row>
    <row r="108" spans="1:13" ht="22.5" x14ac:dyDescent="0.2">
      <c r="A108" s="578">
        <v>19</v>
      </c>
      <c r="B108" s="57" t="s">
        <v>20</v>
      </c>
      <c r="C108" s="57" t="s">
        <v>21</v>
      </c>
      <c r="D108" s="57" t="s">
        <v>22</v>
      </c>
      <c r="E108" s="470" t="s">
        <v>23</v>
      </c>
      <c r="F108" s="484"/>
      <c r="G108" s="470" t="s">
        <v>14</v>
      </c>
      <c r="H108" s="485"/>
      <c r="I108" s="18"/>
      <c r="J108" s="19"/>
      <c r="K108" s="19"/>
      <c r="L108" s="19"/>
      <c r="M108" s="20"/>
    </row>
    <row r="109" spans="1:13" ht="135" x14ac:dyDescent="0.2">
      <c r="A109" s="579"/>
      <c r="B109" s="21" t="s">
        <v>126</v>
      </c>
      <c r="C109" s="21" t="s">
        <v>127</v>
      </c>
      <c r="D109" s="22">
        <v>43131</v>
      </c>
      <c r="E109" s="62"/>
      <c r="F109" s="63" t="s">
        <v>128</v>
      </c>
      <c r="G109" s="502" t="s">
        <v>129</v>
      </c>
      <c r="H109" s="503"/>
      <c r="I109" s="504"/>
      <c r="J109" s="23" t="s">
        <v>28</v>
      </c>
      <c r="K109" s="24"/>
      <c r="L109" s="25" t="s">
        <v>0</v>
      </c>
      <c r="M109" s="26">
        <v>150</v>
      </c>
    </row>
    <row r="110" spans="1:13" x14ac:dyDescent="0.2">
      <c r="A110" s="579"/>
      <c r="B110" s="58" t="s">
        <v>29</v>
      </c>
      <c r="C110" s="58" t="s">
        <v>30</v>
      </c>
      <c r="D110" s="58" t="s">
        <v>31</v>
      </c>
      <c r="E110" s="554" t="s">
        <v>32</v>
      </c>
      <c r="F110" s="555"/>
      <c r="G110" s="556"/>
      <c r="H110" s="557"/>
      <c r="I110" s="558"/>
      <c r="J110" s="27" t="s">
        <v>33</v>
      </c>
      <c r="K110" s="25"/>
      <c r="L110" s="28" t="s">
        <v>0</v>
      </c>
      <c r="M110" s="29">
        <v>1305</v>
      </c>
    </row>
    <row r="111" spans="1:13" x14ac:dyDescent="0.2">
      <c r="A111" s="579"/>
      <c r="B111" s="58"/>
      <c r="C111" s="58"/>
      <c r="D111" s="58"/>
      <c r="E111" s="58"/>
      <c r="F111" s="58"/>
      <c r="G111" s="59"/>
      <c r="H111" s="60"/>
      <c r="I111" s="61"/>
      <c r="J111" s="30" t="s">
        <v>34</v>
      </c>
      <c r="K111" s="28"/>
      <c r="L111" s="28"/>
      <c r="M111" s="31"/>
    </row>
    <row r="112" spans="1:13" ht="23.25" thickBot="1" x14ac:dyDescent="0.25">
      <c r="A112" s="580"/>
      <c r="B112" s="43" t="s">
        <v>1605</v>
      </c>
      <c r="C112" s="32" t="s">
        <v>129</v>
      </c>
      <c r="D112" s="33">
        <v>43134</v>
      </c>
      <c r="E112" s="34" t="s">
        <v>37</v>
      </c>
      <c r="F112" s="35" t="s">
        <v>130</v>
      </c>
      <c r="G112" s="36"/>
      <c r="H112" s="37"/>
      <c r="I112" s="38"/>
      <c r="J112" s="39" t="s">
        <v>39</v>
      </c>
      <c r="K112" s="42"/>
      <c r="L112" s="40"/>
      <c r="M112" s="41"/>
    </row>
    <row r="113" spans="1:13" ht="22.5" x14ac:dyDescent="0.2">
      <c r="A113" s="578">
        <v>20</v>
      </c>
      <c r="B113" s="57" t="s">
        <v>20</v>
      </c>
      <c r="C113" s="57" t="s">
        <v>21</v>
      </c>
      <c r="D113" s="57" t="s">
        <v>22</v>
      </c>
      <c r="E113" s="470" t="s">
        <v>23</v>
      </c>
      <c r="F113" s="484"/>
      <c r="G113" s="470" t="s">
        <v>14</v>
      </c>
      <c r="H113" s="485"/>
      <c r="I113" s="18"/>
      <c r="J113" s="19"/>
      <c r="K113" s="19"/>
      <c r="L113" s="19"/>
      <c r="M113" s="20"/>
    </row>
    <row r="114" spans="1:13" ht="157.5" x14ac:dyDescent="0.2">
      <c r="A114" s="579"/>
      <c r="B114" s="21" t="s">
        <v>132</v>
      </c>
      <c r="C114" s="21" t="s">
        <v>133</v>
      </c>
      <c r="D114" s="22">
        <v>43036</v>
      </c>
      <c r="E114" s="62"/>
      <c r="F114" s="63" t="s">
        <v>134</v>
      </c>
      <c r="G114" s="502" t="s">
        <v>135</v>
      </c>
      <c r="H114" s="503"/>
      <c r="I114" s="504"/>
      <c r="J114" s="23" t="s">
        <v>28</v>
      </c>
      <c r="K114" s="24"/>
      <c r="L114" s="25" t="s">
        <v>0</v>
      </c>
      <c r="M114" s="26">
        <v>1602</v>
      </c>
    </row>
    <row r="115" spans="1:13" x14ac:dyDescent="0.2">
      <c r="A115" s="579"/>
      <c r="B115" s="58" t="s">
        <v>29</v>
      </c>
      <c r="C115" s="58" t="s">
        <v>30</v>
      </c>
      <c r="D115" s="58" t="s">
        <v>31</v>
      </c>
      <c r="E115" s="554" t="s">
        <v>32</v>
      </c>
      <c r="F115" s="555"/>
      <c r="G115" s="556"/>
      <c r="H115" s="557"/>
      <c r="I115" s="558"/>
      <c r="J115" s="27" t="s">
        <v>33</v>
      </c>
      <c r="K115" s="25"/>
      <c r="L115" s="28" t="s">
        <v>0</v>
      </c>
      <c r="M115" s="29">
        <v>975.56</v>
      </c>
    </row>
    <row r="116" spans="1:13" x14ac:dyDescent="0.2">
      <c r="A116" s="579"/>
      <c r="B116" s="58"/>
      <c r="C116" s="58"/>
      <c r="D116" s="58"/>
      <c r="E116" s="58"/>
      <c r="F116" s="58"/>
      <c r="G116" s="59"/>
      <c r="H116" s="60"/>
      <c r="I116" s="61"/>
      <c r="J116" s="30" t="s">
        <v>34</v>
      </c>
      <c r="K116" s="28"/>
      <c r="L116" s="28"/>
      <c r="M116" s="31"/>
    </row>
    <row r="117" spans="1:13" ht="23.25" thickBot="1" x14ac:dyDescent="0.25">
      <c r="A117" s="580"/>
      <c r="B117" s="43" t="s">
        <v>1599</v>
      </c>
      <c r="C117" s="32" t="s">
        <v>135</v>
      </c>
      <c r="D117" s="33">
        <v>43042</v>
      </c>
      <c r="E117" s="34" t="s">
        <v>37</v>
      </c>
      <c r="F117" s="35" t="s">
        <v>136</v>
      </c>
      <c r="G117" s="36"/>
      <c r="H117" s="37"/>
      <c r="I117" s="38"/>
      <c r="J117" s="39" t="s">
        <v>39</v>
      </c>
      <c r="K117" s="42"/>
      <c r="L117" s="40"/>
      <c r="M117" s="41"/>
    </row>
    <row r="118" spans="1:13" ht="22.5" x14ac:dyDescent="0.2">
      <c r="A118" s="578">
        <v>21</v>
      </c>
      <c r="B118" s="57" t="s">
        <v>20</v>
      </c>
      <c r="C118" s="57" t="s">
        <v>21</v>
      </c>
      <c r="D118" s="57" t="s">
        <v>22</v>
      </c>
      <c r="E118" s="470" t="s">
        <v>23</v>
      </c>
      <c r="F118" s="484"/>
      <c r="G118" s="470" t="s">
        <v>14</v>
      </c>
      <c r="H118" s="485"/>
      <c r="I118" s="18"/>
      <c r="J118" s="19"/>
      <c r="K118" s="19"/>
      <c r="L118" s="19"/>
      <c r="M118" s="20"/>
    </row>
    <row r="119" spans="1:13" ht="67.5" x14ac:dyDescent="0.2">
      <c r="A119" s="579"/>
      <c r="B119" s="21" t="s">
        <v>137</v>
      </c>
      <c r="C119" s="21" t="s">
        <v>138</v>
      </c>
      <c r="D119" s="22">
        <v>43112</v>
      </c>
      <c r="E119" s="62"/>
      <c r="F119" s="63" t="s">
        <v>139</v>
      </c>
      <c r="G119" s="502" t="s">
        <v>140</v>
      </c>
      <c r="H119" s="503"/>
      <c r="I119" s="504"/>
      <c r="J119" s="23" t="s">
        <v>28</v>
      </c>
      <c r="K119" s="24"/>
      <c r="L119" s="25" t="s">
        <v>0</v>
      </c>
      <c r="M119" s="26">
        <v>896</v>
      </c>
    </row>
    <row r="120" spans="1:13" x14ac:dyDescent="0.2">
      <c r="A120" s="579"/>
      <c r="B120" s="58" t="s">
        <v>29</v>
      </c>
      <c r="C120" s="58" t="s">
        <v>30</v>
      </c>
      <c r="D120" s="58" t="s">
        <v>31</v>
      </c>
      <c r="E120" s="554" t="s">
        <v>32</v>
      </c>
      <c r="F120" s="555"/>
      <c r="G120" s="556"/>
      <c r="H120" s="557"/>
      <c r="I120" s="558"/>
      <c r="J120" s="27" t="s">
        <v>33</v>
      </c>
      <c r="K120" s="25"/>
      <c r="L120" s="28" t="s">
        <v>0</v>
      </c>
      <c r="M120" s="29">
        <v>634.1</v>
      </c>
    </row>
    <row r="121" spans="1:13" ht="13.5" thickBot="1" x14ac:dyDescent="0.25">
      <c r="A121" s="579"/>
      <c r="B121" s="58"/>
      <c r="C121" s="58"/>
      <c r="D121" s="58"/>
      <c r="E121" s="58"/>
      <c r="F121" s="58"/>
      <c r="G121" s="59"/>
      <c r="H121" s="60"/>
      <c r="I121" s="61"/>
      <c r="J121" s="30" t="s">
        <v>34</v>
      </c>
      <c r="K121" s="28"/>
      <c r="L121" s="28" t="s">
        <v>0</v>
      </c>
      <c r="M121" s="41">
        <v>578</v>
      </c>
    </row>
    <row r="122" spans="1:13" ht="23.25" thickBot="1" x14ac:dyDescent="0.25">
      <c r="A122" s="580"/>
      <c r="B122" s="43" t="s">
        <v>1606</v>
      </c>
      <c r="C122" s="32" t="s">
        <v>140</v>
      </c>
      <c r="D122" s="33">
        <v>43120</v>
      </c>
      <c r="E122" s="34" t="s">
        <v>37</v>
      </c>
      <c r="F122" s="35" t="s">
        <v>141</v>
      </c>
      <c r="G122" s="36"/>
      <c r="H122" s="37"/>
      <c r="I122" s="38"/>
      <c r="J122" s="39" t="s">
        <v>39</v>
      </c>
      <c r="K122" s="42"/>
      <c r="L122" s="40"/>
    </row>
    <row r="123" spans="1:13" ht="22.5" x14ac:dyDescent="0.2">
      <c r="A123" s="578">
        <v>22</v>
      </c>
      <c r="B123" s="57" t="s">
        <v>20</v>
      </c>
      <c r="C123" s="57" t="s">
        <v>21</v>
      </c>
      <c r="D123" s="57" t="s">
        <v>22</v>
      </c>
      <c r="E123" s="470" t="s">
        <v>23</v>
      </c>
      <c r="F123" s="484"/>
      <c r="G123" s="470" t="s">
        <v>14</v>
      </c>
      <c r="H123" s="485"/>
      <c r="I123" s="18"/>
      <c r="J123" s="19"/>
      <c r="K123" s="19"/>
      <c r="L123" s="19"/>
      <c r="M123" s="20"/>
    </row>
    <row r="124" spans="1:13" ht="247.5" x14ac:dyDescent="0.2">
      <c r="A124" s="579"/>
      <c r="B124" s="21" t="s">
        <v>142</v>
      </c>
      <c r="C124" s="21" t="s">
        <v>143</v>
      </c>
      <c r="D124" s="22">
        <v>43044</v>
      </c>
      <c r="E124" s="62"/>
      <c r="F124" s="63" t="s">
        <v>144</v>
      </c>
      <c r="G124" s="502" t="s">
        <v>145</v>
      </c>
      <c r="H124" s="503"/>
      <c r="I124" s="504"/>
      <c r="J124" s="23" t="s">
        <v>28</v>
      </c>
      <c r="K124" s="24"/>
      <c r="L124" s="25" t="s">
        <v>0</v>
      </c>
      <c r="M124" s="26">
        <v>101</v>
      </c>
    </row>
    <row r="125" spans="1:13" x14ac:dyDescent="0.2">
      <c r="A125" s="579"/>
      <c r="B125" s="58" t="s">
        <v>29</v>
      </c>
      <c r="C125" s="58" t="s">
        <v>30</v>
      </c>
      <c r="D125" s="58" t="s">
        <v>31</v>
      </c>
      <c r="E125" s="554" t="s">
        <v>32</v>
      </c>
      <c r="F125" s="555"/>
      <c r="G125" s="556"/>
      <c r="H125" s="557"/>
      <c r="I125" s="558"/>
      <c r="J125" s="27" t="s">
        <v>33</v>
      </c>
      <c r="K125" s="25"/>
      <c r="L125" s="28"/>
      <c r="M125" s="29"/>
    </row>
    <row r="126" spans="1:13" x14ac:dyDescent="0.2">
      <c r="A126" s="579"/>
      <c r="B126" s="58"/>
      <c r="C126" s="58"/>
      <c r="D126" s="58"/>
      <c r="E126" s="58"/>
      <c r="F126" s="58"/>
      <c r="G126" s="59"/>
      <c r="H126" s="60"/>
      <c r="I126" s="61"/>
      <c r="J126" s="30" t="s">
        <v>34</v>
      </c>
      <c r="K126" s="28"/>
      <c r="L126" s="28"/>
      <c r="M126" s="31"/>
    </row>
    <row r="127" spans="1:13" ht="23.25" thickBot="1" x14ac:dyDescent="0.25">
      <c r="A127" s="580"/>
      <c r="B127" s="43" t="s">
        <v>1607</v>
      </c>
      <c r="C127" s="32" t="s">
        <v>145</v>
      </c>
      <c r="D127" s="33">
        <v>43045</v>
      </c>
      <c r="E127" s="34" t="s">
        <v>37</v>
      </c>
      <c r="F127" s="35" t="s">
        <v>146</v>
      </c>
      <c r="G127" s="36"/>
      <c r="H127" s="37"/>
      <c r="I127" s="38"/>
      <c r="J127" s="39" t="s">
        <v>39</v>
      </c>
      <c r="K127" s="42"/>
      <c r="L127" s="40"/>
      <c r="M127" s="41"/>
    </row>
    <row r="128" spans="1:13" ht="22.5" x14ac:dyDescent="0.2">
      <c r="A128" s="578">
        <v>23</v>
      </c>
      <c r="B128" s="57" t="s">
        <v>20</v>
      </c>
      <c r="C128" s="57" t="s">
        <v>21</v>
      </c>
      <c r="D128" s="57" t="s">
        <v>22</v>
      </c>
      <c r="E128" s="470" t="s">
        <v>23</v>
      </c>
      <c r="F128" s="484"/>
      <c r="G128" s="470" t="s">
        <v>14</v>
      </c>
      <c r="H128" s="485"/>
      <c r="I128" s="18"/>
      <c r="J128" s="19"/>
      <c r="K128" s="19"/>
      <c r="L128" s="19"/>
      <c r="M128" s="20"/>
    </row>
    <row r="129" spans="1:13" ht="213.75" x14ac:dyDescent="0.2">
      <c r="A129" s="579"/>
      <c r="B129" s="21" t="s">
        <v>147</v>
      </c>
      <c r="C129" s="21" t="s">
        <v>148</v>
      </c>
      <c r="D129" s="22">
        <v>43012</v>
      </c>
      <c r="E129" s="62"/>
      <c r="F129" s="63" t="s">
        <v>149</v>
      </c>
      <c r="G129" s="502" t="s">
        <v>150</v>
      </c>
      <c r="H129" s="503"/>
      <c r="I129" s="504"/>
      <c r="J129" s="23" t="s">
        <v>28</v>
      </c>
      <c r="K129" s="24"/>
      <c r="L129" s="25" t="s">
        <v>0</v>
      </c>
      <c r="M129" s="26">
        <v>450</v>
      </c>
    </row>
    <row r="130" spans="1:13" x14ac:dyDescent="0.2">
      <c r="A130" s="579"/>
      <c r="B130" s="58" t="s">
        <v>29</v>
      </c>
      <c r="C130" s="58" t="s">
        <v>30</v>
      </c>
      <c r="D130" s="58" t="s">
        <v>31</v>
      </c>
      <c r="E130" s="554" t="s">
        <v>32</v>
      </c>
      <c r="F130" s="555"/>
      <c r="G130" s="556"/>
      <c r="H130" s="557"/>
      <c r="I130" s="558"/>
      <c r="J130" s="27" t="s">
        <v>33</v>
      </c>
      <c r="K130" s="25"/>
      <c r="L130" s="28" t="s">
        <v>0</v>
      </c>
      <c r="M130" s="29">
        <v>260.18</v>
      </c>
    </row>
    <row r="131" spans="1:13" x14ac:dyDescent="0.2">
      <c r="A131" s="579"/>
      <c r="B131" s="58"/>
      <c r="C131" s="58"/>
      <c r="D131" s="58"/>
      <c r="E131" s="58"/>
      <c r="F131" s="58"/>
      <c r="G131" s="59"/>
      <c r="H131" s="60"/>
      <c r="I131" s="61"/>
      <c r="J131" s="30" t="s">
        <v>34</v>
      </c>
      <c r="K131" s="28"/>
      <c r="L131" s="28"/>
      <c r="M131" s="31"/>
    </row>
    <row r="132" spans="1:13" ht="23.25" thickBot="1" x14ac:dyDescent="0.25">
      <c r="A132" s="580"/>
      <c r="B132" s="43" t="s">
        <v>1608</v>
      </c>
      <c r="C132" s="32" t="s">
        <v>150</v>
      </c>
      <c r="D132" s="33">
        <v>43014</v>
      </c>
      <c r="E132" s="34" t="s">
        <v>37</v>
      </c>
      <c r="F132" s="35" t="s">
        <v>151</v>
      </c>
      <c r="G132" s="36"/>
      <c r="H132" s="37"/>
      <c r="I132" s="38"/>
      <c r="J132" s="39" t="s">
        <v>39</v>
      </c>
      <c r="K132" s="42"/>
      <c r="L132" s="40"/>
      <c r="M132" s="41"/>
    </row>
    <row r="133" spans="1:13" ht="22.5" x14ac:dyDescent="0.2">
      <c r="A133" s="578">
        <v>24</v>
      </c>
      <c r="B133" s="57" t="s">
        <v>20</v>
      </c>
      <c r="C133" s="57" t="s">
        <v>21</v>
      </c>
      <c r="D133" s="57" t="s">
        <v>22</v>
      </c>
      <c r="E133" s="470" t="s">
        <v>23</v>
      </c>
      <c r="F133" s="484"/>
      <c r="G133" s="470" t="s">
        <v>14</v>
      </c>
      <c r="H133" s="485"/>
      <c r="I133" s="18"/>
      <c r="J133" s="19"/>
      <c r="K133" s="19"/>
      <c r="L133" s="19"/>
      <c r="M133" s="20"/>
    </row>
    <row r="134" spans="1:13" ht="56.25" x14ac:dyDescent="0.2">
      <c r="A134" s="579"/>
      <c r="B134" s="21" t="s">
        <v>152</v>
      </c>
      <c r="C134" s="21" t="s">
        <v>153</v>
      </c>
      <c r="D134" s="22">
        <v>43009</v>
      </c>
      <c r="E134" s="62"/>
      <c r="F134" s="63" t="s">
        <v>154</v>
      </c>
      <c r="G134" s="502" t="s">
        <v>155</v>
      </c>
      <c r="H134" s="503"/>
      <c r="I134" s="504"/>
      <c r="J134" s="23" t="s">
        <v>28</v>
      </c>
      <c r="K134" s="24"/>
      <c r="L134" s="25"/>
      <c r="M134" s="26"/>
    </row>
    <row r="135" spans="1:13" x14ac:dyDescent="0.2">
      <c r="A135" s="579"/>
      <c r="B135" s="58" t="s">
        <v>29</v>
      </c>
      <c r="C135" s="58" t="s">
        <v>30</v>
      </c>
      <c r="D135" s="58" t="s">
        <v>31</v>
      </c>
      <c r="E135" s="554" t="s">
        <v>32</v>
      </c>
      <c r="F135" s="555"/>
      <c r="G135" s="556"/>
      <c r="H135" s="557"/>
      <c r="I135" s="558"/>
      <c r="J135" s="27" t="s">
        <v>33</v>
      </c>
      <c r="K135" s="25"/>
      <c r="L135" s="28"/>
      <c r="M135" s="29"/>
    </row>
    <row r="136" spans="1:13" ht="13.5" thickBot="1" x14ac:dyDescent="0.25">
      <c r="A136" s="579"/>
      <c r="B136" s="58"/>
      <c r="C136" s="58"/>
      <c r="D136" s="58"/>
      <c r="E136" s="58"/>
      <c r="F136" s="58"/>
      <c r="G136" s="59"/>
      <c r="H136" s="60"/>
      <c r="I136" s="61"/>
      <c r="J136" s="30" t="s">
        <v>34</v>
      </c>
      <c r="K136" s="28"/>
      <c r="L136" s="28" t="s">
        <v>0</v>
      </c>
      <c r="M136" s="41">
        <v>122</v>
      </c>
    </row>
    <row r="137" spans="1:13" ht="23.25" thickBot="1" x14ac:dyDescent="0.25">
      <c r="A137" s="580"/>
      <c r="B137" s="43" t="s">
        <v>1606</v>
      </c>
      <c r="C137" s="32" t="s">
        <v>155</v>
      </c>
      <c r="D137" s="33">
        <v>43012</v>
      </c>
      <c r="E137" s="34" t="s">
        <v>37</v>
      </c>
      <c r="F137" s="35" t="s">
        <v>156</v>
      </c>
      <c r="G137" s="36"/>
      <c r="H137" s="37"/>
      <c r="I137" s="38"/>
      <c r="J137" s="39" t="s">
        <v>39</v>
      </c>
      <c r="K137" s="42"/>
      <c r="L137" s="40"/>
    </row>
    <row r="138" spans="1:13" ht="22.5" x14ac:dyDescent="0.2">
      <c r="A138" s="578">
        <v>25</v>
      </c>
      <c r="B138" s="57" t="s">
        <v>20</v>
      </c>
      <c r="C138" s="57" t="s">
        <v>21</v>
      </c>
      <c r="D138" s="57" t="s">
        <v>22</v>
      </c>
      <c r="E138" s="470" t="s">
        <v>23</v>
      </c>
      <c r="F138" s="484"/>
      <c r="G138" s="470" t="s">
        <v>14</v>
      </c>
      <c r="H138" s="485"/>
      <c r="I138" s="18"/>
      <c r="J138" s="19"/>
      <c r="K138" s="19"/>
      <c r="L138" s="19"/>
      <c r="M138" s="20"/>
    </row>
    <row r="139" spans="1:13" ht="123.75" x14ac:dyDescent="0.2">
      <c r="A139" s="579"/>
      <c r="B139" s="21" t="s">
        <v>157</v>
      </c>
      <c r="C139" s="21" t="s">
        <v>158</v>
      </c>
      <c r="D139" s="22">
        <v>43117</v>
      </c>
      <c r="E139" s="62"/>
      <c r="F139" s="63" t="s">
        <v>159</v>
      </c>
      <c r="G139" s="502" t="s">
        <v>160</v>
      </c>
      <c r="H139" s="503"/>
      <c r="I139" s="504"/>
      <c r="J139" s="23" t="s">
        <v>28</v>
      </c>
      <c r="K139" s="24"/>
      <c r="L139" s="25" t="s">
        <v>0</v>
      </c>
      <c r="M139" s="26">
        <v>130</v>
      </c>
    </row>
    <row r="140" spans="1:13" x14ac:dyDescent="0.2">
      <c r="A140" s="579"/>
      <c r="B140" s="58" t="s">
        <v>29</v>
      </c>
      <c r="C140" s="58" t="s">
        <v>30</v>
      </c>
      <c r="D140" s="58" t="s">
        <v>31</v>
      </c>
      <c r="E140" s="554" t="s">
        <v>32</v>
      </c>
      <c r="F140" s="555"/>
      <c r="G140" s="556"/>
      <c r="H140" s="557"/>
      <c r="I140" s="558"/>
      <c r="J140" s="27" t="s">
        <v>33</v>
      </c>
      <c r="K140" s="25"/>
      <c r="L140" s="28" t="s">
        <v>0</v>
      </c>
      <c r="M140" s="29">
        <v>167.4</v>
      </c>
    </row>
    <row r="141" spans="1:13" x14ac:dyDescent="0.2">
      <c r="A141" s="579"/>
      <c r="B141" s="58"/>
      <c r="C141" s="58"/>
      <c r="D141" s="58"/>
      <c r="E141" s="58"/>
      <c r="F141" s="58"/>
      <c r="G141" s="59"/>
      <c r="H141" s="60"/>
      <c r="I141" s="61"/>
      <c r="J141" s="30" t="s">
        <v>34</v>
      </c>
      <c r="K141" s="28"/>
      <c r="L141" s="28"/>
      <c r="M141" s="31"/>
    </row>
    <row r="142" spans="1:13" ht="23.25" thickBot="1" x14ac:dyDescent="0.25">
      <c r="A142" s="580"/>
      <c r="B142" s="43" t="s">
        <v>1609</v>
      </c>
      <c r="C142" s="32" t="s">
        <v>160</v>
      </c>
      <c r="D142" s="33">
        <v>43118</v>
      </c>
      <c r="E142" s="34" t="s">
        <v>37</v>
      </c>
      <c r="F142" s="35" t="s">
        <v>161</v>
      </c>
      <c r="G142" s="36"/>
      <c r="H142" s="37"/>
      <c r="I142" s="38"/>
      <c r="J142" s="39" t="s">
        <v>39</v>
      </c>
      <c r="K142" s="42"/>
      <c r="L142" s="40"/>
      <c r="M142" s="41"/>
    </row>
    <row r="143" spans="1:13" ht="22.5" x14ac:dyDescent="0.2">
      <c r="A143" s="578">
        <v>26</v>
      </c>
      <c r="B143" s="57" t="s">
        <v>20</v>
      </c>
      <c r="C143" s="57" t="s">
        <v>21</v>
      </c>
      <c r="D143" s="57" t="s">
        <v>22</v>
      </c>
      <c r="E143" s="470" t="s">
        <v>23</v>
      </c>
      <c r="F143" s="484"/>
      <c r="G143" s="470" t="s">
        <v>14</v>
      </c>
      <c r="H143" s="485"/>
      <c r="I143" s="18"/>
      <c r="J143" s="19"/>
      <c r="K143" s="19"/>
      <c r="L143" s="19"/>
      <c r="M143" s="20"/>
    </row>
    <row r="144" spans="1:13" ht="123.75" x14ac:dyDescent="0.2">
      <c r="A144" s="579"/>
      <c r="B144" s="21" t="s">
        <v>162</v>
      </c>
      <c r="C144" s="21" t="s">
        <v>163</v>
      </c>
      <c r="D144" s="22">
        <v>43117</v>
      </c>
      <c r="E144" s="62"/>
      <c r="F144" s="63" t="s">
        <v>159</v>
      </c>
      <c r="G144" s="502" t="s">
        <v>160</v>
      </c>
      <c r="H144" s="503"/>
      <c r="I144" s="504"/>
      <c r="J144" s="23" t="s">
        <v>28</v>
      </c>
      <c r="K144" s="24"/>
      <c r="L144" s="25" t="s">
        <v>0</v>
      </c>
      <c r="M144" s="26">
        <v>130</v>
      </c>
    </row>
    <row r="145" spans="1:13" x14ac:dyDescent="0.2">
      <c r="A145" s="579"/>
      <c r="B145" s="58" t="s">
        <v>29</v>
      </c>
      <c r="C145" s="58" t="s">
        <v>30</v>
      </c>
      <c r="D145" s="58" t="s">
        <v>31</v>
      </c>
      <c r="E145" s="554" t="s">
        <v>32</v>
      </c>
      <c r="F145" s="555"/>
      <c r="G145" s="556"/>
      <c r="H145" s="557"/>
      <c r="I145" s="558"/>
      <c r="J145" s="27" t="s">
        <v>33</v>
      </c>
      <c r="K145" s="25"/>
      <c r="L145" s="28" t="s">
        <v>0</v>
      </c>
      <c r="M145" s="29">
        <v>167.4</v>
      </c>
    </row>
    <row r="146" spans="1:13" x14ac:dyDescent="0.2">
      <c r="A146" s="579"/>
      <c r="B146" s="58"/>
      <c r="C146" s="58"/>
      <c r="D146" s="58"/>
      <c r="E146" s="58"/>
      <c r="F146" s="58"/>
      <c r="G146" s="59"/>
      <c r="H146" s="60"/>
      <c r="I146" s="61"/>
      <c r="J146" s="30" t="s">
        <v>34</v>
      </c>
      <c r="K146" s="28"/>
      <c r="L146" s="28"/>
      <c r="M146" s="31"/>
    </row>
    <row r="147" spans="1:13" ht="23.25" thickBot="1" x14ac:dyDescent="0.25">
      <c r="A147" s="580"/>
      <c r="B147" s="43" t="s">
        <v>1610</v>
      </c>
      <c r="C147" s="32" t="s">
        <v>160</v>
      </c>
      <c r="D147" s="33">
        <v>43118</v>
      </c>
      <c r="E147" s="34" t="s">
        <v>37</v>
      </c>
      <c r="F147" s="35" t="s">
        <v>161</v>
      </c>
      <c r="G147" s="36"/>
      <c r="H147" s="37"/>
      <c r="I147" s="38"/>
      <c r="J147" s="39" t="s">
        <v>39</v>
      </c>
      <c r="K147" s="42"/>
      <c r="L147" s="40"/>
      <c r="M147" s="41"/>
    </row>
    <row r="148" spans="1:13" ht="22.5" x14ac:dyDescent="0.2">
      <c r="A148" s="578">
        <v>27</v>
      </c>
      <c r="B148" s="57" t="s">
        <v>20</v>
      </c>
      <c r="C148" s="57" t="s">
        <v>21</v>
      </c>
      <c r="D148" s="57" t="s">
        <v>22</v>
      </c>
      <c r="E148" s="470" t="s">
        <v>23</v>
      </c>
      <c r="F148" s="484"/>
      <c r="G148" s="470" t="s">
        <v>14</v>
      </c>
      <c r="H148" s="485"/>
      <c r="I148" s="18"/>
      <c r="J148" s="19"/>
      <c r="K148" s="19"/>
      <c r="L148" s="19"/>
      <c r="M148" s="20"/>
    </row>
    <row r="149" spans="1:13" ht="67.5" customHeight="1" x14ac:dyDescent="0.2">
      <c r="A149" s="579"/>
      <c r="B149" s="21" t="s">
        <v>162</v>
      </c>
      <c r="C149" s="21" t="s">
        <v>164</v>
      </c>
      <c r="D149" s="22">
        <v>43180</v>
      </c>
      <c r="E149" s="62"/>
      <c r="F149" s="63" t="s">
        <v>165</v>
      </c>
      <c r="G149" s="502" t="s">
        <v>166</v>
      </c>
      <c r="H149" s="503"/>
      <c r="I149" s="504"/>
      <c r="J149" s="23" t="s">
        <v>28</v>
      </c>
      <c r="K149" s="24"/>
      <c r="L149" s="25" t="s">
        <v>0</v>
      </c>
      <c r="M149" s="26">
        <v>248</v>
      </c>
    </row>
    <row r="150" spans="1:13" x14ac:dyDescent="0.2">
      <c r="A150" s="579"/>
      <c r="B150" s="58" t="s">
        <v>29</v>
      </c>
      <c r="C150" s="58" t="s">
        <v>30</v>
      </c>
      <c r="D150" s="58" t="s">
        <v>31</v>
      </c>
      <c r="E150" s="554" t="s">
        <v>32</v>
      </c>
      <c r="F150" s="555"/>
      <c r="G150" s="556"/>
      <c r="H150" s="557"/>
      <c r="I150" s="558"/>
      <c r="J150" s="27" t="s">
        <v>33</v>
      </c>
      <c r="K150" s="25"/>
      <c r="L150" s="28"/>
      <c r="M150" s="29"/>
    </row>
    <row r="151" spans="1:13" x14ac:dyDescent="0.2">
      <c r="A151" s="579"/>
      <c r="B151" s="58"/>
      <c r="C151" s="58"/>
      <c r="D151" s="58"/>
      <c r="E151" s="58"/>
      <c r="F151" s="58"/>
      <c r="G151" s="59"/>
      <c r="H151" s="60"/>
      <c r="I151" s="61"/>
      <c r="J151" s="30" t="s">
        <v>34</v>
      </c>
      <c r="K151" s="28"/>
      <c r="L151" s="28"/>
      <c r="M151" s="31"/>
    </row>
    <row r="152" spans="1:13" ht="23.25" thickBot="1" x14ac:dyDescent="0.25">
      <c r="A152" s="580"/>
      <c r="B152" s="43" t="s">
        <v>1610</v>
      </c>
      <c r="C152" s="32" t="s">
        <v>166</v>
      </c>
      <c r="D152" s="33">
        <v>43182</v>
      </c>
      <c r="E152" s="34" t="s">
        <v>37</v>
      </c>
      <c r="F152" s="35" t="s">
        <v>109</v>
      </c>
      <c r="G152" s="36"/>
      <c r="H152" s="37"/>
      <c r="I152" s="38"/>
      <c r="J152" s="39" t="s">
        <v>39</v>
      </c>
      <c r="K152" s="42"/>
      <c r="L152" s="40"/>
      <c r="M152" s="41"/>
    </row>
    <row r="153" spans="1:13" ht="22.5" x14ac:dyDescent="0.2">
      <c r="A153" s="578">
        <v>28</v>
      </c>
      <c r="B153" s="57" t="s">
        <v>20</v>
      </c>
      <c r="C153" s="57" t="s">
        <v>21</v>
      </c>
      <c r="D153" s="57" t="s">
        <v>22</v>
      </c>
      <c r="E153" s="470" t="s">
        <v>23</v>
      </c>
      <c r="F153" s="484"/>
      <c r="G153" s="470" t="s">
        <v>14</v>
      </c>
      <c r="H153" s="485"/>
      <c r="I153" s="18"/>
      <c r="J153" s="19"/>
      <c r="K153" s="19"/>
      <c r="L153" s="19"/>
      <c r="M153" s="20"/>
    </row>
    <row r="154" spans="1:13" ht="123.75" x14ac:dyDescent="0.2">
      <c r="A154" s="579"/>
      <c r="B154" s="21" t="s">
        <v>167</v>
      </c>
      <c r="C154" s="21" t="s">
        <v>168</v>
      </c>
      <c r="D154" s="22">
        <v>43117</v>
      </c>
      <c r="E154" s="62"/>
      <c r="F154" s="63" t="s">
        <v>159</v>
      </c>
      <c r="G154" s="502" t="s">
        <v>160</v>
      </c>
      <c r="H154" s="503"/>
      <c r="I154" s="504"/>
      <c r="J154" s="23" t="s">
        <v>28</v>
      </c>
      <c r="K154" s="24"/>
      <c r="L154" s="25" t="s">
        <v>0</v>
      </c>
      <c r="M154" s="26">
        <v>130</v>
      </c>
    </row>
    <row r="155" spans="1:13" x14ac:dyDescent="0.2">
      <c r="A155" s="579"/>
      <c r="B155" s="58" t="s">
        <v>29</v>
      </c>
      <c r="C155" s="58" t="s">
        <v>30</v>
      </c>
      <c r="D155" s="58" t="s">
        <v>31</v>
      </c>
      <c r="E155" s="554" t="s">
        <v>32</v>
      </c>
      <c r="F155" s="555"/>
      <c r="G155" s="556"/>
      <c r="H155" s="557"/>
      <c r="I155" s="558"/>
      <c r="J155" s="27" t="s">
        <v>33</v>
      </c>
      <c r="K155" s="25"/>
      <c r="L155" s="28" t="s">
        <v>0</v>
      </c>
      <c r="M155" s="29">
        <v>167.4</v>
      </c>
    </row>
    <row r="156" spans="1:13" x14ac:dyDescent="0.2">
      <c r="A156" s="579"/>
      <c r="B156" s="58"/>
      <c r="C156" s="58"/>
      <c r="D156" s="58"/>
      <c r="E156" s="58"/>
      <c r="F156" s="58"/>
      <c r="G156" s="59"/>
      <c r="H156" s="60"/>
      <c r="I156" s="61"/>
      <c r="J156" s="30" t="s">
        <v>34</v>
      </c>
      <c r="K156" s="28"/>
      <c r="L156" s="28"/>
      <c r="M156" s="31"/>
    </row>
    <row r="157" spans="1:13" ht="23.25" thickBot="1" x14ac:dyDescent="0.25">
      <c r="A157" s="580"/>
      <c r="B157" s="43" t="s">
        <v>1610</v>
      </c>
      <c r="C157" s="32" t="s">
        <v>160</v>
      </c>
      <c r="D157" s="33">
        <v>43118</v>
      </c>
      <c r="E157" s="34" t="s">
        <v>37</v>
      </c>
      <c r="F157" s="35" t="s">
        <v>161</v>
      </c>
      <c r="G157" s="36"/>
      <c r="H157" s="37"/>
      <c r="I157" s="38"/>
      <c r="J157" s="39" t="s">
        <v>39</v>
      </c>
      <c r="K157" s="42"/>
      <c r="L157" s="40"/>
      <c r="M157" s="41"/>
    </row>
    <row r="158" spans="1:13" ht="22.5" x14ac:dyDescent="0.2">
      <c r="A158" s="578">
        <v>29</v>
      </c>
      <c r="B158" s="57" t="s">
        <v>20</v>
      </c>
      <c r="C158" s="57" t="s">
        <v>21</v>
      </c>
      <c r="D158" s="57" t="s">
        <v>22</v>
      </c>
      <c r="E158" s="470" t="s">
        <v>23</v>
      </c>
      <c r="F158" s="484"/>
      <c r="G158" s="470" t="s">
        <v>14</v>
      </c>
      <c r="H158" s="485"/>
      <c r="I158" s="18"/>
      <c r="J158" s="19"/>
      <c r="K158" s="19"/>
      <c r="L158" s="19"/>
      <c r="M158" s="20"/>
    </row>
    <row r="159" spans="1:13" ht="33.75" customHeight="1" x14ac:dyDescent="0.2">
      <c r="A159" s="579"/>
      <c r="B159" s="21" t="s">
        <v>169</v>
      </c>
      <c r="C159" s="21" t="s">
        <v>170</v>
      </c>
      <c r="D159" s="22">
        <v>43117</v>
      </c>
      <c r="E159" s="62"/>
      <c r="F159" s="63" t="s">
        <v>159</v>
      </c>
      <c r="G159" s="502" t="s">
        <v>160</v>
      </c>
      <c r="H159" s="503"/>
      <c r="I159" s="504"/>
      <c r="J159" s="23" t="s">
        <v>28</v>
      </c>
      <c r="K159" s="24"/>
      <c r="L159" s="25" t="s">
        <v>0</v>
      </c>
      <c r="M159" s="26">
        <v>130</v>
      </c>
    </row>
    <row r="160" spans="1:13" x14ac:dyDescent="0.2">
      <c r="A160" s="579"/>
      <c r="B160" s="58" t="s">
        <v>29</v>
      </c>
      <c r="C160" s="58" t="s">
        <v>30</v>
      </c>
      <c r="D160" s="58" t="s">
        <v>31</v>
      </c>
      <c r="E160" s="554" t="s">
        <v>32</v>
      </c>
      <c r="F160" s="555"/>
      <c r="G160" s="556"/>
      <c r="H160" s="557"/>
      <c r="I160" s="558"/>
      <c r="J160" s="27" t="s">
        <v>33</v>
      </c>
      <c r="K160" s="25"/>
      <c r="L160" s="28" t="s">
        <v>0</v>
      </c>
      <c r="M160" s="29">
        <v>167.4</v>
      </c>
    </row>
    <row r="161" spans="1:13" x14ac:dyDescent="0.2">
      <c r="A161" s="579"/>
      <c r="B161" s="58"/>
      <c r="C161" s="58"/>
      <c r="D161" s="58"/>
      <c r="E161" s="58"/>
      <c r="F161" s="58"/>
      <c r="G161" s="59"/>
      <c r="H161" s="60"/>
      <c r="I161" s="61"/>
      <c r="J161" s="30" t="s">
        <v>34</v>
      </c>
      <c r="K161" s="28"/>
      <c r="L161" s="28"/>
      <c r="M161" s="31"/>
    </row>
    <row r="162" spans="1:13" ht="23.25" thickBot="1" x14ac:dyDescent="0.25">
      <c r="A162" s="580"/>
      <c r="B162" s="43" t="s">
        <v>1611</v>
      </c>
      <c r="C162" s="32" t="s">
        <v>160</v>
      </c>
      <c r="D162" s="33">
        <v>43118</v>
      </c>
      <c r="E162" s="34" t="s">
        <v>37</v>
      </c>
      <c r="F162" s="35" t="s">
        <v>161</v>
      </c>
      <c r="G162" s="36"/>
      <c r="H162" s="37"/>
      <c r="I162" s="38"/>
      <c r="J162" s="39" t="s">
        <v>39</v>
      </c>
      <c r="K162" s="42"/>
      <c r="L162" s="40"/>
      <c r="M162" s="41"/>
    </row>
    <row r="163" spans="1:13" ht="22.5" x14ac:dyDescent="0.2">
      <c r="A163" s="578">
        <v>30</v>
      </c>
      <c r="B163" s="57" t="s">
        <v>20</v>
      </c>
      <c r="C163" s="57" t="s">
        <v>21</v>
      </c>
      <c r="D163" s="57" t="s">
        <v>22</v>
      </c>
      <c r="E163" s="470" t="s">
        <v>23</v>
      </c>
      <c r="F163" s="484"/>
      <c r="G163" s="470" t="s">
        <v>14</v>
      </c>
      <c r="H163" s="485"/>
      <c r="I163" s="18"/>
      <c r="J163" s="19"/>
      <c r="K163" s="19"/>
      <c r="L163" s="19"/>
      <c r="M163" s="20"/>
    </row>
    <row r="164" spans="1:13" ht="78.75" customHeight="1" x14ac:dyDescent="0.2">
      <c r="A164" s="579"/>
      <c r="B164" s="21" t="s">
        <v>171</v>
      </c>
      <c r="C164" s="21" t="s">
        <v>172</v>
      </c>
      <c r="D164" s="22">
        <v>43017</v>
      </c>
      <c r="E164" s="62"/>
      <c r="F164" s="63" t="s">
        <v>173</v>
      </c>
      <c r="G164" s="502" t="s">
        <v>174</v>
      </c>
      <c r="H164" s="503"/>
      <c r="I164" s="504"/>
      <c r="J164" s="23" t="s">
        <v>28</v>
      </c>
      <c r="K164" s="24"/>
      <c r="L164" s="25" t="s">
        <v>0</v>
      </c>
      <c r="M164" s="26">
        <v>356.08</v>
      </c>
    </row>
    <row r="165" spans="1:13" x14ac:dyDescent="0.2">
      <c r="A165" s="579"/>
      <c r="B165" s="58" t="s">
        <v>29</v>
      </c>
      <c r="C165" s="58" t="s">
        <v>30</v>
      </c>
      <c r="D165" s="58" t="s">
        <v>31</v>
      </c>
      <c r="E165" s="554" t="s">
        <v>32</v>
      </c>
      <c r="F165" s="555"/>
      <c r="G165" s="556"/>
      <c r="H165" s="557"/>
      <c r="I165" s="558"/>
      <c r="J165" s="27" t="s">
        <v>33</v>
      </c>
      <c r="K165" s="25"/>
      <c r="L165" s="28"/>
      <c r="M165" s="29"/>
    </row>
    <row r="166" spans="1:13" ht="13.5" thickBot="1" x14ac:dyDescent="0.25">
      <c r="A166" s="579"/>
      <c r="B166" s="58"/>
      <c r="C166" s="58"/>
      <c r="D166" s="58"/>
      <c r="E166" s="58"/>
      <c r="F166" s="58"/>
      <c r="G166" s="59"/>
      <c r="H166" s="60"/>
      <c r="I166" s="61"/>
      <c r="J166" s="30" t="s">
        <v>34</v>
      </c>
      <c r="K166" s="28"/>
      <c r="L166" s="28" t="s">
        <v>0</v>
      </c>
      <c r="M166" s="41">
        <v>102.16</v>
      </c>
    </row>
    <row r="167" spans="1:13" ht="23.25" thickBot="1" x14ac:dyDescent="0.25">
      <c r="A167" s="580"/>
      <c r="B167" s="43" t="s">
        <v>1612</v>
      </c>
      <c r="C167" s="32" t="s">
        <v>174</v>
      </c>
      <c r="D167" s="33">
        <v>43019</v>
      </c>
      <c r="E167" s="34" t="s">
        <v>37</v>
      </c>
      <c r="F167" s="35" t="s">
        <v>175</v>
      </c>
      <c r="G167" s="36"/>
      <c r="H167" s="37"/>
      <c r="I167" s="38"/>
      <c r="J167" s="39" t="s">
        <v>39</v>
      </c>
      <c r="K167" s="42"/>
      <c r="L167" s="40"/>
    </row>
    <row r="168" spans="1:13" ht="22.5" x14ac:dyDescent="0.2">
      <c r="A168" s="578">
        <v>31</v>
      </c>
      <c r="B168" s="57" t="s">
        <v>20</v>
      </c>
      <c r="C168" s="57" t="s">
        <v>21</v>
      </c>
      <c r="D168" s="57" t="s">
        <v>22</v>
      </c>
      <c r="E168" s="470" t="s">
        <v>23</v>
      </c>
      <c r="F168" s="484"/>
      <c r="G168" s="470" t="s">
        <v>14</v>
      </c>
      <c r="H168" s="485"/>
      <c r="I168" s="18"/>
      <c r="J168" s="19"/>
      <c r="K168" s="19"/>
      <c r="L168" s="19"/>
      <c r="M168" s="20"/>
    </row>
    <row r="169" spans="1:13" ht="56.25" x14ac:dyDescent="0.2">
      <c r="A169" s="579"/>
      <c r="B169" s="21" t="s">
        <v>176</v>
      </c>
      <c r="C169" s="21" t="s">
        <v>177</v>
      </c>
      <c r="D169" s="22">
        <v>43031</v>
      </c>
      <c r="E169" s="62"/>
      <c r="F169" s="63" t="s">
        <v>178</v>
      </c>
      <c r="G169" s="502" t="s">
        <v>179</v>
      </c>
      <c r="H169" s="503"/>
      <c r="I169" s="504"/>
      <c r="J169" s="23" t="s">
        <v>28</v>
      </c>
      <c r="K169" s="24"/>
      <c r="L169" s="25" t="s">
        <v>0</v>
      </c>
      <c r="M169" s="26">
        <v>447</v>
      </c>
    </row>
    <row r="170" spans="1:13" x14ac:dyDescent="0.2">
      <c r="A170" s="579"/>
      <c r="B170" s="58" t="s">
        <v>29</v>
      </c>
      <c r="C170" s="58" t="s">
        <v>30</v>
      </c>
      <c r="D170" s="58" t="s">
        <v>31</v>
      </c>
      <c r="E170" s="554" t="s">
        <v>32</v>
      </c>
      <c r="F170" s="555"/>
      <c r="G170" s="556"/>
      <c r="H170" s="557"/>
      <c r="I170" s="558"/>
      <c r="J170" s="27" t="s">
        <v>33</v>
      </c>
      <c r="K170" s="25"/>
      <c r="L170" s="28" t="s">
        <v>0</v>
      </c>
      <c r="M170" s="29">
        <v>1707.4</v>
      </c>
    </row>
    <row r="171" spans="1:13" ht="13.5" thickBot="1" x14ac:dyDescent="0.25">
      <c r="A171" s="579"/>
      <c r="B171" s="58"/>
      <c r="C171" s="58"/>
      <c r="D171" s="58"/>
      <c r="E171" s="58"/>
      <c r="F171" s="58"/>
      <c r="G171" s="59"/>
      <c r="H171" s="60"/>
      <c r="I171" s="61"/>
      <c r="J171" s="30" t="s">
        <v>34</v>
      </c>
      <c r="K171" s="28"/>
      <c r="L171" s="28" t="s">
        <v>0</v>
      </c>
      <c r="M171" s="41">
        <v>90</v>
      </c>
    </row>
    <row r="172" spans="1:13" ht="23.25" thickBot="1" x14ac:dyDescent="0.25">
      <c r="A172" s="580"/>
      <c r="B172" s="43" t="s">
        <v>1613</v>
      </c>
      <c r="C172" s="32" t="s">
        <v>179</v>
      </c>
      <c r="D172" s="33">
        <v>43035</v>
      </c>
      <c r="E172" s="34" t="s">
        <v>37</v>
      </c>
      <c r="F172" s="35" t="s">
        <v>180</v>
      </c>
      <c r="G172" s="36"/>
      <c r="H172" s="37"/>
      <c r="I172" s="38"/>
      <c r="J172" s="39" t="s">
        <v>39</v>
      </c>
      <c r="K172" s="42"/>
      <c r="L172" s="40"/>
    </row>
    <row r="173" spans="1:13" ht="22.5" x14ac:dyDescent="0.2">
      <c r="A173" s="578">
        <v>32</v>
      </c>
      <c r="B173" s="57" t="s">
        <v>20</v>
      </c>
      <c r="C173" s="57" t="s">
        <v>21</v>
      </c>
      <c r="D173" s="57" t="s">
        <v>22</v>
      </c>
      <c r="E173" s="470" t="s">
        <v>23</v>
      </c>
      <c r="F173" s="484"/>
      <c r="G173" s="470" t="s">
        <v>14</v>
      </c>
      <c r="H173" s="485"/>
      <c r="I173" s="18"/>
      <c r="J173" s="19"/>
      <c r="K173" s="19"/>
      <c r="L173" s="19"/>
      <c r="M173" s="20"/>
    </row>
    <row r="174" spans="1:13" ht="101.25" x14ac:dyDescent="0.2">
      <c r="A174" s="579"/>
      <c r="B174" s="21" t="s">
        <v>181</v>
      </c>
      <c r="C174" s="21" t="s">
        <v>182</v>
      </c>
      <c r="D174" s="22">
        <v>43173</v>
      </c>
      <c r="E174" s="62"/>
      <c r="F174" s="63" t="s">
        <v>173</v>
      </c>
      <c r="G174" s="502" t="s">
        <v>174</v>
      </c>
      <c r="H174" s="503"/>
      <c r="I174" s="504"/>
      <c r="J174" s="23" t="s">
        <v>28</v>
      </c>
      <c r="K174" s="24"/>
      <c r="L174" s="25" t="s">
        <v>0</v>
      </c>
      <c r="M174" s="26">
        <v>506</v>
      </c>
    </row>
    <row r="175" spans="1:13" x14ac:dyDescent="0.2">
      <c r="A175" s="579"/>
      <c r="B175" s="58" t="s">
        <v>29</v>
      </c>
      <c r="C175" s="58" t="s">
        <v>30</v>
      </c>
      <c r="D175" s="58" t="s">
        <v>31</v>
      </c>
      <c r="E175" s="554" t="s">
        <v>32</v>
      </c>
      <c r="F175" s="555"/>
      <c r="G175" s="556"/>
      <c r="H175" s="557"/>
      <c r="I175" s="558"/>
      <c r="J175" s="27" t="s">
        <v>33</v>
      </c>
      <c r="K175" s="25"/>
      <c r="L175" s="28" t="s">
        <v>0</v>
      </c>
      <c r="M175" s="29">
        <v>326.61</v>
      </c>
    </row>
    <row r="176" spans="1:13" x14ac:dyDescent="0.2">
      <c r="A176" s="579"/>
      <c r="B176" s="58"/>
      <c r="C176" s="58"/>
      <c r="D176" s="58"/>
      <c r="E176" s="58"/>
      <c r="F176" s="58"/>
      <c r="G176" s="59"/>
      <c r="H176" s="60"/>
      <c r="I176" s="61"/>
      <c r="J176" s="30" t="s">
        <v>34</v>
      </c>
      <c r="K176" s="28"/>
      <c r="L176" s="28"/>
      <c r="M176" s="31"/>
    </row>
    <row r="177" spans="1:13" ht="23.25" thickBot="1" x14ac:dyDescent="0.25">
      <c r="A177" s="580"/>
      <c r="B177" s="43" t="s">
        <v>1614</v>
      </c>
      <c r="C177" s="32" t="s">
        <v>174</v>
      </c>
      <c r="D177" s="33">
        <v>43175</v>
      </c>
      <c r="E177" s="34" t="s">
        <v>37</v>
      </c>
      <c r="F177" s="35" t="s">
        <v>183</v>
      </c>
      <c r="G177" s="36"/>
      <c r="H177" s="37"/>
      <c r="I177" s="38"/>
      <c r="J177" s="39" t="s">
        <v>39</v>
      </c>
      <c r="K177" s="42"/>
      <c r="L177" s="40"/>
      <c r="M177" s="41"/>
    </row>
    <row r="178" spans="1:13" ht="22.5" x14ac:dyDescent="0.2">
      <c r="A178" s="578">
        <v>33</v>
      </c>
      <c r="B178" s="57" t="s">
        <v>20</v>
      </c>
      <c r="C178" s="57" t="s">
        <v>21</v>
      </c>
      <c r="D178" s="57" t="s">
        <v>22</v>
      </c>
      <c r="E178" s="470" t="s">
        <v>23</v>
      </c>
      <c r="F178" s="484"/>
      <c r="G178" s="470" t="s">
        <v>14</v>
      </c>
      <c r="H178" s="485"/>
      <c r="I178" s="18"/>
      <c r="J178" s="19"/>
      <c r="K178" s="19"/>
      <c r="L178" s="19"/>
      <c r="M178" s="20"/>
    </row>
    <row r="179" spans="1:13" ht="101.25" x14ac:dyDescent="0.2">
      <c r="A179" s="579"/>
      <c r="B179" s="21" t="s">
        <v>184</v>
      </c>
      <c r="C179" s="21" t="s">
        <v>185</v>
      </c>
      <c r="D179" s="22">
        <v>43165</v>
      </c>
      <c r="E179" s="62"/>
      <c r="F179" s="63" t="s">
        <v>186</v>
      </c>
      <c r="G179" s="502" t="s">
        <v>187</v>
      </c>
      <c r="H179" s="503"/>
      <c r="I179" s="504"/>
      <c r="J179" s="23" t="s">
        <v>28</v>
      </c>
      <c r="K179" s="24"/>
      <c r="L179" s="25" t="s">
        <v>0</v>
      </c>
      <c r="M179" s="26">
        <v>288</v>
      </c>
    </row>
    <row r="180" spans="1:13" x14ac:dyDescent="0.2">
      <c r="A180" s="579"/>
      <c r="B180" s="58" t="s">
        <v>29</v>
      </c>
      <c r="C180" s="58" t="s">
        <v>30</v>
      </c>
      <c r="D180" s="58" t="s">
        <v>31</v>
      </c>
      <c r="E180" s="554" t="s">
        <v>32</v>
      </c>
      <c r="F180" s="555"/>
      <c r="G180" s="556"/>
      <c r="H180" s="557"/>
      <c r="I180" s="558"/>
      <c r="J180" s="27" t="s">
        <v>33</v>
      </c>
      <c r="K180" s="25"/>
      <c r="L180" s="28" t="s">
        <v>0</v>
      </c>
      <c r="M180" s="29">
        <v>438.49</v>
      </c>
    </row>
    <row r="181" spans="1:13" x14ac:dyDescent="0.2">
      <c r="A181" s="579"/>
      <c r="B181" s="58"/>
      <c r="C181" s="58"/>
      <c r="D181" s="58"/>
      <c r="E181" s="58"/>
      <c r="F181" s="58"/>
      <c r="G181" s="59"/>
      <c r="H181" s="60"/>
      <c r="I181" s="61"/>
      <c r="J181" s="30" t="s">
        <v>34</v>
      </c>
      <c r="K181" s="28"/>
      <c r="L181" s="28"/>
      <c r="M181" s="31"/>
    </row>
    <row r="182" spans="1:13" ht="23.25" thickBot="1" x14ac:dyDescent="0.25">
      <c r="A182" s="580"/>
      <c r="B182" s="43" t="s">
        <v>1615</v>
      </c>
      <c r="C182" s="32" t="s">
        <v>187</v>
      </c>
      <c r="D182" s="33">
        <v>43167</v>
      </c>
      <c r="E182" s="34" t="s">
        <v>37</v>
      </c>
      <c r="F182" s="35" t="s">
        <v>188</v>
      </c>
      <c r="G182" s="36"/>
      <c r="H182" s="37"/>
      <c r="I182" s="38"/>
      <c r="J182" s="39" t="s">
        <v>39</v>
      </c>
      <c r="K182" s="42"/>
      <c r="L182" s="40"/>
      <c r="M182" s="41"/>
    </row>
    <row r="183" spans="1:13" ht="22.5" x14ac:dyDescent="0.2">
      <c r="A183" s="578">
        <v>34</v>
      </c>
      <c r="B183" s="57" t="s">
        <v>20</v>
      </c>
      <c r="C183" s="57" t="s">
        <v>21</v>
      </c>
      <c r="D183" s="57" t="s">
        <v>22</v>
      </c>
      <c r="E183" s="470" t="s">
        <v>23</v>
      </c>
      <c r="F183" s="484"/>
      <c r="G183" s="470" t="s">
        <v>14</v>
      </c>
      <c r="H183" s="485"/>
      <c r="I183" s="18"/>
      <c r="J183" s="19"/>
      <c r="K183" s="19"/>
      <c r="L183" s="19"/>
      <c r="M183" s="20"/>
    </row>
    <row r="184" spans="1:13" ht="33.75" customHeight="1" x14ac:dyDescent="0.2">
      <c r="A184" s="579"/>
      <c r="B184" s="21" t="s">
        <v>184</v>
      </c>
      <c r="C184" s="21" t="s">
        <v>191</v>
      </c>
      <c r="D184" s="22">
        <v>43185</v>
      </c>
      <c r="E184" s="62"/>
      <c r="F184" s="63" t="s">
        <v>173</v>
      </c>
      <c r="G184" s="502" t="s">
        <v>174</v>
      </c>
      <c r="H184" s="503"/>
      <c r="I184" s="504"/>
      <c r="J184" s="23" t="s">
        <v>28</v>
      </c>
      <c r="K184" s="24"/>
      <c r="L184" s="25" t="s">
        <v>0</v>
      </c>
      <c r="M184" s="26">
        <v>506</v>
      </c>
    </row>
    <row r="185" spans="1:13" x14ac:dyDescent="0.2">
      <c r="A185" s="579"/>
      <c r="B185" s="58" t="s">
        <v>29</v>
      </c>
      <c r="C185" s="58" t="s">
        <v>30</v>
      </c>
      <c r="D185" s="58" t="s">
        <v>31</v>
      </c>
      <c r="E185" s="554" t="s">
        <v>32</v>
      </c>
      <c r="F185" s="555"/>
      <c r="G185" s="556"/>
      <c r="H185" s="557"/>
      <c r="I185" s="558"/>
      <c r="J185" s="27" t="s">
        <v>33</v>
      </c>
      <c r="K185" s="25"/>
      <c r="L185" s="28" t="s">
        <v>0</v>
      </c>
      <c r="M185" s="29">
        <v>268.31</v>
      </c>
    </row>
    <row r="186" spans="1:13" x14ac:dyDescent="0.2">
      <c r="A186" s="579"/>
      <c r="B186" s="58"/>
      <c r="C186" s="58"/>
      <c r="D186" s="58"/>
      <c r="E186" s="58"/>
      <c r="F186" s="58"/>
      <c r="G186" s="59"/>
      <c r="H186" s="60"/>
      <c r="I186" s="61"/>
      <c r="J186" s="30" t="s">
        <v>34</v>
      </c>
      <c r="K186" s="28"/>
      <c r="L186" s="28"/>
      <c r="M186" s="31"/>
    </row>
    <row r="187" spans="1:13" ht="23.25" thickBot="1" x14ac:dyDescent="0.25">
      <c r="A187" s="580"/>
      <c r="B187" s="43" t="s">
        <v>1615</v>
      </c>
      <c r="C187" s="32" t="s">
        <v>174</v>
      </c>
      <c r="D187" s="33">
        <v>43187</v>
      </c>
      <c r="E187" s="34" t="s">
        <v>37</v>
      </c>
      <c r="F187" s="35" t="s">
        <v>192</v>
      </c>
      <c r="G187" s="36"/>
      <c r="H187" s="37"/>
      <c r="I187" s="38"/>
      <c r="J187" s="39" t="s">
        <v>39</v>
      </c>
      <c r="K187" s="42"/>
      <c r="L187" s="40"/>
      <c r="M187" s="41"/>
    </row>
    <row r="188" spans="1:13" ht="22.5" x14ac:dyDescent="0.2">
      <c r="A188" s="578">
        <v>35</v>
      </c>
      <c r="B188" s="57" t="s">
        <v>20</v>
      </c>
      <c r="C188" s="57" t="s">
        <v>21</v>
      </c>
      <c r="D188" s="57" t="s">
        <v>22</v>
      </c>
      <c r="E188" s="470" t="s">
        <v>23</v>
      </c>
      <c r="F188" s="484"/>
      <c r="G188" s="470" t="s">
        <v>14</v>
      </c>
      <c r="H188" s="485"/>
      <c r="I188" s="18"/>
      <c r="J188" s="19"/>
      <c r="K188" s="19"/>
      <c r="L188" s="19"/>
      <c r="M188" s="20"/>
    </row>
    <row r="189" spans="1:13" ht="258.75" x14ac:dyDescent="0.2">
      <c r="A189" s="579"/>
      <c r="B189" s="21" t="s">
        <v>194</v>
      </c>
      <c r="C189" s="21" t="s">
        <v>195</v>
      </c>
      <c r="D189" s="22">
        <v>43034</v>
      </c>
      <c r="E189" s="62"/>
      <c r="F189" s="63" t="s">
        <v>196</v>
      </c>
      <c r="G189" s="502" t="s">
        <v>197</v>
      </c>
      <c r="H189" s="503"/>
      <c r="I189" s="504"/>
      <c r="J189" s="23" t="s">
        <v>28</v>
      </c>
      <c r="K189" s="24"/>
      <c r="L189" s="25" t="s">
        <v>0</v>
      </c>
      <c r="M189" s="26">
        <v>331.38</v>
      </c>
    </row>
    <row r="190" spans="1:13" x14ac:dyDescent="0.2">
      <c r="A190" s="579"/>
      <c r="B190" s="58" t="s">
        <v>29</v>
      </c>
      <c r="C190" s="58" t="s">
        <v>30</v>
      </c>
      <c r="D190" s="58" t="s">
        <v>31</v>
      </c>
      <c r="E190" s="554" t="s">
        <v>32</v>
      </c>
      <c r="F190" s="555"/>
      <c r="G190" s="556"/>
      <c r="H190" s="557"/>
      <c r="I190" s="558"/>
      <c r="J190" s="27" t="s">
        <v>33</v>
      </c>
      <c r="K190" s="25"/>
      <c r="L190" s="28" t="s">
        <v>0</v>
      </c>
      <c r="M190" s="29">
        <v>258.45999999999998</v>
      </c>
    </row>
    <row r="191" spans="1:13" x14ac:dyDescent="0.2">
      <c r="A191" s="579"/>
      <c r="B191" s="58"/>
      <c r="C191" s="58"/>
      <c r="D191" s="58"/>
      <c r="E191" s="58"/>
      <c r="F191" s="58"/>
      <c r="G191" s="59"/>
      <c r="H191" s="60"/>
      <c r="I191" s="61"/>
      <c r="J191" s="30" t="s">
        <v>34</v>
      </c>
      <c r="K191" s="28"/>
      <c r="L191" s="28"/>
      <c r="M191" s="31"/>
    </row>
    <row r="192" spans="1:13" ht="23.25" thickBot="1" x14ac:dyDescent="0.25">
      <c r="A192" s="580"/>
      <c r="B192" s="43" t="s">
        <v>1617</v>
      </c>
      <c r="C192" s="32" t="s">
        <v>197</v>
      </c>
      <c r="D192" s="33">
        <v>43035</v>
      </c>
      <c r="E192" s="34" t="s">
        <v>37</v>
      </c>
      <c r="F192" s="35" t="s">
        <v>198</v>
      </c>
      <c r="G192" s="36"/>
      <c r="H192" s="37"/>
      <c r="I192" s="38"/>
      <c r="J192" s="39" t="s">
        <v>39</v>
      </c>
      <c r="K192" s="42"/>
      <c r="L192" s="40" t="s">
        <v>0</v>
      </c>
      <c r="M192" s="41">
        <v>80</v>
      </c>
    </row>
    <row r="193" spans="1:13" ht="22.5" x14ac:dyDescent="0.2">
      <c r="A193" s="578">
        <v>36</v>
      </c>
      <c r="B193" s="57" t="s">
        <v>20</v>
      </c>
      <c r="C193" s="57" t="s">
        <v>21</v>
      </c>
      <c r="D193" s="57" t="s">
        <v>22</v>
      </c>
      <c r="E193" s="470" t="s">
        <v>23</v>
      </c>
      <c r="F193" s="484"/>
      <c r="G193" s="470" t="s">
        <v>14</v>
      </c>
      <c r="H193" s="485"/>
      <c r="I193" s="18"/>
      <c r="J193" s="19"/>
      <c r="K193" s="19"/>
      <c r="L193" s="19"/>
      <c r="M193" s="20"/>
    </row>
    <row r="194" spans="1:13" ht="168.75" x14ac:dyDescent="0.2">
      <c r="A194" s="579"/>
      <c r="B194" s="21" t="s">
        <v>199</v>
      </c>
      <c r="C194" s="21" t="s">
        <v>200</v>
      </c>
      <c r="D194" s="22">
        <v>43047</v>
      </c>
      <c r="E194" s="62"/>
      <c r="F194" s="63" t="s">
        <v>201</v>
      </c>
      <c r="G194" s="502" t="s">
        <v>202</v>
      </c>
      <c r="H194" s="503"/>
      <c r="I194" s="504"/>
      <c r="J194" s="23" t="s">
        <v>28</v>
      </c>
      <c r="K194" s="24"/>
      <c r="L194" s="25" t="s">
        <v>0</v>
      </c>
      <c r="M194" s="26">
        <v>186</v>
      </c>
    </row>
    <row r="195" spans="1:13" x14ac:dyDescent="0.2">
      <c r="A195" s="579"/>
      <c r="B195" s="58" t="s">
        <v>29</v>
      </c>
      <c r="C195" s="58" t="s">
        <v>30</v>
      </c>
      <c r="D195" s="58" t="s">
        <v>31</v>
      </c>
      <c r="E195" s="554" t="s">
        <v>32</v>
      </c>
      <c r="F195" s="555"/>
      <c r="G195" s="556"/>
      <c r="H195" s="557"/>
      <c r="I195" s="558"/>
      <c r="J195" s="27" t="s">
        <v>33</v>
      </c>
      <c r="K195" s="25"/>
      <c r="L195" s="28" t="s">
        <v>0</v>
      </c>
      <c r="M195" s="29">
        <v>891.1</v>
      </c>
    </row>
    <row r="196" spans="1:13" x14ac:dyDescent="0.2">
      <c r="A196" s="579"/>
      <c r="B196" s="58"/>
      <c r="C196" s="58"/>
      <c r="D196" s="58"/>
      <c r="E196" s="58"/>
      <c r="F196" s="58"/>
      <c r="G196" s="59"/>
      <c r="H196" s="60"/>
      <c r="I196" s="61"/>
      <c r="J196" s="30" t="s">
        <v>34</v>
      </c>
      <c r="K196" s="28"/>
      <c r="L196" s="28"/>
      <c r="M196" s="31"/>
    </row>
    <row r="197" spans="1:13" ht="23.25" thickBot="1" x14ac:dyDescent="0.25">
      <c r="A197" s="580"/>
      <c r="B197" s="43" t="s">
        <v>1618</v>
      </c>
      <c r="C197" s="32" t="s">
        <v>202</v>
      </c>
      <c r="D197" s="33">
        <v>43049</v>
      </c>
      <c r="E197" s="34" t="s">
        <v>37</v>
      </c>
      <c r="F197" s="35" t="s">
        <v>203</v>
      </c>
      <c r="G197" s="36"/>
      <c r="H197" s="37"/>
      <c r="I197" s="38"/>
      <c r="J197" s="39" t="s">
        <v>39</v>
      </c>
      <c r="K197" s="42"/>
      <c r="L197" s="40" t="s">
        <v>0</v>
      </c>
      <c r="M197" s="41">
        <v>30</v>
      </c>
    </row>
    <row r="198" spans="1:13" ht="22.5" x14ac:dyDescent="0.2">
      <c r="A198" s="578">
        <v>37</v>
      </c>
      <c r="B198" s="57" t="s">
        <v>20</v>
      </c>
      <c r="C198" s="57" t="s">
        <v>21</v>
      </c>
      <c r="D198" s="57" t="s">
        <v>22</v>
      </c>
      <c r="E198" s="470" t="s">
        <v>23</v>
      </c>
      <c r="F198" s="484"/>
      <c r="G198" s="470" t="s">
        <v>14</v>
      </c>
      <c r="H198" s="485"/>
      <c r="I198" s="18"/>
      <c r="J198" s="19"/>
      <c r="K198" s="19"/>
      <c r="L198" s="19"/>
      <c r="M198" s="20"/>
    </row>
    <row r="199" spans="1:13" ht="112.5" x14ac:dyDescent="0.2">
      <c r="A199" s="579"/>
      <c r="B199" s="21" t="s">
        <v>204</v>
      </c>
      <c r="C199" s="21" t="s">
        <v>205</v>
      </c>
      <c r="D199" s="22">
        <v>43069</v>
      </c>
      <c r="E199" s="62"/>
      <c r="F199" s="63" t="s">
        <v>206</v>
      </c>
      <c r="G199" s="502" t="s">
        <v>207</v>
      </c>
      <c r="H199" s="503"/>
      <c r="I199" s="504"/>
      <c r="J199" s="23" t="s">
        <v>28</v>
      </c>
      <c r="K199" s="24"/>
      <c r="L199" s="25" t="s">
        <v>0</v>
      </c>
      <c r="M199" s="26">
        <v>1239</v>
      </c>
    </row>
    <row r="200" spans="1:13" x14ac:dyDescent="0.2">
      <c r="A200" s="579"/>
      <c r="B200" s="58" t="s">
        <v>29</v>
      </c>
      <c r="C200" s="58" t="s">
        <v>30</v>
      </c>
      <c r="D200" s="58" t="s">
        <v>31</v>
      </c>
      <c r="E200" s="554" t="s">
        <v>32</v>
      </c>
      <c r="F200" s="555"/>
      <c r="G200" s="556"/>
      <c r="H200" s="557"/>
      <c r="I200" s="558"/>
      <c r="J200" s="27" t="s">
        <v>33</v>
      </c>
      <c r="K200" s="25"/>
      <c r="L200" s="28" t="s">
        <v>0</v>
      </c>
      <c r="M200" s="29">
        <v>6901.28</v>
      </c>
    </row>
    <row r="201" spans="1:13" ht="13.5" thickBot="1" x14ac:dyDescent="0.25">
      <c r="A201" s="579"/>
      <c r="B201" s="58"/>
      <c r="C201" s="58"/>
      <c r="D201" s="58"/>
      <c r="E201" s="58"/>
      <c r="F201" s="58"/>
      <c r="G201" s="59"/>
      <c r="H201" s="60"/>
      <c r="I201" s="61"/>
      <c r="J201" s="30" t="s">
        <v>34</v>
      </c>
      <c r="K201" s="28"/>
      <c r="L201" s="28" t="s">
        <v>0</v>
      </c>
      <c r="M201" s="41">
        <v>237</v>
      </c>
    </row>
    <row r="202" spans="1:13" ht="23.25" thickBot="1" x14ac:dyDescent="0.25">
      <c r="A202" s="580"/>
      <c r="B202" s="43" t="s">
        <v>1619</v>
      </c>
      <c r="C202" s="32" t="s">
        <v>207</v>
      </c>
      <c r="D202" s="33">
        <v>43078</v>
      </c>
      <c r="E202" s="34" t="s">
        <v>37</v>
      </c>
      <c r="F202" s="35" t="s">
        <v>208</v>
      </c>
      <c r="G202" s="36"/>
      <c r="H202" s="37"/>
      <c r="I202" s="38"/>
      <c r="J202" s="39" t="s">
        <v>39</v>
      </c>
      <c r="K202" s="42"/>
      <c r="L202" s="40"/>
    </row>
    <row r="203" spans="1:13" ht="22.5" x14ac:dyDescent="0.2">
      <c r="A203" s="578">
        <v>38</v>
      </c>
      <c r="B203" s="57" t="s">
        <v>20</v>
      </c>
      <c r="C203" s="57" t="s">
        <v>21</v>
      </c>
      <c r="D203" s="57" t="s">
        <v>22</v>
      </c>
      <c r="E203" s="470" t="s">
        <v>23</v>
      </c>
      <c r="F203" s="484"/>
      <c r="G203" s="470" t="s">
        <v>14</v>
      </c>
      <c r="H203" s="485"/>
      <c r="I203" s="18"/>
      <c r="J203" s="19"/>
      <c r="K203" s="19"/>
      <c r="L203" s="19"/>
      <c r="M203" s="20"/>
    </row>
    <row r="204" spans="1:13" ht="112.5" x14ac:dyDescent="0.2">
      <c r="A204" s="579"/>
      <c r="B204" s="21" t="s">
        <v>209</v>
      </c>
      <c r="C204" s="21" t="s">
        <v>210</v>
      </c>
      <c r="D204" s="22">
        <v>43161</v>
      </c>
      <c r="E204" s="62"/>
      <c r="F204" s="63" t="s">
        <v>211</v>
      </c>
      <c r="G204" s="502" t="s">
        <v>212</v>
      </c>
      <c r="H204" s="503"/>
      <c r="I204" s="504"/>
      <c r="J204" s="23" t="s">
        <v>28</v>
      </c>
      <c r="K204" s="24"/>
      <c r="L204" s="25" t="s">
        <v>0</v>
      </c>
      <c r="M204" s="26">
        <v>904</v>
      </c>
    </row>
    <row r="205" spans="1:13" x14ac:dyDescent="0.2">
      <c r="A205" s="579"/>
      <c r="B205" s="58" t="s">
        <v>29</v>
      </c>
      <c r="C205" s="58" t="s">
        <v>30</v>
      </c>
      <c r="D205" s="58" t="s">
        <v>31</v>
      </c>
      <c r="E205" s="554" t="s">
        <v>32</v>
      </c>
      <c r="F205" s="555"/>
      <c r="G205" s="556"/>
      <c r="H205" s="557"/>
      <c r="I205" s="558"/>
      <c r="J205" s="27" t="s">
        <v>33</v>
      </c>
      <c r="K205" s="25"/>
      <c r="L205" s="28" t="s">
        <v>0</v>
      </c>
      <c r="M205" s="29">
        <v>1078.3599999999999</v>
      </c>
    </row>
    <row r="206" spans="1:13" x14ac:dyDescent="0.2">
      <c r="A206" s="579"/>
      <c r="B206" s="58"/>
      <c r="C206" s="58"/>
      <c r="D206" s="58"/>
      <c r="E206" s="58"/>
      <c r="F206" s="58"/>
      <c r="G206" s="59"/>
      <c r="H206" s="60"/>
      <c r="I206" s="61"/>
      <c r="J206" s="30" t="s">
        <v>34</v>
      </c>
      <c r="K206" s="28"/>
      <c r="L206" s="28"/>
      <c r="M206" s="31"/>
    </row>
    <row r="207" spans="1:13" ht="23.25" thickBot="1" x14ac:dyDescent="0.25">
      <c r="A207" s="580"/>
      <c r="B207" s="43" t="s">
        <v>1617</v>
      </c>
      <c r="C207" s="32" t="s">
        <v>212</v>
      </c>
      <c r="D207" s="33">
        <v>43166</v>
      </c>
      <c r="E207" s="34" t="s">
        <v>37</v>
      </c>
      <c r="F207" s="35" t="s">
        <v>213</v>
      </c>
      <c r="G207" s="36"/>
      <c r="H207" s="37"/>
      <c r="I207" s="38"/>
      <c r="J207" s="39" t="s">
        <v>39</v>
      </c>
      <c r="K207" s="42"/>
      <c r="L207" s="40"/>
      <c r="M207" s="41"/>
    </row>
    <row r="208" spans="1:13" ht="22.5" x14ac:dyDescent="0.2">
      <c r="A208" s="578">
        <v>39</v>
      </c>
      <c r="B208" s="57" t="s">
        <v>20</v>
      </c>
      <c r="C208" s="57" t="s">
        <v>21</v>
      </c>
      <c r="D208" s="57" t="s">
        <v>22</v>
      </c>
      <c r="E208" s="470" t="s">
        <v>23</v>
      </c>
      <c r="F208" s="484"/>
      <c r="G208" s="470" t="s">
        <v>14</v>
      </c>
      <c r="H208" s="485"/>
      <c r="I208" s="18"/>
      <c r="J208" s="19"/>
      <c r="K208" s="19"/>
      <c r="L208" s="19"/>
      <c r="M208" s="20"/>
    </row>
    <row r="209" spans="1:13" ht="146.25" x14ac:dyDescent="0.2">
      <c r="A209" s="579"/>
      <c r="B209" s="21" t="s">
        <v>214</v>
      </c>
      <c r="C209" s="21" t="s">
        <v>215</v>
      </c>
      <c r="D209" s="22">
        <v>43082</v>
      </c>
      <c r="E209" s="62"/>
      <c r="F209" s="63" t="s">
        <v>173</v>
      </c>
      <c r="G209" s="502" t="s">
        <v>216</v>
      </c>
      <c r="H209" s="503"/>
      <c r="I209" s="504"/>
      <c r="J209" s="23" t="s">
        <v>28</v>
      </c>
      <c r="K209" s="24"/>
      <c r="L209" s="25" t="s">
        <v>0</v>
      </c>
      <c r="M209" s="26">
        <v>402</v>
      </c>
    </row>
    <row r="210" spans="1:13" x14ac:dyDescent="0.2">
      <c r="A210" s="579"/>
      <c r="B210" s="58" t="s">
        <v>29</v>
      </c>
      <c r="C210" s="58" t="s">
        <v>30</v>
      </c>
      <c r="D210" s="58" t="s">
        <v>31</v>
      </c>
      <c r="E210" s="554" t="s">
        <v>32</v>
      </c>
      <c r="F210" s="555"/>
      <c r="G210" s="556"/>
      <c r="H210" s="557"/>
      <c r="I210" s="558"/>
      <c r="J210" s="27" t="s">
        <v>33</v>
      </c>
      <c r="K210" s="25"/>
      <c r="L210" s="28"/>
      <c r="M210" s="29"/>
    </row>
    <row r="211" spans="1:13" x14ac:dyDescent="0.2">
      <c r="A211" s="579"/>
      <c r="B211" s="58"/>
      <c r="C211" s="58"/>
      <c r="D211" s="58"/>
      <c r="E211" s="58"/>
      <c r="F211" s="58"/>
      <c r="G211" s="59"/>
      <c r="H211" s="60"/>
      <c r="I211" s="61"/>
      <c r="J211" s="30" t="s">
        <v>34</v>
      </c>
      <c r="K211" s="28"/>
      <c r="L211" s="28"/>
      <c r="M211" s="31"/>
    </row>
    <row r="212" spans="1:13" ht="23.25" thickBot="1" x14ac:dyDescent="0.25">
      <c r="A212" s="580"/>
      <c r="B212" s="43" t="s">
        <v>1621</v>
      </c>
      <c r="C212" s="32" t="s">
        <v>216</v>
      </c>
      <c r="D212" s="33">
        <v>43084</v>
      </c>
      <c r="E212" s="34" t="s">
        <v>37</v>
      </c>
      <c r="F212" s="35" t="s">
        <v>217</v>
      </c>
      <c r="G212" s="36"/>
      <c r="H212" s="37"/>
      <c r="I212" s="38"/>
      <c r="J212" s="39" t="s">
        <v>39</v>
      </c>
      <c r="K212" s="42"/>
      <c r="L212" s="40" t="s">
        <v>0</v>
      </c>
      <c r="M212" s="41">
        <v>45</v>
      </c>
    </row>
    <row r="213" spans="1:13" ht="22.5" x14ac:dyDescent="0.2">
      <c r="A213" s="578">
        <v>40</v>
      </c>
      <c r="B213" s="57" t="s">
        <v>20</v>
      </c>
      <c r="C213" s="57" t="s">
        <v>21</v>
      </c>
      <c r="D213" s="57" t="s">
        <v>22</v>
      </c>
      <c r="E213" s="470" t="s">
        <v>23</v>
      </c>
      <c r="F213" s="484"/>
      <c r="G213" s="470" t="s">
        <v>14</v>
      </c>
      <c r="H213" s="485"/>
      <c r="I213" s="18"/>
      <c r="J213" s="19"/>
      <c r="K213" s="19"/>
      <c r="L213" s="19"/>
      <c r="M213" s="20"/>
    </row>
    <row r="214" spans="1:13" ht="33.75" customHeight="1" x14ac:dyDescent="0.2">
      <c r="A214" s="579"/>
      <c r="B214" s="21" t="s">
        <v>218</v>
      </c>
      <c r="C214" s="21" t="s">
        <v>219</v>
      </c>
      <c r="D214" s="22">
        <v>43058</v>
      </c>
      <c r="E214" s="62"/>
      <c r="F214" s="63" t="s">
        <v>220</v>
      </c>
      <c r="G214" s="502" t="s">
        <v>221</v>
      </c>
      <c r="H214" s="503"/>
      <c r="I214" s="504"/>
      <c r="J214" s="23" t="s">
        <v>28</v>
      </c>
      <c r="K214" s="24"/>
      <c r="L214" s="25" t="s">
        <v>0</v>
      </c>
      <c r="M214" s="26">
        <v>1185</v>
      </c>
    </row>
    <row r="215" spans="1:13" x14ac:dyDescent="0.2">
      <c r="A215" s="579"/>
      <c r="B215" s="58" t="s">
        <v>29</v>
      </c>
      <c r="C215" s="58" t="s">
        <v>30</v>
      </c>
      <c r="D215" s="58" t="s">
        <v>31</v>
      </c>
      <c r="E215" s="554" t="s">
        <v>32</v>
      </c>
      <c r="F215" s="555"/>
      <c r="G215" s="556"/>
      <c r="H215" s="557"/>
      <c r="I215" s="558"/>
      <c r="J215" s="27" t="s">
        <v>33</v>
      </c>
      <c r="K215" s="25"/>
      <c r="L215" s="28" t="s">
        <v>0</v>
      </c>
      <c r="M215" s="29">
        <v>1186</v>
      </c>
    </row>
    <row r="216" spans="1:13" x14ac:dyDescent="0.2">
      <c r="A216" s="579"/>
      <c r="B216" s="58"/>
      <c r="C216" s="58"/>
      <c r="D216" s="58"/>
      <c r="E216" s="58"/>
      <c r="F216" s="58"/>
      <c r="G216" s="59"/>
      <c r="H216" s="60"/>
      <c r="I216" s="61"/>
      <c r="J216" s="30" t="s">
        <v>34</v>
      </c>
      <c r="K216" s="28"/>
      <c r="L216" s="28" t="s">
        <v>0</v>
      </c>
      <c r="M216" s="31">
        <v>374.4</v>
      </c>
    </row>
    <row r="217" spans="1:13" ht="23.25" thickBot="1" x14ac:dyDescent="0.25">
      <c r="A217" s="580"/>
      <c r="B217" s="43" t="s">
        <v>1622</v>
      </c>
      <c r="C217" s="32" t="s">
        <v>221</v>
      </c>
      <c r="D217" s="33">
        <v>43074</v>
      </c>
      <c r="E217" s="34" t="s">
        <v>37</v>
      </c>
      <c r="F217" s="35" t="s">
        <v>222</v>
      </c>
      <c r="G217" s="36"/>
      <c r="H217" s="37"/>
      <c r="I217" s="38"/>
      <c r="J217" s="39" t="s">
        <v>39</v>
      </c>
      <c r="K217" s="42"/>
      <c r="L217" s="40"/>
      <c r="M217" s="41"/>
    </row>
    <row r="218" spans="1:13" ht="22.5" x14ac:dyDescent="0.2">
      <c r="A218" s="578">
        <v>41</v>
      </c>
      <c r="B218" s="57" t="s">
        <v>20</v>
      </c>
      <c r="C218" s="57" t="s">
        <v>21</v>
      </c>
      <c r="D218" s="57" t="s">
        <v>22</v>
      </c>
      <c r="E218" s="470" t="s">
        <v>23</v>
      </c>
      <c r="F218" s="484"/>
      <c r="G218" s="470" t="s">
        <v>14</v>
      </c>
      <c r="H218" s="485"/>
      <c r="I218" s="18"/>
      <c r="J218" s="19"/>
      <c r="K218" s="19"/>
      <c r="L218" s="19"/>
      <c r="M218" s="20"/>
    </row>
    <row r="219" spans="1:13" ht="67.5" customHeight="1" x14ac:dyDescent="0.2">
      <c r="A219" s="579"/>
      <c r="B219" s="21" t="s">
        <v>218</v>
      </c>
      <c r="C219" s="21" t="s">
        <v>223</v>
      </c>
      <c r="D219" s="22">
        <v>43134</v>
      </c>
      <c r="E219" s="62"/>
      <c r="F219" s="63" t="s">
        <v>224</v>
      </c>
      <c r="G219" s="502" t="s">
        <v>225</v>
      </c>
      <c r="H219" s="503"/>
      <c r="I219" s="504"/>
      <c r="J219" s="23" t="s">
        <v>28</v>
      </c>
      <c r="K219" s="24"/>
      <c r="L219" s="25" t="s">
        <v>0</v>
      </c>
      <c r="M219" s="26">
        <v>1380</v>
      </c>
    </row>
    <row r="220" spans="1:13" x14ac:dyDescent="0.2">
      <c r="A220" s="579"/>
      <c r="B220" s="58" t="s">
        <v>29</v>
      </c>
      <c r="C220" s="58" t="s">
        <v>30</v>
      </c>
      <c r="D220" s="58" t="s">
        <v>31</v>
      </c>
      <c r="E220" s="554" t="s">
        <v>32</v>
      </c>
      <c r="F220" s="555"/>
      <c r="G220" s="556"/>
      <c r="H220" s="557"/>
      <c r="I220" s="558"/>
      <c r="J220" s="27" t="s">
        <v>33</v>
      </c>
      <c r="K220" s="25"/>
      <c r="L220" s="28" t="s">
        <v>0</v>
      </c>
      <c r="M220" s="29">
        <v>1130</v>
      </c>
    </row>
    <row r="221" spans="1:13" x14ac:dyDescent="0.2">
      <c r="A221" s="579"/>
      <c r="B221" s="58"/>
      <c r="C221" s="58"/>
      <c r="D221" s="58"/>
      <c r="E221" s="58"/>
      <c r="F221" s="58"/>
      <c r="G221" s="59"/>
      <c r="H221" s="60"/>
      <c r="I221" s="61"/>
      <c r="J221" s="30" t="s">
        <v>34</v>
      </c>
      <c r="K221" s="28"/>
      <c r="L221" s="28"/>
      <c r="M221" s="31"/>
    </row>
    <row r="222" spans="1:13" ht="23.25" thickBot="1" x14ac:dyDescent="0.25">
      <c r="A222" s="580"/>
      <c r="B222" s="43" t="s">
        <v>1622</v>
      </c>
      <c r="C222" s="32" t="s">
        <v>225</v>
      </c>
      <c r="D222" s="33">
        <v>43141</v>
      </c>
      <c r="E222" s="34" t="s">
        <v>37</v>
      </c>
      <c r="F222" s="35" t="s">
        <v>226</v>
      </c>
      <c r="G222" s="36"/>
      <c r="H222" s="37"/>
      <c r="I222" s="38"/>
      <c r="J222" s="39" t="s">
        <v>39</v>
      </c>
      <c r="K222" s="42"/>
      <c r="L222" s="40"/>
      <c r="M222" s="41"/>
    </row>
    <row r="223" spans="1:13" ht="22.5" x14ac:dyDescent="0.2">
      <c r="A223" s="578">
        <v>42</v>
      </c>
      <c r="B223" s="57" t="s">
        <v>20</v>
      </c>
      <c r="C223" s="57" t="s">
        <v>21</v>
      </c>
      <c r="D223" s="57" t="s">
        <v>22</v>
      </c>
      <c r="E223" s="470" t="s">
        <v>23</v>
      </c>
      <c r="F223" s="484"/>
      <c r="G223" s="470" t="s">
        <v>14</v>
      </c>
      <c r="H223" s="485"/>
      <c r="I223" s="18"/>
      <c r="J223" s="19"/>
      <c r="K223" s="19"/>
      <c r="L223" s="19"/>
      <c r="M223" s="20"/>
    </row>
    <row r="224" spans="1:13" ht="101.25" x14ac:dyDescent="0.2">
      <c r="A224" s="579"/>
      <c r="B224" s="21" t="s">
        <v>227</v>
      </c>
      <c r="C224" s="21" t="s">
        <v>228</v>
      </c>
      <c r="D224" s="22">
        <v>43069</v>
      </c>
      <c r="E224" s="62"/>
      <c r="F224" s="63" t="s">
        <v>206</v>
      </c>
      <c r="G224" s="502" t="s">
        <v>207</v>
      </c>
      <c r="H224" s="503"/>
      <c r="I224" s="504"/>
      <c r="J224" s="23" t="s">
        <v>28</v>
      </c>
      <c r="K224" s="24"/>
      <c r="L224" s="25" t="s">
        <v>0</v>
      </c>
      <c r="M224" s="26">
        <v>1062</v>
      </c>
    </row>
    <row r="225" spans="1:13" x14ac:dyDescent="0.2">
      <c r="A225" s="579"/>
      <c r="B225" s="58" t="s">
        <v>29</v>
      </c>
      <c r="C225" s="58" t="s">
        <v>30</v>
      </c>
      <c r="D225" s="58" t="s">
        <v>31</v>
      </c>
      <c r="E225" s="554" t="s">
        <v>32</v>
      </c>
      <c r="F225" s="555"/>
      <c r="G225" s="556"/>
      <c r="H225" s="557"/>
      <c r="I225" s="558"/>
      <c r="J225" s="27" t="s">
        <v>33</v>
      </c>
      <c r="K225" s="25"/>
      <c r="L225" s="28" t="s">
        <v>0</v>
      </c>
      <c r="M225" s="29">
        <v>6899.57</v>
      </c>
    </row>
    <row r="226" spans="1:13" x14ac:dyDescent="0.2">
      <c r="A226" s="579"/>
      <c r="B226" s="58"/>
      <c r="C226" s="58"/>
      <c r="D226" s="58"/>
      <c r="E226" s="58"/>
      <c r="F226" s="58"/>
      <c r="G226" s="59"/>
      <c r="H226" s="60"/>
      <c r="I226" s="61"/>
      <c r="J226" s="30" t="s">
        <v>34</v>
      </c>
      <c r="K226" s="28"/>
      <c r="L226" s="28"/>
      <c r="M226" s="31"/>
    </row>
    <row r="227" spans="1:13" ht="23.25" thickBot="1" x14ac:dyDescent="0.25">
      <c r="A227" s="580"/>
      <c r="B227" s="43" t="s">
        <v>1623</v>
      </c>
      <c r="C227" s="32" t="s">
        <v>207</v>
      </c>
      <c r="D227" s="33">
        <v>43078</v>
      </c>
      <c r="E227" s="34" t="s">
        <v>37</v>
      </c>
      <c r="F227" s="35" t="s">
        <v>208</v>
      </c>
      <c r="G227" s="36"/>
      <c r="H227" s="37"/>
      <c r="I227" s="38"/>
      <c r="J227" s="39" t="s">
        <v>39</v>
      </c>
      <c r="K227" s="42"/>
      <c r="L227" s="40"/>
      <c r="M227" s="41"/>
    </row>
    <row r="228" spans="1:13" ht="22.5" x14ac:dyDescent="0.2">
      <c r="A228" s="578">
        <v>43</v>
      </c>
      <c r="B228" s="57" t="s">
        <v>20</v>
      </c>
      <c r="C228" s="57" t="s">
        <v>21</v>
      </c>
      <c r="D228" s="57" t="s">
        <v>22</v>
      </c>
      <c r="E228" s="470" t="s">
        <v>23</v>
      </c>
      <c r="F228" s="484"/>
      <c r="G228" s="470" t="s">
        <v>14</v>
      </c>
      <c r="H228" s="485"/>
      <c r="I228" s="18"/>
      <c r="J228" s="19"/>
      <c r="K228" s="19"/>
      <c r="L228" s="19"/>
      <c r="M228" s="20"/>
    </row>
    <row r="229" spans="1:13" ht="101.25" x14ac:dyDescent="0.2">
      <c r="A229" s="579"/>
      <c r="B229" s="21" t="s">
        <v>229</v>
      </c>
      <c r="C229" s="21" t="s">
        <v>230</v>
      </c>
      <c r="D229" s="22">
        <v>43069</v>
      </c>
      <c r="E229" s="62"/>
      <c r="F229" s="63" t="s">
        <v>206</v>
      </c>
      <c r="G229" s="502" t="s">
        <v>207</v>
      </c>
      <c r="H229" s="503"/>
      <c r="I229" s="504"/>
      <c r="J229" s="23" t="s">
        <v>28</v>
      </c>
      <c r="K229" s="24"/>
      <c r="L229" s="25" t="s">
        <v>0</v>
      </c>
      <c r="M229" s="26">
        <v>1239</v>
      </c>
    </row>
    <row r="230" spans="1:13" x14ac:dyDescent="0.2">
      <c r="A230" s="579"/>
      <c r="B230" s="58" t="s">
        <v>29</v>
      </c>
      <c r="C230" s="58" t="s">
        <v>30</v>
      </c>
      <c r="D230" s="58" t="s">
        <v>31</v>
      </c>
      <c r="E230" s="554" t="s">
        <v>32</v>
      </c>
      <c r="F230" s="555"/>
      <c r="G230" s="556"/>
      <c r="H230" s="557"/>
      <c r="I230" s="558"/>
      <c r="J230" s="27" t="s">
        <v>33</v>
      </c>
      <c r="K230" s="25"/>
      <c r="L230" s="28" t="s">
        <v>0</v>
      </c>
      <c r="M230" s="29">
        <v>6867.55</v>
      </c>
    </row>
    <row r="231" spans="1:13" ht="13.5" thickBot="1" x14ac:dyDescent="0.25">
      <c r="A231" s="579"/>
      <c r="B231" s="58"/>
      <c r="C231" s="58"/>
      <c r="D231" s="58"/>
      <c r="E231" s="58"/>
      <c r="F231" s="58"/>
      <c r="G231" s="59"/>
      <c r="H231" s="60"/>
      <c r="I231" s="61"/>
      <c r="J231" s="30" t="s">
        <v>34</v>
      </c>
      <c r="K231" s="28"/>
      <c r="L231" s="28" t="s">
        <v>0</v>
      </c>
      <c r="M231" s="41">
        <v>291</v>
      </c>
    </row>
    <row r="232" spans="1:13" ht="23.25" thickBot="1" x14ac:dyDescent="0.25">
      <c r="A232" s="580"/>
      <c r="B232" s="43" t="s">
        <v>1597</v>
      </c>
      <c r="C232" s="32" t="s">
        <v>207</v>
      </c>
      <c r="D232" s="33">
        <v>43078</v>
      </c>
      <c r="E232" s="34" t="s">
        <v>37</v>
      </c>
      <c r="F232" s="35" t="s">
        <v>208</v>
      </c>
      <c r="G232" s="36"/>
      <c r="H232" s="37"/>
      <c r="I232" s="38"/>
      <c r="J232" s="39" t="s">
        <v>39</v>
      </c>
      <c r="K232" s="42"/>
      <c r="L232" s="40"/>
    </row>
    <row r="233" spans="1:13" ht="22.5" x14ac:dyDescent="0.2">
      <c r="A233" s="578">
        <v>44</v>
      </c>
      <c r="B233" s="57" t="s">
        <v>20</v>
      </c>
      <c r="C233" s="57" t="s">
        <v>21</v>
      </c>
      <c r="D233" s="57" t="s">
        <v>22</v>
      </c>
      <c r="E233" s="470" t="s">
        <v>23</v>
      </c>
      <c r="F233" s="484"/>
      <c r="G233" s="470" t="s">
        <v>14</v>
      </c>
      <c r="H233" s="485"/>
      <c r="I233" s="18"/>
      <c r="J233" s="19"/>
      <c r="K233" s="19"/>
      <c r="L233" s="19"/>
      <c r="M233" s="20"/>
    </row>
    <row r="234" spans="1:13" ht="191.25" x14ac:dyDescent="0.2">
      <c r="A234" s="579"/>
      <c r="B234" s="21" t="s">
        <v>231</v>
      </c>
      <c r="C234" s="21" t="s">
        <v>232</v>
      </c>
      <c r="D234" s="22">
        <v>43185</v>
      </c>
      <c r="E234" s="62"/>
      <c r="F234" s="63" t="s">
        <v>56</v>
      </c>
      <c r="G234" s="502" t="s">
        <v>233</v>
      </c>
      <c r="H234" s="503"/>
      <c r="I234" s="504"/>
      <c r="J234" s="23" t="s">
        <v>28</v>
      </c>
      <c r="K234" s="24"/>
      <c r="L234" s="25" t="s">
        <v>0</v>
      </c>
      <c r="M234" s="26">
        <v>506</v>
      </c>
    </row>
    <row r="235" spans="1:13" x14ac:dyDescent="0.2">
      <c r="A235" s="579"/>
      <c r="B235" s="58" t="s">
        <v>29</v>
      </c>
      <c r="C235" s="58" t="s">
        <v>30</v>
      </c>
      <c r="D235" s="58" t="s">
        <v>31</v>
      </c>
      <c r="E235" s="554" t="s">
        <v>32</v>
      </c>
      <c r="F235" s="555"/>
      <c r="G235" s="556"/>
      <c r="H235" s="557"/>
      <c r="I235" s="558"/>
      <c r="J235" s="27" t="s">
        <v>33</v>
      </c>
      <c r="K235" s="25"/>
      <c r="L235" s="28"/>
      <c r="M235" s="29"/>
    </row>
    <row r="236" spans="1:13" x14ac:dyDescent="0.2">
      <c r="A236" s="579"/>
      <c r="B236" s="58"/>
      <c r="C236" s="58"/>
      <c r="D236" s="58"/>
      <c r="E236" s="58"/>
      <c r="F236" s="58"/>
      <c r="G236" s="59"/>
      <c r="H236" s="60"/>
      <c r="I236" s="61"/>
      <c r="J236" s="30" t="s">
        <v>34</v>
      </c>
      <c r="K236" s="28"/>
      <c r="L236" s="28"/>
      <c r="M236" s="31"/>
    </row>
    <row r="237" spans="1:13" ht="23.25" thickBot="1" x14ac:dyDescent="0.25">
      <c r="A237" s="580"/>
      <c r="B237" s="43" t="s">
        <v>1624</v>
      </c>
      <c r="C237" s="32" t="s">
        <v>233</v>
      </c>
      <c r="D237" s="33">
        <v>43187</v>
      </c>
      <c r="E237" s="34" t="s">
        <v>37</v>
      </c>
      <c r="F237" s="35" t="s">
        <v>192</v>
      </c>
      <c r="G237" s="36"/>
      <c r="H237" s="37"/>
      <c r="I237" s="38"/>
      <c r="J237" s="39" t="s">
        <v>39</v>
      </c>
      <c r="K237" s="42"/>
      <c r="L237" s="40"/>
      <c r="M237" s="41"/>
    </row>
    <row r="238" spans="1:13" ht="22.5" x14ac:dyDescent="0.2">
      <c r="A238" s="578">
        <v>45</v>
      </c>
      <c r="B238" s="57" t="s">
        <v>20</v>
      </c>
      <c r="C238" s="57" t="s">
        <v>21</v>
      </c>
      <c r="D238" s="57" t="s">
        <v>22</v>
      </c>
      <c r="E238" s="470" t="s">
        <v>23</v>
      </c>
      <c r="F238" s="484"/>
      <c r="G238" s="470" t="s">
        <v>14</v>
      </c>
      <c r="H238" s="485"/>
      <c r="I238" s="18"/>
      <c r="J238" s="19"/>
      <c r="K238" s="19"/>
      <c r="L238" s="19"/>
      <c r="M238" s="20"/>
    </row>
    <row r="239" spans="1:13" ht="123.75" x14ac:dyDescent="0.2">
      <c r="A239" s="579"/>
      <c r="B239" s="21" t="s">
        <v>234</v>
      </c>
      <c r="C239" s="21" t="s">
        <v>235</v>
      </c>
      <c r="D239" s="22">
        <v>43158</v>
      </c>
      <c r="E239" s="62"/>
      <c r="F239" s="63" t="s">
        <v>236</v>
      </c>
      <c r="G239" s="502" t="s">
        <v>237</v>
      </c>
      <c r="H239" s="503"/>
      <c r="I239" s="504"/>
      <c r="J239" s="23" t="s">
        <v>28</v>
      </c>
      <c r="K239" s="24"/>
      <c r="L239" s="25" t="s">
        <v>0</v>
      </c>
      <c r="M239" s="26">
        <v>234</v>
      </c>
    </row>
    <row r="240" spans="1:13" x14ac:dyDescent="0.2">
      <c r="A240" s="579"/>
      <c r="B240" s="58" t="s">
        <v>29</v>
      </c>
      <c r="C240" s="58" t="s">
        <v>30</v>
      </c>
      <c r="D240" s="58" t="s">
        <v>31</v>
      </c>
      <c r="E240" s="554" t="s">
        <v>32</v>
      </c>
      <c r="F240" s="555"/>
      <c r="G240" s="556"/>
      <c r="H240" s="557"/>
      <c r="I240" s="558"/>
      <c r="J240" s="27" t="s">
        <v>33</v>
      </c>
      <c r="K240" s="25"/>
      <c r="L240" s="28" t="s">
        <v>0</v>
      </c>
      <c r="M240" s="29">
        <v>494</v>
      </c>
    </row>
    <row r="241" spans="1:13" x14ac:dyDescent="0.2">
      <c r="A241" s="579"/>
      <c r="B241" s="58"/>
      <c r="C241" s="58"/>
      <c r="D241" s="58"/>
      <c r="E241" s="58"/>
      <c r="F241" s="58"/>
      <c r="G241" s="59"/>
      <c r="H241" s="60"/>
      <c r="I241" s="61"/>
      <c r="J241" s="30" t="s">
        <v>34</v>
      </c>
      <c r="K241" s="28"/>
      <c r="L241" s="28"/>
      <c r="M241" s="31"/>
    </row>
    <row r="242" spans="1:13" ht="23.25" thickBot="1" x14ac:dyDescent="0.25">
      <c r="A242" s="580"/>
      <c r="B242" s="43" t="s">
        <v>1624</v>
      </c>
      <c r="C242" s="32" t="s">
        <v>237</v>
      </c>
      <c r="D242" s="33">
        <v>43161</v>
      </c>
      <c r="E242" s="34" t="s">
        <v>37</v>
      </c>
      <c r="F242" s="35" t="s">
        <v>238</v>
      </c>
      <c r="G242" s="36"/>
      <c r="H242" s="37"/>
      <c r="I242" s="38"/>
      <c r="J242" s="39" t="s">
        <v>39</v>
      </c>
      <c r="K242" s="42"/>
      <c r="L242" s="40" t="s">
        <v>0</v>
      </c>
      <c r="M242" s="41">
        <v>34.130000000000003</v>
      </c>
    </row>
    <row r="243" spans="1:13" ht="22.5" x14ac:dyDescent="0.2">
      <c r="A243" s="578">
        <v>46</v>
      </c>
      <c r="B243" s="57" t="s">
        <v>20</v>
      </c>
      <c r="C243" s="57" t="s">
        <v>21</v>
      </c>
      <c r="D243" s="57" t="s">
        <v>22</v>
      </c>
      <c r="E243" s="470" t="s">
        <v>23</v>
      </c>
      <c r="F243" s="484"/>
      <c r="G243" s="470" t="s">
        <v>14</v>
      </c>
      <c r="H243" s="485"/>
      <c r="I243" s="18"/>
      <c r="J243" s="19"/>
      <c r="K243" s="19"/>
      <c r="L243" s="19"/>
      <c r="M243" s="20"/>
    </row>
    <row r="244" spans="1:13" ht="56.25" x14ac:dyDescent="0.2">
      <c r="A244" s="579"/>
      <c r="B244" s="21" t="s">
        <v>239</v>
      </c>
      <c r="C244" s="21" t="s">
        <v>240</v>
      </c>
      <c r="D244" s="22">
        <v>43032</v>
      </c>
      <c r="E244" s="62"/>
      <c r="F244" s="63" t="s">
        <v>241</v>
      </c>
      <c r="G244" s="502" t="s">
        <v>242</v>
      </c>
      <c r="H244" s="503"/>
      <c r="I244" s="504"/>
      <c r="J244" s="23" t="s">
        <v>28</v>
      </c>
      <c r="K244" s="24"/>
      <c r="L244" s="25" t="s">
        <v>0</v>
      </c>
      <c r="M244" s="26">
        <v>120</v>
      </c>
    </row>
    <row r="245" spans="1:13" x14ac:dyDescent="0.2">
      <c r="A245" s="579"/>
      <c r="B245" s="58" t="s">
        <v>29</v>
      </c>
      <c r="C245" s="58" t="s">
        <v>30</v>
      </c>
      <c r="D245" s="58" t="s">
        <v>31</v>
      </c>
      <c r="E245" s="554" t="s">
        <v>32</v>
      </c>
      <c r="F245" s="555"/>
      <c r="G245" s="556"/>
      <c r="H245" s="557"/>
      <c r="I245" s="558"/>
      <c r="J245" s="27" t="s">
        <v>33</v>
      </c>
      <c r="K245" s="25"/>
      <c r="L245" s="28" t="s">
        <v>0</v>
      </c>
      <c r="M245" s="29">
        <v>435</v>
      </c>
    </row>
    <row r="246" spans="1:13" x14ac:dyDescent="0.2">
      <c r="A246" s="579"/>
      <c r="B246" s="58"/>
      <c r="C246" s="58"/>
      <c r="D246" s="58"/>
      <c r="E246" s="58"/>
      <c r="F246" s="58"/>
      <c r="G246" s="59"/>
      <c r="H246" s="60"/>
      <c r="I246" s="61"/>
      <c r="J246" s="30" t="s">
        <v>34</v>
      </c>
      <c r="K246" s="28"/>
      <c r="L246" s="28"/>
      <c r="M246" s="31"/>
    </row>
    <row r="247" spans="1:13" ht="23.25" thickBot="1" x14ac:dyDescent="0.25">
      <c r="A247" s="580"/>
      <c r="B247" s="43" t="s">
        <v>1624</v>
      </c>
      <c r="C247" s="32" t="s">
        <v>242</v>
      </c>
      <c r="D247" s="33">
        <v>43033</v>
      </c>
      <c r="E247" s="34" t="s">
        <v>37</v>
      </c>
      <c r="F247" s="35" t="s">
        <v>243</v>
      </c>
      <c r="G247" s="36"/>
      <c r="H247" s="37"/>
      <c r="I247" s="38"/>
      <c r="J247" s="39" t="s">
        <v>39</v>
      </c>
      <c r="K247" s="42"/>
      <c r="L247" s="40"/>
      <c r="M247" s="41"/>
    </row>
    <row r="248" spans="1:13" ht="22.5" x14ac:dyDescent="0.2">
      <c r="A248" s="578">
        <v>47</v>
      </c>
      <c r="B248" s="57" t="s">
        <v>20</v>
      </c>
      <c r="C248" s="57" t="s">
        <v>21</v>
      </c>
      <c r="D248" s="57" t="s">
        <v>22</v>
      </c>
      <c r="E248" s="470" t="s">
        <v>23</v>
      </c>
      <c r="F248" s="484"/>
      <c r="G248" s="470" t="s">
        <v>14</v>
      </c>
      <c r="H248" s="485"/>
      <c r="I248" s="18"/>
      <c r="J248" s="19"/>
      <c r="K248" s="19"/>
      <c r="L248" s="19"/>
      <c r="M248" s="20"/>
    </row>
    <row r="249" spans="1:13" ht="90" x14ac:dyDescent="0.2">
      <c r="A249" s="579"/>
      <c r="B249" s="21" t="s">
        <v>244</v>
      </c>
      <c r="C249" s="21" t="s">
        <v>245</v>
      </c>
      <c r="D249" s="22">
        <v>43052</v>
      </c>
      <c r="E249" s="62"/>
      <c r="F249" s="63" t="s">
        <v>246</v>
      </c>
      <c r="G249" s="502" t="s">
        <v>247</v>
      </c>
      <c r="H249" s="503"/>
      <c r="I249" s="504"/>
      <c r="J249" s="23" t="s">
        <v>28</v>
      </c>
      <c r="K249" s="24"/>
      <c r="L249" s="25" t="s">
        <v>0</v>
      </c>
      <c r="M249" s="26">
        <v>212</v>
      </c>
    </row>
    <row r="250" spans="1:13" x14ac:dyDescent="0.2">
      <c r="A250" s="579"/>
      <c r="B250" s="58" t="s">
        <v>29</v>
      </c>
      <c r="C250" s="58" t="s">
        <v>30</v>
      </c>
      <c r="D250" s="58" t="s">
        <v>31</v>
      </c>
      <c r="E250" s="554" t="s">
        <v>32</v>
      </c>
      <c r="F250" s="555"/>
      <c r="G250" s="556"/>
      <c r="H250" s="557"/>
      <c r="I250" s="558"/>
      <c r="J250" s="27" t="s">
        <v>33</v>
      </c>
      <c r="K250" s="25"/>
      <c r="L250" s="28" t="s">
        <v>0</v>
      </c>
      <c r="M250" s="29">
        <v>328</v>
      </c>
    </row>
    <row r="251" spans="1:13" x14ac:dyDescent="0.2">
      <c r="A251" s="579"/>
      <c r="B251" s="58"/>
      <c r="C251" s="58"/>
      <c r="D251" s="58"/>
      <c r="E251" s="58"/>
      <c r="F251" s="58"/>
      <c r="G251" s="59"/>
      <c r="H251" s="60"/>
      <c r="I251" s="61"/>
      <c r="J251" s="30" t="s">
        <v>34</v>
      </c>
      <c r="K251" s="28"/>
      <c r="L251" s="28"/>
      <c r="M251" s="31"/>
    </row>
    <row r="252" spans="1:13" ht="23.25" thickBot="1" x14ac:dyDescent="0.25">
      <c r="A252" s="580"/>
      <c r="B252" s="43" t="s">
        <v>1625</v>
      </c>
      <c r="C252" s="32" t="s">
        <v>247</v>
      </c>
      <c r="D252" s="33">
        <v>43054</v>
      </c>
      <c r="E252" s="34" t="s">
        <v>37</v>
      </c>
      <c r="F252" s="35" t="s">
        <v>248</v>
      </c>
      <c r="G252" s="36"/>
      <c r="H252" s="37"/>
      <c r="I252" s="38"/>
      <c r="J252" s="39" t="s">
        <v>39</v>
      </c>
      <c r="K252" s="42"/>
      <c r="L252" s="40"/>
      <c r="M252" s="41"/>
    </row>
    <row r="253" spans="1:13" ht="22.5" x14ac:dyDescent="0.2">
      <c r="A253" s="578">
        <v>48</v>
      </c>
      <c r="B253" s="57" t="s">
        <v>20</v>
      </c>
      <c r="C253" s="57" t="s">
        <v>21</v>
      </c>
      <c r="D253" s="57" t="s">
        <v>22</v>
      </c>
      <c r="E253" s="470" t="s">
        <v>23</v>
      </c>
      <c r="F253" s="484"/>
      <c r="G253" s="470" t="s">
        <v>14</v>
      </c>
      <c r="H253" s="485"/>
      <c r="I253" s="18"/>
      <c r="J253" s="19"/>
      <c r="K253" s="19"/>
      <c r="L253" s="19"/>
      <c r="M253" s="20"/>
    </row>
    <row r="254" spans="1:13" ht="123.75" x14ac:dyDescent="0.2">
      <c r="A254" s="579"/>
      <c r="B254" s="21" t="s">
        <v>249</v>
      </c>
      <c r="C254" s="21" t="s">
        <v>250</v>
      </c>
      <c r="D254" s="22">
        <v>43030</v>
      </c>
      <c r="E254" s="62"/>
      <c r="F254" s="63" t="s">
        <v>251</v>
      </c>
      <c r="G254" s="502" t="s">
        <v>252</v>
      </c>
      <c r="H254" s="503"/>
      <c r="I254" s="504"/>
      <c r="J254" s="23" t="s">
        <v>28</v>
      </c>
      <c r="K254" s="24"/>
      <c r="L254" s="25" t="s">
        <v>0</v>
      </c>
      <c r="M254" s="26">
        <v>597</v>
      </c>
    </row>
    <row r="255" spans="1:13" x14ac:dyDescent="0.2">
      <c r="A255" s="579"/>
      <c r="B255" s="58" t="s">
        <v>29</v>
      </c>
      <c r="C255" s="58" t="s">
        <v>30</v>
      </c>
      <c r="D255" s="58" t="s">
        <v>31</v>
      </c>
      <c r="E255" s="554" t="s">
        <v>32</v>
      </c>
      <c r="F255" s="555"/>
      <c r="G255" s="556"/>
      <c r="H255" s="557"/>
      <c r="I255" s="558"/>
      <c r="J255" s="27" t="s">
        <v>33</v>
      </c>
      <c r="K255" s="25"/>
      <c r="L255" s="28" t="s">
        <v>0</v>
      </c>
      <c r="M255" s="29">
        <v>306.39999999999998</v>
      </c>
    </row>
    <row r="256" spans="1:13" x14ac:dyDescent="0.2">
      <c r="A256" s="579"/>
      <c r="B256" s="58"/>
      <c r="C256" s="58"/>
      <c r="D256" s="58"/>
      <c r="E256" s="58"/>
      <c r="F256" s="58"/>
      <c r="G256" s="59"/>
      <c r="H256" s="60"/>
      <c r="I256" s="61"/>
      <c r="J256" s="30" t="s">
        <v>34</v>
      </c>
      <c r="K256" s="28"/>
      <c r="L256" s="28"/>
      <c r="M256" s="31"/>
    </row>
    <row r="257" spans="1:13" ht="23.25" thickBot="1" x14ac:dyDescent="0.25">
      <c r="A257" s="580"/>
      <c r="B257" s="43" t="s">
        <v>1626</v>
      </c>
      <c r="C257" s="32" t="s">
        <v>252</v>
      </c>
      <c r="D257" s="33">
        <v>43033</v>
      </c>
      <c r="E257" s="34" t="s">
        <v>37</v>
      </c>
      <c r="F257" s="35" t="s">
        <v>253</v>
      </c>
      <c r="G257" s="36"/>
      <c r="H257" s="37"/>
      <c r="I257" s="38"/>
      <c r="J257" s="39" t="s">
        <v>39</v>
      </c>
      <c r="K257" s="42"/>
      <c r="L257" s="40"/>
      <c r="M257" s="41"/>
    </row>
    <row r="258" spans="1:13" ht="22.5" x14ac:dyDescent="0.2">
      <c r="A258" s="578">
        <v>49</v>
      </c>
      <c r="B258" s="57" t="s">
        <v>20</v>
      </c>
      <c r="C258" s="57" t="s">
        <v>21</v>
      </c>
      <c r="D258" s="57" t="s">
        <v>22</v>
      </c>
      <c r="E258" s="470" t="s">
        <v>23</v>
      </c>
      <c r="F258" s="484"/>
      <c r="G258" s="470" t="s">
        <v>14</v>
      </c>
      <c r="H258" s="485"/>
      <c r="I258" s="18"/>
      <c r="J258" s="19"/>
      <c r="K258" s="19"/>
      <c r="L258" s="19"/>
      <c r="M258" s="20"/>
    </row>
    <row r="259" spans="1:13" ht="78.75" customHeight="1" x14ac:dyDescent="0.2">
      <c r="A259" s="579"/>
      <c r="B259" s="21" t="s">
        <v>254</v>
      </c>
      <c r="C259" s="21" t="s">
        <v>255</v>
      </c>
      <c r="D259" s="22">
        <v>43046</v>
      </c>
      <c r="E259" s="62"/>
      <c r="F259" s="63" t="s">
        <v>256</v>
      </c>
      <c r="G259" s="502" t="s">
        <v>257</v>
      </c>
      <c r="H259" s="503"/>
      <c r="I259" s="504"/>
      <c r="J259" s="23" t="s">
        <v>28</v>
      </c>
      <c r="K259" s="24"/>
      <c r="L259" s="25" t="s">
        <v>0</v>
      </c>
      <c r="M259" s="26">
        <v>129</v>
      </c>
    </row>
    <row r="260" spans="1:13" x14ac:dyDescent="0.2">
      <c r="A260" s="579"/>
      <c r="B260" s="58" t="s">
        <v>29</v>
      </c>
      <c r="C260" s="58" t="s">
        <v>30</v>
      </c>
      <c r="D260" s="58" t="s">
        <v>31</v>
      </c>
      <c r="E260" s="554" t="s">
        <v>32</v>
      </c>
      <c r="F260" s="555"/>
      <c r="G260" s="556"/>
      <c r="H260" s="557"/>
      <c r="I260" s="558"/>
      <c r="J260" s="27" t="s">
        <v>33</v>
      </c>
      <c r="K260" s="25"/>
      <c r="L260" s="28" t="s">
        <v>0</v>
      </c>
      <c r="M260" s="29">
        <v>468.6</v>
      </c>
    </row>
    <row r="261" spans="1:13" x14ac:dyDescent="0.2">
      <c r="A261" s="579"/>
      <c r="B261" s="58"/>
      <c r="C261" s="58"/>
      <c r="D261" s="58"/>
      <c r="E261" s="58"/>
      <c r="F261" s="58"/>
      <c r="G261" s="59"/>
      <c r="H261" s="60"/>
      <c r="I261" s="61"/>
      <c r="J261" s="30" t="s">
        <v>34</v>
      </c>
      <c r="K261" s="28"/>
      <c r="L261" s="28"/>
      <c r="M261" s="31"/>
    </row>
    <row r="262" spans="1:13" ht="23.25" thickBot="1" x14ac:dyDescent="0.25">
      <c r="A262" s="580"/>
      <c r="B262" s="43" t="s">
        <v>1616</v>
      </c>
      <c r="C262" s="32" t="s">
        <v>257</v>
      </c>
      <c r="D262" s="33">
        <v>43047</v>
      </c>
      <c r="E262" s="34" t="s">
        <v>37</v>
      </c>
      <c r="F262" s="35" t="s">
        <v>258</v>
      </c>
      <c r="G262" s="36"/>
      <c r="H262" s="37"/>
      <c r="I262" s="38"/>
      <c r="J262" s="39" t="s">
        <v>39</v>
      </c>
      <c r="K262" s="42"/>
      <c r="L262" s="40" t="s">
        <v>0</v>
      </c>
      <c r="M262" s="41">
        <v>16.77</v>
      </c>
    </row>
    <row r="263" spans="1:13" ht="22.5" x14ac:dyDescent="0.2">
      <c r="A263" s="578">
        <v>50</v>
      </c>
      <c r="B263" s="57" t="s">
        <v>20</v>
      </c>
      <c r="C263" s="57" t="s">
        <v>21</v>
      </c>
      <c r="D263" s="57" t="s">
        <v>22</v>
      </c>
      <c r="E263" s="470" t="s">
        <v>23</v>
      </c>
      <c r="F263" s="484"/>
      <c r="G263" s="470" t="s">
        <v>14</v>
      </c>
      <c r="H263" s="485"/>
      <c r="I263" s="18"/>
      <c r="J263" s="19"/>
      <c r="K263" s="19"/>
      <c r="L263" s="19"/>
      <c r="M263" s="20"/>
    </row>
    <row r="264" spans="1:13" ht="135" x14ac:dyDescent="0.2">
      <c r="A264" s="579"/>
      <c r="B264" s="21" t="s">
        <v>259</v>
      </c>
      <c r="C264" s="21" t="s">
        <v>260</v>
      </c>
      <c r="D264" s="22">
        <v>43032</v>
      </c>
      <c r="E264" s="62"/>
      <c r="F264" s="63" t="s">
        <v>261</v>
      </c>
      <c r="G264" s="502" t="s">
        <v>262</v>
      </c>
      <c r="H264" s="503"/>
      <c r="I264" s="504"/>
      <c r="J264" s="23" t="s">
        <v>28</v>
      </c>
      <c r="K264" s="24"/>
      <c r="L264" s="25" t="s">
        <v>0</v>
      </c>
      <c r="M264" s="26">
        <v>218</v>
      </c>
    </row>
    <row r="265" spans="1:13" x14ac:dyDescent="0.2">
      <c r="A265" s="579"/>
      <c r="B265" s="58" t="s">
        <v>29</v>
      </c>
      <c r="C265" s="58" t="s">
        <v>30</v>
      </c>
      <c r="D265" s="58" t="s">
        <v>31</v>
      </c>
      <c r="E265" s="554" t="s">
        <v>32</v>
      </c>
      <c r="F265" s="555"/>
      <c r="G265" s="556"/>
      <c r="H265" s="557"/>
      <c r="I265" s="558"/>
      <c r="J265" s="27" t="s">
        <v>33</v>
      </c>
      <c r="K265" s="25"/>
      <c r="L265" s="28" t="s">
        <v>0</v>
      </c>
      <c r="M265" s="29">
        <v>368.08</v>
      </c>
    </row>
    <row r="266" spans="1:13" x14ac:dyDescent="0.2">
      <c r="A266" s="579"/>
      <c r="B266" s="58"/>
      <c r="C266" s="58"/>
      <c r="D266" s="58"/>
      <c r="E266" s="58"/>
      <c r="F266" s="58"/>
      <c r="G266" s="59"/>
      <c r="H266" s="60"/>
      <c r="I266" s="61"/>
      <c r="J266" s="30" t="s">
        <v>34</v>
      </c>
      <c r="K266" s="28"/>
      <c r="L266" s="28"/>
      <c r="M266" s="31"/>
    </row>
    <row r="267" spans="1:13" ht="23.25" thickBot="1" x14ac:dyDescent="0.25">
      <c r="A267" s="580"/>
      <c r="B267" s="43" t="s">
        <v>1627</v>
      </c>
      <c r="C267" s="32" t="s">
        <v>262</v>
      </c>
      <c r="D267" s="33">
        <v>43034</v>
      </c>
      <c r="E267" s="34" t="s">
        <v>37</v>
      </c>
      <c r="F267" s="35" t="s">
        <v>263</v>
      </c>
      <c r="G267" s="36"/>
      <c r="H267" s="37"/>
      <c r="I267" s="38"/>
      <c r="J267" s="39" t="s">
        <v>39</v>
      </c>
      <c r="K267" s="42"/>
      <c r="L267" s="40" t="s">
        <v>0</v>
      </c>
      <c r="M267" s="41">
        <v>31.6</v>
      </c>
    </row>
    <row r="268" spans="1:13" ht="22.5" x14ac:dyDescent="0.2">
      <c r="A268" s="578">
        <v>51</v>
      </c>
      <c r="B268" s="57" t="s">
        <v>20</v>
      </c>
      <c r="C268" s="57" t="s">
        <v>21</v>
      </c>
      <c r="D268" s="57" t="s">
        <v>22</v>
      </c>
      <c r="E268" s="470" t="s">
        <v>23</v>
      </c>
      <c r="F268" s="484"/>
      <c r="G268" s="470" t="s">
        <v>14</v>
      </c>
      <c r="H268" s="485"/>
      <c r="I268" s="18"/>
      <c r="J268" s="19"/>
      <c r="K268" s="19"/>
      <c r="L268" s="19"/>
      <c r="M268" s="20"/>
    </row>
    <row r="269" spans="1:13" ht="146.25" x14ac:dyDescent="0.2">
      <c r="A269" s="579"/>
      <c r="B269" s="21" t="s">
        <v>264</v>
      </c>
      <c r="C269" s="21" t="s">
        <v>265</v>
      </c>
      <c r="D269" s="22">
        <v>43017</v>
      </c>
      <c r="E269" s="62"/>
      <c r="F269" s="63" t="s">
        <v>173</v>
      </c>
      <c r="G269" s="502" t="s">
        <v>174</v>
      </c>
      <c r="H269" s="503"/>
      <c r="I269" s="504"/>
      <c r="J269" s="23" t="s">
        <v>28</v>
      </c>
      <c r="K269" s="24"/>
      <c r="L269" s="25" t="s">
        <v>0</v>
      </c>
      <c r="M269" s="26">
        <v>318</v>
      </c>
    </row>
    <row r="270" spans="1:13" x14ac:dyDescent="0.2">
      <c r="A270" s="579"/>
      <c r="B270" s="58" t="s">
        <v>29</v>
      </c>
      <c r="C270" s="58" t="s">
        <v>30</v>
      </c>
      <c r="D270" s="58" t="s">
        <v>31</v>
      </c>
      <c r="E270" s="554" t="s">
        <v>32</v>
      </c>
      <c r="F270" s="555"/>
      <c r="G270" s="556"/>
      <c r="H270" s="557"/>
      <c r="I270" s="558"/>
      <c r="J270" s="27" t="s">
        <v>33</v>
      </c>
      <c r="K270" s="25"/>
      <c r="L270" s="28" t="s">
        <v>0</v>
      </c>
      <c r="M270" s="29">
        <v>354.4</v>
      </c>
    </row>
    <row r="271" spans="1:13" x14ac:dyDescent="0.2">
      <c r="A271" s="579"/>
      <c r="B271" s="58"/>
      <c r="C271" s="58"/>
      <c r="D271" s="58"/>
      <c r="E271" s="58"/>
      <c r="F271" s="58"/>
      <c r="G271" s="59"/>
      <c r="H271" s="60"/>
      <c r="I271" s="61"/>
      <c r="J271" s="30" t="s">
        <v>34</v>
      </c>
      <c r="K271" s="28"/>
      <c r="L271" s="28"/>
      <c r="M271" s="31"/>
    </row>
    <row r="272" spans="1:13" ht="23.25" thickBot="1" x14ac:dyDescent="0.25">
      <c r="A272" s="580"/>
      <c r="B272" s="43" t="s">
        <v>1628</v>
      </c>
      <c r="C272" s="32" t="s">
        <v>174</v>
      </c>
      <c r="D272" s="33">
        <v>43019</v>
      </c>
      <c r="E272" s="34" t="s">
        <v>37</v>
      </c>
      <c r="F272" s="35" t="s">
        <v>175</v>
      </c>
      <c r="G272" s="36"/>
      <c r="H272" s="37"/>
      <c r="I272" s="38"/>
      <c r="J272" s="39" t="s">
        <v>39</v>
      </c>
      <c r="K272" s="42"/>
      <c r="L272" s="40" t="s">
        <v>0</v>
      </c>
      <c r="M272" s="41">
        <v>19.079999999999998</v>
      </c>
    </row>
    <row r="273" spans="1:13" ht="22.5" x14ac:dyDescent="0.2">
      <c r="A273" s="578">
        <v>52</v>
      </c>
      <c r="B273" s="57" t="s">
        <v>20</v>
      </c>
      <c r="C273" s="57" t="s">
        <v>21</v>
      </c>
      <c r="D273" s="57" t="s">
        <v>22</v>
      </c>
      <c r="E273" s="470" t="s">
        <v>23</v>
      </c>
      <c r="F273" s="484"/>
      <c r="G273" s="470" t="s">
        <v>14</v>
      </c>
      <c r="H273" s="485"/>
      <c r="I273" s="18"/>
      <c r="J273" s="19"/>
      <c r="K273" s="19"/>
      <c r="L273" s="19"/>
      <c r="M273" s="20"/>
    </row>
    <row r="274" spans="1:13" ht="78.75" x14ac:dyDescent="0.2">
      <c r="A274" s="579"/>
      <c r="B274" s="21" t="s">
        <v>266</v>
      </c>
      <c r="C274" s="21" t="s">
        <v>267</v>
      </c>
      <c r="D274" s="22">
        <v>43143</v>
      </c>
      <c r="E274" s="62"/>
      <c r="F274" s="63" t="s">
        <v>268</v>
      </c>
      <c r="G274" s="502" t="s">
        <v>269</v>
      </c>
      <c r="H274" s="503"/>
      <c r="I274" s="504"/>
      <c r="J274" s="23" t="s">
        <v>28</v>
      </c>
      <c r="K274" s="24"/>
      <c r="L274" s="25" t="s">
        <v>0</v>
      </c>
      <c r="M274" s="26">
        <v>212</v>
      </c>
    </row>
    <row r="275" spans="1:13" x14ac:dyDescent="0.2">
      <c r="A275" s="579"/>
      <c r="B275" s="58" t="s">
        <v>29</v>
      </c>
      <c r="C275" s="58" t="s">
        <v>30</v>
      </c>
      <c r="D275" s="58" t="s">
        <v>31</v>
      </c>
      <c r="E275" s="554" t="s">
        <v>32</v>
      </c>
      <c r="F275" s="555"/>
      <c r="G275" s="556"/>
      <c r="H275" s="557"/>
      <c r="I275" s="558"/>
      <c r="J275" s="27" t="s">
        <v>33</v>
      </c>
      <c r="K275" s="25"/>
      <c r="L275" s="28" t="s">
        <v>0</v>
      </c>
      <c r="M275" s="29">
        <v>273.5</v>
      </c>
    </row>
    <row r="276" spans="1:13" x14ac:dyDescent="0.2">
      <c r="A276" s="579"/>
      <c r="B276" s="58"/>
      <c r="C276" s="58"/>
      <c r="D276" s="58"/>
      <c r="E276" s="58"/>
      <c r="F276" s="58"/>
      <c r="G276" s="59"/>
      <c r="H276" s="60"/>
      <c r="I276" s="61"/>
      <c r="J276" s="30" t="s">
        <v>34</v>
      </c>
      <c r="K276" s="28"/>
      <c r="L276" s="28"/>
      <c r="M276" s="31"/>
    </row>
    <row r="277" spans="1:13" ht="23.25" thickBot="1" x14ac:dyDescent="0.25">
      <c r="A277" s="580"/>
      <c r="B277" s="43" t="s">
        <v>1629</v>
      </c>
      <c r="C277" s="32" t="s">
        <v>269</v>
      </c>
      <c r="D277" s="33">
        <v>43145</v>
      </c>
      <c r="E277" s="34" t="s">
        <v>37</v>
      </c>
      <c r="F277" s="35" t="s">
        <v>270</v>
      </c>
      <c r="G277" s="36"/>
      <c r="H277" s="37"/>
      <c r="I277" s="38"/>
      <c r="J277" s="39" t="s">
        <v>39</v>
      </c>
      <c r="K277" s="42"/>
      <c r="L277" s="40" t="s">
        <v>0</v>
      </c>
      <c r="M277" s="41">
        <v>180.34</v>
      </c>
    </row>
    <row r="278" spans="1:13" ht="22.5" x14ac:dyDescent="0.2">
      <c r="A278" s="578">
        <v>53</v>
      </c>
      <c r="B278" s="57" t="s">
        <v>20</v>
      </c>
      <c r="C278" s="57" t="s">
        <v>21</v>
      </c>
      <c r="D278" s="57" t="s">
        <v>22</v>
      </c>
      <c r="E278" s="470" t="s">
        <v>23</v>
      </c>
      <c r="F278" s="484"/>
      <c r="G278" s="470" t="s">
        <v>14</v>
      </c>
      <c r="H278" s="485"/>
      <c r="I278" s="18"/>
      <c r="J278" s="19"/>
      <c r="K278" s="19"/>
      <c r="L278" s="19"/>
      <c r="M278" s="20"/>
    </row>
    <row r="279" spans="1:13" ht="247.5" x14ac:dyDescent="0.2">
      <c r="A279" s="579"/>
      <c r="B279" s="21" t="s">
        <v>271</v>
      </c>
      <c r="C279" s="21" t="s">
        <v>272</v>
      </c>
      <c r="D279" s="22">
        <v>43104</v>
      </c>
      <c r="E279" s="62"/>
      <c r="F279" s="63" t="s">
        <v>47</v>
      </c>
      <c r="G279" s="502" t="s">
        <v>273</v>
      </c>
      <c r="H279" s="503"/>
      <c r="I279" s="504"/>
      <c r="J279" s="23" t="s">
        <v>28</v>
      </c>
      <c r="K279" s="24"/>
      <c r="L279" s="25" t="s">
        <v>0</v>
      </c>
      <c r="M279" s="26">
        <v>390</v>
      </c>
    </row>
    <row r="280" spans="1:13" x14ac:dyDescent="0.2">
      <c r="A280" s="579"/>
      <c r="B280" s="58" t="s">
        <v>29</v>
      </c>
      <c r="C280" s="58" t="s">
        <v>30</v>
      </c>
      <c r="D280" s="58" t="s">
        <v>31</v>
      </c>
      <c r="E280" s="554" t="s">
        <v>32</v>
      </c>
      <c r="F280" s="555"/>
      <c r="G280" s="556"/>
      <c r="H280" s="557"/>
      <c r="I280" s="558"/>
      <c r="J280" s="27" t="s">
        <v>33</v>
      </c>
      <c r="K280" s="25"/>
      <c r="L280" s="28" t="s">
        <v>0</v>
      </c>
      <c r="M280" s="29">
        <v>229.96</v>
      </c>
    </row>
    <row r="281" spans="1:13" x14ac:dyDescent="0.2">
      <c r="A281" s="579"/>
      <c r="B281" s="58"/>
      <c r="C281" s="58"/>
      <c r="D281" s="58"/>
      <c r="E281" s="58"/>
      <c r="F281" s="58"/>
      <c r="G281" s="59"/>
      <c r="H281" s="60"/>
      <c r="I281" s="61"/>
      <c r="J281" s="30" t="s">
        <v>34</v>
      </c>
      <c r="K281" s="28"/>
      <c r="L281" s="28"/>
      <c r="M281" s="31"/>
    </row>
    <row r="282" spans="1:13" ht="23.25" thickBot="1" x14ac:dyDescent="0.25">
      <c r="A282" s="580"/>
      <c r="B282" s="43" t="s">
        <v>1630</v>
      </c>
      <c r="C282" s="32" t="s">
        <v>273</v>
      </c>
      <c r="D282" s="33">
        <v>43107</v>
      </c>
      <c r="E282" s="34" t="s">
        <v>37</v>
      </c>
      <c r="F282" s="35" t="s">
        <v>274</v>
      </c>
      <c r="G282" s="36"/>
      <c r="H282" s="37"/>
      <c r="I282" s="38"/>
      <c r="J282" s="39" t="s">
        <v>39</v>
      </c>
      <c r="K282" s="42"/>
      <c r="L282" s="40"/>
      <c r="M282" s="41"/>
    </row>
    <row r="283" spans="1:13" ht="22.5" x14ac:dyDescent="0.2">
      <c r="A283" s="578">
        <v>54</v>
      </c>
      <c r="B283" s="57" t="s">
        <v>20</v>
      </c>
      <c r="C283" s="57" t="s">
        <v>21</v>
      </c>
      <c r="D283" s="57" t="s">
        <v>22</v>
      </c>
      <c r="E283" s="470" t="s">
        <v>23</v>
      </c>
      <c r="F283" s="484"/>
      <c r="G283" s="470" t="s">
        <v>14</v>
      </c>
      <c r="H283" s="485"/>
      <c r="I283" s="18"/>
      <c r="J283" s="19"/>
      <c r="K283" s="19"/>
      <c r="L283" s="19"/>
      <c r="M283" s="20"/>
    </row>
    <row r="284" spans="1:13" ht="56.25" x14ac:dyDescent="0.2">
      <c r="A284" s="579"/>
      <c r="B284" s="21" t="s">
        <v>275</v>
      </c>
      <c r="C284" s="21" t="s">
        <v>276</v>
      </c>
      <c r="D284" s="22">
        <v>43177</v>
      </c>
      <c r="E284" s="62"/>
      <c r="F284" s="63" t="s">
        <v>277</v>
      </c>
      <c r="G284" s="502" t="s">
        <v>278</v>
      </c>
      <c r="H284" s="503"/>
      <c r="I284" s="504"/>
      <c r="J284" s="23" t="s">
        <v>28</v>
      </c>
      <c r="K284" s="24"/>
      <c r="L284" s="25" t="s">
        <v>0</v>
      </c>
      <c r="M284" s="26">
        <v>2070</v>
      </c>
    </row>
    <row r="285" spans="1:13" x14ac:dyDescent="0.2">
      <c r="A285" s="579"/>
      <c r="B285" s="58" t="s">
        <v>29</v>
      </c>
      <c r="C285" s="58" t="s">
        <v>30</v>
      </c>
      <c r="D285" s="58" t="s">
        <v>31</v>
      </c>
      <c r="E285" s="554" t="s">
        <v>32</v>
      </c>
      <c r="F285" s="555"/>
      <c r="G285" s="556"/>
      <c r="H285" s="557"/>
      <c r="I285" s="558"/>
      <c r="J285" s="27" t="s">
        <v>33</v>
      </c>
      <c r="K285" s="25"/>
      <c r="L285" s="28" t="s">
        <v>0</v>
      </c>
      <c r="M285" s="29">
        <v>1342.09</v>
      </c>
    </row>
    <row r="286" spans="1:13" ht="13.5" thickBot="1" x14ac:dyDescent="0.25">
      <c r="A286" s="579"/>
      <c r="B286" s="58"/>
      <c r="C286" s="58"/>
      <c r="D286" s="58"/>
      <c r="E286" s="58"/>
      <c r="F286" s="58"/>
      <c r="G286" s="59"/>
      <c r="H286" s="60"/>
      <c r="I286" s="61"/>
      <c r="J286" s="30" t="s">
        <v>34</v>
      </c>
      <c r="K286" s="28"/>
      <c r="L286" s="28" t="s">
        <v>0</v>
      </c>
      <c r="M286" s="41">
        <v>936</v>
      </c>
    </row>
    <row r="287" spans="1:13" ht="23.25" thickBot="1" x14ac:dyDescent="0.25">
      <c r="A287" s="580"/>
      <c r="B287" s="43" t="s">
        <v>1613</v>
      </c>
      <c r="C287" s="32" t="s">
        <v>278</v>
      </c>
      <c r="D287" s="33">
        <v>43187</v>
      </c>
      <c r="E287" s="34" t="s">
        <v>37</v>
      </c>
      <c r="F287" s="35" t="s">
        <v>279</v>
      </c>
      <c r="G287" s="36"/>
      <c r="H287" s="37"/>
      <c r="I287" s="38"/>
      <c r="J287" s="39" t="s">
        <v>39</v>
      </c>
      <c r="K287" s="42"/>
      <c r="L287" s="40"/>
    </row>
    <row r="288" spans="1:13" ht="22.5" x14ac:dyDescent="0.2">
      <c r="A288" s="578">
        <v>55</v>
      </c>
      <c r="B288" s="57" t="s">
        <v>20</v>
      </c>
      <c r="C288" s="57" t="s">
        <v>21</v>
      </c>
      <c r="D288" s="57" t="s">
        <v>22</v>
      </c>
      <c r="E288" s="470" t="s">
        <v>23</v>
      </c>
      <c r="F288" s="484"/>
      <c r="G288" s="470" t="s">
        <v>14</v>
      </c>
      <c r="H288" s="485"/>
      <c r="I288" s="18"/>
      <c r="J288" s="19"/>
      <c r="K288" s="19"/>
      <c r="L288" s="19"/>
      <c r="M288" s="20"/>
    </row>
    <row r="289" spans="1:13" ht="168.75" x14ac:dyDescent="0.2">
      <c r="A289" s="579"/>
      <c r="B289" s="21" t="s">
        <v>280</v>
      </c>
      <c r="C289" s="21" t="s">
        <v>281</v>
      </c>
      <c r="D289" s="22">
        <v>43074</v>
      </c>
      <c r="E289" s="62"/>
      <c r="F289" s="63" t="s">
        <v>149</v>
      </c>
      <c r="G289" s="502" t="s">
        <v>282</v>
      </c>
      <c r="H289" s="503"/>
      <c r="I289" s="504"/>
      <c r="J289" s="23" t="s">
        <v>28</v>
      </c>
      <c r="K289" s="24"/>
      <c r="L289" s="25" t="s">
        <v>0</v>
      </c>
      <c r="M289" s="26">
        <v>131.63</v>
      </c>
    </row>
    <row r="290" spans="1:13" x14ac:dyDescent="0.2">
      <c r="A290" s="579"/>
      <c r="B290" s="58" t="s">
        <v>29</v>
      </c>
      <c r="C290" s="58" t="s">
        <v>30</v>
      </c>
      <c r="D290" s="58" t="s">
        <v>31</v>
      </c>
      <c r="E290" s="554" t="s">
        <v>32</v>
      </c>
      <c r="F290" s="555"/>
      <c r="G290" s="556"/>
      <c r="H290" s="557"/>
      <c r="I290" s="558"/>
      <c r="J290" s="27" t="s">
        <v>33</v>
      </c>
      <c r="K290" s="25"/>
      <c r="L290" s="28" t="s">
        <v>0</v>
      </c>
      <c r="M290" s="29">
        <v>226.4</v>
      </c>
    </row>
    <row r="291" spans="1:13" x14ac:dyDescent="0.2">
      <c r="A291" s="579"/>
      <c r="B291" s="58"/>
      <c r="C291" s="58"/>
      <c r="D291" s="58"/>
      <c r="E291" s="58"/>
      <c r="F291" s="58"/>
      <c r="G291" s="59"/>
      <c r="H291" s="60"/>
      <c r="I291" s="61"/>
      <c r="J291" s="30" t="s">
        <v>34</v>
      </c>
      <c r="K291" s="28"/>
      <c r="L291" s="28"/>
      <c r="M291" s="31"/>
    </row>
    <row r="292" spans="1:13" ht="23.25" thickBot="1" x14ac:dyDescent="0.25">
      <c r="A292" s="580"/>
      <c r="B292" s="43" t="s">
        <v>1631</v>
      </c>
      <c r="C292" s="32" t="s">
        <v>282</v>
      </c>
      <c r="D292" s="33">
        <v>43075</v>
      </c>
      <c r="E292" s="34" t="s">
        <v>37</v>
      </c>
      <c r="F292" s="35" t="s">
        <v>283</v>
      </c>
      <c r="G292" s="36"/>
      <c r="H292" s="37"/>
      <c r="I292" s="38"/>
      <c r="J292" s="39" t="s">
        <v>39</v>
      </c>
      <c r="K292" s="42"/>
      <c r="L292" s="40"/>
      <c r="M292" s="41"/>
    </row>
    <row r="293" spans="1:13" ht="22.5" x14ac:dyDescent="0.2">
      <c r="A293" s="578">
        <v>56</v>
      </c>
      <c r="B293" s="57" t="s">
        <v>20</v>
      </c>
      <c r="C293" s="57" t="s">
        <v>21</v>
      </c>
      <c r="D293" s="57" t="s">
        <v>22</v>
      </c>
      <c r="E293" s="470" t="s">
        <v>23</v>
      </c>
      <c r="F293" s="484"/>
      <c r="G293" s="470" t="s">
        <v>14</v>
      </c>
      <c r="H293" s="485"/>
      <c r="I293" s="18"/>
      <c r="J293" s="19"/>
      <c r="K293" s="19"/>
      <c r="L293" s="19"/>
      <c r="M293" s="20"/>
    </row>
    <row r="294" spans="1:13" ht="90" x14ac:dyDescent="0.2">
      <c r="A294" s="579"/>
      <c r="B294" s="21" t="s">
        <v>280</v>
      </c>
      <c r="C294" s="21" t="s">
        <v>284</v>
      </c>
      <c r="D294" s="22">
        <v>43082</v>
      </c>
      <c r="E294" s="62"/>
      <c r="F294" s="63" t="s">
        <v>285</v>
      </c>
      <c r="G294" s="502" t="s">
        <v>286</v>
      </c>
      <c r="H294" s="503"/>
      <c r="I294" s="504"/>
      <c r="J294" s="23" t="s">
        <v>28</v>
      </c>
      <c r="K294" s="24"/>
      <c r="L294" s="25" t="s">
        <v>0</v>
      </c>
      <c r="M294" s="26">
        <v>148</v>
      </c>
    </row>
    <row r="295" spans="1:13" x14ac:dyDescent="0.2">
      <c r="A295" s="579"/>
      <c r="B295" s="58" t="s">
        <v>29</v>
      </c>
      <c r="C295" s="58" t="s">
        <v>30</v>
      </c>
      <c r="D295" s="58" t="s">
        <v>31</v>
      </c>
      <c r="E295" s="554" t="s">
        <v>32</v>
      </c>
      <c r="F295" s="555"/>
      <c r="G295" s="556"/>
      <c r="H295" s="557"/>
      <c r="I295" s="558"/>
      <c r="J295" s="27" t="s">
        <v>33</v>
      </c>
      <c r="K295" s="25"/>
      <c r="L295" s="28" t="s">
        <v>0</v>
      </c>
      <c r="M295" s="29">
        <v>434.78</v>
      </c>
    </row>
    <row r="296" spans="1:13" x14ac:dyDescent="0.2">
      <c r="A296" s="579"/>
      <c r="B296" s="58"/>
      <c r="C296" s="58"/>
      <c r="D296" s="58"/>
      <c r="E296" s="58"/>
      <c r="F296" s="58"/>
      <c r="G296" s="59"/>
      <c r="H296" s="60"/>
      <c r="I296" s="61"/>
      <c r="J296" s="30" t="s">
        <v>34</v>
      </c>
      <c r="K296" s="28"/>
      <c r="L296" s="28"/>
      <c r="M296" s="31"/>
    </row>
    <row r="297" spans="1:13" ht="23.25" thickBot="1" x14ac:dyDescent="0.25">
      <c r="A297" s="580"/>
      <c r="B297" s="43" t="s">
        <v>1631</v>
      </c>
      <c r="C297" s="32" t="s">
        <v>286</v>
      </c>
      <c r="D297" s="33">
        <v>43083</v>
      </c>
      <c r="E297" s="34" t="s">
        <v>37</v>
      </c>
      <c r="F297" s="35" t="s">
        <v>287</v>
      </c>
      <c r="G297" s="36"/>
      <c r="H297" s="37"/>
      <c r="I297" s="38"/>
      <c r="J297" s="39" t="s">
        <v>39</v>
      </c>
      <c r="K297" s="42"/>
      <c r="L297" s="40" t="s">
        <v>0</v>
      </c>
      <c r="M297" s="41">
        <v>29.6</v>
      </c>
    </row>
    <row r="298" spans="1:13" ht="22.5" x14ac:dyDescent="0.2">
      <c r="A298" s="578">
        <v>57</v>
      </c>
      <c r="B298" s="57" t="s">
        <v>20</v>
      </c>
      <c r="C298" s="57" t="s">
        <v>21</v>
      </c>
      <c r="D298" s="57" t="s">
        <v>22</v>
      </c>
      <c r="E298" s="470" t="s">
        <v>23</v>
      </c>
      <c r="F298" s="484"/>
      <c r="G298" s="470" t="s">
        <v>14</v>
      </c>
      <c r="H298" s="485"/>
      <c r="I298" s="18"/>
      <c r="J298" s="19"/>
      <c r="K298" s="19"/>
      <c r="L298" s="19"/>
      <c r="M298" s="20"/>
    </row>
    <row r="299" spans="1:13" ht="123.75" x14ac:dyDescent="0.2">
      <c r="A299" s="579"/>
      <c r="B299" s="21" t="s">
        <v>280</v>
      </c>
      <c r="C299" s="21" t="s">
        <v>288</v>
      </c>
      <c r="D299" s="22">
        <v>43170</v>
      </c>
      <c r="E299" s="62"/>
      <c r="F299" s="63" t="s">
        <v>289</v>
      </c>
      <c r="G299" s="502" t="s">
        <v>290</v>
      </c>
      <c r="H299" s="503"/>
      <c r="I299" s="504"/>
      <c r="J299" s="23" t="s">
        <v>28</v>
      </c>
      <c r="K299" s="24"/>
      <c r="L299" s="25" t="s">
        <v>0</v>
      </c>
      <c r="M299" s="26">
        <v>106</v>
      </c>
    </row>
    <row r="300" spans="1:13" x14ac:dyDescent="0.2">
      <c r="A300" s="579"/>
      <c r="B300" s="58" t="s">
        <v>29</v>
      </c>
      <c r="C300" s="58" t="s">
        <v>30</v>
      </c>
      <c r="D300" s="58" t="s">
        <v>31</v>
      </c>
      <c r="E300" s="554" t="s">
        <v>32</v>
      </c>
      <c r="F300" s="555"/>
      <c r="G300" s="556"/>
      <c r="H300" s="557"/>
      <c r="I300" s="558"/>
      <c r="J300" s="27" t="s">
        <v>33</v>
      </c>
      <c r="K300" s="25"/>
      <c r="L300" s="28" t="s">
        <v>0</v>
      </c>
      <c r="M300" s="29">
        <v>141.96</v>
      </c>
    </row>
    <row r="301" spans="1:13" x14ac:dyDescent="0.2">
      <c r="A301" s="579"/>
      <c r="B301" s="58"/>
      <c r="C301" s="58"/>
      <c r="D301" s="58"/>
      <c r="E301" s="58"/>
      <c r="F301" s="58"/>
      <c r="G301" s="59"/>
      <c r="H301" s="60"/>
      <c r="I301" s="61"/>
      <c r="J301" s="30" t="s">
        <v>34</v>
      </c>
      <c r="K301" s="28"/>
      <c r="L301" s="28"/>
      <c r="M301" s="31"/>
    </row>
    <row r="302" spans="1:13" ht="23.25" thickBot="1" x14ac:dyDescent="0.25">
      <c r="A302" s="580"/>
      <c r="B302" s="43" t="s">
        <v>1631</v>
      </c>
      <c r="C302" s="32" t="s">
        <v>290</v>
      </c>
      <c r="D302" s="33">
        <v>43171</v>
      </c>
      <c r="E302" s="34" t="s">
        <v>37</v>
      </c>
      <c r="F302" s="35" t="s">
        <v>291</v>
      </c>
      <c r="G302" s="36"/>
      <c r="H302" s="37"/>
      <c r="I302" s="38"/>
      <c r="J302" s="39" t="s">
        <v>39</v>
      </c>
      <c r="K302" s="42"/>
      <c r="L302" s="40" t="s">
        <v>0</v>
      </c>
      <c r="M302" s="41">
        <v>25</v>
      </c>
    </row>
    <row r="303" spans="1:13" ht="22.5" x14ac:dyDescent="0.2">
      <c r="A303" s="578">
        <v>58</v>
      </c>
      <c r="B303" s="57" t="s">
        <v>20</v>
      </c>
      <c r="C303" s="57" t="s">
        <v>21</v>
      </c>
      <c r="D303" s="57" t="s">
        <v>22</v>
      </c>
      <c r="E303" s="470" t="s">
        <v>23</v>
      </c>
      <c r="F303" s="484"/>
      <c r="G303" s="470" t="s">
        <v>14</v>
      </c>
      <c r="H303" s="485"/>
      <c r="I303" s="18"/>
      <c r="J303" s="19"/>
      <c r="K303" s="19"/>
      <c r="L303" s="19"/>
      <c r="M303" s="20"/>
    </row>
    <row r="304" spans="1:13" ht="168.75" x14ac:dyDescent="0.2">
      <c r="A304" s="579"/>
      <c r="B304" s="21" t="s">
        <v>292</v>
      </c>
      <c r="C304" s="21" t="s">
        <v>293</v>
      </c>
      <c r="D304" s="22">
        <v>43136</v>
      </c>
      <c r="E304" s="62"/>
      <c r="F304" s="63" t="s">
        <v>294</v>
      </c>
      <c r="G304" s="502" t="s">
        <v>295</v>
      </c>
      <c r="H304" s="503"/>
      <c r="I304" s="504"/>
      <c r="J304" s="23" t="s">
        <v>28</v>
      </c>
      <c r="K304" s="24"/>
      <c r="L304" s="25"/>
      <c r="M304" s="26"/>
    </row>
    <row r="305" spans="1:13" x14ac:dyDescent="0.2">
      <c r="A305" s="579"/>
      <c r="B305" s="58" t="s">
        <v>29</v>
      </c>
      <c r="C305" s="58" t="s">
        <v>30</v>
      </c>
      <c r="D305" s="58" t="s">
        <v>31</v>
      </c>
      <c r="E305" s="554" t="s">
        <v>32</v>
      </c>
      <c r="F305" s="555"/>
      <c r="G305" s="556"/>
      <c r="H305" s="557"/>
      <c r="I305" s="558"/>
      <c r="J305" s="27" t="s">
        <v>33</v>
      </c>
      <c r="K305" s="25"/>
      <c r="L305" s="28" t="s">
        <v>0</v>
      </c>
      <c r="M305" s="29">
        <v>576.6</v>
      </c>
    </row>
    <row r="306" spans="1:13" x14ac:dyDescent="0.2">
      <c r="A306" s="579"/>
      <c r="B306" s="58"/>
      <c r="C306" s="58"/>
      <c r="D306" s="58"/>
      <c r="E306" s="58"/>
      <c r="F306" s="58"/>
      <c r="G306" s="59"/>
      <c r="H306" s="60"/>
      <c r="I306" s="61"/>
      <c r="J306" s="30" t="s">
        <v>34</v>
      </c>
      <c r="K306" s="28"/>
      <c r="L306" s="28"/>
      <c r="M306" s="31"/>
    </row>
    <row r="307" spans="1:13" ht="23.25" thickBot="1" x14ac:dyDescent="0.25">
      <c r="A307" s="580"/>
      <c r="B307" s="43" t="s">
        <v>1632</v>
      </c>
      <c r="C307" s="32" t="s">
        <v>295</v>
      </c>
      <c r="D307" s="33">
        <v>43140</v>
      </c>
      <c r="E307" s="34" t="s">
        <v>37</v>
      </c>
      <c r="F307" s="35" t="s">
        <v>296</v>
      </c>
      <c r="G307" s="36"/>
      <c r="H307" s="37"/>
      <c r="I307" s="38"/>
      <c r="J307" s="39" t="s">
        <v>39</v>
      </c>
      <c r="K307" s="42"/>
      <c r="L307" s="40"/>
      <c r="M307" s="41"/>
    </row>
    <row r="308" spans="1:13" ht="22.5" x14ac:dyDescent="0.2">
      <c r="A308" s="578">
        <v>59</v>
      </c>
      <c r="B308" s="57" t="s">
        <v>20</v>
      </c>
      <c r="C308" s="57" t="s">
        <v>21</v>
      </c>
      <c r="D308" s="57" t="s">
        <v>22</v>
      </c>
      <c r="E308" s="470" t="s">
        <v>23</v>
      </c>
      <c r="F308" s="484"/>
      <c r="G308" s="470" t="s">
        <v>14</v>
      </c>
      <c r="H308" s="485"/>
      <c r="I308" s="18"/>
      <c r="J308" s="19"/>
      <c r="K308" s="19"/>
      <c r="L308" s="19"/>
      <c r="M308" s="20"/>
    </row>
    <row r="309" spans="1:13" ht="101.25" x14ac:dyDescent="0.2">
      <c r="A309" s="579"/>
      <c r="B309" s="21" t="s">
        <v>297</v>
      </c>
      <c r="C309" s="21" t="s">
        <v>298</v>
      </c>
      <c r="D309" s="22">
        <v>43045</v>
      </c>
      <c r="E309" s="62"/>
      <c r="F309" s="63" t="s">
        <v>299</v>
      </c>
      <c r="G309" s="502" t="s">
        <v>300</v>
      </c>
      <c r="H309" s="503"/>
      <c r="I309" s="504"/>
      <c r="J309" s="23" t="s">
        <v>28</v>
      </c>
      <c r="K309" s="24"/>
      <c r="L309" s="25" t="s">
        <v>0</v>
      </c>
      <c r="M309" s="26">
        <v>214</v>
      </c>
    </row>
    <row r="310" spans="1:13" x14ac:dyDescent="0.2">
      <c r="A310" s="579"/>
      <c r="B310" s="58" t="s">
        <v>29</v>
      </c>
      <c r="C310" s="58" t="s">
        <v>30</v>
      </c>
      <c r="D310" s="58" t="s">
        <v>31</v>
      </c>
      <c r="E310" s="554" t="s">
        <v>32</v>
      </c>
      <c r="F310" s="555"/>
      <c r="G310" s="556"/>
      <c r="H310" s="557"/>
      <c r="I310" s="558"/>
      <c r="J310" s="27" t="s">
        <v>33</v>
      </c>
      <c r="K310" s="25"/>
      <c r="L310" s="28" t="s">
        <v>0</v>
      </c>
      <c r="M310" s="29">
        <v>947.6</v>
      </c>
    </row>
    <row r="311" spans="1:13" x14ac:dyDescent="0.2">
      <c r="A311" s="579"/>
      <c r="B311" s="58"/>
      <c r="C311" s="58"/>
      <c r="D311" s="58"/>
      <c r="E311" s="58"/>
      <c r="F311" s="58"/>
      <c r="G311" s="59"/>
      <c r="H311" s="60"/>
      <c r="I311" s="61"/>
      <c r="J311" s="30" t="s">
        <v>34</v>
      </c>
      <c r="K311" s="28"/>
      <c r="L311" s="28"/>
      <c r="M311" s="31"/>
    </row>
    <row r="312" spans="1:13" ht="23.25" thickBot="1" x14ac:dyDescent="0.25">
      <c r="A312" s="580"/>
      <c r="B312" s="43" t="s">
        <v>1633</v>
      </c>
      <c r="C312" s="32" t="s">
        <v>300</v>
      </c>
      <c r="D312" s="33">
        <v>43047</v>
      </c>
      <c r="E312" s="34" t="s">
        <v>37</v>
      </c>
      <c r="F312" s="35" t="s">
        <v>301</v>
      </c>
      <c r="G312" s="36"/>
      <c r="H312" s="37"/>
      <c r="I312" s="38"/>
      <c r="J312" s="39" t="s">
        <v>39</v>
      </c>
      <c r="K312" s="42"/>
      <c r="L312" s="40" t="s">
        <v>0</v>
      </c>
      <c r="M312" s="41">
        <v>24.6</v>
      </c>
    </row>
    <row r="313" spans="1:13" ht="22.5" x14ac:dyDescent="0.2">
      <c r="A313" s="578">
        <v>60</v>
      </c>
      <c r="B313" s="57" t="s">
        <v>20</v>
      </c>
      <c r="C313" s="57" t="s">
        <v>21</v>
      </c>
      <c r="D313" s="57" t="s">
        <v>22</v>
      </c>
      <c r="E313" s="470" t="s">
        <v>23</v>
      </c>
      <c r="F313" s="484"/>
      <c r="G313" s="470" t="s">
        <v>14</v>
      </c>
      <c r="H313" s="485"/>
      <c r="I313" s="18"/>
      <c r="J313" s="19"/>
      <c r="K313" s="19"/>
      <c r="L313" s="19"/>
      <c r="M313" s="20"/>
    </row>
    <row r="314" spans="1:13" ht="56.25" x14ac:dyDescent="0.2">
      <c r="A314" s="579"/>
      <c r="B314" s="21" t="s">
        <v>297</v>
      </c>
      <c r="C314" s="21" t="s">
        <v>302</v>
      </c>
      <c r="D314" s="22">
        <v>43172</v>
      </c>
      <c r="E314" s="62"/>
      <c r="F314" s="63" t="s">
        <v>303</v>
      </c>
      <c r="G314" s="502" t="s">
        <v>304</v>
      </c>
      <c r="H314" s="503"/>
      <c r="I314" s="504"/>
      <c r="J314" s="23" t="s">
        <v>28</v>
      </c>
      <c r="K314" s="24"/>
      <c r="L314" s="25" t="s">
        <v>0</v>
      </c>
      <c r="M314" s="26">
        <v>270.44</v>
      </c>
    </row>
    <row r="315" spans="1:13" x14ac:dyDescent="0.2">
      <c r="A315" s="579"/>
      <c r="B315" s="58" t="s">
        <v>29</v>
      </c>
      <c r="C315" s="58" t="s">
        <v>30</v>
      </c>
      <c r="D315" s="58" t="s">
        <v>31</v>
      </c>
      <c r="E315" s="554" t="s">
        <v>32</v>
      </c>
      <c r="F315" s="555"/>
      <c r="G315" s="556"/>
      <c r="H315" s="557"/>
      <c r="I315" s="558"/>
      <c r="J315" s="27" t="s">
        <v>33</v>
      </c>
      <c r="K315" s="25"/>
      <c r="L315" s="28" t="s">
        <v>0</v>
      </c>
      <c r="M315" s="29">
        <v>518.6</v>
      </c>
    </row>
    <row r="316" spans="1:13" x14ac:dyDescent="0.2">
      <c r="A316" s="579"/>
      <c r="B316" s="58"/>
      <c r="C316" s="58"/>
      <c r="D316" s="58"/>
      <c r="E316" s="58"/>
      <c r="F316" s="58"/>
      <c r="G316" s="59"/>
      <c r="H316" s="60"/>
      <c r="I316" s="61"/>
      <c r="J316" s="30" t="s">
        <v>34</v>
      </c>
      <c r="K316" s="28"/>
      <c r="L316" s="28"/>
      <c r="M316" s="31"/>
    </row>
    <row r="317" spans="1:13" ht="23.25" thickBot="1" x14ac:dyDescent="0.25">
      <c r="A317" s="580"/>
      <c r="B317" s="43" t="s">
        <v>1633</v>
      </c>
      <c r="C317" s="32" t="s">
        <v>304</v>
      </c>
      <c r="D317" s="33">
        <v>43174</v>
      </c>
      <c r="E317" s="34" t="s">
        <v>37</v>
      </c>
      <c r="F317" s="35" t="s">
        <v>305</v>
      </c>
      <c r="G317" s="36"/>
      <c r="H317" s="37"/>
      <c r="I317" s="38"/>
      <c r="J317" s="39" t="s">
        <v>39</v>
      </c>
      <c r="K317" s="42"/>
      <c r="L317" s="40" t="s">
        <v>0</v>
      </c>
      <c r="M317" s="41">
        <v>43.24</v>
      </c>
    </row>
    <row r="318" spans="1:13" ht="22.5" x14ac:dyDescent="0.2">
      <c r="A318" s="578">
        <v>61</v>
      </c>
      <c r="B318" s="57" t="s">
        <v>20</v>
      </c>
      <c r="C318" s="57" t="s">
        <v>21</v>
      </c>
      <c r="D318" s="57" t="s">
        <v>22</v>
      </c>
      <c r="E318" s="470" t="s">
        <v>23</v>
      </c>
      <c r="F318" s="484"/>
      <c r="G318" s="470" t="s">
        <v>14</v>
      </c>
      <c r="H318" s="485"/>
      <c r="I318" s="18"/>
      <c r="J318" s="19"/>
      <c r="K318" s="19"/>
      <c r="L318" s="19"/>
      <c r="M318" s="20"/>
    </row>
    <row r="319" spans="1:13" ht="33.75" customHeight="1" x14ac:dyDescent="0.2">
      <c r="A319" s="579"/>
      <c r="B319" s="21" t="s">
        <v>306</v>
      </c>
      <c r="C319" s="21" t="s">
        <v>307</v>
      </c>
      <c r="D319" s="22">
        <v>43016</v>
      </c>
      <c r="E319" s="62"/>
      <c r="F319" s="63" t="s">
        <v>277</v>
      </c>
      <c r="G319" s="502" t="s">
        <v>308</v>
      </c>
      <c r="H319" s="503"/>
      <c r="I319" s="504"/>
      <c r="J319" s="23" t="s">
        <v>28</v>
      </c>
      <c r="K319" s="24"/>
      <c r="L319" s="25" t="s">
        <v>0</v>
      </c>
      <c r="M319" s="26">
        <v>1768</v>
      </c>
    </row>
    <row r="320" spans="1:13" x14ac:dyDescent="0.2">
      <c r="A320" s="579"/>
      <c r="B320" s="58" t="s">
        <v>29</v>
      </c>
      <c r="C320" s="58" t="s">
        <v>30</v>
      </c>
      <c r="D320" s="58" t="s">
        <v>31</v>
      </c>
      <c r="E320" s="554" t="s">
        <v>32</v>
      </c>
      <c r="F320" s="555"/>
      <c r="G320" s="556"/>
      <c r="H320" s="557"/>
      <c r="I320" s="558"/>
      <c r="J320" s="27" t="s">
        <v>33</v>
      </c>
      <c r="K320" s="25"/>
      <c r="L320" s="28" t="s">
        <v>0</v>
      </c>
      <c r="M320" s="29">
        <v>1309.28</v>
      </c>
    </row>
    <row r="321" spans="1:13" x14ac:dyDescent="0.2">
      <c r="A321" s="579"/>
      <c r="B321" s="58"/>
      <c r="C321" s="58"/>
      <c r="D321" s="58"/>
      <c r="E321" s="58"/>
      <c r="F321" s="58"/>
      <c r="G321" s="59"/>
      <c r="H321" s="60"/>
      <c r="I321" s="61"/>
      <c r="J321" s="30" t="s">
        <v>34</v>
      </c>
      <c r="K321" s="28"/>
      <c r="L321" s="28" t="s">
        <v>0</v>
      </c>
      <c r="M321" s="31">
        <v>1008</v>
      </c>
    </row>
    <row r="322" spans="1:13" ht="23.25" thickBot="1" x14ac:dyDescent="0.25">
      <c r="A322" s="580"/>
      <c r="B322" s="43" t="s">
        <v>1634</v>
      </c>
      <c r="C322" s="32" t="s">
        <v>308</v>
      </c>
      <c r="D322" s="33">
        <v>43026</v>
      </c>
      <c r="E322" s="34" t="s">
        <v>37</v>
      </c>
      <c r="F322" s="35" t="s">
        <v>309</v>
      </c>
      <c r="G322" s="36"/>
      <c r="H322" s="37"/>
      <c r="I322" s="38"/>
      <c r="J322" s="39" t="s">
        <v>39</v>
      </c>
      <c r="K322" s="42"/>
      <c r="L322" s="40"/>
      <c r="M322" s="41"/>
    </row>
    <row r="323" spans="1:13" ht="22.5" x14ac:dyDescent="0.2">
      <c r="A323" s="578">
        <v>62</v>
      </c>
      <c r="B323" s="57" t="s">
        <v>20</v>
      </c>
      <c r="C323" s="57" t="s">
        <v>21</v>
      </c>
      <c r="D323" s="57" t="s">
        <v>22</v>
      </c>
      <c r="E323" s="470" t="s">
        <v>23</v>
      </c>
      <c r="F323" s="484"/>
      <c r="G323" s="470" t="s">
        <v>14</v>
      </c>
      <c r="H323" s="485"/>
      <c r="I323" s="18"/>
      <c r="J323" s="19"/>
      <c r="K323" s="19"/>
      <c r="L323" s="19"/>
      <c r="M323" s="20"/>
    </row>
    <row r="324" spans="1:13" ht="56.25" x14ac:dyDescent="0.2">
      <c r="A324" s="579"/>
      <c r="B324" s="21" t="s">
        <v>310</v>
      </c>
      <c r="C324" s="21" t="s">
        <v>311</v>
      </c>
      <c r="D324" s="22">
        <v>43011</v>
      </c>
      <c r="E324" s="62"/>
      <c r="F324" s="63" t="s">
        <v>312</v>
      </c>
      <c r="G324" s="502" t="s">
        <v>313</v>
      </c>
      <c r="H324" s="503"/>
      <c r="I324" s="504"/>
      <c r="J324" s="23" t="s">
        <v>28</v>
      </c>
      <c r="K324" s="24"/>
      <c r="L324" s="25" t="s">
        <v>0</v>
      </c>
      <c r="M324" s="26">
        <v>1108</v>
      </c>
    </row>
    <row r="325" spans="1:13" x14ac:dyDescent="0.2">
      <c r="A325" s="579"/>
      <c r="B325" s="58" t="s">
        <v>29</v>
      </c>
      <c r="C325" s="58" t="s">
        <v>30</v>
      </c>
      <c r="D325" s="58" t="s">
        <v>31</v>
      </c>
      <c r="E325" s="554" t="s">
        <v>32</v>
      </c>
      <c r="F325" s="555"/>
      <c r="G325" s="556"/>
      <c r="H325" s="557"/>
      <c r="I325" s="558"/>
      <c r="J325" s="27" t="s">
        <v>33</v>
      </c>
      <c r="K325" s="25"/>
      <c r="L325" s="28" t="s">
        <v>0</v>
      </c>
      <c r="M325" s="29">
        <v>2935.01</v>
      </c>
    </row>
    <row r="326" spans="1:13" ht="13.5" thickBot="1" x14ac:dyDescent="0.25">
      <c r="A326" s="579"/>
      <c r="B326" s="58"/>
      <c r="C326" s="58"/>
      <c r="D326" s="58"/>
      <c r="E326" s="58"/>
      <c r="F326" s="58"/>
      <c r="G326" s="59"/>
      <c r="H326" s="60"/>
      <c r="I326" s="61"/>
      <c r="J326" s="30" t="s">
        <v>34</v>
      </c>
      <c r="K326" s="28"/>
      <c r="L326" s="28" t="s">
        <v>0</v>
      </c>
      <c r="M326" s="41">
        <v>436</v>
      </c>
    </row>
    <row r="327" spans="1:13" ht="23.25" thickBot="1" x14ac:dyDescent="0.25">
      <c r="A327" s="580"/>
      <c r="B327" s="43" t="s">
        <v>1635</v>
      </c>
      <c r="C327" s="32" t="s">
        <v>313</v>
      </c>
      <c r="D327" s="33">
        <v>43016</v>
      </c>
      <c r="E327" s="34" t="s">
        <v>37</v>
      </c>
      <c r="F327" s="35" t="s">
        <v>314</v>
      </c>
      <c r="G327" s="36"/>
      <c r="H327" s="37"/>
      <c r="I327" s="38"/>
      <c r="J327" s="39" t="s">
        <v>39</v>
      </c>
      <c r="K327" s="42"/>
      <c r="L327" s="40"/>
    </row>
    <row r="328" spans="1:13" ht="22.5" x14ac:dyDescent="0.2">
      <c r="A328" s="578">
        <v>63</v>
      </c>
      <c r="B328" s="57" t="s">
        <v>20</v>
      </c>
      <c r="C328" s="57" t="s">
        <v>21</v>
      </c>
      <c r="D328" s="57" t="s">
        <v>22</v>
      </c>
      <c r="E328" s="470" t="s">
        <v>23</v>
      </c>
      <c r="F328" s="484"/>
      <c r="G328" s="470" t="s">
        <v>14</v>
      </c>
      <c r="H328" s="485"/>
      <c r="I328" s="18"/>
      <c r="J328" s="19"/>
      <c r="K328" s="19"/>
      <c r="L328" s="19"/>
      <c r="M328" s="20"/>
    </row>
    <row r="329" spans="1:13" ht="78.75" x14ac:dyDescent="0.2">
      <c r="A329" s="579"/>
      <c r="B329" s="21" t="s">
        <v>315</v>
      </c>
      <c r="C329" s="21" t="s">
        <v>316</v>
      </c>
      <c r="D329" s="22">
        <v>43187</v>
      </c>
      <c r="E329" s="62"/>
      <c r="F329" s="63" t="s">
        <v>317</v>
      </c>
      <c r="G329" s="502" t="s">
        <v>318</v>
      </c>
      <c r="H329" s="503"/>
      <c r="I329" s="504"/>
      <c r="J329" s="23" t="s">
        <v>28</v>
      </c>
      <c r="K329" s="24"/>
      <c r="L329" s="25" t="s">
        <v>0</v>
      </c>
      <c r="M329" s="26">
        <v>410</v>
      </c>
    </row>
    <row r="330" spans="1:13" x14ac:dyDescent="0.2">
      <c r="A330" s="579"/>
      <c r="B330" s="58" t="s">
        <v>29</v>
      </c>
      <c r="C330" s="58" t="s">
        <v>30</v>
      </c>
      <c r="D330" s="58" t="s">
        <v>31</v>
      </c>
      <c r="E330" s="554" t="s">
        <v>32</v>
      </c>
      <c r="F330" s="555"/>
      <c r="G330" s="556"/>
      <c r="H330" s="557"/>
      <c r="I330" s="558"/>
      <c r="J330" s="27" t="s">
        <v>33</v>
      </c>
      <c r="K330" s="25"/>
      <c r="L330" s="28" t="s">
        <v>0</v>
      </c>
      <c r="M330" s="29">
        <v>295.81</v>
      </c>
    </row>
    <row r="331" spans="1:13" x14ac:dyDescent="0.2">
      <c r="A331" s="579"/>
      <c r="B331" s="58"/>
      <c r="C331" s="58"/>
      <c r="D331" s="58"/>
      <c r="E331" s="58"/>
      <c r="F331" s="58"/>
      <c r="G331" s="59"/>
      <c r="H331" s="60"/>
      <c r="I331" s="61"/>
      <c r="J331" s="30" t="s">
        <v>34</v>
      </c>
      <c r="K331" s="28"/>
      <c r="L331" s="28"/>
      <c r="M331" s="31"/>
    </row>
    <row r="332" spans="1:13" ht="23.25" thickBot="1" x14ac:dyDescent="0.25">
      <c r="A332" s="580"/>
      <c r="B332" s="43" t="s">
        <v>1602</v>
      </c>
      <c r="C332" s="32" t="s">
        <v>318</v>
      </c>
      <c r="D332" s="33">
        <v>43189</v>
      </c>
      <c r="E332" s="34" t="s">
        <v>37</v>
      </c>
      <c r="F332" s="35" t="s">
        <v>319</v>
      </c>
      <c r="G332" s="36"/>
      <c r="H332" s="37"/>
      <c r="I332" s="38"/>
      <c r="J332" s="39" t="s">
        <v>39</v>
      </c>
      <c r="K332" s="42"/>
      <c r="L332" s="40"/>
      <c r="M332" s="41"/>
    </row>
    <row r="333" spans="1:13" ht="22.5" x14ac:dyDescent="0.2">
      <c r="A333" s="578">
        <v>64</v>
      </c>
      <c r="B333" s="57" t="s">
        <v>20</v>
      </c>
      <c r="C333" s="57" t="s">
        <v>21</v>
      </c>
      <c r="D333" s="57" t="s">
        <v>22</v>
      </c>
      <c r="E333" s="470" t="s">
        <v>23</v>
      </c>
      <c r="F333" s="484"/>
      <c r="G333" s="470" t="s">
        <v>14</v>
      </c>
      <c r="H333" s="485"/>
      <c r="I333" s="18"/>
      <c r="J333" s="19"/>
      <c r="K333" s="19"/>
      <c r="L333" s="19"/>
      <c r="M333" s="20"/>
    </row>
    <row r="334" spans="1:13" ht="112.5" x14ac:dyDescent="0.2">
      <c r="A334" s="579"/>
      <c r="B334" s="21" t="s">
        <v>320</v>
      </c>
      <c r="C334" s="21" t="s">
        <v>321</v>
      </c>
      <c r="D334" s="22">
        <v>43185</v>
      </c>
      <c r="E334" s="62"/>
      <c r="F334" s="63" t="s">
        <v>173</v>
      </c>
      <c r="G334" s="502" t="s">
        <v>216</v>
      </c>
      <c r="H334" s="503"/>
      <c r="I334" s="504"/>
      <c r="J334" s="23" t="s">
        <v>28</v>
      </c>
      <c r="K334" s="24"/>
      <c r="L334" s="25" t="s">
        <v>0</v>
      </c>
      <c r="M334" s="26">
        <v>506</v>
      </c>
    </row>
    <row r="335" spans="1:13" x14ac:dyDescent="0.2">
      <c r="A335" s="579"/>
      <c r="B335" s="58" t="s">
        <v>29</v>
      </c>
      <c r="C335" s="58" t="s">
        <v>30</v>
      </c>
      <c r="D335" s="58" t="s">
        <v>31</v>
      </c>
      <c r="E335" s="554" t="s">
        <v>32</v>
      </c>
      <c r="F335" s="555"/>
      <c r="G335" s="556"/>
      <c r="H335" s="557"/>
      <c r="I335" s="558"/>
      <c r="J335" s="27" t="s">
        <v>33</v>
      </c>
      <c r="K335" s="25"/>
      <c r="L335" s="28"/>
      <c r="M335" s="29"/>
    </row>
    <row r="336" spans="1:13" x14ac:dyDescent="0.2">
      <c r="A336" s="579"/>
      <c r="B336" s="58"/>
      <c r="C336" s="58"/>
      <c r="D336" s="58"/>
      <c r="E336" s="58"/>
      <c r="F336" s="58"/>
      <c r="G336" s="59"/>
      <c r="H336" s="60"/>
      <c r="I336" s="61"/>
      <c r="J336" s="30" t="s">
        <v>34</v>
      </c>
      <c r="K336" s="28"/>
      <c r="L336" s="28"/>
      <c r="M336" s="31"/>
    </row>
    <row r="337" spans="1:13" ht="23.25" thickBot="1" x14ac:dyDescent="0.25">
      <c r="A337" s="580"/>
      <c r="B337" s="43" t="s">
        <v>1608</v>
      </c>
      <c r="C337" s="32" t="s">
        <v>216</v>
      </c>
      <c r="D337" s="33">
        <v>43187</v>
      </c>
      <c r="E337" s="34" t="s">
        <v>37</v>
      </c>
      <c r="F337" s="35" t="s">
        <v>192</v>
      </c>
      <c r="G337" s="36"/>
      <c r="H337" s="37"/>
      <c r="I337" s="38"/>
      <c r="J337" s="39" t="s">
        <v>39</v>
      </c>
      <c r="K337" s="42"/>
      <c r="L337" s="40" t="s">
        <v>0</v>
      </c>
      <c r="M337" s="41">
        <v>66</v>
      </c>
    </row>
    <row r="338" spans="1:13" ht="22.5" x14ac:dyDescent="0.2">
      <c r="A338" s="578">
        <v>65</v>
      </c>
      <c r="B338" s="57" t="s">
        <v>20</v>
      </c>
      <c r="C338" s="57" t="s">
        <v>21</v>
      </c>
      <c r="D338" s="57" t="s">
        <v>22</v>
      </c>
      <c r="E338" s="470" t="s">
        <v>23</v>
      </c>
      <c r="F338" s="484"/>
      <c r="G338" s="470" t="s">
        <v>14</v>
      </c>
      <c r="H338" s="485"/>
      <c r="I338" s="18"/>
      <c r="J338" s="19"/>
      <c r="K338" s="19"/>
      <c r="L338" s="19"/>
      <c r="M338" s="20"/>
    </row>
    <row r="339" spans="1:13" ht="45" x14ac:dyDescent="0.2">
      <c r="A339" s="579"/>
      <c r="B339" s="21" t="s">
        <v>322</v>
      </c>
      <c r="C339" s="21" t="s">
        <v>323</v>
      </c>
      <c r="D339" s="22">
        <v>43158</v>
      </c>
      <c r="E339" s="62"/>
      <c r="F339" s="63" t="s">
        <v>236</v>
      </c>
      <c r="G339" s="502" t="s">
        <v>237</v>
      </c>
      <c r="H339" s="503"/>
      <c r="I339" s="504"/>
      <c r="J339" s="23" t="s">
        <v>28</v>
      </c>
      <c r="K339" s="24"/>
      <c r="L339" s="25" t="s">
        <v>0</v>
      </c>
      <c r="M339" s="26">
        <v>306</v>
      </c>
    </row>
    <row r="340" spans="1:13" x14ac:dyDescent="0.2">
      <c r="A340" s="579"/>
      <c r="B340" s="58" t="s">
        <v>29</v>
      </c>
      <c r="C340" s="58" t="s">
        <v>30</v>
      </c>
      <c r="D340" s="58" t="s">
        <v>31</v>
      </c>
      <c r="E340" s="554" t="s">
        <v>32</v>
      </c>
      <c r="F340" s="555"/>
      <c r="G340" s="556"/>
      <c r="H340" s="557"/>
      <c r="I340" s="558"/>
      <c r="J340" s="27" t="s">
        <v>33</v>
      </c>
      <c r="K340" s="25"/>
      <c r="L340" s="28" t="s">
        <v>0</v>
      </c>
      <c r="M340" s="29">
        <v>432</v>
      </c>
    </row>
    <row r="341" spans="1:13" x14ac:dyDescent="0.2">
      <c r="A341" s="579"/>
      <c r="B341" s="58"/>
      <c r="C341" s="58"/>
      <c r="D341" s="58"/>
      <c r="E341" s="58"/>
      <c r="F341" s="58"/>
      <c r="G341" s="59"/>
      <c r="H341" s="60"/>
      <c r="I341" s="61"/>
      <c r="J341" s="30" t="s">
        <v>34</v>
      </c>
      <c r="K341" s="28"/>
      <c r="L341" s="28"/>
      <c r="M341" s="31"/>
    </row>
    <row r="342" spans="1:13" ht="23.25" thickBot="1" x14ac:dyDescent="0.25">
      <c r="A342" s="580"/>
      <c r="B342" s="43" t="s">
        <v>1636</v>
      </c>
      <c r="C342" s="32" t="s">
        <v>237</v>
      </c>
      <c r="D342" s="33">
        <v>43161</v>
      </c>
      <c r="E342" s="34" t="s">
        <v>37</v>
      </c>
      <c r="F342" s="35" t="s">
        <v>238</v>
      </c>
      <c r="G342" s="36"/>
      <c r="H342" s="37"/>
      <c r="I342" s="38"/>
      <c r="J342" s="39" t="s">
        <v>39</v>
      </c>
      <c r="K342" s="42"/>
      <c r="L342" s="40" t="s">
        <v>0</v>
      </c>
      <c r="M342" s="41">
        <v>30.6</v>
      </c>
    </row>
    <row r="343" spans="1:13" ht="22.5" x14ac:dyDescent="0.2">
      <c r="A343" s="578">
        <v>66</v>
      </c>
      <c r="B343" s="57" t="s">
        <v>20</v>
      </c>
      <c r="C343" s="57" t="s">
        <v>21</v>
      </c>
      <c r="D343" s="57" t="s">
        <v>22</v>
      </c>
      <c r="E343" s="470" t="s">
        <v>23</v>
      </c>
      <c r="F343" s="484"/>
      <c r="G343" s="470" t="s">
        <v>14</v>
      </c>
      <c r="H343" s="485"/>
      <c r="I343" s="18"/>
      <c r="J343" s="19"/>
      <c r="K343" s="19"/>
      <c r="L343" s="19"/>
      <c r="M343" s="20"/>
    </row>
    <row r="344" spans="1:13" ht="90" x14ac:dyDescent="0.2">
      <c r="A344" s="579"/>
      <c r="B344" s="21" t="s">
        <v>324</v>
      </c>
      <c r="C344" s="21" t="s">
        <v>325</v>
      </c>
      <c r="D344" s="22">
        <v>43188</v>
      </c>
      <c r="E344" s="62"/>
      <c r="F344" s="63" t="s">
        <v>189</v>
      </c>
      <c r="G344" s="502" t="s">
        <v>190</v>
      </c>
      <c r="H344" s="503"/>
      <c r="I344" s="504"/>
      <c r="J344" s="23" t="s">
        <v>28</v>
      </c>
      <c r="K344" s="24"/>
      <c r="L344" s="25" t="s">
        <v>0</v>
      </c>
      <c r="M344" s="26">
        <v>239</v>
      </c>
    </row>
    <row r="345" spans="1:13" x14ac:dyDescent="0.2">
      <c r="A345" s="579"/>
      <c r="B345" s="58" t="s">
        <v>29</v>
      </c>
      <c r="C345" s="58" t="s">
        <v>30</v>
      </c>
      <c r="D345" s="58" t="s">
        <v>31</v>
      </c>
      <c r="E345" s="554" t="s">
        <v>32</v>
      </c>
      <c r="F345" s="555"/>
      <c r="G345" s="556"/>
      <c r="H345" s="557"/>
      <c r="I345" s="558"/>
      <c r="J345" s="27" t="s">
        <v>33</v>
      </c>
      <c r="K345" s="25"/>
      <c r="L345" s="28" t="s">
        <v>0</v>
      </c>
      <c r="M345" s="29">
        <v>482.96</v>
      </c>
    </row>
    <row r="346" spans="1:13" x14ac:dyDescent="0.2">
      <c r="A346" s="579"/>
      <c r="B346" s="58"/>
      <c r="C346" s="58"/>
      <c r="D346" s="58"/>
      <c r="E346" s="58"/>
      <c r="F346" s="58"/>
      <c r="G346" s="59"/>
      <c r="H346" s="60"/>
      <c r="I346" s="61"/>
      <c r="J346" s="30" t="s">
        <v>34</v>
      </c>
      <c r="K346" s="28"/>
      <c r="L346" s="28"/>
      <c r="M346" s="31"/>
    </row>
    <row r="347" spans="1:13" ht="23.25" thickBot="1" x14ac:dyDescent="0.25">
      <c r="A347" s="580"/>
      <c r="B347" s="43" t="s">
        <v>1637</v>
      </c>
      <c r="C347" s="32" t="s">
        <v>190</v>
      </c>
      <c r="D347" s="33">
        <v>43189</v>
      </c>
      <c r="E347" s="34" t="s">
        <v>37</v>
      </c>
      <c r="F347" s="35" t="s">
        <v>326</v>
      </c>
      <c r="G347" s="36"/>
      <c r="H347" s="37"/>
      <c r="I347" s="38"/>
      <c r="J347" s="39" t="s">
        <v>39</v>
      </c>
      <c r="K347" s="42"/>
      <c r="L347" s="40" t="s">
        <v>0</v>
      </c>
      <c r="M347" s="41">
        <v>26.29</v>
      </c>
    </row>
    <row r="348" spans="1:13" ht="22.5" x14ac:dyDescent="0.2">
      <c r="A348" s="578">
        <v>67</v>
      </c>
      <c r="B348" s="57" t="s">
        <v>20</v>
      </c>
      <c r="C348" s="57" t="s">
        <v>21</v>
      </c>
      <c r="D348" s="57" t="s">
        <v>22</v>
      </c>
      <c r="E348" s="470" t="s">
        <v>23</v>
      </c>
      <c r="F348" s="484"/>
      <c r="G348" s="470" t="s">
        <v>14</v>
      </c>
      <c r="H348" s="485"/>
      <c r="I348" s="18"/>
      <c r="J348" s="19"/>
      <c r="K348" s="19"/>
      <c r="L348" s="19"/>
      <c r="M348" s="20"/>
    </row>
    <row r="349" spans="1:13" ht="45" x14ac:dyDescent="0.2">
      <c r="A349" s="579"/>
      <c r="B349" s="21" t="s">
        <v>327</v>
      </c>
      <c r="C349" s="21" t="s">
        <v>328</v>
      </c>
      <c r="D349" s="22">
        <v>43053</v>
      </c>
      <c r="E349" s="62"/>
      <c r="F349" s="63" t="s">
        <v>329</v>
      </c>
      <c r="G349" s="502" t="s">
        <v>330</v>
      </c>
      <c r="H349" s="503"/>
      <c r="I349" s="504"/>
      <c r="J349" s="23" t="s">
        <v>28</v>
      </c>
      <c r="K349" s="24"/>
      <c r="L349" s="25" t="s">
        <v>0</v>
      </c>
      <c r="M349" s="26">
        <v>279</v>
      </c>
    </row>
    <row r="350" spans="1:13" x14ac:dyDescent="0.2">
      <c r="A350" s="579"/>
      <c r="B350" s="58" t="s">
        <v>29</v>
      </c>
      <c r="C350" s="58" t="s">
        <v>30</v>
      </c>
      <c r="D350" s="58" t="s">
        <v>31</v>
      </c>
      <c r="E350" s="554" t="s">
        <v>32</v>
      </c>
      <c r="F350" s="555"/>
      <c r="G350" s="556"/>
      <c r="H350" s="557"/>
      <c r="I350" s="558"/>
      <c r="J350" s="27" t="s">
        <v>33</v>
      </c>
      <c r="K350" s="25"/>
      <c r="L350" s="28" t="s">
        <v>0</v>
      </c>
      <c r="M350" s="29">
        <v>559.13</v>
      </c>
    </row>
    <row r="351" spans="1:13" x14ac:dyDescent="0.2">
      <c r="A351" s="579"/>
      <c r="B351" s="58"/>
      <c r="C351" s="58"/>
      <c r="D351" s="58"/>
      <c r="E351" s="58"/>
      <c r="F351" s="58"/>
      <c r="G351" s="59"/>
      <c r="H351" s="60"/>
      <c r="I351" s="61"/>
      <c r="J351" s="30" t="s">
        <v>34</v>
      </c>
      <c r="K351" s="28"/>
      <c r="L351" s="28"/>
      <c r="M351" s="31"/>
    </row>
    <row r="352" spans="1:13" ht="23.25" thickBot="1" x14ac:dyDescent="0.25">
      <c r="A352" s="580"/>
      <c r="B352" s="43" t="s">
        <v>1616</v>
      </c>
      <c r="C352" s="32" t="s">
        <v>330</v>
      </c>
      <c r="D352" s="33">
        <v>43056</v>
      </c>
      <c r="E352" s="34" t="s">
        <v>37</v>
      </c>
      <c r="F352" s="35" t="s">
        <v>331</v>
      </c>
      <c r="G352" s="36"/>
      <c r="H352" s="37"/>
      <c r="I352" s="38"/>
      <c r="J352" s="39" t="s">
        <v>39</v>
      </c>
      <c r="K352" s="42"/>
      <c r="L352" s="40"/>
      <c r="M352" s="41"/>
    </row>
    <row r="353" spans="1:13" ht="22.5" x14ac:dyDescent="0.2">
      <c r="A353" s="578">
        <v>68</v>
      </c>
      <c r="B353" s="57" t="s">
        <v>20</v>
      </c>
      <c r="C353" s="57" t="s">
        <v>21</v>
      </c>
      <c r="D353" s="57" t="s">
        <v>22</v>
      </c>
      <c r="E353" s="470" t="s">
        <v>23</v>
      </c>
      <c r="F353" s="484"/>
      <c r="G353" s="470" t="s">
        <v>14</v>
      </c>
      <c r="H353" s="485"/>
      <c r="I353" s="18"/>
      <c r="J353" s="19"/>
      <c r="K353" s="19"/>
      <c r="L353" s="19"/>
      <c r="M353" s="20"/>
    </row>
    <row r="354" spans="1:13" ht="191.25" x14ac:dyDescent="0.2">
      <c r="A354" s="579"/>
      <c r="B354" s="21" t="s">
        <v>332</v>
      </c>
      <c r="C354" s="21" t="s">
        <v>333</v>
      </c>
      <c r="D354" s="22">
        <v>43032</v>
      </c>
      <c r="E354" s="62"/>
      <c r="F354" s="63" t="s">
        <v>334</v>
      </c>
      <c r="G354" s="502" t="s">
        <v>335</v>
      </c>
      <c r="H354" s="503"/>
      <c r="I354" s="504"/>
      <c r="J354" s="23" t="s">
        <v>28</v>
      </c>
      <c r="K354" s="24"/>
      <c r="L354" s="25" t="s">
        <v>0</v>
      </c>
      <c r="M354" s="26">
        <v>660</v>
      </c>
    </row>
    <row r="355" spans="1:13" x14ac:dyDescent="0.2">
      <c r="A355" s="579"/>
      <c r="B355" s="58" t="s">
        <v>29</v>
      </c>
      <c r="C355" s="58" t="s">
        <v>30</v>
      </c>
      <c r="D355" s="58" t="s">
        <v>31</v>
      </c>
      <c r="E355" s="554" t="s">
        <v>32</v>
      </c>
      <c r="F355" s="555"/>
      <c r="G355" s="556"/>
      <c r="H355" s="557"/>
      <c r="I355" s="558"/>
      <c r="J355" s="27" t="s">
        <v>33</v>
      </c>
      <c r="K355" s="25"/>
      <c r="L355" s="28" t="s">
        <v>0</v>
      </c>
      <c r="M355" s="29">
        <v>1344.26</v>
      </c>
    </row>
    <row r="356" spans="1:13" ht="13.5" thickBot="1" x14ac:dyDescent="0.25">
      <c r="A356" s="579"/>
      <c r="B356" s="58"/>
      <c r="C356" s="58"/>
      <c r="D356" s="58"/>
      <c r="E356" s="58"/>
      <c r="F356" s="58"/>
      <c r="G356" s="59"/>
      <c r="H356" s="60"/>
      <c r="I356" s="61"/>
      <c r="J356" s="30" t="s">
        <v>34</v>
      </c>
      <c r="K356" s="28"/>
      <c r="L356" s="28" t="s">
        <v>0</v>
      </c>
      <c r="M356" s="41">
        <v>288</v>
      </c>
    </row>
    <row r="357" spans="1:13" ht="23.25" thickBot="1" x14ac:dyDescent="0.25">
      <c r="A357" s="580"/>
      <c r="B357" s="43" t="s">
        <v>1638</v>
      </c>
      <c r="C357" s="32" t="s">
        <v>335</v>
      </c>
      <c r="D357" s="33">
        <v>43037</v>
      </c>
      <c r="E357" s="34" t="s">
        <v>37</v>
      </c>
      <c r="F357" s="35" t="s">
        <v>336</v>
      </c>
      <c r="G357" s="36"/>
      <c r="H357" s="37"/>
      <c r="I357" s="38"/>
      <c r="J357" s="39" t="s">
        <v>39</v>
      </c>
      <c r="K357" s="42"/>
      <c r="L357" s="40"/>
    </row>
    <row r="358" spans="1:13" ht="22.5" x14ac:dyDescent="0.2">
      <c r="A358" s="578">
        <v>69</v>
      </c>
      <c r="B358" s="57" t="s">
        <v>20</v>
      </c>
      <c r="C358" s="57" t="s">
        <v>21</v>
      </c>
      <c r="D358" s="57" t="s">
        <v>22</v>
      </c>
      <c r="E358" s="470" t="s">
        <v>23</v>
      </c>
      <c r="F358" s="484"/>
      <c r="G358" s="470" t="s">
        <v>14</v>
      </c>
      <c r="H358" s="485"/>
      <c r="I358" s="18"/>
      <c r="J358" s="19"/>
      <c r="K358" s="19"/>
      <c r="L358" s="19"/>
      <c r="M358" s="20"/>
    </row>
    <row r="359" spans="1:13" ht="157.5" x14ac:dyDescent="0.2">
      <c r="A359" s="579"/>
      <c r="B359" s="21" t="s">
        <v>337</v>
      </c>
      <c r="C359" s="21" t="s">
        <v>338</v>
      </c>
      <c r="D359" s="22">
        <v>43152</v>
      </c>
      <c r="E359" s="62"/>
      <c r="F359" s="63" t="s">
        <v>339</v>
      </c>
      <c r="G359" s="502" t="s">
        <v>340</v>
      </c>
      <c r="H359" s="503"/>
      <c r="I359" s="504"/>
      <c r="J359" s="23" t="s">
        <v>28</v>
      </c>
      <c r="K359" s="24"/>
      <c r="L359" s="25" t="s">
        <v>0</v>
      </c>
      <c r="M359" s="26">
        <v>346</v>
      </c>
    </row>
    <row r="360" spans="1:13" x14ac:dyDescent="0.2">
      <c r="A360" s="579"/>
      <c r="B360" s="58" t="s">
        <v>29</v>
      </c>
      <c r="C360" s="58" t="s">
        <v>30</v>
      </c>
      <c r="D360" s="58" t="s">
        <v>31</v>
      </c>
      <c r="E360" s="554" t="s">
        <v>32</v>
      </c>
      <c r="F360" s="555"/>
      <c r="G360" s="556"/>
      <c r="H360" s="557"/>
      <c r="I360" s="558"/>
      <c r="J360" s="27" t="s">
        <v>33</v>
      </c>
      <c r="K360" s="25"/>
      <c r="L360" s="28"/>
      <c r="M360" s="29"/>
    </row>
    <row r="361" spans="1:13" x14ac:dyDescent="0.2">
      <c r="A361" s="579"/>
      <c r="B361" s="58"/>
      <c r="C361" s="58"/>
      <c r="D361" s="58"/>
      <c r="E361" s="58"/>
      <c r="F361" s="58"/>
      <c r="G361" s="59"/>
      <c r="H361" s="60"/>
      <c r="I361" s="61"/>
      <c r="J361" s="30" t="s">
        <v>34</v>
      </c>
      <c r="K361" s="28"/>
      <c r="L361" s="28" t="s">
        <v>0</v>
      </c>
      <c r="M361" s="31">
        <v>160</v>
      </c>
    </row>
    <row r="362" spans="1:13" ht="23.25" thickBot="1" x14ac:dyDescent="0.25">
      <c r="A362" s="580"/>
      <c r="B362" s="43" t="s">
        <v>1639</v>
      </c>
      <c r="C362" s="32" t="s">
        <v>340</v>
      </c>
      <c r="D362" s="33">
        <v>43154</v>
      </c>
      <c r="E362" s="34" t="s">
        <v>37</v>
      </c>
      <c r="F362" s="35" t="s">
        <v>80</v>
      </c>
      <c r="G362" s="36"/>
      <c r="H362" s="37"/>
      <c r="I362" s="38"/>
      <c r="J362" s="39" t="s">
        <v>39</v>
      </c>
      <c r="K362" s="42"/>
      <c r="L362" s="40"/>
      <c r="M362" s="41"/>
    </row>
    <row r="363" spans="1:13" ht="22.5" x14ac:dyDescent="0.2">
      <c r="A363" s="578">
        <v>70</v>
      </c>
      <c r="B363" s="57" t="s">
        <v>20</v>
      </c>
      <c r="C363" s="57" t="s">
        <v>21</v>
      </c>
      <c r="D363" s="57" t="s">
        <v>22</v>
      </c>
      <c r="E363" s="470" t="s">
        <v>23</v>
      </c>
      <c r="F363" s="484"/>
      <c r="G363" s="470" t="s">
        <v>14</v>
      </c>
      <c r="H363" s="485"/>
      <c r="I363" s="18"/>
      <c r="J363" s="19"/>
      <c r="K363" s="19"/>
      <c r="L363" s="19"/>
      <c r="M363" s="20"/>
    </row>
    <row r="364" spans="1:13" ht="247.5" x14ac:dyDescent="0.2">
      <c r="A364" s="579"/>
      <c r="B364" s="21" t="s">
        <v>341</v>
      </c>
      <c r="C364" s="21" t="s">
        <v>342</v>
      </c>
      <c r="D364" s="22">
        <v>43178</v>
      </c>
      <c r="E364" s="62"/>
      <c r="F364" s="63" t="s">
        <v>56</v>
      </c>
      <c r="G364" s="502" t="s">
        <v>343</v>
      </c>
      <c r="H364" s="503"/>
      <c r="I364" s="504"/>
      <c r="J364" s="23" t="s">
        <v>28</v>
      </c>
      <c r="K364" s="24"/>
      <c r="L364" s="25" t="s">
        <v>0</v>
      </c>
      <c r="M364" s="26">
        <v>253</v>
      </c>
    </row>
    <row r="365" spans="1:13" x14ac:dyDescent="0.2">
      <c r="A365" s="579"/>
      <c r="B365" s="58" t="s">
        <v>29</v>
      </c>
      <c r="C365" s="58" t="s">
        <v>30</v>
      </c>
      <c r="D365" s="58" t="s">
        <v>31</v>
      </c>
      <c r="E365" s="554" t="s">
        <v>32</v>
      </c>
      <c r="F365" s="555"/>
      <c r="G365" s="556"/>
      <c r="H365" s="557"/>
      <c r="I365" s="558"/>
      <c r="J365" s="27" t="s">
        <v>33</v>
      </c>
      <c r="K365" s="25"/>
      <c r="L365" s="28" t="s">
        <v>0</v>
      </c>
      <c r="M365" s="29">
        <v>619.96</v>
      </c>
    </row>
    <row r="366" spans="1:13" x14ac:dyDescent="0.2">
      <c r="A366" s="579"/>
      <c r="B366" s="58"/>
      <c r="C366" s="58"/>
      <c r="D366" s="58"/>
      <c r="E366" s="58"/>
      <c r="F366" s="58"/>
      <c r="G366" s="59"/>
      <c r="H366" s="60"/>
      <c r="I366" s="61"/>
      <c r="J366" s="30" t="s">
        <v>34</v>
      </c>
      <c r="K366" s="28"/>
      <c r="L366" s="28"/>
      <c r="M366" s="31"/>
    </row>
    <row r="367" spans="1:13" ht="23.25" thickBot="1" x14ac:dyDescent="0.25">
      <c r="A367" s="580"/>
      <c r="B367" s="43" t="s">
        <v>1623</v>
      </c>
      <c r="C367" s="32" t="s">
        <v>343</v>
      </c>
      <c r="D367" s="33">
        <v>43179</v>
      </c>
      <c r="E367" s="34" t="s">
        <v>37</v>
      </c>
      <c r="F367" s="35" t="s">
        <v>344</v>
      </c>
      <c r="G367" s="36"/>
      <c r="H367" s="37"/>
      <c r="I367" s="38"/>
      <c r="J367" s="39" t="s">
        <v>39</v>
      </c>
      <c r="K367" s="42"/>
      <c r="L367" s="40" t="s">
        <v>0</v>
      </c>
      <c r="M367" s="41">
        <v>42.010000000000005</v>
      </c>
    </row>
    <row r="368" spans="1:13" ht="22.5" x14ac:dyDescent="0.2">
      <c r="A368" s="578">
        <v>71</v>
      </c>
      <c r="B368" s="57" t="s">
        <v>20</v>
      </c>
      <c r="C368" s="57" t="s">
        <v>21</v>
      </c>
      <c r="D368" s="57" t="s">
        <v>22</v>
      </c>
      <c r="E368" s="470" t="s">
        <v>23</v>
      </c>
      <c r="F368" s="484"/>
      <c r="G368" s="470" t="s">
        <v>14</v>
      </c>
      <c r="H368" s="485"/>
      <c r="I368" s="18"/>
      <c r="J368" s="19"/>
      <c r="K368" s="19"/>
      <c r="L368" s="19"/>
      <c r="M368" s="20"/>
    </row>
    <row r="369" spans="1:13" ht="135" x14ac:dyDescent="0.2">
      <c r="A369" s="579"/>
      <c r="B369" s="21" t="s">
        <v>345</v>
      </c>
      <c r="C369" s="21" t="s">
        <v>346</v>
      </c>
      <c r="D369" s="22">
        <v>43019</v>
      </c>
      <c r="E369" s="62"/>
      <c r="F369" s="63" t="s">
        <v>347</v>
      </c>
      <c r="G369" s="502" t="s">
        <v>348</v>
      </c>
      <c r="H369" s="503"/>
      <c r="I369" s="504"/>
      <c r="J369" s="23" t="s">
        <v>28</v>
      </c>
      <c r="K369" s="24"/>
      <c r="L369" s="25" t="s">
        <v>0</v>
      </c>
      <c r="M369" s="26">
        <v>172</v>
      </c>
    </row>
    <row r="370" spans="1:13" x14ac:dyDescent="0.2">
      <c r="A370" s="579"/>
      <c r="B370" s="58" t="s">
        <v>29</v>
      </c>
      <c r="C370" s="58" t="s">
        <v>30</v>
      </c>
      <c r="D370" s="58" t="s">
        <v>31</v>
      </c>
      <c r="E370" s="554" t="s">
        <v>32</v>
      </c>
      <c r="F370" s="555"/>
      <c r="G370" s="556"/>
      <c r="H370" s="557"/>
      <c r="I370" s="558"/>
      <c r="J370" s="27" t="s">
        <v>33</v>
      </c>
      <c r="K370" s="25"/>
      <c r="L370" s="28" t="s">
        <v>0</v>
      </c>
      <c r="M370" s="29">
        <v>222.9</v>
      </c>
    </row>
    <row r="371" spans="1:13" x14ac:dyDescent="0.2">
      <c r="A371" s="579"/>
      <c r="B371" s="58"/>
      <c r="C371" s="58"/>
      <c r="D371" s="58"/>
      <c r="E371" s="58"/>
      <c r="F371" s="58"/>
      <c r="G371" s="59"/>
      <c r="H371" s="60"/>
      <c r="I371" s="61"/>
      <c r="J371" s="30" t="s">
        <v>34</v>
      </c>
      <c r="K371" s="28"/>
      <c r="L371" s="28"/>
      <c r="M371" s="31"/>
    </row>
    <row r="372" spans="1:13" ht="23.25" thickBot="1" x14ac:dyDescent="0.25">
      <c r="A372" s="580"/>
      <c r="B372" s="43" t="s">
        <v>1630</v>
      </c>
      <c r="C372" s="32" t="s">
        <v>348</v>
      </c>
      <c r="D372" s="33">
        <v>43021</v>
      </c>
      <c r="E372" s="34" t="s">
        <v>37</v>
      </c>
      <c r="F372" s="35" t="s">
        <v>349</v>
      </c>
      <c r="G372" s="36"/>
      <c r="H372" s="37"/>
      <c r="I372" s="38"/>
      <c r="J372" s="39" t="s">
        <v>39</v>
      </c>
      <c r="K372" s="42"/>
      <c r="L372" s="40" t="s">
        <v>0</v>
      </c>
      <c r="M372" s="41">
        <v>30</v>
      </c>
    </row>
    <row r="373" spans="1:13" ht="22.5" x14ac:dyDescent="0.2">
      <c r="A373" s="578">
        <v>72</v>
      </c>
      <c r="B373" s="57" t="s">
        <v>20</v>
      </c>
      <c r="C373" s="57" t="s">
        <v>21</v>
      </c>
      <c r="D373" s="57" t="s">
        <v>22</v>
      </c>
      <c r="E373" s="470" t="s">
        <v>23</v>
      </c>
      <c r="F373" s="484"/>
      <c r="G373" s="470" t="s">
        <v>14</v>
      </c>
      <c r="H373" s="485"/>
      <c r="I373" s="18"/>
      <c r="J373" s="19"/>
      <c r="K373" s="19"/>
      <c r="L373" s="19"/>
      <c r="M373" s="20"/>
    </row>
    <row r="374" spans="1:13" ht="90" x14ac:dyDescent="0.2">
      <c r="A374" s="579"/>
      <c r="B374" s="21" t="s">
        <v>345</v>
      </c>
      <c r="C374" s="21" t="s">
        <v>350</v>
      </c>
      <c r="D374" s="22">
        <v>43023</v>
      </c>
      <c r="E374" s="62"/>
      <c r="F374" s="63" t="s">
        <v>351</v>
      </c>
      <c r="G374" s="502" t="s">
        <v>352</v>
      </c>
      <c r="H374" s="503"/>
      <c r="I374" s="504"/>
      <c r="J374" s="23" t="s">
        <v>28</v>
      </c>
      <c r="K374" s="24"/>
      <c r="L374" s="25" t="s">
        <v>0</v>
      </c>
      <c r="M374" s="26">
        <v>256</v>
      </c>
    </row>
    <row r="375" spans="1:13" x14ac:dyDescent="0.2">
      <c r="A375" s="579"/>
      <c r="B375" s="58" t="s">
        <v>29</v>
      </c>
      <c r="C375" s="58" t="s">
        <v>30</v>
      </c>
      <c r="D375" s="58" t="s">
        <v>31</v>
      </c>
      <c r="E375" s="554" t="s">
        <v>32</v>
      </c>
      <c r="F375" s="555"/>
      <c r="G375" s="556"/>
      <c r="H375" s="557"/>
      <c r="I375" s="558"/>
      <c r="J375" s="27" t="s">
        <v>33</v>
      </c>
      <c r="K375" s="25"/>
      <c r="L375" s="28" t="s">
        <v>0</v>
      </c>
      <c r="M375" s="29">
        <v>538.96</v>
      </c>
    </row>
    <row r="376" spans="1:13" x14ac:dyDescent="0.2">
      <c r="A376" s="579"/>
      <c r="B376" s="58"/>
      <c r="C376" s="58"/>
      <c r="D376" s="58"/>
      <c r="E376" s="58"/>
      <c r="F376" s="58"/>
      <c r="G376" s="59"/>
      <c r="H376" s="60"/>
      <c r="I376" s="61"/>
      <c r="J376" s="30" t="s">
        <v>34</v>
      </c>
      <c r="K376" s="28"/>
      <c r="L376" s="28"/>
      <c r="M376" s="31"/>
    </row>
    <row r="377" spans="1:13" ht="23.25" thickBot="1" x14ac:dyDescent="0.25">
      <c r="A377" s="580"/>
      <c r="B377" s="43" t="s">
        <v>1630</v>
      </c>
      <c r="C377" s="32" t="s">
        <v>352</v>
      </c>
      <c r="D377" s="33">
        <v>43025</v>
      </c>
      <c r="E377" s="34" t="s">
        <v>37</v>
      </c>
      <c r="F377" s="35" t="s">
        <v>353</v>
      </c>
      <c r="G377" s="36"/>
      <c r="H377" s="37"/>
      <c r="I377" s="38"/>
      <c r="J377" s="39" t="s">
        <v>39</v>
      </c>
      <c r="K377" s="42"/>
      <c r="L377" s="40" t="s">
        <v>0</v>
      </c>
      <c r="M377" s="41">
        <v>40</v>
      </c>
    </row>
    <row r="378" spans="1:13" ht="22.5" x14ac:dyDescent="0.2">
      <c r="A378" s="578">
        <v>73</v>
      </c>
      <c r="B378" s="57" t="s">
        <v>20</v>
      </c>
      <c r="C378" s="57" t="s">
        <v>21</v>
      </c>
      <c r="D378" s="57" t="s">
        <v>22</v>
      </c>
      <c r="E378" s="470" t="s">
        <v>23</v>
      </c>
      <c r="F378" s="484"/>
      <c r="G378" s="470" t="s">
        <v>14</v>
      </c>
      <c r="H378" s="485"/>
      <c r="I378" s="18"/>
      <c r="J378" s="19"/>
      <c r="K378" s="19"/>
      <c r="L378" s="19"/>
      <c r="M378" s="20"/>
    </row>
    <row r="379" spans="1:13" ht="78.75" x14ac:dyDescent="0.2">
      <c r="A379" s="579"/>
      <c r="B379" s="21" t="s">
        <v>354</v>
      </c>
      <c r="C379" s="21" t="s">
        <v>355</v>
      </c>
      <c r="D379" s="22">
        <v>43039</v>
      </c>
      <c r="E379" s="62"/>
      <c r="F379" s="63" t="s">
        <v>356</v>
      </c>
      <c r="G379" s="502" t="s">
        <v>357</v>
      </c>
      <c r="H379" s="503"/>
      <c r="I379" s="504"/>
      <c r="J379" s="23" t="s">
        <v>28</v>
      </c>
      <c r="K379" s="24"/>
      <c r="L379" s="25" t="s">
        <v>0</v>
      </c>
      <c r="M379" s="26">
        <v>645</v>
      </c>
    </row>
    <row r="380" spans="1:13" x14ac:dyDescent="0.2">
      <c r="A380" s="579"/>
      <c r="B380" s="58" t="s">
        <v>29</v>
      </c>
      <c r="C380" s="58" t="s">
        <v>30</v>
      </c>
      <c r="D380" s="58" t="s">
        <v>31</v>
      </c>
      <c r="E380" s="554" t="s">
        <v>32</v>
      </c>
      <c r="F380" s="555"/>
      <c r="G380" s="556"/>
      <c r="H380" s="557"/>
      <c r="I380" s="558"/>
      <c r="J380" s="27" t="s">
        <v>33</v>
      </c>
      <c r="K380" s="25"/>
      <c r="L380" s="28" t="s">
        <v>0</v>
      </c>
      <c r="M380" s="29">
        <v>566.89</v>
      </c>
    </row>
    <row r="381" spans="1:13" x14ac:dyDescent="0.2">
      <c r="A381" s="579"/>
      <c r="B381" s="58"/>
      <c r="C381" s="58"/>
      <c r="D381" s="58"/>
      <c r="E381" s="58"/>
      <c r="F381" s="58"/>
      <c r="G381" s="59"/>
      <c r="H381" s="60"/>
      <c r="I381" s="61"/>
      <c r="J381" s="30" t="s">
        <v>34</v>
      </c>
      <c r="K381" s="28"/>
      <c r="L381" s="28"/>
      <c r="M381" s="31"/>
    </row>
    <row r="382" spans="1:13" ht="23.25" thickBot="1" x14ac:dyDescent="0.25">
      <c r="A382" s="580"/>
      <c r="B382" s="43" t="s">
        <v>1640</v>
      </c>
      <c r="C382" s="32" t="s">
        <v>357</v>
      </c>
      <c r="D382" s="33">
        <v>43042</v>
      </c>
      <c r="E382" s="34" t="s">
        <v>37</v>
      </c>
      <c r="F382" s="35" t="s">
        <v>358</v>
      </c>
      <c r="G382" s="36"/>
      <c r="H382" s="37"/>
      <c r="I382" s="38"/>
      <c r="J382" s="39" t="s">
        <v>39</v>
      </c>
      <c r="K382" s="42"/>
      <c r="L382" s="40" t="s">
        <v>0</v>
      </c>
      <c r="M382" s="41">
        <v>174</v>
      </c>
    </row>
    <row r="383" spans="1:13" ht="22.5" x14ac:dyDescent="0.2">
      <c r="A383" s="578">
        <v>74</v>
      </c>
      <c r="B383" s="57" t="s">
        <v>20</v>
      </c>
      <c r="C383" s="57" t="s">
        <v>21</v>
      </c>
      <c r="D383" s="57" t="s">
        <v>22</v>
      </c>
      <c r="E383" s="470" t="s">
        <v>23</v>
      </c>
      <c r="F383" s="484"/>
      <c r="G383" s="470" t="s">
        <v>14</v>
      </c>
      <c r="H383" s="485"/>
      <c r="I383" s="18"/>
      <c r="J383" s="19"/>
      <c r="K383" s="19"/>
      <c r="L383" s="19"/>
      <c r="M383" s="20"/>
    </row>
    <row r="384" spans="1:13" ht="67.5" x14ac:dyDescent="0.2">
      <c r="A384" s="579"/>
      <c r="B384" s="21" t="s">
        <v>354</v>
      </c>
      <c r="C384" s="21" t="s">
        <v>359</v>
      </c>
      <c r="D384" s="22">
        <v>43130</v>
      </c>
      <c r="E384" s="62"/>
      <c r="F384" s="63" t="s">
        <v>285</v>
      </c>
      <c r="G384" s="502" t="s">
        <v>357</v>
      </c>
      <c r="H384" s="503"/>
      <c r="I384" s="504"/>
      <c r="J384" s="23" t="s">
        <v>28</v>
      </c>
      <c r="K384" s="24"/>
      <c r="L384" s="25" t="s">
        <v>0</v>
      </c>
      <c r="M384" s="26">
        <v>444</v>
      </c>
    </row>
    <row r="385" spans="1:13" x14ac:dyDescent="0.2">
      <c r="A385" s="579"/>
      <c r="B385" s="58" t="s">
        <v>29</v>
      </c>
      <c r="C385" s="58" t="s">
        <v>30</v>
      </c>
      <c r="D385" s="58" t="s">
        <v>31</v>
      </c>
      <c r="E385" s="554" t="s">
        <v>32</v>
      </c>
      <c r="F385" s="555"/>
      <c r="G385" s="556"/>
      <c r="H385" s="557"/>
      <c r="I385" s="558"/>
      <c r="J385" s="27" t="s">
        <v>33</v>
      </c>
      <c r="K385" s="25"/>
      <c r="L385" s="28" t="s">
        <v>0</v>
      </c>
      <c r="M385" s="29">
        <v>355.59</v>
      </c>
    </row>
    <row r="386" spans="1:13" ht="13.5" thickBot="1" x14ac:dyDescent="0.25">
      <c r="A386" s="579"/>
      <c r="B386" s="58"/>
      <c r="C386" s="58"/>
      <c r="D386" s="58"/>
      <c r="E386" s="58"/>
      <c r="F386" s="58"/>
      <c r="G386" s="59"/>
      <c r="H386" s="60"/>
      <c r="I386" s="61"/>
      <c r="J386" s="30" t="s">
        <v>34</v>
      </c>
      <c r="K386" s="28"/>
      <c r="L386" s="28" t="s">
        <v>0</v>
      </c>
      <c r="M386" s="41">
        <v>99</v>
      </c>
    </row>
    <row r="387" spans="1:13" ht="23.25" thickBot="1" x14ac:dyDescent="0.25">
      <c r="A387" s="580"/>
      <c r="B387" s="43" t="s">
        <v>1640</v>
      </c>
      <c r="C387" s="32" t="s">
        <v>357</v>
      </c>
      <c r="D387" s="33">
        <v>43133</v>
      </c>
      <c r="E387" s="34" t="s">
        <v>37</v>
      </c>
      <c r="F387" s="35" t="s">
        <v>360</v>
      </c>
      <c r="G387" s="36"/>
      <c r="H387" s="37"/>
      <c r="I387" s="38"/>
      <c r="J387" s="39" t="s">
        <v>39</v>
      </c>
      <c r="K387" s="42"/>
      <c r="L387" s="40"/>
    </row>
    <row r="388" spans="1:13" ht="22.5" x14ac:dyDescent="0.2">
      <c r="A388" s="578">
        <v>75</v>
      </c>
      <c r="B388" s="57" t="s">
        <v>20</v>
      </c>
      <c r="C388" s="57" t="s">
        <v>21</v>
      </c>
      <c r="D388" s="57" t="s">
        <v>22</v>
      </c>
      <c r="E388" s="470" t="s">
        <v>23</v>
      </c>
      <c r="F388" s="484"/>
      <c r="G388" s="470" t="s">
        <v>14</v>
      </c>
      <c r="H388" s="485"/>
      <c r="I388" s="18"/>
      <c r="J388" s="19"/>
      <c r="K388" s="19"/>
      <c r="L388" s="19"/>
      <c r="M388" s="20"/>
    </row>
    <row r="389" spans="1:13" ht="146.25" x14ac:dyDescent="0.2">
      <c r="A389" s="579"/>
      <c r="B389" s="21" t="s">
        <v>361</v>
      </c>
      <c r="C389" s="21" t="s">
        <v>362</v>
      </c>
      <c r="D389" s="22">
        <v>43181</v>
      </c>
      <c r="E389" s="62"/>
      <c r="F389" s="63" t="s">
        <v>189</v>
      </c>
      <c r="G389" s="502" t="s">
        <v>363</v>
      </c>
      <c r="H389" s="503"/>
      <c r="I389" s="504"/>
      <c r="J389" s="23" t="s">
        <v>28</v>
      </c>
      <c r="K389" s="24"/>
      <c r="L389" s="25" t="s">
        <v>0</v>
      </c>
      <c r="M389" s="26">
        <v>120</v>
      </c>
    </row>
    <row r="390" spans="1:13" x14ac:dyDescent="0.2">
      <c r="A390" s="579"/>
      <c r="B390" s="58" t="s">
        <v>29</v>
      </c>
      <c r="C390" s="58" t="s">
        <v>30</v>
      </c>
      <c r="D390" s="58" t="s">
        <v>31</v>
      </c>
      <c r="E390" s="554" t="s">
        <v>32</v>
      </c>
      <c r="F390" s="555"/>
      <c r="G390" s="556"/>
      <c r="H390" s="557"/>
      <c r="I390" s="558"/>
      <c r="J390" s="27" t="s">
        <v>33</v>
      </c>
      <c r="K390" s="25"/>
      <c r="L390" s="28" t="s">
        <v>0</v>
      </c>
      <c r="M390" s="29">
        <v>402.6</v>
      </c>
    </row>
    <row r="391" spans="1:13" ht="13.5" thickBot="1" x14ac:dyDescent="0.25">
      <c r="A391" s="579"/>
      <c r="B391" s="58"/>
      <c r="C391" s="58"/>
      <c r="D391" s="58"/>
      <c r="E391" s="58"/>
      <c r="F391" s="58"/>
      <c r="G391" s="59"/>
      <c r="H391" s="60"/>
      <c r="I391" s="61"/>
      <c r="J391" s="30" t="s">
        <v>34</v>
      </c>
      <c r="K391" s="28"/>
      <c r="L391" s="28" t="s">
        <v>0</v>
      </c>
      <c r="M391" s="41">
        <v>79</v>
      </c>
    </row>
    <row r="392" spans="1:13" ht="23.25" thickBot="1" x14ac:dyDescent="0.25">
      <c r="A392" s="580"/>
      <c r="B392" s="43" t="s">
        <v>1630</v>
      </c>
      <c r="C392" s="32" t="s">
        <v>363</v>
      </c>
      <c r="D392" s="33">
        <v>43182</v>
      </c>
      <c r="E392" s="34" t="s">
        <v>37</v>
      </c>
      <c r="F392" s="35" t="s">
        <v>364</v>
      </c>
      <c r="G392" s="36"/>
      <c r="H392" s="37"/>
      <c r="I392" s="38"/>
      <c r="J392" s="39" t="s">
        <v>39</v>
      </c>
      <c r="K392" s="42"/>
      <c r="L392" s="40"/>
    </row>
    <row r="393" spans="1:13" ht="22.5" x14ac:dyDescent="0.2">
      <c r="A393" s="578">
        <v>76</v>
      </c>
      <c r="B393" s="57" t="s">
        <v>20</v>
      </c>
      <c r="C393" s="57" t="s">
        <v>21</v>
      </c>
      <c r="D393" s="57" t="s">
        <v>22</v>
      </c>
      <c r="E393" s="470" t="s">
        <v>23</v>
      </c>
      <c r="F393" s="484"/>
      <c r="G393" s="470" t="s">
        <v>14</v>
      </c>
      <c r="H393" s="485"/>
      <c r="I393" s="18"/>
      <c r="J393" s="19"/>
      <c r="K393" s="19"/>
      <c r="L393" s="19"/>
      <c r="M393" s="20"/>
    </row>
    <row r="394" spans="1:13" ht="258.75" x14ac:dyDescent="0.2">
      <c r="A394" s="579"/>
      <c r="B394" s="21" t="s">
        <v>365</v>
      </c>
      <c r="C394" s="21" t="s">
        <v>366</v>
      </c>
      <c r="D394" s="22">
        <v>43178</v>
      </c>
      <c r="E394" s="62"/>
      <c r="F394" s="63" t="s">
        <v>56</v>
      </c>
      <c r="G394" s="502" t="s">
        <v>343</v>
      </c>
      <c r="H394" s="503"/>
      <c r="I394" s="504"/>
      <c r="J394" s="23" t="s">
        <v>28</v>
      </c>
      <c r="K394" s="24"/>
      <c r="L394" s="25" t="s">
        <v>0</v>
      </c>
      <c r="M394" s="26">
        <v>253</v>
      </c>
    </row>
    <row r="395" spans="1:13" x14ac:dyDescent="0.2">
      <c r="A395" s="579"/>
      <c r="B395" s="58" t="s">
        <v>29</v>
      </c>
      <c r="C395" s="58" t="s">
        <v>30</v>
      </c>
      <c r="D395" s="58" t="s">
        <v>31</v>
      </c>
      <c r="E395" s="554" t="s">
        <v>32</v>
      </c>
      <c r="F395" s="555"/>
      <c r="G395" s="556"/>
      <c r="H395" s="557"/>
      <c r="I395" s="558"/>
      <c r="J395" s="27" t="s">
        <v>33</v>
      </c>
      <c r="K395" s="25"/>
      <c r="L395" s="28" t="s">
        <v>0</v>
      </c>
      <c r="M395" s="29">
        <v>619.96</v>
      </c>
    </row>
    <row r="396" spans="1:13" x14ac:dyDescent="0.2">
      <c r="A396" s="579"/>
      <c r="B396" s="58"/>
      <c r="C396" s="58"/>
      <c r="D396" s="58"/>
      <c r="E396" s="58"/>
      <c r="F396" s="58"/>
      <c r="G396" s="59"/>
      <c r="H396" s="60"/>
      <c r="I396" s="61"/>
      <c r="J396" s="30" t="s">
        <v>34</v>
      </c>
      <c r="K396" s="28"/>
      <c r="L396" s="28"/>
      <c r="M396" s="31"/>
    </row>
    <row r="397" spans="1:13" ht="23.25" thickBot="1" x14ac:dyDescent="0.25">
      <c r="A397" s="580"/>
      <c r="B397" s="43" t="s">
        <v>1641</v>
      </c>
      <c r="C397" s="32" t="s">
        <v>343</v>
      </c>
      <c r="D397" s="33">
        <v>43179</v>
      </c>
      <c r="E397" s="34" t="s">
        <v>37</v>
      </c>
      <c r="F397" s="35" t="s">
        <v>344</v>
      </c>
      <c r="G397" s="36"/>
      <c r="H397" s="37"/>
      <c r="I397" s="38"/>
      <c r="J397" s="39" t="s">
        <v>39</v>
      </c>
      <c r="K397" s="42"/>
      <c r="L397" s="40" t="s">
        <v>0</v>
      </c>
      <c r="M397" s="41">
        <v>42.010000000000005</v>
      </c>
    </row>
    <row r="398" spans="1:13" ht="22.5" x14ac:dyDescent="0.2">
      <c r="A398" s="578">
        <v>77</v>
      </c>
      <c r="B398" s="57" t="s">
        <v>20</v>
      </c>
      <c r="C398" s="57" t="s">
        <v>21</v>
      </c>
      <c r="D398" s="57" t="s">
        <v>22</v>
      </c>
      <c r="E398" s="470" t="s">
        <v>23</v>
      </c>
      <c r="F398" s="484"/>
      <c r="G398" s="470" t="s">
        <v>14</v>
      </c>
      <c r="H398" s="485"/>
      <c r="I398" s="18"/>
      <c r="J398" s="19"/>
      <c r="K398" s="19"/>
      <c r="L398" s="19"/>
      <c r="M398" s="20"/>
    </row>
    <row r="399" spans="1:13" ht="112.5" x14ac:dyDescent="0.2">
      <c r="A399" s="579"/>
      <c r="B399" s="21" t="s">
        <v>367</v>
      </c>
      <c r="C399" s="21" t="s">
        <v>368</v>
      </c>
      <c r="D399" s="22">
        <v>43118</v>
      </c>
      <c r="E399" s="62"/>
      <c r="F399" s="63" t="s">
        <v>56</v>
      </c>
      <c r="G399" s="502" t="s">
        <v>369</v>
      </c>
      <c r="H399" s="503"/>
      <c r="I399" s="504"/>
      <c r="J399" s="23" t="s">
        <v>28</v>
      </c>
      <c r="K399" s="24"/>
      <c r="L399" s="25" t="s">
        <v>0</v>
      </c>
      <c r="M399" s="26">
        <v>298</v>
      </c>
    </row>
    <row r="400" spans="1:13" x14ac:dyDescent="0.2">
      <c r="A400" s="579"/>
      <c r="B400" s="58" t="s">
        <v>29</v>
      </c>
      <c r="C400" s="58" t="s">
        <v>30</v>
      </c>
      <c r="D400" s="58" t="s">
        <v>31</v>
      </c>
      <c r="E400" s="554" t="s">
        <v>32</v>
      </c>
      <c r="F400" s="555"/>
      <c r="G400" s="556"/>
      <c r="H400" s="557"/>
      <c r="I400" s="558"/>
      <c r="J400" s="27" t="s">
        <v>33</v>
      </c>
      <c r="K400" s="25"/>
      <c r="L400" s="28" t="s">
        <v>0</v>
      </c>
      <c r="M400" s="29">
        <v>422.97</v>
      </c>
    </row>
    <row r="401" spans="1:13" x14ac:dyDescent="0.2">
      <c r="A401" s="579"/>
      <c r="B401" s="58"/>
      <c r="C401" s="58"/>
      <c r="D401" s="58"/>
      <c r="E401" s="58"/>
      <c r="F401" s="58"/>
      <c r="G401" s="59"/>
      <c r="H401" s="60"/>
      <c r="I401" s="61"/>
      <c r="J401" s="30" t="s">
        <v>34</v>
      </c>
      <c r="K401" s="28"/>
      <c r="L401" s="28" t="s">
        <v>0</v>
      </c>
      <c r="M401" s="31">
        <v>10</v>
      </c>
    </row>
    <row r="402" spans="1:13" ht="23.25" thickBot="1" x14ac:dyDescent="0.25">
      <c r="A402" s="580"/>
      <c r="B402" s="43" t="s">
        <v>1640</v>
      </c>
      <c r="C402" s="32" t="s">
        <v>369</v>
      </c>
      <c r="D402" s="33">
        <v>43120</v>
      </c>
      <c r="E402" s="34" t="s">
        <v>37</v>
      </c>
      <c r="F402" s="35" t="s">
        <v>370</v>
      </c>
      <c r="G402" s="36"/>
      <c r="H402" s="37"/>
      <c r="I402" s="38"/>
      <c r="J402" s="39" t="s">
        <v>39</v>
      </c>
      <c r="K402" s="42"/>
      <c r="L402" s="40" t="s">
        <v>0</v>
      </c>
      <c r="M402" s="41">
        <v>132.80000000000001</v>
      </c>
    </row>
    <row r="403" spans="1:13" ht="22.5" x14ac:dyDescent="0.2">
      <c r="A403" s="578">
        <v>78</v>
      </c>
      <c r="B403" s="57" t="s">
        <v>20</v>
      </c>
      <c r="C403" s="57" t="s">
        <v>21</v>
      </c>
      <c r="D403" s="57" t="s">
        <v>22</v>
      </c>
      <c r="E403" s="470" t="s">
        <v>23</v>
      </c>
      <c r="F403" s="484"/>
      <c r="G403" s="470" t="s">
        <v>14</v>
      </c>
      <c r="H403" s="485"/>
      <c r="I403" s="18"/>
      <c r="J403" s="19"/>
      <c r="K403" s="19"/>
      <c r="L403" s="19"/>
      <c r="M403" s="20"/>
    </row>
    <row r="404" spans="1:13" ht="202.5" x14ac:dyDescent="0.2">
      <c r="A404" s="579"/>
      <c r="B404" s="21" t="s">
        <v>372</v>
      </c>
      <c r="C404" s="21" t="s">
        <v>373</v>
      </c>
      <c r="D404" s="22">
        <v>43072</v>
      </c>
      <c r="E404" s="62"/>
      <c r="F404" s="63" t="s">
        <v>374</v>
      </c>
      <c r="G404" s="502" t="s">
        <v>375</v>
      </c>
      <c r="H404" s="503"/>
      <c r="I404" s="504"/>
      <c r="J404" s="23" t="s">
        <v>28</v>
      </c>
      <c r="K404" s="24"/>
      <c r="L404" s="25" t="s">
        <v>0</v>
      </c>
      <c r="M404" s="26">
        <v>845</v>
      </c>
    </row>
    <row r="405" spans="1:13" x14ac:dyDescent="0.2">
      <c r="A405" s="579"/>
      <c r="B405" s="58" t="s">
        <v>29</v>
      </c>
      <c r="C405" s="58" t="s">
        <v>30</v>
      </c>
      <c r="D405" s="58" t="s">
        <v>31</v>
      </c>
      <c r="E405" s="554" t="s">
        <v>32</v>
      </c>
      <c r="F405" s="555"/>
      <c r="G405" s="556"/>
      <c r="H405" s="557"/>
      <c r="I405" s="558"/>
      <c r="J405" s="27" t="s">
        <v>33</v>
      </c>
      <c r="K405" s="25"/>
      <c r="L405" s="28"/>
      <c r="M405" s="29"/>
    </row>
    <row r="406" spans="1:13" x14ac:dyDescent="0.2">
      <c r="A406" s="579"/>
      <c r="B406" s="58"/>
      <c r="C406" s="58"/>
      <c r="D406" s="58"/>
      <c r="E406" s="58"/>
      <c r="F406" s="58"/>
      <c r="G406" s="59"/>
      <c r="H406" s="60"/>
      <c r="I406" s="61"/>
      <c r="J406" s="30" t="s">
        <v>34</v>
      </c>
      <c r="K406" s="28"/>
      <c r="L406" s="28"/>
      <c r="M406" s="31"/>
    </row>
    <row r="407" spans="1:13" ht="23.25" thickBot="1" x14ac:dyDescent="0.25">
      <c r="A407" s="580"/>
      <c r="B407" s="43" t="s">
        <v>1642</v>
      </c>
      <c r="C407" s="32" t="s">
        <v>375</v>
      </c>
      <c r="D407" s="33">
        <v>43077</v>
      </c>
      <c r="E407" s="34" t="s">
        <v>37</v>
      </c>
      <c r="F407" s="35" t="s">
        <v>376</v>
      </c>
      <c r="G407" s="36"/>
      <c r="H407" s="37"/>
      <c r="I407" s="38"/>
      <c r="J407" s="39" t="s">
        <v>39</v>
      </c>
      <c r="K407" s="42"/>
      <c r="L407" s="40"/>
      <c r="M407" s="41"/>
    </row>
    <row r="408" spans="1:13" ht="22.5" x14ac:dyDescent="0.2">
      <c r="A408" s="578">
        <v>79</v>
      </c>
      <c r="B408" s="57" t="s">
        <v>20</v>
      </c>
      <c r="C408" s="57" t="s">
        <v>21</v>
      </c>
      <c r="D408" s="57" t="s">
        <v>22</v>
      </c>
      <c r="E408" s="470" t="s">
        <v>23</v>
      </c>
      <c r="F408" s="484"/>
      <c r="G408" s="470" t="s">
        <v>14</v>
      </c>
      <c r="H408" s="485"/>
      <c r="I408" s="18"/>
      <c r="J408" s="19"/>
      <c r="K408" s="19"/>
      <c r="L408" s="19"/>
      <c r="M408" s="20"/>
    </row>
    <row r="409" spans="1:13" ht="101.25" x14ac:dyDescent="0.2">
      <c r="A409" s="579"/>
      <c r="B409" s="21" t="s">
        <v>377</v>
      </c>
      <c r="C409" s="21" t="s">
        <v>378</v>
      </c>
      <c r="D409" s="22">
        <v>43079</v>
      </c>
      <c r="E409" s="62"/>
      <c r="F409" s="63" t="s">
        <v>277</v>
      </c>
      <c r="G409" s="502" t="s">
        <v>379</v>
      </c>
      <c r="H409" s="503"/>
      <c r="I409" s="504"/>
      <c r="J409" s="23" t="s">
        <v>28</v>
      </c>
      <c r="K409" s="24"/>
      <c r="L409" s="25" t="s">
        <v>0</v>
      </c>
      <c r="M409" s="26">
        <v>460</v>
      </c>
    </row>
    <row r="410" spans="1:13" x14ac:dyDescent="0.2">
      <c r="A410" s="579"/>
      <c r="B410" s="58" t="s">
        <v>29</v>
      </c>
      <c r="C410" s="58" t="s">
        <v>30</v>
      </c>
      <c r="D410" s="58" t="s">
        <v>31</v>
      </c>
      <c r="E410" s="554" t="s">
        <v>32</v>
      </c>
      <c r="F410" s="555"/>
      <c r="G410" s="556"/>
      <c r="H410" s="557"/>
      <c r="I410" s="558"/>
      <c r="J410" s="27" t="s">
        <v>33</v>
      </c>
      <c r="K410" s="25"/>
      <c r="L410" s="28" t="s">
        <v>0</v>
      </c>
      <c r="M410" s="29">
        <v>2823.24</v>
      </c>
    </row>
    <row r="411" spans="1:13" ht="13.5" thickBot="1" x14ac:dyDescent="0.25">
      <c r="A411" s="579"/>
      <c r="B411" s="58"/>
      <c r="C411" s="58"/>
      <c r="D411" s="58"/>
      <c r="E411" s="58"/>
      <c r="F411" s="58"/>
      <c r="G411" s="59"/>
      <c r="H411" s="60"/>
      <c r="I411" s="61"/>
      <c r="J411" s="30" t="s">
        <v>34</v>
      </c>
      <c r="K411" s="28"/>
      <c r="L411" s="28" t="s">
        <v>0</v>
      </c>
      <c r="M411" s="41">
        <v>520</v>
      </c>
    </row>
    <row r="412" spans="1:13" ht="23.25" thickBot="1" x14ac:dyDescent="0.25">
      <c r="A412" s="580"/>
      <c r="B412" s="43" t="s">
        <v>1604</v>
      </c>
      <c r="C412" s="32" t="s">
        <v>379</v>
      </c>
      <c r="D412" s="33">
        <v>43084</v>
      </c>
      <c r="E412" s="34" t="s">
        <v>37</v>
      </c>
      <c r="F412" s="35" t="s">
        <v>380</v>
      </c>
      <c r="G412" s="36"/>
      <c r="H412" s="37"/>
      <c r="I412" s="38"/>
      <c r="J412" s="39" t="s">
        <v>39</v>
      </c>
      <c r="K412" s="42"/>
      <c r="L412" s="40"/>
    </row>
    <row r="413" spans="1:13" ht="22.5" x14ac:dyDescent="0.2">
      <c r="A413" s="578">
        <v>80</v>
      </c>
      <c r="B413" s="57" t="s">
        <v>20</v>
      </c>
      <c r="C413" s="57" t="s">
        <v>21</v>
      </c>
      <c r="D413" s="57" t="s">
        <v>22</v>
      </c>
      <c r="E413" s="470" t="s">
        <v>23</v>
      </c>
      <c r="F413" s="484"/>
      <c r="G413" s="470" t="s">
        <v>14</v>
      </c>
      <c r="H413" s="485"/>
      <c r="I413" s="18"/>
      <c r="J413" s="19"/>
      <c r="K413" s="19"/>
      <c r="L413" s="19"/>
      <c r="M413" s="20"/>
    </row>
    <row r="414" spans="1:13" ht="56.25" customHeight="1" x14ac:dyDescent="0.2">
      <c r="A414" s="579"/>
      <c r="B414" s="21" t="s">
        <v>381</v>
      </c>
      <c r="C414" s="21" t="s">
        <v>382</v>
      </c>
      <c r="D414" s="22">
        <v>43045</v>
      </c>
      <c r="E414" s="62"/>
      <c r="F414" s="63" t="s">
        <v>383</v>
      </c>
      <c r="G414" s="502" t="s">
        <v>384</v>
      </c>
      <c r="H414" s="503"/>
      <c r="I414" s="504"/>
      <c r="J414" s="23" t="s">
        <v>28</v>
      </c>
      <c r="K414" s="24"/>
      <c r="L414" s="25" t="s">
        <v>0</v>
      </c>
      <c r="M414" s="26">
        <v>306</v>
      </c>
    </row>
    <row r="415" spans="1:13" x14ac:dyDescent="0.2">
      <c r="A415" s="579"/>
      <c r="B415" s="58" t="s">
        <v>29</v>
      </c>
      <c r="C415" s="58" t="s">
        <v>30</v>
      </c>
      <c r="D415" s="58" t="s">
        <v>31</v>
      </c>
      <c r="E415" s="554" t="s">
        <v>32</v>
      </c>
      <c r="F415" s="555"/>
      <c r="G415" s="556"/>
      <c r="H415" s="557"/>
      <c r="I415" s="558"/>
      <c r="J415" s="27" t="s">
        <v>33</v>
      </c>
      <c r="K415" s="25"/>
      <c r="L415" s="28"/>
      <c r="M415" s="29"/>
    </row>
    <row r="416" spans="1:13" x14ac:dyDescent="0.2">
      <c r="A416" s="579"/>
      <c r="B416" s="58"/>
      <c r="C416" s="58"/>
      <c r="D416" s="58"/>
      <c r="E416" s="58"/>
      <c r="F416" s="58"/>
      <c r="G416" s="59"/>
      <c r="H416" s="60"/>
      <c r="I416" s="61"/>
      <c r="J416" s="30" t="s">
        <v>34</v>
      </c>
      <c r="K416" s="28"/>
      <c r="L416" s="28"/>
      <c r="M416" s="31"/>
    </row>
    <row r="417" spans="1:13" ht="23.25" thickBot="1" x14ac:dyDescent="0.25">
      <c r="A417" s="580"/>
      <c r="B417" s="43" t="s">
        <v>1643</v>
      </c>
      <c r="C417" s="32" t="s">
        <v>384</v>
      </c>
      <c r="D417" s="33">
        <v>43048</v>
      </c>
      <c r="E417" s="34" t="s">
        <v>37</v>
      </c>
      <c r="F417" s="35" t="s">
        <v>385</v>
      </c>
      <c r="G417" s="36"/>
      <c r="H417" s="37"/>
      <c r="I417" s="38"/>
      <c r="J417" s="39" t="s">
        <v>39</v>
      </c>
      <c r="K417" s="42"/>
      <c r="L417" s="40"/>
      <c r="M417" s="41"/>
    </row>
    <row r="418" spans="1:13" ht="22.5" x14ac:dyDescent="0.2">
      <c r="A418" s="578">
        <v>81</v>
      </c>
      <c r="B418" s="57" t="s">
        <v>20</v>
      </c>
      <c r="C418" s="57" t="s">
        <v>21</v>
      </c>
      <c r="D418" s="57" t="s">
        <v>22</v>
      </c>
      <c r="E418" s="470" t="s">
        <v>23</v>
      </c>
      <c r="F418" s="484"/>
      <c r="G418" s="470" t="s">
        <v>14</v>
      </c>
      <c r="H418" s="485"/>
      <c r="I418" s="18"/>
      <c r="J418" s="19"/>
      <c r="K418" s="19"/>
      <c r="L418" s="19"/>
      <c r="M418" s="20"/>
    </row>
    <row r="419" spans="1:13" ht="112.5" x14ac:dyDescent="0.2">
      <c r="A419" s="579"/>
      <c r="B419" s="21" t="s">
        <v>386</v>
      </c>
      <c r="C419" s="21" t="s">
        <v>387</v>
      </c>
      <c r="D419" s="22">
        <v>43162</v>
      </c>
      <c r="E419" s="62"/>
      <c r="F419" s="63" t="s">
        <v>388</v>
      </c>
      <c r="G419" s="502" t="s">
        <v>379</v>
      </c>
      <c r="H419" s="503"/>
      <c r="I419" s="504"/>
      <c r="J419" s="23" t="s">
        <v>28</v>
      </c>
      <c r="K419" s="24"/>
      <c r="L419" s="25" t="s">
        <v>0</v>
      </c>
      <c r="M419" s="26">
        <v>1056</v>
      </c>
    </row>
    <row r="420" spans="1:13" x14ac:dyDescent="0.2">
      <c r="A420" s="579"/>
      <c r="B420" s="58" t="s">
        <v>29</v>
      </c>
      <c r="C420" s="58" t="s">
        <v>30</v>
      </c>
      <c r="D420" s="58" t="s">
        <v>31</v>
      </c>
      <c r="E420" s="554" t="s">
        <v>32</v>
      </c>
      <c r="F420" s="555"/>
      <c r="G420" s="556"/>
      <c r="H420" s="557"/>
      <c r="I420" s="558"/>
      <c r="J420" s="27" t="s">
        <v>33</v>
      </c>
      <c r="K420" s="25"/>
      <c r="L420" s="28" t="s">
        <v>0</v>
      </c>
      <c r="M420" s="29">
        <v>1848.8</v>
      </c>
    </row>
    <row r="421" spans="1:13" x14ac:dyDescent="0.2">
      <c r="A421" s="579"/>
      <c r="B421" s="58"/>
      <c r="C421" s="58"/>
      <c r="D421" s="58"/>
      <c r="E421" s="58"/>
      <c r="F421" s="58"/>
      <c r="G421" s="59"/>
      <c r="H421" s="60"/>
      <c r="I421" s="61"/>
      <c r="J421" s="30" t="s">
        <v>34</v>
      </c>
      <c r="K421" s="28"/>
      <c r="L421" s="28" t="s">
        <v>0</v>
      </c>
      <c r="M421" s="31">
        <v>428</v>
      </c>
    </row>
    <row r="422" spans="1:13" ht="23.25" thickBot="1" x14ac:dyDescent="0.25">
      <c r="A422" s="580"/>
      <c r="B422" s="43" t="s">
        <v>1644</v>
      </c>
      <c r="C422" s="32" t="s">
        <v>379</v>
      </c>
      <c r="D422" s="33">
        <v>43169</v>
      </c>
      <c r="E422" s="34" t="s">
        <v>37</v>
      </c>
      <c r="F422" s="35" t="s">
        <v>389</v>
      </c>
      <c r="G422" s="36"/>
      <c r="H422" s="37"/>
      <c r="I422" s="38"/>
      <c r="J422" s="39" t="s">
        <v>39</v>
      </c>
      <c r="K422" s="42"/>
      <c r="L422" s="40"/>
      <c r="M422" s="41"/>
    </row>
    <row r="423" spans="1:13" ht="22.5" x14ac:dyDescent="0.2">
      <c r="A423" s="578">
        <v>82</v>
      </c>
      <c r="B423" s="57" t="s">
        <v>20</v>
      </c>
      <c r="C423" s="57" t="s">
        <v>21</v>
      </c>
      <c r="D423" s="57" t="s">
        <v>22</v>
      </c>
      <c r="E423" s="470" t="s">
        <v>23</v>
      </c>
      <c r="F423" s="484"/>
      <c r="G423" s="470" t="s">
        <v>14</v>
      </c>
      <c r="H423" s="485"/>
      <c r="I423" s="18"/>
      <c r="J423" s="19"/>
      <c r="K423" s="19"/>
      <c r="L423" s="19"/>
      <c r="M423" s="20"/>
    </row>
    <row r="424" spans="1:13" ht="78.75" x14ac:dyDescent="0.2">
      <c r="A424" s="579"/>
      <c r="B424" s="21" t="s">
        <v>390</v>
      </c>
      <c r="C424" s="21" t="s">
        <v>391</v>
      </c>
      <c r="D424" s="22">
        <v>43038</v>
      </c>
      <c r="E424" s="62"/>
      <c r="F424" s="63" t="s">
        <v>392</v>
      </c>
      <c r="G424" s="502" t="s">
        <v>379</v>
      </c>
      <c r="H424" s="503"/>
      <c r="I424" s="504"/>
      <c r="J424" s="23" t="s">
        <v>28</v>
      </c>
      <c r="K424" s="24"/>
      <c r="L424" s="25" t="s">
        <v>0</v>
      </c>
      <c r="M424" s="26">
        <v>1750</v>
      </c>
    </row>
    <row r="425" spans="1:13" x14ac:dyDescent="0.2">
      <c r="A425" s="579"/>
      <c r="B425" s="58" t="s">
        <v>29</v>
      </c>
      <c r="C425" s="58" t="s">
        <v>30</v>
      </c>
      <c r="D425" s="58" t="s">
        <v>31</v>
      </c>
      <c r="E425" s="554" t="s">
        <v>32</v>
      </c>
      <c r="F425" s="555"/>
      <c r="G425" s="556"/>
      <c r="H425" s="557"/>
      <c r="I425" s="558"/>
      <c r="J425" s="27" t="s">
        <v>33</v>
      </c>
      <c r="K425" s="25"/>
      <c r="L425" s="28" t="s">
        <v>0</v>
      </c>
      <c r="M425" s="29">
        <v>1498.63</v>
      </c>
    </row>
    <row r="426" spans="1:13" ht="13.5" thickBot="1" x14ac:dyDescent="0.25">
      <c r="A426" s="579"/>
      <c r="B426" s="58"/>
      <c r="C426" s="58"/>
      <c r="D426" s="58"/>
      <c r="E426" s="58"/>
      <c r="F426" s="58"/>
      <c r="G426" s="59"/>
      <c r="H426" s="60"/>
      <c r="I426" s="61"/>
      <c r="J426" s="30" t="s">
        <v>34</v>
      </c>
      <c r="K426" s="28"/>
      <c r="L426" s="28" t="s">
        <v>0</v>
      </c>
      <c r="M426" s="41">
        <v>790</v>
      </c>
    </row>
    <row r="427" spans="1:13" ht="23.25" thickBot="1" x14ac:dyDescent="0.25">
      <c r="A427" s="580"/>
      <c r="B427" s="43" t="s">
        <v>1644</v>
      </c>
      <c r="C427" s="32" t="s">
        <v>379</v>
      </c>
      <c r="D427" s="33">
        <v>43049</v>
      </c>
      <c r="E427" s="34" t="s">
        <v>37</v>
      </c>
      <c r="F427" s="35" t="s">
        <v>393</v>
      </c>
      <c r="G427" s="36"/>
      <c r="H427" s="37"/>
      <c r="I427" s="38"/>
      <c r="J427" s="39" t="s">
        <v>39</v>
      </c>
      <c r="K427" s="42"/>
      <c r="L427" s="40"/>
    </row>
    <row r="428" spans="1:13" ht="22.5" x14ac:dyDescent="0.2">
      <c r="A428" s="578">
        <v>83</v>
      </c>
      <c r="B428" s="57" t="s">
        <v>20</v>
      </c>
      <c r="C428" s="57" t="s">
        <v>21</v>
      </c>
      <c r="D428" s="57" t="s">
        <v>22</v>
      </c>
      <c r="E428" s="470" t="s">
        <v>23</v>
      </c>
      <c r="F428" s="484"/>
      <c r="G428" s="470" t="s">
        <v>14</v>
      </c>
      <c r="H428" s="485"/>
      <c r="I428" s="18"/>
      <c r="J428" s="19"/>
      <c r="K428" s="19"/>
      <c r="L428" s="19"/>
      <c r="M428" s="20"/>
    </row>
    <row r="429" spans="1:13" ht="56.25" x14ac:dyDescent="0.2">
      <c r="A429" s="579"/>
      <c r="B429" s="21" t="s">
        <v>390</v>
      </c>
      <c r="C429" s="21" t="s">
        <v>394</v>
      </c>
      <c r="D429" s="22">
        <v>43076</v>
      </c>
      <c r="E429" s="62"/>
      <c r="F429" s="63" t="s">
        <v>395</v>
      </c>
      <c r="G429" s="502" t="s">
        <v>379</v>
      </c>
      <c r="H429" s="503"/>
      <c r="I429" s="504"/>
      <c r="J429" s="23" t="s">
        <v>28</v>
      </c>
      <c r="K429" s="24"/>
      <c r="L429" s="25" t="s">
        <v>0</v>
      </c>
      <c r="M429" s="26">
        <v>2520</v>
      </c>
    </row>
    <row r="430" spans="1:13" x14ac:dyDescent="0.2">
      <c r="A430" s="579"/>
      <c r="B430" s="58" t="s">
        <v>29</v>
      </c>
      <c r="C430" s="58" t="s">
        <v>30</v>
      </c>
      <c r="D430" s="58" t="s">
        <v>31</v>
      </c>
      <c r="E430" s="554" t="s">
        <v>32</v>
      </c>
      <c r="F430" s="555"/>
      <c r="G430" s="556"/>
      <c r="H430" s="557"/>
      <c r="I430" s="558"/>
      <c r="J430" s="27" t="s">
        <v>33</v>
      </c>
      <c r="K430" s="25"/>
      <c r="L430" s="28" t="s">
        <v>0</v>
      </c>
      <c r="M430" s="29">
        <v>2757.2</v>
      </c>
    </row>
    <row r="431" spans="1:13" x14ac:dyDescent="0.2">
      <c r="A431" s="579"/>
      <c r="B431" s="58"/>
      <c r="C431" s="58"/>
      <c r="D431" s="58"/>
      <c r="E431" s="58"/>
      <c r="F431" s="58"/>
      <c r="G431" s="59"/>
      <c r="H431" s="60"/>
      <c r="I431" s="61"/>
      <c r="J431" s="30" t="s">
        <v>34</v>
      </c>
      <c r="K431" s="28"/>
      <c r="L431" s="28" t="s">
        <v>0</v>
      </c>
      <c r="M431" s="31">
        <v>1008</v>
      </c>
    </row>
    <row r="432" spans="1:13" ht="23.25" thickBot="1" x14ac:dyDescent="0.25">
      <c r="A432" s="580"/>
      <c r="B432" s="43" t="s">
        <v>1644</v>
      </c>
      <c r="C432" s="32" t="s">
        <v>379</v>
      </c>
      <c r="D432" s="33">
        <v>43086</v>
      </c>
      <c r="E432" s="34" t="s">
        <v>37</v>
      </c>
      <c r="F432" s="35" t="s">
        <v>396</v>
      </c>
      <c r="G432" s="36"/>
      <c r="H432" s="37"/>
      <c r="I432" s="38"/>
      <c r="J432" s="39" t="s">
        <v>39</v>
      </c>
      <c r="K432" s="42"/>
      <c r="L432" s="40"/>
      <c r="M432" s="41"/>
    </row>
    <row r="433" spans="1:13" ht="22.5" x14ac:dyDescent="0.2">
      <c r="A433" s="578">
        <v>84</v>
      </c>
      <c r="B433" s="57" t="s">
        <v>20</v>
      </c>
      <c r="C433" s="57" t="s">
        <v>21</v>
      </c>
      <c r="D433" s="57" t="s">
        <v>22</v>
      </c>
      <c r="E433" s="470" t="s">
        <v>23</v>
      </c>
      <c r="F433" s="484"/>
      <c r="G433" s="470" t="s">
        <v>14</v>
      </c>
      <c r="H433" s="485"/>
      <c r="I433" s="18"/>
      <c r="J433" s="19"/>
      <c r="K433" s="19"/>
      <c r="L433" s="19"/>
      <c r="M433" s="20"/>
    </row>
    <row r="434" spans="1:13" ht="180" x14ac:dyDescent="0.2">
      <c r="A434" s="579"/>
      <c r="B434" s="21" t="s">
        <v>390</v>
      </c>
      <c r="C434" s="21" t="s">
        <v>397</v>
      </c>
      <c r="D434" s="22">
        <v>43057</v>
      </c>
      <c r="E434" s="62"/>
      <c r="F434" s="63" t="s">
        <v>398</v>
      </c>
      <c r="G434" s="502" t="s">
        <v>379</v>
      </c>
      <c r="H434" s="503"/>
      <c r="I434" s="504"/>
      <c r="J434" s="23" t="s">
        <v>28</v>
      </c>
      <c r="K434" s="24"/>
      <c r="L434" s="25" t="s">
        <v>0</v>
      </c>
      <c r="M434" s="26">
        <v>2925</v>
      </c>
    </row>
    <row r="435" spans="1:13" x14ac:dyDescent="0.2">
      <c r="A435" s="579"/>
      <c r="B435" s="58" t="s">
        <v>29</v>
      </c>
      <c r="C435" s="58" t="s">
        <v>30</v>
      </c>
      <c r="D435" s="58" t="s">
        <v>31</v>
      </c>
      <c r="E435" s="554" t="s">
        <v>32</v>
      </c>
      <c r="F435" s="555"/>
      <c r="G435" s="556"/>
      <c r="H435" s="557"/>
      <c r="I435" s="558"/>
      <c r="J435" s="27" t="s">
        <v>33</v>
      </c>
      <c r="K435" s="25"/>
      <c r="L435" s="28" t="s">
        <v>0</v>
      </c>
      <c r="M435" s="29">
        <v>5016.6000000000004</v>
      </c>
    </row>
    <row r="436" spans="1:13" x14ac:dyDescent="0.2">
      <c r="A436" s="579"/>
      <c r="B436" s="58"/>
      <c r="C436" s="58"/>
      <c r="D436" s="58"/>
      <c r="E436" s="58"/>
      <c r="F436" s="58"/>
      <c r="G436" s="59"/>
      <c r="H436" s="60"/>
      <c r="I436" s="61"/>
      <c r="J436" s="30" t="s">
        <v>34</v>
      </c>
      <c r="K436" s="28"/>
      <c r="L436" s="28" t="s">
        <v>0</v>
      </c>
      <c r="M436" s="31">
        <f>506+990</f>
        <v>1496</v>
      </c>
    </row>
    <row r="437" spans="1:13" ht="23.25" thickBot="1" x14ac:dyDescent="0.25">
      <c r="A437" s="580"/>
      <c r="B437" s="43" t="s">
        <v>1644</v>
      </c>
      <c r="C437" s="32" t="s">
        <v>379</v>
      </c>
      <c r="D437" s="33">
        <v>43071</v>
      </c>
      <c r="E437" s="34" t="s">
        <v>37</v>
      </c>
      <c r="F437" s="35" t="s">
        <v>399</v>
      </c>
      <c r="G437" s="36"/>
      <c r="H437" s="37"/>
      <c r="I437" s="38"/>
      <c r="J437" s="39" t="s">
        <v>39</v>
      </c>
      <c r="K437" s="42"/>
      <c r="L437" s="40"/>
      <c r="M437" s="41"/>
    </row>
    <row r="438" spans="1:13" ht="22.5" x14ac:dyDescent="0.2">
      <c r="A438" s="578">
        <v>85</v>
      </c>
      <c r="B438" s="57" t="s">
        <v>20</v>
      </c>
      <c r="C438" s="57" t="s">
        <v>21</v>
      </c>
      <c r="D438" s="57" t="s">
        <v>22</v>
      </c>
      <c r="E438" s="470" t="s">
        <v>23</v>
      </c>
      <c r="F438" s="484"/>
      <c r="G438" s="470" t="s">
        <v>14</v>
      </c>
      <c r="H438" s="485"/>
      <c r="I438" s="18"/>
      <c r="J438" s="19"/>
      <c r="K438" s="19"/>
      <c r="L438" s="19"/>
      <c r="M438" s="20"/>
    </row>
    <row r="439" spans="1:13" ht="101.25" x14ac:dyDescent="0.2">
      <c r="A439" s="579"/>
      <c r="B439" s="21" t="s">
        <v>390</v>
      </c>
      <c r="C439" s="21" t="s">
        <v>400</v>
      </c>
      <c r="D439" s="22">
        <v>43113</v>
      </c>
      <c r="E439" s="62"/>
      <c r="F439" s="63" t="s">
        <v>401</v>
      </c>
      <c r="G439" s="502" t="s">
        <v>379</v>
      </c>
      <c r="H439" s="503"/>
      <c r="I439" s="504"/>
      <c r="J439" s="23" t="s">
        <v>28</v>
      </c>
      <c r="K439" s="24"/>
      <c r="L439" s="25" t="s">
        <v>0</v>
      </c>
      <c r="M439" s="26">
        <v>1030</v>
      </c>
    </row>
    <row r="440" spans="1:13" x14ac:dyDescent="0.2">
      <c r="A440" s="579"/>
      <c r="B440" s="58" t="s">
        <v>29</v>
      </c>
      <c r="C440" s="58" t="s">
        <v>30</v>
      </c>
      <c r="D440" s="58" t="s">
        <v>31</v>
      </c>
      <c r="E440" s="554" t="s">
        <v>32</v>
      </c>
      <c r="F440" s="555"/>
      <c r="G440" s="556"/>
      <c r="H440" s="557"/>
      <c r="I440" s="558"/>
      <c r="J440" s="27" t="s">
        <v>33</v>
      </c>
      <c r="K440" s="25"/>
      <c r="L440" s="28" t="s">
        <v>0</v>
      </c>
      <c r="M440" s="29">
        <v>3301.24</v>
      </c>
    </row>
    <row r="441" spans="1:13" ht="13.5" thickBot="1" x14ac:dyDescent="0.25">
      <c r="A441" s="579"/>
      <c r="B441" s="58"/>
      <c r="C441" s="58"/>
      <c r="D441" s="58"/>
      <c r="E441" s="58"/>
      <c r="F441" s="58"/>
      <c r="G441" s="59"/>
      <c r="H441" s="60"/>
      <c r="I441" s="61"/>
      <c r="J441" s="30" t="s">
        <v>34</v>
      </c>
      <c r="K441" s="28"/>
      <c r="L441" s="28" t="s">
        <v>0</v>
      </c>
      <c r="M441" s="41">
        <v>320</v>
      </c>
    </row>
    <row r="442" spans="1:13" ht="23.25" thickBot="1" x14ac:dyDescent="0.25">
      <c r="A442" s="580"/>
      <c r="B442" s="43" t="s">
        <v>1644</v>
      </c>
      <c r="C442" s="32" t="s">
        <v>379</v>
      </c>
      <c r="D442" s="33">
        <v>43119</v>
      </c>
      <c r="E442" s="34" t="s">
        <v>37</v>
      </c>
      <c r="F442" s="35" t="s">
        <v>402</v>
      </c>
      <c r="G442" s="36"/>
      <c r="H442" s="37"/>
      <c r="I442" s="38"/>
      <c r="J442" s="39" t="s">
        <v>39</v>
      </c>
      <c r="K442" s="42"/>
      <c r="L442" s="40"/>
    </row>
    <row r="443" spans="1:13" ht="22.5" x14ac:dyDescent="0.2">
      <c r="A443" s="578">
        <v>86</v>
      </c>
      <c r="B443" s="57" t="s">
        <v>20</v>
      </c>
      <c r="C443" s="57" t="s">
        <v>21</v>
      </c>
      <c r="D443" s="57" t="s">
        <v>22</v>
      </c>
      <c r="E443" s="470" t="s">
        <v>23</v>
      </c>
      <c r="F443" s="484"/>
      <c r="G443" s="470" t="s">
        <v>14</v>
      </c>
      <c r="H443" s="485"/>
      <c r="I443" s="18"/>
      <c r="J443" s="19"/>
      <c r="K443" s="19"/>
      <c r="L443" s="19"/>
      <c r="M443" s="20"/>
    </row>
    <row r="444" spans="1:13" ht="168.75" x14ac:dyDescent="0.2">
      <c r="A444" s="579"/>
      <c r="B444" s="21" t="s">
        <v>390</v>
      </c>
      <c r="C444" s="21" t="s">
        <v>403</v>
      </c>
      <c r="D444" s="22">
        <v>43126</v>
      </c>
      <c r="E444" s="62"/>
      <c r="F444" s="63" t="s">
        <v>404</v>
      </c>
      <c r="G444" s="502" t="s">
        <v>379</v>
      </c>
      <c r="H444" s="503"/>
      <c r="I444" s="504"/>
      <c r="J444" s="23" t="s">
        <v>28</v>
      </c>
      <c r="K444" s="24"/>
      <c r="L444" s="25" t="s">
        <v>0</v>
      </c>
      <c r="M444" s="26">
        <v>996</v>
      </c>
    </row>
    <row r="445" spans="1:13" x14ac:dyDescent="0.2">
      <c r="A445" s="579"/>
      <c r="B445" s="58" t="s">
        <v>29</v>
      </c>
      <c r="C445" s="58" t="s">
        <v>30</v>
      </c>
      <c r="D445" s="58" t="s">
        <v>31</v>
      </c>
      <c r="E445" s="554" t="s">
        <v>32</v>
      </c>
      <c r="F445" s="555"/>
      <c r="G445" s="556"/>
      <c r="H445" s="557"/>
      <c r="I445" s="558"/>
      <c r="J445" s="27" t="s">
        <v>33</v>
      </c>
      <c r="K445" s="25"/>
      <c r="L445" s="28" t="s">
        <v>0</v>
      </c>
      <c r="M445" s="29">
        <v>954.65</v>
      </c>
    </row>
    <row r="446" spans="1:13" ht="13.5" thickBot="1" x14ac:dyDescent="0.25">
      <c r="A446" s="579"/>
      <c r="B446" s="58"/>
      <c r="C446" s="58"/>
      <c r="D446" s="58"/>
      <c r="E446" s="58"/>
      <c r="F446" s="58"/>
      <c r="G446" s="59"/>
      <c r="H446" s="60"/>
      <c r="I446" s="61"/>
      <c r="J446" s="30" t="s">
        <v>34</v>
      </c>
      <c r="K446" s="28"/>
      <c r="L446" s="40" t="s">
        <v>0</v>
      </c>
      <c r="M446" s="41">
        <v>452</v>
      </c>
    </row>
    <row r="447" spans="1:13" ht="23.25" thickBot="1" x14ac:dyDescent="0.25">
      <c r="A447" s="580"/>
      <c r="B447" s="43" t="s">
        <v>1644</v>
      </c>
      <c r="C447" s="32" t="s">
        <v>379</v>
      </c>
      <c r="D447" s="33">
        <v>43131</v>
      </c>
      <c r="E447" s="34" t="s">
        <v>37</v>
      </c>
      <c r="F447" s="35" t="s">
        <v>405</v>
      </c>
      <c r="G447" s="36"/>
      <c r="H447" s="37"/>
      <c r="I447" s="38"/>
      <c r="J447" s="39" t="s">
        <v>39</v>
      </c>
      <c r="K447" s="42"/>
    </row>
    <row r="448" spans="1:13" ht="22.5" x14ac:dyDescent="0.2">
      <c r="A448" s="578">
        <v>87</v>
      </c>
      <c r="B448" s="57" t="s">
        <v>20</v>
      </c>
      <c r="C448" s="57" t="s">
        <v>21</v>
      </c>
      <c r="D448" s="57" t="s">
        <v>22</v>
      </c>
      <c r="E448" s="470" t="s">
        <v>23</v>
      </c>
      <c r="F448" s="484"/>
      <c r="G448" s="470" t="s">
        <v>14</v>
      </c>
      <c r="H448" s="485"/>
      <c r="I448" s="18"/>
      <c r="J448" s="19"/>
      <c r="K448" s="19"/>
      <c r="L448" s="19"/>
      <c r="M448" s="20"/>
    </row>
    <row r="449" spans="1:13" ht="45" x14ac:dyDescent="0.2">
      <c r="A449" s="579"/>
      <c r="B449" s="21" t="s">
        <v>390</v>
      </c>
      <c r="C449" s="21" t="s">
        <v>406</v>
      </c>
      <c r="D449" s="22">
        <v>43161</v>
      </c>
      <c r="E449" s="62"/>
      <c r="F449" s="63" t="s">
        <v>392</v>
      </c>
      <c r="G449" s="502" t="s">
        <v>379</v>
      </c>
      <c r="H449" s="503"/>
      <c r="I449" s="504"/>
      <c r="J449" s="23" t="s">
        <v>28</v>
      </c>
      <c r="K449" s="24"/>
      <c r="L449" s="25" t="s">
        <v>0</v>
      </c>
      <c r="M449" s="26">
        <v>875</v>
      </c>
    </row>
    <row r="450" spans="1:13" x14ac:dyDescent="0.2">
      <c r="A450" s="579"/>
      <c r="B450" s="58" t="s">
        <v>29</v>
      </c>
      <c r="C450" s="58" t="s">
        <v>30</v>
      </c>
      <c r="D450" s="58" t="s">
        <v>31</v>
      </c>
      <c r="E450" s="554" t="s">
        <v>32</v>
      </c>
      <c r="F450" s="555"/>
      <c r="G450" s="556"/>
      <c r="H450" s="557"/>
      <c r="I450" s="558"/>
      <c r="J450" s="27" t="s">
        <v>33</v>
      </c>
      <c r="K450" s="25"/>
      <c r="L450" s="28" t="s">
        <v>0</v>
      </c>
      <c r="M450" s="29">
        <v>2336.9899999999998</v>
      </c>
    </row>
    <row r="451" spans="1:13" ht="13.5" thickBot="1" x14ac:dyDescent="0.25">
      <c r="A451" s="579"/>
      <c r="B451" s="58"/>
      <c r="C451" s="58"/>
      <c r="D451" s="58"/>
      <c r="E451" s="58"/>
      <c r="F451" s="58"/>
      <c r="G451" s="59"/>
      <c r="H451" s="60"/>
      <c r="I451" s="61"/>
      <c r="J451" s="30" t="s">
        <v>34</v>
      </c>
      <c r="K451" s="28"/>
      <c r="L451" s="40" t="s">
        <v>0</v>
      </c>
      <c r="M451" s="41">
        <v>395</v>
      </c>
    </row>
    <row r="452" spans="1:13" ht="23.25" thickBot="1" x14ac:dyDescent="0.25">
      <c r="A452" s="580"/>
      <c r="B452" s="43" t="s">
        <v>1644</v>
      </c>
      <c r="C452" s="32" t="s">
        <v>379</v>
      </c>
      <c r="D452" s="33">
        <v>43167</v>
      </c>
      <c r="E452" s="34" t="s">
        <v>37</v>
      </c>
      <c r="F452" s="35" t="s">
        <v>407</v>
      </c>
      <c r="G452" s="36"/>
      <c r="H452" s="37"/>
      <c r="I452" s="38"/>
      <c r="J452" s="39" t="s">
        <v>39</v>
      </c>
      <c r="K452" s="42"/>
    </row>
    <row r="453" spans="1:13" ht="22.5" x14ac:dyDescent="0.2">
      <c r="A453" s="578">
        <v>88</v>
      </c>
      <c r="B453" s="57" t="s">
        <v>20</v>
      </c>
      <c r="C453" s="57" t="s">
        <v>21</v>
      </c>
      <c r="D453" s="57" t="s">
        <v>22</v>
      </c>
      <c r="E453" s="470" t="s">
        <v>23</v>
      </c>
      <c r="F453" s="484"/>
      <c r="G453" s="470" t="s">
        <v>14</v>
      </c>
      <c r="H453" s="485"/>
      <c r="I453" s="18"/>
      <c r="J453" s="19"/>
      <c r="K453" s="19"/>
      <c r="L453" s="19"/>
      <c r="M453" s="20"/>
    </row>
    <row r="454" spans="1:13" ht="78.75" x14ac:dyDescent="0.2">
      <c r="A454" s="579"/>
      <c r="B454" s="21" t="s">
        <v>390</v>
      </c>
      <c r="C454" s="21" t="s">
        <v>408</v>
      </c>
      <c r="D454" s="22">
        <v>43183</v>
      </c>
      <c r="E454" s="62"/>
      <c r="F454" s="63" t="s">
        <v>409</v>
      </c>
      <c r="G454" s="502" t="s">
        <v>410</v>
      </c>
      <c r="H454" s="503"/>
      <c r="I454" s="504"/>
      <c r="J454" s="23" t="s">
        <v>28</v>
      </c>
      <c r="K454" s="24"/>
      <c r="L454" s="25" t="s">
        <v>0</v>
      </c>
      <c r="M454" s="26">
        <v>720</v>
      </c>
    </row>
    <row r="455" spans="1:13" x14ac:dyDescent="0.2">
      <c r="A455" s="579"/>
      <c r="B455" s="58" t="s">
        <v>29</v>
      </c>
      <c r="C455" s="58" t="s">
        <v>30</v>
      </c>
      <c r="D455" s="58" t="s">
        <v>31</v>
      </c>
      <c r="E455" s="554" t="s">
        <v>32</v>
      </c>
      <c r="F455" s="555"/>
      <c r="G455" s="556"/>
      <c r="H455" s="557"/>
      <c r="I455" s="558"/>
      <c r="J455" s="27" t="s">
        <v>33</v>
      </c>
      <c r="K455" s="25"/>
      <c r="L455" s="28" t="s">
        <v>0</v>
      </c>
      <c r="M455" s="29">
        <v>12500</v>
      </c>
    </row>
    <row r="456" spans="1:13" x14ac:dyDescent="0.2">
      <c r="A456" s="579"/>
      <c r="B456" s="58"/>
      <c r="C456" s="58"/>
      <c r="D456" s="58"/>
      <c r="E456" s="58"/>
      <c r="F456" s="58"/>
      <c r="G456" s="59"/>
      <c r="H456" s="60"/>
      <c r="I456" s="61"/>
      <c r="J456" s="30" t="s">
        <v>34</v>
      </c>
      <c r="K456" s="28"/>
      <c r="L456" s="28"/>
      <c r="M456" s="31"/>
    </row>
    <row r="457" spans="1:13" ht="23.25" thickBot="1" x14ac:dyDescent="0.25">
      <c r="A457" s="580"/>
      <c r="B457" s="43" t="s">
        <v>1644</v>
      </c>
      <c r="C457" s="32" t="s">
        <v>410</v>
      </c>
      <c r="D457" s="33">
        <v>43190</v>
      </c>
      <c r="E457" s="34" t="s">
        <v>37</v>
      </c>
      <c r="F457" s="35" t="s">
        <v>411</v>
      </c>
      <c r="G457" s="36"/>
      <c r="H457" s="37"/>
      <c r="I457" s="38"/>
      <c r="J457" s="39" t="s">
        <v>39</v>
      </c>
      <c r="K457" s="42"/>
      <c r="L457" s="40"/>
      <c r="M457" s="41"/>
    </row>
    <row r="458" spans="1:13" ht="22.5" x14ac:dyDescent="0.2">
      <c r="A458" s="578">
        <v>89</v>
      </c>
      <c r="B458" s="57" t="s">
        <v>20</v>
      </c>
      <c r="C458" s="57" t="s">
        <v>21</v>
      </c>
      <c r="D458" s="57" t="s">
        <v>22</v>
      </c>
      <c r="E458" s="470" t="s">
        <v>23</v>
      </c>
      <c r="F458" s="484"/>
      <c r="G458" s="470" t="s">
        <v>14</v>
      </c>
      <c r="H458" s="485"/>
      <c r="I458" s="18"/>
      <c r="J458" s="19"/>
      <c r="K458" s="19"/>
      <c r="L458" s="19"/>
      <c r="M458" s="20"/>
    </row>
    <row r="459" spans="1:13" ht="56.25" x14ac:dyDescent="0.2">
      <c r="A459" s="579"/>
      <c r="B459" s="21" t="s">
        <v>412</v>
      </c>
      <c r="C459" s="21" t="s">
        <v>413</v>
      </c>
      <c r="D459" s="22">
        <v>43161</v>
      </c>
      <c r="E459" s="62"/>
      <c r="F459" s="63" t="s">
        <v>392</v>
      </c>
      <c r="G459" s="502" t="s">
        <v>379</v>
      </c>
      <c r="H459" s="503"/>
      <c r="I459" s="504"/>
      <c r="J459" s="23" t="s">
        <v>28</v>
      </c>
      <c r="K459" s="24"/>
      <c r="L459" s="25" t="s">
        <v>0</v>
      </c>
      <c r="M459" s="26">
        <v>2275</v>
      </c>
    </row>
    <row r="460" spans="1:13" x14ac:dyDescent="0.2">
      <c r="A460" s="579"/>
      <c r="B460" s="58" t="s">
        <v>29</v>
      </c>
      <c r="C460" s="58" t="s">
        <v>30</v>
      </c>
      <c r="D460" s="58" t="s">
        <v>31</v>
      </c>
      <c r="E460" s="554" t="s">
        <v>32</v>
      </c>
      <c r="F460" s="555"/>
      <c r="G460" s="556"/>
      <c r="H460" s="557"/>
      <c r="I460" s="558"/>
      <c r="J460" s="27" t="s">
        <v>33</v>
      </c>
      <c r="K460" s="25"/>
      <c r="L460" s="28" t="s">
        <v>0</v>
      </c>
      <c r="M460" s="29">
        <v>1197.8900000000001</v>
      </c>
    </row>
    <row r="461" spans="1:13" x14ac:dyDescent="0.2">
      <c r="A461" s="579"/>
      <c r="B461" s="58"/>
      <c r="C461" s="58"/>
      <c r="D461" s="58"/>
      <c r="E461" s="58"/>
      <c r="F461" s="58"/>
      <c r="G461" s="59"/>
      <c r="H461" s="60"/>
      <c r="I461" s="61"/>
      <c r="J461" s="30" t="s">
        <v>34</v>
      </c>
      <c r="K461" s="28"/>
      <c r="L461" s="28"/>
      <c r="M461" s="31"/>
    </row>
    <row r="462" spans="1:13" ht="23.25" thickBot="1" x14ac:dyDescent="0.25">
      <c r="A462" s="580"/>
      <c r="B462" s="43" t="s">
        <v>1644</v>
      </c>
      <c r="C462" s="32" t="s">
        <v>379</v>
      </c>
      <c r="D462" s="33">
        <v>43175</v>
      </c>
      <c r="E462" s="34" t="s">
        <v>37</v>
      </c>
      <c r="F462" s="35" t="s">
        <v>414</v>
      </c>
      <c r="G462" s="36"/>
      <c r="H462" s="37"/>
      <c r="I462" s="38"/>
      <c r="J462" s="39" t="s">
        <v>39</v>
      </c>
      <c r="K462" s="42"/>
      <c r="L462" s="40"/>
      <c r="M462" s="41"/>
    </row>
    <row r="463" spans="1:13" ht="22.5" x14ac:dyDescent="0.2">
      <c r="A463" s="578">
        <v>90</v>
      </c>
      <c r="B463" s="57" t="s">
        <v>20</v>
      </c>
      <c r="C463" s="57" t="s">
        <v>21</v>
      </c>
      <c r="D463" s="57" t="s">
        <v>22</v>
      </c>
      <c r="E463" s="470" t="s">
        <v>23</v>
      </c>
      <c r="F463" s="484"/>
      <c r="G463" s="470" t="s">
        <v>14</v>
      </c>
      <c r="H463" s="485"/>
      <c r="I463" s="18"/>
      <c r="J463" s="19"/>
      <c r="K463" s="19"/>
      <c r="L463" s="19"/>
      <c r="M463" s="20"/>
    </row>
    <row r="464" spans="1:13" ht="33.75" x14ac:dyDescent="0.2">
      <c r="A464" s="579"/>
      <c r="B464" s="21" t="s">
        <v>415</v>
      </c>
      <c r="C464" s="21" t="s">
        <v>416</v>
      </c>
      <c r="D464" s="22">
        <v>43035</v>
      </c>
      <c r="E464" s="62"/>
      <c r="F464" s="63" t="s">
        <v>417</v>
      </c>
      <c r="G464" s="502" t="s">
        <v>418</v>
      </c>
      <c r="H464" s="503"/>
      <c r="I464" s="504"/>
      <c r="J464" s="23" t="s">
        <v>28</v>
      </c>
      <c r="K464" s="24"/>
      <c r="L464" s="25" t="s">
        <v>0</v>
      </c>
      <c r="M464" s="26">
        <v>1778</v>
      </c>
    </row>
    <row r="465" spans="1:13" x14ac:dyDescent="0.2">
      <c r="A465" s="579"/>
      <c r="B465" s="58" t="s">
        <v>29</v>
      </c>
      <c r="C465" s="58" t="s">
        <v>30</v>
      </c>
      <c r="D465" s="58" t="s">
        <v>31</v>
      </c>
      <c r="E465" s="554" t="s">
        <v>32</v>
      </c>
      <c r="F465" s="555"/>
      <c r="G465" s="556"/>
      <c r="H465" s="557"/>
      <c r="I465" s="558"/>
      <c r="J465" s="27" t="s">
        <v>33</v>
      </c>
      <c r="K465" s="25"/>
      <c r="L465" s="28" t="s">
        <v>0</v>
      </c>
      <c r="M465" s="29">
        <v>3295</v>
      </c>
    </row>
    <row r="466" spans="1:13" x14ac:dyDescent="0.2">
      <c r="A466" s="579"/>
      <c r="B466" s="58"/>
      <c r="C466" s="58"/>
      <c r="D466" s="58"/>
      <c r="E466" s="58"/>
      <c r="F466" s="58"/>
      <c r="G466" s="59"/>
      <c r="H466" s="60"/>
      <c r="I466" s="61"/>
      <c r="J466" s="30" t="s">
        <v>34</v>
      </c>
      <c r="K466" s="28"/>
      <c r="L466" s="28"/>
      <c r="M466" s="31"/>
    </row>
    <row r="467" spans="1:13" ht="23.25" thickBot="1" x14ac:dyDescent="0.25">
      <c r="A467" s="580"/>
      <c r="B467" s="43" t="s">
        <v>1611</v>
      </c>
      <c r="C467" s="32" t="s">
        <v>418</v>
      </c>
      <c r="D467" s="33">
        <v>43043</v>
      </c>
      <c r="E467" s="34" t="s">
        <v>37</v>
      </c>
      <c r="F467" s="35" t="s">
        <v>419</v>
      </c>
      <c r="G467" s="36"/>
      <c r="H467" s="37"/>
      <c r="I467" s="38"/>
      <c r="J467" s="39" t="s">
        <v>39</v>
      </c>
      <c r="K467" s="42"/>
      <c r="L467" s="40"/>
      <c r="M467" s="41"/>
    </row>
    <row r="468" spans="1:13" ht="22.5" x14ac:dyDescent="0.2">
      <c r="A468" s="578">
        <v>91</v>
      </c>
      <c r="B468" s="57" t="s">
        <v>20</v>
      </c>
      <c r="C468" s="57" t="s">
        <v>21</v>
      </c>
      <c r="D468" s="57" t="s">
        <v>22</v>
      </c>
      <c r="E468" s="470" t="s">
        <v>23</v>
      </c>
      <c r="F468" s="484"/>
      <c r="G468" s="470" t="s">
        <v>14</v>
      </c>
      <c r="H468" s="485"/>
      <c r="I468" s="18"/>
      <c r="J468" s="19"/>
      <c r="K468" s="19"/>
      <c r="L468" s="19"/>
      <c r="M468" s="20"/>
    </row>
    <row r="469" spans="1:13" ht="22.5" customHeight="1" x14ac:dyDescent="0.2">
      <c r="A469" s="579"/>
      <c r="B469" s="21" t="s">
        <v>415</v>
      </c>
      <c r="C469" s="21" t="s">
        <v>420</v>
      </c>
      <c r="D469" s="22">
        <v>43029</v>
      </c>
      <c r="E469" s="62"/>
      <c r="F469" s="63" t="s">
        <v>388</v>
      </c>
      <c r="G469" s="502" t="s">
        <v>410</v>
      </c>
      <c r="H469" s="503"/>
      <c r="I469" s="504"/>
      <c r="J469" s="23" t="s">
        <v>28</v>
      </c>
      <c r="K469" s="24"/>
      <c r="L469" s="25" t="s">
        <v>0</v>
      </c>
      <c r="M469" s="26">
        <v>928</v>
      </c>
    </row>
    <row r="470" spans="1:13" x14ac:dyDescent="0.2">
      <c r="A470" s="579"/>
      <c r="B470" s="58" t="s">
        <v>29</v>
      </c>
      <c r="C470" s="58" t="s">
        <v>30</v>
      </c>
      <c r="D470" s="58" t="s">
        <v>31</v>
      </c>
      <c r="E470" s="554" t="s">
        <v>32</v>
      </c>
      <c r="F470" s="555"/>
      <c r="G470" s="556"/>
      <c r="H470" s="557"/>
      <c r="I470" s="558"/>
      <c r="J470" s="27" t="s">
        <v>33</v>
      </c>
      <c r="K470" s="25"/>
      <c r="L470" s="28" t="s">
        <v>0</v>
      </c>
      <c r="M470" s="29">
        <v>1105</v>
      </c>
    </row>
    <row r="471" spans="1:13" x14ac:dyDescent="0.2">
      <c r="A471" s="579"/>
      <c r="B471" s="58"/>
      <c r="C471" s="58"/>
      <c r="D471" s="58"/>
      <c r="E471" s="58"/>
      <c r="F471" s="58"/>
      <c r="G471" s="59"/>
      <c r="H471" s="60"/>
      <c r="I471" s="61"/>
      <c r="J471" s="30" t="s">
        <v>34</v>
      </c>
      <c r="K471" s="28"/>
      <c r="L471" s="28"/>
      <c r="M471" s="31"/>
    </row>
    <row r="472" spans="1:13" ht="23.25" thickBot="1" x14ac:dyDescent="0.25">
      <c r="A472" s="580"/>
      <c r="B472" s="43" t="s">
        <v>1611</v>
      </c>
      <c r="C472" s="32" t="s">
        <v>410</v>
      </c>
      <c r="D472" s="33">
        <v>43034</v>
      </c>
      <c r="E472" s="34" t="s">
        <v>37</v>
      </c>
      <c r="F472" s="35" t="s">
        <v>421</v>
      </c>
      <c r="G472" s="36"/>
      <c r="H472" s="37"/>
      <c r="I472" s="38"/>
      <c r="J472" s="39" t="s">
        <v>39</v>
      </c>
      <c r="K472" s="42"/>
      <c r="L472" s="40"/>
      <c r="M472" s="41"/>
    </row>
    <row r="473" spans="1:13" ht="22.5" x14ac:dyDescent="0.2">
      <c r="A473" s="578">
        <v>92</v>
      </c>
      <c r="B473" s="57" t="s">
        <v>20</v>
      </c>
      <c r="C473" s="57" t="s">
        <v>21</v>
      </c>
      <c r="D473" s="57" t="s">
        <v>22</v>
      </c>
      <c r="E473" s="470" t="s">
        <v>23</v>
      </c>
      <c r="F473" s="484"/>
      <c r="G473" s="470" t="s">
        <v>14</v>
      </c>
      <c r="H473" s="485"/>
      <c r="I473" s="18"/>
      <c r="J473" s="19"/>
      <c r="K473" s="19"/>
      <c r="L473" s="19"/>
      <c r="M473" s="20"/>
    </row>
    <row r="474" spans="1:13" ht="33.75" x14ac:dyDescent="0.2">
      <c r="A474" s="579"/>
      <c r="B474" s="21" t="s">
        <v>415</v>
      </c>
      <c r="C474" s="21" t="s">
        <v>422</v>
      </c>
      <c r="D474" s="22">
        <v>43049</v>
      </c>
      <c r="E474" s="62"/>
      <c r="F474" s="63" t="s">
        <v>423</v>
      </c>
      <c r="G474" s="502" t="s">
        <v>410</v>
      </c>
      <c r="H474" s="503"/>
      <c r="I474" s="504"/>
      <c r="J474" s="23" t="s">
        <v>28</v>
      </c>
      <c r="K474" s="24"/>
      <c r="L474" s="25" t="s">
        <v>0</v>
      </c>
      <c r="M474" s="26">
        <v>1710</v>
      </c>
    </row>
    <row r="475" spans="1:13" x14ac:dyDescent="0.2">
      <c r="A475" s="579"/>
      <c r="B475" s="58" t="s">
        <v>29</v>
      </c>
      <c r="C475" s="58" t="s">
        <v>30</v>
      </c>
      <c r="D475" s="58" t="s">
        <v>31</v>
      </c>
      <c r="E475" s="554" t="s">
        <v>32</v>
      </c>
      <c r="F475" s="555"/>
      <c r="G475" s="556"/>
      <c r="H475" s="557"/>
      <c r="I475" s="558"/>
      <c r="J475" s="27" t="s">
        <v>33</v>
      </c>
      <c r="K475" s="25"/>
      <c r="L475" s="28" t="s">
        <v>0</v>
      </c>
      <c r="M475" s="29">
        <v>1975</v>
      </c>
    </row>
    <row r="476" spans="1:13" x14ac:dyDescent="0.2">
      <c r="A476" s="579"/>
      <c r="B476" s="58"/>
      <c r="C476" s="58"/>
      <c r="D476" s="58"/>
      <c r="E476" s="58"/>
      <c r="F476" s="58"/>
      <c r="G476" s="59"/>
      <c r="H476" s="60"/>
      <c r="I476" s="61"/>
      <c r="J476" s="30" t="s">
        <v>34</v>
      </c>
      <c r="K476" s="28"/>
      <c r="L476" s="28"/>
      <c r="M476" s="31"/>
    </row>
    <row r="477" spans="1:13" ht="23.25" thickBot="1" x14ac:dyDescent="0.25">
      <c r="A477" s="580"/>
      <c r="B477" s="43" t="s">
        <v>1611</v>
      </c>
      <c r="C477" s="32" t="s">
        <v>410</v>
      </c>
      <c r="D477" s="33">
        <v>43059</v>
      </c>
      <c r="E477" s="34" t="s">
        <v>37</v>
      </c>
      <c r="F477" s="35" t="s">
        <v>424</v>
      </c>
      <c r="G477" s="36"/>
      <c r="H477" s="37"/>
      <c r="I477" s="38"/>
      <c r="J477" s="39" t="s">
        <v>39</v>
      </c>
      <c r="K477" s="42"/>
      <c r="L477" s="40"/>
      <c r="M477" s="41"/>
    </row>
    <row r="478" spans="1:13" ht="22.5" x14ac:dyDescent="0.2">
      <c r="A478" s="578">
        <v>93</v>
      </c>
      <c r="B478" s="57" t="s">
        <v>20</v>
      </c>
      <c r="C478" s="57" t="s">
        <v>21</v>
      </c>
      <c r="D478" s="57" t="s">
        <v>22</v>
      </c>
      <c r="E478" s="470" t="s">
        <v>23</v>
      </c>
      <c r="F478" s="484"/>
      <c r="G478" s="470" t="s">
        <v>14</v>
      </c>
      <c r="H478" s="485"/>
      <c r="I478" s="18"/>
      <c r="J478" s="19"/>
      <c r="K478" s="19"/>
      <c r="L478" s="19"/>
      <c r="M478" s="20"/>
    </row>
    <row r="479" spans="1:13" ht="45" x14ac:dyDescent="0.2">
      <c r="A479" s="579"/>
      <c r="B479" s="21" t="s">
        <v>415</v>
      </c>
      <c r="C479" s="21" t="s">
        <v>425</v>
      </c>
      <c r="D479" s="22">
        <v>43070</v>
      </c>
      <c r="E479" s="62"/>
      <c r="F479" s="63" t="s">
        <v>388</v>
      </c>
      <c r="G479" s="502" t="s">
        <v>410</v>
      </c>
      <c r="H479" s="503"/>
      <c r="I479" s="504"/>
      <c r="J479" s="23" t="s">
        <v>28</v>
      </c>
      <c r="K479" s="24"/>
      <c r="L479" s="25" t="s">
        <v>0</v>
      </c>
      <c r="M479" s="26">
        <v>2552</v>
      </c>
    </row>
    <row r="480" spans="1:13" x14ac:dyDescent="0.2">
      <c r="A480" s="579"/>
      <c r="B480" s="58" t="s">
        <v>29</v>
      </c>
      <c r="C480" s="58" t="s">
        <v>30</v>
      </c>
      <c r="D480" s="58" t="s">
        <v>31</v>
      </c>
      <c r="E480" s="554" t="s">
        <v>32</v>
      </c>
      <c r="F480" s="555"/>
      <c r="G480" s="556"/>
      <c r="H480" s="557"/>
      <c r="I480" s="558"/>
      <c r="J480" s="27" t="s">
        <v>33</v>
      </c>
      <c r="K480" s="25"/>
      <c r="L480" s="28" t="s">
        <v>0</v>
      </c>
      <c r="M480" s="29">
        <v>4015</v>
      </c>
    </row>
    <row r="481" spans="1:13" x14ac:dyDescent="0.2">
      <c r="A481" s="579"/>
      <c r="B481" s="58"/>
      <c r="C481" s="58"/>
      <c r="D481" s="58"/>
      <c r="E481" s="58"/>
      <c r="F481" s="58"/>
      <c r="G481" s="59"/>
      <c r="H481" s="60"/>
      <c r="I481" s="61"/>
      <c r="J481" s="30" t="s">
        <v>34</v>
      </c>
      <c r="K481" s="28"/>
      <c r="L481" s="28"/>
      <c r="M481" s="31"/>
    </row>
    <row r="482" spans="1:13" ht="23.25" thickBot="1" x14ac:dyDescent="0.25">
      <c r="A482" s="580"/>
      <c r="B482" s="43" t="s">
        <v>1611</v>
      </c>
      <c r="C482" s="32" t="s">
        <v>410</v>
      </c>
      <c r="D482" s="33">
        <v>43085</v>
      </c>
      <c r="E482" s="34" t="s">
        <v>37</v>
      </c>
      <c r="F482" s="35" t="s">
        <v>426</v>
      </c>
      <c r="G482" s="36"/>
      <c r="H482" s="37"/>
      <c r="I482" s="38"/>
      <c r="J482" s="39" t="s">
        <v>39</v>
      </c>
      <c r="K482" s="42"/>
      <c r="L482" s="40"/>
      <c r="M482" s="41"/>
    </row>
    <row r="483" spans="1:13" ht="22.5" x14ac:dyDescent="0.2">
      <c r="A483" s="578">
        <v>94</v>
      </c>
      <c r="B483" s="57" t="s">
        <v>20</v>
      </c>
      <c r="C483" s="57" t="s">
        <v>21</v>
      </c>
      <c r="D483" s="57" t="s">
        <v>22</v>
      </c>
      <c r="E483" s="470" t="s">
        <v>23</v>
      </c>
      <c r="F483" s="484"/>
      <c r="G483" s="470" t="s">
        <v>14</v>
      </c>
      <c r="H483" s="485"/>
      <c r="I483" s="18"/>
      <c r="J483" s="19"/>
      <c r="K483" s="19"/>
      <c r="L483" s="19"/>
      <c r="M483" s="20"/>
    </row>
    <row r="484" spans="1:13" ht="33.75" x14ac:dyDescent="0.2">
      <c r="A484" s="579"/>
      <c r="B484" s="21" t="s">
        <v>415</v>
      </c>
      <c r="C484" s="21" t="s">
        <v>427</v>
      </c>
      <c r="D484" s="22">
        <v>43066</v>
      </c>
      <c r="E484" s="62"/>
      <c r="F484" s="63" t="s">
        <v>428</v>
      </c>
      <c r="G484" s="502" t="s">
        <v>410</v>
      </c>
      <c r="H484" s="503"/>
      <c r="I484" s="504"/>
      <c r="J484" s="23" t="s">
        <v>28</v>
      </c>
      <c r="K484" s="24"/>
      <c r="L484" s="25" t="s">
        <v>0</v>
      </c>
      <c r="M484" s="26">
        <v>861</v>
      </c>
    </row>
    <row r="485" spans="1:13" x14ac:dyDescent="0.2">
      <c r="A485" s="579"/>
      <c r="B485" s="58" t="s">
        <v>29</v>
      </c>
      <c r="C485" s="58" t="s">
        <v>30</v>
      </c>
      <c r="D485" s="58" t="s">
        <v>31</v>
      </c>
      <c r="E485" s="554" t="s">
        <v>32</v>
      </c>
      <c r="F485" s="555"/>
      <c r="G485" s="556"/>
      <c r="H485" s="557"/>
      <c r="I485" s="558"/>
      <c r="J485" s="27" t="s">
        <v>33</v>
      </c>
      <c r="K485" s="25"/>
      <c r="L485" s="28" t="s">
        <v>0</v>
      </c>
      <c r="M485" s="29">
        <v>215</v>
      </c>
    </row>
    <row r="486" spans="1:13" x14ac:dyDescent="0.2">
      <c r="A486" s="579"/>
      <c r="B486" s="58"/>
      <c r="C486" s="58"/>
      <c r="D486" s="58"/>
      <c r="E486" s="58"/>
      <c r="F486" s="58"/>
      <c r="G486" s="59"/>
      <c r="H486" s="60"/>
      <c r="I486" s="61"/>
      <c r="J486" s="30" t="s">
        <v>34</v>
      </c>
      <c r="K486" s="28"/>
      <c r="L486" s="28"/>
      <c r="M486" s="31"/>
    </row>
    <row r="487" spans="1:13" ht="23.25" thickBot="1" x14ac:dyDescent="0.25">
      <c r="A487" s="580"/>
      <c r="B487" s="43" t="s">
        <v>1611</v>
      </c>
      <c r="C487" s="32" t="s">
        <v>410</v>
      </c>
      <c r="D487" s="33">
        <v>43069</v>
      </c>
      <c r="E487" s="34" t="s">
        <v>37</v>
      </c>
      <c r="F487" s="35" t="s">
        <v>429</v>
      </c>
      <c r="G487" s="36"/>
      <c r="H487" s="37"/>
      <c r="I487" s="38"/>
      <c r="J487" s="39" t="s">
        <v>39</v>
      </c>
      <c r="K487" s="42"/>
      <c r="L487" s="40"/>
      <c r="M487" s="41"/>
    </row>
    <row r="488" spans="1:13" ht="22.5" x14ac:dyDescent="0.2">
      <c r="A488" s="578">
        <v>95</v>
      </c>
      <c r="B488" s="57" t="s">
        <v>20</v>
      </c>
      <c r="C488" s="57" t="s">
        <v>21</v>
      </c>
      <c r="D488" s="57" t="s">
        <v>22</v>
      </c>
      <c r="E488" s="470" t="s">
        <v>23</v>
      </c>
      <c r="F488" s="484"/>
      <c r="G488" s="470" t="s">
        <v>14</v>
      </c>
      <c r="H488" s="485"/>
      <c r="I488" s="18"/>
      <c r="J488" s="19"/>
      <c r="K488" s="19"/>
      <c r="L488" s="19"/>
      <c r="M488" s="20"/>
    </row>
    <row r="489" spans="1:13" ht="56.25" x14ac:dyDescent="0.2">
      <c r="A489" s="579"/>
      <c r="B489" s="21" t="s">
        <v>415</v>
      </c>
      <c r="C489" s="21" t="s">
        <v>1709</v>
      </c>
      <c r="D489" s="22">
        <v>43142</v>
      </c>
      <c r="E489" s="62"/>
      <c r="F489" s="63" t="s">
        <v>423</v>
      </c>
      <c r="G489" s="502" t="s">
        <v>410</v>
      </c>
      <c r="H489" s="503"/>
      <c r="I489" s="504"/>
      <c r="J489" s="23" t="s">
        <v>28</v>
      </c>
      <c r="K489" s="24"/>
      <c r="L489" s="25" t="s">
        <v>0</v>
      </c>
      <c r="M489" s="26">
        <v>950</v>
      </c>
    </row>
    <row r="490" spans="1:13" x14ac:dyDescent="0.2">
      <c r="A490" s="579"/>
      <c r="B490" s="58" t="s">
        <v>29</v>
      </c>
      <c r="C490" s="58" t="s">
        <v>30</v>
      </c>
      <c r="D490" s="58" t="s">
        <v>31</v>
      </c>
      <c r="E490" s="554" t="s">
        <v>32</v>
      </c>
      <c r="F490" s="555"/>
      <c r="G490" s="556"/>
      <c r="H490" s="557"/>
      <c r="I490" s="558"/>
      <c r="J490" s="27" t="s">
        <v>33</v>
      </c>
      <c r="K490" s="25"/>
      <c r="L490" s="28" t="s">
        <v>0</v>
      </c>
      <c r="M490" s="29">
        <v>2075</v>
      </c>
    </row>
    <row r="491" spans="1:13" x14ac:dyDescent="0.2">
      <c r="A491" s="579"/>
      <c r="B491" s="58"/>
      <c r="C491" s="58"/>
      <c r="D491" s="58"/>
      <c r="E491" s="58"/>
      <c r="F491" s="58"/>
      <c r="G491" s="59"/>
      <c r="H491" s="60"/>
      <c r="I491" s="61"/>
      <c r="J491" s="30" t="s">
        <v>34</v>
      </c>
      <c r="K491" s="28"/>
      <c r="L491" s="28"/>
      <c r="M491" s="31"/>
    </row>
    <row r="492" spans="1:13" ht="23.25" thickBot="1" x14ac:dyDescent="0.25">
      <c r="A492" s="580"/>
      <c r="B492" s="43" t="s">
        <v>1611</v>
      </c>
      <c r="C492" s="32" t="s">
        <v>410</v>
      </c>
      <c r="D492" s="33">
        <v>43151</v>
      </c>
      <c r="E492" s="34" t="s">
        <v>37</v>
      </c>
      <c r="F492" s="35" t="s">
        <v>430</v>
      </c>
      <c r="G492" s="36"/>
      <c r="H492" s="37"/>
      <c r="I492" s="38"/>
      <c r="J492" s="39" t="s">
        <v>39</v>
      </c>
      <c r="K492" s="42"/>
      <c r="L492" s="40"/>
      <c r="M492" s="41"/>
    </row>
    <row r="493" spans="1:13" ht="22.5" x14ac:dyDescent="0.2">
      <c r="A493" s="578">
        <v>96</v>
      </c>
      <c r="B493" s="57" t="s">
        <v>20</v>
      </c>
      <c r="C493" s="57" t="s">
        <v>21</v>
      </c>
      <c r="D493" s="57" t="s">
        <v>22</v>
      </c>
      <c r="E493" s="470" t="s">
        <v>23</v>
      </c>
      <c r="F493" s="484"/>
      <c r="G493" s="470" t="s">
        <v>14</v>
      </c>
      <c r="H493" s="485"/>
      <c r="I493" s="18"/>
      <c r="J493" s="19"/>
      <c r="K493" s="19"/>
      <c r="L493" s="19"/>
      <c r="M493" s="20"/>
    </row>
    <row r="494" spans="1:13" ht="67.5" x14ac:dyDescent="0.2">
      <c r="A494" s="579"/>
      <c r="B494" s="21" t="s">
        <v>415</v>
      </c>
      <c r="C494" s="21" t="s">
        <v>431</v>
      </c>
      <c r="D494" s="22">
        <v>43154</v>
      </c>
      <c r="E494" s="62"/>
      <c r="F494" s="63" t="s">
        <v>432</v>
      </c>
      <c r="G494" s="502" t="s">
        <v>410</v>
      </c>
      <c r="H494" s="503"/>
      <c r="I494" s="504"/>
      <c r="J494" s="23" t="s">
        <v>28</v>
      </c>
      <c r="K494" s="24"/>
      <c r="L494" s="25" t="s">
        <v>0</v>
      </c>
      <c r="M494" s="26">
        <v>1442</v>
      </c>
    </row>
    <row r="495" spans="1:13" x14ac:dyDescent="0.2">
      <c r="A495" s="579"/>
      <c r="B495" s="58" t="s">
        <v>29</v>
      </c>
      <c r="C495" s="58" t="s">
        <v>30</v>
      </c>
      <c r="D495" s="58" t="s">
        <v>31</v>
      </c>
      <c r="E495" s="554" t="s">
        <v>32</v>
      </c>
      <c r="F495" s="555"/>
      <c r="G495" s="556"/>
      <c r="H495" s="557"/>
      <c r="I495" s="558"/>
      <c r="J495" s="27" t="s">
        <v>33</v>
      </c>
      <c r="K495" s="25"/>
      <c r="L495" s="28" t="s">
        <v>0</v>
      </c>
      <c r="M495" s="29">
        <v>1996.05</v>
      </c>
    </row>
    <row r="496" spans="1:13" x14ac:dyDescent="0.2">
      <c r="A496" s="579"/>
      <c r="B496" s="58"/>
      <c r="C496" s="58"/>
      <c r="D496" s="58"/>
      <c r="E496" s="58"/>
      <c r="F496" s="58"/>
      <c r="G496" s="59"/>
      <c r="H496" s="60"/>
      <c r="I496" s="61"/>
      <c r="J496" s="30" t="s">
        <v>34</v>
      </c>
      <c r="K496" s="28"/>
      <c r="L496" s="28"/>
      <c r="M496" s="31"/>
    </row>
    <row r="497" spans="1:13" ht="23.25" thickBot="1" x14ac:dyDescent="0.25">
      <c r="A497" s="580"/>
      <c r="B497" s="43" t="s">
        <v>1611</v>
      </c>
      <c r="C497" s="32" t="s">
        <v>410</v>
      </c>
      <c r="D497" s="33">
        <v>43162</v>
      </c>
      <c r="E497" s="34" t="s">
        <v>37</v>
      </c>
      <c r="F497" s="35" t="s">
        <v>433</v>
      </c>
      <c r="G497" s="36"/>
      <c r="H497" s="37"/>
      <c r="I497" s="38"/>
      <c r="J497" s="39" t="s">
        <v>39</v>
      </c>
      <c r="K497" s="42"/>
      <c r="L497" s="40"/>
      <c r="M497" s="41"/>
    </row>
    <row r="498" spans="1:13" ht="22.5" x14ac:dyDescent="0.2">
      <c r="A498" s="578">
        <v>97</v>
      </c>
      <c r="B498" s="57" t="s">
        <v>20</v>
      </c>
      <c r="C498" s="57" t="s">
        <v>21</v>
      </c>
      <c r="D498" s="57" t="s">
        <v>22</v>
      </c>
      <c r="E498" s="470" t="s">
        <v>23</v>
      </c>
      <c r="F498" s="484"/>
      <c r="G498" s="470" t="s">
        <v>14</v>
      </c>
      <c r="H498" s="485"/>
      <c r="I498" s="18"/>
      <c r="J498" s="19"/>
      <c r="K498" s="19"/>
      <c r="L498" s="19"/>
      <c r="M498" s="20"/>
    </row>
    <row r="499" spans="1:13" ht="33.75" x14ac:dyDescent="0.2">
      <c r="A499" s="579"/>
      <c r="B499" s="21" t="s">
        <v>434</v>
      </c>
      <c r="C499" s="21" t="s">
        <v>435</v>
      </c>
      <c r="D499" s="22">
        <v>43066</v>
      </c>
      <c r="E499" s="62"/>
      <c r="F499" s="63" t="s">
        <v>428</v>
      </c>
      <c r="G499" s="502" t="s">
        <v>410</v>
      </c>
      <c r="H499" s="503"/>
      <c r="I499" s="504"/>
      <c r="J499" s="23" t="s">
        <v>28</v>
      </c>
      <c r="K499" s="24"/>
      <c r="L499" s="25" t="s">
        <v>0</v>
      </c>
      <c r="M499" s="26">
        <v>861</v>
      </c>
    </row>
    <row r="500" spans="1:13" x14ac:dyDescent="0.2">
      <c r="A500" s="579"/>
      <c r="B500" s="58" t="s">
        <v>29</v>
      </c>
      <c r="C500" s="58" t="s">
        <v>30</v>
      </c>
      <c r="D500" s="58" t="s">
        <v>31</v>
      </c>
      <c r="E500" s="554" t="s">
        <v>32</v>
      </c>
      <c r="F500" s="555"/>
      <c r="G500" s="556"/>
      <c r="H500" s="557"/>
      <c r="I500" s="558"/>
      <c r="J500" s="27" t="s">
        <v>33</v>
      </c>
      <c r="K500" s="25"/>
      <c r="L500" s="28" t="s">
        <v>0</v>
      </c>
      <c r="M500" s="29">
        <v>227.7</v>
      </c>
    </row>
    <row r="501" spans="1:13" x14ac:dyDescent="0.2">
      <c r="A501" s="579"/>
      <c r="B501" s="58"/>
      <c r="C501" s="58"/>
      <c r="D501" s="58"/>
      <c r="E501" s="58"/>
      <c r="F501" s="58"/>
      <c r="G501" s="59"/>
      <c r="H501" s="60"/>
      <c r="I501" s="61"/>
      <c r="J501" s="30" t="s">
        <v>34</v>
      </c>
      <c r="K501" s="28"/>
      <c r="L501" s="28"/>
      <c r="M501" s="31"/>
    </row>
    <row r="502" spans="1:13" ht="23.25" thickBot="1" x14ac:dyDescent="0.25">
      <c r="A502" s="580"/>
      <c r="B502" s="43" t="s">
        <v>1645</v>
      </c>
      <c r="C502" s="32" t="s">
        <v>410</v>
      </c>
      <c r="D502" s="33">
        <v>43069</v>
      </c>
      <c r="E502" s="34" t="s">
        <v>37</v>
      </c>
      <c r="F502" s="35" t="s">
        <v>429</v>
      </c>
      <c r="G502" s="36"/>
      <c r="H502" s="37"/>
      <c r="I502" s="38"/>
      <c r="J502" s="39" t="s">
        <v>39</v>
      </c>
      <c r="K502" s="42"/>
      <c r="L502" s="40"/>
      <c r="M502" s="41"/>
    </row>
    <row r="503" spans="1:13" ht="22.5" x14ac:dyDescent="0.2">
      <c r="A503" s="578">
        <v>98</v>
      </c>
      <c r="B503" s="57" t="s">
        <v>20</v>
      </c>
      <c r="C503" s="57" t="s">
        <v>21</v>
      </c>
      <c r="D503" s="57" t="s">
        <v>22</v>
      </c>
      <c r="E503" s="470" t="s">
        <v>23</v>
      </c>
      <c r="F503" s="484"/>
      <c r="G503" s="470" t="s">
        <v>14</v>
      </c>
      <c r="H503" s="485"/>
      <c r="I503" s="18"/>
      <c r="J503" s="19"/>
      <c r="K503" s="19"/>
      <c r="L503" s="19"/>
      <c r="M503" s="20"/>
    </row>
    <row r="504" spans="1:13" ht="90" x14ac:dyDescent="0.2">
      <c r="A504" s="579"/>
      <c r="B504" s="21" t="s">
        <v>436</v>
      </c>
      <c r="C504" s="21" t="s">
        <v>437</v>
      </c>
      <c r="D504" s="22">
        <v>43016</v>
      </c>
      <c r="E504" s="62"/>
      <c r="F504" s="63" t="s">
        <v>438</v>
      </c>
      <c r="G504" s="502" t="s">
        <v>410</v>
      </c>
      <c r="H504" s="503"/>
      <c r="I504" s="504"/>
      <c r="J504" s="23" t="s">
        <v>28</v>
      </c>
      <c r="K504" s="24"/>
      <c r="L504" s="25" t="s">
        <v>0</v>
      </c>
      <c r="M504" s="26">
        <v>3514</v>
      </c>
    </row>
    <row r="505" spans="1:13" x14ac:dyDescent="0.2">
      <c r="A505" s="579"/>
      <c r="B505" s="58" t="s">
        <v>29</v>
      </c>
      <c r="C505" s="58" t="s">
        <v>30</v>
      </c>
      <c r="D505" s="58" t="s">
        <v>31</v>
      </c>
      <c r="E505" s="554" t="s">
        <v>32</v>
      </c>
      <c r="F505" s="555"/>
      <c r="G505" s="556"/>
      <c r="H505" s="557"/>
      <c r="I505" s="558"/>
      <c r="J505" s="27" t="s">
        <v>33</v>
      </c>
      <c r="K505" s="25"/>
      <c r="L505" s="28" t="s">
        <v>0</v>
      </c>
      <c r="M505" s="29">
        <v>4250</v>
      </c>
    </row>
    <row r="506" spans="1:13" x14ac:dyDescent="0.2">
      <c r="A506" s="579"/>
      <c r="B506" s="58"/>
      <c r="C506" s="58"/>
      <c r="D506" s="58"/>
      <c r="E506" s="58"/>
      <c r="F506" s="58"/>
      <c r="G506" s="59"/>
      <c r="H506" s="60"/>
      <c r="I506" s="61"/>
      <c r="J506" s="30" t="s">
        <v>34</v>
      </c>
      <c r="K506" s="28"/>
      <c r="L506" s="28"/>
      <c r="M506" s="31"/>
    </row>
    <row r="507" spans="1:13" ht="23.25" thickBot="1" x14ac:dyDescent="0.25">
      <c r="A507" s="580"/>
      <c r="B507" s="43" t="s">
        <v>1646</v>
      </c>
      <c r="C507" s="32" t="s">
        <v>410</v>
      </c>
      <c r="D507" s="33">
        <v>43028</v>
      </c>
      <c r="E507" s="34" t="s">
        <v>37</v>
      </c>
      <c r="F507" s="35" t="s">
        <v>439</v>
      </c>
      <c r="G507" s="36"/>
      <c r="H507" s="37"/>
      <c r="I507" s="38"/>
      <c r="J507" s="39" t="s">
        <v>39</v>
      </c>
      <c r="K507" s="42"/>
      <c r="L507" s="40"/>
      <c r="M507" s="41"/>
    </row>
    <row r="508" spans="1:13" ht="22.5" x14ac:dyDescent="0.2">
      <c r="A508" s="578">
        <v>99</v>
      </c>
      <c r="B508" s="57" t="s">
        <v>20</v>
      </c>
      <c r="C508" s="57" t="s">
        <v>21</v>
      </c>
      <c r="D508" s="57" t="s">
        <v>22</v>
      </c>
      <c r="E508" s="470" t="s">
        <v>23</v>
      </c>
      <c r="F508" s="484"/>
      <c r="G508" s="470" t="s">
        <v>14</v>
      </c>
      <c r="H508" s="485"/>
      <c r="I508" s="18"/>
      <c r="J508" s="19"/>
      <c r="K508" s="19"/>
      <c r="L508" s="19"/>
      <c r="M508" s="20"/>
    </row>
    <row r="509" spans="1:13" ht="56.25" x14ac:dyDescent="0.2">
      <c r="A509" s="579"/>
      <c r="B509" s="21" t="s">
        <v>436</v>
      </c>
      <c r="C509" s="21" t="s">
        <v>440</v>
      </c>
      <c r="D509" s="22">
        <v>43042</v>
      </c>
      <c r="E509" s="62"/>
      <c r="F509" s="63" t="s">
        <v>441</v>
      </c>
      <c r="G509" s="502" t="s">
        <v>410</v>
      </c>
      <c r="H509" s="503"/>
      <c r="I509" s="504"/>
      <c r="J509" s="23" t="s">
        <v>28</v>
      </c>
      <c r="K509" s="24"/>
      <c r="L509" s="25" t="s">
        <v>0</v>
      </c>
      <c r="M509" s="26">
        <v>2527</v>
      </c>
    </row>
    <row r="510" spans="1:13" x14ac:dyDescent="0.2">
      <c r="A510" s="579"/>
      <c r="B510" s="58" t="s">
        <v>29</v>
      </c>
      <c r="C510" s="58" t="s">
        <v>30</v>
      </c>
      <c r="D510" s="58" t="s">
        <v>31</v>
      </c>
      <c r="E510" s="554" t="s">
        <v>32</v>
      </c>
      <c r="F510" s="555"/>
      <c r="G510" s="556"/>
      <c r="H510" s="557"/>
      <c r="I510" s="558"/>
      <c r="J510" s="27" t="s">
        <v>33</v>
      </c>
      <c r="K510" s="25"/>
      <c r="L510" s="28" t="s">
        <v>0</v>
      </c>
      <c r="M510" s="29">
        <v>1575</v>
      </c>
    </row>
    <row r="511" spans="1:13" x14ac:dyDescent="0.2">
      <c r="A511" s="579"/>
      <c r="B511" s="58"/>
      <c r="C511" s="58"/>
      <c r="D511" s="58"/>
      <c r="E511" s="58"/>
      <c r="F511" s="58"/>
      <c r="G511" s="59"/>
      <c r="H511" s="60"/>
      <c r="I511" s="61"/>
      <c r="J511" s="30" t="s">
        <v>34</v>
      </c>
      <c r="K511" s="28"/>
      <c r="L511" s="28"/>
      <c r="M511" s="31"/>
    </row>
    <row r="512" spans="1:13" ht="23.25" thickBot="1" x14ac:dyDescent="0.25">
      <c r="A512" s="580"/>
      <c r="B512" s="43" t="s">
        <v>1646</v>
      </c>
      <c r="C512" s="32" t="s">
        <v>410</v>
      </c>
      <c r="D512" s="33">
        <v>43050</v>
      </c>
      <c r="E512" s="34" t="s">
        <v>37</v>
      </c>
      <c r="F512" s="35" t="s">
        <v>442</v>
      </c>
      <c r="G512" s="36"/>
      <c r="H512" s="37"/>
      <c r="I512" s="38"/>
      <c r="J512" s="39" t="s">
        <v>39</v>
      </c>
      <c r="K512" s="42"/>
      <c r="L512" s="40"/>
      <c r="M512" s="41"/>
    </row>
    <row r="513" spans="1:13" ht="22.5" x14ac:dyDescent="0.2">
      <c r="A513" s="578">
        <v>100</v>
      </c>
      <c r="B513" s="57" t="s">
        <v>20</v>
      </c>
      <c r="C513" s="57" t="s">
        <v>21</v>
      </c>
      <c r="D513" s="57" t="s">
        <v>22</v>
      </c>
      <c r="E513" s="470" t="s">
        <v>23</v>
      </c>
      <c r="F513" s="484"/>
      <c r="G513" s="470" t="s">
        <v>14</v>
      </c>
      <c r="H513" s="485"/>
      <c r="I513" s="18"/>
      <c r="J513" s="19"/>
      <c r="K513" s="19"/>
      <c r="L513" s="19"/>
      <c r="M513" s="20"/>
    </row>
    <row r="514" spans="1:13" ht="22.5" customHeight="1" x14ac:dyDescent="0.2">
      <c r="A514" s="579"/>
      <c r="B514" s="21" t="s">
        <v>436</v>
      </c>
      <c r="C514" s="21" t="s">
        <v>443</v>
      </c>
      <c r="D514" s="22">
        <v>43066</v>
      </c>
      <c r="E514" s="62"/>
      <c r="F514" s="63" t="s">
        <v>428</v>
      </c>
      <c r="G514" s="502" t="s">
        <v>410</v>
      </c>
      <c r="H514" s="503"/>
      <c r="I514" s="504"/>
      <c r="J514" s="23" t="s">
        <v>28</v>
      </c>
      <c r="K514" s="24"/>
      <c r="L514" s="25" t="s">
        <v>0</v>
      </c>
      <c r="M514" s="26">
        <v>570</v>
      </c>
    </row>
    <row r="515" spans="1:13" x14ac:dyDescent="0.2">
      <c r="A515" s="579"/>
      <c r="B515" s="58" t="s">
        <v>29</v>
      </c>
      <c r="C515" s="58" t="s">
        <v>30</v>
      </c>
      <c r="D515" s="58" t="s">
        <v>31</v>
      </c>
      <c r="E515" s="554" t="s">
        <v>32</v>
      </c>
      <c r="F515" s="555"/>
      <c r="G515" s="556"/>
      <c r="H515" s="557"/>
      <c r="I515" s="558"/>
      <c r="J515" s="27" t="s">
        <v>33</v>
      </c>
      <c r="K515" s="25"/>
      <c r="L515" s="28" t="s">
        <v>0</v>
      </c>
      <c r="M515" s="29">
        <v>161</v>
      </c>
    </row>
    <row r="516" spans="1:13" x14ac:dyDescent="0.2">
      <c r="A516" s="579"/>
      <c r="B516" s="58"/>
      <c r="C516" s="58"/>
      <c r="D516" s="58"/>
      <c r="E516" s="58"/>
      <c r="F516" s="58"/>
      <c r="G516" s="59"/>
      <c r="H516" s="60"/>
      <c r="I516" s="61"/>
      <c r="J516" s="30" t="s">
        <v>34</v>
      </c>
      <c r="K516" s="28"/>
      <c r="L516" s="28"/>
      <c r="M516" s="31"/>
    </row>
    <row r="517" spans="1:13" ht="23.25" thickBot="1" x14ac:dyDescent="0.25">
      <c r="A517" s="580"/>
      <c r="B517" s="43" t="s">
        <v>1646</v>
      </c>
      <c r="C517" s="32" t="s">
        <v>410</v>
      </c>
      <c r="D517" s="33">
        <v>43068</v>
      </c>
      <c r="E517" s="34" t="s">
        <v>37</v>
      </c>
      <c r="F517" s="35" t="s">
        <v>444</v>
      </c>
      <c r="G517" s="36"/>
      <c r="H517" s="37"/>
      <c r="I517" s="38"/>
      <c r="J517" s="39" t="s">
        <v>39</v>
      </c>
      <c r="K517" s="42"/>
      <c r="L517" s="40"/>
      <c r="M517" s="41"/>
    </row>
    <row r="518" spans="1:13" ht="22.5" x14ac:dyDescent="0.2">
      <c r="A518" s="578">
        <v>101</v>
      </c>
      <c r="B518" s="57" t="s">
        <v>20</v>
      </c>
      <c r="C518" s="57" t="s">
        <v>21</v>
      </c>
      <c r="D518" s="57" t="s">
        <v>22</v>
      </c>
      <c r="E518" s="470" t="s">
        <v>23</v>
      </c>
      <c r="F518" s="484"/>
      <c r="G518" s="470" t="s">
        <v>14</v>
      </c>
      <c r="H518" s="485"/>
      <c r="I518" s="18"/>
      <c r="J518" s="19"/>
      <c r="K518" s="19"/>
      <c r="L518" s="19"/>
      <c r="M518" s="20"/>
    </row>
    <row r="519" spans="1:13" ht="33.75" x14ac:dyDescent="0.2">
      <c r="A519" s="579"/>
      <c r="B519" s="21" t="s">
        <v>436</v>
      </c>
      <c r="C519" s="21" t="s">
        <v>445</v>
      </c>
      <c r="D519" s="22">
        <v>43127</v>
      </c>
      <c r="E519" s="62"/>
      <c r="F519" s="63" t="s">
        <v>446</v>
      </c>
      <c r="G519" s="502" t="s">
        <v>410</v>
      </c>
      <c r="H519" s="503"/>
      <c r="I519" s="504"/>
      <c r="J519" s="23" t="s">
        <v>28</v>
      </c>
      <c r="K519" s="24"/>
      <c r="L519" s="25" t="s">
        <v>0</v>
      </c>
      <c r="M519" s="26">
        <v>960</v>
      </c>
    </row>
    <row r="520" spans="1:13" x14ac:dyDescent="0.2">
      <c r="A520" s="579"/>
      <c r="B520" s="58" t="s">
        <v>29</v>
      </c>
      <c r="C520" s="58" t="s">
        <v>30</v>
      </c>
      <c r="D520" s="58" t="s">
        <v>31</v>
      </c>
      <c r="E520" s="554" t="s">
        <v>32</v>
      </c>
      <c r="F520" s="555"/>
      <c r="G520" s="556"/>
      <c r="H520" s="557"/>
      <c r="I520" s="558"/>
      <c r="J520" s="27" t="s">
        <v>33</v>
      </c>
      <c r="K520" s="25"/>
      <c r="L520" s="28" t="s">
        <v>0</v>
      </c>
      <c r="M520" s="29">
        <v>905</v>
      </c>
    </row>
    <row r="521" spans="1:13" x14ac:dyDescent="0.2">
      <c r="A521" s="579"/>
      <c r="B521" s="58"/>
      <c r="C521" s="58"/>
      <c r="D521" s="58"/>
      <c r="E521" s="58"/>
      <c r="F521" s="58"/>
      <c r="G521" s="59"/>
      <c r="H521" s="60"/>
      <c r="I521" s="61"/>
      <c r="J521" s="30" t="s">
        <v>34</v>
      </c>
      <c r="K521" s="28"/>
      <c r="L521" s="28" t="s">
        <v>0</v>
      </c>
      <c r="M521" s="31">
        <v>769.5</v>
      </c>
    </row>
    <row r="522" spans="1:13" ht="23.25" thickBot="1" x14ac:dyDescent="0.25">
      <c r="A522" s="580"/>
      <c r="B522" s="43" t="s">
        <v>1646</v>
      </c>
      <c r="C522" s="32" t="s">
        <v>410</v>
      </c>
      <c r="D522" s="33">
        <v>43134</v>
      </c>
      <c r="E522" s="34" t="s">
        <v>37</v>
      </c>
      <c r="F522" s="35" t="s">
        <v>447</v>
      </c>
      <c r="G522" s="36"/>
      <c r="H522" s="37"/>
      <c r="I522" s="38"/>
      <c r="J522" s="39" t="s">
        <v>39</v>
      </c>
      <c r="K522" s="42"/>
      <c r="L522" s="40"/>
      <c r="M522" s="41"/>
    </row>
    <row r="523" spans="1:13" ht="22.5" x14ac:dyDescent="0.2">
      <c r="A523" s="578">
        <v>102</v>
      </c>
      <c r="B523" s="57" t="s">
        <v>20</v>
      </c>
      <c r="C523" s="57" t="s">
        <v>21</v>
      </c>
      <c r="D523" s="57" t="s">
        <v>22</v>
      </c>
      <c r="E523" s="470" t="s">
        <v>23</v>
      </c>
      <c r="F523" s="484"/>
      <c r="G523" s="470" t="s">
        <v>14</v>
      </c>
      <c r="H523" s="485"/>
      <c r="I523" s="18"/>
      <c r="J523" s="19"/>
      <c r="K523" s="19"/>
      <c r="L523" s="19"/>
      <c r="M523" s="20"/>
    </row>
    <row r="524" spans="1:13" ht="33.75" x14ac:dyDescent="0.2">
      <c r="A524" s="579"/>
      <c r="B524" s="21" t="s">
        <v>436</v>
      </c>
      <c r="C524" s="21" t="s">
        <v>448</v>
      </c>
      <c r="D524" s="22">
        <v>43157</v>
      </c>
      <c r="E524" s="62"/>
      <c r="F524" s="63" t="s">
        <v>449</v>
      </c>
      <c r="G524" s="502" t="s">
        <v>410</v>
      </c>
      <c r="H524" s="503"/>
      <c r="I524" s="504"/>
      <c r="J524" s="23" t="s">
        <v>28</v>
      </c>
      <c r="K524" s="24"/>
      <c r="L524" s="25" t="s">
        <v>0</v>
      </c>
      <c r="M524" s="26">
        <v>630</v>
      </c>
    </row>
    <row r="525" spans="1:13" x14ac:dyDescent="0.2">
      <c r="A525" s="579"/>
      <c r="B525" s="58" t="s">
        <v>29</v>
      </c>
      <c r="C525" s="58" t="s">
        <v>30</v>
      </c>
      <c r="D525" s="58" t="s">
        <v>31</v>
      </c>
      <c r="E525" s="554" t="s">
        <v>32</v>
      </c>
      <c r="F525" s="555"/>
      <c r="G525" s="556"/>
      <c r="H525" s="557"/>
      <c r="I525" s="558"/>
      <c r="J525" s="27" t="s">
        <v>33</v>
      </c>
      <c r="K525" s="25"/>
      <c r="L525" s="28" t="s">
        <v>0</v>
      </c>
      <c r="M525" s="29">
        <v>620</v>
      </c>
    </row>
    <row r="526" spans="1:13" x14ac:dyDescent="0.2">
      <c r="A526" s="579"/>
      <c r="B526" s="58"/>
      <c r="C526" s="58"/>
      <c r="D526" s="58"/>
      <c r="E526" s="58"/>
      <c r="F526" s="58"/>
      <c r="G526" s="59"/>
      <c r="H526" s="60"/>
      <c r="I526" s="61"/>
      <c r="J526" s="30" t="s">
        <v>34</v>
      </c>
      <c r="K526" s="28"/>
      <c r="L526" s="28"/>
      <c r="M526" s="31"/>
    </row>
    <row r="527" spans="1:13" ht="23.25" thickBot="1" x14ac:dyDescent="0.25">
      <c r="A527" s="580"/>
      <c r="B527" s="43" t="s">
        <v>1646</v>
      </c>
      <c r="C527" s="32" t="s">
        <v>410</v>
      </c>
      <c r="D527" s="33">
        <v>43160</v>
      </c>
      <c r="E527" s="34" t="s">
        <v>37</v>
      </c>
      <c r="F527" s="35" t="s">
        <v>450</v>
      </c>
      <c r="G527" s="36"/>
      <c r="H527" s="37"/>
      <c r="I527" s="38"/>
      <c r="J527" s="39" t="s">
        <v>39</v>
      </c>
      <c r="K527" s="42"/>
      <c r="L527" s="40"/>
      <c r="M527" s="41"/>
    </row>
    <row r="528" spans="1:13" ht="22.5" x14ac:dyDescent="0.2">
      <c r="A528" s="578">
        <v>103</v>
      </c>
      <c r="B528" s="57" t="s">
        <v>20</v>
      </c>
      <c r="C528" s="57" t="s">
        <v>21</v>
      </c>
      <c r="D528" s="57" t="s">
        <v>22</v>
      </c>
      <c r="E528" s="470" t="s">
        <v>23</v>
      </c>
      <c r="F528" s="484"/>
      <c r="G528" s="470" t="s">
        <v>14</v>
      </c>
      <c r="H528" s="485"/>
      <c r="I528" s="18"/>
      <c r="J528" s="19"/>
      <c r="K528" s="19"/>
      <c r="L528" s="19"/>
      <c r="M528" s="20"/>
    </row>
    <row r="529" spans="1:13" ht="202.5" x14ac:dyDescent="0.2">
      <c r="A529" s="579"/>
      <c r="B529" s="21" t="s">
        <v>451</v>
      </c>
      <c r="C529" s="21" t="s">
        <v>452</v>
      </c>
      <c r="D529" s="22">
        <v>43032</v>
      </c>
      <c r="E529" s="62"/>
      <c r="F529" s="63" t="s">
        <v>224</v>
      </c>
      <c r="G529" s="502" t="s">
        <v>453</v>
      </c>
      <c r="H529" s="503"/>
      <c r="I529" s="504"/>
      <c r="J529" s="23" t="s">
        <v>28</v>
      </c>
      <c r="K529" s="24"/>
      <c r="L529" s="25" t="s">
        <v>0</v>
      </c>
      <c r="M529" s="26">
        <v>690</v>
      </c>
    </row>
    <row r="530" spans="1:13" x14ac:dyDescent="0.2">
      <c r="A530" s="579"/>
      <c r="B530" s="58" t="s">
        <v>29</v>
      </c>
      <c r="C530" s="58" t="s">
        <v>30</v>
      </c>
      <c r="D530" s="58" t="s">
        <v>31</v>
      </c>
      <c r="E530" s="554" t="s">
        <v>32</v>
      </c>
      <c r="F530" s="555"/>
      <c r="G530" s="556"/>
      <c r="H530" s="557"/>
      <c r="I530" s="558"/>
      <c r="J530" s="27" t="s">
        <v>33</v>
      </c>
      <c r="K530" s="25"/>
      <c r="L530" s="28" t="s">
        <v>0</v>
      </c>
      <c r="M530" s="29">
        <v>2310.1</v>
      </c>
    </row>
    <row r="531" spans="1:13" x14ac:dyDescent="0.2">
      <c r="A531" s="579"/>
      <c r="B531" s="58"/>
      <c r="C531" s="58"/>
      <c r="D531" s="58"/>
      <c r="E531" s="58"/>
      <c r="F531" s="58"/>
      <c r="G531" s="59"/>
      <c r="H531" s="60"/>
      <c r="I531" s="61"/>
      <c r="J531" s="30" t="s">
        <v>34</v>
      </c>
      <c r="K531" s="28"/>
      <c r="L531" s="28"/>
      <c r="M531" s="31"/>
    </row>
    <row r="532" spans="1:13" ht="23.25" thickBot="1" x14ac:dyDescent="0.25">
      <c r="A532" s="580"/>
      <c r="B532" s="43" t="s">
        <v>1596</v>
      </c>
      <c r="C532" s="32" t="s">
        <v>453</v>
      </c>
      <c r="D532" s="33">
        <v>43036</v>
      </c>
      <c r="E532" s="34" t="s">
        <v>37</v>
      </c>
      <c r="F532" s="35" t="s">
        <v>454</v>
      </c>
      <c r="G532" s="36"/>
      <c r="H532" s="37"/>
      <c r="I532" s="38"/>
      <c r="J532" s="39" t="s">
        <v>39</v>
      </c>
      <c r="K532" s="42"/>
      <c r="L532" s="40" t="s">
        <v>0</v>
      </c>
      <c r="M532" s="41">
        <v>108</v>
      </c>
    </row>
    <row r="533" spans="1:13" ht="22.5" x14ac:dyDescent="0.2">
      <c r="A533" s="578">
        <v>104</v>
      </c>
      <c r="B533" s="57" t="s">
        <v>20</v>
      </c>
      <c r="C533" s="57" t="s">
        <v>21</v>
      </c>
      <c r="D533" s="57" t="s">
        <v>22</v>
      </c>
      <c r="E533" s="470" t="s">
        <v>23</v>
      </c>
      <c r="F533" s="484"/>
      <c r="G533" s="470" t="s">
        <v>14</v>
      </c>
      <c r="H533" s="485"/>
      <c r="I533" s="18"/>
      <c r="J533" s="19"/>
      <c r="K533" s="19"/>
      <c r="L533" s="19"/>
      <c r="M533" s="20"/>
    </row>
    <row r="534" spans="1:13" ht="157.5" x14ac:dyDescent="0.2">
      <c r="A534" s="579"/>
      <c r="B534" s="21" t="s">
        <v>455</v>
      </c>
      <c r="C534" s="21" t="s">
        <v>456</v>
      </c>
      <c r="D534" s="22">
        <v>43156</v>
      </c>
      <c r="E534" s="62"/>
      <c r="F534" s="63" t="s">
        <v>246</v>
      </c>
      <c r="G534" s="502" t="s">
        <v>457</v>
      </c>
      <c r="H534" s="503"/>
      <c r="I534" s="504"/>
      <c r="J534" s="23" t="s">
        <v>28</v>
      </c>
      <c r="K534" s="24"/>
      <c r="L534" s="25" t="s">
        <v>0</v>
      </c>
      <c r="M534" s="26">
        <v>268</v>
      </c>
    </row>
    <row r="535" spans="1:13" x14ac:dyDescent="0.2">
      <c r="A535" s="579"/>
      <c r="B535" s="58" t="s">
        <v>29</v>
      </c>
      <c r="C535" s="58" t="s">
        <v>30</v>
      </c>
      <c r="D535" s="58" t="s">
        <v>31</v>
      </c>
      <c r="E535" s="554" t="s">
        <v>32</v>
      </c>
      <c r="F535" s="555"/>
      <c r="G535" s="556"/>
      <c r="H535" s="557"/>
      <c r="I535" s="558"/>
      <c r="J535" s="27" t="s">
        <v>33</v>
      </c>
      <c r="K535" s="25"/>
      <c r="L535" s="28" t="s">
        <v>0</v>
      </c>
      <c r="M535" s="29">
        <v>432</v>
      </c>
    </row>
    <row r="536" spans="1:13" x14ac:dyDescent="0.2">
      <c r="A536" s="579"/>
      <c r="B536" s="58"/>
      <c r="C536" s="58"/>
      <c r="D536" s="58"/>
      <c r="E536" s="58"/>
      <c r="F536" s="58"/>
      <c r="G536" s="59"/>
      <c r="H536" s="60"/>
      <c r="I536" s="61"/>
      <c r="J536" s="30" t="s">
        <v>34</v>
      </c>
      <c r="K536" s="28"/>
      <c r="L536" s="28"/>
      <c r="M536" s="31"/>
    </row>
    <row r="537" spans="1:13" ht="23.25" thickBot="1" x14ac:dyDescent="0.25">
      <c r="A537" s="580"/>
      <c r="B537" s="43" t="s">
        <v>1596</v>
      </c>
      <c r="C537" s="32" t="s">
        <v>457</v>
      </c>
      <c r="D537" s="33">
        <v>43158</v>
      </c>
      <c r="E537" s="34" t="s">
        <v>37</v>
      </c>
      <c r="F537" s="35" t="s">
        <v>458</v>
      </c>
      <c r="G537" s="36"/>
      <c r="H537" s="37"/>
      <c r="I537" s="38"/>
      <c r="J537" s="39" t="s">
        <v>39</v>
      </c>
      <c r="K537" s="42"/>
      <c r="L537" s="40"/>
      <c r="M537" s="41"/>
    </row>
    <row r="538" spans="1:13" ht="22.5" x14ac:dyDescent="0.2">
      <c r="A538" s="578">
        <v>105</v>
      </c>
      <c r="B538" s="57" t="s">
        <v>20</v>
      </c>
      <c r="C538" s="57" t="s">
        <v>21</v>
      </c>
      <c r="D538" s="57" t="s">
        <v>22</v>
      </c>
      <c r="E538" s="470" t="s">
        <v>23</v>
      </c>
      <c r="F538" s="484"/>
      <c r="G538" s="470" t="s">
        <v>14</v>
      </c>
      <c r="H538" s="485"/>
      <c r="I538" s="18"/>
      <c r="J538" s="19"/>
      <c r="K538" s="19"/>
      <c r="L538" s="19"/>
      <c r="M538" s="20"/>
    </row>
    <row r="539" spans="1:13" ht="33.75" customHeight="1" x14ac:dyDescent="0.2">
      <c r="A539" s="579"/>
      <c r="B539" s="21" t="s">
        <v>459</v>
      </c>
      <c r="C539" s="21" t="s">
        <v>460</v>
      </c>
      <c r="D539" s="22">
        <v>43079</v>
      </c>
      <c r="E539" s="62"/>
      <c r="F539" s="63" t="s">
        <v>461</v>
      </c>
      <c r="G539" s="502" t="s">
        <v>379</v>
      </c>
      <c r="H539" s="503"/>
      <c r="I539" s="504"/>
      <c r="J539" s="23" t="s">
        <v>28</v>
      </c>
      <c r="K539" s="24"/>
      <c r="L539" s="25" t="s">
        <v>0</v>
      </c>
      <c r="M539" s="26">
        <v>1284</v>
      </c>
    </row>
    <row r="540" spans="1:13" x14ac:dyDescent="0.2">
      <c r="A540" s="579"/>
      <c r="B540" s="58" t="s">
        <v>29</v>
      </c>
      <c r="C540" s="58" t="s">
        <v>30</v>
      </c>
      <c r="D540" s="58" t="s">
        <v>31</v>
      </c>
      <c r="E540" s="554" t="s">
        <v>32</v>
      </c>
      <c r="F540" s="555"/>
      <c r="G540" s="556"/>
      <c r="H540" s="557"/>
      <c r="I540" s="558"/>
      <c r="J540" s="27" t="s">
        <v>33</v>
      </c>
      <c r="K540" s="25"/>
      <c r="L540" s="28" t="s">
        <v>0</v>
      </c>
      <c r="M540" s="29">
        <v>2692.59</v>
      </c>
    </row>
    <row r="541" spans="1:13" x14ac:dyDescent="0.2">
      <c r="A541" s="579"/>
      <c r="B541" s="58"/>
      <c r="C541" s="58"/>
      <c r="D541" s="58"/>
      <c r="E541" s="58"/>
      <c r="F541" s="58"/>
      <c r="G541" s="59"/>
      <c r="H541" s="60"/>
      <c r="I541" s="61"/>
      <c r="J541" s="30" t="s">
        <v>34</v>
      </c>
      <c r="K541" s="28"/>
      <c r="L541" s="28"/>
      <c r="M541" s="31"/>
    </row>
    <row r="542" spans="1:13" ht="23.25" thickBot="1" x14ac:dyDescent="0.25">
      <c r="A542" s="580"/>
      <c r="B542" s="43" t="s">
        <v>1647</v>
      </c>
      <c r="C542" s="32" t="s">
        <v>379</v>
      </c>
      <c r="D542" s="33">
        <v>43084</v>
      </c>
      <c r="E542" s="34" t="s">
        <v>37</v>
      </c>
      <c r="F542" s="35" t="s">
        <v>380</v>
      </c>
      <c r="G542" s="36"/>
      <c r="H542" s="37"/>
      <c r="I542" s="38"/>
      <c r="J542" s="39" t="s">
        <v>39</v>
      </c>
      <c r="K542" s="42"/>
      <c r="L542" s="40"/>
      <c r="M542" s="41"/>
    </row>
    <row r="543" spans="1:13" ht="22.5" x14ac:dyDescent="0.2">
      <c r="A543" s="578">
        <v>106</v>
      </c>
      <c r="B543" s="57" t="s">
        <v>20</v>
      </c>
      <c r="C543" s="57" t="s">
        <v>21</v>
      </c>
      <c r="D543" s="57" t="s">
        <v>22</v>
      </c>
      <c r="E543" s="470" t="s">
        <v>23</v>
      </c>
      <c r="F543" s="484"/>
      <c r="G543" s="470" t="s">
        <v>14</v>
      </c>
      <c r="H543" s="485"/>
      <c r="I543" s="18"/>
      <c r="J543" s="19"/>
      <c r="K543" s="19"/>
      <c r="L543" s="19"/>
      <c r="M543" s="20"/>
    </row>
    <row r="544" spans="1:13" ht="22.5" customHeight="1" x14ac:dyDescent="0.2">
      <c r="A544" s="579"/>
      <c r="B544" s="21" t="s">
        <v>462</v>
      </c>
      <c r="C544" s="21" t="s">
        <v>463</v>
      </c>
      <c r="D544" s="22">
        <v>43023</v>
      </c>
      <c r="E544" s="62"/>
      <c r="F544" s="63" t="s">
        <v>285</v>
      </c>
      <c r="G544" s="502" t="s">
        <v>464</v>
      </c>
      <c r="H544" s="503"/>
      <c r="I544" s="504"/>
      <c r="J544" s="23" t="s">
        <v>28</v>
      </c>
      <c r="K544" s="24"/>
      <c r="L544" s="25" t="s">
        <v>0</v>
      </c>
      <c r="M544" s="26">
        <v>166</v>
      </c>
    </row>
    <row r="545" spans="1:13" x14ac:dyDescent="0.2">
      <c r="A545" s="579"/>
      <c r="B545" s="58" t="s">
        <v>29</v>
      </c>
      <c r="C545" s="58" t="s">
        <v>30</v>
      </c>
      <c r="D545" s="58" t="s">
        <v>31</v>
      </c>
      <c r="E545" s="554" t="s">
        <v>32</v>
      </c>
      <c r="F545" s="555"/>
      <c r="G545" s="556"/>
      <c r="H545" s="557"/>
      <c r="I545" s="558"/>
      <c r="J545" s="27" t="s">
        <v>33</v>
      </c>
      <c r="K545" s="25"/>
      <c r="L545" s="28" t="s">
        <v>0</v>
      </c>
      <c r="M545" s="29">
        <v>401.4</v>
      </c>
    </row>
    <row r="546" spans="1:13" x14ac:dyDescent="0.2">
      <c r="A546" s="579"/>
      <c r="B546" s="58"/>
      <c r="C546" s="58"/>
      <c r="D546" s="58"/>
      <c r="E546" s="58"/>
      <c r="F546" s="58"/>
      <c r="G546" s="59"/>
      <c r="H546" s="60"/>
      <c r="I546" s="61"/>
      <c r="J546" s="30" t="s">
        <v>34</v>
      </c>
      <c r="K546" s="28"/>
      <c r="L546" s="28"/>
      <c r="M546" s="31"/>
    </row>
    <row r="547" spans="1:13" ht="23.25" thickBot="1" x14ac:dyDescent="0.25">
      <c r="A547" s="580"/>
      <c r="B547" s="43" t="s">
        <v>1599</v>
      </c>
      <c r="C547" s="32" t="s">
        <v>464</v>
      </c>
      <c r="D547" s="33">
        <v>43025</v>
      </c>
      <c r="E547" s="34" t="s">
        <v>37</v>
      </c>
      <c r="F547" s="35" t="s">
        <v>353</v>
      </c>
      <c r="G547" s="36"/>
      <c r="H547" s="37"/>
      <c r="I547" s="38"/>
      <c r="J547" s="39" t="s">
        <v>39</v>
      </c>
      <c r="K547" s="42"/>
      <c r="L547" s="40" t="s">
        <v>0</v>
      </c>
      <c r="M547" s="41">
        <v>45.32</v>
      </c>
    </row>
    <row r="548" spans="1:13" ht="22.5" x14ac:dyDescent="0.2">
      <c r="A548" s="578">
        <v>107</v>
      </c>
      <c r="B548" s="57" t="s">
        <v>20</v>
      </c>
      <c r="C548" s="57" t="s">
        <v>21</v>
      </c>
      <c r="D548" s="57" t="s">
        <v>22</v>
      </c>
      <c r="E548" s="470" t="s">
        <v>23</v>
      </c>
      <c r="F548" s="484"/>
      <c r="G548" s="470" t="s">
        <v>14</v>
      </c>
      <c r="H548" s="485"/>
      <c r="I548" s="18"/>
      <c r="J548" s="19"/>
      <c r="K548" s="19"/>
      <c r="L548" s="19"/>
      <c r="M548" s="20"/>
    </row>
    <row r="549" spans="1:13" ht="56.25" x14ac:dyDescent="0.2">
      <c r="A549" s="579"/>
      <c r="B549" s="21" t="s">
        <v>465</v>
      </c>
      <c r="C549" s="21" t="s">
        <v>466</v>
      </c>
      <c r="D549" s="22">
        <v>43024</v>
      </c>
      <c r="E549" s="62"/>
      <c r="F549" s="63" t="s">
        <v>467</v>
      </c>
      <c r="G549" s="502" t="s">
        <v>468</v>
      </c>
      <c r="H549" s="503"/>
      <c r="I549" s="504"/>
      <c r="J549" s="23" t="s">
        <v>28</v>
      </c>
      <c r="K549" s="24"/>
      <c r="L549" s="25" t="s">
        <v>0</v>
      </c>
      <c r="M549" s="26">
        <v>331.6</v>
      </c>
    </row>
    <row r="550" spans="1:13" x14ac:dyDescent="0.2">
      <c r="A550" s="579"/>
      <c r="B550" s="58" t="s">
        <v>29</v>
      </c>
      <c r="C550" s="58" t="s">
        <v>30</v>
      </c>
      <c r="D550" s="58" t="s">
        <v>31</v>
      </c>
      <c r="E550" s="554" t="s">
        <v>32</v>
      </c>
      <c r="F550" s="555"/>
      <c r="G550" s="556"/>
      <c r="H550" s="557"/>
      <c r="I550" s="558"/>
      <c r="J550" s="27" t="s">
        <v>33</v>
      </c>
      <c r="K550" s="25"/>
      <c r="L550" s="28" t="s">
        <v>0</v>
      </c>
      <c r="M550" s="29">
        <v>112</v>
      </c>
    </row>
    <row r="551" spans="1:13" x14ac:dyDescent="0.2">
      <c r="A551" s="579"/>
      <c r="B551" s="58"/>
      <c r="C551" s="58"/>
      <c r="D551" s="58"/>
      <c r="E551" s="58"/>
      <c r="F551" s="58"/>
      <c r="G551" s="59"/>
      <c r="H551" s="60"/>
      <c r="I551" s="61"/>
      <c r="J551" s="30" t="s">
        <v>34</v>
      </c>
      <c r="K551" s="28"/>
      <c r="L551" s="28"/>
      <c r="M551" s="31"/>
    </row>
    <row r="552" spans="1:13" ht="23.25" thickBot="1" x14ac:dyDescent="0.25">
      <c r="A552" s="580"/>
      <c r="B552" s="43" t="s">
        <v>1648</v>
      </c>
      <c r="C552" s="32" t="s">
        <v>468</v>
      </c>
      <c r="D552" s="33">
        <v>43025</v>
      </c>
      <c r="E552" s="34" t="s">
        <v>37</v>
      </c>
      <c r="F552" s="35" t="s">
        <v>469</v>
      </c>
      <c r="G552" s="36"/>
      <c r="H552" s="37"/>
      <c r="I552" s="38"/>
      <c r="J552" s="39" t="s">
        <v>39</v>
      </c>
      <c r="K552" s="42"/>
      <c r="L552" s="40"/>
      <c r="M552" s="41"/>
    </row>
    <row r="553" spans="1:13" ht="22.5" x14ac:dyDescent="0.2">
      <c r="A553" s="578">
        <v>108</v>
      </c>
      <c r="B553" s="57" t="s">
        <v>20</v>
      </c>
      <c r="C553" s="57" t="s">
        <v>21</v>
      </c>
      <c r="D553" s="57" t="s">
        <v>22</v>
      </c>
      <c r="E553" s="470" t="s">
        <v>23</v>
      </c>
      <c r="F553" s="484"/>
      <c r="G553" s="470" t="s">
        <v>14</v>
      </c>
      <c r="H553" s="485"/>
      <c r="I553" s="18"/>
      <c r="J553" s="19"/>
      <c r="K553" s="19"/>
      <c r="L553" s="19"/>
      <c r="M553" s="20"/>
    </row>
    <row r="554" spans="1:13" ht="56.25" x14ac:dyDescent="0.2">
      <c r="A554" s="579"/>
      <c r="B554" s="21" t="s">
        <v>465</v>
      </c>
      <c r="C554" s="21" t="s">
        <v>470</v>
      </c>
      <c r="D554" s="22">
        <v>43137</v>
      </c>
      <c r="E554" s="62"/>
      <c r="F554" s="63" t="s">
        <v>471</v>
      </c>
      <c r="G554" s="502" t="s">
        <v>472</v>
      </c>
      <c r="H554" s="503"/>
      <c r="I554" s="504"/>
      <c r="J554" s="23" t="s">
        <v>28</v>
      </c>
      <c r="K554" s="24"/>
      <c r="L554" s="25" t="s">
        <v>0</v>
      </c>
      <c r="M554" s="26">
        <v>131</v>
      </c>
    </row>
    <row r="555" spans="1:13" x14ac:dyDescent="0.2">
      <c r="A555" s="579"/>
      <c r="B555" s="58" t="s">
        <v>29</v>
      </c>
      <c r="C555" s="58" t="s">
        <v>30</v>
      </c>
      <c r="D555" s="58" t="s">
        <v>31</v>
      </c>
      <c r="E555" s="554" t="s">
        <v>32</v>
      </c>
      <c r="F555" s="555"/>
      <c r="G555" s="556"/>
      <c r="H555" s="557"/>
      <c r="I555" s="558"/>
      <c r="J555" s="27" t="s">
        <v>33</v>
      </c>
      <c r="K555" s="25"/>
      <c r="L555" s="28" t="s">
        <v>0</v>
      </c>
      <c r="M555" s="29">
        <v>312.33999999999997</v>
      </c>
    </row>
    <row r="556" spans="1:13" x14ac:dyDescent="0.2">
      <c r="A556" s="579"/>
      <c r="B556" s="58"/>
      <c r="C556" s="58"/>
      <c r="D556" s="58"/>
      <c r="E556" s="58"/>
      <c r="F556" s="58"/>
      <c r="G556" s="59"/>
      <c r="H556" s="60"/>
      <c r="I556" s="61"/>
      <c r="J556" s="30" t="s">
        <v>34</v>
      </c>
      <c r="K556" s="28"/>
      <c r="L556" s="28" t="s">
        <v>0</v>
      </c>
      <c r="M556" s="31">
        <v>20</v>
      </c>
    </row>
    <row r="557" spans="1:13" ht="23.25" thickBot="1" x14ac:dyDescent="0.25">
      <c r="A557" s="580"/>
      <c r="B557" s="43" t="s">
        <v>1648</v>
      </c>
      <c r="C557" s="32" t="s">
        <v>472</v>
      </c>
      <c r="D557" s="33">
        <v>43138</v>
      </c>
      <c r="E557" s="34" t="s">
        <v>37</v>
      </c>
      <c r="F557" s="35" t="s">
        <v>473</v>
      </c>
      <c r="G557" s="36"/>
      <c r="H557" s="37"/>
      <c r="I557" s="38"/>
      <c r="J557" s="39" t="s">
        <v>39</v>
      </c>
      <c r="K557" s="42"/>
      <c r="L557" s="40" t="s">
        <v>0</v>
      </c>
      <c r="M557" s="41">
        <v>180</v>
      </c>
    </row>
    <row r="558" spans="1:13" ht="22.5" x14ac:dyDescent="0.2">
      <c r="A558" s="578">
        <v>109</v>
      </c>
      <c r="B558" s="57" t="s">
        <v>20</v>
      </c>
      <c r="C558" s="57" t="s">
        <v>21</v>
      </c>
      <c r="D558" s="57" t="s">
        <v>22</v>
      </c>
      <c r="E558" s="470" t="s">
        <v>23</v>
      </c>
      <c r="F558" s="484"/>
      <c r="G558" s="470" t="s">
        <v>14</v>
      </c>
      <c r="H558" s="485"/>
      <c r="I558" s="18"/>
      <c r="J558" s="19"/>
      <c r="K558" s="19"/>
      <c r="L558" s="19"/>
      <c r="M558" s="20"/>
    </row>
    <row r="559" spans="1:13" ht="78.75" x14ac:dyDescent="0.2">
      <c r="A559" s="579"/>
      <c r="B559" s="21" t="s">
        <v>474</v>
      </c>
      <c r="C559" s="21" t="s">
        <v>475</v>
      </c>
      <c r="D559" s="22">
        <v>43037</v>
      </c>
      <c r="E559" s="62"/>
      <c r="F559" s="63" t="s">
        <v>476</v>
      </c>
      <c r="G559" s="502" t="s">
        <v>477</v>
      </c>
      <c r="H559" s="503"/>
      <c r="I559" s="504"/>
      <c r="J559" s="23" t="s">
        <v>28</v>
      </c>
      <c r="K559" s="24"/>
      <c r="L559" s="25"/>
      <c r="M559" s="26"/>
    </row>
    <row r="560" spans="1:13" x14ac:dyDescent="0.2">
      <c r="A560" s="579"/>
      <c r="B560" s="58" t="s">
        <v>29</v>
      </c>
      <c r="C560" s="58" t="s">
        <v>30</v>
      </c>
      <c r="D560" s="58" t="s">
        <v>31</v>
      </c>
      <c r="E560" s="554" t="s">
        <v>32</v>
      </c>
      <c r="F560" s="555"/>
      <c r="G560" s="556"/>
      <c r="H560" s="557"/>
      <c r="I560" s="558"/>
      <c r="J560" s="27" t="s">
        <v>33</v>
      </c>
      <c r="K560" s="25"/>
      <c r="L560" s="28" t="s">
        <v>0</v>
      </c>
      <c r="M560" s="29">
        <v>565.78</v>
      </c>
    </row>
    <row r="561" spans="1:13" x14ac:dyDescent="0.2">
      <c r="A561" s="579"/>
      <c r="B561" s="58"/>
      <c r="C561" s="58"/>
      <c r="D561" s="58"/>
      <c r="E561" s="58"/>
      <c r="F561" s="58"/>
      <c r="G561" s="59"/>
      <c r="H561" s="60"/>
      <c r="I561" s="61"/>
      <c r="J561" s="30" t="s">
        <v>34</v>
      </c>
      <c r="K561" s="28"/>
      <c r="L561" s="28" t="s">
        <v>0</v>
      </c>
      <c r="M561" s="31">
        <v>59.25</v>
      </c>
    </row>
    <row r="562" spans="1:13" ht="23.25" thickBot="1" x14ac:dyDescent="0.25">
      <c r="A562" s="580"/>
      <c r="B562" s="43" t="s">
        <v>1640</v>
      </c>
      <c r="C562" s="32" t="s">
        <v>477</v>
      </c>
      <c r="D562" s="33">
        <v>43041</v>
      </c>
      <c r="E562" s="34" t="s">
        <v>37</v>
      </c>
      <c r="F562" s="35" t="s">
        <v>478</v>
      </c>
      <c r="G562" s="36"/>
      <c r="H562" s="37"/>
      <c r="I562" s="38"/>
      <c r="J562" s="39" t="s">
        <v>39</v>
      </c>
      <c r="K562" s="42"/>
      <c r="L562" s="40"/>
      <c r="M562" s="41"/>
    </row>
    <row r="563" spans="1:13" ht="22.5" x14ac:dyDescent="0.2">
      <c r="A563" s="578">
        <v>110</v>
      </c>
      <c r="B563" s="57" t="s">
        <v>20</v>
      </c>
      <c r="C563" s="57" t="s">
        <v>21</v>
      </c>
      <c r="D563" s="57" t="s">
        <v>22</v>
      </c>
      <c r="E563" s="470" t="s">
        <v>23</v>
      </c>
      <c r="F563" s="484"/>
      <c r="G563" s="470" t="s">
        <v>14</v>
      </c>
      <c r="H563" s="485"/>
      <c r="I563" s="18"/>
      <c r="J563" s="19"/>
      <c r="K563" s="19"/>
      <c r="L563" s="19"/>
      <c r="M563" s="20"/>
    </row>
    <row r="564" spans="1:13" ht="78.75" x14ac:dyDescent="0.2">
      <c r="A564" s="579"/>
      <c r="B564" s="21" t="s">
        <v>479</v>
      </c>
      <c r="C564" s="21" t="s">
        <v>480</v>
      </c>
      <c r="D564" s="22">
        <v>43154</v>
      </c>
      <c r="E564" s="62"/>
      <c r="F564" s="63" t="s">
        <v>432</v>
      </c>
      <c r="G564" s="502" t="s">
        <v>410</v>
      </c>
      <c r="H564" s="503"/>
      <c r="I564" s="504"/>
      <c r="J564" s="23" t="s">
        <v>28</v>
      </c>
      <c r="K564" s="24"/>
      <c r="L564" s="25" t="s">
        <v>0</v>
      </c>
      <c r="M564" s="26">
        <v>1442</v>
      </c>
    </row>
    <row r="565" spans="1:13" x14ac:dyDescent="0.2">
      <c r="A565" s="579"/>
      <c r="B565" s="58" t="s">
        <v>29</v>
      </c>
      <c r="C565" s="58" t="s">
        <v>30</v>
      </c>
      <c r="D565" s="58" t="s">
        <v>31</v>
      </c>
      <c r="E565" s="554" t="s">
        <v>32</v>
      </c>
      <c r="F565" s="555"/>
      <c r="G565" s="556"/>
      <c r="H565" s="557"/>
      <c r="I565" s="558"/>
      <c r="J565" s="27" t="s">
        <v>33</v>
      </c>
      <c r="K565" s="25"/>
      <c r="L565" s="28" t="s">
        <v>0</v>
      </c>
      <c r="M565" s="29">
        <v>1900</v>
      </c>
    </row>
    <row r="566" spans="1:13" x14ac:dyDescent="0.2">
      <c r="A566" s="579"/>
      <c r="B566" s="58"/>
      <c r="C566" s="58"/>
      <c r="D566" s="58"/>
      <c r="E566" s="58"/>
      <c r="F566" s="58"/>
      <c r="G566" s="59"/>
      <c r="H566" s="60"/>
      <c r="I566" s="61"/>
      <c r="J566" s="30" t="s">
        <v>34</v>
      </c>
      <c r="K566" s="28"/>
      <c r="L566" s="28"/>
      <c r="M566" s="31"/>
    </row>
    <row r="567" spans="1:13" ht="23.25" thickBot="1" x14ac:dyDescent="0.25">
      <c r="A567" s="580"/>
      <c r="B567" s="43" t="s">
        <v>1608</v>
      </c>
      <c r="C567" s="32" t="s">
        <v>410</v>
      </c>
      <c r="D567" s="33">
        <v>43162</v>
      </c>
      <c r="E567" s="34" t="s">
        <v>37</v>
      </c>
      <c r="F567" s="35" t="s">
        <v>433</v>
      </c>
      <c r="G567" s="36"/>
      <c r="H567" s="37"/>
      <c r="I567" s="38"/>
      <c r="J567" s="39" t="s">
        <v>39</v>
      </c>
      <c r="K567" s="42"/>
      <c r="L567" s="40"/>
      <c r="M567" s="41"/>
    </row>
    <row r="568" spans="1:13" ht="22.5" x14ac:dyDescent="0.2">
      <c r="A568" s="578">
        <v>111</v>
      </c>
      <c r="B568" s="57" t="s">
        <v>20</v>
      </c>
      <c r="C568" s="57" t="s">
        <v>21</v>
      </c>
      <c r="D568" s="57" t="s">
        <v>22</v>
      </c>
      <c r="E568" s="470" t="s">
        <v>23</v>
      </c>
      <c r="F568" s="484"/>
      <c r="G568" s="470" t="s">
        <v>14</v>
      </c>
      <c r="H568" s="485"/>
      <c r="I568" s="18"/>
      <c r="J568" s="19"/>
      <c r="K568" s="19"/>
      <c r="L568" s="19"/>
      <c r="M568" s="20"/>
    </row>
    <row r="569" spans="1:13" ht="78.75" x14ac:dyDescent="0.2">
      <c r="A569" s="579"/>
      <c r="B569" s="21" t="s">
        <v>481</v>
      </c>
      <c r="C569" s="21" t="s">
        <v>482</v>
      </c>
      <c r="D569" s="22">
        <v>43120</v>
      </c>
      <c r="E569" s="62"/>
      <c r="F569" s="63" t="s">
        <v>441</v>
      </c>
      <c r="G569" s="502" t="s">
        <v>483</v>
      </c>
      <c r="H569" s="503"/>
      <c r="I569" s="504"/>
      <c r="J569" s="23" t="s">
        <v>28</v>
      </c>
      <c r="K569" s="24"/>
      <c r="L569" s="25" t="s">
        <v>0</v>
      </c>
      <c r="M569" s="26">
        <v>2334</v>
      </c>
    </row>
    <row r="570" spans="1:13" x14ac:dyDescent="0.2">
      <c r="A570" s="579"/>
      <c r="B570" s="58" t="s">
        <v>29</v>
      </c>
      <c r="C570" s="58" t="s">
        <v>30</v>
      </c>
      <c r="D570" s="58" t="s">
        <v>31</v>
      </c>
      <c r="E570" s="554" t="s">
        <v>32</v>
      </c>
      <c r="F570" s="555"/>
      <c r="G570" s="556"/>
      <c r="H570" s="557"/>
      <c r="I570" s="558"/>
      <c r="J570" s="27" t="s">
        <v>33</v>
      </c>
      <c r="K570" s="25"/>
      <c r="L570" s="28" t="s">
        <v>0</v>
      </c>
      <c r="M570" s="29">
        <v>1116.93</v>
      </c>
    </row>
    <row r="571" spans="1:13" ht="13.5" thickBot="1" x14ac:dyDescent="0.25">
      <c r="A571" s="579"/>
      <c r="B571" s="58"/>
      <c r="C571" s="58"/>
      <c r="D571" s="58"/>
      <c r="E571" s="58"/>
      <c r="F571" s="58"/>
      <c r="G571" s="59"/>
      <c r="H571" s="60"/>
      <c r="I571" s="61"/>
      <c r="J571" s="30" t="s">
        <v>34</v>
      </c>
      <c r="K571" s="28"/>
      <c r="L571" s="28"/>
      <c r="M571" s="41">
        <v>606</v>
      </c>
    </row>
    <row r="572" spans="1:13" ht="23.25" thickBot="1" x14ac:dyDescent="0.25">
      <c r="A572" s="580"/>
      <c r="B572" s="43" t="s">
        <v>1649</v>
      </c>
      <c r="C572" s="32" t="s">
        <v>483</v>
      </c>
      <c r="D572" s="33">
        <v>43127</v>
      </c>
      <c r="E572" s="34" t="s">
        <v>37</v>
      </c>
      <c r="F572" s="35" t="s">
        <v>484</v>
      </c>
      <c r="G572" s="36"/>
      <c r="H572" s="37"/>
      <c r="I572" s="38"/>
      <c r="J572" s="39" t="s">
        <v>39</v>
      </c>
      <c r="K572" s="42"/>
      <c r="L572" s="40" t="s">
        <v>0</v>
      </c>
    </row>
    <row r="573" spans="1:13" ht="22.5" x14ac:dyDescent="0.2">
      <c r="A573" s="578">
        <v>112</v>
      </c>
      <c r="B573" s="57" t="s">
        <v>20</v>
      </c>
      <c r="C573" s="57" t="s">
        <v>21</v>
      </c>
      <c r="D573" s="57" t="s">
        <v>22</v>
      </c>
      <c r="E573" s="470" t="s">
        <v>23</v>
      </c>
      <c r="F573" s="484"/>
      <c r="G573" s="470" t="s">
        <v>14</v>
      </c>
      <c r="H573" s="485"/>
      <c r="I573" s="18"/>
      <c r="J573" s="19"/>
      <c r="K573" s="19"/>
      <c r="L573" s="19"/>
      <c r="M573" s="20"/>
    </row>
    <row r="574" spans="1:13" ht="78.75" x14ac:dyDescent="0.2">
      <c r="A574" s="579"/>
      <c r="B574" s="21" t="s">
        <v>485</v>
      </c>
      <c r="C574" s="21" t="s">
        <v>486</v>
      </c>
      <c r="D574" s="22">
        <v>43051</v>
      </c>
      <c r="E574" s="62"/>
      <c r="F574" s="63" t="s">
        <v>487</v>
      </c>
      <c r="G574" s="502" t="s">
        <v>488</v>
      </c>
      <c r="H574" s="503"/>
      <c r="I574" s="504"/>
      <c r="J574" s="23" t="s">
        <v>28</v>
      </c>
      <c r="K574" s="24"/>
      <c r="L574" s="25" t="s">
        <v>0</v>
      </c>
      <c r="M574" s="26">
        <v>567</v>
      </c>
    </row>
    <row r="575" spans="1:13" x14ac:dyDescent="0.2">
      <c r="A575" s="579"/>
      <c r="B575" s="58" t="s">
        <v>29</v>
      </c>
      <c r="C575" s="58" t="s">
        <v>30</v>
      </c>
      <c r="D575" s="58" t="s">
        <v>31</v>
      </c>
      <c r="E575" s="554" t="s">
        <v>32</v>
      </c>
      <c r="F575" s="555"/>
      <c r="G575" s="556"/>
      <c r="H575" s="557"/>
      <c r="I575" s="558"/>
      <c r="J575" s="27" t="s">
        <v>33</v>
      </c>
      <c r="K575" s="25"/>
      <c r="L575" s="28" t="s">
        <v>0</v>
      </c>
      <c r="M575" s="29">
        <v>2658.07</v>
      </c>
    </row>
    <row r="576" spans="1:13" x14ac:dyDescent="0.2">
      <c r="A576" s="579"/>
      <c r="B576" s="58"/>
      <c r="C576" s="58"/>
      <c r="D576" s="58"/>
      <c r="E576" s="58"/>
      <c r="F576" s="58"/>
      <c r="G576" s="59"/>
      <c r="H576" s="60"/>
      <c r="I576" s="61"/>
      <c r="J576" s="30" t="s">
        <v>34</v>
      </c>
      <c r="K576" s="28"/>
      <c r="L576" s="28"/>
      <c r="M576" s="31"/>
    </row>
    <row r="577" spans="1:13" ht="23.25" thickBot="1" x14ac:dyDescent="0.25">
      <c r="A577" s="580"/>
      <c r="B577" s="43" t="s">
        <v>1650</v>
      </c>
      <c r="C577" s="32" t="s">
        <v>488</v>
      </c>
      <c r="D577" s="33">
        <v>43055</v>
      </c>
      <c r="E577" s="34" t="s">
        <v>37</v>
      </c>
      <c r="F577" s="35" t="s">
        <v>489</v>
      </c>
      <c r="G577" s="36"/>
      <c r="H577" s="37"/>
      <c r="I577" s="38"/>
      <c r="J577" s="39" t="s">
        <v>39</v>
      </c>
      <c r="K577" s="42"/>
      <c r="L577" s="40"/>
      <c r="M577" s="41"/>
    </row>
    <row r="578" spans="1:13" ht="22.5" x14ac:dyDescent="0.2">
      <c r="A578" s="578">
        <v>113</v>
      </c>
      <c r="B578" s="57" t="s">
        <v>20</v>
      </c>
      <c r="C578" s="57" t="s">
        <v>21</v>
      </c>
      <c r="D578" s="57" t="s">
        <v>22</v>
      </c>
      <c r="E578" s="470" t="s">
        <v>23</v>
      </c>
      <c r="F578" s="484"/>
      <c r="G578" s="470" t="s">
        <v>14</v>
      </c>
      <c r="H578" s="485"/>
      <c r="I578" s="18"/>
      <c r="J578" s="19"/>
      <c r="K578" s="19"/>
      <c r="L578" s="19"/>
      <c r="M578" s="20"/>
    </row>
    <row r="579" spans="1:13" ht="78.75" x14ac:dyDescent="0.2">
      <c r="A579" s="579"/>
      <c r="B579" s="21" t="s">
        <v>490</v>
      </c>
      <c r="C579" s="21" t="s">
        <v>491</v>
      </c>
      <c r="D579" s="22">
        <v>43120</v>
      </c>
      <c r="E579" s="62"/>
      <c r="F579" s="63" t="s">
        <v>441</v>
      </c>
      <c r="G579" s="502" t="s">
        <v>483</v>
      </c>
      <c r="H579" s="503"/>
      <c r="I579" s="504"/>
      <c r="J579" s="23" t="s">
        <v>28</v>
      </c>
      <c r="K579" s="24"/>
      <c r="L579" s="25" t="s">
        <v>0</v>
      </c>
      <c r="M579" s="26">
        <v>2334</v>
      </c>
    </row>
    <row r="580" spans="1:13" x14ac:dyDescent="0.2">
      <c r="A580" s="579"/>
      <c r="B580" s="58" t="s">
        <v>29</v>
      </c>
      <c r="C580" s="58" t="s">
        <v>30</v>
      </c>
      <c r="D580" s="58" t="s">
        <v>31</v>
      </c>
      <c r="E580" s="554" t="s">
        <v>32</v>
      </c>
      <c r="F580" s="555"/>
      <c r="G580" s="556"/>
      <c r="H580" s="557"/>
      <c r="I580" s="558"/>
      <c r="J580" s="27" t="s">
        <v>33</v>
      </c>
      <c r="K580" s="25"/>
      <c r="L580" s="28" t="s">
        <v>0</v>
      </c>
      <c r="M580" s="29">
        <v>1119.69</v>
      </c>
    </row>
    <row r="581" spans="1:13" x14ac:dyDescent="0.2">
      <c r="A581" s="579"/>
      <c r="B581" s="58"/>
      <c r="C581" s="58"/>
      <c r="D581" s="58"/>
      <c r="E581" s="58"/>
      <c r="F581" s="58"/>
      <c r="G581" s="59"/>
      <c r="H581" s="60"/>
      <c r="I581" s="61"/>
      <c r="J581" s="30" t="s">
        <v>34</v>
      </c>
      <c r="K581" s="28"/>
      <c r="L581" s="28"/>
      <c r="M581" s="31"/>
    </row>
    <row r="582" spans="1:13" ht="23.25" thickBot="1" x14ac:dyDescent="0.25">
      <c r="A582" s="580"/>
      <c r="B582" s="43" t="s">
        <v>1649</v>
      </c>
      <c r="C582" s="32" t="s">
        <v>483</v>
      </c>
      <c r="D582" s="33">
        <v>43127</v>
      </c>
      <c r="E582" s="34" t="s">
        <v>37</v>
      </c>
      <c r="F582" s="35" t="s">
        <v>484</v>
      </c>
      <c r="G582" s="36"/>
      <c r="H582" s="37"/>
      <c r="I582" s="38"/>
      <c r="J582" s="39" t="s">
        <v>39</v>
      </c>
      <c r="K582" s="42"/>
      <c r="L582" s="40"/>
      <c r="M582" s="41"/>
    </row>
    <row r="583" spans="1:13" ht="22.5" x14ac:dyDescent="0.2">
      <c r="A583" s="578">
        <v>114</v>
      </c>
      <c r="B583" s="57" t="s">
        <v>20</v>
      </c>
      <c r="C583" s="57" t="s">
        <v>21</v>
      </c>
      <c r="D583" s="57" t="s">
        <v>22</v>
      </c>
      <c r="E583" s="470" t="s">
        <v>23</v>
      </c>
      <c r="F583" s="484"/>
      <c r="G583" s="470" t="s">
        <v>14</v>
      </c>
      <c r="H583" s="485"/>
      <c r="I583" s="18"/>
      <c r="J583" s="19"/>
      <c r="K583" s="19"/>
      <c r="L583" s="19"/>
      <c r="M583" s="20"/>
    </row>
    <row r="584" spans="1:13" ht="56.25" x14ac:dyDescent="0.2">
      <c r="A584" s="579"/>
      <c r="B584" s="21" t="s">
        <v>492</v>
      </c>
      <c r="C584" s="21" t="s">
        <v>493</v>
      </c>
      <c r="D584" s="22">
        <v>43114</v>
      </c>
      <c r="E584" s="62"/>
      <c r="F584" s="63" t="s">
        <v>467</v>
      </c>
      <c r="G584" s="502" t="s">
        <v>494</v>
      </c>
      <c r="H584" s="503"/>
      <c r="I584" s="504"/>
      <c r="J584" s="23" t="s">
        <v>28</v>
      </c>
      <c r="K584" s="24"/>
      <c r="L584" s="25" t="s">
        <v>0</v>
      </c>
      <c r="M584" s="26">
        <v>148</v>
      </c>
    </row>
    <row r="585" spans="1:13" x14ac:dyDescent="0.2">
      <c r="A585" s="579"/>
      <c r="B585" s="58" t="s">
        <v>29</v>
      </c>
      <c r="C585" s="58" t="s">
        <v>30</v>
      </c>
      <c r="D585" s="58" t="s">
        <v>31</v>
      </c>
      <c r="E585" s="554" t="s">
        <v>32</v>
      </c>
      <c r="F585" s="555"/>
      <c r="G585" s="556"/>
      <c r="H585" s="557"/>
      <c r="I585" s="558"/>
      <c r="J585" s="27" t="s">
        <v>33</v>
      </c>
      <c r="K585" s="25"/>
      <c r="L585" s="28" t="s">
        <v>0</v>
      </c>
      <c r="M585" s="29">
        <v>428</v>
      </c>
    </row>
    <row r="586" spans="1:13" ht="13.5" thickBot="1" x14ac:dyDescent="0.25">
      <c r="A586" s="579"/>
      <c r="B586" s="58"/>
      <c r="C586" s="58"/>
      <c r="D586" s="58"/>
      <c r="E586" s="58"/>
      <c r="F586" s="58"/>
      <c r="G586" s="59"/>
      <c r="H586" s="60"/>
      <c r="I586" s="61"/>
      <c r="J586" s="30" t="s">
        <v>34</v>
      </c>
      <c r="K586" s="28"/>
      <c r="L586" s="28" t="s">
        <v>0</v>
      </c>
      <c r="M586" s="41">
        <v>59</v>
      </c>
    </row>
    <row r="587" spans="1:13" ht="23.25" thickBot="1" x14ac:dyDescent="0.25">
      <c r="A587" s="580"/>
      <c r="B587" s="43" t="s">
        <v>1620</v>
      </c>
      <c r="C587" s="32" t="s">
        <v>494</v>
      </c>
      <c r="D587" s="33">
        <v>43115</v>
      </c>
      <c r="E587" s="34" t="s">
        <v>37</v>
      </c>
      <c r="F587" s="35" t="s">
        <v>495</v>
      </c>
      <c r="G587" s="36"/>
      <c r="H587" s="37"/>
      <c r="I587" s="38"/>
      <c r="J587" s="39" t="s">
        <v>39</v>
      </c>
      <c r="K587" s="42"/>
      <c r="L587" s="40"/>
    </row>
    <row r="588" spans="1:13" ht="22.5" x14ac:dyDescent="0.2">
      <c r="A588" s="578">
        <v>115</v>
      </c>
      <c r="B588" s="57" t="s">
        <v>20</v>
      </c>
      <c r="C588" s="57" t="s">
        <v>21</v>
      </c>
      <c r="D588" s="57" t="s">
        <v>22</v>
      </c>
      <c r="E588" s="470" t="s">
        <v>23</v>
      </c>
      <c r="F588" s="484"/>
      <c r="G588" s="470" t="s">
        <v>14</v>
      </c>
      <c r="H588" s="485"/>
      <c r="I588" s="18"/>
      <c r="J588" s="19"/>
      <c r="K588" s="19"/>
      <c r="L588" s="19"/>
      <c r="M588" s="20"/>
    </row>
    <row r="589" spans="1:13" ht="123.75" x14ac:dyDescent="0.2">
      <c r="A589" s="579"/>
      <c r="B589" s="21" t="s">
        <v>496</v>
      </c>
      <c r="C589" s="21" t="s">
        <v>497</v>
      </c>
      <c r="D589" s="22">
        <v>43110</v>
      </c>
      <c r="E589" s="62"/>
      <c r="F589" s="63" t="s">
        <v>498</v>
      </c>
      <c r="G589" s="502" t="s">
        <v>499</v>
      </c>
      <c r="H589" s="503"/>
      <c r="I589" s="504"/>
      <c r="J589" s="23" t="s">
        <v>28</v>
      </c>
      <c r="K589" s="24"/>
      <c r="L589" s="25" t="s">
        <v>0</v>
      </c>
      <c r="M589" s="26">
        <v>352</v>
      </c>
    </row>
    <row r="590" spans="1:13" x14ac:dyDescent="0.2">
      <c r="A590" s="579"/>
      <c r="B590" s="58" t="s">
        <v>29</v>
      </c>
      <c r="C590" s="58" t="s">
        <v>30</v>
      </c>
      <c r="D590" s="58" t="s">
        <v>31</v>
      </c>
      <c r="E590" s="554" t="s">
        <v>32</v>
      </c>
      <c r="F590" s="555"/>
      <c r="G590" s="556"/>
      <c r="H590" s="557"/>
      <c r="I590" s="558"/>
      <c r="J590" s="27" t="s">
        <v>33</v>
      </c>
      <c r="K590" s="25"/>
      <c r="L590" s="28" t="s">
        <v>0</v>
      </c>
      <c r="M590" s="29">
        <v>438.4</v>
      </c>
    </row>
    <row r="591" spans="1:13" x14ac:dyDescent="0.2">
      <c r="A591" s="579"/>
      <c r="B591" s="58"/>
      <c r="C591" s="58"/>
      <c r="D591" s="58"/>
      <c r="E591" s="58"/>
      <c r="F591" s="58"/>
      <c r="G591" s="59"/>
      <c r="H591" s="60"/>
      <c r="I591" s="61"/>
      <c r="J591" s="30" t="s">
        <v>34</v>
      </c>
      <c r="K591" s="28"/>
      <c r="L591" s="28" t="s">
        <v>0</v>
      </c>
      <c r="M591" s="31">
        <v>25</v>
      </c>
    </row>
    <row r="592" spans="1:13" ht="23.25" thickBot="1" x14ac:dyDescent="0.25">
      <c r="A592" s="580"/>
      <c r="B592" s="43" t="s">
        <v>1651</v>
      </c>
      <c r="C592" s="32" t="s">
        <v>499</v>
      </c>
      <c r="D592" s="33">
        <v>43112</v>
      </c>
      <c r="E592" s="34" t="s">
        <v>37</v>
      </c>
      <c r="F592" s="35" t="s">
        <v>500</v>
      </c>
      <c r="G592" s="36"/>
      <c r="H592" s="37"/>
      <c r="I592" s="38"/>
      <c r="J592" s="39" t="s">
        <v>39</v>
      </c>
      <c r="K592" s="42"/>
      <c r="L592" s="40"/>
      <c r="M592" s="41"/>
    </row>
    <row r="593" spans="1:13" ht="22.5" x14ac:dyDescent="0.2">
      <c r="A593" s="578">
        <v>116</v>
      </c>
      <c r="B593" s="57" t="s">
        <v>20</v>
      </c>
      <c r="C593" s="57" t="s">
        <v>21</v>
      </c>
      <c r="D593" s="57" t="s">
        <v>22</v>
      </c>
      <c r="E593" s="470" t="s">
        <v>23</v>
      </c>
      <c r="F593" s="484"/>
      <c r="G593" s="470" t="s">
        <v>14</v>
      </c>
      <c r="H593" s="485"/>
      <c r="I593" s="18"/>
      <c r="J593" s="19"/>
      <c r="K593" s="19"/>
      <c r="L593" s="19"/>
      <c r="M593" s="20"/>
    </row>
    <row r="594" spans="1:13" ht="45" x14ac:dyDescent="0.2">
      <c r="A594" s="579"/>
      <c r="B594" s="21" t="s">
        <v>501</v>
      </c>
      <c r="C594" s="21" t="s">
        <v>502</v>
      </c>
      <c r="D594" s="22">
        <v>43149</v>
      </c>
      <c r="E594" s="62"/>
      <c r="F594" s="63" t="s">
        <v>241</v>
      </c>
      <c r="G594" s="502" t="s">
        <v>503</v>
      </c>
      <c r="H594" s="503"/>
      <c r="I594" s="504"/>
      <c r="J594" s="23" t="s">
        <v>28</v>
      </c>
      <c r="K594" s="24"/>
      <c r="L594" s="25" t="s">
        <v>0</v>
      </c>
      <c r="M594" s="26">
        <v>770</v>
      </c>
    </row>
    <row r="595" spans="1:13" x14ac:dyDescent="0.2">
      <c r="A595" s="579"/>
      <c r="B595" s="58" t="s">
        <v>29</v>
      </c>
      <c r="C595" s="58" t="s">
        <v>30</v>
      </c>
      <c r="D595" s="58" t="s">
        <v>31</v>
      </c>
      <c r="E595" s="554" t="s">
        <v>32</v>
      </c>
      <c r="F595" s="555"/>
      <c r="G595" s="556"/>
      <c r="H595" s="557"/>
      <c r="I595" s="558"/>
      <c r="J595" s="27" t="s">
        <v>33</v>
      </c>
      <c r="K595" s="25"/>
      <c r="L595" s="28" t="s">
        <v>0</v>
      </c>
      <c r="M595" s="29">
        <v>650</v>
      </c>
    </row>
    <row r="596" spans="1:13" x14ac:dyDescent="0.2">
      <c r="A596" s="579"/>
      <c r="B596" s="58"/>
      <c r="C596" s="58"/>
      <c r="D596" s="58"/>
      <c r="E596" s="58"/>
      <c r="F596" s="58"/>
      <c r="G596" s="59"/>
      <c r="H596" s="60"/>
      <c r="I596" s="61"/>
      <c r="J596" s="30" t="s">
        <v>34</v>
      </c>
      <c r="K596" s="28"/>
      <c r="L596" s="28"/>
      <c r="M596" s="31"/>
    </row>
    <row r="597" spans="1:13" ht="23.25" thickBot="1" x14ac:dyDescent="0.25">
      <c r="A597" s="580"/>
      <c r="B597" s="43" t="s">
        <v>1652</v>
      </c>
      <c r="C597" s="32" t="s">
        <v>503</v>
      </c>
      <c r="D597" s="33">
        <v>43154</v>
      </c>
      <c r="E597" s="34" t="s">
        <v>37</v>
      </c>
      <c r="F597" s="35" t="s">
        <v>504</v>
      </c>
      <c r="G597" s="36"/>
      <c r="H597" s="37"/>
      <c r="I597" s="38"/>
      <c r="J597" s="39" t="s">
        <v>39</v>
      </c>
      <c r="K597" s="42"/>
      <c r="L597" s="40"/>
      <c r="M597" s="41"/>
    </row>
    <row r="598" spans="1:13" ht="22.5" x14ac:dyDescent="0.2">
      <c r="A598" s="578">
        <v>117</v>
      </c>
      <c r="B598" s="57" t="s">
        <v>20</v>
      </c>
      <c r="C598" s="57" t="s">
        <v>21</v>
      </c>
      <c r="D598" s="57" t="s">
        <v>22</v>
      </c>
      <c r="E598" s="470" t="s">
        <v>23</v>
      </c>
      <c r="F598" s="484"/>
      <c r="G598" s="470" t="s">
        <v>14</v>
      </c>
      <c r="H598" s="485"/>
      <c r="I598" s="18"/>
      <c r="J598" s="19"/>
      <c r="K598" s="19"/>
      <c r="L598" s="19"/>
      <c r="M598" s="20"/>
    </row>
    <row r="599" spans="1:13" ht="78.75" x14ac:dyDescent="0.2">
      <c r="A599" s="579"/>
      <c r="B599" s="21" t="s">
        <v>505</v>
      </c>
      <c r="C599" s="21" t="s">
        <v>506</v>
      </c>
      <c r="D599" s="22">
        <v>43185</v>
      </c>
      <c r="E599" s="62"/>
      <c r="F599" s="63" t="s">
        <v>507</v>
      </c>
      <c r="G599" s="502" t="s">
        <v>508</v>
      </c>
      <c r="H599" s="503"/>
      <c r="I599" s="504"/>
      <c r="J599" s="23" t="s">
        <v>28</v>
      </c>
      <c r="K599" s="24"/>
      <c r="L599" s="25" t="s">
        <v>0</v>
      </c>
      <c r="M599" s="26">
        <v>534</v>
      </c>
    </row>
    <row r="600" spans="1:13" x14ac:dyDescent="0.2">
      <c r="A600" s="579"/>
      <c r="B600" s="58" t="s">
        <v>29</v>
      </c>
      <c r="C600" s="58" t="s">
        <v>30</v>
      </c>
      <c r="D600" s="58" t="s">
        <v>31</v>
      </c>
      <c r="E600" s="554" t="s">
        <v>32</v>
      </c>
      <c r="F600" s="555"/>
      <c r="G600" s="556"/>
      <c r="H600" s="557"/>
      <c r="I600" s="558"/>
      <c r="J600" s="27" t="s">
        <v>33</v>
      </c>
      <c r="K600" s="25"/>
      <c r="L600" s="28" t="s">
        <v>0</v>
      </c>
      <c r="M600" s="29">
        <v>227.6</v>
      </c>
    </row>
    <row r="601" spans="1:13" x14ac:dyDescent="0.2">
      <c r="A601" s="579"/>
      <c r="B601" s="58"/>
      <c r="C601" s="58"/>
      <c r="D601" s="58"/>
      <c r="E601" s="58"/>
      <c r="F601" s="58"/>
      <c r="G601" s="59"/>
      <c r="H601" s="60"/>
      <c r="I601" s="61"/>
      <c r="J601" s="30" t="s">
        <v>34</v>
      </c>
      <c r="K601" s="28"/>
      <c r="L601" s="28"/>
      <c r="M601" s="31"/>
    </row>
    <row r="602" spans="1:13" ht="23.25" thickBot="1" x14ac:dyDescent="0.25">
      <c r="A602" s="580"/>
      <c r="B602" s="43" t="s">
        <v>1653</v>
      </c>
      <c r="C602" s="32" t="s">
        <v>508</v>
      </c>
      <c r="D602" s="33">
        <v>43187</v>
      </c>
      <c r="E602" s="34" t="s">
        <v>37</v>
      </c>
      <c r="F602" s="35" t="s">
        <v>192</v>
      </c>
      <c r="G602" s="36"/>
      <c r="H602" s="37"/>
      <c r="I602" s="38"/>
      <c r="J602" s="39" t="s">
        <v>39</v>
      </c>
      <c r="K602" s="42"/>
      <c r="L602" s="40"/>
      <c r="M602" s="41"/>
    </row>
    <row r="603" spans="1:13" ht="22.5" x14ac:dyDescent="0.2">
      <c r="A603" s="578">
        <v>118</v>
      </c>
      <c r="B603" s="57" t="s">
        <v>20</v>
      </c>
      <c r="C603" s="57" t="s">
        <v>21</v>
      </c>
      <c r="D603" s="57" t="s">
        <v>22</v>
      </c>
      <c r="E603" s="470" t="s">
        <v>23</v>
      </c>
      <c r="F603" s="484"/>
      <c r="G603" s="470" t="s">
        <v>14</v>
      </c>
      <c r="H603" s="485"/>
      <c r="I603" s="18"/>
      <c r="J603" s="19"/>
      <c r="K603" s="19"/>
      <c r="L603" s="19"/>
      <c r="M603" s="20"/>
    </row>
    <row r="604" spans="1:13" ht="56.25" x14ac:dyDescent="0.2">
      <c r="A604" s="579"/>
      <c r="B604" s="21" t="s">
        <v>509</v>
      </c>
      <c r="C604" s="21" t="s">
        <v>510</v>
      </c>
      <c r="D604" s="22">
        <v>43126</v>
      </c>
      <c r="E604" s="62"/>
      <c r="F604" s="63" t="s">
        <v>511</v>
      </c>
      <c r="G604" s="502" t="s">
        <v>512</v>
      </c>
      <c r="H604" s="503"/>
      <c r="I604" s="504"/>
      <c r="J604" s="23" t="s">
        <v>28</v>
      </c>
      <c r="K604" s="24"/>
      <c r="L604" s="25"/>
      <c r="M604" s="26"/>
    </row>
    <row r="605" spans="1:13" x14ac:dyDescent="0.2">
      <c r="A605" s="579"/>
      <c r="B605" s="58" t="s">
        <v>29</v>
      </c>
      <c r="C605" s="58" t="s">
        <v>30</v>
      </c>
      <c r="D605" s="58" t="s">
        <v>31</v>
      </c>
      <c r="E605" s="554" t="s">
        <v>32</v>
      </c>
      <c r="F605" s="555"/>
      <c r="G605" s="556"/>
      <c r="H605" s="557"/>
      <c r="I605" s="558"/>
      <c r="J605" s="27" t="s">
        <v>33</v>
      </c>
      <c r="K605" s="25"/>
      <c r="L605" s="28" t="s">
        <v>0</v>
      </c>
      <c r="M605" s="29">
        <v>165.2</v>
      </c>
    </row>
    <row r="606" spans="1:13" x14ac:dyDescent="0.2">
      <c r="A606" s="579"/>
      <c r="B606" s="58"/>
      <c r="C606" s="58"/>
      <c r="D606" s="58"/>
      <c r="E606" s="58"/>
      <c r="F606" s="58"/>
      <c r="G606" s="59"/>
      <c r="H606" s="60"/>
      <c r="I606" s="61"/>
      <c r="J606" s="30" t="s">
        <v>34</v>
      </c>
      <c r="K606" s="28"/>
      <c r="L606" s="28"/>
      <c r="M606" s="31"/>
    </row>
    <row r="607" spans="1:13" ht="23.25" thickBot="1" x14ac:dyDescent="0.25">
      <c r="A607" s="580"/>
      <c r="B607" s="43" t="s">
        <v>1599</v>
      </c>
      <c r="C607" s="32" t="s">
        <v>512</v>
      </c>
      <c r="D607" s="33">
        <v>43126</v>
      </c>
      <c r="E607" s="34" t="s">
        <v>37</v>
      </c>
      <c r="F607" s="35" t="s">
        <v>513</v>
      </c>
      <c r="G607" s="36"/>
      <c r="H607" s="37"/>
      <c r="I607" s="38"/>
      <c r="J607" s="39" t="s">
        <v>39</v>
      </c>
      <c r="K607" s="42"/>
      <c r="L607" s="40"/>
      <c r="M607" s="41"/>
    </row>
    <row r="608" spans="1:13" ht="22.5" x14ac:dyDescent="0.2">
      <c r="A608" s="578">
        <v>119</v>
      </c>
      <c r="B608" s="57" t="s">
        <v>20</v>
      </c>
      <c r="C608" s="57" t="s">
        <v>21</v>
      </c>
      <c r="D608" s="57" t="s">
        <v>22</v>
      </c>
      <c r="E608" s="470" t="s">
        <v>23</v>
      </c>
      <c r="F608" s="484"/>
      <c r="G608" s="470" t="s">
        <v>14</v>
      </c>
      <c r="H608" s="485"/>
      <c r="I608" s="18"/>
      <c r="J608" s="19"/>
      <c r="K608" s="19"/>
      <c r="L608" s="19"/>
      <c r="M608" s="20"/>
    </row>
    <row r="609" spans="1:13" ht="78.75" x14ac:dyDescent="0.2">
      <c r="A609" s="579"/>
      <c r="B609" s="21" t="s">
        <v>514</v>
      </c>
      <c r="C609" s="21" t="s">
        <v>515</v>
      </c>
      <c r="D609" s="22">
        <v>43124</v>
      </c>
      <c r="E609" s="62"/>
      <c r="F609" s="63" t="s">
        <v>511</v>
      </c>
      <c r="G609" s="502" t="s">
        <v>512</v>
      </c>
      <c r="H609" s="503"/>
      <c r="I609" s="504"/>
      <c r="J609" s="23" t="s">
        <v>28</v>
      </c>
      <c r="K609" s="24"/>
      <c r="L609" s="25" t="s">
        <v>0</v>
      </c>
      <c r="M609" s="26">
        <v>310</v>
      </c>
    </row>
    <row r="610" spans="1:13" x14ac:dyDescent="0.2">
      <c r="A610" s="579"/>
      <c r="B610" s="58" t="s">
        <v>29</v>
      </c>
      <c r="C610" s="58" t="s">
        <v>30</v>
      </c>
      <c r="D610" s="58" t="s">
        <v>31</v>
      </c>
      <c r="E610" s="554" t="s">
        <v>32</v>
      </c>
      <c r="F610" s="555"/>
      <c r="G610" s="556"/>
      <c r="H610" s="557"/>
      <c r="I610" s="558"/>
      <c r="J610" s="27" t="s">
        <v>33</v>
      </c>
      <c r="K610" s="25"/>
      <c r="L610" s="28" t="s">
        <v>0</v>
      </c>
      <c r="M610" s="29">
        <v>280.39999999999998</v>
      </c>
    </row>
    <row r="611" spans="1:13" x14ac:dyDescent="0.2">
      <c r="A611" s="579"/>
      <c r="B611" s="58"/>
      <c r="C611" s="58"/>
      <c r="D611" s="58"/>
      <c r="E611" s="58"/>
      <c r="F611" s="58"/>
      <c r="G611" s="59"/>
      <c r="H611" s="60"/>
      <c r="I611" s="61"/>
      <c r="J611" s="30" t="s">
        <v>34</v>
      </c>
      <c r="K611" s="28"/>
      <c r="L611" s="28"/>
      <c r="M611" s="31"/>
    </row>
    <row r="612" spans="1:13" ht="23.25" thickBot="1" x14ac:dyDescent="0.25">
      <c r="A612" s="580"/>
      <c r="B612" s="43" t="s">
        <v>1599</v>
      </c>
      <c r="C612" s="32" t="s">
        <v>512</v>
      </c>
      <c r="D612" s="33">
        <v>43126</v>
      </c>
      <c r="E612" s="34" t="s">
        <v>37</v>
      </c>
      <c r="F612" s="35" t="s">
        <v>516</v>
      </c>
      <c r="G612" s="36"/>
      <c r="H612" s="37"/>
      <c r="I612" s="38"/>
      <c r="J612" s="39" t="s">
        <v>39</v>
      </c>
      <c r="K612" s="42"/>
      <c r="L612" s="40"/>
      <c r="M612" s="41"/>
    </row>
    <row r="613" spans="1:13" ht="22.5" x14ac:dyDescent="0.2">
      <c r="A613" s="578">
        <v>120</v>
      </c>
      <c r="B613" s="57" t="s">
        <v>20</v>
      </c>
      <c r="C613" s="57" t="s">
        <v>21</v>
      </c>
      <c r="D613" s="57" t="s">
        <v>22</v>
      </c>
      <c r="E613" s="470" t="s">
        <v>23</v>
      </c>
      <c r="F613" s="484"/>
      <c r="G613" s="470" t="s">
        <v>14</v>
      </c>
      <c r="H613" s="485"/>
      <c r="I613" s="18"/>
      <c r="J613" s="19"/>
      <c r="K613" s="19"/>
      <c r="L613" s="19"/>
      <c r="M613" s="20"/>
    </row>
    <row r="614" spans="1:13" ht="45" customHeight="1" x14ac:dyDescent="0.2">
      <c r="A614" s="579"/>
      <c r="B614" s="21" t="s">
        <v>517</v>
      </c>
      <c r="C614" s="21" t="s">
        <v>518</v>
      </c>
      <c r="D614" s="22">
        <v>43177</v>
      </c>
      <c r="E614" s="62"/>
      <c r="F614" s="63" t="s">
        <v>196</v>
      </c>
      <c r="G614" s="502" t="s">
        <v>512</v>
      </c>
      <c r="H614" s="503"/>
      <c r="I614" s="504"/>
      <c r="J614" s="23" t="s">
        <v>28</v>
      </c>
      <c r="K614" s="24"/>
      <c r="L614" s="25" t="s">
        <v>0</v>
      </c>
      <c r="M614" s="26">
        <v>322</v>
      </c>
    </row>
    <row r="615" spans="1:13" x14ac:dyDescent="0.2">
      <c r="A615" s="579"/>
      <c r="B615" s="58" t="s">
        <v>29</v>
      </c>
      <c r="C615" s="58" t="s">
        <v>30</v>
      </c>
      <c r="D615" s="58" t="s">
        <v>31</v>
      </c>
      <c r="E615" s="554" t="s">
        <v>32</v>
      </c>
      <c r="F615" s="555"/>
      <c r="G615" s="556"/>
      <c r="H615" s="557"/>
      <c r="I615" s="558"/>
      <c r="J615" s="27" t="s">
        <v>33</v>
      </c>
      <c r="K615" s="25"/>
      <c r="L615" s="28" t="s">
        <v>0</v>
      </c>
      <c r="M615" s="29">
        <v>363.6</v>
      </c>
    </row>
    <row r="616" spans="1:13" x14ac:dyDescent="0.2">
      <c r="A616" s="579"/>
      <c r="B616" s="58"/>
      <c r="C616" s="58"/>
      <c r="D616" s="58"/>
      <c r="E616" s="58"/>
      <c r="F616" s="58"/>
      <c r="G616" s="59"/>
      <c r="H616" s="60"/>
      <c r="I616" s="61"/>
      <c r="J616" s="30" t="s">
        <v>34</v>
      </c>
      <c r="K616" s="28"/>
      <c r="L616" s="28" t="s">
        <v>0</v>
      </c>
      <c r="M616" s="31">
        <v>70.75</v>
      </c>
    </row>
    <row r="617" spans="1:13" ht="23.25" thickBot="1" x14ac:dyDescent="0.25">
      <c r="A617" s="580"/>
      <c r="B617" s="43" t="s">
        <v>1654</v>
      </c>
      <c r="C617" s="32" t="s">
        <v>512</v>
      </c>
      <c r="D617" s="33">
        <v>43179</v>
      </c>
      <c r="E617" s="34" t="s">
        <v>37</v>
      </c>
      <c r="F617" s="35" t="s">
        <v>519</v>
      </c>
      <c r="G617" s="36"/>
      <c r="H617" s="37"/>
      <c r="I617" s="38"/>
      <c r="J617" s="39" t="s">
        <v>39</v>
      </c>
      <c r="K617" s="42"/>
      <c r="L617" s="40"/>
      <c r="M617" s="41"/>
    </row>
    <row r="618" spans="1:13" ht="22.5" x14ac:dyDescent="0.2">
      <c r="A618" s="578">
        <v>121</v>
      </c>
      <c r="B618" s="57" t="s">
        <v>20</v>
      </c>
      <c r="C618" s="57" t="s">
        <v>21</v>
      </c>
      <c r="D618" s="57" t="s">
        <v>22</v>
      </c>
      <c r="E618" s="470" t="s">
        <v>23</v>
      </c>
      <c r="F618" s="484"/>
      <c r="G618" s="470" t="s">
        <v>14</v>
      </c>
      <c r="H618" s="485"/>
      <c r="I618" s="18"/>
      <c r="J618" s="19"/>
      <c r="K618" s="19"/>
      <c r="L618" s="19"/>
      <c r="M618" s="20"/>
    </row>
    <row r="619" spans="1:13" ht="123.75" x14ac:dyDescent="0.2">
      <c r="A619" s="579"/>
      <c r="B619" s="21" t="s">
        <v>520</v>
      </c>
      <c r="C619" s="21" t="s">
        <v>1710</v>
      </c>
      <c r="D619" s="22">
        <v>43177</v>
      </c>
      <c r="E619" s="62"/>
      <c r="F619" s="63" t="s">
        <v>196</v>
      </c>
      <c r="G619" s="502" t="s">
        <v>521</v>
      </c>
      <c r="H619" s="503"/>
      <c r="I619" s="504"/>
      <c r="J619" s="23" t="s">
        <v>28</v>
      </c>
      <c r="K619" s="24"/>
      <c r="L619" s="25" t="s">
        <v>0</v>
      </c>
      <c r="M619" s="26">
        <v>161</v>
      </c>
    </row>
    <row r="620" spans="1:13" x14ac:dyDescent="0.2">
      <c r="A620" s="579"/>
      <c r="B620" s="58" t="s">
        <v>29</v>
      </c>
      <c r="C620" s="58" t="s">
        <v>30</v>
      </c>
      <c r="D620" s="58" t="s">
        <v>31</v>
      </c>
      <c r="E620" s="554" t="s">
        <v>32</v>
      </c>
      <c r="F620" s="555"/>
      <c r="G620" s="556"/>
      <c r="H620" s="557"/>
      <c r="I620" s="558"/>
      <c r="J620" s="27" t="s">
        <v>33</v>
      </c>
      <c r="K620" s="25"/>
      <c r="L620" s="28" t="s">
        <v>0</v>
      </c>
      <c r="M620" s="29">
        <v>220.3</v>
      </c>
    </row>
    <row r="621" spans="1:13" x14ac:dyDescent="0.2">
      <c r="A621" s="579"/>
      <c r="B621" s="58"/>
      <c r="C621" s="58"/>
      <c r="D621" s="58"/>
      <c r="E621" s="58"/>
      <c r="F621" s="58"/>
      <c r="G621" s="59"/>
      <c r="H621" s="60"/>
      <c r="I621" s="61"/>
      <c r="J621" s="30" t="s">
        <v>34</v>
      </c>
      <c r="K621" s="28"/>
      <c r="L621" s="28" t="s">
        <v>0</v>
      </c>
      <c r="M621" s="31">
        <v>36</v>
      </c>
    </row>
    <row r="622" spans="1:13" ht="23.25" thickBot="1" x14ac:dyDescent="0.25">
      <c r="A622" s="580"/>
      <c r="B622" s="43" t="s">
        <v>1599</v>
      </c>
      <c r="C622" s="32" t="s">
        <v>521</v>
      </c>
      <c r="D622" s="33">
        <v>43179</v>
      </c>
      <c r="E622" s="34" t="s">
        <v>37</v>
      </c>
      <c r="F622" s="35" t="s">
        <v>519</v>
      </c>
      <c r="G622" s="36"/>
      <c r="H622" s="37"/>
      <c r="I622" s="38"/>
      <c r="J622" s="39" t="s">
        <v>39</v>
      </c>
      <c r="K622" s="42"/>
      <c r="L622" s="40"/>
      <c r="M622" s="41"/>
    </row>
    <row r="623" spans="1:13" ht="22.5" x14ac:dyDescent="0.2">
      <c r="A623" s="578">
        <v>122</v>
      </c>
      <c r="B623" s="57" t="s">
        <v>20</v>
      </c>
      <c r="C623" s="57" t="s">
        <v>21</v>
      </c>
      <c r="D623" s="57" t="s">
        <v>22</v>
      </c>
      <c r="E623" s="470" t="s">
        <v>23</v>
      </c>
      <c r="F623" s="484"/>
      <c r="G623" s="470" t="s">
        <v>14</v>
      </c>
      <c r="H623" s="485"/>
      <c r="I623" s="18"/>
      <c r="J623" s="19"/>
      <c r="K623" s="19"/>
      <c r="L623" s="19"/>
      <c r="M623" s="20"/>
    </row>
    <row r="624" spans="1:13" ht="45" customHeight="1" x14ac:dyDescent="0.2">
      <c r="A624" s="579"/>
      <c r="B624" s="21" t="s">
        <v>522</v>
      </c>
      <c r="C624" s="21" t="s">
        <v>523</v>
      </c>
      <c r="D624" s="22">
        <v>43174</v>
      </c>
      <c r="E624" s="62"/>
      <c r="F624" s="63" t="s">
        <v>165</v>
      </c>
      <c r="G624" s="502" t="s">
        <v>524</v>
      </c>
      <c r="H624" s="503"/>
      <c r="I624" s="504"/>
      <c r="J624" s="23" t="s">
        <v>28</v>
      </c>
      <c r="K624" s="24"/>
      <c r="L624" s="25" t="s">
        <v>0</v>
      </c>
      <c r="M624" s="26">
        <v>124</v>
      </c>
    </row>
    <row r="625" spans="1:13" x14ac:dyDescent="0.2">
      <c r="A625" s="579"/>
      <c r="B625" s="58" t="s">
        <v>29</v>
      </c>
      <c r="C625" s="58" t="s">
        <v>30</v>
      </c>
      <c r="D625" s="58" t="s">
        <v>31</v>
      </c>
      <c r="E625" s="554" t="s">
        <v>32</v>
      </c>
      <c r="F625" s="555"/>
      <c r="G625" s="556"/>
      <c r="H625" s="557"/>
      <c r="I625" s="558"/>
      <c r="J625" s="27" t="s">
        <v>33</v>
      </c>
      <c r="K625" s="25"/>
      <c r="L625" s="28"/>
      <c r="M625" s="29">
        <v>849.64</v>
      </c>
    </row>
    <row r="626" spans="1:13" x14ac:dyDescent="0.2">
      <c r="A626" s="579"/>
      <c r="B626" s="58"/>
      <c r="C626" s="58"/>
      <c r="D626" s="58"/>
      <c r="E626" s="58"/>
      <c r="F626" s="58"/>
      <c r="G626" s="59"/>
      <c r="H626" s="60"/>
      <c r="I626" s="61"/>
      <c r="J626" s="30" t="s">
        <v>34</v>
      </c>
      <c r="K626" s="28"/>
      <c r="L626" s="28"/>
      <c r="M626" s="31">
        <v>34.5</v>
      </c>
    </row>
    <row r="627" spans="1:13" ht="23.25" thickBot="1" x14ac:dyDescent="0.25">
      <c r="A627" s="580"/>
      <c r="B627" s="43" t="s">
        <v>1620</v>
      </c>
      <c r="C627" s="32" t="s">
        <v>524</v>
      </c>
      <c r="D627" s="33">
        <v>43175</v>
      </c>
      <c r="E627" s="34" t="s">
        <v>37</v>
      </c>
      <c r="F627" s="35" t="s">
        <v>193</v>
      </c>
      <c r="G627" s="36"/>
      <c r="H627" s="37"/>
      <c r="I627" s="38"/>
      <c r="J627" s="39" t="s">
        <v>39</v>
      </c>
      <c r="K627" s="42"/>
      <c r="L627" s="40" t="s">
        <v>0</v>
      </c>
      <c r="M627" s="41">
        <v>24.03</v>
      </c>
    </row>
    <row r="628" spans="1:13" ht="22.5" x14ac:dyDescent="0.2">
      <c r="A628" s="578">
        <v>123</v>
      </c>
      <c r="B628" s="57" t="s">
        <v>20</v>
      </c>
      <c r="C628" s="57" t="s">
        <v>21</v>
      </c>
      <c r="D628" s="57" t="s">
        <v>22</v>
      </c>
      <c r="E628" s="470" t="s">
        <v>23</v>
      </c>
      <c r="F628" s="484"/>
      <c r="G628" s="470" t="s">
        <v>14</v>
      </c>
      <c r="H628" s="485"/>
      <c r="I628" s="18"/>
      <c r="J628" s="19"/>
      <c r="K628" s="19"/>
      <c r="L628" s="19"/>
      <c r="M628" s="20"/>
    </row>
    <row r="629" spans="1:13" ht="33.75" customHeight="1" x14ac:dyDescent="0.2">
      <c r="A629" s="579"/>
      <c r="B629" s="21" t="s">
        <v>525</v>
      </c>
      <c r="C629" s="21" t="s">
        <v>526</v>
      </c>
      <c r="D629" s="22">
        <v>43165</v>
      </c>
      <c r="E629" s="62"/>
      <c r="F629" s="63" t="s">
        <v>527</v>
      </c>
      <c r="G629" s="502" t="s">
        <v>528</v>
      </c>
      <c r="H629" s="503"/>
      <c r="I629" s="504"/>
      <c r="J629" s="23" t="s">
        <v>28</v>
      </c>
      <c r="K629" s="24"/>
      <c r="L629" s="25" t="s">
        <v>0</v>
      </c>
      <c r="M629" s="26">
        <v>346</v>
      </c>
    </row>
    <row r="630" spans="1:13" x14ac:dyDescent="0.2">
      <c r="A630" s="579"/>
      <c r="B630" s="58" t="s">
        <v>29</v>
      </c>
      <c r="C630" s="58" t="s">
        <v>30</v>
      </c>
      <c r="D630" s="58" t="s">
        <v>31</v>
      </c>
      <c r="E630" s="554" t="s">
        <v>32</v>
      </c>
      <c r="F630" s="555"/>
      <c r="G630" s="556"/>
      <c r="H630" s="557"/>
      <c r="I630" s="558"/>
      <c r="J630" s="27" t="s">
        <v>33</v>
      </c>
      <c r="K630" s="25"/>
      <c r="L630" s="28" t="s">
        <v>0</v>
      </c>
      <c r="M630" s="29">
        <v>428.6</v>
      </c>
    </row>
    <row r="631" spans="1:13" x14ac:dyDescent="0.2">
      <c r="A631" s="579"/>
      <c r="B631" s="58"/>
      <c r="C631" s="58"/>
      <c r="D631" s="58"/>
      <c r="E631" s="58"/>
      <c r="F631" s="58"/>
      <c r="G631" s="59"/>
      <c r="H631" s="60"/>
      <c r="I631" s="61"/>
      <c r="J631" s="30" t="s">
        <v>34</v>
      </c>
      <c r="K631" s="28"/>
      <c r="L631" s="28"/>
      <c r="M631" s="31"/>
    </row>
    <row r="632" spans="1:13" ht="23.25" thickBot="1" x14ac:dyDescent="0.25">
      <c r="A632" s="580"/>
      <c r="B632" s="43" t="s">
        <v>1599</v>
      </c>
      <c r="C632" s="32" t="s">
        <v>528</v>
      </c>
      <c r="D632" s="33">
        <v>43167</v>
      </c>
      <c r="E632" s="34" t="s">
        <v>37</v>
      </c>
      <c r="F632" s="35" t="s">
        <v>188</v>
      </c>
      <c r="G632" s="36"/>
      <c r="H632" s="37"/>
      <c r="I632" s="38"/>
      <c r="J632" s="39" t="s">
        <v>39</v>
      </c>
      <c r="K632" s="42"/>
      <c r="L632" s="40"/>
      <c r="M632" s="41"/>
    </row>
    <row r="633" spans="1:13" ht="22.5" x14ac:dyDescent="0.2">
      <c r="A633" s="578">
        <v>124</v>
      </c>
      <c r="B633" s="57" t="s">
        <v>20</v>
      </c>
      <c r="C633" s="57" t="s">
        <v>21</v>
      </c>
      <c r="D633" s="57" t="s">
        <v>22</v>
      </c>
      <c r="E633" s="470" t="s">
        <v>23</v>
      </c>
      <c r="F633" s="484"/>
      <c r="G633" s="470" t="s">
        <v>14</v>
      </c>
      <c r="H633" s="485"/>
      <c r="I633" s="18"/>
      <c r="J633" s="19"/>
      <c r="K633" s="19"/>
      <c r="L633" s="19"/>
      <c r="M633" s="20"/>
    </row>
    <row r="634" spans="1:13" ht="78.75" x14ac:dyDescent="0.2">
      <c r="A634" s="579"/>
      <c r="B634" s="21" t="s">
        <v>529</v>
      </c>
      <c r="C634" s="21" t="s">
        <v>530</v>
      </c>
      <c r="D634" s="22">
        <v>43158</v>
      </c>
      <c r="E634" s="62"/>
      <c r="F634" s="63" t="s">
        <v>196</v>
      </c>
      <c r="G634" s="502" t="s">
        <v>531</v>
      </c>
      <c r="H634" s="503"/>
      <c r="I634" s="504"/>
      <c r="J634" s="23" t="s">
        <v>28</v>
      </c>
      <c r="K634" s="24"/>
      <c r="L634" s="25" t="s">
        <v>0</v>
      </c>
      <c r="M634" s="26">
        <v>419</v>
      </c>
    </row>
    <row r="635" spans="1:13" x14ac:dyDescent="0.2">
      <c r="A635" s="579"/>
      <c r="B635" s="58" t="s">
        <v>29</v>
      </c>
      <c r="C635" s="58" t="s">
        <v>30</v>
      </c>
      <c r="D635" s="58" t="s">
        <v>31</v>
      </c>
      <c r="E635" s="554" t="s">
        <v>32</v>
      </c>
      <c r="F635" s="555"/>
      <c r="G635" s="556"/>
      <c r="H635" s="557"/>
      <c r="I635" s="558"/>
      <c r="J635" s="27" t="s">
        <v>33</v>
      </c>
      <c r="K635" s="25"/>
      <c r="L635" s="28" t="s">
        <v>0</v>
      </c>
      <c r="M635" s="29">
        <v>218.72</v>
      </c>
    </row>
    <row r="636" spans="1:13" x14ac:dyDescent="0.2">
      <c r="A636" s="579"/>
      <c r="B636" s="58"/>
      <c r="C636" s="58"/>
      <c r="D636" s="58"/>
      <c r="E636" s="58"/>
      <c r="F636" s="58"/>
      <c r="G636" s="59"/>
      <c r="H636" s="60"/>
      <c r="I636" s="61"/>
      <c r="J636" s="30" t="s">
        <v>34</v>
      </c>
      <c r="K636" s="28"/>
      <c r="L636" s="28"/>
      <c r="M636" s="31"/>
    </row>
    <row r="637" spans="1:13" ht="23.25" thickBot="1" x14ac:dyDescent="0.25">
      <c r="A637" s="580"/>
      <c r="B637" s="43" t="s">
        <v>1632</v>
      </c>
      <c r="C637" s="32" t="s">
        <v>531</v>
      </c>
      <c r="D637" s="33">
        <v>43160</v>
      </c>
      <c r="E637" s="34" t="s">
        <v>37</v>
      </c>
      <c r="F637" s="35" t="s">
        <v>105</v>
      </c>
      <c r="G637" s="36"/>
      <c r="H637" s="37"/>
      <c r="I637" s="38"/>
      <c r="J637" s="39" t="s">
        <v>39</v>
      </c>
      <c r="K637" s="42"/>
      <c r="L637" s="40"/>
      <c r="M637" s="41"/>
    </row>
    <row r="638" spans="1:13" ht="22.5" x14ac:dyDescent="0.2">
      <c r="A638" s="578">
        <v>125</v>
      </c>
      <c r="B638" s="57" t="s">
        <v>20</v>
      </c>
      <c r="C638" s="57" t="s">
        <v>21</v>
      </c>
      <c r="D638" s="57" t="s">
        <v>22</v>
      </c>
      <c r="E638" s="470" t="s">
        <v>23</v>
      </c>
      <c r="F638" s="484"/>
      <c r="G638" s="470" t="s">
        <v>14</v>
      </c>
      <c r="H638" s="485"/>
      <c r="I638" s="18"/>
      <c r="J638" s="19"/>
      <c r="K638" s="19"/>
      <c r="L638" s="19"/>
      <c r="M638" s="20"/>
    </row>
    <row r="639" spans="1:13" ht="213.75" x14ac:dyDescent="0.2">
      <c r="A639" s="579"/>
      <c r="B639" s="21" t="s">
        <v>534</v>
      </c>
      <c r="C639" s="21" t="s">
        <v>535</v>
      </c>
      <c r="D639" s="22">
        <v>43026</v>
      </c>
      <c r="E639" s="62"/>
      <c r="F639" s="63" t="s">
        <v>532</v>
      </c>
      <c r="G639" s="502" t="s">
        <v>536</v>
      </c>
      <c r="H639" s="503"/>
      <c r="I639" s="504"/>
      <c r="J639" s="23" t="s">
        <v>28</v>
      </c>
      <c r="K639" s="24"/>
      <c r="L639" s="25" t="s">
        <v>0</v>
      </c>
      <c r="M639" s="26">
        <v>214</v>
      </c>
    </row>
    <row r="640" spans="1:13" x14ac:dyDescent="0.2">
      <c r="A640" s="579"/>
      <c r="B640" s="58" t="s">
        <v>29</v>
      </c>
      <c r="C640" s="58" t="s">
        <v>30</v>
      </c>
      <c r="D640" s="58" t="s">
        <v>31</v>
      </c>
      <c r="E640" s="554" t="s">
        <v>32</v>
      </c>
      <c r="F640" s="555"/>
      <c r="G640" s="556"/>
      <c r="H640" s="557"/>
      <c r="I640" s="558"/>
      <c r="J640" s="27" t="s">
        <v>33</v>
      </c>
      <c r="K640" s="25"/>
      <c r="L640" s="28"/>
      <c r="M640" s="29"/>
    </row>
    <row r="641" spans="1:13" x14ac:dyDescent="0.2">
      <c r="A641" s="579"/>
      <c r="B641" s="58"/>
      <c r="C641" s="58"/>
      <c r="D641" s="58"/>
      <c r="E641" s="58"/>
      <c r="F641" s="58"/>
      <c r="G641" s="59"/>
      <c r="H641" s="60"/>
      <c r="I641" s="61"/>
      <c r="J641" s="30" t="s">
        <v>34</v>
      </c>
      <c r="K641" s="28"/>
      <c r="L641" s="28"/>
      <c r="M641" s="31"/>
    </row>
    <row r="642" spans="1:13" ht="23.25" thickBot="1" x14ac:dyDescent="0.25">
      <c r="A642" s="580"/>
      <c r="B642" s="43" t="s">
        <v>1656</v>
      </c>
      <c r="C642" s="32" t="s">
        <v>536</v>
      </c>
      <c r="D642" s="33">
        <v>43028</v>
      </c>
      <c r="E642" s="34" t="s">
        <v>37</v>
      </c>
      <c r="F642" s="35" t="s">
        <v>533</v>
      </c>
      <c r="G642" s="36"/>
      <c r="H642" s="37"/>
      <c r="I642" s="38"/>
      <c r="J642" s="39" t="s">
        <v>39</v>
      </c>
      <c r="K642" s="42"/>
      <c r="L642" s="40" t="s">
        <v>0</v>
      </c>
      <c r="M642" s="41">
        <v>245</v>
      </c>
    </row>
    <row r="643" spans="1:13" ht="22.5" x14ac:dyDescent="0.2">
      <c r="A643" s="578">
        <v>126</v>
      </c>
      <c r="B643" s="57" t="s">
        <v>20</v>
      </c>
      <c r="C643" s="57" t="s">
        <v>21</v>
      </c>
      <c r="D643" s="57" t="s">
        <v>22</v>
      </c>
      <c r="E643" s="470" t="s">
        <v>23</v>
      </c>
      <c r="F643" s="484"/>
      <c r="G643" s="470" t="s">
        <v>14</v>
      </c>
      <c r="H643" s="485"/>
      <c r="I643" s="18"/>
      <c r="J643" s="19"/>
      <c r="K643" s="19"/>
      <c r="L643" s="19"/>
      <c r="M643" s="20"/>
    </row>
    <row r="644" spans="1:13" ht="22.5" customHeight="1" x14ac:dyDescent="0.2">
      <c r="A644" s="579"/>
      <c r="B644" s="21" t="s">
        <v>537</v>
      </c>
      <c r="C644" s="21" t="s">
        <v>538</v>
      </c>
      <c r="D644" s="22">
        <v>43019</v>
      </c>
      <c r="E644" s="62"/>
      <c r="F644" s="63" t="s">
        <v>347</v>
      </c>
      <c r="G644" s="502" t="s">
        <v>539</v>
      </c>
      <c r="H644" s="503"/>
      <c r="I644" s="504"/>
      <c r="J644" s="23" t="s">
        <v>28</v>
      </c>
      <c r="K644" s="24"/>
      <c r="L644" s="25" t="s">
        <v>0</v>
      </c>
      <c r="M644" s="26">
        <v>279</v>
      </c>
    </row>
    <row r="645" spans="1:13" x14ac:dyDescent="0.2">
      <c r="A645" s="579"/>
      <c r="B645" s="58" t="s">
        <v>29</v>
      </c>
      <c r="C645" s="58" t="s">
        <v>30</v>
      </c>
      <c r="D645" s="58" t="s">
        <v>31</v>
      </c>
      <c r="E645" s="554" t="s">
        <v>32</v>
      </c>
      <c r="F645" s="555"/>
      <c r="G645" s="556"/>
      <c r="H645" s="557"/>
      <c r="I645" s="558"/>
      <c r="J645" s="27" t="s">
        <v>33</v>
      </c>
      <c r="K645" s="25"/>
      <c r="L645" s="28"/>
      <c r="M645" s="29"/>
    </row>
    <row r="646" spans="1:13" x14ac:dyDescent="0.2">
      <c r="A646" s="579"/>
      <c r="B646" s="58"/>
      <c r="C646" s="58"/>
      <c r="D646" s="58"/>
      <c r="E646" s="58"/>
      <c r="F646" s="58"/>
      <c r="G646" s="59"/>
      <c r="H646" s="60"/>
      <c r="I646" s="61"/>
      <c r="J646" s="30" t="s">
        <v>34</v>
      </c>
      <c r="K646" s="28"/>
      <c r="L646" s="28"/>
      <c r="M646" s="31"/>
    </row>
    <row r="647" spans="1:13" ht="23.25" thickBot="1" x14ac:dyDescent="0.25">
      <c r="A647" s="580"/>
      <c r="B647" s="43" t="s">
        <v>1656</v>
      </c>
      <c r="C647" s="32" t="s">
        <v>539</v>
      </c>
      <c r="D647" s="33">
        <v>43022</v>
      </c>
      <c r="E647" s="34" t="s">
        <v>37</v>
      </c>
      <c r="F647" s="35" t="s">
        <v>540</v>
      </c>
      <c r="G647" s="36"/>
      <c r="H647" s="37"/>
      <c r="I647" s="38"/>
      <c r="J647" s="39" t="s">
        <v>39</v>
      </c>
      <c r="K647" s="42"/>
      <c r="L647" s="40"/>
      <c r="M647" s="41"/>
    </row>
    <row r="648" spans="1:13" ht="22.5" x14ac:dyDescent="0.2">
      <c r="A648" s="578">
        <v>127</v>
      </c>
      <c r="B648" s="57" t="s">
        <v>20</v>
      </c>
      <c r="C648" s="57" t="s">
        <v>21</v>
      </c>
      <c r="D648" s="57" t="s">
        <v>22</v>
      </c>
      <c r="E648" s="470" t="s">
        <v>23</v>
      </c>
      <c r="F648" s="484"/>
      <c r="G648" s="470" t="s">
        <v>14</v>
      </c>
      <c r="H648" s="485"/>
      <c r="I648" s="18"/>
      <c r="J648" s="19"/>
      <c r="K648" s="19"/>
      <c r="L648" s="19"/>
      <c r="M648" s="20"/>
    </row>
    <row r="649" spans="1:13" ht="78.75" x14ac:dyDescent="0.2">
      <c r="A649" s="579"/>
      <c r="B649" s="21" t="s">
        <v>542</v>
      </c>
      <c r="C649" s="21" t="s">
        <v>543</v>
      </c>
      <c r="D649" s="22">
        <v>43019</v>
      </c>
      <c r="E649" s="62"/>
      <c r="F649" s="63" t="s">
        <v>347</v>
      </c>
      <c r="G649" s="502" t="s">
        <v>539</v>
      </c>
      <c r="H649" s="503"/>
      <c r="I649" s="504"/>
      <c r="J649" s="23" t="s">
        <v>28</v>
      </c>
      <c r="K649" s="24"/>
      <c r="L649" s="25" t="s">
        <v>0</v>
      </c>
      <c r="M649" s="26">
        <v>279</v>
      </c>
    </row>
    <row r="650" spans="1:13" x14ac:dyDescent="0.2">
      <c r="A650" s="579"/>
      <c r="B650" s="58" t="s">
        <v>29</v>
      </c>
      <c r="C650" s="58" t="s">
        <v>30</v>
      </c>
      <c r="D650" s="58" t="s">
        <v>31</v>
      </c>
      <c r="E650" s="554" t="s">
        <v>32</v>
      </c>
      <c r="F650" s="555"/>
      <c r="G650" s="556"/>
      <c r="H650" s="557"/>
      <c r="I650" s="558"/>
      <c r="J650" s="27" t="s">
        <v>33</v>
      </c>
      <c r="K650" s="25"/>
      <c r="L650" s="28" t="s">
        <v>0</v>
      </c>
      <c r="M650" s="29">
        <v>680.6</v>
      </c>
    </row>
    <row r="651" spans="1:13" x14ac:dyDescent="0.2">
      <c r="A651" s="579"/>
      <c r="B651" s="58"/>
      <c r="C651" s="58"/>
      <c r="D651" s="58"/>
      <c r="E651" s="58"/>
      <c r="F651" s="58"/>
      <c r="G651" s="59"/>
      <c r="H651" s="60"/>
      <c r="I651" s="61"/>
      <c r="J651" s="30" t="s">
        <v>34</v>
      </c>
      <c r="K651" s="28"/>
      <c r="L651" s="28"/>
      <c r="M651" s="31"/>
    </row>
    <row r="652" spans="1:13" ht="23.25" thickBot="1" x14ac:dyDescent="0.25">
      <c r="A652" s="580"/>
      <c r="B652" s="43" t="s">
        <v>1640</v>
      </c>
      <c r="C652" s="32" t="s">
        <v>539</v>
      </c>
      <c r="D652" s="33">
        <v>43022</v>
      </c>
      <c r="E652" s="34" t="s">
        <v>37</v>
      </c>
      <c r="F652" s="35" t="s">
        <v>540</v>
      </c>
      <c r="G652" s="36"/>
      <c r="H652" s="37"/>
      <c r="I652" s="38"/>
      <c r="J652" s="39" t="s">
        <v>39</v>
      </c>
      <c r="K652" s="42"/>
      <c r="L652" s="40"/>
      <c r="M652" s="41"/>
    </row>
    <row r="653" spans="1:13" ht="22.5" x14ac:dyDescent="0.2">
      <c r="A653" s="578">
        <v>128</v>
      </c>
      <c r="B653" s="57" t="s">
        <v>20</v>
      </c>
      <c r="C653" s="57" t="s">
        <v>21</v>
      </c>
      <c r="D653" s="57" t="s">
        <v>22</v>
      </c>
      <c r="E653" s="470" t="s">
        <v>23</v>
      </c>
      <c r="F653" s="484"/>
      <c r="G653" s="470" t="s">
        <v>14</v>
      </c>
      <c r="H653" s="485"/>
      <c r="I653" s="18"/>
      <c r="J653" s="19"/>
      <c r="K653" s="19"/>
      <c r="L653" s="19"/>
      <c r="M653" s="20"/>
    </row>
    <row r="654" spans="1:13" ht="78.75" x14ac:dyDescent="0.2">
      <c r="A654" s="579"/>
      <c r="B654" s="21" t="s">
        <v>545</v>
      </c>
      <c r="C654" s="21" t="s">
        <v>1711</v>
      </c>
      <c r="D654" s="22">
        <v>43170</v>
      </c>
      <c r="E654" s="62"/>
      <c r="F654" s="63" t="s">
        <v>546</v>
      </c>
      <c r="G654" s="502" t="s">
        <v>75</v>
      </c>
      <c r="H654" s="503"/>
      <c r="I654" s="504"/>
      <c r="J654" s="23" t="s">
        <v>28</v>
      </c>
      <c r="K654" s="24"/>
      <c r="L654" s="25" t="s">
        <v>0</v>
      </c>
      <c r="M654" s="26">
        <v>930</v>
      </c>
    </row>
    <row r="655" spans="1:13" x14ac:dyDescent="0.2">
      <c r="A655" s="579"/>
      <c r="B655" s="58" t="s">
        <v>29</v>
      </c>
      <c r="C655" s="58" t="s">
        <v>30</v>
      </c>
      <c r="D655" s="58" t="s">
        <v>31</v>
      </c>
      <c r="E655" s="554" t="s">
        <v>32</v>
      </c>
      <c r="F655" s="555"/>
      <c r="G655" s="556"/>
      <c r="H655" s="557"/>
      <c r="I655" s="558"/>
      <c r="J655" s="27" t="s">
        <v>33</v>
      </c>
      <c r="K655" s="25"/>
      <c r="L655" s="28" t="s">
        <v>0</v>
      </c>
      <c r="M655" s="29">
        <v>728.71</v>
      </c>
    </row>
    <row r="656" spans="1:13" x14ac:dyDescent="0.2">
      <c r="A656" s="579"/>
      <c r="B656" s="58"/>
      <c r="C656" s="58"/>
      <c r="D656" s="58"/>
      <c r="E656" s="58"/>
      <c r="F656" s="58"/>
      <c r="G656" s="59"/>
      <c r="H656" s="60"/>
      <c r="I656" s="61"/>
      <c r="J656" s="30" t="s">
        <v>34</v>
      </c>
      <c r="K656" s="28"/>
      <c r="L656" s="28"/>
      <c r="M656" s="31"/>
    </row>
    <row r="657" spans="1:13" ht="23.25" thickBot="1" x14ac:dyDescent="0.25">
      <c r="A657" s="580"/>
      <c r="B657" s="43" t="s">
        <v>1640</v>
      </c>
      <c r="C657" s="32" t="s">
        <v>75</v>
      </c>
      <c r="D657" s="33">
        <v>43176</v>
      </c>
      <c r="E657" s="34" t="s">
        <v>37</v>
      </c>
      <c r="F657" s="35" t="s">
        <v>547</v>
      </c>
      <c r="G657" s="36"/>
      <c r="H657" s="37"/>
      <c r="I657" s="38"/>
      <c r="J657" s="39" t="s">
        <v>39</v>
      </c>
      <c r="K657" s="42"/>
      <c r="L657" s="40"/>
      <c r="M657" s="41"/>
    </row>
    <row r="658" spans="1:13" ht="22.5" x14ac:dyDescent="0.2">
      <c r="A658" s="578">
        <v>129</v>
      </c>
      <c r="B658" s="57" t="s">
        <v>20</v>
      </c>
      <c r="C658" s="57" t="s">
        <v>21</v>
      </c>
      <c r="D658" s="57" t="s">
        <v>22</v>
      </c>
      <c r="E658" s="470" t="s">
        <v>23</v>
      </c>
      <c r="F658" s="484"/>
      <c r="G658" s="470" t="s">
        <v>14</v>
      </c>
      <c r="H658" s="485"/>
      <c r="I658" s="18"/>
      <c r="J658" s="19"/>
      <c r="K658" s="19"/>
      <c r="L658" s="19"/>
      <c r="M658" s="20"/>
    </row>
    <row r="659" spans="1:13" ht="33.75" customHeight="1" x14ac:dyDescent="0.2">
      <c r="A659" s="579"/>
      <c r="B659" s="21" t="s">
        <v>548</v>
      </c>
      <c r="C659" s="21" t="s">
        <v>549</v>
      </c>
      <c r="D659" s="22">
        <v>43026</v>
      </c>
      <c r="E659" s="62"/>
      <c r="F659" s="63" t="s">
        <v>532</v>
      </c>
      <c r="G659" s="502" t="s">
        <v>375</v>
      </c>
      <c r="H659" s="503"/>
      <c r="I659" s="504"/>
      <c r="J659" s="23" t="s">
        <v>28</v>
      </c>
      <c r="K659" s="24"/>
      <c r="L659" s="25" t="s">
        <v>0</v>
      </c>
      <c r="M659" s="26">
        <v>214</v>
      </c>
    </row>
    <row r="660" spans="1:13" x14ac:dyDescent="0.2">
      <c r="A660" s="579"/>
      <c r="B660" s="58" t="s">
        <v>29</v>
      </c>
      <c r="C660" s="58" t="s">
        <v>30</v>
      </c>
      <c r="D660" s="58" t="s">
        <v>31</v>
      </c>
      <c r="E660" s="554" t="s">
        <v>32</v>
      </c>
      <c r="F660" s="555"/>
      <c r="G660" s="556"/>
      <c r="H660" s="557"/>
      <c r="I660" s="558"/>
      <c r="J660" s="27" t="s">
        <v>33</v>
      </c>
      <c r="K660" s="25"/>
      <c r="L660" s="28"/>
      <c r="M660" s="29"/>
    </row>
    <row r="661" spans="1:13" x14ac:dyDescent="0.2">
      <c r="A661" s="579"/>
      <c r="B661" s="58"/>
      <c r="C661" s="58"/>
      <c r="D661" s="58"/>
      <c r="E661" s="58"/>
      <c r="F661" s="58"/>
      <c r="G661" s="59"/>
      <c r="H661" s="60"/>
      <c r="I661" s="61"/>
      <c r="J661" s="30" t="s">
        <v>34</v>
      </c>
      <c r="K661" s="28"/>
      <c r="L661" s="28"/>
      <c r="M661" s="31"/>
    </row>
    <row r="662" spans="1:13" ht="23.25" thickBot="1" x14ac:dyDescent="0.25">
      <c r="A662" s="580"/>
      <c r="B662" s="43" t="s">
        <v>1656</v>
      </c>
      <c r="C662" s="32" t="s">
        <v>375</v>
      </c>
      <c r="D662" s="33">
        <v>43028</v>
      </c>
      <c r="E662" s="34" t="s">
        <v>37</v>
      </c>
      <c r="F662" s="35" t="s">
        <v>533</v>
      </c>
      <c r="G662" s="36"/>
      <c r="H662" s="37"/>
      <c r="I662" s="38"/>
      <c r="J662" s="39" t="s">
        <v>39</v>
      </c>
      <c r="K662" s="42"/>
      <c r="L662" s="40" t="s">
        <v>0</v>
      </c>
      <c r="M662" s="41">
        <v>200</v>
      </c>
    </row>
    <row r="663" spans="1:13" ht="22.5" x14ac:dyDescent="0.2">
      <c r="A663" s="578">
        <v>130</v>
      </c>
      <c r="B663" s="57" t="s">
        <v>20</v>
      </c>
      <c r="C663" s="57" t="s">
        <v>21</v>
      </c>
      <c r="D663" s="57" t="s">
        <v>22</v>
      </c>
      <c r="E663" s="470" t="s">
        <v>23</v>
      </c>
      <c r="F663" s="484"/>
      <c r="G663" s="470" t="s">
        <v>14</v>
      </c>
      <c r="H663" s="485"/>
      <c r="I663" s="18"/>
      <c r="J663" s="19"/>
      <c r="K663" s="19"/>
      <c r="L663" s="19"/>
      <c r="M663" s="20"/>
    </row>
    <row r="664" spans="1:13" ht="22.5" customHeight="1" x14ac:dyDescent="0.2">
      <c r="A664" s="579"/>
      <c r="B664" s="21" t="s">
        <v>550</v>
      </c>
      <c r="C664" s="21" t="s">
        <v>552</v>
      </c>
      <c r="D664" s="22">
        <v>43171</v>
      </c>
      <c r="E664" s="62"/>
      <c r="F664" s="63" t="s">
        <v>553</v>
      </c>
      <c r="G664" s="502" t="s">
        <v>551</v>
      </c>
      <c r="H664" s="503"/>
      <c r="I664" s="504"/>
      <c r="J664" s="23" t="s">
        <v>28</v>
      </c>
      <c r="K664" s="24"/>
      <c r="L664" s="25" t="s">
        <v>0</v>
      </c>
      <c r="M664" s="26">
        <v>279</v>
      </c>
    </row>
    <row r="665" spans="1:13" x14ac:dyDescent="0.2">
      <c r="A665" s="579"/>
      <c r="B665" s="58" t="s">
        <v>29</v>
      </c>
      <c r="C665" s="58" t="s">
        <v>30</v>
      </c>
      <c r="D665" s="58" t="s">
        <v>31</v>
      </c>
      <c r="E665" s="554" t="s">
        <v>32</v>
      </c>
      <c r="F665" s="555"/>
      <c r="G665" s="556"/>
      <c r="H665" s="557"/>
      <c r="I665" s="558"/>
      <c r="J665" s="27" t="s">
        <v>33</v>
      </c>
      <c r="K665" s="25"/>
      <c r="L665" s="28"/>
      <c r="M665" s="29"/>
    </row>
    <row r="666" spans="1:13" x14ac:dyDescent="0.2">
      <c r="A666" s="579"/>
      <c r="B666" s="58"/>
      <c r="C666" s="58"/>
      <c r="D666" s="58"/>
      <c r="E666" s="58"/>
      <c r="F666" s="58"/>
      <c r="G666" s="59"/>
      <c r="H666" s="60"/>
      <c r="I666" s="61"/>
      <c r="J666" s="30" t="s">
        <v>34</v>
      </c>
      <c r="K666" s="28"/>
      <c r="L666" s="28" t="s">
        <v>0</v>
      </c>
      <c r="M666" s="31">
        <v>178.5</v>
      </c>
    </row>
    <row r="667" spans="1:13" ht="23.25" thickBot="1" x14ac:dyDescent="0.25">
      <c r="A667" s="580"/>
      <c r="B667" s="43" t="s">
        <v>1656</v>
      </c>
      <c r="C667" s="32" t="s">
        <v>551</v>
      </c>
      <c r="D667" s="33">
        <v>43174</v>
      </c>
      <c r="E667" s="34" t="s">
        <v>37</v>
      </c>
      <c r="F667" s="35" t="s">
        <v>554</v>
      </c>
      <c r="G667" s="36"/>
      <c r="H667" s="37"/>
      <c r="I667" s="38"/>
      <c r="J667" s="39" t="s">
        <v>39</v>
      </c>
      <c r="K667" s="42"/>
      <c r="L667" s="40"/>
      <c r="M667" s="41"/>
    </row>
    <row r="668" spans="1:13" ht="22.5" x14ac:dyDescent="0.2">
      <c r="A668" s="578">
        <v>131</v>
      </c>
      <c r="B668" s="57" t="s">
        <v>20</v>
      </c>
      <c r="C668" s="57" t="s">
        <v>21</v>
      </c>
      <c r="D668" s="57" t="s">
        <v>22</v>
      </c>
      <c r="E668" s="470" t="s">
        <v>23</v>
      </c>
      <c r="F668" s="484"/>
      <c r="G668" s="470" t="s">
        <v>14</v>
      </c>
      <c r="H668" s="485"/>
      <c r="I668" s="18"/>
      <c r="J668" s="19"/>
      <c r="K668" s="19"/>
      <c r="L668" s="19"/>
      <c r="M668" s="20"/>
    </row>
    <row r="669" spans="1:13" ht="33.75" customHeight="1" x14ac:dyDescent="0.2">
      <c r="A669" s="579"/>
      <c r="B669" s="21" t="s">
        <v>555</v>
      </c>
      <c r="C669" s="21" t="s">
        <v>557</v>
      </c>
      <c r="D669" s="22">
        <v>43037</v>
      </c>
      <c r="E669" s="62"/>
      <c r="F669" s="63" t="s">
        <v>558</v>
      </c>
      <c r="G669" s="502" t="s">
        <v>559</v>
      </c>
      <c r="H669" s="503"/>
      <c r="I669" s="504"/>
      <c r="J669" s="23" t="s">
        <v>28</v>
      </c>
      <c r="K669" s="24"/>
      <c r="L669" s="25" t="s">
        <v>0</v>
      </c>
      <c r="M669" s="26">
        <v>2200</v>
      </c>
    </row>
    <row r="670" spans="1:13" x14ac:dyDescent="0.2">
      <c r="A670" s="579"/>
      <c r="B670" s="58" t="s">
        <v>29</v>
      </c>
      <c r="C670" s="58" t="s">
        <v>30</v>
      </c>
      <c r="D670" s="58" t="s">
        <v>31</v>
      </c>
      <c r="E670" s="554" t="s">
        <v>32</v>
      </c>
      <c r="F670" s="555"/>
      <c r="G670" s="556"/>
      <c r="H670" s="557"/>
      <c r="I670" s="558"/>
      <c r="J670" s="27" t="s">
        <v>33</v>
      </c>
      <c r="K670" s="25"/>
      <c r="L670" s="28" t="s">
        <v>0</v>
      </c>
      <c r="M670" s="29">
        <v>718</v>
      </c>
    </row>
    <row r="671" spans="1:13" x14ac:dyDescent="0.2">
      <c r="A671" s="579"/>
      <c r="B671" s="58"/>
      <c r="C671" s="58"/>
      <c r="D671" s="58"/>
      <c r="E671" s="58"/>
      <c r="F671" s="58"/>
      <c r="G671" s="59"/>
      <c r="H671" s="60"/>
      <c r="I671" s="61"/>
      <c r="J671" s="30" t="s">
        <v>34</v>
      </c>
      <c r="K671" s="28"/>
      <c r="L671" s="28" t="s">
        <v>0</v>
      </c>
      <c r="M671" s="31">
        <v>1008</v>
      </c>
    </row>
    <row r="672" spans="1:13" ht="23.25" thickBot="1" x14ac:dyDescent="0.25">
      <c r="A672" s="580"/>
      <c r="B672" s="43" t="s">
        <v>1656</v>
      </c>
      <c r="C672" s="32" t="s">
        <v>559</v>
      </c>
      <c r="D672" s="33">
        <v>43047</v>
      </c>
      <c r="E672" s="34" t="s">
        <v>37</v>
      </c>
      <c r="F672" s="35" t="s">
        <v>560</v>
      </c>
      <c r="G672" s="36"/>
      <c r="H672" s="37"/>
      <c r="I672" s="38"/>
      <c r="J672" s="39" t="s">
        <v>39</v>
      </c>
      <c r="K672" s="42"/>
      <c r="L672" s="40"/>
      <c r="M672" s="41"/>
    </row>
    <row r="673" spans="1:13" ht="22.5" x14ac:dyDescent="0.2">
      <c r="A673" s="578">
        <v>132</v>
      </c>
      <c r="B673" s="57" t="s">
        <v>20</v>
      </c>
      <c r="C673" s="57" t="s">
        <v>21</v>
      </c>
      <c r="D673" s="57" t="s">
        <v>22</v>
      </c>
      <c r="E673" s="470" t="s">
        <v>23</v>
      </c>
      <c r="F673" s="484"/>
      <c r="G673" s="470" t="s">
        <v>14</v>
      </c>
      <c r="H673" s="485"/>
      <c r="I673" s="18"/>
      <c r="J673" s="19"/>
      <c r="K673" s="19"/>
      <c r="L673" s="19"/>
      <c r="M673" s="20"/>
    </row>
    <row r="674" spans="1:13" ht="33.75" customHeight="1" x14ac:dyDescent="0.2">
      <c r="A674" s="579"/>
      <c r="B674" s="21" t="s">
        <v>561</v>
      </c>
      <c r="C674" s="21" t="s">
        <v>562</v>
      </c>
      <c r="D674" s="22">
        <v>43043</v>
      </c>
      <c r="E674" s="62"/>
      <c r="F674" s="63" t="s">
        <v>196</v>
      </c>
      <c r="G674" s="502" t="s">
        <v>379</v>
      </c>
      <c r="H674" s="503"/>
      <c r="I674" s="504"/>
      <c r="J674" s="23" t="s">
        <v>28</v>
      </c>
      <c r="K674" s="24"/>
      <c r="L674" s="25"/>
      <c r="M674" s="26"/>
    </row>
    <row r="675" spans="1:13" x14ac:dyDescent="0.2">
      <c r="A675" s="579"/>
      <c r="B675" s="58" t="s">
        <v>29</v>
      </c>
      <c r="C675" s="58" t="s">
        <v>30</v>
      </c>
      <c r="D675" s="58" t="s">
        <v>31</v>
      </c>
      <c r="E675" s="554" t="s">
        <v>32</v>
      </c>
      <c r="F675" s="555"/>
      <c r="G675" s="556"/>
      <c r="H675" s="557"/>
      <c r="I675" s="558"/>
      <c r="J675" s="27" t="s">
        <v>33</v>
      </c>
      <c r="K675" s="25"/>
      <c r="L675" s="28" t="s">
        <v>0</v>
      </c>
      <c r="M675" s="29">
        <v>285</v>
      </c>
    </row>
    <row r="676" spans="1:13" x14ac:dyDescent="0.2">
      <c r="A676" s="579"/>
      <c r="B676" s="58"/>
      <c r="C676" s="58"/>
      <c r="D676" s="58"/>
      <c r="E676" s="58"/>
      <c r="F676" s="58"/>
      <c r="G676" s="59"/>
      <c r="H676" s="60"/>
      <c r="I676" s="61"/>
      <c r="J676" s="30" t="s">
        <v>34</v>
      </c>
      <c r="K676" s="28"/>
      <c r="L676" s="28"/>
      <c r="M676" s="31"/>
    </row>
    <row r="677" spans="1:13" ht="23.25" thickBot="1" x14ac:dyDescent="0.25">
      <c r="A677" s="580"/>
      <c r="B677" s="43" t="s">
        <v>1656</v>
      </c>
      <c r="C677" s="32" t="s">
        <v>379</v>
      </c>
      <c r="D677" s="33">
        <v>43045</v>
      </c>
      <c r="E677" s="34" t="s">
        <v>37</v>
      </c>
      <c r="F677" s="35" t="s">
        <v>563</v>
      </c>
      <c r="G677" s="36"/>
      <c r="H677" s="37"/>
      <c r="I677" s="38"/>
      <c r="J677" s="39" t="s">
        <v>39</v>
      </c>
      <c r="K677" s="42"/>
      <c r="L677" s="40"/>
      <c r="M677" s="41"/>
    </row>
    <row r="678" spans="1:13" ht="22.5" x14ac:dyDescent="0.2">
      <c r="A678" s="578">
        <v>133</v>
      </c>
      <c r="B678" s="57" t="s">
        <v>20</v>
      </c>
      <c r="C678" s="57" t="s">
        <v>21</v>
      </c>
      <c r="D678" s="57" t="s">
        <v>22</v>
      </c>
      <c r="E678" s="470" t="s">
        <v>23</v>
      </c>
      <c r="F678" s="484"/>
      <c r="G678" s="470" t="s">
        <v>14</v>
      </c>
      <c r="H678" s="485"/>
      <c r="I678" s="18"/>
      <c r="J678" s="19"/>
      <c r="K678" s="19"/>
      <c r="L678" s="19"/>
      <c r="M678" s="20"/>
    </row>
    <row r="679" spans="1:13" ht="33.75" customHeight="1" x14ac:dyDescent="0.2">
      <c r="A679" s="579"/>
      <c r="B679" s="21" t="s">
        <v>564</v>
      </c>
      <c r="C679" s="21" t="s">
        <v>565</v>
      </c>
      <c r="D679" s="22">
        <v>43171</v>
      </c>
      <c r="E679" s="62"/>
      <c r="F679" s="63" t="s">
        <v>467</v>
      </c>
      <c r="G679" s="502" t="s">
        <v>566</v>
      </c>
      <c r="H679" s="503"/>
      <c r="I679" s="504"/>
      <c r="J679" s="23" t="s">
        <v>28</v>
      </c>
      <c r="K679" s="24"/>
      <c r="L679" s="25" t="s">
        <v>0</v>
      </c>
      <c r="M679" s="26">
        <v>148</v>
      </c>
    </row>
    <row r="680" spans="1:13" x14ac:dyDescent="0.2">
      <c r="A680" s="579"/>
      <c r="B680" s="58" t="s">
        <v>29</v>
      </c>
      <c r="C680" s="58" t="s">
        <v>30</v>
      </c>
      <c r="D680" s="58" t="s">
        <v>31</v>
      </c>
      <c r="E680" s="554" t="s">
        <v>32</v>
      </c>
      <c r="F680" s="555"/>
      <c r="G680" s="556"/>
      <c r="H680" s="557"/>
      <c r="I680" s="558"/>
      <c r="J680" s="27" t="s">
        <v>33</v>
      </c>
      <c r="K680" s="25"/>
      <c r="L680" s="28" t="s">
        <v>0</v>
      </c>
      <c r="M680" s="29">
        <v>277.60000000000002</v>
      </c>
    </row>
    <row r="681" spans="1:13" x14ac:dyDescent="0.2">
      <c r="A681" s="579"/>
      <c r="B681" s="58"/>
      <c r="C681" s="58"/>
      <c r="D681" s="58"/>
      <c r="E681" s="58"/>
      <c r="F681" s="58"/>
      <c r="G681" s="59"/>
      <c r="H681" s="60"/>
      <c r="I681" s="61"/>
      <c r="J681" s="30" t="s">
        <v>34</v>
      </c>
      <c r="K681" s="28"/>
      <c r="L681" s="28"/>
      <c r="M681" s="31"/>
    </row>
    <row r="682" spans="1:13" ht="23.25" thickBot="1" x14ac:dyDescent="0.25">
      <c r="A682" s="580"/>
      <c r="B682" s="43" t="s">
        <v>1642</v>
      </c>
      <c r="C682" s="32" t="s">
        <v>566</v>
      </c>
      <c r="D682" s="33">
        <v>43172</v>
      </c>
      <c r="E682" s="34" t="s">
        <v>37</v>
      </c>
      <c r="F682" s="35" t="s">
        <v>567</v>
      </c>
      <c r="G682" s="36"/>
      <c r="H682" s="37"/>
      <c r="I682" s="38"/>
      <c r="J682" s="39" t="s">
        <v>39</v>
      </c>
      <c r="K682" s="42"/>
      <c r="L682" s="40"/>
      <c r="M682" s="41"/>
    </row>
    <row r="683" spans="1:13" ht="22.5" x14ac:dyDescent="0.2">
      <c r="A683" s="578">
        <v>134</v>
      </c>
      <c r="B683" s="57" t="s">
        <v>20</v>
      </c>
      <c r="C683" s="57" t="s">
        <v>21</v>
      </c>
      <c r="D683" s="57" t="s">
        <v>22</v>
      </c>
      <c r="E683" s="470" t="s">
        <v>23</v>
      </c>
      <c r="F683" s="484"/>
      <c r="G683" s="470" t="s">
        <v>14</v>
      </c>
      <c r="H683" s="485"/>
      <c r="I683" s="18"/>
      <c r="J683" s="19"/>
      <c r="K683" s="19"/>
      <c r="L683" s="19"/>
      <c r="M683" s="20"/>
    </row>
    <row r="684" spans="1:13" ht="45" customHeight="1" x14ac:dyDescent="0.2">
      <c r="A684" s="579"/>
      <c r="B684" s="21" t="s">
        <v>568</v>
      </c>
      <c r="C684" s="21" t="s">
        <v>569</v>
      </c>
      <c r="D684" s="22">
        <v>43067</v>
      </c>
      <c r="E684" s="62"/>
      <c r="F684" s="63" t="s">
        <v>47</v>
      </c>
      <c r="G684" s="502" t="s">
        <v>570</v>
      </c>
      <c r="H684" s="503"/>
      <c r="I684" s="504"/>
      <c r="J684" s="23" t="s">
        <v>28</v>
      </c>
      <c r="K684" s="24"/>
      <c r="L684" s="25" t="s">
        <v>0</v>
      </c>
      <c r="M684" s="26">
        <v>452</v>
      </c>
    </row>
    <row r="685" spans="1:13" x14ac:dyDescent="0.2">
      <c r="A685" s="579"/>
      <c r="B685" s="58" t="s">
        <v>29</v>
      </c>
      <c r="C685" s="58" t="s">
        <v>30</v>
      </c>
      <c r="D685" s="58" t="s">
        <v>31</v>
      </c>
      <c r="E685" s="554" t="s">
        <v>32</v>
      </c>
      <c r="F685" s="555"/>
      <c r="G685" s="556"/>
      <c r="H685" s="557"/>
      <c r="I685" s="558"/>
      <c r="J685" s="27" t="s">
        <v>33</v>
      </c>
      <c r="K685" s="25"/>
      <c r="L685" s="28"/>
      <c r="M685" s="29"/>
    </row>
    <row r="686" spans="1:13" x14ac:dyDescent="0.2">
      <c r="A686" s="579"/>
      <c r="B686" s="58"/>
      <c r="C686" s="58"/>
      <c r="D686" s="58"/>
      <c r="E686" s="58"/>
      <c r="F686" s="58"/>
      <c r="G686" s="59"/>
      <c r="H686" s="60"/>
      <c r="I686" s="61"/>
      <c r="J686" s="30" t="s">
        <v>34</v>
      </c>
      <c r="K686" s="28"/>
      <c r="L686" s="28"/>
      <c r="M686" s="31"/>
    </row>
    <row r="687" spans="1:13" ht="23.25" thickBot="1" x14ac:dyDescent="0.25">
      <c r="A687" s="580"/>
      <c r="B687" s="43" t="s">
        <v>1657</v>
      </c>
      <c r="C687" s="32" t="s">
        <v>570</v>
      </c>
      <c r="D687" s="33">
        <v>43069</v>
      </c>
      <c r="E687" s="34" t="s">
        <v>37</v>
      </c>
      <c r="F687" s="35" t="s">
        <v>571</v>
      </c>
      <c r="G687" s="36"/>
      <c r="H687" s="37"/>
      <c r="I687" s="38"/>
      <c r="J687" s="39" t="s">
        <v>39</v>
      </c>
      <c r="K687" s="42"/>
      <c r="L687" s="40"/>
      <c r="M687" s="41"/>
    </row>
    <row r="688" spans="1:13" ht="22.5" x14ac:dyDescent="0.2">
      <c r="A688" s="578">
        <v>135</v>
      </c>
      <c r="B688" s="57" t="s">
        <v>20</v>
      </c>
      <c r="C688" s="57" t="s">
        <v>21</v>
      </c>
      <c r="D688" s="57" t="s">
        <v>22</v>
      </c>
      <c r="E688" s="470" t="s">
        <v>23</v>
      </c>
      <c r="F688" s="484"/>
      <c r="G688" s="470" t="s">
        <v>14</v>
      </c>
      <c r="H688" s="485"/>
      <c r="I688" s="18"/>
      <c r="J688" s="19"/>
      <c r="K688" s="19"/>
      <c r="L688" s="19"/>
      <c r="M688" s="20"/>
    </row>
    <row r="689" spans="1:13" ht="78.75" x14ac:dyDescent="0.2">
      <c r="A689" s="579"/>
      <c r="B689" s="21" t="s">
        <v>572</v>
      </c>
      <c r="C689" s="21" t="s">
        <v>573</v>
      </c>
      <c r="D689" s="22">
        <v>43161</v>
      </c>
      <c r="E689" s="62"/>
      <c r="F689" s="63" t="s">
        <v>574</v>
      </c>
      <c r="G689" s="502" t="s">
        <v>575</v>
      </c>
      <c r="H689" s="503"/>
      <c r="I689" s="504"/>
      <c r="J689" s="23" t="s">
        <v>28</v>
      </c>
      <c r="K689" s="24"/>
      <c r="L689" s="25" t="s">
        <v>0</v>
      </c>
      <c r="M689" s="26">
        <v>3084</v>
      </c>
    </row>
    <row r="690" spans="1:13" x14ac:dyDescent="0.2">
      <c r="A690" s="579"/>
      <c r="B690" s="58" t="s">
        <v>29</v>
      </c>
      <c r="C690" s="58" t="s">
        <v>30</v>
      </c>
      <c r="D690" s="58" t="s">
        <v>31</v>
      </c>
      <c r="E690" s="554" t="s">
        <v>32</v>
      </c>
      <c r="F690" s="555"/>
      <c r="G690" s="556"/>
      <c r="H690" s="557"/>
      <c r="I690" s="558"/>
      <c r="J690" s="27" t="s">
        <v>33</v>
      </c>
      <c r="K690" s="25"/>
      <c r="L690" s="28" t="s">
        <v>0</v>
      </c>
      <c r="M690" s="29">
        <v>2602.61</v>
      </c>
    </row>
    <row r="691" spans="1:13" x14ac:dyDescent="0.2">
      <c r="A691" s="579"/>
      <c r="B691" s="58"/>
      <c r="C691" s="58"/>
      <c r="D691" s="58"/>
      <c r="E691" s="58"/>
      <c r="F691" s="58"/>
      <c r="G691" s="59"/>
      <c r="H691" s="60"/>
      <c r="I691" s="61"/>
      <c r="J691" s="30" t="s">
        <v>34</v>
      </c>
      <c r="K691" s="28"/>
      <c r="L691" s="28"/>
      <c r="M691" s="31"/>
    </row>
    <row r="692" spans="1:13" ht="23.25" thickBot="1" x14ac:dyDescent="0.25">
      <c r="A692" s="580"/>
      <c r="B692" s="43" t="s">
        <v>1658</v>
      </c>
      <c r="C692" s="32" t="s">
        <v>575</v>
      </c>
      <c r="D692" s="33">
        <v>43174</v>
      </c>
      <c r="E692" s="34" t="s">
        <v>37</v>
      </c>
      <c r="F692" s="35" t="s">
        <v>576</v>
      </c>
      <c r="G692" s="36"/>
      <c r="H692" s="37"/>
      <c r="I692" s="38"/>
      <c r="J692" s="39" t="s">
        <v>39</v>
      </c>
      <c r="K692" s="42"/>
      <c r="L692" s="40"/>
      <c r="M692" s="41"/>
    </row>
    <row r="693" spans="1:13" ht="22.5" x14ac:dyDescent="0.2">
      <c r="A693" s="578">
        <v>136</v>
      </c>
      <c r="B693" s="57" t="s">
        <v>20</v>
      </c>
      <c r="C693" s="57" t="s">
        <v>21</v>
      </c>
      <c r="D693" s="57" t="s">
        <v>22</v>
      </c>
      <c r="E693" s="470" t="s">
        <v>23</v>
      </c>
      <c r="F693" s="484"/>
      <c r="G693" s="470" t="s">
        <v>14</v>
      </c>
      <c r="H693" s="485"/>
      <c r="I693" s="18"/>
      <c r="J693" s="19"/>
      <c r="K693" s="19"/>
      <c r="L693" s="19"/>
      <c r="M693" s="20"/>
    </row>
    <row r="694" spans="1:13" ht="168.75" x14ac:dyDescent="0.2">
      <c r="A694" s="579"/>
      <c r="B694" s="21" t="s">
        <v>577</v>
      </c>
      <c r="C694" s="21" t="s">
        <v>578</v>
      </c>
      <c r="D694" s="22">
        <v>43026</v>
      </c>
      <c r="E694" s="62"/>
      <c r="F694" s="63" t="s">
        <v>579</v>
      </c>
      <c r="G694" s="502" t="s">
        <v>541</v>
      </c>
      <c r="H694" s="503"/>
      <c r="I694" s="504"/>
      <c r="J694" s="23" t="s">
        <v>28</v>
      </c>
      <c r="K694" s="24"/>
      <c r="L694" s="25" t="s">
        <v>0</v>
      </c>
      <c r="M694" s="26">
        <v>165</v>
      </c>
    </row>
    <row r="695" spans="1:13" x14ac:dyDescent="0.2">
      <c r="A695" s="579"/>
      <c r="B695" s="58" t="s">
        <v>29</v>
      </c>
      <c r="C695" s="58" t="s">
        <v>30</v>
      </c>
      <c r="D695" s="58" t="s">
        <v>31</v>
      </c>
      <c r="E695" s="554" t="s">
        <v>32</v>
      </c>
      <c r="F695" s="555"/>
      <c r="G695" s="556"/>
      <c r="H695" s="557"/>
      <c r="I695" s="558"/>
      <c r="J695" s="27" t="s">
        <v>33</v>
      </c>
      <c r="K695" s="25"/>
      <c r="L695" s="28" t="s">
        <v>0</v>
      </c>
      <c r="M695" s="29">
        <v>393.96</v>
      </c>
    </row>
    <row r="696" spans="1:13" x14ac:dyDescent="0.2">
      <c r="A696" s="579"/>
      <c r="B696" s="58"/>
      <c r="C696" s="58"/>
      <c r="D696" s="58"/>
      <c r="E696" s="58"/>
      <c r="F696" s="58"/>
      <c r="G696" s="59"/>
      <c r="H696" s="60"/>
      <c r="I696" s="61"/>
      <c r="J696" s="30" t="s">
        <v>34</v>
      </c>
      <c r="K696" s="28"/>
      <c r="L696" s="28"/>
      <c r="M696" s="31"/>
    </row>
    <row r="697" spans="1:13" ht="23.25" thickBot="1" x14ac:dyDescent="0.25">
      <c r="A697" s="580"/>
      <c r="B697" s="43" t="s">
        <v>1597</v>
      </c>
      <c r="C697" s="32" t="s">
        <v>541</v>
      </c>
      <c r="D697" s="33">
        <v>43027</v>
      </c>
      <c r="E697" s="34" t="s">
        <v>37</v>
      </c>
      <c r="F697" s="35" t="s">
        <v>580</v>
      </c>
      <c r="G697" s="36"/>
      <c r="H697" s="37"/>
      <c r="I697" s="38"/>
      <c r="J697" s="39" t="s">
        <v>39</v>
      </c>
      <c r="K697" s="42"/>
      <c r="L697" s="40" t="s">
        <v>0</v>
      </c>
      <c r="M697" s="41">
        <v>22.28</v>
      </c>
    </row>
    <row r="698" spans="1:13" ht="22.5" x14ac:dyDescent="0.2">
      <c r="A698" s="578">
        <v>137</v>
      </c>
      <c r="B698" s="57" t="s">
        <v>20</v>
      </c>
      <c r="C698" s="57" t="s">
        <v>21</v>
      </c>
      <c r="D698" s="57" t="s">
        <v>22</v>
      </c>
      <c r="E698" s="470" t="s">
        <v>23</v>
      </c>
      <c r="F698" s="484"/>
      <c r="G698" s="470" t="s">
        <v>14</v>
      </c>
      <c r="H698" s="485"/>
      <c r="I698" s="18"/>
      <c r="J698" s="19"/>
      <c r="K698" s="19"/>
      <c r="L698" s="19"/>
      <c r="M698" s="20"/>
    </row>
    <row r="699" spans="1:13" ht="33.75" customHeight="1" x14ac:dyDescent="0.2">
      <c r="A699" s="579"/>
      <c r="B699" s="21" t="s">
        <v>581</v>
      </c>
      <c r="C699" s="21" t="s">
        <v>582</v>
      </c>
      <c r="D699" s="22">
        <v>43146</v>
      </c>
      <c r="E699" s="62"/>
      <c r="F699" s="63" t="s">
        <v>583</v>
      </c>
      <c r="G699" s="502" t="s">
        <v>584</v>
      </c>
      <c r="H699" s="503"/>
      <c r="I699" s="504"/>
      <c r="J699" s="23" t="s">
        <v>28</v>
      </c>
      <c r="K699" s="24"/>
      <c r="L699" s="25" t="s">
        <v>0</v>
      </c>
      <c r="M699" s="26">
        <v>119</v>
      </c>
    </row>
    <row r="700" spans="1:13" x14ac:dyDescent="0.2">
      <c r="A700" s="579"/>
      <c r="B700" s="58" t="s">
        <v>29</v>
      </c>
      <c r="C700" s="58" t="s">
        <v>30</v>
      </c>
      <c r="D700" s="58" t="s">
        <v>31</v>
      </c>
      <c r="E700" s="554" t="s">
        <v>32</v>
      </c>
      <c r="F700" s="555"/>
      <c r="G700" s="556"/>
      <c r="H700" s="557"/>
      <c r="I700" s="558"/>
      <c r="J700" s="27" t="s">
        <v>33</v>
      </c>
      <c r="K700" s="25"/>
      <c r="L700" s="28" t="s">
        <v>0</v>
      </c>
      <c r="M700" s="29">
        <v>415.96</v>
      </c>
    </row>
    <row r="701" spans="1:13" x14ac:dyDescent="0.2">
      <c r="A701" s="579"/>
      <c r="B701" s="58"/>
      <c r="C701" s="58"/>
      <c r="D701" s="58"/>
      <c r="E701" s="58"/>
      <c r="F701" s="58"/>
      <c r="G701" s="59"/>
      <c r="H701" s="60"/>
      <c r="I701" s="61"/>
      <c r="J701" s="30" t="s">
        <v>34</v>
      </c>
      <c r="K701" s="28"/>
      <c r="L701" s="28"/>
      <c r="M701" s="31"/>
    </row>
    <row r="702" spans="1:13" ht="23.25" thickBot="1" x14ac:dyDescent="0.25">
      <c r="A702" s="580"/>
      <c r="B702" s="43" t="s">
        <v>1597</v>
      </c>
      <c r="C702" s="32" t="s">
        <v>584</v>
      </c>
      <c r="D702" s="33">
        <v>43147</v>
      </c>
      <c r="E702" s="34" t="s">
        <v>37</v>
      </c>
      <c r="F702" s="35" t="s">
        <v>585</v>
      </c>
      <c r="G702" s="36"/>
      <c r="H702" s="37"/>
      <c r="I702" s="38"/>
      <c r="J702" s="39" t="s">
        <v>39</v>
      </c>
      <c r="K702" s="42"/>
      <c r="L702" s="40" t="s">
        <v>0</v>
      </c>
      <c r="M702" s="41">
        <v>100</v>
      </c>
    </row>
    <row r="703" spans="1:13" ht="22.5" x14ac:dyDescent="0.2">
      <c r="A703" s="578">
        <v>138</v>
      </c>
      <c r="B703" s="57" t="s">
        <v>20</v>
      </c>
      <c r="C703" s="57" t="s">
        <v>21</v>
      </c>
      <c r="D703" s="57" t="s">
        <v>22</v>
      </c>
      <c r="E703" s="470" t="s">
        <v>23</v>
      </c>
      <c r="F703" s="484"/>
      <c r="G703" s="470" t="s">
        <v>14</v>
      </c>
      <c r="H703" s="485"/>
      <c r="I703" s="18"/>
      <c r="J703" s="19"/>
      <c r="K703" s="19"/>
      <c r="L703" s="19"/>
      <c r="M703" s="20"/>
    </row>
    <row r="704" spans="1:13" ht="146.25" x14ac:dyDescent="0.2">
      <c r="A704" s="579"/>
      <c r="B704" s="21" t="s">
        <v>586</v>
      </c>
      <c r="C704" s="21" t="s">
        <v>587</v>
      </c>
      <c r="D704" s="22">
        <v>43073</v>
      </c>
      <c r="E704" s="62"/>
      <c r="F704" s="63" t="s">
        <v>56</v>
      </c>
      <c r="G704" s="502" t="s">
        <v>57</v>
      </c>
      <c r="H704" s="503"/>
      <c r="I704" s="504"/>
      <c r="J704" s="23" t="s">
        <v>28</v>
      </c>
      <c r="K704" s="24"/>
      <c r="L704" s="25" t="s">
        <v>0</v>
      </c>
      <c r="M704" s="26">
        <v>402</v>
      </c>
    </row>
    <row r="705" spans="1:13" x14ac:dyDescent="0.2">
      <c r="A705" s="579"/>
      <c r="B705" s="58" t="s">
        <v>29</v>
      </c>
      <c r="C705" s="58" t="s">
        <v>30</v>
      </c>
      <c r="D705" s="58" t="s">
        <v>31</v>
      </c>
      <c r="E705" s="554" t="s">
        <v>32</v>
      </c>
      <c r="F705" s="555"/>
      <c r="G705" s="556"/>
      <c r="H705" s="557"/>
      <c r="I705" s="558"/>
      <c r="J705" s="27" t="s">
        <v>33</v>
      </c>
      <c r="K705" s="25"/>
      <c r="L705" s="28"/>
      <c r="M705" s="29"/>
    </row>
    <row r="706" spans="1:13" x14ac:dyDescent="0.2">
      <c r="A706" s="579"/>
      <c r="B706" s="58"/>
      <c r="C706" s="58"/>
      <c r="D706" s="58"/>
      <c r="E706" s="58"/>
      <c r="F706" s="58"/>
      <c r="G706" s="59"/>
      <c r="H706" s="60"/>
      <c r="I706" s="61"/>
      <c r="J706" s="30" t="s">
        <v>34</v>
      </c>
      <c r="K706" s="28"/>
      <c r="L706" s="28"/>
      <c r="M706" s="31"/>
    </row>
    <row r="707" spans="1:13" ht="23.25" thickBot="1" x14ac:dyDescent="0.25">
      <c r="A707" s="580"/>
      <c r="B707" s="43" t="s">
        <v>1597</v>
      </c>
      <c r="C707" s="32" t="s">
        <v>57</v>
      </c>
      <c r="D707" s="33">
        <v>43075</v>
      </c>
      <c r="E707" s="34" t="s">
        <v>37</v>
      </c>
      <c r="F707" s="35" t="s">
        <v>588</v>
      </c>
      <c r="G707" s="36"/>
      <c r="H707" s="37"/>
      <c r="I707" s="38"/>
      <c r="J707" s="39" t="s">
        <v>39</v>
      </c>
      <c r="K707" s="42"/>
      <c r="L707" s="40"/>
      <c r="M707" s="41"/>
    </row>
    <row r="708" spans="1:13" ht="22.5" x14ac:dyDescent="0.2">
      <c r="A708" s="578">
        <v>139</v>
      </c>
      <c r="B708" s="57" t="s">
        <v>20</v>
      </c>
      <c r="C708" s="57" t="s">
        <v>21</v>
      </c>
      <c r="D708" s="57" t="s">
        <v>22</v>
      </c>
      <c r="E708" s="470" t="s">
        <v>23</v>
      </c>
      <c r="F708" s="484"/>
      <c r="G708" s="470" t="s">
        <v>14</v>
      </c>
      <c r="H708" s="485"/>
      <c r="I708" s="18"/>
      <c r="J708" s="19"/>
      <c r="K708" s="19"/>
      <c r="L708" s="19"/>
      <c r="M708" s="20"/>
    </row>
    <row r="709" spans="1:13" ht="56.25" customHeight="1" x14ac:dyDescent="0.2">
      <c r="A709" s="579"/>
      <c r="B709" s="21" t="s">
        <v>589</v>
      </c>
      <c r="C709" s="21" t="s">
        <v>590</v>
      </c>
      <c r="D709" s="22">
        <v>43072</v>
      </c>
      <c r="E709" s="62"/>
      <c r="F709" s="63" t="s">
        <v>56</v>
      </c>
      <c r="G709" s="502" t="s">
        <v>57</v>
      </c>
      <c r="H709" s="503"/>
      <c r="I709" s="504"/>
      <c r="J709" s="23" t="s">
        <v>28</v>
      </c>
      <c r="K709" s="24"/>
      <c r="L709" s="25" t="s">
        <v>0</v>
      </c>
      <c r="M709" s="26">
        <v>402</v>
      </c>
    </row>
    <row r="710" spans="1:13" x14ac:dyDescent="0.2">
      <c r="A710" s="579"/>
      <c r="B710" s="58" t="s">
        <v>29</v>
      </c>
      <c r="C710" s="58" t="s">
        <v>30</v>
      </c>
      <c r="D710" s="58" t="s">
        <v>31</v>
      </c>
      <c r="E710" s="554" t="s">
        <v>32</v>
      </c>
      <c r="F710" s="555"/>
      <c r="G710" s="556"/>
      <c r="H710" s="557"/>
      <c r="I710" s="558"/>
      <c r="J710" s="27" t="s">
        <v>33</v>
      </c>
      <c r="K710" s="25"/>
      <c r="L710" s="28"/>
      <c r="M710" s="29"/>
    </row>
    <row r="711" spans="1:13" x14ac:dyDescent="0.2">
      <c r="A711" s="579"/>
      <c r="B711" s="58"/>
      <c r="C711" s="58"/>
      <c r="D711" s="58"/>
      <c r="E711" s="58"/>
      <c r="F711" s="58"/>
      <c r="G711" s="59"/>
      <c r="H711" s="60"/>
      <c r="I711" s="61"/>
      <c r="J711" s="30" t="s">
        <v>34</v>
      </c>
      <c r="K711" s="28"/>
      <c r="L711" s="28" t="s">
        <v>0</v>
      </c>
      <c r="M711" s="31">
        <v>18.75</v>
      </c>
    </row>
    <row r="712" spans="1:13" ht="23.25" thickBot="1" x14ac:dyDescent="0.25">
      <c r="A712" s="580"/>
      <c r="B712" s="43" t="s">
        <v>1597</v>
      </c>
      <c r="C712" s="32" t="s">
        <v>57</v>
      </c>
      <c r="D712" s="33">
        <v>43075</v>
      </c>
      <c r="E712" s="34" t="s">
        <v>37</v>
      </c>
      <c r="F712" s="35" t="s">
        <v>591</v>
      </c>
      <c r="G712" s="36"/>
      <c r="H712" s="37"/>
      <c r="I712" s="38"/>
      <c r="J712" s="39" t="s">
        <v>39</v>
      </c>
      <c r="K712" s="42"/>
      <c r="L712" s="40"/>
      <c r="M712" s="41"/>
    </row>
    <row r="713" spans="1:13" ht="22.5" x14ac:dyDescent="0.2">
      <c r="A713" s="578">
        <v>140</v>
      </c>
      <c r="B713" s="57" t="s">
        <v>20</v>
      </c>
      <c r="C713" s="57" t="s">
        <v>21</v>
      </c>
      <c r="D713" s="57" t="s">
        <v>22</v>
      </c>
      <c r="E713" s="470" t="s">
        <v>23</v>
      </c>
      <c r="F713" s="484"/>
      <c r="G713" s="470" t="s">
        <v>14</v>
      </c>
      <c r="H713" s="485"/>
      <c r="I713" s="18"/>
      <c r="J713" s="19"/>
      <c r="K713" s="19"/>
      <c r="L713" s="19"/>
      <c r="M713" s="20"/>
    </row>
    <row r="714" spans="1:13" ht="45" x14ac:dyDescent="0.2">
      <c r="A714" s="579"/>
      <c r="B714" s="21" t="s">
        <v>593</v>
      </c>
      <c r="C714" s="21" t="s">
        <v>594</v>
      </c>
      <c r="D714" s="22">
        <v>43115</v>
      </c>
      <c r="E714" s="62"/>
      <c r="F714" s="63" t="s">
        <v>556</v>
      </c>
      <c r="G714" s="502" t="s">
        <v>595</v>
      </c>
      <c r="H714" s="503"/>
      <c r="I714" s="504"/>
      <c r="J714" s="23" t="s">
        <v>28</v>
      </c>
      <c r="K714" s="24"/>
      <c r="L714" s="25" t="s">
        <v>0</v>
      </c>
      <c r="M714" s="26">
        <v>796</v>
      </c>
    </row>
    <row r="715" spans="1:13" x14ac:dyDescent="0.2">
      <c r="A715" s="579"/>
      <c r="B715" s="58" t="s">
        <v>29</v>
      </c>
      <c r="C715" s="58" t="s">
        <v>30</v>
      </c>
      <c r="D715" s="58" t="s">
        <v>31</v>
      </c>
      <c r="E715" s="554" t="s">
        <v>32</v>
      </c>
      <c r="F715" s="555"/>
      <c r="G715" s="556"/>
      <c r="H715" s="557"/>
      <c r="I715" s="558"/>
      <c r="J715" s="27" t="s">
        <v>33</v>
      </c>
      <c r="K715" s="25"/>
      <c r="L715" s="28" t="s">
        <v>0</v>
      </c>
      <c r="M715" s="29">
        <v>350</v>
      </c>
    </row>
    <row r="716" spans="1:13" x14ac:dyDescent="0.2">
      <c r="A716" s="579"/>
      <c r="B716" s="58"/>
      <c r="C716" s="58"/>
      <c r="D716" s="58"/>
      <c r="E716" s="58"/>
      <c r="F716" s="58"/>
      <c r="G716" s="59"/>
      <c r="H716" s="60"/>
      <c r="I716" s="61"/>
      <c r="J716" s="30" t="s">
        <v>34</v>
      </c>
      <c r="K716" s="28"/>
      <c r="L716" s="28"/>
      <c r="M716" s="31"/>
    </row>
    <row r="717" spans="1:13" ht="23.25" thickBot="1" x14ac:dyDescent="0.25">
      <c r="A717" s="580"/>
      <c r="B717" s="32"/>
      <c r="C717" s="32" t="s">
        <v>595</v>
      </c>
      <c r="D717" s="33">
        <v>43119</v>
      </c>
      <c r="E717" s="34" t="s">
        <v>37</v>
      </c>
      <c r="F717" s="35" t="s">
        <v>596</v>
      </c>
      <c r="G717" s="36"/>
      <c r="H717" s="37"/>
      <c r="I717" s="38"/>
      <c r="J717" s="39" t="s">
        <v>39</v>
      </c>
      <c r="K717" s="42"/>
      <c r="L717" s="40"/>
      <c r="M717" s="41"/>
    </row>
    <row r="718" spans="1:13" ht="22.5" x14ac:dyDescent="0.2">
      <c r="A718" s="578">
        <v>141</v>
      </c>
      <c r="B718" s="57" t="s">
        <v>20</v>
      </c>
      <c r="C718" s="57" t="s">
        <v>21</v>
      </c>
      <c r="D718" s="57" t="s">
        <v>22</v>
      </c>
      <c r="E718" s="470" t="s">
        <v>23</v>
      </c>
      <c r="F718" s="484"/>
      <c r="G718" s="470" t="s">
        <v>14</v>
      </c>
      <c r="H718" s="485"/>
      <c r="I718" s="18"/>
      <c r="J718" s="19"/>
      <c r="K718" s="19"/>
      <c r="L718" s="19"/>
      <c r="M718" s="20"/>
    </row>
    <row r="719" spans="1:13" ht="67.5" x14ac:dyDescent="0.2">
      <c r="A719" s="579"/>
      <c r="B719" s="21" t="s">
        <v>597</v>
      </c>
      <c r="C719" s="21" t="s">
        <v>598</v>
      </c>
      <c r="D719" s="22">
        <v>43184</v>
      </c>
      <c r="E719" s="62"/>
      <c r="F719" s="63" t="s">
        <v>599</v>
      </c>
      <c r="G719" s="502" t="s">
        <v>600</v>
      </c>
      <c r="H719" s="503"/>
      <c r="I719" s="504"/>
      <c r="J719" s="23" t="s">
        <v>28</v>
      </c>
      <c r="K719" s="24"/>
      <c r="L719" s="25" t="s">
        <v>0</v>
      </c>
      <c r="M719" s="26">
        <v>1038</v>
      </c>
    </row>
    <row r="720" spans="1:13" x14ac:dyDescent="0.2">
      <c r="A720" s="579"/>
      <c r="B720" s="58" t="s">
        <v>29</v>
      </c>
      <c r="C720" s="58" t="s">
        <v>30</v>
      </c>
      <c r="D720" s="58" t="s">
        <v>31</v>
      </c>
      <c r="E720" s="554" t="s">
        <v>32</v>
      </c>
      <c r="F720" s="555"/>
      <c r="G720" s="556"/>
      <c r="H720" s="557"/>
      <c r="I720" s="558"/>
      <c r="J720" s="27" t="s">
        <v>33</v>
      </c>
      <c r="K720" s="25"/>
      <c r="L720" s="28"/>
      <c r="M720" s="29"/>
    </row>
    <row r="721" spans="1:13" x14ac:dyDescent="0.2">
      <c r="A721" s="579"/>
      <c r="B721" s="58"/>
      <c r="C721" s="58"/>
      <c r="D721" s="58"/>
      <c r="E721" s="58"/>
      <c r="F721" s="58"/>
      <c r="G721" s="59"/>
      <c r="H721" s="60"/>
      <c r="I721" s="61"/>
      <c r="J721" s="30" t="s">
        <v>34</v>
      </c>
      <c r="K721" s="28"/>
      <c r="L721" s="28"/>
      <c r="M721" s="31"/>
    </row>
    <row r="722" spans="1:13" ht="23.25" thickBot="1" x14ac:dyDescent="0.25">
      <c r="A722" s="580"/>
      <c r="B722" s="43" t="s">
        <v>1657</v>
      </c>
      <c r="C722" s="32" t="s">
        <v>600</v>
      </c>
      <c r="D722" s="33">
        <v>43190</v>
      </c>
      <c r="E722" s="34" t="s">
        <v>37</v>
      </c>
      <c r="F722" s="35" t="s">
        <v>601</v>
      </c>
      <c r="G722" s="36"/>
      <c r="H722" s="37"/>
      <c r="I722" s="38"/>
      <c r="J722" s="39" t="s">
        <v>39</v>
      </c>
      <c r="K722" s="42"/>
      <c r="L722" s="40"/>
      <c r="M722" s="41"/>
    </row>
    <row r="723" spans="1:13" ht="22.5" x14ac:dyDescent="0.2">
      <c r="A723" s="578">
        <v>142</v>
      </c>
      <c r="B723" s="57" t="s">
        <v>20</v>
      </c>
      <c r="C723" s="57" t="s">
        <v>21</v>
      </c>
      <c r="D723" s="57" t="s">
        <v>22</v>
      </c>
      <c r="E723" s="470" t="s">
        <v>23</v>
      </c>
      <c r="F723" s="484"/>
      <c r="G723" s="470" t="s">
        <v>14</v>
      </c>
      <c r="H723" s="485"/>
      <c r="I723" s="18"/>
      <c r="J723" s="19"/>
      <c r="K723" s="19"/>
      <c r="L723" s="19"/>
      <c r="M723" s="20"/>
    </row>
    <row r="724" spans="1:13" ht="45" customHeight="1" x14ac:dyDescent="0.2">
      <c r="A724" s="579"/>
      <c r="B724" s="21" t="s">
        <v>602</v>
      </c>
      <c r="C724" s="21" t="s">
        <v>604</v>
      </c>
      <c r="D724" s="22">
        <v>43143</v>
      </c>
      <c r="E724" s="62"/>
      <c r="F724" s="63" t="s">
        <v>605</v>
      </c>
      <c r="G724" s="502" t="s">
        <v>603</v>
      </c>
      <c r="H724" s="503"/>
      <c r="I724" s="504"/>
      <c r="J724" s="23" t="s">
        <v>28</v>
      </c>
      <c r="K724" s="24"/>
      <c r="L724" s="25" t="s">
        <v>0</v>
      </c>
      <c r="M724" s="26">
        <v>852</v>
      </c>
    </row>
    <row r="725" spans="1:13" x14ac:dyDescent="0.2">
      <c r="A725" s="579"/>
      <c r="B725" s="58" t="s">
        <v>29</v>
      </c>
      <c r="C725" s="58" t="s">
        <v>30</v>
      </c>
      <c r="D725" s="58" t="s">
        <v>31</v>
      </c>
      <c r="E725" s="554" t="s">
        <v>32</v>
      </c>
      <c r="F725" s="555"/>
      <c r="G725" s="556"/>
      <c r="H725" s="557"/>
      <c r="I725" s="558"/>
      <c r="J725" s="27" t="s">
        <v>33</v>
      </c>
      <c r="K725" s="25"/>
      <c r="L725" s="28"/>
      <c r="M725" s="29"/>
    </row>
    <row r="726" spans="1:13" x14ac:dyDescent="0.2">
      <c r="A726" s="579"/>
      <c r="B726" s="58"/>
      <c r="C726" s="58"/>
      <c r="D726" s="58"/>
      <c r="E726" s="58"/>
      <c r="F726" s="58"/>
      <c r="G726" s="59"/>
      <c r="H726" s="60"/>
      <c r="I726" s="61"/>
      <c r="J726" s="30" t="s">
        <v>34</v>
      </c>
      <c r="K726" s="28"/>
      <c r="L726" s="28"/>
      <c r="M726" s="31"/>
    </row>
    <row r="727" spans="1:13" ht="23.25" thickBot="1" x14ac:dyDescent="0.25">
      <c r="A727" s="580"/>
      <c r="B727" s="43" t="s">
        <v>1657</v>
      </c>
      <c r="C727" s="32" t="s">
        <v>603</v>
      </c>
      <c r="D727" s="33">
        <v>43147</v>
      </c>
      <c r="E727" s="34" t="s">
        <v>37</v>
      </c>
      <c r="F727" s="35" t="s">
        <v>606</v>
      </c>
      <c r="G727" s="36"/>
      <c r="H727" s="37"/>
      <c r="I727" s="38"/>
      <c r="J727" s="39" t="s">
        <v>39</v>
      </c>
      <c r="K727" s="42"/>
      <c r="L727" s="40"/>
      <c r="M727" s="41"/>
    </row>
    <row r="728" spans="1:13" ht="22.5" x14ac:dyDescent="0.2">
      <c r="A728" s="578">
        <v>143</v>
      </c>
      <c r="B728" s="57" t="s">
        <v>20</v>
      </c>
      <c r="C728" s="57" t="s">
        <v>21</v>
      </c>
      <c r="D728" s="57" t="s">
        <v>22</v>
      </c>
      <c r="E728" s="470" t="s">
        <v>23</v>
      </c>
      <c r="F728" s="484"/>
      <c r="G728" s="470" t="s">
        <v>14</v>
      </c>
      <c r="H728" s="485"/>
      <c r="I728" s="18"/>
      <c r="J728" s="19"/>
      <c r="K728" s="19"/>
      <c r="L728" s="19"/>
      <c r="M728" s="20"/>
    </row>
    <row r="729" spans="1:13" ht="78.75" x14ac:dyDescent="0.2">
      <c r="A729" s="579"/>
      <c r="B729" s="21" t="s">
        <v>602</v>
      </c>
      <c r="C729" s="21" t="s">
        <v>607</v>
      </c>
      <c r="D729" s="22">
        <v>43151</v>
      </c>
      <c r="E729" s="62"/>
      <c r="F729" s="63" t="s">
        <v>608</v>
      </c>
      <c r="G729" s="502" t="s">
        <v>603</v>
      </c>
      <c r="H729" s="503"/>
      <c r="I729" s="504"/>
      <c r="J729" s="23" t="s">
        <v>28</v>
      </c>
      <c r="K729" s="24"/>
      <c r="L729" s="25" t="s">
        <v>0</v>
      </c>
      <c r="M729" s="26">
        <v>279</v>
      </c>
    </row>
    <row r="730" spans="1:13" x14ac:dyDescent="0.2">
      <c r="A730" s="579"/>
      <c r="B730" s="58" t="s">
        <v>29</v>
      </c>
      <c r="C730" s="58" t="s">
        <v>30</v>
      </c>
      <c r="D730" s="58" t="s">
        <v>31</v>
      </c>
      <c r="E730" s="554" t="s">
        <v>32</v>
      </c>
      <c r="F730" s="555"/>
      <c r="G730" s="556"/>
      <c r="H730" s="557"/>
      <c r="I730" s="558"/>
      <c r="J730" s="27" t="s">
        <v>33</v>
      </c>
      <c r="K730" s="25"/>
      <c r="L730" s="28"/>
      <c r="M730" s="29"/>
    </row>
    <row r="731" spans="1:13" x14ac:dyDescent="0.2">
      <c r="A731" s="579"/>
      <c r="B731" s="58"/>
      <c r="C731" s="58"/>
      <c r="D731" s="58"/>
      <c r="E731" s="58"/>
      <c r="F731" s="58"/>
      <c r="G731" s="59"/>
      <c r="H731" s="60"/>
      <c r="I731" s="61"/>
      <c r="J731" s="30" t="s">
        <v>34</v>
      </c>
      <c r="K731" s="28"/>
      <c r="L731" s="28"/>
      <c r="M731" s="31"/>
    </row>
    <row r="732" spans="1:13" ht="23.25" thickBot="1" x14ac:dyDescent="0.25">
      <c r="A732" s="580"/>
      <c r="B732" s="43" t="s">
        <v>1657</v>
      </c>
      <c r="C732" s="32" t="s">
        <v>603</v>
      </c>
      <c r="D732" s="33">
        <v>43154</v>
      </c>
      <c r="E732" s="34" t="s">
        <v>37</v>
      </c>
      <c r="F732" s="35" t="s">
        <v>609</v>
      </c>
      <c r="G732" s="36"/>
      <c r="H732" s="37"/>
      <c r="I732" s="38"/>
      <c r="J732" s="39" t="s">
        <v>39</v>
      </c>
      <c r="K732" s="42"/>
      <c r="L732" s="40"/>
      <c r="M732" s="41"/>
    </row>
    <row r="733" spans="1:13" ht="22.5" x14ac:dyDescent="0.2">
      <c r="A733" s="578">
        <v>144</v>
      </c>
      <c r="B733" s="57" t="s">
        <v>20</v>
      </c>
      <c r="C733" s="57" t="s">
        <v>21</v>
      </c>
      <c r="D733" s="57" t="s">
        <v>22</v>
      </c>
      <c r="E733" s="470" t="s">
        <v>23</v>
      </c>
      <c r="F733" s="484"/>
      <c r="G733" s="470" t="s">
        <v>14</v>
      </c>
      <c r="H733" s="485"/>
      <c r="I733" s="18"/>
      <c r="J733" s="19"/>
      <c r="K733" s="19"/>
      <c r="L733" s="19"/>
      <c r="M733" s="20"/>
    </row>
    <row r="734" spans="1:13" ht="45" customHeight="1" x14ac:dyDescent="0.2">
      <c r="A734" s="579"/>
      <c r="B734" s="21" t="s">
        <v>615</v>
      </c>
      <c r="C734" s="21" t="s">
        <v>616</v>
      </c>
      <c r="D734" s="22">
        <v>43039</v>
      </c>
      <c r="E734" s="62"/>
      <c r="F734" s="63" t="s">
        <v>617</v>
      </c>
      <c r="G734" s="502" t="s">
        <v>618</v>
      </c>
      <c r="H734" s="503"/>
      <c r="I734" s="504"/>
      <c r="J734" s="23" t="s">
        <v>28</v>
      </c>
      <c r="K734" s="24"/>
      <c r="L734" s="25" t="s">
        <v>0</v>
      </c>
      <c r="M734" s="26">
        <v>186</v>
      </c>
    </row>
    <row r="735" spans="1:13" x14ac:dyDescent="0.2">
      <c r="A735" s="579"/>
      <c r="B735" s="58" t="s">
        <v>29</v>
      </c>
      <c r="C735" s="58" t="s">
        <v>30</v>
      </c>
      <c r="D735" s="58" t="s">
        <v>31</v>
      </c>
      <c r="E735" s="554" t="s">
        <v>32</v>
      </c>
      <c r="F735" s="555"/>
      <c r="G735" s="556"/>
      <c r="H735" s="557"/>
      <c r="I735" s="558"/>
      <c r="J735" s="27" t="s">
        <v>33</v>
      </c>
      <c r="K735" s="25"/>
      <c r="L735" s="28"/>
      <c r="M735" s="29"/>
    </row>
    <row r="736" spans="1:13" x14ac:dyDescent="0.2">
      <c r="A736" s="579"/>
      <c r="B736" s="58"/>
      <c r="C736" s="58"/>
      <c r="D736" s="58"/>
      <c r="E736" s="58"/>
      <c r="F736" s="58"/>
      <c r="G736" s="59"/>
      <c r="H736" s="60"/>
      <c r="I736" s="61"/>
      <c r="J736" s="30" t="s">
        <v>34</v>
      </c>
      <c r="K736" s="28"/>
      <c r="L736" s="28" t="s">
        <v>0</v>
      </c>
      <c r="M736" s="31">
        <v>127.5</v>
      </c>
    </row>
    <row r="737" spans="1:13" ht="23.25" thickBot="1" x14ac:dyDescent="0.25">
      <c r="A737" s="580"/>
      <c r="B737" s="43" t="s">
        <v>1657</v>
      </c>
      <c r="C737" s="32" t="s">
        <v>618</v>
      </c>
      <c r="D737" s="33">
        <v>43041</v>
      </c>
      <c r="E737" s="34" t="s">
        <v>37</v>
      </c>
      <c r="F737" s="35" t="s">
        <v>111</v>
      </c>
      <c r="G737" s="36"/>
      <c r="H737" s="37"/>
      <c r="I737" s="38"/>
      <c r="J737" s="39" t="s">
        <v>39</v>
      </c>
      <c r="K737" s="42"/>
      <c r="L737" s="40"/>
      <c r="M737" s="41"/>
    </row>
    <row r="738" spans="1:13" ht="22.5" x14ac:dyDescent="0.2">
      <c r="A738" s="578">
        <v>145</v>
      </c>
      <c r="B738" s="57" t="s">
        <v>20</v>
      </c>
      <c r="C738" s="57" t="s">
        <v>21</v>
      </c>
      <c r="D738" s="57" t="s">
        <v>22</v>
      </c>
      <c r="E738" s="470" t="s">
        <v>23</v>
      </c>
      <c r="F738" s="484"/>
      <c r="G738" s="470" t="s">
        <v>14</v>
      </c>
      <c r="H738" s="485"/>
      <c r="I738" s="18"/>
      <c r="J738" s="19"/>
      <c r="K738" s="19"/>
      <c r="L738" s="19"/>
      <c r="M738" s="20"/>
    </row>
    <row r="739" spans="1:13" ht="45" customHeight="1" x14ac:dyDescent="0.2">
      <c r="A739" s="579"/>
      <c r="B739" s="21" t="s">
        <v>615</v>
      </c>
      <c r="C739" s="21" t="s">
        <v>1712</v>
      </c>
      <c r="D739" s="22">
        <v>43119</v>
      </c>
      <c r="E739" s="62"/>
      <c r="F739" s="63" t="s">
        <v>619</v>
      </c>
      <c r="G739" s="502" t="s">
        <v>618</v>
      </c>
      <c r="H739" s="503"/>
      <c r="I739" s="504"/>
      <c r="J739" s="23" t="s">
        <v>28</v>
      </c>
      <c r="K739" s="24"/>
      <c r="L739" s="25" t="s">
        <v>0</v>
      </c>
      <c r="M739" s="26">
        <v>186</v>
      </c>
    </row>
    <row r="740" spans="1:13" x14ac:dyDescent="0.2">
      <c r="A740" s="579"/>
      <c r="B740" s="58" t="s">
        <v>29</v>
      </c>
      <c r="C740" s="58" t="s">
        <v>30</v>
      </c>
      <c r="D740" s="58" t="s">
        <v>31</v>
      </c>
      <c r="E740" s="554" t="s">
        <v>32</v>
      </c>
      <c r="F740" s="555"/>
      <c r="G740" s="556"/>
      <c r="H740" s="557"/>
      <c r="I740" s="558"/>
      <c r="J740" s="27" t="s">
        <v>33</v>
      </c>
      <c r="K740" s="25"/>
      <c r="L740" s="28"/>
      <c r="M740" s="29"/>
    </row>
    <row r="741" spans="1:13" x14ac:dyDescent="0.2">
      <c r="A741" s="579"/>
      <c r="B741" s="58"/>
      <c r="C741" s="58"/>
      <c r="D741" s="58"/>
      <c r="E741" s="58"/>
      <c r="F741" s="58"/>
      <c r="G741" s="59"/>
      <c r="H741" s="60"/>
      <c r="I741" s="61"/>
      <c r="J741" s="30" t="s">
        <v>34</v>
      </c>
      <c r="K741" s="28"/>
      <c r="L741" s="28" t="s">
        <v>0</v>
      </c>
      <c r="M741" s="31">
        <v>127.5</v>
      </c>
    </row>
    <row r="742" spans="1:13" ht="23.25" thickBot="1" x14ac:dyDescent="0.25">
      <c r="A742" s="580"/>
      <c r="B742" s="43" t="s">
        <v>1657</v>
      </c>
      <c r="C742" s="32" t="s">
        <v>618</v>
      </c>
      <c r="D742" s="33">
        <v>43121</v>
      </c>
      <c r="E742" s="34" t="s">
        <v>37</v>
      </c>
      <c r="F742" s="35" t="s">
        <v>620</v>
      </c>
      <c r="G742" s="36"/>
      <c r="H742" s="37"/>
      <c r="I742" s="38"/>
      <c r="J742" s="39" t="s">
        <v>39</v>
      </c>
      <c r="K742" s="42"/>
      <c r="L742" s="40"/>
      <c r="M742" s="41"/>
    </row>
    <row r="743" spans="1:13" ht="22.5" x14ac:dyDescent="0.2">
      <c r="A743" s="578">
        <v>146</v>
      </c>
      <c r="B743" s="57" t="s">
        <v>20</v>
      </c>
      <c r="C743" s="57" t="s">
        <v>21</v>
      </c>
      <c r="D743" s="57" t="s">
        <v>22</v>
      </c>
      <c r="E743" s="470" t="s">
        <v>23</v>
      </c>
      <c r="F743" s="484"/>
      <c r="G743" s="470" t="s">
        <v>14</v>
      </c>
      <c r="H743" s="485"/>
      <c r="I743" s="18"/>
      <c r="J743" s="19"/>
      <c r="K743" s="19"/>
      <c r="L743" s="19"/>
      <c r="M743" s="20"/>
    </row>
    <row r="744" spans="1:13" ht="67.5" x14ac:dyDescent="0.2">
      <c r="A744" s="579"/>
      <c r="B744" s="21" t="s">
        <v>615</v>
      </c>
      <c r="C744" s="21" t="s">
        <v>621</v>
      </c>
      <c r="D744" s="22">
        <v>43129</v>
      </c>
      <c r="E744" s="62"/>
      <c r="F744" s="63" t="s">
        <v>617</v>
      </c>
      <c r="G744" s="502" t="s">
        <v>618</v>
      </c>
      <c r="H744" s="503"/>
      <c r="I744" s="504"/>
      <c r="J744" s="23" t="s">
        <v>28</v>
      </c>
      <c r="K744" s="24"/>
      <c r="L744" s="25" t="s">
        <v>0</v>
      </c>
      <c r="M744" s="26">
        <v>279</v>
      </c>
    </row>
    <row r="745" spans="1:13" x14ac:dyDescent="0.2">
      <c r="A745" s="579"/>
      <c r="B745" s="58" t="s">
        <v>29</v>
      </c>
      <c r="C745" s="58" t="s">
        <v>30</v>
      </c>
      <c r="D745" s="58" t="s">
        <v>31</v>
      </c>
      <c r="E745" s="554" t="s">
        <v>32</v>
      </c>
      <c r="F745" s="555"/>
      <c r="G745" s="556"/>
      <c r="H745" s="557"/>
      <c r="I745" s="558"/>
      <c r="J745" s="27" t="s">
        <v>33</v>
      </c>
      <c r="K745" s="25"/>
      <c r="L745" s="28"/>
      <c r="M745" s="29"/>
    </row>
    <row r="746" spans="1:13" x14ac:dyDescent="0.2">
      <c r="A746" s="579"/>
      <c r="B746" s="58"/>
      <c r="C746" s="58"/>
      <c r="D746" s="58"/>
      <c r="E746" s="58"/>
      <c r="F746" s="58"/>
      <c r="G746" s="59"/>
      <c r="H746" s="60"/>
      <c r="I746" s="61"/>
      <c r="J746" s="30" t="s">
        <v>34</v>
      </c>
      <c r="K746" s="28"/>
      <c r="L746" s="28" t="s">
        <v>0</v>
      </c>
      <c r="M746" s="31">
        <v>178.5</v>
      </c>
    </row>
    <row r="747" spans="1:13" ht="23.25" thickBot="1" x14ac:dyDescent="0.25">
      <c r="A747" s="580"/>
      <c r="B747" s="43" t="s">
        <v>1657</v>
      </c>
      <c r="C747" s="32" t="s">
        <v>618</v>
      </c>
      <c r="D747" s="33">
        <v>43132</v>
      </c>
      <c r="E747" s="34" t="s">
        <v>37</v>
      </c>
      <c r="F747" s="35" t="s">
        <v>622</v>
      </c>
      <c r="G747" s="36"/>
      <c r="H747" s="37"/>
      <c r="I747" s="38"/>
      <c r="J747" s="39" t="s">
        <v>39</v>
      </c>
      <c r="K747" s="42"/>
      <c r="L747" s="40"/>
      <c r="M747" s="41"/>
    </row>
    <row r="748" spans="1:13" ht="22.5" x14ac:dyDescent="0.2">
      <c r="A748" s="578">
        <v>147</v>
      </c>
      <c r="B748" s="57" t="s">
        <v>20</v>
      </c>
      <c r="C748" s="57" t="s">
        <v>21</v>
      </c>
      <c r="D748" s="57" t="s">
        <v>22</v>
      </c>
      <c r="E748" s="470" t="s">
        <v>23</v>
      </c>
      <c r="F748" s="484"/>
      <c r="G748" s="470" t="s">
        <v>14</v>
      </c>
      <c r="H748" s="485"/>
      <c r="I748" s="18"/>
      <c r="J748" s="19"/>
      <c r="K748" s="19"/>
      <c r="L748" s="19"/>
      <c r="M748" s="20"/>
    </row>
    <row r="749" spans="1:13" ht="101.25" x14ac:dyDescent="0.2">
      <c r="A749" s="579"/>
      <c r="B749" s="21" t="s">
        <v>623</v>
      </c>
      <c r="C749" s="21" t="s">
        <v>624</v>
      </c>
      <c r="D749" s="22">
        <v>43033</v>
      </c>
      <c r="E749" s="62"/>
      <c r="F749" s="63" t="s">
        <v>625</v>
      </c>
      <c r="G749" s="502" t="s">
        <v>626</v>
      </c>
      <c r="H749" s="503"/>
      <c r="I749" s="504"/>
      <c r="J749" s="23" t="s">
        <v>28</v>
      </c>
      <c r="K749" s="24"/>
      <c r="L749" s="25" t="s">
        <v>0</v>
      </c>
      <c r="M749" s="26">
        <v>308</v>
      </c>
    </row>
    <row r="750" spans="1:13" x14ac:dyDescent="0.2">
      <c r="A750" s="579"/>
      <c r="B750" s="58" t="s">
        <v>29</v>
      </c>
      <c r="C750" s="58" t="s">
        <v>30</v>
      </c>
      <c r="D750" s="58" t="s">
        <v>31</v>
      </c>
      <c r="E750" s="554" t="s">
        <v>32</v>
      </c>
      <c r="F750" s="555"/>
      <c r="G750" s="556"/>
      <c r="H750" s="557"/>
      <c r="I750" s="558"/>
      <c r="J750" s="27" t="s">
        <v>33</v>
      </c>
      <c r="K750" s="25"/>
      <c r="L750" s="28"/>
      <c r="M750" s="29"/>
    </row>
    <row r="751" spans="1:13" x14ac:dyDescent="0.2">
      <c r="A751" s="579"/>
      <c r="B751" s="58"/>
      <c r="C751" s="58"/>
      <c r="D751" s="58"/>
      <c r="E751" s="58"/>
      <c r="F751" s="58"/>
      <c r="G751" s="59"/>
      <c r="H751" s="60"/>
      <c r="I751" s="61"/>
      <c r="J751" s="30" t="s">
        <v>34</v>
      </c>
      <c r="K751" s="28"/>
      <c r="L751" s="28"/>
      <c r="M751" s="31"/>
    </row>
    <row r="752" spans="1:13" ht="23.25" thickBot="1" x14ac:dyDescent="0.25">
      <c r="A752" s="580"/>
      <c r="B752" s="43" t="s">
        <v>1657</v>
      </c>
      <c r="C752" s="32" t="s">
        <v>626</v>
      </c>
      <c r="D752" s="33">
        <v>43035</v>
      </c>
      <c r="E752" s="34" t="s">
        <v>37</v>
      </c>
      <c r="F752" s="35" t="s">
        <v>610</v>
      </c>
      <c r="G752" s="36"/>
      <c r="H752" s="37"/>
      <c r="I752" s="38"/>
      <c r="J752" s="39" t="s">
        <v>39</v>
      </c>
      <c r="K752" s="42"/>
      <c r="L752" s="40"/>
      <c r="M752" s="41"/>
    </row>
    <row r="753" spans="1:13" ht="22.5" x14ac:dyDescent="0.2">
      <c r="A753" s="578">
        <v>148</v>
      </c>
      <c r="B753" s="57" t="s">
        <v>20</v>
      </c>
      <c r="C753" s="57" t="s">
        <v>21</v>
      </c>
      <c r="D753" s="57" t="s">
        <v>22</v>
      </c>
      <c r="E753" s="470" t="s">
        <v>23</v>
      </c>
      <c r="F753" s="484"/>
      <c r="G753" s="470" t="s">
        <v>14</v>
      </c>
      <c r="H753" s="485"/>
      <c r="I753" s="18"/>
      <c r="J753" s="19"/>
      <c r="K753" s="19"/>
      <c r="L753" s="19"/>
      <c r="M753" s="20"/>
    </row>
    <row r="754" spans="1:13" ht="67.5" x14ac:dyDescent="0.2">
      <c r="A754" s="579"/>
      <c r="B754" s="21" t="s">
        <v>627</v>
      </c>
      <c r="C754" s="21" t="s">
        <v>628</v>
      </c>
      <c r="D754" s="22">
        <v>43164</v>
      </c>
      <c r="E754" s="62"/>
      <c r="F754" s="63" t="s">
        <v>629</v>
      </c>
      <c r="G754" s="502" t="s">
        <v>630</v>
      </c>
      <c r="H754" s="503"/>
      <c r="I754" s="504"/>
      <c r="J754" s="23" t="s">
        <v>28</v>
      </c>
      <c r="K754" s="24"/>
      <c r="L754" s="25" t="s">
        <v>0</v>
      </c>
      <c r="M754" s="26">
        <v>252</v>
      </c>
    </row>
    <row r="755" spans="1:13" x14ac:dyDescent="0.2">
      <c r="A755" s="579"/>
      <c r="B755" s="58" t="s">
        <v>29</v>
      </c>
      <c r="C755" s="58" t="s">
        <v>30</v>
      </c>
      <c r="D755" s="58" t="s">
        <v>31</v>
      </c>
      <c r="E755" s="554" t="s">
        <v>32</v>
      </c>
      <c r="F755" s="555"/>
      <c r="G755" s="556"/>
      <c r="H755" s="557"/>
      <c r="I755" s="558"/>
      <c r="J755" s="27" t="s">
        <v>33</v>
      </c>
      <c r="K755" s="25"/>
      <c r="L755" s="28"/>
      <c r="M755" s="29"/>
    </row>
    <row r="756" spans="1:13" x14ac:dyDescent="0.2">
      <c r="A756" s="579"/>
      <c r="B756" s="58"/>
      <c r="C756" s="58"/>
      <c r="D756" s="58"/>
      <c r="E756" s="58"/>
      <c r="F756" s="58"/>
      <c r="G756" s="59"/>
      <c r="H756" s="60"/>
      <c r="I756" s="61"/>
      <c r="J756" s="30" t="s">
        <v>34</v>
      </c>
      <c r="K756" s="28"/>
      <c r="L756" s="28" t="s">
        <v>0</v>
      </c>
      <c r="M756" s="31">
        <v>147.5</v>
      </c>
    </row>
    <row r="757" spans="1:13" ht="23.25" thickBot="1" x14ac:dyDescent="0.25">
      <c r="A757" s="580"/>
      <c r="B757" s="43" t="s">
        <v>1657</v>
      </c>
      <c r="C757" s="32" t="s">
        <v>630</v>
      </c>
      <c r="D757" s="33">
        <v>43166</v>
      </c>
      <c r="E757" s="34" t="s">
        <v>37</v>
      </c>
      <c r="F757" s="35" t="s">
        <v>631</v>
      </c>
      <c r="G757" s="36"/>
      <c r="H757" s="37"/>
      <c r="I757" s="38"/>
      <c r="J757" s="39" t="s">
        <v>39</v>
      </c>
      <c r="K757" s="42"/>
      <c r="L757" s="40"/>
      <c r="M757" s="41"/>
    </row>
    <row r="758" spans="1:13" ht="22.5" x14ac:dyDescent="0.2">
      <c r="A758" s="578">
        <v>149</v>
      </c>
      <c r="B758" s="57" t="s">
        <v>20</v>
      </c>
      <c r="C758" s="57" t="s">
        <v>21</v>
      </c>
      <c r="D758" s="57" t="s">
        <v>22</v>
      </c>
      <c r="E758" s="470" t="s">
        <v>23</v>
      </c>
      <c r="F758" s="484"/>
      <c r="G758" s="470" t="s">
        <v>14</v>
      </c>
      <c r="H758" s="485"/>
      <c r="I758" s="18"/>
      <c r="J758" s="19"/>
      <c r="K758" s="19"/>
      <c r="L758" s="19"/>
      <c r="M758" s="20"/>
    </row>
    <row r="759" spans="1:13" ht="405" x14ac:dyDescent="0.2">
      <c r="A759" s="579"/>
      <c r="B759" s="21" t="s">
        <v>632</v>
      </c>
      <c r="C759" s="21" t="s">
        <v>633</v>
      </c>
      <c r="D759" s="22">
        <v>43011</v>
      </c>
      <c r="E759" s="62"/>
      <c r="F759" s="63" t="s">
        <v>612</v>
      </c>
      <c r="G759" s="502" t="s">
        <v>634</v>
      </c>
      <c r="H759" s="503"/>
      <c r="I759" s="504"/>
      <c r="J759" s="23" t="s">
        <v>28</v>
      </c>
      <c r="K759" s="24"/>
      <c r="L759" s="25" t="s">
        <v>0</v>
      </c>
      <c r="M759" s="26">
        <v>363</v>
      </c>
    </row>
    <row r="760" spans="1:13" x14ac:dyDescent="0.2">
      <c r="A760" s="579"/>
      <c r="B760" s="58" t="s">
        <v>29</v>
      </c>
      <c r="C760" s="58" t="s">
        <v>30</v>
      </c>
      <c r="D760" s="58" t="s">
        <v>31</v>
      </c>
      <c r="E760" s="554" t="s">
        <v>32</v>
      </c>
      <c r="F760" s="555"/>
      <c r="G760" s="556"/>
      <c r="H760" s="557"/>
      <c r="I760" s="558"/>
      <c r="J760" s="27" t="s">
        <v>33</v>
      </c>
      <c r="K760" s="25"/>
      <c r="L760" s="28"/>
      <c r="M760" s="29"/>
    </row>
    <row r="761" spans="1:13" x14ac:dyDescent="0.2">
      <c r="A761" s="579"/>
      <c r="B761" s="58"/>
      <c r="C761" s="58"/>
      <c r="D761" s="58"/>
      <c r="E761" s="58"/>
      <c r="F761" s="58"/>
      <c r="G761" s="59"/>
      <c r="H761" s="60"/>
      <c r="I761" s="61"/>
      <c r="J761" s="30" t="s">
        <v>34</v>
      </c>
      <c r="K761" s="28"/>
      <c r="L761" s="28"/>
      <c r="M761" s="31"/>
    </row>
    <row r="762" spans="1:13" ht="23.25" thickBot="1" x14ac:dyDescent="0.25">
      <c r="A762" s="580"/>
      <c r="B762" s="43" t="s">
        <v>1657</v>
      </c>
      <c r="C762" s="32" t="s">
        <v>634</v>
      </c>
      <c r="D762" s="33">
        <v>43014</v>
      </c>
      <c r="E762" s="34" t="s">
        <v>37</v>
      </c>
      <c r="F762" s="35" t="s">
        <v>614</v>
      </c>
      <c r="G762" s="36"/>
      <c r="H762" s="37"/>
      <c r="I762" s="38"/>
      <c r="J762" s="39" t="s">
        <v>39</v>
      </c>
      <c r="K762" s="42"/>
      <c r="L762" s="40"/>
      <c r="M762" s="41"/>
    </row>
    <row r="763" spans="1:13" ht="22.5" x14ac:dyDescent="0.2">
      <c r="A763" s="578">
        <v>150</v>
      </c>
      <c r="B763" s="57" t="s">
        <v>20</v>
      </c>
      <c r="C763" s="57" t="s">
        <v>21</v>
      </c>
      <c r="D763" s="57" t="s">
        <v>22</v>
      </c>
      <c r="E763" s="470" t="s">
        <v>23</v>
      </c>
      <c r="F763" s="484"/>
      <c r="G763" s="470" t="s">
        <v>14</v>
      </c>
      <c r="H763" s="485"/>
      <c r="I763" s="18"/>
      <c r="J763" s="19"/>
      <c r="K763" s="19"/>
      <c r="L763" s="19"/>
      <c r="M763" s="20"/>
    </row>
    <row r="764" spans="1:13" ht="78.75" x14ac:dyDescent="0.2">
      <c r="A764" s="579"/>
      <c r="B764" s="21" t="s">
        <v>635</v>
      </c>
      <c r="C764" s="21" t="s">
        <v>636</v>
      </c>
      <c r="D764" s="22">
        <v>43051</v>
      </c>
      <c r="E764" s="62"/>
      <c r="F764" s="63" t="s">
        <v>467</v>
      </c>
      <c r="G764" s="502" t="s">
        <v>637</v>
      </c>
      <c r="H764" s="503"/>
      <c r="I764" s="504"/>
      <c r="J764" s="23" t="s">
        <v>28</v>
      </c>
      <c r="K764" s="24"/>
      <c r="L764" s="25" t="s">
        <v>0</v>
      </c>
      <c r="M764" s="26">
        <v>925</v>
      </c>
    </row>
    <row r="765" spans="1:13" x14ac:dyDescent="0.2">
      <c r="A765" s="579"/>
      <c r="B765" s="58" t="s">
        <v>29</v>
      </c>
      <c r="C765" s="58" t="s">
        <v>30</v>
      </c>
      <c r="D765" s="58" t="s">
        <v>31</v>
      </c>
      <c r="E765" s="554" t="s">
        <v>32</v>
      </c>
      <c r="F765" s="555"/>
      <c r="G765" s="556"/>
      <c r="H765" s="557"/>
      <c r="I765" s="558"/>
      <c r="J765" s="27" t="s">
        <v>33</v>
      </c>
      <c r="K765" s="25"/>
      <c r="L765" s="28"/>
      <c r="M765" s="29"/>
    </row>
    <row r="766" spans="1:13" x14ac:dyDescent="0.2">
      <c r="A766" s="579"/>
      <c r="B766" s="58"/>
      <c r="C766" s="58"/>
      <c r="D766" s="58"/>
      <c r="E766" s="58"/>
      <c r="F766" s="58"/>
      <c r="G766" s="59"/>
      <c r="H766" s="60"/>
      <c r="I766" s="61"/>
      <c r="J766" s="30" t="s">
        <v>34</v>
      </c>
      <c r="K766" s="28"/>
      <c r="L766" s="28" t="s">
        <v>0</v>
      </c>
      <c r="M766" s="31">
        <v>48</v>
      </c>
    </row>
    <row r="767" spans="1:13" ht="23.25" thickBot="1" x14ac:dyDescent="0.25">
      <c r="A767" s="580"/>
      <c r="B767" s="43" t="s">
        <v>1657</v>
      </c>
      <c r="C767" s="32" t="s">
        <v>637</v>
      </c>
      <c r="D767" s="33">
        <v>43056</v>
      </c>
      <c r="E767" s="34" t="s">
        <v>37</v>
      </c>
      <c r="F767" s="35" t="s">
        <v>638</v>
      </c>
      <c r="G767" s="36"/>
      <c r="H767" s="37"/>
      <c r="I767" s="38"/>
      <c r="J767" s="39" t="s">
        <v>39</v>
      </c>
      <c r="K767" s="42"/>
      <c r="L767" s="40"/>
      <c r="M767" s="41"/>
    </row>
    <row r="768" spans="1:13" ht="22.5" x14ac:dyDescent="0.2">
      <c r="A768" s="578">
        <v>151</v>
      </c>
      <c r="B768" s="57" t="s">
        <v>20</v>
      </c>
      <c r="C768" s="57" t="s">
        <v>21</v>
      </c>
      <c r="D768" s="57" t="s">
        <v>22</v>
      </c>
      <c r="E768" s="470" t="s">
        <v>23</v>
      </c>
      <c r="F768" s="484"/>
      <c r="G768" s="470" t="s">
        <v>14</v>
      </c>
      <c r="H768" s="485"/>
      <c r="I768" s="18"/>
      <c r="J768" s="19"/>
      <c r="K768" s="19"/>
      <c r="L768" s="19"/>
      <c r="M768" s="20"/>
    </row>
    <row r="769" spans="1:13" ht="112.5" x14ac:dyDescent="0.2">
      <c r="A769" s="579"/>
      <c r="B769" s="21" t="s">
        <v>639</v>
      </c>
      <c r="C769" s="21" t="s">
        <v>640</v>
      </c>
      <c r="D769" s="22">
        <v>43177</v>
      </c>
      <c r="E769" s="62"/>
      <c r="F769" s="63" t="s">
        <v>641</v>
      </c>
      <c r="G769" s="502" t="s">
        <v>618</v>
      </c>
      <c r="H769" s="503"/>
      <c r="I769" s="504"/>
      <c r="J769" s="23" t="s">
        <v>28</v>
      </c>
      <c r="K769" s="24"/>
      <c r="L769" s="25" t="s">
        <v>0</v>
      </c>
      <c r="M769" s="26">
        <v>870</v>
      </c>
    </row>
    <row r="770" spans="1:13" x14ac:dyDescent="0.2">
      <c r="A770" s="579"/>
      <c r="B770" s="58" t="s">
        <v>29</v>
      </c>
      <c r="C770" s="58" t="s">
        <v>30</v>
      </c>
      <c r="D770" s="58" t="s">
        <v>31</v>
      </c>
      <c r="E770" s="554" t="s">
        <v>32</v>
      </c>
      <c r="F770" s="555"/>
      <c r="G770" s="556"/>
      <c r="H770" s="557"/>
      <c r="I770" s="558"/>
      <c r="J770" s="27" t="s">
        <v>33</v>
      </c>
      <c r="K770" s="25"/>
      <c r="L770" s="28" t="s">
        <v>0</v>
      </c>
      <c r="M770" s="29">
        <v>400</v>
      </c>
    </row>
    <row r="771" spans="1:13" x14ac:dyDescent="0.2">
      <c r="A771" s="579"/>
      <c r="B771" s="58"/>
      <c r="C771" s="58"/>
      <c r="D771" s="58"/>
      <c r="E771" s="58"/>
      <c r="F771" s="58"/>
      <c r="G771" s="59"/>
      <c r="H771" s="60"/>
      <c r="I771" s="61"/>
      <c r="J771" s="30" t="s">
        <v>34</v>
      </c>
      <c r="K771" s="28"/>
      <c r="L771" s="28"/>
      <c r="M771" s="31"/>
    </row>
    <row r="772" spans="1:13" ht="23.25" thickBot="1" x14ac:dyDescent="0.25">
      <c r="A772" s="580"/>
      <c r="B772" s="43" t="s">
        <v>1657</v>
      </c>
      <c r="C772" s="32" t="s">
        <v>618</v>
      </c>
      <c r="D772" s="33">
        <v>43182</v>
      </c>
      <c r="E772" s="34" t="s">
        <v>37</v>
      </c>
      <c r="F772" s="35" t="s">
        <v>642</v>
      </c>
      <c r="G772" s="36"/>
      <c r="H772" s="37"/>
      <c r="I772" s="38"/>
      <c r="J772" s="39" t="s">
        <v>39</v>
      </c>
      <c r="K772" s="42"/>
      <c r="L772" s="40"/>
      <c r="M772" s="41"/>
    </row>
    <row r="773" spans="1:13" ht="22.5" x14ac:dyDescent="0.2">
      <c r="A773" s="578">
        <v>152</v>
      </c>
      <c r="B773" s="57" t="s">
        <v>20</v>
      </c>
      <c r="C773" s="57" t="s">
        <v>21</v>
      </c>
      <c r="D773" s="57" t="s">
        <v>22</v>
      </c>
      <c r="E773" s="470" t="s">
        <v>23</v>
      </c>
      <c r="F773" s="484"/>
      <c r="G773" s="470" t="s">
        <v>14</v>
      </c>
      <c r="H773" s="485"/>
      <c r="I773" s="18"/>
      <c r="J773" s="19"/>
      <c r="K773" s="19"/>
      <c r="L773" s="19"/>
      <c r="M773" s="20"/>
    </row>
    <row r="774" spans="1:13" ht="67.5" x14ac:dyDescent="0.2">
      <c r="A774" s="579"/>
      <c r="B774" s="21" t="s">
        <v>643</v>
      </c>
      <c r="C774" s="21" t="s">
        <v>644</v>
      </c>
      <c r="D774" s="22">
        <v>43163</v>
      </c>
      <c r="E774" s="62"/>
      <c r="F774" s="63" t="s">
        <v>645</v>
      </c>
      <c r="G774" s="502" t="s">
        <v>646</v>
      </c>
      <c r="H774" s="503"/>
      <c r="I774" s="504"/>
      <c r="J774" s="23" t="s">
        <v>28</v>
      </c>
      <c r="K774" s="24"/>
      <c r="L774" s="25" t="s">
        <v>0</v>
      </c>
      <c r="M774" s="26">
        <v>532</v>
      </c>
    </row>
    <row r="775" spans="1:13" x14ac:dyDescent="0.2">
      <c r="A775" s="579"/>
      <c r="B775" s="58" t="s">
        <v>29</v>
      </c>
      <c r="C775" s="58" t="s">
        <v>30</v>
      </c>
      <c r="D775" s="58" t="s">
        <v>31</v>
      </c>
      <c r="E775" s="554" t="s">
        <v>32</v>
      </c>
      <c r="F775" s="555"/>
      <c r="G775" s="556"/>
      <c r="H775" s="557"/>
      <c r="I775" s="558"/>
      <c r="J775" s="27" t="s">
        <v>33</v>
      </c>
      <c r="K775" s="25"/>
      <c r="L775" s="28" t="s">
        <v>0</v>
      </c>
      <c r="M775" s="29">
        <v>200</v>
      </c>
    </row>
    <row r="776" spans="1:13" x14ac:dyDescent="0.2">
      <c r="A776" s="579"/>
      <c r="B776" s="58"/>
      <c r="C776" s="58"/>
      <c r="D776" s="58"/>
      <c r="E776" s="58"/>
      <c r="F776" s="58"/>
      <c r="G776" s="59"/>
      <c r="H776" s="60"/>
      <c r="I776" s="61"/>
      <c r="J776" s="30" t="s">
        <v>34</v>
      </c>
      <c r="K776" s="28"/>
      <c r="L776" s="28"/>
      <c r="M776" s="31"/>
    </row>
    <row r="777" spans="1:13" ht="23.25" thickBot="1" x14ac:dyDescent="0.25">
      <c r="A777" s="580"/>
      <c r="B777" s="43" t="s">
        <v>1657</v>
      </c>
      <c r="C777" s="32" t="s">
        <v>646</v>
      </c>
      <c r="D777" s="33">
        <v>43167</v>
      </c>
      <c r="E777" s="34" t="s">
        <v>37</v>
      </c>
      <c r="F777" s="35" t="s">
        <v>647</v>
      </c>
      <c r="G777" s="36"/>
      <c r="H777" s="37"/>
      <c r="I777" s="38"/>
      <c r="J777" s="39" t="s">
        <v>39</v>
      </c>
      <c r="K777" s="42"/>
      <c r="L777" s="40"/>
      <c r="M777" s="41"/>
    </row>
    <row r="778" spans="1:13" ht="22.5" x14ac:dyDescent="0.2">
      <c r="A778" s="578">
        <v>153</v>
      </c>
      <c r="B778" s="57" t="s">
        <v>20</v>
      </c>
      <c r="C778" s="57" t="s">
        <v>21</v>
      </c>
      <c r="D778" s="57" t="s">
        <v>22</v>
      </c>
      <c r="E778" s="470" t="s">
        <v>23</v>
      </c>
      <c r="F778" s="484"/>
      <c r="G778" s="470" t="s">
        <v>14</v>
      </c>
      <c r="H778" s="485"/>
      <c r="I778" s="18"/>
      <c r="J778" s="19"/>
      <c r="K778" s="19"/>
      <c r="L778" s="19"/>
      <c r="M778" s="20"/>
    </row>
    <row r="779" spans="1:13" ht="45" x14ac:dyDescent="0.2">
      <c r="A779" s="579"/>
      <c r="B779" s="21" t="s">
        <v>648</v>
      </c>
      <c r="C779" s="21" t="s">
        <v>649</v>
      </c>
      <c r="D779" s="22">
        <v>43073</v>
      </c>
      <c r="E779" s="62"/>
      <c r="F779" s="63" t="s">
        <v>56</v>
      </c>
      <c r="G779" s="502" t="s">
        <v>650</v>
      </c>
      <c r="H779" s="503"/>
      <c r="I779" s="504"/>
      <c r="J779" s="23" t="s">
        <v>28</v>
      </c>
      <c r="K779" s="24"/>
      <c r="L779" s="25" t="s">
        <v>0</v>
      </c>
      <c r="M779" s="26">
        <v>1005</v>
      </c>
    </row>
    <row r="780" spans="1:13" x14ac:dyDescent="0.2">
      <c r="A780" s="579"/>
      <c r="B780" s="58" t="s">
        <v>29</v>
      </c>
      <c r="C780" s="58" t="s">
        <v>30</v>
      </c>
      <c r="D780" s="58" t="s">
        <v>31</v>
      </c>
      <c r="E780" s="554" t="s">
        <v>32</v>
      </c>
      <c r="F780" s="555"/>
      <c r="G780" s="556"/>
      <c r="H780" s="557"/>
      <c r="I780" s="558"/>
      <c r="J780" s="27" t="s">
        <v>33</v>
      </c>
      <c r="K780" s="25"/>
      <c r="L780" s="28" t="s">
        <v>0</v>
      </c>
      <c r="M780" s="29">
        <v>300</v>
      </c>
    </row>
    <row r="781" spans="1:13" x14ac:dyDescent="0.2">
      <c r="A781" s="579"/>
      <c r="B781" s="58"/>
      <c r="C781" s="58"/>
      <c r="D781" s="58"/>
      <c r="E781" s="58"/>
      <c r="F781" s="58"/>
      <c r="G781" s="59"/>
      <c r="H781" s="60"/>
      <c r="I781" s="61"/>
      <c r="J781" s="30" t="s">
        <v>34</v>
      </c>
      <c r="K781" s="28"/>
      <c r="L781" s="28" t="s">
        <v>0</v>
      </c>
      <c r="M781" s="31">
        <v>379.5</v>
      </c>
    </row>
    <row r="782" spans="1:13" ht="23.25" thickBot="1" x14ac:dyDescent="0.25">
      <c r="A782" s="580"/>
      <c r="B782" s="43" t="s">
        <v>1657</v>
      </c>
      <c r="C782" s="32" t="s">
        <v>650</v>
      </c>
      <c r="D782" s="33">
        <v>43078</v>
      </c>
      <c r="E782" s="34" t="s">
        <v>37</v>
      </c>
      <c r="F782" s="35" t="s">
        <v>651</v>
      </c>
      <c r="G782" s="36"/>
      <c r="H782" s="37"/>
      <c r="I782" s="38"/>
      <c r="J782" s="39" t="s">
        <v>39</v>
      </c>
      <c r="K782" s="42"/>
      <c r="L782" s="40"/>
      <c r="M782" s="41"/>
    </row>
    <row r="783" spans="1:13" ht="22.5" x14ac:dyDescent="0.2">
      <c r="A783" s="578">
        <v>154</v>
      </c>
      <c r="B783" s="57" t="s">
        <v>20</v>
      </c>
      <c r="C783" s="57" t="s">
        <v>21</v>
      </c>
      <c r="D783" s="57" t="s">
        <v>22</v>
      </c>
      <c r="E783" s="470" t="s">
        <v>23</v>
      </c>
      <c r="F783" s="484"/>
      <c r="G783" s="470" t="s">
        <v>14</v>
      </c>
      <c r="H783" s="485"/>
      <c r="I783" s="18"/>
      <c r="J783" s="19"/>
      <c r="K783" s="19"/>
      <c r="L783" s="19"/>
      <c r="M783" s="20"/>
    </row>
    <row r="784" spans="1:13" ht="67.5" customHeight="1" x14ac:dyDescent="0.2">
      <c r="A784" s="579"/>
      <c r="B784" s="21" t="s">
        <v>648</v>
      </c>
      <c r="C784" s="21" t="s">
        <v>653</v>
      </c>
      <c r="D784" s="22">
        <v>43145</v>
      </c>
      <c r="E784" s="62"/>
      <c r="F784" s="63" t="s">
        <v>56</v>
      </c>
      <c r="G784" s="502" t="s">
        <v>650</v>
      </c>
      <c r="H784" s="503"/>
      <c r="I784" s="504"/>
      <c r="J784" s="23" t="s">
        <v>28</v>
      </c>
      <c r="K784" s="24"/>
      <c r="L784" s="25" t="s">
        <v>0</v>
      </c>
      <c r="M784" s="26">
        <v>1005</v>
      </c>
    </row>
    <row r="785" spans="1:13" x14ac:dyDescent="0.2">
      <c r="A785" s="579"/>
      <c r="B785" s="58" t="s">
        <v>29</v>
      </c>
      <c r="C785" s="58" t="s">
        <v>30</v>
      </c>
      <c r="D785" s="58" t="s">
        <v>31</v>
      </c>
      <c r="E785" s="554" t="s">
        <v>32</v>
      </c>
      <c r="F785" s="555"/>
      <c r="G785" s="556"/>
      <c r="H785" s="557"/>
      <c r="I785" s="558"/>
      <c r="J785" s="27" t="s">
        <v>33</v>
      </c>
      <c r="K785" s="25"/>
      <c r="L785" s="28" t="s">
        <v>0</v>
      </c>
      <c r="M785" s="29">
        <v>400</v>
      </c>
    </row>
    <row r="786" spans="1:13" x14ac:dyDescent="0.2">
      <c r="A786" s="579"/>
      <c r="B786" s="58"/>
      <c r="C786" s="58"/>
      <c r="D786" s="58"/>
      <c r="E786" s="58"/>
      <c r="F786" s="58"/>
      <c r="G786" s="59"/>
      <c r="H786" s="60"/>
      <c r="I786" s="61"/>
      <c r="J786" s="30" t="s">
        <v>34</v>
      </c>
      <c r="K786" s="28"/>
      <c r="L786" s="28" t="s">
        <v>0</v>
      </c>
      <c r="M786" s="31">
        <v>379.5</v>
      </c>
    </row>
    <row r="787" spans="1:13" ht="23.25" thickBot="1" x14ac:dyDescent="0.25">
      <c r="A787" s="580"/>
      <c r="B787" s="43" t="s">
        <v>1657</v>
      </c>
      <c r="C787" s="32" t="s">
        <v>650</v>
      </c>
      <c r="D787" s="33">
        <v>43150</v>
      </c>
      <c r="E787" s="34" t="s">
        <v>37</v>
      </c>
      <c r="F787" s="35" t="s">
        <v>654</v>
      </c>
      <c r="G787" s="36"/>
      <c r="H787" s="37"/>
      <c r="I787" s="38"/>
      <c r="J787" s="39" t="s">
        <v>39</v>
      </c>
      <c r="K787" s="42"/>
      <c r="L787" s="40"/>
      <c r="M787" s="41"/>
    </row>
    <row r="788" spans="1:13" ht="22.5" x14ac:dyDescent="0.2">
      <c r="A788" s="578">
        <v>155</v>
      </c>
      <c r="B788" s="57" t="s">
        <v>20</v>
      </c>
      <c r="C788" s="57" t="s">
        <v>21</v>
      </c>
      <c r="D788" s="57" t="s">
        <v>22</v>
      </c>
      <c r="E788" s="470" t="s">
        <v>23</v>
      </c>
      <c r="F788" s="484"/>
      <c r="G788" s="470" t="s">
        <v>14</v>
      </c>
      <c r="H788" s="485"/>
      <c r="I788" s="18"/>
      <c r="J788" s="19"/>
      <c r="K788" s="19"/>
      <c r="L788" s="19"/>
      <c r="M788" s="20"/>
    </row>
    <row r="789" spans="1:13" ht="45" customHeight="1" x14ac:dyDescent="0.2">
      <c r="A789" s="579"/>
      <c r="B789" s="21" t="s">
        <v>655</v>
      </c>
      <c r="C789" s="21" t="s">
        <v>633</v>
      </c>
      <c r="D789" s="22">
        <v>43011</v>
      </c>
      <c r="E789" s="62"/>
      <c r="F789" s="63" t="s">
        <v>612</v>
      </c>
      <c r="G789" s="502" t="s">
        <v>613</v>
      </c>
      <c r="H789" s="503"/>
      <c r="I789" s="504"/>
      <c r="J789" s="23" t="s">
        <v>28</v>
      </c>
      <c r="K789" s="24"/>
      <c r="L789" s="25" t="s">
        <v>0</v>
      </c>
      <c r="M789" s="26">
        <v>363</v>
      </c>
    </row>
    <row r="790" spans="1:13" x14ac:dyDescent="0.2">
      <c r="A790" s="579"/>
      <c r="B790" s="58" t="s">
        <v>29</v>
      </c>
      <c r="C790" s="58" t="s">
        <v>30</v>
      </c>
      <c r="D790" s="58" t="s">
        <v>31</v>
      </c>
      <c r="E790" s="554" t="s">
        <v>32</v>
      </c>
      <c r="F790" s="555"/>
      <c r="G790" s="556"/>
      <c r="H790" s="557"/>
      <c r="I790" s="558"/>
      <c r="J790" s="27" t="s">
        <v>33</v>
      </c>
      <c r="K790" s="25"/>
      <c r="L790" s="28"/>
      <c r="M790" s="29"/>
    </row>
    <row r="791" spans="1:13" x14ac:dyDescent="0.2">
      <c r="A791" s="579"/>
      <c r="B791" s="58"/>
      <c r="C791" s="58"/>
      <c r="D791" s="58"/>
      <c r="E791" s="58"/>
      <c r="F791" s="58"/>
      <c r="G791" s="59"/>
      <c r="H791" s="60"/>
      <c r="I791" s="61"/>
      <c r="J791" s="30" t="s">
        <v>34</v>
      </c>
      <c r="K791" s="28"/>
      <c r="L791" s="28"/>
      <c r="M791" s="31"/>
    </row>
    <row r="792" spans="1:13" ht="23.25" thickBot="1" x14ac:dyDescent="0.25">
      <c r="A792" s="580"/>
      <c r="B792" s="43" t="s">
        <v>1657</v>
      </c>
      <c r="C792" s="32" t="s">
        <v>613</v>
      </c>
      <c r="D792" s="33">
        <v>43014</v>
      </c>
      <c r="E792" s="34" t="s">
        <v>37</v>
      </c>
      <c r="F792" s="35" t="s">
        <v>614</v>
      </c>
      <c r="G792" s="36"/>
      <c r="H792" s="37"/>
      <c r="I792" s="38"/>
      <c r="J792" s="39" t="s">
        <v>39</v>
      </c>
      <c r="K792" s="42"/>
      <c r="L792" s="40"/>
      <c r="M792" s="41"/>
    </row>
    <row r="793" spans="1:13" ht="22.5" x14ac:dyDescent="0.2">
      <c r="A793" s="578">
        <v>156</v>
      </c>
      <c r="B793" s="57" t="s">
        <v>20</v>
      </c>
      <c r="C793" s="57" t="s">
        <v>21</v>
      </c>
      <c r="D793" s="57" t="s">
        <v>22</v>
      </c>
      <c r="E793" s="470" t="s">
        <v>23</v>
      </c>
      <c r="F793" s="484"/>
      <c r="G793" s="470" t="s">
        <v>14</v>
      </c>
      <c r="H793" s="485"/>
      <c r="I793" s="18"/>
      <c r="J793" s="19"/>
      <c r="K793" s="19"/>
      <c r="L793" s="19"/>
      <c r="M793" s="20"/>
    </row>
    <row r="794" spans="1:13" ht="67.5" x14ac:dyDescent="0.2">
      <c r="A794" s="579"/>
      <c r="B794" s="21" t="s">
        <v>656</v>
      </c>
      <c r="C794" s="21" t="s">
        <v>657</v>
      </c>
      <c r="D794" s="22">
        <v>43042</v>
      </c>
      <c r="E794" s="62"/>
      <c r="F794" s="63" t="s">
        <v>285</v>
      </c>
      <c r="G794" s="502" t="s">
        <v>658</v>
      </c>
      <c r="H794" s="503"/>
      <c r="I794" s="504"/>
      <c r="J794" s="23" t="s">
        <v>28</v>
      </c>
      <c r="K794" s="24"/>
      <c r="L794" s="25"/>
      <c r="M794" s="26"/>
    </row>
    <row r="795" spans="1:13" x14ac:dyDescent="0.2">
      <c r="A795" s="579"/>
      <c r="B795" s="58" t="s">
        <v>29</v>
      </c>
      <c r="C795" s="58" t="s">
        <v>30</v>
      </c>
      <c r="D795" s="58" t="s">
        <v>31</v>
      </c>
      <c r="E795" s="554" t="s">
        <v>32</v>
      </c>
      <c r="F795" s="555"/>
      <c r="G795" s="556"/>
      <c r="H795" s="557"/>
      <c r="I795" s="558"/>
      <c r="J795" s="27" t="s">
        <v>33</v>
      </c>
      <c r="K795" s="25"/>
      <c r="L795" s="28" t="s">
        <v>0</v>
      </c>
      <c r="M795" s="29">
        <v>300</v>
      </c>
    </row>
    <row r="796" spans="1:13" x14ac:dyDescent="0.2">
      <c r="A796" s="579"/>
      <c r="B796" s="58"/>
      <c r="C796" s="58"/>
      <c r="D796" s="58"/>
      <c r="E796" s="58"/>
      <c r="F796" s="58"/>
      <c r="G796" s="59"/>
      <c r="H796" s="60"/>
      <c r="I796" s="61"/>
      <c r="J796" s="30" t="s">
        <v>34</v>
      </c>
      <c r="K796" s="28"/>
      <c r="L796" s="28"/>
      <c r="M796" s="31"/>
    </row>
    <row r="797" spans="1:13" ht="23.25" thickBot="1" x14ac:dyDescent="0.25">
      <c r="A797" s="580"/>
      <c r="B797" s="43" t="s">
        <v>1657</v>
      </c>
      <c r="C797" s="32" t="s">
        <v>658</v>
      </c>
      <c r="D797" s="33">
        <v>43047</v>
      </c>
      <c r="E797" s="34" t="s">
        <v>37</v>
      </c>
      <c r="F797" s="35" t="s">
        <v>659</v>
      </c>
      <c r="G797" s="36"/>
      <c r="H797" s="37"/>
      <c r="I797" s="38"/>
      <c r="J797" s="39" t="s">
        <v>39</v>
      </c>
      <c r="K797" s="42"/>
      <c r="L797" s="40"/>
      <c r="M797" s="41"/>
    </row>
    <row r="798" spans="1:13" ht="22.5" x14ac:dyDescent="0.2">
      <c r="A798" s="578">
        <v>157</v>
      </c>
      <c r="B798" s="57" t="s">
        <v>20</v>
      </c>
      <c r="C798" s="57" t="s">
        <v>21</v>
      </c>
      <c r="D798" s="57" t="s">
        <v>22</v>
      </c>
      <c r="E798" s="470" t="s">
        <v>23</v>
      </c>
      <c r="F798" s="484"/>
      <c r="G798" s="470" t="s">
        <v>14</v>
      </c>
      <c r="H798" s="485"/>
      <c r="I798" s="18"/>
      <c r="J798" s="19"/>
      <c r="K798" s="19"/>
      <c r="L798" s="19"/>
      <c r="M798" s="20"/>
    </row>
    <row r="799" spans="1:13" ht="180" x14ac:dyDescent="0.2">
      <c r="A799" s="579"/>
      <c r="B799" s="21" t="s">
        <v>660</v>
      </c>
      <c r="C799" s="21" t="s">
        <v>661</v>
      </c>
      <c r="D799" s="22">
        <v>43011</v>
      </c>
      <c r="E799" s="62"/>
      <c r="F799" s="63" t="s">
        <v>612</v>
      </c>
      <c r="G799" s="502" t="s">
        <v>613</v>
      </c>
      <c r="H799" s="503"/>
      <c r="I799" s="504"/>
      <c r="J799" s="23" t="s">
        <v>28</v>
      </c>
      <c r="K799" s="24"/>
      <c r="L799" s="25" t="s">
        <v>0</v>
      </c>
      <c r="M799" s="26">
        <v>363</v>
      </c>
    </row>
    <row r="800" spans="1:13" x14ac:dyDescent="0.2">
      <c r="A800" s="579"/>
      <c r="B800" s="58" t="s">
        <v>29</v>
      </c>
      <c r="C800" s="58" t="s">
        <v>30</v>
      </c>
      <c r="D800" s="58" t="s">
        <v>31</v>
      </c>
      <c r="E800" s="554" t="s">
        <v>32</v>
      </c>
      <c r="F800" s="555"/>
      <c r="G800" s="556"/>
      <c r="H800" s="557"/>
      <c r="I800" s="558"/>
      <c r="J800" s="27" t="s">
        <v>33</v>
      </c>
      <c r="K800" s="25"/>
      <c r="L800" s="28"/>
      <c r="M800" s="29"/>
    </row>
    <row r="801" spans="1:13" x14ac:dyDescent="0.2">
      <c r="A801" s="579"/>
      <c r="B801" s="58"/>
      <c r="C801" s="58"/>
      <c r="D801" s="58"/>
      <c r="E801" s="58"/>
      <c r="F801" s="58"/>
      <c r="G801" s="59"/>
      <c r="H801" s="60"/>
      <c r="I801" s="61"/>
      <c r="J801" s="30" t="s">
        <v>34</v>
      </c>
      <c r="K801" s="28"/>
      <c r="L801" s="28"/>
      <c r="M801" s="31"/>
    </row>
    <row r="802" spans="1:13" ht="23.25" thickBot="1" x14ac:dyDescent="0.25">
      <c r="A802" s="580"/>
      <c r="B802" s="43" t="s">
        <v>1657</v>
      </c>
      <c r="C802" s="32" t="s">
        <v>613</v>
      </c>
      <c r="D802" s="33">
        <v>43014</v>
      </c>
      <c r="E802" s="34" t="s">
        <v>37</v>
      </c>
      <c r="F802" s="35" t="s">
        <v>614</v>
      </c>
      <c r="G802" s="36"/>
      <c r="H802" s="37"/>
      <c r="I802" s="38"/>
      <c r="J802" s="39" t="s">
        <v>39</v>
      </c>
      <c r="K802" s="42"/>
      <c r="L802" s="40"/>
      <c r="M802" s="41"/>
    </row>
    <row r="803" spans="1:13" ht="22.5" x14ac:dyDescent="0.2">
      <c r="A803" s="578">
        <v>158</v>
      </c>
      <c r="B803" s="57" t="s">
        <v>20</v>
      </c>
      <c r="C803" s="57" t="s">
        <v>21</v>
      </c>
      <c r="D803" s="57" t="s">
        <v>22</v>
      </c>
      <c r="E803" s="470" t="s">
        <v>23</v>
      </c>
      <c r="F803" s="484"/>
      <c r="G803" s="470" t="s">
        <v>14</v>
      </c>
      <c r="H803" s="485"/>
      <c r="I803" s="18"/>
      <c r="J803" s="19"/>
      <c r="K803" s="19"/>
      <c r="L803" s="19"/>
      <c r="M803" s="20"/>
    </row>
    <row r="804" spans="1:13" ht="33.75" customHeight="1" x14ac:dyDescent="0.2">
      <c r="A804" s="579"/>
      <c r="B804" s="21" t="s">
        <v>662</v>
      </c>
      <c r="C804" s="21" t="s">
        <v>663</v>
      </c>
      <c r="D804" s="22">
        <v>43143</v>
      </c>
      <c r="E804" s="62"/>
      <c r="F804" s="63" t="s">
        <v>664</v>
      </c>
      <c r="G804" s="502" t="s">
        <v>665</v>
      </c>
      <c r="H804" s="503"/>
      <c r="I804" s="504"/>
      <c r="J804" s="23" t="s">
        <v>28</v>
      </c>
      <c r="K804" s="24"/>
      <c r="L804" s="25" t="s">
        <v>0</v>
      </c>
      <c r="M804" s="26">
        <v>402</v>
      </c>
    </row>
    <row r="805" spans="1:13" x14ac:dyDescent="0.2">
      <c r="A805" s="579"/>
      <c r="B805" s="58" t="s">
        <v>29</v>
      </c>
      <c r="C805" s="58" t="s">
        <v>30</v>
      </c>
      <c r="D805" s="58" t="s">
        <v>31</v>
      </c>
      <c r="E805" s="554" t="s">
        <v>32</v>
      </c>
      <c r="F805" s="555"/>
      <c r="G805" s="556"/>
      <c r="H805" s="557"/>
      <c r="I805" s="558"/>
      <c r="J805" s="27" t="s">
        <v>33</v>
      </c>
      <c r="K805" s="25"/>
      <c r="L805" s="28"/>
      <c r="M805" s="29"/>
    </row>
    <row r="806" spans="1:13" x14ac:dyDescent="0.2">
      <c r="A806" s="579"/>
      <c r="B806" s="58"/>
      <c r="C806" s="58"/>
      <c r="D806" s="58"/>
      <c r="E806" s="58"/>
      <c r="F806" s="58"/>
      <c r="G806" s="59"/>
      <c r="H806" s="60"/>
      <c r="I806" s="61"/>
      <c r="J806" s="30" t="s">
        <v>34</v>
      </c>
      <c r="K806" s="28"/>
      <c r="L806" s="28"/>
      <c r="M806" s="31"/>
    </row>
    <row r="807" spans="1:13" ht="23.25" thickBot="1" x14ac:dyDescent="0.25">
      <c r="A807" s="580"/>
      <c r="B807" s="43" t="s">
        <v>1657</v>
      </c>
      <c r="C807" s="32" t="s">
        <v>665</v>
      </c>
      <c r="D807" s="33">
        <v>43145</v>
      </c>
      <c r="E807" s="34" t="s">
        <v>37</v>
      </c>
      <c r="F807" s="35" t="s">
        <v>270</v>
      </c>
      <c r="G807" s="36"/>
      <c r="H807" s="37"/>
      <c r="I807" s="38"/>
      <c r="J807" s="39" t="s">
        <v>39</v>
      </c>
      <c r="K807" s="42"/>
      <c r="L807" s="40"/>
      <c r="M807" s="41"/>
    </row>
    <row r="808" spans="1:13" ht="22.5" x14ac:dyDescent="0.2">
      <c r="A808" s="578">
        <v>159</v>
      </c>
      <c r="B808" s="57" t="s">
        <v>20</v>
      </c>
      <c r="C808" s="57" t="s">
        <v>21</v>
      </c>
      <c r="D808" s="57" t="s">
        <v>22</v>
      </c>
      <c r="E808" s="470" t="s">
        <v>23</v>
      </c>
      <c r="F808" s="484"/>
      <c r="G808" s="470" t="s">
        <v>14</v>
      </c>
      <c r="H808" s="485"/>
      <c r="I808" s="18"/>
      <c r="J808" s="19"/>
      <c r="K808" s="19"/>
      <c r="L808" s="19"/>
      <c r="M808" s="20"/>
    </row>
    <row r="809" spans="1:13" ht="123.75" x14ac:dyDescent="0.2">
      <c r="A809" s="579"/>
      <c r="B809" s="21" t="s">
        <v>662</v>
      </c>
      <c r="C809" s="21" t="s">
        <v>666</v>
      </c>
      <c r="D809" s="22">
        <v>43186</v>
      </c>
      <c r="E809" s="62"/>
      <c r="F809" s="63" t="s">
        <v>667</v>
      </c>
      <c r="G809" s="502" t="s">
        <v>665</v>
      </c>
      <c r="H809" s="503"/>
      <c r="I809" s="504"/>
      <c r="J809" s="23" t="s">
        <v>28</v>
      </c>
      <c r="K809" s="24"/>
      <c r="L809" s="25" t="s">
        <v>0</v>
      </c>
      <c r="M809" s="26">
        <v>414</v>
      </c>
    </row>
    <row r="810" spans="1:13" x14ac:dyDescent="0.2">
      <c r="A810" s="579"/>
      <c r="B810" s="58" t="s">
        <v>29</v>
      </c>
      <c r="C810" s="58" t="s">
        <v>30</v>
      </c>
      <c r="D810" s="58" t="s">
        <v>31</v>
      </c>
      <c r="E810" s="554" t="s">
        <v>32</v>
      </c>
      <c r="F810" s="555"/>
      <c r="G810" s="556"/>
      <c r="H810" s="557"/>
      <c r="I810" s="558"/>
      <c r="J810" s="27" t="s">
        <v>33</v>
      </c>
      <c r="K810" s="25"/>
      <c r="L810" s="28"/>
      <c r="M810" s="29"/>
    </row>
    <row r="811" spans="1:13" x14ac:dyDescent="0.2">
      <c r="A811" s="579"/>
      <c r="B811" s="58"/>
      <c r="C811" s="58"/>
      <c r="D811" s="58"/>
      <c r="E811" s="58"/>
      <c r="F811" s="58"/>
      <c r="G811" s="59"/>
      <c r="H811" s="60"/>
      <c r="I811" s="61"/>
      <c r="J811" s="30" t="s">
        <v>34</v>
      </c>
      <c r="K811" s="28"/>
      <c r="L811" s="28"/>
      <c r="M811" s="31"/>
    </row>
    <row r="812" spans="1:13" ht="23.25" thickBot="1" x14ac:dyDescent="0.25">
      <c r="A812" s="580"/>
      <c r="B812" s="43" t="s">
        <v>1657</v>
      </c>
      <c r="C812" s="32" t="s">
        <v>665</v>
      </c>
      <c r="D812" s="33">
        <v>43189</v>
      </c>
      <c r="E812" s="34" t="s">
        <v>37</v>
      </c>
      <c r="F812" s="35" t="s">
        <v>668</v>
      </c>
      <c r="G812" s="36"/>
      <c r="H812" s="37"/>
      <c r="I812" s="38"/>
      <c r="J812" s="39" t="s">
        <v>39</v>
      </c>
      <c r="K812" s="42"/>
      <c r="L812" s="40"/>
      <c r="M812" s="41"/>
    </row>
    <row r="813" spans="1:13" ht="22.5" x14ac:dyDescent="0.2">
      <c r="A813" s="578">
        <v>160</v>
      </c>
      <c r="B813" s="57" t="s">
        <v>20</v>
      </c>
      <c r="C813" s="57" t="s">
        <v>21</v>
      </c>
      <c r="D813" s="57" t="s">
        <v>22</v>
      </c>
      <c r="E813" s="470" t="s">
        <v>23</v>
      </c>
      <c r="F813" s="484"/>
      <c r="G813" s="470" t="s">
        <v>14</v>
      </c>
      <c r="H813" s="485"/>
      <c r="I813" s="18"/>
      <c r="J813" s="19"/>
      <c r="K813" s="19"/>
      <c r="L813" s="19"/>
      <c r="M813" s="20"/>
    </row>
    <row r="814" spans="1:13" ht="22.5" customHeight="1" x14ac:dyDescent="0.2">
      <c r="A814" s="579"/>
      <c r="B814" s="21" t="s">
        <v>670</v>
      </c>
      <c r="C814" s="21" t="s">
        <v>671</v>
      </c>
      <c r="D814" s="22">
        <v>43164</v>
      </c>
      <c r="E814" s="62"/>
      <c r="F814" s="63" t="s">
        <v>672</v>
      </c>
      <c r="G814" s="502" t="s">
        <v>646</v>
      </c>
      <c r="H814" s="503"/>
      <c r="I814" s="504"/>
      <c r="J814" s="23" t="s">
        <v>28</v>
      </c>
      <c r="K814" s="24"/>
      <c r="L814" s="25" t="s">
        <v>0</v>
      </c>
      <c r="M814" s="26">
        <v>219</v>
      </c>
    </row>
    <row r="815" spans="1:13" x14ac:dyDescent="0.2">
      <c r="A815" s="579"/>
      <c r="B815" s="58" t="s">
        <v>29</v>
      </c>
      <c r="C815" s="58" t="s">
        <v>30</v>
      </c>
      <c r="D815" s="58" t="s">
        <v>31</v>
      </c>
      <c r="E815" s="554" t="s">
        <v>32</v>
      </c>
      <c r="F815" s="555"/>
      <c r="G815" s="556"/>
      <c r="H815" s="557"/>
      <c r="I815" s="558"/>
      <c r="J815" s="27" t="s">
        <v>33</v>
      </c>
      <c r="K815" s="25"/>
      <c r="L815" s="28" t="s">
        <v>0</v>
      </c>
      <c r="M815" s="29">
        <v>200</v>
      </c>
    </row>
    <row r="816" spans="1:13" x14ac:dyDescent="0.2">
      <c r="A816" s="579"/>
      <c r="B816" s="58"/>
      <c r="C816" s="58"/>
      <c r="D816" s="58"/>
      <c r="E816" s="58"/>
      <c r="F816" s="58"/>
      <c r="G816" s="59"/>
      <c r="H816" s="60"/>
      <c r="I816" s="61"/>
      <c r="J816" s="30" t="s">
        <v>34</v>
      </c>
      <c r="K816" s="28"/>
      <c r="L816" s="28"/>
      <c r="M816" s="31"/>
    </row>
    <row r="817" spans="1:13" ht="23.25" thickBot="1" x14ac:dyDescent="0.25">
      <c r="A817" s="580"/>
      <c r="B817" s="32"/>
      <c r="C817" s="32" t="s">
        <v>646</v>
      </c>
      <c r="D817" s="33">
        <v>43165</v>
      </c>
      <c r="E817" s="34" t="s">
        <v>37</v>
      </c>
      <c r="F817" s="35" t="s">
        <v>673</v>
      </c>
      <c r="G817" s="36"/>
      <c r="H817" s="37"/>
      <c r="I817" s="38"/>
      <c r="J817" s="39" t="s">
        <v>39</v>
      </c>
      <c r="K817" s="42"/>
      <c r="L817" s="40"/>
      <c r="M817" s="41"/>
    </row>
    <row r="818" spans="1:13" ht="22.5" x14ac:dyDescent="0.2">
      <c r="A818" s="578">
        <v>161</v>
      </c>
      <c r="B818" s="57" t="s">
        <v>20</v>
      </c>
      <c r="C818" s="57" t="s">
        <v>21</v>
      </c>
      <c r="D818" s="57" t="s">
        <v>22</v>
      </c>
      <c r="E818" s="470" t="s">
        <v>23</v>
      </c>
      <c r="F818" s="484"/>
      <c r="G818" s="470" t="s">
        <v>14</v>
      </c>
      <c r="H818" s="485"/>
      <c r="I818" s="18"/>
      <c r="J818" s="19"/>
      <c r="K818" s="19"/>
      <c r="L818" s="19"/>
      <c r="M818" s="20"/>
    </row>
    <row r="819" spans="1:13" ht="56.25" x14ac:dyDescent="0.2">
      <c r="A819" s="579"/>
      <c r="B819" s="21" t="s">
        <v>670</v>
      </c>
      <c r="C819" s="21" t="s">
        <v>674</v>
      </c>
      <c r="D819" s="22">
        <v>43167</v>
      </c>
      <c r="E819" s="62"/>
      <c r="F819" s="63" t="s">
        <v>675</v>
      </c>
      <c r="G819" s="502" t="s">
        <v>646</v>
      </c>
      <c r="H819" s="503"/>
      <c r="I819" s="504"/>
      <c r="J819" s="23" t="s">
        <v>28</v>
      </c>
      <c r="K819" s="24"/>
      <c r="L819" s="25" t="s">
        <v>0</v>
      </c>
      <c r="M819" s="26">
        <v>75</v>
      </c>
    </row>
    <row r="820" spans="1:13" x14ac:dyDescent="0.2">
      <c r="A820" s="579"/>
      <c r="B820" s="58" t="s">
        <v>29</v>
      </c>
      <c r="C820" s="58" t="s">
        <v>30</v>
      </c>
      <c r="D820" s="58" t="s">
        <v>31</v>
      </c>
      <c r="E820" s="554" t="s">
        <v>32</v>
      </c>
      <c r="F820" s="555"/>
      <c r="G820" s="556"/>
      <c r="H820" s="557"/>
      <c r="I820" s="558"/>
      <c r="J820" s="27" t="s">
        <v>33</v>
      </c>
      <c r="K820" s="25"/>
      <c r="L820" s="28" t="s">
        <v>0</v>
      </c>
      <c r="M820" s="29">
        <v>200</v>
      </c>
    </row>
    <row r="821" spans="1:13" x14ac:dyDescent="0.2">
      <c r="A821" s="579"/>
      <c r="B821" s="58"/>
      <c r="C821" s="58"/>
      <c r="D821" s="58"/>
      <c r="E821" s="58"/>
      <c r="F821" s="58"/>
      <c r="G821" s="59"/>
      <c r="H821" s="60"/>
      <c r="I821" s="61"/>
      <c r="J821" s="30" t="s">
        <v>34</v>
      </c>
      <c r="K821" s="28"/>
      <c r="L821" s="28"/>
      <c r="M821" s="31"/>
    </row>
    <row r="822" spans="1:13" ht="23.25" thickBot="1" x14ac:dyDescent="0.25">
      <c r="A822" s="580"/>
      <c r="B822" s="43" t="s">
        <v>1657</v>
      </c>
      <c r="C822" s="32" t="s">
        <v>646</v>
      </c>
      <c r="D822" s="33">
        <v>43168</v>
      </c>
      <c r="E822" s="34" t="s">
        <v>37</v>
      </c>
      <c r="F822" s="35" t="s">
        <v>676</v>
      </c>
      <c r="G822" s="36"/>
      <c r="H822" s="37"/>
      <c r="I822" s="38"/>
      <c r="J822" s="39" t="s">
        <v>39</v>
      </c>
      <c r="K822" s="42"/>
      <c r="L822" s="40"/>
      <c r="M822" s="41"/>
    </row>
    <row r="823" spans="1:13" ht="22.5" x14ac:dyDescent="0.2">
      <c r="A823" s="578">
        <v>162</v>
      </c>
      <c r="B823" s="57" t="s">
        <v>20</v>
      </c>
      <c r="C823" s="57" t="s">
        <v>21</v>
      </c>
      <c r="D823" s="57" t="s">
        <v>22</v>
      </c>
      <c r="E823" s="470" t="s">
        <v>23</v>
      </c>
      <c r="F823" s="484"/>
      <c r="G823" s="470" t="s">
        <v>14</v>
      </c>
      <c r="H823" s="485"/>
      <c r="I823" s="18"/>
      <c r="J823" s="19"/>
      <c r="K823" s="19"/>
      <c r="L823" s="19"/>
      <c r="M823" s="20"/>
    </row>
    <row r="824" spans="1:13" ht="67.5" x14ac:dyDescent="0.2">
      <c r="A824" s="579"/>
      <c r="B824" s="21" t="s">
        <v>670</v>
      </c>
      <c r="C824" s="21" t="s">
        <v>677</v>
      </c>
      <c r="D824" s="22">
        <v>43180</v>
      </c>
      <c r="E824" s="62"/>
      <c r="F824" s="63" t="s">
        <v>678</v>
      </c>
      <c r="G824" s="502" t="s">
        <v>646</v>
      </c>
      <c r="H824" s="503"/>
      <c r="I824" s="504"/>
      <c r="J824" s="23" t="s">
        <v>28</v>
      </c>
      <c r="K824" s="24"/>
      <c r="L824" s="25" t="s">
        <v>0</v>
      </c>
      <c r="M824" s="26">
        <v>200</v>
      </c>
    </row>
    <row r="825" spans="1:13" x14ac:dyDescent="0.2">
      <c r="A825" s="579"/>
      <c r="B825" s="58" t="s">
        <v>29</v>
      </c>
      <c r="C825" s="58" t="s">
        <v>30</v>
      </c>
      <c r="D825" s="58" t="s">
        <v>31</v>
      </c>
      <c r="E825" s="554" t="s">
        <v>32</v>
      </c>
      <c r="F825" s="555"/>
      <c r="G825" s="556"/>
      <c r="H825" s="557"/>
      <c r="I825" s="558"/>
      <c r="J825" s="27" t="s">
        <v>33</v>
      </c>
      <c r="K825" s="25"/>
      <c r="L825" s="28" t="s">
        <v>0</v>
      </c>
      <c r="M825" s="29">
        <v>200</v>
      </c>
    </row>
    <row r="826" spans="1:13" x14ac:dyDescent="0.2">
      <c r="A826" s="579"/>
      <c r="B826" s="58"/>
      <c r="C826" s="58"/>
      <c r="D826" s="58"/>
      <c r="E826" s="58"/>
      <c r="F826" s="58"/>
      <c r="G826" s="59"/>
      <c r="H826" s="60"/>
      <c r="I826" s="61"/>
      <c r="J826" s="30" t="s">
        <v>34</v>
      </c>
      <c r="K826" s="28"/>
      <c r="L826" s="28"/>
      <c r="M826" s="31"/>
    </row>
    <row r="827" spans="1:13" ht="23.25" thickBot="1" x14ac:dyDescent="0.25">
      <c r="A827" s="580"/>
      <c r="B827" s="43" t="s">
        <v>1657</v>
      </c>
      <c r="C827" s="32" t="s">
        <v>646</v>
      </c>
      <c r="D827" s="33">
        <v>43181</v>
      </c>
      <c r="E827" s="34" t="s">
        <v>37</v>
      </c>
      <c r="F827" s="35" t="s">
        <v>679</v>
      </c>
      <c r="G827" s="36"/>
      <c r="H827" s="37"/>
      <c r="I827" s="38"/>
      <c r="J827" s="39" t="s">
        <v>39</v>
      </c>
      <c r="K827" s="42"/>
      <c r="L827" s="40"/>
      <c r="M827" s="41"/>
    </row>
    <row r="828" spans="1:13" ht="22.5" x14ac:dyDescent="0.2">
      <c r="A828" s="578">
        <v>163</v>
      </c>
      <c r="B828" s="57" t="s">
        <v>20</v>
      </c>
      <c r="C828" s="57" t="s">
        <v>21</v>
      </c>
      <c r="D828" s="57" t="s">
        <v>22</v>
      </c>
      <c r="E828" s="470" t="s">
        <v>23</v>
      </c>
      <c r="F828" s="484"/>
      <c r="G828" s="470" t="s">
        <v>14</v>
      </c>
      <c r="H828" s="485"/>
      <c r="I828" s="18"/>
      <c r="J828" s="19"/>
      <c r="K828" s="19"/>
      <c r="L828" s="19"/>
      <c r="M828" s="20"/>
    </row>
    <row r="829" spans="1:13" ht="67.5" x14ac:dyDescent="0.2">
      <c r="A829" s="579"/>
      <c r="B829" s="21" t="s">
        <v>670</v>
      </c>
      <c r="C829" s="21" t="s">
        <v>680</v>
      </c>
      <c r="D829" s="22">
        <v>43173</v>
      </c>
      <c r="E829" s="62"/>
      <c r="F829" s="63" t="s">
        <v>681</v>
      </c>
      <c r="G829" s="502" t="s">
        <v>646</v>
      </c>
      <c r="H829" s="503"/>
      <c r="I829" s="504"/>
      <c r="J829" s="23" t="s">
        <v>28</v>
      </c>
      <c r="K829" s="24"/>
      <c r="L829" s="25" t="s">
        <v>0</v>
      </c>
      <c r="M829" s="26">
        <v>299</v>
      </c>
    </row>
    <row r="830" spans="1:13" x14ac:dyDescent="0.2">
      <c r="A830" s="579"/>
      <c r="B830" s="58" t="s">
        <v>29</v>
      </c>
      <c r="C830" s="58" t="s">
        <v>30</v>
      </c>
      <c r="D830" s="58" t="s">
        <v>31</v>
      </c>
      <c r="E830" s="554" t="s">
        <v>32</v>
      </c>
      <c r="F830" s="555"/>
      <c r="G830" s="556"/>
      <c r="H830" s="557"/>
      <c r="I830" s="558"/>
      <c r="J830" s="27" t="s">
        <v>33</v>
      </c>
      <c r="K830" s="25"/>
      <c r="L830" s="28" t="s">
        <v>0</v>
      </c>
      <c r="M830" s="29">
        <v>200</v>
      </c>
    </row>
    <row r="831" spans="1:13" x14ac:dyDescent="0.2">
      <c r="A831" s="579"/>
      <c r="B831" s="58"/>
      <c r="C831" s="58"/>
      <c r="D831" s="58"/>
      <c r="E831" s="58"/>
      <c r="F831" s="58"/>
      <c r="G831" s="59"/>
      <c r="H831" s="60"/>
      <c r="I831" s="61"/>
      <c r="J831" s="30" t="s">
        <v>34</v>
      </c>
      <c r="K831" s="28"/>
      <c r="L831" s="28"/>
      <c r="M831" s="31"/>
    </row>
    <row r="832" spans="1:13" ht="23.25" thickBot="1" x14ac:dyDescent="0.25">
      <c r="A832" s="580"/>
      <c r="B832" s="43" t="s">
        <v>1657</v>
      </c>
      <c r="C832" s="32" t="s">
        <v>646</v>
      </c>
      <c r="D832" s="33">
        <v>43174</v>
      </c>
      <c r="E832" s="34" t="s">
        <v>37</v>
      </c>
      <c r="F832" s="35" t="s">
        <v>682</v>
      </c>
      <c r="G832" s="36"/>
      <c r="H832" s="37"/>
      <c r="I832" s="38"/>
      <c r="J832" s="39" t="s">
        <v>39</v>
      </c>
      <c r="K832" s="42"/>
      <c r="L832" s="40"/>
      <c r="M832" s="41"/>
    </row>
    <row r="833" spans="1:13" ht="22.5" x14ac:dyDescent="0.2">
      <c r="A833" s="578">
        <v>164</v>
      </c>
      <c r="B833" s="57" t="s">
        <v>20</v>
      </c>
      <c r="C833" s="57" t="s">
        <v>21</v>
      </c>
      <c r="D833" s="57" t="s">
        <v>22</v>
      </c>
      <c r="E833" s="470" t="s">
        <v>23</v>
      </c>
      <c r="F833" s="484"/>
      <c r="G833" s="470" t="s">
        <v>14</v>
      </c>
      <c r="H833" s="485"/>
      <c r="I833" s="18"/>
      <c r="J833" s="19"/>
      <c r="K833" s="19"/>
      <c r="L833" s="19"/>
      <c r="M833" s="20"/>
    </row>
    <row r="834" spans="1:13" ht="56.25" x14ac:dyDescent="0.2">
      <c r="A834" s="579"/>
      <c r="B834" s="21" t="s">
        <v>670</v>
      </c>
      <c r="C834" s="21" t="s">
        <v>683</v>
      </c>
      <c r="D834" s="22">
        <v>43171</v>
      </c>
      <c r="E834" s="62"/>
      <c r="F834" s="63" t="s">
        <v>684</v>
      </c>
      <c r="G834" s="502" t="s">
        <v>646</v>
      </c>
      <c r="H834" s="503"/>
      <c r="I834" s="504"/>
      <c r="J834" s="23" t="s">
        <v>28</v>
      </c>
      <c r="K834" s="24"/>
      <c r="L834" s="25" t="s">
        <v>0</v>
      </c>
      <c r="M834" s="26">
        <v>205</v>
      </c>
    </row>
    <row r="835" spans="1:13" x14ac:dyDescent="0.2">
      <c r="A835" s="579"/>
      <c r="B835" s="58" t="s">
        <v>29</v>
      </c>
      <c r="C835" s="58" t="s">
        <v>30</v>
      </c>
      <c r="D835" s="58" t="s">
        <v>31</v>
      </c>
      <c r="E835" s="554" t="s">
        <v>32</v>
      </c>
      <c r="F835" s="555"/>
      <c r="G835" s="556"/>
      <c r="H835" s="557"/>
      <c r="I835" s="558"/>
      <c r="J835" s="27" t="s">
        <v>33</v>
      </c>
      <c r="K835" s="25"/>
      <c r="L835" s="28" t="s">
        <v>0</v>
      </c>
      <c r="M835" s="29">
        <v>200</v>
      </c>
    </row>
    <row r="836" spans="1:13" x14ac:dyDescent="0.2">
      <c r="A836" s="579"/>
      <c r="B836" s="58"/>
      <c r="C836" s="58"/>
      <c r="D836" s="58"/>
      <c r="E836" s="58"/>
      <c r="F836" s="58"/>
      <c r="G836" s="59"/>
      <c r="H836" s="60"/>
      <c r="I836" s="61"/>
      <c r="J836" s="30" t="s">
        <v>34</v>
      </c>
      <c r="K836" s="28"/>
      <c r="L836" s="28"/>
      <c r="M836" s="31"/>
    </row>
    <row r="837" spans="1:13" ht="23.25" thickBot="1" x14ac:dyDescent="0.25">
      <c r="A837" s="580"/>
      <c r="B837" s="43" t="s">
        <v>1657</v>
      </c>
      <c r="C837" s="32" t="s">
        <v>646</v>
      </c>
      <c r="D837" s="33">
        <v>43172</v>
      </c>
      <c r="E837" s="34" t="s">
        <v>37</v>
      </c>
      <c r="F837" s="35" t="s">
        <v>567</v>
      </c>
      <c r="G837" s="36"/>
      <c r="H837" s="37"/>
      <c r="I837" s="38"/>
      <c r="J837" s="39" t="s">
        <v>39</v>
      </c>
      <c r="K837" s="42"/>
      <c r="L837" s="40"/>
      <c r="M837" s="41"/>
    </row>
    <row r="838" spans="1:13" ht="22.5" x14ac:dyDescent="0.2">
      <c r="A838" s="578">
        <v>165</v>
      </c>
      <c r="B838" s="57" t="s">
        <v>20</v>
      </c>
      <c r="C838" s="57" t="s">
        <v>21</v>
      </c>
      <c r="D838" s="57" t="s">
        <v>22</v>
      </c>
      <c r="E838" s="470" t="s">
        <v>23</v>
      </c>
      <c r="F838" s="484"/>
      <c r="G838" s="470" t="s">
        <v>14</v>
      </c>
      <c r="H838" s="485"/>
      <c r="I838" s="18"/>
      <c r="J838" s="19"/>
      <c r="K838" s="19"/>
      <c r="L838" s="19"/>
      <c r="M838" s="20"/>
    </row>
    <row r="839" spans="1:13" ht="78.75" x14ac:dyDescent="0.2">
      <c r="A839" s="579"/>
      <c r="B839" s="21" t="s">
        <v>685</v>
      </c>
      <c r="C839" s="21" t="s">
        <v>686</v>
      </c>
      <c r="D839" s="22">
        <v>43173</v>
      </c>
      <c r="E839" s="62"/>
      <c r="F839" s="63" t="s">
        <v>189</v>
      </c>
      <c r="G839" s="502" t="s">
        <v>190</v>
      </c>
      <c r="H839" s="503"/>
      <c r="I839" s="504"/>
      <c r="J839" s="23" t="s">
        <v>28</v>
      </c>
      <c r="K839" s="24"/>
      <c r="L839" s="25" t="s">
        <v>0</v>
      </c>
      <c r="M839" s="26">
        <v>240</v>
      </c>
    </row>
    <row r="840" spans="1:13" x14ac:dyDescent="0.2">
      <c r="A840" s="579"/>
      <c r="B840" s="58" t="s">
        <v>29</v>
      </c>
      <c r="C840" s="58" t="s">
        <v>30</v>
      </c>
      <c r="D840" s="58" t="s">
        <v>31</v>
      </c>
      <c r="E840" s="554" t="s">
        <v>32</v>
      </c>
      <c r="F840" s="555"/>
      <c r="G840" s="556"/>
      <c r="H840" s="557"/>
      <c r="I840" s="558"/>
      <c r="J840" s="27" t="s">
        <v>33</v>
      </c>
      <c r="K840" s="25"/>
      <c r="L840" s="28" t="s">
        <v>0</v>
      </c>
      <c r="M840" s="29">
        <v>440</v>
      </c>
    </row>
    <row r="841" spans="1:13" x14ac:dyDescent="0.2">
      <c r="A841" s="579"/>
      <c r="B841" s="58"/>
      <c r="C841" s="58"/>
      <c r="D841" s="58"/>
      <c r="E841" s="58"/>
      <c r="F841" s="58"/>
      <c r="G841" s="59"/>
      <c r="H841" s="60"/>
      <c r="I841" s="61"/>
      <c r="J841" s="30" t="s">
        <v>34</v>
      </c>
      <c r="K841" s="28"/>
      <c r="L841" s="28"/>
      <c r="M841" s="31"/>
    </row>
    <row r="842" spans="1:13" ht="23.25" thickBot="1" x14ac:dyDescent="0.25">
      <c r="A842" s="580"/>
      <c r="B842" s="43" t="s">
        <v>1645</v>
      </c>
      <c r="C842" s="32" t="s">
        <v>190</v>
      </c>
      <c r="D842" s="33">
        <v>43175</v>
      </c>
      <c r="E842" s="34" t="s">
        <v>37</v>
      </c>
      <c r="F842" s="35" t="s">
        <v>183</v>
      </c>
      <c r="G842" s="36"/>
      <c r="H842" s="37"/>
      <c r="I842" s="38"/>
      <c r="J842" s="39" t="s">
        <v>39</v>
      </c>
      <c r="K842" s="42"/>
      <c r="L842" s="40" t="s">
        <v>0</v>
      </c>
      <c r="M842" s="41">
        <v>165</v>
      </c>
    </row>
    <row r="843" spans="1:13" ht="22.5" x14ac:dyDescent="0.2">
      <c r="A843" s="578">
        <v>166</v>
      </c>
      <c r="B843" s="57" t="s">
        <v>20</v>
      </c>
      <c r="C843" s="57" t="s">
        <v>21</v>
      </c>
      <c r="D843" s="57" t="s">
        <v>22</v>
      </c>
      <c r="E843" s="470" t="s">
        <v>23</v>
      </c>
      <c r="F843" s="484"/>
      <c r="G843" s="470" t="s">
        <v>14</v>
      </c>
      <c r="H843" s="485"/>
      <c r="I843" s="18"/>
      <c r="J843" s="19"/>
      <c r="K843" s="19"/>
      <c r="L843" s="19"/>
      <c r="M843" s="20"/>
    </row>
    <row r="844" spans="1:13" ht="213.75" x14ac:dyDescent="0.2">
      <c r="A844" s="579"/>
      <c r="B844" s="21" t="s">
        <v>687</v>
      </c>
      <c r="C844" s="21" t="s">
        <v>688</v>
      </c>
      <c r="D844" s="22">
        <v>43067</v>
      </c>
      <c r="E844" s="62"/>
      <c r="F844" s="63" t="s">
        <v>56</v>
      </c>
      <c r="G844" s="502" t="s">
        <v>689</v>
      </c>
      <c r="H844" s="503"/>
      <c r="I844" s="504"/>
      <c r="J844" s="23" t="s">
        <v>28</v>
      </c>
      <c r="K844" s="24"/>
      <c r="L844" s="25" t="s">
        <v>0</v>
      </c>
      <c r="M844" s="26">
        <v>279</v>
      </c>
    </row>
    <row r="845" spans="1:13" x14ac:dyDescent="0.2">
      <c r="A845" s="579"/>
      <c r="B845" s="58" t="s">
        <v>29</v>
      </c>
      <c r="C845" s="58" t="s">
        <v>30</v>
      </c>
      <c r="D845" s="58" t="s">
        <v>31</v>
      </c>
      <c r="E845" s="554" t="s">
        <v>32</v>
      </c>
      <c r="F845" s="555"/>
      <c r="G845" s="556"/>
      <c r="H845" s="557"/>
      <c r="I845" s="558"/>
      <c r="J845" s="27" t="s">
        <v>33</v>
      </c>
      <c r="K845" s="25"/>
      <c r="L845" s="28" t="s">
        <v>0</v>
      </c>
      <c r="M845" s="29">
        <v>412.4</v>
      </c>
    </row>
    <row r="846" spans="1:13" x14ac:dyDescent="0.2">
      <c r="A846" s="579"/>
      <c r="B846" s="58"/>
      <c r="C846" s="58"/>
      <c r="D846" s="58"/>
      <c r="E846" s="58"/>
      <c r="F846" s="58"/>
      <c r="G846" s="59"/>
      <c r="H846" s="60"/>
      <c r="I846" s="61"/>
      <c r="J846" s="30" t="s">
        <v>34</v>
      </c>
      <c r="K846" s="28"/>
      <c r="L846" s="28" t="s">
        <v>0</v>
      </c>
      <c r="M846" s="31">
        <v>103.5</v>
      </c>
    </row>
    <row r="847" spans="1:13" ht="23.25" thickBot="1" x14ac:dyDescent="0.25">
      <c r="A847" s="580"/>
      <c r="B847" s="43" t="s">
        <v>1659</v>
      </c>
      <c r="C847" s="32" t="s">
        <v>689</v>
      </c>
      <c r="D847" s="33">
        <v>43068</v>
      </c>
      <c r="E847" s="34" t="s">
        <v>37</v>
      </c>
      <c r="F847" s="35" t="s">
        <v>690</v>
      </c>
      <c r="G847" s="36"/>
      <c r="H847" s="37"/>
      <c r="I847" s="38"/>
      <c r="J847" s="39" t="s">
        <v>39</v>
      </c>
      <c r="K847" s="42"/>
      <c r="L847" s="40" t="s">
        <v>0</v>
      </c>
      <c r="M847" s="41">
        <v>80</v>
      </c>
    </row>
    <row r="848" spans="1:13" ht="22.5" x14ac:dyDescent="0.2">
      <c r="A848" s="578">
        <v>167</v>
      </c>
      <c r="B848" s="57" t="s">
        <v>20</v>
      </c>
      <c r="C848" s="57" t="s">
        <v>21</v>
      </c>
      <c r="D848" s="57" t="s">
        <v>22</v>
      </c>
      <c r="E848" s="470" t="s">
        <v>23</v>
      </c>
      <c r="F848" s="484"/>
      <c r="G848" s="470" t="s">
        <v>14</v>
      </c>
      <c r="H848" s="485"/>
      <c r="I848" s="18"/>
      <c r="J848" s="19"/>
      <c r="K848" s="19"/>
      <c r="L848" s="19"/>
      <c r="M848" s="20"/>
    </row>
    <row r="849" spans="1:13" ht="123.75" x14ac:dyDescent="0.2">
      <c r="A849" s="579"/>
      <c r="B849" s="21" t="s">
        <v>687</v>
      </c>
      <c r="C849" s="21" t="s">
        <v>691</v>
      </c>
      <c r="D849" s="22">
        <v>43170</v>
      </c>
      <c r="E849" s="62"/>
      <c r="F849" s="63" t="s">
        <v>692</v>
      </c>
      <c r="G849" s="502" t="s">
        <v>693</v>
      </c>
      <c r="H849" s="503"/>
      <c r="I849" s="504"/>
      <c r="J849" s="23" t="s">
        <v>28</v>
      </c>
      <c r="K849" s="24"/>
      <c r="L849" s="25" t="s">
        <v>0</v>
      </c>
      <c r="M849" s="26">
        <v>501</v>
      </c>
    </row>
    <row r="850" spans="1:13" x14ac:dyDescent="0.2">
      <c r="A850" s="579"/>
      <c r="B850" s="58" t="s">
        <v>29</v>
      </c>
      <c r="C850" s="58" t="s">
        <v>30</v>
      </c>
      <c r="D850" s="58" t="s">
        <v>31</v>
      </c>
      <c r="E850" s="554" t="s">
        <v>32</v>
      </c>
      <c r="F850" s="555"/>
      <c r="G850" s="556"/>
      <c r="H850" s="557"/>
      <c r="I850" s="558"/>
      <c r="J850" s="27" t="s">
        <v>33</v>
      </c>
      <c r="K850" s="25"/>
      <c r="L850" s="28" t="s">
        <v>0</v>
      </c>
      <c r="M850" s="29">
        <v>782.6</v>
      </c>
    </row>
    <row r="851" spans="1:13" x14ac:dyDescent="0.2">
      <c r="A851" s="579"/>
      <c r="B851" s="58"/>
      <c r="C851" s="58"/>
      <c r="D851" s="58"/>
      <c r="E851" s="58"/>
      <c r="F851" s="58"/>
      <c r="G851" s="59"/>
      <c r="H851" s="60"/>
      <c r="I851" s="61"/>
      <c r="J851" s="30" t="s">
        <v>34</v>
      </c>
      <c r="K851" s="28"/>
      <c r="L851" s="28"/>
      <c r="M851" s="31"/>
    </row>
    <row r="852" spans="1:13" ht="23.25" thickBot="1" x14ac:dyDescent="0.25">
      <c r="A852" s="580"/>
      <c r="B852" s="43" t="s">
        <v>1659</v>
      </c>
      <c r="C852" s="32" t="s">
        <v>693</v>
      </c>
      <c r="D852" s="33">
        <v>43173</v>
      </c>
      <c r="E852" s="34" t="s">
        <v>37</v>
      </c>
      <c r="F852" s="35" t="s">
        <v>694</v>
      </c>
      <c r="G852" s="36"/>
      <c r="H852" s="37"/>
      <c r="I852" s="38"/>
      <c r="J852" s="39" t="s">
        <v>39</v>
      </c>
      <c r="K852" s="42"/>
      <c r="L852" s="40" t="s">
        <v>0</v>
      </c>
      <c r="M852" s="41">
        <v>565</v>
      </c>
    </row>
    <row r="853" spans="1:13" ht="22.5" x14ac:dyDescent="0.2">
      <c r="A853" s="578">
        <v>168</v>
      </c>
      <c r="B853" s="57" t="s">
        <v>20</v>
      </c>
      <c r="C853" s="57" t="s">
        <v>21</v>
      </c>
      <c r="D853" s="57" t="s">
        <v>22</v>
      </c>
      <c r="E853" s="470" t="s">
        <v>23</v>
      </c>
      <c r="F853" s="484"/>
      <c r="G853" s="470" t="s">
        <v>14</v>
      </c>
      <c r="H853" s="485"/>
      <c r="I853" s="18"/>
      <c r="J853" s="19"/>
      <c r="K853" s="19"/>
      <c r="L853" s="19"/>
      <c r="M853" s="20"/>
    </row>
    <row r="854" spans="1:13" ht="90" x14ac:dyDescent="0.2">
      <c r="A854" s="579"/>
      <c r="B854" s="21" t="s">
        <v>695</v>
      </c>
      <c r="C854" s="21" t="s">
        <v>696</v>
      </c>
      <c r="D854" s="22">
        <v>43057</v>
      </c>
      <c r="E854" s="62"/>
      <c r="F854" s="63" t="s">
        <v>461</v>
      </c>
      <c r="G854" s="502" t="s">
        <v>697</v>
      </c>
      <c r="H854" s="503"/>
      <c r="I854" s="504"/>
      <c r="J854" s="23" t="s">
        <v>28</v>
      </c>
      <c r="K854" s="24"/>
      <c r="L854" s="25" t="s">
        <v>0</v>
      </c>
      <c r="M854" s="26">
        <v>963</v>
      </c>
    </row>
    <row r="855" spans="1:13" x14ac:dyDescent="0.2">
      <c r="A855" s="579"/>
      <c r="B855" s="58" t="s">
        <v>29</v>
      </c>
      <c r="C855" s="58" t="s">
        <v>30</v>
      </c>
      <c r="D855" s="58" t="s">
        <v>31</v>
      </c>
      <c r="E855" s="554" t="s">
        <v>32</v>
      </c>
      <c r="F855" s="555"/>
      <c r="G855" s="556"/>
      <c r="H855" s="557"/>
      <c r="I855" s="558"/>
      <c r="J855" s="27" t="s">
        <v>33</v>
      </c>
      <c r="K855" s="25"/>
      <c r="L855" s="28" t="s">
        <v>0</v>
      </c>
      <c r="M855" s="29">
        <v>2853.42</v>
      </c>
    </row>
    <row r="856" spans="1:13" x14ac:dyDescent="0.2">
      <c r="A856" s="579"/>
      <c r="B856" s="58"/>
      <c r="C856" s="58"/>
      <c r="D856" s="58"/>
      <c r="E856" s="58"/>
      <c r="F856" s="58"/>
      <c r="G856" s="59"/>
      <c r="H856" s="60"/>
      <c r="I856" s="61"/>
      <c r="J856" s="30" t="s">
        <v>34</v>
      </c>
      <c r="K856" s="28"/>
      <c r="L856" s="28"/>
      <c r="M856" s="31"/>
    </row>
    <row r="857" spans="1:13" ht="23.25" thickBot="1" x14ac:dyDescent="0.25">
      <c r="A857" s="580"/>
      <c r="B857" s="43" t="s">
        <v>1596</v>
      </c>
      <c r="C857" s="32" t="s">
        <v>697</v>
      </c>
      <c r="D857" s="33">
        <v>43061</v>
      </c>
      <c r="E857" s="34" t="s">
        <v>37</v>
      </c>
      <c r="F857" s="35" t="s">
        <v>698</v>
      </c>
      <c r="G857" s="36"/>
      <c r="H857" s="37"/>
      <c r="I857" s="38"/>
      <c r="J857" s="39" t="s">
        <v>39</v>
      </c>
      <c r="K857" s="42"/>
      <c r="L857" s="40"/>
      <c r="M857" s="41"/>
    </row>
    <row r="858" spans="1:13" ht="22.5" x14ac:dyDescent="0.2">
      <c r="A858" s="578">
        <v>169</v>
      </c>
      <c r="B858" s="57" t="s">
        <v>20</v>
      </c>
      <c r="C858" s="57" t="s">
        <v>21</v>
      </c>
      <c r="D858" s="57" t="s">
        <v>22</v>
      </c>
      <c r="E858" s="470" t="s">
        <v>23</v>
      </c>
      <c r="F858" s="484"/>
      <c r="G858" s="470" t="s">
        <v>14</v>
      </c>
      <c r="H858" s="485"/>
      <c r="I858" s="18"/>
      <c r="J858" s="19"/>
      <c r="K858" s="19"/>
      <c r="L858" s="19"/>
      <c r="M858" s="20"/>
    </row>
    <row r="859" spans="1:13" ht="56.25" x14ac:dyDescent="0.2">
      <c r="A859" s="579"/>
      <c r="B859" s="21" t="s">
        <v>699</v>
      </c>
      <c r="C859" s="21" t="s">
        <v>700</v>
      </c>
      <c r="D859" s="22">
        <v>43167</v>
      </c>
      <c r="E859" s="62"/>
      <c r="F859" s="63" t="s">
        <v>64</v>
      </c>
      <c r="G859" s="502" t="s">
        <v>701</v>
      </c>
      <c r="H859" s="503"/>
      <c r="I859" s="504"/>
      <c r="J859" s="23" t="s">
        <v>28</v>
      </c>
      <c r="K859" s="24"/>
      <c r="L859" s="25" t="s">
        <v>0</v>
      </c>
      <c r="M859" s="26">
        <v>259</v>
      </c>
    </row>
    <row r="860" spans="1:13" x14ac:dyDescent="0.2">
      <c r="A860" s="579"/>
      <c r="B860" s="58" t="s">
        <v>29</v>
      </c>
      <c r="C860" s="58" t="s">
        <v>30</v>
      </c>
      <c r="D860" s="58" t="s">
        <v>31</v>
      </c>
      <c r="E860" s="554" t="s">
        <v>32</v>
      </c>
      <c r="F860" s="555"/>
      <c r="G860" s="556"/>
      <c r="H860" s="557"/>
      <c r="I860" s="558"/>
      <c r="J860" s="27" t="s">
        <v>33</v>
      </c>
      <c r="K860" s="25"/>
      <c r="L860" s="28" t="s">
        <v>0</v>
      </c>
      <c r="M860" s="29">
        <v>602.87</v>
      </c>
    </row>
    <row r="861" spans="1:13" x14ac:dyDescent="0.2">
      <c r="A861" s="579"/>
      <c r="B861" s="58"/>
      <c r="C861" s="58"/>
      <c r="D861" s="58"/>
      <c r="E861" s="58"/>
      <c r="F861" s="58"/>
      <c r="G861" s="59"/>
      <c r="H861" s="60"/>
      <c r="I861" s="61"/>
      <c r="J861" s="30" t="s">
        <v>34</v>
      </c>
      <c r="K861" s="28"/>
      <c r="L861" s="28"/>
      <c r="M861" s="31"/>
    </row>
    <row r="862" spans="1:13" ht="23.25" thickBot="1" x14ac:dyDescent="0.25">
      <c r="A862" s="580"/>
      <c r="B862" s="32"/>
      <c r="C862" s="32" t="s">
        <v>701</v>
      </c>
      <c r="D862" s="33">
        <v>43168</v>
      </c>
      <c r="E862" s="34" t="s">
        <v>37</v>
      </c>
      <c r="F862" s="35" t="s">
        <v>676</v>
      </c>
      <c r="G862" s="36"/>
      <c r="H862" s="37"/>
      <c r="I862" s="38"/>
      <c r="J862" s="39" t="s">
        <v>39</v>
      </c>
      <c r="K862" s="42"/>
      <c r="L862" s="40"/>
      <c r="M862" s="41"/>
    </row>
    <row r="863" spans="1:13" ht="22.5" x14ac:dyDescent="0.2">
      <c r="A863" s="578">
        <v>170</v>
      </c>
      <c r="B863" s="57" t="s">
        <v>20</v>
      </c>
      <c r="C863" s="57" t="s">
        <v>21</v>
      </c>
      <c r="D863" s="57" t="s">
        <v>22</v>
      </c>
      <c r="E863" s="470" t="s">
        <v>23</v>
      </c>
      <c r="F863" s="484"/>
      <c r="G863" s="470" t="s">
        <v>14</v>
      </c>
      <c r="H863" s="485"/>
      <c r="I863" s="18"/>
      <c r="J863" s="19"/>
      <c r="K863" s="19"/>
      <c r="L863" s="19"/>
      <c r="M863" s="20"/>
    </row>
    <row r="864" spans="1:13" ht="146.25" x14ac:dyDescent="0.2">
      <c r="A864" s="579"/>
      <c r="B864" s="21" t="s">
        <v>702</v>
      </c>
      <c r="C864" s="21" t="s">
        <v>703</v>
      </c>
      <c r="D864" s="22">
        <v>43166</v>
      </c>
      <c r="E864" s="62"/>
      <c r="F864" s="63" t="s">
        <v>692</v>
      </c>
      <c r="G864" s="502" t="s">
        <v>704</v>
      </c>
      <c r="H864" s="503"/>
      <c r="I864" s="504"/>
      <c r="J864" s="23" t="s">
        <v>28</v>
      </c>
      <c r="K864" s="24"/>
      <c r="L864" s="25" t="s">
        <v>0</v>
      </c>
      <c r="M864" s="26">
        <v>501</v>
      </c>
    </row>
    <row r="865" spans="1:13" x14ac:dyDescent="0.2">
      <c r="A865" s="579"/>
      <c r="B865" s="58" t="s">
        <v>29</v>
      </c>
      <c r="C865" s="58" t="s">
        <v>30</v>
      </c>
      <c r="D865" s="58" t="s">
        <v>31</v>
      </c>
      <c r="E865" s="554" t="s">
        <v>32</v>
      </c>
      <c r="F865" s="555"/>
      <c r="G865" s="556"/>
      <c r="H865" s="557"/>
      <c r="I865" s="558"/>
      <c r="J865" s="27" t="s">
        <v>33</v>
      </c>
      <c r="K865" s="25"/>
      <c r="L865" s="28"/>
      <c r="M865" s="29"/>
    </row>
    <row r="866" spans="1:13" x14ac:dyDescent="0.2">
      <c r="A866" s="579"/>
      <c r="B866" s="58"/>
      <c r="C866" s="58"/>
      <c r="D866" s="58"/>
      <c r="E866" s="58"/>
      <c r="F866" s="58"/>
      <c r="G866" s="59"/>
      <c r="H866" s="60"/>
      <c r="I866" s="61"/>
      <c r="J866" s="30" t="s">
        <v>34</v>
      </c>
      <c r="K866" s="28"/>
      <c r="L866" s="28"/>
      <c r="M866" s="31"/>
    </row>
    <row r="867" spans="1:13" ht="23.25" thickBot="1" x14ac:dyDescent="0.25">
      <c r="A867" s="580"/>
      <c r="B867" s="43" t="s">
        <v>1660</v>
      </c>
      <c r="C867" s="32" t="s">
        <v>704</v>
      </c>
      <c r="D867" s="33">
        <v>43169</v>
      </c>
      <c r="E867" s="34" t="s">
        <v>37</v>
      </c>
      <c r="F867" s="35" t="s">
        <v>705</v>
      </c>
      <c r="G867" s="36"/>
      <c r="H867" s="37"/>
      <c r="I867" s="38"/>
      <c r="J867" s="39" t="s">
        <v>39</v>
      </c>
      <c r="K867" s="42"/>
      <c r="L867" s="40"/>
      <c r="M867" s="41"/>
    </row>
    <row r="868" spans="1:13" ht="22.5" x14ac:dyDescent="0.2">
      <c r="A868" s="578">
        <v>171</v>
      </c>
      <c r="B868" s="57" t="s">
        <v>20</v>
      </c>
      <c r="C868" s="57" t="s">
        <v>21</v>
      </c>
      <c r="D868" s="57" t="s">
        <v>22</v>
      </c>
      <c r="E868" s="470" t="s">
        <v>23</v>
      </c>
      <c r="F868" s="484"/>
      <c r="G868" s="470" t="s">
        <v>14</v>
      </c>
      <c r="H868" s="485"/>
      <c r="I868" s="18"/>
      <c r="J868" s="19"/>
      <c r="K868" s="19"/>
      <c r="L868" s="19"/>
      <c r="M868" s="20"/>
    </row>
    <row r="869" spans="1:13" ht="90" x14ac:dyDescent="0.2">
      <c r="A869" s="579"/>
      <c r="B869" s="21" t="s">
        <v>706</v>
      </c>
      <c r="C869" s="21" t="s">
        <v>707</v>
      </c>
      <c r="D869" s="22">
        <v>43040</v>
      </c>
      <c r="E869" s="62"/>
      <c r="F869" s="63" t="s">
        <v>56</v>
      </c>
      <c r="G869" s="502" t="s">
        <v>708</v>
      </c>
      <c r="H869" s="503"/>
      <c r="I869" s="504"/>
      <c r="J869" s="23" t="s">
        <v>28</v>
      </c>
      <c r="K869" s="24"/>
      <c r="L869" s="25" t="s">
        <v>0</v>
      </c>
      <c r="M869" s="26">
        <v>201</v>
      </c>
    </row>
    <row r="870" spans="1:13" x14ac:dyDescent="0.2">
      <c r="A870" s="579"/>
      <c r="B870" s="58" t="s">
        <v>29</v>
      </c>
      <c r="C870" s="58" t="s">
        <v>30</v>
      </c>
      <c r="D870" s="58" t="s">
        <v>31</v>
      </c>
      <c r="E870" s="554" t="s">
        <v>32</v>
      </c>
      <c r="F870" s="555"/>
      <c r="G870" s="556"/>
      <c r="H870" s="557"/>
      <c r="I870" s="558"/>
      <c r="J870" s="27" t="s">
        <v>33</v>
      </c>
      <c r="K870" s="25"/>
      <c r="L870" s="28" t="s">
        <v>0</v>
      </c>
      <c r="M870" s="29">
        <v>226.95</v>
      </c>
    </row>
    <row r="871" spans="1:13" x14ac:dyDescent="0.2">
      <c r="A871" s="579"/>
      <c r="B871" s="58"/>
      <c r="C871" s="58"/>
      <c r="D871" s="58"/>
      <c r="E871" s="58"/>
      <c r="F871" s="58"/>
      <c r="G871" s="59"/>
      <c r="H871" s="60"/>
      <c r="I871" s="61"/>
      <c r="J871" s="30" t="s">
        <v>34</v>
      </c>
      <c r="K871" s="28"/>
      <c r="L871" s="28"/>
      <c r="M871" s="31"/>
    </row>
    <row r="872" spans="1:13" ht="23.25" thickBot="1" x14ac:dyDescent="0.25">
      <c r="A872" s="580"/>
      <c r="B872" s="43" t="s">
        <v>1601</v>
      </c>
      <c r="C872" s="32" t="s">
        <v>708</v>
      </c>
      <c r="D872" s="33">
        <v>43041</v>
      </c>
      <c r="E872" s="34" t="s">
        <v>37</v>
      </c>
      <c r="F872" s="35" t="s">
        <v>709</v>
      </c>
      <c r="G872" s="36"/>
      <c r="H872" s="37"/>
      <c r="I872" s="38"/>
      <c r="J872" s="39" t="s">
        <v>39</v>
      </c>
      <c r="K872" s="42"/>
      <c r="L872" s="40"/>
      <c r="M872" s="41"/>
    </row>
    <row r="873" spans="1:13" ht="22.5" x14ac:dyDescent="0.2">
      <c r="A873" s="578">
        <v>172</v>
      </c>
      <c r="B873" s="57" t="s">
        <v>20</v>
      </c>
      <c r="C873" s="57" t="s">
        <v>21</v>
      </c>
      <c r="D873" s="57" t="s">
        <v>22</v>
      </c>
      <c r="E873" s="470" t="s">
        <v>23</v>
      </c>
      <c r="F873" s="484"/>
      <c r="G873" s="470" t="s">
        <v>14</v>
      </c>
      <c r="H873" s="485"/>
      <c r="I873" s="18"/>
      <c r="J873" s="19"/>
      <c r="K873" s="19"/>
      <c r="L873" s="19"/>
      <c r="M873" s="20"/>
    </row>
    <row r="874" spans="1:13" ht="67.5" x14ac:dyDescent="0.2">
      <c r="A874" s="579"/>
      <c r="B874" s="21" t="s">
        <v>710</v>
      </c>
      <c r="C874" s="21" t="s">
        <v>711</v>
      </c>
      <c r="D874" s="22">
        <v>43180</v>
      </c>
      <c r="E874" s="62"/>
      <c r="F874" s="63" t="s">
        <v>110</v>
      </c>
      <c r="G874" s="502" t="s">
        <v>712</v>
      </c>
      <c r="H874" s="503"/>
      <c r="I874" s="504"/>
      <c r="J874" s="23" t="s">
        <v>28</v>
      </c>
      <c r="K874" s="24"/>
      <c r="L874" s="25" t="s">
        <v>0</v>
      </c>
      <c r="M874" s="26">
        <v>196</v>
      </c>
    </row>
    <row r="875" spans="1:13" x14ac:dyDescent="0.2">
      <c r="A875" s="579"/>
      <c r="B875" s="58" t="s">
        <v>29</v>
      </c>
      <c r="C875" s="58" t="s">
        <v>30</v>
      </c>
      <c r="D875" s="58" t="s">
        <v>31</v>
      </c>
      <c r="E875" s="554" t="s">
        <v>32</v>
      </c>
      <c r="F875" s="555"/>
      <c r="G875" s="556"/>
      <c r="H875" s="557"/>
      <c r="I875" s="558"/>
      <c r="J875" s="27" t="s">
        <v>33</v>
      </c>
      <c r="K875" s="25"/>
      <c r="L875" s="28" t="s">
        <v>0</v>
      </c>
      <c r="M875" s="29">
        <v>545.70000000000005</v>
      </c>
    </row>
    <row r="876" spans="1:13" ht="13.5" thickBot="1" x14ac:dyDescent="0.25">
      <c r="A876" s="579"/>
      <c r="B876" s="58"/>
      <c r="C876" s="58"/>
      <c r="D876" s="58"/>
      <c r="E876" s="58"/>
      <c r="F876" s="58"/>
      <c r="G876" s="59"/>
      <c r="H876" s="60"/>
      <c r="I876" s="61"/>
      <c r="J876" s="30" t="s">
        <v>34</v>
      </c>
      <c r="K876" s="28"/>
      <c r="L876" s="40" t="s">
        <v>0</v>
      </c>
      <c r="M876" s="41">
        <v>28</v>
      </c>
    </row>
    <row r="877" spans="1:13" ht="23.25" thickBot="1" x14ac:dyDescent="0.25">
      <c r="A877" s="580"/>
      <c r="B877" s="43"/>
      <c r="C877" s="32" t="s">
        <v>712</v>
      </c>
      <c r="D877" s="33">
        <v>43182</v>
      </c>
      <c r="E877" s="34" t="s">
        <v>37</v>
      </c>
      <c r="F877" s="35" t="s">
        <v>109</v>
      </c>
      <c r="G877" s="36"/>
      <c r="H877" s="37"/>
      <c r="I877" s="38"/>
      <c r="J877" s="39" t="s">
        <v>39</v>
      </c>
      <c r="K877" s="42"/>
    </row>
    <row r="878" spans="1:13" ht="22.5" x14ac:dyDescent="0.2">
      <c r="A878" s="578">
        <v>173</v>
      </c>
      <c r="B878" s="57" t="s">
        <v>20</v>
      </c>
      <c r="C878" s="57" t="s">
        <v>21</v>
      </c>
      <c r="D878" s="57" t="s">
        <v>22</v>
      </c>
      <c r="E878" s="470" t="s">
        <v>23</v>
      </c>
      <c r="F878" s="484"/>
      <c r="G878" s="470" t="s">
        <v>14</v>
      </c>
      <c r="H878" s="485"/>
      <c r="I878" s="18"/>
      <c r="J878" s="19"/>
      <c r="K878" s="19"/>
      <c r="L878" s="19"/>
      <c r="M878" s="20"/>
    </row>
    <row r="879" spans="1:13" ht="90" x14ac:dyDescent="0.2">
      <c r="A879" s="579"/>
      <c r="B879" s="21" t="s">
        <v>713</v>
      </c>
      <c r="C879" s="21" t="s">
        <v>714</v>
      </c>
      <c r="D879" s="22">
        <v>43164</v>
      </c>
      <c r="E879" s="62"/>
      <c r="F879" s="63" t="s">
        <v>60</v>
      </c>
      <c r="G879" s="502" t="s">
        <v>715</v>
      </c>
      <c r="H879" s="503"/>
      <c r="I879" s="504"/>
      <c r="J879" s="23" t="s">
        <v>28</v>
      </c>
      <c r="K879" s="24"/>
      <c r="L879" s="25" t="s">
        <v>0</v>
      </c>
      <c r="M879" s="26">
        <v>387</v>
      </c>
    </row>
    <row r="880" spans="1:13" x14ac:dyDescent="0.2">
      <c r="A880" s="579"/>
      <c r="B880" s="58" t="s">
        <v>29</v>
      </c>
      <c r="C880" s="58" t="s">
        <v>30</v>
      </c>
      <c r="D880" s="58" t="s">
        <v>31</v>
      </c>
      <c r="E880" s="554" t="s">
        <v>32</v>
      </c>
      <c r="F880" s="555"/>
      <c r="G880" s="556"/>
      <c r="H880" s="557"/>
      <c r="I880" s="558"/>
      <c r="J880" s="27" t="s">
        <v>33</v>
      </c>
      <c r="K880" s="25"/>
      <c r="L880" s="28" t="s">
        <v>0</v>
      </c>
      <c r="M880" s="29">
        <v>392.6</v>
      </c>
    </row>
    <row r="881" spans="1:13" x14ac:dyDescent="0.2">
      <c r="A881" s="579"/>
      <c r="B881" s="58"/>
      <c r="C881" s="58"/>
      <c r="D881" s="58"/>
      <c r="E881" s="58"/>
      <c r="F881" s="58"/>
      <c r="G881" s="59"/>
      <c r="H881" s="60"/>
      <c r="I881" s="61"/>
      <c r="J881" s="30" t="s">
        <v>34</v>
      </c>
      <c r="K881" s="28"/>
      <c r="L881" s="28"/>
      <c r="M881" s="31"/>
    </row>
    <row r="882" spans="1:13" ht="23.25" thickBot="1" x14ac:dyDescent="0.25">
      <c r="A882" s="580"/>
      <c r="B882" s="43" t="s">
        <v>1661</v>
      </c>
      <c r="C882" s="32" t="s">
        <v>715</v>
      </c>
      <c r="D882" s="33">
        <v>43167</v>
      </c>
      <c r="E882" s="34" t="s">
        <v>37</v>
      </c>
      <c r="F882" s="35" t="s">
        <v>716</v>
      </c>
      <c r="G882" s="36"/>
      <c r="H882" s="37"/>
      <c r="I882" s="38"/>
      <c r="J882" s="39" t="s">
        <v>39</v>
      </c>
      <c r="K882" s="42"/>
      <c r="L882" s="40"/>
      <c r="M882" s="41"/>
    </row>
    <row r="883" spans="1:13" ht="22.5" x14ac:dyDescent="0.2">
      <c r="A883" s="578">
        <v>174</v>
      </c>
      <c r="B883" s="57" t="s">
        <v>20</v>
      </c>
      <c r="C883" s="57" t="s">
        <v>21</v>
      </c>
      <c r="D883" s="57" t="s">
        <v>22</v>
      </c>
      <c r="E883" s="470" t="s">
        <v>23</v>
      </c>
      <c r="F883" s="484"/>
      <c r="G883" s="470" t="s">
        <v>14</v>
      </c>
      <c r="H883" s="485"/>
      <c r="I883" s="18"/>
      <c r="J883" s="19"/>
      <c r="K883" s="19"/>
      <c r="L883" s="19"/>
      <c r="M883" s="20"/>
    </row>
    <row r="884" spans="1:13" ht="78.75" x14ac:dyDescent="0.2">
      <c r="A884" s="579"/>
      <c r="B884" s="21" t="s">
        <v>717</v>
      </c>
      <c r="C884" s="21" t="s">
        <v>718</v>
      </c>
      <c r="D884" s="22">
        <v>43124</v>
      </c>
      <c r="E884" s="62"/>
      <c r="F884" s="63" t="s">
        <v>83</v>
      </c>
      <c r="G884" s="502" t="s">
        <v>719</v>
      </c>
      <c r="H884" s="503"/>
      <c r="I884" s="504"/>
      <c r="J884" s="23" t="s">
        <v>28</v>
      </c>
      <c r="K884" s="24"/>
      <c r="L884" s="25" t="s">
        <v>0</v>
      </c>
      <c r="M884" s="26">
        <v>618</v>
      </c>
    </row>
    <row r="885" spans="1:13" x14ac:dyDescent="0.2">
      <c r="A885" s="579"/>
      <c r="B885" s="58" t="s">
        <v>29</v>
      </c>
      <c r="C885" s="58" t="s">
        <v>30</v>
      </c>
      <c r="D885" s="58" t="s">
        <v>31</v>
      </c>
      <c r="E885" s="554" t="s">
        <v>32</v>
      </c>
      <c r="F885" s="555"/>
      <c r="G885" s="556"/>
      <c r="H885" s="557"/>
      <c r="I885" s="558"/>
      <c r="J885" s="27" t="s">
        <v>33</v>
      </c>
      <c r="K885" s="25"/>
      <c r="L885" s="28" t="s">
        <v>0</v>
      </c>
      <c r="M885" s="29">
        <v>566.6</v>
      </c>
    </row>
    <row r="886" spans="1:13" x14ac:dyDescent="0.2">
      <c r="A886" s="579"/>
      <c r="B886" s="58"/>
      <c r="C886" s="58"/>
      <c r="D886" s="58"/>
      <c r="E886" s="58"/>
      <c r="F886" s="58"/>
      <c r="G886" s="59"/>
      <c r="H886" s="60"/>
      <c r="I886" s="61"/>
      <c r="J886" s="30" t="s">
        <v>34</v>
      </c>
      <c r="K886" s="28"/>
      <c r="L886" s="28"/>
      <c r="M886" s="31"/>
    </row>
    <row r="887" spans="1:13" ht="23.25" thickBot="1" x14ac:dyDescent="0.25">
      <c r="A887" s="580"/>
      <c r="B887" s="43" t="s">
        <v>1662</v>
      </c>
      <c r="C887" s="32" t="s">
        <v>719</v>
      </c>
      <c r="D887" s="33">
        <v>43127</v>
      </c>
      <c r="E887" s="34" t="s">
        <v>37</v>
      </c>
      <c r="F887" s="35" t="s">
        <v>720</v>
      </c>
      <c r="G887" s="36"/>
      <c r="H887" s="37"/>
      <c r="I887" s="38"/>
      <c r="J887" s="39" t="s">
        <v>39</v>
      </c>
      <c r="K887" s="42"/>
      <c r="L887" s="40" t="s">
        <v>0</v>
      </c>
      <c r="M887" s="41">
        <v>50</v>
      </c>
    </row>
    <row r="888" spans="1:13" ht="22.5" x14ac:dyDescent="0.2">
      <c r="A888" s="578">
        <v>175</v>
      </c>
      <c r="B888" s="57" t="s">
        <v>20</v>
      </c>
      <c r="C888" s="57" t="s">
        <v>21</v>
      </c>
      <c r="D888" s="57" t="s">
        <v>22</v>
      </c>
      <c r="E888" s="470" t="s">
        <v>23</v>
      </c>
      <c r="F888" s="484"/>
      <c r="G888" s="470" t="s">
        <v>14</v>
      </c>
      <c r="H888" s="485"/>
      <c r="I888" s="18"/>
      <c r="J888" s="19"/>
      <c r="K888" s="19"/>
      <c r="L888" s="19"/>
      <c r="M888" s="20"/>
    </row>
    <row r="889" spans="1:13" ht="123.75" x14ac:dyDescent="0.2">
      <c r="A889" s="579"/>
      <c r="B889" s="21" t="s">
        <v>721</v>
      </c>
      <c r="C889" s="21" t="s">
        <v>722</v>
      </c>
      <c r="D889" s="22">
        <v>43024</v>
      </c>
      <c r="E889" s="62"/>
      <c r="F889" s="63" t="s">
        <v>723</v>
      </c>
      <c r="G889" s="502" t="s">
        <v>724</v>
      </c>
      <c r="H889" s="503"/>
      <c r="I889" s="504"/>
      <c r="J889" s="23" t="s">
        <v>28</v>
      </c>
      <c r="K889" s="24"/>
      <c r="L889" s="25" t="s">
        <v>0</v>
      </c>
      <c r="M889" s="26">
        <v>250</v>
      </c>
    </row>
    <row r="890" spans="1:13" x14ac:dyDescent="0.2">
      <c r="A890" s="579"/>
      <c r="B890" s="58" t="s">
        <v>29</v>
      </c>
      <c r="C890" s="58" t="s">
        <v>30</v>
      </c>
      <c r="D890" s="58" t="s">
        <v>31</v>
      </c>
      <c r="E890" s="554" t="s">
        <v>32</v>
      </c>
      <c r="F890" s="555"/>
      <c r="G890" s="556"/>
      <c r="H890" s="557"/>
      <c r="I890" s="558"/>
      <c r="J890" s="27" t="s">
        <v>33</v>
      </c>
      <c r="K890" s="25"/>
      <c r="L890" s="28" t="s">
        <v>0</v>
      </c>
      <c r="M890" s="29">
        <v>203.82</v>
      </c>
    </row>
    <row r="891" spans="1:13" x14ac:dyDescent="0.2">
      <c r="A891" s="579"/>
      <c r="B891" s="58"/>
      <c r="C891" s="58"/>
      <c r="D891" s="58"/>
      <c r="E891" s="58"/>
      <c r="F891" s="58"/>
      <c r="G891" s="59"/>
      <c r="H891" s="60"/>
      <c r="I891" s="61"/>
      <c r="J891" s="30" t="s">
        <v>34</v>
      </c>
      <c r="K891" s="28"/>
      <c r="L891" s="28"/>
      <c r="M891" s="31"/>
    </row>
    <row r="892" spans="1:13" ht="23.25" thickBot="1" x14ac:dyDescent="0.25">
      <c r="A892" s="580"/>
      <c r="B892" s="43" t="s">
        <v>1642</v>
      </c>
      <c r="C892" s="32" t="s">
        <v>724</v>
      </c>
      <c r="D892" s="33">
        <v>43025</v>
      </c>
      <c r="E892" s="34" t="s">
        <v>37</v>
      </c>
      <c r="F892" s="35" t="s">
        <v>469</v>
      </c>
      <c r="G892" s="36"/>
      <c r="H892" s="37"/>
      <c r="I892" s="38"/>
      <c r="J892" s="39" t="s">
        <v>39</v>
      </c>
      <c r="K892" s="42"/>
      <c r="L892" s="40"/>
      <c r="M892" s="41"/>
    </row>
    <row r="893" spans="1:13" ht="22.5" x14ac:dyDescent="0.2">
      <c r="A893" s="578">
        <v>176</v>
      </c>
      <c r="B893" s="57" t="s">
        <v>20</v>
      </c>
      <c r="C893" s="57" t="s">
        <v>21</v>
      </c>
      <c r="D893" s="57" t="s">
        <v>22</v>
      </c>
      <c r="E893" s="470" t="s">
        <v>23</v>
      </c>
      <c r="F893" s="484"/>
      <c r="G893" s="470" t="s">
        <v>14</v>
      </c>
      <c r="H893" s="485"/>
      <c r="I893" s="18"/>
      <c r="J893" s="19"/>
      <c r="K893" s="19"/>
      <c r="L893" s="19"/>
      <c r="M893" s="20"/>
    </row>
    <row r="894" spans="1:13" ht="112.5" x14ac:dyDescent="0.2">
      <c r="A894" s="579"/>
      <c r="B894" s="21" t="s">
        <v>725</v>
      </c>
      <c r="C894" s="21" t="s">
        <v>726</v>
      </c>
      <c r="D894" s="22">
        <v>43009</v>
      </c>
      <c r="E894" s="62"/>
      <c r="F894" s="63" t="s">
        <v>56</v>
      </c>
      <c r="G894" s="502" t="s">
        <v>724</v>
      </c>
      <c r="H894" s="503"/>
      <c r="I894" s="504"/>
      <c r="J894" s="23" t="s">
        <v>28</v>
      </c>
      <c r="K894" s="24"/>
      <c r="L894" s="25" t="s">
        <v>0</v>
      </c>
      <c r="M894" s="26">
        <v>250</v>
      </c>
    </row>
    <row r="895" spans="1:13" x14ac:dyDescent="0.2">
      <c r="A895" s="579"/>
      <c r="B895" s="58" t="s">
        <v>29</v>
      </c>
      <c r="C895" s="58" t="s">
        <v>30</v>
      </c>
      <c r="D895" s="58" t="s">
        <v>31</v>
      </c>
      <c r="E895" s="554" t="s">
        <v>32</v>
      </c>
      <c r="F895" s="555"/>
      <c r="G895" s="556"/>
      <c r="H895" s="557"/>
      <c r="I895" s="558"/>
      <c r="J895" s="27" t="s">
        <v>33</v>
      </c>
      <c r="K895" s="25"/>
      <c r="L895" s="28" t="s">
        <v>0</v>
      </c>
      <c r="M895" s="29">
        <v>334.16</v>
      </c>
    </row>
    <row r="896" spans="1:13" x14ac:dyDescent="0.2">
      <c r="A896" s="579"/>
      <c r="B896" s="58"/>
      <c r="C896" s="58"/>
      <c r="D896" s="58"/>
      <c r="E896" s="58"/>
      <c r="F896" s="58"/>
      <c r="G896" s="59"/>
      <c r="H896" s="60"/>
      <c r="I896" s="61"/>
      <c r="J896" s="30" t="s">
        <v>34</v>
      </c>
      <c r="K896" s="28"/>
      <c r="L896" s="28"/>
      <c r="M896" s="31"/>
    </row>
    <row r="897" spans="1:13" ht="23.25" thickBot="1" x14ac:dyDescent="0.25">
      <c r="A897" s="580"/>
      <c r="B897" s="43" t="s">
        <v>1663</v>
      </c>
      <c r="C897" s="32" t="s">
        <v>724</v>
      </c>
      <c r="D897" s="33">
        <v>43010</v>
      </c>
      <c r="E897" s="34" t="s">
        <v>37</v>
      </c>
      <c r="F897" s="35" t="s">
        <v>727</v>
      </c>
      <c r="G897" s="36"/>
      <c r="H897" s="37"/>
      <c r="I897" s="38"/>
      <c r="J897" s="39" t="s">
        <v>39</v>
      </c>
      <c r="K897" s="42"/>
      <c r="L897" s="40"/>
      <c r="M897" s="41"/>
    </row>
    <row r="898" spans="1:13" ht="22.5" x14ac:dyDescent="0.2">
      <c r="A898" s="578">
        <v>177</v>
      </c>
      <c r="B898" s="57" t="s">
        <v>20</v>
      </c>
      <c r="C898" s="57" t="s">
        <v>21</v>
      </c>
      <c r="D898" s="57" t="s">
        <v>22</v>
      </c>
      <c r="E898" s="470" t="s">
        <v>23</v>
      </c>
      <c r="F898" s="484"/>
      <c r="G898" s="470" t="s">
        <v>14</v>
      </c>
      <c r="H898" s="485"/>
      <c r="I898" s="18"/>
      <c r="J898" s="19"/>
      <c r="K898" s="19"/>
      <c r="L898" s="19"/>
      <c r="M898" s="20"/>
    </row>
    <row r="899" spans="1:13" ht="101.25" x14ac:dyDescent="0.2">
      <c r="A899" s="579"/>
      <c r="B899" s="21" t="s">
        <v>728</v>
      </c>
      <c r="C899" s="21" t="s">
        <v>729</v>
      </c>
      <c r="D899" s="22">
        <v>43051</v>
      </c>
      <c r="E899" s="62"/>
      <c r="F899" s="63" t="s">
        <v>56</v>
      </c>
      <c r="G899" s="502" t="s">
        <v>730</v>
      </c>
      <c r="H899" s="503"/>
      <c r="I899" s="504"/>
      <c r="J899" s="23" t="s">
        <v>28</v>
      </c>
      <c r="K899" s="24"/>
      <c r="L899" s="25" t="s">
        <v>0</v>
      </c>
      <c r="M899" s="26">
        <v>402</v>
      </c>
    </row>
    <row r="900" spans="1:13" x14ac:dyDescent="0.2">
      <c r="A900" s="579"/>
      <c r="B900" s="58" t="s">
        <v>29</v>
      </c>
      <c r="C900" s="58" t="s">
        <v>30</v>
      </c>
      <c r="D900" s="58" t="s">
        <v>31</v>
      </c>
      <c r="E900" s="554" t="s">
        <v>32</v>
      </c>
      <c r="F900" s="555"/>
      <c r="G900" s="556"/>
      <c r="H900" s="557"/>
      <c r="I900" s="558"/>
      <c r="J900" s="27" t="s">
        <v>33</v>
      </c>
      <c r="K900" s="25"/>
      <c r="L900" s="28" t="s">
        <v>0</v>
      </c>
      <c r="M900" s="29">
        <v>407.92</v>
      </c>
    </row>
    <row r="901" spans="1:13" ht="13.5" thickBot="1" x14ac:dyDescent="0.25">
      <c r="A901" s="579"/>
      <c r="B901" s="58"/>
      <c r="C901" s="58"/>
      <c r="D901" s="58"/>
      <c r="E901" s="58"/>
      <c r="F901" s="58"/>
      <c r="G901" s="59"/>
      <c r="H901" s="60"/>
      <c r="I901" s="61"/>
      <c r="J901" s="30" t="s">
        <v>34</v>
      </c>
      <c r="K901" s="28"/>
      <c r="L901" s="40" t="s">
        <v>0</v>
      </c>
      <c r="M901" s="41">
        <v>36.75</v>
      </c>
    </row>
    <row r="902" spans="1:13" ht="23.25" thickBot="1" x14ac:dyDescent="0.25">
      <c r="A902" s="580"/>
      <c r="B902" s="43" t="s">
        <v>1599</v>
      </c>
      <c r="C902" s="32" t="s">
        <v>730</v>
      </c>
      <c r="D902" s="33">
        <v>43053</v>
      </c>
      <c r="E902" s="34" t="s">
        <v>37</v>
      </c>
      <c r="F902" s="35" t="s">
        <v>731</v>
      </c>
      <c r="G902" s="36"/>
      <c r="H902" s="37"/>
      <c r="I902" s="38"/>
      <c r="J902" s="39" t="s">
        <v>39</v>
      </c>
      <c r="K902" s="42"/>
    </row>
    <row r="903" spans="1:13" ht="22.5" x14ac:dyDescent="0.2">
      <c r="A903" s="578">
        <v>178</v>
      </c>
      <c r="B903" s="57" t="s">
        <v>20</v>
      </c>
      <c r="C903" s="57" t="s">
        <v>21</v>
      </c>
      <c r="D903" s="57" t="s">
        <v>22</v>
      </c>
      <c r="E903" s="470" t="s">
        <v>23</v>
      </c>
      <c r="F903" s="484"/>
      <c r="G903" s="470" t="s">
        <v>14</v>
      </c>
      <c r="H903" s="485"/>
      <c r="I903" s="18"/>
      <c r="J903" s="19"/>
      <c r="K903" s="19"/>
      <c r="L903" s="19"/>
      <c r="M903" s="20"/>
    </row>
    <row r="904" spans="1:13" ht="191.25" x14ac:dyDescent="0.2">
      <c r="A904" s="579"/>
      <c r="B904" s="21" t="s">
        <v>728</v>
      </c>
      <c r="C904" s="21" t="s">
        <v>732</v>
      </c>
      <c r="D904" s="22">
        <v>43045</v>
      </c>
      <c r="E904" s="62"/>
      <c r="F904" s="63" t="s">
        <v>56</v>
      </c>
      <c r="G904" s="502" t="s">
        <v>724</v>
      </c>
      <c r="H904" s="503"/>
      <c r="I904" s="504"/>
      <c r="J904" s="23" t="s">
        <v>28</v>
      </c>
      <c r="K904" s="24"/>
      <c r="L904" s="25" t="s">
        <v>0</v>
      </c>
      <c r="M904" s="26">
        <v>201</v>
      </c>
    </row>
    <row r="905" spans="1:13" x14ac:dyDescent="0.2">
      <c r="A905" s="579"/>
      <c r="B905" s="58" t="s">
        <v>29</v>
      </c>
      <c r="C905" s="58" t="s">
        <v>30</v>
      </c>
      <c r="D905" s="58" t="s">
        <v>31</v>
      </c>
      <c r="E905" s="554" t="s">
        <v>32</v>
      </c>
      <c r="F905" s="555"/>
      <c r="G905" s="556"/>
      <c r="H905" s="557"/>
      <c r="I905" s="558"/>
      <c r="J905" s="27" t="s">
        <v>33</v>
      </c>
      <c r="K905" s="25"/>
      <c r="L905" s="28" t="s">
        <v>0</v>
      </c>
      <c r="M905" s="29">
        <v>225</v>
      </c>
    </row>
    <row r="906" spans="1:13" x14ac:dyDescent="0.2">
      <c r="A906" s="579"/>
      <c r="B906" s="58"/>
      <c r="C906" s="58"/>
      <c r="D906" s="58"/>
      <c r="E906" s="58"/>
      <c r="F906" s="58"/>
      <c r="G906" s="59"/>
      <c r="H906" s="60"/>
      <c r="I906" s="61"/>
      <c r="J906" s="30" t="s">
        <v>34</v>
      </c>
      <c r="K906" s="28"/>
      <c r="L906" s="28"/>
      <c r="M906" s="31"/>
    </row>
    <row r="907" spans="1:13" ht="23.25" thickBot="1" x14ac:dyDescent="0.25">
      <c r="A907" s="580"/>
      <c r="B907" s="43" t="s">
        <v>1599</v>
      </c>
      <c r="C907" s="32" t="s">
        <v>724</v>
      </c>
      <c r="D907" s="33">
        <v>43046</v>
      </c>
      <c r="E907" s="34" t="s">
        <v>37</v>
      </c>
      <c r="F907" s="35" t="s">
        <v>733</v>
      </c>
      <c r="G907" s="36"/>
      <c r="H907" s="37"/>
      <c r="I907" s="38"/>
      <c r="J907" s="39" t="s">
        <v>39</v>
      </c>
      <c r="K907" s="42"/>
      <c r="L907" s="40"/>
      <c r="M907" s="41"/>
    </row>
    <row r="908" spans="1:13" ht="22.5" x14ac:dyDescent="0.2">
      <c r="A908" s="578">
        <v>179</v>
      </c>
      <c r="B908" s="57" t="s">
        <v>20</v>
      </c>
      <c r="C908" s="57" t="s">
        <v>21</v>
      </c>
      <c r="D908" s="57" t="s">
        <v>22</v>
      </c>
      <c r="E908" s="470" t="s">
        <v>23</v>
      </c>
      <c r="F908" s="484"/>
      <c r="G908" s="470" t="s">
        <v>14</v>
      </c>
      <c r="H908" s="485"/>
      <c r="I908" s="18"/>
      <c r="J908" s="19"/>
      <c r="K908" s="19"/>
      <c r="L908" s="19"/>
      <c r="M908" s="20"/>
    </row>
    <row r="909" spans="1:13" ht="56.25" x14ac:dyDescent="0.2">
      <c r="A909" s="579"/>
      <c r="B909" s="21" t="s">
        <v>734</v>
      </c>
      <c r="C909" s="21" t="s">
        <v>735</v>
      </c>
      <c r="D909" s="22">
        <v>43012</v>
      </c>
      <c r="E909" s="62"/>
      <c r="F909" s="63" t="s">
        <v>736</v>
      </c>
      <c r="G909" s="502" t="s">
        <v>737</v>
      </c>
      <c r="H909" s="503"/>
      <c r="I909" s="504"/>
      <c r="J909" s="23" t="s">
        <v>28</v>
      </c>
      <c r="K909" s="24"/>
      <c r="L909" s="25" t="s">
        <v>0</v>
      </c>
      <c r="M909" s="26">
        <v>101</v>
      </c>
    </row>
    <row r="910" spans="1:13" x14ac:dyDescent="0.2">
      <c r="A910" s="579"/>
      <c r="B910" s="58" t="s">
        <v>29</v>
      </c>
      <c r="C910" s="58" t="s">
        <v>30</v>
      </c>
      <c r="D910" s="58" t="s">
        <v>31</v>
      </c>
      <c r="E910" s="554" t="s">
        <v>32</v>
      </c>
      <c r="F910" s="555"/>
      <c r="G910" s="556"/>
      <c r="H910" s="557"/>
      <c r="I910" s="558"/>
      <c r="J910" s="27" t="s">
        <v>33</v>
      </c>
      <c r="K910" s="25"/>
      <c r="L910" s="28" t="s">
        <v>0</v>
      </c>
      <c r="M910" s="29">
        <v>519.12</v>
      </c>
    </row>
    <row r="911" spans="1:13" x14ac:dyDescent="0.2">
      <c r="A911" s="579"/>
      <c r="B911" s="58"/>
      <c r="C911" s="58"/>
      <c r="D911" s="58"/>
      <c r="E911" s="58"/>
      <c r="F911" s="58"/>
      <c r="G911" s="59"/>
      <c r="H911" s="60"/>
      <c r="I911" s="61"/>
      <c r="J911" s="30" t="s">
        <v>34</v>
      </c>
      <c r="K911" s="28"/>
      <c r="L911" s="28"/>
      <c r="M911" s="31"/>
    </row>
    <row r="912" spans="1:13" ht="23.25" thickBot="1" x14ac:dyDescent="0.25">
      <c r="A912" s="580"/>
      <c r="B912" s="43" t="s">
        <v>1664</v>
      </c>
      <c r="C912" s="32" t="s">
        <v>737</v>
      </c>
      <c r="D912" s="33">
        <v>43013</v>
      </c>
      <c r="E912" s="34" t="s">
        <v>37</v>
      </c>
      <c r="F912" s="35" t="s">
        <v>738</v>
      </c>
      <c r="G912" s="36"/>
      <c r="H912" s="37"/>
      <c r="I912" s="38"/>
      <c r="J912" s="39" t="s">
        <v>39</v>
      </c>
      <c r="K912" s="42"/>
      <c r="L912" s="40"/>
      <c r="M912" s="41"/>
    </row>
    <row r="913" spans="1:13" ht="22.5" x14ac:dyDescent="0.2">
      <c r="A913" s="578">
        <v>180</v>
      </c>
      <c r="B913" s="57" t="s">
        <v>20</v>
      </c>
      <c r="C913" s="57" t="s">
        <v>21</v>
      </c>
      <c r="D913" s="57" t="s">
        <v>22</v>
      </c>
      <c r="E913" s="470" t="s">
        <v>23</v>
      </c>
      <c r="F913" s="484"/>
      <c r="G913" s="470" t="s">
        <v>14</v>
      </c>
      <c r="H913" s="485"/>
      <c r="I913" s="18"/>
      <c r="J913" s="19"/>
      <c r="K913" s="19"/>
      <c r="L913" s="19"/>
      <c r="M913" s="20"/>
    </row>
    <row r="914" spans="1:13" ht="101.25" x14ac:dyDescent="0.2">
      <c r="A914" s="579"/>
      <c r="B914" s="21" t="s">
        <v>739</v>
      </c>
      <c r="C914" s="21" t="s">
        <v>740</v>
      </c>
      <c r="D914" s="22">
        <v>43071</v>
      </c>
      <c r="E914" s="62"/>
      <c r="F914" s="63" t="s">
        <v>741</v>
      </c>
      <c r="G914" s="502" t="s">
        <v>742</v>
      </c>
      <c r="H914" s="503"/>
      <c r="I914" s="504"/>
      <c r="J914" s="23" t="s">
        <v>28</v>
      </c>
      <c r="K914" s="24"/>
      <c r="L914" s="25" t="s">
        <v>0</v>
      </c>
      <c r="M914" s="26">
        <v>3060</v>
      </c>
    </row>
    <row r="915" spans="1:13" x14ac:dyDescent="0.2">
      <c r="A915" s="579"/>
      <c r="B915" s="58" t="s">
        <v>29</v>
      </c>
      <c r="C915" s="58" t="s">
        <v>30</v>
      </c>
      <c r="D915" s="58" t="s">
        <v>31</v>
      </c>
      <c r="E915" s="554" t="s">
        <v>32</v>
      </c>
      <c r="F915" s="555"/>
      <c r="G915" s="556"/>
      <c r="H915" s="557"/>
      <c r="I915" s="558"/>
      <c r="J915" s="27" t="s">
        <v>33</v>
      </c>
      <c r="K915" s="25"/>
      <c r="L915" s="28" t="s">
        <v>0</v>
      </c>
      <c r="M915" s="29">
        <v>959.98</v>
      </c>
    </row>
    <row r="916" spans="1:13" x14ac:dyDescent="0.2">
      <c r="A916" s="579"/>
      <c r="B916" s="58"/>
      <c r="C916" s="58"/>
      <c r="D916" s="58"/>
      <c r="E916" s="58"/>
      <c r="F916" s="58"/>
      <c r="G916" s="59"/>
      <c r="H916" s="60"/>
      <c r="I916" s="61"/>
      <c r="J916" s="30" t="s">
        <v>34</v>
      </c>
      <c r="K916" s="28"/>
      <c r="L916" s="28"/>
      <c r="M916" s="31"/>
    </row>
    <row r="917" spans="1:13" ht="23.25" thickBot="1" x14ac:dyDescent="0.25">
      <c r="A917" s="580"/>
      <c r="B917" s="43" t="s">
        <v>1645</v>
      </c>
      <c r="C917" s="32" t="s">
        <v>742</v>
      </c>
      <c r="D917" s="33">
        <v>43081</v>
      </c>
      <c r="E917" s="34" t="s">
        <v>37</v>
      </c>
      <c r="F917" s="35" t="s">
        <v>743</v>
      </c>
      <c r="G917" s="36"/>
      <c r="H917" s="37"/>
      <c r="I917" s="38"/>
      <c r="J917" s="39" t="s">
        <v>39</v>
      </c>
      <c r="K917" s="42"/>
      <c r="L917" s="40"/>
      <c r="M917" s="41"/>
    </row>
    <row r="918" spans="1:13" ht="22.5" x14ac:dyDescent="0.2">
      <c r="A918" s="578">
        <v>181</v>
      </c>
      <c r="B918" s="57" t="s">
        <v>20</v>
      </c>
      <c r="C918" s="57" t="s">
        <v>21</v>
      </c>
      <c r="D918" s="57" t="s">
        <v>22</v>
      </c>
      <c r="E918" s="470" t="s">
        <v>23</v>
      </c>
      <c r="F918" s="484"/>
      <c r="G918" s="470" t="s">
        <v>14</v>
      </c>
      <c r="H918" s="485"/>
      <c r="I918" s="18"/>
      <c r="J918" s="19"/>
      <c r="K918" s="19"/>
      <c r="L918" s="19"/>
      <c r="M918" s="20"/>
    </row>
    <row r="919" spans="1:13" ht="56.25" x14ac:dyDescent="0.2">
      <c r="A919" s="579"/>
      <c r="B919" s="21" t="s">
        <v>744</v>
      </c>
      <c r="C919" s="21" t="s">
        <v>745</v>
      </c>
      <c r="D919" s="22">
        <v>43070</v>
      </c>
      <c r="E919" s="62"/>
      <c r="F919" s="63" t="s">
        <v>741</v>
      </c>
      <c r="G919" s="502" t="s">
        <v>742</v>
      </c>
      <c r="H919" s="503"/>
      <c r="I919" s="504"/>
      <c r="J919" s="23" t="s">
        <v>28</v>
      </c>
      <c r="K919" s="24"/>
      <c r="L919" s="25" t="s">
        <v>0</v>
      </c>
      <c r="M919" s="26">
        <v>2380</v>
      </c>
    </row>
    <row r="920" spans="1:13" x14ac:dyDescent="0.2">
      <c r="A920" s="579"/>
      <c r="B920" s="58" t="s">
        <v>29</v>
      </c>
      <c r="C920" s="58" t="s">
        <v>30</v>
      </c>
      <c r="D920" s="58" t="s">
        <v>31</v>
      </c>
      <c r="E920" s="554" t="s">
        <v>32</v>
      </c>
      <c r="F920" s="555"/>
      <c r="G920" s="556"/>
      <c r="H920" s="557"/>
      <c r="I920" s="558"/>
      <c r="J920" s="27" t="s">
        <v>33</v>
      </c>
      <c r="K920" s="25"/>
      <c r="L920" s="28" t="s">
        <v>0</v>
      </c>
      <c r="M920" s="29">
        <v>820</v>
      </c>
    </row>
    <row r="921" spans="1:13" x14ac:dyDescent="0.2">
      <c r="A921" s="579"/>
      <c r="B921" s="58"/>
      <c r="C921" s="58"/>
      <c r="D921" s="58"/>
      <c r="E921" s="58"/>
      <c r="F921" s="58"/>
      <c r="G921" s="59"/>
      <c r="H921" s="60"/>
      <c r="I921" s="61"/>
      <c r="J921" s="30" t="s">
        <v>34</v>
      </c>
      <c r="K921" s="28"/>
      <c r="L921" s="28"/>
      <c r="M921" s="31"/>
    </row>
    <row r="922" spans="1:13" ht="23.25" thickBot="1" x14ac:dyDescent="0.25">
      <c r="A922" s="580"/>
      <c r="B922" s="43" t="s">
        <v>1657</v>
      </c>
      <c r="C922" s="32" t="s">
        <v>742</v>
      </c>
      <c r="D922" s="33">
        <v>43078</v>
      </c>
      <c r="E922" s="34" t="s">
        <v>37</v>
      </c>
      <c r="F922" s="35" t="s">
        <v>746</v>
      </c>
      <c r="G922" s="36"/>
      <c r="H922" s="37"/>
      <c r="I922" s="38"/>
      <c r="J922" s="39" t="s">
        <v>39</v>
      </c>
      <c r="K922" s="42"/>
      <c r="L922" s="40"/>
      <c r="M922" s="41"/>
    </row>
    <row r="923" spans="1:13" ht="22.5" x14ac:dyDescent="0.2">
      <c r="A923" s="578">
        <v>182</v>
      </c>
      <c r="B923" s="57" t="s">
        <v>20</v>
      </c>
      <c r="C923" s="57" t="s">
        <v>21</v>
      </c>
      <c r="D923" s="57" t="s">
        <v>22</v>
      </c>
      <c r="E923" s="470" t="s">
        <v>23</v>
      </c>
      <c r="F923" s="484"/>
      <c r="G923" s="470" t="s">
        <v>14</v>
      </c>
      <c r="H923" s="485"/>
      <c r="I923" s="18"/>
      <c r="J923" s="19"/>
      <c r="K923" s="19"/>
      <c r="L923" s="19"/>
      <c r="M923" s="20"/>
    </row>
    <row r="924" spans="1:13" ht="112.5" x14ac:dyDescent="0.2">
      <c r="A924" s="579"/>
      <c r="B924" s="21" t="s">
        <v>747</v>
      </c>
      <c r="C924" s="21" t="s">
        <v>748</v>
      </c>
      <c r="D924" s="22">
        <v>43161</v>
      </c>
      <c r="E924" s="62"/>
      <c r="F924" s="63" t="s">
        <v>511</v>
      </c>
      <c r="G924" s="502" t="s">
        <v>749</v>
      </c>
      <c r="H924" s="503"/>
      <c r="I924" s="504"/>
      <c r="J924" s="23" t="s">
        <v>28</v>
      </c>
      <c r="K924" s="24"/>
      <c r="L924" s="25" t="s">
        <v>0</v>
      </c>
      <c r="M924" s="26">
        <v>155</v>
      </c>
    </row>
    <row r="925" spans="1:13" x14ac:dyDescent="0.2">
      <c r="A925" s="579"/>
      <c r="B925" s="58" t="s">
        <v>29</v>
      </c>
      <c r="C925" s="58" t="s">
        <v>30</v>
      </c>
      <c r="D925" s="58" t="s">
        <v>31</v>
      </c>
      <c r="E925" s="554" t="s">
        <v>32</v>
      </c>
      <c r="F925" s="555"/>
      <c r="G925" s="556"/>
      <c r="H925" s="557"/>
      <c r="I925" s="558"/>
      <c r="J925" s="27" t="s">
        <v>33</v>
      </c>
      <c r="K925" s="25"/>
      <c r="L925" s="28" t="s">
        <v>0</v>
      </c>
      <c r="M925" s="29">
        <v>215</v>
      </c>
    </row>
    <row r="926" spans="1:13" x14ac:dyDescent="0.2">
      <c r="A926" s="579"/>
      <c r="B926" s="58"/>
      <c r="C926" s="58"/>
      <c r="D926" s="58"/>
      <c r="E926" s="58"/>
      <c r="F926" s="58"/>
      <c r="G926" s="59"/>
      <c r="H926" s="60"/>
      <c r="I926" s="61"/>
      <c r="J926" s="30" t="s">
        <v>34</v>
      </c>
      <c r="K926" s="28"/>
      <c r="L926" s="28"/>
      <c r="M926" s="31"/>
    </row>
    <row r="927" spans="1:13" ht="23.25" thickBot="1" x14ac:dyDescent="0.25">
      <c r="A927" s="580"/>
      <c r="B927" s="43" t="s">
        <v>1596</v>
      </c>
      <c r="C927" s="32" t="s">
        <v>749</v>
      </c>
      <c r="D927" s="33">
        <v>43162</v>
      </c>
      <c r="E927" s="34" t="s">
        <v>37</v>
      </c>
      <c r="F927" s="35" t="s">
        <v>669</v>
      </c>
      <c r="G927" s="36"/>
      <c r="H927" s="37"/>
      <c r="I927" s="38"/>
      <c r="J927" s="39" t="s">
        <v>39</v>
      </c>
      <c r="K927" s="42"/>
      <c r="L927" s="40"/>
      <c r="M927" s="41"/>
    </row>
    <row r="928" spans="1:13" ht="22.5" x14ac:dyDescent="0.2">
      <c r="A928" s="578">
        <v>183</v>
      </c>
      <c r="B928" s="57" t="s">
        <v>20</v>
      </c>
      <c r="C928" s="57" t="s">
        <v>21</v>
      </c>
      <c r="D928" s="57" t="s">
        <v>22</v>
      </c>
      <c r="E928" s="470" t="s">
        <v>23</v>
      </c>
      <c r="F928" s="484"/>
      <c r="G928" s="470" t="s">
        <v>14</v>
      </c>
      <c r="H928" s="485"/>
      <c r="I928" s="18"/>
      <c r="J928" s="19"/>
      <c r="K928" s="19"/>
      <c r="L928" s="19"/>
      <c r="M928" s="20"/>
    </row>
    <row r="929" spans="1:13" ht="101.25" x14ac:dyDescent="0.2">
      <c r="A929" s="579"/>
      <c r="B929" s="21" t="s">
        <v>750</v>
      </c>
      <c r="C929" s="21" t="s">
        <v>751</v>
      </c>
      <c r="D929" s="22">
        <v>43009</v>
      </c>
      <c r="E929" s="62"/>
      <c r="F929" s="63" t="s">
        <v>752</v>
      </c>
      <c r="G929" s="502" t="s">
        <v>753</v>
      </c>
      <c r="H929" s="503"/>
      <c r="I929" s="504"/>
      <c r="J929" s="23" t="s">
        <v>28</v>
      </c>
      <c r="K929" s="24"/>
      <c r="L929" s="25" t="s">
        <v>0</v>
      </c>
      <c r="M929" s="26">
        <v>4715</v>
      </c>
    </row>
    <row r="930" spans="1:13" x14ac:dyDescent="0.2">
      <c r="A930" s="579"/>
      <c r="B930" s="58" t="s">
        <v>29</v>
      </c>
      <c r="C930" s="58" t="s">
        <v>30</v>
      </c>
      <c r="D930" s="58" t="s">
        <v>31</v>
      </c>
      <c r="E930" s="554" t="s">
        <v>32</v>
      </c>
      <c r="F930" s="555"/>
      <c r="G930" s="556"/>
      <c r="H930" s="557"/>
      <c r="I930" s="558"/>
      <c r="J930" s="27" t="s">
        <v>33</v>
      </c>
      <c r="K930" s="25"/>
      <c r="L930" s="28"/>
      <c r="M930" s="29"/>
    </row>
    <row r="931" spans="1:13" x14ac:dyDescent="0.2">
      <c r="A931" s="579"/>
      <c r="B931" s="58"/>
      <c r="C931" s="58"/>
      <c r="D931" s="58"/>
      <c r="E931" s="58"/>
      <c r="F931" s="58"/>
      <c r="G931" s="59"/>
      <c r="H931" s="60"/>
      <c r="I931" s="61"/>
      <c r="J931" s="30" t="s">
        <v>34</v>
      </c>
      <c r="K931" s="28"/>
      <c r="L931" s="28"/>
      <c r="M931" s="31"/>
    </row>
    <row r="932" spans="1:13" ht="23.25" thickBot="1" x14ac:dyDescent="0.25">
      <c r="A932" s="580"/>
      <c r="B932" s="43" t="s">
        <v>1655</v>
      </c>
      <c r="C932" s="32" t="s">
        <v>753</v>
      </c>
      <c r="D932" s="33">
        <v>43050</v>
      </c>
      <c r="E932" s="34" t="s">
        <v>37</v>
      </c>
      <c r="F932" s="35" t="s">
        <v>754</v>
      </c>
      <c r="G932" s="36"/>
      <c r="H932" s="37"/>
      <c r="I932" s="38"/>
      <c r="J932" s="39" t="s">
        <v>39</v>
      </c>
      <c r="K932" s="42"/>
      <c r="L932" s="40" t="s">
        <v>0</v>
      </c>
      <c r="M932" s="41">
        <v>150</v>
      </c>
    </row>
    <row r="933" spans="1:13" ht="22.5" x14ac:dyDescent="0.2">
      <c r="A933" s="578">
        <v>184</v>
      </c>
      <c r="B933" s="57" t="s">
        <v>20</v>
      </c>
      <c r="C933" s="57" t="s">
        <v>21</v>
      </c>
      <c r="D933" s="57" t="s">
        <v>22</v>
      </c>
      <c r="E933" s="470" t="s">
        <v>23</v>
      </c>
      <c r="F933" s="484"/>
      <c r="G933" s="470" t="s">
        <v>14</v>
      </c>
      <c r="H933" s="485"/>
      <c r="I933" s="18"/>
      <c r="J933" s="19"/>
      <c r="K933" s="19"/>
      <c r="L933" s="19"/>
      <c r="M933" s="20"/>
    </row>
    <row r="934" spans="1:13" ht="146.25" x14ac:dyDescent="0.2">
      <c r="A934" s="579"/>
      <c r="B934" s="21" t="s">
        <v>755</v>
      </c>
      <c r="C934" s="21" t="s">
        <v>756</v>
      </c>
      <c r="D934" s="22">
        <v>43066</v>
      </c>
      <c r="E934" s="62"/>
      <c r="F934" s="63" t="s">
        <v>428</v>
      </c>
      <c r="G934" s="502" t="s">
        <v>379</v>
      </c>
      <c r="H934" s="503"/>
      <c r="I934" s="504"/>
      <c r="J934" s="23" t="s">
        <v>28</v>
      </c>
      <c r="K934" s="24"/>
      <c r="L934" s="25" t="s">
        <v>0</v>
      </c>
      <c r="M934" s="26">
        <v>466.2</v>
      </c>
    </row>
    <row r="935" spans="1:13" x14ac:dyDescent="0.2">
      <c r="A935" s="579"/>
      <c r="B935" s="58" t="s">
        <v>29</v>
      </c>
      <c r="C935" s="58" t="s">
        <v>30</v>
      </c>
      <c r="D935" s="58" t="s">
        <v>31</v>
      </c>
      <c r="E935" s="554" t="s">
        <v>32</v>
      </c>
      <c r="F935" s="555"/>
      <c r="G935" s="556"/>
      <c r="H935" s="557"/>
      <c r="I935" s="558"/>
      <c r="J935" s="27" t="s">
        <v>33</v>
      </c>
      <c r="K935" s="25"/>
      <c r="L935" s="28" t="s">
        <v>0</v>
      </c>
      <c r="M935" s="29">
        <v>644.6</v>
      </c>
    </row>
    <row r="936" spans="1:13" x14ac:dyDescent="0.2">
      <c r="A936" s="579"/>
      <c r="B936" s="58"/>
      <c r="C936" s="58"/>
      <c r="D936" s="58"/>
      <c r="E936" s="58"/>
      <c r="F936" s="58"/>
      <c r="G936" s="59"/>
      <c r="H936" s="60"/>
      <c r="I936" s="61"/>
      <c r="J936" s="30" t="s">
        <v>34</v>
      </c>
      <c r="K936" s="28"/>
      <c r="L936" s="28"/>
      <c r="M936" s="31"/>
    </row>
    <row r="937" spans="1:13" ht="23.25" thickBot="1" x14ac:dyDescent="0.25">
      <c r="A937" s="580"/>
      <c r="B937" s="43" t="s">
        <v>1652</v>
      </c>
      <c r="C937" s="32" t="s">
        <v>379</v>
      </c>
      <c r="D937" s="33">
        <v>43068</v>
      </c>
      <c r="E937" s="34" t="s">
        <v>37</v>
      </c>
      <c r="F937" s="35" t="s">
        <v>444</v>
      </c>
      <c r="G937" s="36"/>
      <c r="H937" s="37"/>
      <c r="I937" s="38"/>
      <c r="J937" s="39" t="s">
        <v>39</v>
      </c>
      <c r="K937" s="42"/>
      <c r="L937" s="40" t="s">
        <v>0</v>
      </c>
      <c r="M937" s="41">
        <v>69</v>
      </c>
    </row>
    <row r="938" spans="1:13" ht="22.5" x14ac:dyDescent="0.2">
      <c r="A938" s="578">
        <v>185</v>
      </c>
      <c r="B938" s="57" t="s">
        <v>20</v>
      </c>
      <c r="C938" s="57" t="s">
        <v>21</v>
      </c>
      <c r="D938" s="57" t="s">
        <v>22</v>
      </c>
      <c r="E938" s="470" t="s">
        <v>23</v>
      </c>
      <c r="F938" s="484"/>
      <c r="G938" s="470" t="s">
        <v>14</v>
      </c>
      <c r="H938" s="485"/>
      <c r="I938" s="18"/>
      <c r="J938" s="19"/>
      <c r="K938" s="19"/>
      <c r="L938" s="19"/>
      <c r="M938" s="20"/>
    </row>
    <row r="939" spans="1:13" ht="191.25" x14ac:dyDescent="0.2">
      <c r="A939" s="579"/>
      <c r="B939" s="21" t="s">
        <v>757</v>
      </c>
      <c r="C939" s="21" t="s">
        <v>758</v>
      </c>
      <c r="D939" s="22">
        <v>43066</v>
      </c>
      <c r="E939" s="62"/>
      <c r="F939" s="63" t="s">
        <v>461</v>
      </c>
      <c r="G939" s="502" t="s">
        <v>379</v>
      </c>
      <c r="H939" s="503"/>
      <c r="I939" s="504"/>
      <c r="J939" s="23" t="s">
        <v>28</v>
      </c>
      <c r="K939" s="24"/>
      <c r="L939" s="25" t="s">
        <v>0</v>
      </c>
      <c r="M939" s="26">
        <v>1284</v>
      </c>
    </row>
    <row r="940" spans="1:13" x14ac:dyDescent="0.2">
      <c r="A940" s="579"/>
      <c r="B940" s="58" t="s">
        <v>29</v>
      </c>
      <c r="C940" s="58" t="s">
        <v>30</v>
      </c>
      <c r="D940" s="58" t="s">
        <v>31</v>
      </c>
      <c r="E940" s="554" t="s">
        <v>32</v>
      </c>
      <c r="F940" s="555"/>
      <c r="G940" s="556"/>
      <c r="H940" s="557"/>
      <c r="I940" s="558"/>
      <c r="J940" s="27" t="s">
        <v>33</v>
      </c>
      <c r="K940" s="25"/>
      <c r="L940" s="28" t="s">
        <v>0</v>
      </c>
      <c r="M940" s="29">
        <v>2325.86</v>
      </c>
    </row>
    <row r="941" spans="1:13" x14ac:dyDescent="0.2">
      <c r="A941" s="579"/>
      <c r="B941" s="58"/>
      <c r="C941" s="58"/>
      <c r="D941" s="58"/>
      <c r="E941" s="58"/>
      <c r="F941" s="58"/>
      <c r="G941" s="59"/>
      <c r="H941" s="60"/>
      <c r="I941" s="61"/>
      <c r="J941" s="30" t="s">
        <v>34</v>
      </c>
      <c r="K941" s="28"/>
      <c r="L941" s="28" t="s">
        <v>0</v>
      </c>
      <c r="M941" s="31">
        <v>367.75</v>
      </c>
    </row>
    <row r="942" spans="1:13" ht="23.25" thickBot="1" x14ac:dyDescent="0.25">
      <c r="A942" s="580"/>
      <c r="B942" s="43" t="s">
        <v>1632</v>
      </c>
      <c r="C942" s="32" t="s">
        <v>379</v>
      </c>
      <c r="D942" s="33">
        <v>43071</v>
      </c>
      <c r="E942" s="34" t="s">
        <v>37</v>
      </c>
      <c r="F942" s="35" t="s">
        <v>759</v>
      </c>
      <c r="G942" s="36"/>
      <c r="H942" s="37"/>
      <c r="I942" s="38"/>
      <c r="J942" s="39" t="s">
        <v>39</v>
      </c>
      <c r="K942" s="42"/>
      <c r="L942" s="40" t="s">
        <v>0</v>
      </c>
      <c r="M942" s="41">
        <v>378</v>
      </c>
    </row>
    <row r="943" spans="1:13" ht="22.5" x14ac:dyDescent="0.2">
      <c r="A943" s="578">
        <v>186</v>
      </c>
      <c r="B943" s="57" t="s">
        <v>20</v>
      </c>
      <c r="C943" s="57" t="s">
        <v>21</v>
      </c>
      <c r="D943" s="57" t="s">
        <v>22</v>
      </c>
      <c r="E943" s="470" t="s">
        <v>23</v>
      </c>
      <c r="F943" s="484"/>
      <c r="G943" s="470" t="s">
        <v>14</v>
      </c>
      <c r="H943" s="485"/>
      <c r="I943" s="18"/>
      <c r="J943" s="19"/>
      <c r="K943" s="19"/>
      <c r="L943" s="19"/>
      <c r="M943" s="20"/>
    </row>
    <row r="944" spans="1:13" ht="168.75" x14ac:dyDescent="0.2">
      <c r="A944" s="579"/>
      <c r="B944" s="21" t="s">
        <v>757</v>
      </c>
      <c r="C944" s="21" t="s">
        <v>760</v>
      </c>
      <c r="D944" s="22">
        <v>43120</v>
      </c>
      <c r="E944" s="62"/>
      <c r="F944" s="63" t="s">
        <v>761</v>
      </c>
      <c r="G944" s="502" t="s">
        <v>762</v>
      </c>
      <c r="H944" s="503"/>
      <c r="I944" s="504"/>
      <c r="J944" s="23" t="s">
        <v>28</v>
      </c>
      <c r="K944" s="24"/>
      <c r="L944" s="25"/>
      <c r="M944" s="26"/>
    </row>
    <row r="945" spans="1:13" x14ac:dyDescent="0.2">
      <c r="A945" s="579"/>
      <c r="B945" s="58" t="s">
        <v>29</v>
      </c>
      <c r="C945" s="58" t="s">
        <v>30</v>
      </c>
      <c r="D945" s="58" t="s">
        <v>31</v>
      </c>
      <c r="E945" s="554" t="s">
        <v>32</v>
      </c>
      <c r="F945" s="555"/>
      <c r="G945" s="556"/>
      <c r="H945" s="557"/>
      <c r="I945" s="558"/>
      <c r="J945" s="27" t="s">
        <v>33</v>
      </c>
      <c r="K945" s="25"/>
      <c r="L945" s="28" t="s">
        <v>0</v>
      </c>
      <c r="M945" s="29">
        <v>1595.96</v>
      </c>
    </row>
    <row r="946" spans="1:13" x14ac:dyDescent="0.2">
      <c r="A946" s="579"/>
      <c r="B946" s="58"/>
      <c r="C946" s="58"/>
      <c r="D946" s="58"/>
      <c r="E946" s="58"/>
      <c r="F946" s="58"/>
      <c r="G946" s="59"/>
      <c r="H946" s="60"/>
      <c r="I946" s="61"/>
      <c r="J946" s="30" t="s">
        <v>34</v>
      </c>
      <c r="K946" s="28"/>
      <c r="L946" s="28"/>
      <c r="M946" s="31"/>
    </row>
    <row r="947" spans="1:13" ht="23.25" thickBot="1" x14ac:dyDescent="0.25">
      <c r="A947" s="580"/>
      <c r="B947" s="43" t="s">
        <v>1632</v>
      </c>
      <c r="C947" s="32" t="s">
        <v>762</v>
      </c>
      <c r="D947" s="33">
        <v>43132</v>
      </c>
      <c r="E947" s="34" t="s">
        <v>37</v>
      </c>
      <c r="F947" s="35" t="s">
        <v>763</v>
      </c>
      <c r="G947" s="36"/>
      <c r="H947" s="37"/>
      <c r="I947" s="38"/>
      <c r="J947" s="39" t="s">
        <v>39</v>
      </c>
      <c r="K947" s="42"/>
      <c r="L947" s="40"/>
      <c r="M947" s="41"/>
    </row>
    <row r="948" spans="1:13" ht="22.5" x14ac:dyDescent="0.2">
      <c r="A948" s="578">
        <v>187</v>
      </c>
      <c r="B948" s="57" t="s">
        <v>20</v>
      </c>
      <c r="C948" s="57" t="s">
        <v>21</v>
      </c>
      <c r="D948" s="57" t="s">
        <v>22</v>
      </c>
      <c r="E948" s="470" t="s">
        <v>23</v>
      </c>
      <c r="F948" s="484"/>
      <c r="G948" s="470" t="s">
        <v>14</v>
      </c>
      <c r="H948" s="485"/>
      <c r="I948" s="18"/>
      <c r="J948" s="19"/>
      <c r="K948" s="19"/>
      <c r="L948" s="19"/>
      <c r="M948" s="20"/>
    </row>
    <row r="949" spans="1:13" ht="180" x14ac:dyDescent="0.2">
      <c r="A949" s="579"/>
      <c r="B949" s="21" t="s">
        <v>764</v>
      </c>
      <c r="C949" s="21" t="s">
        <v>765</v>
      </c>
      <c r="D949" s="22">
        <v>43120</v>
      </c>
      <c r="E949" s="62"/>
      <c r="F949" s="63" t="s">
        <v>761</v>
      </c>
      <c r="G949" s="502" t="s">
        <v>762</v>
      </c>
      <c r="H949" s="503"/>
      <c r="I949" s="504"/>
      <c r="J949" s="23" t="s">
        <v>28</v>
      </c>
      <c r="K949" s="24"/>
      <c r="L949" s="25"/>
      <c r="M949" s="26"/>
    </row>
    <row r="950" spans="1:13" x14ac:dyDescent="0.2">
      <c r="A950" s="579"/>
      <c r="B950" s="58" t="s">
        <v>29</v>
      </c>
      <c r="C950" s="58" t="s">
        <v>30</v>
      </c>
      <c r="D950" s="58" t="s">
        <v>31</v>
      </c>
      <c r="E950" s="554" t="s">
        <v>32</v>
      </c>
      <c r="F950" s="555"/>
      <c r="G950" s="556"/>
      <c r="H950" s="557"/>
      <c r="I950" s="558"/>
      <c r="J950" s="27" t="s">
        <v>33</v>
      </c>
      <c r="K950" s="25"/>
      <c r="L950" s="28" t="s">
        <v>0</v>
      </c>
      <c r="M950" s="29">
        <v>1595.96</v>
      </c>
    </row>
    <row r="951" spans="1:13" x14ac:dyDescent="0.2">
      <c r="A951" s="579"/>
      <c r="B951" s="58"/>
      <c r="C951" s="58"/>
      <c r="D951" s="58"/>
      <c r="E951" s="58"/>
      <c r="F951" s="58"/>
      <c r="G951" s="59"/>
      <c r="H951" s="60"/>
      <c r="I951" s="61"/>
      <c r="J951" s="30" t="s">
        <v>34</v>
      </c>
      <c r="K951" s="28"/>
      <c r="L951" s="28"/>
      <c r="M951" s="31"/>
    </row>
    <row r="952" spans="1:13" ht="23.25" thickBot="1" x14ac:dyDescent="0.25">
      <c r="A952" s="580"/>
      <c r="B952" s="43" t="s">
        <v>1604</v>
      </c>
      <c r="C952" s="32" t="s">
        <v>762</v>
      </c>
      <c r="D952" s="33">
        <v>43132</v>
      </c>
      <c r="E952" s="34" t="s">
        <v>37</v>
      </c>
      <c r="F952" s="35" t="s">
        <v>763</v>
      </c>
      <c r="G952" s="36"/>
      <c r="H952" s="37"/>
      <c r="I952" s="38"/>
      <c r="J952" s="39" t="s">
        <v>39</v>
      </c>
      <c r="K952" s="42"/>
      <c r="L952" s="40"/>
      <c r="M952" s="41"/>
    </row>
    <row r="953" spans="1:13" ht="22.5" x14ac:dyDescent="0.2">
      <c r="A953" s="578">
        <v>188</v>
      </c>
      <c r="B953" s="57" t="s">
        <v>20</v>
      </c>
      <c r="C953" s="57" t="s">
        <v>21</v>
      </c>
      <c r="D953" s="57" t="s">
        <v>22</v>
      </c>
      <c r="E953" s="470" t="s">
        <v>23</v>
      </c>
      <c r="F953" s="484"/>
      <c r="G953" s="470" t="s">
        <v>14</v>
      </c>
      <c r="H953" s="485"/>
      <c r="I953" s="18"/>
      <c r="J953" s="19"/>
      <c r="K953" s="19"/>
      <c r="L953" s="19"/>
      <c r="M953" s="20"/>
    </row>
    <row r="954" spans="1:13" ht="303.75" x14ac:dyDescent="0.2">
      <c r="A954" s="579"/>
      <c r="B954" s="21" t="s">
        <v>766</v>
      </c>
      <c r="C954" s="21" t="s">
        <v>767</v>
      </c>
      <c r="D954" s="22">
        <v>43105</v>
      </c>
      <c r="E954" s="62"/>
      <c r="F954" s="63" t="s">
        <v>768</v>
      </c>
      <c r="G954" s="502" t="s">
        <v>769</v>
      </c>
      <c r="H954" s="503"/>
      <c r="I954" s="504"/>
      <c r="J954" s="23" t="s">
        <v>28</v>
      </c>
      <c r="K954" s="24"/>
      <c r="L954" s="25" t="s">
        <v>0</v>
      </c>
      <c r="M954" s="26">
        <v>2328</v>
      </c>
    </row>
    <row r="955" spans="1:13" x14ac:dyDescent="0.2">
      <c r="A955" s="579"/>
      <c r="B955" s="58" t="s">
        <v>29</v>
      </c>
      <c r="C955" s="58" t="s">
        <v>30</v>
      </c>
      <c r="D955" s="58" t="s">
        <v>31</v>
      </c>
      <c r="E955" s="554" t="s">
        <v>32</v>
      </c>
      <c r="F955" s="555"/>
      <c r="G955" s="556"/>
      <c r="H955" s="557"/>
      <c r="I955" s="558"/>
      <c r="J955" s="27" t="s">
        <v>33</v>
      </c>
      <c r="K955" s="25"/>
      <c r="L955" s="28" t="s">
        <v>0</v>
      </c>
      <c r="M955" s="29">
        <v>4950.74</v>
      </c>
    </row>
    <row r="956" spans="1:13" x14ac:dyDescent="0.2">
      <c r="A956" s="579"/>
      <c r="B956" s="58"/>
      <c r="C956" s="58"/>
      <c r="D956" s="58"/>
      <c r="E956" s="58"/>
      <c r="F956" s="58"/>
      <c r="G956" s="59"/>
      <c r="H956" s="60"/>
      <c r="I956" s="61"/>
      <c r="J956" s="30" t="s">
        <v>34</v>
      </c>
      <c r="K956" s="28"/>
      <c r="L956" s="28" t="s">
        <v>0</v>
      </c>
      <c r="M956" s="31">
        <v>926.5</v>
      </c>
    </row>
    <row r="957" spans="1:13" ht="23.25" thickBot="1" x14ac:dyDescent="0.25">
      <c r="A957" s="580"/>
      <c r="B957" s="43" t="s">
        <v>1599</v>
      </c>
      <c r="C957" s="32" t="s">
        <v>769</v>
      </c>
      <c r="D957" s="33">
        <v>43113</v>
      </c>
      <c r="E957" s="34" t="s">
        <v>37</v>
      </c>
      <c r="F957" s="35" t="s">
        <v>770</v>
      </c>
      <c r="G957" s="36"/>
      <c r="H957" s="37"/>
      <c r="I957" s="38"/>
      <c r="J957" s="39" t="s">
        <v>39</v>
      </c>
      <c r="K957" s="42"/>
      <c r="L957" s="40" t="s">
        <v>0</v>
      </c>
      <c r="M957" s="41">
        <v>290</v>
      </c>
    </row>
    <row r="958" spans="1:13" ht="22.5" x14ac:dyDescent="0.2">
      <c r="A958" s="578">
        <v>189</v>
      </c>
      <c r="B958" s="57" t="s">
        <v>20</v>
      </c>
      <c r="C958" s="57" t="s">
        <v>21</v>
      </c>
      <c r="D958" s="57" t="s">
        <v>22</v>
      </c>
      <c r="E958" s="470" t="s">
        <v>23</v>
      </c>
      <c r="F958" s="484"/>
      <c r="G958" s="470" t="s">
        <v>14</v>
      </c>
      <c r="H958" s="485"/>
      <c r="I958" s="18"/>
      <c r="J958" s="19"/>
      <c r="K958" s="19"/>
      <c r="L958" s="19"/>
      <c r="M958" s="20"/>
    </row>
    <row r="959" spans="1:13" ht="45" x14ac:dyDescent="0.2">
      <c r="A959" s="579"/>
      <c r="B959" s="21" t="s">
        <v>771</v>
      </c>
      <c r="C959" s="21" t="s">
        <v>772</v>
      </c>
      <c r="D959" s="22">
        <v>43188</v>
      </c>
      <c r="E959" s="62"/>
      <c r="F959" s="63" t="s">
        <v>773</v>
      </c>
      <c r="G959" s="502" t="s">
        <v>774</v>
      </c>
      <c r="H959" s="503"/>
      <c r="I959" s="504"/>
      <c r="J959" s="23" t="s">
        <v>28</v>
      </c>
      <c r="K959" s="24"/>
      <c r="L959" s="25" t="s">
        <v>0</v>
      </c>
      <c r="M959" s="26">
        <v>172</v>
      </c>
    </row>
    <row r="960" spans="1:13" x14ac:dyDescent="0.2">
      <c r="A960" s="579"/>
      <c r="B960" s="58" t="s">
        <v>29</v>
      </c>
      <c r="C960" s="58" t="s">
        <v>30</v>
      </c>
      <c r="D960" s="58" t="s">
        <v>31</v>
      </c>
      <c r="E960" s="554" t="s">
        <v>32</v>
      </c>
      <c r="F960" s="555"/>
      <c r="G960" s="556"/>
      <c r="H960" s="557"/>
      <c r="I960" s="558"/>
      <c r="J960" s="27" t="s">
        <v>33</v>
      </c>
      <c r="K960" s="25"/>
      <c r="L960" s="28" t="s">
        <v>0</v>
      </c>
      <c r="M960" s="29">
        <v>428.6</v>
      </c>
    </row>
    <row r="961" spans="1:13" x14ac:dyDescent="0.2">
      <c r="A961" s="579"/>
      <c r="B961" s="58"/>
      <c r="C961" s="58"/>
      <c r="D961" s="58"/>
      <c r="E961" s="58"/>
      <c r="F961" s="58"/>
      <c r="G961" s="59"/>
      <c r="H961" s="60"/>
      <c r="I961" s="61"/>
      <c r="J961" s="30" t="s">
        <v>34</v>
      </c>
      <c r="K961" s="28"/>
      <c r="L961" s="28"/>
      <c r="M961" s="31"/>
    </row>
    <row r="962" spans="1:13" ht="23.25" thickBot="1" x14ac:dyDescent="0.25">
      <c r="A962" s="580"/>
      <c r="B962" s="43" t="s">
        <v>1665</v>
      </c>
      <c r="C962" s="32" t="s">
        <v>774</v>
      </c>
      <c r="D962" s="33">
        <v>43189</v>
      </c>
      <c r="E962" s="34" t="s">
        <v>37</v>
      </c>
      <c r="F962" s="35" t="s">
        <v>326</v>
      </c>
      <c r="G962" s="36"/>
      <c r="H962" s="37"/>
      <c r="I962" s="38"/>
      <c r="J962" s="39" t="s">
        <v>39</v>
      </c>
      <c r="K962" s="42"/>
      <c r="L962" s="40"/>
      <c r="M962" s="41"/>
    </row>
    <row r="963" spans="1:13" ht="22.5" x14ac:dyDescent="0.2">
      <c r="A963" s="578">
        <v>190</v>
      </c>
      <c r="B963" s="57" t="s">
        <v>20</v>
      </c>
      <c r="C963" s="57" t="s">
        <v>21</v>
      </c>
      <c r="D963" s="57" t="s">
        <v>22</v>
      </c>
      <c r="E963" s="470" t="s">
        <v>23</v>
      </c>
      <c r="F963" s="484"/>
      <c r="G963" s="470" t="s">
        <v>14</v>
      </c>
      <c r="H963" s="485"/>
      <c r="I963" s="18"/>
      <c r="J963" s="19"/>
      <c r="K963" s="19"/>
      <c r="L963" s="19"/>
      <c r="M963" s="20"/>
    </row>
    <row r="964" spans="1:13" ht="157.5" x14ac:dyDescent="0.2">
      <c r="A964" s="579"/>
      <c r="B964" s="21" t="s">
        <v>775</v>
      </c>
      <c r="C964" s="21" t="s">
        <v>776</v>
      </c>
      <c r="D964" s="22">
        <v>43011</v>
      </c>
      <c r="E964" s="62"/>
      <c r="F964" s="63" t="s">
        <v>777</v>
      </c>
      <c r="G964" s="502" t="s">
        <v>778</v>
      </c>
      <c r="H964" s="503"/>
      <c r="I964" s="504"/>
      <c r="J964" s="23" t="s">
        <v>28</v>
      </c>
      <c r="K964" s="24"/>
      <c r="L964" s="25" t="s">
        <v>0</v>
      </c>
      <c r="M964" s="26">
        <v>146</v>
      </c>
    </row>
    <row r="965" spans="1:13" x14ac:dyDescent="0.2">
      <c r="A965" s="579"/>
      <c r="B965" s="58" t="s">
        <v>29</v>
      </c>
      <c r="C965" s="58" t="s">
        <v>30</v>
      </c>
      <c r="D965" s="58" t="s">
        <v>31</v>
      </c>
      <c r="E965" s="554" t="s">
        <v>32</v>
      </c>
      <c r="F965" s="555"/>
      <c r="G965" s="556"/>
      <c r="H965" s="557"/>
      <c r="I965" s="558"/>
      <c r="J965" s="27" t="s">
        <v>33</v>
      </c>
      <c r="K965" s="25"/>
      <c r="L965" s="28" t="s">
        <v>0</v>
      </c>
      <c r="M965" s="29">
        <v>306.39999999999998</v>
      </c>
    </row>
    <row r="966" spans="1:13" x14ac:dyDescent="0.2">
      <c r="A966" s="579"/>
      <c r="B966" s="58"/>
      <c r="C966" s="58"/>
      <c r="D966" s="58"/>
      <c r="E966" s="58"/>
      <c r="F966" s="58"/>
      <c r="G966" s="59"/>
      <c r="H966" s="60"/>
      <c r="I966" s="61"/>
      <c r="J966" s="30" t="s">
        <v>34</v>
      </c>
      <c r="K966" s="28"/>
      <c r="L966" s="28"/>
      <c r="M966" s="31"/>
    </row>
    <row r="967" spans="1:13" ht="23.25" thickBot="1" x14ac:dyDescent="0.25">
      <c r="A967" s="580"/>
      <c r="B967" s="43" t="s">
        <v>1666</v>
      </c>
      <c r="C967" s="32" t="s">
        <v>778</v>
      </c>
      <c r="D967" s="33">
        <v>43012</v>
      </c>
      <c r="E967" s="34" t="s">
        <v>37</v>
      </c>
      <c r="F967" s="35" t="s">
        <v>779</v>
      </c>
      <c r="G967" s="36"/>
      <c r="H967" s="37"/>
      <c r="I967" s="38"/>
      <c r="J967" s="39" t="s">
        <v>39</v>
      </c>
      <c r="K967" s="42"/>
      <c r="L967" s="40"/>
      <c r="M967" s="41"/>
    </row>
    <row r="968" spans="1:13" ht="22.5" x14ac:dyDescent="0.2">
      <c r="A968" s="578">
        <v>191</v>
      </c>
      <c r="B968" s="57" t="s">
        <v>20</v>
      </c>
      <c r="C968" s="57" t="s">
        <v>21</v>
      </c>
      <c r="D968" s="57" t="s">
        <v>22</v>
      </c>
      <c r="E968" s="470" t="s">
        <v>23</v>
      </c>
      <c r="F968" s="484"/>
      <c r="G968" s="470" t="s">
        <v>14</v>
      </c>
      <c r="H968" s="485"/>
      <c r="I968" s="18"/>
      <c r="J968" s="19"/>
      <c r="K968" s="19"/>
      <c r="L968" s="19"/>
      <c r="M968" s="20"/>
    </row>
    <row r="969" spans="1:13" ht="67.5" x14ac:dyDescent="0.2">
      <c r="A969" s="579"/>
      <c r="B969" s="21" t="s">
        <v>780</v>
      </c>
      <c r="C969" s="21" t="s">
        <v>781</v>
      </c>
      <c r="D969" s="22">
        <v>43144</v>
      </c>
      <c r="E969" s="62"/>
      <c r="F969" s="63" t="s">
        <v>428</v>
      </c>
      <c r="G969" s="502" t="s">
        <v>782</v>
      </c>
      <c r="H969" s="503"/>
      <c r="I969" s="504"/>
      <c r="J969" s="23" t="s">
        <v>28</v>
      </c>
      <c r="K969" s="24"/>
      <c r="L969" s="25" t="s">
        <v>0</v>
      </c>
      <c r="M969" s="26">
        <v>219</v>
      </c>
    </row>
    <row r="970" spans="1:13" x14ac:dyDescent="0.2">
      <c r="A970" s="579"/>
      <c r="B970" s="58" t="s">
        <v>29</v>
      </c>
      <c r="C970" s="58" t="s">
        <v>30</v>
      </c>
      <c r="D970" s="58" t="s">
        <v>31</v>
      </c>
      <c r="E970" s="554" t="s">
        <v>32</v>
      </c>
      <c r="F970" s="555"/>
      <c r="G970" s="556"/>
      <c r="H970" s="557"/>
      <c r="I970" s="558"/>
      <c r="J970" s="27" t="s">
        <v>33</v>
      </c>
      <c r="K970" s="25"/>
      <c r="L970" s="28" t="s">
        <v>0</v>
      </c>
      <c r="M970" s="29">
        <v>372.6</v>
      </c>
    </row>
    <row r="971" spans="1:13" x14ac:dyDescent="0.2">
      <c r="A971" s="579"/>
      <c r="B971" s="58"/>
      <c r="C971" s="58"/>
      <c r="D971" s="58"/>
      <c r="E971" s="58"/>
      <c r="F971" s="58"/>
      <c r="G971" s="59"/>
      <c r="H971" s="60"/>
      <c r="I971" s="61"/>
      <c r="J971" s="30" t="s">
        <v>34</v>
      </c>
      <c r="K971" s="28"/>
      <c r="L971" s="28"/>
      <c r="M971" s="31"/>
    </row>
    <row r="972" spans="1:13" ht="23.25" thickBot="1" x14ac:dyDescent="0.25">
      <c r="A972" s="580"/>
      <c r="B972" s="43" t="s">
        <v>1651</v>
      </c>
      <c r="C972" s="32" t="s">
        <v>782</v>
      </c>
      <c r="D972" s="33">
        <v>43145</v>
      </c>
      <c r="E972" s="34" t="s">
        <v>37</v>
      </c>
      <c r="F972" s="35" t="s">
        <v>783</v>
      </c>
      <c r="G972" s="36"/>
      <c r="H972" s="37"/>
      <c r="I972" s="38"/>
      <c r="J972" s="39" t="s">
        <v>39</v>
      </c>
      <c r="K972" s="42"/>
      <c r="L972" s="40"/>
      <c r="M972" s="41"/>
    </row>
    <row r="973" spans="1:13" ht="22.5" x14ac:dyDescent="0.2">
      <c r="A973" s="578">
        <v>192</v>
      </c>
      <c r="B973" s="57" t="s">
        <v>20</v>
      </c>
      <c r="C973" s="57" t="s">
        <v>21</v>
      </c>
      <c r="D973" s="57" t="s">
        <v>22</v>
      </c>
      <c r="E973" s="470" t="s">
        <v>23</v>
      </c>
      <c r="F973" s="484"/>
      <c r="G973" s="470" t="s">
        <v>14</v>
      </c>
      <c r="H973" s="485"/>
      <c r="I973" s="18"/>
      <c r="J973" s="19"/>
      <c r="K973" s="19"/>
      <c r="L973" s="19"/>
      <c r="M973" s="20"/>
    </row>
    <row r="974" spans="1:13" ht="101.25" x14ac:dyDescent="0.2">
      <c r="A974" s="579"/>
      <c r="B974" s="21" t="s">
        <v>784</v>
      </c>
      <c r="C974" s="21" t="s">
        <v>785</v>
      </c>
      <c r="D974" s="22">
        <v>43078</v>
      </c>
      <c r="E974" s="62"/>
      <c r="F974" s="63" t="s">
        <v>56</v>
      </c>
      <c r="G974" s="502" t="s">
        <v>786</v>
      </c>
      <c r="H974" s="503"/>
      <c r="I974" s="504"/>
      <c r="J974" s="23" t="s">
        <v>28</v>
      </c>
      <c r="K974" s="24"/>
      <c r="L974" s="25" t="s">
        <v>0</v>
      </c>
      <c r="M974" s="26">
        <v>402</v>
      </c>
    </row>
    <row r="975" spans="1:13" x14ac:dyDescent="0.2">
      <c r="A975" s="579"/>
      <c r="B975" s="58" t="s">
        <v>29</v>
      </c>
      <c r="C975" s="58" t="s">
        <v>30</v>
      </c>
      <c r="D975" s="58" t="s">
        <v>31</v>
      </c>
      <c r="E975" s="554" t="s">
        <v>32</v>
      </c>
      <c r="F975" s="555"/>
      <c r="G975" s="556"/>
      <c r="H975" s="557"/>
      <c r="I975" s="558"/>
      <c r="J975" s="27" t="s">
        <v>33</v>
      </c>
      <c r="K975" s="25"/>
      <c r="L975" s="28"/>
      <c r="M975" s="29"/>
    </row>
    <row r="976" spans="1:13" x14ac:dyDescent="0.2">
      <c r="A976" s="579"/>
      <c r="B976" s="58"/>
      <c r="C976" s="58"/>
      <c r="D976" s="58"/>
      <c r="E976" s="58"/>
      <c r="F976" s="58"/>
      <c r="G976" s="59"/>
      <c r="H976" s="60"/>
      <c r="I976" s="61"/>
      <c r="J976" s="30" t="s">
        <v>34</v>
      </c>
      <c r="K976" s="28"/>
      <c r="L976" s="28"/>
      <c r="M976" s="31"/>
    </row>
    <row r="977" spans="1:13" ht="23.25" thickBot="1" x14ac:dyDescent="0.25">
      <c r="A977" s="580"/>
      <c r="B977" s="43" t="s">
        <v>1640</v>
      </c>
      <c r="C977" s="32" t="s">
        <v>786</v>
      </c>
      <c r="D977" s="33">
        <v>43080</v>
      </c>
      <c r="E977" s="34" t="s">
        <v>37</v>
      </c>
      <c r="F977" s="35" t="s">
        <v>787</v>
      </c>
      <c r="G977" s="36"/>
      <c r="H977" s="37"/>
      <c r="I977" s="38"/>
      <c r="J977" s="39" t="s">
        <v>39</v>
      </c>
      <c r="K977" s="42"/>
      <c r="L977" s="40"/>
      <c r="M977" s="41"/>
    </row>
    <row r="978" spans="1:13" ht="22.5" x14ac:dyDescent="0.2">
      <c r="A978" s="578">
        <v>193</v>
      </c>
      <c r="B978" s="57" t="s">
        <v>20</v>
      </c>
      <c r="C978" s="57" t="s">
        <v>21</v>
      </c>
      <c r="D978" s="57" t="s">
        <v>22</v>
      </c>
      <c r="E978" s="470" t="s">
        <v>23</v>
      </c>
      <c r="F978" s="484"/>
      <c r="G978" s="470" t="s">
        <v>14</v>
      </c>
      <c r="H978" s="485"/>
      <c r="I978" s="18"/>
      <c r="J978" s="19"/>
      <c r="K978" s="19"/>
      <c r="L978" s="19"/>
      <c r="M978" s="20"/>
    </row>
    <row r="979" spans="1:13" ht="135" x14ac:dyDescent="0.2">
      <c r="A979" s="579"/>
      <c r="B979" s="21" t="s">
        <v>788</v>
      </c>
      <c r="C979" s="21" t="s">
        <v>789</v>
      </c>
      <c r="D979" s="22">
        <v>43032</v>
      </c>
      <c r="E979" s="62"/>
      <c r="F979" s="63" t="s">
        <v>790</v>
      </c>
      <c r="G979" s="502" t="s">
        <v>791</v>
      </c>
      <c r="H979" s="503"/>
      <c r="I979" s="504"/>
      <c r="J979" s="23" t="s">
        <v>28</v>
      </c>
      <c r="K979" s="24"/>
      <c r="L979" s="25" t="s">
        <v>0</v>
      </c>
      <c r="M979" s="26">
        <v>480</v>
      </c>
    </row>
    <row r="980" spans="1:13" x14ac:dyDescent="0.2">
      <c r="A980" s="579"/>
      <c r="B980" s="58" t="s">
        <v>29</v>
      </c>
      <c r="C980" s="58" t="s">
        <v>30</v>
      </c>
      <c r="D980" s="58" t="s">
        <v>31</v>
      </c>
      <c r="E980" s="554" t="s">
        <v>32</v>
      </c>
      <c r="F980" s="555"/>
      <c r="G980" s="556"/>
      <c r="H980" s="557"/>
      <c r="I980" s="558"/>
      <c r="J980" s="27" t="s">
        <v>33</v>
      </c>
      <c r="K980" s="25"/>
      <c r="L980" s="28" t="s">
        <v>0</v>
      </c>
      <c r="M980" s="29">
        <v>1070.71</v>
      </c>
    </row>
    <row r="981" spans="1:13" ht="13.5" thickBot="1" x14ac:dyDescent="0.25">
      <c r="A981" s="579"/>
      <c r="B981" s="58"/>
      <c r="C981" s="58"/>
      <c r="D981" s="58"/>
      <c r="E981" s="58"/>
      <c r="F981" s="58"/>
      <c r="G981" s="59"/>
      <c r="H981" s="60"/>
      <c r="I981" s="61"/>
      <c r="J981" s="30" t="s">
        <v>34</v>
      </c>
      <c r="K981" s="28"/>
      <c r="L981" s="40" t="s">
        <v>0</v>
      </c>
      <c r="M981" s="41">
        <v>234</v>
      </c>
    </row>
    <row r="982" spans="1:13" ht="23.25" thickBot="1" x14ac:dyDescent="0.25">
      <c r="A982" s="580"/>
      <c r="B982" s="43" t="s">
        <v>1599</v>
      </c>
      <c r="C982" s="32" t="s">
        <v>791</v>
      </c>
      <c r="D982" s="33">
        <v>43036</v>
      </c>
      <c r="E982" s="34" t="s">
        <v>37</v>
      </c>
      <c r="F982" s="35" t="s">
        <v>454</v>
      </c>
      <c r="G982" s="36"/>
      <c r="H982" s="37"/>
      <c r="I982" s="38"/>
      <c r="J982" s="39" t="s">
        <v>39</v>
      </c>
      <c r="K982" s="42"/>
    </row>
    <row r="983" spans="1:13" ht="22.5" x14ac:dyDescent="0.2">
      <c r="A983" s="578">
        <v>194</v>
      </c>
      <c r="B983" s="57" t="s">
        <v>20</v>
      </c>
      <c r="C983" s="57" t="s">
        <v>21</v>
      </c>
      <c r="D983" s="57" t="s">
        <v>22</v>
      </c>
      <c r="E983" s="470" t="s">
        <v>23</v>
      </c>
      <c r="F983" s="484"/>
      <c r="G983" s="470" t="s">
        <v>14</v>
      </c>
      <c r="H983" s="485"/>
      <c r="I983" s="18"/>
      <c r="J983" s="19"/>
      <c r="K983" s="19"/>
      <c r="L983" s="19"/>
      <c r="M983" s="20"/>
    </row>
    <row r="984" spans="1:13" ht="78.75" x14ac:dyDescent="0.2">
      <c r="A984" s="579"/>
      <c r="B984" s="21" t="s">
        <v>792</v>
      </c>
      <c r="C984" s="21" t="s">
        <v>793</v>
      </c>
      <c r="D984" s="22">
        <v>43140</v>
      </c>
      <c r="E984" s="62"/>
      <c r="F984" s="63" t="s">
        <v>794</v>
      </c>
      <c r="G984" s="502" t="s">
        <v>410</v>
      </c>
      <c r="H984" s="503"/>
      <c r="I984" s="504"/>
      <c r="J984" s="23" t="s">
        <v>28</v>
      </c>
      <c r="K984" s="24"/>
      <c r="L984" s="25" t="s">
        <v>0</v>
      </c>
      <c r="M984" s="26">
        <v>477</v>
      </c>
    </row>
    <row r="985" spans="1:13" x14ac:dyDescent="0.2">
      <c r="A985" s="579"/>
      <c r="B985" s="58" t="s">
        <v>29</v>
      </c>
      <c r="C985" s="58" t="s">
        <v>30</v>
      </c>
      <c r="D985" s="58" t="s">
        <v>31</v>
      </c>
      <c r="E985" s="554" t="s">
        <v>32</v>
      </c>
      <c r="F985" s="555"/>
      <c r="G985" s="556"/>
      <c r="H985" s="557"/>
      <c r="I985" s="558"/>
      <c r="J985" s="27" t="s">
        <v>33</v>
      </c>
      <c r="K985" s="25"/>
      <c r="L985" s="28" t="s">
        <v>0</v>
      </c>
      <c r="M985" s="29">
        <v>232.6</v>
      </c>
    </row>
    <row r="986" spans="1:13" x14ac:dyDescent="0.2">
      <c r="A986" s="579"/>
      <c r="B986" s="58"/>
      <c r="C986" s="58"/>
      <c r="D986" s="58"/>
      <c r="E986" s="58"/>
      <c r="F986" s="58"/>
      <c r="G986" s="59"/>
      <c r="H986" s="60"/>
      <c r="I986" s="61"/>
      <c r="J986" s="30" t="s">
        <v>34</v>
      </c>
      <c r="K986" s="28"/>
      <c r="L986" s="28"/>
      <c r="M986" s="31"/>
    </row>
    <row r="987" spans="1:13" ht="23.25" thickBot="1" x14ac:dyDescent="0.25">
      <c r="A987" s="580"/>
      <c r="B987" s="43" t="s">
        <v>1608</v>
      </c>
      <c r="C987" s="32" t="s">
        <v>410</v>
      </c>
      <c r="D987" s="33">
        <v>43143</v>
      </c>
      <c r="E987" s="34" t="s">
        <v>37</v>
      </c>
      <c r="F987" s="35" t="s">
        <v>795</v>
      </c>
      <c r="G987" s="36"/>
      <c r="H987" s="37"/>
      <c r="I987" s="38"/>
      <c r="J987" s="39" t="s">
        <v>39</v>
      </c>
      <c r="K987" s="42"/>
      <c r="L987" s="40"/>
      <c r="M987" s="41"/>
    </row>
    <row r="988" spans="1:13" ht="22.5" x14ac:dyDescent="0.2">
      <c r="A988" s="578">
        <v>195</v>
      </c>
      <c r="B988" s="57" t="s">
        <v>20</v>
      </c>
      <c r="C988" s="57" t="s">
        <v>21</v>
      </c>
      <c r="D988" s="57" t="s">
        <v>22</v>
      </c>
      <c r="E988" s="470" t="s">
        <v>23</v>
      </c>
      <c r="F988" s="484"/>
      <c r="G988" s="470" t="s">
        <v>14</v>
      </c>
      <c r="H988" s="485"/>
      <c r="I988" s="18"/>
      <c r="J988" s="19"/>
      <c r="K988" s="19"/>
      <c r="L988" s="19"/>
      <c r="M988" s="20"/>
    </row>
    <row r="989" spans="1:13" ht="67.5" customHeight="1" x14ac:dyDescent="0.2">
      <c r="A989" s="579"/>
      <c r="B989" s="21" t="s">
        <v>792</v>
      </c>
      <c r="C989" s="21" t="s">
        <v>796</v>
      </c>
      <c r="D989" s="22">
        <v>43164</v>
      </c>
      <c r="E989" s="62"/>
      <c r="F989" s="63" t="s">
        <v>797</v>
      </c>
      <c r="G989" s="502" t="s">
        <v>410</v>
      </c>
      <c r="H989" s="503"/>
      <c r="I989" s="504"/>
      <c r="J989" s="23" t="s">
        <v>28</v>
      </c>
      <c r="K989" s="24"/>
      <c r="L989" s="25" t="s">
        <v>0</v>
      </c>
      <c r="M989" s="26">
        <v>127</v>
      </c>
    </row>
    <row r="990" spans="1:13" x14ac:dyDescent="0.2">
      <c r="A990" s="579"/>
      <c r="B990" s="58" t="s">
        <v>29</v>
      </c>
      <c r="C990" s="58" t="s">
        <v>30</v>
      </c>
      <c r="D990" s="58" t="s">
        <v>31</v>
      </c>
      <c r="E990" s="554" t="s">
        <v>32</v>
      </c>
      <c r="F990" s="555"/>
      <c r="G990" s="556"/>
      <c r="H990" s="557"/>
      <c r="I990" s="558"/>
      <c r="J990" s="27" t="s">
        <v>33</v>
      </c>
      <c r="K990" s="25"/>
      <c r="L990" s="28" t="s">
        <v>0</v>
      </c>
      <c r="M990" s="29">
        <v>559.6</v>
      </c>
    </row>
    <row r="991" spans="1:13" x14ac:dyDescent="0.2">
      <c r="A991" s="579"/>
      <c r="B991" s="58"/>
      <c r="C991" s="58"/>
      <c r="D991" s="58"/>
      <c r="E991" s="58"/>
      <c r="F991" s="58"/>
      <c r="G991" s="59"/>
      <c r="H991" s="60"/>
      <c r="I991" s="61"/>
      <c r="J991" s="30" t="s">
        <v>34</v>
      </c>
      <c r="K991" s="28"/>
      <c r="L991" s="28"/>
      <c r="M991" s="31"/>
    </row>
    <row r="992" spans="1:13" ht="23.25" thickBot="1" x14ac:dyDescent="0.25">
      <c r="A992" s="580"/>
      <c r="B992" s="43" t="s">
        <v>1608</v>
      </c>
      <c r="C992" s="32" t="s">
        <v>410</v>
      </c>
      <c r="D992" s="33">
        <v>43165</v>
      </c>
      <c r="E992" s="34" t="s">
        <v>37</v>
      </c>
      <c r="F992" s="35" t="s">
        <v>673</v>
      </c>
      <c r="G992" s="36"/>
      <c r="H992" s="37"/>
      <c r="I992" s="38"/>
      <c r="J992" s="39" t="s">
        <v>39</v>
      </c>
      <c r="K992" s="42"/>
      <c r="L992" s="40"/>
      <c r="M992" s="41"/>
    </row>
    <row r="993" spans="1:13" ht="22.5" x14ac:dyDescent="0.2">
      <c r="A993" s="578">
        <v>196</v>
      </c>
      <c r="B993" s="57" t="s">
        <v>20</v>
      </c>
      <c r="C993" s="57" t="s">
        <v>21</v>
      </c>
      <c r="D993" s="57" t="s">
        <v>22</v>
      </c>
      <c r="E993" s="470" t="s">
        <v>23</v>
      </c>
      <c r="F993" s="484"/>
      <c r="G993" s="470" t="s">
        <v>14</v>
      </c>
      <c r="H993" s="485"/>
      <c r="I993" s="18"/>
      <c r="J993" s="19"/>
      <c r="K993" s="19"/>
      <c r="L993" s="19"/>
      <c r="M993" s="20"/>
    </row>
    <row r="994" spans="1:13" ht="56.25" x14ac:dyDescent="0.2">
      <c r="A994" s="579"/>
      <c r="B994" s="21" t="s">
        <v>798</v>
      </c>
      <c r="C994" s="21" t="s">
        <v>799</v>
      </c>
      <c r="D994" s="22">
        <v>43031</v>
      </c>
      <c r="E994" s="62"/>
      <c r="F994" s="63" t="s">
        <v>800</v>
      </c>
      <c r="G994" s="502" t="s">
        <v>410</v>
      </c>
      <c r="H994" s="503"/>
      <c r="I994" s="504"/>
      <c r="J994" s="23" t="s">
        <v>28</v>
      </c>
      <c r="K994" s="24"/>
      <c r="L994" s="25" t="s">
        <v>0</v>
      </c>
      <c r="M994" s="26">
        <v>835</v>
      </c>
    </row>
    <row r="995" spans="1:13" x14ac:dyDescent="0.2">
      <c r="A995" s="579"/>
      <c r="B995" s="58" t="s">
        <v>29</v>
      </c>
      <c r="C995" s="58" t="s">
        <v>30</v>
      </c>
      <c r="D995" s="58" t="s">
        <v>31</v>
      </c>
      <c r="E995" s="554" t="s">
        <v>32</v>
      </c>
      <c r="F995" s="555"/>
      <c r="G995" s="556"/>
      <c r="H995" s="557"/>
      <c r="I995" s="558"/>
      <c r="J995" s="27" t="s">
        <v>33</v>
      </c>
      <c r="K995" s="25"/>
      <c r="L995" s="28" t="s">
        <v>0</v>
      </c>
      <c r="M995" s="29">
        <v>490</v>
      </c>
    </row>
    <row r="996" spans="1:13" x14ac:dyDescent="0.2">
      <c r="A996" s="579"/>
      <c r="B996" s="58"/>
      <c r="C996" s="58"/>
      <c r="D996" s="58"/>
      <c r="E996" s="58"/>
      <c r="F996" s="58"/>
      <c r="G996" s="59"/>
      <c r="H996" s="60"/>
      <c r="I996" s="61"/>
      <c r="J996" s="30" t="s">
        <v>34</v>
      </c>
      <c r="K996" s="28"/>
      <c r="L996" s="28"/>
      <c r="M996" s="31"/>
    </row>
    <row r="997" spans="1:13" ht="23.25" thickBot="1" x14ac:dyDescent="0.25">
      <c r="A997" s="580"/>
      <c r="B997" s="43" t="s">
        <v>1616</v>
      </c>
      <c r="C997" s="32" t="s">
        <v>410</v>
      </c>
      <c r="D997" s="33">
        <v>43036</v>
      </c>
      <c r="E997" s="34" t="s">
        <v>37</v>
      </c>
      <c r="F997" s="35" t="s">
        <v>801</v>
      </c>
      <c r="G997" s="36"/>
      <c r="H997" s="37"/>
      <c r="I997" s="38"/>
      <c r="J997" s="39" t="s">
        <v>39</v>
      </c>
      <c r="K997" s="42"/>
      <c r="L997" s="40"/>
      <c r="M997" s="41"/>
    </row>
    <row r="998" spans="1:13" ht="22.5" x14ac:dyDescent="0.2">
      <c r="A998" s="578">
        <v>197</v>
      </c>
      <c r="B998" s="57" t="s">
        <v>20</v>
      </c>
      <c r="C998" s="57" t="s">
        <v>21</v>
      </c>
      <c r="D998" s="57" t="s">
        <v>22</v>
      </c>
      <c r="E998" s="470" t="s">
        <v>23</v>
      </c>
      <c r="F998" s="484"/>
      <c r="G998" s="470" t="s">
        <v>14</v>
      </c>
      <c r="H998" s="485"/>
      <c r="I998" s="18"/>
      <c r="J998" s="19"/>
      <c r="K998" s="19"/>
      <c r="L998" s="19"/>
      <c r="M998" s="20"/>
    </row>
    <row r="999" spans="1:13" ht="67.5" customHeight="1" x14ac:dyDescent="0.2">
      <c r="A999" s="579"/>
      <c r="B999" s="21" t="s">
        <v>802</v>
      </c>
      <c r="C999" s="21" t="s">
        <v>803</v>
      </c>
      <c r="D999" s="22">
        <v>43180</v>
      </c>
      <c r="E999" s="62"/>
      <c r="F999" s="63" t="s">
        <v>804</v>
      </c>
      <c r="G999" s="502" t="s">
        <v>805</v>
      </c>
      <c r="H999" s="503"/>
      <c r="I999" s="504"/>
      <c r="J999" s="23" t="s">
        <v>28</v>
      </c>
      <c r="K999" s="24"/>
      <c r="L999" s="25" t="s">
        <v>0</v>
      </c>
      <c r="M999" s="26">
        <v>532</v>
      </c>
    </row>
    <row r="1000" spans="1:13" x14ac:dyDescent="0.2">
      <c r="A1000" s="579"/>
      <c r="B1000" s="58" t="s">
        <v>29</v>
      </c>
      <c r="C1000" s="58" t="s">
        <v>30</v>
      </c>
      <c r="D1000" s="58" t="s">
        <v>31</v>
      </c>
      <c r="E1000" s="554" t="s">
        <v>32</v>
      </c>
      <c r="F1000" s="555"/>
      <c r="G1000" s="556"/>
      <c r="H1000" s="557"/>
      <c r="I1000" s="558"/>
      <c r="J1000" s="27" t="s">
        <v>33</v>
      </c>
      <c r="K1000" s="25"/>
      <c r="L1000" s="28" t="s">
        <v>0</v>
      </c>
      <c r="M1000" s="29">
        <v>322</v>
      </c>
    </row>
    <row r="1001" spans="1:13" x14ac:dyDescent="0.2">
      <c r="A1001" s="579"/>
      <c r="B1001" s="58"/>
      <c r="C1001" s="58"/>
      <c r="D1001" s="58"/>
      <c r="E1001" s="58"/>
      <c r="F1001" s="58"/>
      <c r="G1001" s="59"/>
      <c r="H1001" s="60"/>
      <c r="I1001" s="61"/>
      <c r="J1001" s="30" t="s">
        <v>34</v>
      </c>
      <c r="K1001" s="28"/>
      <c r="L1001" s="28"/>
      <c r="M1001" s="31"/>
    </row>
    <row r="1002" spans="1:13" ht="23.25" thickBot="1" x14ac:dyDescent="0.25">
      <c r="A1002" s="580"/>
      <c r="B1002" s="43" t="s">
        <v>1641</v>
      </c>
      <c r="C1002" s="32" t="s">
        <v>805</v>
      </c>
      <c r="D1002" s="33">
        <v>43184</v>
      </c>
      <c r="E1002" s="34" t="s">
        <v>37</v>
      </c>
      <c r="F1002" s="35" t="s">
        <v>806</v>
      </c>
      <c r="G1002" s="36"/>
      <c r="H1002" s="37"/>
      <c r="I1002" s="38"/>
      <c r="J1002" s="39" t="s">
        <v>39</v>
      </c>
      <c r="K1002" s="42"/>
      <c r="L1002" s="40" t="s">
        <v>0</v>
      </c>
      <c r="M1002" s="41">
        <v>151</v>
      </c>
    </row>
    <row r="1003" spans="1:13" ht="22.5" x14ac:dyDescent="0.2">
      <c r="A1003" s="578">
        <v>198</v>
      </c>
      <c r="B1003" s="57" t="s">
        <v>20</v>
      </c>
      <c r="C1003" s="57" t="s">
        <v>21</v>
      </c>
      <c r="D1003" s="57" t="s">
        <v>22</v>
      </c>
      <c r="E1003" s="470" t="s">
        <v>23</v>
      </c>
      <c r="F1003" s="484"/>
      <c r="G1003" s="470" t="s">
        <v>14</v>
      </c>
      <c r="H1003" s="485"/>
      <c r="I1003" s="18"/>
      <c r="J1003" s="19"/>
      <c r="K1003" s="19"/>
      <c r="L1003" s="19"/>
      <c r="M1003" s="20"/>
    </row>
    <row r="1004" spans="1:13" ht="33.75" customHeight="1" x14ac:dyDescent="0.2">
      <c r="A1004" s="579"/>
      <c r="B1004" s="21" t="s">
        <v>807</v>
      </c>
      <c r="C1004" s="21" t="s">
        <v>808</v>
      </c>
      <c r="D1004" s="22">
        <v>43034</v>
      </c>
      <c r="E1004" s="62"/>
      <c r="F1004" s="63" t="s">
        <v>47</v>
      </c>
      <c r="G1004" s="502" t="s">
        <v>809</v>
      </c>
      <c r="H1004" s="503"/>
      <c r="I1004" s="504"/>
      <c r="J1004" s="23" t="s">
        <v>28</v>
      </c>
      <c r="K1004" s="24"/>
      <c r="L1004" s="25" t="s">
        <v>0</v>
      </c>
      <c r="M1004" s="26">
        <v>226</v>
      </c>
    </row>
    <row r="1005" spans="1:13" x14ac:dyDescent="0.2">
      <c r="A1005" s="579"/>
      <c r="B1005" s="58" t="s">
        <v>29</v>
      </c>
      <c r="C1005" s="58" t="s">
        <v>30</v>
      </c>
      <c r="D1005" s="58" t="s">
        <v>31</v>
      </c>
      <c r="E1005" s="554" t="s">
        <v>32</v>
      </c>
      <c r="F1005" s="555"/>
      <c r="G1005" s="556"/>
      <c r="H1005" s="557"/>
      <c r="I1005" s="558"/>
      <c r="J1005" s="27" t="s">
        <v>33</v>
      </c>
      <c r="K1005" s="25"/>
      <c r="L1005" s="28" t="s">
        <v>0</v>
      </c>
      <c r="M1005" s="29">
        <v>291.04000000000002</v>
      </c>
    </row>
    <row r="1006" spans="1:13" x14ac:dyDescent="0.2">
      <c r="A1006" s="579"/>
      <c r="B1006" s="58"/>
      <c r="C1006" s="58"/>
      <c r="D1006" s="58"/>
      <c r="E1006" s="58"/>
      <c r="F1006" s="58"/>
      <c r="G1006" s="59"/>
      <c r="H1006" s="60"/>
      <c r="I1006" s="61"/>
      <c r="J1006" s="30" t="s">
        <v>34</v>
      </c>
      <c r="K1006" s="28"/>
      <c r="L1006" s="28"/>
      <c r="M1006" s="31"/>
    </row>
    <row r="1007" spans="1:13" ht="23.25" thickBot="1" x14ac:dyDescent="0.25">
      <c r="A1007" s="580"/>
      <c r="B1007" s="43" t="s">
        <v>1626</v>
      </c>
      <c r="C1007" s="32" t="s">
        <v>809</v>
      </c>
      <c r="D1007" s="33">
        <v>43035</v>
      </c>
      <c r="E1007" s="34" t="s">
        <v>37</v>
      </c>
      <c r="F1007" s="35" t="s">
        <v>198</v>
      </c>
      <c r="G1007" s="36"/>
      <c r="H1007" s="37"/>
      <c r="I1007" s="38"/>
      <c r="J1007" s="39" t="s">
        <v>39</v>
      </c>
      <c r="K1007" s="42"/>
      <c r="L1007" s="40" t="s">
        <v>0</v>
      </c>
      <c r="M1007" s="41">
        <v>50</v>
      </c>
    </row>
    <row r="1008" spans="1:13" ht="22.5" x14ac:dyDescent="0.2">
      <c r="A1008" s="578">
        <v>199</v>
      </c>
      <c r="B1008" s="57" t="s">
        <v>20</v>
      </c>
      <c r="C1008" s="57" t="s">
        <v>21</v>
      </c>
      <c r="D1008" s="57" t="s">
        <v>22</v>
      </c>
      <c r="E1008" s="470" t="s">
        <v>23</v>
      </c>
      <c r="F1008" s="484"/>
      <c r="G1008" s="470" t="s">
        <v>14</v>
      </c>
      <c r="H1008" s="485"/>
      <c r="I1008" s="18"/>
      <c r="J1008" s="19"/>
      <c r="K1008" s="19"/>
      <c r="L1008" s="19"/>
      <c r="M1008" s="20"/>
    </row>
    <row r="1009" spans="1:13" ht="135" x14ac:dyDescent="0.2">
      <c r="A1009" s="579"/>
      <c r="B1009" s="21" t="s">
        <v>810</v>
      </c>
      <c r="C1009" s="21" t="s">
        <v>811</v>
      </c>
      <c r="D1009" s="22">
        <v>43137</v>
      </c>
      <c r="E1009" s="62"/>
      <c r="F1009" s="63" t="s">
        <v>285</v>
      </c>
      <c r="G1009" s="502" t="s">
        <v>812</v>
      </c>
      <c r="H1009" s="503"/>
      <c r="I1009" s="504"/>
      <c r="J1009" s="23" t="s">
        <v>28</v>
      </c>
      <c r="K1009" s="24"/>
      <c r="L1009" s="25" t="s">
        <v>0</v>
      </c>
      <c r="M1009" s="26">
        <v>296</v>
      </c>
    </row>
    <row r="1010" spans="1:13" x14ac:dyDescent="0.2">
      <c r="A1010" s="579"/>
      <c r="B1010" s="58" t="s">
        <v>29</v>
      </c>
      <c r="C1010" s="58" t="s">
        <v>30</v>
      </c>
      <c r="D1010" s="58" t="s">
        <v>31</v>
      </c>
      <c r="E1010" s="554" t="s">
        <v>32</v>
      </c>
      <c r="F1010" s="555"/>
      <c r="G1010" s="556"/>
      <c r="H1010" s="557"/>
      <c r="I1010" s="558"/>
      <c r="J1010" s="27" t="s">
        <v>33</v>
      </c>
      <c r="K1010" s="25"/>
      <c r="L1010" s="28"/>
      <c r="M1010" s="29"/>
    </row>
    <row r="1011" spans="1:13" x14ac:dyDescent="0.2">
      <c r="A1011" s="579"/>
      <c r="B1011" s="58"/>
      <c r="C1011" s="58"/>
      <c r="D1011" s="58"/>
      <c r="E1011" s="58"/>
      <c r="F1011" s="58"/>
      <c r="G1011" s="59"/>
      <c r="H1011" s="60"/>
      <c r="I1011" s="61"/>
      <c r="J1011" s="30" t="s">
        <v>34</v>
      </c>
      <c r="K1011" s="28"/>
      <c r="L1011" s="28"/>
      <c r="M1011" s="31"/>
    </row>
    <row r="1012" spans="1:13" ht="23.25" thickBot="1" x14ac:dyDescent="0.25">
      <c r="A1012" s="580"/>
      <c r="B1012" s="43" t="s">
        <v>1608</v>
      </c>
      <c r="C1012" s="32" t="s">
        <v>812</v>
      </c>
      <c r="D1012" s="33">
        <v>43139</v>
      </c>
      <c r="E1012" s="34" t="s">
        <v>37</v>
      </c>
      <c r="F1012" s="35" t="s">
        <v>592</v>
      </c>
      <c r="G1012" s="36"/>
      <c r="H1012" s="37"/>
      <c r="I1012" s="38"/>
      <c r="J1012" s="39" t="s">
        <v>39</v>
      </c>
      <c r="K1012" s="42"/>
      <c r="L1012" s="40" t="s">
        <v>0</v>
      </c>
      <c r="M1012" s="41">
        <v>354.6</v>
      </c>
    </row>
    <row r="1013" spans="1:13" ht="22.5" x14ac:dyDescent="0.2">
      <c r="A1013" s="578">
        <v>200</v>
      </c>
      <c r="B1013" s="57" t="s">
        <v>20</v>
      </c>
      <c r="C1013" s="57" t="s">
        <v>21</v>
      </c>
      <c r="D1013" s="57" t="s">
        <v>22</v>
      </c>
      <c r="E1013" s="470" t="s">
        <v>23</v>
      </c>
      <c r="F1013" s="484"/>
      <c r="G1013" s="470" t="s">
        <v>14</v>
      </c>
      <c r="H1013" s="485"/>
      <c r="I1013" s="18"/>
      <c r="J1013" s="19"/>
      <c r="K1013" s="19"/>
      <c r="L1013" s="19"/>
      <c r="M1013" s="20"/>
    </row>
    <row r="1014" spans="1:13" ht="56.25" customHeight="1" x14ac:dyDescent="0.2">
      <c r="A1014" s="579"/>
      <c r="B1014" s="21" t="s">
        <v>813</v>
      </c>
      <c r="C1014" s="21" t="s">
        <v>814</v>
      </c>
      <c r="D1014" s="22">
        <v>43052</v>
      </c>
      <c r="E1014" s="62"/>
      <c r="F1014" s="63" t="s">
        <v>815</v>
      </c>
      <c r="G1014" s="502" t="s">
        <v>410</v>
      </c>
      <c r="H1014" s="503"/>
      <c r="I1014" s="504"/>
      <c r="J1014" s="23" t="s">
        <v>28</v>
      </c>
      <c r="K1014" s="24"/>
      <c r="L1014" s="25"/>
      <c r="M1014" s="26"/>
    </row>
    <row r="1015" spans="1:13" x14ac:dyDescent="0.2">
      <c r="A1015" s="579"/>
      <c r="B1015" s="58" t="s">
        <v>29</v>
      </c>
      <c r="C1015" s="58" t="s">
        <v>30</v>
      </c>
      <c r="D1015" s="58" t="s">
        <v>31</v>
      </c>
      <c r="E1015" s="554" t="s">
        <v>32</v>
      </c>
      <c r="F1015" s="555"/>
      <c r="G1015" s="556"/>
      <c r="H1015" s="557"/>
      <c r="I1015" s="558"/>
      <c r="J1015" s="27" t="s">
        <v>33</v>
      </c>
      <c r="K1015" s="25"/>
      <c r="L1015" s="28" t="s">
        <v>0</v>
      </c>
      <c r="M1015" s="29">
        <v>285</v>
      </c>
    </row>
    <row r="1016" spans="1:13" x14ac:dyDescent="0.2">
      <c r="A1016" s="579"/>
      <c r="B1016" s="58"/>
      <c r="C1016" s="58"/>
      <c r="D1016" s="58"/>
      <c r="E1016" s="58"/>
      <c r="F1016" s="58"/>
      <c r="G1016" s="59"/>
      <c r="H1016" s="60"/>
      <c r="I1016" s="61"/>
      <c r="J1016" s="30" t="s">
        <v>34</v>
      </c>
      <c r="K1016" s="28"/>
      <c r="L1016" s="28"/>
      <c r="M1016" s="31"/>
    </row>
    <row r="1017" spans="1:13" ht="23.25" thickBot="1" x14ac:dyDescent="0.25">
      <c r="A1017" s="580"/>
      <c r="B1017" s="43" t="s">
        <v>1667</v>
      </c>
      <c r="C1017" s="32" t="s">
        <v>410</v>
      </c>
      <c r="D1017" s="33">
        <v>43071</v>
      </c>
      <c r="E1017" s="34" t="s">
        <v>37</v>
      </c>
      <c r="F1017" s="35" t="s">
        <v>816</v>
      </c>
      <c r="G1017" s="36"/>
      <c r="H1017" s="37"/>
      <c r="I1017" s="38"/>
      <c r="J1017" s="39" t="s">
        <v>39</v>
      </c>
      <c r="K1017" s="42"/>
      <c r="L1017" s="40"/>
      <c r="M1017" s="41"/>
    </row>
    <row r="1018" spans="1:13" ht="22.5" x14ac:dyDescent="0.2">
      <c r="A1018" s="54">
        <v>255</v>
      </c>
      <c r="B1018" s="57" t="s">
        <v>20</v>
      </c>
      <c r="C1018" s="57" t="s">
        <v>21</v>
      </c>
      <c r="D1018" s="57" t="s">
        <v>22</v>
      </c>
      <c r="E1018" s="470" t="s">
        <v>23</v>
      </c>
      <c r="F1018" s="484"/>
      <c r="G1018" s="470" t="s">
        <v>14</v>
      </c>
      <c r="H1018" s="485"/>
      <c r="I1018" s="18"/>
      <c r="J1018" s="19"/>
      <c r="K1018" s="19"/>
      <c r="L1018" s="19"/>
      <c r="M1018" s="20"/>
    </row>
    <row r="1019" spans="1:13" ht="135" x14ac:dyDescent="0.2">
      <c r="A1019" s="55"/>
      <c r="B1019" s="21" t="s">
        <v>817</v>
      </c>
      <c r="C1019" s="21" t="s">
        <v>818</v>
      </c>
      <c r="D1019" s="22">
        <v>43048</v>
      </c>
      <c r="E1019" s="62"/>
      <c r="F1019" s="63" t="s">
        <v>819</v>
      </c>
      <c r="G1019" s="502" t="s">
        <v>820</v>
      </c>
      <c r="H1019" s="503"/>
      <c r="I1019" s="504"/>
      <c r="J1019" s="23" t="s">
        <v>28</v>
      </c>
      <c r="K1019" s="24"/>
      <c r="L1019" s="25" t="s">
        <v>0</v>
      </c>
      <c r="M1019" s="26">
        <v>242</v>
      </c>
    </row>
    <row r="1020" spans="1:13" x14ac:dyDescent="0.2">
      <c r="A1020" s="55"/>
      <c r="B1020" s="58" t="s">
        <v>29</v>
      </c>
      <c r="C1020" s="58" t="s">
        <v>30</v>
      </c>
      <c r="D1020" s="58" t="s">
        <v>31</v>
      </c>
      <c r="E1020" s="554" t="s">
        <v>32</v>
      </c>
      <c r="F1020" s="555"/>
      <c r="G1020" s="556"/>
      <c r="H1020" s="557"/>
      <c r="I1020" s="558"/>
      <c r="J1020" s="27" t="s">
        <v>33</v>
      </c>
      <c r="K1020" s="25"/>
      <c r="L1020" s="28" t="s">
        <v>0</v>
      </c>
      <c r="M1020" s="29">
        <v>230</v>
      </c>
    </row>
    <row r="1021" spans="1:13" x14ac:dyDescent="0.2">
      <c r="A1021" s="55"/>
      <c r="B1021" s="58"/>
      <c r="C1021" s="58"/>
      <c r="D1021" s="58"/>
      <c r="E1021" s="58"/>
      <c r="F1021" s="58"/>
      <c r="G1021" s="59"/>
      <c r="H1021" s="60"/>
      <c r="I1021" s="61"/>
      <c r="J1021" s="30" t="s">
        <v>34</v>
      </c>
      <c r="K1021" s="28"/>
      <c r="L1021" s="28"/>
      <c r="M1021" s="31"/>
    </row>
    <row r="1022" spans="1:13" ht="23.25" thickBot="1" x14ac:dyDescent="0.25">
      <c r="A1022" s="56"/>
      <c r="B1022" s="43" t="s">
        <v>1655</v>
      </c>
      <c r="C1022" s="32" t="s">
        <v>820</v>
      </c>
      <c r="D1022" s="33">
        <v>43050</v>
      </c>
      <c r="E1022" s="34" t="s">
        <v>37</v>
      </c>
      <c r="F1022" s="35" t="s">
        <v>821</v>
      </c>
      <c r="G1022" s="36"/>
      <c r="H1022" s="37"/>
      <c r="I1022" s="38"/>
      <c r="J1022" s="39" t="s">
        <v>39</v>
      </c>
      <c r="K1022" s="42"/>
      <c r="L1022" s="40" t="s">
        <v>0</v>
      </c>
      <c r="M1022" s="41">
        <v>72</v>
      </c>
    </row>
    <row r="1023" spans="1:13" ht="22.5" x14ac:dyDescent="0.2">
      <c r="A1023" s="54">
        <v>256</v>
      </c>
      <c r="B1023" s="57" t="s">
        <v>20</v>
      </c>
      <c r="C1023" s="57" t="s">
        <v>21</v>
      </c>
      <c r="D1023" s="57" t="s">
        <v>22</v>
      </c>
      <c r="E1023" s="470" t="s">
        <v>23</v>
      </c>
      <c r="F1023" s="484"/>
      <c r="G1023" s="470" t="s">
        <v>14</v>
      </c>
      <c r="H1023" s="485"/>
      <c r="I1023" s="18"/>
      <c r="J1023" s="19"/>
      <c r="K1023" s="19"/>
      <c r="L1023" s="19"/>
      <c r="M1023" s="20"/>
    </row>
    <row r="1024" spans="1:13" ht="123.75" x14ac:dyDescent="0.2">
      <c r="A1024" s="55"/>
      <c r="B1024" s="21" t="s">
        <v>822</v>
      </c>
      <c r="C1024" s="21" t="s">
        <v>823</v>
      </c>
      <c r="D1024" s="22">
        <v>43054</v>
      </c>
      <c r="E1024" s="62"/>
      <c r="F1024" s="63" t="s">
        <v>794</v>
      </c>
      <c r="G1024" s="502" t="s">
        <v>824</v>
      </c>
      <c r="H1024" s="503"/>
      <c r="I1024" s="504"/>
      <c r="J1024" s="23" t="s">
        <v>28</v>
      </c>
      <c r="K1024" s="24"/>
      <c r="L1024" s="25" t="s">
        <v>0</v>
      </c>
      <c r="M1024" s="26">
        <v>239</v>
      </c>
    </row>
    <row r="1025" spans="1:13" x14ac:dyDescent="0.2">
      <c r="A1025" s="55"/>
      <c r="B1025" s="58" t="s">
        <v>29</v>
      </c>
      <c r="C1025" s="58" t="s">
        <v>30</v>
      </c>
      <c r="D1025" s="58" t="s">
        <v>31</v>
      </c>
      <c r="E1025" s="554" t="s">
        <v>32</v>
      </c>
      <c r="F1025" s="555"/>
      <c r="G1025" s="556"/>
      <c r="H1025" s="557"/>
      <c r="I1025" s="558"/>
      <c r="J1025" s="27" t="s">
        <v>33</v>
      </c>
      <c r="K1025" s="25"/>
      <c r="L1025" s="28" t="s">
        <v>0</v>
      </c>
      <c r="M1025" s="29">
        <v>247.18</v>
      </c>
    </row>
    <row r="1026" spans="1:13" x14ac:dyDescent="0.2">
      <c r="A1026" s="55"/>
      <c r="B1026" s="58"/>
      <c r="C1026" s="58"/>
      <c r="D1026" s="58"/>
      <c r="E1026" s="58"/>
      <c r="F1026" s="58"/>
      <c r="G1026" s="59"/>
      <c r="H1026" s="60"/>
      <c r="I1026" s="61"/>
      <c r="J1026" s="30" t="s">
        <v>34</v>
      </c>
      <c r="K1026" s="28"/>
      <c r="L1026" s="28"/>
      <c r="M1026" s="31"/>
    </row>
    <row r="1027" spans="1:13" ht="23.25" thickBot="1" x14ac:dyDescent="0.25">
      <c r="A1027" s="56"/>
      <c r="B1027" s="43" t="s">
        <v>1641</v>
      </c>
      <c r="C1027" s="32" t="s">
        <v>824</v>
      </c>
      <c r="D1027" s="33">
        <v>43056</v>
      </c>
      <c r="E1027" s="34" t="s">
        <v>37</v>
      </c>
      <c r="F1027" s="35" t="s">
        <v>131</v>
      </c>
      <c r="G1027" s="36"/>
      <c r="H1027" s="37"/>
      <c r="I1027" s="38"/>
      <c r="J1027" s="39" t="s">
        <v>39</v>
      </c>
      <c r="K1027" s="42"/>
      <c r="L1027" s="40"/>
      <c r="M1027" s="41"/>
    </row>
    <row r="1028" spans="1:13" ht="22.5" x14ac:dyDescent="0.2">
      <c r="A1028" s="54">
        <v>257</v>
      </c>
      <c r="B1028" s="57" t="s">
        <v>20</v>
      </c>
      <c r="C1028" s="57" t="s">
        <v>21</v>
      </c>
      <c r="D1028" s="57" t="s">
        <v>22</v>
      </c>
      <c r="E1028" s="470" t="s">
        <v>23</v>
      </c>
      <c r="F1028" s="484"/>
      <c r="G1028" s="470" t="s">
        <v>14</v>
      </c>
      <c r="H1028" s="485"/>
      <c r="I1028" s="18"/>
      <c r="J1028" s="19"/>
      <c r="K1028" s="19"/>
      <c r="L1028" s="19"/>
      <c r="M1028" s="20"/>
    </row>
    <row r="1029" spans="1:13" ht="146.25" x14ac:dyDescent="0.2">
      <c r="A1029" s="55"/>
      <c r="B1029" s="21" t="s">
        <v>822</v>
      </c>
      <c r="C1029" s="21" t="s">
        <v>825</v>
      </c>
      <c r="D1029" s="22">
        <v>43074</v>
      </c>
      <c r="E1029" s="62"/>
      <c r="F1029" s="63" t="s">
        <v>428</v>
      </c>
      <c r="G1029" s="502" t="s">
        <v>410</v>
      </c>
      <c r="H1029" s="503"/>
      <c r="I1029" s="504"/>
      <c r="J1029" s="23" t="s">
        <v>28</v>
      </c>
      <c r="K1029" s="24"/>
      <c r="L1029" s="25" t="s">
        <v>0</v>
      </c>
      <c r="M1029" s="26">
        <v>582</v>
      </c>
    </row>
    <row r="1030" spans="1:13" x14ac:dyDescent="0.2">
      <c r="A1030" s="55"/>
      <c r="B1030" s="58" t="s">
        <v>29</v>
      </c>
      <c r="C1030" s="58" t="s">
        <v>30</v>
      </c>
      <c r="D1030" s="58" t="s">
        <v>31</v>
      </c>
      <c r="E1030" s="554" t="s">
        <v>32</v>
      </c>
      <c r="F1030" s="555"/>
      <c r="G1030" s="556"/>
      <c r="H1030" s="557"/>
      <c r="I1030" s="558"/>
      <c r="J1030" s="27" t="s">
        <v>33</v>
      </c>
      <c r="K1030" s="25"/>
      <c r="L1030" s="28" t="s">
        <v>0</v>
      </c>
      <c r="M1030" s="29">
        <v>804.4</v>
      </c>
    </row>
    <row r="1031" spans="1:13" x14ac:dyDescent="0.2">
      <c r="A1031" s="55"/>
      <c r="B1031" s="58"/>
      <c r="C1031" s="58"/>
      <c r="D1031" s="58"/>
      <c r="E1031" s="58"/>
      <c r="F1031" s="58"/>
      <c r="G1031" s="59"/>
      <c r="H1031" s="60"/>
      <c r="I1031" s="61"/>
      <c r="J1031" s="30" t="s">
        <v>34</v>
      </c>
      <c r="K1031" s="28"/>
      <c r="L1031" s="28"/>
      <c r="M1031" s="31"/>
    </row>
    <row r="1032" spans="1:13" ht="23.25" thickBot="1" x14ac:dyDescent="0.25">
      <c r="A1032" s="56"/>
      <c r="B1032" s="43" t="s">
        <v>1641</v>
      </c>
      <c r="C1032" s="32" t="s">
        <v>410</v>
      </c>
      <c r="D1032" s="33">
        <v>43076</v>
      </c>
      <c r="E1032" s="34" t="s">
        <v>37</v>
      </c>
      <c r="F1032" s="35" t="s">
        <v>826</v>
      </c>
      <c r="G1032" s="36"/>
      <c r="H1032" s="37"/>
      <c r="I1032" s="38"/>
      <c r="J1032" s="39" t="s">
        <v>39</v>
      </c>
      <c r="K1032" s="42"/>
      <c r="L1032" s="40"/>
      <c r="M1032" s="41"/>
    </row>
    <row r="1033" spans="1:13" ht="22.5" x14ac:dyDescent="0.2">
      <c r="A1033" s="54">
        <v>258</v>
      </c>
      <c r="B1033" s="57" t="s">
        <v>20</v>
      </c>
      <c r="C1033" s="57" t="s">
        <v>21</v>
      </c>
      <c r="D1033" s="57" t="s">
        <v>22</v>
      </c>
      <c r="E1033" s="470" t="s">
        <v>23</v>
      </c>
      <c r="F1033" s="484"/>
      <c r="G1033" s="470" t="s">
        <v>14</v>
      </c>
      <c r="H1033" s="485"/>
      <c r="I1033" s="18"/>
      <c r="J1033" s="19"/>
      <c r="K1033" s="19"/>
      <c r="L1033" s="19"/>
      <c r="M1033" s="20"/>
    </row>
    <row r="1034" spans="1:13" ht="101.25" x14ac:dyDescent="0.2">
      <c r="A1034" s="55"/>
      <c r="B1034" s="21" t="s">
        <v>822</v>
      </c>
      <c r="C1034" s="21" t="s">
        <v>827</v>
      </c>
      <c r="D1034" s="22">
        <v>43140</v>
      </c>
      <c r="E1034" s="62"/>
      <c r="F1034" s="63" t="s">
        <v>794</v>
      </c>
      <c r="G1034" s="502" t="s">
        <v>410</v>
      </c>
      <c r="H1034" s="503"/>
      <c r="I1034" s="504"/>
      <c r="J1034" s="23" t="s">
        <v>28</v>
      </c>
      <c r="K1034" s="24"/>
      <c r="L1034" s="25" t="s">
        <v>0</v>
      </c>
      <c r="M1034" s="26">
        <v>636</v>
      </c>
    </row>
    <row r="1035" spans="1:13" x14ac:dyDescent="0.2">
      <c r="A1035" s="55"/>
      <c r="B1035" s="58" t="s">
        <v>29</v>
      </c>
      <c r="C1035" s="58" t="s">
        <v>30</v>
      </c>
      <c r="D1035" s="58" t="s">
        <v>31</v>
      </c>
      <c r="E1035" s="554" t="s">
        <v>32</v>
      </c>
      <c r="F1035" s="555"/>
      <c r="G1035" s="556"/>
      <c r="H1035" s="557"/>
      <c r="I1035" s="558"/>
      <c r="J1035" s="27" t="s">
        <v>33</v>
      </c>
      <c r="K1035" s="25"/>
      <c r="L1035" s="28" t="s">
        <v>0</v>
      </c>
      <c r="M1035" s="29">
        <v>270.60000000000002</v>
      </c>
    </row>
    <row r="1036" spans="1:13" x14ac:dyDescent="0.2">
      <c r="A1036" s="55"/>
      <c r="B1036" s="58"/>
      <c r="C1036" s="58"/>
      <c r="D1036" s="58"/>
      <c r="E1036" s="58"/>
      <c r="F1036" s="58"/>
      <c r="G1036" s="59"/>
      <c r="H1036" s="60"/>
      <c r="I1036" s="61"/>
      <c r="J1036" s="30" t="s">
        <v>34</v>
      </c>
      <c r="K1036" s="28"/>
      <c r="L1036" s="28"/>
      <c r="M1036" s="31"/>
    </row>
    <row r="1037" spans="1:13" ht="23.25" thickBot="1" x14ac:dyDescent="0.25">
      <c r="A1037" s="56"/>
      <c r="B1037" s="43" t="s">
        <v>1641</v>
      </c>
      <c r="C1037" s="32" t="s">
        <v>410</v>
      </c>
      <c r="D1037" s="33">
        <v>43144</v>
      </c>
      <c r="E1037" s="34" t="s">
        <v>37</v>
      </c>
      <c r="F1037" s="35" t="s">
        <v>828</v>
      </c>
      <c r="G1037" s="36"/>
      <c r="H1037" s="37"/>
      <c r="I1037" s="38"/>
      <c r="J1037" s="39" t="s">
        <v>39</v>
      </c>
      <c r="K1037" s="42"/>
      <c r="L1037" s="40"/>
      <c r="M1037" s="41"/>
    </row>
    <row r="1038" spans="1:13" ht="22.5" x14ac:dyDescent="0.2">
      <c r="A1038" s="54">
        <v>260</v>
      </c>
      <c r="B1038" s="57" t="s">
        <v>20</v>
      </c>
      <c r="C1038" s="57" t="s">
        <v>21</v>
      </c>
      <c r="D1038" s="57" t="s">
        <v>22</v>
      </c>
      <c r="E1038" s="470" t="s">
        <v>23</v>
      </c>
      <c r="F1038" s="484"/>
      <c r="G1038" s="470" t="s">
        <v>14</v>
      </c>
      <c r="H1038" s="485"/>
      <c r="I1038" s="18"/>
      <c r="J1038" s="19"/>
      <c r="K1038" s="19"/>
      <c r="L1038" s="19"/>
      <c r="M1038" s="20"/>
    </row>
    <row r="1039" spans="1:13" ht="146.25" x14ac:dyDescent="0.2">
      <c r="A1039" s="55"/>
      <c r="B1039" s="21" t="s">
        <v>829</v>
      </c>
      <c r="C1039" s="21" t="s">
        <v>830</v>
      </c>
      <c r="D1039" s="22">
        <v>43040</v>
      </c>
      <c r="E1039" s="62"/>
      <c r="F1039" s="63" t="s">
        <v>285</v>
      </c>
      <c r="G1039" s="502" t="s">
        <v>831</v>
      </c>
      <c r="H1039" s="503"/>
      <c r="I1039" s="504"/>
      <c r="J1039" s="23" t="s">
        <v>28</v>
      </c>
      <c r="K1039" s="24"/>
      <c r="L1039" s="25" t="s">
        <v>0</v>
      </c>
      <c r="M1039" s="26">
        <v>296</v>
      </c>
    </row>
    <row r="1040" spans="1:13" ht="13.5" thickBot="1" x14ac:dyDescent="0.25">
      <c r="A1040" s="55"/>
      <c r="B1040" s="58" t="s">
        <v>29</v>
      </c>
      <c r="C1040" s="58" t="s">
        <v>30</v>
      </c>
      <c r="D1040" s="58" t="s">
        <v>31</v>
      </c>
      <c r="E1040" s="554" t="s">
        <v>32</v>
      </c>
      <c r="F1040" s="555"/>
      <c r="G1040" s="556"/>
      <c r="H1040" s="557"/>
      <c r="I1040" s="558"/>
      <c r="J1040" s="27" t="s">
        <v>33</v>
      </c>
      <c r="K1040" s="25"/>
      <c r="L1040" s="40" t="s">
        <v>0</v>
      </c>
      <c r="M1040" s="41">
        <v>1023.1</v>
      </c>
    </row>
    <row r="1041" spans="1:13" x14ac:dyDescent="0.2">
      <c r="A1041" s="55"/>
      <c r="B1041" s="58"/>
      <c r="C1041" s="58"/>
      <c r="D1041" s="58"/>
      <c r="E1041" s="58"/>
      <c r="F1041" s="58"/>
      <c r="G1041" s="59"/>
      <c r="H1041" s="60"/>
      <c r="I1041" s="61"/>
      <c r="J1041" s="30" t="s">
        <v>34</v>
      </c>
      <c r="K1041" s="28"/>
      <c r="L1041" s="28"/>
      <c r="M1041" s="31"/>
    </row>
    <row r="1042" spans="1:13" ht="23.25" thickBot="1" x14ac:dyDescent="0.25">
      <c r="A1042" s="56"/>
      <c r="B1042" s="43" t="s">
        <v>1626</v>
      </c>
      <c r="C1042" s="32" t="s">
        <v>831</v>
      </c>
      <c r="D1042" s="33">
        <v>43043</v>
      </c>
      <c r="E1042" s="34" t="s">
        <v>37</v>
      </c>
      <c r="F1042" s="35" t="s">
        <v>832</v>
      </c>
      <c r="G1042" s="36"/>
      <c r="H1042" s="37"/>
      <c r="I1042" s="38"/>
      <c r="J1042" s="39" t="s">
        <v>39</v>
      </c>
      <c r="K1042" s="42"/>
    </row>
    <row r="1043" spans="1:13" ht="22.5" x14ac:dyDescent="0.2">
      <c r="A1043" s="54">
        <v>261</v>
      </c>
      <c r="B1043" s="57" t="s">
        <v>20</v>
      </c>
      <c r="C1043" s="57" t="s">
        <v>21</v>
      </c>
      <c r="D1043" s="57" t="s">
        <v>22</v>
      </c>
      <c r="E1043" s="470" t="s">
        <v>23</v>
      </c>
      <c r="F1043" s="484"/>
      <c r="G1043" s="470" t="s">
        <v>14</v>
      </c>
      <c r="H1043" s="485"/>
      <c r="I1043" s="18"/>
      <c r="J1043" s="19"/>
      <c r="K1043" s="19"/>
      <c r="L1043" s="19"/>
      <c r="M1043" s="20"/>
    </row>
    <row r="1044" spans="1:13" ht="135" x14ac:dyDescent="0.2">
      <c r="A1044" s="55"/>
      <c r="B1044" s="21" t="s">
        <v>829</v>
      </c>
      <c r="C1044" s="21" t="s">
        <v>833</v>
      </c>
      <c r="D1044" s="22">
        <v>43136</v>
      </c>
      <c r="E1044" s="62"/>
      <c r="F1044" s="63" t="s">
        <v>285</v>
      </c>
      <c r="G1044" s="502" t="s">
        <v>812</v>
      </c>
      <c r="H1044" s="503"/>
      <c r="I1044" s="504"/>
      <c r="J1044" s="23" t="s">
        <v>28</v>
      </c>
      <c r="K1044" s="24"/>
      <c r="L1044" s="25" t="s">
        <v>0</v>
      </c>
      <c r="M1044" s="26">
        <v>296</v>
      </c>
    </row>
    <row r="1045" spans="1:13" ht="13.5" thickBot="1" x14ac:dyDescent="0.25">
      <c r="A1045" s="55"/>
      <c r="B1045" s="58" t="s">
        <v>29</v>
      </c>
      <c r="C1045" s="58" t="s">
        <v>30</v>
      </c>
      <c r="D1045" s="58" t="s">
        <v>31</v>
      </c>
      <c r="E1045" s="554" t="s">
        <v>32</v>
      </c>
      <c r="F1045" s="555"/>
      <c r="G1045" s="556"/>
      <c r="H1045" s="557"/>
      <c r="I1045" s="558"/>
      <c r="J1045" s="27" t="s">
        <v>33</v>
      </c>
      <c r="K1045" s="25"/>
      <c r="L1045" s="40" t="s">
        <v>0</v>
      </c>
      <c r="M1045" s="41">
        <v>776.5</v>
      </c>
    </row>
    <row r="1046" spans="1:13" x14ac:dyDescent="0.2">
      <c r="A1046" s="55"/>
      <c r="B1046" s="58"/>
      <c r="C1046" s="58"/>
      <c r="D1046" s="58"/>
      <c r="E1046" s="58"/>
      <c r="F1046" s="58"/>
      <c r="G1046" s="59"/>
      <c r="H1046" s="60"/>
      <c r="I1046" s="61"/>
      <c r="J1046" s="30" t="s">
        <v>34</v>
      </c>
      <c r="K1046" s="28"/>
    </row>
    <row r="1047" spans="1:13" ht="23.25" thickBot="1" x14ac:dyDescent="0.25">
      <c r="A1047" s="56"/>
      <c r="B1047" s="43" t="s">
        <v>1626</v>
      </c>
      <c r="C1047" s="32" t="s">
        <v>812</v>
      </c>
      <c r="D1047" s="33">
        <v>43139</v>
      </c>
      <c r="E1047" s="34" t="s">
        <v>37</v>
      </c>
      <c r="F1047" s="35" t="s">
        <v>834</v>
      </c>
      <c r="G1047" s="36"/>
      <c r="H1047" s="37"/>
      <c r="I1047" s="38"/>
      <c r="J1047" s="39" t="s">
        <v>39</v>
      </c>
      <c r="K1047" s="42"/>
    </row>
    <row r="1048" spans="1:13" ht="22.5" x14ac:dyDescent="0.2">
      <c r="A1048" s="54">
        <v>262</v>
      </c>
      <c r="B1048" s="57" t="s">
        <v>20</v>
      </c>
      <c r="C1048" s="57" t="s">
        <v>21</v>
      </c>
      <c r="D1048" s="57" t="s">
        <v>22</v>
      </c>
      <c r="E1048" s="470" t="s">
        <v>23</v>
      </c>
      <c r="F1048" s="484"/>
      <c r="G1048" s="470" t="s">
        <v>14</v>
      </c>
      <c r="H1048" s="485"/>
      <c r="I1048" s="18"/>
      <c r="J1048" s="19"/>
      <c r="K1048" s="19"/>
      <c r="L1048" s="19"/>
      <c r="M1048" s="20"/>
    </row>
    <row r="1049" spans="1:13" ht="78.75" x14ac:dyDescent="0.2">
      <c r="A1049" s="55"/>
      <c r="B1049" s="21" t="s">
        <v>835</v>
      </c>
      <c r="C1049" s="21" t="s">
        <v>836</v>
      </c>
      <c r="D1049" s="22">
        <v>43081</v>
      </c>
      <c r="E1049" s="62"/>
      <c r="F1049" s="63" t="s">
        <v>507</v>
      </c>
      <c r="G1049" s="502" t="s">
        <v>837</v>
      </c>
      <c r="H1049" s="503"/>
      <c r="I1049" s="504"/>
      <c r="J1049" s="23" t="s">
        <v>28</v>
      </c>
      <c r="K1049" s="24"/>
      <c r="L1049" s="25" t="s">
        <v>0</v>
      </c>
      <c r="M1049" s="26">
        <v>169</v>
      </c>
    </row>
    <row r="1050" spans="1:13" x14ac:dyDescent="0.2">
      <c r="A1050" s="55"/>
      <c r="B1050" s="58" t="s">
        <v>29</v>
      </c>
      <c r="C1050" s="58" t="s">
        <v>30</v>
      </c>
      <c r="D1050" s="58" t="s">
        <v>31</v>
      </c>
      <c r="E1050" s="554" t="s">
        <v>32</v>
      </c>
      <c r="F1050" s="555"/>
      <c r="G1050" s="556"/>
      <c r="H1050" s="557"/>
      <c r="I1050" s="558"/>
      <c r="J1050" s="27" t="s">
        <v>33</v>
      </c>
      <c r="K1050" s="25"/>
      <c r="L1050" s="28" t="s">
        <v>1702</v>
      </c>
      <c r="M1050" s="29">
        <v>162.4</v>
      </c>
    </row>
    <row r="1051" spans="1:13" x14ac:dyDescent="0.2">
      <c r="A1051" s="55"/>
      <c r="B1051" s="58"/>
      <c r="C1051" s="58"/>
      <c r="D1051" s="58"/>
      <c r="E1051" s="58"/>
      <c r="F1051" s="58"/>
      <c r="G1051" s="59"/>
      <c r="H1051" s="60"/>
      <c r="I1051" s="61"/>
      <c r="J1051" s="30" t="s">
        <v>34</v>
      </c>
      <c r="K1051" s="28"/>
      <c r="L1051" s="28"/>
      <c r="M1051" s="31"/>
    </row>
    <row r="1052" spans="1:13" ht="23.25" thickBot="1" x14ac:dyDescent="0.25">
      <c r="A1052" s="56"/>
      <c r="B1052" s="43" t="s">
        <v>1648</v>
      </c>
      <c r="C1052" s="32" t="s">
        <v>837</v>
      </c>
      <c r="D1052" s="33">
        <v>43082</v>
      </c>
      <c r="E1052" s="34" t="s">
        <v>37</v>
      </c>
      <c r="F1052" s="35" t="s">
        <v>838</v>
      </c>
      <c r="G1052" s="36"/>
      <c r="H1052" s="37"/>
      <c r="I1052" s="38"/>
      <c r="J1052" s="39" t="s">
        <v>39</v>
      </c>
      <c r="K1052" s="42"/>
      <c r="L1052" s="40" t="s">
        <v>0</v>
      </c>
      <c r="M1052" s="41">
        <v>64</v>
      </c>
    </row>
    <row r="1053" spans="1:13" ht="22.5" x14ac:dyDescent="0.2">
      <c r="A1053" s="54">
        <v>263</v>
      </c>
      <c r="B1053" s="57" t="s">
        <v>20</v>
      </c>
      <c r="C1053" s="57" t="s">
        <v>21</v>
      </c>
      <c r="D1053" s="57" t="s">
        <v>22</v>
      </c>
      <c r="E1053" s="470" t="s">
        <v>23</v>
      </c>
      <c r="F1053" s="484"/>
      <c r="G1053" s="470" t="s">
        <v>14</v>
      </c>
      <c r="H1053" s="485"/>
      <c r="I1053" s="18"/>
      <c r="J1053" s="19"/>
      <c r="K1053" s="19"/>
      <c r="L1053" s="19"/>
      <c r="M1053" s="20"/>
    </row>
    <row r="1054" spans="1:13" ht="22.5" customHeight="1" x14ac:dyDescent="0.2">
      <c r="A1054" s="55"/>
      <c r="B1054" s="21" t="s">
        <v>839</v>
      </c>
      <c r="C1054" s="21" t="s">
        <v>840</v>
      </c>
      <c r="D1054" s="22">
        <v>43040</v>
      </c>
      <c r="E1054" s="62"/>
      <c r="F1054" s="63" t="s">
        <v>285</v>
      </c>
      <c r="G1054" s="502" t="s">
        <v>812</v>
      </c>
      <c r="H1054" s="503"/>
      <c r="I1054" s="504"/>
      <c r="J1054" s="23" t="s">
        <v>28</v>
      </c>
      <c r="K1054" s="24"/>
      <c r="L1054" s="25" t="s">
        <v>0</v>
      </c>
      <c r="M1054" s="26">
        <v>148</v>
      </c>
    </row>
    <row r="1055" spans="1:13" ht="13.5" thickBot="1" x14ac:dyDescent="0.25">
      <c r="A1055" s="55"/>
      <c r="B1055" s="58" t="s">
        <v>29</v>
      </c>
      <c r="C1055" s="58" t="s">
        <v>30</v>
      </c>
      <c r="D1055" s="58" t="s">
        <v>31</v>
      </c>
      <c r="E1055" s="554" t="s">
        <v>32</v>
      </c>
      <c r="F1055" s="555"/>
      <c r="G1055" s="556"/>
      <c r="H1055" s="557"/>
      <c r="I1055" s="558"/>
      <c r="J1055" s="27" t="s">
        <v>33</v>
      </c>
      <c r="K1055" s="25"/>
      <c r="L1055" s="40" t="s">
        <v>0</v>
      </c>
      <c r="M1055" s="41">
        <v>636.4</v>
      </c>
    </row>
    <row r="1056" spans="1:13" x14ac:dyDescent="0.2">
      <c r="A1056" s="55"/>
      <c r="B1056" s="58"/>
      <c r="C1056" s="58"/>
      <c r="D1056" s="58"/>
      <c r="E1056" s="58"/>
      <c r="F1056" s="58"/>
      <c r="G1056" s="59"/>
      <c r="H1056" s="60"/>
      <c r="I1056" s="61"/>
      <c r="J1056" s="30" t="s">
        <v>34</v>
      </c>
      <c r="K1056" s="28"/>
      <c r="L1056" s="28"/>
      <c r="M1056" s="31"/>
    </row>
    <row r="1057" spans="1:13" ht="23.25" thickBot="1" x14ac:dyDescent="0.25">
      <c r="A1057" s="56"/>
      <c r="B1057" s="43" t="s">
        <v>1635</v>
      </c>
      <c r="C1057" s="32" t="s">
        <v>812</v>
      </c>
      <c r="D1057" s="33">
        <v>43041</v>
      </c>
      <c r="E1057" s="34" t="s">
        <v>37</v>
      </c>
      <c r="F1057" s="35" t="s">
        <v>709</v>
      </c>
      <c r="G1057" s="36"/>
      <c r="H1057" s="37"/>
      <c r="I1057" s="38"/>
      <c r="J1057" s="39" t="s">
        <v>39</v>
      </c>
      <c r="K1057" s="42"/>
    </row>
    <row r="1058" spans="1:13" ht="22.5" x14ac:dyDescent="0.2">
      <c r="A1058" s="54">
        <v>264</v>
      </c>
      <c r="B1058" s="57" t="s">
        <v>20</v>
      </c>
      <c r="C1058" s="57" t="s">
        <v>21</v>
      </c>
      <c r="D1058" s="57" t="s">
        <v>22</v>
      </c>
      <c r="E1058" s="470" t="s">
        <v>23</v>
      </c>
      <c r="F1058" s="484"/>
      <c r="G1058" s="470" t="s">
        <v>14</v>
      </c>
      <c r="H1058" s="485"/>
      <c r="I1058" s="18"/>
      <c r="J1058" s="19"/>
      <c r="K1058" s="19"/>
      <c r="L1058" s="19"/>
      <c r="M1058" s="20"/>
    </row>
    <row r="1059" spans="1:13" ht="45" customHeight="1" x14ac:dyDescent="0.2">
      <c r="A1059" s="55"/>
      <c r="B1059" s="21" t="s">
        <v>841</v>
      </c>
      <c r="C1059" s="21" t="s">
        <v>842</v>
      </c>
      <c r="D1059" s="22">
        <v>43163</v>
      </c>
      <c r="E1059" s="62"/>
      <c r="F1059" s="63" t="s">
        <v>417</v>
      </c>
      <c r="G1059" s="502" t="s">
        <v>410</v>
      </c>
      <c r="H1059" s="503"/>
      <c r="I1059" s="504"/>
      <c r="J1059" s="23" t="s">
        <v>28</v>
      </c>
      <c r="K1059" s="24"/>
      <c r="L1059" s="25" t="s">
        <v>0</v>
      </c>
      <c r="M1059" s="26">
        <v>1315</v>
      </c>
    </row>
    <row r="1060" spans="1:13" x14ac:dyDescent="0.2">
      <c r="A1060" s="55"/>
      <c r="B1060" s="58" t="s">
        <v>29</v>
      </c>
      <c r="C1060" s="58" t="s">
        <v>30</v>
      </c>
      <c r="D1060" s="58" t="s">
        <v>31</v>
      </c>
      <c r="E1060" s="554" t="s">
        <v>32</v>
      </c>
      <c r="F1060" s="555"/>
      <c r="G1060" s="556"/>
      <c r="H1060" s="557"/>
      <c r="I1060" s="558"/>
      <c r="J1060" s="27" t="s">
        <v>33</v>
      </c>
      <c r="K1060" s="25"/>
      <c r="L1060" s="28"/>
      <c r="M1060" s="29"/>
    </row>
    <row r="1061" spans="1:13" x14ac:dyDescent="0.2">
      <c r="A1061" s="55"/>
      <c r="B1061" s="58"/>
      <c r="C1061" s="58"/>
      <c r="D1061" s="58"/>
      <c r="E1061" s="58"/>
      <c r="F1061" s="58"/>
      <c r="G1061" s="59"/>
      <c r="H1061" s="60"/>
      <c r="I1061" s="61"/>
      <c r="J1061" s="30" t="s">
        <v>34</v>
      </c>
      <c r="K1061" s="28"/>
      <c r="L1061" s="28"/>
      <c r="M1061" s="31"/>
    </row>
    <row r="1062" spans="1:13" ht="23.25" thickBot="1" x14ac:dyDescent="0.25">
      <c r="A1062" s="56"/>
      <c r="B1062" s="43" t="s">
        <v>1611</v>
      </c>
      <c r="C1062" s="32" t="s">
        <v>410</v>
      </c>
      <c r="D1062" s="33">
        <v>43169</v>
      </c>
      <c r="E1062" s="34" t="s">
        <v>37</v>
      </c>
      <c r="F1062" s="35" t="s">
        <v>843</v>
      </c>
      <c r="G1062" s="36"/>
      <c r="H1062" s="37"/>
      <c r="I1062" s="38"/>
      <c r="J1062" s="39" t="s">
        <v>39</v>
      </c>
      <c r="K1062" s="42"/>
      <c r="L1062" s="40" t="s">
        <v>0</v>
      </c>
      <c r="M1062" s="41">
        <v>100</v>
      </c>
    </row>
    <row r="1063" spans="1:13" ht="22.5" x14ac:dyDescent="0.2">
      <c r="A1063" s="54">
        <v>265</v>
      </c>
      <c r="B1063" s="57" t="s">
        <v>20</v>
      </c>
      <c r="C1063" s="57" t="s">
        <v>21</v>
      </c>
      <c r="D1063" s="57" t="s">
        <v>22</v>
      </c>
      <c r="E1063" s="470" t="s">
        <v>23</v>
      </c>
      <c r="F1063" s="484"/>
      <c r="G1063" s="470" t="s">
        <v>14</v>
      </c>
      <c r="H1063" s="485"/>
      <c r="I1063" s="18"/>
      <c r="J1063" s="19"/>
      <c r="K1063" s="19"/>
      <c r="L1063" s="19"/>
      <c r="M1063" s="20"/>
    </row>
    <row r="1064" spans="1:13" ht="315" x14ac:dyDescent="0.2">
      <c r="A1064" s="55"/>
      <c r="B1064" s="21" t="s">
        <v>844</v>
      </c>
      <c r="C1064" s="21" t="s">
        <v>845</v>
      </c>
      <c r="D1064" s="22">
        <v>43063</v>
      </c>
      <c r="E1064" s="62"/>
      <c r="F1064" s="63" t="s">
        <v>846</v>
      </c>
      <c r="G1064" s="502" t="s">
        <v>410</v>
      </c>
      <c r="H1064" s="503"/>
      <c r="I1064" s="504"/>
      <c r="J1064" s="23" t="s">
        <v>28</v>
      </c>
      <c r="K1064" s="24"/>
      <c r="L1064" s="25" t="s">
        <v>0</v>
      </c>
      <c r="M1064" s="26">
        <v>3289</v>
      </c>
    </row>
    <row r="1065" spans="1:13" x14ac:dyDescent="0.2">
      <c r="A1065" s="55"/>
      <c r="B1065" s="58" t="s">
        <v>29</v>
      </c>
      <c r="C1065" s="58" t="s">
        <v>30</v>
      </c>
      <c r="D1065" s="58" t="s">
        <v>31</v>
      </c>
      <c r="E1065" s="554" t="s">
        <v>32</v>
      </c>
      <c r="F1065" s="555"/>
      <c r="G1065" s="556"/>
      <c r="H1065" s="557"/>
      <c r="I1065" s="558"/>
      <c r="J1065" s="27" t="s">
        <v>33</v>
      </c>
      <c r="K1065" s="25"/>
      <c r="L1065" s="28" t="s">
        <v>0</v>
      </c>
      <c r="M1065" s="29">
        <v>7725</v>
      </c>
    </row>
    <row r="1066" spans="1:13" x14ac:dyDescent="0.2">
      <c r="A1066" s="55"/>
      <c r="B1066" s="58"/>
      <c r="C1066" s="58"/>
      <c r="D1066" s="58"/>
      <c r="E1066" s="58"/>
      <c r="F1066" s="58"/>
      <c r="G1066" s="59"/>
      <c r="H1066" s="60"/>
      <c r="I1066" s="61"/>
      <c r="J1066" s="30" t="s">
        <v>34</v>
      </c>
      <c r="K1066" s="28"/>
      <c r="L1066" s="28"/>
      <c r="M1066" s="31"/>
    </row>
    <row r="1067" spans="1:13" ht="23.25" thickBot="1" x14ac:dyDescent="0.25">
      <c r="A1067" s="56"/>
      <c r="B1067" s="43" t="s">
        <v>1608</v>
      </c>
      <c r="C1067" s="32" t="s">
        <v>410</v>
      </c>
      <c r="D1067" s="33">
        <v>43079</v>
      </c>
      <c r="E1067" s="34" t="s">
        <v>37</v>
      </c>
      <c r="F1067" s="35" t="s">
        <v>847</v>
      </c>
      <c r="G1067" s="36"/>
      <c r="H1067" s="37"/>
      <c r="I1067" s="38"/>
      <c r="J1067" s="39" t="s">
        <v>39</v>
      </c>
      <c r="K1067" s="42"/>
      <c r="L1067" s="40"/>
      <c r="M1067" s="41"/>
    </row>
    <row r="1068" spans="1:13" ht="22.5" x14ac:dyDescent="0.2">
      <c r="A1068" s="54">
        <v>266</v>
      </c>
      <c r="B1068" s="57" t="s">
        <v>20</v>
      </c>
      <c r="C1068" s="57" t="s">
        <v>21</v>
      </c>
      <c r="D1068" s="57" t="s">
        <v>22</v>
      </c>
      <c r="E1068" s="470" t="s">
        <v>23</v>
      </c>
      <c r="F1068" s="484"/>
      <c r="G1068" s="470" t="s">
        <v>14</v>
      </c>
      <c r="H1068" s="485"/>
      <c r="I1068" s="18"/>
      <c r="J1068" s="19"/>
      <c r="K1068" s="19"/>
      <c r="L1068" s="19"/>
      <c r="M1068" s="20"/>
    </row>
    <row r="1069" spans="1:13" ht="409.5" x14ac:dyDescent="0.2">
      <c r="A1069" s="55"/>
      <c r="B1069" s="21" t="s">
        <v>848</v>
      </c>
      <c r="C1069" s="21" t="s">
        <v>849</v>
      </c>
      <c r="D1069" s="22">
        <v>43162</v>
      </c>
      <c r="E1069" s="62"/>
      <c r="F1069" s="63" t="s">
        <v>417</v>
      </c>
      <c r="G1069" s="502" t="s">
        <v>850</v>
      </c>
      <c r="H1069" s="503"/>
      <c r="I1069" s="504"/>
      <c r="J1069" s="23" t="s">
        <v>28</v>
      </c>
      <c r="K1069" s="24"/>
      <c r="L1069" s="25" t="s">
        <v>0</v>
      </c>
      <c r="M1069" s="26">
        <v>482</v>
      </c>
    </row>
    <row r="1070" spans="1:13" x14ac:dyDescent="0.2">
      <c r="A1070" s="55"/>
      <c r="B1070" s="58" t="s">
        <v>29</v>
      </c>
      <c r="C1070" s="58" t="s">
        <v>30</v>
      </c>
      <c r="D1070" s="58" t="s">
        <v>31</v>
      </c>
      <c r="E1070" s="554" t="s">
        <v>32</v>
      </c>
      <c r="F1070" s="555"/>
      <c r="G1070" s="556"/>
      <c r="H1070" s="557"/>
      <c r="I1070" s="558"/>
      <c r="J1070" s="27" t="s">
        <v>33</v>
      </c>
      <c r="K1070" s="25"/>
      <c r="L1070" s="28" t="s">
        <v>0</v>
      </c>
      <c r="M1070" s="29">
        <v>840</v>
      </c>
    </row>
    <row r="1071" spans="1:13" x14ac:dyDescent="0.2">
      <c r="A1071" s="55"/>
      <c r="B1071" s="58"/>
      <c r="C1071" s="58"/>
      <c r="D1071" s="58"/>
      <c r="E1071" s="58"/>
      <c r="F1071" s="58"/>
      <c r="G1071" s="59"/>
      <c r="H1071" s="60"/>
      <c r="I1071" s="61"/>
      <c r="J1071" s="30" t="s">
        <v>34</v>
      </c>
      <c r="K1071" s="28"/>
      <c r="L1071" s="28"/>
      <c r="M1071" s="31"/>
    </row>
    <row r="1072" spans="1:13" ht="23.25" thickBot="1" x14ac:dyDescent="0.25">
      <c r="A1072" s="56"/>
      <c r="B1072" s="43" t="s">
        <v>1608</v>
      </c>
      <c r="C1072" s="32" t="s">
        <v>850</v>
      </c>
      <c r="D1072" s="33">
        <v>43171</v>
      </c>
      <c r="E1072" s="34" t="s">
        <v>37</v>
      </c>
      <c r="F1072" s="35" t="s">
        <v>851</v>
      </c>
      <c r="G1072" s="36"/>
      <c r="H1072" s="37"/>
      <c r="I1072" s="38"/>
      <c r="J1072" s="39" t="s">
        <v>39</v>
      </c>
      <c r="K1072" s="42"/>
      <c r="L1072" s="40"/>
      <c r="M1072" s="41"/>
    </row>
    <row r="1073" spans="1:13" ht="22.5" x14ac:dyDescent="0.2">
      <c r="A1073" s="54">
        <v>267</v>
      </c>
      <c r="B1073" s="57" t="s">
        <v>20</v>
      </c>
      <c r="C1073" s="57" t="s">
        <v>21</v>
      </c>
      <c r="D1073" s="57" t="s">
        <v>22</v>
      </c>
      <c r="E1073" s="470" t="s">
        <v>23</v>
      </c>
      <c r="F1073" s="484"/>
      <c r="G1073" s="470" t="s">
        <v>14</v>
      </c>
      <c r="H1073" s="485"/>
      <c r="I1073" s="18"/>
      <c r="J1073" s="19"/>
      <c r="K1073" s="19"/>
      <c r="L1073" s="19"/>
      <c r="M1073" s="20"/>
    </row>
    <row r="1074" spans="1:13" ht="409.5" x14ac:dyDescent="0.2">
      <c r="A1074" s="55"/>
      <c r="B1074" s="21" t="s">
        <v>852</v>
      </c>
      <c r="C1074" s="21" t="s">
        <v>853</v>
      </c>
      <c r="D1074" s="22">
        <v>43068</v>
      </c>
      <c r="E1074" s="62"/>
      <c r="F1074" s="63" t="s">
        <v>854</v>
      </c>
      <c r="G1074" s="502" t="s">
        <v>855</v>
      </c>
      <c r="H1074" s="503"/>
      <c r="I1074" s="504"/>
      <c r="J1074" s="23" t="s">
        <v>28</v>
      </c>
      <c r="K1074" s="24"/>
      <c r="L1074" s="25" t="s">
        <v>0</v>
      </c>
      <c r="M1074" s="26">
        <v>1065</v>
      </c>
    </row>
    <row r="1075" spans="1:13" x14ac:dyDescent="0.2">
      <c r="A1075" s="55"/>
      <c r="B1075" s="58" t="s">
        <v>29</v>
      </c>
      <c r="C1075" s="58" t="s">
        <v>30</v>
      </c>
      <c r="D1075" s="58" t="s">
        <v>31</v>
      </c>
      <c r="E1075" s="554" t="s">
        <v>32</v>
      </c>
      <c r="F1075" s="555"/>
      <c r="G1075" s="556"/>
      <c r="H1075" s="557"/>
      <c r="I1075" s="558"/>
      <c r="J1075" s="27" t="s">
        <v>33</v>
      </c>
      <c r="K1075" s="25"/>
      <c r="L1075" s="28" t="s">
        <v>0</v>
      </c>
      <c r="M1075" s="29">
        <v>7295.06</v>
      </c>
    </row>
    <row r="1076" spans="1:13" x14ac:dyDescent="0.2">
      <c r="A1076" s="55"/>
      <c r="B1076" s="58"/>
      <c r="C1076" s="58"/>
      <c r="D1076" s="58"/>
      <c r="E1076" s="58"/>
      <c r="F1076" s="58"/>
      <c r="G1076" s="59"/>
      <c r="H1076" s="60"/>
      <c r="I1076" s="61"/>
      <c r="J1076" s="30" t="s">
        <v>34</v>
      </c>
      <c r="K1076" s="28"/>
      <c r="L1076" s="28"/>
      <c r="M1076" s="31"/>
    </row>
    <row r="1077" spans="1:13" ht="23.25" thickBot="1" x14ac:dyDescent="0.25">
      <c r="A1077" s="56"/>
      <c r="B1077" s="43" t="s">
        <v>1668</v>
      </c>
      <c r="C1077" s="32" t="s">
        <v>855</v>
      </c>
      <c r="D1077" s="33">
        <v>43072</v>
      </c>
      <c r="E1077" s="34" t="s">
        <v>37</v>
      </c>
      <c r="F1077" s="35" t="s">
        <v>856</v>
      </c>
      <c r="G1077" s="36"/>
      <c r="H1077" s="37"/>
      <c r="I1077" s="38"/>
      <c r="J1077" s="39" t="s">
        <v>39</v>
      </c>
      <c r="K1077" s="42"/>
      <c r="L1077" s="40"/>
      <c r="M1077" s="41"/>
    </row>
    <row r="1078" spans="1:13" ht="22.5" x14ac:dyDescent="0.2">
      <c r="A1078" s="54">
        <v>268</v>
      </c>
      <c r="B1078" s="57" t="s">
        <v>20</v>
      </c>
      <c r="C1078" s="57" t="s">
        <v>21</v>
      </c>
      <c r="D1078" s="57" t="s">
        <v>22</v>
      </c>
      <c r="E1078" s="470" t="s">
        <v>23</v>
      </c>
      <c r="F1078" s="484"/>
      <c r="G1078" s="470" t="s">
        <v>14</v>
      </c>
      <c r="H1078" s="485"/>
      <c r="I1078" s="18"/>
      <c r="J1078" s="19"/>
      <c r="K1078" s="19"/>
      <c r="L1078" s="19"/>
      <c r="M1078" s="20"/>
    </row>
    <row r="1079" spans="1:13" ht="123.75" x14ac:dyDescent="0.2">
      <c r="A1079" s="55"/>
      <c r="B1079" s="21" t="s">
        <v>857</v>
      </c>
      <c r="C1079" s="21" t="s">
        <v>858</v>
      </c>
      <c r="D1079" s="22">
        <v>43026</v>
      </c>
      <c r="E1079" s="62"/>
      <c r="F1079" s="63" t="s">
        <v>859</v>
      </c>
      <c r="G1079" s="502" t="s">
        <v>860</v>
      </c>
      <c r="H1079" s="503"/>
      <c r="I1079" s="504"/>
      <c r="J1079" s="23" t="s">
        <v>28</v>
      </c>
      <c r="K1079" s="24"/>
      <c r="L1079" s="25" t="s">
        <v>0</v>
      </c>
      <c r="M1079" s="26">
        <v>107</v>
      </c>
    </row>
    <row r="1080" spans="1:13" x14ac:dyDescent="0.2">
      <c r="A1080" s="55"/>
      <c r="B1080" s="58" t="s">
        <v>29</v>
      </c>
      <c r="C1080" s="58" t="s">
        <v>30</v>
      </c>
      <c r="D1080" s="58" t="s">
        <v>31</v>
      </c>
      <c r="E1080" s="554" t="s">
        <v>32</v>
      </c>
      <c r="F1080" s="555"/>
      <c r="G1080" s="556"/>
      <c r="H1080" s="557"/>
      <c r="I1080" s="558"/>
      <c r="J1080" s="27" t="s">
        <v>33</v>
      </c>
      <c r="K1080" s="25"/>
      <c r="L1080" s="28" t="s">
        <v>0</v>
      </c>
      <c r="M1080" s="29">
        <v>462.4</v>
      </c>
    </row>
    <row r="1081" spans="1:13" x14ac:dyDescent="0.2">
      <c r="A1081" s="55"/>
      <c r="B1081" s="58"/>
      <c r="C1081" s="58"/>
      <c r="D1081" s="58"/>
      <c r="E1081" s="58"/>
      <c r="F1081" s="58"/>
      <c r="G1081" s="59"/>
      <c r="H1081" s="60"/>
      <c r="I1081" s="61"/>
      <c r="J1081" s="30" t="s">
        <v>34</v>
      </c>
      <c r="K1081" s="28"/>
      <c r="L1081" s="28"/>
      <c r="M1081" s="31"/>
    </row>
    <row r="1082" spans="1:13" ht="23.25" thickBot="1" x14ac:dyDescent="0.25">
      <c r="A1082" s="56"/>
      <c r="B1082" s="43" t="s">
        <v>1668</v>
      </c>
      <c r="C1082" s="32" t="s">
        <v>860</v>
      </c>
      <c r="D1082" s="33">
        <v>43027</v>
      </c>
      <c r="E1082" s="34" t="s">
        <v>37</v>
      </c>
      <c r="F1082" s="35" t="s">
        <v>580</v>
      </c>
      <c r="G1082" s="36"/>
      <c r="H1082" s="37"/>
      <c r="I1082" s="38"/>
      <c r="J1082" s="39" t="s">
        <v>39</v>
      </c>
      <c r="K1082" s="42"/>
      <c r="L1082" s="40"/>
      <c r="M1082" s="41"/>
    </row>
    <row r="1083" spans="1:13" ht="22.5" x14ac:dyDescent="0.2">
      <c r="A1083" s="54">
        <v>269</v>
      </c>
      <c r="B1083" s="57" t="s">
        <v>20</v>
      </c>
      <c r="C1083" s="57" t="s">
        <v>21</v>
      </c>
      <c r="D1083" s="57" t="s">
        <v>22</v>
      </c>
      <c r="E1083" s="470" t="s">
        <v>23</v>
      </c>
      <c r="F1083" s="484"/>
      <c r="G1083" s="470" t="s">
        <v>14</v>
      </c>
      <c r="H1083" s="485"/>
      <c r="I1083" s="18"/>
      <c r="J1083" s="19"/>
      <c r="K1083" s="19"/>
      <c r="L1083" s="19"/>
      <c r="M1083" s="20"/>
    </row>
    <row r="1084" spans="1:13" ht="409.5" x14ac:dyDescent="0.2">
      <c r="A1084" s="55"/>
      <c r="B1084" s="21" t="s">
        <v>857</v>
      </c>
      <c r="C1084" s="21" t="s">
        <v>861</v>
      </c>
      <c r="D1084" s="22">
        <v>43074</v>
      </c>
      <c r="E1084" s="62"/>
      <c r="F1084" s="63" t="s">
        <v>862</v>
      </c>
      <c r="G1084" s="502" t="s">
        <v>863</v>
      </c>
      <c r="H1084" s="503"/>
      <c r="I1084" s="504"/>
      <c r="J1084" s="23" t="s">
        <v>28</v>
      </c>
      <c r="K1084" s="24"/>
      <c r="L1084" s="25" t="s">
        <v>0</v>
      </c>
      <c r="M1084" s="26">
        <v>149</v>
      </c>
    </row>
    <row r="1085" spans="1:13" ht="13.5" thickBot="1" x14ac:dyDescent="0.25">
      <c r="A1085" s="55"/>
      <c r="B1085" s="58" t="s">
        <v>29</v>
      </c>
      <c r="C1085" s="58" t="s">
        <v>30</v>
      </c>
      <c r="D1085" s="58" t="s">
        <v>31</v>
      </c>
      <c r="E1085" s="554" t="s">
        <v>32</v>
      </c>
      <c r="F1085" s="555"/>
      <c r="G1085" s="556"/>
      <c r="H1085" s="557"/>
      <c r="I1085" s="558"/>
      <c r="J1085" s="27" t="s">
        <v>33</v>
      </c>
      <c r="K1085" s="25"/>
      <c r="L1085" s="40" t="s">
        <v>0</v>
      </c>
      <c r="M1085" s="41">
        <v>224.82</v>
      </c>
    </row>
    <row r="1086" spans="1:13" x14ac:dyDescent="0.2">
      <c r="A1086" s="55"/>
      <c r="B1086" s="58"/>
      <c r="C1086" s="58"/>
      <c r="D1086" s="58"/>
      <c r="E1086" s="58"/>
      <c r="F1086" s="58"/>
      <c r="G1086" s="59"/>
      <c r="H1086" s="60"/>
      <c r="I1086" s="61"/>
      <c r="J1086" s="30" t="s">
        <v>34</v>
      </c>
      <c r="K1086" s="28"/>
      <c r="L1086" s="28"/>
      <c r="M1086" s="31"/>
    </row>
    <row r="1087" spans="1:13" ht="23.25" thickBot="1" x14ac:dyDescent="0.25">
      <c r="A1087" s="56"/>
      <c r="B1087" s="43" t="s">
        <v>1668</v>
      </c>
      <c r="C1087" s="32" t="s">
        <v>863</v>
      </c>
      <c r="D1087" s="33">
        <v>43075</v>
      </c>
      <c r="E1087" s="34" t="s">
        <v>37</v>
      </c>
      <c r="F1087" s="35" t="s">
        <v>283</v>
      </c>
      <c r="G1087" s="36"/>
      <c r="H1087" s="37"/>
      <c r="I1087" s="38"/>
      <c r="J1087" s="39" t="s">
        <v>39</v>
      </c>
      <c r="K1087" s="42"/>
    </row>
    <row r="1088" spans="1:13" ht="22.5" x14ac:dyDescent="0.2">
      <c r="A1088" s="54">
        <v>270</v>
      </c>
      <c r="B1088" s="57" t="s">
        <v>20</v>
      </c>
      <c r="C1088" s="57" t="s">
        <v>21</v>
      </c>
      <c r="D1088" s="57" t="s">
        <v>22</v>
      </c>
      <c r="E1088" s="470" t="s">
        <v>23</v>
      </c>
      <c r="F1088" s="484"/>
      <c r="G1088" s="470" t="s">
        <v>14</v>
      </c>
      <c r="H1088" s="485"/>
      <c r="I1088" s="18"/>
      <c r="J1088" s="19"/>
      <c r="K1088" s="19"/>
      <c r="L1088" s="19"/>
      <c r="M1088" s="20"/>
    </row>
    <row r="1089" spans="1:13" ht="409.5" x14ac:dyDescent="0.2">
      <c r="A1089" s="55"/>
      <c r="B1089" s="21" t="s">
        <v>857</v>
      </c>
      <c r="C1089" s="21" t="s">
        <v>864</v>
      </c>
      <c r="D1089" s="22">
        <v>43138</v>
      </c>
      <c r="E1089" s="62"/>
      <c r="F1089" s="63" t="s">
        <v>777</v>
      </c>
      <c r="G1089" s="502" t="s">
        <v>865</v>
      </c>
      <c r="H1089" s="503"/>
      <c r="I1089" s="504"/>
      <c r="J1089" s="23" t="s">
        <v>28</v>
      </c>
      <c r="K1089" s="24"/>
      <c r="L1089" s="25" t="s">
        <v>0</v>
      </c>
      <c r="M1089" s="26">
        <v>165</v>
      </c>
    </row>
    <row r="1090" spans="1:13" x14ac:dyDescent="0.2">
      <c r="A1090" s="55"/>
      <c r="B1090" s="58" t="s">
        <v>29</v>
      </c>
      <c r="C1090" s="58" t="s">
        <v>30</v>
      </c>
      <c r="D1090" s="58" t="s">
        <v>31</v>
      </c>
      <c r="E1090" s="554" t="s">
        <v>32</v>
      </c>
      <c r="F1090" s="555"/>
      <c r="G1090" s="556"/>
      <c r="H1090" s="557"/>
      <c r="I1090" s="558"/>
      <c r="J1090" s="27" t="s">
        <v>33</v>
      </c>
      <c r="K1090" s="25"/>
      <c r="L1090" s="28"/>
      <c r="M1090" s="29"/>
    </row>
    <row r="1091" spans="1:13" x14ac:dyDescent="0.2">
      <c r="A1091" s="55"/>
      <c r="B1091" s="58"/>
      <c r="C1091" s="58"/>
      <c r="D1091" s="58"/>
      <c r="E1091" s="58"/>
      <c r="F1091" s="58"/>
      <c r="G1091" s="59"/>
      <c r="H1091" s="60"/>
      <c r="I1091" s="61"/>
      <c r="J1091" s="30" t="s">
        <v>34</v>
      </c>
      <c r="K1091" s="28"/>
      <c r="L1091" s="28"/>
      <c r="M1091" s="31"/>
    </row>
    <row r="1092" spans="1:13" ht="23.25" thickBot="1" x14ac:dyDescent="0.25">
      <c r="A1092" s="56"/>
      <c r="B1092" s="43" t="s">
        <v>1668</v>
      </c>
      <c r="C1092" s="32" t="s">
        <v>865</v>
      </c>
      <c r="D1092" s="33">
        <v>43140</v>
      </c>
      <c r="E1092" s="34" t="s">
        <v>37</v>
      </c>
      <c r="F1092" s="35" t="s">
        <v>866</v>
      </c>
      <c r="G1092" s="36"/>
      <c r="H1092" s="37"/>
      <c r="I1092" s="38"/>
      <c r="J1092" s="39" t="s">
        <v>39</v>
      </c>
      <c r="K1092" s="42"/>
      <c r="L1092" s="40" t="s">
        <v>0</v>
      </c>
      <c r="M1092" s="41">
        <v>352.44</v>
      </c>
    </row>
    <row r="1093" spans="1:13" ht="22.5" x14ac:dyDescent="0.2">
      <c r="A1093" s="54">
        <v>271</v>
      </c>
      <c r="B1093" s="57" t="s">
        <v>20</v>
      </c>
      <c r="C1093" s="57" t="s">
        <v>21</v>
      </c>
      <c r="D1093" s="57" t="s">
        <v>22</v>
      </c>
      <c r="E1093" s="470" t="s">
        <v>23</v>
      </c>
      <c r="F1093" s="484"/>
      <c r="G1093" s="470" t="s">
        <v>14</v>
      </c>
      <c r="H1093" s="485"/>
      <c r="I1093" s="18"/>
      <c r="J1093" s="19"/>
      <c r="K1093" s="19"/>
      <c r="L1093" s="19"/>
      <c r="M1093" s="20"/>
    </row>
    <row r="1094" spans="1:13" ht="409.5" x14ac:dyDescent="0.2">
      <c r="A1094" s="55"/>
      <c r="B1094" s="21" t="s">
        <v>857</v>
      </c>
      <c r="C1094" s="21" t="s">
        <v>867</v>
      </c>
      <c r="D1094" s="22">
        <v>43180</v>
      </c>
      <c r="E1094" s="62"/>
      <c r="F1094" s="63" t="s">
        <v>868</v>
      </c>
      <c r="G1094" s="502" t="s">
        <v>869</v>
      </c>
      <c r="H1094" s="503"/>
      <c r="I1094" s="504"/>
      <c r="J1094" s="23" t="s">
        <v>28</v>
      </c>
      <c r="K1094" s="24"/>
      <c r="L1094" s="25" t="s">
        <v>0</v>
      </c>
      <c r="M1094" s="26">
        <v>372</v>
      </c>
    </row>
    <row r="1095" spans="1:13" x14ac:dyDescent="0.2">
      <c r="A1095" s="55"/>
      <c r="B1095" s="58" t="s">
        <v>29</v>
      </c>
      <c r="C1095" s="58" t="s">
        <v>30</v>
      </c>
      <c r="D1095" s="58" t="s">
        <v>31</v>
      </c>
      <c r="E1095" s="554" t="s">
        <v>32</v>
      </c>
      <c r="F1095" s="555"/>
      <c r="G1095" s="556"/>
      <c r="H1095" s="557"/>
      <c r="I1095" s="558"/>
      <c r="J1095" s="27" t="s">
        <v>33</v>
      </c>
      <c r="K1095" s="25"/>
      <c r="L1095" s="28" t="s">
        <v>0</v>
      </c>
      <c r="M1095" s="29">
        <v>1029</v>
      </c>
    </row>
    <row r="1096" spans="1:13" x14ac:dyDescent="0.2">
      <c r="A1096" s="55"/>
      <c r="B1096" s="58"/>
      <c r="C1096" s="58"/>
      <c r="D1096" s="58"/>
      <c r="E1096" s="58"/>
      <c r="F1096" s="58"/>
      <c r="G1096" s="59"/>
      <c r="H1096" s="60"/>
      <c r="I1096" s="61"/>
      <c r="J1096" s="30" t="s">
        <v>34</v>
      </c>
      <c r="K1096" s="28"/>
      <c r="L1096" s="28"/>
      <c r="M1096" s="31"/>
    </row>
    <row r="1097" spans="1:13" ht="23.25" thickBot="1" x14ac:dyDescent="0.25">
      <c r="A1097" s="56"/>
      <c r="B1097" s="43" t="s">
        <v>1668</v>
      </c>
      <c r="C1097" s="32" t="s">
        <v>869</v>
      </c>
      <c r="D1097" s="33">
        <v>43182</v>
      </c>
      <c r="E1097" s="34" t="s">
        <v>37</v>
      </c>
      <c r="F1097" s="35" t="s">
        <v>109</v>
      </c>
      <c r="G1097" s="36"/>
      <c r="H1097" s="37"/>
      <c r="I1097" s="38"/>
      <c r="J1097" s="39" t="s">
        <v>39</v>
      </c>
      <c r="K1097" s="42"/>
      <c r="L1097" s="40"/>
      <c r="M1097" s="41"/>
    </row>
    <row r="1098" spans="1:13" ht="22.5" x14ac:dyDescent="0.2">
      <c r="A1098" s="54">
        <v>272</v>
      </c>
      <c r="B1098" s="57" t="s">
        <v>20</v>
      </c>
      <c r="C1098" s="57" t="s">
        <v>21</v>
      </c>
      <c r="D1098" s="57" t="s">
        <v>22</v>
      </c>
      <c r="E1098" s="470" t="s">
        <v>23</v>
      </c>
      <c r="F1098" s="484"/>
      <c r="G1098" s="470" t="s">
        <v>14</v>
      </c>
      <c r="H1098" s="485"/>
      <c r="I1098" s="18"/>
      <c r="J1098" s="19"/>
      <c r="K1098" s="19"/>
      <c r="L1098" s="19"/>
      <c r="M1098" s="20"/>
    </row>
    <row r="1099" spans="1:13" ht="22.5" customHeight="1" x14ac:dyDescent="0.2">
      <c r="A1099" s="55"/>
      <c r="B1099" s="21" t="s">
        <v>870</v>
      </c>
      <c r="C1099" s="21" t="s">
        <v>871</v>
      </c>
      <c r="D1099" s="22">
        <v>43133</v>
      </c>
      <c r="E1099" s="62"/>
      <c r="F1099" s="63" t="s">
        <v>423</v>
      </c>
      <c r="G1099" s="502" t="s">
        <v>410</v>
      </c>
      <c r="H1099" s="503"/>
      <c r="I1099" s="504"/>
      <c r="J1099" s="23" t="s">
        <v>28</v>
      </c>
      <c r="K1099" s="24"/>
      <c r="L1099" s="25" t="s">
        <v>0</v>
      </c>
      <c r="M1099" s="26">
        <v>2850</v>
      </c>
    </row>
    <row r="1100" spans="1:13" x14ac:dyDescent="0.2">
      <c r="A1100" s="55"/>
      <c r="B1100" s="58" t="s">
        <v>29</v>
      </c>
      <c r="C1100" s="58" t="s">
        <v>30</v>
      </c>
      <c r="D1100" s="58" t="s">
        <v>31</v>
      </c>
      <c r="E1100" s="554" t="s">
        <v>32</v>
      </c>
      <c r="F1100" s="555"/>
      <c r="G1100" s="556"/>
      <c r="H1100" s="557"/>
      <c r="I1100" s="558"/>
      <c r="J1100" s="27" t="s">
        <v>33</v>
      </c>
      <c r="K1100" s="25"/>
      <c r="L1100" s="28" t="s">
        <v>0</v>
      </c>
      <c r="M1100" s="29">
        <v>4873.46</v>
      </c>
    </row>
    <row r="1101" spans="1:13" x14ac:dyDescent="0.2">
      <c r="A1101" s="55"/>
      <c r="B1101" s="58"/>
      <c r="C1101" s="58"/>
      <c r="D1101" s="58"/>
      <c r="E1101" s="58"/>
      <c r="F1101" s="58"/>
      <c r="G1101" s="59"/>
      <c r="H1101" s="60"/>
      <c r="I1101" s="61"/>
      <c r="J1101" s="30" t="s">
        <v>34</v>
      </c>
      <c r="K1101" s="28"/>
      <c r="L1101" s="28"/>
      <c r="M1101" s="31"/>
    </row>
    <row r="1102" spans="1:13" ht="23.25" thickBot="1" x14ac:dyDescent="0.25">
      <c r="A1102" s="56"/>
      <c r="B1102" s="43" t="s">
        <v>1635</v>
      </c>
      <c r="C1102" s="32" t="s">
        <v>410</v>
      </c>
      <c r="D1102" s="33">
        <v>43149</v>
      </c>
      <c r="E1102" s="34" t="s">
        <v>37</v>
      </c>
      <c r="F1102" s="35" t="s">
        <v>872</v>
      </c>
      <c r="G1102" s="36"/>
      <c r="H1102" s="37"/>
      <c r="I1102" s="38"/>
      <c r="J1102" s="39" t="s">
        <v>39</v>
      </c>
      <c r="K1102" s="42"/>
      <c r="L1102" s="40"/>
      <c r="M1102" s="41"/>
    </row>
    <row r="1103" spans="1:13" ht="22.5" x14ac:dyDescent="0.2">
      <c r="A1103" s="54">
        <v>273</v>
      </c>
      <c r="B1103" s="57" t="s">
        <v>20</v>
      </c>
      <c r="C1103" s="57" t="s">
        <v>21</v>
      </c>
      <c r="D1103" s="57" t="s">
        <v>22</v>
      </c>
      <c r="E1103" s="470" t="s">
        <v>23</v>
      </c>
      <c r="F1103" s="484"/>
      <c r="G1103" s="470" t="s">
        <v>14</v>
      </c>
      <c r="H1103" s="485"/>
      <c r="I1103" s="18"/>
      <c r="J1103" s="19"/>
      <c r="K1103" s="19"/>
      <c r="L1103" s="19"/>
      <c r="M1103" s="20"/>
    </row>
    <row r="1104" spans="1:13" ht="123.75" x14ac:dyDescent="0.2">
      <c r="A1104" s="55"/>
      <c r="B1104" s="21" t="s">
        <v>873</v>
      </c>
      <c r="C1104" s="21" t="s">
        <v>874</v>
      </c>
      <c r="D1104" s="22">
        <v>43161</v>
      </c>
      <c r="E1104" s="62"/>
      <c r="F1104" s="63" t="s">
        <v>417</v>
      </c>
      <c r="G1104" s="502" t="s">
        <v>410</v>
      </c>
      <c r="H1104" s="503"/>
      <c r="I1104" s="504"/>
      <c r="J1104" s="23" t="s">
        <v>28</v>
      </c>
      <c r="K1104" s="24"/>
      <c r="L1104" s="25" t="s">
        <v>0</v>
      </c>
      <c r="M1104" s="26">
        <v>4208</v>
      </c>
    </row>
    <row r="1105" spans="1:13" x14ac:dyDescent="0.2">
      <c r="A1105" s="55"/>
      <c r="B1105" s="58" t="s">
        <v>29</v>
      </c>
      <c r="C1105" s="58" t="s">
        <v>30</v>
      </c>
      <c r="D1105" s="58" t="s">
        <v>31</v>
      </c>
      <c r="E1105" s="554" t="s">
        <v>32</v>
      </c>
      <c r="F1105" s="555"/>
      <c r="G1105" s="556"/>
      <c r="H1105" s="557"/>
      <c r="I1105" s="558"/>
      <c r="J1105" s="27" t="s">
        <v>33</v>
      </c>
      <c r="K1105" s="25"/>
      <c r="L1105" s="28"/>
      <c r="M1105" s="29"/>
    </row>
    <row r="1106" spans="1:13" x14ac:dyDescent="0.2">
      <c r="A1106" s="55"/>
      <c r="B1106" s="58"/>
      <c r="C1106" s="58"/>
      <c r="D1106" s="58"/>
      <c r="E1106" s="58"/>
      <c r="F1106" s="58"/>
      <c r="G1106" s="59"/>
      <c r="H1106" s="60"/>
      <c r="I1106" s="61"/>
      <c r="J1106" s="30" t="s">
        <v>34</v>
      </c>
      <c r="K1106" s="28"/>
      <c r="L1106" s="28"/>
      <c r="M1106" s="31"/>
    </row>
    <row r="1107" spans="1:13" ht="23.25" thickBot="1" x14ac:dyDescent="0.25">
      <c r="A1107" s="56"/>
      <c r="B1107" s="43" t="s">
        <v>1652</v>
      </c>
      <c r="C1107" s="32" t="s">
        <v>410</v>
      </c>
      <c r="D1107" s="33">
        <v>43176</v>
      </c>
      <c r="E1107" s="34" t="s">
        <v>37</v>
      </c>
      <c r="F1107" s="35" t="s">
        <v>875</v>
      </c>
      <c r="G1107" s="36"/>
      <c r="H1107" s="37"/>
      <c r="I1107" s="38"/>
      <c r="J1107" s="39" t="s">
        <v>39</v>
      </c>
      <c r="K1107" s="42"/>
      <c r="L1107" s="40"/>
      <c r="M1107" s="41"/>
    </row>
    <row r="1108" spans="1:13" ht="22.5" x14ac:dyDescent="0.2">
      <c r="A1108" s="54">
        <v>274</v>
      </c>
      <c r="B1108" s="57" t="s">
        <v>20</v>
      </c>
      <c r="C1108" s="57" t="s">
        <v>21</v>
      </c>
      <c r="D1108" s="57" t="s">
        <v>22</v>
      </c>
      <c r="E1108" s="470" t="s">
        <v>23</v>
      </c>
      <c r="F1108" s="484"/>
      <c r="G1108" s="470" t="s">
        <v>14</v>
      </c>
      <c r="H1108" s="485"/>
      <c r="I1108" s="18"/>
      <c r="J1108" s="19"/>
      <c r="K1108" s="19"/>
      <c r="L1108" s="19"/>
      <c r="M1108" s="20"/>
    </row>
    <row r="1109" spans="1:13" ht="191.25" x14ac:dyDescent="0.2">
      <c r="A1109" s="55"/>
      <c r="B1109" s="21" t="s">
        <v>876</v>
      </c>
      <c r="C1109" s="21" t="s">
        <v>877</v>
      </c>
      <c r="D1109" s="22">
        <v>43063</v>
      </c>
      <c r="E1109" s="62"/>
      <c r="F1109" s="63" t="s">
        <v>846</v>
      </c>
      <c r="G1109" s="502" t="s">
        <v>410</v>
      </c>
      <c r="H1109" s="503"/>
      <c r="I1109" s="504"/>
      <c r="J1109" s="23" t="s">
        <v>28</v>
      </c>
      <c r="K1109" s="24"/>
      <c r="L1109" s="25" t="s">
        <v>0</v>
      </c>
      <c r="M1109" s="26">
        <v>3775</v>
      </c>
    </row>
    <row r="1110" spans="1:13" x14ac:dyDescent="0.2">
      <c r="A1110" s="55"/>
      <c r="B1110" s="58" t="s">
        <v>29</v>
      </c>
      <c r="C1110" s="58" t="s">
        <v>30</v>
      </c>
      <c r="D1110" s="58" t="s">
        <v>31</v>
      </c>
      <c r="E1110" s="554" t="s">
        <v>32</v>
      </c>
      <c r="F1110" s="555"/>
      <c r="G1110" s="556"/>
      <c r="H1110" s="557"/>
      <c r="I1110" s="558"/>
      <c r="J1110" s="27" t="s">
        <v>33</v>
      </c>
      <c r="K1110" s="25"/>
      <c r="L1110" s="28" t="s">
        <v>0</v>
      </c>
      <c r="M1110" s="29">
        <v>776</v>
      </c>
    </row>
    <row r="1111" spans="1:13" ht="13.5" thickBot="1" x14ac:dyDescent="0.25">
      <c r="A1111" s="55"/>
      <c r="B1111" s="58"/>
      <c r="C1111" s="58"/>
      <c r="D1111" s="58"/>
      <c r="E1111" s="58"/>
      <c r="F1111" s="58"/>
      <c r="G1111" s="59"/>
      <c r="H1111" s="60"/>
      <c r="I1111" s="61"/>
      <c r="J1111" s="30" t="s">
        <v>34</v>
      </c>
      <c r="K1111" s="28"/>
      <c r="L1111" s="40" t="s">
        <v>0</v>
      </c>
      <c r="M1111" s="41">
        <v>1293</v>
      </c>
    </row>
    <row r="1112" spans="1:13" ht="23.25" thickBot="1" x14ac:dyDescent="0.25">
      <c r="A1112" s="56"/>
      <c r="B1112" s="43" t="s">
        <v>1652</v>
      </c>
      <c r="C1112" s="32" t="s">
        <v>410</v>
      </c>
      <c r="D1112" s="33">
        <v>43079</v>
      </c>
      <c r="E1112" s="34" t="s">
        <v>37</v>
      </c>
      <c r="F1112" s="35" t="s">
        <v>847</v>
      </c>
      <c r="G1112" s="36"/>
      <c r="H1112" s="37"/>
      <c r="I1112" s="38"/>
      <c r="J1112" s="39" t="s">
        <v>39</v>
      </c>
      <c r="K1112" s="42"/>
      <c r="L1112" s="40"/>
      <c r="M1112" s="41"/>
    </row>
    <row r="1113" spans="1:13" ht="22.5" x14ac:dyDescent="0.2">
      <c r="A1113" s="54">
        <v>275</v>
      </c>
      <c r="B1113" s="57" t="s">
        <v>20</v>
      </c>
      <c r="C1113" s="57" t="s">
        <v>21</v>
      </c>
      <c r="D1113" s="57" t="s">
        <v>22</v>
      </c>
      <c r="E1113" s="470" t="s">
        <v>23</v>
      </c>
      <c r="F1113" s="484"/>
      <c r="G1113" s="470" t="s">
        <v>14</v>
      </c>
      <c r="H1113" s="485"/>
      <c r="I1113" s="18"/>
      <c r="J1113" s="19"/>
      <c r="K1113" s="19"/>
      <c r="L1113" s="19"/>
      <c r="M1113" s="20"/>
    </row>
    <row r="1114" spans="1:13" ht="146.25" x14ac:dyDescent="0.2">
      <c r="A1114" s="55"/>
      <c r="B1114" s="21" t="s">
        <v>878</v>
      </c>
      <c r="C1114" s="21" t="s">
        <v>879</v>
      </c>
      <c r="D1114" s="22">
        <v>43161</v>
      </c>
      <c r="E1114" s="62"/>
      <c r="F1114" s="63" t="s">
        <v>417</v>
      </c>
      <c r="G1114" s="502" t="s">
        <v>410</v>
      </c>
      <c r="H1114" s="503"/>
      <c r="I1114" s="504"/>
      <c r="J1114" s="23" t="s">
        <v>28</v>
      </c>
      <c r="K1114" s="24"/>
      <c r="L1114" s="25" t="s">
        <v>0</v>
      </c>
      <c r="M1114" s="26">
        <v>2104</v>
      </c>
    </row>
    <row r="1115" spans="1:13" x14ac:dyDescent="0.2">
      <c r="A1115" s="55"/>
      <c r="B1115" s="58" t="s">
        <v>29</v>
      </c>
      <c r="C1115" s="58" t="s">
        <v>30</v>
      </c>
      <c r="D1115" s="58" t="s">
        <v>31</v>
      </c>
      <c r="E1115" s="554" t="s">
        <v>32</v>
      </c>
      <c r="F1115" s="555"/>
      <c r="G1115" s="556"/>
      <c r="H1115" s="557"/>
      <c r="I1115" s="558"/>
      <c r="J1115" s="27" t="s">
        <v>33</v>
      </c>
      <c r="K1115" s="25"/>
      <c r="L1115" s="28"/>
      <c r="M1115" s="29"/>
    </row>
    <row r="1116" spans="1:13" x14ac:dyDescent="0.2">
      <c r="A1116" s="55"/>
      <c r="B1116" s="58"/>
      <c r="C1116" s="58"/>
      <c r="D1116" s="58"/>
      <c r="E1116" s="58"/>
      <c r="F1116" s="58"/>
      <c r="G1116" s="59"/>
      <c r="H1116" s="60"/>
      <c r="I1116" s="61"/>
      <c r="J1116" s="30" t="s">
        <v>34</v>
      </c>
      <c r="K1116" s="28"/>
      <c r="L1116" s="28"/>
      <c r="M1116" s="31"/>
    </row>
    <row r="1117" spans="1:13" ht="23.25" thickBot="1" x14ac:dyDescent="0.25">
      <c r="A1117" s="56"/>
      <c r="B1117" s="43" t="s">
        <v>1632</v>
      </c>
      <c r="C1117" s="32" t="s">
        <v>410</v>
      </c>
      <c r="D1117" s="33">
        <v>43170</v>
      </c>
      <c r="E1117" s="34" t="s">
        <v>37</v>
      </c>
      <c r="F1117" s="35" t="s">
        <v>880</v>
      </c>
      <c r="G1117" s="36"/>
      <c r="H1117" s="37"/>
      <c r="I1117" s="38"/>
      <c r="J1117" s="39" t="s">
        <v>39</v>
      </c>
      <c r="K1117" s="42"/>
      <c r="L1117" s="40" t="s">
        <v>0</v>
      </c>
      <c r="M1117" s="41">
        <v>90</v>
      </c>
    </row>
    <row r="1118" spans="1:13" ht="22.5" x14ac:dyDescent="0.2">
      <c r="A1118" s="54">
        <v>276</v>
      </c>
      <c r="B1118" s="57" t="s">
        <v>20</v>
      </c>
      <c r="C1118" s="57" t="s">
        <v>21</v>
      </c>
      <c r="D1118" s="57" t="s">
        <v>22</v>
      </c>
      <c r="E1118" s="470" t="s">
        <v>23</v>
      </c>
      <c r="F1118" s="484"/>
      <c r="G1118" s="470" t="s">
        <v>14</v>
      </c>
      <c r="H1118" s="485"/>
      <c r="I1118" s="18"/>
      <c r="J1118" s="19"/>
      <c r="K1118" s="19"/>
      <c r="L1118" s="19"/>
      <c r="M1118" s="20"/>
    </row>
    <row r="1119" spans="1:13" ht="123.75" x14ac:dyDescent="0.2">
      <c r="A1119" s="55"/>
      <c r="B1119" s="21" t="s">
        <v>881</v>
      </c>
      <c r="C1119" s="21" t="s">
        <v>882</v>
      </c>
      <c r="D1119" s="22">
        <v>43161</v>
      </c>
      <c r="E1119" s="62"/>
      <c r="F1119" s="63" t="s">
        <v>417</v>
      </c>
      <c r="G1119" s="502" t="s">
        <v>410</v>
      </c>
      <c r="H1119" s="503"/>
      <c r="I1119" s="504"/>
      <c r="J1119" s="23" t="s">
        <v>28</v>
      </c>
      <c r="K1119" s="24"/>
      <c r="L1119" s="25" t="s">
        <v>0</v>
      </c>
      <c r="M1119" s="26">
        <v>1687</v>
      </c>
    </row>
    <row r="1120" spans="1:13" x14ac:dyDescent="0.2">
      <c r="A1120" s="55"/>
      <c r="B1120" s="58" t="s">
        <v>29</v>
      </c>
      <c r="C1120" s="58" t="s">
        <v>30</v>
      </c>
      <c r="D1120" s="58" t="s">
        <v>31</v>
      </c>
      <c r="E1120" s="554" t="s">
        <v>32</v>
      </c>
      <c r="F1120" s="555"/>
      <c r="G1120" s="556"/>
      <c r="H1120" s="557"/>
      <c r="I1120" s="558"/>
      <c r="J1120" s="27" t="s">
        <v>33</v>
      </c>
      <c r="K1120" s="25"/>
      <c r="L1120" s="28"/>
      <c r="M1120" s="29"/>
    </row>
    <row r="1121" spans="1:13" x14ac:dyDescent="0.2">
      <c r="A1121" s="55"/>
      <c r="B1121" s="58"/>
      <c r="C1121" s="58"/>
      <c r="D1121" s="58"/>
      <c r="E1121" s="58"/>
      <c r="F1121" s="58"/>
      <c r="G1121" s="59"/>
      <c r="H1121" s="60"/>
      <c r="I1121" s="61"/>
      <c r="J1121" s="30" t="s">
        <v>34</v>
      </c>
      <c r="K1121" s="28"/>
      <c r="L1121" s="28"/>
      <c r="M1121" s="31"/>
    </row>
    <row r="1122" spans="1:13" ht="23.25" thickBot="1" x14ac:dyDescent="0.25">
      <c r="A1122" s="56"/>
      <c r="B1122" s="43" t="s">
        <v>1657</v>
      </c>
      <c r="C1122" s="32" t="s">
        <v>410</v>
      </c>
      <c r="D1122" s="33">
        <v>43169</v>
      </c>
      <c r="E1122" s="34" t="s">
        <v>37</v>
      </c>
      <c r="F1122" s="35" t="s">
        <v>883</v>
      </c>
      <c r="G1122" s="36"/>
      <c r="H1122" s="37"/>
      <c r="I1122" s="38"/>
      <c r="J1122" s="39" t="s">
        <v>39</v>
      </c>
      <c r="K1122" s="42"/>
      <c r="L1122" s="40"/>
      <c r="M1122" s="41"/>
    </row>
    <row r="1123" spans="1:13" ht="22.5" x14ac:dyDescent="0.2">
      <c r="A1123" s="54">
        <v>277</v>
      </c>
      <c r="B1123" s="57" t="s">
        <v>20</v>
      </c>
      <c r="C1123" s="57" t="s">
        <v>21</v>
      </c>
      <c r="D1123" s="57" t="s">
        <v>22</v>
      </c>
      <c r="E1123" s="470" t="s">
        <v>23</v>
      </c>
      <c r="F1123" s="484"/>
      <c r="G1123" s="470" t="s">
        <v>14</v>
      </c>
      <c r="H1123" s="485"/>
      <c r="I1123" s="18"/>
      <c r="J1123" s="19"/>
      <c r="K1123" s="19"/>
      <c r="L1123" s="19"/>
      <c r="M1123" s="20"/>
    </row>
    <row r="1124" spans="1:13" ht="157.5" x14ac:dyDescent="0.2">
      <c r="A1124" s="55"/>
      <c r="B1124" s="21" t="s">
        <v>884</v>
      </c>
      <c r="C1124" s="21" t="s">
        <v>885</v>
      </c>
      <c r="D1124" s="22">
        <v>43162</v>
      </c>
      <c r="E1124" s="62"/>
      <c r="F1124" s="63" t="s">
        <v>417</v>
      </c>
      <c r="G1124" s="502" t="s">
        <v>410</v>
      </c>
      <c r="H1124" s="503"/>
      <c r="I1124" s="504"/>
      <c r="J1124" s="23" t="s">
        <v>28</v>
      </c>
      <c r="K1124" s="24"/>
      <c r="L1124" s="25" t="s">
        <v>0</v>
      </c>
      <c r="M1124" s="26">
        <v>1578</v>
      </c>
    </row>
    <row r="1125" spans="1:13" x14ac:dyDescent="0.2">
      <c r="A1125" s="55"/>
      <c r="B1125" s="58" t="s">
        <v>29</v>
      </c>
      <c r="C1125" s="58" t="s">
        <v>30</v>
      </c>
      <c r="D1125" s="58" t="s">
        <v>31</v>
      </c>
      <c r="E1125" s="554" t="s">
        <v>32</v>
      </c>
      <c r="F1125" s="555"/>
      <c r="G1125" s="556"/>
      <c r="H1125" s="557"/>
      <c r="I1125" s="558"/>
      <c r="J1125" s="27" t="s">
        <v>33</v>
      </c>
      <c r="K1125" s="25"/>
      <c r="L1125" s="28"/>
      <c r="M1125" s="29"/>
    </row>
    <row r="1126" spans="1:13" x14ac:dyDescent="0.2">
      <c r="A1126" s="55"/>
      <c r="B1126" s="58"/>
      <c r="C1126" s="58"/>
      <c r="D1126" s="58"/>
      <c r="E1126" s="58"/>
      <c r="F1126" s="58"/>
      <c r="G1126" s="59"/>
      <c r="H1126" s="60"/>
      <c r="I1126" s="61"/>
      <c r="J1126" s="30" t="s">
        <v>34</v>
      </c>
      <c r="K1126" s="28"/>
      <c r="L1126" s="28"/>
      <c r="M1126" s="31"/>
    </row>
    <row r="1127" spans="1:13" ht="23.25" thickBot="1" x14ac:dyDescent="0.25">
      <c r="A1127" s="56"/>
      <c r="B1127" s="43" t="s">
        <v>1632</v>
      </c>
      <c r="C1127" s="32" t="s">
        <v>410</v>
      </c>
      <c r="D1127" s="33">
        <v>43169</v>
      </c>
      <c r="E1127" s="34" t="s">
        <v>37</v>
      </c>
      <c r="F1127" s="35" t="s">
        <v>389</v>
      </c>
      <c r="G1127" s="36"/>
      <c r="H1127" s="37"/>
      <c r="I1127" s="38"/>
      <c r="J1127" s="39" t="s">
        <v>39</v>
      </c>
      <c r="K1127" s="42"/>
      <c r="L1127" s="40"/>
      <c r="M1127" s="41"/>
    </row>
    <row r="1128" spans="1:13" ht="22.5" x14ac:dyDescent="0.2">
      <c r="A1128" s="54">
        <v>278</v>
      </c>
      <c r="B1128" s="57" t="s">
        <v>20</v>
      </c>
      <c r="C1128" s="57" t="s">
        <v>21</v>
      </c>
      <c r="D1128" s="57" t="s">
        <v>22</v>
      </c>
      <c r="E1128" s="470" t="s">
        <v>23</v>
      </c>
      <c r="F1128" s="484"/>
      <c r="G1128" s="470" t="s">
        <v>14</v>
      </c>
      <c r="H1128" s="485"/>
      <c r="I1128" s="18"/>
      <c r="J1128" s="19"/>
      <c r="K1128" s="19"/>
      <c r="L1128" s="19"/>
      <c r="M1128" s="20"/>
    </row>
    <row r="1129" spans="1:13" ht="180" x14ac:dyDescent="0.2">
      <c r="A1129" s="55"/>
      <c r="B1129" s="21" t="s">
        <v>886</v>
      </c>
      <c r="C1129" s="21" t="s">
        <v>887</v>
      </c>
      <c r="D1129" s="22">
        <v>43123</v>
      </c>
      <c r="E1129" s="62"/>
      <c r="F1129" s="63" t="s">
        <v>93</v>
      </c>
      <c r="G1129" s="502" t="s">
        <v>104</v>
      </c>
      <c r="H1129" s="503"/>
      <c r="I1129" s="504"/>
      <c r="J1129" s="23" t="s">
        <v>28</v>
      </c>
      <c r="K1129" s="24"/>
      <c r="L1129" s="25" t="s">
        <v>0</v>
      </c>
      <c r="M1129" s="26">
        <v>346</v>
      </c>
    </row>
    <row r="1130" spans="1:13" x14ac:dyDescent="0.2">
      <c r="A1130" s="55"/>
      <c r="B1130" s="58" t="s">
        <v>29</v>
      </c>
      <c r="C1130" s="58" t="s">
        <v>30</v>
      </c>
      <c r="D1130" s="58" t="s">
        <v>31</v>
      </c>
      <c r="E1130" s="554" t="s">
        <v>32</v>
      </c>
      <c r="F1130" s="555"/>
      <c r="G1130" s="556"/>
      <c r="H1130" s="557"/>
      <c r="I1130" s="558"/>
      <c r="J1130" s="27" t="s">
        <v>33</v>
      </c>
      <c r="K1130" s="25"/>
      <c r="L1130" s="28" t="s">
        <v>0</v>
      </c>
      <c r="M1130" s="29">
        <v>387.73</v>
      </c>
    </row>
    <row r="1131" spans="1:13" x14ac:dyDescent="0.2">
      <c r="A1131" s="55"/>
      <c r="B1131" s="58"/>
      <c r="C1131" s="58"/>
      <c r="D1131" s="58"/>
      <c r="E1131" s="58"/>
      <c r="F1131" s="58"/>
      <c r="G1131" s="59"/>
      <c r="H1131" s="60"/>
      <c r="I1131" s="61"/>
      <c r="J1131" s="30" t="s">
        <v>34</v>
      </c>
      <c r="K1131" s="28"/>
      <c r="L1131" s="28"/>
      <c r="M1131" s="31"/>
    </row>
    <row r="1132" spans="1:13" ht="23.25" thickBot="1" x14ac:dyDescent="0.25">
      <c r="A1132" s="56"/>
      <c r="B1132" s="43" t="s">
        <v>1657</v>
      </c>
      <c r="C1132" s="32" t="s">
        <v>104</v>
      </c>
      <c r="D1132" s="33">
        <v>43125</v>
      </c>
      <c r="E1132" s="34" t="s">
        <v>37</v>
      </c>
      <c r="F1132" s="35" t="s">
        <v>888</v>
      </c>
      <c r="G1132" s="36"/>
      <c r="H1132" s="37"/>
      <c r="I1132" s="38"/>
      <c r="J1132" s="39" t="s">
        <v>39</v>
      </c>
      <c r="K1132" s="42"/>
      <c r="L1132" s="40"/>
      <c r="M1132" s="41"/>
    </row>
    <row r="1133" spans="1:13" ht="22.5" x14ac:dyDescent="0.2">
      <c r="A1133" s="54">
        <v>279</v>
      </c>
      <c r="B1133" s="57" t="s">
        <v>20</v>
      </c>
      <c r="C1133" s="57" t="s">
        <v>21</v>
      </c>
      <c r="D1133" s="57" t="s">
        <v>22</v>
      </c>
      <c r="E1133" s="470" t="s">
        <v>23</v>
      </c>
      <c r="F1133" s="484"/>
      <c r="G1133" s="470" t="s">
        <v>14</v>
      </c>
      <c r="H1133" s="485"/>
      <c r="I1133" s="18"/>
      <c r="J1133" s="19"/>
      <c r="K1133" s="19"/>
      <c r="L1133" s="19"/>
      <c r="M1133" s="20"/>
    </row>
    <row r="1134" spans="1:13" ht="90" x14ac:dyDescent="0.2">
      <c r="A1134" s="55"/>
      <c r="B1134" s="21" t="s">
        <v>889</v>
      </c>
      <c r="C1134" s="21" t="s">
        <v>890</v>
      </c>
      <c r="D1134" s="22">
        <v>43066</v>
      </c>
      <c r="E1134" s="62"/>
      <c r="F1134" s="63" t="s">
        <v>891</v>
      </c>
      <c r="G1134" s="502" t="s">
        <v>892</v>
      </c>
      <c r="H1134" s="503"/>
      <c r="I1134" s="504"/>
      <c r="J1134" s="23" t="s">
        <v>28</v>
      </c>
      <c r="K1134" s="24"/>
      <c r="L1134" s="25" t="s">
        <v>0</v>
      </c>
      <c r="M1134" s="26">
        <v>122</v>
      </c>
    </row>
    <row r="1135" spans="1:13" x14ac:dyDescent="0.2">
      <c r="A1135" s="55"/>
      <c r="B1135" s="58" t="s">
        <v>29</v>
      </c>
      <c r="C1135" s="58" t="s">
        <v>30</v>
      </c>
      <c r="D1135" s="58" t="s">
        <v>31</v>
      </c>
      <c r="E1135" s="554" t="s">
        <v>32</v>
      </c>
      <c r="F1135" s="555"/>
      <c r="G1135" s="556"/>
      <c r="H1135" s="557"/>
      <c r="I1135" s="558"/>
      <c r="J1135" s="27" t="s">
        <v>33</v>
      </c>
      <c r="K1135" s="25"/>
      <c r="L1135" s="28" t="s">
        <v>0</v>
      </c>
      <c r="M1135" s="29">
        <v>250.39</v>
      </c>
    </row>
    <row r="1136" spans="1:13" x14ac:dyDescent="0.2">
      <c r="A1136" s="55"/>
      <c r="B1136" s="58"/>
      <c r="C1136" s="58"/>
      <c r="D1136" s="58"/>
      <c r="E1136" s="58"/>
      <c r="F1136" s="58"/>
      <c r="G1136" s="59"/>
      <c r="H1136" s="60"/>
      <c r="I1136" s="61"/>
      <c r="J1136" s="30" t="s">
        <v>34</v>
      </c>
      <c r="K1136" s="28"/>
      <c r="L1136" s="28"/>
      <c r="M1136" s="31"/>
    </row>
    <row r="1137" spans="1:13" ht="23.25" thickBot="1" x14ac:dyDescent="0.25">
      <c r="A1137" s="56"/>
      <c r="B1137" s="43" t="s">
        <v>1641</v>
      </c>
      <c r="C1137" s="32" t="s">
        <v>892</v>
      </c>
      <c r="D1137" s="33">
        <v>43067</v>
      </c>
      <c r="E1137" s="34" t="s">
        <v>37</v>
      </c>
      <c r="F1137" s="35" t="s">
        <v>893</v>
      </c>
      <c r="G1137" s="36"/>
      <c r="H1137" s="37"/>
      <c r="I1137" s="38"/>
      <c r="J1137" s="39" t="s">
        <v>39</v>
      </c>
      <c r="K1137" s="42"/>
      <c r="L1137" s="40" t="s">
        <v>0</v>
      </c>
      <c r="M1137" s="41">
        <v>112.66</v>
      </c>
    </row>
    <row r="1138" spans="1:13" ht="22.5" x14ac:dyDescent="0.2">
      <c r="A1138" s="54">
        <v>280</v>
      </c>
      <c r="B1138" s="57" t="s">
        <v>20</v>
      </c>
      <c r="C1138" s="57" t="s">
        <v>21</v>
      </c>
      <c r="D1138" s="57" t="s">
        <v>22</v>
      </c>
      <c r="E1138" s="470" t="s">
        <v>23</v>
      </c>
      <c r="F1138" s="484"/>
      <c r="G1138" s="470" t="s">
        <v>14</v>
      </c>
      <c r="H1138" s="485"/>
      <c r="I1138" s="18"/>
      <c r="J1138" s="19"/>
      <c r="K1138" s="19"/>
      <c r="L1138" s="19"/>
      <c r="M1138" s="20"/>
    </row>
    <row r="1139" spans="1:13" ht="78.75" x14ac:dyDescent="0.2">
      <c r="A1139" s="55"/>
      <c r="B1139" s="21" t="s">
        <v>894</v>
      </c>
      <c r="C1139" s="21" t="s">
        <v>895</v>
      </c>
      <c r="D1139" s="22">
        <v>43042</v>
      </c>
      <c r="E1139" s="62"/>
      <c r="F1139" s="63" t="s">
        <v>692</v>
      </c>
      <c r="G1139" s="502" t="s">
        <v>896</v>
      </c>
      <c r="H1139" s="503"/>
      <c r="I1139" s="504"/>
      <c r="J1139" s="23" t="s">
        <v>28</v>
      </c>
      <c r="K1139" s="24"/>
      <c r="L1139" s="25" t="s">
        <v>0</v>
      </c>
      <c r="M1139" s="26">
        <v>765</v>
      </c>
    </row>
    <row r="1140" spans="1:13" x14ac:dyDescent="0.2">
      <c r="A1140" s="55"/>
      <c r="B1140" s="58" t="s">
        <v>29</v>
      </c>
      <c r="C1140" s="58" t="s">
        <v>30</v>
      </c>
      <c r="D1140" s="58" t="s">
        <v>31</v>
      </c>
      <c r="E1140" s="554" t="s">
        <v>32</v>
      </c>
      <c r="F1140" s="555"/>
      <c r="G1140" s="556"/>
      <c r="H1140" s="557"/>
      <c r="I1140" s="558"/>
      <c r="J1140" s="27" t="s">
        <v>33</v>
      </c>
      <c r="K1140" s="25"/>
      <c r="L1140" s="28"/>
      <c r="M1140" s="29"/>
    </row>
    <row r="1141" spans="1:13" x14ac:dyDescent="0.2">
      <c r="A1141" s="55"/>
      <c r="B1141" s="58"/>
      <c r="C1141" s="58"/>
      <c r="D1141" s="58"/>
      <c r="E1141" s="58"/>
      <c r="F1141" s="58"/>
      <c r="G1141" s="59"/>
      <c r="H1141" s="60"/>
      <c r="I1141" s="61"/>
      <c r="J1141" s="30" t="s">
        <v>34</v>
      </c>
      <c r="K1141" s="28"/>
      <c r="L1141" s="28"/>
      <c r="M1141" s="31"/>
    </row>
    <row r="1142" spans="1:13" ht="23.25" thickBot="1" x14ac:dyDescent="0.25">
      <c r="A1142" s="56"/>
      <c r="B1142" s="43" t="s">
        <v>1649</v>
      </c>
      <c r="C1142" s="32" t="s">
        <v>896</v>
      </c>
      <c r="D1142" s="33">
        <v>43047</v>
      </c>
      <c r="E1142" s="34" t="s">
        <v>37</v>
      </c>
      <c r="F1142" s="35" t="s">
        <v>659</v>
      </c>
      <c r="G1142" s="36"/>
      <c r="H1142" s="37"/>
      <c r="I1142" s="38"/>
      <c r="J1142" s="39" t="s">
        <v>39</v>
      </c>
      <c r="K1142" s="42"/>
      <c r="L1142" s="40"/>
      <c r="M1142" s="41"/>
    </row>
    <row r="1143" spans="1:13" ht="22.5" x14ac:dyDescent="0.2">
      <c r="A1143" s="54">
        <v>281</v>
      </c>
      <c r="B1143" s="57" t="s">
        <v>20</v>
      </c>
      <c r="C1143" s="57" t="s">
        <v>21</v>
      </c>
      <c r="D1143" s="57" t="s">
        <v>22</v>
      </c>
      <c r="E1143" s="470" t="s">
        <v>23</v>
      </c>
      <c r="F1143" s="484"/>
      <c r="G1143" s="470" t="s">
        <v>14</v>
      </c>
      <c r="H1143" s="485"/>
      <c r="I1143" s="18"/>
      <c r="J1143" s="19"/>
      <c r="K1143" s="19"/>
      <c r="L1143" s="19"/>
      <c r="M1143" s="20"/>
    </row>
    <row r="1144" spans="1:13" ht="213.75" x14ac:dyDescent="0.2">
      <c r="A1144" s="55"/>
      <c r="B1144" s="21" t="s">
        <v>897</v>
      </c>
      <c r="C1144" s="21" t="s">
        <v>898</v>
      </c>
      <c r="D1144" s="22">
        <v>43178</v>
      </c>
      <c r="E1144" s="62"/>
      <c r="F1144" s="63" t="s">
        <v>899</v>
      </c>
      <c r="G1144" s="502" t="s">
        <v>900</v>
      </c>
      <c r="H1144" s="503"/>
      <c r="I1144" s="504"/>
      <c r="J1144" s="23" t="s">
        <v>28</v>
      </c>
      <c r="K1144" s="24"/>
      <c r="L1144" s="25" t="s">
        <v>0</v>
      </c>
      <c r="M1144" s="26">
        <v>520</v>
      </c>
    </row>
    <row r="1145" spans="1:13" x14ac:dyDescent="0.2">
      <c r="A1145" s="55"/>
      <c r="B1145" s="58" t="s">
        <v>29</v>
      </c>
      <c r="C1145" s="58" t="s">
        <v>30</v>
      </c>
      <c r="D1145" s="58" t="s">
        <v>31</v>
      </c>
      <c r="E1145" s="554" t="s">
        <v>32</v>
      </c>
      <c r="F1145" s="555"/>
      <c r="G1145" s="556"/>
      <c r="H1145" s="557"/>
      <c r="I1145" s="558"/>
      <c r="J1145" s="27" t="s">
        <v>33</v>
      </c>
      <c r="K1145" s="25"/>
      <c r="L1145" s="28" t="s">
        <v>0</v>
      </c>
      <c r="M1145" s="29">
        <v>483.98</v>
      </c>
    </row>
    <row r="1146" spans="1:13" x14ac:dyDescent="0.2">
      <c r="A1146" s="55"/>
      <c r="B1146" s="58"/>
      <c r="C1146" s="58"/>
      <c r="D1146" s="58"/>
      <c r="E1146" s="58"/>
      <c r="F1146" s="58"/>
      <c r="G1146" s="59"/>
      <c r="H1146" s="60"/>
      <c r="I1146" s="61"/>
      <c r="J1146" s="30" t="s">
        <v>34</v>
      </c>
      <c r="K1146" s="28"/>
      <c r="L1146" s="28"/>
      <c r="M1146" s="31"/>
    </row>
    <row r="1147" spans="1:13" ht="23.25" thickBot="1" x14ac:dyDescent="0.25">
      <c r="A1147" s="56"/>
      <c r="B1147" s="43" t="s">
        <v>1640</v>
      </c>
      <c r="C1147" s="32" t="s">
        <v>900</v>
      </c>
      <c r="D1147" s="33">
        <v>43182</v>
      </c>
      <c r="E1147" s="34" t="s">
        <v>37</v>
      </c>
      <c r="F1147" s="35" t="s">
        <v>901</v>
      </c>
      <c r="G1147" s="36"/>
      <c r="H1147" s="37"/>
      <c r="I1147" s="38"/>
      <c r="J1147" s="39" t="s">
        <v>39</v>
      </c>
      <c r="K1147" s="42"/>
      <c r="L1147" s="40"/>
      <c r="M1147" s="41"/>
    </row>
    <row r="1148" spans="1:13" ht="22.5" x14ac:dyDescent="0.2">
      <c r="A1148" s="54">
        <v>282</v>
      </c>
      <c r="B1148" s="57" t="s">
        <v>20</v>
      </c>
      <c r="C1148" s="57" t="s">
        <v>21</v>
      </c>
      <c r="D1148" s="57" t="s">
        <v>22</v>
      </c>
      <c r="E1148" s="470" t="s">
        <v>23</v>
      </c>
      <c r="F1148" s="484"/>
      <c r="G1148" s="470" t="s">
        <v>14</v>
      </c>
      <c r="H1148" s="485"/>
      <c r="I1148" s="18"/>
      <c r="J1148" s="19"/>
      <c r="K1148" s="19"/>
      <c r="L1148" s="19"/>
      <c r="M1148" s="20"/>
    </row>
    <row r="1149" spans="1:13" ht="56.25" x14ac:dyDescent="0.2">
      <c r="A1149" s="55"/>
      <c r="B1149" s="21" t="s">
        <v>902</v>
      </c>
      <c r="C1149" s="21" t="s">
        <v>903</v>
      </c>
      <c r="D1149" s="22">
        <v>43065</v>
      </c>
      <c r="E1149" s="62"/>
      <c r="F1149" s="63" t="s">
        <v>134</v>
      </c>
      <c r="G1149" s="502" t="s">
        <v>904</v>
      </c>
      <c r="H1149" s="503"/>
      <c r="I1149" s="504"/>
      <c r="J1149" s="23" t="s">
        <v>28</v>
      </c>
      <c r="K1149" s="24"/>
      <c r="L1149" s="25" t="s">
        <v>0</v>
      </c>
      <c r="M1149" s="26">
        <v>1602</v>
      </c>
    </row>
    <row r="1150" spans="1:13" x14ac:dyDescent="0.2">
      <c r="A1150" s="55"/>
      <c r="B1150" s="58" t="s">
        <v>29</v>
      </c>
      <c r="C1150" s="58" t="s">
        <v>30</v>
      </c>
      <c r="D1150" s="58" t="s">
        <v>31</v>
      </c>
      <c r="E1150" s="554" t="s">
        <v>32</v>
      </c>
      <c r="F1150" s="555"/>
      <c r="G1150" s="556"/>
      <c r="H1150" s="557"/>
      <c r="I1150" s="558"/>
      <c r="J1150" s="27" t="s">
        <v>33</v>
      </c>
      <c r="K1150" s="25"/>
      <c r="L1150" s="28" t="s">
        <v>0</v>
      </c>
      <c r="M1150" s="29">
        <v>1560</v>
      </c>
    </row>
    <row r="1151" spans="1:13" ht="13.5" thickBot="1" x14ac:dyDescent="0.25">
      <c r="A1151" s="55"/>
      <c r="B1151" s="58"/>
      <c r="C1151" s="58"/>
      <c r="D1151" s="58"/>
      <c r="E1151" s="58"/>
      <c r="F1151" s="58"/>
      <c r="G1151" s="59"/>
      <c r="H1151" s="60"/>
      <c r="I1151" s="61"/>
      <c r="J1151" s="30" t="s">
        <v>34</v>
      </c>
      <c r="K1151" s="28"/>
      <c r="L1151" s="40" t="s">
        <v>0</v>
      </c>
      <c r="M1151" s="41">
        <v>715</v>
      </c>
    </row>
    <row r="1152" spans="1:13" ht="23.25" thickBot="1" x14ac:dyDescent="0.25">
      <c r="A1152" s="56"/>
      <c r="B1152" s="43" t="s">
        <v>1669</v>
      </c>
      <c r="C1152" s="32" t="s">
        <v>904</v>
      </c>
      <c r="D1152" s="33">
        <v>43071</v>
      </c>
      <c r="E1152" s="34" t="s">
        <v>37</v>
      </c>
      <c r="F1152" s="35" t="s">
        <v>905</v>
      </c>
      <c r="G1152" s="36"/>
      <c r="H1152" s="37"/>
      <c r="I1152" s="38"/>
      <c r="J1152" s="39" t="s">
        <v>39</v>
      </c>
      <c r="K1152" s="42"/>
    </row>
    <row r="1153" spans="1:13" ht="22.5" x14ac:dyDescent="0.2">
      <c r="A1153" s="54">
        <v>283</v>
      </c>
      <c r="B1153" s="57" t="s">
        <v>20</v>
      </c>
      <c r="C1153" s="57" t="s">
        <v>21</v>
      </c>
      <c r="D1153" s="57" t="s">
        <v>22</v>
      </c>
      <c r="E1153" s="470" t="s">
        <v>23</v>
      </c>
      <c r="F1153" s="484"/>
      <c r="G1153" s="470" t="s">
        <v>14</v>
      </c>
      <c r="H1153" s="485"/>
      <c r="I1153" s="18"/>
      <c r="J1153" s="19"/>
      <c r="K1153" s="19"/>
      <c r="L1153" s="19"/>
      <c r="M1153" s="20"/>
    </row>
    <row r="1154" spans="1:13" ht="56.25" customHeight="1" x14ac:dyDescent="0.2">
      <c r="A1154" s="55"/>
      <c r="B1154" s="21" t="s">
        <v>906</v>
      </c>
      <c r="C1154" s="21" t="s">
        <v>907</v>
      </c>
      <c r="D1154" s="22">
        <v>43155</v>
      </c>
      <c r="E1154" s="62"/>
      <c r="F1154" s="63" t="s">
        <v>908</v>
      </c>
      <c r="G1154" s="502" t="s">
        <v>909</v>
      </c>
      <c r="H1154" s="503"/>
      <c r="I1154" s="504"/>
      <c r="J1154" s="23" t="s">
        <v>28</v>
      </c>
      <c r="K1154" s="24"/>
      <c r="L1154" s="25" t="s">
        <v>0</v>
      </c>
      <c r="M1154" s="26">
        <v>1115</v>
      </c>
    </row>
    <row r="1155" spans="1:13" x14ac:dyDescent="0.2">
      <c r="A1155" s="55"/>
      <c r="B1155" s="58" t="s">
        <v>29</v>
      </c>
      <c r="C1155" s="58" t="s">
        <v>30</v>
      </c>
      <c r="D1155" s="58" t="s">
        <v>31</v>
      </c>
      <c r="E1155" s="554" t="s">
        <v>32</v>
      </c>
      <c r="F1155" s="555"/>
      <c r="G1155" s="556"/>
      <c r="H1155" s="557"/>
      <c r="I1155" s="558"/>
      <c r="J1155" s="27" t="s">
        <v>33</v>
      </c>
      <c r="K1155" s="25"/>
      <c r="L1155" s="28" t="s">
        <v>0</v>
      </c>
      <c r="M1155" s="29">
        <v>2850</v>
      </c>
    </row>
    <row r="1156" spans="1:13" x14ac:dyDescent="0.2">
      <c r="A1156" s="55"/>
      <c r="B1156" s="58"/>
      <c r="C1156" s="58"/>
      <c r="D1156" s="58"/>
      <c r="E1156" s="58"/>
      <c r="F1156" s="58"/>
      <c r="G1156" s="59"/>
      <c r="H1156" s="60"/>
      <c r="I1156" s="61"/>
      <c r="J1156" s="30" t="s">
        <v>34</v>
      </c>
      <c r="K1156" s="28"/>
      <c r="L1156" s="28"/>
      <c r="M1156" s="31"/>
    </row>
    <row r="1157" spans="1:13" ht="23.25" thickBot="1" x14ac:dyDescent="0.25">
      <c r="A1157" s="56"/>
      <c r="B1157" s="43" t="s">
        <v>1602</v>
      </c>
      <c r="C1157" s="32" t="s">
        <v>909</v>
      </c>
      <c r="D1157" s="33">
        <v>43161</v>
      </c>
      <c r="E1157" s="34" t="s">
        <v>37</v>
      </c>
      <c r="F1157" s="35" t="s">
        <v>910</v>
      </c>
      <c r="G1157" s="36"/>
      <c r="H1157" s="37"/>
      <c r="I1157" s="38"/>
      <c r="J1157" s="39" t="s">
        <v>39</v>
      </c>
      <c r="K1157" s="42"/>
      <c r="L1157" s="40"/>
      <c r="M1157" s="41"/>
    </row>
    <row r="1158" spans="1:13" ht="22.5" x14ac:dyDescent="0.2">
      <c r="A1158" s="54">
        <v>284</v>
      </c>
      <c r="B1158" s="57" t="s">
        <v>20</v>
      </c>
      <c r="C1158" s="57" t="s">
        <v>21</v>
      </c>
      <c r="D1158" s="57" t="s">
        <v>22</v>
      </c>
      <c r="E1158" s="470" t="s">
        <v>23</v>
      </c>
      <c r="F1158" s="484"/>
      <c r="G1158" s="470" t="s">
        <v>14</v>
      </c>
      <c r="H1158" s="485"/>
      <c r="I1158" s="18"/>
      <c r="J1158" s="19"/>
      <c r="K1158" s="19"/>
      <c r="L1158" s="19"/>
      <c r="M1158" s="20"/>
    </row>
    <row r="1159" spans="1:13" ht="112.5" x14ac:dyDescent="0.2">
      <c r="A1159" s="55"/>
      <c r="B1159" s="21" t="s">
        <v>911</v>
      </c>
      <c r="C1159" s="21" t="s">
        <v>912</v>
      </c>
      <c r="D1159" s="22">
        <v>43066</v>
      </c>
      <c r="E1159" s="62"/>
      <c r="F1159" s="63" t="s">
        <v>913</v>
      </c>
      <c r="G1159" s="502" t="s">
        <v>914</v>
      </c>
      <c r="H1159" s="503"/>
      <c r="I1159" s="504"/>
      <c r="J1159" s="23" t="s">
        <v>28</v>
      </c>
      <c r="K1159" s="24"/>
      <c r="L1159" s="25" t="s">
        <v>0</v>
      </c>
      <c r="M1159" s="26">
        <v>486</v>
      </c>
    </row>
    <row r="1160" spans="1:13" x14ac:dyDescent="0.2">
      <c r="A1160" s="55"/>
      <c r="B1160" s="58" t="s">
        <v>29</v>
      </c>
      <c r="C1160" s="58" t="s">
        <v>30</v>
      </c>
      <c r="D1160" s="58" t="s">
        <v>31</v>
      </c>
      <c r="E1160" s="554" t="s">
        <v>32</v>
      </c>
      <c r="F1160" s="555"/>
      <c r="G1160" s="556"/>
      <c r="H1160" s="557"/>
      <c r="I1160" s="558"/>
      <c r="J1160" s="27" t="s">
        <v>33</v>
      </c>
      <c r="K1160" s="25"/>
      <c r="L1160" s="28" t="s">
        <v>0</v>
      </c>
      <c r="M1160" s="29">
        <v>939.32</v>
      </c>
    </row>
    <row r="1161" spans="1:13" x14ac:dyDescent="0.2">
      <c r="A1161" s="55"/>
      <c r="B1161" s="58"/>
      <c r="C1161" s="58"/>
      <c r="D1161" s="58"/>
      <c r="E1161" s="58"/>
      <c r="F1161" s="58"/>
      <c r="G1161" s="59"/>
      <c r="H1161" s="60"/>
      <c r="I1161" s="61"/>
      <c r="J1161" s="30" t="s">
        <v>34</v>
      </c>
      <c r="K1161" s="28"/>
      <c r="L1161" s="28"/>
      <c r="M1161" s="31"/>
    </row>
    <row r="1162" spans="1:13" ht="23.25" thickBot="1" x14ac:dyDescent="0.25">
      <c r="A1162" s="56"/>
      <c r="B1162" s="43" t="s">
        <v>1602</v>
      </c>
      <c r="C1162" s="32" t="s">
        <v>914</v>
      </c>
      <c r="D1162" s="33">
        <v>43070</v>
      </c>
      <c r="E1162" s="34" t="s">
        <v>37</v>
      </c>
      <c r="F1162" s="35" t="s">
        <v>915</v>
      </c>
      <c r="G1162" s="36"/>
      <c r="H1162" s="37"/>
      <c r="I1162" s="38"/>
      <c r="J1162" s="39" t="s">
        <v>39</v>
      </c>
      <c r="K1162" s="42"/>
      <c r="L1162" s="40"/>
      <c r="M1162" s="41"/>
    </row>
    <row r="1163" spans="1:13" ht="22.5" x14ac:dyDescent="0.2">
      <c r="A1163" s="54">
        <v>285</v>
      </c>
      <c r="B1163" s="57" t="s">
        <v>20</v>
      </c>
      <c r="C1163" s="57" t="s">
        <v>21</v>
      </c>
      <c r="D1163" s="57" t="s">
        <v>22</v>
      </c>
      <c r="E1163" s="470" t="s">
        <v>23</v>
      </c>
      <c r="F1163" s="484"/>
      <c r="G1163" s="470" t="s">
        <v>14</v>
      </c>
      <c r="H1163" s="485"/>
      <c r="I1163" s="18"/>
      <c r="J1163" s="19"/>
      <c r="K1163" s="19"/>
      <c r="L1163" s="19"/>
      <c r="M1163" s="20"/>
    </row>
    <row r="1164" spans="1:13" ht="45" customHeight="1" x14ac:dyDescent="0.2">
      <c r="A1164" s="55"/>
      <c r="B1164" s="21" t="s">
        <v>911</v>
      </c>
      <c r="C1164" s="21" t="s">
        <v>916</v>
      </c>
      <c r="D1164" s="22">
        <v>43148</v>
      </c>
      <c r="E1164" s="62"/>
      <c r="F1164" s="63" t="s">
        <v>917</v>
      </c>
      <c r="G1164" s="502" t="s">
        <v>918</v>
      </c>
      <c r="H1164" s="503"/>
      <c r="I1164" s="504"/>
      <c r="J1164" s="23" t="s">
        <v>28</v>
      </c>
      <c r="K1164" s="24"/>
      <c r="L1164" s="25" t="s">
        <v>0</v>
      </c>
      <c r="M1164" s="26">
        <v>1950</v>
      </c>
    </row>
    <row r="1165" spans="1:13" x14ac:dyDescent="0.2">
      <c r="A1165" s="55"/>
      <c r="B1165" s="58" t="s">
        <v>29</v>
      </c>
      <c r="C1165" s="58" t="s">
        <v>30</v>
      </c>
      <c r="D1165" s="58" t="s">
        <v>31</v>
      </c>
      <c r="E1165" s="554" t="s">
        <v>32</v>
      </c>
      <c r="F1165" s="555"/>
      <c r="G1165" s="556"/>
      <c r="H1165" s="557"/>
      <c r="I1165" s="558"/>
      <c r="J1165" s="27" t="s">
        <v>33</v>
      </c>
      <c r="K1165" s="25"/>
      <c r="L1165" s="28" t="s">
        <v>0</v>
      </c>
      <c r="M1165" s="29">
        <v>2107.27</v>
      </c>
    </row>
    <row r="1166" spans="1:13" x14ac:dyDescent="0.2">
      <c r="A1166" s="55"/>
      <c r="B1166" s="58"/>
      <c r="C1166" s="58"/>
      <c r="D1166" s="58"/>
      <c r="E1166" s="58"/>
      <c r="F1166" s="58"/>
      <c r="G1166" s="59"/>
      <c r="H1166" s="60"/>
      <c r="I1166" s="61"/>
      <c r="J1166" s="30" t="s">
        <v>34</v>
      </c>
      <c r="K1166" s="28"/>
      <c r="L1166" s="28"/>
      <c r="M1166" s="31"/>
    </row>
    <row r="1167" spans="1:13" ht="23.25" thickBot="1" x14ac:dyDescent="0.25">
      <c r="A1167" s="56"/>
      <c r="B1167" s="43" t="s">
        <v>1602</v>
      </c>
      <c r="C1167" s="32" t="s">
        <v>918</v>
      </c>
      <c r="D1167" s="33">
        <v>43153</v>
      </c>
      <c r="E1167" s="34" t="s">
        <v>37</v>
      </c>
      <c r="F1167" s="35" t="s">
        <v>919</v>
      </c>
      <c r="G1167" s="36"/>
      <c r="H1167" s="37"/>
      <c r="I1167" s="38"/>
      <c r="J1167" s="39" t="s">
        <v>39</v>
      </c>
      <c r="K1167" s="42"/>
      <c r="L1167" s="40"/>
      <c r="M1167" s="41"/>
    </row>
    <row r="1168" spans="1:13" ht="22.5" x14ac:dyDescent="0.2">
      <c r="A1168" s="54">
        <v>286</v>
      </c>
      <c r="B1168" s="57" t="s">
        <v>20</v>
      </c>
      <c r="C1168" s="57" t="s">
        <v>21</v>
      </c>
      <c r="D1168" s="57" t="s">
        <v>22</v>
      </c>
      <c r="E1168" s="470" t="s">
        <v>23</v>
      </c>
      <c r="F1168" s="484"/>
      <c r="G1168" s="470" t="s">
        <v>14</v>
      </c>
      <c r="H1168" s="485"/>
      <c r="I1168" s="18"/>
      <c r="J1168" s="19"/>
      <c r="K1168" s="19"/>
      <c r="L1168" s="19"/>
      <c r="M1168" s="20"/>
    </row>
    <row r="1169" spans="1:13" ht="22.5" x14ac:dyDescent="0.2">
      <c r="A1169" s="55"/>
      <c r="B1169" s="21" t="s">
        <v>911</v>
      </c>
      <c r="C1169" s="21" t="s">
        <v>920</v>
      </c>
      <c r="D1169" s="22">
        <v>43162</v>
      </c>
      <c r="E1169" s="62"/>
      <c r="F1169" s="63" t="s">
        <v>487</v>
      </c>
      <c r="G1169" s="502" t="s">
        <v>921</v>
      </c>
      <c r="H1169" s="503"/>
      <c r="I1169" s="504"/>
      <c r="J1169" s="23" t="s">
        <v>28</v>
      </c>
      <c r="K1169" s="24"/>
      <c r="L1169" s="25" t="s">
        <v>0</v>
      </c>
      <c r="M1169" s="26">
        <v>1134</v>
      </c>
    </row>
    <row r="1170" spans="1:13" x14ac:dyDescent="0.2">
      <c r="A1170" s="55"/>
      <c r="B1170" s="58" t="s">
        <v>29</v>
      </c>
      <c r="C1170" s="58" t="s">
        <v>30</v>
      </c>
      <c r="D1170" s="58" t="s">
        <v>31</v>
      </c>
      <c r="E1170" s="554" t="s">
        <v>32</v>
      </c>
      <c r="F1170" s="555"/>
      <c r="G1170" s="556"/>
      <c r="H1170" s="557"/>
      <c r="I1170" s="558"/>
      <c r="J1170" s="27" t="s">
        <v>33</v>
      </c>
      <c r="K1170" s="25"/>
      <c r="L1170" s="28" t="s">
        <v>0</v>
      </c>
      <c r="M1170" s="29">
        <v>4496.3999999999996</v>
      </c>
    </row>
    <row r="1171" spans="1:13" x14ac:dyDescent="0.2">
      <c r="A1171" s="55"/>
      <c r="B1171" s="58"/>
      <c r="C1171" s="58"/>
      <c r="D1171" s="58"/>
      <c r="E1171" s="58"/>
      <c r="F1171" s="58"/>
      <c r="G1171" s="59"/>
      <c r="H1171" s="60"/>
      <c r="I1171" s="61"/>
      <c r="J1171" s="30" t="s">
        <v>34</v>
      </c>
      <c r="K1171" s="28"/>
      <c r="L1171" s="28"/>
      <c r="M1171" s="31"/>
    </row>
    <row r="1172" spans="1:13" ht="23.25" thickBot="1" x14ac:dyDescent="0.25">
      <c r="A1172" s="56"/>
      <c r="B1172" s="43" t="s">
        <v>1602</v>
      </c>
      <c r="C1172" s="32" t="s">
        <v>921</v>
      </c>
      <c r="D1172" s="33">
        <v>43169</v>
      </c>
      <c r="E1172" s="34" t="s">
        <v>37</v>
      </c>
      <c r="F1172" s="35" t="s">
        <v>389</v>
      </c>
      <c r="G1172" s="36"/>
      <c r="H1172" s="37"/>
      <c r="I1172" s="38"/>
      <c r="J1172" s="39" t="s">
        <v>39</v>
      </c>
      <c r="K1172" s="42"/>
      <c r="L1172" s="40"/>
      <c r="M1172" s="41"/>
    </row>
    <row r="1173" spans="1:13" ht="22.5" x14ac:dyDescent="0.2">
      <c r="A1173" s="54">
        <v>287</v>
      </c>
      <c r="B1173" s="57" t="s">
        <v>20</v>
      </c>
      <c r="C1173" s="57" t="s">
        <v>21</v>
      </c>
      <c r="D1173" s="57" t="s">
        <v>22</v>
      </c>
      <c r="E1173" s="470" t="s">
        <v>23</v>
      </c>
      <c r="F1173" s="484"/>
      <c r="G1173" s="470" t="s">
        <v>14</v>
      </c>
      <c r="H1173" s="485"/>
      <c r="I1173" s="18"/>
      <c r="J1173" s="19"/>
      <c r="K1173" s="19"/>
      <c r="L1173" s="19"/>
      <c r="M1173" s="20"/>
    </row>
    <row r="1174" spans="1:13" ht="157.5" x14ac:dyDescent="0.2">
      <c r="A1174" s="55"/>
      <c r="B1174" s="21" t="s">
        <v>922</v>
      </c>
      <c r="C1174" s="21" t="s">
        <v>923</v>
      </c>
      <c r="D1174" s="22">
        <v>43156</v>
      </c>
      <c r="E1174" s="62"/>
      <c r="F1174" s="63" t="s">
        <v>917</v>
      </c>
      <c r="G1174" s="502" t="s">
        <v>924</v>
      </c>
      <c r="H1174" s="503"/>
      <c r="I1174" s="504"/>
      <c r="J1174" s="23" t="s">
        <v>28</v>
      </c>
      <c r="K1174" s="24"/>
      <c r="L1174" s="25" t="s">
        <v>0</v>
      </c>
      <c r="M1174" s="26">
        <v>1950</v>
      </c>
    </row>
    <row r="1175" spans="1:13" x14ac:dyDescent="0.2">
      <c r="A1175" s="55"/>
      <c r="B1175" s="58" t="s">
        <v>29</v>
      </c>
      <c r="C1175" s="58" t="s">
        <v>30</v>
      </c>
      <c r="D1175" s="58" t="s">
        <v>31</v>
      </c>
      <c r="E1175" s="554" t="s">
        <v>32</v>
      </c>
      <c r="F1175" s="555"/>
      <c r="G1175" s="556"/>
      <c r="H1175" s="557"/>
      <c r="I1175" s="558"/>
      <c r="J1175" s="27" t="s">
        <v>33</v>
      </c>
      <c r="K1175" s="25"/>
      <c r="L1175" s="28" t="s">
        <v>0</v>
      </c>
      <c r="M1175" s="29">
        <v>1275.1099999999999</v>
      </c>
    </row>
    <row r="1176" spans="1:13" x14ac:dyDescent="0.2">
      <c r="A1176" s="55"/>
      <c r="B1176" s="58"/>
      <c r="C1176" s="58"/>
      <c r="D1176" s="58"/>
      <c r="E1176" s="58"/>
      <c r="F1176" s="58"/>
      <c r="G1176" s="59"/>
      <c r="H1176" s="60"/>
      <c r="I1176" s="61"/>
      <c r="J1176" s="30" t="s">
        <v>34</v>
      </c>
      <c r="K1176" s="28"/>
      <c r="L1176" s="28"/>
      <c r="M1176" s="31"/>
    </row>
    <row r="1177" spans="1:13" ht="23.25" thickBot="1" x14ac:dyDescent="0.25">
      <c r="A1177" s="56"/>
      <c r="B1177" s="43" t="s">
        <v>1602</v>
      </c>
      <c r="C1177" s="32" t="s">
        <v>924</v>
      </c>
      <c r="D1177" s="33">
        <v>43161</v>
      </c>
      <c r="E1177" s="34" t="s">
        <v>37</v>
      </c>
      <c r="F1177" s="35" t="s">
        <v>925</v>
      </c>
      <c r="G1177" s="36"/>
      <c r="H1177" s="37"/>
      <c r="I1177" s="38"/>
      <c r="J1177" s="39" t="s">
        <v>39</v>
      </c>
      <c r="K1177" s="42"/>
      <c r="L1177" s="40"/>
      <c r="M1177" s="41"/>
    </row>
    <row r="1178" spans="1:13" ht="22.5" x14ac:dyDescent="0.2">
      <c r="A1178" s="54">
        <v>288</v>
      </c>
      <c r="B1178" s="57" t="s">
        <v>20</v>
      </c>
      <c r="C1178" s="57" t="s">
        <v>21</v>
      </c>
      <c r="D1178" s="57" t="s">
        <v>22</v>
      </c>
      <c r="E1178" s="470" t="s">
        <v>23</v>
      </c>
      <c r="F1178" s="484"/>
      <c r="G1178" s="470" t="s">
        <v>14</v>
      </c>
      <c r="H1178" s="485"/>
      <c r="I1178" s="18"/>
      <c r="J1178" s="19"/>
      <c r="K1178" s="19"/>
      <c r="L1178" s="19"/>
      <c r="M1178" s="20"/>
    </row>
    <row r="1179" spans="1:13" ht="123.75" x14ac:dyDescent="0.2">
      <c r="A1179" s="55"/>
      <c r="B1179" s="21" t="s">
        <v>926</v>
      </c>
      <c r="C1179" s="21" t="s">
        <v>927</v>
      </c>
      <c r="D1179" s="22">
        <v>43162</v>
      </c>
      <c r="E1179" s="62"/>
      <c r="F1179" s="63" t="s">
        <v>487</v>
      </c>
      <c r="G1179" s="502" t="s">
        <v>921</v>
      </c>
      <c r="H1179" s="503"/>
      <c r="I1179" s="504"/>
      <c r="J1179" s="23" t="s">
        <v>28</v>
      </c>
      <c r="K1179" s="24"/>
      <c r="L1179" s="25" t="s">
        <v>0</v>
      </c>
      <c r="M1179" s="26">
        <v>1323</v>
      </c>
    </row>
    <row r="1180" spans="1:13" x14ac:dyDescent="0.2">
      <c r="A1180" s="55"/>
      <c r="B1180" s="58" t="s">
        <v>29</v>
      </c>
      <c r="C1180" s="58" t="s">
        <v>30</v>
      </c>
      <c r="D1180" s="58" t="s">
        <v>31</v>
      </c>
      <c r="E1180" s="554" t="s">
        <v>32</v>
      </c>
      <c r="F1180" s="555"/>
      <c r="G1180" s="556"/>
      <c r="H1180" s="557"/>
      <c r="I1180" s="558"/>
      <c r="J1180" s="27" t="s">
        <v>33</v>
      </c>
      <c r="K1180" s="25"/>
      <c r="L1180" s="28" t="s">
        <v>0</v>
      </c>
      <c r="M1180" s="29">
        <v>4501.42</v>
      </c>
    </row>
    <row r="1181" spans="1:13" x14ac:dyDescent="0.2">
      <c r="A1181" s="55"/>
      <c r="B1181" s="58"/>
      <c r="C1181" s="58"/>
      <c r="D1181" s="58"/>
      <c r="E1181" s="58"/>
      <c r="F1181" s="58"/>
      <c r="G1181" s="59"/>
      <c r="H1181" s="60"/>
      <c r="I1181" s="61"/>
      <c r="J1181" s="30" t="s">
        <v>34</v>
      </c>
      <c r="K1181" s="28"/>
      <c r="L1181" s="28"/>
      <c r="M1181" s="31"/>
    </row>
    <row r="1182" spans="1:13" ht="23.25" thickBot="1" x14ac:dyDescent="0.25">
      <c r="A1182" s="56"/>
      <c r="B1182" s="43" t="s">
        <v>1602</v>
      </c>
      <c r="C1182" s="32" t="s">
        <v>921</v>
      </c>
      <c r="D1182" s="33">
        <v>43169</v>
      </c>
      <c r="E1182" s="34" t="s">
        <v>37</v>
      </c>
      <c r="F1182" s="35" t="s">
        <v>389</v>
      </c>
      <c r="G1182" s="36"/>
      <c r="H1182" s="37"/>
      <c r="I1182" s="38"/>
      <c r="J1182" s="39" t="s">
        <v>39</v>
      </c>
      <c r="K1182" s="42"/>
      <c r="L1182" s="40"/>
      <c r="M1182" s="41"/>
    </row>
    <row r="1183" spans="1:13" ht="22.5" x14ac:dyDescent="0.2">
      <c r="A1183" s="54">
        <v>289</v>
      </c>
      <c r="B1183" s="57" t="s">
        <v>20</v>
      </c>
      <c r="C1183" s="57" t="s">
        <v>21</v>
      </c>
      <c r="D1183" s="57" t="s">
        <v>22</v>
      </c>
      <c r="E1183" s="470" t="s">
        <v>23</v>
      </c>
      <c r="F1183" s="484"/>
      <c r="G1183" s="470" t="s">
        <v>14</v>
      </c>
      <c r="H1183" s="485"/>
      <c r="I1183" s="18"/>
      <c r="J1183" s="19"/>
      <c r="K1183" s="19"/>
      <c r="L1183" s="19"/>
      <c r="M1183" s="20"/>
    </row>
    <row r="1184" spans="1:13" ht="123.75" x14ac:dyDescent="0.2">
      <c r="A1184" s="55"/>
      <c r="B1184" s="21" t="s">
        <v>928</v>
      </c>
      <c r="C1184" s="21" t="s">
        <v>927</v>
      </c>
      <c r="D1184" s="22">
        <v>43162</v>
      </c>
      <c r="E1184" s="62"/>
      <c r="F1184" s="63" t="s">
        <v>487</v>
      </c>
      <c r="G1184" s="502" t="s">
        <v>921</v>
      </c>
      <c r="H1184" s="503"/>
      <c r="I1184" s="504"/>
      <c r="J1184" s="23" t="s">
        <v>28</v>
      </c>
      <c r="K1184" s="24"/>
      <c r="L1184" s="25" t="s">
        <v>0</v>
      </c>
      <c r="M1184" s="26">
        <v>1134</v>
      </c>
    </row>
    <row r="1185" spans="1:13" x14ac:dyDescent="0.2">
      <c r="A1185" s="55"/>
      <c r="B1185" s="58" t="s">
        <v>29</v>
      </c>
      <c r="C1185" s="58" t="s">
        <v>30</v>
      </c>
      <c r="D1185" s="58" t="s">
        <v>31</v>
      </c>
      <c r="E1185" s="554" t="s">
        <v>32</v>
      </c>
      <c r="F1185" s="555"/>
      <c r="G1185" s="556"/>
      <c r="H1185" s="557"/>
      <c r="I1185" s="558"/>
      <c r="J1185" s="27" t="s">
        <v>33</v>
      </c>
      <c r="K1185" s="25"/>
      <c r="L1185" s="28" t="s">
        <v>0</v>
      </c>
      <c r="M1185" s="29">
        <v>4494.67</v>
      </c>
    </row>
    <row r="1186" spans="1:13" x14ac:dyDescent="0.2">
      <c r="A1186" s="55"/>
      <c r="B1186" s="58"/>
      <c r="C1186" s="58"/>
      <c r="D1186" s="58"/>
      <c r="E1186" s="58"/>
      <c r="F1186" s="58"/>
      <c r="G1186" s="59"/>
      <c r="H1186" s="60"/>
      <c r="I1186" s="61"/>
      <c r="J1186" s="30" t="s">
        <v>34</v>
      </c>
      <c r="K1186" s="28"/>
      <c r="L1186" s="28"/>
      <c r="M1186" s="31"/>
    </row>
    <row r="1187" spans="1:13" ht="23.25" thickBot="1" x14ac:dyDescent="0.25">
      <c r="A1187" s="56"/>
      <c r="B1187" s="43" t="s">
        <v>1602</v>
      </c>
      <c r="C1187" s="32" t="s">
        <v>921</v>
      </c>
      <c r="D1187" s="33">
        <v>43169</v>
      </c>
      <c r="E1187" s="34" t="s">
        <v>37</v>
      </c>
      <c r="F1187" s="35" t="s">
        <v>389</v>
      </c>
      <c r="G1187" s="36"/>
      <c r="H1187" s="37"/>
      <c r="I1187" s="38"/>
      <c r="J1187" s="39" t="s">
        <v>39</v>
      </c>
      <c r="K1187" s="42"/>
      <c r="L1187" s="40"/>
      <c r="M1187" s="41"/>
    </row>
    <row r="1188" spans="1:13" ht="22.5" x14ac:dyDescent="0.2">
      <c r="A1188" s="54">
        <v>290</v>
      </c>
      <c r="B1188" s="57" t="s">
        <v>20</v>
      </c>
      <c r="C1188" s="57" t="s">
        <v>21</v>
      </c>
      <c r="D1188" s="57" t="s">
        <v>22</v>
      </c>
      <c r="E1188" s="470" t="s">
        <v>23</v>
      </c>
      <c r="F1188" s="484"/>
      <c r="G1188" s="470" t="s">
        <v>14</v>
      </c>
      <c r="H1188" s="485"/>
      <c r="I1188" s="18"/>
      <c r="J1188" s="19"/>
      <c r="K1188" s="19"/>
      <c r="L1188" s="19"/>
      <c r="M1188" s="20"/>
    </row>
    <row r="1189" spans="1:13" ht="146.25" x14ac:dyDescent="0.2">
      <c r="A1189" s="55"/>
      <c r="B1189" s="21" t="s">
        <v>929</v>
      </c>
      <c r="C1189" s="21" t="s">
        <v>930</v>
      </c>
      <c r="D1189" s="22">
        <v>43080</v>
      </c>
      <c r="E1189" s="62"/>
      <c r="F1189" s="63" t="s">
        <v>931</v>
      </c>
      <c r="G1189" s="502" t="s">
        <v>932</v>
      </c>
      <c r="H1189" s="503"/>
      <c r="I1189" s="504"/>
      <c r="J1189" s="23" t="s">
        <v>28</v>
      </c>
      <c r="K1189" s="24"/>
      <c r="L1189" s="25" t="s">
        <v>0</v>
      </c>
      <c r="M1189" s="26">
        <v>438</v>
      </c>
    </row>
    <row r="1190" spans="1:13" x14ac:dyDescent="0.2">
      <c r="A1190" s="55"/>
      <c r="B1190" s="58" t="s">
        <v>29</v>
      </c>
      <c r="C1190" s="58" t="s">
        <v>30</v>
      </c>
      <c r="D1190" s="58" t="s">
        <v>31</v>
      </c>
      <c r="E1190" s="554" t="s">
        <v>32</v>
      </c>
      <c r="F1190" s="555"/>
      <c r="G1190" s="556"/>
      <c r="H1190" s="557"/>
      <c r="I1190" s="558"/>
      <c r="J1190" s="27" t="s">
        <v>33</v>
      </c>
      <c r="K1190" s="25"/>
      <c r="L1190" s="28" t="s">
        <v>0</v>
      </c>
      <c r="M1190" s="29">
        <v>1151.3900000000001</v>
      </c>
    </row>
    <row r="1191" spans="1:13" x14ac:dyDescent="0.2">
      <c r="A1191" s="55"/>
      <c r="B1191" s="58"/>
      <c r="C1191" s="58"/>
      <c r="D1191" s="58"/>
      <c r="E1191" s="58"/>
      <c r="F1191" s="58"/>
      <c r="G1191" s="59"/>
      <c r="H1191" s="60"/>
      <c r="I1191" s="61"/>
      <c r="J1191" s="30" t="s">
        <v>34</v>
      </c>
      <c r="K1191" s="28"/>
      <c r="L1191" s="28" t="s">
        <v>0</v>
      </c>
      <c r="M1191" s="31">
        <v>18</v>
      </c>
    </row>
    <row r="1192" spans="1:13" ht="23.25" thickBot="1" x14ac:dyDescent="0.25">
      <c r="A1192" s="56"/>
      <c r="B1192" s="43" t="s">
        <v>1602</v>
      </c>
      <c r="C1192" s="32" t="s">
        <v>932</v>
      </c>
      <c r="D1192" s="33">
        <v>43084</v>
      </c>
      <c r="E1192" s="34" t="s">
        <v>37</v>
      </c>
      <c r="F1192" s="35" t="s">
        <v>933</v>
      </c>
      <c r="G1192" s="36"/>
      <c r="H1192" s="37"/>
      <c r="I1192" s="38"/>
      <c r="J1192" s="39" t="s">
        <v>39</v>
      </c>
      <c r="K1192" s="42"/>
      <c r="L1192" s="40"/>
      <c r="M1192" s="41"/>
    </row>
    <row r="1193" spans="1:13" ht="22.5" x14ac:dyDescent="0.2">
      <c r="A1193" s="54">
        <v>291</v>
      </c>
      <c r="B1193" s="57" t="s">
        <v>20</v>
      </c>
      <c r="C1193" s="57" t="s">
        <v>21</v>
      </c>
      <c r="D1193" s="57" t="s">
        <v>22</v>
      </c>
      <c r="E1193" s="470" t="s">
        <v>23</v>
      </c>
      <c r="F1193" s="484"/>
      <c r="G1193" s="470" t="s">
        <v>14</v>
      </c>
      <c r="H1193" s="485"/>
      <c r="I1193" s="18"/>
      <c r="J1193" s="19"/>
      <c r="K1193" s="19"/>
      <c r="L1193" s="19"/>
      <c r="M1193" s="20"/>
    </row>
    <row r="1194" spans="1:13" ht="146.25" x14ac:dyDescent="0.2">
      <c r="A1194" s="55"/>
      <c r="B1194" s="21" t="s">
        <v>929</v>
      </c>
      <c r="C1194" s="21" t="s">
        <v>907</v>
      </c>
      <c r="D1194" s="22">
        <v>43155</v>
      </c>
      <c r="E1194" s="62"/>
      <c r="F1194" s="63" t="s">
        <v>908</v>
      </c>
      <c r="G1194" s="502" t="s">
        <v>909</v>
      </c>
      <c r="H1194" s="503"/>
      <c r="I1194" s="504"/>
      <c r="J1194" s="23" t="s">
        <v>28</v>
      </c>
      <c r="K1194" s="24"/>
      <c r="L1194" s="25" t="s">
        <v>0</v>
      </c>
      <c r="M1194" s="26">
        <v>1115</v>
      </c>
    </row>
    <row r="1195" spans="1:13" x14ac:dyDescent="0.2">
      <c r="A1195" s="55"/>
      <c r="B1195" s="58" t="s">
        <v>29</v>
      </c>
      <c r="C1195" s="58" t="s">
        <v>30</v>
      </c>
      <c r="D1195" s="58" t="s">
        <v>31</v>
      </c>
      <c r="E1195" s="554" t="s">
        <v>32</v>
      </c>
      <c r="F1195" s="555"/>
      <c r="G1195" s="556"/>
      <c r="H1195" s="557"/>
      <c r="I1195" s="558"/>
      <c r="J1195" s="27" t="s">
        <v>33</v>
      </c>
      <c r="K1195" s="25"/>
      <c r="L1195" s="28" t="s">
        <v>0</v>
      </c>
      <c r="M1195" s="29">
        <v>2850</v>
      </c>
    </row>
    <row r="1196" spans="1:13" x14ac:dyDescent="0.2">
      <c r="A1196" s="55"/>
      <c r="B1196" s="58"/>
      <c r="C1196" s="58"/>
      <c r="D1196" s="58"/>
      <c r="E1196" s="58"/>
      <c r="F1196" s="58"/>
      <c r="G1196" s="59"/>
      <c r="H1196" s="60"/>
      <c r="I1196" s="61"/>
      <c r="J1196" s="30" t="s">
        <v>34</v>
      </c>
      <c r="K1196" s="28"/>
      <c r="L1196" s="28"/>
      <c r="M1196" s="31"/>
    </row>
    <row r="1197" spans="1:13" ht="23.25" thickBot="1" x14ac:dyDescent="0.25">
      <c r="A1197" s="56"/>
      <c r="B1197" s="43" t="s">
        <v>1602</v>
      </c>
      <c r="C1197" s="32" t="s">
        <v>909</v>
      </c>
      <c r="D1197" s="33">
        <v>43161</v>
      </c>
      <c r="E1197" s="34" t="s">
        <v>37</v>
      </c>
      <c r="F1197" s="35" t="s">
        <v>910</v>
      </c>
      <c r="G1197" s="36"/>
      <c r="H1197" s="37"/>
      <c r="I1197" s="38"/>
      <c r="J1197" s="39" t="s">
        <v>39</v>
      </c>
      <c r="K1197" s="42"/>
      <c r="L1197" s="40" t="s">
        <v>0</v>
      </c>
      <c r="M1197" s="41">
        <v>100</v>
      </c>
    </row>
    <row r="1198" spans="1:13" ht="22.5" x14ac:dyDescent="0.2">
      <c r="A1198" s="54">
        <v>292</v>
      </c>
      <c r="B1198" s="57" t="s">
        <v>20</v>
      </c>
      <c r="C1198" s="57" t="s">
        <v>21</v>
      </c>
      <c r="D1198" s="57" t="s">
        <v>22</v>
      </c>
      <c r="E1198" s="470" t="s">
        <v>23</v>
      </c>
      <c r="F1198" s="484"/>
      <c r="G1198" s="470" t="s">
        <v>14</v>
      </c>
      <c r="H1198" s="485"/>
      <c r="I1198" s="18"/>
      <c r="J1198" s="19"/>
      <c r="K1198" s="19"/>
      <c r="L1198" s="19"/>
      <c r="M1198" s="20"/>
    </row>
    <row r="1199" spans="1:13" ht="33.75" x14ac:dyDescent="0.2">
      <c r="A1199" s="55"/>
      <c r="B1199" s="21" t="s">
        <v>934</v>
      </c>
      <c r="C1199" s="21" t="s">
        <v>935</v>
      </c>
      <c r="D1199" s="22">
        <v>43155</v>
      </c>
      <c r="E1199" s="62"/>
      <c r="F1199" s="63" t="s">
        <v>917</v>
      </c>
      <c r="G1199" s="502" t="s">
        <v>918</v>
      </c>
      <c r="H1199" s="503"/>
      <c r="I1199" s="504"/>
      <c r="J1199" s="23" t="s">
        <v>28</v>
      </c>
      <c r="K1199" s="24"/>
      <c r="L1199" s="25" t="s">
        <v>0</v>
      </c>
      <c r="M1199" s="26">
        <v>1950</v>
      </c>
    </row>
    <row r="1200" spans="1:13" x14ac:dyDescent="0.2">
      <c r="A1200" s="55"/>
      <c r="B1200" s="58" t="s">
        <v>29</v>
      </c>
      <c r="C1200" s="58" t="s">
        <v>30</v>
      </c>
      <c r="D1200" s="58" t="s">
        <v>31</v>
      </c>
      <c r="E1200" s="554" t="s">
        <v>32</v>
      </c>
      <c r="F1200" s="555"/>
      <c r="G1200" s="556"/>
      <c r="H1200" s="557"/>
      <c r="I1200" s="558"/>
      <c r="J1200" s="27" t="s">
        <v>33</v>
      </c>
      <c r="K1200" s="25"/>
      <c r="L1200" s="28" t="s">
        <v>0</v>
      </c>
      <c r="M1200" s="29">
        <v>1130</v>
      </c>
    </row>
    <row r="1201" spans="1:13" x14ac:dyDescent="0.2">
      <c r="A1201" s="55"/>
      <c r="B1201" s="58"/>
      <c r="C1201" s="58"/>
      <c r="D1201" s="58"/>
      <c r="E1201" s="58"/>
      <c r="F1201" s="58"/>
      <c r="G1201" s="59"/>
      <c r="H1201" s="60"/>
      <c r="I1201" s="61"/>
      <c r="J1201" s="30" t="s">
        <v>34</v>
      </c>
      <c r="K1201" s="28"/>
      <c r="L1201" s="28"/>
      <c r="M1201" s="31"/>
    </row>
    <row r="1202" spans="1:13" ht="23.25" thickBot="1" x14ac:dyDescent="0.25">
      <c r="A1202" s="56"/>
      <c r="B1202" s="43" t="s">
        <v>1602</v>
      </c>
      <c r="C1202" s="32" t="s">
        <v>918</v>
      </c>
      <c r="D1202" s="33">
        <v>43161</v>
      </c>
      <c r="E1202" s="34" t="s">
        <v>37</v>
      </c>
      <c r="F1202" s="35" t="s">
        <v>910</v>
      </c>
      <c r="G1202" s="36"/>
      <c r="H1202" s="37"/>
      <c r="I1202" s="38"/>
      <c r="J1202" s="39" t="s">
        <v>39</v>
      </c>
      <c r="K1202" s="42"/>
      <c r="L1202" s="40" t="s">
        <v>0</v>
      </c>
      <c r="M1202" s="41">
        <v>100</v>
      </c>
    </row>
    <row r="1203" spans="1:13" ht="22.5" x14ac:dyDescent="0.2">
      <c r="A1203" s="54">
        <v>293</v>
      </c>
      <c r="B1203" s="57" t="s">
        <v>20</v>
      </c>
      <c r="C1203" s="57" t="s">
        <v>21</v>
      </c>
      <c r="D1203" s="57" t="s">
        <v>22</v>
      </c>
      <c r="E1203" s="470" t="s">
        <v>23</v>
      </c>
      <c r="F1203" s="484"/>
      <c r="G1203" s="470" t="s">
        <v>14</v>
      </c>
      <c r="H1203" s="485"/>
      <c r="I1203" s="18"/>
      <c r="J1203" s="19"/>
      <c r="K1203" s="19"/>
      <c r="L1203" s="19"/>
      <c r="M1203" s="20"/>
    </row>
    <row r="1204" spans="1:13" ht="146.25" x14ac:dyDescent="0.2">
      <c r="A1204" s="55"/>
      <c r="B1204" s="21" t="s">
        <v>936</v>
      </c>
      <c r="C1204" s="21" t="s">
        <v>907</v>
      </c>
      <c r="D1204" s="22">
        <v>43155</v>
      </c>
      <c r="E1204" s="62"/>
      <c r="F1204" s="63" t="s">
        <v>908</v>
      </c>
      <c r="G1204" s="502" t="s">
        <v>909</v>
      </c>
      <c r="H1204" s="503"/>
      <c r="I1204" s="504"/>
      <c r="J1204" s="23" t="s">
        <v>28</v>
      </c>
      <c r="K1204" s="24"/>
      <c r="L1204" s="25" t="s">
        <v>0</v>
      </c>
      <c r="M1204" s="26">
        <v>1115</v>
      </c>
    </row>
    <row r="1205" spans="1:13" x14ac:dyDescent="0.2">
      <c r="A1205" s="55"/>
      <c r="B1205" s="58" t="s">
        <v>29</v>
      </c>
      <c r="C1205" s="58" t="s">
        <v>30</v>
      </c>
      <c r="D1205" s="58" t="s">
        <v>31</v>
      </c>
      <c r="E1205" s="554" t="s">
        <v>32</v>
      </c>
      <c r="F1205" s="555"/>
      <c r="G1205" s="556"/>
      <c r="H1205" s="557"/>
      <c r="I1205" s="558"/>
      <c r="J1205" s="27" t="s">
        <v>33</v>
      </c>
      <c r="K1205" s="25"/>
      <c r="L1205" s="28" t="s">
        <v>0</v>
      </c>
      <c r="M1205" s="29">
        <v>6669.01</v>
      </c>
    </row>
    <row r="1206" spans="1:13" x14ac:dyDescent="0.2">
      <c r="A1206" s="55"/>
      <c r="B1206" s="58"/>
      <c r="C1206" s="58"/>
      <c r="D1206" s="58"/>
      <c r="E1206" s="58"/>
      <c r="F1206" s="58"/>
      <c r="G1206" s="59"/>
      <c r="H1206" s="60"/>
      <c r="I1206" s="61"/>
      <c r="J1206" s="30" t="s">
        <v>34</v>
      </c>
      <c r="K1206" s="28"/>
      <c r="L1206" s="28"/>
      <c r="M1206" s="31"/>
    </row>
    <row r="1207" spans="1:13" ht="23.25" thickBot="1" x14ac:dyDescent="0.25">
      <c r="A1207" s="56"/>
      <c r="B1207" s="43" t="s">
        <v>1602</v>
      </c>
      <c r="C1207" s="32" t="s">
        <v>909</v>
      </c>
      <c r="D1207" s="33">
        <v>43161</v>
      </c>
      <c r="E1207" s="34" t="s">
        <v>37</v>
      </c>
      <c r="F1207" s="35" t="s">
        <v>910</v>
      </c>
      <c r="G1207" s="36"/>
      <c r="H1207" s="37"/>
      <c r="I1207" s="38"/>
      <c r="J1207" s="39" t="s">
        <v>39</v>
      </c>
      <c r="K1207" s="42"/>
      <c r="L1207" s="40" t="s">
        <v>0</v>
      </c>
      <c r="M1207" s="41">
        <v>100</v>
      </c>
    </row>
    <row r="1208" spans="1:13" ht="22.5" x14ac:dyDescent="0.2">
      <c r="A1208" s="54">
        <v>294</v>
      </c>
      <c r="B1208" s="57" t="s">
        <v>20</v>
      </c>
      <c r="C1208" s="57" t="s">
        <v>21</v>
      </c>
      <c r="D1208" s="57" t="s">
        <v>22</v>
      </c>
      <c r="E1208" s="470" t="s">
        <v>23</v>
      </c>
      <c r="F1208" s="484"/>
      <c r="G1208" s="470" t="s">
        <v>14</v>
      </c>
      <c r="H1208" s="485"/>
      <c r="I1208" s="18"/>
      <c r="J1208" s="19"/>
      <c r="K1208" s="19"/>
      <c r="L1208" s="19"/>
      <c r="M1208" s="20"/>
    </row>
    <row r="1209" spans="1:13" ht="258.75" x14ac:dyDescent="0.2">
      <c r="A1209" s="55"/>
      <c r="B1209" s="21" t="s">
        <v>937</v>
      </c>
      <c r="C1209" s="21" t="s">
        <v>938</v>
      </c>
      <c r="D1209" s="22">
        <v>43018</v>
      </c>
      <c r="E1209" s="62"/>
      <c r="F1209" s="63" t="s">
        <v>224</v>
      </c>
      <c r="G1209" s="502" t="s">
        <v>453</v>
      </c>
      <c r="H1209" s="503"/>
      <c r="I1209" s="504"/>
      <c r="J1209" s="23" t="s">
        <v>28</v>
      </c>
      <c r="K1209" s="24"/>
      <c r="L1209" s="25" t="s">
        <v>0</v>
      </c>
      <c r="M1209" s="26">
        <v>690</v>
      </c>
    </row>
    <row r="1210" spans="1:13" x14ac:dyDescent="0.2">
      <c r="A1210" s="55"/>
      <c r="B1210" s="58" t="s">
        <v>29</v>
      </c>
      <c r="C1210" s="58" t="s">
        <v>30</v>
      </c>
      <c r="D1210" s="58" t="s">
        <v>31</v>
      </c>
      <c r="E1210" s="554" t="s">
        <v>32</v>
      </c>
      <c r="F1210" s="555"/>
      <c r="G1210" s="556"/>
      <c r="H1210" s="557"/>
      <c r="I1210" s="558"/>
      <c r="J1210" s="27" t="s">
        <v>33</v>
      </c>
      <c r="K1210" s="25"/>
      <c r="L1210" s="28" t="s">
        <v>0</v>
      </c>
      <c r="M1210" s="29">
        <v>2369</v>
      </c>
    </row>
    <row r="1211" spans="1:13" x14ac:dyDescent="0.2">
      <c r="A1211" s="55"/>
      <c r="B1211" s="58"/>
      <c r="C1211" s="58"/>
      <c r="D1211" s="58"/>
      <c r="E1211" s="58"/>
      <c r="F1211" s="58"/>
      <c r="G1211" s="59"/>
      <c r="H1211" s="60"/>
      <c r="I1211" s="61"/>
      <c r="J1211" s="30" t="s">
        <v>34</v>
      </c>
      <c r="K1211" s="28"/>
      <c r="L1211" s="28"/>
      <c r="M1211" s="31"/>
    </row>
    <row r="1212" spans="1:13" ht="23.25" thickBot="1" x14ac:dyDescent="0.25">
      <c r="A1212" s="56"/>
      <c r="B1212" s="43" t="s">
        <v>1612</v>
      </c>
      <c r="C1212" s="32" t="s">
        <v>453</v>
      </c>
      <c r="D1212" s="33">
        <v>43022</v>
      </c>
      <c r="E1212" s="34" t="s">
        <v>37</v>
      </c>
      <c r="F1212" s="35" t="s">
        <v>939</v>
      </c>
      <c r="G1212" s="36"/>
      <c r="H1212" s="37"/>
      <c r="I1212" s="38"/>
      <c r="J1212" s="39" t="s">
        <v>39</v>
      </c>
      <c r="K1212" s="42"/>
      <c r="L1212" s="40" t="s">
        <v>0</v>
      </c>
      <c r="M1212" s="41">
        <v>342</v>
      </c>
    </row>
    <row r="1213" spans="1:13" ht="22.5" x14ac:dyDescent="0.2">
      <c r="A1213" s="54">
        <v>295</v>
      </c>
      <c r="B1213" s="57" t="s">
        <v>20</v>
      </c>
      <c r="C1213" s="57" t="s">
        <v>21</v>
      </c>
      <c r="D1213" s="57" t="s">
        <v>22</v>
      </c>
      <c r="E1213" s="470" t="s">
        <v>23</v>
      </c>
      <c r="F1213" s="484"/>
      <c r="G1213" s="470" t="s">
        <v>14</v>
      </c>
      <c r="H1213" s="485"/>
      <c r="I1213" s="18"/>
      <c r="J1213" s="19"/>
      <c r="K1213" s="19"/>
      <c r="L1213" s="19"/>
      <c r="M1213" s="20"/>
    </row>
    <row r="1214" spans="1:13" ht="213.75" x14ac:dyDescent="0.2">
      <c r="A1214" s="55"/>
      <c r="B1214" s="21" t="s">
        <v>940</v>
      </c>
      <c r="C1214" s="21" t="s">
        <v>941</v>
      </c>
      <c r="D1214" s="22">
        <v>43010</v>
      </c>
      <c r="E1214" s="62"/>
      <c r="F1214" s="63" t="s">
        <v>107</v>
      </c>
      <c r="G1214" s="502" t="s">
        <v>942</v>
      </c>
      <c r="H1214" s="503"/>
      <c r="I1214" s="504"/>
      <c r="J1214" s="23" t="s">
        <v>28</v>
      </c>
      <c r="K1214" s="24"/>
      <c r="L1214" s="25" t="s">
        <v>0</v>
      </c>
      <c r="M1214" s="26">
        <v>296</v>
      </c>
    </row>
    <row r="1215" spans="1:13" x14ac:dyDescent="0.2">
      <c r="A1215" s="55"/>
      <c r="B1215" s="58" t="s">
        <v>29</v>
      </c>
      <c r="C1215" s="58" t="s">
        <v>30</v>
      </c>
      <c r="D1215" s="58" t="s">
        <v>31</v>
      </c>
      <c r="E1215" s="554" t="s">
        <v>32</v>
      </c>
      <c r="F1215" s="555"/>
      <c r="G1215" s="556"/>
      <c r="H1215" s="557"/>
      <c r="I1215" s="558"/>
      <c r="J1215" s="27" t="s">
        <v>33</v>
      </c>
      <c r="K1215" s="25"/>
      <c r="L1215" s="28" t="s">
        <v>0</v>
      </c>
      <c r="M1215" s="29">
        <v>118.96</v>
      </c>
    </row>
    <row r="1216" spans="1:13" x14ac:dyDescent="0.2">
      <c r="A1216" s="55"/>
      <c r="B1216" s="58"/>
      <c r="C1216" s="58"/>
      <c r="D1216" s="58"/>
      <c r="E1216" s="58"/>
      <c r="F1216" s="58"/>
      <c r="G1216" s="59"/>
      <c r="H1216" s="60"/>
      <c r="I1216" s="61"/>
      <c r="J1216" s="30" t="s">
        <v>34</v>
      </c>
      <c r="K1216" s="28"/>
      <c r="L1216" s="28"/>
      <c r="M1216" s="31"/>
    </row>
    <row r="1217" spans="1:13" ht="23.25" thickBot="1" x14ac:dyDescent="0.25">
      <c r="A1217" s="56"/>
      <c r="B1217" s="43" t="s">
        <v>1632</v>
      </c>
      <c r="C1217" s="32" t="s">
        <v>942</v>
      </c>
      <c r="D1217" s="33">
        <v>43012</v>
      </c>
      <c r="E1217" s="34" t="s">
        <v>37</v>
      </c>
      <c r="F1217" s="35" t="s">
        <v>943</v>
      </c>
      <c r="G1217" s="36"/>
      <c r="H1217" s="37"/>
      <c r="I1217" s="38"/>
      <c r="J1217" s="39" t="s">
        <v>39</v>
      </c>
      <c r="K1217" s="42"/>
      <c r="L1217" s="40" t="s">
        <v>0</v>
      </c>
      <c r="M1217" s="41">
        <v>26</v>
      </c>
    </row>
    <row r="1218" spans="1:13" ht="22.5" x14ac:dyDescent="0.2">
      <c r="A1218" s="54">
        <v>296</v>
      </c>
      <c r="B1218" s="57" t="s">
        <v>20</v>
      </c>
      <c r="C1218" s="57" t="s">
        <v>21</v>
      </c>
      <c r="D1218" s="57" t="s">
        <v>22</v>
      </c>
      <c r="E1218" s="470" t="s">
        <v>23</v>
      </c>
      <c r="F1218" s="484"/>
      <c r="G1218" s="470" t="s">
        <v>14</v>
      </c>
      <c r="H1218" s="485"/>
      <c r="I1218" s="18"/>
      <c r="J1218" s="19"/>
      <c r="K1218" s="19"/>
      <c r="L1218" s="19"/>
      <c r="M1218" s="20"/>
    </row>
    <row r="1219" spans="1:13" ht="180" x14ac:dyDescent="0.2">
      <c r="A1219" s="55"/>
      <c r="B1219" s="21" t="s">
        <v>944</v>
      </c>
      <c r="C1219" s="21" t="s">
        <v>945</v>
      </c>
      <c r="D1219" s="22">
        <v>43067</v>
      </c>
      <c r="E1219" s="62"/>
      <c r="F1219" s="63" t="s">
        <v>946</v>
      </c>
      <c r="G1219" s="502" t="s">
        <v>947</v>
      </c>
      <c r="H1219" s="503"/>
      <c r="I1219" s="504"/>
      <c r="J1219" s="23" t="s">
        <v>28</v>
      </c>
      <c r="K1219" s="24"/>
      <c r="L1219" s="25" t="s">
        <v>0</v>
      </c>
      <c r="M1219" s="26">
        <v>206</v>
      </c>
    </row>
    <row r="1220" spans="1:13" x14ac:dyDescent="0.2">
      <c r="A1220" s="55"/>
      <c r="B1220" s="58" t="s">
        <v>29</v>
      </c>
      <c r="C1220" s="58" t="s">
        <v>30</v>
      </c>
      <c r="D1220" s="58" t="s">
        <v>31</v>
      </c>
      <c r="E1220" s="554" t="s">
        <v>32</v>
      </c>
      <c r="F1220" s="555"/>
      <c r="G1220" s="556"/>
      <c r="H1220" s="557"/>
      <c r="I1220" s="558"/>
      <c r="J1220" s="27" t="s">
        <v>33</v>
      </c>
      <c r="K1220" s="25"/>
      <c r="L1220" s="28"/>
      <c r="M1220" s="29"/>
    </row>
    <row r="1221" spans="1:13" x14ac:dyDescent="0.2">
      <c r="A1221" s="55"/>
      <c r="B1221" s="58"/>
      <c r="C1221" s="58"/>
      <c r="D1221" s="58"/>
      <c r="E1221" s="58"/>
      <c r="F1221" s="58"/>
      <c r="G1221" s="59"/>
      <c r="H1221" s="60"/>
      <c r="I1221" s="61"/>
      <c r="J1221" s="30" t="s">
        <v>34</v>
      </c>
      <c r="K1221" s="28"/>
      <c r="L1221" s="28" t="s">
        <v>0</v>
      </c>
      <c r="M1221" s="31">
        <v>147.5</v>
      </c>
    </row>
    <row r="1222" spans="1:13" ht="23.25" thickBot="1" x14ac:dyDescent="0.25">
      <c r="A1222" s="56"/>
      <c r="B1222" s="43" t="s">
        <v>1629</v>
      </c>
      <c r="C1222" s="32" t="s">
        <v>947</v>
      </c>
      <c r="D1222" s="33">
        <v>43069</v>
      </c>
      <c r="E1222" s="34" t="s">
        <v>37</v>
      </c>
      <c r="F1222" s="35" t="s">
        <v>571</v>
      </c>
      <c r="G1222" s="36"/>
      <c r="H1222" s="37"/>
      <c r="I1222" s="38"/>
      <c r="J1222" s="39" t="s">
        <v>39</v>
      </c>
      <c r="K1222" s="42"/>
      <c r="L1222" s="40"/>
      <c r="M1222" s="41"/>
    </row>
    <row r="1223" spans="1:13" ht="22.5" x14ac:dyDescent="0.2">
      <c r="A1223" s="54">
        <v>297</v>
      </c>
      <c r="B1223" s="57" t="s">
        <v>20</v>
      </c>
      <c r="C1223" s="57" t="s">
        <v>21</v>
      </c>
      <c r="D1223" s="57" t="s">
        <v>22</v>
      </c>
      <c r="E1223" s="470" t="s">
        <v>23</v>
      </c>
      <c r="F1223" s="484"/>
      <c r="G1223" s="470" t="s">
        <v>14</v>
      </c>
      <c r="H1223" s="485"/>
      <c r="I1223" s="18"/>
      <c r="J1223" s="19"/>
      <c r="K1223" s="19"/>
      <c r="L1223" s="19"/>
      <c r="M1223" s="20"/>
    </row>
    <row r="1224" spans="1:13" ht="67.5" x14ac:dyDescent="0.2">
      <c r="A1224" s="55"/>
      <c r="B1224" s="21" t="s">
        <v>948</v>
      </c>
      <c r="C1224" s="21" t="s">
        <v>949</v>
      </c>
      <c r="D1224" s="22">
        <v>43171</v>
      </c>
      <c r="E1224" s="62"/>
      <c r="F1224" s="63" t="s">
        <v>950</v>
      </c>
      <c r="G1224" s="502" t="s">
        <v>951</v>
      </c>
      <c r="H1224" s="503"/>
      <c r="I1224" s="504"/>
      <c r="J1224" s="23" t="s">
        <v>28</v>
      </c>
      <c r="K1224" s="24"/>
      <c r="L1224" s="25" t="s">
        <v>0</v>
      </c>
      <c r="M1224" s="26">
        <v>248</v>
      </c>
    </row>
    <row r="1225" spans="1:13" x14ac:dyDescent="0.2">
      <c r="A1225" s="55"/>
      <c r="B1225" s="58" t="s">
        <v>29</v>
      </c>
      <c r="C1225" s="58" t="s">
        <v>30</v>
      </c>
      <c r="D1225" s="58" t="s">
        <v>31</v>
      </c>
      <c r="E1225" s="554" t="s">
        <v>32</v>
      </c>
      <c r="F1225" s="555"/>
      <c r="G1225" s="556"/>
      <c r="H1225" s="557"/>
      <c r="I1225" s="558"/>
      <c r="J1225" s="27" t="s">
        <v>33</v>
      </c>
      <c r="K1225" s="25"/>
      <c r="L1225" s="28" t="s">
        <v>0</v>
      </c>
      <c r="M1225" s="29">
        <v>331.21</v>
      </c>
    </row>
    <row r="1226" spans="1:13" x14ac:dyDescent="0.2">
      <c r="A1226" s="55"/>
      <c r="B1226" s="58"/>
      <c r="C1226" s="58"/>
      <c r="D1226" s="58"/>
      <c r="E1226" s="58"/>
      <c r="F1226" s="58"/>
      <c r="G1226" s="59"/>
      <c r="H1226" s="60"/>
      <c r="I1226" s="61"/>
      <c r="J1226" s="30" t="s">
        <v>34</v>
      </c>
      <c r="K1226" s="28"/>
      <c r="L1226" s="28"/>
      <c r="M1226" s="31"/>
    </row>
    <row r="1227" spans="1:13" ht="23.25" thickBot="1" x14ac:dyDescent="0.25">
      <c r="A1227" s="56"/>
      <c r="B1227" s="43" t="s">
        <v>1596</v>
      </c>
      <c r="C1227" s="32" t="s">
        <v>951</v>
      </c>
      <c r="D1227" s="33">
        <v>43173</v>
      </c>
      <c r="E1227" s="34" t="s">
        <v>37</v>
      </c>
      <c r="F1227" s="35" t="s">
        <v>952</v>
      </c>
      <c r="G1227" s="36"/>
      <c r="H1227" s="37"/>
      <c r="I1227" s="38"/>
      <c r="J1227" s="39" t="s">
        <v>39</v>
      </c>
      <c r="K1227" s="42"/>
      <c r="L1227" s="40"/>
      <c r="M1227" s="41"/>
    </row>
    <row r="1228" spans="1:13" ht="22.5" x14ac:dyDescent="0.2">
      <c r="A1228" s="54">
        <v>298</v>
      </c>
      <c r="B1228" s="57" t="s">
        <v>20</v>
      </c>
      <c r="C1228" s="57" t="s">
        <v>21</v>
      </c>
      <c r="D1228" s="57" t="s">
        <v>22</v>
      </c>
      <c r="E1228" s="470" t="s">
        <v>23</v>
      </c>
      <c r="F1228" s="484"/>
      <c r="G1228" s="470" t="s">
        <v>14</v>
      </c>
      <c r="H1228" s="485"/>
      <c r="I1228" s="18"/>
      <c r="J1228" s="19"/>
      <c r="K1228" s="19"/>
      <c r="L1228" s="19"/>
      <c r="M1228" s="20"/>
    </row>
    <row r="1229" spans="1:13" ht="33.75" customHeight="1" x14ac:dyDescent="0.2">
      <c r="A1229" s="55"/>
      <c r="B1229" s="21" t="s">
        <v>953</v>
      </c>
      <c r="C1229" s="21" t="s">
        <v>954</v>
      </c>
      <c r="D1229" s="22">
        <v>43178</v>
      </c>
      <c r="E1229" s="62"/>
      <c r="F1229" s="63" t="s">
        <v>196</v>
      </c>
      <c r="G1229" s="502" t="s">
        <v>512</v>
      </c>
      <c r="H1229" s="503"/>
      <c r="I1229" s="504"/>
      <c r="J1229" s="23" t="s">
        <v>28</v>
      </c>
      <c r="K1229" s="24"/>
      <c r="L1229" s="25" t="s">
        <v>0</v>
      </c>
      <c r="M1229" s="26">
        <v>161</v>
      </c>
    </row>
    <row r="1230" spans="1:13" x14ac:dyDescent="0.2">
      <c r="A1230" s="55"/>
      <c r="B1230" s="58" t="s">
        <v>29</v>
      </c>
      <c r="C1230" s="58" t="s">
        <v>30</v>
      </c>
      <c r="D1230" s="58" t="s">
        <v>31</v>
      </c>
      <c r="E1230" s="554" t="s">
        <v>32</v>
      </c>
      <c r="F1230" s="555"/>
      <c r="G1230" s="556"/>
      <c r="H1230" s="557"/>
      <c r="I1230" s="558"/>
      <c r="J1230" s="27" t="s">
        <v>33</v>
      </c>
      <c r="K1230" s="25"/>
      <c r="L1230" s="28" t="s">
        <v>0</v>
      </c>
      <c r="M1230" s="29">
        <v>338.6</v>
      </c>
    </row>
    <row r="1231" spans="1:13" x14ac:dyDescent="0.2">
      <c r="A1231" s="55"/>
      <c r="B1231" s="58"/>
      <c r="C1231" s="58"/>
      <c r="D1231" s="58"/>
      <c r="E1231" s="58"/>
      <c r="F1231" s="58"/>
      <c r="G1231" s="59"/>
      <c r="H1231" s="60"/>
      <c r="I1231" s="61"/>
      <c r="J1231" s="30" t="s">
        <v>34</v>
      </c>
      <c r="K1231" s="28"/>
      <c r="L1231" s="28" t="s">
        <v>0</v>
      </c>
      <c r="M1231" s="31">
        <v>103.5</v>
      </c>
    </row>
    <row r="1232" spans="1:13" ht="23.25" thickBot="1" x14ac:dyDescent="0.25">
      <c r="A1232" s="56"/>
      <c r="B1232" s="43" t="s">
        <v>1626</v>
      </c>
      <c r="C1232" s="32" t="s">
        <v>512</v>
      </c>
      <c r="D1232" s="33">
        <v>43179</v>
      </c>
      <c r="E1232" s="34" t="s">
        <v>37</v>
      </c>
      <c r="F1232" s="35" t="s">
        <v>344</v>
      </c>
      <c r="G1232" s="36"/>
      <c r="H1232" s="37"/>
      <c r="I1232" s="38"/>
      <c r="J1232" s="39" t="s">
        <v>39</v>
      </c>
      <c r="K1232" s="42"/>
      <c r="L1232" s="40"/>
      <c r="M1232" s="41"/>
    </row>
    <row r="1233" spans="1:13" ht="22.5" x14ac:dyDescent="0.2">
      <c r="A1233" s="578">
        <v>299</v>
      </c>
      <c r="B1233" s="57" t="s">
        <v>20</v>
      </c>
      <c r="C1233" s="57" t="s">
        <v>21</v>
      </c>
      <c r="D1233" s="57" t="s">
        <v>22</v>
      </c>
      <c r="E1233" s="470" t="s">
        <v>23</v>
      </c>
      <c r="F1233" s="484"/>
      <c r="G1233" s="470" t="s">
        <v>14</v>
      </c>
      <c r="H1233" s="485"/>
      <c r="I1233" s="18"/>
      <c r="J1233" s="19"/>
      <c r="K1233" s="19"/>
      <c r="L1233" s="19"/>
      <c r="M1233" s="20"/>
    </row>
    <row r="1234" spans="1:13" ht="56.25" x14ac:dyDescent="0.2">
      <c r="A1234" s="579"/>
      <c r="B1234" s="21" t="s">
        <v>955</v>
      </c>
      <c r="C1234" s="21" t="s">
        <v>956</v>
      </c>
      <c r="D1234" s="22">
        <v>43175</v>
      </c>
      <c r="E1234" s="62"/>
      <c r="F1234" s="63" t="s">
        <v>47</v>
      </c>
      <c r="G1234" s="502" t="s">
        <v>410</v>
      </c>
      <c r="H1234" s="503"/>
      <c r="I1234" s="504"/>
      <c r="J1234" s="23" t="s">
        <v>28</v>
      </c>
      <c r="K1234" s="24"/>
      <c r="L1234" s="25" t="s">
        <v>0</v>
      </c>
      <c r="M1234" s="26">
        <v>520</v>
      </c>
    </row>
    <row r="1235" spans="1:13" x14ac:dyDescent="0.2">
      <c r="A1235" s="579"/>
      <c r="B1235" s="58" t="s">
        <v>29</v>
      </c>
      <c r="C1235" s="58" t="s">
        <v>30</v>
      </c>
      <c r="D1235" s="58" t="s">
        <v>31</v>
      </c>
      <c r="E1235" s="554" t="s">
        <v>32</v>
      </c>
      <c r="F1235" s="555"/>
      <c r="G1235" s="556"/>
      <c r="H1235" s="557"/>
      <c r="I1235" s="558"/>
      <c r="J1235" s="27" t="s">
        <v>33</v>
      </c>
      <c r="K1235" s="25"/>
      <c r="L1235" s="28" t="s">
        <v>0</v>
      </c>
      <c r="M1235" s="29">
        <v>320</v>
      </c>
    </row>
    <row r="1236" spans="1:13" ht="15" customHeight="1" x14ac:dyDescent="0.2">
      <c r="A1236" s="579"/>
      <c r="B1236" s="58"/>
      <c r="C1236" s="58"/>
      <c r="D1236" s="58"/>
      <c r="E1236" s="58"/>
      <c r="F1236" s="58"/>
      <c r="G1236" s="59"/>
      <c r="H1236" s="60"/>
      <c r="I1236" s="61"/>
      <c r="J1236" s="30" t="s">
        <v>34</v>
      </c>
      <c r="K1236" s="28"/>
      <c r="L1236" s="28"/>
      <c r="M1236" s="31"/>
    </row>
    <row r="1237" spans="1:13" ht="23.25" thickBot="1" x14ac:dyDescent="0.25">
      <c r="A1237" s="580"/>
      <c r="B1237" s="43" t="s">
        <v>1670</v>
      </c>
      <c r="C1237" s="32" t="s">
        <v>410</v>
      </c>
      <c r="D1237" s="33">
        <v>43179</v>
      </c>
      <c r="E1237" s="34" t="s">
        <v>37</v>
      </c>
      <c r="F1237" s="35" t="s">
        <v>957</v>
      </c>
      <c r="G1237" s="36"/>
      <c r="H1237" s="37"/>
      <c r="I1237" s="38"/>
      <c r="J1237" s="39" t="s">
        <v>39</v>
      </c>
      <c r="K1237" s="42"/>
      <c r="L1237" s="40" t="s">
        <v>0</v>
      </c>
      <c r="M1237" s="41">
        <v>160</v>
      </c>
    </row>
    <row r="1238" spans="1:13" ht="22.5" x14ac:dyDescent="0.2">
      <c r="A1238" s="578">
        <v>300</v>
      </c>
      <c r="B1238" s="57" t="s">
        <v>20</v>
      </c>
      <c r="C1238" s="57" t="s">
        <v>21</v>
      </c>
      <c r="D1238" s="57" t="s">
        <v>22</v>
      </c>
      <c r="E1238" s="470" t="s">
        <v>23</v>
      </c>
      <c r="F1238" s="484"/>
      <c r="G1238" s="470" t="s">
        <v>14</v>
      </c>
      <c r="H1238" s="485"/>
      <c r="I1238" s="18"/>
      <c r="J1238" s="19"/>
      <c r="K1238" s="19"/>
      <c r="L1238" s="19"/>
      <c r="M1238" s="20"/>
    </row>
    <row r="1239" spans="1:13" ht="33.75" customHeight="1" x14ac:dyDescent="0.2">
      <c r="A1239" s="579"/>
      <c r="B1239" s="21" t="s">
        <v>1010</v>
      </c>
      <c r="C1239" s="21" t="s">
        <v>1011</v>
      </c>
      <c r="D1239" s="22">
        <v>43026</v>
      </c>
      <c r="E1239" s="62"/>
      <c r="F1239" s="63" t="s">
        <v>428</v>
      </c>
      <c r="G1239" s="502" t="s">
        <v>1012</v>
      </c>
      <c r="H1239" s="503"/>
      <c r="I1239" s="504"/>
      <c r="J1239" s="23" t="s">
        <v>28</v>
      </c>
      <c r="K1239" s="24"/>
      <c r="L1239" s="25" t="s">
        <v>0</v>
      </c>
      <c r="M1239" s="26">
        <v>291</v>
      </c>
    </row>
    <row r="1240" spans="1:13" ht="13.5" thickBot="1" x14ac:dyDescent="0.25">
      <c r="A1240" s="579"/>
      <c r="B1240" s="58" t="s">
        <v>29</v>
      </c>
      <c r="C1240" s="58" t="s">
        <v>30</v>
      </c>
      <c r="D1240" s="58" t="s">
        <v>31</v>
      </c>
      <c r="E1240" s="554" t="s">
        <v>32</v>
      </c>
      <c r="F1240" s="555"/>
      <c r="G1240" s="556"/>
      <c r="H1240" s="557"/>
      <c r="I1240" s="558"/>
      <c r="J1240" s="27" t="s">
        <v>33</v>
      </c>
      <c r="K1240" s="25"/>
      <c r="L1240" s="40" t="s">
        <v>0</v>
      </c>
      <c r="M1240" s="41">
        <v>648.4</v>
      </c>
    </row>
    <row r="1241" spans="1:13" x14ac:dyDescent="0.2">
      <c r="A1241" s="579"/>
      <c r="B1241" s="58"/>
      <c r="C1241" s="58"/>
      <c r="D1241" s="58"/>
      <c r="E1241" s="58"/>
      <c r="F1241" s="58"/>
      <c r="G1241" s="59"/>
      <c r="H1241" s="60"/>
      <c r="I1241" s="61"/>
      <c r="J1241" s="30" t="s">
        <v>34</v>
      </c>
      <c r="K1241" s="28"/>
      <c r="L1241" s="28"/>
      <c r="M1241" s="31"/>
    </row>
    <row r="1242" spans="1:13" ht="23.25" thickBot="1" x14ac:dyDescent="0.25">
      <c r="A1242" s="580"/>
      <c r="B1242" s="43" t="s">
        <v>1642</v>
      </c>
      <c r="C1242" s="32" t="s">
        <v>1012</v>
      </c>
      <c r="D1242" s="33">
        <v>43027</v>
      </c>
      <c r="E1242" s="34" t="s">
        <v>37</v>
      </c>
      <c r="F1242" s="35" t="s">
        <v>580</v>
      </c>
      <c r="G1242" s="36"/>
      <c r="H1242" s="37"/>
      <c r="I1242" s="38"/>
      <c r="J1242" s="39" t="s">
        <v>39</v>
      </c>
      <c r="K1242" s="42"/>
      <c r="L1242" s="40"/>
      <c r="M1242" s="41"/>
    </row>
    <row r="1243" spans="1:13" ht="22.5" x14ac:dyDescent="0.2">
      <c r="A1243" s="578">
        <v>301</v>
      </c>
      <c r="B1243" s="57" t="s">
        <v>20</v>
      </c>
      <c r="C1243" s="57" t="s">
        <v>21</v>
      </c>
      <c r="D1243" s="57" t="s">
        <v>22</v>
      </c>
      <c r="E1243" s="470" t="s">
        <v>23</v>
      </c>
      <c r="F1243" s="484"/>
      <c r="G1243" s="470" t="s">
        <v>14</v>
      </c>
      <c r="H1243" s="485"/>
      <c r="I1243" s="18"/>
      <c r="J1243" s="19"/>
      <c r="K1243" s="19"/>
      <c r="L1243" s="19"/>
      <c r="M1243" s="20"/>
    </row>
    <row r="1244" spans="1:13" ht="123.75" x14ac:dyDescent="0.2">
      <c r="A1244" s="579"/>
      <c r="B1244" s="21" t="s">
        <v>1010</v>
      </c>
      <c r="C1244" s="21" t="s">
        <v>1013</v>
      </c>
      <c r="D1244" s="22">
        <v>43034</v>
      </c>
      <c r="E1244" s="62"/>
      <c r="F1244" s="63" t="s">
        <v>47</v>
      </c>
      <c r="G1244" s="502" t="s">
        <v>1014</v>
      </c>
      <c r="H1244" s="503"/>
      <c r="I1244" s="504"/>
      <c r="J1244" s="23" t="s">
        <v>28</v>
      </c>
      <c r="K1244" s="24"/>
      <c r="L1244" s="25" t="s">
        <v>0</v>
      </c>
      <c r="M1244" s="26">
        <v>678</v>
      </c>
    </row>
    <row r="1245" spans="1:13" ht="13.5" thickBot="1" x14ac:dyDescent="0.25">
      <c r="A1245" s="579"/>
      <c r="B1245" s="58" t="s">
        <v>29</v>
      </c>
      <c r="C1245" s="58" t="s">
        <v>30</v>
      </c>
      <c r="D1245" s="58" t="s">
        <v>31</v>
      </c>
      <c r="E1245" s="554" t="s">
        <v>32</v>
      </c>
      <c r="F1245" s="555"/>
      <c r="G1245" s="556"/>
      <c r="H1245" s="557"/>
      <c r="I1245" s="558"/>
      <c r="J1245" s="27" t="s">
        <v>33</v>
      </c>
      <c r="K1245" s="25"/>
      <c r="L1245" s="40" t="s">
        <v>0</v>
      </c>
      <c r="M1245" s="41">
        <v>376.4</v>
      </c>
    </row>
    <row r="1246" spans="1:13" x14ac:dyDescent="0.2">
      <c r="A1246" s="579"/>
      <c r="B1246" s="58"/>
      <c r="C1246" s="58"/>
      <c r="D1246" s="58"/>
      <c r="E1246" s="58"/>
      <c r="F1246" s="58"/>
      <c r="G1246" s="59"/>
      <c r="H1246" s="60"/>
      <c r="I1246" s="61"/>
      <c r="J1246" s="30" t="s">
        <v>34</v>
      </c>
      <c r="K1246" s="28"/>
      <c r="L1246" s="28"/>
      <c r="M1246" s="31"/>
    </row>
    <row r="1247" spans="1:13" ht="23.25" thickBot="1" x14ac:dyDescent="0.25">
      <c r="A1247" s="580"/>
      <c r="B1247" s="43" t="s">
        <v>1642</v>
      </c>
      <c r="C1247" s="32" t="s">
        <v>1014</v>
      </c>
      <c r="D1247" s="33">
        <v>43037</v>
      </c>
      <c r="E1247" s="34" t="s">
        <v>37</v>
      </c>
      <c r="F1247" s="35" t="s">
        <v>1015</v>
      </c>
      <c r="G1247" s="36"/>
      <c r="H1247" s="37"/>
      <c r="I1247" s="38"/>
      <c r="J1247" s="39" t="s">
        <v>39</v>
      </c>
      <c r="K1247" s="42"/>
      <c r="L1247" s="40"/>
      <c r="M1247" s="41"/>
    </row>
    <row r="1248" spans="1:13" ht="22.5" x14ac:dyDescent="0.2">
      <c r="A1248" s="578">
        <v>302</v>
      </c>
      <c r="B1248" s="57" t="s">
        <v>20</v>
      </c>
      <c r="C1248" s="57" t="s">
        <v>21</v>
      </c>
      <c r="D1248" s="57" t="s">
        <v>22</v>
      </c>
      <c r="E1248" s="470" t="s">
        <v>23</v>
      </c>
      <c r="F1248" s="484"/>
      <c r="G1248" s="470" t="s">
        <v>14</v>
      </c>
      <c r="H1248" s="485"/>
      <c r="I1248" s="18"/>
      <c r="J1248" s="19"/>
      <c r="K1248" s="19"/>
      <c r="L1248" s="19"/>
      <c r="M1248" s="20"/>
    </row>
    <row r="1249" spans="1:13" ht="22.5" customHeight="1" x14ac:dyDescent="0.2">
      <c r="A1249" s="579"/>
      <c r="B1249" s="21" t="s">
        <v>1010</v>
      </c>
      <c r="C1249" s="21" t="s">
        <v>1016</v>
      </c>
      <c r="D1249" s="22">
        <v>43055</v>
      </c>
      <c r="E1249" s="62"/>
      <c r="F1249" s="63" t="s">
        <v>1017</v>
      </c>
      <c r="G1249" s="502" t="s">
        <v>1018</v>
      </c>
      <c r="H1249" s="503"/>
      <c r="I1249" s="504"/>
      <c r="J1249" s="23" t="s">
        <v>28</v>
      </c>
      <c r="K1249" s="24"/>
      <c r="L1249" s="25" t="s">
        <v>0</v>
      </c>
      <c r="M1249" s="26">
        <v>633</v>
      </c>
    </row>
    <row r="1250" spans="1:13" x14ac:dyDescent="0.2">
      <c r="A1250" s="579"/>
      <c r="B1250" s="58" t="s">
        <v>29</v>
      </c>
      <c r="C1250" s="58" t="s">
        <v>30</v>
      </c>
      <c r="D1250" s="58" t="s">
        <v>31</v>
      </c>
      <c r="E1250" s="554" t="s">
        <v>32</v>
      </c>
      <c r="F1250" s="555"/>
      <c r="G1250" s="556"/>
      <c r="H1250" s="557"/>
      <c r="I1250" s="558"/>
      <c r="J1250" s="27" t="s">
        <v>33</v>
      </c>
      <c r="K1250" s="25"/>
      <c r="L1250" s="28" t="s">
        <v>0</v>
      </c>
      <c r="M1250" s="29">
        <v>642.30999999999995</v>
      </c>
    </row>
    <row r="1251" spans="1:13" x14ac:dyDescent="0.2">
      <c r="A1251" s="579"/>
      <c r="B1251" s="58"/>
      <c r="C1251" s="58"/>
      <c r="D1251" s="58"/>
      <c r="E1251" s="58"/>
      <c r="F1251" s="58"/>
      <c r="G1251" s="59"/>
      <c r="H1251" s="60"/>
      <c r="I1251" s="61"/>
      <c r="J1251" s="30" t="s">
        <v>34</v>
      </c>
      <c r="K1251" s="28"/>
      <c r="L1251" s="28"/>
      <c r="M1251" s="31"/>
    </row>
    <row r="1252" spans="1:13" ht="23.25" thickBot="1" x14ac:dyDescent="0.25">
      <c r="A1252" s="580"/>
      <c r="B1252" s="43" t="s">
        <v>1642</v>
      </c>
      <c r="C1252" s="32" t="s">
        <v>1018</v>
      </c>
      <c r="D1252" s="33">
        <v>43058</v>
      </c>
      <c r="E1252" s="34" t="s">
        <v>37</v>
      </c>
      <c r="F1252" s="35" t="s">
        <v>1019</v>
      </c>
      <c r="G1252" s="36"/>
      <c r="H1252" s="37"/>
      <c r="I1252" s="38"/>
      <c r="J1252" s="39" t="s">
        <v>39</v>
      </c>
      <c r="K1252" s="42"/>
      <c r="L1252" s="40"/>
      <c r="M1252" s="41"/>
    </row>
    <row r="1253" spans="1:13" ht="22.5" x14ac:dyDescent="0.2">
      <c r="A1253" s="578">
        <v>303</v>
      </c>
      <c r="B1253" s="57" t="s">
        <v>20</v>
      </c>
      <c r="C1253" s="57" t="s">
        <v>21</v>
      </c>
      <c r="D1253" s="57" t="s">
        <v>22</v>
      </c>
      <c r="E1253" s="470" t="s">
        <v>23</v>
      </c>
      <c r="F1253" s="484"/>
      <c r="G1253" s="470" t="s">
        <v>14</v>
      </c>
      <c r="H1253" s="485"/>
      <c r="I1253" s="18"/>
      <c r="J1253" s="19"/>
      <c r="K1253" s="19"/>
      <c r="L1253" s="19"/>
      <c r="M1253" s="20"/>
    </row>
    <row r="1254" spans="1:13" ht="67.5" customHeight="1" x14ac:dyDescent="0.2">
      <c r="A1254" s="579"/>
      <c r="B1254" s="21" t="s">
        <v>1010</v>
      </c>
      <c r="C1254" s="21" t="s">
        <v>1020</v>
      </c>
      <c r="D1254" s="22">
        <v>43050</v>
      </c>
      <c r="E1254" s="62"/>
      <c r="F1254" s="63" t="s">
        <v>461</v>
      </c>
      <c r="G1254" s="502" t="s">
        <v>379</v>
      </c>
      <c r="H1254" s="503"/>
      <c r="I1254" s="504"/>
      <c r="J1254" s="23" t="s">
        <v>28</v>
      </c>
      <c r="K1254" s="24"/>
      <c r="L1254" s="25"/>
      <c r="M1254" s="26"/>
    </row>
    <row r="1255" spans="1:13" x14ac:dyDescent="0.2">
      <c r="A1255" s="579"/>
      <c r="B1255" s="58" t="s">
        <v>29</v>
      </c>
      <c r="C1255" s="58" t="s">
        <v>30</v>
      </c>
      <c r="D1255" s="58" t="s">
        <v>31</v>
      </c>
      <c r="E1255" s="554" t="s">
        <v>32</v>
      </c>
      <c r="F1255" s="555"/>
      <c r="G1255" s="556"/>
      <c r="H1255" s="557"/>
      <c r="I1255" s="558"/>
      <c r="J1255" s="27" t="s">
        <v>33</v>
      </c>
      <c r="K1255" s="25"/>
      <c r="L1255" s="28" t="s">
        <v>0</v>
      </c>
      <c r="M1255" s="29">
        <v>2762.46</v>
      </c>
    </row>
    <row r="1256" spans="1:13" x14ac:dyDescent="0.2">
      <c r="A1256" s="579"/>
      <c r="B1256" s="58"/>
      <c r="C1256" s="58"/>
      <c r="D1256" s="58"/>
      <c r="E1256" s="58"/>
      <c r="F1256" s="58"/>
      <c r="G1256" s="59"/>
      <c r="H1256" s="60"/>
      <c r="I1256" s="61"/>
      <c r="J1256" s="30" t="s">
        <v>34</v>
      </c>
      <c r="K1256" s="28"/>
      <c r="L1256" s="28"/>
      <c r="M1256" s="31"/>
    </row>
    <row r="1257" spans="1:13" ht="23.25" thickBot="1" x14ac:dyDescent="0.25">
      <c r="A1257" s="580"/>
      <c r="B1257" s="43" t="s">
        <v>1642</v>
      </c>
      <c r="C1257" s="32" t="s">
        <v>379</v>
      </c>
      <c r="D1257" s="33">
        <v>43054</v>
      </c>
      <c r="E1257" s="34" t="s">
        <v>37</v>
      </c>
      <c r="F1257" s="35" t="s">
        <v>1008</v>
      </c>
      <c r="G1257" s="36"/>
      <c r="H1257" s="37"/>
      <c r="I1257" s="38"/>
      <c r="J1257" s="39" t="s">
        <v>39</v>
      </c>
      <c r="K1257" s="42"/>
      <c r="L1257" s="40"/>
      <c r="M1257" s="41"/>
    </row>
    <row r="1258" spans="1:13" ht="22.5" x14ac:dyDescent="0.2">
      <c r="A1258" s="578">
        <v>304</v>
      </c>
      <c r="B1258" s="57" t="s">
        <v>20</v>
      </c>
      <c r="C1258" s="57" t="s">
        <v>21</v>
      </c>
      <c r="D1258" s="57" t="s">
        <v>22</v>
      </c>
      <c r="E1258" s="470" t="s">
        <v>23</v>
      </c>
      <c r="F1258" s="484"/>
      <c r="G1258" s="470" t="s">
        <v>14</v>
      </c>
      <c r="H1258" s="485"/>
      <c r="I1258" s="18"/>
      <c r="J1258" s="19"/>
      <c r="K1258" s="19"/>
      <c r="L1258" s="19"/>
      <c r="M1258" s="20"/>
    </row>
    <row r="1259" spans="1:13" ht="33.75" customHeight="1" x14ac:dyDescent="0.2">
      <c r="A1259" s="579"/>
      <c r="B1259" s="21" t="s">
        <v>1010</v>
      </c>
      <c r="C1259" s="21" t="s">
        <v>1021</v>
      </c>
      <c r="D1259" s="22">
        <v>43109</v>
      </c>
      <c r="E1259" s="62"/>
      <c r="F1259" s="63" t="s">
        <v>989</v>
      </c>
      <c r="G1259" s="502" t="s">
        <v>544</v>
      </c>
      <c r="H1259" s="503"/>
      <c r="I1259" s="504"/>
      <c r="J1259" s="23" t="s">
        <v>28</v>
      </c>
      <c r="K1259" s="24"/>
      <c r="L1259" s="25" t="s">
        <v>0</v>
      </c>
      <c r="M1259" s="26">
        <v>155</v>
      </c>
    </row>
    <row r="1260" spans="1:13" x14ac:dyDescent="0.2">
      <c r="A1260" s="579"/>
      <c r="B1260" s="58" t="s">
        <v>29</v>
      </c>
      <c r="C1260" s="58" t="s">
        <v>30</v>
      </c>
      <c r="D1260" s="58" t="s">
        <v>31</v>
      </c>
      <c r="E1260" s="554" t="s">
        <v>32</v>
      </c>
      <c r="F1260" s="555"/>
      <c r="G1260" s="556"/>
      <c r="H1260" s="557"/>
      <c r="I1260" s="558"/>
      <c r="J1260" s="27" t="s">
        <v>33</v>
      </c>
      <c r="K1260" s="25"/>
      <c r="L1260" s="28" t="s">
        <v>0</v>
      </c>
      <c r="M1260" s="29">
        <v>358.4</v>
      </c>
    </row>
    <row r="1261" spans="1:13" x14ac:dyDescent="0.2">
      <c r="A1261" s="579"/>
      <c r="B1261" s="58"/>
      <c r="C1261" s="58"/>
      <c r="D1261" s="58"/>
      <c r="E1261" s="58"/>
      <c r="F1261" s="58"/>
      <c r="G1261" s="59"/>
      <c r="H1261" s="60"/>
      <c r="I1261" s="61"/>
      <c r="J1261" s="30" t="s">
        <v>34</v>
      </c>
      <c r="K1261" s="28"/>
      <c r="L1261" s="28" t="s">
        <v>0</v>
      </c>
      <c r="M1261" s="31">
        <v>118</v>
      </c>
    </row>
    <row r="1262" spans="1:13" ht="23.25" thickBot="1" x14ac:dyDescent="0.25">
      <c r="A1262" s="580"/>
      <c r="B1262" s="43" t="s">
        <v>1642</v>
      </c>
      <c r="C1262" s="32" t="s">
        <v>544</v>
      </c>
      <c r="D1262" s="33">
        <v>43110</v>
      </c>
      <c r="E1262" s="34" t="s">
        <v>37</v>
      </c>
      <c r="F1262" s="35" t="s">
        <v>611</v>
      </c>
      <c r="G1262" s="36"/>
      <c r="H1262" s="37"/>
      <c r="I1262" s="38"/>
      <c r="J1262" s="39" t="s">
        <v>39</v>
      </c>
      <c r="K1262" s="42"/>
      <c r="L1262" s="40"/>
      <c r="M1262" s="41"/>
    </row>
    <row r="1263" spans="1:13" ht="22.5" x14ac:dyDescent="0.2">
      <c r="A1263" s="578">
        <v>305</v>
      </c>
      <c r="B1263" s="57" t="s">
        <v>20</v>
      </c>
      <c r="C1263" s="57" t="s">
        <v>21</v>
      </c>
      <c r="D1263" s="57" t="s">
        <v>22</v>
      </c>
      <c r="E1263" s="470" t="s">
        <v>23</v>
      </c>
      <c r="F1263" s="484"/>
      <c r="G1263" s="470" t="s">
        <v>14</v>
      </c>
      <c r="H1263" s="485"/>
      <c r="I1263" s="18"/>
      <c r="J1263" s="19"/>
      <c r="K1263" s="19"/>
      <c r="L1263" s="19"/>
      <c r="M1263" s="20"/>
    </row>
    <row r="1264" spans="1:13" ht="22.5" customHeight="1" x14ac:dyDescent="0.2">
      <c r="A1264" s="579"/>
      <c r="B1264" s="21" t="s">
        <v>1010</v>
      </c>
      <c r="C1264" s="21" t="s">
        <v>1022</v>
      </c>
      <c r="D1264" s="22">
        <v>43125</v>
      </c>
      <c r="E1264" s="62"/>
      <c r="F1264" s="63" t="s">
        <v>1023</v>
      </c>
      <c r="G1264" s="502" t="s">
        <v>1024</v>
      </c>
      <c r="H1264" s="503"/>
      <c r="I1264" s="504"/>
      <c r="J1264" s="23" t="s">
        <v>28</v>
      </c>
      <c r="K1264" s="24"/>
      <c r="L1264" s="25" t="s">
        <v>0</v>
      </c>
      <c r="M1264" s="26">
        <v>201</v>
      </c>
    </row>
    <row r="1265" spans="1:13" ht="13.5" thickBot="1" x14ac:dyDescent="0.25">
      <c r="A1265" s="579"/>
      <c r="B1265" s="58" t="s">
        <v>29</v>
      </c>
      <c r="C1265" s="58" t="s">
        <v>30</v>
      </c>
      <c r="D1265" s="58" t="s">
        <v>31</v>
      </c>
      <c r="E1265" s="554" t="s">
        <v>32</v>
      </c>
      <c r="F1265" s="555"/>
      <c r="G1265" s="556"/>
      <c r="H1265" s="557"/>
      <c r="I1265" s="558"/>
      <c r="J1265" s="27" t="s">
        <v>33</v>
      </c>
      <c r="K1265" s="25"/>
      <c r="L1265" s="40" t="s">
        <v>0</v>
      </c>
      <c r="M1265" s="41">
        <v>727.6</v>
      </c>
    </row>
    <row r="1266" spans="1:13" x14ac:dyDescent="0.2">
      <c r="A1266" s="579"/>
      <c r="B1266" s="58"/>
      <c r="C1266" s="58"/>
      <c r="D1266" s="58"/>
      <c r="E1266" s="58"/>
      <c r="F1266" s="58"/>
      <c r="G1266" s="59"/>
      <c r="H1266" s="60"/>
      <c r="I1266" s="61"/>
      <c r="J1266" s="30" t="s">
        <v>34</v>
      </c>
      <c r="K1266" s="28"/>
      <c r="L1266" s="28"/>
      <c r="M1266" s="31"/>
    </row>
    <row r="1267" spans="1:13" ht="23.25" thickBot="1" x14ac:dyDescent="0.25">
      <c r="A1267" s="580"/>
      <c r="B1267" s="43" t="s">
        <v>1642</v>
      </c>
      <c r="C1267" s="32" t="s">
        <v>1024</v>
      </c>
      <c r="D1267" s="33">
        <v>43126</v>
      </c>
      <c r="E1267" s="34" t="s">
        <v>37</v>
      </c>
      <c r="F1267" s="35" t="s">
        <v>652</v>
      </c>
      <c r="G1267" s="36"/>
      <c r="H1267" s="37"/>
      <c r="I1267" s="38"/>
      <c r="J1267" s="39" t="s">
        <v>39</v>
      </c>
      <c r="K1267" s="42"/>
      <c r="L1267" s="40"/>
      <c r="M1267" s="41"/>
    </row>
    <row r="1268" spans="1:13" ht="22.5" x14ac:dyDescent="0.2">
      <c r="A1268" s="578">
        <v>306</v>
      </c>
      <c r="B1268" s="57" t="s">
        <v>20</v>
      </c>
      <c r="C1268" s="57" t="s">
        <v>21</v>
      </c>
      <c r="D1268" s="57" t="s">
        <v>22</v>
      </c>
      <c r="E1268" s="470" t="s">
        <v>23</v>
      </c>
      <c r="F1268" s="484"/>
      <c r="G1268" s="470" t="s">
        <v>14</v>
      </c>
      <c r="H1268" s="485"/>
      <c r="I1268" s="18"/>
      <c r="J1268" s="19"/>
      <c r="K1268" s="19"/>
      <c r="L1268" s="19"/>
      <c r="M1268" s="20"/>
    </row>
    <row r="1269" spans="1:13" ht="33.75" customHeight="1" x14ac:dyDescent="0.2">
      <c r="A1269" s="579"/>
      <c r="B1269" s="21" t="s">
        <v>1010</v>
      </c>
      <c r="C1269" s="21" t="s">
        <v>1025</v>
      </c>
      <c r="D1269" s="22">
        <v>43132</v>
      </c>
      <c r="E1269" s="62"/>
      <c r="F1269" s="63" t="s">
        <v>966</v>
      </c>
      <c r="G1269" s="502" t="s">
        <v>1026</v>
      </c>
      <c r="H1269" s="503"/>
      <c r="I1269" s="504"/>
      <c r="J1269" s="23" t="s">
        <v>28</v>
      </c>
      <c r="K1269" s="24"/>
      <c r="L1269" s="25" t="s">
        <v>0</v>
      </c>
      <c r="M1269" s="26">
        <v>137</v>
      </c>
    </row>
    <row r="1270" spans="1:13" x14ac:dyDescent="0.2">
      <c r="A1270" s="579"/>
      <c r="B1270" s="58" t="s">
        <v>29</v>
      </c>
      <c r="C1270" s="58" t="s">
        <v>30</v>
      </c>
      <c r="D1270" s="58" t="s">
        <v>31</v>
      </c>
      <c r="E1270" s="554" t="s">
        <v>32</v>
      </c>
      <c r="F1270" s="555"/>
      <c r="G1270" s="556"/>
      <c r="H1270" s="557"/>
      <c r="I1270" s="558"/>
      <c r="J1270" s="27" t="s">
        <v>33</v>
      </c>
      <c r="K1270" s="25"/>
      <c r="L1270" s="28"/>
      <c r="M1270" s="29"/>
    </row>
    <row r="1271" spans="1:13" x14ac:dyDescent="0.2">
      <c r="A1271" s="579"/>
      <c r="B1271" s="58"/>
      <c r="C1271" s="58"/>
      <c r="D1271" s="58"/>
      <c r="E1271" s="58"/>
      <c r="F1271" s="58"/>
      <c r="G1271" s="59"/>
      <c r="H1271" s="60"/>
      <c r="I1271" s="61"/>
      <c r="J1271" s="30" t="s">
        <v>34</v>
      </c>
      <c r="K1271" s="28"/>
      <c r="L1271" s="28"/>
      <c r="M1271" s="31"/>
    </row>
    <row r="1272" spans="1:13" ht="23.25" thickBot="1" x14ac:dyDescent="0.25">
      <c r="A1272" s="580"/>
      <c r="B1272" s="43" t="s">
        <v>1642</v>
      </c>
      <c r="C1272" s="32" t="s">
        <v>1026</v>
      </c>
      <c r="D1272" s="33">
        <v>43133</v>
      </c>
      <c r="E1272" s="34" t="s">
        <v>37</v>
      </c>
      <c r="F1272" s="35" t="s">
        <v>90</v>
      </c>
      <c r="G1272" s="36"/>
      <c r="H1272" s="37"/>
      <c r="I1272" s="38"/>
      <c r="J1272" s="39" t="s">
        <v>39</v>
      </c>
      <c r="K1272" s="42"/>
      <c r="L1272" s="40" t="s">
        <v>0</v>
      </c>
      <c r="M1272" s="41">
        <v>214.6</v>
      </c>
    </row>
    <row r="1273" spans="1:13" ht="22.5" x14ac:dyDescent="0.2">
      <c r="A1273" s="578">
        <v>307</v>
      </c>
      <c r="B1273" s="57" t="s">
        <v>20</v>
      </c>
      <c r="C1273" s="57" t="s">
        <v>21</v>
      </c>
      <c r="D1273" s="57" t="s">
        <v>22</v>
      </c>
      <c r="E1273" s="470" t="s">
        <v>23</v>
      </c>
      <c r="F1273" s="484"/>
      <c r="G1273" s="470" t="s">
        <v>14</v>
      </c>
      <c r="H1273" s="485"/>
      <c r="I1273" s="18"/>
      <c r="J1273" s="19"/>
      <c r="K1273" s="19"/>
      <c r="L1273" s="19"/>
      <c r="M1273" s="20"/>
    </row>
    <row r="1274" spans="1:13" ht="112.5" x14ac:dyDescent="0.2">
      <c r="A1274" s="579"/>
      <c r="B1274" s="21" t="s">
        <v>1010</v>
      </c>
      <c r="C1274" s="21" t="s">
        <v>1027</v>
      </c>
      <c r="D1274" s="22">
        <v>43174</v>
      </c>
      <c r="E1274" s="62"/>
      <c r="F1274" s="63" t="s">
        <v>1028</v>
      </c>
      <c r="G1274" s="502" t="s">
        <v>1029</v>
      </c>
      <c r="H1274" s="503"/>
      <c r="I1274" s="504"/>
      <c r="J1274" s="23" t="s">
        <v>28</v>
      </c>
      <c r="K1274" s="24"/>
      <c r="L1274" s="25" t="s">
        <v>0</v>
      </c>
      <c r="M1274" s="26">
        <v>139</v>
      </c>
    </row>
    <row r="1275" spans="1:13" x14ac:dyDescent="0.2">
      <c r="A1275" s="579"/>
      <c r="B1275" s="58" t="s">
        <v>29</v>
      </c>
      <c r="C1275" s="58" t="s">
        <v>30</v>
      </c>
      <c r="D1275" s="58" t="s">
        <v>31</v>
      </c>
      <c r="E1275" s="554" t="s">
        <v>32</v>
      </c>
      <c r="F1275" s="555"/>
      <c r="G1275" s="556"/>
      <c r="H1275" s="557"/>
      <c r="I1275" s="558"/>
      <c r="J1275" s="27" t="s">
        <v>33</v>
      </c>
      <c r="K1275" s="25"/>
      <c r="L1275" s="28" t="s">
        <v>0</v>
      </c>
      <c r="M1275" s="29">
        <v>707.6</v>
      </c>
    </row>
    <row r="1276" spans="1:13" x14ac:dyDescent="0.2">
      <c r="A1276" s="579"/>
      <c r="B1276" s="58"/>
      <c r="C1276" s="58"/>
      <c r="D1276" s="58"/>
      <c r="E1276" s="58"/>
      <c r="F1276" s="58"/>
      <c r="G1276" s="59"/>
      <c r="H1276" s="60"/>
      <c r="I1276" s="61"/>
      <c r="J1276" s="30" t="s">
        <v>34</v>
      </c>
      <c r="K1276" s="28"/>
      <c r="L1276" s="28"/>
      <c r="M1276" s="31"/>
    </row>
    <row r="1277" spans="1:13" ht="23.25" thickBot="1" x14ac:dyDescent="0.25">
      <c r="A1277" s="580"/>
      <c r="B1277" s="43" t="s">
        <v>1642</v>
      </c>
      <c r="C1277" s="32" t="s">
        <v>1029</v>
      </c>
      <c r="D1277" s="33">
        <v>43175</v>
      </c>
      <c r="E1277" s="34" t="s">
        <v>37</v>
      </c>
      <c r="F1277" s="35" t="s">
        <v>193</v>
      </c>
      <c r="G1277" s="36"/>
      <c r="H1277" s="37"/>
      <c r="I1277" s="38"/>
      <c r="J1277" s="39" t="s">
        <v>39</v>
      </c>
      <c r="K1277" s="42"/>
      <c r="L1277" s="40" t="s">
        <v>0</v>
      </c>
      <c r="M1277" s="41">
        <v>5.91</v>
      </c>
    </row>
    <row r="1278" spans="1:13" ht="22.5" x14ac:dyDescent="0.2">
      <c r="A1278" s="578">
        <v>308</v>
      </c>
      <c r="B1278" s="57" t="s">
        <v>20</v>
      </c>
      <c r="C1278" s="57" t="s">
        <v>21</v>
      </c>
      <c r="D1278" s="57" t="s">
        <v>22</v>
      </c>
      <c r="E1278" s="470" t="s">
        <v>23</v>
      </c>
      <c r="F1278" s="484"/>
      <c r="G1278" s="470" t="s">
        <v>14</v>
      </c>
      <c r="H1278" s="485"/>
      <c r="I1278" s="18"/>
      <c r="J1278" s="19"/>
      <c r="K1278" s="19"/>
      <c r="L1278" s="19"/>
      <c r="M1278" s="20"/>
    </row>
    <row r="1279" spans="1:13" ht="78.75" x14ac:dyDescent="0.2">
      <c r="A1279" s="579"/>
      <c r="B1279" s="21" t="s">
        <v>1030</v>
      </c>
      <c r="C1279" s="21" t="s">
        <v>1031</v>
      </c>
      <c r="D1279" s="22">
        <v>43158</v>
      </c>
      <c r="E1279" s="62"/>
      <c r="F1279" s="63" t="s">
        <v>56</v>
      </c>
      <c r="G1279" s="502" t="s">
        <v>1032</v>
      </c>
      <c r="H1279" s="503"/>
      <c r="I1279" s="504"/>
      <c r="J1279" s="23" t="s">
        <v>28</v>
      </c>
      <c r="K1279" s="24"/>
      <c r="L1279" s="25"/>
      <c r="M1279" s="26"/>
    </row>
    <row r="1280" spans="1:13" x14ac:dyDescent="0.2">
      <c r="A1280" s="579"/>
      <c r="B1280" s="58" t="s">
        <v>29</v>
      </c>
      <c r="C1280" s="58" t="s">
        <v>30</v>
      </c>
      <c r="D1280" s="58" t="s">
        <v>31</v>
      </c>
      <c r="E1280" s="554" t="s">
        <v>32</v>
      </c>
      <c r="F1280" s="555"/>
      <c r="G1280" s="556"/>
      <c r="H1280" s="557"/>
      <c r="I1280" s="558"/>
      <c r="J1280" s="27" t="s">
        <v>33</v>
      </c>
      <c r="K1280" s="25"/>
      <c r="L1280" s="28" t="s">
        <v>0</v>
      </c>
      <c r="M1280" s="29">
        <v>658.59</v>
      </c>
    </row>
    <row r="1281" spans="1:13" x14ac:dyDescent="0.2">
      <c r="A1281" s="579"/>
      <c r="B1281" s="58"/>
      <c r="C1281" s="58"/>
      <c r="D1281" s="58"/>
      <c r="E1281" s="58"/>
      <c r="F1281" s="58"/>
      <c r="G1281" s="59"/>
      <c r="H1281" s="60"/>
      <c r="I1281" s="61"/>
      <c r="J1281" s="30" t="s">
        <v>34</v>
      </c>
      <c r="K1281" s="28"/>
      <c r="L1281" s="28"/>
      <c r="M1281" s="31"/>
    </row>
    <row r="1282" spans="1:13" ht="23.25" thickBot="1" x14ac:dyDescent="0.25">
      <c r="A1282" s="580"/>
      <c r="B1282" s="43" t="s">
        <v>1676</v>
      </c>
      <c r="C1282" s="32" t="s">
        <v>1032</v>
      </c>
      <c r="D1282" s="33">
        <v>43158</v>
      </c>
      <c r="E1282" s="34" t="s">
        <v>37</v>
      </c>
      <c r="F1282" s="35" t="s">
        <v>986</v>
      </c>
      <c r="G1282" s="36"/>
      <c r="H1282" s="37"/>
      <c r="I1282" s="38"/>
      <c r="J1282" s="39" t="s">
        <v>39</v>
      </c>
      <c r="K1282" s="42"/>
      <c r="L1282" s="40" t="s">
        <v>0</v>
      </c>
      <c r="M1282" s="41">
        <v>58.68</v>
      </c>
    </row>
    <row r="1283" spans="1:13" ht="22.5" x14ac:dyDescent="0.2">
      <c r="A1283" s="578">
        <v>309</v>
      </c>
      <c r="B1283" s="57" t="s">
        <v>20</v>
      </c>
      <c r="C1283" s="57" t="s">
        <v>21</v>
      </c>
      <c r="D1283" s="57" t="s">
        <v>22</v>
      </c>
      <c r="E1283" s="470" t="s">
        <v>23</v>
      </c>
      <c r="F1283" s="484"/>
      <c r="G1283" s="470" t="s">
        <v>14</v>
      </c>
      <c r="H1283" s="485"/>
      <c r="I1283" s="18"/>
      <c r="J1283" s="19"/>
      <c r="K1283" s="19"/>
      <c r="L1283" s="19"/>
      <c r="M1283" s="20"/>
    </row>
    <row r="1284" spans="1:13" ht="45" customHeight="1" x14ac:dyDescent="0.2">
      <c r="A1284" s="579"/>
      <c r="B1284" s="21" t="s">
        <v>1033</v>
      </c>
      <c r="C1284" s="21" t="s">
        <v>1034</v>
      </c>
      <c r="D1284" s="22">
        <v>43012</v>
      </c>
      <c r="E1284" s="62"/>
      <c r="F1284" s="63" t="s">
        <v>692</v>
      </c>
      <c r="G1284" s="502" t="s">
        <v>976</v>
      </c>
      <c r="H1284" s="503"/>
      <c r="I1284" s="504"/>
      <c r="J1284" s="23" t="s">
        <v>28</v>
      </c>
      <c r="K1284" s="24"/>
      <c r="L1284" s="25" t="s">
        <v>0</v>
      </c>
      <c r="M1284" s="26">
        <v>306</v>
      </c>
    </row>
    <row r="1285" spans="1:13" x14ac:dyDescent="0.2">
      <c r="A1285" s="579"/>
      <c r="B1285" s="58" t="s">
        <v>29</v>
      </c>
      <c r="C1285" s="58" t="s">
        <v>30</v>
      </c>
      <c r="D1285" s="58" t="s">
        <v>31</v>
      </c>
      <c r="E1285" s="554" t="s">
        <v>32</v>
      </c>
      <c r="F1285" s="555"/>
      <c r="G1285" s="556"/>
      <c r="H1285" s="557"/>
      <c r="I1285" s="558"/>
      <c r="J1285" s="27" t="s">
        <v>33</v>
      </c>
      <c r="K1285" s="25"/>
      <c r="L1285" s="28" t="s">
        <v>0</v>
      </c>
      <c r="M1285" s="29">
        <v>794.4</v>
      </c>
    </row>
    <row r="1286" spans="1:13" x14ac:dyDescent="0.2">
      <c r="A1286" s="579"/>
      <c r="B1286" s="58"/>
      <c r="C1286" s="58"/>
      <c r="D1286" s="58"/>
      <c r="E1286" s="58"/>
      <c r="F1286" s="58"/>
      <c r="G1286" s="59"/>
      <c r="H1286" s="60"/>
      <c r="I1286" s="61"/>
      <c r="J1286" s="30" t="s">
        <v>1705</v>
      </c>
      <c r="K1286" s="28"/>
      <c r="L1286" s="28" t="s">
        <v>0</v>
      </c>
      <c r="M1286" s="31">
        <v>665</v>
      </c>
    </row>
    <row r="1287" spans="1:13" ht="23.25" thickBot="1" x14ac:dyDescent="0.25">
      <c r="A1287" s="580"/>
      <c r="B1287" s="43" t="s">
        <v>1677</v>
      </c>
      <c r="C1287" s="32" t="s">
        <v>976</v>
      </c>
      <c r="D1287" s="33">
        <v>43015</v>
      </c>
      <c r="E1287" s="34" t="s">
        <v>37</v>
      </c>
      <c r="F1287" s="35" t="s">
        <v>1035</v>
      </c>
      <c r="G1287" s="36"/>
      <c r="H1287" s="37"/>
      <c r="I1287" s="38"/>
      <c r="J1287" s="39" t="s">
        <v>39</v>
      </c>
      <c r="K1287" s="42"/>
      <c r="L1287" s="40" t="s">
        <v>0</v>
      </c>
      <c r="M1287" s="41">
        <f>19.51+19.51</f>
        <v>39.020000000000003</v>
      </c>
    </row>
    <row r="1288" spans="1:13" ht="22.5" x14ac:dyDescent="0.2">
      <c r="A1288" s="578">
        <v>310</v>
      </c>
      <c r="B1288" s="57" t="s">
        <v>20</v>
      </c>
      <c r="C1288" s="57" t="s">
        <v>21</v>
      </c>
      <c r="D1288" s="57" t="s">
        <v>22</v>
      </c>
      <c r="E1288" s="470" t="s">
        <v>23</v>
      </c>
      <c r="F1288" s="484"/>
      <c r="G1288" s="470" t="s">
        <v>14</v>
      </c>
      <c r="H1288" s="485"/>
      <c r="I1288" s="18"/>
      <c r="J1288" s="19"/>
      <c r="K1288" s="19"/>
      <c r="L1288" s="19"/>
      <c r="M1288" s="20"/>
    </row>
    <row r="1289" spans="1:13" ht="90" x14ac:dyDescent="0.2">
      <c r="A1289" s="579"/>
      <c r="B1289" s="21" t="s">
        <v>1033</v>
      </c>
      <c r="C1289" s="21" t="s">
        <v>1036</v>
      </c>
      <c r="D1289" s="22">
        <v>43037</v>
      </c>
      <c r="E1289" s="62"/>
      <c r="F1289" s="63" t="s">
        <v>1037</v>
      </c>
      <c r="G1289" s="502" t="s">
        <v>1038</v>
      </c>
      <c r="H1289" s="503"/>
      <c r="I1289" s="504"/>
      <c r="J1289" s="23" t="s">
        <v>28</v>
      </c>
      <c r="K1289" s="24"/>
      <c r="L1289" s="25" t="s">
        <v>0</v>
      </c>
      <c r="M1289" s="26">
        <v>278</v>
      </c>
    </row>
    <row r="1290" spans="1:13" x14ac:dyDescent="0.2">
      <c r="A1290" s="579"/>
      <c r="B1290" s="58" t="s">
        <v>29</v>
      </c>
      <c r="C1290" s="58" t="s">
        <v>30</v>
      </c>
      <c r="D1290" s="58" t="s">
        <v>31</v>
      </c>
      <c r="E1290" s="554" t="s">
        <v>32</v>
      </c>
      <c r="F1290" s="555"/>
      <c r="G1290" s="556"/>
      <c r="H1290" s="557"/>
      <c r="I1290" s="558"/>
      <c r="J1290" s="27" t="s">
        <v>33</v>
      </c>
      <c r="K1290" s="25"/>
      <c r="L1290" s="28" t="s">
        <v>0</v>
      </c>
      <c r="M1290" s="29">
        <v>350.4</v>
      </c>
    </row>
    <row r="1291" spans="1:13" x14ac:dyDescent="0.2">
      <c r="A1291" s="579"/>
      <c r="B1291" s="58"/>
      <c r="C1291" s="58"/>
      <c r="D1291" s="58"/>
      <c r="E1291" s="58"/>
      <c r="F1291" s="58"/>
      <c r="G1291" s="59"/>
      <c r="H1291" s="60"/>
      <c r="I1291" s="61"/>
      <c r="J1291" s="30" t="s">
        <v>34</v>
      </c>
      <c r="K1291" s="28"/>
      <c r="L1291" s="28" t="s">
        <v>0</v>
      </c>
      <c r="M1291" s="31">
        <v>45</v>
      </c>
    </row>
    <row r="1292" spans="1:13" x14ac:dyDescent="0.2">
      <c r="A1292" s="579"/>
      <c r="B1292" s="68"/>
      <c r="C1292" s="68"/>
      <c r="D1292" s="68"/>
      <c r="E1292" s="69"/>
      <c r="F1292" s="70"/>
      <c r="G1292" s="65"/>
      <c r="H1292" s="66"/>
      <c r="I1292" s="67"/>
      <c r="J1292" s="30" t="s">
        <v>1705</v>
      </c>
      <c r="K1292" s="28"/>
      <c r="L1292" s="28" t="s">
        <v>0</v>
      </c>
      <c r="M1292" s="31">
        <v>770</v>
      </c>
    </row>
    <row r="1293" spans="1:13" ht="23.25" thickBot="1" x14ac:dyDescent="0.25">
      <c r="A1293" s="580"/>
      <c r="B1293" s="43" t="s">
        <v>1677</v>
      </c>
      <c r="C1293" s="32" t="s">
        <v>1038</v>
      </c>
      <c r="D1293" s="33">
        <v>43039</v>
      </c>
      <c r="E1293" s="34" t="s">
        <v>37</v>
      </c>
      <c r="F1293" s="35" t="s">
        <v>1039</v>
      </c>
      <c r="G1293" s="36"/>
      <c r="H1293" s="37"/>
      <c r="I1293" s="38"/>
      <c r="J1293" s="39" t="s">
        <v>39</v>
      </c>
      <c r="K1293" s="42"/>
      <c r="L1293" s="40" t="s">
        <v>0</v>
      </c>
      <c r="M1293" s="41">
        <f>857.56-45-770</f>
        <v>42.559999999999945</v>
      </c>
    </row>
    <row r="1294" spans="1:13" ht="22.5" x14ac:dyDescent="0.2">
      <c r="A1294" s="578">
        <v>311</v>
      </c>
      <c r="B1294" s="57" t="s">
        <v>20</v>
      </c>
      <c r="C1294" s="57" t="s">
        <v>21</v>
      </c>
      <c r="D1294" s="57" t="s">
        <v>22</v>
      </c>
      <c r="E1294" s="470" t="s">
        <v>23</v>
      </c>
      <c r="F1294" s="484"/>
      <c r="G1294" s="470" t="s">
        <v>14</v>
      </c>
      <c r="H1294" s="485"/>
      <c r="I1294" s="18"/>
      <c r="J1294" s="19"/>
      <c r="K1294" s="19"/>
      <c r="L1294" s="19"/>
      <c r="M1294" s="20"/>
    </row>
    <row r="1295" spans="1:13" ht="67.5" customHeight="1" x14ac:dyDescent="0.2">
      <c r="A1295" s="579"/>
      <c r="B1295" s="21" t="s">
        <v>1033</v>
      </c>
      <c r="C1295" s="21" t="s">
        <v>1040</v>
      </c>
      <c r="D1295" s="22">
        <v>43047</v>
      </c>
      <c r="E1295" s="62"/>
      <c r="F1295" s="63" t="s">
        <v>467</v>
      </c>
      <c r="G1295" s="502" t="s">
        <v>1005</v>
      </c>
      <c r="H1295" s="503"/>
      <c r="I1295" s="504"/>
      <c r="J1295" s="23" t="s">
        <v>28</v>
      </c>
      <c r="K1295" s="24"/>
      <c r="L1295" s="25" t="s">
        <v>0</v>
      </c>
      <c r="M1295" s="26">
        <v>189</v>
      </c>
    </row>
    <row r="1296" spans="1:13" x14ac:dyDescent="0.2">
      <c r="A1296" s="579"/>
      <c r="B1296" s="58" t="s">
        <v>29</v>
      </c>
      <c r="C1296" s="58" t="s">
        <v>30</v>
      </c>
      <c r="D1296" s="58" t="s">
        <v>31</v>
      </c>
      <c r="E1296" s="554" t="s">
        <v>32</v>
      </c>
      <c r="F1296" s="555"/>
      <c r="G1296" s="556"/>
      <c r="H1296" s="557"/>
      <c r="I1296" s="558"/>
      <c r="J1296" s="27" t="s">
        <v>33</v>
      </c>
      <c r="K1296" s="25"/>
      <c r="L1296" s="28" t="s">
        <v>0</v>
      </c>
      <c r="M1296" s="29">
        <v>418.4</v>
      </c>
    </row>
    <row r="1297" spans="1:13" x14ac:dyDescent="0.2">
      <c r="A1297" s="579"/>
      <c r="B1297" s="58"/>
      <c r="C1297" s="58"/>
      <c r="D1297" s="58"/>
      <c r="E1297" s="58"/>
      <c r="F1297" s="58"/>
      <c r="G1297" s="59"/>
      <c r="H1297" s="60"/>
      <c r="I1297" s="61"/>
      <c r="J1297" s="30" t="s">
        <v>34</v>
      </c>
      <c r="K1297" s="28"/>
      <c r="L1297" s="28"/>
      <c r="M1297" s="31"/>
    </row>
    <row r="1298" spans="1:13" ht="23.25" thickBot="1" x14ac:dyDescent="0.25">
      <c r="A1298" s="580"/>
      <c r="B1298" s="43" t="s">
        <v>1677</v>
      </c>
      <c r="C1298" s="32" t="s">
        <v>1005</v>
      </c>
      <c r="D1298" s="33">
        <v>43048</v>
      </c>
      <c r="E1298" s="34" t="s">
        <v>37</v>
      </c>
      <c r="F1298" s="35" t="s">
        <v>1041</v>
      </c>
      <c r="G1298" s="36"/>
      <c r="H1298" s="37"/>
      <c r="I1298" s="38"/>
      <c r="J1298" s="39" t="s">
        <v>39</v>
      </c>
      <c r="K1298" s="42"/>
      <c r="L1298" s="40" t="s">
        <v>0</v>
      </c>
      <c r="M1298" s="41">
        <v>29.3</v>
      </c>
    </row>
    <row r="1299" spans="1:13" ht="22.5" x14ac:dyDescent="0.2">
      <c r="A1299" s="578">
        <v>312</v>
      </c>
      <c r="B1299" s="57" t="s">
        <v>20</v>
      </c>
      <c r="C1299" s="57" t="s">
        <v>21</v>
      </c>
      <c r="D1299" s="57" t="s">
        <v>22</v>
      </c>
      <c r="E1299" s="470" t="s">
        <v>23</v>
      </c>
      <c r="F1299" s="484"/>
      <c r="G1299" s="470" t="s">
        <v>14</v>
      </c>
      <c r="H1299" s="485"/>
      <c r="I1299" s="18"/>
      <c r="J1299" s="19"/>
      <c r="K1299" s="19"/>
      <c r="L1299" s="19"/>
      <c r="M1299" s="20"/>
    </row>
    <row r="1300" spans="1:13" ht="90" x14ac:dyDescent="0.2">
      <c r="A1300" s="579"/>
      <c r="B1300" s="21" t="s">
        <v>1033</v>
      </c>
      <c r="C1300" s="21" t="s">
        <v>1042</v>
      </c>
      <c r="D1300" s="22">
        <v>43127</v>
      </c>
      <c r="E1300" s="62"/>
      <c r="F1300" s="63" t="s">
        <v>511</v>
      </c>
      <c r="G1300" s="502" t="s">
        <v>512</v>
      </c>
      <c r="H1300" s="503"/>
      <c r="I1300" s="504"/>
      <c r="J1300" s="23" t="s">
        <v>28</v>
      </c>
      <c r="K1300" s="24"/>
      <c r="L1300" s="25" t="s">
        <v>0</v>
      </c>
      <c r="M1300" s="26">
        <v>310</v>
      </c>
    </row>
    <row r="1301" spans="1:13" x14ac:dyDescent="0.2">
      <c r="A1301" s="579"/>
      <c r="B1301" s="58" t="s">
        <v>29</v>
      </c>
      <c r="C1301" s="58" t="s">
        <v>30</v>
      </c>
      <c r="D1301" s="58" t="s">
        <v>31</v>
      </c>
      <c r="E1301" s="554" t="s">
        <v>32</v>
      </c>
      <c r="F1301" s="555"/>
      <c r="G1301" s="556"/>
      <c r="H1301" s="557"/>
      <c r="I1301" s="558"/>
      <c r="J1301" s="27" t="s">
        <v>33</v>
      </c>
      <c r="K1301" s="25"/>
      <c r="L1301" s="28" t="s">
        <v>0</v>
      </c>
      <c r="M1301" s="29">
        <v>247.41</v>
      </c>
    </row>
    <row r="1302" spans="1:13" x14ac:dyDescent="0.2">
      <c r="A1302" s="579"/>
      <c r="B1302" s="58"/>
      <c r="C1302" s="58"/>
      <c r="D1302" s="58"/>
      <c r="E1302" s="58"/>
      <c r="F1302" s="58"/>
      <c r="G1302" s="59"/>
      <c r="H1302" s="60"/>
      <c r="I1302" s="61"/>
      <c r="J1302" s="30" t="s">
        <v>34</v>
      </c>
      <c r="K1302" s="28"/>
      <c r="L1302" s="28" t="s">
        <v>0</v>
      </c>
      <c r="M1302" s="31">
        <v>46</v>
      </c>
    </row>
    <row r="1303" spans="1:13" ht="23.25" thickBot="1" x14ac:dyDescent="0.25">
      <c r="A1303" s="580"/>
      <c r="B1303" s="43" t="s">
        <v>1677</v>
      </c>
      <c r="C1303" s="32" t="s">
        <v>512</v>
      </c>
      <c r="D1303" s="33">
        <v>43129</v>
      </c>
      <c r="E1303" s="34" t="s">
        <v>37</v>
      </c>
      <c r="F1303" s="35" t="s">
        <v>1043</v>
      </c>
      <c r="G1303" s="36"/>
      <c r="H1303" s="37"/>
      <c r="I1303" s="38"/>
      <c r="J1303" s="39" t="s">
        <v>39</v>
      </c>
      <c r="K1303" s="42"/>
      <c r="L1303" s="40" t="s">
        <v>0</v>
      </c>
      <c r="M1303" s="41">
        <v>46.5</v>
      </c>
    </row>
    <row r="1304" spans="1:13" ht="22.5" x14ac:dyDescent="0.2">
      <c r="A1304" s="578">
        <v>313</v>
      </c>
      <c r="B1304" s="57" t="s">
        <v>20</v>
      </c>
      <c r="C1304" s="57" t="s">
        <v>21</v>
      </c>
      <c r="D1304" s="57" t="s">
        <v>22</v>
      </c>
      <c r="E1304" s="470" t="s">
        <v>23</v>
      </c>
      <c r="F1304" s="484"/>
      <c r="G1304" s="470" t="s">
        <v>14</v>
      </c>
      <c r="H1304" s="485"/>
      <c r="I1304" s="18"/>
      <c r="J1304" s="19"/>
      <c r="K1304" s="19"/>
      <c r="L1304" s="19"/>
      <c r="M1304" s="20"/>
    </row>
    <row r="1305" spans="1:13" ht="168.75" x14ac:dyDescent="0.2">
      <c r="A1305" s="579"/>
      <c r="B1305" s="21" t="s">
        <v>1044</v>
      </c>
      <c r="C1305" s="21" t="s">
        <v>1045</v>
      </c>
      <c r="D1305" s="22">
        <v>43170</v>
      </c>
      <c r="E1305" s="62"/>
      <c r="F1305" s="63" t="s">
        <v>461</v>
      </c>
      <c r="G1305" s="502" t="s">
        <v>379</v>
      </c>
      <c r="H1305" s="503"/>
      <c r="I1305" s="504"/>
      <c r="J1305" s="23" t="s">
        <v>28</v>
      </c>
      <c r="K1305" s="24"/>
      <c r="L1305" s="25" t="s">
        <v>0</v>
      </c>
      <c r="M1305" s="26">
        <v>963</v>
      </c>
    </row>
    <row r="1306" spans="1:13" x14ac:dyDescent="0.2">
      <c r="A1306" s="579"/>
      <c r="B1306" s="58" t="s">
        <v>29</v>
      </c>
      <c r="C1306" s="58" t="s">
        <v>30</v>
      </c>
      <c r="D1306" s="58" t="s">
        <v>31</v>
      </c>
      <c r="E1306" s="554" t="s">
        <v>32</v>
      </c>
      <c r="F1306" s="555"/>
      <c r="G1306" s="556"/>
      <c r="H1306" s="557"/>
      <c r="I1306" s="558"/>
      <c r="J1306" s="27" t="s">
        <v>33</v>
      </c>
      <c r="K1306" s="25"/>
      <c r="L1306" s="28" t="s">
        <v>0</v>
      </c>
      <c r="M1306" s="29">
        <v>2840.27</v>
      </c>
    </row>
    <row r="1307" spans="1:13" ht="13.5" thickBot="1" x14ac:dyDescent="0.25">
      <c r="A1307" s="579"/>
      <c r="B1307" s="58"/>
      <c r="C1307" s="58"/>
      <c r="D1307" s="58"/>
      <c r="E1307" s="58"/>
      <c r="F1307" s="58"/>
      <c r="G1307" s="59"/>
      <c r="H1307" s="60"/>
      <c r="I1307" s="61"/>
      <c r="J1307" s="30" t="s">
        <v>34</v>
      </c>
      <c r="K1307" s="28"/>
      <c r="L1307" s="40" t="s">
        <v>0</v>
      </c>
      <c r="M1307" s="41">
        <v>378</v>
      </c>
    </row>
    <row r="1308" spans="1:13" ht="23.25" thickBot="1" x14ac:dyDescent="0.25">
      <c r="A1308" s="580"/>
      <c r="B1308" s="43" t="s">
        <v>1655</v>
      </c>
      <c r="C1308" s="32" t="s">
        <v>379</v>
      </c>
      <c r="D1308" s="33">
        <v>43174</v>
      </c>
      <c r="E1308" s="34" t="s">
        <v>37</v>
      </c>
      <c r="F1308" s="35" t="s">
        <v>1046</v>
      </c>
      <c r="G1308" s="36"/>
      <c r="H1308" s="37"/>
      <c r="I1308" s="38"/>
      <c r="J1308" s="39" t="s">
        <v>39</v>
      </c>
      <c r="K1308" s="42"/>
      <c r="L1308" s="40"/>
      <c r="M1308" s="41"/>
    </row>
    <row r="1309" spans="1:13" ht="22.5" x14ac:dyDescent="0.2">
      <c r="A1309" s="578">
        <v>314</v>
      </c>
      <c r="B1309" s="57" t="s">
        <v>20</v>
      </c>
      <c r="C1309" s="57" t="s">
        <v>21</v>
      </c>
      <c r="D1309" s="57" t="s">
        <v>22</v>
      </c>
      <c r="E1309" s="470" t="s">
        <v>23</v>
      </c>
      <c r="F1309" s="484"/>
      <c r="G1309" s="470" t="s">
        <v>14</v>
      </c>
      <c r="H1309" s="485"/>
      <c r="I1309" s="18"/>
      <c r="J1309" s="19"/>
      <c r="K1309" s="19"/>
      <c r="L1309" s="19"/>
      <c r="M1309" s="20"/>
    </row>
    <row r="1310" spans="1:13" ht="67.5" x14ac:dyDescent="0.2">
      <c r="A1310" s="579"/>
      <c r="B1310" s="21" t="s">
        <v>1047</v>
      </c>
      <c r="C1310" s="21" t="s">
        <v>1048</v>
      </c>
      <c r="D1310" s="22">
        <v>43181</v>
      </c>
      <c r="E1310" s="62"/>
      <c r="F1310" s="63" t="s">
        <v>1049</v>
      </c>
      <c r="G1310" s="502" t="s">
        <v>1050</v>
      </c>
      <c r="H1310" s="503"/>
      <c r="I1310" s="504"/>
      <c r="J1310" s="23" t="s">
        <v>28</v>
      </c>
      <c r="K1310" s="24"/>
      <c r="L1310" s="25" t="s">
        <v>0</v>
      </c>
      <c r="M1310" s="26">
        <v>129</v>
      </c>
    </row>
    <row r="1311" spans="1:13" x14ac:dyDescent="0.2">
      <c r="A1311" s="579"/>
      <c r="B1311" s="58" t="s">
        <v>29</v>
      </c>
      <c r="C1311" s="58" t="s">
        <v>30</v>
      </c>
      <c r="D1311" s="58" t="s">
        <v>31</v>
      </c>
      <c r="E1311" s="554" t="s">
        <v>32</v>
      </c>
      <c r="F1311" s="555"/>
      <c r="G1311" s="556"/>
      <c r="H1311" s="557"/>
      <c r="I1311" s="558"/>
      <c r="J1311" s="27" t="s">
        <v>33</v>
      </c>
      <c r="K1311" s="25"/>
      <c r="L1311" s="28" t="s">
        <v>0</v>
      </c>
      <c r="M1311" s="29">
        <v>475.6</v>
      </c>
    </row>
    <row r="1312" spans="1:13" x14ac:dyDescent="0.2">
      <c r="A1312" s="579"/>
      <c r="B1312" s="58"/>
      <c r="C1312" s="58"/>
      <c r="D1312" s="58"/>
      <c r="E1312" s="58"/>
      <c r="F1312" s="58"/>
      <c r="G1312" s="59"/>
      <c r="H1312" s="60"/>
      <c r="I1312" s="61"/>
      <c r="J1312" s="30" t="s">
        <v>34</v>
      </c>
      <c r="K1312" s="28"/>
      <c r="L1312" s="28"/>
      <c r="M1312" s="31"/>
    </row>
    <row r="1313" spans="1:13" ht="23.25" thickBot="1" x14ac:dyDescent="0.25">
      <c r="A1313" s="580"/>
      <c r="B1313" s="43" t="s">
        <v>1655</v>
      </c>
      <c r="C1313" s="32" t="s">
        <v>1050</v>
      </c>
      <c r="D1313" s="33">
        <v>43182</v>
      </c>
      <c r="E1313" s="34" t="s">
        <v>37</v>
      </c>
      <c r="F1313" s="35" t="s">
        <v>364</v>
      </c>
      <c r="G1313" s="36"/>
      <c r="H1313" s="37"/>
      <c r="I1313" s="38"/>
      <c r="J1313" s="39" t="s">
        <v>39</v>
      </c>
      <c r="K1313" s="42"/>
      <c r="L1313" s="40" t="s">
        <v>0</v>
      </c>
      <c r="M1313" s="41">
        <v>20</v>
      </c>
    </row>
    <row r="1314" spans="1:13" ht="22.5" x14ac:dyDescent="0.2">
      <c r="A1314" s="578">
        <v>315</v>
      </c>
      <c r="B1314" s="57" t="s">
        <v>20</v>
      </c>
      <c r="C1314" s="57" t="s">
        <v>21</v>
      </c>
      <c r="D1314" s="57" t="s">
        <v>22</v>
      </c>
      <c r="E1314" s="470" t="s">
        <v>23</v>
      </c>
      <c r="F1314" s="484"/>
      <c r="G1314" s="470" t="s">
        <v>14</v>
      </c>
      <c r="H1314" s="485"/>
      <c r="I1314" s="18"/>
      <c r="J1314" s="19"/>
      <c r="K1314" s="19"/>
      <c r="L1314" s="19"/>
      <c r="M1314" s="20"/>
    </row>
    <row r="1315" spans="1:13" ht="22.5" customHeight="1" x14ac:dyDescent="0.2">
      <c r="A1315" s="579"/>
      <c r="B1315" s="21" t="s">
        <v>1051</v>
      </c>
      <c r="C1315" s="21" t="s">
        <v>1052</v>
      </c>
      <c r="D1315" s="22">
        <v>43012</v>
      </c>
      <c r="E1315" s="62"/>
      <c r="F1315" s="63" t="s">
        <v>692</v>
      </c>
      <c r="G1315" s="502" t="s">
        <v>976</v>
      </c>
      <c r="H1315" s="503"/>
      <c r="I1315" s="504"/>
      <c r="J1315" s="23" t="s">
        <v>28</v>
      </c>
      <c r="K1315" s="24"/>
      <c r="L1315" s="25" t="s">
        <v>0</v>
      </c>
      <c r="M1315" s="26">
        <v>306</v>
      </c>
    </row>
    <row r="1316" spans="1:13" x14ac:dyDescent="0.2">
      <c r="A1316" s="579"/>
      <c r="B1316" s="58" t="s">
        <v>29</v>
      </c>
      <c r="C1316" s="58" t="s">
        <v>30</v>
      </c>
      <c r="D1316" s="58" t="s">
        <v>31</v>
      </c>
      <c r="E1316" s="554" t="s">
        <v>32</v>
      </c>
      <c r="F1316" s="555"/>
      <c r="G1316" s="556"/>
      <c r="H1316" s="557"/>
      <c r="I1316" s="558"/>
      <c r="J1316" s="27" t="s">
        <v>33</v>
      </c>
      <c r="K1316" s="25"/>
      <c r="L1316" s="28" t="s">
        <v>0</v>
      </c>
      <c r="M1316" s="29">
        <v>497</v>
      </c>
    </row>
    <row r="1317" spans="1:13" x14ac:dyDescent="0.2">
      <c r="A1317" s="579"/>
      <c r="B1317" s="58"/>
      <c r="C1317" s="58"/>
      <c r="D1317" s="58"/>
      <c r="E1317" s="58"/>
      <c r="F1317" s="58"/>
      <c r="G1317" s="59"/>
      <c r="H1317" s="60"/>
      <c r="I1317" s="61"/>
      <c r="J1317" s="30" t="s">
        <v>34</v>
      </c>
      <c r="K1317" s="28"/>
      <c r="L1317" s="28"/>
      <c r="M1317" s="31"/>
    </row>
    <row r="1318" spans="1:13" ht="23.25" thickBot="1" x14ac:dyDescent="0.25">
      <c r="A1318" s="580"/>
      <c r="B1318" s="43" t="s">
        <v>1626</v>
      </c>
      <c r="C1318" s="32" t="s">
        <v>976</v>
      </c>
      <c r="D1318" s="33">
        <v>43016</v>
      </c>
      <c r="E1318" s="34" t="s">
        <v>37</v>
      </c>
      <c r="F1318" s="35" t="s">
        <v>981</v>
      </c>
      <c r="G1318" s="36"/>
      <c r="H1318" s="37"/>
      <c r="I1318" s="38"/>
      <c r="J1318" s="39" t="s">
        <v>39</v>
      </c>
      <c r="K1318" s="42"/>
      <c r="L1318" s="40" t="s">
        <v>0</v>
      </c>
      <c r="M1318" s="41">
        <v>22.94</v>
      </c>
    </row>
    <row r="1319" spans="1:13" ht="22.5" x14ac:dyDescent="0.2">
      <c r="A1319" s="578">
        <v>316</v>
      </c>
      <c r="B1319" s="57" t="s">
        <v>20</v>
      </c>
      <c r="C1319" s="57" t="s">
        <v>21</v>
      </c>
      <c r="D1319" s="57" t="s">
        <v>22</v>
      </c>
      <c r="E1319" s="470" t="s">
        <v>23</v>
      </c>
      <c r="F1319" s="484"/>
      <c r="G1319" s="470" t="s">
        <v>14</v>
      </c>
      <c r="H1319" s="485"/>
      <c r="I1319" s="18"/>
      <c r="J1319" s="19"/>
      <c r="K1319" s="19"/>
      <c r="L1319" s="19"/>
      <c r="M1319" s="20"/>
    </row>
    <row r="1320" spans="1:13" ht="45" customHeight="1" x14ac:dyDescent="0.2">
      <c r="A1320" s="579"/>
      <c r="B1320" s="21" t="s">
        <v>1053</v>
      </c>
      <c r="C1320" s="21" t="s">
        <v>1054</v>
      </c>
      <c r="D1320" s="22">
        <v>43139</v>
      </c>
      <c r="E1320" s="62"/>
      <c r="F1320" s="63" t="s">
        <v>794</v>
      </c>
      <c r="G1320" s="502" t="s">
        <v>1055</v>
      </c>
      <c r="H1320" s="503"/>
      <c r="I1320" s="504"/>
      <c r="J1320" s="23" t="s">
        <v>28</v>
      </c>
      <c r="K1320" s="24"/>
      <c r="L1320" s="25" t="s">
        <v>0</v>
      </c>
      <c r="M1320" s="26">
        <v>603</v>
      </c>
    </row>
    <row r="1321" spans="1:13" x14ac:dyDescent="0.2">
      <c r="A1321" s="579"/>
      <c r="B1321" s="58" t="s">
        <v>29</v>
      </c>
      <c r="C1321" s="58" t="s">
        <v>30</v>
      </c>
      <c r="D1321" s="58" t="s">
        <v>31</v>
      </c>
      <c r="E1321" s="554" t="s">
        <v>32</v>
      </c>
      <c r="F1321" s="555"/>
      <c r="G1321" s="556"/>
      <c r="H1321" s="557"/>
      <c r="I1321" s="558"/>
      <c r="J1321" s="27" t="s">
        <v>33</v>
      </c>
      <c r="K1321" s="25"/>
      <c r="L1321" s="28" t="s">
        <v>0</v>
      </c>
      <c r="M1321" s="29">
        <v>431.2</v>
      </c>
    </row>
    <row r="1322" spans="1:13" x14ac:dyDescent="0.2">
      <c r="A1322" s="579"/>
      <c r="B1322" s="58"/>
      <c r="C1322" s="58"/>
      <c r="D1322" s="58"/>
      <c r="E1322" s="58"/>
      <c r="F1322" s="58"/>
      <c r="G1322" s="59"/>
      <c r="H1322" s="60"/>
      <c r="I1322" s="61"/>
      <c r="J1322" s="30" t="s">
        <v>34</v>
      </c>
      <c r="K1322" s="28"/>
      <c r="L1322" s="28" t="s">
        <v>0</v>
      </c>
      <c r="M1322" s="31">
        <v>69</v>
      </c>
    </row>
    <row r="1323" spans="1:13" ht="23.25" thickBot="1" x14ac:dyDescent="0.25">
      <c r="A1323" s="580"/>
      <c r="B1323" s="32"/>
      <c r="C1323" s="32" t="s">
        <v>1055</v>
      </c>
      <c r="D1323" s="33">
        <v>43142</v>
      </c>
      <c r="E1323" s="34" t="s">
        <v>37</v>
      </c>
      <c r="F1323" s="35" t="s">
        <v>1056</v>
      </c>
      <c r="G1323" s="36"/>
      <c r="H1323" s="37"/>
      <c r="I1323" s="38"/>
      <c r="J1323" s="39" t="s">
        <v>39</v>
      </c>
      <c r="K1323" s="42"/>
      <c r="L1323" s="40" t="s">
        <v>0</v>
      </c>
      <c r="M1323" s="41">
        <f>148.42-69</f>
        <v>79.419999999999987</v>
      </c>
    </row>
    <row r="1324" spans="1:13" ht="22.5" x14ac:dyDescent="0.2">
      <c r="A1324" s="578">
        <v>317</v>
      </c>
      <c r="B1324" s="57" t="s">
        <v>20</v>
      </c>
      <c r="C1324" s="57" t="s">
        <v>21</v>
      </c>
      <c r="D1324" s="57" t="s">
        <v>22</v>
      </c>
      <c r="E1324" s="470" t="s">
        <v>23</v>
      </c>
      <c r="F1324" s="484"/>
      <c r="G1324" s="470" t="s">
        <v>14</v>
      </c>
      <c r="H1324" s="485"/>
      <c r="I1324" s="18"/>
      <c r="J1324" s="19"/>
      <c r="K1324" s="19"/>
      <c r="L1324" s="19"/>
      <c r="M1324" s="20"/>
    </row>
    <row r="1325" spans="1:13" ht="22.5" customHeight="1" x14ac:dyDescent="0.2">
      <c r="A1325" s="579"/>
      <c r="B1325" s="21" t="s">
        <v>1057</v>
      </c>
      <c r="C1325" s="21" t="s">
        <v>1058</v>
      </c>
      <c r="D1325" s="22">
        <v>43011</v>
      </c>
      <c r="E1325" s="62"/>
      <c r="F1325" s="63" t="s">
        <v>692</v>
      </c>
      <c r="G1325" s="502" t="s">
        <v>976</v>
      </c>
      <c r="H1325" s="503"/>
      <c r="I1325" s="504"/>
      <c r="J1325" s="23" t="s">
        <v>28</v>
      </c>
      <c r="K1325" s="24"/>
      <c r="L1325" s="25" t="s">
        <v>0</v>
      </c>
      <c r="M1325" s="26">
        <v>306</v>
      </c>
    </row>
    <row r="1326" spans="1:13" x14ac:dyDescent="0.2">
      <c r="A1326" s="579"/>
      <c r="B1326" s="58" t="s">
        <v>29</v>
      </c>
      <c r="C1326" s="58" t="s">
        <v>30</v>
      </c>
      <c r="D1326" s="58" t="s">
        <v>31</v>
      </c>
      <c r="E1326" s="554" t="s">
        <v>32</v>
      </c>
      <c r="F1326" s="555"/>
      <c r="G1326" s="556"/>
      <c r="H1326" s="557"/>
      <c r="I1326" s="558"/>
      <c r="J1326" s="27" t="s">
        <v>33</v>
      </c>
      <c r="K1326" s="25"/>
      <c r="L1326" s="28" t="s">
        <v>0</v>
      </c>
      <c r="M1326" s="29">
        <v>656.4</v>
      </c>
    </row>
    <row r="1327" spans="1:13" x14ac:dyDescent="0.2">
      <c r="A1327" s="579"/>
      <c r="B1327" s="58"/>
      <c r="C1327" s="58"/>
      <c r="D1327" s="58"/>
      <c r="E1327" s="58"/>
      <c r="F1327" s="58"/>
      <c r="G1327" s="59"/>
      <c r="H1327" s="60"/>
      <c r="I1327" s="61"/>
      <c r="J1327" s="30" t="s">
        <v>34</v>
      </c>
      <c r="K1327" s="28"/>
      <c r="L1327" s="28"/>
      <c r="M1327" s="31"/>
    </row>
    <row r="1328" spans="1:13" ht="23.25" thickBot="1" x14ac:dyDescent="0.25">
      <c r="A1328" s="580"/>
      <c r="B1328" s="43" t="s">
        <v>1642</v>
      </c>
      <c r="C1328" s="32" t="s">
        <v>976</v>
      </c>
      <c r="D1328" s="33">
        <v>43016</v>
      </c>
      <c r="E1328" s="34" t="s">
        <v>37</v>
      </c>
      <c r="F1328" s="35" t="s">
        <v>314</v>
      </c>
      <c r="G1328" s="36"/>
      <c r="H1328" s="37"/>
      <c r="I1328" s="38"/>
      <c r="J1328" s="39" t="s">
        <v>39</v>
      </c>
      <c r="K1328" s="42"/>
      <c r="L1328" s="40" t="s">
        <v>0</v>
      </c>
      <c r="M1328" s="41">
        <v>30</v>
      </c>
    </row>
    <row r="1329" spans="1:13" ht="22.5" x14ac:dyDescent="0.2">
      <c r="A1329" s="578">
        <v>318</v>
      </c>
      <c r="B1329" s="57" t="s">
        <v>20</v>
      </c>
      <c r="C1329" s="57" t="s">
        <v>21</v>
      </c>
      <c r="D1329" s="57" t="s">
        <v>22</v>
      </c>
      <c r="E1329" s="470" t="s">
        <v>23</v>
      </c>
      <c r="F1329" s="484"/>
      <c r="G1329" s="470" t="s">
        <v>14</v>
      </c>
      <c r="H1329" s="485"/>
      <c r="I1329" s="18"/>
      <c r="J1329" s="19"/>
      <c r="K1329" s="19"/>
      <c r="L1329" s="19"/>
      <c r="M1329" s="20"/>
    </row>
    <row r="1330" spans="1:13" ht="78.75" x14ac:dyDescent="0.2">
      <c r="A1330" s="579"/>
      <c r="B1330" s="21" t="s">
        <v>1059</v>
      </c>
      <c r="C1330" s="21" t="s">
        <v>1062</v>
      </c>
      <c r="D1330" s="22">
        <v>43139</v>
      </c>
      <c r="E1330" s="62"/>
      <c r="F1330" s="63" t="s">
        <v>1007</v>
      </c>
      <c r="G1330" s="502" t="s">
        <v>991</v>
      </c>
      <c r="H1330" s="503"/>
      <c r="I1330" s="504"/>
      <c r="J1330" s="23" t="s">
        <v>28</v>
      </c>
      <c r="K1330" s="24"/>
      <c r="L1330" s="25" t="s">
        <v>0</v>
      </c>
      <c r="M1330" s="26">
        <v>531</v>
      </c>
    </row>
    <row r="1331" spans="1:13" ht="13.5" thickBot="1" x14ac:dyDescent="0.25">
      <c r="A1331" s="579"/>
      <c r="B1331" s="58" t="s">
        <v>29</v>
      </c>
      <c r="C1331" s="58" t="s">
        <v>30</v>
      </c>
      <c r="D1331" s="58" t="s">
        <v>31</v>
      </c>
      <c r="E1331" s="554" t="s">
        <v>32</v>
      </c>
      <c r="F1331" s="555"/>
      <c r="G1331" s="556"/>
      <c r="H1331" s="557"/>
      <c r="I1331" s="558"/>
      <c r="J1331" s="27" t="s">
        <v>33</v>
      </c>
      <c r="K1331" s="25"/>
      <c r="L1331" s="40" t="s">
        <v>0</v>
      </c>
      <c r="M1331" s="41">
        <v>1239</v>
      </c>
    </row>
    <row r="1332" spans="1:13" x14ac:dyDescent="0.2">
      <c r="A1332" s="579"/>
      <c r="B1332" s="58"/>
      <c r="C1332" s="58"/>
      <c r="D1332" s="58"/>
      <c r="E1332" s="58"/>
      <c r="F1332" s="58"/>
      <c r="G1332" s="59"/>
      <c r="H1332" s="60"/>
      <c r="I1332" s="61"/>
      <c r="J1332" s="30" t="s">
        <v>34</v>
      </c>
      <c r="K1332" s="28"/>
      <c r="L1332" s="28"/>
      <c r="M1332" s="31"/>
    </row>
    <row r="1333" spans="1:13" ht="23.25" thickBot="1" x14ac:dyDescent="0.25">
      <c r="A1333" s="580"/>
      <c r="B1333" s="43" t="s">
        <v>1642</v>
      </c>
      <c r="C1333" s="32" t="s">
        <v>991</v>
      </c>
      <c r="D1333" s="33">
        <v>43142</v>
      </c>
      <c r="E1333" s="34" t="s">
        <v>37</v>
      </c>
      <c r="F1333" s="35" t="s">
        <v>1056</v>
      </c>
      <c r="G1333" s="36"/>
      <c r="H1333" s="37"/>
      <c r="I1333" s="38"/>
      <c r="J1333" s="39" t="s">
        <v>39</v>
      </c>
      <c r="K1333" s="42"/>
      <c r="L1333" s="40"/>
      <c r="M1333" s="41"/>
    </row>
    <row r="1334" spans="1:13" ht="22.5" x14ac:dyDescent="0.2">
      <c r="A1334" s="578">
        <v>319</v>
      </c>
      <c r="B1334" s="57" t="s">
        <v>20</v>
      </c>
      <c r="C1334" s="57" t="s">
        <v>21</v>
      </c>
      <c r="D1334" s="57" t="s">
        <v>22</v>
      </c>
      <c r="E1334" s="470" t="s">
        <v>23</v>
      </c>
      <c r="F1334" s="484"/>
      <c r="G1334" s="470" t="s">
        <v>14</v>
      </c>
      <c r="H1334" s="485"/>
      <c r="I1334" s="18"/>
      <c r="J1334" s="19"/>
      <c r="K1334" s="19"/>
      <c r="L1334" s="19"/>
      <c r="M1334" s="20"/>
    </row>
    <row r="1335" spans="1:13" ht="33.75" customHeight="1" x14ac:dyDescent="0.2">
      <c r="A1335" s="579"/>
      <c r="B1335" s="21" t="s">
        <v>1063</v>
      </c>
      <c r="C1335" s="21" t="s">
        <v>1064</v>
      </c>
      <c r="D1335" s="22">
        <v>43013</v>
      </c>
      <c r="E1335" s="62"/>
      <c r="F1335" s="63" t="s">
        <v>692</v>
      </c>
      <c r="G1335" s="502" t="s">
        <v>976</v>
      </c>
      <c r="H1335" s="503"/>
      <c r="I1335" s="504"/>
      <c r="J1335" s="23" t="s">
        <v>28</v>
      </c>
      <c r="K1335" s="24"/>
      <c r="L1335" s="25" t="s">
        <v>0</v>
      </c>
      <c r="M1335" s="26">
        <v>306</v>
      </c>
    </row>
    <row r="1336" spans="1:13" x14ac:dyDescent="0.2">
      <c r="A1336" s="579"/>
      <c r="B1336" s="58" t="s">
        <v>29</v>
      </c>
      <c r="C1336" s="58" t="s">
        <v>30</v>
      </c>
      <c r="D1336" s="58" t="s">
        <v>31</v>
      </c>
      <c r="E1336" s="554" t="s">
        <v>32</v>
      </c>
      <c r="F1336" s="555"/>
      <c r="G1336" s="556"/>
      <c r="H1336" s="557"/>
      <c r="I1336" s="558"/>
      <c r="J1336" s="27" t="s">
        <v>33</v>
      </c>
      <c r="K1336" s="25"/>
      <c r="L1336" s="28" t="s">
        <v>0</v>
      </c>
      <c r="M1336" s="29">
        <v>663.4</v>
      </c>
    </row>
    <row r="1337" spans="1:13" x14ac:dyDescent="0.2">
      <c r="A1337" s="579"/>
      <c r="B1337" s="58"/>
      <c r="C1337" s="58"/>
      <c r="D1337" s="58"/>
      <c r="E1337" s="58"/>
      <c r="F1337" s="58"/>
      <c r="G1337" s="59"/>
      <c r="H1337" s="60"/>
      <c r="I1337" s="61"/>
      <c r="J1337" s="30" t="s">
        <v>34</v>
      </c>
      <c r="K1337" s="28"/>
      <c r="L1337" s="28"/>
      <c r="M1337" s="31"/>
    </row>
    <row r="1338" spans="1:13" ht="23.25" thickBot="1" x14ac:dyDescent="0.25">
      <c r="A1338" s="580"/>
      <c r="B1338" s="43" t="s">
        <v>1642</v>
      </c>
      <c r="C1338" s="32" t="s">
        <v>976</v>
      </c>
      <c r="D1338" s="33">
        <v>43016</v>
      </c>
      <c r="E1338" s="34" t="s">
        <v>37</v>
      </c>
      <c r="F1338" s="35" t="s">
        <v>1065</v>
      </c>
      <c r="G1338" s="36"/>
      <c r="H1338" s="37"/>
      <c r="I1338" s="38"/>
      <c r="J1338" s="39" t="s">
        <v>39</v>
      </c>
      <c r="K1338" s="42"/>
      <c r="L1338" s="40"/>
      <c r="M1338" s="41"/>
    </row>
    <row r="1339" spans="1:13" ht="22.5" x14ac:dyDescent="0.2">
      <c r="A1339" s="578">
        <v>320</v>
      </c>
      <c r="B1339" s="57" t="s">
        <v>20</v>
      </c>
      <c r="C1339" s="57" t="s">
        <v>21</v>
      </c>
      <c r="D1339" s="57" t="s">
        <v>22</v>
      </c>
      <c r="E1339" s="470" t="s">
        <v>23</v>
      </c>
      <c r="F1339" s="484"/>
      <c r="G1339" s="470" t="s">
        <v>14</v>
      </c>
      <c r="H1339" s="485"/>
      <c r="I1339" s="18"/>
      <c r="J1339" s="19"/>
      <c r="K1339" s="19"/>
      <c r="L1339" s="19"/>
      <c r="M1339" s="20"/>
    </row>
    <row r="1340" spans="1:13" ht="112.5" x14ac:dyDescent="0.2">
      <c r="A1340" s="579"/>
      <c r="B1340" s="21" t="s">
        <v>1066</v>
      </c>
      <c r="C1340" s="21" t="s">
        <v>1067</v>
      </c>
      <c r="D1340" s="22">
        <v>43165</v>
      </c>
      <c r="E1340" s="62"/>
      <c r="F1340" s="63" t="s">
        <v>449</v>
      </c>
      <c r="G1340" s="502" t="s">
        <v>1068</v>
      </c>
      <c r="H1340" s="503"/>
      <c r="I1340" s="504"/>
      <c r="J1340" s="23" t="s">
        <v>28</v>
      </c>
      <c r="K1340" s="24"/>
      <c r="L1340" s="25" t="s">
        <v>0</v>
      </c>
      <c r="M1340" s="26">
        <v>420</v>
      </c>
    </row>
    <row r="1341" spans="1:13" x14ac:dyDescent="0.2">
      <c r="A1341" s="579"/>
      <c r="B1341" s="58" t="s">
        <v>29</v>
      </c>
      <c r="C1341" s="58" t="s">
        <v>30</v>
      </c>
      <c r="D1341" s="58" t="s">
        <v>31</v>
      </c>
      <c r="E1341" s="554" t="s">
        <v>32</v>
      </c>
      <c r="F1341" s="555"/>
      <c r="G1341" s="556"/>
      <c r="H1341" s="557"/>
      <c r="I1341" s="558"/>
      <c r="J1341" s="27" t="s">
        <v>33</v>
      </c>
      <c r="K1341" s="25"/>
      <c r="L1341" s="28" t="s">
        <v>0</v>
      </c>
      <c r="M1341" s="29">
        <v>493.17</v>
      </c>
    </row>
    <row r="1342" spans="1:13" x14ac:dyDescent="0.2">
      <c r="A1342" s="579"/>
      <c r="B1342" s="58"/>
      <c r="C1342" s="58"/>
      <c r="D1342" s="58"/>
      <c r="E1342" s="58"/>
      <c r="F1342" s="58"/>
      <c r="G1342" s="59"/>
      <c r="H1342" s="60"/>
      <c r="I1342" s="61"/>
      <c r="J1342" s="30" t="s">
        <v>34</v>
      </c>
      <c r="K1342" s="28"/>
      <c r="L1342" s="28"/>
      <c r="M1342" s="31"/>
    </row>
    <row r="1343" spans="1:13" ht="23.25" thickBot="1" x14ac:dyDescent="0.25">
      <c r="A1343" s="580"/>
      <c r="B1343" s="43" t="s">
        <v>1595</v>
      </c>
      <c r="C1343" s="32" t="s">
        <v>1068</v>
      </c>
      <c r="D1343" s="33">
        <v>43167</v>
      </c>
      <c r="E1343" s="34" t="s">
        <v>37</v>
      </c>
      <c r="F1343" s="35" t="s">
        <v>188</v>
      </c>
      <c r="G1343" s="36"/>
      <c r="H1343" s="37"/>
      <c r="I1343" s="38"/>
      <c r="J1343" s="39" t="s">
        <v>39</v>
      </c>
      <c r="K1343" s="42"/>
      <c r="L1343" s="40" t="s">
        <v>0</v>
      </c>
      <c r="M1343" s="41">
        <v>29</v>
      </c>
    </row>
    <row r="1344" spans="1:13" ht="22.5" x14ac:dyDescent="0.2">
      <c r="A1344" s="578">
        <v>321</v>
      </c>
      <c r="B1344" s="57" t="s">
        <v>20</v>
      </c>
      <c r="C1344" s="57" t="s">
        <v>21</v>
      </c>
      <c r="D1344" s="57" t="s">
        <v>22</v>
      </c>
      <c r="E1344" s="470" t="s">
        <v>23</v>
      </c>
      <c r="F1344" s="484"/>
      <c r="G1344" s="470" t="s">
        <v>14</v>
      </c>
      <c r="H1344" s="485"/>
      <c r="I1344" s="18"/>
      <c r="J1344" s="19"/>
      <c r="K1344" s="19"/>
      <c r="L1344" s="19"/>
      <c r="M1344" s="20"/>
    </row>
    <row r="1345" spans="1:13" ht="22.5" customHeight="1" x14ac:dyDescent="0.2">
      <c r="A1345" s="579"/>
      <c r="B1345" s="21" t="s">
        <v>1069</v>
      </c>
      <c r="C1345" s="21" t="s">
        <v>1070</v>
      </c>
      <c r="D1345" s="22">
        <v>43121</v>
      </c>
      <c r="E1345" s="62"/>
      <c r="F1345" s="63" t="s">
        <v>1071</v>
      </c>
      <c r="G1345" s="502" t="s">
        <v>985</v>
      </c>
      <c r="H1345" s="503"/>
      <c r="I1345" s="504"/>
      <c r="J1345" s="23" t="s">
        <v>28</v>
      </c>
      <c r="K1345" s="24"/>
      <c r="L1345" s="25" t="s">
        <v>0</v>
      </c>
      <c r="M1345" s="26">
        <v>382</v>
      </c>
    </row>
    <row r="1346" spans="1:13" x14ac:dyDescent="0.2">
      <c r="A1346" s="579"/>
      <c r="B1346" s="58" t="s">
        <v>29</v>
      </c>
      <c r="C1346" s="58" t="s">
        <v>30</v>
      </c>
      <c r="D1346" s="58" t="s">
        <v>31</v>
      </c>
      <c r="E1346" s="554" t="s">
        <v>32</v>
      </c>
      <c r="F1346" s="555"/>
      <c r="G1346" s="556"/>
      <c r="H1346" s="557"/>
      <c r="I1346" s="558"/>
      <c r="J1346" s="27" t="s">
        <v>33</v>
      </c>
      <c r="K1346" s="25"/>
      <c r="L1346" s="28" t="s">
        <v>0</v>
      </c>
      <c r="M1346" s="29">
        <v>654.13</v>
      </c>
    </row>
    <row r="1347" spans="1:13" ht="13.5" thickBot="1" x14ac:dyDescent="0.25">
      <c r="A1347" s="579"/>
      <c r="B1347" s="58"/>
      <c r="C1347" s="58"/>
      <c r="D1347" s="58"/>
      <c r="E1347" s="58"/>
      <c r="F1347" s="58"/>
      <c r="G1347" s="59"/>
      <c r="H1347" s="60"/>
      <c r="I1347" s="61"/>
      <c r="J1347" s="30" t="s">
        <v>34</v>
      </c>
      <c r="K1347" s="28"/>
      <c r="L1347" s="40" t="s">
        <v>0</v>
      </c>
      <c r="M1347" s="41">
        <v>93</v>
      </c>
    </row>
    <row r="1348" spans="1:13" ht="23.25" thickBot="1" x14ac:dyDescent="0.25">
      <c r="A1348" s="580"/>
      <c r="B1348" s="43" t="s">
        <v>1608</v>
      </c>
      <c r="C1348" s="32" t="s">
        <v>985</v>
      </c>
      <c r="D1348" s="33">
        <v>43123</v>
      </c>
      <c r="E1348" s="34" t="s">
        <v>37</v>
      </c>
      <c r="F1348" s="35" t="s">
        <v>1072</v>
      </c>
      <c r="G1348" s="36"/>
      <c r="H1348" s="37"/>
      <c r="I1348" s="38"/>
      <c r="J1348" s="39" t="s">
        <v>39</v>
      </c>
      <c r="K1348" s="42"/>
      <c r="L1348" s="40"/>
      <c r="M1348" s="41"/>
    </row>
    <row r="1349" spans="1:13" ht="22.5" x14ac:dyDescent="0.2">
      <c r="A1349" s="578">
        <v>322</v>
      </c>
      <c r="B1349" s="57" t="s">
        <v>20</v>
      </c>
      <c r="C1349" s="57" t="s">
        <v>21</v>
      </c>
      <c r="D1349" s="57" t="s">
        <v>22</v>
      </c>
      <c r="E1349" s="470" t="s">
        <v>23</v>
      </c>
      <c r="F1349" s="484"/>
      <c r="G1349" s="470" t="s">
        <v>14</v>
      </c>
      <c r="H1349" s="485"/>
      <c r="I1349" s="18"/>
      <c r="J1349" s="19"/>
      <c r="K1349" s="19"/>
      <c r="L1349" s="19"/>
      <c r="M1349" s="20"/>
    </row>
    <row r="1350" spans="1:13" ht="56.25" customHeight="1" x14ac:dyDescent="0.2">
      <c r="A1350" s="579"/>
      <c r="B1350" s="21" t="s">
        <v>1073</v>
      </c>
      <c r="C1350" s="21" t="s">
        <v>1074</v>
      </c>
      <c r="D1350" s="22">
        <v>43171</v>
      </c>
      <c r="E1350" s="62"/>
      <c r="F1350" s="63" t="s">
        <v>471</v>
      </c>
      <c r="G1350" s="502" t="s">
        <v>1075</v>
      </c>
      <c r="H1350" s="503"/>
      <c r="I1350" s="504"/>
      <c r="J1350" s="23" t="s">
        <v>28</v>
      </c>
      <c r="K1350" s="24"/>
      <c r="L1350" s="25" t="s">
        <v>0</v>
      </c>
      <c r="M1350" s="26">
        <v>240</v>
      </c>
    </row>
    <row r="1351" spans="1:13" x14ac:dyDescent="0.2">
      <c r="A1351" s="579"/>
      <c r="B1351" s="58" t="s">
        <v>29</v>
      </c>
      <c r="C1351" s="58" t="s">
        <v>30</v>
      </c>
      <c r="D1351" s="58" t="s">
        <v>31</v>
      </c>
      <c r="E1351" s="554" t="s">
        <v>32</v>
      </c>
      <c r="F1351" s="555"/>
      <c r="G1351" s="556"/>
      <c r="H1351" s="557"/>
      <c r="I1351" s="558"/>
      <c r="J1351" s="27" t="s">
        <v>33</v>
      </c>
      <c r="K1351" s="25"/>
      <c r="L1351" s="28" t="s">
        <v>0</v>
      </c>
      <c r="M1351" s="29">
        <v>680</v>
      </c>
    </row>
    <row r="1352" spans="1:13" x14ac:dyDescent="0.2">
      <c r="A1352" s="579"/>
      <c r="B1352" s="58"/>
      <c r="C1352" s="58"/>
      <c r="D1352" s="58"/>
      <c r="E1352" s="58"/>
      <c r="F1352" s="58"/>
      <c r="G1352" s="59"/>
      <c r="H1352" s="60"/>
      <c r="I1352" s="61"/>
      <c r="J1352" s="30" t="s">
        <v>34</v>
      </c>
      <c r="K1352" s="28"/>
      <c r="L1352" s="28"/>
      <c r="M1352" s="31">
        <f>20+28+59+15</f>
        <v>122</v>
      </c>
    </row>
    <row r="1353" spans="1:13" ht="23.25" thickBot="1" x14ac:dyDescent="0.25">
      <c r="A1353" s="580"/>
      <c r="B1353" s="43" t="s">
        <v>1608</v>
      </c>
      <c r="C1353" s="32" t="s">
        <v>1075</v>
      </c>
      <c r="D1353" s="33">
        <v>43173</v>
      </c>
      <c r="E1353" s="34" t="s">
        <v>37</v>
      </c>
      <c r="F1353" s="35" t="s">
        <v>952</v>
      </c>
      <c r="G1353" s="36"/>
      <c r="H1353" s="37"/>
      <c r="I1353" s="38"/>
      <c r="J1353" s="39" t="s">
        <v>39</v>
      </c>
      <c r="K1353" s="42"/>
      <c r="L1353" s="40" t="s">
        <v>0</v>
      </c>
      <c r="M1353" s="41">
        <v>10</v>
      </c>
    </row>
    <row r="1354" spans="1:13" ht="22.5" x14ac:dyDescent="0.2">
      <c r="A1354" s="578">
        <v>323</v>
      </c>
      <c r="B1354" s="57" t="s">
        <v>20</v>
      </c>
      <c r="C1354" s="57" t="s">
        <v>21</v>
      </c>
      <c r="D1354" s="57" t="s">
        <v>22</v>
      </c>
      <c r="E1354" s="470" t="s">
        <v>23</v>
      </c>
      <c r="F1354" s="484"/>
      <c r="G1354" s="470" t="s">
        <v>14</v>
      </c>
      <c r="H1354" s="485"/>
      <c r="I1354" s="18"/>
      <c r="J1354" s="19"/>
      <c r="K1354" s="19"/>
      <c r="L1354" s="19"/>
      <c r="M1354" s="20"/>
    </row>
    <row r="1355" spans="1:13" ht="146.25" x14ac:dyDescent="0.2">
      <c r="A1355" s="579"/>
      <c r="B1355" s="21" t="s">
        <v>1076</v>
      </c>
      <c r="C1355" s="21" t="s">
        <v>1077</v>
      </c>
      <c r="D1355" s="22">
        <v>43030</v>
      </c>
      <c r="E1355" s="62"/>
      <c r="F1355" s="63" t="s">
        <v>1078</v>
      </c>
      <c r="G1355" s="502" t="s">
        <v>379</v>
      </c>
      <c r="H1355" s="503"/>
      <c r="I1355" s="504"/>
      <c r="J1355" s="23" t="s">
        <v>28</v>
      </c>
      <c r="K1355" s="24"/>
      <c r="L1355" s="25" t="s">
        <v>0</v>
      </c>
      <c r="M1355" s="26">
        <v>486</v>
      </c>
    </row>
    <row r="1356" spans="1:13" x14ac:dyDescent="0.2">
      <c r="A1356" s="579"/>
      <c r="B1356" s="58" t="s">
        <v>29</v>
      </c>
      <c r="C1356" s="58" t="s">
        <v>30</v>
      </c>
      <c r="D1356" s="58" t="s">
        <v>31</v>
      </c>
      <c r="E1356" s="554" t="s">
        <v>32</v>
      </c>
      <c r="F1356" s="555"/>
      <c r="G1356" s="556"/>
      <c r="H1356" s="557"/>
      <c r="I1356" s="558"/>
      <c r="J1356" s="27" t="s">
        <v>33</v>
      </c>
      <c r="K1356" s="25"/>
      <c r="L1356" s="28" t="s">
        <v>0</v>
      </c>
      <c r="M1356" s="29">
        <v>1996.61</v>
      </c>
    </row>
    <row r="1357" spans="1:13" ht="13.5" thickBot="1" x14ac:dyDescent="0.25">
      <c r="A1357" s="579"/>
      <c r="B1357" s="58"/>
      <c r="C1357" s="58"/>
      <c r="D1357" s="58"/>
      <c r="E1357" s="58"/>
      <c r="F1357" s="58"/>
      <c r="G1357" s="59"/>
      <c r="H1357" s="60"/>
      <c r="I1357" s="61"/>
      <c r="J1357" s="30" t="s">
        <v>34</v>
      </c>
      <c r="K1357" s="28"/>
      <c r="L1357" s="40" t="s">
        <v>0</v>
      </c>
      <c r="M1357" s="41">
        <v>64</v>
      </c>
    </row>
    <row r="1358" spans="1:13" ht="23.25" thickBot="1" x14ac:dyDescent="0.25">
      <c r="A1358" s="580"/>
      <c r="B1358" s="43" t="s">
        <v>1599</v>
      </c>
      <c r="C1358" s="32" t="s">
        <v>379</v>
      </c>
      <c r="D1358" s="33">
        <v>43034</v>
      </c>
      <c r="E1358" s="34" t="s">
        <v>37</v>
      </c>
      <c r="F1358" s="35" t="s">
        <v>987</v>
      </c>
      <c r="G1358" s="36"/>
      <c r="H1358" s="37"/>
      <c r="I1358" s="38"/>
      <c r="J1358" s="39" t="s">
        <v>39</v>
      </c>
      <c r="K1358" s="42"/>
    </row>
    <row r="1359" spans="1:13" ht="22.5" x14ac:dyDescent="0.2">
      <c r="A1359" s="578">
        <v>324</v>
      </c>
      <c r="B1359" s="57" t="s">
        <v>20</v>
      </c>
      <c r="C1359" s="57" t="s">
        <v>21</v>
      </c>
      <c r="D1359" s="57" t="s">
        <v>22</v>
      </c>
      <c r="E1359" s="470" t="s">
        <v>23</v>
      </c>
      <c r="F1359" s="484"/>
      <c r="G1359" s="470" t="s">
        <v>14</v>
      </c>
      <c r="H1359" s="485"/>
      <c r="I1359" s="18"/>
      <c r="J1359" s="19"/>
      <c r="K1359" s="19"/>
      <c r="L1359" s="19"/>
      <c r="M1359" s="20"/>
    </row>
    <row r="1360" spans="1:13" ht="45" customHeight="1" x14ac:dyDescent="0.2">
      <c r="A1360" s="579"/>
      <c r="B1360" s="21" t="s">
        <v>1079</v>
      </c>
      <c r="C1360" s="21" t="s">
        <v>1080</v>
      </c>
      <c r="D1360" s="22">
        <v>43053</v>
      </c>
      <c r="E1360" s="62"/>
      <c r="F1360" s="63" t="s">
        <v>56</v>
      </c>
      <c r="G1360" s="502" t="s">
        <v>708</v>
      </c>
      <c r="H1360" s="503"/>
      <c r="I1360" s="504"/>
      <c r="J1360" s="23" t="s">
        <v>28</v>
      </c>
      <c r="K1360" s="24"/>
      <c r="L1360" s="25" t="s">
        <v>0</v>
      </c>
      <c r="M1360" s="26">
        <v>201</v>
      </c>
    </row>
    <row r="1361" spans="1:13" x14ac:dyDescent="0.2">
      <c r="A1361" s="579"/>
      <c r="B1361" s="58" t="s">
        <v>29</v>
      </c>
      <c r="C1361" s="58" t="s">
        <v>30</v>
      </c>
      <c r="D1361" s="58" t="s">
        <v>31</v>
      </c>
      <c r="E1361" s="554" t="s">
        <v>32</v>
      </c>
      <c r="F1361" s="555"/>
      <c r="G1361" s="556"/>
      <c r="H1361" s="557"/>
      <c r="I1361" s="558"/>
      <c r="J1361" s="27" t="s">
        <v>33</v>
      </c>
      <c r="K1361" s="25"/>
      <c r="L1361" s="28" t="s">
        <v>0</v>
      </c>
      <c r="M1361" s="29">
        <v>286.97000000000003</v>
      </c>
    </row>
    <row r="1362" spans="1:13" x14ac:dyDescent="0.2">
      <c r="A1362" s="579"/>
      <c r="B1362" s="58"/>
      <c r="C1362" s="58"/>
      <c r="D1362" s="58"/>
      <c r="E1362" s="58"/>
      <c r="F1362" s="58"/>
      <c r="G1362" s="59"/>
      <c r="H1362" s="60"/>
      <c r="I1362" s="61"/>
      <c r="J1362" s="30" t="s">
        <v>34</v>
      </c>
      <c r="K1362" s="28"/>
      <c r="L1362" s="28" t="s">
        <v>0</v>
      </c>
      <c r="M1362" s="31">
        <v>33</v>
      </c>
    </row>
    <row r="1363" spans="1:13" ht="23.25" thickBot="1" x14ac:dyDescent="0.25">
      <c r="A1363" s="580"/>
      <c r="B1363" s="43" t="s">
        <v>1599</v>
      </c>
      <c r="C1363" s="32" t="s">
        <v>708</v>
      </c>
      <c r="D1363" s="33">
        <v>43054</v>
      </c>
      <c r="E1363" s="34" t="s">
        <v>37</v>
      </c>
      <c r="F1363" s="35" t="s">
        <v>1081</v>
      </c>
      <c r="G1363" s="36"/>
      <c r="H1363" s="37"/>
      <c r="I1363" s="38"/>
      <c r="J1363" s="39" t="s">
        <v>39</v>
      </c>
      <c r="K1363" s="42"/>
      <c r="L1363" s="40" t="s">
        <v>0</v>
      </c>
      <c r="M1363" s="41">
        <f>62.74-33</f>
        <v>29.740000000000002</v>
      </c>
    </row>
    <row r="1364" spans="1:13" ht="22.5" x14ac:dyDescent="0.2">
      <c r="A1364" s="578">
        <v>325</v>
      </c>
      <c r="B1364" s="57" t="s">
        <v>20</v>
      </c>
      <c r="C1364" s="57" t="s">
        <v>21</v>
      </c>
      <c r="D1364" s="57" t="s">
        <v>22</v>
      </c>
      <c r="E1364" s="470" t="s">
        <v>23</v>
      </c>
      <c r="F1364" s="484"/>
      <c r="G1364" s="470" t="s">
        <v>14</v>
      </c>
      <c r="H1364" s="485"/>
      <c r="I1364" s="18"/>
      <c r="J1364" s="19"/>
      <c r="K1364" s="19"/>
      <c r="L1364" s="19"/>
      <c r="M1364" s="20"/>
    </row>
    <row r="1365" spans="1:13" ht="45" x14ac:dyDescent="0.2">
      <c r="A1365" s="579"/>
      <c r="B1365" s="21" t="s">
        <v>1082</v>
      </c>
      <c r="C1365" s="21" t="s">
        <v>1083</v>
      </c>
      <c r="D1365" s="22">
        <v>43026</v>
      </c>
      <c r="E1365" s="62"/>
      <c r="F1365" s="63" t="s">
        <v>1060</v>
      </c>
      <c r="G1365" s="502" t="s">
        <v>1061</v>
      </c>
      <c r="H1365" s="503"/>
      <c r="I1365" s="504"/>
      <c r="J1365" s="23" t="s">
        <v>28</v>
      </c>
      <c r="K1365" s="24"/>
      <c r="L1365" s="25" t="s">
        <v>0</v>
      </c>
      <c r="M1365" s="26">
        <v>117</v>
      </c>
    </row>
    <row r="1366" spans="1:13" x14ac:dyDescent="0.2">
      <c r="A1366" s="579"/>
      <c r="B1366" s="58" t="s">
        <v>29</v>
      </c>
      <c r="C1366" s="58" t="s">
        <v>30</v>
      </c>
      <c r="D1366" s="58" t="s">
        <v>31</v>
      </c>
      <c r="E1366" s="554" t="s">
        <v>32</v>
      </c>
      <c r="F1366" s="555"/>
      <c r="G1366" s="556"/>
      <c r="H1366" s="557"/>
      <c r="I1366" s="558"/>
      <c r="J1366" s="27" t="s">
        <v>33</v>
      </c>
      <c r="K1366" s="25"/>
      <c r="L1366" s="28"/>
      <c r="M1366" s="29"/>
    </row>
    <row r="1367" spans="1:13" x14ac:dyDescent="0.2">
      <c r="A1367" s="579"/>
      <c r="B1367" s="58"/>
      <c r="C1367" s="58"/>
      <c r="D1367" s="58"/>
      <c r="E1367" s="58"/>
      <c r="F1367" s="58"/>
      <c r="G1367" s="59"/>
      <c r="H1367" s="60"/>
      <c r="I1367" s="61"/>
      <c r="J1367" s="30" t="s">
        <v>34</v>
      </c>
      <c r="K1367" s="28"/>
      <c r="L1367" s="28" t="s">
        <v>0</v>
      </c>
      <c r="M1367" s="31">
        <v>20</v>
      </c>
    </row>
    <row r="1368" spans="1:13" ht="23.25" thickBot="1" x14ac:dyDescent="0.25">
      <c r="A1368" s="580"/>
      <c r="B1368" s="43" t="s">
        <v>1678</v>
      </c>
      <c r="C1368" s="32" t="s">
        <v>1061</v>
      </c>
      <c r="D1368" s="33">
        <v>43027</v>
      </c>
      <c r="E1368" s="34" t="s">
        <v>37</v>
      </c>
      <c r="F1368" s="35" t="s">
        <v>580</v>
      </c>
      <c r="G1368" s="36"/>
      <c r="H1368" s="37"/>
      <c r="I1368" s="38"/>
      <c r="J1368" s="39" t="s">
        <v>39</v>
      </c>
      <c r="K1368" s="42"/>
      <c r="L1368" s="40" t="s">
        <v>0</v>
      </c>
      <c r="M1368" s="41">
        <v>147.36000000000001</v>
      </c>
    </row>
    <row r="1369" spans="1:13" ht="22.5" x14ac:dyDescent="0.2">
      <c r="A1369" s="578">
        <v>326</v>
      </c>
      <c r="B1369" s="57" t="s">
        <v>20</v>
      </c>
      <c r="C1369" s="57" t="s">
        <v>21</v>
      </c>
      <c r="D1369" s="57" t="s">
        <v>22</v>
      </c>
      <c r="E1369" s="470" t="s">
        <v>23</v>
      </c>
      <c r="F1369" s="484"/>
      <c r="G1369" s="470" t="s">
        <v>14</v>
      </c>
      <c r="H1369" s="485"/>
      <c r="I1369" s="18"/>
      <c r="J1369" s="19"/>
      <c r="K1369" s="19"/>
      <c r="L1369" s="19"/>
      <c r="M1369" s="20"/>
    </row>
    <row r="1370" spans="1:13" ht="90" x14ac:dyDescent="0.2">
      <c r="A1370" s="579"/>
      <c r="B1370" s="21" t="s">
        <v>1082</v>
      </c>
      <c r="C1370" s="21" t="s">
        <v>1084</v>
      </c>
      <c r="D1370" s="22">
        <v>43158</v>
      </c>
      <c r="E1370" s="62"/>
      <c r="F1370" s="63" t="s">
        <v>996</v>
      </c>
      <c r="G1370" s="502" t="s">
        <v>997</v>
      </c>
      <c r="H1370" s="503"/>
      <c r="I1370" s="504"/>
      <c r="J1370" s="23" t="s">
        <v>28</v>
      </c>
      <c r="K1370" s="24"/>
      <c r="L1370" s="25" t="s">
        <v>0</v>
      </c>
      <c r="M1370" s="26">
        <v>106</v>
      </c>
    </row>
    <row r="1371" spans="1:13" x14ac:dyDescent="0.2">
      <c r="A1371" s="579"/>
      <c r="B1371" s="58" t="s">
        <v>29</v>
      </c>
      <c r="C1371" s="58" t="s">
        <v>30</v>
      </c>
      <c r="D1371" s="58" t="s">
        <v>31</v>
      </c>
      <c r="E1371" s="554" t="s">
        <v>32</v>
      </c>
      <c r="F1371" s="555"/>
      <c r="G1371" s="556"/>
      <c r="H1371" s="557"/>
      <c r="I1371" s="558"/>
      <c r="J1371" s="27" t="s">
        <v>33</v>
      </c>
      <c r="K1371" s="25"/>
      <c r="L1371" s="28" t="s">
        <v>0</v>
      </c>
      <c r="M1371" s="29">
        <v>436</v>
      </c>
    </row>
    <row r="1372" spans="1:13" ht="13.5" thickBot="1" x14ac:dyDescent="0.25">
      <c r="A1372" s="579"/>
      <c r="B1372" s="58"/>
      <c r="C1372" s="58"/>
      <c r="D1372" s="58"/>
      <c r="E1372" s="58"/>
      <c r="F1372" s="58"/>
      <c r="G1372" s="59"/>
      <c r="H1372" s="60"/>
      <c r="I1372" s="61"/>
      <c r="J1372" s="30" t="s">
        <v>34</v>
      </c>
      <c r="K1372" s="28"/>
      <c r="L1372" s="40" t="s">
        <v>0</v>
      </c>
      <c r="M1372" s="41">
        <v>15</v>
      </c>
    </row>
    <row r="1373" spans="1:13" ht="23.25" thickBot="1" x14ac:dyDescent="0.25">
      <c r="A1373" s="580"/>
      <c r="B1373" s="43" t="s">
        <v>1678</v>
      </c>
      <c r="C1373" s="32" t="s">
        <v>997</v>
      </c>
      <c r="D1373" s="33">
        <v>43159</v>
      </c>
      <c r="E1373" s="34" t="s">
        <v>37</v>
      </c>
      <c r="F1373" s="35" t="s">
        <v>1085</v>
      </c>
      <c r="G1373" s="36"/>
      <c r="H1373" s="37"/>
      <c r="I1373" s="38"/>
      <c r="J1373" s="39" t="s">
        <v>39</v>
      </c>
      <c r="K1373" s="42"/>
      <c r="L1373" s="40"/>
      <c r="M1373" s="41"/>
    </row>
    <row r="1374" spans="1:13" ht="22.5" x14ac:dyDescent="0.2">
      <c r="A1374" s="578">
        <v>327</v>
      </c>
      <c r="B1374" s="57" t="s">
        <v>20</v>
      </c>
      <c r="C1374" s="57" t="s">
        <v>21</v>
      </c>
      <c r="D1374" s="57" t="s">
        <v>22</v>
      </c>
      <c r="E1374" s="470" t="s">
        <v>23</v>
      </c>
      <c r="F1374" s="484"/>
      <c r="G1374" s="470" t="s">
        <v>14</v>
      </c>
      <c r="H1374" s="485"/>
      <c r="I1374" s="18"/>
      <c r="J1374" s="19"/>
      <c r="K1374" s="19"/>
      <c r="L1374" s="19"/>
      <c r="M1374" s="20"/>
    </row>
    <row r="1375" spans="1:13" ht="56.25" customHeight="1" x14ac:dyDescent="0.2">
      <c r="A1375" s="579"/>
      <c r="B1375" s="21" t="s">
        <v>1082</v>
      </c>
      <c r="C1375" s="21" t="s">
        <v>1086</v>
      </c>
      <c r="D1375" s="22">
        <v>43171</v>
      </c>
      <c r="E1375" s="62"/>
      <c r="F1375" s="63" t="s">
        <v>107</v>
      </c>
      <c r="G1375" s="502" t="s">
        <v>1087</v>
      </c>
      <c r="H1375" s="503"/>
      <c r="I1375" s="504"/>
      <c r="J1375" s="23" t="s">
        <v>28</v>
      </c>
      <c r="K1375" s="24"/>
      <c r="L1375" s="25" t="s">
        <v>0</v>
      </c>
      <c r="M1375" s="26">
        <v>173</v>
      </c>
    </row>
    <row r="1376" spans="1:13" x14ac:dyDescent="0.2">
      <c r="A1376" s="579"/>
      <c r="B1376" s="58" t="s">
        <v>29</v>
      </c>
      <c r="C1376" s="58" t="s">
        <v>30</v>
      </c>
      <c r="D1376" s="58" t="s">
        <v>31</v>
      </c>
      <c r="E1376" s="554" t="s">
        <v>32</v>
      </c>
      <c r="F1376" s="555"/>
      <c r="G1376" s="556"/>
      <c r="H1376" s="557"/>
      <c r="I1376" s="558"/>
      <c r="J1376" s="27" t="s">
        <v>33</v>
      </c>
      <c r="K1376" s="25"/>
      <c r="L1376" s="28" t="s">
        <v>0</v>
      </c>
      <c r="M1376" s="29">
        <v>438</v>
      </c>
    </row>
    <row r="1377" spans="1:13" x14ac:dyDescent="0.2">
      <c r="A1377" s="579"/>
      <c r="B1377" s="58"/>
      <c r="C1377" s="58"/>
      <c r="D1377" s="58"/>
      <c r="E1377" s="58"/>
      <c r="F1377" s="58"/>
      <c r="G1377" s="59"/>
      <c r="H1377" s="60"/>
      <c r="I1377" s="61"/>
      <c r="J1377" s="30" t="s">
        <v>34</v>
      </c>
      <c r="K1377" s="28"/>
      <c r="L1377" s="28"/>
      <c r="M1377" s="31"/>
    </row>
    <row r="1378" spans="1:13" ht="23.25" thickBot="1" x14ac:dyDescent="0.25">
      <c r="A1378" s="580"/>
      <c r="B1378" s="43" t="s">
        <v>1678</v>
      </c>
      <c r="C1378" s="32" t="s">
        <v>1087</v>
      </c>
      <c r="D1378" s="33">
        <v>43172</v>
      </c>
      <c r="E1378" s="34" t="s">
        <v>37</v>
      </c>
      <c r="F1378" s="35" t="s">
        <v>567</v>
      </c>
      <c r="G1378" s="36"/>
      <c r="H1378" s="37"/>
      <c r="I1378" s="38"/>
      <c r="J1378" s="39" t="s">
        <v>1705</v>
      </c>
      <c r="K1378" s="42"/>
      <c r="L1378" s="40" t="s">
        <v>0</v>
      </c>
      <c r="M1378" s="41">
        <v>695</v>
      </c>
    </row>
    <row r="1379" spans="1:13" ht="22.5" x14ac:dyDescent="0.2">
      <c r="A1379" s="578">
        <v>328</v>
      </c>
      <c r="B1379" s="57" t="s">
        <v>20</v>
      </c>
      <c r="C1379" s="57" t="s">
        <v>21</v>
      </c>
      <c r="D1379" s="57" t="s">
        <v>22</v>
      </c>
      <c r="E1379" s="470" t="s">
        <v>23</v>
      </c>
      <c r="F1379" s="484"/>
      <c r="G1379" s="470" t="s">
        <v>14</v>
      </c>
      <c r="H1379" s="485"/>
      <c r="I1379" s="18"/>
      <c r="J1379" s="19"/>
      <c r="K1379" s="19"/>
      <c r="L1379" s="19"/>
      <c r="M1379" s="20"/>
    </row>
    <row r="1380" spans="1:13" ht="67.5" customHeight="1" x14ac:dyDescent="0.2">
      <c r="A1380" s="579"/>
      <c r="B1380" s="21" t="s">
        <v>1088</v>
      </c>
      <c r="C1380" s="21" t="s">
        <v>1089</v>
      </c>
      <c r="D1380" s="22">
        <v>43014</v>
      </c>
      <c r="E1380" s="62"/>
      <c r="F1380" s="63" t="s">
        <v>692</v>
      </c>
      <c r="G1380" s="502" t="s">
        <v>976</v>
      </c>
      <c r="H1380" s="503"/>
      <c r="I1380" s="504"/>
      <c r="J1380" s="23" t="s">
        <v>28</v>
      </c>
      <c r="K1380" s="24"/>
      <c r="L1380" s="25" t="s">
        <v>0</v>
      </c>
      <c r="M1380" s="26">
        <v>306</v>
      </c>
    </row>
    <row r="1381" spans="1:13" x14ac:dyDescent="0.2">
      <c r="A1381" s="579"/>
      <c r="B1381" s="58" t="s">
        <v>29</v>
      </c>
      <c r="C1381" s="58" t="s">
        <v>30</v>
      </c>
      <c r="D1381" s="58" t="s">
        <v>31</v>
      </c>
      <c r="E1381" s="554" t="s">
        <v>32</v>
      </c>
      <c r="F1381" s="555"/>
      <c r="G1381" s="556"/>
      <c r="H1381" s="557"/>
      <c r="I1381" s="558"/>
      <c r="J1381" s="27" t="s">
        <v>33</v>
      </c>
      <c r="K1381" s="25"/>
      <c r="L1381" s="28"/>
      <c r="M1381" s="29"/>
    </row>
    <row r="1382" spans="1:13" x14ac:dyDescent="0.2">
      <c r="A1382" s="579"/>
      <c r="B1382" s="58"/>
      <c r="C1382" s="58"/>
      <c r="D1382" s="58"/>
      <c r="E1382" s="58"/>
      <c r="F1382" s="58"/>
      <c r="G1382" s="59"/>
      <c r="H1382" s="60"/>
      <c r="I1382" s="61"/>
      <c r="J1382" s="30" t="s">
        <v>34</v>
      </c>
      <c r="K1382" s="28"/>
      <c r="L1382" s="28"/>
      <c r="M1382" s="31"/>
    </row>
    <row r="1383" spans="1:13" ht="23.25" thickBot="1" x14ac:dyDescent="0.25">
      <c r="A1383" s="580"/>
      <c r="B1383" s="43" t="s">
        <v>1629</v>
      </c>
      <c r="C1383" s="32" t="s">
        <v>976</v>
      </c>
      <c r="D1383" s="33">
        <v>43016</v>
      </c>
      <c r="E1383" s="34" t="s">
        <v>37</v>
      </c>
      <c r="F1383" s="35" t="s">
        <v>973</v>
      </c>
      <c r="G1383" s="36"/>
      <c r="H1383" s="37"/>
      <c r="I1383" s="38"/>
      <c r="J1383" s="39" t="s">
        <v>39</v>
      </c>
      <c r="K1383" s="42"/>
      <c r="L1383" s="40" t="s">
        <v>0</v>
      </c>
      <c r="M1383" s="41">
        <v>22.94</v>
      </c>
    </row>
    <row r="1384" spans="1:13" ht="22.5" x14ac:dyDescent="0.2">
      <c r="A1384" s="578">
        <v>329</v>
      </c>
      <c r="B1384" s="57" t="s">
        <v>20</v>
      </c>
      <c r="C1384" s="57" t="s">
        <v>21</v>
      </c>
      <c r="D1384" s="57" t="s">
        <v>22</v>
      </c>
      <c r="E1384" s="470" t="s">
        <v>23</v>
      </c>
      <c r="F1384" s="484"/>
      <c r="G1384" s="470" t="s">
        <v>14</v>
      </c>
      <c r="H1384" s="485"/>
      <c r="I1384" s="18"/>
      <c r="J1384" s="19"/>
      <c r="K1384" s="19"/>
      <c r="L1384" s="19"/>
      <c r="M1384" s="20"/>
    </row>
    <row r="1385" spans="1:13" ht="45" customHeight="1" x14ac:dyDescent="0.2">
      <c r="A1385" s="579"/>
      <c r="B1385" s="21" t="s">
        <v>1088</v>
      </c>
      <c r="C1385" s="21" t="s">
        <v>1090</v>
      </c>
      <c r="D1385" s="22">
        <v>43164</v>
      </c>
      <c r="E1385" s="62"/>
      <c r="F1385" s="63" t="s">
        <v>149</v>
      </c>
      <c r="G1385" s="502" t="s">
        <v>1091</v>
      </c>
      <c r="H1385" s="503"/>
      <c r="I1385" s="504"/>
      <c r="J1385" s="23" t="s">
        <v>28</v>
      </c>
      <c r="K1385" s="24"/>
      <c r="L1385" s="25" t="s">
        <v>0</v>
      </c>
      <c r="M1385" s="26">
        <v>129</v>
      </c>
    </row>
    <row r="1386" spans="1:13" x14ac:dyDescent="0.2">
      <c r="A1386" s="579"/>
      <c r="B1386" s="58" t="s">
        <v>29</v>
      </c>
      <c r="C1386" s="58" t="s">
        <v>30</v>
      </c>
      <c r="D1386" s="58" t="s">
        <v>31</v>
      </c>
      <c r="E1386" s="554" t="s">
        <v>32</v>
      </c>
      <c r="F1386" s="555"/>
      <c r="G1386" s="556"/>
      <c r="H1386" s="557"/>
      <c r="I1386" s="558"/>
      <c r="J1386" s="27" t="s">
        <v>33</v>
      </c>
      <c r="K1386" s="25"/>
      <c r="L1386" s="28" t="s">
        <v>0</v>
      </c>
      <c r="M1386" s="29">
        <v>408</v>
      </c>
    </row>
    <row r="1387" spans="1:13" x14ac:dyDescent="0.2">
      <c r="A1387" s="579"/>
      <c r="B1387" s="58"/>
      <c r="C1387" s="58"/>
      <c r="D1387" s="58"/>
      <c r="E1387" s="58"/>
      <c r="F1387" s="58"/>
      <c r="G1387" s="59"/>
      <c r="H1387" s="60"/>
      <c r="I1387" s="61"/>
      <c r="J1387" s="30" t="s">
        <v>34</v>
      </c>
      <c r="K1387" s="28"/>
      <c r="L1387" s="28"/>
      <c r="M1387" s="31"/>
    </row>
    <row r="1388" spans="1:13" ht="23.25" thickBot="1" x14ac:dyDescent="0.25">
      <c r="A1388" s="580"/>
      <c r="B1388" s="43" t="s">
        <v>1629</v>
      </c>
      <c r="C1388" s="32" t="s">
        <v>1091</v>
      </c>
      <c r="D1388" s="33">
        <v>43165</v>
      </c>
      <c r="E1388" s="34" t="s">
        <v>37</v>
      </c>
      <c r="F1388" s="35" t="s">
        <v>673</v>
      </c>
      <c r="G1388" s="36"/>
      <c r="H1388" s="37"/>
      <c r="I1388" s="38"/>
      <c r="J1388" s="39" t="s">
        <v>39</v>
      </c>
      <c r="K1388" s="42"/>
      <c r="L1388" s="40" t="s">
        <v>0</v>
      </c>
      <c r="M1388" s="41">
        <v>16.77</v>
      </c>
    </row>
    <row r="1389" spans="1:13" ht="22.5" x14ac:dyDescent="0.2">
      <c r="A1389" s="578">
        <v>330</v>
      </c>
      <c r="B1389" s="57" t="s">
        <v>20</v>
      </c>
      <c r="C1389" s="57" t="s">
        <v>21</v>
      </c>
      <c r="D1389" s="57" t="s">
        <v>22</v>
      </c>
      <c r="E1389" s="470" t="s">
        <v>23</v>
      </c>
      <c r="F1389" s="484"/>
      <c r="G1389" s="470" t="s">
        <v>14</v>
      </c>
      <c r="H1389" s="485"/>
      <c r="I1389" s="18"/>
      <c r="J1389" s="19"/>
      <c r="K1389" s="19"/>
      <c r="L1389" s="19"/>
      <c r="M1389" s="20"/>
    </row>
    <row r="1390" spans="1:13" ht="22.5" customHeight="1" x14ac:dyDescent="0.2">
      <c r="A1390" s="579"/>
      <c r="B1390" s="21" t="s">
        <v>1092</v>
      </c>
      <c r="C1390" s="21" t="s">
        <v>1093</v>
      </c>
      <c r="D1390" s="22">
        <v>43012</v>
      </c>
      <c r="E1390" s="62"/>
      <c r="F1390" s="63" t="s">
        <v>692</v>
      </c>
      <c r="G1390" s="502" t="s">
        <v>976</v>
      </c>
      <c r="H1390" s="503"/>
      <c r="I1390" s="504"/>
      <c r="J1390" s="23" t="s">
        <v>28</v>
      </c>
      <c r="K1390" s="24"/>
      <c r="L1390" s="25" t="s">
        <v>0</v>
      </c>
      <c r="M1390" s="26">
        <v>306</v>
      </c>
    </row>
    <row r="1391" spans="1:13" x14ac:dyDescent="0.2">
      <c r="A1391" s="579"/>
      <c r="B1391" s="58" t="s">
        <v>29</v>
      </c>
      <c r="C1391" s="58" t="s">
        <v>30</v>
      </c>
      <c r="D1391" s="58" t="s">
        <v>31</v>
      </c>
      <c r="E1391" s="554" t="s">
        <v>32</v>
      </c>
      <c r="F1391" s="555"/>
      <c r="G1391" s="556"/>
      <c r="H1391" s="557"/>
      <c r="I1391" s="558"/>
      <c r="J1391" s="27" t="s">
        <v>33</v>
      </c>
      <c r="K1391" s="25"/>
      <c r="L1391" s="28" t="s">
        <v>0</v>
      </c>
      <c r="M1391" s="29">
        <v>465</v>
      </c>
    </row>
    <row r="1392" spans="1:13" x14ac:dyDescent="0.2">
      <c r="A1392" s="579"/>
      <c r="B1392" s="58"/>
      <c r="C1392" s="58"/>
      <c r="D1392" s="58"/>
      <c r="E1392" s="58"/>
      <c r="F1392" s="58"/>
      <c r="G1392" s="59"/>
      <c r="H1392" s="60"/>
      <c r="I1392" s="61"/>
      <c r="J1392" s="30" t="s">
        <v>34</v>
      </c>
      <c r="K1392" s="28"/>
      <c r="L1392" s="28"/>
      <c r="M1392" s="31"/>
    </row>
    <row r="1393" spans="1:13" ht="23.25" thickBot="1" x14ac:dyDescent="0.25">
      <c r="A1393" s="580"/>
      <c r="B1393" s="43" t="s">
        <v>1629</v>
      </c>
      <c r="C1393" s="32" t="s">
        <v>976</v>
      </c>
      <c r="D1393" s="33">
        <v>43015</v>
      </c>
      <c r="E1393" s="34" t="s">
        <v>37</v>
      </c>
      <c r="F1393" s="35" t="s">
        <v>1035</v>
      </c>
      <c r="G1393" s="36"/>
      <c r="H1393" s="37"/>
      <c r="I1393" s="38"/>
      <c r="J1393" s="39" t="s">
        <v>39</v>
      </c>
      <c r="K1393" s="42"/>
      <c r="L1393" s="40" t="s">
        <v>0</v>
      </c>
      <c r="M1393" s="41">
        <v>22.94</v>
      </c>
    </row>
    <row r="1394" spans="1:13" ht="22.5" x14ac:dyDescent="0.2">
      <c r="A1394" s="578">
        <v>331</v>
      </c>
      <c r="B1394" s="57" t="s">
        <v>20</v>
      </c>
      <c r="C1394" s="57" t="s">
        <v>21</v>
      </c>
      <c r="D1394" s="57" t="s">
        <v>22</v>
      </c>
      <c r="E1394" s="470" t="s">
        <v>23</v>
      </c>
      <c r="F1394" s="484"/>
      <c r="G1394" s="470" t="s">
        <v>14</v>
      </c>
      <c r="H1394" s="485"/>
      <c r="I1394" s="18"/>
      <c r="J1394" s="19"/>
      <c r="K1394" s="19"/>
      <c r="L1394" s="19"/>
      <c r="M1394" s="20"/>
    </row>
    <row r="1395" spans="1:13" ht="135" x14ac:dyDescent="0.2">
      <c r="A1395" s="579"/>
      <c r="B1395" s="21" t="s">
        <v>1094</v>
      </c>
      <c r="C1395" s="21" t="s">
        <v>1095</v>
      </c>
      <c r="D1395" s="22">
        <v>43056</v>
      </c>
      <c r="E1395" s="62"/>
      <c r="F1395" s="63" t="s">
        <v>149</v>
      </c>
      <c r="G1395" s="502" t="s">
        <v>1096</v>
      </c>
      <c r="H1395" s="503"/>
      <c r="I1395" s="504"/>
      <c r="J1395" s="23" t="s">
        <v>28</v>
      </c>
      <c r="K1395" s="24"/>
      <c r="L1395" s="25" t="s">
        <v>0</v>
      </c>
      <c r="M1395" s="26">
        <v>258</v>
      </c>
    </row>
    <row r="1396" spans="1:13" x14ac:dyDescent="0.2">
      <c r="A1396" s="579"/>
      <c r="B1396" s="58" t="s">
        <v>29</v>
      </c>
      <c r="C1396" s="58" t="s">
        <v>30</v>
      </c>
      <c r="D1396" s="58" t="s">
        <v>31</v>
      </c>
      <c r="E1396" s="554" t="s">
        <v>32</v>
      </c>
      <c r="F1396" s="555"/>
      <c r="G1396" s="556"/>
      <c r="H1396" s="557"/>
      <c r="I1396" s="558"/>
      <c r="J1396" s="27" t="s">
        <v>33</v>
      </c>
      <c r="K1396" s="25"/>
      <c r="L1396" s="28"/>
      <c r="M1396" s="29"/>
    </row>
    <row r="1397" spans="1:13" x14ac:dyDescent="0.2">
      <c r="A1397" s="579"/>
      <c r="B1397" s="58"/>
      <c r="C1397" s="58"/>
      <c r="D1397" s="58"/>
      <c r="E1397" s="58"/>
      <c r="F1397" s="58"/>
      <c r="G1397" s="59"/>
      <c r="H1397" s="60"/>
      <c r="I1397" s="61"/>
      <c r="J1397" s="30" t="s">
        <v>39</v>
      </c>
      <c r="K1397" s="28"/>
      <c r="L1397" s="28" t="s">
        <v>0</v>
      </c>
      <c r="M1397" s="31">
        <v>30</v>
      </c>
    </row>
    <row r="1398" spans="1:13" ht="23.25" thickBot="1" x14ac:dyDescent="0.25">
      <c r="A1398" s="580"/>
      <c r="B1398" s="43" t="s">
        <v>1679</v>
      </c>
      <c r="C1398" s="32" t="s">
        <v>1096</v>
      </c>
      <c r="D1398" s="33">
        <v>43058</v>
      </c>
      <c r="E1398" s="34" t="s">
        <v>37</v>
      </c>
      <c r="F1398" s="35" t="s">
        <v>1097</v>
      </c>
      <c r="G1398" s="36"/>
      <c r="H1398" s="37"/>
      <c r="I1398" s="38"/>
      <c r="J1398" s="39" t="s">
        <v>1705</v>
      </c>
      <c r="K1398" s="42"/>
      <c r="L1398" s="40" t="s">
        <v>0</v>
      </c>
      <c r="M1398" s="41">
        <v>559</v>
      </c>
    </row>
    <row r="1399" spans="1:13" ht="22.5" x14ac:dyDescent="0.2">
      <c r="A1399" s="578">
        <v>332</v>
      </c>
      <c r="B1399" s="57" t="s">
        <v>20</v>
      </c>
      <c r="C1399" s="57" t="s">
        <v>21</v>
      </c>
      <c r="D1399" s="57" t="s">
        <v>22</v>
      </c>
      <c r="E1399" s="470" t="s">
        <v>23</v>
      </c>
      <c r="F1399" s="484"/>
      <c r="G1399" s="470" t="s">
        <v>14</v>
      </c>
      <c r="H1399" s="485"/>
      <c r="I1399" s="18"/>
      <c r="J1399" s="19"/>
      <c r="K1399" s="19"/>
      <c r="L1399" s="19"/>
      <c r="M1399" s="20"/>
    </row>
    <row r="1400" spans="1:13" ht="146.25" x14ac:dyDescent="0.2">
      <c r="A1400" s="579"/>
      <c r="B1400" s="21" t="s">
        <v>1098</v>
      </c>
      <c r="C1400" s="21" t="s">
        <v>1099</v>
      </c>
      <c r="D1400" s="22">
        <v>43025</v>
      </c>
      <c r="E1400" s="62"/>
      <c r="F1400" s="63" t="s">
        <v>189</v>
      </c>
      <c r="G1400" s="502" t="s">
        <v>1100</v>
      </c>
      <c r="H1400" s="503"/>
      <c r="I1400" s="504"/>
      <c r="J1400" s="23" t="s">
        <v>28</v>
      </c>
      <c r="K1400" s="24"/>
      <c r="L1400" s="25" t="s">
        <v>0</v>
      </c>
      <c r="M1400" s="26">
        <v>93</v>
      </c>
    </row>
    <row r="1401" spans="1:13" x14ac:dyDescent="0.2">
      <c r="A1401" s="579"/>
      <c r="B1401" s="58" t="s">
        <v>29</v>
      </c>
      <c r="C1401" s="58" t="s">
        <v>30</v>
      </c>
      <c r="D1401" s="58" t="s">
        <v>31</v>
      </c>
      <c r="E1401" s="554" t="s">
        <v>32</v>
      </c>
      <c r="F1401" s="555"/>
      <c r="G1401" s="556"/>
      <c r="H1401" s="557"/>
      <c r="I1401" s="558"/>
      <c r="J1401" s="27" t="s">
        <v>33</v>
      </c>
      <c r="K1401" s="25"/>
      <c r="L1401" s="28" t="s">
        <v>0</v>
      </c>
      <c r="M1401" s="29">
        <v>484.93</v>
      </c>
    </row>
    <row r="1402" spans="1:13" x14ac:dyDescent="0.2">
      <c r="A1402" s="579"/>
      <c r="B1402" s="58"/>
      <c r="C1402" s="58"/>
      <c r="D1402" s="58"/>
      <c r="E1402" s="58"/>
      <c r="F1402" s="58"/>
      <c r="G1402" s="59"/>
      <c r="H1402" s="60"/>
      <c r="I1402" s="61"/>
      <c r="J1402" s="30" t="s">
        <v>34</v>
      </c>
      <c r="K1402" s="28"/>
      <c r="L1402" s="28"/>
      <c r="M1402" s="31"/>
    </row>
    <row r="1403" spans="1:13" ht="23.25" thickBot="1" x14ac:dyDescent="0.25">
      <c r="A1403" s="580"/>
      <c r="B1403" s="43" t="s">
        <v>1595</v>
      </c>
      <c r="C1403" s="32" t="s">
        <v>1100</v>
      </c>
      <c r="D1403" s="33">
        <v>43027</v>
      </c>
      <c r="E1403" s="34" t="s">
        <v>37</v>
      </c>
      <c r="F1403" s="35" t="s">
        <v>1101</v>
      </c>
      <c r="G1403" s="36"/>
      <c r="H1403" s="37"/>
      <c r="I1403" s="38"/>
      <c r="J1403" s="39" t="s">
        <v>39</v>
      </c>
      <c r="K1403" s="42"/>
      <c r="L1403" s="40" t="s">
        <v>0</v>
      </c>
      <c r="M1403" s="41">
        <f>427.62/2</f>
        <v>213.81</v>
      </c>
    </row>
    <row r="1404" spans="1:13" ht="22.5" x14ac:dyDescent="0.2">
      <c r="A1404" s="578">
        <v>333</v>
      </c>
      <c r="B1404" s="57" t="s">
        <v>20</v>
      </c>
      <c r="C1404" s="57" t="s">
        <v>21</v>
      </c>
      <c r="D1404" s="57" t="s">
        <v>22</v>
      </c>
      <c r="E1404" s="470" t="s">
        <v>23</v>
      </c>
      <c r="F1404" s="484"/>
      <c r="G1404" s="470" t="s">
        <v>14</v>
      </c>
      <c r="H1404" s="485"/>
      <c r="I1404" s="18"/>
      <c r="J1404" s="19"/>
      <c r="K1404" s="19"/>
      <c r="L1404" s="19"/>
      <c r="M1404" s="20"/>
    </row>
    <row r="1405" spans="1:13" ht="67.5" x14ac:dyDescent="0.2">
      <c r="A1405" s="579"/>
      <c r="B1405" s="21" t="s">
        <v>1098</v>
      </c>
      <c r="C1405" s="21" t="s">
        <v>1102</v>
      </c>
      <c r="D1405" s="22">
        <v>43171</v>
      </c>
      <c r="E1405" s="62"/>
      <c r="F1405" s="63" t="s">
        <v>107</v>
      </c>
      <c r="G1405" s="502" t="s">
        <v>1087</v>
      </c>
      <c r="H1405" s="503"/>
      <c r="I1405" s="504"/>
      <c r="J1405" s="23" t="s">
        <v>28</v>
      </c>
      <c r="K1405" s="24"/>
      <c r="L1405" s="25" t="s">
        <v>0</v>
      </c>
      <c r="M1405" s="26">
        <v>173</v>
      </c>
    </row>
    <row r="1406" spans="1:13" x14ac:dyDescent="0.2">
      <c r="A1406" s="579"/>
      <c r="B1406" s="58" t="s">
        <v>29</v>
      </c>
      <c r="C1406" s="58" t="s">
        <v>30</v>
      </c>
      <c r="D1406" s="58" t="s">
        <v>31</v>
      </c>
      <c r="E1406" s="554" t="s">
        <v>32</v>
      </c>
      <c r="F1406" s="555"/>
      <c r="G1406" s="556"/>
      <c r="H1406" s="557"/>
      <c r="I1406" s="558"/>
      <c r="J1406" s="27" t="s">
        <v>33</v>
      </c>
      <c r="K1406" s="25"/>
      <c r="L1406" s="28" t="s">
        <v>0</v>
      </c>
      <c r="M1406" s="29">
        <v>236.59</v>
      </c>
    </row>
    <row r="1407" spans="1:13" x14ac:dyDescent="0.2">
      <c r="A1407" s="579"/>
      <c r="B1407" s="58"/>
      <c r="C1407" s="58"/>
      <c r="D1407" s="58"/>
      <c r="E1407" s="58"/>
      <c r="F1407" s="58"/>
      <c r="G1407" s="59"/>
      <c r="H1407" s="60"/>
      <c r="I1407" s="61"/>
      <c r="J1407" s="30" t="s">
        <v>34</v>
      </c>
      <c r="K1407" s="28"/>
      <c r="L1407" s="28"/>
      <c r="M1407" s="31"/>
    </row>
    <row r="1408" spans="1:13" ht="23.25" thickBot="1" x14ac:dyDescent="0.25">
      <c r="A1408" s="580"/>
      <c r="B1408" s="43" t="s">
        <v>1595</v>
      </c>
      <c r="C1408" s="32" t="s">
        <v>1087</v>
      </c>
      <c r="D1408" s="33">
        <v>43172</v>
      </c>
      <c r="E1408" s="34" t="s">
        <v>37</v>
      </c>
      <c r="F1408" s="35" t="s">
        <v>567</v>
      </c>
      <c r="G1408" s="36"/>
      <c r="H1408" s="37"/>
      <c r="I1408" s="38"/>
      <c r="J1408" s="39" t="s">
        <v>1705</v>
      </c>
      <c r="K1408" s="42"/>
      <c r="L1408" s="40" t="s">
        <v>0</v>
      </c>
      <c r="M1408" s="41">
        <v>695</v>
      </c>
    </row>
    <row r="1409" spans="1:13" ht="22.5" x14ac:dyDescent="0.2">
      <c r="A1409" s="578">
        <v>334</v>
      </c>
      <c r="B1409" s="57" t="s">
        <v>20</v>
      </c>
      <c r="C1409" s="57" t="s">
        <v>21</v>
      </c>
      <c r="D1409" s="57" t="s">
        <v>22</v>
      </c>
      <c r="E1409" s="470" t="s">
        <v>23</v>
      </c>
      <c r="F1409" s="484"/>
      <c r="G1409" s="470" t="s">
        <v>14</v>
      </c>
      <c r="H1409" s="485"/>
      <c r="I1409" s="18"/>
      <c r="J1409" s="19"/>
      <c r="K1409" s="19"/>
      <c r="L1409" s="19"/>
      <c r="M1409" s="20"/>
    </row>
    <row r="1410" spans="1:13" ht="101.25" x14ac:dyDescent="0.2">
      <c r="A1410" s="579"/>
      <c r="B1410" s="21" t="s">
        <v>1103</v>
      </c>
      <c r="C1410" s="21" t="s">
        <v>1104</v>
      </c>
      <c r="D1410" s="22">
        <v>43034</v>
      </c>
      <c r="E1410" s="62"/>
      <c r="F1410" s="63" t="s">
        <v>93</v>
      </c>
      <c r="G1410" s="502" t="s">
        <v>980</v>
      </c>
      <c r="H1410" s="503"/>
      <c r="I1410" s="504"/>
      <c r="J1410" s="23" t="s">
        <v>28</v>
      </c>
      <c r="K1410" s="24"/>
      <c r="L1410" s="25" t="s">
        <v>0</v>
      </c>
      <c r="M1410" s="26">
        <v>335.54</v>
      </c>
    </row>
    <row r="1411" spans="1:13" x14ac:dyDescent="0.2">
      <c r="A1411" s="579"/>
      <c r="B1411" s="58" t="s">
        <v>29</v>
      </c>
      <c r="C1411" s="58" t="s">
        <v>30</v>
      </c>
      <c r="D1411" s="58" t="s">
        <v>31</v>
      </c>
      <c r="E1411" s="554" t="s">
        <v>32</v>
      </c>
      <c r="F1411" s="555"/>
      <c r="G1411" s="556"/>
      <c r="H1411" s="557"/>
      <c r="I1411" s="558"/>
      <c r="J1411" s="27" t="s">
        <v>33</v>
      </c>
      <c r="K1411" s="25"/>
      <c r="L1411" s="28"/>
      <c r="M1411" s="29"/>
    </row>
    <row r="1412" spans="1:13" x14ac:dyDescent="0.2">
      <c r="A1412" s="579"/>
      <c r="B1412" s="58"/>
      <c r="C1412" s="58"/>
      <c r="D1412" s="58"/>
      <c r="E1412" s="58"/>
      <c r="F1412" s="58"/>
      <c r="G1412" s="59"/>
      <c r="H1412" s="60"/>
      <c r="I1412" s="61"/>
      <c r="J1412" s="30" t="s">
        <v>34</v>
      </c>
      <c r="K1412" s="28"/>
      <c r="L1412" s="28" t="s">
        <v>0</v>
      </c>
      <c r="M1412" s="31">
        <v>62</v>
      </c>
    </row>
    <row r="1413" spans="1:13" ht="23.25" thickBot="1" x14ac:dyDescent="0.25">
      <c r="A1413" s="580"/>
      <c r="B1413" s="43" t="s">
        <v>1680</v>
      </c>
      <c r="C1413" s="32" t="s">
        <v>980</v>
      </c>
      <c r="D1413" s="33">
        <v>43036</v>
      </c>
      <c r="E1413" s="34" t="s">
        <v>37</v>
      </c>
      <c r="F1413" s="35" t="s">
        <v>1105</v>
      </c>
      <c r="G1413" s="36"/>
      <c r="H1413" s="37"/>
      <c r="I1413" s="38"/>
      <c r="J1413" s="39" t="s">
        <v>39</v>
      </c>
      <c r="K1413" s="42"/>
      <c r="L1413" s="40" t="s">
        <v>0</v>
      </c>
      <c r="M1413" s="41">
        <f>542.4-62</f>
        <v>480.4</v>
      </c>
    </row>
    <row r="1414" spans="1:13" ht="22.5" x14ac:dyDescent="0.2">
      <c r="A1414" s="578">
        <v>335</v>
      </c>
      <c r="B1414" s="57" t="s">
        <v>20</v>
      </c>
      <c r="C1414" s="57" t="s">
        <v>21</v>
      </c>
      <c r="D1414" s="57" t="s">
        <v>22</v>
      </c>
      <c r="E1414" s="470" t="s">
        <v>23</v>
      </c>
      <c r="F1414" s="484"/>
      <c r="G1414" s="470" t="s">
        <v>14</v>
      </c>
      <c r="H1414" s="485"/>
      <c r="I1414" s="18"/>
      <c r="J1414" s="19"/>
      <c r="K1414" s="19"/>
      <c r="L1414" s="19"/>
      <c r="M1414" s="20"/>
    </row>
    <row r="1415" spans="1:13" ht="33.75" customHeight="1" x14ac:dyDescent="0.2">
      <c r="A1415" s="579"/>
      <c r="B1415" s="21" t="s">
        <v>1106</v>
      </c>
      <c r="C1415" s="21" t="s">
        <v>1107</v>
      </c>
      <c r="D1415" s="22">
        <v>43012</v>
      </c>
      <c r="E1415" s="62"/>
      <c r="F1415" s="63" t="s">
        <v>692</v>
      </c>
      <c r="G1415" s="502" t="s">
        <v>976</v>
      </c>
      <c r="H1415" s="503"/>
      <c r="I1415" s="504"/>
      <c r="J1415" s="23" t="s">
        <v>28</v>
      </c>
      <c r="K1415" s="24"/>
      <c r="L1415" s="25" t="s">
        <v>0</v>
      </c>
      <c r="M1415" s="26">
        <v>306</v>
      </c>
    </row>
    <row r="1416" spans="1:13" x14ac:dyDescent="0.2">
      <c r="A1416" s="579"/>
      <c r="B1416" s="58" t="s">
        <v>29</v>
      </c>
      <c r="C1416" s="58" t="s">
        <v>30</v>
      </c>
      <c r="D1416" s="58" t="s">
        <v>31</v>
      </c>
      <c r="E1416" s="554" t="s">
        <v>32</v>
      </c>
      <c r="F1416" s="555"/>
      <c r="G1416" s="556"/>
      <c r="H1416" s="557"/>
      <c r="I1416" s="558"/>
      <c r="J1416" s="27" t="s">
        <v>33</v>
      </c>
      <c r="K1416" s="25"/>
      <c r="L1416" s="28" t="s">
        <v>1702</v>
      </c>
      <c r="M1416" s="29">
        <v>591.4</v>
      </c>
    </row>
    <row r="1417" spans="1:13" x14ac:dyDescent="0.2">
      <c r="A1417" s="579"/>
      <c r="B1417" s="58"/>
      <c r="C1417" s="58"/>
      <c r="D1417" s="58"/>
      <c r="E1417" s="58"/>
      <c r="F1417" s="58"/>
      <c r="G1417" s="59"/>
      <c r="H1417" s="60"/>
      <c r="I1417" s="61"/>
      <c r="J1417" s="30" t="s">
        <v>34</v>
      </c>
      <c r="K1417" s="28"/>
      <c r="L1417" s="28"/>
      <c r="M1417" s="31"/>
    </row>
    <row r="1418" spans="1:13" ht="23.25" thickBot="1" x14ac:dyDescent="0.25">
      <c r="A1418" s="580"/>
      <c r="B1418" s="43" t="s">
        <v>1677</v>
      </c>
      <c r="C1418" s="32" t="s">
        <v>976</v>
      </c>
      <c r="D1418" s="33">
        <v>43016</v>
      </c>
      <c r="E1418" s="34" t="s">
        <v>37</v>
      </c>
      <c r="F1418" s="35" t="s">
        <v>981</v>
      </c>
      <c r="G1418" s="36"/>
      <c r="H1418" s="37"/>
      <c r="I1418" s="38"/>
      <c r="J1418" s="39" t="s">
        <v>1705</v>
      </c>
      <c r="K1418" s="42"/>
      <c r="L1418" s="40" t="s">
        <v>0</v>
      </c>
      <c r="M1418" s="41">
        <f>1571.4-591.4</f>
        <v>980.00000000000011</v>
      </c>
    </row>
    <row r="1419" spans="1:13" ht="22.5" x14ac:dyDescent="0.2">
      <c r="A1419" s="578">
        <v>336</v>
      </c>
      <c r="B1419" s="57" t="s">
        <v>20</v>
      </c>
      <c r="C1419" s="57" t="s">
        <v>21</v>
      </c>
      <c r="D1419" s="57" t="s">
        <v>22</v>
      </c>
      <c r="E1419" s="470" t="s">
        <v>23</v>
      </c>
      <c r="F1419" s="484"/>
      <c r="G1419" s="470" t="s">
        <v>14</v>
      </c>
      <c r="H1419" s="485"/>
      <c r="I1419" s="18"/>
      <c r="J1419" s="19"/>
      <c r="K1419" s="19"/>
      <c r="L1419" s="19"/>
      <c r="M1419" s="20"/>
    </row>
    <row r="1420" spans="1:13" ht="123.75" x14ac:dyDescent="0.2">
      <c r="A1420" s="579"/>
      <c r="B1420" s="21" t="s">
        <v>1108</v>
      </c>
      <c r="C1420" s="21" t="s">
        <v>1109</v>
      </c>
      <c r="D1420" s="22">
        <v>43012</v>
      </c>
      <c r="E1420" s="62"/>
      <c r="F1420" s="63" t="s">
        <v>692</v>
      </c>
      <c r="G1420" s="502" t="s">
        <v>976</v>
      </c>
      <c r="H1420" s="503"/>
      <c r="I1420" s="504"/>
      <c r="J1420" s="23" t="s">
        <v>28</v>
      </c>
      <c r="K1420" s="24"/>
      <c r="L1420" s="25" t="s">
        <v>0</v>
      </c>
      <c r="M1420" s="26">
        <v>306</v>
      </c>
    </row>
    <row r="1421" spans="1:13" x14ac:dyDescent="0.2">
      <c r="A1421" s="579"/>
      <c r="B1421" s="58" t="s">
        <v>29</v>
      </c>
      <c r="C1421" s="58" t="s">
        <v>30</v>
      </c>
      <c r="D1421" s="58" t="s">
        <v>31</v>
      </c>
      <c r="E1421" s="554" t="s">
        <v>32</v>
      </c>
      <c r="F1421" s="555"/>
      <c r="G1421" s="556"/>
      <c r="H1421" s="557"/>
      <c r="I1421" s="558"/>
      <c r="J1421" s="27" t="s">
        <v>33</v>
      </c>
      <c r="K1421" s="25"/>
      <c r="L1421" s="28" t="s">
        <v>0</v>
      </c>
      <c r="M1421" s="29">
        <v>476.4</v>
      </c>
    </row>
    <row r="1422" spans="1:13" x14ac:dyDescent="0.2">
      <c r="A1422" s="579"/>
      <c r="B1422" s="58"/>
      <c r="C1422" s="58"/>
      <c r="D1422" s="58"/>
      <c r="E1422" s="58"/>
      <c r="F1422" s="58"/>
      <c r="G1422" s="59"/>
      <c r="H1422" s="60"/>
      <c r="I1422" s="61"/>
      <c r="J1422" s="30" t="s">
        <v>34</v>
      </c>
      <c r="K1422" s="28"/>
      <c r="L1422" s="28"/>
      <c r="M1422" s="31"/>
    </row>
    <row r="1423" spans="1:13" ht="23.25" thickBot="1" x14ac:dyDescent="0.25">
      <c r="A1423" s="580"/>
      <c r="B1423" s="43" t="s">
        <v>1672</v>
      </c>
      <c r="C1423" s="32" t="s">
        <v>976</v>
      </c>
      <c r="D1423" s="33">
        <v>43016</v>
      </c>
      <c r="E1423" s="34" t="s">
        <v>37</v>
      </c>
      <c r="F1423" s="35" t="s">
        <v>981</v>
      </c>
      <c r="G1423" s="36"/>
      <c r="H1423" s="37"/>
      <c r="I1423" s="38"/>
      <c r="J1423" s="39" t="s">
        <v>1705</v>
      </c>
      <c r="K1423" s="42"/>
      <c r="L1423" s="40" t="s">
        <v>0</v>
      </c>
      <c r="M1423" s="41">
        <f>1456.4-476.4</f>
        <v>980.00000000000011</v>
      </c>
    </row>
    <row r="1424" spans="1:13" ht="22.5" x14ac:dyDescent="0.2">
      <c r="A1424" s="578">
        <v>337</v>
      </c>
      <c r="B1424" s="57" t="s">
        <v>20</v>
      </c>
      <c r="C1424" s="57" t="s">
        <v>21</v>
      </c>
      <c r="D1424" s="57" t="s">
        <v>22</v>
      </c>
      <c r="E1424" s="470" t="s">
        <v>23</v>
      </c>
      <c r="F1424" s="484"/>
      <c r="G1424" s="470" t="s">
        <v>14</v>
      </c>
      <c r="H1424" s="485"/>
      <c r="I1424" s="18"/>
      <c r="J1424" s="19"/>
      <c r="K1424" s="19"/>
      <c r="L1424" s="19"/>
      <c r="M1424" s="20"/>
    </row>
    <row r="1425" spans="1:13" ht="112.5" x14ac:dyDescent="0.2">
      <c r="A1425" s="579"/>
      <c r="B1425" s="21" t="s">
        <v>1108</v>
      </c>
      <c r="C1425" s="21" t="s">
        <v>1110</v>
      </c>
      <c r="D1425" s="22">
        <v>43034</v>
      </c>
      <c r="E1425" s="62"/>
      <c r="F1425" s="63" t="s">
        <v>47</v>
      </c>
      <c r="G1425" s="502" t="s">
        <v>1014</v>
      </c>
      <c r="H1425" s="503"/>
      <c r="I1425" s="504"/>
      <c r="J1425" s="23" t="s">
        <v>28</v>
      </c>
      <c r="K1425" s="24"/>
      <c r="L1425" s="25" t="s">
        <v>0</v>
      </c>
      <c r="M1425" s="26">
        <v>747</v>
      </c>
    </row>
    <row r="1426" spans="1:13" x14ac:dyDescent="0.2">
      <c r="A1426" s="579"/>
      <c r="B1426" s="58" t="s">
        <v>29</v>
      </c>
      <c r="C1426" s="58" t="s">
        <v>30</v>
      </c>
      <c r="D1426" s="58" t="s">
        <v>31</v>
      </c>
      <c r="E1426" s="554" t="s">
        <v>32</v>
      </c>
      <c r="F1426" s="555"/>
      <c r="G1426" s="556"/>
      <c r="H1426" s="557"/>
      <c r="I1426" s="558"/>
      <c r="J1426" s="27" t="s">
        <v>33</v>
      </c>
      <c r="K1426" s="25"/>
      <c r="L1426" s="28" t="s">
        <v>0</v>
      </c>
      <c r="M1426" s="29">
        <v>350</v>
      </c>
    </row>
    <row r="1427" spans="1:13" x14ac:dyDescent="0.2">
      <c r="A1427" s="579"/>
      <c r="B1427" s="58"/>
      <c r="C1427" s="58"/>
      <c r="D1427" s="58"/>
      <c r="E1427" s="58"/>
      <c r="F1427" s="58"/>
      <c r="G1427" s="59"/>
      <c r="H1427" s="60"/>
      <c r="I1427" s="61"/>
      <c r="J1427" s="30" t="s">
        <v>34</v>
      </c>
      <c r="K1427" s="28"/>
      <c r="L1427" s="28"/>
      <c r="M1427" s="31"/>
    </row>
    <row r="1428" spans="1:13" ht="23.25" thickBot="1" x14ac:dyDescent="0.25">
      <c r="A1428" s="580"/>
      <c r="B1428" s="43" t="s">
        <v>1672</v>
      </c>
      <c r="C1428" s="32" t="s">
        <v>1014</v>
      </c>
      <c r="D1428" s="33">
        <v>43037</v>
      </c>
      <c r="E1428" s="34" t="s">
        <v>37</v>
      </c>
      <c r="F1428" s="35" t="s">
        <v>1015</v>
      </c>
      <c r="G1428" s="36"/>
      <c r="H1428" s="37"/>
      <c r="I1428" s="38"/>
      <c r="J1428" s="39" t="s">
        <v>39</v>
      </c>
      <c r="K1428" s="42"/>
      <c r="L1428" s="40" t="s">
        <v>0</v>
      </c>
      <c r="M1428" s="41">
        <v>129.99</v>
      </c>
    </row>
    <row r="1429" spans="1:13" ht="22.5" x14ac:dyDescent="0.2">
      <c r="A1429" s="578">
        <v>338</v>
      </c>
      <c r="B1429" s="57" t="s">
        <v>20</v>
      </c>
      <c r="C1429" s="57" t="s">
        <v>21</v>
      </c>
      <c r="D1429" s="57" t="s">
        <v>22</v>
      </c>
      <c r="E1429" s="470" t="s">
        <v>23</v>
      </c>
      <c r="F1429" s="484"/>
      <c r="G1429" s="470" t="s">
        <v>14</v>
      </c>
      <c r="H1429" s="485"/>
      <c r="I1429" s="18"/>
      <c r="J1429" s="19"/>
      <c r="K1429" s="19"/>
      <c r="L1429" s="19"/>
      <c r="M1429" s="20"/>
    </row>
    <row r="1430" spans="1:13" ht="168.75" x14ac:dyDescent="0.2">
      <c r="A1430" s="579"/>
      <c r="B1430" s="21" t="s">
        <v>1108</v>
      </c>
      <c r="C1430" s="21" t="s">
        <v>1111</v>
      </c>
      <c r="D1430" s="22">
        <v>43082</v>
      </c>
      <c r="E1430" s="62"/>
      <c r="F1430" s="63" t="s">
        <v>56</v>
      </c>
      <c r="G1430" s="502" t="s">
        <v>708</v>
      </c>
      <c r="H1430" s="503"/>
      <c r="I1430" s="504"/>
      <c r="J1430" s="23" t="s">
        <v>28</v>
      </c>
      <c r="K1430" s="24"/>
      <c r="L1430" s="25" t="s">
        <v>0</v>
      </c>
      <c r="M1430" s="26">
        <v>201</v>
      </c>
    </row>
    <row r="1431" spans="1:13" x14ac:dyDescent="0.2">
      <c r="A1431" s="579"/>
      <c r="B1431" s="58" t="s">
        <v>29</v>
      </c>
      <c r="C1431" s="58" t="s">
        <v>30</v>
      </c>
      <c r="D1431" s="58" t="s">
        <v>31</v>
      </c>
      <c r="E1431" s="554" t="s">
        <v>32</v>
      </c>
      <c r="F1431" s="555"/>
      <c r="G1431" s="556"/>
      <c r="H1431" s="557"/>
      <c r="I1431" s="558"/>
      <c r="J1431" s="27" t="s">
        <v>33</v>
      </c>
      <c r="K1431" s="25"/>
      <c r="L1431" s="28" t="s">
        <v>0</v>
      </c>
      <c r="M1431" s="29">
        <v>302.39999999999998</v>
      </c>
    </row>
    <row r="1432" spans="1:13" x14ac:dyDescent="0.2">
      <c r="A1432" s="579"/>
      <c r="B1432" s="58"/>
      <c r="C1432" s="58"/>
      <c r="D1432" s="58"/>
      <c r="E1432" s="58"/>
      <c r="F1432" s="58"/>
      <c r="G1432" s="59"/>
      <c r="H1432" s="60"/>
      <c r="I1432" s="61"/>
      <c r="J1432" s="30" t="s">
        <v>34</v>
      </c>
      <c r="K1432" s="28"/>
      <c r="L1432" s="28" t="s">
        <v>0</v>
      </c>
      <c r="M1432" s="31">
        <v>66</v>
      </c>
    </row>
    <row r="1433" spans="1:13" ht="23.25" thickBot="1" x14ac:dyDescent="0.25">
      <c r="A1433" s="580"/>
      <c r="B1433" s="43" t="s">
        <v>1672</v>
      </c>
      <c r="C1433" s="32" t="s">
        <v>708</v>
      </c>
      <c r="D1433" s="33">
        <v>43083</v>
      </c>
      <c r="E1433" s="34" t="s">
        <v>37</v>
      </c>
      <c r="F1433" s="35" t="s">
        <v>287</v>
      </c>
      <c r="G1433" s="36"/>
      <c r="H1433" s="37"/>
      <c r="I1433" s="38"/>
      <c r="J1433" s="39" t="s">
        <v>39</v>
      </c>
      <c r="K1433" s="42"/>
      <c r="L1433" s="40"/>
      <c r="M1433" s="41"/>
    </row>
    <row r="1434" spans="1:13" ht="22.5" x14ac:dyDescent="0.2">
      <c r="A1434" s="578">
        <v>339</v>
      </c>
      <c r="B1434" s="57" t="s">
        <v>20</v>
      </c>
      <c r="C1434" s="57" t="s">
        <v>21</v>
      </c>
      <c r="D1434" s="57" t="s">
        <v>22</v>
      </c>
      <c r="E1434" s="470" t="s">
        <v>23</v>
      </c>
      <c r="F1434" s="484"/>
      <c r="G1434" s="470" t="s">
        <v>14</v>
      </c>
      <c r="H1434" s="485"/>
      <c r="I1434" s="18"/>
      <c r="J1434" s="19"/>
      <c r="K1434" s="19"/>
      <c r="L1434" s="19"/>
      <c r="M1434" s="20"/>
    </row>
    <row r="1435" spans="1:13" ht="146.25" x14ac:dyDescent="0.2">
      <c r="A1435" s="579"/>
      <c r="B1435" s="21" t="s">
        <v>1108</v>
      </c>
      <c r="C1435" s="21" t="s">
        <v>1112</v>
      </c>
      <c r="D1435" s="22">
        <v>43187</v>
      </c>
      <c r="E1435" s="62"/>
      <c r="F1435" s="63" t="s">
        <v>1113</v>
      </c>
      <c r="G1435" s="502" t="s">
        <v>524</v>
      </c>
      <c r="H1435" s="503"/>
      <c r="I1435" s="504"/>
      <c r="J1435" s="23" t="s">
        <v>28</v>
      </c>
      <c r="K1435" s="24"/>
      <c r="L1435" s="25" t="s">
        <v>0</v>
      </c>
      <c r="M1435" s="26">
        <v>200</v>
      </c>
    </row>
    <row r="1436" spans="1:13" x14ac:dyDescent="0.2">
      <c r="A1436" s="579"/>
      <c r="B1436" s="58" t="s">
        <v>29</v>
      </c>
      <c r="C1436" s="58" t="s">
        <v>30</v>
      </c>
      <c r="D1436" s="58" t="s">
        <v>31</v>
      </c>
      <c r="E1436" s="554" t="s">
        <v>32</v>
      </c>
      <c r="F1436" s="555"/>
      <c r="G1436" s="556"/>
      <c r="H1436" s="557"/>
      <c r="I1436" s="558"/>
      <c r="J1436" s="27" t="s">
        <v>33</v>
      </c>
      <c r="K1436" s="25"/>
      <c r="L1436" s="28"/>
      <c r="M1436" s="29"/>
    </row>
    <row r="1437" spans="1:13" x14ac:dyDescent="0.2">
      <c r="A1437" s="579"/>
      <c r="B1437" s="58"/>
      <c r="C1437" s="58"/>
      <c r="D1437" s="58"/>
      <c r="E1437" s="58"/>
      <c r="F1437" s="58"/>
      <c r="G1437" s="59"/>
      <c r="H1437" s="60"/>
      <c r="I1437" s="61"/>
      <c r="J1437" s="30" t="s">
        <v>34</v>
      </c>
      <c r="K1437" s="28"/>
      <c r="L1437" s="28" t="s">
        <v>0</v>
      </c>
      <c r="M1437" s="31">
        <v>29.25</v>
      </c>
    </row>
    <row r="1438" spans="1:13" ht="23.25" thickBot="1" x14ac:dyDescent="0.25">
      <c r="A1438" s="580"/>
      <c r="B1438" s="43" t="s">
        <v>1672</v>
      </c>
      <c r="C1438" s="32" t="s">
        <v>524</v>
      </c>
      <c r="D1438" s="33">
        <v>43189</v>
      </c>
      <c r="E1438" s="34" t="s">
        <v>37</v>
      </c>
      <c r="F1438" s="35" t="s">
        <v>319</v>
      </c>
      <c r="G1438" s="36"/>
      <c r="H1438" s="37"/>
      <c r="I1438" s="38"/>
      <c r="J1438" s="39" t="s">
        <v>1706</v>
      </c>
      <c r="K1438" s="42"/>
      <c r="L1438" s="40" t="s">
        <v>0</v>
      </c>
      <c r="M1438" s="41">
        <v>892.28</v>
      </c>
    </row>
    <row r="1439" spans="1:13" ht="22.5" x14ac:dyDescent="0.2">
      <c r="A1439" s="578">
        <v>340</v>
      </c>
      <c r="B1439" s="57" t="s">
        <v>20</v>
      </c>
      <c r="C1439" s="57" t="s">
        <v>21</v>
      </c>
      <c r="D1439" s="57" t="s">
        <v>22</v>
      </c>
      <c r="E1439" s="470" t="s">
        <v>23</v>
      </c>
      <c r="F1439" s="484"/>
      <c r="G1439" s="470" t="s">
        <v>14</v>
      </c>
      <c r="H1439" s="485"/>
      <c r="I1439" s="18"/>
      <c r="J1439" s="19"/>
      <c r="K1439" s="19"/>
      <c r="L1439" s="19"/>
      <c r="M1439" s="20"/>
    </row>
    <row r="1440" spans="1:13" ht="112.5" x14ac:dyDescent="0.2">
      <c r="A1440" s="579"/>
      <c r="B1440" s="21" t="s">
        <v>1114</v>
      </c>
      <c r="C1440" s="21" t="s">
        <v>1115</v>
      </c>
      <c r="D1440" s="22">
        <v>43017</v>
      </c>
      <c r="E1440" s="62"/>
      <c r="F1440" s="63" t="s">
        <v>1116</v>
      </c>
      <c r="G1440" s="502" t="s">
        <v>410</v>
      </c>
      <c r="H1440" s="503"/>
      <c r="I1440" s="504"/>
      <c r="J1440" s="23" t="s">
        <v>28</v>
      </c>
      <c r="K1440" s="24"/>
      <c r="L1440" s="25" t="s">
        <v>0</v>
      </c>
      <c r="M1440" s="26">
        <v>558</v>
      </c>
    </row>
    <row r="1441" spans="1:13" x14ac:dyDescent="0.2">
      <c r="A1441" s="579"/>
      <c r="B1441" s="58" t="s">
        <v>29</v>
      </c>
      <c r="C1441" s="58" t="s">
        <v>30</v>
      </c>
      <c r="D1441" s="58" t="s">
        <v>31</v>
      </c>
      <c r="E1441" s="554" t="s">
        <v>32</v>
      </c>
      <c r="F1441" s="555"/>
      <c r="G1441" s="556"/>
      <c r="H1441" s="557"/>
      <c r="I1441" s="558"/>
      <c r="J1441" s="27" t="s">
        <v>33</v>
      </c>
      <c r="K1441" s="25"/>
      <c r="L1441" s="28" t="s">
        <v>0</v>
      </c>
      <c r="M1441" s="29">
        <v>2696.88</v>
      </c>
    </row>
    <row r="1442" spans="1:13" x14ac:dyDescent="0.2">
      <c r="A1442" s="579"/>
      <c r="B1442" s="58"/>
      <c r="C1442" s="58"/>
      <c r="D1442" s="58"/>
      <c r="E1442" s="58"/>
      <c r="F1442" s="58"/>
      <c r="G1442" s="59"/>
      <c r="H1442" s="60"/>
      <c r="I1442" s="61"/>
      <c r="J1442" s="30" t="s">
        <v>34</v>
      </c>
      <c r="K1442" s="28"/>
      <c r="L1442" s="28"/>
      <c r="M1442" s="31"/>
    </row>
    <row r="1443" spans="1:13" ht="23.25" thickBot="1" x14ac:dyDescent="0.25">
      <c r="A1443" s="580"/>
      <c r="B1443" s="43" t="s">
        <v>1642</v>
      </c>
      <c r="C1443" s="32" t="s">
        <v>410</v>
      </c>
      <c r="D1443" s="33">
        <v>43021</v>
      </c>
      <c r="E1443" s="34" t="s">
        <v>37</v>
      </c>
      <c r="F1443" s="35" t="s">
        <v>1117</v>
      </c>
      <c r="G1443" s="36"/>
      <c r="H1443" s="37"/>
      <c r="I1443" s="38"/>
      <c r="J1443" s="39" t="s">
        <v>39</v>
      </c>
      <c r="K1443" s="42"/>
      <c r="L1443" s="40"/>
      <c r="M1443" s="41"/>
    </row>
    <row r="1444" spans="1:13" ht="22.5" x14ac:dyDescent="0.2">
      <c r="A1444" s="578">
        <v>341</v>
      </c>
      <c r="B1444" s="57" t="s">
        <v>20</v>
      </c>
      <c r="C1444" s="57" t="s">
        <v>21</v>
      </c>
      <c r="D1444" s="57" t="s">
        <v>22</v>
      </c>
      <c r="E1444" s="470" t="s">
        <v>23</v>
      </c>
      <c r="F1444" s="484"/>
      <c r="G1444" s="470" t="s">
        <v>14</v>
      </c>
      <c r="H1444" s="485"/>
      <c r="I1444" s="18"/>
      <c r="J1444" s="19"/>
      <c r="K1444" s="19"/>
      <c r="L1444" s="19"/>
      <c r="M1444" s="20"/>
    </row>
    <row r="1445" spans="1:13" ht="33.75" customHeight="1" x14ac:dyDescent="0.2">
      <c r="A1445" s="579"/>
      <c r="B1445" s="21" t="s">
        <v>1118</v>
      </c>
      <c r="C1445" s="21" t="s">
        <v>1119</v>
      </c>
      <c r="D1445" s="22">
        <v>43012</v>
      </c>
      <c r="E1445" s="62"/>
      <c r="F1445" s="63" t="s">
        <v>692</v>
      </c>
      <c r="G1445" s="502" t="s">
        <v>976</v>
      </c>
      <c r="H1445" s="503"/>
      <c r="I1445" s="504"/>
      <c r="J1445" s="23" t="s">
        <v>28</v>
      </c>
      <c r="K1445" s="24"/>
      <c r="L1445" s="25" t="s">
        <v>0</v>
      </c>
      <c r="M1445" s="26">
        <v>306</v>
      </c>
    </row>
    <row r="1446" spans="1:13" x14ac:dyDescent="0.2">
      <c r="A1446" s="579"/>
      <c r="B1446" s="58" t="s">
        <v>29</v>
      </c>
      <c r="C1446" s="58" t="s">
        <v>30</v>
      </c>
      <c r="D1446" s="58" t="s">
        <v>31</v>
      </c>
      <c r="E1446" s="554" t="s">
        <v>32</v>
      </c>
      <c r="F1446" s="555"/>
      <c r="G1446" s="556"/>
      <c r="H1446" s="557"/>
      <c r="I1446" s="558"/>
      <c r="J1446" s="27" t="s">
        <v>33</v>
      </c>
      <c r="K1446" s="25"/>
      <c r="L1446" s="28" t="s">
        <v>0</v>
      </c>
      <c r="M1446" s="29">
        <v>426.4</v>
      </c>
    </row>
    <row r="1447" spans="1:13" x14ac:dyDescent="0.2">
      <c r="A1447" s="579"/>
      <c r="B1447" s="58"/>
      <c r="C1447" s="58"/>
      <c r="D1447" s="58"/>
      <c r="E1447" s="58"/>
      <c r="F1447" s="58"/>
      <c r="G1447" s="59"/>
      <c r="H1447" s="60"/>
      <c r="I1447" s="61"/>
      <c r="J1447" s="30" t="s">
        <v>34</v>
      </c>
      <c r="K1447" s="28"/>
      <c r="L1447" s="28"/>
      <c r="M1447" s="31"/>
    </row>
    <row r="1448" spans="1:13" ht="23.25" thickBot="1" x14ac:dyDescent="0.25">
      <c r="A1448" s="580"/>
      <c r="B1448" s="43" t="s">
        <v>1629</v>
      </c>
      <c r="C1448" s="32" t="s">
        <v>976</v>
      </c>
      <c r="D1448" s="33">
        <v>43015</v>
      </c>
      <c r="E1448" s="34" t="s">
        <v>37</v>
      </c>
      <c r="F1448" s="35" t="s">
        <v>1035</v>
      </c>
      <c r="G1448" s="36"/>
      <c r="H1448" s="37"/>
      <c r="I1448" s="38"/>
      <c r="J1448" s="39" t="s">
        <v>1705</v>
      </c>
      <c r="K1448" s="42"/>
      <c r="L1448" s="40" t="s">
        <v>0</v>
      </c>
      <c r="M1448" s="41">
        <v>980</v>
      </c>
    </row>
    <row r="1449" spans="1:13" ht="22.5" x14ac:dyDescent="0.2">
      <c r="A1449" s="578">
        <v>342</v>
      </c>
      <c r="B1449" s="57" t="s">
        <v>20</v>
      </c>
      <c r="C1449" s="57" t="s">
        <v>21</v>
      </c>
      <c r="D1449" s="57" t="s">
        <v>22</v>
      </c>
      <c r="E1449" s="470" t="s">
        <v>23</v>
      </c>
      <c r="F1449" s="484"/>
      <c r="G1449" s="470" t="s">
        <v>14</v>
      </c>
      <c r="H1449" s="485"/>
      <c r="I1449" s="18"/>
      <c r="J1449" s="19"/>
      <c r="K1449" s="19"/>
      <c r="L1449" s="19"/>
      <c r="M1449" s="20"/>
    </row>
    <row r="1450" spans="1:13" ht="45" x14ac:dyDescent="0.2">
      <c r="A1450" s="579"/>
      <c r="B1450" s="21" t="s">
        <v>1120</v>
      </c>
      <c r="C1450" s="21" t="s">
        <v>1121</v>
      </c>
      <c r="D1450" s="22">
        <v>43046</v>
      </c>
      <c r="E1450" s="62"/>
      <c r="F1450" s="63" t="s">
        <v>507</v>
      </c>
      <c r="G1450" s="502" t="s">
        <v>1122</v>
      </c>
      <c r="H1450" s="503"/>
      <c r="I1450" s="504"/>
      <c r="J1450" s="23" t="s">
        <v>28</v>
      </c>
      <c r="K1450" s="24"/>
      <c r="L1450" s="25" t="s">
        <v>0</v>
      </c>
      <c r="M1450" s="26">
        <v>287</v>
      </c>
    </row>
    <row r="1451" spans="1:13" x14ac:dyDescent="0.2">
      <c r="A1451" s="579"/>
      <c r="B1451" s="58" t="s">
        <v>29</v>
      </c>
      <c r="C1451" s="58" t="s">
        <v>30</v>
      </c>
      <c r="D1451" s="58" t="s">
        <v>31</v>
      </c>
      <c r="E1451" s="554" t="s">
        <v>32</v>
      </c>
      <c r="F1451" s="555"/>
      <c r="G1451" s="556"/>
      <c r="H1451" s="557"/>
      <c r="I1451" s="558"/>
      <c r="J1451" s="27" t="s">
        <v>33</v>
      </c>
      <c r="K1451" s="25"/>
      <c r="L1451" s="28" t="s">
        <v>0</v>
      </c>
      <c r="M1451" s="29">
        <v>164.4</v>
      </c>
    </row>
    <row r="1452" spans="1:13" x14ac:dyDescent="0.2">
      <c r="A1452" s="579"/>
      <c r="B1452" s="58"/>
      <c r="C1452" s="58"/>
      <c r="D1452" s="58"/>
      <c r="E1452" s="58"/>
      <c r="F1452" s="58"/>
      <c r="G1452" s="59"/>
      <c r="H1452" s="60"/>
      <c r="I1452" s="61"/>
      <c r="J1452" s="30" t="s">
        <v>34</v>
      </c>
      <c r="K1452" s="28"/>
      <c r="L1452" s="28"/>
      <c r="M1452" s="31"/>
    </row>
    <row r="1453" spans="1:13" ht="23.25" thickBot="1" x14ac:dyDescent="0.25">
      <c r="A1453" s="580"/>
      <c r="B1453" s="43" t="s">
        <v>1681</v>
      </c>
      <c r="C1453" s="32" t="s">
        <v>1122</v>
      </c>
      <c r="D1453" s="33">
        <v>43047</v>
      </c>
      <c r="E1453" s="34" t="s">
        <v>37</v>
      </c>
      <c r="F1453" s="35" t="s">
        <v>258</v>
      </c>
      <c r="G1453" s="36"/>
      <c r="H1453" s="37"/>
      <c r="I1453" s="38"/>
      <c r="J1453" s="39" t="s">
        <v>39</v>
      </c>
      <c r="K1453" s="42"/>
      <c r="L1453" s="40"/>
      <c r="M1453" s="41"/>
    </row>
    <row r="1454" spans="1:13" ht="22.5" x14ac:dyDescent="0.2">
      <c r="A1454" s="578">
        <v>343</v>
      </c>
      <c r="B1454" s="57" t="s">
        <v>20</v>
      </c>
      <c r="C1454" s="57" t="s">
        <v>21</v>
      </c>
      <c r="D1454" s="57" t="s">
        <v>22</v>
      </c>
      <c r="E1454" s="470" t="s">
        <v>23</v>
      </c>
      <c r="F1454" s="484"/>
      <c r="G1454" s="470" t="s">
        <v>14</v>
      </c>
      <c r="H1454" s="485"/>
      <c r="I1454" s="18"/>
      <c r="J1454" s="19"/>
      <c r="K1454" s="19"/>
      <c r="L1454" s="19"/>
      <c r="M1454" s="20"/>
    </row>
    <row r="1455" spans="1:13" ht="33.75" customHeight="1" x14ac:dyDescent="0.2">
      <c r="A1455" s="579"/>
      <c r="B1455" s="21" t="s">
        <v>1123</v>
      </c>
      <c r="C1455" s="21" t="s">
        <v>1124</v>
      </c>
      <c r="D1455" s="22">
        <v>43044</v>
      </c>
      <c r="E1455" s="62"/>
      <c r="F1455" s="63" t="s">
        <v>1125</v>
      </c>
      <c r="G1455" s="502" t="s">
        <v>1126</v>
      </c>
      <c r="H1455" s="503"/>
      <c r="I1455" s="504"/>
      <c r="J1455" s="23" t="s">
        <v>28</v>
      </c>
      <c r="K1455" s="24"/>
      <c r="L1455" s="25" t="s">
        <v>0</v>
      </c>
      <c r="M1455" s="26">
        <v>201</v>
      </c>
    </row>
    <row r="1456" spans="1:13" x14ac:dyDescent="0.2">
      <c r="A1456" s="579"/>
      <c r="B1456" s="58" t="s">
        <v>29</v>
      </c>
      <c r="C1456" s="58" t="s">
        <v>30</v>
      </c>
      <c r="D1456" s="58" t="s">
        <v>31</v>
      </c>
      <c r="E1456" s="554" t="s">
        <v>32</v>
      </c>
      <c r="F1456" s="555"/>
      <c r="G1456" s="556"/>
      <c r="H1456" s="557"/>
      <c r="I1456" s="558"/>
      <c r="J1456" s="27" t="s">
        <v>33</v>
      </c>
      <c r="K1456" s="25"/>
      <c r="L1456" s="28" t="s">
        <v>0</v>
      </c>
      <c r="M1456" s="29">
        <v>545.4</v>
      </c>
    </row>
    <row r="1457" spans="1:13" x14ac:dyDescent="0.2">
      <c r="A1457" s="579"/>
      <c r="B1457" s="58"/>
      <c r="C1457" s="58"/>
      <c r="D1457" s="58"/>
      <c r="E1457" s="58"/>
      <c r="F1457" s="58"/>
      <c r="G1457" s="59"/>
      <c r="H1457" s="60"/>
      <c r="I1457" s="61"/>
      <c r="J1457" s="30" t="s">
        <v>34</v>
      </c>
      <c r="K1457" s="28"/>
      <c r="L1457" s="28"/>
      <c r="M1457" s="31"/>
    </row>
    <row r="1458" spans="1:13" ht="23.25" thickBot="1" x14ac:dyDescent="0.25">
      <c r="A1458" s="580"/>
      <c r="B1458" s="43" t="s">
        <v>1642</v>
      </c>
      <c r="C1458" s="32" t="s">
        <v>1126</v>
      </c>
      <c r="D1458" s="33">
        <v>43045</v>
      </c>
      <c r="E1458" s="34" t="s">
        <v>37</v>
      </c>
      <c r="F1458" s="35" t="s">
        <v>146</v>
      </c>
      <c r="G1458" s="36"/>
      <c r="H1458" s="37"/>
      <c r="I1458" s="38"/>
      <c r="J1458" s="39" t="s">
        <v>39</v>
      </c>
      <c r="K1458" s="42"/>
      <c r="L1458" s="40"/>
      <c r="M1458" s="41"/>
    </row>
    <row r="1459" spans="1:13" ht="22.5" x14ac:dyDescent="0.2">
      <c r="A1459" s="578">
        <v>344</v>
      </c>
      <c r="B1459" s="57" t="s">
        <v>20</v>
      </c>
      <c r="C1459" s="57" t="s">
        <v>21</v>
      </c>
      <c r="D1459" s="57" t="s">
        <v>22</v>
      </c>
      <c r="E1459" s="470" t="s">
        <v>23</v>
      </c>
      <c r="F1459" s="484"/>
      <c r="G1459" s="470" t="s">
        <v>14</v>
      </c>
      <c r="H1459" s="485"/>
      <c r="I1459" s="18"/>
      <c r="J1459" s="19"/>
      <c r="K1459" s="19"/>
      <c r="L1459" s="19"/>
      <c r="M1459" s="20"/>
    </row>
    <row r="1460" spans="1:13" ht="33.75" customHeight="1" x14ac:dyDescent="0.2">
      <c r="A1460" s="579"/>
      <c r="B1460" s="21" t="s">
        <v>1123</v>
      </c>
      <c r="C1460" s="21" t="s">
        <v>1127</v>
      </c>
      <c r="D1460" s="22">
        <v>43116</v>
      </c>
      <c r="E1460" s="62"/>
      <c r="F1460" s="63" t="s">
        <v>461</v>
      </c>
      <c r="G1460" s="502" t="s">
        <v>379</v>
      </c>
      <c r="H1460" s="503"/>
      <c r="I1460" s="504"/>
      <c r="J1460" s="23" t="s">
        <v>28</v>
      </c>
      <c r="K1460" s="24"/>
      <c r="L1460" s="25"/>
      <c r="M1460" s="26"/>
    </row>
    <row r="1461" spans="1:13" x14ac:dyDescent="0.2">
      <c r="A1461" s="579"/>
      <c r="B1461" s="58" t="s">
        <v>29</v>
      </c>
      <c r="C1461" s="58" t="s">
        <v>30</v>
      </c>
      <c r="D1461" s="58" t="s">
        <v>31</v>
      </c>
      <c r="E1461" s="554" t="s">
        <v>32</v>
      </c>
      <c r="F1461" s="555"/>
      <c r="G1461" s="556"/>
      <c r="H1461" s="557"/>
      <c r="I1461" s="558"/>
      <c r="J1461" s="27" t="s">
        <v>33</v>
      </c>
      <c r="K1461" s="25"/>
      <c r="L1461" s="28" t="s">
        <v>0</v>
      </c>
      <c r="M1461" s="29">
        <v>2910.44</v>
      </c>
    </row>
    <row r="1462" spans="1:13" x14ac:dyDescent="0.2">
      <c r="A1462" s="579"/>
      <c r="B1462" s="58"/>
      <c r="C1462" s="58"/>
      <c r="D1462" s="58"/>
      <c r="E1462" s="58"/>
      <c r="F1462" s="58"/>
      <c r="G1462" s="59"/>
      <c r="H1462" s="60"/>
      <c r="I1462" s="61"/>
      <c r="J1462" s="30" t="s">
        <v>34</v>
      </c>
      <c r="K1462" s="28"/>
      <c r="L1462" s="28"/>
      <c r="M1462" s="31"/>
    </row>
    <row r="1463" spans="1:13" ht="23.25" thickBot="1" x14ac:dyDescent="0.25">
      <c r="A1463" s="580"/>
      <c r="B1463" s="43" t="s">
        <v>1642</v>
      </c>
      <c r="C1463" s="32" t="s">
        <v>379</v>
      </c>
      <c r="D1463" s="33">
        <v>43120</v>
      </c>
      <c r="E1463" s="34" t="s">
        <v>37</v>
      </c>
      <c r="F1463" s="35" t="s">
        <v>1128</v>
      </c>
      <c r="G1463" s="36"/>
      <c r="H1463" s="37"/>
      <c r="I1463" s="38"/>
      <c r="J1463" s="39" t="s">
        <v>39</v>
      </c>
      <c r="K1463" s="42"/>
      <c r="L1463" s="40"/>
      <c r="M1463" s="41"/>
    </row>
    <row r="1464" spans="1:13" ht="22.5" x14ac:dyDescent="0.2">
      <c r="A1464" s="578">
        <v>345</v>
      </c>
      <c r="B1464" s="57" t="s">
        <v>20</v>
      </c>
      <c r="C1464" s="57" t="s">
        <v>21</v>
      </c>
      <c r="D1464" s="57" t="s">
        <v>22</v>
      </c>
      <c r="E1464" s="470" t="s">
        <v>23</v>
      </c>
      <c r="F1464" s="484"/>
      <c r="G1464" s="470" t="s">
        <v>14</v>
      </c>
      <c r="H1464" s="485"/>
      <c r="I1464" s="18"/>
      <c r="J1464" s="19"/>
      <c r="K1464" s="19"/>
      <c r="L1464" s="19"/>
      <c r="M1464" s="20"/>
    </row>
    <row r="1465" spans="1:13" ht="56.25" x14ac:dyDescent="0.2">
      <c r="A1465" s="579"/>
      <c r="B1465" s="21" t="s">
        <v>1129</v>
      </c>
      <c r="C1465" s="21" t="s">
        <v>1130</v>
      </c>
      <c r="D1465" s="22">
        <v>43012</v>
      </c>
      <c r="E1465" s="62"/>
      <c r="F1465" s="63" t="s">
        <v>692</v>
      </c>
      <c r="G1465" s="502" t="s">
        <v>976</v>
      </c>
      <c r="H1465" s="503"/>
      <c r="I1465" s="504"/>
      <c r="J1465" s="23" t="s">
        <v>28</v>
      </c>
      <c r="K1465" s="24"/>
      <c r="L1465" s="25" t="s">
        <v>0</v>
      </c>
      <c r="M1465" s="26">
        <v>459</v>
      </c>
    </row>
    <row r="1466" spans="1:13" x14ac:dyDescent="0.2">
      <c r="A1466" s="579"/>
      <c r="B1466" s="58" t="s">
        <v>29</v>
      </c>
      <c r="C1466" s="58" t="s">
        <v>30</v>
      </c>
      <c r="D1466" s="58" t="s">
        <v>31</v>
      </c>
      <c r="E1466" s="554" t="s">
        <v>32</v>
      </c>
      <c r="F1466" s="555"/>
      <c r="G1466" s="556"/>
      <c r="H1466" s="557"/>
      <c r="I1466" s="558"/>
      <c r="J1466" s="27" t="s">
        <v>33</v>
      </c>
      <c r="K1466" s="25"/>
      <c r="L1466" s="28"/>
      <c r="M1466" s="29"/>
    </row>
    <row r="1467" spans="1:13" x14ac:dyDescent="0.2">
      <c r="A1467" s="579"/>
      <c r="B1467" s="58"/>
      <c r="C1467" s="58"/>
      <c r="D1467" s="58"/>
      <c r="E1467" s="58"/>
      <c r="F1467" s="58"/>
      <c r="G1467" s="59"/>
      <c r="H1467" s="60"/>
      <c r="I1467" s="61"/>
      <c r="J1467" s="30" t="s">
        <v>34</v>
      </c>
      <c r="K1467" s="28"/>
      <c r="L1467" s="28"/>
      <c r="M1467" s="31"/>
    </row>
    <row r="1468" spans="1:13" ht="23.25" thickBot="1" x14ac:dyDescent="0.25">
      <c r="A1468" s="580"/>
      <c r="B1468" s="43" t="s">
        <v>1642</v>
      </c>
      <c r="C1468" s="32" t="s">
        <v>976</v>
      </c>
      <c r="D1468" s="33">
        <v>43016</v>
      </c>
      <c r="E1468" s="34" t="s">
        <v>37</v>
      </c>
      <c r="F1468" s="35" t="s">
        <v>981</v>
      </c>
      <c r="G1468" s="36"/>
      <c r="H1468" s="37"/>
      <c r="I1468" s="38"/>
      <c r="J1468" s="39" t="s">
        <v>1705</v>
      </c>
      <c r="K1468" s="42"/>
      <c r="L1468" s="40" t="s">
        <v>0</v>
      </c>
      <c r="M1468" s="41">
        <v>980</v>
      </c>
    </row>
    <row r="1469" spans="1:13" ht="22.5" x14ac:dyDescent="0.2">
      <c r="A1469" s="578">
        <v>346</v>
      </c>
      <c r="B1469" s="57" t="s">
        <v>20</v>
      </c>
      <c r="C1469" s="57" t="s">
        <v>21</v>
      </c>
      <c r="D1469" s="57" t="s">
        <v>22</v>
      </c>
      <c r="E1469" s="470" t="s">
        <v>23</v>
      </c>
      <c r="F1469" s="484"/>
      <c r="G1469" s="470" t="s">
        <v>14</v>
      </c>
      <c r="H1469" s="485"/>
      <c r="I1469" s="18"/>
      <c r="J1469" s="19"/>
      <c r="K1469" s="19"/>
      <c r="L1469" s="19"/>
      <c r="M1469" s="20"/>
    </row>
    <row r="1470" spans="1:13" ht="33.75" customHeight="1" x14ac:dyDescent="0.2">
      <c r="A1470" s="579"/>
      <c r="B1470" s="21" t="s">
        <v>1129</v>
      </c>
      <c r="C1470" s="21" t="s">
        <v>1124</v>
      </c>
      <c r="D1470" s="22">
        <v>43072</v>
      </c>
      <c r="E1470" s="62"/>
      <c r="F1470" s="63" t="s">
        <v>794</v>
      </c>
      <c r="G1470" s="502" t="s">
        <v>976</v>
      </c>
      <c r="H1470" s="503"/>
      <c r="I1470" s="504"/>
      <c r="J1470" s="23" t="s">
        <v>28</v>
      </c>
      <c r="K1470" s="24"/>
      <c r="L1470" s="25" t="s">
        <v>0</v>
      </c>
      <c r="M1470" s="26">
        <v>402</v>
      </c>
    </row>
    <row r="1471" spans="1:13" x14ac:dyDescent="0.2">
      <c r="A1471" s="579"/>
      <c r="B1471" s="58" t="s">
        <v>29</v>
      </c>
      <c r="C1471" s="58" t="s">
        <v>30</v>
      </c>
      <c r="D1471" s="58" t="s">
        <v>31</v>
      </c>
      <c r="E1471" s="554" t="s">
        <v>32</v>
      </c>
      <c r="F1471" s="555"/>
      <c r="G1471" s="556"/>
      <c r="H1471" s="557"/>
      <c r="I1471" s="558"/>
      <c r="J1471" s="27" t="s">
        <v>33</v>
      </c>
      <c r="K1471" s="25"/>
      <c r="L1471" s="28" t="s">
        <v>0</v>
      </c>
      <c r="M1471" s="29">
        <v>340.4</v>
      </c>
    </row>
    <row r="1472" spans="1:13" x14ac:dyDescent="0.2">
      <c r="A1472" s="579"/>
      <c r="B1472" s="58"/>
      <c r="C1472" s="58"/>
      <c r="D1472" s="58"/>
      <c r="E1472" s="58"/>
      <c r="F1472" s="58"/>
      <c r="G1472" s="59"/>
      <c r="H1472" s="60"/>
      <c r="I1472" s="61"/>
      <c r="J1472" s="30" t="s">
        <v>34</v>
      </c>
      <c r="K1472" s="28"/>
      <c r="L1472" s="28"/>
      <c r="M1472" s="31"/>
    </row>
    <row r="1473" spans="1:13" ht="23.25" thickBot="1" x14ac:dyDescent="0.25">
      <c r="A1473" s="580"/>
      <c r="B1473" s="43" t="s">
        <v>1642</v>
      </c>
      <c r="C1473" s="32" t="s">
        <v>976</v>
      </c>
      <c r="D1473" s="33">
        <v>43074</v>
      </c>
      <c r="E1473" s="34" t="s">
        <v>37</v>
      </c>
      <c r="F1473" s="35" t="s">
        <v>962</v>
      </c>
      <c r="G1473" s="36"/>
      <c r="H1473" s="37"/>
      <c r="I1473" s="38"/>
      <c r="J1473" s="39" t="s">
        <v>39</v>
      </c>
      <c r="K1473" s="42"/>
      <c r="L1473" s="40"/>
      <c r="M1473" s="41"/>
    </row>
    <row r="1474" spans="1:13" ht="22.5" x14ac:dyDescent="0.2">
      <c r="A1474" s="578">
        <v>347</v>
      </c>
      <c r="B1474" s="57" t="s">
        <v>20</v>
      </c>
      <c r="C1474" s="57" t="s">
        <v>21</v>
      </c>
      <c r="D1474" s="57" t="s">
        <v>22</v>
      </c>
      <c r="E1474" s="470" t="s">
        <v>23</v>
      </c>
      <c r="F1474" s="484"/>
      <c r="G1474" s="470" t="s">
        <v>14</v>
      </c>
      <c r="H1474" s="485"/>
      <c r="I1474" s="18"/>
      <c r="J1474" s="19"/>
      <c r="K1474" s="19"/>
      <c r="L1474" s="19"/>
      <c r="M1474" s="20"/>
    </row>
    <row r="1475" spans="1:13" ht="67.5" customHeight="1" x14ac:dyDescent="0.2">
      <c r="A1475" s="579"/>
      <c r="B1475" s="21" t="s">
        <v>1131</v>
      </c>
      <c r="C1475" s="21" t="s">
        <v>1132</v>
      </c>
      <c r="D1475" s="22">
        <v>43012</v>
      </c>
      <c r="E1475" s="62"/>
      <c r="F1475" s="63" t="s">
        <v>692</v>
      </c>
      <c r="G1475" s="502" t="s">
        <v>976</v>
      </c>
      <c r="H1475" s="503"/>
      <c r="I1475" s="504"/>
      <c r="J1475" s="23" t="s">
        <v>28</v>
      </c>
      <c r="K1475" s="24"/>
      <c r="L1475" s="25" t="s">
        <v>0</v>
      </c>
      <c r="M1475" s="26">
        <v>306</v>
      </c>
    </row>
    <row r="1476" spans="1:13" x14ac:dyDescent="0.2">
      <c r="A1476" s="579"/>
      <c r="B1476" s="58" t="s">
        <v>29</v>
      </c>
      <c r="C1476" s="58" t="s">
        <v>30</v>
      </c>
      <c r="D1476" s="58" t="s">
        <v>31</v>
      </c>
      <c r="E1476" s="554" t="s">
        <v>32</v>
      </c>
      <c r="F1476" s="555"/>
      <c r="G1476" s="556"/>
      <c r="H1476" s="557"/>
      <c r="I1476" s="558"/>
      <c r="J1476" s="27" t="s">
        <v>33</v>
      </c>
      <c r="K1476" s="25"/>
      <c r="L1476" s="28" t="s">
        <v>0</v>
      </c>
      <c r="M1476" s="29">
        <v>421.4</v>
      </c>
    </row>
    <row r="1477" spans="1:13" x14ac:dyDescent="0.2">
      <c r="A1477" s="579"/>
      <c r="B1477" s="58"/>
      <c r="C1477" s="58"/>
      <c r="D1477" s="58"/>
      <c r="E1477" s="58"/>
      <c r="F1477" s="58"/>
      <c r="G1477" s="59"/>
      <c r="H1477" s="60"/>
      <c r="I1477" s="61"/>
      <c r="J1477" s="30" t="s">
        <v>34</v>
      </c>
      <c r="K1477" s="28"/>
      <c r="L1477" s="28"/>
      <c r="M1477" s="31"/>
    </row>
    <row r="1478" spans="1:13" ht="23.25" thickBot="1" x14ac:dyDescent="0.25">
      <c r="A1478" s="580"/>
      <c r="B1478" s="43" t="s">
        <v>1623</v>
      </c>
      <c r="C1478" s="32" t="s">
        <v>976</v>
      </c>
      <c r="D1478" s="33">
        <v>43016</v>
      </c>
      <c r="E1478" s="34" t="s">
        <v>37</v>
      </c>
      <c r="F1478" s="35" t="s">
        <v>981</v>
      </c>
      <c r="G1478" s="36"/>
      <c r="H1478" s="37"/>
      <c r="I1478" s="38"/>
      <c r="J1478" s="39" t="s">
        <v>1705</v>
      </c>
      <c r="K1478" s="42"/>
      <c r="L1478" s="40" t="s">
        <v>0</v>
      </c>
      <c r="M1478" s="41">
        <v>980</v>
      </c>
    </row>
    <row r="1479" spans="1:13" ht="22.5" x14ac:dyDescent="0.2">
      <c r="A1479" s="578">
        <v>348</v>
      </c>
      <c r="B1479" s="57" t="s">
        <v>20</v>
      </c>
      <c r="C1479" s="57" t="s">
        <v>21</v>
      </c>
      <c r="D1479" s="57" t="s">
        <v>22</v>
      </c>
      <c r="E1479" s="470" t="s">
        <v>23</v>
      </c>
      <c r="F1479" s="484"/>
      <c r="G1479" s="470" t="s">
        <v>14</v>
      </c>
      <c r="H1479" s="485"/>
      <c r="I1479" s="18"/>
      <c r="J1479" s="19"/>
      <c r="K1479" s="19"/>
      <c r="L1479" s="19"/>
      <c r="M1479" s="20"/>
    </row>
    <row r="1480" spans="1:13" ht="56.25" x14ac:dyDescent="0.2">
      <c r="A1480" s="579"/>
      <c r="B1480" s="21" t="s">
        <v>1133</v>
      </c>
      <c r="C1480" s="21" t="s">
        <v>1134</v>
      </c>
      <c r="D1480" s="22">
        <v>43012</v>
      </c>
      <c r="E1480" s="62"/>
      <c r="F1480" s="63" t="s">
        <v>692</v>
      </c>
      <c r="G1480" s="502" t="s">
        <v>976</v>
      </c>
      <c r="H1480" s="503"/>
      <c r="I1480" s="504"/>
      <c r="J1480" s="23" t="s">
        <v>28</v>
      </c>
      <c r="K1480" s="24"/>
      <c r="L1480" s="25" t="s">
        <v>0</v>
      </c>
      <c r="M1480" s="26">
        <v>306</v>
      </c>
    </row>
    <row r="1481" spans="1:13" x14ac:dyDescent="0.2">
      <c r="A1481" s="579"/>
      <c r="B1481" s="58" t="s">
        <v>29</v>
      </c>
      <c r="C1481" s="58" t="s">
        <v>30</v>
      </c>
      <c r="D1481" s="58" t="s">
        <v>31</v>
      </c>
      <c r="E1481" s="554" t="s">
        <v>32</v>
      </c>
      <c r="F1481" s="555"/>
      <c r="G1481" s="556"/>
      <c r="H1481" s="557"/>
      <c r="I1481" s="558"/>
      <c r="J1481" s="27" t="s">
        <v>33</v>
      </c>
      <c r="K1481" s="25"/>
      <c r="L1481" s="28" t="s">
        <v>0</v>
      </c>
      <c r="M1481" s="29">
        <v>446.4</v>
      </c>
    </row>
    <row r="1482" spans="1:13" x14ac:dyDescent="0.2">
      <c r="A1482" s="579"/>
      <c r="B1482" s="58"/>
      <c r="C1482" s="58"/>
      <c r="D1482" s="58"/>
      <c r="E1482" s="58"/>
      <c r="F1482" s="58"/>
      <c r="G1482" s="59"/>
      <c r="H1482" s="60"/>
      <c r="I1482" s="61"/>
      <c r="J1482" s="30" t="s">
        <v>34</v>
      </c>
      <c r="K1482" s="28"/>
      <c r="L1482" s="28"/>
      <c r="M1482" s="31"/>
    </row>
    <row r="1483" spans="1:13" ht="23.25" thickBot="1" x14ac:dyDescent="0.25">
      <c r="A1483" s="580"/>
      <c r="B1483" s="43" t="s">
        <v>1651</v>
      </c>
      <c r="C1483" s="32" t="s">
        <v>976</v>
      </c>
      <c r="D1483" s="33">
        <v>43016</v>
      </c>
      <c r="E1483" s="34" t="s">
        <v>37</v>
      </c>
      <c r="F1483" s="35" t="s">
        <v>981</v>
      </c>
      <c r="G1483" s="36"/>
      <c r="H1483" s="37"/>
      <c r="I1483" s="38"/>
      <c r="J1483" s="39" t="s">
        <v>39</v>
      </c>
      <c r="K1483" s="42"/>
      <c r="L1483" s="40"/>
      <c r="M1483" s="41"/>
    </row>
    <row r="1484" spans="1:13" ht="22.5" x14ac:dyDescent="0.2">
      <c r="A1484" s="578">
        <v>349</v>
      </c>
      <c r="B1484" s="57" t="s">
        <v>20</v>
      </c>
      <c r="C1484" s="57" t="s">
        <v>21</v>
      </c>
      <c r="D1484" s="57" t="s">
        <v>22</v>
      </c>
      <c r="E1484" s="470" t="s">
        <v>23</v>
      </c>
      <c r="F1484" s="484"/>
      <c r="G1484" s="470" t="s">
        <v>14</v>
      </c>
      <c r="H1484" s="485"/>
      <c r="I1484" s="18"/>
      <c r="J1484" s="19"/>
      <c r="K1484" s="19"/>
      <c r="L1484" s="19"/>
      <c r="M1484" s="20"/>
    </row>
    <row r="1485" spans="1:13" ht="33.75" customHeight="1" x14ac:dyDescent="0.2">
      <c r="A1485" s="579"/>
      <c r="B1485" s="21" t="s">
        <v>1135</v>
      </c>
      <c r="C1485" s="21" t="s">
        <v>1136</v>
      </c>
      <c r="D1485" s="22">
        <v>43025</v>
      </c>
      <c r="E1485" s="62"/>
      <c r="F1485" s="63" t="s">
        <v>1137</v>
      </c>
      <c r="G1485" s="502" t="s">
        <v>1138</v>
      </c>
      <c r="H1485" s="503"/>
      <c r="I1485" s="504"/>
      <c r="J1485" s="23" t="s">
        <v>28</v>
      </c>
      <c r="K1485" s="24"/>
      <c r="L1485" s="25" t="s">
        <v>0</v>
      </c>
      <c r="M1485" s="26">
        <v>705</v>
      </c>
    </row>
    <row r="1486" spans="1:13" x14ac:dyDescent="0.2">
      <c r="A1486" s="579"/>
      <c r="B1486" s="58" t="s">
        <v>29</v>
      </c>
      <c r="C1486" s="58" t="s">
        <v>30</v>
      </c>
      <c r="D1486" s="58" t="s">
        <v>31</v>
      </c>
      <c r="E1486" s="554" t="s">
        <v>32</v>
      </c>
      <c r="F1486" s="555"/>
      <c r="G1486" s="556"/>
      <c r="H1486" s="557"/>
      <c r="I1486" s="558"/>
      <c r="J1486" s="27" t="s">
        <v>33</v>
      </c>
      <c r="K1486" s="25"/>
      <c r="L1486" s="28" t="s">
        <v>0</v>
      </c>
      <c r="M1486" s="29">
        <v>396.95</v>
      </c>
    </row>
    <row r="1487" spans="1:13" ht="13.5" thickBot="1" x14ac:dyDescent="0.25">
      <c r="A1487" s="579"/>
      <c r="B1487" s="58"/>
      <c r="C1487" s="58"/>
      <c r="D1487" s="58"/>
      <c r="E1487" s="58"/>
      <c r="F1487" s="58"/>
      <c r="G1487" s="59"/>
      <c r="H1487" s="60"/>
      <c r="I1487" s="61"/>
      <c r="J1487" s="30" t="s">
        <v>34</v>
      </c>
      <c r="K1487" s="28"/>
      <c r="L1487" s="40" t="s">
        <v>0</v>
      </c>
      <c r="M1487" s="41">
        <v>222</v>
      </c>
    </row>
    <row r="1488" spans="1:13" ht="23.25" thickBot="1" x14ac:dyDescent="0.25">
      <c r="A1488" s="580"/>
      <c r="B1488" s="43" t="s">
        <v>1623</v>
      </c>
      <c r="C1488" s="32" t="s">
        <v>1138</v>
      </c>
      <c r="D1488" s="33">
        <v>43028</v>
      </c>
      <c r="E1488" s="34" t="s">
        <v>37</v>
      </c>
      <c r="F1488" s="35" t="s">
        <v>1139</v>
      </c>
      <c r="G1488" s="36"/>
      <c r="H1488" s="37"/>
      <c r="I1488" s="38"/>
      <c r="J1488" s="39" t="s">
        <v>39</v>
      </c>
      <c r="K1488" s="42"/>
      <c r="L1488" s="40"/>
      <c r="M1488" s="41"/>
    </row>
    <row r="1489" spans="1:13" ht="22.5" x14ac:dyDescent="0.2">
      <c r="A1489" s="578">
        <v>350</v>
      </c>
      <c r="B1489" s="57" t="s">
        <v>20</v>
      </c>
      <c r="C1489" s="57" t="s">
        <v>21</v>
      </c>
      <c r="D1489" s="57" t="s">
        <v>22</v>
      </c>
      <c r="E1489" s="470" t="s">
        <v>23</v>
      </c>
      <c r="F1489" s="484"/>
      <c r="G1489" s="470" t="s">
        <v>14</v>
      </c>
      <c r="H1489" s="485"/>
      <c r="I1489" s="18"/>
      <c r="J1489" s="19"/>
      <c r="K1489" s="19"/>
      <c r="L1489" s="19"/>
      <c r="M1489" s="20"/>
    </row>
    <row r="1490" spans="1:13" ht="67.5" customHeight="1" x14ac:dyDescent="0.2">
      <c r="A1490" s="579"/>
      <c r="B1490" s="21" t="s">
        <v>1140</v>
      </c>
      <c r="C1490" s="21" t="s">
        <v>1141</v>
      </c>
      <c r="D1490" s="22">
        <v>43037</v>
      </c>
      <c r="E1490" s="62"/>
      <c r="F1490" s="63" t="s">
        <v>56</v>
      </c>
      <c r="G1490" s="502" t="s">
        <v>1142</v>
      </c>
      <c r="H1490" s="503"/>
      <c r="I1490" s="504"/>
      <c r="J1490" s="23" t="s">
        <v>28</v>
      </c>
      <c r="K1490" s="24"/>
      <c r="L1490" s="25" t="s">
        <v>0</v>
      </c>
      <c r="M1490" s="26">
        <v>250</v>
      </c>
    </row>
    <row r="1491" spans="1:13" x14ac:dyDescent="0.2">
      <c r="A1491" s="579"/>
      <c r="B1491" s="58" t="s">
        <v>29</v>
      </c>
      <c r="C1491" s="58" t="s">
        <v>30</v>
      </c>
      <c r="D1491" s="58" t="s">
        <v>31</v>
      </c>
      <c r="E1491" s="554" t="s">
        <v>32</v>
      </c>
      <c r="F1491" s="555"/>
      <c r="G1491" s="556"/>
      <c r="H1491" s="557"/>
      <c r="I1491" s="558"/>
      <c r="J1491" s="27" t="s">
        <v>33</v>
      </c>
      <c r="K1491" s="25"/>
      <c r="L1491" s="28" t="s">
        <v>0</v>
      </c>
      <c r="M1491" s="29">
        <v>340.4</v>
      </c>
    </row>
    <row r="1492" spans="1:13" x14ac:dyDescent="0.2">
      <c r="A1492" s="579"/>
      <c r="B1492" s="58"/>
      <c r="C1492" s="58"/>
      <c r="D1492" s="58"/>
      <c r="E1492" s="58"/>
      <c r="F1492" s="58"/>
      <c r="G1492" s="59"/>
      <c r="H1492" s="60"/>
      <c r="I1492" s="61"/>
      <c r="J1492" s="30" t="s">
        <v>34</v>
      </c>
      <c r="K1492" s="28"/>
      <c r="L1492" s="28"/>
      <c r="M1492" s="31"/>
    </row>
    <row r="1493" spans="1:13" ht="23.25" thickBot="1" x14ac:dyDescent="0.25">
      <c r="A1493" s="580"/>
      <c r="B1493" s="43" t="s">
        <v>1623</v>
      </c>
      <c r="C1493" s="32" t="s">
        <v>1142</v>
      </c>
      <c r="D1493" s="33">
        <v>43038</v>
      </c>
      <c r="E1493" s="34" t="s">
        <v>37</v>
      </c>
      <c r="F1493" s="35" t="s">
        <v>1143</v>
      </c>
      <c r="G1493" s="36"/>
      <c r="H1493" s="37"/>
      <c r="I1493" s="38"/>
      <c r="J1493" s="39" t="s">
        <v>39</v>
      </c>
      <c r="K1493" s="42"/>
      <c r="L1493" s="40"/>
      <c r="M1493" s="41"/>
    </row>
    <row r="1494" spans="1:13" ht="22.5" x14ac:dyDescent="0.2">
      <c r="A1494" s="578">
        <v>351</v>
      </c>
      <c r="B1494" s="57" t="s">
        <v>20</v>
      </c>
      <c r="C1494" s="57" t="s">
        <v>21</v>
      </c>
      <c r="D1494" s="57" t="s">
        <v>22</v>
      </c>
      <c r="E1494" s="470" t="s">
        <v>23</v>
      </c>
      <c r="F1494" s="484"/>
      <c r="G1494" s="470" t="s">
        <v>14</v>
      </c>
      <c r="H1494" s="485"/>
      <c r="I1494" s="18"/>
      <c r="J1494" s="19"/>
      <c r="K1494" s="19"/>
      <c r="L1494" s="19"/>
      <c r="M1494" s="20"/>
    </row>
    <row r="1495" spans="1:13" ht="33.75" customHeight="1" x14ac:dyDescent="0.2">
      <c r="A1495" s="579"/>
      <c r="B1495" s="21" t="s">
        <v>1140</v>
      </c>
      <c r="C1495" s="21" t="s">
        <v>1144</v>
      </c>
      <c r="D1495" s="22">
        <v>43054</v>
      </c>
      <c r="E1495" s="62"/>
      <c r="F1495" s="63" t="s">
        <v>950</v>
      </c>
      <c r="G1495" s="502" t="s">
        <v>1145</v>
      </c>
      <c r="H1495" s="503"/>
      <c r="I1495" s="504"/>
      <c r="J1495" s="23" t="s">
        <v>28</v>
      </c>
      <c r="K1495" s="24"/>
      <c r="L1495" s="25" t="s">
        <v>0</v>
      </c>
      <c r="M1495" s="26">
        <v>248</v>
      </c>
    </row>
    <row r="1496" spans="1:13" x14ac:dyDescent="0.2">
      <c r="A1496" s="579"/>
      <c r="B1496" s="58" t="s">
        <v>29</v>
      </c>
      <c r="C1496" s="58" t="s">
        <v>30</v>
      </c>
      <c r="D1496" s="58" t="s">
        <v>31</v>
      </c>
      <c r="E1496" s="554" t="s">
        <v>32</v>
      </c>
      <c r="F1496" s="555"/>
      <c r="G1496" s="556"/>
      <c r="H1496" s="557"/>
      <c r="I1496" s="558"/>
      <c r="J1496" s="27" t="s">
        <v>33</v>
      </c>
      <c r="K1496" s="25"/>
      <c r="L1496" s="28" t="s">
        <v>0</v>
      </c>
      <c r="M1496" s="29">
        <v>403.76</v>
      </c>
    </row>
    <row r="1497" spans="1:13" x14ac:dyDescent="0.2">
      <c r="A1497" s="579"/>
      <c r="B1497" s="58"/>
      <c r="C1497" s="58"/>
      <c r="D1497" s="58"/>
      <c r="E1497" s="58"/>
      <c r="F1497" s="58"/>
      <c r="G1497" s="59"/>
      <c r="H1497" s="60"/>
      <c r="I1497" s="61"/>
      <c r="J1497" s="30" t="s">
        <v>34</v>
      </c>
      <c r="K1497" s="28"/>
      <c r="L1497" s="28" t="s">
        <v>0</v>
      </c>
      <c r="M1497" s="31">
        <f>521.76-403.76</f>
        <v>118</v>
      </c>
    </row>
    <row r="1498" spans="1:13" ht="23.25" thickBot="1" x14ac:dyDescent="0.25">
      <c r="A1498" s="580"/>
      <c r="B1498" s="43" t="s">
        <v>1623</v>
      </c>
      <c r="C1498" s="32" t="s">
        <v>1145</v>
      </c>
      <c r="D1498" s="33">
        <v>43056</v>
      </c>
      <c r="E1498" s="34" t="s">
        <v>37</v>
      </c>
      <c r="F1498" s="35" t="s">
        <v>131</v>
      </c>
      <c r="G1498" s="36"/>
      <c r="H1498" s="37"/>
      <c r="I1498" s="38"/>
      <c r="J1498" s="39" t="s">
        <v>39</v>
      </c>
      <c r="K1498" s="42"/>
      <c r="L1498" s="40"/>
      <c r="M1498" s="41"/>
    </row>
    <row r="1499" spans="1:13" ht="22.5" x14ac:dyDescent="0.2">
      <c r="A1499" s="578">
        <v>352</v>
      </c>
      <c r="B1499" s="57" t="s">
        <v>20</v>
      </c>
      <c r="C1499" s="57" t="s">
        <v>21</v>
      </c>
      <c r="D1499" s="57" t="s">
        <v>22</v>
      </c>
      <c r="E1499" s="470" t="s">
        <v>23</v>
      </c>
      <c r="F1499" s="484"/>
      <c r="G1499" s="470" t="s">
        <v>14</v>
      </c>
      <c r="H1499" s="485"/>
      <c r="I1499" s="18"/>
      <c r="J1499" s="19"/>
      <c r="K1499" s="19"/>
      <c r="L1499" s="19"/>
      <c r="M1499" s="20"/>
    </row>
    <row r="1500" spans="1:13" ht="33.75" x14ac:dyDescent="0.2">
      <c r="A1500" s="579"/>
      <c r="B1500" s="21" t="s">
        <v>1140</v>
      </c>
      <c r="C1500" s="21" t="s">
        <v>1146</v>
      </c>
      <c r="D1500" s="22">
        <v>43173</v>
      </c>
      <c r="E1500" s="62"/>
      <c r="F1500" s="63" t="s">
        <v>1147</v>
      </c>
      <c r="G1500" s="502" t="s">
        <v>1148</v>
      </c>
      <c r="H1500" s="503"/>
      <c r="I1500" s="504"/>
      <c r="J1500" s="23" t="s">
        <v>28</v>
      </c>
      <c r="K1500" s="24"/>
      <c r="L1500" s="25" t="s">
        <v>0</v>
      </c>
      <c r="M1500" s="26">
        <v>253.34</v>
      </c>
    </row>
    <row r="1501" spans="1:13" x14ac:dyDescent="0.2">
      <c r="A1501" s="579"/>
      <c r="B1501" s="58" t="s">
        <v>29</v>
      </c>
      <c r="C1501" s="58" t="s">
        <v>30</v>
      </c>
      <c r="D1501" s="58" t="s">
        <v>31</v>
      </c>
      <c r="E1501" s="554" t="s">
        <v>32</v>
      </c>
      <c r="F1501" s="555"/>
      <c r="G1501" s="556"/>
      <c r="H1501" s="557"/>
      <c r="I1501" s="558"/>
      <c r="J1501" s="27" t="s">
        <v>33</v>
      </c>
      <c r="K1501" s="25"/>
      <c r="L1501" s="28" t="s">
        <v>0</v>
      </c>
      <c r="M1501" s="29">
        <v>483.24</v>
      </c>
    </row>
    <row r="1502" spans="1:13" x14ac:dyDescent="0.2">
      <c r="A1502" s="579"/>
      <c r="B1502" s="58"/>
      <c r="C1502" s="58"/>
      <c r="D1502" s="58"/>
      <c r="E1502" s="58"/>
      <c r="F1502" s="58"/>
      <c r="G1502" s="59"/>
      <c r="H1502" s="60"/>
      <c r="I1502" s="61"/>
      <c r="J1502" s="30" t="s">
        <v>34</v>
      </c>
      <c r="K1502" s="28"/>
      <c r="L1502" s="28" t="s">
        <v>0</v>
      </c>
      <c r="M1502" s="31">
        <f>26+13+15+26</f>
        <v>80</v>
      </c>
    </row>
    <row r="1503" spans="1:13" ht="23.25" thickBot="1" x14ac:dyDescent="0.25">
      <c r="A1503" s="580"/>
      <c r="B1503" s="43" t="s">
        <v>1623</v>
      </c>
      <c r="C1503" s="32" t="s">
        <v>1148</v>
      </c>
      <c r="D1503" s="33">
        <v>43175</v>
      </c>
      <c r="E1503" s="34" t="s">
        <v>37</v>
      </c>
      <c r="F1503" s="35" t="s">
        <v>183</v>
      </c>
      <c r="G1503" s="36"/>
      <c r="H1503" s="37"/>
      <c r="I1503" s="38"/>
      <c r="J1503" s="39" t="s">
        <v>39</v>
      </c>
      <c r="K1503" s="42"/>
      <c r="L1503" s="40"/>
      <c r="M1503" s="41"/>
    </row>
    <row r="1504" spans="1:13" ht="22.5" x14ac:dyDescent="0.2">
      <c r="A1504" s="578">
        <v>353</v>
      </c>
      <c r="B1504" s="57" t="s">
        <v>20</v>
      </c>
      <c r="C1504" s="57" t="s">
        <v>21</v>
      </c>
      <c r="D1504" s="57" t="s">
        <v>22</v>
      </c>
      <c r="E1504" s="470" t="s">
        <v>23</v>
      </c>
      <c r="F1504" s="484"/>
      <c r="G1504" s="470" t="s">
        <v>14</v>
      </c>
      <c r="H1504" s="485"/>
      <c r="I1504" s="18"/>
      <c r="J1504" s="19"/>
      <c r="K1504" s="19"/>
      <c r="L1504" s="19"/>
      <c r="M1504" s="20"/>
    </row>
    <row r="1505" spans="1:13" ht="135" x14ac:dyDescent="0.2">
      <c r="A1505" s="579"/>
      <c r="B1505" s="21" t="s">
        <v>1149</v>
      </c>
      <c r="C1505" s="21" t="s">
        <v>1150</v>
      </c>
      <c r="D1505" s="22">
        <v>43046</v>
      </c>
      <c r="E1505" s="62"/>
      <c r="F1505" s="63" t="s">
        <v>139</v>
      </c>
      <c r="G1505" s="502" t="s">
        <v>1151</v>
      </c>
      <c r="H1505" s="503"/>
      <c r="I1505" s="504"/>
      <c r="J1505" s="23" t="s">
        <v>28</v>
      </c>
      <c r="K1505" s="24"/>
      <c r="L1505" s="25" t="s">
        <v>0</v>
      </c>
      <c r="M1505" s="26">
        <v>268</v>
      </c>
    </row>
    <row r="1506" spans="1:13" x14ac:dyDescent="0.2">
      <c r="A1506" s="579"/>
      <c r="B1506" s="58" t="s">
        <v>29</v>
      </c>
      <c r="C1506" s="58" t="s">
        <v>30</v>
      </c>
      <c r="D1506" s="58" t="s">
        <v>31</v>
      </c>
      <c r="E1506" s="554" t="s">
        <v>32</v>
      </c>
      <c r="F1506" s="555"/>
      <c r="G1506" s="556"/>
      <c r="H1506" s="557"/>
      <c r="I1506" s="558"/>
      <c r="J1506" s="27" t="s">
        <v>33</v>
      </c>
      <c r="K1506" s="25"/>
      <c r="L1506" s="28" t="s">
        <v>0</v>
      </c>
      <c r="M1506" s="29">
        <v>416.64</v>
      </c>
    </row>
    <row r="1507" spans="1:13" x14ac:dyDescent="0.2">
      <c r="A1507" s="579"/>
      <c r="B1507" s="58"/>
      <c r="C1507" s="58"/>
      <c r="D1507" s="58"/>
      <c r="E1507" s="58"/>
      <c r="F1507" s="58"/>
      <c r="G1507" s="59"/>
      <c r="H1507" s="60"/>
      <c r="I1507" s="61"/>
      <c r="J1507" s="30" t="s">
        <v>34</v>
      </c>
      <c r="K1507" s="28"/>
      <c r="L1507" s="28"/>
      <c r="M1507" s="31"/>
    </row>
    <row r="1508" spans="1:13" ht="23.25" thickBot="1" x14ac:dyDescent="0.25">
      <c r="A1508" s="580"/>
      <c r="B1508" s="43" t="s">
        <v>1620</v>
      </c>
      <c r="C1508" s="32" t="s">
        <v>1151</v>
      </c>
      <c r="D1508" s="33">
        <v>43048</v>
      </c>
      <c r="E1508" s="34" t="s">
        <v>37</v>
      </c>
      <c r="F1508" s="35" t="s">
        <v>990</v>
      </c>
      <c r="G1508" s="36"/>
      <c r="H1508" s="37"/>
      <c r="I1508" s="38"/>
      <c r="J1508" s="39" t="s">
        <v>39</v>
      </c>
      <c r="K1508" s="42"/>
      <c r="L1508" s="40"/>
      <c r="M1508" s="41"/>
    </row>
    <row r="1509" spans="1:13" ht="22.5" x14ac:dyDescent="0.2">
      <c r="A1509" s="578">
        <v>354</v>
      </c>
      <c r="B1509" s="57" t="s">
        <v>20</v>
      </c>
      <c r="C1509" s="57" t="s">
        <v>21</v>
      </c>
      <c r="D1509" s="57" t="s">
        <v>22</v>
      </c>
      <c r="E1509" s="470" t="s">
        <v>23</v>
      </c>
      <c r="F1509" s="484"/>
      <c r="G1509" s="470" t="s">
        <v>14</v>
      </c>
      <c r="H1509" s="485"/>
      <c r="I1509" s="18"/>
      <c r="J1509" s="19"/>
      <c r="K1509" s="19"/>
      <c r="L1509" s="19"/>
      <c r="M1509" s="20"/>
    </row>
    <row r="1510" spans="1:13" ht="101.25" x14ac:dyDescent="0.2">
      <c r="A1510" s="579"/>
      <c r="B1510" s="21" t="s">
        <v>1152</v>
      </c>
      <c r="C1510" s="21" t="s">
        <v>1153</v>
      </c>
      <c r="D1510" s="22">
        <v>43080</v>
      </c>
      <c r="E1510" s="62"/>
      <c r="F1510" s="63" t="s">
        <v>461</v>
      </c>
      <c r="G1510" s="502" t="s">
        <v>410</v>
      </c>
      <c r="H1510" s="503"/>
      <c r="I1510" s="504"/>
      <c r="J1510" s="23" t="s">
        <v>28</v>
      </c>
      <c r="K1510" s="24"/>
      <c r="L1510" s="25" t="s">
        <v>0</v>
      </c>
      <c r="M1510" s="26">
        <v>1284</v>
      </c>
    </row>
    <row r="1511" spans="1:13" x14ac:dyDescent="0.2">
      <c r="A1511" s="579"/>
      <c r="B1511" s="58" t="s">
        <v>29</v>
      </c>
      <c r="C1511" s="58" t="s">
        <v>30</v>
      </c>
      <c r="D1511" s="58" t="s">
        <v>31</v>
      </c>
      <c r="E1511" s="554" t="s">
        <v>32</v>
      </c>
      <c r="F1511" s="555"/>
      <c r="G1511" s="556"/>
      <c r="H1511" s="557"/>
      <c r="I1511" s="558"/>
      <c r="J1511" s="27" t="s">
        <v>33</v>
      </c>
      <c r="K1511" s="25"/>
      <c r="L1511" s="28" t="s">
        <v>0</v>
      </c>
      <c r="M1511" s="29">
        <v>2803.86</v>
      </c>
    </row>
    <row r="1512" spans="1:13" x14ac:dyDescent="0.2">
      <c r="A1512" s="579"/>
      <c r="B1512" s="58"/>
      <c r="C1512" s="58"/>
      <c r="D1512" s="58"/>
      <c r="E1512" s="58"/>
      <c r="F1512" s="58"/>
      <c r="G1512" s="59"/>
      <c r="H1512" s="60"/>
      <c r="I1512" s="61"/>
      <c r="J1512" s="30" t="s">
        <v>34</v>
      </c>
      <c r="K1512" s="28"/>
      <c r="L1512" s="28" t="s">
        <v>0</v>
      </c>
      <c r="M1512" s="31">
        <v>94</v>
      </c>
    </row>
    <row r="1513" spans="1:13" ht="23.25" thickBot="1" x14ac:dyDescent="0.25">
      <c r="A1513" s="580"/>
      <c r="B1513" s="43" t="s">
        <v>1642</v>
      </c>
      <c r="C1513" s="32" t="s">
        <v>410</v>
      </c>
      <c r="D1513" s="33">
        <v>43085</v>
      </c>
      <c r="E1513" s="34" t="s">
        <v>37</v>
      </c>
      <c r="F1513" s="35" t="s">
        <v>1154</v>
      </c>
      <c r="G1513" s="36"/>
      <c r="H1513" s="37"/>
      <c r="I1513" s="38"/>
      <c r="J1513" s="39" t="s">
        <v>39</v>
      </c>
      <c r="K1513" s="42"/>
      <c r="L1513" s="40"/>
      <c r="M1513" s="41"/>
    </row>
    <row r="1514" spans="1:13" ht="22.5" x14ac:dyDescent="0.2">
      <c r="A1514" s="578">
        <v>355</v>
      </c>
      <c r="B1514" s="57" t="s">
        <v>20</v>
      </c>
      <c r="C1514" s="57" t="s">
        <v>21</v>
      </c>
      <c r="D1514" s="57" t="s">
        <v>22</v>
      </c>
      <c r="E1514" s="470" t="s">
        <v>23</v>
      </c>
      <c r="F1514" s="484"/>
      <c r="G1514" s="470" t="s">
        <v>14</v>
      </c>
      <c r="H1514" s="485"/>
      <c r="I1514" s="18"/>
      <c r="J1514" s="19"/>
      <c r="K1514" s="19"/>
      <c r="L1514" s="19"/>
      <c r="M1514" s="20"/>
    </row>
    <row r="1515" spans="1:13" ht="45" x14ac:dyDescent="0.2">
      <c r="A1515" s="579"/>
      <c r="B1515" s="21" t="s">
        <v>1155</v>
      </c>
      <c r="C1515" s="21" t="s">
        <v>1156</v>
      </c>
      <c r="D1515" s="22">
        <v>43030</v>
      </c>
      <c r="E1515" s="62"/>
      <c r="F1515" s="63" t="s">
        <v>1157</v>
      </c>
      <c r="G1515" s="502" t="s">
        <v>1158</v>
      </c>
      <c r="H1515" s="503"/>
      <c r="I1515" s="504"/>
      <c r="J1515" s="23" t="s">
        <v>28</v>
      </c>
      <c r="K1515" s="24"/>
      <c r="L1515" s="25" t="s">
        <v>0</v>
      </c>
      <c r="M1515" s="26">
        <v>490</v>
      </c>
    </row>
    <row r="1516" spans="1:13" x14ac:dyDescent="0.2">
      <c r="A1516" s="579"/>
      <c r="B1516" s="58" t="s">
        <v>29</v>
      </c>
      <c r="C1516" s="58" t="s">
        <v>30</v>
      </c>
      <c r="D1516" s="58" t="s">
        <v>31</v>
      </c>
      <c r="E1516" s="554" t="s">
        <v>32</v>
      </c>
      <c r="F1516" s="555"/>
      <c r="G1516" s="556"/>
      <c r="H1516" s="557"/>
      <c r="I1516" s="558"/>
      <c r="J1516" s="27" t="s">
        <v>33</v>
      </c>
      <c r="K1516" s="25"/>
      <c r="L1516" s="28" t="s">
        <v>0</v>
      </c>
      <c r="M1516" s="29">
        <f>1147.71/3</f>
        <v>382.57</v>
      </c>
    </row>
    <row r="1517" spans="1:13" x14ac:dyDescent="0.2">
      <c r="A1517" s="579"/>
      <c r="B1517" s="58"/>
      <c r="C1517" s="58"/>
      <c r="D1517" s="58"/>
      <c r="E1517" s="58"/>
      <c r="F1517" s="58"/>
      <c r="G1517" s="59"/>
      <c r="H1517" s="60"/>
      <c r="I1517" s="61"/>
      <c r="J1517" s="30" t="s">
        <v>34</v>
      </c>
      <c r="K1517" s="28"/>
      <c r="L1517" s="28" t="s">
        <v>0</v>
      </c>
      <c r="M1517" s="31">
        <v>111</v>
      </c>
    </row>
    <row r="1518" spans="1:13" ht="23.25" thickBot="1" x14ac:dyDescent="0.25">
      <c r="A1518" s="580"/>
      <c r="B1518" s="43" t="s">
        <v>1635</v>
      </c>
      <c r="C1518" s="32" t="s">
        <v>1158</v>
      </c>
      <c r="D1518" s="33">
        <v>43035</v>
      </c>
      <c r="E1518" s="34" t="s">
        <v>37</v>
      </c>
      <c r="F1518" s="35" t="s">
        <v>1159</v>
      </c>
      <c r="G1518" s="36"/>
      <c r="H1518" s="37"/>
      <c r="I1518" s="38"/>
      <c r="J1518" s="39" t="s">
        <v>39</v>
      </c>
      <c r="K1518" s="42"/>
      <c r="L1518" s="40"/>
      <c r="M1518" s="41"/>
    </row>
    <row r="1519" spans="1:13" ht="22.5" x14ac:dyDescent="0.2">
      <c r="A1519" s="578">
        <v>356</v>
      </c>
      <c r="B1519" s="57" t="s">
        <v>20</v>
      </c>
      <c r="C1519" s="57" t="s">
        <v>21</v>
      </c>
      <c r="D1519" s="57" t="s">
        <v>22</v>
      </c>
      <c r="E1519" s="470" t="s">
        <v>23</v>
      </c>
      <c r="F1519" s="484"/>
      <c r="G1519" s="470" t="s">
        <v>14</v>
      </c>
      <c r="H1519" s="485"/>
      <c r="I1519" s="18"/>
      <c r="J1519" s="19"/>
      <c r="K1519" s="19"/>
      <c r="L1519" s="19"/>
      <c r="M1519" s="20"/>
    </row>
    <row r="1520" spans="1:13" ht="56.25" x14ac:dyDescent="0.2">
      <c r="A1520" s="579"/>
      <c r="B1520" s="21" t="s">
        <v>1160</v>
      </c>
      <c r="C1520" s="21" t="s">
        <v>1161</v>
      </c>
      <c r="D1520" s="22">
        <v>43060</v>
      </c>
      <c r="E1520" s="62"/>
      <c r="F1520" s="63" t="s">
        <v>1002</v>
      </c>
      <c r="G1520" s="502" t="s">
        <v>379</v>
      </c>
      <c r="H1520" s="503"/>
      <c r="I1520" s="504"/>
      <c r="J1520" s="23" t="s">
        <v>28</v>
      </c>
      <c r="K1520" s="24"/>
      <c r="L1520" s="25" t="s">
        <v>0</v>
      </c>
      <c r="M1520" s="26">
        <v>1761</v>
      </c>
    </row>
    <row r="1521" spans="1:13" x14ac:dyDescent="0.2">
      <c r="A1521" s="579"/>
      <c r="B1521" s="58" t="s">
        <v>29</v>
      </c>
      <c r="C1521" s="58" t="s">
        <v>30</v>
      </c>
      <c r="D1521" s="58" t="s">
        <v>31</v>
      </c>
      <c r="E1521" s="554" t="s">
        <v>32</v>
      </c>
      <c r="F1521" s="555"/>
      <c r="G1521" s="556"/>
      <c r="H1521" s="557"/>
      <c r="I1521" s="558"/>
      <c r="J1521" s="27" t="s">
        <v>33</v>
      </c>
      <c r="K1521" s="25"/>
      <c r="L1521" s="28" t="s">
        <v>0</v>
      </c>
      <c r="M1521" s="29">
        <f>8503.96/4</f>
        <v>2125.9899999999998</v>
      </c>
    </row>
    <row r="1522" spans="1:13" x14ac:dyDescent="0.2">
      <c r="A1522" s="579"/>
      <c r="B1522" s="58"/>
      <c r="C1522" s="58"/>
      <c r="D1522" s="58"/>
      <c r="E1522" s="58"/>
      <c r="F1522" s="58"/>
      <c r="G1522" s="59"/>
      <c r="H1522" s="60"/>
      <c r="I1522" s="61"/>
      <c r="J1522" s="30" t="s">
        <v>34</v>
      </c>
      <c r="K1522" s="28"/>
      <c r="L1522" s="28"/>
      <c r="M1522" s="31"/>
    </row>
    <row r="1523" spans="1:13" ht="23.25" thickBot="1" x14ac:dyDescent="0.25">
      <c r="A1523" s="580"/>
      <c r="B1523" s="43" t="s">
        <v>1682</v>
      </c>
      <c r="C1523" s="32" t="s">
        <v>379</v>
      </c>
      <c r="D1523" s="33">
        <v>43075</v>
      </c>
      <c r="E1523" s="34" t="s">
        <v>37</v>
      </c>
      <c r="F1523" s="35" t="s">
        <v>1162</v>
      </c>
      <c r="G1523" s="36"/>
      <c r="H1523" s="37"/>
      <c r="I1523" s="38"/>
      <c r="J1523" s="39" t="s">
        <v>39</v>
      </c>
      <c r="K1523" s="42"/>
      <c r="L1523" s="40" t="s">
        <v>0</v>
      </c>
      <c r="M1523" s="41">
        <v>418</v>
      </c>
    </row>
    <row r="1524" spans="1:13" ht="22.5" x14ac:dyDescent="0.2">
      <c r="A1524" s="578">
        <v>357</v>
      </c>
      <c r="B1524" s="57" t="s">
        <v>20</v>
      </c>
      <c r="C1524" s="57" t="s">
        <v>21</v>
      </c>
      <c r="D1524" s="57" t="s">
        <v>22</v>
      </c>
      <c r="E1524" s="470" t="s">
        <v>23</v>
      </c>
      <c r="F1524" s="484"/>
      <c r="G1524" s="470" t="s">
        <v>14</v>
      </c>
      <c r="H1524" s="485"/>
      <c r="I1524" s="18"/>
      <c r="J1524" s="19"/>
      <c r="K1524" s="19"/>
      <c r="L1524" s="19"/>
      <c r="M1524" s="20"/>
    </row>
    <row r="1525" spans="1:13" ht="45" x14ac:dyDescent="0.2">
      <c r="A1525" s="579"/>
      <c r="B1525" s="21" t="s">
        <v>1163</v>
      </c>
      <c r="C1525" s="21" t="s">
        <v>1164</v>
      </c>
      <c r="D1525" s="22">
        <v>43048</v>
      </c>
      <c r="E1525" s="62"/>
      <c r="F1525" s="63" t="s">
        <v>1165</v>
      </c>
      <c r="G1525" s="502" t="s">
        <v>1166</v>
      </c>
      <c r="H1525" s="503"/>
      <c r="I1525" s="504"/>
      <c r="J1525" s="23" t="s">
        <v>28</v>
      </c>
      <c r="K1525" s="24"/>
      <c r="L1525" s="25"/>
      <c r="M1525" s="26"/>
    </row>
    <row r="1526" spans="1:13" x14ac:dyDescent="0.2">
      <c r="A1526" s="579"/>
      <c r="B1526" s="58" t="s">
        <v>29</v>
      </c>
      <c r="C1526" s="58" t="s">
        <v>30</v>
      </c>
      <c r="D1526" s="58" t="s">
        <v>31</v>
      </c>
      <c r="E1526" s="554" t="s">
        <v>32</v>
      </c>
      <c r="F1526" s="555"/>
      <c r="G1526" s="556"/>
      <c r="H1526" s="557"/>
      <c r="I1526" s="558"/>
      <c r="J1526" s="27" t="s">
        <v>33</v>
      </c>
      <c r="K1526" s="25"/>
      <c r="L1526" s="28"/>
      <c r="M1526" s="29"/>
    </row>
    <row r="1527" spans="1:13" x14ac:dyDescent="0.2">
      <c r="A1527" s="579"/>
      <c r="B1527" s="58"/>
      <c r="C1527" s="58"/>
      <c r="D1527" s="58"/>
      <c r="E1527" s="58"/>
      <c r="F1527" s="58"/>
      <c r="G1527" s="59"/>
      <c r="H1527" s="60"/>
      <c r="I1527" s="61"/>
      <c r="J1527" s="30" t="s">
        <v>34</v>
      </c>
      <c r="K1527" s="28"/>
      <c r="L1527" s="28" t="s">
        <v>0</v>
      </c>
      <c r="M1527" s="31">
        <v>23</v>
      </c>
    </row>
    <row r="1528" spans="1:13" ht="23.25" thickBot="1" x14ac:dyDescent="0.25">
      <c r="A1528" s="580"/>
      <c r="B1528" s="43" t="s">
        <v>1653</v>
      </c>
      <c r="C1528" s="32" t="s">
        <v>1166</v>
      </c>
      <c r="D1528" s="33">
        <v>43050</v>
      </c>
      <c r="E1528" s="34" t="s">
        <v>37</v>
      </c>
      <c r="F1528" s="35" t="s">
        <v>821</v>
      </c>
      <c r="G1528" s="36"/>
      <c r="H1528" s="37"/>
      <c r="I1528" s="38"/>
      <c r="J1528" s="39" t="s">
        <v>39</v>
      </c>
      <c r="K1528" s="42"/>
      <c r="L1528" s="40" t="s">
        <v>0</v>
      </c>
      <c r="M1528" s="41">
        <v>340.57</v>
      </c>
    </row>
    <row r="1529" spans="1:13" ht="22.5" x14ac:dyDescent="0.2">
      <c r="A1529" s="578">
        <v>358</v>
      </c>
      <c r="B1529" s="57" t="s">
        <v>20</v>
      </c>
      <c r="C1529" s="57" t="s">
        <v>21</v>
      </c>
      <c r="D1529" s="57" t="s">
        <v>22</v>
      </c>
      <c r="E1529" s="470" t="s">
        <v>23</v>
      </c>
      <c r="F1529" s="484"/>
      <c r="G1529" s="470" t="s">
        <v>14</v>
      </c>
      <c r="H1529" s="485"/>
      <c r="I1529" s="18"/>
      <c r="J1529" s="19"/>
      <c r="K1529" s="19"/>
      <c r="L1529" s="19"/>
      <c r="M1529" s="20"/>
    </row>
    <row r="1530" spans="1:13" ht="101.25" x14ac:dyDescent="0.2">
      <c r="A1530" s="579"/>
      <c r="B1530" s="21" t="s">
        <v>1167</v>
      </c>
      <c r="C1530" s="21" t="s">
        <v>1168</v>
      </c>
      <c r="D1530" s="22">
        <v>43172</v>
      </c>
      <c r="E1530" s="62"/>
      <c r="F1530" s="63" t="s">
        <v>461</v>
      </c>
      <c r="G1530" s="502" t="s">
        <v>379</v>
      </c>
      <c r="H1530" s="503"/>
      <c r="I1530" s="504"/>
      <c r="J1530" s="23" t="s">
        <v>28</v>
      </c>
      <c r="K1530" s="24"/>
      <c r="L1530" s="25"/>
      <c r="M1530" s="26"/>
    </row>
    <row r="1531" spans="1:13" x14ac:dyDescent="0.2">
      <c r="A1531" s="579"/>
      <c r="B1531" s="58" t="s">
        <v>29</v>
      </c>
      <c r="C1531" s="58" t="s">
        <v>30</v>
      </c>
      <c r="D1531" s="58" t="s">
        <v>31</v>
      </c>
      <c r="E1531" s="554" t="s">
        <v>32</v>
      </c>
      <c r="F1531" s="555"/>
      <c r="G1531" s="556"/>
      <c r="H1531" s="557"/>
      <c r="I1531" s="558"/>
      <c r="J1531" s="27" t="s">
        <v>33</v>
      </c>
      <c r="K1531" s="25"/>
      <c r="L1531" s="28" t="s">
        <v>0</v>
      </c>
      <c r="M1531" s="29">
        <v>3316.38</v>
      </c>
    </row>
    <row r="1532" spans="1:13" x14ac:dyDescent="0.2">
      <c r="A1532" s="579"/>
      <c r="B1532" s="58"/>
      <c r="C1532" s="58"/>
      <c r="D1532" s="58"/>
      <c r="E1532" s="58"/>
      <c r="F1532" s="58"/>
      <c r="G1532" s="59"/>
      <c r="H1532" s="60"/>
      <c r="I1532" s="61"/>
      <c r="J1532" s="30" t="s">
        <v>34</v>
      </c>
      <c r="K1532" s="28"/>
      <c r="L1532" s="28"/>
      <c r="M1532" s="31"/>
    </row>
    <row r="1533" spans="1:13" ht="23.25" thickBot="1" x14ac:dyDescent="0.25">
      <c r="A1533" s="580"/>
      <c r="B1533" s="43" t="s">
        <v>1631</v>
      </c>
      <c r="C1533" s="32" t="s">
        <v>379</v>
      </c>
      <c r="D1533" s="33">
        <v>43176</v>
      </c>
      <c r="E1533" s="34" t="s">
        <v>37</v>
      </c>
      <c r="F1533" s="35" t="s">
        <v>967</v>
      </c>
      <c r="G1533" s="36"/>
      <c r="H1533" s="37"/>
      <c r="I1533" s="38"/>
      <c r="J1533" s="39" t="s">
        <v>39</v>
      </c>
      <c r="K1533" s="42"/>
      <c r="L1533" s="40"/>
      <c r="M1533" s="41"/>
    </row>
    <row r="1534" spans="1:13" ht="22.5" x14ac:dyDescent="0.2">
      <c r="A1534" s="578">
        <v>359</v>
      </c>
      <c r="B1534" s="57" t="s">
        <v>20</v>
      </c>
      <c r="C1534" s="57" t="s">
        <v>21</v>
      </c>
      <c r="D1534" s="57" t="s">
        <v>22</v>
      </c>
      <c r="E1534" s="470" t="s">
        <v>23</v>
      </c>
      <c r="F1534" s="484"/>
      <c r="G1534" s="470" t="s">
        <v>14</v>
      </c>
      <c r="H1534" s="485"/>
      <c r="I1534" s="18"/>
      <c r="J1534" s="19"/>
      <c r="K1534" s="19"/>
      <c r="L1534" s="19"/>
      <c r="M1534" s="20"/>
    </row>
    <row r="1535" spans="1:13" ht="56.25" x14ac:dyDescent="0.2">
      <c r="A1535" s="579"/>
      <c r="B1535" s="21" t="s">
        <v>1169</v>
      </c>
      <c r="C1535" s="21" t="s">
        <v>1170</v>
      </c>
      <c r="D1535" s="22">
        <v>43135</v>
      </c>
      <c r="E1535" s="62"/>
      <c r="F1535" s="63" t="s">
        <v>761</v>
      </c>
      <c r="G1535" s="502" t="s">
        <v>1171</v>
      </c>
      <c r="H1535" s="503"/>
      <c r="I1535" s="504"/>
      <c r="J1535" s="23" t="s">
        <v>28</v>
      </c>
      <c r="K1535" s="24"/>
      <c r="L1535" s="25" t="s">
        <v>0</v>
      </c>
      <c r="M1535" s="26">
        <v>1272</v>
      </c>
    </row>
    <row r="1536" spans="1:13" x14ac:dyDescent="0.2">
      <c r="A1536" s="579"/>
      <c r="B1536" s="58" t="s">
        <v>29</v>
      </c>
      <c r="C1536" s="58" t="s">
        <v>30</v>
      </c>
      <c r="D1536" s="58" t="s">
        <v>31</v>
      </c>
      <c r="E1536" s="554" t="s">
        <v>32</v>
      </c>
      <c r="F1536" s="555"/>
      <c r="G1536" s="556"/>
      <c r="H1536" s="557"/>
      <c r="I1536" s="558"/>
      <c r="J1536" s="27" t="s">
        <v>33</v>
      </c>
      <c r="K1536" s="25"/>
      <c r="L1536" s="28" t="s">
        <v>0</v>
      </c>
      <c r="M1536" s="29">
        <v>999.13</v>
      </c>
    </row>
    <row r="1537" spans="1:13" x14ac:dyDescent="0.2">
      <c r="A1537" s="579"/>
      <c r="B1537" s="58"/>
      <c r="C1537" s="58"/>
      <c r="D1537" s="58"/>
      <c r="E1537" s="58"/>
      <c r="F1537" s="58"/>
      <c r="G1537" s="59"/>
      <c r="H1537" s="60"/>
      <c r="I1537" s="61"/>
      <c r="J1537" s="30" t="s">
        <v>34</v>
      </c>
      <c r="K1537" s="28"/>
      <c r="L1537" s="28"/>
      <c r="M1537" s="31"/>
    </row>
    <row r="1538" spans="1:13" ht="23.25" thickBot="1" x14ac:dyDescent="0.25">
      <c r="A1538" s="580"/>
      <c r="B1538" s="43" t="s">
        <v>1683</v>
      </c>
      <c r="C1538" s="32" t="s">
        <v>1171</v>
      </c>
      <c r="D1538" s="33">
        <v>43139</v>
      </c>
      <c r="E1538" s="34" t="s">
        <v>37</v>
      </c>
      <c r="F1538" s="35" t="s">
        <v>1172</v>
      </c>
      <c r="G1538" s="36"/>
      <c r="H1538" s="37"/>
      <c r="I1538" s="38"/>
      <c r="J1538" s="39" t="s">
        <v>39</v>
      </c>
      <c r="K1538" s="42"/>
      <c r="L1538" s="40"/>
      <c r="M1538" s="41"/>
    </row>
    <row r="1539" spans="1:13" ht="22.5" x14ac:dyDescent="0.2">
      <c r="A1539" s="578">
        <v>360</v>
      </c>
      <c r="B1539" s="57" t="s">
        <v>20</v>
      </c>
      <c r="C1539" s="57" t="s">
        <v>21</v>
      </c>
      <c r="D1539" s="57" t="s">
        <v>22</v>
      </c>
      <c r="E1539" s="470" t="s">
        <v>23</v>
      </c>
      <c r="F1539" s="484"/>
      <c r="G1539" s="470" t="s">
        <v>14</v>
      </c>
      <c r="H1539" s="485"/>
      <c r="I1539" s="18"/>
      <c r="J1539" s="19"/>
      <c r="K1539" s="19"/>
      <c r="L1539" s="19"/>
      <c r="M1539" s="20"/>
    </row>
    <row r="1540" spans="1:13" ht="33.75" customHeight="1" x14ac:dyDescent="0.2">
      <c r="A1540" s="579"/>
      <c r="B1540" s="21" t="s">
        <v>1173</v>
      </c>
      <c r="C1540" s="21" t="s">
        <v>1174</v>
      </c>
      <c r="D1540" s="22">
        <v>43060</v>
      </c>
      <c r="E1540" s="62"/>
      <c r="F1540" s="63" t="s">
        <v>1002</v>
      </c>
      <c r="G1540" s="502" t="s">
        <v>379</v>
      </c>
      <c r="H1540" s="503"/>
      <c r="I1540" s="504"/>
      <c r="J1540" s="23" t="s">
        <v>28</v>
      </c>
      <c r="K1540" s="24"/>
      <c r="L1540" s="25" t="s">
        <v>0</v>
      </c>
      <c r="M1540" s="26">
        <v>1511</v>
      </c>
    </row>
    <row r="1541" spans="1:13" x14ac:dyDescent="0.2">
      <c r="A1541" s="579"/>
      <c r="B1541" s="58" t="s">
        <v>29</v>
      </c>
      <c r="C1541" s="58" t="s">
        <v>30</v>
      </c>
      <c r="D1541" s="58" t="s">
        <v>31</v>
      </c>
      <c r="E1541" s="554" t="s">
        <v>32</v>
      </c>
      <c r="F1541" s="555"/>
      <c r="G1541" s="556"/>
      <c r="H1541" s="557"/>
      <c r="I1541" s="558"/>
      <c r="J1541" s="27" t="s">
        <v>33</v>
      </c>
      <c r="K1541" s="25"/>
      <c r="L1541" s="28" t="s">
        <v>0</v>
      </c>
      <c r="M1541" s="29">
        <f>8750.64/4</f>
        <v>2187.66</v>
      </c>
    </row>
    <row r="1542" spans="1:13" x14ac:dyDescent="0.2">
      <c r="A1542" s="579"/>
      <c r="B1542" s="58"/>
      <c r="C1542" s="58"/>
      <c r="D1542" s="58"/>
      <c r="E1542" s="58"/>
      <c r="F1542" s="58"/>
      <c r="G1542" s="59"/>
      <c r="H1542" s="60"/>
      <c r="I1542" s="61"/>
      <c r="J1542" s="30" t="s">
        <v>34</v>
      </c>
      <c r="K1542" s="28"/>
      <c r="L1542" s="28"/>
      <c r="M1542" s="31"/>
    </row>
    <row r="1543" spans="1:13" ht="23.25" thickBot="1" x14ac:dyDescent="0.25">
      <c r="A1543" s="580"/>
      <c r="B1543" s="43" t="s">
        <v>1635</v>
      </c>
      <c r="C1543" s="32" t="s">
        <v>379</v>
      </c>
      <c r="D1543" s="33">
        <v>43076</v>
      </c>
      <c r="E1543" s="34" t="s">
        <v>37</v>
      </c>
      <c r="F1543" s="35" t="s">
        <v>1175</v>
      </c>
      <c r="G1543" s="36"/>
      <c r="H1543" s="37"/>
      <c r="I1543" s="38"/>
      <c r="J1543" s="39" t="s">
        <v>39</v>
      </c>
      <c r="K1543" s="42"/>
      <c r="L1543" s="40"/>
      <c r="M1543" s="41"/>
    </row>
    <row r="1544" spans="1:13" ht="22.5" x14ac:dyDescent="0.2">
      <c r="A1544" s="578">
        <v>361</v>
      </c>
      <c r="B1544" s="57" t="s">
        <v>20</v>
      </c>
      <c r="C1544" s="57" t="s">
        <v>21</v>
      </c>
      <c r="D1544" s="57" t="s">
        <v>22</v>
      </c>
      <c r="E1544" s="470" t="s">
        <v>23</v>
      </c>
      <c r="F1544" s="484"/>
      <c r="G1544" s="470" t="s">
        <v>14</v>
      </c>
      <c r="H1544" s="485"/>
      <c r="I1544" s="18"/>
      <c r="J1544" s="19"/>
      <c r="K1544" s="19"/>
      <c r="L1544" s="19"/>
      <c r="M1544" s="20"/>
    </row>
    <row r="1545" spans="1:13" ht="33.75" customHeight="1" x14ac:dyDescent="0.2">
      <c r="A1545" s="579"/>
      <c r="B1545" s="21" t="s">
        <v>1176</v>
      </c>
      <c r="C1545" s="21" t="s">
        <v>1177</v>
      </c>
      <c r="D1545" s="22">
        <v>43024</v>
      </c>
      <c r="E1545" s="62"/>
      <c r="F1545" s="63" t="s">
        <v>64</v>
      </c>
      <c r="G1545" s="502" t="s">
        <v>1178</v>
      </c>
      <c r="H1545" s="503"/>
      <c r="I1545" s="504"/>
      <c r="J1545" s="23" t="s">
        <v>28</v>
      </c>
      <c r="K1545" s="24"/>
      <c r="L1545" s="25" t="s">
        <v>0</v>
      </c>
      <c r="M1545" s="26">
        <v>1208</v>
      </c>
    </row>
    <row r="1546" spans="1:13" x14ac:dyDescent="0.2">
      <c r="A1546" s="579"/>
      <c r="B1546" s="58" t="s">
        <v>29</v>
      </c>
      <c r="C1546" s="58" t="s">
        <v>30</v>
      </c>
      <c r="D1546" s="58" t="s">
        <v>31</v>
      </c>
      <c r="E1546" s="554" t="s">
        <v>32</v>
      </c>
      <c r="F1546" s="555"/>
      <c r="G1546" s="556"/>
      <c r="H1546" s="557"/>
      <c r="I1546" s="558"/>
      <c r="J1546" s="27" t="s">
        <v>33</v>
      </c>
      <c r="K1546" s="25"/>
      <c r="L1546" s="28" t="s">
        <v>0</v>
      </c>
      <c r="M1546" s="29">
        <v>730.4</v>
      </c>
    </row>
    <row r="1547" spans="1:13" x14ac:dyDescent="0.2">
      <c r="A1547" s="579"/>
      <c r="B1547" s="58"/>
      <c r="C1547" s="58"/>
      <c r="D1547" s="58"/>
      <c r="E1547" s="58"/>
      <c r="F1547" s="58"/>
      <c r="G1547" s="59"/>
      <c r="H1547" s="60"/>
      <c r="I1547" s="61"/>
      <c r="J1547" s="30" t="s">
        <v>34</v>
      </c>
      <c r="K1547" s="28"/>
      <c r="L1547" s="28"/>
      <c r="M1547" s="31"/>
    </row>
    <row r="1548" spans="1:13" ht="23.25" thickBot="1" x14ac:dyDescent="0.25">
      <c r="A1548" s="580"/>
      <c r="B1548" s="43" t="s">
        <v>1606</v>
      </c>
      <c r="C1548" s="32" t="s">
        <v>1178</v>
      </c>
      <c r="D1548" s="33">
        <v>43028</v>
      </c>
      <c r="E1548" s="34" t="s">
        <v>37</v>
      </c>
      <c r="F1548" s="35" t="s">
        <v>121</v>
      </c>
      <c r="G1548" s="36"/>
      <c r="H1548" s="37"/>
      <c r="I1548" s="38"/>
      <c r="J1548" s="39" t="s">
        <v>39</v>
      </c>
      <c r="K1548" s="42"/>
      <c r="L1548" s="40"/>
      <c r="M1548" s="41"/>
    </row>
    <row r="1549" spans="1:13" ht="22.5" x14ac:dyDescent="0.2">
      <c r="A1549" s="578">
        <v>362</v>
      </c>
      <c r="B1549" s="57" t="s">
        <v>20</v>
      </c>
      <c r="C1549" s="57" t="s">
        <v>21</v>
      </c>
      <c r="D1549" s="57" t="s">
        <v>22</v>
      </c>
      <c r="E1549" s="470" t="s">
        <v>23</v>
      </c>
      <c r="F1549" s="484"/>
      <c r="G1549" s="470" t="s">
        <v>14</v>
      </c>
      <c r="H1549" s="485"/>
      <c r="I1549" s="18"/>
      <c r="J1549" s="19"/>
      <c r="K1549" s="19"/>
      <c r="L1549" s="19"/>
      <c r="M1549" s="20"/>
    </row>
    <row r="1550" spans="1:13" ht="56.25" x14ac:dyDescent="0.2">
      <c r="A1550" s="579"/>
      <c r="B1550" s="21" t="s">
        <v>1179</v>
      </c>
      <c r="C1550" s="21" t="s">
        <v>1180</v>
      </c>
      <c r="D1550" s="22">
        <v>43114</v>
      </c>
      <c r="E1550" s="62"/>
      <c r="F1550" s="63" t="s">
        <v>965</v>
      </c>
      <c r="G1550" s="502" t="s">
        <v>1181</v>
      </c>
      <c r="H1550" s="503"/>
      <c r="I1550" s="504"/>
      <c r="J1550" s="23" t="s">
        <v>28</v>
      </c>
      <c r="K1550" s="24"/>
      <c r="L1550" s="25" t="s">
        <v>0</v>
      </c>
      <c r="M1550" s="26">
        <v>1166.22</v>
      </c>
    </row>
    <row r="1551" spans="1:13" x14ac:dyDescent="0.2">
      <c r="A1551" s="579"/>
      <c r="B1551" s="58" t="s">
        <v>29</v>
      </c>
      <c r="C1551" s="58" t="s">
        <v>30</v>
      </c>
      <c r="D1551" s="58" t="s">
        <v>31</v>
      </c>
      <c r="E1551" s="554" t="s">
        <v>32</v>
      </c>
      <c r="F1551" s="555"/>
      <c r="G1551" s="556"/>
      <c r="H1551" s="557"/>
      <c r="I1551" s="558"/>
      <c r="J1551" s="27" t="s">
        <v>33</v>
      </c>
      <c r="K1551" s="25"/>
      <c r="L1551" s="28" t="s">
        <v>0</v>
      </c>
      <c r="M1551" s="29">
        <v>848.53</v>
      </c>
    </row>
    <row r="1552" spans="1:13" x14ac:dyDescent="0.2">
      <c r="A1552" s="579"/>
      <c r="B1552" s="58"/>
      <c r="C1552" s="58"/>
      <c r="D1552" s="58"/>
      <c r="E1552" s="58"/>
      <c r="F1552" s="58"/>
      <c r="G1552" s="59"/>
      <c r="H1552" s="60"/>
      <c r="I1552" s="61"/>
      <c r="J1552" s="30" t="s">
        <v>34</v>
      </c>
      <c r="K1552" s="28"/>
      <c r="L1552" s="28"/>
      <c r="M1552" s="31"/>
    </row>
    <row r="1553" spans="1:13" ht="23.25" thickBot="1" x14ac:dyDescent="0.25">
      <c r="A1553" s="580"/>
      <c r="B1553" s="43" t="s">
        <v>1606</v>
      </c>
      <c r="C1553" s="32" t="s">
        <v>1181</v>
      </c>
      <c r="D1553" s="33">
        <v>43120</v>
      </c>
      <c r="E1553" s="34" t="s">
        <v>37</v>
      </c>
      <c r="F1553" s="35" t="s">
        <v>1182</v>
      </c>
      <c r="G1553" s="36"/>
      <c r="H1553" s="37"/>
      <c r="I1553" s="38"/>
      <c r="J1553" s="39" t="s">
        <v>39</v>
      </c>
      <c r="K1553" s="42"/>
      <c r="L1553" s="40" t="s">
        <v>0</v>
      </c>
      <c r="M1553" s="41">
        <v>192.64</v>
      </c>
    </row>
    <row r="1554" spans="1:13" ht="22.5" x14ac:dyDescent="0.2">
      <c r="A1554" s="578">
        <v>363</v>
      </c>
      <c r="B1554" s="57" t="s">
        <v>20</v>
      </c>
      <c r="C1554" s="57" t="s">
        <v>21</v>
      </c>
      <c r="D1554" s="57" t="s">
        <v>22</v>
      </c>
      <c r="E1554" s="470" t="s">
        <v>23</v>
      </c>
      <c r="F1554" s="484"/>
      <c r="G1554" s="470" t="s">
        <v>14</v>
      </c>
      <c r="H1554" s="485"/>
      <c r="I1554" s="18"/>
      <c r="J1554" s="19"/>
      <c r="K1554" s="19"/>
      <c r="L1554" s="19"/>
      <c r="M1554" s="20"/>
    </row>
    <row r="1555" spans="1:13" ht="56.25" x14ac:dyDescent="0.2">
      <c r="A1555" s="579"/>
      <c r="B1555" s="21" t="s">
        <v>1179</v>
      </c>
      <c r="C1555" s="21" t="s">
        <v>1180</v>
      </c>
      <c r="D1555" s="22">
        <v>43158</v>
      </c>
      <c r="E1555" s="62"/>
      <c r="F1555" s="63" t="s">
        <v>965</v>
      </c>
      <c r="G1555" s="502" t="s">
        <v>1181</v>
      </c>
      <c r="H1555" s="503"/>
      <c r="I1555" s="504"/>
      <c r="J1555" s="23" t="s">
        <v>28</v>
      </c>
      <c r="K1555" s="24"/>
      <c r="L1555" s="25" t="s">
        <v>0</v>
      </c>
      <c r="M1555" s="26">
        <v>924</v>
      </c>
    </row>
    <row r="1556" spans="1:13" x14ac:dyDescent="0.2">
      <c r="A1556" s="579"/>
      <c r="B1556" s="58" t="s">
        <v>29</v>
      </c>
      <c r="C1556" s="58" t="s">
        <v>30</v>
      </c>
      <c r="D1556" s="58" t="s">
        <v>31</v>
      </c>
      <c r="E1556" s="554" t="s">
        <v>32</v>
      </c>
      <c r="F1556" s="555"/>
      <c r="G1556" s="556"/>
      <c r="H1556" s="557"/>
      <c r="I1556" s="558"/>
      <c r="J1556" s="27" t="s">
        <v>33</v>
      </c>
      <c r="K1556" s="25"/>
      <c r="L1556" s="28" t="s">
        <v>0</v>
      </c>
      <c r="M1556" s="29">
        <v>899.32</v>
      </c>
    </row>
    <row r="1557" spans="1:13" x14ac:dyDescent="0.2">
      <c r="A1557" s="579"/>
      <c r="B1557" s="58"/>
      <c r="C1557" s="58"/>
      <c r="D1557" s="58"/>
      <c r="E1557" s="58"/>
      <c r="F1557" s="58"/>
      <c r="G1557" s="59"/>
      <c r="H1557" s="60"/>
      <c r="I1557" s="61"/>
      <c r="J1557" s="30" t="s">
        <v>34</v>
      </c>
      <c r="K1557" s="28"/>
      <c r="L1557" s="28"/>
      <c r="M1557" s="31"/>
    </row>
    <row r="1558" spans="1:13" ht="23.25" thickBot="1" x14ac:dyDescent="0.25">
      <c r="A1558" s="580"/>
      <c r="B1558" s="43" t="s">
        <v>1606</v>
      </c>
      <c r="C1558" s="32" t="s">
        <v>1181</v>
      </c>
      <c r="D1558" s="33">
        <v>43162</v>
      </c>
      <c r="E1558" s="34" t="s">
        <v>37</v>
      </c>
      <c r="F1558" s="35" t="s">
        <v>972</v>
      </c>
      <c r="G1558" s="36"/>
      <c r="H1558" s="37"/>
      <c r="I1558" s="38"/>
      <c r="J1558" s="39" t="s">
        <v>39</v>
      </c>
      <c r="K1558" s="42"/>
      <c r="L1558" s="40"/>
      <c r="M1558" s="41"/>
    </row>
    <row r="1559" spans="1:13" ht="22.5" x14ac:dyDescent="0.2">
      <c r="A1559" s="578">
        <v>364</v>
      </c>
      <c r="B1559" s="57" t="s">
        <v>20</v>
      </c>
      <c r="C1559" s="57" t="s">
        <v>21</v>
      </c>
      <c r="D1559" s="57" t="s">
        <v>22</v>
      </c>
      <c r="E1559" s="470" t="s">
        <v>23</v>
      </c>
      <c r="F1559" s="484"/>
      <c r="G1559" s="470" t="s">
        <v>14</v>
      </c>
      <c r="H1559" s="485"/>
      <c r="I1559" s="18"/>
      <c r="J1559" s="19"/>
      <c r="K1559" s="19"/>
      <c r="L1559" s="19"/>
      <c r="M1559" s="20"/>
    </row>
    <row r="1560" spans="1:13" ht="56.25" x14ac:dyDescent="0.2">
      <c r="A1560" s="579"/>
      <c r="B1560" s="21" t="s">
        <v>1183</v>
      </c>
      <c r="C1560" s="21" t="s">
        <v>1184</v>
      </c>
      <c r="D1560" s="22">
        <v>43079</v>
      </c>
      <c r="E1560" s="62"/>
      <c r="F1560" s="63" t="s">
        <v>965</v>
      </c>
      <c r="G1560" s="502" t="s">
        <v>1185</v>
      </c>
      <c r="H1560" s="503"/>
      <c r="I1560" s="504"/>
      <c r="J1560" s="23" t="s">
        <v>28</v>
      </c>
      <c r="K1560" s="24"/>
      <c r="L1560" s="25" t="s">
        <v>0</v>
      </c>
      <c r="M1560" s="26">
        <v>594</v>
      </c>
    </row>
    <row r="1561" spans="1:13" x14ac:dyDescent="0.2">
      <c r="A1561" s="579"/>
      <c r="B1561" s="58" t="s">
        <v>29</v>
      </c>
      <c r="C1561" s="58" t="s">
        <v>30</v>
      </c>
      <c r="D1561" s="58" t="s">
        <v>31</v>
      </c>
      <c r="E1561" s="554" t="s">
        <v>32</v>
      </c>
      <c r="F1561" s="555"/>
      <c r="G1561" s="556"/>
      <c r="H1561" s="557"/>
      <c r="I1561" s="558"/>
      <c r="J1561" s="27" t="s">
        <v>33</v>
      </c>
      <c r="K1561" s="25"/>
      <c r="L1561" s="28" t="s">
        <v>0</v>
      </c>
      <c r="M1561" s="29">
        <v>3996.74</v>
      </c>
    </row>
    <row r="1562" spans="1:13" ht="13.5" thickBot="1" x14ac:dyDescent="0.25">
      <c r="A1562" s="579"/>
      <c r="B1562" s="58"/>
      <c r="C1562" s="58"/>
      <c r="D1562" s="58"/>
      <c r="E1562" s="58"/>
      <c r="F1562" s="58"/>
      <c r="G1562" s="59"/>
      <c r="H1562" s="60"/>
      <c r="I1562" s="61"/>
      <c r="J1562" s="30" t="s">
        <v>34</v>
      </c>
      <c r="K1562" s="28"/>
      <c r="L1562" s="40" t="s">
        <v>0</v>
      </c>
      <c r="M1562" s="41">
        <v>173</v>
      </c>
    </row>
    <row r="1563" spans="1:13" ht="23.25" thickBot="1" x14ac:dyDescent="0.25">
      <c r="A1563" s="580"/>
      <c r="B1563" s="43" t="s">
        <v>1675</v>
      </c>
      <c r="C1563" s="32" t="s">
        <v>1185</v>
      </c>
      <c r="D1563" s="33">
        <v>43082</v>
      </c>
      <c r="E1563" s="34" t="s">
        <v>37</v>
      </c>
      <c r="F1563" s="35" t="s">
        <v>1186</v>
      </c>
      <c r="G1563" s="36"/>
      <c r="H1563" s="37"/>
      <c r="I1563" s="38"/>
      <c r="J1563" s="39" t="s">
        <v>39</v>
      </c>
      <c r="K1563" s="42"/>
      <c r="L1563" s="40"/>
      <c r="M1563" s="41"/>
    </row>
    <row r="1564" spans="1:13" ht="22.5" x14ac:dyDescent="0.2">
      <c r="A1564" s="578">
        <v>365</v>
      </c>
      <c r="B1564" s="57" t="s">
        <v>20</v>
      </c>
      <c r="C1564" s="57" t="s">
        <v>21</v>
      </c>
      <c r="D1564" s="57" t="s">
        <v>22</v>
      </c>
      <c r="E1564" s="470" t="s">
        <v>23</v>
      </c>
      <c r="F1564" s="484"/>
      <c r="G1564" s="470" t="s">
        <v>14</v>
      </c>
      <c r="H1564" s="485"/>
      <c r="I1564" s="18"/>
      <c r="J1564" s="19"/>
      <c r="K1564" s="19"/>
      <c r="L1564" s="19"/>
      <c r="M1564" s="20"/>
    </row>
    <row r="1565" spans="1:13" ht="33.75" customHeight="1" x14ac:dyDescent="0.2">
      <c r="A1565" s="579"/>
      <c r="B1565" s="21" t="s">
        <v>1183</v>
      </c>
      <c r="C1565" s="21" t="s">
        <v>1187</v>
      </c>
      <c r="D1565" s="22">
        <v>43108</v>
      </c>
      <c r="E1565" s="62"/>
      <c r="F1565" s="63" t="s">
        <v>950</v>
      </c>
      <c r="G1565" s="502" t="s">
        <v>1188</v>
      </c>
      <c r="H1565" s="503"/>
      <c r="I1565" s="504"/>
      <c r="J1565" s="23" t="s">
        <v>28</v>
      </c>
      <c r="K1565" s="24"/>
      <c r="L1565" s="25" t="s">
        <v>0</v>
      </c>
      <c r="M1565" s="26">
        <v>124</v>
      </c>
    </row>
    <row r="1566" spans="1:13" x14ac:dyDescent="0.2">
      <c r="A1566" s="579"/>
      <c r="B1566" s="58" t="s">
        <v>29</v>
      </c>
      <c r="C1566" s="58" t="s">
        <v>30</v>
      </c>
      <c r="D1566" s="58" t="s">
        <v>31</v>
      </c>
      <c r="E1566" s="554" t="s">
        <v>32</v>
      </c>
      <c r="F1566" s="555"/>
      <c r="G1566" s="556"/>
      <c r="H1566" s="557"/>
      <c r="I1566" s="558"/>
      <c r="J1566" s="27" t="s">
        <v>33</v>
      </c>
      <c r="K1566" s="25"/>
      <c r="L1566" s="28" t="s">
        <v>0</v>
      </c>
      <c r="M1566" s="29">
        <v>577.66999999999996</v>
      </c>
    </row>
    <row r="1567" spans="1:13" x14ac:dyDescent="0.2">
      <c r="A1567" s="579"/>
      <c r="B1567" s="58"/>
      <c r="C1567" s="58"/>
      <c r="D1567" s="58"/>
      <c r="E1567" s="58"/>
      <c r="F1567" s="58"/>
      <c r="G1567" s="59"/>
      <c r="H1567" s="60"/>
      <c r="I1567" s="61"/>
      <c r="J1567" s="30" t="s">
        <v>34</v>
      </c>
      <c r="K1567" s="28"/>
      <c r="L1567" s="28"/>
      <c r="M1567" s="31"/>
    </row>
    <row r="1568" spans="1:13" ht="23.25" thickBot="1" x14ac:dyDescent="0.25">
      <c r="A1568" s="580"/>
      <c r="B1568" s="43" t="s">
        <v>1675</v>
      </c>
      <c r="C1568" s="32" t="s">
        <v>1188</v>
      </c>
      <c r="D1568" s="33">
        <v>43109</v>
      </c>
      <c r="E1568" s="34" t="s">
        <v>37</v>
      </c>
      <c r="F1568" s="35" t="s">
        <v>983</v>
      </c>
      <c r="G1568" s="36"/>
      <c r="H1568" s="37"/>
      <c r="I1568" s="38"/>
      <c r="J1568" s="39" t="s">
        <v>39</v>
      </c>
      <c r="K1568" s="42"/>
      <c r="L1568" s="40" t="s">
        <v>0</v>
      </c>
      <c r="M1568" s="41">
        <v>20.77</v>
      </c>
    </row>
    <row r="1569" spans="1:13" ht="22.5" x14ac:dyDescent="0.2">
      <c r="A1569" s="578">
        <v>366</v>
      </c>
      <c r="B1569" s="57" t="s">
        <v>20</v>
      </c>
      <c r="C1569" s="57" t="s">
        <v>21</v>
      </c>
      <c r="D1569" s="57" t="s">
        <v>22</v>
      </c>
      <c r="E1569" s="470" t="s">
        <v>23</v>
      </c>
      <c r="F1569" s="484"/>
      <c r="G1569" s="470" t="s">
        <v>14</v>
      </c>
      <c r="H1569" s="485"/>
      <c r="I1569" s="18"/>
      <c r="J1569" s="19"/>
      <c r="K1569" s="19"/>
      <c r="L1569" s="19"/>
      <c r="M1569" s="20"/>
    </row>
    <row r="1570" spans="1:13" ht="45" customHeight="1" x14ac:dyDescent="0.2">
      <c r="A1570" s="579"/>
      <c r="B1570" s="21" t="s">
        <v>1183</v>
      </c>
      <c r="C1570" s="21" t="s">
        <v>1189</v>
      </c>
      <c r="D1570" s="22">
        <v>43158</v>
      </c>
      <c r="E1570" s="62"/>
      <c r="F1570" s="63" t="s">
        <v>965</v>
      </c>
      <c r="G1570" s="502" t="s">
        <v>1181</v>
      </c>
      <c r="H1570" s="503"/>
      <c r="I1570" s="504"/>
      <c r="J1570" s="23" t="s">
        <v>28</v>
      </c>
      <c r="K1570" s="24"/>
      <c r="L1570" s="25" t="s">
        <v>0</v>
      </c>
      <c r="M1570" s="26">
        <v>924</v>
      </c>
    </row>
    <row r="1571" spans="1:13" x14ac:dyDescent="0.2">
      <c r="A1571" s="579"/>
      <c r="B1571" s="58" t="s">
        <v>29</v>
      </c>
      <c r="C1571" s="58" t="s">
        <v>30</v>
      </c>
      <c r="D1571" s="58" t="s">
        <v>31</v>
      </c>
      <c r="E1571" s="554" t="s">
        <v>32</v>
      </c>
      <c r="F1571" s="555"/>
      <c r="G1571" s="556"/>
      <c r="H1571" s="557"/>
      <c r="I1571" s="558"/>
      <c r="J1571" s="27" t="s">
        <v>33</v>
      </c>
      <c r="K1571" s="25"/>
      <c r="L1571" s="28" t="s">
        <v>0</v>
      </c>
      <c r="M1571" s="29">
        <v>583.15</v>
      </c>
    </row>
    <row r="1572" spans="1:13" x14ac:dyDescent="0.2">
      <c r="A1572" s="579"/>
      <c r="B1572" s="58"/>
      <c r="C1572" s="58"/>
      <c r="D1572" s="58"/>
      <c r="E1572" s="58"/>
      <c r="F1572" s="58"/>
      <c r="G1572" s="59"/>
      <c r="H1572" s="60"/>
      <c r="I1572" s="61"/>
      <c r="J1572" s="30" t="s">
        <v>34</v>
      </c>
      <c r="K1572" s="28"/>
      <c r="L1572" s="28"/>
      <c r="M1572" s="31"/>
    </row>
    <row r="1573" spans="1:13" ht="23.25" thickBot="1" x14ac:dyDescent="0.25">
      <c r="A1573" s="580"/>
      <c r="B1573" s="43" t="s">
        <v>1675</v>
      </c>
      <c r="C1573" s="32" t="s">
        <v>1181</v>
      </c>
      <c r="D1573" s="33">
        <v>43162</v>
      </c>
      <c r="E1573" s="34" t="s">
        <v>37</v>
      </c>
      <c r="F1573" s="35" t="s">
        <v>972</v>
      </c>
      <c r="G1573" s="36"/>
      <c r="H1573" s="37"/>
      <c r="I1573" s="38"/>
      <c r="J1573" s="39" t="s">
        <v>39</v>
      </c>
      <c r="K1573" s="42"/>
      <c r="L1573" s="40"/>
      <c r="M1573" s="41"/>
    </row>
    <row r="1574" spans="1:13" ht="22.5" x14ac:dyDescent="0.2">
      <c r="A1574" s="578">
        <v>367</v>
      </c>
      <c r="B1574" s="57" t="s">
        <v>20</v>
      </c>
      <c r="C1574" s="57" t="s">
        <v>21</v>
      </c>
      <c r="D1574" s="57" t="s">
        <v>22</v>
      </c>
      <c r="E1574" s="470" t="s">
        <v>23</v>
      </c>
      <c r="F1574" s="484"/>
      <c r="G1574" s="470" t="s">
        <v>14</v>
      </c>
      <c r="H1574" s="485"/>
      <c r="I1574" s="18"/>
      <c r="J1574" s="19"/>
      <c r="K1574" s="19"/>
      <c r="L1574" s="19"/>
      <c r="M1574" s="20"/>
    </row>
    <row r="1575" spans="1:13" ht="33.75" customHeight="1" x14ac:dyDescent="0.2">
      <c r="A1575" s="579"/>
      <c r="B1575" s="21" t="s">
        <v>1190</v>
      </c>
      <c r="C1575" s="21" t="s">
        <v>1191</v>
      </c>
      <c r="D1575" s="22">
        <v>43037</v>
      </c>
      <c r="E1575" s="62"/>
      <c r="F1575" s="63" t="s">
        <v>56</v>
      </c>
      <c r="G1575" s="502" t="s">
        <v>1142</v>
      </c>
      <c r="H1575" s="503"/>
      <c r="I1575" s="504"/>
      <c r="J1575" s="23" t="s">
        <v>28</v>
      </c>
      <c r="K1575" s="24"/>
      <c r="L1575" s="25" t="s">
        <v>0</v>
      </c>
      <c r="M1575" s="26">
        <v>195</v>
      </c>
    </row>
    <row r="1576" spans="1:13" x14ac:dyDescent="0.2">
      <c r="A1576" s="579"/>
      <c r="B1576" s="58" t="s">
        <v>29</v>
      </c>
      <c r="C1576" s="58" t="s">
        <v>30</v>
      </c>
      <c r="D1576" s="58" t="s">
        <v>31</v>
      </c>
      <c r="E1576" s="554" t="s">
        <v>32</v>
      </c>
      <c r="F1576" s="555"/>
      <c r="G1576" s="556"/>
      <c r="H1576" s="557"/>
      <c r="I1576" s="558"/>
      <c r="J1576" s="27" t="s">
        <v>33</v>
      </c>
      <c r="K1576" s="25"/>
      <c r="L1576" s="28" t="s">
        <v>0</v>
      </c>
      <c r="M1576" s="29">
        <v>340.4</v>
      </c>
    </row>
    <row r="1577" spans="1:13" x14ac:dyDescent="0.2">
      <c r="A1577" s="579"/>
      <c r="B1577" s="58"/>
      <c r="C1577" s="58"/>
      <c r="D1577" s="58"/>
      <c r="E1577" s="58"/>
      <c r="F1577" s="58"/>
      <c r="G1577" s="59"/>
      <c r="H1577" s="60"/>
      <c r="I1577" s="61"/>
      <c r="J1577" s="30" t="s">
        <v>34</v>
      </c>
      <c r="K1577" s="28"/>
      <c r="L1577" s="28" t="s">
        <v>0</v>
      </c>
      <c r="M1577" s="31">
        <v>33</v>
      </c>
    </row>
    <row r="1578" spans="1:13" ht="23.25" thickBot="1" x14ac:dyDescent="0.25">
      <c r="A1578" s="580"/>
      <c r="B1578" s="43" t="s">
        <v>1674</v>
      </c>
      <c r="C1578" s="32" t="s">
        <v>1142</v>
      </c>
      <c r="D1578" s="33">
        <v>43038</v>
      </c>
      <c r="E1578" s="34" t="s">
        <v>37</v>
      </c>
      <c r="F1578" s="35" t="s">
        <v>1143</v>
      </c>
      <c r="G1578" s="36"/>
      <c r="H1578" s="37"/>
      <c r="I1578" s="38"/>
      <c r="J1578" s="39" t="s">
        <v>39</v>
      </c>
      <c r="K1578" s="42"/>
      <c r="L1578" s="40"/>
      <c r="M1578" s="41"/>
    </row>
    <row r="1579" spans="1:13" ht="22.5" x14ac:dyDescent="0.2">
      <c r="A1579" s="578">
        <v>368</v>
      </c>
      <c r="B1579" s="57" t="s">
        <v>20</v>
      </c>
      <c r="C1579" s="57" t="s">
        <v>21</v>
      </c>
      <c r="D1579" s="57" t="s">
        <v>22</v>
      </c>
      <c r="E1579" s="470" t="s">
        <v>23</v>
      </c>
      <c r="F1579" s="484"/>
      <c r="G1579" s="470" t="s">
        <v>14</v>
      </c>
      <c r="H1579" s="485"/>
      <c r="I1579" s="18"/>
      <c r="J1579" s="19"/>
      <c r="K1579" s="19"/>
      <c r="L1579" s="19"/>
      <c r="M1579" s="20"/>
    </row>
    <row r="1580" spans="1:13" ht="56.25" x14ac:dyDescent="0.2">
      <c r="A1580" s="579"/>
      <c r="B1580" s="21" t="s">
        <v>1192</v>
      </c>
      <c r="C1580" s="21" t="s">
        <v>1193</v>
      </c>
      <c r="D1580" s="22">
        <v>43115</v>
      </c>
      <c r="E1580" s="62"/>
      <c r="F1580" s="63" t="s">
        <v>675</v>
      </c>
      <c r="G1580" s="502" t="s">
        <v>1194</v>
      </c>
      <c r="H1580" s="503"/>
      <c r="I1580" s="504"/>
      <c r="J1580" s="23" t="s">
        <v>28</v>
      </c>
      <c r="K1580" s="24"/>
      <c r="L1580" s="25" t="s">
        <v>0</v>
      </c>
      <c r="M1580" s="26">
        <v>375</v>
      </c>
    </row>
    <row r="1581" spans="1:13" x14ac:dyDescent="0.2">
      <c r="A1581" s="579"/>
      <c r="B1581" s="58" t="s">
        <v>29</v>
      </c>
      <c r="C1581" s="58" t="s">
        <v>30</v>
      </c>
      <c r="D1581" s="58" t="s">
        <v>31</v>
      </c>
      <c r="E1581" s="554" t="s">
        <v>32</v>
      </c>
      <c r="F1581" s="555"/>
      <c r="G1581" s="556"/>
      <c r="H1581" s="557"/>
      <c r="I1581" s="558"/>
      <c r="J1581" s="27" t="s">
        <v>33</v>
      </c>
      <c r="K1581" s="25"/>
      <c r="L1581" s="28"/>
      <c r="M1581" s="29"/>
    </row>
    <row r="1582" spans="1:13" x14ac:dyDescent="0.2">
      <c r="A1582" s="579"/>
      <c r="B1582" s="58"/>
      <c r="C1582" s="58"/>
      <c r="D1582" s="58"/>
      <c r="E1582" s="58"/>
      <c r="F1582" s="58"/>
      <c r="G1582" s="59"/>
      <c r="H1582" s="60"/>
      <c r="I1582" s="61"/>
      <c r="J1582" s="30" t="s">
        <v>34</v>
      </c>
      <c r="K1582" s="28"/>
      <c r="L1582" s="28" t="s">
        <v>0</v>
      </c>
      <c r="M1582" s="31">
        <v>288</v>
      </c>
    </row>
    <row r="1583" spans="1:13" ht="23.25" thickBot="1" x14ac:dyDescent="0.25">
      <c r="A1583" s="580"/>
      <c r="B1583" s="43" t="s">
        <v>1653</v>
      </c>
      <c r="C1583" s="32" t="s">
        <v>1194</v>
      </c>
      <c r="D1583" s="33">
        <v>43120</v>
      </c>
      <c r="E1583" s="34" t="s">
        <v>37</v>
      </c>
      <c r="F1583" s="35" t="s">
        <v>1195</v>
      </c>
      <c r="G1583" s="36"/>
      <c r="H1583" s="37"/>
      <c r="I1583" s="38"/>
      <c r="J1583" s="39" t="s">
        <v>39</v>
      </c>
      <c r="K1583" s="42"/>
      <c r="L1583" s="40" t="s">
        <v>0</v>
      </c>
      <c r="M1583" s="41">
        <f>1033.42-288</f>
        <v>745.42000000000007</v>
      </c>
    </row>
    <row r="1584" spans="1:13" ht="22.5" x14ac:dyDescent="0.2">
      <c r="A1584" s="578">
        <v>369</v>
      </c>
      <c r="B1584" s="57" t="s">
        <v>20</v>
      </c>
      <c r="C1584" s="57" t="s">
        <v>21</v>
      </c>
      <c r="D1584" s="57" t="s">
        <v>22</v>
      </c>
      <c r="E1584" s="470" t="s">
        <v>23</v>
      </c>
      <c r="F1584" s="484"/>
      <c r="G1584" s="470" t="s">
        <v>14</v>
      </c>
      <c r="H1584" s="485"/>
      <c r="I1584" s="18"/>
      <c r="J1584" s="19"/>
      <c r="K1584" s="19"/>
      <c r="L1584" s="19"/>
      <c r="M1584" s="20"/>
    </row>
    <row r="1585" spans="1:13" ht="33.75" customHeight="1" x14ac:dyDescent="0.2">
      <c r="A1585" s="579"/>
      <c r="B1585" s="21" t="s">
        <v>1196</v>
      </c>
      <c r="C1585" s="21" t="s">
        <v>1197</v>
      </c>
      <c r="D1585" s="22">
        <v>43014</v>
      </c>
      <c r="E1585" s="62"/>
      <c r="F1585" s="63" t="s">
        <v>692</v>
      </c>
      <c r="G1585" s="502" t="s">
        <v>976</v>
      </c>
      <c r="H1585" s="503"/>
      <c r="I1585" s="504"/>
      <c r="J1585" s="23" t="s">
        <v>28</v>
      </c>
      <c r="K1585" s="24"/>
      <c r="L1585" s="25" t="s">
        <v>0</v>
      </c>
      <c r="M1585" s="26">
        <v>306</v>
      </c>
    </row>
    <row r="1586" spans="1:13" x14ac:dyDescent="0.2">
      <c r="A1586" s="579"/>
      <c r="B1586" s="58" t="s">
        <v>29</v>
      </c>
      <c r="C1586" s="58" t="s">
        <v>30</v>
      </c>
      <c r="D1586" s="58" t="s">
        <v>31</v>
      </c>
      <c r="E1586" s="554" t="s">
        <v>32</v>
      </c>
      <c r="F1586" s="555"/>
      <c r="G1586" s="556"/>
      <c r="H1586" s="557"/>
      <c r="I1586" s="558"/>
      <c r="J1586" s="27" t="s">
        <v>33</v>
      </c>
      <c r="K1586" s="25"/>
      <c r="L1586" s="28" t="s">
        <v>0</v>
      </c>
      <c r="M1586" s="29">
        <v>532.4</v>
      </c>
    </row>
    <row r="1587" spans="1:13" x14ac:dyDescent="0.2">
      <c r="A1587" s="579"/>
      <c r="B1587" s="58"/>
      <c r="C1587" s="58"/>
      <c r="D1587" s="58"/>
      <c r="E1587" s="58"/>
      <c r="F1587" s="58"/>
      <c r="G1587" s="59"/>
      <c r="H1587" s="60"/>
      <c r="I1587" s="61"/>
      <c r="J1587" s="30" t="s">
        <v>34</v>
      </c>
      <c r="K1587" s="28"/>
      <c r="L1587" s="28"/>
      <c r="M1587" s="31"/>
    </row>
    <row r="1588" spans="1:13" ht="23.25" thickBot="1" x14ac:dyDescent="0.25">
      <c r="A1588" s="580"/>
      <c r="B1588" s="43" t="s">
        <v>1629</v>
      </c>
      <c r="C1588" s="32" t="s">
        <v>976</v>
      </c>
      <c r="D1588" s="33">
        <v>43016</v>
      </c>
      <c r="E1588" s="34" t="s">
        <v>37</v>
      </c>
      <c r="F1588" s="35" t="s">
        <v>973</v>
      </c>
      <c r="G1588" s="36"/>
      <c r="H1588" s="37"/>
      <c r="I1588" s="38"/>
      <c r="J1588" s="39" t="s">
        <v>1707</v>
      </c>
      <c r="K1588" s="42"/>
      <c r="L1588" s="40" t="s">
        <v>0</v>
      </c>
      <c r="M1588" s="41">
        <v>665</v>
      </c>
    </row>
    <row r="1589" spans="1:13" ht="22.5" x14ac:dyDescent="0.2">
      <c r="A1589" s="578">
        <v>370</v>
      </c>
      <c r="B1589" s="57" t="s">
        <v>20</v>
      </c>
      <c r="C1589" s="57" t="s">
        <v>21</v>
      </c>
      <c r="D1589" s="57" t="s">
        <v>22</v>
      </c>
      <c r="E1589" s="470" t="s">
        <v>23</v>
      </c>
      <c r="F1589" s="484"/>
      <c r="G1589" s="470" t="s">
        <v>14</v>
      </c>
      <c r="H1589" s="485"/>
      <c r="I1589" s="18"/>
      <c r="J1589" s="19"/>
      <c r="K1589" s="19"/>
      <c r="L1589" s="19"/>
      <c r="M1589" s="20"/>
    </row>
    <row r="1590" spans="1:13" ht="22.5" customHeight="1" x14ac:dyDescent="0.2">
      <c r="A1590" s="579"/>
      <c r="B1590" s="21" t="s">
        <v>1198</v>
      </c>
      <c r="C1590" s="21" t="s">
        <v>1199</v>
      </c>
      <c r="D1590" s="22">
        <v>43169</v>
      </c>
      <c r="E1590" s="62"/>
      <c r="F1590" s="63" t="s">
        <v>982</v>
      </c>
      <c r="G1590" s="502" t="s">
        <v>1200</v>
      </c>
      <c r="H1590" s="503"/>
      <c r="I1590" s="504"/>
      <c r="J1590" s="23" t="s">
        <v>28</v>
      </c>
      <c r="K1590" s="24"/>
      <c r="L1590" s="25" t="s">
        <v>0</v>
      </c>
      <c r="M1590" s="26">
        <v>584</v>
      </c>
    </row>
    <row r="1591" spans="1:13" x14ac:dyDescent="0.2">
      <c r="A1591" s="579"/>
      <c r="B1591" s="58" t="s">
        <v>29</v>
      </c>
      <c r="C1591" s="58" t="s">
        <v>30</v>
      </c>
      <c r="D1591" s="58" t="s">
        <v>31</v>
      </c>
      <c r="E1591" s="554" t="s">
        <v>32</v>
      </c>
      <c r="F1591" s="555"/>
      <c r="G1591" s="556"/>
      <c r="H1591" s="557"/>
      <c r="I1591" s="558"/>
      <c r="J1591" s="27" t="s">
        <v>33</v>
      </c>
      <c r="K1591" s="25"/>
      <c r="L1591" s="28" t="s">
        <v>0</v>
      </c>
      <c r="M1591" s="29">
        <v>1767.36</v>
      </c>
    </row>
    <row r="1592" spans="1:13" x14ac:dyDescent="0.2">
      <c r="A1592" s="579"/>
      <c r="B1592" s="58"/>
      <c r="C1592" s="58"/>
      <c r="D1592" s="58"/>
      <c r="E1592" s="58"/>
      <c r="F1592" s="58"/>
      <c r="G1592" s="59"/>
      <c r="H1592" s="60"/>
      <c r="I1592" s="61"/>
      <c r="J1592" s="30" t="s">
        <v>34</v>
      </c>
      <c r="K1592" s="28"/>
      <c r="L1592" s="28"/>
      <c r="M1592" s="31"/>
    </row>
    <row r="1593" spans="1:13" ht="23.25" thickBot="1" x14ac:dyDescent="0.25">
      <c r="A1593" s="580"/>
      <c r="B1593" s="43" t="s">
        <v>1608</v>
      </c>
      <c r="C1593" s="32" t="s">
        <v>1200</v>
      </c>
      <c r="D1593" s="33">
        <v>43174</v>
      </c>
      <c r="E1593" s="34" t="s">
        <v>37</v>
      </c>
      <c r="F1593" s="35" t="s">
        <v>1201</v>
      </c>
      <c r="G1593" s="36"/>
      <c r="H1593" s="37"/>
      <c r="I1593" s="38"/>
      <c r="J1593" s="39" t="s">
        <v>39</v>
      </c>
      <c r="K1593" s="42"/>
      <c r="L1593" s="40" t="s">
        <v>0</v>
      </c>
      <c r="M1593" s="41">
        <v>304</v>
      </c>
    </row>
    <row r="1594" spans="1:13" ht="22.5" x14ac:dyDescent="0.2">
      <c r="A1594" s="578">
        <v>371</v>
      </c>
      <c r="B1594" s="57" t="s">
        <v>20</v>
      </c>
      <c r="C1594" s="57" t="s">
        <v>21</v>
      </c>
      <c r="D1594" s="57" t="s">
        <v>22</v>
      </c>
      <c r="E1594" s="470" t="s">
        <v>23</v>
      </c>
      <c r="F1594" s="484"/>
      <c r="G1594" s="470" t="s">
        <v>14</v>
      </c>
      <c r="H1594" s="485"/>
      <c r="I1594" s="18"/>
      <c r="J1594" s="19"/>
      <c r="K1594" s="19"/>
      <c r="L1594" s="19"/>
      <c r="M1594" s="20"/>
    </row>
    <row r="1595" spans="1:13" ht="67.5" customHeight="1" x14ac:dyDescent="0.2">
      <c r="A1595" s="579"/>
      <c r="B1595" s="21" t="s">
        <v>1198</v>
      </c>
      <c r="C1595" s="21" t="s">
        <v>1202</v>
      </c>
      <c r="D1595" s="22">
        <v>43182</v>
      </c>
      <c r="E1595" s="62"/>
      <c r="F1595" s="63" t="s">
        <v>1203</v>
      </c>
      <c r="G1595" s="502" t="s">
        <v>1200</v>
      </c>
      <c r="H1595" s="503"/>
      <c r="I1595" s="504"/>
      <c r="J1595" s="23" t="s">
        <v>28</v>
      </c>
      <c r="K1595" s="24"/>
      <c r="L1595" s="25" t="s">
        <v>0</v>
      </c>
      <c r="M1595" s="26">
        <v>1344</v>
      </c>
    </row>
    <row r="1596" spans="1:13" x14ac:dyDescent="0.2">
      <c r="A1596" s="579"/>
      <c r="B1596" s="58" t="s">
        <v>29</v>
      </c>
      <c r="C1596" s="58" t="s">
        <v>30</v>
      </c>
      <c r="D1596" s="58" t="s">
        <v>31</v>
      </c>
      <c r="E1596" s="554" t="s">
        <v>32</v>
      </c>
      <c r="F1596" s="555"/>
      <c r="G1596" s="556"/>
      <c r="H1596" s="557"/>
      <c r="I1596" s="558"/>
      <c r="J1596" s="27" t="s">
        <v>33</v>
      </c>
      <c r="K1596" s="25"/>
      <c r="L1596" s="28" t="s">
        <v>0</v>
      </c>
      <c r="M1596" s="29">
        <v>2624.63</v>
      </c>
    </row>
    <row r="1597" spans="1:13" x14ac:dyDescent="0.2">
      <c r="A1597" s="579"/>
      <c r="B1597" s="58"/>
      <c r="C1597" s="58"/>
      <c r="D1597" s="58"/>
      <c r="E1597" s="58"/>
      <c r="F1597" s="58"/>
      <c r="G1597" s="59"/>
      <c r="H1597" s="60"/>
      <c r="I1597" s="61"/>
      <c r="J1597" s="30" t="s">
        <v>34</v>
      </c>
      <c r="K1597" s="28"/>
      <c r="L1597" s="28"/>
      <c r="M1597" s="31"/>
    </row>
    <row r="1598" spans="1:13" ht="23.25" thickBot="1" x14ac:dyDescent="0.25">
      <c r="A1598" s="580"/>
      <c r="B1598" s="43" t="s">
        <v>1608</v>
      </c>
      <c r="C1598" s="32" t="s">
        <v>1200</v>
      </c>
      <c r="D1598" s="33">
        <v>43190</v>
      </c>
      <c r="E1598" s="34" t="s">
        <v>37</v>
      </c>
      <c r="F1598" s="35" t="s">
        <v>1204</v>
      </c>
      <c r="G1598" s="36"/>
      <c r="H1598" s="37"/>
      <c r="I1598" s="38"/>
      <c r="J1598" s="39" t="s">
        <v>1705</v>
      </c>
      <c r="K1598" s="42"/>
      <c r="L1598" s="40" t="s">
        <v>0</v>
      </c>
      <c r="M1598" s="41">
        <v>574</v>
      </c>
    </row>
    <row r="1599" spans="1:13" ht="22.5" x14ac:dyDescent="0.2">
      <c r="A1599" s="578">
        <v>372</v>
      </c>
      <c r="B1599" s="57" t="s">
        <v>20</v>
      </c>
      <c r="C1599" s="57" t="s">
        <v>21</v>
      </c>
      <c r="D1599" s="57" t="s">
        <v>22</v>
      </c>
      <c r="E1599" s="470" t="s">
        <v>23</v>
      </c>
      <c r="F1599" s="484"/>
      <c r="G1599" s="470" t="s">
        <v>14</v>
      </c>
      <c r="H1599" s="485"/>
      <c r="I1599" s="18"/>
      <c r="J1599" s="19"/>
      <c r="K1599" s="19"/>
      <c r="L1599" s="19"/>
      <c r="M1599" s="20"/>
    </row>
    <row r="1600" spans="1:13" ht="45" customHeight="1" x14ac:dyDescent="0.2">
      <c r="A1600" s="579"/>
      <c r="B1600" s="21" t="s">
        <v>1205</v>
      </c>
      <c r="C1600" s="21" t="s">
        <v>1206</v>
      </c>
      <c r="D1600" s="22">
        <v>43030</v>
      </c>
      <c r="E1600" s="62"/>
      <c r="F1600" s="63" t="s">
        <v>1207</v>
      </c>
      <c r="G1600" s="502" t="s">
        <v>308</v>
      </c>
      <c r="H1600" s="503"/>
      <c r="I1600" s="504"/>
      <c r="J1600" s="23" t="s">
        <v>28</v>
      </c>
      <c r="K1600" s="24"/>
      <c r="L1600" s="25"/>
      <c r="M1600" s="26"/>
    </row>
    <row r="1601" spans="1:13" x14ac:dyDescent="0.2">
      <c r="A1601" s="579"/>
      <c r="B1601" s="58" t="s">
        <v>29</v>
      </c>
      <c r="C1601" s="58" t="s">
        <v>30</v>
      </c>
      <c r="D1601" s="58" t="s">
        <v>31</v>
      </c>
      <c r="E1601" s="554" t="s">
        <v>32</v>
      </c>
      <c r="F1601" s="555"/>
      <c r="G1601" s="556"/>
      <c r="H1601" s="557"/>
      <c r="I1601" s="558"/>
      <c r="J1601" s="27" t="s">
        <v>33</v>
      </c>
      <c r="K1601" s="25"/>
      <c r="L1601" s="28" t="s">
        <v>0</v>
      </c>
      <c r="M1601" s="29">
        <v>645.41</v>
      </c>
    </row>
    <row r="1602" spans="1:13" x14ac:dyDescent="0.2">
      <c r="A1602" s="579"/>
      <c r="B1602" s="58"/>
      <c r="C1602" s="58"/>
      <c r="D1602" s="58"/>
      <c r="E1602" s="58"/>
      <c r="F1602" s="58"/>
      <c r="G1602" s="59"/>
      <c r="H1602" s="60"/>
      <c r="I1602" s="61"/>
      <c r="J1602" s="30" t="s">
        <v>34</v>
      </c>
      <c r="K1602" s="28"/>
      <c r="L1602" s="28"/>
      <c r="M1602" s="31"/>
    </row>
    <row r="1603" spans="1:13" ht="23.25" thickBot="1" x14ac:dyDescent="0.25">
      <c r="A1603" s="580"/>
      <c r="B1603" s="43" t="s">
        <v>1656</v>
      </c>
      <c r="C1603" s="32" t="s">
        <v>308</v>
      </c>
      <c r="D1603" s="33">
        <v>43035</v>
      </c>
      <c r="E1603" s="34" t="s">
        <v>37</v>
      </c>
      <c r="F1603" s="35" t="s">
        <v>1159</v>
      </c>
      <c r="G1603" s="36"/>
      <c r="H1603" s="37"/>
      <c r="I1603" s="38"/>
      <c r="J1603" s="39" t="s">
        <v>39</v>
      </c>
      <c r="K1603" s="42"/>
      <c r="L1603" s="40"/>
      <c r="M1603" s="41"/>
    </row>
    <row r="1604" spans="1:13" ht="22.5" x14ac:dyDescent="0.2">
      <c r="A1604" s="578">
        <v>373</v>
      </c>
      <c r="B1604" s="57" t="s">
        <v>20</v>
      </c>
      <c r="C1604" s="57" t="s">
        <v>21</v>
      </c>
      <c r="D1604" s="57" t="s">
        <v>22</v>
      </c>
      <c r="E1604" s="470" t="s">
        <v>23</v>
      </c>
      <c r="F1604" s="484"/>
      <c r="G1604" s="470" t="s">
        <v>14</v>
      </c>
      <c r="H1604" s="485"/>
      <c r="I1604" s="18"/>
      <c r="J1604" s="19"/>
      <c r="K1604" s="19"/>
      <c r="L1604" s="19"/>
      <c r="M1604" s="20"/>
    </row>
    <row r="1605" spans="1:13" ht="56.25" customHeight="1" x14ac:dyDescent="0.2">
      <c r="A1605" s="579"/>
      <c r="B1605" s="21" t="s">
        <v>1208</v>
      </c>
      <c r="C1605" s="21" t="s">
        <v>1209</v>
      </c>
      <c r="D1605" s="22">
        <v>43011</v>
      </c>
      <c r="E1605" s="62"/>
      <c r="F1605" s="63" t="s">
        <v>134</v>
      </c>
      <c r="G1605" s="502" t="s">
        <v>418</v>
      </c>
      <c r="H1605" s="503"/>
      <c r="I1605" s="504"/>
      <c r="J1605" s="23" t="s">
        <v>28</v>
      </c>
      <c r="K1605" s="24"/>
      <c r="L1605" s="25" t="s">
        <v>0</v>
      </c>
      <c r="M1605" s="26">
        <v>801</v>
      </c>
    </row>
    <row r="1606" spans="1:13" x14ac:dyDescent="0.2">
      <c r="A1606" s="579"/>
      <c r="B1606" s="58" t="s">
        <v>29</v>
      </c>
      <c r="C1606" s="58" t="s">
        <v>30</v>
      </c>
      <c r="D1606" s="58" t="s">
        <v>31</v>
      </c>
      <c r="E1606" s="554" t="s">
        <v>32</v>
      </c>
      <c r="F1606" s="555"/>
      <c r="G1606" s="556"/>
      <c r="H1606" s="557"/>
      <c r="I1606" s="558"/>
      <c r="J1606" s="27" t="s">
        <v>33</v>
      </c>
      <c r="K1606" s="25"/>
      <c r="L1606" s="28" t="s">
        <v>0</v>
      </c>
      <c r="M1606" s="29">
        <v>2426.2800000000002</v>
      </c>
    </row>
    <row r="1607" spans="1:13" x14ac:dyDescent="0.2">
      <c r="A1607" s="579"/>
      <c r="B1607" s="58"/>
      <c r="C1607" s="58"/>
      <c r="D1607" s="58"/>
      <c r="E1607" s="58"/>
      <c r="F1607" s="58"/>
      <c r="G1607" s="59"/>
      <c r="H1607" s="60"/>
      <c r="I1607" s="61"/>
      <c r="J1607" s="30" t="s">
        <v>34</v>
      </c>
      <c r="K1607" s="28"/>
      <c r="L1607" s="28"/>
      <c r="M1607" s="31"/>
    </row>
    <row r="1608" spans="1:13" ht="23.25" thickBot="1" x14ac:dyDescent="0.25">
      <c r="A1608" s="580"/>
      <c r="B1608" s="43" t="s">
        <v>1611</v>
      </c>
      <c r="C1608" s="32" t="s">
        <v>418</v>
      </c>
      <c r="D1608" s="33">
        <v>43014</v>
      </c>
      <c r="E1608" s="34" t="s">
        <v>37</v>
      </c>
      <c r="F1608" s="35" t="s">
        <v>614</v>
      </c>
      <c r="G1608" s="36"/>
      <c r="H1608" s="37"/>
      <c r="I1608" s="38"/>
      <c r="J1608" s="39" t="s">
        <v>39</v>
      </c>
      <c r="K1608" s="42"/>
      <c r="L1608" s="40"/>
      <c r="M1608" s="41"/>
    </row>
    <row r="1609" spans="1:13" ht="22.5" x14ac:dyDescent="0.2">
      <c r="A1609" s="578">
        <v>374</v>
      </c>
      <c r="B1609" s="57" t="s">
        <v>20</v>
      </c>
      <c r="C1609" s="57" t="s">
        <v>21</v>
      </c>
      <c r="D1609" s="57" t="s">
        <v>22</v>
      </c>
      <c r="E1609" s="470" t="s">
        <v>23</v>
      </c>
      <c r="F1609" s="484"/>
      <c r="G1609" s="470" t="s">
        <v>14</v>
      </c>
      <c r="H1609" s="485"/>
      <c r="I1609" s="18"/>
      <c r="J1609" s="19"/>
      <c r="K1609" s="19"/>
      <c r="L1609" s="19"/>
      <c r="M1609" s="20"/>
    </row>
    <row r="1610" spans="1:13" ht="56.25" x14ac:dyDescent="0.2">
      <c r="A1610" s="579"/>
      <c r="B1610" s="21" t="s">
        <v>1210</v>
      </c>
      <c r="C1610" s="21" t="s">
        <v>1211</v>
      </c>
      <c r="D1610" s="22">
        <v>43058</v>
      </c>
      <c r="E1610" s="62"/>
      <c r="F1610" s="63" t="s">
        <v>1212</v>
      </c>
      <c r="G1610" s="502" t="s">
        <v>1213</v>
      </c>
      <c r="H1610" s="503"/>
      <c r="I1610" s="504"/>
      <c r="J1610" s="23" t="s">
        <v>28</v>
      </c>
      <c r="K1610" s="24"/>
      <c r="L1610" s="25"/>
      <c r="M1610" s="26"/>
    </row>
    <row r="1611" spans="1:13" x14ac:dyDescent="0.2">
      <c r="A1611" s="579"/>
      <c r="B1611" s="58" t="s">
        <v>29</v>
      </c>
      <c r="C1611" s="58" t="s">
        <v>30</v>
      </c>
      <c r="D1611" s="58" t="s">
        <v>31</v>
      </c>
      <c r="E1611" s="554" t="s">
        <v>32</v>
      </c>
      <c r="F1611" s="555"/>
      <c r="G1611" s="556"/>
      <c r="H1611" s="557"/>
      <c r="I1611" s="558"/>
      <c r="J1611" s="27" t="s">
        <v>33</v>
      </c>
      <c r="K1611" s="25"/>
      <c r="L1611" s="28" t="s">
        <v>0</v>
      </c>
      <c r="M1611" s="29">
        <v>2753.01</v>
      </c>
    </row>
    <row r="1612" spans="1:13" ht="13.5" thickBot="1" x14ac:dyDescent="0.25">
      <c r="A1612" s="579"/>
      <c r="B1612" s="58"/>
      <c r="C1612" s="58"/>
      <c r="D1612" s="58"/>
      <c r="E1612" s="58"/>
      <c r="F1612" s="58"/>
      <c r="G1612" s="59"/>
      <c r="H1612" s="60"/>
      <c r="I1612" s="61"/>
      <c r="J1612" s="30" t="s">
        <v>34</v>
      </c>
      <c r="K1612" s="28"/>
      <c r="L1612" s="40" t="s">
        <v>0</v>
      </c>
      <c r="M1612" s="41">
        <v>438</v>
      </c>
    </row>
    <row r="1613" spans="1:13" ht="23.25" thickBot="1" x14ac:dyDescent="0.25">
      <c r="A1613" s="580"/>
      <c r="B1613" s="43" t="s">
        <v>1684</v>
      </c>
      <c r="C1613" s="32" t="s">
        <v>1213</v>
      </c>
      <c r="D1613" s="33">
        <v>43063</v>
      </c>
      <c r="E1613" s="34" t="s">
        <v>37</v>
      </c>
      <c r="F1613" s="35" t="s">
        <v>1214</v>
      </c>
      <c r="G1613" s="36"/>
      <c r="H1613" s="37"/>
      <c r="I1613" s="38"/>
      <c r="J1613" s="39" t="s">
        <v>39</v>
      </c>
      <c r="K1613" s="42"/>
      <c r="L1613" s="40"/>
      <c r="M1613" s="41"/>
    </row>
    <row r="1614" spans="1:13" ht="22.5" x14ac:dyDescent="0.2">
      <c r="A1614" s="578">
        <v>375</v>
      </c>
      <c r="B1614" s="57" t="s">
        <v>20</v>
      </c>
      <c r="C1614" s="57" t="s">
        <v>21</v>
      </c>
      <c r="D1614" s="57" t="s">
        <v>22</v>
      </c>
      <c r="E1614" s="470" t="s">
        <v>23</v>
      </c>
      <c r="F1614" s="484"/>
      <c r="G1614" s="470" t="s">
        <v>14</v>
      </c>
      <c r="H1614" s="485"/>
      <c r="I1614" s="18"/>
      <c r="J1614" s="19"/>
      <c r="K1614" s="19"/>
      <c r="L1614" s="19"/>
      <c r="M1614" s="20"/>
    </row>
    <row r="1615" spans="1:13" ht="22.5" customHeight="1" x14ac:dyDescent="0.2">
      <c r="A1615" s="579"/>
      <c r="B1615" s="21" t="s">
        <v>1215</v>
      </c>
      <c r="C1615" s="21" t="s">
        <v>1216</v>
      </c>
      <c r="D1615" s="22">
        <v>43077</v>
      </c>
      <c r="E1615" s="62"/>
      <c r="F1615" s="63" t="s">
        <v>977</v>
      </c>
      <c r="G1615" s="502" t="s">
        <v>1217</v>
      </c>
      <c r="H1615" s="503"/>
      <c r="I1615" s="504"/>
      <c r="J1615" s="23" t="s">
        <v>28</v>
      </c>
      <c r="K1615" s="24"/>
      <c r="L1615" s="25" t="s">
        <v>0</v>
      </c>
      <c r="M1615" s="26">
        <v>2320</v>
      </c>
    </row>
    <row r="1616" spans="1:13" x14ac:dyDescent="0.2">
      <c r="A1616" s="579"/>
      <c r="B1616" s="58" t="s">
        <v>29</v>
      </c>
      <c r="C1616" s="58" t="s">
        <v>30</v>
      </c>
      <c r="D1616" s="58" t="s">
        <v>31</v>
      </c>
      <c r="E1616" s="554" t="s">
        <v>32</v>
      </c>
      <c r="F1616" s="555"/>
      <c r="G1616" s="556"/>
      <c r="H1616" s="557"/>
      <c r="I1616" s="558"/>
      <c r="J1616" s="27" t="s">
        <v>33</v>
      </c>
      <c r="K1616" s="25"/>
      <c r="L1616" s="28" t="s">
        <v>0</v>
      </c>
      <c r="M1616" s="29">
        <v>3003</v>
      </c>
    </row>
    <row r="1617" spans="1:13" x14ac:dyDescent="0.2">
      <c r="A1617" s="579"/>
      <c r="B1617" s="58"/>
      <c r="C1617" s="58"/>
      <c r="D1617" s="58"/>
      <c r="E1617" s="58"/>
      <c r="F1617" s="58"/>
      <c r="G1617" s="59"/>
      <c r="H1617" s="60"/>
      <c r="I1617" s="61"/>
      <c r="J1617" s="30" t="s">
        <v>34</v>
      </c>
      <c r="K1617" s="28"/>
      <c r="L1617" s="28"/>
      <c r="M1617" s="31"/>
    </row>
    <row r="1618" spans="1:13" ht="23.25" thickBot="1" x14ac:dyDescent="0.25">
      <c r="A1618" s="580"/>
      <c r="B1618" s="43" t="s">
        <v>1608</v>
      </c>
      <c r="C1618" s="32" t="s">
        <v>1217</v>
      </c>
      <c r="D1618" s="33">
        <v>43086</v>
      </c>
      <c r="E1618" s="34" t="s">
        <v>37</v>
      </c>
      <c r="F1618" s="35" t="s">
        <v>1218</v>
      </c>
      <c r="G1618" s="36"/>
      <c r="H1618" s="37"/>
      <c r="I1618" s="38"/>
      <c r="J1618" s="39" t="s">
        <v>39</v>
      </c>
      <c r="K1618" s="42"/>
      <c r="L1618" s="40"/>
      <c r="M1618" s="41"/>
    </row>
    <row r="1619" spans="1:13" ht="22.5" x14ac:dyDescent="0.2">
      <c r="A1619" s="578">
        <v>376</v>
      </c>
      <c r="B1619" s="57" t="s">
        <v>20</v>
      </c>
      <c r="C1619" s="57" t="s">
        <v>21</v>
      </c>
      <c r="D1619" s="57" t="s">
        <v>22</v>
      </c>
      <c r="E1619" s="470" t="s">
        <v>23</v>
      </c>
      <c r="F1619" s="484"/>
      <c r="G1619" s="470" t="s">
        <v>14</v>
      </c>
      <c r="H1619" s="485"/>
      <c r="I1619" s="18"/>
      <c r="J1619" s="19"/>
      <c r="K1619" s="19"/>
      <c r="L1619" s="19"/>
      <c r="M1619" s="20"/>
    </row>
    <row r="1620" spans="1:13" ht="45" customHeight="1" x14ac:dyDescent="0.2">
      <c r="A1620" s="579"/>
      <c r="B1620" s="21" t="s">
        <v>1215</v>
      </c>
      <c r="C1620" s="21" t="s">
        <v>1219</v>
      </c>
      <c r="D1620" s="22">
        <v>43161</v>
      </c>
      <c r="E1620" s="62"/>
      <c r="F1620" s="63" t="s">
        <v>970</v>
      </c>
      <c r="G1620" s="502" t="s">
        <v>1220</v>
      </c>
      <c r="H1620" s="503"/>
      <c r="I1620" s="504"/>
      <c r="J1620" s="23" t="s">
        <v>28</v>
      </c>
      <c r="K1620" s="24"/>
      <c r="L1620" s="25"/>
      <c r="M1620" s="26"/>
    </row>
    <row r="1621" spans="1:13" x14ac:dyDescent="0.2">
      <c r="A1621" s="579"/>
      <c r="B1621" s="58" t="s">
        <v>29</v>
      </c>
      <c r="C1621" s="58" t="s">
        <v>30</v>
      </c>
      <c r="D1621" s="58" t="s">
        <v>31</v>
      </c>
      <c r="E1621" s="554" t="s">
        <v>32</v>
      </c>
      <c r="F1621" s="555"/>
      <c r="G1621" s="556"/>
      <c r="H1621" s="557"/>
      <c r="I1621" s="558"/>
      <c r="J1621" s="27" t="s">
        <v>33</v>
      </c>
      <c r="K1621" s="25"/>
      <c r="L1621" s="28" t="s">
        <v>0</v>
      </c>
      <c r="M1621" s="29">
        <v>1035</v>
      </c>
    </row>
    <row r="1622" spans="1:13" ht="13.5" thickBot="1" x14ac:dyDescent="0.25">
      <c r="A1622" s="579"/>
      <c r="B1622" s="58"/>
      <c r="C1622" s="58"/>
      <c r="D1622" s="58"/>
      <c r="E1622" s="58"/>
      <c r="F1622" s="58"/>
      <c r="G1622" s="59"/>
      <c r="H1622" s="60"/>
      <c r="I1622" s="61"/>
      <c r="J1622" s="30" t="s">
        <v>34</v>
      </c>
      <c r="K1622" s="28"/>
      <c r="L1622" s="40" t="s">
        <v>0</v>
      </c>
      <c r="M1622" s="41">
        <v>195</v>
      </c>
    </row>
    <row r="1623" spans="1:13" ht="23.25" thickBot="1" x14ac:dyDescent="0.25">
      <c r="A1623" s="580"/>
      <c r="B1623" s="43" t="s">
        <v>1608</v>
      </c>
      <c r="C1623" s="32" t="s">
        <v>1220</v>
      </c>
      <c r="D1623" s="33">
        <v>43169</v>
      </c>
      <c r="E1623" s="34" t="s">
        <v>37</v>
      </c>
      <c r="F1623" s="35" t="s">
        <v>883</v>
      </c>
      <c r="G1623" s="36"/>
      <c r="H1623" s="37"/>
      <c r="I1623" s="38"/>
      <c r="J1623" s="39" t="s">
        <v>39</v>
      </c>
      <c r="K1623" s="42"/>
      <c r="L1623" s="40"/>
      <c r="M1623" s="41"/>
    </row>
    <row r="1624" spans="1:13" ht="22.5" x14ac:dyDescent="0.2">
      <c r="A1624" s="578">
        <v>377</v>
      </c>
      <c r="B1624" s="57" t="s">
        <v>20</v>
      </c>
      <c r="C1624" s="57" t="s">
        <v>21</v>
      </c>
      <c r="D1624" s="57" t="s">
        <v>22</v>
      </c>
      <c r="E1624" s="470" t="s">
        <v>23</v>
      </c>
      <c r="F1624" s="484"/>
      <c r="G1624" s="470" t="s">
        <v>14</v>
      </c>
      <c r="H1624" s="485"/>
      <c r="I1624" s="18"/>
      <c r="J1624" s="19"/>
      <c r="K1624" s="19"/>
      <c r="L1624" s="19"/>
      <c r="M1624" s="20"/>
    </row>
    <row r="1625" spans="1:13" ht="67.5" customHeight="1" x14ac:dyDescent="0.2">
      <c r="A1625" s="579"/>
      <c r="B1625" s="21" t="s">
        <v>1221</v>
      </c>
      <c r="C1625" s="21" t="s">
        <v>1222</v>
      </c>
      <c r="D1625" s="22">
        <v>43161</v>
      </c>
      <c r="E1625" s="62"/>
      <c r="F1625" s="63" t="s">
        <v>970</v>
      </c>
      <c r="G1625" s="502" t="s">
        <v>1220</v>
      </c>
      <c r="H1625" s="503"/>
      <c r="I1625" s="504"/>
      <c r="J1625" s="23" t="s">
        <v>28</v>
      </c>
      <c r="K1625" s="24"/>
      <c r="L1625" s="25"/>
      <c r="M1625" s="26"/>
    </row>
    <row r="1626" spans="1:13" x14ac:dyDescent="0.2">
      <c r="A1626" s="579"/>
      <c r="B1626" s="58" t="s">
        <v>29</v>
      </c>
      <c r="C1626" s="58" t="s">
        <v>30</v>
      </c>
      <c r="D1626" s="58" t="s">
        <v>31</v>
      </c>
      <c r="E1626" s="554" t="s">
        <v>32</v>
      </c>
      <c r="F1626" s="555"/>
      <c r="G1626" s="556"/>
      <c r="H1626" s="557"/>
      <c r="I1626" s="558"/>
      <c r="J1626" s="27" t="s">
        <v>33</v>
      </c>
      <c r="K1626" s="25"/>
      <c r="L1626" s="28" t="s">
        <v>0</v>
      </c>
      <c r="M1626" s="29">
        <v>1750</v>
      </c>
    </row>
    <row r="1627" spans="1:13" ht="13.5" thickBot="1" x14ac:dyDescent="0.25">
      <c r="A1627" s="579"/>
      <c r="B1627" s="58"/>
      <c r="C1627" s="58"/>
      <c r="D1627" s="58"/>
      <c r="E1627" s="58"/>
      <c r="F1627" s="58"/>
      <c r="G1627" s="59"/>
      <c r="H1627" s="60"/>
      <c r="I1627" s="61"/>
      <c r="J1627" s="30" t="s">
        <v>34</v>
      </c>
      <c r="K1627" s="28"/>
      <c r="L1627" s="40" t="s">
        <v>0</v>
      </c>
      <c r="M1627" s="41">
        <v>197</v>
      </c>
    </row>
    <row r="1628" spans="1:13" ht="23.25" thickBot="1" x14ac:dyDescent="0.25">
      <c r="A1628" s="580"/>
      <c r="B1628" s="43" t="s">
        <v>1660</v>
      </c>
      <c r="C1628" s="32" t="s">
        <v>1220</v>
      </c>
      <c r="D1628" s="33">
        <v>43169</v>
      </c>
      <c r="E1628" s="34" t="s">
        <v>37</v>
      </c>
      <c r="F1628" s="35" t="s">
        <v>883</v>
      </c>
      <c r="G1628" s="36"/>
      <c r="H1628" s="37"/>
      <c r="I1628" s="38"/>
      <c r="J1628" s="39" t="s">
        <v>39</v>
      </c>
      <c r="K1628" s="42"/>
      <c r="L1628" s="40"/>
      <c r="M1628" s="41"/>
    </row>
    <row r="1629" spans="1:13" ht="22.5" x14ac:dyDescent="0.2">
      <c r="A1629" s="578">
        <v>378</v>
      </c>
      <c r="B1629" s="57" t="s">
        <v>20</v>
      </c>
      <c r="C1629" s="57" t="s">
        <v>21</v>
      </c>
      <c r="D1629" s="57" t="s">
        <v>22</v>
      </c>
      <c r="E1629" s="470" t="s">
        <v>23</v>
      </c>
      <c r="F1629" s="484"/>
      <c r="G1629" s="470" t="s">
        <v>14</v>
      </c>
      <c r="H1629" s="485"/>
      <c r="I1629" s="18"/>
      <c r="J1629" s="19"/>
      <c r="K1629" s="19"/>
      <c r="L1629" s="19"/>
      <c r="M1629" s="20"/>
    </row>
    <row r="1630" spans="1:13" ht="45" customHeight="1" x14ac:dyDescent="0.2">
      <c r="A1630" s="579"/>
      <c r="B1630" s="21" t="s">
        <v>1223</v>
      </c>
      <c r="C1630" s="21" t="s">
        <v>1224</v>
      </c>
      <c r="D1630" s="22">
        <v>43010</v>
      </c>
      <c r="E1630" s="62"/>
      <c r="F1630" s="63" t="s">
        <v>1225</v>
      </c>
      <c r="G1630" s="502" t="s">
        <v>1226</v>
      </c>
      <c r="H1630" s="503"/>
      <c r="I1630" s="504"/>
      <c r="J1630" s="23" t="s">
        <v>28</v>
      </c>
      <c r="K1630" s="24"/>
      <c r="L1630" s="25" t="s">
        <v>0</v>
      </c>
      <c r="M1630" s="26">
        <v>522</v>
      </c>
    </row>
    <row r="1631" spans="1:13" x14ac:dyDescent="0.2">
      <c r="A1631" s="579"/>
      <c r="B1631" s="58" t="s">
        <v>29</v>
      </c>
      <c r="C1631" s="58" t="s">
        <v>30</v>
      </c>
      <c r="D1631" s="58" t="s">
        <v>31</v>
      </c>
      <c r="E1631" s="554" t="s">
        <v>32</v>
      </c>
      <c r="F1631" s="555"/>
      <c r="G1631" s="556"/>
      <c r="H1631" s="557"/>
      <c r="I1631" s="558"/>
      <c r="J1631" s="27" t="s">
        <v>33</v>
      </c>
      <c r="K1631" s="25"/>
      <c r="L1631" s="28" t="s">
        <v>0</v>
      </c>
      <c r="M1631" s="29">
        <v>600</v>
      </c>
    </row>
    <row r="1632" spans="1:13" x14ac:dyDescent="0.2">
      <c r="A1632" s="579"/>
      <c r="B1632" s="58"/>
      <c r="C1632" s="58"/>
      <c r="D1632" s="58"/>
      <c r="E1632" s="58"/>
      <c r="F1632" s="58"/>
      <c r="G1632" s="59"/>
      <c r="H1632" s="60"/>
      <c r="I1632" s="61"/>
      <c r="J1632" s="30" t="s">
        <v>34</v>
      </c>
      <c r="K1632" s="28"/>
      <c r="L1632" s="28" t="s">
        <v>0</v>
      </c>
      <c r="M1632" s="31">
        <f>28+32+30</f>
        <v>90</v>
      </c>
    </row>
    <row r="1633" spans="1:13" ht="23.25" thickBot="1" x14ac:dyDescent="0.25">
      <c r="A1633" s="580"/>
      <c r="B1633" s="43" t="s">
        <v>1660</v>
      </c>
      <c r="C1633" s="32" t="s">
        <v>1226</v>
      </c>
      <c r="D1633" s="33">
        <v>43013</v>
      </c>
      <c r="E1633" s="34" t="s">
        <v>37</v>
      </c>
      <c r="F1633" s="35" t="s">
        <v>1227</v>
      </c>
      <c r="G1633" s="36"/>
      <c r="H1633" s="37"/>
      <c r="I1633" s="38"/>
      <c r="J1633" s="39" t="s">
        <v>39</v>
      </c>
      <c r="K1633" s="42"/>
      <c r="L1633" s="40" t="s">
        <v>0</v>
      </c>
      <c r="M1633" s="41">
        <v>100</v>
      </c>
    </row>
    <row r="1634" spans="1:13" ht="22.5" x14ac:dyDescent="0.2">
      <c r="A1634" s="578">
        <v>379</v>
      </c>
      <c r="B1634" s="57" t="s">
        <v>20</v>
      </c>
      <c r="C1634" s="57" t="s">
        <v>21</v>
      </c>
      <c r="D1634" s="57" t="s">
        <v>22</v>
      </c>
      <c r="E1634" s="470" t="s">
        <v>23</v>
      </c>
      <c r="F1634" s="484"/>
      <c r="G1634" s="470" t="s">
        <v>14</v>
      </c>
      <c r="H1634" s="485"/>
      <c r="I1634" s="18"/>
      <c r="J1634" s="19"/>
      <c r="K1634" s="19"/>
      <c r="L1634" s="19"/>
      <c r="M1634" s="20"/>
    </row>
    <row r="1635" spans="1:13" ht="22.5" customHeight="1" x14ac:dyDescent="0.2">
      <c r="A1635" s="579"/>
      <c r="B1635" s="21" t="s">
        <v>1228</v>
      </c>
      <c r="C1635" s="21" t="s">
        <v>1229</v>
      </c>
      <c r="D1635" s="22">
        <v>43077</v>
      </c>
      <c r="E1635" s="62"/>
      <c r="F1635" s="63" t="s">
        <v>977</v>
      </c>
      <c r="G1635" s="502" t="s">
        <v>1217</v>
      </c>
      <c r="H1635" s="503"/>
      <c r="I1635" s="504"/>
      <c r="J1635" s="23" t="s">
        <v>28</v>
      </c>
      <c r="K1635" s="24"/>
      <c r="L1635" s="25" t="s">
        <v>0</v>
      </c>
      <c r="M1635" s="26">
        <v>3190</v>
      </c>
    </row>
    <row r="1636" spans="1:13" x14ac:dyDescent="0.2">
      <c r="A1636" s="579"/>
      <c r="B1636" s="58" t="s">
        <v>29</v>
      </c>
      <c r="C1636" s="58" t="s">
        <v>30</v>
      </c>
      <c r="D1636" s="58" t="s">
        <v>31</v>
      </c>
      <c r="E1636" s="554" t="s">
        <v>32</v>
      </c>
      <c r="F1636" s="555"/>
      <c r="G1636" s="556"/>
      <c r="H1636" s="557"/>
      <c r="I1636" s="558"/>
      <c r="J1636" s="27" t="s">
        <v>33</v>
      </c>
      <c r="K1636" s="25"/>
      <c r="L1636" s="28" t="s">
        <v>0</v>
      </c>
      <c r="M1636" s="29">
        <v>3002.01</v>
      </c>
    </row>
    <row r="1637" spans="1:13" x14ac:dyDescent="0.2">
      <c r="A1637" s="579"/>
      <c r="B1637" s="58"/>
      <c r="C1637" s="58"/>
      <c r="D1637" s="58"/>
      <c r="E1637" s="58"/>
      <c r="F1637" s="58"/>
      <c r="G1637" s="59"/>
      <c r="H1637" s="60"/>
      <c r="I1637" s="61"/>
      <c r="J1637" s="30" t="s">
        <v>34</v>
      </c>
      <c r="K1637" s="28"/>
      <c r="L1637" s="28"/>
      <c r="M1637" s="31"/>
    </row>
    <row r="1638" spans="1:13" ht="23.25" thickBot="1" x14ac:dyDescent="0.25">
      <c r="A1638" s="580"/>
      <c r="B1638" s="43" t="s">
        <v>1685</v>
      </c>
      <c r="C1638" s="32" t="s">
        <v>1217</v>
      </c>
      <c r="D1638" s="33">
        <v>43089</v>
      </c>
      <c r="E1638" s="34" t="s">
        <v>37</v>
      </c>
      <c r="F1638" s="35" t="s">
        <v>1230</v>
      </c>
      <c r="G1638" s="36"/>
      <c r="H1638" s="37"/>
      <c r="I1638" s="38"/>
      <c r="J1638" s="39" t="s">
        <v>39</v>
      </c>
      <c r="K1638" s="42"/>
      <c r="L1638" s="40"/>
      <c r="M1638" s="41"/>
    </row>
    <row r="1639" spans="1:13" ht="22.5" x14ac:dyDescent="0.2">
      <c r="A1639" s="578">
        <v>380</v>
      </c>
      <c r="B1639" s="57" t="s">
        <v>20</v>
      </c>
      <c r="C1639" s="57" t="s">
        <v>21</v>
      </c>
      <c r="D1639" s="57" t="s">
        <v>22</v>
      </c>
      <c r="E1639" s="470" t="s">
        <v>23</v>
      </c>
      <c r="F1639" s="484"/>
      <c r="G1639" s="470" t="s">
        <v>14</v>
      </c>
      <c r="H1639" s="485"/>
      <c r="I1639" s="18"/>
      <c r="J1639" s="19"/>
      <c r="K1639" s="19"/>
      <c r="L1639" s="19"/>
      <c r="M1639" s="20"/>
    </row>
    <row r="1640" spans="1:13" ht="22.5" customHeight="1" x14ac:dyDescent="0.2">
      <c r="A1640" s="579"/>
      <c r="B1640" s="21" t="s">
        <v>1228</v>
      </c>
      <c r="C1640" s="21" t="s">
        <v>1231</v>
      </c>
      <c r="D1640" s="22">
        <v>43161</v>
      </c>
      <c r="E1640" s="62"/>
      <c r="F1640" s="63" t="s">
        <v>970</v>
      </c>
      <c r="G1640" s="502" t="s">
        <v>998</v>
      </c>
      <c r="H1640" s="503"/>
      <c r="I1640" s="504"/>
      <c r="J1640" s="23" t="s">
        <v>28</v>
      </c>
      <c r="K1640" s="24"/>
      <c r="L1640" s="25"/>
      <c r="M1640" s="26"/>
    </row>
    <row r="1641" spans="1:13" x14ac:dyDescent="0.2">
      <c r="A1641" s="579"/>
      <c r="B1641" s="58" t="s">
        <v>29</v>
      </c>
      <c r="C1641" s="58" t="s">
        <v>30</v>
      </c>
      <c r="D1641" s="58" t="s">
        <v>31</v>
      </c>
      <c r="E1641" s="554" t="s">
        <v>32</v>
      </c>
      <c r="F1641" s="555"/>
      <c r="G1641" s="556"/>
      <c r="H1641" s="557"/>
      <c r="I1641" s="558"/>
      <c r="J1641" s="27" t="s">
        <v>33</v>
      </c>
      <c r="K1641" s="25"/>
      <c r="L1641" s="28" t="s">
        <v>0</v>
      </c>
      <c r="M1641" s="29">
        <v>2560.81</v>
      </c>
    </row>
    <row r="1642" spans="1:13" ht="13.5" thickBot="1" x14ac:dyDescent="0.25">
      <c r="A1642" s="579"/>
      <c r="B1642" s="58"/>
      <c r="C1642" s="58"/>
      <c r="D1642" s="58"/>
      <c r="E1642" s="58"/>
      <c r="F1642" s="58"/>
      <c r="G1642" s="59"/>
      <c r="H1642" s="60"/>
      <c r="I1642" s="61"/>
      <c r="J1642" s="30" t="s">
        <v>34</v>
      </c>
      <c r="K1642" s="28"/>
      <c r="L1642" s="40" t="s">
        <v>0</v>
      </c>
      <c r="M1642" s="41">
        <v>195</v>
      </c>
    </row>
    <row r="1643" spans="1:13" ht="23.25" thickBot="1" x14ac:dyDescent="0.25">
      <c r="A1643" s="580"/>
      <c r="B1643" s="43" t="s">
        <v>1685</v>
      </c>
      <c r="C1643" s="32" t="s">
        <v>998</v>
      </c>
      <c r="D1643" s="33">
        <v>43168</v>
      </c>
      <c r="E1643" s="34" t="s">
        <v>37</v>
      </c>
      <c r="F1643" s="35" t="s">
        <v>1232</v>
      </c>
      <c r="G1643" s="36"/>
      <c r="H1643" s="37"/>
      <c r="I1643" s="38"/>
      <c r="J1643" s="39" t="s">
        <v>39</v>
      </c>
      <c r="K1643" s="42"/>
      <c r="L1643" s="40"/>
      <c r="M1643" s="41"/>
    </row>
    <row r="1644" spans="1:13" ht="22.5" x14ac:dyDescent="0.2">
      <c r="A1644" s="578">
        <v>381</v>
      </c>
      <c r="B1644" s="57" t="s">
        <v>20</v>
      </c>
      <c r="C1644" s="57" t="s">
        <v>21</v>
      </c>
      <c r="D1644" s="57" t="s">
        <v>22</v>
      </c>
      <c r="E1644" s="470" t="s">
        <v>23</v>
      </c>
      <c r="F1644" s="484"/>
      <c r="G1644" s="470" t="s">
        <v>14</v>
      </c>
      <c r="H1644" s="485"/>
      <c r="I1644" s="18"/>
      <c r="J1644" s="19"/>
      <c r="K1644" s="19"/>
      <c r="L1644" s="19"/>
      <c r="M1644" s="20"/>
    </row>
    <row r="1645" spans="1:13" ht="45" x14ac:dyDescent="0.2">
      <c r="A1645" s="579"/>
      <c r="B1645" s="21" t="s">
        <v>1233</v>
      </c>
      <c r="C1645" s="21" t="s">
        <v>1234</v>
      </c>
      <c r="D1645" s="22">
        <v>43150</v>
      </c>
      <c r="E1645" s="62"/>
      <c r="F1645" s="63" t="s">
        <v>294</v>
      </c>
      <c r="G1645" s="502" t="s">
        <v>1235</v>
      </c>
      <c r="H1645" s="503"/>
      <c r="I1645" s="504"/>
      <c r="J1645" s="23" t="s">
        <v>28</v>
      </c>
      <c r="K1645" s="24"/>
      <c r="L1645" s="25" t="s">
        <v>0</v>
      </c>
      <c r="M1645" s="26">
        <v>358</v>
      </c>
    </row>
    <row r="1646" spans="1:13" x14ac:dyDescent="0.2">
      <c r="A1646" s="579"/>
      <c r="B1646" s="58" t="s">
        <v>29</v>
      </c>
      <c r="C1646" s="58" t="s">
        <v>30</v>
      </c>
      <c r="D1646" s="58" t="s">
        <v>31</v>
      </c>
      <c r="E1646" s="554" t="s">
        <v>32</v>
      </c>
      <c r="F1646" s="555"/>
      <c r="G1646" s="556"/>
      <c r="H1646" s="557"/>
      <c r="I1646" s="558"/>
      <c r="J1646" s="27" t="s">
        <v>33</v>
      </c>
      <c r="K1646" s="25"/>
      <c r="L1646" s="28" t="s">
        <v>0</v>
      </c>
      <c r="M1646" s="29">
        <v>1267.5999999999999</v>
      </c>
    </row>
    <row r="1647" spans="1:13" ht="13.5" thickBot="1" x14ac:dyDescent="0.25">
      <c r="A1647" s="579"/>
      <c r="B1647" s="58"/>
      <c r="C1647" s="58"/>
      <c r="D1647" s="58"/>
      <c r="E1647" s="58"/>
      <c r="F1647" s="58"/>
      <c r="G1647" s="59"/>
      <c r="H1647" s="60"/>
      <c r="I1647" s="61"/>
      <c r="J1647" s="30" t="s">
        <v>34</v>
      </c>
      <c r="K1647" s="28"/>
      <c r="L1647" s="40" t="s">
        <v>0</v>
      </c>
      <c r="M1647" s="41">
        <v>172</v>
      </c>
    </row>
    <row r="1648" spans="1:13" ht="23.25" thickBot="1" x14ac:dyDescent="0.25">
      <c r="A1648" s="580"/>
      <c r="B1648" s="43" t="s">
        <v>1685</v>
      </c>
      <c r="C1648" s="32" t="s">
        <v>1235</v>
      </c>
      <c r="D1648" s="33">
        <v>43152</v>
      </c>
      <c r="E1648" s="34" t="s">
        <v>37</v>
      </c>
      <c r="F1648" s="35" t="s">
        <v>1236</v>
      </c>
      <c r="G1648" s="36"/>
      <c r="H1648" s="37"/>
      <c r="I1648" s="38"/>
      <c r="J1648" s="39" t="s">
        <v>39</v>
      </c>
      <c r="K1648" s="42"/>
      <c r="L1648" s="40"/>
      <c r="M1648" s="41"/>
    </row>
    <row r="1649" spans="1:13" ht="22.5" x14ac:dyDescent="0.2">
      <c r="A1649" s="578">
        <v>382</v>
      </c>
      <c r="B1649" s="57" t="s">
        <v>20</v>
      </c>
      <c r="C1649" s="57" t="s">
        <v>21</v>
      </c>
      <c r="D1649" s="57" t="s">
        <v>22</v>
      </c>
      <c r="E1649" s="470" t="s">
        <v>23</v>
      </c>
      <c r="F1649" s="484"/>
      <c r="G1649" s="470" t="s">
        <v>14</v>
      </c>
      <c r="H1649" s="485"/>
      <c r="I1649" s="18"/>
      <c r="J1649" s="19"/>
      <c r="K1649" s="19"/>
      <c r="L1649" s="19"/>
      <c r="M1649" s="20"/>
    </row>
    <row r="1650" spans="1:13" ht="56.25" x14ac:dyDescent="0.2">
      <c r="A1650" s="579"/>
      <c r="B1650" s="21" t="s">
        <v>1237</v>
      </c>
      <c r="C1650" s="21" t="s">
        <v>1238</v>
      </c>
      <c r="D1650" s="22">
        <v>43186</v>
      </c>
      <c r="E1650" s="62"/>
      <c r="F1650" s="63" t="s">
        <v>1239</v>
      </c>
      <c r="G1650" s="502" t="s">
        <v>1240</v>
      </c>
      <c r="H1650" s="503"/>
      <c r="I1650" s="504"/>
      <c r="J1650" s="23" t="s">
        <v>28</v>
      </c>
      <c r="K1650" s="24"/>
      <c r="L1650" s="25" t="s">
        <v>0</v>
      </c>
      <c r="M1650" s="26">
        <v>348</v>
      </c>
    </row>
    <row r="1651" spans="1:13" x14ac:dyDescent="0.2">
      <c r="A1651" s="579"/>
      <c r="B1651" s="58" t="s">
        <v>29</v>
      </c>
      <c r="C1651" s="58" t="s">
        <v>30</v>
      </c>
      <c r="D1651" s="58" t="s">
        <v>31</v>
      </c>
      <c r="E1651" s="554" t="s">
        <v>32</v>
      </c>
      <c r="F1651" s="555"/>
      <c r="G1651" s="556"/>
      <c r="H1651" s="557"/>
      <c r="I1651" s="558"/>
      <c r="J1651" s="27" t="s">
        <v>33</v>
      </c>
      <c r="K1651" s="25"/>
      <c r="L1651" s="28" t="s">
        <v>0</v>
      </c>
      <c r="M1651" s="29">
        <v>413.26</v>
      </c>
    </row>
    <row r="1652" spans="1:13" ht="13.5" thickBot="1" x14ac:dyDescent="0.25">
      <c r="A1652" s="579"/>
      <c r="B1652" s="58"/>
      <c r="C1652" s="58"/>
      <c r="D1652" s="58"/>
      <c r="E1652" s="58"/>
      <c r="F1652" s="58"/>
      <c r="G1652" s="59"/>
      <c r="H1652" s="60"/>
      <c r="I1652" s="61"/>
      <c r="J1652" s="30" t="s">
        <v>34</v>
      </c>
      <c r="K1652" s="28"/>
      <c r="L1652" s="40" t="s">
        <v>0</v>
      </c>
      <c r="M1652" s="41">
        <v>134</v>
      </c>
    </row>
    <row r="1653" spans="1:13" ht="23.25" thickBot="1" x14ac:dyDescent="0.25">
      <c r="A1653" s="580"/>
      <c r="B1653" s="43" t="s">
        <v>1681</v>
      </c>
      <c r="C1653" s="32" t="s">
        <v>1240</v>
      </c>
      <c r="D1653" s="33">
        <v>43188</v>
      </c>
      <c r="E1653" s="34" t="s">
        <v>37</v>
      </c>
      <c r="F1653" s="35" t="s">
        <v>116</v>
      </c>
      <c r="G1653" s="36"/>
      <c r="H1653" s="37"/>
      <c r="I1653" s="38"/>
      <c r="J1653" s="39" t="s">
        <v>39</v>
      </c>
      <c r="K1653" s="42"/>
      <c r="L1653" s="40"/>
      <c r="M1653" s="41"/>
    </row>
    <row r="1654" spans="1:13" ht="22.5" x14ac:dyDescent="0.2">
      <c r="A1654" s="578">
        <v>383</v>
      </c>
      <c r="B1654" s="57" t="s">
        <v>20</v>
      </c>
      <c r="C1654" s="57" t="s">
        <v>21</v>
      </c>
      <c r="D1654" s="57" t="s">
        <v>22</v>
      </c>
      <c r="E1654" s="470" t="s">
        <v>23</v>
      </c>
      <c r="F1654" s="484"/>
      <c r="G1654" s="470" t="s">
        <v>14</v>
      </c>
      <c r="H1654" s="485"/>
      <c r="I1654" s="18"/>
      <c r="J1654" s="19"/>
      <c r="K1654" s="19"/>
      <c r="L1654" s="19"/>
      <c r="M1654" s="20"/>
    </row>
    <row r="1655" spans="1:13" ht="78.75" x14ac:dyDescent="0.2">
      <c r="A1655" s="579"/>
      <c r="B1655" s="21" t="s">
        <v>1241</v>
      </c>
      <c r="C1655" s="21" t="s">
        <v>1242</v>
      </c>
      <c r="D1655" s="22">
        <v>43057</v>
      </c>
      <c r="E1655" s="62"/>
      <c r="F1655" s="63" t="s">
        <v>982</v>
      </c>
      <c r="G1655" s="502" t="s">
        <v>1243</v>
      </c>
      <c r="H1655" s="503"/>
      <c r="I1655" s="504"/>
      <c r="J1655" s="23" t="s">
        <v>28</v>
      </c>
      <c r="K1655" s="24"/>
      <c r="L1655" s="25" t="s">
        <v>0</v>
      </c>
      <c r="M1655" s="26">
        <v>730</v>
      </c>
    </row>
    <row r="1656" spans="1:13" x14ac:dyDescent="0.2">
      <c r="A1656" s="579"/>
      <c r="B1656" s="58" t="s">
        <v>29</v>
      </c>
      <c r="C1656" s="58" t="s">
        <v>30</v>
      </c>
      <c r="D1656" s="58" t="s">
        <v>31</v>
      </c>
      <c r="E1656" s="554" t="s">
        <v>32</v>
      </c>
      <c r="F1656" s="555"/>
      <c r="G1656" s="556"/>
      <c r="H1656" s="557"/>
      <c r="I1656" s="558"/>
      <c r="J1656" s="27" t="s">
        <v>33</v>
      </c>
      <c r="K1656" s="25"/>
      <c r="L1656" s="28" t="s">
        <v>0</v>
      </c>
      <c r="M1656" s="29">
        <v>5347.5</v>
      </c>
    </row>
    <row r="1657" spans="1:13" ht="13.5" thickBot="1" x14ac:dyDescent="0.25">
      <c r="A1657" s="579"/>
      <c r="B1657" s="58"/>
      <c r="C1657" s="58"/>
      <c r="D1657" s="58"/>
      <c r="E1657" s="58"/>
      <c r="F1657" s="58"/>
      <c r="G1657" s="59"/>
      <c r="H1657" s="60"/>
      <c r="I1657" s="61"/>
      <c r="J1657" s="30" t="s">
        <v>34</v>
      </c>
      <c r="K1657" s="28"/>
      <c r="L1657" s="40" t="s">
        <v>0</v>
      </c>
      <c r="M1657" s="41">
        <v>240</v>
      </c>
    </row>
    <row r="1658" spans="1:13" ht="23.25" thickBot="1" x14ac:dyDescent="0.25">
      <c r="A1658" s="580"/>
      <c r="B1658" s="43" t="s">
        <v>1626</v>
      </c>
      <c r="C1658" s="32" t="s">
        <v>1243</v>
      </c>
      <c r="D1658" s="33">
        <v>43063</v>
      </c>
      <c r="E1658" s="34" t="s">
        <v>37</v>
      </c>
      <c r="F1658" s="35" t="s">
        <v>1244</v>
      </c>
      <c r="G1658" s="36"/>
      <c r="H1658" s="37"/>
      <c r="I1658" s="38"/>
      <c r="J1658" s="39" t="s">
        <v>39</v>
      </c>
      <c r="K1658" s="42"/>
      <c r="L1658" s="40"/>
      <c r="M1658" s="41"/>
    </row>
    <row r="1659" spans="1:13" ht="22.5" x14ac:dyDescent="0.2">
      <c r="A1659" s="578">
        <v>384</v>
      </c>
      <c r="B1659" s="57" t="s">
        <v>20</v>
      </c>
      <c r="C1659" s="57" t="s">
        <v>21</v>
      </c>
      <c r="D1659" s="57" t="s">
        <v>22</v>
      </c>
      <c r="E1659" s="470" t="s">
        <v>23</v>
      </c>
      <c r="F1659" s="484"/>
      <c r="G1659" s="470" t="s">
        <v>14</v>
      </c>
      <c r="H1659" s="485"/>
      <c r="I1659" s="18"/>
      <c r="J1659" s="19"/>
      <c r="K1659" s="19"/>
      <c r="L1659" s="19"/>
      <c r="M1659" s="20"/>
    </row>
    <row r="1660" spans="1:13" ht="67.5" x14ac:dyDescent="0.2">
      <c r="A1660" s="579"/>
      <c r="B1660" s="21" t="s">
        <v>1245</v>
      </c>
      <c r="C1660" s="21" t="s">
        <v>1246</v>
      </c>
      <c r="D1660" s="22">
        <v>43063</v>
      </c>
      <c r="E1660" s="62"/>
      <c r="F1660" s="63" t="s">
        <v>1247</v>
      </c>
      <c r="G1660" s="502" t="s">
        <v>1248</v>
      </c>
      <c r="H1660" s="503"/>
      <c r="I1660" s="504"/>
      <c r="J1660" s="23" t="s">
        <v>28</v>
      </c>
      <c r="K1660" s="24"/>
      <c r="L1660" s="25" t="s">
        <v>0</v>
      </c>
      <c r="M1660" s="26">
        <v>375</v>
      </c>
    </row>
    <row r="1661" spans="1:13" x14ac:dyDescent="0.2">
      <c r="A1661" s="579"/>
      <c r="B1661" s="58" t="s">
        <v>29</v>
      </c>
      <c r="C1661" s="58" t="s">
        <v>30</v>
      </c>
      <c r="D1661" s="58" t="s">
        <v>31</v>
      </c>
      <c r="E1661" s="554" t="s">
        <v>32</v>
      </c>
      <c r="F1661" s="555"/>
      <c r="G1661" s="556"/>
      <c r="H1661" s="557"/>
      <c r="I1661" s="558"/>
      <c r="J1661" s="27" t="s">
        <v>33</v>
      </c>
      <c r="K1661" s="25"/>
      <c r="L1661" s="28" t="s">
        <v>0</v>
      </c>
      <c r="M1661" s="29">
        <v>272.25</v>
      </c>
    </row>
    <row r="1662" spans="1:13" ht="13.5" thickBot="1" x14ac:dyDescent="0.25">
      <c r="A1662" s="579"/>
      <c r="B1662" s="58"/>
      <c r="C1662" s="58"/>
      <c r="D1662" s="58"/>
      <c r="E1662" s="58"/>
      <c r="F1662" s="58"/>
      <c r="G1662" s="59"/>
      <c r="H1662" s="60"/>
      <c r="I1662" s="61"/>
      <c r="J1662" s="30" t="s">
        <v>34</v>
      </c>
      <c r="K1662" s="28"/>
      <c r="L1662" s="40" t="s">
        <v>0</v>
      </c>
      <c r="M1662" s="41">
        <v>243</v>
      </c>
    </row>
    <row r="1663" spans="1:13" ht="23.25" thickBot="1" x14ac:dyDescent="0.25">
      <c r="A1663" s="580"/>
      <c r="B1663" s="43" t="s">
        <v>1686</v>
      </c>
      <c r="C1663" s="32" t="s">
        <v>1248</v>
      </c>
      <c r="D1663" s="33">
        <v>43075</v>
      </c>
      <c r="E1663" s="34" t="s">
        <v>37</v>
      </c>
      <c r="F1663" s="35" t="s">
        <v>1249</v>
      </c>
      <c r="G1663" s="36"/>
      <c r="H1663" s="37"/>
      <c r="I1663" s="38"/>
      <c r="J1663" s="39" t="s">
        <v>39</v>
      </c>
      <c r="K1663" s="42"/>
      <c r="L1663" s="40"/>
      <c r="M1663" s="41"/>
    </row>
    <row r="1664" spans="1:13" ht="22.5" x14ac:dyDescent="0.2">
      <c r="A1664" s="578">
        <v>385</v>
      </c>
      <c r="B1664" s="57" t="s">
        <v>20</v>
      </c>
      <c r="C1664" s="57" t="s">
        <v>21</v>
      </c>
      <c r="D1664" s="57" t="s">
        <v>22</v>
      </c>
      <c r="E1664" s="470" t="s">
        <v>23</v>
      </c>
      <c r="F1664" s="484"/>
      <c r="G1664" s="470" t="s">
        <v>14</v>
      </c>
      <c r="H1664" s="485"/>
      <c r="I1664" s="18"/>
      <c r="J1664" s="19"/>
      <c r="K1664" s="19"/>
      <c r="L1664" s="19"/>
      <c r="M1664" s="20"/>
    </row>
    <row r="1665" spans="1:13" ht="45" customHeight="1" x14ac:dyDescent="0.2">
      <c r="A1665" s="579"/>
      <c r="B1665" s="21" t="s">
        <v>1250</v>
      </c>
      <c r="C1665" s="21" t="s">
        <v>1251</v>
      </c>
      <c r="D1665" s="22">
        <v>43065</v>
      </c>
      <c r="E1665" s="62"/>
      <c r="F1665" s="63" t="s">
        <v>1252</v>
      </c>
      <c r="G1665" s="502" t="s">
        <v>995</v>
      </c>
      <c r="H1665" s="503"/>
      <c r="I1665" s="504"/>
      <c r="J1665" s="23" t="s">
        <v>28</v>
      </c>
      <c r="K1665" s="24"/>
      <c r="L1665" s="25" t="s">
        <v>0</v>
      </c>
      <c r="M1665" s="26">
        <v>1107</v>
      </c>
    </row>
    <row r="1666" spans="1:13" x14ac:dyDescent="0.2">
      <c r="A1666" s="579"/>
      <c r="B1666" s="58" t="s">
        <v>29</v>
      </c>
      <c r="C1666" s="58" t="s">
        <v>30</v>
      </c>
      <c r="D1666" s="58" t="s">
        <v>31</v>
      </c>
      <c r="E1666" s="554" t="s">
        <v>32</v>
      </c>
      <c r="F1666" s="555"/>
      <c r="G1666" s="556"/>
      <c r="H1666" s="557"/>
      <c r="I1666" s="558"/>
      <c r="J1666" s="27" t="s">
        <v>33</v>
      </c>
      <c r="K1666" s="25"/>
      <c r="L1666" s="28" t="s">
        <v>0</v>
      </c>
      <c r="M1666" s="29">
        <v>1594</v>
      </c>
    </row>
    <row r="1667" spans="1:13" x14ac:dyDescent="0.2">
      <c r="A1667" s="579"/>
      <c r="B1667" s="58"/>
      <c r="C1667" s="58"/>
      <c r="D1667" s="58"/>
      <c r="E1667" s="58"/>
      <c r="F1667" s="58"/>
      <c r="G1667" s="59"/>
      <c r="H1667" s="60"/>
      <c r="I1667" s="61"/>
      <c r="J1667" s="30" t="s">
        <v>34</v>
      </c>
      <c r="K1667" s="28"/>
      <c r="L1667" s="28" t="s">
        <v>0</v>
      </c>
      <c r="M1667" s="31">
        <v>150</v>
      </c>
    </row>
    <row r="1668" spans="1:13" ht="23.25" thickBot="1" x14ac:dyDescent="0.25">
      <c r="A1668" s="580"/>
      <c r="B1668" s="43" t="s">
        <v>1607</v>
      </c>
      <c r="C1668" s="32" t="s">
        <v>995</v>
      </c>
      <c r="D1668" s="33">
        <v>43069</v>
      </c>
      <c r="E1668" s="34" t="s">
        <v>37</v>
      </c>
      <c r="F1668" s="35" t="s">
        <v>1253</v>
      </c>
      <c r="G1668" s="36"/>
      <c r="H1668" s="37"/>
      <c r="I1668" s="38"/>
      <c r="J1668" s="39" t="s">
        <v>1705</v>
      </c>
      <c r="K1668" s="42"/>
      <c r="L1668" s="40" t="s">
        <v>0</v>
      </c>
      <c r="M1668" s="41">
        <v>500</v>
      </c>
    </row>
    <row r="1669" spans="1:13" ht="22.5" x14ac:dyDescent="0.2">
      <c r="A1669" s="578">
        <v>386</v>
      </c>
      <c r="B1669" s="57" t="s">
        <v>20</v>
      </c>
      <c r="C1669" s="57" t="s">
        <v>21</v>
      </c>
      <c r="D1669" s="57" t="s">
        <v>22</v>
      </c>
      <c r="E1669" s="470" t="s">
        <v>23</v>
      </c>
      <c r="F1669" s="484"/>
      <c r="G1669" s="470" t="s">
        <v>14</v>
      </c>
      <c r="H1669" s="485"/>
      <c r="I1669" s="18"/>
      <c r="J1669" s="19"/>
      <c r="K1669" s="19"/>
      <c r="L1669" s="19"/>
      <c r="M1669" s="20"/>
    </row>
    <row r="1670" spans="1:13" ht="22.5" customHeight="1" x14ac:dyDescent="0.2">
      <c r="A1670" s="579"/>
      <c r="B1670" s="21" t="s">
        <v>1254</v>
      </c>
      <c r="C1670" s="21" t="s">
        <v>1255</v>
      </c>
      <c r="D1670" s="22">
        <v>43063</v>
      </c>
      <c r="E1670" s="62"/>
      <c r="F1670" s="63" t="s">
        <v>1247</v>
      </c>
      <c r="G1670" s="502" t="s">
        <v>1256</v>
      </c>
      <c r="H1670" s="503"/>
      <c r="I1670" s="504"/>
      <c r="J1670" s="23" t="s">
        <v>28</v>
      </c>
      <c r="K1670" s="24"/>
      <c r="L1670" s="25" t="s">
        <v>0</v>
      </c>
      <c r="M1670" s="26">
        <v>432</v>
      </c>
    </row>
    <row r="1671" spans="1:13" x14ac:dyDescent="0.2">
      <c r="A1671" s="579"/>
      <c r="B1671" s="58" t="s">
        <v>29</v>
      </c>
      <c r="C1671" s="58" t="s">
        <v>30</v>
      </c>
      <c r="D1671" s="58" t="s">
        <v>31</v>
      </c>
      <c r="E1671" s="554" t="s">
        <v>32</v>
      </c>
      <c r="F1671" s="555"/>
      <c r="G1671" s="556"/>
      <c r="H1671" s="557"/>
      <c r="I1671" s="558"/>
      <c r="J1671" s="27" t="s">
        <v>33</v>
      </c>
      <c r="K1671" s="25"/>
      <c r="L1671" s="28" t="s">
        <v>0</v>
      </c>
      <c r="M1671" s="29">
        <v>272.64999999999998</v>
      </c>
    </row>
    <row r="1672" spans="1:13" x14ac:dyDescent="0.2">
      <c r="A1672" s="579"/>
      <c r="B1672" s="58"/>
      <c r="C1672" s="58"/>
      <c r="D1672" s="58"/>
      <c r="E1672" s="58"/>
      <c r="F1672" s="58"/>
      <c r="G1672" s="59"/>
      <c r="H1672" s="60"/>
      <c r="I1672" s="61"/>
      <c r="J1672" s="30" t="s">
        <v>34</v>
      </c>
      <c r="K1672" s="28"/>
      <c r="L1672" s="28" t="s">
        <v>0</v>
      </c>
      <c r="M1672" s="31">
        <v>291</v>
      </c>
    </row>
    <row r="1673" spans="1:13" ht="23.25" thickBot="1" x14ac:dyDescent="0.25">
      <c r="A1673" s="580"/>
      <c r="B1673" s="43" t="s">
        <v>1675</v>
      </c>
      <c r="C1673" s="32" t="s">
        <v>1256</v>
      </c>
      <c r="D1673" s="33">
        <v>43075</v>
      </c>
      <c r="E1673" s="34" t="s">
        <v>37</v>
      </c>
      <c r="F1673" s="35" t="s">
        <v>1249</v>
      </c>
      <c r="G1673" s="36"/>
      <c r="H1673" s="37"/>
      <c r="I1673" s="38"/>
      <c r="J1673" s="39" t="s">
        <v>39</v>
      </c>
      <c r="K1673" s="42"/>
      <c r="L1673" s="40"/>
      <c r="M1673" s="41"/>
    </row>
    <row r="1674" spans="1:13" ht="22.5" x14ac:dyDescent="0.2">
      <c r="A1674" s="578">
        <v>387</v>
      </c>
      <c r="B1674" s="57" t="s">
        <v>20</v>
      </c>
      <c r="C1674" s="57" t="s">
        <v>21</v>
      </c>
      <c r="D1674" s="57" t="s">
        <v>22</v>
      </c>
      <c r="E1674" s="470" t="s">
        <v>23</v>
      </c>
      <c r="F1674" s="484"/>
      <c r="G1674" s="470" t="s">
        <v>14</v>
      </c>
      <c r="H1674" s="485"/>
      <c r="I1674" s="18"/>
      <c r="J1674" s="19"/>
      <c r="K1674" s="19"/>
      <c r="L1674" s="19"/>
      <c r="M1674" s="20"/>
    </row>
    <row r="1675" spans="1:13" ht="33.75" customHeight="1" x14ac:dyDescent="0.2">
      <c r="A1675" s="579"/>
      <c r="B1675" s="21" t="s">
        <v>1257</v>
      </c>
      <c r="C1675" s="21" t="s">
        <v>1258</v>
      </c>
      <c r="D1675" s="22">
        <v>43148</v>
      </c>
      <c r="E1675" s="62"/>
      <c r="F1675" s="63" t="s">
        <v>982</v>
      </c>
      <c r="G1675" s="502" t="s">
        <v>1259</v>
      </c>
      <c r="H1675" s="503"/>
      <c r="I1675" s="504"/>
      <c r="J1675" s="23" t="s">
        <v>28</v>
      </c>
      <c r="K1675" s="24"/>
      <c r="L1675" s="25"/>
      <c r="M1675" s="26"/>
    </row>
    <row r="1676" spans="1:13" x14ac:dyDescent="0.2">
      <c r="A1676" s="579"/>
      <c r="B1676" s="58" t="s">
        <v>29</v>
      </c>
      <c r="C1676" s="58" t="s">
        <v>30</v>
      </c>
      <c r="D1676" s="58" t="s">
        <v>31</v>
      </c>
      <c r="E1676" s="554" t="s">
        <v>32</v>
      </c>
      <c r="F1676" s="555"/>
      <c r="G1676" s="556"/>
      <c r="H1676" s="557"/>
      <c r="I1676" s="558"/>
      <c r="J1676" s="27" t="s">
        <v>33</v>
      </c>
      <c r="K1676" s="25"/>
      <c r="L1676" s="28" t="s">
        <v>0</v>
      </c>
      <c r="M1676" s="29">
        <v>2090</v>
      </c>
    </row>
    <row r="1677" spans="1:13" x14ac:dyDescent="0.2">
      <c r="A1677" s="579"/>
      <c r="B1677" s="58"/>
      <c r="C1677" s="58"/>
      <c r="D1677" s="58"/>
      <c r="E1677" s="58"/>
      <c r="F1677" s="58"/>
      <c r="G1677" s="59"/>
      <c r="H1677" s="60"/>
      <c r="I1677" s="61"/>
      <c r="J1677" s="30" t="s">
        <v>34</v>
      </c>
      <c r="K1677" s="28"/>
      <c r="L1677" s="28"/>
      <c r="M1677" s="31"/>
    </row>
    <row r="1678" spans="1:13" ht="23.25" thickBot="1" x14ac:dyDescent="0.25">
      <c r="A1678" s="580"/>
      <c r="B1678" s="43" t="s">
        <v>1608</v>
      </c>
      <c r="C1678" s="32" t="s">
        <v>1259</v>
      </c>
      <c r="D1678" s="33">
        <v>43155</v>
      </c>
      <c r="E1678" s="34" t="s">
        <v>37</v>
      </c>
      <c r="F1678" s="35" t="s">
        <v>968</v>
      </c>
      <c r="G1678" s="36"/>
      <c r="H1678" s="37"/>
      <c r="I1678" s="38"/>
      <c r="J1678" s="39" t="s">
        <v>39</v>
      </c>
      <c r="K1678" s="42"/>
      <c r="L1678" s="40"/>
      <c r="M1678" s="41"/>
    </row>
    <row r="1679" spans="1:13" ht="22.5" x14ac:dyDescent="0.2">
      <c r="A1679" s="578">
        <v>388</v>
      </c>
      <c r="B1679" s="57" t="s">
        <v>20</v>
      </c>
      <c r="C1679" s="57" t="s">
        <v>21</v>
      </c>
      <c r="D1679" s="57" t="s">
        <v>22</v>
      </c>
      <c r="E1679" s="470" t="s">
        <v>23</v>
      </c>
      <c r="F1679" s="484"/>
      <c r="G1679" s="470" t="s">
        <v>14</v>
      </c>
      <c r="H1679" s="485"/>
      <c r="I1679" s="18"/>
      <c r="J1679" s="19"/>
      <c r="K1679" s="19"/>
      <c r="L1679" s="19"/>
      <c r="M1679" s="20"/>
    </row>
    <row r="1680" spans="1:13" ht="67.5" customHeight="1" x14ac:dyDescent="0.2">
      <c r="A1680" s="579"/>
      <c r="B1680" s="21" t="s">
        <v>1260</v>
      </c>
      <c r="C1680" s="21" t="s">
        <v>1261</v>
      </c>
      <c r="D1680" s="22">
        <v>43115</v>
      </c>
      <c r="E1680" s="62"/>
      <c r="F1680" s="63" t="s">
        <v>1262</v>
      </c>
      <c r="G1680" s="502" t="s">
        <v>1263</v>
      </c>
      <c r="H1680" s="503"/>
      <c r="I1680" s="504"/>
      <c r="J1680" s="23" t="s">
        <v>28</v>
      </c>
      <c r="K1680" s="24"/>
      <c r="L1680" s="25"/>
      <c r="M1680" s="26"/>
    </row>
    <row r="1681" spans="1:13" x14ac:dyDescent="0.2">
      <c r="A1681" s="579"/>
      <c r="B1681" s="58" t="s">
        <v>29</v>
      </c>
      <c r="C1681" s="58" t="s">
        <v>30</v>
      </c>
      <c r="D1681" s="58" t="s">
        <v>31</v>
      </c>
      <c r="E1681" s="554" t="s">
        <v>32</v>
      </c>
      <c r="F1681" s="555"/>
      <c r="G1681" s="556"/>
      <c r="H1681" s="557"/>
      <c r="I1681" s="558"/>
      <c r="J1681" s="27" t="s">
        <v>33</v>
      </c>
      <c r="K1681" s="25"/>
      <c r="L1681" s="28" t="s">
        <v>0</v>
      </c>
      <c r="M1681" s="29">
        <v>601</v>
      </c>
    </row>
    <row r="1682" spans="1:13" x14ac:dyDescent="0.2">
      <c r="A1682" s="579"/>
      <c r="B1682" s="58"/>
      <c r="C1682" s="58"/>
      <c r="D1682" s="58"/>
      <c r="E1682" s="58"/>
      <c r="F1682" s="58"/>
      <c r="G1682" s="59"/>
      <c r="H1682" s="60"/>
      <c r="I1682" s="61"/>
      <c r="J1682" s="30" t="s">
        <v>34</v>
      </c>
      <c r="K1682" s="28"/>
      <c r="L1682" s="28" t="s">
        <v>0</v>
      </c>
      <c r="M1682" s="31">
        <v>44</v>
      </c>
    </row>
    <row r="1683" spans="1:13" ht="23.25" thickBot="1" x14ac:dyDescent="0.25">
      <c r="A1683" s="580"/>
      <c r="B1683" s="43" t="s">
        <v>1653</v>
      </c>
      <c r="C1683" s="32" t="s">
        <v>1263</v>
      </c>
      <c r="D1683" s="33">
        <v>43117</v>
      </c>
      <c r="E1683" s="34" t="s">
        <v>37</v>
      </c>
      <c r="F1683" s="35" t="s">
        <v>1264</v>
      </c>
      <c r="G1683" s="36"/>
      <c r="H1683" s="37"/>
      <c r="I1683" s="38"/>
      <c r="J1683" s="39" t="s">
        <v>39</v>
      </c>
      <c r="K1683" s="42"/>
      <c r="L1683" s="40"/>
      <c r="M1683" s="41"/>
    </row>
    <row r="1684" spans="1:13" ht="22.5" x14ac:dyDescent="0.2">
      <c r="A1684" s="578">
        <v>389</v>
      </c>
      <c r="B1684" s="57" t="s">
        <v>20</v>
      </c>
      <c r="C1684" s="57" t="s">
        <v>21</v>
      </c>
      <c r="D1684" s="57" t="s">
        <v>22</v>
      </c>
      <c r="E1684" s="470" t="s">
        <v>23</v>
      </c>
      <c r="F1684" s="484"/>
      <c r="G1684" s="470" t="s">
        <v>14</v>
      </c>
      <c r="H1684" s="485"/>
      <c r="I1684" s="18"/>
      <c r="J1684" s="19"/>
      <c r="K1684" s="19"/>
      <c r="L1684" s="19"/>
      <c r="M1684" s="20"/>
    </row>
    <row r="1685" spans="1:13" ht="45" customHeight="1" x14ac:dyDescent="0.2">
      <c r="A1685" s="579"/>
      <c r="B1685" s="21" t="s">
        <v>1265</v>
      </c>
      <c r="C1685" s="21" t="s">
        <v>1266</v>
      </c>
      <c r="D1685" s="22">
        <v>43050</v>
      </c>
      <c r="E1685" s="62"/>
      <c r="F1685" s="63" t="s">
        <v>285</v>
      </c>
      <c r="G1685" s="502" t="s">
        <v>1267</v>
      </c>
      <c r="H1685" s="503"/>
      <c r="I1685" s="504"/>
      <c r="J1685" s="23" t="s">
        <v>28</v>
      </c>
      <c r="K1685" s="24"/>
      <c r="L1685" s="25" t="s">
        <v>0</v>
      </c>
      <c r="M1685" s="26">
        <v>378</v>
      </c>
    </row>
    <row r="1686" spans="1:13" x14ac:dyDescent="0.2">
      <c r="A1686" s="579"/>
      <c r="B1686" s="58" t="s">
        <v>29</v>
      </c>
      <c r="C1686" s="58" t="s">
        <v>30</v>
      </c>
      <c r="D1686" s="58" t="s">
        <v>31</v>
      </c>
      <c r="E1686" s="554" t="s">
        <v>32</v>
      </c>
      <c r="F1686" s="555"/>
      <c r="G1686" s="556"/>
      <c r="H1686" s="557"/>
      <c r="I1686" s="558"/>
      <c r="J1686" s="27" t="s">
        <v>33</v>
      </c>
      <c r="K1686" s="25"/>
      <c r="L1686" s="28" t="s">
        <v>0</v>
      </c>
      <c r="M1686" s="29">
        <f>2613.33/3</f>
        <v>871.11</v>
      </c>
    </row>
    <row r="1687" spans="1:13" x14ac:dyDescent="0.2">
      <c r="A1687" s="579"/>
      <c r="B1687" s="58"/>
      <c r="C1687" s="58"/>
      <c r="D1687" s="58"/>
      <c r="E1687" s="58"/>
      <c r="F1687" s="58"/>
      <c r="G1687" s="59"/>
      <c r="H1687" s="60"/>
      <c r="I1687" s="61"/>
      <c r="J1687" s="30" t="s">
        <v>34</v>
      </c>
      <c r="K1687" s="28"/>
      <c r="L1687" s="28"/>
      <c r="M1687" s="31"/>
    </row>
    <row r="1688" spans="1:13" ht="23.25" thickBot="1" x14ac:dyDescent="0.25">
      <c r="A1688" s="580"/>
      <c r="B1688" s="43" t="s">
        <v>1640</v>
      </c>
      <c r="C1688" s="32" t="s">
        <v>1267</v>
      </c>
      <c r="D1688" s="33">
        <v>43057</v>
      </c>
      <c r="E1688" s="34" t="s">
        <v>37</v>
      </c>
      <c r="F1688" s="35" t="s">
        <v>984</v>
      </c>
      <c r="G1688" s="36"/>
      <c r="H1688" s="37"/>
      <c r="I1688" s="38"/>
      <c r="J1688" s="39" t="s">
        <v>39</v>
      </c>
      <c r="K1688" s="42"/>
      <c r="L1688" s="40"/>
      <c r="M1688" s="41"/>
    </row>
    <row r="1689" spans="1:13" ht="22.5" x14ac:dyDescent="0.2">
      <c r="A1689" s="578">
        <v>390</v>
      </c>
      <c r="B1689" s="57" t="s">
        <v>20</v>
      </c>
      <c r="C1689" s="57" t="s">
        <v>21</v>
      </c>
      <c r="D1689" s="57" t="s">
        <v>22</v>
      </c>
      <c r="E1689" s="470" t="s">
        <v>23</v>
      </c>
      <c r="F1689" s="484"/>
      <c r="G1689" s="470" t="s">
        <v>14</v>
      </c>
      <c r="H1689" s="485"/>
      <c r="I1689" s="18"/>
      <c r="J1689" s="19"/>
      <c r="K1689" s="19"/>
      <c r="L1689" s="19"/>
      <c r="M1689" s="20"/>
    </row>
    <row r="1690" spans="1:13" ht="45" customHeight="1" x14ac:dyDescent="0.2">
      <c r="A1690" s="579"/>
      <c r="B1690" s="21" t="s">
        <v>1268</v>
      </c>
      <c r="C1690" s="21" t="s">
        <v>1269</v>
      </c>
      <c r="D1690" s="22">
        <v>43045</v>
      </c>
      <c r="E1690" s="62"/>
      <c r="F1690" s="63" t="s">
        <v>224</v>
      </c>
      <c r="G1690" s="502" t="s">
        <v>1270</v>
      </c>
      <c r="H1690" s="503"/>
      <c r="I1690" s="504"/>
      <c r="J1690" s="23" t="s">
        <v>28</v>
      </c>
      <c r="K1690" s="24"/>
      <c r="L1690" s="25" t="s">
        <v>0</v>
      </c>
      <c r="M1690" s="26">
        <v>690</v>
      </c>
    </row>
    <row r="1691" spans="1:13" x14ac:dyDescent="0.2">
      <c r="A1691" s="579"/>
      <c r="B1691" s="58" t="s">
        <v>29</v>
      </c>
      <c r="C1691" s="58" t="s">
        <v>30</v>
      </c>
      <c r="D1691" s="58" t="s">
        <v>31</v>
      </c>
      <c r="E1691" s="554" t="s">
        <v>32</v>
      </c>
      <c r="F1691" s="555"/>
      <c r="G1691" s="556"/>
      <c r="H1691" s="557"/>
      <c r="I1691" s="558"/>
      <c r="J1691" s="27" t="s">
        <v>33</v>
      </c>
      <c r="K1691" s="25"/>
      <c r="L1691" s="28" t="s">
        <v>0</v>
      </c>
      <c r="M1691" s="29">
        <v>3501.55</v>
      </c>
    </row>
    <row r="1692" spans="1:13" ht="13.5" thickBot="1" x14ac:dyDescent="0.25">
      <c r="A1692" s="579"/>
      <c r="B1692" s="58"/>
      <c r="C1692" s="58"/>
      <c r="D1692" s="58"/>
      <c r="E1692" s="58"/>
      <c r="F1692" s="58"/>
      <c r="G1692" s="59"/>
      <c r="H1692" s="60"/>
      <c r="I1692" s="61"/>
      <c r="J1692" s="30" t="s">
        <v>34</v>
      </c>
      <c r="K1692" s="28"/>
      <c r="L1692" s="40" t="s">
        <v>0</v>
      </c>
      <c r="M1692" s="41">
        <v>171</v>
      </c>
    </row>
    <row r="1693" spans="1:13" ht="23.25" thickBot="1" x14ac:dyDescent="0.25">
      <c r="A1693" s="580"/>
      <c r="B1693" s="43" t="s">
        <v>1606</v>
      </c>
      <c r="C1693" s="32" t="s">
        <v>1270</v>
      </c>
      <c r="D1693" s="33">
        <v>43049</v>
      </c>
      <c r="E1693" s="34" t="s">
        <v>37</v>
      </c>
      <c r="F1693" s="35" t="s">
        <v>971</v>
      </c>
      <c r="G1693" s="36"/>
      <c r="H1693" s="37"/>
      <c r="I1693" s="38"/>
      <c r="J1693" s="39" t="s">
        <v>39</v>
      </c>
      <c r="K1693" s="42"/>
      <c r="L1693" s="40"/>
      <c r="M1693" s="41"/>
    </row>
    <row r="1694" spans="1:13" ht="22.5" x14ac:dyDescent="0.2">
      <c r="A1694" s="578">
        <v>391</v>
      </c>
      <c r="B1694" s="57" t="s">
        <v>20</v>
      </c>
      <c r="C1694" s="57" t="s">
        <v>21</v>
      </c>
      <c r="D1694" s="57" t="s">
        <v>22</v>
      </c>
      <c r="E1694" s="470" t="s">
        <v>23</v>
      </c>
      <c r="F1694" s="484"/>
      <c r="G1694" s="470" t="s">
        <v>14</v>
      </c>
      <c r="H1694" s="485"/>
      <c r="I1694" s="18"/>
      <c r="J1694" s="19"/>
      <c r="K1694" s="19"/>
      <c r="L1694" s="19"/>
      <c r="M1694" s="20"/>
    </row>
    <row r="1695" spans="1:13" ht="22.5" customHeight="1" x14ac:dyDescent="0.2">
      <c r="A1695" s="579"/>
      <c r="B1695" s="21" t="s">
        <v>1271</v>
      </c>
      <c r="C1695" s="21" t="s">
        <v>1272</v>
      </c>
      <c r="D1695" s="22">
        <v>43071</v>
      </c>
      <c r="E1695" s="62"/>
      <c r="F1695" s="63" t="s">
        <v>1273</v>
      </c>
      <c r="G1695" s="502" t="s">
        <v>410</v>
      </c>
      <c r="H1695" s="503"/>
      <c r="I1695" s="504"/>
      <c r="J1695" s="23" t="s">
        <v>28</v>
      </c>
      <c r="K1695" s="24"/>
      <c r="L1695" s="25" t="s">
        <v>0</v>
      </c>
      <c r="M1695" s="26">
        <v>1540</v>
      </c>
    </row>
    <row r="1696" spans="1:13" x14ac:dyDescent="0.2">
      <c r="A1696" s="579"/>
      <c r="B1696" s="58" t="s">
        <v>29</v>
      </c>
      <c r="C1696" s="58" t="s">
        <v>30</v>
      </c>
      <c r="D1696" s="58" t="s">
        <v>31</v>
      </c>
      <c r="E1696" s="554" t="s">
        <v>32</v>
      </c>
      <c r="F1696" s="555"/>
      <c r="G1696" s="556"/>
      <c r="H1696" s="557"/>
      <c r="I1696" s="558"/>
      <c r="J1696" s="27" t="s">
        <v>33</v>
      </c>
      <c r="K1696" s="25"/>
      <c r="L1696" s="28" t="s">
        <v>0</v>
      </c>
      <c r="M1696" s="29">
        <v>1910</v>
      </c>
    </row>
    <row r="1697" spans="1:13" x14ac:dyDescent="0.2">
      <c r="A1697" s="579"/>
      <c r="B1697" s="58"/>
      <c r="C1697" s="58"/>
      <c r="D1697" s="58"/>
      <c r="E1697" s="58"/>
      <c r="F1697" s="58"/>
      <c r="G1697" s="59"/>
      <c r="H1697" s="60"/>
      <c r="I1697" s="61"/>
      <c r="J1697" s="30" t="s">
        <v>34</v>
      </c>
      <c r="K1697" s="28"/>
      <c r="L1697" s="28"/>
      <c r="M1697" s="31"/>
    </row>
    <row r="1698" spans="1:13" ht="23.25" thickBot="1" x14ac:dyDescent="0.25">
      <c r="A1698" s="580"/>
      <c r="B1698" s="43" t="s">
        <v>1687</v>
      </c>
      <c r="C1698" s="32" t="s">
        <v>410</v>
      </c>
      <c r="D1698" s="33">
        <v>43086</v>
      </c>
      <c r="E1698" s="34" t="s">
        <v>37</v>
      </c>
      <c r="F1698" s="35" t="s">
        <v>1274</v>
      </c>
      <c r="G1698" s="36"/>
      <c r="H1698" s="37"/>
      <c r="I1698" s="38"/>
      <c r="J1698" s="39" t="s">
        <v>39</v>
      </c>
      <c r="K1698" s="42"/>
      <c r="L1698" s="40"/>
      <c r="M1698" s="41"/>
    </row>
    <row r="1699" spans="1:13" ht="22.5" x14ac:dyDescent="0.2">
      <c r="A1699" s="578">
        <v>392</v>
      </c>
      <c r="B1699" s="57" t="s">
        <v>20</v>
      </c>
      <c r="C1699" s="57" t="s">
        <v>21</v>
      </c>
      <c r="D1699" s="57" t="s">
        <v>22</v>
      </c>
      <c r="E1699" s="470" t="s">
        <v>23</v>
      </c>
      <c r="F1699" s="484"/>
      <c r="G1699" s="470" t="s">
        <v>14</v>
      </c>
      <c r="H1699" s="485"/>
      <c r="I1699" s="18"/>
      <c r="J1699" s="19"/>
      <c r="K1699" s="19"/>
      <c r="L1699" s="19"/>
      <c r="M1699" s="20"/>
    </row>
    <row r="1700" spans="1:13" ht="45" x14ac:dyDescent="0.2">
      <c r="A1700" s="579"/>
      <c r="B1700" s="21" t="s">
        <v>1271</v>
      </c>
      <c r="C1700" s="21" t="s">
        <v>1275</v>
      </c>
      <c r="D1700" s="22">
        <v>43127</v>
      </c>
      <c r="E1700" s="62"/>
      <c r="F1700" s="63" t="s">
        <v>1276</v>
      </c>
      <c r="G1700" s="502" t="s">
        <v>410</v>
      </c>
      <c r="H1700" s="503"/>
      <c r="I1700" s="504"/>
      <c r="J1700" s="23" t="s">
        <v>28</v>
      </c>
      <c r="K1700" s="24"/>
      <c r="L1700" s="25" t="s">
        <v>0</v>
      </c>
      <c r="M1700" s="26">
        <v>4706</v>
      </c>
    </row>
    <row r="1701" spans="1:13" x14ac:dyDescent="0.2">
      <c r="A1701" s="579"/>
      <c r="B1701" s="58" t="s">
        <v>29</v>
      </c>
      <c r="C1701" s="58" t="s">
        <v>30</v>
      </c>
      <c r="D1701" s="58" t="s">
        <v>31</v>
      </c>
      <c r="E1701" s="554" t="s">
        <v>32</v>
      </c>
      <c r="F1701" s="555"/>
      <c r="G1701" s="556"/>
      <c r="H1701" s="557"/>
      <c r="I1701" s="558"/>
      <c r="J1701" s="27" t="s">
        <v>33</v>
      </c>
      <c r="K1701" s="25"/>
      <c r="L1701" s="28" t="s">
        <v>0</v>
      </c>
      <c r="M1701" s="29">
        <f>13053.1/2</f>
        <v>6526.55</v>
      </c>
    </row>
    <row r="1702" spans="1:13" x14ac:dyDescent="0.2">
      <c r="A1702" s="579"/>
      <c r="B1702" s="58"/>
      <c r="C1702" s="58"/>
      <c r="D1702" s="58"/>
      <c r="E1702" s="58"/>
      <c r="F1702" s="58"/>
      <c r="G1702" s="59"/>
      <c r="H1702" s="60"/>
      <c r="I1702" s="61"/>
      <c r="J1702" s="30" t="s">
        <v>34</v>
      </c>
      <c r="K1702" s="28"/>
      <c r="L1702" s="28"/>
      <c r="M1702" s="31"/>
    </row>
    <row r="1703" spans="1:13" ht="23.25" thickBot="1" x14ac:dyDescent="0.25">
      <c r="A1703" s="580"/>
      <c r="B1703" s="43" t="s">
        <v>1687</v>
      </c>
      <c r="C1703" s="32" t="s">
        <v>410</v>
      </c>
      <c r="D1703" s="33">
        <v>43152</v>
      </c>
      <c r="E1703" s="34" t="s">
        <v>37</v>
      </c>
      <c r="F1703" s="35" t="s">
        <v>1277</v>
      </c>
      <c r="G1703" s="36"/>
      <c r="H1703" s="37"/>
      <c r="I1703" s="38"/>
      <c r="J1703" s="39" t="s">
        <v>39</v>
      </c>
      <c r="K1703" s="42"/>
      <c r="L1703" s="40"/>
      <c r="M1703" s="41"/>
    </row>
    <row r="1704" spans="1:13" ht="22.5" x14ac:dyDescent="0.2">
      <c r="A1704" s="578">
        <v>393</v>
      </c>
      <c r="B1704" s="57" t="s">
        <v>20</v>
      </c>
      <c r="C1704" s="57" t="s">
        <v>21</v>
      </c>
      <c r="D1704" s="57" t="s">
        <v>22</v>
      </c>
      <c r="E1704" s="470" t="s">
        <v>23</v>
      </c>
      <c r="F1704" s="484"/>
      <c r="G1704" s="470" t="s">
        <v>14</v>
      </c>
      <c r="H1704" s="485"/>
      <c r="I1704" s="18"/>
      <c r="J1704" s="19"/>
      <c r="K1704" s="19"/>
      <c r="L1704" s="19"/>
      <c r="M1704" s="20"/>
    </row>
    <row r="1705" spans="1:13" ht="22.5" customHeight="1" x14ac:dyDescent="0.2">
      <c r="A1705" s="579"/>
      <c r="B1705" s="21" t="s">
        <v>1271</v>
      </c>
      <c r="C1705" s="21" t="s">
        <v>1278</v>
      </c>
      <c r="D1705" s="22">
        <v>43155</v>
      </c>
      <c r="E1705" s="62"/>
      <c r="F1705" s="63" t="s">
        <v>1273</v>
      </c>
      <c r="G1705" s="502" t="s">
        <v>410</v>
      </c>
      <c r="H1705" s="503"/>
      <c r="I1705" s="504"/>
      <c r="J1705" s="23" t="s">
        <v>28</v>
      </c>
      <c r="K1705" s="24"/>
      <c r="L1705" s="25" t="s">
        <v>0</v>
      </c>
      <c r="M1705" s="26">
        <v>1540</v>
      </c>
    </row>
    <row r="1706" spans="1:13" x14ac:dyDescent="0.2">
      <c r="A1706" s="579"/>
      <c r="B1706" s="58" t="s">
        <v>29</v>
      </c>
      <c r="C1706" s="58" t="s">
        <v>30</v>
      </c>
      <c r="D1706" s="58" t="s">
        <v>31</v>
      </c>
      <c r="E1706" s="554" t="s">
        <v>32</v>
      </c>
      <c r="F1706" s="555"/>
      <c r="G1706" s="556"/>
      <c r="H1706" s="557"/>
      <c r="I1706" s="558"/>
      <c r="J1706" s="27" t="s">
        <v>33</v>
      </c>
      <c r="K1706" s="25"/>
      <c r="L1706" s="28" t="s">
        <v>0</v>
      </c>
      <c r="M1706" s="29">
        <v>4109.93</v>
      </c>
    </row>
    <row r="1707" spans="1:13" x14ac:dyDescent="0.2">
      <c r="A1707" s="579"/>
      <c r="B1707" s="58"/>
      <c r="C1707" s="58"/>
      <c r="D1707" s="58"/>
      <c r="E1707" s="58"/>
      <c r="F1707" s="58"/>
      <c r="G1707" s="59"/>
      <c r="H1707" s="60"/>
      <c r="I1707" s="61"/>
      <c r="J1707" s="30" t="s">
        <v>34</v>
      </c>
      <c r="K1707" s="28"/>
      <c r="L1707" s="28" t="s">
        <v>0</v>
      </c>
      <c r="M1707" s="31">
        <v>975</v>
      </c>
    </row>
    <row r="1708" spans="1:13" ht="23.25" thickBot="1" x14ac:dyDescent="0.25">
      <c r="A1708" s="580"/>
      <c r="B1708" s="43" t="s">
        <v>1687</v>
      </c>
      <c r="C1708" s="32" t="s">
        <v>410</v>
      </c>
      <c r="D1708" s="33">
        <v>43170</v>
      </c>
      <c r="E1708" s="34" t="s">
        <v>37</v>
      </c>
      <c r="F1708" s="35" t="s">
        <v>1279</v>
      </c>
      <c r="G1708" s="36"/>
      <c r="H1708" s="37"/>
      <c r="I1708" s="38"/>
      <c r="J1708" s="39" t="s">
        <v>39</v>
      </c>
      <c r="K1708" s="42"/>
      <c r="L1708" s="40"/>
      <c r="M1708" s="41"/>
    </row>
    <row r="1709" spans="1:13" ht="22.5" x14ac:dyDescent="0.2">
      <c r="A1709" s="578">
        <v>394</v>
      </c>
      <c r="B1709" s="57" t="s">
        <v>20</v>
      </c>
      <c r="C1709" s="57" t="s">
        <v>21</v>
      </c>
      <c r="D1709" s="57" t="s">
        <v>22</v>
      </c>
      <c r="E1709" s="470" t="s">
        <v>23</v>
      </c>
      <c r="F1709" s="484"/>
      <c r="G1709" s="470" t="s">
        <v>14</v>
      </c>
      <c r="H1709" s="485"/>
      <c r="I1709" s="18"/>
      <c r="J1709" s="19"/>
      <c r="K1709" s="19"/>
      <c r="L1709" s="19"/>
      <c r="M1709" s="20"/>
    </row>
    <row r="1710" spans="1:13" ht="45" x14ac:dyDescent="0.2">
      <c r="A1710" s="579"/>
      <c r="B1710" s="21" t="s">
        <v>1280</v>
      </c>
      <c r="C1710" s="21" t="s">
        <v>1281</v>
      </c>
      <c r="D1710" s="22">
        <v>43048</v>
      </c>
      <c r="E1710" s="62"/>
      <c r="F1710" s="63" t="s">
        <v>1282</v>
      </c>
      <c r="G1710" s="502" t="s">
        <v>1283</v>
      </c>
      <c r="H1710" s="503"/>
      <c r="I1710" s="504"/>
      <c r="J1710" s="23" t="s">
        <v>28</v>
      </c>
      <c r="K1710" s="24"/>
      <c r="L1710" s="25" t="s">
        <v>0</v>
      </c>
      <c r="M1710" s="26">
        <v>122</v>
      </c>
    </row>
    <row r="1711" spans="1:13" x14ac:dyDescent="0.2">
      <c r="A1711" s="579"/>
      <c r="B1711" s="58" t="s">
        <v>29</v>
      </c>
      <c r="C1711" s="58" t="s">
        <v>30</v>
      </c>
      <c r="D1711" s="58" t="s">
        <v>31</v>
      </c>
      <c r="E1711" s="554" t="s">
        <v>32</v>
      </c>
      <c r="F1711" s="555"/>
      <c r="G1711" s="556"/>
      <c r="H1711" s="557"/>
      <c r="I1711" s="558"/>
      <c r="J1711" s="27" t="s">
        <v>33</v>
      </c>
      <c r="K1711" s="25"/>
      <c r="L1711" s="28" t="s">
        <v>0</v>
      </c>
      <c r="M1711" s="29">
        <v>462.1</v>
      </c>
    </row>
    <row r="1712" spans="1:13" ht="13.5" thickBot="1" x14ac:dyDescent="0.25">
      <c r="A1712" s="579"/>
      <c r="B1712" s="58"/>
      <c r="C1712" s="58"/>
      <c r="D1712" s="58"/>
      <c r="E1712" s="58"/>
      <c r="F1712" s="58"/>
      <c r="G1712" s="59"/>
      <c r="H1712" s="60"/>
      <c r="I1712" s="61"/>
      <c r="J1712" s="30" t="s">
        <v>34</v>
      </c>
      <c r="K1712" s="28"/>
      <c r="L1712" s="40" t="s">
        <v>0</v>
      </c>
      <c r="M1712" s="41">
        <v>80</v>
      </c>
    </row>
    <row r="1713" spans="1:13" ht="23.25" thickBot="1" x14ac:dyDescent="0.25">
      <c r="A1713" s="580"/>
      <c r="B1713" s="43" t="s">
        <v>1675</v>
      </c>
      <c r="C1713" s="32" t="s">
        <v>1283</v>
      </c>
      <c r="D1713" s="33">
        <v>43049</v>
      </c>
      <c r="E1713" s="34" t="s">
        <v>37</v>
      </c>
      <c r="F1713" s="35" t="s">
        <v>1009</v>
      </c>
      <c r="G1713" s="36"/>
      <c r="H1713" s="37"/>
      <c r="I1713" s="38"/>
      <c r="J1713" s="39" t="s">
        <v>39</v>
      </c>
      <c r="K1713" s="42"/>
      <c r="L1713" s="40"/>
      <c r="M1713" s="41"/>
    </row>
    <row r="1714" spans="1:13" ht="22.5" x14ac:dyDescent="0.2">
      <c r="A1714" s="578">
        <v>395</v>
      </c>
      <c r="B1714" s="57" t="s">
        <v>20</v>
      </c>
      <c r="C1714" s="57" t="s">
        <v>21</v>
      </c>
      <c r="D1714" s="57" t="s">
        <v>22</v>
      </c>
      <c r="E1714" s="470" t="s">
        <v>23</v>
      </c>
      <c r="F1714" s="484"/>
      <c r="G1714" s="470" t="s">
        <v>14</v>
      </c>
      <c r="H1714" s="485"/>
      <c r="I1714" s="18"/>
      <c r="J1714" s="19"/>
      <c r="K1714" s="19"/>
      <c r="L1714" s="19"/>
      <c r="M1714" s="20"/>
    </row>
    <row r="1715" spans="1:13" ht="67.5" customHeight="1" x14ac:dyDescent="0.2">
      <c r="A1715" s="579"/>
      <c r="B1715" s="21" t="s">
        <v>1284</v>
      </c>
      <c r="C1715" s="21" t="s">
        <v>1285</v>
      </c>
      <c r="D1715" s="22">
        <v>43064</v>
      </c>
      <c r="E1715" s="62"/>
      <c r="F1715" s="63" t="s">
        <v>1286</v>
      </c>
      <c r="G1715" s="502" t="s">
        <v>1287</v>
      </c>
      <c r="H1715" s="503"/>
      <c r="I1715" s="504"/>
      <c r="J1715" s="23" t="s">
        <v>28</v>
      </c>
      <c r="K1715" s="24"/>
      <c r="L1715" s="25" t="s">
        <v>0</v>
      </c>
      <c r="M1715" s="26">
        <v>3822</v>
      </c>
    </row>
    <row r="1716" spans="1:13" x14ac:dyDescent="0.2">
      <c r="A1716" s="579"/>
      <c r="B1716" s="58" t="s">
        <v>29</v>
      </c>
      <c r="C1716" s="58" t="s">
        <v>30</v>
      </c>
      <c r="D1716" s="58" t="s">
        <v>31</v>
      </c>
      <c r="E1716" s="554" t="s">
        <v>32</v>
      </c>
      <c r="F1716" s="555"/>
      <c r="G1716" s="556"/>
      <c r="H1716" s="557"/>
      <c r="I1716" s="558"/>
      <c r="J1716" s="27" t="s">
        <v>33</v>
      </c>
      <c r="K1716" s="25"/>
      <c r="L1716" s="28"/>
      <c r="M1716" s="29"/>
    </row>
    <row r="1717" spans="1:13" ht="13.5" thickBot="1" x14ac:dyDescent="0.25">
      <c r="A1717" s="579"/>
      <c r="B1717" s="58"/>
      <c r="C1717" s="58"/>
      <c r="D1717" s="58"/>
      <c r="E1717" s="58"/>
      <c r="F1717" s="58"/>
      <c r="G1717" s="59"/>
      <c r="H1717" s="60"/>
      <c r="I1717" s="61"/>
      <c r="J1717" s="30" t="s">
        <v>34</v>
      </c>
      <c r="K1717" s="28"/>
      <c r="L1717" s="40" t="s">
        <v>0</v>
      </c>
      <c r="M1717" s="41">
        <v>812</v>
      </c>
    </row>
    <row r="1718" spans="1:13" ht="23.25" thickBot="1" x14ac:dyDescent="0.25">
      <c r="A1718" s="580"/>
      <c r="B1718" s="43" t="s">
        <v>1653</v>
      </c>
      <c r="C1718" s="32" t="s">
        <v>1287</v>
      </c>
      <c r="D1718" s="33">
        <v>43079</v>
      </c>
      <c r="E1718" s="34" t="s">
        <v>37</v>
      </c>
      <c r="F1718" s="35" t="s">
        <v>1288</v>
      </c>
      <c r="G1718" s="36"/>
      <c r="H1718" s="37"/>
      <c r="I1718" s="38"/>
      <c r="J1718" s="39" t="s">
        <v>39</v>
      </c>
      <c r="K1718" s="42"/>
      <c r="L1718" s="40"/>
      <c r="M1718" s="41"/>
    </row>
    <row r="1719" spans="1:13" ht="22.5" x14ac:dyDescent="0.2">
      <c r="A1719" s="578">
        <v>396</v>
      </c>
      <c r="B1719" s="57" t="s">
        <v>20</v>
      </c>
      <c r="C1719" s="57" t="s">
        <v>21</v>
      </c>
      <c r="D1719" s="57" t="s">
        <v>22</v>
      </c>
      <c r="E1719" s="470" t="s">
        <v>23</v>
      </c>
      <c r="F1719" s="484"/>
      <c r="G1719" s="470" t="s">
        <v>14</v>
      </c>
      <c r="H1719" s="485"/>
      <c r="I1719" s="18"/>
      <c r="J1719" s="19"/>
      <c r="K1719" s="19"/>
      <c r="L1719" s="19"/>
      <c r="M1719" s="20"/>
    </row>
    <row r="1720" spans="1:13" ht="45" customHeight="1" x14ac:dyDescent="0.2">
      <c r="A1720" s="579"/>
      <c r="B1720" s="21" t="s">
        <v>1289</v>
      </c>
      <c r="C1720" s="21" t="s">
        <v>1290</v>
      </c>
      <c r="D1720" s="22">
        <v>43017</v>
      </c>
      <c r="E1720" s="62"/>
      <c r="F1720" s="63" t="s">
        <v>692</v>
      </c>
      <c r="G1720" s="502" t="s">
        <v>1291</v>
      </c>
      <c r="H1720" s="503"/>
      <c r="I1720" s="504"/>
      <c r="J1720" s="23" t="s">
        <v>28</v>
      </c>
      <c r="K1720" s="24"/>
      <c r="L1720" s="25" t="s">
        <v>0</v>
      </c>
      <c r="M1720" s="26">
        <v>295</v>
      </c>
    </row>
    <row r="1721" spans="1:13" x14ac:dyDescent="0.2">
      <c r="A1721" s="579"/>
      <c r="B1721" s="58" t="s">
        <v>29</v>
      </c>
      <c r="C1721" s="58" t="s">
        <v>30</v>
      </c>
      <c r="D1721" s="58" t="s">
        <v>31</v>
      </c>
      <c r="E1721" s="554" t="s">
        <v>32</v>
      </c>
      <c r="F1721" s="555"/>
      <c r="G1721" s="556"/>
      <c r="H1721" s="557"/>
      <c r="I1721" s="558"/>
      <c r="J1721" s="27" t="s">
        <v>33</v>
      </c>
      <c r="K1721" s="25"/>
      <c r="L1721" s="28" t="s">
        <v>0</v>
      </c>
      <c r="M1721" s="29">
        <v>303.44</v>
      </c>
    </row>
    <row r="1722" spans="1:13" x14ac:dyDescent="0.2">
      <c r="A1722" s="579"/>
      <c r="B1722" s="58"/>
      <c r="C1722" s="58"/>
      <c r="D1722" s="58"/>
      <c r="E1722" s="58"/>
      <c r="F1722" s="58"/>
      <c r="G1722" s="59"/>
      <c r="H1722" s="60"/>
      <c r="I1722" s="61"/>
      <c r="J1722" s="30" t="s">
        <v>34</v>
      </c>
      <c r="K1722" s="28"/>
      <c r="L1722" s="28" t="s">
        <v>0</v>
      </c>
      <c r="M1722" s="31">
        <v>28</v>
      </c>
    </row>
    <row r="1723" spans="1:13" ht="23.25" thickBot="1" x14ac:dyDescent="0.25">
      <c r="A1723" s="580"/>
      <c r="B1723" s="43" t="s">
        <v>1674</v>
      </c>
      <c r="C1723" s="32" t="s">
        <v>1291</v>
      </c>
      <c r="D1723" s="33">
        <v>43018</v>
      </c>
      <c r="E1723" s="34" t="s">
        <v>37</v>
      </c>
      <c r="F1723" s="35" t="s">
        <v>1001</v>
      </c>
      <c r="G1723" s="36"/>
      <c r="H1723" s="37"/>
      <c r="I1723" s="38"/>
      <c r="J1723" s="39" t="s">
        <v>39</v>
      </c>
      <c r="K1723" s="42"/>
      <c r="L1723" s="40"/>
      <c r="M1723" s="41"/>
    </row>
    <row r="1724" spans="1:13" ht="22.5" x14ac:dyDescent="0.2">
      <c r="A1724" s="578">
        <v>397</v>
      </c>
      <c r="B1724" s="57" t="s">
        <v>20</v>
      </c>
      <c r="C1724" s="57" t="s">
        <v>21</v>
      </c>
      <c r="D1724" s="57" t="s">
        <v>22</v>
      </c>
      <c r="E1724" s="470" t="s">
        <v>23</v>
      </c>
      <c r="F1724" s="484"/>
      <c r="G1724" s="470" t="s">
        <v>14</v>
      </c>
      <c r="H1724" s="485"/>
      <c r="I1724" s="18"/>
      <c r="J1724" s="19"/>
      <c r="K1724" s="19"/>
      <c r="L1724" s="19"/>
      <c r="M1724" s="20"/>
    </row>
    <row r="1725" spans="1:13" ht="90" customHeight="1" x14ac:dyDescent="0.2">
      <c r="A1725" s="579"/>
      <c r="B1725" s="21" t="s">
        <v>1292</v>
      </c>
      <c r="C1725" s="21" t="s">
        <v>1293</v>
      </c>
      <c r="D1725" s="22">
        <v>43121</v>
      </c>
      <c r="E1725" s="62"/>
      <c r="F1725" s="63" t="s">
        <v>1294</v>
      </c>
      <c r="G1725" s="502" t="s">
        <v>1295</v>
      </c>
      <c r="H1725" s="503"/>
      <c r="I1725" s="504"/>
      <c r="J1725" s="23" t="s">
        <v>28</v>
      </c>
      <c r="K1725" s="24"/>
      <c r="L1725" s="25" t="s">
        <v>0</v>
      </c>
      <c r="M1725" s="26">
        <v>372</v>
      </c>
    </row>
    <row r="1726" spans="1:13" x14ac:dyDescent="0.2">
      <c r="A1726" s="579"/>
      <c r="B1726" s="58" t="s">
        <v>29</v>
      </c>
      <c r="C1726" s="58" t="s">
        <v>30</v>
      </c>
      <c r="D1726" s="58" t="s">
        <v>31</v>
      </c>
      <c r="E1726" s="554" t="s">
        <v>32</v>
      </c>
      <c r="F1726" s="555"/>
      <c r="G1726" s="556"/>
      <c r="H1726" s="557"/>
      <c r="I1726" s="558"/>
      <c r="J1726" s="27" t="s">
        <v>33</v>
      </c>
      <c r="K1726" s="25"/>
      <c r="L1726" s="28"/>
      <c r="M1726" s="29"/>
    </row>
    <row r="1727" spans="1:13" x14ac:dyDescent="0.2">
      <c r="A1727" s="579"/>
      <c r="B1727" s="58"/>
      <c r="C1727" s="58"/>
      <c r="D1727" s="58"/>
      <c r="E1727" s="58"/>
      <c r="F1727" s="58"/>
      <c r="G1727" s="59"/>
      <c r="H1727" s="60"/>
      <c r="I1727" s="61"/>
      <c r="J1727" s="30" t="s">
        <v>34</v>
      </c>
      <c r="K1727" s="28"/>
      <c r="L1727" s="28"/>
      <c r="M1727" s="31"/>
    </row>
    <row r="1728" spans="1:13" ht="23.25" thickBot="1" x14ac:dyDescent="0.25">
      <c r="A1728" s="580"/>
      <c r="B1728" s="43" t="s">
        <v>1660</v>
      </c>
      <c r="C1728" s="32" t="s">
        <v>1295</v>
      </c>
      <c r="D1728" s="33">
        <v>43125</v>
      </c>
      <c r="E1728" s="34" t="s">
        <v>37</v>
      </c>
      <c r="F1728" s="35" t="s">
        <v>1296</v>
      </c>
      <c r="G1728" s="36"/>
      <c r="H1728" s="37"/>
      <c r="I1728" s="38"/>
      <c r="J1728" s="39" t="s">
        <v>39</v>
      </c>
      <c r="K1728" s="42"/>
      <c r="L1728" s="40" t="s">
        <v>0</v>
      </c>
      <c r="M1728" s="41">
        <v>110</v>
      </c>
    </row>
    <row r="1729" spans="1:13" ht="22.5" x14ac:dyDescent="0.2">
      <c r="A1729" s="578">
        <v>398</v>
      </c>
      <c r="B1729" s="57" t="s">
        <v>20</v>
      </c>
      <c r="C1729" s="57" t="s">
        <v>21</v>
      </c>
      <c r="D1729" s="57" t="s">
        <v>22</v>
      </c>
      <c r="E1729" s="470" t="s">
        <v>23</v>
      </c>
      <c r="F1729" s="484"/>
      <c r="G1729" s="470" t="s">
        <v>14</v>
      </c>
      <c r="H1729" s="485"/>
      <c r="I1729" s="18"/>
      <c r="J1729" s="19"/>
      <c r="K1729" s="19"/>
      <c r="L1729" s="19"/>
      <c r="M1729" s="20"/>
    </row>
    <row r="1730" spans="1:13" ht="67.5" customHeight="1" x14ac:dyDescent="0.2">
      <c r="A1730" s="579"/>
      <c r="B1730" s="21" t="s">
        <v>1297</v>
      </c>
      <c r="C1730" s="21" t="s">
        <v>1298</v>
      </c>
      <c r="D1730" s="22">
        <v>43030</v>
      </c>
      <c r="E1730" s="62"/>
      <c r="F1730" s="63" t="s">
        <v>1299</v>
      </c>
      <c r="G1730" s="502" t="s">
        <v>1300</v>
      </c>
      <c r="H1730" s="503"/>
      <c r="I1730" s="504"/>
      <c r="J1730" s="23" t="s">
        <v>28</v>
      </c>
      <c r="K1730" s="24"/>
      <c r="L1730" s="25" t="s">
        <v>0</v>
      </c>
      <c r="M1730" s="26">
        <v>612</v>
      </c>
    </row>
    <row r="1731" spans="1:13" x14ac:dyDescent="0.2">
      <c r="A1731" s="579"/>
      <c r="B1731" s="58" t="s">
        <v>29</v>
      </c>
      <c r="C1731" s="58" t="s">
        <v>30</v>
      </c>
      <c r="D1731" s="58" t="s">
        <v>31</v>
      </c>
      <c r="E1731" s="554" t="s">
        <v>32</v>
      </c>
      <c r="F1731" s="555"/>
      <c r="G1731" s="556"/>
      <c r="H1731" s="557"/>
      <c r="I1731" s="558"/>
      <c r="J1731" s="27" t="s">
        <v>33</v>
      </c>
      <c r="K1731" s="25"/>
      <c r="L1731" s="28" t="s">
        <v>0</v>
      </c>
      <c r="M1731" s="29">
        <v>520</v>
      </c>
    </row>
    <row r="1732" spans="1:13" x14ac:dyDescent="0.2">
      <c r="A1732" s="579"/>
      <c r="B1732" s="58"/>
      <c r="C1732" s="58"/>
      <c r="D1732" s="58"/>
      <c r="E1732" s="58"/>
      <c r="F1732" s="58"/>
      <c r="G1732" s="59"/>
      <c r="H1732" s="60"/>
      <c r="I1732" s="61"/>
      <c r="J1732" s="30" t="s">
        <v>34</v>
      </c>
      <c r="K1732" s="28"/>
      <c r="L1732" s="28" t="s">
        <v>0</v>
      </c>
      <c r="M1732" s="31">
        <v>260</v>
      </c>
    </row>
    <row r="1733" spans="1:13" ht="23.25" thickBot="1" x14ac:dyDescent="0.25">
      <c r="A1733" s="580"/>
      <c r="B1733" s="43" t="s">
        <v>1660</v>
      </c>
      <c r="C1733" s="32" t="s">
        <v>1300</v>
      </c>
      <c r="D1733" s="33">
        <v>43036</v>
      </c>
      <c r="E1733" s="34" t="s">
        <v>37</v>
      </c>
      <c r="F1733" s="35" t="s">
        <v>1301</v>
      </c>
      <c r="G1733" s="36"/>
      <c r="H1733" s="37"/>
      <c r="I1733" s="38"/>
      <c r="J1733" s="39" t="s">
        <v>39</v>
      </c>
      <c r="K1733" s="42"/>
      <c r="L1733" s="40"/>
      <c r="M1733" s="41"/>
    </row>
    <row r="1734" spans="1:13" ht="22.5" x14ac:dyDescent="0.2">
      <c r="A1734" s="578">
        <v>399</v>
      </c>
      <c r="B1734" s="57" t="s">
        <v>20</v>
      </c>
      <c r="C1734" s="57" t="s">
        <v>21</v>
      </c>
      <c r="D1734" s="57" t="s">
        <v>22</v>
      </c>
      <c r="E1734" s="470" t="s">
        <v>23</v>
      </c>
      <c r="F1734" s="484"/>
      <c r="G1734" s="470" t="s">
        <v>14</v>
      </c>
      <c r="H1734" s="485"/>
      <c r="I1734" s="18"/>
      <c r="J1734" s="19"/>
      <c r="K1734" s="19"/>
      <c r="L1734" s="19"/>
      <c r="M1734" s="20"/>
    </row>
    <row r="1735" spans="1:13" ht="45" x14ac:dyDescent="0.2">
      <c r="A1735" s="579"/>
      <c r="B1735" s="21" t="s">
        <v>1302</v>
      </c>
      <c r="C1735" s="21" t="s">
        <v>1303</v>
      </c>
      <c r="D1735" s="22">
        <v>43085</v>
      </c>
      <c r="E1735" s="62"/>
      <c r="F1735" s="63" t="s">
        <v>461</v>
      </c>
      <c r="G1735" s="502" t="s">
        <v>379</v>
      </c>
      <c r="H1735" s="503"/>
      <c r="I1735" s="504"/>
      <c r="J1735" s="23" t="s">
        <v>28</v>
      </c>
      <c r="K1735" s="24"/>
      <c r="L1735" s="25" t="s">
        <v>0</v>
      </c>
      <c r="M1735" s="26">
        <v>963</v>
      </c>
    </row>
    <row r="1736" spans="1:13" x14ac:dyDescent="0.2">
      <c r="A1736" s="579"/>
      <c r="B1736" s="58" t="s">
        <v>29</v>
      </c>
      <c r="C1736" s="58" t="s">
        <v>30</v>
      </c>
      <c r="D1736" s="58" t="s">
        <v>31</v>
      </c>
      <c r="E1736" s="554" t="s">
        <v>32</v>
      </c>
      <c r="F1736" s="555"/>
      <c r="G1736" s="556"/>
      <c r="H1736" s="557"/>
      <c r="I1736" s="558"/>
      <c r="J1736" s="27" t="s">
        <v>33</v>
      </c>
      <c r="K1736" s="25"/>
      <c r="L1736" s="28" t="s">
        <v>0</v>
      </c>
      <c r="M1736" s="29">
        <v>2764.81</v>
      </c>
    </row>
    <row r="1737" spans="1:13" ht="13.5" thickBot="1" x14ac:dyDescent="0.25">
      <c r="A1737" s="579"/>
      <c r="B1737" s="58"/>
      <c r="C1737" s="58"/>
      <c r="D1737" s="58"/>
      <c r="E1737" s="58"/>
      <c r="F1737" s="58"/>
      <c r="G1737" s="59"/>
      <c r="H1737" s="60"/>
      <c r="I1737" s="61"/>
      <c r="J1737" s="30" t="s">
        <v>34</v>
      </c>
      <c r="K1737" s="28"/>
      <c r="L1737" s="40" t="s">
        <v>0</v>
      </c>
      <c r="M1737" s="41">
        <v>204</v>
      </c>
    </row>
    <row r="1738" spans="1:13" ht="23.25" thickBot="1" x14ac:dyDescent="0.25">
      <c r="A1738" s="580"/>
      <c r="B1738" s="43" t="s">
        <v>1616</v>
      </c>
      <c r="C1738" s="32" t="s">
        <v>379</v>
      </c>
      <c r="D1738" s="33">
        <v>43089</v>
      </c>
      <c r="E1738" s="34" t="s">
        <v>37</v>
      </c>
      <c r="F1738" s="35" t="s">
        <v>1304</v>
      </c>
      <c r="G1738" s="36"/>
      <c r="H1738" s="37"/>
      <c r="I1738" s="38"/>
      <c r="J1738" s="39" t="s">
        <v>39</v>
      </c>
      <c r="K1738" s="42"/>
      <c r="L1738" s="40"/>
      <c r="M1738" s="41"/>
    </row>
    <row r="1739" spans="1:13" ht="22.5" x14ac:dyDescent="0.2">
      <c r="A1739" s="578">
        <v>400</v>
      </c>
      <c r="B1739" s="57" t="s">
        <v>20</v>
      </c>
      <c r="C1739" s="57" t="s">
        <v>21</v>
      </c>
      <c r="D1739" s="57" t="s">
        <v>22</v>
      </c>
      <c r="E1739" s="470" t="s">
        <v>23</v>
      </c>
      <c r="F1739" s="484"/>
      <c r="G1739" s="470" t="s">
        <v>14</v>
      </c>
      <c r="H1739" s="485"/>
      <c r="I1739" s="18"/>
      <c r="J1739" s="19"/>
      <c r="K1739" s="19"/>
      <c r="L1739" s="19"/>
      <c r="M1739" s="20"/>
    </row>
    <row r="1740" spans="1:13" ht="56.25" customHeight="1" x14ac:dyDescent="0.2">
      <c r="A1740" s="579"/>
      <c r="B1740" s="21" t="s">
        <v>1305</v>
      </c>
      <c r="C1740" s="21" t="s">
        <v>1306</v>
      </c>
      <c r="D1740" s="22">
        <v>43080</v>
      </c>
      <c r="E1740" s="62"/>
      <c r="F1740" s="63" t="s">
        <v>908</v>
      </c>
      <c r="G1740" s="502" t="s">
        <v>1307</v>
      </c>
      <c r="H1740" s="503"/>
      <c r="I1740" s="504"/>
      <c r="J1740" s="23" t="s">
        <v>28</v>
      </c>
      <c r="K1740" s="24"/>
      <c r="L1740" s="25" t="s">
        <v>0</v>
      </c>
      <c r="M1740" s="26">
        <v>892</v>
      </c>
    </row>
    <row r="1741" spans="1:13" x14ac:dyDescent="0.2">
      <c r="A1741" s="579"/>
      <c r="B1741" s="58" t="s">
        <v>29</v>
      </c>
      <c r="C1741" s="58" t="s">
        <v>30</v>
      </c>
      <c r="D1741" s="58" t="s">
        <v>31</v>
      </c>
      <c r="E1741" s="554" t="s">
        <v>32</v>
      </c>
      <c r="F1741" s="555"/>
      <c r="G1741" s="556"/>
      <c r="H1741" s="557"/>
      <c r="I1741" s="558"/>
      <c r="J1741" s="27" t="s">
        <v>33</v>
      </c>
      <c r="K1741" s="25"/>
      <c r="L1741" s="28" t="s">
        <v>0</v>
      </c>
      <c r="M1741" s="29">
        <v>950.84</v>
      </c>
    </row>
    <row r="1742" spans="1:13" x14ac:dyDescent="0.2">
      <c r="A1742" s="579"/>
      <c r="B1742" s="58"/>
      <c r="C1742" s="58"/>
      <c r="D1742" s="58"/>
      <c r="E1742" s="58"/>
      <c r="F1742" s="58"/>
      <c r="G1742" s="59"/>
      <c r="H1742" s="60"/>
      <c r="I1742" s="61"/>
      <c r="J1742" s="30" t="s">
        <v>34</v>
      </c>
      <c r="K1742" s="28"/>
      <c r="L1742" s="28"/>
      <c r="M1742" s="31"/>
    </row>
    <row r="1743" spans="1:13" ht="23.25" thickBot="1" x14ac:dyDescent="0.25">
      <c r="A1743" s="580"/>
      <c r="B1743" s="43" t="s">
        <v>1674</v>
      </c>
      <c r="C1743" s="32" t="s">
        <v>1307</v>
      </c>
      <c r="D1743" s="33">
        <v>43084</v>
      </c>
      <c r="E1743" s="34" t="s">
        <v>37</v>
      </c>
      <c r="F1743" s="35" t="s">
        <v>933</v>
      </c>
      <c r="G1743" s="36"/>
      <c r="H1743" s="37"/>
      <c r="I1743" s="38"/>
      <c r="J1743" s="39" t="s">
        <v>39</v>
      </c>
      <c r="K1743" s="42"/>
      <c r="L1743" s="40"/>
      <c r="M1743" s="41"/>
    </row>
    <row r="1744" spans="1:13" ht="22.5" x14ac:dyDescent="0.2">
      <c r="A1744" s="578">
        <v>401</v>
      </c>
      <c r="B1744" s="57" t="s">
        <v>20</v>
      </c>
      <c r="C1744" s="57" t="s">
        <v>21</v>
      </c>
      <c r="D1744" s="57" t="s">
        <v>22</v>
      </c>
      <c r="E1744" s="470" t="s">
        <v>23</v>
      </c>
      <c r="F1744" s="484"/>
      <c r="G1744" s="470" t="s">
        <v>14</v>
      </c>
      <c r="H1744" s="485"/>
      <c r="I1744" s="18"/>
      <c r="J1744" s="19"/>
      <c r="K1744" s="19"/>
      <c r="L1744" s="19"/>
      <c r="M1744" s="20"/>
    </row>
    <row r="1745" spans="1:13" ht="33.75" customHeight="1" x14ac:dyDescent="0.2">
      <c r="A1745" s="579"/>
      <c r="B1745" s="21" t="s">
        <v>1308</v>
      </c>
      <c r="C1745" s="21" t="s">
        <v>1309</v>
      </c>
      <c r="D1745" s="22">
        <v>43037</v>
      </c>
      <c r="E1745" s="62"/>
      <c r="F1745" s="63" t="s">
        <v>56</v>
      </c>
      <c r="G1745" s="502" t="s">
        <v>1142</v>
      </c>
      <c r="H1745" s="503"/>
      <c r="I1745" s="504"/>
      <c r="J1745" s="23" t="s">
        <v>28</v>
      </c>
      <c r="K1745" s="24"/>
      <c r="L1745" s="25" t="s">
        <v>0</v>
      </c>
      <c r="M1745" s="26">
        <v>250</v>
      </c>
    </row>
    <row r="1746" spans="1:13" x14ac:dyDescent="0.2">
      <c r="A1746" s="579"/>
      <c r="B1746" s="58" t="s">
        <v>29</v>
      </c>
      <c r="C1746" s="58" t="s">
        <v>30</v>
      </c>
      <c r="D1746" s="58" t="s">
        <v>31</v>
      </c>
      <c r="E1746" s="554" t="s">
        <v>32</v>
      </c>
      <c r="F1746" s="555"/>
      <c r="G1746" s="556"/>
      <c r="H1746" s="557"/>
      <c r="I1746" s="558"/>
      <c r="J1746" s="27" t="s">
        <v>33</v>
      </c>
      <c r="K1746" s="25"/>
      <c r="L1746" s="28" t="s">
        <v>0</v>
      </c>
      <c r="M1746" s="29">
        <v>366.4</v>
      </c>
    </row>
    <row r="1747" spans="1:13" x14ac:dyDescent="0.2">
      <c r="A1747" s="579"/>
      <c r="B1747" s="58"/>
      <c r="C1747" s="58"/>
      <c r="D1747" s="58"/>
      <c r="E1747" s="58"/>
      <c r="F1747" s="58"/>
      <c r="G1747" s="59"/>
      <c r="H1747" s="60"/>
      <c r="I1747" s="61"/>
      <c r="J1747" s="30" t="s">
        <v>34</v>
      </c>
      <c r="K1747" s="28"/>
      <c r="L1747" s="28" t="s">
        <v>0</v>
      </c>
      <c r="M1747" s="31"/>
    </row>
    <row r="1748" spans="1:13" ht="23.25" thickBot="1" x14ac:dyDescent="0.25">
      <c r="A1748" s="580"/>
      <c r="B1748" s="43" t="s">
        <v>1674</v>
      </c>
      <c r="C1748" s="32" t="s">
        <v>1142</v>
      </c>
      <c r="D1748" s="33">
        <v>43038</v>
      </c>
      <c r="E1748" s="34" t="s">
        <v>37</v>
      </c>
      <c r="F1748" s="35" t="s">
        <v>1143</v>
      </c>
      <c r="G1748" s="36"/>
      <c r="H1748" s="37"/>
      <c r="I1748" s="38"/>
      <c r="J1748" s="39" t="s">
        <v>39</v>
      </c>
      <c r="K1748" s="42"/>
      <c r="L1748" s="40" t="s">
        <v>0</v>
      </c>
      <c r="M1748" s="41">
        <v>383.4</v>
      </c>
    </row>
    <row r="1749" spans="1:13" ht="22.5" x14ac:dyDescent="0.2">
      <c r="A1749" s="578">
        <v>402</v>
      </c>
      <c r="B1749" s="57" t="s">
        <v>20</v>
      </c>
      <c r="C1749" s="57" t="s">
        <v>21</v>
      </c>
      <c r="D1749" s="57" t="s">
        <v>22</v>
      </c>
      <c r="E1749" s="470" t="s">
        <v>23</v>
      </c>
      <c r="F1749" s="484"/>
      <c r="G1749" s="470" t="s">
        <v>14</v>
      </c>
      <c r="H1749" s="485"/>
      <c r="I1749" s="18"/>
      <c r="J1749" s="19"/>
      <c r="K1749" s="19"/>
      <c r="L1749" s="19"/>
      <c r="M1749" s="20"/>
    </row>
    <row r="1750" spans="1:13" ht="90" x14ac:dyDescent="0.2">
      <c r="A1750" s="579"/>
      <c r="B1750" s="21" t="s">
        <v>1310</v>
      </c>
      <c r="C1750" s="21" t="s">
        <v>1311</v>
      </c>
      <c r="D1750" s="22">
        <v>43071</v>
      </c>
      <c r="E1750" s="62"/>
      <c r="F1750" s="63" t="s">
        <v>1312</v>
      </c>
      <c r="G1750" s="502" t="s">
        <v>75</v>
      </c>
      <c r="H1750" s="503"/>
      <c r="I1750" s="504"/>
      <c r="J1750" s="23" t="s">
        <v>28</v>
      </c>
      <c r="K1750" s="24"/>
      <c r="L1750" s="25" t="s">
        <v>0</v>
      </c>
      <c r="M1750" s="26">
        <v>1589</v>
      </c>
    </row>
    <row r="1751" spans="1:13" x14ac:dyDescent="0.2">
      <c r="A1751" s="579"/>
      <c r="B1751" s="58" t="s">
        <v>29</v>
      </c>
      <c r="C1751" s="58" t="s">
        <v>30</v>
      </c>
      <c r="D1751" s="58" t="s">
        <v>31</v>
      </c>
      <c r="E1751" s="554" t="s">
        <v>32</v>
      </c>
      <c r="F1751" s="555"/>
      <c r="G1751" s="556"/>
      <c r="H1751" s="557"/>
      <c r="I1751" s="558"/>
      <c r="J1751" s="27" t="s">
        <v>33</v>
      </c>
      <c r="K1751" s="25"/>
      <c r="L1751" s="28" t="s">
        <v>0</v>
      </c>
      <c r="M1751" s="29">
        <v>2477.66</v>
      </c>
    </row>
    <row r="1752" spans="1:13" x14ac:dyDescent="0.2">
      <c r="A1752" s="579"/>
      <c r="B1752" s="58"/>
      <c r="C1752" s="58"/>
      <c r="D1752" s="58"/>
      <c r="E1752" s="58"/>
      <c r="F1752" s="58"/>
      <c r="G1752" s="59"/>
      <c r="H1752" s="60"/>
      <c r="I1752" s="61"/>
      <c r="J1752" s="30" t="s">
        <v>34</v>
      </c>
      <c r="K1752" s="28"/>
      <c r="L1752" s="28" t="s">
        <v>0</v>
      </c>
      <c r="M1752" s="31">
        <v>922.5</v>
      </c>
    </row>
    <row r="1753" spans="1:13" ht="23.25" thickBot="1" x14ac:dyDescent="0.25">
      <c r="A1753" s="580"/>
      <c r="B1753" s="43" t="s">
        <v>1688</v>
      </c>
      <c r="C1753" s="32" t="s">
        <v>75</v>
      </c>
      <c r="D1753" s="33">
        <v>43078</v>
      </c>
      <c r="E1753" s="34" t="s">
        <v>37</v>
      </c>
      <c r="F1753" s="35" t="s">
        <v>1313</v>
      </c>
      <c r="G1753" s="36"/>
      <c r="H1753" s="37"/>
      <c r="I1753" s="38"/>
      <c r="J1753" s="39" t="s">
        <v>39</v>
      </c>
      <c r="K1753" s="42"/>
      <c r="L1753" s="40"/>
      <c r="M1753" s="41"/>
    </row>
    <row r="1754" spans="1:13" ht="22.5" x14ac:dyDescent="0.2">
      <c r="A1754" s="578">
        <v>403</v>
      </c>
      <c r="B1754" s="57" t="s">
        <v>20</v>
      </c>
      <c r="C1754" s="57" t="s">
        <v>21</v>
      </c>
      <c r="D1754" s="57" t="s">
        <v>22</v>
      </c>
      <c r="E1754" s="470" t="s">
        <v>23</v>
      </c>
      <c r="F1754" s="484"/>
      <c r="G1754" s="470" t="s">
        <v>14</v>
      </c>
      <c r="H1754" s="485"/>
      <c r="I1754" s="18"/>
      <c r="J1754" s="19"/>
      <c r="K1754" s="19"/>
      <c r="L1754" s="19"/>
      <c r="M1754" s="20"/>
    </row>
    <row r="1755" spans="1:13" ht="56.25" customHeight="1" x14ac:dyDescent="0.2">
      <c r="A1755" s="579"/>
      <c r="B1755" s="21" t="s">
        <v>1310</v>
      </c>
      <c r="C1755" s="21" t="s">
        <v>1314</v>
      </c>
      <c r="D1755" s="22">
        <v>43081</v>
      </c>
      <c r="E1755" s="62"/>
      <c r="F1755" s="63" t="s">
        <v>461</v>
      </c>
      <c r="G1755" s="502" t="s">
        <v>379</v>
      </c>
      <c r="H1755" s="503"/>
      <c r="I1755" s="504"/>
      <c r="J1755" s="23" t="s">
        <v>28</v>
      </c>
      <c r="K1755" s="24"/>
      <c r="L1755" s="25" t="s">
        <v>0</v>
      </c>
      <c r="M1755" s="26">
        <v>1926</v>
      </c>
    </row>
    <row r="1756" spans="1:13" x14ac:dyDescent="0.2">
      <c r="A1756" s="579"/>
      <c r="B1756" s="58" t="s">
        <v>29</v>
      </c>
      <c r="C1756" s="58" t="s">
        <v>30</v>
      </c>
      <c r="D1756" s="58" t="s">
        <v>31</v>
      </c>
      <c r="E1756" s="554" t="s">
        <v>32</v>
      </c>
      <c r="F1756" s="555"/>
      <c r="G1756" s="556"/>
      <c r="H1756" s="557"/>
      <c r="I1756" s="558"/>
      <c r="J1756" s="27" t="s">
        <v>33</v>
      </c>
      <c r="K1756" s="25"/>
      <c r="L1756" s="28" t="s">
        <v>0</v>
      </c>
      <c r="M1756" s="29">
        <v>1013.33</v>
      </c>
    </row>
    <row r="1757" spans="1:13" ht="13.5" thickBot="1" x14ac:dyDescent="0.25">
      <c r="A1757" s="579"/>
      <c r="B1757" s="58"/>
      <c r="C1757" s="58"/>
      <c r="D1757" s="58"/>
      <c r="E1757" s="58"/>
      <c r="F1757" s="58"/>
      <c r="G1757" s="59"/>
      <c r="H1757" s="60"/>
      <c r="I1757" s="61"/>
      <c r="J1757" s="30" t="s">
        <v>34</v>
      </c>
      <c r="K1757" s="28"/>
      <c r="L1757" s="40" t="s">
        <v>0</v>
      </c>
      <c r="M1757" s="41">
        <v>600</v>
      </c>
    </row>
    <row r="1758" spans="1:13" ht="23.25" thickBot="1" x14ac:dyDescent="0.25">
      <c r="A1758" s="580"/>
      <c r="B1758" s="43" t="s">
        <v>1688</v>
      </c>
      <c r="C1758" s="32" t="s">
        <v>379</v>
      </c>
      <c r="D1758" s="33">
        <v>43089</v>
      </c>
      <c r="E1758" s="34" t="s">
        <v>37</v>
      </c>
      <c r="F1758" s="35" t="s">
        <v>1315</v>
      </c>
      <c r="G1758" s="36"/>
      <c r="H1758" s="37"/>
      <c r="I1758" s="38"/>
      <c r="J1758" s="39" t="s">
        <v>39</v>
      </c>
      <c r="K1758" s="42"/>
      <c r="L1758" s="40"/>
      <c r="M1758" s="41"/>
    </row>
    <row r="1759" spans="1:13" ht="22.5" x14ac:dyDescent="0.2">
      <c r="A1759" s="578">
        <v>404</v>
      </c>
      <c r="B1759" s="57" t="s">
        <v>20</v>
      </c>
      <c r="C1759" s="57" t="s">
        <v>21</v>
      </c>
      <c r="D1759" s="57" t="s">
        <v>22</v>
      </c>
      <c r="E1759" s="470" t="s">
        <v>23</v>
      </c>
      <c r="F1759" s="484"/>
      <c r="G1759" s="470" t="s">
        <v>14</v>
      </c>
      <c r="H1759" s="485"/>
      <c r="I1759" s="18"/>
      <c r="J1759" s="19"/>
      <c r="K1759" s="19"/>
      <c r="L1759" s="19"/>
      <c r="M1759" s="20"/>
    </row>
    <row r="1760" spans="1:13" ht="45" customHeight="1" x14ac:dyDescent="0.2">
      <c r="A1760" s="579"/>
      <c r="B1760" s="21" t="s">
        <v>1316</v>
      </c>
      <c r="C1760" s="21" t="s">
        <v>1317</v>
      </c>
      <c r="D1760" s="22">
        <v>43022</v>
      </c>
      <c r="E1760" s="62"/>
      <c r="F1760" s="63" t="s">
        <v>970</v>
      </c>
      <c r="G1760" s="502" t="s">
        <v>1318</v>
      </c>
      <c r="H1760" s="503"/>
      <c r="I1760" s="504"/>
      <c r="J1760" s="23" t="s">
        <v>28</v>
      </c>
      <c r="K1760" s="24"/>
      <c r="L1760" s="25" t="s">
        <v>0</v>
      </c>
      <c r="M1760" s="26">
        <v>1083</v>
      </c>
    </row>
    <row r="1761" spans="1:13" x14ac:dyDescent="0.2">
      <c r="A1761" s="579"/>
      <c r="B1761" s="58" t="s">
        <v>29</v>
      </c>
      <c r="C1761" s="58" t="s">
        <v>30</v>
      </c>
      <c r="D1761" s="58" t="s">
        <v>31</v>
      </c>
      <c r="E1761" s="554" t="s">
        <v>32</v>
      </c>
      <c r="F1761" s="555"/>
      <c r="G1761" s="556"/>
      <c r="H1761" s="557"/>
      <c r="I1761" s="558"/>
      <c r="J1761" s="27" t="s">
        <v>33</v>
      </c>
      <c r="K1761" s="25"/>
      <c r="L1761" s="28" t="s">
        <v>0</v>
      </c>
      <c r="M1761" s="29">
        <v>1906.09</v>
      </c>
    </row>
    <row r="1762" spans="1:13" ht="13.5" thickBot="1" x14ac:dyDescent="0.25">
      <c r="A1762" s="579"/>
      <c r="B1762" s="58"/>
      <c r="C1762" s="58"/>
      <c r="D1762" s="58"/>
      <c r="E1762" s="58"/>
      <c r="F1762" s="58"/>
      <c r="G1762" s="59"/>
      <c r="H1762" s="60"/>
      <c r="I1762" s="61"/>
      <c r="J1762" s="30" t="s">
        <v>34</v>
      </c>
      <c r="K1762" s="28"/>
      <c r="L1762" s="40" t="s">
        <v>0</v>
      </c>
      <c r="M1762" s="41">
        <v>378</v>
      </c>
    </row>
    <row r="1763" spans="1:13" ht="23.25" thickBot="1" x14ac:dyDescent="0.25">
      <c r="A1763" s="580"/>
      <c r="B1763" s="43" t="s">
        <v>1632</v>
      </c>
      <c r="C1763" s="32" t="s">
        <v>1318</v>
      </c>
      <c r="D1763" s="33">
        <v>43027</v>
      </c>
      <c r="E1763" s="34" t="s">
        <v>37</v>
      </c>
      <c r="F1763" s="35" t="s">
        <v>1000</v>
      </c>
      <c r="G1763" s="36"/>
      <c r="H1763" s="37"/>
      <c r="I1763" s="38"/>
      <c r="J1763" s="39" t="s">
        <v>39</v>
      </c>
      <c r="K1763" s="42"/>
      <c r="L1763" s="40"/>
      <c r="M1763" s="41"/>
    </row>
    <row r="1764" spans="1:13" ht="22.5" x14ac:dyDescent="0.2">
      <c r="A1764" s="578">
        <v>405</v>
      </c>
      <c r="B1764" s="57" t="s">
        <v>20</v>
      </c>
      <c r="C1764" s="57" t="s">
        <v>21</v>
      </c>
      <c r="D1764" s="57" t="s">
        <v>22</v>
      </c>
      <c r="E1764" s="470" t="s">
        <v>23</v>
      </c>
      <c r="F1764" s="484"/>
      <c r="G1764" s="470" t="s">
        <v>14</v>
      </c>
      <c r="H1764" s="485"/>
      <c r="I1764" s="18"/>
      <c r="J1764" s="19"/>
      <c r="K1764" s="19"/>
      <c r="L1764" s="19"/>
      <c r="M1764" s="20"/>
    </row>
    <row r="1765" spans="1:13" ht="22.5" customHeight="1" x14ac:dyDescent="0.2">
      <c r="A1765" s="579"/>
      <c r="B1765" s="21" t="s">
        <v>1319</v>
      </c>
      <c r="C1765" s="21" t="s">
        <v>1320</v>
      </c>
      <c r="D1765" s="22">
        <v>43037</v>
      </c>
      <c r="E1765" s="62"/>
      <c r="F1765" s="63" t="s">
        <v>47</v>
      </c>
      <c r="G1765" s="502" t="s">
        <v>1321</v>
      </c>
      <c r="H1765" s="503"/>
      <c r="I1765" s="504"/>
      <c r="J1765" s="23" t="s">
        <v>28</v>
      </c>
      <c r="K1765" s="24"/>
      <c r="L1765" s="25" t="s">
        <v>0</v>
      </c>
      <c r="M1765" s="26">
        <v>678</v>
      </c>
    </row>
    <row r="1766" spans="1:13" x14ac:dyDescent="0.2">
      <c r="A1766" s="579"/>
      <c r="B1766" s="58" t="s">
        <v>29</v>
      </c>
      <c r="C1766" s="58" t="s">
        <v>30</v>
      </c>
      <c r="D1766" s="58" t="s">
        <v>31</v>
      </c>
      <c r="E1766" s="554" t="s">
        <v>32</v>
      </c>
      <c r="F1766" s="555"/>
      <c r="G1766" s="556"/>
      <c r="H1766" s="557"/>
      <c r="I1766" s="558"/>
      <c r="J1766" s="27" t="s">
        <v>33</v>
      </c>
      <c r="K1766" s="25"/>
      <c r="L1766" s="28"/>
      <c r="M1766" s="29"/>
    </row>
    <row r="1767" spans="1:13" x14ac:dyDescent="0.2">
      <c r="A1767" s="579"/>
      <c r="B1767" s="58"/>
      <c r="C1767" s="58"/>
      <c r="D1767" s="58"/>
      <c r="E1767" s="58"/>
      <c r="F1767" s="58"/>
      <c r="G1767" s="59"/>
      <c r="H1767" s="60"/>
      <c r="I1767" s="61"/>
      <c r="J1767" s="30" t="s">
        <v>34</v>
      </c>
      <c r="K1767" s="28"/>
      <c r="L1767" s="28"/>
      <c r="M1767" s="31"/>
    </row>
    <row r="1768" spans="1:13" ht="23.25" thickBot="1" x14ac:dyDescent="0.25">
      <c r="A1768" s="580"/>
      <c r="B1768" s="43" t="s">
        <v>1607</v>
      </c>
      <c r="C1768" s="32" t="s">
        <v>1321</v>
      </c>
      <c r="D1768" s="33">
        <v>43040</v>
      </c>
      <c r="E1768" s="34" t="s">
        <v>37</v>
      </c>
      <c r="F1768" s="35" t="s">
        <v>994</v>
      </c>
      <c r="G1768" s="36"/>
      <c r="H1768" s="37"/>
      <c r="I1768" s="38"/>
      <c r="J1768" s="39" t="s">
        <v>1705</v>
      </c>
      <c r="K1768" s="42"/>
      <c r="L1768" s="40" t="s">
        <v>0</v>
      </c>
      <c r="M1768" s="41">
        <v>999</v>
      </c>
    </row>
    <row r="1769" spans="1:13" ht="22.5" x14ac:dyDescent="0.2">
      <c r="A1769" s="578">
        <v>406</v>
      </c>
      <c r="B1769" s="57" t="s">
        <v>20</v>
      </c>
      <c r="C1769" s="57" t="s">
        <v>21</v>
      </c>
      <c r="D1769" s="57" t="s">
        <v>22</v>
      </c>
      <c r="E1769" s="470" t="s">
        <v>23</v>
      </c>
      <c r="F1769" s="484"/>
      <c r="G1769" s="470" t="s">
        <v>14</v>
      </c>
      <c r="H1769" s="485"/>
      <c r="I1769" s="18"/>
      <c r="J1769" s="19"/>
      <c r="K1769" s="19"/>
      <c r="L1769" s="19"/>
      <c r="M1769" s="20"/>
    </row>
    <row r="1770" spans="1:13" ht="45" customHeight="1" x14ac:dyDescent="0.2">
      <c r="A1770" s="579"/>
      <c r="B1770" s="21" t="s">
        <v>1322</v>
      </c>
      <c r="C1770" s="21" t="s">
        <v>1317</v>
      </c>
      <c r="D1770" s="22">
        <v>43022</v>
      </c>
      <c r="E1770" s="62"/>
      <c r="F1770" s="63" t="s">
        <v>970</v>
      </c>
      <c r="G1770" s="502" t="s">
        <v>1318</v>
      </c>
      <c r="H1770" s="503"/>
      <c r="I1770" s="504"/>
      <c r="J1770" s="23" t="s">
        <v>28</v>
      </c>
      <c r="K1770" s="24"/>
      <c r="L1770" s="25" t="s">
        <v>0</v>
      </c>
      <c r="M1770" s="26">
        <v>1083</v>
      </c>
    </row>
    <row r="1771" spans="1:13" x14ac:dyDescent="0.2">
      <c r="A1771" s="579"/>
      <c r="B1771" s="58" t="s">
        <v>29</v>
      </c>
      <c r="C1771" s="58" t="s">
        <v>30</v>
      </c>
      <c r="D1771" s="58" t="s">
        <v>31</v>
      </c>
      <c r="E1771" s="554" t="s">
        <v>32</v>
      </c>
      <c r="F1771" s="555"/>
      <c r="G1771" s="556"/>
      <c r="H1771" s="557"/>
      <c r="I1771" s="558"/>
      <c r="J1771" s="27" t="s">
        <v>33</v>
      </c>
      <c r="K1771" s="25"/>
      <c r="L1771" s="28" t="s">
        <v>0</v>
      </c>
      <c r="M1771" s="29">
        <v>1947.23</v>
      </c>
    </row>
    <row r="1772" spans="1:13" ht="13.5" thickBot="1" x14ac:dyDescent="0.25">
      <c r="A1772" s="579"/>
      <c r="B1772" s="58"/>
      <c r="C1772" s="58"/>
      <c r="D1772" s="58"/>
      <c r="E1772" s="58"/>
      <c r="F1772" s="58"/>
      <c r="G1772" s="59"/>
      <c r="H1772" s="60"/>
      <c r="I1772" s="61"/>
      <c r="J1772" s="30" t="s">
        <v>34</v>
      </c>
      <c r="K1772" s="28"/>
      <c r="L1772" s="40" t="s">
        <v>0</v>
      </c>
      <c r="M1772" s="41">
        <v>378</v>
      </c>
    </row>
    <row r="1773" spans="1:13" ht="23.25" thickBot="1" x14ac:dyDescent="0.25">
      <c r="A1773" s="580"/>
      <c r="B1773" s="43" t="s">
        <v>1674</v>
      </c>
      <c r="C1773" s="32" t="s">
        <v>1318</v>
      </c>
      <c r="D1773" s="33">
        <v>43027</v>
      </c>
      <c r="E1773" s="34" t="s">
        <v>37</v>
      </c>
      <c r="F1773" s="35" t="s">
        <v>1000</v>
      </c>
      <c r="G1773" s="36"/>
      <c r="H1773" s="37"/>
      <c r="I1773" s="38"/>
      <c r="J1773" s="39" t="s">
        <v>39</v>
      </c>
      <c r="K1773" s="42"/>
      <c r="L1773" s="40"/>
      <c r="M1773" s="41"/>
    </row>
    <row r="1774" spans="1:13" ht="22.5" x14ac:dyDescent="0.2">
      <c r="A1774" s="578">
        <v>407</v>
      </c>
      <c r="B1774" s="57" t="s">
        <v>20</v>
      </c>
      <c r="C1774" s="57" t="s">
        <v>21</v>
      </c>
      <c r="D1774" s="57" t="s">
        <v>22</v>
      </c>
      <c r="E1774" s="470" t="s">
        <v>23</v>
      </c>
      <c r="F1774" s="484"/>
      <c r="G1774" s="470" t="s">
        <v>14</v>
      </c>
      <c r="H1774" s="485"/>
      <c r="I1774" s="18"/>
      <c r="J1774" s="19"/>
      <c r="K1774" s="19"/>
      <c r="L1774" s="19"/>
      <c r="M1774" s="20"/>
    </row>
    <row r="1775" spans="1:13" ht="67.5" customHeight="1" x14ac:dyDescent="0.2">
      <c r="A1775" s="579"/>
      <c r="B1775" s="21" t="s">
        <v>1323</v>
      </c>
      <c r="C1775" s="21" t="s">
        <v>1324</v>
      </c>
      <c r="D1775" s="22">
        <v>43171</v>
      </c>
      <c r="E1775" s="62"/>
      <c r="F1775" s="63" t="s">
        <v>1325</v>
      </c>
      <c r="G1775" s="502" t="s">
        <v>75</v>
      </c>
      <c r="H1775" s="503"/>
      <c r="I1775" s="504"/>
      <c r="J1775" s="23" t="s">
        <v>28</v>
      </c>
      <c r="K1775" s="24"/>
      <c r="L1775" s="25" t="s">
        <v>0</v>
      </c>
      <c r="M1775" s="26">
        <v>690</v>
      </c>
    </row>
    <row r="1776" spans="1:13" x14ac:dyDescent="0.2">
      <c r="A1776" s="579"/>
      <c r="B1776" s="58" t="s">
        <v>29</v>
      </c>
      <c r="C1776" s="58" t="s">
        <v>30</v>
      </c>
      <c r="D1776" s="58" t="s">
        <v>31</v>
      </c>
      <c r="E1776" s="554" t="s">
        <v>32</v>
      </c>
      <c r="F1776" s="555"/>
      <c r="G1776" s="556"/>
      <c r="H1776" s="557"/>
      <c r="I1776" s="558"/>
      <c r="J1776" s="27" t="s">
        <v>33</v>
      </c>
      <c r="K1776" s="25"/>
      <c r="L1776" s="28" t="s">
        <v>0</v>
      </c>
      <c r="M1776" s="29">
        <v>640.16</v>
      </c>
    </row>
    <row r="1777" spans="1:13" x14ac:dyDescent="0.2">
      <c r="A1777" s="579"/>
      <c r="B1777" s="58"/>
      <c r="C1777" s="58"/>
      <c r="D1777" s="58"/>
      <c r="E1777" s="58"/>
      <c r="F1777" s="58"/>
      <c r="G1777" s="59"/>
      <c r="H1777" s="60"/>
      <c r="I1777" s="61"/>
      <c r="J1777" s="30" t="s">
        <v>34</v>
      </c>
      <c r="K1777" s="28"/>
      <c r="L1777" s="28" t="s">
        <v>0</v>
      </c>
      <c r="M1777" s="31">
        <v>500.5</v>
      </c>
    </row>
    <row r="1778" spans="1:13" ht="23.25" thickBot="1" x14ac:dyDescent="0.25">
      <c r="A1778" s="580"/>
      <c r="B1778" s="43" t="s">
        <v>1689</v>
      </c>
      <c r="C1778" s="32" t="s">
        <v>75</v>
      </c>
      <c r="D1778" s="33">
        <v>43176</v>
      </c>
      <c r="E1778" s="34" t="s">
        <v>37</v>
      </c>
      <c r="F1778" s="35" t="s">
        <v>992</v>
      </c>
      <c r="G1778" s="36"/>
      <c r="H1778" s="37"/>
      <c r="I1778" s="38"/>
      <c r="J1778" s="39" t="s">
        <v>39</v>
      </c>
      <c r="K1778" s="42"/>
      <c r="L1778" s="40"/>
      <c r="M1778" s="41"/>
    </row>
    <row r="1779" spans="1:13" ht="22.5" x14ac:dyDescent="0.2">
      <c r="A1779" s="578">
        <v>408</v>
      </c>
      <c r="B1779" s="57" t="s">
        <v>20</v>
      </c>
      <c r="C1779" s="57" t="s">
        <v>21</v>
      </c>
      <c r="D1779" s="57" t="s">
        <v>22</v>
      </c>
      <c r="E1779" s="470" t="s">
        <v>23</v>
      </c>
      <c r="F1779" s="484"/>
      <c r="G1779" s="470" t="s">
        <v>14</v>
      </c>
      <c r="H1779" s="485"/>
      <c r="I1779" s="18"/>
      <c r="J1779" s="19"/>
      <c r="K1779" s="19"/>
      <c r="L1779" s="19"/>
      <c r="M1779" s="20"/>
    </row>
    <row r="1780" spans="1:13" ht="56.25" x14ac:dyDescent="0.2">
      <c r="A1780" s="579"/>
      <c r="B1780" s="21" t="s">
        <v>1323</v>
      </c>
      <c r="C1780" s="21" t="s">
        <v>1326</v>
      </c>
      <c r="D1780" s="22">
        <v>43176</v>
      </c>
      <c r="E1780" s="62"/>
      <c r="F1780" s="63" t="s">
        <v>461</v>
      </c>
      <c r="G1780" s="502" t="s">
        <v>379</v>
      </c>
      <c r="H1780" s="503"/>
      <c r="I1780" s="504"/>
      <c r="J1780" s="23" t="s">
        <v>28</v>
      </c>
      <c r="K1780" s="24"/>
      <c r="L1780" s="25" t="s">
        <v>0</v>
      </c>
      <c r="M1780" s="26">
        <v>1336</v>
      </c>
    </row>
    <row r="1781" spans="1:13" x14ac:dyDescent="0.2">
      <c r="A1781" s="579"/>
      <c r="B1781" s="58" t="s">
        <v>29</v>
      </c>
      <c r="C1781" s="58" t="s">
        <v>30</v>
      </c>
      <c r="D1781" s="58" t="s">
        <v>31</v>
      </c>
      <c r="E1781" s="554" t="s">
        <v>32</v>
      </c>
      <c r="F1781" s="555"/>
      <c r="G1781" s="556"/>
      <c r="H1781" s="557"/>
      <c r="I1781" s="558"/>
      <c r="J1781" s="27" t="s">
        <v>33</v>
      </c>
      <c r="K1781" s="25"/>
      <c r="L1781" s="28" t="s">
        <v>0</v>
      </c>
      <c r="M1781" s="29">
        <v>1943.59</v>
      </c>
    </row>
    <row r="1782" spans="1:13" ht="13.5" thickBot="1" x14ac:dyDescent="0.25">
      <c r="A1782" s="579"/>
      <c r="B1782" s="58"/>
      <c r="C1782" s="58"/>
      <c r="D1782" s="58"/>
      <c r="E1782" s="58"/>
      <c r="F1782" s="58"/>
      <c r="G1782" s="59"/>
      <c r="H1782" s="60"/>
      <c r="I1782" s="61"/>
      <c r="J1782" s="30" t="s">
        <v>34</v>
      </c>
      <c r="K1782" s="28"/>
      <c r="L1782" s="40" t="s">
        <v>0</v>
      </c>
      <c r="M1782" s="41">
        <v>520</v>
      </c>
    </row>
    <row r="1783" spans="1:13" ht="23.25" thickBot="1" x14ac:dyDescent="0.25">
      <c r="A1783" s="580"/>
      <c r="B1783" s="43" t="s">
        <v>1689</v>
      </c>
      <c r="C1783" s="32" t="s">
        <v>379</v>
      </c>
      <c r="D1783" s="33">
        <v>43181</v>
      </c>
      <c r="E1783" s="34" t="s">
        <v>37</v>
      </c>
      <c r="F1783" s="35" t="s">
        <v>1327</v>
      </c>
      <c r="G1783" s="36"/>
      <c r="H1783" s="37"/>
      <c r="I1783" s="38"/>
      <c r="J1783" s="39" t="s">
        <v>39</v>
      </c>
      <c r="K1783" s="42"/>
      <c r="L1783" s="40"/>
      <c r="M1783" s="41"/>
    </row>
    <row r="1784" spans="1:13" ht="22.5" x14ac:dyDescent="0.2">
      <c r="A1784" s="578">
        <v>409</v>
      </c>
      <c r="B1784" s="57" t="s">
        <v>20</v>
      </c>
      <c r="C1784" s="57" t="s">
        <v>21</v>
      </c>
      <c r="D1784" s="57" t="s">
        <v>22</v>
      </c>
      <c r="E1784" s="470" t="s">
        <v>23</v>
      </c>
      <c r="F1784" s="484"/>
      <c r="G1784" s="470" t="s">
        <v>14</v>
      </c>
      <c r="H1784" s="485"/>
      <c r="I1784" s="18"/>
      <c r="J1784" s="19"/>
      <c r="K1784" s="19"/>
      <c r="L1784" s="19"/>
      <c r="M1784" s="20"/>
    </row>
    <row r="1785" spans="1:13" ht="56.25" x14ac:dyDescent="0.2">
      <c r="A1785" s="579"/>
      <c r="B1785" s="21" t="s">
        <v>1328</v>
      </c>
      <c r="C1785" s="21" t="s">
        <v>1329</v>
      </c>
      <c r="D1785" s="22">
        <v>43047</v>
      </c>
      <c r="E1785" s="62"/>
      <c r="F1785" s="63" t="s">
        <v>196</v>
      </c>
      <c r="G1785" s="502" t="s">
        <v>1330</v>
      </c>
      <c r="H1785" s="503"/>
      <c r="I1785" s="504"/>
      <c r="J1785" s="23" t="s">
        <v>28</v>
      </c>
      <c r="K1785" s="24"/>
      <c r="L1785" s="25" t="s">
        <v>0</v>
      </c>
      <c r="M1785" s="26">
        <v>320</v>
      </c>
    </row>
    <row r="1786" spans="1:13" x14ac:dyDescent="0.2">
      <c r="A1786" s="579"/>
      <c r="B1786" s="58" t="s">
        <v>29</v>
      </c>
      <c r="C1786" s="58" t="s">
        <v>30</v>
      </c>
      <c r="D1786" s="58" t="s">
        <v>31</v>
      </c>
      <c r="E1786" s="554" t="s">
        <v>32</v>
      </c>
      <c r="F1786" s="555"/>
      <c r="G1786" s="556"/>
      <c r="H1786" s="557"/>
      <c r="I1786" s="558"/>
      <c r="J1786" s="27" t="s">
        <v>33</v>
      </c>
      <c r="K1786" s="25"/>
      <c r="L1786" s="28" t="s">
        <v>0</v>
      </c>
      <c r="M1786" s="29">
        <v>511.83</v>
      </c>
    </row>
    <row r="1787" spans="1:13" x14ac:dyDescent="0.2">
      <c r="A1787" s="579"/>
      <c r="B1787" s="58"/>
      <c r="C1787" s="58"/>
      <c r="D1787" s="58"/>
      <c r="E1787" s="58"/>
      <c r="F1787" s="58"/>
      <c r="G1787" s="59"/>
      <c r="H1787" s="60"/>
      <c r="I1787" s="61"/>
      <c r="J1787" s="30" t="s">
        <v>34</v>
      </c>
      <c r="K1787" s="28"/>
      <c r="L1787" s="28" t="s">
        <v>0</v>
      </c>
      <c r="M1787" s="31">
        <v>128</v>
      </c>
    </row>
    <row r="1788" spans="1:13" ht="23.25" thickBot="1" x14ac:dyDescent="0.25">
      <c r="A1788" s="580"/>
      <c r="B1788" s="43" t="s">
        <v>1608</v>
      </c>
      <c r="C1788" s="32" t="s">
        <v>1330</v>
      </c>
      <c r="D1788" s="33">
        <v>43050</v>
      </c>
      <c r="E1788" s="34" t="s">
        <v>37</v>
      </c>
      <c r="F1788" s="35" t="s">
        <v>1331</v>
      </c>
      <c r="G1788" s="36"/>
      <c r="H1788" s="37"/>
      <c r="I1788" s="38"/>
      <c r="J1788" s="39" t="s">
        <v>39</v>
      </c>
      <c r="K1788" s="42"/>
      <c r="L1788" s="40"/>
      <c r="M1788" s="41"/>
    </row>
    <row r="1789" spans="1:13" ht="22.5" x14ac:dyDescent="0.2">
      <c r="A1789" s="578">
        <v>410</v>
      </c>
      <c r="B1789" s="57" t="s">
        <v>20</v>
      </c>
      <c r="C1789" s="57" t="s">
        <v>21</v>
      </c>
      <c r="D1789" s="57" t="s">
        <v>22</v>
      </c>
      <c r="E1789" s="470" t="s">
        <v>23</v>
      </c>
      <c r="F1789" s="484"/>
      <c r="G1789" s="470" t="s">
        <v>14</v>
      </c>
      <c r="H1789" s="485"/>
      <c r="I1789" s="18"/>
      <c r="J1789" s="19"/>
      <c r="K1789" s="19"/>
      <c r="L1789" s="19"/>
      <c r="M1789" s="20"/>
    </row>
    <row r="1790" spans="1:13" ht="45" customHeight="1" x14ac:dyDescent="0.2">
      <c r="A1790" s="579"/>
      <c r="B1790" s="21" t="s">
        <v>1332</v>
      </c>
      <c r="C1790" s="21" t="s">
        <v>1333</v>
      </c>
      <c r="D1790" s="22">
        <v>43071</v>
      </c>
      <c r="E1790" s="62"/>
      <c r="F1790" s="63" t="s">
        <v>970</v>
      </c>
      <c r="G1790" s="502" t="s">
        <v>75</v>
      </c>
      <c r="H1790" s="503"/>
      <c r="I1790" s="504"/>
      <c r="J1790" s="23" t="s">
        <v>28</v>
      </c>
      <c r="K1790" s="24"/>
      <c r="L1790" s="25" t="s">
        <v>0</v>
      </c>
      <c r="M1790" s="26">
        <v>1805</v>
      </c>
    </row>
    <row r="1791" spans="1:13" x14ac:dyDescent="0.2">
      <c r="A1791" s="579"/>
      <c r="B1791" s="58" t="s">
        <v>29</v>
      </c>
      <c r="C1791" s="58" t="s">
        <v>30</v>
      </c>
      <c r="D1791" s="58" t="s">
        <v>31</v>
      </c>
      <c r="E1791" s="554" t="s">
        <v>32</v>
      </c>
      <c r="F1791" s="555"/>
      <c r="G1791" s="556"/>
      <c r="H1791" s="557"/>
      <c r="I1791" s="558"/>
      <c r="J1791" s="27" t="s">
        <v>33</v>
      </c>
      <c r="K1791" s="25"/>
      <c r="L1791" s="28" t="s">
        <v>0</v>
      </c>
      <c r="M1791" s="29">
        <v>1437.56</v>
      </c>
    </row>
    <row r="1792" spans="1:13" ht="13.5" thickBot="1" x14ac:dyDescent="0.25">
      <c r="A1792" s="579"/>
      <c r="B1792" s="58"/>
      <c r="C1792" s="58"/>
      <c r="D1792" s="58"/>
      <c r="E1792" s="58"/>
      <c r="F1792" s="58"/>
      <c r="G1792" s="59"/>
      <c r="H1792" s="60"/>
      <c r="I1792" s="61"/>
      <c r="J1792" s="30" t="s">
        <v>34</v>
      </c>
      <c r="K1792" s="28"/>
      <c r="L1792" s="40" t="s">
        <v>0</v>
      </c>
      <c r="M1792" s="41">
        <v>630</v>
      </c>
    </row>
    <row r="1793" spans="1:13" ht="23.25" thickBot="1" x14ac:dyDescent="0.25">
      <c r="A1793" s="580"/>
      <c r="B1793" s="43" t="s">
        <v>1653</v>
      </c>
      <c r="C1793" s="32" t="s">
        <v>75</v>
      </c>
      <c r="D1793" s="33">
        <v>43078</v>
      </c>
      <c r="E1793" s="34" t="s">
        <v>37</v>
      </c>
      <c r="F1793" s="35" t="s">
        <v>1313</v>
      </c>
      <c r="G1793" s="36"/>
      <c r="H1793" s="37"/>
      <c r="I1793" s="38"/>
      <c r="J1793" s="39" t="s">
        <v>39</v>
      </c>
      <c r="K1793" s="42"/>
      <c r="L1793" s="40"/>
      <c r="M1793" s="41"/>
    </row>
    <row r="1794" spans="1:13" ht="22.5" x14ac:dyDescent="0.2">
      <c r="A1794" s="578">
        <v>411</v>
      </c>
      <c r="B1794" s="57" t="s">
        <v>20</v>
      </c>
      <c r="C1794" s="57" t="s">
        <v>21</v>
      </c>
      <c r="D1794" s="57" t="s">
        <v>22</v>
      </c>
      <c r="E1794" s="470" t="s">
        <v>23</v>
      </c>
      <c r="F1794" s="484"/>
      <c r="G1794" s="470" t="s">
        <v>14</v>
      </c>
      <c r="H1794" s="485"/>
      <c r="I1794" s="18"/>
      <c r="J1794" s="19"/>
      <c r="K1794" s="19"/>
      <c r="L1794" s="19"/>
      <c r="M1794" s="20"/>
    </row>
    <row r="1795" spans="1:13" ht="33.75" x14ac:dyDescent="0.2">
      <c r="A1795" s="579"/>
      <c r="B1795" s="21" t="s">
        <v>1334</v>
      </c>
      <c r="C1795" s="21" t="s">
        <v>1335</v>
      </c>
      <c r="D1795" s="22">
        <v>43074</v>
      </c>
      <c r="E1795" s="62"/>
      <c r="F1795" s="63" t="s">
        <v>1336</v>
      </c>
      <c r="G1795" s="502" t="s">
        <v>1337</v>
      </c>
      <c r="H1795" s="503"/>
      <c r="I1795" s="504"/>
      <c r="J1795" s="23" t="s">
        <v>28</v>
      </c>
      <c r="K1795" s="24"/>
      <c r="L1795" s="25" t="s">
        <v>0</v>
      </c>
      <c r="M1795" s="26">
        <v>122</v>
      </c>
    </row>
    <row r="1796" spans="1:13" x14ac:dyDescent="0.2">
      <c r="A1796" s="579"/>
      <c r="B1796" s="58" t="s">
        <v>29</v>
      </c>
      <c r="C1796" s="58" t="s">
        <v>30</v>
      </c>
      <c r="D1796" s="58" t="s">
        <v>31</v>
      </c>
      <c r="E1796" s="554" t="s">
        <v>32</v>
      </c>
      <c r="F1796" s="555"/>
      <c r="G1796" s="556"/>
      <c r="H1796" s="557"/>
      <c r="I1796" s="558"/>
      <c r="J1796" s="27" t="s">
        <v>33</v>
      </c>
      <c r="K1796" s="25"/>
      <c r="L1796" s="28" t="s">
        <v>0</v>
      </c>
      <c r="M1796" s="29">
        <v>421.92</v>
      </c>
    </row>
    <row r="1797" spans="1:13" x14ac:dyDescent="0.2">
      <c r="A1797" s="579"/>
      <c r="B1797" s="58"/>
      <c r="C1797" s="58"/>
      <c r="D1797" s="58"/>
      <c r="E1797" s="58"/>
      <c r="F1797" s="58"/>
      <c r="G1797" s="59"/>
      <c r="H1797" s="60"/>
      <c r="I1797" s="61"/>
      <c r="J1797" s="30" t="s">
        <v>34</v>
      </c>
      <c r="K1797" s="28"/>
      <c r="L1797" s="28" t="s">
        <v>0</v>
      </c>
      <c r="M1797" s="31">
        <v>43</v>
      </c>
    </row>
    <row r="1798" spans="1:13" ht="23.25" thickBot="1" x14ac:dyDescent="0.25">
      <c r="A1798" s="580"/>
      <c r="B1798" s="43" t="s">
        <v>1690</v>
      </c>
      <c r="C1798" s="32" t="s">
        <v>1337</v>
      </c>
      <c r="D1798" s="33">
        <v>43075</v>
      </c>
      <c r="E1798" s="34" t="s">
        <v>37</v>
      </c>
      <c r="F1798" s="35" t="s">
        <v>283</v>
      </c>
      <c r="G1798" s="36"/>
      <c r="H1798" s="37"/>
      <c r="I1798" s="38"/>
      <c r="J1798" s="39" t="s">
        <v>39</v>
      </c>
      <c r="K1798" s="42"/>
      <c r="L1798" s="40"/>
      <c r="M1798" s="41"/>
    </row>
    <row r="1799" spans="1:13" ht="22.5" x14ac:dyDescent="0.2">
      <c r="A1799" s="578">
        <v>412</v>
      </c>
      <c r="B1799" s="57" t="s">
        <v>20</v>
      </c>
      <c r="C1799" s="57" t="s">
        <v>21</v>
      </c>
      <c r="D1799" s="57" t="s">
        <v>22</v>
      </c>
      <c r="E1799" s="470" t="s">
        <v>23</v>
      </c>
      <c r="F1799" s="484"/>
      <c r="G1799" s="470" t="s">
        <v>14</v>
      </c>
      <c r="H1799" s="485"/>
      <c r="I1799" s="18"/>
      <c r="J1799" s="19"/>
      <c r="K1799" s="19"/>
      <c r="L1799" s="19"/>
      <c r="M1799" s="20"/>
    </row>
    <row r="1800" spans="1:13" ht="33.75" customHeight="1" x14ac:dyDescent="0.2">
      <c r="A1800" s="579"/>
      <c r="B1800" s="21" t="s">
        <v>1338</v>
      </c>
      <c r="C1800" s="21" t="s">
        <v>1339</v>
      </c>
      <c r="D1800" s="22">
        <v>43135</v>
      </c>
      <c r="E1800" s="62"/>
      <c r="F1800" s="63" t="s">
        <v>1340</v>
      </c>
      <c r="G1800" s="502" t="s">
        <v>988</v>
      </c>
      <c r="H1800" s="503"/>
      <c r="I1800" s="504"/>
      <c r="J1800" s="23" t="s">
        <v>28</v>
      </c>
      <c r="K1800" s="24"/>
      <c r="L1800" s="25" t="s">
        <v>0</v>
      </c>
      <c r="M1800" s="26">
        <v>186</v>
      </c>
    </row>
    <row r="1801" spans="1:13" x14ac:dyDescent="0.2">
      <c r="A1801" s="579"/>
      <c r="B1801" s="58" t="s">
        <v>29</v>
      </c>
      <c r="C1801" s="58" t="s">
        <v>30</v>
      </c>
      <c r="D1801" s="58" t="s">
        <v>31</v>
      </c>
      <c r="E1801" s="554" t="s">
        <v>32</v>
      </c>
      <c r="F1801" s="555"/>
      <c r="G1801" s="556"/>
      <c r="H1801" s="557"/>
      <c r="I1801" s="558"/>
      <c r="J1801" s="27" t="s">
        <v>33</v>
      </c>
      <c r="K1801" s="25"/>
      <c r="L1801" s="28" t="s">
        <v>0</v>
      </c>
      <c r="M1801" s="29">
        <v>490.59</v>
      </c>
    </row>
    <row r="1802" spans="1:13" x14ac:dyDescent="0.2">
      <c r="A1802" s="579"/>
      <c r="B1802" s="58"/>
      <c r="C1802" s="58"/>
      <c r="D1802" s="58"/>
      <c r="E1802" s="58"/>
      <c r="F1802" s="58"/>
      <c r="G1802" s="59"/>
      <c r="H1802" s="60"/>
      <c r="I1802" s="61"/>
      <c r="J1802" s="30" t="s">
        <v>34</v>
      </c>
      <c r="K1802" s="28"/>
      <c r="L1802" s="28"/>
      <c r="M1802" s="31"/>
    </row>
    <row r="1803" spans="1:13" ht="23.25" thickBot="1" x14ac:dyDescent="0.25">
      <c r="A1803" s="580"/>
      <c r="B1803" s="43" t="s">
        <v>1671</v>
      </c>
      <c r="C1803" s="32" t="s">
        <v>988</v>
      </c>
      <c r="D1803" s="33">
        <v>43137</v>
      </c>
      <c r="E1803" s="34" t="s">
        <v>37</v>
      </c>
      <c r="F1803" s="35" t="s">
        <v>961</v>
      </c>
      <c r="G1803" s="36"/>
      <c r="H1803" s="37"/>
      <c r="I1803" s="38"/>
      <c r="J1803" s="39" t="s">
        <v>39</v>
      </c>
      <c r="K1803" s="42"/>
      <c r="L1803" s="40"/>
      <c r="M1803" s="41"/>
    </row>
    <row r="1804" spans="1:13" ht="22.5" x14ac:dyDescent="0.2">
      <c r="A1804" s="578">
        <v>413</v>
      </c>
      <c r="B1804" s="57" t="s">
        <v>20</v>
      </c>
      <c r="C1804" s="57" t="s">
        <v>21</v>
      </c>
      <c r="D1804" s="57" t="s">
        <v>22</v>
      </c>
      <c r="E1804" s="470" t="s">
        <v>23</v>
      </c>
      <c r="F1804" s="484"/>
      <c r="G1804" s="470" t="s">
        <v>14</v>
      </c>
      <c r="H1804" s="485"/>
      <c r="I1804" s="18"/>
      <c r="J1804" s="19"/>
      <c r="K1804" s="19"/>
      <c r="L1804" s="19"/>
      <c r="M1804" s="20"/>
    </row>
    <row r="1805" spans="1:13" ht="33.75" x14ac:dyDescent="0.2">
      <c r="A1805" s="579"/>
      <c r="B1805" s="21" t="s">
        <v>1341</v>
      </c>
      <c r="C1805" s="21" t="s">
        <v>1342</v>
      </c>
      <c r="D1805" s="22">
        <v>43076</v>
      </c>
      <c r="E1805" s="62"/>
      <c r="F1805" s="63" t="s">
        <v>498</v>
      </c>
      <c r="G1805" s="502" t="s">
        <v>1343</v>
      </c>
      <c r="H1805" s="503"/>
      <c r="I1805" s="504"/>
      <c r="J1805" s="23" t="s">
        <v>28</v>
      </c>
      <c r="K1805" s="24"/>
      <c r="L1805" s="25" t="s">
        <v>0</v>
      </c>
      <c r="M1805" s="26">
        <v>176</v>
      </c>
    </row>
    <row r="1806" spans="1:13" x14ac:dyDescent="0.2">
      <c r="A1806" s="579"/>
      <c r="B1806" s="58" t="s">
        <v>29</v>
      </c>
      <c r="C1806" s="58" t="s">
        <v>30</v>
      </c>
      <c r="D1806" s="58" t="s">
        <v>31</v>
      </c>
      <c r="E1806" s="554" t="s">
        <v>32</v>
      </c>
      <c r="F1806" s="555"/>
      <c r="G1806" s="556"/>
      <c r="H1806" s="557"/>
      <c r="I1806" s="558"/>
      <c r="J1806" s="27" t="s">
        <v>33</v>
      </c>
      <c r="K1806" s="25"/>
      <c r="L1806" s="28" t="s">
        <v>0</v>
      </c>
      <c r="M1806" s="29">
        <v>264</v>
      </c>
    </row>
    <row r="1807" spans="1:13" x14ac:dyDescent="0.2">
      <c r="A1807" s="579"/>
      <c r="B1807" s="58"/>
      <c r="C1807" s="58"/>
      <c r="D1807" s="58"/>
      <c r="E1807" s="58"/>
      <c r="F1807" s="58"/>
      <c r="G1807" s="59"/>
      <c r="H1807" s="60"/>
      <c r="I1807" s="61"/>
      <c r="J1807" s="30" t="s">
        <v>34</v>
      </c>
      <c r="K1807" s="28"/>
      <c r="L1807" s="28"/>
      <c r="M1807" s="31"/>
    </row>
    <row r="1808" spans="1:13" ht="23.25" thickBot="1" x14ac:dyDescent="0.25">
      <c r="A1808" s="580"/>
      <c r="B1808" s="43" t="s">
        <v>1638</v>
      </c>
      <c r="C1808" s="32" t="s">
        <v>1343</v>
      </c>
      <c r="D1808" s="33">
        <v>43077</v>
      </c>
      <c r="E1808" s="34" t="s">
        <v>37</v>
      </c>
      <c r="F1808" s="35" t="s">
        <v>1344</v>
      </c>
      <c r="G1808" s="36"/>
      <c r="H1808" s="37"/>
      <c r="I1808" s="38"/>
      <c r="J1808" s="39" t="s">
        <v>39</v>
      </c>
      <c r="K1808" s="42"/>
      <c r="L1808" s="40"/>
      <c r="M1808" s="41"/>
    </row>
    <row r="1809" spans="1:13" ht="22.5" x14ac:dyDescent="0.2">
      <c r="A1809" s="578">
        <v>414</v>
      </c>
      <c r="B1809" s="57" t="s">
        <v>20</v>
      </c>
      <c r="C1809" s="57" t="s">
        <v>21</v>
      </c>
      <c r="D1809" s="57" t="s">
        <v>22</v>
      </c>
      <c r="E1809" s="470" t="s">
        <v>23</v>
      </c>
      <c r="F1809" s="484"/>
      <c r="G1809" s="470" t="s">
        <v>14</v>
      </c>
      <c r="H1809" s="485"/>
      <c r="I1809" s="18"/>
      <c r="J1809" s="19"/>
      <c r="K1809" s="19"/>
      <c r="L1809" s="19"/>
      <c r="M1809" s="20"/>
    </row>
    <row r="1810" spans="1:13" ht="33.75" x14ac:dyDescent="0.2">
      <c r="A1810" s="579"/>
      <c r="B1810" s="21" t="s">
        <v>1345</v>
      </c>
      <c r="C1810" s="21" t="s">
        <v>1346</v>
      </c>
      <c r="D1810" s="22">
        <v>43063</v>
      </c>
      <c r="E1810" s="62"/>
      <c r="F1810" s="63" t="s">
        <v>982</v>
      </c>
      <c r="G1810" s="502" t="s">
        <v>410</v>
      </c>
      <c r="H1810" s="503"/>
      <c r="I1810" s="504"/>
      <c r="J1810" s="23" t="s">
        <v>28</v>
      </c>
      <c r="K1810" s="24"/>
      <c r="L1810" s="25" t="s">
        <v>0</v>
      </c>
      <c r="M1810" s="26">
        <v>1110</v>
      </c>
    </row>
    <row r="1811" spans="1:13" x14ac:dyDescent="0.2">
      <c r="A1811" s="579"/>
      <c r="B1811" s="58" t="s">
        <v>29</v>
      </c>
      <c r="C1811" s="58" t="s">
        <v>30</v>
      </c>
      <c r="D1811" s="58" t="s">
        <v>31</v>
      </c>
      <c r="E1811" s="554" t="s">
        <v>32</v>
      </c>
      <c r="F1811" s="555"/>
      <c r="G1811" s="556"/>
      <c r="H1811" s="557"/>
      <c r="I1811" s="558"/>
      <c r="J1811" s="27" t="s">
        <v>33</v>
      </c>
      <c r="K1811" s="25"/>
      <c r="L1811" s="28" t="s">
        <v>0</v>
      </c>
      <c r="M1811" s="29">
        <v>2070.44</v>
      </c>
    </row>
    <row r="1812" spans="1:13" x14ac:dyDescent="0.2">
      <c r="A1812" s="579"/>
      <c r="B1812" s="58"/>
      <c r="C1812" s="58"/>
      <c r="D1812" s="58"/>
      <c r="E1812" s="58"/>
      <c r="F1812" s="58"/>
      <c r="G1812" s="59"/>
      <c r="H1812" s="60"/>
      <c r="I1812" s="61"/>
      <c r="J1812" s="30" t="s">
        <v>34</v>
      </c>
      <c r="K1812" s="28"/>
      <c r="L1812" s="28"/>
      <c r="M1812" s="31"/>
    </row>
    <row r="1813" spans="1:13" ht="23.25" thickBot="1" x14ac:dyDescent="0.25">
      <c r="A1813" s="580"/>
      <c r="B1813" s="43" t="s">
        <v>1632</v>
      </c>
      <c r="C1813" s="32" t="s">
        <v>410</v>
      </c>
      <c r="D1813" s="33">
        <v>43076</v>
      </c>
      <c r="E1813" s="34" t="s">
        <v>37</v>
      </c>
      <c r="F1813" s="35" t="s">
        <v>1347</v>
      </c>
      <c r="G1813" s="36"/>
      <c r="H1813" s="37"/>
      <c r="I1813" s="38"/>
      <c r="J1813" s="39" t="s">
        <v>39</v>
      </c>
      <c r="K1813" s="42"/>
      <c r="L1813" s="40"/>
      <c r="M1813" s="41"/>
    </row>
    <row r="1814" spans="1:13" ht="22.5" x14ac:dyDescent="0.2">
      <c r="A1814" s="578">
        <v>415</v>
      </c>
      <c r="B1814" s="57" t="s">
        <v>20</v>
      </c>
      <c r="C1814" s="57" t="s">
        <v>21</v>
      </c>
      <c r="D1814" s="57" t="s">
        <v>22</v>
      </c>
      <c r="E1814" s="470" t="s">
        <v>23</v>
      </c>
      <c r="F1814" s="484"/>
      <c r="G1814" s="470" t="s">
        <v>14</v>
      </c>
      <c r="H1814" s="485"/>
      <c r="I1814" s="18"/>
      <c r="J1814" s="19"/>
      <c r="K1814" s="19"/>
      <c r="L1814" s="19"/>
      <c r="M1814" s="20"/>
    </row>
    <row r="1815" spans="1:13" ht="67.5" x14ac:dyDescent="0.2">
      <c r="A1815" s="579"/>
      <c r="B1815" s="21" t="s">
        <v>1348</v>
      </c>
      <c r="C1815" s="21" t="s">
        <v>1349</v>
      </c>
      <c r="D1815" s="22">
        <v>43012</v>
      </c>
      <c r="E1815" s="62"/>
      <c r="F1815" s="63" t="s">
        <v>692</v>
      </c>
      <c r="G1815" s="502" t="s">
        <v>976</v>
      </c>
      <c r="H1815" s="503"/>
      <c r="I1815" s="504"/>
      <c r="J1815" s="23" t="s">
        <v>28</v>
      </c>
      <c r="K1815" s="24"/>
      <c r="L1815" s="25" t="s">
        <v>0</v>
      </c>
      <c r="M1815" s="26">
        <v>612</v>
      </c>
    </row>
    <row r="1816" spans="1:13" x14ac:dyDescent="0.2">
      <c r="A1816" s="579"/>
      <c r="B1816" s="58" t="s">
        <v>29</v>
      </c>
      <c r="C1816" s="58" t="s">
        <v>30</v>
      </c>
      <c r="D1816" s="58" t="s">
        <v>31</v>
      </c>
      <c r="E1816" s="554" t="s">
        <v>32</v>
      </c>
      <c r="F1816" s="555"/>
      <c r="G1816" s="556"/>
      <c r="H1816" s="557"/>
      <c r="I1816" s="558"/>
      <c r="J1816" s="27" t="s">
        <v>33</v>
      </c>
      <c r="K1816" s="25"/>
      <c r="L1816" s="28"/>
      <c r="M1816" s="29"/>
    </row>
    <row r="1817" spans="1:13" x14ac:dyDescent="0.2">
      <c r="A1817" s="579"/>
      <c r="B1817" s="58"/>
      <c r="C1817" s="58"/>
      <c r="D1817" s="58"/>
      <c r="E1817" s="58"/>
      <c r="F1817" s="58"/>
      <c r="G1817" s="59"/>
      <c r="H1817" s="60"/>
      <c r="I1817" s="61"/>
      <c r="J1817" s="30" t="s">
        <v>34</v>
      </c>
      <c r="K1817" s="28"/>
      <c r="L1817" s="28"/>
      <c r="M1817" s="31"/>
    </row>
    <row r="1818" spans="1:13" ht="23.25" thickBot="1" x14ac:dyDescent="0.25">
      <c r="A1818" s="580"/>
      <c r="B1818" s="43" t="s">
        <v>1640</v>
      </c>
      <c r="C1818" s="32" t="s">
        <v>976</v>
      </c>
      <c r="D1818" s="33">
        <v>43016</v>
      </c>
      <c r="E1818" s="34" t="s">
        <v>37</v>
      </c>
      <c r="F1818" s="35" t="s">
        <v>981</v>
      </c>
      <c r="G1818" s="36"/>
      <c r="H1818" s="37"/>
      <c r="I1818" s="38"/>
      <c r="J1818" s="39" t="s">
        <v>39</v>
      </c>
      <c r="K1818" s="42"/>
      <c r="L1818" s="40"/>
      <c r="M1818" s="41"/>
    </row>
    <row r="1819" spans="1:13" ht="22.5" x14ac:dyDescent="0.2">
      <c r="A1819" s="578">
        <v>416</v>
      </c>
      <c r="B1819" s="57" t="s">
        <v>20</v>
      </c>
      <c r="C1819" s="57" t="s">
        <v>21</v>
      </c>
      <c r="D1819" s="57" t="s">
        <v>22</v>
      </c>
      <c r="E1819" s="470" t="s">
        <v>23</v>
      </c>
      <c r="F1819" s="484"/>
      <c r="G1819" s="470" t="s">
        <v>14</v>
      </c>
      <c r="H1819" s="485"/>
      <c r="I1819" s="18"/>
      <c r="J1819" s="19"/>
      <c r="K1819" s="19"/>
      <c r="L1819" s="19"/>
      <c r="M1819" s="20"/>
    </row>
    <row r="1820" spans="1:13" ht="22.5" customHeight="1" x14ac:dyDescent="0.2">
      <c r="A1820" s="579"/>
      <c r="B1820" s="21" t="s">
        <v>1350</v>
      </c>
      <c r="C1820" s="21" t="s">
        <v>1351</v>
      </c>
      <c r="D1820" s="22">
        <v>43070</v>
      </c>
      <c r="E1820" s="62"/>
      <c r="F1820" s="63" t="s">
        <v>1352</v>
      </c>
      <c r="G1820" s="502" t="s">
        <v>1353</v>
      </c>
      <c r="H1820" s="503"/>
      <c r="I1820" s="504"/>
      <c r="J1820" s="23" t="s">
        <v>28</v>
      </c>
      <c r="K1820" s="24"/>
      <c r="L1820" s="25" t="s">
        <v>0</v>
      </c>
      <c r="M1820" s="26">
        <v>2842</v>
      </c>
    </row>
    <row r="1821" spans="1:13" x14ac:dyDescent="0.2">
      <c r="A1821" s="579"/>
      <c r="B1821" s="58" t="s">
        <v>29</v>
      </c>
      <c r="C1821" s="58" t="s">
        <v>30</v>
      </c>
      <c r="D1821" s="58" t="s">
        <v>31</v>
      </c>
      <c r="E1821" s="554" t="s">
        <v>32</v>
      </c>
      <c r="F1821" s="555"/>
      <c r="G1821" s="556"/>
      <c r="H1821" s="557"/>
      <c r="I1821" s="558"/>
      <c r="J1821" s="27" t="s">
        <v>33</v>
      </c>
      <c r="K1821" s="25"/>
      <c r="L1821" s="28"/>
      <c r="M1821" s="29"/>
    </row>
    <row r="1822" spans="1:13" ht="13.5" thickBot="1" x14ac:dyDescent="0.25">
      <c r="A1822" s="579"/>
      <c r="B1822" s="58"/>
      <c r="C1822" s="58"/>
      <c r="D1822" s="58"/>
      <c r="E1822" s="58"/>
      <c r="F1822" s="58"/>
      <c r="G1822" s="59"/>
      <c r="H1822" s="60"/>
      <c r="I1822" s="61"/>
      <c r="J1822" s="30" t="s">
        <v>34</v>
      </c>
      <c r="K1822" s="28"/>
      <c r="L1822" s="40" t="s">
        <v>0</v>
      </c>
      <c r="M1822" s="41">
        <v>840</v>
      </c>
    </row>
    <row r="1823" spans="1:13" ht="23.25" thickBot="1" x14ac:dyDescent="0.25">
      <c r="A1823" s="580"/>
      <c r="B1823" s="43" t="s">
        <v>1629</v>
      </c>
      <c r="C1823" s="32" t="s">
        <v>1353</v>
      </c>
      <c r="D1823" s="33">
        <v>43086</v>
      </c>
      <c r="E1823" s="34" t="s">
        <v>37</v>
      </c>
      <c r="F1823" s="35" t="s">
        <v>1354</v>
      </c>
      <c r="G1823" s="36"/>
      <c r="H1823" s="37"/>
      <c r="I1823" s="38"/>
      <c r="J1823" s="39" t="s">
        <v>39</v>
      </c>
      <c r="K1823" s="42"/>
      <c r="L1823" s="40"/>
      <c r="M1823" s="41"/>
    </row>
    <row r="1824" spans="1:13" ht="22.5" x14ac:dyDescent="0.2">
      <c r="A1824" s="578">
        <v>417</v>
      </c>
      <c r="B1824" s="57" t="s">
        <v>20</v>
      </c>
      <c r="C1824" s="57" t="s">
        <v>21</v>
      </c>
      <c r="D1824" s="57" t="s">
        <v>22</v>
      </c>
      <c r="E1824" s="470" t="s">
        <v>23</v>
      </c>
      <c r="F1824" s="484"/>
      <c r="G1824" s="470" t="s">
        <v>14</v>
      </c>
      <c r="H1824" s="485"/>
      <c r="I1824" s="18"/>
      <c r="J1824" s="19"/>
      <c r="K1824" s="19"/>
      <c r="L1824" s="19"/>
      <c r="M1824" s="20"/>
    </row>
    <row r="1825" spans="1:13" ht="33.75" customHeight="1" x14ac:dyDescent="0.2">
      <c r="A1825" s="579"/>
      <c r="B1825" s="21" t="s">
        <v>1355</v>
      </c>
      <c r="C1825" s="21" t="s">
        <v>1356</v>
      </c>
      <c r="D1825" s="22">
        <v>43176</v>
      </c>
      <c r="E1825" s="62"/>
      <c r="F1825" s="63" t="s">
        <v>993</v>
      </c>
      <c r="G1825" s="502" t="s">
        <v>379</v>
      </c>
      <c r="H1825" s="503"/>
      <c r="I1825" s="504"/>
      <c r="J1825" s="23" t="s">
        <v>28</v>
      </c>
      <c r="K1825" s="24"/>
      <c r="L1825" s="25" t="s">
        <v>0</v>
      </c>
      <c r="M1825" s="26">
        <v>1284</v>
      </c>
    </row>
    <row r="1826" spans="1:13" x14ac:dyDescent="0.2">
      <c r="A1826" s="579"/>
      <c r="B1826" s="58" t="s">
        <v>29</v>
      </c>
      <c r="C1826" s="58" t="s">
        <v>30</v>
      </c>
      <c r="D1826" s="58" t="s">
        <v>31</v>
      </c>
      <c r="E1826" s="554" t="s">
        <v>32</v>
      </c>
      <c r="F1826" s="555"/>
      <c r="G1826" s="556"/>
      <c r="H1826" s="557"/>
      <c r="I1826" s="558"/>
      <c r="J1826" s="27" t="s">
        <v>33</v>
      </c>
      <c r="K1826" s="25"/>
      <c r="L1826" s="28" t="s">
        <v>0</v>
      </c>
      <c r="M1826" s="29">
        <v>648.25</v>
      </c>
    </row>
    <row r="1827" spans="1:13" x14ac:dyDescent="0.2">
      <c r="A1827" s="579"/>
      <c r="B1827" s="58"/>
      <c r="C1827" s="58"/>
      <c r="D1827" s="58"/>
      <c r="E1827" s="58"/>
      <c r="F1827" s="58"/>
      <c r="G1827" s="59"/>
      <c r="H1827" s="60"/>
      <c r="I1827" s="61"/>
      <c r="J1827" s="30" t="s">
        <v>34</v>
      </c>
      <c r="K1827" s="28"/>
      <c r="L1827" s="28" t="s">
        <v>0</v>
      </c>
      <c r="M1827" s="31">
        <v>628</v>
      </c>
    </row>
    <row r="1828" spans="1:13" ht="23.25" thickBot="1" x14ac:dyDescent="0.25">
      <c r="A1828" s="580"/>
      <c r="B1828" s="43" t="s">
        <v>1632</v>
      </c>
      <c r="C1828" s="32" t="s">
        <v>379</v>
      </c>
      <c r="D1828" s="33">
        <v>43188</v>
      </c>
      <c r="E1828" s="34" t="s">
        <v>37</v>
      </c>
      <c r="F1828" s="35" t="s">
        <v>1357</v>
      </c>
      <c r="G1828" s="36"/>
      <c r="H1828" s="37"/>
      <c r="I1828" s="38"/>
      <c r="J1828" s="39" t="s">
        <v>39</v>
      </c>
      <c r="K1828" s="42"/>
      <c r="L1828" s="40"/>
      <c r="M1828" s="41"/>
    </row>
    <row r="1829" spans="1:13" ht="22.5" x14ac:dyDescent="0.2">
      <c r="A1829" s="578">
        <v>418</v>
      </c>
      <c r="B1829" s="57" t="s">
        <v>20</v>
      </c>
      <c r="C1829" s="57" t="s">
        <v>21</v>
      </c>
      <c r="D1829" s="57" t="s">
        <v>22</v>
      </c>
      <c r="E1829" s="470" t="s">
        <v>23</v>
      </c>
      <c r="F1829" s="484"/>
      <c r="G1829" s="470" t="s">
        <v>14</v>
      </c>
      <c r="H1829" s="485"/>
      <c r="I1829" s="18"/>
      <c r="J1829" s="19"/>
      <c r="K1829" s="19"/>
      <c r="L1829" s="19"/>
      <c r="M1829" s="20"/>
    </row>
    <row r="1830" spans="1:13" ht="33.75" customHeight="1" x14ac:dyDescent="0.2">
      <c r="A1830" s="579"/>
      <c r="B1830" s="21" t="s">
        <v>1358</v>
      </c>
      <c r="C1830" s="21" t="s">
        <v>1359</v>
      </c>
      <c r="D1830" s="22">
        <v>43168</v>
      </c>
      <c r="E1830" s="62"/>
      <c r="F1830" s="63" t="s">
        <v>993</v>
      </c>
      <c r="G1830" s="502" t="s">
        <v>1353</v>
      </c>
      <c r="H1830" s="503"/>
      <c r="I1830" s="504"/>
      <c r="J1830" s="23" t="s">
        <v>28</v>
      </c>
      <c r="K1830" s="24"/>
      <c r="L1830" s="25" t="s">
        <v>0</v>
      </c>
      <c r="M1830" s="26">
        <v>3485</v>
      </c>
    </row>
    <row r="1831" spans="1:13" x14ac:dyDescent="0.2">
      <c r="A1831" s="579"/>
      <c r="B1831" s="58" t="s">
        <v>29</v>
      </c>
      <c r="C1831" s="58" t="s">
        <v>30</v>
      </c>
      <c r="D1831" s="58" t="s">
        <v>31</v>
      </c>
      <c r="E1831" s="554" t="s">
        <v>32</v>
      </c>
      <c r="F1831" s="555"/>
      <c r="G1831" s="556"/>
      <c r="H1831" s="557"/>
      <c r="I1831" s="558"/>
      <c r="J1831" s="27" t="s">
        <v>33</v>
      </c>
      <c r="K1831" s="25"/>
      <c r="L1831" s="28" t="s">
        <v>0</v>
      </c>
      <c r="M1831" s="29">
        <v>2290</v>
      </c>
    </row>
    <row r="1832" spans="1:13" x14ac:dyDescent="0.2">
      <c r="A1832" s="579"/>
      <c r="B1832" s="58"/>
      <c r="C1832" s="58"/>
      <c r="D1832" s="58"/>
      <c r="E1832" s="58"/>
      <c r="F1832" s="58"/>
      <c r="G1832" s="59"/>
      <c r="H1832" s="60"/>
      <c r="I1832" s="61"/>
      <c r="J1832" s="30" t="s">
        <v>34</v>
      </c>
      <c r="K1832" s="28"/>
      <c r="L1832" s="28" t="s">
        <v>0</v>
      </c>
      <c r="M1832" s="31">
        <v>21</v>
      </c>
    </row>
    <row r="1833" spans="1:13" ht="23.25" thickBot="1" x14ac:dyDescent="0.25">
      <c r="A1833" s="580"/>
      <c r="B1833" s="43" t="s">
        <v>1656</v>
      </c>
      <c r="C1833" s="32" t="s">
        <v>1353</v>
      </c>
      <c r="D1833" s="33">
        <v>43186</v>
      </c>
      <c r="E1833" s="34" t="s">
        <v>37</v>
      </c>
      <c r="F1833" s="35" t="s">
        <v>1360</v>
      </c>
      <c r="G1833" s="36"/>
      <c r="H1833" s="37"/>
      <c r="I1833" s="38"/>
      <c r="J1833" s="39" t="s">
        <v>39</v>
      </c>
      <c r="K1833" s="42"/>
      <c r="L1833" s="40"/>
      <c r="M1833" s="41"/>
    </row>
    <row r="1834" spans="1:13" ht="22.5" x14ac:dyDescent="0.2">
      <c r="A1834" s="578">
        <v>419</v>
      </c>
      <c r="B1834" s="57" t="s">
        <v>20</v>
      </c>
      <c r="C1834" s="57" t="s">
        <v>21</v>
      </c>
      <c r="D1834" s="57" t="s">
        <v>22</v>
      </c>
      <c r="E1834" s="470" t="s">
        <v>23</v>
      </c>
      <c r="F1834" s="484"/>
      <c r="G1834" s="470" t="s">
        <v>14</v>
      </c>
      <c r="H1834" s="485"/>
      <c r="I1834" s="18"/>
      <c r="J1834" s="19"/>
      <c r="K1834" s="19"/>
      <c r="L1834" s="19"/>
      <c r="M1834" s="20"/>
    </row>
    <row r="1835" spans="1:13" ht="33.75" customHeight="1" x14ac:dyDescent="0.2">
      <c r="A1835" s="579"/>
      <c r="B1835" s="21" t="s">
        <v>1361</v>
      </c>
      <c r="C1835" s="21" t="s">
        <v>1362</v>
      </c>
      <c r="D1835" s="22">
        <v>43014</v>
      </c>
      <c r="E1835" s="62"/>
      <c r="F1835" s="63" t="s">
        <v>692</v>
      </c>
      <c r="G1835" s="502" t="s">
        <v>976</v>
      </c>
      <c r="H1835" s="503"/>
      <c r="I1835" s="504"/>
      <c r="J1835" s="23" t="s">
        <v>28</v>
      </c>
      <c r="K1835" s="24"/>
      <c r="L1835" s="25" t="s">
        <v>0</v>
      </c>
      <c r="M1835" s="26">
        <v>306</v>
      </c>
    </row>
    <row r="1836" spans="1:13" x14ac:dyDescent="0.2">
      <c r="A1836" s="579"/>
      <c r="B1836" s="58" t="s">
        <v>29</v>
      </c>
      <c r="C1836" s="58" t="s">
        <v>30</v>
      </c>
      <c r="D1836" s="58" t="s">
        <v>31</v>
      </c>
      <c r="E1836" s="554" t="s">
        <v>32</v>
      </c>
      <c r="F1836" s="555"/>
      <c r="G1836" s="556"/>
      <c r="H1836" s="557"/>
      <c r="I1836" s="558"/>
      <c r="J1836" s="27" t="s">
        <v>33</v>
      </c>
      <c r="K1836" s="25"/>
      <c r="L1836" s="28" t="s">
        <v>0</v>
      </c>
      <c r="M1836" s="29">
        <v>541.4</v>
      </c>
    </row>
    <row r="1837" spans="1:13" x14ac:dyDescent="0.2">
      <c r="A1837" s="579"/>
      <c r="B1837" s="58"/>
      <c r="C1837" s="58"/>
      <c r="D1837" s="58"/>
      <c r="E1837" s="58"/>
      <c r="F1837" s="58"/>
      <c r="G1837" s="59"/>
      <c r="H1837" s="60"/>
      <c r="I1837" s="61"/>
      <c r="J1837" s="30" t="s">
        <v>34</v>
      </c>
      <c r="K1837" s="28"/>
      <c r="L1837" s="28"/>
      <c r="M1837" s="31"/>
    </row>
    <row r="1838" spans="1:13" ht="23.25" thickBot="1" x14ac:dyDescent="0.25">
      <c r="A1838" s="580"/>
      <c r="B1838" s="43" t="s">
        <v>1626</v>
      </c>
      <c r="C1838" s="32" t="s">
        <v>976</v>
      </c>
      <c r="D1838" s="33">
        <v>43016</v>
      </c>
      <c r="E1838" s="34" t="s">
        <v>37</v>
      </c>
      <c r="F1838" s="35" t="s">
        <v>973</v>
      </c>
      <c r="G1838" s="36"/>
      <c r="H1838" s="37"/>
      <c r="I1838" s="38"/>
      <c r="J1838" s="39" t="s">
        <v>39</v>
      </c>
      <c r="K1838" s="42"/>
      <c r="L1838" s="40"/>
      <c r="M1838" s="41"/>
    </row>
    <row r="1839" spans="1:13" ht="22.5" x14ac:dyDescent="0.2">
      <c r="A1839" s="578">
        <v>420</v>
      </c>
      <c r="B1839" s="57" t="s">
        <v>20</v>
      </c>
      <c r="C1839" s="57" t="s">
        <v>21</v>
      </c>
      <c r="D1839" s="57" t="s">
        <v>22</v>
      </c>
      <c r="E1839" s="470" t="s">
        <v>23</v>
      </c>
      <c r="F1839" s="484"/>
      <c r="G1839" s="470" t="s">
        <v>14</v>
      </c>
      <c r="H1839" s="485"/>
      <c r="I1839" s="18"/>
      <c r="J1839" s="19"/>
      <c r="K1839" s="19"/>
      <c r="L1839" s="19"/>
      <c r="M1839" s="20"/>
    </row>
    <row r="1840" spans="1:13" ht="101.25" x14ac:dyDescent="0.2">
      <c r="A1840" s="579"/>
      <c r="B1840" s="21" t="s">
        <v>1363</v>
      </c>
      <c r="C1840" s="21" t="s">
        <v>1364</v>
      </c>
      <c r="D1840" s="22">
        <v>43070</v>
      </c>
      <c r="E1840" s="62"/>
      <c r="F1840" s="63" t="s">
        <v>1352</v>
      </c>
      <c r="G1840" s="502" t="s">
        <v>1353</v>
      </c>
      <c r="H1840" s="503"/>
      <c r="I1840" s="504"/>
      <c r="J1840" s="23" t="s">
        <v>28</v>
      </c>
      <c r="K1840" s="24"/>
      <c r="L1840" s="25" t="s">
        <v>0</v>
      </c>
      <c r="M1840" s="26">
        <v>2842</v>
      </c>
    </row>
    <row r="1841" spans="1:13" x14ac:dyDescent="0.2">
      <c r="A1841" s="579"/>
      <c r="B1841" s="58" t="s">
        <v>29</v>
      </c>
      <c r="C1841" s="58" t="s">
        <v>30</v>
      </c>
      <c r="D1841" s="58" t="s">
        <v>31</v>
      </c>
      <c r="E1841" s="554" t="s">
        <v>32</v>
      </c>
      <c r="F1841" s="555"/>
      <c r="G1841" s="556"/>
      <c r="H1841" s="557"/>
      <c r="I1841" s="558"/>
      <c r="J1841" s="27" t="s">
        <v>33</v>
      </c>
      <c r="K1841" s="25"/>
      <c r="L1841" s="28" t="s">
        <v>0</v>
      </c>
      <c r="M1841" s="29">
        <v>2319</v>
      </c>
    </row>
    <row r="1842" spans="1:13" ht="13.5" thickBot="1" x14ac:dyDescent="0.25">
      <c r="A1842" s="579"/>
      <c r="B1842" s="58"/>
      <c r="C1842" s="58"/>
      <c r="D1842" s="58"/>
      <c r="E1842" s="58"/>
      <c r="F1842" s="58"/>
      <c r="G1842" s="59"/>
      <c r="H1842" s="60"/>
      <c r="I1842" s="61"/>
      <c r="J1842" s="30" t="s">
        <v>34</v>
      </c>
      <c r="K1842" s="28"/>
      <c r="L1842" s="40" t="s">
        <v>0</v>
      </c>
      <c r="M1842" s="41">
        <v>980</v>
      </c>
    </row>
    <row r="1843" spans="1:13" ht="23.25" thickBot="1" x14ac:dyDescent="0.25">
      <c r="A1843" s="580"/>
      <c r="B1843" s="43" t="s">
        <v>1632</v>
      </c>
      <c r="C1843" s="32" t="s">
        <v>1353</v>
      </c>
      <c r="D1843" s="33">
        <v>43085</v>
      </c>
      <c r="E1843" s="34" t="s">
        <v>37</v>
      </c>
      <c r="F1843" s="35" t="s">
        <v>426</v>
      </c>
      <c r="G1843" s="36"/>
      <c r="H1843" s="37"/>
      <c r="I1843" s="38"/>
      <c r="J1843" s="39" t="s">
        <v>39</v>
      </c>
      <c r="K1843" s="42"/>
      <c r="L1843" s="40"/>
      <c r="M1843" s="41"/>
    </row>
    <row r="1844" spans="1:13" ht="22.5" x14ac:dyDescent="0.2">
      <c r="A1844" s="578">
        <v>421</v>
      </c>
      <c r="B1844" s="57" t="s">
        <v>20</v>
      </c>
      <c r="C1844" s="57" t="s">
        <v>21</v>
      </c>
      <c r="D1844" s="57" t="s">
        <v>22</v>
      </c>
      <c r="E1844" s="470" t="s">
        <v>23</v>
      </c>
      <c r="F1844" s="484"/>
      <c r="G1844" s="470" t="s">
        <v>14</v>
      </c>
      <c r="H1844" s="485"/>
      <c r="I1844" s="18"/>
      <c r="J1844" s="19"/>
      <c r="K1844" s="19"/>
      <c r="L1844" s="19"/>
      <c r="M1844" s="20"/>
    </row>
    <row r="1845" spans="1:13" ht="33.75" customHeight="1" x14ac:dyDescent="0.2">
      <c r="A1845" s="579"/>
      <c r="B1845" s="21" t="s">
        <v>1365</v>
      </c>
      <c r="C1845" s="21" t="s">
        <v>1366</v>
      </c>
      <c r="D1845" s="22">
        <v>43071</v>
      </c>
      <c r="E1845" s="62"/>
      <c r="F1845" s="63" t="s">
        <v>461</v>
      </c>
      <c r="G1845" s="502" t="s">
        <v>379</v>
      </c>
      <c r="H1845" s="503"/>
      <c r="I1845" s="504"/>
      <c r="J1845" s="23" t="s">
        <v>28</v>
      </c>
      <c r="K1845" s="24"/>
      <c r="L1845" s="25" t="s">
        <v>0</v>
      </c>
      <c r="M1845" s="26">
        <v>1284</v>
      </c>
    </row>
    <row r="1846" spans="1:13" x14ac:dyDescent="0.2">
      <c r="A1846" s="579"/>
      <c r="B1846" s="58" t="s">
        <v>29</v>
      </c>
      <c r="C1846" s="58" t="s">
        <v>30</v>
      </c>
      <c r="D1846" s="58" t="s">
        <v>31</v>
      </c>
      <c r="E1846" s="554" t="s">
        <v>32</v>
      </c>
      <c r="F1846" s="555"/>
      <c r="G1846" s="556"/>
      <c r="H1846" s="557"/>
      <c r="I1846" s="558"/>
      <c r="J1846" s="27" t="s">
        <v>33</v>
      </c>
      <c r="K1846" s="25"/>
      <c r="L1846" s="28" t="s">
        <v>0</v>
      </c>
      <c r="M1846" s="29">
        <v>421.4</v>
      </c>
    </row>
    <row r="1847" spans="1:13" x14ac:dyDescent="0.2">
      <c r="A1847" s="579"/>
      <c r="B1847" s="58"/>
      <c r="C1847" s="58"/>
      <c r="D1847" s="58"/>
      <c r="E1847" s="58"/>
      <c r="F1847" s="58"/>
      <c r="G1847" s="59"/>
      <c r="H1847" s="60"/>
      <c r="I1847" s="61"/>
      <c r="J1847" s="30" t="s">
        <v>34</v>
      </c>
      <c r="K1847" s="28"/>
      <c r="L1847" s="28" t="s">
        <v>0</v>
      </c>
      <c r="M1847" s="31">
        <v>628</v>
      </c>
    </row>
    <row r="1848" spans="1:13" ht="23.25" thickBot="1" x14ac:dyDescent="0.25">
      <c r="A1848" s="580"/>
      <c r="B1848" s="43" t="s">
        <v>1691</v>
      </c>
      <c r="C1848" s="32" t="s">
        <v>379</v>
      </c>
      <c r="D1848" s="33">
        <v>43088</v>
      </c>
      <c r="E1848" s="34" t="s">
        <v>37</v>
      </c>
      <c r="F1848" s="35" t="s">
        <v>1367</v>
      </c>
      <c r="G1848" s="36"/>
      <c r="H1848" s="37"/>
      <c r="I1848" s="38"/>
      <c r="J1848" s="39" t="s">
        <v>39</v>
      </c>
      <c r="K1848" s="42"/>
      <c r="L1848" s="40"/>
      <c r="M1848" s="41"/>
    </row>
    <row r="1849" spans="1:13" ht="22.5" x14ac:dyDescent="0.2">
      <c r="A1849" s="578">
        <v>422</v>
      </c>
      <c r="B1849" s="57" t="s">
        <v>20</v>
      </c>
      <c r="C1849" s="57" t="s">
        <v>21</v>
      </c>
      <c r="D1849" s="57" t="s">
        <v>22</v>
      </c>
      <c r="E1849" s="470" t="s">
        <v>23</v>
      </c>
      <c r="F1849" s="484"/>
      <c r="G1849" s="470" t="s">
        <v>14</v>
      </c>
      <c r="H1849" s="485"/>
      <c r="I1849" s="18"/>
      <c r="J1849" s="19"/>
      <c r="K1849" s="19"/>
      <c r="L1849" s="19"/>
      <c r="M1849" s="20"/>
    </row>
    <row r="1850" spans="1:13" ht="33.75" customHeight="1" x14ac:dyDescent="0.2">
      <c r="A1850" s="579"/>
      <c r="B1850" s="21" t="s">
        <v>1368</v>
      </c>
      <c r="C1850" s="21" t="s">
        <v>1369</v>
      </c>
      <c r="D1850" s="22">
        <v>43134</v>
      </c>
      <c r="E1850" s="62"/>
      <c r="F1850" s="63" t="s">
        <v>461</v>
      </c>
      <c r="G1850" s="502" t="s">
        <v>1370</v>
      </c>
      <c r="H1850" s="503"/>
      <c r="I1850" s="504"/>
      <c r="J1850" s="23" t="s">
        <v>28</v>
      </c>
      <c r="K1850" s="24"/>
      <c r="L1850" s="25" t="s">
        <v>0</v>
      </c>
      <c r="M1850" s="26">
        <v>963</v>
      </c>
    </row>
    <row r="1851" spans="1:13" x14ac:dyDescent="0.2">
      <c r="A1851" s="579"/>
      <c r="B1851" s="58" t="s">
        <v>29</v>
      </c>
      <c r="C1851" s="58" t="s">
        <v>30</v>
      </c>
      <c r="D1851" s="58" t="s">
        <v>31</v>
      </c>
      <c r="E1851" s="554" t="s">
        <v>32</v>
      </c>
      <c r="F1851" s="555"/>
      <c r="G1851" s="556"/>
      <c r="H1851" s="557"/>
      <c r="I1851" s="558"/>
      <c r="J1851" s="27" t="s">
        <v>33</v>
      </c>
      <c r="K1851" s="25"/>
      <c r="L1851" s="28" t="s">
        <v>0</v>
      </c>
      <c r="M1851" s="29">
        <v>1404.39</v>
      </c>
    </row>
    <row r="1852" spans="1:13" ht="13.5" thickBot="1" x14ac:dyDescent="0.25">
      <c r="A1852" s="579"/>
      <c r="B1852" s="58"/>
      <c r="C1852" s="58"/>
      <c r="D1852" s="58"/>
      <c r="E1852" s="58"/>
      <c r="F1852" s="58"/>
      <c r="G1852" s="59"/>
      <c r="H1852" s="60"/>
      <c r="I1852" s="61"/>
      <c r="J1852" s="30" t="s">
        <v>34</v>
      </c>
      <c r="K1852" s="28"/>
      <c r="L1852" s="40" t="s">
        <v>0</v>
      </c>
      <c r="M1852" s="41">
        <v>378</v>
      </c>
    </row>
    <row r="1853" spans="1:13" ht="23.25" thickBot="1" x14ac:dyDescent="0.25">
      <c r="A1853" s="580"/>
      <c r="B1853" s="43" t="s">
        <v>1626</v>
      </c>
      <c r="C1853" s="32" t="s">
        <v>1370</v>
      </c>
      <c r="D1853" s="33">
        <v>43138</v>
      </c>
      <c r="E1853" s="34" t="s">
        <v>37</v>
      </c>
      <c r="F1853" s="35" t="s">
        <v>1371</v>
      </c>
      <c r="G1853" s="36"/>
      <c r="H1853" s="37"/>
      <c r="I1853" s="38"/>
      <c r="J1853" s="39" t="s">
        <v>39</v>
      </c>
      <c r="K1853" s="42"/>
      <c r="L1853" s="40"/>
      <c r="M1853" s="41"/>
    </row>
    <row r="1854" spans="1:13" ht="22.5" x14ac:dyDescent="0.2">
      <c r="A1854" s="578">
        <v>423</v>
      </c>
      <c r="B1854" s="57" t="s">
        <v>20</v>
      </c>
      <c r="C1854" s="57" t="s">
        <v>21</v>
      </c>
      <c r="D1854" s="57" t="s">
        <v>22</v>
      </c>
      <c r="E1854" s="470" t="s">
        <v>23</v>
      </c>
      <c r="F1854" s="484"/>
      <c r="G1854" s="470" t="s">
        <v>14</v>
      </c>
      <c r="H1854" s="485"/>
      <c r="I1854" s="18"/>
      <c r="J1854" s="19"/>
      <c r="K1854" s="19"/>
      <c r="L1854" s="19"/>
      <c r="M1854" s="20"/>
    </row>
    <row r="1855" spans="1:13" ht="67.5" x14ac:dyDescent="0.2">
      <c r="A1855" s="579"/>
      <c r="B1855" s="21" t="s">
        <v>1372</v>
      </c>
      <c r="C1855" s="21" t="s">
        <v>1373</v>
      </c>
      <c r="D1855" s="22">
        <v>43014</v>
      </c>
      <c r="E1855" s="62"/>
      <c r="F1855" s="63" t="s">
        <v>1374</v>
      </c>
      <c r="G1855" s="502" t="s">
        <v>1330</v>
      </c>
      <c r="H1855" s="503"/>
      <c r="I1855" s="504"/>
      <c r="J1855" s="23" t="s">
        <v>28</v>
      </c>
      <c r="K1855" s="24"/>
      <c r="L1855" s="25" t="s">
        <v>0</v>
      </c>
      <c r="M1855" s="26">
        <v>765</v>
      </c>
    </row>
    <row r="1856" spans="1:13" x14ac:dyDescent="0.2">
      <c r="A1856" s="579"/>
      <c r="B1856" s="58" t="s">
        <v>29</v>
      </c>
      <c r="C1856" s="58" t="s">
        <v>30</v>
      </c>
      <c r="D1856" s="58" t="s">
        <v>31</v>
      </c>
      <c r="E1856" s="554" t="s">
        <v>32</v>
      </c>
      <c r="F1856" s="555"/>
      <c r="G1856" s="556"/>
      <c r="H1856" s="557"/>
      <c r="I1856" s="558"/>
      <c r="J1856" s="27" t="s">
        <v>33</v>
      </c>
      <c r="K1856" s="25"/>
      <c r="L1856" s="28" t="s">
        <v>0</v>
      </c>
      <c r="M1856" s="29">
        <v>2496.5700000000002</v>
      </c>
    </row>
    <row r="1857" spans="1:13" ht="13.5" thickBot="1" x14ac:dyDescent="0.25">
      <c r="A1857" s="579"/>
      <c r="B1857" s="58"/>
      <c r="C1857" s="58"/>
      <c r="D1857" s="58"/>
      <c r="E1857" s="58"/>
      <c r="F1857" s="58"/>
      <c r="G1857" s="59"/>
      <c r="H1857" s="60"/>
      <c r="I1857" s="61"/>
      <c r="J1857" s="30" t="s">
        <v>34</v>
      </c>
      <c r="K1857" s="28"/>
      <c r="L1857" s="40" t="s">
        <v>0</v>
      </c>
      <c r="M1857" s="41">
        <v>243</v>
      </c>
    </row>
    <row r="1858" spans="1:13" ht="23.25" thickBot="1" x14ac:dyDescent="0.25">
      <c r="A1858" s="580"/>
      <c r="B1858" s="43" t="s">
        <v>1662</v>
      </c>
      <c r="C1858" s="32" t="s">
        <v>1330</v>
      </c>
      <c r="D1858" s="33">
        <v>43019</v>
      </c>
      <c r="E1858" s="34" t="s">
        <v>37</v>
      </c>
      <c r="F1858" s="35" t="s">
        <v>1375</v>
      </c>
      <c r="G1858" s="36"/>
      <c r="H1858" s="37"/>
      <c r="I1858" s="38"/>
      <c r="J1858" s="39" t="s">
        <v>39</v>
      </c>
      <c r="K1858" s="42"/>
      <c r="L1858" s="40"/>
      <c r="M1858" s="41"/>
    </row>
    <row r="1859" spans="1:13" ht="22.5" x14ac:dyDescent="0.2">
      <c r="A1859" s="578">
        <v>424</v>
      </c>
      <c r="B1859" s="57" t="s">
        <v>20</v>
      </c>
      <c r="C1859" s="57" t="s">
        <v>21</v>
      </c>
      <c r="D1859" s="57" t="s">
        <v>22</v>
      </c>
      <c r="E1859" s="470" t="s">
        <v>23</v>
      </c>
      <c r="F1859" s="484"/>
      <c r="G1859" s="470" t="s">
        <v>14</v>
      </c>
      <c r="H1859" s="485"/>
      <c r="I1859" s="18"/>
      <c r="J1859" s="19"/>
      <c r="K1859" s="19"/>
      <c r="L1859" s="19"/>
      <c r="M1859" s="20"/>
    </row>
    <row r="1860" spans="1:13" ht="33.75" customHeight="1" x14ac:dyDescent="0.2">
      <c r="A1860" s="579"/>
      <c r="B1860" s="21" t="s">
        <v>1376</v>
      </c>
      <c r="C1860" s="21" t="s">
        <v>1377</v>
      </c>
      <c r="D1860" s="22">
        <v>43133</v>
      </c>
      <c r="E1860" s="62"/>
      <c r="F1860" s="63" t="s">
        <v>461</v>
      </c>
      <c r="G1860" s="502" t="s">
        <v>1370</v>
      </c>
      <c r="H1860" s="503"/>
      <c r="I1860" s="504"/>
      <c r="J1860" s="23" t="s">
        <v>28</v>
      </c>
      <c r="K1860" s="24"/>
      <c r="L1860" s="25" t="s">
        <v>0</v>
      </c>
      <c r="M1860" s="26">
        <v>1284</v>
      </c>
    </row>
    <row r="1861" spans="1:13" x14ac:dyDescent="0.2">
      <c r="A1861" s="579"/>
      <c r="B1861" s="58" t="s">
        <v>29</v>
      </c>
      <c r="C1861" s="58" t="s">
        <v>30</v>
      </c>
      <c r="D1861" s="58" t="s">
        <v>31</v>
      </c>
      <c r="E1861" s="554" t="s">
        <v>32</v>
      </c>
      <c r="F1861" s="555"/>
      <c r="G1861" s="556"/>
      <c r="H1861" s="557"/>
      <c r="I1861" s="558"/>
      <c r="J1861" s="27" t="s">
        <v>33</v>
      </c>
      <c r="K1861" s="25"/>
      <c r="L1861" s="28" t="s">
        <v>0</v>
      </c>
      <c r="M1861" s="29">
        <v>1284.2</v>
      </c>
    </row>
    <row r="1862" spans="1:13" x14ac:dyDescent="0.2">
      <c r="A1862" s="579"/>
      <c r="B1862" s="58"/>
      <c r="C1862" s="58"/>
      <c r="D1862" s="58"/>
      <c r="E1862" s="58"/>
      <c r="F1862" s="58"/>
      <c r="G1862" s="59"/>
      <c r="H1862" s="60"/>
      <c r="I1862" s="61"/>
      <c r="J1862" s="30" t="s">
        <v>34</v>
      </c>
      <c r="K1862" s="28"/>
      <c r="L1862" s="28" t="s">
        <v>0</v>
      </c>
      <c r="M1862" s="31">
        <v>863.5</v>
      </c>
    </row>
    <row r="1863" spans="1:13" ht="23.25" thickBot="1" x14ac:dyDescent="0.25">
      <c r="A1863" s="580"/>
      <c r="B1863" s="43" t="s">
        <v>1657</v>
      </c>
      <c r="C1863" s="32" t="s">
        <v>1370</v>
      </c>
      <c r="D1863" s="33">
        <v>43138</v>
      </c>
      <c r="E1863" s="34" t="s">
        <v>37</v>
      </c>
      <c r="F1863" s="35" t="s">
        <v>1378</v>
      </c>
      <c r="G1863" s="36"/>
      <c r="H1863" s="37"/>
      <c r="I1863" s="38"/>
      <c r="J1863" s="39" t="s">
        <v>39</v>
      </c>
      <c r="K1863" s="42"/>
      <c r="L1863" s="40"/>
      <c r="M1863" s="41"/>
    </row>
    <row r="1864" spans="1:13" ht="22.5" x14ac:dyDescent="0.2">
      <c r="A1864" s="578">
        <v>425</v>
      </c>
      <c r="B1864" s="57" t="s">
        <v>20</v>
      </c>
      <c r="C1864" s="57" t="s">
        <v>21</v>
      </c>
      <c r="D1864" s="57" t="s">
        <v>22</v>
      </c>
      <c r="E1864" s="470" t="s">
        <v>23</v>
      </c>
      <c r="F1864" s="484"/>
      <c r="G1864" s="470" t="s">
        <v>14</v>
      </c>
      <c r="H1864" s="485"/>
      <c r="I1864" s="18"/>
      <c r="J1864" s="19"/>
      <c r="K1864" s="19"/>
      <c r="L1864" s="19"/>
      <c r="M1864" s="20"/>
    </row>
    <row r="1865" spans="1:13" ht="67.5" x14ac:dyDescent="0.2">
      <c r="A1865" s="579"/>
      <c r="B1865" s="21" t="s">
        <v>1379</v>
      </c>
      <c r="C1865" s="21" t="s">
        <v>1380</v>
      </c>
      <c r="D1865" s="22">
        <v>43135</v>
      </c>
      <c r="E1865" s="62"/>
      <c r="F1865" s="63" t="s">
        <v>752</v>
      </c>
      <c r="G1865" s="502" t="s">
        <v>1330</v>
      </c>
      <c r="H1865" s="503"/>
      <c r="I1865" s="504"/>
      <c r="J1865" s="23" t="s">
        <v>28</v>
      </c>
      <c r="K1865" s="24"/>
      <c r="L1865" s="25" t="s">
        <v>0</v>
      </c>
      <c r="M1865" s="26">
        <v>3305</v>
      </c>
    </row>
    <row r="1866" spans="1:13" x14ac:dyDescent="0.2">
      <c r="A1866" s="579"/>
      <c r="B1866" s="58" t="s">
        <v>29</v>
      </c>
      <c r="C1866" s="58" t="s">
        <v>30</v>
      </c>
      <c r="D1866" s="58" t="s">
        <v>31</v>
      </c>
      <c r="E1866" s="554" t="s">
        <v>32</v>
      </c>
      <c r="F1866" s="555"/>
      <c r="G1866" s="556"/>
      <c r="H1866" s="557"/>
      <c r="I1866" s="558"/>
      <c r="J1866" s="27" t="s">
        <v>33</v>
      </c>
      <c r="K1866" s="25"/>
      <c r="L1866" s="28" t="s">
        <v>0</v>
      </c>
      <c r="M1866" s="29">
        <v>2667.76</v>
      </c>
    </row>
    <row r="1867" spans="1:13" x14ac:dyDescent="0.2">
      <c r="A1867" s="579"/>
      <c r="B1867" s="58"/>
      <c r="C1867" s="58"/>
      <c r="D1867" s="58"/>
      <c r="E1867" s="58"/>
      <c r="F1867" s="58"/>
      <c r="G1867" s="59"/>
      <c r="H1867" s="60"/>
      <c r="I1867" s="61"/>
      <c r="J1867" s="30" t="s">
        <v>34</v>
      </c>
      <c r="K1867" s="28"/>
      <c r="L1867" s="28" t="s">
        <v>0</v>
      </c>
      <c r="M1867" s="31">
        <v>1008</v>
      </c>
    </row>
    <row r="1868" spans="1:13" ht="23.25" thickBot="1" x14ac:dyDescent="0.25">
      <c r="A1868" s="580"/>
      <c r="B1868" s="43" t="s">
        <v>1626</v>
      </c>
      <c r="C1868" s="32" t="s">
        <v>1330</v>
      </c>
      <c r="D1868" s="33">
        <v>43148</v>
      </c>
      <c r="E1868" s="34" t="s">
        <v>37</v>
      </c>
      <c r="F1868" s="35" t="s">
        <v>1381</v>
      </c>
      <c r="G1868" s="36"/>
      <c r="H1868" s="37"/>
      <c r="I1868" s="38"/>
      <c r="J1868" s="39" t="s">
        <v>39</v>
      </c>
      <c r="K1868" s="42"/>
      <c r="L1868" s="40"/>
      <c r="M1868" s="41"/>
    </row>
    <row r="1869" spans="1:13" ht="22.5" x14ac:dyDescent="0.2">
      <c r="A1869" s="578">
        <v>426</v>
      </c>
      <c r="B1869" s="57" t="s">
        <v>20</v>
      </c>
      <c r="C1869" s="57" t="s">
        <v>21</v>
      </c>
      <c r="D1869" s="57" t="s">
        <v>22</v>
      </c>
      <c r="E1869" s="470" t="s">
        <v>23</v>
      </c>
      <c r="F1869" s="484"/>
      <c r="G1869" s="470" t="s">
        <v>14</v>
      </c>
      <c r="H1869" s="485"/>
      <c r="I1869" s="18"/>
      <c r="J1869" s="19"/>
      <c r="K1869" s="19"/>
      <c r="L1869" s="19"/>
      <c r="M1869" s="20"/>
    </row>
    <row r="1870" spans="1:13" ht="33.75" customHeight="1" x14ac:dyDescent="0.2">
      <c r="A1870" s="579"/>
      <c r="B1870" s="21" t="s">
        <v>1382</v>
      </c>
      <c r="C1870" s="21" t="s">
        <v>1383</v>
      </c>
      <c r="D1870" s="22">
        <v>43023</v>
      </c>
      <c r="E1870" s="62"/>
      <c r="F1870" s="63" t="s">
        <v>461</v>
      </c>
      <c r="G1870" s="502" t="s">
        <v>379</v>
      </c>
      <c r="H1870" s="503"/>
      <c r="I1870" s="504"/>
      <c r="J1870" s="23" t="s">
        <v>28</v>
      </c>
      <c r="K1870" s="24"/>
      <c r="L1870" s="25" t="s">
        <v>0</v>
      </c>
      <c r="M1870" s="26">
        <v>1284</v>
      </c>
    </row>
    <row r="1871" spans="1:13" x14ac:dyDescent="0.2">
      <c r="A1871" s="579"/>
      <c r="B1871" s="58" t="s">
        <v>29</v>
      </c>
      <c r="C1871" s="58" t="s">
        <v>30</v>
      </c>
      <c r="D1871" s="58" t="s">
        <v>31</v>
      </c>
      <c r="E1871" s="554" t="s">
        <v>32</v>
      </c>
      <c r="F1871" s="555"/>
      <c r="G1871" s="556"/>
      <c r="H1871" s="557"/>
      <c r="I1871" s="558"/>
      <c r="J1871" s="27" t="s">
        <v>33</v>
      </c>
      <c r="K1871" s="25"/>
      <c r="L1871" s="28" t="s">
        <v>0</v>
      </c>
      <c r="M1871" s="29">
        <v>7169.5</v>
      </c>
    </row>
    <row r="1872" spans="1:13" x14ac:dyDescent="0.2">
      <c r="A1872" s="579"/>
      <c r="B1872" s="58"/>
      <c r="C1872" s="58"/>
      <c r="D1872" s="58"/>
      <c r="E1872" s="58"/>
      <c r="F1872" s="58"/>
      <c r="G1872" s="59"/>
      <c r="H1872" s="60"/>
      <c r="I1872" s="61"/>
      <c r="J1872" s="30" t="s">
        <v>34</v>
      </c>
      <c r="K1872" s="28"/>
      <c r="L1872" s="28"/>
      <c r="M1872" s="31"/>
    </row>
    <row r="1873" spans="1:13" ht="23.25" thickBot="1" x14ac:dyDescent="0.25">
      <c r="A1873" s="580"/>
      <c r="B1873" s="43" t="s">
        <v>1642</v>
      </c>
      <c r="C1873" s="32" t="s">
        <v>379</v>
      </c>
      <c r="D1873" s="33">
        <v>43028</v>
      </c>
      <c r="E1873" s="34" t="s">
        <v>37</v>
      </c>
      <c r="F1873" s="35" t="s">
        <v>1004</v>
      </c>
      <c r="G1873" s="36"/>
      <c r="H1873" s="37"/>
      <c r="I1873" s="38"/>
      <c r="J1873" s="39" t="s">
        <v>39</v>
      </c>
      <c r="K1873" s="42"/>
      <c r="L1873" s="40" t="s">
        <v>0</v>
      </c>
      <c r="M1873" s="41">
        <v>120</v>
      </c>
    </row>
    <row r="1874" spans="1:13" ht="22.5" x14ac:dyDescent="0.2">
      <c r="A1874" s="578">
        <v>427</v>
      </c>
      <c r="B1874" s="57" t="s">
        <v>20</v>
      </c>
      <c r="C1874" s="57" t="s">
        <v>21</v>
      </c>
      <c r="D1874" s="57" t="s">
        <v>22</v>
      </c>
      <c r="E1874" s="470" t="s">
        <v>23</v>
      </c>
      <c r="F1874" s="484"/>
      <c r="G1874" s="470" t="s">
        <v>14</v>
      </c>
      <c r="H1874" s="485"/>
      <c r="I1874" s="18"/>
      <c r="J1874" s="19"/>
      <c r="K1874" s="19"/>
      <c r="L1874" s="19"/>
      <c r="M1874" s="20"/>
    </row>
    <row r="1875" spans="1:13" ht="135" x14ac:dyDescent="0.2">
      <c r="A1875" s="579"/>
      <c r="B1875" s="21" t="s">
        <v>1384</v>
      </c>
      <c r="C1875" s="21" t="s">
        <v>1385</v>
      </c>
      <c r="D1875" s="22">
        <v>43127</v>
      </c>
      <c r="E1875" s="62"/>
      <c r="F1875" s="63" t="s">
        <v>294</v>
      </c>
      <c r="G1875" s="502" t="s">
        <v>1386</v>
      </c>
      <c r="H1875" s="503"/>
      <c r="I1875" s="504"/>
      <c r="J1875" s="23" t="s">
        <v>28</v>
      </c>
      <c r="K1875" s="24"/>
      <c r="L1875" s="25" t="s">
        <v>0</v>
      </c>
      <c r="M1875" s="26">
        <v>358</v>
      </c>
    </row>
    <row r="1876" spans="1:13" x14ac:dyDescent="0.2">
      <c r="A1876" s="579"/>
      <c r="B1876" s="58" t="s">
        <v>29</v>
      </c>
      <c r="C1876" s="58" t="s">
        <v>30</v>
      </c>
      <c r="D1876" s="58" t="s">
        <v>31</v>
      </c>
      <c r="E1876" s="554" t="s">
        <v>32</v>
      </c>
      <c r="F1876" s="555"/>
      <c r="G1876" s="556"/>
      <c r="H1876" s="557"/>
      <c r="I1876" s="558"/>
      <c r="J1876" s="27" t="s">
        <v>33</v>
      </c>
      <c r="K1876" s="25"/>
      <c r="L1876" s="28" t="s">
        <v>0</v>
      </c>
      <c r="M1876" s="29">
        <v>836.6</v>
      </c>
    </row>
    <row r="1877" spans="1:13" x14ac:dyDescent="0.2">
      <c r="A1877" s="579"/>
      <c r="B1877" s="58"/>
      <c r="C1877" s="58"/>
      <c r="D1877" s="58"/>
      <c r="E1877" s="58"/>
      <c r="F1877" s="58"/>
      <c r="G1877" s="59"/>
      <c r="H1877" s="60"/>
      <c r="I1877" s="61"/>
      <c r="J1877" s="30" t="s">
        <v>34</v>
      </c>
      <c r="K1877" s="28"/>
      <c r="L1877" s="28"/>
      <c r="M1877" s="31"/>
    </row>
    <row r="1878" spans="1:13" ht="23.25" thickBot="1" x14ac:dyDescent="0.25">
      <c r="A1878" s="580"/>
      <c r="B1878" s="43" t="s">
        <v>1629</v>
      </c>
      <c r="C1878" s="32" t="s">
        <v>1386</v>
      </c>
      <c r="D1878" s="33">
        <v>43129</v>
      </c>
      <c r="E1878" s="34" t="s">
        <v>37</v>
      </c>
      <c r="F1878" s="35" t="s">
        <v>1043</v>
      </c>
      <c r="G1878" s="36"/>
      <c r="H1878" s="37"/>
      <c r="I1878" s="38"/>
      <c r="J1878" s="39" t="s">
        <v>39</v>
      </c>
      <c r="K1878" s="42"/>
      <c r="L1878" s="40" t="s">
        <v>0</v>
      </c>
      <c r="M1878" s="41">
        <v>100</v>
      </c>
    </row>
    <row r="1879" spans="1:13" ht="22.5" x14ac:dyDescent="0.2">
      <c r="A1879" s="578">
        <v>428</v>
      </c>
      <c r="B1879" s="57" t="s">
        <v>20</v>
      </c>
      <c r="C1879" s="57" t="s">
        <v>21</v>
      </c>
      <c r="D1879" s="57" t="s">
        <v>22</v>
      </c>
      <c r="E1879" s="470" t="s">
        <v>23</v>
      </c>
      <c r="F1879" s="484"/>
      <c r="G1879" s="470" t="s">
        <v>14</v>
      </c>
      <c r="H1879" s="485"/>
      <c r="I1879" s="18"/>
      <c r="J1879" s="19"/>
      <c r="K1879" s="19"/>
      <c r="L1879" s="19"/>
      <c r="M1879" s="20"/>
    </row>
    <row r="1880" spans="1:13" ht="90" customHeight="1" x14ac:dyDescent="0.2">
      <c r="A1880" s="579"/>
      <c r="B1880" s="21" t="s">
        <v>1387</v>
      </c>
      <c r="C1880" s="21" t="s">
        <v>1388</v>
      </c>
      <c r="D1880" s="22">
        <v>43155</v>
      </c>
      <c r="E1880" s="62"/>
      <c r="F1880" s="63" t="s">
        <v>1389</v>
      </c>
      <c r="G1880" s="502" t="s">
        <v>379</v>
      </c>
      <c r="H1880" s="503"/>
      <c r="I1880" s="504"/>
      <c r="J1880" s="23" t="s">
        <v>28</v>
      </c>
      <c r="K1880" s="24"/>
      <c r="L1880" s="25" t="s">
        <v>0</v>
      </c>
      <c r="M1880" s="26">
        <v>1000</v>
      </c>
    </row>
    <row r="1881" spans="1:13" x14ac:dyDescent="0.2">
      <c r="A1881" s="579"/>
      <c r="B1881" s="58" t="s">
        <v>29</v>
      </c>
      <c r="C1881" s="58" t="s">
        <v>30</v>
      </c>
      <c r="D1881" s="58" t="s">
        <v>31</v>
      </c>
      <c r="E1881" s="554" t="s">
        <v>32</v>
      </c>
      <c r="F1881" s="555"/>
      <c r="G1881" s="556"/>
      <c r="H1881" s="557"/>
      <c r="I1881" s="558"/>
      <c r="J1881" s="27" t="s">
        <v>33</v>
      </c>
      <c r="K1881" s="25"/>
      <c r="L1881" s="28" t="s">
        <v>0</v>
      </c>
      <c r="M1881" s="29">
        <v>964.58</v>
      </c>
    </row>
    <row r="1882" spans="1:13" x14ac:dyDescent="0.2">
      <c r="A1882" s="579"/>
      <c r="B1882" s="58"/>
      <c r="C1882" s="58"/>
      <c r="D1882" s="58"/>
      <c r="E1882" s="58"/>
      <c r="F1882" s="58"/>
      <c r="G1882" s="59"/>
      <c r="H1882" s="60"/>
      <c r="I1882" s="61"/>
      <c r="J1882" s="30" t="s">
        <v>34</v>
      </c>
      <c r="K1882" s="28"/>
      <c r="L1882" s="28" t="s">
        <v>0</v>
      </c>
      <c r="M1882" s="31">
        <v>768</v>
      </c>
    </row>
    <row r="1883" spans="1:13" ht="23.25" thickBot="1" x14ac:dyDescent="0.25">
      <c r="A1883" s="580"/>
      <c r="B1883" s="43" t="s">
        <v>1692</v>
      </c>
      <c r="C1883" s="32" t="s">
        <v>379</v>
      </c>
      <c r="D1883" s="33">
        <v>43162</v>
      </c>
      <c r="E1883" s="34" t="s">
        <v>37</v>
      </c>
      <c r="F1883" s="35" t="s">
        <v>1390</v>
      </c>
      <c r="G1883" s="36"/>
      <c r="H1883" s="37"/>
      <c r="I1883" s="38"/>
      <c r="J1883" s="39" t="s">
        <v>39</v>
      </c>
      <c r="K1883" s="42"/>
      <c r="L1883" s="40"/>
      <c r="M1883" s="41"/>
    </row>
    <row r="1884" spans="1:13" ht="22.5" x14ac:dyDescent="0.2">
      <c r="A1884" s="578">
        <v>429</v>
      </c>
      <c r="B1884" s="57" t="s">
        <v>20</v>
      </c>
      <c r="C1884" s="57" t="s">
        <v>21</v>
      </c>
      <c r="D1884" s="57" t="s">
        <v>22</v>
      </c>
      <c r="E1884" s="470" t="s">
        <v>23</v>
      </c>
      <c r="F1884" s="484"/>
      <c r="G1884" s="470" t="s">
        <v>14</v>
      </c>
      <c r="H1884" s="485"/>
      <c r="I1884" s="18"/>
      <c r="J1884" s="19"/>
      <c r="K1884" s="19"/>
      <c r="L1884" s="19"/>
      <c r="M1884" s="20"/>
    </row>
    <row r="1885" spans="1:13" ht="22.5" customHeight="1" x14ac:dyDescent="0.2">
      <c r="A1885" s="579"/>
      <c r="B1885" s="21" t="s">
        <v>1391</v>
      </c>
      <c r="C1885" s="21" t="s">
        <v>1392</v>
      </c>
      <c r="D1885" s="22">
        <v>43078</v>
      </c>
      <c r="E1885" s="62"/>
      <c r="F1885" s="63" t="s">
        <v>1276</v>
      </c>
      <c r="G1885" s="502" t="s">
        <v>1393</v>
      </c>
      <c r="H1885" s="503"/>
      <c r="I1885" s="504"/>
      <c r="J1885" s="23" t="s">
        <v>28</v>
      </c>
      <c r="K1885" s="24"/>
      <c r="L1885" s="25" t="s">
        <v>0</v>
      </c>
      <c r="M1885" s="26">
        <v>1758</v>
      </c>
    </row>
    <row r="1886" spans="1:13" x14ac:dyDescent="0.2">
      <c r="A1886" s="579"/>
      <c r="B1886" s="58" t="s">
        <v>29</v>
      </c>
      <c r="C1886" s="58" t="s">
        <v>30</v>
      </c>
      <c r="D1886" s="58" t="s">
        <v>31</v>
      </c>
      <c r="E1886" s="554" t="s">
        <v>32</v>
      </c>
      <c r="F1886" s="555"/>
      <c r="G1886" s="556"/>
      <c r="H1886" s="557"/>
      <c r="I1886" s="558"/>
      <c r="J1886" s="27" t="s">
        <v>33</v>
      </c>
      <c r="K1886" s="25"/>
      <c r="L1886" s="28" t="s">
        <v>0</v>
      </c>
      <c r="M1886" s="29">
        <v>1608.86</v>
      </c>
    </row>
    <row r="1887" spans="1:13" ht="13.5" thickBot="1" x14ac:dyDescent="0.25">
      <c r="A1887" s="579"/>
      <c r="B1887" s="58"/>
      <c r="C1887" s="58"/>
      <c r="D1887" s="58"/>
      <c r="E1887" s="58"/>
      <c r="F1887" s="58"/>
      <c r="G1887" s="59"/>
      <c r="H1887" s="60"/>
      <c r="I1887" s="61"/>
      <c r="J1887" s="30" t="s">
        <v>34</v>
      </c>
      <c r="K1887" s="28"/>
      <c r="L1887" s="40" t="s">
        <v>0</v>
      </c>
      <c r="M1887" s="41">
        <v>474</v>
      </c>
    </row>
    <row r="1888" spans="1:13" ht="23.25" thickBot="1" x14ac:dyDescent="0.25">
      <c r="A1888" s="580"/>
      <c r="B1888" s="43" t="s">
        <v>1629</v>
      </c>
      <c r="C1888" s="32" t="s">
        <v>1393</v>
      </c>
      <c r="D1888" s="33">
        <v>43085</v>
      </c>
      <c r="E1888" s="34" t="s">
        <v>37</v>
      </c>
      <c r="F1888" s="35" t="s">
        <v>1394</v>
      </c>
      <c r="G1888" s="36"/>
      <c r="H1888" s="37"/>
      <c r="I1888" s="38"/>
      <c r="J1888" s="39" t="s">
        <v>39</v>
      </c>
      <c r="K1888" s="42"/>
      <c r="L1888" s="40"/>
      <c r="M1888" s="41"/>
    </row>
    <row r="1889" spans="1:13" ht="22.5" x14ac:dyDescent="0.2">
      <c r="A1889" s="578">
        <v>430</v>
      </c>
      <c r="B1889" s="57" t="s">
        <v>20</v>
      </c>
      <c r="C1889" s="57" t="s">
        <v>21</v>
      </c>
      <c r="D1889" s="57" t="s">
        <v>22</v>
      </c>
      <c r="E1889" s="470" t="s">
        <v>23</v>
      </c>
      <c r="F1889" s="484"/>
      <c r="G1889" s="470" t="s">
        <v>14</v>
      </c>
      <c r="H1889" s="485"/>
      <c r="I1889" s="18"/>
      <c r="J1889" s="19"/>
      <c r="K1889" s="19"/>
      <c r="L1889" s="19"/>
      <c r="M1889" s="20"/>
    </row>
    <row r="1890" spans="1:13" ht="22.5" customHeight="1" x14ac:dyDescent="0.2">
      <c r="A1890" s="579"/>
      <c r="B1890" s="21" t="s">
        <v>1395</v>
      </c>
      <c r="C1890" s="21" t="s">
        <v>1396</v>
      </c>
      <c r="D1890" s="22">
        <v>43185</v>
      </c>
      <c r="E1890" s="62"/>
      <c r="F1890" s="63" t="s">
        <v>752</v>
      </c>
      <c r="G1890" s="502" t="s">
        <v>1397</v>
      </c>
      <c r="H1890" s="503"/>
      <c r="I1890" s="504"/>
      <c r="J1890" s="23" t="s">
        <v>28</v>
      </c>
      <c r="K1890" s="24"/>
      <c r="L1890" s="25" t="s">
        <v>0</v>
      </c>
      <c r="M1890" s="26">
        <v>2705</v>
      </c>
    </row>
    <row r="1891" spans="1:13" x14ac:dyDescent="0.2">
      <c r="A1891" s="579"/>
      <c r="B1891" s="58" t="s">
        <v>29</v>
      </c>
      <c r="C1891" s="58" t="s">
        <v>30</v>
      </c>
      <c r="D1891" s="58" t="s">
        <v>31</v>
      </c>
      <c r="E1891" s="554" t="s">
        <v>32</v>
      </c>
      <c r="F1891" s="555"/>
      <c r="G1891" s="556"/>
      <c r="H1891" s="557"/>
      <c r="I1891" s="558"/>
      <c r="J1891" s="27" t="s">
        <v>33</v>
      </c>
      <c r="K1891" s="25"/>
      <c r="L1891" s="28" t="s">
        <v>0</v>
      </c>
      <c r="M1891" s="29">
        <v>2158.21</v>
      </c>
    </row>
    <row r="1892" spans="1:13" x14ac:dyDescent="0.2">
      <c r="A1892" s="579"/>
      <c r="B1892" s="58"/>
      <c r="C1892" s="58"/>
      <c r="D1892" s="58"/>
      <c r="E1892" s="58"/>
      <c r="F1892" s="58"/>
      <c r="G1892" s="59"/>
      <c r="H1892" s="60"/>
      <c r="I1892" s="61"/>
      <c r="J1892" s="30" t="s">
        <v>34</v>
      </c>
      <c r="K1892" s="28"/>
      <c r="L1892" s="28" t="s">
        <v>0</v>
      </c>
      <c r="M1892" s="31">
        <v>1408</v>
      </c>
    </row>
    <row r="1893" spans="1:13" ht="23.25" thickBot="1" x14ac:dyDescent="0.25">
      <c r="A1893" s="580"/>
      <c r="B1893" s="32"/>
      <c r="C1893" s="32" t="s">
        <v>1397</v>
      </c>
      <c r="D1893" s="33">
        <v>43209</v>
      </c>
      <c r="E1893" s="34" t="s">
        <v>37</v>
      </c>
      <c r="F1893" s="35" t="s">
        <v>1398</v>
      </c>
      <c r="G1893" s="36"/>
      <c r="H1893" s="37"/>
      <c r="I1893" s="38"/>
      <c r="J1893" s="39" t="s">
        <v>39</v>
      </c>
      <c r="K1893" s="42"/>
      <c r="L1893" s="40"/>
      <c r="M1893" s="41"/>
    </row>
    <row r="1894" spans="1:13" ht="22.5" x14ac:dyDescent="0.2">
      <c r="A1894" s="578">
        <v>431</v>
      </c>
      <c r="B1894" s="57" t="s">
        <v>20</v>
      </c>
      <c r="C1894" s="57" t="s">
        <v>21</v>
      </c>
      <c r="D1894" s="57" t="s">
        <v>22</v>
      </c>
      <c r="E1894" s="470" t="s">
        <v>23</v>
      </c>
      <c r="F1894" s="484"/>
      <c r="G1894" s="470" t="s">
        <v>14</v>
      </c>
      <c r="H1894" s="485"/>
      <c r="I1894" s="18"/>
      <c r="J1894" s="19"/>
      <c r="K1894" s="19"/>
      <c r="L1894" s="19"/>
      <c r="M1894" s="20"/>
    </row>
    <row r="1895" spans="1:13" ht="45" x14ac:dyDescent="0.2">
      <c r="A1895" s="579"/>
      <c r="B1895" s="21" t="s">
        <v>1399</v>
      </c>
      <c r="C1895" s="21" t="s">
        <v>1400</v>
      </c>
      <c r="D1895" s="22">
        <v>43037</v>
      </c>
      <c r="E1895" s="62"/>
      <c r="F1895" s="63" t="s">
        <v>1401</v>
      </c>
      <c r="G1895" s="502" t="s">
        <v>1402</v>
      </c>
      <c r="H1895" s="503"/>
      <c r="I1895" s="504"/>
      <c r="J1895" s="23" t="s">
        <v>28</v>
      </c>
      <c r="K1895" s="24"/>
      <c r="L1895" s="25" t="s">
        <v>0</v>
      </c>
      <c r="M1895" s="26">
        <v>424</v>
      </c>
    </row>
    <row r="1896" spans="1:13" x14ac:dyDescent="0.2">
      <c r="A1896" s="579"/>
      <c r="B1896" s="58" t="s">
        <v>29</v>
      </c>
      <c r="C1896" s="58" t="s">
        <v>30</v>
      </c>
      <c r="D1896" s="58" t="s">
        <v>31</v>
      </c>
      <c r="E1896" s="554" t="s">
        <v>32</v>
      </c>
      <c r="F1896" s="555"/>
      <c r="G1896" s="556"/>
      <c r="H1896" s="557"/>
      <c r="I1896" s="558"/>
      <c r="J1896" s="27" t="s">
        <v>33</v>
      </c>
      <c r="K1896" s="25"/>
      <c r="L1896" s="28" t="s">
        <v>0</v>
      </c>
      <c r="M1896" s="29">
        <v>200</v>
      </c>
    </row>
    <row r="1897" spans="1:13" ht="13.5" thickBot="1" x14ac:dyDescent="0.25">
      <c r="A1897" s="579"/>
      <c r="B1897" s="58"/>
      <c r="C1897" s="58"/>
      <c r="D1897" s="58"/>
      <c r="E1897" s="58"/>
      <c r="F1897" s="58"/>
      <c r="G1897" s="59"/>
      <c r="H1897" s="60"/>
      <c r="I1897" s="61"/>
      <c r="J1897" s="30" t="s">
        <v>34</v>
      </c>
      <c r="K1897" s="28"/>
      <c r="L1897" s="40" t="s">
        <v>0</v>
      </c>
      <c r="M1897" s="41">
        <v>183</v>
      </c>
    </row>
    <row r="1898" spans="1:13" ht="23.25" thickBot="1" x14ac:dyDescent="0.25">
      <c r="A1898" s="580"/>
      <c r="B1898" s="43" t="s">
        <v>1674</v>
      </c>
      <c r="C1898" s="32" t="s">
        <v>1402</v>
      </c>
      <c r="D1898" s="33">
        <v>43041</v>
      </c>
      <c r="E1898" s="34" t="s">
        <v>37</v>
      </c>
      <c r="F1898" s="35" t="s">
        <v>478</v>
      </c>
      <c r="G1898" s="36"/>
      <c r="H1898" s="37"/>
      <c r="I1898" s="38"/>
      <c r="J1898" s="39" t="s">
        <v>39</v>
      </c>
      <c r="K1898" s="42"/>
      <c r="L1898" s="40"/>
      <c r="M1898" s="41"/>
    </row>
    <row r="1899" spans="1:13" ht="22.5" x14ac:dyDescent="0.2">
      <c r="A1899" s="578">
        <v>432</v>
      </c>
      <c r="B1899" s="57" t="s">
        <v>20</v>
      </c>
      <c r="C1899" s="57" t="s">
        <v>21</v>
      </c>
      <c r="D1899" s="57" t="s">
        <v>22</v>
      </c>
      <c r="E1899" s="470" t="s">
        <v>23</v>
      </c>
      <c r="F1899" s="484"/>
      <c r="G1899" s="470" t="s">
        <v>14</v>
      </c>
      <c r="H1899" s="485"/>
      <c r="I1899" s="18"/>
      <c r="J1899" s="19"/>
      <c r="K1899" s="19"/>
      <c r="L1899" s="19"/>
      <c r="M1899" s="20"/>
    </row>
    <row r="1900" spans="1:13" ht="45" x14ac:dyDescent="0.2">
      <c r="A1900" s="579"/>
      <c r="B1900" s="21" t="s">
        <v>1399</v>
      </c>
      <c r="C1900" s="21" t="s">
        <v>1403</v>
      </c>
      <c r="D1900" s="22">
        <v>43078</v>
      </c>
      <c r="E1900" s="62"/>
      <c r="F1900" s="63" t="s">
        <v>761</v>
      </c>
      <c r="G1900" s="502" t="s">
        <v>1404</v>
      </c>
      <c r="H1900" s="503"/>
      <c r="I1900" s="504"/>
      <c r="J1900" s="23" t="s">
        <v>28</v>
      </c>
      <c r="K1900" s="24"/>
      <c r="L1900" s="25" t="s">
        <v>0</v>
      </c>
      <c r="M1900" s="26">
        <v>2120</v>
      </c>
    </row>
    <row r="1901" spans="1:13" x14ac:dyDescent="0.2">
      <c r="A1901" s="579"/>
      <c r="B1901" s="58" t="s">
        <v>29</v>
      </c>
      <c r="C1901" s="58" t="s">
        <v>30</v>
      </c>
      <c r="D1901" s="58" t="s">
        <v>31</v>
      </c>
      <c r="E1901" s="554" t="s">
        <v>32</v>
      </c>
      <c r="F1901" s="555"/>
      <c r="G1901" s="556"/>
      <c r="H1901" s="557"/>
      <c r="I1901" s="558"/>
      <c r="J1901" s="27" t="s">
        <v>33</v>
      </c>
      <c r="K1901" s="25"/>
      <c r="L1901" s="28" t="s">
        <v>0</v>
      </c>
      <c r="M1901" s="29">
        <v>2224.92</v>
      </c>
    </row>
    <row r="1902" spans="1:13" ht="13.5" thickBot="1" x14ac:dyDescent="0.25">
      <c r="A1902" s="579"/>
      <c r="B1902" s="58"/>
      <c r="C1902" s="58"/>
      <c r="D1902" s="58"/>
      <c r="E1902" s="58"/>
      <c r="F1902" s="58"/>
      <c r="G1902" s="59"/>
      <c r="H1902" s="60"/>
      <c r="I1902" s="61"/>
      <c r="J1902" s="30" t="s">
        <v>34</v>
      </c>
      <c r="K1902" s="28"/>
      <c r="L1902" s="40" t="s">
        <v>0</v>
      </c>
      <c r="M1902" s="41">
        <v>590</v>
      </c>
    </row>
    <row r="1903" spans="1:13" ht="23.25" thickBot="1" x14ac:dyDescent="0.25">
      <c r="A1903" s="580"/>
      <c r="B1903" s="43" t="s">
        <v>1674</v>
      </c>
      <c r="C1903" s="32" t="s">
        <v>1404</v>
      </c>
      <c r="D1903" s="33">
        <v>43085</v>
      </c>
      <c r="E1903" s="34" t="s">
        <v>37</v>
      </c>
      <c r="F1903" s="35" t="s">
        <v>1394</v>
      </c>
      <c r="G1903" s="36"/>
      <c r="H1903" s="37"/>
      <c r="I1903" s="38"/>
      <c r="J1903" s="39" t="s">
        <v>39</v>
      </c>
      <c r="K1903" s="42"/>
      <c r="L1903" s="40"/>
      <c r="M1903" s="41"/>
    </row>
    <row r="1904" spans="1:13" ht="22.5" x14ac:dyDescent="0.2">
      <c r="A1904" s="578">
        <v>433</v>
      </c>
      <c r="B1904" s="57" t="s">
        <v>20</v>
      </c>
      <c r="C1904" s="57" t="s">
        <v>21</v>
      </c>
      <c r="D1904" s="57" t="s">
        <v>22</v>
      </c>
      <c r="E1904" s="470" t="s">
        <v>23</v>
      </c>
      <c r="F1904" s="484"/>
      <c r="G1904" s="470" t="s">
        <v>14</v>
      </c>
      <c r="H1904" s="485"/>
      <c r="I1904" s="18"/>
      <c r="J1904" s="19"/>
      <c r="K1904" s="19"/>
      <c r="L1904" s="19"/>
      <c r="M1904" s="20"/>
    </row>
    <row r="1905" spans="1:13" ht="56.25" x14ac:dyDescent="0.2">
      <c r="A1905" s="579"/>
      <c r="B1905" s="21" t="s">
        <v>1405</v>
      </c>
      <c r="C1905" s="21" t="s">
        <v>1406</v>
      </c>
      <c r="D1905" s="22">
        <v>43048</v>
      </c>
      <c r="E1905" s="62"/>
      <c r="F1905" s="63" t="s">
        <v>1407</v>
      </c>
      <c r="G1905" s="502" t="s">
        <v>1408</v>
      </c>
      <c r="H1905" s="503"/>
      <c r="I1905" s="504"/>
      <c r="J1905" s="23" t="s">
        <v>28</v>
      </c>
      <c r="K1905" s="24"/>
      <c r="L1905" s="25" t="s">
        <v>0</v>
      </c>
      <c r="M1905" s="26">
        <v>1800</v>
      </c>
    </row>
    <row r="1906" spans="1:13" x14ac:dyDescent="0.2">
      <c r="A1906" s="579"/>
      <c r="B1906" s="58" t="s">
        <v>29</v>
      </c>
      <c r="C1906" s="58" t="s">
        <v>30</v>
      </c>
      <c r="D1906" s="58" t="s">
        <v>31</v>
      </c>
      <c r="E1906" s="554" t="s">
        <v>32</v>
      </c>
      <c r="F1906" s="555"/>
      <c r="G1906" s="556"/>
      <c r="H1906" s="557"/>
      <c r="I1906" s="558"/>
      <c r="J1906" s="27" t="s">
        <v>33</v>
      </c>
      <c r="K1906" s="25"/>
      <c r="L1906" s="28" t="s">
        <v>0</v>
      </c>
      <c r="M1906" s="29">
        <v>700.46</v>
      </c>
    </row>
    <row r="1907" spans="1:13" x14ac:dyDescent="0.2">
      <c r="A1907" s="579"/>
      <c r="B1907" s="58"/>
      <c r="C1907" s="58"/>
      <c r="D1907" s="58"/>
      <c r="E1907" s="58"/>
      <c r="F1907" s="58"/>
      <c r="G1907" s="59"/>
      <c r="H1907" s="60"/>
      <c r="I1907" s="61"/>
      <c r="J1907" s="30" t="s">
        <v>34</v>
      </c>
      <c r="K1907" s="28"/>
      <c r="L1907" s="28" t="s">
        <v>0</v>
      </c>
      <c r="M1907" s="31">
        <v>1137.5</v>
      </c>
    </row>
    <row r="1908" spans="1:13" ht="23.25" thickBot="1" x14ac:dyDescent="0.25">
      <c r="A1908" s="580"/>
      <c r="B1908" s="43" t="s">
        <v>1635</v>
      </c>
      <c r="C1908" s="32" t="s">
        <v>1408</v>
      </c>
      <c r="D1908" s="33">
        <v>43060</v>
      </c>
      <c r="E1908" s="34" t="s">
        <v>37</v>
      </c>
      <c r="F1908" s="35" t="s">
        <v>1409</v>
      </c>
      <c r="G1908" s="36"/>
      <c r="H1908" s="37"/>
      <c r="I1908" s="38"/>
      <c r="J1908" s="39" t="s">
        <v>39</v>
      </c>
      <c r="K1908" s="42"/>
      <c r="L1908" s="40" t="s">
        <v>0</v>
      </c>
      <c r="M1908" s="41">
        <v>100</v>
      </c>
    </row>
    <row r="1909" spans="1:13" ht="22.5" x14ac:dyDescent="0.2">
      <c r="A1909" s="578">
        <v>434</v>
      </c>
      <c r="B1909" s="57" t="s">
        <v>20</v>
      </c>
      <c r="C1909" s="57" t="s">
        <v>21</v>
      </c>
      <c r="D1909" s="57" t="s">
        <v>22</v>
      </c>
      <c r="E1909" s="470" t="s">
        <v>23</v>
      </c>
      <c r="F1909" s="484"/>
      <c r="G1909" s="470" t="s">
        <v>14</v>
      </c>
      <c r="H1909" s="485"/>
      <c r="I1909" s="18"/>
      <c r="J1909" s="19"/>
      <c r="K1909" s="19"/>
      <c r="L1909" s="19"/>
      <c r="M1909" s="20"/>
    </row>
    <row r="1910" spans="1:13" ht="33.75" customHeight="1" x14ac:dyDescent="0.2">
      <c r="A1910" s="579"/>
      <c r="B1910" s="21" t="s">
        <v>1410</v>
      </c>
      <c r="C1910" s="21" t="s">
        <v>1411</v>
      </c>
      <c r="D1910" s="22">
        <v>43063</v>
      </c>
      <c r="E1910" s="62"/>
      <c r="F1910" s="63" t="s">
        <v>977</v>
      </c>
      <c r="G1910" s="502" t="s">
        <v>379</v>
      </c>
      <c r="H1910" s="503"/>
      <c r="I1910" s="504"/>
      <c r="J1910" s="23" t="s">
        <v>28</v>
      </c>
      <c r="K1910" s="24"/>
      <c r="L1910" s="25" t="s">
        <v>0</v>
      </c>
      <c r="M1910" s="26">
        <v>7250</v>
      </c>
    </row>
    <row r="1911" spans="1:13" x14ac:dyDescent="0.2">
      <c r="A1911" s="579"/>
      <c r="B1911" s="58" t="s">
        <v>29</v>
      </c>
      <c r="C1911" s="58" t="s">
        <v>30</v>
      </c>
      <c r="D1911" s="58" t="s">
        <v>31</v>
      </c>
      <c r="E1911" s="554" t="s">
        <v>32</v>
      </c>
      <c r="F1911" s="555"/>
      <c r="G1911" s="556"/>
      <c r="H1911" s="557"/>
      <c r="I1911" s="558"/>
      <c r="J1911" s="27" t="s">
        <v>33</v>
      </c>
      <c r="K1911" s="25"/>
      <c r="L1911" s="28" t="s">
        <v>0</v>
      </c>
      <c r="M1911" s="29">
        <v>2068.54</v>
      </c>
    </row>
    <row r="1912" spans="1:13" x14ac:dyDescent="0.2">
      <c r="A1912" s="579"/>
      <c r="B1912" s="58"/>
      <c r="C1912" s="58"/>
      <c r="D1912" s="58"/>
      <c r="E1912" s="58"/>
      <c r="F1912" s="58"/>
      <c r="G1912" s="59"/>
      <c r="H1912" s="60"/>
      <c r="I1912" s="61"/>
      <c r="J1912" s="30" t="s">
        <v>34</v>
      </c>
      <c r="K1912" s="28"/>
      <c r="L1912" s="28"/>
      <c r="M1912" s="31"/>
    </row>
    <row r="1913" spans="1:13" ht="23.25" thickBot="1" x14ac:dyDescent="0.25">
      <c r="A1913" s="580"/>
      <c r="B1913" s="43" t="s">
        <v>1640</v>
      </c>
      <c r="C1913" s="32" t="s">
        <v>379</v>
      </c>
      <c r="D1913" s="33">
        <v>43089</v>
      </c>
      <c r="E1913" s="34" t="s">
        <v>37</v>
      </c>
      <c r="F1913" s="35" t="s">
        <v>1412</v>
      </c>
      <c r="G1913" s="36"/>
      <c r="H1913" s="37"/>
      <c r="I1913" s="38"/>
      <c r="J1913" s="39" t="s">
        <v>39</v>
      </c>
      <c r="K1913" s="42"/>
      <c r="L1913" s="40"/>
      <c r="M1913" s="41"/>
    </row>
    <row r="1914" spans="1:13" ht="22.5" x14ac:dyDescent="0.2">
      <c r="A1914" s="578">
        <v>435</v>
      </c>
      <c r="B1914" s="57" t="s">
        <v>20</v>
      </c>
      <c r="C1914" s="57" t="s">
        <v>21</v>
      </c>
      <c r="D1914" s="57" t="s">
        <v>22</v>
      </c>
      <c r="E1914" s="470" t="s">
        <v>23</v>
      </c>
      <c r="F1914" s="484"/>
      <c r="G1914" s="470" t="s">
        <v>14</v>
      </c>
      <c r="H1914" s="485"/>
      <c r="I1914" s="18"/>
      <c r="J1914" s="19"/>
      <c r="K1914" s="19"/>
      <c r="L1914" s="19"/>
      <c r="M1914" s="20"/>
    </row>
    <row r="1915" spans="1:13" ht="33.75" customHeight="1" x14ac:dyDescent="0.2">
      <c r="A1915" s="579"/>
      <c r="B1915" s="21" t="s">
        <v>1413</v>
      </c>
      <c r="C1915" s="21" t="s">
        <v>1414</v>
      </c>
      <c r="D1915" s="22">
        <v>43141</v>
      </c>
      <c r="E1915" s="62"/>
      <c r="F1915" s="63" t="s">
        <v>1415</v>
      </c>
      <c r="G1915" s="502" t="s">
        <v>1416</v>
      </c>
      <c r="H1915" s="503"/>
      <c r="I1915" s="504"/>
      <c r="J1915" s="23" t="s">
        <v>28</v>
      </c>
      <c r="K1915" s="24"/>
      <c r="L1915" s="25" t="s">
        <v>0</v>
      </c>
      <c r="M1915" s="26">
        <v>6496</v>
      </c>
    </row>
    <row r="1916" spans="1:13" x14ac:dyDescent="0.2">
      <c r="A1916" s="579"/>
      <c r="B1916" s="58" t="s">
        <v>29</v>
      </c>
      <c r="C1916" s="58" t="s">
        <v>30</v>
      </c>
      <c r="D1916" s="58" t="s">
        <v>31</v>
      </c>
      <c r="E1916" s="554" t="s">
        <v>32</v>
      </c>
      <c r="F1916" s="555"/>
      <c r="G1916" s="556"/>
      <c r="H1916" s="557"/>
      <c r="I1916" s="558"/>
      <c r="J1916" s="27" t="s">
        <v>33</v>
      </c>
      <c r="K1916" s="25"/>
      <c r="L1916" s="28" t="s">
        <v>0</v>
      </c>
      <c r="M1916" s="29">
        <v>2353.73</v>
      </c>
    </row>
    <row r="1917" spans="1:13" x14ac:dyDescent="0.2">
      <c r="A1917" s="579"/>
      <c r="B1917" s="58"/>
      <c r="C1917" s="58"/>
      <c r="D1917" s="58"/>
      <c r="E1917" s="58"/>
      <c r="F1917" s="58"/>
      <c r="G1917" s="59"/>
      <c r="H1917" s="60"/>
      <c r="I1917" s="61"/>
      <c r="J1917" s="30" t="s">
        <v>34</v>
      </c>
      <c r="K1917" s="28"/>
      <c r="L1917" s="28" t="s">
        <v>0</v>
      </c>
      <c r="M1917" s="31">
        <v>3363</v>
      </c>
    </row>
    <row r="1918" spans="1:13" ht="23.25" thickBot="1" x14ac:dyDescent="0.25">
      <c r="A1918" s="580"/>
      <c r="B1918" s="43" t="s">
        <v>1656</v>
      </c>
      <c r="C1918" s="32" t="s">
        <v>1416</v>
      </c>
      <c r="D1918" s="33">
        <v>43170</v>
      </c>
      <c r="E1918" s="34" t="s">
        <v>37</v>
      </c>
      <c r="F1918" s="35" t="s">
        <v>1417</v>
      </c>
      <c r="G1918" s="36"/>
      <c r="H1918" s="37"/>
      <c r="I1918" s="38"/>
      <c r="J1918" s="39" t="s">
        <v>39</v>
      </c>
      <c r="K1918" s="42"/>
      <c r="L1918" s="40"/>
      <c r="M1918" s="41"/>
    </row>
    <row r="1919" spans="1:13" ht="22.5" x14ac:dyDescent="0.2">
      <c r="A1919" s="578">
        <v>436</v>
      </c>
      <c r="B1919" s="57" t="s">
        <v>20</v>
      </c>
      <c r="C1919" s="57" t="s">
        <v>21</v>
      </c>
      <c r="D1919" s="57" t="s">
        <v>22</v>
      </c>
      <c r="E1919" s="470" t="s">
        <v>23</v>
      </c>
      <c r="F1919" s="484"/>
      <c r="G1919" s="470" t="s">
        <v>14</v>
      </c>
      <c r="H1919" s="485"/>
      <c r="I1919" s="18"/>
      <c r="J1919" s="19"/>
      <c r="K1919" s="19"/>
      <c r="L1919" s="19"/>
      <c r="M1919" s="20"/>
    </row>
    <row r="1920" spans="1:13" ht="33.75" customHeight="1" x14ac:dyDescent="0.2">
      <c r="A1920" s="579"/>
      <c r="B1920" s="21" t="s">
        <v>1418</v>
      </c>
      <c r="C1920" s="21" t="s">
        <v>1419</v>
      </c>
      <c r="D1920" s="22">
        <v>43141</v>
      </c>
      <c r="E1920" s="62"/>
      <c r="F1920" s="63" t="s">
        <v>461</v>
      </c>
      <c r="G1920" s="502" t="s">
        <v>379</v>
      </c>
      <c r="H1920" s="503"/>
      <c r="I1920" s="504"/>
      <c r="J1920" s="23" t="s">
        <v>28</v>
      </c>
      <c r="K1920" s="24"/>
      <c r="L1920" s="25" t="s">
        <v>0</v>
      </c>
      <c r="M1920" s="26">
        <v>1926</v>
      </c>
    </row>
    <row r="1921" spans="1:13" x14ac:dyDescent="0.2">
      <c r="A1921" s="579"/>
      <c r="B1921" s="58" t="s">
        <v>29</v>
      </c>
      <c r="C1921" s="58" t="s">
        <v>30</v>
      </c>
      <c r="D1921" s="58" t="s">
        <v>31</v>
      </c>
      <c r="E1921" s="554" t="s">
        <v>32</v>
      </c>
      <c r="F1921" s="555"/>
      <c r="G1921" s="556"/>
      <c r="H1921" s="557"/>
      <c r="I1921" s="558"/>
      <c r="J1921" s="27" t="s">
        <v>33</v>
      </c>
      <c r="K1921" s="25"/>
      <c r="L1921" s="28" t="s">
        <v>0</v>
      </c>
      <c r="M1921" s="29">
        <v>1677.39</v>
      </c>
    </row>
    <row r="1922" spans="1:13" ht="13.5" thickBot="1" x14ac:dyDescent="0.25">
      <c r="A1922" s="579"/>
      <c r="B1922" s="58"/>
      <c r="C1922" s="58"/>
      <c r="D1922" s="58"/>
      <c r="E1922" s="58"/>
      <c r="F1922" s="58"/>
      <c r="G1922" s="59"/>
      <c r="H1922" s="60"/>
      <c r="I1922" s="61"/>
      <c r="J1922" s="30" t="s">
        <v>34</v>
      </c>
      <c r="K1922" s="28"/>
      <c r="L1922" s="40" t="s">
        <v>0</v>
      </c>
      <c r="M1922" s="41">
        <v>756</v>
      </c>
    </row>
    <row r="1923" spans="1:13" ht="23.25" thickBot="1" x14ac:dyDescent="0.25">
      <c r="A1923" s="580"/>
      <c r="B1923" s="43" t="s">
        <v>1626</v>
      </c>
      <c r="C1923" s="32" t="s">
        <v>379</v>
      </c>
      <c r="D1923" s="33">
        <v>43148</v>
      </c>
      <c r="E1923" s="34" t="s">
        <v>37</v>
      </c>
      <c r="F1923" s="35" t="s">
        <v>1420</v>
      </c>
      <c r="G1923" s="36"/>
      <c r="H1923" s="37"/>
      <c r="I1923" s="38"/>
      <c r="J1923" s="39" t="s">
        <v>39</v>
      </c>
      <c r="K1923" s="42"/>
      <c r="L1923" s="40"/>
      <c r="M1923" s="41"/>
    </row>
    <row r="1924" spans="1:13" ht="22.5" x14ac:dyDescent="0.2">
      <c r="A1924" s="578">
        <v>437</v>
      </c>
      <c r="B1924" s="57" t="s">
        <v>20</v>
      </c>
      <c r="C1924" s="57" t="s">
        <v>21</v>
      </c>
      <c r="D1924" s="57" t="s">
        <v>22</v>
      </c>
      <c r="E1924" s="470" t="s">
        <v>23</v>
      </c>
      <c r="F1924" s="484"/>
      <c r="G1924" s="470" t="s">
        <v>14</v>
      </c>
      <c r="H1924" s="485"/>
      <c r="I1924" s="18"/>
      <c r="J1924" s="19"/>
      <c r="K1924" s="19"/>
      <c r="L1924" s="19"/>
      <c r="M1924" s="20"/>
    </row>
    <row r="1925" spans="1:13" ht="67.5" x14ac:dyDescent="0.2">
      <c r="A1925" s="579"/>
      <c r="B1925" s="21" t="s">
        <v>1421</v>
      </c>
      <c r="C1925" s="21" t="s">
        <v>1422</v>
      </c>
      <c r="D1925" s="22">
        <v>43143</v>
      </c>
      <c r="E1925" s="62"/>
      <c r="F1925" s="63" t="s">
        <v>1423</v>
      </c>
      <c r="G1925" s="502" t="s">
        <v>1424</v>
      </c>
      <c r="H1925" s="503"/>
      <c r="I1925" s="504"/>
      <c r="J1925" s="23" t="s">
        <v>28</v>
      </c>
      <c r="K1925" s="24"/>
      <c r="L1925" s="25" t="s">
        <v>0</v>
      </c>
      <c r="M1925" s="26">
        <v>828</v>
      </c>
    </row>
    <row r="1926" spans="1:13" x14ac:dyDescent="0.2">
      <c r="A1926" s="579"/>
      <c r="B1926" s="58" t="s">
        <v>29</v>
      </c>
      <c r="C1926" s="58" t="s">
        <v>30</v>
      </c>
      <c r="D1926" s="58" t="s">
        <v>31</v>
      </c>
      <c r="E1926" s="554" t="s">
        <v>32</v>
      </c>
      <c r="F1926" s="555"/>
      <c r="G1926" s="556"/>
      <c r="H1926" s="557"/>
      <c r="I1926" s="558"/>
      <c r="J1926" s="27" t="s">
        <v>33</v>
      </c>
      <c r="K1926" s="25"/>
      <c r="L1926" s="28" t="s">
        <v>0</v>
      </c>
      <c r="M1926" s="29">
        <v>3152.14</v>
      </c>
    </row>
    <row r="1927" spans="1:13" x14ac:dyDescent="0.2">
      <c r="A1927" s="579"/>
      <c r="B1927" s="58"/>
      <c r="C1927" s="58"/>
      <c r="D1927" s="58"/>
      <c r="E1927" s="58"/>
      <c r="F1927" s="58"/>
      <c r="G1927" s="59"/>
      <c r="H1927" s="60"/>
      <c r="I1927" s="61"/>
      <c r="J1927" s="30" t="s">
        <v>34</v>
      </c>
      <c r="K1927" s="28"/>
      <c r="L1927" s="28" t="s">
        <v>0</v>
      </c>
      <c r="M1927" s="31">
        <v>654.5</v>
      </c>
    </row>
    <row r="1928" spans="1:13" ht="23.25" thickBot="1" x14ac:dyDescent="0.25">
      <c r="A1928" s="580"/>
      <c r="B1928" s="43" t="s">
        <v>1675</v>
      </c>
      <c r="C1928" s="32" t="s">
        <v>1424</v>
      </c>
      <c r="D1928" s="33">
        <v>43148</v>
      </c>
      <c r="E1928" s="34" t="s">
        <v>37</v>
      </c>
      <c r="F1928" s="35" t="s">
        <v>1425</v>
      </c>
      <c r="G1928" s="36"/>
      <c r="H1928" s="37"/>
      <c r="I1928" s="38"/>
      <c r="J1928" s="39" t="s">
        <v>39</v>
      </c>
      <c r="K1928" s="42"/>
      <c r="L1928" s="40"/>
      <c r="M1928" s="41"/>
    </row>
    <row r="1929" spans="1:13" ht="22.5" x14ac:dyDescent="0.2">
      <c r="A1929" s="578">
        <v>438</v>
      </c>
      <c r="B1929" s="57" t="s">
        <v>20</v>
      </c>
      <c r="C1929" s="57" t="s">
        <v>21</v>
      </c>
      <c r="D1929" s="57" t="s">
        <v>22</v>
      </c>
      <c r="E1929" s="470" t="s">
        <v>23</v>
      </c>
      <c r="F1929" s="484"/>
      <c r="G1929" s="470" t="s">
        <v>14</v>
      </c>
      <c r="H1929" s="485"/>
      <c r="I1929" s="18"/>
      <c r="J1929" s="19"/>
      <c r="K1929" s="19"/>
      <c r="L1929" s="19"/>
      <c r="M1929" s="20"/>
    </row>
    <row r="1930" spans="1:13" ht="45" customHeight="1" x14ac:dyDescent="0.2">
      <c r="A1930" s="579"/>
      <c r="B1930" s="21" t="s">
        <v>1426</v>
      </c>
      <c r="C1930" s="21" t="s">
        <v>1427</v>
      </c>
      <c r="D1930" s="22">
        <v>43023</v>
      </c>
      <c r="E1930" s="62"/>
      <c r="F1930" s="63" t="s">
        <v>1407</v>
      </c>
      <c r="G1930" s="502" t="s">
        <v>1428</v>
      </c>
      <c r="H1930" s="503"/>
      <c r="I1930" s="504"/>
      <c r="J1930" s="23" t="s">
        <v>28</v>
      </c>
      <c r="K1930" s="24"/>
      <c r="L1930" s="25" t="s">
        <v>0</v>
      </c>
      <c r="M1930" s="26">
        <v>2305</v>
      </c>
    </row>
    <row r="1931" spans="1:13" x14ac:dyDescent="0.2">
      <c r="A1931" s="579"/>
      <c r="B1931" s="58" t="s">
        <v>29</v>
      </c>
      <c r="C1931" s="58" t="s">
        <v>30</v>
      </c>
      <c r="D1931" s="58" t="s">
        <v>31</v>
      </c>
      <c r="E1931" s="554" t="s">
        <v>32</v>
      </c>
      <c r="F1931" s="555"/>
      <c r="G1931" s="556"/>
      <c r="H1931" s="557"/>
      <c r="I1931" s="558"/>
      <c r="J1931" s="27" t="s">
        <v>33</v>
      </c>
      <c r="K1931" s="25"/>
      <c r="L1931" s="28" t="s">
        <v>0</v>
      </c>
      <c r="M1931" s="29">
        <v>816.46</v>
      </c>
    </row>
    <row r="1932" spans="1:13" x14ac:dyDescent="0.2">
      <c r="A1932" s="579"/>
      <c r="B1932" s="58"/>
      <c r="C1932" s="58"/>
      <c r="D1932" s="58"/>
      <c r="E1932" s="58"/>
      <c r="F1932" s="58"/>
      <c r="G1932" s="59"/>
      <c r="H1932" s="60"/>
      <c r="I1932" s="61"/>
      <c r="J1932" s="30" t="s">
        <v>34</v>
      </c>
      <c r="K1932" s="28"/>
      <c r="L1932" s="28"/>
      <c r="M1932" s="31"/>
    </row>
    <row r="1933" spans="1:13" ht="23.25" thickBot="1" x14ac:dyDescent="0.25">
      <c r="A1933" s="580"/>
      <c r="B1933" s="43" t="s">
        <v>1656</v>
      </c>
      <c r="C1933" s="32" t="s">
        <v>1428</v>
      </c>
      <c r="D1933" s="33">
        <v>43038</v>
      </c>
      <c r="E1933" s="34" t="s">
        <v>37</v>
      </c>
      <c r="F1933" s="35" t="s">
        <v>1429</v>
      </c>
      <c r="G1933" s="36"/>
      <c r="H1933" s="37"/>
      <c r="I1933" s="38"/>
      <c r="J1933" s="39" t="s">
        <v>39</v>
      </c>
      <c r="K1933" s="42"/>
      <c r="L1933" s="40"/>
      <c r="M1933" s="41"/>
    </row>
    <row r="1934" spans="1:13" ht="22.5" x14ac:dyDescent="0.2">
      <c r="A1934" s="578">
        <v>439</v>
      </c>
      <c r="B1934" s="57" t="s">
        <v>20</v>
      </c>
      <c r="C1934" s="57" t="s">
        <v>21</v>
      </c>
      <c r="D1934" s="57" t="s">
        <v>22</v>
      </c>
      <c r="E1934" s="470" t="s">
        <v>23</v>
      </c>
      <c r="F1934" s="484"/>
      <c r="G1934" s="470" t="s">
        <v>14</v>
      </c>
      <c r="H1934" s="485"/>
      <c r="I1934" s="18"/>
      <c r="J1934" s="19"/>
      <c r="K1934" s="19"/>
      <c r="L1934" s="19"/>
      <c r="M1934" s="20"/>
    </row>
    <row r="1935" spans="1:13" ht="33.75" x14ac:dyDescent="0.2">
      <c r="A1935" s="579"/>
      <c r="B1935" s="21" t="s">
        <v>1426</v>
      </c>
      <c r="C1935" s="21" t="s">
        <v>1430</v>
      </c>
      <c r="D1935" s="22">
        <v>43141</v>
      </c>
      <c r="E1935" s="62"/>
      <c r="F1935" s="63" t="s">
        <v>1415</v>
      </c>
      <c r="G1935" s="502" t="s">
        <v>1416</v>
      </c>
      <c r="H1935" s="503"/>
      <c r="I1935" s="504"/>
      <c r="J1935" s="23" t="s">
        <v>28</v>
      </c>
      <c r="K1935" s="24"/>
      <c r="L1935" s="25" t="s">
        <v>0</v>
      </c>
      <c r="M1935" s="26">
        <v>8120</v>
      </c>
    </row>
    <row r="1936" spans="1:13" x14ac:dyDescent="0.2">
      <c r="A1936" s="579"/>
      <c r="B1936" s="58" t="s">
        <v>29</v>
      </c>
      <c r="C1936" s="58" t="s">
        <v>30</v>
      </c>
      <c r="D1936" s="58" t="s">
        <v>31</v>
      </c>
      <c r="E1936" s="554" t="s">
        <v>32</v>
      </c>
      <c r="F1936" s="555"/>
      <c r="G1936" s="556"/>
      <c r="H1936" s="557"/>
      <c r="I1936" s="558"/>
      <c r="J1936" s="27" t="s">
        <v>33</v>
      </c>
      <c r="K1936" s="25"/>
      <c r="L1936" s="28" t="s">
        <v>0</v>
      </c>
      <c r="M1936" s="29">
        <v>2353.73</v>
      </c>
    </row>
    <row r="1937" spans="1:13" x14ac:dyDescent="0.2">
      <c r="A1937" s="579"/>
      <c r="B1937" s="58"/>
      <c r="C1937" s="58"/>
      <c r="D1937" s="58"/>
      <c r="E1937" s="58"/>
      <c r="F1937" s="58"/>
      <c r="G1937" s="59"/>
      <c r="H1937" s="60"/>
      <c r="I1937" s="61"/>
      <c r="J1937" s="30" t="s">
        <v>34</v>
      </c>
      <c r="K1937" s="28"/>
      <c r="L1937" s="28" t="s">
        <v>0</v>
      </c>
      <c r="M1937" s="31">
        <v>4047</v>
      </c>
    </row>
    <row r="1938" spans="1:13" ht="23.25" thickBot="1" x14ac:dyDescent="0.25">
      <c r="A1938" s="580"/>
      <c r="B1938" s="43" t="s">
        <v>1656</v>
      </c>
      <c r="C1938" s="32" t="s">
        <v>1416</v>
      </c>
      <c r="D1938" s="33">
        <v>43176</v>
      </c>
      <c r="E1938" s="34" t="s">
        <v>37</v>
      </c>
      <c r="F1938" s="35" t="s">
        <v>1431</v>
      </c>
      <c r="G1938" s="36"/>
      <c r="H1938" s="37"/>
      <c r="I1938" s="38"/>
      <c r="J1938" s="39" t="s">
        <v>39</v>
      </c>
      <c r="K1938" s="42"/>
      <c r="L1938" s="40" t="s">
        <v>0</v>
      </c>
      <c r="M1938" s="41">
        <v>30</v>
      </c>
    </row>
    <row r="1939" spans="1:13" ht="22.5" x14ac:dyDescent="0.2">
      <c r="A1939" s="578">
        <v>440</v>
      </c>
      <c r="B1939" s="57" t="s">
        <v>20</v>
      </c>
      <c r="C1939" s="57" t="s">
        <v>21</v>
      </c>
      <c r="D1939" s="57" t="s">
        <v>22</v>
      </c>
      <c r="E1939" s="470" t="s">
        <v>23</v>
      </c>
      <c r="F1939" s="484"/>
      <c r="G1939" s="470" t="s">
        <v>14</v>
      </c>
      <c r="H1939" s="485"/>
      <c r="I1939" s="18"/>
      <c r="J1939" s="19"/>
      <c r="K1939" s="19"/>
      <c r="L1939" s="19"/>
      <c r="M1939" s="20"/>
    </row>
    <row r="1940" spans="1:13" ht="101.25" x14ac:dyDescent="0.2">
      <c r="A1940" s="579"/>
      <c r="B1940" s="21" t="s">
        <v>1432</v>
      </c>
      <c r="C1940" s="21" t="s">
        <v>1433</v>
      </c>
      <c r="D1940" s="22">
        <v>43187</v>
      </c>
      <c r="E1940" s="62"/>
      <c r="F1940" s="63" t="s">
        <v>56</v>
      </c>
      <c r="G1940" s="502" t="s">
        <v>960</v>
      </c>
      <c r="H1940" s="503"/>
      <c r="I1940" s="504"/>
      <c r="J1940" s="23" t="s">
        <v>28</v>
      </c>
      <c r="K1940" s="24"/>
      <c r="L1940" s="25" t="s">
        <v>0</v>
      </c>
      <c r="M1940" s="26">
        <v>253</v>
      </c>
    </row>
    <row r="1941" spans="1:13" x14ac:dyDescent="0.2">
      <c r="A1941" s="579"/>
      <c r="B1941" s="58" t="s">
        <v>29</v>
      </c>
      <c r="C1941" s="58" t="s">
        <v>30</v>
      </c>
      <c r="D1941" s="58" t="s">
        <v>31</v>
      </c>
      <c r="E1941" s="554" t="s">
        <v>32</v>
      </c>
      <c r="F1941" s="555"/>
      <c r="G1941" s="556"/>
      <c r="H1941" s="557"/>
      <c r="I1941" s="558"/>
      <c r="J1941" s="27" t="s">
        <v>33</v>
      </c>
      <c r="K1941" s="25"/>
      <c r="L1941" s="28" t="s">
        <v>0</v>
      </c>
      <c r="M1941" s="29">
        <v>290.60000000000002</v>
      </c>
    </row>
    <row r="1942" spans="1:13" x14ac:dyDescent="0.2">
      <c r="A1942" s="579"/>
      <c r="B1942" s="58"/>
      <c r="C1942" s="58"/>
      <c r="D1942" s="58"/>
      <c r="E1942" s="58"/>
      <c r="F1942" s="58"/>
      <c r="G1942" s="59"/>
      <c r="H1942" s="60"/>
      <c r="I1942" s="61"/>
      <c r="J1942" s="30" t="s">
        <v>34</v>
      </c>
      <c r="K1942" s="28"/>
      <c r="L1942" s="28"/>
      <c r="M1942" s="31"/>
    </row>
    <row r="1943" spans="1:13" ht="23.25" thickBot="1" x14ac:dyDescent="0.25">
      <c r="A1943" s="580"/>
      <c r="B1943" s="43" t="s">
        <v>1673</v>
      </c>
      <c r="C1943" s="32" t="s">
        <v>960</v>
      </c>
      <c r="D1943" s="33">
        <v>43188</v>
      </c>
      <c r="E1943" s="34" t="s">
        <v>37</v>
      </c>
      <c r="F1943" s="35" t="s">
        <v>371</v>
      </c>
      <c r="G1943" s="36"/>
      <c r="H1943" s="37"/>
      <c r="I1943" s="38"/>
      <c r="J1943" s="39" t="s">
        <v>39</v>
      </c>
      <c r="K1943" s="42"/>
      <c r="L1943" s="40"/>
      <c r="M1943" s="41"/>
    </row>
    <row r="1944" spans="1:13" ht="22.5" x14ac:dyDescent="0.2">
      <c r="A1944" s="578">
        <v>441</v>
      </c>
      <c r="B1944" s="57" t="s">
        <v>20</v>
      </c>
      <c r="C1944" s="57" t="s">
        <v>21</v>
      </c>
      <c r="D1944" s="57" t="s">
        <v>22</v>
      </c>
      <c r="E1944" s="470" t="s">
        <v>23</v>
      </c>
      <c r="F1944" s="484"/>
      <c r="G1944" s="470" t="s">
        <v>14</v>
      </c>
      <c r="H1944" s="485"/>
      <c r="I1944" s="18"/>
      <c r="J1944" s="19"/>
      <c r="K1944" s="19"/>
      <c r="L1944" s="19"/>
      <c r="M1944" s="20"/>
    </row>
    <row r="1945" spans="1:13" ht="33.75" customHeight="1" x14ac:dyDescent="0.2">
      <c r="A1945" s="579"/>
      <c r="B1945" s="21" t="s">
        <v>1434</v>
      </c>
      <c r="C1945" s="21" t="s">
        <v>1435</v>
      </c>
      <c r="D1945" s="22">
        <v>43056</v>
      </c>
      <c r="E1945" s="62"/>
      <c r="F1945" s="63" t="s">
        <v>975</v>
      </c>
      <c r="G1945" s="502" t="s">
        <v>379</v>
      </c>
      <c r="H1945" s="503"/>
      <c r="I1945" s="504"/>
      <c r="J1945" s="23" t="s">
        <v>28</v>
      </c>
      <c r="K1945" s="24"/>
      <c r="L1945" s="25" t="s">
        <v>0</v>
      </c>
      <c r="M1945" s="26">
        <v>700</v>
      </c>
    </row>
    <row r="1946" spans="1:13" x14ac:dyDescent="0.2">
      <c r="A1946" s="579"/>
      <c r="B1946" s="58" t="s">
        <v>29</v>
      </c>
      <c r="C1946" s="58" t="s">
        <v>30</v>
      </c>
      <c r="D1946" s="58" t="s">
        <v>31</v>
      </c>
      <c r="E1946" s="554" t="s">
        <v>32</v>
      </c>
      <c r="F1946" s="555"/>
      <c r="G1946" s="556"/>
      <c r="H1946" s="557"/>
      <c r="I1946" s="558"/>
      <c r="J1946" s="27" t="s">
        <v>33</v>
      </c>
      <c r="K1946" s="25"/>
      <c r="L1946" s="28" t="s">
        <v>0</v>
      </c>
      <c r="M1946" s="29">
        <v>2932.72</v>
      </c>
    </row>
    <row r="1947" spans="1:13" ht="13.5" thickBot="1" x14ac:dyDescent="0.25">
      <c r="A1947" s="579"/>
      <c r="B1947" s="58"/>
      <c r="C1947" s="58"/>
      <c r="D1947" s="58"/>
      <c r="E1947" s="58"/>
      <c r="F1947" s="58"/>
      <c r="G1947" s="59"/>
      <c r="H1947" s="60"/>
      <c r="I1947" s="61"/>
      <c r="J1947" s="30" t="s">
        <v>34</v>
      </c>
      <c r="K1947" s="28"/>
      <c r="L1947" s="40" t="s">
        <v>0</v>
      </c>
      <c r="M1947" s="41">
        <v>510</v>
      </c>
    </row>
    <row r="1948" spans="1:13" ht="23.25" thickBot="1" x14ac:dyDescent="0.25">
      <c r="A1948" s="580"/>
      <c r="B1948" s="43" t="s">
        <v>1611</v>
      </c>
      <c r="C1948" s="32" t="s">
        <v>379</v>
      </c>
      <c r="D1948" s="33">
        <v>43064</v>
      </c>
      <c r="E1948" s="34" t="s">
        <v>37</v>
      </c>
      <c r="F1948" s="35" t="s">
        <v>1436</v>
      </c>
      <c r="G1948" s="36"/>
      <c r="H1948" s="37"/>
      <c r="I1948" s="38"/>
      <c r="J1948" s="39" t="s">
        <v>39</v>
      </c>
      <c r="K1948" s="42"/>
      <c r="L1948" s="40"/>
      <c r="M1948" s="41"/>
    </row>
    <row r="1949" spans="1:13" ht="22.5" x14ac:dyDescent="0.2">
      <c r="A1949" s="578">
        <v>442</v>
      </c>
      <c r="B1949" s="57" t="s">
        <v>20</v>
      </c>
      <c r="C1949" s="57" t="s">
        <v>21</v>
      </c>
      <c r="D1949" s="57" t="s">
        <v>22</v>
      </c>
      <c r="E1949" s="470" t="s">
        <v>23</v>
      </c>
      <c r="F1949" s="484"/>
      <c r="G1949" s="470" t="s">
        <v>14</v>
      </c>
      <c r="H1949" s="485"/>
      <c r="I1949" s="18"/>
      <c r="J1949" s="19"/>
      <c r="K1949" s="19"/>
      <c r="L1949" s="19"/>
      <c r="M1949" s="20"/>
    </row>
    <row r="1950" spans="1:13" ht="67.5" x14ac:dyDescent="0.2">
      <c r="A1950" s="579"/>
      <c r="B1950" s="21" t="s">
        <v>1434</v>
      </c>
      <c r="C1950" s="21" t="s">
        <v>1437</v>
      </c>
      <c r="D1950" s="22">
        <v>43148</v>
      </c>
      <c r="E1950" s="62"/>
      <c r="F1950" s="63" t="s">
        <v>1438</v>
      </c>
      <c r="G1950" s="502" t="s">
        <v>379</v>
      </c>
      <c r="H1950" s="503"/>
      <c r="I1950" s="504"/>
      <c r="J1950" s="23" t="s">
        <v>28</v>
      </c>
      <c r="K1950" s="24"/>
      <c r="L1950" s="25" t="s">
        <v>0</v>
      </c>
      <c r="M1950" s="26">
        <v>935</v>
      </c>
    </row>
    <row r="1951" spans="1:13" x14ac:dyDescent="0.2">
      <c r="A1951" s="579"/>
      <c r="B1951" s="58" t="s">
        <v>29</v>
      </c>
      <c r="C1951" s="58" t="s">
        <v>30</v>
      </c>
      <c r="D1951" s="58" t="s">
        <v>31</v>
      </c>
      <c r="E1951" s="554" t="s">
        <v>32</v>
      </c>
      <c r="F1951" s="555"/>
      <c r="G1951" s="556"/>
      <c r="H1951" s="557"/>
      <c r="I1951" s="558"/>
      <c r="J1951" s="27" t="s">
        <v>33</v>
      </c>
      <c r="K1951" s="25"/>
      <c r="L1951" s="28" t="s">
        <v>0</v>
      </c>
      <c r="M1951" s="29">
        <v>1252.4100000000001</v>
      </c>
    </row>
    <row r="1952" spans="1:13" x14ac:dyDescent="0.2">
      <c r="A1952" s="579"/>
      <c r="B1952" s="58"/>
      <c r="C1952" s="58"/>
      <c r="D1952" s="58"/>
      <c r="E1952" s="58"/>
      <c r="F1952" s="58"/>
      <c r="G1952" s="59"/>
      <c r="H1952" s="60"/>
      <c r="I1952" s="61"/>
      <c r="J1952" s="30" t="s">
        <v>34</v>
      </c>
      <c r="K1952" s="28"/>
      <c r="L1952" s="28" t="s">
        <v>0</v>
      </c>
      <c r="M1952" s="31">
        <v>95</v>
      </c>
    </row>
    <row r="1953" spans="1:13" ht="23.25" thickBot="1" x14ac:dyDescent="0.25">
      <c r="A1953" s="580"/>
      <c r="B1953" s="43" t="s">
        <v>1611</v>
      </c>
      <c r="C1953" s="32" t="s">
        <v>379</v>
      </c>
      <c r="D1953" s="33">
        <v>43154</v>
      </c>
      <c r="E1953" s="34" t="s">
        <v>37</v>
      </c>
      <c r="F1953" s="35" t="s">
        <v>1439</v>
      </c>
      <c r="G1953" s="36"/>
      <c r="H1953" s="37"/>
      <c r="I1953" s="38"/>
      <c r="J1953" s="39" t="s">
        <v>39</v>
      </c>
      <c r="K1953" s="42"/>
      <c r="L1953" s="40" t="s">
        <v>0</v>
      </c>
      <c r="M1953" s="41">
        <v>480</v>
      </c>
    </row>
    <row r="1954" spans="1:13" ht="22.5" x14ac:dyDescent="0.2">
      <c r="A1954" s="578">
        <v>443</v>
      </c>
      <c r="B1954" s="57" t="s">
        <v>20</v>
      </c>
      <c r="C1954" s="57" t="s">
        <v>21</v>
      </c>
      <c r="D1954" s="57" t="s">
        <v>22</v>
      </c>
      <c r="E1954" s="470" t="s">
        <v>23</v>
      </c>
      <c r="F1954" s="484"/>
      <c r="G1954" s="470" t="s">
        <v>14</v>
      </c>
      <c r="H1954" s="485"/>
      <c r="I1954" s="18"/>
      <c r="J1954" s="19"/>
      <c r="K1954" s="19"/>
      <c r="L1954" s="19"/>
      <c r="M1954" s="20"/>
    </row>
    <row r="1955" spans="1:13" ht="45" x14ac:dyDescent="0.2">
      <c r="A1955" s="579"/>
      <c r="B1955" s="21" t="s">
        <v>1440</v>
      </c>
      <c r="C1955" s="21" t="s">
        <v>1441</v>
      </c>
      <c r="D1955" s="22">
        <v>43051</v>
      </c>
      <c r="E1955" s="62"/>
      <c r="F1955" s="63" t="s">
        <v>461</v>
      </c>
      <c r="G1955" s="502" t="s">
        <v>379</v>
      </c>
      <c r="H1955" s="503"/>
      <c r="I1955" s="504"/>
      <c r="J1955" s="23" t="s">
        <v>28</v>
      </c>
      <c r="K1955" s="24"/>
      <c r="L1955" s="25" t="s">
        <v>0</v>
      </c>
      <c r="M1955" s="26">
        <v>1284</v>
      </c>
    </row>
    <row r="1956" spans="1:13" x14ac:dyDescent="0.2">
      <c r="A1956" s="579"/>
      <c r="B1956" s="58" t="s">
        <v>29</v>
      </c>
      <c r="C1956" s="58" t="s">
        <v>30</v>
      </c>
      <c r="D1956" s="58" t="s">
        <v>31</v>
      </c>
      <c r="E1956" s="554" t="s">
        <v>32</v>
      </c>
      <c r="F1956" s="555"/>
      <c r="G1956" s="556"/>
      <c r="H1956" s="557"/>
      <c r="I1956" s="558"/>
      <c r="J1956" s="27" t="s">
        <v>33</v>
      </c>
      <c r="K1956" s="25"/>
      <c r="L1956" s="28" t="s">
        <v>0</v>
      </c>
      <c r="M1956" s="29">
        <v>2889.57</v>
      </c>
    </row>
    <row r="1957" spans="1:13" ht="13.5" thickBot="1" x14ac:dyDescent="0.25">
      <c r="A1957" s="579"/>
      <c r="B1957" s="58"/>
      <c r="C1957" s="58"/>
      <c r="D1957" s="58"/>
      <c r="E1957" s="58"/>
      <c r="F1957" s="58"/>
      <c r="G1957" s="59"/>
      <c r="H1957" s="60"/>
      <c r="I1957" s="61"/>
      <c r="J1957" s="30" t="s">
        <v>34</v>
      </c>
      <c r="K1957" s="28"/>
      <c r="L1957" s="40" t="s">
        <v>0</v>
      </c>
      <c r="M1957" s="41">
        <v>504</v>
      </c>
    </row>
    <row r="1958" spans="1:13" ht="23.25" thickBot="1" x14ac:dyDescent="0.25">
      <c r="A1958" s="580"/>
      <c r="B1958" s="43" t="s">
        <v>1693</v>
      </c>
      <c r="C1958" s="32" t="s">
        <v>379</v>
      </c>
      <c r="D1958" s="33">
        <v>43056</v>
      </c>
      <c r="E1958" s="34" t="s">
        <v>37</v>
      </c>
      <c r="F1958" s="35" t="s">
        <v>638</v>
      </c>
      <c r="G1958" s="36"/>
      <c r="H1958" s="37"/>
      <c r="I1958" s="38"/>
      <c r="J1958" s="39" t="s">
        <v>39</v>
      </c>
      <c r="K1958" s="42"/>
      <c r="L1958" s="40"/>
      <c r="M1958" s="41"/>
    </row>
    <row r="1959" spans="1:13" ht="22.5" x14ac:dyDescent="0.2">
      <c r="A1959" s="578">
        <v>444</v>
      </c>
      <c r="B1959" s="57" t="s">
        <v>20</v>
      </c>
      <c r="C1959" s="57" t="s">
        <v>21</v>
      </c>
      <c r="D1959" s="57" t="s">
        <v>22</v>
      </c>
      <c r="E1959" s="470" t="s">
        <v>23</v>
      </c>
      <c r="F1959" s="484"/>
      <c r="G1959" s="470" t="s">
        <v>14</v>
      </c>
      <c r="H1959" s="485"/>
      <c r="I1959" s="18"/>
      <c r="J1959" s="19"/>
      <c r="K1959" s="19"/>
      <c r="L1959" s="19"/>
      <c r="M1959" s="20"/>
    </row>
    <row r="1960" spans="1:13" ht="33.75" customHeight="1" x14ac:dyDescent="0.2">
      <c r="A1960" s="579"/>
      <c r="B1960" s="21" t="s">
        <v>1442</v>
      </c>
      <c r="C1960" s="21" t="s">
        <v>1443</v>
      </c>
      <c r="D1960" s="22">
        <v>43051</v>
      </c>
      <c r="E1960" s="62"/>
      <c r="F1960" s="63" t="s">
        <v>461</v>
      </c>
      <c r="G1960" s="502" t="s">
        <v>379</v>
      </c>
      <c r="H1960" s="503"/>
      <c r="I1960" s="504"/>
      <c r="J1960" s="23" t="s">
        <v>28</v>
      </c>
      <c r="K1960" s="24"/>
      <c r="L1960" s="25" t="s">
        <v>0</v>
      </c>
      <c r="M1960" s="26">
        <v>963</v>
      </c>
    </row>
    <row r="1961" spans="1:13" x14ac:dyDescent="0.2">
      <c r="A1961" s="579"/>
      <c r="B1961" s="58" t="s">
        <v>29</v>
      </c>
      <c r="C1961" s="58" t="s">
        <v>30</v>
      </c>
      <c r="D1961" s="58" t="s">
        <v>31</v>
      </c>
      <c r="E1961" s="554" t="s">
        <v>32</v>
      </c>
      <c r="F1961" s="555"/>
      <c r="G1961" s="556"/>
      <c r="H1961" s="557"/>
      <c r="I1961" s="558"/>
      <c r="J1961" s="27" t="s">
        <v>33</v>
      </c>
      <c r="K1961" s="25"/>
      <c r="L1961" s="28" t="s">
        <v>0</v>
      </c>
      <c r="M1961" s="29">
        <v>2489.4699999999998</v>
      </c>
    </row>
    <row r="1962" spans="1:13" x14ac:dyDescent="0.2">
      <c r="A1962" s="579"/>
      <c r="B1962" s="58"/>
      <c r="C1962" s="58"/>
      <c r="D1962" s="58"/>
      <c r="E1962" s="58"/>
      <c r="F1962" s="58"/>
      <c r="G1962" s="59"/>
      <c r="H1962" s="60"/>
      <c r="I1962" s="61"/>
      <c r="J1962" s="30" t="s">
        <v>34</v>
      </c>
      <c r="K1962" s="28"/>
      <c r="L1962" s="28" t="s">
        <v>0</v>
      </c>
      <c r="M1962" s="31">
        <v>471</v>
      </c>
    </row>
    <row r="1963" spans="1:13" ht="23.25" thickBot="1" x14ac:dyDescent="0.25">
      <c r="A1963" s="580"/>
      <c r="B1963" s="43" t="s">
        <v>1608</v>
      </c>
      <c r="C1963" s="32" t="s">
        <v>379</v>
      </c>
      <c r="D1963" s="33">
        <v>43055</v>
      </c>
      <c r="E1963" s="34" t="s">
        <v>37</v>
      </c>
      <c r="F1963" s="35" t="s">
        <v>489</v>
      </c>
      <c r="G1963" s="36"/>
      <c r="H1963" s="37"/>
      <c r="I1963" s="38"/>
      <c r="J1963" s="39" t="s">
        <v>39</v>
      </c>
      <c r="K1963" s="42"/>
      <c r="L1963" s="40"/>
      <c r="M1963" s="41"/>
    </row>
    <row r="1964" spans="1:13" ht="22.5" x14ac:dyDescent="0.2">
      <c r="A1964" s="578">
        <v>445</v>
      </c>
      <c r="B1964" s="57" t="s">
        <v>20</v>
      </c>
      <c r="C1964" s="57" t="s">
        <v>21</v>
      </c>
      <c r="D1964" s="57" t="s">
        <v>22</v>
      </c>
      <c r="E1964" s="470" t="s">
        <v>23</v>
      </c>
      <c r="F1964" s="484"/>
      <c r="G1964" s="470" t="s">
        <v>14</v>
      </c>
      <c r="H1964" s="485"/>
      <c r="I1964" s="18"/>
      <c r="J1964" s="19"/>
      <c r="K1964" s="19"/>
      <c r="L1964" s="19"/>
      <c r="M1964" s="20"/>
    </row>
    <row r="1965" spans="1:13" ht="45" customHeight="1" x14ac:dyDescent="0.2">
      <c r="A1965" s="579"/>
      <c r="B1965" s="21" t="s">
        <v>1444</v>
      </c>
      <c r="C1965" s="21" t="s">
        <v>1445</v>
      </c>
      <c r="D1965" s="22">
        <v>43051</v>
      </c>
      <c r="E1965" s="62"/>
      <c r="F1965" s="63" t="s">
        <v>461</v>
      </c>
      <c r="G1965" s="502" t="s">
        <v>379</v>
      </c>
      <c r="H1965" s="503"/>
      <c r="I1965" s="504"/>
      <c r="J1965" s="23" t="s">
        <v>28</v>
      </c>
      <c r="K1965" s="24"/>
      <c r="L1965" s="25" t="s">
        <v>0</v>
      </c>
      <c r="M1965" s="26">
        <v>963</v>
      </c>
    </row>
    <row r="1966" spans="1:13" x14ac:dyDescent="0.2">
      <c r="A1966" s="579"/>
      <c r="B1966" s="58" t="s">
        <v>29</v>
      </c>
      <c r="C1966" s="58" t="s">
        <v>30</v>
      </c>
      <c r="D1966" s="58" t="s">
        <v>31</v>
      </c>
      <c r="E1966" s="554" t="s">
        <v>32</v>
      </c>
      <c r="F1966" s="555"/>
      <c r="G1966" s="556"/>
      <c r="H1966" s="557"/>
      <c r="I1966" s="558"/>
      <c r="J1966" s="27" t="s">
        <v>33</v>
      </c>
      <c r="K1966" s="25"/>
      <c r="L1966" s="28" t="s">
        <v>0</v>
      </c>
      <c r="M1966" s="29">
        <v>2335</v>
      </c>
    </row>
    <row r="1967" spans="1:13" x14ac:dyDescent="0.2">
      <c r="A1967" s="579"/>
      <c r="B1967" s="58"/>
      <c r="C1967" s="58"/>
      <c r="D1967" s="58"/>
      <c r="E1967" s="58"/>
      <c r="F1967" s="58"/>
      <c r="G1967" s="59"/>
      <c r="H1967" s="60"/>
      <c r="I1967" s="61"/>
      <c r="J1967" s="30" t="s">
        <v>34</v>
      </c>
      <c r="K1967" s="28"/>
      <c r="L1967" s="28" t="s">
        <v>0</v>
      </c>
      <c r="M1967" s="31">
        <v>471</v>
      </c>
    </row>
    <row r="1968" spans="1:13" ht="23.25" thickBot="1" x14ac:dyDescent="0.25">
      <c r="A1968" s="580"/>
      <c r="B1968" s="43" t="s">
        <v>1670</v>
      </c>
      <c r="C1968" s="32" t="s">
        <v>379</v>
      </c>
      <c r="D1968" s="33">
        <v>43055</v>
      </c>
      <c r="E1968" s="34" t="s">
        <v>37</v>
      </c>
      <c r="F1968" s="35" t="s">
        <v>489</v>
      </c>
      <c r="G1968" s="36"/>
      <c r="H1968" s="37"/>
      <c r="I1968" s="38"/>
      <c r="J1968" s="39" t="s">
        <v>39</v>
      </c>
      <c r="K1968" s="42"/>
      <c r="L1968" s="40"/>
      <c r="M1968" s="41"/>
    </row>
    <row r="1969" spans="1:13" ht="22.5" x14ac:dyDescent="0.2">
      <c r="A1969" s="578">
        <v>446</v>
      </c>
      <c r="B1969" s="57" t="s">
        <v>20</v>
      </c>
      <c r="C1969" s="57" t="s">
        <v>21</v>
      </c>
      <c r="D1969" s="57" t="s">
        <v>22</v>
      </c>
      <c r="E1969" s="470" t="s">
        <v>23</v>
      </c>
      <c r="F1969" s="484"/>
      <c r="G1969" s="470" t="s">
        <v>14</v>
      </c>
      <c r="H1969" s="485"/>
      <c r="I1969" s="18"/>
      <c r="J1969" s="19"/>
      <c r="K1969" s="19"/>
      <c r="L1969" s="19"/>
      <c r="M1969" s="20"/>
    </row>
    <row r="1970" spans="1:13" ht="33.75" customHeight="1" x14ac:dyDescent="0.2">
      <c r="A1970" s="579"/>
      <c r="B1970" s="21" t="s">
        <v>1446</v>
      </c>
      <c r="C1970" s="21" t="s">
        <v>1447</v>
      </c>
      <c r="D1970" s="22">
        <v>43073</v>
      </c>
      <c r="E1970" s="62"/>
      <c r="F1970" s="63" t="s">
        <v>461</v>
      </c>
      <c r="G1970" s="502" t="s">
        <v>379</v>
      </c>
      <c r="H1970" s="503"/>
      <c r="I1970" s="504"/>
      <c r="J1970" s="23" t="s">
        <v>28</v>
      </c>
      <c r="K1970" s="24"/>
      <c r="L1970" s="25"/>
      <c r="M1970" s="26"/>
    </row>
    <row r="1971" spans="1:13" x14ac:dyDescent="0.2">
      <c r="A1971" s="579"/>
      <c r="B1971" s="58" t="s">
        <v>29</v>
      </c>
      <c r="C1971" s="58" t="s">
        <v>30</v>
      </c>
      <c r="D1971" s="58" t="s">
        <v>31</v>
      </c>
      <c r="E1971" s="554" t="s">
        <v>32</v>
      </c>
      <c r="F1971" s="555"/>
      <c r="G1971" s="556"/>
      <c r="H1971" s="557"/>
      <c r="I1971" s="558"/>
      <c r="J1971" s="27" t="s">
        <v>33</v>
      </c>
      <c r="K1971" s="25"/>
      <c r="L1971" s="28" t="s">
        <v>0</v>
      </c>
      <c r="M1971" s="29">
        <v>3391.74</v>
      </c>
    </row>
    <row r="1972" spans="1:13" x14ac:dyDescent="0.2">
      <c r="A1972" s="579"/>
      <c r="B1972" s="58"/>
      <c r="C1972" s="58"/>
      <c r="D1972" s="58"/>
      <c r="E1972" s="58"/>
      <c r="F1972" s="58"/>
      <c r="G1972" s="59"/>
      <c r="H1972" s="60"/>
      <c r="I1972" s="61"/>
      <c r="J1972" s="30" t="s">
        <v>34</v>
      </c>
      <c r="K1972" s="28"/>
      <c r="L1972" s="28"/>
      <c r="M1972" s="31"/>
    </row>
    <row r="1973" spans="1:13" ht="23.25" thickBot="1" x14ac:dyDescent="0.25">
      <c r="A1973" s="580"/>
      <c r="B1973" s="43" t="s">
        <v>1642</v>
      </c>
      <c r="C1973" s="32" t="s">
        <v>379</v>
      </c>
      <c r="D1973" s="33">
        <v>43076</v>
      </c>
      <c r="E1973" s="34" t="s">
        <v>37</v>
      </c>
      <c r="F1973" s="35" t="s">
        <v>1448</v>
      </c>
      <c r="G1973" s="36"/>
      <c r="H1973" s="37"/>
      <c r="I1973" s="38"/>
      <c r="J1973" s="39" t="s">
        <v>39</v>
      </c>
      <c r="K1973" s="42"/>
      <c r="L1973" s="40"/>
      <c r="M1973" s="41"/>
    </row>
    <row r="1974" spans="1:13" ht="22.5" x14ac:dyDescent="0.2">
      <c r="A1974" s="578">
        <v>447</v>
      </c>
      <c r="B1974" s="57" t="s">
        <v>20</v>
      </c>
      <c r="C1974" s="57" t="s">
        <v>21</v>
      </c>
      <c r="D1974" s="57" t="s">
        <v>22</v>
      </c>
      <c r="E1974" s="470" t="s">
        <v>23</v>
      </c>
      <c r="F1974" s="484"/>
      <c r="G1974" s="470" t="s">
        <v>14</v>
      </c>
      <c r="H1974" s="485"/>
      <c r="I1974" s="18"/>
      <c r="J1974" s="19"/>
      <c r="K1974" s="19"/>
      <c r="L1974" s="19"/>
      <c r="M1974" s="20"/>
    </row>
    <row r="1975" spans="1:13" ht="33.75" customHeight="1" x14ac:dyDescent="0.2">
      <c r="A1975" s="579"/>
      <c r="B1975" s="21" t="s">
        <v>1449</v>
      </c>
      <c r="C1975" s="21" t="s">
        <v>1450</v>
      </c>
      <c r="D1975" s="22">
        <v>43067</v>
      </c>
      <c r="E1975" s="62"/>
      <c r="F1975" s="63" t="s">
        <v>1451</v>
      </c>
      <c r="G1975" s="502" t="s">
        <v>979</v>
      </c>
      <c r="H1975" s="503"/>
      <c r="I1975" s="504"/>
      <c r="J1975" s="23" t="s">
        <v>28</v>
      </c>
      <c r="K1975" s="24"/>
      <c r="L1975" s="25" t="s">
        <v>0</v>
      </c>
      <c r="M1975" s="26">
        <v>488</v>
      </c>
    </row>
    <row r="1976" spans="1:13" x14ac:dyDescent="0.2">
      <c r="A1976" s="579"/>
      <c r="B1976" s="58" t="s">
        <v>29</v>
      </c>
      <c r="C1976" s="58" t="s">
        <v>30</v>
      </c>
      <c r="D1976" s="58" t="s">
        <v>31</v>
      </c>
      <c r="E1976" s="554" t="s">
        <v>32</v>
      </c>
      <c r="F1976" s="555"/>
      <c r="G1976" s="556"/>
      <c r="H1976" s="557"/>
      <c r="I1976" s="558"/>
      <c r="J1976" s="27" t="s">
        <v>33</v>
      </c>
      <c r="K1976" s="25"/>
      <c r="L1976" s="28" t="s">
        <v>0</v>
      </c>
      <c r="M1976" s="29">
        <v>1179.53</v>
      </c>
    </row>
    <row r="1977" spans="1:13" ht="13.5" thickBot="1" x14ac:dyDescent="0.25">
      <c r="A1977" s="579"/>
      <c r="B1977" s="58"/>
      <c r="C1977" s="58"/>
      <c r="D1977" s="58"/>
      <c r="E1977" s="58"/>
      <c r="F1977" s="58"/>
      <c r="G1977" s="59"/>
      <c r="H1977" s="60"/>
      <c r="I1977" s="61"/>
      <c r="J1977" s="30" t="s">
        <v>34</v>
      </c>
      <c r="K1977" s="28"/>
      <c r="L1977" s="40" t="s">
        <v>0</v>
      </c>
      <c r="M1977" s="41">
        <v>267</v>
      </c>
    </row>
    <row r="1978" spans="1:13" ht="23.25" thickBot="1" x14ac:dyDescent="0.25">
      <c r="A1978" s="580"/>
      <c r="B1978" s="43" t="s">
        <v>1629</v>
      </c>
      <c r="C1978" s="32" t="s">
        <v>979</v>
      </c>
      <c r="D1978" s="33">
        <v>43070</v>
      </c>
      <c r="E1978" s="34" t="s">
        <v>37</v>
      </c>
      <c r="F1978" s="35" t="s">
        <v>50</v>
      </c>
      <c r="G1978" s="36"/>
      <c r="H1978" s="37"/>
      <c r="I1978" s="38"/>
      <c r="J1978" s="39" t="s">
        <v>39</v>
      </c>
      <c r="K1978" s="42"/>
      <c r="L1978" s="40"/>
      <c r="M1978" s="41"/>
    </row>
    <row r="1979" spans="1:13" ht="22.5" x14ac:dyDescent="0.2">
      <c r="A1979" s="578">
        <v>448</v>
      </c>
      <c r="B1979" s="57" t="s">
        <v>20</v>
      </c>
      <c r="C1979" s="57" t="s">
        <v>21</v>
      </c>
      <c r="D1979" s="57" t="s">
        <v>22</v>
      </c>
      <c r="E1979" s="470" t="s">
        <v>23</v>
      </c>
      <c r="F1979" s="484"/>
      <c r="G1979" s="470" t="s">
        <v>14</v>
      </c>
      <c r="H1979" s="485"/>
      <c r="I1979" s="18"/>
      <c r="J1979" s="19"/>
      <c r="K1979" s="19"/>
      <c r="L1979" s="19"/>
      <c r="M1979" s="20"/>
    </row>
    <row r="1980" spans="1:13" ht="33.75" customHeight="1" x14ac:dyDescent="0.2">
      <c r="A1980" s="579"/>
      <c r="B1980" s="21" t="s">
        <v>1452</v>
      </c>
      <c r="C1980" s="21" t="s">
        <v>1453</v>
      </c>
      <c r="D1980" s="22">
        <v>43050</v>
      </c>
      <c r="E1980" s="62"/>
      <c r="F1980" s="63" t="s">
        <v>982</v>
      </c>
      <c r="G1980" s="502" t="s">
        <v>379</v>
      </c>
      <c r="H1980" s="503"/>
      <c r="I1980" s="504"/>
      <c r="J1980" s="23" t="s">
        <v>28</v>
      </c>
      <c r="K1980" s="24"/>
      <c r="L1980" s="25" t="s">
        <v>0</v>
      </c>
      <c r="M1980" s="26">
        <v>746</v>
      </c>
    </row>
    <row r="1981" spans="1:13" x14ac:dyDescent="0.2">
      <c r="A1981" s="579"/>
      <c r="B1981" s="58" t="s">
        <v>29</v>
      </c>
      <c r="C1981" s="58" t="s">
        <v>30</v>
      </c>
      <c r="D1981" s="58" t="s">
        <v>31</v>
      </c>
      <c r="E1981" s="554" t="s">
        <v>32</v>
      </c>
      <c r="F1981" s="555"/>
      <c r="G1981" s="556"/>
      <c r="H1981" s="557"/>
      <c r="I1981" s="558"/>
      <c r="J1981" s="27" t="s">
        <v>33</v>
      </c>
      <c r="K1981" s="25"/>
      <c r="L1981" s="28" t="s">
        <v>0</v>
      </c>
      <c r="M1981" s="29">
        <v>1548</v>
      </c>
    </row>
    <row r="1982" spans="1:13" x14ac:dyDescent="0.2">
      <c r="A1982" s="579"/>
      <c r="B1982" s="58"/>
      <c r="C1982" s="58"/>
      <c r="D1982" s="58"/>
      <c r="E1982" s="58"/>
      <c r="F1982" s="58"/>
      <c r="G1982" s="59"/>
      <c r="H1982" s="60"/>
      <c r="I1982" s="61"/>
      <c r="J1982" s="30" t="s">
        <v>34</v>
      </c>
      <c r="K1982" s="28"/>
      <c r="L1982" s="28" t="s">
        <v>0</v>
      </c>
      <c r="M1982" s="31">
        <v>139</v>
      </c>
    </row>
    <row r="1983" spans="1:13" ht="23.25" thickBot="1" x14ac:dyDescent="0.25">
      <c r="A1983" s="580"/>
      <c r="B1983" s="43" t="s">
        <v>1595</v>
      </c>
      <c r="C1983" s="32" t="s">
        <v>379</v>
      </c>
      <c r="D1983" s="33">
        <v>43057</v>
      </c>
      <c r="E1983" s="34" t="s">
        <v>37</v>
      </c>
      <c r="F1983" s="35" t="s">
        <v>984</v>
      </c>
      <c r="G1983" s="36"/>
      <c r="H1983" s="37"/>
      <c r="I1983" s="38"/>
      <c r="J1983" s="39" t="s">
        <v>39</v>
      </c>
      <c r="K1983" s="42"/>
      <c r="L1983" s="40"/>
      <c r="M1983" s="41"/>
    </row>
    <row r="1984" spans="1:13" ht="22.5" x14ac:dyDescent="0.2">
      <c r="A1984" s="578">
        <v>449</v>
      </c>
      <c r="B1984" s="57" t="s">
        <v>20</v>
      </c>
      <c r="C1984" s="57" t="s">
        <v>21</v>
      </c>
      <c r="D1984" s="57" t="s">
        <v>22</v>
      </c>
      <c r="E1984" s="470" t="s">
        <v>23</v>
      </c>
      <c r="F1984" s="484"/>
      <c r="G1984" s="470" t="s">
        <v>14</v>
      </c>
      <c r="H1984" s="485"/>
      <c r="I1984" s="18"/>
      <c r="J1984" s="19"/>
      <c r="K1984" s="19"/>
      <c r="L1984" s="19"/>
      <c r="M1984" s="20"/>
    </row>
    <row r="1985" spans="1:13" ht="45" customHeight="1" x14ac:dyDescent="0.2">
      <c r="A1985" s="579"/>
      <c r="B1985" s="21" t="s">
        <v>1454</v>
      </c>
      <c r="C1985" s="21" t="s">
        <v>1455</v>
      </c>
      <c r="D1985" s="22">
        <v>43058</v>
      </c>
      <c r="E1985" s="62"/>
      <c r="F1985" s="63" t="s">
        <v>1456</v>
      </c>
      <c r="G1985" s="502" t="s">
        <v>379</v>
      </c>
      <c r="H1985" s="503"/>
      <c r="I1985" s="504"/>
      <c r="J1985" s="23" t="s">
        <v>28</v>
      </c>
      <c r="K1985" s="24"/>
      <c r="L1985" s="25" t="s">
        <v>0</v>
      </c>
      <c r="M1985" s="26">
        <v>1210</v>
      </c>
    </row>
    <row r="1986" spans="1:13" x14ac:dyDescent="0.2">
      <c r="A1986" s="579"/>
      <c r="B1986" s="58" t="s">
        <v>29</v>
      </c>
      <c r="C1986" s="58" t="s">
        <v>30</v>
      </c>
      <c r="D1986" s="58" t="s">
        <v>31</v>
      </c>
      <c r="E1986" s="554" t="s">
        <v>32</v>
      </c>
      <c r="F1986" s="555"/>
      <c r="G1986" s="556"/>
      <c r="H1986" s="557"/>
      <c r="I1986" s="558"/>
      <c r="J1986" s="27" t="s">
        <v>33</v>
      </c>
      <c r="K1986" s="25"/>
      <c r="L1986" s="28" t="s">
        <v>0</v>
      </c>
      <c r="M1986" s="29">
        <v>1783.31</v>
      </c>
    </row>
    <row r="1987" spans="1:13" x14ac:dyDescent="0.2">
      <c r="A1987" s="579"/>
      <c r="B1987" s="58"/>
      <c r="C1987" s="58"/>
      <c r="D1987" s="58"/>
      <c r="E1987" s="58"/>
      <c r="F1987" s="58"/>
      <c r="G1987" s="59"/>
      <c r="H1987" s="60"/>
      <c r="I1987" s="61"/>
      <c r="J1987" s="30" t="s">
        <v>34</v>
      </c>
      <c r="K1987" s="28"/>
      <c r="L1987" s="28"/>
      <c r="M1987" s="31"/>
    </row>
    <row r="1988" spans="1:13" ht="23.25" thickBot="1" x14ac:dyDescent="0.25">
      <c r="A1988" s="580"/>
      <c r="B1988" s="43" t="s">
        <v>1694</v>
      </c>
      <c r="C1988" s="32" t="s">
        <v>379</v>
      </c>
      <c r="D1988" s="33">
        <v>43064</v>
      </c>
      <c r="E1988" s="34" t="s">
        <v>37</v>
      </c>
      <c r="F1988" s="35" t="s">
        <v>1457</v>
      </c>
      <c r="G1988" s="36"/>
      <c r="H1988" s="37"/>
      <c r="I1988" s="38"/>
      <c r="J1988" s="39" t="s">
        <v>39</v>
      </c>
      <c r="K1988" s="42"/>
      <c r="L1988" s="40"/>
      <c r="M1988" s="41"/>
    </row>
    <row r="1989" spans="1:13" ht="22.5" x14ac:dyDescent="0.2">
      <c r="A1989" s="578">
        <v>450</v>
      </c>
      <c r="B1989" s="57" t="s">
        <v>20</v>
      </c>
      <c r="C1989" s="57" t="s">
        <v>21</v>
      </c>
      <c r="D1989" s="57" t="s">
        <v>22</v>
      </c>
      <c r="E1989" s="470" t="s">
        <v>23</v>
      </c>
      <c r="F1989" s="484"/>
      <c r="G1989" s="470" t="s">
        <v>14</v>
      </c>
      <c r="H1989" s="485"/>
      <c r="I1989" s="18"/>
      <c r="J1989" s="19"/>
      <c r="K1989" s="19"/>
      <c r="L1989" s="19"/>
      <c r="M1989" s="20"/>
    </row>
    <row r="1990" spans="1:13" ht="33.75" customHeight="1" x14ac:dyDescent="0.2">
      <c r="A1990" s="579"/>
      <c r="B1990" s="21" t="s">
        <v>1454</v>
      </c>
      <c r="C1990" s="21" t="s">
        <v>1458</v>
      </c>
      <c r="D1990" s="22">
        <v>43072</v>
      </c>
      <c r="E1990" s="62"/>
      <c r="F1990" s="63" t="s">
        <v>1276</v>
      </c>
      <c r="G1990" s="502" t="s">
        <v>379</v>
      </c>
      <c r="H1990" s="503"/>
      <c r="I1990" s="504"/>
      <c r="J1990" s="23" t="s">
        <v>28</v>
      </c>
      <c r="K1990" s="24"/>
      <c r="L1990" s="25" t="s">
        <v>0</v>
      </c>
      <c r="M1990" s="26">
        <v>1315</v>
      </c>
    </row>
    <row r="1991" spans="1:13" x14ac:dyDescent="0.2">
      <c r="A1991" s="579"/>
      <c r="B1991" s="58" t="s">
        <v>29</v>
      </c>
      <c r="C1991" s="58" t="s">
        <v>30</v>
      </c>
      <c r="D1991" s="58" t="s">
        <v>31</v>
      </c>
      <c r="E1991" s="554" t="s">
        <v>32</v>
      </c>
      <c r="F1991" s="555"/>
      <c r="G1991" s="556"/>
      <c r="H1991" s="557"/>
      <c r="I1991" s="558"/>
      <c r="J1991" s="27" t="s">
        <v>33</v>
      </c>
      <c r="K1991" s="25"/>
      <c r="L1991" s="28" t="s">
        <v>0</v>
      </c>
      <c r="M1991" s="29">
        <v>931</v>
      </c>
    </row>
    <row r="1992" spans="1:13" ht="13.5" thickBot="1" x14ac:dyDescent="0.25">
      <c r="A1992" s="579"/>
      <c r="B1992" s="58"/>
      <c r="C1992" s="58"/>
      <c r="D1992" s="58"/>
      <c r="E1992" s="58"/>
      <c r="F1992" s="58"/>
      <c r="G1992" s="59"/>
      <c r="H1992" s="60"/>
      <c r="I1992" s="61"/>
      <c r="J1992" s="30" t="s">
        <v>34</v>
      </c>
      <c r="K1992" s="28"/>
      <c r="L1992" s="40" t="s">
        <v>0</v>
      </c>
      <c r="M1992" s="41">
        <v>185</v>
      </c>
    </row>
    <row r="1993" spans="1:13" ht="23.25" thickBot="1" x14ac:dyDescent="0.25">
      <c r="A1993" s="580"/>
      <c r="B1993" s="43" t="s">
        <v>1694</v>
      </c>
      <c r="C1993" s="32" t="s">
        <v>379</v>
      </c>
      <c r="D1993" s="33">
        <v>43079</v>
      </c>
      <c r="E1993" s="34" t="s">
        <v>37</v>
      </c>
      <c r="F1993" s="35" t="s">
        <v>1459</v>
      </c>
      <c r="G1993" s="36"/>
      <c r="H1993" s="37"/>
      <c r="I1993" s="38"/>
      <c r="J1993" s="39" t="s">
        <v>39</v>
      </c>
      <c r="K1993" s="42"/>
      <c r="L1993" s="40"/>
      <c r="M1993" s="41"/>
    </row>
    <row r="1994" spans="1:13" ht="22.5" x14ac:dyDescent="0.2">
      <c r="A1994" s="578">
        <v>451</v>
      </c>
      <c r="B1994" s="57" t="s">
        <v>20</v>
      </c>
      <c r="C1994" s="57" t="s">
        <v>21</v>
      </c>
      <c r="D1994" s="57" t="s">
        <v>22</v>
      </c>
      <c r="E1994" s="470" t="s">
        <v>23</v>
      </c>
      <c r="F1994" s="484"/>
      <c r="G1994" s="470" t="s">
        <v>14</v>
      </c>
      <c r="H1994" s="485"/>
      <c r="I1994" s="18"/>
      <c r="J1994" s="19"/>
      <c r="K1994" s="19"/>
      <c r="L1994" s="19"/>
      <c r="M1994" s="20"/>
    </row>
    <row r="1995" spans="1:13" ht="33.75" customHeight="1" x14ac:dyDescent="0.2">
      <c r="A1995" s="579"/>
      <c r="B1995" s="21" t="s">
        <v>1460</v>
      </c>
      <c r="C1995" s="21" t="s">
        <v>1461</v>
      </c>
      <c r="D1995" s="22">
        <v>43029</v>
      </c>
      <c r="E1995" s="62"/>
      <c r="F1995" s="63" t="s">
        <v>1462</v>
      </c>
      <c r="G1995" s="502" t="s">
        <v>379</v>
      </c>
      <c r="H1995" s="503"/>
      <c r="I1995" s="504"/>
      <c r="J1995" s="23" t="s">
        <v>28</v>
      </c>
      <c r="K1995" s="24"/>
      <c r="L1995" s="25" t="s">
        <v>0</v>
      </c>
      <c r="M1995" s="26">
        <v>333</v>
      </c>
    </row>
    <row r="1996" spans="1:13" x14ac:dyDescent="0.2">
      <c r="A1996" s="579"/>
      <c r="B1996" s="58" t="s">
        <v>29</v>
      </c>
      <c r="C1996" s="58" t="s">
        <v>30</v>
      </c>
      <c r="D1996" s="58" t="s">
        <v>31</v>
      </c>
      <c r="E1996" s="554" t="s">
        <v>32</v>
      </c>
      <c r="F1996" s="555"/>
      <c r="G1996" s="556"/>
      <c r="H1996" s="557"/>
      <c r="I1996" s="558"/>
      <c r="J1996" s="27" t="s">
        <v>33</v>
      </c>
      <c r="K1996" s="25"/>
      <c r="L1996" s="28" t="s">
        <v>0</v>
      </c>
      <c r="M1996" s="29">
        <v>2900.01</v>
      </c>
    </row>
    <row r="1997" spans="1:13" ht="13.5" thickBot="1" x14ac:dyDescent="0.25">
      <c r="A1997" s="579"/>
      <c r="B1997" s="58"/>
      <c r="C1997" s="58"/>
      <c r="D1997" s="58"/>
      <c r="E1997" s="58"/>
      <c r="F1997" s="58"/>
      <c r="G1997" s="59"/>
      <c r="H1997" s="60"/>
      <c r="I1997" s="61"/>
      <c r="J1997" s="30" t="s">
        <v>34</v>
      </c>
      <c r="K1997" s="28"/>
      <c r="L1997" s="40" t="s">
        <v>0</v>
      </c>
      <c r="M1997" s="41">
        <v>120</v>
      </c>
    </row>
    <row r="1998" spans="1:13" ht="23.25" thickBot="1" x14ac:dyDescent="0.25">
      <c r="A1998" s="580"/>
      <c r="B1998" s="43" t="s">
        <v>1640</v>
      </c>
      <c r="C1998" s="32" t="s">
        <v>379</v>
      </c>
      <c r="D1998" s="33">
        <v>43034</v>
      </c>
      <c r="E1998" s="34" t="s">
        <v>37</v>
      </c>
      <c r="F1998" s="35" t="s">
        <v>421</v>
      </c>
      <c r="G1998" s="36"/>
      <c r="H1998" s="37"/>
      <c r="I1998" s="38"/>
      <c r="J1998" s="39" t="s">
        <v>39</v>
      </c>
      <c r="K1998" s="42"/>
      <c r="L1998" s="40"/>
      <c r="M1998" s="41"/>
    </row>
    <row r="1999" spans="1:13" ht="22.5" x14ac:dyDescent="0.2">
      <c r="A1999" s="578">
        <v>452</v>
      </c>
      <c r="B1999" s="57" t="s">
        <v>20</v>
      </c>
      <c r="C1999" s="57" t="s">
        <v>21</v>
      </c>
      <c r="D1999" s="57" t="s">
        <v>22</v>
      </c>
      <c r="E1999" s="470" t="s">
        <v>23</v>
      </c>
      <c r="F1999" s="484"/>
      <c r="G1999" s="470" t="s">
        <v>14</v>
      </c>
      <c r="H1999" s="485"/>
      <c r="I1999" s="18"/>
      <c r="J1999" s="19"/>
      <c r="K1999" s="19"/>
      <c r="L1999" s="19"/>
      <c r="M1999" s="20"/>
    </row>
    <row r="2000" spans="1:13" ht="45" customHeight="1" x14ac:dyDescent="0.2">
      <c r="A2000" s="579"/>
      <c r="B2000" s="21" t="s">
        <v>1463</v>
      </c>
      <c r="C2000" s="21" t="s">
        <v>1464</v>
      </c>
      <c r="D2000" s="22">
        <v>43157</v>
      </c>
      <c r="E2000" s="62"/>
      <c r="F2000" s="63" t="s">
        <v>908</v>
      </c>
      <c r="G2000" s="502" t="s">
        <v>1465</v>
      </c>
      <c r="H2000" s="503"/>
      <c r="I2000" s="504"/>
      <c r="J2000" s="23" t="s">
        <v>28</v>
      </c>
      <c r="K2000" s="24"/>
      <c r="L2000" s="25" t="s">
        <v>0</v>
      </c>
      <c r="M2000" s="26">
        <v>767</v>
      </c>
    </row>
    <row r="2001" spans="1:13" x14ac:dyDescent="0.2">
      <c r="A2001" s="579"/>
      <c r="B2001" s="58" t="s">
        <v>29</v>
      </c>
      <c r="C2001" s="58" t="s">
        <v>30</v>
      </c>
      <c r="D2001" s="58" t="s">
        <v>31</v>
      </c>
      <c r="E2001" s="554" t="s">
        <v>32</v>
      </c>
      <c r="F2001" s="555"/>
      <c r="G2001" s="556"/>
      <c r="H2001" s="557"/>
      <c r="I2001" s="558"/>
      <c r="J2001" s="27" t="s">
        <v>33</v>
      </c>
      <c r="K2001" s="25"/>
      <c r="L2001" s="28" t="s">
        <v>0</v>
      </c>
      <c r="M2001" s="29">
        <v>2830.83</v>
      </c>
    </row>
    <row r="2002" spans="1:13" x14ac:dyDescent="0.2">
      <c r="A2002" s="579"/>
      <c r="B2002" s="58"/>
      <c r="C2002" s="58"/>
      <c r="D2002" s="58"/>
      <c r="E2002" s="58"/>
      <c r="F2002" s="58"/>
      <c r="G2002" s="59"/>
      <c r="H2002" s="60"/>
      <c r="I2002" s="61"/>
      <c r="J2002" s="30" t="s">
        <v>34</v>
      </c>
      <c r="K2002" s="28"/>
      <c r="L2002" s="28"/>
      <c r="M2002" s="31"/>
    </row>
    <row r="2003" spans="1:13" ht="23.25" thickBot="1" x14ac:dyDescent="0.25">
      <c r="A2003" s="580"/>
      <c r="B2003" s="43" t="s">
        <v>1608</v>
      </c>
      <c r="C2003" s="32" t="s">
        <v>1465</v>
      </c>
      <c r="D2003" s="33">
        <v>43161</v>
      </c>
      <c r="E2003" s="34" t="s">
        <v>37</v>
      </c>
      <c r="F2003" s="35" t="s">
        <v>1466</v>
      </c>
      <c r="G2003" s="36"/>
      <c r="H2003" s="37"/>
      <c r="I2003" s="38"/>
      <c r="J2003" s="39" t="s">
        <v>39</v>
      </c>
      <c r="K2003" s="42"/>
      <c r="L2003" s="40" t="s">
        <v>0</v>
      </c>
      <c r="M2003" s="41">
        <v>420</v>
      </c>
    </row>
    <row r="2004" spans="1:13" ht="22.5" x14ac:dyDescent="0.2">
      <c r="A2004" s="578">
        <v>453</v>
      </c>
      <c r="B2004" s="57" t="s">
        <v>20</v>
      </c>
      <c r="C2004" s="57" t="s">
        <v>21</v>
      </c>
      <c r="D2004" s="57" t="s">
        <v>22</v>
      </c>
      <c r="E2004" s="470" t="s">
        <v>23</v>
      </c>
      <c r="F2004" s="484"/>
      <c r="G2004" s="470" t="s">
        <v>14</v>
      </c>
      <c r="H2004" s="485"/>
      <c r="I2004" s="18"/>
      <c r="J2004" s="19"/>
      <c r="K2004" s="19"/>
      <c r="L2004" s="19"/>
      <c r="M2004" s="20"/>
    </row>
    <row r="2005" spans="1:13" ht="45" customHeight="1" x14ac:dyDescent="0.2">
      <c r="A2005" s="579"/>
      <c r="B2005" s="21" t="s">
        <v>1463</v>
      </c>
      <c r="C2005" s="21" t="s">
        <v>1467</v>
      </c>
      <c r="D2005" s="22">
        <v>43184</v>
      </c>
      <c r="E2005" s="62"/>
      <c r="F2005" s="63" t="s">
        <v>461</v>
      </c>
      <c r="G2005" s="502" t="s">
        <v>410</v>
      </c>
      <c r="H2005" s="503"/>
      <c r="I2005" s="504"/>
      <c r="J2005" s="23" t="s">
        <v>28</v>
      </c>
      <c r="K2005" s="24"/>
      <c r="L2005" s="25" t="s">
        <v>0</v>
      </c>
      <c r="M2005" s="26">
        <v>1336</v>
      </c>
    </row>
    <row r="2006" spans="1:13" x14ac:dyDescent="0.2">
      <c r="A2006" s="579"/>
      <c r="B2006" s="58" t="s">
        <v>29</v>
      </c>
      <c r="C2006" s="58" t="s">
        <v>30</v>
      </c>
      <c r="D2006" s="58" t="s">
        <v>31</v>
      </c>
      <c r="E2006" s="554" t="s">
        <v>32</v>
      </c>
      <c r="F2006" s="555"/>
      <c r="G2006" s="556"/>
      <c r="H2006" s="557"/>
      <c r="I2006" s="558"/>
      <c r="J2006" s="27" t="s">
        <v>33</v>
      </c>
      <c r="K2006" s="25"/>
      <c r="L2006" s="28" t="s">
        <v>0</v>
      </c>
      <c r="M2006" s="29">
        <v>3025.53</v>
      </c>
    </row>
    <row r="2007" spans="1:13" x14ac:dyDescent="0.2">
      <c r="A2007" s="579"/>
      <c r="B2007" s="58"/>
      <c r="C2007" s="58"/>
      <c r="D2007" s="58"/>
      <c r="E2007" s="58"/>
      <c r="F2007" s="58"/>
      <c r="G2007" s="59"/>
      <c r="H2007" s="60"/>
      <c r="I2007" s="61"/>
      <c r="J2007" s="30" t="s">
        <v>34</v>
      </c>
      <c r="K2007" s="28"/>
      <c r="L2007" s="28"/>
      <c r="M2007" s="31"/>
    </row>
    <row r="2008" spans="1:13" ht="23.25" thickBot="1" x14ac:dyDescent="0.25">
      <c r="A2008" s="580"/>
      <c r="B2008" s="43" t="s">
        <v>1608</v>
      </c>
      <c r="C2008" s="32" t="s">
        <v>410</v>
      </c>
      <c r="D2008" s="33">
        <v>43189</v>
      </c>
      <c r="E2008" s="34" t="s">
        <v>37</v>
      </c>
      <c r="F2008" s="35" t="s">
        <v>1003</v>
      </c>
      <c r="G2008" s="36"/>
      <c r="H2008" s="37"/>
      <c r="I2008" s="38"/>
      <c r="J2008" s="39" t="s">
        <v>39</v>
      </c>
      <c r="K2008" s="42"/>
      <c r="L2008" s="40"/>
      <c r="M2008" s="41"/>
    </row>
    <row r="2009" spans="1:13" ht="22.5" x14ac:dyDescent="0.2">
      <c r="A2009" s="578">
        <v>454</v>
      </c>
      <c r="B2009" s="57" t="s">
        <v>20</v>
      </c>
      <c r="C2009" s="57" t="s">
        <v>21</v>
      </c>
      <c r="D2009" s="57" t="s">
        <v>22</v>
      </c>
      <c r="E2009" s="470" t="s">
        <v>23</v>
      </c>
      <c r="F2009" s="484"/>
      <c r="G2009" s="470" t="s">
        <v>14</v>
      </c>
      <c r="H2009" s="485"/>
      <c r="I2009" s="18"/>
      <c r="J2009" s="19"/>
      <c r="K2009" s="19"/>
      <c r="L2009" s="19"/>
      <c r="M2009" s="20"/>
    </row>
    <row r="2010" spans="1:13" ht="22.5" customHeight="1" x14ac:dyDescent="0.2">
      <c r="A2010" s="579"/>
      <c r="B2010" s="21" t="s">
        <v>1468</v>
      </c>
      <c r="C2010" s="21" t="s">
        <v>1469</v>
      </c>
      <c r="D2010" s="22">
        <v>43109</v>
      </c>
      <c r="E2010" s="62"/>
      <c r="F2010" s="63" t="s">
        <v>664</v>
      </c>
      <c r="G2010" s="502" t="s">
        <v>531</v>
      </c>
      <c r="H2010" s="503"/>
      <c r="I2010" s="504"/>
      <c r="J2010" s="23" t="s">
        <v>28</v>
      </c>
      <c r="K2010" s="24"/>
      <c r="L2010" s="25" t="s">
        <v>0</v>
      </c>
      <c r="M2010" s="26">
        <v>402</v>
      </c>
    </row>
    <row r="2011" spans="1:13" x14ac:dyDescent="0.2">
      <c r="A2011" s="579"/>
      <c r="B2011" s="58" t="s">
        <v>29</v>
      </c>
      <c r="C2011" s="58" t="s">
        <v>30</v>
      </c>
      <c r="D2011" s="58" t="s">
        <v>31</v>
      </c>
      <c r="E2011" s="554" t="s">
        <v>32</v>
      </c>
      <c r="F2011" s="555"/>
      <c r="G2011" s="556"/>
      <c r="H2011" s="557"/>
      <c r="I2011" s="558"/>
      <c r="J2011" s="27" t="s">
        <v>33</v>
      </c>
      <c r="K2011" s="25"/>
      <c r="L2011" s="28" t="s">
        <v>0</v>
      </c>
      <c r="M2011" s="29">
        <v>383.4</v>
      </c>
    </row>
    <row r="2012" spans="1:13" x14ac:dyDescent="0.2">
      <c r="A2012" s="579"/>
      <c r="B2012" s="58"/>
      <c r="C2012" s="58"/>
      <c r="D2012" s="58"/>
      <c r="E2012" s="58"/>
      <c r="F2012" s="58"/>
      <c r="G2012" s="59"/>
      <c r="H2012" s="60"/>
      <c r="I2012" s="61"/>
      <c r="J2012" s="30" t="s">
        <v>34</v>
      </c>
      <c r="K2012" s="28"/>
      <c r="L2012" s="28" t="s">
        <v>0</v>
      </c>
      <c r="M2012" s="31">
        <v>97</v>
      </c>
    </row>
    <row r="2013" spans="1:13" ht="23.25" thickBot="1" x14ac:dyDescent="0.25">
      <c r="A2013" s="580"/>
      <c r="B2013" s="43" t="s">
        <v>1642</v>
      </c>
      <c r="C2013" s="32" t="s">
        <v>531</v>
      </c>
      <c r="D2013" s="33">
        <v>43111</v>
      </c>
      <c r="E2013" s="34" t="s">
        <v>37</v>
      </c>
      <c r="F2013" s="35" t="s">
        <v>1470</v>
      </c>
      <c r="G2013" s="36"/>
      <c r="H2013" s="37"/>
      <c r="I2013" s="38"/>
      <c r="J2013" s="39" t="s">
        <v>39</v>
      </c>
      <c r="K2013" s="42"/>
      <c r="L2013" s="40"/>
      <c r="M2013" s="41"/>
    </row>
    <row r="2014" spans="1:13" ht="22.5" x14ac:dyDescent="0.2">
      <c r="A2014" s="578">
        <v>455</v>
      </c>
      <c r="B2014" s="57" t="s">
        <v>20</v>
      </c>
      <c r="C2014" s="57" t="s">
        <v>21</v>
      </c>
      <c r="D2014" s="57" t="s">
        <v>22</v>
      </c>
      <c r="E2014" s="470" t="s">
        <v>23</v>
      </c>
      <c r="F2014" s="484"/>
      <c r="G2014" s="470" t="s">
        <v>14</v>
      </c>
      <c r="H2014" s="485"/>
      <c r="I2014" s="18"/>
      <c r="J2014" s="19"/>
      <c r="K2014" s="19"/>
      <c r="L2014" s="19"/>
      <c r="M2014" s="20"/>
    </row>
    <row r="2015" spans="1:13" ht="112.5" x14ac:dyDescent="0.2">
      <c r="A2015" s="579"/>
      <c r="B2015" s="21" t="s">
        <v>1471</v>
      </c>
      <c r="C2015" s="21" t="s">
        <v>1472</v>
      </c>
      <c r="D2015" s="22">
        <v>43009</v>
      </c>
      <c r="E2015" s="62"/>
      <c r="F2015" s="63" t="s">
        <v>461</v>
      </c>
      <c r="G2015" s="502" t="s">
        <v>379</v>
      </c>
      <c r="H2015" s="503"/>
      <c r="I2015" s="504"/>
      <c r="J2015" s="23" t="s">
        <v>28</v>
      </c>
      <c r="K2015" s="24"/>
      <c r="L2015" s="25"/>
      <c r="M2015" s="26"/>
    </row>
    <row r="2016" spans="1:13" x14ac:dyDescent="0.2">
      <c r="A2016" s="579"/>
      <c r="B2016" s="58" t="s">
        <v>29</v>
      </c>
      <c r="C2016" s="58" t="s">
        <v>30</v>
      </c>
      <c r="D2016" s="58" t="s">
        <v>31</v>
      </c>
      <c r="E2016" s="554" t="s">
        <v>32</v>
      </c>
      <c r="F2016" s="555"/>
      <c r="G2016" s="556"/>
      <c r="H2016" s="557"/>
      <c r="I2016" s="558"/>
      <c r="J2016" s="27" t="s">
        <v>33</v>
      </c>
      <c r="K2016" s="25"/>
      <c r="L2016" s="28" t="s">
        <v>0</v>
      </c>
      <c r="M2016" s="29">
        <v>2884.02</v>
      </c>
    </row>
    <row r="2017" spans="1:13" x14ac:dyDescent="0.2">
      <c r="A2017" s="579"/>
      <c r="B2017" s="58"/>
      <c r="C2017" s="58"/>
      <c r="D2017" s="58"/>
      <c r="E2017" s="58"/>
      <c r="F2017" s="58"/>
      <c r="G2017" s="59"/>
      <c r="H2017" s="60"/>
      <c r="I2017" s="61"/>
      <c r="J2017" s="30" t="s">
        <v>34</v>
      </c>
      <c r="K2017" s="28"/>
      <c r="L2017" s="28"/>
      <c r="M2017" s="31"/>
    </row>
    <row r="2018" spans="1:13" ht="23.25" thickBot="1" x14ac:dyDescent="0.25">
      <c r="A2018" s="580"/>
      <c r="B2018" s="43" t="s">
        <v>1688</v>
      </c>
      <c r="C2018" s="32" t="s">
        <v>379</v>
      </c>
      <c r="D2018" s="33">
        <v>43012</v>
      </c>
      <c r="E2018" s="34" t="s">
        <v>37</v>
      </c>
      <c r="F2018" s="35" t="s">
        <v>156</v>
      </c>
      <c r="G2018" s="36"/>
      <c r="H2018" s="37"/>
      <c r="I2018" s="38"/>
      <c r="J2018" s="39" t="s">
        <v>39</v>
      </c>
      <c r="K2018" s="42"/>
      <c r="L2018" s="40"/>
      <c r="M2018" s="41"/>
    </row>
    <row r="2019" spans="1:13" ht="22.5" x14ac:dyDescent="0.2">
      <c r="A2019" s="578">
        <v>456</v>
      </c>
      <c r="B2019" s="57" t="s">
        <v>20</v>
      </c>
      <c r="C2019" s="57" t="s">
        <v>21</v>
      </c>
      <c r="D2019" s="57" t="s">
        <v>22</v>
      </c>
      <c r="E2019" s="470" t="s">
        <v>23</v>
      </c>
      <c r="F2019" s="484"/>
      <c r="G2019" s="470" t="s">
        <v>14</v>
      </c>
      <c r="H2019" s="485"/>
      <c r="I2019" s="18"/>
      <c r="J2019" s="19"/>
      <c r="K2019" s="19"/>
      <c r="L2019" s="19"/>
      <c r="M2019" s="20"/>
    </row>
    <row r="2020" spans="1:13" ht="78.75" x14ac:dyDescent="0.2">
      <c r="A2020" s="579"/>
      <c r="B2020" s="21" t="s">
        <v>1473</v>
      </c>
      <c r="C2020" s="21" t="s">
        <v>1474</v>
      </c>
      <c r="D2020" s="22">
        <v>43109</v>
      </c>
      <c r="E2020" s="62"/>
      <c r="F2020" s="63" t="s">
        <v>664</v>
      </c>
      <c r="G2020" s="502" t="s">
        <v>531</v>
      </c>
      <c r="H2020" s="503"/>
      <c r="I2020" s="504"/>
      <c r="J2020" s="23" t="s">
        <v>28</v>
      </c>
      <c r="K2020" s="24"/>
      <c r="L2020" s="25" t="s">
        <v>0</v>
      </c>
      <c r="M2020" s="26">
        <v>402</v>
      </c>
    </row>
    <row r="2021" spans="1:13" x14ac:dyDescent="0.2">
      <c r="A2021" s="579"/>
      <c r="B2021" s="58" t="s">
        <v>29</v>
      </c>
      <c r="C2021" s="58" t="s">
        <v>30</v>
      </c>
      <c r="D2021" s="58" t="s">
        <v>31</v>
      </c>
      <c r="E2021" s="554" t="s">
        <v>32</v>
      </c>
      <c r="F2021" s="555"/>
      <c r="G2021" s="556"/>
      <c r="H2021" s="557"/>
      <c r="I2021" s="558"/>
      <c r="J2021" s="27" t="s">
        <v>33</v>
      </c>
      <c r="K2021" s="25"/>
      <c r="L2021" s="28" t="s">
        <v>0</v>
      </c>
      <c r="M2021" s="29">
        <v>324.39999999999998</v>
      </c>
    </row>
    <row r="2022" spans="1:13" x14ac:dyDescent="0.2">
      <c r="A2022" s="579"/>
      <c r="B2022" s="58"/>
      <c r="C2022" s="58"/>
      <c r="D2022" s="58"/>
      <c r="E2022" s="58"/>
      <c r="F2022" s="58"/>
      <c r="G2022" s="59"/>
      <c r="H2022" s="60"/>
      <c r="I2022" s="61"/>
      <c r="J2022" s="30" t="s">
        <v>34</v>
      </c>
      <c r="K2022" s="28"/>
      <c r="L2022" s="28" t="s">
        <v>0</v>
      </c>
      <c r="M2022" s="31">
        <v>97</v>
      </c>
    </row>
    <row r="2023" spans="1:13" ht="23.25" thickBot="1" x14ac:dyDescent="0.25">
      <c r="A2023" s="580"/>
      <c r="B2023" s="43" t="s">
        <v>1688</v>
      </c>
      <c r="C2023" s="32" t="s">
        <v>531</v>
      </c>
      <c r="D2023" s="33">
        <v>43111</v>
      </c>
      <c r="E2023" s="34" t="s">
        <v>37</v>
      </c>
      <c r="F2023" s="35" t="s">
        <v>1470</v>
      </c>
      <c r="G2023" s="36"/>
      <c r="H2023" s="37"/>
      <c r="I2023" s="38"/>
      <c r="J2023" s="39" t="s">
        <v>39</v>
      </c>
      <c r="K2023" s="42"/>
      <c r="L2023" s="40"/>
      <c r="M2023" s="41"/>
    </row>
    <row r="2024" spans="1:13" ht="22.5" x14ac:dyDescent="0.2">
      <c r="A2024" s="578">
        <v>457</v>
      </c>
      <c r="B2024" s="57" t="s">
        <v>20</v>
      </c>
      <c r="C2024" s="57" t="s">
        <v>21</v>
      </c>
      <c r="D2024" s="57" t="s">
        <v>22</v>
      </c>
      <c r="E2024" s="470" t="s">
        <v>23</v>
      </c>
      <c r="F2024" s="484"/>
      <c r="G2024" s="470" t="s">
        <v>14</v>
      </c>
      <c r="H2024" s="485"/>
      <c r="I2024" s="18"/>
      <c r="J2024" s="19"/>
      <c r="K2024" s="19"/>
      <c r="L2024" s="19"/>
      <c r="M2024" s="20"/>
    </row>
    <row r="2025" spans="1:13" ht="45" customHeight="1" x14ac:dyDescent="0.2">
      <c r="A2025" s="579"/>
      <c r="B2025" s="21" t="s">
        <v>1475</v>
      </c>
      <c r="C2025" s="21" t="s">
        <v>1476</v>
      </c>
      <c r="D2025" s="22">
        <v>43071</v>
      </c>
      <c r="E2025" s="62"/>
      <c r="F2025" s="63" t="s">
        <v>1477</v>
      </c>
      <c r="G2025" s="502" t="s">
        <v>308</v>
      </c>
      <c r="H2025" s="503"/>
      <c r="I2025" s="504"/>
      <c r="J2025" s="23" t="s">
        <v>28</v>
      </c>
      <c r="K2025" s="24"/>
      <c r="L2025" s="25" t="s">
        <v>0</v>
      </c>
      <c r="M2025" s="26">
        <v>615</v>
      </c>
    </row>
    <row r="2026" spans="1:13" x14ac:dyDescent="0.2">
      <c r="A2026" s="579"/>
      <c r="B2026" s="58" t="s">
        <v>29</v>
      </c>
      <c r="C2026" s="58" t="s">
        <v>30</v>
      </c>
      <c r="D2026" s="58" t="s">
        <v>31</v>
      </c>
      <c r="E2026" s="554" t="s">
        <v>32</v>
      </c>
      <c r="F2026" s="555"/>
      <c r="G2026" s="556"/>
      <c r="H2026" s="557"/>
      <c r="I2026" s="558"/>
      <c r="J2026" s="27" t="s">
        <v>33</v>
      </c>
      <c r="K2026" s="25"/>
      <c r="L2026" s="28" t="s">
        <v>0</v>
      </c>
      <c r="M2026" s="29">
        <v>1777.09</v>
      </c>
    </row>
    <row r="2027" spans="1:13" x14ac:dyDescent="0.2">
      <c r="A2027" s="579"/>
      <c r="B2027" s="58"/>
      <c r="C2027" s="58"/>
      <c r="D2027" s="58"/>
      <c r="E2027" s="58"/>
      <c r="F2027" s="58"/>
      <c r="G2027" s="59"/>
      <c r="H2027" s="60"/>
      <c r="I2027" s="61"/>
      <c r="J2027" s="30" t="s">
        <v>34</v>
      </c>
      <c r="K2027" s="28"/>
      <c r="L2027" s="28" t="s">
        <v>0</v>
      </c>
      <c r="M2027" s="31">
        <v>362</v>
      </c>
    </row>
    <row r="2028" spans="1:13" ht="23.25" thickBot="1" x14ac:dyDescent="0.25">
      <c r="A2028" s="580"/>
      <c r="B2028" s="43" t="s">
        <v>1655</v>
      </c>
      <c r="C2028" s="32" t="s">
        <v>308</v>
      </c>
      <c r="D2028" s="33">
        <v>43078</v>
      </c>
      <c r="E2028" s="34" t="s">
        <v>37</v>
      </c>
      <c r="F2028" s="35" t="s">
        <v>1313</v>
      </c>
      <c r="G2028" s="36"/>
      <c r="H2028" s="37"/>
      <c r="I2028" s="38"/>
      <c r="J2028" s="39" t="s">
        <v>39</v>
      </c>
      <c r="K2028" s="42"/>
      <c r="L2028" s="40"/>
      <c r="M2028" s="41"/>
    </row>
    <row r="2029" spans="1:13" ht="22.5" x14ac:dyDescent="0.2">
      <c r="A2029" s="578">
        <v>458</v>
      </c>
      <c r="B2029" s="57" t="s">
        <v>20</v>
      </c>
      <c r="C2029" s="57" t="s">
        <v>21</v>
      </c>
      <c r="D2029" s="57" t="s">
        <v>22</v>
      </c>
      <c r="E2029" s="470" t="s">
        <v>23</v>
      </c>
      <c r="F2029" s="484"/>
      <c r="G2029" s="470" t="s">
        <v>14</v>
      </c>
      <c r="H2029" s="485"/>
      <c r="I2029" s="18"/>
      <c r="J2029" s="19"/>
      <c r="K2029" s="19"/>
      <c r="L2029" s="19"/>
      <c r="M2029" s="20"/>
    </row>
    <row r="2030" spans="1:13" ht="67.5" customHeight="1" x14ac:dyDescent="0.2">
      <c r="A2030" s="579"/>
      <c r="B2030" s="21" t="s">
        <v>1478</v>
      </c>
      <c r="C2030" s="21" t="s">
        <v>1479</v>
      </c>
      <c r="D2030" s="22">
        <v>43010</v>
      </c>
      <c r="E2030" s="62"/>
      <c r="F2030" s="63" t="s">
        <v>196</v>
      </c>
      <c r="G2030" s="502" t="s">
        <v>630</v>
      </c>
      <c r="H2030" s="503"/>
      <c r="I2030" s="504"/>
      <c r="J2030" s="23" t="s">
        <v>28</v>
      </c>
      <c r="K2030" s="24"/>
      <c r="L2030" s="25"/>
      <c r="M2030" s="26"/>
    </row>
    <row r="2031" spans="1:13" x14ac:dyDescent="0.2">
      <c r="A2031" s="579"/>
      <c r="B2031" s="58" t="s">
        <v>29</v>
      </c>
      <c r="C2031" s="58" t="s">
        <v>30</v>
      </c>
      <c r="D2031" s="58" t="s">
        <v>31</v>
      </c>
      <c r="E2031" s="554" t="s">
        <v>32</v>
      </c>
      <c r="F2031" s="555"/>
      <c r="G2031" s="556"/>
      <c r="H2031" s="557"/>
      <c r="I2031" s="558"/>
      <c r="J2031" s="27" t="s">
        <v>33</v>
      </c>
      <c r="K2031" s="25"/>
      <c r="L2031" s="28" t="s">
        <v>0</v>
      </c>
      <c r="M2031" s="29">
        <v>730</v>
      </c>
    </row>
    <row r="2032" spans="1:13" x14ac:dyDescent="0.2">
      <c r="A2032" s="579"/>
      <c r="B2032" s="58"/>
      <c r="C2032" s="58"/>
      <c r="D2032" s="58"/>
      <c r="E2032" s="58"/>
      <c r="F2032" s="58"/>
      <c r="G2032" s="59"/>
      <c r="H2032" s="60"/>
      <c r="I2032" s="61"/>
      <c r="J2032" s="30" t="s">
        <v>34</v>
      </c>
      <c r="K2032" s="28"/>
      <c r="L2032" s="28"/>
      <c r="M2032" s="31"/>
    </row>
    <row r="2033" spans="1:13" ht="23.25" thickBot="1" x14ac:dyDescent="0.25">
      <c r="A2033" s="580"/>
      <c r="B2033" s="43" t="s">
        <v>1677</v>
      </c>
      <c r="C2033" s="32" t="s">
        <v>630</v>
      </c>
      <c r="D2033" s="33">
        <v>43010</v>
      </c>
      <c r="E2033" s="34" t="s">
        <v>37</v>
      </c>
      <c r="F2033" s="35" t="s">
        <v>999</v>
      </c>
      <c r="G2033" s="36"/>
      <c r="H2033" s="37"/>
      <c r="I2033" s="38"/>
      <c r="J2033" s="39" t="s">
        <v>39</v>
      </c>
      <c r="K2033" s="42"/>
      <c r="L2033" s="40"/>
      <c r="M2033" s="41"/>
    </row>
    <row r="2034" spans="1:13" ht="22.5" x14ac:dyDescent="0.2">
      <c r="A2034" s="578">
        <v>459</v>
      </c>
      <c r="B2034" s="57" t="s">
        <v>20</v>
      </c>
      <c r="C2034" s="57" t="s">
        <v>21</v>
      </c>
      <c r="D2034" s="57" t="s">
        <v>22</v>
      </c>
      <c r="E2034" s="470" t="s">
        <v>23</v>
      </c>
      <c r="F2034" s="484"/>
      <c r="G2034" s="470" t="s">
        <v>14</v>
      </c>
      <c r="H2034" s="485"/>
      <c r="I2034" s="18"/>
      <c r="J2034" s="19"/>
      <c r="K2034" s="19"/>
      <c r="L2034" s="19"/>
      <c r="M2034" s="20"/>
    </row>
    <row r="2035" spans="1:13" ht="146.25" x14ac:dyDescent="0.2">
      <c r="A2035" s="579"/>
      <c r="B2035" s="21" t="s">
        <v>1480</v>
      </c>
      <c r="C2035" s="21" t="s">
        <v>1481</v>
      </c>
      <c r="D2035" s="22">
        <v>43045</v>
      </c>
      <c r="E2035" s="62"/>
      <c r="F2035" s="63" t="s">
        <v>1482</v>
      </c>
      <c r="G2035" s="502" t="s">
        <v>410</v>
      </c>
      <c r="H2035" s="503"/>
      <c r="I2035" s="504"/>
      <c r="J2035" s="23" t="s">
        <v>28</v>
      </c>
      <c r="K2035" s="24"/>
      <c r="L2035" s="25" t="s">
        <v>0</v>
      </c>
      <c r="M2035" s="26">
        <v>760</v>
      </c>
    </row>
    <row r="2036" spans="1:13" x14ac:dyDescent="0.2">
      <c r="A2036" s="579"/>
      <c r="B2036" s="58" t="s">
        <v>29</v>
      </c>
      <c r="C2036" s="58" t="s">
        <v>30</v>
      </c>
      <c r="D2036" s="58" t="s">
        <v>31</v>
      </c>
      <c r="E2036" s="554" t="s">
        <v>32</v>
      </c>
      <c r="F2036" s="555"/>
      <c r="G2036" s="556"/>
      <c r="H2036" s="557"/>
      <c r="I2036" s="558"/>
      <c r="J2036" s="27" t="s">
        <v>33</v>
      </c>
      <c r="K2036" s="25"/>
      <c r="L2036" s="28" t="s">
        <v>0</v>
      </c>
      <c r="M2036" s="29">
        <v>2857.51</v>
      </c>
    </row>
    <row r="2037" spans="1:13" x14ac:dyDescent="0.2">
      <c r="A2037" s="579"/>
      <c r="B2037" s="58"/>
      <c r="C2037" s="58"/>
      <c r="D2037" s="58"/>
      <c r="E2037" s="58"/>
      <c r="F2037" s="58"/>
      <c r="G2037" s="59"/>
      <c r="H2037" s="60"/>
      <c r="I2037" s="61"/>
      <c r="J2037" s="30" t="s">
        <v>34</v>
      </c>
      <c r="K2037" s="28"/>
      <c r="L2037" s="28"/>
      <c r="M2037" s="31"/>
    </row>
    <row r="2038" spans="1:13" ht="23.25" thickBot="1" x14ac:dyDescent="0.25">
      <c r="A2038" s="580"/>
      <c r="B2038" s="43" t="s">
        <v>1657</v>
      </c>
      <c r="C2038" s="32" t="s">
        <v>410</v>
      </c>
      <c r="D2038" s="33">
        <v>43050</v>
      </c>
      <c r="E2038" s="34" t="s">
        <v>37</v>
      </c>
      <c r="F2038" s="35" t="s">
        <v>1483</v>
      </c>
      <c r="G2038" s="36"/>
      <c r="H2038" s="37"/>
      <c r="I2038" s="38"/>
      <c r="J2038" s="39" t="s">
        <v>39</v>
      </c>
      <c r="K2038" s="42"/>
      <c r="L2038" s="40"/>
      <c r="M2038" s="41"/>
    </row>
    <row r="2039" spans="1:13" ht="22.5" x14ac:dyDescent="0.2">
      <c r="A2039" s="578">
        <v>460</v>
      </c>
      <c r="B2039" s="57" t="s">
        <v>20</v>
      </c>
      <c r="C2039" s="57" t="s">
        <v>21</v>
      </c>
      <c r="D2039" s="57" t="s">
        <v>22</v>
      </c>
      <c r="E2039" s="470" t="s">
        <v>23</v>
      </c>
      <c r="F2039" s="484"/>
      <c r="G2039" s="470" t="s">
        <v>14</v>
      </c>
      <c r="H2039" s="485"/>
      <c r="I2039" s="18"/>
      <c r="J2039" s="19"/>
      <c r="K2039" s="19"/>
      <c r="L2039" s="19"/>
      <c r="M2039" s="20"/>
    </row>
    <row r="2040" spans="1:13" ht="33.75" customHeight="1" x14ac:dyDescent="0.2">
      <c r="A2040" s="579"/>
      <c r="B2040" s="21" t="s">
        <v>1484</v>
      </c>
      <c r="C2040" s="21" t="s">
        <v>1485</v>
      </c>
      <c r="D2040" s="22">
        <v>43150</v>
      </c>
      <c r="E2040" s="62"/>
      <c r="F2040" s="63" t="s">
        <v>56</v>
      </c>
      <c r="G2040" s="502" t="s">
        <v>410</v>
      </c>
      <c r="H2040" s="503"/>
      <c r="I2040" s="504"/>
      <c r="J2040" s="23" t="s">
        <v>28</v>
      </c>
      <c r="K2040" s="24"/>
      <c r="L2040" s="25" t="s">
        <v>0</v>
      </c>
      <c r="M2040" s="26">
        <v>206</v>
      </c>
    </row>
    <row r="2041" spans="1:13" x14ac:dyDescent="0.2">
      <c r="A2041" s="579"/>
      <c r="B2041" s="58" t="s">
        <v>29</v>
      </c>
      <c r="C2041" s="58" t="s">
        <v>30</v>
      </c>
      <c r="D2041" s="58" t="s">
        <v>31</v>
      </c>
      <c r="E2041" s="554" t="s">
        <v>32</v>
      </c>
      <c r="F2041" s="555"/>
      <c r="G2041" s="556"/>
      <c r="H2041" s="557"/>
      <c r="I2041" s="558"/>
      <c r="J2041" s="27" t="s">
        <v>33</v>
      </c>
      <c r="K2041" s="25"/>
      <c r="L2041" s="28" t="s">
        <v>0</v>
      </c>
      <c r="M2041" s="29">
        <v>165.75</v>
      </c>
    </row>
    <row r="2042" spans="1:13" x14ac:dyDescent="0.2">
      <c r="A2042" s="579"/>
      <c r="B2042" s="58"/>
      <c r="C2042" s="58"/>
      <c r="D2042" s="58"/>
      <c r="E2042" s="58"/>
      <c r="F2042" s="58"/>
      <c r="G2042" s="59"/>
      <c r="H2042" s="60"/>
      <c r="I2042" s="61"/>
      <c r="J2042" s="30" t="s">
        <v>34</v>
      </c>
      <c r="K2042" s="28"/>
      <c r="L2042" s="28"/>
      <c r="M2042" s="31"/>
    </row>
    <row r="2043" spans="1:13" ht="23.25" thickBot="1" x14ac:dyDescent="0.25">
      <c r="A2043" s="580"/>
      <c r="B2043" s="43" t="s">
        <v>1657</v>
      </c>
      <c r="C2043" s="32" t="s">
        <v>410</v>
      </c>
      <c r="D2043" s="33">
        <v>43151</v>
      </c>
      <c r="E2043" s="34" t="s">
        <v>37</v>
      </c>
      <c r="F2043" s="35" t="s">
        <v>1486</v>
      </c>
      <c r="G2043" s="36"/>
      <c r="H2043" s="37"/>
      <c r="I2043" s="38"/>
      <c r="J2043" s="39" t="s">
        <v>39</v>
      </c>
      <c r="K2043" s="42"/>
      <c r="L2043" s="40"/>
      <c r="M2043" s="41"/>
    </row>
    <row r="2044" spans="1:13" ht="22.5" x14ac:dyDescent="0.2">
      <c r="A2044" s="578">
        <v>461</v>
      </c>
      <c r="B2044" s="57" t="s">
        <v>20</v>
      </c>
      <c r="C2044" s="57" t="s">
        <v>21</v>
      </c>
      <c r="D2044" s="57" t="s">
        <v>22</v>
      </c>
      <c r="E2044" s="470" t="s">
        <v>23</v>
      </c>
      <c r="F2044" s="484"/>
      <c r="G2044" s="470" t="s">
        <v>14</v>
      </c>
      <c r="H2044" s="485"/>
      <c r="I2044" s="18"/>
      <c r="J2044" s="19"/>
      <c r="K2044" s="19"/>
      <c r="L2044" s="19"/>
      <c r="M2044" s="20"/>
    </row>
    <row r="2045" spans="1:13" ht="67.5" x14ac:dyDescent="0.2">
      <c r="A2045" s="579"/>
      <c r="B2045" s="21" t="s">
        <v>1487</v>
      </c>
      <c r="C2045" s="21" t="s">
        <v>1488</v>
      </c>
      <c r="D2045" s="22">
        <v>43072</v>
      </c>
      <c r="E2045" s="62"/>
      <c r="F2045" s="63" t="s">
        <v>1489</v>
      </c>
      <c r="G2045" s="502" t="s">
        <v>410</v>
      </c>
      <c r="H2045" s="503"/>
      <c r="I2045" s="504"/>
      <c r="J2045" s="23" t="s">
        <v>28</v>
      </c>
      <c r="K2045" s="24"/>
      <c r="L2045" s="25" t="s">
        <v>0</v>
      </c>
      <c r="M2045" s="26">
        <v>1562</v>
      </c>
    </row>
    <row r="2046" spans="1:13" x14ac:dyDescent="0.2">
      <c r="A2046" s="579"/>
      <c r="B2046" s="58" t="s">
        <v>29</v>
      </c>
      <c r="C2046" s="58" t="s">
        <v>30</v>
      </c>
      <c r="D2046" s="58" t="s">
        <v>31</v>
      </c>
      <c r="E2046" s="554" t="s">
        <v>32</v>
      </c>
      <c r="F2046" s="555"/>
      <c r="G2046" s="556"/>
      <c r="H2046" s="557"/>
      <c r="I2046" s="558"/>
      <c r="J2046" s="27" t="s">
        <v>33</v>
      </c>
      <c r="K2046" s="25"/>
      <c r="L2046" s="28" t="s">
        <v>0</v>
      </c>
      <c r="M2046" s="29">
        <v>4835</v>
      </c>
    </row>
    <row r="2047" spans="1:13" x14ac:dyDescent="0.2">
      <c r="A2047" s="579"/>
      <c r="B2047" s="58"/>
      <c r="C2047" s="58"/>
      <c r="D2047" s="58"/>
      <c r="E2047" s="58"/>
      <c r="F2047" s="58"/>
      <c r="G2047" s="59"/>
      <c r="H2047" s="60"/>
      <c r="I2047" s="61"/>
      <c r="J2047" s="30" t="s">
        <v>34</v>
      </c>
      <c r="K2047" s="28"/>
      <c r="L2047" s="28"/>
      <c r="M2047" s="31"/>
    </row>
    <row r="2048" spans="1:13" ht="23.25" thickBot="1" x14ac:dyDescent="0.25">
      <c r="A2048" s="580"/>
      <c r="B2048" s="43" t="s">
        <v>1632</v>
      </c>
      <c r="C2048" s="32" t="s">
        <v>410</v>
      </c>
      <c r="D2048" s="33">
        <v>43084</v>
      </c>
      <c r="E2048" s="34" t="s">
        <v>37</v>
      </c>
      <c r="F2048" s="35" t="s">
        <v>1490</v>
      </c>
      <c r="G2048" s="36"/>
      <c r="H2048" s="37"/>
      <c r="I2048" s="38"/>
      <c r="J2048" s="39" t="s">
        <v>39</v>
      </c>
      <c r="K2048" s="42"/>
      <c r="L2048" s="40"/>
      <c r="M2048" s="41"/>
    </row>
    <row r="2049" spans="1:13" ht="22.5" x14ac:dyDescent="0.2">
      <c r="A2049" s="578">
        <v>462</v>
      </c>
      <c r="B2049" s="57" t="s">
        <v>20</v>
      </c>
      <c r="C2049" s="57" t="s">
        <v>21</v>
      </c>
      <c r="D2049" s="57" t="s">
        <v>22</v>
      </c>
      <c r="E2049" s="470" t="s">
        <v>23</v>
      </c>
      <c r="F2049" s="484"/>
      <c r="G2049" s="470" t="s">
        <v>14</v>
      </c>
      <c r="H2049" s="485"/>
      <c r="I2049" s="18"/>
      <c r="J2049" s="19"/>
      <c r="K2049" s="19"/>
      <c r="L2049" s="19"/>
      <c r="M2049" s="20"/>
    </row>
    <row r="2050" spans="1:13" ht="56.25" x14ac:dyDescent="0.2">
      <c r="A2050" s="579"/>
      <c r="B2050" s="21" t="s">
        <v>1491</v>
      </c>
      <c r="C2050" s="21" t="s">
        <v>1492</v>
      </c>
      <c r="D2050" s="22">
        <v>43113</v>
      </c>
      <c r="E2050" s="62"/>
      <c r="F2050" s="63" t="s">
        <v>761</v>
      </c>
      <c r="G2050" s="502" t="s">
        <v>410</v>
      </c>
      <c r="H2050" s="503"/>
      <c r="I2050" s="504"/>
      <c r="J2050" s="23" t="s">
        <v>28</v>
      </c>
      <c r="K2050" s="24"/>
      <c r="L2050" s="25" t="s">
        <v>0</v>
      </c>
      <c r="M2050" s="26">
        <v>5088</v>
      </c>
    </row>
    <row r="2051" spans="1:13" x14ac:dyDescent="0.2">
      <c r="A2051" s="579"/>
      <c r="B2051" s="58" t="s">
        <v>29</v>
      </c>
      <c r="C2051" s="58" t="s">
        <v>30</v>
      </c>
      <c r="D2051" s="58" t="s">
        <v>31</v>
      </c>
      <c r="E2051" s="554" t="s">
        <v>32</v>
      </c>
      <c r="F2051" s="555"/>
      <c r="G2051" s="556"/>
      <c r="H2051" s="557"/>
      <c r="I2051" s="558"/>
      <c r="J2051" s="27" t="s">
        <v>33</v>
      </c>
      <c r="K2051" s="25"/>
      <c r="L2051" s="28" t="s">
        <v>0</v>
      </c>
      <c r="M2051" s="29">
        <v>3723.17</v>
      </c>
    </row>
    <row r="2052" spans="1:13" x14ac:dyDescent="0.2">
      <c r="A2052" s="579"/>
      <c r="B2052" s="58"/>
      <c r="C2052" s="58"/>
      <c r="D2052" s="58"/>
      <c r="E2052" s="58"/>
      <c r="F2052" s="58"/>
      <c r="G2052" s="59"/>
      <c r="H2052" s="60"/>
      <c r="I2052" s="61"/>
      <c r="J2052" s="30" t="s">
        <v>34</v>
      </c>
      <c r="K2052" s="28"/>
      <c r="L2052" s="28"/>
      <c r="M2052" s="31"/>
    </row>
    <row r="2053" spans="1:13" ht="23.25" thickBot="1" x14ac:dyDescent="0.25">
      <c r="A2053" s="580"/>
      <c r="B2053" s="43" t="s">
        <v>1597</v>
      </c>
      <c r="C2053" s="32" t="s">
        <v>410</v>
      </c>
      <c r="D2053" s="33">
        <v>43127</v>
      </c>
      <c r="E2053" s="34" t="s">
        <v>37</v>
      </c>
      <c r="F2053" s="35" t="s">
        <v>1493</v>
      </c>
      <c r="G2053" s="36"/>
      <c r="H2053" s="37"/>
      <c r="I2053" s="38"/>
      <c r="J2053" s="39" t="s">
        <v>39</v>
      </c>
      <c r="K2053" s="42"/>
      <c r="L2053" s="40"/>
      <c r="M2053" s="41"/>
    </row>
    <row r="2054" spans="1:13" ht="22.5" x14ac:dyDescent="0.2">
      <c r="A2054" s="578">
        <v>463</v>
      </c>
      <c r="B2054" s="57" t="s">
        <v>20</v>
      </c>
      <c r="C2054" s="57" t="s">
        <v>21</v>
      </c>
      <c r="D2054" s="57" t="s">
        <v>22</v>
      </c>
      <c r="E2054" s="470" t="s">
        <v>23</v>
      </c>
      <c r="F2054" s="484"/>
      <c r="G2054" s="470" t="s">
        <v>14</v>
      </c>
      <c r="H2054" s="485"/>
      <c r="I2054" s="18"/>
      <c r="J2054" s="19"/>
      <c r="K2054" s="19"/>
      <c r="L2054" s="19"/>
      <c r="M2054" s="20"/>
    </row>
    <row r="2055" spans="1:13" ht="45" x14ac:dyDescent="0.2">
      <c r="A2055" s="579"/>
      <c r="B2055" s="21" t="s">
        <v>1491</v>
      </c>
      <c r="C2055" s="21" t="s">
        <v>1494</v>
      </c>
      <c r="D2055" s="22">
        <v>43143</v>
      </c>
      <c r="E2055" s="62"/>
      <c r="F2055" s="63" t="s">
        <v>761</v>
      </c>
      <c r="G2055" s="502" t="s">
        <v>410</v>
      </c>
      <c r="H2055" s="503"/>
      <c r="I2055" s="504"/>
      <c r="J2055" s="23" t="s">
        <v>28</v>
      </c>
      <c r="K2055" s="24"/>
      <c r="L2055" s="25" t="s">
        <v>0</v>
      </c>
      <c r="M2055" s="26">
        <v>2968</v>
      </c>
    </row>
    <row r="2056" spans="1:13" x14ac:dyDescent="0.2">
      <c r="A2056" s="579"/>
      <c r="B2056" s="58" t="s">
        <v>29</v>
      </c>
      <c r="C2056" s="58" t="s">
        <v>30</v>
      </c>
      <c r="D2056" s="58" t="s">
        <v>31</v>
      </c>
      <c r="E2056" s="554" t="s">
        <v>32</v>
      </c>
      <c r="F2056" s="555"/>
      <c r="G2056" s="556"/>
      <c r="H2056" s="557"/>
      <c r="I2056" s="558"/>
      <c r="J2056" s="27" t="s">
        <v>33</v>
      </c>
      <c r="K2056" s="25"/>
      <c r="L2056" s="28" t="s">
        <v>0</v>
      </c>
      <c r="M2056" s="29">
        <v>1237.25</v>
      </c>
    </row>
    <row r="2057" spans="1:13" x14ac:dyDescent="0.2">
      <c r="A2057" s="579"/>
      <c r="B2057" s="58"/>
      <c r="C2057" s="58"/>
      <c r="D2057" s="58"/>
      <c r="E2057" s="58"/>
      <c r="F2057" s="58"/>
      <c r="G2057" s="59"/>
      <c r="H2057" s="60"/>
      <c r="I2057" s="61"/>
      <c r="J2057" s="30" t="s">
        <v>34</v>
      </c>
      <c r="K2057" s="28"/>
      <c r="L2057" s="28"/>
      <c r="M2057" s="31"/>
    </row>
    <row r="2058" spans="1:13" ht="23.25" thickBot="1" x14ac:dyDescent="0.25">
      <c r="A2058" s="580"/>
      <c r="B2058" s="43" t="s">
        <v>1597</v>
      </c>
      <c r="C2058" s="32" t="s">
        <v>410</v>
      </c>
      <c r="D2058" s="33">
        <v>43152</v>
      </c>
      <c r="E2058" s="34" t="s">
        <v>37</v>
      </c>
      <c r="F2058" s="35" t="s">
        <v>1495</v>
      </c>
      <c r="G2058" s="36"/>
      <c r="H2058" s="37"/>
      <c r="I2058" s="38"/>
      <c r="J2058" s="39" t="s">
        <v>39</v>
      </c>
      <c r="K2058" s="42"/>
      <c r="L2058" s="40"/>
      <c r="M2058" s="41"/>
    </row>
    <row r="2059" spans="1:13" ht="22.5" x14ac:dyDescent="0.2">
      <c r="A2059" s="578">
        <v>464</v>
      </c>
      <c r="B2059" s="57" t="s">
        <v>20</v>
      </c>
      <c r="C2059" s="57" t="s">
        <v>21</v>
      </c>
      <c r="D2059" s="57" t="s">
        <v>22</v>
      </c>
      <c r="E2059" s="470" t="s">
        <v>23</v>
      </c>
      <c r="F2059" s="484"/>
      <c r="G2059" s="470" t="s">
        <v>14</v>
      </c>
      <c r="H2059" s="485"/>
      <c r="I2059" s="18"/>
      <c r="J2059" s="19"/>
      <c r="K2059" s="19"/>
      <c r="L2059" s="19"/>
      <c r="M2059" s="20"/>
    </row>
    <row r="2060" spans="1:13" ht="56.25" x14ac:dyDescent="0.2">
      <c r="A2060" s="579"/>
      <c r="B2060" s="21" t="s">
        <v>1496</v>
      </c>
      <c r="C2060" s="21" t="s">
        <v>1497</v>
      </c>
      <c r="D2060" s="22">
        <v>43071</v>
      </c>
      <c r="E2060" s="62"/>
      <c r="F2060" s="63" t="s">
        <v>461</v>
      </c>
      <c r="G2060" s="502" t="s">
        <v>379</v>
      </c>
      <c r="H2060" s="503"/>
      <c r="I2060" s="504"/>
      <c r="J2060" s="23" t="s">
        <v>28</v>
      </c>
      <c r="K2060" s="24"/>
      <c r="L2060" s="25"/>
      <c r="M2060" s="26"/>
    </row>
    <row r="2061" spans="1:13" x14ac:dyDescent="0.2">
      <c r="A2061" s="579"/>
      <c r="B2061" s="58" t="s">
        <v>29</v>
      </c>
      <c r="C2061" s="58" t="s">
        <v>30</v>
      </c>
      <c r="D2061" s="58" t="s">
        <v>31</v>
      </c>
      <c r="E2061" s="554" t="s">
        <v>32</v>
      </c>
      <c r="F2061" s="555"/>
      <c r="G2061" s="556"/>
      <c r="H2061" s="557"/>
      <c r="I2061" s="558"/>
      <c r="J2061" s="27" t="s">
        <v>33</v>
      </c>
      <c r="K2061" s="25"/>
      <c r="L2061" s="28" t="s">
        <v>0</v>
      </c>
      <c r="M2061" s="29">
        <v>1430.94</v>
      </c>
    </row>
    <row r="2062" spans="1:13" x14ac:dyDescent="0.2">
      <c r="A2062" s="579"/>
      <c r="B2062" s="58"/>
      <c r="C2062" s="58"/>
      <c r="D2062" s="58"/>
      <c r="E2062" s="58"/>
      <c r="F2062" s="58"/>
      <c r="G2062" s="59"/>
      <c r="H2062" s="60"/>
      <c r="I2062" s="61"/>
      <c r="J2062" s="30" t="s">
        <v>34</v>
      </c>
      <c r="K2062" s="28"/>
      <c r="L2062" s="28"/>
      <c r="M2062" s="31"/>
    </row>
    <row r="2063" spans="1:13" ht="23.25" thickBot="1" x14ac:dyDescent="0.25">
      <c r="A2063" s="580"/>
      <c r="B2063" s="43" t="s">
        <v>1599</v>
      </c>
      <c r="C2063" s="32" t="s">
        <v>379</v>
      </c>
      <c r="D2063" s="33">
        <v>43084</v>
      </c>
      <c r="E2063" s="34" t="s">
        <v>37</v>
      </c>
      <c r="F2063" s="35" t="s">
        <v>1498</v>
      </c>
      <c r="G2063" s="36"/>
      <c r="H2063" s="37"/>
      <c r="I2063" s="38"/>
      <c r="J2063" s="39" t="s">
        <v>39</v>
      </c>
      <c r="K2063" s="42"/>
      <c r="L2063" s="40"/>
      <c r="M2063" s="41"/>
    </row>
    <row r="2064" spans="1:13" ht="22.5" x14ac:dyDescent="0.2">
      <c r="A2064" s="578">
        <v>465</v>
      </c>
      <c r="B2064" s="57" t="s">
        <v>20</v>
      </c>
      <c r="C2064" s="57" t="s">
        <v>21</v>
      </c>
      <c r="D2064" s="57" t="s">
        <v>22</v>
      </c>
      <c r="E2064" s="470" t="s">
        <v>23</v>
      </c>
      <c r="F2064" s="484"/>
      <c r="G2064" s="470" t="s">
        <v>14</v>
      </c>
      <c r="H2064" s="485"/>
      <c r="I2064" s="18"/>
      <c r="J2064" s="19"/>
      <c r="K2064" s="19"/>
      <c r="L2064" s="19"/>
      <c r="M2064" s="20"/>
    </row>
    <row r="2065" spans="1:13" ht="45" customHeight="1" x14ac:dyDescent="0.2">
      <c r="A2065" s="579"/>
      <c r="B2065" s="21" t="s">
        <v>1496</v>
      </c>
      <c r="C2065" s="21" t="s">
        <v>1499</v>
      </c>
      <c r="D2065" s="22">
        <v>43155</v>
      </c>
      <c r="E2065" s="62"/>
      <c r="F2065" s="63" t="s">
        <v>461</v>
      </c>
      <c r="G2065" s="502" t="s">
        <v>379</v>
      </c>
      <c r="H2065" s="503"/>
      <c r="I2065" s="504"/>
      <c r="J2065" s="23" t="s">
        <v>28</v>
      </c>
      <c r="K2065" s="24"/>
      <c r="L2065" s="25"/>
      <c r="M2065" s="26"/>
    </row>
    <row r="2066" spans="1:13" x14ac:dyDescent="0.2">
      <c r="A2066" s="579"/>
      <c r="B2066" s="58" t="s">
        <v>29</v>
      </c>
      <c r="C2066" s="58" t="s">
        <v>30</v>
      </c>
      <c r="D2066" s="58" t="s">
        <v>31</v>
      </c>
      <c r="E2066" s="554" t="s">
        <v>32</v>
      </c>
      <c r="F2066" s="555"/>
      <c r="G2066" s="556"/>
      <c r="H2066" s="557"/>
      <c r="I2066" s="558"/>
      <c r="J2066" s="27" t="s">
        <v>33</v>
      </c>
      <c r="K2066" s="25"/>
      <c r="L2066" s="28" t="s">
        <v>0</v>
      </c>
      <c r="M2066" s="29">
        <v>2684.51</v>
      </c>
    </row>
    <row r="2067" spans="1:13" x14ac:dyDescent="0.2">
      <c r="A2067" s="579"/>
      <c r="B2067" s="58"/>
      <c r="C2067" s="58"/>
      <c r="D2067" s="58"/>
      <c r="E2067" s="58"/>
      <c r="F2067" s="58"/>
      <c r="G2067" s="59"/>
      <c r="H2067" s="60"/>
      <c r="I2067" s="61"/>
      <c r="J2067" s="30" t="s">
        <v>34</v>
      </c>
      <c r="K2067" s="28"/>
      <c r="L2067" s="28"/>
      <c r="M2067" s="31"/>
    </row>
    <row r="2068" spans="1:13" ht="23.25" thickBot="1" x14ac:dyDescent="0.25">
      <c r="A2068" s="580"/>
      <c r="B2068" s="43" t="s">
        <v>1599</v>
      </c>
      <c r="C2068" s="32" t="s">
        <v>379</v>
      </c>
      <c r="D2068" s="33">
        <v>43161</v>
      </c>
      <c r="E2068" s="34" t="s">
        <v>37</v>
      </c>
      <c r="F2068" s="35" t="s">
        <v>910</v>
      </c>
      <c r="G2068" s="36"/>
      <c r="H2068" s="37"/>
      <c r="I2068" s="38"/>
      <c r="J2068" s="39" t="s">
        <v>39</v>
      </c>
      <c r="K2068" s="42"/>
      <c r="L2068" s="40"/>
      <c r="M2068" s="41"/>
    </row>
    <row r="2069" spans="1:13" ht="22.5" x14ac:dyDescent="0.2">
      <c r="A2069" s="578">
        <v>466</v>
      </c>
      <c r="B2069" s="57" t="s">
        <v>20</v>
      </c>
      <c r="C2069" s="57" t="s">
        <v>21</v>
      </c>
      <c r="D2069" s="57" t="s">
        <v>22</v>
      </c>
      <c r="E2069" s="470" t="s">
        <v>23</v>
      </c>
      <c r="F2069" s="484"/>
      <c r="G2069" s="470" t="s">
        <v>14</v>
      </c>
      <c r="H2069" s="485"/>
      <c r="I2069" s="18"/>
      <c r="J2069" s="19"/>
      <c r="K2069" s="19"/>
      <c r="L2069" s="19"/>
      <c r="M2069" s="20"/>
    </row>
    <row r="2070" spans="1:13" ht="67.5" customHeight="1" x14ac:dyDescent="0.2">
      <c r="A2070" s="579"/>
      <c r="B2070" s="21" t="s">
        <v>1500</v>
      </c>
      <c r="C2070" s="21" t="s">
        <v>1501</v>
      </c>
      <c r="D2070" s="22">
        <v>43022</v>
      </c>
      <c r="E2070" s="62"/>
      <c r="F2070" s="63" t="s">
        <v>1502</v>
      </c>
      <c r="G2070" s="502" t="s">
        <v>1503</v>
      </c>
      <c r="H2070" s="503"/>
      <c r="I2070" s="504"/>
      <c r="J2070" s="23" t="s">
        <v>28</v>
      </c>
      <c r="K2070" s="24"/>
      <c r="L2070" s="25"/>
      <c r="M2070" s="26"/>
    </row>
    <row r="2071" spans="1:13" x14ac:dyDescent="0.2">
      <c r="A2071" s="579"/>
      <c r="B2071" s="58" t="s">
        <v>29</v>
      </c>
      <c r="C2071" s="58" t="s">
        <v>30</v>
      </c>
      <c r="D2071" s="58" t="s">
        <v>31</v>
      </c>
      <c r="E2071" s="554" t="s">
        <v>32</v>
      </c>
      <c r="F2071" s="555"/>
      <c r="G2071" s="556"/>
      <c r="H2071" s="557"/>
      <c r="I2071" s="558"/>
      <c r="J2071" s="27" t="s">
        <v>33</v>
      </c>
      <c r="K2071" s="25"/>
      <c r="L2071" s="28" t="s">
        <v>0</v>
      </c>
      <c r="M2071" s="29">
        <v>5278.08</v>
      </c>
    </row>
    <row r="2072" spans="1:13" x14ac:dyDescent="0.2">
      <c r="A2072" s="579"/>
      <c r="B2072" s="58"/>
      <c r="C2072" s="58"/>
      <c r="D2072" s="58"/>
      <c r="E2072" s="58"/>
      <c r="F2072" s="58"/>
      <c r="G2072" s="59"/>
      <c r="H2072" s="60"/>
      <c r="I2072" s="61"/>
      <c r="J2072" s="30" t="s">
        <v>34</v>
      </c>
      <c r="K2072" s="28"/>
      <c r="L2072" s="28"/>
      <c r="M2072" s="31"/>
    </row>
    <row r="2073" spans="1:13" ht="23.25" thickBot="1" x14ac:dyDescent="0.25">
      <c r="A2073" s="580"/>
      <c r="B2073" s="43" t="s">
        <v>1632</v>
      </c>
      <c r="C2073" s="32" t="s">
        <v>1503</v>
      </c>
      <c r="D2073" s="33">
        <v>43030</v>
      </c>
      <c r="E2073" s="34" t="s">
        <v>37</v>
      </c>
      <c r="F2073" s="35" t="s">
        <v>1504</v>
      </c>
      <c r="G2073" s="36"/>
      <c r="H2073" s="37"/>
      <c r="I2073" s="38"/>
      <c r="J2073" s="39" t="s">
        <v>39</v>
      </c>
      <c r="K2073" s="42"/>
      <c r="L2073" s="40"/>
      <c r="M2073" s="41"/>
    </row>
    <row r="2074" spans="1:13" ht="22.5" x14ac:dyDescent="0.2">
      <c r="A2074" s="578">
        <v>467</v>
      </c>
      <c r="B2074" s="57" t="s">
        <v>20</v>
      </c>
      <c r="C2074" s="57" t="s">
        <v>21</v>
      </c>
      <c r="D2074" s="57" t="s">
        <v>22</v>
      </c>
      <c r="E2074" s="470" t="s">
        <v>23</v>
      </c>
      <c r="F2074" s="484"/>
      <c r="G2074" s="470" t="s">
        <v>14</v>
      </c>
      <c r="H2074" s="485"/>
      <c r="I2074" s="18"/>
      <c r="J2074" s="19"/>
      <c r="K2074" s="19"/>
      <c r="L2074" s="19"/>
      <c r="M2074" s="20"/>
    </row>
    <row r="2075" spans="1:13" ht="33.75" customHeight="1" x14ac:dyDescent="0.2">
      <c r="A2075" s="579"/>
      <c r="B2075" s="21" t="s">
        <v>1500</v>
      </c>
      <c r="C2075" s="21" t="s">
        <v>1505</v>
      </c>
      <c r="D2075" s="22">
        <v>43033</v>
      </c>
      <c r="E2075" s="62"/>
      <c r="F2075" s="63" t="s">
        <v>1506</v>
      </c>
      <c r="G2075" s="502" t="s">
        <v>769</v>
      </c>
      <c r="H2075" s="503"/>
      <c r="I2075" s="504"/>
      <c r="J2075" s="23" t="s">
        <v>28</v>
      </c>
      <c r="K2075" s="24"/>
      <c r="L2075" s="25"/>
      <c r="M2075" s="26"/>
    </row>
    <row r="2076" spans="1:13" x14ac:dyDescent="0.2">
      <c r="A2076" s="579"/>
      <c r="B2076" s="58" t="s">
        <v>29</v>
      </c>
      <c r="C2076" s="58" t="s">
        <v>30</v>
      </c>
      <c r="D2076" s="58" t="s">
        <v>31</v>
      </c>
      <c r="E2076" s="554" t="s">
        <v>32</v>
      </c>
      <c r="F2076" s="555"/>
      <c r="G2076" s="556"/>
      <c r="H2076" s="557"/>
      <c r="I2076" s="558"/>
      <c r="J2076" s="27" t="s">
        <v>33</v>
      </c>
      <c r="K2076" s="25"/>
      <c r="L2076" s="28" t="s">
        <v>0</v>
      </c>
      <c r="M2076" s="29">
        <v>368</v>
      </c>
    </row>
    <row r="2077" spans="1:13" ht="13.5" thickBot="1" x14ac:dyDescent="0.25">
      <c r="A2077" s="579"/>
      <c r="B2077" s="58"/>
      <c r="C2077" s="58"/>
      <c r="D2077" s="58"/>
      <c r="E2077" s="58"/>
      <c r="F2077" s="58"/>
      <c r="G2077" s="59"/>
      <c r="H2077" s="60"/>
      <c r="I2077" s="61"/>
      <c r="J2077" s="30" t="s">
        <v>34</v>
      </c>
      <c r="K2077" s="28"/>
      <c r="L2077" s="40" t="s">
        <v>0</v>
      </c>
      <c r="M2077" s="41">
        <v>192</v>
      </c>
    </row>
    <row r="2078" spans="1:13" ht="23.25" thickBot="1" x14ac:dyDescent="0.25">
      <c r="A2078" s="580"/>
      <c r="B2078" s="43" t="s">
        <v>1632</v>
      </c>
      <c r="C2078" s="32" t="s">
        <v>769</v>
      </c>
      <c r="D2078" s="33">
        <v>43035</v>
      </c>
      <c r="E2078" s="34" t="s">
        <v>37</v>
      </c>
      <c r="F2078" s="35" t="s">
        <v>610</v>
      </c>
      <c r="G2078" s="36"/>
      <c r="H2078" s="37"/>
      <c r="I2078" s="38"/>
      <c r="J2078" s="39" t="s">
        <v>39</v>
      </c>
      <c r="K2078" s="42"/>
      <c r="L2078" s="40"/>
      <c r="M2078" s="41"/>
    </row>
    <row r="2079" spans="1:13" ht="22.5" x14ac:dyDescent="0.2">
      <c r="A2079" s="578">
        <v>468</v>
      </c>
      <c r="B2079" s="57" t="s">
        <v>20</v>
      </c>
      <c r="C2079" s="57" t="s">
        <v>21</v>
      </c>
      <c r="D2079" s="57" t="s">
        <v>22</v>
      </c>
      <c r="E2079" s="470" t="s">
        <v>23</v>
      </c>
      <c r="F2079" s="484"/>
      <c r="G2079" s="470" t="s">
        <v>14</v>
      </c>
      <c r="H2079" s="485"/>
      <c r="I2079" s="18"/>
      <c r="J2079" s="19"/>
      <c r="K2079" s="19"/>
      <c r="L2079" s="19"/>
      <c r="M2079" s="20"/>
    </row>
    <row r="2080" spans="1:13" ht="78.75" x14ac:dyDescent="0.2">
      <c r="A2080" s="579"/>
      <c r="B2080" s="21" t="s">
        <v>1500</v>
      </c>
      <c r="C2080" s="21" t="s">
        <v>1507</v>
      </c>
      <c r="D2080" s="22">
        <v>43113</v>
      </c>
      <c r="E2080" s="62"/>
      <c r="F2080" s="63" t="s">
        <v>1502</v>
      </c>
      <c r="G2080" s="502" t="s">
        <v>1508</v>
      </c>
      <c r="H2080" s="503"/>
      <c r="I2080" s="504"/>
      <c r="J2080" s="23" t="s">
        <v>28</v>
      </c>
      <c r="K2080" s="24"/>
      <c r="L2080" s="25"/>
      <c r="M2080" s="26"/>
    </row>
    <row r="2081" spans="1:13" x14ac:dyDescent="0.2">
      <c r="A2081" s="579"/>
      <c r="B2081" s="58" t="s">
        <v>29</v>
      </c>
      <c r="C2081" s="58" t="s">
        <v>30</v>
      </c>
      <c r="D2081" s="58" t="s">
        <v>31</v>
      </c>
      <c r="E2081" s="554" t="s">
        <v>32</v>
      </c>
      <c r="F2081" s="555"/>
      <c r="G2081" s="556"/>
      <c r="H2081" s="557"/>
      <c r="I2081" s="558"/>
      <c r="J2081" s="27" t="s">
        <v>33</v>
      </c>
      <c r="K2081" s="25"/>
      <c r="L2081" s="28" t="s">
        <v>0</v>
      </c>
      <c r="M2081" s="29">
        <v>8883.7900000000009</v>
      </c>
    </row>
    <row r="2082" spans="1:13" x14ac:dyDescent="0.2">
      <c r="A2082" s="579"/>
      <c r="B2082" s="58"/>
      <c r="C2082" s="58"/>
      <c r="D2082" s="58"/>
      <c r="E2082" s="58"/>
      <c r="F2082" s="58"/>
      <c r="G2082" s="59"/>
      <c r="H2082" s="60"/>
      <c r="I2082" s="61"/>
      <c r="J2082" s="30" t="s">
        <v>34</v>
      </c>
      <c r="K2082" s="28"/>
      <c r="L2082" s="28"/>
      <c r="M2082" s="31"/>
    </row>
    <row r="2083" spans="1:13" ht="23.25" thickBot="1" x14ac:dyDescent="0.25">
      <c r="A2083" s="580"/>
      <c r="B2083" s="43" t="s">
        <v>1632</v>
      </c>
      <c r="C2083" s="32" t="s">
        <v>1508</v>
      </c>
      <c r="D2083" s="33">
        <v>43119</v>
      </c>
      <c r="E2083" s="34" t="s">
        <v>37</v>
      </c>
      <c r="F2083" s="35" t="s">
        <v>402</v>
      </c>
      <c r="G2083" s="36"/>
      <c r="H2083" s="37"/>
      <c r="I2083" s="38"/>
      <c r="J2083" s="39" t="s">
        <v>39</v>
      </c>
      <c r="K2083" s="42"/>
      <c r="L2083" s="40"/>
      <c r="M2083" s="41"/>
    </row>
    <row r="2084" spans="1:13" ht="22.5" x14ac:dyDescent="0.2">
      <c r="A2084" s="578">
        <v>469</v>
      </c>
      <c r="B2084" s="57" t="s">
        <v>20</v>
      </c>
      <c r="C2084" s="57" t="s">
        <v>21</v>
      </c>
      <c r="D2084" s="57" t="s">
        <v>22</v>
      </c>
      <c r="E2084" s="470" t="s">
        <v>23</v>
      </c>
      <c r="F2084" s="484"/>
      <c r="G2084" s="470" t="s">
        <v>14</v>
      </c>
      <c r="H2084" s="485"/>
      <c r="I2084" s="18"/>
      <c r="J2084" s="19"/>
      <c r="K2084" s="19"/>
      <c r="L2084" s="19"/>
      <c r="M2084" s="20"/>
    </row>
    <row r="2085" spans="1:13" ht="56.25" customHeight="1" x14ac:dyDescent="0.2">
      <c r="A2085" s="579"/>
      <c r="B2085" s="21" t="s">
        <v>1500</v>
      </c>
      <c r="C2085" s="21" t="s">
        <v>1509</v>
      </c>
      <c r="D2085" s="22">
        <v>43138</v>
      </c>
      <c r="E2085" s="62"/>
      <c r="F2085" s="63" t="s">
        <v>196</v>
      </c>
      <c r="G2085" s="502" t="s">
        <v>1510</v>
      </c>
      <c r="H2085" s="503"/>
      <c r="I2085" s="504"/>
      <c r="J2085" s="23" t="s">
        <v>28</v>
      </c>
      <c r="K2085" s="24"/>
      <c r="L2085" s="25" t="s">
        <v>0</v>
      </c>
      <c r="M2085" s="26">
        <v>242</v>
      </c>
    </row>
    <row r="2086" spans="1:13" x14ac:dyDescent="0.2">
      <c r="A2086" s="579"/>
      <c r="B2086" s="58" t="s">
        <v>29</v>
      </c>
      <c r="C2086" s="58" t="s">
        <v>30</v>
      </c>
      <c r="D2086" s="58" t="s">
        <v>31</v>
      </c>
      <c r="E2086" s="554" t="s">
        <v>32</v>
      </c>
      <c r="F2086" s="555"/>
      <c r="G2086" s="556"/>
      <c r="H2086" s="557"/>
      <c r="I2086" s="558"/>
      <c r="J2086" s="27" t="s">
        <v>33</v>
      </c>
      <c r="K2086" s="25"/>
      <c r="L2086" s="28" t="s">
        <v>0</v>
      </c>
      <c r="M2086" s="29">
        <v>474</v>
      </c>
    </row>
    <row r="2087" spans="1:13" x14ac:dyDescent="0.2">
      <c r="A2087" s="579"/>
      <c r="B2087" s="58"/>
      <c r="C2087" s="58"/>
      <c r="D2087" s="58"/>
      <c r="E2087" s="58"/>
      <c r="F2087" s="58"/>
      <c r="G2087" s="59"/>
      <c r="H2087" s="60"/>
      <c r="I2087" s="61"/>
      <c r="J2087" s="30" t="s">
        <v>34</v>
      </c>
      <c r="K2087" s="28"/>
      <c r="L2087" s="28" t="s">
        <v>0</v>
      </c>
      <c r="M2087" s="31">
        <v>172.5</v>
      </c>
    </row>
    <row r="2088" spans="1:13" ht="23.25" thickBot="1" x14ac:dyDescent="0.25">
      <c r="A2088" s="580"/>
      <c r="B2088" s="43" t="s">
        <v>1632</v>
      </c>
      <c r="C2088" s="32" t="s">
        <v>1510</v>
      </c>
      <c r="D2088" s="33">
        <v>43140</v>
      </c>
      <c r="E2088" s="34" t="s">
        <v>37</v>
      </c>
      <c r="F2088" s="35" t="s">
        <v>866</v>
      </c>
      <c r="G2088" s="36"/>
      <c r="H2088" s="37"/>
      <c r="I2088" s="38"/>
      <c r="J2088" s="39" t="s">
        <v>39</v>
      </c>
      <c r="K2088" s="42"/>
      <c r="L2088" s="40" t="s">
        <v>0</v>
      </c>
      <c r="M2088" s="41">
        <v>60</v>
      </c>
    </row>
    <row r="2089" spans="1:13" ht="22.5" x14ac:dyDescent="0.2">
      <c r="A2089" s="578">
        <v>470</v>
      </c>
      <c r="B2089" s="57" t="s">
        <v>20</v>
      </c>
      <c r="C2089" s="57" t="s">
        <v>21</v>
      </c>
      <c r="D2089" s="57" t="s">
        <v>22</v>
      </c>
      <c r="E2089" s="470" t="s">
        <v>23</v>
      </c>
      <c r="F2089" s="484"/>
      <c r="G2089" s="470" t="s">
        <v>14</v>
      </c>
      <c r="H2089" s="485"/>
      <c r="I2089" s="18"/>
      <c r="J2089" s="19"/>
      <c r="K2089" s="19"/>
      <c r="L2089" s="19"/>
      <c r="M2089" s="20"/>
    </row>
    <row r="2090" spans="1:13" ht="56.25" x14ac:dyDescent="0.2">
      <c r="A2090" s="579"/>
      <c r="B2090" s="21" t="s">
        <v>1500</v>
      </c>
      <c r="C2090" s="21" t="s">
        <v>1511</v>
      </c>
      <c r="D2090" s="22">
        <v>43148</v>
      </c>
      <c r="E2090" s="62"/>
      <c r="F2090" s="63" t="s">
        <v>404</v>
      </c>
      <c r="G2090" s="502" t="s">
        <v>1510</v>
      </c>
      <c r="H2090" s="503"/>
      <c r="I2090" s="504"/>
      <c r="J2090" s="23" t="s">
        <v>28</v>
      </c>
      <c r="K2090" s="24"/>
      <c r="L2090" s="25"/>
      <c r="M2090" s="26"/>
    </row>
    <row r="2091" spans="1:13" x14ac:dyDescent="0.2">
      <c r="A2091" s="579"/>
      <c r="B2091" s="58" t="s">
        <v>29</v>
      </c>
      <c r="C2091" s="58" t="s">
        <v>30</v>
      </c>
      <c r="D2091" s="58" t="s">
        <v>31</v>
      </c>
      <c r="E2091" s="554" t="s">
        <v>32</v>
      </c>
      <c r="F2091" s="555"/>
      <c r="G2091" s="556"/>
      <c r="H2091" s="557"/>
      <c r="I2091" s="558"/>
      <c r="J2091" s="27" t="s">
        <v>33</v>
      </c>
      <c r="K2091" s="25"/>
      <c r="L2091" s="28" t="s">
        <v>0</v>
      </c>
      <c r="M2091" s="29">
        <v>992.13</v>
      </c>
    </row>
    <row r="2092" spans="1:13" x14ac:dyDescent="0.2">
      <c r="A2092" s="579"/>
      <c r="B2092" s="58"/>
      <c r="C2092" s="58"/>
      <c r="D2092" s="58"/>
      <c r="E2092" s="58"/>
      <c r="F2092" s="58"/>
      <c r="G2092" s="59"/>
      <c r="H2092" s="60"/>
      <c r="I2092" s="61"/>
      <c r="J2092" s="30" t="s">
        <v>34</v>
      </c>
      <c r="K2092" s="28"/>
      <c r="L2092" s="28"/>
      <c r="M2092" s="31"/>
    </row>
    <row r="2093" spans="1:13" ht="23.25" thickBot="1" x14ac:dyDescent="0.25">
      <c r="A2093" s="580"/>
      <c r="B2093" s="43" t="s">
        <v>1632</v>
      </c>
      <c r="C2093" s="32" t="s">
        <v>1510</v>
      </c>
      <c r="D2093" s="33">
        <v>43153</v>
      </c>
      <c r="E2093" s="34" t="s">
        <v>37</v>
      </c>
      <c r="F2093" s="35" t="s">
        <v>919</v>
      </c>
      <c r="G2093" s="36"/>
      <c r="H2093" s="37"/>
      <c r="I2093" s="38"/>
      <c r="J2093" s="39" t="s">
        <v>39</v>
      </c>
      <c r="K2093" s="42"/>
      <c r="L2093" s="40"/>
      <c r="M2093" s="41"/>
    </row>
    <row r="2094" spans="1:13" ht="22.5" x14ac:dyDescent="0.2">
      <c r="A2094" s="578">
        <v>471</v>
      </c>
      <c r="B2094" s="57" t="s">
        <v>20</v>
      </c>
      <c r="C2094" s="57" t="s">
        <v>21</v>
      </c>
      <c r="D2094" s="57" t="s">
        <v>22</v>
      </c>
      <c r="E2094" s="470" t="s">
        <v>23</v>
      </c>
      <c r="F2094" s="484"/>
      <c r="G2094" s="470" t="s">
        <v>14</v>
      </c>
      <c r="H2094" s="485"/>
      <c r="I2094" s="18"/>
      <c r="J2094" s="19"/>
      <c r="K2094" s="19"/>
      <c r="L2094" s="19"/>
      <c r="M2094" s="20"/>
    </row>
    <row r="2095" spans="1:13" ht="33.75" customHeight="1" x14ac:dyDescent="0.2">
      <c r="A2095" s="579"/>
      <c r="B2095" s="21" t="s">
        <v>1512</v>
      </c>
      <c r="C2095" s="21" t="s">
        <v>1513</v>
      </c>
      <c r="D2095" s="22">
        <v>43009</v>
      </c>
      <c r="E2095" s="62"/>
      <c r="F2095" s="63" t="s">
        <v>404</v>
      </c>
      <c r="G2095" s="502" t="s">
        <v>379</v>
      </c>
      <c r="H2095" s="503"/>
      <c r="I2095" s="504"/>
      <c r="J2095" s="23" t="s">
        <v>28</v>
      </c>
      <c r="K2095" s="24"/>
      <c r="L2095" s="25" t="s">
        <v>0</v>
      </c>
      <c r="M2095" s="26">
        <v>249</v>
      </c>
    </row>
    <row r="2096" spans="1:13" x14ac:dyDescent="0.2">
      <c r="A2096" s="579"/>
      <c r="B2096" s="58" t="s">
        <v>29</v>
      </c>
      <c r="C2096" s="58" t="s">
        <v>30</v>
      </c>
      <c r="D2096" s="58" t="s">
        <v>31</v>
      </c>
      <c r="E2096" s="554" t="s">
        <v>32</v>
      </c>
      <c r="F2096" s="555"/>
      <c r="G2096" s="556"/>
      <c r="H2096" s="557"/>
      <c r="I2096" s="558"/>
      <c r="J2096" s="27" t="s">
        <v>33</v>
      </c>
      <c r="K2096" s="25"/>
      <c r="L2096" s="28"/>
      <c r="M2096" s="29"/>
    </row>
    <row r="2097" spans="1:13" x14ac:dyDescent="0.2">
      <c r="A2097" s="579"/>
      <c r="B2097" s="58"/>
      <c r="C2097" s="58"/>
      <c r="D2097" s="58"/>
      <c r="E2097" s="58"/>
      <c r="F2097" s="58"/>
      <c r="G2097" s="59"/>
      <c r="H2097" s="60"/>
      <c r="I2097" s="61"/>
      <c r="J2097" s="30" t="s">
        <v>34</v>
      </c>
      <c r="K2097" s="28"/>
      <c r="L2097" s="28" t="s">
        <v>0</v>
      </c>
      <c r="M2097" s="31">
        <v>113</v>
      </c>
    </row>
    <row r="2098" spans="1:13" ht="23.25" thickBot="1" x14ac:dyDescent="0.25">
      <c r="A2098" s="580"/>
      <c r="B2098" s="43" t="s">
        <v>1599</v>
      </c>
      <c r="C2098" s="32" t="s">
        <v>379</v>
      </c>
      <c r="D2098" s="33">
        <v>43014</v>
      </c>
      <c r="E2098" s="34" t="s">
        <v>37</v>
      </c>
      <c r="F2098" s="35" t="s">
        <v>1514</v>
      </c>
      <c r="G2098" s="36"/>
      <c r="H2098" s="37"/>
      <c r="I2098" s="38"/>
      <c r="J2098" s="39" t="s">
        <v>39</v>
      </c>
      <c r="K2098" s="42"/>
      <c r="L2098" s="40"/>
      <c r="M2098" s="41"/>
    </row>
    <row r="2099" spans="1:13" ht="22.5" x14ac:dyDescent="0.2">
      <c r="A2099" s="578">
        <v>472</v>
      </c>
      <c r="B2099" s="57" t="s">
        <v>20</v>
      </c>
      <c r="C2099" s="57" t="s">
        <v>21</v>
      </c>
      <c r="D2099" s="57" t="s">
        <v>22</v>
      </c>
      <c r="E2099" s="470" t="s">
        <v>23</v>
      </c>
      <c r="F2099" s="484"/>
      <c r="G2099" s="470" t="s">
        <v>14</v>
      </c>
      <c r="H2099" s="485"/>
      <c r="I2099" s="18"/>
      <c r="J2099" s="19"/>
      <c r="K2099" s="19"/>
      <c r="L2099" s="19"/>
      <c r="M2099" s="20"/>
    </row>
    <row r="2100" spans="1:13" ht="22.5" customHeight="1" x14ac:dyDescent="0.2">
      <c r="A2100" s="579"/>
      <c r="B2100" s="21" t="s">
        <v>1512</v>
      </c>
      <c r="C2100" s="21" t="s">
        <v>1515</v>
      </c>
      <c r="D2100" s="22">
        <v>43026</v>
      </c>
      <c r="E2100" s="62"/>
      <c r="F2100" s="63" t="s">
        <v>1516</v>
      </c>
      <c r="G2100" s="502" t="s">
        <v>1517</v>
      </c>
      <c r="H2100" s="503"/>
      <c r="I2100" s="504"/>
      <c r="J2100" s="23" t="s">
        <v>28</v>
      </c>
      <c r="K2100" s="24"/>
      <c r="L2100" s="25" t="s">
        <v>0</v>
      </c>
      <c r="M2100" s="26">
        <v>860</v>
      </c>
    </row>
    <row r="2101" spans="1:13" x14ac:dyDescent="0.2">
      <c r="A2101" s="579"/>
      <c r="B2101" s="58" t="s">
        <v>29</v>
      </c>
      <c r="C2101" s="58" t="s">
        <v>30</v>
      </c>
      <c r="D2101" s="58" t="s">
        <v>31</v>
      </c>
      <c r="E2101" s="554" t="s">
        <v>32</v>
      </c>
      <c r="F2101" s="555"/>
      <c r="G2101" s="556"/>
      <c r="H2101" s="557"/>
      <c r="I2101" s="558"/>
      <c r="J2101" s="27" t="s">
        <v>33</v>
      </c>
      <c r="K2101" s="25"/>
      <c r="L2101" s="28" t="s">
        <v>0</v>
      </c>
      <c r="M2101" s="29">
        <v>77.290000000000006</v>
      </c>
    </row>
    <row r="2102" spans="1:13" x14ac:dyDescent="0.2">
      <c r="A2102" s="579"/>
      <c r="B2102" s="58"/>
      <c r="C2102" s="58"/>
      <c r="D2102" s="58"/>
      <c r="E2102" s="58"/>
      <c r="F2102" s="58"/>
      <c r="G2102" s="59"/>
      <c r="H2102" s="60"/>
      <c r="I2102" s="61"/>
      <c r="J2102" s="30" t="s">
        <v>34</v>
      </c>
      <c r="K2102" s="28"/>
      <c r="L2102" s="28" t="s">
        <v>0</v>
      </c>
      <c r="M2102" s="31">
        <v>375</v>
      </c>
    </row>
    <row r="2103" spans="1:13" ht="23.25" thickBot="1" x14ac:dyDescent="0.25">
      <c r="A2103" s="580"/>
      <c r="B2103" s="43" t="s">
        <v>1599</v>
      </c>
      <c r="C2103" s="32" t="s">
        <v>1517</v>
      </c>
      <c r="D2103" s="33">
        <v>43031</v>
      </c>
      <c r="E2103" s="34" t="s">
        <v>37</v>
      </c>
      <c r="F2103" s="35" t="s">
        <v>1518</v>
      </c>
      <c r="G2103" s="36"/>
      <c r="H2103" s="37"/>
      <c r="I2103" s="38"/>
      <c r="J2103" s="39" t="s">
        <v>39</v>
      </c>
      <c r="K2103" s="42"/>
      <c r="L2103" s="40" t="s">
        <v>0</v>
      </c>
      <c r="M2103" s="41">
        <v>100</v>
      </c>
    </row>
    <row r="2104" spans="1:13" ht="22.5" x14ac:dyDescent="0.2">
      <c r="A2104" s="578">
        <v>473</v>
      </c>
      <c r="B2104" s="57" t="s">
        <v>20</v>
      </c>
      <c r="C2104" s="57" t="s">
        <v>21</v>
      </c>
      <c r="D2104" s="57" t="s">
        <v>22</v>
      </c>
      <c r="E2104" s="470" t="s">
        <v>23</v>
      </c>
      <c r="F2104" s="484"/>
      <c r="G2104" s="470" t="s">
        <v>14</v>
      </c>
      <c r="H2104" s="485"/>
      <c r="I2104" s="18"/>
      <c r="J2104" s="19"/>
      <c r="K2104" s="19"/>
      <c r="L2104" s="19"/>
      <c r="M2104" s="20"/>
    </row>
    <row r="2105" spans="1:13" ht="22.5" x14ac:dyDescent="0.2">
      <c r="A2105" s="579"/>
      <c r="B2105" s="21" t="s">
        <v>1512</v>
      </c>
      <c r="C2105" s="21" t="s">
        <v>1519</v>
      </c>
      <c r="D2105" s="22">
        <v>43135</v>
      </c>
      <c r="E2105" s="62"/>
      <c r="F2105" s="63" t="s">
        <v>461</v>
      </c>
      <c r="G2105" s="502" t="s">
        <v>1520</v>
      </c>
      <c r="H2105" s="503"/>
      <c r="I2105" s="504"/>
      <c r="J2105" s="23" t="s">
        <v>28</v>
      </c>
      <c r="K2105" s="24"/>
      <c r="L2105" s="25" t="s">
        <v>0</v>
      </c>
      <c r="M2105" s="26">
        <v>2247</v>
      </c>
    </row>
    <row r="2106" spans="1:13" x14ac:dyDescent="0.2">
      <c r="A2106" s="579"/>
      <c r="B2106" s="58" t="s">
        <v>29</v>
      </c>
      <c r="C2106" s="58" t="s">
        <v>30</v>
      </c>
      <c r="D2106" s="58" t="s">
        <v>31</v>
      </c>
      <c r="E2106" s="554" t="s">
        <v>32</v>
      </c>
      <c r="F2106" s="555"/>
      <c r="G2106" s="556"/>
      <c r="H2106" s="557"/>
      <c r="I2106" s="558"/>
      <c r="J2106" s="27" t="s">
        <v>33</v>
      </c>
      <c r="K2106" s="25"/>
      <c r="L2106" s="28" t="s">
        <v>0</v>
      </c>
      <c r="M2106" s="29">
        <v>1397.43</v>
      </c>
    </row>
    <row r="2107" spans="1:13" ht="13.5" thickBot="1" x14ac:dyDescent="0.25">
      <c r="A2107" s="579"/>
      <c r="B2107" s="58"/>
      <c r="C2107" s="58"/>
      <c r="D2107" s="58"/>
      <c r="E2107" s="58"/>
      <c r="F2107" s="58"/>
      <c r="G2107" s="59"/>
      <c r="H2107" s="60"/>
      <c r="I2107" s="61"/>
      <c r="J2107" s="30" t="s">
        <v>34</v>
      </c>
      <c r="K2107" s="28"/>
      <c r="L2107" s="40" t="s">
        <v>0</v>
      </c>
      <c r="M2107" s="41">
        <v>882</v>
      </c>
    </row>
    <row r="2108" spans="1:13" ht="23.25" thickBot="1" x14ac:dyDescent="0.25">
      <c r="A2108" s="580"/>
      <c r="B2108" s="43" t="s">
        <v>1599</v>
      </c>
      <c r="C2108" s="32" t="s">
        <v>1520</v>
      </c>
      <c r="D2108" s="33">
        <v>43143</v>
      </c>
      <c r="E2108" s="34" t="s">
        <v>37</v>
      </c>
      <c r="F2108" s="35" t="s">
        <v>1521</v>
      </c>
      <c r="G2108" s="36"/>
      <c r="H2108" s="37"/>
      <c r="I2108" s="38"/>
      <c r="J2108" s="39" t="s">
        <v>39</v>
      </c>
      <c r="K2108" s="42"/>
      <c r="L2108" s="40"/>
      <c r="M2108" s="41"/>
    </row>
    <row r="2109" spans="1:13" ht="22.5" x14ac:dyDescent="0.2">
      <c r="A2109" s="578">
        <v>474</v>
      </c>
      <c r="B2109" s="57" t="s">
        <v>20</v>
      </c>
      <c r="C2109" s="57" t="s">
        <v>21</v>
      </c>
      <c r="D2109" s="57" t="s">
        <v>22</v>
      </c>
      <c r="E2109" s="470" t="s">
        <v>23</v>
      </c>
      <c r="F2109" s="484"/>
      <c r="G2109" s="470" t="s">
        <v>14</v>
      </c>
      <c r="H2109" s="485"/>
      <c r="I2109" s="18"/>
      <c r="J2109" s="19"/>
      <c r="K2109" s="19"/>
      <c r="L2109" s="19"/>
      <c r="M2109" s="20"/>
    </row>
    <row r="2110" spans="1:13" ht="45" x14ac:dyDescent="0.2">
      <c r="A2110" s="579"/>
      <c r="B2110" s="21" t="s">
        <v>1522</v>
      </c>
      <c r="C2110" s="21" t="s">
        <v>1523</v>
      </c>
      <c r="D2110" s="22">
        <v>43151</v>
      </c>
      <c r="E2110" s="62"/>
      <c r="F2110" s="63" t="s">
        <v>1524</v>
      </c>
      <c r="G2110" s="502" t="s">
        <v>762</v>
      </c>
      <c r="H2110" s="503"/>
      <c r="I2110" s="504"/>
      <c r="J2110" s="23" t="s">
        <v>28</v>
      </c>
      <c r="K2110" s="24"/>
      <c r="L2110" s="25" t="s">
        <v>0</v>
      </c>
      <c r="M2110" s="26">
        <v>6195</v>
      </c>
    </row>
    <row r="2111" spans="1:13" x14ac:dyDescent="0.2">
      <c r="A2111" s="579"/>
      <c r="B2111" s="58" t="s">
        <v>29</v>
      </c>
      <c r="C2111" s="58" t="s">
        <v>30</v>
      </c>
      <c r="D2111" s="58" t="s">
        <v>31</v>
      </c>
      <c r="E2111" s="554" t="s">
        <v>32</v>
      </c>
      <c r="F2111" s="555"/>
      <c r="G2111" s="556"/>
      <c r="H2111" s="557"/>
      <c r="I2111" s="558"/>
      <c r="J2111" s="27" t="s">
        <v>33</v>
      </c>
      <c r="K2111" s="25"/>
      <c r="L2111" s="28" t="s">
        <v>0</v>
      </c>
      <c r="M2111" s="29">
        <v>4978</v>
      </c>
    </row>
    <row r="2112" spans="1:13" x14ac:dyDescent="0.2">
      <c r="A2112" s="579"/>
      <c r="B2112" s="58"/>
      <c r="C2112" s="58"/>
      <c r="D2112" s="58"/>
      <c r="E2112" s="58"/>
      <c r="F2112" s="58"/>
      <c r="G2112" s="59"/>
      <c r="H2112" s="60"/>
      <c r="I2112" s="61"/>
      <c r="J2112" s="30" t="s">
        <v>34</v>
      </c>
      <c r="K2112" s="28"/>
      <c r="L2112" s="28" t="s">
        <v>0</v>
      </c>
      <c r="M2112" s="31">
        <v>1554</v>
      </c>
    </row>
    <row r="2113" spans="1:13" ht="23.25" thickBot="1" x14ac:dyDescent="0.25">
      <c r="A2113" s="580"/>
      <c r="B2113" s="43" t="s">
        <v>1640</v>
      </c>
      <c r="C2113" s="32" t="s">
        <v>762</v>
      </c>
      <c r="D2113" s="33">
        <v>43175</v>
      </c>
      <c r="E2113" s="34" t="s">
        <v>37</v>
      </c>
      <c r="F2113" s="35" t="s">
        <v>1525</v>
      </c>
      <c r="G2113" s="36"/>
      <c r="H2113" s="37"/>
      <c r="I2113" s="38"/>
      <c r="J2113" s="39" t="s">
        <v>39</v>
      </c>
      <c r="K2113" s="42"/>
      <c r="L2113" s="40"/>
      <c r="M2113" s="41"/>
    </row>
    <row r="2114" spans="1:13" ht="22.5" x14ac:dyDescent="0.2">
      <c r="A2114" s="578">
        <v>475</v>
      </c>
      <c r="B2114" s="57" t="s">
        <v>20</v>
      </c>
      <c r="C2114" s="57" t="s">
        <v>21</v>
      </c>
      <c r="D2114" s="57" t="s">
        <v>22</v>
      </c>
      <c r="E2114" s="470" t="s">
        <v>23</v>
      </c>
      <c r="F2114" s="484"/>
      <c r="G2114" s="470" t="s">
        <v>14</v>
      </c>
      <c r="H2114" s="485"/>
      <c r="I2114" s="18"/>
      <c r="J2114" s="19"/>
      <c r="K2114" s="19"/>
      <c r="L2114" s="19"/>
      <c r="M2114" s="20"/>
    </row>
    <row r="2115" spans="1:13" ht="45" x14ac:dyDescent="0.2">
      <c r="A2115" s="579"/>
      <c r="B2115" s="21" t="s">
        <v>1526</v>
      </c>
      <c r="C2115" s="21" t="s">
        <v>1527</v>
      </c>
      <c r="D2115" s="22">
        <v>43151</v>
      </c>
      <c r="E2115" s="62"/>
      <c r="F2115" s="63" t="s">
        <v>1524</v>
      </c>
      <c r="G2115" s="502" t="s">
        <v>762</v>
      </c>
      <c r="H2115" s="503"/>
      <c r="I2115" s="504"/>
      <c r="J2115" s="23" t="s">
        <v>28</v>
      </c>
      <c r="K2115" s="24"/>
      <c r="L2115" s="25" t="s">
        <v>0</v>
      </c>
      <c r="M2115" s="26">
        <v>6785</v>
      </c>
    </row>
    <row r="2116" spans="1:13" x14ac:dyDescent="0.2">
      <c r="A2116" s="579"/>
      <c r="B2116" s="58" t="s">
        <v>29</v>
      </c>
      <c r="C2116" s="58" t="s">
        <v>30</v>
      </c>
      <c r="D2116" s="58" t="s">
        <v>31</v>
      </c>
      <c r="E2116" s="554" t="s">
        <v>32</v>
      </c>
      <c r="F2116" s="555"/>
      <c r="G2116" s="556"/>
      <c r="H2116" s="557"/>
      <c r="I2116" s="558"/>
      <c r="J2116" s="27" t="s">
        <v>33</v>
      </c>
      <c r="K2116" s="25"/>
      <c r="L2116" s="28" t="s">
        <v>0</v>
      </c>
      <c r="M2116" s="29">
        <v>4978</v>
      </c>
    </row>
    <row r="2117" spans="1:13" x14ac:dyDescent="0.2">
      <c r="A2117" s="579"/>
      <c r="B2117" s="58"/>
      <c r="C2117" s="58"/>
      <c r="D2117" s="58"/>
      <c r="E2117" s="58"/>
      <c r="F2117" s="58"/>
      <c r="G2117" s="59"/>
      <c r="H2117" s="60"/>
      <c r="I2117" s="61"/>
      <c r="J2117" s="30" t="s">
        <v>34</v>
      </c>
      <c r="K2117" s="28"/>
      <c r="L2117" s="28" t="s">
        <v>0</v>
      </c>
      <c r="M2117" s="31">
        <v>2278.5</v>
      </c>
    </row>
    <row r="2118" spans="1:13" ht="23.25" thickBot="1" x14ac:dyDescent="0.25">
      <c r="A2118" s="580"/>
      <c r="B2118" s="43" t="s">
        <v>1635</v>
      </c>
      <c r="C2118" s="32" t="s">
        <v>762</v>
      </c>
      <c r="D2118" s="33">
        <v>43175</v>
      </c>
      <c r="E2118" s="34" t="s">
        <v>37</v>
      </c>
      <c r="F2118" s="35" t="s">
        <v>1525</v>
      </c>
      <c r="G2118" s="36"/>
      <c r="H2118" s="37"/>
      <c r="I2118" s="38"/>
      <c r="J2118" s="39" t="s">
        <v>39</v>
      </c>
      <c r="K2118" s="42"/>
      <c r="L2118" s="40"/>
      <c r="M2118" s="41"/>
    </row>
    <row r="2119" spans="1:13" ht="22.5" x14ac:dyDescent="0.2">
      <c r="A2119" s="578">
        <v>476</v>
      </c>
      <c r="B2119" s="57" t="s">
        <v>20</v>
      </c>
      <c r="C2119" s="57" t="s">
        <v>21</v>
      </c>
      <c r="D2119" s="57" t="s">
        <v>22</v>
      </c>
      <c r="E2119" s="470" t="s">
        <v>23</v>
      </c>
      <c r="F2119" s="484"/>
      <c r="G2119" s="470" t="s">
        <v>14</v>
      </c>
      <c r="H2119" s="485"/>
      <c r="I2119" s="18"/>
      <c r="J2119" s="19"/>
      <c r="K2119" s="19"/>
      <c r="L2119" s="19"/>
      <c r="M2119" s="20"/>
    </row>
    <row r="2120" spans="1:13" ht="213.75" x14ac:dyDescent="0.2">
      <c r="A2120" s="579"/>
      <c r="B2120" s="21" t="s">
        <v>1528</v>
      </c>
      <c r="C2120" s="21" t="s">
        <v>1529</v>
      </c>
      <c r="D2120" s="22">
        <v>43033</v>
      </c>
      <c r="E2120" s="62"/>
      <c r="F2120" s="63" t="s">
        <v>1506</v>
      </c>
      <c r="G2120" s="502" t="s">
        <v>410</v>
      </c>
      <c r="H2120" s="503"/>
      <c r="I2120" s="504"/>
      <c r="J2120" s="23" t="s">
        <v>28</v>
      </c>
      <c r="K2120" s="24"/>
      <c r="L2120" s="25" t="s">
        <v>0</v>
      </c>
      <c r="M2120" s="26">
        <v>362</v>
      </c>
    </row>
    <row r="2121" spans="1:13" x14ac:dyDescent="0.2">
      <c r="A2121" s="579"/>
      <c r="B2121" s="58" t="s">
        <v>29</v>
      </c>
      <c r="C2121" s="58" t="s">
        <v>30</v>
      </c>
      <c r="D2121" s="58" t="s">
        <v>31</v>
      </c>
      <c r="E2121" s="554" t="s">
        <v>32</v>
      </c>
      <c r="F2121" s="555"/>
      <c r="G2121" s="556"/>
      <c r="H2121" s="557"/>
      <c r="I2121" s="558"/>
      <c r="J2121" s="27" t="s">
        <v>33</v>
      </c>
      <c r="K2121" s="25"/>
      <c r="L2121" s="28" t="s">
        <v>0</v>
      </c>
      <c r="M2121" s="29">
        <v>572.25</v>
      </c>
    </row>
    <row r="2122" spans="1:13" x14ac:dyDescent="0.2">
      <c r="A2122" s="579"/>
      <c r="B2122" s="58"/>
      <c r="C2122" s="58"/>
      <c r="D2122" s="58"/>
      <c r="E2122" s="58"/>
      <c r="F2122" s="58"/>
      <c r="G2122" s="59"/>
      <c r="H2122" s="60"/>
      <c r="I2122" s="61"/>
      <c r="J2122" s="30" t="s">
        <v>34</v>
      </c>
      <c r="K2122" s="28"/>
      <c r="L2122" s="28"/>
      <c r="M2122" s="31"/>
    </row>
    <row r="2123" spans="1:13" ht="23.25" thickBot="1" x14ac:dyDescent="0.25">
      <c r="A2123" s="580"/>
      <c r="B2123" s="43" t="s">
        <v>1632</v>
      </c>
      <c r="C2123" s="32" t="s">
        <v>410</v>
      </c>
      <c r="D2123" s="33">
        <v>43035</v>
      </c>
      <c r="E2123" s="34" t="s">
        <v>37</v>
      </c>
      <c r="F2123" s="35" t="s">
        <v>610</v>
      </c>
      <c r="G2123" s="36"/>
      <c r="H2123" s="37"/>
      <c r="I2123" s="38"/>
      <c r="J2123" s="39" t="s">
        <v>39</v>
      </c>
      <c r="K2123" s="42"/>
      <c r="L2123" s="40" t="s">
        <v>0</v>
      </c>
      <c r="M2123" s="41">
        <v>192</v>
      </c>
    </row>
    <row r="2124" spans="1:13" ht="22.5" x14ac:dyDescent="0.2">
      <c r="A2124" s="578">
        <v>477</v>
      </c>
      <c r="B2124" s="57" t="s">
        <v>20</v>
      </c>
      <c r="C2124" s="57" t="s">
        <v>21</v>
      </c>
      <c r="D2124" s="57" t="s">
        <v>22</v>
      </c>
      <c r="E2124" s="470" t="s">
        <v>23</v>
      </c>
      <c r="F2124" s="484"/>
      <c r="G2124" s="470" t="s">
        <v>14</v>
      </c>
      <c r="H2124" s="485"/>
      <c r="I2124" s="18"/>
      <c r="J2124" s="19"/>
      <c r="K2124" s="19"/>
      <c r="L2124" s="19"/>
      <c r="M2124" s="20"/>
    </row>
    <row r="2125" spans="1:13" ht="135" x14ac:dyDescent="0.2">
      <c r="A2125" s="579"/>
      <c r="B2125" s="21" t="s">
        <v>1528</v>
      </c>
      <c r="C2125" s="21" t="s">
        <v>1530</v>
      </c>
      <c r="D2125" s="22">
        <v>43147</v>
      </c>
      <c r="E2125" s="62"/>
      <c r="F2125" s="63" t="s">
        <v>404</v>
      </c>
      <c r="G2125" s="502" t="s">
        <v>1510</v>
      </c>
      <c r="H2125" s="503"/>
      <c r="I2125" s="504"/>
      <c r="J2125" s="23" t="s">
        <v>28</v>
      </c>
      <c r="K2125" s="24"/>
      <c r="L2125" s="25"/>
      <c r="M2125" s="26"/>
    </row>
    <row r="2126" spans="1:13" x14ac:dyDescent="0.2">
      <c r="A2126" s="579"/>
      <c r="B2126" s="58" t="s">
        <v>29</v>
      </c>
      <c r="C2126" s="58" t="s">
        <v>30</v>
      </c>
      <c r="D2126" s="58" t="s">
        <v>31</v>
      </c>
      <c r="E2126" s="554" t="s">
        <v>32</v>
      </c>
      <c r="F2126" s="555"/>
      <c r="G2126" s="556"/>
      <c r="H2126" s="557"/>
      <c r="I2126" s="558"/>
      <c r="J2126" s="27" t="s">
        <v>33</v>
      </c>
      <c r="K2126" s="25"/>
      <c r="L2126" s="28" t="s">
        <v>0</v>
      </c>
      <c r="M2126" s="29">
        <v>996.94</v>
      </c>
    </row>
    <row r="2127" spans="1:13" x14ac:dyDescent="0.2">
      <c r="A2127" s="579"/>
      <c r="B2127" s="58"/>
      <c r="C2127" s="58"/>
      <c r="D2127" s="58"/>
      <c r="E2127" s="58"/>
      <c r="F2127" s="58"/>
      <c r="G2127" s="59"/>
      <c r="H2127" s="60"/>
      <c r="I2127" s="61"/>
      <c r="J2127" s="30" t="s">
        <v>34</v>
      </c>
      <c r="K2127" s="28"/>
      <c r="L2127" s="28"/>
      <c r="M2127" s="31"/>
    </row>
    <row r="2128" spans="1:13" ht="23.25" thickBot="1" x14ac:dyDescent="0.25">
      <c r="A2128" s="580"/>
      <c r="B2128" s="43" t="s">
        <v>1632</v>
      </c>
      <c r="C2128" s="32" t="s">
        <v>1510</v>
      </c>
      <c r="D2128" s="33">
        <v>43153</v>
      </c>
      <c r="E2128" s="34" t="s">
        <v>37</v>
      </c>
      <c r="F2128" s="35" t="s">
        <v>1531</v>
      </c>
      <c r="G2128" s="36"/>
      <c r="H2128" s="37"/>
      <c r="I2128" s="38"/>
      <c r="J2128" s="39" t="s">
        <v>39</v>
      </c>
      <c r="K2128" s="42"/>
      <c r="L2128" s="40"/>
      <c r="M2128" s="41"/>
    </row>
    <row r="2129" spans="1:13" ht="22.5" x14ac:dyDescent="0.2">
      <c r="A2129" s="578">
        <v>478</v>
      </c>
      <c r="B2129" s="57" t="s">
        <v>20</v>
      </c>
      <c r="C2129" s="57" t="s">
        <v>21</v>
      </c>
      <c r="D2129" s="57" t="s">
        <v>22</v>
      </c>
      <c r="E2129" s="470" t="s">
        <v>23</v>
      </c>
      <c r="F2129" s="484"/>
      <c r="G2129" s="470" t="s">
        <v>14</v>
      </c>
      <c r="H2129" s="485"/>
      <c r="I2129" s="18"/>
      <c r="J2129" s="19"/>
      <c r="K2129" s="19"/>
      <c r="L2129" s="19"/>
      <c r="M2129" s="20"/>
    </row>
    <row r="2130" spans="1:13" ht="33.75" customHeight="1" x14ac:dyDescent="0.2">
      <c r="A2130" s="579"/>
      <c r="B2130" s="21" t="s">
        <v>1532</v>
      </c>
      <c r="C2130" s="21" t="s">
        <v>1533</v>
      </c>
      <c r="D2130" s="22">
        <v>43060</v>
      </c>
      <c r="E2130" s="62"/>
      <c r="F2130" s="63" t="s">
        <v>1534</v>
      </c>
      <c r="G2130" s="502" t="s">
        <v>1535</v>
      </c>
      <c r="H2130" s="503"/>
      <c r="I2130" s="504"/>
      <c r="J2130" s="23" t="s">
        <v>28</v>
      </c>
      <c r="K2130" s="24"/>
      <c r="L2130" s="25" t="s">
        <v>0</v>
      </c>
      <c r="M2130" s="26">
        <v>454</v>
      </c>
    </row>
    <row r="2131" spans="1:13" x14ac:dyDescent="0.2">
      <c r="A2131" s="579"/>
      <c r="B2131" s="58" t="s">
        <v>29</v>
      </c>
      <c r="C2131" s="58" t="s">
        <v>30</v>
      </c>
      <c r="D2131" s="58" t="s">
        <v>31</v>
      </c>
      <c r="E2131" s="554" t="s">
        <v>32</v>
      </c>
      <c r="F2131" s="555"/>
      <c r="G2131" s="556"/>
      <c r="H2131" s="557"/>
      <c r="I2131" s="558"/>
      <c r="J2131" s="27" t="s">
        <v>33</v>
      </c>
      <c r="K2131" s="25"/>
      <c r="L2131" s="28" t="s">
        <v>0</v>
      </c>
      <c r="M2131" s="29">
        <v>4689.93</v>
      </c>
    </row>
    <row r="2132" spans="1:13" x14ac:dyDescent="0.2">
      <c r="A2132" s="579"/>
      <c r="B2132" s="58"/>
      <c r="C2132" s="58"/>
      <c r="D2132" s="58"/>
      <c r="E2132" s="58"/>
      <c r="F2132" s="58"/>
      <c r="G2132" s="59"/>
      <c r="H2132" s="60"/>
      <c r="I2132" s="61"/>
      <c r="J2132" s="30" t="s">
        <v>34</v>
      </c>
      <c r="K2132" s="28"/>
      <c r="L2132" s="28" t="s">
        <v>0</v>
      </c>
      <c r="M2132" s="31">
        <v>172</v>
      </c>
    </row>
    <row r="2133" spans="1:13" ht="23.25" thickBot="1" x14ac:dyDescent="0.25">
      <c r="A2133" s="580"/>
      <c r="B2133" s="43" t="s">
        <v>1626</v>
      </c>
      <c r="C2133" s="32" t="s">
        <v>1535</v>
      </c>
      <c r="D2133" s="33">
        <v>43083</v>
      </c>
      <c r="E2133" s="34" t="s">
        <v>37</v>
      </c>
      <c r="F2133" s="35" t="s">
        <v>1536</v>
      </c>
      <c r="G2133" s="36"/>
      <c r="H2133" s="37"/>
      <c r="I2133" s="38"/>
      <c r="J2133" s="39" t="s">
        <v>39</v>
      </c>
      <c r="K2133" s="42"/>
      <c r="L2133" s="40"/>
      <c r="M2133" s="41"/>
    </row>
    <row r="2134" spans="1:13" ht="22.5" x14ac:dyDescent="0.2">
      <c r="A2134" s="578">
        <v>479</v>
      </c>
      <c r="B2134" s="57" t="s">
        <v>20</v>
      </c>
      <c r="C2134" s="57" t="s">
        <v>21</v>
      </c>
      <c r="D2134" s="57" t="s">
        <v>22</v>
      </c>
      <c r="E2134" s="470" t="s">
        <v>23</v>
      </c>
      <c r="F2134" s="484"/>
      <c r="G2134" s="470" t="s">
        <v>14</v>
      </c>
      <c r="H2134" s="485"/>
      <c r="I2134" s="18"/>
      <c r="J2134" s="19"/>
      <c r="K2134" s="19"/>
      <c r="L2134" s="19"/>
      <c r="M2134" s="20"/>
    </row>
    <row r="2135" spans="1:13" ht="33.75" customHeight="1" x14ac:dyDescent="0.2">
      <c r="A2135" s="579"/>
      <c r="B2135" s="21" t="s">
        <v>1537</v>
      </c>
      <c r="C2135" s="21" t="s">
        <v>1538</v>
      </c>
      <c r="D2135" s="22">
        <v>43168</v>
      </c>
      <c r="E2135" s="62"/>
      <c r="F2135" s="63" t="s">
        <v>815</v>
      </c>
      <c r="G2135" s="502" t="s">
        <v>1353</v>
      </c>
      <c r="H2135" s="503"/>
      <c r="I2135" s="504"/>
      <c r="J2135" s="23" t="s">
        <v>28</v>
      </c>
      <c r="K2135" s="24"/>
      <c r="L2135" s="25" t="s">
        <v>0</v>
      </c>
      <c r="M2135" s="26">
        <v>2235</v>
      </c>
    </row>
    <row r="2136" spans="1:13" x14ac:dyDescent="0.2">
      <c r="A2136" s="579"/>
      <c r="B2136" s="58" t="s">
        <v>29</v>
      </c>
      <c r="C2136" s="58" t="s">
        <v>30</v>
      </c>
      <c r="D2136" s="58" t="s">
        <v>31</v>
      </c>
      <c r="E2136" s="554" t="s">
        <v>32</v>
      </c>
      <c r="F2136" s="555"/>
      <c r="G2136" s="556"/>
      <c r="H2136" s="557"/>
      <c r="I2136" s="558"/>
      <c r="J2136" s="27" t="s">
        <v>33</v>
      </c>
      <c r="K2136" s="25"/>
      <c r="L2136" s="28" t="s">
        <v>0</v>
      </c>
      <c r="M2136" s="29">
        <v>2290</v>
      </c>
    </row>
    <row r="2137" spans="1:13" ht="13.5" thickBot="1" x14ac:dyDescent="0.25">
      <c r="A2137" s="579"/>
      <c r="B2137" s="58"/>
      <c r="C2137" s="58"/>
      <c r="D2137" s="58"/>
      <c r="E2137" s="58"/>
      <c r="F2137" s="58"/>
      <c r="G2137" s="59"/>
      <c r="H2137" s="60"/>
      <c r="I2137" s="61"/>
      <c r="J2137" s="30" t="s">
        <v>34</v>
      </c>
      <c r="K2137" s="28"/>
      <c r="L2137" s="40" t="s">
        <v>0</v>
      </c>
      <c r="M2137" s="41">
        <v>1037</v>
      </c>
    </row>
    <row r="2138" spans="1:13" ht="23.25" thickBot="1" x14ac:dyDescent="0.25">
      <c r="A2138" s="580"/>
      <c r="B2138" s="43" t="s">
        <v>1640</v>
      </c>
      <c r="C2138" s="32" t="s">
        <v>1353</v>
      </c>
      <c r="D2138" s="33">
        <v>43186</v>
      </c>
      <c r="E2138" s="34" t="s">
        <v>37</v>
      </c>
      <c r="F2138" s="35" t="s">
        <v>1360</v>
      </c>
      <c r="G2138" s="36"/>
      <c r="H2138" s="37"/>
      <c r="I2138" s="38"/>
      <c r="J2138" s="39" t="s">
        <v>39</v>
      </c>
      <c r="K2138" s="42"/>
      <c r="L2138" s="40"/>
      <c r="M2138" s="41"/>
    </row>
    <row r="2139" spans="1:13" ht="22.5" x14ac:dyDescent="0.2">
      <c r="A2139" s="578">
        <v>480</v>
      </c>
      <c r="B2139" s="57" t="s">
        <v>20</v>
      </c>
      <c r="C2139" s="57" t="s">
        <v>21</v>
      </c>
      <c r="D2139" s="57" t="s">
        <v>22</v>
      </c>
      <c r="E2139" s="470" t="s">
        <v>23</v>
      </c>
      <c r="F2139" s="484"/>
      <c r="G2139" s="470" t="s">
        <v>14</v>
      </c>
      <c r="H2139" s="485"/>
      <c r="I2139" s="18"/>
      <c r="J2139" s="19"/>
      <c r="K2139" s="19"/>
      <c r="L2139" s="19"/>
      <c r="M2139" s="20"/>
    </row>
    <row r="2140" spans="1:13" ht="45" customHeight="1" x14ac:dyDescent="0.2">
      <c r="A2140" s="579"/>
      <c r="B2140" s="21" t="s">
        <v>1539</v>
      </c>
      <c r="C2140" s="21" t="s">
        <v>1540</v>
      </c>
      <c r="D2140" s="22">
        <v>43064</v>
      </c>
      <c r="E2140" s="62"/>
      <c r="F2140" s="63" t="s">
        <v>974</v>
      </c>
      <c r="G2140" s="502" t="s">
        <v>1541</v>
      </c>
      <c r="H2140" s="503"/>
      <c r="I2140" s="504"/>
      <c r="J2140" s="23" t="s">
        <v>28</v>
      </c>
      <c r="K2140" s="24"/>
      <c r="L2140" s="25" t="s">
        <v>0</v>
      </c>
      <c r="M2140" s="26">
        <v>230</v>
      </c>
    </row>
    <row r="2141" spans="1:13" x14ac:dyDescent="0.2">
      <c r="A2141" s="579"/>
      <c r="B2141" s="58" t="s">
        <v>29</v>
      </c>
      <c r="C2141" s="58" t="s">
        <v>30</v>
      </c>
      <c r="D2141" s="58" t="s">
        <v>31</v>
      </c>
      <c r="E2141" s="554" t="s">
        <v>32</v>
      </c>
      <c r="F2141" s="555"/>
      <c r="G2141" s="556"/>
      <c r="H2141" s="557"/>
      <c r="I2141" s="558"/>
      <c r="J2141" s="27" t="s">
        <v>33</v>
      </c>
      <c r="K2141" s="25"/>
      <c r="L2141" s="28" t="s">
        <v>0</v>
      </c>
      <c r="M2141" s="29">
        <v>1020</v>
      </c>
    </row>
    <row r="2142" spans="1:13" x14ac:dyDescent="0.2">
      <c r="A2142" s="579"/>
      <c r="B2142" s="58"/>
      <c r="C2142" s="58"/>
      <c r="D2142" s="58"/>
      <c r="E2142" s="58"/>
      <c r="F2142" s="58"/>
      <c r="G2142" s="59"/>
      <c r="H2142" s="60"/>
      <c r="I2142" s="61"/>
      <c r="J2142" s="30" t="s">
        <v>34</v>
      </c>
      <c r="K2142" s="28"/>
      <c r="L2142" s="28" t="s">
        <v>0</v>
      </c>
      <c r="M2142" s="31">
        <v>57</v>
      </c>
    </row>
    <row r="2143" spans="1:13" ht="23.25" thickBot="1" x14ac:dyDescent="0.25">
      <c r="A2143" s="580"/>
      <c r="B2143" s="43" t="s">
        <v>1629</v>
      </c>
      <c r="C2143" s="32" t="s">
        <v>1541</v>
      </c>
      <c r="D2143" s="33">
        <v>43069</v>
      </c>
      <c r="E2143" s="34" t="s">
        <v>37</v>
      </c>
      <c r="F2143" s="35" t="s">
        <v>1542</v>
      </c>
      <c r="G2143" s="36"/>
      <c r="H2143" s="37"/>
      <c r="I2143" s="38"/>
      <c r="J2143" s="39" t="s">
        <v>39</v>
      </c>
      <c r="K2143" s="42"/>
      <c r="L2143" s="40"/>
      <c r="M2143" s="41"/>
    </row>
    <row r="2144" spans="1:13" ht="22.5" x14ac:dyDescent="0.2">
      <c r="A2144" s="578">
        <v>481</v>
      </c>
      <c r="B2144" s="57" t="s">
        <v>20</v>
      </c>
      <c r="C2144" s="57" t="s">
        <v>21</v>
      </c>
      <c r="D2144" s="57" t="s">
        <v>22</v>
      </c>
      <c r="E2144" s="470" t="s">
        <v>23</v>
      </c>
      <c r="F2144" s="484"/>
      <c r="G2144" s="470" t="s">
        <v>14</v>
      </c>
      <c r="H2144" s="485"/>
      <c r="I2144" s="18"/>
      <c r="J2144" s="19"/>
      <c r="K2144" s="19"/>
      <c r="L2144" s="19"/>
      <c r="M2144" s="20"/>
    </row>
    <row r="2145" spans="1:13" ht="56.25" x14ac:dyDescent="0.2">
      <c r="A2145" s="579"/>
      <c r="B2145" s="21" t="s">
        <v>1543</v>
      </c>
      <c r="C2145" s="21" t="s">
        <v>1544</v>
      </c>
      <c r="D2145" s="22">
        <v>43070</v>
      </c>
      <c r="E2145" s="62"/>
      <c r="F2145" s="63" t="s">
        <v>1477</v>
      </c>
      <c r="G2145" s="502" t="s">
        <v>379</v>
      </c>
      <c r="H2145" s="503"/>
      <c r="I2145" s="504"/>
      <c r="J2145" s="23" t="s">
        <v>28</v>
      </c>
      <c r="K2145" s="24"/>
      <c r="L2145" s="25" t="s">
        <v>0</v>
      </c>
      <c r="M2145" s="26">
        <v>774</v>
      </c>
    </row>
    <row r="2146" spans="1:13" x14ac:dyDescent="0.2">
      <c r="A2146" s="579"/>
      <c r="B2146" s="58" t="s">
        <v>29</v>
      </c>
      <c r="C2146" s="58" t="s">
        <v>30</v>
      </c>
      <c r="D2146" s="58" t="s">
        <v>31</v>
      </c>
      <c r="E2146" s="554" t="s">
        <v>32</v>
      </c>
      <c r="F2146" s="555"/>
      <c r="G2146" s="556"/>
      <c r="H2146" s="557"/>
      <c r="I2146" s="558"/>
      <c r="J2146" s="27" t="s">
        <v>33</v>
      </c>
      <c r="K2146" s="25"/>
      <c r="L2146" s="28" t="s">
        <v>0</v>
      </c>
      <c r="M2146" s="29">
        <v>2836.36</v>
      </c>
    </row>
    <row r="2147" spans="1:13" ht="13.5" thickBot="1" x14ac:dyDescent="0.25">
      <c r="A2147" s="579"/>
      <c r="B2147" s="58"/>
      <c r="C2147" s="58"/>
      <c r="D2147" s="58"/>
      <c r="E2147" s="58"/>
      <c r="F2147" s="58"/>
      <c r="G2147" s="59"/>
      <c r="H2147" s="60"/>
      <c r="I2147" s="61"/>
      <c r="J2147" s="30" t="s">
        <v>34</v>
      </c>
      <c r="K2147" s="28"/>
      <c r="L2147" s="40" t="s">
        <v>0</v>
      </c>
      <c r="M2147" s="41">
        <v>384</v>
      </c>
    </row>
    <row r="2148" spans="1:13" ht="23.25" thickBot="1" x14ac:dyDescent="0.25">
      <c r="A2148" s="580"/>
      <c r="B2148" s="43" t="s">
        <v>1657</v>
      </c>
      <c r="C2148" s="32" t="s">
        <v>379</v>
      </c>
      <c r="D2148" s="33">
        <v>43078</v>
      </c>
      <c r="E2148" s="34" t="s">
        <v>37</v>
      </c>
      <c r="F2148" s="35" t="s">
        <v>746</v>
      </c>
      <c r="G2148" s="36"/>
      <c r="H2148" s="37"/>
      <c r="I2148" s="38"/>
      <c r="J2148" s="39" t="s">
        <v>39</v>
      </c>
      <c r="K2148" s="42"/>
      <c r="L2148" s="40"/>
      <c r="M2148" s="41"/>
    </row>
    <row r="2149" spans="1:13" ht="22.5" x14ac:dyDescent="0.2">
      <c r="A2149" s="578">
        <v>482</v>
      </c>
      <c r="B2149" s="57" t="s">
        <v>20</v>
      </c>
      <c r="C2149" s="57" t="s">
        <v>21</v>
      </c>
      <c r="D2149" s="57" t="s">
        <v>22</v>
      </c>
      <c r="E2149" s="470" t="s">
        <v>23</v>
      </c>
      <c r="F2149" s="484"/>
      <c r="G2149" s="470" t="s">
        <v>14</v>
      </c>
      <c r="H2149" s="485"/>
      <c r="I2149" s="18"/>
      <c r="J2149" s="19"/>
      <c r="K2149" s="19"/>
      <c r="L2149" s="19"/>
      <c r="M2149" s="20"/>
    </row>
    <row r="2150" spans="1:13" ht="101.25" customHeight="1" x14ac:dyDescent="0.2">
      <c r="A2150" s="579"/>
      <c r="B2150" s="21" t="s">
        <v>1545</v>
      </c>
      <c r="C2150" s="21" t="s">
        <v>1546</v>
      </c>
      <c r="D2150" s="22">
        <v>43030</v>
      </c>
      <c r="E2150" s="62"/>
      <c r="F2150" s="63" t="s">
        <v>388</v>
      </c>
      <c r="G2150" s="502" t="s">
        <v>410</v>
      </c>
      <c r="H2150" s="503"/>
      <c r="I2150" s="504"/>
      <c r="J2150" s="23" t="s">
        <v>28</v>
      </c>
      <c r="K2150" s="24"/>
      <c r="L2150" s="25" t="s">
        <v>0</v>
      </c>
      <c r="M2150" s="26">
        <v>1160</v>
      </c>
    </row>
    <row r="2151" spans="1:13" x14ac:dyDescent="0.2">
      <c r="A2151" s="579"/>
      <c r="B2151" s="58" t="s">
        <v>29</v>
      </c>
      <c r="C2151" s="58" t="s">
        <v>30</v>
      </c>
      <c r="D2151" s="58" t="s">
        <v>31</v>
      </c>
      <c r="E2151" s="554" t="s">
        <v>32</v>
      </c>
      <c r="F2151" s="555"/>
      <c r="G2151" s="556"/>
      <c r="H2151" s="557"/>
      <c r="I2151" s="558"/>
      <c r="J2151" s="27" t="s">
        <v>33</v>
      </c>
      <c r="K2151" s="25"/>
      <c r="L2151" s="28" t="s">
        <v>0</v>
      </c>
      <c r="M2151" s="29">
        <v>4015</v>
      </c>
    </row>
    <row r="2152" spans="1:13" x14ac:dyDescent="0.2">
      <c r="A2152" s="579"/>
      <c r="B2152" s="58"/>
      <c r="C2152" s="58"/>
      <c r="D2152" s="58"/>
      <c r="E2152" s="58"/>
      <c r="F2152" s="58"/>
      <c r="G2152" s="59"/>
      <c r="H2152" s="60"/>
      <c r="I2152" s="61"/>
      <c r="J2152" s="30" t="s">
        <v>34</v>
      </c>
      <c r="K2152" s="28"/>
      <c r="L2152" s="28"/>
      <c r="M2152" s="31"/>
    </row>
    <row r="2153" spans="1:13" ht="23.25" thickBot="1" x14ac:dyDescent="0.25">
      <c r="A2153" s="580"/>
      <c r="B2153" s="43" t="s">
        <v>1632</v>
      </c>
      <c r="C2153" s="32" t="s">
        <v>410</v>
      </c>
      <c r="D2153" s="33">
        <v>43036</v>
      </c>
      <c r="E2153" s="34" t="s">
        <v>37</v>
      </c>
      <c r="F2153" s="35" t="s">
        <v>1301</v>
      </c>
      <c r="G2153" s="36"/>
      <c r="H2153" s="37"/>
      <c r="I2153" s="38"/>
      <c r="J2153" s="39" t="s">
        <v>39</v>
      </c>
      <c r="K2153" s="42"/>
      <c r="L2153" s="40"/>
      <c r="M2153" s="41"/>
    </row>
    <row r="2154" spans="1:13" ht="22.5" x14ac:dyDescent="0.2">
      <c r="A2154" s="578">
        <v>483</v>
      </c>
      <c r="B2154" s="57" t="s">
        <v>20</v>
      </c>
      <c r="C2154" s="57" t="s">
        <v>21</v>
      </c>
      <c r="D2154" s="57" t="s">
        <v>22</v>
      </c>
      <c r="E2154" s="470" t="s">
        <v>23</v>
      </c>
      <c r="F2154" s="484"/>
      <c r="G2154" s="470" t="s">
        <v>14</v>
      </c>
      <c r="H2154" s="485"/>
      <c r="I2154" s="18"/>
      <c r="J2154" s="19"/>
      <c r="K2154" s="19"/>
      <c r="L2154" s="19"/>
      <c r="M2154" s="20"/>
    </row>
    <row r="2155" spans="1:13" ht="112.5" x14ac:dyDescent="0.2">
      <c r="A2155" s="579"/>
      <c r="B2155" s="21" t="s">
        <v>1547</v>
      </c>
      <c r="C2155" s="21" t="s">
        <v>1548</v>
      </c>
      <c r="D2155" s="22">
        <v>43151</v>
      </c>
      <c r="E2155" s="62"/>
      <c r="F2155" s="63" t="s">
        <v>388</v>
      </c>
      <c r="G2155" s="502" t="s">
        <v>410</v>
      </c>
      <c r="H2155" s="503"/>
      <c r="I2155" s="504"/>
      <c r="J2155" s="23" t="s">
        <v>28</v>
      </c>
      <c r="K2155" s="24"/>
      <c r="L2155" s="25" t="s">
        <v>0</v>
      </c>
      <c r="M2155" s="26">
        <v>1856</v>
      </c>
    </row>
    <row r="2156" spans="1:13" x14ac:dyDescent="0.2">
      <c r="A2156" s="579"/>
      <c r="B2156" s="58" t="s">
        <v>29</v>
      </c>
      <c r="C2156" s="58" t="s">
        <v>30</v>
      </c>
      <c r="D2156" s="58" t="s">
        <v>31</v>
      </c>
      <c r="E2156" s="554" t="s">
        <v>32</v>
      </c>
      <c r="F2156" s="555"/>
      <c r="G2156" s="556"/>
      <c r="H2156" s="557"/>
      <c r="I2156" s="558"/>
      <c r="J2156" s="27" t="s">
        <v>33</v>
      </c>
      <c r="K2156" s="25"/>
      <c r="L2156" s="28" t="s">
        <v>0</v>
      </c>
      <c r="M2156" s="29">
        <v>7095.84</v>
      </c>
    </row>
    <row r="2157" spans="1:13" x14ac:dyDescent="0.2">
      <c r="A2157" s="579"/>
      <c r="B2157" s="58"/>
      <c r="C2157" s="58"/>
      <c r="D2157" s="58"/>
      <c r="E2157" s="58"/>
      <c r="F2157" s="58"/>
      <c r="G2157" s="59"/>
      <c r="H2157" s="60"/>
      <c r="I2157" s="61"/>
      <c r="J2157" s="30" t="s">
        <v>34</v>
      </c>
      <c r="K2157" s="28"/>
      <c r="L2157" s="28"/>
      <c r="M2157" s="31"/>
    </row>
    <row r="2158" spans="1:13" ht="23.25" thickBot="1" x14ac:dyDescent="0.25">
      <c r="A2158" s="580"/>
      <c r="B2158" s="43" t="s">
        <v>1657</v>
      </c>
      <c r="C2158" s="32" t="s">
        <v>410</v>
      </c>
      <c r="D2158" s="33">
        <v>43169</v>
      </c>
      <c r="E2158" s="34" t="s">
        <v>37</v>
      </c>
      <c r="F2158" s="35" t="s">
        <v>1549</v>
      </c>
      <c r="G2158" s="36"/>
      <c r="H2158" s="37"/>
      <c r="I2158" s="38"/>
      <c r="J2158" s="39" t="s">
        <v>39</v>
      </c>
      <c r="K2158" s="42"/>
      <c r="L2158" s="40"/>
      <c r="M2158" s="41"/>
    </row>
    <row r="2159" spans="1:13" ht="22.5" x14ac:dyDescent="0.2">
      <c r="A2159" s="578">
        <v>484</v>
      </c>
      <c r="B2159" s="57" t="s">
        <v>20</v>
      </c>
      <c r="C2159" s="57" t="s">
        <v>21</v>
      </c>
      <c r="D2159" s="57" t="s">
        <v>22</v>
      </c>
      <c r="E2159" s="470" t="s">
        <v>23</v>
      </c>
      <c r="F2159" s="484"/>
      <c r="G2159" s="470" t="s">
        <v>14</v>
      </c>
      <c r="H2159" s="485"/>
      <c r="I2159" s="18"/>
      <c r="J2159" s="19"/>
      <c r="K2159" s="19"/>
      <c r="L2159" s="19"/>
      <c r="M2159" s="20"/>
    </row>
    <row r="2160" spans="1:13" ht="45" x14ac:dyDescent="0.2">
      <c r="A2160" s="579"/>
      <c r="B2160" s="21" t="s">
        <v>1550</v>
      </c>
      <c r="C2160" s="21" t="s">
        <v>1551</v>
      </c>
      <c r="D2160" s="22">
        <v>43045</v>
      </c>
      <c r="E2160" s="62"/>
      <c r="F2160" s="63" t="s">
        <v>1552</v>
      </c>
      <c r="G2160" s="502" t="s">
        <v>410</v>
      </c>
      <c r="H2160" s="503"/>
      <c r="I2160" s="504"/>
      <c r="J2160" s="23" t="s">
        <v>28</v>
      </c>
      <c r="K2160" s="24"/>
      <c r="L2160" s="25" t="s">
        <v>0</v>
      </c>
      <c r="M2160" s="26">
        <v>2590</v>
      </c>
    </row>
    <row r="2161" spans="1:13" x14ac:dyDescent="0.2">
      <c r="A2161" s="579"/>
      <c r="B2161" s="58" t="s">
        <v>29</v>
      </c>
      <c r="C2161" s="58" t="s">
        <v>30</v>
      </c>
      <c r="D2161" s="58" t="s">
        <v>31</v>
      </c>
      <c r="E2161" s="554" t="s">
        <v>32</v>
      </c>
      <c r="F2161" s="555"/>
      <c r="G2161" s="556"/>
      <c r="H2161" s="557"/>
      <c r="I2161" s="558"/>
      <c r="J2161" s="27" t="s">
        <v>33</v>
      </c>
      <c r="K2161" s="25"/>
      <c r="L2161" s="28" t="s">
        <v>0</v>
      </c>
      <c r="M2161" s="29">
        <v>1420</v>
      </c>
    </row>
    <row r="2162" spans="1:13" x14ac:dyDescent="0.2">
      <c r="A2162" s="579"/>
      <c r="B2162" s="58"/>
      <c r="C2162" s="58"/>
      <c r="D2162" s="58"/>
      <c r="E2162" s="58"/>
      <c r="F2162" s="58"/>
      <c r="G2162" s="59"/>
      <c r="H2162" s="60"/>
      <c r="I2162" s="61"/>
      <c r="J2162" s="30" t="s">
        <v>34</v>
      </c>
      <c r="K2162" s="28"/>
      <c r="L2162" s="28"/>
      <c r="M2162" s="31"/>
    </row>
    <row r="2163" spans="1:13" ht="34.5" thickBot="1" x14ac:dyDescent="0.25">
      <c r="A2163" s="580"/>
      <c r="B2163" s="43" t="s">
        <v>1598</v>
      </c>
      <c r="C2163" s="32" t="s">
        <v>410</v>
      </c>
      <c r="D2163" s="33">
        <v>43056</v>
      </c>
      <c r="E2163" s="34" t="s">
        <v>37</v>
      </c>
      <c r="F2163" s="35" t="s">
        <v>1553</v>
      </c>
      <c r="G2163" s="36"/>
      <c r="H2163" s="37"/>
      <c r="I2163" s="38"/>
      <c r="J2163" s="39" t="s">
        <v>39</v>
      </c>
      <c r="K2163" s="42"/>
      <c r="L2163" s="40"/>
      <c r="M2163" s="41"/>
    </row>
    <row r="2164" spans="1:13" ht="22.5" x14ac:dyDescent="0.2">
      <c r="A2164" s="578">
        <v>485</v>
      </c>
      <c r="B2164" s="57" t="s">
        <v>20</v>
      </c>
      <c r="C2164" s="57" t="s">
        <v>21</v>
      </c>
      <c r="D2164" s="57" t="s">
        <v>22</v>
      </c>
      <c r="E2164" s="470" t="s">
        <v>23</v>
      </c>
      <c r="F2164" s="484"/>
      <c r="G2164" s="470" t="s">
        <v>14</v>
      </c>
      <c r="H2164" s="485"/>
      <c r="I2164" s="18"/>
      <c r="J2164" s="19"/>
      <c r="K2164" s="19"/>
      <c r="L2164" s="19"/>
      <c r="M2164" s="20"/>
    </row>
    <row r="2165" spans="1:13" ht="33.75" x14ac:dyDescent="0.2">
      <c r="A2165" s="579"/>
      <c r="B2165" s="21" t="s">
        <v>1550</v>
      </c>
      <c r="C2165" s="21" t="s">
        <v>1554</v>
      </c>
      <c r="D2165" s="22">
        <v>43115</v>
      </c>
      <c r="E2165" s="62"/>
      <c r="F2165" s="63" t="s">
        <v>1552</v>
      </c>
      <c r="G2165" s="502" t="s">
        <v>410</v>
      </c>
      <c r="H2165" s="503"/>
      <c r="I2165" s="504"/>
      <c r="J2165" s="23" t="s">
        <v>28</v>
      </c>
      <c r="K2165" s="24"/>
      <c r="L2165" s="25" t="s">
        <v>0</v>
      </c>
      <c r="M2165" s="26">
        <v>2590</v>
      </c>
    </row>
    <row r="2166" spans="1:13" x14ac:dyDescent="0.2">
      <c r="A2166" s="579"/>
      <c r="B2166" s="58" t="s">
        <v>29</v>
      </c>
      <c r="C2166" s="58" t="s">
        <v>30</v>
      </c>
      <c r="D2166" s="58" t="s">
        <v>31</v>
      </c>
      <c r="E2166" s="554" t="s">
        <v>32</v>
      </c>
      <c r="F2166" s="555"/>
      <c r="G2166" s="556"/>
      <c r="H2166" s="557"/>
      <c r="I2166" s="558"/>
      <c r="J2166" s="27" t="s">
        <v>33</v>
      </c>
      <c r="K2166" s="25"/>
      <c r="L2166" s="28" t="s">
        <v>0</v>
      </c>
      <c r="M2166" s="29">
        <v>1339.83</v>
      </c>
    </row>
    <row r="2167" spans="1:13" x14ac:dyDescent="0.2">
      <c r="A2167" s="579"/>
      <c r="B2167" s="58"/>
      <c r="C2167" s="58"/>
      <c r="D2167" s="58"/>
      <c r="E2167" s="58"/>
      <c r="F2167" s="58"/>
      <c r="G2167" s="59"/>
      <c r="H2167" s="60"/>
      <c r="I2167" s="61"/>
      <c r="J2167" s="30" t="s">
        <v>34</v>
      </c>
      <c r="K2167" s="28"/>
      <c r="L2167" s="28"/>
      <c r="M2167" s="31"/>
    </row>
    <row r="2168" spans="1:13" ht="34.5" thickBot="1" x14ac:dyDescent="0.25">
      <c r="A2168" s="580"/>
      <c r="B2168" s="43" t="s">
        <v>1598</v>
      </c>
      <c r="C2168" s="32" t="s">
        <v>410</v>
      </c>
      <c r="D2168" s="33">
        <v>43126</v>
      </c>
      <c r="E2168" s="34" t="s">
        <v>37</v>
      </c>
      <c r="F2168" s="35" t="s">
        <v>1555</v>
      </c>
      <c r="G2168" s="36"/>
      <c r="H2168" s="37"/>
      <c r="I2168" s="38"/>
      <c r="J2168" s="39" t="s">
        <v>39</v>
      </c>
      <c r="K2168" s="42"/>
      <c r="L2168" s="40"/>
      <c r="M2168" s="41"/>
    </row>
    <row r="2169" spans="1:13" ht="22.5" x14ac:dyDescent="0.2">
      <c r="A2169" s="578">
        <v>486</v>
      </c>
      <c r="B2169" s="57" t="s">
        <v>20</v>
      </c>
      <c r="C2169" s="57" t="s">
        <v>21</v>
      </c>
      <c r="D2169" s="57" t="s">
        <v>22</v>
      </c>
      <c r="E2169" s="470" t="s">
        <v>23</v>
      </c>
      <c r="F2169" s="484"/>
      <c r="G2169" s="470" t="s">
        <v>14</v>
      </c>
      <c r="H2169" s="485"/>
      <c r="I2169" s="18"/>
      <c r="J2169" s="19"/>
      <c r="K2169" s="19"/>
      <c r="L2169" s="19"/>
      <c r="M2169" s="20"/>
    </row>
    <row r="2170" spans="1:13" ht="22.5" customHeight="1" x14ac:dyDescent="0.2">
      <c r="A2170" s="579"/>
      <c r="B2170" s="21" t="s">
        <v>1550</v>
      </c>
      <c r="C2170" s="21" t="s">
        <v>1556</v>
      </c>
      <c r="D2170" s="22">
        <v>43149</v>
      </c>
      <c r="E2170" s="62"/>
      <c r="F2170" s="63" t="s">
        <v>993</v>
      </c>
      <c r="G2170" s="502" t="s">
        <v>410</v>
      </c>
      <c r="H2170" s="503"/>
      <c r="I2170" s="504"/>
      <c r="J2170" s="23" t="s">
        <v>28</v>
      </c>
      <c r="K2170" s="24"/>
      <c r="L2170" s="25" t="s">
        <v>0</v>
      </c>
      <c r="M2170" s="26">
        <v>1845</v>
      </c>
    </row>
    <row r="2171" spans="1:13" x14ac:dyDescent="0.2">
      <c r="A2171" s="579"/>
      <c r="B2171" s="58" t="s">
        <v>29</v>
      </c>
      <c r="C2171" s="58" t="s">
        <v>30</v>
      </c>
      <c r="D2171" s="58" t="s">
        <v>31</v>
      </c>
      <c r="E2171" s="554" t="s">
        <v>32</v>
      </c>
      <c r="F2171" s="555"/>
      <c r="G2171" s="556"/>
      <c r="H2171" s="557"/>
      <c r="I2171" s="558"/>
      <c r="J2171" s="27" t="s">
        <v>33</v>
      </c>
      <c r="K2171" s="25"/>
      <c r="L2171" s="28" t="s">
        <v>0</v>
      </c>
      <c r="M2171" s="29">
        <v>3935.27</v>
      </c>
    </row>
    <row r="2172" spans="1:13" x14ac:dyDescent="0.2">
      <c r="A2172" s="579"/>
      <c r="B2172" s="58"/>
      <c r="C2172" s="58"/>
      <c r="D2172" s="58"/>
      <c r="E2172" s="58"/>
      <c r="F2172" s="58"/>
      <c r="G2172" s="59"/>
      <c r="H2172" s="60"/>
      <c r="I2172" s="61"/>
      <c r="J2172" s="30" t="s">
        <v>34</v>
      </c>
      <c r="K2172" s="28"/>
      <c r="L2172" s="28"/>
      <c r="M2172" s="31"/>
    </row>
    <row r="2173" spans="1:13" ht="34.5" thickBot="1" x14ac:dyDescent="0.25">
      <c r="A2173" s="580"/>
      <c r="B2173" s="43" t="s">
        <v>1598</v>
      </c>
      <c r="C2173" s="32" t="s">
        <v>410</v>
      </c>
      <c r="D2173" s="33">
        <v>43159</v>
      </c>
      <c r="E2173" s="34" t="s">
        <v>37</v>
      </c>
      <c r="F2173" s="35" t="s">
        <v>1557</v>
      </c>
      <c r="G2173" s="36"/>
      <c r="H2173" s="37"/>
      <c r="I2173" s="38"/>
      <c r="J2173" s="39" t="s">
        <v>39</v>
      </c>
      <c r="K2173" s="42"/>
      <c r="L2173" s="40"/>
      <c r="M2173" s="41"/>
    </row>
    <row r="2174" spans="1:13" ht="22.5" x14ac:dyDescent="0.2">
      <c r="A2174" s="578">
        <v>487</v>
      </c>
      <c r="B2174" s="57" t="s">
        <v>20</v>
      </c>
      <c r="C2174" s="57" t="s">
        <v>21</v>
      </c>
      <c r="D2174" s="57" t="s">
        <v>22</v>
      </c>
      <c r="E2174" s="470" t="s">
        <v>23</v>
      </c>
      <c r="F2174" s="484"/>
      <c r="G2174" s="470" t="s">
        <v>14</v>
      </c>
      <c r="H2174" s="485"/>
      <c r="I2174" s="18"/>
      <c r="J2174" s="19"/>
      <c r="K2174" s="19"/>
      <c r="L2174" s="19"/>
      <c r="M2174" s="20"/>
    </row>
    <row r="2175" spans="1:13" ht="22.5" customHeight="1" x14ac:dyDescent="0.2">
      <c r="A2175" s="579"/>
      <c r="B2175" s="21" t="s">
        <v>1558</v>
      </c>
      <c r="C2175" s="21" t="s">
        <v>1559</v>
      </c>
      <c r="D2175" s="22">
        <v>43025</v>
      </c>
      <c r="E2175" s="62"/>
      <c r="F2175" s="63" t="s">
        <v>790</v>
      </c>
      <c r="G2175" s="502" t="s">
        <v>697</v>
      </c>
      <c r="H2175" s="503"/>
      <c r="I2175" s="504"/>
      <c r="J2175" s="23" t="s">
        <v>28</v>
      </c>
      <c r="K2175" s="24"/>
      <c r="L2175" s="25"/>
      <c r="M2175" s="26"/>
    </row>
    <row r="2176" spans="1:13" x14ac:dyDescent="0.2">
      <c r="A2176" s="579"/>
      <c r="B2176" s="58" t="s">
        <v>29</v>
      </c>
      <c r="C2176" s="58" t="s">
        <v>30</v>
      </c>
      <c r="D2176" s="58" t="s">
        <v>31</v>
      </c>
      <c r="E2176" s="554" t="s">
        <v>32</v>
      </c>
      <c r="F2176" s="555"/>
      <c r="G2176" s="556"/>
      <c r="H2176" s="557"/>
      <c r="I2176" s="558"/>
      <c r="J2176" s="27" t="s">
        <v>33</v>
      </c>
      <c r="K2176" s="25"/>
      <c r="L2176" s="28" t="s">
        <v>0</v>
      </c>
      <c r="M2176" s="29">
        <v>2512.5300000000002</v>
      </c>
    </row>
    <row r="2177" spans="1:13" x14ac:dyDescent="0.2">
      <c r="A2177" s="579"/>
      <c r="B2177" s="58"/>
      <c r="C2177" s="58"/>
      <c r="D2177" s="58"/>
      <c r="E2177" s="58"/>
      <c r="F2177" s="58"/>
      <c r="G2177" s="59"/>
      <c r="H2177" s="60"/>
      <c r="I2177" s="61"/>
      <c r="J2177" s="30" t="s">
        <v>34</v>
      </c>
      <c r="K2177" s="28"/>
      <c r="L2177" s="28"/>
      <c r="M2177" s="31"/>
    </row>
    <row r="2178" spans="1:13" ht="23.25" thickBot="1" x14ac:dyDescent="0.25">
      <c r="A2178" s="580"/>
      <c r="B2178" s="43" t="s">
        <v>1629</v>
      </c>
      <c r="C2178" s="32" t="s">
        <v>697</v>
      </c>
      <c r="D2178" s="33">
        <v>43028</v>
      </c>
      <c r="E2178" s="34" t="s">
        <v>37</v>
      </c>
      <c r="F2178" s="35" t="s">
        <v>1139</v>
      </c>
      <c r="G2178" s="36"/>
      <c r="H2178" s="37"/>
      <c r="I2178" s="38"/>
      <c r="J2178" s="39" t="s">
        <v>39</v>
      </c>
      <c r="K2178" s="42"/>
      <c r="L2178" s="40"/>
      <c r="M2178" s="41"/>
    </row>
    <row r="2179" spans="1:13" ht="22.5" x14ac:dyDescent="0.2">
      <c r="A2179" s="578">
        <v>488</v>
      </c>
      <c r="B2179" s="57" t="s">
        <v>20</v>
      </c>
      <c r="C2179" s="57" t="s">
        <v>21</v>
      </c>
      <c r="D2179" s="57" t="s">
        <v>22</v>
      </c>
      <c r="E2179" s="470" t="s">
        <v>23</v>
      </c>
      <c r="F2179" s="484"/>
      <c r="G2179" s="470" t="s">
        <v>14</v>
      </c>
      <c r="H2179" s="485"/>
      <c r="I2179" s="18"/>
      <c r="J2179" s="19"/>
      <c r="K2179" s="19"/>
      <c r="L2179" s="19"/>
      <c r="M2179" s="20"/>
    </row>
    <row r="2180" spans="1:13" ht="33.75" customHeight="1" x14ac:dyDescent="0.2">
      <c r="A2180" s="579"/>
      <c r="B2180" s="21" t="s">
        <v>1560</v>
      </c>
      <c r="C2180" s="21" t="s">
        <v>1561</v>
      </c>
      <c r="D2180" s="22">
        <v>43050</v>
      </c>
      <c r="E2180" s="62"/>
      <c r="F2180" s="63" t="s">
        <v>978</v>
      </c>
      <c r="G2180" s="502" t="s">
        <v>1562</v>
      </c>
      <c r="H2180" s="503"/>
      <c r="I2180" s="504"/>
      <c r="J2180" s="23" t="s">
        <v>28</v>
      </c>
      <c r="K2180" s="24"/>
      <c r="L2180" s="25" t="s">
        <v>0</v>
      </c>
      <c r="M2180" s="26">
        <v>1152</v>
      </c>
    </row>
    <row r="2181" spans="1:13" x14ac:dyDescent="0.2">
      <c r="A2181" s="579"/>
      <c r="B2181" s="58" t="s">
        <v>29</v>
      </c>
      <c r="C2181" s="58" t="s">
        <v>30</v>
      </c>
      <c r="D2181" s="58" t="s">
        <v>31</v>
      </c>
      <c r="E2181" s="554" t="s">
        <v>32</v>
      </c>
      <c r="F2181" s="555"/>
      <c r="G2181" s="556"/>
      <c r="H2181" s="557"/>
      <c r="I2181" s="558"/>
      <c r="J2181" s="27" t="s">
        <v>33</v>
      </c>
      <c r="K2181" s="25"/>
      <c r="L2181" s="28" t="s">
        <v>0</v>
      </c>
      <c r="M2181" s="29">
        <v>1302.81</v>
      </c>
    </row>
    <row r="2182" spans="1:13" x14ac:dyDescent="0.2">
      <c r="A2182" s="579"/>
      <c r="B2182" s="58"/>
      <c r="C2182" s="58"/>
      <c r="D2182" s="58"/>
      <c r="E2182" s="58"/>
      <c r="F2182" s="58"/>
      <c r="G2182" s="59"/>
      <c r="H2182" s="60"/>
      <c r="I2182" s="61"/>
      <c r="J2182" s="30" t="s">
        <v>34</v>
      </c>
      <c r="K2182" s="28"/>
      <c r="L2182" s="28"/>
      <c r="M2182" s="31"/>
    </row>
    <row r="2183" spans="1:13" ht="23.25" thickBot="1" x14ac:dyDescent="0.25">
      <c r="A2183" s="580"/>
      <c r="B2183" s="43" t="s">
        <v>1642</v>
      </c>
      <c r="C2183" s="32" t="s">
        <v>1562</v>
      </c>
      <c r="D2183" s="33">
        <v>43058</v>
      </c>
      <c r="E2183" s="34" t="s">
        <v>37</v>
      </c>
      <c r="F2183" s="35" t="s">
        <v>1563</v>
      </c>
      <c r="G2183" s="36"/>
      <c r="H2183" s="37"/>
      <c r="I2183" s="38"/>
      <c r="J2183" s="39" t="s">
        <v>39</v>
      </c>
      <c r="K2183" s="42"/>
      <c r="L2183" s="40"/>
      <c r="M2183" s="41"/>
    </row>
    <row r="2184" spans="1:13" ht="22.5" x14ac:dyDescent="0.2">
      <c r="A2184" s="578">
        <v>489</v>
      </c>
      <c r="B2184" s="57" t="s">
        <v>20</v>
      </c>
      <c r="C2184" s="57" t="s">
        <v>21</v>
      </c>
      <c r="D2184" s="57" t="s">
        <v>22</v>
      </c>
      <c r="E2184" s="470" t="s">
        <v>23</v>
      </c>
      <c r="F2184" s="484"/>
      <c r="G2184" s="470" t="s">
        <v>14</v>
      </c>
      <c r="H2184" s="485"/>
      <c r="I2184" s="18"/>
      <c r="J2184" s="19"/>
      <c r="K2184" s="19"/>
      <c r="L2184" s="19"/>
      <c r="M2184" s="20"/>
    </row>
    <row r="2185" spans="1:13" ht="33.75" customHeight="1" x14ac:dyDescent="0.2">
      <c r="A2185" s="579"/>
      <c r="B2185" s="21" t="s">
        <v>1564</v>
      </c>
      <c r="C2185" s="21" t="s">
        <v>1565</v>
      </c>
      <c r="D2185" s="22">
        <v>43036</v>
      </c>
      <c r="E2185" s="62"/>
      <c r="F2185" s="63" t="s">
        <v>461</v>
      </c>
      <c r="G2185" s="502" t="s">
        <v>379</v>
      </c>
      <c r="H2185" s="503"/>
      <c r="I2185" s="504"/>
      <c r="J2185" s="23" t="s">
        <v>28</v>
      </c>
      <c r="K2185" s="24"/>
      <c r="L2185" s="25" t="s">
        <v>0</v>
      </c>
      <c r="M2185" s="26">
        <v>963</v>
      </c>
    </row>
    <row r="2186" spans="1:13" x14ac:dyDescent="0.2">
      <c r="A2186" s="579"/>
      <c r="B2186" s="58" t="s">
        <v>29</v>
      </c>
      <c r="C2186" s="58" t="s">
        <v>30</v>
      </c>
      <c r="D2186" s="58" t="s">
        <v>31</v>
      </c>
      <c r="E2186" s="554" t="s">
        <v>32</v>
      </c>
      <c r="F2186" s="555"/>
      <c r="G2186" s="556"/>
      <c r="H2186" s="557"/>
      <c r="I2186" s="558"/>
      <c r="J2186" s="27" t="s">
        <v>33</v>
      </c>
      <c r="K2186" s="25"/>
      <c r="L2186" s="28" t="s">
        <v>0</v>
      </c>
      <c r="M2186" s="29">
        <v>2673.56</v>
      </c>
    </row>
    <row r="2187" spans="1:13" x14ac:dyDescent="0.2">
      <c r="A2187" s="579"/>
      <c r="B2187" s="58"/>
      <c r="C2187" s="58"/>
      <c r="D2187" s="58"/>
      <c r="E2187" s="58"/>
      <c r="F2187" s="58"/>
      <c r="G2187" s="59"/>
      <c r="H2187" s="60"/>
      <c r="I2187" s="61"/>
      <c r="J2187" s="30" t="s">
        <v>34</v>
      </c>
      <c r="K2187" s="28"/>
      <c r="L2187" s="28" t="s">
        <v>0</v>
      </c>
      <c r="M2187" s="31">
        <v>706.5</v>
      </c>
    </row>
    <row r="2188" spans="1:13" ht="23.25" thickBot="1" x14ac:dyDescent="0.25">
      <c r="A2188" s="580"/>
      <c r="B2188" s="43" t="s">
        <v>1653</v>
      </c>
      <c r="C2188" s="32" t="s">
        <v>379</v>
      </c>
      <c r="D2188" s="33">
        <v>43040</v>
      </c>
      <c r="E2188" s="34" t="s">
        <v>37</v>
      </c>
      <c r="F2188" s="35" t="s">
        <v>1566</v>
      </c>
      <c r="G2188" s="36"/>
      <c r="H2188" s="37"/>
      <c r="I2188" s="38"/>
      <c r="J2188" s="39" t="s">
        <v>39</v>
      </c>
      <c r="K2188" s="42"/>
      <c r="L2188" s="40" t="s">
        <v>0</v>
      </c>
      <c r="M2188" s="41">
        <v>100</v>
      </c>
    </row>
    <row r="2189" spans="1:13" ht="22.5" x14ac:dyDescent="0.2">
      <c r="A2189" s="578">
        <v>490</v>
      </c>
      <c r="B2189" s="57" t="s">
        <v>20</v>
      </c>
      <c r="C2189" s="57" t="s">
        <v>21</v>
      </c>
      <c r="D2189" s="57" t="s">
        <v>22</v>
      </c>
      <c r="E2189" s="470" t="s">
        <v>23</v>
      </c>
      <c r="F2189" s="484"/>
      <c r="G2189" s="470" t="s">
        <v>14</v>
      </c>
      <c r="H2189" s="485"/>
      <c r="I2189" s="18"/>
      <c r="J2189" s="19"/>
      <c r="K2189" s="19"/>
      <c r="L2189" s="19"/>
      <c r="M2189" s="20"/>
    </row>
    <row r="2190" spans="1:13" ht="78.75" x14ac:dyDescent="0.2">
      <c r="A2190" s="579"/>
      <c r="B2190" s="21" t="s">
        <v>1567</v>
      </c>
      <c r="C2190" s="21" t="s">
        <v>1568</v>
      </c>
      <c r="D2190" s="22">
        <v>43078</v>
      </c>
      <c r="E2190" s="62"/>
      <c r="F2190" s="63" t="s">
        <v>969</v>
      </c>
      <c r="G2190" s="502" t="s">
        <v>379</v>
      </c>
      <c r="H2190" s="503"/>
      <c r="I2190" s="504"/>
      <c r="J2190" s="23" t="s">
        <v>28</v>
      </c>
      <c r="K2190" s="24"/>
      <c r="L2190" s="25" t="s">
        <v>0</v>
      </c>
      <c r="M2190" s="26">
        <v>1328</v>
      </c>
    </row>
    <row r="2191" spans="1:13" x14ac:dyDescent="0.2">
      <c r="A2191" s="579"/>
      <c r="B2191" s="58" t="s">
        <v>29</v>
      </c>
      <c r="C2191" s="58" t="s">
        <v>30</v>
      </c>
      <c r="D2191" s="58" t="s">
        <v>31</v>
      </c>
      <c r="E2191" s="554" t="s">
        <v>32</v>
      </c>
      <c r="F2191" s="555"/>
      <c r="G2191" s="556"/>
      <c r="H2191" s="557"/>
      <c r="I2191" s="558"/>
      <c r="J2191" s="27" t="s">
        <v>33</v>
      </c>
      <c r="K2191" s="25"/>
      <c r="L2191" s="28"/>
      <c r="M2191" s="29"/>
    </row>
    <row r="2192" spans="1:13" x14ac:dyDescent="0.2">
      <c r="A2192" s="579"/>
      <c r="B2192" s="58"/>
      <c r="C2192" s="58"/>
      <c r="D2192" s="58"/>
      <c r="E2192" s="58"/>
      <c r="F2192" s="58"/>
      <c r="G2192" s="59"/>
      <c r="H2192" s="60"/>
      <c r="I2192" s="61"/>
      <c r="J2192" s="30" t="s">
        <v>34</v>
      </c>
      <c r="K2192" s="28"/>
      <c r="L2192" s="28" t="s">
        <v>0</v>
      </c>
      <c r="M2192" s="31">
        <v>584</v>
      </c>
    </row>
    <row r="2193" spans="1:13" ht="23.25" thickBot="1" x14ac:dyDescent="0.25">
      <c r="A2193" s="580"/>
      <c r="B2193" s="43" t="s">
        <v>1654</v>
      </c>
      <c r="C2193" s="32" t="s">
        <v>379</v>
      </c>
      <c r="D2193" s="33">
        <v>43090</v>
      </c>
      <c r="E2193" s="34" t="s">
        <v>37</v>
      </c>
      <c r="F2193" s="35" t="s">
        <v>1569</v>
      </c>
      <c r="G2193" s="36"/>
      <c r="H2193" s="37"/>
      <c r="I2193" s="38"/>
      <c r="J2193" s="39" t="s">
        <v>39</v>
      </c>
      <c r="K2193" s="42"/>
      <c r="L2193" s="40"/>
      <c r="M2193" s="41"/>
    </row>
    <row r="2194" spans="1:13" ht="22.5" x14ac:dyDescent="0.2">
      <c r="A2194" s="578">
        <v>491</v>
      </c>
      <c r="B2194" s="57" t="s">
        <v>20</v>
      </c>
      <c r="C2194" s="57" t="s">
        <v>21</v>
      </c>
      <c r="D2194" s="57" t="s">
        <v>22</v>
      </c>
      <c r="E2194" s="470" t="s">
        <v>23</v>
      </c>
      <c r="F2194" s="484"/>
      <c r="G2194" s="470" t="s">
        <v>14</v>
      </c>
      <c r="H2194" s="485"/>
      <c r="I2194" s="18"/>
      <c r="J2194" s="19"/>
      <c r="K2194" s="19"/>
      <c r="L2194" s="19"/>
      <c r="M2194" s="20"/>
    </row>
    <row r="2195" spans="1:13" ht="112.5" x14ac:dyDescent="0.2">
      <c r="A2195" s="579"/>
      <c r="B2195" s="21" t="s">
        <v>1570</v>
      </c>
      <c r="C2195" s="21" t="s">
        <v>1571</v>
      </c>
      <c r="D2195" s="22">
        <v>43072</v>
      </c>
      <c r="E2195" s="62"/>
      <c r="F2195" s="63" t="s">
        <v>1572</v>
      </c>
      <c r="G2195" s="502" t="s">
        <v>410</v>
      </c>
      <c r="H2195" s="503"/>
      <c r="I2195" s="504"/>
      <c r="J2195" s="23" t="s">
        <v>28</v>
      </c>
      <c r="K2195" s="24"/>
      <c r="L2195" s="25" t="s">
        <v>0</v>
      </c>
      <c r="M2195" s="26">
        <v>680</v>
      </c>
    </row>
    <row r="2196" spans="1:13" x14ac:dyDescent="0.2">
      <c r="A2196" s="579"/>
      <c r="B2196" s="58" t="s">
        <v>29</v>
      </c>
      <c r="C2196" s="58" t="s">
        <v>30</v>
      </c>
      <c r="D2196" s="58" t="s">
        <v>31</v>
      </c>
      <c r="E2196" s="554" t="s">
        <v>32</v>
      </c>
      <c r="F2196" s="555"/>
      <c r="G2196" s="556"/>
      <c r="H2196" s="557"/>
      <c r="I2196" s="558"/>
      <c r="J2196" s="27" t="s">
        <v>33</v>
      </c>
      <c r="K2196" s="25"/>
      <c r="L2196" s="28" t="s">
        <v>0</v>
      </c>
      <c r="M2196" s="29">
        <v>2275.09</v>
      </c>
    </row>
    <row r="2197" spans="1:13" x14ac:dyDescent="0.2">
      <c r="A2197" s="579"/>
      <c r="B2197" s="58"/>
      <c r="C2197" s="58"/>
      <c r="D2197" s="58"/>
      <c r="E2197" s="58"/>
      <c r="F2197" s="58"/>
      <c r="G2197" s="59"/>
      <c r="H2197" s="60"/>
      <c r="I2197" s="61"/>
      <c r="J2197" s="30" t="s">
        <v>34</v>
      </c>
      <c r="K2197" s="28"/>
      <c r="L2197" s="28"/>
      <c r="M2197" s="31"/>
    </row>
    <row r="2198" spans="1:13" ht="23.25" thickBot="1" x14ac:dyDescent="0.25">
      <c r="A2198" s="580"/>
      <c r="B2198" s="43" t="s">
        <v>1611</v>
      </c>
      <c r="C2198" s="32" t="s">
        <v>410</v>
      </c>
      <c r="D2198" s="33">
        <v>43077</v>
      </c>
      <c r="E2198" s="34" t="s">
        <v>37</v>
      </c>
      <c r="F2198" s="35" t="s">
        <v>376</v>
      </c>
      <c r="G2198" s="36"/>
      <c r="H2198" s="37"/>
      <c r="I2198" s="38"/>
      <c r="J2198" s="39" t="s">
        <v>39</v>
      </c>
      <c r="K2198" s="42"/>
      <c r="L2198" s="40"/>
      <c r="M2198" s="41"/>
    </row>
    <row r="2199" spans="1:13" ht="22.5" x14ac:dyDescent="0.2">
      <c r="A2199" s="578">
        <v>492</v>
      </c>
      <c r="B2199" s="57" t="s">
        <v>20</v>
      </c>
      <c r="C2199" s="57" t="s">
        <v>21</v>
      </c>
      <c r="D2199" s="57" t="s">
        <v>22</v>
      </c>
      <c r="E2199" s="470" t="s">
        <v>23</v>
      </c>
      <c r="F2199" s="484"/>
      <c r="G2199" s="470" t="s">
        <v>14</v>
      </c>
      <c r="H2199" s="485"/>
      <c r="I2199" s="18"/>
      <c r="J2199" s="19"/>
      <c r="K2199" s="19"/>
      <c r="L2199" s="19"/>
      <c r="M2199" s="20"/>
    </row>
    <row r="2200" spans="1:13" ht="67.5" x14ac:dyDescent="0.2">
      <c r="A2200" s="579"/>
      <c r="B2200" s="21" t="s">
        <v>1573</v>
      </c>
      <c r="C2200" s="21" t="s">
        <v>1574</v>
      </c>
      <c r="D2200" s="22">
        <v>43136</v>
      </c>
      <c r="E2200" s="62"/>
      <c r="F2200" s="63" t="s">
        <v>1575</v>
      </c>
      <c r="G2200" s="502" t="s">
        <v>410</v>
      </c>
      <c r="H2200" s="503"/>
      <c r="I2200" s="504"/>
      <c r="J2200" s="23" t="s">
        <v>28</v>
      </c>
      <c r="K2200" s="24"/>
      <c r="L2200" s="25" t="s">
        <v>0</v>
      </c>
      <c r="M2200" s="26">
        <v>164</v>
      </c>
    </row>
    <row r="2201" spans="1:13" x14ac:dyDescent="0.2">
      <c r="A2201" s="579"/>
      <c r="B2201" s="58" t="s">
        <v>29</v>
      </c>
      <c r="C2201" s="58" t="s">
        <v>30</v>
      </c>
      <c r="D2201" s="58" t="s">
        <v>31</v>
      </c>
      <c r="E2201" s="554" t="s">
        <v>32</v>
      </c>
      <c r="F2201" s="555"/>
      <c r="G2201" s="556"/>
      <c r="H2201" s="557"/>
      <c r="I2201" s="558"/>
      <c r="J2201" s="27" t="s">
        <v>33</v>
      </c>
      <c r="K2201" s="25"/>
      <c r="L2201" s="28" t="s">
        <v>0</v>
      </c>
      <c r="M2201" s="29">
        <v>498.6</v>
      </c>
    </row>
    <row r="2202" spans="1:13" x14ac:dyDescent="0.2">
      <c r="A2202" s="579"/>
      <c r="B2202" s="58"/>
      <c r="C2202" s="58"/>
      <c r="D2202" s="58"/>
      <c r="E2202" s="58"/>
      <c r="F2202" s="58"/>
      <c r="G2202" s="59"/>
      <c r="H2202" s="60"/>
      <c r="I2202" s="61"/>
      <c r="J2202" s="30" t="s">
        <v>34</v>
      </c>
      <c r="K2202" s="28"/>
      <c r="L2202" s="28"/>
      <c r="M2202" s="31"/>
    </row>
    <row r="2203" spans="1:13" ht="23.25" thickBot="1" x14ac:dyDescent="0.25">
      <c r="A2203" s="580"/>
      <c r="B2203" s="43" t="s">
        <v>1634</v>
      </c>
      <c r="C2203" s="32" t="s">
        <v>410</v>
      </c>
      <c r="D2203" s="33">
        <v>43137</v>
      </c>
      <c r="E2203" s="34" t="s">
        <v>37</v>
      </c>
      <c r="F2203" s="35" t="s">
        <v>964</v>
      </c>
      <c r="G2203" s="36"/>
      <c r="H2203" s="37"/>
      <c r="I2203" s="38"/>
      <c r="J2203" s="39" t="s">
        <v>39</v>
      </c>
      <c r="K2203" s="42"/>
      <c r="L2203" s="40"/>
      <c r="M2203" s="41"/>
    </row>
    <row r="2204" spans="1:13" ht="22.5" x14ac:dyDescent="0.2">
      <c r="A2204" s="578">
        <v>493</v>
      </c>
      <c r="B2204" s="57" t="s">
        <v>20</v>
      </c>
      <c r="C2204" s="57" t="s">
        <v>21</v>
      </c>
      <c r="D2204" s="57" t="s">
        <v>22</v>
      </c>
      <c r="E2204" s="470" t="s">
        <v>23</v>
      </c>
      <c r="F2204" s="484"/>
      <c r="G2204" s="470" t="s">
        <v>14</v>
      </c>
      <c r="H2204" s="485"/>
      <c r="I2204" s="18"/>
      <c r="J2204" s="19"/>
      <c r="K2204" s="19"/>
      <c r="L2204" s="19"/>
      <c r="M2204" s="20"/>
    </row>
    <row r="2205" spans="1:13" ht="146.25" x14ac:dyDescent="0.2">
      <c r="A2205" s="579"/>
      <c r="B2205" s="21" t="s">
        <v>1573</v>
      </c>
      <c r="C2205" s="21" t="s">
        <v>1576</v>
      </c>
      <c r="D2205" s="22">
        <v>43161</v>
      </c>
      <c r="E2205" s="62"/>
      <c r="F2205" s="63" t="s">
        <v>1276</v>
      </c>
      <c r="G2205" s="502" t="s">
        <v>410</v>
      </c>
      <c r="H2205" s="503"/>
      <c r="I2205" s="504"/>
      <c r="J2205" s="23" t="s">
        <v>28</v>
      </c>
      <c r="K2205" s="24"/>
      <c r="L2205" s="25" t="s">
        <v>0</v>
      </c>
      <c r="M2205" s="26">
        <v>1054</v>
      </c>
    </row>
    <row r="2206" spans="1:13" x14ac:dyDescent="0.2">
      <c r="A2206" s="579"/>
      <c r="B2206" s="58" t="s">
        <v>29</v>
      </c>
      <c r="C2206" s="58" t="s">
        <v>30</v>
      </c>
      <c r="D2206" s="58" t="s">
        <v>31</v>
      </c>
      <c r="E2206" s="554" t="s">
        <v>32</v>
      </c>
      <c r="F2206" s="555"/>
      <c r="G2206" s="556"/>
      <c r="H2206" s="557"/>
      <c r="I2206" s="558"/>
      <c r="J2206" s="27" t="s">
        <v>33</v>
      </c>
      <c r="K2206" s="25"/>
      <c r="L2206" s="28" t="s">
        <v>0</v>
      </c>
      <c r="M2206" s="29">
        <v>1385</v>
      </c>
    </row>
    <row r="2207" spans="1:13" x14ac:dyDescent="0.2">
      <c r="A2207" s="579"/>
      <c r="B2207" s="58"/>
      <c r="C2207" s="58"/>
      <c r="D2207" s="58"/>
      <c r="E2207" s="58"/>
      <c r="F2207" s="58"/>
      <c r="G2207" s="59"/>
      <c r="H2207" s="60"/>
      <c r="I2207" s="61"/>
      <c r="J2207" s="30" t="s">
        <v>34</v>
      </c>
      <c r="K2207" s="28"/>
      <c r="L2207" s="28" t="s">
        <v>0</v>
      </c>
      <c r="M2207" s="31">
        <v>566</v>
      </c>
    </row>
    <row r="2208" spans="1:13" ht="23.25" thickBot="1" x14ac:dyDescent="0.25">
      <c r="A2208" s="580"/>
      <c r="B2208" s="43" t="s">
        <v>1634</v>
      </c>
      <c r="C2208" s="32" t="s">
        <v>410</v>
      </c>
      <c r="D2208" s="33">
        <v>43168</v>
      </c>
      <c r="E2208" s="34" t="s">
        <v>37</v>
      </c>
      <c r="F2208" s="35" t="s">
        <v>1232</v>
      </c>
      <c r="G2208" s="36"/>
      <c r="H2208" s="37"/>
      <c r="I2208" s="38"/>
      <c r="J2208" s="39" t="s">
        <v>39</v>
      </c>
      <c r="K2208" s="42"/>
      <c r="L2208" s="40"/>
      <c r="M2208" s="41"/>
    </row>
    <row r="2209" spans="1:13" ht="22.5" x14ac:dyDescent="0.2">
      <c r="A2209" s="578">
        <v>494</v>
      </c>
      <c r="B2209" s="57" t="s">
        <v>20</v>
      </c>
      <c r="C2209" s="57" t="s">
        <v>21</v>
      </c>
      <c r="D2209" s="57" t="s">
        <v>22</v>
      </c>
      <c r="E2209" s="470" t="s">
        <v>23</v>
      </c>
      <c r="F2209" s="484"/>
      <c r="G2209" s="470" t="s">
        <v>14</v>
      </c>
      <c r="H2209" s="485"/>
      <c r="I2209" s="18"/>
      <c r="J2209" s="19"/>
      <c r="K2209" s="19"/>
      <c r="L2209" s="19"/>
      <c r="M2209" s="20"/>
    </row>
    <row r="2210" spans="1:13" ht="67.5" x14ac:dyDescent="0.2">
      <c r="A2210" s="579"/>
      <c r="B2210" s="21" t="s">
        <v>1573</v>
      </c>
      <c r="C2210" s="21" t="s">
        <v>958</v>
      </c>
      <c r="D2210" s="22">
        <v>43157</v>
      </c>
      <c r="E2210" s="62"/>
      <c r="F2210" s="63" t="s">
        <v>428</v>
      </c>
      <c r="G2210" s="502" t="s">
        <v>410</v>
      </c>
      <c r="H2210" s="503"/>
      <c r="I2210" s="504"/>
      <c r="J2210" s="23" t="s">
        <v>28</v>
      </c>
      <c r="K2210" s="24"/>
      <c r="L2210" s="25" t="s">
        <v>0</v>
      </c>
      <c r="M2210" s="26">
        <v>240</v>
      </c>
    </row>
    <row r="2211" spans="1:13" x14ac:dyDescent="0.2">
      <c r="A2211" s="579"/>
      <c r="B2211" s="58" t="s">
        <v>29</v>
      </c>
      <c r="C2211" s="58" t="s">
        <v>30</v>
      </c>
      <c r="D2211" s="58" t="s">
        <v>31</v>
      </c>
      <c r="E2211" s="554" t="s">
        <v>32</v>
      </c>
      <c r="F2211" s="555"/>
      <c r="G2211" s="556"/>
      <c r="H2211" s="557"/>
      <c r="I2211" s="558"/>
      <c r="J2211" s="27" t="s">
        <v>33</v>
      </c>
      <c r="K2211" s="25"/>
      <c r="L2211" s="28" t="s">
        <v>0</v>
      </c>
      <c r="M2211" s="29">
        <v>517.6</v>
      </c>
    </row>
    <row r="2212" spans="1:13" x14ac:dyDescent="0.2">
      <c r="A2212" s="579"/>
      <c r="B2212" s="58"/>
      <c r="C2212" s="58"/>
      <c r="D2212" s="58"/>
      <c r="E2212" s="58"/>
      <c r="F2212" s="58"/>
      <c r="G2212" s="59"/>
      <c r="H2212" s="60"/>
      <c r="I2212" s="61"/>
      <c r="J2212" s="30" t="s">
        <v>34</v>
      </c>
      <c r="K2212" s="28"/>
      <c r="L2212" s="28"/>
      <c r="M2212" s="31"/>
    </row>
    <row r="2213" spans="1:13" ht="23.25" thickBot="1" x14ac:dyDescent="0.25">
      <c r="A2213" s="580"/>
      <c r="B2213" s="43" t="s">
        <v>1634</v>
      </c>
      <c r="C2213" s="32" t="s">
        <v>410</v>
      </c>
      <c r="D2213" s="33">
        <v>43159</v>
      </c>
      <c r="E2213" s="34" t="s">
        <v>37</v>
      </c>
      <c r="F2213" s="35" t="s">
        <v>959</v>
      </c>
      <c r="G2213" s="36"/>
      <c r="H2213" s="37"/>
      <c r="I2213" s="38"/>
      <c r="J2213" s="39" t="s">
        <v>39</v>
      </c>
      <c r="K2213" s="42"/>
      <c r="L2213" s="40"/>
      <c r="M2213" s="41"/>
    </row>
    <row r="2214" spans="1:13" ht="22.5" x14ac:dyDescent="0.2">
      <c r="A2214" s="578">
        <v>495</v>
      </c>
      <c r="B2214" s="57" t="s">
        <v>20</v>
      </c>
      <c r="C2214" s="57" t="s">
        <v>21</v>
      </c>
      <c r="D2214" s="57" t="s">
        <v>22</v>
      </c>
      <c r="E2214" s="470" t="s">
        <v>23</v>
      </c>
      <c r="F2214" s="484"/>
      <c r="G2214" s="470" t="s">
        <v>14</v>
      </c>
      <c r="H2214" s="485"/>
      <c r="I2214" s="18"/>
      <c r="J2214" s="19"/>
      <c r="K2214" s="19"/>
      <c r="L2214" s="19"/>
      <c r="M2214" s="20"/>
    </row>
    <row r="2215" spans="1:13" ht="67.5" x14ac:dyDescent="0.2">
      <c r="A2215" s="579"/>
      <c r="B2215" s="21" t="s">
        <v>1577</v>
      </c>
      <c r="C2215" s="21" t="s">
        <v>1574</v>
      </c>
      <c r="D2215" s="22">
        <v>43136</v>
      </c>
      <c r="E2215" s="62"/>
      <c r="F2215" s="63" t="s">
        <v>1575</v>
      </c>
      <c r="G2215" s="502" t="s">
        <v>410</v>
      </c>
      <c r="H2215" s="503"/>
      <c r="I2215" s="504"/>
      <c r="J2215" s="23" t="s">
        <v>28</v>
      </c>
      <c r="K2215" s="24"/>
      <c r="L2215" s="25" t="s">
        <v>0</v>
      </c>
      <c r="M2215" s="26">
        <v>145</v>
      </c>
    </row>
    <row r="2216" spans="1:13" x14ac:dyDescent="0.2">
      <c r="A2216" s="579"/>
      <c r="B2216" s="58" t="s">
        <v>29</v>
      </c>
      <c r="C2216" s="58" t="s">
        <v>30</v>
      </c>
      <c r="D2216" s="58" t="s">
        <v>31</v>
      </c>
      <c r="E2216" s="554" t="s">
        <v>32</v>
      </c>
      <c r="F2216" s="555"/>
      <c r="G2216" s="556"/>
      <c r="H2216" s="557"/>
      <c r="I2216" s="558"/>
      <c r="J2216" s="27" t="s">
        <v>33</v>
      </c>
      <c r="K2216" s="25"/>
      <c r="L2216" s="28" t="s">
        <v>0</v>
      </c>
      <c r="M2216" s="29">
        <v>498.6</v>
      </c>
    </row>
    <row r="2217" spans="1:13" x14ac:dyDescent="0.2">
      <c r="A2217" s="579"/>
      <c r="B2217" s="58"/>
      <c r="C2217" s="58"/>
      <c r="D2217" s="58"/>
      <c r="E2217" s="58"/>
      <c r="F2217" s="58"/>
      <c r="G2217" s="59"/>
      <c r="H2217" s="60"/>
      <c r="I2217" s="61"/>
      <c r="J2217" s="30" t="s">
        <v>34</v>
      </c>
      <c r="K2217" s="28"/>
      <c r="L2217" s="28"/>
      <c r="M2217" s="31"/>
    </row>
    <row r="2218" spans="1:13" ht="23.25" thickBot="1" x14ac:dyDescent="0.25">
      <c r="A2218" s="580"/>
      <c r="B2218" s="43" t="s">
        <v>1695</v>
      </c>
      <c r="C2218" s="32" t="s">
        <v>410</v>
      </c>
      <c r="D2218" s="33">
        <v>43137</v>
      </c>
      <c r="E2218" s="34" t="s">
        <v>37</v>
      </c>
      <c r="F2218" s="35" t="s">
        <v>964</v>
      </c>
      <c r="G2218" s="36"/>
      <c r="H2218" s="37"/>
      <c r="I2218" s="38"/>
      <c r="J2218" s="39" t="s">
        <v>39</v>
      </c>
      <c r="K2218" s="42"/>
      <c r="L2218" s="40"/>
      <c r="M2218" s="41"/>
    </row>
    <row r="2219" spans="1:13" ht="22.5" x14ac:dyDescent="0.2">
      <c r="A2219" s="578">
        <v>496</v>
      </c>
      <c r="B2219" s="57" t="s">
        <v>20</v>
      </c>
      <c r="C2219" s="57" t="s">
        <v>21</v>
      </c>
      <c r="D2219" s="57" t="s">
        <v>22</v>
      </c>
      <c r="E2219" s="470" t="s">
        <v>23</v>
      </c>
      <c r="F2219" s="484"/>
      <c r="G2219" s="470" t="s">
        <v>14</v>
      </c>
      <c r="H2219" s="485"/>
      <c r="I2219" s="18"/>
      <c r="J2219" s="19"/>
      <c r="K2219" s="19"/>
      <c r="L2219" s="19"/>
      <c r="M2219" s="20"/>
    </row>
    <row r="2220" spans="1:13" ht="112.5" x14ac:dyDescent="0.2">
      <c r="A2220" s="579"/>
      <c r="B2220" s="21" t="s">
        <v>1578</v>
      </c>
      <c r="C2220" s="21" t="s">
        <v>1579</v>
      </c>
      <c r="D2220" s="22">
        <v>43021</v>
      </c>
      <c r="E2220" s="62"/>
      <c r="F2220" s="63" t="s">
        <v>1023</v>
      </c>
      <c r="G2220" s="502" t="s">
        <v>1580</v>
      </c>
      <c r="H2220" s="503"/>
      <c r="I2220" s="504"/>
      <c r="J2220" s="23" t="s">
        <v>28</v>
      </c>
      <c r="K2220" s="24"/>
      <c r="L2220" s="25" t="s">
        <v>0</v>
      </c>
      <c r="M2220" s="26">
        <v>680</v>
      </c>
    </row>
    <row r="2221" spans="1:13" x14ac:dyDescent="0.2">
      <c r="A2221" s="579"/>
      <c r="B2221" s="58" t="s">
        <v>29</v>
      </c>
      <c r="C2221" s="58" t="s">
        <v>30</v>
      </c>
      <c r="D2221" s="58" t="s">
        <v>31</v>
      </c>
      <c r="E2221" s="554" t="s">
        <v>32</v>
      </c>
      <c r="F2221" s="555"/>
      <c r="G2221" s="556"/>
      <c r="H2221" s="557"/>
      <c r="I2221" s="558"/>
      <c r="J2221" s="27" t="s">
        <v>33</v>
      </c>
      <c r="K2221" s="25"/>
      <c r="L2221" s="28" t="s">
        <v>0</v>
      </c>
      <c r="M2221" s="29">
        <v>350</v>
      </c>
    </row>
    <row r="2222" spans="1:13" x14ac:dyDescent="0.2">
      <c r="A2222" s="579"/>
      <c r="B2222" s="58"/>
      <c r="C2222" s="58"/>
      <c r="D2222" s="58"/>
      <c r="E2222" s="58"/>
      <c r="F2222" s="58"/>
      <c r="G2222" s="59"/>
      <c r="H2222" s="60"/>
      <c r="I2222" s="61"/>
      <c r="J2222" s="30" t="s">
        <v>34</v>
      </c>
      <c r="K2222" s="28"/>
      <c r="L2222" s="28"/>
      <c r="M2222" s="31"/>
    </row>
    <row r="2223" spans="1:13" ht="23.25" thickBot="1" x14ac:dyDescent="0.25">
      <c r="A2223" s="580"/>
      <c r="B2223" s="43" t="s">
        <v>1696</v>
      </c>
      <c r="C2223" s="32" t="s">
        <v>1580</v>
      </c>
      <c r="D2223" s="33">
        <v>43025</v>
      </c>
      <c r="E2223" s="34" t="s">
        <v>37</v>
      </c>
      <c r="F2223" s="35" t="s">
        <v>1581</v>
      </c>
      <c r="G2223" s="36"/>
      <c r="H2223" s="37"/>
      <c r="I2223" s="38"/>
      <c r="J2223" s="39" t="s">
        <v>39</v>
      </c>
      <c r="K2223" s="42"/>
      <c r="L2223" s="40" t="s">
        <v>0</v>
      </c>
      <c r="M2223" s="41">
        <v>60</v>
      </c>
    </row>
    <row r="2224" spans="1:13" ht="22.5" x14ac:dyDescent="0.2">
      <c r="A2224" s="578">
        <v>497</v>
      </c>
      <c r="B2224" s="57" t="s">
        <v>20</v>
      </c>
      <c r="C2224" s="57" t="s">
        <v>21</v>
      </c>
      <c r="D2224" s="57" t="s">
        <v>22</v>
      </c>
      <c r="E2224" s="470" t="s">
        <v>23</v>
      </c>
      <c r="F2224" s="484"/>
      <c r="G2224" s="470" t="s">
        <v>14</v>
      </c>
      <c r="H2224" s="485"/>
      <c r="I2224" s="18"/>
      <c r="J2224" s="19"/>
      <c r="K2224" s="19"/>
      <c r="L2224" s="19"/>
      <c r="M2224" s="20"/>
    </row>
    <row r="2225" spans="1:13" ht="191.25" x14ac:dyDescent="0.2">
      <c r="A2225" s="579"/>
      <c r="B2225" s="21" t="s">
        <v>1578</v>
      </c>
      <c r="C2225" s="21" t="s">
        <v>1582</v>
      </c>
      <c r="D2225" s="22">
        <v>43153</v>
      </c>
      <c r="E2225" s="62"/>
      <c r="F2225" s="63" t="s">
        <v>963</v>
      </c>
      <c r="G2225" s="502" t="s">
        <v>1580</v>
      </c>
      <c r="H2225" s="503"/>
      <c r="I2225" s="504"/>
      <c r="J2225" s="23" t="s">
        <v>28</v>
      </c>
      <c r="K2225" s="24"/>
      <c r="L2225" s="25" t="s">
        <v>0</v>
      </c>
      <c r="M2225" s="26">
        <v>895</v>
      </c>
    </row>
    <row r="2226" spans="1:13" x14ac:dyDescent="0.2">
      <c r="A2226" s="579"/>
      <c r="B2226" s="58" t="s">
        <v>29</v>
      </c>
      <c r="C2226" s="58" t="s">
        <v>30</v>
      </c>
      <c r="D2226" s="58" t="s">
        <v>31</v>
      </c>
      <c r="E2226" s="554" t="s">
        <v>32</v>
      </c>
      <c r="F2226" s="555"/>
      <c r="G2226" s="556"/>
      <c r="H2226" s="557"/>
      <c r="I2226" s="558"/>
      <c r="J2226" s="27" t="s">
        <v>33</v>
      </c>
      <c r="K2226" s="25"/>
      <c r="L2226" s="28" t="s">
        <v>0</v>
      </c>
      <c r="M2226" s="29">
        <v>565</v>
      </c>
    </row>
    <row r="2227" spans="1:13" x14ac:dyDescent="0.2">
      <c r="A2227" s="579"/>
      <c r="B2227" s="58"/>
      <c r="C2227" s="58"/>
      <c r="D2227" s="58"/>
      <c r="E2227" s="58"/>
      <c r="F2227" s="58"/>
      <c r="G2227" s="59"/>
      <c r="H2227" s="60"/>
      <c r="I2227" s="61"/>
      <c r="J2227" s="30" t="s">
        <v>34</v>
      </c>
      <c r="K2227" s="28"/>
      <c r="L2227" s="28"/>
      <c r="M2227" s="31"/>
    </row>
    <row r="2228" spans="1:13" ht="23.25" thickBot="1" x14ac:dyDescent="0.25">
      <c r="A2228" s="580"/>
      <c r="B2228" s="43" t="s">
        <v>1696</v>
      </c>
      <c r="C2228" s="32" t="s">
        <v>1580</v>
      </c>
      <c r="D2228" s="33">
        <v>43160</v>
      </c>
      <c r="E2228" s="34" t="s">
        <v>37</v>
      </c>
      <c r="F2228" s="35" t="s">
        <v>1583</v>
      </c>
      <c r="G2228" s="36"/>
      <c r="H2228" s="37"/>
      <c r="I2228" s="38"/>
      <c r="J2228" s="39" t="s">
        <v>39</v>
      </c>
      <c r="K2228" s="42"/>
      <c r="L2228" s="40"/>
      <c r="M2228" s="41"/>
    </row>
    <row r="2229" spans="1:13" ht="22.5" x14ac:dyDescent="0.2">
      <c r="A2229" s="578">
        <v>498</v>
      </c>
      <c r="B2229" s="57" t="s">
        <v>20</v>
      </c>
      <c r="C2229" s="57" t="s">
        <v>21</v>
      </c>
      <c r="D2229" s="57" t="s">
        <v>22</v>
      </c>
      <c r="E2229" s="470" t="s">
        <v>23</v>
      </c>
      <c r="F2229" s="484"/>
      <c r="G2229" s="470" t="s">
        <v>14</v>
      </c>
      <c r="H2229" s="485"/>
      <c r="I2229" s="18"/>
      <c r="J2229" s="19"/>
      <c r="K2229" s="19"/>
      <c r="L2229" s="19"/>
      <c r="M2229" s="20"/>
    </row>
    <row r="2230" spans="1:13" ht="236.25" x14ac:dyDescent="0.2">
      <c r="A2230" s="579"/>
      <c r="B2230" s="21" t="s">
        <v>1584</v>
      </c>
      <c r="C2230" s="21" t="s">
        <v>1713</v>
      </c>
      <c r="D2230" s="22">
        <v>43045</v>
      </c>
      <c r="E2230" s="62"/>
      <c r="F2230" s="63" t="s">
        <v>1006</v>
      </c>
      <c r="G2230" s="502" t="s">
        <v>1580</v>
      </c>
      <c r="H2230" s="503"/>
      <c r="I2230" s="504"/>
      <c r="J2230" s="23" t="s">
        <v>28</v>
      </c>
      <c r="K2230" s="24"/>
      <c r="L2230" s="25" t="s">
        <v>0</v>
      </c>
      <c r="M2230" s="26">
        <v>306</v>
      </c>
    </row>
    <row r="2231" spans="1:13" x14ac:dyDescent="0.2">
      <c r="A2231" s="579"/>
      <c r="B2231" s="58" t="s">
        <v>29</v>
      </c>
      <c r="C2231" s="58" t="s">
        <v>30</v>
      </c>
      <c r="D2231" s="58" t="s">
        <v>31</v>
      </c>
      <c r="E2231" s="554" t="s">
        <v>32</v>
      </c>
      <c r="F2231" s="555"/>
      <c r="G2231" s="556"/>
      <c r="H2231" s="557"/>
      <c r="I2231" s="558"/>
      <c r="J2231" s="27" t="s">
        <v>33</v>
      </c>
      <c r="K2231" s="25"/>
      <c r="L2231" s="28"/>
      <c r="M2231" s="29"/>
    </row>
    <row r="2232" spans="1:13" x14ac:dyDescent="0.2">
      <c r="A2232" s="579"/>
      <c r="B2232" s="58"/>
      <c r="C2232" s="58"/>
      <c r="D2232" s="58"/>
      <c r="E2232" s="58"/>
      <c r="F2232" s="58"/>
      <c r="G2232" s="59"/>
      <c r="H2232" s="60"/>
      <c r="I2232" s="61"/>
      <c r="J2232" s="30" t="s">
        <v>34</v>
      </c>
      <c r="K2232" s="28"/>
      <c r="L2232" s="28"/>
      <c r="M2232" s="31"/>
    </row>
    <row r="2233" spans="1:13" ht="23.25" thickBot="1" x14ac:dyDescent="0.25">
      <c r="A2233" s="580"/>
      <c r="B2233" s="43" t="s">
        <v>1696</v>
      </c>
      <c r="C2233" s="32" t="s">
        <v>1580</v>
      </c>
      <c r="D2233" s="33">
        <v>43048</v>
      </c>
      <c r="E2233" s="34" t="s">
        <v>37</v>
      </c>
      <c r="F2233" s="35" t="s">
        <v>385</v>
      </c>
      <c r="G2233" s="36"/>
      <c r="H2233" s="37"/>
      <c r="I2233" s="38"/>
      <c r="J2233" s="39" t="s">
        <v>39</v>
      </c>
      <c r="K2233" s="42"/>
      <c r="L2233" s="40" t="s">
        <v>0</v>
      </c>
      <c r="M2233" s="41">
        <v>45</v>
      </c>
    </row>
    <row r="2234" spans="1:13" ht="22.5" x14ac:dyDescent="0.2">
      <c r="A2234" s="578">
        <v>499</v>
      </c>
      <c r="B2234" s="57" t="s">
        <v>20</v>
      </c>
      <c r="C2234" s="57" t="s">
        <v>21</v>
      </c>
      <c r="D2234" s="57" t="s">
        <v>22</v>
      </c>
      <c r="E2234" s="470" t="s">
        <v>23</v>
      </c>
      <c r="F2234" s="484"/>
      <c r="G2234" s="470" t="s">
        <v>14</v>
      </c>
      <c r="H2234" s="485"/>
      <c r="I2234" s="18"/>
      <c r="J2234" s="19"/>
      <c r="K2234" s="19"/>
      <c r="L2234" s="19"/>
      <c r="M2234" s="20"/>
    </row>
    <row r="2235" spans="1:13" ht="33.75" customHeight="1" x14ac:dyDescent="0.2">
      <c r="A2235" s="579"/>
      <c r="B2235" s="21" t="s">
        <v>1585</v>
      </c>
      <c r="C2235" s="21" t="s">
        <v>1586</v>
      </c>
      <c r="D2235" s="22">
        <v>43064</v>
      </c>
      <c r="E2235" s="62"/>
      <c r="F2235" s="63" t="s">
        <v>134</v>
      </c>
      <c r="G2235" s="502" t="s">
        <v>904</v>
      </c>
      <c r="H2235" s="503"/>
      <c r="I2235" s="504"/>
      <c r="J2235" s="23" t="s">
        <v>28</v>
      </c>
      <c r="K2235" s="24"/>
      <c r="L2235" s="25" t="s">
        <v>0</v>
      </c>
      <c r="M2235" s="26">
        <v>1602</v>
      </c>
    </row>
    <row r="2236" spans="1:13" x14ac:dyDescent="0.2">
      <c r="A2236" s="579"/>
      <c r="B2236" s="58" t="s">
        <v>29</v>
      </c>
      <c r="C2236" s="58" t="s">
        <v>30</v>
      </c>
      <c r="D2236" s="58" t="s">
        <v>31</v>
      </c>
      <c r="E2236" s="554" t="s">
        <v>32</v>
      </c>
      <c r="F2236" s="555"/>
      <c r="G2236" s="556"/>
      <c r="H2236" s="557"/>
      <c r="I2236" s="558"/>
      <c r="J2236" s="27" t="s">
        <v>33</v>
      </c>
      <c r="K2236" s="25"/>
      <c r="L2236" s="28" t="s">
        <v>0</v>
      </c>
      <c r="M2236" s="29">
        <v>4536.5600000000004</v>
      </c>
    </row>
    <row r="2237" spans="1:13" ht="13.5" thickBot="1" x14ac:dyDescent="0.25">
      <c r="A2237" s="579"/>
      <c r="B2237" s="58"/>
      <c r="C2237" s="58"/>
      <c r="D2237" s="58"/>
      <c r="E2237" s="58"/>
      <c r="F2237" s="58"/>
      <c r="G2237" s="59"/>
      <c r="H2237" s="60"/>
      <c r="I2237" s="61"/>
      <c r="J2237" s="30" t="s">
        <v>34</v>
      </c>
      <c r="K2237" s="28"/>
      <c r="L2237" s="40" t="s">
        <v>0</v>
      </c>
      <c r="M2237" s="41">
        <v>618</v>
      </c>
    </row>
    <row r="2238" spans="1:13" ht="23.25" thickBot="1" x14ac:dyDescent="0.25">
      <c r="A2238" s="580"/>
      <c r="B2238" s="43" t="s">
        <v>1696</v>
      </c>
      <c r="C2238" s="32" t="s">
        <v>904</v>
      </c>
      <c r="D2238" s="33">
        <v>43072</v>
      </c>
      <c r="E2238" s="34" t="s">
        <v>37</v>
      </c>
      <c r="F2238" s="35" t="s">
        <v>1587</v>
      </c>
      <c r="G2238" s="36"/>
      <c r="H2238" s="37"/>
      <c r="I2238" s="38"/>
      <c r="J2238" s="39" t="s">
        <v>39</v>
      </c>
      <c r="K2238" s="42"/>
      <c r="L2238" s="40"/>
      <c r="M2238" s="41"/>
    </row>
    <row r="2239" spans="1:13" ht="13.5" customHeight="1" thickBot="1" x14ac:dyDescent="0.25">
      <c r="J2239" s="585" t="s">
        <v>1588</v>
      </c>
      <c r="K2239" s="586" t="s">
        <v>16</v>
      </c>
      <c r="L2239" s="587" t="s">
        <v>17</v>
      </c>
      <c r="M2239" s="588" t="s">
        <v>18</v>
      </c>
    </row>
    <row r="2240" spans="1:13" ht="13.5" thickBot="1" x14ac:dyDescent="0.25">
      <c r="A2240" s="578"/>
      <c r="B2240" s="57"/>
      <c r="C2240" s="57"/>
      <c r="D2240" s="57"/>
      <c r="E2240" s="470"/>
      <c r="F2240" s="484"/>
      <c r="G2240" s="470"/>
      <c r="H2240" s="485"/>
      <c r="I2240" s="18"/>
      <c r="J2240" s="562"/>
      <c r="K2240" s="582"/>
      <c r="L2240" s="584"/>
      <c r="M2240" s="549"/>
    </row>
    <row r="2241" spans="1:13" x14ac:dyDescent="0.2">
      <c r="A2241" s="579"/>
      <c r="B2241" s="21" t="s">
        <v>1589</v>
      </c>
      <c r="C2241" s="21"/>
      <c r="D2241" s="22"/>
      <c r="E2241" s="62"/>
      <c r="F2241" s="63"/>
      <c r="G2241" s="502"/>
      <c r="H2241" s="503"/>
      <c r="I2241" s="504"/>
      <c r="J2241" s="23" t="s">
        <v>28</v>
      </c>
      <c r="K2241" s="44">
        <v>0</v>
      </c>
      <c r="L2241" s="45">
        <v>640204.34</v>
      </c>
      <c r="M2241" s="29">
        <f>SUM(K2241:L2241)</f>
        <v>640204.34</v>
      </c>
    </row>
    <row r="2242" spans="1:13" x14ac:dyDescent="0.2">
      <c r="A2242" s="579"/>
      <c r="B2242" s="58"/>
      <c r="C2242" s="58"/>
      <c r="D2242" s="58"/>
      <c r="E2242" s="554"/>
      <c r="F2242" s="555"/>
      <c r="G2242" s="556"/>
      <c r="H2242" s="557"/>
      <c r="I2242" s="558"/>
      <c r="J2242" s="27" t="s">
        <v>33</v>
      </c>
      <c r="K2242" s="45">
        <v>0</v>
      </c>
      <c r="L2242" s="46">
        <v>1041803.57</v>
      </c>
      <c r="M2242" s="29">
        <f t="shared" ref="M2242:M2244" si="0">SUM(K2242:L2242)</f>
        <v>1041803.57</v>
      </c>
    </row>
    <row r="2243" spans="1:13" x14ac:dyDescent="0.2">
      <c r="A2243" s="579"/>
      <c r="B2243" s="47" t="s">
        <v>1590</v>
      </c>
      <c r="C2243" s="47" t="s">
        <v>1591</v>
      </c>
      <c r="D2243" s="58"/>
      <c r="E2243" s="58"/>
      <c r="F2243" s="58"/>
      <c r="G2243" s="59"/>
      <c r="H2243" s="60"/>
      <c r="I2243" s="61"/>
      <c r="J2243" s="30" t="s">
        <v>34</v>
      </c>
      <c r="K2243" s="46">
        <v>0</v>
      </c>
      <c r="L2243" s="46">
        <v>36351.25</v>
      </c>
      <c r="M2243" s="29">
        <f t="shared" si="0"/>
        <v>36351.25</v>
      </c>
    </row>
    <row r="2244" spans="1:13" ht="13.5" thickBot="1" x14ac:dyDescent="0.25">
      <c r="A2244" s="580"/>
      <c r="B2244" s="48">
        <v>1990</v>
      </c>
      <c r="C2244" s="48">
        <v>805</v>
      </c>
      <c r="D2244" s="33"/>
      <c r="E2244" s="34" t="s">
        <v>37</v>
      </c>
      <c r="F2244" s="35"/>
      <c r="G2244" s="36"/>
      <c r="H2244" s="37"/>
      <c r="I2244" s="38"/>
      <c r="J2244" s="39" t="s">
        <v>39</v>
      </c>
      <c r="K2244" s="49">
        <v>0</v>
      </c>
      <c r="L2244" s="50">
        <v>144816.01999999999</v>
      </c>
      <c r="M2244" s="29">
        <f t="shared" si="0"/>
        <v>144816.01999999999</v>
      </c>
    </row>
    <row r="2245" spans="1:13" ht="13.5" thickBot="1" x14ac:dyDescent="0.25">
      <c r="J2245" s="51" t="s">
        <v>1592</v>
      </c>
      <c r="K2245" s="52">
        <f t="shared" ref="K2245:L2245" si="1">SUM(K2241:K2244)</f>
        <v>0</v>
      </c>
      <c r="L2245" s="52">
        <f t="shared" si="1"/>
        <v>1863175.18</v>
      </c>
      <c r="M2245" s="52">
        <f>SUM(M2241:M2244)</f>
        <v>1863175.18</v>
      </c>
    </row>
    <row r="2246" spans="1:13" ht="13.5" thickTop="1" x14ac:dyDescent="0.2"/>
    <row r="2247" spans="1:13" x14ac:dyDescent="0.2">
      <c r="K2247" s="53"/>
      <c r="L2247" s="53"/>
      <c r="M2247" s="53"/>
    </row>
    <row r="2248" spans="1:13" x14ac:dyDescent="0.2">
      <c r="K2248" s="53"/>
      <c r="L2248" s="53"/>
      <c r="M2248" s="53"/>
    </row>
    <row r="2249" spans="1:13" x14ac:dyDescent="0.2">
      <c r="K2249" s="53"/>
      <c r="L2249" s="53"/>
      <c r="M2249" s="53"/>
    </row>
    <row r="2250" spans="1:13" x14ac:dyDescent="0.2">
      <c r="K2250" s="53"/>
      <c r="L2250" s="53"/>
      <c r="M2250" s="53"/>
    </row>
    <row r="2251" spans="1:13" x14ac:dyDescent="0.2">
      <c r="K2251" s="53"/>
      <c r="L2251" s="53"/>
      <c r="M2251" s="53"/>
    </row>
    <row r="2252" spans="1:13" x14ac:dyDescent="0.2">
      <c r="K2252" s="53"/>
      <c r="L2252" s="53"/>
      <c r="M2252" s="53"/>
    </row>
  </sheetData>
  <mergeCells count="2664">
    <mergeCell ref="A2214:A2218"/>
    <mergeCell ref="A2219:A2223"/>
    <mergeCell ref="A2224:A2228"/>
    <mergeCell ref="A2229:A2233"/>
    <mergeCell ref="A2234:A2238"/>
    <mergeCell ref="A2129:A2133"/>
    <mergeCell ref="A2134:A2138"/>
    <mergeCell ref="A2139:A2143"/>
    <mergeCell ref="A2144:A2148"/>
    <mergeCell ref="A2149:A2153"/>
    <mergeCell ref="A2154:A2158"/>
    <mergeCell ref="A2159:A2163"/>
    <mergeCell ref="A2164:A2168"/>
    <mergeCell ref="A2169:A2173"/>
    <mergeCell ref="A2174:A2178"/>
    <mergeCell ref="A2179:A2183"/>
    <mergeCell ref="A2184:A2188"/>
    <mergeCell ref="A2189:A2193"/>
    <mergeCell ref="A2194:A2198"/>
    <mergeCell ref="A2199:A2203"/>
    <mergeCell ref="A2204:A2208"/>
    <mergeCell ref="A2209:A2213"/>
    <mergeCell ref="A2044:A2048"/>
    <mergeCell ref="A2049:A2053"/>
    <mergeCell ref="A2054:A2058"/>
    <mergeCell ref="A2059:A2063"/>
    <mergeCell ref="A2064:A2068"/>
    <mergeCell ref="A2069:A2073"/>
    <mergeCell ref="A2074:A2078"/>
    <mergeCell ref="A2079:A2083"/>
    <mergeCell ref="A2084:A2088"/>
    <mergeCell ref="A2089:A2093"/>
    <mergeCell ref="A2094:A2098"/>
    <mergeCell ref="A2099:A2103"/>
    <mergeCell ref="A2104:A2108"/>
    <mergeCell ref="A2109:A2113"/>
    <mergeCell ref="A2114:A2118"/>
    <mergeCell ref="A2119:A2123"/>
    <mergeCell ref="A2124:A2128"/>
    <mergeCell ref="A1959:A1963"/>
    <mergeCell ref="A1964:A1968"/>
    <mergeCell ref="A1969:A1973"/>
    <mergeCell ref="A1974:A1978"/>
    <mergeCell ref="A1979:A1983"/>
    <mergeCell ref="A1984:A1988"/>
    <mergeCell ref="A1989:A1993"/>
    <mergeCell ref="A1994:A1998"/>
    <mergeCell ref="A1999:A2003"/>
    <mergeCell ref="A2004:A2008"/>
    <mergeCell ref="A2009:A2013"/>
    <mergeCell ref="A2014:A2018"/>
    <mergeCell ref="A2019:A2023"/>
    <mergeCell ref="A2024:A2028"/>
    <mergeCell ref="A2029:A2033"/>
    <mergeCell ref="A2034:A2038"/>
    <mergeCell ref="A2039:A2043"/>
    <mergeCell ref="A1874:A1878"/>
    <mergeCell ref="A1879:A1883"/>
    <mergeCell ref="A1884:A1888"/>
    <mergeCell ref="A1889:A1893"/>
    <mergeCell ref="A1894:A1898"/>
    <mergeCell ref="A1899:A1903"/>
    <mergeCell ref="A1904:A1908"/>
    <mergeCell ref="A1909:A1913"/>
    <mergeCell ref="A1914:A1918"/>
    <mergeCell ref="A1919:A1923"/>
    <mergeCell ref="A1924:A1928"/>
    <mergeCell ref="A1929:A1933"/>
    <mergeCell ref="A1934:A1938"/>
    <mergeCell ref="A1939:A1943"/>
    <mergeCell ref="A1944:A1948"/>
    <mergeCell ref="A1949:A1953"/>
    <mergeCell ref="A1954:A1958"/>
    <mergeCell ref="A1789:A1793"/>
    <mergeCell ref="A1794:A1798"/>
    <mergeCell ref="A1799:A1803"/>
    <mergeCell ref="A1804:A1808"/>
    <mergeCell ref="A1809:A1813"/>
    <mergeCell ref="A1814:A1818"/>
    <mergeCell ref="A1819:A1823"/>
    <mergeCell ref="A1824:A1828"/>
    <mergeCell ref="A1829:A1833"/>
    <mergeCell ref="A1834:A1838"/>
    <mergeCell ref="A1839:A1843"/>
    <mergeCell ref="A1844:A1848"/>
    <mergeCell ref="A1849:A1853"/>
    <mergeCell ref="A1854:A1858"/>
    <mergeCell ref="A1859:A1863"/>
    <mergeCell ref="A1864:A1868"/>
    <mergeCell ref="A1869:A1873"/>
    <mergeCell ref="A1704:A1708"/>
    <mergeCell ref="A1709:A1713"/>
    <mergeCell ref="A1714:A1718"/>
    <mergeCell ref="A1719:A1723"/>
    <mergeCell ref="A1724:A1728"/>
    <mergeCell ref="A1729:A1733"/>
    <mergeCell ref="A1734:A1738"/>
    <mergeCell ref="A1739:A1743"/>
    <mergeCell ref="A1744:A1748"/>
    <mergeCell ref="A1749:A1753"/>
    <mergeCell ref="A1754:A1758"/>
    <mergeCell ref="A1759:A1763"/>
    <mergeCell ref="A1764:A1768"/>
    <mergeCell ref="A1769:A1773"/>
    <mergeCell ref="A1774:A1778"/>
    <mergeCell ref="A1779:A1783"/>
    <mergeCell ref="A1784:A1788"/>
    <mergeCell ref="A1619:A1623"/>
    <mergeCell ref="A1624:A1628"/>
    <mergeCell ref="A1629:A1633"/>
    <mergeCell ref="A1634:A1638"/>
    <mergeCell ref="A1639:A1643"/>
    <mergeCell ref="A1644:A1648"/>
    <mergeCell ref="A1649:A1653"/>
    <mergeCell ref="A1654:A1658"/>
    <mergeCell ref="A1659:A1663"/>
    <mergeCell ref="A1664:A1668"/>
    <mergeCell ref="A1669:A1673"/>
    <mergeCell ref="A1674:A1678"/>
    <mergeCell ref="A1679:A1683"/>
    <mergeCell ref="A1684:A1688"/>
    <mergeCell ref="A1689:A1693"/>
    <mergeCell ref="A1694:A1698"/>
    <mergeCell ref="A1699:A1703"/>
    <mergeCell ref="A1534:A1538"/>
    <mergeCell ref="A1539:A1543"/>
    <mergeCell ref="A1544:A1548"/>
    <mergeCell ref="A1549:A1553"/>
    <mergeCell ref="A1554:A1558"/>
    <mergeCell ref="A1559:A1563"/>
    <mergeCell ref="A1564:A1568"/>
    <mergeCell ref="A1569:A1573"/>
    <mergeCell ref="A1574:A1578"/>
    <mergeCell ref="A1579:A1583"/>
    <mergeCell ref="A1584:A1588"/>
    <mergeCell ref="A1589:A1593"/>
    <mergeCell ref="A1594:A1598"/>
    <mergeCell ref="A1599:A1603"/>
    <mergeCell ref="A1604:A1608"/>
    <mergeCell ref="A1609:A1613"/>
    <mergeCell ref="A1614:A1618"/>
    <mergeCell ref="A1449:A1453"/>
    <mergeCell ref="A1454:A1458"/>
    <mergeCell ref="A1459:A1463"/>
    <mergeCell ref="A1464:A1468"/>
    <mergeCell ref="A1469:A1473"/>
    <mergeCell ref="A1474:A1478"/>
    <mergeCell ref="A1479:A1483"/>
    <mergeCell ref="A1484:A1488"/>
    <mergeCell ref="A1489:A1493"/>
    <mergeCell ref="A1494:A1498"/>
    <mergeCell ref="A1499:A1503"/>
    <mergeCell ref="A1504:A1508"/>
    <mergeCell ref="A1509:A1513"/>
    <mergeCell ref="A1514:A1518"/>
    <mergeCell ref="A1519:A1523"/>
    <mergeCell ref="A1524:A1528"/>
    <mergeCell ref="A1529:A1533"/>
    <mergeCell ref="A1364:A1368"/>
    <mergeCell ref="A1369:A1373"/>
    <mergeCell ref="A1374:A1378"/>
    <mergeCell ref="A1379:A1383"/>
    <mergeCell ref="A1384:A1388"/>
    <mergeCell ref="A1389:A1393"/>
    <mergeCell ref="A1394:A1398"/>
    <mergeCell ref="A1399:A1403"/>
    <mergeCell ref="A1404:A1408"/>
    <mergeCell ref="A1409:A1413"/>
    <mergeCell ref="A1414:A1418"/>
    <mergeCell ref="A1419:A1423"/>
    <mergeCell ref="A1424:A1428"/>
    <mergeCell ref="A1429:A1433"/>
    <mergeCell ref="A1434:A1438"/>
    <mergeCell ref="A1439:A1443"/>
    <mergeCell ref="A1444:A1448"/>
    <mergeCell ref="A1278:A1282"/>
    <mergeCell ref="A1283:A1287"/>
    <mergeCell ref="A1288:A1293"/>
    <mergeCell ref="A1294:A1298"/>
    <mergeCell ref="A1299:A1303"/>
    <mergeCell ref="A1304:A1308"/>
    <mergeCell ref="A1309:A1313"/>
    <mergeCell ref="A1314:A1318"/>
    <mergeCell ref="A1319:A1323"/>
    <mergeCell ref="A1324:A1328"/>
    <mergeCell ref="A1329:A1333"/>
    <mergeCell ref="A1334:A1338"/>
    <mergeCell ref="A1339:A1343"/>
    <mergeCell ref="A1344:A1348"/>
    <mergeCell ref="A1349:A1353"/>
    <mergeCell ref="A1354:A1358"/>
    <mergeCell ref="A1359:A1363"/>
    <mergeCell ref="A978:A982"/>
    <mergeCell ref="A983:A987"/>
    <mergeCell ref="A988:A992"/>
    <mergeCell ref="A993:A997"/>
    <mergeCell ref="A998:A1002"/>
    <mergeCell ref="A1003:A1007"/>
    <mergeCell ref="A1008:A1012"/>
    <mergeCell ref="A1013:A1017"/>
    <mergeCell ref="A1233:A1237"/>
    <mergeCell ref="A1238:A1242"/>
    <mergeCell ref="A1243:A1247"/>
    <mergeCell ref="A1248:A1252"/>
    <mergeCell ref="A1253:A1257"/>
    <mergeCell ref="A1258:A1262"/>
    <mergeCell ref="A1263:A1267"/>
    <mergeCell ref="A1268:A1272"/>
    <mergeCell ref="A1273:A1277"/>
    <mergeCell ref="A893:A897"/>
    <mergeCell ref="A898:A902"/>
    <mergeCell ref="A903:A907"/>
    <mergeCell ref="A908:A912"/>
    <mergeCell ref="A913:A917"/>
    <mergeCell ref="A918:A922"/>
    <mergeCell ref="A923:A927"/>
    <mergeCell ref="A928:A932"/>
    <mergeCell ref="A933:A937"/>
    <mergeCell ref="A938:A942"/>
    <mergeCell ref="A943:A947"/>
    <mergeCell ref="A948:A952"/>
    <mergeCell ref="A953:A957"/>
    <mergeCell ref="A958:A962"/>
    <mergeCell ref="A963:A967"/>
    <mergeCell ref="A968:A972"/>
    <mergeCell ref="A973:A977"/>
    <mergeCell ref="A808:A812"/>
    <mergeCell ref="A813:A817"/>
    <mergeCell ref="A818:A822"/>
    <mergeCell ref="A823:A827"/>
    <mergeCell ref="A828:A832"/>
    <mergeCell ref="A833:A837"/>
    <mergeCell ref="A838:A842"/>
    <mergeCell ref="A843:A847"/>
    <mergeCell ref="A848:A852"/>
    <mergeCell ref="A853:A857"/>
    <mergeCell ref="A858:A862"/>
    <mergeCell ref="A863:A867"/>
    <mergeCell ref="A868:A872"/>
    <mergeCell ref="A873:A877"/>
    <mergeCell ref="A878:A882"/>
    <mergeCell ref="A883:A887"/>
    <mergeCell ref="A888:A892"/>
    <mergeCell ref="A723:A727"/>
    <mergeCell ref="A728:A732"/>
    <mergeCell ref="A733:A737"/>
    <mergeCell ref="A738:A742"/>
    <mergeCell ref="A743:A747"/>
    <mergeCell ref="A748:A752"/>
    <mergeCell ref="A753:A757"/>
    <mergeCell ref="A758:A762"/>
    <mergeCell ref="A763:A767"/>
    <mergeCell ref="A768:A772"/>
    <mergeCell ref="A773:A777"/>
    <mergeCell ref="A778:A782"/>
    <mergeCell ref="A783:A787"/>
    <mergeCell ref="A788:A792"/>
    <mergeCell ref="A793:A797"/>
    <mergeCell ref="A798:A802"/>
    <mergeCell ref="A803:A807"/>
    <mergeCell ref="A638:A642"/>
    <mergeCell ref="A643:A647"/>
    <mergeCell ref="A648:A652"/>
    <mergeCell ref="A653:A657"/>
    <mergeCell ref="A658:A662"/>
    <mergeCell ref="A663:A667"/>
    <mergeCell ref="A668:A672"/>
    <mergeCell ref="A673:A677"/>
    <mergeCell ref="A678:A682"/>
    <mergeCell ref="A683:A687"/>
    <mergeCell ref="A688:A692"/>
    <mergeCell ref="A693:A697"/>
    <mergeCell ref="A698:A702"/>
    <mergeCell ref="A703:A707"/>
    <mergeCell ref="A708:A712"/>
    <mergeCell ref="A713:A717"/>
    <mergeCell ref="A718:A722"/>
    <mergeCell ref="A553:A557"/>
    <mergeCell ref="A558:A562"/>
    <mergeCell ref="A563:A567"/>
    <mergeCell ref="A568:A572"/>
    <mergeCell ref="A573:A577"/>
    <mergeCell ref="A578:A582"/>
    <mergeCell ref="A583:A587"/>
    <mergeCell ref="A588:A592"/>
    <mergeCell ref="A593:A597"/>
    <mergeCell ref="A598:A602"/>
    <mergeCell ref="A603:A607"/>
    <mergeCell ref="A608:A612"/>
    <mergeCell ref="A613:A617"/>
    <mergeCell ref="A618:A622"/>
    <mergeCell ref="A623:A627"/>
    <mergeCell ref="A628:A632"/>
    <mergeCell ref="A633:A637"/>
    <mergeCell ref="A468:A472"/>
    <mergeCell ref="A473:A477"/>
    <mergeCell ref="A478:A482"/>
    <mergeCell ref="A483:A487"/>
    <mergeCell ref="A488:A492"/>
    <mergeCell ref="A493:A497"/>
    <mergeCell ref="A498:A502"/>
    <mergeCell ref="A503:A507"/>
    <mergeCell ref="A508:A512"/>
    <mergeCell ref="A513:A517"/>
    <mergeCell ref="A518:A522"/>
    <mergeCell ref="A523:A527"/>
    <mergeCell ref="A528:A532"/>
    <mergeCell ref="A533:A537"/>
    <mergeCell ref="A538:A542"/>
    <mergeCell ref="A543:A547"/>
    <mergeCell ref="A548:A552"/>
    <mergeCell ref="A383:A387"/>
    <mergeCell ref="A388:A392"/>
    <mergeCell ref="A393:A397"/>
    <mergeCell ref="A398:A402"/>
    <mergeCell ref="A403:A407"/>
    <mergeCell ref="A408:A412"/>
    <mergeCell ref="A413:A417"/>
    <mergeCell ref="A418:A422"/>
    <mergeCell ref="A423:A427"/>
    <mergeCell ref="A428:A432"/>
    <mergeCell ref="A433:A437"/>
    <mergeCell ref="A438:A442"/>
    <mergeCell ref="A443:A447"/>
    <mergeCell ref="A448:A452"/>
    <mergeCell ref="A453:A457"/>
    <mergeCell ref="A458:A462"/>
    <mergeCell ref="A463:A467"/>
    <mergeCell ref="A298:A302"/>
    <mergeCell ref="A303:A307"/>
    <mergeCell ref="A308:A312"/>
    <mergeCell ref="A313:A317"/>
    <mergeCell ref="A318:A322"/>
    <mergeCell ref="A323:A327"/>
    <mergeCell ref="A328:A332"/>
    <mergeCell ref="A333:A337"/>
    <mergeCell ref="A338:A342"/>
    <mergeCell ref="A343:A347"/>
    <mergeCell ref="A348:A352"/>
    <mergeCell ref="A353:A357"/>
    <mergeCell ref="A358:A362"/>
    <mergeCell ref="A363:A367"/>
    <mergeCell ref="A368:A372"/>
    <mergeCell ref="A373:A377"/>
    <mergeCell ref="A378:A382"/>
    <mergeCell ref="A213:A217"/>
    <mergeCell ref="A218:A222"/>
    <mergeCell ref="A223:A227"/>
    <mergeCell ref="A228:A232"/>
    <mergeCell ref="A233:A237"/>
    <mergeCell ref="A238:A242"/>
    <mergeCell ref="A243:A247"/>
    <mergeCell ref="A248:A252"/>
    <mergeCell ref="A253:A257"/>
    <mergeCell ref="A258:A262"/>
    <mergeCell ref="A263:A267"/>
    <mergeCell ref="A268:A272"/>
    <mergeCell ref="A273:A277"/>
    <mergeCell ref="A278:A282"/>
    <mergeCell ref="A283:A287"/>
    <mergeCell ref="A288:A292"/>
    <mergeCell ref="A293:A297"/>
    <mergeCell ref="A128:A132"/>
    <mergeCell ref="A133:A137"/>
    <mergeCell ref="A138:A142"/>
    <mergeCell ref="A143:A147"/>
    <mergeCell ref="A148:A152"/>
    <mergeCell ref="A153:A157"/>
    <mergeCell ref="A158:A162"/>
    <mergeCell ref="A163:A167"/>
    <mergeCell ref="A168:A172"/>
    <mergeCell ref="A173:A177"/>
    <mergeCell ref="A178:A182"/>
    <mergeCell ref="A183:A187"/>
    <mergeCell ref="A188:A192"/>
    <mergeCell ref="A193:A197"/>
    <mergeCell ref="A198:A202"/>
    <mergeCell ref="A203:A207"/>
    <mergeCell ref="A208:A212"/>
    <mergeCell ref="A43:A47"/>
    <mergeCell ref="A48:A52"/>
    <mergeCell ref="A53:A57"/>
    <mergeCell ref="A58:A62"/>
    <mergeCell ref="A63:A67"/>
    <mergeCell ref="A68:A72"/>
    <mergeCell ref="A73:A77"/>
    <mergeCell ref="A78:A82"/>
    <mergeCell ref="A83:A87"/>
    <mergeCell ref="A88:A92"/>
    <mergeCell ref="A93:A97"/>
    <mergeCell ref="A98:A102"/>
    <mergeCell ref="A103:A107"/>
    <mergeCell ref="A108:A112"/>
    <mergeCell ref="A113:A117"/>
    <mergeCell ref="A118:A122"/>
    <mergeCell ref="A123:A127"/>
    <mergeCell ref="J2239:J2240"/>
    <mergeCell ref="K2239:K2240"/>
    <mergeCell ref="L2239:L2240"/>
    <mergeCell ref="M2239:M2240"/>
    <mergeCell ref="A2240:A2244"/>
    <mergeCell ref="E2240:F2240"/>
    <mergeCell ref="G2240:H2240"/>
    <mergeCell ref="G2241:I2241"/>
    <mergeCell ref="E2242:F2242"/>
    <mergeCell ref="G2242:I2242"/>
    <mergeCell ref="E2234:F2234"/>
    <mergeCell ref="G2234:H2234"/>
    <mergeCell ref="G2235:I2235"/>
    <mergeCell ref="E2236:F2236"/>
    <mergeCell ref="G2236:I2236"/>
    <mergeCell ref="E2229:F2229"/>
    <mergeCell ref="G2229:H2229"/>
    <mergeCell ref="G2230:I2230"/>
    <mergeCell ref="E2231:F2231"/>
    <mergeCell ref="G2231:I2231"/>
    <mergeCell ref="E2224:F2224"/>
    <mergeCell ref="G2224:H2224"/>
    <mergeCell ref="G2225:I2225"/>
    <mergeCell ref="E2226:F2226"/>
    <mergeCell ref="G2226:I2226"/>
    <mergeCell ref="E2219:F2219"/>
    <mergeCell ref="G2219:H2219"/>
    <mergeCell ref="G2220:I2220"/>
    <mergeCell ref="E2221:F2221"/>
    <mergeCell ref="G2221:I2221"/>
    <mergeCell ref="E2214:F2214"/>
    <mergeCell ref="G2214:H2214"/>
    <mergeCell ref="G2215:I2215"/>
    <mergeCell ref="E2216:F2216"/>
    <mergeCell ref="G2216:I2216"/>
    <mergeCell ref="E2209:F2209"/>
    <mergeCell ref="G2209:H2209"/>
    <mergeCell ref="G2210:I2210"/>
    <mergeCell ref="E2211:F2211"/>
    <mergeCell ref="G2211:I2211"/>
    <mergeCell ref="E2204:F2204"/>
    <mergeCell ref="G2204:H2204"/>
    <mergeCell ref="G2205:I2205"/>
    <mergeCell ref="E2206:F2206"/>
    <mergeCell ref="G2206:I2206"/>
    <mergeCell ref="E2199:F2199"/>
    <mergeCell ref="G2199:H2199"/>
    <mergeCell ref="G2200:I2200"/>
    <mergeCell ref="E2201:F2201"/>
    <mergeCell ref="G2201:I2201"/>
    <mergeCell ref="E2194:F2194"/>
    <mergeCell ref="G2194:H2194"/>
    <mergeCell ref="G2195:I2195"/>
    <mergeCell ref="E2196:F2196"/>
    <mergeCell ref="G2196:I2196"/>
    <mergeCell ref="E2189:F2189"/>
    <mergeCell ref="G2189:H2189"/>
    <mergeCell ref="G2190:I2190"/>
    <mergeCell ref="E2191:F2191"/>
    <mergeCell ref="G2191:I2191"/>
    <mergeCell ref="E2184:F2184"/>
    <mergeCell ref="G2184:H2184"/>
    <mergeCell ref="G2185:I2185"/>
    <mergeCell ref="E2186:F2186"/>
    <mergeCell ref="G2186:I2186"/>
    <mergeCell ref="E2179:F2179"/>
    <mergeCell ref="G2179:H2179"/>
    <mergeCell ref="G2180:I2180"/>
    <mergeCell ref="E2181:F2181"/>
    <mergeCell ref="G2181:I2181"/>
    <mergeCell ref="E2174:F2174"/>
    <mergeCell ref="G2174:H2174"/>
    <mergeCell ref="G2175:I2175"/>
    <mergeCell ref="E2176:F2176"/>
    <mergeCell ref="G2176:I2176"/>
    <mergeCell ref="E2169:F2169"/>
    <mergeCell ref="G2169:H2169"/>
    <mergeCell ref="G2170:I2170"/>
    <mergeCell ref="E2171:F2171"/>
    <mergeCell ref="G2171:I2171"/>
    <mergeCell ref="E2164:F2164"/>
    <mergeCell ref="G2164:H2164"/>
    <mergeCell ref="G2165:I2165"/>
    <mergeCell ref="E2166:F2166"/>
    <mergeCell ref="G2166:I2166"/>
    <mergeCell ref="E2159:F2159"/>
    <mergeCell ref="G2159:H2159"/>
    <mergeCell ref="G2160:I2160"/>
    <mergeCell ref="E2161:F2161"/>
    <mergeCell ref="G2161:I2161"/>
    <mergeCell ref="E2154:F2154"/>
    <mergeCell ref="G2154:H2154"/>
    <mergeCell ref="G2155:I2155"/>
    <mergeCell ref="E2156:F2156"/>
    <mergeCell ref="G2156:I2156"/>
    <mergeCell ref="E2149:F2149"/>
    <mergeCell ref="G2149:H2149"/>
    <mergeCell ref="G2150:I2150"/>
    <mergeCell ref="E2151:F2151"/>
    <mergeCell ref="G2151:I2151"/>
    <mergeCell ref="E2144:F2144"/>
    <mergeCell ref="G2144:H2144"/>
    <mergeCell ref="G2145:I2145"/>
    <mergeCell ref="E2146:F2146"/>
    <mergeCell ref="G2146:I2146"/>
    <mergeCell ref="E2139:F2139"/>
    <mergeCell ref="G2139:H2139"/>
    <mergeCell ref="G2140:I2140"/>
    <mergeCell ref="E2141:F2141"/>
    <mergeCell ref="G2141:I2141"/>
    <mergeCell ref="E2134:F2134"/>
    <mergeCell ref="G2134:H2134"/>
    <mergeCell ref="G2135:I2135"/>
    <mergeCell ref="E2136:F2136"/>
    <mergeCell ref="G2136:I2136"/>
    <mergeCell ref="E2129:F2129"/>
    <mergeCell ref="G2129:H2129"/>
    <mergeCell ref="G2130:I2130"/>
    <mergeCell ref="E2131:F2131"/>
    <mergeCell ref="G2131:I2131"/>
    <mergeCell ref="E2124:F2124"/>
    <mergeCell ref="G2124:H2124"/>
    <mergeCell ref="G2125:I2125"/>
    <mergeCell ref="E2126:F2126"/>
    <mergeCell ref="G2126:I2126"/>
    <mergeCell ref="E2119:F2119"/>
    <mergeCell ref="G2119:H2119"/>
    <mergeCell ref="G2120:I2120"/>
    <mergeCell ref="E2121:F2121"/>
    <mergeCell ref="G2121:I2121"/>
    <mergeCell ref="E2114:F2114"/>
    <mergeCell ref="G2114:H2114"/>
    <mergeCell ref="G2115:I2115"/>
    <mergeCell ref="E2116:F2116"/>
    <mergeCell ref="G2116:I2116"/>
    <mergeCell ref="E2109:F2109"/>
    <mergeCell ref="G2109:H2109"/>
    <mergeCell ref="G2110:I2110"/>
    <mergeCell ref="E2111:F2111"/>
    <mergeCell ref="G2111:I2111"/>
    <mergeCell ref="E2104:F2104"/>
    <mergeCell ref="G2104:H2104"/>
    <mergeCell ref="G2105:I2105"/>
    <mergeCell ref="E2106:F2106"/>
    <mergeCell ref="G2106:I2106"/>
    <mergeCell ref="E2099:F2099"/>
    <mergeCell ref="G2099:H2099"/>
    <mergeCell ref="G2100:I2100"/>
    <mergeCell ref="E2101:F2101"/>
    <mergeCell ref="G2101:I2101"/>
    <mergeCell ref="E2094:F2094"/>
    <mergeCell ref="G2094:H2094"/>
    <mergeCell ref="G2095:I2095"/>
    <mergeCell ref="E2096:F2096"/>
    <mergeCell ref="G2096:I2096"/>
    <mergeCell ref="E2089:F2089"/>
    <mergeCell ref="G2089:H2089"/>
    <mergeCell ref="G2090:I2090"/>
    <mergeCell ref="E2091:F2091"/>
    <mergeCell ref="G2091:I2091"/>
    <mergeCell ref="E2084:F2084"/>
    <mergeCell ref="G2084:H2084"/>
    <mergeCell ref="G2085:I2085"/>
    <mergeCell ref="E2086:F2086"/>
    <mergeCell ref="G2086:I2086"/>
    <mergeCell ref="E2079:F2079"/>
    <mergeCell ref="G2079:H2079"/>
    <mergeCell ref="G2080:I2080"/>
    <mergeCell ref="E2081:F2081"/>
    <mergeCell ref="G2081:I2081"/>
    <mergeCell ref="E2074:F2074"/>
    <mergeCell ref="G2074:H2074"/>
    <mergeCell ref="G2075:I2075"/>
    <mergeCell ref="E2076:F2076"/>
    <mergeCell ref="G2076:I2076"/>
    <mergeCell ref="E2069:F2069"/>
    <mergeCell ref="G2069:H2069"/>
    <mergeCell ref="G2070:I2070"/>
    <mergeCell ref="E2071:F2071"/>
    <mergeCell ref="G2071:I2071"/>
    <mergeCell ref="E2064:F2064"/>
    <mergeCell ref="G2064:H2064"/>
    <mergeCell ref="G2065:I2065"/>
    <mergeCell ref="E2066:F2066"/>
    <mergeCell ref="G2066:I2066"/>
    <mergeCell ref="E2059:F2059"/>
    <mergeCell ref="G2059:H2059"/>
    <mergeCell ref="G2060:I2060"/>
    <mergeCell ref="E2061:F2061"/>
    <mergeCell ref="G2061:I2061"/>
    <mergeCell ref="E2054:F2054"/>
    <mergeCell ref="G2054:H2054"/>
    <mergeCell ref="G2055:I2055"/>
    <mergeCell ref="E2056:F2056"/>
    <mergeCell ref="G2056:I2056"/>
    <mergeCell ref="E2049:F2049"/>
    <mergeCell ref="G2049:H2049"/>
    <mergeCell ref="G2050:I2050"/>
    <mergeCell ref="E2051:F2051"/>
    <mergeCell ref="G2051:I2051"/>
    <mergeCell ref="E2044:F2044"/>
    <mergeCell ref="G2044:H2044"/>
    <mergeCell ref="G2045:I2045"/>
    <mergeCell ref="E2046:F2046"/>
    <mergeCell ref="G2046:I2046"/>
    <mergeCell ref="E2039:F2039"/>
    <mergeCell ref="G2039:H2039"/>
    <mergeCell ref="G2040:I2040"/>
    <mergeCell ref="E2041:F2041"/>
    <mergeCell ref="G2041:I2041"/>
    <mergeCell ref="E2034:F2034"/>
    <mergeCell ref="G2034:H2034"/>
    <mergeCell ref="G2035:I2035"/>
    <mergeCell ref="E2036:F2036"/>
    <mergeCell ref="G2036:I2036"/>
    <mergeCell ref="E2029:F2029"/>
    <mergeCell ref="G2029:H2029"/>
    <mergeCell ref="G2030:I2030"/>
    <mergeCell ref="E2031:F2031"/>
    <mergeCell ref="G2031:I2031"/>
    <mergeCell ref="E2024:F2024"/>
    <mergeCell ref="G2024:H2024"/>
    <mergeCell ref="G2025:I2025"/>
    <mergeCell ref="E2026:F2026"/>
    <mergeCell ref="G2026:I2026"/>
    <mergeCell ref="E2019:F2019"/>
    <mergeCell ref="G2019:H2019"/>
    <mergeCell ref="G2020:I2020"/>
    <mergeCell ref="E2021:F2021"/>
    <mergeCell ref="G2021:I2021"/>
    <mergeCell ref="E2014:F2014"/>
    <mergeCell ref="G2014:H2014"/>
    <mergeCell ref="G2015:I2015"/>
    <mergeCell ref="E2016:F2016"/>
    <mergeCell ref="G2016:I2016"/>
    <mergeCell ref="E2009:F2009"/>
    <mergeCell ref="G2009:H2009"/>
    <mergeCell ref="G2010:I2010"/>
    <mergeCell ref="E2011:F2011"/>
    <mergeCell ref="G2011:I2011"/>
    <mergeCell ref="E2004:F2004"/>
    <mergeCell ref="G2004:H2004"/>
    <mergeCell ref="G2005:I2005"/>
    <mergeCell ref="E2006:F2006"/>
    <mergeCell ref="G2006:I2006"/>
    <mergeCell ref="E1999:F1999"/>
    <mergeCell ref="G1999:H1999"/>
    <mergeCell ref="G2000:I2000"/>
    <mergeCell ref="E2001:F2001"/>
    <mergeCell ref="G2001:I2001"/>
    <mergeCell ref="E1994:F1994"/>
    <mergeCell ref="G1994:H1994"/>
    <mergeCell ref="G1995:I1995"/>
    <mergeCell ref="E1996:F1996"/>
    <mergeCell ref="G1996:I1996"/>
    <mergeCell ref="E1989:F1989"/>
    <mergeCell ref="G1989:H1989"/>
    <mergeCell ref="G1990:I1990"/>
    <mergeCell ref="E1991:F1991"/>
    <mergeCell ref="G1991:I1991"/>
    <mergeCell ref="E1984:F1984"/>
    <mergeCell ref="G1984:H1984"/>
    <mergeCell ref="G1985:I1985"/>
    <mergeCell ref="E1986:F1986"/>
    <mergeCell ref="G1986:I1986"/>
    <mergeCell ref="E1979:F1979"/>
    <mergeCell ref="G1979:H1979"/>
    <mergeCell ref="G1980:I1980"/>
    <mergeCell ref="E1981:F1981"/>
    <mergeCell ref="G1981:I1981"/>
    <mergeCell ref="E1974:F1974"/>
    <mergeCell ref="G1974:H1974"/>
    <mergeCell ref="G1975:I1975"/>
    <mergeCell ref="E1976:F1976"/>
    <mergeCell ref="G1976:I1976"/>
    <mergeCell ref="E1969:F1969"/>
    <mergeCell ref="G1969:H1969"/>
    <mergeCell ref="G1970:I1970"/>
    <mergeCell ref="E1971:F1971"/>
    <mergeCell ref="G1971:I1971"/>
    <mergeCell ref="E1964:F1964"/>
    <mergeCell ref="G1964:H1964"/>
    <mergeCell ref="G1965:I1965"/>
    <mergeCell ref="E1966:F1966"/>
    <mergeCell ref="G1966:I1966"/>
    <mergeCell ref="E1959:F1959"/>
    <mergeCell ref="G1959:H1959"/>
    <mergeCell ref="G1960:I1960"/>
    <mergeCell ref="E1961:F1961"/>
    <mergeCell ref="G1961:I1961"/>
    <mergeCell ref="E1954:F1954"/>
    <mergeCell ref="G1954:H1954"/>
    <mergeCell ref="G1955:I1955"/>
    <mergeCell ref="E1956:F1956"/>
    <mergeCell ref="G1956:I1956"/>
    <mergeCell ref="E1949:F1949"/>
    <mergeCell ref="G1949:H1949"/>
    <mergeCell ref="G1950:I1950"/>
    <mergeCell ref="E1951:F1951"/>
    <mergeCell ref="G1951:I1951"/>
    <mergeCell ref="E1944:F1944"/>
    <mergeCell ref="G1944:H1944"/>
    <mergeCell ref="G1945:I1945"/>
    <mergeCell ref="E1946:F1946"/>
    <mergeCell ref="G1946:I1946"/>
    <mergeCell ref="E1939:F1939"/>
    <mergeCell ref="G1939:H1939"/>
    <mergeCell ref="G1940:I1940"/>
    <mergeCell ref="E1941:F1941"/>
    <mergeCell ref="G1941:I1941"/>
    <mergeCell ref="E1934:F1934"/>
    <mergeCell ref="G1934:H1934"/>
    <mergeCell ref="G1935:I1935"/>
    <mergeCell ref="E1936:F1936"/>
    <mergeCell ref="G1936:I1936"/>
    <mergeCell ref="E1929:F1929"/>
    <mergeCell ref="G1929:H1929"/>
    <mergeCell ref="G1930:I1930"/>
    <mergeCell ref="E1931:F1931"/>
    <mergeCell ref="G1931:I1931"/>
    <mergeCell ref="E1924:F1924"/>
    <mergeCell ref="G1924:H1924"/>
    <mergeCell ref="G1925:I1925"/>
    <mergeCell ref="E1926:F1926"/>
    <mergeCell ref="G1926:I1926"/>
    <mergeCell ref="E1919:F1919"/>
    <mergeCell ref="G1919:H1919"/>
    <mergeCell ref="G1920:I1920"/>
    <mergeCell ref="E1921:F1921"/>
    <mergeCell ref="G1921:I1921"/>
    <mergeCell ref="E1914:F1914"/>
    <mergeCell ref="G1914:H1914"/>
    <mergeCell ref="G1915:I1915"/>
    <mergeCell ref="E1916:F1916"/>
    <mergeCell ref="G1916:I1916"/>
    <mergeCell ref="E1909:F1909"/>
    <mergeCell ref="G1909:H1909"/>
    <mergeCell ref="G1910:I1910"/>
    <mergeCell ref="E1911:F1911"/>
    <mergeCell ref="G1911:I1911"/>
    <mergeCell ref="E1904:F1904"/>
    <mergeCell ref="G1904:H1904"/>
    <mergeCell ref="G1905:I1905"/>
    <mergeCell ref="E1906:F1906"/>
    <mergeCell ref="G1906:I1906"/>
    <mergeCell ref="E1899:F1899"/>
    <mergeCell ref="G1899:H1899"/>
    <mergeCell ref="G1900:I1900"/>
    <mergeCell ref="E1901:F1901"/>
    <mergeCell ref="G1901:I1901"/>
    <mergeCell ref="E1894:F1894"/>
    <mergeCell ref="G1894:H1894"/>
    <mergeCell ref="G1895:I1895"/>
    <mergeCell ref="E1896:F1896"/>
    <mergeCell ref="G1896:I1896"/>
    <mergeCell ref="E1889:F1889"/>
    <mergeCell ref="G1889:H1889"/>
    <mergeCell ref="G1890:I1890"/>
    <mergeCell ref="E1891:F1891"/>
    <mergeCell ref="G1891:I1891"/>
    <mergeCell ref="E1884:F1884"/>
    <mergeCell ref="G1884:H1884"/>
    <mergeCell ref="G1885:I1885"/>
    <mergeCell ref="E1886:F1886"/>
    <mergeCell ref="G1886:I1886"/>
    <mergeCell ref="E1879:F1879"/>
    <mergeCell ref="G1879:H1879"/>
    <mergeCell ref="G1880:I1880"/>
    <mergeCell ref="E1881:F1881"/>
    <mergeCell ref="G1881:I1881"/>
    <mergeCell ref="E1874:F1874"/>
    <mergeCell ref="G1874:H1874"/>
    <mergeCell ref="G1875:I1875"/>
    <mergeCell ref="E1876:F1876"/>
    <mergeCell ref="G1876:I1876"/>
    <mergeCell ref="E1869:F1869"/>
    <mergeCell ref="G1869:H1869"/>
    <mergeCell ref="G1870:I1870"/>
    <mergeCell ref="E1871:F1871"/>
    <mergeCell ref="G1871:I1871"/>
    <mergeCell ref="E1864:F1864"/>
    <mergeCell ref="G1864:H1864"/>
    <mergeCell ref="G1865:I1865"/>
    <mergeCell ref="E1866:F1866"/>
    <mergeCell ref="G1866:I1866"/>
    <mergeCell ref="E1859:F1859"/>
    <mergeCell ref="G1859:H1859"/>
    <mergeCell ref="G1860:I1860"/>
    <mergeCell ref="E1861:F1861"/>
    <mergeCell ref="G1861:I1861"/>
    <mergeCell ref="E1854:F1854"/>
    <mergeCell ref="G1854:H1854"/>
    <mergeCell ref="G1855:I1855"/>
    <mergeCell ref="E1856:F1856"/>
    <mergeCell ref="G1856:I1856"/>
    <mergeCell ref="E1849:F1849"/>
    <mergeCell ref="G1849:H1849"/>
    <mergeCell ref="G1850:I1850"/>
    <mergeCell ref="E1851:F1851"/>
    <mergeCell ref="G1851:I1851"/>
    <mergeCell ref="E1844:F1844"/>
    <mergeCell ref="G1844:H1844"/>
    <mergeCell ref="G1845:I1845"/>
    <mergeCell ref="E1846:F1846"/>
    <mergeCell ref="G1846:I1846"/>
    <mergeCell ref="E1839:F1839"/>
    <mergeCell ref="G1839:H1839"/>
    <mergeCell ref="G1840:I1840"/>
    <mergeCell ref="E1841:F1841"/>
    <mergeCell ref="G1841:I1841"/>
    <mergeCell ref="E1834:F1834"/>
    <mergeCell ref="G1834:H1834"/>
    <mergeCell ref="G1835:I1835"/>
    <mergeCell ref="E1836:F1836"/>
    <mergeCell ref="G1836:I1836"/>
    <mergeCell ref="E1829:F1829"/>
    <mergeCell ref="G1829:H1829"/>
    <mergeCell ref="G1830:I1830"/>
    <mergeCell ref="E1831:F1831"/>
    <mergeCell ref="G1831:I1831"/>
    <mergeCell ref="E1824:F1824"/>
    <mergeCell ref="G1824:H1824"/>
    <mergeCell ref="G1825:I1825"/>
    <mergeCell ref="E1826:F1826"/>
    <mergeCell ref="G1826:I1826"/>
    <mergeCell ref="E1819:F1819"/>
    <mergeCell ref="G1819:H1819"/>
    <mergeCell ref="G1820:I1820"/>
    <mergeCell ref="E1821:F1821"/>
    <mergeCell ref="G1821:I1821"/>
    <mergeCell ref="E1814:F1814"/>
    <mergeCell ref="G1814:H1814"/>
    <mergeCell ref="G1815:I1815"/>
    <mergeCell ref="E1816:F1816"/>
    <mergeCell ref="G1816:I1816"/>
    <mergeCell ref="E1809:F1809"/>
    <mergeCell ref="G1809:H1809"/>
    <mergeCell ref="G1810:I1810"/>
    <mergeCell ref="E1811:F1811"/>
    <mergeCell ref="G1811:I1811"/>
    <mergeCell ref="E1804:F1804"/>
    <mergeCell ref="G1804:H1804"/>
    <mergeCell ref="G1805:I1805"/>
    <mergeCell ref="E1806:F1806"/>
    <mergeCell ref="G1806:I1806"/>
    <mergeCell ref="E1799:F1799"/>
    <mergeCell ref="G1799:H1799"/>
    <mergeCell ref="G1800:I1800"/>
    <mergeCell ref="E1801:F1801"/>
    <mergeCell ref="G1801:I1801"/>
    <mergeCell ref="E1794:F1794"/>
    <mergeCell ref="G1794:H1794"/>
    <mergeCell ref="G1795:I1795"/>
    <mergeCell ref="E1796:F1796"/>
    <mergeCell ref="G1796:I1796"/>
    <mergeCell ref="E1789:F1789"/>
    <mergeCell ref="G1789:H1789"/>
    <mergeCell ref="G1790:I1790"/>
    <mergeCell ref="E1791:F1791"/>
    <mergeCell ref="G1791:I1791"/>
    <mergeCell ref="E1784:F1784"/>
    <mergeCell ref="G1784:H1784"/>
    <mergeCell ref="G1785:I1785"/>
    <mergeCell ref="E1786:F1786"/>
    <mergeCell ref="G1786:I1786"/>
    <mergeCell ref="E1779:F1779"/>
    <mergeCell ref="G1779:H1779"/>
    <mergeCell ref="G1780:I1780"/>
    <mergeCell ref="E1781:F1781"/>
    <mergeCell ref="G1781:I1781"/>
    <mergeCell ref="E1774:F1774"/>
    <mergeCell ref="G1774:H1774"/>
    <mergeCell ref="G1775:I1775"/>
    <mergeCell ref="E1776:F1776"/>
    <mergeCell ref="G1776:I1776"/>
    <mergeCell ref="E1769:F1769"/>
    <mergeCell ref="G1769:H1769"/>
    <mergeCell ref="G1770:I1770"/>
    <mergeCell ref="E1771:F1771"/>
    <mergeCell ref="G1771:I1771"/>
    <mergeCell ref="E1764:F1764"/>
    <mergeCell ref="G1764:H1764"/>
    <mergeCell ref="G1765:I1765"/>
    <mergeCell ref="E1766:F1766"/>
    <mergeCell ref="G1766:I1766"/>
    <mergeCell ref="E1759:F1759"/>
    <mergeCell ref="G1759:H1759"/>
    <mergeCell ref="G1760:I1760"/>
    <mergeCell ref="E1761:F1761"/>
    <mergeCell ref="G1761:I1761"/>
    <mergeCell ref="E1754:F1754"/>
    <mergeCell ref="G1754:H1754"/>
    <mergeCell ref="G1755:I1755"/>
    <mergeCell ref="E1756:F1756"/>
    <mergeCell ref="G1756:I1756"/>
    <mergeCell ref="E1749:F1749"/>
    <mergeCell ref="G1749:H1749"/>
    <mergeCell ref="G1750:I1750"/>
    <mergeCell ref="E1751:F1751"/>
    <mergeCell ref="G1751:I1751"/>
    <mergeCell ref="E1744:F1744"/>
    <mergeCell ref="G1744:H1744"/>
    <mergeCell ref="G1745:I1745"/>
    <mergeCell ref="E1746:F1746"/>
    <mergeCell ref="G1746:I1746"/>
    <mergeCell ref="E1739:F1739"/>
    <mergeCell ref="G1739:H1739"/>
    <mergeCell ref="G1740:I1740"/>
    <mergeCell ref="E1741:F1741"/>
    <mergeCell ref="G1741:I1741"/>
    <mergeCell ref="E1734:F1734"/>
    <mergeCell ref="G1734:H1734"/>
    <mergeCell ref="G1735:I1735"/>
    <mergeCell ref="E1736:F1736"/>
    <mergeCell ref="G1736:I1736"/>
    <mergeCell ref="E1729:F1729"/>
    <mergeCell ref="G1729:H1729"/>
    <mergeCell ref="G1730:I1730"/>
    <mergeCell ref="E1731:F1731"/>
    <mergeCell ref="G1731:I1731"/>
    <mergeCell ref="E1724:F1724"/>
    <mergeCell ref="G1724:H1724"/>
    <mergeCell ref="G1725:I1725"/>
    <mergeCell ref="E1726:F1726"/>
    <mergeCell ref="G1726:I1726"/>
    <mergeCell ref="E1719:F1719"/>
    <mergeCell ref="G1719:H1719"/>
    <mergeCell ref="G1720:I1720"/>
    <mergeCell ref="E1721:F1721"/>
    <mergeCell ref="G1721:I1721"/>
    <mergeCell ref="E1714:F1714"/>
    <mergeCell ref="G1714:H1714"/>
    <mergeCell ref="G1715:I1715"/>
    <mergeCell ref="E1716:F1716"/>
    <mergeCell ref="G1716:I1716"/>
    <mergeCell ref="E1709:F1709"/>
    <mergeCell ref="G1709:H1709"/>
    <mergeCell ref="G1710:I1710"/>
    <mergeCell ref="E1711:F1711"/>
    <mergeCell ref="G1711:I1711"/>
    <mergeCell ref="E1704:F1704"/>
    <mergeCell ref="G1704:H1704"/>
    <mergeCell ref="G1705:I1705"/>
    <mergeCell ref="E1706:F1706"/>
    <mergeCell ref="G1706:I1706"/>
    <mergeCell ref="E1699:F1699"/>
    <mergeCell ref="G1699:H1699"/>
    <mergeCell ref="G1700:I1700"/>
    <mergeCell ref="E1701:F1701"/>
    <mergeCell ref="G1701:I1701"/>
    <mergeCell ref="E1694:F1694"/>
    <mergeCell ref="G1694:H1694"/>
    <mergeCell ref="G1695:I1695"/>
    <mergeCell ref="E1696:F1696"/>
    <mergeCell ref="G1696:I1696"/>
    <mergeCell ref="E1689:F1689"/>
    <mergeCell ref="G1689:H1689"/>
    <mergeCell ref="G1690:I1690"/>
    <mergeCell ref="E1691:F1691"/>
    <mergeCell ref="G1691:I1691"/>
    <mergeCell ref="E1684:F1684"/>
    <mergeCell ref="G1684:H1684"/>
    <mergeCell ref="G1685:I1685"/>
    <mergeCell ref="E1686:F1686"/>
    <mergeCell ref="G1686:I1686"/>
    <mergeCell ref="E1679:F1679"/>
    <mergeCell ref="G1679:H1679"/>
    <mergeCell ref="G1680:I1680"/>
    <mergeCell ref="E1681:F1681"/>
    <mergeCell ref="G1681:I1681"/>
    <mergeCell ref="E1674:F1674"/>
    <mergeCell ref="G1674:H1674"/>
    <mergeCell ref="G1675:I1675"/>
    <mergeCell ref="E1676:F1676"/>
    <mergeCell ref="G1676:I1676"/>
    <mergeCell ref="E1669:F1669"/>
    <mergeCell ref="G1669:H1669"/>
    <mergeCell ref="G1670:I1670"/>
    <mergeCell ref="E1671:F1671"/>
    <mergeCell ref="G1671:I1671"/>
    <mergeCell ref="E1664:F1664"/>
    <mergeCell ref="G1664:H1664"/>
    <mergeCell ref="G1665:I1665"/>
    <mergeCell ref="E1666:F1666"/>
    <mergeCell ref="G1666:I1666"/>
    <mergeCell ref="E1659:F1659"/>
    <mergeCell ref="G1659:H1659"/>
    <mergeCell ref="G1660:I1660"/>
    <mergeCell ref="E1661:F1661"/>
    <mergeCell ref="G1661:I1661"/>
    <mergeCell ref="E1654:F1654"/>
    <mergeCell ref="G1654:H1654"/>
    <mergeCell ref="G1655:I1655"/>
    <mergeCell ref="E1656:F1656"/>
    <mergeCell ref="G1656:I1656"/>
    <mergeCell ref="E1649:F1649"/>
    <mergeCell ref="G1649:H1649"/>
    <mergeCell ref="G1650:I1650"/>
    <mergeCell ref="E1651:F1651"/>
    <mergeCell ref="G1651:I1651"/>
    <mergeCell ref="E1644:F1644"/>
    <mergeCell ref="G1644:H1644"/>
    <mergeCell ref="G1645:I1645"/>
    <mergeCell ref="E1646:F1646"/>
    <mergeCell ref="G1646:I1646"/>
    <mergeCell ref="E1639:F1639"/>
    <mergeCell ref="G1639:H1639"/>
    <mergeCell ref="G1640:I1640"/>
    <mergeCell ref="E1641:F1641"/>
    <mergeCell ref="G1641:I1641"/>
    <mergeCell ref="E1634:F1634"/>
    <mergeCell ref="G1634:H1634"/>
    <mergeCell ref="G1635:I1635"/>
    <mergeCell ref="E1636:F1636"/>
    <mergeCell ref="G1636:I1636"/>
    <mergeCell ref="E1629:F1629"/>
    <mergeCell ref="G1629:H1629"/>
    <mergeCell ref="G1630:I1630"/>
    <mergeCell ref="E1631:F1631"/>
    <mergeCell ref="G1631:I1631"/>
    <mergeCell ref="E1624:F1624"/>
    <mergeCell ref="G1624:H1624"/>
    <mergeCell ref="G1625:I1625"/>
    <mergeCell ref="E1626:F1626"/>
    <mergeCell ref="G1626:I1626"/>
    <mergeCell ref="E1619:F1619"/>
    <mergeCell ref="G1619:H1619"/>
    <mergeCell ref="G1620:I1620"/>
    <mergeCell ref="E1621:F1621"/>
    <mergeCell ref="G1621:I1621"/>
    <mergeCell ref="E1614:F1614"/>
    <mergeCell ref="G1614:H1614"/>
    <mergeCell ref="G1615:I1615"/>
    <mergeCell ref="E1616:F1616"/>
    <mergeCell ref="G1616:I1616"/>
    <mergeCell ref="E1609:F1609"/>
    <mergeCell ref="G1609:H1609"/>
    <mergeCell ref="G1610:I1610"/>
    <mergeCell ref="E1611:F1611"/>
    <mergeCell ref="G1611:I1611"/>
    <mergeCell ref="E1604:F1604"/>
    <mergeCell ref="G1604:H1604"/>
    <mergeCell ref="G1605:I1605"/>
    <mergeCell ref="E1606:F1606"/>
    <mergeCell ref="G1606:I1606"/>
    <mergeCell ref="E1599:F1599"/>
    <mergeCell ref="G1599:H1599"/>
    <mergeCell ref="G1600:I1600"/>
    <mergeCell ref="E1601:F1601"/>
    <mergeCell ref="G1601:I1601"/>
    <mergeCell ref="E1594:F1594"/>
    <mergeCell ref="G1594:H1594"/>
    <mergeCell ref="G1595:I1595"/>
    <mergeCell ref="E1596:F1596"/>
    <mergeCell ref="G1596:I1596"/>
    <mergeCell ref="E1589:F1589"/>
    <mergeCell ref="G1589:H1589"/>
    <mergeCell ref="G1590:I1590"/>
    <mergeCell ref="E1591:F1591"/>
    <mergeCell ref="G1591:I1591"/>
    <mergeCell ref="E1584:F1584"/>
    <mergeCell ref="G1584:H1584"/>
    <mergeCell ref="G1585:I1585"/>
    <mergeCell ref="E1586:F1586"/>
    <mergeCell ref="G1586:I1586"/>
    <mergeCell ref="E1579:F1579"/>
    <mergeCell ref="G1579:H1579"/>
    <mergeCell ref="G1580:I1580"/>
    <mergeCell ref="E1581:F1581"/>
    <mergeCell ref="G1581:I1581"/>
    <mergeCell ref="E1574:F1574"/>
    <mergeCell ref="G1574:H1574"/>
    <mergeCell ref="G1575:I1575"/>
    <mergeCell ref="E1576:F1576"/>
    <mergeCell ref="G1576:I1576"/>
    <mergeCell ref="E1569:F1569"/>
    <mergeCell ref="G1569:H1569"/>
    <mergeCell ref="G1570:I1570"/>
    <mergeCell ref="E1571:F1571"/>
    <mergeCell ref="G1571:I1571"/>
    <mergeCell ref="E1564:F1564"/>
    <mergeCell ref="G1564:H1564"/>
    <mergeCell ref="G1565:I1565"/>
    <mergeCell ref="E1566:F1566"/>
    <mergeCell ref="G1566:I1566"/>
    <mergeCell ref="E1559:F1559"/>
    <mergeCell ref="G1559:H1559"/>
    <mergeCell ref="G1560:I1560"/>
    <mergeCell ref="E1561:F1561"/>
    <mergeCell ref="G1561:I1561"/>
    <mergeCell ref="E1554:F1554"/>
    <mergeCell ref="G1554:H1554"/>
    <mergeCell ref="G1555:I1555"/>
    <mergeCell ref="E1556:F1556"/>
    <mergeCell ref="G1556:I1556"/>
    <mergeCell ref="E1549:F1549"/>
    <mergeCell ref="G1549:H1549"/>
    <mergeCell ref="G1550:I1550"/>
    <mergeCell ref="E1551:F1551"/>
    <mergeCell ref="G1551:I1551"/>
    <mergeCell ref="E1544:F1544"/>
    <mergeCell ref="G1544:H1544"/>
    <mergeCell ref="G1545:I1545"/>
    <mergeCell ref="E1546:F1546"/>
    <mergeCell ref="G1546:I1546"/>
    <mergeCell ref="E1539:F1539"/>
    <mergeCell ref="G1539:H1539"/>
    <mergeCell ref="G1540:I1540"/>
    <mergeCell ref="E1541:F1541"/>
    <mergeCell ref="G1541:I1541"/>
    <mergeCell ref="E1534:F1534"/>
    <mergeCell ref="G1534:H1534"/>
    <mergeCell ref="G1535:I1535"/>
    <mergeCell ref="E1536:F1536"/>
    <mergeCell ref="G1536:I1536"/>
    <mergeCell ref="E1529:F1529"/>
    <mergeCell ref="G1529:H1529"/>
    <mergeCell ref="G1530:I1530"/>
    <mergeCell ref="E1531:F1531"/>
    <mergeCell ref="G1531:I1531"/>
    <mergeCell ref="E1524:F1524"/>
    <mergeCell ref="G1524:H1524"/>
    <mergeCell ref="G1525:I1525"/>
    <mergeCell ref="E1526:F1526"/>
    <mergeCell ref="G1526:I1526"/>
    <mergeCell ref="E1519:F1519"/>
    <mergeCell ref="G1519:H1519"/>
    <mergeCell ref="G1520:I1520"/>
    <mergeCell ref="E1521:F1521"/>
    <mergeCell ref="G1521:I1521"/>
    <mergeCell ref="E1514:F1514"/>
    <mergeCell ref="G1514:H1514"/>
    <mergeCell ref="G1515:I1515"/>
    <mergeCell ref="E1516:F1516"/>
    <mergeCell ref="G1516:I1516"/>
    <mergeCell ref="E1509:F1509"/>
    <mergeCell ref="G1509:H1509"/>
    <mergeCell ref="G1510:I1510"/>
    <mergeCell ref="E1511:F1511"/>
    <mergeCell ref="G1511:I1511"/>
    <mergeCell ref="E1504:F1504"/>
    <mergeCell ref="G1504:H1504"/>
    <mergeCell ref="G1505:I1505"/>
    <mergeCell ref="E1506:F1506"/>
    <mergeCell ref="G1506:I1506"/>
    <mergeCell ref="E1499:F1499"/>
    <mergeCell ref="G1499:H1499"/>
    <mergeCell ref="G1500:I1500"/>
    <mergeCell ref="E1501:F1501"/>
    <mergeCell ref="G1501:I1501"/>
    <mergeCell ref="E1494:F1494"/>
    <mergeCell ref="G1494:H1494"/>
    <mergeCell ref="G1495:I1495"/>
    <mergeCell ref="E1496:F1496"/>
    <mergeCell ref="G1496:I1496"/>
    <mergeCell ref="E1489:F1489"/>
    <mergeCell ref="G1489:H1489"/>
    <mergeCell ref="G1490:I1490"/>
    <mergeCell ref="E1491:F1491"/>
    <mergeCell ref="G1491:I1491"/>
    <mergeCell ref="E1484:F1484"/>
    <mergeCell ref="G1484:H1484"/>
    <mergeCell ref="G1485:I1485"/>
    <mergeCell ref="E1486:F1486"/>
    <mergeCell ref="G1486:I1486"/>
    <mergeCell ref="E1479:F1479"/>
    <mergeCell ref="G1479:H1479"/>
    <mergeCell ref="G1480:I1480"/>
    <mergeCell ref="E1481:F1481"/>
    <mergeCell ref="G1481:I1481"/>
    <mergeCell ref="E1474:F1474"/>
    <mergeCell ref="G1474:H1474"/>
    <mergeCell ref="G1475:I1475"/>
    <mergeCell ref="E1476:F1476"/>
    <mergeCell ref="G1476:I1476"/>
    <mergeCell ref="E1469:F1469"/>
    <mergeCell ref="G1469:H1469"/>
    <mergeCell ref="G1470:I1470"/>
    <mergeCell ref="E1471:F1471"/>
    <mergeCell ref="G1471:I1471"/>
    <mergeCell ref="E1464:F1464"/>
    <mergeCell ref="G1464:H1464"/>
    <mergeCell ref="G1465:I1465"/>
    <mergeCell ref="E1466:F1466"/>
    <mergeCell ref="G1466:I1466"/>
    <mergeCell ref="E1459:F1459"/>
    <mergeCell ref="G1459:H1459"/>
    <mergeCell ref="G1460:I1460"/>
    <mergeCell ref="E1461:F1461"/>
    <mergeCell ref="G1461:I1461"/>
    <mergeCell ref="E1454:F1454"/>
    <mergeCell ref="G1454:H1454"/>
    <mergeCell ref="G1455:I1455"/>
    <mergeCell ref="E1456:F1456"/>
    <mergeCell ref="G1456:I1456"/>
    <mergeCell ref="E1449:F1449"/>
    <mergeCell ref="G1449:H1449"/>
    <mergeCell ref="G1450:I1450"/>
    <mergeCell ref="E1451:F1451"/>
    <mergeCell ref="G1451:I1451"/>
    <mergeCell ref="E1444:F1444"/>
    <mergeCell ref="G1444:H1444"/>
    <mergeCell ref="G1445:I1445"/>
    <mergeCell ref="E1446:F1446"/>
    <mergeCell ref="G1446:I1446"/>
    <mergeCell ref="E1439:F1439"/>
    <mergeCell ref="G1439:H1439"/>
    <mergeCell ref="G1440:I1440"/>
    <mergeCell ref="E1441:F1441"/>
    <mergeCell ref="G1441:I1441"/>
    <mergeCell ref="E1434:F1434"/>
    <mergeCell ref="G1434:H1434"/>
    <mergeCell ref="G1435:I1435"/>
    <mergeCell ref="E1436:F1436"/>
    <mergeCell ref="G1436:I1436"/>
    <mergeCell ref="E1429:F1429"/>
    <mergeCell ref="G1429:H1429"/>
    <mergeCell ref="G1430:I1430"/>
    <mergeCell ref="E1431:F1431"/>
    <mergeCell ref="G1431:I1431"/>
    <mergeCell ref="E1424:F1424"/>
    <mergeCell ref="G1424:H1424"/>
    <mergeCell ref="G1425:I1425"/>
    <mergeCell ref="E1426:F1426"/>
    <mergeCell ref="G1426:I1426"/>
    <mergeCell ref="E1419:F1419"/>
    <mergeCell ref="G1419:H1419"/>
    <mergeCell ref="G1420:I1420"/>
    <mergeCell ref="E1421:F1421"/>
    <mergeCell ref="G1421:I1421"/>
    <mergeCell ref="E1414:F1414"/>
    <mergeCell ref="G1414:H1414"/>
    <mergeCell ref="G1415:I1415"/>
    <mergeCell ref="E1416:F1416"/>
    <mergeCell ref="G1416:I1416"/>
    <mergeCell ref="E1409:F1409"/>
    <mergeCell ref="G1409:H1409"/>
    <mergeCell ref="G1410:I1410"/>
    <mergeCell ref="E1411:F1411"/>
    <mergeCell ref="G1411:I1411"/>
    <mergeCell ref="E1404:F1404"/>
    <mergeCell ref="G1404:H1404"/>
    <mergeCell ref="G1405:I1405"/>
    <mergeCell ref="E1406:F1406"/>
    <mergeCell ref="G1406:I1406"/>
    <mergeCell ref="E1399:F1399"/>
    <mergeCell ref="G1399:H1399"/>
    <mergeCell ref="G1400:I1400"/>
    <mergeCell ref="E1401:F1401"/>
    <mergeCell ref="G1401:I1401"/>
    <mergeCell ref="E1394:F1394"/>
    <mergeCell ref="G1394:H1394"/>
    <mergeCell ref="G1395:I1395"/>
    <mergeCell ref="E1396:F1396"/>
    <mergeCell ref="G1396:I1396"/>
    <mergeCell ref="E1389:F1389"/>
    <mergeCell ref="G1389:H1389"/>
    <mergeCell ref="G1390:I1390"/>
    <mergeCell ref="E1391:F1391"/>
    <mergeCell ref="G1391:I1391"/>
    <mergeCell ref="E1384:F1384"/>
    <mergeCell ref="G1384:H1384"/>
    <mergeCell ref="G1385:I1385"/>
    <mergeCell ref="E1386:F1386"/>
    <mergeCell ref="G1386:I1386"/>
    <mergeCell ref="E1379:F1379"/>
    <mergeCell ref="G1379:H1379"/>
    <mergeCell ref="G1380:I1380"/>
    <mergeCell ref="E1381:F1381"/>
    <mergeCell ref="G1381:I1381"/>
    <mergeCell ref="E1374:F1374"/>
    <mergeCell ref="G1374:H1374"/>
    <mergeCell ref="G1375:I1375"/>
    <mergeCell ref="E1376:F1376"/>
    <mergeCell ref="G1376:I1376"/>
    <mergeCell ref="E1369:F1369"/>
    <mergeCell ref="G1369:H1369"/>
    <mergeCell ref="G1370:I1370"/>
    <mergeCell ref="E1371:F1371"/>
    <mergeCell ref="G1371:I1371"/>
    <mergeCell ref="E1364:F1364"/>
    <mergeCell ref="G1364:H1364"/>
    <mergeCell ref="G1365:I1365"/>
    <mergeCell ref="E1366:F1366"/>
    <mergeCell ref="G1366:I1366"/>
    <mergeCell ref="E1359:F1359"/>
    <mergeCell ref="G1359:H1359"/>
    <mergeCell ref="G1360:I1360"/>
    <mergeCell ref="E1361:F1361"/>
    <mergeCell ref="G1361:I1361"/>
    <mergeCell ref="E1354:F1354"/>
    <mergeCell ref="G1354:H1354"/>
    <mergeCell ref="G1355:I1355"/>
    <mergeCell ref="E1356:F1356"/>
    <mergeCell ref="G1356:I1356"/>
    <mergeCell ref="E1349:F1349"/>
    <mergeCell ref="G1349:H1349"/>
    <mergeCell ref="G1350:I1350"/>
    <mergeCell ref="E1351:F1351"/>
    <mergeCell ref="G1351:I1351"/>
    <mergeCell ref="E1344:F1344"/>
    <mergeCell ref="G1344:H1344"/>
    <mergeCell ref="G1345:I1345"/>
    <mergeCell ref="E1346:F1346"/>
    <mergeCell ref="G1346:I1346"/>
    <mergeCell ref="E1339:F1339"/>
    <mergeCell ref="G1339:H1339"/>
    <mergeCell ref="G1340:I1340"/>
    <mergeCell ref="E1341:F1341"/>
    <mergeCell ref="G1341:I1341"/>
    <mergeCell ref="E1334:F1334"/>
    <mergeCell ref="G1334:H1334"/>
    <mergeCell ref="G1335:I1335"/>
    <mergeCell ref="E1336:F1336"/>
    <mergeCell ref="G1336:I1336"/>
    <mergeCell ref="E1329:F1329"/>
    <mergeCell ref="G1329:H1329"/>
    <mergeCell ref="G1330:I1330"/>
    <mergeCell ref="E1331:F1331"/>
    <mergeCell ref="G1331:I1331"/>
    <mergeCell ref="E1324:F1324"/>
    <mergeCell ref="G1324:H1324"/>
    <mergeCell ref="G1325:I1325"/>
    <mergeCell ref="E1326:F1326"/>
    <mergeCell ref="G1326:I1326"/>
    <mergeCell ref="E1319:F1319"/>
    <mergeCell ref="G1319:H1319"/>
    <mergeCell ref="G1320:I1320"/>
    <mergeCell ref="E1321:F1321"/>
    <mergeCell ref="G1321:I1321"/>
    <mergeCell ref="E1314:F1314"/>
    <mergeCell ref="G1314:H1314"/>
    <mergeCell ref="G1315:I1315"/>
    <mergeCell ref="E1316:F1316"/>
    <mergeCell ref="G1316:I1316"/>
    <mergeCell ref="E1309:F1309"/>
    <mergeCell ref="G1309:H1309"/>
    <mergeCell ref="G1310:I1310"/>
    <mergeCell ref="E1311:F1311"/>
    <mergeCell ref="G1311:I1311"/>
    <mergeCell ref="E1304:F1304"/>
    <mergeCell ref="G1304:H1304"/>
    <mergeCell ref="G1305:I1305"/>
    <mergeCell ref="E1306:F1306"/>
    <mergeCell ref="G1306:I1306"/>
    <mergeCell ref="E1299:F1299"/>
    <mergeCell ref="G1299:H1299"/>
    <mergeCell ref="G1300:I1300"/>
    <mergeCell ref="E1301:F1301"/>
    <mergeCell ref="G1301:I1301"/>
    <mergeCell ref="E1294:F1294"/>
    <mergeCell ref="G1294:H1294"/>
    <mergeCell ref="G1295:I1295"/>
    <mergeCell ref="E1296:F1296"/>
    <mergeCell ref="G1296:I1296"/>
    <mergeCell ref="E1288:F1288"/>
    <mergeCell ref="G1288:H1288"/>
    <mergeCell ref="G1289:I1289"/>
    <mergeCell ref="E1290:F1290"/>
    <mergeCell ref="G1290:I1290"/>
    <mergeCell ref="E1283:F1283"/>
    <mergeCell ref="G1283:H1283"/>
    <mergeCell ref="G1284:I1284"/>
    <mergeCell ref="E1285:F1285"/>
    <mergeCell ref="G1285:I1285"/>
    <mergeCell ref="E1278:F1278"/>
    <mergeCell ref="G1278:H1278"/>
    <mergeCell ref="G1279:I1279"/>
    <mergeCell ref="E1280:F1280"/>
    <mergeCell ref="G1280:I1280"/>
    <mergeCell ref="E1273:F1273"/>
    <mergeCell ref="G1273:H1273"/>
    <mergeCell ref="G1274:I1274"/>
    <mergeCell ref="E1275:F1275"/>
    <mergeCell ref="G1275:I1275"/>
    <mergeCell ref="E1268:F1268"/>
    <mergeCell ref="G1268:H1268"/>
    <mergeCell ref="G1269:I1269"/>
    <mergeCell ref="E1270:F1270"/>
    <mergeCell ref="G1270:I1270"/>
    <mergeCell ref="E1263:F1263"/>
    <mergeCell ref="G1263:H1263"/>
    <mergeCell ref="G1264:I1264"/>
    <mergeCell ref="E1265:F1265"/>
    <mergeCell ref="G1265:I1265"/>
    <mergeCell ref="E1258:F1258"/>
    <mergeCell ref="G1258:H1258"/>
    <mergeCell ref="G1259:I1259"/>
    <mergeCell ref="E1260:F1260"/>
    <mergeCell ref="G1260:I1260"/>
    <mergeCell ref="E1253:F1253"/>
    <mergeCell ref="G1253:H1253"/>
    <mergeCell ref="G1254:I1254"/>
    <mergeCell ref="E1255:F1255"/>
    <mergeCell ref="G1255:I1255"/>
    <mergeCell ref="E1248:F1248"/>
    <mergeCell ref="G1248:H1248"/>
    <mergeCell ref="G1249:I1249"/>
    <mergeCell ref="E1250:F1250"/>
    <mergeCell ref="G1250:I1250"/>
    <mergeCell ref="E1243:F1243"/>
    <mergeCell ref="G1243:H1243"/>
    <mergeCell ref="G1244:I1244"/>
    <mergeCell ref="E1245:F1245"/>
    <mergeCell ref="G1245:I1245"/>
    <mergeCell ref="E1238:F1238"/>
    <mergeCell ref="G1238:H1238"/>
    <mergeCell ref="G1239:I1239"/>
    <mergeCell ref="E1240:F1240"/>
    <mergeCell ref="G1240:I1240"/>
    <mergeCell ref="E1233:F1233"/>
    <mergeCell ref="G1233:H1233"/>
    <mergeCell ref="G1234:I1234"/>
    <mergeCell ref="E1235:F1235"/>
    <mergeCell ref="G1235:I1235"/>
    <mergeCell ref="E1228:F1228"/>
    <mergeCell ref="G1228:H1228"/>
    <mergeCell ref="G1229:I1229"/>
    <mergeCell ref="E1230:F1230"/>
    <mergeCell ref="G1230:I1230"/>
    <mergeCell ref="E1223:F1223"/>
    <mergeCell ref="G1223:H1223"/>
    <mergeCell ref="G1224:I1224"/>
    <mergeCell ref="E1225:F1225"/>
    <mergeCell ref="G1225:I1225"/>
    <mergeCell ref="E1218:F1218"/>
    <mergeCell ref="G1218:H1218"/>
    <mergeCell ref="G1219:I1219"/>
    <mergeCell ref="E1220:F1220"/>
    <mergeCell ref="G1220:I1220"/>
    <mergeCell ref="E1213:F1213"/>
    <mergeCell ref="G1213:H1213"/>
    <mergeCell ref="G1214:I1214"/>
    <mergeCell ref="E1215:F1215"/>
    <mergeCell ref="G1215:I1215"/>
    <mergeCell ref="E1208:F1208"/>
    <mergeCell ref="G1208:H1208"/>
    <mergeCell ref="G1209:I1209"/>
    <mergeCell ref="E1210:F1210"/>
    <mergeCell ref="G1210:I1210"/>
    <mergeCell ref="E1203:F1203"/>
    <mergeCell ref="G1203:H1203"/>
    <mergeCell ref="G1204:I1204"/>
    <mergeCell ref="E1205:F1205"/>
    <mergeCell ref="G1205:I1205"/>
    <mergeCell ref="E1198:F1198"/>
    <mergeCell ref="G1198:H1198"/>
    <mergeCell ref="G1199:I1199"/>
    <mergeCell ref="E1200:F1200"/>
    <mergeCell ref="G1200:I1200"/>
    <mergeCell ref="E1193:F1193"/>
    <mergeCell ref="G1193:H1193"/>
    <mergeCell ref="G1194:I1194"/>
    <mergeCell ref="E1195:F1195"/>
    <mergeCell ref="G1195:I1195"/>
    <mergeCell ref="E1188:F1188"/>
    <mergeCell ref="G1188:H1188"/>
    <mergeCell ref="G1189:I1189"/>
    <mergeCell ref="E1190:F1190"/>
    <mergeCell ref="G1190:I1190"/>
    <mergeCell ref="E1183:F1183"/>
    <mergeCell ref="G1183:H1183"/>
    <mergeCell ref="G1184:I1184"/>
    <mergeCell ref="E1185:F1185"/>
    <mergeCell ref="G1185:I1185"/>
    <mergeCell ref="E1178:F1178"/>
    <mergeCell ref="G1178:H1178"/>
    <mergeCell ref="G1179:I1179"/>
    <mergeCell ref="E1180:F1180"/>
    <mergeCell ref="G1180:I1180"/>
    <mergeCell ref="E1173:F1173"/>
    <mergeCell ref="G1173:H1173"/>
    <mergeCell ref="G1174:I1174"/>
    <mergeCell ref="E1175:F1175"/>
    <mergeCell ref="G1175:I1175"/>
    <mergeCell ref="E1168:F1168"/>
    <mergeCell ref="G1168:H1168"/>
    <mergeCell ref="G1169:I1169"/>
    <mergeCell ref="E1170:F1170"/>
    <mergeCell ref="G1170:I1170"/>
    <mergeCell ref="E1163:F1163"/>
    <mergeCell ref="G1163:H1163"/>
    <mergeCell ref="G1164:I1164"/>
    <mergeCell ref="E1165:F1165"/>
    <mergeCell ref="G1165:I1165"/>
    <mergeCell ref="E1158:F1158"/>
    <mergeCell ref="G1158:H1158"/>
    <mergeCell ref="G1159:I1159"/>
    <mergeCell ref="E1160:F1160"/>
    <mergeCell ref="G1160:I1160"/>
    <mergeCell ref="E1153:F1153"/>
    <mergeCell ref="G1153:H1153"/>
    <mergeCell ref="G1154:I1154"/>
    <mergeCell ref="E1155:F1155"/>
    <mergeCell ref="G1155:I1155"/>
    <mergeCell ref="E1148:F1148"/>
    <mergeCell ref="G1148:H1148"/>
    <mergeCell ref="G1149:I1149"/>
    <mergeCell ref="E1150:F1150"/>
    <mergeCell ref="G1150:I1150"/>
    <mergeCell ref="E1143:F1143"/>
    <mergeCell ref="G1143:H1143"/>
    <mergeCell ref="G1144:I1144"/>
    <mergeCell ref="E1145:F1145"/>
    <mergeCell ref="G1145:I1145"/>
    <mergeCell ref="E1138:F1138"/>
    <mergeCell ref="G1138:H1138"/>
    <mergeCell ref="G1139:I1139"/>
    <mergeCell ref="E1140:F1140"/>
    <mergeCell ref="G1140:I1140"/>
    <mergeCell ref="E1133:F1133"/>
    <mergeCell ref="G1133:H1133"/>
    <mergeCell ref="G1134:I1134"/>
    <mergeCell ref="E1135:F1135"/>
    <mergeCell ref="G1135:I1135"/>
    <mergeCell ref="E1128:F1128"/>
    <mergeCell ref="G1128:H1128"/>
    <mergeCell ref="G1129:I1129"/>
    <mergeCell ref="E1130:F1130"/>
    <mergeCell ref="G1130:I1130"/>
    <mergeCell ref="E1123:F1123"/>
    <mergeCell ref="G1123:H1123"/>
    <mergeCell ref="G1124:I1124"/>
    <mergeCell ref="E1125:F1125"/>
    <mergeCell ref="G1125:I1125"/>
    <mergeCell ref="E1118:F1118"/>
    <mergeCell ref="G1118:H1118"/>
    <mergeCell ref="G1119:I1119"/>
    <mergeCell ref="E1120:F1120"/>
    <mergeCell ref="G1120:I1120"/>
    <mergeCell ref="E1113:F1113"/>
    <mergeCell ref="G1113:H1113"/>
    <mergeCell ref="G1114:I1114"/>
    <mergeCell ref="E1115:F1115"/>
    <mergeCell ref="G1115:I1115"/>
    <mergeCell ref="E1108:F1108"/>
    <mergeCell ref="G1108:H1108"/>
    <mergeCell ref="G1109:I1109"/>
    <mergeCell ref="E1110:F1110"/>
    <mergeCell ref="G1110:I1110"/>
    <mergeCell ref="E1103:F1103"/>
    <mergeCell ref="G1103:H1103"/>
    <mergeCell ref="G1104:I1104"/>
    <mergeCell ref="E1105:F1105"/>
    <mergeCell ref="G1105:I1105"/>
    <mergeCell ref="E1098:F1098"/>
    <mergeCell ref="G1098:H1098"/>
    <mergeCell ref="G1099:I1099"/>
    <mergeCell ref="E1100:F1100"/>
    <mergeCell ref="G1100:I1100"/>
    <mergeCell ref="E1093:F1093"/>
    <mergeCell ref="G1093:H1093"/>
    <mergeCell ref="G1094:I1094"/>
    <mergeCell ref="E1095:F1095"/>
    <mergeCell ref="G1095:I1095"/>
    <mergeCell ref="E1088:F1088"/>
    <mergeCell ref="G1088:H1088"/>
    <mergeCell ref="G1089:I1089"/>
    <mergeCell ref="E1090:F1090"/>
    <mergeCell ref="G1090:I1090"/>
    <mergeCell ref="E1083:F1083"/>
    <mergeCell ref="G1083:H1083"/>
    <mergeCell ref="G1084:I1084"/>
    <mergeCell ref="E1085:F1085"/>
    <mergeCell ref="G1085:I1085"/>
    <mergeCell ref="E1078:F1078"/>
    <mergeCell ref="G1078:H1078"/>
    <mergeCell ref="G1079:I1079"/>
    <mergeCell ref="E1080:F1080"/>
    <mergeCell ref="G1080:I1080"/>
    <mergeCell ref="E1073:F1073"/>
    <mergeCell ref="G1073:H1073"/>
    <mergeCell ref="G1074:I1074"/>
    <mergeCell ref="E1075:F1075"/>
    <mergeCell ref="G1075:I1075"/>
    <mergeCell ref="E1068:F1068"/>
    <mergeCell ref="G1068:H1068"/>
    <mergeCell ref="G1069:I1069"/>
    <mergeCell ref="E1070:F1070"/>
    <mergeCell ref="G1070:I1070"/>
    <mergeCell ref="E1063:F1063"/>
    <mergeCell ref="G1063:H1063"/>
    <mergeCell ref="G1064:I1064"/>
    <mergeCell ref="E1065:F1065"/>
    <mergeCell ref="G1065:I1065"/>
    <mergeCell ref="E1058:F1058"/>
    <mergeCell ref="G1058:H1058"/>
    <mergeCell ref="G1059:I1059"/>
    <mergeCell ref="E1060:F1060"/>
    <mergeCell ref="G1060:I1060"/>
    <mergeCell ref="E1053:F1053"/>
    <mergeCell ref="G1053:H1053"/>
    <mergeCell ref="G1054:I1054"/>
    <mergeCell ref="E1055:F1055"/>
    <mergeCell ref="G1055:I1055"/>
    <mergeCell ref="E1048:F1048"/>
    <mergeCell ref="G1048:H1048"/>
    <mergeCell ref="G1049:I1049"/>
    <mergeCell ref="E1050:F1050"/>
    <mergeCell ref="G1050:I1050"/>
    <mergeCell ref="E1043:F1043"/>
    <mergeCell ref="G1043:H1043"/>
    <mergeCell ref="G1044:I1044"/>
    <mergeCell ref="E1045:F1045"/>
    <mergeCell ref="G1045:I1045"/>
    <mergeCell ref="E1038:F1038"/>
    <mergeCell ref="G1038:H1038"/>
    <mergeCell ref="G1039:I1039"/>
    <mergeCell ref="E1040:F1040"/>
    <mergeCell ref="G1040:I1040"/>
    <mergeCell ref="E1033:F1033"/>
    <mergeCell ref="G1033:H1033"/>
    <mergeCell ref="G1034:I1034"/>
    <mergeCell ref="E1035:F1035"/>
    <mergeCell ref="G1035:I1035"/>
    <mergeCell ref="E1028:F1028"/>
    <mergeCell ref="G1028:H1028"/>
    <mergeCell ref="G1029:I1029"/>
    <mergeCell ref="E1030:F1030"/>
    <mergeCell ref="G1030:I1030"/>
    <mergeCell ref="E1023:F1023"/>
    <mergeCell ref="G1023:H1023"/>
    <mergeCell ref="G1024:I1024"/>
    <mergeCell ref="E1025:F1025"/>
    <mergeCell ref="G1025:I1025"/>
    <mergeCell ref="E1018:F1018"/>
    <mergeCell ref="G1018:H1018"/>
    <mergeCell ref="G1019:I1019"/>
    <mergeCell ref="E1020:F1020"/>
    <mergeCell ref="G1020:I1020"/>
    <mergeCell ref="E1013:F1013"/>
    <mergeCell ref="G1013:H1013"/>
    <mergeCell ref="G1014:I1014"/>
    <mergeCell ref="E1015:F1015"/>
    <mergeCell ref="G1015:I1015"/>
    <mergeCell ref="E1008:F1008"/>
    <mergeCell ref="G1008:H1008"/>
    <mergeCell ref="G1009:I1009"/>
    <mergeCell ref="E1010:F1010"/>
    <mergeCell ref="G1010:I1010"/>
    <mergeCell ref="E1003:F1003"/>
    <mergeCell ref="G1003:H1003"/>
    <mergeCell ref="G1004:I1004"/>
    <mergeCell ref="E1005:F1005"/>
    <mergeCell ref="G1005:I1005"/>
    <mergeCell ref="E998:F998"/>
    <mergeCell ref="G998:H998"/>
    <mergeCell ref="G999:I999"/>
    <mergeCell ref="E1000:F1000"/>
    <mergeCell ref="G1000:I1000"/>
    <mergeCell ref="E993:F993"/>
    <mergeCell ref="G993:H993"/>
    <mergeCell ref="G994:I994"/>
    <mergeCell ref="E995:F995"/>
    <mergeCell ref="G995:I995"/>
    <mergeCell ref="E988:F988"/>
    <mergeCell ref="G988:H988"/>
    <mergeCell ref="G989:I989"/>
    <mergeCell ref="E990:F990"/>
    <mergeCell ref="G990:I990"/>
    <mergeCell ref="E983:F983"/>
    <mergeCell ref="G983:H983"/>
    <mergeCell ref="G984:I984"/>
    <mergeCell ref="E985:F985"/>
    <mergeCell ref="G985:I985"/>
    <mergeCell ref="E978:F978"/>
    <mergeCell ref="G978:H978"/>
    <mergeCell ref="G979:I979"/>
    <mergeCell ref="E980:F980"/>
    <mergeCell ref="G980:I980"/>
    <mergeCell ref="E973:F973"/>
    <mergeCell ref="G973:H973"/>
    <mergeCell ref="G974:I974"/>
    <mergeCell ref="E975:F975"/>
    <mergeCell ref="G975:I975"/>
    <mergeCell ref="E968:F968"/>
    <mergeCell ref="G968:H968"/>
    <mergeCell ref="G969:I969"/>
    <mergeCell ref="E970:F970"/>
    <mergeCell ref="G970:I970"/>
    <mergeCell ref="E963:F963"/>
    <mergeCell ref="G963:H963"/>
    <mergeCell ref="G964:I964"/>
    <mergeCell ref="E965:F965"/>
    <mergeCell ref="G965:I965"/>
    <mergeCell ref="E958:F958"/>
    <mergeCell ref="G958:H958"/>
    <mergeCell ref="G959:I959"/>
    <mergeCell ref="E960:F960"/>
    <mergeCell ref="G960:I960"/>
    <mergeCell ref="E953:F953"/>
    <mergeCell ref="G953:H953"/>
    <mergeCell ref="G954:I954"/>
    <mergeCell ref="E955:F955"/>
    <mergeCell ref="G955:I955"/>
    <mergeCell ref="E948:F948"/>
    <mergeCell ref="G948:H948"/>
    <mergeCell ref="G949:I949"/>
    <mergeCell ref="E950:F950"/>
    <mergeCell ref="G950:I950"/>
    <mergeCell ref="E943:F943"/>
    <mergeCell ref="G943:H943"/>
    <mergeCell ref="G944:I944"/>
    <mergeCell ref="E945:F945"/>
    <mergeCell ref="G945:I945"/>
    <mergeCell ref="E938:F938"/>
    <mergeCell ref="G938:H938"/>
    <mergeCell ref="G939:I939"/>
    <mergeCell ref="E940:F940"/>
    <mergeCell ref="G940:I940"/>
    <mergeCell ref="E933:F933"/>
    <mergeCell ref="G933:H933"/>
    <mergeCell ref="G934:I934"/>
    <mergeCell ref="E935:F935"/>
    <mergeCell ref="G935:I935"/>
    <mergeCell ref="E928:F928"/>
    <mergeCell ref="G928:H928"/>
    <mergeCell ref="G929:I929"/>
    <mergeCell ref="E930:F930"/>
    <mergeCell ref="G930:I930"/>
    <mergeCell ref="E923:F923"/>
    <mergeCell ref="G923:H923"/>
    <mergeCell ref="G924:I924"/>
    <mergeCell ref="E925:F925"/>
    <mergeCell ref="G925:I925"/>
    <mergeCell ref="E918:F918"/>
    <mergeCell ref="G918:H918"/>
    <mergeCell ref="G919:I919"/>
    <mergeCell ref="E920:F920"/>
    <mergeCell ref="G920:I920"/>
    <mergeCell ref="E913:F913"/>
    <mergeCell ref="G913:H913"/>
    <mergeCell ref="G914:I914"/>
    <mergeCell ref="E915:F915"/>
    <mergeCell ref="G915:I915"/>
    <mergeCell ref="E908:F908"/>
    <mergeCell ref="G908:H908"/>
    <mergeCell ref="G909:I909"/>
    <mergeCell ref="E910:F910"/>
    <mergeCell ref="G910:I910"/>
    <mergeCell ref="E903:F903"/>
    <mergeCell ref="G903:H903"/>
    <mergeCell ref="G904:I904"/>
    <mergeCell ref="E905:F905"/>
    <mergeCell ref="G905:I905"/>
    <mergeCell ref="E898:F898"/>
    <mergeCell ref="G898:H898"/>
    <mergeCell ref="G899:I899"/>
    <mergeCell ref="E900:F900"/>
    <mergeCell ref="G900:I900"/>
    <mergeCell ref="E893:F893"/>
    <mergeCell ref="G893:H893"/>
    <mergeCell ref="G894:I894"/>
    <mergeCell ref="E895:F895"/>
    <mergeCell ref="G895:I895"/>
    <mergeCell ref="E888:F888"/>
    <mergeCell ref="G888:H888"/>
    <mergeCell ref="G889:I889"/>
    <mergeCell ref="E890:F890"/>
    <mergeCell ref="G890:I890"/>
    <mergeCell ref="E883:F883"/>
    <mergeCell ref="G883:H883"/>
    <mergeCell ref="G884:I884"/>
    <mergeCell ref="E885:F885"/>
    <mergeCell ref="G885:I885"/>
    <mergeCell ref="E878:F878"/>
    <mergeCell ref="G878:H878"/>
    <mergeCell ref="G879:I879"/>
    <mergeCell ref="E880:F880"/>
    <mergeCell ref="G880:I880"/>
    <mergeCell ref="E873:F873"/>
    <mergeCell ref="G873:H873"/>
    <mergeCell ref="G874:I874"/>
    <mergeCell ref="E875:F875"/>
    <mergeCell ref="G875:I875"/>
    <mergeCell ref="E868:F868"/>
    <mergeCell ref="G868:H868"/>
    <mergeCell ref="G869:I869"/>
    <mergeCell ref="E870:F870"/>
    <mergeCell ref="G870:I870"/>
    <mergeCell ref="E863:F863"/>
    <mergeCell ref="G863:H863"/>
    <mergeCell ref="G864:I864"/>
    <mergeCell ref="E865:F865"/>
    <mergeCell ref="G865:I865"/>
    <mergeCell ref="E858:F858"/>
    <mergeCell ref="G858:H858"/>
    <mergeCell ref="G859:I859"/>
    <mergeCell ref="E860:F860"/>
    <mergeCell ref="G860:I860"/>
    <mergeCell ref="E853:F853"/>
    <mergeCell ref="G853:H853"/>
    <mergeCell ref="G854:I854"/>
    <mergeCell ref="E855:F855"/>
    <mergeCell ref="G855:I855"/>
    <mergeCell ref="E848:F848"/>
    <mergeCell ref="G848:H848"/>
    <mergeCell ref="G849:I849"/>
    <mergeCell ref="E850:F850"/>
    <mergeCell ref="G850:I850"/>
    <mergeCell ref="E843:F843"/>
    <mergeCell ref="G843:H843"/>
    <mergeCell ref="G844:I844"/>
    <mergeCell ref="E845:F845"/>
    <mergeCell ref="G845:I845"/>
    <mergeCell ref="E838:F838"/>
    <mergeCell ref="G838:H838"/>
    <mergeCell ref="G839:I839"/>
    <mergeCell ref="E840:F840"/>
    <mergeCell ref="G840:I840"/>
    <mergeCell ref="E833:F833"/>
    <mergeCell ref="G833:H833"/>
    <mergeCell ref="G834:I834"/>
    <mergeCell ref="E835:F835"/>
    <mergeCell ref="G835:I835"/>
    <mergeCell ref="E828:F828"/>
    <mergeCell ref="G828:H828"/>
    <mergeCell ref="G829:I829"/>
    <mergeCell ref="E830:F830"/>
    <mergeCell ref="G830:I830"/>
    <mergeCell ref="E823:F823"/>
    <mergeCell ref="G823:H823"/>
    <mergeCell ref="G824:I824"/>
    <mergeCell ref="E825:F825"/>
    <mergeCell ref="G825:I825"/>
    <mergeCell ref="E818:F818"/>
    <mergeCell ref="G818:H818"/>
    <mergeCell ref="G819:I819"/>
    <mergeCell ref="E820:F820"/>
    <mergeCell ref="G820:I820"/>
    <mergeCell ref="E813:F813"/>
    <mergeCell ref="G813:H813"/>
    <mergeCell ref="G814:I814"/>
    <mergeCell ref="E815:F815"/>
    <mergeCell ref="G815:I815"/>
    <mergeCell ref="E808:F808"/>
    <mergeCell ref="G808:H808"/>
    <mergeCell ref="G809:I809"/>
    <mergeCell ref="E810:F810"/>
    <mergeCell ref="G810:I810"/>
    <mergeCell ref="E803:F803"/>
    <mergeCell ref="G803:H803"/>
    <mergeCell ref="G804:I804"/>
    <mergeCell ref="E805:F805"/>
    <mergeCell ref="G805:I805"/>
    <mergeCell ref="E798:F798"/>
    <mergeCell ref="G798:H798"/>
    <mergeCell ref="G799:I799"/>
    <mergeCell ref="E800:F800"/>
    <mergeCell ref="G800:I800"/>
    <mergeCell ref="E793:F793"/>
    <mergeCell ref="G793:H793"/>
    <mergeCell ref="G794:I794"/>
    <mergeCell ref="E795:F795"/>
    <mergeCell ref="G795:I795"/>
    <mergeCell ref="E788:F788"/>
    <mergeCell ref="G788:H788"/>
    <mergeCell ref="G789:I789"/>
    <mergeCell ref="E790:F790"/>
    <mergeCell ref="G790:I790"/>
    <mergeCell ref="E783:F783"/>
    <mergeCell ref="G783:H783"/>
    <mergeCell ref="G784:I784"/>
    <mergeCell ref="E785:F785"/>
    <mergeCell ref="G785:I785"/>
    <mergeCell ref="E778:F778"/>
    <mergeCell ref="G778:H778"/>
    <mergeCell ref="G779:I779"/>
    <mergeCell ref="E780:F780"/>
    <mergeCell ref="G780:I780"/>
    <mergeCell ref="E773:F773"/>
    <mergeCell ref="G773:H773"/>
    <mergeCell ref="G774:I774"/>
    <mergeCell ref="E775:F775"/>
    <mergeCell ref="G775:I775"/>
    <mergeCell ref="E768:F768"/>
    <mergeCell ref="G768:H768"/>
    <mergeCell ref="G769:I769"/>
    <mergeCell ref="E770:F770"/>
    <mergeCell ref="G770:I770"/>
    <mergeCell ref="E763:F763"/>
    <mergeCell ref="G763:H763"/>
    <mergeCell ref="G764:I764"/>
    <mergeCell ref="E765:F765"/>
    <mergeCell ref="G765:I765"/>
    <mergeCell ref="E758:F758"/>
    <mergeCell ref="G758:H758"/>
    <mergeCell ref="G759:I759"/>
    <mergeCell ref="E760:F760"/>
    <mergeCell ref="G760:I760"/>
    <mergeCell ref="E753:F753"/>
    <mergeCell ref="G753:H753"/>
    <mergeCell ref="G754:I754"/>
    <mergeCell ref="E755:F755"/>
    <mergeCell ref="G755:I755"/>
    <mergeCell ref="E748:F748"/>
    <mergeCell ref="G748:H748"/>
    <mergeCell ref="G749:I749"/>
    <mergeCell ref="E750:F750"/>
    <mergeCell ref="G750:I750"/>
    <mergeCell ref="E743:F743"/>
    <mergeCell ref="G743:H743"/>
    <mergeCell ref="G744:I744"/>
    <mergeCell ref="E745:F745"/>
    <mergeCell ref="G745:I745"/>
    <mergeCell ref="E738:F738"/>
    <mergeCell ref="G738:H738"/>
    <mergeCell ref="G739:I739"/>
    <mergeCell ref="E740:F740"/>
    <mergeCell ref="G740:I740"/>
    <mergeCell ref="E733:F733"/>
    <mergeCell ref="G733:H733"/>
    <mergeCell ref="G734:I734"/>
    <mergeCell ref="E735:F735"/>
    <mergeCell ref="G735:I735"/>
    <mergeCell ref="E728:F728"/>
    <mergeCell ref="G728:H728"/>
    <mergeCell ref="G729:I729"/>
    <mergeCell ref="E730:F730"/>
    <mergeCell ref="G730:I730"/>
    <mergeCell ref="E723:F723"/>
    <mergeCell ref="G723:H723"/>
    <mergeCell ref="G724:I724"/>
    <mergeCell ref="E725:F725"/>
    <mergeCell ref="G725:I725"/>
    <mergeCell ref="E718:F718"/>
    <mergeCell ref="G718:H718"/>
    <mergeCell ref="G719:I719"/>
    <mergeCell ref="E720:F720"/>
    <mergeCell ref="G720:I720"/>
    <mergeCell ref="E713:F713"/>
    <mergeCell ref="G713:H713"/>
    <mergeCell ref="G714:I714"/>
    <mergeCell ref="E715:F715"/>
    <mergeCell ref="G715:I715"/>
    <mergeCell ref="E708:F708"/>
    <mergeCell ref="G708:H708"/>
    <mergeCell ref="G709:I709"/>
    <mergeCell ref="E710:F710"/>
    <mergeCell ref="G710:I710"/>
    <mergeCell ref="E703:F703"/>
    <mergeCell ref="G703:H703"/>
    <mergeCell ref="G704:I704"/>
    <mergeCell ref="E705:F705"/>
    <mergeCell ref="G705:I705"/>
    <mergeCell ref="E698:F698"/>
    <mergeCell ref="G698:H698"/>
    <mergeCell ref="G699:I699"/>
    <mergeCell ref="E700:F700"/>
    <mergeCell ref="G700:I700"/>
    <mergeCell ref="E693:F693"/>
    <mergeCell ref="G693:H693"/>
    <mergeCell ref="G694:I694"/>
    <mergeCell ref="E695:F695"/>
    <mergeCell ref="G695:I695"/>
    <mergeCell ref="E688:F688"/>
    <mergeCell ref="G688:H688"/>
    <mergeCell ref="G689:I689"/>
    <mergeCell ref="E690:F690"/>
    <mergeCell ref="G690:I690"/>
    <mergeCell ref="E683:F683"/>
    <mergeCell ref="G683:H683"/>
    <mergeCell ref="G684:I684"/>
    <mergeCell ref="E685:F685"/>
    <mergeCell ref="G685:I685"/>
    <mergeCell ref="E678:F678"/>
    <mergeCell ref="G678:H678"/>
    <mergeCell ref="G679:I679"/>
    <mergeCell ref="E680:F680"/>
    <mergeCell ref="G680:I680"/>
    <mergeCell ref="E673:F673"/>
    <mergeCell ref="G673:H673"/>
    <mergeCell ref="G674:I674"/>
    <mergeCell ref="E675:F675"/>
    <mergeCell ref="G675:I675"/>
    <mergeCell ref="E668:F668"/>
    <mergeCell ref="G668:H668"/>
    <mergeCell ref="G669:I669"/>
    <mergeCell ref="E670:F670"/>
    <mergeCell ref="G670:I670"/>
    <mergeCell ref="E663:F663"/>
    <mergeCell ref="G663:H663"/>
    <mergeCell ref="G664:I664"/>
    <mergeCell ref="E665:F665"/>
    <mergeCell ref="G665:I665"/>
    <mergeCell ref="E658:F658"/>
    <mergeCell ref="G658:H658"/>
    <mergeCell ref="G659:I659"/>
    <mergeCell ref="E660:F660"/>
    <mergeCell ref="G660:I660"/>
    <mergeCell ref="E653:F653"/>
    <mergeCell ref="G653:H653"/>
    <mergeCell ref="G654:I654"/>
    <mergeCell ref="E655:F655"/>
    <mergeCell ref="G655:I655"/>
    <mergeCell ref="E648:F648"/>
    <mergeCell ref="G648:H648"/>
    <mergeCell ref="G649:I649"/>
    <mergeCell ref="E650:F650"/>
    <mergeCell ref="G650:I650"/>
    <mergeCell ref="E643:F643"/>
    <mergeCell ref="G643:H643"/>
    <mergeCell ref="G644:I644"/>
    <mergeCell ref="E645:F645"/>
    <mergeCell ref="G645:I645"/>
    <mergeCell ref="E638:F638"/>
    <mergeCell ref="G638:H638"/>
    <mergeCell ref="G639:I639"/>
    <mergeCell ref="E640:F640"/>
    <mergeCell ref="G640:I640"/>
    <mergeCell ref="E633:F633"/>
    <mergeCell ref="G633:H633"/>
    <mergeCell ref="G634:I634"/>
    <mergeCell ref="E635:F635"/>
    <mergeCell ref="G635:I635"/>
    <mergeCell ref="E628:F628"/>
    <mergeCell ref="G628:H628"/>
    <mergeCell ref="G629:I629"/>
    <mergeCell ref="E630:F630"/>
    <mergeCell ref="G630:I630"/>
    <mergeCell ref="E623:F623"/>
    <mergeCell ref="G623:H623"/>
    <mergeCell ref="G624:I624"/>
    <mergeCell ref="E625:F625"/>
    <mergeCell ref="G625:I625"/>
    <mergeCell ref="E618:F618"/>
    <mergeCell ref="G618:H618"/>
    <mergeCell ref="G619:I619"/>
    <mergeCell ref="E620:F620"/>
    <mergeCell ref="G620:I620"/>
    <mergeCell ref="E613:F613"/>
    <mergeCell ref="G613:H613"/>
    <mergeCell ref="G614:I614"/>
    <mergeCell ref="E615:F615"/>
    <mergeCell ref="G615:I615"/>
    <mergeCell ref="E608:F608"/>
    <mergeCell ref="G608:H608"/>
    <mergeCell ref="G609:I609"/>
    <mergeCell ref="E610:F610"/>
    <mergeCell ref="G610:I610"/>
    <mergeCell ref="E603:F603"/>
    <mergeCell ref="G603:H603"/>
    <mergeCell ref="G604:I604"/>
    <mergeCell ref="E605:F605"/>
    <mergeCell ref="G605:I605"/>
    <mergeCell ref="E598:F598"/>
    <mergeCell ref="G598:H598"/>
    <mergeCell ref="G599:I599"/>
    <mergeCell ref="E600:F600"/>
    <mergeCell ref="G600:I600"/>
    <mergeCell ref="E593:F593"/>
    <mergeCell ref="G593:H593"/>
    <mergeCell ref="G594:I594"/>
    <mergeCell ref="E595:F595"/>
    <mergeCell ref="G595:I595"/>
    <mergeCell ref="E588:F588"/>
    <mergeCell ref="G588:H588"/>
    <mergeCell ref="G589:I589"/>
    <mergeCell ref="E590:F590"/>
    <mergeCell ref="G590:I590"/>
    <mergeCell ref="E583:F583"/>
    <mergeCell ref="G583:H583"/>
    <mergeCell ref="G584:I584"/>
    <mergeCell ref="E585:F585"/>
    <mergeCell ref="G585:I585"/>
    <mergeCell ref="E578:F578"/>
    <mergeCell ref="G578:H578"/>
    <mergeCell ref="G579:I579"/>
    <mergeCell ref="E580:F580"/>
    <mergeCell ref="G580:I580"/>
    <mergeCell ref="E573:F573"/>
    <mergeCell ref="G573:H573"/>
    <mergeCell ref="G574:I574"/>
    <mergeCell ref="E575:F575"/>
    <mergeCell ref="G575:I575"/>
    <mergeCell ref="E568:F568"/>
    <mergeCell ref="G568:H568"/>
    <mergeCell ref="G569:I569"/>
    <mergeCell ref="E570:F570"/>
    <mergeCell ref="G570:I570"/>
    <mergeCell ref="E563:F563"/>
    <mergeCell ref="G563:H563"/>
    <mergeCell ref="G564:I564"/>
    <mergeCell ref="E565:F565"/>
    <mergeCell ref="G565:I565"/>
    <mergeCell ref="E558:F558"/>
    <mergeCell ref="G558:H558"/>
    <mergeCell ref="G559:I559"/>
    <mergeCell ref="E560:F560"/>
    <mergeCell ref="G560:I560"/>
    <mergeCell ref="E553:F553"/>
    <mergeCell ref="G553:H553"/>
    <mergeCell ref="G554:I554"/>
    <mergeCell ref="E555:F555"/>
    <mergeCell ref="G555:I555"/>
    <mergeCell ref="E548:F548"/>
    <mergeCell ref="G548:H548"/>
    <mergeCell ref="G549:I549"/>
    <mergeCell ref="E550:F550"/>
    <mergeCell ref="G550:I550"/>
    <mergeCell ref="E543:F543"/>
    <mergeCell ref="G543:H543"/>
    <mergeCell ref="G544:I544"/>
    <mergeCell ref="E545:F545"/>
    <mergeCell ref="G545:I545"/>
    <mergeCell ref="E538:F538"/>
    <mergeCell ref="G538:H538"/>
    <mergeCell ref="G539:I539"/>
    <mergeCell ref="E540:F540"/>
    <mergeCell ref="G540:I540"/>
    <mergeCell ref="E533:F533"/>
    <mergeCell ref="G533:H533"/>
    <mergeCell ref="G534:I534"/>
    <mergeCell ref="E535:F535"/>
    <mergeCell ref="G535:I535"/>
    <mergeCell ref="E528:F528"/>
    <mergeCell ref="G528:H528"/>
    <mergeCell ref="G529:I529"/>
    <mergeCell ref="E530:F530"/>
    <mergeCell ref="G530:I530"/>
    <mergeCell ref="E523:F523"/>
    <mergeCell ref="G523:H523"/>
    <mergeCell ref="G524:I524"/>
    <mergeCell ref="E525:F525"/>
    <mergeCell ref="G525:I525"/>
    <mergeCell ref="E518:F518"/>
    <mergeCell ref="G518:H518"/>
    <mergeCell ref="G519:I519"/>
    <mergeCell ref="E520:F520"/>
    <mergeCell ref="G520:I520"/>
    <mergeCell ref="E513:F513"/>
    <mergeCell ref="G513:H513"/>
    <mergeCell ref="G514:I514"/>
    <mergeCell ref="E515:F515"/>
    <mergeCell ref="G515:I515"/>
    <mergeCell ref="E508:F508"/>
    <mergeCell ref="G508:H508"/>
    <mergeCell ref="G509:I509"/>
    <mergeCell ref="E510:F510"/>
    <mergeCell ref="G510:I510"/>
    <mergeCell ref="E503:F503"/>
    <mergeCell ref="G503:H503"/>
    <mergeCell ref="G504:I504"/>
    <mergeCell ref="E505:F505"/>
    <mergeCell ref="G505:I505"/>
    <mergeCell ref="E498:F498"/>
    <mergeCell ref="G498:H498"/>
    <mergeCell ref="G499:I499"/>
    <mergeCell ref="E500:F500"/>
    <mergeCell ref="G500:I500"/>
    <mergeCell ref="E493:F493"/>
    <mergeCell ref="G493:H493"/>
    <mergeCell ref="G494:I494"/>
    <mergeCell ref="E495:F495"/>
    <mergeCell ref="G495:I495"/>
    <mergeCell ref="E488:F488"/>
    <mergeCell ref="G488:H488"/>
    <mergeCell ref="G489:I489"/>
    <mergeCell ref="E490:F490"/>
    <mergeCell ref="G490:I490"/>
    <mergeCell ref="E483:F483"/>
    <mergeCell ref="G483:H483"/>
    <mergeCell ref="G484:I484"/>
    <mergeCell ref="E485:F485"/>
    <mergeCell ref="G485:I485"/>
    <mergeCell ref="E478:F478"/>
    <mergeCell ref="G478:H478"/>
    <mergeCell ref="G479:I479"/>
    <mergeCell ref="E480:F480"/>
    <mergeCell ref="G480:I480"/>
    <mergeCell ref="E473:F473"/>
    <mergeCell ref="G473:H473"/>
    <mergeCell ref="G474:I474"/>
    <mergeCell ref="E475:F475"/>
    <mergeCell ref="G475:I475"/>
    <mergeCell ref="E468:F468"/>
    <mergeCell ref="G468:H468"/>
    <mergeCell ref="G469:I469"/>
    <mergeCell ref="E470:F470"/>
    <mergeCell ref="G470:I470"/>
    <mergeCell ref="E463:F463"/>
    <mergeCell ref="G463:H463"/>
    <mergeCell ref="G464:I464"/>
    <mergeCell ref="E465:F465"/>
    <mergeCell ref="G465:I465"/>
    <mergeCell ref="E458:F458"/>
    <mergeCell ref="G458:H458"/>
    <mergeCell ref="G459:I459"/>
    <mergeCell ref="E460:F460"/>
    <mergeCell ref="G460:I460"/>
    <mergeCell ref="E453:F453"/>
    <mergeCell ref="G453:H453"/>
    <mergeCell ref="G454:I454"/>
    <mergeCell ref="E455:F455"/>
    <mergeCell ref="G455:I455"/>
    <mergeCell ref="E448:F448"/>
    <mergeCell ref="G448:H448"/>
    <mergeCell ref="G449:I449"/>
    <mergeCell ref="E450:F450"/>
    <mergeCell ref="G450:I450"/>
    <mergeCell ref="E443:F443"/>
    <mergeCell ref="G443:H443"/>
    <mergeCell ref="G444:I444"/>
    <mergeCell ref="E445:F445"/>
    <mergeCell ref="G445:I445"/>
    <mergeCell ref="E438:F438"/>
    <mergeCell ref="G438:H438"/>
    <mergeCell ref="G439:I439"/>
    <mergeCell ref="E440:F440"/>
    <mergeCell ref="G440:I440"/>
    <mergeCell ref="E433:F433"/>
    <mergeCell ref="G433:H433"/>
    <mergeCell ref="G434:I434"/>
    <mergeCell ref="E435:F435"/>
    <mergeCell ref="G435:I435"/>
    <mergeCell ref="E428:F428"/>
    <mergeCell ref="G428:H428"/>
    <mergeCell ref="G429:I429"/>
    <mergeCell ref="E430:F430"/>
    <mergeCell ref="G430:I430"/>
    <mergeCell ref="E423:F423"/>
    <mergeCell ref="G423:H423"/>
    <mergeCell ref="G424:I424"/>
    <mergeCell ref="E425:F425"/>
    <mergeCell ref="G425:I425"/>
    <mergeCell ref="E418:F418"/>
    <mergeCell ref="G418:H418"/>
    <mergeCell ref="G419:I419"/>
    <mergeCell ref="E420:F420"/>
    <mergeCell ref="G420:I420"/>
    <mergeCell ref="E413:F413"/>
    <mergeCell ref="G413:H413"/>
    <mergeCell ref="G414:I414"/>
    <mergeCell ref="E415:F415"/>
    <mergeCell ref="G415:I415"/>
    <mergeCell ref="E408:F408"/>
    <mergeCell ref="G408:H408"/>
    <mergeCell ref="G409:I409"/>
    <mergeCell ref="E410:F410"/>
    <mergeCell ref="G410:I410"/>
    <mergeCell ref="E403:F403"/>
    <mergeCell ref="G403:H403"/>
    <mergeCell ref="G404:I404"/>
    <mergeCell ref="E405:F405"/>
    <mergeCell ref="G405:I405"/>
    <mergeCell ref="E398:F398"/>
    <mergeCell ref="G398:H398"/>
    <mergeCell ref="G399:I399"/>
    <mergeCell ref="E400:F400"/>
    <mergeCell ref="G400:I400"/>
    <mergeCell ref="E393:F393"/>
    <mergeCell ref="G393:H393"/>
    <mergeCell ref="G394:I394"/>
    <mergeCell ref="E395:F395"/>
    <mergeCell ref="G395:I395"/>
    <mergeCell ref="E388:F388"/>
    <mergeCell ref="G388:H388"/>
    <mergeCell ref="G389:I389"/>
    <mergeCell ref="E390:F390"/>
    <mergeCell ref="G390:I390"/>
    <mergeCell ref="E383:F383"/>
    <mergeCell ref="G383:H383"/>
    <mergeCell ref="G384:I384"/>
    <mergeCell ref="E385:F385"/>
    <mergeCell ref="G385:I385"/>
    <mergeCell ref="E378:F378"/>
    <mergeCell ref="G378:H378"/>
    <mergeCell ref="G379:I379"/>
    <mergeCell ref="E380:F380"/>
    <mergeCell ref="G380:I380"/>
    <mergeCell ref="E373:F373"/>
    <mergeCell ref="G373:H373"/>
    <mergeCell ref="G374:I374"/>
    <mergeCell ref="E375:F375"/>
    <mergeCell ref="G375:I375"/>
    <mergeCell ref="E368:F368"/>
    <mergeCell ref="G368:H368"/>
    <mergeCell ref="G369:I369"/>
    <mergeCell ref="E370:F370"/>
    <mergeCell ref="G370:I370"/>
    <mergeCell ref="E363:F363"/>
    <mergeCell ref="G363:H363"/>
    <mergeCell ref="G364:I364"/>
    <mergeCell ref="E365:F365"/>
    <mergeCell ref="G365:I365"/>
    <mergeCell ref="E358:F358"/>
    <mergeCell ref="G358:H358"/>
    <mergeCell ref="G359:I359"/>
    <mergeCell ref="E360:F360"/>
    <mergeCell ref="G360:I360"/>
    <mergeCell ref="E353:F353"/>
    <mergeCell ref="G353:H353"/>
    <mergeCell ref="G354:I354"/>
    <mergeCell ref="E355:F355"/>
    <mergeCell ref="G355:I355"/>
    <mergeCell ref="E348:F348"/>
    <mergeCell ref="G348:H348"/>
    <mergeCell ref="G349:I349"/>
    <mergeCell ref="E350:F350"/>
    <mergeCell ref="G350:I350"/>
    <mergeCell ref="E343:F343"/>
    <mergeCell ref="G343:H343"/>
    <mergeCell ref="G344:I344"/>
    <mergeCell ref="E345:F345"/>
    <mergeCell ref="G345:I345"/>
    <mergeCell ref="E338:F338"/>
    <mergeCell ref="G338:H338"/>
    <mergeCell ref="G339:I339"/>
    <mergeCell ref="E340:F340"/>
    <mergeCell ref="G340:I340"/>
    <mergeCell ref="E333:F333"/>
    <mergeCell ref="G333:H333"/>
    <mergeCell ref="G334:I334"/>
    <mergeCell ref="E335:F335"/>
    <mergeCell ref="G335:I335"/>
    <mergeCell ref="E328:F328"/>
    <mergeCell ref="G328:H328"/>
    <mergeCell ref="G329:I329"/>
    <mergeCell ref="E330:F330"/>
    <mergeCell ref="G330:I330"/>
    <mergeCell ref="E323:F323"/>
    <mergeCell ref="G323:H323"/>
    <mergeCell ref="G324:I324"/>
    <mergeCell ref="E325:F325"/>
    <mergeCell ref="G325:I325"/>
    <mergeCell ref="E318:F318"/>
    <mergeCell ref="G318:H318"/>
    <mergeCell ref="G319:I319"/>
    <mergeCell ref="E320:F320"/>
    <mergeCell ref="G320:I320"/>
    <mergeCell ref="E313:F313"/>
    <mergeCell ref="G313:H313"/>
    <mergeCell ref="G314:I314"/>
    <mergeCell ref="E315:F315"/>
    <mergeCell ref="G315:I315"/>
    <mergeCell ref="E308:F308"/>
    <mergeCell ref="G308:H308"/>
    <mergeCell ref="G309:I309"/>
    <mergeCell ref="E310:F310"/>
    <mergeCell ref="G310:I310"/>
    <mergeCell ref="E303:F303"/>
    <mergeCell ref="G303:H303"/>
    <mergeCell ref="G304:I304"/>
    <mergeCell ref="E305:F305"/>
    <mergeCell ref="G305:I305"/>
    <mergeCell ref="E298:F298"/>
    <mergeCell ref="G298:H298"/>
    <mergeCell ref="G299:I299"/>
    <mergeCell ref="E300:F300"/>
    <mergeCell ref="G300:I300"/>
    <mergeCell ref="E293:F293"/>
    <mergeCell ref="G293:H293"/>
    <mergeCell ref="G294:I294"/>
    <mergeCell ref="E295:F295"/>
    <mergeCell ref="G295:I295"/>
    <mergeCell ref="E288:F288"/>
    <mergeCell ref="G288:H288"/>
    <mergeCell ref="G289:I289"/>
    <mergeCell ref="E290:F290"/>
    <mergeCell ref="G290:I290"/>
    <mergeCell ref="E283:F283"/>
    <mergeCell ref="G283:H283"/>
    <mergeCell ref="G284:I284"/>
    <mergeCell ref="E285:F285"/>
    <mergeCell ref="G285:I285"/>
    <mergeCell ref="E278:F278"/>
    <mergeCell ref="G278:H278"/>
    <mergeCell ref="G279:I279"/>
    <mergeCell ref="E280:F280"/>
    <mergeCell ref="G280:I280"/>
    <mergeCell ref="E273:F273"/>
    <mergeCell ref="G273:H273"/>
    <mergeCell ref="G274:I274"/>
    <mergeCell ref="E275:F275"/>
    <mergeCell ref="G275:I275"/>
    <mergeCell ref="E268:F268"/>
    <mergeCell ref="G268:H268"/>
    <mergeCell ref="G269:I269"/>
    <mergeCell ref="E270:F270"/>
    <mergeCell ref="G270:I270"/>
    <mergeCell ref="E263:F263"/>
    <mergeCell ref="G263:H263"/>
    <mergeCell ref="G264:I264"/>
    <mergeCell ref="E265:F265"/>
    <mergeCell ref="G265:I265"/>
    <mergeCell ref="E258:F258"/>
    <mergeCell ref="G258:H258"/>
    <mergeCell ref="G259:I259"/>
    <mergeCell ref="E260:F260"/>
    <mergeCell ref="G260:I260"/>
    <mergeCell ref="E253:F253"/>
    <mergeCell ref="G253:H253"/>
    <mergeCell ref="G254:I254"/>
    <mergeCell ref="E255:F255"/>
    <mergeCell ref="G255:I255"/>
    <mergeCell ref="E248:F248"/>
    <mergeCell ref="G248:H248"/>
    <mergeCell ref="G249:I249"/>
    <mergeCell ref="E250:F250"/>
    <mergeCell ref="G250:I250"/>
    <mergeCell ref="E243:F243"/>
    <mergeCell ref="G243:H243"/>
    <mergeCell ref="G244:I244"/>
    <mergeCell ref="E245:F245"/>
    <mergeCell ref="G245:I245"/>
    <mergeCell ref="E238:F238"/>
    <mergeCell ref="G238:H238"/>
    <mergeCell ref="G239:I239"/>
    <mergeCell ref="E240:F240"/>
    <mergeCell ref="G240:I240"/>
    <mergeCell ref="E233:F233"/>
    <mergeCell ref="G233:H233"/>
    <mergeCell ref="G234:I234"/>
    <mergeCell ref="E235:F235"/>
    <mergeCell ref="G235:I235"/>
    <mergeCell ref="E228:F228"/>
    <mergeCell ref="G228:H228"/>
    <mergeCell ref="G229:I229"/>
    <mergeCell ref="E230:F230"/>
    <mergeCell ref="G230:I230"/>
    <mergeCell ref="E223:F223"/>
    <mergeCell ref="G223:H223"/>
    <mergeCell ref="G224:I224"/>
    <mergeCell ref="E225:F225"/>
    <mergeCell ref="G225:I225"/>
    <mergeCell ref="E218:F218"/>
    <mergeCell ref="G218:H218"/>
    <mergeCell ref="G219:I219"/>
    <mergeCell ref="E220:F220"/>
    <mergeCell ref="G220:I220"/>
    <mergeCell ref="E213:F213"/>
    <mergeCell ref="G213:H213"/>
    <mergeCell ref="G214:I214"/>
    <mergeCell ref="E215:F215"/>
    <mergeCell ref="G215:I215"/>
    <mergeCell ref="E208:F208"/>
    <mergeCell ref="G208:H208"/>
    <mergeCell ref="G209:I209"/>
    <mergeCell ref="E210:F210"/>
    <mergeCell ref="G210:I210"/>
    <mergeCell ref="E203:F203"/>
    <mergeCell ref="G203:H203"/>
    <mergeCell ref="G204:I204"/>
    <mergeCell ref="E205:F205"/>
    <mergeCell ref="G205:I205"/>
    <mergeCell ref="E198:F198"/>
    <mergeCell ref="G198:H198"/>
    <mergeCell ref="G199:I199"/>
    <mergeCell ref="E200:F200"/>
    <mergeCell ref="G200:I200"/>
    <mergeCell ref="E193:F193"/>
    <mergeCell ref="G193:H193"/>
    <mergeCell ref="G194:I194"/>
    <mergeCell ref="E195:F195"/>
    <mergeCell ref="G195:I195"/>
    <mergeCell ref="E188:F188"/>
    <mergeCell ref="G188:H188"/>
    <mergeCell ref="G189:I189"/>
    <mergeCell ref="E190:F190"/>
    <mergeCell ref="G190:I190"/>
    <mergeCell ref="E183:F183"/>
    <mergeCell ref="G183:H183"/>
    <mergeCell ref="G184:I184"/>
    <mergeCell ref="E185:F185"/>
    <mergeCell ref="G185:I185"/>
    <mergeCell ref="E178:F178"/>
    <mergeCell ref="G178:H178"/>
    <mergeCell ref="G179:I179"/>
    <mergeCell ref="E180:F180"/>
    <mergeCell ref="G180:I180"/>
    <mergeCell ref="E173:F173"/>
    <mergeCell ref="G173:H173"/>
    <mergeCell ref="G174:I174"/>
    <mergeCell ref="E175:F175"/>
    <mergeCell ref="G175:I175"/>
    <mergeCell ref="E168:F168"/>
    <mergeCell ref="G168:H168"/>
    <mergeCell ref="G169:I169"/>
    <mergeCell ref="E170:F170"/>
    <mergeCell ref="G170:I170"/>
    <mergeCell ref="E163:F163"/>
    <mergeCell ref="G163:H163"/>
    <mergeCell ref="G164:I164"/>
    <mergeCell ref="E165:F165"/>
    <mergeCell ref="G165:I165"/>
    <mergeCell ref="E158:F158"/>
    <mergeCell ref="G158:H158"/>
    <mergeCell ref="G159:I159"/>
    <mergeCell ref="E160:F160"/>
    <mergeCell ref="G160:I160"/>
    <mergeCell ref="E153:F153"/>
    <mergeCell ref="G153:H153"/>
    <mergeCell ref="G154:I154"/>
    <mergeCell ref="E155:F155"/>
    <mergeCell ref="G155:I155"/>
    <mergeCell ref="E148:F148"/>
    <mergeCell ref="G148:H148"/>
    <mergeCell ref="G149:I149"/>
    <mergeCell ref="E150:F150"/>
    <mergeCell ref="G150:I150"/>
    <mergeCell ref="E143:F143"/>
    <mergeCell ref="G143:H143"/>
    <mergeCell ref="G144:I144"/>
    <mergeCell ref="E145:F145"/>
    <mergeCell ref="G145:I145"/>
    <mergeCell ref="E138:F138"/>
    <mergeCell ref="G138:H138"/>
    <mergeCell ref="G139:I139"/>
    <mergeCell ref="E140:F140"/>
    <mergeCell ref="G140:I140"/>
    <mergeCell ref="E133:F133"/>
    <mergeCell ref="G133:H133"/>
    <mergeCell ref="G134:I134"/>
    <mergeCell ref="E135:F135"/>
    <mergeCell ref="G135:I135"/>
    <mergeCell ref="E128:F128"/>
    <mergeCell ref="G128:H128"/>
    <mergeCell ref="G129:I129"/>
    <mergeCell ref="E130:F130"/>
    <mergeCell ref="G130:I130"/>
    <mergeCell ref="E123:F123"/>
    <mergeCell ref="G123:H123"/>
    <mergeCell ref="G124:I124"/>
    <mergeCell ref="E125:F125"/>
    <mergeCell ref="G125:I125"/>
    <mergeCell ref="E118:F118"/>
    <mergeCell ref="G118:H118"/>
    <mergeCell ref="G119:I119"/>
    <mergeCell ref="E120:F120"/>
    <mergeCell ref="G120:I120"/>
    <mergeCell ref="E113:F113"/>
    <mergeCell ref="G113:H113"/>
    <mergeCell ref="G114:I114"/>
    <mergeCell ref="E115:F115"/>
    <mergeCell ref="G115:I115"/>
    <mergeCell ref="E108:F108"/>
    <mergeCell ref="G108:H108"/>
    <mergeCell ref="G109:I109"/>
    <mergeCell ref="E110:F110"/>
    <mergeCell ref="G110:I110"/>
    <mergeCell ref="E103:F103"/>
    <mergeCell ref="G103:H103"/>
    <mergeCell ref="G104:I104"/>
    <mergeCell ref="E105:F105"/>
    <mergeCell ref="G105:I105"/>
    <mergeCell ref="E98:F98"/>
    <mergeCell ref="G98:H98"/>
    <mergeCell ref="G99:I99"/>
    <mergeCell ref="E100:F100"/>
    <mergeCell ref="G100:I100"/>
    <mergeCell ref="E93:F93"/>
    <mergeCell ref="G93:H93"/>
    <mergeCell ref="G94:I94"/>
    <mergeCell ref="E95:F95"/>
    <mergeCell ref="G95:I95"/>
    <mergeCell ref="E88:F88"/>
    <mergeCell ref="G88:H88"/>
    <mergeCell ref="G89:I89"/>
    <mergeCell ref="E90:F90"/>
    <mergeCell ref="G90:I90"/>
    <mergeCell ref="E83:F83"/>
    <mergeCell ref="G83:H83"/>
    <mergeCell ref="G84:I84"/>
    <mergeCell ref="E85:F85"/>
    <mergeCell ref="G85:I85"/>
    <mergeCell ref="E78:F78"/>
    <mergeCell ref="G78:H78"/>
    <mergeCell ref="G79:I79"/>
    <mergeCell ref="E80:F80"/>
    <mergeCell ref="G80:I80"/>
    <mergeCell ref="E73:F73"/>
    <mergeCell ref="G73:H73"/>
    <mergeCell ref="G74:I74"/>
    <mergeCell ref="E75:F75"/>
    <mergeCell ref="G75:I75"/>
    <mergeCell ref="E68:F68"/>
    <mergeCell ref="G68:H68"/>
    <mergeCell ref="G69:I69"/>
    <mergeCell ref="E70:F70"/>
    <mergeCell ref="G70:I70"/>
    <mergeCell ref="E63:F63"/>
    <mergeCell ref="G63:H63"/>
    <mergeCell ref="G64:I64"/>
    <mergeCell ref="E65:F65"/>
    <mergeCell ref="G65:I65"/>
    <mergeCell ref="E58:F58"/>
    <mergeCell ref="G58:H58"/>
    <mergeCell ref="G59:I59"/>
    <mergeCell ref="E60:F60"/>
    <mergeCell ref="G60:I60"/>
    <mergeCell ref="E53:F53"/>
    <mergeCell ref="G53:H53"/>
    <mergeCell ref="G54:I54"/>
    <mergeCell ref="E55:F55"/>
    <mergeCell ref="G55:I55"/>
    <mergeCell ref="E48:F48"/>
    <mergeCell ref="G48:H48"/>
    <mergeCell ref="G49:I49"/>
    <mergeCell ref="E50:F50"/>
    <mergeCell ref="G50:I50"/>
    <mergeCell ref="E43:F43"/>
    <mergeCell ref="G43:H43"/>
    <mergeCell ref="G44:I44"/>
    <mergeCell ref="E45:F45"/>
    <mergeCell ref="G45:I45"/>
    <mergeCell ref="E38:F38"/>
    <mergeCell ref="G38:H38"/>
    <mergeCell ref="G39:I39"/>
    <mergeCell ref="E40:F40"/>
    <mergeCell ref="G40:I40"/>
    <mergeCell ref="E33:F33"/>
    <mergeCell ref="G33:H33"/>
    <mergeCell ref="G34:I34"/>
    <mergeCell ref="E35:F35"/>
    <mergeCell ref="G35:I35"/>
    <mergeCell ref="E28:F28"/>
    <mergeCell ref="G28:H28"/>
    <mergeCell ref="G29:I29"/>
    <mergeCell ref="E30:F30"/>
    <mergeCell ref="G30:I30"/>
    <mergeCell ref="E23:F23"/>
    <mergeCell ref="G23:H23"/>
    <mergeCell ref="G24:I24"/>
    <mergeCell ref="E25:F25"/>
    <mergeCell ref="G25:I25"/>
    <mergeCell ref="E18:F18"/>
    <mergeCell ref="G18:H18"/>
    <mergeCell ref="G19:I19"/>
    <mergeCell ref="E20:F20"/>
    <mergeCell ref="G20:I20"/>
    <mergeCell ref="A28:A32"/>
    <mergeCell ref="A23:A27"/>
    <mergeCell ref="A33:A37"/>
    <mergeCell ref="A38:A42"/>
    <mergeCell ref="A18:A22"/>
    <mergeCell ref="K11:K12"/>
    <mergeCell ref="L11:L12"/>
    <mergeCell ref="J1:M3"/>
    <mergeCell ref="O1:R1"/>
    <mergeCell ref="O2:R2"/>
    <mergeCell ref="O3:R3"/>
    <mergeCell ref="A4:M4"/>
    <mergeCell ref="A5:A12"/>
    <mergeCell ref="B5:J6"/>
    <mergeCell ref="B7:N7"/>
    <mergeCell ref="B8:F8"/>
    <mergeCell ref="G8:G10"/>
    <mergeCell ref="M11:M12"/>
    <mergeCell ref="A13:A17"/>
    <mergeCell ref="E13:F13"/>
    <mergeCell ref="G13:H13"/>
    <mergeCell ref="E14:F14"/>
    <mergeCell ref="G14:I14"/>
    <mergeCell ref="E15:F15"/>
    <mergeCell ref="G15:I15"/>
    <mergeCell ref="B11:B12"/>
    <mergeCell ref="C11:C12"/>
    <mergeCell ref="D11:D12"/>
    <mergeCell ref="E11:F12"/>
    <mergeCell ref="G11:I12"/>
    <mergeCell ref="J11:J12"/>
    <mergeCell ref="H8:H10"/>
    <mergeCell ref="I8:I10"/>
    <mergeCell ref="J8:J10"/>
    <mergeCell ref="K8:K10"/>
    <mergeCell ref="L8:M10"/>
    <mergeCell ref="B9:F9"/>
    <mergeCell ref="D10:F10"/>
  </mergeCells>
  <dataValidations xWindow="1038" yWindow="500" count="31">
    <dataValidation allowBlank="1" showInputMessage="1" showErrorMessage="1" promptTitle="Benefit Source" prompt="List the benefit source here." sqref="G14:I14 G17:I17 G2235:I2235 G2238:I2238 G1770:I1770 G1773:I1773 G1775:I1775 G1778:I1778 G1780:I1780 G1783:I1783 G1785:I1785 G1788:I1788 G1790:I1790 G1793:I1793 G1795:I1795 G1798:I1798 G1800:I1800 G1803:I1803 G1805:I1805 G1808:I1808 G1810:I1810 G1813:I1813 G1815:I1815 G1818:I1818 G1820:I1820 G1823:I1823 G1825:I1825 G1828:I1828 G1830:I1830 G1833:I1833 G1835:I1835 G1838:I1838 G1840:I1840 G1843:I1843 G1845:I1845 G1848:I1848 G1850:I1850 G1853:I1853 G1855:I1855 G1858:I1858 G1860:I1860 G1863:I1863 G1865:I1865 G1868:I1868 G1870:I1870 G1873:I1873 G1875:I1875 G1878:I1878 G1880:I1880 G1883:I1883 G1885:I1885 G1888:I1888 G1890:I1890 G1893:I1893 G1895:I1895 G1898:I1898 G1900:I1900 G1903:I1903 G1905:I1905 G1908:I1908 G1910:I1910 G1913:I1913 G1915:I1915 G1918:I1918 G1920:I1920 G1923:I1923 G1925:I1925 G1928:I1928 G1930:I1930 G1933:I1933 G1935:I1935 G1938:I1938 G1940:I1940 G1943:I1943 G1945:I1945 G1948:I1948 G1950:I1950 G1953:I1953 G1955:I1955 G1958:I1958 G1960:I1960 G1963:I1963 G1965:I1965 G1968:I1968 G1970:I1970 G1973:I1973 G1975:I1975 G1978:I1978 G1980:I1980 G1983:I1983 G1985:I1985 G1988:I1988 G1990:I1990 G1993:I1993 G1995:I1995 G1998:I1998 G2000:I2000 G2003:I2003 G2005:I2005 G2008:I2008 G2010:I2010 G2013:I2013 G2015:I2015 G2018:I2018 G2020:I2020 G2023:I2023 G2025:I2025 G2028:I2028 G2030:I2030 G2033:I2033 G2035:I2035 G2038:I2038 G2040:I2040 G2043:I2043 G2045:I2045 G2048:I2048 G2050:I2050 G2053:I2053 G2055:I2055 G2058:I2058 G2060:I2060 G2063:I2063 G2065:I2065 G2068:I2068 G2070:I2070 G2073:I2073 G2075:I2075 G2078:I2078 G2080:I2080 G2083:I2083 G2085:I2085 G2088:I2088 G2090:I2090 G2093:I2093 G2095:I2095 G2098:I2098 G2100:I2100 G2103:I2103 G2105:I2105 G2108:I2108 G2110:I2110 G2113:I2113 G2115:I2115 G2118:I2118 G2120:I2120 G2123:I2123 G2125:I2125 G2128:I2128 G2130:I2130 G2133:I2133 G2135:I2135 G2138:I2138 G2140:I2140 G2143:I2143 G2145:I2145 G2148:I2148 G2150:I2150 G2153:I2153 G2155:I2155 G2158:I2158 G2160:I2160 G2163:I2163 G2165:I2165 G2168:I2168 G2170:I2170 G2173:I2173 G2175:I2175 G2178:I2178 G2180:I2180 G2183:I2183 G2185:I2185 G2188:I2188 G2190:I2190 G2193:I2193 G2195:I2195 G2198:I2198 G2200:I2200 G2203:I2203 G2205:I2205 G2208:I2208 G2210:I2210 G2213:I2213 G2215:I2215 G2218:I2218 G2220:I2220 G2223:I2223 G2225:I2225 G2228:I2228 G2230:I2230 G2233:I2233 G2241:I2241 G2244:I2244 G1239:I1239 G1242:I1242 G1244:I1244 G1247:I1247 G1249:I1249 G1252:I1252 G1254:I1254 G1257:I1257 G1259:I1259 G1262:I1262 G1264:I1264 G1267:I1267 G1269:I1269 G1272:I1272 G1274:I1274 G1277:I1277 G1279:I1279 G1282:I1282 G1284:I1284 G1287:I1287 G1289:I1289 G1293:I1293 G1295:I1295 G1298:I1298 G1300:I1300 G1303:I1303 G1305:I1305 G1308:I1308 G1310:I1310 G1313:I1313 G1315:I1315 G1318:I1318 G1320:I1320 G1323:I1323 G1325:I1325 G1328:I1328 G1330:I1330 G1333:I1333 G1335:I1335 G1338:I1338 G1340:I1340 G1343:I1343 G1345:I1345 G1348:I1348 G1350:I1350 G1353:I1353 G1355:I1355 G1358:I1358 G1360:I1360 G1363:I1363 G1365:I1365 G1368:I1368 G1370:I1370 G1373:I1373 G1375:I1375 G1378:I1378 G1380:I1380 G1383:I1383 G1385:I1385 G1388:I1388 G1390:I1390 G1393:I1393 G1395:I1395 G1398:I1398 G1400:I1400 G1403:I1403 G1405:I1405 G1408:I1408 G1410:I1410 G1413:I1413 G1415:I1415 G1418:I1418 G1420:I1420 G1423:I1423 G1425:I1425 G1428:I1428 G1430:I1430 G1433:I1433 G1435:I1435 G1438:I1438 G1440:I1440 G1443:I1443 G1445:I1445 G1448:I1448 G1450:I1450 G1453:I1453 G1455:I1455 G1458:I1458 G1460:I1460 G1463:I1463 G1465:I1465 G1468:I1468 G1470:I1470 G1473:I1473 G1475:I1475 G1478:I1478 G1480:I1480 G1483:I1483 G1485:I1485 G1488:I1488 G1490:I1490 G1493:I1493 G1495:I1495 G1498:I1498 G1500:I1500 G1503:I1503 G1505:I1505 G1508:I1508 G1510:I1510 G1513:I1513 G1515:I1515 G1518:I1518 G1520:I1520 G1523:I1523 G1525:I1525 G1528:I1528 G1530:I1530 G1533:I1533 G1535:I1535 G1538:I1538 G1540:I1540 G1543:I1543 G1545:I1545 G1548:I1548 G1550:I1550 G1553:I1553 G1555:I1555 G1558:I1558 G1560:I1560 G1563:I1563 G1565:I1565 G1568:I1568 G1570:I1570 G1573:I1573 G1575:I1575 G1578:I1578 G1580:I1580 G1583:I1583 G1585:I1585 G1588:I1588 G1590:I1590 G1593:I1593 G1595:I1595 G1598:I1598 G1600:I1600 G1603:I1603 G1605:I1605 G1608:I1608 G1610:I1610 G1613:I1613 G1615:I1615 G1618:I1618 G1620:I1620 G1623:I1623 G1625:I1625 G1628:I1628 G1630:I1630 G1633:I1633 G1635:I1635 G1638:I1638 G1640:I1640 G1643:I1643 G1645:I1645 G1648:I1648 G1650:I1650 G1653:I1653 G1655:I1655 G1658:I1658 G1660:I1660 G1663:I1663 G1665:I1665 G1668:I1668 G1670:I1670 G1673:I1673 G1675:I1675 G1678:I1678 G1680:I1680 G1683:I1683 G1685:I1685 G1688:I1688 G1690:I1690 G1693:I1693 G1695:I1695 G1698:I1698 G1700:I1700 G1703:I1703 G1705:I1705 G1708:I1708 G1710:I1710 G1713:I1713 G1715:I1715 G1718:I1718 G1720:I1720 G1723:I1723 G1725:I1725 G1728:I1728 G1730:I1730 G1733:I1733 G1735:I1735 G1738:I1738 G1740:I1740 G1743:I1743 G1745:I1745 G1748:I1748 G1750:I1750 G1753:I1753 G1755:I1755 G1758:I1758 G1760:I1760 G1763:I1763 G1765:I1765 G1768:I1768 G19:I19 G22:I22 G24:I24 G27:I27 G29:I29 G32:I32 G34:I34 G37:I37 G39:I39 G42:I42 G44:I44 G47:I47 G49:I49 G52:I52 G54:I54 G57:I57 G59:I59 G62:I62 G64:I64 G67:I67 G69:I69 G72:I72 G74:I74 G77:I77 G79:I79 G82:I82 G84:I84 G87:I87 G89:I89 G92:I92 G94:I94 G97:I97 G99:I99 G102:I102 G104:I104 G107:I107 G109:I109 G112:I112 G114:I114 G117:I117 G119:I119 G122:I122 G124:I124 G127:I127 G129:I129 G132:I132 G134:I134 G137:I137 G139:I139 G142:I142 G144:I144 G147:I147 G149:I149 G152:I152 G154:I154 G157:I157 G159:I159 G162:I162 G164:I164 G167:I167 G169:I169 G172:I172 G174:I174 G177:I177 G179:I179 G182:I182 G184:I184 G187:I187 G189:I189 G192:I192 G194:I194 G197:I197 G199:I199 G202:I202 G204:I204 G207:I207 G209:I209 G212:I212 G214:I214 G217:I217 G219:I219 G222:I222 G224:I224 G227:I227 G229:I229 G232:I232 G234:I234 G237:I237 G239:I239 G242:I242 G244:I244 G247:I247 G249:I249 G252:I252 G254:I254 G257:I257 G259:I259 G262:I262 G264:I264 G267:I267 G269:I269 G272:I272 G274:I274 G277:I277 G279:I279 G282:I282 G284:I284 G287:I287 G289:I289 G292:I292 G294:I294 G297:I297 G299:I299 G302:I302 G304:I304 G307:I307 G309:I309 G312:I312 G314:I314 G317:I317 G319:I319 G322:I322 G324:I324 G327:I327 G329:I329 G332:I332 G334:I334 G337:I337 G339:I339 G342:I342 G344:I344 G347:I347 G349:I349 G352:I352 G354:I354 G357:I357 G359:I359 G362:I362 G364:I364 G367:I367 G369:I369 G372:I372 G374:I374 G377:I377 G379:I379 G382:I382 G384:I384 G387:I387 G389:I389 G392:I392 G394:I394 G397:I397 G399:I399 G402:I402 G404:I404 G407:I407 G409:I409 G412:I412 G414:I414 G417:I417 G419:I419 G422:I422 G424:I424 G427:I427 G429:I429 G432:I432 G434:I434 G437:I437 G439:I439 G442:I442 G444:I444 G447:I447 G449:I449 G452:I452 G454:I454 G457:I457 G459:I459 G462:I462 G464:I464 G467:I467 G469:I469 G472:I472 G474:I474 G477:I477 G479:I479 G482:I482 G484:I484 G487:I487 G489:I489 G492:I492 G494:I494 G497:I497 G499:I499 G502:I502 G504:I504 G507:I507 G509:I509 G512:I512 G514:I514 G517:I517 G519:I519 G522:I522 G524:I524 G527:I527 G529:I529 G532:I532 G534:I534 G537:I537 G539:I539 G542:I542 G544:I544 G547:I547 G549:I549 G552:I552 G554:I554 G557:I557 G559:I559 G562:I562 G564:I564 G567:I567 G569:I569 G572:I572 G574:I574 G577:I577 G579:I579 G582:I582 G584:I584 G587:I587 G589:I589 G592:I592 G594:I594 G597:I597 G599:I599 G602:I602 G604:I604 G607:I607 G609:I609 G612:I612 G614:I614 G617:I617 G619:I619 G622:I622 G624:I624 G627:I627 G629:I629 G632:I632 G634:I634 G637:I637 G639:I639 G642:I642 G644:I644 G647:I647 G649:I649 G652:I652 G654:I654 G657:I657 G659:I659 G662:I662 G664:I664 G667:I667 G669:I669 G672:I672 G674:I674 G677:I677 G679:I679 G682:I682 G684:I684 G687:I687 G689:I689 G692:I692 G694:I694 G697:I697 G699:I699 G702:I702 G704:I704 G707:I707 G709:I709 G712:I712 G714:I714 G717:I717 G719:I719 G722:I722 G724:I724 G727:I727 G729:I729 G732:I732 G734:I734 G737:I737 G739:I739 G742:I742 G744:I744 G747:I747 G749:I749 G752:I752 G754:I754 G757:I757 G759:I759 G762:I762 G764:I764 G767:I767 G769:I769 G772:I772 G774:I774 G777:I777 G779:I779 G782:I782 G784:I784 G787:I787 G789:I789 G792:I792 G794:I794 G797:I797 G799:I799 G802:I802 G804:I804 G807:I807 G809:I809 G812:I812 G814:I814 G817:I817 G819:I819 G822:I822 G824:I824 G827:I827 G829:I829 G832:I832 G834:I834 G837:I837 G839:I839 G842:I842 G844:I844 G847:I847 G849:I849 G852:I852 G854:I854 G857:I857 G859:I859 G862:I862 G864:I864 G867:I867 G869:I869 G872:I872 G874:I874 G877:I877 G879:I879 G882:I882 G884:I884 G887:I887 G889:I889 G892:I892 G894:I894 G897:I897 G899:I899 G902:I902 G904:I904 G907:I907 G909:I909 G912:I912 G914:I914 G917:I917 G919:I919 G922:I922 G924:I924 G927:I927 G929:I929 G932:I932 G934:I934 G937:I937 G939:I939 G942:I942 G944:I944 G947:I947 G949:I949 G952:I952 G954:I954 G957:I957 G959:I959 G962:I962 G964:I964 G967:I967 G969:I969 G972:I972 G974:I974 G977:I977 G979:I979 G982:I982 G984:I984 G987:I987 G989:I989 G992:I992 G994:I994 G997:I997 G999:I999 G1002:I1002 G1004:I1004 G1007:I1007 G1009:I1009 G1012:I1012 G1014:I1014 G1017:I1017 G1019:I1019 G1022:I1022 G1024:I1024 G1027:I1027 G1029:I1029 G1032:I1032 G1034:I1034 G1037:I1037 G1039:I1039 G1042:I1042 G1044:I1044 G1047:I1047 G1049:I1049 G1052:I1052 G1054:I1054 G1057:I1057 G1059:I1059 G1062:I1062 G1064:I1064 G1067:I1067 G1069:I1069 G1072:I1072 G1074:I1074 G1077:I1077 G1079:I1079 G1082:I1082 G1084:I1084 G1087:I1087 G1089:I1089 G1092:I1092 G1094:I1094 G1097:I1097 G1099:I1099 G1102:I1102 G1104:I1104 G1107:I1107 G1109:I1109 G1112:I1112 G1114:I1114 G1117:I1117 G1119:I1119 G1122:I1122 G1124:I1124 G1127:I1127 G1129:I1129 G1132:I1132 G1134:I1134 G1137:I1137 G1139:I1139 G1142:I1142 G1144:I1144 G1147:I1147 G1149:I1149 G1152:I1152 G1154:I1154 G1157:I1157 G1159:I1159 G1162:I1162 G1164:I1164 G1167:I1167 G1169:I1169 G1172:I1172 G1174:I1174 G1177:I1177 G1179:I1179 G1182:I1182 G1184:I1184 G1187:I1187 G1189:I1189 G1192:I1192 G1194:I1194 G1197:I1197 G1199:I1199 G1202:I1202 G1204:I1204 G1207:I1207 G1209:I1209 G1212:I1212 G1214:I1214 G1217:I1217 G1219:I1219 G1222:I1222 G1224:I1224 G1227:I1227 G1229:I1229 G1232:I1232 G1234:I1234 G1237:I1237"/>
    <dataValidation allowBlank="1" showInputMessage="1" showErrorMessage="1" promptTitle="Benefit#1 Description Example" prompt="Benefit Description for Entry #1 is listed here." sqref="J14 J2235 J1770 J1775 J1780 J1785 J1790 J1795 J1800 J1805 J1810 J1815 J1820 J1825 J1830 J1835 J1840 J1845 J1850 J1855 J1860 J1865 J1870 J1875 J1880 J1885 J1890 J1895 J1900 J1905 J1910 J1915 J1920 J1925 J1930 J1935 J1940 J1945 J1950 J1955 J1960 J1965 J1970 J1975 J1980 J1985 J1990 J1995 J2000 J2005 J2010 J2015 J2020 J2025 J2030 J2035 J2040 J2045 J2050 J2055 J2060 J2065 J2070 J2075 J2080 J2085 J2090 J2095 J2100 J2105 J2110 J2115 J2120 J2125 J2130 J2135 J2140 J2145 J2150 J2155 J2160 J2165 J2170 J2175 J2180 J2185 J2190 J2195 J2200 J2205 J2210 J2215 J2220 J2225 J2230 J2241 J1239 J1244 J1249 J1254 J1259 J1264 J1269 J1274 J1279 J1284 J1289 J1295 J1300 J1305 J1310 J1315 J1320 J1325 J1330 J1335 J1340 J1345 J1350 J1355 J1360 J1365 J1370 J1375 J1380 J1385 J1390 J1395 J1400 J1405 J1410 J1415 J1420 J1425 J1430 J1435 J1440 J1445 J1450 J1455 J1460 J1465 J1470 J1475 J1480 J1485 J1490 J1495 J1500 J1505 J1510 J1515 J1520 J1525 J1530 J1535 J1540 J1545 J1550 J1555 J1560 J1565 J1570 J1575 J1580 J1585 J1590 J1595 J1600 J1605 J1610 J1615 J1620 J1625 J1630 J1635 J1640 J1645 J1650 J1655 J1660 J1665 J1670 J1675 J1680 J1685 J1690 J1695 J1700 J1705 J1710 J1715 J1720 J1725 J1730 J1735 J1740 J1745 J1750 J1755 J1760 J1765 J19 J24 J29 J34 J39 J44 J49 J54 J59 J64 J69 J74 J79 J84 J89 J94 J99 J104 J109 J114 J119 J124 J129 J134 J139 J144 J149 J154 J159 J164 J169 J174 J179 J184 J189 J194 J199 J204 J209 J214 J219 J224 J229 J234 J239 J244 J249 J254 J259 J264 J269 J274 J279 J284 J289 J294 J299 J304 J309 J314 J319 J324 J329 J334 J339 J344 J349 J354 J359 J364 J369 J374 J379 J384 J389 J394 J399 J404 J409 J414 J419 J424 J429 J434 J439 J444 J449 J454 J459 J464 J469 J474 J479 J484 J489 J494 J499 J504 J509 J514 J519 J524 J529 J534 J539 J544 J549 J554 J559 J564 J569 J574 J579 J584 J589 J594 J599 J604 J609 J614 J619 J624 J629 J634 J639 J644 J649 J654 J659 J664 J669 J674 J679 J684 J689 J694 J699 J704 J709 J714 J719 J724 J729 J734 J739 J744 J749 J754 J759 J764 J769 J774 J779 J784 J789 J794 J799 J804 J809 J814 J819 J824 J829 J834 J839 J844 J849 J854 J859 J864 J869 J874 J879 J884 J889 J894 J899 J904 J909 J914 J919 J924 J929 J934 J939 J944 J949 J954 J959 J964 J969 J974 J979 J984 J989 J994 J999 J1004 J1009 J1014 J1019 J1024 J1029 J1034 J1039 J1044 J1049 J1054 J1059 J1064 J1069 J1074 J1079 J1084 J1089 J1094 J1099 J1104 J1109 J1114 J1119 J1124 J1129 J1134 J1139 J1144 J1149 J1154 J1159 J1164 J1169 J1174 J1179 J1184 J1189 J1194 J1199 J1204 J1209 J1214 J1219 J1224 J1229 J1234"/>
    <dataValidation allowBlank="1" showInputMessage="1" showErrorMessage="1" promptTitle="Benefit #1--Payment by Check" prompt="If payment type for benefit #1 was by check, this box would contain an x." sqref="K14 K2235 K1770 K1775 K1780 K1785 K1790 K1795 K1800 K1805 K1810 K1815 K1820 K1825 K1830 K1835 K1840 K1845 K1850 K1855 K1860 K1865 K1870 K1875 K1880 K1885 K1890 K1895 K1900 K1905 K1910 K1915 K1920 K1925 K1930 K1935 K1940 K1945 K1950 K1955 K1960 K1965 K1970 K1975 K1980 K1985 K1990 K1995 K2000 K2005 K2010 K2015 K2020 K2025 K2030 K2035 K2040 K2045 K2050 K2055 K2060 K2065 K2070 K2075 K2080 K2085 K2090 K2095 K2100 K2105 K2110 K2115 K2120 K2125 K2130 K2135 K2140 K2145 K2150 K2155 K2160 K2165 K2170 K2175 K2180 K2185 K2190 K2195 K2200 K2205 K2210 K2215 K2220 K2225 K2230 K2241 K1239 K1244 K1249 K1254 K1259 K1264 K1269 K1274 K1279 K1284 K1289 K1295 K1300 K1305 K1310 K1315 K1320 K1325 K1330 K1335 K1340 K1345 K1350 K1355 K1360 K1365 K1370 K1375 K1380 K1385 K1390 K1395 K1400 K1405 K1410 K1415 K1420 K1425 K1430 K1435 K1440 K1445 K1450 K1455 K1460 K1465 K1470 K1475 K1480 K1485 K1490 K1495 K1500 K1505 K1510 K1515 K1520 K1525 K1530 K1535 K1540 K1545 K1550 K1555 K1560 K1565 K1570 K1575 K1580 K1585 K1590 K1595 K1600 K1605 K1610 K1615 K1620 K1625 K1630 K1635 K1640 K1645 K1650 K1655 K1660 K1665 K1670 K1675 K1680 K1685 K1690 K1695 K1700 K1705 K1710 K1715 K1720 K1725 K1730 K1735 K1740 K1745 K1750 K1755 K1760 K1765 K19 K24 K29 K34 K39 K44 K49 K54 K59 K64 K69 K74 K79 K84 K89 K94 K99 K104 K109 K114 K119 K124 K129 K134 K139 K144 K149 K154 K159 K164 K169 K174 K179 K184 K189 K194 K199 K204 K209 K214 K219 K224 K229 K234 K239 K244 K249 K254 K259 K264 K269 K274 K279 K284 K289 K294 K299 K304 K309 K314 K319 K324 K329 K334 K339 K344 K349 K354 K359 K364 K369 K374 K379 K384 K389 K394 K399 K404 K409 K414 K419 K424 K429 K434 K439 K444 K449 K454 K459 K464 K469 K474 K479 K484 K489 K494 K499 K504 K509 K514 K519 K524 K529 K534 K539 K544 K549 K554 K559 K564 K569 K574 K579 K584 K589 K594 K599 K604 K609 K614 K619 K624 K629 K634 K639 K644 K649 K654 K659 K664 K669 K674 K679 K684 K689 K694 K699 K704 K709 K714 K719 K724 K729 K734 K739 K744 K749 K754 K759 K764 K769 K774 K779 K784 K789 K794 K799 K804 K809 K814 K819 K824 K829 K834 K839 K844 K849 K854 K859 K864 K869 K874 K879 K884 K889 K894 K899 K904 K909 K914 K919 K924 K929 K934 K939 K944 K949 K954 K959 K964 K969 K974 K979 K984 K989 K994 K999 K1004 K1009 K1014 K1019 K1024 K1029 K1034 K1039 K1044 K1049 K1054 K1059 K1064 K1069 K1074 K1079 K1084 K1089 K1094 K1099 K1104 K1109 K1114 K1119 K1124 K1129 K1134 K1139 K1144 K1149 K1154 K1159 K1164 K1169 K1174 K1179 K1184 K1189 K1194 K1199 K1204 K1209 K1214 K1219 K1224 K1229 K1234"/>
    <dataValidation allowBlank="1" showInputMessage="1" showErrorMessage="1" promptTitle="Benefit #1-- Payment in-kind" prompt="Since the payment type for benefit #1 was in-kind, this box contains an x." sqref="L14 L2235 L1770 L1775 L1780 L1785 L1790 L1795 L1800 L1805 L1810 L1815 L1820 L1825 L1830 L1835 L1840 L1845 L1850 L1855 L1860 L1865 L1870 L1875 L1880 L1885 L1890 L1895 L1900 L1905 L1910 L1915 L1920 L1925 L1930 L1935 L1940 L1945 L1950 L1955 L1960 L1965 L1970 L1975 L1980 L1985 L1990 L1995 L2000 L2005 L2010 L2015 L2020 L2025 L2030 L2035 L2040 L2045 L2050 L2055 L2060 L2065 L2070 L2075 L2080 L2085 L2090 L2095 L2100 L2105 L2110 L2115 L2120 L2125 L2130 L2135 L2140 L2145 L2150 L2155 L2160 L2165 L2170 L2175 L2180 L2185 L2190 L2195 L2200 L2205 L2210 L2215 L2220 L2225 L2230 L2241 L1239 L1244 L1249 L1254 L1259 L1264 L1269 L1274 L1279 L1284 L1289 L1295 L1300 L1305 L1310 L1315 L1320 L1325 L1330 L1335 L1340 L1345 L1350 L1355 L1360 L1365 L1370 L1375 L1380 L1385 L1390 L1395 L1400 L1405 L1410 L1415 L1420 L1425 L1430 L1435 L1440 L1445 L1450 L1455 L1460 L1465 L1470 L1475 L1480 L1485 L1490 L1495 L1500 L1505 L1510 L1515 L1520 L1525 L1530 L1535 L1540 L1545 L1550 L1555 L1560 L1565 L1570 L1575 L1580 L1585 L1590 L1595 L1600 L1605 L1610 L1615 L1620 L1625 L1630 L1635 L1640 L1645 L1650 L1655 L1660 L1665 L1670 L1675 L1680 L1685 L1690 L1695 L1700 L1705 L1710 L1715 L1720 L1725 L1730 L1735 L1740 L1745 L1750 L1755 L1760 L1765 L19 L24 L29 L34 L39 L44 L49 L54 L59 L64 L69 L74 L79 L84 L89 L94 L99 L104 L109 L114 L119 L124 L129 L134 L139 L144 L149 L154 L159 L164 L169 L174 L179 L184 L189 L194 L199 L204 L209 L214 L219 L224 L229 L234 L239 L244 L249 L254 L259 L264 L269 L274 L279 L284 L289 L294 L299 L304 L309 L314 L319 L324 L329 L334 L339 L344 L349 L354 L359 L364 L369 L374 L379 L384 L389 L394 L399 L404 L409 L414 L419 L424 L429 L434 L439 L444 L449 L454 L459 L464 L469 L474 L479 L484 L489 L494 L499 L504 L509 L514 L519 L524 L529 L534 L539 L544 L549 L554 L559 L564 L569 L574 L579 L584 L589 L594 L599 L604 L609 L614 L619 L624 L629 L634 L639 L644 L649 L654 L659 L664 L669 L674 L679 L684 L689 L694 L699 L704 L709 L714 L719 L724 L729 L734 L739 L744 L749 L754 L759 L764 L769 L774 L779 L784 L789 L794 L799 L804 L809 L814 L819 L824 L829 L834 L839 L844 L849 L854 L859 L864 L869 L874 L879 L884 L889 L894 L899 L904 L909 L914 L919 L924 L929 L934 L939 L944 L949 L954 L959 L964 L969 L974 L979 L984 L989 L994 L999 L1004 L1009 L1014 L1019 L1024 L1029 L1034 L1039 L1044 L1049 L1054 L1059 L1064 L1069 L1074 L1079 L1084 L1089 L1094 L1099 L1104 L1109 L1114 L1119 L1124 L1129 L1134 L1139 L1144 L1149 L1154 L1159 L1164 L1169 L1174 L1179 L1184 L1189 L1194 L1199 L1204 L1209 L1214 L1219 L1224 L1229 L1234"/>
    <dataValidation allowBlank="1" showInputMessage="1" showErrorMessage="1" promptTitle="Benefit #1 Total Amount Example" prompt="The total amount of Benefit #1 is entered here." sqref="M14 M2185 M2230 M1750 M1755 M1760 M1765 M1770 M1775 M1780 M1785 M1790 M1795 M1800 M1805 M1810 M1815 M1820 M1825 M1830 M1835 M1840 M1845 M1850 M1855 M1860 M1865 M1870 M1875 M1880 M1885 M1890 M1895 M1900 M1905 M1910 M1915 M1920 M1925 M1930 M1935 M1940 M1945 M1950 M1955 M1960 M1965 M1970 M1975 M1980 M1985 M1990 M1995 M2000 M2005 M2010 M2015 M2020 M2025 M2030 M2035 M2040 M2045 M2050 M2055 M2060 M2065 M2070 M2075 M2080 M2085 M2090 M2095 M2100 M2105 M2110 M2115 M2120 M2125 M2130 M2135 M2140 M2145 M2150 M2155 M2160 M2165 M2170 M2175 M2180 M2190 M2195 M2200 M2205 M2210 M2215 M2220 M2225 M2235 M1239 M1244 M1249 M1254 M1259 M1264 M1269 M1274 M1279 M1284 M1289 M1295 M1300 M1305 M1310 M1315 M1320 M1325 M1330 M1335 M1340 M1345 M1350 M1355 M1360 M1365 M1370 M1375 M1380 M1385 M1390 M1395 M1400 M1405 M1410 M1415 M1420 M1425 M1430 M1435 M1440 M1445 M1450 M1455 M1460 M1465 M1470 M1475 M1480 M1485 M1490 M1495 M1500 M1505 M1510 M1515 M1520 M1525 M1530 M1535 M1540 M1545 M1550 M1555 M1560 M1565 M1570 M1575 M1580 M1585 M1590 M1595 M1600 M1605 M1610 M1615 M1620 M1625 M1630 M1635 M1640 M1645 M1650 M1655 M1660 M1665 M1670 M1675 M1680 M1685 M1690 M1695 M1700 M1705 M1710 M1715 M1720 M1725 M1730 M1735 M1740 M1745 M19 M24 M29 M34 M39 M44 M49 M54 M59 M64 M69 M74 M79 M84 M89 M94 M99 M104 M109 M114 M119 M124 M129 M134 M139 M144 M149 M154 M159 M164 M169 M174 M179 M184 M189 M194 M199 M204 M209 M214 M219 M224 M229 M234 M239 M244 M249 M254 M259 M264 M269 M274 M279 M284 M289 M294 M299 M304 M309 M314 M319 M324 M329 M334 M339 M344 M349 M354 M359 M364 M369 M374 M379 M384 M389 M394 M399 M404 M409 M414 M419 M424 M429 M434 M439 M444 M449 M454 M459 M464 M469 M474 M479 M484 M489 M494 M499 M504 M509 M514 M519 M524 M529 M534 M539 M544 M549 M554 M559 M564 M569 M574 M579 M584 M589 M594 M599 M604 M609 M614 M619 M624 M629 M634 M639 M644 M649 M654 M659 M664 M669 M674 M679 M684 M689 M694 M699 M704 M709 M714 M719 M724 M729 M734 M739 M744 M749 M754 M759 M764 M769 M774 M779 M784 M789 M794 M799 M804 M809 M814 M819 M824 M829 M834 M839 M844 M849 M854 M859 M864 M869 M874 M879 M884 M889 M894 M899 M904 M909 M914 M919 M924 M929 M934 M939 M944 M949 M954 M959 M964 M969 M974 M979 M984 M989 M994 M999 M1004 M1009 M1014 M1019 M1024 M1029 M1034 M1039 M1044 M1049 M1054 M1059 M1064 M1069 M1074 M1079 M1084 M1089 M1094 M1099 M1104 M1109 M1114 M1119 M1124 M1129 M1134 M1139 M1144 M1149 M1154 M1159 M1164 M1169 M1174 M1179 M1184 M1189 M1194 M1199 M1204 M1209 M1214 M1219 M1224 M1229 M1234"/>
    <dataValidation allowBlank="1" showInputMessage="1" showErrorMessage="1" promptTitle="Benefit #2 Description Example" prompt="Benefit #2 description is listed here" sqref="J15 J2236 J1771 J1776 J1781 J1786 J1791 J1796 J1801 J1806 J1811 J1816 J1821 J1826 J1831 J1836 J1841 J1846 J1851 J1856 J1861 J1866 J1871 J1876 J1881 J1886 J1891 J1896 J1901 J1906 J1911 J1916 J1921 J1926 J1931 J1936 J1941 J1946 J1951 J1956 J1961 J1966 J1971 J1976 J1981 J1986 J1991 J1996 J2001 J2006 J2011 J2016 J2021 J2026 J2031 J2036 J2041 J2046 J2051 J2056 J2061 J2066 J2071 J2076 J2081 J2086 J2091 J2096 J2101 J2106 J2111 J2116 J2121 J2126 J2131 J2136 J2141 J2146 J2151 J2156 J2161 J2166 J2171 J2176 J2181 J2186 J2191 J2196 J2201 J2206 J2211 J2216 J2221 J2226 J2231 J2242 J1240 J1245 J1250 J1255 J1260 J1265 J1270 J1275 J1280 J1285 J1290 J1296 J1301 J1306 J1311 J1316 J1321 J1326 J1331 J1336 J1341 J1346 J1351 J1356 J1361 J1366 J1371 J1376 J1381 J1386 J1391 J1396 J1401 J1406 J1411 J1416 J1421 J1426 J1431 J1436 J1441 J1446 J1451 J1456 J1461 J1466 J1471 J1476 J1481 J1486 J1491 J1496 J1501 J1506 J1511 J1516 J1521 J1526 J1531 J1536 J1541 J1546 J1551 J1556 J1561 J1566 J1571 J1576 J1581 J1586 J1591 J1596 J1601 J1606 J1611 J1616 J1621 J1626 J1631 J1636 J1641 J1646 J1651 J1656 J1661 J1666 J1671 J1676 J1681 J1686 J1691 J1696 J1701 J1706 J1711 J1716 J1721 J1726 J1731 J1736 J1741 J1746 J1751 J1756 J1761 J1766 J20 J25 J30 J35 J40 J45 J50 J55 J60 J65 J70 J75 J80 J85 J90 J95 J100 J105 J110 J115 J120 J125 J130 J135 J140 J145 J150 J155 J160 J165 J170 J175 J180 J185 J190 J195 J200 J205 J210 J215 J220 J225 J230 J235 J240 J245 J250 J255 J260 J265 J270 J275 J280 J285 J290 J295 J300 J305 J310 J315 J320 J325 J330 J335 J340 J345 J350 J355 J360 J365 J370 J375 J380 J385 J390 J395 J400 J405 J410 J415 J420 J425 J430 J435 J440 J445 J450 J455 J460 J465 J470 J475 J480 J485 J490 J495 J500 J505 J510 J515 J520 J525 J530 J535 J540 J545 J550 J555 J560 J565 J570 J575 J580 J585 J590 J595 J600 J605 J610 J615 J620 J625 J630 J635 J640 J645 J650 J655 J660 J665 J670 J675 J680 J685 J690 J695 J700 J705 J710 J715 J720 J725 J730 J735 J740 J745 J750 J755 J760 J765 J770 J775 J780 J785 J790 J795 J800 J805 J810 J815 J820 J825 J830 J835 J840 J845 J850 J855 J860 J865 J870 J875 J880 J885 J890 J895 J900 J905 J910 J915 J920 J925 J930 J935 J940 J945 J950 J955 J960 J965 J970 J975 J980 J985 J990 J995 J1000 J1005 J1010 J1015 J1020 J1025 J1030 J1035 J1040 J1045 J1050 J1055 J1060 J1065 J1070 J1075 J1080 J1085 J1090 J1095 J1100 J1105 J1110 J1115 J1120 J1125 J1130 J1135 J1140 J1145 J1150 J1155 J1160 J1165 J1170 J1175 J1180 J1185 J1190 J1195 J1200 J1205 J1210 J1215 J1220 J1225 J1230 J1235"/>
    <dataValidation allowBlank="1" showInputMessage="1" showErrorMessage="1" promptTitle="Benefit #3 Description Example" prompt="Benefit #3 description is listed here" sqref="J16:J17 K17 J2237 J2238:K2238 J1778:K1778 J1777 J1783:K1783 J1782 J1788:K1788 J1787 J1793:K1793 J1792 J1798:K1798 J1797 J1803:K1803 J1802 J1808:K1808 J1807 J1813:K1813 J1812 J1818:K1818 J1817 J1823:K1823 J1822 J1828:K1828 J1827 J1833:K1833 J1832 J1838:K1838 J1837 J1843:K1843 J1842 J1848:K1848 J1847 J1853:K1853 J1852 J1858:K1858 J1857 J1863:K1863 J1862 J1868:K1868 J1867 J1873:K1873 J1872 J1878:K1878 J1877 J1883:K1883 J1882 J1888:K1888 J1887 J1893:K1893 J1892 J1898:K1898 J1897 J1903:K1903 J1902 J1908:K1908 J1907 J1913:K1913 J1912 J1918:K1918 J1917 J1923:K1923 J1922 J1928:K1928 J1927 J1933:K1933 J1932 J1938:K1938 J1937 J1943:K1943 J1942 J1948:K1948 J1947 J1953:K1953 J1952 J1958:K1958 J1957 J1963:K1963 J1962 J1968:K1968 J1967 J1973:K1973 J1972 J1978:K1978 J1977 J1983:K1983 J1982 J1988:K1988 J1987 J1993:K1993 J1992 J1998:K1998 J1997 J2003:K2003 J2002 J2008:K2008 J2007 J2013:K2013 J2012 J2018:K2018 J2017 J2023:K2023 J2022 J2028:K2028 J2027 J2033:K2033 J2032 J2038:K2038 J2037 J2043:K2043 J2042 J2048:K2048 J2047 J2053:K2053 J2052 J2058:K2058 J2057 J2063:K2063 J2062 J2068:K2068 J2067 J2073:K2073 J2072 J2078:K2078 J2077 J2083:K2083 J2082 J2088:K2088 J2087 J2093:K2093 J2092 J2098:K2098 J2097 J2103:K2103 J2102 J2108:K2108 J2107 J2113:K2113 J2112 J2118:K2118 J2117 J2123:K2123 J2122 J2128:K2128 J2127 J2133:K2133 J2132 J2138:K2138 J2137 J2143:K2143 J2142 J2148:K2148 J2147 J2153:K2153 J2152 J2158:K2158 J2157 J2163:K2163 J2162 J2168:K2168 J2167 J2173:K2173 J2172 J2178:K2178 J2177 J2183:K2183 J2182 J2188:K2188 J2187 J2193:K2193 J2192 J2198:K2198 J2197 J2203:K2203 J2202 J2208:K2208 J2207 J2213:K2213 J2212 J2218:K2218 J2217 J2223:K2223 J2222 J2228:K2228 J2227 J2233:K2233 J2232 J2245 J2244:K2244 J2243 J1242:K1242 J1241 J1247:K1247 J1246 J1252:K1252 J1251 J1257:K1257 J1256 J1262:K1262 J1261 J1267:K1267 J1266 J1272:K1272 J1271 J1277:K1277 J1276 J1282:K1282 J1281 J1287:K1287 J1286 J1293:K1293 J1291:J1292 J1298:K1298 J1297 J1303:K1303 J1302 J1308:K1308 J1307 J1313:K1313 J1312 J1318:K1318 J1317 J1323:K1323 J1322 J1328:K1328 J1327 J1333:K1333 J1332 J1338:K1338 J1337 J1343:K1343 J1342 J1348:K1348 J1347 J1353:K1353 J1352 J1358:K1358 J1357 J1363:K1363 J1362 J1368:K1368 J1367 J1373:K1373 J1372 J1378:K1378 J1377 J1383:K1383 J1382 J1388:K1388 J1387 J1393:K1393 J1392 J1398:K1398 J1397 J1403:K1403 J1402 J1408:K1408 J1407 J1413:K1413 J1412 J1418:K1418 J1417 J1423:K1423 J1422 J1428:K1428 J1427 J1433:K1433 J1432 J1438:K1438 J1437 J1443:K1443 J1442 J1448:K1448 J1447 J1453:K1453 J1452 J1458:K1458 J1457 J1463:K1463 J1462 J1468:K1468 J1467 J1473:K1473 J1472 J1478:K1478 J1477 J1483:K1483 J1482 J1488:K1488 J1487 J1493:K1493 J1492 J1498:K1498 J1497 J1503:K1503 J1502 J1508:K1508 J1507 J1513:K1513 J1512 J1518:K1518 J1517 J1523:K1523 J1522 J1528:K1528 J1527 J1533:K1533 J1532 J1538:K1538 J1537 J1543:K1543 J1542 J1548:K1548 J1547 J1553:K1553 J1552 J1558:K1558 J1557 J1563:K1563 J1562 J1568:K1568 J1567 J1573:K1573 J1572 J1578:K1578 J1577 J1583:K1583 J1582 J1588:K1588 J1587 J1593:K1593 J1592 J1598:K1598 J1597 J1603:K1603 J1602 J1608:K1608 J1607 J1613:K1613 J1612 J1618:K1618 J1617 J1623:K1623 J1622 J1628:K1628 J1627 J1633:K1633 J1632 J1638:K1638 J1637 J1643:K1643 J1642 J1648:K1648 J1647 J1653:K1653 J1652 J1658:K1658 J1657 J1663:K1663 J1662 J1668:K1668 J1667 J1673:K1673 J1672 J1678:K1678 J1677 J1683:K1683 J1682 J1688:K1688 J1687 J1693:K1693 J1692 J1698:K1698 J1697 J1703:K1703 J1702 J1708:K1708 J1707 J1713:K1713 J1712 J1718:K1718 J1717 J1723:K1723 J1722 J1728:K1728 J1727 J1733:K1733 J1732 J1738:K1738 J1737 J1743:K1743 J1742 J1748:K1748 J1747 J1753:K1753 J1752 J1758:K1758 J1757 J1763:K1763 J1762 J1768:K1768 J1767 J1773:K1773 J1772 J22:K22 J21 J27:K27 J26 J32:K32 J31 J37:K37 J36 J42:K42 J41 J47:K47 J46 J52:K52 J51 J57:K57 J56 J62:K62 J61 J67:K67 J66 J72:K72 J71 J77:K77 J76 J82:K82 J81 J87:K87 J86 J92:K92 J91 J97:K97 J96 J102:K102 J101 J107:K107 J106 J112:K112 J111 J117:K117 J116 J122:K122 J121 J127:K127 J126 J132:K132 J131 J137:K137 J136 J142:K142 J141 J147:K147 J146 J152:K152 J151 J157:K157 J156 J162:K162 J161 J167:K167 J166 J172:K172 J171 J177:K177 J176 J182:K182 J181 J187:K187 J186 J192:K192 J191 J197:K197 J196 J202:K202 J201 J207:K207 J206 J212:K212 J211 J217:K217 J216 J222:K222 J221 J227:K227 J226 J232:K232 J231 J237:K237 J236 J242:K242 J241 J247:K247 J246 J252:K252 J251 J257:K257 J256 J262:K262 J261 J267:K267 J266 J272:K272 J271 J277:K277 J276 J282:K282 J281 J287:K287 J286 J292:K292 J291 J297:K297 J296 J302:K302 J301 J307:K307 J306 J312:K312 J311 J317:K317 J316 J322:K322 J321 J327:K327 J326 J332:K332 J331 J337:K337 J336 J342:K342 J341 J347:K347 J346 J352:K352 J351 J357:K357 J356 J362:K362 J361 J367:K367 J366 J372:K372 J371 J377:K377 J376 J382:K382 J381 J387:K387 J386 J392:K392 J391 J397:K397 J396 J402:K402 J401 J407:K407 J406 J412:K412 J411 J417:K417 J416 J422:K422 J421 J427:K427 J426 J432:K432 J431 J437:K437 J436 J442:K442 J441 J447:K447 J446 J452:K452 J451 J457:K457 J456 J462:K462 J461 J467:K467 J466 J472:K472 J471 J477:K477 J476 J482:K482 J481 J487:K487 J486 J492:K492 J491 J497:K497 J496 J502:K502 J501 J507:K507 J506 J512:K512 J511 J517:K517 J516 J522:K522 J521 J527:K527 J526 J532:K532 J531 J537:K537 J536 J542:K542 J541 J547:K547 J546 J552:K552 J551 J557:K557 J556 J562:K562 J561 J567:K567 J566 J572:K572 J571 J577:K577 J576 J582:K582 J581 J587:K587 J586 J592:K592 J591 J597:K597 J596 J602:K602 J601 J607:K607 J606 J612:K612 J611 J617:K617 J616 J622:K622 J621 J627:K627 J626 J632:K632 J631 J637:K637 J636 J642:K642 J641 J647:K647 J646 J652:K652 J651 J657:K657 J656 J662:K662 J661 J667:K667 J666 J672:K672 J671 J677:K677 J676 J682:K682 J681 J687:K687 J686 J692:K692 J691 J697:K697 J696 J702:K702 J701 J707:K707 J706 J712:K712 J711 J717:K717 J716 J722:K722 J721 J727:K727 J726 J732:K732 J731 J737:K737 J736 J742:K742 J741 J747:K747 J746 J752:K752 J751 J757:K757 J756 J762:K762 J761 J767:K767 J766 J772:K772 J771 J777:K777 J776 J782:K782 J781 J787:K787 J786 J792:K792 J791 J797:K797 J796 J802:K802 J801 J807:K807 J806 J812:K812 J811 J817:K817 J816 J822:K822 J821 J827:K827 J826 J832:K832 J831 J837:K837 J836 J842:K842 J841 J847:K847 J846 J852:K852 J851 J857:K857 J856 J862:K862 J861 J867:K867 J866 J872:K872 J871 J877:K877 J876 J882:K882 J881 J887:K887 J886 J892:K892 J891 J897:K897 J896 J902:K902 J901 J907:K907 J906 J912:K912 J911 J917:K917 J916 J922:K922 J921 J927:K927 J926 J932:K932 J931 J937:K937 J936 J942:K942 J941 J947:K947 J946 J952:K952 J951 J957:K957 J956 J962:K962 J961 J967:K967 J966 J972:K972 J971 J977:K977 J976 J982:K982 J981 J987:K987 J986 J992:K992 J991 J997:K997 J996 J1002:K1002 J1001 J1007:K1007 J1006 J1012:K1012 J1011 J1017:K1017 J1016 J1022:K1022 J1021 J1027:K1027 J1026 J1032:K1032 J1031 J1037:K1037 J1036 J1042:K1042 J1041 J1047:K1047 J1046 J1052:K1052 J1051 J1057:K1057 J1056 J1062:K1062 J1061 J1067:K1067 J1066 J1072:K1072 J1071 J1077:K1077 J1076 J1082:K1082 J1081 J1087:K1087 J1086 J1092:K1092 J1091 J1097:K1097 J1096 J1102:K1102 J1101 J1107:K1107 J1106 J1112:K1112 J1111 J1117:K1117 J1116 J1122:K1122 J1121 J1127:K1127 J1126 J1132:K1132 J1131 J1137:K1137 J1136 J1142:K1142 J1141 J1147:K1147 J1146 J1152:K1152 J1151 J1157:K1157 J1156 J1162:K1162 J1161 J1167:K1167 J1166 J1172:K1172 J1171 J1177:K1177 J1176 J1182:K1182 J1181 J1187:K1187 J1186 J1192:K1192 J1191 J1197:K1197 J1196 J1202:K1202 J1201 J1207:K1207 J1206 J1212:K1212 J1211 J1217:K1217 J1216 J1222:K1222 J1221 J1227:K1227 J1226 J1232:K1232 J1231 J1237:K1237 J1236"/>
    <dataValidation allowBlank="1" showInputMessage="1" showErrorMessage="1" promptTitle="Benefit #2-- Payment by Check" prompt="Since benefit #2 was paid by check, this box contains an x." sqref="K15 K2236 K1771 K1776 K1781 K1786 K1791 K1796 K1801 K1806 K1811 K1816 K1821 K1826 K1831 K1836 K1841 K1846 K1851 K1856 K1861 K1866 K1871 K1876 K1881 K1886 K1891 K1896 K1901 K1906 K1911 K1916 K1921 K1926 K1931 K1936 K1941 K1946 K1951 K1956 K1961 K1966 K1971 K1976 K1981 K1986 K1991 K1996 K2001 K2006 K2011 K2016 K2021 K2026 K2031 K2036 K2041 K2046 K2051 K2056 K2061 K2066 K2071 K2076 K2081 K2086 K2091 K2096 K2101 K2106 K2111 K2116 K2121 K2126 K2131 K2136 K2141 K2146 K2151 K2156 K2161 K2166 K2171 K2176 K2181 K2186 K2191 K2196 K2201 K2206 K2211 K2216 K2221 K2226 K2231 K2242 K1240 K1245 K1250 K1255 K1260 K1265 K1270 K1275 K1280 K1285 K1290 K1296 K1301 K1306 K1311 K1316 K1321 K1326 K1331 K1336 K1341 K1346 K1351 K1356 K1361 K1366 K1371 K1376 K1381 K1386 K1391 K1396 K1401 K1406 K1411 K1416 K1421 K1426 K1431 K1436 K1441 K1446 K1451 K1456 K1461 K1466 K1471 K1476 K1481 K1486 K1491 K1496 K1501 K1506 K1511 K1516 K1521 K1526 K1531 K1536 K1541 K1546 K1551 K1556 K1561 K1566 K1571 K1576 K1581 K1586 K1591 K1596 K1601 K1606 K1611 K1616 K1621 K1626 K1631 K1636 K1641 K1646 K1651 K1656 K1661 K1666 K1671 K1676 K1681 K1686 K1691 K1696 K1701 K1706 K1711 K1716 K1721 K1726 K1731 K1736 K1741 K1746 K1751 K1756 K1761 K1766 K20 K25 K30 K35 K40 K45 K50 K55 K60 K65 K70 K75 K80 K85 K90 K95 K100 K105 K110 K115 K120 K125 K130 K135 K140 K145 K150 K155 K160 K165 K170 K175 K180 K185 K190 K195 K200 K205 K210 K215 K220 K225 K230 K235 K240 K245 K250 K255 K260 K265 K270 K275 K280 K285 K290 K295 K300 K305 K310 K315 K320 K325 K330 K335 K340 K345 K350 K355 K360 K365 K370 K375 K380 K385 K390 K395 K400 K405 K410 K415 K420 K425 K430 K435 K440 K445 K450 K455 K460 K465 K470 K475 K480 K485 K490 K495 K500 K505 K510 K515 K520 K525 K530 K535 K540 K545 K550 K555 K560 K565 K570 K575 K580 K585 K590 K595 K600 K605 K610 K615 K620 K625 K630 K635 K640 K645 K650 K655 K660 K665 K670 K675 K680 K685 K690 K695 K700 K705 K710 K715 K720 K725 K730 K735 K740 K745 K750 K755 K760 K765 K770 K775 K780 K785 K790 K795 K800 K805 K810 K815 K820 K825 K830 K835 K840 K845 K850 K855 K860 K865 K870 K875 K880 K885 K890 K895 K900 K905 K910 K915 K920 K925 K930 K935 K940 K945 K950 K955 K960 K965 K970 K975 K980 K985 K990 K995 K1000 K1005 K1010 K1015 K1020 K1025 K1030 K1035 K1040 K1045 K1050 K1055 K1060 K1065 K1070 K1075 K1080 K1085 K1090 K1095 K1100 K1105 K1110 K1115 K1120 K1125 K1130 K1135 K1140 K1145 K1150 K1155 K1160 K1165 K1170 K1175 K1180 K1185 K1190 K1195 K1200 K1205 K1210 K1215 K1220 K1225 K1230 K1235"/>
    <dataValidation allowBlank="1" showInputMessage="1" showErrorMessage="1" promptTitle="Benefit #3-- Payment by Check" prompt="If payment type for benefit #3 was by check, this box would contain an x." sqref="K16 K2237 K1772 K1777 K1782 K1787 K1792 K1797 K1802 K1807 K1812 K1817 K1822 K1827 K1832 K1837 K1842 K1847 K1852 K1857 K1862 K1867 K1872 K1877 K1882 K1887 K1892 K1897 K1902 K1907 K1912 K1917 K1922 K1927 K1932 K1937 K1942 K1947 K1952 K1957 K1962 K1967 K1972 K1977 K1982 K1987 K1992 K1997 K2002 K2007 K2012 K2017 K2022 K2027 K2032 K2037 K2042 K2047 K2052 K2057 K2062 K2067 K2072 K2077 K2082 K2087 K2092 K2097 K2102 K2107 K2112 K2117 K2122 K2127 K2132 K2137 K2142 K2147 K2152 K2157 K2162 K2167 K2172 K2177 K2182 K2187 K2192 K2197 K2202 K2207 K2212 K2217 K2222 K2227 K2232 K2243 K1241 K1246 K1251 K1256 K1261 K1266 K1271 K1276 K1281 K1286 K1291:K1292 K1297 K1302 K1307 K1312 K1317 K1322 K1327 K1332 K1337 K1342 K1347 K1352 K1357 K1362 K1367 K1372 K1377 K1382 K1387 K1392 K1397 K1402 K1407 K1412 K1417 K1422 K1427 K1432 K1437 K1442 K1447 K1452 K1457 K1462 K1467 K1472 K1477 K1482 K1487 K1492 K1497 K1502 K1507 K1512 K1517 K1522 K1527 K1532 K1537 K1542 K1547 K1552 K1557 K1562 K1567 K1572 K1577 K1582 K1587 K1592 K1597 K1602 K1607 K1612 K1617 K1622 K1627 K1632 K1637 K1642 K1647 K1652 K1657 K1662 K1667 K1672 K1677 K1682 K1687 K1692 K1697 K1702 K1707 K1712 K1717 K1722 K1727 K1732 K1737 K1742 K1747 K1752 K1757 K1762 K1767 K21 K26 K31 K36 K41 K46 K51 K56 K61 K66 K71 K76 K81 K86 K91 K96 K101 K106 K111 K116 K121 K126 K131 K136 K141 K146 K151 K156 K161 K166 K171 K176 K181 K186 K191 K196 K201 K206 K211 K216 K221 K226 K231 K236 K241 K246 K251 K256 K261 K266 K271 K276 K281 K286 K291 K296 K301 K306 K311 K316 K321 K326 K331 K336 K341 K346 K351 K356 K361 K366 K371 K376 K381 K386 K391 K396 K401 K406 K411 K416 K421 K426 K431 K436 K441 K446 K451 K456 K461 K466 K471 K476 K481 K486 K491 K496 K501 K506 K511 K516 K521 K526 K531 K536 K541 K546 K551 K556 K561 K566 K571 K576 K581 K586 K591 K596 K601 K606 K611 K616 K621 K626 K631 K636 K641 K646 K651 K656 K661 K666 K671 K676 K681 K686 K691 K696 K701 K706 K711 K716 K721 K726 K731 K736 K741 K746 K751 K756 K761 K766 K771 K776 K781 K786 K791 K796 K801 K806 K811 K816 K821 K826 K831 K836 K841 K846 K851 K856 K861 K866 K871 K876 K881 K886 K891 K896 K901 K906 K911 K916 K921 K926 K931 K936 K941 K946 K951 K956 K961 K966 K971 K976 K981 K986 K991 K996 K1001 K1006 K1011 K1016 K1021 K1026 K1031 K1036 K1041 K1046 K1051 K1056 K1061 K1066 K1071 K1076 K1081 K1086 K1091 K1096 K1101 K1106 K1111 K1116 K1121 K1126 K1131 K1136 K1141 K1146 K1151 K1156 K1161 K1166 K1171 K1176 K1181 K1186 K1191 K1196 K1201 K1206 K1211 K1216 K1221 K1226 K1231 K1236"/>
    <dataValidation allowBlank="1" showInputMessage="1" showErrorMessage="1" promptTitle="Benefit #3-- Payment in-kind" prompt="Since the payment type for benefit #3 was in-kind, this box contains an x." sqref="L16:L17 L2147:L2148 L1737:L1738 L1767:L1768 L1762:L1763 L1777:L1778 L1772:L1773 L1787:L1788 L1782:L1783 L1797:L1798 L1802:L1803 L1807:L1808 L1812:L1813 L1817:L1818 L1792:L1793 L1827:L1828 L1832:L1833 L1837:L1838 L1757:L1758 L1847:L1848 L1822:L1823 L1852:L1853 L1862:L1863 L1867:L1868 L1872:L1873 L1877:L1878 L1882:L1883 L2237:L2238 L1857:L1858 L1892:L1893 L1887:L1888 L1897:L1898 L1907:L1908 L1912:L1913 L1917:L1918 L1902:L1903 L1927:L1928 L1932:L1933 L1937:L1938 L1942:L1943 L1842:L1843 L1952:L1953 L1922:L1923 L1962:L1963 L1967:L1968 L1972:L1973 L1957:L1958 L1982:L1983 L1987:L1988 L1977:L1978 L1992:L1993 L2002:L2003 L2007:L2008 L2012:L2013 L2017:L2018 L2022:L2023 L2027:L2028 L2032:L2033 L2037:L2038 L2042:L2043 L2047:L2048 L2052:L2053 L2057:L2058 L2062:L2063 L2067:L2068 L2072:L2073 L1997:L1998 L2082:L2083 L2087:L2088 L2092:L2093 L2097:L2098 L2102:L2103 L2077:L2078 L2112:L2113 L2117:L2118 L2122:L2123 L2127:L2128 L2132:L2133 L1947:L1948 L2142:L2143 L2107:L2108 L2152:L2153 L2157:L2158 L2162:L2163 L2167:L2168 L2172:L2173 L2177:L2178 L2182:L2183 L2187:L2188 L2192:L2193 L2197:L2198 L2202:L2203 L2207:L2208 L2212:L2213 L2217:L2218 L2222:L2223 L2227:L2228 L1240:L1242 L1245:L1247 L1251:L1252 L1256:L1257 L1261:L1262 L1265:L1267 L1271:L1272 L1276:L1277 L1281:L1282 L1286:L1287 L2243:L2244 L1291:L1293 L1297:L1298 L1302:L1303 L2232:L2233 L1312:L1313 L1317:L1318 L1322:L1323 L1327:L1328 L1331:L1333 L1337:L1338 L1342:L1343 L1307:L1308 L1352:L1353 L1347:L1348 L1362:L1363 L1367:L1368 L1357 L1377:L1378 L1382:L1383 L1387:L1388 L1392:L1393 L1397:L1398 L1402:L1403 L1407:L1408 L1412:L1413 L1417:L1418 L1422:L1423 L1427:L1428 L1432:L1433 L1437:L1438 L1442:L1443 L1447:L1448 L1452:L1453 L1457:L1458 L1462:L1463 L1467:L1468 L1472:L1473 L1477:L1478 L1482:L1483 L1372:L1373 L1492:L1493 L1497:L1498 L1502:L1503 L1507:L1508 L1512:L1513 L1517:L1518 L1522:L1523 L1527:L1528 L1532:L1533 L1537:L1538 L1542:L1543 L1547:L1548 L1552:L1553 L1557:L1558 L1487:L1488 L1567:L1568 L1572:L1573 L1577:L1578 L1582:L1583 L1587:L1588 L1592:L1593 L1597:L1598 L1602:L1603 L1607:L1608 L1562:L1563 L1617:L1618 L1612:L1613 L1622:L1623 L1632:L1633 L1637:L1638 L1627:L1628 L1642:L1643 L1647:L1648 L1652:L1653 L1657:L1658 L1667:L1668 L1672:L1673 L1677:L1678 L1682:L1683 L1687:L1688 L1662:L1663 L1697:L1698 L1702:L1703 L1707:L1708 L1692:L1693 L1712:L1713 L1722:L1723 L1727:L1728 L1732:L1733 L1717:L1718 L1742:L1743 L1747:L1748 L1752:L1753 L1111:L1112 L21:L22 L26:L27 L31:L32 L36:L37 L41:L42 L46:L47 L51:L52 L56:L57 L61:L62 L66:L67 L71:L72 L76:L77 L81:L82 L86:L87 L91:L92 L96:L97 L101:L102 L106:L107 L111:L112 L116:L117 L121:L122 L126:L127 L131:L132 L136:L137 L141:L142 L146:L147 L151:L152 L156:L157 L161:L162 L166:L167 L171:L172 L176:L177 L181:L182 L186:L187 L191:L192 L196:L197 L201:L202 L206:L207 L211:L212 L216:L217 L221:L222 L226:L227 L231:L232 L236:L237 L241:L242 L246:L247 L251:L252 L256:L257 L261:L262 L266:L267 L271:L272 L276:L277 L281:L282 L286:L287 L291:L292 L296:L297 L301:L302 L306:L307 L311:L312 L316:L317 L321:L322 L326:L327 L331:L332 L336:L337 L341:L342 L346:L347 L351:L352 L356:L357 L361:L362 L366:L367 L371:L372 L376:L377 L381:L382 L386:L387 L391:L392 L396:L397 L401:L402 L406:L407 L411:L412 L416:L417 L421:L422 L426:L427 L431:L432 L436:L437 L441:L442 L446 L456:L457 L461:L462 L466:L467 L471:L472 L476:L477 L481:L482 L486:L487 L491:L492 L496:L497 L501:L502 L506:L507 L511:L512 L516:L517 L521:L522 L526:L527 L531:L532 L536:L537 L541:L542 L546:L547 L551:L552 L556:L557 L561:L562 L566:L567 L571:L572 L576:L577 L581:L582 L586:L587 L591:L592 L596:L597 L601:L602 L606:L607 L611:L612 L616:L617 L621:L622 L626:L627 L631:L632 L636:L637 L641:L642 L646:L647 L651:L652 L656:L657 L661:L662 L666:L667 L671:L672 L676:L677 L681:L682 L686:L687 L691:L692 L696:L697 L701:L702 L706:L707 L711:L712 L716:L717 L721:L722 L726:L727 L731:L732 L736:L737 L741:L742 L746:L747 L751:L752 L756:L757 L761:L762 L766:L767 L771:L772 L776:L777 L781:L782 L786:L787 L791:L792 L796:L797 L801:L802 L806:L807 L811:L812 L816:L817 L821:L822 L826:L827 L831:L832 L836:L837 L841:L842 L846:L847 L851:L852 L856:L857 L861:L862 L866:L867 L871:L872 L451 L881:L882 L886:L887 L891:L892 L896:L897 L876 L906:L907 L911:L912 L916:L917 L921:L922 L926:L927 L931:L932 L936:L937 L941:L942 L946:L947 L951:L952 L956:L957 L961:L962 L966:L967 L971:L972 L976:L977 L901 L986:L987 L991:L992 L996:L997 L1001:L1002 L1006:L1007 L1011:L1012 L1016:L1017 L1021:L1022 L1026:L1027 L1031:L1032 L1036:L1037 L1040:L1041 L1051:L1052 L1061:L1062 L1066:L1067 L1071:L1072 L1076:L1077 L1081:L1082 L1091:L1092 L1096:L1097 L1101:L1102 L1106:L1107 L1151 L1116:L1117 L1121:L1122 L1126:L1127 L1131:L1132 L1136:L1137 L1141:L1142 L1146:L1147 L1085:L1086 L1156:L1157 L1161:L1162 L1166:L1167 L1171:L1172 L1176:L1177 L1181:L1182 L1186:L1187 L1191:L1192 L1196:L1197 L1201:L1202 L1206:L1207 L1211:L1212 L1216:L1217 L1221:L1222 L1226:L1227 L1231:L1232 L1236:L1237 L981 L1045 L1055:L1056 L2137:L2138"/>
    <dataValidation allowBlank="1" showInputMessage="1" showErrorMessage="1" promptTitle="Payment #2-- Payment in-kind" prompt="If payment type for benefit #2 was in-kind, this box would contain an x." sqref="L15 L2236 L1726 L1731 L2216 L2211 L2206 L1736 L1741 L1746 L1751 L1756 L1761 L1766 L1771 L1776 L1781 L1786 L1791 L1796 L1801 L1806 L1811 L1816 L1821 L1826 L1831 L1836 L1841 L1846 L1851 L1856 L1861 L1866 L1871 L1876 L1881 L1886 L1891 L1896 L1901 L1906 L1911 L1916 L1921 L1926 L1931 L1936 L1941 L1946 L1951 L1956 L1961 L1966 L1971 L1976 L1981 L1986 L1991 L1996 L2001 L2006 L2011 L2016 L2021 L2026 L2031 L2036 L2041 L2046 L2051 L2056 L2061 L2066 L2071 L2076 L2081 L2086 L2091 L2096 L2101 L2106 L2111 L2116 L2121 L2126 L2131 L2136 L2141 L2146 L2151 L2156 L2161 L2166 L2171 L2176 L2181 L2242 L2186 L2191 L2196 L2201 L1235 L2231 L1250 L1255 L1260 L2226 L1270 L1275 L1280 L1285 L1290 L1296 L1301 L1306 L1311 L1316 L1321 L1326 L2221 L1336 L1341 L1346 L1351 L1356 L1361 L1366 L1371 L1376 L1381 L1386 L1391 L1396 L1401 L1406 L1411 L1416 L1421 L1426 L1431 L1436 L1441 L1446 L1451 L1456 L1461 L1466 L1471 L1476 L1481 L1486 L1491 L1496 L1501 L1506 L1511 L1516 L1521 L1526 L1531 L1536 L1541 L1546 L1551 L1556 L1561 L1566 L1571 L1576 L1581 L1586 L1591 L1596 L1601 L1606 L1611 L1616 L1621 L1626 L1631 L1636 L1641 L1646 L1651 L1656 L1661 L1666 L1671 L1676 L1681 L1686 L1691 L1696 L1701 L1706 L1711 L1716 L1721 L20 L25 L30 L35 L40 L45 L50 L55 L60 L65 L70 L75 L80 L85 L90 L95 L100 L105 L110 L115 L120 L125 L130 L135 L140 L145 L150 L155 L160 L165 L170 L175 L180 L185 L190 L195 L200 L205 L210 L215 L220 L225 L230 L235 L240 L245 L250 L255 L260 L265 L270 L275 L280 L285 L290 L295 L300 L305 L310 L315 L320 L325 L330 L335 L340 L345 L350 L355 L360 L365 L370 L375 L380 L385 L390 L395 L400 L405 L410 L415 L420 L425 L430 L435 L440 L445 L450 L455 L460 L465 L470 L475 L480 L485 L490 L495 L500 L505 L510 L515 L520 L525 L530 L535 L540 L545 L550 L555 L560 L565 L570 L575 L580 L585 L590 L595 L600 L605 L610 L615 L620 L625 L630 L635 L640 L645 L650 L655 L660 L665 L670 L675 L680 L685 L690 L695 L700 L705 L710 L715 L720 L725 L730 L735 L740 L745 L750 L755 L760 L765 L770 L775 L780 L785 L790 L795 L800 L805 L810 L815 L820 L825 L830 L835 L840 L845 L850 L855 L860 L865 L870 L875 L880 L885 L890 L895 L900 L905 L910 L915 L920 L925 L930 L935 L940 L945 L950 L955 L960 L965 L970 L975 L980 L985 L990 L995 L1000 L1005 L1010 L1015 L1020 L1025 L1030 L1035 L1050 L1060 L1065 L1070 L1075 L1080 L1090 L1095 L1100 L1105 L1110 L1115 L1120 L1125 L1130 L1135 L1140 L1145 L1150 L1155 L1160 L1165 L1170 L1175 L1180 L1185 L1190 L1195 L1200 L1205 L1210 L1215 L1220 L1225 L1230"/>
    <dataValidation allowBlank="1" showInputMessage="1" showErrorMessage="1" promptTitle="Benefit #2 Total Amount Example" prompt="The total amount of Benefit #2 is entered here." sqref="M15 M2236 M1726 M1731 M2216 M2211 M2206 M1736 M1741 M1746 M1751 M1756 M1761 M1766 M1771 M1776 M1781 M1786 M1791 M1796 M1801 M1806 M1811 M1816 M1821 M1826 M1831 M1836 M1841 M1846 M1851 M1856 M1861 M1866 M1871 M1876 M1881 M1886 M1891 M1896 M1901 M1906 M1911 M1916 M1921 M1926 M1931 M1936 M1941 M1946 M1951 M1956 M1961 M1966 M1971 M1976 M1981 M1986 M1991 M1996 M2001 M2006 M2011 M2016 M2021 M2026 M2031 M2036 M2041 M2046 M2051 M2056 M2061 M2066 M2071 M2076 M2081 M2086 M2091 M2096 M2101 M2106 M2111 M2116 M2121 M2126 M2131 M2136 M2141 M2146 M2151 M2156 M2161 M2166 M2171 M2176 M2181 M2241:M2244 M2186 M2191 M2196 M2201 M1235 M2231 M1250 M1255 M1260 M2226 M1270 M1275 M1280 M1285 M1290 M1296 M1301 M1306 M1311 M1316 M1321 M1326 M2221 M1336 M1341 M1346 M1351 M1356 M1361 M1366 M1371 M1376 M1381 M1386 M1391 M1396 M1401 M1406 M1411 M1416 M1421 M1426 M1431 M1436 M1441 M1446 M1451 M1456 M1461 M1466 M1471 M1476 M1481 M1486 M1491 M1496 M1501 M1506 M1511 M1516 M1521 M1526 M1531 M1536 M1541 M1546 M1551 M1556 M1561 M1566 M1571 M1576 M1581 M1586 M1591 M1596 M1601 M1606 M1611 M1616 M1621 M1626 M1631 M1636 M1641 M1646 M1651 M1656 M1661 M1666 M1671 M1676 M1681 M1686 M1691 M1696 M1701 M1706 M1711 M1716 M1721 M20 M25 M30 M35 M40 M45 M50 M55 M60 M65 M70 M75 M80 M85 M90 M95 M100 M105 M110 M115 M120 M125 M130 M135 M140 M145 M150 M155 M160 M165 M170 M175 M180 M185 M190 M195 M200 M205 M210 M215 M220 M225 M230 M235 M240 M245 M250 M255 M260 M265 M270 M275 M280 M285 M290 M295 M300 M305 M310 M315 M320 M325 M330 M335 M340 M345 M350 M355 M360 M365 M370 M375 M380 M385 M390 M395 M400 M405 M410 M415 M420 M425 M430 M435 M440 M445 M450 M455 M460 M465 M470 M475 M480 M485 M490 M495 M500 M505 M510 M515 M520 M525 M530 M535 M540 M545 M550 M555 M560 M565 M570 M575 M580 M585 M590 M595 M600 M605 M610 M615 M620 M625 M630 M635 M640 M645 M650 M655 M660 M665 M670 M675 M680 M685 M690 M695 M700 M705 M710 M715 M720 M725 M730 M735 M740 M745 M750 M755 M760 M765 M770 M775 M780 M785 M790 M795 M800 M805 M810 M815 M820 M825 M830 M835 M840 M845 M850 M855 M860 M865 M870 M875 M880 M885 M890 M895 M900 M905 M910 M915 M920 M925 M930 M935 M940 M945 M950 M955 M960 M965 M970 M975 M980 M985 M990 M995 M1000 M1005 M1010 M1015 M1020 M1025 M1030 M1035 M1050 M1060 M1065 M1070 M1075 M1080 M1090 M1095 M1100 M1105 M1110 M1115 M1120 M1125 M1130 M1135 M1140 M1145 M1150 M1155 M1160 M1165 M1170 M1175 M1180 M1185 M1190 M1195 M1200 M1205 M1210 M1215 M1220 M1225 M1230"/>
    <dataValidation allowBlank="1" showInputMessage="1" showErrorMessage="1" promptTitle="Benefit #3 Total Amount Example" prompt="The total amount of Benefit #3 is entered here." sqref="M16:M17 M2192:M2193 M2147:M2148 M1752:M1753 M1111:M1112 M1737:M1738 M1767:M1768 M1762:M1763 M1777:M1778 M1772:M1773 M1787:M1788 M1782:M1783 M1797:M1798 M1802:M1803 M1807:M1808 M1812:M1813 M1817:M1818 M1792:M1793 M1827:M1828 M1832:M1833 M1837:M1838 M1757:M1758 M1847:M1848 M1822:M1823 M1852:M1853 M1862:M1863 M1867:M1868 M1872:M1873 M2237:M2238 M1877:M1878 M1882:M1883 M1857:M1858 M1892:M1893 M1887:M1888 M1897:M1898 M1907:M1908 M1912:M1913 M1917:M1918 M1902:M1903 M1927:M1928 M1932:M1933 M1937:M1938 M1942:M1943 M1842:M1843 M1952:M1953 M1922:M1923 M1962:M1963 M1967:M1968 M1972:M1973 M1957:M1958 M1982:M1983 M1987:M1988 M1977:M1978 M1992:M1993 M2002:M2003 M2007:M2008 M2012:M2013 M2017:M2018 M2022:M2023 M2027:M2028 M2032:M2033 M2037:M2038 M2042:M2043 M2047:M2048 M2052:M2053 M2057:M2058 M2062:M2063 M2067:M2068 M2072:M2073 M1997:M1998 M2082:M2083 M2087:M2088 M2092:M2093 M2097:M2098 M2102:M2103 M2077:M2078 M2112:M2113 M2117:M2118 M2122:M2123 M2127:M2128 M2132:M2133 M1947:M1948 M2142:M2143 M2107:M2108 M2152:M2153 M2157:M2158 M2162:M2163 M2167:M2168 M2172:M2173 M2177:M2178 M2182:M2183 M2187:M2188 M2197:M2198 M2202:M2203 M2207:M2208 M2212:M2213 M2217:M2218 M2222:M2223 M2227:M2228 M1240:M1242 M1245:M1247 M1251:M1252 M1256:M1257 M1261:M1262 M1265:M1267 M1271:M1272 M1276:M1277 M1281:M1282 K2245:M2245 M1286:M1287 M1291:M1293 M1297:M1298 M1302:M1303 M2232:M2233 M1312:M1313 M1317:M1318 M1322:M1323 M1327:M1328 M1331:M1333 M1337:M1338 M1342:M1343 M1307:M1308 M1352:M1353 M1347:M1348 M1362:M1363 M1367:M1368 M1357 M1377:M1378 M1382:M1383 M1387:M1388 M1392:M1393 M1397:M1398 M1402:M1403 M1407:M1408 M1412:M1413 M1417:M1418 M1422:M1423 M1427:M1428 M1432:M1433 M1437:M1438 M1442:M1443 M1447:M1448 M1452:M1453 M1457:M1458 M1462:M1463 M1467:M1468 M1472:M1473 M1477:M1478 M1482:M1483 M1372:M1373 M1492:M1493 M1497:M1498 M1502:M1503 M1507:M1508 M1512:M1513 M1517:M1518 M1522:M1523 M1527:M1528 M1532:M1533 M1537:M1538 M1542:M1543 M1547:M1548 M1552:M1553 M1557:M1558 M1487:M1488 M1567:M1568 M1572:M1573 M1577:M1578 M1582:M1583 M1587:M1588 M1592:M1593 M1597:M1598 M1602:M1603 M1607:M1608 M1562:M1563 M1617:M1618 M1612:M1613 M1622:M1623 M1632:M1633 M1637:M1638 M1627:M1628 M1642:M1643 M1647:M1648 M1652:M1653 M1657:M1658 M1667:M1668 M1672:M1673 M1677:M1678 M1682:M1683 M1687:M1688 M1662:M1663 M1697:M1698 M1702:M1703 M1707:M1708 M1692:M1693 M1712:M1713 M1722:M1723 M1727:M1728 M1732:M1733 M1717:M1718 M1742:M1743 M1747:M1748 M21:M22 M26:M27 M31:M32 M36:M37 M41:M42 M46:M47 M51:M52 M56:M57 M61:M62 M66:M67 M71:M72 M76:M77 M81:M82 M86:M87 M91:M92 M96:M97 M101:M102 M106:M107 M111:M112 M116:M117 M126:M127 M131:M132 M121 M141:M142 M146:M147 M151:M152 M156:M157 M161:M162 M136 M166 M176:M177 M181:M182 M186:M187 M191:M192 M196:M197 M171 M206:M207 M211:M212 M216:M217 M221:M222 M226:M227 M201 M236:M237 M241:M242 M246:M247 M251:M252 M256:M257 M261:M262 M266:M267 M271:M272 M276:M277 M281:M282 M231 M291:M292 M296:M297 M301:M302 M306:M307 M311:M312 M316:M317 M321:M322 M286 M331:M332 M336:M337 M341:M342 M346:M347 M351:M352 M326 M361:M362 M366:M367 M371:M372 M376:M377 M381:M382 M356 M386 M396:M397 M401:M402 M406:M407 M391 M416:M417 M421:M422 M411 M431:M432 M436:M437 M426 M441 M446 M456:M457 M461:M462 M466:M467 M471:M472 M476:M477 M481:M482 M486:M487 M491:M492 M496:M497 M501:M502 M506:M507 M511:M512 M516:M517 M521:M522 M526:M527 M531:M532 M536:M537 M541:M542 M546:M547 M551:M552 M556:M557 M561:M562 M566:M567 M451 M576:M577 M581:M582 M571 M591:M592 M596:M597 M601:M602 M606:M607 M611:M612 M616:M617 M621:M622 M626:M627 M631:M632 M636:M637 M641:M642 M646:M647 M651:M652 M656:M657 M661:M662 M666:M667 M671:M672 M676:M677 M681:M682 M686:M687 M691:M692 M696:M697 M701:M702 M706:M707 M711:M712 M716:M717 M721:M722 M726:M727 M731:M732 M736:M737 M741:M742 M746:M747 M751:M752 M756:M757 M761:M762 M766:M767 M771:M772 M776:M777 M781:M782 M786:M787 M791:M792 M796:M797 M801:M802 M806:M807 M811:M812 M816:M817 M821:M822 M826:M827 M831:M832 M836:M837 M841:M842 M846:M847 M851:M852 M856:M857 M861:M862 M866:M867 M871:M872 M586 M881:M882 M886:M887 M891:M892 M896:M897 M876 M906:M907 M911:M912 M916:M917 M921:M922 M926:M927 M931:M932 M936:M937 M941:M942 M946:M947 M951:M952 M956:M957 M961:M962 M966:M967 M971:M972 M976:M977 M901 M986:M987 M991:M992 M996:M997 M1001:M1002 M1006:M1007 M1011:M1012 M1016:M1017 M1021:M1022 M1026:M1027 M1031:M1032 M1036:M1037 M1040:M1041 M1051:M1052 M1061:M1062 M1066:M1067 M1071:M1072 M1076:M1077 M1081:M1082 M1091:M1092 M1096:M1097 M1101:M1102 M1106:M1107 M1151 M1116:M1117 M1121:M1122 M1126:M1127 M1131:M1132 M1136:M1137 M1141:M1142 M1146:M1147 M1085:M1086 M1156:M1157 M1161:M1162 M1166:M1167 M1171:M1172 M1176:M1177 M1181:M1182 M1186:M1187 M1191:M1192 M1196:M1197 M1201:M1202 M1206:M1207 M1211:M1212 M1216:M1217 M1221:M1222 M1226:M1227 M1231:M1232 M1236:M1237 M981 M1045 M1055:M1056 M2137:M2138"/>
    <dataValidation type="whole" allowBlank="1" showInputMessage="1" showErrorMessage="1" promptTitle="Year" prompt="Enter the current year here.  It will populate the correct year in the rest of the form." sqref="M6">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4 D2235 D1770 D1775 D1780 D1785 D1790 D1795 D1800 D1805 D1810 D1815 D1820 D1825 D1830 D1835 D1840 D1845 D1850 D1855 D1860 D1865 D1870 D1875 D1880 D1885 D1890 D1895 D1900 D1905 D1910 D1915 D1920 D1925 D1930 D1935 D1940 D1945 D1950 D1955 D1960 D1965 D1970 D1975 D1980 D1985 D1990 D1995 D2000 D2005 D2010 D2015 D2020 D2025 D2030 D2035 D2040 D2045 D2050 D2055 D2060 D2065 D2070 D2075 D2080 D2085 D2090 D2095 D2100 D2105 D2110 D2115 D2120 D2125 D2130 D2135 D2140 D2145 D2150 D2155 D2160 D2165 D2170 D2175 D2180 D2185 D2190 D2195 D2200 D2205 D2210 D2215 D2220 D2225 D2230 D2241 D1239 D1244 D1249 D1254 D1259 D1264 D1269 D1274 D1279 D1284 D1289 D1295 D1300 D1305 D1310 D1315 D1320 D1325 D1330 D1335 D1340 D1345 D1350 D1355 D1360 D1365 D1370 D1375 D1380 D1385 D1390 D1395 D1400 D1405 D1410 D1415 D1420 D1425 D1430 D1435 D1440 D1445 D1450 D1455 D1460 D1465 D1470 D1475 D1480 D1485 D1490 D1495 D1500 D1505 D1510 D1515 D1520 D1525 D1530 D1535 D1540 D1545 D1550 D1555 D1560 D1565 D1570 D1575 D1580 D1585 D1590 D1595 D1600 D1605 D1610 D1615 D1620 D1625 D1630 D1635 D1640 D1645 D1650 D1655 D1660 D1665 D1670 D1675 D1680 D1685 D1690 D1695 D1700 D1705 D1710 D1715 D1720 D1725 D1730 D1735 D1740 D1745 D1750 D1755 D1760 D1765 D19 D24 D29 D34 D39 D44 D49 D54 D59 D64 D69 D74 D79 D84 D89 D94 D99 D104 D109 D114 D119 D124 D129 D134 D139 D144 D149 D154 D159 D164 D169 D174 D179 D184 D189 D194 D199 D204 D209 D214 D219 D224 D229 D234 D239 D244 D249 D254 D259 D264 D269 D274 D279 D284 D289 D294 D299 D304 D309 D314 D319 D324 D329 D334 D339 D344 D349 D354 D359 D364 D369 D374 D379 D384 D389 D394 D399 D404 D409 D414 D419 D424 D429 D434 D439 D444 D449 D454 D459 D464 D469 D474 D479 D484 D489 D494 D499 D504 D509 D514 D519 D524 D529 D534 D539 D544 D549 D554 D559 D564 D569 D574 D579 D584 D589 D594 D599 D604 D609 D614 D619 D624 D629 D634 D639 D644 D649 D654 D659 D664 D669 D674 D679 D684 D689 D694 D699 D704 D709 D714 D719 D724 D729 D734 D739 D744 D749 D754 D759 D764 D769 D774 D779 D784 D789 D794 D799 D804 D809 D814 D819 D824 D829 D834 D839 D844 D849 D854 D859 D864 D869 D874 D879 D884 D889 D894 D899 D904 D909 D914 D919 D924 D929 D934 D939 D944 D949 D954 D959 D964 D969 D974 D979 D984 D989 D994 D999 D1004 D1009 D1014 D1019 D1024 D1029 D1034 D1039 D1044 D1049 D1054 D1059 D1064 D1069 D1074 D1079 D1084 D1089 D1094 D1099 D1104 D1109 D1114 D1119 D1124 D1129 D1134 D1139 D1144 D1149 D1154 D1159 D1164 D1169 D1174 D1179 D1184 D1189 D1194 D1199 D1204 D1209 D1214 D1219 D1224 D1229 D1234">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D2238 D1773 D1778 D1783 D1788 D1793 D1798 D1803 D1808 D1813 D1818 D1823 D1828 D1833 D1838 D1843 D1848 D1853 D1858 D1863 D1868 D1873 D1878 D1883 D1888 D1893 D1898 D1903 D1908 D1913 D1918 D1923 D1928 D1933 D1938 D1943 D1948 D1953 D1958 D1963 D1968 D1973 D1978 D1983 D1988 D1993 D1998 D2003 D2008 D2013 D2018 D2023 D2028 D2033 D2038 D2043 D2048 D2053 D2058 D2063 D2068 D2073 D2078 D2083 D2088 D2093 D2098 D2103 D2108 D2113 D2118 D2123 D2128 D2133 D2138 D2143 D2148 D2153 D2158 D2163 D2168 D2173 D2178 D2183 D2188 D2193 D2198 D2203 D2208 D2213 D2218 D2223 D2228 D2233 D2244 D1242 D1247 D1252 D1257 D1262 D1267 D1272 D1277 D1282 D1287 D1293 D1298 D1303 D1308 D1313 D1318 D1323 D1328 D1333 D1338 D1343 D1348 D1353 D1358 D1363 D1368 D1373 D1378 D1383 D1388 D1393 D1398 D1403 D1408 D1413 D1418 D1423 D1428 D1433 D1438 D1443 D1448 D1453 D1458 D1463 D1468 D1473 D1478 D1483 D1488 D1493 D1498 D1503 D1508 D1513 D1518 D1523 D1528 D1533 D1538 D1543 D1548 D1553 D1558 D1563 D1568 D1573 D1578 D1583 D1588 D1593 D1598 D1603 D1608 D1613 D1618 D1623 D1628 D1633 D1638 D1643 D1648 D1653 D1658 D1663 D1668 D1673 D1678 D1683 D1688 D1693 D1698 D1703 D1708 D1713 D1718 D1723 D1728 D1733 D1738 D1743 D1748 D1753 D1758 D1763 D1768 D22 D27 D32 D37 D42 D47 D52 D57 D62 D67 D72 D77 D82 D87 D92 D97 D102 D107 D112 D117 D122 D127 D132 D137 D142 D147 D152 D157 D162 D167 D172 D177 D182 D187 D192 D197 D202 D207 D212 D217 D222 D227 D232 D237 D242 D247 D252 D257 D262 D267 D272 D277 D282 D287 D292 D297 D302 D307 D312 D317 D322 D327 D332 D337 D342 D347 D352 D357 D362 D367 D372 D377 D382 D387 D392 D397 D402 D407 D412 D417 D422 D427 D432 D437 D442 D447 D452 D457 D462 D467 D472 D477 D482 D487 D492 D497 D502 D507 D512 D517 D522 D527 D532 D537 D542 D547 D552 D557 D562 D567 D572 D577 D582 D587 D592 D597 D602 D607 D612 D617 D622 D627 D632 D637 D642 D647 D652 D657 D662 D667 D672 D677 D682 D687 D692 D697 D702 D707 D712 D717 D722 D727 D732 D737 D742 D747 D752 D757 D762 D767 D772 D777 D782 D787 D792 D797 D802 D807 D812 D817 D822 D827 D832 D837 D842 D847 D852 D857 D862 D867 D872 D877 D882 D887 D892 D897 D902 D907 D912 D917 D922 D927 D932 D937 D942 D947 D952 D957 D962 D967 D972 D977 D982 D987 D992 D997 D1002 D1007 D1012 D1017 D1022 D1027 D1032 D1037 D1042 D1047 D1052 D1057 D1062 D1067 D1072 D1077 D1082 D1087 D1092 D1097 D1102 D1107 D1112 D1117 D1122 D1127 D1132 D1137 D1142 D1147 D1152 D1157 D1162 D1167 D1172 D1177 D1182 D1187 D1192 D1197 D1202 D1207 D1212 D1217 D1222 D1227 D1232 D1237">
      <formula1>40179</formula1>
      <formula2>73051</formula2>
    </dataValidation>
    <dataValidation allowBlank="1" showInputMessage="1" showErrorMessage="1" promptTitle="Traveler Name Example" prompt="Traveler Name Listed Here" sqref="B14 B2235 B1770 B1775 B1780 B1785 B1790 B1795 B1800 B1805 B1810 B1815 B1820 B1825 B1830 B1835 B1840 B1845 B1850 B1855 B1860 B1865 B1870 B1875 B1880 B1885 B1890 B1895 B1900 B1905 B1910 B1915 B1920 B1925 B1930 B1935 B1940 B1945 B1950 B1955 B1960 B1965 B1970 B1975 B1980 B1985 B1990 B1995 B2000 B2005 B2010 B2015 B2020 B2025 B2030 B2035 B2040 B2045 B2050 B2055 B2060 B2065 B2070 B2075 B2080 B2085 B2090 B2095 B2100 B2105 B2110 B2115 B2120 B2125 B2130 B2135 B2140 B2145 B2150 B2155 B2160 B2165 B2170 B2175 B2180 B2185 B2190 B2195 B2200 B2205 B2210 B2215 B2220 B2225 B2230 B2241 B1239 B1244 B1249 B1254 B1259 B1264 B1269 B1274 B1279 B1284 B1289 B1295 B1300 B1305 B1310 B1315 B1320 B1325 B1330 B1335 B1340 B1345 B1350 B1355 B1360 B1365 B1370 B1375 B1380 B1385 B1390 B1395 B1400 B1405 B1410 B1415 B1420 B1425 B1430 B1435 B1440 B1445 B1450 B1455 B1460 B1465 B1470 B1475 B1480 B1485 B1490 B1495 B1500 B1505 B1510 B1515 B1520 B1525 B1530 B1535 B1540 B1545 B1550 B1555 B1560 B1565 B1570 B1575 B1580 B1585 B1590 B1595 B1600 B1605 B1610 B1615 B1620 B1625 B1630 B1635 B1640 B1645 B1650 B1655 B1660 B1665 B1670 B1675 B1680 B1685 B1690 B1695 B1700 B1705 B1710 B1715 B1720 B1725 B1730 B1735 B1740 B1745 B1750 B1755 B1760 B1765 B19 B24 B29 B34 B39 B44 B49 B54 B59 B64 B69 B74 B79 B84 B89 B94 B99 B104 B109 B114 B119 B124 B129 B134 B139 B144 B149 B154 B159 B164 B169 B174 B179 B184 B189 B194 B199 B204 B209 B214 B219 B224 B229 B234 B239 B244 B249 B254 B259 B264 B269 B274 B279 B284 B289 B294 B299 B304 B309 B314 B319 B324 B329 B334 B339 B344 B349 B354 B359 B364 B369 B374 B379 B384 B389 B394 B399 B404 B409 B414 B419 B424 B429 B434 B439 B444 B449 B454 B459 B464 B469 B474 B479 B484 B489 B494 B499 B504 B509 B514 B519 B524 B529 B534 B539 B544 B549 B554 B559 B564 B569 B574 B579 B584 B589 B594 B599 B604 B609 B614 B619 B624 B629 B634 B639 B644 B649 B654 B659 B664 B669 B674 B679 B684 B689 B694 B699 B704 B709 B714 B719 B724 B729 B734 B739 B744 B749 B754 B759 B764 B769 B774 B779 B784 B789 B794 B799 B804 B809 B814 B819 B824 B829 B834 B839 B844 B849 B854 B859 B864 B869 B874 B879 B884 B889 B894 B899 B904 B909 B914 B919 B924 B929 B934 B939 B944 B949 B954 B959 B964 B969 B974 B979 B984 B989 B994 B999 B1004 B1009 B1014 B1019 B1024 B1029 B1034 B1039 B1044 B1049 B1054 B1059 B1064 B1069 B1074 B1079 B1084 B1089 B1094 B1099 B1104 B1109 B1114 B1119 B1124 B1129 B1134 B1139 B1144 B1149 B1154 B1159 B1164 B1169 B1174 B1179 B1184 B1189 B1194 B1199 B1204 B1209 B1214 B1219 B1224 B1229 B1234"/>
    <dataValidation allowBlank="1" showInputMessage="1" showErrorMessage="1" promptTitle="Event Description Example" prompt="Event Description listed here._x000a_" sqref="C14 C2235 C1770 C1775 C1780 C1785 C1790 C1795 C1800 C1805 C1810 C1815 C1820 C1825 C1830 C1835 C1840 C1845 C1850 C1855 C1860 C1865 C1870 C1875 C1880 C1885 C1890 C1895 C1900 C1905 C1910 C1915 C1920 C1925 C1930 C1935 C1940 C1945 C1950 C1955 C1960 C1965 C1970 C1975 C1980 C1985 C1990 C1995 C2000 C2005 C2010 C2015 C2020 C2025 C2030 C2035 C2040 C2045 C2050 C2055 C2060 C2065 C2070 C2075 C2080 C2085 C2090 C2095 C2100 C2105 C2110 C2115 C2120 C2125 C2130 C2135 C2140 C2145 C2150 C2155 C2160 C2165 C2170 C2175 C2180 C2185 C2190 C2195 C2200 C2205 C2210 C2215 C2220 C2225 C2230 C2241 C1239 C1244 C1249 C1254 C1259 C1264 C1269 C1274 C1279 C1284 C1289 C1295 C1300 C1305 C1310 C1315 C1320 C1325 C1330 C1335 C1340 C1345 C1350 C1355 C1360 C1365 C1370 C1375 C1380 C1385 C1390 C1395 C1400 C1405 C1410 C1415 C1420 C1425 C1430 C1435 C1440 C1445 C1450 C1455 C1460 C1465 C1470 C1475 C1480 C1485 C1490 C1495 C1500 C1505 C1510 C1515 C1520 C1525 C1530 C1535 C1540 C1545 C1550 C1555 C1560 C1565 C1570 C1575 C1580 C1585 C1590 C1595 C1600 C1605 C1610 C1615 C1620 C1625 C1630 C1635 C1640 C1645 C1650 C1655 C1660 C1665 C1670 C1675 C1680 C1685 C1690 C1695 C1700 C1705 C1710 C1715 C1720 C1725 C1730 C1735 C1740 C1745 C1750 C1755 C1760 C1765 C19 C24 C29 C34 C39 C44 C49 C54 C59 C64 C69 C74 C79 C84 C89 C94 C99 C104 C109 C114 C119 C124 C129 C134 C139 C144 C149 C154 C159 C164 C169 C174 C179 C184 C189 C194 C199 C204 C209 C214 C219 C224 C229 C234 C239 C244 C249 C254 C259 C264 C269 C274 C279 C284 C289 C294 C299 C304 C309 C314 C319 C324 C329 C334 C339 C344 C349 C354 C359 C364 C369 C374 C379 C384 C389 C394 C399 C404 C409 C414 C419 C424 C429 C434 C439 C444 C449 C454 C459 C464 C469 C474 C479 C484 C489 C494 C499 C504 C509 C514 C519 C524 C529 C534 C539 C544 C549 C554 C559 C564 C569 C574 C579 C584 C589 C594 C599 C604 C609 C614 C619 C624 C629 C634 C639 C644 C649 C654 C659 C664 C669 C674 C679 C684 C689 C694 C699 C704 C709 C714 C719 C724 C729 C734 C739 C744 C749 C754 C759 C764 C769 C774 C779 C784 C789 C794 C799 C804 C809 C814 C819 C824 C829 C834 C839 C844 C849 C854 C859 C864 C869 C874 C879 C884 C889 C894 C899 C904 C909 C914 C919 C924 C929 C934 C939 C944 C949 C954 C959 C964 C969 C974 C979 C984 C989 C994 C999 C1004 C1009 C1014 C1019 C1024 C1029 C1034 C1039 C1044 C1049 C1054 C1059 C1064 C1069 C1074 C1079 C1084 C1089 C1094 C1099 C1104 C1109 C1114 C1119 C1124 C1129 C1134 C1139 C1144 C1149 C1154 C1159 C1164 C1169 C1174 C1179 C1184 C1189 C1194 C1199 C1204 C1209 C1214 C1219 C1224 C1229 C1234"/>
    <dataValidation allowBlank="1" showInputMessage="1" showErrorMessage="1" promptTitle="Location Example" prompt="Location listed here." sqref="E14 E2235 E1770 E1775 E1780 E1785 E1790 E1795 E1800 E1805 E1810 E1815 E1820 E1825 E1830 E1835 E1840 E1845 E1850 E1855 E1860 E1865 E1870 E1875 E1880 E1885 E1890 E1895 E1900 E1905 E1910 E1915 E1920 E1925 E1930 E1935 E1940 E1945 E1950 E1955 E1960 E1965 E1970 E1975 E1980 E1985 E1990 E1995 E2000 E2005 E2010 E2015 E2020 E2025 E2030 E2035 E2040 E2045 E2050 E2055 E2060 E2065 E2070 E2075 E2080 E2085 E2090 E2095 E2100 E2105 E2110 E2115 E2120 E2125 E2130 E2135 E2140 E2145 E2150 E2155 E2160 E2165 E2170 E2175 E2180 E2185 E2190 E2195 E2200 E2205 E2210 E2215 E2220 E2225 E2230 E2241 E1239 E1244 E1249 E1254 E1259 E1264 E1269 E1274 E1279 E1284 E1289 E1295 E1300 E1305 E1310 E1315 E1320 E1325 E1330 E1335 E1340 E1345 E1350 E1355 E1360 E1365 E1370 E1375 E1380 E1385 E1390 E1395 E1400 E1405 E1410 E1415 E1420 E1425 E1430 E1435 E1440 E1445 E1450 E1455 E1460 E1465 E1470 E1475 E1480 E1485 E1490 E1495 E1500 E1505 E1510 E1515 E1520 E1525 E1530 E1535 E1540 E1545 E1550 E1555 E1560 E1565 E1570 E1575 E1580 E1585 E1590 E1595 E1600 E1605 E1610 E1615 E1620 E1625 E1630 E1635 E1640 E1645 E1650 E1655 E1660 E1665 E1670 E1675 E1680 E1685 E1690 E1695 E1700 E1705 E1710 E1715 E1720 E1725 E1730 E1735 E1740 E1745 E1750 E1755 E1760 E1765 E19 E24 E29 E34 E39 E44 E49 E54 E59 E64 E69 E74 E79 E84 E89 E94 E99 E104 E109 E114 E119 E124 E129 E134 E139 E144 E149 E154 E159 E164 E169 E174 E179 E184 E189 E194 E199 E204 E209 E214 E219 E224 E229 E234 E239 E244 E249 E254 E259 E264 E269 E274 E279 E284 E289 E294 E299 E304 E309 E314 E319 E324 E329 E334 E339 E344 E349 E354 E359 E364 E369 E374 E379 E384 E389 E394 E399 E404 E409 E414 E419 E424 E429 E434 E439 E444 E449 E454 E459 E464 E469 E474 E479 E484 E489 E494 E499 E504 E509 E514 E519 E524 E529 E534 E539 E544 E549 E554 E559 E564 E569 E574 E579 E584 E589 E594 E599 E604 E609 E614 E619 E624 E629 E634 E639 E644 E649 E654 E659 E664 E669 E674 E679 E684 E689 E694 E699 E704 E709 E714 E719 E724 E729 E734 E739 E744 E749 E754 E759 E764 E769 E774 E779 E784 E789 E794 E799 E804 E809 E814 E819 E824 E829 E834 E839 E844 E849 E854 E859 E864 E869 E874 E879 E884 E889 E894 E899 E904 E909 E914 E919 E924 E929 E934 E939 E944 E949 E954 E959 E964 E969 E974 E979 E984 E989 E994 E999 E1004 E1009 E1014 E1019 E1024 E1029 E1034 E1039 E1044 E1049 E1054 E1059 E1064 E1069 E1074 E1079 E1084 E1089 E1094 E1099 E1104 E1109 E1114 E1119 E1124 E1129 E1134 E1139 E1144 E1149 E1154 E1159 E1164 E1169 E1174 E1179 E1184 E1189 E1194 E1199 E1204 E1209 E1214 E1219 E1224 E1229 E1234"/>
    <dataValidation allowBlank="1" showInputMessage="1" showErrorMessage="1" promptTitle="Traveler Title Example" prompt="Traveler Title is listed here." sqref="B17 B2233 B2244 B1763 B1768 B1773 B1778 B1783 B1788 B1793 B1798 B1803 B1808 B1813 B1818 B1823 B1828 B1833 B1838 B1843 B1848 B1853 B1858 B1863 B1868 B1873 B1878 B1883 B1893 B1888 B1898 B1903 B1908 B1913 B1918 B1923 B1928 B1933 B1938 B1943 B1948 B1953 B1958 B1963 B1968 B1973 B1978 B1983 B1988 B1993 B1998 B2003 B2008 B2013 B2018 B2023 B2028 B2033 B2038 B2043 B2048 B2053 B2058 B2063 B2068 B2073 B2078 B2083 B2088 B2093 B2098 B2103 B2108 B2113 B2118 B2123 B2128 B2133 B2138 B2143 B2148 B2153 B2158 B2163 B2168 B2173 B2178 B2183 B2188 B2193 B2198 B2203 B2208 B2213 B2218 B2223 B2228 B2238 B1242 B1247 B1252 B1257 B1262 B1267 B1272 B1277 B1282 B1287 B1293 B1298 B1303 B1308 B1313 B1323 B1318 B1328 B1333 B1338 B1343 B1348 B1353 B1358 B1363 B1368 B1373 B1378 B1383 B1388 B1393 B1398 B1403 B1408 B1413 B1418 B1423 B1428 B1433 B1438 B1443 B1448 B1453 B1458 B1463 B1468 B1473 B1478 B1483 B1488 B1493 B1498 B1503 B1508 B1513 B1518 B1523 B1528 B1533 B1538 B1543 B1548 B1553 B1558 B1563 B1568 B1573 B1578 B1583 B1588 B1593 B1598 B1603 B1608 B1613 B1618 B1623 B1628 B1633 B1638 B1643 B1648 B1653 B1658 B1663 B1668 B1673 B1678 B1683 B1688 B1693 B1698 B1703 B1708 B1713 B1718 B1723 B1728 B1733 B1738 B1743 B1748 B1753 B1758 B22 B27 B32 B37 B42 B47 B52 B57 B62 B67 B72 B77 B82 B87 B92 B97 B102 B107 B112 B117 B122 B127 B132 B137 B142 B147 B152 B157 B162 B167 B172 B177 B182 B187 B192 B197 B202 B207 B212 B217 B222 B227 B232 B237 B242 B247 B252 B257 B262 B267 B272 B277 B282 B287 B292 B297 B302 B307 B312 B317 B322 B327 B332 B337 B342 B347 B352 B357 B362 B367 B372 B377 B382 B387 B392 B397 B402 B407 B412 B417 B422 B427 B432 B437 B442 B447 B452 B457 B462 B467 B472 B477 B482 B487 B492 B497 B502 B507 B512 B517 B522 B527 B532 B537 B542 B547 B552 B557 B562 B567 B572 B577 B582 B587 B592 B597 B602 B607 B612 B617 B622 B627 B632 B637 B642 B647 B652 B657 B662 B667 B672 B677 B682 B687 B692 B697 B702 B707 B712 B717 B722 B727 B732 B737 B742 B747 B752 B757 B762 B767 B772 B777 B782 B787 B792 B797 B802 B807 B812 B817 B822 B827 B832 B837 B842 B847 B852 B862 B857 B867 B872 B877 B882 B887 B892 B897 B902 B907 B912 B917 B922 B927 B932 B937 B942 B947 B952 B957 B962 B967 B972 B977 B982 B987 B992 B997 B1002 B1007 B1012 B1017 B1022 B1027 B1032 B1037 B1042 B1047 B1052 B1057 B1062 B1067 B1072 B1077 B1082 B1087 B1092 B1097 B1102 B1107 B1112 B1117 B1122 B1127 B1132 B1137 B1142 B1147 B1152 B1157 B1162 B1167 B1172 B1177 B1182 B1187 B1192 B1197 B1202 B1207 B1212 B1217 B1222 B1227 B1232 B1237"/>
    <dataValidation allowBlank="1" showInputMessage="1" showErrorMessage="1" promptTitle="Event Sponsor Example" prompt="Event Sponsor is listed here." sqref="C17 C2238 C1773 C1778 C1783 C1788 C1793 C1798 C1803 C1808 C1813 C1818 C1823 C1828 C1833 C1838 C1843 C1848 C1853 C1858 C1863 C1868 C1873 C1878 C1883 C1888 C1893 C1898 C1903 C1908 C1913 C1918 C1923 C1928 C1933 C1938 C1943 C1948 C1953 C1958 C1963 C1968 C1973 C1978 C1983 C1988 C1993 C1998 C2003 C2008 C2013 C2018 C2023 C2028 C2033 C2038 C2043 C2048 C2053 C2058 C2063 C2068 C2073 C2078 C2083 C2088 C2093 C2098 C2103 C2108 C2113 C2118 C2123 C2128 C2133 C2138 C2143 C2148 C2153 C2158 C2163 C2168 C2173 C2178 C2183 C2188 C2193 C2198 C2203 C2208 C2213 C2218 C2223 C2228 C2233 C2244 C1242 C1247 C1252 C1257 C1262 C1267 C1272 C1277 C1282 C1287 C1293 C1298 C1303 C1308 C1313 C1318 C1323 C1328 C1333 C1338 C1343 C1348 C1353 C1358 C1363 C1368 C1373 C1378 C1383 C1388 C1393 C1398 C1403 C1408 C1413 C1418 C1423 C1428 C1433 C1438 C1443 C1448 C1453 C1458 C1463 C1468 C1473 C1478 C1483 C1488 C1493 C1498 C1503 C1508 C1513 C1518 C1523 C1528 C1533 C1538 C1543 C1548 C1553 C1558 C1563 C1568 C1573 C1578 C1583 C1588 C1593 C1598 C1603 C1608 C1613 C1618 C1623 C1628 C1633 C1638 C1643 C1648 C1653 C1658 C1663 C1668 C1673 C1678 C1683 C1688 C1693 C1698 C1703 C1708 C1713 C1718 C1723 C1728 C1733 C1738 C1743 C1748 C1753 C1758 C1763 C1768 C22 C27 C32 C37 C42 C47 C52 C57 C62 C67 C72 C77 C82 C87 C92 C97 C102 C107 C112 C117 C122 C127 C132 C137 C142 C147 C152 C157 C162 C167 C172 C177 C182 C187 C192 C197 C202 C207 C212 C217 C222 C227 C232 C237 C242 C247 C252 C257 C262 C267 C272 C277 C282 C287 C292 C297 C302 C307 C312 C317 C322 C327 C332 C337 C342 C347 C352 C357 C362 C367 C372 C377 C382 C387 C392 C397 C402 C407 C412 C417 C422 C427 C432 C437 C442 C447 C452 C457 C462 C467 C472 C477 C482 C487 C492 C497 C502 C507 C512 C517 C522 C527 C532 C537 C542 C547 C552 C557 C562 C567 C572 C577 C582 C587 C592 C597 C602 C607 C612 C617 C622 C627 C632 C637 C642 C647 C652 C657 C662 C667 C672 C677 C682 C687 C692 C697 C702 C707 C712 C717 C722 C727 C732 C737 C742 C747 C752 C757 C762 C767 C772 C777 C782 C787 C792 C797 C802 C807 C812 C817 C822 C827 C832 C837 C842 C847 C852 C857 C862 C867 C872 C877 C882 C887 C892 C897 C902 C907 C912 C917 C922 C927 C932 C937 C942 C947 C952 C957 C962 C967 C972 C977 C982 C987 C992 C997 C1002 C1007 C1012 C1017 C1022 C1027 C1032 C1037 C1042 C1047 C1052 C1057 C1062 C1067 C1072 C1077 C1082 C1087 C1092 C1097 C1102 C1107 C1112 C1117 C1122 C1127 C1132 C1137 C1142 C1147 C1152 C1157 C1162 C1167 C1172 C1177 C1182 C1187 C1192 C1197 C1202 C1207 C1212 C1217 C1222 C1227 C1232 C1237"/>
    <dataValidation allowBlank="1" showInputMessage="1" showErrorMessage="1" promptTitle="Travel Date(s) Example" prompt="Travel Date is listed here." sqref="F17 F2238 F1773 F1778 F1783 F1788 F1793 F1798 F1803 F1808 F1813 F1818 F1823 F1828 F1833 F1838 F1843 F1848 F1853 F1858 F1863 F1868 F1873 F1878 F1883 F1888 F1893 F1898 F1903 F1908 F1913 F1918 F1923 F1928 F1933 F1938 F1943 F1948 F1953 F1958 F1963 F1968 F1973 F1978 F1983 F1988 F1993 F1998 F2003 F2008 F2013 F2018 F2023 F2028 F2033 F2038 F2043 F2048 F2053 F2058 F2063 F2068 F2073 F2078 F2083 F2088 F2093 F2098 F2103 F2108 F2113 F2118 F2123 F2128 F2133 F2138 F2143 F2148 F2153 F2158 F2163 F2168 F2173 F2178 F2183 F2188 F2193 F2198 F2203 F2208 F2213 F2218 F2223 F2228 F2233 F2244 F1242 F1247 F1252 F1257 F1262 F1267 F1272 F1277 F1282 F1287 F1293 F1298 F1303 F1308 F1313 F1318 F1323 F1328 F1333 F1338 F1343 F1348 F1353 F1358 F1363 F1368 F1373 F1378 F1383 F1388 F1393 F1398 F1403 F1408 F1413 F1418 F1423 F1428 F1433 F1438 F1443 F1448 F1453 F1458 F1463 F1468 F1473 F1478 F1483 F1488 F1493 F1498 F1503 F1508 F1513 F1518 F1523 F1528 F1533 F1538 F1543 F1548 F1553 F1558 F1563 F1568 F1573 F1578 F1583 F1588 F1593 F1598 F1603 F1608 F1613 F1618 F1623 F1628 F1633 F1638 F1643 F1648 F1653 F1658 F1663 F1668 F1673 F1678 F1683 F1688 F1693 F1698 F1703 F1708 F1713 F1718 F1723 F1728 F1733 F1738 F1743 F1748 F1753 F1758 F1763 F1768 F22 F27 F32 F37 F42 F47 F52 F57 F62 F67 F72 F77 F82 F87 F92 F97 F102 F107 F112 F117 F122 F127 F132 F137 F142 F147 F152 F157 F162 F167 F172 F177 F182 F187 F192 F197 F202 F207 F212 F217 F222 F227 F232 F237 F242 F247 F252 F257 F262 F267 F272 F277 F282 F287 F292 F297 F302 F307 F312 F317 F322 F327 F332 F337 F342 F347 F352 F357 F362 F367 F372 F377 F382 F387 F392 F397 F402 F407 F412 F417 F422 F427 F432 F437 F442 F447 F452 F457 F462 F467 F472 F477 F482 F487 F492 F497 F502 F507 F512 F517 F522 F527 F532 F537 F542 F547 F552 F557 F562 F567 F572 F577 F582 F587 F592 F597 F602 F607 F612 F617 F622 F627 F632 F637 F642 F647 F652 F657 F662 F667 F672 F677 F682 F687 F692 F697 F702 F707 F712 F717 F722 F727 F732 F737 F742 F747 F752 F757 F762 F767 F772 F777 F782 F787 F792 F797 F802 F807 F812 F817 F822 F827 F832 F837 F842 F847 F852 F857 F862 F867 F872 F877 F882 F887 F892 F897 F902 F907 F912 F917 F922 F927 F932 F937 F942 F947 F952 F957 F962 F967 F972 F977 F982 F987 F992 F997 F1002 F1007 F1012 F1017 F1022 F1027 F1032 F1037 F1042 F1047 F1052 F1057 F1062 F1067 F1072 F1077 F1082 F1087 F1092 F1097 F1102 F1107 F1112 F1117 F1122 F1127 F1132 F1137 F1142 F1147 F1152 F1157 F1162 F1167 F1172 F1177 F1182 F1187 F1192 F1197 F1202 F1207 F1212 F1217 F1222 F1227 F1232 F1237"/>
    <dataValidation allowBlank="1" showInputMessage="1" showErrorMessage="1" promptTitle="Page Number" prompt="Enter page number referentially to the other pages in this workbook." sqref="K6"/>
    <dataValidation allowBlank="1" showInputMessage="1" showErrorMessage="1" promptTitle="Of Pages" prompt="Enter total number of pages in workbook." sqref="L6"/>
    <dataValidation allowBlank="1" showInputMessage="1" showErrorMessage="1" promptTitle="Reporting Agency Name" prompt="Delete contents of this cell and enter reporting agency name." sqref="B8:F8"/>
    <dataValidation allowBlank="1" showInputMessage="1" showErrorMessage="1" promptTitle="Sub-Agency Name" prompt="Delete contents and enter sub-agency name.  If there is no sub-agency, then delete this cell." sqref="B9:F9"/>
    <dataValidation allowBlank="1" showInputMessage="1" showErrorMessage="1" promptTitle="Agency Contact Name" prompt="Delete contents of this cell and enter agency contact's name" sqref="C10"/>
    <dataValidation allowBlank="1" showInputMessage="1" showErrorMessage="1" promptTitle="Agency Contact Email" prompt="Delete contents of this cell and replace with agency contact's email address." sqref="D10:F10"/>
    <dataValidation allowBlank="1" showInputMessage="1" showErrorMessage="1" promptTitle="Indicate Reporting Period" prompt="Mark an X in this box if you are reporting for the period October 1st-March 31st." sqref="G8:G10"/>
    <dataValidation allowBlank="1" showInputMessage="1" showErrorMessage="1" promptTitle="Input Reporting Period" prompt="Mark an X in this box if you are reporting for the period April 1st-September 30th." sqref="I8:I10"/>
    <dataValidation allowBlank="1" showInputMessage="1" showErrorMessage="1" promptTitle="Indicate Negative Report" prompt="Mark an X in this box if you are submitting a negative report for this reporting period." sqref="K8:K10"/>
  </dataValidations>
  <hyperlinks>
    <hyperlink ref="D10" r:id="rId1"/>
  </hyperlinks>
  <pageMargins left="0.7" right="0.7" top="0.75" bottom="0.75" header="0.3" footer="0.3"/>
  <pageSetup paperSize="168" orientation="portrait" horizontalDpi="300" verticalDpi="300"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P8" sqref="P8"/>
    </sheetView>
  </sheetViews>
  <sheetFormatPr defaultRowHeight="12.75" x14ac:dyDescent="0.2"/>
  <cols>
    <col min="1" max="1" width="3.85546875" style="300" customWidth="1"/>
    <col min="2" max="2" width="16.140625" style="300" customWidth="1"/>
    <col min="3" max="3" width="17.7109375" style="300" customWidth="1"/>
    <col min="4" max="4" width="14.42578125" style="300" customWidth="1"/>
    <col min="5" max="5" width="18.7109375" style="300" hidden="1" customWidth="1"/>
    <col min="6" max="6" width="14.85546875" style="300" customWidth="1"/>
    <col min="7" max="7" width="3" style="300" customWidth="1"/>
    <col min="8" max="8" width="11.28515625" style="300" customWidth="1"/>
    <col min="9" max="9" width="3" style="300" customWidth="1"/>
    <col min="10" max="10" width="12.28515625" style="300" customWidth="1"/>
    <col min="11" max="11" width="9.140625" style="300" customWidth="1"/>
    <col min="12" max="12" width="8.85546875" style="300" customWidth="1"/>
    <col min="13" max="13" width="8" style="300" customWidth="1"/>
    <col min="14" max="14" width="0.140625" style="300" customWidth="1"/>
    <col min="15" max="15" width="9.140625" style="300"/>
    <col min="16" max="16" width="20.28515625" style="300" bestFit="1" customWidth="1"/>
    <col min="17" max="20" width="9.140625" style="300"/>
    <col min="21" max="21" width="9.42578125" style="300" customWidth="1"/>
    <col min="22" max="22" width="13.7109375" style="2" customWidth="1"/>
    <col min="23" max="16384" width="9.140625" style="300"/>
  </cols>
  <sheetData>
    <row r="1" spans="1:19" s="300" customFormat="1" hidden="1" x14ac:dyDescent="0.2"/>
    <row r="2" spans="1:19" s="300" customFormat="1" x14ac:dyDescent="0.2">
      <c r="J2" s="510" t="s">
        <v>1</v>
      </c>
      <c r="K2" s="511"/>
      <c r="L2" s="511"/>
      <c r="M2" s="511"/>
      <c r="P2" s="513"/>
      <c r="Q2" s="513"/>
      <c r="R2" s="513"/>
      <c r="S2" s="513"/>
    </row>
    <row r="3" spans="1:19" s="300" customFormat="1" x14ac:dyDescent="0.2">
      <c r="J3" s="511"/>
      <c r="K3" s="511"/>
      <c r="L3" s="511"/>
      <c r="M3" s="511"/>
      <c r="P3" s="514"/>
      <c r="Q3" s="514"/>
      <c r="R3" s="514"/>
      <c r="S3" s="514"/>
    </row>
    <row r="4" spans="1:19" s="300" customFormat="1" ht="13.5" thickBot="1" x14ac:dyDescent="0.25">
      <c r="A4" s="269"/>
      <c r="B4" s="269"/>
      <c r="C4" s="269"/>
      <c r="D4" s="269"/>
      <c r="E4" s="269"/>
      <c r="F4" s="269"/>
      <c r="G4" s="269"/>
      <c r="H4" s="269"/>
      <c r="I4" s="269"/>
      <c r="J4" s="512"/>
      <c r="K4" s="512"/>
      <c r="L4" s="512"/>
      <c r="M4" s="512"/>
      <c r="P4" s="515"/>
      <c r="Q4" s="515"/>
      <c r="R4" s="515"/>
      <c r="S4" s="515"/>
    </row>
    <row r="5" spans="1:19" s="300" customFormat="1" ht="30" customHeight="1" thickTop="1" thickBot="1" x14ac:dyDescent="0.25">
      <c r="A5" s="516" t="s">
        <v>7352</v>
      </c>
      <c r="B5" s="517"/>
      <c r="C5" s="517"/>
      <c r="D5" s="517"/>
      <c r="E5" s="517"/>
      <c r="F5" s="517"/>
      <c r="G5" s="517"/>
      <c r="H5" s="517"/>
      <c r="I5" s="517"/>
      <c r="J5" s="517"/>
      <c r="K5" s="517"/>
      <c r="L5" s="517"/>
      <c r="M5" s="517"/>
      <c r="N5" s="4"/>
      <c r="O5" s="269"/>
      <c r="Q5" s="5"/>
    </row>
    <row r="6" spans="1:19" s="300" customFormat="1" ht="13.5" customHeight="1" thickTop="1" x14ac:dyDescent="0.2">
      <c r="A6" s="518" t="s">
        <v>2</v>
      </c>
      <c r="B6" s="520" t="s">
        <v>3</v>
      </c>
      <c r="C6" s="521"/>
      <c r="D6" s="521"/>
      <c r="E6" s="521"/>
      <c r="F6" s="521"/>
      <c r="G6" s="521"/>
      <c r="H6" s="521"/>
      <c r="I6" s="521"/>
      <c r="J6" s="522"/>
      <c r="K6" s="6" t="s">
        <v>4</v>
      </c>
      <c r="L6" s="6" t="s">
        <v>5</v>
      </c>
      <c r="M6" s="6" t="s">
        <v>6</v>
      </c>
      <c r="N6" s="7"/>
      <c r="O6" s="269"/>
    </row>
    <row r="7" spans="1:19" s="300" customFormat="1" ht="20.25" customHeight="1" thickBot="1" x14ac:dyDescent="0.25">
      <c r="A7" s="518"/>
      <c r="B7" s="523"/>
      <c r="C7" s="524"/>
      <c r="D7" s="524"/>
      <c r="E7" s="524"/>
      <c r="F7" s="524"/>
      <c r="G7" s="524"/>
      <c r="H7" s="524"/>
      <c r="I7" s="524"/>
      <c r="J7" s="525"/>
      <c r="K7" s="8"/>
      <c r="L7" s="9"/>
      <c r="M7" s="10">
        <v>2018</v>
      </c>
      <c r="N7" s="11"/>
      <c r="O7" s="269"/>
    </row>
    <row r="8" spans="1:19" s="300" customFormat="1" ht="27.75" customHeight="1" thickTop="1" thickBot="1" x14ac:dyDescent="0.25">
      <c r="A8" s="518"/>
      <c r="B8" s="526" t="s">
        <v>7</v>
      </c>
      <c r="C8" s="527"/>
      <c r="D8" s="527"/>
      <c r="E8" s="527"/>
      <c r="F8" s="527"/>
      <c r="G8" s="528"/>
      <c r="H8" s="528"/>
      <c r="I8" s="528"/>
      <c r="J8" s="528"/>
      <c r="K8" s="528"/>
      <c r="L8" s="527"/>
      <c r="M8" s="527"/>
      <c r="N8" s="529"/>
      <c r="O8" s="269"/>
    </row>
    <row r="9" spans="1:19" s="300" customFormat="1" ht="18" customHeight="1" thickTop="1" x14ac:dyDescent="0.25">
      <c r="A9" s="518"/>
      <c r="B9" s="530" t="s">
        <v>1715</v>
      </c>
      <c r="C9" s="507"/>
      <c r="D9" s="507"/>
      <c r="E9" s="507"/>
      <c r="F9" s="507"/>
      <c r="G9" s="451"/>
      <c r="H9" s="408" t="s">
        <v>1716</v>
      </c>
      <c r="I9" s="411"/>
      <c r="J9" s="414" t="s">
        <v>1701</v>
      </c>
      <c r="K9" s="417" t="s">
        <v>0</v>
      </c>
      <c r="L9" s="420" t="s">
        <v>1717</v>
      </c>
      <c r="M9" s="421"/>
      <c r="N9" s="214"/>
      <c r="O9" s="215"/>
      <c r="P9" s="269"/>
    </row>
    <row r="10" spans="1:19" s="300" customFormat="1" ht="15.75" customHeight="1" x14ac:dyDescent="0.2">
      <c r="A10" s="518"/>
      <c r="B10" s="506" t="s">
        <v>7381</v>
      </c>
      <c r="C10" s="507"/>
      <c r="D10" s="507"/>
      <c r="E10" s="507"/>
      <c r="F10" s="508"/>
      <c r="G10" s="452"/>
      <c r="H10" s="409"/>
      <c r="I10" s="412"/>
      <c r="J10" s="415"/>
      <c r="K10" s="418"/>
      <c r="L10" s="422"/>
      <c r="M10" s="421"/>
      <c r="N10" s="214"/>
      <c r="O10" s="215"/>
      <c r="P10" s="269"/>
    </row>
    <row r="11" spans="1:19" s="300" customFormat="1" ht="13.5" thickBot="1" x14ac:dyDescent="0.25">
      <c r="A11" s="518"/>
      <c r="B11" s="13" t="s">
        <v>9</v>
      </c>
      <c r="C11" s="216" t="s">
        <v>7460</v>
      </c>
      <c r="D11" s="428" t="s">
        <v>7459</v>
      </c>
      <c r="E11" s="428"/>
      <c r="F11" s="429"/>
      <c r="G11" s="453"/>
      <c r="H11" s="410"/>
      <c r="I11" s="413"/>
      <c r="J11" s="416"/>
      <c r="K11" s="419"/>
      <c r="L11" s="423"/>
      <c r="M11" s="424"/>
      <c r="N11" s="217"/>
      <c r="O11" s="215"/>
      <c r="P11" s="269"/>
    </row>
    <row r="12" spans="1:19" s="300" customFormat="1" ht="13.5" thickTop="1" x14ac:dyDescent="0.2">
      <c r="A12" s="518"/>
      <c r="B12" s="392" t="s">
        <v>10</v>
      </c>
      <c r="C12" s="394" t="s">
        <v>11</v>
      </c>
      <c r="D12" s="396" t="s">
        <v>12</v>
      </c>
      <c r="E12" s="398" t="s">
        <v>13</v>
      </c>
      <c r="F12" s="399"/>
      <c r="G12" s="402" t="s">
        <v>14</v>
      </c>
      <c r="H12" s="403"/>
      <c r="I12" s="404"/>
      <c r="J12" s="394" t="s">
        <v>15</v>
      </c>
      <c r="K12" s="454" t="s">
        <v>16</v>
      </c>
      <c r="L12" s="456" t="s">
        <v>17</v>
      </c>
      <c r="M12" s="396" t="s">
        <v>18</v>
      </c>
      <c r="N12" s="16"/>
      <c r="O12" s="269"/>
    </row>
    <row r="13" spans="1:19" s="300" customFormat="1" ht="34.5" customHeight="1" thickBot="1" x14ac:dyDescent="0.25">
      <c r="A13" s="519"/>
      <c r="B13" s="393"/>
      <c r="C13" s="395"/>
      <c r="D13" s="397"/>
      <c r="E13" s="400"/>
      <c r="F13" s="401"/>
      <c r="G13" s="405"/>
      <c r="H13" s="406"/>
      <c r="I13" s="407"/>
      <c r="J13" s="505"/>
      <c r="K13" s="496"/>
      <c r="L13" s="629"/>
      <c r="M13" s="505"/>
      <c r="N13" s="17"/>
      <c r="O13" s="269"/>
    </row>
    <row r="14" spans="1:19" s="300" customFormat="1" ht="24" thickTop="1" thickBot="1" x14ac:dyDescent="0.25">
      <c r="A14" s="381" t="s">
        <v>19</v>
      </c>
      <c r="B14" s="206" t="s">
        <v>20</v>
      </c>
      <c r="C14" s="206" t="s">
        <v>21</v>
      </c>
      <c r="D14" s="206" t="s">
        <v>22</v>
      </c>
      <c r="E14" s="384" t="s">
        <v>23</v>
      </c>
      <c r="F14" s="384"/>
      <c r="G14" s="358" t="s">
        <v>14</v>
      </c>
      <c r="H14" s="359"/>
      <c r="I14" s="218"/>
      <c r="J14" s="317"/>
      <c r="K14" s="317"/>
      <c r="L14" s="317"/>
      <c r="M14" s="317"/>
      <c r="N14" s="281"/>
    </row>
    <row r="15" spans="1:19" s="300" customFormat="1" ht="23.25" thickBot="1" x14ac:dyDescent="0.25">
      <c r="A15" s="382"/>
      <c r="B15" s="21" t="s">
        <v>24</v>
      </c>
      <c r="C15" s="21" t="s">
        <v>25</v>
      </c>
      <c r="D15" s="22">
        <v>40766</v>
      </c>
      <c r="E15" s="223"/>
      <c r="F15" s="224" t="s">
        <v>26</v>
      </c>
      <c r="G15" s="502" t="s">
        <v>27</v>
      </c>
      <c r="H15" s="503"/>
      <c r="I15" s="504"/>
      <c r="J15" s="23" t="s">
        <v>28</v>
      </c>
      <c r="K15" s="24"/>
      <c r="L15" s="25" t="s">
        <v>0</v>
      </c>
      <c r="M15" s="318">
        <v>280</v>
      </c>
      <c r="N15" s="281"/>
      <c r="O15" s="269"/>
    </row>
    <row r="16" spans="1:19" s="300" customFormat="1" ht="23.25" thickBot="1" x14ac:dyDescent="0.25">
      <c r="A16" s="382"/>
      <c r="B16" s="208" t="s">
        <v>29</v>
      </c>
      <c r="C16" s="208" t="s">
        <v>30</v>
      </c>
      <c r="D16" s="208" t="s">
        <v>31</v>
      </c>
      <c r="E16" s="388" t="s">
        <v>32</v>
      </c>
      <c r="F16" s="388"/>
      <c r="G16" s="389"/>
      <c r="H16" s="390"/>
      <c r="I16" s="391"/>
      <c r="J16" s="27" t="s">
        <v>33</v>
      </c>
      <c r="K16" s="25" t="s">
        <v>0</v>
      </c>
      <c r="L16" s="28"/>
      <c r="M16" s="319">
        <v>825</v>
      </c>
      <c r="N16" s="16"/>
    </row>
    <row r="17" spans="1:22" ht="23.25" thickBot="1" x14ac:dyDescent="0.25">
      <c r="A17" s="383"/>
      <c r="B17" s="228" t="s">
        <v>35</v>
      </c>
      <c r="C17" s="228" t="s">
        <v>36</v>
      </c>
      <c r="D17" s="22">
        <v>40767</v>
      </c>
      <c r="E17" s="229" t="s">
        <v>37</v>
      </c>
      <c r="F17" s="224" t="s">
        <v>38</v>
      </c>
      <c r="G17" s="462"/>
      <c r="H17" s="463"/>
      <c r="I17" s="464"/>
      <c r="J17" s="320" t="s">
        <v>34</v>
      </c>
      <c r="K17" s="321"/>
      <c r="L17" s="321" t="s">
        <v>0</v>
      </c>
      <c r="M17" s="322">
        <v>120</v>
      </c>
      <c r="N17" s="281"/>
      <c r="V17" s="300"/>
    </row>
    <row r="18" spans="1:22" ht="23.25" customHeight="1" thickTop="1" x14ac:dyDescent="0.2">
      <c r="A18" s="355">
        <f>1</f>
        <v>1</v>
      </c>
      <c r="B18" s="207" t="s">
        <v>20</v>
      </c>
      <c r="C18" s="207" t="s">
        <v>21</v>
      </c>
      <c r="D18" s="207" t="s">
        <v>22</v>
      </c>
      <c r="E18" s="358" t="s">
        <v>23</v>
      </c>
      <c r="F18" s="358"/>
      <c r="G18" s="375" t="s">
        <v>14</v>
      </c>
      <c r="H18" s="376"/>
      <c r="I18" s="377"/>
      <c r="J18" s="109" t="s">
        <v>1719</v>
      </c>
      <c r="K18" s="110"/>
      <c r="L18" s="110"/>
      <c r="M18" s="111"/>
      <c r="N18" s="281"/>
      <c r="V18" s="323"/>
    </row>
    <row r="19" spans="1:22" x14ac:dyDescent="0.2">
      <c r="A19" s="627"/>
      <c r="B19" s="113"/>
      <c r="C19" s="113"/>
      <c r="D19" s="268"/>
      <c r="E19" s="113"/>
      <c r="F19" s="113"/>
      <c r="G19" s="459"/>
      <c r="H19" s="460"/>
      <c r="I19" s="461"/>
      <c r="J19" s="115" t="s">
        <v>1719</v>
      </c>
      <c r="K19" s="115"/>
      <c r="L19" s="115"/>
      <c r="M19" s="116"/>
      <c r="N19" s="281"/>
      <c r="V19" s="325"/>
    </row>
    <row r="20" spans="1:22" ht="22.5" x14ac:dyDescent="0.2">
      <c r="A20" s="627"/>
      <c r="B20" s="209" t="s">
        <v>29</v>
      </c>
      <c r="C20" s="209" t="s">
        <v>30</v>
      </c>
      <c r="D20" s="209" t="s">
        <v>31</v>
      </c>
      <c r="E20" s="363" t="s">
        <v>32</v>
      </c>
      <c r="F20" s="363"/>
      <c r="G20" s="364"/>
      <c r="H20" s="365"/>
      <c r="I20" s="366"/>
      <c r="J20" s="120" t="s">
        <v>1840</v>
      </c>
      <c r="K20" s="121"/>
      <c r="L20" s="121"/>
      <c r="M20" s="122"/>
      <c r="N20" s="281"/>
      <c r="V20" s="233"/>
    </row>
    <row r="21" spans="1:22" ht="13.5" thickBot="1" x14ac:dyDescent="0.25">
      <c r="A21" s="628"/>
      <c r="B21" s="124"/>
      <c r="C21" s="124"/>
      <c r="D21" s="134"/>
      <c r="E21" s="126" t="s">
        <v>37</v>
      </c>
      <c r="F21" s="127"/>
      <c r="G21" s="378"/>
      <c r="H21" s="379"/>
      <c r="I21" s="380"/>
      <c r="J21" s="120" t="s">
        <v>1726</v>
      </c>
      <c r="K21" s="121"/>
      <c r="L21" s="121"/>
      <c r="M21" s="122"/>
      <c r="N21" s="281"/>
      <c r="V21" s="233"/>
    </row>
    <row r="22" spans="1:22" ht="24" thickTop="1" thickBot="1" x14ac:dyDescent="0.25">
      <c r="A22" s="355">
        <f>A18+1</f>
        <v>2</v>
      </c>
      <c r="B22" s="207" t="s">
        <v>20</v>
      </c>
      <c r="C22" s="207" t="s">
        <v>21</v>
      </c>
      <c r="D22" s="207" t="s">
        <v>22</v>
      </c>
      <c r="E22" s="358" t="s">
        <v>23</v>
      </c>
      <c r="F22" s="358"/>
      <c r="G22" s="358" t="s">
        <v>14</v>
      </c>
      <c r="H22" s="359"/>
      <c r="I22" s="218"/>
      <c r="J22" s="109" t="s">
        <v>1719</v>
      </c>
      <c r="K22" s="110"/>
      <c r="L22" s="110"/>
      <c r="M22" s="111"/>
      <c r="N22" s="281"/>
      <c r="V22" s="233"/>
    </row>
    <row r="23" spans="1:22" ht="13.5" thickBot="1" x14ac:dyDescent="0.25">
      <c r="A23" s="356"/>
      <c r="B23" s="113"/>
      <c r="C23" s="113"/>
      <c r="D23" s="268"/>
      <c r="E23" s="113"/>
      <c r="F23" s="113"/>
      <c r="G23" s="459"/>
      <c r="H23" s="460"/>
      <c r="I23" s="461"/>
      <c r="J23" s="115" t="s">
        <v>1719</v>
      </c>
      <c r="K23" s="115"/>
      <c r="L23" s="115"/>
      <c r="M23" s="116"/>
      <c r="N23" s="281"/>
      <c r="V23" s="233"/>
    </row>
    <row r="24" spans="1:22" ht="23.25" thickBot="1" x14ac:dyDescent="0.25">
      <c r="A24" s="356"/>
      <c r="B24" s="209" t="s">
        <v>29</v>
      </c>
      <c r="C24" s="209" t="s">
        <v>30</v>
      </c>
      <c r="D24" s="209" t="s">
        <v>31</v>
      </c>
      <c r="E24" s="363" t="s">
        <v>32</v>
      </c>
      <c r="F24" s="363"/>
      <c r="G24" s="364"/>
      <c r="H24" s="365"/>
      <c r="I24" s="366"/>
      <c r="J24" s="120" t="s">
        <v>1840</v>
      </c>
      <c r="K24" s="121"/>
      <c r="L24" s="121"/>
      <c r="M24" s="122"/>
      <c r="N24" s="281"/>
      <c r="V24" s="233"/>
    </row>
    <row r="25" spans="1:22" ht="13.5" thickBot="1" x14ac:dyDescent="0.25">
      <c r="A25" s="357"/>
      <c r="B25" s="124"/>
      <c r="C25" s="124"/>
      <c r="D25" s="134"/>
      <c r="E25" s="126" t="s">
        <v>37</v>
      </c>
      <c r="F25" s="127"/>
      <c r="G25" s="462"/>
      <c r="H25" s="463"/>
      <c r="I25" s="464"/>
      <c r="J25" s="120" t="s">
        <v>1726</v>
      </c>
      <c r="K25" s="121"/>
      <c r="L25" s="121"/>
      <c r="M25" s="122"/>
      <c r="N25" s="281"/>
      <c r="V25" s="233"/>
    </row>
    <row r="26" spans="1:22" ht="24" thickTop="1" thickBot="1" x14ac:dyDescent="0.25">
      <c r="A26" s="355">
        <f>A22+1</f>
        <v>3</v>
      </c>
      <c r="B26" s="207" t="s">
        <v>20</v>
      </c>
      <c r="C26" s="207" t="s">
        <v>21</v>
      </c>
      <c r="D26" s="207" t="s">
        <v>22</v>
      </c>
      <c r="E26" s="358" t="s">
        <v>23</v>
      </c>
      <c r="F26" s="358"/>
      <c r="G26" s="358" t="s">
        <v>14</v>
      </c>
      <c r="H26" s="359"/>
      <c r="I26" s="218"/>
      <c r="J26" s="109" t="s">
        <v>1719</v>
      </c>
      <c r="K26" s="110"/>
      <c r="L26" s="110"/>
      <c r="M26" s="111"/>
      <c r="N26" s="281"/>
      <c r="V26" s="233"/>
    </row>
    <row r="27" spans="1:22" ht="13.5" thickBot="1" x14ac:dyDescent="0.25">
      <c r="A27" s="356"/>
      <c r="B27" s="113"/>
      <c r="C27" s="113"/>
      <c r="D27" s="268"/>
      <c r="E27" s="113"/>
      <c r="F27" s="113"/>
      <c r="G27" s="459"/>
      <c r="H27" s="460"/>
      <c r="I27" s="461"/>
      <c r="J27" s="115" t="s">
        <v>1719</v>
      </c>
      <c r="K27" s="115"/>
      <c r="L27" s="115"/>
      <c r="M27" s="116"/>
      <c r="N27" s="281"/>
      <c r="V27" s="233"/>
    </row>
    <row r="28" spans="1:22" ht="23.25" thickBot="1" x14ac:dyDescent="0.25">
      <c r="A28" s="356"/>
      <c r="B28" s="209" t="s">
        <v>29</v>
      </c>
      <c r="C28" s="209" t="s">
        <v>30</v>
      </c>
      <c r="D28" s="209" t="s">
        <v>31</v>
      </c>
      <c r="E28" s="363" t="s">
        <v>32</v>
      </c>
      <c r="F28" s="363"/>
      <c r="G28" s="364"/>
      <c r="H28" s="365"/>
      <c r="I28" s="366"/>
      <c r="J28" s="120" t="s">
        <v>1840</v>
      </c>
      <c r="K28" s="121"/>
      <c r="L28" s="121"/>
      <c r="M28" s="122"/>
      <c r="N28" s="281"/>
      <c r="V28" s="233"/>
    </row>
    <row r="29" spans="1:22" ht="13.5" thickBot="1" x14ac:dyDescent="0.25">
      <c r="A29" s="357"/>
      <c r="B29" s="124"/>
      <c r="C29" s="124"/>
      <c r="D29" s="134"/>
      <c r="E29" s="126" t="s">
        <v>37</v>
      </c>
      <c r="F29" s="127"/>
      <c r="G29" s="462"/>
      <c r="H29" s="463"/>
      <c r="I29" s="464"/>
      <c r="J29" s="120" t="s">
        <v>1726</v>
      </c>
      <c r="K29" s="121"/>
      <c r="L29" s="121"/>
      <c r="M29" s="122"/>
      <c r="N29" s="281"/>
      <c r="V29" s="233"/>
    </row>
    <row r="30" spans="1:22" ht="24" thickTop="1" thickBot="1" x14ac:dyDescent="0.25">
      <c r="A30" s="355">
        <f t="shared" ref="A30" si="0">A26+1</f>
        <v>4</v>
      </c>
      <c r="B30" s="207" t="s">
        <v>20</v>
      </c>
      <c r="C30" s="207" t="s">
        <v>21</v>
      </c>
      <c r="D30" s="207" t="s">
        <v>22</v>
      </c>
      <c r="E30" s="358" t="s">
        <v>23</v>
      </c>
      <c r="F30" s="358"/>
      <c r="G30" s="358" t="s">
        <v>14</v>
      </c>
      <c r="H30" s="359"/>
      <c r="I30" s="218"/>
      <c r="J30" s="109" t="s">
        <v>1719</v>
      </c>
      <c r="K30" s="110"/>
      <c r="L30" s="110"/>
      <c r="M30" s="111"/>
      <c r="N30" s="281"/>
      <c r="V30" s="233"/>
    </row>
    <row r="31" spans="1:22" ht="13.5" thickBot="1" x14ac:dyDescent="0.25">
      <c r="A31" s="356"/>
      <c r="B31" s="113"/>
      <c r="C31" s="113"/>
      <c r="D31" s="268"/>
      <c r="E31" s="113"/>
      <c r="F31" s="113"/>
      <c r="G31" s="459"/>
      <c r="H31" s="460"/>
      <c r="I31" s="461"/>
      <c r="J31" s="115" t="s">
        <v>1719</v>
      </c>
      <c r="K31" s="115"/>
      <c r="L31" s="115"/>
      <c r="M31" s="116"/>
      <c r="N31" s="281"/>
      <c r="V31" s="233"/>
    </row>
    <row r="32" spans="1:22" ht="23.25" thickBot="1" x14ac:dyDescent="0.25">
      <c r="A32" s="356"/>
      <c r="B32" s="209" t="s">
        <v>29</v>
      </c>
      <c r="C32" s="209" t="s">
        <v>30</v>
      </c>
      <c r="D32" s="209" t="s">
        <v>31</v>
      </c>
      <c r="E32" s="363" t="s">
        <v>32</v>
      </c>
      <c r="F32" s="363"/>
      <c r="G32" s="364"/>
      <c r="H32" s="365"/>
      <c r="I32" s="366"/>
      <c r="J32" s="120" t="s">
        <v>1840</v>
      </c>
      <c r="K32" s="121"/>
      <c r="L32" s="121"/>
      <c r="M32" s="122"/>
      <c r="N32" s="281"/>
      <c r="V32" s="233"/>
    </row>
    <row r="33" spans="1:22" ht="13.5" thickBot="1" x14ac:dyDescent="0.25">
      <c r="A33" s="357"/>
      <c r="B33" s="124"/>
      <c r="C33" s="124"/>
      <c r="D33" s="134"/>
      <c r="E33" s="126" t="s">
        <v>37</v>
      </c>
      <c r="F33" s="127"/>
      <c r="G33" s="462"/>
      <c r="H33" s="463"/>
      <c r="I33" s="464"/>
      <c r="J33" s="120" t="s">
        <v>1726</v>
      </c>
      <c r="K33" s="121"/>
      <c r="L33" s="121"/>
      <c r="M33" s="122"/>
      <c r="N33" s="281"/>
      <c r="V33" s="233"/>
    </row>
    <row r="34" spans="1:22" ht="24" thickTop="1" thickBot="1" x14ac:dyDescent="0.25">
      <c r="A34" s="355">
        <f t="shared" ref="A34" si="1">A30+1</f>
        <v>5</v>
      </c>
      <c r="B34" s="207" t="s">
        <v>20</v>
      </c>
      <c r="C34" s="207" t="s">
        <v>21</v>
      </c>
      <c r="D34" s="207" t="s">
        <v>22</v>
      </c>
      <c r="E34" s="358" t="s">
        <v>23</v>
      </c>
      <c r="F34" s="358"/>
      <c r="G34" s="358" t="s">
        <v>14</v>
      </c>
      <c r="H34" s="359"/>
      <c r="I34" s="218"/>
      <c r="J34" s="109" t="s">
        <v>1719</v>
      </c>
      <c r="K34" s="110"/>
      <c r="L34" s="110"/>
      <c r="M34" s="111"/>
      <c r="N34" s="281"/>
      <c r="V34" s="233"/>
    </row>
    <row r="35" spans="1:22" ht="13.5" thickBot="1" x14ac:dyDescent="0.25">
      <c r="A35" s="356"/>
      <c r="B35" s="113"/>
      <c r="C35" s="113"/>
      <c r="D35" s="268"/>
      <c r="E35" s="113"/>
      <c r="F35" s="113"/>
      <c r="G35" s="459"/>
      <c r="H35" s="460"/>
      <c r="I35" s="461"/>
      <c r="J35" s="115" t="s">
        <v>1719</v>
      </c>
      <c r="K35" s="115"/>
      <c r="L35" s="115"/>
      <c r="M35" s="116"/>
      <c r="N35" s="281"/>
      <c r="V35" s="233"/>
    </row>
    <row r="36" spans="1:22" ht="23.25" thickBot="1" x14ac:dyDescent="0.25">
      <c r="A36" s="356"/>
      <c r="B36" s="209" t="s">
        <v>29</v>
      </c>
      <c r="C36" s="209" t="s">
        <v>30</v>
      </c>
      <c r="D36" s="209" t="s">
        <v>31</v>
      </c>
      <c r="E36" s="363" t="s">
        <v>32</v>
      </c>
      <c r="F36" s="363"/>
      <c r="G36" s="364"/>
      <c r="H36" s="365"/>
      <c r="I36" s="366"/>
      <c r="J36" s="120" t="s">
        <v>1840</v>
      </c>
      <c r="K36" s="121"/>
      <c r="L36" s="121"/>
      <c r="M36" s="122"/>
      <c r="N36" s="281"/>
      <c r="V36" s="233"/>
    </row>
    <row r="37" spans="1:22" ht="13.5" thickBot="1" x14ac:dyDescent="0.25">
      <c r="A37" s="357"/>
      <c r="B37" s="124"/>
      <c r="C37" s="124"/>
      <c r="D37" s="134"/>
      <c r="E37" s="126" t="s">
        <v>37</v>
      </c>
      <c r="F37" s="127"/>
      <c r="G37" s="462"/>
      <c r="H37" s="463"/>
      <c r="I37" s="464"/>
      <c r="J37" s="120" t="s">
        <v>1726</v>
      </c>
      <c r="K37" s="121"/>
      <c r="L37" s="121"/>
      <c r="M37" s="122"/>
      <c r="N37" s="281"/>
      <c r="V37" s="233"/>
    </row>
    <row r="38" spans="1:22" ht="24" thickTop="1" thickBot="1" x14ac:dyDescent="0.25">
      <c r="A38" s="355">
        <f t="shared" ref="A38" si="2">A34+1</f>
        <v>6</v>
      </c>
      <c r="B38" s="207" t="s">
        <v>20</v>
      </c>
      <c r="C38" s="207" t="s">
        <v>21</v>
      </c>
      <c r="D38" s="207" t="s">
        <v>22</v>
      </c>
      <c r="E38" s="358" t="s">
        <v>23</v>
      </c>
      <c r="F38" s="358"/>
      <c r="G38" s="358" t="s">
        <v>14</v>
      </c>
      <c r="H38" s="359"/>
      <c r="I38" s="218"/>
      <c r="J38" s="109" t="s">
        <v>1719</v>
      </c>
      <c r="K38" s="110"/>
      <c r="L38" s="110"/>
      <c r="M38" s="111"/>
      <c r="N38" s="281"/>
      <c r="V38" s="233"/>
    </row>
    <row r="39" spans="1:22" ht="13.5" thickBot="1" x14ac:dyDescent="0.25">
      <c r="A39" s="356"/>
      <c r="B39" s="113"/>
      <c r="C39" s="113"/>
      <c r="D39" s="268"/>
      <c r="E39" s="113"/>
      <c r="F39" s="113"/>
      <c r="G39" s="459"/>
      <c r="H39" s="460"/>
      <c r="I39" s="461"/>
      <c r="J39" s="115" t="s">
        <v>1719</v>
      </c>
      <c r="K39" s="115"/>
      <c r="L39" s="115"/>
      <c r="M39" s="116"/>
      <c r="N39" s="281"/>
      <c r="V39" s="233"/>
    </row>
    <row r="40" spans="1:22" ht="23.25" thickBot="1" x14ac:dyDescent="0.25">
      <c r="A40" s="356"/>
      <c r="B40" s="209" t="s">
        <v>29</v>
      </c>
      <c r="C40" s="209" t="s">
        <v>30</v>
      </c>
      <c r="D40" s="209" t="s">
        <v>31</v>
      </c>
      <c r="E40" s="363" t="s">
        <v>32</v>
      </c>
      <c r="F40" s="363"/>
      <c r="G40" s="364"/>
      <c r="H40" s="365"/>
      <c r="I40" s="366"/>
      <c r="J40" s="120" t="s">
        <v>1840</v>
      </c>
      <c r="K40" s="121"/>
      <c r="L40" s="121"/>
      <c r="M40" s="122"/>
      <c r="N40" s="281"/>
      <c r="V40" s="233"/>
    </row>
    <row r="41" spans="1:22" ht="13.5" thickBot="1" x14ac:dyDescent="0.25">
      <c r="A41" s="357"/>
      <c r="B41" s="124"/>
      <c r="C41" s="124"/>
      <c r="D41" s="134"/>
      <c r="E41" s="126" t="s">
        <v>37</v>
      </c>
      <c r="F41" s="127"/>
      <c r="G41" s="462"/>
      <c r="H41" s="463"/>
      <c r="I41" s="464"/>
      <c r="J41" s="120" t="s">
        <v>1726</v>
      </c>
      <c r="K41" s="121"/>
      <c r="L41" s="121"/>
      <c r="M41" s="122"/>
      <c r="N41" s="281"/>
      <c r="V41" s="233"/>
    </row>
    <row r="42" spans="1:22" ht="24" thickTop="1" thickBot="1" x14ac:dyDescent="0.25">
      <c r="A42" s="355">
        <f t="shared" ref="A42" si="3">A38+1</f>
        <v>7</v>
      </c>
      <c r="B42" s="207" t="s">
        <v>20</v>
      </c>
      <c r="C42" s="207" t="s">
        <v>21</v>
      </c>
      <c r="D42" s="207" t="s">
        <v>22</v>
      </c>
      <c r="E42" s="358" t="s">
        <v>23</v>
      </c>
      <c r="F42" s="358"/>
      <c r="G42" s="358" t="s">
        <v>14</v>
      </c>
      <c r="H42" s="359"/>
      <c r="I42" s="218"/>
      <c r="J42" s="109" t="s">
        <v>1719</v>
      </c>
      <c r="K42" s="110"/>
      <c r="L42" s="110"/>
      <c r="M42" s="111"/>
      <c r="N42" s="281"/>
      <c r="V42" s="233"/>
    </row>
    <row r="43" spans="1:22" ht="13.5" thickBot="1" x14ac:dyDescent="0.25">
      <c r="A43" s="356"/>
      <c r="B43" s="113"/>
      <c r="C43" s="113"/>
      <c r="D43" s="268"/>
      <c r="E43" s="113"/>
      <c r="F43" s="113"/>
      <c r="G43" s="459"/>
      <c r="H43" s="460"/>
      <c r="I43" s="461"/>
      <c r="J43" s="115" t="s">
        <v>1719</v>
      </c>
      <c r="K43" s="115"/>
      <c r="L43" s="115"/>
      <c r="M43" s="116"/>
      <c r="N43" s="281"/>
      <c r="V43" s="233"/>
    </row>
    <row r="44" spans="1:22" ht="23.25" thickBot="1" x14ac:dyDescent="0.25">
      <c r="A44" s="356"/>
      <c r="B44" s="209" t="s">
        <v>29</v>
      </c>
      <c r="C44" s="209" t="s">
        <v>30</v>
      </c>
      <c r="D44" s="209" t="s">
        <v>31</v>
      </c>
      <c r="E44" s="363" t="s">
        <v>32</v>
      </c>
      <c r="F44" s="363"/>
      <c r="G44" s="364"/>
      <c r="H44" s="365"/>
      <c r="I44" s="366"/>
      <c r="J44" s="120" t="s">
        <v>1840</v>
      </c>
      <c r="K44" s="121"/>
      <c r="L44" s="121"/>
      <c r="M44" s="122"/>
      <c r="N44" s="281"/>
      <c r="V44" s="233"/>
    </row>
    <row r="45" spans="1:22" ht="13.5" thickBot="1" x14ac:dyDescent="0.25">
      <c r="A45" s="357"/>
      <c r="B45" s="124"/>
      <c r="C45" s="124"/>
      <c r="D45" s="134"/>
      <c r="E45" s="126" t="s">
        <v>37</v>
      </c>
      <c r="F45" s="127"/>
      <c r="G45" s="462"/>
      <c r="H45" s="463"/>
      <c r="I45" s="464"/>
      <c r="J45" s="120" t="s">
        <v>1726</v>
      </c>
      <c r="K45" s="121"/>
      <c r="L45" s="121"/>
      <c r="M45" s="122"/>
      <c r="N45" s="281"/>
      <c r="V45" s="233"/>
    </row>
    <row r="46" spans="1:22" ht="24" thickTop="1" thickBot="1" x14ac:dyDescent="0.25">
      <c r="A46" s="355">
        <f t="shared" ref="A46" si="4">A42+1</f>
        <v>8</v>
      </c>
      <c r="B46" s="207" t="s">
        <v>20</v>
      </c>
      <c r="C46" s="207" t="s">
        <v>21</v>
      </c>
      <c r="D46" s="207" t="s">
        <v>22</v>
      </c>
      <c r="E46" s="358" t="s">
        <v>23</v>
      </c>
      <c r="F46" s="358"/>
      <c r="G46" s="358" t="s">
        <v>14</v>
      </c>
      <c r="H46" s="359"/>
      <c r="I46" s="218"/>
      <c r="J46" s="109" t="s">
        <v>1719</v>
      </c>
      <c r="K46" s="110"/>
      <c r="L46" s="110"/>
      <c r="M46" s="111"/>
      <c r="N46" s="281"/>
      <c r="V46" s="233"/>
    </row>
    <row r="47" spans="1:22" ht="13.5" thickBot="1" x14ac:dyDescent="0.25">
      <c r="A47" s="356"/>
      <c r="B47" s="113"/>
      <c r="C47" s="113"/>
      <c r="D47" s="268"/>
      <c r="E47" s="113"/>
      <c r="F47" s="113"/>
      <c r="G47" s="459"/>
      <c r="H47" s="460"/>
      <c r="I47" s="461"/>
      <c r="J47" s="115" t="s">
        <v>1719</v>
      </c>
      <c r="K47" s="115"/>
      <c r="L47" s="115"/>
      <c r="M47" s="116"/>
      <c r="N47" s="281"/>
      <c r="V47" s="233"/>
    </row>
    <row r="48" spans="1:22" ht="23.25" thickBot="1" x14ac:dyDescent="0.25">
      <c r="A48" s="356"/>
      <c r="B48" s="209" t="s">
        <v>29</v>
      </c>
      <c r="C48" s="209" t="s">
        <v>30</v>
      </c>
      <c r="D48" s="209" t="s">
        <v>31</v>
      </c>
      <c r="E48" s="363" t="s">
        <v>32</v>
      </c>
      <c r="F48" s="363"/>
      <c r="G48" s="364"/>
      <c r="H48" s="365"/>
      <c r="I48" s="366"/>
      <c r="J48" s="120" t="s">
        <v>1840</v>
      </c>
      <c r="K48" s="121"/>
      <c r="L48" s="121"/>
      <c r="M48" s="122"/>
      <c r="N48" s="281"/>
      <c r="V48" s="233"/>
    </row>
    <row r="49" spans="1:22" ht="13.5" thickBot="1" x14ac:dyDescent="0.25">
      <c r="A49" s="357"/>
      <c r="B49" s="124"/>
      <c r="C49" s="124"/>
      <c r="D49" s="134"/>
      <c r="E49" s="126" t="s">
        <v>37</v>
      </c>
      <c r="F49" s="127"/>
      <c r="G49" s="462"/>
      <c r="H49" s="463"/>
      <c r="I49" s="464"/>
      <c r="J49" s="120" t="s">
        <v>1726</v>
      </c>
      <c r="K49" s="121"/>
      <c r="L49" s="121"/>
      <c r="M49" s="122"/>
      <c r="N49" s="281"/>
      <c r="V49" s="233"/>
    </row>
    <row r="50" spans="1:22" ht="24" thickTop="1" thickBot="1" x14ac:dyDescent="0.25">
      <c r="A50" s="355">
        <f t="shared" ref="A50" si="5">A46+1</f>
        <v>9</v>
      </c>
      <c r="B50" s="207" t="s">
        <v>20</v>
      </c>
      <c r="C50" s="207" t="s">
        <v>21</v>
      </c>
      <c r="D50" s="207" t="s">
        <v>22</v>
      </c>
      <c r="E50" s="358" t="s">
        <v>23</v>
      </c>
      <c r="F50" s="358"/>
      <c r="G50" s="358" t="s">
        <v>14</v>
      </c>
      <c r="H50" s="359"/>
      <c r="I50" s="218"/>
      <c r="J50" s="109" t="s">
        <v>1719</v>
      </c>
      <c r="K50" s="110"/>
      <c r="L50" s="110"/>
      <c r="M50" s="111"/>
      <c r="N50" s="281"/>
      <c r="V50" s="233"/>
    </row>
    <row r="51" spans="1:22" ht="13.5" thickBot="1" x14ac:dyDescent="0.25">
      <c r="A51" s="356"/>
      <c r="B51" s="113"/>
      <c r="C51" s="113"/>
      <c r="D51" s="268"/>
      <c r="E51" s="113"/>
      <c r="F51" s="113"/>
      <c r="G51" s="459"/>
      <c r="H51" s="460"/>
      <c r="I51" s="461"/>
      <c r="J51" s="115" t="s">
        <v>1719</v>
      </c>
      <c r="K51" s="115"/>
      <c r="L51" s="115"/>
      <c r="M51" s="116"/>
      <c r="N51" s="281"/>
      <c r="V51" s="233"/>
    </row>
    <row r="52" spans="1:22" ht="23.25" thickBot="1" x14ac:dyDescent="0.25">
      <c r="A52" s="356"/>
      <c r="B52" s="209" t="s">
        <v>29</v>
      </c>
      <c r="C52" s="209" t="s">
        <v>30</v>
      </c>
      <c r="D52" s="209" t="s">
        <v>31</v>
      </c>
      <c r="E52" s="363" t="s">
        <v>32</v>
      </c>
      <c r="F52" s="363"/>
      <c r="G52" s="364"/>
      <c r="H52" s="365"/>
      <c r="I52" s="366"/>
      <c r="J52" s="120" t="s">
        <v>1840</v>
      </c>
      <c r="K52" s="121"/>
      <c r="L52" s="121"/>
      <c r="M52" s="122"/>
      <c r="N52" s="281"/>
      <c r="V52" s="233"/>
    </row>
    <row r="53" spans="1:22" ht="13.5" thickBot="1" x14ac:dyDescent="0.25">
      <c r="A53" s="357"/>
      <c r="B53" s="124"/>
      <c r="C53" s="124"/>
      <c r="D53" s="134"/>
      <c r="E53" s="126" t="s">
        <v>37</v>
      </c>
      <c r="F53" s="127"/>
      <c r="G53" s="462"/>
      <c r="H53" s="463"/>
      <c r="I53" s="464"/>
      <c r="J53" s="120" t="s">
        <v>1726</v>
      </c>
      <c r="K53" s="121"/>
      <c r="L53" s="121"/>
      <c r="M53" s="122"/>
      <c r="N53" s="281"/>
      <c r="V53" s="233"/>
    </row>
    <row r="54" spans="1:22" ht="24" thickTop="1" thickBot="1" x14ac:dyDescent="0.25">
      <c r="A54" s="355">
        <f t="shared" ref="A54" si="6">A50+1</f>
        <v>10</v>
      </c>
      <c r="B54" s="207" t="s">
        <v>20</v>
      </c>
      <c r="C54" s="207" t="s">
        <v>21</v>
      </c>
      <c r="D54" s="207" t="s">
        <v>22</v>
      </c>
      <c r="E54" s="358" t="s">
        <v>23</v>
      </c>
      <c r="F54" s="358"/>
      <c r="G54" s="358" t="s">
        <v>14</v>
      </c>
      <c r="H54" s="359"/>
      <c r="I54" s="218"/>
      <c r="J54" s="109" t="s">
        <v>1719</v>
      </c>
      <c r="K54" s="110"/>
      <c r="L54" s="110"/>
      <c r="M54" s="111"/>
      <c r="N54" s="281"/>
      <c r="V54" s="233"/>
    </row>
    <row r="55" spans="1:22" ht="13.5" thickBot="1" x14ac:dyDescent="0.25">
      <c r="A55" s="356"/>
      <c r="B55" s="113"/>
      <c r="C55" s="113"/>
      <c r="D55" s="268"/>
      <c r="E55" s="113"/>
      <c r="F55" s="113"/>
      <c r="G55" s="459"/>
      <c r="H55" s="460"/>
      <c r="I55" s="461"/>
      <c r="J55" s="115" t="s">
        <v>1719</v>
      </c>
      <c r="K55" s="115"/>
      <c r="L55" s="115"/>
      <c r="M55" s="116"/>
      <c r="N55" s="281"/>
      <c r="P55" s="327"/>
      <c r="V55" s="233"/>
    </row>
    <row r="56" spans="1:22" ht="23.25" thickBot="1" x14ac:dyDescent="0.25">
      <c r="A56" s="356"/>
      <c r="B56" s="209" t="s">
        <v>29</v>
      </c>
      <c r="C56" s="209" t="s">
        <v>30</v>
      </c>
      <c r="D56" s="209" t="s">
        <v>31</v>
      </c>
      <c r="E56" s="363" t="s">
        <v>32</v>
      </c>
      <c r="F56" s="363"/>
      <c r="G56" s="364"/>
      <c r="H56" s="365"/>
      <c r="I56" s="366"/>
      <c r="J56" s="120" t="s">
        <v>1840</v>
      </c>
      <c r="K56" s="121"/>
      <c r="L56" s="121"/>
      <c r="M56" s="122"/>
      <c r="N56" s="281"/>
      <c r="V56" s="233"/>
    </row>
    <row r="57" spans="1:22" s="327" customFormat="1" ht="13.5" thickBot="1" x14ac:dyDescent="0.25">
      <c r="A57" s="357"/>
      <c r="B57" s="124"/>
      <c r="C57" s="124"/>
      <c r="D57" s="134"/>
      <c r="E57" s="126" t="s">
        <v>37</v>
      </c>
      <c r="F57" s="127"/>
      <c r="G57" s="462"/>
      <c r="H57" s="463"/>
      <c r="I57" s="464"/>
      <c r="J57" s="120" t="s">
        <v>1726</v>
      </c>
      <c r="K57" s="121"/>
      <c r="L57" s="121"/>
      <c r="M57" s="122"/>
      <c r="N57" s="328"/>
      <c r="P57" s="300"/>
      <c r="Q57" s="300"/>
      <c r="V57" s="233"/>
    </row>
    <row r="58" spans="1:22" ht="24" thickTop="1" thickBot="1" x14ac:dyDescent="0.25">
      <c r="A58" s="355">
        <f t="shared" ref="A58" si="7">A54+1</f>
        <v>11</v>
      </c>
      <c r="B58" s="207" t="s">
        <v>20</v>
      </c>
      <c r="C58" s="207" t="s">
        <v>21</v>
      </c>
      <c r="D58" s="207" t="s">
        <v>22</v>
      </c>
      <c r="E58" s="358" t="s">
        <v>23</v>
      </c>
      <c r="F58" s="358"/>
      <c r="G58" s="358" t="s">
        <v>14</v>
      </c>
      <c r="H58" s="359"/>
      <c r="I58" s="218"/>
      <c r="J58" s="109" t="s">
        <v>1719</v>
      </c>
      <c r="K58" s="110"/>
      <c r="L58" s="110"/>
      <c r="M58" s="111"/>
      <c r="N58" s="281"/>
      <c r="V58" s="233"/>
    </row>
    <row r="59" spans="1:22" ht="13.5" thickBot="1" x14ac:dyDescent="0.25">
      <c r="A59" s="356"/>
      <c r="B59" s="113"/>
      <c r="C59" s="113"/>
      <c r="D59" s="268"/>
      <c r="E59" s="113"/>
      <c r="F59" s="113"/>
      <c r="G59" s="459"/>
      <c r="H59" s="460"/>
      <c r="I59" s="461"/>
      <c r="J59" s="115" t="s">
        <v>1719</v>
      </c>
      <c r="K59" s="115"/>
      <c r="L59" s="115"/>
      <c r="M59" s="116"/>
      <c r="N59" s="281"/>
      <c r="V59" s="233"/>
    </row>
    <row r="60" spans="1:22" ht="23.25" thickBot="1" x14ac:dyDescent="0.25">
      <c r="A60" s="356"/>
      <c r="B60" s="209" t="s">
        <v>29</v>
      </c>
      <c r="C60" s="209" t="s">
        <v>30</v>
      </c>
      <c r="D60" s="209" t="s">
        <v>31</v>
      </c>
      <c r="E60" s="363" t="s">
        <v>32</v>
      </c>
      <c r="F60" s="363"/>
      <c r="G60" s="364"/>
      <c r="H60" s="365"/>
      <c r="I60" s="366"/>
      <c r="J60" s="120" t="s">
        <v>1840</v>
      </c>
      <c r="K60" s="121"/>
      <c r="L60" s="121"/>
      <c r="M60" s="122"/>
      <c r="N60" s="281"/>
      <c r="V60" s="233"/>
    </row>
    <row r="61" spans="1:22" ht="13.5" thickBot="1" x14ac:dyDescent="0.25">
      <c r="A61" s="357"/>
      <c r="B61" s="124"/>
      <c r="C61" s="124"/>
      <c r="D61" s="134"/>
      <c r="E61" s="126" t="s">
        <v>37</v>
      </c>
      <c r="F61" s="127"/>
      <c r="G61" s="462"/>
      <c r="H61" s="463"/>
      <c r="I61" s="464"/>
      <c r="J61" s="120" t="s">
        <v>1726</v>
      </c>
      <c r="K61" s="121"/>
      <c r="L61" s="121"/>
      <c r="M61" s="122"/>
      <c r="N61" s="281"/>
      <c r="V61" s="233"/>
    </row>
    <row r="62" spans="1:22" ht="24" thickTop="1" thickBot="1" x14ac:dyDescent="0.25">
      <c r="A62" s="355">
        <f t="shared" ref="A62" si="8">A58+1</f>
        <v>12</v>
      </c>
      <c r="B62" s="207" t="s">
        <v>20</v>
      </c>
      <c r="C62" s="207" t="s">
        <v>21</v>
      </c>
      <c r="D62" s="207" t="s">
        <v>22</v>
      </c>
      <c r="E62" s="358" t="s">
        <v>23</v>
      </c>
      <c r="F62" s="358"/>
      <c r="G62" s="358" t="s">
        <v>14</v>
      </c>
      <c r="H62" s="359"/>
      <c r="I62" s="218"/>
      <c r="J62" s="109" t="s">
        <v>1719</v>
      </c>
      <c r="K62" s="110"/>
      <c r="L62" s="110"/>
      <c r="M62" s="111"/>
      <c r="N62" s="281"/>
      <c r="V62" s="233"/>
    </row>
    <row r="63" spans="1:22" ht="13.5" thickBot="1" x14ac:dyDescent="0.25">
      <c r="A63" s="356"/>
      <c r="B63" s="113"/>
      <c r="C63" s="113"/>
      <c r="D63" s="268"/>
      <c r="E63" s="113"/>
      <c r="F63" s="113"/>
      <c r="G63" s="459"/>
      <c r="H63" s="460"/>
      <c r="I63" s="461"/>
      <c r="J63" s="115" t="s">
        <v>1719</v>
      </c>
      <c r="K63" s="115"/>
      <c r="L63" s="115"/>
      <c r="M63" s="116"/>
      <c r="N63" s="281"/>
      <c r="V63" s="233"/>
    </row>
    <row r="64" spans="1:22" ht="23.25" thickBot="1" x14ac:dyDescent="0.25">
      <c r="A64" s="356"/>
      <c r="B64" s="209" t="s">
        <v>29</v>
      </c>
      <c r="C64" s="209" t="s">
        <v>30</v>
      </c>
      <c r="D64" s="209" t="s">
        <v>31</v>
      </c>
      <c r="E64" s="363" t="s">
        <v>32</v>
      </c>
      <c r="F64" s="363"/>
      <c r="G64" s="364"/>
      <c r="H64" s="365"/>
      <c r="I64" s="366"/>
      <c r="J64" s="120" t="s">
        <v>1840</v>
      </c>
      <c r="K64" s="121"/>
      <c r="L64" s="121"/>
      <c r="M64" s="122"/>
      <c r="N64" s="281"/>
      <c r="V64" s="233"/>
    </row>
    <row r="65" spans="1:22" ht="13.5" thickBot="1" x14ac:dyDescent="0.25">
      <c r="A65" s="357"/>
      <c r="B65" s="124"/>
      <c r="C65" s="124"/>
      <c r="D65" s="134"/>
      <c r="E65" s="126" t="s">
        <v>37</v>
      </c>
      <c r="F65" s="127"/>
      <c r="G65" s="462"/>
      <c r="H65" s="463"/>
      <c r="I65" s="464"/>
      <c r="J65" s="120" t="s">
        <v>1726</v>
      </c>
      <c r="K65" s="121"/>
      <c r="L65" s="121"/>
      <c r="M65" s="122"/>
      <c r="N65" s="281"/>
      <c r="V65" s="233"/>
    </row>
    <row r="66" spans="1:22" ht="24" thickTop="1" thickBot="1" x14ac:dyDescent="0.25">
      <c r="A66" s="355">
        <f t="shared" ref="A66" si="9">A62+1</f>
        <v>13</v>
      </c>
      <c r="B66" s="207" t="s">
        <v>20</v>
      </c>
      <c r="C66" s="207" t="s">
        <v>21</v>
      </c>
      <c r="D66" s="207" t="s">
        <v>22</v>
      </c>
      <c r="E66" s="358" t="s">
        <v>23</v>
      </c>
      <c r="F66" s="358"/>
      <c r="G66" s="358" t="s">
        <v>14</v>
      </c>
      <c r="H66" s="359"/>
      <c r="I66" s="218"/>
      <c r="J66" s="109" t="s">
        <v>1719</v>
      </c>
      <c r="K66" s="110"/>
      <c r="L66" s="110"/>
      <c r="M66" s="111"/>
      <c r="N66" s="281"/>
      <c r="V66" s="233"/>
    </row>
    <row r="67" spans="1:22" ht="13.5" thickBot="1" x14ac:dyDescent="0.25">
      <c r="A67" s="356"/>
      <c r="B67" s="113"/>
      <c r="C67" s="113"/>
      <c r="D67" s="268"/>
      <c r="E67" s="113"/>
      <c r="F67" s="113"/>
      <c r="G67" s="459"/>
      <c r="H67" s="460"/>
      <c r="I67" s="461"/>
      <c r="J67" s="115" t="s">
        <v>1719</v>
      </c>
      <c r="K67" s="115"/>
      <c r="L67" s="115"/>
      <c r="M67" s="116"/>
      <c r="N67" s="281"/>
      <c r="V67" s="233"/>
    </row>
    <row r="68" spans="1:22" ht="23.25" thickBot="1" x14ac:dyDescent="0.25">
      <c r="A68" s="356"/>
      <c r="B68" s="209" t="s">
        <v>29</v>
      </c>
      <c r="C68" s="209" t="s">
        <v>30</v>
      </c>
      <c r="D68" s="209" t="s">
        <v>31</v>
      </c>
      <c r="E68" s="363" t="s">
        <v>32</v>
      </c>
      <c r="F68" s="363"/>
      <c r="G68" s="364"/>
      <c r="H68" s="365"/>
      <c r="I68" s="366"/>
      <c r="J68" s="120" t="s">
        <v>1840</v>
      </c>
      <c r="K68" s="121"/>
      <c r="L68" s="121"/>
      <c r="M68" s="122"/>
      <c r="N68" s="281"/>
      <c r="V68" s="233"/>
    </row>
    <row r="69" spans="1:22" ht="13.5" thickBot="1" x14ac:dyDescent="0.25">
      <c r="A69" s="357"/>
      <c r="B69" s="124"/>
      <c r="C69" s="124"/>
      <c r="D69" s="134"/>
      <c r="E69" s="126" t="s">
        <v>37</v>
      </c>
      <c r="F69" s="127"/>
      <c r="G69" s="462"/>
      <c r="H69" s="463"/>
      <c r="I69" s="464"/>
      <c r="J69" s="120" t="s">
        <v>1726</v>
      </c>
      <c r="K69" s="121"/>
      <c r="L69" s="121"/>
      <c r="M69" s="122"/>
      <c r="N69" s="281"/>
      <c r="V69" s="233"/>
    </row>
    <row r="70" spans="1:22" ht="24" thickTop="1" thickBot="1" x14ac:dyDescent="0.25">
      <c r="A70" s="355">
        <f t="shared" ref="A70" si="10">A66+1</f>
        <v>14</v>
      </c>
      <c r="B70" s="207" t="s">
        <v>20</v>
      </c>
      <c r="C70" s="207" t="s">
        <v>21</v>
      </c>
      <c r="D70" s="207" t="s">
        <v>22</v>
      </c>
      <c r="E70" s="358" t="s">
        <v>23</v>
      </c>
      <c r="F70" s="358"/>
      <c r="G70" s="358" t="s">
        <v>14</v>
      </c>
      <c r="H70" s="359"/>
      <c r="I70" s="218"/>
      <c r="J70" s="109" t="s">
        <v>1719</v>
      </c>
      <c r="K70" s="110"/>
      <c r="L70" s="110"/>
      <c r="M70" s="111"/>
      <c r="N70" s="281"/>
      <c r="V70" s="233"/>
    </row>
    <row r="71" spans="1:22" ht="13.5" thickBot="1" x14ac:dyDescent="0.25">
      <c r="A71" s="356"/>
      <c r="B71" s="113"/>
      <c r="C71" s="113"/>
      <c r="D71" s="268"/>
      <c r="E71" s="113"/>
      <c r="F71" s="113"/>
      <c r="G71" s="459"/>
      <c r="H71" s="460"/>
      <c r="I71" s="461"/>
      <c r="J71" s="115" t="s">
        <v>1719</v>
      </c>
      <c r="K71" s="115"/>
      <c r="L71" s="115"/>
      <c r="M71" s="116"/>
      <c r="N71" s="281"/>
      <c r="V71" s="329"/>
    </row>
    <row r="72" spans="1:22" ht="23.25" thickBot="1" x14ac:dyDescent="0.25">
      <c r="A72" s="356"/>
      <c r="B72" s="209" t="s">
        <v>29</v>
      </c>
      <c r="C72" s="209" t="s">
        <v>30</v>
      </c>
      <c r="D72" s="209" t="s">
        <v>31</v>
      </c>
      <c r="E72" s="363" t="s">
        <v>32</v>
      </c>
      <c r="F72" s="363"/>
      <c r="G72" s="364"/>
      <c r="H72" s="365"/>
      <c r="I72" s="366"/>
      <c r="J72" s="120" t="s">
        <v>1840</v>
      </c>
      <c r="K72" s="121"/>
      <c r="L72" s="121"/>
      <c r="M72" s="122"/>
      <c r="N72" s="281"/>
      <c r="V72" s="233"/>
    </row>
    <row r="73" spans="1:22" ht="13.5" thickBot="1" x14ac:dyDescent="0.25">
      <c r="A73" s="357"/>
      <c r="B73" s="124"/>
      <c r="C73" s="124"/>
      <c r="D73" s="134"/>
      <c r="E73" s="126" t="s">
        <v>37</v>
      </c>
      <c r="F73" s="127"/>
      <c r="G73" s="462"/>
      <c r="H73" s="463"/>
      <c r="I73" s="464"/>
      <c r="J73" s="120" t="s">
        <v>1726</v>
      </c>
      <c r="K73" s="121"/>
      <c r="L73" s="121"/>
      <c r="M73" s="122"/>
      <c r="N73" s="281"/>
      <c r="V73" s="233"/>
    </row>
    <row r="74" spans="1:22" ht="24" thickTop="1" thickBot="1" x14ac:dyDescent="0.25">
      <c r="A74" s="355">
        <f t="shared" ref="A74" si="11">A70+1</f>
        <v>15</v>
      </c>
      <c r="B74" s="207" t="s">
        <v>20</v>
      </c>
      <c r="C74" s="207" t="s">
        <v>21</v>
      </c>
      <c r="D74" s="207" t="s">
        <v>22</v>
      </c>
      <c r="E74" s="358" t="s">
        <v>23</v>
      </c>
      <c r="F74" s="358"/>
      <c r="G74" s="358" t="s">
        <v>14</v>
      </c>
      <c r="H74" s="359"/>
      <c r="I74" s="218"/>
      <c r="J74" s="109" t="s">
        <v>1719</v>
      </c>
      <c r="K74" s="110"/>
      <c r="L74" s="110"/>
      <c r="M74" s="111"/>
      <c r="N74" s="281"/>
      <c r="V74" s="233"/>
    </row>
    <row r="75" spans="1:22" ht="13.5" thickBot="1" x14ac:dyDescent="0.25">
      <c r="A75" s="356"/>
      <c r="B75" s="113"/>
      <c r="C75" s="113"/>
      <c r="D75" s="268"/>
      <c r="E75" s="113"/>
      <c r="F75" s="113"/>
      <c r="G75" s="459"/>
      <c r="H75" s="460"/>
      <c r="I75" s="461"/>
      <c r="J75" s="115" t="s">
        <v>1719</v>
      </c>
      <c r="K75" s="115"/>
      <c r="L75" s="115"/>
      <c r="M75" s="116"/>
      <c r="N75" s="281"/>
      <c r="V75" s="233"/>
    </row>
    <row r="76" spans="1:22" ht="23.25" thickBot="1" x14ac:dyDescent="0.25">
      <c r="A76" s="356"/>
      <c r="B76" s="209" t="s">
        <v>29</v>
      </c>
      <c r="C76" s="209" t="s">
        <v>30</v>
      </c>
      <c r="D76" s="209" t="s">
        <v>31</v>
      </c>
      <c r="E76" s="363" t="s">
        <v>32</v>
      </c>
      <c r="F76" s="363"/>
      <c r="G76" s="364"/>
      <c r="H76" s="365"/>
      <c r="I76" s="366"/>
      <c r="J76" s="120" t="s">
        <v>1840</v>
      </c>
      <c r="K76" s="121"/>
      <c r="L76" s="121"/>
      <c r="M76" s="122"/>
      <c r="N76" s="281"/>
      <c r="V76" s="233"/>
    </row>
    <row r="77" spans="1:22" ht="13.5" thickBot="1" x14ac:dyDescent="0.25">
      <c r="A77" s="357"/>
      <c r="B77" s="124"/>
      <c r="C77" s="124"/>
      <c r="D77" s="134"/>
      <c r="E77" s="126" t="s">
        <v>37</v>
      </c>
      <c r="F77" s="127"/>
      <c r="G77" s="462"/>
      <c r="H77" s="463"/>
      <c r="I77" s="464"/>
      <c r="J77" s="120" t="s">
        <v>1726</v>
      </c>
      <c r="K77" s="121"/>
      <c r="L77" s="121"/>
      <c r="M77" s="122"/>
      <c r="N77" s="281"/>
      <c r="V77" s="233"/>
    </row>
    <row r="78" spans="1:22" ht="24" thickTop="1" thickBot="1" x14ac:dyDescent="0.25">
      <c r="A78" s="355">
        <f t="shared" ref="A78" si="12">A74+1</f>
        <v>16</v>
      </c>
      <c r="B78" s="207" t="s">
        <v>20</v>
      </c>
      <c r="C78" s="207" t="s">
        <v>21</v>
      </c>
      <c r="D78" s="207" t="s">
        <v>22</v>
      </c>
      <c r="E78" s="358" t="s">
        <v>23</v>
      </c>
      <c r="F78" s="358"/>
      <c r="G78" s="358" t="s">
        <v>14</v>
      </c>
      <c r="H78" s="359"/>
      <c r="I78" s="218"/>
      <c r="J78" s="109" t="s">
        <v>1719</v>
      </c>
      <c r="K78" s="110"/>
      <c r="L78" s="110"/>
      <c r="M78" s="111"/>
      <c r="N78" s="281"/>
      <c r="V78" s="233"/>
    </row>
    <row r="79" spans="1:22" ht="13.5" thickBot="1" x14ac:dyDescent="0.25">
      <c r="A79" s="356"/>
      <c r="B79" s="113"/>
      <c r="C79" s="113"/>
      <c r="D79" s="268"/>
      <c r="E79" s="113"/>
      <c r="F79" s="113"/>
      <c r="G79" s="459"/>
      <c r="H79" s="460"/>
      <c r="I79" s="461"/>
      <c r="J79" s="115" t="s">
        <v>1719</v>
      </c>
      <c r="K79" s="115"/>
      <c r="L79" s="115"/>
      <c r="M79" s="116"/>
      <c r="N79" s="281"/>
      <c r="V79" s="233"/>
    </row>
    <row r="80" spans="1:22" ht="23.25" thickBot="1" x14ac:dyDescent="0.25">
      <c r="A80" s="356"/>
      <c r="B80" s="209" t="s">
        <v>29</v>
      </c>
      <c r="C80" s="209" t="s">
        <v>30</v>
      </c>
      <c r="D80" s="209" t="s">
        <v>31</v>
      </c>
      <c r="E80" s="363" t="s">
        <v>32</v>
      </c>
      <c r="F80" s="363"/>
      <c r="G80" s="364"/>
      <c r="H80" s="365"/>
      <c r="I80" s="366"/>
      <c r="J80" s="120" t="s">
        <v>1840</v>
      </c>
      <c r="K80" s="121"/>
      <c r="L80" s="121"/>
      <c r="M80" s="122"/>
      <c r="N80" s="281"/>
      <c r="V80" s="233"/>
    </row>
    <row r="81" spans="1:22" ht="13.5" thickBot="1" x14ac:dyDescent="0.25">
      <c r="A81" s="357"/>
      <c r="B81" s="124"/>
      <c r="C81" s="124"/>
      <c r="D81" s="134"/>
      <c r="E81" s="126" t="s">
        <v>37</v>
      </c>
      <c r="F81" s="127"/>
      <c r="G81" s="462"/>
      <c r="H81" s="463"/>
      <c r="I81" s="464"/>
      <c r="J81" s="120" t="s">
        <v>1726</v>
      </c>
      <c r="K81" s="121"/>
      <c r="L81" s="121"/>
      <c r="M81" s="122"/>
      <c r="N81" s="281"/>
      <c r="V81" s="233"/>
    </row>
    <row r="82" spans="1:22" ht="24" thickTop="1" thickBot="1" x14ac:dyDescent="0.25">
      <c r="A82" s="355">
        <f t="shared" ref="A82" si="13">A78+1</f>
        <v>17</v>
      </c>
      <c r="B82" s="207" t="s">
        <v>20</v>
      </c>
      <c r="C82" s="207" t="s">
        <v>21</v>
      </c>
      <c r="D82" s="207" t="s">
        <v>22</v>
      </c>
      <c r="E82" s="358" t="s">
        <v>23</v>
      </c>
      <c r="F82" s="358"/>
      <c r="G82" s="358" t="s">
        <v>14</v>
      </c>
      <c r="H82" s="359"/>
      <c r="I82" s="218"/>
      <c r="J82" s="109" t="s">
        <v>1719</v>
      </c>
      <c r="K82" s="110"/>
      <c r="L82" s="110"/>
      <c r="M82" s="111"/>
      <c r="N82" s="281"/>
      <c r="V82" s="233"/>
    </row>
    <row r="83" spans="1:22" ht="13.5" thickBot="1" x14ac:dyDescent="0.25">
      <c r="A83" s="356"/>
      <c r="B83" s="113"/>
      <c r="C83" s="113"/>
      <c r="D83" s="268"/>
      <c r="E83" s="113"/>
      <c r="F83" s="113"/>
      <c r="G83" s="459"/>
      <c r="H83" s="460"/>
      <c r="I83" s="461"/>
      <c r="J83" s="115" t="s">
        <v>1719</v>
      </c>
      <c r="K83" s="115"/>
      <c r="L83" s="115"/>
      <c r="M83" s="116"/>
      <c r="N83" s="281"/>
      <c r="V83" s="233"/>
    </row>
    <row r="84" spans="1:22" ht="23.25" thickBot="1" x14ac:dyDescent="0.25">
      <c r="A84" s="356"/>
      <c r="B84" s="209" t="s">
        <v>29</v>
      </c>
      <c r="C84" s="209" t="s">
        <v>30</v>
      </c>
      <c r="D84" s="209" t="s">
        <v>31</v>
      </c>
      <c r="E84" s="363" t="s">
        <v>32</v>
      </c>
      <c r="F84" s="363"/>
      <c r="G84" s="364"/>
      <c r="H84" s="365"/>
      <c r="I84" s="366"/>
      <c r="J84" s="120" t="s">
        <v>1840</v>
      </c>
      <c r="K84" s="121"/>
      <c r="L84" s="121"/>
      <c r="M84" s="122"/>
      <c r="N84" s="281"/>
      <c r="V84" s="233"/>
    </row>
    <row r="85" spans="1:22" ht="13.5" thickBot="1" x14ac:dyDescent="0.25">
      <c r="A85" s="357"/>
      <c r="B85" s="124"/>
      <c r="C85" s="124"/>
      <c r="D85" s="134"/>
      <c r="E85" s="126" t="s">
        <v>37</v>
      </c>
      <c r="F85" s="127"/>
      <c r="G85" s="462"/>
      <c r="H85" s="463"/>
      <c r="I85" s="464"/>
      <c r="J85" s="120" t="s">
        <v>1726</v>
      </c>
      <c r="K85" s="121"/>
      <c r="L85" s="121"/>
      <c r="M85" s="122"/>
      <c r="N85" s="281"/>
      <c r="V85" s="233"/>
    </row>
    <row r="86" spans="1:22" ht="24" thickTop="1" thickBot="1" x14ac:dyDescent="0.25">
      <c r="A86" s="355">
        <f t="shared" ref="A86" si="14">A82+1</f>
        <v>18</v>
      </c>
      <c r="B86" s="207" t="s">
        <v>20</v>
      </c>
      <c r="C86" s="207" t="s">
        <v>21</v>
      </c>
      <c r="D86" s="207" t="s">
        <v>22</v>
      </c>
      <c r="E86" s="358" t="s">
        <v>23</v>
      </c>
      <c r="F86" s="358"/>
      <c r="G86" s="358" t="s">
        <v>14</v>
      </c>
      <c r="H86" s="359"/>
      <c r="I86" s="218"/>
      <c r="J86" s="109" t="s">
        <v>1719</v>
      </c>
      <c r="K86" s="110"/>
      <c r="L86" s="110"/>
      <c r="M86" s="111"/>
      <c r="N86" s="281"/>
      <c r="V86" s="233"/>
    </row>
    <row r="87" spans="1:22" ht="13.5" thickBot="1" x14ac:dyDescent="0.25">
      <c r="A87" s="356"/>
      <c r="B87" s="113"/>
      <c r="C87" s="113"/>
      <c r="D87" s="268"/>
      <c r="E87" s="113"/>
      <c r="F87" s="113"/>
      <c r="G87" s="459"/>
      <c r="H87" s="460"/>
      <c r="I87" s="461"/>
      <c r="J87" s="115" t="s">
        <v>1719</v>
      </c>
      <c r="K87" s="115"/>
      <c r="L87" s="115"/>
      <c r="M87" s="116"/>
      <c r="N87" s="281"/>
      <c r="V87" s="233"/>
    </row>
    <row r="88" spans="1:22" ht="23.25" thickBot="1" x14ac:dyDescent="0.25">
      <c r="A88" s="356"/>
      <c r="B88" s="209" t="s">
        <v>29</v>
      </c>
      <c r="C88" s="209" t="s">
        <v>30</v>
      </c>
      <c r="D88" s="209" t="s">
        <v>31</v>
      </c>
      <c r="E88" s="363" t="s">
        <v>32</v>
      </c>
      <c r="F88" s="363"/>
      <c r="G88" s="364"/>
      <c r="H88" s="365"/>
      <c r="I88" s="366"/>
      <c r="J88" s="120" t="s">
        <v>1840</v>
      </c>
      <c r="K88" s="121"/>
      <c r="L88" s="121"/>
      <c r="M88" s="122"/>
      <c r="N88" s="281"/>
      <c r="V88" s="233"/>
    </row>
    <row r="89" spans="1:22" ht="13.5" thickBot="1" x14ac:dyDescent="0.25">
      <c r="A89" s="357"/>
      <c r="B89" s="124"/>
      <c r="C89" s="124"/>
      <c r="D89" s="134"/>
      <c r="E89" s="126" t="s">
        <v>37</v>
      </c>
      <c r="F89" s="127"/>
      <c r="G89" s="462"/>
      <c r="H89" s="463"/>
      <c r="I89" s="464"/>
      <c r="J89" s="120" t="s">
        <v>1726</v>
      </c>
      <c r="K89" s="121"/>
      <c r="L89" s="121"/>
      <c r="M89" s="122"/>
      <c r="N89" s="281"/>
      <c r="V89" s="233"/>
    </row>
    <row r="90" spans="1:22" ht="24" thickTop="1" thickBot="1" x14ac:dyDescent="0.25">
      <c r="A90" s="355">
        <f t="shared" ref="A90" si="15">A86+1</f>
        <v>19</v>
      </c>
      <c r="B90" s="207" t="s">
        <v>20</v>
      </c>
      <c r="C90" s="207" t="s">
        <v>21</v>
      </c>
      <c r="D90" s="207" t="s">
        <v>22</v>
      </c>
      <c r="E90" s="358" t="s">
        <v>23</v>
      </c>
      <c r="F90" s="358"/>
      <c r="G90" s="358" t="s">
        <v>14</v>
      </c>
      <c r="H90" s="359"/>
      <c r="I90" s="218"/>
      <c r="J90" s="109" t="s">
        <v>1719</v>
      </c>
      <c r="K90" s="110"/>
      <c r="L90" s="110"/>
      <c r="M90" s="111"/>
      <c r="N90" s="281"/>
      <c r="V90" s="233"/>
    </row>
    <row r="91" spans="1:22" ht="13.5" thickBot="1" x14ac:dyDescent="0.25">
      <c r="A91" s="356"/>
      <c r="B91" s="113"/>
      <c r="C91" s="113"/>
      <c r="D91" s="268"/>
      <c r="E91" s="113"/>
      <c r="F91" s="113"/>
      <c r="G91" s="459"/>
      <c r="H91" s="460"/>
      <c r="I91" s="461"/>
      <c r="J91" s="115" t="s">
        <v>1719</v>
      </c>
      <c r="K91" s="115"/>
      <c r="L91" s="115"/>
      <c r="M91" s="116"/>
      <c r="N91" s="281"/>
      <c r="V91" s="233"/>
    </row>
    <row r="92" spans="1:22" ht="23.25" thickBot="1" x14ac:dyDescent="0.25">
      <c r="A92" s="356"/>
      <c r="B92" s="209" t="s">
        <v>29</v>
      </c>
      <c r="C92" s="209" t="s">
        <v>30</v>
      </c>
      <c r="D92" s="209" t="s">
        <v>31</v>
      </c>
      <c r="E92" s="363" t="s">
        <v>32</v>
      </c>
      <c r="F92" s="363"/>
      <c r="G92" s="364"/>
      <c r="H92" s="365"/>
      <c r="I92" s="366"/>
      <c r="J92" s="120" t="s">
        <v>1840</v>
      </c>
      <c r="K92" s="121"/>
      <c r="L92" s="121"/>
      <c r="M92" s="122"/>
      <c r="N92" s="281"/>
      <c r="V92" s="233"/>
    </row>
    <row r="93" spans="1:22" ht="13.5" thickBot="1" x14ac:dyDescent="0.25">
      <c r="A93" s="357"/>
      <c r="B93" s="124"/>
      <c r="C93" s="124"/>
      <c r="D93" s="134"/>
      <c r="E93" s="126" t="s">
        <v>37</v>
      </c>
      <c r="F93" s="127"/>
      <c r="G93" s="462"/>
      <c r="H93" s="463"/>
      <c r="I93" s="464"/>
      <c r="J93" s="120" t="s">
        <v>1726</v>
      </c>
      <c r="K93" s="121"/>
      <c r="L93" s="121"/>
      <c r="M93" s="122"/>
      <c r="N93" s="281"/>
      <c r="V93" s="233"/>
    </row>
    <row r="94" spans="1:22" ht="24" thickTop="1" thickBot="1" x14ac:dyDescent="0.25">
      <c r="A94" s="355">
        <f t="shared" ref="A94" si="16">A90+1</f>
        <v>20</v>
      </c>
      <c r="B94" s="207" t="s">
        <v>20</v>
      </c>
      <c r="C94" s="207" t="s">
        <v>21</v>
      </c>
      <c r="D94" s="207" t="s">
        <v>22</v>
      </c>
      <c r="E94" s="358" t="s">
        <v>23</v>
      </c>
      <c r="F94" s="358"/>
      <c r="G94" s="358" t="s">
        <v>14</v>
      </c>
      <c r="H94" s="359"/>
      <c r="I94" s="218"/>
      <c r="J94" s="109" t="s">
        <v>1719</v>
      </c>
      <c r="K94" s="110"/>
      <c r="L94" s="110"/>
      <c r="M94" s="111"/>
      <c r="N94" s="281"/>
      <c r="V94" s="233"/>
    </row>
    <row r="95" spans="1:22" ht="13.5" thickBot="1" x14ac:dyDescent="0.25">
      <c r="A95" s="356"/>
      <c r="B95" s="113"/>
      <c r="C95" s="113"/>
      <c r="D95" s="268"/>
      <c r="E95" s="113"/>
      <c r="F95" s="113"/>
      <c r="G95" s="459"/>
      <c r="H95" s="460"/>
      <c r="I95" s="461"/>
      <c r="J95" s="115" t="s">
        <v>1719</v>
      </c>
      <c r="K95" s="115"/>
      <c r="L95" s="115"/>
      <c r="M95" s="116"/>
      <c r="N95" s="281"/>
      <c r="V95" s="233"/>
    </row>
    <row r="96" spans="1:22" ht="23.25" thickBot="1" x14ac:dyDescent="0.25">
      <c r="A96" s="356"/>
      <c r="B96" s="209" t="s">
        <v>29</v>
      </c>
      <c r="C96" s="209" t="s">
        <v>30</v>
      </c>
      <c r="D96" s="209" t="s">
        <v>31</v>
      </c>
      <c r="E96" s="363" t="s">
        <v>32</v>
      </c>
      <c r="F96" s="363"/>
      <c r="G96" s="364"/>
      <c r="H96" s="365"/>
      <c r="I96" s="366"/>
      <c r="J96" s="120" t="s">
        <v>1840</v>
      </c>
      <c r="K96" s="121"/>
      <c r="L96" s="121"/>
      <c r="M96" s="122"/>
      <c r="N96" s="281"/>
      <c r="V96" s="233"/>
    </row>
    <row r="97" spans="1:22" ht="13.5" thickBot="1" x14ac:dyDescent="0.25">
      <c r="A97" s="357"/>
      <c r="B97" s="124"/>
      <c r="C97" s="124"/>
      <c r="D97" s="134"/>
      <c r="E97" s="126" t="s">
        <v>37</v>
      </c>
      <c r="F97" s="127"/>
      <c r="G97" s="462"/>
      <c r="H97" s="463"/>
      <c r="I97" s="464"/>
      <c r="J97" s="120" t="s">
        <v>1726</v>
      </c>
      <c r="K97" s="121"/>
      <c r="L97" s="121"/>
      <c r="M97" s="122"/>
      <c r="N97" s="281"/>
      <c r="V97" s="233"/>
    </row>
    <row r="98" spans="1:22" ht="24" thickTop="1" thickBot="1" x14ac:dyDescent="0.25">
      <c r="A98" s="355">
        <f t="shared" ref="A98" si="17">A94+1</f>
        <v>21</v>
      </c>
      <c r="B98" s="207" t="s">
        <v>20</v>
      </c>
      <c r="C98" s="207" t="s">
        <v>21</v>
      </c>
      <c r="D98" s="207" t="s">
        <v>22</v>
      </c>
      <c r="E98" s="358" t="s">
        <v>23</v>
      </c>
      <c r="F98" s="358"/>
      <c r="G98" s="358" t="s">
        <v>14</v>
      </c>
      <c r="H98" s="359"/>
      <c r="I98" s="218"/>
      <c r="J98" s="109" t="s">
        <v>1719</v>
      </c>
      <c r="K98" s="110"/>
      <c r="L98" s="110"/>
      <c r="M98" s="111"/>
      <c r="N98" s="281"/>
      <c r="V98" s="233"/>
    </row>
    <row r="99" spans="1:22" ht="13.5" thickBot="1" x14ac:dyDescent="0.25">
      <c r="A99" s="356"/>
      <c r="B99" s="113"/>
      <c r="C99" s="113"/>
      <c r="D99" s="268"/>
      <c r="E99" s="113"/>
      <c r="F99" s="113"/>
      <c r="G99" s="459"/>
      <c r="H99" s="460"/>
      <c r="I99" s="461"/>
      <c r="J99" s="115" t="s">
        <v>1719</v>
      </c>
      <c r="K99" s="115"/>
      <c r="L99" s="115"/>
      <c r="M99" s="116"/>
      <c r="N99" s="281"/>
      <c r="V99" s="233"/>
    </row>
    <row r="100" spans="1:22" ht="23.25" thickBot="1" x14ac:dyDescent="0.25">
      <c r="A100" s="356"/>
      <c r="B100" s="209" t="s">
        <v>29</v>
      </c>
      <c r="C100" s="209" t="s">
        <v>30</v>
      </c>
      <c r="D100" s="209" t="s">
        <v>31</v>
      </c>
      <c r="E100" s="363" t="s">
        <v>32</v>
      </c>
      <c r="F100" s="363"/>
      <c r="G100" s="364"/>
      <c r="H100" s="365"/>
      <c r="I100" s="366"/>
      <c r="J100" s="120" t="s">
        <v>1840</v>
      </c>
      <c r="K100" s="121"/>
      <c r="L100" s="121"/>
      <c r="M100" s="122"/>
      <c r="N100" s="281"/>
      <c r="V100" s="233"/>
    </row>
    <row r="101" spans="1:22" ht="13.5" thickBot="1" x14ac:dyDescent="0.25">
      <c r="A101" s="357"/>
      <c r="B101" s="124"/>
      <c r="C101" s="124"/>
      <c r="D101" s="134"/>
      <c r="E101" s="126" t="s">
        <v>37</v>
      </c>
      <c r="F101" s="127"/>
      <c r="G101" s="462"/>
      <c r="H101" s="463"/>
      <c r="I101" s="464"/>
      <c r="J101" s="120" t="s">
        <v>1726</v>
      </c>
      <c r="K101" s="121"/>
      <c r="L101" s="121"/>
      <c r="M101" s="122"/>
      <c r="N101" s="281"/>
      <c r="V101" s="233"/>
    </row>
    <row r="102" spans="1:22" ht="24" thickTop="1" thickBot="1" x14ac:dyDescent="0.25">
      <c r="A102" s="355">
        <f t="shared" ref="A102" si="18">A98+1</f>
        <v>22</v>
      </c>
      <c r="B102" s="207" t="s">
        <v>20</v>
      </c>
      <c r="C102" s="207" t="s">
        <v>21</v>
      </c>
      <c r="D102" s="207" t="s">
        <v>22</v>
      </c>
      <c r="E102" s="358" t="s">
        <v>23</v>
      </c>
      <c r="F102" s="358"/>
      <c r="G102" s="358" t="s">
        <v>14</v>
      </c>
      <c r="H102" s="359"/>
      <c r="I102" s="218"/>
      <c r="J102" s="109" t="s">
        <v>1719</v>
      </c>
      <c r="K102" s="110"/>
      <c r="L102" s="110"/>
      <c r="M102" s="111"/>
      <c r="N102" s="281"/>
      <c r="V102" s="233"/>
    </row>
    <row r="103" spans="1:22" ht="13.5" thickBot="1" x14ac:dyDescent="0.25">
      <c r="A103" s="356"/>
      <c r="B103" s="113"/>
      <c r="C103" s="113"/>
      <c r="D103" s="268"/>
      <c r="E103" s="113"/>
      <c r="F103" s="113"/>
      <c r="G103" s="459"/>
      <c r="H103" s="460"/>
      <c r="I103" s="461"/>
      <c r="J103" s="115" t="s">
        <v>1719</v>
      </c>
      <c r="K103" s="115"/>
      <c r="L103" s="115"/>
      <c r="M103" s="116"/>
      <c r="N103" s="281"/>
      <c r="V103" s="233"/>
    </row>
    <row r="104" spans="1:22" ht="23.25" thickBot="1" x14ac:dyDescent="0.25">
      <c r="A104" s="356"/>
      <c r="B104" s="209" t="s">
        <v>29</v>
      </c>
      <c r="C104" s="209" t="s">
        <v>30</v>
      </c>
      <c r="D104" s="209" t="s">
        <v>31</v>
      </c>
      <c r="E104" s="363" t="s">
        <v>32</v>
      </c>
      <c r="F104" s="363"/>
      <c r="G104" s="364"/>
      <c r="H104" s="365"/>
      <c r="I104" s="366"/>
      <c r="J104" s="120" t="s">
        <v>1840</v>
      </c>
      <c r="K104" s="121"/>
      <c r="L104" s="121"/>
      <c r="M104" s="122"/>
      <c r="N104" s="281"/>
      <c r="V104" s="233"/>
    </row>
    <row r="105" spans="1:22" ht="13.5" thickBot="1" x14ac:dyDescent="0.25">
      <c r="A105" s="357"/>
      <c r="B105" s="124"/>
      <c r="C105" s="124"/>
      <c r="D105" s="134"/>
      <c r="E105" s="126" t="s">
        <v>37</v>
      </c>
      <c r="F105" s="127"/>
      <c r="G105" s="462"/>
      <c r="H105" s="463"/>
      <c r="I105" s="464"/>
      <c r="J105" s="120" t="s">
        <v>1726</v>
      </c>
      <c r="K105" s="121"/>
      <c r="L105" s="121"/>
      <c r="M105" s="122"/>
      <c r="N105" s="281"/>
      <c r="V105" s="233"/>
    </row>
    <row r="106" spans="1:22" ht="24" thickTop="1" thickBot="1" x14ac:dyDescent="0.25">
      <c r="A106" s="355">
        <f t="shared" ref="A106" si="19">A102+1</f>
        <v>23</v>
      </c>
      <c r="B106" s="207" t="s">
        <v>20</v>
      </c>
      <c r="C106" s="207" t="s">
        <v>21</v>
      </c>
      <c r="D106" s="207" t="s">
        <v>22</v>
      </c>
      <c r="E106" s="358" t="s">
        <v>23</v>
      </c>
      <c r="F106" s="358"/>
      <c r="G106" s="358" t="s">
        <v>14</v>
      </c>
      <c r="H106" s="359"/>
      <c r="I106" s="218"/>
      <c r="J106" s="109" t="s">
        <v>1719</v>
      </c>
      <c r="K106" s="110"/>
      <c r="L106" s="110"/>
      <c r="M106" s="111"/>
      <c r="N106" s="281"/>
      <c r="V106" s="233"/>
    </row>
    <row r="107" spans="1:22" ht="13.5" thickBot="1" x14ac:dyDescent="0.25">
      <c r="A107" s="356"/>
      <c r="B107" s="113"/>
      <c r="C107" s="113"/>
      <c r="D107" s="268"/>
      <c r="E107" s="113"/>
      <c r="F107" s="113"/>
      <c r="G107" s="459"/>
      <c r="H107" s="460"/>
      <c r="I107" s="461"/>
      <c r="J107" s="115" t="s">
        <v>1719</v>
      </c>
      <c r="K107" s="115"/>
      <c r="L107" s="115"/>
      <c r="M107" s="116"/>
      <c r="N107" s="281"/>
      <c r="V107" s="233"/>
    </row>
    <row r="108" spans="1:22" ht="23.25" thickBot="1" x14ac:dyDescent="0.25">
      <c r="A108" s="356"/>
      <c r="B108" s="209" t="s">
        <v>29</v>
      </c>
      <c r="C108" s="209" t="s">
        <v>30</v>
      </c>
      <c r="D108" s="209" t="s">
        <v>31</v>
      </c>
      <c r="E108" s="363" t="s">
        <v>32</v>
      </c>
      <c r="F108" s="363"/>
      <c r="G108" s="364"/>
      <c r="H108" s="365"/>
      <c r="I108" s="366"/>
      <c r="J108" s="120" t="s">
        <v>1840</v>
      </c>
      <c r="K108" s="121"/>
      <c r="L108" s="121"/>
      <c r="M108" s="122"/>
      <c r="N108" s="281"/>
      <c r="V108" s="233"/>
    </row>
    <row r="109" spans="1:22" ht="13.5" thickBot="1" x14ac:dyDescent="0.25">
      <c r="A109" s="357"/>
      <c r="B109" s="124"/>
      <c r="C109" s="124"/>
      <c r="D109" s="134"/>
      <c r="E109" s="126" t="s">
        <v>37</v>
      </c>
      <c r="F109" s="127"/>
      <c r="G109" s="462"/>
      <c r="H109" s="463"/>
      <c r="I109" s="464"/>
      <c r="J109" s="120" t="s">
        <v>1726</v>
      </c>
      <c r="K109" s="121"/>
      <c r="L109" s="121"/>
      <c r="M109" s="122"/>
      <c r="N109" s="281"/>
      <c r="V109" s="233"/>
    </row>
    <row r="110" spans="1:22" ht="24" thickTop="1" thickBot="1" x14ac:dyDescent="0.25">
      <c r="A110" s="355">
        <f t="shared" ref="A110" si="20">A106+1</f>
        <v>24</v>
      </c>
      <c r="B110" s="207" t="s">
        <v>20</v>
      </c>
      <c r="C110" s="207" t="s">
        <v>21</v>
      </c>
      <c r="D110" s="207" t="s">
        <v>22</v>
      </c>
      <c r="E110" s="358" t="s">
        <v>23</v>
      </c>
      <c r="F110" s="358"/>
      <c r="G110" s="358" t="s">
        <v>14</v>
      </c>
      <c r="H110" s="359"/>
      <c r="I110" s="218"/>
      <c r="J110" s="109" t="s">
        <v>1719</v>
      </c>
      <c r="K110" s="110"/>
      <c r="L110" s="110"/>
      <c r="M110" s="111"/>
      <c r="N110" s="281"/>
      <c r="V110" s="233"/>
    </row>
    <row r="111" spans="1:22" ht="13.5" thickBot="1" x14ac:dyDescent="0.25">
      <c r="A111" s="356"/>
      <c r="B111" s="113"/>
      <c r="C111" s="113"/>
      <c r="D111" s="268"/>
      <c r="E111" s="113"/>
      <c r="F111" s="113"/>
      <c r="G111" s="459"/>
      <c r="H111" s="460"/>
      <c r="I111" s="461"/>
      <c r="J111" s="115" t="s">
        <v>1719</v>
      </c>
      <c r="K111" s="115"/>
      <c r="L111" s="115"/>
      <c r="M111" s="116"/>
      <c r="N111" s="281"/>
      <c r="V111" s="233"/>
    </row>
    <row r="112" spans="1:22" ht="23.25" thickBot="1" x14ac:dyDescent="0.25">
      <c r="A112" s="356"/>
      <c r="B112" s="209" t="s">
        <v>29</v>
      </c>
      <c r="C112" s="209" t="s">
        <v>30</v>
      </c>
      <c r="D112" s="209" t="s">
        <v>31</v>
      </c>
      <c r="E112" s="363" t="s">
        <v>32</v>
      </c>
      <c r="F112" s="363"/>
      <c r="G112" s="364"/>
      <c r="H112" s="365"/>
      <c r="I112" s="366"/>
      <c r="J112" s="120" t="s">
        <v>1840</v>
      </c>
      <c r="K112" s="121"/>
      <c r="L112" s="121"/>
      <c r="M112" s="122"/>
      <c r="N112" s="281"/>
      <c r="V112" s="233"/>
    </row>
    <row r="113" spans="1:22" ht="13.5" thickBot="1" x14ac:dyDescent="0.25">
      <c r="A113" s="357"/>
      <c r="B113" s="124"/>
      <c r="C113" s="124"/>
      <c r="D113" s="134"/>
      <c r="E113" s="126" t="s">
        <v>37</v>
      </c>
      <c r="F113" s="127"/>
      <c r="G113" s="462"/>
      <c r="H113" s="463"/>
      <c r="I113" s="464"/>
      <c r="J113" s="120" t="s">
        <v>1726</v>
      </c>
      <c r="K113" s="121"/>
      <c r="L113" s="121"/>
      <c r="M113" s="122"/>
      <c r="N113" s="281"/>
      <c r="V113" s="233"/>
    </row>
    <row r="114" spans="1:22" ht="24" thickTop="1" thickBot="1" x14ac:dyDescent="0.25">
      <c r="A114" s="355">
        <f t="shared" ref="A114" si="21">A110+1</f>
        <v>25</v>
      </c>
      <c r="B114" s="207" t="s">
        <v>20</v>
      </c>
      <c r="C114" s="207" t="s">
        <v>21</v>
      </c>
      <c r="D114" s="207" t="s">
        <v>22</v>
      </c>
      <c r="E114" s="358" t="s">
        <v>23</v>
      </c>
      <c r="F114" s="358"/>
      <c r="G114" s="358" t="s">
        <v>14</v>
      </c>
      <c r="H114" s="359"/>
      <c r="I114" s="218"/>
      <c r="J114" s="109" t="s">
        <v>1719</v>
      </c>
      <c r="K114" s="110"/>
      <c r="L114" s="110"/>
      <c r="M114" s="111"/>
      <c r="N114" s="281"/>
      <c r="V114" s="233"/>
    </row>
    <row r="115" spans="1:22" ht="13.5" thickBot="1" x14ac:dyDescent="0.25">
      <c r="A115" s="356"/>
      <c r="B115" s="113"/>
      <c r="C115" s="113"/>
      <c r="D115" s="268"/>
      <c r="E115" s="113"/>
      <c r="F115" s="113"/>
      <c r="G115" s="459"/>
      <c r="H115" s="460"/>
      <c r="I115" s="461"/>
      <c r="J115" s="115" t="s">
        <v>1719</v>
      </c>
      <c r="K115" s="115"/>
      <c r="L115" s="115"/>
      <c r="M115" s="116"/>
      <c r="N115" s="281"/>
      <c r="V115" s="233"/>
    </row>
    <row r="116" spans="1:22" ht="23.25" thickBot="1" x14ac:dyDescent="0.25">
      <c r="A116" s="356"/>
      <c r="B116" s="209" t="s">
        <v>29</v>
      </c>
      <c r="C116" s="209" t="s">
        <v>30</v>
      </c>
      <c r="D116" s="209" t="s">
        <v>31</v>
      </c>
      <c r="E116" s="363" t="s">
        <v>32</v>
      </c>
      <c r="F116" s="363"/>
      <c r="G116" s="364"/>
      <c r="H116" s="365"/>
      <c r="I116" s="366"/>
      <c r="J116" s="120" t="s">
        <v>1840</v>
      </c>
      <c r="K116" s="121"/>
      <c r="L116" s="121"/>
      <c r="M116" s="122"/>
      <c r="N116" s="281"/>
      <c r="V116" s="233"/>
    </row>
    <row r="117" spans="1:22" ht="13.5" thickBot="1" x14ac:dyDescent="0.25">
      <c r="A117" s="357"/>
      <c r="B117" s="124"/>
      <c r="C117" s="124"/>
      <c r="D117" s="134"/>
      <c r="E117" s="126" t="s">
        <v>37</v>
      </c>
      <c r="F117" s="127"/>
      <c r="G117" s="462"/>
      <c r="H117" s="463"/>
      <c r="I117" s="464"/>
      <c r="J117" s="120" t="s">
        <v>1726</v>
      </c>
      <c r="K117" s="121"/>
      <c r="L117" s="121"/>
      <c r="M117" s="122"/>
      <c r="N117" s="281"/>
      <c r="V117" s="233"/>
    </row>
    <row r="118" spans="1:22" ht="24" thickTop="1" thickBot="1" x14ac:dyDescent="0.25">
      <c r="A118" s="355">
        <f t="shared" ref="A118" si="22">A114+1</f>
        <v>26</v>
      </c>
      <c r="B118" s="207" t="s">
        <v>20</v>
      </c>
      <c r="C118" s="207" t="s">
        <v>21</v>
      </c>
      <c r="D118" s="207" t="s">
        <v>22</v>
      </c>
      <c r="E118" s="358" t="s">
        <v>23</v>
      </c>
      <c r="F118" s="358"/>
      <c r="G118" s="358" t="s">
        <v>14</v>
      </c>
      <c r="H118" s="359"/>
      <c r="I118" s="218"/>
      <c r="J118" s="109" t="s">
        <v>1719</v>
      </c>
      <c r="K118" s="110"/>
      <c r="L118" s="110"/>
      <c r="M118" s="111"/>
      <c r="N118" s="281"/>
      <c r="V118" s="233"/>
    </row>
    <row r="119" spans="1:22" ht="13.5" thickBot="1" x14ac:dyDescent="0.25">
      <c r="A119" s="356"/>
      <c r="B119" s="113"/>
      <c r="C119" s="113"/>
      <c r="D119" s="268"/>
      <c r="E119" s="113"/>
      <c r="F119" s="113"/>
      <c r="G119" s="459"/>
      <c r="H119" s="460"/>
      <c r="I119" s="461"/>
      <c r="J119" s="115" t="s">
        <v>1719</v>
      </c>
      <c r="K119" s="115"/>
      <c r="L119" s="115"/>
      <c r="M119" s="116"/>
      <c r="N119" s="281"/>
      <c r="V119" s="233"/>
    </row>
    <row r="120" spans="1:22" ht="23.25" thickBot="1" x14ac:dyDescent="0.25">
      <c r="A120" s="356"/>
      <c r="B120" s="209" t="s">
        <v>29</v>
      </c>
      <c r="C120" s="209" t="s">
        <v>30</v>
      </c>
      <c r="D120" s="209" t="s">
        <v>31</v>
      </c>
      <c r="E120" s="363" t="s">
        <v>32</v>
      </c>
      <c r="F120" s="363"/>
      <c r="G120" s="364"/>
      <c r="H120" s="365"/>
      <c r="I120" s="366"/>
      <c r="J120" s="120" t="s">
        <v>1840</v>
      </c>
      <c r="K120" s="121"/>
      <c r="L120" s="121"/>
      <c r="M120" s="122"/>
      <c r="N120" s="281"/>
      <c r="V120" s="233"/>
    </row>
    <row r="121" spans="1:22" ht="13.5" thickBot="1" x14ac:dyDescent="0.25">
      <c r="A121" s="357"/>
      <c r="B121" s="124"/>
      <c r="C121" s="124"/>
      <c r="D121" s="134"/>
      <c r="E121" s="126" t="s">
        <v>37</v>
      </c>
      <c r="F121" s="127"/>
      <c r="G121" s="462"/>
      <c r="H121" s="463"/>
      <c r="I121" s="464"/>
      <c r="J121" s="120" t="s">
        <v>1726</v>
      </c>
      <c r="K121" s="121"/>
      <c r="L121" s="121"/>
      <c r="M121" s="122"/>
      <c r="N121" s="281"/>
      <c r="V121" s="233"/>
    </row>
    <row r="122" spans="1:22" ht="24" thickTop="1" thickBot="1" x14ac:dyDescent="0.25">
      <c r="A122" s="355">
        <f t="shared" ref="A122" si="23">A118+1</f>
        <v>27</v>
      </c>
      <c r="B122" s="207" t="s">
        <v>20</v>
      </c>
      <c r="C122" s="207" t="s">
        <v>21</v>
      </c>
      <c r="D122" s="207" t="s">
        <v>22</v>
      </c>
      <c r="E122" s="358" t="s">
        <v>23</v>
      </c>
      <c r="F122" s="358"/>
      <c r="G122" s="358" t="s">
        <v>14</v>
      </c>
      <c r="H122" s="359"/>
      <c r="I122" s="218"/>
      <c r="J122" s="109" t="s">
        <v>1719</v>
      </c>
      <c r="K122" s="110"/>
      <c r="L122" s="110"/>
      <c r="M122" s="111"/>
      <c r="N122" s="281"/>
      <c r="V122" s="233"/>
    </row>
    <row r="123" spans="1:22" ht="13.5" thickBot="1" x14ac:dyDescent="0.25">
      <c r="A123" s="356"/>
      <c r="B123" s="113"/>
      <c r="C123" s="113"/>
      <c r="D123" s="268"/>
      <c r="E123" s="113"/>
      <c r="F123" s="113"/>
      <c r="G123" s="459"/>
      <c r="H123" s="460"/>
      <c r="I123" s="461"/>
      <c r="J123" s="115" t="s">
        <v>1719</v>
      </c>
      <c r="K123" s="115"/>
      <c r="L123" s="115"/>
      <c r="M123" s="116"/>
      <c r="N123" s="281"/>
      <c r="V123" s="233"/>
    </row>
    <row r="124" spans="1:22" ht="23.25" thickBot="1" x14ac:dyDescent="0.25">
      <c r="A124" s="356"/>
      <c r="B124" s="209" t="s">
        <v>29</v>
      </c>
      <c r="C124" s="209" t="s">
        <v>30</v>
      </c>
      <c r="D124" s="209" t="s">
        <v>31</v>
      </c>
      <c r="E124" s="363" t="s">
        <v>32</v>
      </c>
      <c r="F124" s="363"/>
      <c r="G124" s="364"/>
      <c r="H124" s="365"/>
      <c r="I124" s="366"/>
      <c r="J124" s="120" t="s">
        <v>1840</v>
      </c>
      <c r="K124" s="121"/>
      <c r="L124" s="121"/>
      <c r="M124" s="122"/>
      <c r="N124" s="281"/>
      <c r="V124" s="233"/>
    </row>
    <row r="125" spans="1:22" ht="13.5" thickBot="1" x14ac:dyDescent="0.25">
      <c r="A125" s="357"/>
      <c r="B125" s="124"/>
      <c r="C125" s="124"/>
      <c r="D125" s="134"/>
      <c r="E125" s="126" t="s">
        <v>37</v>
      </c>
      <c r="F125" s="127"/>
      <c r="G125" s="462"/>
      <c r="H125" s="463"/>
      <c r="I125" s="464"/>
      <c r="J125" s="120" t="s">
        <v>1726</v>
      </c>
      <c r="K125" s="121"/>
      <c r="L125" s="121"/>
      <c r="M125" s="122"/>
      <c r="N125" s="281"/>
      <c r="V125" s="233"/>
    </row>
    <row r="126" spans="1:22" ht="24" thickTop="1" thickBot="1" x14ac:dyDescent="0.25">
      <c r="A126" s="355">
        <f t="shared" ref="A126" si="24">A122+1</f>
        <v>28</v>
      </c>
      <c r="B126" s="207" t="s">
        <v>20</v>
      </c>
      <c r="C126" s="207" t="s">
        <v>21</v>
      </c>
      <c r="D126" s="207" t="s">
        <v>22</v>
      </c>
      <c r="E126" s="358" t="s">
        <v>23</v>
      </c>
      <c r="F126" s="358"/>
      <c r="G126" s="358" t="s">
        <v>14</v>
      </c>
      <c r="H126" s="359"/>
      <c r="I126" s="218"/>
      <c r="J126" s="109" t="s">
        <v>1719</v>
      </c>
      <c r="K126" s="110"/>
      <c r="L126" s="110"/>
      <c r="M126" s="111"/>
      <c r="N126" s="281"/>
      <c r="V126" s="233"/>
    </row>
    <row r="127" spans="1:22" ht="13.5" thickBot="1" x14ac:dyDescent="0.25">
      <c r="A127" s="356"/>
      <c r="B127" s="113"/>
      <c r="C127" s="113"/>
      <c r="D127" s="268"/>
      <c r="E127" s="113"/>
      <c r="F127" s="113"/>
      <c r="G127" s="459"/>
      <c r="H127" s="460"/>
      <c r="I127" s="461"/>
      <c r="J127" s="115" t="s">
        <v>1719</v>
      </c>
      <c r="K127" s="115"/>
      <c r="L127" s="115"/>
      <c r="M127" s="116"/>
      <c r="N127" s="281"/>
      <c r="V127" s="233"/>
    </row>
    <row r="128" spans="1:22" ht="23.25" thickBot="1" x14ac:dyDescent="0.25">
      <c r="A128" s="356"/>
      <c r="B128" s="209" t="s">
        <v>29</v>
      </c>
      <c r="C128" s="209" t="s">
        <v>30</v>
      </c>
      <c r="D128" s="209" t="s">
        <v>31</v>
      </c>
      <c r="E128" s="363" t="s">
        <v>32</v>
      </c>
      <c r="F128" s="363"/>
      <c r="G128" s="364"/>
      <c r="H128" s="365"/>
      <c r="I128" s="366"/>
      <c r="J128" s="120" t="s">
        <v>1840</v>
      </c>
      <c r="K128" s="121"/>
      <c r="L128" s="121"/>
      <c r="M128" s="122"/>
      <c r="N128" s="281"/>
      <c r="V128" s="233"/>
    </row>
    <row r="129" spans="1:22" ht="13.5" thickBot="1" x14ac:dyDescent="0.25">
      <c r="A129" s="357"/>
      <c r="B129" s="124"/>
      <c r="C129" s="124"/>
      <c r="D129" s="134"/>
      <c r="E129" s="126" t="s">
        <v>37</v>
      </c>
      <c r="F129" s="127"/>
      <c r="G129" s="462"/>
      <c r="H129" s="463"/>
      <c r="I129" s="464"/>
      <c r="J129" s="120" t="s">
        <v>1726</v>
      </c>
      <c r="K129" s="121"/>
      <c r="L129" s="121"/>
      <c r="M129" s="122"/>
      <c r="N129" s="281"/>
      <c r="V129" s="233"/>
    </row>
    <row r="130" spans="1:22" ht="24" thickTop="1" thickBot="1" x14ac:dyDescent="0.25">
      <c r="A130" s="355">
        <f t="shared" ref="A130" si="25">A126+1</f>
        <v>29</v>
      </c>
      <c r="B130" s="207" t="s">
        <v>20</v>
      </c>
      <c r="C130" s="207" t="s">
        <v>21</v>
      </c>
      <c r="D130" s="207" t="s">
        <v>22</v>
      </c>
      <c r="E130" s="358" t="s">
        <v>23</v>
      </c>
      <c r="F130" s="358"/>
      <c r="G130" s="358" t="s">
        <v>14</v>
      </c>
      <c r="H130" s="359"/>
      <c r="I130" s="218"/>
      <c r="J130" s="109" t="s">
        <v>1719</v>
      </c>
      <c r="K130" s="110"/>
      <c r="L130" s="110"/>
      <c r="M130" s="111"/>
      <c r="N130" s="281"/>
      <c r="V130" s="233"/>
    </row>
    <row r="131" spans="1:22" ht="13.5" thickBot="1" x14ac:dyDescent="0.25">
      <c r="A131" s="356"/>
      <c r="B131" s="113"/>
      <c r="C131" s="113"/>
      <c r="D131" s="268"/>
      <c r="E131" s="113"/>
      <c r="F131" s="113"/>
      <c r="G131" s="459"/>
      <c r="H131" s="460"/>
      <c r="I131" s="461"/>
      <c r="J131" s="115" t="s">
        <v>1719</v>
      </c>
      <c r="K131" s="115"/>
      <c r="L131" s="115"/>
      <c r="M131" s="116"/>
      <c r="N131" s="281"/>
      <c r="V131" s="233"/>
    </row>
    <row r="132" spans="1:22" ht="23.25" thickBot="1" x14ac:dyDescent="0.25">
      <c r="A132" s="356"/>
      <c r="B132" s="209" t="s">
        <v>29</v>
      </c>
      <c r="C132" s="209" t="s">
        <v>30</v>
      </c>
      <c r="D132" s="209" t="s">
        <v>31</v>
      </c>
      <c r="E132" s="363" t="s">
        <v>32</v>
      </c>
      <c r="F132" s="363"/>
      <c r="G132" s="364"/>
      <c r="H132" s="365"/>
      <c r="I132" s="366"/>
      <c r="J132" s="120" t="s">
        <v>1840</v>
      </c>
      <c r="K132" s="121"/>
      <c r="L132" s="121"/>
      <c r="M132" s="122"/>
      <c r="N132" s="281"/>
      <c r="V132" s="233"/>
    </row>
    <row r="133" spans="1:22" ht="13.5" thickBot="1" x14ac:dyDescent="0.25">
      <c r="A133" s="357"/>
      <c r="B133" s="124"/>
      <c r="C133" s="124"/>
      <c r="D133" s="134"/>
      <c r="E133" s="126" t="s">
        <v>37</v>
      </c>
      <c r="F133" s="127"/>
      <c r="G133" s="462"/>
      <c r="H133" s="463"/>
      <c r="I133" s="464"/>
      <c r="J133" s="120" t="s">
        <v>1726</v>
      </c>
      <c r="K133" s="121"/>
      <c r="L133" s="121"/>
      <c r="M133" s="122"/>
      <c r="N133" s="281"/>
      <c r="V133" s="233"/>
    </row>
    <row r="134" spans="1:22" ht="24" thickTop="1" thickBot="1" x14ac:dyDescent="0.25">
      <c r="A134" s="355">
        <f t="shared" ref="A134" si="26">A130+1</f>
        <v>30</v>
      </c>
      <c r="B134" s="207" t="s">
        <v>20</v>
      </c>
      <c r="C134" s="207" t="s">
        <v>21</v>
      </c>
      <c r="D134" s="207" t="s">
        <v>22</v>
      </c>
      <c r="E134" s="358" t="s">
        <v>23</v>
      </c>
      <c r="F134" s="358"/>
      <c r="G134" s="358" t="s">
        <v>14</v>
      </c>
      <c r="H134" s="359"/>
      <c r="I134" s="218"/>
      <c r="J134" s="109" t="s">
        <v>1719</v>
      </c>
      <c r="K134" s="110"/>
      <c r="L134" s="110"/>
      <c r="M134" s="111"/>
      <c r="N134" s="281"/>
      <c r="V134" s="233"/>
    </row>
    <row r="135" spans="1:22" ht="13.5" thickBot="1" x14ac:dyDescent="0.25">
      <c r="A135" s="356"/>
      <c r="B135" s="113"/>
      <c r="C135" s="113"/>
      <c r="D135" s="268"/>
      <c r="E135" s="113"/>
      <c r="F135" s="113"/>
      <c r="G135" s="459"/>
      <c r="H135" s="460"/>
      <c r="I135" s="461"/>
      <c r="J135" s="115" t="s">
        <v>1719</v>
      </c>
      <c r="K135" s="115"/>
      <c r="L135" s="115"/>
      <c r="M135" s="116"/>
      <c r="N135" s="281"/>
      <c r="V135" s="233"/>
    </row>
    <row r="136" spans="1:22" ht="23.25" thickBot="1" x14ac:dyDescent="0.25">
      <c r="A136" s="356"/>
      <c r="B136" s="209" t="s">
        <v>29</v>
      </c>
      <c r="C136" s="209" t="s">
        <v>30</v>
      </c>
      <c r="D136" s="209" t="s">
        <v>31</v>
      </c>
      <c r="E136" s="363" t="s">
        <v>32</v>
      </c>
      <c r="F136" s="363"/>
      <c r="G136" s="364"/>
      <c r="H136" s="365"/>
      <c r="I136" s="366"/>
      <c r="J136" s="120" t="s">
        <v>1840</v>
      </c>
      <c r="K136" s="121"/>
      <c r="L136" s="121"/>
      <c r="M136" s="122"/>
      <c r="N136" s="281"/>
      <c r="V136" s="233"/>
    </row>
    <row r="137" spans="1:22" ht="13.5" thickBot="1" x14ac:dyDescent="0.25">
      <c r="A137" s="357"/>
      <c r="B137" s="124"/>
      <c r="C137" s="124"/>
      <c r="D137" s="134"/>
      <c r="E137" s="126" t="s">
        <v>37</v>
      </c>
      <c r="F137" s="127"/>
      <c r="G137" s="462"/>
      <c r="H137" s="463"/>
      <c r="I137" s="464"/>
      <c r="J137" s="120" t="s">
        <v>1726</v>
      </c>
      <c r="K137" s="121"/>
      <c r="L137" s="121"/>
      <c r="M137" s="122"/>
      <c r="N137" s="281"/>
      <c r="V137" s="233"/>
    </row>
    <row r="138" spans="1:22" ht="24" thickTop="1" thickBot="1" x14ac:dyDescent="0.25">
      <c r="A138" s="355">
        <f t="shared" ref="A138" si="27">A134+1</f>
        <v>31</v>
      </c>
      <c r="B138" s="207" t="s">
        <v>20</v>
      </c>
      <c r="C138" s="207" t="s">
        <v>21</v>
      </c>
      <c r="D138" s="207" t="s">
        <v>22</v>
      </c>
      <c r="E138" s="358" t="s">
        <v>23</v>
      </c>
      <c r="F138" s="358"/>
      <c r="G138" s="358" t="s">
        <v>14</v>
      </c>
      <c r="H138" s="359"/>
      <c r="I138" s="218"/>
      <c r="J138" s="109" t="s">
        <v>1719</v>
      </c>
      <c r="K138" s="110"/>
      <c r="L138" s="110"/>
      <c r="M138" s="111"/>
      <c r="N138" s="281"/>
      <c r="V138" s="233"/>
    </row>
    <row r="139" spans="1:22" ht="13.5" thickBot="1" x14ac:dyDescent="0.25">
      <c r="A139" s="356"/>
      <c r="B139" s="113"/>
      <c r="C139" s="113"/>
      <c r="D139" s="268"/>
      <c r="E139" s="113"/>
      <c r="F139" s="113"/>
      <c r="G139" s="459"/>
      <c r="H139" s="460"/>
      <c r="I139" s="461"/>
      <c r="J139" s="115" t="s">
        <v>1719</v>
      </c>
      <c r="K139" s="115"/>
      <c r="L139" s="115"/>
      <c r="M139" s="116"/>
      <c r="N139" s="281"/>
      <c r="V139" s="233"/>
    </row>
    <row r="140" spans="1:22" ht="23.25" thickBot="1" x14ac:dyDescent="0.25">
      <c r="A140" s="356"/>
      <c r="B140" s="209" t="s">
        <v>29</v>
      </c>
      <c r="C140" s="209" t="s">
        <v>30</v>
      </c>
      <c r="D140" s="209" t="s">
        <v>31</v>
      </c>
      <c r="E140" s="363" t="s">
        <v>32</v>
      </c>
      <c r="F140" s="363"/>
      <c r="G140" s="364"/>
      <c r="H140" s="365"/>
      <c r="I140" s="366"/>
      <c r="J140" s="120" t="s">
        <v>1840</v>
      </c>
      <c r="K140" s="121"/>
      <c r="L140" s="121"/>
      <c r="M140" s="122"/>
      <c r="N140" s="281"/>
      <c r="V140" s="233"/>
    </row>
    <row r="141" spans="1:22" ht="13.5" thickBot="1" x14ac:dyDescent="0.25">
      <c r="A141" s="357"/>
      <c r="B141" s="124"/>
      <c r="C141" s="124"/>
      <c r="D141" s="134"/>
      <c r="E141" s="126" t="s">
        <v>37</v>
      </c>
      <c r="F141" s="127"/>
      <c r="G141" s="462"/>
      <c r="H141" s="463"/>
      <c r="I141" s="464"/>
      <c r="J141" s="120" t="s">
        <v>1726</v>
      </c>
      <c r="K141" s="121"/>
      <c r="L141" s="121"/>
      <c r="M141" s="122"/>
      <c r="N141" s="281"/>
      <c r="V141" s="233"/>
    </row>
    <row r="142" spans="1:22" ht="24" thickTop="1" thickBot="1" x14ac:dyDescent="0.25">
      <c r="A142" s="355">
        <f t="shared" ref="A142" si="28">A138+1</f>
        <v>32</v>
      </c>
      <c r="B142" s="207" t="s">
        <v>20</v>
      </c>
      <c r="C142" s="207" t="s">
        <v>21</v>
      </c>
      <c r="D142" s="207" t="s">
        <v>22</v>
      </c>
      <c r="E142" s="358" t="s">
        <v>23</v>
      </c>
      <c r="F142" s="358"/>
      <c r="G142" s="358" t="s">
        <v>14</v>
      </c>
      <c r="H142" s="359"/>
      <c r="I142" s="218"/>
      <c r="J142" s="109" t="s">
        <v>1719</v>
      </c>
      <c r="K142" s="110"/>
      <c r="L142" s="110"/>
      <c r="M142" s="111"/>
      <c r="N142" s="281"/>
      <c r="V142" s="233"/>
    </row>
    <row r="143" spans="1:22" ht="13.5" thickBot="1" x14ac:dyDescent="0.25">
      <c r="A143" s="356"/>
      <c r="B143" s="113"/>
      <c r="C143" s="113"/>
      <c r="D143" s="268"/>
      <c r="E143" s="113"/>
      <c r="F143" s="113"/>
      <c r="G143" s="459"/>
      <c r="H143" s="460"/>
      <c r="I143" s="461"/>
      <c r="J143" s="115" t="s">
        <v>1719</v>
      </c>
      <c r="K143" s="115"/>
      <c r="L143" s="115"/>
      <c r="M143" s="116"/>
      <c r="N143" s="281"/>
      <c r="V143" s="233"/>
    </row>
    <row r="144" spans="1:22" ht="23.25" thickBot="1" x14ac:dyDescent="0.25">
      <c r="A144" s="356"/>
      <c r="B144" s="209" t="s">
        <v>29</v>
      </c>
      <c r="C144" s="209" t="s">
        <v>30</v>
      </c>
      <c r="D144" s="209" t="s">
        <v>31</v>
      </c>
      <c r="E144" s="363" t="s">
        <v>32</v>
      </c>
      <c r="F144" s="363"/>
      <c r="G144" s="364"/>
      <c r="H144" s="365"/>
      <c r="I144" s="366"/>
      <c r="J144" s="120" t="s">
        <v>1840</v>
      </c>
      <c r="K144" s="121"/>
      <c r="L144" s="121"/>
      <c r="M144" s="122"/>
      <c r="N144" s="281"/>
      <c r="V144" s="233"/>
    </row>
    <row r="145" spans="1:22" ht="13.5" thickBot="1" x14ac:dyDescent="0.25">
      <c r="A145" s="357"/>
      <c r="B145" s="124"/>
      <c r="C145" s="124"/>
      <c r="D145" s="134"/>
      <c r="E145" s="126" t="s">
        <v>37</v>
      </c>
      <c r="F145" s="127"/>
      <c r="G145" s="462"/>
      <c r="H145" s="463"/>
      <c r="I145" s="464"/>
      <c r="J145" s="120" t="s">
        <v>1726</v>
      </c>
      <c r="K145" s="121"/>
      <c r="L145" s="121"/>
      <c r="M145" s="122"/>
      <c r="N145" s="281"/>
      <c r="V145" s="233"/>
    </row>
    <row r="146" spans="1:22" ht="24" thickTop="1" thickBot="1" x14ac:dyDescent="0.25">
      <c r="A146" s="355">
        <f t="shared" ref="A146" si="29">A142+1</f>
        <v>33</v>
      </c>
      <c r="B146" s="207" t="s">
        <v>20</v>
      </c>
      <c r="C146" s="207" t="s">
        <v>21</v>
      </c>
      <c r="D146" s="207" t="s">
        <v>22</v>
      </c>
      <c r="E146" s="358" t="s">
        <v>23</v>
      </c>
      <c r="F146" s="358"/>
      <c r="G146" s="358" t="s">
        <v>14</v>
      </c>
      <c r="H146" s="359"/>
      <c r="I146" s="218"/>
      <c r="J146" s="109" t="s">
        <v>1719</v>
      </c>
      <c r="K146" s="110"/>
      <c r="L146" s="110"/>
      <c r="M146" s="111"/>
      <c r="N146" s="281"/>
      <c r="V146" s="233"/>
    </row>
    <row r="147" spans="1:22" ht="13.5" thickBot="1" x14ac:dyDescent="0.25">
      <c r="A147" s="356"/>
      <c r="B147" s="113"/>
      <c r="C147" s="113"/>
      <c r="D147" s="268"/>
      <c r="E147" s="113"/>
      <c r="F147" s="113"/>
      <c r="G147" s="459"/>
      <c r="H147" s="460"/>
      <c r="I147" s="461"/>
      <c r="J147" s="115" t="s">
        <v>1719</v>
      </c>
      <c r="K147" s="115"/>
      <c r="L147" s="115"/>
      <c r="M147" s="116"/>
      <c r="N147" s="281"/>
      <c r="V147" s="233"/>
    </row>
    <row r="148" spans="1:22" ht="23.25" thickBot="1" x14ac:dyDescent="0.25">
      <c r="A148" s="356"/>
      <c r="B148" s="209" t="s">
        <v>29</v>
      </c>
      <c r="C148" s="209" t="s">
        <v>30</v>
      </c>
      <c r="D148" s="209" t="s">
        <v>31</v>
      </c>
      <c r="E148" s="363" t="s">
        <v>32</v>
      </c>
      <c r="F148" s="363"/>
      <c r="G148" s="364"/>
      <c r="H148" s="365"/>
      <c r="I148" s="366"/>
      <c r="J148" s="120" t="s">
        <v>1840</v>
      </c>
      <c r="K148" s="121"/>
      <c r="L148" s="121"/>
      <c r="M148" s="122"/>
      <c r="N148" s="281"/>
      <c r="V148" s="233"/>
    </row>
    <row r="149" spans="1:22" ht="13.5" thickBot="1" x14ac:dyDescent="0.25">
      <c r="A149" s="357"/>
      <c r="B149" s="124"/>
      <c r="C149" s="124"/>
      <c r="D149" s="134"/>
      <c r="E149" s="126" t="s">
        <v>37</v>
      </c>
      <c r="F149" s="127"/>
      <c r="G149" s="462"/>
      <c r="H149" s="463"/>
      <c r="I149" s="464"/>
      <c r="J149" s="120" t="s">
        <v>1726</v>
      </c>
      <c r="K149" s="121"/>
      <c r="L149" s="121"/>
      <c r="M149" s="122"/>
      <c r="N149" s="281"/>
      <c r="V149" s="233"/>
    </row>
    <row r="150" spans="1:22" ht="24" thickTop="1" thickBot="1" x14ac:dyDescent="0.25">
      <c r="A150" s="355">
        <f t="shared" ref="A150" si="30">A146+1</f>
        <v>34</v>
      </c>
      <c r="B150" s="207" t="s">
        <v>20</v>
      </c>
      <c r="C150" s="207" t="s">
        <v>21</v>
      </c>
      <c r="D150" s="207" t="s">
        <v>22</v>
      </c>
      <c r="E150" s="358" t="s">
        <v>23</v>
      </c>
      <c r="F150" s="358"/>
      <c r="G150" s="358" t="s">
        <v>14</v>
      </c>
      <c r="H150" s="359"/>
      <c r="I150" s="218"/>
      <c r="J150" s="109" t="s">
        <v>1719</v>
      </c>
      <c r="K150" s="110"/>
      <c r="L150" s="110"/>
      <c r="M150" s="111"/>
      <c r="N150" s="281"/>
      <c r="V150" s="233"/>
    </row>
    <row r="151" spans="1:22" ht="13.5" thickBot="1" x14ac:dyDescent="0.25">
      <c r="A151" s="356"/>
      <c r="B151" s="113"/>
      <c r="C151" s="113"/>
      <c r="D151" s="268"/>
      <c r="E151" s="113"/>
      <c r="F151" s="113"/>
      <c r="G151" s="459"/>
      <c r="H151" s="460"/>
      <c r="I151" s="461"/>
      <c r="J151" s="115" t="s">
        <v>1719</v>
      </c>
      <c r="K151" s="115"/>
      <c r="L151" s="115"/>
      <c r="M151" s="116"/>
      <c r="N151" s="281"/>
      <c r="V151" s="233"/>
    </row>
    <row r="152" spans="1:22" ht="23.25" thickBot="1" x14ac:dyDescent="0.25">
      <c r="A152" s="356"/>
      <c r="B152" s="209" t="s">
        <v>29</v>
      </c>
      <c r="C152" s="209" t="s">
        <v>30</v>
      </c>
      <c r="D152" s="209" t="s">
        <v>31</v>
      </c>
      <c r="E152" s="363" t="s">
        <v>32</v>
      </c>
      <c r="F152" s="363"/>
      <c r="G152" s="364"/>
      <c r="H152" s="365"/>
      <c r="I152" s="366"/>
      <c r="J152" s="120" t="s">
        <v>1840</v>
      </c>
      <c r="K152" s="121"/>
      <c r="L152" s="121"/>
      <c r="M152" s="122"/>
      <c r="N152" s="281"/>
      <c r="V152" s="233"/>
    </row>
    <row r="153" spans="1:22" ht="13.5" thickBot="1" x14ac:dyDescent="0.25">
      <c r="A153" s="357"/>
      <c r="B153" s="124"/>
      <c r="C153" s="124"/>
      <c r="D153" s="134"/>
      <c r="E153" s="126" t="s">
        <v>37</v>
      </c>
      <c r="F153" s="127"/>
      <c r="G153" s="462"/>
      <c r="H153" s="463"/>
      <c r="I153" s="464"/>
      <c r="J153" s="120" t="s">
        <v>1726</v>
      </c>
      <c r="K153" s="121"/>
      <c r="L153" s="121"/>
      <c r="M153" s="122"/>
      <c r="N153" s="281"/>
      <c r="V153" s="233"/>
    </row>
    <row r="154" spans="1:22" ht="24" thickTop="1" thickBot="1" x14ac:dyDescent="0.25">
      <c r="A154" s="355">
        <f t="shared" ref="A154" si="31">A150+1</f>
        <v>35</v>
      </c>
      <c r="B154" s="207" t="s">
        <v>20</v>
      </c>
      <c r="C154" s="207" t="s">
        <v>21</v>
      </c>
      <c r="D154" s="207" t="s">
        <v>22</v>
      </c>
      <c r="E154" s="358" t="s">
        <v>23</v>
      </c>
      <c r="F154" s="358"/>
      <c r="G154" s="358" t="s">
        <v>14</v>
      </c>
      <c r="H154" s="359"/>
      <c r="I154" s="218"/>
      <c r="J154" s="109" t="s">
        <v>1719</v>
      </c>
      <c r="K154" s="110"/>
      <c r="L154" s="110"/>
      <c r="M154" s="111"/>
      <c r="N154" s="281"/>
      <c r="V154" s="233"/>
    </row>
    <row r="155" spans="1:22" ht="13.5" thickBot="1" x14ac:dyDescent="0.25">
      <c r="A155" s="356"/>
      <c r="B155" s="113"/>
      <c r="C155" s="113"/>
      <c r="D155" s="268"/>
      <c r="E155" s="113"/>
      <c r="F155" s="113"/>
      <c r="G155" s="459"/>
      <c r="H155" s="460"/>
      <c r="I155" s="461"/>
      <c r="J155" s="115" t="s">
        <v>1719</v>
      </c>
      <c r="K155" s="115"/>
      <c r="L155" s="115"/>
      <c r="M155" s="116"/>
      <c r="N155" s="281"/>
      <c r="V155" s="233"/>
    </row>
    <row r="156" spans="1:22" ht="23.25" thickBot="1" x14ac:dyDescent="0.25">
      <c r="A156" s="356"/>
      <c r="B156" s="209" t="s">
        <v>29</v>
      </c>
      <c r="C156" s="209" t="s">
        <v>30</v>
      </c>
      <c r="D156" s="209" t="s">
        <v>31</v>
      </c>
      <c r="E156" s="363" t="s">
        <v>32</v>
      </c>
      <c r="F156" s="363"/>
      <c r="G156" s="364"/>
      <c r="H156" s="365"/>
      <c r="I156" s="366"/>
      <c r="J156" s="120" t="s">
        <v>1840</v>
      </c>
      <c r="K156" s="121"/>
      <c r="L156" s="121"/>
      <c r="M156" s="122"/>
      <c r="N156" s="281"/>
      <c r="V156" s="233"/>
    </row>
    <row r="157" spans="1:22" ht="13.5" thickBot="1" x14ac:dyDescent="0.25">
      <c r="A157" s="357"/>
      <c r="B157" s="124"/>
      <c r="C157" s="124"/>
      <c r="D157" s="134"/>
      <c r="E157" s="126" t="s">
        <v>37</v>
      </c>
      <c r="F157" s="127"/>
      <c r="G157" s="462"/>
      <c r="H157" s="463"/>
      <c r="I157" s="464"/>
      <c r="J157" s="120" t="s">
        <v>1726</v>
      </c>
      <c r="K157" s="121"/>
      <c r="L157" s="121"/>
      <c r="M157" s="122"/>
      <c r="N157" s="281"/>
      <c r="V157" s="233"/>
    </row>
    <row r="158" spans="1:22" ht="24" thickTop="1" thickBot="1" x14ac:dyDescent="0.25">
      <c r="A158" s="355">
        <f t="shared" ref="A158" si="32">A154+1</f>
        <v>36</v>
      </c>
      <c r="B158" s="207" t="s">
        <v>20</v>
      </c>
      <c r="C158" s="207" t="s">
        <v>21</v>
      </c>
      <c r="D158" s="207" t="s">
        <v>22</v>
      </c>
      <c r="E158" s="358" t="s">
        <v>23</v>
      </c>
      <c r="F158" s="358"/>
      <c r="G158" s="358" t="s">
        <v>14</v>
      </c>
      <c r="H158" s="359"/>
      <c r="I158" s="218"/>
      <c r="J158" s="109" t="s">
        <v>1719</v>
      </c>
      <c r="K158" s="110"/>
      <c r="L158" s="110"/>
      <c r="M158" s="111"/>
      <c r="N158" s="281"/>
      <c r="V158" s="233"/>
    </row>
    <row r="159" spans="1:22" ht="13.5" thickBot="1" x14ac:dyDescent="0.25">
      <c r="A159" s="356"/>
      <c r="B159" s="113"/>
      <c r="C159" s="113"/>
      <c r="D159" s="268"/>
      <c r="E159" s="113"/>
      <c r="F159" s="113"/>
      <c r="G159" s="459"/>
      <c r="H159" s="460"/>
      <c r="I159" s="461"/>
      <c r="J159" s="115" t="s">
        <v>1719</v>
      </c>
      <c r="K159" s="115"/>
      <c r="L159" s="115"/>
      <c r="M159" s="116"/>
      <c r="N159" s="281"/>
      <c r="V159" s="233"/>
    </row>
    <row r="160" spans="1:22" ht="23.25" thickBot="1" x14ac:dyDescent="0.25">
      <c r="A160" s="356"/>
      <c r="B160" s="209" t="s">
        <v>29</v>
      </c>
      <c r="C160" s="209" t="s">
        <v>30</v>
      </c>
      <c r="D160" s="209" t="s">
        <v>31</v>
      </c>
      <c r="E160" s="363" t="s">
        <v>32</v>
      </c>
      <c r="F160" s="363"/>
      <c r="G160" s="364"/>
      <c r="H160" s="365"/>
      <c r="I160" s="366"/>
      <c r="J160" s="120" t="s">
        <v>1840</v>
      </c>
      <c r="K160" s="121"/>
      <c r="L160" s="121"/>
      <c r="M160" s="122"/>
      <c r="N160" s="281"/>
      <c r="V160" s="233"/>
    </row>
    <row r="161" spans="1:22" ht="13.5" thickBot="1" x14ac:dyDescent="0.25">
      <c r="A161" s="357"/>
      <c r="B161" s="124"/>
      <c r="C161" s="124"/>
      <c r="D161" s="134"/>
      <c r="E161" s="126" t="s">
        <v>37</v>
      </c>
      <c r="F161" s="127"/>
      <c r="G161" s="462"/>
      <c r="H161" s="463"/>
      <c r="I161" s="464"/>
      <c r="J161" s="120" t="s">
        <v>1726</v>
      </c>
      <c r="K161" s="121"/>
      <c r="L161" s="121"/>
      <c r="M161" s="122"/>
      <c r="N161" s="281"/>
      <c r="V161" s="233"/>
    </row>
    <row r="162" spans="1:22" ht="24" thickTop="1" thickBot="1" x14ac:dyDescent="0.25">
      <c r="A162" s="355">
        <f t="shared" ref="A162" si="33">A158+1</f>
        <v>37</v>
      </c>
      <c r="B162" s="207" t="s">
        <v>20</v>
      </c>
      <c r="C162" s="207" t="s">
        <v>21</v>
      </c>
      <c r="D162" s="207" t="s">
        <v>22</v>
      </c>
      <c r="E162" s="358" t="s">
        <v>23</v>
      </c>
      <c r="F162" s="358"/>
      <c r="G162" s="358" t="s">
        <v>14</v>
      </c>
      <c r="H162" s="359"/>
      <c r="I162" s="218"/>
      <c r="J162" s="109" t="s">
        <v>1719</v>
      </c>
      <c r="K162" s="110"/>
      <c r="L162" s="110"/>
      <c r="M162" s="111"/>
      <c r="N162" s="281"/>
      <c r="V162" s="233"/>
    </row>
    <row r="163" spans="1:22" ht="13.5" thickBot="1" x14ac:dyDescent="0.25">
      <c r="A163" s="356"/>
      <c r="B163" s="113"/>
      <c r="C163" s="113"/>
      <c r="D163" s="268"/>
      <c r="E163" s="113"/>
      <c r="F163" s="113"/>
      <c r="G163" s="459"/>
      <c r="H163" s="460"/>
      <c r="I163" s="461"/>
      <c r="J163" s="115" t="s">
        <v>1719</v>
      </c>
      <c r="K163" s="115"/>
      <c r="L163" s="115"/>
      <c r="M163" s="116"/>
      <c r="N163" s="281"/>
      <c r="V163" s="233"/>
    </row>
    <row r="164" spans="1:22" ht="23.25" thickBot="1" x14ac:dyDescent="0.25">
      <c r="A164" s="356"/>
      <c r="B164" s="209" t="s">
        <v>29</v>
      </c>
      <c r="C164" s="209" t="s">
        <v>30</v>
      </c>
      <c r="D164" s="209" t="s">
        <v>31</v>
      </c>
      <c r="E164" s="363" t="s">
        <v>32</v>
      </c>
      <c r="F164" s="363"/>
      <c r="G164" s="364"/>
      <c r="H164" s="365"/>
      <c r="I164" s="366"/>
      <c r="J164" s="120" t="s">
        <v>1840</v>
      </c>
      <c r="K164" s="121"/>
      <c r="L164" s="121"/>
      <c r="M164" s="122"/>
      <c r="N164" s="281"/>
      <c r="V164" s="233"/>
    </row>
    <row r="165" spans="1:22" ht="13.5" thickBot="1" x14ac:dyDescent="0.25">
      <c r="A165" s="357"/>
      <c r="B165" s="124"/>
      <c r="C165" s="124"/>
      <c r="D165" s="134"/>
      <c r="E165" s="126" t="s">
        <v>37</v>
      </c>
      <c r="F165" s="127"/>
      <c r="G165" s="462"/>
      <c r="H165" s="463"/>
      <c r="I165" s="464"/>
      <c r="J165" s="120" t="s">
        <v>1726</v>
      </c>
      <c r="K165" s="121"/>
      <c r="L165" s="121"/>
      <c r="M165" s="122"/>
      <c r="N165" s="281"/>
      <c r="V165" s="233"/>
    </row>
    <row r="166" spans="1:22" ht="24" thickTop="1" thickBot="1" x14ac:dyDescent="0.25">
      <c r="A166" s="355">
        <f t="shared" ref="A166" si="34">A162+1</f>
        <v>38</v>
      </c>
      <c r="B166" s="207" t="s">
        <v>20</v>
      </c>
      <c r="C166" s="207" t="s">
        <v>21</v>
      </c>
      <c r="D166" s="207" t="s">
        <v>22</v>
      </c>
      <c r="E166" s="358" t="s">
        <v>23</v>
      </c>
      <c r="F166" s="358"/>
      <c r="G166" s="358" t="s">
        <v>14</v>
      </c>
      <c r="H166" s="359"/>
      <c r="I166" s="218"/>
      <c r="J166" s="109" t="s">
        <v>1719</v>
      </c>
      <c r="K166" s="110"/>
      <c r="L166" s="110"/>
      <c r="M166" s="111"/>
      <c r="N166" s="281"/>
      <c r="V166" s="233"/>
    </row>
    <row r="167" spans="1:22" ht="13.5" thickBot="1" x14ac:dyDescent="0.25">
      <c r="A167" s="356"/>
      <c r="B167" s="113"/>
      <c r="C167" s="113"/>
      <c r="D167" s="268"/>
      <c r="E167" s="113"/>
      <c r="F167" s="113"/>
      <c r="G167" s="459"/>
      <c r="H167" s="460"/>
      <c r="I167" s="461"/>
      <c r="J167" s="115" t="s">
        <v>1719</v>
      </c>
      <c r="K167" s="115"/>
      <c r="L167" s="115"/>
      <c r="M167" s="116"/>
      <c r="N167" s="281"/>
      <c r="V167" s="233"/>
    </row>
    <row r="168" spans="1:22" ht="23.25" thickBot="1" x14ac:dyDescent="0.25">
      <c r="A168" s="356"/>
      <c r="B168" s="209" t="s">
        <v>29</v>
      </c>
      <c r="C168" s="209" t="s">
        <v>30</v>
      </c>
      <c r="D168" s="209" t="s">
        <v>31</v>
      </c>
      <c r="E168" s="363" t="s">
        <v>32</v>
      </c>
      <c r="F168" s="363"/>
      <c r="G168" s="364"/>
      <c r="H168" s="365"/>
      <c r="I168" s="366"/>
      <c r="J168" s="120" t="s">
        <v>1840</v>
      </c>
      <c r="K168" s="121"/>
      <c r="L168" s="121"/>
      <c r="M168" s="122"/>
      <c r="N168" s="281"/>
      <c r="V168" s="233"/>
    </row>
    <row r="169" spans="1:22" ht="13.5" thickBot="1" x14ac:dyDescent="0.25">
      <c r="A169" s="357"/>
      <c r="B169" s="124"/>
      <c r="C169" s="124"/>
      <c r="D169" s="134"/>
      <c r="E169" s="126" t="s">
        <v>37</v>
      </c>
      <c r="F169" s="127"/>
      <c r="G169" s="462"/>
      <c r="H169" s="463"/>
      <c r="I169" s="464"/>
      <c r="J169" s="120" t="s">
        <v>1726</v>
      </c>
      <c r="K169" s="121"/>
      <c r="L169" s="121"/>
      <c r="M169" s="122"/>
      <c r="N169" s="281"/>
      <c r="V169" s="233"/>
    </row>
    <row r="170" spans="1:22" ht="24" thickTop="1" thickBot="1" x14ac:dyDescent="0.25">
      <c r="A170" s="355">
        <f t="shared" ref="A170" si="35">A166+1</f>
        <v>39</v>
      </c>
      <c r="B170" s="207" t="s">
        <v>20</v>
      </c>
      <c r="C170" s="207" t="s">
        <v>21</v>
      </c>
      <c r="D170" s="207" t="s">
        <v>22</v>
      </c>
      <c r="E170" s="358" t="s">
        <v>23</v>
      </c>
      <c r="F170" s="358"/>
      <c r="G170" s="358" t="s">
        <v>14</v>
      </c>
      <c r="H170" s="359"/>
      <c r="I170" s="218"/>
      <c r="J170" s="109" t="s">
        <v>1719</v>
      </c>
      <c r="K170" s="110"/>
      <c r="L170" s="110"/>
      <c r="M170" s="111"/>
      <c r="N170" s="281"/>
      <c r="V170" s="233"/>
    </row>
    <row r="171" spans="1:22" ht="13.5" thickBot="1" x14ac:dyDescent="0.25">
      <c r="A171" s="356"/>
      <c r="B171" s="113"/>
      <c r="C171" s="113"/>
      <c r="D171" s="268"/>
      <c r="E171" s="113"/>
      <c r="F171" s="113"/>
      <c r="G171" s="459"/>
      <c r="H171" s="460"/>
      <c r="I171" s="461"/>
      <c r="J171" s="115" t="s">
        <v>1719</v>
      </c>
      <c r="K171" s="115"/>
      <c r="L171" s="115"/>
      <c r="M171" s="116"/>
      <c r="N171" s="281"/>
      <c r="V171" s="233"/>
    </row>
    <row r="172" spans="1:22" ht="23.25" thickBot="1" x14ac:dyDescent="0.25">
      <c r="A172" s="356"/>
      <c r="B172" s="209" t="s">
        <v>29</v>
      </c>
      <c r="C172" s="209" t="s">
        <v>30</v>
      </c>
      <c r="D172" s="209" t="s">
        <v>31</v>
      </c>
      <c r="E172" s="363" t="s">
        <v>32</v>
      </c>
      <c r="F172" s="363"/>
      <c r="G172" s="364"/>
      <c r="H172" s="365"/>
      <c r="I172" s="366"/>
      <c r="J172" s="120" t="s">
        <v>1840</v>
      </c>
      <c r="K172" s="121"/>
      <c r="L172" s="121"/>
      <c r="M172" s="122"/>
      <c r="N172" s="281"/>
      <c r="V172" s="233"/>
    </row>
    <row r="173" spans="1:22" ht="13.5" thickBot="1" x14ac:dyDescent="0.25">
      <c r="A173" s="357"/>
      <c r="B173" s="124"/>
      <c r="C173" s="124"/>
      <c r="D173" s="134"/>
      <c r="E173" s="126" t="s">
        <v>37</v>
      </c>
      <c r="F173" s="127"/>
      <c r="G173" s="462"/>
      <c r="H173" s="463"/>
      <c r="I173" s="464"/>
      <c r="J173" s="120" t="s">
        <v>1726</v>
      </c>
      <c r="K173" s="121"/>
      <c r="L173" s="121"/>
      <c r="M173" s="122"/>
      <c r="N173" s="281"/>
      <c r="V173" s="233"/>
    </row>
    <row r="174" spans="1:22" ht="24" thickTop="1" thickBot="1" x14ac:dyDescent="0.25">
      <c r="A174" s="355">
        <f t="shared" ref="A174" si="36">A170+1</f>
        <v>40</v>
      </c>
      <c r="B174" s="207" t="s">
        <v>20</v>
      </c>
      <c r="C174" s="207" t="s">
        <v>21</v>
      </c>
      <c r="D174" s="207" t="s">
        <v>22</v>
      </c>
      <c r="E174" s="358" t="s">
        <v>23</v>
      </c>
      <c r="F174" s="358"/>
      <c r="G174" s="358" t="s">
        <v>14</v>
      </c>
      <c r="H174" s="359"/>
      <c r="I174" s="218"/>
      <c r="J174" s="109" t="s">
        <v>1719</v>
      </c>
      <c r="K174" s="110"/>
      <c r="L174" s="110"/>
      <c r="M174" s="111"/>
      <c r="N174" s="281"/>
      <c r="V174" s="233"/>
    </row>
    <row r="175" spans="1:22" ht="13.5" thickBot="1" x14ac:dyDescent="0.25">
      <c r="A175" s="356"/>
      <c r="B175" s="113"/>
      <c r="C175" s="113"/>
      <c r="D175" s="268"/>
      <c r="E175" s="113"/>
      <c r="F175" s="113"/>
      <c r="G175" s="459"/>
      <c r="H175" s="460"/>
      <c r="I175" s="461"/>
      <c r="J175" s="115" t="s">
        <v>1719</v>
      </c>
      <c r="K175" s="115"/>
      <c r="L175" s="115"/>
      <c r="M175" s="116"/>
      <c r="N175" s="281"/>
      <c r="V175" s="233"/>
    </row>
    <row r="176" spans="1:22" ht="23.25" thickBot="1" x14ac:dyDescent="0.25">
      <c r="A176" s="356"/>
      <c r="B176" s="209" t="s">
        <v>29</v>
      </c>
      <c r="C176" s="209" t="s">
        <v>30</v>
      </c>
      <c r="D176" s="209" t="s">
        <v>31</v>
      </c>
      <c r="E176" s="363" t="s">
        <v>32</v>
      </c>
      <c r="F176" s="363"/>
      <c r="G176" s="364"/>
      <c r="H176" s="365"/>
      <c r="I176" s="366"/>
      <c r="J176" s="120" t="s">
        <v>1840</v>
      </c>
      <c r="K176" s="121"/>
      <c r="L176" s="121"/>
      <c r="M176" s="122"/>
      <c r="N176" s="281"/>
      <c r="V176" s="233"/>
    </row>
    <row r="177" spans="1:22" ht="13.5" thickBot="1" x14ac:dyDescent="0.25">
      <c r="A177" s="357"/>
      <c r="B177" s="124"/>
      <c r="C177" s="124"/>
      <c r="D177" s="134"/>
      <c r="E177" s="126" t="s">
        <v>37</v>
      </c>
      <c r="F177" s="127"/>
      <c r="G177" s="462"/>
      <c r="H177" s="463"/>
      <c r="I177" s="464"/>
      <c r="J177" s="120" t="s">
        <v>1726</v>
      </c>
      <c r="K177" s="121"/>
      <c r="L177" s="121"/>
      <c r="M177" s="122"/>
      <c r="N177" s="281"/>
      <c r="V177" s="233"/>
    </row>
    <row r="178" spans="1:22" ht="24" thickTop="1" thickBot="1" x14ac:dyDescent="0.25">
      <c r="A178" s="355">
        <f t="shared" ref="A178" si="37">A174+1</f>
        <v>41</v>
      </c>
      <c r="B178" s="207" t="s">
        <v>20</v>
      </c>
      <c r="C178" s="207" t="s">
        <v>21</v>
      </c>
      <c r="D178" s="207" t="s">
        <v>22</v>
      </c>
      <c r="E178" s="358" t="s">
        <v>23</v>
      </c>
      <c r="F178" s="358"/>
      <c r="G178" s="358" t="s">
        <v>14</v>
      </c>
      <c r="H178" s="359"/>
      <c r="I178" s="218"/>
      <c r="J178" s="109" t="s">
        <v>1719</v>
      </c>
      <c r="K178" s="110"/>
      <c r="L178" s="110"/>
      <c r="M178" s="111"/>
      <c r="N178" s="281"/>
      <c r="V178" s="233"/>
    </row>
    <row r="179" spans="1:22" ht="13.5" thickBot="1" x14ac:dyDescent="0.25">
      <c r="A179" s="356"/>
      <c r="B179" s="113"/>
      <c r="C179" s="113"/>
      <c r="D179" s="268"/>
      <c r="E179" s="113"/>
      <c r="F179" s="113"/>
      <c r="G179" s="459"/>
      <c r="H179" s="460"/>
      <c r="I179" s="461"/>
      <c r="J179" s="115" t="s">
        <v>1719</v>
      </c>
      <c r="K179" s="115"/>
      <c r="L179" s="115"/>
      <c r="M179" s="116"/>
      <c r="N179" s="281"/>
      <c r="V179" s="233">
        <f>G179</f>
        <v>0</v>
      </c>
    </row>
    <row r="180" spans="1:22" ht="23.25" thickBot="1" x14ac:dyDescent="0.25">
      <c r="A180" s="356"/>
      <c r="B180" s="209" t="s">
        <v>29</v>
      </c>
      <c r="C180" s="209" t="s">
        <v>30</v>
      </c>
      <c r="D180" s="209" t="s">
        <v>31</v>
      </c>
      <c r="E180" s="363" t="s">
        <v>32</v>
      </c>
      <c r="F180" s="363"/>
      <c r="G180" s="364"/>
      <c r="H180" s="365"/>
      <c r="I180" s="366"/>
      <c r="J180" s="120" t="s">
        <v>1840</v>
      </c>
      <c r="K180" s="121"/>
      <c r="L180" s="121"/>
      <c r="M180" s="122"/>
      <c r="N180" s="281"/>
      <c r="V180" s="233"/>
    </row>
    <row r="181" spans="1:22" ht="13.5" thickBot="1" x14ac:dyDescent="0.25">
      <c r="A181" s="357"/>
      <c r="B181" s="124"/>
      <c r="C181" s="124"/>
      <c r="D181" s="134"/>
      <c r="E181" s="126" t="s">
        <v>37</v>
      </c>
      <c r="F181" s="127"/>
      <c r="G181" s="462"/>
      <c r="H181" s="463"/>
      <c r="I181" s="464"/>
      <c r="J181" s="120" t="s">
        <v>1726</v>
      </c>
      <c r="K181" s="121"/>
      <c r="L181" s="121"/>
      <c r="M181" s="122"/>
      <c r="N181" s="281"/>
      <c r="V181" s="233"/>
    </row>
    <row r="182" spans="1:22" ht="24" thickTop="1" thickBot="1" x14ac:dyDescent="0.25">
      <c r="A182" s="355">
        <f t="shared" ref="A182" si="38">A178+1</f>
        <v>42</v>
      </c>
      <c r="B182" s="207" t="s">
        <v>20</v>
      </c>
      <c r="C182" s="207" t="s">
        <v>21</v>
      </c>
      <c r="D182" s="207" t="s">
        <v>22</v>
      </c>
      <c r="E182" s="358" t="s">
        <v>23</v>
      </c>
      <c r="F182" s="358"/>
      <c r="G182" s="358" t="s">
        <v>14</v>
      </c>
      <c r="H182" s="359"/>
      <c r="I182" s="218"/>
      <c r="J182" s="109" t="s">
        <v>1719</v>
      </c>
      <c r="K182" s="110"/>
      <c r="L182" s="110"/>
      <c r="M182" s="111"/>
      <c r="N182" s="281"/>
      <c r="V182" s="233"/>
    </row>
    <row r="183" spans="1:22" ht="13.5" thickBot="1" x14ac:dyDescent="0.25">
      <c r="A183" s="356"/>
      <c r="B183" s="113"/>
      <c r="C183" s="113"/>
      <c r="D183" s="268"/>
      <c r="E183" s="113"/>
      <c r="F183" s="113"/>
      <c r="G183" s="459"/>
      <c r="H183" s="460"/>
      <c r="I183" s="461"/>
      <c r="J183" s="115" t="s">
        <v>1719</v>
      </c>
      <c r="K183" s="115"/>
      <c r="L183" s="115"/>
      <c r="M183" s="116"/>
      <c r="N183" s="281"/>
      <c r="V183" s="233">
        <f>G183</f>
        <v>0</v>
      </c>
    </row>
    <row r="184" spans="1:22" ht="23.25" thickBot="1" x14ac:dyDescent="0.25">
      <c r="A184" s="356"/>
      <c r="B184" s="209" t="s">
        <v>29</v>
      </c>
      <c r="C184" s="209" t="s">
        <v>30</v>
      </c>
      <c r="D184" s="209" t="s">
        <v>31</v>
      </c>
      <c r="E184" s="363" t="s">
        <v>32</v>
      </c>
      <c r="F184" s="363"/>
      <c r="G184" s="364"/>
      <c r="H184" s="365"/>
      <c r="I184" s="366"/>
      <c r="J184" s="120" t="s">
        <v>1840</v>
      </c>
      <c r="K184" s="121"/>
      <c r="L184" s="121"/>
      <c r="M184" s="122"/>
      <c r="N184" s="281"/>
      <c r="V184" s="233"/>
    </row>
    <row r="185" spans="1:22" ht="13.5" thickBot="1" x14ac:dyDescent="0.25">
      <c r="A185" s="357"/>
      <c r="B185" s="124"/>
      <c r="C185" s="124"/>
      <c r="D185" s="134"/>
      <c r="E185" s="126" t="s">
        <v>37</v>
      </c>
      <c r="F185" s="127"/>
      <c r="G185" s="462"/>
      <c r="H185" s="463"/>
      <c r="I185" s="464"/>
      <c r="J185" s="120" t="s">
        <v>1726</v>
      </c>
      <c r="K185" s="121"/>
      <c r="L185" s="121"/>
      <c r="M185" s="122"/>
      <c r="N185" s="281"/>
      <c r="V185" s="233"/>
    </row>
    <row r="186" spans="1:22" ht="24" thickTop="1" thickBot="1" x14ac:dyDescent="0.25">
      <c r="A186" s="355">
        <f t="shared" ref="A186" si="39">A182+1</f>
        <v>43</v>
      </c>
      <c r="B186" s="207" t="s">
        <v>20</v>
      </c>
      <c r="C186" s="207" t="s">
        <v>21</v>
      </c>
      <c r="D186" s="207" t="s">
        <v>22</v>
      </c>
      <c r="E186" s="358" t="s">
        <v>23</v>
      </c>
      <c r="F186" s="358"/>
      <c r="G186" s="358" t="s">
        <v>14</v>
      </c>
      <c r="H186" s="359"/>
      <c r="I186" s="218"/>
      <c r="J186" s="109" t="s">
        <v>1719</v>
      </c>
      <c r="K186" s="110"/>
      <c r="L186" s="110"/>
      <c r="M186" s="111"/>
      <c r="N186" s="281"/>
      <c r="V186" s="233"/>
    </row>
    <row r="187" spans="1:22" ht="13.5" thickBot="1" x14ac:dyDescent="0.25">
      <c r="A187" s="356"/>
      <c r="B187" s="113"/>
      <c r="C187" s="113"/>
      <c r="D187" s="268"/>
      <c r="E187" s="113"/>
      <c r="F187" s="113"/>
      <c r="G187" s="459"/>
      <c r="H187" s="460"/>
      <c r="I187" s="461"/>
      <c r="J187" s="115" t="s">
        <v>1719</v>
      </c>
      <c r="K187" s="115"/>
      <c r="L187" s="115"/>
      <c r="M187" s="116"/>
      <c r="N187" s="281"/>
      <c r="V187" s="233">
        <f>G187</f>
        <v>0</v>
      </c>
    </row>
    <row r="188" spans="1:22" ht="23.25" thickBot="1" x14ac:dyDescent="0.25">
      <c r="A188" s="356"/>
      <c r="B188" s="209" t="s">
        <v>29</v>
      </c>
      <c r="C188" s="209" t="s">
        <v>30</v>
      </c>
      <c r="D188" s="209" t="s">
        <v>31</v>
      </c>
      <c r="E188" s="363" t="s">
        <v>32</v>
      </c>
      <c r="F188" s="363"/>
      <c r="G188" s="364"/>
      <c r="H188" s="365"/>
      <c r="I188" s="366"/>
      <c r="J188" s="120" t="s">
        <v>1840</v>
      </c>
      <c r="K188" s="121"/>
      <c r="L188" s="121"/>
      <c r="M188" s="122"/>
      <c r="N188" s="281"/>
      <c r="V188" s="233"/>
    </row>
    <row r="189" spans="1:22" ht="13.5" thickBot="1" x14ac:dyDescent="0.25">
      <c r="A189" s="357"/>
      <c r="B189" s="124"/>
      <c r="C189" s="124"/>
      <c r="D189" s="134"/>
      <c r="E189" s="126" t="s">
        <v>37</v>
      </c>
      <c r="F189" s="127"/>
      <c r="G189" s="462"/>
      <c r="H189" s="463"/>
      <c r="I189" s="464"/>
      <c r="J189" s="120" t="s">
        <v>1726</v>
      </c>
      <c r="K189" s="121"/>
      <c r="L189" s="121"/>
      <c r="M189" s="122"/>
      <c r="N189" s="281"/>
      <c r="V189" s="233"/>
    </row>
    <row r="190" spans="1:22" ht="24" thickTop="1" thickBot="1" x14ac:dyDescent="0.25">
      <c r="A190" s="355">
        <f t="shared" ref="A190" si="40">A186+1</f>
        <v>44</v>
      </c>
      <c r="B190" s="207" t="s">
        <v>20</v>
      </c>
      <c r="C190" s="207" t="s">
        <v>21</v>
      </c>
      <c r="D190" s="207" t="s">
        <v>22</v>
      </c>
      <c r="E190" s="358" t="s">
        <v>23</v>
      </c>
      <c r="F190" s="358"/>
      <c r="G190" s="358" t="s">
        <v>14</v>
      </c>
      <c r="H190" s="359"/>
      <c r="I190" s="218"/>
      <c r="J190" s="109" t="s">
        <v>1719</v>
      </c>
      <c r="K190" s="110"/>
      <c r="L190" s="110"/>
      <c r="M190" s="111"/>
      <c r="N190" s="281"/>
      <c r="V190" s="233"/>
    </row>
    <row r="191" spans="1:22" ht="13.5" thickBot="1" x14ac:dyDescent="0.25">
      <c r="A191" s="356"/>
      <c r="B191" s="113"/>
      <c r="C191" s="113"/>
      <c r="D191" s="268"/>
      <c r="E191" s="113"/>
      <c r="F191" s="113"/>
      <c r="G191" s="459"/>
      <c r="H191" s="460"/>
      <c r="I191" s="461"/>
      <c r="J191" s="115" t="s">
        <v>1719</v>
      </c>
      <c r="K191" s="115"/>
      <c r="L191" s="115"/>
      <c r="M191" s="116"/>
      <c r="N191" s="281"/>
      <c r="V191" s="233">
        <f>G191</f>
        <v>0</v>
      </c>
    </row>
    <row r="192" spans="1:22" ht="23.25" thickBot="1" x14ac:dyDescent="0.25">
      <c r="A192" s="356"/>
      <c r="B192" s="209" t="s">
        <v>29</v>
      </c>
      <c r="C192" s="209" t="s">
        <v>30</v>
      </c>
      <c r="D192" s="209" t="s">
        <v>31</v>
      </c>
      <c r="E192" s="363" t="s">
        <v>32</v>
      </c>
      <c r="F192" s="363"/>
      <c r="G192" s="364"/>
      <c r="H192" s="365"/>
      <c r="I192" s="366"/>
      <c r="J192" s="120" t="s">
        <v>1840</v>
      </c>
      <c r="K192" s="121"/>
      <c r="L192" s="121"/>
      <c r="M192" s="122"/>
      <c r="N192" s="281"/>
      <c r="V192" s="233"/>
    </row>
    <row r="193" spans="1:22" ht="13.5" thickBot="1" x14ac:dyDescent="0.25">
      <c r="A193" s="357"/>
      <c r="B193" s="124"/>
      <c r="C193" s="124"/>
      <c r="D193" s="134"/>
      <c r="E193" s="126" t="s">
        <v>37</v>
      </c>
      <c r="F193" s="127"/>
      <c r="G193" s="462"/>
      <c r="H193" s="463"/>
      <c r="I193" s="464"/>
      <c r="J193" s="120" t="s">
        <v>1726</v>
      </c>
      <c r="K193" s="121"/>
      <c r="L193" s="121"/>
      <c r="M193" s="122"/>
      <c r="N193" s="281"/>
      <c r="V193" s="233"/>
    </row>
    <row r="194" spans="1:22" ht="24" thickTop="1" thickBot="1" x14ac:dyDescent="0.25">
      <c r="A194" s="355">
        <f t="shared" ref="A194" si="41">A190+1</f>
        <v>45</v>
      </c>
      <c r="B194" s="207" t="s">
        <v>20</v>
      </c>
      <c r="C194" s="207" t="s">
        <v>21</v>
      </c>
      <c r="D194" s="207" t="s">
        <v>22</v>
      </c>
      <c r="E194" s="358" t="s">
        <v>23</v>
      </c>
      <c r="F194" s="358"/>
      <c r="G194" s="358" t="s">
        <v>14</v>
      </c>
      <c r="H194" s="359"/>
      <c r="I194" s="218"/>
      <c r="J194" s="109" t="s">
        <v>1719</v>
      </c>
      <c r="K194" s="110"/>
      <c r="L194" s="110"/>
      <c r="M194" s="111"/>
      <c r="N194" s="281"/>
      <c r="V194" s="233"/>
    </row>
    <row r="195" spans="1:22" ht="13.5" thickBot="1" x14ac:dyDescent="0.25">
      <c r="A195" s="356"/>
      <c r="B195" s="113"/>
      <c r="C195" s="113"/>
      <c r="D195" s="268"/>
      <c r="E195" s="113"/>
      <c r="F195" s="113"/>
      <c r="G195" s="459"/>
      <c r="H195" s="460"/>
      <c r="I195" s="461"/>
      <c r="J195" s="115" t="s">
        <v>1719</v>
      </c>
      <c r="K195" s="115"/>
      <c r="L195" s="115"/>
      <c r="M195" s="116"/>
      <c r="N195" s="281"/>
      <c r="V195" s="233">
        <f>G195</f>
        <v>0</v>
      </c>
    </row>
    <row r="196" spans="1:22" ht="23.25" thickBot="1" x14ac:dyDescent="0.25">
      <c r="A196" s="356"/>
      <c r="B196" s="209" t="s">
        <v>29</v>
      </c>
      <c r="C196" s="209" t="s">
        <v>30</v>
      </c>
      <c r="D196" s="209" t="s">
        <v>31</v>
      </c>
      <c r="E196" s="363" t="s">
        <v>32</v>
      </c>
      <c r="F196" s="363"/>
      <c r="G196" s="364"/>
      <c r="H196" s="365"/>
      <c r="I196" s="366"/>
      <c r="J196" s="120" t="s">
        <v>1840</v>
      </c>
      <c r="K196" s="121"/>
      <c r="L196" s="121"/>
      <c r="M196" s="122"/>
      <c r="N196" s="281"/>
      <c r="V196" s="233"/>
    </row>
    <row r="197" spans="1:22" ht="13.5" thickBot="1" x14ac:dyDescent="0.25">
      <c r="A197" s="357"/>
      <c r="B197" s="124"/>
      <c r="C197" s="124"/>
      <c r="D197" s="134"/>
      <c r="E197" s="126" t="s">
        <v>37</v>
      </c>
      <c r="F197" s="127"/>
      <c r="G197" s="462"/>
      <c r="H197" s="463"/>
      <c r="I197" s="464"/>
      <c r="J197" s="120" t="s">
        <v>1726</v>
      </c>
      <c r="K197" s="121"/>
      <c r="L197" s="121"/>
      <c r="M197" s="122"/>
      <c r="N197" s="281"/>
      <c r="V197" s="233"/>
    </row>
    <row r="198" spans="1:22" ht="24" thickTop="1" thickBot="1" x14ac:dyDescent="0.25">
      <c r="A198" s="355">
        <f t="shared" ref="A198" si="42">A194+1</f>
        <v>46</v>
      </c>
      <c r="B198" s="207" t="s">
        <v>20</v>
      </c>
      <c r="C198" s="207" t="s">
        <v>21</v>
      </c>
      <c r="D198" s="207" t="s">
        <v>22</v>
      </c>
      <c r="E198" s="358" t="s">
        <v>23</v>
      </c>
      <c r="F198" s="358"/>
      <c r="G198" s="358" t="s">
        <v>14</v>
      </c>
      <c r="H198" s="359"/>
      <c r="I198" s="218"/>
      <c r="J198" s="109" t="s">
        <v>1719</v>
      </c>
      <c r="K198" s="110"/>
      <c r="L198" s="110"/>
      <c r="M198" s="111"/>
      <c r="N198" s="281"/>
      <c r="V198" s="233"/>
    </row>
    <row r="199" spans="1:22" ht="13.5" thickBot="1" x14ac:dyDescent="0.25">
      <c r="A199" s="356"/>
      <c r="B199" s="113"/>
      <c r="C199" s="113"/>
      <c r="D199" s="268"/>
      <c r="E199" s="113"/>
      <c r="F199" s="113"/>
      <c r="G199" s="459"/>
      <c r="H199" s="460"/>
      <c r="I199" s="461"/>
      <c r="J199" s="115" t="s">
        <v>1719</v>
      </c>
      <c r="K199" s="115"/>
      <c r="L199" s="115"/>
      <c r="M199" s="116"/>
      <c r="N199" s="281"/>
      <c r="V199" s="233">
        <f>G199</f>
        <v>0</v>
      </c>
    </row>
    <row r="200" spans="1:22" ht="23.25" thickBot="1" x14ac:dyDescent="0.25">
      <c r="A200" s="356"/>
      <c r="B200" s="209" t="s">
        <v>29</v>
      </c>
      <c r="C200" s="209" t="s">
        <v>30</v>
      </c>
      <c r="D200" s="209" t="s">
        <v>31</v>
      </c>
      <c r="E200" s="363" t="s">
        <v>32</v>
      </c>
      <c r="F200" s="363"/>
      <c r="G200" s="364"/>
      <c r="H200" s="365"/>
      <c r="I200" s="366"/>
      <c r="J200" s="120" t="s">
        <v>1840</v>
      </c>
      <c r="K200" s="121"/>
      <c r="L200" s="121"/>
      <c r="M200" s="122"/>
      <c r="N200" s="281"/>
      <c r="V200" s="233"/>
    </row>
    <row r="201" spans="1:22" ht="13.5" thickBot="1" x14ac:dyDescent="0.25">
      <c r="A201" s="357"/>
      <c r="B201" s="124"/>
      <c r="C201" s="124"/>
      <c r="D201" s="134"/>
      <c r="E201" s="126" t="s">
        <v>37</v>
      </c>
      <c r="F201" s="127"/>
      <c r="G201" s="462"/>
      <c r="H201" s="463"/>
      <c r="I201" s="464"/>
      <c r="J201" s="120" t="s">
        <v>1726</v>
      </c>
      <c r="K201" s="121"/>
      <c r="L201" s="121"/>
      <c r="M201" s="122"/>
      <c r="N201" s="281"/>
      <c r="V201" s="233"/>
    </row>
    <row r="202" spans="1:22" ht="24" thickTop="1" thickBot="1" x14ac:dyDescent="0.25">
      <c r="A202" s="355">
        <f t="shared" ref="A202" si="43">A198+1</f>
        <v>47</v>
      </c>
      <c r="B202" s="207" t="s">
        <v>20</v>
      </c>
      <c r="C202" s="207" t="s">
        <v>21</v>
      </c>
      <c r="D202" s="207" t="s">
        <v>22</v>
      </c>
      <c r="E202" s="358" t="s">
        <v>23</v>
      </c>
      <c r="F202" s="358"/>
      <c r="G202" s="358" t="s">
        <v>14</v>
      </c>
      <c r="H202" s="359"/>
      <c r="I202" s="218"/>
      <c r="J202" s="109" t="s">
        <v>1719</v>
      </c>
      <c r="K202" s="110"/>
      <c r="L202" s="110"/>
      <c r="M202" s="111"/>
      <c r="N202" s="281"/>
      <c r="V202" s="233"/>
    </row>
    <row r="203" spans="1:22" ht="13.5" thickBot="1" x14ac:dyDescent="0.25">
      <c r="A203" s="356"/>
      <c r="B203" s="113"/>
      <c r="C203" s="113"/>
      <c r="D203" s="268"/>
      <c r="E203" s="113"/>
      <c r="F203" s="113"/>
      <c r="G203" s="459"/>
      <c r="H203" s="460"/>
      <c r="I203" s="461"/>
      <c r="J203" s="115" t="s">
        <v>1719</v>
      </c>
      <c r="K203" s="115"/>
      <c r="L203" s="115"/>
      <c r="M203" s="116"/>
      <c r="N203" s="281"/>
      <c r="V203" s="233">
        <f>G203</f>
        <v>0</v>
      </c>
    </row>
    <row r="204" spans="1:22" ht="23.25" thickBot="1" x14ac:dyDescent="0.25">
      <c r="A204" s="356"/>
      <c r="B204" s="209" t="s">
        <v>29</v>
      </c>
      <c r="C204" s="209" t="s">
        <v>30</v>
      </c>
      <c r="D204" s="209" t="s">
        <v>31</v>
      </c>
      <c r="E204" s="363" t="s">
        <v>32</v>
      </c>
      <c r="F204" s="363"/>
      <c r="G204" s="364"/>
      <c r="H204" s="365"/>
      <c r="I204" s="366"/>
      <c r="J204" s="120" t="s">
        <v>1840</v>
      </c>
      <c r="K204" s="121"/>
      <c r="L204" s="121"/>
      <c r="M204" s="122"/>
      <c r="N204" s="281"/>
      <c r="V204" s="233"/>
    </row>
    <row r="205" spans="1:22" ht="13.5" thickBot="1" x14ac:dyDescent="0.25">
      <c r="A205" s="357"/>
      <c r="B205" s="124"/>
      <c r="C205" s="124"/>
      <c r="D205" s="134"/>
      <c r="E205" s="126" t="s">
        <v>37</v>
      </c>
      <c r="F205" s="127"/>
      <c r="G205" s="462"/>
      <c r="H205" s="463"/>
      <c r="I205" s="464"/>
      <c r="J205" s="120" t="s">
        <v>1726</v>
      </c>
      <c r="K205" s="121"/>
      <c r="L205" s="121"/>
      <c r="M205" s="122"/>
      <c r="N205" s="281"/>
      <c r="V205" s="233"/>
    </row>
    <row r="206" spans="1:22" ht="24" thickTop="1" thickBot="1" x14ac:dyDescent="0.25">
      <c r="A206" s="355">
        <f t="shared" ref="A206" si="44">A202+1</f>
        <v>48</v>
      </c>
      <c r="B206" s="207" t="s">
        <v>20</v>
      </c>
      <c r="C206" s="207" t="s">
        <v>21</v>
      </c>
      <c r="D206" s="207" t="s">
        <v>22</v>
      </c>
      <c r="E206" s="358" t="s">
        <v>23</v>
      </c>
      <c r="F206" s="358"/>
      <c r="G206" s="358" t="s">
        <v>14</v>
      </c>
      <c r="H206" s="359"/>
      <c r="I206" s="218"/>
      <c r="J206" s="109" t="s">
        <v>1719</v>
      </c>
      <c r="K206" s="110"/>
      <c r="L206" s="110"/>
      <c r="M206" s="111"/>
      <c r="N206" s="281"/>
      <c r="V206" s="233"/>
    </row>
    <row r="207" spans="1:22" ht="13.5" thickBot="1" x14ac:dyDescent="0.25">
      <c r="A207" s="356"/>
      <c r="B207" s="113"/>
      <c r="C207" s="113"/>
      <c r="D207" s="268"/>
      <c r="E207" s="113"/>
      <c r="F207" s="113"/>
      <c r="G207" s="459"/>
      <c r="H207" s="460"/>
      <c r="I207" s="461"/>
      <c r="J207" s="115" t="s">
        <v>1719</v>
      </c>
      <c r="K207" s="115"/>
      <c r="L207" s="115"/>
      <c r="M207" s="116"/>
      <c r="N207" s="281"/>
      <c r="V207" s="233">
        <f>G207</f>
        <v>0</v>
      </c>
    </row>
    <row r="208" spans="1:22" ht="23.25" thickBot="1" x14ac:dyDescent="0.25">
      <c r="A208" s="356"/>
      <c r="B208" s="209" t="s">
        <v>29</v>
      </c>
      <c r="C208" s="209" t="s">
        <v>30</v>
      </c>
      <c r="D208" s="209" t="s">
        <v>31</v>
      </c>
      <c r="E208" s="363" t="s">
        <v>32</v>
      </c>
      <c r="F208" s="363"/>
      <c r="G208" s="364"/>
      <c r="H208" s="365"/>
      <c r="I208" s="366"/>
      <c r="J208" s="120" t="s">
        <v>1840</v>
      </c>
      <c r="K208" s="121"/>
      <c r="L208" s="121"/>
      <c r="M208" s="122"/>
      <c r="N208" s="281"/>
      <c r="V208" s="233"/>
    </row>
    <row r="209" spans="1:22" ht="13.5" thickBot="1" x14ac:dyDescent="0.25">
      <c r="A209" s="357"/>
      <c r="B209" s="124"/>
      <c r="C209" s="124"/>
      <c r="D209" s="134"/>
      <c r="E209" s="126" t="s">
        <v>37</v>
      </c>
      <c r="F209" s="127"/>
      <c r="G209" s="462"/>
      <c r="H209" s="463"/>
      <c r="I209" s="464"/>
      <c r="J209" s="120" t="s">
        <v>1726</v>
      </c>
      <c r="K209" s="121"/>
      <c r="L209" s="121"/>
      <c r="M209" s="122"/>
      <c r="N209" s="281"/>
      <c r="V209" s="233"/>
    </row>
    <row r="210" spans="1:22" ht="24" thickTop="1" thickBot="1" x14ac:dyDescent="0.25">
      <c r="A210" s="355">
        <f t="shared" ref="A210" si="45">A206+1</f>
        <v>49</v>
      </c>
      <c r="B210" s="207" t="s">
        <v>20</v>
      </c>
      <c r="C210" s="207" t="s">
        <v>21</v>
      </c>
      <c r="D210" s="207" t="s">
        <v>22</v>
      </c>
      <c r="E210" s="358" t="s">
        <v>23</v>
      </c>
      <c r="F210" s="358"/>
      <c r="G210" s="358" t="s">
        <v>14</v>
      </c>
      <c r="H210" s="359"/>
      <c r="I210" s="218"/>
      <c r="J210" s="109" t="s">
        <v>1719</v>
      </c>
      <c r="K210" s="110"/>
      <c r="L210" s="110"/>
      <c r="M210" s="111"/>
      <c r="N210" s="281"/>
      <c r="V210" s="233"/>
    </row>
    <row r="211" spans="1:22" ht="13.5" thickBot="1" x14ac:dyDescent="0.25">
      <c r="A211" s="356"/>
      <c r="B211" s="113"/>
      <c r="C211" s="113"/>
      <c r="D211" s="268"/>
      <c r="E211" s="113"/>
      <c r="F211" s="113"/>
      <c r="G211" s="459"/>
      <c r="H211" s="460"/>
      <c r="I211" s="461"/>
      <c r="J211" s="115" t="s">
        <v>1719</v>
      </c>
      <c r="K211" s="115"/>
      <c r="L211" s="115"/>
      <c r="M211" s="116"/>
      <c r="N211" s="281"/>
      <c r="V211" s="233">
        <f>G211</f>
        <v>0</v>
      </c>
    </row>
    <row r="212" spans="1:22" ht="23.25" thickBot="1" x14ac:dyDescent="0.25">
      <c r="A212" s="356"/>
      <c r="B212" s="209" t="s">
        <v>29</v>
      </c>
      <c r="C212" s="209" t="s">
        <v>30</v>
      </c>
      <c r="D212" s="209" t="s">
        <v>31</v>
      </c>
      <c r="E212" s="363" t="s">
        <v>32</v>
      </c>
      <c r="F212" s="363"/>
      <c r="G212" s="364"/>
      <c r="H212" s="365"/>
      <c r="I212" s="366"/>
      <c r="J212" s="120" t="s">
        <v>1840</v>
      </c>
      <c r="K212" s="121"/>
      <c r="L212" s="121"/>
      <c r="M212" s="122"/>
      <c r="N212" s="281"/>
      <c r="V212" s="233"/>
    </row>
    <row r="213" spans="1:22" ht="13.5" thickBot="1" x14ac:dyDescent="0.25">
      <c r="A213" s="357"/>
      <c r="B213" s="124"/>
      <c r="C213" s="124"/>
      <c r="D213" s="134"/>
      <c r="E213" s="126" t="s">
        <v>37</v>
      </c>
      <c r="F213" s="127"/>
      <c r="G213" s="462"/>
      <c r="H213" s="463"/>
      <c r="I213" s="464"/>
      <c r="J213" s="120" t="s">
        <v>1726</v>
      </c>
      <c r="K213" s="121"/>
      <c r="L213" s="121"/>
      <c r="M213" s="122"/>
      <c r="N213" s="281"/>
      <c r="V213" s="233"/>
    </row>
    <row r="214" spans="1:22" ht="24" thickTop="1" thickBot="1" x14ac:dyDescent="0.25">
      <c r="A214" s="355">
        <f t="shared" ref="A214" si="46">A210+1</f>
        <v>50</v>
      </c>
      <c r="B214" s="207" t="s">
        <v>20</v>
      </c>
      <c r="C214" s="207" t="s">
        <v>21</v>
      </c>
      <c r="D214" s="207" t="s">
        <v>22</v>
      </c>
      <c r="E214" s="358" t="s">
        <v>23</v>
      </c>
      <c r="F214" s="358"/>
      <c r="G214" s="358" t="s">
        <v>14</v>
      </c>
      <c r="H214" s="359"/>
      <c r="I214" s="218"/>
      <c r="J214" s="109" t="s">
        <v>1719</v>
      </c>
      <c r="K214" s="110"/>
      <c r="L214" s="110"/>
      <c r="M214" s="111"/>
      <c r="N214" s="281"/>
      <c r="V214" s="233"/>
    </row>
    <row r="215" spans="1:22" ht="13.5" thickBot="1" x14ac:dyDescent="0.25">
      <c r="A215" s="356"/>
      <c r="B215" s="113"/>
      <c r="C215" s="113"/>
      <c r="D215" s="268"/>
      <c r="E215" s="113"/>
      <c r="F215" s="113"/>
      <c r="G215" s="459"/>
      <c r="H215" s="460"/>
      <c r="I215" s="461"/>
      <c r="J215" s="115" t="s">
        <v>1719</v>
      </c>
      <c r="K215" s="115"/>
      <c r="L215" s="115"/>
      <c r="M215" s="116"/>
      <c r="N215" s="281"/>
      <c r="V215" s="233">
        <f>G215</f>
        <v>0</v>
      </c>
    </row>
    <row r="216" spans="1:22" ht="23.25" thickBot="1" x14ac:dyDescent="0.25">
      <c r="A216" s="356"/>
      <c r="B216" s="209" t="s">
        <v>29</v>
      </c>
      <c r="C216" s="209" t="s">
        <v>30</v>
      </c>
      <c r="D216" s="209" t="s">
        <v>31</v>
      </c>
      <c r="E216" s="363" t="s">
        <v>32</v>
      </c>
      <c r="F216" s="363"/>
      <c r="G216" s="364"/>
      <c r="H216" s="365"/>
      <c r="I216" s="366"/>
      <c r="J216" s="120" t="s">
        <v>1840</v>
      </c>
      <c r="K216" s="121"/>
      <c r="L216" s="121"/>
      <c r="M216" s="122"/>
      <c r="N216" s="281"/>
      <c r="V216" s="233"/>
    </row>
    <row r="217" spans="1:22" ht="13.5" thickBot="1" x14ac:dyDescent="0.25">
      <c r="A217" s="357"/>
      <c r="B217" s="124"/>
      <c r="C217" s="124"/>
      <c r="D217" s="134"/>
      <c r="E217" s="126" t="s">
        <v>37</v>
      </c>
      <c r="F217" s="127"/>
      <c r="G217" s="462"/>
      <c r="H217" s="463"/>
      <c r="I217" s="464"/>
      <c r="J217" s="120" t="s">
        <v>1726</v>
      </c>
      <c r="K217" s="121"/>
      <c r="L217" s="121"/>
      <c r="M217" s="122"/>
      <c r="N217" s="281"/>
      <c r="V217" s="233"/>
    </row>
    <row r="218" spans="1:22" ht="24" thickTop="1" thickBot="1" x14ac:dyDescent="0.25">
      <c r="A218" s="355">
        <f t="shared" ref="A218" si="47">A214+1</f>
        <v>51</v>
      </c>
      <c r="B218" s="207" t="s">
        <v>20</v>
      </c>
      <c r="C218" s="207" t="s">
        <v>21</v>
      </c>
      <c r="D218" s="207" t="s">
        <v>22</v>
      </c>
      <c r="E218" s="358" t="s">
        <v>23</v>
      </c>
      <c r="F218" s="358"/>
      <c r="G218" s="358" t="s">
        <v>14</v>
      </c>
      <c r="H218" s="359"/>
      <c r="I218" s="218"/>
      <c r="J218" s="109" t="s">
        <v>1719</v>
      </c>
      <c r="K218" s="110"/>
      <c r="L218" s="110"/>
      <c r="M218" s="111"/>
      <c r="N218" s="281"/>
      <c r="V218" s="233"/>
    </row>
    <row r="219" spans="1:22" ht="13.5" thickBot="1" x14ac:dyDescent="0.25">
      <c r="A219" s="356"/>
      <c r="B219" s="113"/>
      <c r="C219" s="113"/>
      <c r="D219" s="268"/>
      <c r="E219" s="113"/>
      <c r="F219" s="113"/>
      <c r="G219" s="459"/>
      <c r="H219" s="460"/>
      <c r="I219" s="461"/>
      <c r="J219" s="115" t="s">
        <v>1719</v>
      </c>
      <c r="K219" s="115"/>
      <c r="L219" s="115"/>
      <c r="M219" s="116"/>
      <c r="N219" s="281"/>
      <c r="V219" s="233">
        <f>G219</f>
        <v>0</v>
      </c>
    </row>
    <row r="220" spans="1:22" ht="23.25" thickBot="1" x14ac:dyDescent="0.25">
      <c r="A220" s="356"/>
      <c r="B220" s="209" t="s">
        <v>29</v>
      </c>
      <c r="C220" s="209" t="s">
        <v>30</v>
      </c>
      <c r="D220" s="209" t="s">
        <v>31</v>
      </c>
      <c r="E220" s="363" t="s">
        <v>32</v>
      </c>
      <c r="F220" s="363"/>
      <c r="G220" s="364"/>
      <c r="H220" s="365"/>
      <c r="I220" s="366"/>
      <c r="J220" s="120" t="s">
        <v>1840</v>
      </c>
      <c r="K220" s="121"/>
      <c r="L220" s="121"/>
      <c r="M220" s="122"/>
      <c r="N220" s="281"/>
      <c r="V220" s="233"/>
    </row>
    <row r="221" spans="1:22" ht="13.5" thickBot="1" x14ac:dyDescent="0.25">
      <c r="A221" s="357"/>
      <c r="B221" s="124"/>
      <c r="C221" s="124"/>
      <c r="D221" s="134"/>
      <c r="E221" s="126" t="s">
        <v>37</v>
      </c>
      <c r="F221" s="127"/>
      <c r="G221" s="462"/>
      <c r="H221" s="463"/>
      <c r="I221" s="464"/>
      <c r="J221" s="120" t="s">
        <v>1726</v>
      </c>
      <c r="K221" s="121"/>
      <c r="L221" s="121"/>
      <c r="M221" s="122"/>
      <c r="N221" s="281"/>
      <c r="V221" s="233"/>
    </row>
    <row r="222" spans="1:22" ht="24" thickTop="1" thickBot="1" x14ac:dyDescent="0.25">
      <c r="A222" s="355">
        <f t="shared" ref="A222" si="48">A218+1</f>
        <v>52</v>
      </c>
      <c r="B222" s="207" t="s">
        <v>20</v>
      </c>
      <c r="C222" s="207" t="s">
        <v>21</v>
      </c>
      <c r="D222" s="207" t="s">
        <v>22</v>
      </c>
      <c r="E222" s="358" t="s">
        <v>23</v>
      </c>
      <c r="F222" s="358"/>
      <c r="G222" s="358" t="s">
        <v>14</v>
      </c>
      <c r="H222" s="359"/>
      <c r="I222" s="218"/>
      <c r="J222" s="109" t="s">
        <v>1719</v>
      </c>
      <c r="K222" s="110"/>
      <c r="L222" s="110"/>
      <c r="M222" s="111"/>
      <c r="N222" s="281"/>
      <c r="V222" s="233"/>
    </row>
    <row r="223" spans="1:22" ht="13.5" thickBot="1" x14ac:dyDescent="0.25">
      <c r="A223" s="356"/>
      <c r="B223" s="113"/>
      <c r="C223" s="113"/>
      <c r="D223" s="268"/>
      <c r="E223" s="113"/>
      <c r="F223" s="113"/>
      <c r="G223" s="459"/>
      <c r="H223" s="460"/>
      <c r="I223" s="461"/>
      <c r="J223" s="115" t="s">
        <v>1719</v>
      </c>
      <c r="K223" s="115"/>
      <c r="L223" s="115"/>
      <c r="M223" s="116"/>
      <c r="N223" s="281"/>
      <c r="V223" s="233">
        <f>G223</f>
        <v>0</v>
      </c>
    </row>
    <row r="224" spans="1:22" ht="23.25" thickBot="1" x14ac:dyDescent="0.25">
      <c r="A224" s="356"/>
      <c r="B224" s="209" t="s">
        <v>29</v>
      </c>
      <c r="C224" s="209" t="s">
        <v>30</v>
      </c>
      <c r="D224" s="209" t="s">
        <v>31</v>
      </c>
      <c r="E224" s="363" t="s">
        <v>32</v>
      </c>
      <c r="F224" s="363"/>
      <c r="G224" s="364"/>
      <c r="H224" s="365"/>
      <c r="I224" s="366"/>
      <c r="J224" s="120" t="s">
        <v>1840</v>
      </c>
      <c r="K224" s="121"/>
      <c r="L224" s="121"/>
      <c r="M224" s="122"/>
      <c r="N224" s="281"/>
      <c r="V224" s="233"/>
    </row>
    <row r="225" spans="1:22" ht="13.5" thickBot="1" x14ac:dyDescent="0.25">
      <c r="A225" s="357"/>
      <c r="B225" s="124"/>
      <c r="C225" s="124"/>
      <c r="D225" s="134"/>
      <c r="E225" s="126" t="s">
        <v>37</v>
      </c>
      <c r="F225" s="127"/>
      <c r="G225" s="462"/>
      <c r="H225" s="463"/>
      <c r="I225" s="464"/>
      <c r="J225" s="120" t="s">
        <v>1726</v>
      </c>
      <c r="K225" s="121"/>
      <c r="L225" s="121"/>
      <c r="M225" s="122"/>
      <c r="N225" s="281"/>
      <c r="V225" s="233"/>
    </row>
    <row r="226" spans="1:22" ht="24" thickTop="1" thickBot="1" x14ac:dyDescent="0.25">
      <c r="A226" s="355">
        <f t="shared" ref="A226" si="49">A222+1</f>
        <v>53</v>
      </c>
      <c r="B226" s="207" t="s">
        <v>20</v>
      </c>
      <c r="C226" s="207" t="s">
        <v>21</v>
      </c>
      <c r="D226" s="207" t="s">
        <v>22</v>
      </c>
      <c r="E226" s="358" t="s">
        <v>23</v>
      </c>
      <c r="F226" s="358"/>
      <c r="G226" s="358" t="s">
        <v>14</v>
      </c>
      <c r="H226" s="359"/>
      <c r="I226" s="218"/>
      <c r="J226" s="109" t="s">
        <v>1719</v>
      </c>
      <c r="K226" s="110"/>
      <c r="L226" s="110"/>
      <c r="M226" s="111"/>
      <c r="N226" s="281"/>
      <c r="V226" s="233"/>
    </row>
    <row r="227" spans="1:22" ht="13.5" thickBot="1" x14ac:dyDescent="0.25">
      <c r="A227" s="356"/>
      <c r="B227" s="113"/>
      <c r="C227" s="113"/>
      <c r="D227" s="268"/>
      <c r="E227" s="113"/>
      <c r="F227" s="113"/>
      <c r="G227" s="459"/>
      <c r="H227" s="460"/>
      <c r="I227" s="461"/>
      <c r="J227" s="115" t="s">
        <v>1719</v>
      </c>
      <c r="K227" s="115"/>
      <c r="L227" s="115"/>
      <c r="M227" s="116"/>
      <c r="N227" s="281"/>
      <c r="V227" s="233">
        <f>G227</f>
        <v>0</v>
      </c>
    </row>
    <row r="228" spans="1:22" ht="23.25" thickBot="1" x14ac:dyDescent="0.25">
      <c r="A228" s="356"/>
      <c r="B228" s="209" t="s">
        <v>29</v>
      </c>
      <c r="C228" s="209" t="s">
        <v>30</v>
      </c>
      <c r="D228" s="209" t="s">
        <v>31</v>
      </c>
      <c r="E228" s="363" t="s">
        <v>32</v>
      </c>
      <c r="F228" s="363"/>
      <c r="G228" s="364"/>
      <c r="H228" s="365"/>
      <c r="I228" s="366"/>
      <c r="J228" s="120" t="s">
        <v>1840</v>
      </c>
      <c r="K228" s="121"/>
      <c r="L228" s="121"/>
      <c r="M228" s="122"/>
      <c r="N228" s="281"/>
      <c r="V228" s="233"/>
    </row>
    <row r="229" spans="1:22" ht="13.5" thickBot="1" x14ac:dyDescent="0.25">
      <c r="A229" s="357"/>
      <c r="B229" s="124"/>
      <c r="C229" s="124"/>
      <c r="D229" s="134"/>
      <c r="E229" s="126" t="s">
        <v>37</v>
      </c>
      <c r="F229" s="127"/>
      <c r="G229" s="462"/>
      <c r="H229" s="463"/>
      <c r="I229" s="464"/>
      <c r="J229" s="120" t="s">
        <v>1726</v>
      </c>
      <c r="K229" s="121"/>
      <c r="L229" s="121"/>
      <c r="M229" s="122"/>
      <c r="N229" s="281"/>
      <c r="V229" s="233"/>
    </row>
    <row r="230" spans="1:22" ht="24" thickTop="1" thickBot="1" x14ac:dyDescent="0.25">
      <c r="A230" s="355">
        <f t="shared" ref="A230" si="50">A226+1</f>
        <v>54</v>
      </c>
      <c r="B230" s="207" t="s">
        <v>20</v>
      </c>
      <c r="C230" s="207" t="s">
        <v>21</v>
      </c>
      <c r="D230" s="207" t="s">
        <v>22</v>
      </c>
      <c r="E230" s="358" t="s">
        <v>23</v>
      </c>
      <c r="F230" s="358"/>
      <c r="G230" s="358" t="s">
        <v>14</v>
      </c>
      <c r="H230" s="359"/>
      <c r="I230" s="218"/>
      <c r="J230" s="109" t="s">
        <v>1719</v>
      </c>
      <c r="K230" s="110"/>
      <c r="L230" s="110"/>
      <c r="M230" s="111"/>
      <c r="N230" s="281"/>
      <c r="V230" s="233"/>
    </row>
    <row r="231" spans="1:22" ht="13.5" thickBot="1" x14ac:dyDescent="0.25">
      <c r="A231" s="356"/>
      <c r="B231" s="113"/>
      <c r="C231" s="113"/>
      <c r="D231" s="268"/>
      <c r="E231" s="113"/>
      <c r="F231" s="113"/>
      <c r="G231" s="459"/>
      <c r="H231" s="460"/>
      <c r="I231" s="461"/>
      <c r="J231" s="115" t="s">
        <v>1719</v>
      </c>
      <c r="K231" s="115"/>
      <c r="L231" s="115"/>
      <c r="M231" s="116"/>
      <c r="N231" s="281"/>
      <c r="V231" s="233">
        <f>G231</f>
        <v>0</v>
      </c>
    </row>
    <row r="232" spans="1:22" ht="23.25" thickBot="1" x14ac:dyDescent="0.25">
      <c r="A232" s="356"/>
      <c r="B232" s="209" t="s">
        <v>29</v>
      </c>
      <c r="C232" s="209" t="s">
        <v>30</v>
      </c>
      <c r="D232" s="209" t="s">
        <v>31</v>
      </c>
      <c r="E232" s="363" t="s">
        <v>32</v>
      </c>
      <c r="F232" s="363"/>
      <c r="G232" s="364"/>
      <c r="H232" s="365"/>
      <c r="I232" s="366"/>
      <c r="J232" s="120" t="s">
        <v>1840</v>
      </c>
      <c r="K232" s="121"/>
      <c r="L232" s="121"/>
      <c r="M232" s="122"/>
      <c r="N232" s="281"/>
      <c r="V232" s="233"/>
    </row>
    <row r="233" spans="1:22" ht="13.5" thickBot="1" x14ac:dyDescent="0.25">
      <c r="A233" s="357"/>
      <c r="B233" s="124"/>
      <c r="C233" s="124"/>
      <c r="D233" s="134"/>
      <c r="E233" s="126" t="s">
        <v>37</v>
      </c>
      <c r="F233" s="127"/>
      <c r="G233" s="462"/>
      <c r="H233" s="463"/>
      <c r="I233" s="464"/>
      <c r="J233" s="120" t="s">
        <v>1726</v>
      </c>
      <c r="K233" s="121"/>
      <c r="L233" s="121"/>
      <c r="M233" s="122"/>
      <c r="N233" s="281"/>
      <c r="V233" s="233"/>
    </row>
    <row r="234" spans="1:22" ht="24" thickTop="1" thickBot="1" x14ac:dyDescent="0.25">
      <c r="A234" s="355">
        <f t="shared" ref="A234" si="51">A230+1</f>
        <v>55</v>
      </c>
      <c r="B234" s="207" t="s">
        <v>20</v>
      </c>
      <c r="C234" s="207" t="s">
        <v>21</v>
      </c>
      <c r="D234" s="207" t="s">
        <v>22</v>
      </c>
      <c r="E234" s="358" t="s">
        <v>23</v>
      </c>
      <c r="F234" s="358"/>
      <c r="G234" s="358" t="s">
        <v>14</v>
      </c>
      <c r="H234" s="359"/>
      <c r="I234" s="218"/>
      <c r="J234" s="109" t="s">
        <v>1719</v>
      </c>
      <c r="K234" s="110"/>
      <c r="L234" s="110"/>
      <c r="M234" s="111"/>
      <c r="N234" s="281"/>
      <c r="V234" s="233"/>
    </row>
    <row r="235" spans="1:22" ht="13.5" thickBot="1" x14ac:dyDescent="0.25">
      <c r="A235" s="356"/>
      <c r="B235" s="113"/>
      <c r="C235" s="113"/>
      <c r="D235" s="268"/>
      <c r="E235" s="113"/>
      <c r="F235" s="113"/>
      <c r="G235" s="459"/>
      <c r="H235" s="460"/>
      <c r="I235" s="461"/>
      <c r="J235" s="115" t="s">
        <v>1719</v>
      </c>
      <c r="K235" s="115"/>
      <c r="L235" s="115"/>
      <c r="M235" s="116"/>
      <c r="N235" s="281"/>
      <c r="V235" s="233">
        <f>G235</f>
        <v>0</v>
      </c>
    </row>
    <row r="236" spans="1:22" ht="23.25" thickBot="1" x14ac:dyDescent="0.25">
      <c r="A236" s="356"/>
      <c r="B236" s="209" t="s">
        <v>29</v>
      </c>
      <c r="C236" s="209" t="s">
        <v>30</v>
      </c>
      <c r="D236" s="209" t="s">
        <v>31</v>
      </c>
      <c r="E236" s="363" t="s">
        <v>32</v>
      </c>
      <c r="F236" s="363"/>
      <c r="G236" s="364"/>
      <c r="H236" s="365"/>
      <c r="I236" s="366"/>
      <c r="J236" s="120" t="s">
        <v>1840</v>
      </c>
      <c r="K236" s="121"/>
      <c r="L236" s="121"/>
      <c r="M236" s="122"/>
      <c r="N236" s="281"/>
      <c r="V236" s="233"/>
    </row>
    <row r="237" spans="1:22" ht="13.5" thickBot="1" x14ac:dyDescent="0.25">
      <c r="A237" s="357"/>
      <c r="B237" s="124"/>
      <c r="C237" s="124"/>
      <c r="D237" s="134"/>
      <c r="E237" s="126" t="s">
        <v>37</v>
      </c>
      <c r="F237" s="127"/>
      <c r="G237" s="462"/>
      <c r="H237" s="463"/>
      <c r="I237" s="464"/>
      <c r="J237" s="120" t="s">
        <v>1726</v>
      </c>
      <c r="K237" s="121"/>
      <c r="L237" s="121"/>
      <c r="M237" s="122"/>
      <c r="N237" s="281"/>
      <c r="V237" s="233"/>
    </row>
    <row r="238" spans="1:22" ht="24" thickTop="1" thickBot="1" x14ac:dyDescent="0.25">
      <c r="A238" s="355">
        <f t="shared" ref="A238" si="52">A234+1</f>
        <v>56</v>
      </c>
      <c r="B238" s="207" t="s">
        <v>20</v>
      </c>
      <c r="C238" s="207" t="s">
        <v>21</v>
      </c>
      <c r="D238" s="207" t="s">
        <v>22</v>
      </c>
      <c r="E238" s="358" t="s">
        <v>23</v>
      </c>
      <c r="F238" s="358"/>
      <c r="G238" s="358" t="s">
        <v>14</v>
      </c>
      <c r="H238" s="359"/>
      <c r="I238" s="218"/>
      <c r="J238" s="109" t="s">
        <v>1719</v>
      </c>
      <c r="K238" s="110"/>
      <c r="L238" s="110"/>
      <c r="M238" s="111"/>
      <c r="N238" s="281"/>
      <c r="V238" s="233"/>
    </row>
    <row r="239" spans="1:22" ht="13.5" thickBot="1" x14ac:dyDescent="0.25">
      <c r="A239" s="356"/>
      <c r="B239" s="113"/>
      <c r="C239" s="113"/>
      <c r="D239" s="268"/>
      <c r="E239" s="113"/>
      <c r="F239" s="113"/>
      <c r="G239" s="459"/>
      <c r="H239" s="460"/>
      <c r="I239" s="461"/>
      <c r="J239" s="115" t="s">
        <v>1719</v>
      </c>
      <c r="K239" s="115"/>
      <c r="L239" s="115"/>
      <c r="M239" s="116"/>
      <c r="N239" s="281"/>
      <c r="V239" s="233">
        <f>G239</f>
        <v>0</v>
      </c>
    </row>
    <row r="240" spans="1:22" ht="23.25" thickBot="1" x14ac:dyDescent="0.25">
      <c r="A240" s="356"/>
      <c r="B240" s="209" t="s">
        <v>29</v>
      </c>
      <c r="C240" s="209" t="s">
        <v>30</v>
      </c>
      <c r="D240" s="209" t="s">
        <v>31</v>
      </c>
      <c r="E240" s="363" t="s">
        <v>32</v>
      </c>
      <c r="F240" s="363"/>
      <c r="G240" s="364"/>
      <c r="H240" s="365"/>
      <c r="I240" s="366"/>
      <c r="J240" s="120" t="s">
        <v>1840</v>
      </c>
      <c r="K240" s="121"/>
      <c r="L240" s="121"/>
      <c r="M240" s="122"/>
      <c r="N240" s="281"/>
      <c r="V240" s="233"/>
    </row>
    <row r="241" spans="1:22" ht="13.5" thickBot="1" x14ac:dyDescent="0.25">
      <c r="A241" s="357"/>
      <c r="B241" s="124"/>
      <c r="C241" s="124"/>
      <c r="D241" s="134"/>
      <c r="E241" s="126" t="s">
        <v>37</v>
      </c>
      <c r="F241" s="127"/>
      <c r="G241" s="462"/>
      <c r="H241" s="463"/>
      <c r="I241" s="464"/>
      <c r="J241" s="120" t="s">
        <v>1726</v>
      </c>
      <c r="K241" s="121"/>
      <c r="L241" s="121"/>
      <c r="M241" s="122"/>
      <c r="N241" s="281"/>
      <c r="V241" s="233"/>
    </row>
    <row r="242" spans="1:22" ht="24" thickTop="1" thickBot="1" x14ac:dyDescent="0.25">
      <c r="A242" s="355">
        <f t="shared" ref="A242" si="53">A238+1</f>
        <v>57</v>
      </c>
      <c r="B242" s="207" t="s">
        <v>20</v>
      </c>
      <c r="C242" s="207" t="s">
        <v>21</v>
      </c>
      <c r="D242" s="207" t="s">
        <v>22</v>
      </c>
      <c r="E242" s="358" t="s">
        <v>23</v>
      </c>
      <c r="F242" s="358"/>
      <c r="G242" s="358" t="s">
        <v>14</v>
      </c>
      <c r="H242" s="359"/>
      <c r="I242" s="218"/>
      <c r="J242" s="109" t="s">
        <v>1719</v>
      </c>
      <c r="K242" s="110"/>
      <c r="L242" s="110"/>
      <c r="M242" s="111"/>
      <c r="N242" s="281"/>
      <c r="V242" s="233"/>
    </row>
    <row r="243" spans="1:22" ht="13.5" thickBot="1" x14ac:dyDescent="0.25">
      <c r="A243" s="356"/>
      <c r="B243" s="113"/>
      <c r="C243" s="113"/>
      <c r="D243" s="268"/>
      <c r="E243" s="113"/>
      <c r="F243" s="113"/>
      <c r="G243" s="459"/>
      <c r="H243" s="460"/>
      <c r="I243" s="461"/>
      <c r="J243" s="115" t="s">
        <v>1719</v>
      </c>
      <c r="K243" s="115"/>
      <c r="L243" s="115"/>
      <c r="M243" s="116"/>
      <c r="N243" s="281"/>
      <c r="V243" s="233">
        <f>G243</f>
        <v>0</v>
      </c>
    </row>
    <row r="244" spans="1:22" ht="23.25" thickBot="1" x14ac:dyDescent="0.25">
      <c r="A244" s="356"/>
      <c r="B244" s="209" t="s">
        <v>29</v>
      </c>
      <c r="C244" s="209" t="s">
        <v>30</v>
      </c>
      <c r="D244" s="209" t="s">
        <v>31</v>
      </c>
      <c r="E244" s="363" t="s">
        <v>32</v>
      </c>
      <c r="F244" s="363"/>
      <c r="G244" s="364"/>
      <c r="H244" s="365"/>
      <c r="I244" s="366"/>
      <c r="J244" s="120" t="s">
        <v>1840</v>
      </c>
      <c r="K244" s="121"/>
      <c r="L244" s="121"/>
      <c r="M244" s="122"/>
      <c r="N244" s="281"/>
      <c r="V244" s="233"/>
    </row>
    <row r="245" spans="1:22" ht="13.5" thickBot="1" x14ac:dyDescent="0.25">
      <c r="A245" s="357"/>
      <c r="B245" s="124"/>
      <c r="C245" s="124"/>
      <c r="D245" s="134"/>
      <c r="E245" s="126" t="s">
        <v>37</v>
      </c>
      <c r="F245" s="127"/>
      <c r="G245" s="462"/>
      <c r="H245" s="463"/>
      <c r="I245" s="464"/>
      <c r="J245" s="120" t="s">
        <v>1726</v>
      </c>
      <c r="K245" s="121"/>
      <c r="L245" s="121"/>
      <c r="M245" s="122"/>
      <c r="N245" s="281"/>
      <c r="V245" s="233"/>
    </row>
    <row r="246" spans="1:22" ht="24" thickTop="1" thickBot="1" x14ac:dyDescent="0.25">
      <c r="A246" s="355">
        <f t="shared" ref="A246" si="54">A242+1</f>
        <v>58</v>
      </c>
      <c r="B246" s="207" t="s">
        <v>20</v>
      </c>
      <c r="C246" s="207" t="s">
        <v>21</v>
      </c>
      <c r="D246" s="207" t="s">
        <v>22</v>
      </c>
      <c r="E246" s="358" t="s">
        <v>23</v>
      </c>
      <c r="F246" s="358"/>
      <c r="G246" s="358" t="s">
        <v>14</v>
      </c>
      <c r="H246" s="359"/>
      <c r="I246" s="218"/>
      <c r="J246" s="109" t="s">
        <v>1719</v>
      </c>
      <c r="K246" s="110"/>
      <c r="L246" s="110"/>
      <c r="M246" s="111"/>
      <c r="N246" s="281"/>
      <c r="V246" s="233"/>
    </row>
    <row r="247" spans="1:22" ht="13.5" thickBot="1" x14ac:dyDescent="0.25">
      <c r="A247" s="356"/>
      <c r="B247" s="113"/>
      <c r="C247" s="113"/>
      <c r="D247" s="268"/>
      <c r="E247" s="113"/>
      <c r="F247" s="113"/>
      <c r="G247" s="459"/>
      <c r="H247" s="460"/>
      <c r="I247" s="461"/>
      <c r="J247" s="115" t="s">
        <v>1719</v>
      </c>
      <c r="K247" s="115"/>
      <c r="L247" s="115"/>
      <c r="M247" s="116"/>
      <c r="N247" s="281"/>
      <c r="V247" s="233">
        <f>G247</f>
        <v>0</v>
      </c>
    </row>
    <row r="248" spans="1:22" ht="23.25" thickBot="1" x14ac:dyDescent="0.25">
      <c r="A248" s="356"/>
      <c r="B248" s="209" t="s">
        <v>29</v>
      </c>
      <c r="C248" s="209" t="s">
        <v>30</v>
      </c>
      <c r="D248" s="209" t="s">
        <v>31</v>
      </c>
      <c r="E248" s="363" t="s">
        <v>32</v>
      </c>
      <c r="F248" s="363"/>
      <c r="G248" s="364"/>
      <c r="H248" s="365"/>
      <c r="I248" s="366"/>
      <c r="J248" s="120" t="s">
        <v>1840</v>
      </c>
      <c r="K248" s="121"/>
      <c r="L248" s="121"/>
      <c r="M248" s="122"/>
      <c r="N248" s="281"/>
      <c r="V248" s="233"/>
    </row>
    <row r="249" spans="1:22" ht="13.5" thickBot="1" x14ac:dyDescent="0.25">
      <c r="A249" s="357"/>
      <c r="B249" s="124"/>
      <c r="C249" s="124"/>
      <c r="D249" s="134"/>
      <c r="E249" s="126" t="s">
        <v>37</v>
      </c>
      <c r="F249" s="127"/>
      <c r="G249" s="462"/>
      <c r="H249" s="463"/>
      <c r="I249" s="464"/>
      <c r="J249" s="120" t="s">
        <v>1726</v>
      </c>
      <c r="K249" s="121"/>
      <c r="L249" s="121"/>
      <c r="M249" s="122"/>
      <c r="N249" s="281"/>
      <c r="V249" s="233"/>
    </row>
    <row r="250" spans="1:22" ht="24" thickTop="1" thickBot="1" x14ac:dyDescent="0.25">
      <c r="A250" s="355">
        <f t="shared" ref="A250" si="55">A246+1</f>
        <v>59</v>
      </c>
      <c r="B250" s="207" t="s">
        <v>20</v>
      </c>
      <c r="C250" s="207" t="s">
        <v>21</v>
      </c>
      <c r="D250" s="207" t="s">
        <v>22</v>
      </c>
      <c r="E250" s="358" t="s">
        <v>23</v>
      </c>
      <c r="F250" s="358"/>
      <c r="G250" s="358" t="s">
        <v>14</v>
      </c>
      <c r="H250" s="359"/>
      <c r="I250" s="218"/>
      <c r="J250" s="109" t="s">
        <v>1719</v>
      </c>
      <c r="K250" s="110"/>
      <c r="L250" s="110"/>
      <c r="M250" s="111"/>
      <c r="N250" s="281"/>
      <c r="V250" s="233"/>
    </row>
    <row r="251" spans="1:22" ht="13.5" thickBot="1" x14ac:dyDescent="0.25">
      <c r="A251" s="356"/>
      <c r="B251" s="113"/>
      <c r="C251" s="113"/>
      <c r="D251" s="268"/>
      <c r="E251" s="113"/>
      <c r="F251" s="113"/>
      <c r="G251" s="459"/>
      <c r="H251" s="460"/>
      <c r="I251" s="461"/>
      <c r="J251" s="115" t="s">
        <v>1719</v>
      </c>
      <c r="K251" s="115"/>
      <c r="L251" s="115"/>
      <c r="M251" s="116"/>
      <c r="N251" s="281"/>
      <c r="V251" s="233">
        <f>G251</f>
        <v>0</v>
      </c>
    </row>
    <row r="252" spans="1:22" ht="23.25" thickBot="1" x14ac:dyDescent="0.25">
      <c r="A252" s="356"/>
      <c r="B252" s="209" t="s">
        <v>29</v>
      </c>
      <c r="C252" s="209" t="s">
        <v>30</v>
      </c>
      <c r="D252" s="209" t="s">
        <v>31</v>
      </c>
      <c r="E252" s="363" t="s">
        <v>32</v>
      </c>
      <c r="F252" s="363"/>
      <c r="G252" s="364"/>
      <c r="H252" s="365"/>
      <c r="I252" s="366"/>
      <c r="J252" s="120" t="s">
        <v>1840</v>
      </c>
      <c r="K252" s="121"/>
      <c r="L252" s="121"/>
      <c r="M252" s="122"/>
      <c r="N252" s="281"/>
      <c r="V252" s="233"/>
    </row>
    <row r="253" spans="1:22" ht="13.5" thickBot="1" x14ac:dyDescent="0.25">
      <c r="A253" s="357"/>
      <c r="B253" s="124"/>
      <c r="C253" s="124"/>
      <c r="D253" s="134"/>
      <c r="E253" s="126" t="s">
        <v>37</v>
      </c>
      <c r="F253" s="127"/>
      <c r="G253" s="462"/>
      <c r="H253" s="463"/>
      <c r="I253" s="464"/>
      <c r="J253" s="120" t="s">
        <v>1726</v>
      </c>
      <c r="K253" s="121"/>
      <c r="L253" s="121"/>
      <c r="M253" s="122"/>
      <c r="N253" s="281"/>
      <c r="V253" s="233"/>
    </row>
    <row r="254" spans="1:22" ht="24" thickTop="1" thickBot="1" x14ac:dyDescent="0.25">
      <c r="A254" s="355">
        <f t="shared" ref="A254" si="56">A250+1</f>
        <v>60</v>
      </c>
      <c r="B254" s="207" t="s">
        <v>20</v>
      </c>
      <c r="C254" s="207" t="s">
        <v>21</v>
      </c>
      <c r="D254" s="207" t="s">
        <v>22</v>
      </c>
      <c r="E254" s="358" t="s">
        <v>23</v>
      </c>
      <c r="F254" s="358"/>
      <c r="G254" s="358" t="s">
        <v>14</v>
      </c>
      <c r="H254" s="359"/>
      <c r="I254" s="218"/>
      <c r="J254" s="109" t="s">
        <v>1719</v>
      </c>
      <c r="K254" s="110"/>
      <c r="L254" s="110"/>
      <c r="M254" s="111"/>
      <c r="N254" s="281"/>
      <c r="V254" s="233"/>
    </row>
    <row r="255" spans="1:22" ht="13.5" thickBot="1" x14ac:dyDescent="0.25">
      <c r="A255" s="356"/>
      <c r="B255" s="113"/>
      <c r="C255" s="113"/>
      <c r="D255" s="268"/>
      <c r="E255" s="113"/>
      <c r="F255" s="113"/>
      <c r="G255" s="459"/>
      <c r="H255" s="460"/>
      <c r="I255" s="461"/>
      <c r="J255" s="115" t="s">
        <v>1719</v>
      </c>
      <c r="K255" s="115"/>
      <c r="L255" s="115"/>
      <c r="M255" s="116"/>
      <c r="N255" s="281"/>
      <c r="V255" s="233">
        <f>G255</f>
        <v>0</v>
      </c>
    </row>
    <row r="256" spans="1:22" ht="23.25" thickBot="1" x14ac:dyDescent="0.25">
      <c r="A256" s="356"/>
      <c r="B256" s="209" t="s">
        <v>29</v>
      </c>
      <c r="C256" s="209" t="s">
        <v>30</v>
      </c>
      <c r="D256" s="209" t="s">
        <v>31</v>
      </c>
      <c r="E256" s="363" t="s">
        <v>32</v>
      </c>
      <c r="F256" s="363"/>
      <c r="G256" s="364"/>
      <c r="H256" s="365"/>
      <c r="I256" s="366"/>
      <c r="J256" s="120" t="s">
        <v>1840</v>
      </c>
      <c r="K256" s="121"/>
      <c r="L256" s="121"/>
      <c r="M256" s="122"/>
      <c r="N256" s="281"/>
      <c r="V256" s="233"/>
    </row>
    <row r="257" spans="1:22" ht="13.5" thickBot="1" x14ac:dyDescent="0.25">
      <c r="A257" s="357"/>
      <c r="B257" s="124"/>
      <c r="C257" s="124"/>
      <c r="D257" s="134"/>
      <c r="E257" s="126" t="s">
        <v>37</v>
      </c>
      <c r="F257" s="127"/>
      <c r="G257" s="462"/>
      <c r="H257" s="463"/>
      <c r="I257" s="464"/>
      <c r="J257" s="120" t="s">
        <v>1726</v>
      </c>
      <c r="K257" s="121"/>
      <c r="L257" s="121"/>
      <c r="M257" s="122"/>
      <c r="N257" s="281"/>
      <c r="V257" s="233"/>
    </row>
    <row r="258" spans="1:22" ht="24" thickTop="1" thickBot="1" x14ac:dyDescent="0.25">
      <c r="A258" s="355">
        <f t="shared" ref="A258" si="57">A254+1</f>
        <v>61</v>
      </c>
      <c r="B258" s="207" t="s">
        <v>20</v>
      </c>
      <c r="C258" s="207" t="s">
        <v>21</v>
      </c>
      <c r="D258" s="207" t="s">
        <v>22</v>
      </c>
      <c r="E258" s="358" t="s">
        <v>23</v>
      </c>
      <c r="F258" s="358"/>
      <c r="G258" s="358" t="s">
        <v>14</v>
      </c>
      <c r="H258" s="359"/>
      <c r="I258" s="218"/>
      <c r="J258" s="109" t="s">
        <v>1719</v>
      </c>
      <c r="K258" s="110"/>
      <c r="L258" s="110"/>
      <c r="M258" s="111"/>
      <c r="N258" s="281"/>
      <c r="V258" s="233"/>
    </row>
    <row r="259" spans="1:22" ht="13.5" thickBot="1" x14ac:dyDescent="0.25">
      <c r="A259" s="356"/>
      <c r="B259" s="113"/>
      <c r="C259" s="113"/>
      <c r="D259" s="268"/>
      <c r="E259" s="113"/>
      <c r="F259" s="113"/>
      <c r="G259" s="459"/>
      <c r="H259" s="460"/>
      <c r="I259" s="461"/>
      <c r="J259" s="115" t="s">
        <v>1719</v>
      </c>
      <c r="K259" s="115"/>
      <c r="L259" s="115"/>
      <c r="M259" s="116"/>
      <c r="N259" s="281"/>
      <c r="V259" s="233">
        <f>G259</f>
        <v>0</v>
      </c>
    </row>
    <row r="260" spans="1:22" ht="23.25" thickBot="1" x14ac:dyDescent="0.25">
      <c r="A260" s="356"/>
      <c r="B260" s="209" t="s">
        <v>29</v>
      </c>
      <c r="C260" s="209" t="s">
        <v>30</v>
      </c>
      <c r="D260" s="209" t="s">
        <v>31</v>
      </c>
      <c r="E260" s="363" t="s">
        <v>32</v>
      </c>
      <c r="F260" s="363"/>
      <c r="G260" s="364"/>
      <c r="H260" s="365"/>
      <c r="I260" s="366"/>
      <c r="J260" s="120" t="s">
        <v>1840</v>
      </c>
      <c r="K260" s="121"/>
      <c r="L260" s="121"/>
      <c r="M260" s="122"/>
      <c r="N260" s="281"/>
      <c r="V260" s="233"/>
    </row>
    <row r="261" spans="1:22" ht="13.5" thickBot="1" x14ac:dyDescent="0.25">
      <c r="A261" s="357"/>
      <c r="B261" s="124"/>
      <c r="C261" s="124"/>
      <c r="D261" s="134"/>
      <c r="E261" s="126" t="s">
        <v>37</v>
      </c>
      <c r="F261" s="127"/>
      <c r="G261" s="462"/>
      <c r="H261" s="463"/>
      <c r="I261" s="464"/>
      <c r="J261" s="120" t="s">
        <v>1726</v>
      </c>
      <c r="K261" s="121"/>
      <c r="L261" s="121"/>
      <c r="M261" s="122"/>
      <c r="N261" s="281"/>
      <c r="V261" s="233"/>
    </row>
    <row r="262" spans="1:22" ht="24" thickTop="1" thickBot="1" x14ac:dyDescent="0.25">
      <c r="A262" s="355">
        <f t="shared" ref="A262" si="58">A258+1</f>
        <v>62</v>
      </c>
      <c r="B262" s="207" t="s">
        <v>20</v>
      </c>
      <c r="C262" s="207" t="s">
        <v>21</v>
      </c>
      <c r="D262" s="207" t="s">
        <v>22</v>
      </c>
      <c r="E262" s="358" t="s">
        <v>23</v>
      </c>
      <c r="F262" s="358"/>
      <c r="G262" s="358" t="s">
        <v>14</v>
      </c>
      <c r="H262" s="359"/>
      <c r="I262" s="218"/>
      <c r="J262" s="109" t="s">
        <v>1719</v>
      </c>
      <c r="K262" s="110"/>
      <c r="L262" s="110"/>
      <c r="M262" s="111"/>
      <c r="N262" s="281"/>
      <c r="V262" s="233"/>
    </row>
    <row r="263" spans="1:22" ht="13.5" thickBot="1" x14ac:dyDescent="0.25">
      <c r="A263" s="356"/>
      <c r="B263" s="113"/>
      <c r="C263" s="113"/>
      <c r="D263" s="268"/>
      <c r="E263" s="113"/>
      <c r="F263" s="113"/>
      <c r="G263" s="459"/>
      <c r="H263" s="460"/>
      <c r="I263" s="461"/>
      <c r="J263" s="115" t="s">
        <v>1719</v>
      </c>
      <c r="K263" s="115"/>
      <c r="L263" s="115"/>
      <c r="M263" s="116"/>
      <c r="N263" s="281"/>
      <c r="V263" s="233">
        <f>G263</f>
        <v>0</v>
      </c>
    </row>
    <row r="264" spans="1:22" ht="23.25" thickBot="1" x14ac:dyDescent="0.25">
      <c r="A264" s="356"/>
      <c r="B264" s="209" t="s">
        <v>29</v>
      </c>
      <c r="C264" s="209" t="s">
        <v>30</v>
      </c>
      <c r="D264" s="209" t="s">
        <v>31</v>
      </c>
      <c r="E264" s="363" t="s">
        <v>32</v>
      </c>
      <c r="F264" s="363"/>
      <c r="G264" s="364"/>
      <c r="H264" s="365"/>
      <c r="I264" s="366"/>
      <c r="J264" s="120" t="s">
        <v>1840</v>
      </c>
      <c r="K264" s="121"/>
      <c r="L264" s="121"/>
      <c r="M264" s="122"/>
      <c r="N264" s="281"/>
      <c r="V264" s="233"/>
    </row>
    <row r="265" spans="1:22" ht="13.5" thickBot="1" x14ac:dyDescent="0.25">
      <c r="A265" s="357"/>
      <c r="B265" s="124"/>
      <c r="C265" s="124"/>
      <c r="D265" s="134"/>
      <c r="E265" s="126" t="s">
        <v>37</v>
      </c>
      <c r="F265" s="127"/>
      <c r="G265" s="462"/>
      <c r="H265" s="463"/>
      <c r="I265" s="464"/>
      <c r="J265" s="120" t="s">
        <v>1726</v>
      </c>
      <c r="K265" s="121"/>
      <c r="L265" s="121"/>
      <c r="M265" s="122"/>
      <c r="N265" s="281"/>
      <c r="V265" s="233"/>
    </row>
    <row r="266" spans="1:22" ht="24" thickTop="1" thickBot="1" x14ac:dyDescent="0.25">
      <c r="A266" s="355">
        <f t="shared" ref="A266" si="59">A262+1</f>
        <v>63</v>
      </c>
      <c r="B266" s="207" t="s">
        <v>20</v>
      </c>
      <c r="C266" s="207" t="s">
        <v>21</v>
      </c>
      <c r="D266" s="207" t="s">
        <v>22</v>
      </c>
      <c r="E266" s="358" t="s">
        <v>23</v>
      </c>
      <c r="F266" s="358"/>
      <c r="G266" s="358" t="s">
        <v>14</v>
      </c>
      <c r="H266" s="359"/>
      <c r="I266" s="218"/>
      <c r="J266" s="109" t="s">
        <v>1719</v>
      </c>
      <c r="K266" s="110"/>
      <c r="L266" s="110"/>
      <c r="M266" s="111"/>
      <c r="N266" s="281"/>
      <c r="V266" s="233"/>
    </row>
    <row r="267" spans="1:22" ht="13.5" thickBot="1" x14ac:dyDescent="0.25">
      <c r="A267" s="356"/>
      <c r="B267" s="113"/>
      <c r="C267" s="113"/>
      <c r="D267" s="268"/>
      <c r="E267" s="113"/>
      <c r="F267" s="113"/>
      <c r="G267" s="459"/>
      <c r="H267" s="460"/>
      <c r="I267" s="461"/>
      <c r="J267" s="115" t="s">
        <v>1719</v>
      </c>
      <c r="K267" s="115"/>
      <c r="L267" s="115"/>
      <c r="M267" s="116"/>
      <c r="N267" s="281"/>
      <c r="V267" s="233">
        <f>G267</f>
        <v>0</v>
      </c>
    </row>
    <row r="268" spans="1:22" ht="23.25" thickBot="1" x14ac:dyDescent="0.25">
      <c r="A268" s="356"/>
      <c r="B268" s="209" t="s">
        <v>29</v>
      </c>
      <c r="C268" s="209" t="s">
        <v>30</v>
      </c>
      <c r="D268" s="209" t="s">
        <v>31</v>
      </c>
      <c r="E268" s="363" t="s">
        <v>32</v>
      </c>
      <c r="F268" s="363"/>
      <c r="G268" s="364"/>
      <c r="H268" s="365"/>
      <c r="I268" s="366"/>
      <c r="J268" s="120" t="s">
        <v>1840</v>
      </c>
      <c r="K268" s="121"/>
      <c r="L268" s="121"/>
      <c r="M268" s="122"/>
      <c r="N268" s="281"/>
      <c r="V268" s="233"/>
    </row>
    <row r="269" spans="1:22" ht="13.5" thickBot="1" x14ac:dyDescent="0.25">
      <c r="A269" s="357"/>
      <c r="B269" s="124"/>
      <c r="C269" s="124"/>
      <c r="D269" s="134"/>
      <c r="E269" s="126" t="s">
        <v>37</v>
      </c>
      <c r="F269" s="127"/>
      <c r="G269" s="462"/>
      <c r="H269" s="463"/>
      <c r="I269" s="464"/>
      <c r="J269" s="120" t="s">
        <v>1726</v>
      </c>
      <c r="K269" s="121"/>
      <c r="L269" s="121"/>
      <c r="M269" s="122"/>
      <c r="N269" s="281"/>
      <c r="V269" s="233"/>
    </row>
    <row r="270" spans="1:22" ht="24" thickTop="1" thickBot="1" x14ac:dyDescent="0.25">
      <c r="A270" s="355">
        <f t="shared" ref="A270" si="60">A266+1</f>
        <v>64</v>
      </c>
      <c r="B270" s="207" t="s">
        <v>20</v>
      </c>
      <c r="C270" s="207" t="s">
        <v>21</v>
      </c>
      <c r="D270" s="207" t="s">
        <v>22</v>
      </c>
      <c r="E270" s="358" t="s">
        <v>23</v>
      </c>
      <c r="F270" s="358"/>
      <c r="G270" s="358" t="s">
        <v>14</v>
      </c>
      <c r="H270" s="359"/>
      <c r="I270" s="218"/>
      <c r="J270" s="109" t="s">
        <v>1719</v>
      </c>
      <c r="K270" s="110"/>
      <c r="L270" s="110"/>
      <c r="M270" s="111"/>
      <c r="N270" s="281"/>
      <c r="V270" s="233"/>
    </row>
    <row r="271" spans="1:22" ht="13.5" thickBot="1" x14ac:dyDescent="0.25">
      <c r="A271" s="356"/>
      <c r="B271" s="113"/>
      <c r="C271" s="113"/>
      <c r="D271" s="268"/>
      <c r="E271" s="113"/>
      <c r="F271" s="113"/>
      <c r="G271" s="459"/>
      <c r="H271" s="460"/>
      <c r="I271" s="461"/>
      <c r="J271" s="115" t="s">
        <v>1719</v>
      </c>
      <c r="K271" s="115"/>
      <c r="L271" s="115"/>
      <c r="M271" s="116"/>
      <c r="N271" s="281"/>
      <c r="V271" s="233">
        <f>G271</f>
        <v>0</v>
      </c>
    </row>
    <row r="272" spans="1:22" ht="23.25" thickBot="1" x14ac:dyDescent="0.25">
      <c r="A272" s="356"/>
      <c r="B272" s="209" t="s">
        <v>29</v>
      </c>
      <c r="C272" s="209" t="s">
        <v>30</v>
      </c>
      <c r="D272" s="209" t="s">
        <v>31</v>
      </c>
      <c r="E272" s="363" t="s">
        <v>32</v>
      </c>
      <c r="F272" s="363"/>
      <c r="G272" s="364"/>
      <c r="H272" s="365"/>
      <c r="I272" s="366"/>
      <c r="J272" s="120" t="s">
        <v>1840</v>
      </c>
      <c r="K272" s="121"/>
      <c r="L272" s="121"/>
      <c r="M272" s="122"/>
      <c r="N272" s="281"/>
      <c r="V272" s="233"/>
    </row>
    <row r="273" spans="1:22" ht="13.5" thickBot="1" x14ac:dyDescent="0.25">
      <c r="A273" s="357"/>
      <c r="B273" s="124"/>
      <c r="C273" s="124"/>
      <c r="D273" s="134"/>
      <c r="E273" s="126" t="s">
        <v>37</v>
      </c>
      <c r="F273" s="127"/>
      <c r="G273" s="462"/>
      <c r="H273" s="463"/>
      <c r="I273" s="464"/>
      <c r="J273" s="120" t="s">
        <v>1726</v>
      </c>
      <c r="K273" s="121"/>
      <c r="L273" s="121"/>
      <c r="M273" s="122"/>
      <c r="N273" s="281"/>
      <c r="V273" s="233"/>
    </row>
    <row r="274" spans="1:22" ht="24" thickTop="1" thickBot="1" x14ac:dyDescent="0.25">
      <c r="A274" s="355">
        <f t="shared" ref="A274" si="61">A270+1</f>
        <v>65</v>
      </c>
      <c r="B274" s="207" t="s">
        <v>20</v>
      </c>
      <c r="C274" s="207" t="s">
        <v>21</v>
      </c>
      <c r="D274" s="207" t="s">
        <v>22</v>
      </c>
      <c r="E274" s="358" t="s">
        <v>23</v>
      </c>
      <c r="F274" s="358"/>
      <c r="G274" s="358" t="s">
        <v>14</v>
      </c>
      <c r="H274" s="359"/>
      <c r="I274" s="218"/>
      <c r="J274" s="109" t="s">
        <v>1719</v>
      </c>
      <c r="K274" s="110"/>
      <c r="L274" s="110"/>
      <c r="M274" s="111"/>
      <c r="N274" s="281"/>
      <c r="V274" s="233"/>
    </row>
    <row r="275" spans="1:22" ht="13.5" thickBot="1" x14ac:dyDescent="0.25">
      <c r="A275" s="356"/>
      <c r="B275" s="113"/>
      <c r="C275" s="113"/>
      <c r="D275" s="268"/>
      <c r="E275" s="113"/>
      <c r="F275" s="113"/>
      <c r="G275" s="459"/>
      <c r="H275" s="460"/>
      <c r="I275" s="461"/>
      <c r="J275" s="115" t="s">
        <v>1719</v>
      </c>
      <c r="K275" s="115"/>
      <c r="L275" s="115"/>
      <c r="M275" s="116"/>
      <c r="N275" s="281"/>
      <c r="V275" s="233">
        <f>G275</f>
        <v>0</v>
      </c>
    </row>
    <row r="276" spans="1:22" ht="23.25" thickBot="1" x14ac:dyDescent="0.25">
      <c r="A276" s="356"/>
      <c r="B276" s="209" t="s">
        <v>29</v>
      </c>
      <c r="C276" s="209" t="s">
        <v>30</v>
      </c>
      <c r="D276" s="209" t="s">
        <v>31</v>
      </c>
      <c r="E276" s="363" t="s">
        <v>32</v>
      </c>
      <c r="F276" s="363"/>
      <c r="G276" s="364"/>
      <c r="H276" s="365"/>
      <c r="I276" s="366"/>
      <c r="J276" s="120" t="s">
        <v>1840</v>
      </c>
      <c r="K276" s="121"/>
      <c r="L276" s="121"/>
      <c r="M276" s="122"/>
      <c r="N276" s="281"/>
      <c r="V276" s="233"/>
    </row>
    <row r="277" spans="1:22" ht="13.5" thickBot="1" x14ac:dyDescent="0.25">
      <c r="A277" s="357"/>
      <c r="B277" s="124"/>
      <c r="C277" s="124"/>
      <c r="D277" s="134"/>
      <c r="E277" s="126" t="s">
        <v>37</v>
      </c>
      <c r="F277" s="127"/>
      <c r="G277" s="462"/>
      <c r="H277" s="463"/>
      <c r="I277" s="464"/>
      <c r="J277" s="120" t="s">
        <v>1726</v>
      </c>
      <c r="K277" s="121"/>
      <c r="L277" s="121"/>
      <c r="M277" s="122"/>
      <c r="N277" s="281"/>
      <c r="V277" s="233"/>
    </row>
    <row r="278" spans="1:22" ht="24" thickTop="1" thickBot="1" x14ac:dyDescent="0.25">
      <c r="A278" s="355">
        <f t="shared" ref="A278" si="62">A274+1</f>
        <v>66</v>
      </c>
      <c r="B278" s="207" t="s">
        <v>20</v>
      </c>
      <c r="C278" s="207" t="s">
        <v>21</v>
      </c>
      <c r="D278" s="207" t="s">
        <v>22</v>
      </c>
      <c r="E278" s="358" t="s">
        <v>23</v>
      </c>
      <c r="F278" s="358"/>
      <c r="G278" s="358" t="s">
        <v>14</v>
      </c>
      <c r="H278" s="359"/>
      <c r="I278" s="218"/>
      <c r="J278" s="109" t="s">
        <v>1719</v>
      </c>
      <c r="K278" s="110"/>
      <c r="L278" s="110"/>
      <c r="M278" s="111"/>
      <c r="N278" s="281"/>
      <c r="V278" s="233"/>
    </row>
    <row r="279" spans="1:22" ht="13.5" thickBot="1" x14ac:dyDescent="0.25">
      <c r="A279" s="356"/>
      <c r="B279" s="113"/>
      <c r="C279" s="113"/>
      <c r="D279" s="268"/>
      <c r="E279" s="113"/>
      <c r="F279" s="113"/>
      <c r="G279" s="459"/>
      <c r="H279" s="460"/>
      <c r="I279" s="461"/>
      <c r="J279" s="115" t="s">
        <v>1719</v>
      </c>
      <c r="K279" s="115"/>
      <c r="L279" s="115"/>
      <c r="M279" s="116"/>
      <c r="N279" s="281"/>
      <c r="V279" s="233">
        <f>G279</f>
        <v>0</v>
      </c>
    </row>
    <row r="280" spans="1:22" ht="23.25" thickBot="1" x14ac:dyDescent="0.25">
      <c r="A280" s="356"/>
      <c r="B280" s="209" t="s">
        <v>29</v>
      </c>
      <c r="C280" s="209" t="s">
        <v>30</v>
      </c>
      <c r="D280" s="209" t="s">
        <v>31</v>
      </c>
      <c r="E280" s="363" t="s">
        <v>32</v>
      </c>
      <c r="F280" s="363"/>
      <c r="G280" s="364"/>
      <c r="H280" s="365"/>
      <c r="I280" s="366"/>
      <c r="J280" s="120" t="s">
        <v>1840</v>
      </c>
      <c r="K280" s="121"/>
      <c r="L280" s="121"/>
      <c r="M280" s="122"/>
      <c r="N280" s="281"/>
      <c r="V280" s="233"/>
    </row>
    <row r="281" spans="1:22" ht="13.5" thickBot="1" x14ac:dyDescent="0.25">
      <c r="A281" s="357"/>
      <c r="B281" s="124"/>
      <c r="C281" s="124"/>
      <c r="D281" s="134"/>
      <c r="E281" s="126" t="s">
        <v>37</v>
      </c>
      <c r="F281" s="127"/>
      <c r="G281" s="462"/>
      <c r="H281" s="463"/>
      <c r="I281" s="464"/>
      <c r="J281" s="120" t="s">
        <v>1726</v>
      </c>
      <c r="K281" s="121"/>
      <c r="L281" s="121"/>
      <c r="M281" s="122"/>
      <c r="N281" s="281"/>
      <c r="V281" s="233"/>
    </row>
    <row r="282" spans="1:22" ht="24" thickTop="1" thickBot="1" x14ac:dyDescent="0.25">
      <c r="A282" s="355">
        <f t="shared" ref="A282" si="63">A278+1</f>
        <v>67</v>
      </c>
      <c r="B282" s="207" t="s">
        <v>20</v>
      </c>
      <c r="C282" s="207" t="s">
        <v>21</v>
      </c>
      <c r="D282" s="207" t="s">
        <v>22</v>
      </c>
      <c r="E282" s="358" t="s">
        <v>23</v>
      </c>
      <c r="F282" s="358"/>
      <c r="G282" s="358" t="s">
        <v>14</v>
      </c>
      <c r="H282" s="359"/>
      <c r="I282" s="218"/>
      <c r="J282" s="109" t="s">
        <v>1719</v>
      </c>
      <c r="K282" s="110"/>
      <c r="L282" s="110"/>
      <c r="M282" s="111"/>
      <c r="N282" s="281"/>
      <c r="V282" s="233"/>
    </row>
    <row r="283" spans="1:22" ht="13.5" thickBot="1" x14ac:dyDescent="0.25">
      <c r="A283" s="356"/>
      <c r="B283" s="113"/>
      <c r="C283" s="113"/>
      <c r="D283" s="268"/>
      <c r="E283" s="113"/>
      <c r="F283" s="113"/>
      <c r="G283" s="459"/>
      <c r="H283" s="460"/>
      <c r="I283" s="461"/>
      <c r="J283" s="115" t="s">
        <v>1719</v>
      </c>
      <c r="K283" s="115"/>
      <c r="L283" s="115"/>
      <c r="M283" s="116"/>
      <c r="N283" s="281"/>
      <c r="V283" s="233">
        <f>G283</f>
        <v>0</v>
      </c>
    </row>
    <row r="284" spans="1:22" ht="23.25" thickBot="1" x14ac:dyDescent="0.25">
      <c r="A284" s="356"/>
      <c r="B284" s="209" t="s">
        <v>29</v>
      </c>
      <c r="C284" s="209" t="s">
        <v>30</v>
      </c>
      <c r="D284" s="209" t="s">
        <v>31</v>
      </c>
      <c r="E284" s="363" t="s">
        <v>32</v>
      </c>
      <c r="F284" s="363"/>
      <c r="G284" s="364"/>
      <c r="H284" s="365"/>
      <c r="I284" s="366"/>
      <c r="J284" s="120" t="s">
        <v>1840</v>
      </c>
      <c r="K284" s="121"/>
      <c r="L284" s="121"/>
      <c r="M284" s="122"/>
      <c r="N284" s="281"/>
      <c r="V284" s="233"/>
    </row>
    <row r="285" spans="1:22" ht="13.5" thickBot="1" x14ac:dyDescent="0.25">
      <c r="A285" s="357"/>
      <c r="B285" s="124"/>
      <c r="C285" s="124"/>
      <c r="D285" s="134"/>
      <c r="E285" s="126" t="s">
        <v>37</v>
      </c>
      <c r="F285" s="127"/>
      <c r="G285" s="462"/>
      <c r="H285" s="463"/>
      <c r="I285" s="464"/>
      <c r="J285" s="120" t="s">
        <v>1726</v>
      </c>
      <c r="K285" s="121"/>
      <c r="L285" s="121"/>
      <c r="M285" s="122"/>
      <c r="N285" s="281"/>
      <c r="V285" s="233"/>
    </row>
    <row r="286" spans="1:22" ht="24" thickTop="1" thickBot="1" x14ac:dyDescent="0.25">
      <c r="A286" s="355">
        <f t="shared" ref="A286" si="64">A282+1</f>
        <v>68</v>
      </c>
      <c r="B286" s="207" t="s">
        <v>20</v>
      </c>
      <c r="C286" s="207" t="s">
        <v>21</v>
      </c>
      <c r="D286" s="207" t="s">
        <v>22</v>
      </c>
      <c r="E286" s="358" t="s">
        <v>23</v>
      </c>
      <c r="F286" s="358"/>
      <c r="G286" s="358" t="s">
        <v>14</v>
      </c>
      <c r="H286" s="359"/>
      <c r="I286" s="218"/>
      <c r="J286" s="109" t="s">
        <v>1719</v>
      </c>
      <c r="K286" s="110"/>
      <c r="L286" s="110"/>
      <c r="M286" s="111"/>
      <c r="N286" s="281"/>
      <c r="V286" s="233"/>
    </row>
    <row r="287" spans="1:22" ht="13.5" thickBot="1" x14ac:dyDescent="0.25">
      <c r="A287" s="356"/>
      <c r="B287" s="113"/>
      <c r="C287" s="113"/>
      <c r="D287" s="268"/>
      <c r="E287" s="113"/>
      <c r="F287" s="113"/>
      <c r="G287" s="459"/>
      <c r="H287" s="460"/>
      <c r="I287" s="461"/>
      <c r="J287" s="115" t="s">
        <v>1719</v>
      </c>
      <c r="K287" s="115"/>
      <c r="L287" s="115"/>
      <c r="M287" s="116"/>
      <c r="N287" s="281"/>
      <c r="V287" s="233">
        <f>G287</f>
        <v>0</v>
      </c>
    </row>
    <row r="288" spans="1:22" ht="23.25" thickBot="1" x14ac:dyDescent="0.25">
      <c r="A288" s="356"/>
      <c r="B288" s="209" t="s">
        <v>29</v>
      </c>
      <c r="C288" s="209" t="s">
        <v>30</v>
      </c>
      <c r="D288" s="209" t="s">
        <v>31</v>
      </c>
      <c r="E288" s="363" t="s">
        <v>32</v>
      </c>
      <c r="F288" s="363"/>
      <c r="G288" s="364"/>
      <c r="H288" s="365"/>
      <c r="I288" s="366"/>
      <c r="J288" s="120" t="s">
        <v>1840</v>
      </c>
      <c r="K288" s="121"/>
      <c r="L288" s="121"/>
      <c r="M288" s="122"/>
      <c r="N288" s="281"/>
      <c r="V288" s="233"/>
    </row>
    <row r="289" spans="1:22" ht="13.5" thickBot="1" x14ac:dyDescent="0.25">
      <c r="A289" s="357"/>
      <c r="B289" s="124"/>
      <c r="C289" s="124"/>
      <c r="D289" s="134"/>
      <c r="E289" s="126" t="s">
        <v>37</v>
      </c>
      <c r="F289" s="127"/>
      <c r="G289" s="462"/>
      <c r="H289" s="463"/>
      <c r="I289" s="464"/>
      <c r="J289" s="120" t="s">
        <v>1726</v>
      </c>
      <c r="K289" s="121"/>
      <c r="L289" s="121"/>
      <c r="M289" s="122"/>
      <c r="N289" s="281"/>
      <c r="V289" s="233"/>
    </row>
    <row r="290" spans="1:22" ht="24" thickTop="1" thickBot="1" x14ac:dyDescent="0.25">
      <c r="A290" s="355">
        <f t="shared" ref="A290" si="65">A286+1</f>
        <v>69</v>
      </c>
      <c r="B290" s="207" t="s">
        <v>20</v>
      </c>
      <c r="C290" s="207" t="s">
        <v>21</v>
      </c>
      <c r="D290" s="207" t="s">
        <v>22</v>
      </c>
      <c r="E290" s="358" t="s">
        <v>23</v>
      </c>
      <c r="F290" s="358"/>
      <c r="G290" s="358" t="s">
        <v>14</v>
      </c>
      <c r="H290" s="359"/>
      <c r="I290" s="218"/>
      <c r="J290" s="109" t="s">
        <v>1719</v>
      </c>
      <c r="K290" s="110"/>
      <c r="L290" s="110"/>
      <c r="M290" s="111"/>
      <c r="N290" s="281"/>
      <c r="V290" s="233"/>
    </row>
    <row r="291" spans="1:22" ht="13.5" thickBot="1" x14ac:dyDescent="0.25">
      <c r="A291" s="356"/>
      <c r="B291" s="113"/>
      <c r="C291" s="113"/>
      <c r="D291" s="268"/>
      <c r="E291" s="113"/>
      <c r="F291" s="113"/>
      <c r="G291" s="459"/>
      <c r="H291" s="460"/>
      <c r="I291" s="461"/>
      <c r="J291" s="115" t="s">
        <v>1719</v>
      </c>
      <c r="K291" s="115"/>
      <c r="L291" s="115"/>
      <c r="M291" s="116"/>
      <c r="N291" s="281"/>
      <c r="V291" s="233">
        <f>G291</f>
        <v>0</v>
      </c>
    </row>
    <row r="292" spans="1:22" ht="23.25" thickBot="1" x14ac:dyDescent="0.25">
      <c r="A292" s="356"/>
      <c r="B292" s="209" t="s">
        <v>29</v>
      </c>
      <c r="C292" s="209" t="s">
        <v>30</v>
      </c>
      <c r="D292" s="209" t="s">
        <v>31</v>
      </c>
      <c r="E292" s="363" t="s">
        <v>32</v>
      </c>
      <c r="F292" s="363"/>
      <c r="G292" s="364"/>
      <c r="H292" s="365"/>
      <c r="I292" s="366"/>
      <c r="J292" s="120" t="s">
        <v>1840</v>
      </c>
      <c r="K292" s="121"/>
      <c r="L292" s="121"/>
      <c r="M292" s="122"/>
      <c r="N292" s="281"/>
      <c r="V292" s="233"/>
    </row>
    <row r="293" spans="1:22" ht="13.5" thickBot="1" x14ac:dyDescent="0.25">
      <c r="A293" s="357"/>
      <c r="B293" s="124"/>
      <c r="C293" s="124"/>
      <c r="D293" s="134"/>
      <c r="E293" s="126" t="s">
        <v>37</v>
      </c>
      <c r="F293" s="127"/>
      <c r="G293" s="462"/>
      <c r="H293" s="463"/>
      <c r="I293" s="464"/>
      <c r="J293" s="120" t="s">
        <v>1726</v>
      </c>
      <c r="K293" s="121"/>
      <c r="L293" s="121"/>
      <c r="M293" s="122"/>
      <c r="N293" s="281"/>
      <c r="V293" s="233"/>
    </row>
    <row r="294" spans="1:22" ht="24" thickTop="1" thickBot="1" x14ac:dyDescent="0.25">
      <c r="A294" s="355">
        <f t="shared" ref="A294" si="66">A290+1</f>
        <v>70</v>
      </c>
      <c r="B294" s="207" t="s">
        <v>20</v>
      </c>
      <c r="C294" s="207" t="s">
        <v>21</v>
      </c>
      <c r="D294" s="207" t="s">
        <v>22</v>
      </c>
      <c r="E294" s="358" t="s">
        <v>23</v>
      </c>
      <c r="F294" s="358"/>
      <c r="G294" s="358" t="s">
        <v>14</v>
      </c>
      <c r="H294" s="359"/>
      <c r="I294" s="218"/>
      <c r="J294" s="109" t="s">
        <v>1719</v>
      </c>
      <c r="K294" s="110"/>
      <c r="L294" s="110"/>
      <c r="M294" s="111"/>
      <c r="N294" s="281"/>
      <c r="V294" s="233"/>
    </row>
    <row r="295" spans="1:22" ht="13.5" thickBot="1" x14ac:dyDescent="0.25">
      <c r="A295" s="356"/>
      <c r="B295" s="113"/>
      <c r="C295" s="113"/>
      <c r="D295" s="268"/>
      <c r="E295" s="113"/>
      <c r="F295" s="113"/>
      <c r="G295" s="459"/>
      <c r="H295" s="460"/>
      <c r="I295" s="461"/>
      <c r="J295" s="115" t="s">
        <v>1719</v>
      </c>
      <c r="K295" s="115"/>
      <c r="L295" s="115"/>
      <c r="M295" s="116"/>
      <c r="N295" s="281"/>
      <c r="V295" s="233">
        <f>G295</f>
        <v>0</v>
      </c>
    </row>
    <row r="296" spans="1:22" ht="23.25" thickBot="1" x14ac:dyDescent="0.25">
      <c r="A296" s="356"/>
      <c r="B296" s="209" t="s">
        <v>29</v>
      </c>
      <c r="C296" s="209" t="s">
        <v>30</v>
      </c>
      <c r="D296" s="209" t="s">
        <v>31</v>
      </c>
      <c r="E296" s="363" t="s">
        <v>32</v>
      </c>
      <c r="F296" s="363"/>
      <c r="G296" s="364"/>
      <c r="H296" s="365"/>
      <c r="I296" s="366"/>
      <c r="J296" s="120" t="s">
        <v>1840</v>
      </c>
      <c r="K296" s="121"/>
      <c r="L296" s="121"/>
      <c r="M296" s="122"/>
      <c r="N296" s="281"/>
      <c r="V296" s="233"/>
    </row>
    <row r="297" spans="1:22" ht="13.5" thickBot="1" x14ac:dyDescent="0.25">
      <c r="A297" s="357"/>
      <c r="B297" s="124"/>
      <c r="C297" s="124"/>
      <c r="D297" s="134"/>
      <c r="E297" s="126" t="s">
        <v>37</v>
      </c>
      <c r="F297" s="127"/>
      <c r="G297" s="462"/>
      <c r="H297" s="463"/>
      <c r="I297" s="464"/>
      <c r="J297" s="120" t="s">
        <v>1726</v>
      </c>
      <c r="K297" s="121"/>
      <c r="L297" s="121"/>
      <c r="M297" s="122"/>
      <c r="N297" s="281"/>
      <c r="V297" s="233"/>
    </row>
    <row r="298" spans="1:22" ht="24" thickTop="1" thickBot="1" x14ac:dyDescent="0.25">
      <c r="A298" s="355">
        <f t="shared" ref="A298" si="67">A294+1</f>
        <v>71</v>
      </c>
      <c r="B298" s="207" t="s">
        <v>20</v>
      </c>
      <c r="C298" s="207" t="s">
        <v>21</v>
      </c>
      <c r="D298" s="207" t="s">
        <v>22</v>
      </c>
      <c r="E298" s="358" t="s">
        <v>23</v>
      </c>
      <c r="F298" s="358"/>
      <c r="G298" s="358" t="s">
        <v>14</v>
      </c>
      <c r="H298" s="359"/>
      <c r="I298" s="218"/>
      <c r="J298" s="109" t="s">
        <v>1719</v>
      </c>
      <c r="K298" s="110"/>
      <c r="L298" s="110"/>
      <c r="M298" s="111"/>
      <c r="N298" s="281"/>
      <c r="V298" s="233"/>
    </row>
    <row r="299" spans="1:22" ht="13.5" thickBot="1" x14ac:dyDescent="0.25">
      <c r="A299" s="356"/>
      <c r="B299" s="113"/>
      <c r="C299" s="113"/>
      <c r="D299" s="268"/>
      <c r="E299" s="113"/>
      <c r="F299" s="113"/>
      <c r="G299" s="459"/>
      <c r="H299" s="460"/>
      <c r="I299" s="461"/>
      <c r="J299" s="115" t="s">
        <v>1719</v>
      </c>
      <c r="K299" s="115"/>
      <c r="L299" s="115"/>
      <c r="M299" s="116"/>
      <c r="N299" s="281"/>
      <c r="V299" s="233">
        <f>G299</f>
        <v>0</v>
      </c>
    </row>
    <row r="300" spans="1:22" ht="23.25" thickBot="1" x14ac:dyDescent="0.25">
      <c r="A300" s="356"/>
      <c r="B300" s="209" t="s">
        <v>29</v>
      </c>
      <c r="C300" s="209" t="s">
        <v>30</v>
      </c>
      <c r="D300" s="209" t="s">
        <v>31</v>
      </c>
      <c r="E300" s="363" t="s">
        <v>32</v>
      </c>
      <c r="F300" s="363"/>
      <c r="G300" s="364"/>
      <c r="H300" s="365"/>
      <c r="I300" s="366"/>
      <c r="J300" s="120" t="s">
        <v>1840</v>
      </c>
      <c r="K300" s="121"/>
      <c r="L300" s="121"/>
      <c r="M300" s="122"/>
      <c r="N300" s="281"/>
      <c r="V300" s="233"/>
    </row>
    <row r="301" spans="1:22" ht="13.5" thickBot="1" x14ac:dyDescent="0.25">
      <c r="A301" s="357"/>
      <c r="B301" s="124"/>
      <c r="C301" s="124"/>
      <c r="D301" s="134"/>
      <c r="E301" s="126" t="s">
        <v>37</v>
      </c>
      <c r="F301" s="127"/>
      <c r="G301" s="462"/>
      <c r="H301" s="463"/>
      <c r="I301" s="464"/>
      <c r="J301" s="120" t="s">
        <v>1726</v>
      </c>
      <c r="K301" s="121"/>
      <c r="L301" s="121"/>
      <c r="M301" s="122"/>
      <c r="N301" s="281"/>
      <c r="V301" s="233"/>
    </row>
    <row r="302" spans="1:22" ht="24" thickTop="1" thickBot="1" x14ac:dyDescent="0.25">
      <c r="A302" s="355">
        <f t="shared" ref="A302" si="68">A298+1</f>
        <v>72</v>
      </c>
      <c r="B302" s="207" t="s">
        <v>20</v>
      </c>
      <c r="C302" s="207" t="s">
        <v>21</v>
      </c>
      <c r="D302" s="207" t="s">
        <v>22</v>
      </c>
      <c r="E302" s="358" t="s">
        <v>23</v>
      </c>
      <c r="F302" s="358"/>
      <c r="G302" s="358" t="s">
        <v>14</v>
      </c>
      <c r="H302" s="359"/>
      <c r="I302" s="218"/>
      <c r="J302" s="109" t="s">
        <v>1719</v>
      </c>
      <c r="K302" s="110"/>
      <c r="L302" s="110"/>
      <c r="M302" s="111"/>
      <c r="N302" s="281"/>
      <c r="V302" s="233"/>
    </row>
    <row r="303" spans="1:22" ht="13.5" thickBot="1" x14ac:dyDescent="0.25">
      <c r="A303" s="356"/>
      <c r="B303" s="113"/>
      <c r="C303" s="113"/>
      <c r="D303" s="268"/>
      <c r="E303" s="113"/>
      <c r="F303" s="113"/>
      <c r="G303" s="459"/>
      <c r="H303" s="460"/>
      <c r="I303" s="461"/>
      <c r="J303" s="115" t="s">
        <v>1719</v>
      </c>
      <c r="K303" s="115"/>
      <c r="L303" s="115"/>
      <c r="M303" s="116"/>
      <c r="N303" s="281"/>
      <c r="V303" s="233">
        <f>G303</f>
        <v>0</v>
      </c>
    </row>
    <row r="304" spans="1:22" ht="23.25" thickBot="1" x14ac:dyDescent="0.25">
      <c r="A304" s="356"/>
      <c r="B304" s="209" t="s">
        <v>29</v>
      </c>
      <c r="C304" s="209" t="s">
        <v>30</v>
      </c>
      <c r="D304" s="209" t="s">
        <v>31</v>
      </c>
      <c r="E304" s="363" t="s">
        <v>32</v>
      </c>
      <c r="F304" s="363"/>
      <c r="G304" s="364"/>
      <c r="H304" s="365"/>
      <c r="I304" s="366"/>
      <c r="J304" s="120" t="s">
        <v>1840</v>
      </c>
      <c r="K304" s="121"/>
      <c r="L304" s="121"/>
      <c r="M304" s="122"/>
      <c r="N304" s="281"/>
      <c r="V304" s="233"/>
    </row>
    <row r="305" spans="1:22" ht="13.5" thickBot="1" x14ac:dyDescent="0.25">
      <c r="A305" s="357"/>
      <c r="B305" s="124"/>
      <c r="C305" s="124"/>
      <c r="D305" s="134"/>
      <c r="E305" s="126" t="s">
        <v>37</v>
      </c>
      <c r="F305" s="127"/>
      <c r="G305" s="462"/>
      <c r="H305" s="463"/>
      <c r="I305" s="464"/>
      <c r="J305" s="120" t="s">
        <v>1726</v>
      </c>
      <c r="K305" s="121"/>
      <c r="L305" s="121"/>
      <c r="M305" s="122"/>
      <c r="N305" s="281"/>
      <c r="V305" s="233"/>
    </row>
    <row r="306" spans="1:22" ht="24" thickTop="1" thickBot="1" x14ac:dyDescent="0.25">
      <c r="A306" s="355">
        <f t="shared" ref="A306" si="69">A302+1</f>
        <v>73</v>
      </c>
      <c r="B306" s="207" t="s">
        <v>20</v>
      </c>
      <c r="C306" s="207" t="s">
        <v>21</v>
      </c>
      <c r="D306" s="207" t="s">
        <v>22</v>
      </c>
      <c r="E306" s="358" t="s">
        <v>23</v>
      </c>
      <c r="F306" s="358"/>
      <c r="G306" s="358" t="s">
        <v>14</v>
      </c>
      <c r="H306" s="359"/>
      <c r="I306" s="218"/>
      <c r="J306" s="109" t="s">
        <v>1719</v>
      </c>
      <c r="K306" s="110"/>
      <c r="L306" s="110"/>
      <c r="M306" s="111"/>
      <c r="N306" s="281"/>
      <c r="V306" s="233"/>
    </row>
    <row r="307" spans="1:22" ht="13.5" thickBot="1" x14ac:dyDescent="0.25">
      <c r="A307" s="356"/>
      <c r="B307" s="113"/>
      <c r="C307" s="113"/>
      <c r="D307" s="268"/>
      <c r="E307" s="113"/>
      <c r="F307" s="113"/>
      <c r="G307" s="459"/>
      <c r="H307" s="460"/>
      <c r="I307" s="461"/>
      <c r="J307" s="115" t="s">
        <v>1719</v>
      </c>
      <c r="K307" s="115"/>
      <c r="L307" s="115"/>
      <c r="M307" s="116"/>
      <c r="N307" s="281"/>
      <c r="V307" s="233">
        <f>G307</f>
        <v>0</v>
      </c>
    </row>
    <row r="308" spans="1:22" ht="23.25" thickBot="1" x14ac:dyDescent="0.25">
      <c r="A308" s="356"/>
      <c r="B308" s="209" t="s">
        <v>29</v>
      </c>
      <c r="C308" s="209" t="s">
        <v>30</v>
      </c>
      <c r="D308" s="209" t="s">
        <v>31</v>
      </c>
      <c r="E308" s="363" t="s">
        <v>32</v>
      </c>
      <c r="F308" s="363"/>
      <c r="G308" s="364"/>
      <c r="H308" s="365"/>
      <c r="I308" s="366"/>
      <c r="J308" s="120" t="s">
        <v>1840</v>
      </c>
      <c r="K308" s="121"/>
      <c r="L308" s="121"/>
      <c r="M308" s="122"/>
      <c r="N308" s="281"/>
      <c r="V308" s="233"/>
    </row>
    <row r="309" spans="1:22" ht="13.5" thickBot="1" x14ac:dyDescent="0.25">
      <c r="A309" s="357"/>
      <c r="B309" s="124"/>
      <c r="C309" s="124"/>
      <c r="D309" s="134"/>
      <c r="E309" s="126" t="s">
        <v>37</v>
      </c>
      <c r="F309" s="127"/>
      <c r="G309" s="462"/>
      <c r="H309" s="463"/>
      <c r="I309" s="464"/>
      <c r="J309" s="120" t="s">
        <v>1726</v>
      </c>
      <c r="K309" s="121"/>
      <c r="L309" s="121"/>
      <c r="M309" s="122"/>
      <c r="N309" s="281"/>
      <c r="V309" s="233"/>
    </row>
    <row r="310" spans="1:22" ht="24" thickTop="1" thickBot="1" x14ac:dyDescent="0.25">
      <c r="A310" s="355">
        <f t="shared" ref="A310" si="70">A306+1</f>
        <v>74</v>
      </c>
      <c r="B310" s="207" t="s">
        <v>20</v>
      </c>
      <c r="C310" s="207" t="s">
        <v>21</v>
      </c>
      <c r="D310" s="207" t="s">
        <v>22</v>
      </c>
      <c r="E310" s="358" t="s">
        <v>23</v>
      </c>
      <c r="F310" s="358"/>
      <c r="G310" s="358" t="s">
        <v>14</v>
      </c>
      <c r="H310" s="359"/>
      <c r="I310" s="218"/>
      <c r="J310" s="109" t="s">
        <v>1719</v>
      </c>
      <c r="K310" s="110"/>
      <c r="L310" s="110"/>
      <c r="M310" s="111"/>
      <c r="N310" s="281"/>
      <c r="V310" s="233"/>
    </row>
    <row r="311" spans="1:22" ht="13.5" thickBot="1" x14ac:dyDescent="0.25">
      <c r="A311" s="356"/>
      <c r="B311" s="113"/>
      <c r="C311" s="113"/>
      <c r="D311" s="268"/>
      <c r="E311" s="113"/>
      <c r="F311" s="113"/>
      <c r="G311" s="459"/>
      <c r="H311" s="460"/>
      <c r="I311" s="461"/>
      <c r="J311" s="115" t="s">
        <v>1719</v>
      </c>
      <c r="K311" s="115"/>
      <c r="L311" s="115"/>
      <c r="M311" s="116"/>
      <c r="N311" s="281"/>
      <c r="V311" s="233">
        <f>G311</f>
        <v>0</v>
      </c>
    </row>
    <row r="312" spans="1:22" ht="23.25" thickBot="1" x14ac:dyDescent="0.25">
      <c r="A312" s="356"/>
      <c r="B312" s="209" t="s">
        <v>29</v>
      </c>
      <c r="C312" s="209" t="s">
        <v>30</v>
      </c>
      <c r="D312" s="209" t="s">
        <v>31</v>
      </c>
      <c r="E312" s="363" t="s">
        <v>32</v>
      </c>
      <c r="F312" s="363"/>
      <c r="G312" s="364"/>
      <c r="H312" s="365"/>
      <c r="I312" s="366"/>
      <c r="J312" s="120" t="s">
        <v>1840</v>
      </c>
      <c r="K312" s="121"/>
      <c r="L312" s="121"/>
      <c r="M312" s="122"/>
      <c r="N312" s="281"/>
      <c r="V312" s="233"/>
    </row>
    <row r="313" spans="1:22" ht="13.5" thickBot="1" x14ac:dyDescent="0.25">
      <c r="A313" s="357"/>
      <c r="B313" s="124"/>
      <c r="C313" s="124"/>
      <c r="D313" s="134"/>
      <c r="E313" s="126" t="s">
        <v>37</v>
      </c>
      <c r="F313" s="127"/>
      <c r="G313" s="462"/>
      <c r="H313" s="463"/>
      <c r="I313" s="464"/>
      <c r="J313" s="120" t="s">
        <v>1726</v>
      </c>
      <c r="K313" s="121"/>
      <c r="L313" s="121"/>
      <c r="M313" s="122"/>
      <c r="N313" s="281"/>
      <c r="V313" s="233"/>
    </row>
    <row r="314" spans="1:22" ht="24" thickTop="1" thickBot="1" x14ac:dyDescent="0.25">
      <c r="A314" s="355">
        <f t="shared" ref="A314" si="71">A310+1</f>
        <v>75</v>
      </c>
      <c r="B314" s="207" t="s">
        <v>20</v>
      </c>
      <c r="C314" s="207" t="s">
        <v>21</v>
      </c>
      <c r="D314" s="207" t="s">
        <v>22</v>
      </c>
      <c r="E314" s="358" t="s">
        <v>23</v>
      </c>
      <c r="F314" s="358"/>
      <c r="G314" s="358" t="s">
        <v>14</v>
      </c>
      <c r="H314" s="359"/>
      <c r="I314" s="218"/>
      <c r="J314" s="109" t="s">
        <v>1719</v>
      </c>
      <c r="K314" s="110"/>
      <c r="L314" s="110"/>
      <c r="M314" s="111"/>
      <c r="N314" s="281"/>
      <c r="V314" s="233"/>
    </row>
    <row r="315" spans="1:22" ht="13.5" thickBot="1" x14ac:dyDescent="0.25">
      <c r="A315" s="356"/>
      <c r="B315" s="113"/>
      <c r="C315" s="113"/>
      <c r="D315" s="268"/>
      <c r="E315" s="113"/>
      <c r="F315" s="113"/>
      <c r="G315" s="459"/>
      <c r="H315" s="460"/>
      <c r="I315" s="461"/>
      <c r="J315" s="115" t="s">
        <v>1719</v>
      </c>
      <c r="K315" s="115"/>
      <c r="L315" s="115"/>
      <c r="M315" s="116"/>
      <c r="N315" s="281"/>
      <c r="V315" s="233">
        <f>G315</f>
        <v>0</v>
      </c>
    </row>
    <row r="316" spans="1:22" ht="23.25" thickBot="1" x14ac:dyDescent="0.25">
      <c r="A316" s="356"/>
      <c r="B316" s="209" t="s">
        <v>29</v>
      </c>
      <c r="C316" s="209" t="s">
        <v>30</v>
      </c>
      <c r="D316" s="209" t="s">
        <v>31</v>
      </c>
      <c r="E316" s="363" t="s">
        <v>32</v>
      </c>
      <c r="F316" s="363"/>
      <c r="G316" s="364"/>
      <c r="H316" s="365"/>
      <c r="I316" s="366"/>
      <c r="J316" s="120" t="s">
        <v>1840</v>
      </c>
      <c r="K316" s="121"/>
      <c r="L316" s="121"/>
      <c r="M316" s="122"/>
      <c r="N316" s="281"/>
      <c r="V316" s="233"/>
    </row>
    <row r="317" spans="1:22" ht="13.5" thickBot="1" x14ac:dyDescent="0.25">
      <c r="A317" s="357"/>
      <c r="B317" s="124"/>
      <c r="C317" s="124"/>
      <c r="D317" s="134"/>
      <c r="E317" s="126" t="s">
        <v>37</v>
      </c>
      <c r="F317" s="127"/>
      <c r="G317" s="462"/>
      <c r="H317" s="463"/>
      <c r="I317" s="464"/>
      <c r="J317" s="120" t="s">
        <v>1726</v>
      </c>
      <c r="K317" s="121"/>
      <c r="L317" s="121"/>
      <c r="M317" s="122"/>
      <c r="N317" s="281"/>
      <c r="V317" s="233"/>
    </row>
    <row r="318" spans="1:22" ht="24" thickTop="1" thickBot="1" x14ac:dyDescent="0.25">
      <c r="A318" s="355">
        <f t="shared" ref="A318" si="72">A314+1</f>
        <v>76</v>
      </c>
      <c r="B318" s="207" t="s">
        <v>20</v>
      </c>
      <c r="C318" s="207" t="s">
        <v>21</v>
      </c>
      <c r="D318" s="207" t="s">
        <v>22</v>
      </c>
      <c r="E318" s="358" t="s">
        <v>23</v>
      </c>
      <c r="F318" s="358"/>
      <c r="G318" s="358" t="s">
        <v>14</v>
      </c>
      <c r="H318" s="359"/>
      <c r="I318" s="218"/>
      <c r="J318" s="109" t="s">
        <v>1719</v>
      </c>
      <c r="K318" s="110"/>
      <c r="L318" s="110"/>
      <c r="M318" s="111"/>
      <c r="N318" s="281"/>
      <c r="V318" s="233"/>
    </row>
    <row r="319" spans="1:22" ht="13.5" thickBot="1" x14ac:dyDescent="0.25">
      <c r="A319" s="356"/>
      <c r="B319" s="113"/>
      <c r="C319" s="113"/>
      <c r="D319" s="268"/>
      <c r="E319" s="113"/>
      <c r="F319" s="113"/>
      <c r="G319" s="459"/>
      <c r="H319" s="460"/>
      <c r="I319" s="461"/>
      <c r="J319" s="115" t="s">
        <v>1719</v>
      </c>
      <c r="K319" s="115"/>
      <c r="L319" s="115"/>
      <c r="M319" s="116"/>
      <c r="N319" s="281"/>
      <c r="V319" s="233">
        <f>G319</f>
        <v>0</v>
      </c>
    </row>
    <row r="320" spans="1:22" ht="23.25" thickBot="1" x14ac:dyDescent="0.25">
      <c r="A320" s="356"/>
      <c r="B320" s="209" t="s">
        <v>29</v>
      </c>
      <c r="C320" s="209" t="s">
        <v>30</v>
      </c>
      <c r="D320" s="209" t="s">
        <v>31</v>
      </c>
      <c r="E320" s="363" t="s">
        <v>32</v>
      </c>
      <c r="F320" s="363"/>
      <c r="G320" s="364"/>
      <c r="H320" s="365"/>
      <c r="I320" s="366"/>
      <c r="J320" s="120" t="s">
        <v>1840</v>
      </c>
      <c r="K320" s="121"/>
      <c r="L320" s="121"/>
      <c r="M320" s="122"/>
      <c r="N320" s="281"/>
      <c r="V320" s="233"/>
    </row>
    <row r="321" spans="1:22" ht="13.5" thickBot="1" x14ac:dyDescent="0.25">
      <c r="A321" s="357"/>
      <c r="B321" s="124"/>
      <c r="C321" s="124"/>
      <c r="D321" s="134"/>
      <c r="E321" s="126" t="s">
        <v>37</v>
      </c>
      <c r="F321" s="127"/>
      <c r="G321" s="462"/>
      <c r="H321" s="463"/>
      <c r="I321" s="464"/>
      <c r="J321" s="120" t="s">
        <v>1726</v>
      </c>
      <c r="K321" s="121"/>
      <c r="L321" s="121"/>
      <c r="M321" s="122"/>
      <c r="N321" s="281"/>
      <c r="V321" s="233"/>
    </row>
    <row r="322" spans="1:22" ht="24" thickTop="1" thickBot="1" x14ac:dyDescent="0.25">
      <c r="A322" s="355">
        <f t="shared" ref="A322" si="73">A318+1</f>
        <v>77</v>
      </c>
      <c r="B322" s="207" t="s">
        <v>20</v>
      </c>
      <c r="C322" s="207" t="s">
        <v>21</v>
      </c>
      <c r="D322" s="207" t="s">
        <v>22</v>
      </c>
      <c r="E322" s="358" t="s">
        <v>23</v>
      </c>
      <c r="F322" s="358"/>
      <c r="G322" s="358" t="s">
        <v>14</v>
      </c>
      <c r="H322" s="359"/>
      <c r="I322" s="218"/>
      <c r="J322" s="109" t="s">
        <v>1719</v>
      </c>
      <c r="K322" s="110"/>
      <c r="L322" s="110"/>
      <c r="M322" s="111"/>
      <c r="N322" s="281"/>
      <c r="V322" s="233"/>
    </row>
    <row r="323" spans="1:22" ht="13.5" thickBot="1" x14ac:dyDescent="0.25">
      <c r="A323" s="356"/>
      <c r="B323" s="113"/>
      <c r="C323" s="113"/>
      <c r="D323" s="268"/>
      <c r="E323" s="113"/>
      <c r="F323" s="113"/>
      <c r="G323" s="459"/>
      <c r="H323" s="460"/>
      <c r="I323" s="461"/>
      <c r="J323" s="115" t="s">
        <v>1719</v>
      </c>
      <c r="K323" s="115"/>
      <c r="L323" s="115"/>
      <c r="M323" s="116"/>
      <c r="N323" s="281"/>
      <c r="V323" s="233">
        <f>G323</f>
        <v>0</v>
      </c>
    </row>
    <row r="324" spans="1:22" ht="23.25" thickBot="1" x14ac:dyDescent="0.25">
      <c r="A324" s="356"/>
      <c r="B324" s="209" t="s">
        <v>29</v>
      </c>
      <c r="C324" s="209" t="s">
        <v>30</v>
      </c>
      <c r="D324" s="209" t="s">
        <v>31</v>
      </c>
      <c r="E324" s="363" t="s">
        <v>32</v>
      </c>
      <c r="F324" s="363"/>
      <c r="G324" s="364"/>
      <c r="H324" s="365"/>
      <c r="I324" s="366"/>
      <c r="J324" s="120" t="s">
        <v>1840</v>
      </c>
      <c r="K324" s="121"/>
      <c r="L324" s="121"/>
      <c r="M324" s="122"/>
      <c r="N324" s="281"/>
      <c r="V324" s="233"/>
    </row>
    <row r="325" spans="1:22" ht="13.5" thickBot="1" x14ac:dyDescent="0.25">
      <c r="A325" s="357"/>
      <c r="B325" s="124"/>
      <c r="C325" s="124"/>
      <c r="D325" s="134"/>
      <c r="E325" s="126" t="s">
        <v>37</v>
      </c>
      <c r="F325" s="127"/>
      <c r="G325" s="462"/>
      <c r="H325" s="463"/>
      <c r="I325" s="464"/>
      <c r="J325" s="120" t="s">
        <v>1726</v>
      </c>
      <c r="K325" s="121"/>
      <c r="L325" s="121"/>
      <c r="M325" s="122"/>
      <c r="N325" s="281"/>
      <c r="V325" s="233"/>
    </row>
    <row r="326" spans="1:22" ht="24" thickTop="1" thickBot="1" x14ac:dyDescent="0.25">
      <c r="A326" s="355">
        <f t="shared" ref="A326" si="74">A322+1</f>
        <v>78</v>
      </c>
      <c r="B326" s="207" t="s">
        <v>20</v>
      </c>
      <c r="C326" s="207" t="s">
        <v>21</v>
      </c>
      <c r="D326" s="207" t="s">
        <v>22</v>
      </c>
      <c r="E326" s="358" t="s">
        <v>23</v>
      </c>
      <c r="F326" s="358"/>
      <c r="G326" s="358" t="s">
        <v>14</v>
      </c>
      <c r="H326" s="359"/>
      <c r="I326" s="218"/>
      <c r="J326" s="109" t="s">
        <v>1719</v>
      </c>
      <c r="K326" s="110"/>
      <c r="L326" s="110"/>
      <c r="M326" s="111"/>
      <c r="N326" s="281"/>
      <c r="V326" s="233"/>
    </row>
    <row r="327" spans="1:22" ht="13.5" thickBot="1" x14ac:dyDescent="0.25">
      <c r="A327" s="356"/>
      <c r="B327" s="113"/>
      <c r="C327" s="113"/>
      <c r="D327" s="268"/>
      <c r="E327" s="113"/>
      <c r="F327" s="113"/>
      <c r="G327" s="459"/>
      <c r="H327" s="460"/>
      <c r="I327" s="461"/>
      <c r="J327" s="115" t="s">
        <v>1719</v>
      </c>
      <c r="K327" s="115"/>
      <c r="L327" s="115"/>
      <c r="M327" s="116"/>
      <c r="N327" s="281"/>
      <c r="V327" s="233">
        <f>G327</f>
        <v>0</v>
      </c>
    </row>
    <row r="328" spans="1:22" ht="23.25" thickBot="1" x14ac:dyDescent="0.25">
      <c r="A328" s="356"/>
      <c r="B328" s="209" t="s">
        <v>29</v>
      </c>
      <c r="C328" s="209" t="s">
        <v>30</v>
      </c>
      <c r="D328" s="209" t="s">
        <v>31</v>
      </c>
      <c r="E328" s="363" t="s">
        <v>32</v>
      </c>
      <c r="F328" s="363"/>
      <c r="G328" s="364"/>
      <c r="H328" s="365"/>
      <c r="I328" s="366"/>
      <c r="J328" s="120" t="s">
        <v>1840</v>
      </c>
      <c r="K328" s="121"/>
      <c r="L328" s="121"/>
      <c r="M328" s="122"/>
      <c r="N328" s="281"/>
      <c r="V328" s="233"/>
    </row>
    <row r="329" spans="1:22" ht="13.5" thickBot="1" x14ac:dyDescent="0.25">
      <c r="A329" s="357"/>
      <c r="B329" s="124"/>
      <c r="C329" s="124"/>
      <c r="D329" s="134"/>
      <c r="E329" s="126" t="s">
        <v>37</v>
      </c>
      <c r="F329" s="127"/>
      <c r="G329" s="462"/>
      <c r="H329" s="463"/>
      <c r="I329" s="464"/>
      <c r="J329" s="120" t="s">
        <v>1726</v>
      </c>
      <c r="K329" s="121"/>
      <c r="L329" s="121"/>
      <c r="M329" s="122"/>
      <c r="N329" s="281"/>
      <c r="V329" s="233"/>
    </row>
    <row r="330" spans="1:22" ht="24" thickTop="1" thickBot="1" x14ac:dyDescent="0.25">
      <c r="A330" s="355">
        <f t="shared" ref="A330" si="75">A326+1</f>
        <v>79</v>
      </c>
      <c r="B330" s="207" t="s">
        <v>20</v>
      </c>
      <c r="C330" s="207" t="s">
        <v>21</v>
      </c>
      <c r="D330" s="207" t="s">
        <v>22</v>
      </c>
      <c r="E330" s="358" t="s">
        <v>23</v>
      </c>
      <c r="F330" s="358"/>
      <c r="G330" s="358" t="s">
        <v>14</v>
      </c>
      <c r="H330" s="359"/>
      <c r="I330" s="218"/>
      <c r="J330" s="109" t="s">
        <v>1719</v>
      </c>
      <c r="K330" s="110"/>
      <c r="L330" s="110"/>
      <c r="M330" s="111"/>
      <c r="N330" s="281"/>
      <c r="V330" s="233"/>
    </row>
    <row r="331" spans="1:22" ht="13.5" thickBot="1" x14ac:dyDescent="0.25">
      <c r="A331" s="356"/>
      <c r="B331" s="113"/>
      <c r="C331" s="113"/>
      <c r="D331" s="268"/>
      <c r="E331" s="113"/>
      <c r="F331" s="113"/>
      <c r="G331" s="459"/>
      <c r="H331" s="460"/>
      <c r="I331" s="461"/>
      <c r="J331" s="115" t="s">
        <v>1719</v>
      </c>
      <c r="K331" s="115"/>
      <c r="L331" s="115"/>
      <c r="M331" s="116"/>
      <c r="N331" s="281"/>
      <c r="V331" s="233">
        <f>G331</f>
        <v>0</v>
      </c>
    </row>
    <row r="332" spans="1:22" ht="23.25" thickBot="1" x14ac:dyDescent="0.25">
      <c r="A332" s="356"/>
      <c r="B332" s="209" t="s">
        <v>29</v>
      </c>
      <c r="C332" s="209" t="s">
        <v>30</v>
      </c>
      <c r="D332" s="209" t="s">
        <v>31</v>
      </c>
      <c r="E332" s="363" t="s">
        <v>32</v>
      </c>
      <c r="F332" s="363"/>
      <c r="G332" s="364"/>
      <c r="H332" s="365"/>
      <c r="I332" s="366"/>
      <c r="J332" s="120" t="s">
        <v>1840</v>
      </c>
      <c r="K332" s="121"/>
      <c r="L332" s="121"/>
      <c r="M332" s="122"/>
      <c r="N332" s="281"/>
      <c r="V332" s="233"/>
    </row>
    <row r="333" spans="1:22" ht="13.5" thickBot="1" x14ac:dyDescent="0.25">
      <c r="A333" s="357"/>
      <c r="B333" s="124"/>
      <c r="C333" s="124"/>
      <c r="D333" s="134"/>
      <c r="E333" s="126" t="s">
        <v>37</v>
      </c>
      <c r="F333" s="127"/>
      <c r="G333" s="462"/>
      <c r="H333" s="463"/>
      <c r="I333" s="464"/>
      <c r="J333" s="120" t="s">
        <v>1726</v>
      </c>
      <c r="K333" s="121"/>
      <c r="L333" s="121"/>
      <c r="M333" s="122"/>
      <c r="N333" s="281"/>
      <c r="V333" s="233"/>
    </row>
    <row r="334" spans="1:22" ht="24" thickTop="1" thickBot="1" x14ac:dyDescent="0.25">
      <c r="A334" s="355">
        <f t="shared" ref="A334" si="76">A330+1</f>
        <v>80</v>
      </c>
      <c r="B334" s="207" t="s">
        <v>20</v>
      </c>
      <c r="C334" s="207" t="s">
        <v>21</v>
      </c>
      <c r="D334" s="207" t="s">
        <v>22</v>
      </c>
      <c r="E334" s="358" t="s">
        <v>23</v>
      </c>
      <c r="F334" s="358"/>
      <c r="G334" s="358" t="s">
        <v>14</v>
      </c>
      <c r="H334" s="359"/>
      <c r="I334" s="218"/>
      <c r="J334" s="109" t="s">
        <v>1719</v>
      </c>
      <c r="K334" s="110"/>
      <c r="L334" s="110"/>
      <c r="M334" s="111"/>
      <c r="N334" s="281"/>
      <c r="V334" s="233"/>
    </row>
    <row r="335" spans="1:22" ht="13.5" thickBot="1" x14ac:dyDescent="0.25">
      <c r="A335" s="356"/>
      <c r="B335" s="113"/>
      <c r="C335" s="113"/>
      <c r="D335" s="268"/>
      <c r="E335" s="113"/>
      <c r="F335" s="113"/>
      <c r="G335" s="459"/>
      <c r="H335" s="460"/>
      <c r="I335" s="461"/>
      <c r="J335" s="115" t="s">
        <v>1719</v>
      </c>
      <c r="K335" s="115"/>
      <c r="L335" s="115"/>
      <c r="M335" s="116"/>
      <c r="N335" s="281"/>
      <c r="V335" s="233">
        <f>G335</f>
        <v>0</v>
      </c>
    </row>
    <row r="336" spans="1:22" ht="23.25" thickBot="1" x14ac:dyDescent="0.25">
      <c r="A336" s="356"/>
      <c r="B336" s="209" t="s">
        <v>29</v>
      </c>
      <c r="C336" s="209" t="s">
        <v>30</v>
      </c>
      <c r="D336" s="209" t="s">
        <v>31</v>
      </c>
      <c r="E336" s="363" t="s">
        <v>32</v>
      </c>
      <c r="F336" s="363"/>
      <c r="G336" s="364"/>
      <c r="H336" s="365"/>
      <c r="I336" s="366"/>
      <c r="J336" s="120" t="s">
        <v>1840</v>
      </c>
      <c r="K336" s="121"/>
      <c r="L336" s="121"/>
      <c r="M336" s="122"/>
      <c r="N336" s="281"/>
      <c r="V336" s="233"/>
    </row>
    <row r="337" spans="1:22" ht="13.5" thickBot="1" x14ac:dyDescent="0.25">
      <c r="A337" s="357"/>
      <c r="B337" s="124"/>
      <c r="C337" s="124"/>
      <c r="D337" s="134"/>
      <c r="E337" s="126" t="s">
        <v>37</v>
      </c>
      <c r="F337" s="127"/>
      <c r="G337" s="462"/>
      <c r="H337" s="463"/>
      <c r="I337" s="464"/>
      <c r="J337" s="120" t="s">
        <v>1726</v>
      </c>
      <c r="K337" s="121"/>
      <c r="L337" s="121"/>
      <c r="M337" s="122"/>
      <c r="N337" s="281"/>
      <c r="V337" s="233"/>
    </row>
    <row r="338" spans="1:22" ht="24" thickTop="1" thickBot="1" x14ac:dyDescent="0.25">
      <c r="A338" s="355">
        <f t="shared" ref="A338" si="77">A334+1</f>
        <v>81</v>
      </c>
      <c r="B338" s="207" t="s">
        <v>20</v>
      </c>
      <c r="C338" s="207" t="s">
        <v>21</v>
      </c>
      <c r="D338" s="207" t="s">
        <v>22</v>
      </c>
      <c r="E338" s="358" t="s">
        <v>23</v>
      </c>
      <c r="F338" s="358"/>
      <c r="G338" s="358" t="s">
        <v>14</v>
      </c>
      <c r="H338" s="359"/>
      <c r="I338" s="218"/>
      <c r="J338" s="109" t="s">
        <v>1719</v>
      </c>
      <c r="K338" s="110"/>
      <c r="L338" s="110"/>
      <c r="M338" s="111"/>
      <c r="N338" s="281"/>
      <c r="V338" s="233"/>
    </row>
    <row r="339" spans="1:22" ht="13.5" thickBot="1" x14ac:dyDescent="0.25">
      <c r="A339" s="356"/>
      <c r="B339" s="113"/>
      <c r="C339" s="113"/>
      <c r="D339" s="268"/>
      <c r="E339" s="113"/>
      <c r="F339" s="113"/>
      <c r="G339" s="459"/>
      <c r="H339" s="460"/>
      <c r="I339" s="461"/>
      <c r="J339" s="115" t="s">
        <v>1719</v>
      </c>
      <c r="K339" s="115"/>
      <c r="L339" s="115"/>
      <c r="M339" s="116"/>
      <c r="N339" s="281"/>
      <c r="V339" s="233">
        <f>G339</f>
        <v>0</v>
      </c>
    </row>
    <row r="340" spans="1:22" ht="23.25" thickBot="1" x14ac:dyDescent="0.25">
      <c r="A340" s="356"/>
      <c r="B340" s="209" t="s">
        <v>29</v>
      </c>
      <c r="C340" s="209" t="s">
        <v>30</v>
      </c>
      <c r="D340" s="209" t="s">
        <v>31</v>
      </c>
      <c r="E340" s="363" t="s">
        <v>32</v>
      </c>
      <c r="F340" s="363"/>
      <c r="G340" s="364"/>
      <c r="H340" s="365"/>
      <c r="I340" s="366"/>
      <c r="J340" s="120" t="s">
        <v>1840</v>
      </c>
      <c r="K340" s="121"/>
      <c r="L340" s="121"/>
      <c r="M340" s="122"/>
      <c r="N340" s="281"/>
      <c r="V340" s="233"/>
    </row>
    <row r="341" spans="1:22" ht="13.5" thickBot="1" x14ac:dyDescent="0.25">
      <c r="A341" s="357"/>
      <c r="B341" s="124"/>
      <c r="C341" s="124"/>
      <c r="D341" s="134"/>
      <c r="E341" s="126" t="s">
        <v>37</v>
      </c>
      <c r="F341" s="127"/>
      <c r="G341" s="462"/>
      <c r="H341" s="463"/>
      <c r="I341" s="464"/>
      <c r="J341" s="120" t="s">
        <v>1726</v>
      </c>
      <c r="K341" s="121"/>
      <c r="L341" s="121"/>
      <c r="M341" s="122"/>
      <c r="N341" s="281"/>
      <c r="V341" s="233"/>
    </row>
    <row r="342" spans="1:22" ht="24" thickTop="1" thickBot="1" x14ac:dyDescent="0.25">
      <c r="A342" s="355">
        <f t="shared" ref="A342" si="78">A338+1</f>
        <v>82</v>
      </c>
      <c r="B342" s="207" t="s">
        <v>20</v>
      </c>
      <c r="C342" s="207" t="s">
        <v>21</v>
      </c>
      <c r="D342" s="207" t="s">
        <v>22</v>
      </c>
      <c r="E342" s="358" t="s">
        <v>23</v>
      </c>
      <c r="F342" s="358"/>
      <c r="G342" s="358" t="s">
        <v>14</v>
      </c>
      <c r="H342" s="359"/>
      <c r="I342" s="218"/>
      <c r="J342" s="109" t="s">
        <v>1719</v>
      </c>
      <c r="K342" s="110"/>
      <c r="L342" s="110"/>
      <c r="M342" s="111"/>
      <c r="N342" s="281"/>
      <c r="V342" s="233"/>
    </row>
    <row r="343" spans="1:22" ht="13.5" thickBot="1" x14ac:dyDescent="0.25">
      <c r="A343" s="356"/>
      <c r="B343" s="113"/>
      <c r="C343" s="113"/>
      <c r="D343" s="268"/>
      <c r="E343" s="113"/>
      <c r="F343" s="113"/>
      <c r="G343" s="459"/>
      <c r="H343" s="460"/>
      <c r="I343" s="461"/>
      <c r="J343" s="115" t="s">
        <v>1719</v>
      </c>
      <c r="K343" s="115"/>
      <c r="L343" s="115"/>
      <c r="M343" s="116"/>
      <c r="N343" s="281"/>
      <c r="V343" s="233">
        <f>G343</f>
        <v>0</v>
      </c>
    </row>
    <row r="344" spans="1:22" ht="23.25" thickBot="1" x14ac:dyDescent="0.25">
      <c r="A344" s="356"/>
      <c r="B344" s="209" t="s">
        <v>29</v>
      </c>
      <c r="C344" s="209" t="s">
        <v>30</v>
      </c>
      <c r="D344" s="209" t="s">
        <v>31</v>
      </c>
      <c r="E344" s="363" t="s">
        <v>32</v>
      </c>
      <c r="F344" s="363"/>
      <c r="G344" s="364"/>
      <c r="H344" s="365"/>
      <c r="I344" s="366"/>
      <c r="J344" s="120" t="s">
        <v>1840</v>
      </c>
      <c r="K344" s="121"/>
      <c r="L344" s="121"/>
      <c r="M344" s="122"/>
      <c r="N344" s="281"/>
      <c r="V344" s="233"/>
    </row>
    <row r="345" spans="1:22" ht="13.5" thickBot="1" x14ac:dyDescent="0.25">
      <c r="A345" s="357"/>
      <c r="B345" s="124"/>
      <c r="C345" s="124"/>
      <c r="D345" s="134"/>
      <c r="E345" s="126" t="s">
        <v>37</v>
      </c>
      <c r="F345" s="127"/>
      <c r="G345" s="462"/>
      <c r="H345" s="463"/>
      <c r="I345" s="464"/>
      <c r="J345" s="120" t="s">
        <v>1726</v>
      </c>
      <c r="K345" s="121"/>
      <c r="L345" s="121"/>
      <c r="M345" s="122"/>
      <c r="N345" s="281"/>
      <c r="V345" s="233"/>
    </row>
    <row r="346" spans="1:22" ht="24" thickTop="1" thickBot="1" x14ac:dyDescent="0.25">
      <c r="A346" s="355">
        <f t="shared" ref="A346" si="79">A342+1</f>
        <v>83</v>
      </c>
      <c r="B346" s="207" t="s">
        <v>20</v>
      </c>
      <c r="C346" s="207" t="s">
        <v>21</v>
      </c>
      <c r="D346" s="207" t="s">
        <v>22</v>
      </c>
      <c r="E346" s="358" t="s">
        <v>23</v>
      </c>
      <c r="F346" s="358"/>
      <c r="G346" s="358" t="s">
        <v>14</v>
      </c>
      <c r="H346" s="359"/>
      <c r="I346" s="218"/>
      <c r="J346" s="109" t="s">
        <v>1719</v>
      </c>
      <c r="K346" s="110"/>
      <c r="L346" s="110"/>
      <c r="M346" s="111"/>
      <c r="N346" s="281"/>
      <c r="V346" s="233"/>
    </row>
    <row r="347" spans="1:22" ht="13.5" thickBot="1" x14ac:dyDescent="0.25">
      <c r="A347" s="356"/>
      <c r="B347" s="113"/>
      <c r="C347" s="113"/>
      <c r="D347" s="268"/>
      <c r="E347" s="113"/>
      <c r="F347" s="113"/>
      <c r="G347" s="459"/>
      <c r="H347" s="460"/>
      <c r="I347" s="461"/>
      <c r="J347" s="115" t="s">
        <v>1719</v>
      </c>
      <c r="K347" s="115"/>
      <c r="L347" s="115"/>
      <c r="M347" s="116"/>
      <c r="N347" s="281"/>
      <c r="V347" s="233">
        <f>G347</f>
        <v>0</v>
      </c>
    </row>
    <row r="348" spans="1:22" ht="23.25" thickBot="1" x14ac:dyDescent="0.25">
      <c r="A348" s="356"/>
      <c r="B348" s="209" t="s">
        <v>29</v>
      </c>
      <c r="C348" s="209" t="s">
        <v>30</v>
      </c>
      <c r="D348" s="209" t="s">
        <v>31</v>
      </c>
      <c r="E348" s="363" t="s">
        <v>32</v>
      </c>
      <c r="F348" s="363"/>
      <c r="G348" s="364"/>
      <c r="H348" s="365"/>
      <c r="I348" s="366"/>
      <c r="J348" s="120" t="s">
        <v>1840</v>
      </c>
      <c r="K348" s="121"/>
      <c r="L348" s="121"/>
      <c r="M348" s="122"/>
      <c r="N348" s="281"/>
      <c r="V348" s="233"/>
    </row>
    <row r="349" spans="1:22" ht="13.5" thickBot="1" x14ac:dyDescent="0.25">
      <c r="A349" s="357"/>
      <c r="B349" s="124"/>
      <c r="C349" s="124"/>
      <c r="D349" s="134"/>
      <c r="E349" s="126" t="s">
        <v>37</v>
      </c>
      <c r="F349" s="127"/>
      <c r="G349" s="462"/>
      <c r="H349" s="463"/>
      <c r="I349" s="464"/>
      <c r="J349" s="120" t="s">
        <v>1726</v>
      </c>
      <c r="K349" s="121"/>
      <c r="L349" s="121"/>
      <c r="M349" s="122"/>
      <c r="N349" s="281"/>
      <c r="V349" s="233"/>
    </row>
    <row r="350" spans="1:22" ht="24" thickTop="1" thickBot="1" x14ac:dyDescent="0.25">
      <c r="A350" s="355">
        <f t="shared" ref="A350" si="80">A346+1</f>
        <v>84</v>
      </c>
      <c r="B350" s="207" t="s">
        <v>20</v>
      </c>
      <c r="C350" s="207" t="s">
        <v>21</v>
      </c>
      <c r="D350" s="207" t="s">
        <v>22</v>
      </c>
      <c r="E350" s="358" t="s">
        <v>23</v>
      </c>
      <c r="F350" s="358"/>
      <c r="G350" s="358" t="s">
        <v>14</v>
      </c>
      <c r="H350" s="359"/>
      <c r="I350" s="218"/>
      <c r="J350" s="109" t="s">
        <v>1719</v>
      </c>
      <c r="K350" s="110"/>
      <c r="L350" s="110"/>
      <c r="M350" s="111"/>
      <c r="N350" s="281"/>
      <c r="V350" s="233"/>
    </row>
    <row r="351" spans="1:22" ht="13.5" thickBot="1" x14ac:dyDescent="0.25">
      <c r="A351" s="356"/>
      <c r="B351" s="113"/>
      <c r="C351" s="113"/>
      <c r="D351" s="268"/>
      <c r="E351" s="113"/>
      <c r="F351" s="113"/>
      <c r="G351" s="459"/>
      <c r="H351" s="460"/>
      <c r="I351" s="461"/>
      <c r="J351" s="115" t="s">
        <v>1719</v>
      </c>
      <c r="K351" s="115"/>
      <c r="L351" s="115"/>
      <c r="M351" s="116"/>
      <c r="N351" s="281"/>
      <c r="V351" s="233">
        <f>G351</f>
        <v>0</v>
      </c>
    </row>
    <row r="352" spans="1:22" ht="23.25" thickBot="1" x14ac:dyDescent="0.25">
      <c r="A352" s="356"/>
      <c r="B352" s="209" t="s">
        <v>29</v>
      </c>
      <c r="C352" s="209" t="s">
        <v>30</v>
      </c>
      <c r="D352" s="209" t="s">
        <v>31</v>
      </c>
      <c r="E352" s="363" t="s">
        <v>32</v>
      </c>
      <c r="F352" s="363"/>
      <c r="G352" s="364"/>
      <c r="H352" s="365"/>
      <c r="I352" s="366"/>
      <c r="J352" s="120" t="s">
        <v>1840</v>
      </c>
      <c r="K352" s="121"/>
      <c r="L352" s="121"/>
      <c r="M352" s="122"/>
      <c r="N352" s="281"/>
      <c r="V352" s="233"/>
    </row>
    <row r="353" spans="1:22" ht="13.5" thickBot="1" x14ac:dyDescent="0.25">
      <c r="A353" s="357"/>
      <c r="B353" s="124"/>
      <c r="C353" s="124"/>
      <c r="D353" s="134"/>
      <c r="E353" s="126" t="s">
        <v>37</v>
      </c>
      <c r="F353" s="127"/>
      <c r="G353" s="462"/>
      <c r="H353" s="463"/>
      <c r="I353" s="464"/>
      <c r="J353" s="120" t="s">
        <v>1726</v>
      </c>
      <c r="K353" s="121"/>
      <c r="L353" s="121"/>
      <c r="M353" s="122"/>
      <c r="N353" s="281"/>
      <c r="V353" s="233"/>
    </row>
    <row r="354" spans="1:22" ht="24" thickTop="1" thickBot="1" x14ac:dyDescent="0.25">
      <c r="A354" s="355">
        <f t="shared" ref="A354" si="81">A350+1</f>
        <v>85</v>
      </c>
      <c r="B354" s="207" t="s">
        <v>20</v>
      </c>
      <c r="C354" s="207" t="s">
        <v>21</v>
      </c>
      <c r="D354" s="207" t="s">
        <v>22</v>
      </c>
      <c r="E354" s="358" t="s">
        <v>23</v>
      </c>
      <c r="F354" s="358"/>
      <c r="G354" s="358" t="s">
        <v>14</v>
      </c>
      <c r="H354" s="359"/>
      <c r="I354" s="218"/>
      <c r="J354" s="109" t="s">
        <v>1719</v>
      </c>
      <c r="K354" s="110"/>
      <c r="L354" s="110"/>
      <c r="M354" s="111"/>
      <c r="N354" s="281"/>
      <c r="V354" s="233"/>
    </row>
    <row r="355" spans="1:22" ht="13.5" thickBot="1" x14ac:dyDescent="0.25">
      <c r="A355" s="356"/>
      <c r="B355" s="113"/>
      <c r="C355" s="113"/>
      <c r="D355" s="268"/>
      <c r="E355" s="113"/>
      <c r="F355" s="113"/>
      <c r="G355" s="459"/>
      <c r="H355" s="460"/>
      <c r="I355" s="461"/>
      <c r="J355" s="115" t="s">
        <v>1719</v>
      </c>
      <c r="K355" s="115"/>
      <c r="L355" s="115"/>
      <c r="M355" s="116"/>
      <c r="N355" s="281"/>
      <c r="V355" s="233">
        <f>G355</f>
        <v>0</v>
      </c>
    </row>
    <row r="356" spans="1:22" ht="23.25" thickBot="1" x14ac:dyDescent="0.25">
      <c r="A356" s="356"/>
      <c r="B356" s="209" t="s">
        <v>29</v>
      </c>
      <c r="C356" s="209" t="s">
        <v>30</v>
      </c>
      <c r="D356" s="209" t="s">
        <v>31</v>
      </c>
      <c r="E356" s="363" t="s">
        <v>32</v>
      </c>
      <c r="F356" s="363"/>
      <c r="G356" s="364"/>
      <c r="H356" s="365"/>
      <c r="I356" s="366"/>
      <c r="J356" s="120" t="s">
        <v>1840</v>
      </c>
      <c r="K356" s="121"/>
      <c r="L356" s="121"/>
      <c r="M356" s="122"/>
      <c r="N356" s="281"/>
      <c r="V356" s="233"/>
    </row>
    <row r="357" spans="1:22" ht="13.5" thickBot="1" x14ac:dyDescent="0.25">
      <c r="A357" s="357"/>
      <c r="B357" s="124"/>
      <c r="C357" s="124"/>
      <c r="D357" s="134"/>
      <c r="E357" s="126" t="s">
        <v>37</v>
      </c>
      <c r="F357" s="127"/>
      <c r="G357" s="462"/>
      <c r="H357" s="463"/>
      <c r="I357" s="464"/>
      <c r="J357" s="120" t="s">
        <v>1726</v>
      </c>
      <c r="K357" s="121"/>
      <c r="L357" s="121"/>
      <c r="M357" s="122"/>
      <c r="N357" s="281"/>
      <c r="V357" s="233"/>
    </row>
    <row r="358" spans="1:22" ht="24" thickTop="1" thickBot="1" x14ac:dyDescent="0.25">
      <c r="A358" s="355">
        <f t="shared" ref="A358" si="82">A354+1</f>
        <v>86</v>
      </c>
      <c r="B358" s="207" t="s">
        <v>20</v>
      </c>
      <c r="C358" s="207" t="s">
        <v>21</v>
      </c>
      <c r="D358" s="207" t="s">
        <v>22</v>
      </c>
      <c r="E358" s="358" t="s">
        <v>23</v>
      </c>
      <c r="F358" s="358"/>
      <c r="G358" s="358" t="s">
        <v>14</v>
      </c>
      <c r="H358" s="359"/>
      <c r="I358" s="218"/>
      <c r="J358" s="109" t="s">
        <v>1719</v>
      </c>
      <c r="K358" s="110"/>
      <c r="L358" s="110"/>
      <c r="M358" s="111"/>
      <c r="N358" s="281"/>
      <c r="V358" s="233"/>
    </row>
    <row r="359" spans="1:22" ht="13.5" thickBot="1" x14ac:dyDescent="0.25">
      <c r="A359" s="356"/>
      <c r="B359" s="113"/>
      <c r="C359" s="113"/>
      <c r="D359" s="268"/>
      <c r="E359" s="113"/>
      <c r="F359" s="113"/>
      <c r="G359" s="459"/>
      <c r="H359" s="460"/>
      <c r="I359" s="461"/>
      <c r="J359" s="115" t="s">
        <v>1719</v>
      </c>
      <c r="K359" s="115"/>
      <c r="L359" s="115"/>
      <c r="M359" s="116"/>
      <c r="N359" s="281"/>
      <c r="V359" s="233">
        <f>G359</f>
        <v>0</v>
      </c>
    </row>
    <row r="360" spans="1:22" ht="23.25" thickBot="1" x14ac:dyDescent="0.25">
      <c r="A360" s="356"/>
      <c r="B360" s="209" t="s">
        <v>29</v>
      </c>
      <c r="C360" s="209" t="s">
        <v>30</v>
      </c>
      <c r="D360" s="209" t="s">
        <v>31</v>
      </c>
      <c r="E360" s="363" t="s">
        <v>32</v>
      </c>
      <c r="F360" s="363"/>
      <c r="G360" s="364"/>
      <c r="H360" s="365"/>
      <c r="I360" s="366"/>
      <c r="J360" s="120" t="s">
        <v>1840</v>
      </c>
      <c r="K360" s="121"/>
      <c r="L360" s="121"/>
      <c r="M360" s="122"/>
      <c r="N360" s="281"/>
      <c r="V360" s="233"/>
    </row>
    <row r="361" spans="1:22" ht="13.5" thickBot="1" x14ac:dyDescent="0.25">
      <c r="A361" s="357"/>
      <c r="B361" s="124"/>
      <c r="C361" s="124"/>
      <c r="D361" s="134"/>
      <c r="E361" s="126" t="s">
        <v>37</v>
      </c>
      <c r="F361" s="127"/>
      <c r="G361" s="462"/>
      <c r="H361" s="463"/>
      <c r="I361" s="464"/>
      <c r="J361" s="120" t="s">
        <v>1726</v>
      </c>
      <c r="K361" s="121"/>
      <c r="L361" s="121"/>
      <c r="M361" s="122"/>
      <c r="N361" s="281"/>
      <c r="V361" s="233"/>
    </row>
    <row r="362" spans="1:22" ht="24" thickTop="1" thickBot="1" x14ac:dyDescent="0.25">
      <c r="A362" s="355">
        <f t="shared" ref="A362" si="83">A358+1</f>
        <v>87</v>
      </c>
      <c r="B362" s="207" t="s">
        <v>20</v>
      </c>
      <c r="C362" s="207" t="s">
        <v>21</v>
      </c>
      <c r="D362" s="207" t="s">
        <v>22</v>
      </c>
      <c r="E362" s="358" t="s">
        <v>23</v>
      </c>
      <c r="F362" s="358"/>
      <c r="G362" s="358" t="s">
        <v>14</v>
      </c>
      <c r="H362" s="359"/>
      <c r="I362" s="218"/>
      <c r="J362" s="109" t="s">
        <v>1719</v>
      </c>
      <c r="K362" s="110"/>
      <c r="L362" s="110"/>
      <c r="M362" s="111"/>
      <c r="N362" s="281"/>
      <c r="V362" s="233"/>
    </row>
    <row r="363" spans="1:22" ht="13.5" thickBot="1" x14ac:dyDescent="0.25">
      <c r="A363" s="356"/>
      <c r="B363" s="113"/>
      <c r="C363" s="113"/>
      <c r="D363" s="268"/>
      <c r="E363" s="113"/>
      <c r="F363" s="113"/>
      <c r="G363" s="459"/>
      <c r="H363" s="460"/>
      <c r="I363" s="461"/>
      <c r="J363" s="115" t="s">
        <v>1719</v>
      </c>
      <c r="K363" s="115"/>
      <c r="L363" s="115"/>
      <c r="M363" s="116"/>
      <c r="N363" s="281"/>
      <c r="V363" s="233">
        <f>G363</f>
        <v>0</v>
      </c>
    </row>
    <row r="364" spans="1:22" ht="23.25" thickBot="1" x14ac:dyDescent="0.25">
      <c r="A364" s="356"/>
      <c r="B364" s="209" t="s">
        <v>29</v>
      </c>
      <c r="C364" s="209" t="s">
        <v>30</v>
      </c>
      <c r="D364" s="209" t="s">
        <v>31</v>
      </c>
      <c r="E364" s="363" t="s">
        <v>32</v>
      </c>
      <c r="F364" s="363"/>
      <c r="G364" s="364"/>
      <c r="H364" s="365"/>
      <c r="I364" s="366"/>
      <c r="J364" s="120" t="s">
        <v>1840</v>
      </c>
      <c r="K364" s="121"/>
      <c r="L364" s="121"/>
      <c r="M364" s="122"/>
      <c r="N364" s="281"/>
      <c r="V364" s="233"/>
    </row>
    <row r="365" spans="1:22" ht="13.5" thickBot="1" x14ac:dyDescent="0.25">
      <c r="A365" s="357"/>
      <c r="B365" s="124"/>
      <c r="C365" s="124"/>
      <c r="D365" s="134"/>
      <c r="E365" s="126" t="s">
        <v>37</v>
      </c>
      <c r="F365" s="127"/>
      <c r="G365" s="462"/>
      <c r="H365" s="463"/>
      <c r="I365" s="464"/>
      <c r="J365" s="120" t="s">
        <v>1726</v>
      </c>
      <c r="K365" s="121"/>
      <c r="L365" s="121"/>
      <c r="M365" s="122"/>
      <c r="N365" s="281"/>
      <c r="V365" s="233"/>
    </row>
    <row r="366" spans="1:22" ht="24" thickTop="1" thickBot="1" x14ac:dyDescent="0.25">
      <c r="A366" s="355">
        <f t="shared" ref="A366" si="84">A362+1</f>
        <v>88</v>
      </c>
      <c r="B366" s="207" t="s">
        <v>20</v>
      </c>
      <c r="C366" s="207" t="s">
        <v>21</v>
      </c>
      <c r="D366" s="207" t="s">
        <v>22</v>
      </c>
      <c r="E366" s="358" t="s">
        <v>23</v>
      </c>
      <c r="F366" s="358"/>
      <c r="G366" s="358" t="s">
        <v>14</v>
      </c>
      <c r="H366" s="359"/>
      <c r="I366" s="218"/>
      <c r="J366" s="109" t="s">
        <v>1719</v>
      </c>
      <c r="K366" s="110"/>
      <c r="L366" s="110"/>
      <c r="M366" s="111"/>
      <c r="N366" s="281"/>
      <c r="V366" s="233"/>
    </row>
    <row r="367" spans="1:22" ht="13.5" thickBot="1" x14ac:dyDescent="0.25">
      <c r="A367" s="356"/>
      <c r="B367" s="113"/>
      <c r="C367" s="113"/>
      <c r="D367" s="268"/>
      <c r="E367" s="113"/>
      <c r="F367" s="113"/>
      <c r="G367" s="459"/>
      <c r="H367" s="460"/>
      <c r="I367" s="461"/>
      <c r="J367" s="115" t="s">
        <v>1719</v>
      </c>
      <c r="K367" s="115"/>
      <c r="L367" s="115"/>
      <c r="M367" s="116"/>
      <c r="N367" s="281"/>
      <c r="V367" s="233">
        <f>G367</f>
        <v>0</v>
      </c>
    </row>
    <row r="368" spans="1:22" ht="23.25" thickBot="1" x14ac:dyDescent="0.25">
      <c r="A368" s="356"/>
      <c r="B368" s="209" t="s">
        <v>29</v>
      </c>
      <c r="C368" s="209" t="s">
        <v>30</v>
      </c>
      <c r="D368" s="209" t="s">
        <v>31</v>
      </c>
      <c r="E368" s="363" t="s">
        <v>32</v>
      </c>
      <c r="F368" s="363"/>
      <c r="G368" s="364"/>
      <c r="H368" s="365"/>
      <c r="I368" s="366"/>
      <c r="J368" s="120" t="s">
        <v>1840</v>
      </c>
      <c r="K368" s="121"/>
      <c r="L368" s="121"/>
      <c r="M368" s="122"/>
      <c r="N368" s="281"/>
      <c r="V368" s="233"/>
    </row>
    <row r="369" spans="1:22" ht="13.5" thickBot="1" x14ac:dyDescent="0.25">
      <c r="A369" s="357"/>
      <c r="B369" s="124"/>
      <c r="C369" s="124"/>
      <c r="D369" s="134"/>
      <c r="E369" s="126" t="s">
        <v>37</v>
      </c>
      <c r="F369" s="127"/>
      <c r="G369" s="462"/>
      <c r="H369" s="463"/>
      <c r="I369" s="464"/>
      <c r="J369" s="120" t="s">
        <v>1726</v>
      </c>
      <c r="K369" s="121"/>
      <c r="L369" s="121"/>
      <c r="M369" s="122"/>
      <c r="N369" s="281"/>
      <c r="V369" s="233"/>
    </row>
    <row r="370" spans="1:22" ht="24" thickTop="1" thickBot="1" x14ac:dyDescent="0.25">
      <c r="A370" s="355">
        <f t="shared" ref="A370" si="85">A366+1</f>
        <v>89</v>
      </c>
      <c r="B370" s="207" t="s">
        <v>20</v>
      </c>
      <c r="C370" s="207" t="s">
        <v>21</v>
      </c>
      <c r="D370" s="207" t="s">
        <v>22</v>
      </c>
      <c r="E370" s="358" t="s">
        <v>23</v>
      </c>
      <c r="F370" s="358"/>
      <c r="G370" s="358" t="s">
        <v>14</v>
      </c>
      <c r="H370" s="359"/>
      <c r="I370" s="218"/>
      <c r="J370" s="109" t="s">
        <v>1719</v>
      </c>
      <c r="K370" s="110"/>
      <c r="L370" s="110"/>
      <c r="M370" s="111"/>
      <c r="N370" s="281"/>
      <c r="V370" s="233"/>
    </row>
    <row r="371" spans="1:22" ht="13.5" thickBot="1" x14ac:dyDescent="0.25">
      <c r="A371" s="356"/>
      <c r="B371" s="113"/>
      <c r="C371" s="113"/>
      <c r="D371" s="268"/>
      <c r="E371" s="113"/>
      <c r="F371" s="113"/>
      <c r="G371" s="459"/>
      <c r="H371" s="460"/>
      <c r="I371" s="461"/>
      <c r="J371" s="115" t="s">
        <v>1719</v>
      </c>
      <c r="K371" s="115"/>
      <c r="L371" s="115"/>
      <c r="M371" s="116"/>
      <c r="N371" s="281"/>
      <c r="V371" s="233">
        <f>G371</f>
        <v>0</v>
      </c>
    </row>
    <row r="372" spans="1:22" ht="23.25" thickBot="1" x14ac:dyDescent="0.25">
      <c r="A372" s="356"/>
      <c r="B372" s="209" t="s">
        <v>29</v>
      </c>
      <c r="C372" s="209" t="s">
        <v>30</v>
      </c>
      <c r="D372" s="209" t="s">
        <v>31</v>
      </c>
      <c r="E372" s="363" t="s">
        <v>32</v>
      </c>
      <c r="F372" s="363"/>
      <c r="G372" s="364"/>
      <c r="H372" s="365"/>
      <c r="I372" s="366"/>
      <c r="J372" s="120" t="s">
        <v>1840</v>
      </c>
      <c r="K372" s="121"/>
      <c r="L372" s="121"/>
      <c r="M372" s="122"/>
      <c r="N372" s="281"/>
      <c r="V372" s="233"/>
    </row>
    <row r="373" spans="1:22" ht="13.5" thickBot="1" x14ac:dyDescent="0.25">
      <c r="A373" s="357"/>
      <c r="B373" s="124"/>
      <c r="C373" s="124"/>
      <c r="D373" s="134"/>
      <c r="E373" s="126" t="s">
        <v>37</v>
      </c>
      <c r="F373" s="127"/>
      <c r="G373" s="462"/>
      <c r="H373" s="463"/>
      <c r="I373" s="464"/>
      <c r="J373" s="120" t="s">
        <v>1726</v>
      </c>
      <c r="K373" s="121"/>
      <c r="L373" s="121"/>
      <c r="M373" s="122"/>
      <c r="N373" s="281"/>
      <c r="V373" s="233"/>
    </row>
    <row r="374" spans="1:22" ht="24" thickTop="1" thickBot="1" x14ac:dyDescent="0.25">
      <c r="A374" s="355">
        <f t="shared" ref="A374" si="86">A370+1</f>
        <v>90</v>
      </c>
      <c r="B374" s="207" t="s">
        <v>20</v>
      </c>
      <c r="C374" s="207" t="s">
        <v>21</v>
      </c>
      <c r="D374" s="207" t="s">
        <v>22</v>
      </c>
      <c r="E374" s="358" t="s">
        <v>23</v>
      </c>
      <c r="F374" s="358"/>
      <c r="G374" s="358" t="s">
        <v>14</v>
      </c>
      <c r="H374" s="359"/>
      <c r="I374" s="218"/>
      <c r="J374" s="109" t="s">
        <v>1719</v>
      </c>
      <c r="K374" s="110"/>
      <c r="L374" s="110"/>
      <c r="M374" s="111"/>
      <c r="N374" s="281"/>
      <c r="V374" s="233"/>
    </row>
    <row r="375" spans="1:22" ht="13.5" thickBot="1" x14ac:dyDescent="0.25">
      <c r="A375" s="356"/>
      <c r="B375" s="113"/>
      <c r="C375" s="113"/>
      <c r="D375" s="268"/>
      <c r="E375" s="113"/>
      <c r="F375" s="113"/>
      <c r="G375" s="459"/>
      <c r="H375" s="460"/>
      <c r="I375" s="461"/>
      <c r="J375" s="115" t="s">
        <v>1719</v>
      </c>
      <c r="K375" s="115"/>
      <c r="L375" s="115"/>
      <c r="M375" s="116"/>
      <c r="N375" s="281"/>
      <c r="V375" s="233">
        <f>G375</f>
        <v>0</v>
      </c>
    </row>
    <row r="376" spans="1:22" ht="23.25" thickBot="1" x14ac:dyDescent="0.25">
      <c r="A376" s="356"/>
      <c r="B376" s="209" t="s">
        <v>29</v>
      </c>
      <c r="C376" s="209" t="s">
        <v>30</v>
      </c>
      <c r="D376" s="209" t="s">
        <v>31</v>
      </c>
      <c r="E376" s="363" t="s">
        <v>32</v>
      </c>
      <c r="F376" s="363"/>
      <c r="G376" s="364"/>
      <c r="H376" s="365"/>
      <c r="I376" s="366"/>
      <c r="J376" s="120" t="s">
        <v>1840</v>
      </c>
      <c r="K376" s="121"/>
      <c r="L376" s="121"/>
      <c r="M376" s="122"/>
      <c r="N376" s="281"/>
      <c r="V376" s="233"/>
    </row>
    <row r="377" spans="1:22" ht="13.5" thickBot="1" x14ac:dyDescent="0.25">
      <c r="A377" s="357"/>
      <c r="B377" s="124"/>
      <c r="C377" s="124"/>
      <c r="D377" s="134"/>
      <c r="E377" s="126" t="s">
        <v>37</v>
      </c>
      <c r="F377" s="127"/>
      <c r="G377" s="462"/>
      <c r="H377" s="463"/>
      <c r="I377" s="464"/>
      <c r="J377" s="120" t="s">
        <v>1726</v>
      </c>
      <c r="K377" s="121"/>
      <c r="L377" s="121"/>
      <c r="M377" s="122"/>
      <c r="N377" s="281"/>
      <c r="V377" s="233"/>
    </row>
    <row r="378" spans="1:22" ht="24" thickTop="1" thickBot="1" x14ac:dyDescent="0.25">
      <c r="A378" s="355">
        <f t="shared" ref="A378" si="87">A374+1</f>
        <v>91</v>
      </c>
      <c r="B378" s="207" t="s">
        <v>20</v>
      </c>
      <c r="C378" s="207" t="s">
        <v>21</v>
      </c>
      <c r="D378" s="207" t="s">
        <v>22</v>
      </c>
      <c r="E378" s="358" t="s">
        <v>23</v>
      </c>
      <c r="F378" s="358"/>
      <c r="G378" s="358" t="s">
        <v>14</v>
      </c>
      <c r="H378" s="359"/>
      <c r="I378" s="218"/>
      <c r="J378" s="109" t="s">
        <v>1719</v>
      </c>
      <c r="K378" s="110"/>
      <c r="L378" s="110"/>
      <c r="M378" s="111"/>
      <c r="N378" s="281"/>
      <c r="V378" s="233"/>
    </row>
    <row r="379" spans="1:22" ht="13.5" thickBot="1" x14ac:dyDescent="0.25">
      <c r="A379" s="356"/>
      <c r="B379" s="113"/>
      <c r="C379" s="113"/>
      <c r="D379" s="268"/>
      <c r="E379" s="113"/>
      <c r="F379" s="113"/>
      <c r="G379" s="459"/>
      <c r="H379" s="460"/>
      <c r="I379" s="461"/>
      <c r="J379" s="115" t="s">
        <v>1719</v>
      </c>
      <c r="K379" s="115"/>
      <c r="L379" s="115"/>
      <c r="M379" s="116"/>
      <c r="N379" s="281"/>
      <c r="V379" s="233">
        <f>G379</f>
        <v>0</v>
      </c>
    </row>
    <row r="380" spans="1:22" ht="23.25" thickBot="1" x14ac:dyDescent="0.25">
      <c r="A380" s="356"/>
      <c r="B380" s="209" t="s">
        <v>29</v>
      </c>
      <c r="C380" s="209" t="s">
        <v>30</v>
      </c>
      <c r="D380" s="209" t="s">
        <v>31</v>
      </c>
      <c r="E380" s="363" t="s">
        <v>32</v>
      </c>
      <c r="F380" s="363"/>
      <c r="G380" s="364"/>
      <c r="H380" s="365"/>
      <c r="I380" s="366"/>
      <c r="J380" s="120" t="s">
        <v>1840</v>
      </c>
      <c r="K380" s="121"/>
      <c r="L380" s="121"/>
      <c r="M380" s="122"/>
      <c r="N380" s="281"/>
      <c r="V380" s="233"/>
    </row>
    <row r="381" spans="1:22" ht="13.5" thickBot="1" x14ac:dyDescent="0.25">
      <c r="A381" s="357"/>
      <c r="B381" s="124"/>
      <c r="C381" s="124"/>
      <c r="D381" s="134"/>
      <c r="E381" s="126" t="s">
        <v>37</v>
      </c>
      <c r="F381" s="127"/>
      <c r="G381" s="462"/>
      <c r="H381" s="463"/>
      <c r="I381" s="464"/>
      <c r="J381" s="120" t="s">
        <v>1726</v>
      </c>
      <c r="K381" s="121"/>
      <c r="L381" s="121"/>
      <c r="M381" s="122"/>
      <c r="N381" s="281"/>
      <c r="V381" s="233"/>
    </row>
    <row r="382" spans="1:22" ht="24" thickTop="1" thickBot="1" x14ac:dyDescent="0.25">
      <c r="A382" s="355">
        <f t="shared" ref="A382" si="88">A378+1</f>
        <v>92</v>
      </c>
      <c r="B382" s="207" t="s">
        <v>20</v>
      </c>
      <c r="C382" s="207" t="s">
        <v>21</v>
      </c>
      <c r="D382" s="207" t="s">
        <v>22</v>
      </c>
      <c r="E382" s="358" t="s">
        <v>23</v>
      </c>
      <c r="F382" s="358"/>
      <c r="G382" s="358" t="s">
        <v>14</v>
      </c>
      <c r="H382" s="359"/>
      <c r="I382" s="218"/>
      <c r="J382" s="109" t="s">
        <v>1719</v>
      </c>
      <c r="K382" s="110"/>
      <c r="L382" s="110"/>
      <c r="M382" s="111"/>
      <c r="N382" s="281"/>
      <c r="V382" s="233"/>
    </row>
    <row r="383" spans="1:22" ht="13.5" thickBot="1" x14ac:dyDescent="0.25">
      <c r="A383" s="356"/>
      <c r="B383" s="113"/>
      <c r="C383" s="113"/>
      <c r="D383" s="268"/>
      <c r="E383" s="113"/>
      <c r="F383" s="113"/>
      <c r="G383" s="459"/>
      <c r="H383" s="460"/>
      <c r="I383" s="461"/>
      <c r="J383" s="115" t="s">
        <v>1719</v>
      </c>
      <c r="K383" s="115"/>
      <c r="L383" s="115"/>
      <c r="M383" s="116"/>
      <c r="N383" s="281"/>
      <c r="V383" s="233">
        <f>G383</f>
        <v>0</v>
      </c>
    </row>
    <row r="384" spans="1:22" ht="23.25" thickBot="1" x14ac:dyDescent="0.25">
      <c r="A384" s="356"/>
      <c r="B384" s="209" t="s">
        <v>29</v>
      </c>
      <c r="C384" s="209" t="s">
        <v>30</v>
      </c>
      <c r="D384" s="209" t="s">
        <v>31</v>
      </c>
      <c r="E384" s="363" t="s">
        <v>32</v>
      </c>
      <c r="F384" s="363"/>
      <c r="G384" s="364"/>
      <c r="H384" s="365"/>
      <c r="I384" s="366"/>
      <c r="J384" s="120" t="s">
        <v>1840</v>
      </c>
      <c r="K384" s="121"/>
      <c r="L384" s="121"/>
      <c r="M384" s="122"/>
      <c r="N384" s="281"/>
      <c r="V384" s="233"/>
    </row>
    <row r="385" spans="1:22" ht="13.5" thickBot="1" x14ac:dyDescent="0.25">
      <c r="A385" s="357"/>
      <c r="B385" s="124"/>
      <c r="C385" s="124"/>
      <c r="D385" s="134"/>
      <c r="E385" s="126" t="s">
        <v>37</v>
      </c>
      <c r="F385" s="127"/>
      <c r="G385" s="462"/>
      <c r="H385" s="463"/>
      <c r="I385" s="464"/>
      <c r="J385" s="120" t="s">
        <v>1726</v>
      </c>
      <c r="K385" s="121"/>
      <c r="L385" s="121"/>
      <c r="M385" s="122"/>
      <c r="N385" s="281"/>
      <c r="V385" s="233"/>
    </row>
    <row r="386" spans="1:22" ht="24" thickTop="1" thickBot="1" x14ac:dyDescent="0.25">
      <c r="A386" s="355">
        <f t="shared" ref="A386" si="89">A382+1</f>
        <v>93</v>
      </c>
      <c r="B386" s="207" t="s">
        <v>20</v>
      </c>
      <c r="C386" s="207" t="s">
        <v>21</v>
      </c>
      <c r="D386" s="207" t="s">
        <v>22</v>
      </c>
      <c r="E386" s="358" t="s">
        <v>23</v>
      </c>
      <c r="F386" s="358"/>
      <c r="G386" s="358" t="s">
        <v>14</v>
      </c>
      <c r="H386" s="359"/>
      <c r="I386" s="218"/>
      <c r="J386" s="109" t="s">
        <v>1719</v>
      </c>
      <c r="K386" s="110"/>
      <c r="L386" s="110"/>
      <c r="M386" s="111"/>
      <c r="N386" s="281"/>
      <c r="V386" s="233"/>
    </row>
    <row r="387" spans="1:22" ht="13.5" thickBot="1" x14ac:dyDescent="0.25">
      <c r="A387" s="356"/>
      <c r="B387" s="113"/>
      <c r="C387" s="113"/>
      <c r="D387" s="268"/>
      <c r="E387" s="113"/>
      <c r="F387" s="113"/>
      <c r="G387" s="459"/>
      <c r="H387" s="460"/>
      <c r="I387" s="461"/>
      <c r="J387" s="115" t="s">
        <v>1719</v>
      </c>
      <c r="K387" s="115"/>
      <c r="L387" s="115"/>
      <c r="M387" s="116"/>
      <c r="N387" s="281"/>
      <c r="V387" s="233">
        <f>G387</f>
        <v>0</v>
      </c>
    </row>
    <row r="388" spans="1:22" ht="23.25" thickBot="1" x14ac:dyDescent="0.25">
      <c r="A388" s="356"/>
      <c r="B388" s="209" t="s">
        <v>29</v>
      </c>
      <c r="C388" s="209" t="s">
        <v>30</v>
      </c>
      <c r="D388" s="209" t="s">
        <v>31</v>
      </c>
      <c r="E388" s="363" t="s">
        <v>32</v>
      </c>
      <c r="F388" s="363"/>
      <c r="G388" s="364"/>
      <c r="H388" s="365"/>
      <c r="I388" s="366"/>
      <c r="J388" s="120" t="s">
        <v>1840</v>
      </c>
      <c r="K388" s="121"/>
      <c r="L388" s="121"/>
      <c r="M388" s="122"/>
      <c r="N388" s="281"/>
      <c r="V388" s="233"/>
    </row>
    <row r="389" spans="1:22" ht="13.5" thickBot="1" x14ac:dyDescent="0.25">
      <c r="A389" s="357"/>
      <c r="B389" s="124"/>
      <c r="C389" s="124"/>
      <c r="D389" s="134"/>
      <c r="E389" s="126" t="s">
        <v>37</v>
      </c>
      <c r="F389" s="127"/>
      <c r="G389" s="462"/>
      <c r="H389" s="463"/>
      <c r="I389" s="464"/>
      <c r="J389" s="120" t="s">
        <v>1726</v>
      </c>
      <c r="K389" s="121"/>
      <c r="L389" s="121"/>
      <c r="M389" s="122"/>
      <c r="N389" s="281"/>
      <c r="V389" s="233"/>
    </row>
    <row r="390" spans="1:22" ht="24" thickTop="1" thickBot="1" x14ac:dyDescent="0.25">
      <c r="A390" s="355">
        <f t="shared" ref="A390" si="90">A386+1</f>
        <v>94</v>
      </c>
      <c r="B390" s="207" t="s">
        <v>20</v>
      </c>
      <c r="C390" s="207" t="s">
        <v>21</v>
      </c>
      <c r="D390" s="207" t="s">
        <v>22</v>
      </c>
      <c r="E390" s="358" t="s">
        <v>23</v>
      </c>
      <c r="F390" s="358"/>
      <c r="G390" s="358" t="s">
        <v>14</v>
      </c>
      <c r="H390" s="359"/>
      <c r="I390" s="218"/>
      <c r="J390" s="109" t="s">
        <v>1719</v>
      </c>
      <c r="K390" s="110"/>
      <c r="L390" s="110"/>
      <c r="M390" s="111"/>
      <c r="N390" s="281"/>
      <c r="V390" s="233"/>
    </row>
    <row r="391" spans="1:22" ht="13.5" thickBot="1" x14ac:dyDescent="0.25">
      <c r="A391" s="356"/>
      <c r="B391" s="113"/>
      <c r="C391" s="113"/>
      <c r="D391" s="268"/>
      <c r="E391" s="113"/>
      <c r="F391" s="113"/>
      <c r="G391" s="459"/>
      <c r="H391" s="460"/>
      <c r="I391" s="461"/>
      <c r="J391" s="115" t="s">
        <v>1719</v>
      </c>
      <c r="K391" s="115"/>
      <c r="L391" s="115"/>
      <c r="M391" s="116"/>
      <c r="N391" s="281"/>
      <c r="V391" s="233">
        <f>G391</f>
        <v>0</v>
      </c>
    </row>
    <row r="392" spans="1:22" ht="23.25" thickBot="1" x14ac:dyDescent="0.25">
      <c r="A392" s="356"/>
      <c r="B392" s="209" t="s">
        <v>29</v>
      </c>
      <c r="C392" s="209" t="s">
        <v>30</v>
      </c>
      <c r="D392" s="209" t="s">
        <v>31</v>
      </c>
      <c r="E392" s="363" t="s">
        <v>32</v>
      </c>
      <c r="F392" s="363"/>
      <c r="G392" s="364"/>
      <c r="H392" s="365"/>
      <c r="I392" s="366"/>
      <c r="J392" s="120" t="s">
        <v>1840</v>
      </c>
      <c r="K392" s="121"/>
      <c r="L392" s="121"/>
      <c r="M392" s="122"/>
      <c r="N392" s="281"/>
      <c r="V392" s="233"/>
    </row>
    <row r="393" spans="1:22" ht="13.5" thickBot="1" x14ac:dyDescent="0.25">
      <c r="A393" s="357"/>
      <c r="B393" s="124"/>
      <c r="C393" s="124"/>
      <c r="D393" s="134"/>
      <c r="E393" s="126" t="s">
        <v>37</v>
      </c>
      <c r="F393" s="127"/>
      <c r="G393" s="462"/>
      <c r="H393" s="463"/>
      <c r="I393" s="464"/>
      <c r="J393" s="120" t="s">
        <v>1726</v>
      </c>
      <c r="K393" s="121"/>
      <c r="L393" s="121"/>
      <c r="M393" s="122"/>
      <c r="N393" s="281"/>
      <c r="V393" s="233"/>
    </row>
    <row r="394" spans="1:22" ht="24" thickTop="1" thickBot="1" x14ac:dyDescent="0.25">
      <c r="A394" s="355">
        <f t="shared" ref="A394" si="91">A390+1</f>
        <v>95</v>
      </c>
      <c r="B394" s="207" t="s">
        <v>20</v>
      </c>
      <c r="C394" s="207" t="s">
        <v>21</v>
      </c>
      <c r="D394" s="207" t="s">
        <v>22</v>
      </c>
      <c r="E394" s="358" t="s">
        <v>23</v>
      </c>
      <c r="F394" s="358"/>
      <c r="G394" s="358" t="s">
        <v>14</v>
      </c>
      <c r="H394" s="359"/>
      <c r="I394" s="218"/>
      <c r="J394" s="109" t="s">
        <v>1719</v>
      </c>
      <c r="K394" s="110"/>
      <c r="L394" s="110"/>
      <c r="M394" s="111"/>
      <c r="N394" s="281"/>
      <c r="V394" s="233"/>
    </row>
    <row r="395" spans="1:22" ht="13.5" thickBot="1" x14ac:dyDescent="0.25">
      <c r="A395" s="356"/>
      <c r="B395" s="113"/>
      <c r="C395" s="113"/>
      <c r="D395" s="268"/>
      <c r="E395" s="113"/>
      <c r="F395" s="113"/>
      <c r="G395" s="459"/>
      <c r="H395" s="460"/>
      <c r="I395" s="461"/>
      <c r="J395" s="115" t="s">
        <v>1719</v>
      </c>
      <c r="K395" s="115"/>
      <c r="L395" s="115"/>
      <c r="M395" s="116"/>
      <c r="N395" s="281"/>
      <c r="V395" s="233">
        <f>G395</f>
        <v>0</v>
      </c>
    </row>
    <row r="396" spans="1:22" ht="23.25" thickBot="1" x14ac:dyDescent="0.25">
      <c r="A396" s="356"/>
      <c r="B396" s="209" t="s">
        <v>29</v>
      </c>
      <c r="C396" s="209" t="s">
        <v>30</v>
      </c>
      <c r="D396" s="209" t="s">
        <v>31</v>
      </c>
      <c r="E396" s="363" t="s">
        <v>32</v>
      </c>
      <c r="F396" s="363"/>
      <c r="G396" s="364"/>
      <c r="H396" s="365"/>
      <c r="I396" s="366"/>
      <c r="J396" s="120" t="s">
        <v>1840</v>
      </c>
      <c r="K396" s="121"/>
      <c r="L396" s="121"/>
      <c r="M396" s="122"/>
      <c r="N396" s="281"/>
      <c r="V396" s="233"/>
    </row>
    <row r="397" spans="1:22" ht="13.5" thickBot="1" x14ac:dyDescent="0.25">
      <c r="A397" s="357"/>
      <c r="B397" s="124"/>
      <c r="C397" s="124"/>
      <c r="D397" s="134"/>
      <c r="E397" s="126" t="s">
        <v>37</v>
      </c>
      <c r="F397" s="127"/>
      <c r="G397" s="462"/>
      <c r="H397" s="463"/>
      <c r="I397" s="464"/>
      <c r="J397" s="120" t="s">
        <v>1726</v>
      </c>
      <c r="K397" s="121"/>
      <c r="L397" s="121"/>
      <c r="M397" s="122"/>
      <c r="N397" s="281"/>
      <c r="V397" s="233"/>
    </row>
    <row r="398" spans="1:22" ht="24" thickTop="1" thickBot="1" x14ac:dyDescent="0.25">
      <c r="A398" s="355">
        <f t="shared" ref="A398" si="92">A394+1</f>
        <v>96</v>
      </c>
      <c r="B398" s="207" t="s">
        <v>20</v>
      </c>
      <c r="C398" s="207" t="s">
        <v>21</v>
      </c>
      <c r="D398" s="207" t="s">
        <v>22</v>
      </c>
      <c r="E398" s="358" t="s">
        <v>23</v>
      </c>
      <c r="F398" s="358"/>
      <c r="G398" s="358" t="s">
        <v>14</v>
      </c>
      <c r="H398" s="359"/>
      <c r="I398" s="218"/>
      <c r="J398" s="109" t="s">
        <v>1719</v>
      </c>
      <c r="K398" s="110"/>
      <c r="L398" s="110"/>
      <c r="M398" s="111"/>
      <c r="N398" s="281"/>
      <c r="V398" s="233"/>
    </row>
    <row r="399" spans="1:22" ht="13.5" thickBot="1" x14ac:dyDescent="0.25">
      <c r="A399" s="356"/>
      <c r="B399" s="113"/>
      <c r="C399" s="113"/>
      <c r="D399" s="268"/>
      <c r="E399" s="113"/>
      <c r="F399" s="113"/>
      <c r="G399" s="459"/>
      <c r="H399" s="460"/>
      <c r="I399" s="461"/>
      <c r="J399" s="115" t="s">
        <v>1719</v>
      </c>
      <c r="K399" s="115"/>
      <c r="L399" s="115"/>
      <c r="M399" s="116"/>
      <c r="N399" s="281"/>
      <c r="V399" s="233">
        <f>G399</f>
        <v>0</v>
      </c>
    </row>
    <row r="400" spans="1:22" ht="23.25" thickBot="1" x14ac:dyDescent="0.25">
      <c r="A400" s="356"/>
      <c r="B400" s="209" t="s">
        <v>29</v>
      </c>
      <c r="C400" s="209" t="s">
        <v>30</v>
      </c>
      <c r="D400" s="209" t="s">
        <v>31</v>
      </c>
      <c r="E400" s="363" t="s">
        <v>32</v>
      </c>
      <c r="F400" s="363"/>
      <c r="G400" s="364"/>
      <c r="H400" s="365"/>
      <c r="I400" s="366"/>
      <c r="J400" s="120" t="s">
        <v>1840</v>
      </c>
      <c r="K400" s="121"/>
      <c r="L400" s="121"/>
      <c r="M400" s="122"/>
      <c r="N400" s="281"/>
      <c r="V400" s="233"/>
    </row>
    <row r="401" spans="1:22" ht="13.5" thickBot="1" x14ac:dyDescent="0.25">
      <c r="A401" s="357"/>
      <c r="B401" s="124"/>
      <c r="C401" s="124"/>
      <c r="D401" s="134"/>
      <c r="E401" s="126" t="s">
        <v>37</v>
      </c>
      <c r="F401" s="127"/>
      <c r="G401" s="462"/>
      <c r="H401" s="463"/>
      <c r="I401" s="464"/>
      <c r="J401" s="120" t="s">
        <v>1726</v>
      </c>
      <c r="K401" s="121"/>
      <c r="L401" s="121"/>
      <c r="M401" s="122"/>
      <c r="N401" s="281"/>
      <c r="V401" s="233"/>
    </row>
    <row r="402" spans="1:22" ht="24" thickTop="1" thickBot="1" x14ac:dyDescent="0.25">
      <c r="A402" s="355">
        <f t="shared" ref="A402" si="93">A398+1</f>
        <v>97</v>
      </c>
      <c r="B402" s="207" t="s">
        <v>20</v>
      </c>
      <c r="C402" s="207" t="s">
        <v>21</v>
      </c>
      <c r="D402" s="207" t="s">
        <v>22</v>
      </c>
      <c r="E402" s="358" t="s">
        <v>23</v>
      </c>
      <c r="F402" s="358"/>
      <c r="G402" s="358" t="s">
        <v>14</v>
      </c>
      <c r="H402" s="359"/>
      <c r="I402" s="218"/>
      <c r="J402" s="109" t="s">
        <v>1719</v>
      </c>
      <c r="K402" s="110"/>
      <c r="L402" s="110"/>
      <c r="M402" s="111"/>
      <c r="N402" s="281"/>
      <c r="V402" s="233"/>
    </row>
    <row r="403" spans="1:22" ht="13.5" thickBot="1" x14ac:dyDescent="0.25">
      <c r="A403" s="356"/>
      <c r="B403" s="113"/>
      <c r="C403" s="113"/>
      <c r="D403" s="268"/>
      <c r="E403" s="113"/>
      <c r="F403" s="113"/>
      <c r="G403" s="459"/>
      <c r="H403" s="460"/>
      <c r="I403" s="461"/>
      <c r="J403" s="115" t="s">
        <v>1719</v>
      </c>
      <c r="K403" s="115"/>
      <c r="L403" s="115"/>
      <c r="M403" s="116"/>
      <c r="N403" s="281"/>
      <c r="V403" s="233">
        <f>G403</f>
        <v>0</v>
      </c>
    </row>
    <row r="404" spans="1:22" ht="23.25" thickBot="1" x14ac:dyDescent="0.25">
      <c r="A404" s="356"/>
      <c r="B404" s="209" t="s">
        <v>29</v>
      </c>
      <c r="C404" s="209" t="s">
        <v>30</v>
      </c>
      <c r="D404" s="209" t="s">
        <v>31</v>
      </c>
      <c r="E404" s="363" t="s">
        <v>32</v>
      </c>
      <c r="F404" s="363"/>
      <c r="G404" s="364"/>
      <c r="H404" s="365"/>
      <c r="I404" s="366"/>
      <c r="J404" s="120" t="s">
        <v>1840</v>
      </c>
      <c r="K404" s="121"/>
      <c r="L404" s="121"/>
      <c r="M404" s="122"/>
      <c r="N404" s="281"/>
      <c r="V404" s="233"/>
    </row>
    <row r="405" spans="1:22" ht="13.5" thickBot="1" x14ac:dyDescent="0.25">
      <c r="A405" s="357"/>
      <c r="B405" s="124"/>
      <c r="C405" s="124"/>
      <c r="D405" s="134"/>
      <c r="E405" s="126" t="s">
        <v>37</v>
      </c>
      <c r="F405" s="127"/>
      <c r="G405" s="462"/>
      <c r="H405" s="463"/>
      <c r="I405" s="464"/>
      <c r="J405" s="120" t="s">
        <v>1726</v>
      </c>
      <c r="K405" s="121"/>
      <c r="L405" s="121"/>
      <c r="M405" s="122"/>
      <c r="N405" s="281"/>
      <c r="V405" s="233"/>
    </row>
    <row r="406" spans="1:22" ht="24" thickTop="1" thickBot="1" x14ac:dyDescent="0.25">
      <c r="A406" s="355">
        <f t="shared" ref="A406" si="94">A402+1</f>
        <v>98</v>
      </c>
      <c r="B406" s="207" t="s">
        <v>20</v>
      </c>
      <c r="C406" s="207" t="s">
        <v>21</v>
      </c>
      <c r="D406" s="207" t="s">
        <v>22</v>
      </c>
      <c r="E406" s="358" t="s">
        <v>23</v>
      </c>
      <c r="F406" s="358"/>
      <c r="G406" s="358" t="s">
        <v>14</v>
      </c>
      <c r="H406" s="359"/>
      <c r="I406" s="218"/>
      <c r="J406" s="109" t="s">
        <v>1719</v>
      </c>
      <c r="K406" s="110"/>
      <c r="L406" s="110"/>
      <c r="M406" s="111"/>
      <c r="N406" s="281"/>
      <c r="V406" s="233"/>
    </row>
    <row r="407" spans="1:22" ht="13.5" thickBot="1" x14ac:dyDescent="0.25">
      <c r="A407" s="356"/>
      <c r="B407" s="113"/>
      <c r="C407" s="113"/>
      <c r="D407" s="268"/>
      <c r="E407" s="113"/>
      <c r="F407" s="113"/>
      <c r="G407" s="459"/>
      <c r="H407" s="460"/>
      <c r="I407" s="461"/>
      <c r="J407" s="115" t="s">
        <v>1719</v>
      </c>
      <c r="K407" s="115"/>
      <c r="L407" s="115"/>
      <c r="M407" s="116"/>
      <c r="N407" s="281"/>
      <c r="V407" s="233">
        <f>G407</f>
        <v>0</v>
      </c>
    </row>
    <row r="408" spans="1:22" ht="23.25" thickBot="1" x14ac:dyDescent="0.25">
      <c r="A408" s="356"/>
      <c r="B408" s="209" t="s">
        <v>29</v>
      </c>
      <c r="C408" s="209" t="s">
        <v>30</v>
      </c>
      <c r="D408" s="209" t="s">
        <v>31</v>
      </c>
      <c r="E408" s="363" t="s">
        <v>32</v>
      </c>
      <c r="F408" s="363"/>
      <c r="G408" s="364"/>
      <c r="H408" s="365"/>
      <c r="I408" s="366"/>
      <c r="J408" s="120" t="s">
        <v>1840</v>
      </c>
      <c r="K408" s="121"/>
      <c r="L408" s="121"/>
      <c r="M408" s="122"/>
      <c r="N408" s="281"/>
      <c r="V408" s="233"/>
    </row>
    <row r="409" spans="1:22" ht="13.5" thickBot="1" x14ac:dyDescent="0.25">
      <c r="A409" s="357"/>
      <c r="B409" s="124"/>
      <c r="C409" s="124"/>
      <c r="D409" s="134"/>
      <c r="E409" s="126" t="s">
        <v>37</v>
      </c>
      <c r="F409" s="127"/>
      <c r="G409" s="462"/>
      <c r="H409" s="463"/>
      <c r="I409" s="464"/>
      <c r="J409" s="120" t="s">
        <v>1726</v>
      </c>
      <c r="K409" s="121"/>
      <c r="L409" s="121"/>
      <c r="M409" s="122"/>
      <c r="N409" s="281"/>
      <c r="V409" s="233"/>
    </row>
    <row r="410" spans="1:22" ht="24" thickTop="1" thickBot="1" x14ac:dyDescent="0.25">
      <c r="A410" s="355">
        <f t="shared" ref="A410" si="95">A406+1</f>
        <v>99</v>
      </c>
      <c r="B410" s="207" t="s">
        <v>20</v>
      </c>
      <c r="C410" s="207" t="s">
        <v>21</v>
      </c>
      <c r="D410" s="207" t="s">
        <v>22</v>
      </c>
      <c r="E410" s="358" t="s">
        <v>23</v>
      </c>
      <c r="F410" s="358"/>
      <c r="G410" s="358" t="s">
        <v>14</v>
      </c>
      <c r="H410" s="359"/>
      <c r="I410" s="218"/>
      <c r="J410" s="109" t="s">
        <v>1719</v>
      </c>
      <c r="K410" s="110"/>
      <c r="L410" s="110"/>
      <c r="M410" s="111"/>
      <c r="N410" s="281"/>
      <c r="V410" s="233"/>
    </row>
    <row r="411" spans="1:22" ht="13.5" thickBot="1" x14ac:dyDescent="0.25">
      <c r="A411" s="356"/>
      <c r="B411" s="113"/>
      <c r="C411" s="113"/>
      <c r="D411" s="268"/>
      <c r="E411" s="113"/>
      <c r="F411" s="113"/>
      <c r="G411" s="459"/>
      <c r="H411" s="460"/>
      <c r="I411" s="461"/>
      <c r="J411" s="115" t="s">
        <v>1719</v>
      </c>
      <c r="K411" s="115"/>
      <c r="L411" s="115"/>
      <c r="M411" s="116"/>
      <c r="N411" s="281"/>
      <c r="V411" s="233">
        <f>G411</f>
        <v>0</v>
      </c>
    </row>
    <row r="412" spans="1:22" ht="23.25" thickBot="1" x14ac:dyDescent="0.25">
      <c r="A412" s="356"/>
      <c r="B412" s="209" t="s">
        <v>29</v>
      </c>
      <c r="C412" s="209" t="s">
        <v>30</v>
      </c>
      <c r="D412" s="209" t="s">
        <v>31</v>
      </c>
      <c r="E412" s="363" t="s">
        <v>32</v>
      </c>
      <c r="F412" s="363"/>
      <c r="G412" s="364"/>
      <c r="H412" s="365"/>
      <c r="I412" s="366"/>
      <c r="J412" s="120" t="s">
        <v>1840</v>
      </c>
      <c r="K412" s="121"/>
      <c r="L412" s="121"/>
      <c r="M412" s="122"/>
      <c r="N412" s="281"/>
      <c r="V412" s="233"/>
    </row>
    <row r="413" spans="1:22" ht="13.5" thickBot="1" x14ac:dyDescent="0.25">
      <c r="A413" s="357"/>
      <c r="B413" s="124"/>
      <c r="C413" s="124"/>
      <c r="D413" s="134"/>
      <c r="E413" s="126" t="s">
        <v>37</v>
      </c>
      <c r="F413" s="127"/>
      <c r="G413" s="462"/>
      <c r="H413" s="463"/>
      <c r="I413" s="464"/>
      <c r="J413" s="120" t="s">
        <v>1726</v>
      </c>
      <c r="K413" s="121"/>
      <c r="L413" s="121"/>
      <c r="M413" s="122"/>
      <c r="N413" s="281"/>
      <c r="V413" s="233"/>
    </row>
    <row r="414" spans="1:22" ht="24" thickTop="1" thickBot="1" x14ac:dyDescent="0.25">
      <c r="A414" s="355">
        <f t="shared" ref="A414" si="96">A410+1</f>
        <v>100</v>
      </c>
      <c r="B414" s="207" t="s">
        <v>20</v>
      </c>
      <c r="C414" s="207" t="s">
        <v>21</v>
      </c>
      <c r="D414" s="207" t="s">
        <v>22</v>
      </c>
      <c r="E414" s="358" t="s">
        <v>23</v>
      </c>
      <c r="F414" s="358"/>
      <c r="G414" s="358" t="s">
        <v>14</v>
      </c>
      <c r="H414" s="359"/>
      <c r="I414" s="218"/>
      <c r="J414" s="109" t="s">
        <v>1719</v>
      </c>
      <c r="K414" s="110"/>
      <c r="L414" s="110"/>
      <c r="M414" s="111"/>
      <c r="N414" s="281"/>
      <c r="V414" s="233"/>
    </row>
    <row r="415" spans="1:22" ht="13.5" thickBot="1" x14ac:dyDescent="0.25">
      <c r="A415" s="356"/>
      <c r="B415" s="113"/>
      <c r="C415" s="113"/>
      <c r="D415" s="268"/>
      <c r="E415" s="113"/>
      <c r="F415" s="113"/>
      <c r="G415" s="459"/>
      <c r="H415" s="460"/>
      <c r="I415" s="461"/>
      <c r="J415" s="115" t="s">
        <v>1719</v>
      </c>
      <c r="K415" s="115"/>
      <c r="L415" s="115"/>
      <c r="M415" s="116"/>
      <c r="N415" s="281"/>
      <c r="V415" s="233">
        <f>G415</f>
        <v>0</v>
      </c>
    </row>
    <row r="416" spans="1:22" ht="23.25" thickBot="1" x14ac:dyDescent="0.25">
      <c r="A416" s="356"/>
      <c r="B416" s="209" t="s">
        <v>29</v>
      </c>
      <c r="C416" s="209" t="s">
        <v>30</v>
      </c>
      <c r="D416" s="209" t="s">
        <v>31</v>
      </c>
      <c r="E416" s="363" t="s">
        <v>32</v>
      </c>
      <c r="F416" s="363"/>
      <c r="G416" s="364"/>
      <c r="H416" s="365"/>
      <c r="I416" s="366"/>
      <c r="J416" s="120" t="s">
        <v>1840</v>
      </c>
      <c r="K416" s="121"/>
      <c r="L416" s="121"/>
      <c r="M416" s="122"/>
      <c r="N416" s="281"/>
    </row>
    <row r="417" spans="1:14" ht="13.5" thickBot="1" x14ac:dyDescent="0.25">
      <c r="A417" s="357"/>
      <c r="B417" s="134"/>
      <c r="C417" s="134"/>
      <c r="D417" s="134"/>
      <c r="E417" s="136" t="s">
        <v>37</v>
      </c>
      <c r="F417" s="137"/>
      <c r="G417" s="462"/>
      <c r="H417" s="463"/>
      <c r="I417" s="464"/>
      <c r="J417" s="138" t="s">
        <v>1726</v>
      </c>
      <c r="K417" s="139"/>
      <c r="L417" s="139"/>
      <c r="M417" s="140"/>
      <c r="N417" s="281"/>
    </row>
    <row r="418" spans="1:14" ht="13.5" thickTop="1" x14ac:dyDescent="0.2"/>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11" workbookViewId="0">
      <selection activeCell="D24" sqref="D24"/>
    </sheetView>
  </sheetViews>
  <sheetFormatPr defaultRowHeight="12.75" x14ac:dyDescent="0.2"/>
  <cols>
    <col min="1" max="1" width="3.85546875" style="300" customWidth="1"/>
    <col min="2" max="2" width="16.140625" style="300" customWidth="1"/>
    <col min="3" max="3" width="17.7109375" style="300" customWidth="1"/>
    <col min="4" max="4" width="14.42578125" style="300" customWidth="1"/>
    <col min="5" max="5" width="18.7109375" style="300" hidden="1" customWidth="1"/>
    <col min="6" max="6" width="14.85546875" style="300" customWidth="1"/>
    <col min="7" max="7" width="3" style="300" customWidth="1"/>
    <col min="8" max="8" width="11.28515625" style="300" customWidth="1"/>
    <col min="9" max="9" width="3" style="300" customWidth="1"/>
    <col min="10" max="10" width="12.28515625" style="300" customWidth="1"/>
    <col min="11" max="11" width="9.140625" style="300" customWidth="1"/>
    <col min="12" max="12" width="8.85546875" style="300" customWidth="1"/>
    <col min="13" max="13" width="8" style="300" customWidth="1"/>
    <col min="14" max="14" width="0.140625" style="300" customWidth="1"/>
    <col min="15" max="15" width="9.140625" style="300"/>
    <col min="16" max="16" width="20.28515625" style="300" bestFit="1" customWidth="1"/>
    <col min="17" max="20" width="9.140625" style="300"/>
    <col min="21" max="21" width="9.42578125" style="300" customWidth="1"/>
    <col min="22" max="22" width="13.7109375" style="2" customWidth="1"/>
    <col min="23" max="16384" width="9.140625" style="300"/>
  </cols>
  <sheetData>
    <row r="1" spans="1:19" s="300" customFormat="1" hidden="1" x14ac:dyDescent="0.2"/>
    <row r="2" spans="1:19" s="300" customFormat="1" x14ac:dyDescent="0.2">
      <c r="J2" s="510" t="s">
        <v>1</v>
      </c>
      <c r="K2" s="511"/>
      <c r="L2" s="511"/>
      <c r="M2" s="511"/>
      <c r="P2" s="513"/>
      <c r="Q2" s="513"/>
      <c r="R2" s="513"/>
      <c r="S2" s="513"/>
    </row>
    <row r="3" spans="1:19" s="300" customFormat="1" x14ac:dyDescent="0.2">
      <c r="J3" s="511"/>
      <c r="K3" s="511"/>
      <c r="L3" s="511"/>
      <c r="M3" s="511"/>
      <c r="P3" s="514"/>
      <c r="Q3" s="514"/>
      <c r="R3" s="514"/>
      <c r="S3" s="514"/>
    </row>
    <row r="4" spans="1:19" s="300" customFormat="1" ht="13.5" thickBot="1" x14ac:dyDescent="0.25">
      <c r="A4" s="269"/>
      <c r="B4" s="269"/>
      <c r="C4" s="269"/>
      <c r="D4" s="269"/>
      <c r="E4" s="269"/>
      <c r="F4" s="269"/>
      <c r="G4" s="269"/>
      <c r="H4" s="269"/>
      <c r="I4" s="269"/>
      <c r="J4" s="512"/>
      <c r="K4" s="512"/>
      <c r="L4" s="512"/>
      <c r="M4" s="512"/>
      <c r="P4" s="515"/>
      <c r="Q4" s="515"/>
      <c r="R4" s="515"/>
      <c r="S4" s="515"/>
    </row>
    <row r="5" spans="1:19" s="300" customFormat="1" ht="30" customHeight="1" thickTop="1" thickBot="1" x14ac:dyDescent="0.25">
      <c r="A5" s="516" t="s">
        <v>7375</v>
      </c>
      <c r="B5" s="517"/>
      <c r="C5" s="517"/>
      <c r="D5" s="517"/>
      <c r="E5" s="517"/>
      <c r="F5" s="517"/>
      <c r="G5" s="517"/>
      <c r="H5" s="517"/>
      <c r="I5" s="517"/>
      <c r="J5" s="517"/>
      <c r="K5" s="517"/>
      <c r="L5" s="517"/>
      <c r="M5" s="517"/>
      <c r="N5" s="4"/>
      <c r="O5" s="269"/>
      <c r="Q5" s="5"/>
    </row>
    <row r="6" spans="1:19" s="300" customFormat="1" ht="13.5" customHeight="1" thickTop="1" x14ac:dyDescent="0.2">
      <c r="A6" s="518" t="s">
        <v>2</v>
      </c>
      <c r="B6" s="520" t="s">
        <v>3</v>
      </c>
      <c r="C6" s="521"/>
      <c r="D6" s="521"/>
      <c r="E6" s="521"/>
      <c r="F6" s="521"/>
      <c r="G6" s="521"/>
      <c r="H6" s="521"/>
      <c r="I6" s="521"/>
      <c r="J6" s="522"/>
      <c r="K6" s="6" t="s">
        <v>4</v>
      </c>
      <c r="L6" s="6" t="s">
        <v>5</v>
      </c>
      <c r="M6" s="6" t="s">
        <v>6</v>
      </c>
      <c r="N6" s="7"/>
      <c r="O6" s="269"/>
    </row>
    <row r="7" spans="1:19" s="300" customFormat="1" ht="20.25" customHeight="1" thickBot="1" x14ac:dyDescent="0.25">
      <c r="A7" s="518"/>
      <c r="B7" s="523"/>
      <c r="C7" s="524"/>
      <c r="D7" s="524"/>
      <c r="E7" s="524"/>
      <c r="F7" s="524"/>
      <c r="G7" s="524"/>
      <c r="H7" s="524"/>
      <c r="I7" s="524"/>
      <c r="J7" s="525"/>
      <c r="K7" s="8"/>
      <c r="L7" s="9"/>
      <c r="M7" s="10">
        <v>2018</v>
      </c>
      <c r="N7" s="11"/>
      <c r="O7" s="269"/>
    </row>
    <row r="8" spans="1:19" s="300" customFormat="1" ht="27.75" customHeight="1" thickTop="1" thickBot="1" x14ac:dyDescent="0.25">
      <c r="A8" s="518"/>
      <c r="B8" s="526" t="s">
        <v>7</v>
      </c>
      <c r="C8" s="527"/>
      <c r="D8" s="527"/>
      <c r="E8" s="527"/>
      <c r="F8" s="527"/>
      <c r="G8" s="528"/>
      <c r="H8" s="528"/>
      <c r="I8" s="528"/>
      <c r="J8" s="528"/>
      <c r="K8" s="528"/>
      <c r="L8" s="527"/>
      <c r="M8" s="527"/>
      <c r="N8" s="529"/>
      <c r="O8" s="269"/>
    </row>
    <row r="9" spans="1:19" s="300" customFormat="1" ht="18" customHeight="1" thickTop="1" x14ac:dyDescent="0.25">
      <c r="A9" s="518"/>
      <c r="B9" s="530" t="s">
        <v>1715</v>
      </c>
      <c r="C9" s="507"/>
      <c r="D9" s="507"/>
      <c r="E9" s="507"/>
      <c r="F9" s="507"/>
      <c r="G9" s="451"/>
      <c r="H9" s="408" t="s">
        <v>1716</v>
      </c>
      <c r="I9" s="411"/>
      <c r="J9" s="414" t="s">
        <v>1701</v>
      </c>
      <c r="K9" s="417"/>
      <c r="L9" s="642" t="s">
        <v>7349</v>
      </c>
      <c r="M9" s="643"/>
      <c r="N9" s="214"/>
      <c r="O9" s="215"/>
      <c r="P9" s="269"/>
    </row>
    <row r="10" spans="1:19" s="300" customFormat="1" ht="15.75" customHeight="1" x14ac:dyDescent="0.2">
      <c r="A10" s="518"/>
      <c r="B10" s="506" t="s">
        <v>7374</v>
      </c>
      <c r="C10" s="507"/>
      <c r="D10" s="507"/>
      <c r="E10" s="507"/>
      <c r="F10" s="508"/>
      <c r="G10" s="452"/>
      <c r="H10" s="409"/>
      <c r="I10" s="412"/>
      <c r="J10" s="415"/>
      <c r="K10" s="418"/>
      <c r="L10" s="644"/>
      <c r="M10" s="643"/>
      <c r="N10" s="214"/>
      <c r="O10" s="215"/>
      <c r="P10" s="269"/>
    </row>
    <row r="11" spans="1:19" s="300" customFormat="1" ht="13.5" customHeight="1" thickBot="1" x14ac:dyDescent="0.25">
      <c r="A11" s="518"/>
      <c r="B11" s="13" t="s">
        <v>9</v>
      </c>
      <c r="C11" s="216" t="s">
        <v>7384</v>
      </c>
      <c r="D11" s="428" t="s">
        <v>7379</v>
      </c>
      <c r="E11" s="428"/>
      <c r="F11" s="429"/>
      <c r="G11" s="453"/>
      <c r="H11" s="410"/>
      <c r="I11" s="413"/>
      <c r="J11" s="416"/>
      <c r="K11" s="419"/>
      <c r="L11" s="645"/>
      <c r="M11" s="646"/>
      <c r="N11" s="217"/>
      <c r="O11" s="215"/>
      <c r="P11" s="269"/>
    </row>
    <row r="12" spans="1:19" s="300" customFormat="1" ht="13.5" thickTop="1" x14ac:dyDescent="0.2">
      <c r="A12" s="518"/>
      <c r="B12" s="392" t="s">
        <v>10</v>
      </c>
      <c r="C12" s="394" t="s">
        <v>11</v>
      </c>
      <c r="D12" s="396" t="s">
        <v>12</v>
      </c>
      <c r="E12" s="398" t="s">
        <v>13</v>
      </c>
      <c r="F12" s="399"/>
      <c r="G12" s="402" t="s">
        <v>14</v>
      </c>
      <c r="H12" s="403"/>
      <c r="I12" s="404"/>
      <c r="J12" s="394" t="s">
        <v>15</v>
      </c>
      <c r="K12" s="454" t="s">
        <v>16</v>
      </c>
      <c r="L12" s="456" t="s">
        <v>17</v>
      </c>
      <c r="M12" s="396" t="s">
        <v>18</v>
      </c>
      <c r="N12" s="16"/>
      <c r="O12" s="269"/>
    </row>
    <row r="13" spans="1:19" s="300" customFormat="1" ht="34.5" customHeight="1" thickBot="1" x14ac:dyDescent="0.25">
      <c r="A13" s="519"/>
      <c r="B13" s="393"/>
      <c r="C13" s="395"/>
      <c r="D13" s="397"/>
      <c r="E13" s="400"/>
      <c r="F13" s="401"/>
      <c r="G13" s="405"/>
      <c r="H13" s="406"/>
      <c r="I13" s="407"/>
      <c r="J13" s="505"/>
      <c r="K13" s="496"/>
      <c r="L13" s="629"/>
      <c r="M13" s="505"/>
      <c r="N13" s="17"/>
      <c r="O13" s="269"/>
    </row>
    <row r="14" spans="1:19" s="300" customFormat="1" ht="24" thickTop="1" thickBot="1" x14ac:dyDescent="0.25">
      <c r="A14" s="381" t="s">
        <v>19</v>
      </c>
      <c r="B14" s="206" t="s">
        <v>20</v>
      </c>
      <c r="C14" s="206" t="s">
        <v>21</v>
      </c>
      <c r="D14" s="206" t="s">
        <v>22</v>
      </c>
      <c r="E14" s="384" t="s">
        <v>23</v>
      </c>
      <c r="F14" s="384"/>
      <c r="G14" s="358" t="s">
        <v>14</v>
      </c>
      <c r="H14" s="359"/>
      <c r="I14" s="218"/>
      <c r="J14" s="317"/>
      <c r="K14" s="317"/>
      <c r="L14" s="317"/>
      <c r="M14" s="317"/>
      <c r="N14" s="281"/>
    </row>
    <row r="15" spans="1:19" s="300" customFormat="1" ht="23.25" thickBot="1" x14ac:dyDescent="0.25">
      <c r="A15" s="382"/>
      <c r="B15" s="21" t="s">
        <v>24</v>
      </c>
      <c r="C15" s="21" t="s">
        <v>25</v>
      </c>
      <c r="D15" s="22">
        <v>40766</v>
      </c>
      <c r="E15" s="223"/>
      <c r="F15" s="224" t="s">
        <v>26</v>
      </c>
      <c r="G15" s="502" t="s">
        <v>27</v>
      </c>
      <c r="H15" s="503"/>
      <c r="I15" s="504"/>
      <c r="J15" s="23" t="s">
        <v>28</v>
      </c>
      <c r="K15" s="24"/>
      <c r="L15" s="25" t="s">
        <v>0</v>
      </c>
      <c r="M15" s="318">
        <v>280</v>
      </c>
      <c r="N15" s="281"/>
      <c r="O15" s="269"/>
    </row>
    <row r="16" spans="1:19" s="300" customFormat="1" ht="23.25" thickBot="1" x14ac:dyDescent="0.25">
      <c r="A16" s="382"/>
      <c r="B16" s="208" t="s">
        <v>29</v>
      </c>
      <c r="C16" s="208" t="s">
        <v>30</v>
      </c>
      <c r="D16" s="208" t="s">
        <v>31</v>
      </c>
      <c r="E16" s="388" t="s">
        <v>32</v>
      </c>
      <c r="F16" s="388"/>
      <c r="G16" s="389"/>
      <c r="H16" s="390"/>
      <c r="I16" s="391"/>
      <c r="J16" s="27" t="s">
        <v>33</v>
      </c>
      <c r="K16" s="25" t="s">
        <v>0</v>
      </c>
      <c r="L16" s="28"/>
      <c r="M16" s="319">
        <v>825</v>
      </c>
      <c r="N16" s="16"/>
    </row>
    <row r="17" spans="1:22" ht="23.25" thickBot="1" x14ac:dyDescent="0.25">
      <c r="A17" s="383"/>
      <c r="B17" s="228" t="s">
        <v>35</v>
      </c>
      <c r="C17" s="228" t="s">
        <v>36</v>
      </c>
      <c r="D17" s="22">
        <v>40767</v>
      </c>
      <c r="E17" s="229" t="s">
        <v>37</v>
      </c>
      <c r="F17" s="224" t="s">
        <v>38</v>
      </c>
      <c r="G17" s="462"/>
      <c r="H17" s="463"/>
      <c r="I17" s="464"/>
      <c r="J17" s="320" t="s">
        <v>34</v>
      </c>
      <c r="K17" s="321"/>
      <c r="L17" s="321" t="s">
        <v>0</v>
      </c>
      <c r="M17" s="322">
        <v>120</v>
      </c>
      <c r="N17" s="281"/>
      <c r="V17" s="300"/>
    </row>
    <row r="18" spans="1:22" ht="23.25" customHeight="1" thickTop="1" x14ac:dyDescent="0.2">
      <c r="A18" s="355">
        <f>1</f>
        <v>1</v>
      </c>
      <c r="B18" s="207" t="s">
        <v>20</v>
      </c>
      <c r="C18" s="207" t="s">
        <v>21</v>
      </c>
      <c r="D18" s="207" t="s">
        <v>22</v>
      </c>
      <c r="E18" s="358" t="s">
        <v>23</v>
      </c>
      <c r="F18" s="358"/>
      <c r="G18" s="375" t="s">
        <v>14</v>
      </c>
      <c r="H18" s="376"/>
      <c r="I18" s="377"/>
      <c r="J18" s="109" t="s">
        <v>1719</v>
      </c>
      <c r="K18" s="110"/>
      <c r="L18" s="110"/>
      <c r="M18" s="111"/>
      <c r="N18" s="281"/>
      <c r="V18" s="323"/>
    </row>
    <row r="19" spans="1:22" x14ac:dyDescent="0.2">
      <c r="A19" s="627"/>
      <c r="B19" s="113"/>
      <c r="C19" s="113"/>
      <c r="D19" s="268"/>
      <c r="E19" s="113"/>
      <c r="F19" s="113"/>
      <c r="G19" s="459"/>
      <c r="H19" s="460"/>
      <c r="I19" s="461"/>
      <c r="J19" s="115" t="s">
        <v>1719</v>
      </c>
      <c r="K19" s="115"/>
      <c r="L19" s="115"/>
      <c r="M19" s="116"/>
      <c r="N19" s="281"/>
      <c r="V19" s="325"/>
    </row>
    <row r="20" spans="1:22" ht="22.5" x14ac:dyDescent="0.2">
      <c r="A20" s="627"/>
      <c r="B20" s="209" t="s">
        <v>29</v>
      </c>
      <c r="C20" s="209" t="s">
        <v>30</v>
      </c>
      <c r="D20" s="209" t="s">
        <v>31</v>
      </c>
      <c r="E20" s="363" t="s">
        <v>32</v>
      </c>
      <c r="F20" s="363"/>
      <c r="G20" s="364"/>
      <c r="H20" s="365"/>
      <c r="I20" s="366"/>
      <c r="J20" s="120" t="s">
        <v>1840</v>
      </c>
      <c r="K20" s="121"/>
      <c r="L20" s="121"/>
      <c r="M20" s="122"/>
      <c r="N20" s="281"/>
      <c r="V20" s="233"/>
    </row>
    <row r="21" spans="1:22" ht="13.5" thickBot="1" x14ac:dyDescent="0.25">
      <c r="A21" s="628"/>
      <c r="B21" s="124"/>
      <c r="C21" s="124"/>
      <c r="D21" s="134"/>
      <c r="E21" s="126" t="s">
        <v>37</v>
      </c>
      <c r="F21" s="127"/>
      <c r="G21" s="378"/>
      <c r="H21" s="379"/>
      <c r="I21" s="380"/>
      <c r="J21" s="120" t="s">
        <v>1726</v>
      </c>
      <c r="K21" s="121"/>
      <c r="L21" s="121"/>
      <c r="M21" s="122"/>
      <c r="N21" s="281"/>
      <c r="V21" s="233"/>
    </row>
    <row r="22" spans="1:22" ht="24" thickTop="1" thickBot="1" x14ac:dyDescent="0.25">
      <c r="A22" s="355">
        <f>A18+1</f>
        <v>2</v>
      </c>
      <c r="B22" s="207" t="s">
        <v>20</v>
      </c>
      <c r="C22" s="207" t="s">
        <v>21</v>
      </c>
      <c r="D22" s="207" t="s">
        <v>22</v>
      </c>
      <c r="E22" s="358" t="s">
        <v>23</v>
      </c>
      <c r="F22" s="358"/>
      <c r="G22" s="358" t="s">
        <v>14</v>
      </c>
      <c r="H22" s="359"/>
      <c r="I22" s="218"/>
      <c r="J22" s="109" t="s">
        <v>1719</v>
      </c>
      <c r="K22" s="110"/>
      <c r="L22" s="110"/>
      <c r="M22" s="111"/>
      <c r="N22" s="281"/>
      <c r="V22" s="233"/>
    </row>
    <row r="23" spans="1:22" ht="13.5" thickBot="1" x14ac:dyDescent="0.25">
      <c r="A23" s="356"/>
      <c r="B23" s="113"/>
      <c r="C23" s="113"/>
      <c r="D23" s="268"/>
      <c r="E23" s="113"/>
      <c r="F23" s="113"/>
      <c r="G23" s="459"/>
      <c r="H23" s="460"/>
      <c r="I23" s="461"/>
      <c r="J23" s="115" t="s">
        <v>1719</v>
      </c>
      <c r="K23" s="115"/>
      <c r="L23" s="115"/>
      <c r="M23" s="116"/>
      <c r="N23" s="281"/>
      <c r="V23" s="233"/>
    </row>
    <row r="24" spans="1:22" ht="23.25" thickBot="1" x14ac:dyDescent="0.25">
      <c r="A24" s="356"/>
      <c r="B24" s="209" t="s">
        <v>29</v>
      </c>
      <c r="C24" s="209" t="s">
        <v>30</v>
      </c>
      <c r="D24" s="209" t="s">
        <v>31</v>
      </c>
      <c r="E24" s="363" t="s">
        <v>32</v>
      </c>
      <c r="F24" s="363"/>
      <c r="G24" s="364"/>
      <c r="H24" s="365"/>
      <c r="I24" s="366"/>
      <c r="J24" s="120" t="s">
        <v>1840</v>
      </c>
      <c r="K24" s="121"/>
      <c r="L24" s="121"/>
      <c r="M24" s="122"/>
      <c r="N24" s="281"/>
      <c r="V24" s="233"/>
    </row>
    <row r="25" spans="1:22" ht="13.5" thickBot="1" x14ac:dyDescent="0.25">
      <c r="A25" s="357"/>
      <c r="B25" s="124"/>
      <c r="C25" s="124"/>
      <c r="D25" s="134"/>
      <c r="E25" s="126" t="s">
        <v>37</v>
      </c>
      <c r="F25" s="127"/>
      <c r="G25" s="462"/>
      <c r="H25" s="463"/>
      <c r="I25" s="464"/>
      <c r="J25" s="120" t="s">
        <v>1726</v>
      </c>
      <c r="K25" s="121"/>
      <c r="L25" s="121"/>
      <c r="M25" s="122"/>
      <c r="N25" s="281"/>
      <c r="V25" s="233"/>
    </row>
    <row r="26" spans="1:22" ht="24" thickTop="1" thickBot="1" x14ac:dyDescent="0.25">
      <c r="A26" s="355">
        <f>A22+1</f>
        <v>3</v>
      </c>
      <c r="B26" s="207" t="s">
        <v>20</v>
      </c>
      <c r="C26" s="207" t="s">
        <v>21</v>
      </c>
      <c r="D26" s="207" t="s">
        <v>22</v>
      </c>
      <c r="E26" s="358" t="s">
        <v>23</v>
      </c>
      <c r="F26" s="358"/>
      <c r="G26" s="358" t="s">
        <v>14</v>
      </c>
      <c r="H26" s="359"/>
      <c r="I26" s="218"/>
      <c r="J26" s="109" t="s">
        <v>1719</v>
      </c>
      <c r="K26" s="110"/>
      <c r="L26" s="110"/>
      <c r="M26" s="111"/>
      <c r="N26" s="281"/>
      <c r="V26" s="233"/>
    </row>
    <row r="27" spans="1:22" ht="13.5" thickBot="1" x14ac:dyDescent="0.25">
      <c r="A27" s="356"/>
      <c r="B27" s="113"/>
      <c r="C27" s="113"/>
      <c r="D27" s="268"/>
      <c r="E27" s="113"/>
      <c r="F27" s="113"/>
      <c r="G27" s="459"/>
      <c r="H27" s="460"/>
      <c r="I27" s="461"/>
      <c r="J27" s="115" t="s">
        <v>1719</v>
      </c>
      <c r="K27" s="115"/>
      <c r="L27" s="115"/>
      <c r="M27" s="116"/>
      <c r="N27" s="281"/>
      <c r="V27" s="233"/>
    </row>
    <row r="28" spans="1:22" ht="23.25" thickBot="1" x14ac:dyDescent="0.25">
      <c r="A28" s="356"/>
      <c r="B28" s="209" t="s">
        <v>29</v>
      </c>
      <c r="C28" s="209" t="s">
        <v>30</v>
      </c>
      <c r="D28" s="209" t="s">
        <v>31</v>
      </c>
      <c r="E28" s="363" t="s">
        <v>32</v>
      </c>
      <c r="F28" s="363"/>
      <c r="G28" s="364"/>
      <c r="H28" s="365"/>
      <c r="I28" s="366"/>
      <c r="J28" s="120" t="s">
        <v>1840</v>
      </c>
      <c r="K28" s="121"/>
      <c r="L28" s="121"/>
      <c r="M28" s="122"/>
      <c r="N28" s="281"/>
      <c r="V28" s="233"/>
    </row>
    <row r="29" spans="1:22" ht="13.5" thickBot="1" x14ac:dyDescent="0.25">
      <c r="A29" s="357"/>
      <c r="B29" s="124"/>
      <c r="C29" s="124"/>
      <c r="D29" s="134"/>
      <c r="E29" s="126" t="s">
        <v>37</v>
      </c>
      <c r="F29" s="127"/>
      <c r="G29" s="462"/>
      <c r="H29" s="463"/>
      <c r="I29" s="464"/>
      <c r="J29" s="120" t="s">
        <v>1726</v>
      </c>
      <c r="K29" s="121"/>
      <c r="L29" s="121"/>
      <c r="M29" s="122"/>
      <c r="N29" s="281"/>
      <c r="V29" s="233"/>
    </row>
    <row r="30" spans="1:22" ht="24" thickTop="1" thickBot="1" x14ac:dyDescent="0.25">
      <c r="A30" s="355">
        <f>A26+1</f>
        <v>4</v>
      </c>
      <c r="B30" s="207" t="s">
        <v>20</v>
      </c>
      <c r="C30" s="207" t="s">
        <v>21</v>
      </c>
      <c r="D30" s="207" t="s">
        <v>22</v>
      </c>
      <c r="E30" s="358" t="s">
        <v>23</v>
      </c>
      <c r="F30" s="358"/>
      <c r="G30" s="358" t="s">
        <v>14</v>
      </c>
      <c r="H30" s="359"/>
      <c r="I30" s="218"/>
      <c r="J30" s="109" t="s">
        <v>1719</v>
      </c>
      <c r="K30" s="110"/>
      <c r="L30" s="110"/>
      <c r="M30" s="111"/>
      <c r="N30" s="281"/>
      <c r="V30" s="233"/>
    </row>
    <row r="31" spans="1:22" ht="13.5" thickBot="1" x14ac:dyDescent="0.25">
      <c r="A31" s="356"/>
      <c r="B31" s="113"/>
      <c r="C31" s="113"/>
      <c r="D31" s="268"/>
      <c r="E31" s="113"/>
      <c r="F31" s="113"/>
      <c r="G31" s="459"/>
      <c r="H31" s="460"/>
      <c r="I31" s="461"/>
      <c r="J31" s="115" t="s">
        <v>1719</v>
      </c>
      <c r="K31" s="115"/>
      <c r="L31" s="115"/>
      <c r="M31" s="116"/>
      <c r="N31" s="281"/>
      <c r="V31" s="233"/>
    </row>
    <row r="32" spans="1:22" ht="23.25" thickBot="1" x14ac:dyDescent="0.25">
      <c r="A32" s="356"/>
      <c r="B32" s="209" t="s">
        <v>29</v>
      </c>
      <c r="C32" s="209" t="s">
        <v>30</v>
      </c>
      <c r="D32" s="209" t="s">
        <v>31</v>
      </c>
      <c r="E32" s="363" t="s">
        <v>32</v>
      </c>
      <c r="F32" s="363"/>
      <c r="G32" s="364"/>
      <c r="H32" s="365"/>
      <c r="I32" s="366"/>
      <c r="J32" s="120" t="s">
        <v>1840</v>
      </c>
      <c r="K32" s="121"/>
      <c r="L32" s="121"/>
      <c r="M32" s="122"/>
      <c r="N32" s="281"/>
      <c r="V32" s="233"/>
    </row>
    <row r="33" spans="1:22" ht="13.5" thickBot="1" x14ac:dyDescent="0.25">
      <c r="A33" s="357"/>
      <c r="B33" s="124"/>
      <c r="C33" s="124"/>
      <c r="D33" s="134"/>
      <c r="E33" s="126" t="s">
        <v>37</v>
      </c>
      <c r="F33" s="127"/>
      <c r="G33" s="462"/>
      <c r="H33" s="463"/>
      <c r="I33" s="464"/>
      <c r="J33" s="120" t="s">
        <v>1726</v>
      </c>
      <c r="K33" s="121"/>
      <c r="L33" s="121"/>
      <c r="M33" s="122"/>
      <c r="N33" s="281"/>
      <c r="V33" s="233"/>
    </row>
    <row r="34" spans="1:22" ht="24" thickTop="1" thickBot="1" x14ac:dyDescent="0.25">
      <c r="A34" s="355">
        <f>A30+1</f>
        <v>5</v>
      </c>
      <c r="B34" s="207" t="s">
        <v>20</v>
      </c>
      <c r="C34" s="207" t="s">
        <v>21</v>
      </c>
      <c r="D34" s="207" t="s">
        <v>22</v>
      </c>
      <c r="E34" s="358" t="s">
        <v>23</v>
      </c>
      <c r="F34" s="358"/>
      <c r="G34" s="358" t="s">
        <v>14</v>
      </c>
      <c r="H34" s="359"/>
      <c r="I34" s="218"/>
      <c r="J34" s="109" t="s">
        <v>1719</v>
      </c>
      <c r="K34" s="110"/>
      <c r="L34" s="110"/>
      <c r="M34" s="111"/>
      <c r="N34" s="281"/>
      <c r="V34" s="233"/>
    </row>
    <row r="35" spans="1:22" ht="13.5" thickBot="1" x14ac:dyDescent="0.25">
      <c r="A35" s="356"/>
      <c r="B35" s="113"/>
      <c r="C35" s="113"/>
      <c r="D35" s="268"/>
      <c r="E35" s="113"/>
      <c r="F35" s="113"/>
      <c r="G35" s="459"/>
      <c r="H35" s="460"/>
      <c r="I35" s="461"/>
      <c r="J35" s="115" t="s">
        <v>1719</v>
      </c>
      <c r="K35" s="115"/>
      <c r="L35" s="115"/>
      <c r="M35" s="116"/>
      <c r="N35" s="281"/>
      <c r="V35" s="233"/>
    </row>
    <row r="36" spans="1:22" ht="23.25" thickBot="1" x14ac:dyDescent="0.25">
      <c r="A36" s="356"/>
      <c r="B36" s="209" t="s">
        <v>29</v>
      </c>
      <c r="C36" s="209" t="s">
        <v>30</v>
      </c>
      <c r="D36" s="209" t="s">
        <v>31</v>
      </c>
      <c r="E36" s="363" t="s">
        <v>32</v>
      </c>
      <c r="F36" s="363"/>
      <c r="G36" s="364"/>
      <c r="H36" s="365"/>
      <c r="I36" s="366"/>
      <c r="J36" s="120" t="s">
        <v>1840</v>
      </c>
      <c r="K36" s="121"/>
      <c r="L36" s="121"/>
      <c r="M36" s="122"/>
      <c r="N36" s="281"/>
      <c r="V36" s="233"/>
    </row>
    <row r="37" spans="1:22" ht="13.5" thickBot="1" x14ac:dyDescent="0.25">
      <c r="A37" s="357"/>
      <c r="B37" s="124"/>
      <c r="C37" s="124"/>
      <c r="D37" s="134"/>
      <c r="E37" s="126" t="s">
        <v>37</v>
      </c>
      <c r="F37" s="127"/>
      <c r="G37" s="462"/>
      <c r="H37" s="463"/>
      <c r="I37" s="464"/>
      <c r="J37" s="120" t="s">
        <v>1726</v>
      </c>
      <c r="K37" s="121"/>
      <c r="L37" s="121"/>
      <c r="M37" s="122"/>
      <c r="N37" s="281"/>
      <c r="V37" s="233"/>
    </row>
    <row r="38" spans="1:22" ht="24" thickTop="1" thickBot="1" x14ac:dyDescent="0.25">
      <c r="A38" s="355">
        <f>A34+1</f>
        <v>6</v>
      </c>
      <c r="B38" s="207" t="s">
        <v>20</v>
      </c>
      <c r="C38" s="207" t="s">
        <v>21</v>
      </c>
      <c r="D38" s="207" t="s">
        <v>22</v>
      </c>
      <c r="E38" s="358" t="s">
        <v>23</v>
      </c>
      <c r="F38" s="358"/>
      <c r="G38" s="358" t="s">
        <v>14</v>
      </c>
      <c r="H38" s="359"/>
      <c r="I38" s="218"/>
      <c r="J38" s="109" t="s">
        <v>1719</v>
      </c>
      <c r="K38" s="110"/>
      <c r="L38" s="110"/>
      <c r="M38" s="111"/>
      <c r="N38" s="281"/>
      <c r="V38" s="233"/>
    </row>
    <row r="39" spans="1:22" ht="13.5" thickBot="1" x14ac:dyDescent="0.25">
      <c r="A39" s="356"/>
      <c r="B39" s="113"/>
      <c r="C39" s="113"/>
      <c r="D39" s="268"/>
      <c r="E39" s="113"/>
      <c r="F39" s="113"/>
      <c r="G39" s="459"/>
      <c r="H39" s="460"/>
      <c r="I39" s="461"/>
      <c r="J39" s="115" t="s">
        <v>1719</v>
      </c>
      <c r="K39" s="115"/>
      <c r="L39" s="115"/>
      <c r="M39" s="116"/>
      <c r="N39" s="281"/>
      <c r="V39" s="233"/>
    </row>
    <row r="40" spans="1:22" ht="23.25" thickBot="1" x14ac:dyDescent="0.25">
      <c r="A40" s="356"/>
      <c r="B40" s="209" t="s">
        <v>29</v>
      </c>
      <c r="C40" s="209" t="s">
        <v>30</v>
      </c>
      <c r="D40" s="209" t="s">
        <v>31</v>
      </c>
      <c r="E40" s="363" t="s">
        <v>32</v>
      </c>
      <c r="F40" s="363"/>
      <c r="G40" s="364"/>
      <c r="H40" s="365"/>
      <c r="I40" s="366"/>
      <c r="J40" s="120" t="s">
        <v>1840</v>
      </c>
      <c r="K40" s="121"/>
      <c r="L40" s="121"/>
      <c r="M40" s="122"/>
      <c r="N40" s="281"/>
      <c r="V40" s="233"/>
    </row>
    <row r="41" spans="1:22" ht="13.5" thickBot="1" x14ac:dyDescent="0.25">
      <c r="A41" s="357"/>
      <c r="B41" s="124"/>
      <c r="C41" s="124"/>
      <c r="D41" s="134"/>
      <c r="E41" s="126" t="s">
        <v>37</v>
      </c>
      <c r="F41" s="127"/>
      <c r="G41" s="462"/>
      <c r="H41" s="463"/>
      <c r="I41" s="464"/>
      <c r="J41" s="120" t="s">
        <v>1726</v>
      </c>
      <c r="K41" s="121"/>
      <c r="L41" s="121"/>
      <c r="M41" s="122"/>
      <c r="N41" s="281"/>
      <c r="V41" s="233"/>
    </row>
    <row r="42" spans="1:22" ht="24" thickTop="1" thickBot="1" x14ac:dyDescent="0.25">
      <c r="A42" s="355">
        <f>A38+1</f>
        <v>7</v>
      </c>
      <c r="B42" s="207" t="s">
        <v>20</v>
      </c>
      <c r="C42" s="207" t="s">
        <v>21</v>
      </c>
      <c r="D42" s="207" t="s">
        <v>22</v>
      </c>
      <c r="E42" s="358" t="s">
        <v>23</v>
      </c>
      <c r="F42" s="358"/>
      <c r="G42" s="358" t="s">
        <v>14</v>
      </c>
      <c r="H42" s="359"/>
      <c r="I42" s="218"/>
      <c r="J42" s="109" t="s">
        <v>1719</v>
      </c>
      <c r="K42" s="110"/>
      <c r="L42" s="110"/>
      <c r="M42" s="111"/>
      <c r="N42" s="281"/>
      <c r="V42" s="233"/>
    </row>
    <row r="43" spans="1:22" ht="13.5" thickBot="1" x14ac:dyDescent="0.25">
      <c r="A43" s="356"/>
      <c r="B43" s="113"/>
      <c r="C43" s="113"/>
      <c r="D43" s="268"/>
      <c r="E43" s="113"/>
      <c r="F43" s="113"/>
      <c r="G43" s="459"/>
      <c r="H43" s="460"/>
      <c r="I43" s="461"/>
      <c r="J43" s="115" t="s">
        <v>1719</v>
      </c>
      <c r="K43" s="115"/>
      <c r="L43" s="115"/>
      <c r="M43" s="116"/>
      <c r="N43" s="281"/>
      <c r="V43" s="233"/>
    </row>
    <row r="44" spans="1:22" ht="23.25" thickBot="1" x14ac:dyDescent="0.25">
      <c r="A44" s="356"/>
      <c r="B44" s="209" t="s">
        <v>29</v>
      </c>
      <c r="C44" s="209" t="s">
        <v>30</v>
      </c>
      <c r="D44" s="209" t="s">
        <v>31</v>
      </c>
      <c r="E44" s="363" t="s">
        <v>32</v>
      </c>
      <c r="F44" s="363"/>
      <c r="G44" s="364"/>
      <c r="H44" s="365"/>
      <c r="I44" s="366"/>
      <c r="J44" s="120" t="s">
        <v>1840</v>
      </c>
      <c r="K44" s="121"/>
      <c r="L44" s="121"/>
      <c r="M44" s="122"/>
      <c r="N44" s="281"/>
      <c r="V44" s="233"/>
    </row>
    <row r="45" spans="1:22" ht="13.5" thickBot="1" x14ac:dyDescent="0.25">
      <c r="A45" s="357"/>
      <c r="B45" s="124"/>
      <c r="C45" s="124"/>
      <c r="D45" s="134"/>
      <c r="E45" s="126" t="s">
        <v>37</v>
      </c>
      <c r="F45" s="127"/>
      <c r="G45" s="462"/>
      <c r="H45" s="463"/>
      <c r="I45" s="464"/>
      <c r="J45" s="120" t="s">
        <v>1726</v>
      </c>
      <c r="K45" s="121"/>
      <c r="L45" s="121"/>
      <c r="M45" s="122"/>
      <c r="N45" s="281"/>
      <c r="V45" s="233"/>
    </row>
    <row r="46" spans="1:22" ht="24" thickTop="1" thickBot="1" x14ac:dyDescent="0.25">
      <c r="A46" s="355">
        <f>A42+1</f>
        <v>8</v>
      </c>
      <c r="B46" s="207" t="s">
        <v>20</v>
      </c>
      <c r="C46" s="207" t="s">
        <v>21</v>
      </c>
      <c r="D46" s="207" t="s">
        <v>22</v>
      </c>
      <c r="E46" s="358" t="s">
        <v>23</v>
      </c>
      <c r="F46" s="358"/>
      <c r="G46" s="358" t="s">
        <v>14</v>
      </c>
      <c r="H46" s="359"/>
      <c r="I46" s="218"/>
      <c r="J46" s="109" t="s">
        <v>1719</v>
      </c>
      <c r="K46" s="110"/>
      <c r="L46" s="110"/>
      <c r="M46" s="111"/>
      <c r="N46" s="281"/>
      <c r="V46" s="233"/>
    </row>
    <row r="47" spans="1:22" ht="13.5" thickBot="1" x14ac:dyDescent="0.25">
      <c r="A47" s="356"/>
      <c r="B47" s="113"/>
      <c r="C47" s="113"/>
      <c r="D47" s="268"/>
      <c r="E47" s="113"/>
      <c r="F47" s="113"/>
      <c r="G47" s="459"/>
      <c r="H47" s="460"/>
      <c r="I47" s="461"/>
      <c r="J47" s="115" t="s">
        <v>1719</v>
      </c>
      <c r="K47" s="115"/>
      <c r="L47" s="115"/>
      <c r="M47" s="116"/>
      <c r="N47" s="281"/>
      <c r="V47" s="233"/>
    </row>
    <row r="48" spans="1:22" ht="23.25" thickBot="1" x14ac:dyDescent="0.25">
      <c r="A48" s="356"/>
      <c r="B48" s="209" t="s">
        <v>29</v>
      </c>
      <c r="C48" s="209" t="s">
        <v>30</v>
      </c>
      <c r="D48" s="209" t="s">
        <v>31</v>
      </c>
      <c r="E48" s="363" t="s">
        <v>32</v>
      </c>
      <c r="F48" s="363"/>
      <c r="G48" s="364"/>
      <c r="H48" s="365"/>
      <c r="I48" s="366"/>
      <c r="J48" s="120" t="s">
        <v>1840</v>
      </c>
      <c r="K48" s="121"/>
      <c r="L48" s="121"/>
      <c r="M48" s="122"/>
      <c r="N48" s="281"/>
      <c r="V48" s="233"/>
    </row>
    <row r="49" spans="1:22" ht="13.5" thickBot="1" x14ac:dyDescent="0.25">
      <c r="A49" s="357"/>
      <c r="B49" s="124"/>
      <c r="C49" s="124"/>
      <c r="D49" s="134"/>
      <c r="E49" s="126" t="s">
        <v>37</v>
      </c>
      <c r="F49" s="127"/>
      <c r="G49" s="462"/>
      <c r="H49" s="463"/>
      <c r="I49" s="464"/>
      <c r="J49" s="120" t="s">
        <v>1726</v>
      </c>
      <c r="K49" s="121"/>
      <c r="L49" s="121"/>
      <c r="M49" s="122"/>
      <c r="N49" s="281"/>
      <c r="V49" s="233"/>
    </row>
    <row r="50" spans="1:22" ht="24" thickTop="1" thickBot="1" x14ac:dyDescent="0.25">
      <c r="A50" s="355">
        <f>A46+1</f>
        <v>9</v>
      </c>
      <c r="B50" s="207" t="s">
        <v>20</v>
      </c>
      <c r="C50" s="207" t="s">
        <v>21</v>
      </c>
      <c r="D50" s="207" t="s">
        <v>22</v>
      </c>
      <c r="E50" s="358" t="s">
        <v>23</v>
      </c>
      <c r="F50" s="358"/>
      <c r="G50" s="358" t="s">
        <v>14</v>
      </c>
      <c r="H50" s="359"/>
      <c r="I50" s="218"/>
      <c r="J50" s="109" t="s">
        <v>1719</v>
      </c>
      <c r="K50" s="110"/>
      <c r="L50" s="110"/>
      <c r="M50" s="111"/>
      <c r="N50" s="281"/>
      <c r="V50" s="233"/>
    </row>
    <row r="51" spans="1:22" ht="13.5" thickBot="1" x14ac:dyDescent="0.25">
      <c r="A51" s="356"/>
      <c r="B51" s="113"/>
      <c r="C51" s="113"/>
      <c r="D51" s="268"/>
      <c r="E51" s="113"/>
      <c r="F51" s="113"/>
      <c r="G51" s="459"/>
      <c r="H51" s="460"/>
      <c r="I51" s="461"/>
      <c r="J51" s="115" t="s">
        <v>1719</v>
      </c>
      <c r="K51" s="115"/>
      <c r="L51" s="115"/>
      <c r="M51" s="116"/>
      <c r="N51" s="281"/>
      <c r="V51" s="233"/>
    </row>
    <row r="52" spans="1:22" ht="23.25" thickBot="1" x14ac:dyDescent="0.25">
      <c r="A52" s="356"/>
      <c r="B52" s="209" t="s">
        <v>29</v>
      </c>
      <c r="C52" s="209" t="s">
        <v>30</v>
      </c>
      <c r="D52" s="209" t="s">
        <v>31</v>
      </c>
      <c r="E52" s="363" t="s">
        <v>32</v>
      </c>
      <c r="F52" s="363"/>
      <c r="G52" s="364"/>
      <c r="H52" s="365"/>
      <c r="I52" s="366"/>
      <c r="J52" s="120" t="s">
        <v>1840</v>
      </c>
      <c r="K52" s="121"/>
      <c r="L52" s="121"/>
      <c r="M52" s="122"/>
      <c r="N52" s="281"/>
      <c r="V52" s="233"/>
    </row>
    <row r="53" spans="1:22" ht="13.5" thickBot="1" x14ac:dyDescent="0.25">
      <c r="A53" s="357"/>
      <c r="B53" s="124"/>
      <c r="C53" s="124"/>
      <c r="D53" s="134"/>
      <c r="E53" s="126" t="s">
        <v>37</v>
      </c>
      <c r="F53" s="127"/>
      <c r="G53" s="462"/>
      <c r="H53" s="463"/>
      <c r="I53" s="464"/>
      <c r="J53" s="120" t="s">
        <v>1726</v>
      </c>
      <c r="K53" s="121"/>
      <c r="L53" s="121"/>
      <c r="M53" s="122"/>
      <c r="N53" s="281"/>
      <c r="V53" s="233"/>
    </row>
    <row r="54" spans="1:22" ht="24" thickTop="1" thickBot="1" x14ac:dyDescent="0.25">
      <c r="A54" s="355">
        <f>A50+1</f>
        <v>10</v>
      </c>
      <c r="B54" s="207" t="s">
        <v>20</v>
      </c>
      <c r="C54" s="207" t="s">
        <v>21</v>
      </c>
      <c r="D54" s="207" t="s">
        <v>22</v>
      </c>
      <c r="E54" s="358" t="s">
        <v>23</v>
      </c>
      <c r="F54" s="358"/>
      <c r="G54" s="358" t="s">
        <v>14</v>
      </c>
      <c r="H54" s="359"/>
      <c r="I54" s="218"/>
      <c r="J54" s="109" t="s">
        <v>1719</v>
      </c>
      <c r="K54" s="110"/>
      <c r="L54" s="110"/>
      <c r="M54" s="111"/>
      <c r="N54" s="281"/>
      <c r="V54" s="233"/>
    </row>
    <row r="55" spans="1:22" ht="13.5" thickBot="1" x14ac:dyDescent="0.25">
      <c r="A55" s="356"/>
      <c r="B55" s="113"/>
      <c r="C55" s="113"/>
      <c r="D55" s="268"/>
      <c r="E55" s="113"/>
      <c r="F55" s="113"/>
      <c r="G55" s="459"/>
      <c r="H55" s="460"/>
      <c r="I55" s="461"/>
      <c r="J55" s="115" t="s">
        <v>1719</v>
      </c>
      <c r="K55" s="115"/>
      <c r="L55" s="115"/>
      <c r="M55" s="116"/>
      <c r="N55" s="281"/>
      <c r="P55" s="327"/>
      <c r="V55" s="233"/>
    </row>
    <row r="56" spans="1:22" ht="23.25" thickBot="1" x14ac:dyDescent="0.25">
      <c r="A56" s="356"/>
      <c r="B56" s="209" t="s">
        <v>29</v>
      </c>
      <c r="C56" s="209" t="s">
        <v>30</v>
      </c>
      <c r="D56" s="209" t="s">
        <v>31</v>
      </c>
      <c r="E56" s="363" t="s">
        <v>32</v>
      </c>
      <c r="F56" s="363"/>
      <c r="G56" s="364"/>
      <c r="H56" s="365"/>
      <c r="I56" s="366"/>
      <c r="J56" s="120" t="s">
        <v>1840</v>
      </c>
      <c r="K56" s="121"/>
      <c r="L56" s="121"/>
      <c r="M56" s="122"/>
      <c r="N56" s="281"/>
      <c r="V56" s="233"/>
    </row>
    <row r="57" spans="1:22" s="327" customFormat="1" ht="13.5" thickBot="1" x14ac:dyDescent="0.25">
      <c r="A57" s="357"/>
      <c r="B57" s="124"/>
      <c r="C57" s="124"/>
      <c r="D57" s="134"/>
      <c r="E57" s="126" t="s">
        <v>37</v>
      </c>
      <c r="F57" s="127"/>
      <c r="G57" s="462"/>
      <c r="H57" s="463"/>
      <c r="I57" s="464"/>
      <c r="J57" s="120" t="s">
        <v>1726</v>
      </c>
      <c r="K57" s="121"/>
      <c r="L57" s="121"/>
      <c r="M57" s="122"/>
      <c r="N57" s="328"/>
      <c r="P57" s="300"/>
      <c r="Q57" s="300"/>
      <c r="V57" s="233"/>
    </row>
    <row r="58" spans="1:22" ht="24" thickTop="1" thickBot="1" x14ac:dyDescent="0.25">
      <c r="A58" s="355">
        <f>A54+1</f>
        <v>11</v>
      </c>
      <c r="B58" s="207" t="s">
        <v>20</v>
      </c>
      <c r="C58" s="207" t="s">
        <v>21</v>
      </c>
      <c r="D58" s="207" t="s">
        <v>22</v>
      </c>
      <c r="E58" s="358" t="s">
        <v>23</v>
      </c>
      <c r="F58" s="358"/>
      <c r="G58" s="358" t="s">
        <v>14</v>
      </c>
      <c r="H58" s="359"/>
      <c r="I58" s="218"/>
      <c r="J58" s="109" t="s">
        <v>1719</v>
      </c>
      <c r="K58" s="110"/>
      <c r="L58" s="110"/>
      <c r="M58" s="111"/>
      <c r="N58" s="281"/>
      <c r="V58" s="233"/>
    </row>
    <row r="59" spans="1:22" ht="13.5" thickBot="1" x14ac:dyDescent="0.25">
      <c r="A59" s="356"/>
      <c r="B59" s="113"/>
      <c r="C59" s="113"/>
      <c r="D59" s="268"/>
      <c r="E59" s="113"/>
      <c r="F59" s="113"/>
      <c r="G59" s="459"/>
      <c r="H59" s="460"/>
      <c r="I59" s="461"/>
      <c r="J59" s="115" t="s">
        <v>1719</v>
      </c>
      <c r="K59" s="115"/>
      <c r="L59" s="115"/>
      <c r="M59" s="116"/>
      <c r="N59" s="281"/>
      <c r="V59" s="233"/>
    </row>
    <row r="60" spans="1:22" ht="23.25" thickBot="1" x14ac:dyDescent="0.25">
      <c r="A60" s="356"/>
      <c r="B60" s="209" t="s">
        <v>29</v>
      </c>
      <c r="C60" s="209" t="s">
        <v>30</v>
      </c>
      <c r="D60" s="209" t="s">
        <v>31</v>
      </c>
      <c r="E60" s="363" t="s">
        <v>32</v>
      </c>
      <c r="F60" s="363"/>
      <c r="G60" s="364"/>
      <c r="H60" s="365"/>
      <c r="I60" s="366"/>
      <c r="J60" s="120" t="s">
        <v>1840</v>
      </c>
      <c r="K60" s="121"/>
      <c r="L60" s="121"/>
      <c r="M60" s="122"/>
      <c r="N60" s="281"/>
      <c r="V60" s="233"/>
    </row>
    <row r="61" spans="1:22" ht="13.5" thickBot="1" x14ac:dyDescent="0.25">
      <c r="A61" s="357"/>
      <c r="B61" s="124"/>
      <c r="C61" s="124"/>
      <c r="D61" s="134"/>
      <c r="E61" s="126" t="s">
        <v>37</v>
      </c>
      <c r="F61" s="127"/>
      <c r="G61" s="462"/>
      <c r="H61" s="463"/>
      <c r="I61" s="464"/>
      <c r="J61" s="120" t="s">
        <v>1726</v>
      </c>
      <c r="K61" s="121"/>
      <c r="L61" s="121"/>
      <c r="M61" s="122"/>
      <c r="N61" s="281"/>
      <c r="V61" s="233"/>
    </row>
    <row r="62" spans="1:22" ht="24" thickTop="1" thickBot="1" x14ac:dyDescent="0.25">
      <c r="A62" s="355">
        <f>A58+1</f>
        <v>12</v>
      </c>
      <c r="B62" s="207" t="s">
        <v>20</v>
      </c>
      <c r="C62" s="207" t="s">
        <v>21</v>
      </c>
      <c r="D62" s="207" t="s">
        <v>22</v>
      </c>
      <c r="E62" s="358" t="s">
        <v>23</v>
      </c>
      <c r="F62" s="358"/>
      <c r="G62" s="358" t="s">
        <v>14</v>
      </c>
      <c r="H62" s="359"/>
      <c r="I62" s="218"/>
      <c r="J62" s="109" t="s">
        <v>1719</v>
      </c>
      <c r="K62" s="110"/>
      <c r="L62" s="110"/>
      <c r="M62" s="111"/>
      <c r="N62" s="281"/>
      <c r="V62" s="233"/>
    </row>
    <row r="63" spans="1:22" ht="13.5" thickBot="1" x14ac:dyDescent="0.25">
      <c r="A63" s="356"/>
      <c r="B63" s="113"/>
      <c r="C63" s="113"/>
      <c r="D63" s="268"/>
      <c r="E63" s="113"/>
      <c r="F63" s="113"/>
      <c r="G63" s="459"/>
      <c r="H63" s="460"/>
      <c r="I63" s="461"/>
      <c r="J63" s="115" t="s">
        <v>1719</v>
      </c>
      <c r="K63" s="115"/>
      <c r="L63" s="115"/>
      <c r="M63" s="116"/>
      <c r="N63" s="281"/>
      <c r="V63" s="233"/>
    </row>
    <row r="64" spans="1:22" ht="23.25" thickBot="1" x14ac:dyDescent="0.25">
      <c r="A64" s="356"/>
      <c r="B64" s="209" t="s">
        <v>29</v>
      </c>
      <c r="C64" s="209" t="s">
        <v>30</v>
      </c>
      <c r="D64" s="209" t="s">
        <v>31</v>
      </c>
      <c r="E64" s="363" t="s">
        <v>32</v>
      </c>
      <c r="F64" s="363"/>
      <c r="G64" s="364"/>
      <c r="H64" s="365"/>
      <c r="I64" s="366"/>
      <c r="J64" s="120" t="s">
        <v>1840</v>
      </c>
      <c r="K64" s="121"/>
      <c r="L64" s="121"/>
      <c r="M64" s="122"/>
      <c r="N64" s="281"/>
      <c r="V64" s="233"/>
    </row>
    <row r="65" spans="1:22" ht="13.5" thickBot="1" x14ac:dyDescent="0.25">
      <c r="A65" s="357"/>
      <c r="B65" s="124"/>
      <c r="C65" s="124"/>
      <c r="D65" s="134"/>
      <c r="E65" s="126" t="s">
        <v>37</v>
      </c>
      <c r="F65" s="127"/>
      <c r="G65" s="462"/>
      <c r="H65" s="463"/>
      <c r="I65" s="464"/>
      <c r="J65" s="120" t="s">
        <v>1726</v>
      </c>
      <c r="K65" s="121"/>
      <c r="L65" s="121"/>
      <c r="M65" s="122"/>
      <c r="N65" s="281"/>
      <c r="V65" s="233"/>
    </row>
    <row r="66" spans="1:22" ht="24" thickTop="1" thickBot="1" x14ac:dyDescent="0.25">
      <c r="A66" s="355">
        <f>A62+1</f>
        <v>13</v>
      </c>
      <c r="B66" s="207" t="s">
        <v>20</v>
      </c>
      <c r="C66" s="207" t="s">
        <v>21</v>
      </c>
      <c r="D66" s="207" t="s">
        <v>22</v>
      </c>
      <c r="E66" s="358" t="s">
        <v>23</v>
      </c>
      <c r="F66" s="358"/>
      <c r="G66" s="358" t="s">
        <v>14</v>
      </c>
      <c r="H66" s="359"/>
      <c r="I66" s="218"/>
      <c r="J66" s="109" t="s">
        <v>1719</v>
      </c>
      <c r="K66" s="110"/>
      <c r="L66" s="110"/>
      <c r="M66" s="111"/>
      <c r="N66" s="281"/>
      <c r="V66" s="233"/>
    </row>
    <row r="67" spans="1:22" ht="13.5" thickBot="1" x14ac:dyDescent="0.25">
      <c r="A67" s="356"/>
      <c r="B67" s="113"/>
      <c r="C67" s="113"/>
      <c r="D67" s="268"/>
      <c r="E67" s="113"/>
      <c r="F67" s="113"/>
      <c r="G67" s="459"/>
      <c r="H67" s="460"/>
      <c r="I67" s="461"/>
      <c r="J67" s="115" t="s">
        <v>1719</v>
      </c>
      <c r="K67" s="115"/>
      <c r="L67" s="115"/>
      <c r="M67" s="116"/>
      <c r="N67" s="281"/>
      <c r="V67" s="233"/>
    </row>
    <row r="68" spans="1:22" ht="23.25" thickBot="1" x14ac:dyDescent="0.25">
      <c r="A68" s="356"/>
      <c r="B68" s="209" t="s">
        <v>29</v>
      </c>
      <c r="C68" s="209" t="s">
        <v>30</v>
      </c>
      <c r="D68" s="209" t="s">
        <v>31</v>
      </c>
      <c r="E68" s="363" t="s">
        <v>32</v>
      </c>
      <c r="F68" s="363"/>
      <c r="G68" s="364"/>
      <c r="H68" s="365"/>
      <c r="I68" s="366"/>
      <c r="J68" s="120" t="s">
        <v>1840</v>
      </c>
      <c r="K68" s="121"/>
      <c r="L68" s="121"/>
      <c r="M68" s="122"/>
      <c r="N68" s="281"/>
      <c r="V68" s="233"/>
    </row>
    <row r="69" spans="1:22" ht="13.5" thickBot="1" x14ac:dyDescent="0.25">
      <c r="A69" s="357"/>
      <c r="B69" s="124"/>
      <c r="C69" s="124"/>
      <c r="D69" s="134"/>
      <c r="E69" s="126" t="s">
        <v>37</v>
      </c>
      <c r="F69" s="127"/>
      <c r="G69" s="462"/>
      <c r="H69" s="463"/>
      <c r="I69" s="464"/>
      <c r="J69" s="120" t="s">
        <v>1726</v>
      </c>
      <c r="K69" s="121"/>
      <c r="L69" s="121"/>
      <c r="M69" s="122"/>
      <c r="N69" s="281"/>
      <c r="V69" s="233"/>
    </row>
    <row r="70" spans="1:22" ht="24" thickTop="1" thickBot="1" x14ac:dyDescent="0.25">
      <c r="A70" s="355">
        <f>A66+1</f>
        <v>14</v>
      </c>
      <c r="B70" s="207" t="s">
        <v>20</v>
      </c>
      <c r="C70" s="207" t="s">
        <v>21</v>
      </c>
      <c r="D70" s="207" t="s">
        <v>22</v>
      </c>
      <c r="E70" s="358" t="s">
        <v>23</v>
      </c>
      <c r="F70" s="358"/>
      <c r="G70" s="358" t="s">
        <v>14</v>
      </c>
      <c r="H70" s="359"/>
      <c r="I70" s="218"/>
      <c r="J70" s="109" t="s">
        <v>1719</v>
      </c>
      <c r="K70" s="110"/>
      <c r="L70" s="110"/>
      <c r="M70" s="111"/>
      <c r="N70" s="281"/>
      <c r="V70" s="233"/>
    </row>
    <row r="71" spans="1:22" ht="13.5" thickBot="1" x14ac:dyDescent="0.25">
      <c r="A71" s="356"/>
      <c r="B71" s="113"/>
      <c r="C71" s="113"/>
      <c r="D71" s="268"/>
      <c r="E71" s="113"/>
      <c r="F71" s="113"/>
      <c r="G71" s="459"/>
      <c r="H71" s="460"/>
      <c r="I71" s="461"/>
      <c r="J71" s="115" t="s">
        <v>1719</v>
      </c>
      <c r="K71" s="115"/>
      <c r="L71" s="115"/>
      <c r="M71" s="116"/>
      <c r="N71" s="281"/>
      <c r="V71" s="329"/>
    </row>
    <row r="72" spans="1:22" ht="23.25" thickBot="1" x14ac:dyDescent="0.25">
      <c r="A72" s="356"/>
      <c r="B72" s="209" t="s">
        <v>29</v>
      </c>
      <c r="C72" s="209" t="s">
        <v>30</v>
      </c>
      <c r="D72" s="209" t="s">
        <v>31</v>
      </c>
      <c r="E72" s="363" t="s">
        <v>32</v>
      </c>
      <c r="F72" s="363"/>
      <c r="G72" s="364"/>
      <c r="H72" s="365"/>
      <c r="I72" s="366"/>
      <c r="J72" s="120" t="s">
        <v>1840</v>
      </c>
      <c r="K72" s="121"/>
      <c r="L72" s="121"/>
      <c r="M72" s="122"/>
      <c r="N72" s="281"/>
      <c r="V72" s="233"/>
    </row>
    <row r="73" spans="1:22" ht="13.5" thickBot="1" x14ac:dyDescent="0.25">
      <c r="A73" s="357"/>
      <c r="B73" s="124"/>
      <c r="C73" s="124"/>
      <c r="D73" s="134"/>
      <c r="E73" s="126" t="s">
        <v>37</v>
      </c>
      <c r="F73" s="127"/>
      <c r="G73" s="462"/>
      <c r="H73" s="463"/>
      <c r="I73" s="464"/>
      <c r="J73" s="120" t="s">
        <v>1726</v>
      </c>
      <c r="K73" s="121"/>
      <c r="L73" s="121"/>
      <c r="M73" s="122"/>
      <c r="N73" s="281"/>
      <c r="V73" s="233"/>
    </row>
    <row r="74" spans="1:22" ht="24" thickTop="1" thickBot="1" x14ac:dyDescent="0.25">
      <c r="A74" s="355">
        <f>A70+1</f>
        <v>15</v>
      </c>
      <c r="B74" s="207" t="s">
        <v>20</v>
      </c>
      <c r="C74" s="207" t="s">
        <v>21</v>
      </c>
      <c r="D74" s="207" t="s">
        <v>22</v>
      </c>
      <c r="E74" s="358" t="s">
        <v>23</v>
      </c>
      <c r="F74" s="358"/>
      <c r="G74" s="358" t="s">
        <v>14</v>
      </c>
      <c r="H74" s="359"/>
      <c r="I74" s="218"/>
      <c r="J74" s="109" t="s">
        <v>1719</v>
      </c>
      <c r="K74" s="110"/>
      <c r="L74" s="110"/>
      <c r="M74" s="111"/>
      <c r="N74" s="281"/>
      <c r="V74" s="233"/>
    </row>
    <row r="75" spans="1:22" ht="13.5" thickBot="1" x14ac:dyDescent="0.25">
      <c r="A75" s="356"/>
      <c r="B75" s="113"/>
      <c r="C75" s="113"/>
      <c r="D75" s="268"/>
      <c r="E75" s="113"/>
      <c r="F75" s="113"/>
      <c r="G75" s="459"/>
      <c r="H75" s="460"/>
      <c r="I75" s="461"/>
      <c r="J75" s="115" t="s">
        <v>1719</v>
      </c>
      <c r="K75" s="115"/>
      <c r="L75" s="115"/>
      <c r="M75" s="116"/>
      <c r="N75" s="281"/>
      <c r="V75" s="233"/>
    </row>
    <row r="76" spans="1:22" ht="23.25" thickBot="1" x14ac:dyDescent="0.25">
      <c r="A76" s="356"/>
      <c r="B76" s="209" t="s">
        <v>29</v>
      </c>
      <c r="C76" s="209" t="s">
        <v>30</v>
      </c>
      <c r="D76" s="209" t="s">
        <v>31</v>
      </c>
      <c r="E76" s="363" t="s">
        <v>32</v>
      </c>
      <c r="F76" s="363"/>
      <c r="G76" s="364"/>
      <c r="H76" s="365"/>
      <c r="I76" s="366"/>
      <c r="J76" s="120" t="s">
        <v>1840</v>
      </c>
      <c r="K76" s="121"/>
      <c r="L76" s="121"/>
      <c r="M76" s="122"/>
      <c r="N76" s="281"/>
      <c r="V76" s="233"/>
    </row>
    <row r="77" spans="1:22" ht="13.5" thickBot="1" x14ac:dyDescent="0.25">
      <c r="A77" s="357"/>
      <c r="B77" s="124"/>
      <c r="C77" s="124"/>
      <c r="D77" s="134"/>
      <c r="E77" s="126" t="s">
        <v>37</v>
      </c>
      <c r="F77" s="127"/>
      <c r="G77" s="462"/>
      <c r="H77" s="463"/>
      <c r="I77" s="464"/>
      <c r="J77" s="120" t="s">
        <v>1726</v>
      </c>
      <c r="K77" s="121"/>
      <c r="L77" s="121"/>
      <c r="M77" s="122"/>
      <c r="N77" s="281"/>
      <c r="V77" s="233"/>
    </row>
    <row r="78" spans="1:22" ht="24" thickTop="1" thickBot="1" x14ac:dyDescent="0.25">
      <c r="A78" s="355">
        <f>A74+1</f>
        <v>16</v>
      </c>
      <c r="B78" s="207" t="s">
        <v>20</v>
      </c>
      <c r="C78" s="207" t="s">
        <v>21</v>
      </c>
      <c r="D78" s="207" t="s">
        <v>22</v>
      </c>
      <c r="E78" s="358" t="s">
        <v>23</v>
      </c>
      <c r="F78" s="358"/>
      <c r="G78" s="358" t="s">
        <v>14</v>
      </c>
      <c r="H78" s="359"/>
      <c r="I78" s="218"/>
      <c r="J78" s="109" t="s">
        <v>1719</v>
      </c>
      <c r="K78" s="110"/>
      <c r="L78" s="110"/>
      <c r="M78" s="111"/>
      <c r="N78" s="281"/>
      <c r="V78" s="233"/>
    </row>
    <row r="79" spans="1:22" ht="13.5" thickBot="1" x14ac:dyDescent="0.25">
      <c r="A79" s="356"/>
      <c r="B79" s="113"/>
      <c r="C79" s="113"/>
      <c r="D79" s="268"/>
      <c r="E79" s="113"/>
      <c r="F79" s="113"/>
      <c r="G79" s="459"/>
      <c r="H79" s="460"/>
      <c r="I79" s="461"/>
      <c r="J79" s="115" t="s">
        <v>1719</v>
      </c>
      <c r="K79" s="115"/>
      <c r="L79" s="115"/>
      <c r="M79" s="116"/>
      <c r="N79" s="281"/>
      <c r="V79" s="233"/>
    </row>
    <row r="80" spans="1:22" ht="23.25" thickBot="1" x14ac:dyDescent="0.25">
      <c r="A80" s="356"/>
      <c r="B80" s="209" t="s">
        <v>29</v>
      </c>
      <c r="C80" s="209" t="s">
        <v>30</v>
      </c>
      <c r="D80" s="209" t="s">
        <v>31</v>
      </c>
      <c r="E80" s="363" t="s">
        <v>32</v>
      </c>
      <c r="F80" s="363"/>
      <c r="G80" s="364"/>
      <c r="H80" s="365"/>
      <c r="I80" s="366"/>
      <c r="J80" s="120" t="s">
        <v>1840</v>
      </c>
      <c r="K80" s="121"/>
      <c r="L80" s="121"/>
      <c r="M80" s="122"/>
      <c r="N80" s="281"/>
      <c r="V80" s="233"/>
    </row>
    <row r="81" spans="1:22" ht="13.5" thickBot="1" x14ac:dyDescent="0.25">
      <c r="A81" s="357"/>
      <c r="B81" s="124"/>
      <c r="C81" s="124"/>
      <c r="D81" s="134"/>
      <c r="E81" s="126" t="s">
        <v>37</v>
      </c>
      <c r="F81" s="127"/>
      <c r="G81" s="462"/>
      <c r="H81" s="463"/>
      <c r="I81" s="464"/>
      <c r="J81" s="120" t="s">
        <v>1726</v>
      </c>
      <c r="K81" s="121"/>
      <c r="L81" s="121"/>
      <c r="M81" s="122"/>
      <c r="N81" s="281"/>
      <c r="V81" s="233"/>
    </row>
    <row r="82" spans="1:22" ht="24" thickTop="1" thickBot="1" x14ac:dyDescent="0.25">
      <c r="A82" s="355">
        <f>A78+1</f>
        <v>17</v>
      </c>
      <c r="B82" s="207" t="s">
        <v>20</v>
      </c>
      <c r="C82" s="207" t="s">
        <v>21</v>
      </c>
      <c r="D82" s="207" t="s">
        <v>22</v>
      </c>
      <c r="E82" s="358" t="s">
        <v>23</v>
      </c>
      <c r="F82" s="358"/>
      <c r="G82" s="358" t="s">
        <v>14</v>
      </c>
      <c r="H82" s="359"/>
      <c r="I82" s="218"/>
      <c r="J82" s="109" t="s">
        <v>1719</v>
      </c>
      <c r="K82" s="110"/>
      <c r="L82" s="110"/>
      <c r="M82" s="111"/>
      <c r="N82" s="281"/>
      <c r="V82" s="233"/>
    </row>
    <row r="83" spans="1:22" ht="13.5" thickBot="1" x14ac:dyDescent="0.25">
      <c r="A83" s="356"/>
      <c r="B83" s="113"/>
      <c r="C83" s="113"/>
      <c r="D83" s="268"/>
      <c r="E83" s="113"/>
      <c r="F83" s="113"/>
      <c r="G83" s="459"/>
      <c r="H83" s="460"/>
      <c r="I83" s="461"/>
      <c r="J83" s="115" t="s">
        <v>1719</v>
      </c>
      <c r="K83" s="115"/>
      <c r="L83" s="115"/>
      <c r="M83" s="116"/>
      <c r="N83" s="281"/>
      <c r="V83" s="233"/>
    </row>
    <row r="84" spans="1:22" ht="23.25" thickBot="1" x14ac:dyDescent="0.25">
      <c r="A84" s="356"/>
      <c r="B84" s="209" t="s">
        <v>29</v>
      </c>
      <c r="C84" s="209" t="s">
        <v>30</v>
      </c>
      <c r="D84" s="209" t="s">
        <v>31</v>
      </c>
      <c r="E84" s="363" t="s">
        <v>32</v>
      </c>
      <c r="F84" s="363"/>
      <c r="G84" s="364"/>
      <c r="H84" s="365"/>
      <c r="I84" s="366"/>
      <c r="J84" s="120" t="s">
        <v>1840</v>
      </c>
      <c r="K84" s="121"/>
      <c r="L84" s="121"/>
      <c r="M84" s="122"/>
      <c r="N84" s="281"/>
      <c r="V84" s="233"/>
    </row>
    <row r="85" spans="1:22" ht="13.5" thickBot="1" x14ac:dyDescent="0.25">
      <c r="A85" s="357"/>
      <c r="B85" s="124"/>
      <c r="C85" s="124"/>
      <c r="D85" s="134"/>
      <c r="E85" s="126" t="s">
        <v>37</v>
      </c>
      <c r="F85" s="127"/>
      <c r="G85" s="462"/>
      <c r="H85" s="463"/>
      <c r="I85" s="464"/>
      <c r="J85" s="120" t="s">
        <v>1726</v>
      </c>
      <c r="K85" s="121"/>
      <c r="L85" s="121"/>
      <c r="M85" s="122"/>
      <c r="N85" s="281"/>
      <c r="V85" s="233"/>
    </row>
    <row r="86" spans="1:22" ht="24" thickTop="1" thickBot="1" x14ac:dyDescent="0.25">
      <c r="A86" s="355">
        <f>A82+1</f>
        <v>18</v>
      </c>
      <c r="B86" s="207" t="s">
        <v>20</v>
      </c>
      <c r="C86" s="207" t="s">
        <v>21</v>
      </c>
      <c r="D86" s="207" t="s">
        <v>22</v>
      </c>
      <c r="E86" s="358" t="s">
        <v>23</v>
      </c>
      <c r="F86" s="358"/>
      <c r="G86" s="358" t="s">
        <v>14</v>
      </c>
      <c r="H86" s="359"/>
      <c r="I86" s="218"/>
      <c r="J86" s="109" t="s">
        <v>1719</v>
      </c>
      <c r="K86" s="110"/>
      <c r="L86" s="110"/>
      <c r="M86" s="111"/>
      <c r="N86" s="281"/>
      <c r="V86" s="233"/>
    </row>
    <row r="87" spans="1:22" ht="13.5" thickBot="1" x14ac:dyDescent="0.25">
      <c r="A87" s="356"/>
      <c r="B87" s="113"/>
      <c r="C87" s="113"/>
      <c r="D87" s="268"/>
      <c r="E87" s="113"/>
      <c r="F87" s="113"/>
      <c r="G87" s="459"/>
      <c r="H87" s="460"/>
      <c r="I87" s="461"/>
      <c r="J87" s="115" t="s">
        <v>1719</v>
      </c>
      <c r="K87" s="115"/>
      <c r="L87" s="115"/>
      <c r="M87" s="116"/>
      <c r="N87" s="281"/>
      <c r="V87" s="233"/>
    </row>
    <row r="88" spans="1:22" ht="23.25" thickBot="1" x14ac:dyDescent="0.25">
      <c r="A88" s="356"/>
      <c r="B88" s="209" t="s">
        <v>29</v>
      </c>
      <c r="C88" s="209" t="s">
        <v>30</v>
      </c>
      <c r="D88" s="209" t="s">
        <v>31</v>
      </c>
      <c r="E88" s="363" t="s">
        <v>32</v>
      </c>
      <c r="F88" s="363"/>
      <c r="G88" s="364"/>
      <c r="H88" s="365"/>
      <c r="I88" s="366"/>
      <c r="J88" s="120" t="s">
        <v>1840</v>
      </c>
      <c r="K88" s="121"/>
      <c r="L88" s="121"/>
      <c r="M88" s="122"/>
      <c r="N88" s="281"/>
      <c r="V88" s="233"/>
    </row>
    <row r="89" spans="1:22" ht="13.5" thickBot="1" x14ac:dyDescent="0.25">
      <c r="A89" s="357"/>
      <c r="B89" s="124"/>
      <c r="C89" s="124"/>
      <c r="D89" s="134"/>
      <c r="E89" s="126" t="s">
        <v>37</v>
      </c>
      <c r="F89" s="127"/>
      <c r="G89" s="462"/>
      <c r="H89" s="463"/>
      <c r="I89" s="464"/>
      <c r="J89" s="120" t="s">
        <v>1726</v>
      </c>
      <c r="K89" s="121"/>
      <c r="L89" s="121"/>
      <c r="M89" s="122"/>
      <c r="N89" s="281"/>
      <c r="V89" s="233"/>
    </row>
    <row r="90" spans="1:22" ht="24" thickTop="1" thickBot="1" x14ac:dyDescent="0.25">
      <c r="A90" s="355">
        <f>A86+1</f>
        <v>19</v>
      </c>
      <c r="B90" s="207" t="s">
        <v>20</v>
      </c>
      <c r="C90" s="207" t="s">
        <v>21</v>
      </c>
      <c r="D90" s="207" t="s">
        <v>22</v>
      </c>
      <c r="E90" s="358" t="s">
        <v>23</v>
      </c>
      <c r="F90" s="358"/>
      <c r="G90" s="358" t="s">
        <v>14</v>
      </c>
      <c r="H90" s="359"/>
      <c r="I90" s="218"/>
      <c r="J90" s="109" t="s">
        <v>1719</v>
      </c>
      <c r="K90" s="110"/>
      <c r="L90" s="110"/>
      <c r="M90" s="111"/>
      <c r="N90" s="281"/>
      <c r="V90" s="233"/>
    </row>
    <row r="91" spans="1:22" ht="13.5" thickBot="1" x14ac:dyDescent="0.25">
      <c r="A91" s="356"/>
      <c r="B91" s="113"/>
      <c r="C91" s="113"/>
      <c r="D91" s="268"/>
      <c r="E91" s="113"/>
      <c r="F91" s="113"/>
      <c r="G91" s="459"/>
      <c r="H91" s="460"/>
      <c r="I91" s="461"/>
      <c r="J91" s="115" t="s">
        <v>1719</v>
      </c>
      <c r="K91" s="115"/>
      <c r="L91" s="115"/>
      <c r="M91" s="116"/>
      <c r="N91" s="281"/>
      <c r="V91" s="233"/>
    </row>
    <row r="92" spans="1:22" ht="23.25" thickBot="1" x14ac:dyDescent="0.25">
      <c r="A92" s="356"/>
      <c r="B92" s="209" t="s">
        <v>29</v>
      </c>
      <c r="C92" s="209" t="s">
        <v>30</v>
      </c>
      <c r="D92" s="209" t="s">
        <v>31</v>
      </c>
      <c r="E92" s="363" t="s">
        <v>32</v>
      </c>
      <c r="F92" s="363"/>
      <c r="G92" s="364"/>
      <c r="H92" s="365"/>
      <c r="I92" s="366"/>
      <c r="J92" s="120" t="s">
        <v>1840</v>
      </c>
      <c r="K92" s="121"/>
      <c r="L92" s="121"/>
      <c r="M92" s="122"/>
      <c r="N92" s="281"/>
      <c r="V92" s="233"/>
    </row>
    <row r="93" spans="1:22" ht="13.5" thickBot="1" x14ac:dyDescent="0.25">
      <c r="A93" s="357"/>
      <c r="B93" s="124"/>
      <c r="C93" s="124"/>
      <c r="D93" s="134"/>
      <c r="E93" s="126" t="s">
        <v>37</v>
      </c>
      <c r="F93" s="127"/>
      <c r="G93" s="462"/>
      <c r="H93" s="463"/>
      <c r="I93" s="464"/>
      <c r="J93" s="120" t="s">
        <v>1726</v>
      </c>
      <c r="K93" s="121"/>
      <c r="L93" s="121"/>
      <c r="M93" s="122"/>
      <c r="N93" s="281"/>
      <c r="V93" s="233"/>
    </row>
    <row r="94" spans="1:22" ht="24" thickTop="1" thickBot="1" x14ac:dyDescent="0.25">
      <c r="A94" s="355">
        <f>A90+1</f>
        <v>20</v>
      </c>
      <c r="B94" s="207" t="s">
        <v>20</v>
      </c>
      <c r="C94" s="207" t="s">
        <v>21</v>
      </c>
      <c r="D94" s="207" t="s">
        <v>22</v>
      </c>
      <c r="E94" s="358" t="s">
        <v>23</v>
      </c>
      <c r="F94" s="358"/>
      <c r="G94" s="358" t="s">
        <v>14</v>
      </c>
      <c r="H94" s="359"/>
      <c r="I94" s="218"/>
      <c r="J94" s="109" t="s">
        <v>1719</v>
      </c>
      <c r="K94" s="110"/>
      <c r="L94" s="110"/>
      <c r="M94" s="111"/>
      <c r="N94" s="281"/>
      <c r="V94" s="233"/>
    </row>
    <row r="95" spans="1:22" ht="13.5" thickBot="1" x14ac:dyDescent="0.25">
      <c r="A95" s="356"/>
      <c r="B95" s="113"/>
      <c r="C95" s="113"/>
      <c r="D95" s="268"/>
      <c r="E95" s="113"/>
      <c r="F95" s="113"/>
      <c r="G95" s="459"/>
      <c r="H95" s="460"/>
      <c r="I95" s="461"/>
      <c r="J95" s="115" t="s">
        <v>1719</v>
      </c>
      <c r="K95" s="115"/>
      <c r="L95" s="115"/>
      <c r="M95" s="116"/>
      <c r="N95" s="281"/>
      <c r="V95" s="233"/>
    </row>
    <row r="96" spans="1:22" ht="23.25" thickBot="1" x14ac:dyDescent="0.25">
      <c r="A96" s="356"/>
      <c r="B96" s="209" t="s">
        <v>29</v>
      </c>
      <c r="C96" s="209" t="s">
        <v>30</v>
      </c>
      <c r="D96" s="209" t="s">
        <v>31</v>
      </c>
      <c r="E96" s="363" t="s">
        <v>32</v>
      </c>
      <c r="F96" s="363"/>
      <c r="G96" s="364"/>
      <c r="H96" s="365"/>
      <c r="I96" s="366"/>
      <c r="J96" s="120" t="s">
        <v>1840</v>
      </c>
      <c r="K96" s="121"/>
      <c r="L96" s="121"/>
      <c r="M96" s="122"/>
      <c r="N96" s="281"/>
      <c r="V96" s="233"/>
    </row>
    <row r="97" spans="1:22" ht="13.5" thickBot="1" x14ac:dyDescent="0.25">
      <c r="A97" s="357"/>
      <c r="B97" s="124"/>
      <c r="C97" s="124"/>
      <c r="D97" s="134"/>
      <c r="E97" s="126" t="s">
        <v>37</v>
      </c>
      <c r="F97" s="127"/>
      <c r="G97" s="462"/>
      <c r="H97" s="463"/>
      <c r="I97" s="464"/>
      <c r="J97" s="120" t="s">
        <v>1726</v>
      </c>
      <c r="K97" s="121"/>
      <c r="L97" s="121"/>
      <c r="M97" s="122"/>
      <c r="N97" s="281"/>
      <c r="V97" s="233"/>
    </row>
    <row r="98" spans="1:22" ht="24" thickTop="1" thickBot="1" x14ac:dyDescent="0.25">
      <c r="A98" s="355">
        <f>A94+1</f>
        <v>21</v>
      </c>
      <c r="B98" s="207" t="s">
        <v>20</v>
      </c>
      <c r="C98" s="207" t="s">
        <v>21</v>
      </c>
      <c r="D98" s="207" t="s">
        <v>22</v>
      </c>
      <c r="E98" s="358" t="s">
        <v>23</v>
      </c>
      <c r="F98" s="358"/>
      <c r="G98" s="358" t="s">
        <v>14</v>
      </c>
      <c r="H98" s="359"/>
      <c r="I98" s="218"/>
      <c r="J98" s="109" t="s">
        <v>1719</v>
      </c>
      <c r="K98" s="110"/>
      <c r="L98" s="110"/>
      <c r="M98" s="111"/>
      <c r="N98" s="281"/>
      <c r="V98" s="233"/>
    </row>
    <row r="99" spans="1:22" ht="13.5" thickBot="1" x14ac:dyDescent="0.25">
      <c r="A99" s="356"/>
      <c r="B99" s="113"/>
      <c r="C99" s="113"/>
      <c r="D99" s="268"/>
      <c r="E99" s="113"/>
      <c r="F99" s="113"/>
      <c r="G99" s="459"/>
      <c r="H99" s="460"/>
      <c r="I99" s="461"/>
      <c r="J99" s="115" t="s">
        <v>1719</v>
      </c>
      <c r="K99" s="115"/>
      <c r="L99" s="115"/>
      <c r="M99" s="116"/>
      <c r="N99" s="281"/>
      <c r="V99" s="233"/>
    </row>
    <row r="100" spans="1:22" ht="23.25" thickBot="1" x14ac:dyDescent="0.25">
      <c r="A100" s="356"/>
      <c r="B100" s="209" t="s">
        <v>29</v>
      </c>
      <c r="C100" s="209" t="s">
        <v>30</v>
      </c>
      <c r="D100" s="209" t="s">
        <v>31</v>
      </c>
      <c r="E100" s="363" t="s">
        <v>32</v>
      </c>
      <c r="F100" s="363"/>
      <c r="G100" s="364"/>
      <c r="H100" s="365"/>
      <c r="I100" s="366"/>
      <c r="J100" s="120" t="s">
        <v>1840</v>
      </c>
      <c r="K100" s="121"/>
      <c r="L100" s="121"/>
      <c r="M100" s="122"/>
      <c r="N100" s="281"/>
      <c r="V100" s="233"/>
    </row>
    <row r="101" spans="1:22" ht="13.5" thickBot="1" x14ac:dyDescent="0.25">
      <c r="A101" s="357"/>
      <c r="B101" s="124"/>
      <c r="C101" s="124"/>
      <c r="D101" s="134"/>
      <c r="E101" s="126" t="s">
        <v>37</v>
      </c>
      <c r="F101" s="127"/>
      <c r="G101" s="462"/>
      <c r="H101" s="463"/>
      <c r="I101" s="464"/>
      <c r="J101" s="120" t="s">
        <v>1726</v>
      </c>
      <c r="K101" s="121"/>
      <c r="L101" s="121"/>
      <c r="M101" s="122"/>
      <c r="N101" s="281"/>
      <c r="V101" s="233"/>
    </row>
    <row r="102" spans="1:22" ht="24" thickTop="1" thickBot="1" x14ac:dyDescent="0.25">
      <c r="A102" s="355">
        <f>A98+1</f>
        <v>22</v>
      </c>
      <c r="B102" s="207" t="s">
        <v>20</v>
      </c>
      <c r="C102" s="207" t="s">
        <v>21</v>
      </c>
      <c r="D102" s="207" t="s">
        <v>22</v>
      </c>
      <c r="E102" s="358" t="s">
        <v>23</v>
      </c>
      <c r="F102" s="358"/>
      <c r="G102" s="358" t="s">
        <v>14</v>
      </c>
      <c r="H102" s="359"/>
      <c r="I102" s="218"/>
      <c r="J102" s="109" t="s">
        <v>1719</v>
      </c>
      <c r="K102" s="110"/>
      <c r="L102" s="110"/>
      <c r="M102" s="111"/>
      <c r="N102" s="281"/>
      <c r="V102" s="233"/>
    </row>
    <row r="103" spans="1:22" ht="13.5" thickBot="1" x14ac:dyDescent="0.25">
      <c r="A103" s="356"/>
      <c r="B103" s="113"/>
      <c r="C103" s="113"/>
      <c r="D103" s="268"/>
      <c r="E103" s="113"/>
      <c r="F103" s="113"/>
      <c r="G103" s="459"/>
      <c r="H103" s="460"/>
      <c r="I103" s="461"/>
      <c r="J103" s="115" t="s">
        <v>1719</v>
      </c>
      <c r="K103" s="115"/>
      <c r="L103" s="115"/>
      <c r="M103" s="116"/>
      <c r="N103" s="281"/>
      <c r="V103" s="233"/>
    </row>
    <row r="104" spans="1:22" ht="23.25" thickBot="1" x14ac:dyDescent="0.25">
      <c r="A104" s="356"/>
      <c r="B104" s="209" t="s">
        <v>29</v>
      </c>
      <c r="C104" s="209" t="s">
        <v>30</v>
      </c>
      <c r="D104" s="209" t="s">
        <v>31</v>
      </c>
      <c r="E104" s="363" t="s">
        <v>32</v>
      </c>
      <c r="F104" s="363"/>
      <c r="G104" s="364"/>
      <c r="H104" s="365"/>
      <c r="I104" s="366"/>
      <c r="J104" s="120" t="s">
        <v>1840</v>
      </c>
      <c r="K104" s="121"/>
      <c r="L104" s="121"/>
      <c r="M104" s="122"/>
      <c r="N104" s="281"/>
      <c r="V104" s="233"/>
    </row>
    <row r="105" spans="1:22" ht="13.5" thickBot="1" x14ac:dyDescent="0.25">
      <c r="A105" s="357"/>
      <c r="B105" s="124"/>
      <c r="C105" s="124"/>
      <c r="D105" s="134"/>
      <c r="E105" s="126" t="s">
        <v>37</v>
      </c>
      <c r="F105" s="127"/>
      <c r="G105" s="462"/>
      <c r="H105" s="463"/>
      <c r="I105" s="464"/>
      <c r="J105" s="120" t="s">
        <v>1726</v>
      </c>
      <c r="K105" s="121"/>
      <c r="L105" s="121"/>
      <c r="M105" s="122"/>
      <c r="N105" s="281"/>
      <c r="V105" s="233"/>
    </row>
    <row r="106" spans="1:22" ht="24" thickTop="1" thickBot="1" x14ac:dyDescent="0.25">
      <c r="A106" s="355">
        <f>A102+1</f>
        <v>23</v>
      </c>
      <c r="B106" s="207" t="s">
        <v>20</v>
      </c>
      <c r="C106" s="207" t="s">
        <v>21</v>
      </c>
      <c r="D106" s="207" t="s">
        <v>22</v>
      </c>
      <c r="E106" s="358" t="s">
        <v>23</v>
      </c>
      <c r="F106" s="358"/>
      <c r="G106" s="358" t="s">
        <v>14</v>
      </c>
      <c r="H106" s="359"/>
      <c r="I106" s="218"/>
      <c r="J106" s="109" t="s">
        <v>1719</v>
      </c>
      <c r="K106" s="110"/>
      <c r="L106" s="110"/>
      <c r="M106" s="111"/>
      <c r="N106" s="281"/>
      <c r="V106" s="233"/>
    </row>
    <row r="107" spans="1:22" ht="13.5" thickBot="1" x14ac:dyDescent="0.25">
      <c r="A107" s="356"/>
      <c r="B107" s="113"/>
      <c r="C107" s="113"/>
      <c r="D107" s="268"/>
      <c r="E107" s="113"/>
      <c r="F107" s="113"/>
      <c r="G107" s="459"/>
      <c r="H107" s="460"/>
      <c r="I107" s="461"/>
      <c r="J107" s="115" t="s">
        <v>1719</v>
      </c>
      <c r="K107" s="115"/>
      <c r="L107" s="115"/>
      <c r="M107" s="116"/>
      <c r="N107" s="281"/>
      <c r="V107" s="233"/>
    </row>
    <row r="108" spans="1:22" ht="23.25" thickBot="1" x14ac:dyDescent="0.25">
      <c r="A108" s="356"/>
      <c r="B108" s="209" t="s">
        <v>29</v>
      </c>
      <c r="C108" s="209" t="s">
        <v>30</v>
      </c>
      <c r="D108" s="209" t="s">
        <v>31</v>
      </c>
      <c r="E108" s="363" t="s">
        <v>32</v>
      </c>
      <c r="F108" s="363"/>
      <c r="G108" s="364"/>
      <c r="H108" s="365"/>
      <c r="I108" s="366"/>
      <c r="J108" s="120" t="s">
        <v>1840</v>
      </c>
      <c r="K108" s="121"/>
      <c r="L108" s="121"/>
      <c r="M108" s="122"/>
      <c r="N108" s="281"/>
      <c r="V108" s="233"/>
    </row>
    <row r="109" spans="1:22" ht="13.5" thickBot="1" x14ac:dyDescent="0.25">
      <c r="A109" s="357"/>
      <c r="B109" s="124"/>
      <c r="C109" s="124"/>
      <c r="D109" s="134"/>
      <c r="E109" s="126" t="s">
        <v>37</v>
      </c>
      <c r="F109" s="127"/>
      <c r="G109" s="462"/>
      <c r="H109" s="463"/>
      <c r="I109" s="464"/>
      <c r="J109" s="120" t="s">
        <v>1726</v>
      </c>
      <c r="K109" s="121"/>
      <c r="L109" s="121"/>
      <c r="M109" s="122"/>
      <c r="N109" s="281"/>
      <c r="V109" s="233"/>
    </row>
    <row r="110" spans="1:22" ht="24" thickTop="1" thickBot="1" x14ac:dyDescent="0.25">
      <c r="A110" s="355">
        <f>A106+1</f>
        <v>24</v>
      </c>
      <c r="B110" s="207" t="s">
        <v>20</v>
      </c>
      <c r="C110" s="207" t="s">
        <v>21</v>
      </c>
      <c r="D110" s="207" t="s">
        <v>22</v>
      </c>
      <c r="E110" s="358" t="s">
        <v>23</v>
      </c>
      <c r="F110" s="358"/>
      <c r="G110" s="358" t="s">
        <v>14</v>
      </c>
      <c r="H110" s="359"/>
      <c r="I110" s="218"/>
      <c r="J110" s="109" t="s">
        <v>1719</v>
      </c>
      <c r="K110" s="110"/>
      <c r="L110" s="110"/>
      <c r="M110" s="111"/>
      <c r="N110" s="281"/>
      <c r="V110" s="233"/>
    </row>
    <row r="111" spans="1:22" ht="13.5" thickBot="1" x14ac:dyDescent="0.25">
      <c r="A111" s="356"/>
      <c r="B111" s="113"/>
      <c r="C111" s="113"/>
      <c r="D111" s="268"/>
      <c r="E111" s="113"/>
      <c r="F111" s="113"/>
      <c r="G111" s="459"/>
      <c r="H111" s="460"/>
      <c r="I111" s="461"/>
      <c r="J111" s="115" t="s">
        <v>1719</v>
      </c>
      <c r="K111" s="115"/>
      <c r="L111" s="115"/>
      <c r="M111" s="116"/>
      <c r="N111" s="281"/>
      <c r="V111" s="233"/>
    </row>
    <row r="112" spans="1:22" ht="23.25" thickBot="1" x14ac:dyDescent="0.25">
      <c r="A112" s="356"/>
      <c r="B112" s="209" t="s">
        <v>29</v>
      </c>
      <c r="C112" s="209" t="s">
        <v>30</v>
      </c>
      <c r="D112" s="209" t="s">
        <v>31</v>
      </c>
      <c r="E112" s="363" t="s">
        <v>32</v>
      </c>
      <c r="F112" s="363"/>
      <c r="G112" s="364"/>
      <c r="H112" s="365"/>
      <c r="I112" s="366"/>
      <c r="J112" s="120" t="s">
        <v>1840</v>
      </c>
      <c r="K112" s="121"/>
      <c r="L112" s="121"/>
      <c r="M112" s="122"/>
      <c r="N112" s="281"/>
      <c r="V112" s="233"/>
    </row>
    <row r="113" spans="1:22" ht="13.5" thickBot="1" x14ac:dyDescent="0.25">
      <c r="A113" s="357"/>
      <c r="B113" s="124"/>
      <c r="C113" s="124"/>
      <c r="D113" s="134"/>
      <c r="E113" s="126" t="s">
        <v>37</v>
      </c>
      <c r="F113" s="127"/>
      <c r="G113" s="462"/>
      <c r="H113" s="463"/>
      <c r="I113" s="464"/>
      <c r="J113" s="120" t="s">
        <v>1726</v>
      </c>
      <c r="K113" s="121"/>
      <c r="L113" s="121"/>
      <c r="M113" s="122"/>
      <c r="N113" s="281"/>
      <c r="V113" s="233"/>
    </row>
    <row r="114" spans="1:22" ht="24" thickTop="1" thickBot="1" x14ac:dyDescent="0.25">
      <c r="A114" s="355">
        <f>A110+1</f>
        <v>25</v>
      </c>
      <c r="B114" s="207" t="s">
        <v>20</v>
      </c>
      <c r="C114" s="207" t="s">
        <v>21</v>
      </c>
      <c r="D114" s="207" t="s">
        <v>22</v>
      </c>
      <c r="E114" s="358" t="s">
        <v>23</v>
      </c>
      <c r="F114" s="358"/>
      <c r="G114" s="358" t="s">
        <v>14</v>
      </c>
      <c r="H114" s="359"/>
      <c r="I114" s="218"/>
      <c r="J114" s="109" t="s">
        <v>1719</v>
      </c>
      <c r="K114" s="110"/>
      <c r="L114" s="110"/>
      <c r="M114" s="111"/>
      <c r="N114" s="281"/>
      <c r="V114" s="233"/>
    </row>
    <row r="115" spans="1:22" ht="13.5" thickBot="1" x14ac:dyDescent="0.25">
      <c r="A115" s="356"/>
      <c r="B115" s="113"/>
      <c r="C115" s="113"/>
      <c r="D115" s="268"/>
      <c r="E115" s="113"/>
      <c r="F115" s="113"/>
      <c r="G115" s="459"/>
      <c r="H115" s="460"/>
      <c r="I115" s="461"/>
      <c r="J115" s="115" t="s">
        <v>1719</v>
      </c>
      <c r="K115" s="115"/>
      <c r="L115" s="115"/>
      <c r="M115" s="116"/>
      <c r="N115" s="281"/>
      <c r="V115" s="233"/>
    </row>
    <row r="116" spans="1:22" ht="23.25" thickBot="1" x14ac:dyDescent="0.25">
      <c r="A116" s="356"/>
      <c r="B116" s="209" t="s">
        <v>29</v>
      </c>
      <c r="C116" s="209" t="s">
        <v>30</v>
      </c>
      <c r="D116" s="209" t="s">
        <v>31</v>
      </c>
      <c r="E116" s="363" t="s">
        <v>32</v>
      </c>
      <c r="F116" s="363"/>
      <c r="G116" s="364"/>
      <c r="H116" s="365"/>
      <c r="I116" s="366"/>
      <c r="J116" s="120" t="s">
        <v>1840</v>
      </c>
      <c r="K116" s="121"/>
      <c r="L116" s="121"/>
      <c r="M116" s="122"/>
      <c r="N116" s="281"/>
      <c r="V116" s="233"/>
    </row>
    <row r="117" spans="1:22" ht="13.5" thickBot="1" x14ac:dyDescent="0.25">
      <c r="A117" s="357"/>
      <c r="B117" s="124"/>
      <c r="C117" s="124"/>
      <c r="D117" s="134"/>
      <c r="E117" s="126" t="s">
        <v>37</v>
      </c>
      <c r="F117" s="127"/>
      <c r="G117" s="462"/>
      <c r="H117" s="463"/>
      <c r="I117" s="464"/>
      <c r="J117" s="120" t="s">
        <v>1726</v>
      </c>
      <c r="K117" s="121"/>
      <c r="L117" s="121"/>
      <c r="M117" s="122"/>
      <c r="N117" s="281"/>
      <c r="V117" s="233"/>
    </row>
    <row r="118" spans="1:22" ht="24" thickTop="1" thickBot="1" x14ac:dyDescent="0.25">
      <c r="A118" s="355">
        <f>A114+1</f>
        <v>26</v>
      </c>
      <c r="B118" s="207" t="s">
        <v>20</v>
      </c>
      <c r="C118" s="207" t="s">
        <v>21</v>
      </c>
      <c r="D118" s="207" t="s">
        <v>22</v>
      </c>
      <c r="E118" s="358" t="s">
        <v>23</v>
      </c>
      <c r="F118" s="358"/>
      <c r="G118" s="358" t="s">
        <v>14</v>
      </c>
      <c r="H118" s="359"/>
      <c r="I118" s="218"/>
      <c r="J118" s="109" t="s">
        <v>1719</v>
      </c>
      <c r="K118" s="110"/>
      <c r="L118" s="110"/>
      <c r="M118" s="111"/>
      <c r="N118" s="281"/>
      <c r="V118" s="233"/>
    </row>
    <row r="119" spans="1:22" ht="13.5" thickBot="1" x14ac:dyDescent="0.25">
      <c r="A119" s="356"/>
      <c r="B119" s="113"/>
      <c r="C119" s="113"/>
      <c r="D119" s="268"/>
      <c r="E119" s="113"/>
      <c r="F119" s="113"/>
      <c r="G119" s="459"/>
      <c r="H119" s="460"/>
      <c r="I119" s="461"/>
      <c r="J119" s="115" t="s">
        <v>1719</v>
      </c>
      <c r="K119" s="115"/>
      <c r="L119" s="115"/>
      <c r="M119" s="116"/>
      <c r="N119" s="281"/>
      <c r="V119" s="233"/>
    </row>
    <row r="120" spans="1:22" ht="23.25" thickBot="1" x14ac:dyDescent="0.25">
      <c r="A120" s="356"/>
      <c r="B120" s="209" t="s">
        <v>29</v>
      </c>
      <c r="C120" s="209" t="s">
        <v>30</v>
      </c>
      <c r="D120" s="209" t="s">
        <v>31</v>
      </c>
      <c r="E120" s="363" t="s">
        <v>32</v>
      </c>
      <c r="F120" s="363"/>
      <c r="G120" s="364"/>
      <c r="H120" s="365"/>
      <c r="I120" s="366"/>
      <c r="J120" s="120" t="s">
        <v>1840</v>
      </c>
      <c r="K120" s="121"/>
      <c r="L120" s="121"/>
      <c r="M120" s="122"/>
      <c r="N120" s="281"/>
      <c r="V120" s="233"/>
    </row>
    <row r="121" spans="1:22" ht="13.5" thickBot="1" x14ac:dyDescent="0.25">
      <c r="A121" s="357"/>
      <c r="B121" s="124"/>
      <c r="C121" s="124"/>
      <c r="D121" s="134"/>
      <c r="E121" s="126" t="s">
        <v>37</v>
      </c>
      <c r="F121" s="127"/>
      <c r="G121" s="462"/>
      <c r="H121" s="463"/>
      <c r="I121" s="464"/>
      <c r="J121" s="120" t="s">
        <v>1726</v>
      </c>
      <c r="K121" s="121"/>
      <c r="L121" s="121"/>
      <c r="M121" s="122"/>
      <c r="N121" s="281"/>
      <c r="V121" s="233"/>
    </row>
    <row r="122" spans="1:22" ht="24" thickTop="1" thickBot="1" x14ac:dyDescent="0.25">
      <c r="A122" s="355">
        <f>A118+1</f>
        <v>27</v>
      </c>
      <c r="B122" s="207" t="s">
        <v>20</v>
      </c>
      <c r="C122" s="207" t="s">
        <v>21</v>
      </c>
      <c r="D122" s="207" t="s">
        <v>22</v>
      </c>
      <c r="E122" s="358" t="s">
        <v>23</v>
      </c>
      <c r="F122" s="358"/>
      <c r="G122" s="358" t="s">
        <v>14</v>
      </c>
      <c r="H122" s="359"/>
      <c r="I122" s="218"/>
      <c r="J122" s="109" t="s">
        <v>1719</v>
      </c>
      <c r="K122" s="110"/>
      <c r="L122" s="110"/>
      <c r="M122" s="111"/>
      <c r="N122" s="281"/>
      <c r="V122" s="233"/>
    </row>
    <row r="123" spans="1:22" ht="13.5" thickBot="1" x14ac:dyDescent="0.25">
      <c r="A123" s="356"/>
      <c r="B123" s="113"/>
      <c r="C123" s="113"/>
      <c r="D123" s="268"/>
      <c r="E123" s="113"/>
      <c r="F123" s="113"/>
      <c r="G123" s="459"/>
      <c r="H123" s="460"/>
      <c r="I123" s="461"/>
      <c r="J123" s="115" t="s">
        <v>1719</v>
      </c>
      <c r="K123" s="115"/>
      <c r="L123" s="115"/>
      <c r="M123" s="116"/>
      <c r="N123" s="281"/>
      <c r="V123" s="233"/>
    </row>
    <row r="124" spans="1:22" ht="23.25" thickBot="1" x14ac:dyDescent="0.25">
      <c r="A124" s="356"/>
      <c r="B124" s="209" t="s">
        <v>29</v>
      </c>
      <c r="C124" s="209" t="s">
        <v>30</v>
      </c>
      <c r="D124" s="209" t="s">
        <v>31</v>
      </c>
      <c r="E124" s="363" t="s">
        <v>32</v>
      </c>
      <c r="F124" s="363"/>
      <c r="G124" s="364"/>
      <c r="H124" s="365"/>
      <c r="I124" s="366"/>
      <c r="J124" s="120" t="s">
        <v>1840</v>
      </c>
      <c r="K124" s="121"/>
      <c r="L124" s="121"/>
      <c r="M124" s="122"/>
      <c r="N124" s="281"/>
      <c r="V124" s="233"/>
    </row>
    <row r="125" spans="1:22" ht="13.5" thickBot="1" x14ac:dyDescent="0.25">
      <c r="A125" s="357"/>
      <c r="B125" s="124"/>
      <c r="C125" s="124"/>
      <c r="D125" s="134"/>
      <c r="E125" s="126" t="s">
        <v>37</v>
      </c>
      <c r="F125" s="127"/>
      <c r="G125" s="462"/>
      <c r="H125" s="463"/>
      <c r="I125" s="464"/>
      <c r="J125" s="120" t="s">
        <v>1726</v>
      </c>
      <c r="K125" s="121"/>
      <c r="L125" s="121"/>
      <c r="M125" s="122"/>
      <c r="N125" s="281"/>
      <c r="V125" s="233"/>
    </row>
    <row r="126" spans="1:22" ht="24" thickTop="1" thickBot="1" x14ac:dyDescent="0.25">
      <c r="A126" s="355">
        <f>A122+1</f>
        <v>28</v>
      </c>
      <c r="B126" s="207" t="s">
        <v>20</v>
      </c>
      <c r="C126" s="207" t="s">
        <v>21</v>
      </c>
      <c r="D126" s="207" t="s">
        <v>22</v>
      </c>
      <c r="E126" s="358" t="s">
        <v>23</v>
      </c>
      <c r="F126" s="358"/>
      <c r="G126" s="358" t="s">
        <v>14</v>
      </c>
      <c r="H126" s="359"/>
      <c r="I126" s="218"/>
      <c r="J126" s="109" t="s">
        <v>1719</v>
      </c>
      <c r="K126" s="110"/>
      <c r="L126" s="110"/>
      <c r="M126" s="111"/>
      <c r="N126" s="281"/>
      <c r="V126" s="233"/>
    </row>
    <row r="127" spans="1:22" ht="13.5" thickBot="1" x14ac:dyDescent="0.25">
      <c r="A127" s="356"/>
      <c r="B127" s="113"/>
      <c r="C127" s="113"/>
      <c r="D127" s="268"/>
      <c r="E127" s="113"/>
      <c r="F127" s="113"/>
      <c r="G127" s="459"/>
      <c r="H127" s="460"/>
      <c r="I127" s="461"/>
      <c r="J127" s="115" t="s">
        <v>1719</v>
      </c>
      <c r="K127" s="115"/>
      <c r="L127" s="115"/>
      <c r="M127" s="116"/>
      <c r="N127" s="281"/>
      <c r="V127" s="233"/>
    </row>
    <row r="128" spans="1:22" ht="23.25" thickBot="1" x14ac:dyDescent="0.25">
      <c r="A128" s="356"/>
      <c r="B128" s="209" t="s">
        <v>29</v>
      </c>
      <c r="C128" s="209" t="s">
        <v>30</v>
      </c>
      <c r="D128" s="209" t="s">
        <v>31</v>
      </c>
      <c r="E128" s="363" t="s">
        <v>32</v>
      </c>
      <c r="F128" s="363"/>
      <c r="G128" s="364"/>
      <c r="H128" s="365"/>
      <c r="I128" s="366"/>
      <c r="J128" s="120" t="s">
        <v>1840</v>
      </c>
      <c r="K128" s="121"/>
      <c r="L128" s="121"/>
      <c r="M128" s="122"/>
      <c r="N128" s="281"/>
      <c r="V128" s="233"/>
    </row>
    <row r="129" spans="1:22" ht="13.5" thickBot="1" x14ac:dyDescent="0.25">
      <c r="A129" s="357"/>
      <c r="B129" s="124"/>
      <c r="C129" s="124"/>
      <c r="D129" s="134"/>
      <c r="E129" s="126" t="s">
        <v>37</v>
      </c>
      <c r="F129" s="127"/>
      <c r="G129" s="462"/>
      <c r="H129" s="463"/>
      <c r="I129" s="464"/>
      <c r="J129" s="120" t="s">
        <v>1726</v>
      </c>
      <c r="K129" s="121"/>
      <c r="L129" s="121"/>
      <c r="M129" s="122"/>
      <c r="N129" s="281"/>
      <c r="V129" s="233"/>
    </row>
    <row r="130" spans="1:22" ht="24" thickTop="1" thickBot="1" x14ac:dyDescent="0.25">
      <c r="A130" s="355">
        <f>A126+1</f>
        <v>29</v>
      </c>
      <c r="B130" s="207" t="s">
        <v>20</v>
      </c>
      <c r="C130" s="207" t="s">
        <v>21</v>
      </c>
      <c r="D130" s="207" t="s">
        <v>22</v>
      </c>
      <c r="E130" s="358" t="s">
        <v>23</v>
      </c>
      <c r="F130" s="358"/>
      <c r="G130" s="358" t="s">
        <v>14</v>
      </c>
      <c r="H130" s="359"/>
      <c r="I130" s="218"/>
      <c r="J130" s="109" t="s">
        <v>1719</v>
      </c>
      <c r="K130" s="110"/>
      <c r="L130" s="110"/>
      <c r="M130" s="111"/>
      <c r="N130" s="281"/>
      <c r="V130" s="233"/>
    </row>
    <row r="131" spans="1:22" ht="13.5" thickBot="1" x14ac:dyDescent="0.25">
      <c r="A131" s="356"/>
      <c r="B131" s="113"/>
      <c r="C131" s="113"/>
      <c r="D131" s="268"/>
      <c r="E131" s="113"/>
      <c r="F131" s="113"/>
      <c r="G131" s="459"/>
      <c r="H131" s="460"/>
      <c r="I131" s="461"/>
      <c r="J131" s="115" t="s">
        <v>1719</v>
      </c>
      <c r="K131" s="115"/>
      <c r="L131" s="115"/>
      <c r="M131" s="116"/>
      <c r="N131" s="281"/>
      <c r="V131" s="233"/>
    </row>
    <row r="132" spans="1:22" ht="23.25" thickBot="1" x14ac:dyDescent="0.25">
      <c r="A132" s="356"/>
      <c r="B132" s="209" t="s">
        <v>29</v>
      </c>
      <c r="C132" s="209" t="s">
        <v>30</v>
      </c>
      <c r="D132" s="209" t="s">
        <v>31</v>
      </c>
      <c r="E132" s="363" t="s">
        <v>32</v>
      </c>
      <c r="F132" s="363"/>
      <c r="G132" s="364"/>
      <c r="H132" s="365"/>
      <c r="I132" s="366"/>
      <c r="J132" s="120" t="s">
        <v>1840</v>
      </c>
      <c r="K132" s="121"/>
      <c r="L132" s="121"/>
      <c r="M132" s="122"/>
      <c r="N132" s="281"/>
      <c r="V132" s="233"/>
    </row>
    <row r="133" spans="1:22" ht="13.5" thickBot="1" x14ac:dyDescent="0.25">
      <c r="A133" s="357"/>
      <c r="B133" s="124"/>
      <c r="C133" s="124"/>
      <c r="D133" s="134"/>
      <c r="E133" s="126" t="s">
        <v>37</v>
      </c>
      <c r="F133" s="127"/>
      <c r="G133" s="462"/>
      <c r="H133" s="463"/>
      <c r="I133" s="464"/>
      <c r="J133" s="120" t="s">
        <v>1726</v>
      </c>
      <c r="K133" s="121"/>
      <c r="L133" s="121"/>
      <c r="M133" s="122"/>
      <c r="N133" s="281"/>
      <c r="V133" s="233"/>
    </row>
    <row r="134" spans="1:22" ht="24" thickTop="1" thickBot="1" x14ac:dyDescent="0.25">
      <c r="A134" s="355">
        <f>A130+1</f>
        <v>30</v>
      </c>
      <c r="B134" s="207" t="s">
        <v>20</v>
      </c>
      <c r="C134" s="207" t="s">
        <v>21</v>
      </c>
      <c r="D134" s="207" t="s">
        <v>22</v>
      </c>
      <c r="E134" s="358" t="s">
        <v>23</v>
      </c>
      <c r="F134" s="358"/>
      <c r="G134" s="358" t="s">
        <v>14</v>
      </c>
      <c r="H134" s="359"/>
      <c r="I134" s="218"/>
      <c r="J134" s="109" t="s">
        <v>1719</v>
      </c>
      <c r="K134" s="110"/>
      <c r="L134" s="110"/>
      <c r="M134" s="111"/>
      <c r="N134" s="281"/>
      <c r="V134" s="233"/>
    </row>
    <row r="135" spans="1:22" ht="13.5" thickBot="1" x14ac:dyDescent="0.25">
      <c r="A135" s="356"/>
      <c r="B135" s="113"/>
      <c r="C135" s="113"/>
      <c r="D135" s="268"/>
      <c r="E135" s="113"/>
      <c r="F135" s="113"/>
      <c r="G135" s="459"/>
      <c r="H135" s="460"/>
      <c r="I135" s="461"/>
      <c r="J135" s="115" t="s">
        <v>1719</v>
      </c>
      <c r="K135" s="115"/>
      <c r="L135" s="115"/>
      <c r="M135" s="116"/>
      <c r="N135" s="281"/>
      <c r="V135" s="233"/>
    </row>
    <row r="136" spans="1:22" ht="23.25" thickBot="1" x14ac:dyDescent="0.25">
      <c r="A136" s="356"/>
      <c r="B136" s="209" t="s">
        <v>29</v>
      </c>
      <c r="C136" s="209" t="s">
        <v>30</v>
      </c>
      <c r="D136" s="209" t="s">
        <v>31</v>
      </c>
      <c r="E136" s="363" t="s">
        <v>32</v>
      </c>
      <c r="F136" s="363"/>
      <c r="G136" s="364"/>
      <c r="H136" s="365"/>
      <c r="I136" s="366"/>
      <c r="J136" s="120" t="s">
        <v>1840</v>
      </c>
      <c r="K136" s="121"/>
      <c r="L136" s="121"/>
      <c r="M136" s="122"/>
      <c r="N136" s="281"/>
      <c r="V136" s="233"/>
    </row>
    <row r="137" spans="1:22" ht="13.5" thickBot="1" x14ac:dyDescent="0.25">
      <c r="A137" s="357"/>
      <c r="B137" s="124"/>
      <c r="C137" s="124"/>
      <c r="D137" s="134"/>
      <c r="E137" s="126" t="s">
        <v>37</v>
      </c>
      <c r="F137" s="127"/>
      <c r="G137" s="462"/>
      <c r="H137" s="463"/>
      <c r="I137" s="464"/>
      <c r="J137" s="120" t="s">
        <v>1726</v>
      </c>
      <c r="K137" s="121"/>
      <c r="L137" s="121"/>
      <c r="M137" s="122"/>
      <c r="N137" s="281"/>
      <c r="V137" s="233"/>
    </row>
    <row r="138" spans="1:22" ht="24" thickTop="1" thickBot="1" x14ac:dyDescent="0.25">
      <c r="A138" s="355">
        <f>A134+1</f>
        <v>31</v>
      </c>
      <c r="B138" s="207" t="s">
        <v>20</v>
      </c>
      <c r="C138" s="207" t="s">
        <v>21</v>
      </c>
      <c r="D138" s="207" t="s">
        <v>22</v>
      </c>
      <c r="E138" s="358" t="s">
        <v>23</v>
      </c>
      <c r="F138" s="358"/>
      <c r="G138" s="358" t="s">
        <v>14</v>
      </c>
      <c r="H138" s="359"/>
      <c r="I138" s="218"/>
      <c r="J138" s="109" t="s">
        <v>1719</v>
      </c>
      <c r="K138" s="110"/>
      <c r="L138" s="110"/>
      <c r="M138" s="111"/>
      <c r="N138" s="281"/>
      <c r="V138" s="233"/>
    </row>
    <row r="139" spans="1:22" ht="13.5" thickBot="1" x14ac:dyDescent="0.25">
      <c r="A139" s="356"/>
      <c r="B139" s="113"/>
      <c r="C139" s="113"/>
      <c r="D139" s="268"/>
      <c r="E139" s="113"/>
      <c r="F139" s="113"/>
      <c r="G139" s="459"/>
      <c r="H139" s="460"/>
      <c r="I139" s="461"/>
      <c r="J139" s="115" t="s">
        <v>1719</v>
      </c>
      <c r="K139" s="115"/>
      <c r="L139" s="115"/>
      <c r="M139" s="116"/>
      <c r="N139" s="281"/>
      <c r="V139" s="233"/>
    </row>
    <row r="140" spans="1:22" ht="23.25" thickBot="1" x14ac:dyDescent="0.25">
      <c r="A140" s="356"/>
      <c r="B140" s="209" t="s">
        <v>29</v>
      </c>
      <c r="C140" s="209" t="s">
        <v>30</v>
      </c>
      <c r="D140" s="209" t="s">
        <v>31</v>
      </c>
      <c r="E140" s="363" t="s">
        <v>32</v>
      </c>
      <c r="F140" s="363"/>
      <c r="G140" s="364"/>
      <c r="H140" s="365"/>
      <c r="I140" s="366"/>
      <c r="J140" s="120" t="s">
        <v>1840</v>
      </c>
      <c r="K140" s="121"/>
      <c r="L140" s="121"/>
      <c r="M140" s="122"/>
      <c r="N140" s="281"/>
      <c r="V140" s="233"/>
    </row>
    <row r="141" spans="1:22" ht="13.5" thickBot="1" x14ac:dyDescent="0.25">
      <c r="A141" s="357"/>
      <c r="B141" s="124"/>
      <c r="C141" s="124"/>
      <c r="D141" s="134"/>
      <c r="E141" s="126" t="s">
        <v>37</v>
      </c>
      <c r="F141" s="127"/>
      <c r="G141" s="462"/>
      <c r="H141" s="463"/>
      <c r="I141" s="464"/>
      <c r="J141" s="120" t="s">
        <v>1726</v>
      </c>
      <c r="K141" s="121"/>
      <c r="L141" s="121"/>
      <c r="M141" s="122"/>
      <c r="N141" s="281"/>
      <c r="V141" s="233"/>
    </row>
    <row r="142" spans="1:22" ht="24" thickTop="1" thickBot="1" x14ac:dyDescent="0.25">
      <c r="A142" s="355">
        <f>A138+1</f>
        <v>32</v>
      </c>
      <c r="B142" s="207" t="s">
        <v>20</v>
      </c>
      <c r="C142" s="207" t="s">
        <v>21</v>
      </c>
      <c r="D142" s="207" t="s">
        <v>22</v>
      </c>
      <c r="E142" s="358" t="s">
        <v>23</v>
      </c>
      <c r="F142" s="358"/>
      <c r="G142" s="358" t="s">
        <v>14</v>
      </c>
      <c r="H142" s="359"/>
      <c r="I142" s="218"/>
      <c r="J142" s="109" t="s">
        <v>1719</v>
      </c>
      <c r="K142" s="110"/>
      <c r="L142" s="110"/>
      <c r="M142" s="111"/>
      <c r="N142" s="281"/>
      <c r="V142" s="233"/>
    </row>
    <row r="143" spans="1:22" ht="13.5" thickBot="1" x14ac:dyDescent="0.25">
      <c r="A143" s="356"/>
      <c r="B143" s="113"/>
      <c r="C143" s="113"/>
      <c r="D143" s="268"/>
      <c r="E143" s="113"/>
      <c r="F143" s="113"/>
      <c r="G143" s="459"/>
      <c r="H143" s="460"/>
      <c r="I143" s="461"/>
      <c r="J143" s="115" t="s">
        <v>1719</v>
      </c>
      <c r="K143" s="115"/>
      <c r="L143" s="115"/>
      <c r="M143" s="116"/>
      <c r="N143" s="281"/>
      <c r="V143" s="233"/>
    </row>
    <row r="144" spans="1:22" ht="23.25" thickBot="1" x14ac:dyDescent="0.25">
      <c r="A144" s="356"/>
      <c r="B144" s="209" t="s">
        <v>29</v>
      </c>
      <c r="C144" s="209" t="s">
        <v>30</v>
      </c>
      <c r="D144" s="209" t="s">
        <v>31</v>
      </c>
      <c r="E144" s="363" t="s">
        <v>32</v>
      </c>
      <c r="F144" s="363"/>
      <c r="G144" s="364"/>
      <c r="H144" s="365"/>
      <c r="I144" s="366"/>
      <c r="J144" s="120" t="s">
        <v>1840</v>
      </c>
      <c r="K144" s="121"/>
      <c r="L144" s="121"/>
      <c r="M144" s="122"/>
      <c r="N144" s="281"/>
      <c r="V144" s="233"/>
    </row>
    <row r="145" spans="1:22" ht="13.5" thickBot="1" x14ac:dyDescent="0.25">
      <c r="A145" s="357"/>
      <c r="B145" s="124"/>
      <c r="C145" s="124"/>
      <c r="D145" s="134"/>
      <c r="E145" s="126" t="s">
        <v>37</v>
      </c>
      <c r="F145" s="127"/>
      <c r="G145" s="462"/>
      <c r="H145" s="463"/>
      <c r="I145" s="464"/>
      <c r="J145" s="120" t="s">
        <v>1726</v>
      </c>
      <c r="K145" s="121"/>
      <c r="L145" s="121"/>
      <c r="M145" s="122"/>
      <c r="N145" s="281"/>
      <c r="V145" s="233"/>
    </row>
    <row r="146" spans="1:22" ht="24" thickTop="1" thickBot="1" x14ac:dyDescent="0.25">
      <c r="A146" s="355">
        <f>A142+1</f>
        <v>33</v>
      </c>
      <c r="B146" s="207" t="s">
        <v>20</v>
      </c>
      <c r="C146" s="207" t="s">
        <v>21</v>
      </c>
      <c r="D146" s="207" t="s">
        <v>22</v>
      </c>
      <c r="E146" s="358" t="s">
        <v>23</v>
      </c>
      <c r="F146" s="358"/>
      <c r="G146" s="358" t="s">
        <v>14</v>
      </c>
      <c r="H146" s="359"/>
      <c r="I146" s="218"/>
      <c r="J146" s="109" t="s">
        <v>1719</v>
      </c>
      <c r="K146" s="110"/>
      <c r="L146" s="110"/>
      <c r="M146" s="111"/>
      <c r="N146" s="281"/>
      <c r="V146" s="233"/>
    </row>
    <row r="147" spans="1:22" ht="13.5" thickBot="1" x14ac:dyDescent="0.25">
      <c r="A147" s="356"/>
      <c r="B147" s="113"/>
      <c r="C147" s="113"/>
      <c r="D147" s="268"/>
      <c r="E147" s="113"/>
      <c r="F147" s="113"/>
      <c r="G147" s="459"/>
      <c r="H147" s="460"/>
      <c r="I147" s="461"/>
      <c r="J147" s="115" t="s">
        <v>1719</v>
      </c>
      <c r="K147" s="115"/>
      <c r="L147" s="115"/>
      <c r="M147" s="116"/>
      <c r="N147" s="281"/>
      <c r="V147" s="233"/>
    </row>
    <row r="148" spans="1:22" ht="23.25" thickBot="1" x14ac:dyDescent="0.25">
      <c r="A148" s="356"/>
      <c r="B148" s="209" t="s">
        <v>29</v>
      </c>
      <c r="C148" s="209" t="s">
        <v>30</v>
      </c>
      <c r="D148" s="209" t="s">
        <v>31</v>
      </c>
      <c r="E148" s="363" t="s">
        <v>32</v>
      </c>
      <c r="F148" s="363"/>
      <c r="G148" s="364"/>
      <c r="H148" s="365"/>
      <c r="I148" s="366"/>
      <c r="J148" s="120" t="s">
        <v>1840</v>
      </c>
      <c r="K148" s="121"/>
      <c r="L148" s="121"/>
      <c r="M148" s="122"/>
      <c r="N148" s="281"/>
      <c r="V148" s="233"/>
    </row>
    <row r="149" spans="1:22" ht="13.5" thickBot="1" x14ac:dyDescent="0.25">
      <c r="A149" s="357"/>
      <c r="B149" s="124"/>
      <c r="C149" s="124"/>
      <c r="D149" s="134"/>
      <c r="E149" s="126" t="s">
        <v>37</v>
      </c>
      <c r="F149" s="127"/>
      <c r="G149" s="462"/>
      <c r="H149" s="463"/>
      <c r="I149" s="464"/>
      <c r="J149" s="120" t="s">
        <v>1726</v>
      </c>
      <c r="K149" s="121"/>
      <c r="L149" s="121"/>
      <c r="M149" s="122"/>
      <c r="N149" s="281"/>
      <c r="V149" s="233"/>
    </row>
    <row r="150" spans="1:22" ht="24" thickTop="1" thickBot="1" x14ac:dyDescent="0.25">
      <c r="A150" s="355">
        <f>A146+1</f>
        <v>34</v>
      </c>
      <c r="B150" s="207" t="s">
        <v>20</v>
      </c>
      <c r="C150" s="207" t="s">
        <v>21</v>
      </c>
      <c r="D150" s="207" t="s">
        <v>22</v>
      </c>
      <c r="E150" s="358" t="s">
        <v>23</v>
      </c>
      <c r="F150" s="358"/>
      <c r="G150" s="358" t="s">
        <v>14</v>
      </c>
      <c r="H150" s="359"/>
      <c r="I150" s="218"/>
      <c r="J150" s="109" t="s">
        <v>1719</v>
      </c>
      <c r="K150" s="110"/>
      <c r="L150" s="110"/>
      <c r="M150" s="111"/>
      <c r="N150" s="281"/>
      <c r="V150" s="233"/>
    </row>
    <row r="151" spans="1:22" ht="13.5" thickBot="1" x14ac:dyDescent="0.25">
      <c r="A151" s="356"/>
      <c r="B151" s="113"/>
      <c r="C151" s="113"/>
      <c r="D151" s="268"/>
      <c r="E151" s="113"/>
      <c r="F151" s="113"/>
      <c r="G151" s="459"/>
      <c r="H151" s="460"/>
      <c r="I151" s="461"/>
      <c r="J151" s="115" t="s">
        <v>1719</v>
      </c>
      <c r="K151" s="115"/>
      <c r="L151" s="115"/>
      <c r="M151" s="116"/>
      <c r="N151" s="281"/>
      <c r="V151" s="233"/>
    </row>
    <row r="152" spans="1:22" ht="23.25" thickBot="1" x14ac:dyDescent="0.25">
      <c r="A152" s="356"/>
      <c r="B152" s="209" t="s">
        <v>29</v>
      </c>
      <c r="C152" s="209" t="s">
        <v>30</v>
      </c>
      <c r="D152" s="209" t="s">
        <v>31</v>
      </c>
      <c r="E152" s="363" t="s">
        <v>32</v>
      </c>
      <c r="F152" s="363"/>
      <c r="G152" s="364"/>
      <c r="H152" s="365"/>
      <c r="I152" s="366"/>
      <c r="J152" s="120" t="s">
        <v>1840</v>
      </c>
      <c r="K152" s="121"/>
      <c r="L152" s="121"/>
      <c r="M152" s="122"/>
      <c r="N152" s="281"/>
      <c r="V152" s="233"/>
    </row>
    <row r="153" spans="1:22" ht="13.5" thickBot="1" x14ac:dyDescent="0.25">
      <c r="A153" s="357"/>
      <c r="B153" s="124"/>
      <c r="C153" s="124"/>
      <c r="D153" s="134"/>
      <c r="E153" s="126" t="s">
        <v>37</v>
      </c>
      <c r="F153" s="127"/>
      <c r="G153" s="462"/>
      <c r="H153" s="463"/>
      <c r="I153" s="464"/>
      <c r="J153" s="120" t="s">
        <v>1726</v>
      </c>
      <c r="K153" s="121"/>
      <c r="L153" s="121"/>
      <c r="M153" s="122"/>
      <c r="N153" s="281"/>
      <c r="V153" s="233"/>
    </row>
    <row r="154" spans="1:22" ht="24" thickTop="1" thickBot="1" x14ac:dyDescent="0.25">
      <c r="A154" s="355">
        <f>A150+1</f>
        <v>35</v>
      </c>
      <c r="B154" s="207" t="s">
        <v>20</v>
      </c>
      <c r="C154" s="207" t="s">
        <v>21</v>
      </c>
      <c r="D154" s="207" t="s">
        <v>22</v>
      </c>
      <c r="E154" s="358" t="s">
        <v>23</v>
      </c>
      <c r="F154" s="358"/>
      <c r="G154" s="358" t="s">
        <v>14</v>
      </c>
      <c r="H154" s="359"/>
      <c r="I154" s="218"/>
      <c r="J154" s="109" t="s">
        <v>1719</v>
      </c>
      <c r="K154" s="110"/>
      <c r="L154" s="110"/>
      <c r="M154" s="111"/>
      <c r="N154" s="281"/>
      <c r="V154" s="233"/>
    </row>
    <row r="155" spans="1:22" ht="13.5" thickBot="1" x14ac:dyDescent="0.25">
      <c r="A155" s="356"/>
      <c r="B155" s="113"/>
      <c r="C155" s="113"/>
      <c r="D155" s="268"/>
      <c r="E155" s="113"/>
      <c r="F155" s="113"/>
      <c r="G155" s="459"/>
      <c r="H155" s="460"/>
      <c r="I155" s="461"/>
      <c r="J155" s="115" t="s">
        <v>1719</v>
      </c>
      <c r="K155" s="115"/>
      <c r="L155" s="115"/>
      <c r="M155" s="116"/>
      <c r="N155" s="281"/>
      <c r="V155" s="233"/>
    </row>
    <row r="156" spans="1:22" ht="23.25" thickBot="1" x14ac:dyDescent="0.25">
      <c r="A156" s="356"/>
      <c r="B156" s="209" t="s">
        <v>29</v>
      </c>
      <c r="C156" s="209" t="s">
        <v>30</v>
      </c>
      <c r="D156" s="209" t="s">
        <v>31</v>
      </c>
      <c r="E156" s="363" t="s">
        <v>32</v>
      </c>
      <c r="F156" s="363"/>
      <c r="G156" s="364"/>
      <c r="H156" s="365"/>
      <c r="I156" s="366"/>
      <c r="J156" s="120" t="s">
        <v>1840</v>
      </c>
      <c r="K156" s="121"/>
      <c r="L156" s="121"/>
      <c r="M156" s="122"/>
      <c r="N156" s="281"/>
      <c r="V156" s="233"/>
    </row>
    <row r="157" spans="1:22" ht="13.5" thickBot="1" x14ac:dyDescent="0.25">
      <c r="A157" s="357"/>
      <c r="B157" s="124"/>
      <c r="C157" s="124"/>
      <c r="D157" s="134"/>
      <c r="E157" s="126" t="s">
        <v>37</v>
      </c>
      <c r="F157" s="127"/>
      <c r="G157" s="462"/>
      <c r="H157" s="463"/>
      <c r="I157" s="464"/>
      <c r="J157" s="120" t="s">
        <v>1726</v>
      </c>
      <c r="K157" s="121"/>
      <c r="L157" s="121"/>
      <c r="M157" s="122"/>
      <c r="N157" s="281"/>
      <c r="V157" s="233"/>
    </row>
    <row r="158" spans="1:22" ht="24" thickTop="1" thickBot="1" x14ac:dyDescent="0.25">
      <c r="A158" s="355">
        <f>A154+1</f>
        <v>36</v>
      </c>
      <c r="B158" s="207" t="s">
        <v>20</v>
      </c>
      <c r="C158" s="207" t="s">
        <v>21</v>
      </c>
      <c r="D158" s="207" t="s">
        <v>22</v>
      </c>
      <c r="E158" s="358" t="s">
        <v>23</v>
      </c>
      <c r="F158" s="358"/>
      <c r="G158" s="358" t="s">
        <v>14</v>
      </c>
      <c r="H158" s="359"/>
      <c r="I158" s="218"/>
      <c r="J158" s="109" t="s">
        <v>1719</v>
      </c>
      <c r="K158" s="110"/>
      <c r="L158" s="110"/>
      <c r="M158" s="111"/>
      <c r="N158" s="281"/>
      <c r="V158" s="233"/>
    </row>
    <row r="159" spans="1:22" ht="13.5" thickBot="1" x14ac:dyDescent="0.25">
      <c r="A159" s="356"/>
      <c r="B159" s="113"/>
      <c r="C159" s="113"/>
      <c r="D159" s="268"/>
      <c r="E159" s="113"/>
      <c r="F159" s="113"/>
      <c r="G159" s="459"/>
      <c r="H159" s="460"/>
      <c r="I159" s="461"/>
      <c r="J159" s="115" t="s">
        <v>1719</v>
      </c>
      <c r="K159" s="115"/>
      <c r="L159" s="115"/>
      <c r="M159" s="116"/>
      <c r="N159" s="281"/>
      <c r="V159" s="233"/>
    </row>
    <row r="160" spans="1:22" ht="23.25" thickBot="1" x14ac:dyDescent="0.25">
      <c r="A160" s="356"/>
      <c r="B160" s="209" t="s">
        <v>29</v>
      </c>
      <c r="C160" s="209" t="s">
        <v>30</v>
      </c>
      <c r="D160" s="209" t="s">
        <v>31</v>
      </c>
      <c r="E160" s="363" t="s">
        <v>32</v>
      </c>
      <c r="F160" s="363"/>
      <c r="G160" s="364"/>
      <c r="H160" s="365"/>
      <c r="I160" s="366"/>
      <c r="J160" s="120" t="s">
        <v>1840</v>
      </c>
      <c r="K160" s="121"/>
      <c r="L160" s="121"/>
      <c r="M160" s="122"/>
      <c r="N160" s="281"/>
      <c r="V160" s="233"/>
    </row>
    <row r="161" spans="1:22" ht="13.5" thickBot="1" x14ac:dyDescent="0.25">
      <c r="A161" s="357"/>
      <c r="B161" s="124"/>
      <c r="C161" s="124"/>
      <c r="D161" s="134"/>
      <c r="E161" s="126" t="s">
        <v>37</v>
      </c>
      <c r="F161" s="127"/>
      <c r="G161" s="462"/>
      <c r="H161" s="463"/>
      <c r="I161" s="464"/>
      <c r="J161" s="120" t="s">
        <v>1726</v>
      </c>
      <c r="K161" s="121"/>
      <c r="L161" s="121"/>
      <c r="M161" s="122"/>
      <c r="N161" s="281"/>
      <c r="V161" s="233"/>
    </row>
    <row r="162" spans="1:22" ht="24" thickTop="1" thickBot="1" x14ac:dyDescent="0.25">
      <c r="A162" s="355">
        <f>A158+1</f>
        <v>37</v>
      </c>
      <c r="B162" s="207" t="s">
        <v>20</v>
      </c>
      <c r="C162" s="207" t="s">
        <v>21</v>
      </c>
      <c r="D162" s="207" t="s">
        <v>22</v>
      </c>
      <c r="E162" s="358" t="s">
        <v>23</v>
      </c>
      <c r="F162" s="358"/>
      <c r="G162" s="358" t="s">
        <v>14</v>
      </c>
      <c r="H162" s="359"/>
      <c r="I162" s="218"/>
      <c r="J162" s="109" t="s">
        <v>1719</v>
      </c>
      <c r="K162" s="110"/>
      <c r="L162" s="110"/>
      <c r="M162" s="111"/>
      <c r="N162" s="281"/>
      <c r="V162" s="233"/>
    </row>
    <row r="163" spans="1:22" ht="13.5" thickBot="1" x14ac:dyDescent="0.25">
      <c r="A163" s="356"/>
      <c r="B163" s="113"/>
      <c r="C163" s="113"/>
      <c r="D163" s="268"/>
      <c r="E163" s="113"/>
      <c r="F163" s="113"/>
      <c r="G163" s="459"/>
      <c r="H163" s="460"/>
      <c r="I163" s="461"/>
      <c r="J163" s="115" t="s">
        <v>1719</v>
      </c>
      <c r="K163" s="115"/>
      <c r="L163" s="115"/>
      <c r="M163" s="116"/>
      <c r="N163" s="281"/>
      <c r="V163" s="233"/>
    </row>
    <row r="164" spans="1:22" ht="23.25" thickBot="1" x14ac:dyDescent="0.25">
      <c r="A164" s="356"/>
      <c r="B164" s="209" t="s">
        <v>29</v>
      </c>
      <c r="C164" s="209" t="s">
        <v>30</v>
      </c>
      <c r="D164" s="209" t="s">
        <v>31</v>
      </c>
      <c r="E164" s="363" t="s">
        <v>32</v>
      </c>
      <c r="F164" s="363"/>
      <c r="G164" s="364"/>
      <c r="H164" s="365"/>
      <c r="I164" s="366"/>
      <c r="J164" s="120" t="s">
        <v>1840</v>
      </c>
      <c r="K164" s="121"/>
      <c r="L164" s="121"/>
      <c r="M164" s="122"/>
      <c r="N164" s="281"/>
      <c r="V164" s="233"/>
    </row>
    <row r="165" spans="1:22" ht="13.5" thickBot="1" x14ac:dyDescent="0.25">
      <c r="A165" s="357"/>
      <c r="B165" s="124"/>
      <c r="C165" s="124"/>
      <c r="D165" s="134"/>
      <c r="E165" s="126" t="s">
        <v>37</v>
      </c>
      <c r="F165" s="127"/>
      <c r="G165" s="462"/>
      <c r="H165" s="463"/>
      <c r="I165" s="464"/>
      <c r="J165" s="120" t="s">
        <v>1726</v>
      </c>
      <c r="K165" s="121"/>
      <c r="L165" s="121"/>
      <c r="M165" s="122"/>
      <c r="N165" s="281"/>
      <c r="V165" s="233"/>
    </row>
    <row r="166" spans="1:22" ht="24" thickTop="1" thickBot="1" x14ac:dyDescent="0.25">
      <c r="A166" s="355">
        <f>A162+1</f>
        <v>38</v>
      </c>
      <c r="B166" s="207" t="s">
        <v>20</v>
      </c>
      <c r="C166" s="207" t="s">
        <v>21</v>
      </c>
      <c r="D166" s="207" t="s">
        <v>22</v>
      </c>
      <c r="E166" s="358" t="s">
        <v>23</v>
      </c>
      <c r="F166" s="358"/>
      <c r="G166" s="358" t="s">
        <v>14</v>
      </c>
      <c r="H166" s="359"/>
      <c r="I166" s="218"/>
      <c r="J166" s="109" t="s">
        <v>1719</v>
      </c>
      <c r="K166" s="110"/>
      <c r="L166" s="110"/>
      <c r="M166" s="111"/>
      <c r="N166" s="281"/>
      <c r="V166" s="233"/>
    </row>
    <row r="167" spans="1:22" ht="13.5" thickBot="1" x14ac:dyDescent="0.25">
      <c r="A167" s="356"/>
      <c r="B167" s="113"/>
      <c r="C167" s="113"/>
      <c r="D167" s="268"/>
      <c r="E167" s="113"/>
      <c r="F167" s="113"/>
      <c r="G167" s="459"/>
      <c r="H167" s="460"/>
      <c r="I167" s="461"/>
      <c r="J167" s="115" t="s">
        <v>1719</v>
      </c>
      <c r="K167" s="115"/>
      <c r="L167" s="115"/>
      <c r="M167" s="116"/>
      <c r="N167" s="281"/>
      <c r="V167" s="233"/>
    </row>
    <row r="168" spans="1:22" ht="23.25" thickBot="1" x14ac:dyDescent="0.25">
      <c r="A168" s="356"/>
      <c r="B168" s="209" t="s">
        <v>29</v>
      </c>
      <c r="C168" s="209" t="s">
        <v>30</v>
      </c>
      <c r="D168" s="209" t="s">
        <v>31</v>
      </c>
      <c r="E168" s="363" t="s">
        <v>32</v>
      </c>
      <c r="F168" s="363"/>
      <c r="G168" s="364"/>
      <c r="H168" s="365"/>
      <c r="I168" s="366"/>
      <c r="J168" s="120" t="s">
        <v>1840</v>
      </c>
      <c r="K168" s="121"/>
      <c r="L168" s="121"/>
      <c r="M168" s="122"/>
      <c r="N168" s="281"/>
      <c r="V168" s="233"/>
    </row>
    <row r="169" spans="1:22" ht="13.5" thickBot="1" x14ac:dyDescent="0.25">
      <c r="A169" s="357"/>
      <c r="B169" s="124"/>
      <c r="C169" s="124"/>
      <c r="D169" s="134"/>
      <c r="E169" s="126" t="s">
        <v>37</v>
      </c>
      <c r="F169" s="127"/>
      <c r="G169" s="462"/>
      <c r="H169" s="463"/>
      <c r="I169" s="464"/>
      <c r="J169" s="120" t="s">
        <v>1726</v>
      </c>
      <c r="K169" s="121"/>
      <c r="L169" s="121"/>
      <c r="M169" s="122"/>
      <c r="N169" s="281"/>
      <c r="V169" s="233"/>
    </row>
    <row r="170" spans="1:22" ht="24" thickTop="1" thickBot="1" x14ac:dyDescent="0.25">
      <c r="A170" s="355">
        <f>A166+1</f>
        <v>39</v>
      </c>
      <c r="B170" s="207" t="s">
        <v>20</v>
      </c>
      <c r="C170" s="207" t="s">
        <v>21</v>
      </c>
      <c r="D170" s="207" t="s">
        <v>22</v>
      </c>
      <c r="E170" s="358" t="s">
        <v>23</v>
      </c>
      <c r="F170" s="358"/>
      <c r="G170" s="358" t="s">
        <v>14</v>
      </c>
      <c r="H170" s="359"/>
      <c r="I170" s="218"/>
      <c r="J170" s="109" t="s">
        <v>1719</v>
      </c>
      <c r="K170" s="110"/>
      <c r="L170" s="110"/>
      <c r="M170" s="111"/>
      <c r="N170" s="281"/>
      <c r="V170" s="233"/>
    </row>
    <row r="171" spans="1:22" ht="13.5" thickBot="1" x14ac:dyDescent="0.25">
      <c r="A171" s="356"/>
      <c r="B171" s="113"/>
      <c r="C171" s="113"/>
      <c r="D171" s="268"/>
      <c r="E171" s="113"/>
      <c r="F171" s="113"/>
      <c r="G171" s="459"/>
      <c r="H171" s="460"/>
      <c r="I171" s="461"/>
      <c r="J171" s="115" t="s">
        <v>1719</v>
      </c>
      <c r="K171" s="115"/>
      <c r="L171" s="115"/>
      <c r="M171" s="116"/>
      <c r="N171" s="281"/>
      <c r="V171" s="233"/>
    </row>
    <row r="172" spans="1:22" ht="23.25" thickBot="1" x14ac:dyDescent="0.25">
      <c r="A172" s="356"/>
      <c r="B172" s="209" t="s">
        <v>29</v>
      </c>
      <c r="C172" s="209" t="s">
        <v>30</v>
      </c>
      <c r="D172" s="209" t="s">
        <v>31</v>
      </c>
      <c r="E172" s="363" t="s">
        <v>32</v>
      </c>
      <c r="F172" s="363"/>
      <c r="G172" s="364"/>
      <c r="H172" s="365"/>
      <c r="I172" s="366"/>
      <c r="J172" s="120" t="s">
        <v>1840</v>
      </c>
      <c r="K172" s="121"/>
      <c r="L172" s="121"/>
      <c r="M172" s="122"/>
      <c r="N172" s="281"/>
      <c r="V172" s="233"/>
    </row>
    <row r="173" spans="1:22" ht="13.5" thickBot="1" x14ac:dyDescent="0.25">
      <c r="A173" s="357"/>
      <c r="B173" s="124"/>
      <c r="C173" s="124"/>
      <c r="D173" s="134"/>
      <c r="E173" s="126" t="s">
        <v>37</v>
      </c>
      <c r="F173" s="127"/>
      <c r="G173" s="462"/>
      <c r="H173" s="463"/>
      <c r="I173" s="464"/>
      <c r="J173" s="120" t="s">
        <v>1726</v>
      </c>
      <c r="K173" s="121"/>
      <c r="L173" s="121"/>
      <c r="M173" s="122"/>
      <c r="N173" s="281"/>
      <c r="V173" s="233"/>
    </row>
    <row r="174" spans="1:22" ht="24" thickTop="1" thickBot="1" x14ac:dyDescent="0.25">
      <c r="A174" s="355">
        <f>A170+1</f>
        <v>40</v>
      </c>
      <c r="B174" s="207" t="s">
        <v>20</v>
      </c>
      <c r="C174" s="207" t="s">
        <v>21</v>
      </c>
      <c r="D174" s="207" t="s">
        <v>22</v>
      </c>
      <c r="E174" s="358" t="s">
        <v>23</v>
      </c>
      <c r="F174" s="358"/>
      <c r="G174" s="358" t="s">
        <v>14</v>
      </c>
      <c r="H174" s="359"/>
      <c r="I174" s="218"/>
      <c r="J174" s="109" t="s">
        <v>1719</v>
      </c>
      <c r="K174" s="110"/>
      <c r="L174" s="110"/>
      <c r="M174" s="111"/>
      <c r="N174" s="281"/>
      <c r="V174" s="233"/>
    </row>
    <row r="175" spans="1:22" ht="13.5" thickBot="1" x14ac:dyDescent="0.25">
      <c r="A175" s="356"/>
      <c r="B175" s="113"/>
      <c r="C175" s="113"/>
      <c r="D175" s="268"/>
      <c r="E175" s="113"/>
      <c r="F175" s="113"/>
      <c r="G175" s="459"/>
      <c r="H175" s="460"/>
      <c r="I175" s="461"/>
      <c r="J175" s="115" t="s">
        <v>1719</v>
      </c>
      <c r="K175" s="115"/>
      <c r="L175" s="115"/>
      <c r="M175" s="116"/>
      <c r="N175" s="281"/>
      <c r="V175" s="233"/>
    </row>
    <row r="176" spans="1:22" ht="23.25" thickBot="1" x14ac:dyDescent="0.25">
      <c r="A176" s="356"/>
      <c r="B176" s="209" t="s">
        <v>29</v>
      </c>
      <c r="C176" s="209" t="s">
        <v>30</v>
      </c>
      <c r="D176" s="209" t="s">
        <v>31</v>
      </c>
      <c r="E176" s="363" t="s">
        <v>32</v>
      </c>
      <c r="F176" s="363"/>
      <c r="G176" s="364"/>
      <c r="H176" s="365"/>
      <c r="I176" s="366"/>
      <c r="J176" s="120" t="s">
        <v>1840</v>
      </c>
      <c r="K176" s="121"/>
      <c r="L176" s="121"/>
      <c r="M176" s="122"/>
      <c r="N176" s="281"/>
      <c r="V176" s="233"/>
    </row>
    <row r="177" spans="1:22" ht="13.5" thickBot="1" x14ac:dyDescent="0.25">
      <c r="A177" s="357"/>
      <c r="B177" s="124"/>
      <c r="C177" s="124"/>
      <c r="D177" s="134"/>
      <c r="E177" s="126" t="s">
        <v>37</v>
      </c>
      <c r="F177" s="127"/>
      <c r="G177" s="462"/>
      <c r="H177" s="463"/>
      <c r="I177" s="464"/>
      <c r="J177" s="120" t="s">
        <v>1726</v>
      </c>
      <c r="K177" s="121"/>
      <c r="L177" s="121"/>
      <c r="M177" s="122"/>
      <c r="N177" s="281"/>
      <c r="V177" s="233"/>
    </row>
    <row r="178" spans="1:22" ht="24" thickTop="1" thickBot="1" x14ac:dyDescent="0.25">
      <c r="A178" s="355">
        <f>A174+1</f>
        <v>41</v>
      </c>
      <c r="B178" s="207" t="s">
        <v>20</v>
      </c>
      <c r="C178" s="207" t="s">
        <v>21</v>
      </c>
      <c r="D178" s="207" t="s">
        <v>22</v>
      </c>
      <c r="E178" s="358" t="s">
        <v>23</v>
      </c>
      <c r="F178" s="358"/>
      <c r="G178" s="358" t="s">
        <v>14</v>
      </c>
      <c r="H178" s="359"/>
      <c r="I178" s="218"/>
      <c r="J178" s="109" t="s">
        <v>1719</v>
      </c>
      <c r="K178" s="110"/>
      <c r="L178" s="110"/>
      <c r="M178" s="111"/>
      <c r="N178" s="281"/>
      <c r="V178" s="233"/>
    </row>
    <row r="179" spans="1:22" ht="13.5" thickBot="1" x14ac:dyDescent="0.25">
      <c r="A179" s="356"/>
      <c r="B179" s="113"/>
      <c r="C179" s="113"/>
      <c r="D179" s="268"/>
      <c r="E179" s="113"/>
      <c r="F179" s="113"/>
      <c r="G179" s="459"/>
      <c r="H179" s="460"/>
      <c r="I179" s="461"/>
      <c r="J179" s="115" t="s">
        <v>1719</v>
      </c>
      <c r="K179" s="115"/>
      <c r="L179" s="115"/>
      <c r="M179" s="116"/>
      <c r="N179" s="281"/>
      <c r="V179" s="233">
        <f>G179</f>
        <v>0</v>
      </c>
    </row>
    <row r="180" spans="1:22" ht="23.25" thickBot="1" x14ac:dyDescent="0.25">
      <c r="A180" s="356"/>
      <c r="B180" s="209" t="s">
        <v>29</v>
      </c>
      <c r="C180" s="209" t="s">
        <v>30</v>
      </c>
      <c r="D180" s="209" t="s">
        <v>31</v>
      </c>
      <c r="E180" s="363" t="s">
        <v>32</v>
      </c>
      <c r="F180" s="363"/>
      <c r="G180" s="364"/>
      <c r="H180" s="365"/>
      <c r="I180" s="366"/>
      <c r="J180" s="120" t="s">
        <v>1840</v>
      </c>
      <c r="K180" s="121"/>
      <c r="L180" s="121"/>
      <c r="M180" s="122"/>
      <c r="N180" s="281"/>
      <c r="V180" s="233"/>
    </row>
    <row r="181" spans="1:22" ht="13.5" thickBot="1" x14ac:dyDescent="0.25">
      <c r="A181" s="357"/>
      <c r="B181" s="124"/>
      <c r="C181" s="124"/>
      <c r="D181" s="134"/>
      <c r="E181" s="126" t="s">
        <v>37</v>
      </c>
      <c r="F181" s="127"/>
      <c r="G181" s="462"/>
      <c r="H181" s="463"/>
      <c r="I181" s="464"/>
      <c r="J181" s="120" t="s">
        <v>1726</v>
      </c>
      <c r="K181" s="121"/>
      <c r="L181" s="121"/>
      <c r="M181" s="122"/>
      <c r="N181" s="281"/>
      <c r="V181" s="233"/>
    </row>
    <row r="182" spans="1:22" ht="24" thickTop="1" thickBot="1" x14ac:dyDescent="0.25">
      <c r="A182" s="355">
        <f>A178+1</f>
        <v>42</v>
      </c>
      <c r="B182" s="207" t="s">
        <v>20</v>
      </c>
      <c r="C182" s="207" t="s">
        <v>21</v>
      </c>
      <c r="D182" s="207" t="s">
        <v>22</v>
      </c>
      <c r="E182" s="358" t="s">
        <v>23</v>
      </c>
      <c r="F182" s="358"/>
      <c r="G182" s="358" t="s">
        <v>14</v>
      </c>
      <c r="H182" s="359"/>
      <c r="I182" s="218"/>
      <c r="J182" s="109" t="s">
        <v>1719</v>
      </c>
      <c r="K182" s="110"/>
      <c r="L182" s="110"/>
      <c r="M182" s="111"/>
      <c r="N182" s="281"/>
      <c r="V182" s="233"/>
    </row>
    <row r="183" spans="1:22" ht="13.5" thickBot="1" x14ac:dyDescent="0.25">
      <c r="A183" s="356"/>
      <c r="B183" s="113"/>
      <c r="C183" s="113"/>
      <c r="D183" s="268"/>
      <c r="E183" s="113"/>
      <c r="F183" s="113"/>
      <c r="G183" s="459"/>
      <c r="H183" s="460"/>
      <c r="I183" s="461"/>
      <c r="J183" s="115" t="s">
        <v>1719</v>
      </c>
      <c r="K183" s="115"/>
      <c r="L183" s="115"/>
      <c r="M183" s="116"/>
      <c r="N183" s="281"/>
      <c r="V183" s="233">
        <f>G183</f>
        <v>0</v>
      </c>
    </row>
    <row r="184" spans="1:22" ht="23.25" thickBot="1" x14ac:dyDescent="0.25">
      <c r="A184" s="356"/>
      <c r="B184" s="209" t="s">
        <v>29</v>
      </c>
      <c r="C184" s="209" t="s">
        <v>30</v>
      </c>
      <c r="D184" s="209" t="s">
        <v>31</v>
      </c>
      <c r="E184" s="363" t="s">
        <v>32</v>
      </c>
      <c r="F184" s="363"/>
      <c r="G184" s="364"/>
      <c r="H184" s="365"/>
      <c r="I184" s="366"/>
      <c r="J184" s="120" t="s">
        <v>1840</v>
      </c>
      <c r="K184" s="121"/>
      <c r="L184" s="121"/>
      <c r="M184" s="122"/>
      <c r="N184" s="281"/>
      <c r="V184" s="233"/>
    </row>
    <row r="185" spans="1:22" ht="13.5" thickBot="1" x14ac:dyDescent="0.25">
      <c r="A185" s="357"/>
      <c r="B185" s="124"/>
      <c r="C185" s="124"/>
      <c r="D185" s="134"/>
      <c r="E185" s="126" t="s">
        <v>37</v>
      </c>
      <c r="F185" s="127"/>
      <c r="G185" s="462"/>
      <c r="H185" s="463"/>
      <c r="I185" s="464"/>
      <c r="J185" s="120" t="s">
        <v>1726</v>
      </c>
      <c r="K185" s="121"/>
      <c r="L185" s="121"/>
      <c r="M185" s="122"/>
      <c r="N185" s="281"/>
      <c r="V185" s="233"/>
    </row>
    <row r="186" spans="1:22" ht="24" thickTop="1" thickBot="1" x14ac:dyDescent="0.25">
      <c r="A186" s="355">
        <f>A182+1</f>
        <v>43</v>
      </c>
      <c r="B186" s="207" t="s">
        <v>20</v>
      </c>
      <c r="C186" s="207" t="s">
        <v>21</v>
      </c>
      <c r="D186" s="207" t="s">
        <v>22</v>
      </c>
      <c r="E186" s="358" t="s">
        <v>23</v>
      </c>
      <c r="F186" s="358"/>
      <c r="G186" s="358" t="s">
        <v>14</v>
      </c>
      <c r="H186" s="359"/>
      <c r="I186" s="218"/>
      <c r="J186" s="109" t="s">
        <v>1719</v>
      </c>
      <c r="K186" s="110"/>
      <c r="L186" s="110"/>
      <c r="M186" s="111"/>
      <c r="N186" s="281"/>
      <c r="V186" s="233"/>
    </row>
    <row r="187" spans="1:22" ht="13.5" thickBot="1" x14ac:dyDescent="0.25">
      <c r="A187" s="356"/>
      <c r="B187" s="113"/>
      <c r="C187" s="113"/>
      <c r="D187" s="268"/>
      <c r="E187" s="113"/>
      <c r="F187" s="113"/>
      <c r="G187" s="459"/>
      <c r="H187" s="460"/>
      <c r="I187" s="461"/>
      <c r="J187" s="115" t="s">
        <v>1719</v>
      </c>
      <c r="K187" s="115"/>
      <c r="L187" s="115"/>
      <c r="M187" s="116"/>
      <c r="N187" s="281"/>
      <c r="V187" s="233">
        <f>G187</f>
        <v>0</v>
      </c>
    </row>
    <row r="188" spans="1:22" ht="23.25" thickBot="1" x14ac:dyDescent="0.25">
      <c r="A188" s="356"/>
      <c r="B188" s="209" t="s">
        <v>29</v>
      </c>
      <c r="C188" s="209" t="s">
        <v>30</v>
      </c>
      <c r="D188" s="209" t="s">
        <v>31</v>
      </c>
      <c r="E188" s="363" t="s">
        <v>32</v>
      </c>
      <c r="F188" s="363"/>
      <c r="G188" s="364"/>
      <c r="H188" s="365"/>
      <c r="I188" s="366"/>
      <c r="J188" s="120" t="s">
        <v>1840</v>
      </c>
      <c r="K188" s="121"/>
      <c r="L188" s="121"/>
      <c r="M188" s="122"/>
      <c r="N188" s="281"/>
      <c r="V188" s="233"/>
    </row>
    <row r="189" spans="1:22" ht="13.5" thickBot="1" x14ac:dyDescent="0.25">
      <c r="A189" s="357"/>
      <c r="B189" s="124"/>
      <c r="C189" s="124"/>
      <c r="D189" s="134"/>
      <c r="E189" s="126" t="s">
        <v>37</v>
      </c>
      <c r="F189" s="127"/>
      <c r="G189" s="462"/>
      <c r="H189" s="463"/>
      <c r="I189" s="464"/>
      <c r="J189" s="120" t="s">
        <v>1726</v>
      </c>
      <c r="K189" s="121"/>
      <c r="L189" s="121"/>
      <c r="M189" s="122"/>
      <c r="N189" s="281"/>
      <c r="V189" s="233"/>
    </row>
    <row r="190" spans="1:22" ht="24" thickTop="1" thickBot="1" x14ac:dyDescent="0.25">
      <c r="A190" s="355">
        <f>A186+1</f>
        <v>44</v>
      </c>
      <c r="B190" s="207" t="s">
        <v>20</v>
      </c>
      <c r="C190" s="207" t="s">
        <v>21</v>
      </c>
      <c r="D190" s="207" t="s">
        <v>22</v>
      </c>
      <c r="E190" s="358" t="s">
        <v>23</v>
      </c>
      <c r="F190" s="358"/>
      <c r="G190" s="358" t="s">
        <v>14</v>
      </c>
      <c r="H190" s="359"/>
      <c r="I190" s="218"/>
      <c r="J190" s="109" t="s">
        <v>1719</v>
      </c>
      <c r="K190" s="110"/>
      <c r="L190" s="110"/>
      <c r="M190" s="111"/>
      <c r="N190" s="281"/>
      <c r="V190" s="233"/>
    </row>
    <row r="191" spans="1:22" ht="13.5" thickBot="1" x14ac:dyDescent="0.25">
      <c r="A191" s="356"/>
      <c r="B191" s="113"/>
      <c r="C191" s="113"/>
      <c r="D191" s="268"/>
      <c r="E191" s="113"/>
      <c r="F191" s="113"/>
      <c r="G191" s="459"/>
      <c r="H191" s="460"/>
      <c r="I191" s="461"/>
      <c r="J191" s="115" t="s">
        <v>1719</v>
      </c>
      <c r="K191" s="115"/>
      <c r="L191" s="115"/>
      <c r="M191" s="116"/>
      <c r="N191" s="281"/>
      <c r="V191" s="233">
        <f>G191</f>
        <v>0</v>
      </c>
    </row>
    <row r="192" spans="1:22" ht="23.25" thickBot="1" x14ac:dyDescent="0.25">
      <c r="A192" s="356"/>
      <c r="B192" s="209" t="s">
        <v>29</v>
      </c>
      <c r="C192" s="209" t="s">
        <v>30</v>
      </c>
      <c r="D192" s="209" t="s">
        <v>31</v>
      </c>
      <c r="E192" s="363" t="s">
        <v>32</v>
      </c>
      <c r="F192" s="363"/>
      <c r="G192" s="364"/>
      <c r="H192" s="365"/>
      <c r="I192" s="366"/>
      <c r="J192" s="120" t="s">
        <v>1840</v>
      </c>
      <c r="K192" s="121"/>
      <c r="L192" s="121"/>
      <c r="M192" s="122"/>
      <c r="N192" s="281"/>
      <c r="V192" s="233"/>
    </row>
    <row r="193" spans="1:22" ht="13.5" thickBot="1" x14ac:dyDescent="0.25">
      <c r="A193" s="357"/>
      <c r="B193" s="124"/>
      <c r="C193" s="124"/>
      <c r="D193" s="134"/>
      <c r="E193" s="126" t="s">
        <v>37</v>
      </c>
      <c r="F193" s="127"/>
      <c r="G193" s="462"/>
      <c r="H193" s="463"/>
      <c r="I193" s="464"/>
      <c r="J193" s="120" t="s">
        <v>1726</v>
      </c>
      <c r="K193" s="121"/>
      <c r="L193" s="121"/>
      <c r="M193" s="122"/>
      <c r="N193" s="281"/>
      <c r="V193" s="233"/>
    </row>
    <row r="194" spans="1:22" ht="24" thickTop="1" thickBot="1" x14ac:dyDescent="0.25">
      <c r="A194" s="355">
        <f>A190+1</f>
        <v>45</v>
      </c>
      <c r="B194" s="207" t="s">
        <v>20</v>
      </c>
      <c r="C194" s="207" t="s">
        <v>21</v>
      </c>
      <c r="D194" s="207" t="s">
        <v>22</v>
      </c>
      <c r="E194" s="358" t="s">
        <v>23</v>
      </c>
      <c r="F194" s="358"/>
      <c r="G194" s="358" t="s">
        <v>14</v>
      </c>
      <c r="H194" s="359"/>
      <c r="I194" s="218"/>
      <c r="J194" s="109" t="s">
        <v>1719</v>
      </c>
      <c r="K194" s="110"/>
      <c r="L194" s="110"/>
      <c r="M194" s="111"/>
      <c r="N194" s="281"/>
      <c r="V194" s="233"/>
    </row>
    <row r="195" spans="1:22" ht="13.5" thickBot="1" x14ac:dyDescent="0.25">
      <c r="A195" s="356"/>
      <c r="B195" s="113"/>
      <c r="C195" s="113"/>
      <c r="D195" s="268"/>
      <c r="E195" s="113"/>
      <c r="F195" s="113"/>
      <c r="G195" s="459"/>
      <c r="H195" s="460"/>
      <c r="I195" s="461"/>
      <c r="J195" s="115" t="s">
        <v>1719</v>
      </c>
      <c r="K195" s="115"/>
      <c r="L195" s="115"/>
      <c r="M195" s="116"/>
      <c r="N195" s="281"/>
      <c r="V195" s="233">
        <f>G195</f>
        <v>0</v>
      </c>
    </row>
    <row r="196" spans="1:22" ht="23.25" thickBot="1" x14ac:dyDescent="0.25">
      <c r="A196" s="356"/>
      <c r="B196" s="209" t="s">
        <v>29</v>
      </c>
      <c r="C196" s="209" t="s">
        <v>30</v>
      </c>
      <c r="D196" s="209" t="s">
        <v>31</v>
      </c>
      <c r="E196" s="363" t="s">
        <v>32</v>
      </c>
      <c r="F196" s="363"/>
      <c r="G196" s="364"/>
      <c r="H196" s="365"/>
      <c r="I196" s="366"/>
      <c r="J196" s="120" t="s">
        <v>1840</v>
      </c>
      <c r="K196" s="121"/>
      <c r="L196" s="121"/>
      <c r="M196" s="122"/>
      <c r="N196" s="281"/>
      <c r="V196" s="233"/>
    </row>
    <row r="197" spans="1:22" ht="13.5" thickBot="1" x14ac:dyDescent="0.25">
      <c r="A197" s="357"/>
      <c r="B197" s="124"/>
      <c r="C197" s="124"/>
      <c r="D197" s="134"/>
      <c r="E197" s="126" t="s">
        <v>37</v>
      </c>
      <c r="F197" s="127"/>
      <c r="G197" s="462"/>
      <c r="H197" s="463"/>
      <c r="I197" s="464"/>
      <c r="J197" s="120" t="s">
        <v>1726</v>
      </c>
      <c r="K197" s="121"/>
      <c r="L197" s="121"/>
      <c r="M197" s="122"/>
      <c r="N197" s="281"/>
      <c r="V197" s="233"/>
    </row>
    <row r="198" spans="1:22" ht="24" thickTop="1" thickBot="1" x14ac:dyDescent="0.25">
      <c r="A198" s="355">
        <f>A194+1</f>
        <v>46</v>
      </c>
      <c r="B198" s="207" t="s">
        <v>20</v>
      </c>
      <c r="C198" s="207" t="s">
        <v>21</v>
      </c>
      <c r="D198" s="207" t="s">
        <v>22</v>
      </c>
      <c r="E198" s="358" t="s">
        <v>23</v>
      </c>
      <c r="F198" s="358"/>
      <c r="G198" s="358" t="s">
        <v>14</v>
      </c>
      <c r="H198" s="359"/>
      <c r="I198" s="218"/>
      <c r="J198" s="109" t="s">
        <v>1719</v>
      </c>
      <c r="K198" s="110"/>
      <c r="L198" s="110"/>
      <c r="M198" s="111"/>
      <c r="N198" s="281"/>
      <c r="V198" s="233"/>
    </row>
    <row r="199" spans="1:22" ht="13.5" thickBot="1" x14ac:dyDescent="0.25">
      <c r="A199" s="356"/>
      <c r="B199" s="113"/>
      <c r="C199" s="113"/>
      <c r="D199" s="268"/>
      <c r="E199" s="113"/>
      <c r="F199" s="113"/>
      <c r="G199" s="459"/>
      <c r="H199" s="460"/>
      <c r="I199" s="461"/>
      <c r="J199" s="115" t="s">
        <v>1719</v>
      </c>
      <c r="K199" s="115"/>
      <c r="L199" s="115"/>
      <c r="M199" s="116"/>
      <c r="N199" s="281"/>
      <c r="V199" s="233">
        <f>G199</f>
        <v>0</v>
      </c>
    </row>
    <row r="200" spans="1:22" ht="23.25" thickBot="1" x14ac:dyDescent="0.25">
      <c r="A200" s="356"/>
      <c r="B200" s="209" t="s">
        <v>29</v>
      </c>
      <c r="C200" s="209" t="s">
        <v>30</v>
      </c>
      <c r="D200" s="209" t="s">
        <v>31</v>
      </c>
      <c r="E200" s="363" t="s">
        <v>32</v>
      </c>
      <c r="F200" s="363"/>
      <c r="G200" s="364"/>
      <c r="H200" s="365"/>
      <c r="I200" s="366"/>
      <c r="J200" s="120" t="s">
        <v>1840</v>
      </c>
      <c r="K200" s="121"/>
      <c r="L200" s="121"/>
      <c r="M200" s="122"/>
      <c r="N200" s="281"/>
      <c r="V200" s="233"/>
    </row>
    <row r="201" spans="1:22" ht="13.5" thickBot="1" x14ac:dyDescent="0.25">
      <c r="A201" s="357"/>
      <c r="B201" s="124"/>
      <c r="C201" s="124"/>
      <c r="D201" s="134"/>
      <c r="E201" s="126" t="s">
        <v>37</v>
      </c>
      <c r="F201" s="127"/>
      <c r="G201" s="462"/>
      <c r="H201" s="463"/>
      <c r="I201" s="464"/>
      <c r="J201" s="120" t="s">
        <v>1726</v>
      </c>
      <c r="K201" s="121"/>
      <c r="L201" s="121"/>
      <c r="M201" s="122"/>
      <c r="N201" s="281"/>
      <c r="V201" s="233"/>
    </row>
    <row r="202" spans="1:22" ht="24" thickTop="1" thickBot="1" x14ac:dyDescent="0.25">
      <c r="A202" s="355">
        <f>A198+1</f>
        <v>47</v>
      </c>
      <c r="B202" s="207" t="s">
        <v>20</v>
      </c>
      <c r="C202" s="207" t="s">
        <v>21</v>
      </c>
      <c r="D202" s="207" t="s">
        <v>22</v>
      </c>
      <c r="E202" s="358" t="s">
        <v>23</v>
      </c>
      <c r="F202" s="358"/>
      <c r="G202" s="358" t="s">
        <v>14</v>
      </c>
      <c r="H202" s="359"/>
      <c r="I202" s="218"/>
      <c r="J202" s="109" t="s">
        <v>1719</v>
      </c>
      <c r="K202" s="110"/>
      <c r="L202" s="110"/>
      <c r="M202" s="111"/>
      <c r="N202" s="281"/>
      <c r="V202" s="233"/>
    </row>
    <row r="203" spans="1:22" ht="13.5" thickBot="1" x14ac:dyDescent="0.25">
      <c r="A203" s="356"/>
      <c r="B203" s="113"/>
      <c r="C203" s="113"/>
      <c r="D203" s="268"/>
      <c r="E203" s="113"/>
      <c r="F203" s="113"/>
      <c r="G203" s="459"/>
      <c r="H203" s="460"/>
      <c r="I203" s="461"/>
      <c r="J203" s="115" t="s">
        <v>1719</v>
      </c>
      <c r="K203" s="115"/>
      <c r="L203" s="115"/>
      <c r="M203" s="116"/>
      <c r="N203" s="281"/>
      <c r="V203" s="233">
        <f>G203</f>
        <v>0</v>
      </c>
    </row>
    <row r="204" spans="1:22" ht="23.25" thickBot="1" x14ac:dyDescent="0.25">
      <c r="A204" s="356"/>
      <c r="B204" s="209" t="s">
        <v>29</v>
      </c>
      <c r="C204" s="209" t="s">
        <v>30</v>
      </c>
      <c r="D204" s="209" t="s">
        <v>31</v>
      </c>
      <c r="E204" s="363" t="s">
        <v>32</v>
      </c>
      <c r="F204" s="363"/>
      <c r="G204" s="364"/>
      <c r="H204" s="365"/>
      <c r="I204" s="366"/>
      <c r="J204" s="120" t="s">
        <v>1840</v>
      </c>
      <c r="K204" s="121"/>
      <c r="L204" s="121"/>
      <c r="M204" s="122"/>
      <c r="N204" s="281"/>
      <c r="V204" s="233"/>
    </row>
    <row r="205" spans="1:22" ht="13.5" thickBot="1" x14ac:dyDescent="0.25">
      <c r="A205" s="357"/>
      <c r="B205" s="124"/>
      <c r="C205" s="124"/>
      <c r="D205" s="134"/>
      <c r="E205" s="126" t="s">
        <v>37</v>
      </c>
      <c r="F205" s="127"/>
      <c r="G205" s="462"/>
      <c r="H205" s="463"/>
      <c r="I205" s="464"/>
      <c r="J205" s="120" t="s">
        <v>1726</v>
      </c>
      <c r="K205" s="121"/>
      <c r="L205" s="121"/>
      <c r="M205" s="122"/>
      <c r="N205" s="281"/>
      <c r="V205" s="233"/>
    </row>
    <row r="206" spans="1:22" ht="24" thickTop="1" thickBot="1" x14ac:dyDescent="0.25">
      <c r="A206" s="355">
        <f>A202+1</f>
        <v>48</v>
      </c>
      <c r="B206" s="207" t="s">
        <v>20</v>
      </c>
      <c r="C206" s="207" t="s">
        <v>21</v>
      </c>
      <c r="D206" s="207" t="s">
        <v>22</v>
      </c>
      <c r="E206" s="358" t="s">
        <v>23</v>
      </c>
      <c r="F206" s="358"/>
      <c r="G206" s="358" t="s">
        <v>14</v>
      </c>
      <c r="H206" s="359"/>
      <c r="I206" s="218"/>
      <c r="J206" s="109" t="s">
        <v>1719</v>
      </c>
      <c r="K206" s="110"/>
      <c r="L206" s="110"/>
      <c r="M206" s="111"/>
      <c r="N206" s="281"/>
      <c r="V206" s="233"/>
    </row>
    <row r="207" spans="1:22" ht="13.5" thickBot="1" x14ac:dyDescent="0.25">
      <c r="A207" s="356"/>
      <c r="B207" s="113"/>
      <c r="C207" s="113"/>
      <c r="D207" s="268"/>
      <c r="E207" s="113"/>
      <c r="F207" s="113"/>
      <c r="G207" s="459"/>
      <c r="H207" s="460"/>
      <c r="I207" s="461"/>
      <c r="J207" s="115" t="s">
        <v>1719</v>
      </c>
      <c r="K207" s="115"/>
      <c r="L207" s="115"/>
      <c r="M207" s="116"/>
      <c r="N207" s="281"/>
      <c r="V207" s="233">
        <f>G207</f>
        <v>0</v>
      </c>
    </row>
    <row r="208" spans="1:22" ht="23.25" thickBot="1" x14ac:dyDescent="0.25">
      <c r="A208" s="356"/>
      <c r="B208" s="209" t="s">
        <v>29</v>
      </c>
      <c r="C208" s="209" t="s">
        <v>30</v>
      </c>
      <c r="D208" s="209" t="s">
        <v>31</v>
      </c>
      <c r="E208" s="363" t="s">
        <v>32</v>
      </c>
      <c r="F208" s="363"/>
      <c r="G208" s="364"/>
      <c r="H208" s="365"/>
      <c r="I208" s="366"/>
      <c r="J208" s="120" t="s">
        <v>1840</v>
      </c>
      <c r="K208" s="121"/>
      <c r="L208" s="121"/>
      <c r="M208" s="122"/>
      <c r="N208" s="281"/>
      <c r="V208" s="233"/>
    </row>
    <row r="209" spans="1:22" ht="13.5" thickBot="1" x14ac:dyDescent="0.25">
      <c r="A209" s="357"/>
      <c r="B209" s="124"/>
      <c r="C209" s="124"/>
      <c r="D209" s="134"/>
      <c r="E209" s="126" t="s">
        <v>37</v>
      </c>
      <c r="F209" s="127"/>
      <c r="G209" s="462"/>
      <c r="H209" s="463"/>
      <c r="I209" s="464"/>
      <c r="J209" s="120" t="s">
        <v>1726</v>
      </c>
      <c r="K209" s="121"/>
      <c r="L209" s="121"/>
      <c r="M209" s="122"/>
      <c r="N209" s="281"/>
      <c r="V209" s="233"/>
    </row>
    <row r="210" spans="1:22" ht="24" thickTop="1" thickBot="1" x14ac:dyDescent="0.25">
      <c r="A210" s="355">
        <f>A206+1</f>
        <v>49</v>
      </c>
      <c r="B210" s="207" t="s">
        <v>20</v>
      </c>
      <c r="C210" s="207" t="s">
        <v>21</v>
      </c>
      <c r="D210" s="207" t="s">
        <v>22</v>
      </c>
      <c r="E210" s="358" t="s">
        <v>23</v>
      </c>
      <c r="F210" s="358"/>
      <c r="G210" s="358" t="s">
        <v>14</v>
      </c>
      <c r="H210" s="359"/>
      <c r="I210" s="218"/>
      <c r="J210" s="109" t="s">
        <v>1719</v>
      </c>
      <c r="K210" s="110"/>
      <c r="L210" s="110"/>
      <c r="M210" s="111"/>
      <c r="N210" s="281"/>
      <c r="V210" s="233"/>
    </row>
    <row r="211" spans="1:22" ht="13.5" thickBot="1" x14ac:dyDescent="0.25">
      <c r="A211" s="356"/>
      <c r="B211" s="113"/>
      <c r="C211" s="113"/>
      <c r="D211" s="268"/>
      <c r="E211" s="113"/>
      <c r="F211" s="113"/>
      <c r="G211" s="459"/>
      <c r="H211" s="460"/>
      <c r="I211" s="461"/>
      <c r="J211" s="115" t="s">
        <v>1719</v>
      </c>
      <c r="K211" s="115"/>
      <c r="L211" s="115"/>
      <c r="M211" s="116"/>
      <c r="N211" s="281"/>
      <c r="V211" s="233">
        <f>G211</f>
        <v>0</v>
      </c>
    </row>
    <row r="212" spans="1:22" ht="23.25" thickBot="1" x14ac:dyDescent="0.25">
      <c r="A212" s="356"/>
      <c r="B212" s="209" t="s">
        <v>29</v>
      </c>
      <c r="C212" s="209" t="s">
        <v>30</v>
      </c>
      <c r="D212" s="209" t="s">
        <v>31</v>
      </c>
      <c r="E212" s="363" t="s">
        <v>32</v>
      </c>
      <c r="F212" s="363"/>
      <c r="G212" s="364"/>
      <c r="H212" s="365"/>
      <c r="I212" s="366"/>
      <c r="J212" s="120" t="s">
        <v>1840</v>
      </c>
      <c r="K212" s="121"/>
      <c r="L212" s="121"/>
      <c r="M212" s="122"/>
      <c r="N212" s="281"/>
      <c r="V212" s="233"/>
    </row>
    <row r="213" spans="1:22" ht="13.5" thickBot="1" x14ac:dyDescent="0.25">
      <c r="A213" s="357"/>
      <c r="B213" s="124"/>
      <c r="C213" s="124"/>
      <c r="D213" s="134"/>
      <c r="E213" s="126" t="s">
        <v>37</v>
      </c>
      <c r="F213" s="127"/>
      <c r="G213" s="462"/>
      <c r="H213" s="463"/>
      <c r="I213" s="464"/>
      <c r="J213" s="120" t="s">
        <v>1726</v>
      </c>
      <c r="K213" s="121"/>
      <c r="L213" s="121"/>
      <c r="M213" s="122"/>
      <c r="N213" s="281"/>
      <c r="V213" s="233"/>
    </row>
    <row r="214" spans="1:22" ht="24" thickTop="1" thickBot="1" x14ac:dyDescent="0.25">
      <c r="A214" s="355">
        <f>A210+1</f>
        <v>50</v>
      </c>
      <c r="B214" s="207" t="s">
        <v>20</v>
      </c>
      <c r="C214" s="207" t="s">
        <v>21</v>
      </c>
      <c r="D214" s="207" t="s">
        <v>22</v>
      </c>
      <c r="E214" s="358" t="s">
        <v>23</v>
      </c>
      <c r="F214" s="358"/>
      <c r="G214" s="358" t="s">
        <v>14</v>
      </c>
      <c r="H214" s="359"/>
      <c r="I214" s="218"/>
      <c r="J214" s="109" t="s">
        <v>1719</v>
      </c>
      <c r="K214" s="110"/>
      <c r="L214" s="110"/>
      <c r="M214" s="111"/>
      <c r="N214" s="281"/>
      <c r="V214" s="233"/>
    </row>
    <row r="215" spans="1:22" ht="13.5" thickBot="1" x14ac:dyDescent="0.25">
      <c r="A215" s="356"/>
      <c r="B215" s="113"/>
      <c r="C215" s="113"/>
      <c r="D215" s="268"/>
      <c r="E215" s="113"/>
      <c r="F215" s="113"/>
      <c r="G215" s="459"/>
      <c r="H215" s="460"/>
      <c r="I215" s="461"/>
      <c r="J215" s="115" t="s">
        <v>1719</v>
      </c>
      <c r="K215" s="115"/>
      <c r="L215" s="115"/>
      <c r="M215" s="116"/>
      <c r="N215" s="281"/>
      <c r="V215" s="233">
        <f>G215</f>
        <v>0</v>
      </c>
    </row>
    <row r="216" spans="1:22" ht="23.25" thickBot="1" x14ac:dyDescent="0.25">
      <c r="A216" s="356"/>
      <c r="B216" s="209" t="s">
        <v>29</v>
      </c>
      <c r="C216" s="209" t="s">
        <v>30</v>
      </c>
      <c r="D216" s="209" t="s">
        <v>31</v>
      </c>
      <c r="E216" s="363" t="s">
        <v>32</v>
      </c>
      <c r="F216" s="363"/>
      <c r="G216" s="364"/>
      <c r="H216" s="365"/>
      <c r="I216" s="366"/>
      <c r="J216" s="120" t="s">
        <v>1840</v>
      </c>
      <c r="K216" s="121"/>
      <c r="L216" s="121"/>
      <c r="M216" s="122"/>
      <c r="N216" s="281"/>
      <c r="V216" s="233"/>
    </row>
    <row r="217" spans="1:22" ht="13.5" thickBot="1" x14ac:dyDescent="0.25">
      <c r="A217" s="357"/>
      <c r="B217" s="124"/>
      <c r="C217" s="124"/>
      <c r="D217" s="134"/>
      <c r="E217" s="126" t="s">
        <v>37</v>
      </c>
      <c r="F217" s="127"/>
      <c r="G217" s="462"/>
      <c r="H217" s="463"/>
      <c r="I217" s="464"/>
      <c r="J217" s="120" t="s">
        <v>1726</v>
      </c>
      <c r="K217" s="121"/>
      <c r="L217" s="121"/>
      <c r="M217" s="122"/>
      <c r="N217" s="281"/>
      <c r="V217" s="233"/>
    </row>
    <row r="218" spans="1:22" ht="24" thickTop="1" thickBot="1" x14ac:dyDescent="0.25">
      <c r="A218" s="355">
        <f>A214+1</f>
        <v>51</v>
      </c>
      <c r="B218" s="207" t="s">
        <v>20</v>
      </c>
      <c r="C218" s="207" t="s">
        <v>21</v>
      </c>
      <c r="D218" s="207" t="s">
        <v>22</v>
      </c>
      <c r="E218" s="358" t="s">
        <v>23</v>
      </c>
      <c r="F218" s="358"/>
      <c r="G218" s="358" t="s">
        <v>14</v>
      </c>
      <c r="H218" s="359"/>
      <c r="I218" s="218"/>
      <c r="J218" s="109" t="s">
        <v>1719</v>
      </c>
      <c r="K218" s="110"/>
      <c r="L218" s="110"/>
      <c r="M218" s="111"/>
      <c r="N218" s="281"/>
      <c r="V218" s="233"/>
    </row>
    <row r="219" spans="1:22" ht="13.5" thickBot="1" x14ac:dyDescent="0.25">
      <c r="A219" s="356"/>
      <c r="B219" s="113"/>
      <c r="C219" s="113"/>
      <c r="D219" s="268"/>
      <c r="E219" s="113"/>
      <c r="F219" s="113"/>
      <c r="G219" s="459"/>
      <c r="H219" s="460"/>
      <c r="I219" s="461"/>
      <c r="J219" s="115" t="s">
        <v>1719</v>
      </c>
      <c r="K219" s="115"/>
      <c r="L219" s="115"/>
      <c r="M219" s="116"/>
      <c r="N219" s="281"/>
      <c r="V219" s="233">
        <f>G219</f>
        <v>0</v>
      </c>
    </row>
    <row r="220" spans="1:22" ht="23.25" thickBot="1" x14ac:dyDescent="0.25">
      <c r="A220" s="356"/>
      <c r="B220" s="209" t="s">
        <v>29</v>
      </c>
      <c r="C220" s="209" t="s">
        <v>30</v>
      </c>
      <c r="D220" s="209" t="s">
        <v>31</v>
      </c>
      <c r="E220" s="363" t="s">
        <v>32</v>
      </c>
      <c r="F220" s="363"/>
      <c r="G220" s="364"/>
      <c r="H220" s="365"/>
      <c r="I220" s="366"/>
      <c r="J220" s="120" t="s">
        <v>1840</v>
      </c>
      <c r="K220" s="121"/>
      <c r="L220" s="121"/>
      <c r="M220" s="122"/>
      <c r="N220" s="281"/>
      <c r="V220" s="233"/>
    </row>
    <row r="221" spans="1:22" ht="13.5" thickBot="1" x14ac:dyDescent="0.25">
      <c r="A221" s="357"/>
      <c r="B221" s="124"/>
      <c r="C221" s="124"/>
      <c r="D221" s="134"/>
      <c r="E221" s="126" t="s">
        <v>37</v>
      </c>
      <c r="F221" s="127"/>
      <c r="G221" s="462"/>
      <c r="H221" s="463"/>
      <c r="I221" s="464"/>
      <c r="J221" s="120" t="s">
        <v>1726</v>
      </c>
      <c r="K221" s="121"/>
      <c r="L221" s="121"/>
      <c r="M221" s="122"/>
      <c r="N221" s="281"/>
      <c r="V221" s="233"/>
    </row>
    <row r="222" spans="1:22" ht="24" thickTop="1" thickBot="1" x14ac:dyDescent="0.25">
      <c r="A222" s="355">
        <f>A218+1</f>
        <v>52</v>
      </c>
      <c r="B222" s="207" t="s">
        <v>20</v>
      </c>
      <c r="C222" s="207" t="s">
        <v>21</v>
      </c>
      <c r="D222" s="207" t="s">
        <v>22</v>
      </c>
      <c r="E222" s="358" t="s">
        <v>23</v>
      </c>
      <c r="F222" s="358"/>
      <c r="G222" s="358" t="s">
        <v>14</v>
      </c>
      <c r="H222" s="359"/>
      <c r="I222" s="218"/>
      <c r="J222" s="109" t="s">
        <v>1719</v>
      </c>
      <c r="K222" s="110"/>
      <c r="L222" s="110"/>
      <c r="M222" s="111"/>
      <c r="N222" s="281"/>
      <c r="V222" s="233"/>
    </row>
    <row r="223" spans="1:22" ht="13.5" thickBot="1" x14ac:dyDescent="0.25">
      <c r="A223" s="356"/>
      <c r="B223" s="113"/>
      <c r="C223" s="113"/>
      <c r="D223" s="268"/>
      <c r="E223" s="113"/>
      <c r="F223" s="113"/>
      <c r="G223" s="459"/>
      <c r="H223" s="460"/>
      <c r="I223" s="461"/>
      <c r="J223" s="115" t="s">
        <v>1719</v>
      </c>
      <c r="K223" s="115"/>
      <c r="L223" s="115"/>
      <c r="M223" s="116"/>
      <c r="N223" s="281"/>
      <c r="V223" s="233">
        <f>G223</f>
        <v>0</v>
      </c>
    </row>
    <row r="224" spans="1:22" ht="23.25" thickBot="1" x14ac:dyDescent="0.25">
      <c r="A224" s="356"/>
      <c r="B224" s="209" t="s">
        <v>29</v>
      </c>
      <c r="C224" s="209" t="s">
        <v>30</v>
      </c>
      <c r="D224" s="209" t="s">
        <v>31</v>
      </c>
      <c r="E224" s="363" t="s">
        <v>32</v>
      </c>
      <c r="F224" s="363"/>
      <c r="G224" s="364"/>
      <c r="H224" s="365"/>
      <c r="I224" s="366"/>
      <c r="J224" s="120" t="s">
        <v>1840</v>
      </c>
      <c r="K224" s="121"/>
      <c r="L224" s="121"/>
      <c r="M224" s="122"/>
      <c r="N224" s="281"/>
      <c r="V224" s="233"/>
    </row>
    <row r="225" spans="1:22" ht="13.5" thickBot="1" x14ac:dyDescent="0.25">
      <c r="A225" s="357"/>
      <c r="B225" s="124"/>
      <c r="C225" s="124"/>
      <c r="D225" s="134"/>
      <c r="E225" s="126" t="s">
        <v>37</v>
      </c>
      <c r="F225" s="127"/>
      <c r="G225" s="462"/>
      <c r="H225" s="463"/>
      <c r="I225" s="464"/>
      <c r="J225" s="120" t="s">
        <v>1726</v>
      </c>
      <c r="K225" s="121"/>
      <c r="L225" s="121"/>
      <c r="M225" s="122"/>
      <c r="N225" s="281"/>
      <c r="V225" s="233"/>
    </row>
    <row r="226" spans="1:22" ht="24" thickTop="1" thickBot="1" x14ac:dyDescent="0.25">
      <c r="A226" s="355">
        <f>A222+1</f>
        <v>53</v>
      </c>
      <c r="B226" s="207" t="s">
        <v>20</v>
      </c>
      <c r="C226" s="207" t="s">
        <v>21</v>
      </c>
      <c r="D226" s="207" t="s">
        <v>22</v>
      </c>
      <c r="E226" s="358" t="s">
        <v>23</v>
      </c>
      <c r="F226" s="358"/>
      <c r="G226" s="358" t="s">
        <v>14</v>
      </c>
      <c r="H226" s="359"/>
      <c r="I226" s="218"/>
      <c r="J226" s="109" t="s">
        <v>1719</v>
      </c>
      <c r="K226" s="110"/>
      <c r="L226" s="110"/>
      <c r="M226" s="111"/>
      <c r="N226" s="281"/>
      <c r="V226" s="233"/>
    </row>
    <row r="227" spans="1:22" ht="13.5" thickBot="1" x14ac:dyDescent="0.25">
      <c r="A227" s="356"/>
      <c r="B227" s="113"/>
      <c r="C227" s="113"/>
      <c r="D227" s="268"/>
      <c r="E227" s="113"/>
      <c r="F227" s="113"/>
      <c r="G227" s="459"/>
      <c r="H227" s="460"/>
      <c r="I227" s="461"/>
      <c r="J227" s="115" t="s">
        <v>1719</v>
      </c>
      <c r="K227" s="115"/>
      <c r="L227" s="115"/>
      <c r="M227" s="116"/>
      <c r="N227" s="281"/>
      <c r="V227" s="233">
        <f>G227</f>
        <v>0</v>
      </c>
    </row>
    <row r="228" spans="1:22" ht="23.25" thickBot="1" x14ac:dyDescent="0.25">
      <c r="A228" s="356"/>
      <c r="B228" s="209" t="s">
        <v>29</v>
      </c>
      <c r="C228" s="209" t="s">
        <v>30</v>
      </c>
      <c r="D228" s="209" t="s">
        <v>31</v>
      </c>
      <c r="E228" s="363" t="s">
        <v>32</v>
      </c>
      <c r="F228" s="363"/>
      <c r="G228" s="364"/>
      <c r="H228" s="365"/>
      <c r="I228" s="366"/>
      <c r="J228" s="120" t="s">
        <v>1840</v>
      </c>
      <c r="K228" s="121"/>
      <c r="L228" s="121"/>
      <c r="M228" s="122"/>
      <c r="N228" s="281"/>
      <c r="V228" s="233"/>
    </row>
    <row r="229" spans="1:22" ht="13.5" thickBot="1" x14ac:dyDescent="0.25">
      <c r="A229" s="357"/>
      <c r="B229" s="124"/>
      <c r="C229" s="124"/>
      <c r="D229" s="134"/>
      <c r="E229" s="126" t="s">
        <v>37</v>
      </c>
      <c r="F229" s="127"/>
      <c r="G229" s="462"/>
      <c r="H229" s="463"/>
      <c r="I229" s="464"/>
      <c r="J229" s="120" t="s">
        <v>1726</v>
      </c>
      <c r="K229" s="121"/>
      <c r="L229" s="121"/>
      <c r="M229" s="122"/>
      <c r="N229" s="281"/>
      <c r="V229" s="233"/>
    </row>
    <row r="230" spans="1:22" ht="24" thickTop="1" thickBot="1" x14ac:dyDescent="0.25">
      <c r="A230" s="355">
        <f>A226+1</f>
        <v>54</v>
      </c>
      <c r="B230" s="207" t="s">
        <v>20</v>
      </c>
      <c r="C230" s="207" t="s">
        <v>21</v>
      </c>
      <c r="D230" s="207" t="s">
        <v>22</v>
      </c>
      <c r="E230" s="358" t="s">
        <v>23</v>
      </c>
      <c r="F230" s="358"/>
      <c r="G230" s="358" t="s">
        <v>14</v>
      </c>
      <c r="H230" s="359"/>
      <c r="I230" s="218"/>
      <c r="J230" s="109" t="s">
        <v>1719</v>
      </c>
      <c r="K230" s="110"/>
      <c r="L230" s="110"/>
      <c r="M230" s="111"/>
      <c r="N230" s="281"/>
      <c r="V230" s="233"/>
    </row>
    <row r="231" spans="1:22" ht="13.5" thickBot="1" x14ac:dyDescent="0.25">
      <c r="A231" s="356"/>
      <c r="B231" s="113"/>
      <c r="C231" s="113"/>
      <c r="D231" s="268"/>
      <c r="E231" s="113"/>
      <c r="F231" s="113"/>
      <c r="G231" s="459"/>
      <c r="H231" s="460"/>
      <c r="I231" s="461"/>
      <c r="J231" s="115" t="s">
        <v>1719</v>
      </c>
      <c r="K231" s="115"/>
      <c r="L231" s="115"/>
      <c r="M231" s="116"/>
      <c r="N231" s="281"/>
      <c r="V231" s="233">
        <f>G231</f>
        <v>0</v>
      </c>
    </row>
    <row r="232" spans="1:22" ht="23.25" thickBot="1" x14ac:dyDescent="0.25">
      <c r="A232" s="356"/>
      <c r="B232" s="209" t="s">
        <v>29</v>
      </c>
      <c r="C232" s="209" t="s">
        <v>30</v>
      </c>
      <c r="D232" s="209" t="s">
        <v>31</v>
      </c>
      <c r="E232" s="363" t="s">
        <v>32</v>
      </c>
      <c r="F232" s="363"/>
      <c r="G232" s="364"/>
      <c r="H232" s="365"/>
      <c r="I232" s="366"/>
      <c r="J232" s="120" t="s">
        <v>1840</v>
      </c>
      <c r="K232" s="121"/>
      <c r="L232" s="121"/>
      <c r="M232" s="122"/>
      <c r="N232" s="281"/>
      <c r="V232" s="233"/>
    </row>
    <row r="233" spans="1:22" ht="13.5" thickBot="1" x14ac:dyDescent="0.25">
      <c r="A233" s="357"/>
      <c r="B233" s="124"/>
      <c r="C233" s="124"/>
      <c r="D233" s="134"/>
      <c r="E233" s="126" t="s">
        <v>37</v>
      </c>
      <c r="F233" s="127"/>
      <c r="G233" s="462"/>
      <c r="H233" s="463"/>
      <c r="I233" s="464"/>
      <c r="J233" s="120" t="s">
        <v>1726</v>
      </c>
      <c r="K233" s="121"/>
      <c r="L233" s="121"/>
      <c r="M233" s="122"/>
      <c r="N233" s="281"/>
      <c r="V233" s="233"/>
    </row>
    <row r="234" spans="1:22" ht="24" thickTop="1" thickBot="1" x14ac:dyDescent="0.25">
      <c r="A234" s="355">
        <f>A230+1</f>
        <v>55</v>
      </c>
      <c r="B234" s="207" t="s">
        <v>20</v>
      </c>
      <c r="C234" s="207" t="s">
        <v>21</v>
      </c>
      <c r="D234" s="207" t="s">
        <v>22</v>
      </c>
      <c r="E234" s="358" t="s">
        <v>23</v>
      </c>
      <c r="F234" s="358"/>
      <c r="G234" s="358" t="s">
        <v>14</v>
      </c>
      <c r="H234" s="359"/>
      <c r="I234" s="218"/>
      <c r="J234" s="109" t="s">
        <v>1719</v>
      </c>
      <c r="K234" s="110"/>
      <c r="L234" s="110"/>
      <c r="M234" s="111"/>
      <c r="N234" s="281"/>
      <c r="V234" s="233"/>
    </row>
    <row r="235" spans="1:22" ht="13.5" thickBot="1" x14ac:dyDescent="0.25">
      <c r="A235" s="356"/>
      <c r="B235" s="113"/>
      <c r="C235" s="113"/>
      <c r="D235" s="268"/>
      <c r="E235" s="113"/>
      <c r="F235" s="113"/>
      <c r="G235" s="459"/>
      <c r="H235" s="460"/>
      <c r="I235" s="461"/>
      <c r="J235" s="115" t="s">
        <v>1719</v>
      </c>
      <c r="K235" s="115"/>
      <c r="L235" s="115"/>
      <c r="M235" s="116"/>
      <c r="N235" s="281"/>
      <c r="V235" s="233">
        <f>G235</f>
        <v>0</v>
      </c>
    </row>
    <row r="236" spans="1:22" ht="23.25" thickBot="1" x14ac:dyDescent="0.25">
      <c r="A236" s="356"/>
      <c r="B236" s="209" t="s">
        <v>29</v>
      </c>
      <c r="C236" s="209" t="s">
        <v>30</v>
      </c>
      <c r="D236" s="209" t="s">
        <v>31</v>
      </c>
      <c r="E236" s="363" t="s">
        <v>32</v>
      </c>
      <c r="F236" s="363"/>
      <c r="G236" s="364"/>
      <c r="H236" s="365"/>
      <c r="I236" s="366"/>
      <c r="J236" s="120" t="s">
        <v>1840</v>
      </c>
      <c r="K236" s="121"/>
      <c r="L236" s="121"/>
      <c r="M236" s="122"/>
      <c r="N236" s="281"/>
      <c r="V236" s="233"/>
    </row>
    <row r="237" spans="1:22" ht="13.5" thickBot="1" x14ac:dyDescent="0.25">
      <c r="A237" s="357"/>
      <c r="B237" s="124"/>
      <c r="C237" s="124"/>
      <c r="D237" s="134"/>
      <c r="E237" s="126" t="s">
        <v>37</v>
      </c>
      <c r="F237" s="127"/>
      <c r="G237" s="462"/>
      <c r="H237" s="463"/>
      <c r="I237" s="464"/>
      <c r="J237" s="120" t="s">
        <v>1726</v>
      </c>
      <c r="K237" s="121"/>
      <c r="L237" s="121"/>
      <c r="M237" s="122"/>
      <c r="N237" s="281"/>
      <c r="V237" s="233"/>
    </row>
    <row r="238" spans="1:22" ht="24" thickTop="1" thickBot="1" x14ac:dyDescent="0.25">
      <c r="A238" s="355">
        <f>A234+1</f>
        <v>56</v>
      </c>
      <c r="B238" s="207" t="s">
        <v>20</v>
      </c>
      <c r="C238" s="207" t="s">
        <v>21</v>
      </c>
      <c r="D238" s="207" t="s">
        <v>22</v>
      </c>
      <c r="E238" s="358" t="s">
        <v>23</v>
      </c>
      <c r="F238" s="358"/>
      <c r="G238" s="358" t="s">
        <v>14</v>
      </c>
      <c r="H238" s="359"/>
      <c r="I238" s="218"/>
      <c r="J238" s="109" t="s">
        <v>1719</v>
      </c>
      <c r="K238" s="110"/>
      <c r="L238" s="110"/>
      <c r="M238" s="111"/>
      <c r="N238" s="281"/>
      <c r="V238" s="233"/>
    </row>
    <row r="239" spans="1:22" ht="13.5" thickBot="1" x14ac:dyDescent="0.25">
      <c r="A239" s="356"/>
      <c r="B239" s="113"/>
      <c r="C239" s="113"/>
      <c r="D239" s="268"/>
      <c r="E239" s="113"/>
      <c r="F239" s="113"/>
      <c r="G239" s="459"/>
      <c r="H239" s="460"/>
      <c r="I239" s="461"/>
      <c r="J239" s="115" t="s">
        <v>1719</v>
      </c>
      <c r="K239" s="115"/>
      <c r="L239" s="115"/>
      <c r="M239" s="116"/>
      <c r="N239" s="281"/>
      <c r="V239" s="233">
        <f>G239</f>
        <v>0</v>
      </c>
    </row>
    <row r="240" spans="1:22" ht="23.25" thickBot="1" x14ac:dyDescent="0.25">
      <c r="A240" s="356"/>
      <c r="B240" s="209" t="s">
        <v>29</v>
      </c>
      <c r="C240" s="209" t="s">
        <v>30</v>
      </c>
      <c r="D240" s="209" t="s">
        <v>31</v>
      </c>
      <c r="E240" s="363" t="s">
        <v>32</v>
      </c>
      <c r="F240" s="363"/>
      <c r="G240" s="364"/>
      <c r="H240" s="365"/>
      <c r="I240" s="366"/>
      <c r="J240" s="120" t="s">
        <v>1840</v>
      </c>
      <c r="K240" s="121"/>
      <c r="L240" s="121"/>
      <c r="M240" s="122"/>
      <c r="N240" s="281"/>
      <c r="V240" s="233"/>
    </row>
    <row r="241" spans="1:22" ht="13.5" thickBot="1" x14ac:dyDescent="0.25">
      <c r="A241" s="357"/>
      <c r="B241" s="124"/>
      <c r="C241" s="124"/>
      <c r="D241" s="134"/>
      <c r="E241" s="126" t="s">
        <v>37</v>
      </c>
      <c r="F241" s="127"/>
      <c r="G241" s="462"/>
      <c r="H241" s="463"/>
      <c r="I241" s="464"/>
      <c r="J241" s="120" t="s">
        <v>1726</v>
      </c>
      <c r="K241" s="121"/>
      <c r="L241" s="121"/>
      <c r="M241" s="122"/>
      <c r="N241" s="281"/>
      <c r="V241" s="233"/>
    </row>
    <row r="242" spans="1:22" ht="24" thickTop="1" thickBot="1" x14ac:dyDescent="0.25">
      <c r="A242" s="355">
        <f>A238+1</f>
        <v>57</v>
      </c>
      <c r="B242" s="207" t="s">
        <v>20</v>
      </c>
      <c r="C242" s="207" t="s">
        <v>21</v>
      </c>
      <c r="D242" s="207" t="s">
        <v>22</v>
      </c>
      <c r="E242" s="358" t="s">
        <v>23</v>
      </c>
      <c r="F242" s="358"/>
      <c r="G242" s="358" t="s">
        <v>14</v>
      </c>
      <c r="H242" s="359"/>
      <c r="I242" s="218"/>
      <c r="J242" s="109" t="s">
        <v>1719</v>
      </c>
      <c r="K242" s="110"/>
      <c r="L242" s="110"/>
      <c r="M242" s="111"/>
      <c r="N242" s="281"/>
      <c r="V242" s="233"/>
    </row>
    <row r="243" spans="1:22" ht="13.5" thickBot="1" x14ac:dyDescent="0.25">
      <c r="A243" s="356"/>
      <c r="B243" s="113"/>
      <c r="C243" s="113"/>
      <c r="D243" s="268"/>
      <c r="E243" s="113"/>
      <c r="F243" s="113"/>
      <c r="G243" s="459"/>
      <c r="H243" s="460"/>
      <c r="I243" s="461"/>
      <c r="J243" s="115" t="s">
        <v>1719</v>
      </c>
      <c r="K243" s="115"/>
      <c r="L243" s="115"/>
      <c r="M243" s="116"/>
      <c r="N243" s="281"/>
      <c r="V243" s="233">
        <f>G243</f>
        <v>0</v>
      </c>
    </row>
    <row r="244" spans="1:22" ht="23.25" thickBot="1" x14ac:dyDescent="0.25">
      <c r="A244" s="356"/>
      <c r="B244" s="209" t="s">
        <v>29</v>
      </c>
      <c r="C244" s="209" t="s">
        <v>30</v>
      </c>
      <c r="D244" s="209" t="s">
        <v>31</v>
      </c>
      <c r="E244" s="363" t="s">
        <v>32</v>
      </c>
      <c r="F244" s="363"/>
      <c r="G244" s="364"/>
      <c r="H244" s="365"/>
      <c r="I244" s="366"/>
      <c r="J244" s="120" t="s">
        <v>1840</v>
      </c>
      <c r="K244" s="121"/>
      <c r="L244" s="121"/>
      <c r="M244" s="122"/>
      <c r="N244" s="281"/>
      <c r="V244" s="233"/>
    </row>
    <row r="245" spans="1:22" ht="13.5" thickBot="1" x14ac:dyDescent="0.25">
      <c r="A245" s="357"/>
      <c r="B245" s="124"/>
      <c r="C245" s="124"/>
      <c r="D245" s="134"/>
      <c r="E245" s="126" t="s">
        <v>37</v>
      </c>
      <c r="F245" s="127"/>
      <c r="G245" s="462"/>
      <c r="H245" s="463"/>
      <c r="I245" s="464"/>
      <c r="J245" s="120" t="s">
        <v>1726</v>
      </c>
      <c r="K245" s="121"/>
      <c r="L245" s="121"/>
      <c r="M245" s="122"/>
      <c r="N245" s="281"/>
      <c r="V245" s="233"/>
    </row>
    <row r="246" spans="1:22" ht="24" thickTop="1" thickBot="1" x14ac:dyDescent="0.25">
      <c r="A246" s="355">
        <f>A242+1</f>
        <v>58</v>
      </c>
      <c r="B246" s="207" t="s">
        <v>20</v>
      </c>
      <c r="C246" s="207" t="s">
        <v>21</v>
      </c>
      <c r="D246" s="207" t="s">
        <v>22</v>
      </c>
      <c r="E246" s="358" t="s">
        <v>23</v>
      </c>
      <c r="F246" s="358"/>
      <c r="G246" s="358" t="s">
        <v>14</v>
      </c>
      <c r="H246" s="359"/>
      <c r="I246" s="218"/>
      <c r="J246" s="109" t="s">
        <v>1719</v>
      </c>
      <c r="K246" s="110"/>
      <c r="L246" s="110"/>
      <c r="M246" s="111"/>
      <c r="N246" s="281"/>
      <c r="V246" s="233"/>
    </row>
    <row r="247" spans="1:22" ht="13.5" thickBot="1" x14ac:dyDescent="0.25">
      <c r="A247" s="356"/>
      <c r="B247" s="113"/>
      <c r="C247" s="113"/>
      <c r="D247" s="268"/>
      <c r="E247" s="113"/>
      <c r="F247" s="113"/>
      <c r="G247" s="459"/>
      <c r="H247" s="460"/>
      <c r="I247" s="461"/>
      <c r="J247" s="115" t="s">
        <v>1719</v>
      </c>
      <c r="K247" s="115"/>
      <c r="L247" s="115"/>
      <c r="M247" s="116"/>
      <c r="N247" s="281"/>
      <c r="V247" s="233">
        <f>G247</f>
        <v>0</v>
      </c>
    </row>
    <row r="248" spans="1:22" ht="23.25" thickBot="1" x14ac:dyDescent="0.25">
      <c r="A248" s="356"/>
      <c r="B248" s="209" t="s">
        <v>29</v>
      </c>
      <c r="C248" s="209" t="s">
        <v>30</v>
      </c>
      <c r="D248" s="209" t="s">
        <v>31</v>
      </c>
      <c r="E248" s="363" t="s">
        <v>32</v>
      </c>
      <c r="F248" s="363"/>
      <c r="G248" s="364"/>
      <c r="H248" s="365"/>
      <c r="I248" s="366"/>
      <c r="J248" s="120" t="s">
        <v>1840</v>
      </c>
      <c r="K248" s="121"/>
      <c r="L248" s="121"/>
      <c r="M248" s="122"/>
      <c r="N248" s="281"/>
      <c r="V248" s="233"/>
    </row>
    <row r="249" spans="1:22" ht="13.5" thickBot="1" x14ac:dyDescent="0.25">
      <c r="A249" s="357"/>
      <c r="B249" s="124"/>
      <c r="C249" s="124"/>
      <c r="D249" s="134"/>
      <c r="E249" s="126" t="s">
        <v>37</v>
      </c>
      <c r="F249" s="127"/>
      <c r="G249" s="462"/>
      <c r="H249" s="463"/>
      <c r="I249" s="464"/>
      <c r="J249" s="120" t="s">
        <v>1726</v>
      </c>
      <c r="K249" s="121"/>
      <c r="L249" s="121"/>
      <c r="M249" s="122"/>
      <c r="N249" s="281"/>
      <c r="V249" s="233"/>
    </row>
    <row r="250" spans="1:22" ht="24" thickTop="1" thickBot="1" x14ac:dyDescent="0.25">
      <c r="A250" s="355">
        <f>A246+1</f>
        <v>59</v>
      </c>
      <c r="B250" s="207" t="s">
        <v>20</v>
      </c>
      <c r="C250" s="207" t="s">
        <v>21</v>
      </c>
      <c r="D250" s="207" t="s">
        <v>22</v>
      </c>
      <c r="E250" s="358" t="s">
        <v>23</v>
      </c>
      <c r="F250" s="358"/>
      <c r="G250" s="358" t="s">
        <v>14</v>
      </c>
      <c r="H250" s="359"/>
      <c r="I250" s="218"/>
      <c r="J250" s="109" t="s">
        <v>1719</v>
      </c>
      <c r="K250" s="110"/>
      <c r="L250" s="110"/>
      <c r="M250" s="111"/>
      <c r="N250" s="281"/>
      <c r="V250" s="233"/>
    </row>
    <row r="251" spans="1:22" ht="13.5" thickBot="1" x14ac:dyDescent="0.25">
      <c r="A251" s="356"/>
      <c r="B251" s="113"/>
      <c r="C251" s="113"/>
      <c r="D251" s="268"/>
      <c r="E251" s="113"/>
      <c r="F251" s="113"/>
      <c r="G251" s="459"/>
      <c r="H251" s="460"/>
      <c r="I251" s="461"/>
      <c r="J251" s="115" t="s">
        <v>1719</v>
      </c>
      <c r="K251" s="115"/>
      <c r="L251" s="115"/>
      <c r="M251" s="116"/>
      <c r="N251" s="281"/>
      <c r="V251" s="233">
        <f>G251</f>
        <v>0</v>
      </c>
    </row>
    <row r="252" spans="1:22" ht="23.25" thickBot="1" x14ac:dyDescent="0.25">
      <c r="A252" s="356"/>
      <c r="B252" s="209" t="s">
        <v>29</v>
      </c>
      <c r="C252" s="209" t="s">
        <v>30</v>
      </c>
      <c r="D252" s="209" t="s">
        <v>31</v>
      </c>
      <c r="E252" s="363" t="s">
        <v>32</v>
      </c>
      <c r="F252" s="363"/>
      <c r="G252" s="364"/>
      <c r="H252" s="365"/>
      <c r="I252" s="366"/>
      <c r="J252" s="120" t="s">
        <v>1840</v>
      </c>
      <c r="K252" s="121"/>
      <c r="L252" s="121"/>
      <c r="M252" s="122"/>
      <c r="N252" s="281"/>
      <c r="V252" s="233"/>
    </row>
    <row r="253" spans="1:22" ht="13.5" thickBot="1" x14ac:dyDescent="0.25">
      <c r="A253" s="357"/>
      <c r="B253" s="124"/>
      <c r="C253" s="124"/>
      <c r="D253" s="134"/>
      <c r="E253" s="126" t="s">
        <v>37</v>
      </c>
      <c r="F253" s="127"/>
      <c r="G253" s="462"/>
      <c r="H253" s="463"/>
      <c r="I253" s="464"/>
      <c r="J253" s="120" t="s">
        <v>1726</v>
      </c>
      <c r="K253" s="121"/>
      <c r="L253" s="121"/>
      <c r="M253" s="122"/>
      <c r="N253" s="281"/>
      <c r="V253" s="233"/>
    </row>
    <row r="254" spans="1:22" ht="24" thickTop="1" thickBot="1" x14ac:dyDescent="0.25">
      <c r="A254" s="355">
        <f>A250+1</f>
        <v>60</v>
      </c>
      <c r="B254" s="207" t="s">
        <v>20</v>
      </c>
      <c r="C254" s="207" t="s">
        <v>21</v>
      </c>
      <c r="D254" s="207" t="s">
        <v>22</v>
      </c>
      <c r="E254" s="358" t="s">
        <v>23</v>
      </c>
      <c r="F254" s="358"/>
      <c r="G254" s="358" t="s">
        <v>14</v>
      </c>
      <c r="H254" s="359"/>
      <c r="I254" s="218"/>
      <c r="J254" s="109" t="s">
        <v>1719</v>
      </c>
      <c r="K254" s="110"/>
      <c r="L254" s="110"/>
      <c r="M254" s="111"/>
      <c r="N254" s="281"/>
      <c r="V254" s="233"/>
    </row>
    <row r="255" spans="1:22" ht="13.5" thickBot="1" x14ac:dyDescent="0.25">
      <c r="A255" s="356"/>
      <c r="B255" s="113"/>
      <c r="C255" s="113"/>
      <c r="D255" s="268"/>
      <c r="E255" s="113"/>
      <c r="F255" s="113"/>
      <c r="G255" s="459"/>
      <c r="H255" s="460"/>
      <c r="I255" s="461"/>
      <c r="J255" s="115" t="s">
        <v>1719</v>
      </c>
      <c r="K255" s="115"/>
      <c r="L255" s="115"/>
      <c r="M255" s="116"/>
      <c r="N255" s="281"/>
      <c r="V255" s="233">
        <f>G255</f>
        <v>0</v>
      </c>
    </row>
    <row r="256" spans="1:22" ht="23.25" thickBot="1" x14ac:dyDescent="0.25">
      <c r="A256" s="356"/>
      <c r="B256" s="209" t="s">
        <v>29</v>
      </c>
      <c r="C256" s="209" t="s">
        <v>30</v>
      </c>
      <c r="D256" s="209" t="s">
        <v>31</v>
      </c>
      <c r="E256" s="363" t="s">
        <v>32</v>
      </c>
      <c r="F256" s="363"/>
      <c r="G256" s="364"/>
      <c r="H256" s="365"/>
      <c r="I256" s="366"/>
      <c r="J256" s="120" t="s">
        <v>1840</v>
      </c>
      <c r="K256" s="121"/>
      <c r="L256" s="121"/>
      <c r="M256" s="122"/>
      <c r="N256" s="281"/>
      <c r="V256" s="233"/>
    </row>
    <row r="257" spans="1:22" ht="13.5" thickBot="1" x14ac:dyDescent="0.25">
      <c r="A257" s="357"/>
      <c r="B257" s="124"/>
      <c r="C257" s="124"/>
      <c r="D257" s="134"/>
      <c r="E257" s="126" t="s">
        <v>37</v>
      </c>
      <c r="F257" s="127"/>
      <c r="G257" s="462"/>
      <c r="H257" s="463"/>
      <c r="I257" s="464"/>
      <c r="J257" s="120" t="s">
        <v>1726</v>
      </c>
      <c r="K257" s="121"/>
      <c r="L257" s="121"/>
      <c r="M257" s="122"/>
      <c r="N257" s="281"/>
      <c r="V257" s="233"/>
    </row>
    <row r="258" spans="1:22" ht="24" thickTop="1" thickBot="1" x14ac:dyDescent="0.25">
      <c r="A258" s="355">
        <f>A254+1</f>
        <v>61</v>
      </c>
      <c r="B258" s="207" t="s">
        <v>20</v>
      </c>
      <c r="C258" s="207" t="s">
        <v>21</v>
      </c>
      <c r="D258" s="207" t="s">
        <v>22</v>
      </c>
      <c r="E258" s="358" t="s">
        <v>23</v>
      </c>
      <c r="F258" s="358"/>
      <c r="G258" s="358" t="s">
        <v>14</v>
      </c>
      <c r="H258" s="359"/>
      <c r="I258" s="218"/>
      <c r="J258" s="109" t="s">
        <v>1719</v>
      </c>
      <c r="K258" s="110"/>
      <c r="L258" s="110"/>
      <c r="M258" s="111"/>
      <c r="N258" s="281"/>
      <c r="V258" s="233"/>
    </row>
    <row r="259" spans="1:22" ht="13.5" thickBot="1" x14ac:dyDescent="0.25">
      <c r="A259" s="356"/>
      <c r="B259" s="113"/>
      <c r="C259" s="113"/>
      <c r="D259" s="268"/>
      <c r="E259" s="113"/>
      <c r="F259" s="113"/>
      <c r="G259" s="459"/>
      <c r="H259" s="460"/>
      <c r="I259" s="461"/>
      <c r="J259" s="115" t="s">
        <v>1719</v>
      </c>
      <c r="K259" s="115"/>
      <c r="L259" s="115"/>
      <c r="M259" s="116"/>
      <c r="N259" s="281"/>
      <c r="V259" s="233">
        <f>G259</f>
        <v>0</v>
      </c>
    </row>
    <row r="260" spans="1:22" ht="23.25" thickBot="1" x14ac:dyDescent="0.25">
      <c r="A260" s="356"/>
      <c r="B260" s="209" t="s">
        <v>29</v>
      </c>
      <c r="C260" s="209" t="s">
        <v>30</v>
      </c>
      <c r="D260" s="209" t="s">
        <v>31</v>
      </c>
      <c r="E260" s="363" t="s">
        <v>32</v>
      </c>
      <c r="F260" s="363"/>
      <c r="G260" s="364"/>
      <c r="H260" s="365"/>
      <c r="I260" s="366"/>
      <c r="J260" s="120" t="s">
        <v>1840</v>
      </c>
      <c r="K260" s="121"/>
      <c r="L260" s="121"/>
      <c r="M260" s="122"/>
      <c r="N260" s="281"/>
      <c r="V260" s="233"/>
    </row>
    <row r="261" spans="1:22" ht="13.5" thickBot="1" x14ac:dyDescent="0.25">
      <c r="A261" s="357"/>
      <c r="B261" s="124"/>
      <c r="C261" s="124"/>
      <c r="D261" s="134"/>
      <c r="E261" s="126" t="s">
        <v>37</v>
      </c>
      <c r="F261" s="127"/>
      <c r="G261" s="462"/>
      <c r="H261" s="463"/>
      <c r="I261" s="464"/>
      <c r="J261" s="120" t="s">
        <v>1726</v>
      </c>
      <c r="K261" s="121"/>
      <c r="L261" s="121"/>
      <c r="M261" s="122"/>
      <c r="N261" s="281"/>
      <c r="V261" s="233"/>
    </row>
    <row r="262" spans="1:22" ht="24" thickTop="1" thickBot="1" x14ac:dyDescent="0.25">
      <c r="A262" s="355">
        <f>A258+1</f>
        <v>62</v>
      </c>
      <c r="B262" s="207" t="s">
        <v>20</v>
      </c>
      <c r="C262" s="207" t="s">
        <v>21</v>
      </c>
      <c r="D262" s="207" t="s">
        <v>22</v>
      </c>
      <c r="E262" s="358" t="s">
        <v>23</v>
      </c>
      <c r="F262" s="358"/>
      <c r="G262" s="358" t="s">
        <v>14</v>
      </c>
      <c r="H262" s="359"/>
      <c r="I262" s="218"/>
      <c r="J262" s="109" t="s">
        <v>1719</v>
      </c>
      <c r="K262" s="110"/>
      <c r="L262" s="110"/>
      <c r="M262" s="111"/>
      <c r="N262" s="281"/>
      <c r="V262" s="233"/>
    </row>
    <row r="263" spans="1:22" ht="13.5" thickBot="1" x14ac:dyDescent="0.25">
      <c r="A263" s="356"/>
      <c r="B263" s="113"/>
      <c r="C263" s="113"/>
      <c r="D263" s="268"/>
      <c r="E263" s="113"/>
      <c r="F263" s="113"/>
      <c r="G263" s="459"/>
      <c r="H263" s="460"/>
      <c r="I263" s="461"/>
      <c r="J263" s="115" t="s">
        <v>1719</v>
      </c>
      <c r="K263" s="115"/>
      <c r="L263" s="115"/>
      <c r="M263" s="116"/>
      <c r="N263" s="281"/>
      <c r="V263" s="233">
        <f>G263</f>
        <v>0</v>
      </c>
    </row>
    <row r="264" spans="1:22" ht="23.25" thickBot="1" x14ac:dyDescent="0.25">
      <c r="A264" s="356"/>
      <c r="B264" s="209" t="s">
        <v>29</v>
      </c>
      <c r="C264" s="209" t="s">
        <v>30</v>
      </c>
      <c r="D264" s="209" t="s">
        <v>31</v>
      </c>
      <c r="E264" s="363" t="s">
        <v>32</v>
      </c>
      <c r="F264" s="363"/>
      <c r="G264" s="364"/>
      <c r="H264" s="365"/>
      <c r="I264" s="366"/>
      <c r="J264" s="120" t="s">
        <v>1840</v>
      </c>
      <c r="K264" s="121"/>
      <c r="L264" s="121"/>
      <c r="M264" s="122"/>
      <c r="N264" s="281"/>
      <c r="V264" s="233"/>
    </row>
    <row r="265" spans="1:22" ht="13.5" thickBot="1" x14ac:dyDescent="0.25">
      <c r="A265" s="357"/>
      <c r="B265" s="124"/>
      <c r="C265" s="124"/>
      <c r="D265" s="134"/>
      <c r="E265" s="126" t="s">
        <v>37</v>
      </c>
      <c r="F265" s="127"/>
      <c r="G265" s="462"/>
      <c r="H265" s="463"/>
      <c r="I265" s="464"/>
      <c r="J265" s="120" t="s">
        <v>1726</v>
      </c>
      <c r="K265" s="121"/>
      <c r="L265" s="121"/>
      <c r="M265" s="122"/>
      <c r="N265" s="281"/>
      <c r="V265" s="233"/>
    </row>
    <row r="266" spans="1:22" ht="24" thickTop="1" thickBot="1" x14ac:dyDescent="0.25">
      <c r="A266" s="355">
        <f>A262+1</f>
        <v>63</v>
      </c>
      <c r="B266" s="207" t="s">
        <v>20</v>
      </c>
      <c r="C266" s="207" t="s">
        <v>21</v>
      </c>
      <c r="D266" s="207" t="s">
        <v>22</v>
      </c>
      <c r="E266" s="358" t="s">
        <v>23</v>
      </c>
      <c r="F266" s="358"/>
      <c r="G266" s="358" t="s">
        <v>14</v>
      </c>
      <c r="H266" s="359"/>
      <c r="I266" s="218"/>
      <c r="J266" s="109" t="s">
        <v>1719</v>
      </c>
      <c r="K266" s="110"/>
      <c r="L266" s="110"/>
      <c r="M266" s="111"/>
      <c r="N266" s="281"/>
      <c r="V266" s="233"/>
    </row>
    <row r="267" spans="1:22" ht="13.5" thickBot="1" x14ac:dyDescent="0.25">
      <c r="A267" s="356"/>
      <c r="B267" s="113"/>
      <c r="C267" s="113"/>
      <c r="D267" s="268"/>
      <c r="E267" s="113"/>
      <c r="F267" s="113"/>
      <c r="G267" s="459"/>
      <c r="H267" s="460"/>
      <c r="I267" s="461"/>
      <c r="J267" s="115" t="s">
        <v>1719</v>
      </c>
      <c r="K267" s="115"/>
      <c r="L267" s="115"/>
      <c r="M267" s="116"/>
      <c r="N267" s="281"/>
      <c r="V267" s="233">
        <f>G267</f>
        <v>0</v>
      </c>
    </row>
    <row r="268" spans="1:22" ht="23.25" thickBot="1" x14ac:dyDescent="0.25">
      <c r="A268" s="356"/>
      <c r="B268" s="209" t="s">
        <v>29</v>
      </c>
      <c r="C268" s="209" t="s">
        <v>30</v>
      </c>
      <c r="D268" s="209" t="s">
        <v>31</v>
      </c>
      <c r="E268" s="363" t="s">
        <v>32</v>
      </c>
      <c r="F268" s="363"/>
      <c r="G268" s="364"/>
      <c r="H268" s="365"/>
      <c r="I268" s="366"/>
      <c r="J268" s="120" t="s">
        <v>1840</v>
      </c>
      <c r="K268" s="121"/>
      <c r="L268" s="121"/>
      <c r="M268" s="122"/>
      <c r="N268" s="281"/>
      <c r="V268" s="233"/>
    </row>
    <row r="269" spans="1:22" ht="13.5" thickBot="1" x14ac:dyDescent="0.25">
      <c r="A269" s="357"/>
      <c r="B269" s="124"/>
      <c r="C269" s="124"/>
      <c r="D269" s="134"/>
      <c r="E269" s="126" t="s">
        <v>37</v>
      </c>
      <c r="F269" s="127"/>
      <c r="G269" s="462"/>
      <c r="H269" s="463"/>
      <c r="I269" s="464"/>
      <c r="J269" s="120" t="s">
        <v>1726</v>
      </c>
      <c r="K269" s="121"/>
      <c r="L269" s="121"/>
      <c r="M269" s="122"/>
      <c r="N269" s="281"/>
      <c r="V269" s="233"/>
    </row>
    <row r="270" spans="1:22" ht="24" thickTop="1" thickBot="1" x14ac:dyDescent="0.25">
      <c r="A270" s="355">
        <f>A266+1</f>
        <v>64</v>
      </c>
      <c r="B270" s="207" t="s">
        <v>20</v>
      </c>
      <c r="C270" s="207" t="s">
        <v>21</v>
      </c>
      <c r="D270" s="207" t="s">
        <v>22</v>
      </c>
      <c r="E270" s="358" t="s">
        <v>23</v>
      </c>
      <c r="F270" s="358"/>
      <c r="G270" s="358" t="s">
        <v>14</v>
      </c>
      <c r="H270" s="359"/>
      <c r="I270" s="218"/>
      <c r="J270" s="109" t="s">
        <v>1719</v>
      </c>
      <c r="K270" s="110"/>
      <c r="L270" s="110"/>
      <c r="M270" s="111"/>
      <c r="N270" s="281"/>
      <c r="V270" s="233"/>
    </row>
    <row r="271" spans="1:22" ht="13.5" thickBot="1" x14ac:dyDescent="0.25">
      <c r="A271" s="356"/>
      <c r="B271" s="113"/>
      <c r="C271" s="113"/>
      <c r="D271" s="268"/>
      <c r="E271" s="113"/>
      <c r="F271" s="113"/>
      <c r="G271" s="459"/>
      <c r="H271" s="460"/>
      <c r="I271" s="461"/>
      <c r="J271" s="115" t="s">
        <v>1719</v>
      </c>
      <c r="K271" s="115"/>
      <c r="L271" s="115"/>
      <c r="M271" s="116"/>
      <c r="N271" s="281"/>
      <c r="V271" s="233">
        <f>G271</f>
        <v>0</v>
      </c>
    </row>
    <row r="272" spans="1:22" ht="23.25" thickBot="1" x14ac:dyDescent="0.25">
      <c r="A272" s="356"/>
      <c r="B272" s="209" t="s">
        <v>29</v>
      </c>
      <c r="C272" s="209" t="s">
        <v>30</v>
      </c>
      <c r="D272" s="209" t="s">
        <v>31</v>
      </c>
      <c r="E272" s="363" t="s">
        <v>32</v>
      </c>
      <c r="F272" s="363"/>
      <c r="G272" s="364"/>
      <c r="H272" s="365"/>
      <c r="I272" s="366"/>
      <c r="J272" s="120" t="s">
        <v>1840</v>
      </c>
      <c r="K272" s="121"/>
      <c r="L272" s="121"/>
      <c r="M272" s="122"/>
      <c r="N272" s="281"/>
      <c r="V272" s="233"/>
    </row>
    <row r="273" spans="1:22" ht="13.5" thickBot="1" x14ac:dyDescent="0.25">
      <c r="A273" s="357"/>
      <c r="B273" s="124"/>
      <c r="C273" s="124"/>
      <c r="D273" s="134"/>
      <c r="E273" s="126" t="s">
        <v>37</v>
      </c>
      <c r="F273" s="127"/>
      <c r="G273" s="462"/>
      <c r="H273" s="463"/>
      <c r="I273" s="464"/>
      <c r="J273" s="120" t="s">
        <v>1726</v>
      </c>
      <c r="K273" s="121"/>
      <c r="L273" s="121"/>
      <c r="M273" s="122"/>
      <c r="N273" s="281"/>
      <c r="V273" s="233"/>
    </row>
    <row r="274" spans="1:22" ht="24" thickTop="1" thickBot="1" x14ac:dyDescent="0.25">
      <c r="A274" s="355">
        <f>A270+1</f>
        <v>65</v>
      </c>
      <c r="B274" s="207" t="s">
        <v>20</v>
      </c>
      <c r="C274" s="207" t="s">
        <v>21</v>
      </c>
      <c r="D274" s="207" t="s">
        <v>22</v>
      </c>
      <c r="E274" s="358" t="s">
        <v>23</v>
      </c>
      <c r="F274" s="358"/>
      <c r="G274" s="358" t="s">
        <v>14</v>
      </c>
      <c r="H274" s="359"/>
      <c r="I274" s="218"/>
      <c r="J274" s="109" t="s">
        <v>1719</v>
      </c>
      <c r="K274" s="110"/>
      <c r="L274" s="110"/>
      <c r="M274" s="111"/>
      <c r="N274" s="281"/>
      <c r="V274" s="233"/>
    </row>
    <row r="275" spans="1:22" ht="13.5" thickBot="1" x14ac:dyDescent="0.25">
      <c r="A275" s="356"/>
      <c r="B275" s="113"/>
      <c r="C275" s="113"/>
      <c r="D275" s="268"/>
      <c r="E275" s="113"/>
      <c r="F275" s="113"/>
      <c r="G275" s="459"/>
      <c r="H275" s="460"/>
      <c r="I275" s="461"/>
      <c r="J275" s="115" t="s">
        <v>1719</v>
      </c>
      <c r="K275" s="115"/>
      <c r="L275" s="115"/>
      <c r="M275" s="116"/>
      <c r="N275" s="281"/>
      <c r="V275" s="233">
        <f>G275</f>
        <v>0</v>
      </c>
    </row>
    <row r="276" spans="1:22" ht="23.25" thickBot="1" x14ac:dyDescent="0.25">
      <c r="A276" s="356"/>
      <c r="B276" s="209" t="s">
        <v>29</v>
      </c>
      <c r="C276" s="209" t="s">
        <v>30</v>
      </c>
      <c r="D276" s="209" t="s">
        <v>31</v>
      </c>
      <c r="E276" s="363" t="s">
        <v>32</v>
      </c>
      <c r="F276" s="363"/>
      <c r="G276" s="364"/>
      <c r="H276" s="365"/>
      <c r="I276" s="366"/>
      <c r="J276" s="120" t="s">
        <v>1840</v>
      </c>
      <c r="K276" s="121"/>
      <c r="L276" s="121"/>
      <c r="M276" s="122"/>
      <c r="N276" s="281"/>
      <c r="V276" s="233"/>
    </row>
    <row r="277" spans="1:22" ht="13.5" thickBot="1" x14ac:dyDescent="0.25">
      <c r="A277" s="357"/>
      <c r="B277" s="124"/>
      <c r="C277" s="124"/>
      <c r="D277" s="134"/>
      <c r="E277" s="126" t="s">
        <v>37</v>
      </c>
      <c r="F277" s="127"/>
      <c r="G277" s="462"/>
      <c r="H277" s="463"/>
      <c r="I277" s="464"/>
      <c r="J277" s="120" t="s">
        <v>1726</v>
      </c>
      <c r="K277" s="121"/>
      <c r="L277" s="121"/>
      <c r="M277" s="122"/>
      <c r="N277" s="281"/>
      <c r="V277" s="233"/>
    </row>
    <row r="278" spans="1:22" ht="24" thickTop="1" thickBot="1" x14ac:dyDescent="0.25">
      <c r="A278" s="355">
        <f>A274+1</f>
        <v>66</v>
      </c>
      <c r="B278" s="207" t="s">
        <v>20</v>
      </c>
      <c r="C278" s="207" t="s">
        <v>21</v>
      </c>
      <c r="D278" s="207" t="s">
        <v>22</v>
      </c>
      <c r="E278" s="358" t="s">
        <v>23</v>
      </c>
      <c r="F278" s="358"/>
      <c r="G278" s="358" t="s">
        <v>14</v>
      </c>
      <c r="H278" s="359"/>
      <c r="I278" s="218"/>
      <c r="J278" s="109" t="s">
        <v>1719</v>
      </c>
      <c r="K278" s="110"/>
      <c r="L278" s="110"/>
      <c r="M278" s="111"/>
      <c r="N278" s="281"/>
      <c r="V278" s="233"/>
    </row>
    <row r="279" spans="1:22" ht="13.5" thickBot="1" x14ac:dyDescent="0.25">
      <c r="A279" s="356"/>
      <c r="B279" s="113"/>
      <c r="C279" s="113"/>
      <c r="D279" s="268"/>
      <c r="E279" s="113"/>
      <c r="F279" s="113"/>
      <c r="G279" s="459"/>
      <c r="H279" s="460"/>
      <c r="I279" s="461"/>
      <c r="J279" s="115" t="s">
        <v>1719</v>
      </c>
      <c r="K279" s="115"/>
      <c r="L279" s="115"/>
      <c r="M279" s="116"/>
      <c r="N279" s="281"/>
      <c r="V279" s="233">
        <f>G279</f>
        <v>0</v>
      </c>
    </row>
    <row r="280" spans="1:22" ht="23.25" thickBot="1" x14ac:dyDescent="0.25">
      <c r="A280" s="356"/>
      <c r="B280" s="209" t="s">
        <v>29</v>
      </c>
      <c r="C280" s="209" t="s">
        <v>30</v>
      </c>
      <c r="D280" s="209" t="s">
        <v>31</v>
      </c>
      <c r="E280" s="363" t="s">
        <v>32</v>
      </c>
      <c r="F280" s="363"/>
      <c r="G280" s="364"/>
      <c r="H280" s="365"/>
      <c r="I280" s="366"/>
      <c r="J280" s="120" t="s">
        <v>1840</v>
      </c>
      <c r="K280" s="121"/>
      <c r="L280" s="121"/>
      <c r="M280" s="122"/>
      <c r="N280" s="281"/>
      <c r="V280" s="233"/>
    </row>
    <row r="281" spans="1:22" ht="13.5" thickBot="1" x14ac:dyDescent="0.25">
      <c r="A281" s="357"/>
      <c r="B281" s="124"/>
      <c r="C281" s="124"/>
      <c r="D281" s="134"/>
      <c r="E281" s="126" t="s">
        <v>37</v>
      </c>
      <c r="F281" s="127"/>
      <c r="G281" s="462"/>
      <c r="H281" s="463"/>
      <c r="I281" s="464"/>
      <c r="J281" s="120" t="s">
        <v>1726</v>
      </c>
      <c r="K281" s="121"/>
      <c r="L281" s="121"/>
      <c r="M281" s="122"/>
      <c r="N281" s="281"/>
      <c r="V281" s="233"/>
    </row>
    <row r="282" spans="1:22" ht="24" thickTop="1" thickBot="1" x14ac:dyDescent="0.25">
      <c r="A282" s="355">
        <f>A278+1</f>
        <v>67</v>
      </c>
      <c r="B282" s="207" t="s">
        <v>20</v>
      </c>
      <c r="C282" s="207" t="s">
        <v>21</v>
      </c>
      <c r="D282" s="207" t="s">
        <v>22</v>
      </c>
      <c r="E282" s="358" t="s">
        <v>23</v>
      </c>
      <c r="F282" s="358"/>
      <c r="G282" s="358" t="s">
        <v>14</v>
      </c>
      <c r="H282" s="359"/>
      <c r="I282" s="218"/>
      <c r="J282" s="109" t="s">
        <v>1719</v>
      </c>
      <c r="K282" s="110"/>
      <c r="L282" s="110"/>
      <c r="M282" s="111"/>
      <c r="N282" s="281"/>
      <c r="V282" s="233"/>
    </row>
    <row r="283" spans="1:22" ht="13.5" thickBot="1" x14ac:dyDescent="0.25">
      <c r="A283" s="356"/>
      <c r="B283" s="113"/>
      <c r="C283" s="113"/>
      <c r="D283" s="268"/>
      <c r="E283" s="113"/>
      <c r="F283" s="113"/>
      <c r="G283" s="459"/>
      <c r="H283" s="460"/>
      <c r="I283" s="461"/>
      <c r="J283" s="115" t="s">
        <v>1719</v>
      </c>
      <c r="K283" s="115"/>
      <c r="L283" s="115"/>
      <c r="M283" s="116"/>
      <c r="N283" s="281"/>
      <c r="V283" s="233">
        <f>G283</f>
        <v>0</v>
      </c>
    </row>
    <row r="284" spans="1:22" ht="23.25" thickBot="1" x14ac:dyDescent="0.25">
      <c r="A284" s="356"/>
      <c r="B284" s="209" t="s">
        <v>29</v>
      </c>
      <c r="C284" s="209" t="s">
        <v>30</v>
      </c>
      <c r="D284" s="209" t="s">
        <v>31</v>
      </c>
      <c r="E284" s="363" t="s">
        <v>32</v>
      </c>
      <c r="F284" s="363"/>
      <c r="G284" s="364"/>
      <c r="H284" s="365"/>
      <c r="I284" s="366"/>
      <c r="J284" s="120" t="s">
        <v>1840</v>
      </c>
      <c r="K284" s="121"/>
      <c r="L284" s="121"/>
      <c r="M284" s="122"/>
      <c r="N284" s="281"/>
      <c r="V284" s="233"/>
    </row>
    <row r="285" spans="1:22" ht="13.5" thickBot="1" x14ac:dyDescent="0.25">
      <c r="A285" s="357"/>
      <c r="B285" s="124"/>
      <c r="C285" s="124"/>
      <c r="D285" s="134"/>
      <c r="E285" s="126" t="s">
        <v>37</v>
      </c>
      <c r="F285" s="127"/>
      <c r="G285" s="462"/>
      <c r="H285" s="463"/>
      <c r="I285" s="464"/>
      <c r="J285" s="120" t="s">
        <v>1726</v>
      </c>
      <c r="K285" s="121"/>
      <c r="L285" s="121"/>
      <c r="M285" s="122"/>
      <c r="N285" s="281"/>
      <c r="V285" s="233"/>
    </row>
    <row r="286" spans="1:22" ht="24" thickTop="1" thickBot="1" x14ac:dyDescent="0.25">
      <c r="A286" s="355">
        <f>A282+1</f>
        <v>68</v>
      </c>
      <c r="B286" s="207" t="s">
        <v>20</v>
      </c>
      <c r="C286" s="207" t="s">
        <v>21</v>
      </c>
      <c r="D286" s="207" t="s">
        <v>22</v>
      </c>
      <c r="E286" s="358" t="s">
        <v>23</v>
      </c>
      <c r="F286" s="358"/>
      <c r="G286" s="358" t="s">
        <v>14</v>
      </c>
      <c r="H286" s="359"/>
      <c r="I286" s="218"/>
      <c r="J286" s="109" t="s">
        <v>1719</v>
      </c>
      <c r="K286" s="110"/>
      <c r="L286" s="110"/>
      <c r="M286" s="111"/>
      <c r="N286" s="281"/>
      <c r="V286" s="233"/>
    </row>
    <row r="287" spans="1:22" ht="13.5" thickBot="1" x14ac:dyDescent="0.25">
      <c r="A287" s="356"/>
      <c r="B287" s="113"/>
      <c r="C287" s="113"/>
      <c r="D287" s="268"/>
      <c r="E287" s="113"/>
      <c r="F287" s="113"/>
      <c r="G287" s="459"/>
      <c r="H287" s="460"/>
      <c r="I287" s="461"/>
      <c r="J287" s="115" t="s">
        <v>1719</v>
      </c>
      <c r="K287" s="115"/>
      <c r="L287" s="115"/>
      <c r="M287" s="116"/>
      <c r="N287" s="281"/>
      <c r="V287" s="233">
        <f>G287</f>
        <v>0</v>
      </c>
    </row>
    <row r="288" spans="1:22" ht="23.25" thickBot="1" x14ac:dyDescent="0.25">
      <c r="A288" s="356"/>
      <c r="B288" s="209" t="s">
        <v>29</v>
      </c>
      <c r="C288" s="209" t="s">
        <v>30</v>
      </c>
      <c r="D288" s="209" t="s">
        <v>31</v>
      </c>
      <c r="E288" s="363" t="s">
        <v>32</v>
      </c>
      <c r="F288" s="363"/>
      <c r="G288" s="364"/>
      <c r="H288" s="365"/>
      <c r="I288" s="366"/>
      <c r="J288" s="120" t="s">
        <v>1840</v>
      </c>
      <c r="K288" s="121"/>
      <c r="L288" s="121"/>
      <c r="M288" s="122"/>
      <c r="N288" s="281"/>
      <c r="V288" s="233"/>
    </row>
    <row r="289" spans="1:22" ht="13.5" thickBot="1" x14ac:dyDescent="0.25">
      <c r="A289" s="357"/>
      <c r="B289" s="124"/>
      <c r="C289" s="124"/>
      <c r="D289" s="134"/>
      <c r="E289" s="126" t="s">
        <v>37</v>
      </c>
      <c r="F289" s="127"/>
      <c r="G289" s="462"/>
      <c r="H289" s="463"/>
      <c r="I289" s="464"/>
      <c r="J289" s="120" t="s">
        <v>1726</v>
      </c>
      <c r="K289" s="121"/>
      <c r="L289" s="121"/>
      <c r="M289" s="122"/>
      <c r="N289" s="281"/>
      <c r="V289" s="233"/>
    </row>
    <row r="290" spans="1:22" ht="24" thickTop="1" thickBot="1" x14ac:dyDescent="0.25">
      <c r="A290" s="355">
        <f>A286+1</f>
        <v>69</v>
      </c>
      <c r="B290" s="207" t="s">
        <v>20</v>
      </c>
      <c r="C290" s="207" t="s">
        <v>21</v>
      </c>
      <c r="D290" s="207" t="s">
        <v>22</v>
      </c>
      <c r="E290" s="358" t="s">
        <v>23</v>
      </c>
      <c r="F290" s="358"/>
      <c r="G290" s="358" t="s">
        <v>14</v>
      </c>
      <c r="H290" s="359"/>
      <c r="I290" s="218"/>
      <c r="J290" s="109" t="s">
        <v>1719</v>
      </c>
      <c r="K290" s="110"/>
      <c r="L290" s="110"/>
      <c r="M290" s="111"/>
      <c r="N290" s="281"/>
      <c r="V290" s="233"/>
    </row>
    <row r="291" spans="1:22" ht="13.5" thickBot="1" x14ac:dyDescent="0.25">
      <c r="A291" s="356"/>
      <c r="B291" s="113"/>
      <c r="C291" s="113"/>
      <c r="D291" s="268"/>
      <c r="E291" s="113"/>
      <c r="F291" s="113"/>
      <c r="G291" s="459"/>
      <c r="H291" s="460"/>
      <c r="I291" s="461"/>
      <c r="J291" s="115" t="s">
        <v>1719</v>
      </c>
      <c r="K291" s="115"/>
      <c r="L291" s="115"/>
      <c r="M291" s="116"/>
      <c r="N291" s="281"/>
      <c r="V291" s="233">
        <f>G291</f>
        <v>0</v>
      </c>
    </row>
    <row r="292" spans="1:22" ht="23.25" thickBot="1" x14ac:dyDescent="0.25">
      <c r="A292" s="356"/>
      <c r="B292" s="209" t="s">
        <v>29</v>
      </c>
      <c r="C292" s="209" t="s">
        <v>30</v>
      </c>
      <c r="D292" s="209" t="s">
        <v>31</v>
      </c>
      <c r="E292" s="363" t="s">
        <v>32</v>
      </c>
      <c r="F292" s="363"/>
      <c r="G292" s="364"/>
      <c r="H292" s="365"/>
      <c r="I292" s="366"/>
      <c r="J292" s="120" t="s">
        <v>1840</v>
      </c>
      <c r="K292" s="121"/>
      <c r="L292" s="121"/>
      <c r="M292" s="122"/>
      <c r="N292" s="281"/>
      <c r="V292" s="233"/>
    </row>
    <row r="293" spans="1:22" ht="13.5" thickBot="1" x14ac:dyDescent="0.25">
      <c r="A293" s="357"/>
      <c r="B293" s="124"/>
      <c r="C293" s="124"/>
      <c r="D293" s="134"/>
      <c r="E293" s="126" t="s">
        <v>37</v>
      </c>
      <c r="F293" s="127"/>
      <c r="G293" s="462"/>
      <c r="H293" s="463"/>
      <c r="I293" s="464"/>
      <c r="J293" s="120" t="s">
        <v>1726</v>
      </c>
      <c r="K293" s="121"/>
      <c r="L293" s="121"/>
      <c r="M293" s="122"/>
      <c r="N293" s="281"/>
      <c r="V293" s="233"/>
    </row>
    <row r="294" spans="1:22" ht="24" thickTop="1" thickBot="1" x14ac:dyDescent="0.25">
      <c r="A294" s="355">
        <f>A290+1</f>
        <v>70</v>
      </c>
      <c r="B294" s="207" t="s">
        <v>20</v>
      </c>
      <c r="C294" s="207" t="s">
        <v>21</v>
      </c>
      <c r="D294" s="207" t="s">
        <v>22</v>
      </c>
      <c r="E294" s="358" t="s">
        <v>23</v>
      </c>
      <c r="F294" s="358"/>
      <c r="G294" s="358" t="s">
        <v>14</v>
      </c>
      <c r="H294" s="359"/>
      <c r="I294" s="218"/>
      <c r="J294" s="109" t="s">
        <v>1719</v>
      </c>
      <c r="K294" s="110"/>
      <c r="L294" s="110"/>
      <c r="M294" s="111"/>
      <c r="N294" s="281"/>
      <c r="V294" s="233"/>
    </row>
    <row r="295" spans="1:22" ht="13.5" thickBot="1" x14ac:dyDescent="0.25">
      <c r="A295" s="356"/>
      <c r="B295" s="113"/>
      <c r="C295" s="113"/>
      <c r="D295" s="268"/>
      <c r="E295" s="113"/>
      <c r="F295" s="113"/>
      <c r="G295" s="459"/>
      <c r="H295" s="460"/>
      <c r="I295" s="461"/>
      <c r="J295" s="115" t="s">
        <v>1719</v>
      </c>
      <c r="K295" s="115"/>
      <c r="L295" s="115"/>
      <c r="M295" s="116"/>
      <c r="N295" s="281"/>
      <c r="V295" s="233">
        <f>G295</f>
        <v>0</v>
      </c>
    </row>
    <row r="296" spans="1:22" ht="23.25" thickBot="1" x14ac:dyDescent="0.25">
      <c r="A296" s="356"/>
      <c r="B296" s="209" t="s">
        <v>29</v>
      </c>
      <c r="C296" s="209" t="s">
        <v>30</v>
      </c>
      <c r="D296" s="209" t="s">
        <v>31</v>
      </c>
      <c r="E296" s="363" t="s">
        <v>32</v>
      </c>
      <c r="F296" s="363"/>
      <c r="G296" s="364"/>
      <c r="H296" s="365"/>
      <c r="I296" s="366"/>
      <c r="J296" s="120" t="s">
        <v>1840</v>
      </c>
      <c r="K296" s="121"/>
      <c r="L296" s="121"/>
      <c r="M296" s="122"/>
      <c r="N296" s="281"/>
      <c r="V296" s="233"/>
    </row>
    <row r="297" spans="1:22" ht="13.5" thickBot="1" x14ac:dyDescent="0.25">
      <c r="A297" s="357"/>
      <c r="B297" s="124"/>
      <c r="C297" s="124"/>
      <c r="D297" s="134"/>
      <c r="E297" s="126" t="s">
        <v>37</v>
      </c>
      <c r="F297" s="127"/>
      <c r="G297" s="462"/>
      <c r="H297" s="463"/>
      <c r="I297" s="464"/>
      <c r="J297" s="120" t="s">
        <v>1726</v>
      </c>
      <c r="K297" s="121"/>
      <c r="L297" s="121"/>
      <c r="M297" s="122"/>
      <c r="N297" s="281"/>
      <c r="V297" s="233"/>
    </row>
    <row r="298" spans="1:22" ht="24" thickTop="1" thickBot="1" x14ac:dyDescent="0.25">
      <c r="A298" s="355">
        <f>A294+1</f>
        <v>71</v>
      </c>
      <c r="B298" s="207" t="s">
        <v>20</v>
      </c>
      <c r="C298" s="207" t="s">
        <v>21</v>
      </c>
      <c r="D298" s="207" t="s">
        <v>22</v>
      </c>
      <c r="E298" s="358" t="s">
        <v>23</v>
      </c>
      <c r="F298" s="358"/>
      <c r="G298" s="358" t="s">
        <v>14</v>
      </c>
      <c r="H298" s="359"/>
      <c r="I298" s="218"/>
      <c r="J298" s="109" t="s">
        <v>1719</v>
      </c>
      <c r="K298" s="110"/>
      <c r="L298" s="110"/>
      <c r="M298" s="111"/>
      <c r="N298" s="281"/>
      <c r="V298" s="233"/>
    </row>
    <row r="299" spans="1:22" ht="13.5" thickBot="1" x14ac:dyDescent="0.25">
      <c r="A299" s="356"/>
      <c r="B299" s="113"/>
      <c r="C299" s="113"/>
      <c r="D299" s="268"/>
      <c r="E299" s="113"/>
      <c r="F299" s="113"/>
      <c r="G299" s="459"/>
      <c r="H299" s="460"/>
      <c r="I299" s="461"/>
      <c r="J299" s="115" t="s">
        <v>1719</v>
      </c>
      <c r="K299" s="115"/>
      <c r="L299" s="115"/>
      <c r="M299" s="116"/>
      <c r="N299" s="281"/>
      <c r="V299" s="233">
        <f>G299</f>
        <v>0</v>
      </c>
    </row>
    <row r="300" spans="1:22" ht="23.25" thickBot="1" x14ac:dyDescent="0.25">
      <c r="A300" s="356"/>
      <c r="B300" s="209" t="s">
        <v>29</v>
      </c>
      <c r="C300" s="209" t="s">
        <v>30</v>
      </c>
      <c r="D300" s="209" t="s">
        <v>31</v>
      </c>
      <c r="E300" s="363" t="s">
        <v>32</v>
      </c>
      <c r="F300" s="363"/>
      <c r="G300" s="364"/>
      <c r="H300" s="365"/>
      <c r="I300" s="366"/>
      <c r="J300" s="120" t="s">
        <v>1840</v>
      </c>
      <c r="K300" s="121"/>
      <c r="L300" s="121"/>
      <c r="M300" s="122"/>
      <c r="N300" s="281"/>
      <c r="V300" s="233"/>
    </row>
    <row r="301" spans="1:22" ht="13.5" thickBot="1" x14ac:dyDescent="0.25">
      <c r="A301" s="357"/>
      <c r="B301" s="124"/>
      <c r="C301" s="124"/>
      <c r="D301" s="134"/>
      <c r="E301" s="126" t="s">
        <v>37</v>
      </c>
      <c r="F301" s="127"/>
      <c r="G301" s="462"/>
      <c r="H301" s="463"/>
      <c r="I301" s="464"/>
      <c r="J301" s="120" t="s">
        <v>1726</v>
      </c>
      <c r="K301" s="121"/>
      <c r="L301" s="121"/>
      <c r="M301" s="122"/>
      <c r="N301" s="281"/>
      <c r="V301" s="233"/>
    </row>
    <row r="302" spans="1:22" ht="24" thickTop="1" thickBot="1" x14ac:dyDescent="0.25">
      <c r="A302" s="355">
        <f>A298+1</f>
        <v>72</v>
      </c>
      <c r="B302" s="207" t="s">
        <v>20</v>
      </c>
      <c r="C302" s="207" t="s">
        <v>21</v>
      </c>
      <c r="D302" s="207" t="s">
        <v>22</v>
      </c>
      <c r="E302" s="358" t="s">
        <v>23</v>
      </c>
      <c r="F302" s="358"/>
      <c r="G302" s="358" t="s">
        <v>14</v>
      </c>
      <c r="H302" s="359"/>
      <c r="I302" s="218"/>
      <c r="J302" s="109" t="s">
        <v>1719</v>
      </c>
      <c r="K302" s="110"/>
      <c r="L302" s="110"/>
      <c r="M302" s="111"/>
      <c r="N302" s="281"/>
      <c r="V302" s="233"/>
    </row>
    <row r="303" spans="1:22" ht="13.5" thickBot="1" x14ac:dyDescent="0.25">
      <c r="A303" s="356"/>
      <c r="B303" s="113"/>
      <c r="C303" s="113"/>
      <c r="D303" s="268"/>
      <c r="E303" s="113"/>
      <c r="F303" s="113"/>
      <c r="G303" s="459"/>
      <c r="H303" s="460"/>
      <c r="I303" s="461"/>
      <c r="J303" s="115" t="s">
        <v>1719</v>
      </c>
      <c r="K303" s="115"/>
      <c r="L303" s="115"/>
      <c r="M303" s="116"/>
      <c r="N303" s="281"/>
      <c r="V303" s="233">
        <f>G303</f>
        <v>0</v>
      </c>
    </row>
    <row r="304" spans="1:22" ht="23.25" thickBot="1" x14ac:dyDescent="0.25">
      <c r="A304" s="356"/>
      <c r="B304" s="209" t="s">
        <v>29</v>
      </c>
      <c r="C304" s="209" t="s">
        <v>30</v>
      </c>
      <c r="D304" s="209" t="s">
        <v>31</v>
      </c>
      <c r="E304" s="363" t="s">
        <v>32</v>
      </c>
      <c r="F304" s="363"/>
      <c r="G304" s="364"/>
      <c r="H304" s="365"/>
      <c r="I304" s="366"/>
      <c r="J304" s="120" t="s">
        <v>1840</v>
      </c>
      <c r="K304" s="121"/>
      <c r="L304" s="121"/>
      <c r="M304" s="122"/>
      <c r="N304" s="281"/>
      <c r="V304" s="233"/>
    </row>
    <row r="305" spans="1:22" ht="13.5" thickBot="1" x14ac:dyDescent="0.25">
      <c r="A305" s="357"/>
      <c r="B305" s="124"/>
      <c r="C305" s="124"/>
      <c r="D305" s="134"/>
      <c r="E305" s="126" t="s">
        <v>37</v>
      </c>
      <c r="F305" s="127"/>
      <c r="G305" s="462"/>
      <c r="H305" s="463"/>
      <c r="I305" s="464"/>
      <c r="J305" s="120" t="s">
        <v>1726</v>
      </c>
      <c r="K305" s="121"/>
      <c r="L305" s="121"/>
      <c r="M305" s="122"/>
      <c r="N305" s="281"/>
      <c r="V305" s="233"/>
    </row>
    <row r="306" spans="1:22" ht="24" thickTop="1" thickBot="1" x14ac:dyDescent="0.25">
      <c r="A306" s="355">
        <f>A302+1</f>
        <v>73</v>
      </c>
      <c r="B306" s="207" t="s">
        <v>20</v>
      </c>
      <c r="C306" s="207" t="s">
        <v>21</v>
      </c>
      <c r="D306" s="207" t="s">
        <v>22</v>
      </c>
      <c r="E306" s="358" t="s">
        <v>23</v>
      </c>
      <c r="F306" s="358"/>
      <c r="G306" s="358" t="s">
        <v>14</v>
      </c>
      <c r="H306" s="359"/>
      <c r="I306" s="218"/>
      <c r="J306" s="109" t="s">
        <v>1719</v>
      </c>
      <c r="K306" s="110"/>
      <c r="L306" s="110"/>
      <c r="M306" s="111"/>
      <c r="N306" s="281"/>
      <c r="V306" s="233"/>
    </row>
    <row r="307" spans="1:22" ht="13.5" thickBot="1" x14ac:dyDescent="0.25">
      <c r="A307" s="356"/>
      <c r="B307" s="113"/>
      <c r="C307" s="113"/>
      <c r="D307" s="268"/>
      <c r="E307" s="113"/>
      <c r="F307" s="113"/>
      <c r="G307" s="459"/>
      <c r="H307" s="460"/>
      <c r="I307" s="461"/>
      <c r="J307" s="115" t="s">
        <v>1719</v>
      </c>
      <c r="K307" s="115"/>
      <c r="L307" s="115"/>
      <c r="M307" s="116"/>
      <c r="N307" s="281"/>
      <c r="V307" s="233">
        <f>G307</f>
        <v>0</v>
      </c>
    </row>
    <row r="308" spans="1:22" ht="23.25" thickBot="1" x14ac:dyDescent="0.25">
      <c r="A308" s="356"/>
      <c r="B308" s="209" t="s">
        <v>29</v>
      </c>
      <c r="C308" s="209" t="s">
        <v>30</v>
      </c>
      <c r="D308" s="209" t="s">
        <v>31</v>
      </c>
      <c r="E308" s="363" t="s">
        <v>32</v>
      </c>
      <c r="F308" s="363"/>
      <c r="G308" s="364"/>
      <c r="H308" s="365"/>
      <c r="I308" s="366"/>
      <c r="J308" s="120" t="s">
        <v>1840</v>
      </c>
      <c r="K308" s="121"/>
      <c r="L308" s="121"/>
      <c r="M308" s="122"/>
      <c r="N308" s="281"/>
      <c r="V308" s="233"/>
    </row>
    <row r="309" spans="1:22" ht="13.5" thickBot="1" x14ac:dyDescent="0.25">
      <c r="A309" s="357"/>
      <c r="B309" s="124"/>
      <c r="C309" s="124"/>
      <c r="D309" s="134"/>
      <c r="E309" s="126" t="s">
        <v>37</v>
      </c>
      <c r="F309" s="127"/>
      <c r="G309" s="462"/>
      <c r="H309" s="463"/>
      <c r="I309" s="464"/>
      <c r="J309" s="120" t="s">
        <v>1726</v>
      </c>
      <c r="K309" s="121"/>
      <c r="L309" s="121"/>
      <c r="M309" s="122"/>
      <c r="N309" s="281"/>
      <c r="V309" s="233"/>
    </row>
    <row r="310" spans="1:22" ht="24" thickTop="1" thickBot="1" x14ac:dyDescent="0.25">
      <c r="A310" s="355">
        <f>A306+1</f>
        <v>74</v>
      </c>
      <c r="B310" s="207" t="s">
        <v>20</v>
      </c>
      <c r="C310" s="207" t="s">
        <v>21</v>
      </c>
      <c r="D310" s="207" t="s">
        <v>22</v>
      </c>
      <c r="E310" s="358" t="s">
        <v>23</v>
      </c>
      <c r="F310" s="358"/>
      <c r="G310" s="358" t="s">
        <v>14</v>
      </c>
      <c r="H310" s="359"/>
      <c r="I310" s="218"/>
      <c r="J310" s="109" t="s">
        <v>1719</v>
      </c>
      <c r="K310" s="110"/>
      <c r="L310" s="110"/>
      <c r="M310" s="111"/>
      <c r="N310" s="281"/>
      <c r="V310" s="233"/>
    </row>
    <row r="311" spans="1:22" ht="13.5" thickBot="1" x14ac:dyDescent="0.25">
      <c r="A311" s="356"/>
      <c r="B311" s="113"/>
      <c r="C311" s="113"/>
      <c r="D311" s="268"/>
      <c r="E311" s="113"/>
      <c r="F311" s="113"/>
      <c r="G311" s="459"/>
      <c r="H311" s="460"/>
      <c r="I311" s="461"/>
      <c r="J311" s="115" t="s">
        <v>1719</v>
      </c>
      <c r="K311" s="115"/>
      <c r="L311" s="115"/>
      <c r="M311" s="116"/>
      <c r="N311" s="281"/>
      <c r="V311" s="233">
        <f>G311</f>
        <v>0</v>
      </c>
    </row>
    <row r="312" spans="1:22" ht="23.25" thickBot="1" x14ac:dyDescent="0.25">
      <c r="A312" s="356"/>
      <c r="B312" s="209" t="s">
        <v>29</v>
      </c>
      <c r="C312" s="209" t="s">
        <v>30</v>
      </c>
      <c r="D312" s="209" t="s">
        <v>31</v>
      </c>
      <c r="E312" s="363" t="s">
        <v>32</v>
      </c>
      <c r="F312" s="363"/>
      <c r="G312" s="364"/>
      <c r="H312" s="365"/>
      <c r="I312" s="366"/>
      <c r="J312" s="120" t="s">
        <v>1840</v>
      </c>
      <c r="K312" s="121"/>
      <c r="L312" s="121"/>
      <c r="M312" s="122"/>
      <c r="N312" s="281"/>
      <c r="V312" s="233"/>
    </row>
    <row r="313" spans="1:22" ht="13.5" thickBot="1" x14ac:dyDescent="0.25">
      <c r="A313" s="357"/>
      <c r="B313" s="124"/>
      <c r="C313" s="124"/>
      <c r="D313" s="134"/>
      <c r="E313" s="126" t="s">
        <v>37</v>
      </c>
      <c r="F313" s="127"/>
      <c r="G313" s="462"/>
      <c r="H313" s="463"/>
      <c r="I313" s="464"/>
      <c r="J313" s="120" t="s">
        <v>1726</v>
      </c>
      <c r="K313" s="121"/>
      <c r="L313" s="121"/>
      <c r="M313" s="122"/>
      <c r="N313" s="281"/>
      <c r="V313" s="233"/>
    </row>
    <row r="314" spans="1:22" ht="24" thickTop="1" thickBot="1" x14ac:dyDescent="0.25">
      <c r="A314" s="355">
        <f>A310+1</f>
        <v>75</v>
      </c>
      <c r="B314" s="207" t="s">
        <v>20</v>
      </c>
      <c r="C314" s="207" t="s">
        <v>21</v>
      </c>
      <c r="D314" s="207" t="s">
        <v>22</v>
      </c>
      <c r="E314" s="358" t="s">
        <v>23</v>
      </c>
      <c r="F314" s="358"/>
      <c r="G314" s="358" t="s">
        <v>14</v>
      </c>
      <c r="H314" s="359"/>
      <c r="I314" s="218"/>
      <c r="J314" s="109" t="s">
        <v>1719</v>
      </c>
      <c r="K314" s="110"/>
      <c r="L314" s="110"/>
      <c r="M314" s="111"/>
      <c r="N314" s="281"/>
      <c r="V314" s="233"/>
    </row>
    <row r="315" spans="1:22" ht="13.5" thickBot="1" x14ac:dyDescent="0.25">
      <c r="A315" s="356"/>
      <c r="B315" s="113"/>
      <c r="C315" s="113"/>
      <c r="D315" s="268"/>
      <c r="E315" s="113"/>
      <c r="F315" s="113"/>
      <c r="G315" s="459"/>
      <c r="H315" s="460"/>
      <c r="I315" s="461"/>
      <c r="J315" s="115" t="s">
        <v>1719</v>
      </c>
      <c r="K315" s="115"/>
      <c r="L315" s="115"/>
      <c r="M315" s="116"/>
      <c r="N315" s="281"/>
      <c r="V315" s="233">
        <f>G315</f>
        <v>0</v>
      </c>
    </row>
    <row r="316" spans="1:22" ht="23.25" thickBot="1" x14ac:dyDescent="0.25">
      <c r="A316" s="356"/>
      <c r="B316" s="209" t="s">
        <v>29</v>
      </c>
      <c r="C316" s="209" t="s">
        <v>30</v>
      </c>
      <c r="D316" s="209" t="s">
        <v>31</v>
      </c>
      <c r="E316" s="363" t="s">
        <v>32</v>
      </c>
      <c r="F316" s="363"/>
      <c r="G316" s="364"/>
      <c r="H316" s="365"/>
      <c r="I316" s="366"/>
      <c r="J316" s="120" t="s">
        <v>1840</v>
      </c>
      <c r="K316" s="121"/>
      <c r="L316" s="121"/>
      <c r="M316" s="122"/>
      <c r="N316" s="281"/>
      <c r="V316" s="233"/>
    </row>
    <row r="317" spans="1:22" ht="13.5" thickBot="1" x14ac:dyDescent="0.25">
      <c r="A317" s="357"/>
      <c r="B317" s="124"/>
      <c r="C317" s="124"/>
      <c r="D317" s="134"/>
      <c r="E317" s="126" t="s">
        <v>37</v>
      </c>
      <c r="F317" s="127"/>
      <c r="G317" s="462"/>
      <c r="H317" s="463"/>
      <c r="I317" s="464"/>
      <c r="J317" s="120" t="s">
        <v>1726</v>
      </c>
      <c r="K317" s="121"/>
      <c r="L317" s="121"/>
      <c r="M317" s="122"/>
      <c r="N317" s="281"/>
      <c r="V317" s="233"/>
    </row>
    <row r="318" spans="1:22" ht="24" thickTop="1" thickBot="1" x14ac:dyDescent="0.25">
      <c r="A318" s="355">
        <f>A314+1</f>
        <v>76</v>
      </c>
      <c r="B318" s="207" t="s">
        <v>20</v>
      </c>
      <c r="C318" s="207" t="s">
        <v>21</v>
      </c>
      <c r="D318" s="207" t="s">
        <v>22</v>
      </c>
      <c r="E318" s="358" t="s">
        <v>23</v>
      </c>
      <c r="F318" s="358"/>
      <c r="G318" s="358" t="s">
        <v>14</v>
      </c>
      <c r="H318" s="359"/>
      <c r="I318" s="218"/>
      <c r="J318" s="109" t="s">
        <v>1719</v>
      </c>
      <c r="K318" s="110"/>
      <c r="L318" s="110"/>
      <c r="M318" s="111"/>
      <c r="N318" s="281"/>
      <c r="V318" s="233"/>
    </row>
    <row r="319" spans="1:22" ht="13.5" thickBot="1" x14ac:dyDescent="0.25">
      <c r="A319" s="356"/>
      <c r="B319" s="113"/>
      <c r="C319" s="113"/>
      <c r="D319" s="268"/>
      <c r="E319" s="113"/>
      <c r="F319" s="113"/>
      <c r="G319" s="459"/>
      <c r="H319" s="460"/>
      <c r="I319" s="461"/>
      <c r="J319" s="115" t="s">
        <v>1719</v>
      </c>
      <c r="K319" s="115"/>
      <c r="L319" s="115"/>
      <c r="M319" s="116"/>
      <c r="N319" s="281"/>
      <c r="V319" s="233">
        <f>G319</f>
        <v>0</v>
      </c>
    </row>
    <row r="320" spans="1:22" ht="23.25" thickBot="1" x14ac:dyDescent="0.25">
      <c r="A320" s="356"/>
      <c r="B320" s="209" t="s">
        <v>29</v>
      </c>
      <c r="C320" s="209" t="s">
        <v>30</v>
      </c>
      <c r="D320" s="209" t="s">
        <v>31</v>
      </c>
      <c r="E320" s="363" t="s">
        <v>32</v>
      </c>
      <c r="F320" s="363"/>
      <c r="G320" s="364"/>
      <c r="H320" s="365"/>
      <c r="I320" s="366"/>
      <c r="J320" s="120" t="s">
        <v>1840</v>
      </c>
      <c r="K320" s="121"/>
      <c r="L320" s="121"/>
      <c r="M320" s="122"/>
      <c r="N320" s="281"/>
      <c r="V320" s="233"/>
    </row>
    <row r="321" spans="1:22" ht="13.5" thickBot="1" x14ac:dyDescent="0.25">
      <c r="A321" s="357"/>
      <c r="B321" s="124"/>
      <c r="C321" s="124"/>
      <c r="D321" s="134"/>
      <c r="E321" s="126" t="s">
        <v>37</v>
      </c>
      <c r="F321" s="127"/>
      <c r="G321" s="462"/>
      <c r="H321" s="463"/>
      <c r="I321" s="464"/>
      <c r="J321" s="120" t="s">
        <v>1726</v>
      </c>
      <c r="K321" s="121"/>
      <c r="L321" s="121"/>
      <c r="M321" s="122"/>
      <c r="N321" s="281"/>
      <c r="V321" s="233"/>
    </row>
    <row r="322" spans="1:22" ht="24" thickTop="1" thickBot="1" x14ac:dyDescent="0.25">
      <c r="A322" s="355">
        <f>A318+1</f>
        <v>77</v>
      </c>
      <c r="B322" s="207" t="s">
        <v>20</v>
      </c>
      <c r="C322" s="207" t="s">
        <v>21</v>
      </c>
      <c r="D322" s="207" t="s">
        <v>22</v>
      </c>
      <c r="E322" s="358" t="s">
        <v>23</v>
      </c>
      <c r="F322" s="358"/>
      <c r="G322" s="358" t="s">
        <v>14</v>
      </c>
      <c r="H322" s="359"/>
      <c r="I322" s="218"/>
      <c r="J322" s="109" t="s">
        <v>1719</v>
      </c>
      <c r="K322" s="110"/>
      <c r="L322" s="110"/>
      <c r="M322" s="111"/>
      <c r="N322" s="281"/>
      <c r="V322" s="233"/>
    </row>
    <row r="323" spans="1:22" ht="13.5" thickBot="1" x14ac:dyDescent="0.25">
      <c r="A323" s="356"/>
      <c r="B323" s="113"/>
      <c r="C323" s="113"/>
      <c r="D323" s="268"/>
      <c r="E323" s="113"/>
      <c r="F323" s="113"/>
      <c r="G323" s="459"/>
      <c r="H323" s="460"/>
      <c r="I323" s="461"/>
      <c r="J323" s="115" t="s">
        <v>1719</v>
      </c>
      <c r="K323" s="115"/>
      <c r="L323" s="115"/>
      <c r="M323" s="116"/>
      <c r="N323" s="281"/>
      <c r="V323" s="233">
        <f>G323</f>
        <v>0</v>
      </c>
    </row>
    <row r="324" spans="1:22" ht="23.25" thickBot="1" x14ac:dyDescent="0.25">
      <c r="A324" s="356"/>
      <c r="B324" s="209" t="s">
        <v>29</v>
      </c>
      <c r="C324" s="209" t="s">
        <v>30</v>
      </c>
      <c r="D324" s="209" t="s">
        <v>31</v>
      </c>
      <c r="E324" s="363" t="s">
        <v>32</v>
      </c>
      <c r="F324" s="363"/>
      <c r="G324" s="364"/>
      <c r="H324" s="365"/>
      <c r="I324" s="366"/>
      <c r="J324" s="120" t="s">
        <v>1840</v>
      </c>
      <c r="K324" s="121"/>
      <c r="L324" s="121"/>
      <c r="M324" s="122"/>
      <c r="N324" s="281"/>
      <c r="V324" s="233"/>
    </row>
    <row r="325" spans="1:22" ht="13.5" thickBot="1" x14ac:dyDescent="0.25">
      <c r="A325" s="357"/>
      <c r="B325" s="124"/>
      <c r="C325" s="124"/>
      <c r="D325" s="134"/>
      <c r="E325" s="126" t="s">
        <v>37</v>
      </c>
      <c r="F325" s="127"/>
      <c r="G325" s="462"/>
      <c r="H325" s="463"/>
      <c r="I325" s="464"/>
      <c r="J325" s="120" t="s">
        <v>1726</v>
      </c>
      <c r="K325" s="121"/>
      <c r="L325" s="121"/>
      <c r="M325" s="122"/>
      <c r="N325" s="281"/>
      <c r="V325" s="233"/>
    </row>
    <row r="326" spans="1:22" ht="24" thickTop="1" thickBot="1" x14ac:dyDescent="0.25">
      <c r="A326" s="355">
        <f>A322+1</f>
        <v>78</v>
      </c>
      <c r="B326" s="207" t="s">
        <v>20</v>
      </c>
      <c r="C326" s="207" t="s">
        <v>21</v>
      </c>
      <c r="D326" s="207" t="s">
        <v>22</v>
      </c>
      <c r="E326" s="358" t="s">
        <v>23</v>
      </c>
      <c r="F326" s="358"/>
      <c r="G326" s="358" t="s">
        <v>14</v>
      </c>
      <c r="H326" s="359"/>
      <c r="I326" s="218"/>
      <c r="J326" s="109" t="s">
        <v>1719</v>
      </c>
      <c r="K326" s="110"/>
      <c r="L326" s="110"/>
      <c r="M326" s="111"/>
      <c r="N326" s="281"/>
      <c r="V326" s="233"/>
    </row>
    <row r="327" spans="1:22" ht="13.5" thickBot="1" x14ac:dyDescent="0.25">
      <c r="A327" s="356"/>
      <c r="B327" s="113"/>
      <c r="C327" s="113"/>
      <c r="D327" s="268"/>
      <c r="E327" s="113"/>
      <c r="F327" s="113"/>
      <c r="G327" s="459"/>
      <c r="H327" s="460"/>
      <c r="I327" s="461"/>
      <c r="J327" s="115" t="s">
        <v>1719</v>
      </c>
      <c r="K327" s="115"/>
      <c r="L327" s="115"/>
      <c r="M327" s="116"/>
      <c r="N327" s="281"/>
      <c r="V327" s="233">
        <f>G327</f>
        <v>0</v>
      </c>
    </row>
    <row r="328" spans="1:22" ht="23.25" thickBot="1" x14ac:dyDescent="0.25">
      <c r="A328" s="356"/>
      <c r="B328" s="209" t="s">
        <v>29</v>
      </c>
      <c r="C328" s="209" t="s">
        <v>30</v>
      </c>
      <c r="D328" s="209" t="s">
        <v>31</v>
      </c>
      <c r="E328" s="363" t="s">
        <v>32</v>
      </c>
      <c r="F328" s="363"/>
      <c r="G328" s="364"/>
      <c r="H328" s="365"/>
      <c r="I328" s="366"/>
      <c r="J328" s="120" t="s">
        <v>1840</v>
      </c>
      <c r="K328" s="121"/>
      <c r="L328" s="121"/>
      <c r="M328" s="122"/>
      <c r="N328" s="281"/>
      <c r="V328" s="233"/>
    </row>
    <row r="329" spans="1:22" ht="13.5" thickBot="1" x14ac:dyDescent="0.25">
      <c r="A329" s="357"/>
      <c r="B329" s="124"/>
      <c r="C329" s="124"/>
      <c r="D329" s="134"/>
      <c r="E329" s="126" t="s">
        <v>37</v>
      </c>
      <c r="F329" s="127"/>
      <c r="G329" s="462"/>
      <c r="H329" s="463"/>
      <c r="I329" s="464"/>
      <c r="J329" s="120" t="s">
        <v>1726</v>
      </c>
      <c r="K329" s="121"/>
      <c r="L329" s="121"/>
      <c r="M329" s="122"/>
      <c r="N329" s="281"/>
      <c r="V329" s="233"/>
    </row>
    <row r="330" spans="1:22" ht="24" thickTop="1" thickBot="1" x14ac:dyDescent="0.25">
      <c r="A330" s="355">
        <f>A326+1</f>
        <v>79</v>
      </c>
      <c r="B330" s="207" t="s">
        <v>20</v>
      </c>
      <c r="C330" s="207" t="s">
        <v>21</v>
      </c>
      <c r="D330" s="207" t="s">
        <v>22</v>
      </c>
      <c r="E330" s="358" t="s">
        <v>23</v>
      </c>
      <c r="F330" s="358"/>
      <c r="G330" s="358" t="s">
        <v>14</v>
      </c>
      <c r="H330" s="359"/>
      <c r="I330" s="218"/>
      <c r="J330" s="109" t="s">
        <v>1719</v>
      </c>
      <c r="K330" s="110"/>
      <c r="L330" s="110"/>
      <c r="M330" s="111"/>
      <c r="N330" s="281"/>
      <c r="V330" s="233"/>
    </row>
    <row r="331" spans="1:22" ht="13.5" thickBot="1" x14ac:dyDescent="0.25">
      <c r="A331" s="356"/>
      <c r="B331" s="113"/>
      <c r="C331" s="113"/>
      <c r="D331" s="268"/>
      <c r="E331" s="113"/>
      <c r="F331" s="113"/>
      <c r="G331" s="459"/>
      <c r="H331" s="460"/>
      <c r="I331" s="461"/>
      <c r="J331" s="115" t="s">
        <v>1719</v>
      </c>
      <c r="K331" s="115"/>
      <c r="L331" s="115"/>
      <c r="M331" s="116"/>
      <c r="N331" s="281"/>
      <c r="V331" s="233">
        <f>G331</f>
        <v>0</v>
      </c>
    </row>
    <row r="332" spans="1:22" ht="23.25" thickBot="1" x14ac:dyDescent="0.25">
      <c r="A332" s="356"/>
      <c r="B332" s="209" t="s">
        <v>29</v>
      </c>
      <c r="C332" s="209" t="s">
        <v>30</v>
      </c>
      <c r="D332" s="209" t="s">
        <v>31</v>
      </c>
      <c r="E332" s="363" t="s">
        <v>32</v>
      </c>
      <c r="F332" s="363"/>
      <c r="G332" s="364"/>
      <c r="H332" s="365"/>
      <c r="I332" s="366"/>
      <c r="J332" s="120" t="s">
        <v>1840</v>
      </c>
      <c r="K332" s="121"/>
      <c r="L332" s="121"/>
      <c r="M332" s="122"/>
      <c r="N332" s="281"/>
      <c r="V332" s="233"/>
    </row>
    <row r="333" spans="1:22" ht="13.5" thickBot="1" x14ac:dyDescent="0.25">
      <c r="A333" s="357"/>
      <c r="B333" s="124"/>
      <c r="C333" s="124"/>
      <c r="D333" s="134"/>
      <c r="E333" s="126" t="s">
        <v>37</v>
      </c>
      <c r="F333" s="127"/>
      <c r="G333" s="462"/>
      <c r="H333" s="463"/>
      <c r="I333" s="464"/>
      <c r="J333" s="120" t="s">
        <v>1726</v>
      </c>
      <c r="K333" s="121"/>
      <c r="L333" s="121"/>
      <c r="M333" s="122"/>
      <c r="N333" s="281"/>
      <c r="V333" s="233"/>
    </row>
    <row r="334" spans="1:22" ht="24" thickTop="1" thickBot="1" x14ac:dyDescent="0.25">
      <c r="A334" s="355">
        <f>A330+1</f>
        <v>80</v>
      </c>
      <c r="B334" s="207" t="s">
        <v>20</v>
      </c>
      <c r="C334" s="207" t="s">
        <v>21</v>
      </c>
      <c r="D334" s="207" t="s">
        <v>22</v>
      </c>
      <c r="E334" s="358" t="s">
        <v>23</v>
      </c>
      <c r="F334" s="358"/>
      <c r="G334" s="358" t="s">
        <v>14</v>
      </c>
      <c r="H334" s="359"/>
      <c r="I334" s="218"/>
      <c r="J334" s="109" t="s">
        <v>1719</v>
      </c>
      <c r="K334" s="110"/>
      <c r="L334" s="110"/>
      <c r="M334" s="111"/>
      <c r="N334" s="281"/>
      <c r="V334" s="233"/>
    </row>
    <row r="335" spans="1:22" ht="13.5" thickBot="1" x14ac:dyDescent="0.25">
      <c r="A335" s="356"/>
      <c r="B335" s="113"/>
      <c r="C335" s="113"/>
      <c r="D335" s="268"/>
      <c r="E335" s="113"/>
      <c r="F335" s="113"/>
      <c r="G335" s="459"/>
      <c r="H335" s="460"/>
      <c r="I335" s="461"/>
      <c r="J335" s="115" t="s">
        <v>1719</v>
      </c>
      <c r="K335" s="115"/>
      <c r="L335" s="115"/>
      <c r="M335" s="116"/>
      <c r="N335" s="281"/>
      <c r="V335" s="233">
        <f>G335</f>
        <v>0</v>
      </c>
    </row>
    <row r="336" spans="1:22" ht="23.25" thickBot="1" x14ac:dyDescent="0.25">
      <c r="A336" s="356"/>
      <c r="B336" s="209" t="s">
        <v>29</v>
      </c>
      <c r="C336" s="209" t="s">
        <v>30</v>
      </c>
      <c r="D336" s="209" t="s">
        <v>31</v>
      </c>
      <c r="E336" s="363" t="s">
        <v>32</v>
      </c>
      <c r="F336" s="363"/>
      <c r="G336" s="364"/>
      <c r="H336" s="365"/>
      <c r="I336" s="366"/>
      <c r="J336" s="120" t="s">
        <v>1840</v>
      </c>
      <c r="K336" s="121"/>
      <c r="L336" s="121"/>
      <c r="M336" s="122"/>
      <c r="N336" s="281"/>
      <c r="V336" s="233"/>
    </row>
    <row r="337" spans="1:22" ht="13.5" thickBot="1" x14ac:dyDescent="0.25">
      <c r="A337" s="357"/>
      <c r="B337" s="124"/>
      <c r="C337" s="124"/>
      <c r="D337" s="134"/>
      <c r="E337" s="126" t="s">
        <v>37</v>
      </c>
      <c r="F337" s="127"/>
      <c r="G337" s="462"/>
      <c r="H337" s="463"/>
      <c r="I337" s="464"/>
      <c r="J337" s="120" t="s">
        <v>1726</v>
      </c>
      <c r="K337" s="121"/>
      <c r="L337" s="121"/>
      <c r="M337" s="122"/>
      <c r="N337" s="281"/>
      <c r="V337" s="233"/>
    </row>
    <row r="338" spans="1:22" ht="24" thickTop="1" thickBot="1" x14ac:dyDescent="0.25">
      <c r="A338" s="355">
        <f>A334+1</f>
        <v>81</v>
      </c>
      <c r="B338" s="207" t="s">
        <v>20</v>
      </c>
      <c r="C338" s="207" t="s">
        <v>21</v>
      </c>
      <c r="D338" s="207" t="s">
        <v>22</v>
      </c>
      <c r="E338" s="358" t="s">
        <v>23</v>
      </c>
      <c r="F338" s="358"/>
      <c r="G338" s="358" t="s">
        <v>14</v>
      </c>
      <c r="H338" s="359"/>
      <c r="I338" s="218"/>
      <c r="J338" s="109" t="s">
        <v>1719</v>
      </c>
      <c r="K338" s="110"/>
      <c r="L338" s="110"/>
      <c r="M338" s="111"/>
      <c r="N338" s="281"/>
      <c r="V338" s="233"/>
    </row>
    <row r="339" spans="1:22" ht="13.5" thickBot="1" x14ac:dyDescent="0.25">
      <c r="A339" s="356"/>
      <c r="B339" s="113"/>
      <c r="C339" s="113"/>
      <c r="D339" s="268"/>
      <c r="E339" s="113"/>
      <c r="F339" s="113"/>
      <c r="G339" s="459"/>
      <c r="H339" s="460"/>
      <c r="I339" s="461"/>
      <c r="J339" s="115" t="s">
        <v>1719</v>
      </c>
      <c r="K339" s="115"/>
      <c r="L339" s="115"/>
      <c r="M339" s="116"/>
      <c r="N339" s="281"/>
      <c r="V339" s="233">
        <f>G339</f>
        <v>0</v>
      </c>
    </row>
    <row r="340" spans="1:22" ht="23.25" thickBot="1" x14ac:dyDescent="0.25">
      <c r="A340" s="356"/>
      <c r="B340" s="209" t="s">
        <v>29</v>
      </c>
      <c r="C340" s="209" t="s">
        <v>30</v>
      </c>
      <c r="D340" s="209" t="s">
        <v>31</v>
      </c>
      <c r="E340" s="363" t="s">
        <v>32</v>
      </c>
      <c r="F340" s="363"/>
      <c r="G340" s="364"/>
      <c r="H340" s="365"/>
      <c r="I340" s="366"/>
      <c r="J340" s="120" t="s">
        <v>1840</v>
      </c>
      <c r="K340" s="121"/>
      <c r="L340" s="121"/>
      <c r="M340" s="122"/>
      <c r="N340" s="281"/>
      <c r="V340" s="233"/>
    </row>
    <row r="341" spans="1:22" ht="13.5" thickBot="1" x14ac:dyDescent="0.25">
      <c r="A341" s="357"/>
      <c r="B341" s="124"/>
      <c r="C341" s="124"/>
      <c r="D341" s="134"/>
      <c r="E341" s="126" t="s">
        <v>37</v>
      </c>
      <c r="F341" s="127"/>
      <c r="G341" s="462"/>
      <c r="H341" s="463"/>
      <c r="I341" s="464"/>
      <c r="J341" s="120" t="s">
        <v>1726</v>
      </c>
      <c r="K341" s="121"/>
      <c r="L341" s="121"/>
      <c r="M341" s="122"/>
      <c r="N341" s="281"/>
      <c r="V341" s="233"/>
    </row>
    <row r="342" spans="1:22" ht="24" thickTop="1" thickBot="1" x14ac:dyDescent="0.25">
      <c r="A342" s="355">
        <f>A338+1</f>
        <v>82</v>
      </c>
      <c r="B342" s="207" t="s">
        <v>20</v>
      </c>
      <c r="C342" s="207" t="s">
        <v>21</v>
      </c>
      <c r="D342" s="207" t="s">
        <v>22</v>
      </c>
      <c r="E342" s="358" t="s">
        <v>23</v>
      </c>
      <c r="F342" s="358"/>
      <c r="G342" s="358" t="s">
        <v>14</v>
      </c>
      <c r="H342" s="359"/>
      <c r="I342" s="218"/>
      <c r="J342" s="109" t="s">
        <v>1719</v>
      </c>
      <c r="K342" s="110"/>
      <c r="L342" s="110"/>
      <c r="M342" s="111"/>
      <c r="N342" s="281"/>
      <c r="V342" s="233"/>
    </row>
    <row r="343" spans="1:22" ht="13.5" thickBot="1" x14ac:dyDescent="0.25">
      <c r="A343" s="356"/>
      <c r="B343" s="113"/>
      <c r="C343" s="113"/>
      <c r="D343" s="268"/>
      <c r="E343" s="113"/>
      <c r="F343" s="113"/>
      <c r="G343" s="459"/>
      <c r="H343" s="460"/>
      <c r="I343" s="461"/>
      <c r="J343" s="115" t="s">
        <v>1719</v>
      </c>
      <c r="K343" s="115"/>
      <c r="L343" s="115"/>
      <c r="M343" s="116"/>
      <c r="N343" s="281"/>
      <c r="V343" s="233">
        <f>G343</f>
        <v>0</v>
      </c>
    </row>
    <row r="344" spans="1:22" ht="23.25" thickBot="1" x14ac:dyDescent="0.25">
      <c r="A344" s="356"/>
      <c r="B344" s="209" t="s">
        <v>29</v>
      </c>
      <c r="C344" s="209" t="s">
        <v>30</v>
      </c>
      <c r="D344" s="209" t="s">
        <v>31</v>
      </c>
      <c r="E344" s="363" t="s">
        <v>32</v>
      </c>
      <c r="F344" s="363"/>
      <c r="G344" s="364"/>
      <c r="H344" s="365"/>
      <c r="I344" s="366"/>
      <c r="J344" s="120" t="s">
        <v>1840</v>
      </c>
      <c r="K344" s="121"/>
      <c r="L344" s="121"/>
      <c r="M344" s="122"/>
      <c r="N344" s="281"/>
      <c r="V344" s="233"/>
    </row>
    <row r="345" spans="1:22" ht="13.5" thickBot="1" x14ac:dyDescent="0.25">
      <c r="A345" s="357"/>
      <c r="B345" s="124"/>
      <c r="C345" s="124"/>
      <c r="D345" s="134"/>
      <c r="E345" s="126" t="s">
        <v>37</v>
      </c>
      <c r="F345" s="127"/>
      <c r="G345" s="462"/>
      <c r="H345" s="463"/>
      <c r="I345" s="464"/>
      <c r="J345" s="120" t="s">
        <v>1726</v>
      </c>
      <c r="K345" s="121"/>
      <c r="L345" s="121"/>
      <c r="M345" s="122"/>
      <c r="N345" s="281"/>
      <c r="V345" s="233"/>
    </row>
    <row r="346" spans="1:22" ht="24" thickTop="1" thickBot="1" x14ac:dyDescent="0.25">
      <c r="A346" s="355">
        <f>A342+1</f>
        <v>83</v>
      </c>
      <c r="B346" s="207" t="s">
        <v>20</v>
      </c>
      <c r="C346" s="207" t="s">
        <v>21</v>
      </c>
      <c r="D346" s="207" t="s">
        <v>22</v>
      </c>
      <c r="E346" s="358" t="s">
        <v>23</v>
      </c>
      <c r="F346" s="358"/>
      <c r="G346" s="358" t="s">
        <v>14</v>
      </c>
      <c r="H346" s="359"/>
      <c r="I346" s="218"/>
      <c r="J346" s="109" t="s">
        <v>1719</v>
      </c>
      <c r="K346" s="110"/>
      <c r="L346" s="110"/>
      <c r="M346" s="111"/>
      <c r="N346" s="281"/>
      <c r="V346" s="233"/>
    </row>
    <row r="347" spans="1:22" ht="13.5" thickBot="1" x14ac:dyDescent="0.25">
      <c r="A347" s="356"/>
      <c r="B347" s="113"/>
      <c r="C347" s="113"/>
      <c r="D347" s="268"/>
      <c r="E347" s="113"/>
      <c r="F347" s="113"/>
      <c r="G347" s="459"/>
      <c r="H347" s="460"/>
      <c r="I347" s="461"/>
      <c r="J347" s="115" t="s">
        <v>1719</v>
      </c>
      <c r="K347" s="115"/>
      <c r="L347" s="115"/>
      <c r="M347" s="116"/>
      <c r="N347" s="281"/>
      <c r="V347" s="233">
        <f>G347</f>
        <v>0</v>
      </c>
    </row>
    <row r="348" spans="1:22" ht="23.25" thickBot="1" x14ac:dyDescent="0.25">
      <c r="A348" s="356"/>
      <c r="B348" s="209" t="s">
        <v>29</v>
      </c>
      <c r="C348" s="209" t="s">
        <v>30</v>
      </c>
      <c r="D348" s="209" t="s">
        <v>31</v>
      </c>
      <c r="E348" s="363" t="s">
        <v>32</v>
      </c>
      <c r="F348" s="363"/>
      <c r="G348" s="364"/>
      <c r="H348" s="365"/>
      <c r="I348" s="366"/>
      <c r="J348" s="120" t="s">
        <v>1840</v>
      </c>
      <c r="K348" s="121"/>
      <c r="L348" s="121"/>
      <c r="M348" s="122"/>
      <c r="N348" s="281"/>
      <c r="V348" s="233"/>
    </row>
    <row r="349" spans="1:22" ht="13.5" thickBot="1" x14ac:dyDescent="0.25">
      <c r="A349" s="357"/>
      <c r="B349" s="124"/>
      <c r="C349" s="124"/>
      <c r="D349" s="134"/>
      <c r="E349" s="126" t="s">
        <v>37</v>
      </c>
      <c r="F349" s="127"/>
      <c r="G349" s="462"/>
      <c r="H349" s="463"/>
      <c r="I349" s="464"/>
      <c r="J349" s="120" t="s">
        <v>1726</v>
      </c>
      <c r="K349" s="121"/>
      <c r="L349" s="121"/>
      <c r="M349" s="122"/>
      <c r="N349" s="281"/>
      <c r="V349" s="233"/>
    </row>
    <row r="350" spans="1:22" ht="24" thickTop="1" thickBot="1" x14ac:dyDescent="0.25">
      <c r="A350" s="355">
        <f>A346+1</f>
        <v>84</v>
      </c>
      <c r="B350" s="207" t="s">
        <v>20</v>
      </c>
      <c r="C350" s="207" t="s">
        <v>21</v>
      </c>
      <c r="D350" s="207" t="s">
        <v>22</v>
      </c>
      <c r="E350" s="358" t="s">
        <v>23</v>
      </c>
      <c r="F350" s="358"/>
      <c r="G350" s="358" t="s">
        <v>14</v>
      </c>
      <c r="H350" s="359"/>
      <c r="I350" s="218"/>
      <c r="J350" s="109" t="s">
        <v>1719</v>
      </c>
      <c r="K350" s="110"/>
      <c r="L350" s="110"/>
      <c r="M350" s="111"/>
      <c r="N350" s="281"/>
      <c r="V350" s="233"/>
    </row>
    <row r="351" spans="1:22" ht="13.5" thickBot="1" x14ac:dyDescent="0.25">
      <c r="A351" s="356"/>
      <c r="B351" s="113"/>
      <c r="C351" s="113"/>
      <c r="D351" s="268"/>
      <c r="E351" s="113"/>
      <c r="F351" s="113"/>
      <c r="G351" s="459"/>
      <c r="H351" s="460"/>
      <c r="I351" s="461"/>
      <c r="J351" s="115" t="s">
        <v>1719</v>
      </c>
      <c r="K351" s="115"/>
      <c r="L351" s="115"/>
      <c r="M351" s="116"/>
      <c r="N351" s="281"/>
      <c r="V351" s="233">
        <f>G351</f>
        <v>0</v>
      </c>
    </row>
    <row r="352" spans="1:22" ht="23.25" thickBot="1" x14ac:dyDescent="0.25">
      <c r="A352" s="356"/>
      <c r="B352" s="209" t="s">
        <v>29</v>
      </c>
      <c r="C352" s="209" t="s">
        <v>30</v>
      </c>
      <c r="D352" s="209" t="s">
        <v>31</v>
      </c>
      <c r="E352" s="363" t="s">
        <v>32</v>
      </c>
      <c r="F352" s="363"/>
      <c r="G352" s="364"/>
      <c r="H352" s="365"/>
      <c r="I352" s="366"/>
      <c r="J352" s="120" t="s">
        <v>1840</v>
      </c>
      <c r="K352" s="121"/>
      <c r="L352" s="121"/>
      <c r="M352" s="122"/>
      <c r="N352" s="281"/>
      <c r="V352" s="233"/>
    </row>
    <row r="353" spans="1:22" ht="13.5" thickBot="1" x14ac:dyDescent="0.25">
      <c r="A353" s="357"/>
      <c r="B353" s="124"/>
      <c r="C353" s="124"/>
      <c r="D353" s="134"/>
      <c r="E353" s="126" t="s">
        <v>37</v>
      </c>
      <c r="F353" s="127"/>
      <c r="G353" s="462"/>
      <c r="H353" s="463"/>
      <c r="I353" s="464"/>
      <c r="J353" s="120" t="s">
        <v>1726</v>
      </c>
      <c r="K353" s="121"/>
      <c r="L353" s="121"/>
      <c r="M353" s="122"/>
      <c r="N353" s="281"/>
      <c r="V353" s="233"/>
    </row>
    <row r="354" spans="1:22" ht="24" thickTop="1" thickBot="1" x14ac:dyDescent="0.25">
      <c r="A354" s="355">
        <f>A350+1</f>
        <v>85</v>
      </c>
      <c r="B354" s="207" t="s">
        <v>20</v>
      </c>
      <c r="C354" s="207" t="s">
        <v>21</v>
      </c>
      <c r="D354" s="207" t="s">
        <v>22</v>
      </c>
      <c r="E354" s="358" t="s">
        <v>23</v>
      </c>
      <c r="F354" s="358"/>
      <c r="G354" s="358" t="s">
        <v>14</v>
      </c>
      <c r="H354" s="359"/>
      <c r="I354" s="218"/>
      <c r="J354" s="109" t="s">
        <v>1719</v>
      </c>
      <c r="K354" s="110"/>
      <c r="L354" s="110"/>
      <c r="M354" s="111"/>
      <c r="N354" s="281"/>
      <c r="V354" s="233"/>
    </row>
    <row r="355" spans="1:22" ht="13.5" thickBot="1" x14ac:dyDescent="0.25">
      <c r="A355" s="356"/>
      <c r="B355" s="113"/>
      <c r="C355" s="113"/>
      <c r="D355" s="268"/>
      <c r="E355" s="113"/>
      <c r="F355" s="113"/>
      <c r="G355" s="459"/>
      <c r="H355" s="460"/>
      <c r="I355" s="461"/>
      <c r="J355" s="115" t="s">
        <v>1719</v>
      </c>
      <c r="K355" s="115"/>
      <c r="L355" s="115"/>
      <c r="M355" s="116"/>
      <c r="N355" s="281"/>
      <c r="V355" s="233">
        <f>G355</f>
        <v>0</v>
      </c>
    </row>
    <row r="356" spans="1:22" ht="23.25" thickBot="1" x14ac:dyDescent="0.25">
      <c r="A356" s="356"/>
      <c r="B356" s="209" t="s">
        <v>29</v>
      </c>
      <c r="C356" s="209" t="s">
        <v>30</v>
      </c>
      <c r="D356" s="209" t="s">
        <v>31</v>
      </c>
      <c r="E356" s="363" t="s">
        <v>32</v>
      </c>
      <c r="F356" s="363"/>
      <c r="G356" s="364"/>
      <c r="H356" s="365"/>
      <c r="I356" s="366"/>
      <c r="J356" s="120" t="s">
        <v>1840</v>
      </c>
      <c r="K356" s="121"/>
      <c r="L356" s="121"/>
      <c r="M356" s="122"/>
      <c r="N356" s="281"/>
      <c r="V356" s="233"/>
    </row>
    <row r="357" spans="1:22" ht="13.5" thickBot="1" x14ac:dyDescent="0.25">
      <c r="A357" s="357"/>
      <c r="B357" s="124"/>
      <c r="C357" s="124"/>
      <c r="D357" s="134"/>
      <c r="E357" s="126" t="s">
        <v>37</v>
      </c>
      <c r="F357" s="127"/>
      <c r="G357" s="462"/>
      <c r="H357" s="463"/>
      <c r="I357" s="464"/>
      <c r="J357" s="120" t="s">
        <v>1726</v>
      </c>
      <c r="K357" s="121"/>
      <c r="L357" s="121"/>
      <c r="M357" s="122"/>
      <c r="N357" s="281"/>
      <c r="V357" s="233"/>
    </row>
    <row r="358" spans="1:22" ht="24" thickTop="1" thickBot="1" x14ac:dyDescent="0.25">
      <c r="A358" s="355">
        <f>A354+1</f>
        <v>86</v>
      </c>
      <c r="B358" s="207" t="s">
        <v>20</v>
      </c>
      <c r="C358" s="207" t="s">
        <v>21</v>
      </c>
      <c r="D358" s="207" t="s">
        <v>22</v>
      </c>
      <c r="E358" s="358" t="s">
        <v>23</v>
      </c>
      <c r="F358" s="358"/>
      <c r="G358" s="358" t="s">
        <v>14</v>
      </c>
      <c r="H358" s="359"/>
      <c r="I358" s="218"/>
      <c r="J358" s="109" t="s">
        <v>1719</v>
      </c>
      <c r="K358" s="110"/>
      <c r="L358" s="110"/>
      <c r="M358" s="111"/>
      <c r="N358" s="281"/>
      <c r="V358" s="233"/>
    </row>
    <row r="359" spans="1:22" ht="13.5" thickBot="1" x14ac:dyDescent="0.25">
      <c r="A359" s="356"/>
      <c r="B359" s="113"/>
      <c r="C359" s="113"/>
      <c r="D359" s="268"/>
      <c r="E359" s="113"/>
      <c r="F359" s="113"/>
      <c r="G359" s="459"/>
      <c r="H359" s="460"/>
      <c r="I359" s="461"/>
      <c r="J359" s="115" t="s">
        <v>1719</v>
      </c>
      <c r="K359" s="115"/>
      <c r="L359" s="115"/>
      <c r="M359" s="116"/>
      <c r="N359" s="281"/>
      <c r="V359" s="233">
        <f>G359</f>
        <v>0</v>
      </c>
    </row>
    <row r="360" spans="1:22" ht="23.25" thickBot="1" x14ac:dyDescent="0.25">
      <c r="A360" s="356"/>
      <c r="B360" s="209" t="s">
        <v>29</v>
      </c>
      <c r="C360" s="209" t="s">
        <v>30</v>
      </c>
      <c r="D360" s="209" t="s">
        <v>31</v>
      </c>
      <c r="E360" s="363" t="s">
        <v>32</v>
      </c>
      <c r="F360" s="363"/>
      <c r="G360" s="364"/>
      <c r="H360" s="365"/>
      <c r="I360" s="366"/>
      <c r="J360" s="120" t="s">
        <v>1840</v>
      </c>
      <c r="K360" s="121"/>
      <c r="L360" s="121"/>
      <c r="M360" s="122"/>
      <c r="N360" s="281"/>
      <c r="V360" s="233"/>
    </row>
    <row r="361" spans="1:22" ht="13.5" thickBot="1" x14ac:dyDescent="0.25">
      <c r="A361" s="357"/>
      <c r="B361" s="124"/>
      <c r="C361" s="124"/>
      <c r="D361" s="134"/>
      <c r="E361" s="126" t="s">
        <v>37</v>
      </c>
      <c r="F361" s="127"/>
      <c r="G361" s="462"/>
      <c r="H361" s="463"/>
      <c r="I361" s="464"/>
      <c r="J361" s="120" t="s">
        <v>1726</v>
      </c>
      <c r="K361" s="121"/>
      <c r="L361" s="121"/>
      <c r="M361" s="122"/>
      <c r="N361" s="281"/>
      <c r="V361" s="233"/>
    </row>
    <row r="362" spans="1:22" ht="24" thickTop="1" thickBot="1" x14ac:dyDescent="0.25">
      <c r="A362" s="355">
        <f>A358+1</f>
        <v>87</v>
      </c>
      <c r="B362" s="207" t="s">
        <v>20</v>
      </c>
      <c r="C362" s="207" t="s">
        <v>21</v>
      </c>
      <c r="D362" s="207" t="s">
        <v>22</v>
      </c>
      <c r="E362" s="358" t="s">
        <v>23</v>
      </c>
      <c r="F362" s="358"/>
      <c r="G362" s="358" t="s">
        <v>14</v>
      </c>
      <c r="H362" s="359"/>
      <c r="I362" s="218"/>
      <c r="J362" s="109" t="s">
        <v>1719</v>
      </c>
      <c r="K362" s="110"/>
      <c r="L362" s="110"/>
      <c r="M362" s="111"/>
      <c r="N362" s="281"/>
      <c r="V362" s="233"/>
    </row>
    <row r="363" spans="1:22" ht="13.5" thickBot="1" x14ac:dyDescent="0.25">
      <c r="A363" s="356"/>
      <c r="B363" s="113"/>
      <c r="C363" s="113"/>
      <c r="D363" s="268"/>
      <c r="E363" s="113"/>
      <c r="F363" s="113"/>
      <c r="G363" s="459"/>
      <c r="H363" s="460"/>
      <c r="I363" s="461"/>
      <c r="J363" s="115" t="s">
        <v>1719</v>
      </c>
      <c r="K363" s="115"/>
      <c r="L363" s="115"/>
      <c r="M363" s="116"/>
      <c r="N363" s="281"/>
      <c r="V363" s="233">
        <f>G363</f>
        <v>0</v>
      </c>
    </row>
    <row r="364" spans="1:22" ht="23.25" thickBot="1" x14ac:dyDescent="0.25">
      <c r="A364" s="356"/>
      <c r="B364" s="209" t="s">
        <v>29</v>
      </c>
      <c r="C364" s="209" t="s">
        <v>30</v>
      </c>
      <c r="D364" s="209" t="s">
        <v>31</v>
      </c>
      <c r="E364" s="363" t="s">
        <v>32</v>
      </c>
      <c r="F364" s="363"/>
      <c r="G364" s="364"/>
      <c r="H364" s="365"/>
      <c r="I364" s="366"/>
      <c r="J364" s="120" t="s">
        <v>1840</v>
      </c>
      <c r="K364" s="121"/>
      <c r="L364" s="121"/>
      <c r="M364" s="122"/>
      <c r="N364" s="281"/>
      <c r="V364" s="233"/>
    </row>
    <row r="365" spans="1:22" ht="13.5" thickBot="1" x14ac:dyDescent="0.25">
      <c r="A365" s="357"/>
      <c r="B365" s="124"/>
      <c r="C365" s="124"/>
      <c r="D365" s="134"/>
      <c r="E365" s="126" t="s">
        <v>37</v>
      </c>
      <c r="F365" s="127"/>
      <c r="G365" s="462"/>
      <c r="H365" s="463"/>
      <c r="I365" s="464"/>
      <c r="J365" s="120" t="s">
        <v>1726</v>
      </c>
      <c r="K365" s="121"/>
      <c r="L365" s="121"/>
      <c r="M365" s="122"/>
      <c r="N365" s="281"/>
      <c r="V365" s="233"/>
    </row>
    <row r="366" spans="1:22" ht="24" thickTop="1" thickBot="1" x14ac:dyDescent="0.25">
      <c r="A366" s="355">
        <f>A362+1</f>
        <v>88</v>
      </c>
      <c r="B366" s="207" t="s">
        <v>20</v>
      </c>
      <c r="C366" s="207" t="s">
        <v>21</v>
      </c>
      <c r="D366" s="207" t="s">
        <v>22</v>
      </c>
      <c r="E366" s="358" t="s">
        <v>23</v>
      </c>
      <c r="F366" s="358"/>
      <c r="G366" s="358" t="s">
        <v>14</v>
      </c>
      <c r="H366" s="359"/>
      <c r="I366" s="218"/>
      <c r="J366" s="109" t="s">
        <v>1719</v>
      </c>
      <c r="K366" s="110"/>
      <c r="L366" s="110"/>
      <c r="M366" s="111"/>
      <c r="N366" s="281"/>
      <c r="V366" s="233"/>
    </row>
    <row r="367" spans="1:22" ht="13.5" thickBot="1" x14ac:dyDescent="0.25">
      <c r="A367" s="356"/>
      <c r="B367" s="113"/>
      <c r="C367" s="113"/>
      <c r="D367" s="268"/>
      <c r="E367" s="113"/>
      <c r="F367" s="113"/>
      <c r="G367" s="459"/>
      <c r="H367" s="460"/>
      <c r="I367" s="461"/>
      <c r="J367" s="115" t="s">
        <v>1719</v>
      </c>
      <c r="K367" s="115"/>
      <c r="L367" s="115"/>
      <c r="M367" s="116"/>
      <c r="N367" s="281"/>
      <c r="V367" s="233">
        <f>G367</f>
        <v>0</v>
      </c>
    </row>
    <row r="368" spans="1:22" ht="23.25" thickBot="1" x14ac:dyDescent="0.25">
      <c r="A368" s="356"/>
      <c r="B368" s="209" t="s">
        <v>29</v>
      </c>
      <c r="C368" s="209" t="s">
        <v>30</v>
      </c>
      <c r="D368" s="209" t="s">
        <v>31</v>
      </c>
      <c r="E368" s="363" t="s">
        <v>32</v>
      </c>
      <c r="F368" s="363"/>
      <c r="G368" s="364"/>
      <c r="H368" s="365"/>
      <c r="I368" s="366"/>
      <c r="J368" s="120" t="s">
        <v>1840</v>
      </c>
      <c r="K368" s="121"/>
      <c r="L368" s="121"/>
      <c r="M368" s="122"/>
      <c r="N368" s="281"/>
      <c r="V368" s="233"/>
    </row>
    <row r="369" spans="1:22" ht="13.5" thickBot="1" x14ac:dyDescent="0.25">
      <c r="A369" s="357"/>
      <c r="B369" s="124"/>
      <c r="C369" s="124"/>
      <c r="D369" s="134"/>
      <c r="E369" s="126" t="s">
        <v>37</v>
      </c>
      <c r="F369" s="127"/>
      <c r="G369" s="462"/>
      <c r="H369" s="463"/>
      <c r="I369" s="464"/>
      <c r="J369" s="120" t="s">
        <v>1726</v>
      </c>
      <c r="K369" s="121"/>
      <c r="L369" s="121"/>
      <c r="M369" s="122"/>
      <c r="N369" s="281"/>
      <c r="V369" s="233"/>
    </row>
    <row r="370" spans="1:22" ht="24" thickTop="1" thickBot="1" x14ac:dyDescent="0.25">
      <c r="A370" s="355">
        <f>A366+1</f>
        <v>89</v>
      </c>
      <c r="B370" s="207" t="s">
        <v>20</v>
      </c>
      <c r="C370" s="207" t="s">
        <v>21</v>
      </c>
      <c r="D370" s="207" t="s">
        <v>22</v>
      </c>
      <c r="E370" s="358" t="s">
        <v>23</v>
      </c>
      <c r="F370" s="358"/>
      <c r="G370" s="358" t="s">
        <v>14</v>
      </c>
      <c r="H370" s="359"/>
      <c r="I370" s="218"/>
      <c r="J370" s="109" t="s">
        <v>1719</v>
      </c>
      <c r="K370" s="110"/>
      <c r="L370" s="110"/>
      <c r="M370" s="111"/>
      <c r="N370" s="281"/>
      <c r="V370" s="233"/>
    </row>
    <row r="371" spans="1:22" ht="13.5" thickBot="1" x14ac:dyDescent="0.25">
      <c r="A371" s="356"/>
      <c r="B371" s="113"/>
      <c r="C371" s="113"/>
      <c r="D371" s="268"/>
      <c r="E371" s="113"/>
      <c r="F371" s="113"/>
      <c r="G371" s="459"/>
      <c r="H371" s="460"/>
      <c r="I371" s="461"/>
      <c r="J371" s="115" t="s">
        <v>1719</v>
      </c>
      <c r="K371" s="115"/>
      <c r="L371" s="115"/>
      <c r="M371" s="116"/>
      <c r="N371" s="281"/>
      <c r="V371" s="233">
        <f>G371</f>
        <v>0</v>
      </c>
    </row>
    <row r="372" spans="1:22" ht="23.25" thickBot="1" x14ac:dyDescent="0.25">
      <c r="A372" s="356"/>
      <c r="B372" s="209" t="s">
        <v>29</v>
      </c>
      <c r="C372" s="209" t="s">
        <v>30</v>
      </c>
      <c r="D372" s="209" t="s">
        <v>31</v>
      </c>
      <c r="E372" s="363" t="s">
        <v>32</v>
      </c>
      <c r="F372" s="363"/>
      <c r="G372" s="364"/>
      <c r="H372" s="365"/>
      <c r="I372" s="366"/>
      <c r="J372" s="120" t="s">
        <v>1840</v>
      </c>
      <c r="K372" s="121"/>
      <c r="L372" s="121"/>
      <c r="M372" s="122"/>
      <c r="N372" s="281"/>
      <c r="V372" s="233"/>
    </row>
    <row r="373" spans="1:22" ht="13.5" thickBot="1" x14ac:dyDescent="0.25">
      <c r="A373" s="357"/>
      <c r="B373" s="124"/>
      <c r="C373" s="124"/>
      <c r="D373" s="134"/>
      <c r="E373" s="126" t="s">
        <v>37</v>
      </c>
      <c r="F373" s="127"/>
      <c r="G373" s="462"/>
      <c r="H373" s="463"/>
      <c r="I373" s="464"/>
      <c r="J373" s="120" t="s">
        <v>1726</v>
      </c>
      <c r="K373" s="121"/>
      <c r="L373" s="121"/>
      <c r="M373" s="122"/>
      <c r="N373" s="281"/>
      <c r="V373" s="233"/>
    </row>
    <row r="374" spans="1:22" ht="24" thickTop="1" thickBot="1" x14ac:dyDescent="0.25">
      <c r="A374" s="355">
        <f>A370+1</f>
        <v>90</v>
      </c>
      <c r="B374" s="207" t="s">
        <v>20</v>
      </c>
      <c r="C374" s="207" t="s">
        <v>21</v>
      </c>
      <c r="D374" s="207" t="s">
        <v>22</v>
      </c>
      <c r="E374" s="358" t="s">
        <v>23</v>
      </c>
      <c r="F374" s="358"/>
      <c r="G374" s="358" t="s">
        <v>14</v>
      </c>
      <c r="H374" s="359"/>
      <c r="I374" s="218"/>
      <c r="J374" s="109" t="s">
        <v>1719</v>
      </c>
      <c r="K374" s="110"/>
      <c r="L374" s="110"/>
      <c r="M374" s="111"/>
      <c r="N374" s="281"/>
      <c r="V374" s="233"/>
    </row>
    <row r="375" spans="1:22" ht="13.5" thickBot="1" x14ac:dyDescent="0.25">
      <c r="A375" s="356"/>
      <c r="B375" s="113"/>
      <c r="C375" s="113"/>
      <c r="D375" s="268"/>
      <c r="E375" s="113"/>
      <c r="F375" s="113"/>
      <c r="G375" s="459"/>
      <c r="H375" s="460"/>
      <c r="I375" s="461"/>
      <c r="J375" s="115" t="s">
        <v>1719</v>
      </c>
      <c r="K375" s="115"/>
      <c r="L375" s="115"/>
      <c r="M375" s="116"/>
      <c r="N375" s="281"/>
      <c r="V375" s="233">
        <f>G375</f>
        <v>0</v>
      </c>
    </row>
    <row r="376" spans="1:22" ht="23.25" thickBot="1" x14ac:dyDescent="0.25">
      <c r="A376" s="356"/>
      <c r="B376" s="209" t="s">
        <v>29</v>
      </c>
      <c r="C376" s="209" t="s">
        <v>30</v>
      </c>
      <c r="D376" s="209" t="s">
        <v>31</v>
      </c>
      <c r="E376" s="363" t="s">
        <v>32</v>
      </c>
      <c r="F376" s="363"/>
      <c r="G376" s="364"/>
      <c r="H376" s="365"/>
      <c r="I376" s="366"/>
      <c r="J376" s="120" t="s">
        <v>1840</v>
      </c>
      <c r="K376" s="121"/>
      <c r="L376" s="121"/>
      <c r="M376" s="122"/>
      <c r="N376" s="281"/>
      <c r="V376" s="233"/>
    </row>
    <row r="377" spans="1:22" ht="13.5" thickBot="1" x14ac:dyDescent="0.25">
      <c r="A377" s="357"/>
      <c r="B377" s="124"/>
      <c r="C377" s="124"/>
      <c r="D377" s="134"/>
      <c r="E377" s="126" t="s">
        <v>37</v>
      </c>
      <c r="F377" s="127"/>
      <c r="G377" s="462"/>
      <c r="H377" s="463"/>
      <c r="I377" s="464"/>
      <c r="J377" s="120" t="s">
        <v>1726</v>
      </c>
      <c r="K377" s="121"/>
      <c r="L377" s="121"/>
      <c r="M377" s="122"/>
      <c r="N377" s="281"/>
      <c r="V377" s="233"/>
    </row>
    <row r="378" spans="1:22" ht="24" thickTop="1" thickBot="1" x14ac:dyDescent="0.25">
      <c r="A378" s="355">
        <f>A374+1</f>
        <v>91</v>
      </c>
      <c r="B378" s="207" t="s">
        <v>20</v>
      </c>
      <c r="C378" s="207" t="s">
        <v>21</v>
      </c>
      <c r="D378" s="207" t="s">
        <v>22</v>
      </c>
      <c r="E378" s="358" t="s">
        <v>23</v>
      </c>
      <c r="F378" s="358"/>
      <c r="G378" s="358" t="s">
        <v>14</v>
      </c>
      <c r="H378" s="359"/>
      <c r="I378" s="218"/>
      <c r="J378" s="109" t="s">
        <v>1719</v>
      </c>
      <c r="K378" s="110"/>
      <c r="L378" s="110"/>
      <c r="M378" s="111"/>
      <c r="N378" s="281"/>
      <c r="V378" s="233"/>
    </row>
    <row r="379" spans="1:22" ht="13.5" thickBot="1" x14ac:dyDescent="0.25">
      <c r="A379" s="356"/>
      <c r="B379" s="113"/>
      <c r="C379" s="113"/>
      <c r="D379" s="268"/>
      <c r="E379" s="113"/>
      <c r="F379" s="113"/>
      <c r="G379" s="459"/>
      <c r="H379" s="460"/>
      <c r="I379" s="461"/>
      <c r="J379" s="115" t="s">
        <v>1719</v>
      </c>
      <c r="K379" s="115"/>
      <c r="L379" s="115"/>
      <c r="M379" s="116"/>
      <c r="N379" s="281"/>
      <c r="V379" s="233">
        <f>G379</f>
        <v>0</v>
      </c>
    </row>
    <row r="380" spans="1:22" ht="23.25" thickBot="1" x14ac:dyDescent="0.25">
      <c r="A380" s="356"/>
      <c r="B380" s="209" t="s">
        <v>29</v>
      </c>
      <c r="C380" s="209" t="s">
        <v>30</v>
      </c>
      <c r="D380" s="209" t="s">
        <v>31</v>
      </c>
      <c r="E380" s="363" t="s">
        <v>32</v>
      </c>
      <c r="F380" s="363"/>
      <c r="G380" s="364"/>
      <c r="H380" s="365"/>
      <c r="I380" s="366"/>
      <c r="J380" s="120" t="s">
        <v>1840</v>
      </c>
      <c r="K380" s="121"/>
      <c r="L380" s="121"/>
      <c r="M380" s="122"/>
      <c r="N380" s="281"/>
      <c r="V380" s="233"/>
    </row>
    <row r="381" spans="1:22" ht="13.5" thickBot="1" x14ac:dyDescent="0.25">
      <c r="A381" s="357"/>
      <c r="B381" s="124"/>
      <c r="C381" s="124"/>
      <c r="D381" s="134"/>
      <c r="E381" s="126" t="s">
        <v>37</v>
      </c>
      <c r="F381" s="127"/>
      <c r="G381" s="462"/>
      <c r="H381" s="463"/>
      <c r="I381" s="464"/>
      <c r="J381" s="120" t="s">
        <v>1726</v>
      </c>
      <c r="K381" s="121"/>
      <c r="L381" s="121"/>
      <c r="M381" s="122"/>
      <c r="N381" s="281"/>
      <c r="V381" s="233"/>
    </row>
    <row r="382" spans="1:22" ht="24" thickTop="1" thickBot="1" x14ac:dyDescent="0.25">
      <c r="A382" s="355">
        <f>A378+1</f>
        <v>92</v>
      </c>
      <c r="B382" s="207" t="s">
        <v>20</v>
      </c>
      <c r="C382" s="207" t="s">
        <v>21</v>
      </c>
      <c r="D382" s="207" t="s">
        <v>22</v>
      </c>
      <c r="E382" s="358" t="s">
        <v>23</v>
      </c>
      <c r="F382" s="358"/>
      <c r="G382" s="358" t="s">
        <v>14</v>
      </c>
      <c r="H382" s="359"/>
      <c r="I382" s="218"/>
      <c r="J382" s="109" t="s">
        <v>1719</v>
      </c>
      <c r="K382" s="110"/>
      <c r="L382" s="110"/>
      <c r="M382" s="111"/>
      <c r="N382" s="281"/>
      <c r="V382" s="233"/>
    </row>
    <row r="383" spans="1:22" ht="13.5" thickBot="1" x14ac:dyDescent="0.25">
      <c r="A383" s="356"/>
      <c r="B383" s="113"/>
      <c r="C383" s="113"/>
      <c r="D383" s="268"/>
      <c r="E383" s="113"/>
      <c r="F383" s="113"/>
      <c r="G383" s="459"/>
      <c r="H383" s="460"/>
      <c r="I383" s="461"/>
      <c r="J383" s="115" t="s">
        <v>1719</v>
      </c>
      <c r="K383" s="115"/>
      <c r="L383" s="115"/>
      <c r="M383" s="116"/>
      <c r="N383" s="281"/>
      <c r="V383" s="233">
        <f>G383</f>
        <v>0</v>
      </c>
    </row>
    <row r="384" spans="1:22" ht="23.25" thickBot="1" x14ac:dyDescent="0.25">
      <c r="A384" s="356"/>
      <c r="B384" s="209" t="s">
        <v>29</v>
      </c>
      <c r="C384" s="209" t="s">
        <v>30</v>
      </c>
      <c r="D384" s="209" t="s">
        <v>31</v>
      </c>
      <c r="E384" s="363" t="s">
        <v>32</v>
      </c>
      <c r="F384" s="363"/>
      <c r="G384" s="364"/>
      <c r="H384" s="365"/>
      <c r="I384" s="366"/>
      <c r="J384" s="120" t="s">
        <v>1840</v>
      </c>
      <c r="K384" s="121"/>
      <c r="L384" s="121"/>
      <c r="M384" s="122"/>
      <c r="N384" s="281"/>
      <c r="V384" s="233"/>
    </row>
    <row r="385" spans="1:22" ht="13.5" thickBot="1" x14ac:dyDescent="0.25">
      <c r="A385" s="357"/>
      <c r="B385" s="124"/>
      <c r="C385" s="124"/>
      <c r="D385" s="134"/>
      <c r="E385" s="126" t="s">
        <v>37</v>
      </c>
      <c r="F385" s="127"/>
      <c r="G385" s="462"/>
      <c r="H385" s="463"/>
      <c r="I385" s="464"/>
      <c r="J385" s="120" t="s">
        <v>1726</v>
      </c>
      <c r="K385" s="121"/>
      <c r="L385" s="121"/>
      <c r="M385" s="122"/>
      <c r="N385" s="281"/>
      <c r="V385" s="233"/>
    </row>
    <row r="386" spans="1:22" ht="24" thickTop="1" thickBot="1" x14ac:dyDescent="0.25">
      <c r="A386" s="355">
        <f>A382+1</f>
        <v>93</v>
      </c>
      <c r="B386" s="207" t="s">
        <v>20</v>
      </c>
      <c r="C386" s="207" t="s">
        <v>21</v>
      </c>
      <c r="D386" s="207" t="s">
        <v>22</v>
      </c>
      <c r="E386" s="358" t="s">
        <v>23</v>
      </c>
      <c r="F386" s="358"/>
      <c r="G386" s="358" t="s">
        <v>14</v>
      </c>
      <c r="H386" s="359"/>
      <c r="I386" s="218"/>
      <c r="J386" s="109" t="s">
        <v>1719</v>
      </c>
      <c r="K386" s="110"/>
      <c r="L386" s="110"/>
      <c r="M386" s="111"/>
      <c r="N386" s="281"/>
      <c r="V386" s="233"/>
    </row>
    <row r="387" spans="1:22" ht="13.5" thickBot="1" x14ac:dyDescent="0.25">
      <c r="A387" s="356"/>
      <c r="B387" s="113"/>
      <c r="C387" s="113"/>
      <c r="D387" s="268"/>
      <c r="E387" s="113"/>
      <c r="F387" s="113"/>
      <c r="G387" s="459"/>
      <c r="H387" s="460"/>
      <c r="I387" s="461"/>
      <c r="J387" s="115" t="s">
        <v>1719</v>
      </c>
      <c r="K387" s="115"/>
      <c r="L387" s="115"/>
      <c r="M387" s="116"/>
      <c r="N387" s="281"/>
      <c r="V387" s="233">
        <f>G387</f>
        <v>0</v>
      </c>
    </row>
    <row r="388" spans="1:22" ht="23.25" thickBot="1" x14ac:dyDescent="0.25">
      <c r="A388" s="356"/>
      <c r="B388" s="209" t="s">
        <v>29</v>
      </c>
      <c r="C388" s="209" t="s">
        <v>30</v>
      </c>
      <c r="D388" s="209" t="s">
        <v>31</v>
      </c>
      <c r="E388" s="363" t="s">
        <v>32</v>
      </c>
      <c r="F388" s="363"/>
      <c r="G388" s="364"/>
      <c r="H388" s="365"/>
      <c r="I388" s="366"/>
      <c r="J388" s="120" t="s">
        <v>1840</v>
      </c>
      <c r="K388" s="121"/>
      <c r="L388" s="121"/>
      <c r="M388" s="122"/>
      <c r="N388" s="281"/>
      <c r="V388" s="233"/>
    </row>
    <row r="389" spans="1:22" ht="13.5" thickBot="1" x14ac:dyDescent="0.25">
      <c r="A389" s="357"/>
      <c r="B389" s="124"/>
      <c r="C389" s="124"/>
      <c r="D389" s="134"/>
      <c r="E389" s="126" t="s">
        <v>37</v>
      </c>
      <c r="F389" s="127"/>
      <c r="G389" s="462"/>
      <c r="H389" s="463"/>
      <c r="I389" s="464"/>
      <c r="J389" s="120" t="s">
        <v>1726</v>
      </c>
      <c r="K389" s="121"/>
      <c r="L389" s="121"/>
      <c r="M389" s="122"/>
      <c r="N389" s="281"/>
      <c r="V389" s="233"/>
    </row>
    <row r="390" spans="1:22" ht="24" thickTop="1" thickBot="1" x14ac:dyDescent="0.25">
      <c r="A390" s="355">
        <f>A386+1</f>
        <v>94</v>
      </c>
      <c r="B390" s="207" t="s">
        <v>20</v>
      </c>
      <c r="C390" s="207" t="s">
        <v>21</v>
      </c>
      <c r="D390" s="207" t="s">
        <v>22</v>
      </c>
      <c r="E390" s="358" t="s">
        <v>23</v>
      </c>
      <c r="F390" s="358"/>
      <c r="G390" s="358" t="s">
        <v>14</v>
      </c>
      <c r="H390" s="359"/>
      <c r="I390" s="218"/>
      <c r="J390" s="109" t="s">
        <v>1719</v>
      </c>
      <c r="K390" s="110"/>
      <c r="L390" s="110"/>
      <c r="M390" s="111"/>
      <c r="N390" s="281"/>
      <c r="V390" s="233"/>
    </row>
    <row r="391" spans="1:22" ht="13.5" thickBot="1" x14ac:dyDescent="0.25">
      <c r="A391" s="356"/>
      <c r="B391" s="113"/>
      <c r="C391" s="113"/>
      <c r="D391" s="268"/>
      <c r="E391" s="113"/>
      <c r="F391" s="113"/>
      <c r="G391" s="459"/>
      <c r="H391" s="460"/>
      <c r="I391" s="461"/>
      <c r="J391" s="115" t="s">
        <v>1719</v>
      </c>
      <c r="K391" s="115"/>
      <c r="L391" s="115"/>
      <c r="M391" s="116"/>
      <c r="N391" s="281"/>
      <c r="V391" s="233">
        <f>G391</f>
        <v>0</v>
      </c>
    </row>
    <row r="392" spans="1:22" ht="23.25" thickBot="1" x14ac:dyDescent="0.25">
      <c r="A392" s="356"/>
      <c r="B392" s="209" t="s">
        <v>29</v>
      </c>
      <c r="C392" s="209" t="s">
        <v>30</v>
      </c>
      <c r="D392" s="209" t="s">
        <v>31</v>
      </c>
      <c r="E392" s="363" t="s">
        <v>32</v>
      </c>
      <c r="F392" s="363"/>
      <c r="G392" s="364"/>
      <c r="H392" s="365"/>
      <c r="I392" s="366"/>
      <c r="J392" s="120" t="s">
        <v>1840</v>
      </c>
      <c r="K392" s="121"/>
      <c r="L392" s="121"/>
      <c r="M392" s="122"/>
      <c r="N392" s="281"/>
      <c r="V392" s="233"/>
    </row>
    <row r="393" spans="1:22" ht="13.5" thickBot="1" x14ac:dyDescent="0.25">
      <c r="A393" s="357"/>
      <c r="B393" s="124"/>
      <c r="C393" s="124"/>
      <c r="D393" s="134"/>
      <c r="E393" s="126" t="s">
        <v>37</v>
      </c>
      <c r="F393" s="127"/>
      <c r="G393" s="462"/>
      <c r="H393" s="463"/>
      <c r="I393" s="464"/>
      <c r="J393" s="120" t="s">
        <v>1726</v>
      </c>
      <c r="K393" s="121"/>
      <c r="L393" s="121"/>
      <c r="M393" s="122"/>
      <c r="N393" s="281"/>
      <c r="V393" s="233"/>
    </row>
    <row r="394" spans="1:22" ht="24" thickTop="1" thickBot="1" x14ac:dyDescent="0.25">
      <c r="A394" s="355">
        <f>A390+1</f>
        <v>95</v>
      </c>
      <c r="B394" s="207" t="s">
        <v>20</v>
      </c>
      <c r="C394" s="207" t="s">
        <v>21</v>
      </c>
      <c r="D394" s="207" t="s">
        <v>22</v>
      </c>
      <c r="E394" s="358" t="s">
        <v>23</v>
      </c>
      <c r="F394" s="358"/>
      <c r="G394" s="358" t="s">
        <v>14</v>
      </c>
      <c r="H394" s="359"/>
      <c r="I394" s="218"/>
      <c r="J394" s="109" t="s">
        <v>1719</v>
      </c>
      <c r="K394" s="110"/>
      <c r="L394" s="110"/>
      <c r="M394" s="111"/>
      <c r="N394" s="281"/>
      <c r="V394" s="233"/>
    </row>
    <row r="395" spans="1:22" ht="13.5" thickBot="1" x14ac:dyDescent="0.25">
      <c r="A395" s="356"/>
      <c r="B395" s="113"/>
      <c r="C395" s="113"/>
      <c r="D395" s="268"/>
      <c r="E395" s="113"/>
      <c r="F395" s="113"/>
      <c r="G395" s="459"/>
      <c r="H395" s="460"/>
      <c r="I395" s="461"/>
      <c r="J395" s="115" t="s">
        <v>1719</v>
      </c>
      <c r="K395" s="115"/>
      <c r="L395" s="115"/>
      <c r="M395" s="116"/>
      <c r="N395" s="281"/>
      <c r="V395" s="233">
        <f>G395</f>
        <v>0</v>
      </c>
    </row>
    <row r="396" spans="1:22" ht="23.25" thickBot="1" x14ac:dyDescent="0.25">
      <c r="A396" s="356"/>
      <c r="B396" s="209" t="s">
        <v>29</v>
      </c>
      <c r="C396" s="209" t="s">
        <v>30</v>
      </c>
      <c r="D396" s="209" t="s">
        <v>31</v>
      </c>
      <c r="E396" s="363" t="s">
        <v>32</v>
      </c>
      <c r="F396" s="363"/>
      <c r="G396" s="364"/>
      <c r="H396" s="365"/>
      <c r="I396" s="366"/>
      <c r="J396" s="120" t="s">
        <v>1840</v>
      </c>
      <c r="K396" s="121"/>
      <c r="L396" s="121"/>
      <c r="M396" s="122"/>
      <c r="N396" s="281"/>
      <c r="V396" s="233"/>
    </row>
    <row r="397" spans="1:22" ht="13.5" thickBot="1" x14ac:dyDescent="0.25">
      <c r="A397" s="357"/>
      <c r="B397" s="124"/>
      <c r="C397" s="124"/>
      <c r="D397" s="134"/>
      <c r="E397" s="126" t="s">
        <v>37</v>
      </c>
      <c r="F397" s="127"/>
      <c r="G397" s="462"/>
      <c r="H397" s="463"/>
      <c r="I397" s="464"/>
      <c r="J397" s="120" t="s">
        <v>1726</v>
      </c>
      <c r="K397" s="121"/>
      <c r="L397" s="121"/>
      <c r="M397" s="122"/>
      <c r="N397" s="281"/>
      <c r="V397" s="233"/>
    </row>
    <row r="398" spans="1:22" ht="24" thickTop="1" thickBot="1" x14ac:dyDescent="0.25">
      <c r="A398" s="355">
        <f>A394+1</f>
        <v>96</v>
      </c>
      <c r="B398" s="207" t="s">
        <v>20</v>
      </c>
      <c r="C398" s="207" t="s">
        <v>21</v>
      </c>
      <c r="D398" s="207" t="s">
        <v>22</v>
      </c>
      <c r="E398" s="358" t="s">
        <v>23</v>
      </c>
      <c r="F398" s="358"/>
      <c r="G398" s="358" t="s">
        <v>14</v>
      </c>
      <c r="H398" s="359"/>
      <c r="I398" s="218"/>
      <c r="J398" s="109" t="s">
        <v>1719</v>
      </c>
      <c r="K398" s="110"/>
      <c r="L398" s="110"/>
      <c r="M398" s="111"/>
      <c r="N398" s="281"/>
      <c r="V398" s="233"/>
    </row>
    <row r="399" spans="1:22" ht="13.5" thickBot="1" x14ac:dyDescent="0.25">
      <c r="A399" s="356"/>
      <c r="B399" s="113"/>
      <c r="C399" s="113"/>
      <c r="D399" s="268"/>
      <c r="E399" s="113"/>
      <c r="F399" s="113"/>
      <c r="G399" s="459"/>
      <c r="H399" s="460"/>
      <c r="I399" s="461"/>
      <c r="J399" s="115" t="s">
        <v>1719</v>
      </c>
      <c r="K399" s="115"/>
      <c r="L399" s="115"/>
      <c r="M399" s="116"/>
      <c r="N399" s="281"/>
      <c r="V399" s="233">
        <f>G399</f>
        <v>0</v>
      </c>
    </row>
    <row r="400" spans="1:22" ht="23.25" thickBot="1" x14ac:dyDescent="0.25">
      <c r="A400" s="356"/>
      <c r="B400" s="209" t="s">
        <v>29</v>
      </c>
      <c r="C400" s="209" t="s">
        <v>30</v>
      </c>
      <c r="D400" s="209" t="s">
        <v>31</v>
      </c>
      <c r="E400" s="363" t="s">
        <v>32</v>
      </c>
      <c r="F400" s="363"/>
      <c r="G400" s="364"/>
      <c r="H400" s="365"/>
      <c r="I400" s="366"/>
      <c r="J400" s="120" t="s">
        <v>1840</v>
      </c>
      <c r="K400" s="121"/>
      <c r="L400" s="121"/>
      <c r="M400" s="122"/>
      <c r="N400" s="281"/>
      <c r="V400" s="233"/>
    </row>
    <row r="401" spans="1:22" ht="13.5" thickBot="1" x14ac:dyDescent="0.25">
      <c r="A401" s="357"/>
      <c r="B401" s="124"/>
      <c r="C401" s="124"/>
      <c r="D401" s="134"/>
      <c r="E401" s="126" t="s">
        <v>37</v>
      </c>
      <c r="F401" s="127"/>
      <c r="G401" s="462"/>
      <c r="H401" s="463"/>
      <c r="I401" s="464"/>
      <c r="J401" s="120" t="s">
        <v>1726</v>
      </c>
      <c r="K401" s="121"/>
      <c r="L401" s="121"/>
      <c r="M401" s="122"/>
      <c r="N401" s="281"/>
      <c r="V401" s="233"/>
    </row>
    <row r="402" spans="1:22" ht="24" thickTop="1" thickBot="1" x14ac:dyDescent="0.25">
      <c r="A402" s="355">
        <f>A398+1</f>
        <v>97</v>
      </c>
      <c r="B402" s="207" t="s">
        <v>20</v>
      </c>
      <c r="C402" s="207" t="s">
        <v>21</v>
      </c>
      <c r="D402" s="207" t="s">
        <v>22</v>
      </c>
      <c r="E402" s="358" t="s">
        <v>23</v>
      </c>
      <c r="F402" s="358"/>
      <c r="G402" s="358" t="s">
        <v>14</v>
      </c>
      <c r="H402" s="359"/>
      <c r="I402" s="218"/>
      <c r="J402" s="109" t="s">
        <v>1719</v>
      </c>
      <c r="K402" s="110"/>
      <c r="L402" s="110"/>
      <c r="M402" s="111"/>
      <c r="N402" s="281"/>
      <c r="V402" s="233"/>
    </row>
    <row r="403" spans="1:22" ht="13.5" thickBot="1" x14ac:dyDescent="0.25">
      <c r="A403" s="356"/>
      <c r="B403" s="113"/>
      <c r="C403" s="113"/>
      <c r="D403" s="268"/>
      <c r="E403" s="113"/>
      <c r="F403" s="113"/>
      <c r="G403" s="459"/>
      <c r="H403" s="460"/>
      <c r="I403" s="461"/>
      <c r="J403" s="115" t="s">
        <v>1719</v>
      </c>
      <c r="K403" s="115"/>
      <c r="L403" s="115"/>
      <c r="M403" s="116"/>
      <c r="N403" s="281"/>
      <c r="V403" s="233">
        <f>G403</f>
        <v>0</v>
      </c>
    </row>
    <row r="404" spans="1:22" ht="23.25" thickBot="1" x14ac:dyDescent="0.25">
      <c r="A404" s="356"/>
      <c r="B404" s="209" t="s">
        <v>29</v>
      </c>
      <c r="C404" s="209" t="s">
        <v>30</v>
      </c>
      <c r="D404" s="209" t="s">
        <v>31</v>
      </c>
      <c r="E404" s="363" t="s">
        <v>32</v>
      </c>
      <c r="F404" s="363"/>
      <c r="G404" s="364"/>
      <c r="H404" s="365"/>
      <c r="I404" s="366"/>
      <c r="J404" s="120" t="s">
        <v>1840</v>
      </c>
      <c r="K404" s="121"/>
      <c r="L404" s="121"/>
      <c r="M404" s="122"/>
      <c r="N404" s="281"/>
      <c r="V404" s="233"/>
    </row>
    <row r="405" spans="1:22" ht="13.5" thickBot="1" x14ac:dyDescent="0.25">
      <c r="A405" s="357"/>
      <c r="B405" s="124"/>
      <c r="C405" s="124"/>
      <c r="D405" s="134"/>
      <c r="E405" s="126" t="s">
        <v>37</v>
      </c>
      <c r="F405" s="127"/>
      <c r="G405" s="462"/>
      <c r="H405" s="463"/>
      <c r="I405" s="464"/>
      <c r="J405" s="120" t="s">
        <v>1726</v>
      </c>
      <c r="K405" s="121"/>
      <c r="L405" s="121"/>
      <c r="M405" s="122"/>
      <c r="N405" s="281"/>
      <c r="V405" s="233"/>
    </row>
    <row r="406" spans="1:22" ht="24" thickTop="1" thickBot="1" x14ac:dyDescent="0.25">
      <c r="A406" s="355">
        <f>A402+1</f>
        <v>98</v>
      </c>
      <c r="B406" s="207" t="s">
        <v>20</v>
      </c>
      <c r="C406" s="207" t="s">
        <v>21</v>
      </c>
      <c r="D406" s="207" t="s">
        <v>22</v>
      </c>
      <c r="E406" s="358" t="s">
        <v>23</v>
      </c>
      <c r="F406" s="358"/>
      <c r="G406" s="358" t="s">
        <v>14</v>
      </c>
      <c r="H406" s="359"/>
      <c r="I406" s="218"/>
      <c r="J406" s="109" t="s">
        <v>1719</v>
      </c>
      <c r="K406" s="110"/>
      <c r="L406" s="110"/>
      <c r="M406" s="111"/>
      <c r="N406" s="281"/>
      <c r="V406" s="233"/>
    </row>
    <row r="407" spans="1:22" ht="13.5" thickBot="1" x14ac:dyDescent="0.25">
      <c r="A407" s="356"/>
      <c r="B407" s="113"/>
      <c r="C407" s="113"/>
      <c r="D407" s="268"/>
      <c r="E407" s="113"/>
      <c r="F407" s="113"/>
      <c r="G407" s="459"/>
      <c r="H407" s="460"/>
      <c r="I407" s="461"/>
      <c r="J407" s="115" t="s">
        <v>1719</v>
      </c>
      <c r="K407" s="115"/>
      <c r="L407" s="115"/>
      <c r="M407" s="116"/>
      <c r="N407" s="281"/>
      <c r="V407" s="233">
        <f>G407</f>
        <v>0</v>
      </c>
    </row>
    <row r="408" spans="1:22" ht="23.25" thickBot="1" x14ac:dyDescent="0.25">
      <c r="A408" s="356"/>
      <c r="B408" s="209" t="s">
        <v>29</v>
      </c>
      <c r="C408" s="209" t="s">
        <v>30</v>
      </c>
      <c r="D408" s="209" t="s">
        <v>31</v>
      </c>
      <c r="E408" s="363" t="s">
        <v>32</v>
      </c>
      <c r="F408" s="363"/>
      <c r="G408" s="364"/>
      <c r="H408" s="365"/>
      <c r="I408" s="366"/>
      <c r="J408" s="120" t="s">
        <v>1840</v>
      </c>
      <c r="K408" s="121"/>
      <c r="L408" s="121"/>
      <c r="M408" s="122"/>
      <c r="N408" s="281"/>
      <c r="V408" s="233"/>
    </row>
    <row r="409" spans="1:22" ht="13.5" thickBot="1" x14ac:dyDescent="0.25">
      <c r="A409" s="357"/>
      <c r="B409" s="124"/>
      <c r="C409" s="124"/>
      <c r="D409" s="134"/>
      <c r="E409" s="126" t="s">
        <v>37</v>
      </c>
      <c r="F409" s="127"/>
      <c r="G409" s="462"/>
      <c r="H409" s="463"/>
      <c r="I409" s="464"/>
      <c r="J409" s="120" t="s">
        <v>1726</v>
      </c>
      <c r="K409" s="121"/>
      <c r="L409" s="121"/>
      <c r="M409" s="122"/>
      <c r="N409" s="281"/>
      <c r="V409" s="233"/>
    </row>
    <row r="410" spans="1:22" ht="24" thickTop="1" thickBot="1" x14ac:dyDescent="0.25">
      <c r="A410" s="355">
        <f>A406+1</f>
        <v>99</v>
      </c>
      <c r="B410" s="207" t="s">
        <v>20</v>
      </c>
      <c r="C410" s="207" t="s">
        <v>21</v>
      </c>
      <c r="D410" s="207" t="s">
        <v>22</v>
      </c>
      <c r="E410" s="358" t="s">
        <v>23</v>
      </c>
      <c r="F410" s="358"/>
      <c r="G410" s="358" t="s">
        <v>14</v>
      </c>
      <c r="H410" s="359"/>
      <c r="I410" s="218"/>
      <c r="J410" s="109" t="s">
        <v>1719</v>
      </c>
      <c r="K410" s="110"/>
      <c r="L410" s="110"/>
      <c r="M410" s="111"/>
      <c r="N410" s="281"/>
      <c r="V410" s="233"/>
    </row>
    <row r="411" spans="1:22" ht="13.5" thickBot="1" x14ac:dyDescent="0.25">
      <c r="A411" s="356"/>
      <c r="B411" s="113"/>
      <c r="C411" s="113"/>
      <c r="D411" s="268"/>
      <c r="E411" s="113"/>
      <c r="F411" s="113"/>
      <c r="G411" s="459"/>
      <c r="H411" s="460"/>
      <c r="I411" s="461"/>
      <c r="J411" s="115" t="s">
        <v>1719</v>
      </c>
      <c r="K411" s="115"/>
      <c r="L411" s="115"/>
      <c r="M411" s="116"/>
      <c r="N411" s="281"/>
      <c r="V411" s="233">
        <f>G411</f>
        <v>0</v>
      </c>
    </row>
    <row r="412" spans="1:22" ht="23.25" thickBot="1" x14ac:dyDescent="0.25">
      <c r="A412" s="356"/>
      <c r="B412" s="209" t="s">
        <v>29</v>
      </c>
      <c r="C412" s="209" t="s">
        <v>30</v>
      </c>
      <c r="D412" s="209" t="s">
        <v>31</v>
      </c>
      <c r="E412" s="363" t="s">
        <v>32</v>
      </c>
      <c r="F412" s="363"/>
      <c r="G412" s="364"/>
      <c r="H412" s="365"/>
      <c r="I412" s="366"/>
      <c r="J412" s="120" t="s">
        <v>1840</v>
      </c>
      <c r="K412" s="121"/>
      <c r="L412" s="121"/>
      <c r="M412" s="122"/>
      <c r="N412" s="281"/>
      <c r="V412" s="233"/>
    </row>
    <row r="413" spans="1:22" ht="13.5" thickBot="1" x14ac:dyDescent="0.25">
      <c r="A413" s="357"/>
      <c r="B413" s="124"/>
      <c r="C413" s="124"/>
      <c r="D413" s="134"/>
      <c r="E413" s="126" t="s">
        <v>37</v>
      </c>
      <c r="F413" s="127"/>
      <c r="G413" s="462"/>
      <c r="H413" s="463"/>
      <c r="I413" s="464"/>
      <c r="J413" s="120" t="s">
        <v>1726</v>
      </c>
      <c r="K413" s="121"/>
      <c r="L413" s="121"/>
      <c r="M413" s="122"/>
      <c r="N413" s="281"/>
      <c r="V413" s="233"/>
    </row>
    <row r="414" spans="1:22" ht="24" thickTop="1" thickBot="1" x14ac:dyDescent="0.25">
      <c r="A414" s="355">
        <f>A410+1</f>
        <v>100</v>
      </c>
      <c r="B414" s="207" t="s">
        <v>20</v>
      </c>
      <c r="C414" s="207" t="s">
        <v>21</v>
      </c>
      <c r="D414" s="207" t="s">
        <v>22</v>
      </c>
      <c r="E414" s="358" t="s">
        <v>23</v>
      </c>
      <c r="F414" s="358"/>
      <c r="G414" s="358" t="s">
        <v>14</v>
      </c>
      <c r="H414" s="359"/>
      <c r="I414" s="218"/>
      <c r="J414" s="109" t="s">
        <v>1719</v>
      </c>
      <c r="K414" s="110"/>
      <c r="L414" s="110"/>
      <c r="M414" s="111"/>
      <c r="N414" s="281"/>
      <c r="V414" s="233"/>
    </row>
    <row r="415" spans="1:22" ht="13.5" thickBot="1" x14ac:dyDescent="0.25">
      <c r="A415" s="356"/>
      <c r="B415" s="113"/>
      <c r="C415" s="113"/>
      <c r="D415" s="268"/>
      <c r="E415" s="113"/>
      <c r="F415" s="113"/>
      <c r="G415" s="459"/>
      <c r="H415" s="460"/>
      <c r="I415" s="461"/>
      <c r="J415" s="115" t="s">
        <v>1719</v>
      </c>
      <c r="K415" s="115"/>
      <c r="L415" s="115"/>
      <c r="M415" s="116"/>
      <c r="N415" s="281"/>
      <c r="V415" s="233">
        <f>G415</f>
        <v>0</v>
      </c>
    </row>
    <row r="416" spans="1:22" ht="23.25" thickBot="1" x14ac:dyDescent="0.25">
      <c r="A416" s="356"/>
      <c r="B416" s="209" t="s">
        <v>29</v>
      </c>
      <c r="C416" s="209" t="s">
        <v>30</v>
      </c>
      <c r="D416" s="209" t="s">
        <v>31</v>
      </c>
      <c r="E416" s="363" t="s">
        <v>32</v>
      </c>
      <c r="F416" s="363"/>
      <c r="G416" s="364"/>
      <c r="H416" s="365"/>
      <c r="I416" s="366"/>
      <c r="J416" s="120" t="s">
        <v>1840</v>
      </c>
      <c r="K416" s="121"/>
      <c r="L416" s="121"/>
      <c r="M416" s="122"/>
      <c r="N416" s="281"/>
    </row>
    <row r="417" spans="1:14" ht="13.5" thickBot="1" x14ac:dyDescent="0.25">
      <c r="A417" s="357"/>
      <c r="B417" s="134"/>
      <c r="C417" s="134"/>
      <c r="D417" s="134"/>
      <c r="E417" s="136" t="s">
        <v>37</v>
      </c>
      <c r="F417" s="137"/>
      <c r="G417" s="462"/>
      <c r="H417" s="463"/>
      <c r="I417" s="464"/>
      <c r="J417" s="138" t="s">
        <v>1726</v>
      </c>
      <c r="K417" s="139"/>
      <c r="L417" s="139"/>
      <c r="M417" s="140"/>
      <c r="N417" s="281"/>
    </row>
    <row r="418" spans="1:14" ht="13.5" thickTop="1" x14ac:dyDescent="0.2"/>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5" workbookViewId="0">
      <selection activeCell="F3" sqref="F3"/>
    </sheetView>
  </sheetViews>
  <sheetFormatPr defaultRowHeight="12.75" x14ac:dyDescent="0.2"/>
  <cols>
    <col min="1" max="1" width="3.85546875" style="1" customWidth="1"/>
    <col min="2" max="2" width="16.140625" style="1" customWidth="1"/>
    <col min="3" max="3" width="17.7109375" style="1" customWidth="1"/>
    <col min="4" max="4" width="14.42578125" style="1" customWidth="1"/>
    <col min="5" max="5" width="18.7109375" style="1" hidden="1" customWidth="1"/>
    <col min="6" max="6" width="14.85546875" style="1" customWidth="1"/>
    <col min="7" max="7" width="3" style="1" customWidth="1"/>
    <col min="8" max="8" width="11.28515625" style="1" customWidth="1"/>
    <col min="9" max="9" width="3" style="1" customWidth="1"/>
    <col min="10" max="10" width="12.28515625" style="1" customWidth="1"/>
    <col min="11" max="11" width="9.140625" style="1" customWidth="1"/>
    <col min="12" max="12" width="8.85546875" style="1" customWidth="1"/>
    <col min="13" max="13" width="8" style="1" customWidth="1"/>
    <col min="14" max="14" width="0.140625" style="1" customWidth="1"/>
    <col min="15" max="15" width="9.140625" style="1"/>
    <col min="16" max="16" width="20.28515625" style="1" bestFit="1" customWidth="1"/>
    <col min="17" max="20" width="9.140625" style="1"/>
    <col min="21" max="21" width="9.42578125" style="1" customWidth="1"/>
    <col min="22" max="22" width="13.7109375" style="2" customWidth="1"/>
    <col min="23" max="16384" width="9.140625" style="1"/>
  </cols>
  <sheetData>
    <row r="1" spans="1:19" s="1" customFormat="1" hidden="1" x14ac:dyDescent="0.2"/>
    <row r="2" spans="1:19" s="1" customFormat="1" x14ac:dyDescent="0.2">
      <c r="J2" s="510" t="s">
        <v>1</v>
      </c>
      <c r="K2" s="511"/>
      <c r="L2" s="511"/>
      <c r="M2" s="511"/>
      <c r="P2" s="513"/>
      <c r="Q2" s="513"/>
      <c r="R2" s="513"/>
      <c r="S2" s="513"/>
    </row>
    <row r="3" spans="1:19" s="1" customFormat="1" x14ac:dyDescent="0.2">
      <c r="J3" s="511"/>
      <c r="K3" s="511"/>
      <c r="L3" s="511"/>
      <c r="M3" s="511"/>
      <c r="P3" s="514"/>
      <c r="Q3" s="514"/>
      <c r="R3" s="514"/>
      <c r="S3" s="514"/>
    </row>
    <row r="4" spans="1:19" s="1" customFormat="1" ht="13.5" thickBot="1" x14ac:dyDescent="0.25">
      <c r="A4" s="64"/>
      <c r="B4" s="64"/>
      <c r="C4" s="64"/>
      <c r="D4" s="64"/>
      <c r="E4" s="64"/>
      <c r="F4" s="64"/>
      <c r="G4" s="64"/>
      <c r="H4" s="64"/>
      <c r="I4" s="64"/>
      <c r="J4" s="512"/>
      <c r="K4" s="512"/>
      <c r="L4" s="512"/>
      <c r="M4" s="512"/>
      <c r="P4" s="515"/>
      <c r="Q4" s="515"/>
      <c r="R4" s="515"/>
      <c r="S4" s="515"/>
    </row>
    <row r="5" spans="1:19" s="1" customFormat="1" ht="30" customHeight="1" thickTop="1" thickBot="1" x14ac:dyDescent="0.25">
      <c r="A5" s="516" t="s">
        <v>7377</v>
      </c>
      <c r="B5" s="517"/>
      <c r="C5" s="517"/>
      <c r="D5" s="517"/>
      <c r="E5" s="517"/>
      <c r="F5" s="517"/>
      <c r="G5" s="517"/>
      <c r="H5" s="517"/>
      <c r="I5" s="517"/>
      <c r="J5" s="517"/>
      <c r="K5" s="517"/>
      <c r="L5" s="517"/>
      <c r="M5" s="517"/>
      <c r="N5" s="4"/>
      <c r="O5" s="64"/>
      <c r="Q5" s="5"/>
    </row>
    <row r="6" spans="1:19" s="1" customFormat="1" ht="13.5" customHeight="1" thickTop="1" x14ac:dyDescent="0.2">
      <c r="A6" s="518" t="s">
        <v>2</v>
      </c>
      <c r="B6" s="520" t="s">
        <v>3</v>
      </c>
      <c r="C6" s="521"/>
      <c r="D6" s="521"/>
      <c r="E6" s="521"/>
      <c r="F6" s="521"/>
      <c r="G6" s="521"/>
      <c r="H6" s="521"/>
      <c r="I6" s="521"/>
      <c r="J6" s="522"/>
      <c r="K6" s="6" t="s">
        <v>4</v>
      </c>
      <c r="L6" s="6" t="s">
        <v>5</v>
      </c>
      <c r="M6" s="6" t="s">
        <v>6</v>
      </c>
      <c r="N6" s="7"/>
      <c r="O6" s="64"/>
    </row>
    <row r="7" spans="1:19" s="1" customFormat="1" ht="20.25" customHeight="1" thickBot="1" x14ac:dyDescent="0.25">
      <c r="A7" s="518"/>
      <c r="B7" s="523"/>
      <c r="C7" s="524"/>
      <c r="D7" s="524"/>
      <c r="E7" s="524"/>
      <c r="F7" s="524"/>
      <c r="G7" s="524"/>
      <c r="H7" s="524"/>
      <c r="I7" s="524"/>
      <c r="J7" s="525"/>
      <c r="K7" s="8"/>
      <c r="L7" s="9"/>
      <c r="M7" s="10">
        <v>2018</v>
      </c>
      <c r="N7" s="11"/>
      <c r="O7" s="64"/>
    </row>
    <row r="8" spans="1:19" s="1" customFormat="1" ht="27.75" customHeight="1" thickTop="1" thickBot="1" x14ac:dyDescent="0.25">
      <c r="A8" s="518"/>
      <c r="B8" s="526" t="s">
        <v>7</v>
      </c>
      <c r="C8" s="527"/>
      <c r="D8" s="527"/>
      <c r="E8" s="527"/>
      <c r="F8" s="527"/>
      <c r="G8" s="528"/>
      <c r="H8" s="528"/>
      <c r="I8" s="528"/>
      <c r="J8" s="528"/>
      <c r="K8" s="528"/>
      <c r="L8" s="527"/>
      <c r="M8" s="527"/>
      <c r="N8" s="529"/>
      <c r="O8" s="64"/>
    </row>
    <row r="9" spans="1:19" s="1" customFormat="1" ht="18" customHeight="1" thickTop="1" x14ac:dyDescent="0.25">
      <c r="A9" s="518"/>
      <c r="B9" s="530" t="s">
        <v>1715</v>
      </c>
      <c r="C9" s="507"/>
      <c r="D9" s="507"/>
      <c r="E9" s="507"/>
      <c r="F9" s="507"/>
      <c r="G9" s="451" t="s">
        <v>0</v>
      </c>
      <c r="H9" s="408" t="s">
        <v>1716</v>
      </c>
      <c r="I9" s="411"/>
      <c r="J9" s="414" t="s">
        <v>1701</v>
      </c>
      <c r="K9" s="417"/>
      <c r="L9" s="420" t="s">
        <v>1717</v>
      </c>
      <c r="M9" s="421"/>
      <c r="N9" s="214"/>
      <c r="O9" s="215"/>
      <c r="P9" s="64"/>
    </row>
    <row r="10" spans="1:19" s="1" customFormat="1" ht="15.75" customHeight="1" x14ac:dyDescent="0.2">
      <c r="A10" s="518"/>
      <c r="B10" s="506" t="s">
        <v>7376</v>
      </c>
      <c r="C10" s="507"/>
      <c r="D10" s="507"/>
      <c r="E10" s="507"/>
      <c r="F10" s="508"/>
      <c r="G10" s="452"/>
      <c r="H10" s="409"/>
      <c r="I10" s="412"/>
      <c r="J10" s="415"/>
      <c r="K10" s="418"/>
      <c r="L10" s="422"/>
      <c r="M10" s="421"/>
      <c r="N10" s="214"/>
      <c r="O10" s="215"/>
      <c r="P10" s="64"/>
    </row>
    <row r="11" spans="1:19" s="1" customFormat="1" ht="13.5" customHeight="1" thickBot="1" x14ac:dyDescent="0.25">
      <c r="A11" s="518"/>
      <c r="B11" s="13" t="s">
        <v>9</v>
      </c>
      <c r="C11" s="216" t="s">
        <v>7384</v>
      </c>
      <c r="D11" s="428" t="s">
        <v>7379</v>
      </c>
      <c r="E11" s="428"/>
      <c r="F11" s="429"/>
      <c r="G11" s="453"/>
      <c r="H11" s="410"/>
      <c r="I11" s="413"/>
      <c r="J11" s="416"/>
      <c r="K11" s="419"/>
      <c r="L11" s="423"/>
      <c r="M11" s="424"/>
      <c r="N11" s="217"/>
      <c r="O11" s="215"/>
      <c r="P11" s="64"/>
    </row>
    <row r="12" spans="1:19" s="1" customFormat="1" ht="13.5" thickTop="1" x14ac:dyDescent="0.2">
      <c r="A12" s="518"/>
      <c r="B12" s="392" t="s">
        <v>10</v>
      </c>
      <c r="C12" s="394" t="s">
        <v>11</v>
      </c>
      <c r="D12" s="396" t="s">
        <v>12</v>
      </c>
      <c r="E12" s="398" t="s">
        <v>13</v>
      </c>
      <c r="F12" s="399"/>
      <c r="G12" s="402" t="s">
        <v>14</v>
      </c>
      <c r="H12" s="403"/>
      <c r="I12" s="404"/>
      <c r="J12" s="394" t="s">
        <v>15</v>
      </c>
      <c r="K12" s="454" t="s">
        <v>16</v>
      </c>
      <c r="L12" s="456" t="s">
        <v>17</v>
      </c>
      <c r="M12" s="396" t="s">
        <v>18</v>
      </c>
      <c r="N12" s="16"/>
      <c r="O12" s="64"/>
    </row>
    <row r="13" spans="1:19" s="1" customFormat="1" ht="34.5" customHeight="1" thickBot="1" x14ac:dyDescent="0.25">
      <c r="A13" s="519"/>
      <c r="B13" s="393"/>
      <c r="C13" s="395"/>
      <c r="D13" s="397"/>
      <c r="E13" s="400"/>
      <c r="F13" s="401"/>
      <c r="G13" s="405"/>
      <c r="H13" s="406"/>
      <c r="I13" s="407"/>
      <c r="J13" s="505"/>
      <c r="K13" s="496"/>
      <c r="L13" s="629"/>
      <c r="M13" s="505"/>
      <c r="N13" s="17"/>
      <c r="O13" s="64"/>
    </row>
    <row r="14" spans="1:19" s="1" customFormat="1" ht="24" thickTop="1" thickBot="1" x14ac:dyDescent="0.25">
      <c r="A14" s="381" t="s">
        <v>19</v>
      </c>
      <c r="B14" s="189" t="s">
        <v>20</v>
      </c>
      <c r="C14" s="189" t="s">
        <v>21</v>
      </c>
      <c r="D14" s="189" t="s">
        <v>22</v>
      </c>
      <c r="E14" s="384" t="s">
        <v>23</v>
      </c>
      <c r="F14" s="384"/>
      <c r="G14" s="358" t="s">
        <v>14</v>
      </c>
      <c r="H14" s="359"/>
      <c r="I14" s="87"/>
      <c r="J14" s="317"/>
      <c r="K14" s="317"/>
      <c r="L14" s="317"/>
      <c r="M14" s="317"/>
      <c r="N14" s="281"/>
    </row>
    <row r="15" spans="1:19" s="1" customFormat="1" ht="23.25" thickBot="1" x14ac:dyDescent="0.25">
      <c r="A15" s="382"/>
      <c r="B15" s="21" t="s">
        <v>24</v>
      </c>
      <c r="C15" s="21" t="s">
        <v>25</v>
      </c>
      <c r="D15" s="22">
        <v>40766</v>
      </c>
      <c r="E15" s="223"/>
      <c r="F15" s="224" t="s">
        <v>26</v>
      </c>
      <c r="G15" s="502" t="s">
        <v>27</v>
      </c>
      <c r="H15" s="503"/>
      <c r="I15" s="504"/>
      <c r="J15" s="23" t="s">
        <v>28</v>
      </c>
      <c r="K15" s="24"/>
      <c r="L15" s="25" t="s">
        <v>0</v>
      </c>
      <c r="M15" s="318">
        <v>280</v>
      </c>
      <c r="N15" s="281"/>
      <c r="O15" s="64"/>
    </row>
    <row r="16" spans="1:19" s="1" customFormat="1" ht="23.25" thickBot="1" x14ac:dyDescent="0.25">
      <c r="A16" s="382"/>
      <c r="B16" s="190" t="s">
        <v>29</v>
      </c>
      <c r="C16" s="190" t="s">
        <v>30</v>
      </c>
      <c r="D16" s="190" t="s">
        <v>31</v>
      </c>
      <c r="E16" s="388" t="s">
        <v>32</v>
      </c>
      <c r="F16" s="388"/>
      <c r="G16" s="389"/>
      <c r="H16" s="390"/>
      <c r="I16" s="391"/>
      <c r="J16" s="27" t="s">
        <v>33</v>
      </c>
      <c r="K16" s="25" t="s">
        <v>0</v>
      </c>
      <c r="L16" s="28"/>
      <c r="M16" s="319">
        <v>825</v>
      </c>
      <c r="N16" s="16"/>
    </row>
    <row r="17" spans="1:22" ht="23.25" thickBot="1" x14ac:dyDescent="0.25">
      <c r="A17" s="383"/>
      <c r="B17" s="228" t="s">
        <v>35</v>
      </c>
      <c r="C17" s="228" t="s">
        <v>36</v>
      </c>
      <c r="D17" s="22">
        <v>40767</v>
      </c>
      <c r="E17" s="229" t="s">
        <v>37</v>
      </c>
      <c r="F17" s="224" t="s">
        <v>38</v>
      </c>
      <c r="G17" s="462"/>
      <c r="H17" s="463"/>
      <c r="I17" s="464"/>
      <c r="J17" s="320" t="s">
        <v>34</v>
      </c>
      <c r="K17" s="321"/>
      <c r="L17" s="321" t="s">
        <v>0</v>
      </c>
      <c r="M17" s="322">
        <v>120</v>
      </c>
      <c r="N17" s="281"/>
      <c r="V17" s="1"/>
    </row>
    <row r="18" spans="1:22" ht="23.25" customHeight="1" thickTop="1" x14ac:dyDescent="0.2">
      <c r="A18" s="355">
        <f>1</f>
        <v>1</v>
      </c>
      <c r="B18" s="186" t="s">
        <v>20</v>
      </c>
      <c r="C18" s="186" t="s">
        <v>21</v>
      </c>
      <c r="D18" s="186" t="s">
        <v>22</v>
      </c>
      <c r="E18" s="358" t="s">
        <v>23</v>
      </c>
      <c r="F18" s="358"/>
      <c r="G18" s="375" t="s">
        <v>14</v>
      </c>
      <c r="H18" s="376"/>
      <c r="I18" s="377"/>
      <c r="J18" s="109" t="s">
        <v>1719</v>
      </c>
      <c r="K18" s="110"/>
      <c r="L18" s="110"/>
      <c r="M18" s="111"/>
      <c r="N18" s="281"/>
      <c r="V18" s="323"/>
    </row>
    <row r="19" spans="1:22" ht="22.5" x14ac:dyDescent="0.2">
      <c r="A19" s="627"/>
      <c r="B19" s="113" t="s">
        <v>7345</v>
      </c>
      <c r="C19" s="113" t="s">
        <v>7329</v>
      </c>
      <c r="D19" s="268">
        <v>43053</v>
      </c>
      <c r="E19" s="113"/>
      <c r="F19" s="113" t="s">
        <v>7330</v>
      </c>
      <c r="G19" s="459" t="s">
        <v>7331</v>
      </c>
      <c r="H19" s="460"/>
      <c r="I19" s="461"/>
      <c r="J19" s="23" t="s">
        <v>28</v>
      </c>
      <c r="K19" s="24"/>
      <c r="L19" s="25" t="s">
        <v>0</v>
      </c>
      <c r="M19" s="318">
        <v>901</v>
      </c>
      <c r="N19" s="281"/>
      <c r="V19" s="325"/>
    </row>
    <row r="20" spans="1:22" ht="22.5" x14ac:dyDescent="0.2">
      <c r="A20" s="627"/>
      <c r="B20" s="188" t="s">
        <v>29</v>
      </c>
      <c r="C20" s="188" t="s">
        <v>30</v>
      </c>
      <c r="D20" s="188" t="s">
        <v>31</v>
      </c>
      <c r="E20" s="363" t="s">
        <v>32</v>
      </c>
      <c r="F20" s="363"/>
      <c r="G20" s="364"/>
      <c r="H20" s="365"/>
      <c r="I20" s="366"/>
      <c r="J20" s="27" t="s">
        <v>33</v>
      </c>
      <c r="K20" s="25"/>
      <c r="L20" s="28" t="s">
        <v>0</v>
      </c>
      <c r="M20" s="319">
        <v>1586</v>
      </c>
      <c r="N20" s="281"/>
      <c r="V20" s="233"/>
    </row>
    <row r="21" spans="1:22" ht="23.25" thickBot="1" x14ac:dyDescent="0.25">
      <c r="A21" s="628"/>
      <c r="B21" s="124" t="s">
        <v>7332</v>
      </c>
      <c r="C21" s="124" t="s">
        <v>7331</v>
      </c>
      <c r="D21" s="125">
        <v>43055</v>
      </c>
      <c r="E21" s="126" t="s">
        <v>37</v>
      </c>
      <c r="F21" s="127" t="s">
        <v>7333</v>
      </c>
      <c r="G21" s="378"/>
      <c r="H21" s="379"/>
      <c r="I21" s="380"/>
      <c r="J21" s="320"/>
      <c r="K21" s="321"/>
      <c r="L21" s="321"/>
      <c r="M21" s="322"/>
      <c r="N21" s="281"/>
      <c r="V21" s="233"/>
    </row>
    <row r="22" spans="1:22" ht="24" thickTop="1" thickBot="1" x14ac:dyDescent="0.25">
      <c r="A22" s="355">
        <f>A18+1</f>
        <v>2</v>
      </c>
      <c r="B22" s="186" t="s">
        <v>20</v>
      </c>
      <c r="C22" s="186" t="s">
        <v>21</v>
      </c>
      <c r="D22" s="186" t="s">
        <v>22</v>
      </c>
      <c r="E22" s="358" t="s">
        <v>23</v>
      </c>
      <c r="F22" s="358"/>
      <c r="G22" s="358" t="s">
        <v>14</v>
      </c>
      <c r="H22" s="359"/>
      <c r="I22" s="87"/>
      <c r="J22" s="109" t="s">
        <v>1719</v>
      </c>
      <c r="K22" s="110"/>
      <c r="L22" s="110"/>
      <c r="M22" s="111"/>
      <c r="N22" s="281"/>
      <c r="V22" s="233"/>
    </row>
    <row r="23" spans="1:22" ht="13.5" thickBot="1" x14ac:dyDescent="0.25">
      <c r="A23" s="356"/>
      <c r="B23" s="113"/>
      <c r="C23" s="113"/>
      <c r="D23" s="268"/>
      <c r="E23" s="113"/>
      <c r="F23" s="113"/>
      <c r="G23" s="459"/>
      <c r="H23" s="460"/>
      <c r="I23" s="461"/>
      <c r="J23" s="115" t="s">
        <v>1719</v>
      </c>
      <c r="K23" s="115"/>
      <c r="L23" s="115"/>
      <c r="M23" s="116"/>
      <c r="N23" s="281"/>
      <c r="V23" s="233"/>
    </row>
    <row r="24" spans="1:22" ht="23.25" thickBot="1" x14ac:dyDescent="0.25">
      <c r="A24" s="356"/>
      <c r="B24" s="188" t="s">
        <v>29</v>
      </c>
      <c r="C24" s="188" t="s">
        <v>30</v>
      </c>
      <c r="D24" s="188" t="s">
        <v>31</v>
      </c>
      <c r="E24" s="363" t="s">
        <v>32</v>
      </c>
      <c r="F24" s="363"/>
      <c r="G24" s="364"/>
      <c r="H24" s="365"/>
      <c r="I24" s="366"/>
      <c r="J24" s="120" t="s">
        <v>1840</v>
      </c>
      <c r="K24" s="121"/>
      <c r="L24" s="121"/>
      <c r="M24" s="122"/>
      <c r="N24" s="281"/>
      <c r="V24" s="233"/>
    </row>
    <row r="25" spans="1:22" ht="13.5" thickBot="1" x14ac:dyDescent="0.25">
      <c r="A25" s="357"/>
      <c r="B25" s="124"/>
      <c r="C25" s="124"/>
      <c r="D25" s="134"/>
      <c r="E25" s="126" t="s">
        <v>37</v>
      </c>
      <c r="F25" s="127"/>
      <c r="G25" s="462"/>
      <c r="H25" s="463"/>
      <c r="I25" s="464"/>
      <c r="J25" s="120" t="s">
        <v>1726</v>
      </c>
      <c r="K25" s="121"/>
      <c r="L25" s="121"/>
      <c r="M25" s="122"/>
      <c r="N25" s="281"/>
      <c r="V25" s="233"/>
    </row>
    <row r="26" spans="1:22" ht="24" thickTop="1" thickBot="1" x14ac:dyDescent="0.25">
      <c r="A26" s="355">
        <f>A22+1</f>
        <v>3</v>
      </c>
      <c r="B26" s="186" t="s">
        <v>20</v>
      </c>
      <c r="C26" s="186" t="s">
        <v>21</v>
      </c>
      <c r="D26" s="186" t="s">
        <v>22</v>
      </c>
      <c r="E26" s="358" t="s">
        <v>23</v>
      </c>
      <c r="F26" s="358"/>
      <c r="G26" s="358" t="s">
        <v>14</v>
      </c>
      <c r="H26" s="359"/>
      <c r="I26" s="87"/>
      <c r="J26" s="109" t="s">
        <v>1719</v>
      </c>
      <c r="K26" s="110"/>
      <c r="L26" s="110"/>
      <c r="M26" s="111"/>
      <c r="N26" s="281"/>
      <c r="V26" s="233"/>
    </row>
    <row r="27" spans="1:22" ht="13.5" thickBot="1" x14ac:dyDescent="0.25">
      <c r="A27" s="356"/>
      <c r="B27" s="113"/>
      <c r="C27" s="113"/>
      <c r="D27" s="268"/>
      <c r="E27" s="113"/>
      <c r="F27" s="113"/>
      <c r="G27" s="459"/>
      <c r="H27" s="460"/>
      <c r="I27" s="461"/>
      <c r="J27" s="115" t="s">
        <v>1719</v>
      </c>
      <c r="K27" s="115"/>
      <c r="L27" s="115"/>
      <c r="M27" s="116"/>
      <c r="N27" s="281"/>
      <c r="V27" s="233"/>
    </row>
    <row r="28" spans="1:22" ht="23.25" thickBot="1" x14ac:dyDescent="0.25">
      <c r="A28" s="356"/>
      <c r="B28" s="188" t="s">
        <v>29</v>
      </c>
      <c r="C28" s="188" t="s">
        <v>30</v>
      </c>
      <c r="D28" s="188" t="s">
        <v>31</v>
      </c>
      <c r="E28" s="363" t="s">
        <v>32</v>
      </c>
      <c r="F28" s="363"/>
      <c r="G28" s="364"/>
      <c r="H28" s="365"/>
      <c r="I28" s="366"/>
      <c r="J28" s="120" t="s">
        <v>1840</v>
      </c>
      <c r="K28" s="121"/>
      <c r="L28" s="121"/>
      <c r="M28" s="122"/>
      <c r="N28" s="281"/>
      <c r="V28" s="233"/>
    </row>
    <row r="29" spans="1:22" ht="13.5" thickBot="1" x14ac:dyDescent="0.25">
      <c r="A29" s="357"/>
      <c r="B29" s="124"/>
      <c r="C29" s="124"/>
      <c r="D29" s="134"/>
      <c r="E29" s="126" t="s">
        <v>37</v>
      </c>
      <c r="F29" s="127"/>
      <c r="G29" s="462"/>
      <c r="H29" s="463"/>
      <c r="I29" s="464"/>
      <c r="J29" s="120" t="s">
        <v>1726</v>
      </c>
      <c r="K29" s="121"/>
      <c r="L29" s="121"/>
      <c r="M29" s="122"/>
      <c r="N29" s="281"/>
      <c r="V29" s="233"/>
    </row>
    <row r="30" spans="1:22" ht="24" thickTop="1" thickBot="1" x14ac:dyDescent="0.25">
      <c r="A30" s="355">
        <f t="shared" ref="A30" si="0">A26+1</f>
        <v>4</v>
      </c>
      <c r="B30" s="186" t="s">
        <v>20</v>
      </c>
      <c r="C30" s="186" t="s">
        <v>21</v>
      </c>
      <c r="D30" s="186" t="s">
        <v>22</v>
      </c>
      <c r="E30" s="358" t="s">
        <v>23</v>
      </c>
      <c r="F30" s="358"/>
      <c r="G30" s="358" t="s">
        <v>14</v>
      </c>
      <c r="H30" s="359"/>
      <c r="I30" s="87"/>
      <c r="J30" s="109" t="s">
        <v>1719</v>
      </c>
      <c r="K30" s="110"/>
      <c r="L30" s="110"/>
      <c r="M30" s="111"/>
      <c r="N30" s="281"/>
      <c r="V30" s="233"/>
    </row>
    <row r="31" spans="1:22" ht="13.5" thickBot="1" x14ac:dyDescent="0.25">
      <c r="A31" s="356"/>
      <c r="B31" s="113"/>
      <c r="C31" s="113"/>
      <c r="D31" s="268"/>
      <c r="E31" s="113"/>
      <c r="F31" s="113"/>
      <c r="G31" s="459"/>
      <c r="H31" s="460"/>
      <c r="I31" s="461"/>
      <c r="J31" s="115" t="s">
        <v>1719</v>
      </c>
      <c r="K31" s="115"/>
      <c r="L31" s="115"/>
      <c r="M31" s="116"/>
      <c r="N31" s="281"/>
      <c r="V31" s="233"/>
    </row>
    <row r="32" spans="1:22" ht="23.25" thickBot="1" x14ac:dyDescent="0.25">
      <c r="A32" s="356"/>
      <c r="B32" s="188" t="s">
        <v>29</v>
      </c>
      <c r="C32" s="188" t="s">
        <v>30</v>
      </c>
      <c r="D32" s="188" t="s">
        <v>31</v>
      </c>
      <c r="E32" s="363" t="s">
        <v>32</v>
      </c>
      <c r="F32" s="363"/>
      <c r="G32" s="364"/>
      <c r="H32" s="365"/>
      <c r="I32" s="366"/>
      <c r="J32" s="120" t="s">
        <v>1840</v>
      </c>
      <c r="K32" s="121"/>
      <c r="L32" s="121"/>
      <c r="M32" s="122"/>
      <c r="N32" s="281"/>
      <c r="V32" s="233"/>
    </row>
    <row r="33" spans="1:22" ht="13.5" thickBot="1" x14ac:dyDescent="0.25">
      <c r="A33" s="357"/>
      <c r="B33" s="124"/>
      <c r="C33" s="124"/>
      <c r="D33" s="134"/>
      <c r="E33" s="126" t="s">
        <v>37</v>
      </c>
      <c r="F33" s="127"/>
      <c r="G33" s="462"/>
      <c r="H33" s="463"/>
      <c r="I33" s="464"/>
      <c r="J33" s="120" t="s">
        <v>1726</v>
      </c>
      <c r="K33" s="121"/>
      <c r="L33" s="121"/>
      <c r="M33" s="122"/>
      <c r="N33" s="281"/>
      <c r="V33" s="233"/>
    </row>
    <row r="34" spans="1:22" ht="24" thickTop="1" thickBot="1" x14ac:dyDescent="0.25">
      <c r="A34" s="355">
        <f t="shared" ref="A34" si="1">A30+1</f>
        <v>5</v>
      </c>
      <c r="B34" s="186" t="s">
        <v>20</v>
      </c>
      <c r="C34" s="186" t="s">
        <v>21</v>
      </c>
      <c r="D34" s="186" t="s">
        <v>22</v>
      </c>
      <c r="E34" s="358" t="s">
        <v>23</v>
      </c>
      <c r="F34" s="358"/>
      <c r="G34" s="358" t="s">
        <v>14</v>
      </c>
      <c r="H34" s="359"/>
      <c r="I34" s="87"/>
      <c r="J34" s="109" t="s">
        <v>1719</v>
      </c>
      <c r="K34" s="110"/>
      <c r="L34" s="110"/>
      <c r="M34" s="111"/>
      <c r="N34" s="281"/>
      <c r="V34" s="233"/>
    </row>
    <row r="35" spans="1:22" ht="13.5" thickBot="1" x14ac:dyDescent="0.25">
      <c r="A35" s="356"/>
      <c r="B35" s="113"/>
      <c r="C35" s="113"/>
      <c r="D35" s="268"/>
      <c r="E35" s="113"/>
      <c r="F35" s="113"/>
      <c r="G35" s="459"/>
      <c r="H35" s="460"/>
      <c r="I35" s="461"/>
      <c r="J35" s="115" t="s">
        <v>1719</v>
      </c>
      <c r="K35" s="115"/>
      <c r="L35" s="115"/>
      <c r="M35" s="116"/>
      <c r="N35" s="281"/>
      <c r="V35" s="233"/>
    </row>
    <row r="36" spans="1:22" ht="23.25" thickBot="1" x14ac:dyDescent="0.25">
      <c r="A36" s="356"/>
      <c r="B36" s="188" t="s">
        <v>29</v>
      </c>
      <c r="C36" s="188" t="s">
        <v>30</v>
      </c>
      <c r="D36" s="188" t="s">
        <v>31</v>
      </c>
      <c r="E36" s="363" t="s">
        <v>32</v>
      </c>
      <c r="F36" s="363"/>
      <c r="G36" s="364"/>
      <c r="H36" s="365"/>
      <c r="I36" s="366"/>
      <c r="J36" s="120" t="s">
        <v>1840</v>
      </c>
      <c r="K36" s="121"/>
      <c r="L36" s="121"/>
      <c r="M36" s="122"/>
      <c r="N36" s="281"/>
      <c r="V36" s="233"/>
    </row>
    <row r="37" spans="1:22" ht="13.5" thickBot="1" x14ac:dyDescent="0.25">
      <c r="A37" s="357"/>
      <c r="B37" s="124"/>
      <c r="C37" s="124"/>
      <c r="D37" s="134"/>
      <c r="E37" s="126" t="s">
        <v>37</v>
      </c>
      <c r="F37" s="127"/>
      <c r="G37" s="462"/>
      <c r="H37" s="463"/>
      <c r="I37" s="464"/>
      <c r="J37" s="120" t="s">
        <v>1726</v>
      </c>
      <c r="K37" s="121"/>
      <c r="L37" s="121"/>
      <c r="M37" s="122"/>
      <c r="N37" s="281"/>
      <c r="V37" s="233"/>
    </row>
    <row r="38" spans="1:22" ht="24" thickTop="1" thickBot="1" x14ac:dyDescent="0.25">
      <c r="A38" s="355">
        <f t="shared" ref="A38" si="2">A34+1</f>
        <v>6</v>
      </c>
      <c r="B38" s="186" t="s">
        <v>20</v>
      </c>
      <c r="C38" s="186" t="s">
        <v>21</v>
      </c>
      <c r="D38" s="186" t="s">
        <v>22</v>
      </c>
      <c r="E38" s="358" t="s">
        <v>23</v>
      </c>
      <c r="F38" s="358"/>
      <c r="G38" s="358" t="s">
        <v>14</v>
      </c>
      <c r="H38" s="359"/>
      <c r="I38" s="87"/>
      <c r="J38" s="109" t="s">
        <v>1719</v>
      </c>
      <c r="K38" s="110"/>
      <c r="L38" s="110"/>
      <c r="M38" s="111"/>
      <c r="N38" s="281"/>
      <c r="V38" s="233"/>
    </row>
    <row r="39" spans="1:22" ht="13.5" thickBot="1" x14ac:dyDescent="0.25">
      <c r="A39" s="356"/>
      <c r="B39" s="113"/>
      <c r="C39" s="113"/>
      <c r="D39" s="268"/>
      <c r="E39" s="113"/>
      <c r="F39" s="113"/>
      <c r="G39" s="459"/>
      <c r="H39" s="460"/>
      <c r="I39" s="461"/>
      <c r="J39" s="115" t="s">
        <v>1719</v>
      </c>
      <c r="K39" s="115"/>
      <c r="L39" s="115"/>
      <c r="M39" s="116"/>
      <c r="N39" s="281"/>
      <c r="V39" s="233"/>
    </row>
    <row r="40" spans="1:22" ht="23.25" thickBot="1" x14ac:dyDescent="0.25">
      <c r="A40" s="356"/>
      <c r="B40" s="188" t="s">
        <v>29</v>
      </c>
      <c r="C40" s="188" t="s">
        <v>30</v>
      </c>
      <c r="D40" s="188" t="s">
        <v>31</v>
      </c>
      <c r="E40" s="363" t="s">
        <v>32</v>
      </c>
      <c r="F40" s="363"/>
      <c r="G40" s="364"/>
      <c r="H40" s="365"/>
      <c r="I40" s="366"/>
      <c r="J40" s="120" t="s">
        <v>1840</v>
      </c>
      <c r="K40" s="121"/>
      <c r="L40" s="121"/>
      <c r="M40" s="122"/>
      <c r="N40" s="281"/>
      <c r="V40" s="233"/>
    </row>
    <row r="41" spans="1:22" ht="13.5" thickBot="1" x14ac:dyDescent="0.25">
      <c r="A41" s="357"/>
      <c r="B41" s="124"/>
      <c r="C41" s="124"/>
      <c r="D41" s="134"/>
      <c r="E41" s="126" t="s">
        <v>37</v>
      </c>
      <c r="F41" s="127"/>
      <c r="G41" s="462"/>
      <c r="H41" s="463"/>
      <c r="I41" s="464"/>
      <c r="J41" s="120" t="s">
        <v>1726</v>
      </c>
      <c r="K41" s="121"/>
      <c r="L41" s="121"/>
      <c r="M41" s="122"/>
      <c r="N41" s="281"/>
      <c r="V41" s="233"/>
    </row>
    <row r="42" spans="1:22" ht="24" thickTop="1" thickBot="1" x14ac:dyDescent="0.25">
      <c r="A42" s="355">
        <f t="shared" ref="A42" si="3">A38+1</f>
        <v>7</v>
      </c>
      <c r="B42" s="186" t="s">
        <v>20</v>
      </c>
      <c r="C42" s="186" t="s">
        <v>21</v>
      </c>
      <c r="D42" s="186" t="s">
        <v>22</v>
      </c>
      <c r="E42" s="358" t="s">
        <v>23</v>
      </c>
      <c r="F42" s="358"/>
      <c r="G42" s="358" t="s">
        <v>14</v>
      </c>
      <c r="H42" s="359"/>
      <c r="I42" s="87"/>
      <c r="J42" s="109" t="s">
        <v>1719</v>
      </c>
      <c r="K42" s="110"/>
      <c r="L42" s="110"/>
      <c r="M42" s="111"/>
      <c r="N42" s="281"/>
      <c r="V42" s="233"/>
    </row>
    <row r="43" spans="1:22" ht="13.5" thickBot="1" x14ac:dyDescent="0.25">
      <c r="A43" s="356"/>
      <c r="B43" s="113"/>
      <c r="C43" s="113"/>
      <c r="D43" s="268"/>
      <c r="E43" s="113"/>
      <c r="F43" s="113"/>
      <c r="G43" s="459"/>
      <c r="H43" s="460"/>
      <c r="I43" s="461"/>
      <c r="J43" s="115" t="s">
        <v>1719</v>
      </c>
      <c r="K43" s="115"/>
      <c r="L43" s="115"/>
      <c r="M43" s="116"/>
      <c r="N43" s="281"/>
      <c r="V43" s="233"/>
    </row>
    <row r="44" spans="1:22" ht="23.25" thickBot="1" x14ac:dyDescent="0.25">
      <c r="A44" s="356"/>
      <c r="B44" s="188" t="s">
        <v>29</v>
      </c>
      <c r="C44" s="188" t="s">
        <v>30</v>
      </c>
      <c r="D44" s="188" t="s">
        <v>31</v>
      </c>
      <c r="E44" s="363" t="s">
        <v>32</v>
      </c>
      <c r="F44" s="363"/>
      <c r="G44" s="364"/>
      <c r="H44" s="365"/>
      <c r="I44" s="366"/>
      <c r="J44" s="120" t="s">
        <v>1840</v>
      </c>
      <c r="K44" s="121"/>
      <c r="L44" s="121"/>
      <c r="M44" s="122"/>
      <c r="N44" s="281"/>
      <c r="V44" s="233"/>
    </row>
    <row r="45" spans="1:22" ht="13.5" thickBot="1" x14ac:dyDescent="0.25">
      <c r="A45" s="357"/>
      <c r="B45" s="124"/>
      <c r="C45" s="124"/>
      <c r="D45" s="134"/>
      <c r="E45" s="126" t="s">
        <v>37</v>
      </c>
      <c r="F45" s="127"/>
      <c r="G45" s="462"/>
      <c r="H45" s="463"/>
      <c r="I45" s="464"/>
      <c r="J45" s="120" t="s">
        <v>1726</v>
      </c>
      <c r="K45" s="121"/>
      <c r="L45" s="121"/>
      <c r="M45" s="122"/>
      <c r="N45" s="281"/>
      <c r="V45" s="233"/>
    </row>
    <row r="46" spans="1:22" ht="24" thickTop="1" thickBot="1" x14ac:dyDescent="0.25">
      <c r="A46" s="355">
        <f t="shared" ref="A46" si="4">A42+1</f>
        <v>8</v>
      </c>
      <c r="B46" s="186" t="s">
        <v>20</v>
      </c>
      <c r="C46" s="186" t="s">
        <v>21</v>
      </c>
      <c r="D46" s="186" t="s">
        <v>22</v>
      </c>
      <c r="E46" s="358" t="s">
        <v>23</v>
      </c>
      <c r="F46" s="358"/>
      <c r="G46" s="358" t="s">
        <v>14</v>
      </c>
      <c r="H46" s="359"/>
      <c r="I46" s="87"/>
      <c r="J46" s="109" t="s">
        <v>1719</v>
      </c>
      <c r="K46" s="110"/>
      <c r="L46" s="110"/>
      <c r="M46" s="111"/>
      <c r="N46" s="281"/>
      <c r="V46" s="233"/>
    </row>
    <row r="47" spans="1:22" ht="13.5" thickBot="1" x14ac:dyDescent="0.25">
      <c r="A47" s="356"/>
      <c r="B47" s="113"/>
      <c r="C47" s="113"/>
      <c r="D47" s="268"/>
      <c r="E47" s="113"/>
      <c r="F47" s="113"/>
      <c r="G47" s="459"/>
      <c r="H47" s="460"/>
      <c r="I47" s="461"/>
      <c r="J47" s="115" t="s">
        <v>1719</v>
      </c>
      <c r="K47" s="115"/>
      <c r="L47" s="115"/>
      <c r="M47" s="116"/>
      <c r="N47" s="281"/>
      <c r="V47" s="233"/>
    </row>
    <row r="48" spans="1:22" ht="23.25" thickBot="1" x14ac:dyDescent="0.25">
      <c r="A48" s="356"/>
      <c r="B48" s="188" t="s">
        <v>29</v>
      </c>
      <c r="C48" s="188" t="s">
        <v>30</v>
      </c>
      <c r="D48" s="188" t="s">
        <v>31</v>
      </c>
      <c r="E48" s="363" t="s">
        <v>32</v>
      </c>
      <c r="F48" s="363"/>
      <c r="G48" s="364"/>
      <c r="H48" s="365"/>
      <c r="I48" s="366"/>
      <c r="J48" s="120" t="s">
        <v>1840</v>
      </c>
      <c r="K48" s="121"/>
      <c r="L48" s="121"/>
      <c r="M48" s="122"/>
      <c r="N48" s="281"/>
      <c r="V48" s="233"/>
    </row>
    <row r="49" spans="1:22" ht="13.5" thickBot="1" x14ac:dyDescent="0.25">
      <c r="A49" s="357"/>
      <c r="B49" s="124"/>
      <c r="C49" s="124"/>
      <c r="D49" s="134"/>
      <c r="E49" s="126" t="s">
        <v>37</v>
      </c>
      <c r="F49" s="127"/>
      <c r="G49" s="462"/>
      <c r="H49" s="463"/>
      <c r="I49" s="464"/>
      <c r="J49" s="120" t="s">
        <v>1726</v>
      </c>
      <c r="K49" s="121"/>
      <c r="L49" s="121"/>
      <c r="M49" s="122"/>
      <c r="N49" s="281"/>
      <c r="V49" s="233"/>
    </row>
    <row r="50" spans="1:22" ht="24" thickTop="1" thickBot="1" x14ac:dyDescent="0.25">
      <c r="A50" s="355">
        <f t="shared" ref="A50" si="5">A46+1</f>
        <v>9</v>
      </c>
      <c r="B50" s="186" t="s">
        <v>20</v>
      </c>
      <c r="C50" s="186" t="s">
        <v>21</v>
      </c>
      <c r="D50" s="186" t="s">
        <v>22</v>
      </c>
      <c r="E50" s="358" t="s">
        <v>23</v>
      </c>
      <c r="F50" s="358"/>
      <c r="G50" s="358" t="s">
        <v>14</v>
      </c>
      <c r="H50" s="359"/>
      <c r="I50" s="87"/>
      <c r="J50" s="109" t="s">
        <v>1719</v>
      </c>
      <c r="K50" s="110"/>
      <c r="L50" s="110"/>
      <c r="M50" s="111"/>
      <c r="N50" s="281"/>
      <c r="V50" s="233"/>
    </row>
    <row r="51" spans="1:22" ht="13.5" thickBot="1" x14ac:dyDescent="0.25">
      <c r="A51" s="356"/>
      <c r="B51" s="113"/>
      <c r="C51" s="113"/>
      <c r="D51" s="268"/>
      <c r="E51" s="113"/>
      <c r="F51" s="113"/>
      <c r="G51" s="459"/>
      <c r="H51" s="460"/>
      <c r="I51" s="461"/>
      <c r="J51" s="115" t="s">
        <v>1719</v>
      </c>
      <c r="K51" s="115"/>
      <c r="L51" s="115"/>
      <c r="M51" s="116"/>
      <c r="N51" s="281"/>
      <c r="V51" s="233"/>
    </row>
    <row r="52" spans="1:22" ht="23.25" thickBot="1" x14ac:dyDescent="0.25">
      <c r="A52" s="356"/>
      <c r="B52" s="188" t="s">
        <v>29</v>
      </c>
      <c r="C52" s="188" t="s">
        <v>30</v>
      </c>
      <c r="D52" s="188" t="s">
        <v>31</v>
      </c>
      <c r="E52" s="363" t="s">
        <v>32</v>
      </c>
      <c r="F52" s="363"/>
      <c r="G52" s="364"/>
      <c r="H52" s="365"/>
      <c r="I52" s="366"/>
      <c r="J52" s="120" t="s">
        <v>1840</v>
      </c>
      <c r="K52" s="121"/>
      <c r="L52" s="121"/>
      <c r="M52" s="122"/>
      <c r="N52" s="281"/>
      <c r="V52" s="233"/>
    </row>
    <row r="53" spans="1:22" ht="13.5" thickBot="1" x14ac:dyDescent="0.25">
      <c r="A53" s="357"/>
      <c r="B53" s="124"/>
      <c r="C53" s="124"/>
      <c r="D53" s="134"/>
      <c r="E53" s="126" t="s">
        <v>37</v>
      </c>
      <c r="F53" s="127"/>
      <c r="G53" s="462"/>
      <c r="H53" s="463"/>
      <c r="I53" s="464"/>
      <c r="J53" s="120" t="s">
        <v>1726</v>
      </c>
      <c r="K53" s="121"/>
      <c r="L53" s="121"/>
      <c r="M53" s="122"/>
      <c r="N53" s="281"/>
      <c r="V53" s="233"/>
    </row>
    <row r="54" spans="1:22" ht="24" thickTop="1" thickBot="1" x14ac:dyDescent="0.25">
      <c r="A54" s="355">
        <f t="shared" ref="A54" si="6">A50+1</f>
        <v>10</v>
      </c>
      <c r="B54" s="186" t="s">
        <v>20</v>
      </c>
      <c r="C54" s="186" t="s">
        <v>21</v>
      </c>
      <c r="D54" s="186" t="s">
        <v>22</v>
      </c>
      <c r="E54" s="358" t="s">
        <v>23</v>
      </c>
      <c r="F54" s="358"/>
      <c r="G54" s="358" t="s">
        <v>14</v>
      </c>
      <c r="H54" s="359"/>
      <c r="I54" s="87"/>
      <c r="J54" s="109" t="s">
        <v>1719</v>
      </c>
      <c r="K54" s="110"/>
      <c r="L54" s="110"/>
      <c r="M54" s="111"/>
      <c r="N54" s="281"/>
      <c r="V54" s="233"/>
    </row>
    <row r="55" spans="1:22" ht="13.5" thickBot="1" x14ac:dyDescent="0.25">
      <c r="A55" s="356"/>
      <c r="B55" s="113"/>
      <c r="C55" s="113"/>
      <c r="D55" s="268"/>
      <c r="E55" s="113"/>
      <c r="F55" s="113"/>
      <c r="G55" s="459"/>
      <c r="H55" s="460"/>
      <c r="I55" s="461"/>
      <c r="J55" s="115" t="s">
        <v>1719</v>
      </c>
      <c r="K55" s="115"/>
      <c r="L55" s="115"/>
      <c r="M55" s="116"/>
      <c r="N55" s="281"/>
      <c r="P55" s="327"/>
      <c r="V55" s="233"/>
    </row>
    <row r="56" spans="1:22" ht="23.25" thickBot="1" x14ac:dyDescent="0.25">
      <c r="A56" s="356"/>
      <c r="B56" s="188" t="s">
        <v>29</v>
      </c>
      <c r="C56" s="188" t="s">
        <v>30</v>
      </c>
      <c r="D56" s="188" t="s">
        <v>31</v>
      </c>
      <c r="E56" s="363" t="s">
        <v>32</v>
      </c>
      <c r="F56" s="363"/>
      <c r="G56" s="364"/>
      <c r="H56" s="365"/>
      <c r="I56" s="366"/>
      <c r="J56" s="120" t="s">
        <v>1840</v>
      </c>
      <c r="K56" s="121"/>
      <c r="L56" s="121"/>
      <c r="M56" s="122"/>
      <c r="N56" s="281"/>
      <c r="V56" s="233"/>
    </row>
    <row r="57" spans="1:22" s="327" customFormat="1" ht="13.5" thickBot="1" x14ac:dyDescent="0.25">
      <c r="A57" s="357"/>
      <c r="B57" s="124"/>
      <c r="C57" s="124"/>
      <c r="D57" s="134"/>
      <c r="E57" s="126" t="s">
        <v>37</v>
      </c>
      <c r="F57" s="127"/>
      <c r="G57" s="462"/>
      <c r="H57" s="463"/>
      <c r="I57" s="464"/>
      <c r="J57" s="120" t="s">
        <v>1726</v>
      </c>
      <c r="K57" s="121"/>
      <c r="L57" s="121"/>
      <c r="M57" s="122"/>
      <c r="N57" s="328"/>
      <c r="P57" s="1"/>
      <c r="Q57" s="1"/>
      <c r="V57" s="233"/>
    </row>
    <row r="58" spans="1:22" ht="24" thickTop="1" thickBot="1" x14ac:dyDescent="0.25">
      <c r="A58" s="355">
        <f t="shared" ref="A58" si="7">A54+1</f>
        <v>11</v>
      </c>
      <c r="B58" s="186" t="s">
        <v>20</v>
      </c>
      <c r="C58" s="186" t="s">
        <v>21</v>
      </c>
      <c r="D58" s="186" t="s">
        <v>22</v>
      </c>
      <c r="E58" s="358" t="s">
        <v>23</v>
      </c>
      <c r="F58" s="358"/>
      <c r="G58" s="358" t="s">
        <v>14</v>
      </c>
      <c r="H58" s="359"/>
      <c r="I58" s="87"/>
      <c r="J58" s="109" t="s">
        <v>1719</v>
      </c>
      <c r="K58" s="110"/>
      <c r="L58" s="110"/>
      <c r="M58" s="111"/>
      <c r="N58" s="281"/>
      <c r="V58" s="233"/>
    </row>
    <row r="59" spans="1:22" ht="13.5" thickBot="1" x14ac:dyDescent="0.25">
      <c r="A59" s="356"/>
      <c r="B59" s="113"/>
      <c r="C59" s="113"/>
      <c r="D59" s="268"/>
      <c r="E59" s="113"/>
      <c r="F59" s="113"/>
      <c r="G59" s="459"/>
      <c r="H59" s="460"/>
      <c r="I59" s="461"/>
      <c r="J59" s="115" t="s">
        <v>1719</v>
      </c>
      <c r="K59" s="115"/>
      <c r="L59" s="115"/>
      <c r="M59" s="116"/>
      <c r="N59" s="281"/>
      <c r="V59" s="233"/>
    </row>
    <row r="60" spans="1:22" ht="23.25" thickBot="1" x14ac:dyDescent="0.25">
      <c r="A60" s="356"/>
      <c r="B60" s="188" t="s">
        <v>29</v>
      </c>
      <c r="C60" s="188" t="s">
        <v>30</v>
      </c>
      <c r="D60" s="188" t="s">
        <v>31</v>
      </c>
      <c r="E60" s="363" t="s">
        <v>32</v>
      </c>
      <c r="F60" s="363"/>
      <c r="G60" s="364"/>
      <c r="H60" s="365"/>
      <c r="I60" s="366"/>
      <c r="J60" s="120" t="s">
        <v>1840</v>
      </c>
      <c r="K60" s="121"/>
      <c r="L60" s="121"/>
      <c r="M60" s="122"/>
      <c r="N60" s="281"/>
      <c r="V60" s="233"/>
    </row>
    <row r="61" spans="1:22" ht="13.5" thickBot="1" x14ac:dyDescent="0.25">
      <c r="A61" s="357"/>
      <c r="B61" s="124"/>
      <c r="C61" s="124"/>
      <c r="D61" s="134"/>
      <c r="E61" s="126" t="s">
        <v>37</v>
      </c>
      <c r="F61" s="127"/>
      <c r="G61" s="462"/>
      <c r="H61" s="463"/>
      <c r="I61" s="464"/>
      <c r="J61" s="120" t="s">
        <v>1726</v>
      </c>
      <c r="K61" s="121"/>
      <c r="L61" s="121"/>
      <c r="M61" s="122"/>
      <c r="N61" s="281"/>
      <c r="V61" s="233"/>
    </row>
    <row r="62" spans="1:22" ht="24" thickTop="1" thickBot="1" x14ac:dyDescent="0.25">
      <c r="A62" s="355">
        <f t="shared" ref="A62" si="8">A58+1</f>
        <v>12</v>
      </c>
      <c r="B62" s="186" t="s">
        <v>20</v>
      </c>
      <c r="C62" s="186" t="s">
        <v>21</v>
      </c>
      <c r="D62" s="186" t="s">
        <v>22</v>
      </c>
      <c r="E62" s="358" t="s">
        <v>23</v>
      </c>
      <c r="F62" s="358"/>
      <c r="G62" s="358" t="s">
        <v>14</v>
      </c>
      <c r="H62" s="359"/>
      <c r="I62" s="87"/>
      <c r="J62" s="109" t="s">
        <v>1719</v>
      </c>
      <c r="K62" s="110"/>
      <c r="L62" s="110"/>
      <c r="M62" s="111"/>
      <c r="N62" s="281"/>
      <c r="V62" s="233"/>
    </row>
    <row r="63" spans="1:22" ht="13.5" thickBot="1" x14ac:dyDescent="0.25">
      <c r="A63" s="356"/>
      <c r="B63" s="113"/>
      <c r="C63" s="113"/>
      <c r="D63" s="268"/>
      <c r="E63" s="113"/>
      <c r="F63" s="113"/>
      <c r="G63" s="459"/>
      <c r="H63" s="460"/>
      <c r="I63" s="461"/>
      <c r="J63" s="115" t="s">
        <v>1719</v>
      </c>
      <c r="K63" s="115"/>
      <c r="L63" s="115"/>
      <c r="M63" s="116"/>
      <c r="N63" s="281"/>
      <c r="V63" s="233"/>
    </row>
    <row r="64" spans="1:22" ht="23.25" thickBot="1" x14ac:dyDescent="0.25">
      <c r="A64" s="356"/>
      <c r="B64" s="188" t="s">
        <v>29</v>
      </c>
      <c r="C64" s="188" t="s">
        <v>30</v>
      </c>
      <c r="D64" s="188" t="s">
        <v>31</v>
      </c>
      <c r="E64" s="363" t="s">
        <v>32</v>
      </c>
      <c r="F64" s="363"/>
      <c r="G64" s="364"/>
      <c r="H64" s="365"/>
      <c r="I64" s="366"/>
      <c r="J64" s="120" t="s">
        <v>1840</v>
      </c>
      <c r="K64" s="121"/>
      <c r="L64" s="121"/>
      <c r="M64" s="122"/>
      <c r="N64" s="281"/>
      <c r="V64" s="233"/>
    </row>
    <row r="65" spans="1:22" ht="13.5" thickBot="1" x14ac:dyDescent="0.25">
      <c r="A65" s="357"/>
      <c r="B65" s="124"/>
      <c r="C65" s="124"/>
      <c r="D65" s="134"/>
      <c r="E65" s="126" t="s">
        <v>37</v>
      </c>
      <c r="F65" s="127"/>
      <c r="G65" s="462"/>
      <c r="H65" s="463"/>
      <c r="I65" s="464"/>
      <c r="J65" s="120" t="s">
        <v>1726</v>
      </c>
      <c r="K65" s="121"/>
      <c r="L65" s="121"/>
      <c r="M65" s="122"/>
      <c r="N65" s="281"/>
      <c r="V65" s="233"/>
    </row>
    <row r="66" spans="1:22" ht="24" thickTop="1" thickBot="1" x14ac:dyDescent="0.25">
      <c r="A66" s="355">
        <f t="shared" ref="A66" si="9">A62+1</f>
        <v>13</v>
      </c>
      <c r="B66" s="186" t="s">
        <v>20</v>
      </c>
      <c r="C66" s="186" t="s">
        <v>21</v>
      </c>
      <c r="D66" s="186" t="s">
        <v>22</v>
      </c>
      <c r="E66" s="358" t="s">
        <v>23</v>
      </c>
      <c r="F66" s="358"/>
      <c r="G66" s="358" t="s">
        <v>14</v>
      </c>
      <c r="H66" s="359"/>
      <c r="I66" s="87"/>
      <c r="J66" s="109" t="s">
        <v>1719</v>
      </c>
      <c r="K66" s="110"/>
      <c r="L66" s="110"/>
      <c r="M66" s="111"/>
      <c r="N66" s="281"/>
      <c r="V66" s="233"/>
    </row>
    <row r="67" spans="1:22" ht="13.5" thickBot="1" x14ac:dyDescent="0.25">
      <c r="A67" s="356"/>
      <c r="B67" s="113"/>
      <c r="C67" s="113"/>
      <c r="D67" s="268"/>
      <c r="E67" s="113"/>
      <c r="F67" s="113"/>
      <c r="G67" s="459"/>
      <c r="H67" s="460"/>
      <c r="I67" s="461"/>
      <c r="J67" s="115" t="s">
        <v>1719</v>
      </c>
      <c r="K67" s="115"/>
      <c r="L67" s="115"/>
      <c r="M67" s="116"/>
      <c r="N67" s="281"/>
      <c r="V67" s="233"/>
    </row>
    <row r="68" spans="1:22" ht="23.25" thickBot="1" x14ac:dyDescent="0.25">
      <c r="A68" s="356"/>
      <c r="B68" s="188" t="s">
        <v>29</v>
      </c>
      <c r="C68" s="188" t="s">
        <v>30</v>
      </c>
      <c r="D68" s="188" t="s">
        <v>31</v>
      </c>
      <c r="E68" s="363" t="s">
        <v>32</v>
      </c>
      <c r="F68" s="363"/>
      <c r="G68" s="364"/>
      <c r="H68" s="365"/>
      <c r="I68" s="366"/>
      <c r="J68" s="120" t="s">
        <v>1840</v>
      </c>
      <c r="K68" s="121"/>
      <c r="L68" s="121"/>
      <c r="M68" s="122"/>
      <c r="N68" s="281"/>
      <c r="V68" s="233"/>
    </row>
    <row r="69" spans="1:22" ht="13.5" thickBot="1" x14ac:dyDescent="0.25">
      <c r="A69" s="357"/>
      <c r="B69" s="124"/>
      <c r="C69" s="124"/>
      <c r="D69" s="134"/>
      <c r="E69" s="126" t="s">
        <v>37</v>
      </c>
      <c r="F69" s="127"/>
      <c r="G69" s="462"/>
      <c r="H69" s="463"/>
      <c r="I69" s="464"/>
      <c r="J69" s="120" t="s">
        <v>1726</v>
      </c>
      <c r="K69" s="121"/>
      <c r="L69" s="121"/>
      <c r="M69" s="122"/>
      <c r="N69" s="281"/>
      <c r="V69" s="233"/>
    </row>
    <row r="70" spans="1:22" ht="24" thickTop="1" thickBot="1" x14ac:dyDescent="0.25">
      <c r="A70" s="355">
        <f t="shared" ref="A70" si="10">A66+1</f>
        <v>14</v>
      </c>
      <c r="B70" s="186" t="s">
        <v>20</v>
      </c>
      <c r="C70" s="186" t="s">
        <v>21</v>
      </c>
      <c r="D70" s="186" t="s">
        <v>22</v>
      </c>
      <c r="E70" s="358" t="s">
        <v>23</v>
      </c>
      <c r="F70" s="358"/>
      <c r="G70" s="358" t="s">
        <v>14</v>
      </c>
      <c r="H70" s="359"/>
      <c r="I70" s="87"/>
      <c r="J70" s="109" t="s">
        <v>1719</v>
      </c>
      <c r="K70" s="110"/>
      <c r="L70" s="110"/>
      <c r="M70" s="111"/>
      <c r="N70" s="281"/>
      <c r="V70" s="233"/>
    </row>
    <row r="71" spans="1:22" ht="13.5" thickBot="1" x14ac:dyDescent="0.25">
      <c r="A71" s="356"/>
      <c r="B71" s="113"/>
      <c r="C71" s="113"/>
      <c r="D71" s="268"/>
      <c r="E71" s="113"/>
      <c r="F71" s="113"/>
      <c r="G71" s="459"/>
      <c r="H71" s="460"/>
      <c r="I71" s="461"/>
      <c r="J71" s="115" t="s">
        <v>1719</v>
      </c>
      <c r="K71" s="115"/>
      <c r="L71" s="115"/>
      <c r="M71" s="116"/>
      <c r="N71" s="281"/>
      <c r="V71" s="329"/>
    </row>
    <row r="72" spans="1:22" ht="23.25" thickBot="1" x14ac:dyDescent="0.25">
      <c r="A72" s="356"/>
      <c r="B72" s="188" t="s">
        <v>29</v>
      </c>
      <c r="C72" s="188" t="s">
        <v>30</v>
      </c>
      <c r="D72" s="188" t="s">
        <v>31</v>
      </c>
      <c r="E72" s="363" t="s">
        <v>32</v>
      </c>
      <c r="F72" s="363"/>
      <c r="G72" s="364"/>
      <c r="H72" s="365"/>
      <c r="I72" s="366"/>
      <c r="J72" s="120" t="s">
        <v>1840</v>
      </c>
      <c r="K72" s="121"/>
      <c r="L72" s="121"/>
      <c r="M72" s="122"/>
      <c r="N72" s="281"/>
      <c r="V72" s="233"/>
    </row>
    <row r="73" spans="1:22" ht="13.5" thickBot="1" x14ac:dyDescent="0.25">
      <c r="A73" s="357"/>
      <c r="B73" s="124"/>
      <c r="C73" s="124"/>
      <c r="D73" s="134"/>
      <c r="E73" s="126" t="s">
        <v>37</v>
      </c>
      <c r="F73" s="127"/>
      <c r="G73" s="462"/>
      <c r="H73" s="463"/>
      <c r="I73" s="464"/>
      <c r="J73" s="120" t="s">
        <v>1726</v>
      </c>
      <c r="K73" s="121"/>
      <c r="L73" s="121"/>
      <c r="M73" s="122"/>
      <c r="N73" s="281"/>
      <c r="V73" s="233"/>
    </row>
    <row r="74" spans="1:22" ht="24" thickTop="1" thickBot="1" x14ac:dyDescent="0.25">
      <c r="A74" s="355">
        <f t="shared" ref="A74" si="11">A70+1</f>
        <v>15</v>
      </c>
      <c r="B74" s="186" t="s">
        <v>20</v>
      </c>
      <c r="C74" s="186" t="s">
        <v>21</v>
      </c>
      <c r="D74" s="186" t="s">
        <v>22</v>
      </c>
      <c r="E74" s="358" t="s">
        <v>23</v>
      </c>
      <c r="F74" s="358"/>
      <c r="G74" s="358" t="s">
        <v>14</v>
      </c>
      <c r="H74" s="359"/>
      <c r="I74" s="87"/>
      <c r="J74" s="109" t="s">
        <v>1719</v>
      </c>
      <c r="K74" s="110"/>
      <c r="L74" s="110"/>
      <c r="M74" s="111"/>
      <c r="N74" s="281"/>
      <c r="V74" s="233"/>
    </row>
    <row r="75" spans="1:22" ht="13.5" thickBot="1" x14ac:dyDescent="0.25">
      <c r="A75" s="356"/>
      <c r="B75" s="113"/>
      <c r="C75" s="113"/>
      <c r="D75" s="268"/>
      <c r="E75" s="113"/>
      <c r="F75" s="113"/>
      <c r="G75" s="459"/>
      <c r="H75" s="460"/>
      <c r="I75" s="461"/>
      <c r="J75" s="115" t="s">
        <v>1719</v>
      </c>
      <c r="K75" s="115"/>
      <c r="L75" s="115"/>
      <c r="M75" s="116"/>
      <c r="N75" s="281"/>
      <c r="V75" s="233"/>
    </row>
    <row r="76" spans="1:22" ht="23.25" thickBot="1" x14ac:dyDescent="0.25">
      <c r="A76" s="356"/>
      <c r="B76" s="188" t="s">
        <v>29</v>
      </c>
      <c r="C76" s="188" t="s">
        <v>30</v>
      </c>
      <c r="D76" s="188" t="s">
        <v>31</v>
      </c>
      <c r="E76" s="363" t="s">
        <v>32</v>
      </c>
      <c r="F76" s="363"/>
      <c r="G76" s="364"/>
      <c r="H76" s="365"/>
      <c r="I76" s="366"/>
      <c r="J76" s="120" t="s">
        <v>1840</v>
      </c>
      <c r="K76" s="121"/>
      <c r="L76" s="121"/>
      <c r="M76" s="122"/>
      <c r="N76" s="281"/>
      <c r="V76" s="233"/>
    </row>
    <row r="77" spans="1:22" ht="13.5" thickBot="1" x14ac:dyDescent="0.25">
      <c r="A77" s="357"/>
      <c r="B77" s="124"/>
      <c r="C77" s="124"/>
      <c r="D77" s="134"/>
      <c r="E77" s="126" t="s">
        <v>37</v>
      </c>
      <c r="F77" s="127"/>
      <c r="G77" s="462"/>
      <c r="H77" s="463"/>
      <c r="I77" s="464"/>
      <c r="J77" s="120" t="s">
        <v>1726</v>
      </c>
      <c r="K77" s="121"/>
      <c r="L77" s="121"/>
      <c r="M77" s="122"/>
      <c r="N77" s="281"/>
      <c r="V77" s="233"/>
    </row>
    <row r="78" spans="1:22" ht="24" thickTop="1" thickBot="1" x14ac:dyDescent="0.25">
      <c r="A78" s="355">
        <f t="shared" ref="A78" si="12">A74+1</f>
        <v>16</v>
      </c>
      <c r="B78" s="186" t="s">
        <v>20</v>
      </c>
      <c r="C78" s="186" t="s">
        <v>21</v>
      </c>
      <c r="D78" s="186" t="s">
        <v>22</v>
      </c>
      <c r="E78" s="358" t="s">
        <v>23</v>
      </c>
      <c r="F78" s="358"/>
      <c r="G78" s="358" t="s">
        <v>14</v>
      </c>
      <c r="H78" s="359"/>
      <c r="I78" s="87"/>
      <c r="J78" s="109" t="s">
        <v>1719</v>
      </c>
      <c r="K78" s="110"/>
      <c r="L78" s="110"/>
      <c r="M78" s="111"/>
      <c r="N78" s="281"/>
      <c r="V78" s="233"/>
    </row>
    <row r="79" spans="1:22" ht="13.5" thickBot="1" x14ac:dyDescent="0.25">
      <c r="A79" s="356"/>
      <c r="B79" s="113"/>
      <c r="C79" s="113"/>
      <c r="D79" s="268"/>
      <c r="E79" s="113"/>
      <c r="F79" s="113"/>
      <c r="G79" s="459"/>
      <c r="H79" s="460"/>
      <c r="I79" s="461"/>
      <c r="J79" s="115" t="s">
        <v>1719</v>
      </c>
      <c r="K79" s="115"/>
      <c r="L79" s="115"/>
      <c r="M79" s="116"/>
      <c r="N79" s="281"/>
      <c r="V79" s="233"/>
    </row>
    <row r="80" spans="1:22" ht="23.25" thickBot="1" x14ac:dyDescent="0.25">
      <c r="A80" s="356"/>
      <c r="B80" s="188" t="s">
        <v>29</v>
      </c>
      <c r="C80" s="188" t="s">
        <v>30</v>
      </c>
      <c r="D80" s="188" t="s">
        <v>31</v>
      </c>
      <c r="E80" s="363" t="s">
        <v>32</v>
      </c>
      <c r="F80" s="363"/>
      <c r="G80" s="364"/>
      <c r="H80" s="365"/>
      <c r="I80" s="366"/>
      <c r="J80" s="120" t="s">
        <v>1840</v>
      </c>
      <c r="K80" s="121"/>
      <c r="L80" s="121"/>
      <c r="M80" s="122"/>
      <c r="N80" s="281"/>
      <c r="V80" s="233"/>
    </row>
    <row r="81" spans="1:22" ht="13.5" thickBot="1" x14ac:dyDescent="0.25">
      <c r="A81" s="357"/>
      <c r="B81" s="124"/>
      <c r="C81" s="124"/>
      <c r="D81" s="134"/>
      <c r="E81" s="126" t="s">
        <v>37</v>
      </c>
      <c r="F81" s="127"/>
      <c r="G81" s="462"/>
      <c r="H81" s="463"/>
      <c r="I81" s="464"/>
      <c r="J81" s="120" t="s">
        <v>1726</v>
      </c>
      <c r="K81" s="121"/>
      <c r="L81" s="121"/>
      <c r="M81" s="122"/>
      <c r="N81" s="281"/>
      <c r="V81" s="233"/>
    </row>
    <row r="82" spans="1:22" ht="24" thickTop="1" thickBot="1" x14ac:dyDescent="0.25">
      <c r="A82" s="355">
        <f t="shared" ref="A82" si="13">A78+1</f>
        <v>17</v>
      </c>
      <c r="B82" s="186" t="s">
        <v>20</v>
      </c>
      <c r="C82" s="186" t="s">
        <v>21</v>
      </c>
      <c r="D82" s="186" t="s">
        <v>22</v>
      </c>
      <c r="E82" s="358" t="s">
        <v>23</v>
      </c>
      <c r="F82" s="358"/>
      <c r="G82" s="358" t="s">
        <v>14</v>
      </c>
      <c r="H82" s="359"/>
      <c r="I82" s="87"/>
      <c r="J82" s="109" t="s">
        <v>1719</v>
      </c>
      <c r="K82" s="110"/>
      <c r="L82" s="110"/>
      <c r="M82" s="111"/>
      <c r="N82" s="281"/>
      <c r="V82" s="233"/>
    </row>
    <row r="83" spans="1:22" ht="13.5" thickBot="1" x14ac:dyDescent="0.25">
      <c r="A83" s="356"/>
      <c r="B83" s="113"/>
      <c r="C83" s="113"/>
      <c r="D83" s="268"/>
      <c r="E83" s="113"/>
      <c r="F83" s="113"/>
      <c r="G83" s="459"/>
      <c r="H83" s="460"/>
      <c r="I83" s="461"/>
      <c r="J83" s="115" t="s">
        <v>1719</v>
      </c>
      <c r="K83" s="115"/>
      <c r="L83" s="115"/>
      <c r="M83" s="116"/>
      <c r="N83" s="281"/>
      <c r="V83" s="233"/>
    </row>
    <row r="84" spans="1:22" ht="23.25" thickBot="1" x14ac:dyDescent="0.25">
      <c r="A84" s="356"/>
      <c r="B84" s="188" t="s">
        <v>29</v>
      </c>
      <c r="C84" s="188" t="s">
        <v>30</v>
      </c>
      <c r="D84" s="188" t="s">
        <v>31</v>
      </c>
      <c r="E84" s="363" t="s">
        <v>32</v>
      </c>
      <c r="F84" s="363"/>
      <c r="G84" s="364"/>
      <c r="H84" s="365"/>
      <c r="I84" s="366"/>
      <c r="J84" s="120" t="s">
        <v>1840</v>
      </c>
      <c r="K84" s="121"/>
      <c r="L84" s="121"/>
      <c r="M84" s="122"/>
      <c r="N84" s="281"/>
      <c r="V84" s="233"/>
    </row>
    <row r="85" spans="1:22" ht="13.5" thickBot="1" x14ac:dyDescent="0.25">
      <c r="A85" s="357"/>
      <c r="B85" s="124"/>
      <c r="C85" s="124"/>
      <c r="D85" s="134"/>
      <c r="E85" s="126" t="s">
        <v>37</v>
      </c>
      <c r="F85" s="127"/>
      <c r="G85" s="462"/>
      <c r="H85" s="463"/>
      <c r="I85" s="464"/>
      <c r="J85" s="120" t="s">
        <v>1726</v>
      </c>
      <c r="K85" s="121"/>
      <c r="L85" s="121"/>
      <c r="M85" s="122"/>
      <c r="N85" s="281"/>
      <c r="V85" s="233"/>
    </row>
    <row r="86" spans="1:22" ht="24" thickTop="1" thickBot="1" x14ac:dyDescent="0.25">
      <c r="A86" s="355">
        <f t="shared" ref="A86" si="14">A82+1</f>
        <v>18</v>
      </c>
      <c r="B86" s="186" t="s">
        <v>20</v>
      </c>
      <c r="C86" s="186" t="s">
        <v>21</v>
      </c>
      <c r="D86" s="186" t="s">
        <v>22</v>
      </c>
      <c r="E86" s="358" t="s">
        <v>23</v>
      </c>
      <c r="F86" s="358"/>
      <c r="G86" s="358" t="s">
        <v>14</v>
      </c>
      <c r="H86" s="359"/>
      <c r="I86" s="87"/>
      <c r="J86" s="109" t="s">
        <v>1719</v>
      </c>
      <c r="K86" s="110"/>
      <c r="L86" s="110"/>
      <c r="M86" s="111"/>
      <c r="N86" s="281"/>
      <c r="V86" s="233"/>
    </row>
    <row r="87" spans="1:22" ht="13.5" thickBot="1" x14ac:dyDescent="0.25">
      <c r="A87" s="356"/>
      <c r="B87" s="113"/>
      <c r="C87" s="113"/>
      <c r="D87" s="268"/>
      <c r="E87" s="113"/>
      <c r="F87" s="113"/>
      <c r="G87" s="459"/>
      <c r="H87" s="460"/>
      <c r="I87" s="461"/>
      <c r="J87" s="115" t="s">
        <v>1719</v>
      </c>
      <c r="K87" s="115"/>
      <c r="L87" s="115"/>
      <c r="M87" s="116"/>
      <c r="N87" s="281"/>
      <c r="V87" s="233"/>
    </row>
    <row r="88" spans="1:22" ht="23.25" thickBot="1" x14ac:dyDescent="0.25">
      <c r="A88" s="356"/>
      <c r="B88" s="188" t="s">
        <v>29</v>
      </c>
      <c r="C88" s="188" t="s">
        <v>30</v>
      </c>
      <c r="D88" s="188" t="s">
        <v>31</v>
      </c>
      <c r="E88" s="363" t="s">
        <v>32</v>
      </c>
      <c r="F88" s="363"/>
      <c r="G88" s="364"/>
      <c r="H88" s="365"/>
      <c r="I88" s="366"/>
      <c r="J88" s="120" t="s">
        <v>1840</v>
      </c>
      <c r="K88" s="121"/>
      <c r="L88" s="121"/>
      <c r="M88" s="122"/>
      <c r="N88" s="281"/>
      <c r="V88" s="233"/>
    </row>
    <row r="89" spans="1:22" ht="13.5" thickBot="1" x14ac:dyDescent="0.25">
      <c r="A89" s="357"/>
      <c r="B89" s="124"/>
      <c r="C89" s="124"/>
      <c r="D89" s="134"/>
      <c r="E89" s="126" t="s">
        <v>37</v>
      </c>
      <c r="F89" s="127"/>
      <c r="G89" s="462"/>
      <c r="H89" s="463"/>
      <c r="I89" s="464"/>
      <c r="J89" s="120" t="s">
        <v>1726</v>
      </c>
      <c r="K89" s="121"/>
      <c r="L89" s="121"/>
      <c r="M89" s="122"/>
      <c r="N89" s="281"/>
      <c r="V89" s="233"/>
    </row>
    <row r="90" spans="1:22" ht="24" thickTop="1" thickBot="1" x14ac:dyDescent="0.25">
      <c r="A90" s="355">
        <f t="shared" ref="A90" si="15">A86+1</f>
        <v>19</v>
      </c>
      <c r="B90" s="186" t="s">
        <v>20</v>
      </c>
      <c r="C90" s="186" t="s">
        <v>21</v>
      </c>
      <c r="D90" s="186" t="s">
        <v>22</v>
      </c>
      <c r="E90" s="358" t="s">
        <v>23</v>
      </c>
      <c r="F90" s="358"/>
      <c r="G90" s="358" t="s">
        <v>14</v>
      </c>
      <c r="H90" s="359"/>
      <c r="I90" s="87"/>
      <c r="J90" s="109" t="s">
        <v>1719</v>
      </c>
      <c r="K90" s="110"/>
      <c r="L90" s="110"/>
      <c r="M90" s="111"/>
      <c r="N90" s="281"/>
      <c r="V90" s="233"/>
    </row>
    <row r="91" spans="1:22" ht="13.5" thickBot="1" x14ac:dyDescent="0.25">
      <c r="A91" s="356"/>
      <c r="B91" s="113"/>
      <c r="C91" s="113"/>
      <c r="D91" s="268"/>
      <c r="E91" s="113"/>
      <c r="F91" s="113"/>
      <c r="G91" s="459"/>
      <c r="H91" s="460"/>
      <c r="I91" s="461"/>
      <c r="J91" s="115" t="s">
        <v>1719</v>
      </c>
      <c r="K91" s="115"/>
      <c r="L91" s="115"/>
      <c r="M91" s="116"/>
      <c r="N91" s="281"/>
      <c r="V91" s="233"/>
    </row>
    <row r="92" spans="1:22" ht="23.25" thickBot="1" x14ac:dyDescent="0.25">
      <c r="A92" s="356"/>
      <c r="B92" s="188" t="s">
        <v>29</v>
      </c>
      <c r="C92" s="188" t="s">
        <v>30</v>
      </c>
      <c r="D92" s="188" t="s">
        <v>31</v>
      </c>
      <c r="E92" s="363" t="s">
        <v>32</v>
      </c>
      <c r="F92" s="363"/>
      <c r="G92" s="364"/>
      <c r="H92" s="365"/>
      <c r="I92" s="366"/>
      <c r="J92" s="120" t="s">
        <v>1840</v>
      </c>
      <c r="K92" s="121"/>
      <c r="L92" s="121"/>
      <c r="M92" s="122"/>
      <c r="N92" s="281"/>
      <c r="V92" s="233"/>
    </row>
    <row r="93" spans="1:22" ht="13.5" thickBot="1" x14ac:dyDescent="0.25">
      <c r="A93" s="357"/>
      <c r="B93" s="124"/>
      <c r="C93" s="124"/>
      <c r="D93" s="134"/>
      <c r="E93" s="126" t="s">
        <v>37</v>
      </c>
      <c r="F93" s="127"/>
      <c r="G93" s="462"/>
      <c r="H93" s="463"/>
      <c r="I93" s="464"/>
      <c r="J93" s="120" t="s">
        <v>1726</v>
      </c>
      <c r="K93" s="121"/>
      <c r="L93" s="121"/>
      <c r="M93" s="122"/>
      <c r="N93" s="281"/>
      <c r="V93" s="233"/>
    </row>
    <row r="94" spans="1:22" ht="24" thickTop="1" thickBot="1" x14ac:dyDescent="0.25">
      <c r="A94" s="355">
        <f t="shared" ref="A94" si="16">A90+1</f>
        <v>20</v>
      </c>
      <c r="B94" s="186" t="s">
        <v>20</v>
      </c>
      <c r="C94" s="186" t="s">
        <v>21</v>
      </c>
      <c r="D94" s="186" t="s">
        <v>22</v>
      </c>
      <c r="E94" s="358" t="s">
        <v>23</v>
      </c>
      <c r="F94" s="358"/>
      <c r="G94" s="358" t="s">
        <v>14</v>
      </c>
      <c r="H94" s="359"/>
      <c r="I94" s="87"/>
      <c r="J94" s="109" t="s">
        <v>1719</v>
      </c>
      <c r="K94" s="110"/>
      <c r="L94" s="110"/>
      <c r="M94" s="111"/>
      <c r="N94" s="281"/>
      <c r="V94" s="233"/>
    </row>
    <row r="95" spans="1:22" ht="13.5" thickBot="1" x14ac:dyDescent="0.25">
      <c r="A95" s="356"/>
      <c r="B95" s="113"/>
      <c r="C95" s="113"/>
      <c r="D95" s="268"/>
      <c r="E95" s="113"/>
      <c r="F95" s="113"/>
      <c r="G95" s="459"/>
      <c r="H95" s="460"/>
      <c r="I95" s="461"/>
      <c r="J95" s="115" t="s">
        <v>1719</v>
      </c>
      <c r="K95" s="115"/>
      <c r="L95" s="115"/>
      <c r="M95" s="116"/>
      <c r="N95" s="281"/>
      <c r="V95" s="233"/>
    </row>
    <row r="96" spans="1:22" ht="23.25" thickBot="1" x14ac:dyDescent="0.25">
      <c r="A96" s="356"/>
      <c r="B96" s="188" t="s">
        <v>29</v>
      </c>
      <c r="C96" s="188" t="s">
        <v>30</v>
      </c>
      <c r="D96" s="188" t="s">
        <v>31</v>
      </c>
      <c r="E96" s="363" t="s">
        <v>32</v>
      </c>
      <c r="F96" s="363"/>
      <c r="G96" s="364"/>
      <c r="H96" s="365"/>
      <c r="I96" s="366"/>
      <c r="J96" s="120" t="s">
        <v>1840</v>
      </c>
      <c r="K96" s="121"/>
      <c r="L96" s="121"/>
      <c r="M96" s="122"/>
      <c r="N96" s="281"/>
      <c r="V96" s="233"/>
    </row>
    <row r="97" spans="1:22" ht="13.5" thickBot="1" x14ac:dyDescent="0.25">
      <c r="A97" s="357"/>
      <c r="B97" s="124"/>
      <c r="C97" s="124"/>
      <c r="D97" s="134"/>
      <c r="E97" s="126" t="s">
        <v>37</v>
      </c>
      <c r="F97" s="127"/>
      <c r="G97" s="462"/>
      <c r="H97" s="463"/>
      <c r="I97" s="464"/>
      <c r="J97" s="120" t="s">
        <v>1726</v>
      </c>
      <c r="K97" s="121"/>
      <c r="L97" s="121"/>
      <c r="M97" s="122"/>
      <c r="N97" s="281"/>
      <c r="V97" s="233"/>
    </row>
    <row r="98" spans="1:22" ht="24" thickTop="1" thickBot="1" x14ac:dyDescent="0.25">
      <c r="A98" s="355">
        <f t="shared" ref="A98" si="17">A94+1</f>
        <v>21</v>
      </c>
      <c r="B98" s="186" t="s">
        <v>20</v>
      </c>
      <c r="C98" s="186" t="s">
        <v>21</v>
      </c>
      <c r="D98" s="186" t="s">
        <v>22</v>
      </c>
      <c r="E98" s="358" t="s">
        <v>23</v>
      </c>
      <c r="F98" s="358"/>
      <c r="G98" s="358" t="s">
        <v>14</v>
      </c>
      <c r="H98" s="359"/>
      <c r="I98" s="87"/>
      <c r="J98" s="109" t="s">
        <v>1719</v>
      </c>
      <c r="K98" s="110"/>
      <c r="L98" s="110"/>
      <c r="M98" s="111"/>
      <c r="N98" s="281"/>
      <c r="V98" s="233"/>
    </row>
    <row r="99" spans="1:22" ht="13.5" thickBot="1" x14ac:dyDescent="0.25">
      <c r="A99" s="356"/>
      <c r="B99" s="113"/>
      <c r="C99" s="113"/>
      <c r="D99" s="268"/>
      <c r="E99" s="113"/>
      <c r="F99" s="113"/>
      <c r="G99" s="459"/>
      <c r="H99" s="460"/>
      <c r="I99" s="461"/>
      <c r="J99" s="115" t="s">
        <v>1719</v>
      </c>
      <c r="K99" s="115"/>
      <c r="L99" s="115"/>
      <c r="M99" s="116"/>
      <c r="N99" s="281"/>
      <c r="V99" s="233"/>
    </row>
    <row r="100" spans="1:22" ht="23.25" thickBot="1" x14ac:dyDescent="0.25">
      <c r="A100" s="356"/>
      <c r="B100" s="188" t="s">
        <v>29</v>
      </c>
      <c r="C100" s="188" t="s">
        <v>30</v>
      </c>
      <c r="D100" s="188" t="s">
        <v>31</v>
      </c>
      <c r="E100" s="363" t="s">
        <v>32</v>
      </c>
      <c r="F100" s="363"/>
      <c r="G100" s="364"/>
      <c r="H100" s="365"/>
      <c r="I100" s="366"/>
      <c r="J100" s="120" t="s">
        <v>1840</v>
      </c>
      <c r="K100" s="121"/>
      <c r="L100" s="121"/>
      <c r="M100" s="122"/>
      <c r="N100" s="281"/>
      <c r="V100" s="233"/>
    </row>
    <row r="101" spans="1:22" ht="13.5" thickBot="1" x14ac:dyDescent="0.25">
      <c r="A101" s="357"/>
      <c r="B101" s="124"/>
      <c r="C101" s="124"/>
      <c r="D101" s="134"/>
      <c r="E101" s="126" t="s">
        <v>37</v>
      </c>
      <c r="F101" s="127"/>
      <c r="G101" s="462"/>
      <c r="H101" s="463"/>
      <c r="I101" s="464"/>
      <c r="J101" s="120" t="s">
        <v>1726</v>
      </c>
      <c r="K101" s="121"/>
      <c r="L101" s="121"/>
      <c r="M101" s="122"/>
      <c r="N101" s="281"/>
      <c r="V101" s="233"/>
    </row>
    <row r="102" spans="1:22" ht="24" thickTop="1" thickBot="1" x14ac:dyDescent="0.25">
      <c r="A102" s="355">
        <f t="shared" ref="A102" si="18">A98+1</f>
        <v>22</v>
      </c>
      <c r="B102" s="186" t="s">
        <v>20</v>
      </c>
      <c r="C102" s="186" t="s">
        <v>21</v>
      </c>
      <c r="D102" s="186" t="s">
        <v>22</v>
      </c>
      <c r="E102" s="358" t="s">
        <v>23</v>
      </c>
      <c r="F102" s="358"/>
      <c r="G102" s="358" t="s">
        <v>14</v>
      </c>
      <c r="H102" s="359"/>
      <c r="I102" s="87"/>
      <c r="J102" s="109" t="s">
        <v>1719</v>
      </c>
      <c r="K102" s="110"/>
      <c r="L102" s="110"/>
      <c r="M102" s="111"/>
      <c r="N102" s="281"/>
      <c r="V102" s="233"/>
    </row>
    <row r="103" spans="1:22" ht="13.5" thickBot="1" x14ac:dyDescent="0.25">
      <c r="A103" s="356"/>
      <c r="B103" s="113"/>
      <c r="C103" s="113"/>
      <c r="D103" s="268"/>
      <c r="E103" s="113"/>
      <c r="F103" s="113"/>
      <c r="G103" s="459"/>
      <c r="H103" s="460"/>
      <c r="I103" s="461"/>
      <c r="J103" s="115" t="s">
        <v>1719</v>
      </c>
      <c r="K103" s="115"/>
      <c r="L103" s="115"/>
      <c r="M103" s="116"/>
      <c r="N103" s="281"/>
      <c r="V103" s="233"/>
    </row>
    <row r="104" spans="1:22" ht="23.25" thickBot="1" x14ac:dyDescent="0.25">
      <c r="A104" s="356"/>
      <c r="B104" s="188" t="s">
        <v>29</v>
      </c>
      <c r="C104" s="188" t="s">
        <v>30</v>
      </c>
      <c r="D104" s="188" t="s">
        <v>31</v>
      </c>
      <c r="E104" s="363" t="s">
        <v>32</v>
      </c>
      <c r="F104" s="363"/>
      <c r="G104" s="364"/>
      <c r="H104" s="365"/>
      <c r="I104" s="366"/>
      <c r="J104" s="120" t="s">
        <v>1840</v>
      </c>
      <c r="K104" s="121"/>
      <c r="L104" s="121"/>
      <c r="M104" s="122"/>
      <c r="N104" s="281"/>
      <c r="V104" s="233"/>
    </row>
    <row r="105" spans="1:22" ht="13.5" thickBot="1" x14ac:dyDescent="0.25">
      <c r="A105" s="357"/>
      <c r="B105" s="124"/>
      <c r="C105" s="124"/>
      <c r="D105" s="134"/>
      <c r="E105" s="126" t="s">
        <v>37</v>
      </c>
      <c r="F105" s="127"/>
      <c r="G105" s="462"/>
      <c r="H105" s="463"/>
      <c r="I105" s="464"/>
      <c r="J105" s="120" t="s">
        <v>1726</v>
      </c>
      <c r="K105" s="121"/>
      <c r="L105" s="121"/>
      <c r="M105" s="122"/>
      <c r="N105" s="281"/>
      <c r="V105" s="233"/>
    </row>
    <row r="106" spans="1:22" ht="24" thickTop="1" thickBot="1" x14ac:dyDescent="0.25">
      <c r="A106" s="355">
        <f t="shared" ref="A106" si="19">A102+1</f>
        <v>23</v>
      </c>
      <c r="B106" s="186" t="s">
        <v>20</v>
      </c>
      <c r="C106" s="186" t="s">
        <v>21</v>
      </c>
      <c r="D106" s="186" t="s">
        <v>22</v>
      </c>
      <c r="E106" s="358" t="s">
        <v>23</v>
      </c>
      <c r="F106" s="358"/>
      <c r="G106" s="358" t="s">
        <v>14</v>
      </c>
      <c r="H106" s="359"/>
      <c r="I106" s="87"/>
      <c r="J106" s="109" t="s">
        <v>1719</v>
      </c>
      <c r="K106" s="110"/>
      <c r="L106" s="110"/>
      <c r="M106" s="111"/>
      <c r="N106" s="281"/>
      <c r="V106" s="233"/>
    </row>
    <row r="107" spans="1:22" ht="13.5" thickBot="1" x14ac:dyDescent="0.25">
      <c r="A107" s="356"/>
      <c r="B107" s="113"/>
      <c r="C107" s="113"/>
      <c r="D107" s="268"/>
      <c r="E107" s="113"/>
      <c r="F107" s="113"/>
      <c r="G107" s="459"/>
      <c r="H107" s="460"/>
      <c r="I107" s="461"/>
      <c r="J107" s="115" t="s">
        <v>1719</v>
      </c>
      <c r="K107" s="115"/>
      <c r="L107" s="115"/>
      <c r="M107" s="116"/>
      <c r="N107" s="281"/>
      <c r="V107" s="233"/>
    </row>
    <row r="108" spans="1:22" ht="23.25" thickBot="1" x14ac:dyDescent="0.25">
      <c r="A108" s="356"/>
      <c r="B108" s="188" t="s">
        <v>29</v>
      </c>
      <c r="C108" s="188" t="s">
        <v>30</v>
      </c>
      <c r="D108" s="188" t="s">
        <v>31</v>
      </c>
      <c r="E108" s="363" t="s">
        <v>32</v>
      </c>
      <c r="F108" s="363"/>
      <c r="G108" s="364"/>
      <c r="H108" s="365"/>
      <c r="I108" s="366"/>
      <c r="J108" s="120" t="s">
        <v>1840</v>
      </c>
      <c r="K108" s="121"/>
      <c r="L108" s="121"/>
      <c r="M108" s="122"/>
      <c r="N108" s="281"/>
      <c r="V108" s="233"/>
    </row>
    <row r="109" spans="1:22" ht="13.5" thickBot="1" x14ac:dyDescent="0.25">
      <c r="A109" s="357"/>
      <c r="B109" s="124"/>
      <c r="C109" s="124"/>
      <c r="D109" s="134"/>
      <c r="E109" s="126" t="s">
        <v>37</v>
      </c>
      <c r="F109" s="127"/>
      <c r="G109" s="462"/>
      <c r="H109" s="463"/>
      <c r="I109" s="464"/>
      <c r="J109" s="120" t="s">
        <v>1726</v>
      </c>
      <c r="K109" s="121"/>
      <c r="L109" s="121"/>
      <c r="M109" s="122"/>
      <c r="N109" s="281"/>
      <c r="V109" s="233"/>
    </row>
    <row r="110" spans="1:22" ht="24" thickTop="1" thickBot="1" x14ac:dyDescent="0.25">
      <c r="A110" s="355">
        <f t="shared" ref="A110" si="20">A106+1</f>
        <v>24</v>
      </c>
      <c r="B110" s="186" t="s">
        <v>20</v>
      </c>
      <c r="C110" s="186" t="s">
        <v>21</v>
      </c>
      <c r="D110" s="186" t="s">
        <v>22</v>
      </c>
      <c r="E110" s="358" t="s">
        <v>23</v>
      </c>
      <c r="F110" s="358"/>
      <c r="G110" s="358" t="s">
        <v>14</v>
      </c>
      <c r="H110" s="359"/>
      <c r="I110" s="87"/>
      <c r="J110" s="109" t="s">
        <v>1719</v>
      </c>
      <c r="K110" s="110"/>
      <c r="L110" s="110"/>
      <c r="M110" s="111"/>
      <c r="N110" s="281"/>
      <c r="V110" s="233"/>
    </row>
    <row r="111" spans="1:22" ht="13.5" thickBot="1" x14ac:dyDescent="0.25">
      <c r="A111" s="356"/>
      <c r="B111" s="113"/>
      <c r="C111" s="113"/>
      <c r="D111" s="268"/>
      <c r="E111" s="113"/>
      <c r="F111" s="113"/>
      <c r="G111" s="459"/>
      <c r="H111" s="460"/>
      <c r="I111" s="461"/>
      <c r="J111" s="115" t="s">
        <v>1719</v>
      </c>
      <c r="K111" s="115"/>
      <c r="L111" s="115"/>
      <c r="M111" s="116"/>
      <c r="N111" s="281"/>
      <c r="V111" s="233"/>
    </row>
    <row r="112" spans="1:22" ht="23.25" thickBot="1" x14ac:dyDescent="0.25">
      <c r="A112" s="356"/>
      <c r="B112" s="188" t="s">
        <v>29</v>
      </c>
      <c r="C112" s="188" t="s">
        <v>30</v>
      </c>
      <c r="D112" s="188" t="s">
        <v>31</v>
      </c>
      <c r="E112" s="363" t="s">
        <v>32</v>
      </c>
      <c r="F112" s="363"/>
      <c r="G112" s="364"/>
      <c r="H112" s="365"/>
      <c r="I112" s="366"/>
      <c r="J112" s="120" t="s">
        <v>1840</v>
      </c>
      <c r="K112" s="121"/>
      <c r="L112" s="121"/>
      <c r="M112" s="122"/>
      <c r="N112" s="281"/>
      <c r="V112" s="233"/>
    </row>
    <row r="113" spans="1:22" ht="13.5" thickBot="1" x14ac:dyDescent="0.25">
      <c r="A113" s="357"/>
      <c r="B113" s="124"/>
      <c r="C113" s="124"/>
      <c r="D113" s="134"/>
      <c r="E113" s="126" t="s">
        <v>37</v>
      </c>
      <c r="F113" s="127"/>
      <c r="G113" s="462"/>
      <c r="H113" s="463"/>
      <c r="I113" s="464"/>
      <c r="J113" s="120" t="s">
        <v>1726</v>
      </c>
      <c r="K113" s="121"/>
      <c r="L113" s="121"/>
      <c r="M113" s="122"/>
      <c r="N113" s="281"/>
      <c r="V113" s="233"/>
    </row>
    <row r="114" spans="1:22" ht="24" thickTop="1" thickBot="1" x14ac:dyDescent="0.25">
      <c r="A114" s="355">
        <f t="shared" ref="A114" si="21">A110+1</f>
        <v>25</v>
      </c>
      <c r="B114" s="186" t="s">
        <v>20</v>
      </c>
      <c r="C114" s="186" t="s">
        <v>21</v>
      </c>
      <c r="D114" s="186" t="s">
        <v>22</v>
      </c>
      <c r="E114" s="358" t="s">
        <v>23</v>
      </c>
      <c r="F114" s="358"/>
      <c r="G114" s="358" t="s">
        <v>14</v>
      </c>
      <c r="H114" s="359"/>
      <c r="I114" s="87"/>
      <c r="J114" s="109" t="s">
        <v>1719</v>
      </c>
      <c r="K114" s="110"/>
      <c r="L114" s="110"/>
      <c r="M114" s="111"/>
      <c r="N114" s="281"/>
      <c r="V114" s="233"/>
    </row>
    <row r="115" spans="1:22" ht="13.5" thickBot="1" x14ac:dyDescent="0.25">
      <c r="A115" s="356"/>
      <c r="B115" s="113"/>
      <c r="C115" s="113"/>
      <c r="D115" s="268"/>
      <c r="E115" s="113"/>
      <c r="F115" s="113"/>
      <c r="G115" s="459"/>
      <c r="H115" s="460"/>
      <c r="I115" s="461"/>
      <c r="J115" s="115" t="s">
        <v>1719</v>
      </c>
      <c r="K115" s="115"/>
      <c r="L115" s="115"/>
      <c r="M115" s="116"/>
      <c r="N115" s="281"/>
      <c r="V115" s="233"/>
    </row>
    <row r="116" spans="1:22" ht="23.25" thickBot="1" x14ac:dyDescent="0.25">
      <c r="A116" s="356"/>
      <c r="B116" s="188" t="s">
        <v>29</v>
      </c>
      <c r="C116" s="188" t="s">
        <v>30</v>
      </c>
      <c r="D116" s="188" t="s">
        <v>31</v>
      </c>
      <c r="E116" s="363" t="s">
        <v>32</v>
      </c>
      <c r="F116" s="363"/>
      <c r="G116" s="364"/>
      <c r="H116" s="365"/>
      <c r="I116" s="366"/>
      <c r="J116" s="120" t="s">
        <v>1840</v>
      </c>
      <c r="K116" s="121"/>
      <c r="L116" s="121"/>
      <c r="M116" s="122"/>
      <c r="N116" s="281"/>
      <c r="V116" s="233"/>
    </row>
    <row r="117" spans="1:22" ht="13.5" thickBot="1" x14ac:dyDescent="0.25">
      <c r="A117" s="357"/>
      <c r="B117" s="124"/>
      <c r="C117" s="124"/>
      <c r="D117" s="134"/>
      <c r="E117" s="126" t="s">
        <v>37</v>
      </c>
      <c r="F117" s="127"/>
      <c r="G117" s="462"/>
      <c r="H117" s="463"/>
      <c r="I117" s="464"/>
      <c r="J117" s="120" t="s">
        <v>1726</v>
      </c>
      <c r="K117" s="121"/>
      <c r="L117" s="121"/>
      <c r="M117" s="122"/>
      <c r="N117" s="281"/>
      <c r="V117" s="233"/>
    </row>
    <row r="118" spans="1:22" ht="24" thickTop="1" thickBot="1" x14ac:dyDescent="0.25">
      <c r="A118" s="355">
        <f t="shared" ref="A118" si="22">A114+1</f>
        <v>26</v>
      </c>
      <c r="B118" s="186" t="s">
        <v>20</v>
      </c>
      <c r="C118" s="186" t="s">
        <v>21</v>
      </c>
      <c r="D118" s="186" t="s">
        <v>22</v>
      </c>
      <c r="E118" s="358" t="s">
        <v>23</v>
      </c>
      <c r="F118" s="358"/>
      <c r="G118" s="358" t="s">
        <v>14</v>
      </c>
      <c r="H118" s="359"/>
      <c r="I118" s="87"/>
      <c r="J118" s="109" t="s">
        <v>1719</v>
      </c>
      <c r="K118" s="110"/>
      <c r="L118" s="110"/>
      <c r="M118" s="111"/>
      <c r="N118" s="281"/>
      <c r="V118" s="233"/>
    </row>
    <row r="119" spans="1:22" ht="13.5" thickBot="1" x14ac:dyDescent="0.25">
      <c r="A119" s="356"/>
      <c r="B119" s="113"/>
      <c r="C119" s="113"/>
      <c r="D119" s="268"/>
      <c r="E119" s="113"/>
      <c r="F119" s="113"/>
      <c r="G119" s="459"/>
      <c r="H119" s="460"/>
      <c r="I119" s="461"/>
      <c r="J119" s="115" t="s">
        <v>1719</v>
      </c>
      <c r="K119" s="115"/>
      <c r="L119" s="115"/>
      <c r="M119" s="116"/>
      <c r="N119" s="281"/>
      <c r="V119" s="233"/>
    </row>
    <row r="120" spans="1:22" ht="23.25" thickBot="1" x14ac:dyDescent="0.25">
      <c r="A120" s="356"/>
      <c r="B120" s="188" t="s">
        <v>29</v>
      </c>
      <c r="C120" s="188" t="s">
        <v>30</v>
      </c>
      <c r="D120" s="188" t="s">
        <v>31</v>
      </c>
      <c r="E120" s="363" t="s">
        <v>32</v>
      </c>
      <c r="F120" s="363"/>
      <c r="G120" s="364"/>
      <c r="H120" s="365"/>
      <c r="I120" s="366"/>
      <c r="J120" s="120" t="s">
        <v>1840</v>
      </c>
      <c r="K120" s="121"/>
      <c r="L120" s="121"/>
      <c r="M120" s="122"/>
      <c r="N120" s="281"/>
      <c r="V120" s="233"/>
    </row>
    <row r="121" spans="1:22" ht="13.5" thickBot="1" x14ac:dyDescent="0.25">
      <c r="A121" s="357"/>
      <c r="B121" s="124"/>
      <c r="C121" s="124"/>
      <c r="D121" s="134"/>
      <c r="E121" s="126" t="s">
        <v>37</v>
      </c>
      <c r="F121" s="127"/>
      <c r="G121" s="462"/>
      <c r="H121" s="463"/>
      <c r="I121" s="464"/>
      <c r="J121" s="120" t="s">
        <v>1726</v>
      </c>
      <c r="K121" s="121"/>
      <c r="L121" s="121"/>
      <c r="M121" s="122"/>
      <c r="N121" s="281"/>
      <c r="V121" s="233"/>
    </row>
    <row r="122" spans="1:22" ht="24" thickTop="1" thickBot="1" x14ac:dyDescent="0.25">
      <c r="A122" s="355">
        <f t="shared" ref="A122" si="23">A118+1</f>
        <v>27</v>
      </c>
      <c r="B122" s="186" t="s">
        <v>20</v>
      </c>
      <c r="C122" s="186" t="s">
        <v>21</v>
      </c>
      <c r="D122" s="186" t="s">
        <v>22</v>
      </c>
      <c r="E122" s="358" t="s">
        <v>23</v>
      </c>
      <c r="F122" s="358"/>
      <c r="G122" s="358" t="s">
        <v>14</v>
      </c>
      <c r="H122" s="359"/>
      <c r="I122" s="87"/>
      <c r="J122" s="109" t="s">
        <v>1719</v>
      </c>
      <c r="K122" s="110"/>
      <c r="L122" s="110"/>
      <c r="M122" s="111"/>
      <c r="N122" s="281"/>
      <c r="V122" s="233"/>
    </row>
    <row r="123" spans="1:22" ht="13.5" thickBot="1" x14ac:dyDescent="0.25">
      <c r="A123" s="356"/>
      <c r="B123" s="113"/>
      <c r="C123" s="113"/>
      <c r="D123" s="268"/>
      <c r="E123" s="113"/>
      <c r="F123" s="113"/>
      <c r="G123" s="459"/>
      <c r="H123" s="460"/>
      <c r="I123" s="461"/>
      <c r="J123" s="115" t="s">
        <v>1719</v>
      </c>
      <c r="K123" s="115"/>
      <c r="L123" s="115"/>
      <c r="M123" s="116"/>
      <c r="N123" s="281"/>
      <c r="V123" s="233"/>
    </row>
    <row r="124" spans="1:22" ht="23.25" thickBot="1" x14ac:dyDescent="0.25">
      <c r="A124" s="356"/>
      <c r="B124" s="188" t="s">
        <v>29</v>
      </c>
      <c r="C124" s="188" t="s">
        <v>30</v>
      </c>
      <c r="D124" s="188" t="s">
        <v>31</v>
      </c>
      <c r="E124" s="363" t="s">
        <v>32</v>
      </c>
      <c r="F124" s="363"/>
      <c r="G124" s="364"/>
      <c r="H124" s="365"/>
      <c r="I124" s="366"/>
      <c r="J124" s="120" t="s">
        <v>1840</v>
      </c>
      <c r="K124" s="121"/>
      <c r="L124" s="121"/>
      <c r="M124" s="122"/>
      <c r="N124" s="281"/>
      <c r="V124" s="233"/>
    </row>
    <row r="125" spans="1:22" ht="13.5" thickBot="1" x14ac:dyDescent="0.25">
      <c r="A125" s="357"/>
      <c r="B125" s="124"/>
      <c r="C125" s="124"/>
      <c r="D125" s="134"/>
      <c r="E125" s="126" t="s">
        <v>37</v>
      </c>
      <c r="F125" s="127"/>
      <c r="G125" s="462"/>
      <c r="H125" s="463"/>
      <c r="I125" s="464"/>
      <c r="J125" s="120" t="s">
        <v>1726</v>
      </c>
      <c r="K125" s="121"/>
      <c r="L125" s="121"/>
      <c r="M125" s="122"/>
      <c r="N125" s="281"/>
      <c r="V125" s="233"/>
    </row>
    <row r="126" spans="1:22" ht="24" thickTop="1" thickBot="1" x14ac:dyDescent="0.25">
      <c r="A126" s="355">
        <f t="shared" ref="A126" si="24">A122+1</f>
        <v>28</v>
      </c>
      <c r="B126" s="186" t="s">
        <v>20</v>
      </c>
      <c r="C126" s="186" t="s">
        <v>21</v>
      </c>
      <c r="D126" s="186" t="s">
        <v>22</v>
      </c>
      <c r="E126" s="358" t="s">
        <v>23</v>
      </c>
      <c r="F126" s="358"/>
      <c r="G126" s="358" t="s">
        <v>14</v>
      </c>
      <c r="H126" s="359"/>
      <c r="I126" s="87"/>
      <c r="J126" s="109" t="s">
        <v>1719</v>
      </c>
      <c r="K126" s="110"/>
      <c r="L126" s="110"/>
      <c r="M126" s="111"/>
      <c r="N126" s="281"/>
      <c r="V126" s="233"/>
    </row>
    <row r="127" spans="1:22" ht="13.5" thickBot="1" x14ac:dyDescent="0.25">
      <c r="A127" s="356"/>
      <c r="B127" s="113"/>
      <c r="C127" s="113"/>
      <c r="D127" s="268"/>
      <c r="E127" s="113"/>
      <c r="F127" s="113"/>
      <c r="G127" s="459"/>
      <c r="H127" s="460"/>
      <c r="I127" s="461"/>
      <c r="J127" s="115" t="s">
        <v>1719</v>
      </c>
      <c r="K127" s="115"/>
      <c r="L127" s="115"/>
      <c r="M127" s="116"/>
      <c r="N127" s="281"/>
      <c r="V127" s="233"/>
    </row>
    <row r="128" spans="1:22" ht="23.25" thickBot="1" x14ac:dyDescent="0.25">
      <c r="A128" s="356"/>
      <c r="B128" s="188" t="s">
        <v>29</v>
      </c>
      <c r="C128" s="188" t="s">
        <v>30</v>
      </c>
      <c r="D128" s="188" t="s">
        <v>31</v>
      </c>
      <c r="E128" s="363" t="s">
        <v>32</v>
      </c>
      <c r="F128" s="363"/>
      <c r="G128" s="364"/>
      <c r="H128" s="365"/>
      <c r="I128" s="366"/>
      <c r="J128" s="120" t="s">
        <v>1840</v>
      </c>
      <c r="K128" s="121"/>
      <c r="L128" s="121"/>
      <c r="M128" s="122"/>
      <c r="N128" s="281"/>
      <c r="V128" s="233"/>
    </row>
    <row r="129" spans="1:22" ht="13.5" thickBot="1" x14ac:dyDescent="0.25">
      <c r="A129" s="357"/>
      <c r="B129" s="124"/>
      <c r="C129" s="124"/>
      <c r="D129" s="134"/>
      <c r="E129" s="126" t="s">
        <v>37</v>
      </c>
      <c r="F129" s="127"/>
      <c r="G129" s="462"/>
      <c r="H129" s="463"/>
      <c r="I129" s="464"/>
      <c r="J129" s="120" t="s">
        <v>1726</v>
      </c>
      <c r="K129" s="121"/>
      <c r="L129" s="121"/>
      <c r="M129" s="122"/>
      <c r="N129" s="281"/>
      <c r="V129" s="233"/>
    </row>
    <row r="130" spans="1:22" ht="24" thickTop="1" thickBot="1" x14ac:dyDescent="0.25">
      <c r="A130" s="355">
        <f t="shared" ref="A130" si="25">A126+1</f>
        <v>29</v>
      </c>
      <c r="B130" s="186" t="s">
        <v>20</v>
      </c>
      <c r="C130" s="186" t="s">
        <v>21</v>
      </c>
      <c r="D130" s="186" t="s">
        <v>22</v>
      </c>
      <c r="E130" s="358" t="s">
        <v>23</v>
      </c>
      <c r="F130" s="358"/>
      <c r="G130" s="358" t="s">
        <v>14</v>
      </c>
      <c r="H130" s="359"/>
      <c r="I130" s="87"/>
      <c r="J130" s="109" t="s">
        <v>1719</v>
      </c>
      <c r="K130" s="110"/>
      <c r="L130" s="110"/>
      <c r="M130" s="111"/>
      <c r="N130" s="281"/>
      <c r="V130" s="233"/>
    </row>
    <row r="131" spans="1:22" ht="13.5" thickBot="1" x14ac:dyDescent="0.25">
      <c r="A131" s="356"/>
      <c r="B131" s="113"/>
      <c r="C131" s="113"/>
      <c r="D131" s="268"/>
      <c r="E131" s="113"/>
      <c r="F131" s="113"/>
      <c r="G131" s="459"/>
      <c r="H131" s="460"/>
      <c r="I131" s="461"/>
      <c r="J131" s="115" t="s">
        <v>1719</v>
      </c>
      <c r="K131" s="115"/>
      <c r="L131" s="115"/>
      <c r="M131" s="116"/>
      <c r="N131" s="281"/>
      <c r="V131" s="233"/>
    </row>
    <row r="132" spans="1:22" ht="23.25" thickBot="1" x14ac:dyDescent="0.25">
      <c r="A132" s="356"/>
      <c r="B132" s="188" t="s">
        <v>29</v>
      </c>
      <c r="C132" s="188" t="s">
        <v>30</v>
      </c>
      <c r="D132" s="188" t="s">
        <v>31</v>
      </c>
      <c r="E132" s="363" t="s">
        <v>32</v>
      </c>
      <c r="F132" s="363"/>
      <c r="G132" s="364"/>
      <c r="H132" s="365"/>
      <c r="I132" s="366"/>
      <c r="J132" s="120" t="s">
        <v>1840</v>
      </c>
      <c r="K132" s="121"/>
      <c r="L132" s="121"/>
      <c r="M132" s="122"/>
      <c r="N132" s="281"/>
      <c r="V132" s="233"/>
    </row>
    <row r="133" spans="1:22" ht="13.5" thickBot="1" x14ac:dyDescent="0.25">
      <c r="A133" s="357"/>
      <c r="B133" s="124"/>
      <c r="C133" s="124"/>
      <c r="D133" s="134"/>
      <c r="E133" s="126" t="s">
        <v>37</v>
      </c>
      <c r="F133" s="127"/>
      <c r="G133" s="462"/>
      <c r="H133" s="463"/>
      <c r="I133" s="464"/>
      <c r="J133" s="120" t="s">
        <v>1726</v>
      </c>
      <c r="K133" s="121"/>
      <c r="L133" s="121"/>
      <c r="M133" s="122"/>
      <c r="N133" s="281"/>
      <c r="V133" s="233"/>
    </row>
    <row r="134" spans="1:22" ht="24" thickTop="1" thickBot="1" x14ac:dyDescent="0.25">
      <c r="A134" s="355">
        <f t="shared" ref="A134" si="26">A130+1</f>
        <v>30</v>
      </c>
      <c r="B134" s="186" t="s">
        <v>20</v>
      </c>
      <c r="C134" s="186" t="s">
        <v>21</v>
      </c>
      <c r="D134" s="186" t="s">
        <v>22</v>
      </c>
      <c r="E134" s="358" t="s">
        <v>23</v>
      </c>
      <c r="F134" s="358"/>
      <c r="G134" s="358" t="s">
        <v>14</v>
      </c>
      <c r="H134" s="359"/>
      <c r="I134" s="87"/>
      <c r="J134" s="109" t="s">
        <v>1719</v>
      </c>
      <c r="K134" s="110"/>
      <c r="L134" s="110"/>
      <c r="M134" s="111"/>
      <c r="N134" s="281"/>
      <c r="V134" s="233"/>
    </row>
    <row r="135" spans="1:22" ht="13.5" thickBot="1" x14ac:dyDescent="0.25">
      <c r="A135" s="356"/>
      <c r="B135" s="113"/>
      <c r="C135" s="113"/>
      <c r="D135" s="268"/>
      <c r="E135" s="113"/>
      <c r="F135" s="113"/>
      <c r="G135" s="459"/>
      <c r="H135" s="460"/>
      <c r="I135" s="461"/>
      <c r="J135" s="115" t="s">
        <v>1719</v>
      </c>
      <c r="K135" s="115"/>
      <c r="L135" s="115"/>
      <c r="M135" s="116"/>
      <c r="N135" s="281"/>
      <c r="V135" s="233"/>
    </row>
    <row r="136" spans="1:22" ht="23.25" thickBot="1" x14ac:dyDescent="0.25">
      <c r="A136" s="356"/>
      <c r="B136" s="188" t="s">
        <v>29</v>
      </c>
      <c r="C136" s="188" t="s">
        <v>30</v>
      </c>
      <c r="D136" s="188" t="s">
        <v>31</v>
      </c>
      <c r="E136" s="363" t="s">
        <v>32</v>
      </c>
      <c r="F136" s="363"/>
      <c r="G136" s="364"/>
      <c r="H136" s="365"/>
      <c r="I136" s="366"/>
      <c r="J136" s="120" t="s">
        <v>1840</v>
      </c>
      <c r="K136" s="121"/>
      <c r="L136" s="121"/>
      <c r="M136" s="122"/>
      <c r="N136" s="281"/>
      <c r="V136" s="233"/>
    </row>
    <row r="137" spans="1:22" ht="13.5" thickBot="1" x14ac:dyDescent="0.25">
      <c r="A137" s="357"/>
      <c r="B137" s="124"/>
      <c r="C137" s="124"/>
      <c r="D137" s="134"/>
      <c r="E137" s="126" t="s">
        <v>37</v>
      </c>
      <c r="F137" s="127"/>
      <c r="G137" s="462"/>
      <c r="H137" s="463"/>
      <c r="I137" s="464"/>
      <c r="J137" s="120" t="s">
        <v>1726</v>
      </c>
      <c r="K137" s="121"/>
      <c r="L137" s="121"/>
      <c r="M137" s="122"/>
      <c r="N137" s="281"/>
      <c r="V137" s="233"/>
    </row>
    <row r="138" spans="1:22" ht="24" thickTop="1" thickBot="1" x14ac:dyDescent="0.25">
      <c r="A138" s="355">
        <f t="shared" ref="A138" si="27">A134+1</f>
        <v>31</v>
      </c>
      <c r="B138" s="186" t="s">
        <v>20</v>
      </c>
      <c r="C138" s="186" t="s">
        <v>21</v>
      </c>
      <c r="D138" s="186" t="s">
        <v>22</v>
      </c>
      <c r="E138" s="358" t="s">
        <v>23</v>
      </c>
      <c r="F138" s="358"/>
      <c r="G138" s="358" t="s">
        <v>14</v>
      </c>
      <c r="H138" s="359"/>
      <c r="I138" s="87"/>
      <c r="J138" s="109" t="s">
        <v>1719</v>
      </c>
      <c r="K138" s="110"/>
      <c r="L138" s="110"/>
      <c r="M138" s="111"/>
      <c r="N138" s="281"/>
      <c r="V138" s="233"/>
    </row>
    <row r="139" spans="1:22" ht="13.5" thickBot="1" x14ac:dyDescent="0.25">
      <c r="A139" s="356"/>
      <c r="B139" s="113"/>
      <c r="C139" s="113"/>
      <c r="D139" s="268"/>
      <c r="E139" s="113"/>
      <c r="F139" s="113"/>
      <c r="G139" s="459"/>
      <c r="H139" s="460"/>
      <c r="I139" s="461"/>
      <c r="J139" s="115" t="s">
        <v>1719</v>
      </c>
      <c r="K139" s="115"/>
      <c r="L139" s="115"/>
      <c r="M139" s="116"/>
      <c r="N139" s="281"/>
      <c r="V139" s="233"/>
    </row>
    <row r="140" spans="1:22" ht="23.25" thickBot="1" x14ac:dyDescent="0.25">
      <c r="A140" s="356"/>
      <c r="B140" s="188" t="s">
        <v>29</v>
      </c>
      <c r="C140" s="188" t="s">
        <v>30</v>
      </c>
      <c r="D140" s="188" t="s">
        <v>31</v>
      </c>
      <c r="E140" s="363" t="s">
        <v>32</v>
      </c>
      <c r="F140" s="363"/>
      <c r="G140" s="364"/>
      <c r="H140" s="365"/>
      <c r="I140" s="366"/>
      <c r="J140" s="120" t="s">
        <v>1840</v>
      </c>
      <c r="K140" s="121"/>
      <c r="L140" s="121"/>
      <c r="M140" s="122"/>
      <c r="N140" s="281"/>
      <c r="V140" s="233"/>
    </row>
    <row r="141" spans="1:22" ht="13.5" thickBot="1" x14ac:dyDescent="0.25">
      <c r="A141" s="357"/>
      <c r="B141" s="124"/>
      <c r="C141" s="124"/>
      <c r="D141" s="134"/>
      <c r="E141" s="126" t="s">
        <v>37</v>
      </c>
      <c r="F141" s="127"/>
      <c r="G141" s="462"/>
      <c r="H141" s="463"/>
      <c r="I141" s="464"/>
      <c r="J141" s="120" t="s">
        <v>1726</v>
      </c>
      <c r="K141" s="121"/>
      <c r="L141" s="121"/>
      <c r="M141" s="122"/>
      <c r="N141" s="281"/>
      <c r="V141" s="233"/>
    </row>
    <row r="142" spans="1:22" ht="24" thickTop="1" thickBot="1" x14ac:dyDescent="0.25">
      <c r="A142" s="355">
        <f t="shared" ref="A142" si="28">A138+1</f>
        <v>32</v>
      </c>
      <c r="B142" s="186" t="s">
        <v>20</v>
      </c>
      <c r="C142" s="186" t="s">
        <v>21</v>
      </c>
      <c r="D142" s="186" t="s">
        <v>22</v>
      </c>
      <c r="E142" s="358" t="s">
        <v>23</v>
      </c>
      <c r="F142" s="358"/>
      <c r="G142" s="358" t="s">
        <v>14</v>
      </c>
      <c r="H142" s="359"/>
      <c r="I142" s="87"/>
      <c r="J142" s="109" t="s">
        <v>1719</v>
      </c>
      <c r="K142" s="110"/>
      <c r="L142" s="110"/>
      <c r="M142" s="111"/>
      <c r="N142" s="281"/>
      <c r="V142" s="233"/>
    </row>
    <row r="143" spans="1:22" ht="13.5" thickBot="1" x14ac:dyDescent="0.25">
      <c r="A143" s="356"/>
      <c r="B143" s="113"/>
      <c r="C143" s="113"/>
      <c r="D143" s="268"/>
      <c r="E143" s="113"/>
      <c r="F143" s="113"/>
      <c r="G143" s="459"/>
      <c r="H143" s="460"/>
      <c r="I143" s="461"/>
      <c r="J143" s="115" t="s">
        <v>1719</v>
      </c>
      <c r="K143" s="115"/>
      <c r="L143" s="115"/>
      <c r="M143" s="116"/>
      <c r="N143" s="281"/>
      <c r="V143" s="233"/>
    </row>
    <row r="144" spans="1:22" ht="23.25" thickBot="1" x14ac:dyDescent="0.25">
      <c r="A144" s="356"/>
      <c r="B144" s="188" t="s">
        <v>29</v>
      </c>
      <c r="C144" s="188" t="s">
        <v>30</v>
      </c>
      <c r="D144" s="188" t="s">
        <v>31</v>
      </c>
      <c r="E144" s="363" t="s">
        <v>32</v>
      </c>
      <c r="F144" s="363"/>
      <c r="G144" s="364"/>
      <c r="H144" s="365"/>
      <c r="I144" s="366"/>
      <c r="J144" s="120" t="s">
        <v>1840</v>
      </c>
      <c r="K144" s="121"/>
      <c r="L144" s="121"/>
      <c r="M144" s="122"/>
      <c r="N144" s="281"/>
      <c r="V144" s="233"/>
    </row>
    <row r="145" spans="1:22" ht="13.5" thickBot="1" x14ac:dyDescent="0.25">
      <c r="A145" s="357"/>
      <c r="B145" s="124"/>
      <c r="C145" s="124"/>
      <c r="D145" s="134"/>
      <c r="E145" s="126" t="s">
        <v>37</v>
      </c>
      <c r="F145" s="127"/>
      <c r="G145" s="462"/>
      <c r="H145" s="463"/>
      <c r="I145" s="464"/>
      <c r="J145" s="120" t="s">
        <v>1726</v>
      </c>
      <c r="K145" s="121"/>
      <c r="L145" s="121"/>
      <c r="M145" s="122"/>
      <c r="N145" s="281"/>
      <c r="V145" s="233"/>
    </row>
    <row r="146" spans="1:22" ht="24" thickTop="1" thickBot="1" x14ac:dyDescent="0.25">
      <c r="A146" s="355">
        <f t="shared" ref="A146" si="29">A142+1</f>
        <v>33</v>
      </c>
      <c r="B146" s="186" t="s">
        <v>20</v>
      </c>
      <c r="C146" s="186" t="s">
        <v>21</v>
      </c>
      <c r="D146" s="186" t="s">
        <v>22</v>
      </c>
      <c r="E146" s="358" t="s">
        <v>23</v>
      </c>
      <c r="F146" s="358"/>
      <c r="G146" s="358" t="s">
        <v>14</v>
      </c>
      <c r="H146" s="359"/>
      <c r="I146" s="87"/>
      <c r="J146" s="109" t="s">
        <v>1719</v>
      </c>
      <c r="K146" s="110"/>
      <c r="L146" s="110"/>
      <c r="M146" s="111"/>
      <c r="N146" s="281"/>
      <c r="V146" s="233"/>
    </row>
    <row r="147" spans="1:22" ht="13.5" thickBot="1" x14ac:dyDescent="0.25">
      <c r="A147" s="356"/>
      <c r="B147" s="113"/>
      <c r="C147" s="113"/>
      <c r="D147" s="268"/>
      <c r="E147" s="113"/>
      <c r="F147" s="113"/>
      <c r="G147" s="459"/>
      <c r="H147" s="460"/>
      <c r="I147" s="461"/>
      <c r="J147" s="115" t="s">
        <v>1719</v>
      </c>
      <c r="K147" s="115"/>
      <c r="L147" s="115"/>
      <c r="M147" s="116"/>
      <c r="N147" s="281"/>
      <c r="V147" s="233"/>
    </row>
    <row r="148" spans="1:22" ht="23.25" thickBot="1" x14ac:dyDescent="0.25">
      <c r="A148" s="356"/>
      <c r="B148" s="188" t="s">
        <v>29</v>
      </c>
      <c r="C148" s="188" t="s">
        <v>30</v>
      </c>
      <c r="D148" s="188" t="s">
        <v>31</v>
      </c>
      <c r="E148" s="363" t="s">
        <v>32</v>
      </c>
      <c r="F148" s="363"/>
      <c r="G148" s="364"/>
      <c r="H148" s="365"/>
      <c r="I148" s="366"/>
      <c r="J148" s="120" t="s">
        <v>1840</v>
      </c>
      <c r="K148" s="121"/>
      <c r="L148" s="121"/>
      <c r="M148" s="122"/>
      <c r="N148" s="281"/>
      <c r="V148" s="233"/>
    </row>
    <row r="149" spans="1:22" ht="13.5" thickBot="1" x14ac:dyDescent="0.25">
      <c r="A149" s="357"/>
      <c r="B149" s="124"/>
      <c r="C149" s="124"/>
      <c r="D149" s="134"/>
      <c r="E149" s="126" t="s">
        <v>37</v>
      </c>
      <c r="F149" s="127"/>
      <c r="G149" s="462"/>
      <c r="H149" s="463"/>
      <c r="I149" s="464"/>
      <c r="J149" s="120" t="s">
        <v>1726</v>
      </c>
      <c r="K149" s="121"/>
      <c r="L149" s="121"/>
      <c r="M149" s="122"/>
      <c r="N149" s="281"/>
      <c r="V149" s="233"/>
    </row>
    <row r="150" spans="1:22" ht="24" thickTop="1" thickBot="1" x14ac:dyDescent="0.25">
      <c r="A150" s="355">
        <f t="shared" ref="A150" si="30">A146+1</f>
        <v>34</v>
      </c>
      <c r="B150" s="186" t="s">
        <v>20</v>
      </c>
      <c r="C150" s="186" t="s">
        <v>21</v>
      </c>
      <c r="D150" s="186" t="s">
        <v>22</v>
      </c>
      <c r="E150" s="358" t="s">
        <v>23</v>
      </c>
      <c r="F150" s="358"/>
      <c r="G150" s="358" t="s">
        <v>14</v>
      </c>
      <c r="H150" s="359"/>
      <c r="I150" s="87"/>
      <c r="J150" s="109" t="s">
        <v>1719</v>
      </c>
      <c r="K150" s="110"/>
      <c r="L150" s="110"/>
      <c r="M150" s="111"/>
      <c r="N150" s="281"/>
      <c r="V150" s="233"/>
    </row>
    <row r="151" spans="1:22" ht="13.5" thickBot="1" x14ac:dyDescent="0.25">
      <c r="A151" s="356"/>
      <c r="B151" s="113"/>
      <c r="C151" s="113"/>
      <c r="D151" s="268"/>
      <c r="E151" s="113"/>
      <c r="F151" s="113"/>
      <c r="G151" s="459"/>
      <c r="H151" s="460"/>
      <c r="I151" s="461"/>
      <c r="J151" s="115" t="s">
        <v>1719</v>
      </c>
      <c r="K151" s="115"/>
      <c r="L151" s="115"/>
      <c r="M151" s="116"/>
      <c r="N151" s="281"/>
      <c r="V151" s="233"/>
    </row>
    <row r="152" spans="1:22" ht="23.25" thickBot="1" x14ac:dyDescent="0.25">
      <c r="A152" s="356"/>
      <c r="B152" s="188" t="s">
        <v>29</v>
      </c>
      <c r="C152" s="188" t="s">
        <v>30</v>
      </c>
      <c r="D152" s="188" t="s">
        <v>31</v>
      </c>
      <c r="E152" s="363" t="s">
        <v>32</v>
      </c>
      <c r="F152" s="363"/>
      <c r="G152" s="364"/>
      <c r="H152" s="365"/>
      <c r="I152" s="366"/>
      <c r="J152" s="120" t="s">
        <v>1840</v>
      </c>
      <c r="K152" s="121"/>
      <c r="L152" s="121"/>
      <c r="M152" s="122"/>
      <c r="N152" s="281"/>
      <c r="V152" s="233"/>
    </row>
    <row r="153" spans="1:22" ht="13.5" thickBot="1" x14ac:dyDescent="0.25">
      <c r="A153" s="357"/>
      <c r="B153" s="124"/>
      <c r="C153" s="124"/>
      <c r="D153" s="134"/>
      <c r="E153" s="126" t="s">
        <v>37</v>
      </c>
      <c r="F153" s="127"/>
      <c r="G153" s="462"/>
      <c r="H153" s="463"/>
      <c r="I153" s="464"/>
      <c r="J153" s="120" t="s">
        <v>1726</v>
      </c>
      <c r="K153" s="121"/>
      <c r="L153" s="121"/>
      <c r="M153" s="122"/>
      <c r="N153" s="281"/>
      <c r="V153" s="233"/>
    </row>
    <row r="154" spans="1:22" ht="24" thickTop="1" thickBot="1" x14ac:dyDescent="0.25">
      <c r="A154" s="355">
        <f t="shared" ref="A154" si="31">A150+1</f>
        <v>35</v>
      </c>
      <c r="B154" s="186" t="s">
        <v>20</v>
      </c>
      <c r="C154" s="186" t="s">
        <v>21</v>
      </c>
      <c r="D154" s="186" t="s">
        <v>22</v>
      </c>
      <c r="E154" s="358" t="s">
        <v>23</v>
      </c>
      <c r="F154" s="358"/>
      <c r="G154" s="358" t="s">
        <v>14</v>
      </c>
      <c r="H154" s="359"/>
      <c r="I154" s="87"/>
      <c r="J154" s="109" t="s">
        <v>1719</v>
      </c>
      <c r="K154" s="110"/>
      <c r="L154" s="110"/>
      <c r="M154" s="111"/>
      <c r="N154" s="281"/>
      <c r="V154" s="233"/>
    </row>
    <row r="155" spans="1:22" ht="13.5" thickBot="1" x14ac:dyDescent="0.25">
      <c r="A155" s="356"/>
      <c r="B155" s="113"/>
      <c r="C155" s="113"/>
      <c r="D155" s="268"/>
      <c r="E155" s="113"/>
      <c r="F155" s="113"/>
      <c r="G155" s="459"/>
      <c r="H155" s="460"/>
      <c r="I155" s="461"/>
      <c r="J155" s="115" t="s">
        <v>1719</v>
      </c>
      <c r="K155" s="115"/>
      <c r="L155" s="115"/>
      <c r="M155" s="116"/>
      <c r="N155" s="281"/>
      <c r="V155" s="233"/>
    </row>
    <row r="156" spans="1:22" ht="23.25" thickBot="1" x14ac:dyDescent="0.25">
      <c r="A156" s="356"/>
      <c r="B156" s="188" t="s">
        <v>29</v>
      </c>
      <c r="C156" s="188" t="s">
        <v>30</v>
      </c>
      <c r="D156" s="188" t="s">
        <v>31</v>
      </c>
      <c r="E156" s="363" t="s">
        <v>32</v>
      </c>
      <c r="F156" s="363"/>
      <c r="G156" s="364"/>
      <c r="H156" s="365"/>
      <c r="I156" s="366"/>
      <c r="J156" s="120" t="s">
        <v>1840</v>
      </c>
      <c r="K156" s="121"/>
      <c r="L156" s="121"/>
      <c r="M156" s="122"/>
      <c r="N156" s="281"/>
      <c r="V156" s="233"/>
    </row>
    <row r="157" spans="1:22" ht="13.5" thickBot="1" x14ac:dyDescent="0.25">
      <c r="A157" s="357"/>
      <c r="B157" s="124"/>
      <c r="C157" s="124"/>
      <c r="D157" s="134"/>
      <c r="E157" s="126" t="s">
        <v>37</v>
      </c>
      <c r="F157" s="127"/>
      <c r="G157" s="462"/>
      <c r="H157" s="463"/>
      <c r="I157" s="464"/>
      <c r="J157" s="120" t="s">
        <v>1726</v>
      </c>
      <c r="K157" s="121"/>
      <c r="L157" s="121"/>
      <c r="M157" s="122"/>
      <c r="N157" s="281"/>
      <c r="V157" s="233"/>
    </row>
    <row r="158" spans="1:22" ht="24" thickTop="1" thickBot="1" x14ac:dyDescent="0.25">
      <c r="A158" s="355">
        <f t="shared" ref="A158" si="32">A154+1</f>
        <v>36</v>
      </c>
      <c r="B158" s="186" t="s">
        <v>20</v>
      </c>
      <c r="C158" s="186" t="s">
        <v>21</v>
      </c>
      <c r="D158" s="186" t="s">
        <v>22</v>
      </c>
      <c r="E158" s="358" t="s">
        <v>23</v>
      </c>
      <c r="F158" s="358"/>
      <c r="G158" s="358" t="s">
        <v>14</v>
      </c>
      <c r="H158" s="359"/>
      <c r="I158" s="87"/>
      <c r="J158" s="109" t="s">
        <v>1719</v>
      </c>
      <c r="K158" s="110"/>
      <c r="L158" s="110"/>
      <c r="M158" s="111"/>
      <c r="N158" s="281"/>
      <c r="V158" s="233"/>
    </row>
    <row r="159" spans="1:22" ht="13.5" thickBot="1" x14ac:dyDescent="0.25">
      <c r="A159" s="356"/>
      <c r="B159" s="113"/>
      <c r="C159" s="113"/>
      <c r="D159" s="268"/>
      <c r="E159" s="113"/>
      <c r="F159" s="113"/>
      <c r="G159" s="459"/>
      <c r="H159" s="460"/>
      <c r="I159" s="461"/>
      <c r="J159" s="115" t="s">
        <v>1719</v>
      </c>
      <c r="K159" s="115"/>
      <c r="L159" s="115"/>
      <c r="M159" s="116"/>
      <c r="N159" s="281"/>
      <c r="V159" s="233"/>
    </row>
    <row r="160" spans="1:22" ht="23.25" thickBot="1" x14ac:dyDescent="0.25">
      <c r="A160" s="356"/>
      <c r="B160" s="188" t="s">
        <v>29</v>
      </c>
      <c r="C160" s="188" t="s">
        <v>30</v>
      </c>
      <c r="D160" s="188" t="s">
        <v>31</v>
      </c>
      <c r="E160" s="363" t="s">
        <v>32</v>
      </c>
      <c r="F160" s="363"/>
      <c r="G160" s="364"/>
      <c r="H160" s="365"/>
      <c r="I160" s="366"/>
      <c r="J160" s="120" t="s">
        <v>1840</v>
      </c>
      <c r="K160" s="121"/>
      <c r="L160" s="121"/>
      <c r="M160" s="122"/>
      <c r="N160" s="281"/>
      <c r="V160" s="233"/>
    </row>
    <row r="161" spans="1:22" ht="13.5" thickBot="1" x14ac:dyDescent="0.25">
      <c r="A161" s="357"/>
      <c r="B161" s="124"/>
      <c r="C161" s="124"/>
      <c r="D161" s="134"/>
      <c r="E161" s="126" t="s">
        <v>37</v>
      </c>
      <c r="F161" s="127"/>
      <c r="G161" s="462"/>
      <c r="H161" s="463"/>
      <c r="I161" s="464"/>
      <c r="J161" s="120" t="s">
        <v>1726</v>
      </c>
      <c r="K161" s="121"/>
      <c r="L161" s="121"/>
      <c r="M161" s="122"/>
      <c r="N161" s="281"/>
      <c r="V161" s="233"/>
    </row>
    <row r="162" spans="1:22" ht="24" thickTop="1" thickBot="1" x14ac:dyDescent="0.25">
      <c r="A162" s="355">
        <f t="shared" ref="A162" si="33">A158+1</f>
        <v>37</v>
      </c>
      <c r="B162" s="186" t="s">
        <v>20</v>
      </c>
      <c r="C162" s="186" t="s">
        <v>21</v>
      </c>
      <c r="D162" s="186" t="s">
        <v>22</v>
      </c>
      <c r="E162" s="358" t="s">
        <v>23</v>
      </c>
      <c r="F162" s="358"/>
      <c r="G162" s="358" t="s">
        <v>14</v>
      </c>
      <c r="H162" s="359"/>
      <c r="I162" s="87"/>
      <c r="J162" s="109" t="s">
        <v>1719</v>
      </c>
      <c r="K162" s="110"/>
      <c r="L162" s="110"/>
      <c r="M162" s="111"/>
      <c r="N162" s="281"/>
      <c r="V162" s="233"/>
    </row>
    <row r="163" spans="1:22" ht="13.5" thickBot="1" x14ac:dyDescent="0.25">
      <c r="A163" s="356"/>
      <c r="B163" s="113"/>
      <c r="C163" s="113"/>
      <c r="D163" s="268"/>
      <c r="E163" s="113"/>
      <c r="F163" s="113"/>
      <c r="G163" s="459"/>
      <c r="H163" s="460"/>
      <c r="I163" s="461"/>
      <c r="J163" s="115" t="s">
        <v>1719</v>
      </c>
      <c r="K163" s="115"/>
      <c r="L163" s="115"/>
      <c r="M163" s="116"/>
      <c r="N163" s="281"/>
      <c r="V163" s="233"/>
    </row>
    <row r="164" spans="1:22" ht="23.25" thickBot="1" x14ac:dyDescent="0.25">
      <c r="A164" s="356"/>
      <c r="B164" s="188" t="s">
        <v>29</v>
      </c>
      <c r="C164" s="188" t="s">
        <v>30</v>
      </c>
      <c r="D164" s="188" t="s">
        <v>31</v>
      </c>
      <c r="E164" s="363" t="s">
        <v>32</v>
      </c>
      <c r="F164" s="363"/>
      <c r="G164" s="364"/>
      <c r="H164" s="365"/>
      <c r="I164" s="366"/>
      <c r="J164" s="120" t="s">
        <v>1840</v>
      </c>
      <c r="K164" s="121"/>
      <c r="L164" s="121"/>
      <c r="M164" s="122"/>
      <c r="N164" s="281"/>
      <c r="V164" s="233"/>
    </row>
    <row r="165" spans="1:22" ht="13.5" thickBot="1" x14ac:dyDescent="0.25">
      <c r="A165" s="357"/>
      <c r="B165" s="124"/>
      <c r="C165" s="124"/>
      <c r="D165" s="134"/>
      <c r="E165" s="126" t="s">
        <v>37</v>
      </c>
      <c r="F165" s="127"/>
      <c r="G165" s="462"/>
      <c r="H165" s="463"/>
      <c r="I165" s="464"/>
      <c r="J165" s="120" t="s">
        <v>1726</v>
      </c>
      <c r="K165" s="121"/>
      <c r="L165" s="121"/>
      <c r="M165" s="122"/>
      <c r="N165" s="281"/>
      <c r="V165" s="233"/>
    </row>
    <row r="166" spans="1:22" ht="24" thickTop="1" thickBot="1" x14ac:dyDescent="0.25">
      <c r="A166" s="355">
        <f t="shared" ref="A166" si="34">A162+1</f>
        <v>38</v>
      </c>
      <c r="B166" s="186" t="s">
        <v>20</v>
      </c>
      <c r="C166" s="186" t="s">
        <v>21</v>
      </c>
      <c r="D166" s="186" t="s">
        <v>22</v>
      </c>
      <c r="E166" s="358" t="s">
        <v>23</v>
      </c>
      <c r="F166" s="358"/>
      <c r="G166" s="358" t="s">
        <v>14</v>
      </c>
      <c r="H166" s="359"/>
      <c r="I166" s="87"/>
      <c r="J166" s="109" t="s">
        <v>1719</v>
      </c>
      <c r="K166" s="110"/>
      <c r="L166" s="110"/>
      <c r="M166" s="111"/>
      <c r="N166" s="281"/>
      <c r="V166" s="233"/>
    </row>
    <row r="167" spans="1:22" ht="13.5" thickBot="1" x14ac:dyDescent="0.25">
      <c r="A167" s="356"/>
      <c r="B167" s="113"/>
      <c r="C167" s="113"/>
      <c r="D167" s="268"/>
      <c r="E167" s="113"/>
      <c r="F167" s="113"/>
      <c r="G167" s="459"/>
      <c r="H167" s="460"/>
      <c r="I167" s="461"/>
      <c r="J167" s="115" t="s">
        <v>1719</v>
      </c>
      <c r="K167" s="115"/>
      <c r="L167" s="115"/>
      <c r="M167" s="116"/>
      <c r="N167" s="281"/>
      <c r="V167" s="233"/>
    </row>
    <row r="168" spans="1:22" ht="23.25" thickBot="1" x14ac:dyDescent="0.25">
      <c r="A168" s="356"/>
      <c r="B168" s="188" t="s">
        <v>29</v>
      </c>
      <c r="C168" s="188" t="s">
        <v>30</v>
      </c>
      <c r="D168" s="188" t="s">
        <v>31</v>
      </c>
      <c r="E168" s="363" t="s">
        <v>32</v>
      </c>
      <c r="F168" s="363"/>
      <c r="G168" s="364"/>
      <c r="H168" s="365"/>
      <c r="I168" s="366"/>
      <c r="J168" s="120" t="s">
        <v>1840</v>
      </c>
      <c r="K168" s="121"/>
      <c r="L168" s="121"/>
      <c r="M168" s="122"/>
      <c r="N168" s="281"/>
      <c r="V168" s="233"/>
    </row>
    <row r="169" spans="1:22" ht="13.5" thickBot="1" x14ac:dyDescent="0.25">
      <c r="A169" s="357"/>
      <c r="B169" s="124"/>
      <c r="C169" s="124"/>
      <c r="D169" s="134"/>
      <c r="E169" s="126" t="s">
        <v>37</v>
      </c>
      <c r="F169" s="127"/>
      <c r="G169" s="462"/>
      <c r="H169" s="463"/>
      <c r="I169" s="464"/>
      <c r="J169" s="120" t="s">
        <v>1726</v>
      </c>
      <c r="K169" s="121"/>
      <c r="L169" s="121"/>
      <c r="M169" s="122"/>
      <c r="N169" s="281"/>
      <c r="V169" s="233"/>
    </row>
    <row r="170" spans="1:22" ht="24" thickTop="1" thickBot="1" x14ac:dyDescent="0.25">
      <c r="A170" s="355">
        <f t="shared" ref="A170" si="35">A166+1</f>
        <v>39</v>
      </c>
      <c r="B170" s="186" t="s">
        <v>20</v>
      </c>
      <c r="C170" s="186" t="s">
        <v>21</v>
      </c>
      <c r="D170" s="186" t="s">
        <v>22</v>
      </c>
      <c r="E170" s="358" t="s">
        <v>23</v>
      </c>
      <c r="F170" s="358"/>
      <c r="G170" s="358" t="s">
        <v>14</v>
      </c>
      <c r="H170" s="359"/>
      <c r="I170" s="87"/>
      <c r="J170" s="109" t="s">
        <v>1719</v>
      </c>
      <c r="K170" s="110"/>
      <c r="L170" s="110"/>
      <c r="M170" s="111"/>
      <c r="N170" s="281"/>
      <c r="V170" s="233"/>
    </row>
    <row r="171" spans="1:22" ht="13.5" thickBot="1" x14ac:dyDescent="0.25">
      <c r="A171" s="356"/>
      <c r="B171" s="113"/>
      <c r="C171" s="113"/>
      <c r="D171" s="268"/>
      <c r="E171" s="113"/>
      <c r="F171" s="113"/>
      <c r="G171" s="459"/>
      <c r="H171" s="460"/>
      <c r="I171" s="461"/>
      <c r="J171" s="115" t="s">
        <v>1719</v>
      </c>
      <c r="K171" s="115"/>
      <c r="L171" s="115"/>
      <c r="M171" s="116"/>
      <c r="N171" s="281"/>
      <c r="V171" s="233"/>
    </row>
    <row r="172" spans="1:22" ht="23.25" thickBot="1" x14ac:dyDescent="0.25">
      <c r="A172" s="356"/>
      <c r="B172" s="188" t="s">
        <v>29</v>
      </c>
      <c r="C172" s="188" t="s">
        <v>30</v>
      </c>
      <c r="D172" s="188" t="s">
        <v>31</v>
      </c>
      <c r="E172" s="363" t="s">
        <v>32</v>
      </c>
      <c r="F172" s="363"/>
      <c r="G172" s="364"/>
      <c r="H172" s="365"/>
      <c r="I172" s="366"/>
      <c r="J172" s="120" t="s">
        <v>1840</v>
      </c>
      <c r="K172" s="121"/>
      <c r="L172" s="121"/>
      <c r="M172" s="122"/>
      <c r="N172" s="281"/>
      <c r="V172" s="233"/>
    </row>
    <row r="173" spans="1:22" ht="13.5" thickBot="1" x14ac:dyDescent="0.25">
      <c r="A173" s="357"/>
      <c r="B173" s="124"/>
      <c r="C173" s="124"/>
      <c r="D173" s="134"/>
      <c r="E173" s="126" t="s">
        <v>37</v>
      </c>
      <c r="F173" s="127"/>
      <c r="G173" s="462"/>
      <c r="H173" s="463"/>
      <c r="I173" s="464"/>
      <c r="J173" s="120" t="s">
        <v>1726</v>
      </c>
      <c r="K173" s="121"/>
      <c r="L173" s="121"/>
      <c r="M173" s="122"/>
      <c r="N173" s="281"/>
      <c r="V173" s="233"/>
    </row>
    <row r="174" spans="1:22" ht="24" thickTop="1" thickBot="1" x14ac:dyDescent="0.25">
      <c r="A174" s="355">
        <f t="shared" ref="A174" si="36">A170+1</f>
        <v>40</v>
      </c>
      <c r="B174" s="186" t="s">
        <v>20</v>
      </c>
      <c r="C174" s="186" t="s">
        <v>21</v>
      </c>
      <c r="D174" s="186" t="s">
        <v>22</v>
      </c>
      <c r="E174" s="358" t="s">
        <v>23</v>
      </c>
      <c r="F174" s="358"/>
      <c r="G174" s="358" t="s">
        <v>14</v>
      </c>
      <c r="H174" s="359"/>
      <c r="I174" s="87"/>
      <c r="J174" s="109" t="s">
        <v>1719</v>
      </c>
      <c r="K174" s="110"/>
      <c r="L174" s="110"/>
      <c r="M174" s="111"/>
      <c r="N174" s="281"/>
      <c r="V174" s="233"/>
    </row>
    <row r="175" spans="1:22" ht="13.5" thickBot="1" x14ac:dyDescent="0.25">
      <c r="A175" s="356"/>
      <c r="B175" s="113"/>
      <c r="C175" s="113"/>
      <c r="D175" s="268"/>
      <c r="E175" s="113"/>
      <c r="F175" s="113"/>
      <c r="G175" s="459"/>
      <c r="H175" s="460"/>
      <c r="I175" s="461"/>
      <c r="J175" s="115" t="s">
        <v>1719</v>
      </c>
      <c r="K175" s="115"/>
      <c r="L175" s="115"/>
      <c r="M175" s="116"/>
      <c r="N175" s="281"/>
      <c r="V175" s="233"/>
    </row>
    <row r="176" spans="1:22" ht="23.25" thickBot="1" x14ac:dyDescent="0.25">
      <c r="A176" s="356"/>
      <c r="B176" s="188" t="s">
        <v>29</v>
      </c>
      <c r="C176" s="188" t="s">
        <v>30</v>
      </c>
      <c r="D176" s="188" t="s">
        <v>31</v>
      </c>
      <c r="E176" s="363" t="s">
        <v>32</v>
      </c>
      <c r="F176" s="363"/>
      <c r="G176" s="364"/>
      <c r="H176" s="365"/>
      <c r="I176" s="366"/>
      <c r="J176" s="120" t="s">
        <v>1840</v>
      </c>
      <c r="K176" s="121"/>
      <c r="L176" s="121"/>
      <c r="M176" s="122"/>
      <c r="N176" s="281"/>
      <c r="V176" s="233"/>
    </row>
    <row r="177" spans="1:22" ht="13.5" thickBot="1" x14ac:dyDescent="0.25">
      <c r="A177" s="357"/>
      <c r="B177" s="124"/>
      <c r="C177" s="124"/>
      <c r="D177" s="134"/>
      <c r="E177" s="126" t="s">
        <v>37</v>
      </c>
      <c r="F177" s="127"/>
      <c r="G177" s="462"/>
      <c r="H177" s="463"/>
      <c r="I177" s="464"/>
      <c r="J177" s="120" t="s">
        <v>1726</v>
      </c>
      <c r="K177" s="121"/>
      <c r="L177" s="121"/>
      <c r="M177" s="122"/>
      <c r="N177" s="281"/>
      <c r="V177" s="233"/>
    </row>
    <row r="178" spans="1:22" ht="24" thickTop="1" thickBot="1" x14ac:dyDescent="0.25">
      <c r="A178" s="355">
        <f t="shared" ref="A178" si="37">A174+1</f>
        <v>41</v>
      </c>
      <c r="B178" s="186" t="s">
        <v>20</v>
      </c>
      <c r="C178" s="186" t="s">
        <v>21</v>
      </c>
      <c r="D178" s="186" t="s">
        <v>22</v>
      </c>
      <c r="E178" s="358" t="s">
        <v>23</v>
      </c>
      <c r="F178" s="358"/>
      <c r="G178" s="358" t="s">
        <v>14</v>
      </c>
      <c r="H178" s="359"/>
      <c r="I178" s="87"/>
      <c r="J178" s="109" t="s">
        <v>1719</v>
      </c>
      <c r="K178" s="110"/>
      <c r="L178" s="110"/>
      <c r="M178" s="111"/>
      <c r="N178" s="281"/>
      <c r="V178" s="233"/>
    </row>
    <row r="179" spans="1:22" ht="13.5" thickBot="1" x14ac:dyDescent="0.25">
      <c r="A179" s="356"/>
      <c r="B179" s="113"/>
      <c r="C179" s="113"/>
      <c r="D179" s="268"/>
      <c r="E179" s="113"/>
      <c r="F179" s="113"/>
      <c r="G179" s="459"/>
      <c r="H179" s="460"/>
      <c r="I179" s="461"/>
      <c r="J179" s="115" t="s">
        <v>1719</v>
      </c>
      <c r="K179" s="115"/>
      <c r="L179" s="115"/>
      <c r="M179" s="116"/>
      <c r="N179" s="281"/>
      <c r="V179" s="233">
        <f>G179</f>
        <v>0</v>
      </c>
    </row>
    <row r="180" spans="1:22" ht="23.25" thickBot="1" x14ac:dyDescent="0.25">
      <c r="A180" s="356"/>
      <c r="B180" s="188" t="s">
        <v>29</v>
      </c>
      <c r="C180" s="188" t="s">
        <v>30</v>
      </c>
      <c r="D180" s="188" t="s">
        <v>31</v>
      </c>
      <c r="E180" s="363" t="s">
        <v>32</v>
      </c>
      <c r="F180" s="363"/>
      <c r="G180" s="364"/>
      <c r="H180" s="365"/>
      <c r="I180" s="366"/>
      <c r="J180" s="120" t="s">
        <v>1840</v>
      </c>
      <c r="K180" s="121"/>
      <c r="L180" s="121"/>
      <c r="M180" s="122"/>
      <c r="N180" s="281"/>
      <c r="V180" s="233"/>
    </row>
    <row r="181" spans="1:22" ht="13.5" thickBot="1" x14ac:dyDescent="0.25">
      <c r="A181" s="357"/>
      <c r="B181" s="124"/>
      <c r="C181" s="124"/>
      <c r="D181" s="134"/>
      <c r="E181" s="126" t="s">
        <v>37</v>
      </c>
      <c r="F181" s="127"/>
      <c r="G181" s="462"/>
      <c r="H181" s="463"/>
      <c r="I181" s="464"/>
      <c r="J181" s="120" t="s">
        <v>1726</v>
      </c>
      <c r="K181" s="121"/>
      <c r="L181" s="121"/>
      <c r="M181" s="122"/>
      <c r="N181" s="281"/>
      <c r="V181" s="233"/>
    </row>
    <row r="182" spans="1:22" ht="24" thickTop="1" thickBot="1" x14ac:dyDescent="0.25">
      <c r="A182" s="355">
        <f t="shared" ref="A182" si="38">A178+1</f>
        <v>42</v>
      </c>
      <c r="B182" s="186" t="s">
        <v>20</v>
      </c>
      <c r="C182" s="186" t="s">
        <v>21</v>
      </c>
      <c r="D182" s="186" t="s">
        <v>22</v>
      </c>
      <c r="E182" s="358" t="s">
        <v>23</v>
      </c>
      <c r="F182" s="358"/>
      <c r="G182" s="358" t="s">
        <v>14</v>
      </c>
      <c r="H182" s="359"/>
      <c r="I182" s="87"/>
      <c r="J182" s="109" t="s">
        <v>1719</v>
      </c>
      <c r="K182" s="110"/>
      <c r="L182" s="110"/>
      <c r="M182" s="111"/>
      <c r="N182" s="281"/>
      <c r="V182" s="233"/>
    </row>
    <row r="183" spans="1:22" ht="13.5" thickBot="1" x14ac:dyDescent="0.25">
      <c r="A183" s="356"/>
      <c r="B183" s="113"/>
      <c r="C183" s="113"/>
      <c r="D183" s="268"/>
      <c r="E183" s="113"/>
      <c r="F183" s="113"/>
      <c r="G183" s="459"/>
      <c r="H183" s="460"/>
      <c r="I183" s="461"/>
      <c r="J183" s="115" t="s">
        <v>1719</v>
      </c>
      <c r="K183" s="115"/>
      <c r="L183" s="115"/>
      <c r="M183" s="116"/>
      <c r="N183" s="281"/>
      <c r="V183" s="233">
        <f>G183</f>
        <v>0</v>
      </c>
    </row>
    <row r="184" spans="1:22" ht="23.25" thickBot="1" x14ac:dyDescent="0.25">
      <c r="A184" s="356"/>
      <c r="B184" s="188" t="s">
        <v>29</v>
      </c>
      <c r="C184" s="188" t="s">
        <v>30</v>
      </c>
      <c r="D184" s="188" t="s">
        <v>31</v>
      </c>
      <c r="E184" s="363" t="s">
        <v>32</v>
      </c>
      <c r="F184" s="363"/>
      <c r="G184" s="364"/>
      <c r="H184" s="365"/>
      <c r="I184" s="366"/>
      <c r="J184" s="120" t="s">
        <v>1840</v>
      </c>
      <c r="K184" s="121"/>
      <c r="L184" s="121"/>
      <c r="M184" s="122"/>
      <c r="N184" s="281"/>
      <c r="V184" s="233"/>
    </row>
    <row r="185" spans="1:22" ht="13.5" thickBot="1" x14ac:dyDescent="0.25">
      <c r="A185" s="357"/>
      <c r="B185" s="124"/>
      <c r="C185" s="124"/>
      <c r="D185" s="134"/>
      <c r="E185" s="126" t="s">
        <v>37</v>
      </c>
      <c r="F185" s="127"/>
      <c r="G185" s="462"/>
      <c r="H185" s="463"/>
      <c r="I185" s="464"/>
      <c r="J185" s="120" t="s">
        <v>1726</v>
      </c>
      <c r="K185" s="121"/>
      <c r="L185" s="121"/>
      <c r="M185" s="122"/>
      <c r="N185" s="281"/>
      <c r="V185" s="233"/>
    </row>
    <row r="186" spans="1:22" ht="24" thickTop="1" thickBot="1" x14ac:dyDescent="0.25">
      <c r="A186" s="355">
        <f t="shared" ref="A186" si="39">A182+1</f>
        <v>43</v>
      </c>
      <c r="B186" s="186" t="s">
        <v>20</v>
      </c>
      <c r="C186" s="186" t="s">
        <v>21</v>
      </c>
      <c r="D186" s="186" t="s">
        <v>22</v>
      </c>
      <c r="E186" s="358" t="s">
        <v>23</v>
      </c>
      <c r="F186" s="358"/>
      <c r="G186" s="358" t="s">
        <v>14</v>
      </c>
      <c r="H186" s="359"/>
      <c r="I186" s="87"/>
      <c r="J186" s="109" t="s">
        <v>1719</v>
      </c>
      <c r="K186" s="110"/>
      <c r="L186" s="110"/>
      <c r="M186" s="111"/>
      <c r="N186" s="281"/>
      <c r="V186" s="233"/>
    </row>
    <row r="187" spans="1:22" ht="13.5" thickBot="1" x14ac:dyDescent="0.25">
      <c r="A187" s="356"/>
      <c r="B187" s="113"/>
      <c r="C187" s="113"/>
      <c r="D187" s="268"/>
      <c r="E187" s="113"/>
      <c r="F187" s="113"/>
      <c r="G187" s="459"/>
      <c r="H187" s="460"/>
      <c r="I187" s="461"/>
      <c r="J187" s="115" t="s">
        <v>1719</v>
      </c>
      <c r="K187" s="115"/>
      <c r="L187" s="115"/>
      <c r="M187" s="116"/>
      <c r="N187" s="281"/>
      <c r="V187" s="233">
        <f>G187</f>
        <v>0</v>
      </c>
    </row>
    <row r="188" spans="1:22" ht="23.25" thickBot="1" x14ac:dyDescent="0.25">
      <c r="A188" s="356"/>
      <c r="B188" s="188" t="s">
        <v>29</v>
      </c>
      <c r="C188" s="188" t="s">
        <v>30</v>
      </c>
      <c r="D188" s="188" t="s">
        <v>31</v>
      </c>
      <c r="E188" s="363" t="s">
        <v>32</v>
      </c>
      <c r="F188" s="363"/>
      <c r="G188" s="364"/>
      <c r="H188" s="365"/>
      <c r="I188" s="366"/>
      <c r="J188" s="120" t="s">
        <v>1840</v>
      </c>
      <c r="K188" s="121"/>
      <c r="L188" s="121"/>
      <c r="M188" s="122"/>
      <c r="N188" s="281"/>
      <c r="V188" s="233"/>
    </row>
    <row r="189" spans="1:22" ht="13.5" thickBot="1" x14ac:dyDescent="0.25">
      <c r="A189" s="357"/>
      <c r="B189" s="124"/>
      <c r="C189" s="124"/>
      <c r="D189" s="134"/>
      <c r="E189" s="126" t="s">
        <v>37</v>
      </c>
      <c r="F189" s="127"/>
      <c r="G189" s="462"/>
      <c r="H189" s="463"/>
      <c r="I189" s="464"/>
      <c r="J189" s="120" t="s">
        <v>1726</v>
      </c>
      <c r="K189" s="121"/>
      <c r="L189" s="121"/>
      <c r="M189" s="122"/>
      <c r="N189" s="281"/>
      <c r="V189" s="233"/>
    </row>
    <row r="190" spans="1:22" ht="24" thickTop="1" thickBot="1" x14ac:dyDescent="0.25">
      <c r="A190" s="355">
        <f t="shared" ref="A190" si="40">A186+1</f>
        <v>44</v>
      </c>
      <c r="B190" s="186" t="s">
        <v>20</v>
      </c>
      <c r="C190" s="186" t="s">
        <v>21</v>
      </c>
      <c r="D190" s="186" t="s">
        <v>22</v>
      </c>
      <c r="E190" s="358" t="s">
        <v>23</v>
      </c>
      <c r="F190" s="358"/>
      <c r="G190" s="358" t="s">
        <v>14</v>
      </c>
      <c r="H190" s="359"/>
      <c r="I190" s="87"/>
      <c r="J190" s="109" t="s">
        <v>1719</v>
      </c>
      <c r="K190" s="110"/>
      <c r="L190" s="110"/>
      <c r="M190" s="111"/>
      <c r="N190" s="281"/>
      <c r="V190" s="233"/>
    </row>
    <row r="191" spans="1:22" ht="13.5" thickBot="1" x14ac:dyDescent="0.25">
      <c r="A191" s="356"/>
      <c r="B191" s="113"/>
      <c r="C191" s="113"/>
      <c r="D191" s="268"/>
      <c r="E191" s="113"/>
      <c r="F191" s="113"/>
      <c r="G191" s="459"/>
      <c r="H191" s="460"/>
      <c r="I191" s="461"/>
      <c r="J191" s="115" t="s">
        <v>1719</v>
      </c>
      <c r="K191" s="115"/>
      <c r="L191" s="115"/>
      <c r="M191" s="116"/>
      <c r="N191" s="281"/>
      <c r="V191" s="233">
        <f>G191</f>
        <v>0</v>
      </c>
    </row>
    <row r="192" spans="1:22" ht="23.25" thickBot="1" x14ac:dyDescent="0.25">
      <c r="A192" s="356"/>
      <c r="B192" s="188" t="s">
        <v>29</v>
      </c>
      <c r="C192" s="188" t="s">
        <v>30</v>
      </c>
      <c r="D192" s="188" t="s">
        <v>31</v>
      </c>
      <c r="E192" s="363" t="s">
        <v>32</v>
      </c>
      <c r="F192" s="363"/>
      <c r="G192" s="364"/>
      <c r="H192" s="365"/>
      <c r="I192" s="366"/>
      <c r="J192" s="120" t="s">
        <v>1840</v>
      </c>
      <c r="K192" s="121"/>
      <c r="L192" s="121"/>
      <c r="M192" s="122"/>
      <c r="N192" s="281"/>
      <c r="V192" s="233"/>
    </row>
    <row r="193" spans="1:22" ht="13.5" thickBot="1" x14ac:dyDescent="0.25">
      <c r="A193" s="357"/>
      <c r="B193" s="124"/>
      <c r="C193" s="124"/>
      <c r="D193" s="134"/>
      <c r="E193" s="126" t="s">
        <v>37</v>
      </c>
      <c r="F193" s="127"/>
      <c r="G193" s="462"/>
      <c r="H193" s="463"/>
      <c r="I193" s="464"/>
      <c r="J193" s="120" t="s">
        <v>1726</v>
      </c>
      <c r="K193" s="121"/>
      <c r="L193" s="121"/>
      <c r="M193" s="122"/>
      <c r="N193" s="281"/>
      <c r="V193" s="233"/>
    </row>
    <row r="194" spans="1:22" ht="24" thickTop="1" thickBot="1" x14ac:dyDescent="0.25">
      <c r="A194" s="355">
        <f t="shared" ref="A194" si="41">A190+1</f>
        <v>45</v>
      </c>
      <c r="B194" s="186" t="s">
        <v>20</v>
      </c>
      <c r="C194" s="186" t="s">
        <v>21</v>
      </c>
      <c r="D194" s="186" t="s">
        <v>22</v>
      </c>
      <c r="E194" s="358" t="s">
        <v>23</v>
      </c>
      <c r="F194" s="358"/>
      <c r="G194" s="358" t="s">
        <v>14</v>
      </c>
      <c r="H194" s="359"/>
      <c r="I194" s="87"/>
      <c r="J194" s="109" t="s">
        <v>1719</v>
      </c>
      <c r="K194" s="110"/>
      <c r="L194" s="110"/>
      <c r="M194" s="111"/>
      <c r="N194" s="281"/>
      <c r="V194" s="233"/>
    </row>
    <row r="195" spans="1:22" ht="13.5" thickBot="1" x14ac:dyDescent="0.25">
      <c r="A195" s="356"/>
      <c r="B195" s="113"/>
      <c r="C195" s="113"/>
      <c r="D195" s="268"/>
      <c r="E195" s="113"/>
      <c r="F195" s="113"/>
      <c r="G195" s="459"/>
      <c r="H195" s="460"/>
      <c r="I195" s="461"/>
      <c r="J195" s="115" t="s">
        <v>1719</v>
      </c>
      <c r="K195" s="115"/>
      <c r="L195" s="115"/>
      <c r="M195" s="116"/>
      <c r="N195" s="281"/>
      <c r="V195" s="233">
        <f>G195</f>
        <v>0</v>
      </c>
    </row>
    <row r="196" spans="1:22" ht="23.25" thickBot="1" x14ac:dyDescent="0.25">
      <c r="A196" s="356"/>
      <c r="B196" s="188" t="s">
        <v>29</v>
      </c>
      <c r="C196" s="188" t="s">
        <v>30</v>
      </c>
      <c r="D196" s="188" t="s">
        <v>31</v>
      </c>
      <c r="E196" s="363" t="s">
        <v>32</v>
      </c>
      <c r="F196" s="363"/>
      <c r="G196" s="364"/>
      <c r="H196" s="365"/>
      <c r="I196" s="366"/>
      <c r="J196" s="120" t="s">
        <v>1840</v>
      </c>
      <c r="K196" s="121"/>
      <c r="L196" s="121"/>
      <c r="M196" s="122"/>
      <c r="N196" s="281"/>
      <c r="V196" s="233"/>
    </row>
    <row r="197" spans="1:22" ht="13.5" thickBot="1" x14ac:dyDescent="0.25">
      <c r="A197" s="357"/>
      <c r="B197" s="124"/>
      <c r="C197" s="124"/>
      <c r="D197" s="134"/>
      <c r="E197" s="126" t="s">
        <v>37</v>
      </c>
      <c r="F197" s="127"/>
      <c r="G197" s="462"/>
      <c r="H197" s="463"/>
      <c r="I197" s="464"/>
      <c r="J197" s="120" t="s">
        <v>1726</v>
      </c>
      <c r="K197" s="121"/>
      <c r="L197" s="121"/>
      <c r="M197" s="122"/>
      <c r="N197" s="281"/>
      <c r="V197" s="233"/>
    </row>
    <row r="198" spans="1:22" ht="24" thickTop="1" thickBot="1" x14ac:dyDescent="0.25">
      <c r="A198" s="355">
        <f t="shared" ref="A198" si="42">A194+1</f>
        <v>46</v>
      </c>
      <c r="B198" s="186" t="s">
        <v>20</v>
      </c>
      <c r="C198" s="186" t="s">
        <v>21</v>
      </c>
      <c r="D198" s="186" t="s">
        <v>22</v>
      </c>
      <c r="E198" s="358" t="s">
        <v>23</v>
      </c>
      <c r="F198" s="358"/>
      <c r="G198" s="358" t="s">
        <v>14</v>
      </c>
      <c r="H198" s="359"/>
      <c r="I198" s="87"/>
      <c r="J198" s="109" t="s">
        <v>1719</v>
      </c>
      <c r="K198" s="110"/>
      <c r="L198" s="110"/>
      <c r="M198" s="111"/>
      <c r="N198" s="281"/>
      <c r="V198" s="233"/>
    </row>
    <row r="199" spans="1:22" ht="13.5" thickBot="1" x14ac:dyDescent="0.25">
      <c r="A199" s="356"/>
      <c r="B199" s="113"/>
      <c r="C199" s="113"/>
      <c r="D199" s="268"/>
      <c r="E199" s="113"/>
      <c r="F199" s="113"/>
      <c r="G199" s="459"/>
      <c r="H199" s="460"/>
      <c r="I199" s="461"/>
      <c r="J199" s="115" t="s">
        <v>1719</v>
      </c>
      <c r="K199" s="115"/>
      <c r="L199" s="115"/>
      <c r="M199" s="116"/>
      <c r="N199" s="281"/>
      <c r="V199" s="233">
        <f>G199</f>
        <v>0</v>
      </c>
    </row>
    <row r="200" spans="1:22" ht="23.25" thickBot="1" x14ac:dyDescent="0.25">
      <c r="A200" s="356"/>
      <c r="B200" s="188" t="s">
        <v>29</v>
      </c>
      <c r="C200" s="188" t="s">
        <v>30</v>
      </c>
      <c r="D200" s="188" t="s">
        <v>31</v>
      </c>
      <c r="E200" s="363" t="s">
        <v>32</v>
      </c>
      <c r="F200" s="363"/>
      <c r="G200" s="364"/>
      <c r="H200" s="365"/>
      <c r="I200" s="366"/>
      <c r="J200" s="120" t="s">
        <v>1840</v>
      </c>
      <c r="K200" s="121"/>
      <c r="L200" s="121"/>
      <c r="M200" s="122"/>
      <c r="N200" s="281"/>
      <c r="V200" s="233"/>
    </row>
    <row r="201" spans="1:22" ht="13.5" thickBot="1" x14ac:dyDescent="0.25">
      <c r="A201" s="357"/>
      <c r="B201" s="124"/>
      <c r="C201" s="124"/>
      <c r="D201" s="134"/>
      <c r="E201" s="126" t="s">
        <v>37</v>
      </c>
      <c r="F201" s="127"/>
      <c r="G201" s="462"/>
      <c r="H201" s="463"/>
      <c r="I201" s="464"/>
      <c r="J201" s="120" t="s">
        <v>1726</v>
      </c>
      <c r="K201" s="121"/>
      <c r="L201" s="121"/>
      <c r="M201" s="122"/>
      <c r="N201" s="281"/>
      <c r="V201" s="233"/>
    </row>
    <row r="202" spans="1:22" ht="24" thickTop="1" thickBot="1" x14ac:dyDescent="0.25">
      <c r="A202" s="355">
        <f t="shared" ref="A202" si="43">A198+1</f>
        <v>47</v>
      </c>
      <c r="B202" s="186" t="s">
        <v>20</v>
      </c>
      <c r="C202" s="186" t="s">
        <v>21</v>
      </c>
      <c r="D202" s="186" t="s">
        <v>22</v>
      </c>
      <c r="E202" s="358" t="s">
        <v>23</v>
      </c>
      <c r="F202" s="358"/>
      <c r="G202" s="358" t="s">
        <v>14</v>
      </c>
      <c r="H202" s="359"/>
      <c r="I202" s="87"/>
      <c r="J202" s="109" t="s">
        <v>1719</v>
      </c>
      <c r="K202" s="110"/>
      <c r="L202" s="110"/>
      <c r="M202" s="111"/>
      <c r="N202" s="281"/>
      <c r="V202" s="233"/>
    </row>
    <row r="203" spans="1:22" ht="13.5" thickBot="1" x14ac:dyDescent="0.25">
      <c r="A203" s="356"/>
      <c r="B203" s="113"/>
      <c r="C203" s="113"/>
      <c r="D203" s="268"/>
      <c r="E203" s="113"/>
      <c r="F203" s="113"/>
      <c r="G203" s="459"/>
      <c r="H203" s="460"/>
      <c r="I203" s="461"/>
      <c r="J203" s="115" t="s">
        <v>1719</v>
      </c>
      <c r="K203" s="115"/>
      <c r="L203" s="115"/>
      <c r="M203" s="116"/>
      <c r="N203" s="281"/>
      <c r="V203" s="233">
        <f>G203</f>
        <v>0</v>
      </c>
    </row>
    <row r="204" spans="1:22" ht="23.25" thickBot="1" x14ac:dyDescent="0.25">
      <c r="A204" s="356"/>
      <c r="B204" s="188" t="s">
        <v>29</v>
      </c>
      <c r="C204" s="188" t="s">
        <v>30</v>
      </c>
      <c r="D204" s="188" t="s">
        <v>31</v>
      </c>
      <c r="E204" s="363" t="s">
        <v>32</v>
      </c>
      <c r="F204" s="363"/>
      <c r="G204" s="364"/>
      <c r="H204" s="365"/>
      <c r="I204" s="366"/>
      <c r="J204" s="120" t="s">
        <v>1840</v>
      </c>
      <c r="K204" s="121"/>
      <c r="L204" s="121"/>
      <c r="M204" s="122"/>
      <c r="N204" s="281"/>
      <c r="V204" s="233"/>
    </row>
    <row r="205" spans="1:22" ht="13.5" thickBot="1" x14ac:dyDescent="0.25">
      <c r="A205" s="357"/>
      <c r="B205" s="124"/>
      <c r="C205" s="124"/>
      <c r="D205" s="134"/>
      <c r="E205" s="126" t="s">
        <v>37</v>
      </c>
      <c r="F205" s="127"/>
      <c r="G205" s="462"/>
      <c r="H205" s="463"/>
      <c r="I205" s="464"/>
      <c r="J205" s="120" t="s">
        <v>1726</v>
      </c>
      <c r="K205" s="121"/>
      <c r="L205" s="121"/>
      <c r="M205" s="122"/>
      <c r="N205" s="281"/>
      <c r="V205" s="233"/>
    </row>
    <row r="206" spans="1:22" ht="24" thickTop="1" thickBot="1" x14ac:dyDescent="0.25">
      <c r="A206" s="355">
        <f t="shared" ref="A206" si="44">A202+1</f>
        <v>48</v>
      </c>
      <c r="B206" s="186" t="s">
        <v>20</v>
      </c>
      <c r="C206" s="186" t="s">
        <v>21</v>
      </c>
      <c r="D206" s="186" t="s">
        <v>22</v>
      </c>
      <c r="E206" s="358" t="s">
        <v>23</v>
      </c>
      <c r="F206" s="358"/>
      <c r="G206" s="358" t="s">
        <v>14</v>
      </c>
      <c r="H206" s="359"/>
      <c r="I206" s="87"/>
      <c r="J206" s="109" t="s">
        <v>1719</v>
      </c>
      <c r="K206" s="110"/>
      <c r="L206" s="110"/>
      <c r="M206" s="111"/>
      <c r="N206" s="281"/>
      <c r="V206" s="233"/>
    </row>
    <row r="207" spans="1:22" ht="13.5" thickBot="1" x14ac:dyDescent="0.25">
      <c r="A207" s="356"/>
      <c r="B207" s="113"/>
      <c r="C207" s="113"/>
      <c r="D207" s="268"/>
      <c r="E207" s="113"/>
      <c r="F207" s="113"/>
      <c r="G207" s="459"/>
      <c r="H207" s="460"/>
      <c r="I207" s="461"/>
      <c r="J207" s="115" t="s">
        <v>1719</v>
      </c>
      <c r="K207" s="115"/>
      <c r="L207" s="115"/>
      <c r="M207" s="116"/>
      <c r="N207" s="281"/>
      <c r="V207" s="233">
        <f>G207</f>
        <v>0</v>
      </c>
    </row>
    <row r="208" spans="1:22" ht="23.25" thickBot="1" x14ac:dyDescent="0.25">
      <c r="A208" s="356"/>
      <c r="B208" s="188" t="s">
        <v>29</v>
      </c>
      <c r="C208" s="188" t="s">
        <v>30</v>
      </c>
      <c r="D208" s="188" t="s">
        <v>31</v>
      </c>
      <c r="E208" s="363" t="s">
        <v>32</v>
      </c>
      <c r="F208" s="363"/>
      <c r="G208" s="364"/>
      <c r="H208" s="365"/>
      <c r="I208" s="366"/>
      <c r="J208" s="120" t="s">
        <v>1840</v>
      </c>
      <c r="K208" s="121"/>
      <c r="L208" s="121"/>
      <c r="M208" s="122"/>
      <c r="N208" s="281"/>
      <c r="V208" s="233"/>
    </row>
    <row r="209" spans="1:22" ht="13.5" thickBot="1" x14ac:dyDescent="0.25">
      <c r="A209" s="357"/>
      <c r="B209" s="124"/>
      <c r="C209" s="124"/>
      <c r="D209" s="134"/>
      <c r="E209" s="126" t="s">
        <v>37</v>
      </c>
      <c r="F209" s="127"/>
      <c r="G209" s="462"/>
      <c r="H209" s="463"/>
      <c r="I209" s="464"/>
      <c r="J209" s="120" t="s">
        <v>1726</v>
      </c>
      <c r="K209" s="121"/>
      <c r="L209" s="121"/>
      <c r="M209" s="122"/>
      <c r="N209" s="281"/>
      <c r="V209" s="233"/>
    </row>
    <row r="210" spans="1:22" ht="24" thickTop="1" thickBot="1" x14ac:dyDescent="0.25">
      <c r="A210" s="355">
        <f t="shared" ref="A210" si="45">A206+1</f>
        <v>49</v>
      </c>
      <c r="B210" s="186" t="s">
        <v>20</v>
      </c>
      <c r="C210" s="186" t="s">
        <v>21</v>
      </c>
      <c r="D210" s="186" t="s">
        <v>22</v>
      </c>
      <c r="E210" s="358" t="s">
        <v>23</v>
      </c>
      <c r="F210" s="358"/>
      <c r="G210" s="358" t="s">
        <v>14</v>
      </c>
      <c r="H210" s="359"/>
      <c r="I210" s="87"/>
      <c r="J210" s="109" t="s">
        <v>1719</v>
      </c>
      <c r="K210" s="110"/>
      <c r="L210" s="110"/>
      <c r="M210" s="111"/>
      <c r="N210" s="281"/>
      <c r="V210" s="233"/>
    </row>
    <row r="211" spans="1:22" ht="13.5" thickBot="1" x14ac:dyDescent="0.25">
      <c r="A211" s="356"/>
      <c r="B211" s="113"/>
      <c r="C211" s="113"/>
      <c r="D211" s="268"/>
      <c r="E211" s="113"/>
      <c r="F211" s="113"/>
      <c r="G211" s="459"/>
      <c r="H211" s="460"/>
      <c r="I211" s="461"/>
      <c r="J211" s="115" t="s">
        <v>1719</v>
      </c>
      <c r="K211" s="115"/>
      <c r="L211" s="115"/>
      <c r="M211" s="116"/>
      <c r="N211" s="281"/>
      <c r="V211" s="233">
        <f>G211</f>
        <v>0</v>
      </c>
    </row>
    <row r="212" spans="1:22" ht="23.25" thickBot="1" x14ac:dyDescent="0.25">
      <c r="A212" s="356"/>
      <c r="B212" s="188" t="s">
        <v>29</v>
      </c>
      <c r="C212" s="188" t="s">
        <v>30</v>
      </c>
      <c r="D212" s="188" t="s">
        <v>31</v>
      </c>
      <c r="E212" s="363" t="s">
        <v>32</v>
      </c>
      <c r="F212" s="363"/>
      <c r="G212" s="364"/>
      <c r="H212" s="365"/>
      <c r="I212" s="366"/>
      <c r="J212" s="120" t="s">
        <v>1840</v>
      </c>
      <c r="K212" s="121"/>
      <c r="L212" s="121"/>
      <c r="M212" s="122"/>
      <c r="N212" s="281"/>
      <c r="V212" s="233"/>
    </row>
    <row r="213" spans="1:22" ht="13.5" thickBot="1" x14ac:dyDescent="0.25">
      <c r="A213" s="357"/>
      <c r="B213" s="124"/>
      <c r="C213" s="124"/>
      <c r="D213" s="134"/>
      <c r="E213" s="126" t="s">
        <v>37</v>
      </c>
      <c r="F213" s="127"/>
      <c r="G213" s="462"/>
      <c r="H213" s="463"/>
      <c r="I213" s="464"/>
      <c r="J213" s="120" t="s">
        <v>1726</v>
      </c>
      <c r="K213" s="121"/>
      <c r="L213" s="121"/>
      <c r="M213" s="122"/>
      <c r="N213" s="281"/>
      <c r="V213" s="233"/>
    </row>
    <row r="214" spans="1:22" ht="24" thickTop="1" thickBot="1" x14ac:dyDescent="0.25">
      <c r="A214" s="355">
        <f t="shared" ref="A214" si="46">A210+1</f>
        <v>50</v>
      </c>
      <c r="B214" s="186" t="s">
        <v>20</v>
      </c>
      <c r="C214" s="186" t="s">
        <v>21</v>
      </c>
      <c r="D214" s="186" t="s">
        <v>22</v>
      </c>
      <c r="E214" s="358" t="s">
        <v>23</v>
      </c>
      <c r="F214" s="358"/>
      <c r="G214" s="358" t="s">
        <v>14</v>
      </c>
      <c r="H214" s="359"/>
      <c r="I214" s="87"/>
      <c r="J214" s="109" t="s">
        <v>1719</v>
      </c>
      <c r="K214" s="110"/>
      <c r="L214" s="110"/>
      <c r="M214" s="111"/>
      <c r="N214" s="281"/>
      <c r="V214" s="233"/>
    </row>
    <row r="215" spans="1:22" ht="13.5" thickBot="1" x14ac:dyDescent="0.25">
      <c r="A215" s="356"/>
      <c r="B215" s="113"/>
      <c r="C215" s="113"/>
      <c r="D215" s="268"/>
      <c r="E215" s="113"/>
      <c r="F215" s="113"/>
      <c r="G215" s="459"/>
      <c r="H215" s="460"/>
      <c r="I215" s="461"/>
      <c r="J215" s="115" t="s">
        <v>1719</v>
      </c>
      <c r="K215" s="115"/>
      <c r="L215" s="115"/>
      <c r="M215" s="116"/>
      <c r="N215" s="281"/>
      <c r="V215" s="233">
        <f>G215</f>
        <v>0</v>
      </c>
    </row>
    <row r="216" spans="1:22" ht="23.25" thickBot="1" x14ac:dyDescent="0.25">
      <c r="A216" s="356"/>
      <c r="B216" s="188" t="s">
        <v>29</v>
      </c>
      <c r="C216" s="188" t="s">
        <v>30</v>
      </c>
      <c r="D216" s="188" t="s">
        <v>31</v>
      </c>
      <c r="E216" s="363" t="s">
        <v>32</v>
      </c>
      <c r="F216" s="363"/>
      <c r="G216" s="364"/>
      <c r="H216" s="365"/>
      <c r="I216" s="366"/>
      <c r="J216" s="120" t="s">
        <v>1840</v>
      </c>
      <c r="K216" s="121"/>
      <c r="L216" s="121"/>
      <c r="M216" s="122"/>
      <c r="N216" s="281"/>
      <c r="V216" s="233"/>
    </row>
    <row r="217" spans="1:22" ht="13.5" thickBot="1" x14ac:dyDescent="0.25">
      <c r="A217" s="357"/>
      <c r="B217" s="124"/>
      <c r="C217" s="124"/>
      <c r="D217" s="134"/>
      <c r="E217" s="126" t="s">
        <v>37</v>
      </c>
      <c r="F217" s="127"/>
      <c r="G217" s="462"/>
      <c r="H217" s="463"/>
      <c r="I217" s="464"/>
      <c r="J217" s="120" t="s">
        <v>1726</v>
      </c>
      <c r="K217" s="121"/>
      <c r="L217" s="121"/>
      <c r="M217" s="122"/>
      <c r="N217" s="281"/>
      <c r="V217" s="233"/>
    </row>
    <row r="218" spans="1:22" ht="24" thickTop="1" thickBot="1" x14ac:dyDescent="0.25">
      <c r="A218" s="355">
        <f t="shared" ref="A218" si="47">A214+1</f>
        <v>51</v>
      </c>
      <c r="B218" s="186" t="s">
        <v>20</v>
      </c>
      <c r="C218" s="186" t="s">
        <v>21</v>
      </c>
      <c r="D218" s="186" t="s">
        <v>22</v>
      </c>
      <c r="E218" s="358" t="s">
        <v>23</v>
      </c>
      <c r="F218" s="358"/>
      <c r="G218" s="358" t="s">
        <v>14</v>
      </c>
      <c r="H218" s="359"/>
      <c r="I218" s="87"/>
      <c r="J218" s="109" t="s">
        <v>1719</v>
      </c>
      <c r="K218" s="110"/>
      <c r="L218" s="110"/>
      <c r="M218" s="111"/>
      <c r="N218" s="281"/>
      <c r="V218" s="233"/>
    </row>
    <row r="219" spans="1:22" ht="13.5" thickBot="1" x14ac:dyDescent="0.25">
      <c r="A219" s="356"/>
      <c r="B219" s="113"/>
      <c r="C219" s="113"/>
      <c r="D219" s="268"/>
      <c r="E219" s="113"/>
      <c r="F219" s="113"/>
      <c r="G219" s="459"/>
      <c r="H219" s="460"/>
      <c r="I219" s="461"/>
      <c r="J219" s="115" t="s">
        <v>1719</v>
      </c>
      <c r="K219" s="115"/>
      <c r="L219" s="115"/>
      <c r="M219" s="116"/>
      <c r="N219" s="281"/>
      <c r="V219" s="233">
        <f>G219</f>
        <v>0</v>
      </c>
    </row>
    <row r="220" spans="1:22" ht="23.25" thickBot="1" x14ac:dyDescent="0.25">
      <c r="A220" s="356"/>
      <c r="B220" s="188" t="s">
        <v>29</v>
      </c>
      <c r="C220" s="188" t="s">
        <v>30</v>
      </c>
      <c r="D220" s="188" t="s">
        <v>31</v>
      </c>
      <c r="E220" s="363" t="s">
        <v>32</v>
      </c>
      <c r="F220" s="363"/>
      <c r="G220" s="364"/>
      <c r="H220" s="365"/>
      <c r="I220" s="366"/>
      <c r="J220" s="120" t="s">
        <v>1840</v>
      </c>
      <c r="K220" s="121"/>
      <c r="L220" s="121"/>
      <c r="M220" s="122"/>
      <c r="N220" s="281"/>
      <c r="V220" s="233"/>
    </row>
    <row r="221" spans="1:22" ht="13.5" thickBot="1" x14ac:dyDescent="0.25">
      <c r="A221" s="357"/>
      <c r="B221" s="124"/>
      <c r="C221" s="124"/>
      <c r="D221" s="134"/>
      <c r="E221" s="126" t="s">
        <v>37</v>
      </c>
      <c r="F221" s="127"/>
      <c r="G221" s="462"/>
      <c r="H221" s="463"/>
      <c r="I221" s="464"/>
      <c r="J221" s="120" t="s">
        <v>1726</v>
      </c>
      <c r="K221" s="121"/>
      <c r="L221" s="121"/>
      <c r="M221" s="122"/>
      <c r="N221" s="281"/>
      <c r="V221" s="233"/>
    </row>
    <row r="222" spans="1:22" ht="24" thickTop="1" thickBot="1" x14ac:dyDescent="0.25">
      <c r="A222" s="355">
        <f t="shared" ref="A222" si="48">A218+1</f>
        <v>52</v>
      </c>
      <c r="B222" s="186" t="s">
        <v>20</v>
      </c>
      <c r="C222" s="186" t="s">
        <v>21</v>
      </c>
      <c r="D222" s="186" t="s">
        <v>22</v>
      </c>
      <c r="E222" s="358" t="s">
        <v>23</v>
      </c>
      <c r="F222" s="358"/>
      <c r="G222" s="358" t="s">
        <v>14</v>
      </c>
      <c r="H222" s="359"/>
      <c r="I222" s="87"/>
      <c r="J222" s="109" t="s">
        <v>1719</v>
      </c>
      <c r="K222" s="110"/>
      <c r="L222" s="110"/>
      <c r="M222" s="111"/>
      <c r="N222" s="281"/>
      <c r="V222" s="233"/>
    </row>
    <row r="223" spans="1:22" ht="13.5" thickBot="1" x14ac:dyDescent="0.25">
      <c r="A223" s="356"/>
      <c r="B223" s="113"/>
      <c r="C223" s="113"/>
      <c r="D223" s="268"/>
      <c r="E223" s="113"/>
      <c r="F223" s="113"/>
      <c r="G223" s="459"/>
      <c r="H223" s="460"/>
      <c r="I223" s="461"/>
      <c r="J223" s="115" t="s">
        <v>1719</v>
      </c>
      <c r="K223" s="115"/>
      <c r="L223" s="115"/>
      <c r="M223" s="116"/>
      <c r="N223" s="281"/>
      <c r="V223" s="233">
        <f>G223</f>
        <v>0</v>
      </c>
    </row>
    <row r="224" spans="1:22" ht="23.25" thickBot="1" x14ac:dyDescent="0.25">
      <c r="A224" s="356"/>
      <c r="B224" s="188" t="s">
        <v>29</v>
      </c>
      <c r="C224" s="188" t="s">
        <v>30</v>
      </c>
      <c r="D224" s="188" t="s">
        <v>31</v>
      </c>
      <c r="E224" s="363" t="s">
        <v>32</v>
      </c>
      <c r="F224" s="363"/>
      <c r="G224" s="364"/>
      <c r="H224" s="365"/>
      <c r="I224" s="366"/>
      <c r="J224" s="120" t="s">
        <v>1840</v>
      </c>
      <c r="K224" s="121"/>
      <c r="L224" s="121"/>
      <c r="M224" s="122"/>
      <c r="N224" s="281"/>
      <c r="V224" s="233"/>
    </row>
    <row r="225" spans="1:22" ht="13.5" thickBot="1" x14ac:dyDescent="0.25">
      <c r="A225" s="357"/>
      <c r="B225" s="124"/>
      <c r="C225" s="124"/>
      <c r="D225" s="134"/>
      <c r="E225" s="126" t="s">
        <v>37</v>
      </c>
      <c r="F225" s="127"/>
      <c r="G225" s="462"/>
      <c r="H225" s="463"/>
      <c r="I225" s="464"/>
      <c r="J225" s="120" t="s">
        <v>1726</v>
      </c>
      <c r="K225" s="121"/>
      <c r="L225" s="121"/>
      <c r="M225" s="122"/>
      <c r="N225" s="281"/>
      <c r="V225" s="233"/>
    </row>
    <row r="226" spans="1:22" ht="24" thickTop="1" thickBot="1" x14ac:dyDescent="0.25">
      <c r="A226" s="355">
        <f t="shared" ref="A226" si="49">A222+1</f>
        <v>53</v>
      </c>
      <c r="B226" s="186" t="s">
        <v>20</v>
      </c>
      <c r="C226" s="186" t="s">
        <v>21</v>
      </c>
      <c r="D226" s="186" t="s">
        <v>22</v>
      </c>
      <c r="E226" s="358" t="s">
        <v>23</v>
      </c>
      <c r="F226" s="358"/>
      <c r="G226" s="358" t="s">
        <v>14</v>
      </c>
      <c r="H226" s="359"/>
      <c r="I226" s="87"/>
      <c r="J226" s="109" t="s">
        <v>1719</v>
      </c>
      <c r="K226" s="110"/>
      <c r="L226" s="110"/>
      <c r="M226" s="111"/>
      <c r="N226" s="281"/>
      <c r="V226" s="233"/>
    </row>
    <row r="227" spans="1:22" ht="13.5" thickBot="1" x14ac:dyDescent="0.25">
      <c r="A227" s="356"/>
      <c r="B227" s="113"/>
      <c r="C227" s="113"/>
      <c r="D227" s="268"/>
      <c r="E227" s="113"/>
      <c r="F227" s="113"/>
      <c r="G227" s="459"/>
      <c r="H227" s="460"/>
      <c r="I227" s="461"/>
      <c r="J227" s="115" t="s">
        <v>1719</v>
      </c>
      <c r="K227" s="115"/>
      <c r="L227" s="115"/>
      <c r="M227" s="116"/>
      <c r="N227" s="281"/>
      <c r="V227" s="233">
        <f>G227</f>
        <v>0</v>
      </c>
    </row>
    <row r="228" spans="1:22" ht="23.25" thickBot="1" x14ac:dyDescent="0.25">
      <c r="A228" s="356"/>
      <c r="B228" s="188" t="s">
        <v>29</v>
      </c>
      <c r="C228" s="188" t="s">
        <v>30</v>
      </c>
      <c r="D228" s="188" t="s">
        <v>31</v>
      </c>
      <c r="E228" s="363" t="s">
        <v>32</v>
      </c>
      <c r="F228" s="363"/>
      <c r="G228" s="364"/>
      <c r="H228" s="365"/>
      <c r="I228" s="366"/>
      <c r="J228" s="120" t="s">
        <v>1840</v>
      </c>
      <c r="K228" s="121"/>
      <c r="L228" s="121"/>
      <c r="M228" s="122"/>
      <c r="N228" s="281"/>
      <c r="V228" s="233"/>
    </row>
    <row r="229" spans="1:22" ht="13.5" thickBot="1" x14ac:dyDescent="0.25">
      <c r="A229" s="357"/>
      <c r="B229" s="124"/>
      <c r="C229" s="124"/>
      <c r="D229" s="134"/>
      <c r="E229" s="126" t="s">
        <v>37</v>
      </c>
      <c r="F229" s="127"/>
      <c r="G229" s="462"/>
      <c r="H229" s="463"/>
      <c r="I229" s="464"/>
      <c r="J229" s="120" t="s">
        <v>1726</v>
      </c>
      <c r="K229" s="121"/>
      <c r="L229" s="121"/>
      <c r="M229" s="122"/>
      <c r="N229" s="281"/>
      <c r="V229" s="233"/>
    </row>
    <row r="230" spans="1:22" ht="24" thickTop="1" thickBot="1" x14ac:dyDescent="0.25">
      <c r="A230" s="355">
        <f t="shared" ref="A230" si="50">A226+1</f>
        <v>54</v>
      </c>
      <c r="B230" s="186" t="s">
        <v>20</v>
      </c>
      <c r="C230" s="186" t="s">
        <v>21</v>
      </c>
      <c r="D230" s="186" t="s">
        <v>22</v>
      </c>
      <c r="E230" s="358" t="s">
        <v>23</v>
      </c>
      <c r="F230" s="358"/>
      <c r="G230" s="358" t="s">
        <v>14</v>
      </c>
      <c r="H230" s="359"/>
      <c r="I230" s="87"/>
      <c r="J230" s="109" t="s">
        <v>1719</v>
      </c>
      <c r="K230" s="110"/>
      <c r="L230" s="110"/>
      <c r="M230" s="111"/>
      <c r="N230" s="281"/>
      <c r="V230" s="233"/>
    </row>
    <row r="231" spans="1:22" ht="13.5" thickBot="1" x14ac:dyDescent="0.25">
      <c r="A231" s="356"/>
      <c r="B231" s="113"/>
      <c r="C231" s="113"/>
      <c r="D231" s="268"/>
      <c r="E231" s="113"/>
      <c r="F231" s="113"/>
      <c r="G231" s="459"/>
      <c r="H231" s="460"/>
      <c r="I231" s="461"/>
      <c r="J231" s="115" t="s">
        <v>1719</v>
      </c>
      <c r="K231" s="115"/>
      <c r="L231" s="115"/>
      <c r="M231" s="116"/>
      <c r="N231" s="281"/>
      <c r="V231" s="233">
        <f>G231</f>
        <v>0</v>
      </c>
    </row>
    <row r="232" spans="1:22" ht="23.25" thickBot="1" x14ac:dyDescent="0.25">
      <c r="A232" s="356"/>
      <c r="B232" s="188" t="s">
        <v>29</v>
      </c>
      <c r="C232" s="188" t="s">
        <v>30</v>
      </c>
      <c r="D232" s="188" t="s">
        <v>31</v>
      </c>
      <c r="E232" s="363" t="s">
        <v>32</v>
      </c>
      <c r="F232" s="363"/>
      <c r="G232" s="364"/>
      <c r="H232" s="365"/>
      <c r="I232" s="366"/>
      <c r="J232" s="120" t="s">
        <v>1840</v>
      </c>
      <c r="K232" s="121"/>
      <c r="L232" s="121"/>
      <c r="M232" s="122"/>
      <c r="N232" s="281"/>
      <c r="V232" s="233"/>
    </row>
    <row r="233" spans="1:22" ht="13.5" thickBot="1" x14ac:dyDescent="0.25">
      <c r="A233" s="357"/>
      <c r="B233" s="124"/>
      <c r="C233" s="124"/>
      <c r="D233" s="134"/>
      <c r="E233" s="126" t="s">
        <v>37</v>
      </c>
      <c r="F233" s="127"/>
      <c r="G233" s="462"/>
      <c r="H233" s="463"/>
      <c r="I233" s="464"/>
      <c r="J233" s="120" t="s">
        <v>1726</v>
      </c>
      <c r="K233" s="121"/>
      <c r="L233" s="121"/>
      <c r="M233" s="122"/>
      <c r="N233" s="281"/>
      <c r="V233" s="233"/>
    </row>
    <row r="234" spans="1:22" ht="24" thickTop="1" thickBot="1" x14ac:dyDescent="0.25">
      <c r="A234" s="355">
        <f t="shared" ref="A234" si="51">A230+1</f>
        <v>55</v>
      </c>
      <c r="B234" s="186" t="s">
        <v>20</v>
      </c>
      <c r="C234" s="186" t="s">
        <v>21</v>
      </c>
      <c r="D234" s="186" t="s">
        <v>22</v>
      </c>
      <c r="E234" s="358" t="s">
        <v>23</v>
      </c>
      <c r="F234" s="358"/>
      <c r="G234" s="358" t="s">
        <v>14</v>
      </c>
      <c r="H234" s="359"/>
      <c r="I234" s="87"/>
      <c r="J234" s="109" t="s">
        <v>1719</v>
      </c>
      <c r="K234" s="110"/>
      <c r="L234" s="110"/>
      <c r="M234" s="111"/>
      <c r="N234" s="281"/>
      <c r="V234" s="233"/>
    </row>
    <row r="235" spans="1:22" ht="13.5" thickBot="1" x14ac:dyDescent="0.25">
      <c r="A235" s="356"/>
      <c r="B235" s="113"/>
      <c r="C235" s="113"/>
      <c r="D235" s="268"/>
      <c r="E235" s="113"/>
      <c r="F235" s="113"/>
      <c r="G235" s="459"/>
      <c r="H235" s="460"/>
      <c r="I235" s="461"/>
      <c r="J235" s="115" t="s">
        <v>1719</v>
      </c>
      <c r="K235" s="115"/>
      <c r="L235" s="115"/>
      <c r="M235" s="116"/>
      <c r="N235" s="281"/>
      <c r="V235" s="233">
        <f>G235</f>
        <v>0</v>
      </c>
    </row>
    <row r="236" spans="1:22" ht="23.25" thickBot="1" x14ac:dyDescent="0.25">
      <c r="A236" s="356"/>
      <c r="B236" s="188" t="s">
        <v>29</v>
      </c>
      <c r="C236" s="188" t="s">
        <v>30</v>
      </c>
      <c r="D236" s="188" t="s">
        <v>31</v>
      </c>
      <c r="E236" s="363" t="s">
        <v>32</v>
      </c>
      <c r="F236" s="363"/>
      <c r="G236" s="364"/>
      <c r="H236" s="365"/>
      <c r="I236" s="366"/>
      <c r="J236" s="120" t="s">
        <v>1840</v>
      </c>
      <c r="K236" s="121"/>
      <c r="L236" s="121"/>
      <c r="M236" s="122"/>
      <c r="N236" s="281"/>
      <c r="V236" s="233"/>
    </row>
    <row r="237" spans="1:22" ht="13.5" thickBot="1" x14ac:dyDescent="0.25">
      <c r="A237" s="357"/>
      <c r="B237" s="124"/>
      <c r="C237" s="124"/>
      <c r="D237" s="134"/>
      <c r="E237" s="126" t="s">
        <v>37</v>
      </c>
      <c r="F237" s="127"/>
      <c r="G237" s="462"/>
      <c r="H237" s="463"/>
      <c r="I237" s="464"/>
      <c r="J237" s="120" t="s">
        <v>1726</v>
      </c>
      <c r="K237" s="121"/>
      <c r="L237" s="121"/>
      <c r="M237" s="122"/>
      <c r="N237" s="281"/>
      <c r="V237" s="233"/>
    </row>
    <row r="238" spans="1:22" ht="24" thickTop="1" thickBot="1" x14ac:dyDescent="0.25">
      <c r="A238" s="355">
        <f t="shared" ref="A238" si="52">A234+1</f>
        <v>56</v>
      </c>
      <c r="B238" s="186" t="s">
        <v>20</v>
      </c>
      <c r="C238" s="186" t="s">
        <v>21</v>
      </c>
      <c r="D238" s="186" t="s">
        <v>22</v>
      </c>
      <c r="E238" s="358" t="s">
        <v>23</v>
      </c>
      <c r="F238" s="358"/>
      <c r="G238" s="358" t="s">
        <v>14</v>
      </c>
      <c r="H238" s="359"/>
      <c r="I238" s="87"/>
      <c r="J238" s="109" t="s">
        <v>1719</v>
      </c>
      <c r="K238" s="110"/>
      <c r="L238" s="110"/>
      <c r="M238" s="111"/>
      <c r="N238" s="281"/>
      <c r="V238" s="233"/>
    </row>
    <row r="239" spans="1:22" ht="13.5" thickBot="1" x14ac:dyDescent="0.25">
      <c r="A239" s="356"/>
      <c r="B239" s="113"/>
      <c r="C239" s="113"/>
      <c r="D239" s="268"/>
      <c r="E239" s="113"/>
      <c r="F239" s="113"/>
      <c r="G239" s="459"/>
      <c r="H239" s="460"/>
      <c r="I239" s="461"/>
      <c r="J239" s="115" t="s">
        <v>1719</v>
      </c>
      <c r="K239" s="115"/>
      <c r="L239" s="115"/>
      <c r="M239" s="116"/>
      <c r="N239" s="281"/>
      <c r="V239" s="233">
        <f>G239</f>
        <v>0</v>
      </c>
    </row>
    <row r="240" spans="1:22" ht="23.25" thickBot="1" x14ac:dyDescent="0.25">
      <c r="A240" s="356"/>
      <c r="B240" s="188" t="s">
        <v>29</v>
      </c>
      <c r="C240" s="188" t="s">
        <v>30</v>
      </c>
      <c r="D240" s="188" t="s">
        <v>31</v>
      </c>
      <c r="E240" s="363" t="s">
        <v>32</v>
      </c>
      <c r="F240" s="363"/>
      <c r="G240" s="364"/>
      <c r="H240" s="365"/>
      <c r="I240" s="366"/>
      <c r="J240" s="120" t="s">
        <v>1840</v>
      </c>
      <c r="K240" s="121"/>
      <c r="L240" s="121"/>
      <c r="M240" s="122"/>
      <c r="N240" s="281"/>
      <c r="V240" s="233"/>
    </row>
    <row r="241" spans="1:22" ht="13.5" thickBot="1" x14ac:dyDescent="0.25">
      <c r="A241" s="357"/>
      <c r="B241" s="124"/>
      <c r="C241" s="124"/>
      <c r="D241" s="134"/>
      <c r="E241" s="126" t="s">
        <v>37</v>
      </c>
      <c r="F241" s="127"/>
      <c r="G241" s="462"/>
      <c r="H241" s="463"/>
      <c r="I241" s="464"/>
      <c r="J241" s="120" t="s">
        <v>1726</v>
      </c>
      <c r="K241" s="121"/>
      <c r="L241" s="121"/>
      <c r="M241" s="122"/>
      <c r="N241" s="281"/>
      <c r="V241" s="233"/>
    </row>
    <row r="242" spans="1:22" ht="24" thickTop="1" thickBot="1" x14ac:dyDescent="0.25">
      <c r="A242" s="355">
        <f t="shared" ref="A242" si="53">A238+1</f>
        <v>57</v>
      </c>
      <c r="B242" s="186" t="s">
        <v>20</v>
      </c>
      <c r="C242" s="186" t="s">
        <v>21</v>
      </c>
      <c r="D242" s="186" t="s">
        <v>22</v>
      </c>
      <c r="E242" s="358" t="s">
        <v>23</v>
      </c>
      <c r="F242" s="358"/>
      <c r="G242" s="358" t="s">
        <v>14</v>
      </c>
      <c r="H242" s="359"/>
      <c r="I242" s="87"/>
      <c r="J242" s="109" t="s">
        <v>1719</v>
      </c>
      <c r="K242" s="110"/>
      <c r="L242" s="110"/>
      <c r="M242" s="111"/>
      <c r="N242" s="281"/>
      <c r="V242" s="233"/>
    </row>
    <row r="243" spans="1:22" ht="13.5" thickBot="1" x14ac:dyDescent="0.25">
      <c r="A243" s="356"/>
      <c r="B243" s="113"/>
      <c r="C243" s="113"/>
      <c r="D243" s="268"/>
      <c r="E243" s="113"/>
      <c r="F243" s="113"/>
      <c r="G243" s="459"/>
      <c r="H243" s="460"/>
      <c r="I243" s="461"/>
      <c r="J243" s="115" t="s">
        <v>1719</v>
      </c>
      <c r="K243" s="115"/>
      <c r="L243" s="115"/>
      <c r="M243" s="116"/>
      <c r="N243" s="281"/>
      <c r="V243" s="233">
        <f>G243</f>
        <v>0</v>
      </c>
    </row>
    <row r="244" spans="1:22" ht="23.25" thickBot="1" x14ac:dyDescent="0.25">
      <c r="A244" s="356"/>
      <c r="B244" s="188" t="s">
        <v>29</v>
      </c>
      <c r="C244" s="188" t="s">
        <v>30</v>
      </c>
      <c r="D244" s="188" t="s">
        <v>31</v>
      </c>
      <c r="E244" s="363" t="s">
        <v>32</v>
      </c>
      <c r="F244" s="363"/>
      <c r="G244" s="364"/>
      <c r="H244" s="365"/>
      <c r="I244" s="366"/>
      <c r="J244" s="120" t="s">
        <v>1840</v>
      </c>
      <c r="K244" s="121"/>
      <c r="L244" s="121"/>
      <c r="M244" s="122"/>
      <c r="N244" s="281"/>
      <c r="V244" s="233"/>
    </row>
    <row r="245" spans="1:22" ht="13.5" thickBot="1" x14ac:dyDescent="0.25">
      <c r="A245" s="357"/>
      <c r="B245" s="124"/>
      <c r="C245" s="124"/>
      <c r="D245" s="134"/>
      <c r="E245" s="126" t="s">
        <v>37</v>
      </c>
      <c r="F245" s="127"/>
      <c r="G245" s="462"/>
      <c r="H245" s="463"/>
      <c r="I245" s="464"/>
      <c r="J245" s="120" t="s">
        <v>1726</v>
      </c>
      <c r="K245" s="121"/>
      <c r="L245" s="121"/>
      <c r="M245" s="122"/>
      <c r="N245" s="281"/>
      <c r="V245" s="233"/>
    </row>
    <row r="246" spans="1:22" ht="24" thickTop="1" thickBot="1" x14ac:dyDescent="0.25">
      <c r="A246" s="355">
        <f t="shared" ref="A246" si="54">A242+1</f>
        <v>58</v>
      </c>
      <c r="B246" s="186" t="s">
        <v>20</v>
      </c>
      <c r="C246" s="186" t="s">
        <v>21</v>
      </c>
      <c r="D246" s="186" t="s">
        <v>22</v>
      </c>
      <c r="E246" s="358" t="s">
        <v>23</v>
      </c>
      <c r="F246" s="358"/>
      <c r="G246" s="358" t="s">
        <v>14</v>
      </c>
      <c r="H246" s="359"/>
      <c r="I246" s="87"/>
      <c r="J246" s="109" t="s">
        <v>1719</v>
      </c>
      <c r="K246" s="110"/>
      <c r="L246" s="110"/>
      <c r="M246" s="111"/>
      <c r="N246" s="281"/>
      <c r="V246" s="233"/>
    </row>
    <row r="247" spans="1:22" ht="13.5" thickBot="1" x14ac:dyDescent="0.25">
      <c r="A247" s="356"/>
      <c r="B247" s="113"/>
      <c r="C247" s="113"/>
      <c r="D247" s="268"/>
      <c r="E247" s="113"/>
      <c r="F247" s="113"/>
      <c r="G247" s="459"/>
      <c r="H247" s="460"/>
      <c r="I247" s="461"/>
      <c r="J247" s="115" t="s">
        <v>1719</v>
      </c>
      <c r="K247" s="115"/>
      <c r="L247" s="115"/>
      <c r="M247" s="116"/>
      <c r="N247" s="281"/>
      <c r="V247" s="233">
        <f>G247</f>
        <v>0</v>
      </c>
    </row>
    <row r="248" spans="1:22" ht="23.25" thickBot="1" x14ac:dyDescent="0.25">
      <c r="A248" s="356"/>
      <c r="B248" s="188" t="s">
        <v>29</v>
      </c>
      <c r="C248" s="188" t="s">
        <v>30</v>
      </c>
      <c r="D248" s="188" t="s">
        <v>31</v>
      </c>
      <c r="E248" s="363" t="s">
        <v>32</v>
      </c>
      <c r="F248" s="363"/>
      <c r="G248" s="364"/>
      <c r="H248" s="365"/>
      <c r="I248" s="366"/>
      <c r="J248" s="120" t="s">
        <v>1840</v>
      </c>
      <c r="K248" s="121"/>
      <c r="L248" s="121"/>
      <c r="M248" s="122"/>
      <c r="N248" s="281"/>
      <c r="V248" s="233"/>
    </row>
    <row r="249" spans="1:22" ht="13.5" thickBot="1" x14ac:dyDescent="0.25">
      <c r="A249" s="357"/>
      <c r="B249" s="124"/>
      <c r="C249" s="124"/>
      <c r="D249" s="134"/>
      <c r="E249" s="126" t="s">
        <v>37</v>
      </c>
      <c r="F249" s="127"/>
      <c r="G249" s="462"/>
      <c r="H249" s="463"/>
      <c r="I249" s="464"/>
      <c r="J249" s="120" t="s">
        <v>1726</v>
      </c>
      <c r="K249" s="121"/>
      <c r="L249" s="121"/>
      <c r="M249" s="122"/>
      <c r="N249" s="281"/>
      <c r="V249" s="233"/>
    </row>
    <row r="250" spans="1:22" ht="24" thickTop="1" thickBot="1" x14ac:dyDescent="0.25">
      <c r="A250" s="355">
        <f t="shared" ref="A250" si="55">A246+1</f>
        <v>59</v>
      </c>
      <c r="B250" s="186" t="s">
        <v>20</v>
      </c>
      <c r="C250" s="186" t="s">
        <v>21</v>
      </c>
      <c r="D250" s="186" t="s">
        <v>22</v>
      </c>
      <c r="E250" s="358" t="s">
        <v>23</v>
      </c>
      <c r="F250" s="358"/>
      <c r="G250" s="358" t="s">
        <v>14</v>
      </c>
      <c r="H250" s="359"/>
      <c r="I250" s="87"/>
      <c r="J250" s="109" t="s">
        <v>1719</v>
      </c>
      <c r="K250" s="110"/>
      <c r="L250" s="110"/>
      <c r="M250" s="111"/>
      <c r="N250" s="281"/>
      <c r="V250" s="233"/>
    </row>
    <row r="251" spans="1:22" ht="13.5" thickBot="1" x14ac:dyDescent="0.25">
      <c r="A251" s="356"/>
      <c r="B251" s="113"/>
      <c r="C251" s="113"/>
      <c r="D251" s="268"/>
      <c r="E251" s="113"/>
      <c r="F251" s="113"/>
      <c r="G251" s="459"/>
      <c r="H251" s="460"/>
      <c r="I251" s="461"/>
      <c r="J251" s="115" t="s">
        <v>1719</v>
      </c>
      <c r="K251" s="115"/>
      <c r="L251" s="115"/>
      <c r="M251" s="116"/>
      <c r="N251" s="281"/>
      <c r="V251" s="233">
        <f>G251</f>
        <v>0</v>
      </c>
    </row>
    <row r="252" spans="1:22" ht="23.25" thickBot="1" x14ac:dyDescent="0.25">
      <c r="A252" s="356"/>
      <c r="B252" s="188" t="s">
        <v>29</v>
      </c>
      <c r="C252" s="188" t="s">
        <v>30</v>
      </c>
      <c r="D252" s="188" t="s">
        <v>31</v>
      </c>
      <c r="E252" s="363" t="s">
        <v>32</v>
      </c>
      <c r="F252" s="363"/>
      <c r="G252" s="364"/>
      <c r="H252" s="365"/>
      <c r="I252" s="366"/>
      <c r="J252" s="120" t="s">
        <v>1840</v>
      </c>
      <c r="K252" s="121"/>
      <c r="L252" s="121"/>
      <c r="M252" s="122"/>
      <c r="N252" s="281"/>
      <c r="V252" s="233"/>
    </row>
    <row r="253" spans="1:22" ht="13.5" thickBot="1" x14ac:dyDescent="0.25">
      <c r="A253" s="357"/>
      <c r="B253" s="124"/>
      <c r="C253" s="124"/>
      <c r="D253" s="134"/>
      <c r="E253" s="126" t="s">
        <v>37</v>
      </c>
      <c r="F253" s="127"/>
      <c r="G253" s="462"/>
      <c r="H253" s="463"/>
      <c r="I253" s="464"/>
      <c r="J253" s="120" t="s">
        <v>1726</v>
      </c>
      <c r="K253" s="121"/>
      <c r="L253" s="121"/>
      <c r="M253" s="122"/>
      <c r="N253" s="281"/>
      <c r="V253" s="233"/>
    </row>
    <row r="254" spans="1:22" ht="24" thickTop="1" thickBot="1" x14ac:dyDescent="0.25">
      <c r="A254" s="355">
        <f t="shared" ref="A254" si="56">A250+1</f>
        <v>60</v>
      </c>
      <c r="B254" s="186" t="s">
        <v>20</v>
      </c>
      <c r="C254" s="186" t="s">
        <v>21</v>
      </c>
      <c r="D254" s="186" t="s">
        <v>22</v>
      </c>
      <c r="E254" s="358" t="s">
        <v>23</v>
      </c>
      <c r="F254" s="358"/>
      <c r="G254" s="358" t="s">
        <v>14</v>
      </c>
      <c r="H254" s="359"/>
      <c r="I254" s="87"/>
      <c r="J254" s="109" t="s">
        <v>1719</v>
      </c>
      <c r="K254" s="110"/>
      <c r="L254" s="110"/>
      <c r="M254" s="111"/>
      <c r="N254" s="281"/>
      <c r="V254" s="233"/>
    </row>
    <row r="255" spans="1:22" ht="13.5" thickBot="1" x14ac:dyDescent="0.25">
      <c r="A255" s="356"/>
      <c r="B255" s="113"/>
      <c r="C255" s="113"/>
      <c r="D255" s="268"/>
      <c r="E255" s="113"/>
      <c r="F255" s="113"/>
      <c r="G255" s="459"/>
      <c r="H255" s="460"/>
      <c r="I255" s="461"/>
      <c r="J255" s="115" t="s">
        <v>1719</v>
      </c>
      <c r="K255" s="115"/>
      <c r="L255" s="115"/>
      <c r="M255" s="116"/>
      <c r="N255" s="281"/>
      <c r="V255" s="233">
        <f>G255</f>
        <v>0</v>
      </c>
    </row>
    <row r="256" spans="1:22" ht="23.25" thickBot="1" x14ac:dyDescent="0.25">
      <c r="A256" s="356"/>
      <c r="B256" s="188" t="s">
        <v>29</v>
      </c>
      <c r="C256" s="188" t="s">
        <v>30</v>
      </c>
      <c r="D256" s="188" t="s">
        <v>31</v>
      </c>
      <c r="E256" s="363" t="s">
        <v>32</v>
      </c>
      <c r="F256" s="363"/>
      <c r="G256" s="364"/>
      <c r="H256" s="365"/>
      <c r="I256" s="366"/>
      <c r="J256" s="120" t="s">
        <v>1840</v>
      </c>
      <c r="K256" s="121"/>
      <c r="L256" s="121"/>
      <c r="M256" s="122"/>
      <c r="N256" s="281"/>
      <c r="V256" s="233"/>
    </row>
    <row r="257" spans="1:22" ht="13.5" thickBot="1" x14ac:dyDescent="0.25">
      <c r="A257" s="357"/>
      <c r="B257" s="124"/>
      <c r="C257" s="124"/>
      <c r="D257" s="134"/>
      <c r="E257" s="126" t="s">
        <v>37</v>
      </c>
      <c r="F257" s="127"/>
      <c r="G257" s="462"/>
      <c r="H257" s="463"/>
      <c r="I257" s="464"/>
      <c r="J257" s="120" t="s">
        <v>1726</v>
      </c>
      <c r="K257" s="121"/>
      <c r="L257" s="121"/>
      <c r="M257" s="122"/>
      <c r="N257" s="281"/>
      <c r="V257" s="233"/>
    </row>
    <row r="258" spans="1:22" ht="24" thickTop="1" thickBot="1" x14ac:dyDescent="0.25">
      <c r="A258" s="355">
        <f t="shared" ref="A258" si="57">A254+1</f>
        <v>61</v>
      </c>
      <c r="B258" s="186" t="s">
        <v>20</v>
      </c>
      <c r="C258" s="186" t="s">
        <v>21</v>
      </c>
      <c r="D258" s="186" t="s">
        <v>22</v>
      </c>
      <c r="E258" s="358" t="s">
        <v>23</v>
      </c>
      <c r="F258" s="358"/>
      <c r="G258" s="358" t="s">
        <v>14</v>
      </c>
      <c r="H258" s="359"/>
      <c r="I258" s="87"/>
      <c r="J258" s="109" t="s">
        <v>1719</v>
      </c>
      <c r="K258" s="110"/>
      <c r="L258" s="110"/>
      <c r="M258" s="111"/>
      <c r="N258" s="281"/>
      <c r="V258" s="233"/>
    </row>
    <row r="259" spans="1:22" ht="13.5" thickBot="1" x14ac:dyDescent="0.25">
      <c r="A259" s="356"/>
      <c r="B259" s="113"/>
      <c r="C259" s="113"/>
      <c r="D259" s="268"/>
      <c r="E259" s="113"/>
      <c r="F259" s="113"/>
      <c r="G259" s="459"/>
      <c r="H259" s="460"/>
      <c r="I259" s="461"/>
      <c r="J259" s="115" t="s">
        <v>1719</v>
      </c>
      <c r="K259" s="115"/>
      <c r="L259" s="115"/>
      <c r="M259" s="116"/>
      <c r="N259" s="281"/>
      <c r="V259" s="233">
        <f>G259</f>
        <v>0</v>
      </c>
    </row>
    <row r="260" spans="1:22" ht="23.25" thickBot="1" x14ac:dyDescent="0.25">
      <c r="A260" s="356"/>
      <c r="B260" s="188" t="s">
        <v>29</v>
      </c>
      <c r="C260" s="188" t="s">
        <v>30</v>
      </c>
      <c r="D260" s="188" t="s">
        <v>31</v>
      </c>
      <c r="E260" s="363" t="s">
        <v>32</v>
      </c>
      <c r="F260" s="363"/>
      <c r="G260" s="364"/>
      <c r="H260" s="365"/>
      <c r="I260" s="366"/>
      <c r="J260" s="120" t="s">
        <v>1840</v>
      </c>
      <c r="K260" s="121"/>
      <c r="L260" s="121"/>
      <c r="M260" s="122"/>
      <c r="N260" s="281"/>
      <c r="V260" s="233"/>
    </row>
    <row r="261" spans="1:22" ht="13.5" thickBot="1" x14ac:dyDescent="0.25">
      <c r="A261" s="357"/>
      <c r="B261" s="124"/>
      <c r="C261" s="124"/>
      <c r="D261" s="134"/>
      <c r="E261" s="126" t="s">
        <v>37</v>
      </c>
      <c r="F261" s="127"/>
      <c r="G261" s="462"/>
      <c r="H261" s="463"/>
      <c r="I261" s="464"/>
      <c r="J261" s="120" t="s">
        <v>1726</v>
      </c>
      <c r="K261" s="121"/>
      <c r="L261" s="121"/>
      <c r="M261" s="122"/>
      <c r="N261" s="281"/>
      <c r="V261" s="233"/>
    </row>
    <row r="262" spans="1:22" ht="24" thickTop="1" thickBot="1" x14ac:dyDescent="0.25">
      <c r="A262" s="355">
        <f t="shared" ref="A262" si="58">A258+1</f>
        <v>62</v>
      </c>
      <c r="B262" s="186" t="s">
        <v>20</v>
      </c>
      <c r="C262" s="186" t="s">
        <v>21</v>
      </c>
      <c r="D262" s="186" t="s">
        <v>22</v>
      </c>
      <c r="E262" s="358" t="s">
        <v>23</v>
      </c>
      <c r="F262" s="358"/>
      <c r="G262" s="358" t="s">
        <v>14</v>
      </c>
      <c r="H262" s="359"/>
      <c r="I262" s="87"/>
      <c r="J262" s="109" t="s">
        <v>1719</v>
      </c>
      <c r="K262" s="110"/>
      <c r="L262" s="110"/>
      <c r="M262" s="111"/>
      <c r="N262" s="281"/>
      <c r="V262" s="233"/>
    </row>
    <row r="263" spans="1:22" ht="13.5" thickBot="1" x14ac:dyDescent="0.25">
      <c r="A263" s="356"/>
      <c r="B263" s="113"/>
      <c r="C263" s="113"/>
      <c r="D263" s="268"/>
      <c r="E263" s="113"/>
      <c r="F263" s="113"/>
      <c r="G263" s="459"/>
      <c r="H263" s="460"/>
      <c r="I263" s="461"/>
      <c r="J263" s="115" t="s">
        <v>1719</v>
      </c>
      <c r="K263" s="115"/>
      <c r="L263" s="115"/>
      <c r="M263" s="116"/>
      <c r="N263" s="281"/>
      <c r="V263" s="233">
        <f>G263</f>
        <v>0</v>
      </c>
    </row>
    <row r="264" spans="1:22" ht="23.25" thickBot="1" x14ac:dyDescent="0.25">
      <c r="A264" s="356"/>
      <c r="B264" s="188" t="s">
        <v>29</v>
      </c>
      <c r="C264" s="188" t="s">
        <v>30</v>
      </c>
      <c r="D264" s="188" t="s">
        <v>31</v>
      </c>
      <c r="E264" s="363" t="s">
        <v>32</v>
      </c>
      <c r="F264" s="363"/>
      <c r="G264" s="364"/>
      <c r="H264" s="365"/>
      <c r="I264" s="366"/>
      <c r="J264" s="120" t="s">
        <v>1840</v>
      </c>
      <c r="K264" s="121"/>
      <c r="L264" s="121"/>
      <c r="M264" s="122"/>
      <c r="N264" s="281"/>
      <c r="V264" s="233"/>
    </row>
    <row r="265" spans="1:22" ht="13.5" thickBot="1" x14ac:dyDescent="0.25">
      <c r="A265" s="357"/>
      <c r="B265" s="124"/>
      <c r="C265" s="124"/>
      <c r="D265" s="134"/>
      <c r="E265" s="126" t="s">
        <v>37</v>
      </c>
      <c r="F265" s="127"/>
      <c r="G265" s="462"/>
      <c r="H265" s="463"/>
      <c r="I265" s="464"/>
      <c r="J265" s="120" t="s">
        <v>1726</v>
      </c>
      <c r="K265" s="121"/>
      <c r="L265" s="121"/>
      <c r="M265" s="122"/>
      <c r="N265" s="281"/>
      <c r="V265" s="233"/>
    </row>
    <row r="266" spans="1:22" ht="24" thickTop="1" thickBot="1" x14ac:dyDescent="0.25">
      <c r="A266" s="355">
        <f t="shared" ref="A266" si="59">A262+1</f>
        <v>63</v>
      </c>
      <c r="B266" s="186" t="s">
        <v>20</v>
      </c>
      <c r="C266" s="186" t="s">
        <v>21</v>
      </c>
      <c r="D266" s="186" t="s">
        <v>22</v>
      </c>
      <c r="E266" s="358" t="s">
        <v>23</v>
      </c>
      <c r="F266" s="358"/>
      <c r="G266" s="358" t="s">
        <v>14</v>
      </c>
      <c r="H266" s="359"/>
      <c r="I266" s="87"/>
      <c r="J266" s="109" t="s">
        <v>1719</v>
      </c>
      <c r="K266" s="110"/>
      <c r="L266" s="110"/>
      <c r="M266" s="111"/>
      <c r="N266" s="281"/>
      <c r="V266" s="233"/>
    </row>
    <row r="267" spans="1:22" ht="13.5" thickBot="1" x14ac:dyDescent="0.25">
      <c r="A267" s="356"/>
      <c r="B267" s="113"/>
      <c r="C267" s="113"/>
      <c r="D267" s="268"/>
      <c r="E267" s="113"/>
      <c r="F267" s="113"/>
      <c r="G267" s="459"/>
      <c r="H267" s="460"/>
      <c r="I267" s="461"/>
      <c r="J267" s="115" t="s">
        <v>1719</v>
      </c>
      <c r="K267" s="115"/>
      <c r="L267" s="115"/>
      <c r="M267" s="116"/>
      <c r="N267" s="281"/>
      <c r="V267" s="233">
        <f>G267</f>
        <v>0</v>
      </c>
    </row>
    <row r="268" spans="1:22" ht="23.25" thickBot="1" x14ac:dyDescent="0.25">
      <c r="A268" s="356"/>
      <c r="B268" s="188" t="s">
        <v>29</v>
      </c>
      <c r="C268" s="188" t="s">
        <v>30</v>
      </c>
      <c r="D268" s="188" t="s">
        <v>31</v>
      </c>
      <c r="E268" s="363" t="s">
        <v>32</v>
      </c>
      <c r="F268" s="363"/>
      <c r="G268" s="364"/>
      <c r="H268" s="365"/>
      <c r="I268" s="366"/>
      <c r="J268" s="120" t="s">
        <v>1840</v>
      </c>
      <c r="K268" s="121"/>
      <c r="L268" s="121"/>
      <c r="M268" s="122"/>
      <c r="N268" s="281"/>
      <c r="V268" s="233"/>
    </row>
    <row r="269" spans="1:22" ht="13.5" thickBot="1" x14ac:dyDescent="0.25">
      <c r="A269" s="357"/>
      <c r="B269" s="124"/>
      <c r="C269" s="124"/>
      <c r="D269" s="134"/>
      <c r="E269" s="126" t="s">
        <v>37</v>
      </c>
      <c r="F269" s="127"/>
      <c r="G269" s="462"/>
      <c r="H269" s="463"/>
      <c r="I269" s="464"/>
      <c r="J269" s="120" t="s">
        <v>1726</v>
      </c>
      <c r="K269" s="121"/>
      <c r="L269" s="121"/>
      <c r="M269" s="122"/>
      <c r="N269" s="281"/>
      <c r="V269" s="233"/>
    </row>
    <row r="270" spans="1:22" ht="24" thickTop="1" thickBot="1" x14ac:dyDescent="0.25">
      <c r="A270" s="355">
        <f t="shared" ref="A270" si="60">A266+1</f>
        <v>64</v>
      </c>
      <c r="B270" s="186" t="s">
        <v>20</v>
      </c>
      <c r="C270" s="186" t="s">
        <v>21</v>
      </c>
      <c r="D270" s="186" t="s">
        <v>22</v>
      </c>
      <c r="E270" s="358" t="s">
        <v>23</v>
      </c>
      <c r="F270" s="358"/>
      <c r="G270" s="358" t="s">
        <v>14</v>
      </c>
      <c r="H270" s="359"/>
      <c r="I270" s="87"/>
      <c r="J270" s="109" t="s">
        <v>1719</v>
      </c>
      <c r="K270" s="110"/>
      <c r="L270" s="110"/>
      <c r="M270" s="111"/>
      <c r="N270" s="281"/>
      <c r="V270" s="233"/>
    </row>
    <row r="271" spans="1:22" ht="13.5" thickBot="1" x14ac:dyDescent="0.25">
      <c r="A271" s="356"/>
      <c r="B271" s="113"/>
      <c r="C271" s="113"/>
      <c r="D271" s="268"/>
      <c r="E271" s="113"/>
      <c r="F271" s="113"/>
      <c r="G271" s="459"/>
      <c r="H271" s="460"/>
      <c r="I271" s="461"/>
      <c r="J271" s="115" t="s">
        <v>1719</v>
      </c>
      <c r="K271" s="115"/>
      <c r="L271" s="115"/>
      <c r="M271" s="116"/>
      <c r="N271" s="281"/>
      <c r="V271" s="233">
        <f>G271</f>
        <v>0</v>
      </c>
    </row>
    <row r="272" spans="1:22" ht="23.25" thickBot="1" x14ac:dyDescent="0.25">
      <c r="A272" s="356"/>
      <c r="B272" s="188" t="s">
        <v>29</v>
      </c>
      <c r="C272" s="188" t="s">
        <v>30</v>
      </c>
      <c r="D272" s="188" t="s">
        <v>31</v>
      </c>
      <c r="E272" s="363" t="s">
        <v>32</v>
      </c>
      <c r="F272" s="363"/>
      <c r="G272" s="364"/>
      <c r="H272" s="365"/>
      <c r="I272" s="366"/>
      <c r="J272" s="120" t="s">
        <v>1840</v>
      </c>
      <c r="K272" s="121"/>
      <c r="L272" s="121"/>
      <c r="M272" s="122"/>
      <c r="N272" s="281"/>
      <c r="V272" s="233"/>
    </row>
    <row r="273" spans="1:22" ht="13.5" thickBot="1" x14ac:dyDescent="0.25">
      <c r="A273" s="357"/>
      <c r="B273" s="124"/>
      <c r="C273" s="124"/>
      <c r="D273" s="134"/>
      <c r="E273" s="126" t="s">
        <v>37</v>
      </c>
      <c r="F273" s="127"/>
      <c r="G273" s="462"/>
      <c r="H273" s="463"/>
      <c r="I273" s="464"/>
      <c r="J273" s="120" t="s">
        <v>1726</v>
      </c>
      <c r="K273" s="121"/>
      <c r="L273" s="121"/>
      <c r="M273" s="122"/>
      <c r="N273" s="281"/>
      <c r="V273" s="233"/>
    </row>
    <row r="274" spans="1:22" ht="24" thickTop="1" thickBot="1" x14ac:dyDescent="0.25">
      <c r="A274" s="355">
        <f t="shared" ref="A274" si="61">A270+1</f>
        <v>65</v>
      </c>
      <c r="B274" s="186" t="s">
        <v>20</v>
      </c>
      <c r="C274" s="186" t="s">
        <v>21</v>
      </c>
      <c r="D274" s="186" t="s">
        <v>22</v>
      </c>
      <c r="E274" s="358" t="s">
        <v>23</v>
      </c>
      <c r="F274" s="358"/>
      <c r="G274" s="358" t="s">
        <v>14</v>
      </c>
      <c r="H274" s="359"/>
      <c r="I274" s="87"/>
      <c r="J274" s="109" t="s">
        <v>1719</v>
      </c>
      <c r="K274" s="110"/>
      <c r="L274" s="110"/>
      <c r="M274" s="111"/>
      <c r="N274" s="281"/>
      <c r="V274" s="233"/>
    </row>
    <row r="275" spans="1:22" ht="13.5" thickBot="1" x14ac:dyDescent="0.25">
      <c r="A275" s="356"/>
      <c r="B275" s="113"/>
      <c r="C275" s="113"/>
      <c r="D275" s="268"/>
      <c r="E275" s="113"/>
      <c r="F275" s="113"/>
      <c r="G275" s="459"/>
      <c r="H275" s="460"/>
      <c r="I275" s="461"/>
      <c r="J275" s="115" t="s">
        <v>1719</v>
      </c>
      <c r="K275" s="115"/>
      <c r="L275" s="115"/>
      <c r="M275" s="116"/>
      <c r="N275" s="281"/>
      <c r="V275" s="233">
        <f>G275</f>
        <v>0</v>
      </c>
    </row>
    <row r="276" spans="1:22" ht="23.25" thickBot="1" x14ac:dyDescent="0.25">
      <c r="A276" s="356"/>
      <c r="B276" s="188" t="s">
        <v>29</v>
      </c>
      <c r="C276" s="188" t="s">
        <v>30</v>
      </c>
      <c r="D276" s="188" t="s">
        <v>31</v>
      </c>
      <c r="E276" s="363" t="s">
        <v>32</v>
      </c>
      <c r="F276" s="363"/>
      <c r="G276" s="364"/>
      <c r="H276" s="365"/>
      <c r="I276" s="366"/>
      <c r="J276" s="120" t="s">
        <v>1840</v>
      </c>
      <c r="K276" s="121"/>
      <c r="L276" s="121"/>
      <c r="M276" s="122"/>
      <c r="N276" s="281"/>
      <c r="V276" s="233"/>
    </row>
    <row r="277" spans="1:22" ht="13.5" thickBot="1" x14ac:dyDescent="0.25">
      <c r="A277" s="357"/>
      <c r="B277" s="124"/>
      <c r="C277" s="124"/>
      <c r="D277" s="134"/>
      <c r="E277" s="126" t="s">
        <v>37</v>
      </c>
      <c r="F277" s="127"/>
      <c r="G277" s="462"/>
      <c r="H277" s="463"/>
      <c r="I277" s="464"/>
      <c r="J277" s="120" t="s">
        <v>1726</v>
      </c>
      <c r="K277" s="121"/>
      <c r="L277" s="121"/>
      <c r="M277" s="122"/>
      <c r="N277" s="281"/>
      <c r="V277" s="233"/>
    </row>
    <row r="278" spans="1:22" ht="24" thickTop="1" thickBot="1" x14ac:dyDescent="0.25">
      <c r="A278" s="355">
        <f t="shared" ref="A278" si="62">A274+1</f>
        <v>66</v>
      </c>
      <c r="B278" s="186" t="s">
        <v>20</v>
      </c>
      <c r="C278" s="186" t="s">
        <v>21</v>
      </c>
      <c r="D278" s="186" t="s">
        <v>22</v>
      </c>
      <c r="E278" s="358" t="s">
        <v>23</v>
      </c>
      <c r="F278" s="358"/>
      <c r="G278" s="358" t="s">
        <v>14</v>
      </c>
      <c r="H278" s="359"/>
      <c r="I278" s="87"/>
      <c r="J278" s="109" t="s">
        <v>1719</v>
      </c>
      <c r="K278" s="110"/>
      <c r="L278" s="110"/>
      <c r="M278" s="111"/>
      <c r="N278" s="281"/>
      <c r="V278" s="233"/>
    </row>
    <row r="279" spans="1:22" ht="13.5" thickBot="1" x14ac:dyDescent="0.25">
      <c r="A279" s="356"/>
      <c r="B279" s="113"/>
      <c r="C279" s="113"/>
      <c r="D279" s="268"/>
      <c r="E279" s="113"/>
      <c r="F279" s="113"/>
      <c r="G279" s="459"/>
      <c r="H279" s="460"/>
      <c r="I279" s="461"/>
      <c r="J279" s="115" t="s">
        <v>1719</v>
      </c>
      <c r="K279" s="115"/>
      <c r="L279" s="115"/>
      <c r="M279" s="116"/>
      <c r="N279" s="281"/>
      <c r="V279" s="233">
        <f>G279</f>
        <v>0</v>
      </c>
    </row>
    <row r="280" spans="1:22" ht="23.25" thickBot="1" x14ac:dyDescent="0.25">
      <c r="A280" s="356"/>
      <c r="B280" s="188" t="s">
        <v>29</v>
      </c>
      <c r="C280" s="188" t="s">
        <v>30</v>
      </c>
      <c r="D280" s="188" t="s">
        <v>31</v>
      </c>
      <c r="E280" s="363" t="s">
        <v>32</v>
      </c>
      <c r="F280" s="363"/>
      <c r="G280" s="364"/>
      <c r="H280" s="365"/>
      <c r="I280" s="366"/>
      <c r="J280" s="120" t="s">
        <v>1840</v>
      </c>
      <c r="K280" s="121"/>
      <c r="L280" s="121"/>
      <c r="M280" s="122"/>
      <c r="N280" s="281"/>
      <c r="V280" s="233"/>
    </row>
    <row r="281" spans="1:22" ht="13.5" thickBot="1" x14ac:dyDescent="0.25">
      <c r="A281" s="357"/>
      <c r="B281" s="124"/>
      <c r="C281" s="124"/>
      <c r="D281" s="134"/>
      <c r="E281" s="126" t="s">
        <v>37</v>
      </c>
      <c r="F281" s="127"/>
      <c r="G281" s="462"/>
      <c r="H281" s="463"/>
      <c r="I281" s="464"/>
      <c r="J281" s="120" t="s">
        <v>1726</v>
      </c>
      <c r="K281" s="121"/>
      <c r="L281" s="121"/>
      <c r="M281" s="122"/>
      <c r="N281" s="281"/>
      <c r="V281" s="233"/>
    </row>
    <row r="282" spans="1:22" ht="24" thickTop="1" thickBot="1" x14ac:dyDescent="0.25">
      <c r="A282" s="355">
        <f t="shared" ref="A282" si="63">A278+1</f>
        <v>67</v>
      </c>
      <c r="B282" s="186" t="s">
        <v>20</v>
      </c>
      <c r="C282" s="186" t="s">
        <v>21</v>
      </c>
      <c r="D282" s="186" t="s">
        <v>22</v>
      </c>
      <c r="E282" s="358" t="s">
        <v>23</v>
      </c>
      <c r="F282" s="358"/>
      <c r="G282" s="358" t="s">
        <v>14</v>
      </c>
      <c r="H282" s="359"/>
      <c r="I282" s="87"/>
      <c r="J282" s="109" t="s">
        <v>1719</v>
      </c>
      <c r="K282" s="110"/>
      <c r="L282" s="110"/>
      <c r="M282" s="111"/>
      <c r="N282" s="281"/>
      <c r="V282" s="233"/>
    </row>
    <row r="283" spans="1:22" ht="13.5" thickBot="1" x14ac:dyDescent="0.25">
      <c r="A283" s="356"/>
      <c r="B283" s="113"/>
      <c r="C283" s="113"/>
      <c r="D283" s="268"/>
      <c r="E283" s="113"/>
      <c r="F283" s="113"/>
      <c r="G283" s="459"/>
      <c r="H283" s="460"/>
      <c r="I283" s="461"/>
      <c r="J283" s="115" t="s">
        <v>1719</v>
      </c>
      <c r="K283" s="115"/>
      <c r="L283" s="115"/>
      <c r="M283" s="116"/>
      <c r="N283" s="281"/>
      <c r="V283" s="233">
        <f>G283</f>
        <v>0</v>
      </c>
    </row>
    <row r="284" spans="1:22" ht="23.25" thickBot="1" x14ac:dyDescent="0.25">
      <c r="A284" s="356"/>
      <c r="B284" s="188" t="s">
        <v>29</v>
      </c>
      <c r="C284" s="188" t="s">
        <v>30</v>
      </c>
      <c r="D284" s="188" t="s">
        <v>31</v>
      </c>
      <c r="E284" s="363" t="s">
        <v>32</v>
      </c>
      <c r="F284" s="363"/>
      <c r="G284" s="364"/>
      <c r="H284" s="365"/>
      <c r="I284" s="366"/>
      <c r="J284" s="120" t="s">
        <v>1840</v>
      </c>
      <c r="K284" s="121"/>
      <c r="L284" s="121"/>
      <c r="M284" s="122"/>
      <c r="N284" s="281"/>
      <c r="V284" s="233"/>
    </row>
    <row r="285" spans="1:22" ht="13.5" thickBot="1" x14ac:dyDescent="0.25">
      <c r="A285" s="357"/>
      <c r="B285" s="124"/>
      <c r="C285" s="124"/>
      <c r="D285" s="134"/>
      <c r="E285" s="126" t="s">
        <v>37</v>
      </c>
      <c r="F285" s="127"/>
      <c r="G285" s="462"/>
      <c r="H285" s="463"/>
      <c r="I285" s="464"/>
      <c r="J285" s="120" t="s">
        <v>1726</v>
      </c>
      <c r="K285" s="121"/>
      <c r="L285" s="121"/>
      <c r="M285" s="122"/>
      <c r="N285" s="281"/>
      <c r="V285" s="233"/>
    </row>
    <row r="286" spans="1:22" ht="24" thickTop="1" thickBot="1" x14ac:dyDescent="0.25">
      <c r="A286" s="355">
        <f t="shared" ref="A286" si="64">A282+1</f>
        <v>68</v>
      </c>
      <c r="B286" s="186" t="s">
        <v>20</v>
      </c>
      <c r="C286" s="186" t="s">
        <v>21</v>
      </c>
      <c r="D286" s="186" t="s">
        <v>22</v>
      </c>
      <c r="E286" s="358" t="s">
        <v>23</v>
      </c>
      <c r="F286" s="358"/>
      <c r="G286" s="358" t="s">
        <v>14</v>
      </c>
      <c r="H286" s="359"/>
      <c r="I286" s="87"/>
      <c r="J286" s="109" t="s">
        <v>1719</v>
      </c>
      <c r="K286" s="110"/>
      <c r="L286" s="110"/>
      <c r="M286" s="111"/>
      <c r="N286" s="281"/>
      <c r="V286" s="233"/>
    </row>
    <row r="287" spans="1:22" ht="13.5" thickBot="1" x14ac:dyDescent="0.25">
      <c r="A287" s="356"/>
      <c r="B287" s="113"/>
      <c r="C287" s="113"/>
      <c r="D287" s="268"/>
      <c r="E287" s="113"/>
      <c r="F287" s="113"/>
      <c r="G287" s="459"/>
      <c r="H287" s="460"/>
      <c r="I287" s="461"/>
      <c r="J287" s="115" t="s">
        <v>1719</v>
      </c>
      <c r="K287" s="115"/>
      <c r="L287" s="115"/>
      <c r="M287" s="116"/>
      <c r="N287" s="281"/>
      <c r="V287" s="233">
        <f>G287</f>
        <v>0</v>
      </c>
    </row>
    <row r="288" spans="1:22" ht="23.25" thickBot="1" x14ac:dyDescent="0.25">
      <c r="A288" s="356"/>
      <c r="B288" s="188" t="s">
        <v>29</v>
      </c>
      <c r="C288" s="188" t="s">
        <v>30</v>
      </c>
      <c r="D288" s="188" t="s">
        <v>31</v>
      </c>
      <c r="E288" s="363" t="s">
        <v>32</v>
      </c>
      <c r="F288" s="363"/>
      <c r="G288" s="364"/>
      <c r="H288" s="365"/>
      <c r="I288" s="366"/>
      <c r="J288" s="120" t="s">
        <v>1840</v>
      </c>
      <c r="K288" s="121"/>
      <c r="L288" s="121"/>
      <c r="M288" s="122"/>
      <c r="N288" s="281"/>
      <c r="V288" s="233"/>
    </row>
    <row r="289" spans="1:22" ht="13.5" thickBot="1" x14ac:dyDescent="0.25">
      <c r="A289" s="357"/>
      <c r="B289" s="124"/>
      <c r="C289" s="124"/>
      <c r="D289" s="134"/>
      <c r="E289" s="126" t="s">
        <v>37</v>
      </c>
      <c r="F289" s="127"/>
      <c r="G289" s="462"/>
      <c r="H289" s="463"/>
      <c r="I289" s="464"/>
      <c r="J289" s="120" t="s">
        <v>1726</v>
      </c>
      <c r="K289" s="121"/>
      <c r="L289" s="121"/>
      <c r="M289" s="122"/>
      <c r="N289" s="281"/>
      <c r="V289" s="233"/>
    </row>
    <row r="290" spans="1:22" ht="24" thickTop="1" thickBot="1" x14ac:dyDescent="0.25">
      <c r="A290" s="355">
        <f t="shared" ref="A290" si="65">A286+1</f>
        <v>69</v>
      </c>
      <c r="B290" s="186" t="s">
        <v>20</v>
      </c>
      <c r="C290" s="186" t="s">
        <v>21</v>
      </c>
      <c r="D290" s="186" t="s">
        <v>22</v>
      </c>
      <c r="E290" s="358" t="s">
        <v>23</v>
      </c>
      <c r="F290" s="358"/>
      <c r="G290" s="358" t="s">
        <v>14</v>
      </c>
      <c r="H290" s="359"/>
      <c r="I290" s="87"/>
      <c r="J290" s="109" t="s">
        <v>1719</v>
      </c>
      <c r="K290" s="110"/>
      <c r="L290" s="110"/>
      <c r="M290" s="111"/>
      <c r="N290" s="281"/>
      <c r="V290" s="233"/>
    </row>
    <row r="291" spans="1:22" ht="13.5" thickBot="1" x14ac:dyDescent="0.25">
      <c r="A291" s="356"/>
      <c r="B291" s="113"/>
      <c r="C291" s="113"/>
      <c r="D291" s="268"/>
      <c r="E291" s="113"/>
      <c r="F291" s="113"/>
      <c r="G291" s="459"/>
      <c r="H291" s="460"/>
      <c r="I291" s="461"/>
      <c r="J291" s="115" t="s">
        <v>1719</v>
      </c>
      <c r="K291" s="115"/>
      <c r="L291" s="115"/>
      <c r="M291" s="116"/>
      <c r="N291" s="281"/>
      <c r="V291" s="233">
        <f>G291</f>
        <v>0</v>
      </c>
    </row>
    <row r="292" spans="1:22" ht="23.25" thickBot="1" x14ac:dyDescent="0.25">
      <c r="A292" s="356"/>
      <c r="B292" s="188" t="s">
        <v>29</v>
      </c>
      <c r="C292" s="188" t="s">
        <v>30</v>
      </c>
      <c r="D292" s="188" t="s">
        <v>31</v>
      </c>
      <c r="E292" s="363" t="s">
        <v>32</v>
      </c>
      <c r="F292" s="363"/>
      <c r="G292" s="364"/>
      <c r="H292" s="365"/>
      <c r="I292" s="366"/>
      <c r="J292" s="120" t="s">
        <v>1840</v>
      </c>
      <c r="K292" s="121"/>
      <c r="L292" s="121"/>
      <c r="M292" s="122"/>
      <c r="N292" s="281"/>
      <c r="V292" s="233"/>
    </row>
    <row r="293" spans="1:22" ht="13.5" thickBot="1" x14ac:dyDescent="0.25">
      <c r="A293" s="357"/>
      <c r="B293" s="124"/>
      <c r="C293" s="124"/>
      <c r="D293" s="134"/>
      <c r="E293" s="126" t="s">
        <v>37</v>
      </c>
      <c r="F293" s="127"/>
      <c r="G293" s="462"/>
      <c r="H293" s="463"/>
      <c r="I293" s="464"/>
      <c r="J293" s="120" t="s">
        <v>1726</v>
      </c>
      <c r="K293" s="121"/>
      <c r="L293" s="121"/>
      <c r="M293" s="122"/>
      <c r="N293" s="281"/>
      <c r="V293" s="233"/>
    </row>
    <row r="294" spans="1:22" ht="24" thickTop="1" thickBot="1" x14ac:dyDescent="0.25">
      <c r="A294" s="355">
        <f t="shared" ref="A294" si="66">A290+1</f>
        <v>70</v>
      </c>
      <c r="B294" s="186" t="s">
        <v>20</v>
      </c>
      <c r="C294" s="186" t="s">
        <v>21</v>
      </c>
      <c r="D294" s="186" t="s">
        <v>22</v>
      </c>
      <c r="E294" s="358" t="s">
        <v>23</v>
      </c>
      <c r="F294" s="358"/>
      <c r="G294" s="358" t="s">
        <v>14</v>
      </c>
      <c r="H294" s="359"/>
      <c r="I294" s="87"/>
      <c r="J294" s="109" t="s">
        <v>1719</v>
      </c>
      <c r="K294" s="110"/>
      <c r="L294" s="110"/>
      <c r="M294" s="111"/>
      <c r="N294" s="281"/>
      <c r="V294" s="233"/>
    </row>
    <row r="295" spans="1:22" ht="13.5" thickBot="1" x14ac:dyDescent="0.25">
      <c r="A295" s="356"/>
      <c r="B295" s="113"/>
      <c r="C295" s="113"/>
      <c r="D295" s="268"/>
      <c r="E295" s="113"/>
      <c r="F295" s="113"/>
      <c r="G295" s="459"/>
      <c r="H295" s="460"/>
      <c r="I295" s="461"/>
      <c r="J295" s="115" t="s">
        <v>1719</v>
      </c>
      <c r="K295" s="115"/>
      <c r="L295" s="115"/>
      <c r="M295" s="116"/>
      <c r="N295" s="281"/>
      <c r="V295" s="233">
        <f>G295</f>
        <v>0</v>
      </c>
    </row>
    <row r="296" spans="1:22" ht="23.25" thickBot="1" x14ac:dyDescent="0.25">
      <c r="A296" s="356"/>
      <c r="B296" s="188" t="s">
        <v>29</v>
      </c>
      <c r="C296" s="188" t="s">
        <v>30</v>
      </c>
      <c r="D296" s="188" t="s">
        <v>31</v>
      </c>
      <c r="E296" s="363" t="s">
        <v>32</v>
      </c>
      <c r="F296" s="363"/>
      <c r="G296" s="364"/>
      <c r="H296" s="365"/>
      <c r="I296" s="366"/>
      <c r="J296" s="120" t="s">
        <v>1840</v>
      </c>
      <c r="K296" s="121"/>
      <c r="L296" s="121"/>
      <c r="M296" s="122"/>
      <c r="N296" s="281"/>
      <c r="V296" s="233"/>
    </row>
    <row r="297" spans="1:22" ht="13.5" thickBot="1" x14ac:dyDescent="0.25">
      <c r="A297" s="357"/>
      <c r="B297" s="124"/>
      <c r="C297" s="124"/>
      <c r="D297" s="134"/>
      <c r="E297" s="126" t="s">
        <v>37</v>
      </c>
      <c r="F297" s="127"/>
      <c r="G297" s="462"/>
      <c r="H297" s="463"/>
      <c r="I297" s="464"/>
      <c r="J297" s="120" t="s">
        <v>1726</v>
      </c>
      <c r="K297" s="121"/>
      <c r="L297" s="121"/>
      <c r="M297" s="122"/>
      <c r="N297" s="281"/>
      <c r="V297" s="233"/>
    </row>
    <row r="298" spans="1:22" ht="24" thickTop="1" thickBot="1" x14ac:dyDescent="0.25">
      <c r="A298" s="355">
        <f t="shared" ref="A298" si="67">A294+1</f>
        <v>71</v>
      </c>
      <c r="B298" s="186" t="s">
        <v>20</v>
      </c>
      <c r="C298" s="186" t="s">
        <v>21</v>
      </c>
      <c r="D298" s="186" t="s">
        <v>22</v>
      </c>
      <c r="E298" s="358" t="s">
        <v>23</v>
      </c>
      <c r="F298" s="358"/>
      <c r="G298" s="358" t="s">
        <v>14</v>
      </c>
      <c r="H298" s="359"/>
      <c r="I298" s="87"/>
      <c r="J298" s="109" t="s">
        <v>1719</v>
      </c>
      <c r="K298" s="110"/>
      <c r="L298" s="110"/>
      <c r="M298" s="111"/>
      <c r="N298" s="281"/>
      <c r="V298" s="233"/>
    </row>
    <row r="299" spans="1:22" ht="13.5" thickBot="1" x14ac:dyDescent="0.25">
      <c r="A299" s="356"/>
      <c r="B299" s="113"/>
      <c r="C299" s="113"/>
      <c r="D299" s="268"/>
      <c r="E299" s="113"/>
      <c r="F299" s="113"/>
      <c r="G299" s="459"/>
      <c r="H299" s="460"/>
      <c r="I299" s="461"/>
      <c r="J299" s="115" t="s">
        <v>1719</v>
      </c>
      <c r="K299" s="115"/>
      <c r="L299" s="115"/>
      <c r="M299" s="116"/>
      <c r="N299" s="281"/>
      <c r="V299" s="233">
        <f>G299</f>
        <v>0</v>
      </c>
    </row>
    <row r="300" spans="1:22" ht="23.25" thickBot="1" x14ac:dyDescent="0.25">
      <c r="A300" s="356"/>
      <c r="B300" s="188" t="s">
        <v>29</v>
      </c>
      <c r="C300" s="188" t="s">
        <v>30</v>
      </c>
      <c r="D300" s="188" t="s">
        <v>31</v>
      </c>
      <c r="E300" s="363" t="s">
        <v>32</v>
      </c>
      <c r="F300" s="363"/>
      <c r="G300" s="364"/>
      <c r="H300" s="365"/>
      <c r="I300" s="366"/>
      <c r="J300" s="120" t="s">
        <v>1840</v>
      </c>
      <c r="K300" s="121"/>
      <c r="L300" s="121"/>
      <c r="M300" s="122"/>
      <c r="N300" s="281"/>
      <c r="V300" s="233"/>
    </row>
    <row r="301" spans="1:22" ht="13.5" thickBot="1" x14ac:dyDescent="0.25">
      <c r="A301" s="357"/>
      <c r="B301" s="124"/>
      <c r="C301" s="124"/>
      <c r="D301" s="134"/>
      <c r="E301" s="126" t="s">
        <v>37</v>
      </c>
      <c r="F301" s="127"/>
      <c r="G301" s="462"/>
      <c r="H301" s="463"/>
      <c r="I301" s="464"/>
      <c r="J301" s="120" t="s">
        <v>1726</v>
      </c>
      <c r="K301" s="121"/>
      <c r="L301" s="121"/>
      <c r="M301" s="122"/>
      <c r="N301" s="281"/>
      <c r="V301" s="233"/>
    </row>
    <row r="302" spans="1:22" ht="24" thickTop="1" thickBot="1" x14ac:dyDescent="0.25">
      <c r="A302" s="355">
        <f t="shared" ref="A302" si="68">A298+1</f>
        <v>72</v>
      </c>
      <c r="B302" s="186" t="s">
        <v>20</v>
      </c>
      <c r="C302" s="186" t="s">
        <v>21</v>
      </c>
      <c r="D302" s="186" t="s">
        <v>22</v>
      </c>
      <c r="E302" s="358" t="s">
        <v>23</v>
      </c>
      <c r="F302" s="358"/>
      <c r="G302" s="358" t="s">
        <v>14</v>
      </c>
      <c r="H302" s="359"/>
      <c r="I302" s="87"/>
      <c r="J302" s="109" t="s">
        <v>1719</v>
      </c>
      <c r="K302" s="110"/>
      <c r="L302" s="110"/>
      <c r="M302" s="111"/>
      <c r="N302" s="281"/>
      <c r="V302" s="233"/>
    </row>
    <row r="303" spans="1:22" ht="13.5" thickBot="1" x14ac:dyDescent="0.25">
      <c r="A303" s="356"/>
      <c r="B303" s="113"/>
      <c r="C303" s="113"/>
      <c r="D303" s="268"/>
      <c r="E303" s="113"/>
      <c r="F303" s="113"/>
      <c r="G303" s="459"/>
      <c r="H303" s="460"/>
      <c r="I303" s="461"/>
      <c r="J303" s="115" t="s">
        <v>1719</v>
      </c>
      <c r="K303" s="115"/>
      <c r="L303" s="115"/>
      <c r="M303" s="116"/>
      <c r="N303" s="281"/>
      <c r="V303" s="233">
        <f>G303</f>
        <v>0</v>
      </c>
    </row>
    <row r="304" spans="1:22" ht="23.25" thickBot="1" x14ac:dyDescent="0.25">
      <c r="A304" s="356"/>
      <c r="B304" s="188" t="s">
        <v>29</v>
      </c>
      <c r="C304" s="188" t="s">
        <v>30</v>
      </c>
      <c r="D304" s="188" t="s">
        <v>31</v>
      </c>
      <c r="E304" s="363" t="s">
        <v>32</v>
      </c>
      <c r="F304" s="363"/>
      <c r="G304" s="364"/>
      <c r="H304" s="365"/>
      <c r="I304" s="366"/>
      <c r="J304" s="120" t="s">
        <v>1840</v>
      </c>
      <c r="K304" s="121"/>
      <c r="L304" s="121"/>
      <c r="M304" s="122"/>
      <c r="N304" s="281"/>
      <c r="V304" s="233"/>
    </row>
    <row r="305" spans="1:22" ht="13.5" thickBot="1" x14ac:dyDescent="0.25">
      <c r="A305" s="357"/>
      <c r="B305" s="124"/>
      <c r="C305" s="124"/>
      <c r="D305" s="134"/>
      <c r="E305" s="126" t="s">
        <v>37</v>
      </c>
      <c r="F305" s="127"/>
      <c r="G305" s="462"/>
      <c r="H305" s="463"/>
      <c r="I305" s="464"/>
      <c r="J305" s="120" t="s">
        <v>1726</v>
      </c>
      <c r="K305" s="121"/>
      <c r="L305" s="121"/>
      <c r="M305" s="122"/>
      <c r="N305" s="281"/>
      <c r="V305" s="233"/>
    </row>
    <row r="306" spans="1:22" ht="24" thickTop="1" thickBot="1" x14ac:dyDescent="0.25">
      <c r="A306" s="355">
        <f t="shared" ref="A306" si="69">A302+1</f>
        <v>73</v>
      </c>
      <c r="B306" s="186" t="s">
        <v>20</v>
      </c>
      <c r="C306" s="186" t="s">
        <v>21</v>
      </c>
      <c r="D306" s="186" t="s">
        <v>22</v>
      </c>
      <c r="E306" s="358" t="s">
        <v>23</v>
      </c>
      <c r="F306" s="358"/>
      <c r="G306" s="358" t="s">
        <v>14</v>
      </c>
      <c r="H306" s="359"/>
      <c r="I306" s="87"/>
      <c r="J306" s="109" t="s">
        <v>1719</v>
      </c>
      <c r="K306" s="110"/>
      <c r="L306" s="110"/>
      <c r="M306" s="111"/>
      <c r="N306" s="281"/>
      <c r="V306" s="233"/>
    </row>
    <row r="307" spans="1:22" ht="13.5" thickBot="1" x14ac:dyDescent="0.25">
      <c r="A307" s="356"/>
      <c r="B307" s="113"/>
      <c r="C307" s="113"/>
      <c r="D307" s="268"/>
      <c r="E307" s="113"/>
      <c r="F307" s="113"/>
      <c r="G307" s="459"/>
      <c r="H307" s="460"/>
      <c r="I307" s="461"/>
      <c r="J307" s="115" t="s">
        <v>1719</v>
      </c>
      <c r="K307" s="115"/>
      <c r="L307" s="115"/>
      <c r="M307" s="116"/>
      <c r="N307" s="281"/>
      <c r="V307" s="233">
        <f>G307</f>
        <v>0</v>
      </c>
    </row>
    <row r="308" spans="1:22" ht="23.25" thickBot="1" x14ac:dyDescent="0.25">
      <c r="A308" s="356"/>
      <c r="B308" s="188" t="s">
        <v>29</v>
      </c>
      <c r="C308" s="188" t="s">
        <v>30</v>
      </c>
      <c r="D308" s="188" t="s">
        <v>31</v>
      </c>
      <c r="E308" s="363" t="s">
        <v>32</v>
      </c>
      <c r="F308" s="363"/>
      <c r="G308" s="364"/>
      <c r="H308" s="365"/>
      <c r="I308" s="366"/>
      <c r="J308" s="120" t="s">
        <v>1840</v>
      </c>
      <c r="K308" s="121"/>
      <c r="L308" s="121"/>
      <c r="M308" s="122"/>
      <c r="N308" s="281"/>
      <c r="V308" s="233"/>
    </row>
    <row r="309" spans="1:22" ht="13.5" thickBot="1" x14ac:dyDescent="0.25">
      <c r="A309" s="357"/>
      <c r="B309" s="124"/>
      <c r="C309" s="124"/>
      <c r="D309" s="134"/>
      <c r="E309" s="126" t="s">
        <v>37</v>
      </c>
      <c r="F309" s="127"/>
      <c r="G309" s="462"/>
      <c r="H309" s="463"/>
      <c r="I309" s="464"/>
      <c r="J309" s="120" t="s">
        <v>1726</v>
      </c>
      <c r="K309" s="121"/>
      <c r="L309" s="121"/>
      <c r="M309" s="122"/>
      <c r="N309" s="281"/>
      <c r="V309" s="233"/>
    </row>
    <row r="310" spans="1:22" ht="24" thickTop="1" thickBot="1" x14ac:dyDescent="0.25">
      <c r="A310" s="355">
        <f t="shared" ref="A310" si="70">A306+1</f>
        <v>74</v>
      </c>
      <c r="B310" s="186" t="s">
        <v>20</v>
      </c>
      <c r="C310" s="186" t="s">
        <v>21</v>
      </c>
      <c r="D310" s="186" t="s">
        <v>22</v>
      </c>
      <c r="E310" s="358" t="s">
        <v>23</v>
      </c>
      <c r="F310" s="358"/>
      <c r="G310" s="358" t="s">
        <v>14</v>
      </c>
      <c r="H310" s="359"/>
      <c r="I310" s="87"/>
      <c r="J310" s="109" t="s">
        <v>1719</v>
      </c>
      <c r="K310" s="110"/>
      <c r="L310" s="110"/>
      <c r="M310" s="111"/>
      <c r="N310" s="281"/>
      <c r="V310" s="233"/>
    </row>
    <row r="311" spans="1:22" ht="13.5" thickBot="1" x14ac:dyDescent="0.25">
      <c r="A311" s="356"/>
      <c r="B311" s="113"/>
      <c r="C311" s="113"/>
      <c r="D311" s="268"/>
      <c r="E311" s="113"/>
      <c r="F311" s="113"/>
      <c r="G311" s="459"/>
      <c r="H311" s="460"/>
      <c r="I311" s="461"/>
      <c r="J311" s="115" t="s">
        <v>1719</v>
      </c>
      <c r="K311" s="115"/>
      <c r="L311" s="115"/>
      <c r="M311" s="116"/>
      <c r="N311" s="281"/>
      <c r="V311" s="233">
        <f>G311</f>
        <v>0</v>
      </c>
    </row>
    <row r="312" spans="1:22" ht="23.25" thickBot="1" x14ac:dyDescent="0.25">
      <c r="A312" s="356"/>
      <c r="B312" s="188" t="s">
        <v>29</v>
      </c>
      <c r="C312" s="188" t="s">
        <v>30</v>
      </c>
      <c r="D312" s="188" t="s">
        <v>31</v>
      </c>
      <c r="E312" s="363" t="s">
        <v>32</v>
      </c>
      <c r="F312" s="363"/>
      <c r="G312" s="364"/>
      <c r="H312" s="365"/>
      <c r="I312" s="366"/>
      <c r="J312" s="120" t="s">
        <v>1840</v>
      </c>
      <c r="K312" s="121"/>
      <c r="L312" s="121"/>
      <c r="M312" s="122"/>
      <c r="N312" s="281"/>
      <c r="V312" s="233"/>
    </row>
    <row r="313" spans="1:22" ht="13.5" thickBot="1" x14ac:dyDescent="0.25">
      <c r="A313" s="357"/>
      <c r="B313" s="124"/>
      <c r="C313" s="124"/>
      <c r="D313" s="134"/>
      <c r="E313" s="126" t="s">
        <v>37</v>
      </c>
      <c r="F313" s="127"/>
      <c r="G313" s="462"/>
      <c r="H313" s="463"/>
      <c r="I313" s="464"/>
      <c r="J313" s="120" t="s">
        <v>1726</v>
      </c>
      <c r="K313" s="121"/>
      <c r="L313" s="121"/>
      <c r="M313" s="122"/>
      <c r="N313" s="281"/>
      <c r="V313" s="233"/>
    </row>
    <row r="314" spans="1:22" ht="24" thickTop="1" thickBot="1" x14ac:dyDescent="0.25">
      <c r="A314" s="355">
        <f t="shared" ref="A314" si="71">A310+1</f>
        <v>75</v>
      </c>
      <c r="B314" s="186" t="s">
        <v>20</v>
      </c>
      <c r="C314" s="186" t="s">
        <v>21</v>
      </c>
      <c r="D314" s="186" t="s">
        <v>22</v>
      </c>
      <c r="E314" s="358" t="s">
        <v>23</v>
      </c>
      <c r="F314" s="358"/>
      <c r="G314" s="358" t="s">
        <v>14</v>
      </c>
      <c r="H314" s="359"/>
      <c r="I314" s="87"/>
      <c r="J314" s="109" t="s">
        <v>1719</v>
      </c>
      <c r="K314" s="110"/>
      <c r="L314" s="110"/>
      <c r="M314" s="111"/>
      <c r="N314" s="281"/>
      <c r="V314" s="233"/>
    </row>
    <row r="315" spans="1:22" ht="13.5" thickBot="1" x14ac:dyDescent="0.25">
      <c r="A315" s="356"/>
      <c r="B315" s="113"/>
      <c r="C315" s="113"/>
      <c r="D315" s="268"/>
      <c r="E315" s="113"/>
      <c r="F315" s="113"/>
      <c r="G315" s="459"/>
      <c r="H315" s="460"/>
      <c r="I315" s="461"/>
      <c r="J315" s="115" t="s">
        <v>1719</v>
      </c>
      <c r="K315" s="115"/>
      <c r="L315" s="115"/>
      <c r="M315" s="116"/>
      <c r="N315" s="281"/>
      <c r="V315" s="233">
        <f>G315</f>
        <v>0</v>
      </c>
    </row>
    <row r="316" spans="1:22" ht="23.25" thickBot="1" x14ac:dyDescent="0.25">
      <c r="A316" s="356"/>
      <c r="B316" s="188" t="s">
        <v>29</v>
      </c>
      <c r="C316" s="188" t="s">
        <v>30</v>
      </c>
      <c r="D316" s="188" t="s">
        <v>31</v>
      </c>
      <c r="E316" s="363" t="s">
        <v>32</v>
      </c>
      <c r="F316" s="363"/>
      <c r="G316" s="364"/>
      <c r="H316" s="365"/>
      <c r="I316" s="366"/>
      <c r="J316" s="120" t="s">
        <v>1840</v>
      </c>
      <c r="K316" s="121"/>
      <c r="L316" s="121"/>
      <c r="M316" s="122"/>
      <c r="N316" s="281"/>
      <c r="V316" s="233"/>
    </row>
    <row r="317" spans="1:22" ht="13.5" thickBot="1" x14ac:dyDescent="0.25">
      <c r="A317" s="357"/>
      <c r="B317" s="124"/>
      <c r="C317" s="124"/>
      <c r="D317" s="134"/>
      <c r="E317" s="126" t="s">
        <v>37</v>
      </c>
      <c r="F317" s="127"/>
      <c r="G317" s="462"/>
      <c r="H317" s="463"/>
      <c r="I317" s="464"/>
      <c r="J317" s="120" t="s">
        <v>1726</v>
      </c>
      <c r="K317" s="121"/>
      <c r="L317" s="121"/>
      <c r="M317" s="122"/>
      <c r="N317" s="281"/>
      <c r="V317" s="233"/>
    </row>
    <row r="318" spans="1:22" ht="24" thickTop="1" thickBot="1" x14ac:dyDescent="0.25">
      <c r="A318" s="355">
        <f t="shared" ref="A318" si="72">A314+1</f>
        <v>76</v>
      </c>
      <c r="B318" s="186" t="s">
        <v>20</v>
      </c>
      <c r="C318" s="186" t="s">
        <v>21</v>
      </c>
      <c r="D318" s="186" t="s">
        <v>22</v>
      </c>
      <c r="E318" s="358" t="s">
        <v>23</v>
      </c>
      <c r="F318" s="358"/>
      <c r="G318" s="358" t="s">
        <v>14</v>
      </c>
      <c r="H318" s="359"/>
      <c r="I318" s="87"/>
      <c r="J318" s="109" t="s">
        <v>1719</v>
      </c>
      <c r="K318" s="110"/>
      <c r="L318" s="110"/>
      <c r="M318" s="111"/>
      <c r="N318" s="281"/>
      <c r="V318" s="233"/>
    </row>
    <row r="319" spans="1:22" ht="13.5" thickBot="1" x14ac:dyDescent="0.25">
      <c r="A319" s="356"/>
      <c r="B319" s="113"/>
      <c r="C319" s="113"/>
      <c r="D319" s="268"/>
      <c r="E319" s="113"/>
      <c r="F319" s="113"/>
      <c r="G319" s="459"/>
      <c r="H319" s="460"/>
      <c r="I319" s="461"/>
      <c r="J319" s="115" t="s">
        <v>1719</v>
      </c>
      <c r="K319" s="115"/>
      <c r="L319" s="115"/>
      <c r="M319" s="116"/>
      <c r="N319" s="281"/>
      <c r="V319" s="233">
        <f>G319</f>
        <v>0</v>
      </c>
    </row>
    <row r="320" spans="1:22" ht="23.25" thickBot="1" x14ac:dyDescent="0.25">
      <c r="A320" s="356"/>
      <c r="B320" s="188" t="s">
        <v>29</v>
      </c>
      <c r="C320" s="188" t="s">
        <v>30</v>
      </c>
      <c r="D320" s="188" t="s">
        <v>31</v>
      </c>
      <c r="E320" s="363" t="s">
        <v>32</v>
      </c>
      <c r="F320" s="363"/>
      <c r="G320" s="364"/>
      <c r="H320" s="365"/>
      <c r="I320" s="366"/>
      <c r="J320" s="120" t="s">
        <v>1840</v>
      </c>
      <c r="K320" s="121"/>
      <c r="L320" s="121"/>
      <c r="M320" s="122"/>
      <c r="N320" s="281"/>
      <c r="V320" s="233"/>
    </row>
    <row r="321" spans="1:22" ht="13.5" thickBot="1" x14ac:dyDescent="0.25">
      <c r="A321" s="357"/>
      <c r="B321" s="124"/>
      <c r="C321" s="124"/>
      <c r="D321" s="134"/>
      <c r="E321" s="126" t="s">
        <v>37</v>
      </c>
      <c r="F321" s="127"/>
      <c r="G321" s="462"/>
      <c r="H321" s="463"/>
      <c r="I321" s="464"/>
      <c r="J321" s="120" t="s">
        <v>1726</v>
      </c>
      <c r="K321" s="121"/>
      <c r="L321" s="121"/>
      <c r="M321" s="122"/>
      <c r="N321" s="281"/>
      <c r="V321" s="233"/>
    </row>
    <row r="322" spans="1:22" ht="24" thickTop="1" thickBot="1" x14ac:dyDescent="0.25">
      <c r="A322" s="355">
        <f t="shared" ref="A322" si="73">A318+1</f>
        <v>77</v>
      </c>
      <c r="B322" s="186" t="s">
        <v>20</v>
      </c>
      <c r="C322" s="186" t="s">
        <v>21</v>
      </c>
      <c r="D322" s="186" t="s">
        <v>22</v>
      </c>
      <c r="E322" s="358" t="s">
        <v>23</v>
      </c>
      <c r="F322" s="358"/>
      <c r="G322" s="358" t="s">
        <v>14</v>
      </c>
      <c r="H322" s="359"/>
      <c r="I322" s="87"/>
      <c r="J322" s="109" t="s">
        <v>1719</v>
      </c>
      <c r="K322" s="110"/>
      <c r="L322" s="110"/>
      <c r="M322" s="111"/>
      <c r="N322" s="281"/>
      <c r="V322" s="233"/>
    </row>
    <row r="323" spans="1:22" ht="13.5" thickBot="1" x14ac:dyDescent="0.25">
      <c r="A323" s="356"/>
      <c r="B323" s="113"/>
      <c r="C323" s="113"/>
      <c r="D323" s="268"/>
      <c r="E323" s="113"/>
      <c r="F323" s="113"/>
      <c r="G323" s="459"/>
      <c r="H323" s="460"/>
      <c r="I323" s="461"/>
      <c r="J323" s="115" t="s">
        <v>1719</v>
      </c>
      <c r="K323" s="115"/>
      <c r="L323" s="115"/>
      <c r="M323" s="116"/>
      <c r="N323" s="281"/>
      <c r="V323" s="233">
        <f>G323</f>
        <v>0</v>
      </c>
    </row>
    <row r="324" spans="1:22" ht="23.25" thickBot="1" x14ac:dyDescent="0.25">
      <c r="A324" s="356"/>
      <c r="B324" s="188" t="s">
        <v>29</v>
      </c>
      <c r="C324" s="188" t="s">
        <v>30</v>
      </c>
      <c r="D324" s="188" t="s">
        <v>31</v>
      </c>
      <c r="E324" s="363" t="s">
        <v>32</v>
      </c>
      <c r="F324" s="363"/>
      <c r="G324" s="364"/>
      <c r="H324" s="365"/>
      <c r="I324" s="366"/>
      <c r="J324" s="120" t="s">
        <v>1840</v>
      </c>
      <c r="K324" s="121"/>
      <c r="L324" s="121"/>
      <c r="M324" s="122"/>
      <c r="N324" s="281"/>
      <c r="V324" s="233"/>
    </row>
    <row r="325" spans="1:22" ht="13.5" thickBot="1" x14ac:dyDescent="0.25">
      <c r="A325" s="357"/>
      <c r="B325" s="124"/>
      <c r="C325" s="124"/>
      <c r="D325" s="134"/>
      <c r="E325" s="126" t="s">
        <v>37</v>
      </c>
      <c r="F325" s="127"/>
      <c r="G325" s="462"/>
      <c r="H325" s="463"/>
      <c r="I325" s="464"/>
      <c r="J325" s="120" t="s">
        <v>1726</v>
      </c>
      <c r="K325" s="121"/>
      <c r="L325" s="121"/>
      <c r="M325" s="122"/>
      <c r="N325" s="281"/>
      <c r="V325" s="233"/>
    </row>
    <row r="326" spans="1:22" ht="24" thickTop="1" thickBot="1" x14ac:dyDescent="0.25">
      <c r="A326" s="355">
        <f t="shared" ref="A326" si="74">A322+1</f>
        <v>78</v>
      </c>
      <c r="B326" s="186" t="s">
        <v>20</v>
      </c>
      <c r="C326" s="186" t="s">
        <v>21</v>
      </c>
      <c r="D326" s="186" t="s">
        <v>22</v>
      </c>
      <c r="E326" s="358" t="s">
        <v>23</v>
      </c>
      <c r="F326" s="358"/>
      <c r="G326" s="358" t="s">
        <v>14</v>
      </c>
      <c r="H326" s="359"/>
      <c r="I326" s="87"/>
      <c r="J326" s="109" t="s">
        <v>1719</v>
      </c>
      <c r="K326" s="110"/>
      <c r="L326" s="110"/>
      <c r="M326" s="111"/>
      <c r="N326" s="281"/>
      <c r="V326" s="233"/>
    </row>
    <row r="327" spans="1:22" ht="13.5" thickBot="1" x14ac:dyDescent="0.25">
      <c r="A327" s="356"/>
      <c r="B327" s="113"/>
      <c r="C327" s="113"/>
      <c r="D327" s="268"/>
      <c r="E327" s="113"/>
      <c r="F327" s="113"/>
      <c r="G327" s="459"/>
      <c r="H327" s="460"/>
      <c r="I327" s="461"/>
      <c r="J327" s="115" t="s">
        <v>1719</v>
      </c>
      <c r="K327" s="115"/>
      <c r="L327" s="115"/>
      <c r="M327" s="116"/>
      <c r="N327" s="281"/>
      <c r="V327" s="233">
        <f>G327</f>
        <v>0</v>
      </c>
    </row>
    <row r="328" spans="1:22" ht="23.25" thickBot="1" x14ac:dyDescent="0.25">
      <c r="A328" s="356"/>
      <c r="B328" s="188" t="s">
        <v>29</v>
      </c>
      <c r="C328" s="188" t="s">
        <v>30</v>
      </c>
      <c r="D328" s="188" t="s">
        <v>31</v>
      </c>
      <c r="E328" s="363" t="s">
        <v>32</v>
      </c>
      <c r="F328" s="363"/>
      <c r="G328" s="364"/>
      <c r="H328" s="365"/>
      <c r="I328" s="366"/>
      <c r="J328" s="120" t="s">
        <v>1840</v>
      </c>
      <c r="K328" s="121"/>
      <c r="L328" s="121"/>
      <c r="M328" s="122"/>
      <c r="N328" s="281"/>
      <c r="V328" s="233"/>
    </row>
    <row r="329" spans="1:22" ht="13.5" thickBot="1" x14ac:dyDescent="0.25">
      <c r="A329" s="357"/>
      <c r="B329" s="124"/>
      <c r="C329" s="124"/>
      <c r="D329" s="134"/>
      <c r="E329" s="126" t="s">
        <v>37</v>
      </c>
      <c r="F329" s="127"/>
      <c r="G329" s="462"/>
      <c r="H329" s="463"/>
      <c r="I329" s="464"/>
      <c r="J329" s="120" t="s">
        <v>1726</v>
      </c>
      <c r="K329" s="121"/>
      <c r="L329" s="121"/>
      <c r="M329" s="122"/>
      <c r="N329" s="281"/>
      <c r="V329" s="233"/>
    </row>
    <row r="330" spans="1:22" ht="24" thickTop="1" thickBot="1" x14ac:dyDescent="0.25">
      <c r="A330" s="355">
        <f t="shared" ref="A330" si="75">A326+1</f>
        <v>79</v>
      </c>
      <c r="B330" s="186" t="s">
        <v>20</v>
      </c>
      <c r="C330" s="186" t="s">
        <v>21</v>
      </c>
      <c r="D330" s="186" t="s">
        <v>22</v>
      </c>
      <c r="E330" s="358" t="s">
        <v>23</v>
      </c>
      <c r="F330" s="358"/>
      <c r="G330" s="358" t="s">
        <v>14</v>
      </c>
      <c r="H330" s="359"/>
      <c r="I330" s="87"/>
      <c r="J330" s="109" t="s">
        <v>1719</v>
      </c>
      <c r="K330" s="110"/>
      <c r="L330" s="110"/>
      <c r="M330" s="111"/>
      <c r="N330" s="281"/>
      <c r="V330" s="233"/>
    </row>
    <row r="331" spans="1:22" ht="13.5" thickBot="1" x14ac:dyDescent="0.25">
      <c r="A331" s="356"/>
      <c r="B331" s="113"/>
      <c r="C331" s="113"/>
      <c r="D331" s="268"/>
      <c r="E331" s="113"/>
      <c r="F331" s="113"/>
      <c r="G331" s="459"/>
      <c r="H331" s="460"/>
      <c r="I331" s="461"/>
      <c r="J331" s="115" t="s">
        <v>1719</v>
      </c>
      <c r="K331" s="115"/>
      <c r="L331" s="115"/>
      <c r="M331" s="116"/>
      <c r="N331" s="281"/>
      <c r="V331" s="233">
        <f>G331</f>
        <v>0</v>
      </c>
    </row>
    <row r="332" spans="1:22" ht="23.25" thickBot="1" x14ac:dyDescent="0.25">
      <c r="A332" s="356"/>
      <c r="B332" s="188" t="s">
        <v>29</v>
      </c>
      <c r="C332" s="188" t="s">
        <v>30</v>
      </c>
      <c r="D332" s="188" t="s">
        <v>31</v>
      </c>
      <c r="E332" s="363" t="s">
        <v>32</v>
      </c>
      <c r="F332" s="363"/>
      <c r="G332" s="364"/>
      <c r="H332" s="365"/>
      <c r="I332" s="366"/>
      <c r="J332" s="120" t="s">
        <v>1840</v>
      </c>
      <c r="K332" s="121"/>
      <c r="L332" s="121"/>
      <c r="M332" s="122"/>
      <c r="N332" s="281"/>
      <c r="V332" s="233"/>
    </row>
    <row r="333" spans="1:22" ht="13.5" thickBot="1" x14ac:dyDescent="0.25">
      <c r="A333" s="357"/>
      <c r="B333" s="124"/>
      <c r="C333" s="124"/>
      <c r="D333" s="134"/>
      <c r="E333" s="126" t="s">
        <v>37</v>
      </c>
      <c r="F333" s="127"/>
      <c r="G333" s="462"/>
      <c r="H333" s="463"/>
      <c r="I333" s="464"/>
      <c r="J333" s="120" t="s">
        <v>1726</v>
      </c>
      <c r="K333" s="121"/>
      <c r="L333" s="121"/>
      <c r="M333" s="122"/>
      <c r="N333" s="281"/>
      <c r="V333" s="233"/>
    </row>
    <row r="334" spans="1:22" ht="24" thickTop="1" thickBot="1" x14ac:dyDescent="0.25">
      <c r="A334" s="355">
        <f t="shared" ref="A334" si="76">A330+1</f>
        <v>80</v>
      </c>
      <c r="B334" s="186" t="s">
        <v>20</v>
      </c>
      <c r="C334" s="186" t="s">
        <v>21</v>
      </c>
      <c r="D334" s="186" t="s">
        <v>22</v>
      </c>
      <c r="E334" s="358" t="s">
        <v>23</v>
      </c>
      <c r="F334" s="358"/>
      <c r="G334" s="358" t="s">
        <v>14</v>
      </c>
      <c r="H334" s="359"/>
      <c r="I334" s="87"/>
      <c r="J334" s="109" t="s">
        <v>1719</v>
      </c>
      <c r="K334" s="110"/>
      <c r="L334" s="110"/>
      <c r="M334" s="111"/>
      <c r="N334" s="281"/>
      <c r="V334" s="233"/>
    </row>
    <row r="335" spans="1:22" ht="13.5" thickBot="1" x14ac:dyDescent="0.25">
      <c r="A335" s="356"/>
      <c r="B335" s="113"/>
      <c r="C335" s="113"/>
      <c r="D335" s="268"/>
      <c r="E335" s="113"/>
      <c r="F335" s="113"/>
      <c r="G335" s="459"/>
      <c r="H335" s="460"/>
      <c r="I335" s="461"/>
      <c r="J335" s="115" t="s">
        <v>1719</v>
      </c>
      <c r="K335" s="115"/>
      <c r="L335" s="115"/>
      <c r="M335" s="116"/>
      <c r="N335" s="281"/>
      <c r="V335" s="233">
        <f>G335</f>
        <v>0</v>
      </c>
    </row>
    <row r="336" spans="1:22" ht="23.25" thickBot="1" x14ac:dyDescent="0.25">
      <c r="A336" s="356"/>
      <c r="B336" s="188" t="s">
        <v>29</v>
      </c>
      <c r="C336" s="188" t="s">
        <v>30</v>
      </c>
      <c r="D336" s="188" t="s">
        <v>31</v>
      </c>
      <c r="E336" s="363" t="s">
        <v>32</v>
      </c>
      <c r="F336" s="363"/>
      <c r="G336" s="364"/>
      <c r="H336" s="365"/>
      <c r="I336" s="366"/>
      <c r="J336" s="120" t="s">
        <v>1840</v>
      </c>
      <c r="K336" s="121"/>
      <c r="L336" s="121"/>
      <c r="M336" s="122"/>
      <c r="N336" s="281"/>
      <c r="V336" s="233"/>
    </row>
    <row r="337" spans="1:22" ht="13.5" thickBot="1" x14ac:dyDescent="0.25">
      <c r="A337" s="357"/>
      <c r="B337" s="124"/>
      <c r="C337" s="124"/>
      <c r="D337" s="134"/>
      <c r="E337" s="126" t="s">
        <v>37</v>
      </c>
      <c r="F337" s="127"/>
      <c r="G337" s="462"/>
      <c r="H337" s="463"/>
      <c r="I337" s="464"/>
      <c r="J337" s="120" t="s">
        <v>1726</v>
      </c>
      <c r="K337" s="121"/>
      <c r="L337" s="121"/>
      <c r="M337" s="122"/>
      <c r="N337" s="281"/>
      <c r="V337" s="233"/>
    </row>
    <row r="338" spans="1:22" ht="24" thickTop="1" thickBot="1" x14ac:dyDescent="0.25">
      <c r="A338" s="355">
        <f t="shared" ref="A338" si="77">A334+1</f>
        <v>81</v>
      </c>
      <c r="B338" s="186" t="s">
        <v>20</v>
      </c>
      <c r="C338" s="186" t="s">
        <v>21</v>
      </c>
      <c r="D338" s="186" t="s">
        <v>22</v>
      </c>
      <c r="E338" s="358" t="s">
        <v>23</v>
      </c>
      <c r="F338" s="358"/>
      <c r="G338" s="358" t="s">
        <v>14</v>
      </c>
      <c r="H338" s="359"/>
      <c r="I338" s="87"/>
      <c r="J338" s="109" t="s">
        <v>1719</v>
      </c>
      <c r="K338" s="110"/>
      <c r="L338" s="110"/>
      <c r="M338" s="111"/>
      <c r="N338" s="281"/>
      <c r="V338" s="233"/>
    </row>
    <row r="339" spans="1:22" ht="13.5" thickBot="1" x14ac:dyDescent="0.25">
      <c r="A339" s="356"/>
      <c r="B339" s="113"/>
      <c r="C339" s="113"/>
      <c r="D339" s="268"/>
      <c r="E339" s="113"/>
      <c r="F339" s="113"/>
      <c r="G339" s="459"/>
      <c r="H339" s="460"/>
      <c r="I339" s="461"/>
      <c r="J339" s="115" t="s">
        <v>1719</v>
      </c>
      <c r="K339" s="115"/>
      <c r="L339" s="115"/>
      <c r="M339" s="116"/>
      <c r="N339" s="281"/>
      <c r="V339" s="233">
        <f>G339</f>
        <v>0</v>
      </c>
    </row>
    <row r="340" spans="1:22" ht="23.25" thickBot="1" x14ac:dyDescent="0.25">
      <c r="A340" s="356"/>
      <c r="B340" s="188" t="s">
        <v>29</v>
      </c>
      <c r="C340" s="188" t="s">
        <v>30</v>
      </c>
      <c r="D340" s="188" t="s">
        <v>31</v>
      </c>
      <c r="E340" s="363" t="s">
        <v>32</v>
      </c>
      <c r="F340" s="363"/>
      <c r="G340" s="364"/>
      <c r="H340" s="365"/>
      <c r="I340" s="366"/>
      <c r="J340" s="120" t="s">
        <v>1840</v>
      </c>
      <c r="K340" s="121"/>
      <c r="L340" s="121"/>
      <c r="M340" s="122"/>
      <c r="N340" s="281"/>
      <c r="V340" s="233"/>
    </row>
    <row r="341" spans="1:22" ht="13.5" thickBot="1" x14ac:dyDescent="0.25">
      <c r="A341" s="357"/>
      <c r="B341" s="124"/>
      <c r="C341" s="124"/>
      <c r="D341" s="134"/>
      <c r="E341" s="126" t="s">
        <v>37</v>
      </c>
      <c r="F341" s="127"/>
      <c r="G341" s="462"/>
      <c r="H341" s="463"/>
      <c r="I341" s="464"/>
      <c r="J341" s="120" t="s">
        <v>1726</v>
      </c>
      <c r="K341" s="121"/>
      <c r="L341" s="121"/>
      <c r="M341" s="122"/>
      <c r="N341" s="281"/>
      <c r="V341" s="233"/>
    </row>
    <row r="342" spans="1:22" ht="24" thickTop="1" thickBot="1" x14ac:dyDescent="0.25">
      <c r="A342" s="355">
        <f t="shared" ref="A342" si="78">A338+1</f>
        <v>82</v>
      </c>
      <c r="B342" s="186" t="s">
        <v>20</v>
      </c>
      <c r="C342" s="186" t="s">
        <v>21</v>
      </c>
      <c r="D342" s="186" t="s">
        <v>22</v>
      </c>
      <c r="E342" s="358" t="s">
        <v>23</v>
      </c>
      <c r="F342" s="358"/>
      <c r="G342" s="358" t="s">
        <v>14</v>
      </c>
      <c r="H342" s="359"/>
      <c r="I342" s="87"/>
      <c r="J342" s="109" t="s">
        <v>1719</v>
      </c>
      <c r="K342" s="110"/>
      <c r="L342" s="110"/>
      <c r="M342" s="111"/>
      <c r="N342" s="281"/>
      <c r="V342" s="233"/>
    </row>
    <row r="343" spans="1:22" ht="13.5" thickBot="1" x14ac:dyDescent="0.25">
      <c r="A343" s="356"/>
      <c r="B343" s="113"/>
      <c r="C343" s="113"/>
      <c r="D343" s="268"/>
      <c r="E343" s="113"/>
      <c r="F343" s="113"/>
      <c r="G343" s="459"/>
      <c r="H343" s="460"/>
      <c r="I343" s="461"/>
      <c r="J343" s="115" t="s">
        <v>1719</v>
      </c>
      <c r="K343" s="115"/>
      <c r="L343" s="115"/>
      <c r="M343" s="116"/>
      <c r="N343" s="281"/>
      <c r="V343" s="233">
        <f>G343</f>
        <v>0</v>
      </c>
    </row>
    <row r="344" spans="1:22" ht="23.25" thickBot="1" x14ac:dyDescent="0.25">
      <c r="A344" s="356"/>
      <c r="B344" s="188" t="s">
        <v>29</v>
      </c>
      <c r="C344" s="188" t="s">
        <v>30</v>
      </c>
      <c r="D344" s="188" t="s">
        <v>31</v>
      </c>
      <c r="E344" s="363" t="s">
        <v>32</v>
      </c>
      <c r="F344" s="363"/>
      <c r="G344" s="364"/>
      <c r="H344" s="365"/>
      <c r="I344" s="366"/>
      <c r="J344" s="120" t="s">
        <v>1840</v>
      </c>
      <c r="K344" s="121"/>
      <c r="L344" s="121"/>
      <c r="M344" s="122"/>
      <c r="N344" s="281"/>
      <c r="V344" s="233"/>
    </row>
    <row r="345" spans="1:22" ht="13.5" thickBot="1" x14ac:dyDescent="0.25">
      <c r="A345" s="357"/>
      <c r="B345" s="124"/>
      <c r="C345" s="124"/>
      <c r="D345" s="134"/>
      <c r="E345" s="126" t="s">
        <v>37</v>
      </c>
      <c r="F345" s="127"/>
      <c r="G345" s="462"/>
      <c r="H345" s="463"/>
      <c r="I345" s="464"/>
      <c r="J345" s="120" t="s">
        <v>1726</v>
      </c>
      <c r="K345" s="121"/>
      <c r="L345" s="121"/>
      <c r="M345" s="122"/>
      <c r="N345" s="281"/>
      <c r="V345" s="233"/>
    </row>
    <row r="346" spans="1:22" ht="24" thickTop="1" thickBot="1" x14ac:dyDescent="0.25">
      <c r="A346" s="355">
        <f t="shared" ref="A346" si="79">A342+1</f>
        <v>83</v>
      </c>
      <c r="B346" s="186" t="s">
        <v>20</v>
      </c>
      <c r="C346" s="186" t="s">
        <v>21</v>
      </c>
      <c r="D346" s="186" t="s">
        <v>22</v>
      </c>
      <c r="E346" s="358" t="s">
        <v>23</v>
      </c>
      <c r="F346" s="358"/>
      <c r="G346" s="358" t="s">
        <v>14</v>
      </c>
      <c r="H346" s="359"/>
      <c r="I346" s="87"/>
      <c r="J346" s="109" t="s">
        <v>1719</v>
      </c>
      <c r="K346" s="110"/>
      <c r="L346" s="110"/>
      <c r="M346" s="111"/>
      <c r="N346" s="281"/>
      <c r="V346" s="233"/>
    </row>
    <row r="347" spans="1:22" ht="13.5" thickBot="1" x14ac:dyDescent="0.25">
      <c r="A347" s="356"/>
      <c r="B347" s="113"/>
      <c r="C347" s="113"/>
      <c r="D347" s="268"/>
      <c r="E347" s="113"/>
      <c r="F347" s="113"/>
      <c r="G347" s="459"/>
      <c r="H347" s="460"/>
      <c r="I347" s="461"/>
      <c r="J347" s="115" t="s">
        <v>1719</v>
      </c>
      <c r="K347" s="115"/>
      <c r="L347" s="115"/>
      <c r="M347" s="116"/>
      <c r="N347" s="281"/>
      <c r="V347" s="233">
        <f>G347</f>
        <v>0</v>
      </c>
    </row>
    <row r="348" spans="1:22" ht="23.25" thickBot="1" x14ac:dyDescent="0.25">
      <c r="A348" s="356"/>
      <c r="B348" s="188" t="s">
        <v>29</v>
      </c>
      <c r="C348" s="188" t="s">
        <v>30</v>
      </c>
      <c r="D348" s="188" t="s">
        <v>31</v>
      </c>
      <c r="E348" s="363" t="s">
        <v>32</v>
      </c>
      <c r="F348" s="363"/>
      <c r="G348" s="364"/>
      <c r="H348" s="365"/>
      <c r="I348" s="366"/>
      <c r="J348" s="120" t="s">
        <v>1840</v>
      </c>
      <c r="K348" s="121"/>
      <c r="L348" s="121"/>
      <c r="M348" s="122"/>
      <c r="N348" s="281"/>
      <c r="V348" s="233"/>
    </row>
    <row r="349" spans="1:22" ht="13.5" thickBot="1" x14ac:dyDescent="0.25">
      <c r="A349" s="357"/>
      <c r="B349" s="124"/>
      <c r="C349" s="124"/>
      <c r="D349" s="134"/>
      <c r="E349" s="126" t="s">
        <v>37</v>
      </c>
      <c r="F349" s="127"/>
      <c r="G349" s="462"/>
      <c r="H349" s="463"/>
      <c r="I349" s="464"/>
      <c r="J349" s="120" t="s">
        <v>1726</v>
      </c>
      <c r="K349" s="121"/>
      <c r="L349" s="121"/>
      <c r="M349" s="122"/>
      <c r="N349" s="281"/>
      <c r="V349" s="233"/>
    </row>
    <row r="350" spans="1:22" ht="24" thickTop="1" thickBot="1" x14ac:dyDescent="0.25">
      <c r="A350" s="355">
        <f t="shared" ref="A350" si="80">A346+1</f>
        <v>84</v>
      </c>
      <c r="B350" s="186" t="s">
        <v>20</v>
      </c>
      <c r="C350" s="186" t="s">
        <v>21</v>
      </c>
      <c r="D350" s="186" t="s">
        <v>22</v>
      </c>
      <c r="E350" s="358" t="s">
        <v>23</v>
      </c>
      <c r="F350" s="358"/>
      <c r="G350" s="358" t="s">
        <v>14</v>
      </c>
      <c r="H350" s="359"/>
      <c r="I350" s="87"/>
      <c r="J350" s="109" t="s">
        <v>1719</v>
      </c>
      <c r="K350" s="110"/>
      <c r="L350" s="110"/>
      <c r="M350" s="111"/>
      <c r="N350" s="281"/>
      <c r="V350" s="233"/>
    </row>
    <row r="351" spans="1:22" ht="13.5" thickBot="1" x14ac:dyDescent="0.25">
      <c r="A351" s="356"/>
      <c r="B351" s="113"/>
      <c r="C351" s="113"/>
      <c r="D351" s="268"/>
      <c r="E351" s="113"/>
      <c r="F351" s="113"/>
      <c r="G351" s="459"/>
      <c r="H351" s="460"/>
      <c r="I351" s="461"/>
      <c r="J351" s="115" t="s">
        <v>1719</v>
      </c>
      <c r="K351" s="115"/>
      <c r="L351" s="115"/>
      <c r="M351" s="116"/>
      <c r="N351" s="281"/>
      <c r="V351" s="233">
        <f>G351</f>
        <v>0</v>
      </c>
    </row>
    <row r="352" spans="1:22" ht="23.25" thickBot="1" x14ac:dyDescent="0.25">
      <c r="A352" s="356"/>
      <c r="B352" s="188" t="s">
        <v>29</v>
      </c>
      <c r="C352" s="188" t="s">
        <v>30</v>
      </c>
      <c r="D352" s="188" t="s">
        <v>31</v>
      </c>
      <c r="E352" s="363" t="s">
        <v>32</v>
      </c>
      <c r="F352" s="363"/>
      <c r="G352" s="364"/>
      <c r="H352" s="365"/>
      <c r="I352" s="366"/>
      <c r="J352" s="120" t="s">
        <v>1840</v>
      </c>
      <c r="K352" s="121"/>
      <c r="L352" s="121"/>
      <c r="M352" s="122"/>
      <c r="N352" s="281"/>
      <c r="V352" s="233"/>
    </row>
    <row r="353" spans="1:22" ht="13.5" thickBot="1" x14ac:dyDescent="0.25">
      <c r="A353" s="357"/>
      <c r="B353" s="124"/>
      <c r="C353" s="124"/>
      <c r="D353" s="134"/>
      <c r="E353" s="126" t="s">
        <v>37</v>
      </c>
      <c r="F353" s="127"/>
      <c r="G353" s="462"/>
      <c r="H353" s="463"/>
      <c r="I353" s="464"/>
      <c r="J353" s="120" t="s">
        <v>1726</v>
      </c>
      <c r="K353" s="121"/>
      <c r="L353" s="121"/>
      <c r="M353" s="122"/>
      <c r="N353" s="281"/>
      <c r="V353" s="233"/>
    </row>
    <row r="354" spans="1:22" ht="24" thickTop="1" thickBot="1" x14ac:dyDescent="0.25">
      <c r="A354" s="355">
        <f t="shared" ref="A354" si="81">A350+1</f>
        <v>85</v>
      </c>
      <c r="B354" s="186" t="s">
        <v>20</v>
      </c>
      <c r="C354" s="186" t="s">
        <v>21</v>
      </c>
      <c r="D354" s="186" t="s">
        <v>22</v>
      </c>
      <c r="E354" s="358" t="s">
        <v>23</v>
      </c>
      <c r="F354" s="358"/>
      <c r="G354" s="358" t="s">
        <v>14</v>
      </c>
      <c r="H354" s="359"/>
      <c r="I354" s="87"/>
      <c r="J354" s="109" t="s">
        <v>1719</v>
      </c>
      <c r="K354" s="110"/>
      <c r="L354" s="110"/>
      <c r="M354" s="111"/>
      <c r="N354" s="281"/>
      <c r="V354" s="233"/>
    </row>
    <row r="355" spans="1:22" ht="13.5" thickBot="1" x14ac:dyDescent="0.25">
      <c r="A355" s="356"/>
      <c r="B355" s="113"/>
      <c r="C355" s="113"/>
      <c r="D355" s="268"/>
      <c r="E355" s="113"/>
      <c r="F355" s="113"/>
      <c r="G355" s="459"/>
      <c r="H355" s="460"/>
      <c r="I355" s="461"/>
      <c r="J355" s="115" t="s">
        <v>1719</v>
      </c>
      <c r="K355" s="115"/>
      <c r="L355" s="115"/>
      <c r="M355" s="116"/>
      <c r="N355" s="281"/>
      <c r="V355" s="233">
        <f>G355</f>
        <v>0</v>
      </c>
    </row>
    <row r="356" spans="1:22" ht="23.25" thickBot="1" x14ac:dyDescent="0.25">
      <c r="A356" s="356"/>
      <c r="B356" s="188" t="s">
        <v>29</v>
      </c>
      <c r="C356" s="188" t="s">
        <v>30</v>
      </c>
      <c r="D356" s="188" t="s">
        <v>31</v>
      </c>
      <c r="E356" s="363" t="s">
        <v>32</v>
      </c>
      <c r="F356" s="363"/>
      <c r="G356" s="364"/>
      <c r="H356" s="365"/>
      <c r="I356" s="366"/>
      <c r="J356" s="120" t="s">
        <v>1840</v>
      </c>
      <c r="K356" s="121"/>
      <c r="L356" s="121"/>
      <c r="M356" s="122"/>
      <c r="N356" s="281"/>
      <c r="V356" s="233"/>
    </row>
    <row r="357" spans="1:22" ht="13.5" thickBot="1" x14ac:dyDescent="0.25">
      <c r="A357" s="357"/>
      <c r="B357" s="124"/>
      <c r="C357" s="124"/>
      <c r="D357" s="134"/>
      <c r="E357" s="126" t="s">
        <v>37</v>
      </c>
      <c r="F357" s="127"/>
      <c r="G357" s="462"/>
      <c r="H357" s="463"/>
      <c r="I357" s="464"/>
      <c r="J357" s="120" t="s">
        <v>1726</v>
      </c>
      <c r="K357" s="121"/>
      <c r="L357" s="121"/>
      <c r="M357" s="122"/>
      <c r="N357" s="281"/>
      <c r="V357" s="233"/>
    </row>
    <row r="358" spans="1:22" ht="24" thickTop="1" thickBot="1" x14ac:dyDescent="0.25">
      <c r="A358" s="355">
        <f t="shared" ref="A358" si="82">A354+1</f>
        <v>86</v>
      </c>
      <c r="B358" s="186" t="s">
        <v>20</v>
      </c>
      <c r="C358" s="186" t="s">
        <v>21</v>
      </c>
      <c r="D358" s="186" t="s">
        <v>22</v>
      </c>
      <c r="E358" s="358" t="s">
        <v>23</v>
      </c>
      <c r="F358" s="358"/>
      <c r="G358" s="358" t="s">
        <v>14</v>
      </c>
      <c r="H358" s="359"/>
      <c r="I358" s="87"/>
      <c r="J358" s="109" t="s">
        <v>1719</v>
      </c>
      <c r="K358" s="110"/>
      <c r="L358" s="110"/>
      <c r="M358" s="111"/>
      <c r="N358" s="281"/>
      <c r="V358" s="233"/>
    </row>
    <row r="359" spans="1:22" ht="13.5" thickBot="1" x14ac:dyDescent="0.25">
      <c r="A359" s="356"/>
      <c r="B359" s="113"/>
      <c r="C359" s="113"/>
      <c r="D359" s="268"/>
      <c r="E359" s="113"/>
      <c r="F359" s="113"/>
      <c r="G359" s="459"/>
      <c r="H359" s="460"/>
      <c r="I359" s="461"/>
      <c r="J359" s="115" t="s">
        <v>1719</v>
      </c>
      <c r="K359" s="115"/>
      <c r="L359" s="115"/>
      <c r="M359" s="116"/>
      <c r="N359" s="281"/>
      <c r="V359" s="233">
        <f>G359</f>
        <v>0</v>
      </c>
    </row>
    <row r="360" spans="1:22" ht="23.25" thickBot="1" x14ac:dyDescent="0.25">
      <c r="A360" s="356"/>
      <c r="B360" s="188" t="s">
        <v>29</v>
      </c>
      <c r="C360" s="188" t="s">
        <v>30</v>
      </c>
      <c r="D360" s="188" t="s">
        <v>31</v>
      </c>
      <c r="E360" s="363" t="s">
        <v>32</v>
      </c>
      <c r="F360" s="363"/>
      <c r="G360" s="364"/>
      <c r="H360" s="365"/>
      <c r="I360" s="366"/>
      <c r="J360" s="120" t="s">
        <v>1840</v>
      </c>
      <c r="K360" s="121"/>
      <c r="L360" s="121"/>
      <c r="M360" s="122"/>
      <c r="N360" s="281"/>
      <c r="V360" s="233"/>
    </row>
    <row r="361" spans="1:22" ht="13.5" thickBot="1" x14ac:dyDescent="0.25">
      <c r="A361" s="357"/>
      <c r="B361" s="124"/>
      <c r="C361" s="124"/>
      <c r="D361" s="134"/>
      <c r="E361" s="126" t="s">
        <v>37</v>
      </c>
      <c r="F361" s="127"/>
      <c r="G361" s="462"/>
      <c r="H361" s="463"/>
      <c r="I361" s="464"/>
      <c r="J361" s="120" t="s">
        <v>1726</v>
      </c>
      <c r="K361" s="121"/>
      <c r="L361" s="121"/>
      <c r="M361" s="122"/>
      <c r="N361" s="281"/>
      <c r="V361" s="233"/>
    </row>
    <row r="362" spans="1:22" ht="24" thickTop="1" thickBot="1" x14ac:dyDescent="0.25">
      <c r="A362" s="355">
        <f t="shared" ref="A362" si="83">A358+1</f>
        <v>87</v>
      </c>
      <c r="B362" s="186" t="s">
        <v>20</v>
      </c>
      <c r="C362" s="186" t="s">
        <v>21</v>
      </c>
      <c r="D362" s="186" t="s">
        <v>22</v>
      </c>
      <c r="E362" s="358" t="s">
        <v>23</v>
      </c>
      <c r="F362" s="358"/>
      <c r="G362" s="358" t="s">
        <v>14</v>
      </c>
      <c r="H362" s="359"/>
      <c r="I362" s="87"/>
      <c r="J362" s="109" t="s">
        <v>1719</v>
      </c>
      <c r="K362" s="110"/>
      <c r="L362" s="110"/>
      <c r="M362" s="111"/>
      <c r="N362" s="281"/>
      <c r="V362" s="233"/>
    </row>
    <row r="363" spans="1:22" ht="13.5" thickBot="1" x14ac:dyDescent="0.25">
      <c r="A363" s="356"/>
      <c r="B363" s="113"/>
      <c r="C363" s="113"/>
      <c r="D363" s="268"/>
      <c r="E363" s="113"/>
      <c r="F363" s="113"/>
      <c r="G363" s="459"/>
      <c r="H363" s="460"/>
      <c r="I363" s="461"/>
      <c r="J363" s="115" t="s">
        <v>1719</v>
      </c>
      <c r="K363" s="115"/>
      <c r="L363" s="115"/>
      <c r="M363" s="116"/>
      <c r="N363" s="281"/>
      <c r="V363" s="233">
        <f>G363</f>
        <v>0</v>
      </c>
    </row>
    <row r="364" spans="1:22" ht="23.25" thickBot="1" x14ac:dyDescent="0.25">
      <c r="A364" s="356"/>
      <c r="B364" s="188" t="s">
        <v>29</v>
      </c>
      <c r="C364" s="188" t="s">
        <v>30</v>
      </c>
      <c r="D364" s="188" t="s">
        <v>31</v>
      </c>
      <c r="E364" s="363" t="s">
        <v>32</v>
      </c>
      <c r="F364" s="363"/>
      <c r="G364" s="364"/>
      <c r="H364" s="365"/>
      <c r="I364" s="366"/>
      <c r="J364" s="120" t="s">
        <v>1840</v>
      </c>
      <c r="K364" s="121"/>
      <c r="L364" s="121"/>
      <c r="M364" s="122"/>
      <c r="N364" s="281"/>
      <c r="V364" s="233"/>
    </row>
    <row r="365" spans="1:22" ht="13.5" thickBot="1" x14ac:dyDescent="0.25">
      <c r="A365" s="357"/>
      <c r="B365" s="124"/>
      <c r="C365" s="124"/>
      <c r="D365" s="134"/>
      <c r="E365" s="126" t="s">
        <v>37</v>
      </c>
      <c r="F365" s="127"/>
      <c r="G365" s="462"/>
      <c r="H365" s="463"/>
      <c r="I365" s="464"/>
      <c r="J365" s="120" t="s">
        <v>1726</v>
      </c>
      <c r="K365" s="121"/>
      <c r="L365" s="121"/>
      <c r="M365" s="122"/>
      <c r="N365" s="281"/>
      <c r="V365" s="233"/>
    </row>
    <row r="366" spans="1:22" ht="24" thickTop="1" thickBot="1" x14ac:dyDescent="0.25">
      <c r="A366" s="355">
        <f t="shared" ref="A366" si="84">A362+1</f>
        <v>88</v>
      </c>
      <c r="B366" s="186" t="s">
        <v>20</v>
      </c>
      <c r="C366" s="186" t="s">
        <v>21</v>
      </c>
      <c r="D366" s="186" t="s">
        <v>22</v>
      </c>
      <c r="E366" s="358" t="s">
        <v>23</v>
      </c>
      <c r="F366" s="358"/>
      <c r="G366" s="358" t="s">
        <v>14</v>
      </c>
      <c r="H366" s="359"/>
      <c r="I366" s="87"/>
      <c r="J366" s="109" t="s">
        <v>1719</v>
      </c>
      <c r="K366" s="110"/>
      <c r="L366" s="110"/>
      <c r="M366" s="111"/>
      <c r="N366" s="281"/>
      <c r="V366" s="233"/>
    </row>
    <row r="367" spans="1:22" ht="13.5" thickBot="1" x14ac:dyDescent="0.25">
      <c r="A367" s="356"/>
      <c r="B367" s="113"/>
      <c r="C367" s="113"/>
      <c r="D367" s="268"/>
      <c r="E367" s="113"/>
      <c r="F367" s="113"/>
      <c r="G367" s="459"/>
      <c r="H367" s="460"/>
      <c r="I367" s="461"/>
      <c r="J367" s="115" t="s">
        <v>1719</v>
      </c>
      <c r="K367" s="115"/>
      <c r="L367" s="115"/>
      <c r="M367" s="116"/>
      <c r="N367" s="281"/>
      <c r="V367" s="233">
        <f>G367</f>
        <v>0</v>
      </c>
    </row>
    <row r="368" spans="1:22" ht="23.25" thickBot="1" x14ac:dyDescent="0.25">
      <c r="A368" s="356"/>
      <c r="B368" s="188" t="s">
        <v>29</v>
      </c>
      <c r="C368" s="188" t="s">
        <v>30</v>
      </c>
      <c r="D368" s="188" t="s">
        <v>31</v>
      </c>
      <c r="E368" s="363" t="s">
        <v>32</v>
      </c>
      <c r="F368" s="363"/>
      <c r="G368" s="364"/>
      <c r="H368" s="365"/>
      <c r="I368" s="366"/>
      <c r="J368" s="120" t="s">
        <v>1840</v>
      </c>
      <c r="K368" s="121"/>
      <c r="L368" s="121"/>
      <c r="M368" s="122"/>
      <c r="N368" s="281"/>
      <c r="V368" s="233"/>
    </row>
    <row r="369" spans="1:22" ht="13.5" thickBot="1" x14ac:dyDescent="0.25">
      <c r="A369" s="357"/>
      <c r="B369" s="124"/>
      <c r="C369" s="124"/>
      <c r="D369" s="134"/>
      <c r="E369" s="126" t="s">
        <v>37</v>
      </c>
      <c r="F369" s="127"/>
      <c r="G369" s="462"/>
      <c r="H369" s="463"/>
      <c r="I369" s="464"/>
      <c r="J369" s="120" t="s">
        <v>1726</v>
      </c>
      <c r="K369" s="121"/>
      <c r="L369" s="121"/>
      <c r="M369" s="122"/>
      <c r="N369" s="281"/>
      <c r="V369" s="233"/>
    </row>
    <row r="370" spans="1:22" ht="24" thickTop="1" thickBot="1" x14ac:dyDescent="0.25">
      <c r="A370" s="355">
        <f t="shared" ref="A370" si="85">A366+1</f>
        <v>89</v>
      </c>
      <c r="B370" s="186" t="s">
        <v>20</v>
      </c>
      <c r="C370" s="186" t="s">
        <v>21</v>
      </c>
      <c r="D370" s="186" t="s">
        <v>22</v>
      </c>
      <c r="E370" s="358" t="s">
        <v>23</v>
      </c>
      <c r="F370" s="358"/>
      <c r="G370" s="358" t="s">
        <v>14</v>
      </c>
      <c r="H370" s="359"/>
      <c r="I370" s="87"/>
      <c r="J370" s="109" t="s">
        <v>1719</v>
      </c>
      <c r="K370" s="110"/>
      <c r="L370" s="110"/>
      <c r="M370" s="111"/>
      <c r="N370" s="281"/>
      <c r="V370" s="233"/>
    </row>
    <row r="371" spans="1:22" ht="13.5" thickBot="1" x14ac:dyDescent="0.25">
      <c r="A371" s="356"/>
      <c r="B371" s="113"/>
      <c r="C371" s="113"/>
      <c r="D371" s="268"/>
      <c r="E371" s="113"/>
      <c r="F371" s="113"/>
      <c r="G371" s="459"/>
      <c r="H371" s="460"/>
      <c r="I371" s="461"/>
      <c r="J371" s="115" t="s">
        <v>1719</v>
      </c>
      <c r="K371" s="115"/>
      <c r="L371" s="115"/>
      <c r="M371" s="116"/>
      <c r="N371" s="281"/>
      <c r="V371" s="233">
        <f>G371</f>
        <v>0</v>
      </c>
    </row>
    <row r="372" spans="1:22" ht="23.25" thickBot="1" x14ac:dyDescent="0.25">
      <c r="A372" s="356"/>
      <c r="B372" s="188" t="s">
        <v>29</v>
      </c>
      <c r="C372" s="188" t="s">
        <v>30</v>
      </c>
      <c r="D372" s="188" t="s">
        <v>31</v>
      </c>
      <c r="E372" s="363" t="s">
        <v>32</v>
      </c>
      <c r="F372" s="363"/>
      <c r="G372" s="364"/>
      <c r="H372" s="365"/>
      <c r="I372" s="366"/>
      <c r="J372" s="120" t="s">
        <v>1840</v>
      </c>
      <c r="K372" s="121"/>
      <c r="L372" s="121"/>
      <c r="M372" s="122"/>
      <c r="N372" s="281"/>
      <c r="V372" s="233"/>
    </row>
    <row r="373" spans="1:22" ht="13.5" thickBot="1" x14ac:dyDescent="0.25">
      <c r="A373" s="357"/>
      <c r="B373" s="124"/>
      <c r="C373" s="124"/>
      <c r="D373" s="134"/>
      <c r="E373" s="126" t="s">
        <v>37</v>
      </c>
      <c r="F373" s="127"/>
      <c r="G373" s="462"/>
      <c r="H373" s="463"/>
      <c r="I373" s="464"/>
      <c r="J373" s="120" t="s">
        <v>1726</v>
      </c>
      <c r="K373" s="121"/>
      <c r="L373" s="121"/>
      <c r="M373" s="122"/>
      <c r="N373" s="281"/>
      <c r="V373" s="233"/>
    </row>
    <row r="374" spans="1:22" ht="24" thickTop="1" thickBot="1" x14ac:dyDescent="0.25">
      <c r="A374" s="355">
        <f t="shared" ref="A374" si="86">A370+1</f>
        <v>90</v>
      </c>
      <c r="B374" s="186" t="s">
        <v>20</v>
      </c>
      <c r="C374" s="186" t="s">
        <v>21</v>
      </c>
      <c r="D374" s="186" t="s">
        <v>22</v>
      </c>
      <c r="E374" s="358" t="s">
        <v>23</v>
      </c>
      <c r="F374" s="358"/>
      <c r="G374" s="358" t="s">
        <v>14</v>
      </c>
      <c r="H374" s="359"/>
      <c r="I374" s="87"/>
      <c r="J374" s="109" t="s">
        <v>1719</v>
      </c>
      <c r="K374" s="110"/>
      <c r="L374" s="110"/>
      <c r="M374" s="111"/>
      <c r="N374" s="281"/>
      <c r="V374" s="233"/>
    </row>
    <row r="375" spans="1:22" ht="13.5" thickBot="1" x14ac:dyDescent="0.25">
      <c r="A375" s="356"/>
      <c r="B375" s="113"/>
      <c r="C375" s="113"/>
      <c r="D375" s="268"/>
      <c r="E375" s="113"/>
      <c r="F375" s="113"/>
      <c r="G375" s="459"/>
      <c r="H375" s="460"/>
      <c r="I375" s="461"/>
      <c r="J375" s="115" t="s">
        <v>1719</v>
      </c>
      <c r="K375" s="115"/>
      <c r="L375" s="115"/>
      <c r="M375" s="116"/>
      <c r="N375" s="281"/>
      <c r="V375" s="233">
        <f>G375</f>
        <v>0</v>
      </c>
    </row>
    <row r="376" spans="1:22" ht="23.25" thickBot="1" x14ac:dyDescent="0.25">
      <c r="A376" s="356"/>
      <c r="B376" s="188" t="s">
        <v>29</v>
      </c>
      <c r="C376" s="188" t="s">
        <v>30</v>
      </c>
      <c r="D376" s="188" t="s">
        <v>31</v>
      </c>
      <c r="E376" s="363" t="s">
        <v>32</v>
      </c>
      <c r="F376" s="363"/>
      <c r="G376" s="364"/>
      <c r="H376" s="365"/>
      <c r="I376" s="366"/>
      <c r="J376" s="120" t="s">
        <v>1840</v>
      </c>
      <c r="K376" s="121"/>
      <c r="L376" s="121"/>
      <c r="M376" s="122"/>
      <c r="N376" s="281"/>
      <c r="V376" s="233"/>
    </row>
    <row r="377" spans="1:22" ht="13.5" thickBot="1" x14ac:dyDescent="0.25">
      <c r="A377" s="357"/>
      <c r="B377" s="124"/>
      <c r="C377" s="124"/>
      <c r="D377" s="134"/>
      <c r="E377" s="126" t="s">
        <v>37</v>
      </c>
      <c r="F377" s="127"/>
      <c r="G377" s="462"/>
      <c r="H377" s="463"/>
      <c r="I377" s="464"/>
      <c r="J377" s="120" t="s">
        <v>1726</v>
      </c>
      <c r="K377" s="121"/>
      <c r="L377" s="121"/>
      <c r="M377" s="122"/>
      <c r="N377" s="281"/>
      <c r="V377" s="233"/>
    </row>
    <row r="378" spans="1:22" ht="24" thickTop="1" thickBot="1" x14ac:dyDescent="0.25">
      <c r="A378" s="355">
        <f t="shared" ref="A378" si="87">A374+1</f>
        <v>91</v>
      </c>
      <c r="B378" s="186" t="s">
        <v>20</v>
      </c>
      <c r="C378" s="186" t="s">
        <v>21</v>
      </c>
      <c r="D378" s="186" t="s">
        <v>22</v>
      </c>
      <c r="E378" s="358" t="s">
        <v>23</v>
      </c>
      <c r="F378" s="358"/>
      <c r="G378" s="358" t="s">
        <v>14</v>
      </c>
      <c r="H378" s="359"/>
      <c r="I378" s="87"/>
      <c r="J378" s="109" t="s">
        <v>1719</v>
      </c>
      <c r="K378" s="110"/>
      <c r="L378" s="110"/>
      <c r="M378" s="111"/>
      <c r="N378" s="281"/>
      <c r="V378" s="233"/>
    </row>
    <row r="379" spans="1:22" ht="13.5" thickBot="1" x14ac:dyDescent="0.25">
      <c r="A379" s="356"/>
      <c r="B379" s="113"/>
      <c r="C379" s="113"/>
      <c r="D379" s="268"/>
      <c r="E379" s="113"/>
      <c r="F379" s="113"/>
      <c r="G379" s="459"/>
      <c r="H379" s="460"/>
      <c r="I379" s="461"/>
      <c r="J379" s="115" t="s">
        <v>1719</v>
      </c>
      <c r="K379" s="115"/>
      <c r="L379" s="115"/>
      <c r="M379" s="116"/>
      <c r="N379" s="281"/>
      <c r="V379" s="233">
        <f>G379</f>
        <v>0</v>
      </c>
    </row>
    <row r="380" spans="1:22" ht="23.25" thickBot="1" x14ac:dyDescent="0.25">
      <c r="A380" s="356"/>
      <c r="B380" s="188" t="s">
        <v>29</v>
      </c>
      <c r="C380" s="188" t="s">
        <v>30</v>
      </c>
      <c r="D380" s="188" t="s">
        <v>31</v>
      </c>
      <c r="E380" s="363" t="s">
        <v>32</v>
      </c>
      <c r="F380" s="363"/>
      <c r="G380" s="364"/>
      <c r="H380" s="365"/>
      <c r="I380" s="366"/>
      <c r="J380" s="120" t="s">
        <v>1840</v>
      </c>
      <c r="K380" s="121"/>
      <c r="L380" s="121"/>
      <c r="M380" s="122"/>
      <c r="N380" s="281"/>
      <c r="V380" s="233"/>
    </row>
    <row r="381" spans="1:22" ht="13.5" thickBot="1" x14ac:dyDescent="0.25">
      <c r="A381" s="357"/>
      <c r="B381" s="124"/>
      <c r="C381" s="124"/>
      <c r="D381" s="134"/>
      <c r="E381" s="126" t="s">
        <v>37</v>
      </c>
      <c r="F381" s="127"/>
      <c r="G381" s="462"/>
      <c r="H381" s="463"/>
      <c r="I381" s="464"/>
      <c r="J381" s="120" t="s">
        <v>1726</v>
      </c>
      <c r="K381" s="121"/>
      <c r="L381" s="121"/>
      <c r="M381" s="122"/>
      <c r="N381" s="281"/>
      <c r="V381" s="233"/>
    </row>
    <row r="382" spans="1:22" ht="24" thickTop="1" thickBot="1" x14ac:dyDescent="0.25">
      <c r="A382" s="355">
        <f t="shared" ref="A382" si="88">A378+1</f>
        <v>92</v>
      </c>
      <c r="B382" s="186" t="s">
        <v>20</v>
      </c>
      <c r="C382" s="186" t="s">
        <v>21</v>
      </c>
      <c r="D382" s="186" t="s">
        <v>22</v>
      </c>
      <c r="E382" s="358" t="s">
        <v>23</v>
      </c>
      <c r="F382" s="358"/>
      <c r="G382" s="358" t="s">
        <v>14</v>
      </c>
      <c r="H382" s="359"/>
      <c r="I382" s="87"/>
      <c r="J382" s="109" t="s">
        <v>1719</v>
      </c>
      <c r="K382" s="110"/>
      <c r="L382" s="110"/>
      <c r="M382" s="111"/>
      <c r="N382" s="281"/>
      <c r="V382" s="233"/>
    </row>
    <row r="383" spans="1:22" ht="13.5" thickBot="1" x14ac:dyDescent="0.25">
      <c r="A383" s="356"/>
      <c r="B383" s="113"/>
      <c r="C383" s="113"/>
      <c r="D383" s="268"/>
      <c r="E383" s="113"/>
      <c r="F383" s="113"/>
      <c r="G383" s="459"/>
      <c r="H383" s="460"/>
      <c r="I383" s="461"/>
      <c r="J383" s="115" t="s">
        <v>1719</v>
      </c>
      <c r="K383" s="115"/>
      <c r="L383" s="115"/>
      <c r="M383" s="116"/>
      <c r="N383" s="281"/>
      <c r="V383" s="233">
        <f>G383</f>
        <v>0</v>
      </c>
    </row>
    <row r="384" spans="1:22" ht="23.25" thickBot="1" x14ac:dyDescent="0.25">
      <c r="A384" s="356"/>
      <c r="B384" s="188" t="s">
        <v>29</v>
      </c>
      <c r="C384" s="188" t="s">
        <v>30</v>
      </c>
      <c r="D384" s="188" t="s">
        <v>31</v>
      </c>
      <c r="E384" s="363" t="s">
        <v>32</v>
      </c>
      <c r="F384" s="363"/>
      <c r="G384" s="364"/>
      <c r="H384" s="365"/>
      <c r="I384" s="366"/>
      <c r="J384" s="120" t="s">
        <v>1840</v>
      </c>
      <c r="K384" s="121"/>
      <c r="L384" s="121"/>
      <c r="M384" s="122"/>
      <c r="N384" s="281"/>
      <c r="V384" s="233"/>
    </row>
    <row r="385" spans="1:22" ht="13.5" thickBot="1" x14ac:dyDescent="0.25">
      <c r="A385" s="357"/>
      <c r="B385" s="124"/>
      <c r="C385" s="124"/>
      <c r="D385" s="134"/>
      <c r="E385" s="126" t="s">
        <v>37</v>
      </c>
      <c r="F385" s="127"/>
      <c r="G385" s="462"/>
      <c r="H385" s="463"/>
      <c r="I385" s="464"/>
      <c r="J385" s="120" t="s">
        <v>1726</v>
      </c>
      <c r="K385" s="121"/>
      <c r="L385" s="121"/>
      <c r="M385" s="122"/>
      <c r="N385" s="281"/>
      <c r="V385" s="233"/>
    </row>
    <row r="386" spans="1:22" ht="24" thickTop="1" thickBot="1" x14ac:dyDescent="0.25">
      <c r="A386" s="355">
        <f t="shared" ref="A386" si="89">A382+1</f>
        <v>93</v>
      </c>
      <c r="B386" s="186" t="s">
        <v>20</v>
      </c>
      <c r="C386" s="186" t="s">
        <v>21</v>
      </c>
      <c r="D386" s="186" t="s">
        <v>22</v>
      </c>
      <c r="E386" s="358" t="s">
        <v>23</v>
      </c>
      <c r="F386" s="358"/>
      <c r="G386" s="358" t="s">
        <v>14</v>
      </c>
      <c r="H386" s="359"/>
      <c r="I386" s="87"/>
      <c r="J386" s="109" t="s">
        <v>1719</v>
      </c>
      <c r="K386" s="110"/>
      <c r="L386" s="110"/>
      <c r="M386" s="111"/>
      <c r="N386" s="281"/>
      <c r="V386" s="233"/>
    </row>
    <row r="387" spans="1:22" ht="13.5" thickBot="1" x14ac:dyDescent="0.25">
      <c r="A387" s="356"/>
      <c r="B387" s="113"/>
      <c r="C387" s="113"/>
      <c r="D387" s="268"/>
      <c r="E387" s="113"/>
      <c r="F387" s="113"/>
      <c r="G387" s="459"/>
      <c r="H387" s="460"/>
      <c r="I387" s="461"/>
      <c r="J387" s="115" t="s">
        <v>1719</v>
      </c>
      <c r="K387" s="115"/>
      <c r="L387" s="115"/>
      <c r="M387" s="116"/>
      <c r="N387" s="281"/>
      <c r="V387" s="233">
        <f>G387</f>
        <v>0</v>
      </c>
    </row>
    <row r="388" spans="1:22" ht="23.25" thickBot="1" x14ac:dyDescent="0.25">
      <c r="A388" s="356"/>
      <c r="B388" s="188" t="s">
        <v>29</v>
      </c>
      <c r="C388" s="188" t="s">
        <v>30</v>
      </c>
      <c r="D388" s="188" t="s">
        <v>31</v>
      </c>
      <c r="E388" s="363" t="s">
        <v>32</v>
      </c>
      <c r="F388" s="363"/>
      <c r="G388" s="364"/>
      <c r="H388" s="365"/>
      <c r="I388" s="366"/>
      <c r="J388" s="120" t="s">
        <v>1840</v>
      </c>
      <c r="K388" s="121"/>
      <c r="L388" s="121"/>
      <c r="M388" s="122"/>
      <c r="N388" s="281"/>
      <c r="V388" s="233"/>
    </row>
    <row r="389" spans="1:22" ht="13.5" thickBot="1" x14ac:dyDescent="0.25">
      <c r="A389" s="357"/>
      <c r="B389" s="124"/>
      <c r="C389" s="124"/>
      <c r="D389" s="134"/>
      <c r="E389" s="126" t="s">
        <v>37</v>
      </c>
      <c r="F389" s="127"/>
      <c r="G389" s="462"/>
      <c r="H389" s="463"/>
      <c r="I389" s="464"/>
      <c r="J389" s="120" t="s">
        <v>1726</v>
      </c>
      <c r="K389" s="121"/>
      <c r="L389" s="121"/>
      <c r="M389" s="122"/>
      <c r="N389" s="281"/>
      <c r="V389" s="233"/>
    </row>
    <row r="390" spans="1:22" ht="24" thickTop="1" thickBot="1" x14ac:dyDescent="0.25">
      <c r="A390" s="355">
        <f t="shared" ref="A390" si="90">A386+1</f>
        <v>94</v>
      </c>
      <c r="B390" s="186" t="s">
        <v>20</v>
      </c>
      <c r="C390" s="186" t="s">
        <v>21</v>
      </c>
      <c r="D390" s="186" t="s">
        <v>22</v>
      </c>
      <c r="E390" s="358" t="s">
        <v>23</v>
      </c>
      <c r="F390" s="358"/>
      <c r="G390" s="358" t="s">
        <v>14</v>
      </c>
      <c r="H390" s="359"/>
      <c r="I390" s="87"/>
      <c r="J390" s="109" t="s">
        <v>1719</v>
      </c>
      <c r="K390" s="110"/>
      <c r="L390" s="110"/>
      <c r="M390" s="111"/>
      <c r="N390" s="281"/>
      <c r="V390" s="233"/>
    </row>
    <row r="391" spans="1:22" ht="13.5" thickBot="1" x14ac:dyDescent="0.25">
      <c r="A391" s="356"/>
      <c r="B391" s="113"/>
      <c r="C391" s="113"/>
      <c r="D391" s="268"/>
      <c r="E391" s="113"/>
      <c r="F391" s="113"/>
      <c r="G391" s="459"/>
      <c r="H391" s="460"/>
      <c r="I391" s="461"/>
      <c r="J391" s="115" t="s">
        <v>1719</v>
      </c>
      <c r="K391" s="115"/>
      <c r="L391" s="115"/>
      <c r="M391" s="116"/>
      <c r="N391" s="281"/>
      <c r="V391" s="233">
        <f>G391</f>
        <v>0</v>
      </c>
    </row>
    <row r="392" spans="1:22" ht="23.25" thickBot="1" x14ac:dyDescent="0.25">
      <c r="A392" s="356"/>
      <c r="B392" s="188" t="s">
        <v>29</v>
      </c>
      <c r="C392" s="188" t="s">
        <v>30</v>
      </c>
      <c r="D392" s="188" t="s">
        <v>31</v>
      </c>
      <c r="E392" s="363" t="s">
        <v>32</v>
      </c>
      <c r="F392" s="363"/>
      <c r="G392" s="364"/>
      <c r="H392" s="365"/>
      <c r="I392" s="366"/>
      <c r="J392" s="120" t="s">
        <v>1840</v>
      </c>
      <c r="K392" s="121"/>
      <c r="L392" s="121"/>
      <c r="M392" s="122"/>
      <c r="N392" s="281"/>
      <c r="V392" s="233"/>
    </row>
    <row r="393" spans="1:22" ht="13.5" thickBot="1" x14ac:dyDescent="0.25">
      <c r="A393" s="357"/>
      <c r="B393" s="124"/>
      <c r="C393" s="124"/>
      <c r="D393" s="134"/>
      <c r="E393" s="126" t="s">
        <v>37</v>
      </c>
      <c r="F393" s="127"/>
      <c r="G393" s="462"/>
      <c r="H393" s="463"/>
      <c r="I393" s="464"/>
      <c r="J393" s="120" t="s">
        <v>1726</v>
      </c>
      <c r="K393" s="121"/>
      <c r="L393" s="121"/>
      <c r="M393" s="122"/>
      <c r="N393" s="281"/>
      <c r="V393" s="233"/>
    </row>
    <row r="394" spans="1:22" ht="24" thickTop="1" thickBot="1" x14ac:dyDescent="0.25">
      <c r="A394" s="355">
        <f t="shared" ref="A394" si="91">A390+1</f>
        <v>95</v>
      </c>
      <c r="B394" s="186" t="s">
        <v>20</v>
      </c>
      <c r="C394" s="186" t="s">
        <v>21</v>
      </c>
      <c r="D394" s="186" t="s">
        <v>22</v>
      </c>
      <c r="E394" s="358" t="s">
        <v>23</v>
      </c>
      <c r="F394" s="358"/>
      <c r="G394" s="358" t="s">
        <v>14</v>
      </c>
      <c r="H394" s="359"/>
      <c r="I394" s="87"/>
      <c r="J394" s="109" t="s">
        <v>1719</v>
      </c>
      <c r="K394" s="110"/>
      <c r="L394" s="110"/>
      <c r="M394" s="111"/>
      <c r="N394" s="281"/>
      <c r="V394" s="233"/>
    </row>
    <row r="395" spans="1:22" ht="13.5" thickBot="1" x14ac:dyDescent="0.25">
      <c r="A395" s="356"/>
      <c r="B395" s="113"/>
      <c r="C395" s="113"/>
      <c r="D395" s="268"/>
      <c r="E395" s="113"/>
      <c r="F395" s="113"/>
      <c r="G395" s="459"/>
      <c r="H395" s="460"/>
      <c r="I395" s="461"/>
      <c r="J395" s="115" t="s">
        <v>1719</v>
      </c>
      <c r="K395" s="115"/>
      <c r="L395" s="115"/>
      <c r="M395" s="116"/>
      <c r="N395" s="281"/>
      <c r="V395" s="233">
        <f>G395</f>
        <v>0</v>
      </c>
    </row>
    <row r="396" spans="1:22" ht="23.25" thickBot="1" x14ac:dyDescent="0.25">
      <c r="A396" s="356"/>
      <c r="B396" s="188" t="s">
        <v>29</v>
      </c>
      <c r="C396" s="188" t="s">
        <v>30</v>
      </c>
      <c r="D396" s="188" t="s">
        <v>31</v>
      </c>
      <c r="E396" s="363" t="s">
        <v>32</v>
      </c>
      <c r="F396" s="363"/>
      <c r="G396" s="364"/>
      <c r="H396" s="365"/>
      <c r="I396" s="366"/>
      <c r="J396" s="120" t="s">
        <v>1840</v>
      </c>
      <c r="K396" s="121"/>
      <c r="L396" s="121"/>
      <c r="M396" s="122"/>
      <c r="N396" s="281"/>
      <c r="V396" s="233"/>
    </row>
    <row r="397" spans="1:22" ht="13.5" thickBot="1" x14ac:dyDescent="0.25">
      <c r="A397" s="357"/>
      <c r="B397" s="124"/>
      <c r="C397" s="124"/>
      <c r="D397" s="134"/>
      <c r="E397" s="126" t="s">
        <v>37</v>
      </c>
      <c r="F397" s="127"/>
      <c r="G397" s="462"/>
      <c r="H397" s="463"/>
      <c r="I397" s="464"/>
      <c r="J397" s="120" t="s">
        <v>1726</v>
      </c>
      <c r="K397" s="121"/>
      <c r="L397" s="121"/>
      <c r="M397" s="122"/>
      <c r="N397" s="281"/>
      <c r="V397" s="233"/>
    </row>
    <row r="398" spans="1:22" ht="24" thickTop="1" thickBot="1" x14ac:dyDescent="0.25">
      <c r="A398" s="355">
        <f t="shared" ref="A398" si="92">A394+1</f>
        <v>96</v>
      </c>
      <c r="B398" s="186" t="s">
        <v>20</v>
      </c>
      <c r="C398" s="186" t="s">
        <v>21</v>
      </c>
      <c r="D398" s="186" t="s">
        <v>22</v>
      </c>
      <c r="E398" s="358" t="s">
        <v>23</v>
      </c>
      <c r="F398" s="358"/>
      <c r="G398" s="358" t="s">
        <v>14</v>
      </c>
      <c r="H398" s="359"/>
      <c r="I398" s="87"/>
      <c r="J398" s="109" t="s">
        <v>1719</v>
      </c>
      <c r="K398" s="110"/>
      <c r="L398" s="110"/>
      <c r="M398" s="111"/>
      <c r="N398" s="281"/>
      <c r="V398" s="233"/>
    </row>
    <row r="399" spans="1:22" ht="13.5" thickBot="1" x14ac:dyDescent="0.25">
      <c r="A399" s="356"/>
      <c r="B399" s="113"/>
      <c r="C399" s="113"/>
      <c r="D399" s="268"/>
      <c r="E399" s="113"/>
      <c r="F399" s="113"/>
      <c r="G399" s="459"/>
      <c r="H399" s="460"/>
      <c r="I399" s="461"/>
      <c r="J399" s="115" t="s">
        <v>1719</v>
      </c>
      <c r="K399" s="115"/>
      <c r="L399" s="115"/>
      <c r="M399" s="116"/>
      <c r="N399" s="281"/>
      <c r="V399" s="233">
        <f>G399</f>
        <v>0</v>
      </c>
    </row>
    <row r="400" spans="1:22" ht="23.25" thickBot="1" x14ac:dyDescent="0.25">
      <c r="A400" s="356"/>
      <c r="B400" s="188" t="s">
        <v>29</v>
      </c>
      <c r="C400" s="188" t="s">
        <v>30</v>
      </c>
      <c r="D400" s="188" t="s">
        <v>31</v>
      </c>
      <c r="E400" s="363" t="s">
        <v>32</v>
      </c>
      <c r="F400" s="363"/>
      <c r="G400" s="364"/>
      <c r="H400" s="365"/>
      <c r="I400" s="366"/>
      <c r="J400" s="120" t="s">
        <v>1840</v>
      </c>
      <c r="K400" s="121"/>
      <c r="L400" s="121"/>
      <c r="M400" s="122"/>
      <c r="N400" s="281"/>
      <c r="V400" s="233"/>
    </row>
    <row r="401" spans="1:22" ht="13.5" thickBot="1" x14ac:dyDescent="0.25">
      <c r="A401" s="357"/>
      <c r="B401" s="124"/>
      <c r="C401" s="124"/>
      <c r="D401" s="134"/>
      <c r="E401" s="126" t="s">
        <v>37</v>
      </c>
      <c r="F401" s="127"/>
      <c r="G401" s="462"/>
      <c r="H401" s="463"/>
      <c r="I401" s="464"/>
      <c r="J401" s="120" t="s">
        <v>1726</v>
      </c>
      <c r="K401" s="121"/>
      <c r="L401" s="121"/>
      <c r="M401" s="122"/>
      <c r="N401" s="281"/>
      <c r="V401" s="233"/>
    </row>
    <row r="402" spans="1:22" ht="24" thickTop="1" thickBot="1" x14ac:dyDescent="0.25">
      <c r="A402" s="355">
        <f t="shared" ref="A402" si="93">A398+1</f>
        <v>97</v>
      </c>
      <c r="B402" s="186" t="s">
        <v>20</v>
      </c>
      <c r="C402" s="186" t="s">
        <v>21</v>
      </c>
      <c r="D402" s="186" t="s">
        <v>22</v>
      </c>
      <c r="E402" s="358" t="s">
        <v>23</v>
      </c>
      <c r="F402" s="358"/>
      <c r="G402" s="358" t="s">
        <v>14</v>
      </c>
      <c r="H402" s="359"/>
      <c r="I402" s="87"/>
      <c r="J402" s="109" t="s">
        <v>1719</v>
      </c>
      <c r="K402" s="110"/>
      <c r="L402" s="110"/>
      <c r="M402" s="111"/>
      <c r="N402" s="281"/>
      <c r="V402" s="233"/>
    </row>
    <row r="403" spans="1:22" ht="13.5" thickBot="1" x14ac:dyDescent="0.25">
      <c r="A403" s="356"/>
      <c r="B403" s="113"/>
      <c r="C403" s="113"/>
      <c r="D403" s="268"/>
      <c r="E403" s="113"/>
      <c r="F403" s="113"/>
      <c r="G403" s="459"/>
      <c r="H403" s="460"/>
      <c r="I403" s="461"/>
      <c r="J403" s="115" t="s">
        <v>1719</v>
      </c>
      <c r="K403" s="115"/>
      <c r="L403" s="115"/>
      <c r="M403" s="116"/>
      <c r="N403" s="281"/>
      <c r="V403" s="233">
        <f>G403</f>
        <v>0</v>
      </c>
    </row>
    <row r="404" spans="1:22" ht="23.25" thickBot="1" x14ac:dyDescent="0.25">
      <c r="A404" s="356"/>
      <c r="B404" s="188" t="s">
        <v>29</v>
      </c>
      <c r="C404" s="188" t="s">
        <v>30</v>
      </c>
      <c r="D404" s="188" t="s">
        <v>31</v>
      </c>
      <c r="E404" s="363" t="s">
        <v>32</v>
      </c>
      <c r="F404" s="363"/>
      <c r="G404" s="364"/>
      <c r="H404" s="365"/>
      <c r="I404" s="366"/>
      <c r="J404" s="120" t="s">
        <v>1840</v>
      </c>
      <c r="K404" s="121"/>
      <c r="L404" s="121"/>
      <c r="M404" s="122"/>
      <c r="N404" s="281"/>
      <c r="V404" s="233"/>
    </row>
    <row r="405" spans="1:22" ht="13.5" thickBot="1" x14ac:dyDescent="0.25">
      <c r="A405" s="357"/>
      <c r="B405" s="124"/>
      <c r="C405" s="124"/>
      <c r="D405" s="134"/>
      <c r="E405" s="126" t="s">
        <v>37</v>
      </c>
      <c r="F405" s="127"/>
      <c r="G405" s="462"/>
      <c r="H405" s="463"/>
      <c r="I405" s="464"/>
      <c r="J405" s="120" t="s">
        <v>1726</v>
      </c>
      <c r="K405" s="121"/>
      <c r="L405" s="121"/>
      <c r="M405" s="122"/>
      <c r="N405" s="281"/>
      <c r="V405" s="233"/>
    </row>
    <row r="406" spans="1:22" ht="24" thickTop="1" thickBot="1" x14ac:dyDescent="0.25">
      <c r="A406" s="355">
        <f t="shared" ref="A406" si="94">A402+1</f>
        <v>98</v>
      </c>
      <c r="B406" s="186" t="s">
        <v>20</v>
      </c>
      <c r="C406" s="186" t="s">
        <v>21</v>
      </c>
      <c r="D406" s="186" t="s">
        <v>22</v>
      </c>
      <c r="E406" s="358" t="s">
        <v>23</v>
      </c>
      <c r="F406" s="358"/>
      <c r="G406" s="358" t="s">
        <v>14</v>
      </c>
      <c r="H406" s="359"/>
      <c r="I406" s="87"/>
      <c r="J406" s="109" t="s">
        <v>1719</v>
      </c>
      <c r="K406" s="110"/>
      <c r="L406" s="110"/>
      <c r="M406" s="111"/>
      <c r="N406" s="281"/>
      <c r="V406" s="233"/>
    </row>
    <row r="407" spans="1:22" ht="13.5" thickBot="1" x14ac:dyDescent="0.25">
      <c r="A407" s="356"/>
      <c r="B407" s="113"/>
      <c r="C407" s="113"/>
      <c r="D407" s="268"/>
      <c r="E407" s="113"/>
      <c r="F407" s="113"/>
      <c r="G407" s="459"/>
      <c r="H407" s="460"/>
      <c r="I407" s="461"/>
      <c r="J407" s="115" t="s">
        <v>1719</v>
      </c>
      <c r="K407" s="115"/>
      <c r="L407" s="115"/>
      <c r="M407" s="116"/>
      <c r="N407" s="281"/>
      <c r="V407" s="233">
        <f>G407</f>
        <v>0</v>
      </c>
    </row>
    <row r="408" spans="1:22" ht="23.25" thickBot="1" x14ac:dyDescent="0.25">
      <c r="A408" s="356"/>
      <c r="B408" s="188" t="s">
        <v>29</v>
      </c>
      <c r="C408" s="188" t="s">
        <v>30</v>
      </c>
      <c r="D408" s="188" t="s">
        <v>31</v>
      </c>
      <c r="E408" s="363" t="s">
        <v>32</v>
      </c>
      <c r="F408" s="363"/>
      <c r="G408" s="364"/>
      <c r="H408" s="365"/>
      <c r="I408" s="366"/>
      <c r="J408" s="120" t="s">
        <v>1840</v>
      </c>
      <c r="K408" s="121"/>
      <c r="L408" s="121"/>
      <c r="M408" s="122"/>
      <c r="N408" s="281"/>
      <c r="V408" s="233"/>
    </row>
    <row r="409" spans="1:22" ht="13.5" thickBot="1" x14ac:dyDescent="0.25">
      <c r="A409" s="357"/>
      <c r="B409" s="124"/>
      <c r="C409" s="124"/>
      <c r="D409" s="134"/>
      <c r="E409" s="126" t="s">
        <v>37</v>
      </c>
      <c r="F409" s="127"/>
      <c r="G409" s="462"/>
      <c r="H409" s="463"/>
      <c r="I409" s="464"/>
      <c r="J409" s="120" t="s">
        <v>1726</v>
      </c>
      <c r="K409" s="121"/>
      <c r="L409" s="121"/>
      <c r="M409" s="122"/>
      <c r="N409" s="281"/>
      <c r="V409" s="233"/>
    </row>
    <row r="410" spans="1:22" ht="24" thickTop="1" thickBot="1" x14ac:dyDescent="0.25">
      <c r="A410" s="355">
        <f t="shared" ref="A410" si="95">A406+1</f>
        <v>99</v>
      </c>
      <c r="B410" s="186" t="s">
        <v>20</v>
      </c>
      <c r="C410" s="186" t="s">
        <v>21</v>
      </c>
      <c r="D410" s="186" t="s">
        <v>22</v>
      </c>
      <c r="E410" s="358" t="s">
        <v>23</v>
      </c>
      <c r="F410" s="358"/>
      <c r="G410" s="358" t="s">
        <v>14</v>
      </c>
      <c r="H410" s="359"/>
      <c r="I410" s="87"/>
      <c r="J410" s="109" t="s">
        <v>1719</v>
      </c>
      <c r="K410" s="110"/>
      <c r="L410" s="110"/>
      <c r="M410" s="111"/>
      <c r="N410" s="281"/>
      <c r="V410" s="233"/>
    </row>
    <row r="411" spans="1:22" ht="13.5" thickBot="1" x14ac:dyDescent="0.25">
      <c r="A411" s="356"/>
      <c r="B411" s="113"/>
      <c r="C411" s="113"/>
      <c r="D411" s="268"/>
      <c r="E411" s="113"/>
      <c r="F411" s="113"/>
      <c r="G411" s="459"/>
      <c r="H411" s="460"/>
      <c r="I411" s="461"/>
      <c r="J411" s="115" t="s">
        <v>1719</v>
      </c>
      <c r="K411" s="115"/>
      <c r="L411" s="115"/>
      <c r="M411" s="116"/>
      <c r="N411" s="281"/>
      <c r="V411" s="233">
        <f>G411</f>
        <v>0</v>
      </c>
    </row>
    <row r="412" spans="1:22" ht="23.25" thickBot="1" x14ac:dyDescent="0.25">
      <c r="A412" s="356"/>
      <c r="B412" s="188" t="s">
        <v>29</v>
      </c>
      <c r="C412" s="188" t="s">
        <v>30</v>
      </c>
      <c r="D412" s="188" t="s">
        <v>31</v>
      </c>
      <c r="E412" s="363" t="s">
        <v>32</v>
      </c>
      <c r="F412" s="363"/>
      <c r="G412" s="364"/>
      <c r="H412" s="365"/>
      <c r="I412" s="366"/>
      <c r="J412" s="120" t="s">
        <v>1840</v>
      </c>
      <c r="K412" s="121"/>
      <c r="L412" s="121"/>
      <c r="M412" s="122"/>
      <c r="N412" s="281"/>
      <c r="V412" s="233"/>
    </row>
    <row r="413" spans="1:22" ht="13.5" thickBot="1" x14ac:dyDescent="0.25">
      <c r="A413" s="357"/>
      <c r="B413" s="124"/>
      <c r="C413" s="124"/>
      <c r="D413" s="134"/>
      <c r="E413" s="126" t="s">
        <v>37</v>
      </c>
      <c r="F413" s="127"/>
      <c r="G413" s="462"/>
      <c r="H413" s="463"/>
      <c r="I413" s="464"/>
      <c r="J413" s="120" t="s">
        <v>1726</v>
      </c>
      <c r="K413" s="121"/>
      <c r="L413" s="121"/>
      <c r="M413" s="122"/>
      <c r="N413" s="281"/>
      <c r="V413" s="233"/>
    </row>
    <row r="414" spans="1:22" ht="24" thickTop="1" thickBot="1" x14ac:dyDescent="0.25">
      <c r="A414" s="355">
        <f t="shared" ref="A414" si="96">A410+1</f>
        <v>100</v>
      </c>
      <c r="B414" s="186" t="s">
        <v>20</v>
      </c>
      <c r="C414" s="186" t="s">
        <v>21</v>
      </c>
      <c r="D414" s="186" t="s">
        <v>22</v>
      </c>
      <c r="E414" s="358" t="s">
        <v>23</v>
      </c>
      <c r="F414" s="358"/>
      <c r="G414" s="358" t="s">
        <v>14</v>
      </c>
      <c r="H414" s="359"/>
      <c r="I414" s="87"/>
      <c r="J414" s="109" t="s">
        <v>1719</v>
      </c>
      <c r="K414" s="110"/>
      <c r="L414" s="110"/>
      <c r="M414" s="111"/>
      <c r="N414" s="281"/>
      <c r="V414" s="233"/>
    </row>
    <row r="415" spans="1:22" ht="13.5" thickBot="1" x14ac:dyDescent="0.25">
      <c r="A415" s="356"/>
      <c r="B415" s="113"/>
      <c r="C415" s="113"/>
      <c r="D415" s="268"/>
      <c r="E415" s="113"/>
      <c r="F415" s="113"/>
      <c r="G415" s="459"/>
      <c r="H415" s="460"/>
      <c r="I415" s="461"/>
      <c r="J415" s="115" t="s">
        <v>1719</v>
      </c>
      <c r="K415" s="115"/>
      <c r="L415" s="115"/>
      <c r="M415" s="116"/>
      <c r="N415" s="281"/>
      <c r="V415" s="233">
        <f>G415</f>
        <v>0</v>
      </c>
    </row>
    <row r="416" spans="1:22" ht="23.25" thickBot="1" x14ac:dyDescent="0.25">
      <c r="A416" s="356"/>
      <c r="B416" s="188" t="s">
        <v>29</v>
      </c>
      <c r="C416" s="188" t="s">
        <v>30</v>
      </c>
      <c r="D416" s="188" t="s">
        <v>31</v>
      </c>
      <c r="E416" s="363" t="s">
        <v>32</v>
      </c>
      <c r="F416" s="363"/>
      <c r="G416" s="364"/>
      <c r="H416" s="365"/>
      <c r="I416" s="366"/>
      <c r="J416" s="120" t="s">
        <v>1840</v>
      </c>
      <c r="K416" s="121"/>
      <c r="L416" s="121"/>
      <c r="M416" s="122"/>
      <c r="N416" s="281"/>
    </row>
    <row r="417" spans="1:14" ht="13.5" thickBot="1" x14ac:dyDescent="0.25">
      <c r="A417" s="357"/>
      <c r="B417" s="134"/>
      <c r="C417" s="134"/>
      <c r="D417" s="134"/>
      <c r="E417" s="136" t="s">
        <v>37</v>
      </c>
      <c r="F417" s="137"/>
      <c r="G417" s="462"/>
      <c r="H417" s="463"/>
      <c r="I417" s="464"/>
      <c r="J417" s="138" t="s">
        <v>1726</v>
      </c>
      <c r="K417" s="139"/>
      <c r="L417" s="139"/>
      <c r="M417" s="140"/>
      <c r="N417" s="281"/>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417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dataValidation allowBlank="1" showInputMessage="1" showErrorMessage="1" promptTitle="Benefit #2- Payment in-kind" prompt="If there is a benefit #2 and it was paid in-kind, mark this box with an  x._x000a_" sqref="L416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dataValidation allowBlank="1" showInputMessage="1" showErrorMessage="1" promptTitle="Benefit #1- Payment in-kind" prompt="If there is a benefit #1 and it was paid in-kind, mark this box with an  x._x000a_" sqref="L414:L415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18"/>
    <dataValidation allowBlank="1" showInputMessage="1" showErrorMessage="1" promptTitle="Benefit #3--Payment by Check" prompt="If there is a benefit #3 and it was paid by check, mark an x in this cell._x000a_" sqref="K417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dataValidation allowBlank="1" showInputMessage="1" showErrorMessage="1" promptTitle="Benefit #2--Payment by Check" prompt="If there is a benefit #2 and it was paid by check, mark an x in this cell._x000a_" sqref="K416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dataValidation allowBlank="1" showInputMessage="1" showErrorMessage="1" promptTitle="Benefit #1--Payment by Check" prompt="If there is a benefit #1 and it was paid by check, mark an x in this cell._x000a_" sqref="K414:K415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8"/>
    <dataValidation allowBlank="1" showInputMessage="1" showErrorMessage="1" promptTitle="Benefit #3 Description" prompt="Benefit #3 description is listed here" sqref="J417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dataValidation allowBlank="1" showInputMessage="1" showErrorMessage="1" promptTitle="Benefit #3 Total Amount" prompt="The total amount of Benefit #3 is entered here." sqref="M417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dataValidation allowBlank="1" showInputMessage="1" showErrorMessage="1" promptTitle="Benefit #2 Total Amount" prompt="The total amount of Benefit #2 is entered here." sqref="M416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dataValidation allowBlank="1" showInputMessage="1" showErrorMessage="1" promptTitle="Benefit #2 Description" prompt="Benefit #2 description is listed here" sqref="J416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dataValidation allowBlank="1" showInputMessage="1" showErrorMessage="1" promptTitle="Benefit #1 Total Amount" prompt="The total amount of Benefit #1 is entered here." sqref="M414:M415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18"/>
    <dataValidation allowBlank="1" showInputMessage="1" showErrorMessage="1" promptTitle="Benefit#1 Description" prompt="Benefit Description for Entry #1 is listed here." sqref="J414:J415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18"/>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M21"/>
    <dataValidation allowBlank="1" showInputMessage="1" showErrorMessage="1" promptTitle="Benefit #2 Total Amount Example" prompt="The total amount of Benefit #2 is entered here." sqref="M16 M20"/>
    <dataValidation allowBlank="1" showInputMessage="1" showErrorMessage="1" promptTitle="Payment #2-- Payment in-kind" prompt="If payment type for benefit #2 was in-kind, this box would contain an x." sqref="L16 L20"/>
    <dataValidation allowBlank="1" showInputMessage="1" showErrorMessage="1" promptTitle="Benefit #3-- Payment in-kind" prompt="Since the payment type for benefit #3 was in-kind, this box contains an x." sqref="L17 L21"/>
    <dataValidation allowBlank="1" showInputMessage="1" showErrorMessage="1" promptTitle="Benefit #3-- Payment by Check" prompt="If payment type for benefit #3 was by check, this box would contain an x." sqref="K17 K21"/>
    <dataValidation allowBlank="1" showInputMessage="1" showErrorMessage="1" promptTitle="Benefit #2-- Payment by Check" prompt="Since benefit #2 was paid by check, this box contains an x." sqref="K16 K20"/>
    <dataValidation allowBlank="1" showInputMessage="1" showErrorMessage="1" promptTitle="Benefit #3 Description Example" prompt="Benefit #3 description is listed here" sqref="J17 J21"/>
    <dataValidation allowBlank="1" showInputMessage="1" showErrorMessage="1" promptTitle="Benefit #2 Description Example" prompt="Benefit #2 description is listed here" sqref="J16 J20"/>
    <dataValidation allowBlank="1" showInputMessage="1" showErrorMessage="1" promptTitle="Benefit #1 Total Amount Example" prompt="The total amount of Benefit #1 is entered here." sqref="M15 M19"/>
    <dataValidation allowBlank="1" showInputMessage="1" showErrorMessage="1" promptTitle="Benefit #1-- Payment in-kind" prompt="Since the payment type for benefit #1 was in-kind, this box contains an x." sqref="L15 L19"/>
    <dataValidation allowBlank="1" showInputMessage="1" showErrorMessage="1" promptTitle="Benefit #1--Payment by Check" prompt="If payment type for benefit #1 was by check, this box would contain an x." sqref="K15 K19"/>
    <dataValidation allowBlank="1" showInputMessage="1" showErrorMessage="1" promptTitle="Benefit#1 Description Example" prompt="Benefit Description for Entry #1 is listed here." sqref="J15 J19"/>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4"/>
  <sheetViews>
    <sheetView topLeftCell="A2" workbookViewId="0">
      <selection activeCell="F3" sqref="F3"/>
    </sheetView>
  </sheetViews>
  <sheetFormatPr defaultRowHeight="12.75" x14ac:dyDescent="0.2"/>
  <cols>
    <col min="1" max="1" width="3.85546875" style="300" customWidth="1"/>
    <col min="2" max="2" width="16.140625" style="300" customWidth="1"/>
    <col min="3" max="3" width="17.7109375" style="300" customWidth="1"/>
    <col min="4" max="4" width="14.42578125" style="300" customWidth="1"/>
    <col min="5" max="5" width="18.7109375" style="300" hidden="1" customWidth="1"/>
    <col min="6" max="6" width="14.85546875" style="300" customWidth="1"/>
    <col min="7" max="7" width="3" style="300" customWidth="1"/>
    <col min="8" max="8" width="11.28515625" style="300" customWidth="1"/>
    <col min="9" max="9" width="3" style="300" customWidth="1"/>
    <col min="10" max="10" width="12.28515625" style="300" customWidth="1"/>
    <col min="11" max="11" width="9.140625" style="300" customWidth="1"/>
    <col min="12" max="12" width="8.85546875" style="300" customWidth="1"/>
    <col min="13" max="13" width="8" style="300" customWidth="1"/>
    <col min="14" max="14" width="0.140625" style="300" customWidth="1"/>
    <col min="15" max="15" width="9.140625" style="300"/>
    <col min="16" max="16" width="20.28515625" style="300" bestFit="1" customWidth="1"/>
    <col min="17" max="20" width="9.140625" style="300"/>
    <col min="21" max="21" width="9.42578125" style="300" customWidth="1"/>
    <col min="22" max="22" width="13.7109375" style="2" customWidth="1"/>
    <col min="23" max="16384" width="9.140625" style="300"/>
  </cols>
  <sheetData>
    <row r="1" spans="1:22" hidden="1" x14ac:dyDescent="0.2">
      <c r="V1" s="300"/>
    </row>
    <row r="2" spans="1:22" x14ac:dyDescent="0.2">
      <c r="J2" s="510" t="s">
        <v>1</v>
      </c>
      <c r="K2" s="511"/>
      <c r="L2" s="511"/>
      <c r="M2" s="511"/>
      <c r="P2" s="513"/>
      <c r="Q2" s="513"/>
      <c r="R2" s="513"/>
      <c r="S2" s="513"/>
      <c r="V2" s="300"/>
    </row>
    <row r="3" spans="1:22" x14ac:dyDescent="0.2">
      <c r="J3" s="511"/>
      <c r="K3" s="511"/>
      <c r="L3" s="511"/>
      <c r="M3" s="511"/>
      <c r="P3" s="514"/>
      <c r="Q3" s="514"/>
      <c r="R3" s="514"/>
      <c r="S3" s="514"/>
      <c r="V3" s="300"/>
    </row>
    <row r="4" spans="1:22" ht="13.5" thickBot="1" x14ac:dyDescent="0.25">
      <c r="A4" s="269"/>
      <c r="B4" s="269"/>
      <c r="C4" s="269"/>
      <c r="D4" s="269"/>
      <c r="E4" s="269"/>
      <c r="F4" s="269"/>
      <c r="G4" s="269"/>
      <c r="H4" s="269"/>
      <c r="I4" s="269"/>
      <c r="J4" s="512"/>
      <c r="K4" s="512"/>
      <c r="L4" s="512"/>
      <c r="M4" s="512"/>
      <c r="P4" s="515"/>
      <c r="Q4" s="515"/>
      <c r="R4" s="515"/>
      <c r="S4" s="515"/>
      <c r="V4" s="300"/>
    </row>
    <row r="5" spans="1:22" ht="30" customHeight="1" thickTop="1" thickBot="1" x14ac:dyDescent="0.25">
      <c r="A5" s="516" t="s">
        <v>7350</v>
      </c>
      <c r="B5" s="517"/>
      <c r="C5" s="517"/>
      <c r="D5" s="517"/>
      <c r="E5" s="517"/>
      <c r="F5" s="517"/>
      <c r="G5" s="517"/>
      <c r="H5" s="517"/>
      <c r="I5" s="517"/>
      <c r="J5" s="517"/>
      <c r="K5" s="517"/>
      <c r="L5" s="517"/>
      <c r="M5" s="517"/>
      <c r="N5" s="4"/>
      <c r="O5" s="269"/>
      <c r="Q5" s="5"/>
      <c r="V5" s="300"/>
    </row>
    <row r="6" spans="1:22" ht="13.5" customHeight="1" thickTop="1" x14ac:dyDescent="0.2">
      <c r="A6" s="518" t="s">
        <v>2</v>
      </c>
      <c r="B6" s="520" t="s">
        <v>3</v>
      </c>
      <c r="C6" s="521"/>
      <c r="D6" s="521"/>
      <c r="E6" s="521"/>
      <c r="F6" s="521"/>
      <c r="G6" s="521"/>
      <c r="H6" s="521"/>
      <c r="I6" s="521"/>
      <c r="J6" s="522"/>
      <c r="K6" s="6" t="s">
        <v>4</v>
      </c>
      <c r="L6" s="6" t="s">
        <v>5</v>
      </c>
      <c r="M6" s="6" t="s">
        <v>6</v>
      </c>
      <c r="N6" s="7"/>
      <c r="O6" s="269"/>
      <c r="V6" s="300"/>
    </row>
    <row r="7" spans="1:22" ht="20.25" customHeight="1" thickBot="1" x14ac:dyDescent="0.25">
      <c r="A7" s="518"/>
      <c r="B7" s="523"/>
      <c r="C7" s="524"/>
      <c r="D7" s="524"/>
      <c r="E7" s="524"/>
      <c r="F7" s="524"/>
      <c r="G7" s="524"/>
      <c r="H7" s="524"/>
      <c r="I7" s="524"/>
      <c r="J7" s="525"/>
      <c r="K7" s="8">
        <v>1</v>
      </c>
      <c r="L7" s="9">
        <v>1</v>
      </c>
      <c r="M7" s="10">
        <v>2018</v>
      </c>
      <c r="N7" s="11"/>
      <c r="O7" s="269"/>
      <c r="V7" s="300"/>
    </row>
    <row r="8" spans="1:22" ht="27.75" customHeight="1" thickTop="1" thickBot="1" x14ac:dyDescent="0.25">
      <c r="A8" s="518"/>
      <c r="B8" s="526" t="s">
        <v>7</v>
      </c>
      <c r="C8" s="527"/>
      <c r="D8" s="527"/>
      <c r="E8" s="527"/>
      <c r="F8" s="527"/>
      <c r="G8" s="528"/>
      <c r="H8" s="528"/>
      <c r="I8" s="528"/>
      <c r="J8" s="528"/>
      <c r="K8" s="528"/>
      <c r="L8" s="527"/>
      <c r="M8" s="527"/>
      <c r="N8" s="529"/>
      <c r="O8" s="269"/>
      <c r="V8" s="300"/>
    </row>
    <row r="9" spans="1:22" ht="18" customHeight="1" thickTop="1" x14ac:dyDescent="0.25">
      <c r="A9" s="518"/>
      <c r="B9" s="530" t="s">
        <v>1715</v>
      </c>
      <c r="C9" s="507"/>
      <c r="D9" s="507"/>
      <c r="E9" s="507"/>
      <c r="F9" s="507"/>
      <c r="G9" s="451" t="s">
        <v>0</v>
      </c>
      <c r="H9" s="408" t="s">
        <v>1716</v>
      </c>
      <c r="I9" s="411"/>
      <c r="J9" s="414" t="s">
        <v>1701</v>
      </c>
      <c r="K9" s="647" t="s">
        <v>0</v>
      </c>
      <c r="L9" s="420" t="s">
        <v>1717</v>
      </c>
      <c r="M9" s="421"/>
      <c r="N9" s="214"/>
      <c r="O9" s="215"/>
      <c r="P9" s="269"/>
      <c r="V9" s="300"/>
    </row>
    <row r="10" spans="1:22" ht="15.75" customHeight="1" x14ac:dyDescent="0.2">
      <c r="A10" s="518"/>
      <c r="B10" s="506" t="s">
        <v>7351</v>
      </c>
      <c r="C10" s="507"/>
      <c r="D10" s="507"/>
      <c r="E10" s="507"/>
      <c r="F10" s="508"/>
      <c r="G10" s="452"/>
      <c r="H10" s="409"/>
      <c r="I10" s="412"/>
      <c r="J10" s="415"/>
      <c r="K10" s="418"/>
      <c r="L10" s="422"/>
      <c r="M10" s="421"/>
      <c r="N10" s="214"/>
      <c r="O10" s="215"/>
      <c r="P10" s="269"/>
      <c r="V10" s="300"/>
    </row>
    <row r="11" spans="1:22" ht="13.5" thickBot="1" x14ac:dyDescent="0.25">
      <c r="A11" s="518"/>
      <c r="B11" s="13" t="s">
        <v>9</v>
      </c>
      <c r="C11" s="216" t="s">
        <v>7384</v>
      </c>
      <c r="D11" s="428" t="s">
        <v>7379</v>
      </c>
      <c r="E11" s="428"/>
      <c r="F11" s="429"/>
      <c r="G11" s="453"/>
      <c r="H11" s="410"/>
      <c r="I11" s="413"/>
      <c r="J11" s="416"/>
      <c r="K11" s="419"/>
      <c r="L11" s="423"/>
      <c r="M11" s="424"/>
      <c r="N11" s="217"/>
      <c r="O11" s="215"/>
      <c r="P11" s="269"/>
      <c r="V11" s="300"/>
    </row>
    <row r="12" spans="1:22" ht="13.5" thickTop="1" x14ac:dyDescent="0.2">
      <c r="A12" s="518"/>
      <c r="B12" s="392" t="s">
        <v>10</v>
      </c>
      <c r="C12" s="394" t="s">
        <v>11</v>
      </c>
      <c r="D12" s="396" t="s">
        <v>12</v>
      </c>
      <c r="E12" s="398" t="s">
        <v>13</v>
      </c>
      <c r="F12" s="399"/>
      <c r="G12" s="402" t="s">
        <v>14</v>
      </c>
      <c r="H12" s="403"/>
      <c r="I12" s="404"/>
      <c r="J12" s="394" t="s">
        <v>15</v>
      </c>
      <c r="K12" s="454" t="s">
        <v>16</v>
      </c>
      <c r="L12" s="456" t="s">
        <v>17</v>
      </c>
      <c r="M12" s="396" t="s">
        <v>18</v>
      </c>
      <c r="N12" s="16"/>
      <c r="O12" s="269"/>
      <c r="V12" s="300"/>
    </row>
    <row r="13" spans="1:22" ht="34.5" customHeight="1" thickBot="1" x14ac:dyDescent="0.25">
      <c r="A13" s="519"/>
      <c r="B13" s="393"/>
      <c r="C13" s="395"/>
      <c r="D13" s="397"/>
      <c r="E13" s="400"/>
      <c r="F13" s="401"/>
      <c r="G13" s="405"/>
      <c r="H13" s="406"/>
      <c r="I13" s="407"/>
      <c r="J13" s="505"/>
      <c r="K13" s="496"/>
      <c r="L13" s="629"/>
      <c r="M13" s="505"/>
      <c r="N13" s="17"/>
      <c r="O13" s="269"/>
      <c r="V13" s="300"/>
    </row>
    <row r="14" spans="1:22" ht="23.25" customHeight="1" thickTop="1" x14ac:dyDescent="0.2">
      <c r="A14" s="355">
        <f>1</f>
        <v>1</v>
      </c>
      <c r="B14" s="207" t="s">
        <v>20</v>
      </c>
      <c r="C14" s="207" t="s">
        <v>21</v>
      </c>
      <c r="D14" s="207" t="s">
        <v>22</v>
      </c>
      <c r="E14" s="358" t="s">
        <v>23</v>
      </c>
      <c r="F14" s="358"/>
      <c r="G14" s="375" t="s">
        <v>14</v>
      </c>
      <c r="H14" s="376"/>
      <c r="I14" s="377"/>
      <c r="J14" s="109" t="s">
        <v>1719</v>
      </c>
      <c r="K14" s="110"/>
      <c r="L14" s="110"/>
      <c r="M14" s="111"/>
      <c r="N14" s="281"/>
      <c r="V14" s="323"/>
    </row>
    <row r="15" spans="1:22" x14ac:dyDescent="0.2">
      <c r="A15" s="627"/>
      <c r="B15" s="113"/>
      <c r="C15" s="113"/>
      <c r="D15" s="268"/>
      <c r="E15" s="113"/>
      <c r="F15" s="113"/>
      <c r="G15" s="459"/>
      <c r="H15" s="460"/>
      <c r="I15" s="461"/>
      <c r="J15" s="115" t="s">
        <v>1719</v>
      </c>
      <c r="K15" s="115"/>
      <c r="L15" s="115"/>
      <c r="M15" s="116"/>
      <c r="N15" s="281"/>
      <c r="V15" s="325"/>
    </row>
    <row r="16" spans="1:22" ht="22.5" x14ac:dyDescent="0.2">
      <c r="A16" s="627"/>
      <c r="B16" s="209" t="s">
        <v>29</v>
      </c>
      <c r="C16" s="209" t="s">
        <v>30</v>
      </c>
      <c r="D16" s="209" t="s">
        <v>31</v>
      </c>
      <c r="E16" s="363" t="s">
        <v>32</v>
      </c>
      <c r="F16" s="363"/>
      <c r="G16" s="364"/>
      <c r="H16" s="365"/>
      <c r="I16" s="366"/>
      <c r="J16" s="120" t="s">
        <v>1840</v>
      </c>
      <c r="K16" s="121"/>
      <c r="L16" s="121"/>
      <c r="M16" s="122"/>
      <c r="N16" s="281"/>
      <c r="V16" s="233"/>
    </row>
    <row r="17" spans="1:22" ht="13.5" thickBot="1" x14ac:dyDescent="0.25">
      <c r="A17" s="628"/>
      <c r="B17" s="124"/>
      <c r="C17" s="124"/>
      <c r="D17" s="134"/>
      <c r="E17" s="126" t="s">
        <v>37</v>
      </c>
      <c r="F17" s="127"/>
      <c r="G17" s="378"/>
      <c r="H17" s="379"/>
      <c r="I17" s="380"/>
      <c r="J17" s="120" t="s">
        <v>1726</v>
      </c>
      <c r="K17" s="121"/>
      <c r="L17" s="121"/>
      <c r="M17" s="122"/>
      <c r="N17" s="281"/>
      <c r="V17" s="233"/>
    </row>
    <row r="18" spans="1:22" ht="24" thickTop="1" thickBot="1" x14ac:dyDescent="0.25">
      <c r="A18" s="355">
        <f>A14+1</f>
        <v>2</v>
      </c>
      <c r="B18" s="207" t="s">
        <v>20</v>
      </c>
      <c r="C18" s="207" t="s">
        <v>21</v>
      </c>
      <c r="D18" s="207" t="s">
        <v>22</v>
      </c>
      <c r="E18" s="358" t="s">
        <v>23</v>
      </c>
      <c r="F18" s="358"/>
      <c r="G18" s="358" t="s">
        <v>14</v>
      </c>
      <c r="H18" s="359"/>
      <c r="I18" s="218"/>
      <c r="J18" s="109" t="s">
        <v>1719</v>
      </c>
      <c r="K18" s="110"/>
      <c r="L18" s="110"/>
      <c r="M18" s="111"/>
      <c r="N18" s="281"/>
      <c r="V18" s="233"/>
    </row>
    <row r="19" spans="1:22" ht="13.5" thickBot="1" x14ac:dyDescent="0.25">
      <c r="A19" s="356"/>
      <c r="B19" s="113"/>
      <c r="C19" s="113"/>
      <c r="D19" s="268"/>
      <c r="E19" s="113"/>
      <c r="F19" s="113"/>
      <c r="G19" s="459"/>
      <c r="H19" s="460"/>
      <c r="I19" s="461"/>
      <c r="J19" s="115" t="s">
        <v>1719</v>
      </c>
      <c r="K19" s="115"/>
      <c r="L19" s="115"/>
      <c r="M19" s="116"/>
      <c r="N19" s="281"/>
      <c r="V19" s="233"/>
    </row>
    <row r="20" spans="1:22" ht="23.25" thickBot="1" x14ac:dyDescent="0.25">
      <c r="A20" s="356"/>
      <c r="B20" s="209" t="s">
        <v>29</v>
      </c>
      <c r="C20" s="209" t="s">
        <v>30</v>
      </c>
      <c r="D20" s="209" t="s">
        <v>31</v>
      </c>
      <c r="E20" s="363" t="s">
        <v>32</v>
      </c>
      <c r="F20" s="363"/>
      <c r="G20" s="364"/>
      <c r="H20" s="365"/>
      <c r="I20" s="366"/>
      <c r="J20" s="120" t="s">
        <v>1840</v>
      </c>
      <c r="K20" s="121"/>
      <c r="L20" s="121"/>
      <c r="M20" s="122"/>
      <c r="N20" s="281"/>
      <c r="V20" s="233"/>
    </row>
    <row r="21" spans="1:22" ht="13.5" thickBot="1" x14ac:dyDescent="0.25">
      <c r="A21" s="357"/>
      <c r="B21" s="124"/>
      <c r="C21" s="124"/>
      <c r="D21" s="134"/>
      <c r="E21" s="126" t="s">
        <v>37</v>
      </c>
      <c r="F21" s="127"/>
      <c r="G21" s="462"/>
      <c r="H21" s="463"/>
      <c r="I21" s="464"/>
      <c r="J21" s="120" t="s">
        <v>1726</v>
      </c>
      <c r="K21" s="121"/>
      <c r="L21" s="121"/>
      <c r="M21" s="122"/>
      <c r="N21" s="281"/>
      <c r="V21" s="233"/>
    </row>
    <row r="22" spans="1:22" ht="24" thickTop="1" thickBot="1" x14ac:dyDescent="0.25">
      <c r="A22" s="355">
        <f>A18+1</f>
        <v>3</v>
      </c>
      <c r="B22" s="207" t="s">
        <v>20</v>
      </c>
      <c r="C22" s="207" t="s">
        <v>21</v>
      </c>
      <c r="D22" s="207" t="s">
        <v>22</v>
      </c>
      <c r="E22" s="358" t="s">
        <v>23</v>
      </c>
      <c r="F22" s="358"/>
      <c r="G22" s="358" t="s">
        <v>14</v>
      </c>
      <c r="H22" s="359"/>
      <c r="I22" s="218"/>
      <c r="J22" s="109" t="s">
        <v>1719</v>
      </c>
      <c r="K22" s="110"/>
      <c r="L22" s="110"/>
      <c r="M22" s="111"/>
      <c r="N22" s="281"/>
      <c r="V22" s="233"/>
    </row>
    <row r="23" spans="1:22" ht="13.5" thickBot="1" x14ac:dyDescent="0.25">
      <c r="A23" s="356"/>
      <c r="B23" s="113"/>
      <c r="C23" s="113"/>
      <c r="D23" s="268"/>
      <c r="E23" s="113"/>
      <c r="F23" s="113"/>
      <c r="G23" s="459"/>
      <c r="H23" s="460"/>
      <c r="I23" s="461"/>
      <c r="J23" s="115" t="s">
        <v>1719</v>
      </c>
      <c r="K23" s="115"/>
      <c r="L23" s="115"/>
      <c r="M23" s="116"/>
      <c r="N23" s="281"/>
      <c r="V23" s="233"/>
    </row>
    <row r="24" spans="1:22" ht="23.25" thickBot="1" x14ac:dyDescent="0.25">
      <c r="A24" s="356"/>
      <c r="B24" s="209" t="s">
        <v>29</v>
      </c>
      <c r="C24" s="209" t="s">
        <v>30</v>
      </c>
      <c r="D24" s="209" t="s">
        <v>31</v>
      </c>
      <c r="E24" s="363" t="s">
        <v>32</v>
      </c>
      <c r="F24" s="363"/>
      <c r="G24" s="364"/>
      <c r="H24" s="365"/>
      <c r="I24" s="366"/>
      <c r="J24" s="120" t="s">
        <v>1840</v>
      </c>
      <c r="K24" s="121"/>
      <c r="L24" s="121"/>
      <c r="M24" s="122"/>
      <c r="N24" s="281"/>
      <c r="V24" s="233"/>
    </row>
    <row r="25" spans="1:22" ht="13.5" thickBot="1" x14ac:dyDescent="0.25">
      <c r="A25" s="357"/>
      <c r="B25" s="124"/>
      <c r="C25" s="124"/>
      <c r="D25" s="134"/>
      <c r="E25" s="126" t="s">
        <v>37</v>
      </c>
      <c r="F25" s="127"/>
      <c r="G25" s="462"/>
      <c r="H25" s="463"/>
      <c r="I25" s="464"/>
      <c r="J25" s="120" t="s">
        <v>1726</v>
      </c>
      <c r="K25" s="121"/>
      <c r="L25" s="121"/>
      <c r="M25" s="122"/>
      <c r="N25" s="281"/>
      <c r="V25" s="233"/>
    </row>
    <row r="26" spans="1:22" ht="24" thickTop="1" thickBot="1" x14ac:dyDescent="0.25">
      <c r="A26" s="355">
        <f t="shared" ref="A26" si="0">A22+1</f>
        <v>4</v>
      </c>
      <c r="B26" s="207" t="s">
        <v>20</v>
      </c>
      <c r="C26" s="207" t="s">
        <v>21</v>
      </c>
      <c r="D26" s="207" t="s">
        <v>22</v>
      </c>
      <c r="E26" s="358" t="s">
        <v>23</v>
      </c>
      <c r="F26" s="358"/>
      <c r="G26" s="358" t="s">
        <v>14</v>
      </c>
      <c r="H26" s="359"/>
      <c r="I26" s="218"/>
      <c r="J26" s="109" t="s">
        <v>1719</v>
      </c>
      <c r="K26" s="110"/>
      <c r="L26" s="110"/>
      <c r="M26" s="111"/>
      <c r="N26" s="281"/>
      <c r="V26" s="233"/>
    </row>
    <row r="27" spans="1:22" ht="13.5" thickBot="1" x14ac:dyDescent="0.25">
      <c r="A27" s="356"/>
      <c r="B27" s="113"/>
      <c r="C27" s="113"/>
      <c r="D27" s="268"/>
      <c r="E27" s="113"/>
      <c r="F27" s="113"/>
      <c r="G27" s="459"/>
      <c r="H27" s="460"/>
      <c r="I27" s="461"/>
      <c r="J27" s="115" t="s">
        <v>1719</v>
      </c>
      <c r="K27" s="115"/>
      <c r="L27" s="115"/>
      <c r="M27" s="116"/>
      <c r="N27" s="281"/>
      <c r="V27" s="233"/>
    </row>
    <row r="28" spans="1:22" ht="23.25" thickBot="1" x14ac:dyDescent="0.25">
      <c r="A28" s="356"/>
      <c r="B28" s="209" t="s">
        <v>29</v>
      </c>
      <c r="C28" s="209" t="s">
        <v>30</v>
      </c>
      <c r="D28" s="209" t="s">
        <v>31</v>
      </c>
      <c r="E28" s="363" t="s">
        <v>32</v>
      </c>
      <c r="F28" s="363"/>
      <c r="G28" s="364"/>
      <c r="H28" s="365"/>
      <c r="I28" s="366"/>
      <c r="J28" s="120" t="s">
        <v>1840</v>
      </c>
      <c r="K28" s="121"/>
      <c r="L28" s="121"/>
      <c r="M28" s="122"/>
      <c r="N28" s="281"/>
      <c r="V28" s="233"/>
    </row>
    <row r="29" spans="1:22" ht="13.5" thickBot="1" x14ac:dyDescent="0.25">
      <c r="A29" s="357"/>
      <c r="B29" s="124"/>
      <c r="C29" s="124"/>
      <c r="D29" s="134"/>
      <c r="E29" s="126" t="s">
        <v>37</v>
      </c>
      <c r="F29" s="127"/>
      <c r="G29" s="462"/>
      <c r="H29" s="463"/>
      <c r="I29" s="464"/>
      <c r="J29" s="120" t="s">
        <v>1726</v>
      </c>
      <c r="K29" s="121"/>
      <c r="L29" s="121"/>
      <c r="M29" s="122"/>
      <c r="N29" s="281"/>
      <c r="V29" s="233"/>
    </row>
    <row r="30" spans="1:22" ht="24" thickTop="1" thickBot="1" x14ac:dyDescent="0.25">
      <c r="A30" s="355">
        <f t="shared" ref="A30" si="1">A26+1</f>
        <v>5</v>
      </c>
      <c r="B30" s="207" t="s">
        <v>20</v>
      </c>
      <c r="C30" s="207" t="s">
        <v>21</v>
      </c>
      <c r="D30" s="207" t="s">
        <v>22</v>
      </c>
      <c r="E30" s="358" t="s">
        <v>23</v>
      </c>
      <c r="F30" s="358"/>
      <c r="G30" s="358" t="s">
        <v>14</v>
      </c>
      <c r="H30" s="359"/>
      <c r="I30" s="218"/>
      <c r="J30" s="109" t="s">
        <v>1719</v>
      </c>
      <c r="K30" s="110"/>
      <c r="L30" s="110"/>
      <c r="M30" s="111"/>
      <c r="N30" s="281"/>
      <c r="V30" s="233"/>
    </row>
    <row r="31" spans="1:22" ht="13.5" thickBot="1" x14ac:dyDescent="0.25">
      <c r="A31" s="356"/>
      <c r="B31" s="113"/>
      <c r="C31" s="113"/>
      <c r="D31" s="268"/>
      <c r="E31" s="113"/>
      <c r="F31" s="113"/>
      <c r="G31" s="459"/>
      <c r="H31" s="460"/>
      <c r="I31" s="461"/>
      <c r="J31" s="115" t="s">
        <v>1719</v>
      </c>
      <c r="K31" s="115"/>
      <c r="L31" s="115"/>
      <c r="M31" s="116"/>
      <c r="N31" s="281"/>
      <c r="V31" s="233"/>
    </row>
    <row r="32" spans="1:22" ht="23.25" thickBot="1" x14ac:dyDescent="0.25">
      <c r="A32" s="356"/>
      <c r="B32" s="209" t="s">
        <v>29</v>
      </c>
      <c r="C32" s="209" t="s">
        <v>30</v>
      </c>
      <c r="D32" s="209" t="s">
        <v>31</v>
      </c>
      <c r="E32" s="363" t="s">
        <v>32</v>
      </c>
      <c r="F32" s="363"/>
      <c r="G32" s="364"/>
      <c r="H32" s="365"/>
      <c r="I32" s="366"/>
      <c r="J32" s="120" t="s">
        <v>1840</v>
      </c>
      <c r="K32" s="121"/>
      <c r="L32" s="121"/>
      <c r="M32" s="122"/>
      <c r="N32" s="281"/>
      <c r="V32" s="233"/>
    </row>
    <row r="33" spans="1:22" ht="13.5" thickBot="1" x14ac:dyDescent="0.25">
      <c r="A33" s="357"/>
      <c r="B33" s="124"/>
      <c r="C33" s="124"/>
      <c r="D33" s="134"/>
      <c r="E33" s="126" t="s">
        <v>37</v>
      </c>
      <c r="F33" s="127"/>
      <c r="G33" s="462"/>
      <c r="H33" s="463"/>
      <c r="I33" s="464"/>
      <c r="J33" s="120" t="s">
        <v>1726</v>
      </c>
      <c r="K33" s="121"/>
      <c r="L33" s="121"/>
      <c r="M33" s="122"/>
      <c r="N33" s="281"/>
      <c r="V33" s="233"/>
    </row>
    <row r="34" spans="1:22" ht="24" thickTop="1" thickBot="1" x14ac:dyDescent="0.25">
      <c r="A34" s="355">
        <f t="shared" ref="A34" si="2">A30+1</f>
        <v>6</v>
      </c>
      <c r="B34" s="207" t="s">
        <v>20</v>
      </c>
      <c r="C34" s="207" t="s">
        <v>21</v>
      </c>
      <c r="D34" s="207" t="s">
        <v>22</v>
      </c>
      <c r="E34" s="358" t="s">
        <v>23</v>
      </c>
      <c r="F34" s="358"/>
      <c r="G34" s="358" t="s">
        <v>14</v>
      </c>
      <c r="H34" s="359"/>
      <c r="I34" s="218"/>
      <c r="J34" s="109" t="s">
        <v>1719</v>
      </c>
      <c r="K34" s="110"/>
      <c r="L34" s="110"/>
      <c r="M34" s="111"/>
      <c r="N34" s="281"/>
      <c r="V34" s="233"/>
    </row>
    <row r="35" spans="1:22" ht="13.5" thickBot="1" x14ac:dyDescent="0.25">
      <c r="A35" s="356"/>
      <c r="B35" s="113"/>
      <c r="C35" s="113"/>
      <c r="D35" s="268"/>
      <c r="E35" s="113"/>
      <c r="F35" s="113"/>
      <c r="G35" s="459"/>
      <c r="H35" s="460"/>
      <c r="I35" s="461"/>
      <c r="J35" s="115" t="s">
        <v>1719</v>
      </c>
      <c r="K35" s="115"/>
      <c r="L35" s="115"/>
      <c r="M35" s="116"/>
      <c r="N35" s="281"/>
      <c r="V35" s="233"/>
    </row>
    <row r="36" spans="1:22" ht="23.25" thickBot="1" x14ac:dyDescent="0.25">
      <c r="A36" s="356"/>
      <c r="B36" s="209" t="s">
        <v>29</v>
      </c>
      <c r="C36" s="209" t="s">
        <v>30</v>
      </c>
      <c r="D36" s="209" t="s">
        <v>31</v>
      </c>
      <c r="E36" s="363" t="s">
        <v>32</v>
      </c>
      <c r="F36" s="363"/>
      <c r="G36" s="364"/>
      <c r="H36" s="365"/>
      <c r="I36" s="366"/>
      <c r="J36" s="120" t="s">
        <v>1840</v>
      </c>
      <c r="K36" s="121"/>
      <c r="L36" s="121"/>
      <c r="M36" s="122"/>
      <c r="N36" s="281"/>
      <c r="V36" s="233"/>
    </row>
    <row r="37" spans="1:22" ht="13.5" thickBot="1" x14ac:dyDescent="0.25">
      <c r="A37" s="357"/>
      <c r="B37" s="124"/>
      <c r="C37" s="124"/>
      <c r="D37" s="134"/>
      <c r="E37" s="126" t="s">
        <v>37</v>
      </c>
      <c r="F37" s="127"/>
      <c r="G37" s="462"/>
      <c r="H37" s="463"/>
      <c r="I37" s="464"/>
      <c r="J37" s="120" t="s">
        <v>1726</v>
      </c>
      <c r="K37" s="121"/>
      <c r="L37" s="121"/>
      <c r="M37" s="122"/>
      <c r="N37" s="281"/>
      <c r="V37" s="233"/>
    </row>
    <row r="38" spans="1:22" ht="24" thickTop="1" thickBot="1" x14ac:dyDescent="0.25">
      <c r="A38" s="355">
        <f t="shared" ref="A38" si="3">A34+1</f>
        <v>7</v>
      </c>
      <c r="B38" s="207" t="s">
        <v>20</v>
      </c>
      <c r="C38" s="207" t="s">
        <v>21</v>
      </c>
      <c r="D38" s="207" t="s">
        <v>22</v>
      </c>
      <c r="E38" s="358" t="s">
        <v>23</v>
      </c>
      <c r="F38" s="358"/>
      <c r="G38" s="358" t="s">
        <v>14</v>
      </c>
      <c r="H38" s="359"/>
      <c r="I38" s="218"/>
      <c r="J38" s="109" t="s">
        <v>1719</v>
      </c>
      <c r="K38" s="110"/>
      <c r="L38" s="110"/>
      <c r="M38" s="111"/>
      <c r="N38" s="281"/>
      <c r="V38" s="233"/>
    </row>
    <row r="39" spans="1:22" ht="13.5" thickBot="1" x14ac:dyDescent="0.25">
      <c r="A39" s="356"/>
      <c r="B39" s="113"/>
      <c r="C39" s="113"/>
      <c r="D39" s="268"/>
      <c r="E39" s="113"/>
      <c r="F39" s="113"/>
      <c r="G39" s="459"/>
      <c r="H39" s="460"/>
      <c r="I39" s="461"/>
      <c r="J39" s="115" t="s">
        <v>1719</v>
      </c>
      <c r="K39" s="115"/>
      <c r="L39" s="115"/>
      <c r="M39" s="116"/>
      <c r="N39" s="281"/>
      <c r="V39" s="233"/>
    </row>
    <row r="40" spans="1:22" ht="23.25" thickBot="1" x14ac:dyDescent="0.25">
      <c r="A40" s="356"/>
      <c r="B40" s="209" t="s">
        <v>29</v>
      </c>
      <c r="C40" s="209" t="s">
        <v>30</v>
      </c>
      <c r="D40" s="209" t="s">
        <v>31</v>
      </c>
      <c r="E40" s="363" t="s">
        <v>32</v>
      </c>
      <c r="F40" s="363"/>
      <c r="G40" s="364"/>
      <c r="H40" s="365"/>
      <c r="I40" s="366"/>
      <c r="J40" s="120" t="s">
        <v>1840</v>
      </c>
      <c r="K40" s="121"/>
      <c r="L40" s="121"/>
      <c r="M40" s="122"/>
      <c r="N40" s="281"/>
      <c r="V40" s="233"/>
    </row>
    <row r="41" spans="1:22" ht="13.5" thickBot="1" x14ac:dyDescent="0.25">
      <c r="A41" s="357"/>
      <c r="B41" s="124"/>
      <c r="C41" s="124"/>
      <c r="D41" s="134"/>
      <c r="E41" s="126" t="s">
        <v>37</v>
      </c>
      <c r="F41" s="127"/>
      <c r="G41" s="462"/>
      <c r="H41" s="463"/>
      <c r="I41" s="464"/>
      <c r="J41" s="120" t="s">
        <v>1726</v>
      </c>
      <c r="K41" s="121"/>
      <c r="L41" s="121"/>
      <c r="M41" s="122"/>
      <c r="N41" s="281"/>
      <c r="V41" s="233"/>
    </row>
    <row r="42" spans="1:22" ht="24" thickTop="1" thickBot="1" x14ac:dyDescent="0.25">
      <c r="A42" s="355">
        <f t="shared" ref="A42" si="4">A38+1</f>
        <v>8</v>
      </c>
      <c r="B42" s="207" t="s">
        <v>20</v>
      </c>
      <c r="C42" s="207" t="s">
        <v>21</v>
      </c>
      <c r="D42" s="207" t="s">
        <v>22</v>
      </c>
      <c r="E42" s="358" t="s">
        <v>23</v>
      </c>
      <c r="F42" s="358"/>
      <c r="G42" s="358" t="s">
        <v>14</v>
      </c>
      <c r="H42" s="359"/>
      <c r="I42" s="218"/>
      <c r="J42" s="109" t="s">
        <v>1719</v>
      </c>
      <c r="K42" s="110"/>
      <c r="L42" s="110"/>
      <c r="M42" s="111"/>
      <c r="N42" s="281"/>
      <c r="V42" s="233"/>
    </row>
    <row r="43" spans="1:22" ht="13.5" thickBot="1" x14ac:dyDescent="0.25">
      <c r="A43" s="356"/>
      <c r="B43" s="113"/>
      <c r="C43" s="113"/>
      <c r="D43" s="268"/>
      <c r="E43" s="113"/>
      <c r="F43" s="113"/>
      <c r="G43" s="459"/>
      <c r="H43" s="460"/>
      <c r="I43" s="461"/>
      <c r="J43" s="115" t="s">
        <v>1719</v>
      </c>
      <c r="K43" s="115"/>
      <c r="L43" s="115"/>
      <c r="M43" s="116"/>
      <c r="N43" s="281"/>
      <c r="V43" s="233"/>
    </row>
    <row r="44" spans="1:22" ht="23.25" thickBot="1" x14ac:dyDescent="0.25">
      <c r="A44" s="356"/>
      <c r="B44" s="209" t="s">
        <v>29</v>
      </c>
      <c r="C44" s="209" t="s">
        <v>30</v>
      </c>
      <c r="D44" s="209" t="s">
        <v>31</v>
      </c>
      <c r="E44" s="363" t="s">
        <v>32</v>
      </c>
      <c r="F44" s="363"/>
      <c r="G44" s="364"/>
      <c r="H44" s="365"/>
      <c r="I44" s="366"/>
      <c r="J44" s="120" t="s">
        <v>1840</v>
      </c>
      <c r="K44" s="121"/>
      <c r="L44" s="121"/>
      <c r="M44" s="122"/>
      <c r="N44" s="281"/>
      <c r="V44" s="233"/>
    </row>
    <row r="45" spans="1:22" ht="13.5" thickBot="1" x14ac:dyDescent="0.25">
      <c r="A45" s="357"/>
      <c r="B45" s="124"/>
      <c r="C45" s="124"/>
      <c r="D45" s="134"/>
      <c r="E45" s="126" t="s">
        <v>37</v>
      </c>
      <c r="F45" s="127"/>
      <c r="G45" s="462"/>
      <c r="H45" s="463"/>
      <c r="I45" s="464"/>
      <c r="J45" s="120" t="s">
        <v>1726</v>
      </c>
      <c r="K45" s="121"/>
      <c r="L45" s="121"/>
      <c r="M45" s="122"/>
      <c r="N45" s="281"/>
      <c r="V45" s="233"/>
    </row>
    <row r="46" spans="1:22" ht="24" thickTop="1" thickBot="1" x14ac:dyDescent="0.25">
      <c r="A46" s="355">
        <f t="shared" ref="A46" si="5">A42+1</f>
        <v>9</v>
      </c>
      <c r="B46" s="207" t="s">
        <v>20</v>
      </c>
      <c r="C46" s="207" t="s">
        <v>21</v>
      </c>
      <c r="D46" s="207" t="s">
        <v>22</v>
      </c>
      <c r="E46" s="358" t="s">
        <v>23</v>
      </c>
      <c r="F46" s="358"/>
      <c r="G46" s="358" t="s">
        <v>14</v>
      </c>
      <c r="H46" s="359"/>
      <c r="I46" s="218"/>
      <c r="J46" s="109" t="s">
        <v>1719</v>
      </c>
      <c r="K46" s="110"/>
      <c r="L46" s="110"/>
      <c r="M46" s="111"/>
      <c r="N46" s="281"/>
      <c r="V46" s="233"/>
    </row>
    <row r="47" spans="1:22" ht="13.5" thickBot="1" x14ac:dyDescent="0.25">
      <c r="A47" s="356"/>
      <c r="B47" s="113"/>
      <c r="C47" s="113"/>
      <c r="D47" s="268"/>
      <c r="E47" s="113"/>
      <c r="F47" s="113"/>
      <c r="G47" s="459"/>
      <c r="H47" s="460"/>
      <c r="I47" s="461"/>
      <c r="J47" s="115" t="s">
        <v>1719</v>
      </c>
      <c r="K47" s="115"/>
      <c r="L47" s="115"/>
      <c r="M47" s="116"/>
      <c r="N47" s="281"/>
      <c r="V47" s="233"/>
    </row>
    <row r="48" spans="1:22" ht="23.25" thickBot="1" x14ac:dyDescent="0.25">
      <c r="A48" s="356"/>
      <c r="B48" s="209" t="s">
        <v>29</v>
      </c>
      <c r="C48" s="209" t="s">
        <v>30</v>
      </c>
      <c r="D48" s="209" t="s">
        <v>31</v>
      </c>
      <c r="E48" s="363" t="s">
        <v>32</v>
      </c>
      <c r="F48" s="363"/>
      <c r="G48" s="364"/>
      <c r="H48" s="365"/>
      <c r="I48" s="366"/>
      <c r="J48" s="120" t="s">
        <v>1840</v>
      </c>
      <c r="K48" s="121"/>
      <c r="L48" s="121"/>
      <c r="M48" s="122"/>
      <c r="N48" s="281"/>
      <c r="V48" s="233"/>
    </row>
    <row r="49" spans="1:22" ht="13.5" thickBot="1" x14ac:dyDescent="0.25">
      <c r="A49" s="357"/>
      <c r="B49" s="124"/>
      <c r="C49" s="124"/>
      <c r="D49" s="134"/>
      <c r="E49" s="126" t="s">
        <v>37</v>
      </c>
      <c r="F49" s="127"/>
      <c r="G49" s="462"/>
      <c r="H49" s="463"/>
      <c r="I49" s="464"/>
      <c r="J49" s="120" t="s">
        <v>1726</v>
      </c>
      <c r="K49" s="121"/>
      <c r="L49" s="121"/>
      <c r="M49" s="122"/>
      <c r="N49" s="281"/>
      <c r="V49" s="233"/>
    </row>
    <row r="50" spans="1:22" ht="24" thickTop="1" thickBot="1" x14ac:dyDescent="0.25">
      <c r="A50" s="355">
        <f t="shared" ref="A50" si="6">A46+1</f>
        <v>10</v>
      </c>
      <c r="B50" s="207" t="s">
        <v>20</v>
      </c>
      <c r="C50" s="207" t="s">
        <v>21</v>
      </c>
      <c r="D50" s="207" t="s">
        <v>22</v>
      </c>
      <c r="E50" s="358" t="s">
        <v>23</v>
      </c>
      <c r="F50" s="358"/>
      <c r="G50" s="358" t="s">
        <v>14</v>
      </c>
      <c r="H50" s="359"/>
      <c r="I50" s="218"/>
      <c r="J50" s="109" t="s">
        <v>1719</v>
      </c>
      <c r="K50" s="110"/>
      <c r="L50" s="110"/>
      <c r="M50" s="111"/>
      <c r="N50" s="281"/>
      <c r="V50" s="233"/>
    </row>
    <row r="51" spans="1:22" ht="13.5" thickBot="1" x14ac:dyDescent="0.25">
      <c r="A51" s="356"/>
      <c r="B51" s="113"/>
      <c r="C51" s="113"/>
      <c r="D51" s="268"/>
      <c r="E51" s="113"/>
      <c r="F51" s="113"/>
      <c r="G51" s="459"/>
      <c r="H51" s="460"/>
      <c r="I51" s="461"/>
      <c r="J51" s="115" t="s">
        <v>1719</v>
      </c>
      <c r="K51" s="115"/>
      <c r="L51" s="115"/>
      <c r="M51" s="116"/>
      <c r="N51" s="281"/>
      <c r="P51" s="327"/>
      <c r="V51" s="233"/>
    </row>
    <row r="52" spans="1:22" ht="23.25" thickBot="1" x14ac:dyDescent="0.25">
      <c r="A52" s="356"/>
      <c r="B52" s="209" t="s">
        <v>29</v>
      </c>
      <c r="C52" s="209" t="s">
        <v>30</v>
      </c>
      <c r="D52" s="209" t="s">
        <v>31</v>
      </c>
      <c r="E52" s="363" t="s">
        <v>32</v>
      </c>
      <c r="F52" s="363"/>
      <c r="G52" s="364"/>
      <c r="H52" s="365"/>
      <c r="I52" s="366"/>
      <c r="J52" s="120" t="s">
        <v>1840</v>
      </c>
      <c r="K52" s="121"/>
      <c r="L52" s="121"/>
      <c r="M52" s="122"/>
      <c r="N52" s="281"/>
      <c r="V52" s="233"/>
    </row>
    <row r="53" spans="1:22" s="327" customFormat="1" ht="13.5" thickBot="1" x14ac:dyDescent="0.25">
      <c r="A53" s="357"/>
      <c r="B53" s="124"/>
      <c r="C53" s="124"/>
      <c r="D53" s="134"/>
      <c r="E53" s="126" t="s">
        <v>37</v>
      </c>
      <c r="F53" s="127"/>
      <c r="G53" s="462"/>
      <c r="H53" s="463"/>
      <c r="I53" s="464"/>
      <c r="J53" s="120" t="s">
        <v>1726</v>
      </c>
      <c r="K53" s="121"/>
      <c r="L53" s="121"/>
      <c r="M53" s="122"/>
      <c r="N53" s="328"/>
      <c r="P53" s="300"/>
      <c r="Q53" s="300"/>
      <c r="V53" s="233"/>
    </row>
    <row r="54" spans="1:22" ht="24" thickTop="1" thickBot="1" x14ac:dyDescent="0.25">
      <c r="A54" s="355">
        <f t="shared" ref="A54" si="7">A50+1</f>
        <v>11</v>
      </c>
      <c r="B54" s="207" t="s">
        <v>20</v>
      </c>
      <c r="C54" s="207" t="s">
        <v>21</v>
      </c>
      <c r="D54" s="207" t="s">
        <v>22</v>
      </c>
      <c r="E54" s="358" t="s">
        <v>23</v>
      </c>
      <c r="F54" s="358"/>
      <c r="G54" s="358" t="s">
        <v>14</v>
      </c>
      <c r="H54" s="359"/>
      <c r="I54" s="218"/>
      <c r="J54" s="109" t="s">
        <v>1719</v>
      </c>
      <c r="K54" s="110"/>
      <c r="L54" s="110"/>
      <c r="M54" s="111"/>
      <c r="N54" s="281"/>
      <c r="V54" s="233"/>
    </row>
    <row r="55" spans="1:22" ht="13.5" thickBot="1" x14ac:dyDescent="0.25">
      <c r="A55" s="356"/>
      <c r="B55" s="113"/>
      <c r="C55" s="113"/>
      <c r="D55" s="268"/>
      <c r="E55" s="113"/>
      <c r="F55" s="113"/>
      <c r="G55" s="459"/>
      <c r="H55" s="460"/>
      <c r="I55" s="461"/>
      <c r="J55" s="115" t="s">
        <v>1719</v>
      </c>
      <c r="K55" s="115"/>
      <c r="L55" s="115"/>
      <c r="M55" s="116"/>
      <c r="N55" s="281"/>
      <c r="V55" s="233"/>
    </row>
    <row r="56" spans="1:22" ht="23.25" thickBot="1" x14ac:dyDescent="0.25">
      <c r="A56" s="356"/>
      <c r="B56" s="209" t="s">
        <v>29</v>
      </c>
      <c r="C56" s="209" t="s">
        <v>30</v>
      </c>
      <c r="D56" s="209" t="s">
        <v>31</v>
      </c>
      <c r="E56" s="363" t="s">
        <v>32</v>
      </c>
      <c r="F56" s="363"/>
      <c r="G56" s="364"/>
      <c r="H56" s="365"/>
      <c r="I56" s="366"/>
      <c r="J56" s="120" t="s">
        <v>1840</v>
      </c>
      <c r="K56" s="121"/>
      <c r="L56" s="121"/>
      <c r="M56" s="122"/>
      <c r="N56" s="281"/>
      <c r="V56" s="233"/>
    </row>
    <row r="57" spans="1:22" ht="13.5" thickBot="1" x14ac:dyDescent="0.25">
      <c r="A57" s="357"/>
      <c r="B57" s="124"/>
      <c r="C57" s="124"/>
      <c r="D57" s="134"/>
      <c r="E57" s="126" t="s">
        <v>37</v>
      </c>
      <c r="F57" s="127"/>
      <c r="G57" s="462"/>
      <c r="H57" s="463"/>
      <c r="I57" s="464"/>
      <c r="J57" s="120" t="s">
        <v>1726</v>
      </c>
      <c r="K57" s="121"/>
      <c r="L57" s="121"/>
      <c r="M57" s="122"/>
      <c r="N57" s="281"/>
      <c r="V57" s="233"/>
    </row>
    <row r="58" spans="1:22" ht="24" thickTop="1" thickBot="1" x14ac:dyDescent="0.25">
      <c r="A58" s="355">
        <f t="shared" ref="A58" si="8">A54+1</f>
        <v>12</v>
      </c>
      <c r="B58" s="207" t="s">
        <v>20</v>
      </c>
      <c r="C58" s="207" t="s">
        <v>21</v>
      </c>
      <c r="D58" s="207" t="s">
        <v>22</v>
      </c>
      <c r="E58" s="358" t="s">
        <v>23</v>
      </c>
      <c r="F58" s="358"/>
      <c r="G58" s="358" t="s">
        <v>14</v>
      </c>
      <c r="H58" s="359"/>
      <c r="I58" s="218"/>
      <c r="J58" s="109" t="s">
        <v>1719</v>
      </c>
      <c r="K58" s="110"/>
      <c r="L58" s="110"/>
      <c r="M58" s="111"/>
      <c r="N58" s="281"/>
      <c r="V58" s="233"/>
    </row>
    <row r="59" spans="1:22" ht="13.5" thickBot="1" x14ac:dyDescent="0.25">
      <c r="A59" s="356"/>
      <c r="B59" s="113"/>
      <c r="C59" s="113"/>
      <c r="D59" s="268"/>
      <c r="E59" s="113"/>
      <c r="F59" s="113"/>
      <c r="G59" s="459"/>
      <c r="H59" s="460"/>
      <c r="I59" s="461"/>
      <c r="J59" s="115" t="s">
        <v>1719</v>
      </c>
      <c r="K59" s="115"/>
      <c r="L59" s="115"/>
      <c r="M59" s="116"/>
      <c r="N59" s="281"/>
      <c r="V59" s="233"/>
    </row>
    <row r="60" spans="1:22" ht="23.25" thickBot="1" x14ac:dyDescent="0.25">
      <c r="A60" s="356"/>
      <c r="B60" s="209" t="s">
        <v>29</v>
      </c>
      <c r="C60" s="209" t="s">
        <v>30</v>
      </c>
      <c r="D60" s="209" t="s">
        <v>31</v>
      </c>
      <c r="E60" s="363" t="s">
        <v>32</v>
      </c>
      <c r="F60" s="363"/>
      <c r="G60" s="364"/>
      <c r="H60" s="365"/>
      <c r="I60" s="366"/>
      <c r="J60" s="120" t="s">
        <v>1840</v>
      </c>
      <c r="K60" s="121"/>
      <c r="L60" s="121"/>
      <c r="M60" s="122"/>
      <c r="N60" s="281"/>
      <c r="V60" s="233"/>
    </row>
    <row r="61" spans="1:22" ht="13.5" thickBot="1" x14ac:dyDescent="0.25">
      <c r="A61" s="357"/>
      <c r="B61" s="124"/>
      <c r="C61" s="124"/>
      <c r="D61" s="134"/>
      <c r="E61" s="126" t="s">
        <v>37</v>
      </c>
      <c r="F61" s="127"/>
      <c r="G61" s="462"/>
      <c r="H61" s="463"/>
      <c r="I61" s="464"/>
      <c r="J61" s="120" t="s">
        <v>1726</v>
      </c>
      <c r="K61" s="121"/>
      <c r="L61" s="121"/>
      <c r="M61" s="122"/>
      <c r="N61" s="281"/>
      <c r="V61" s="233"/>
    </row>
    <row r="62" spans="1:22" ht="24" thickTop="1" thickBot="1" x14ac:dyDescent="0.25">
      <c r="A62" s="355">
        <f t="shared" ref="A62" si="9">A58+1</f>
        <v>13</v>
      </c>
      <c r="B62" s="207" t="s">
        <v>20</v>
      </c>
      <c r="C62" s="207" t="s">
        <v>21</v>
      </c>
      <c r="D62" s="207" t="s">
        <v>22</v>
      </c>
      <c r="E62" s="358" t="s">
        <v>23</v>
      </c>
      <c r="F62" s="358"/>
      <c r="G62" s="358" t="s">
        <v>14</v>
      </c>
      <c r="H62" s="359"/>
      <c r="I62" s="218"/>
      <c r="J62" s="109" t="s">
        <v>1719</v>
      </c>
      <c r="K62" s="110"/>
      <c r="L62" s="110"/>
      <c r="M62" s="111"/>
      <c r="N62" s="281"/>
      <c r="V62" s="233"/>
    </row>
    <row r="63" spans="1:22" ht="13.5" thickBot="1" x14ac:dyDescent="0.25">
      <c r="A63" s="356"/>
      <c r="B63" s="113"/>
      <c r="C63" s="113"/>
      <c r="D63" s="268"/>
      <c r="E63" s="113"/>
      <c r="F63" s="113"/>
      <c r="G63" s="459"/>
      <c r="H63" s="460"/>
      <c r="I63" s="461"/>
      <c r="J63" s="115" t="s">
        <v>1719</v>
      </c>
      <c r="K63" s="115"/>
      <c r="L63" s="115"/>
      <c r="M63" s="116"/>
      <c r="N63" s="281"/>
      <c r="V63" s="233"/>
    </row>
    <row r="64" spans="1:22" ht="23.25" thickBot="1" x14ac:dyDescent="0.25">
      <c r="A64" s="356"/>
      <c r="B64" s="209" t="s">
        <v>29</v>
      </c>
      <c r="C64" s="209" t="s">
        <v>30</v>
      </c>
      <c r="D64" s="209" t="s">
        <v>31</v>
      </c>
      <c r="E64" s="363" t="s">
        <v>32</v>
      </c>
      <c r="F64" s="363"/>
      <c r="G64" s="364"/>
      <c r="H64" s="365"/>
      <c r="I64" s="366"/>
      <c r="J64" s="120" t="s">
        <v>1840</v>
      </c>
      <c r="K64" s="121"/>
      <c r="L64" s="121"/>
      <c r="M64" s="122"/>
      <c r="N64" s="281"/>
      <c r="V64" s="233"/>
    </row>
    <row r="65" spans="1:22" ht="13.5" thickBot="1" x14ac:dyDescent="0.25">
      <c r="A65" s="357"/>
      <c r="B65" s="124"/>
      <c r="C65" s="124"/>
      <c r="D65" s="134"/>
      <c r="E65" s="126" t="s">
        <v>37</v>
      </c>
      <c r="F65" s="127"/>
      <c r="G65" s="462"/>
      <c r="H65" s="463"/>
      <c r="I65" s="464"/>
      <c r="J65" s="120" t="s">
        <v>1726</v>
      </c>
      <c r="K65" s="121"/>
      <c r="L65" s="121"/>
      <c r="M65" s="122"/>
      <c r="N65" s="281"/>
      <c r="V65" s="233"/>
    </row>
    <row r="66" spans="1:22" ht="24" thickTop="1" thickBot="1" x14ac:dyDescent="0.25">
      <c r="A66" s="355">
        <f t="shared" ref="A66" si="10">A62+1</f>
        <v>14</v>
      </c>
      <c r="B66" s="207" t="s">
        <v>20</v>
      </c>
      <c r="C66" s="207" t="s">
        <v>21</v>
      </c>
      <c r="D66" s="207" t="s">
        <v>22</v>
      </c>
      <c r="E66" s="358" t="s">
        <v>23</v>
      </c>
      <c r="F66" s="358"/>
      <c r="G66" s="358" t="s">
        <v>14</v>
      </c>
      <c r="H66" s="359"/>
      <c r="I66" s="218"/>
      <c r="J66" s="109" t="s">
        <v>1719</v>
      </c>
      <c r="K66" s="110"/>
      <c r="L66" s="110"/>
      <c r="M66" s="111"/>
      <c r="N66" s="281"/>
      <c r="V66" s="233"/>
    </row>
    <row r="67" spans="1:22" ht="13.5" thickBot="1" x14ac:dyDescent="0.25">
      <c r="A67" s="356"/>
      <c r="B67" s="113"/>
      <c r="C67" s="113"/>
      <c r="D67" s="268"/>
      <c r="E67" s="113"/>
      <c r="F67" s="113"/>
      <c r="G67" s="459"/>
      <c r="H67" s="460"/>
      <c r="I67" s="461"/>
      <c r="J67" s="115" t="s">
        <v>1719</v>
      </c>
      <c r="K67" s="115"/>
      <c r="L67" s="115"/>
      <c r="M67" s="116"/>
      <c r="N67" s="281"/>
      <c r="V67" s="329"/>
    </row>
    <row r="68" spans="1:22" ht="23.25" thickBot="1" x14ac:dyDescent="0.25">
      <c r="A68" s="356"/>
      <c r="B68" s="209" t="s">
        <v>29</v>
      </c>
      <c r="C68" s="209" t="s">
        <v>30</v>
      </c>
      <c r="D68" s="209" t="s">
        <v>31</v>
      </c>
      <c r="E68" s="363" t="s">
        <v>32</v>
      </c>
      <c r="F68" s="363"/>
      <c r="G68" s="364"/>
      <c r="H68" s="365"/>
      <c r="I68" s="366"/>
      <c r="J68" s="120" t="s">
        <v>1840</v>
      </c>
      <c r="K68" s="121"/>
      <c r="L68" s="121"/>
      <c r="M68" s="122"/>
      <c r="N68" s="281"/>
      <c r="V68" s="233"/>
    </row>
    <row r="69" spans="1:22" ht="13.5" thickBot="1" x14ac:dyDescent="0.25">
      <c r="A69" s="357"/>
      <c r="B69" s="124"/>
      <c r="C69" s="124"/>
      <c r="D69" s="134"/>
      <c r="E69" s="126" t="s">
        <v>37</v>
      </c>
      <c r="F69" s="127"/>
      <c r="G69" s="462"/>
      <c r="H69" s="463"/>
      <c r="I69" s="464"/>
      <c r="J69" s="120" t="s">
        <v>1726</v>
      </c>
      <c r="K69" s="121"/>
      <c r="L69" s="121"/>
      <c r="M69" s="122"/>
      <c r="N69" s="281"/>
      <c r="V69" s="233"/>
    </row>
    <row r="70" spans="1:22" ht="24" thickTop="1" thickBot="1" x14ac:dyDescent="0.25">
      <c r="A70" s="355">
        <f t="shared" ref="A70" si="11">A66+1</f>
        <v>15</v>
      </c>
      <c r="B70" s="207" t="s">
        <v>20</v>
      </c>
      <c r="C70" s="207" t="s">
        <v>21</v>
      </c>
      <c r="D70" s="207" t="s">
        <v>22</v>
      </c>
      <c r="E70" s="358" t="s">
        <v>23</v>
      </c>
      <c r="F70" s="358"/>
      <c r="G70" s="358" t="s">
        <v>14</v>
      </c>
      <c r="H70" s="359"/>
      <c r="I70" s="218"/>
      <c r="J70" s="109" t="s">
        <v>1719</v>
      </c>
      <c r="K70" s="110"/>
      <c r="L70" s="110"/>
      <c r="M70" s="111"/>
      <c r="N70" s="281"/>
      <c r="V70" s="233"/>
    </row>
    <row r="71" spans="1:22" ht="13.5" thickBot="1" x14ac:dyDescent="0.25">
      <c r="A71" s="356"/>
      <c r="B71" s="113"/>
      <c r="C71" s="113"/>
      <c r="D71" s="268"/>
      <c r="E71" s="113"/>
      <c r="F71" s="113"/>
      <c r="G71" s="459"/>
      <c r="H71" s="460"/>
      <c r="I71" s="461"/>
      <c r="J71" s="115" t="s">
        <v>1719</v>
      </c>
      <c r="K71" s="115"/>
      <c r="L71" s="115"/>
      <c r="M71" s="116"/>
      <c r="N71" s="281"/>
      <c r="V71" s="233"/>
    </row>
    <row r="72" spans="1:22" ht="23.25" thickBot="1" x14ac:dyDescent="0.25">
      <c r="A72" s="356"/>
      <c r="B72" s="209" t="s">
        <v>29</v>
      </c>
      <c r="C72" s="209" t="s">
        <v>30</v>
      </c>
      <c r="D72" s="209" t="s">
        <v>31</v>
      </c>
      <c r="E72" s="363" t="s">
        <v>32</v>
      </c>
      <c r="F72" s="363"/>
      <c r="G72" s="364"/>
      <c r="H72" s="365"/>
      <c r="I72" s="366"/>
      <c r="J72" s="120" t="s">
        <v>1840</v>
      </c>
      <c r="K72" s="121"/>
      <c r="L72" s="121"/>
      <c r="M72" s="122"/>
      <c r="N72" s="281"/>
      <c r="V72" s="233"/>
    </row>
    <row r="73" spans="1:22" ht="13.5" thickBot="1" x14ac:dyDescent="0.25">
      <c r="A73" s="357"/>
      <c r="B73" s="124"/>
      <c r="C73" s="124"/>
      <c r="D73" s="134"/>
      <c r="E73" s="126" t="s">
        <v>37</v>
      </c>
      <c r="F73" s="127"/>
      <c r="G73" s="462"/>
      <c r="H73" s="463"/>
      <c r="I73" s="464"/>
      <c r="J73" s="120" t="s">
        <v>1726</v>
      </c>
      <c r="K73" s="121"/>
      <c r="L73" s="121"/>
      <c r="M73" s="122"/>
      <c r="N73" s="281"/>
      <c r="V73" s="233"/>
    </row>
    <row r="74" spans="1:22" ht="24" thickTop="1" thickBot="1" x14ac:dyDescent="0.25">
      <c r="A74" s="355">
        <f t="shared" ref="A74" si="12">A70+1</f>
        <v>16</v>
      </c>
      <c r="B74" s="207" t="s">
        <v>20</v>
      </c>
      <c r="C74" s="207" t="s">
        <v>21</v>
      </c>
      <c r="D74" s="207" t="s">
        <v>22</v>
      </c>
      <c r="E74" s="358" t="s">
        <v>23</v>
      </c>
      <c r="F74" s="358"/>
      <c r="G74" s="358" t="s">
        <v>14</v>
      </c>
      <c r="H74" s="359"/>
      <c r="I74" s="218"/>
      <c r="J74" s="109" t="s">
        <v>1719</v>
      </c>
      <c r="K74" s="110"/>
      <c r="L74" s="110"/>
      <c r="M74" s="111"/>
      <c r="N74" s="281"/>
      <c r="V74" s="233"/>
    </row>
    <row r="75" spans="1:22" ht="13.5" thickBot="1" x14ac:dyDescent="0.25">
      <c r="A75" s="356"/>
      <c r="B75" s="113"/>
      <c r="C75" s="113"/>
      <c r="D75" s="268"/>
      <c r="E75" s="113"/>
      <c r="F75" s="113"/>
      <c r="G75" s="459"/>
      <c r="H75" s="460"/>
      <c r="I75" s="461"/>
      <c r="J75" s="115" t="s">
        <v>1719</v>
      </c>
      <c r="K75" s="115"/>
      <c r="L75" s="115"/>
      <c r="M75" s="116"/>
      <c r="N75" s="281"/>
      <c r="V75" s="233"/>
    </row>
    <row r="76" spans="1:22" ht="23.25" thickBot="1" x14ac:dyDescent="0.25">
      <c r="A76" s="356"/>
      <c r="B76" s="209" t="s">
        <v>29</v>
      </c>
      <c r="C76" s="209" t="s">
        <v>30</v>
      </c>
      <c r="D76" s="209" t="s">
        <v>31</v>
      </c>
      <c r="E76" s="363" t="s">
        <v>32</v>
      </c>
      <c r="F76" s="363"/>
      <c r="G76" s="364"/>
      <c r="H76" s="365"/>
      <c r="I76" s="366"/>
      <c r="J76" s="120" t="s">
        <v>1840</v>
      </c>
      <c r="K76" s="121"/>
      <c r="L76" s="121"/>
      <c r="M76" s="122"/>
      <c r="N76" s="281"/>
      <c r="V76" s="233"/>
    </row>
    <row r="77" spans="1:22" ht="13.5" thickBot="1" x14ac:dyDescent="0.25">
      <c r="A77" s="357"/>
      <c r="B77" s="124"/>
      <c r="C77" s="124"/>
      <c r="D77" s="134"/>
      <c r="E77" s="126" t="s">
        <v>37</v>
      </c>
      <c r="F77" s="127"/>
      <c r="G77" s="462"/>
      <c r="H77" s="463"/>
      <c r="I77" s="464"/>
      <c r="J77" s="120" t="s">
        <v>1726</v>
      </c>
      <c r="K77" s="121"/>
      <c r="L77" s="121"/>
      <c r="M77" s="122"/>
      <c r="N77" s="281"/>
      <c r="V77" s="233"/>
    </row>
    <row r="78" spans="1:22" ht="24" thickTop="1" thickBot="1" x14ac:dyDescent="0.25">
      <c r="A78" s="355">
        <f t="shared" ref="A78" si="13">A74+1</f>
        <v>17</v>
      </c>
      <c r="B78" s="207" t="s">
        <v>20</v>
      </c>
      <c r="C78" s="207" t="s">
        <v>21</v>
      </c>
      <c r="D78" s="207" t="s">
        <v>22</v>
      </c>
      <c r="E78" s="358" t="s">
        <v>23</v>
      </c>
      <c r="F78" s="358"/>
      <c r="G78" s="358" t="s">
        <v>14</v>
      </c>
      <c r="H78" s="359"/>
      <c r="I78" s="218"/>
      <c r="J78" s="109" t="s">
        <v>1719</v>
      </c>
      <c r="K78" s="110"/>
      <c r="L78" s="110"/>
      <c r="M78" s="111"/>
      <c r="N78" s="281"/>
      <c r="V78" s="233"/>
    </row>
    <row r="79" spans="1:22" ht="13.5" thickBot="1" x14ac:dyDescent="0.25">
      <c r="A79" s="356"/>
      <c r="B79" s="113"/>
      <c r="C79" s="113"/>
      <c r="D79" s="268"/>
      <c r="E79" s="113"/>
      <c r="F79" s="113"/>
      <c r="G79" s="459"/>
      <c r="H79" s="460"/>
      <c r="I79" s="461"/>
      <c r="J79" s="115" t="s">
        <v>1719</v>
      </c>
      <c r="K79" s="115"/>
      <c r="L79" s="115"/>
      <c r="M79" s="116"/>
      <c r="N79" s="281"/>
      <c r="V79" s="233"/>
    </row>
    <row r="80" spans="1:22" ht="23.25" thickBot="1" x14ac:dyDescent="0.25">
      <c r="A80" s="356"/>
      <c r="B80" s="209" t="s">
        <v>29</v>
      </c>
      <c r="C80" s="209" t="s">
        <v>30</v>
      </c>
      <c r="D80" s="209" t="s">
        <v>31</v>
      </c>
      <c r="E80" s="363" t="s">
        <v>32</v>
      </c>
      <c r="F80" s="363"/>
      <c r="G80" s="364"/>
      <c r="H80" s="365"/>
      <c r="I80" s="366"/>
      <c r="J80" s="120" t="s">
        <v>1840</v>
      </c>
      <c r="K80" s="121"/>
      <c r="L80" s="121"/>
      <c r="M80" s="122"/>
      <c r="N80" s="281"/>
      <c r="V80" s="233"/>
    </row>
    <row r="81" spans="1:22" ht="13.5" thickBot="1" x14ac:dyDescent="0.25">
      <c r="A81" s="357"/>
      <c r="B81" s="124"/>
      <c r="C81" s="124"/>
      <c r="D81" s="134"/>
      <c r="E81" s="126" t="s">
        <v>37</v>
      </c>
      <c r="F81" s="127"/>
      <c r="G81" s="462"/>
      <c r="H81" s="463"/>
      <c r="I81" s="464"/>
      <c r="J81" s="120" t="s">
        <v>1726</v>
      </c>
      <c r="K81" s="121"/>
      <c r="L81" s="121"/>
      <c r="M81" s="122"/>
      <c r="N81" s="281"/>
      <c r="V81" s="233"/>
    </row>
    <row r="82" spans="1:22" ht="24" thickTop="1" thickBot="1" x14ac:dyDescent="0.25">
      <c r="A82" s="355">
        <f t="shared" ref="A82" si="14">A78+1</f>
        <v>18</v>
      </c>
      <c r="B82" s="207" t="s">
        <v>20</v>
      </c>
      <c r="C82" s="207" t="s">
        <v>21</v>
      </c>
      <c r="D82" s="207" t="s">
        <v>22</v>
      </c>
      <c r="E82" s="358" t="s">
        <v>23</v>
      </c>
      <c r="F82" s="358"/>
      <c r="G82" s="358" t="s">
        <v>14</v>
      </c>
      <c r="H82" s="359"/>
      <c r="I82" s="218"/>
      <c r="J82" s="109" t="s">
        <v>1719</v>
      </c>
      <c r="K82" s="110"/>
      <c r="L82" s="110"/>
      <c r="M82" s="111"/>
      <c r="N82" s="281"/>
      <c r="V82" s="233"/>
    </row>
    <row r="83" spans="1:22" ht="13.5" thickBot="1" x14ac:dyDescent="0.25">
      <c r="A83" s="356"/>
      <c r="B83" s="113"/>
      <c r="C83" s="113"/>
      <c r="D83" s="268"/>
      <c r="E83" s="113"/>
      <c r="F83" s="113"/>
      <c r="G83" s="459"/>
      <c r="H83" s="460"/>
      <c r="I83" s="461"/>
      <c r="J83" s="115" t="s">
        <v>1719</v>
      </c>
      <c r="K83" s="115"/>
      <c r="L83" s="115"/>
      <c r="M83" s="116"/>
      <c r="N83" s="281"/>
      <c r="V83" s="233"/>
    </row>
    <row r="84" spans="1:22" ht="23.25" thickBot="1" x14ac:dyDescent="0.25">
      <c r="A84" s="356"/>
      <c r="B84" s="209" t="s">
        <v>29</v>
      </c>
      <c r="C84" s="209" t="s">
        <v>30</v>
      </c>
      <c r="D84" s="209" t="s">
        <v>31</v>
      </c>
      <c r="E84" s="363" t="s">
        <v>32</v>
      </c>
      <c r="F84" s="363"/>
      <c r="G84" s="364"/>
      <c r="H84" s="365"/>
      <c r="I84" s="366"/>
      <c r="J84" s="120" t="s">
        <v>1840</v>
      </c>
      <c r="K84" s="121"/>
      <c r="L84" s="121"/>
      <c r="M84" s="122"/>
      <c r="N84" s="281"/>
      <c r="V84" s="233"/>
    </row>
    <row r="85" spans="1:22" ht="13.5" thickBot="1" x14ac:dyDescent="0.25">
      <c r="A85" s="357"/>
      <c r="B85" s="124"/>
      <c r="C85" s="124"/>
      <c r="D85" s="134"/>
      <c r="E85" s="126" t="s">
        <v>37</v>
      </c>
      <c r="F85" s="127"/>
      <c r="G85" s="462"/>
      <c r="H85" s="463"/>
      <c r="I85" s="464"/>
      <c r="J85" s="120" t="s">
        <v>1726</v>
      </c>
      <c r="K85" s="121"/>
      <c r="L85" s="121"/>
      <c r="M85" s="122"/>
      <c r="N85" s="281"/>
      <c r="V85" s="233"/>
    </row>
    <row r="86" spans="1:22" ht="24" thickTop="1" thickBot="1" x14ac:dyDescent="0.25">
      <c r="A86" s="355">
        <f t="shared" ref="A86" si="15">A82+1</f>
        <v>19</v>
      </c>
      <c r="B86" s="207" t="s">
        <v>20</v>
      </c>
      <c r="C86" s="207" t="s">
        <v>21</v>
      </c>
      <c r="D86" s="207" t="s">
        <v>22</v>
      </c>
      <c r="E86" s="358" t="s">
        <v>23</v>
      </c>
      <c r="F86" s="358"/>
      <c r="G86" s="358" t="s">
        <v>14</v>
      </c>
      <c r="H86" s="359"/>
      <c r="I86" s="218"/>
      <c r="J86" s="109" t="s">
        <v>1719</v>
      </c>
      <c r="K86" s="110"/>
      <c r="L86" s="110"/>
      <c r="M86" s="111"/>
      <c r="N86" s="281"/>
      <c r="V86" s="233"/>
    </row>
    <row r="87" spans="1:22" ht="13.5" thickBot="1" x14ac:dyDescent="0.25">
      <c r="A87" s="356"/>
      <c r="B87" s="113"/>
      <c r="C87" s="113"/>
      <c r="D87" s="268"/>
      <c r="E87" s="113"/>
      <c r="F87" s="113"/>
      <c r="G87" s="459"/>
      <c r="H87" s="460"/>
      <c r="I87" s="461"/>
      <c r="J87" s="115" t="s">
        <v>1719</v>
      </c>
      <c r="K87" s="115"/>
      <c r="L87" s="115"/>
      <c r="M87" s="116"/>
      <c r="N87" s="281"/>
      <c r="V87" s="233"/>
    </row>
    <row r="88" spans="1:22" ht="23.25" thickBot="1" x14ac:dyDescent="0.25">
      <c r="A88" s="356"/>
      <c r="B88" s="209" t="s">
        <v>29</v>
      </c>
      <c r="C88" s="209" t="s">
        <v>30</v>
      </c>
      <c r="D88" s="209" t="s">
        <v>31</v>
      </c>
      <c r="E88" s="363" t="s">
        <v>32</v>
      </c>
      <c r="F88" s="363"/>
      <c r="G88" s="364"/>
      <c r="H88" s="365"/>
      <c r="I88" s="366"/>
      <c r="J88" s="120" t="s">
        <v>1840</v>
      </c>
      <c r="K88" s="121"/>
      <c r="L88" s="121"/>
      <c r="M88" s="122"/>
      <c r="N88" s="281"/>
      <c r="V88" s="233"/>
    </row>
    <row r="89" spans="1:22" ht="13.5" thickBot="1" x14ac:dyDescent="0.25">
      <c r="A89" s="357"/>
      <c r="B89" s="124"/>
      <c r="C89" s="124"/>
      <c r="D89" s="134"/>
      <c r="E89" s="126" t="s">
        <v>37</v>
      </c>
      <c r="F89" s="127"/>
      <c r="G89" s="462"/>
      <c r="H89" s="463"/>
      <c r="I89" s="464"/>
      <c r="J89" s="120" t="s">
        <v>1726</v>
      </c>
      <c r="K89" s="121"/>
      <c r="L89" s="121"/>
      <c r="M89" s="122"/>
      <c r="N89" s="281"/>
      <c r="V89" s="233"/>
    </row>
    <row r="90" spans="1:22" ht="24" thickTop="1" thickBot="1" x14ac:dyDescent="0.25">
      <c r="A90" s="355">
        <f t="shared" ref="A90" si="16">A86+1</f>
        <v>20</v>
      </c>
      <c r="B90" s="207" t="s">
        <v>20</v>
      </c>
      <c r="C90" s="207" t="s">
        <v>21</v>
      </c>
      <c r="D90" s="207" t="s">
        <v>22</v>
      </c>
      <c r="E90" s="358" t="s">
        <v>23</v>
      </c>
      <c r="F90" s="358"/>
      <c r="G90" s="358" t="s">
        <v>14</v>
      </c>
      <c r="H90" s="359"/>
      <c r="I90" s="218"/>
      <c r="J90" s="109" t="s">
        <v>1719</v>
      </c>
      <c r="K90" s="110"/>
      <c r="L90" s="110"/>
      <c r="M90" s="111"/>
      <c r="N90" s="281"/>
      <c r="V90" s="233"/>
    </row>
    <row r="91" spans="1:22" ht="13.5" thickBot="1" x14ac:dyDescent="0.25">
      <c r="A91" s="356"/>
      <c r="B91" s="113"/>
      <c r="C91" s="113"/>
      <c r="D91" s="268"/>
      <c r="E91" s="113"/>
      <c r="F91" s="113"/>
      <c r="G91" s="459"/>
      <c r="H91" s="460"/>
      <c r="I91" s="461"/>
      <c r="J91" s="115" t="s">
        <v>1719</v>
      </c>
      <c r="K91" s="115"/>
      <c r="L91" s="115"/>
      <c r="M91" s="116"/>
      <c r="N91" s="281"/>
      <c r="V91" s="233"/>
    </row>
    <row r="92" spans="1:22" ht="23.25" thickBot="1" x14ac:dyDescent="0.25">
      <c r="A92" s="356"/>
      <c r="B92" s="209" t="s">
        <v>29</v>
      </c>
      <c r="C92" s="209" t="s">
        <v>30</v>
      </c>
      <c r="D92" s="209" t="s">
        <v>31</v>
      </c>
      <c r="E92" s="363" t="s">
        <v>32</v>
      </c>
      <c r="F92" s="363"/>
      <c r="G92" s="364"/>
      <c r="H92" s="365"/>
      <c r="I92" s="366"/>
      <c r="J92" s="120" t="s">
        <v>1840</v>
      </c>
      <c r="K92" s="121"/>
      <c r="L92" s="121"/>
      <c r="M92" s="122"/>
      <c r="N92" s="281"/>
      <c r="V92" s="233"/>
    </row>
    <row r="93" spans="1:22" ht="13.5" thickBot="1" x14ac:dyDescent="0.25">
      <c r="A93" s="357"/>
      <c r="B93" s="124"/>
      <c r="C93" s="124"/>
      <c r="D93" s="134"/>
      <c r="E93" s="126" t="s">
        <v>37</v>
      </c>
      <c r="F93" s="127"/>
      <c r="G93" s="462"/>
      <c r="H93" s="463"/>
      <c r="I93" s="464"/>
      <c r="J93" s="120" t="s">
        <v>1726</v>
      </c>
      <c r="K93" s="121"/>
      <c r="L93" s="121"/>
      <c r="M93" s="122"/>
      <c r="N93" s="281"/>
      <c r="V93" s="233"/>
    </row>
    <row r="94" spans="1:22" ht="24" thickTop="1" thickBot="1" x14ac:dyDescent="0.25">
      <c r="A94" s="355">
        <f t="shared" ref="A94" si="17">A90+1</f>
        <v>21</v>
      </c>
      <c r="B94" s="207" t="s">
        <v>20</v>
      </c>
      <c r="C94" s="207" t="s">
        <v>21</v>
      </c>
      <c r="D94" s="207" t="s">
        <v>22</v>
      </c>
      <c r="E94" s="358" t="s">
        <v>23</v>
      </c>
      <c r="F94" s="358"/>
      <c r="G94" s="358" t="s">
        <v>14</v>
      </c>
      <c r="H94" s="359"/>
      <c r="I94" s="218"/>
      <c r="J94" s="109" t="s">
        <v>1719</v>
      </c>
      <c r="K94" s="110"/>
      <c r="L94" s="110"/>
      <c r="M94" s="111"/>
      <c r="N94" s="281"/>
      <c r="V94" s="233"/>
    </row>
    <row r="95" spans="1:22" ht="13.5" thickBot="1" x14ac:dyDescent="0.25">
      <c r="A95" s="356"/>
      <c r="B95" s="113"/>
      <c r="C95" s="113"/>
      <c r="D95" s="268"/>
      <c r="E95" s="113"/>
      <c r="F95" s="113"/>
      <c r="G95" s="459"/>
      <c r="H95" s="460"/>
      <c r="I95" s="461"/>
      <c r="J95" s="115" t="s">
        <v>1719</v>
      </c>
      <c r="K95" s="115"/>
      <c r="L95" s="115"/>
      <c r="M95" s="116"/>
      <c r="N95" s="281"/>
      <c r="V95" s="233"/>
    </row>
    <row r="96" spans="1:22" ht="23.25" thickBot="1" x14ac:dyDescent="0.25">
      <c r="A96" s="356"/>
      <c r="B96" s="209" t="s">
        <v>29</v>
      </c>
      <c r="C96" s="209" t="s">
        <v>30</v>
      </c>
      <c r="D96" s="209" t="s">
        <v>31</v>
      </c>
      <c r="E96" s="363" t="s">
        <v>32</v>
      </c>
      <c r="F96" s="363"/>
      <c r="G96" s="364"/>
      <c r="H96" s="365"/>
      <c r="I96" s="366"/>
      <c r="J96" s="120" t="s">
        <v>1840</v>
      </c>
      <c r="K96" s="121"/>
      <c r="L96" s="121"/>
      <c r="M96" s="122"/>
      <c r="N96" s="281"/>
      <c r="V96" s="233"/>
    </row>
    <row r="97" spans="1:22" ht="13.5" thickBot="1" x14ac:dyDescent="0.25">
      <c r="A97" s="357"/>
      <c r="B97" s="124"/>
      <c r="C97" s="124"/>
      <c r="D97" s="134"/>
      <c r="E97" s="126" t="s">
        <v>37</v>
      </c>
      <c r="F97" s="127"/>
      <c r="G97" s="462"/>
      <c r="H97" s="463"/>
      <c r="I97" s="464"/>
      <c r="J97" s="120" t="s">
        <v>1726</v>
      </c>
      <c r="K97" s="121"/>
      <c r="L97" s="121"/>
      <c r="M97" s="122"/>
      <c r="N97" s="281"/>
      <c r="V97" s="233"/>
    </row>
    <row r="98" spans="1:22" ht="24" thickTop="1" thickBot="1" x14ac:dyDescent="0.25">
      <c r="A98" s="355">
        <f t="shared" ref="A98" si="18">A94+1</f>
        <v>22</v>
      </c>
      <c r="B98" s="207" t="s">
        <v>20</v>
      </c>
      <c r="C98" s="207" t="s">
        <v>21</v>
      </c>
      <c r="D98" s="207" t="s">
        <v>22</v>
      </c>
      <c r="E98" s="358" t="s">
        <v>23</v>
      </c>
      <c r="F98" s="358"/>
      <c r="G98" s="358" t="s">
        <v>14</v>
      </c>
      <c r="H98" s="359"/>
      <c r="I98" s="218"/>
      <c r="J98" s="109" t="s">
        <v>1719</v>
      </c>
      <c r="K98" s="110"/>
      <c r="L98" s="110"/>
      <c r="M98" s="111"/>
      <c r="N98" s="281"/>
      <c r="V98" s="233"/>
    </row>
    <row r="99" spans="1:22" ht="13.5" thickBot="1" x14ac:dyDescent="0.25">
      <c r="A99" s="356"/>
      <c r="B99" s="113"/>
      <c r="C99" s="113"/>
      <c r="D99" s="268"/>
      <c r="E99" s="113"/>
      <c r="F99" s="113"/>
      <c r="G99" s="459"/>
      <c r="H99" s="460"/>
      <c r="I99" s="461"/>
      <c r="J99" s="115" t="s">
        <v>1719</v>
      </c>
      <c r="K99" s="115"/>
      <c r="L99" s="115"/>
      <c r="M99" s="116"/>
      <c r="N99" s="281"/>
      <c r="V99" s="233"/>
    </row>
    <row r="100" spans="1:22" ht="23.25" thickBot="1" x14ac:dyDescent="0.25">
      <c r="A100" s="356"/>
      <c r="B100" s="209" t="s">
        <v>29</v>
      </c>
      <c r="C100" s="209" t="s">
        <v>30</v>
      </c>
      <c r="D100" s="209" t="s">
        <v>31</v>
      </c>
      <c r="E100" s="363" t="s">
        <v>32</v>
      </c>
      <c r="F100" s="363"/>
      <c r="G100" s="364"/>
      <c r="H100" s="365"/>
      <c r="I100" s="366"/>
      <c r="J100" s="120" t="s">
        <v>1840</v>
      </c>
      <c r="K100" s="121"/>
      <c r="L100" s="121"/>
      <c r="M100" s="122"/>
      <c r="N100" s="281"/>
      <c r="V100" s="233"/>
    </row>
    <row r="101" spans="1:22" ht="13.5" thickBot="1" x14ac:dyDescent="0.25">
      <c r="A101" s="357"/>
      <c r="B101" s="124"/>
      <c r="C101" s="124"/>
      <c r="D101" s="134"/>
      <c r="E101" s="126" t="s">
        <v>37</v>
      </c>
      <c r="F101" s="127"/>
      <c r="G101" s="462"/>
      <c r="H101" s="463"/>
      <c r="I101" s="464"/>
      <c r="J101" s="120" t="s">
        <v>1726</v>
      </c>
      <c r="K101" s="121"/>
      <c r="L101" s="121"/>
      <c r="M101" s="122"/>
      <c r="N101" s="281"/>
      <c r="V101" s="233"/>
    </row>
    <row r="102" spans="1:22" ht="24" thickTop="1" thickBot="1" x14ac:dyDescent="0.25">
      <c r="A102" s="355">
        <f t="shared" ref="A102" si="19">A98+1</f>
        <v>23</v>
      </c>
      <c r="B102" s="207" t="s">
        <v>20</v>
      </c>
      <c r="C102" s="207" t="s">
        <v>21</v>
      </c>
      <c r="D102" s="207" t="s">
        <v>22</v>
      </c>
      <c r="E102" s="358" t="s">
        <v>23</v>
      </c>
      <c r="F102" s="358"/>
      <c r="G102" s="358" t="s">
        <v>14</v>
      </c>
      <c r="H102" s="359"/>
      <c r="I102" s="218"/>
      <c r="J102" s="109" t="s">
        <v>1719</v>
      </c>
      <c r="K102" s="110"/>
      <c r="L102" s="110"/>
      <c r="M102" s="111"/>
      <c r="N102" s="281"/>
      <c r="V102" s="233"/>
    </row>
    <row r="103" spans="1:22" ht="13.5" thickBot="1" x14ac:dyDescent="0.25">
      <c r="A103" s="356"/>
      <c r="B103" s="113"/>
      <c r="C103" s="113"/>
      <c r="D103" s="268"/>
      <c r="E103" s="113"/>
      <c r="F103" s="113"/>
      <c r="G103" s="459"/>
      <c r="H103" s="460"/>
      <c r="I103" s="461"/>
      <c r="J103" s="115" t="s">
        <v>1719</v>
      </c>
      <c r="K103" s="115"/>
      <c r="L103" s="115"/>
      <c r="M103" s="116"/>
      <c r="N103" s="281"/>
      <c r="V103" s="233"/>
    </row>
    <row r="104" spans="1:22" ht="23.25" thickBot="1" x14ac:dyDescent="0.25">
      <c r="A104" s="356"/>
      <c r="B104" s="209" t="s">
        <v>29</v>
      </c>
      <c r="C104" s="209" t="s">
        <v>30</v>
      </c>
      <c r="D104" s="209" t="s">
        <v>31</v>
      </c>
      <c r="E104" s="363" t="s">
        <v>32</v>
      </c>
      <c r="F104" s="363"/>
      <c r="G104" s="364"/>
      <c r="H104" s="365"/>
      <c r="I104" s="366"/>
      <c r="J104" s="120" t="s">
        <v>1840</v>
      </c>
      <c r="K104" s="121"/>
      <c r="L104" s="121"/>
      <c r="M104" s="122"/>
      <c r="N104" s="281"/>
      <c r="V104" s="233"/>
    </row>
    <row r="105" spans="1:22" ht="13.5" thickBot="1" x14ac:dyDescent="0.25">
      <c r="A105" s="357"/>
      <c r="B105" s="124"/>
      <c r="C105" s="124"/>
      <c r="D105" s="134"/>
      <c r="E105" s="126" t="s">
        <v>37</v>
      </c>
      <c r="F105" s="127"/>
      <c r="G105" s="462"/>
      <c r="H105" s="463"/>
      <c r="I105" s="464"/>
      <c r="J105" s="120" t="s">
        <v>1726</v>
      </c>
      <c r="K105" s="121"/>
      <c r="L105" s="121"/>
      <c r="M105" s="122"/>
      <c r="N105" s="281"/>
      <c r="V105" s="233"/>
    </row>
    <row r="106" spans="1:22" ht="24" thickTop="1" thickBot="1" x14ac:dyDescent="0.25">
      <c r="A106" s="355">
        <f t="shared" ref="A106" si="20">A102+1</f>
        <v>24</v>
      </c>
      <c r="B106" s="207" t="s">
        <v>20</v>
      </c>
      <c r="C106" s="207" t="s">
        <v>21</v>
      </c>
      <c r="D106" s="207" t="s">
        <v>22</v>
      </c>
      <c r="E106" s="358" t="s">
        <v>23</v>
      </c>
      <c r="F106" s="358"/>
      <c r="G106" s="358" t="s">
        <v>14</v>
      </c>
      <c r="H106" s="359"/>
      <c r="I106" s="218"/>
      <c r="J106" s="109" t="s">
        <v>1719</v>
      </c>
      <c r="K106" s="110"/>
      <c r="L106" s="110"/>
      <c r="M106" s="111"/>
      <c r="N106" s="281"/>
      <c r="V106" s="233"/>
    </row>
    <row r="107" spans="1:22" ht="13.5" thickBot="1" x14ac:dyDescent="0.25">
      <c r="A107" s="356"/>
      <c r="B107" s="113"/>
      <c r="C107" s="113"/>
      <c r="D107" s="268"/>
      <c r="E107" s="113"/>
      <c r="F107" s="113"/>
      <c r="G107" s="459"/>
      <c r="H107" s="460"/>
      <c r="I107" s="461"/>
      <c r="J107" s="115" t="s">
        <v>1719</v>
      </c>
      <c r="K107" s="115"/>
      <c r="L107" s="115"/>
      <c r="M107" s="116"/>
      <c r="N107" s="281"/>
      <c r="V107" s="233"/>
    </row>
    <row r="108" spans="1:22" ht="23.25" thickBot="1" x14ac:dyDescent="0.25">
      <c r="A108" s="356"/>
      <c r="B108" s="209" t="s">
        <v>29</v>
      </c>
      <c r="C108" s="209" t="s">
        <v>30</v>
      </c>
      <c r="D108" s="209" t="s">
        <v>31</v>
      </c>
      <c r="E108" s="363" t="s">
        <v>32</v>
      </c>
      <c r="F108" s="363"/>
      <c r="G108" s="364"/>
      <c r="H108" s="365"/>
      <c r="I108" s="366"/>
      <c r="J108" s="120" t="s">
        <v>1840</v>
      </c>
      <c r="K108" s="121"/>
      <c r="L108" s="121"/>
      <c r="M108" s="122"/>
      <c r="N108" s="281"/>
      <c r="V108" s="233"/>
    </row>
    <row r="109" spans="1:22" ht="13.5" thickBot="1" x14ac:dyDescent="0.25">
      <c r="A109" s="357"/>
      <c r="B109" s="124"/>
      <c r="C109" s="124"/>
      <c r="D109" s="134"/>
      <c r="E109" s="126" t="s">
        <v>37</v>
      </c>
      <c r="F109" s="127"/>
      <c r="G109" s="462"/>
      <c r="H109" s="463"/>
      <c r="I109" s="464"/>
      <c r="J109" s="120" t="s">
        <v>1726</v>
      </c>
      <c r="K109" s="121"/>
      <c r="L109" s="121"/>
      <c r="M109" s="122"/>
      <c r="N109" s="281"/>
      <c r="V109" s="233"/>
    </row>
    <row r="110" spans="1:22" ht="24" thickTop="1" thickBot="1" x14ac:dyDescent="0.25">
      <c r="A110" s="355">
        <f t="shared" ref="A110" si="21">A106+1</f>
        <v>25</v>
      </c>
      <c r="B110" s="207" t="s">
        <v>20</v>
      </c>
      <c r="C110" s="207" t="s">
        <v>21</v>
      </c>
      <c r="D110" s="207" t="s">
        <v>22</v>
      </c>
      <c r="E110" s="358" t="s">
        <v>23</v>
      </c>
      <c r="F110" s="358"/>
      <c r="G110" s="358" t="s">
        <v>14</v>
      </c>
      <c r="H110" s="359"/>
      <c r="I110" s="218"/>
      <c r="J110" s="109" t="s">
        <v>1719</v>
      </c>
      <c r="K110" s="110"/>
      <c r="L110" s="110"/>
      <c r="M110" s="111"/>
      <c r="N110" s="281"/>
      <c r="V110" s="233"/>
    </row>
    <row r="111" spans="1:22" ht="13.5" thickBot="1" x14ac:dyDescent="0.25">
      <c r="A111" s="356"/>
      <c r="B111" s="113"/>
      <c r="C111" s="113"/>
      <c r="D111" s="268"/>
      <c r="E111" s="113"/>
      <c r="F111" s="113"/>
      <c r="G111" s="459"/>
      <c r="H111" s="460"/>
      <c r="I111" s="461"/>
      <c r="J111" s="115" t="s">
        <v>1719</v>
      </c>
      <c r="K111" s="115"/>
      <c r="L111" s="115"/>
      <c r="M111" s="116"/>
      <c r="N111" s="281"/>
      <c r="V111" s="233"/>
    </row>
    <row r="112" spans="1:22" ht="23.25" thickBot="1" x14ac:dyDescent="0.25">
      <c r="A112" s="356"/>
      <c r="B112" s="209" t="s">
        <v>29</v>
      </c>
      <c r="C112" s="209" t="s">
        <v>30</v>
      </c>
      <c r="D112" s="209" t="s">
        <v>31</v>
      </c>
      <c r="E112" s="363" t="s">
        <v>32</v>
      </c>
      <c r="F112" s="363"/>
      <c r="G112" s="364"/>
      <c r="H112" s="365"/>
      <c r="I112" s="366"/>
      <c r="J112" s="120" t="s">
        <v>1840</v>
      </c>
      <c r="K112" s="121"/>
      <c r="L112" s="121"/>
      <c r="M112" s="122"/>
      <c r="N112" s="281"/>
      <c r="V112" s="233"/>
    </row>
    <row r="113" spans="1:22" ht="13.5" thickBot="1" x14ac:dyDescent="0.25">
      <c r="A113" s="357"/>
      <c r="B113" s="124"/>
      <c r="C113" s="124"/>
      <c r="D113" s="134"/>
      <c r="E113" s="126" t="s">
        <v>37</v>
      </c>
      <c r="F113" s="127"/>
      <c r="G113" s="462"/>
      <c r="H113" s="463"/>
      <c r="I113" s="464"/>
      <c r="J113" s="120" t="s">
        <v>1726</v>
      </c>
      <c r="K113" s="121"/>
      <c r="L113" s="121"/>
      <c r="M113" s="122"/>
      <c r="N113" s="281"/>
      <c r="V113" s="233"/>
    </row>
    <row r="114" spans="1:22" ht="24" thickTop="1" thickBot="1" x14ac:dyDescent="0.25">
      <c r="A114" s="355">
        <f t="shared" ref="A114" si="22">A110+1</f>
        <v>26</v>
      </c>
      <c r="B114" s="207" t="s">
        <v>20</v>
      </c>
      <c r="C114" s="207" t="s">
        <v>21</v>
      </c>
      <c r="D114" s="207" t="s">
        <v>22</v>
      </c>
      <c r="E114" s="358" t="s">
        <v>23</v>
      </c>
      <c r="F114" s="358"/>
      <c r="G114" s="358" t="s">
        <v>14</v>
      </c>
      <c r="H114" s="359"/>
      <c r="I114" s="218"/>
      <c r="J114" s="109" t="s">
        <v>1719</v>
      </c>
      <c r="K114" s="110"/>
      <c r="L114" s="110"/>
      <c r="M114" s="111"/>
      <c r="N114" s="281"/>
      <c r="V114" s="233"/>
    </row>
    <row r="115" spans="1:22" ht="13.5" thickBot="1" x14ac:dyDescent="0.25">
      <c r="A115" s="356"/>
      <c r="B115" s="113"/>
      <c r="C115" s="113"/>
      <c r="D115" s="268"/>
      <c r="E115" s="113"/>
      <c r="F115" s="113"/>
      <c r="G115" s="459"/>
      <c r="H115" s="460"/>
      <c r="I115" s="461"/>
      <c r="J115" s="115" t="s">
        <v>1719</v>
      </c>
      <c r="K115" s="115"/>
      <c r="L115" s="115"/>
      <c r="M115" s="116"/>
      <c r="N115" s="281"/>
      <c r="V115" s="233"/>
    </row>
    <row r="116" spans="1:22" ht="23.25" thickBot="1" x14ac:dyDescent="0.25">
      <c r="A116" s="356"/>
      <c r="B116" s="209" t="s">
        <v>29</v>
      </c>
      <c r="C116" s="209" t="s">
        <v>30</v>
      </c>
      <c r="D116" s="209" t="s">
        <v>31</v>
      </c>
      <c r="E116" s="363" t="s">
        <v>32</v>
      </c>
      <c r="F116" s="363"/>
      <c r="G116" s="364"/>
      <c r="H116" s="365"/>
      <c r="I116" s="366"/>
      <c r="J116" s="120" t="s">
        <v>1840</v>
      </c>
      <c r="K116" s="121"/>
      <c r="L116" s="121"/>
      <c r="M116" s="122"/>
      <c r="N116" s="281"/>
      <c r="V116" s="233"/>
    </row>
    <row r="117" spans="1:22" ht="13.5" thickBot="1" x14ac:dyDescent="0.25">
      <c r="A117" s="357"/>
      <c r="B117" s="124"/>
      <c r="C117" s="124"/>
      <c r="D117" s="134"/>
      <c r="E117" s="126" t="s">
        <v>37</v>
      </c>
      <c r="F117" s="127"/>
      <c r="G117" s="462"/>
      <c r="H117" s="463"/>
      <c r="I117" s="464"/>
      <c r="J117" s="120" t="s">
        <v>1726</v>
      </c>
      <c r="K117" s="121"/>
      <c r="L117" s="121"/>
      <c r="M117" s="122"/>
      <c r="N117" s="281"/>
      <c r="V117" s="233"/>
    </row>
    <row r="118" spans="1:22" ht="24" thickTop="1" thickBot="1" x14ac:dyDescent="0.25">
      <c r="A118" s="355">
        <f t="shared" ref="A118" si="23">A114+1</f>
        <v>27</v>
      </c>
      <c r="B118" s="207" t="s">
        <v>20</v>
      </c>
      <c r="C118" s="207" t="s">
        <v>21</v>
      </c>
      <c r="D118" s="207" t="s">
        <v>22</v>
      </c>
      <c r="E118" s="358" t="s">
        <v>23</v>
      </c>
      <c r="F118" s="358"/>
      <c r="G118" s="358" t="s">
        <v>14</v>
      </c>
      <c r="H118" s="359"/>
      <c r="I118" s="218"/>
      <c r="J118" s="109" t="s">
        <v>1719</v>
      </c>
      <c r="K118" s="110"/>
      <c r="L118" s="110"/>
      <c r="M118" s="111"/>
      <c r="N118" s="281"/>
      <c r="V118" s="233"/>
    </row>
    <row r="119" spans="1:22" ht="13.5" thickBot="1" x14ac:dyDescent="0.25">
      <c r="A119" s="356"/>
      <c r="B119" s="113"/>
      <c r="C119" s="113"/>
      <c r="D119" s="268"/>
      <c r="E119" s="113"/>
      <c r="F119" s="113"/>
      <c r="G119" s="459"/>
      <c r="H119" s="460"/>
      <c r="I119" s="461"/>
      <c r="J119" s="115" t="s">
        <v>1719</v>
      </c>
      <c r="K119" s="115"/>
      <c r="L119" s="115"/>
      <c r="M119" s="116"/>
      <c r="N119" s="281"/>
      <c r="V119" s="233"/>
    </row>
    <row r="120" spans="1:22" ht="23.25" thickBot="1" x14ac:dyDescent="0.25">
      <c r="A120" s="356"/>
      <c r="B120" s="209" t="s">
        <v>29</v>
      </c>
      <c r="C120" s="209" t="s">
        <v>30</v>
      </c>
      <c r="D120" s="209" t="s">
        <v>31</v>
      </c>
      <c r="E120" s="363" t="s">
        <v>32</v>
      </c>
      <c r="F120" s="363"/>
      <c r="G120" s="364"/>
      <c r="H120" s="365"/>
      <c r="I120" s="366"/>
      <c r="J120" s="120" t="s">
        <v>1840</v>
      </c>
      <c r="K120" s="121"/>
      <c r="L120" s="121"/>
      <c r="M120" s="122"/>
      <c r="N120" s="281"/>
      <c r="V120" s="233"/>
    </row>
    <row r="121" spans="1:22" ht="13.5" thickBot="1" x14ac:dyDescent="0.25">
      <c r="A121" s="357"/>
      <c r="B121" s="124"/>
      <c r="C121" s="124"/>
      <c r="D121" s="134"/>
      <c r="E121" s="126" t="s">
        <v>37</v>
      </c>
      <c r="F121" s="127"/>
      <c r="G121" s="462"/>
      <c r="H121" s="463"/>
      <c r="I121" s="464"/>
      <c r="J121" s="120" t="s">
        <v>1726</v>
      </c>
      <c r="K121" s="121"/>
      <c r="L121" s="121"/>
      <c r="M121" s="122"/>
      <c r="N121" s="281"/>
      <c r="V121" s="233"/>
    </row>
    <row r="122" spans="1:22" ht="24" thickTop="1" thickBot="1" x14ac:dyDescent="0.25">
      <c r="A122" s="355">
        <f t="shared" ref="A122" si="24">A118+1</f>
        <v>28</v>
      </c>
      <c r="B122" s="207" t="s">
        <v>20</v>
      </c>
      <c r="C122" s="207" t="s">
        <v>21</v>
      </c>
      <c r="D122" s="207" t="s">
        <v>22</v>
      </c>
      <c r="E122" s="358" t="s">
        <v>23</v>
      </c>
      <c r="F122" s="358"/>
      <c r="G122" s="358" t="s">
        <v>14</v>
      </c>
      <c r="H122" s="359"/>
      <c r="I122" s="218"/>
      <c r="J122" s="109" t="s">
        <v>1719</v>
      </c>
      <c r="K122" s="110"/>
      <c r="L122" s="110"/>
      <c r="M122" s="111"/>
      <c r="N122" s="281"/>
      <c r="V122" s="233"/>
    </row>
    <row r="123" spans="1:22" ht="13.5" thickBot="1" x14ac:dyDescent="0.25">
      <c r="A123" s="356"/>
      <c r="B123" s="113"/>
      <c r="C123" s="113"/>
      <c r="D123" s="268"/>
      <c r="E123" s="113"/>
      <c r="F123" s="113"/>
      <c r="G123" s="459"/>
      <c r="H123" s="460"/>
      <c r="I123" s="461"/>
      <c r="J123" s="115" t="s">
        <v>1719</v>
      </c>
      <c r="K123" s="115"/>
      <c r="L123" s="115"/>
      <c r="M123" s="116"/>
      <c r="N123" s="281"/>
      <c r="V123" s="233"/>
    </row>
    <row r="124" spans="1:22" ht="23.25" thickBot="1" x14ac:dyDescent="0.25">
      <c r="A124" s="356"/>
      <c r="B124" s="209" t="s">
        <v>29</v>
      </c>
      <c r="C124" s="209" t="s">
        <v>30</v>
      </c>
      <c r="D124" s="209" t="s">
        <v>31</v>
      </c>
      <c r="E124" s="363" t="s">
        <v>32</v>
      </c>
      <c r="F124" s="363"/>
      <c r="G124" s="364"/>
      <c r="H124" s="365"/>
      <c r="I124" s="366"/>
      <c r="J124" s="120" t="s">
        <v>1840</v>
      </c>
      <c r="K124" s="121"/>
      <c r="L124" s="121"/>
      <c r="M124" s="122"/>
      <c r="N124" s="281"/>
      <c r="V124" s="233"/>
    </row>
    <row r="125" spans="1:22" ht="13.5" thickBot="1" x14ac:dyDescent="0.25">
      <c r="A125" s="357"/>
      <c r="B125" s="124"/>
      <c r="C125" s="124"/>
      <c r="D125" s="134"/>
      <c r="E125" s="126" t="s">
        <v>37</v>
      </c>
      <c r="F125" s="127"/>
      <c r="G125" s="462"/>
      <c r="H125" s="463"/>
      <c r="I125" s="464"/>
      <c r="J125" s="120" t="s">
        <v>1726</v>
      </c>
      <c r="K125" s="121"/>
      <c r="L125" s="121"/>
      <c r="M125" s="122"/>
      <c r="N125" s="281"/>
      <c r="V125" s="233"/>
    </row>
    <row r="126" spans="1:22" ht="24" thickTop="1" thickBot="1" x14ac:dyDescent="0.25">
      <c r="A126" s="355">
        <f t="shared" ref="A126" si="25">A122+1</f>
        <v>29</v>
      </c>
      <c r="B126" s="207" t="s">
        <v>20</v>
      </c>
      <c r="C126" s="207" t="s">
        <v>21</v>
      </c>
      <c r="D126" s="207" t="s">
        <v>22</v>
      </c>
      <c r="E126" s="358" t="s">
        <v>23</v>
      </c>
      <c r="F126" s="358"/>
      <c r="G126" s="358" t="s">
        <v>14</v>
      </c>
      <c r="H126" s="359"/>
      <c r="I126" s="218"/>
      <c r="J126" s="109" t="s">
        <v>1719</v>
      </c>
      <c r="K126" s="110"/>
      <c r="L126" s="110"/>
      <c r="M126" s="111"/>
      <c r="N126" s="281"/>
      <c r="V126" s="233"/>
    </row>
    <row r="127" spans="1:22" ht="13.5" thickBot="1" x14ac:dyDescent="0.25">
      <c r="A127" s="356"/>
      <c r="B127" s="113"/>
      <c r="C127" s="113"/>
      <c r="D127" s="268"/>
      <c r="E127" s="113"/>
      <c r="F127" s="113"/>
      <c r="G127" s="459"/>
      <c r="H127" s="460"/>
      <c r="I127" s="461"/>
      <c r="J127" s="115" t="s">
        <v>1719</v>
      </c>
      <c r="K127" s="115"/>
      <c r="L127" s="115"/>
      <c r="M127" s="116"/>
      <c r="N127" s="281"/>
      <c r="V127" s="233"/>
    </row>
    <row r="128" spans="1:22" ht="23.25" thickBot="1" x14ac:dyDescent="0.25">
      <c r="A128" s="356"/>
      <c r="B128" s="209" t="s">
        <v>29</v>
      </c>
      <c r="C128" s="209" t="s">
        <v>30</v>
      </c>
      <c r="D128" s="209" t="s">
        <v>31</v>
      </c>
      <c r="E128" s="363" t="s">
        <v>32</v>
      </c>
      <c r="F128" s="363"/>
      <c r="G128" s="364"/>
      <c r="H128" s="365"/>
      <c r="I128" s="366"/>
      <c r="J128" s="120" t="s">
        <v>1840</v>
      </c>
      <c r="K128" s="121"/>
      <c r="L128" s="121"/>
      <c r="M128" s="122"/>
      <c r="N128" s="281"/>
      <c r="V128" s="233"/>
    </row>
    <row r="129" spans="1:22" ht="13.5" thickBot="1" x14ac:dyDescent="0.25">
      <c r="A129" s="357"/>
      <c r="B129" s="124"/>
      <c r="C129" s="124"/>
      <c r="D129" s="134"/>
      <c r="E129" s="126" t="s">
        <v>37</v>
      </c>
      <c r="F129" s="127"/>
      <c r="G129" s="462"/>
      <c r="H129" s="463"/>
      <c r="I129" s="464"/>
      <c r="J129" s="120" t="s">
        <v>1726</v>
      </c>
      <c r="K129" s="121"/>
      <c r="L129" s="121"/>
      <c r="M129" s="122"/>
      <c r="N129" s="281"/>
      <c r="V129" s="233"/>
    </row>
    <row r="130" spans="1:22" ht="24" thickTop="1" thickBot="1" x14ac:dyDescent="0.25">
      <c r="A130" s="355">
        <f t="shared" ref="A130" si="26">A126+1</f>
        <v>30</v>
      </c>
      <c r="B130" s="207" t="s">
        <v>20</v>
      </c>
      <c r="C130" s="207" t="s">
        <v>21</v>
      </c>
      <c r="D130" s="207" t="s">
        <v>22</v>
      </c>
      <c r="E130" s="358" t="s">
        <v>23</v>
      </c>
      <c r="F130" s="358"/>
      <c r="G130" s="358" t="s">
        <v>14</v>
      </c>
      <c r="H130" s="359"/>
      <c r="I130" s="218"/>
      <c r="J130" s="109" t="s">
        <v>1719</v>
      </c>
      <c r="K130" s="110"/>
      <c r="L130" s="110"/>
      <c r="M130" s="111"/>
      <c r="N130" s="281"/>
      <c r="V130" s="233"/>
    </row>
    <row r="131" spans="1:22" ht="13.5" thickBot="1" x14ac:dyDescent="0.25">
      <c r="A131" s="356"/>
      <c r="B131" s="113"/>
      <c r="C131" s="113"/>
      <c r="D131" s="268"/>
      <c r="E131" s="113"/>
      <c r="F131" s="113"/>
      <c r="G131" s="459"/>
      <c r="H131" s="460"/>
      <c r="I131" s="461"/>
      <c r="J131" s="115" t="s">
        <v>1719</v>
      </c>
      <c r="K131" s="115"/>
      <c r="L131" s="115"/>
      <c r="M131" s="116"/>
      <c r="N131" s="281"/>
      <c r="V131" s="233"/>
    </row>
    <row r="132" spans="1:22" ht="23.25" thickBot="1" x14ac:dyDescent="0.25">
      <c r="A132" s="356"/>
      <c r="B132" s="209" t="s">
        <v>29</v>
      </c>
      <c r="C132" s="209" t="s">
        <v>30</v>
      </c>
      <c r="D132" s="209" t="s">
        <v>31</v>
      </c>
      <c r="E132" s="363" t="s">
        <v>32</v>
      </c>
      <c r="F132" s="363"/>
      <c r="G132" s="364"/>
      <c r="H132" s="365"/>
      <c r="I132" s="366"/>
      <c r="J132" s="120" t="s">
        <v>1840</v>
      </c>
      <c r="K132" s="121"/>
      <c r="L132" s="121"/>
      <c r="M132" s="122"/>
      <c r="N132" s="281"/>
      <c r="V132" s="233"/>
    </row>
    <row r="133" spans="1:22" ht="13.5" thickBot="1" x14ac:dyDescent="0.25">
      <c r="A133" s="357"/>
      <c r="B133" s="124"/>
      <c r="C133" s="124"/>
      <c r="D133" s="134"/>
      <c r="E133" s="126" t="s">
        <v>37</v>
      </c>
      <c r="F133" s="127"/>
      <c r="G133" s="462"/>
      <c r="H133" s="463"/>
      <c r="I133" s="464"/>
      <c r="J133" s="120" t="s">
        <v>1726</v>
      </c>
      <c r="K133" s="121"/>
      <c r="L133" s="121"/>
      <c r="M133" s="122"/>
      <c r="N133" s="281"/>
      <c r="V133" s="233"/>
    </row>
    <row r="134" spans="1:22" ht="24" thickTop="1" thickBot="1" x14ac:dyDescent="0.25">
      <c r="A134" s="355">
        <f t="shared" ref="A134" si="27">A130+1</f>
        <v>31</v>
      </c>
      <c r="B134" s="207" t="s">
        <v>20</v>
      </c>
      <c r="C134" s="207" t="s">
        <v>21</v>
      </c>
      <c r="D134" s="207" t="s">
        <v>22</v>
      </c>
      <c r="E134" s="358" t="s">
        <v>23</v>
      </c>
      <c r="F134" s="358"/>
      <c r="G134" s="358" t="s">
        <v>14</v>
      </c>
      <c r="H134" s="359"/>
      <c r="I134" s="218"/>
      <c r="J134" s="109" t="s">
        <v>1719</v>
      </c>
      <c r="K134" s="110"/>
      <c r="L134" s="110"/>
      <c r="M134" s="111"/>
      <c r="N134" s="281"/>
      <c r="V134" s="233"/>
    </row>
    <row r="135" spans="1:22" ht="13.5" thickBot="1" x14ac:dyDescent="0.25">
      <c r="A135" s="356"/>
      <c r="B135" s="113"/>
      <c r="C135" s="113"/>
      <c r="D135" s="268"/>
      <c r="E135" s="113"/>
      <c r="F135" s="113"/>
      <c r="G135" s="459"/>
      <c r="H135" s="460"/>
      <c r="I135" s="461"/>
      <c r="J135" s="115" t="s">
        <v>1719</v>
      </c>
      <c r="K135" s="115"/>
      <c r="L135" s="115"/>
      <c r="M135" s="116"/>
      <c r="N135" s="281"/>
      <c r="V135" s="233"/>
    </row>
    <row r="136" spans="1:22" ht="23.25" thickBot="1" x14ac:dyDescent="0.25">
      <c r="A136" s="356"/>
      <c r="B136" s="209" t="s">
        <v>29</v>
      </c>
      <c r="C136" s="209" t="s">
        <v>30</v>
      </c>
      <c r="D136" s="209" t="s">
        <v>31</v>
      </c>
      <c r="E136" s="363" t="s">
        <v>32</v>
      </c>
      <c r="F136" s="363"/>
      <c r="G136" s="364"/>
      <c r="H136" s="365"/>
      <c r="I136" s="366"/>
      <c r="J136" s="120" t="s">
        <v>1840</v>
      </c>
      <c r="K136" s="121"/>
      <c r="L136" s="121"/>
      <c r="M136" s="122"/>
      <c r="N136" s="281"/>
      <c r="V136" s="233"/>
    </row>
    <row r="137" spans="1:22" ht="13.5" thickBot="1" x14ac:dyDescent="0.25">
      <c r="A137" s="357"/>
      <c r="B137" s="124"/>
      <c r="C137" s="124"/>
      <c r="D137" s="134"/>
      <c r="E137" s="126" t="s">
        <v>37</v>
      </c>
      <c r="F137" s="127"/>
      <c r="G137" s="462"/>
      <c r="H137" s="463"/>
      <c r="I137" s="464"/>
      <c r="J137" s="120" t="s">
        <v>1726</v>
      </c>
      <c r="K137" s="121"/>
      <c r="L137" s="121"/>
      <c r="M137" s="122"/>
      <c r="N137" s="281"/>
      <c r="V137" s="233"/>
    </row>
    <row r="138" spans="1:22" ht="24" thickTop="1" thickBot="1" x14ac:dyDescent="0.25">
      <c r="A138" s="355">
        <f t="shared" ref="A138" si="28">A134+1</f>
        <v>32</v>
      </c>
      <c r="B138" s="207" t="s">
        <v>20</v>
      </c>
      <c r="C138" s="207" t="s">
        <v>21</v>
      </c>
      <c r="D138" s="207" t="s">
        <v>22</v>
      </c>
      <c r="E138" s="358" t="s">
        <v>23</v>
      </c>
      <c r="F138" s="358"/>
      <c r="G138" s="358" t="s">
        <v>14</v>
      </c>
      <c r="H138" s="359"/>
      <c r="I138" s="218"/>
      <c r="J138" s="109" t="s">
        <v>1719</v>
      </c>
      <c r="K138" s="110"/>
      <c r="L138" s="110"/>
      <c r="M138" s="111"/>
      <c r="N138" s="281"/>
      <c r="V138" s="233"/>
    </row>
    <row r="139" spans="1:22" ht="13.5" thickBot="1" x14ac:dyDescent="0.25">
      <c r="A139" s="356"/>
      <c r="B139" s="113"/>
      <c r="C139" s="113"/>
      <c r="D139" s="268"/>
      <c r="E139" s="113"/>
      <c r="F139" s="113"/>
      <c r="G139" s="459"/>
      <c r="H139" s="460"/>
      <c r="I139" s="461"/>
      <c r="J139" s="115" t="s">
        <v>1719</v>
      </c>
      <c r="K139" s="115"/>
      <c r="L139" s="115"/>
      <c r="M139" s="116"/>
      <c r="N139" s="281"/>
      <c r="V139" s="233"/>
    </row>
    <row r="140" spans="1:22" ht="23.25" thickBot="1" x14ac:dyDescent="0.25">
      <c r="A140" s="356"/>
      <c r="B140" s="209" t="s">
        <v>29</v>
      </c>
      <c r="C140" s="209" t="s">
        <v>30</v>
      </c>
      <c r="D140" s="209" t="s">
        <v>31</v>
      </c>
      <c r="E140" s="363" t="s">
        <v>32</v>
      </c>
      <c r="F140" s="363"/>
      <c r="G140" s="364"/>
      <c r="H140" s="365"/>
      <c r="I140" s="366"/>
      <c r="J140" s="120" t="s">
        <v>1840</v>
      </c>
      <c r="K140" s="121"/>
      <c r="L140" s="121"/>
      <c r="M140" s="122"/>
      <c r="N140" s="281"/>
      <c r="V140" s="233"/>
    </row>
    <row r="141" spans="1:22" ht="13.5" thickBot="1" x14ac:dyDescent="0.25">
      <c r="A141" s="357"/>
      <c r="B141" s="124"/>
      <c r="C141" s="124"/>
      <c r="D141" s="134"/>
      <c r="E141" s="126" t="s">
        <v>37</v>
      </c>
      <c r="F141" s="127"/>
      <c r="G141" s="462"/>
      <c r="H141" s="463"/>
      <c r="I141" s="464"/>
      <c r="J141" s="120" t="s">
        <v>1726</v>
      </c>
      <c r="K141" s="121"/>
      <c r="L141" s="121"/>
      <c r="M141" s="122"/>
      <c r="N141" s="281"/>
      <c r="V141" s="233"/>
    </row>
    <row r="142" spans="1:22" ht="24" thickTop="1" thickBot="1" x14ac:dyDescent="0.25">
      <c r="A142" s="355">
        <f t="shared" ref="A142" si="29">A138+1</f>
        <v>33</v>
      </c>
      <c r="B142" s="207" t="s">
        <v>20</v>
      </c>
      <c r="C142" s="207" t="s">
        <v>21</v>
      </c>
      <c r="D142" s="207" t="s">
        <v>22</v>
      </c>
      <c r="E142" s="358" t="s">
        <v>23</v>
      </c>
      <c r="F142" s="358"/>
      <c r="G142" s="358" t="s">
        <v>14</v>
      </c>
      <c r="H142" s="359"/>
      <c r="I142" s="218"/>
      <c r="J142" s="109" t="s">
        <v>1719</v>
      </c>
      <c r="K142" s="110"/>
      <c r="L142" s="110"/>
      <c r="M142" s="111"/>
      <c r="N142" s="281"/>
      <c r="V142" s="233"/>
    </row>
    <row r="143" spans="1:22" ht="13.5" thickBot="1" x14ac:dyDescent="0.25">
      <c r="A143" s="356"/>
      <c r="B143" s="113"/>
      <c r="C143" s="113"/>
      <c r="D143" s="268"/>
      <c r="E143" s="113"/>
      <c r="F143" s="113"/>
      <c r="G143" s="459"/>
      <c r="H143" s="460"/>
      <c r="I143" s="461"/>
      <c r="J143" s="115" t="s">
        <v>1719</v>
      </c>
      <c r="K143" s="115"/>
      <c r="L143" s="115"/>
      <c r="M143" s="116"/>
      <c r="N143" s="281"/>
      <c r="V143" s="233"/>
    </row>
    <row r="144" spans="1:22" ht="23.25" thickBot="1" x14ac:dyDescent="0.25">
      <c r="A144" s="356"/>
      <c r="B144" s="209" t="s">
        <v>29</v>
      </c>
      <c r="C144" s="209" t="s">
        <v>30</v>
      </c>
      <c r="D144" s="209" t="s">
        <v>31</v>
      </c>
      <c r="E144" s="363" t="s">
        <v>32</v>
      </c>
      <c r="F144" s="363"/>
      <c r="G144" s="364"/>
      <c r="H144" s="365"/>
      <c r="I144" s="366"/>
      <c r="J144" s="120" t="s">
        <v>1840</v>
      </c>
      <c r="K144" s="121"/>
      <c r="L144" s="121"/>
      <c r="M144" s="122"/>
      <c r="N144" s="281"/>
      <c r="V144" s="233"/>
    </row>
    <row r="145" spans="1:22" ht="13.5" thickBot="1" x14ac:dyDescent="0.25">
      <c r="A145" s="357"/>
      <c r="B145" s="124"/>
      <c r="C145" s="124"/>
      <c r="D145" s="134"/>
      <c r="E145" s="126" t="s">
        <v>37</v>
      </c>
      <c r="F145" s="127"/>
      <c r="G145" s="462"/>
      <c r="H145" s="463"/>
      <c r="I145" s="464"/>
      <c r="J145" s="120" t="s">
        <v>1726</v>
      </c>
      <c r="K145" s="121"/>
      <c r="L145" s="121"/>
      <c r="M145" s="122"/>
      <c r="N145" s="281"/>
      <c r="V145" s="233"/>
    </row>
    <row r="146" spans="1:22" ht="24" thickTop="1" thickBot="1" x14ac:dyDescent="0.25">
      <c r="A146" s="355">
        <f t="shared" ref="A146" si="30">A142+1</f>
        <v>34</v>
      </c>
      <c r="B146" s="207" t="s">
        <v>20</v>
      </c>
      <c r="C146" s="207" t="s">
        <v>21</v>
      </c>
      <c r="D146" s="207" t="s">
        <v>22</v>
      </c>
      <c r="E146" s="358" t="s">
        <v>23</v>
      </c>
      <c r="F146" s="358"/>
      <c r="G146" s="358" t="s">
        <v>14</v>
      </c>
      <c r="H146" s="359"/>
      <c r="I146" s="218"/>
      <c r="J146" s="109" t="s">
        <v>1719</v>
      </c>
      <c r="K146" s="110"/>
      <c r="L146" s="110"/>
      <c r="M146" s="111"/>
      <c r="N146" s="281"/>
      <c r="V146" s="233"/>
    </row>
    <row r="147" spans="1:22" ht="13.5" thickBot="1" x14ac:dyDescent="0.25">
      <c r="A147" s="356"/>
      <c r="B147" s="113"/>
      <c r="C147" s="113"/>
      <c r="D147" s="268"/>
      <c r="E147" s="113"/>
      <c r="F147" s="113"/>
      <c r="G147" s="459"/>
      <c r="H147" s="460"/>
      <c r="I147" s="461"/>
      <c r="J147" s="115" t="s">
        <v>1719</v>
      </c>
      <c r="K147" s="115"/>
      <c r="L147" s="115"/>
      <c r="M147" s="116"/>
      <c r="N147" s="281"/>
      <c r="V147" s="233"/>
    </row>
    <row r="148" spans="1:22" ht="23.25" thickBot="1" x14ac:dyDescent="0.25">
      <c r="A148" s="356"/>
      <c r="B148" s="209" t="s">
        <v>29</v>
      </c>
      <c r="C148" s="209" t="s">
        <v>30</v>
      </c>
      <c r="D148" s="209" t="s">
        <v>31</v>
      </c>
      <c r="E148" s="363" t="s">
        <v>32</v>
      </c>
      <c r="F148" s="363"/>
      <c r="G148" s="364"/>
      <c r="H148" s="365"/>
      <c r="I148" s="366"/>
      <c r="J148" s="120" t="s">
        <v>1840</v>
      </c>
      <c r="K148" s="121"/>
      <c r="L148" s="121"/>
      <c r="M148" s="122"/>
      <c r="N148" s="281"/>
      <c r="V148" s="233"/>
    </row>
    <row r="149" spans="1:22" ht="13.5" thickBot="1" x14ac:dyDescent="0.25">
      <c r="A149" s="357"/>
      <c r="B149" s="124"/>
      <c r="C149" s="124"/>
      <c r="D149" s="134"/>
      <c r="E149" s="126" t="s">
        <v>37</v>
      </c>
      <c r="F149" s="127"/>
      <c r="G149" s="462"/>
      <c r="H149" s="463"/>
      <c r="I149" s="464"/>
      <c r="J149" s="120" t="s">
        <v>1726</v>
      </c>
      <c r="K149" s="121"/>
      <c r="L149" s="121"/>
      <c r="M149" s="122"/>
      <c r="N149" s="281"/>
      <c r="V149" s="233"/>
    </row>
    <row r="150" spans="1:22" ht="24" thickTop="1" thickBot="1" x14ac:dyDescent="0.25">
      <c r="A150" s="355">
        <f t="shared" ref="A150" si="31">A146+1</f>
        <v>35</v>
      </c>
      <c r="B150" s="207" t="s">
        <v>20</v>
      </c>
      <c r="C150" s="207" t="s">
        <v>21</v>
      </c>
      <c r="D150" s="207" t="s">
        <v>22</v>
      </c>
      <c r="E150" s="358" t="s">
        <v>23</v>
      </c>
      <c r="F150" s="358"/>
      <c r="G150" s="358" t="s">
        <v>14</v>
      </c>
      <c r="H150" s="359"/>
      <c r="I150" s="218"/>
      <c r="J150" s="109" t="s">
        <v>1719</v>
      </c>
      <c r="K150" s="110"/>
      <c r="L150" s="110"/>
      <c r="M150" s="111"/>
      <c r="N150" s="281"/>
      <c r="V150" s="233"/>
    </row>
    <row r="151" spans="1:22" ht="13.5" thickBot="1" x14ac:dyDescent="0.25">
      <c r="A151" s="356"/>
      <c r="B151" s="113"/>
      <c r="C151" s="113"/>
      <c r="D151" s="268"/>
      <c r="E151" s="113"/>
      <c r="F151" s="113"/>
      <c r="G151" s="459"/>
      <c r="H151" s="460"/>
      <c r="I151" s="461"/>
      <c r="J151" s="115" t="s">
        <v>1719</v>
      </c>
      <c r="K151" s="115"/>
      <c r="L151" s="115"/>
      <c r="M151" s="116"/>
      <c r="N151" s="281"/>
      <c r="V151" s="233"/>
    </row>
    <row r="152" spans="1:22" ht="23.25" thickBot="1" x14ac:dyDescent="0.25">
      <c r="A152" s="356"/>
      <c r="B152" s="209" t="s">
        <v>29</v>
      </c>
      <c r="C152" s="209" t="s">
        <v>30</v>
      </c>
      <c r="D152" s="209" t="s">
        <v>31</v>
      </c>
      <c r="E152" s="363" t="s">
        <v>32</v>
      </c>
      <c r="F152" s="363"/>
      <c r="G152" s="364"/>
      <c r="H152" s="365"/>
      <c r="I152" s="366"/>
      <c r="J152" s="120" t="s">
        <v>1840</v>
      </c>
      <c r="K152" s="121"/>
      <c r="L152" s="121"/>
      <c r="M152" s="122"/>
      <c r="N152" s="281"/>
      <c r="V152" s="233"/>
    </row>
    <row r="153" spans="1:22" ht="13.5" thickBot="1" x14ac:dyDescent="0.25">
      <c r="A153" s="357"/>
      <c r="B153" s="124"/>
      <c r="C153" s="124"/>
      <c r="D153" s="134"/>
      <c r="E153" s="126" t="s">
        <v>37</v>
      </c>
      <c r="F153" s="127"/>
      <c r="G153" s="462"/>
      <c r="H153" s="463"/>
      <c r="I153" s="464"/>
      <c r="J153" s="120" t="s">
        <v>1726</v>
      </c>
      <c r="K153" s="121"/>
      <c r="L153" s="121"/>
      <c r="M153" s="122"/>
      <c r="N153" s="281"/>
      <c r="V153" s="233"/>
    </row>
    <row r="154" spans="1:22" ht="24" thickTop="1" thickBot="1" x14ac:dyDescent="0.25">
      <c r="A154" s="355">
        <f t="shared" ref="A154" si="32">A150+1</f>
        <v>36</v>
      </c>
      <c r="B154" s="207" t="s">
        <v>20</v>
      </c>
      <c r="C154" s="207" t="s">
        <v>21</v>
      </c>
      <c r="D154" s="207" t="s">
        <v>22</v>
      </c>
      <c r="E154" s="358" t="s">
        <v>23</v>
      </c>
      <c r="F154" s="358"/>
      <c r="G154" s="358" t="s">
        <v>14</v>
      </c>
      <c r="H154" s="359"/>
      <c r="I154" s="218"/>
      <c r="J154" s="109" t="s">
        <v>1719</v>
      </c>
      <c r="K154" s="110"/>
      <c r="L154" s="110"/>
      <c r="M154" s="111"/>
      <c r="N154" s="281"/>
      <c r="V154" s="233"/>
    </row>
    <row r="155" spans="1:22" ht="13.5" thickBot="1" x14ac:dyDescent="0.25">
      <c r="A155" s="356"/>
      <c r="B155" s="113"/>
      <c r="C155" s="113"/>
      <c r="D155" s="268"/>
      <c r="E155" s="113"/>
      <c r="F155" s="113"/>
      <c r="G155" s="459"/>
      <c r="H155" s="460"/>
      <c r="I155" s="461"/>
      <c r="J155" s="115" t="s">
        <v>1719</v>
      </c>
      <c r="K155" s="115"/>
      <c r="L155" s="115"/>
      <c r="M155" s="116"/>
      <c r="N155" s="281"/>
      <c r="V155" s="233"/>
    </row>
    <row r="156" spans="1:22" ht="23.25" thickBot="1" x14ac:dyDescent="0.25">
      <c r="A156" s="356"/>
      <c r="B156" s="209" t="s">
        <v>29</v>
      </c>
      <c r="C156" s="209" t="s">
        <v>30</v>
      </c>
      <c r="D156" s="209" t="s">
        <v>31</v>
      </c>
      <c r="E156" s="363" t="s">
        <v>32</v>
      </c>
      <c r="F156" s="363"/>
      <c r="G156" s="364"/>
      <c r="H156" s="365"/>
      <c r="I156" s="366"/>
      <c r="J156" s="120" t="s">
        <v>1840</v>
      </c>
      <c r="K156" s="121"/>
      <c r="L156" s="121"/>
      <c r="M156" s="122"/>
      <c r="N156" s="281"/>
      <c r="V156" s="233"/>
    </row>
    <row r="157" spans="1:22" ht="13.5" thickBot="1" x14ac:dyDescent="0.25">
      <c r="A157" s="357"/>
      <c r="B157" s="124"/>
      <c r="C157" s="124"/>
      <c r="D157" s="134"/>
      <c r="E157" s="126" t="s">
        <v>37</v>
      </c>
      <c r="F157" s="127"/>
      <c r="G157" s="462"/>
      <c r="H157" s="463"/>
      <c r="I157" s="464"/>
      <c r="J157" s="120" t="s">
        <v>1726</v>
      </c>
      <c r="K157" s="121"/>
      <c r="L157" s="121"/>
      <c r="M157" s="122"/>
      <c r="N157" s="281"/>
      <c r="V157" s="233"/>
    </row>
    <row r="158" spans="1:22" ht="24" thickTop="1" thickBot="1" x14ac:dyDescent="0.25">
      <c r="A158" s="355">
        <f t="shared" ref="A158" si="33">A154+1</f>
        <v>37</v>
      </c>
      <c r="B158" s="207" t="s">
        <v>20</v>
      </c>
      <c r="C158" s="207" t="s">
        <v>21</v>
      </c>
      <c r="D158" s="207" t="s">
        <v>22</v>
      </c>
      <c r="E158" s="358" t="s">
        <v>23</v>
      </c>
      <c r="F158" s="358"/>
      <c r="G158" s="358" t="s">
        <v>14</v>
      </c>
      <c r="H158" s="359"/>
      <c r="I158" s="218"/>
      <c r="J158" s="109" t="s">
        <v>1719</v>
      </c>
      <c r="K158" s="110"/>
      <c r="L158" s="110"/>
      <c r="M158" s="111"/>
      <c r="N158" s="281"/>
      <c r="V158" s="233"/>
    </row>
    <row r="159" spans="1:22" ht="13.5" thickBot="1" x14ac:dyDescent="0.25">
      <c r="A159" s="356"/>
      <c r="B159" s="113"/>
      <c r="C159" s="113"/>
      <c r="D159" s="268"/>
      <c r="E159" s="113"/>
      <c r="F159" s="113"/>
      <c r="G159" s="459"/>
      <c r="H159" s="460"/>
      <c r="I159" s="461"/>
      <c r="J159" s="115" t="s">
        <v>1719</v>
      </c>
      <c r="K159" s="115"/>
      <c r="L159" s="115"/>
      <c r="M159" s="116"/>
      <c r="N159" s="281"/>
      <c r="V159" s="233"/>
    </row>
    <row r="160" spans="1:22" ht="23.25" thickBot="1" x14ac:dyDescent="0.25">
      <c r="A160" s="356"/>
      <c r="B160" s="209" t="s">
        <v>29</v>
      </c>
      <c r="C160" s="209" t="s">
        <v>30</v>
      </c>
      <c r="D160" s="209" t="s">
        <v>31</v>
      </c>
      <c r="E160" s="363" t="s">
        <v>32</v>
      </c>
      <c r="F160" s="363"/>
      <c r="G160" s="364"/>
      <c r="H160" s="365"/>
      <c r="I160" s="366"/>
      <c r="J160" s="120" t="s">
        <v>1840</v>
      </c>
      <c r="K160" s="121"/>
      <c r="L160" s="121"/>
      <c r="M160" s="122"/>
      <c r="N160" s="281"/>
      <c r="V160" s="233"/>
    </row>
    <row r="161" spans="1:22" ht="13.5" thickBot="1" x14ac:dyDescent="0.25">
      <c r="A161" s="357"/>
      <c r="B161" s="124"/>
      <c r="C161" s="124"/>
      <c r="D161" s="134"/>
      <c r="E161" s="126" t="s">
        <v>37</v>
      </c>
      <c r="F161" s="127"/>
      <c r="G161" s="462"/>
      <c r="H161" s="463"/>
      <c r="I161" s="464"/>
      <c r="J161" s="120" t="s">
        <v>1726</v>
      </c>
      <c r="K161" s="121"/>
      <c r="L161" s="121"/>
      <c r="M161" s="122"/>
      <c r="N161" s="281"/>
      <c r="V161" s="233"/>
    </row>
    <row r="162" spans="1:22" ht="24" thickTop="1" thickBot="1" x14ac:dyDescent="0.25">
      <c r="A162" s="355">
        <f t="shared" ref="A162" si="34">A158+1</f>
        <v>38</v>
      </c>
      <c r="B162" s="207" t="s">
        <v>20</v>
      </c>
      <c r="C162" s="207" t="s">
        <v>21</v>
      </c>
      <c r="D162" s="207" t="s">
        <v>22</v>
      </c>
      <c r="E162" s="358" t="s">
        <v>23</v>
      </c>
      <c r="F162" s="358"/>
      <c r="G162" s="358" t="s">
        <v>14</v>
      </c>
      <c r="H162" s="359"/>
      <c r="I162" s="218"/>
      <c r="J162" s="109" t="s">
        <v>1719</v>
      </c>
      <c r="K162" s="110"/>
      <c r="L162" s="110"/>
      <c r="M162" s="111"/>
      <c r="N162" s="281"/>
      <c r="V162" s="233"/>
    </row>
    <row r="163" spans="1:22" ht="13.5" thickBot="1" x14ac:dyDescent="0.25">
      <c r="A163" s="356"/>
      <c r="B163" s="113"/>
      <c r="C163" s="113"/>
      <c r="D163" s="268"/>
      <c r="E163" s="113"/>
      <c r="F163" s="113"/>
      <c r="G163" s="459"/>
      <c r="H163" s="460"/>
      <c r="I163" s="461"/>
      <c r="J163" s="115" t="s">
        <v>1719</v>
      </c>
      <c r="K163" s="115"/>
      <c r="L163" s="115"/>
      <c r="M163" s="116"/>
      <c r="N163" s="281"/>
      <c r="V163" s="233"/>
    </row>
    <row r="164" spans="1:22" ht="23.25" thickBot="1" x14ac:dyDescent="0.25">
      <c r="A164" s="356"/>
      <c r="B164" s="209" t="s">
        <v>29</v>
      </c>
      <c r="C164" s="209" t="s">
        <v>30</v>
      </c>
      <c r="D164" s="209" t="s">
        <v>31</v>
      </c>
      <c r="E164" s="363" t="s">
        <v>32</v>
      </c>
      <c r="F164" s="363"/>
      <c r="G164" s="364"/>
      <c r="H164" s="365"/>
      <c r="I164" s="366"/>
      <c r="J164" s="120" t="s">
        <v>1840</v>
      </c>
      <c r="K164" s="121"/>
      <c r="L164" s="121"/>
      <c r="M164" s="122"/>
      <c r="N164" s="281"/>
      <c r="V164" s="233"/>
    </row>
    <row r="165" spans="1:22" ht="13.5" thickBot="1" x14ac:dyDescent="0.25">
      <c r="A165" s="357"/>
      <c r="B165" s="124"/>
      <c r="C165" s="124"/>
      <c r="D165" s="134"/>
      <c r="E165" s="126" t="s">
        <v>37</v>
      </c>
      <c r="F165" s="127"/>
      <c r="G165" s="462"/>
      <c r="H165" s="463"/>
      <c r="I165" s="464"/>
      <c r="J165" s="120" t="s">
        <v>1726</v>
      </c>
      <c r="K165" s="121"/>
      <c r="L165" s="121"/>
      <c r="M165" s="122"/>
      <c r="N165" s="281"/>
      <c r="V165" s="233"/>
    </row>
    <row r="166" spans="1:22" ht="24" thickTop="1" thickBot="1" x14ac:dyDescent="0.25">
      <c r="A166" s="355">
        <f t="shared" ref="A166" si="35">A162+1</f>
        <v>39</v>
      </c>
      <c r="B166" s="207" t="s">
        <v>20</v>
      </c>
      <c r="C166" s="207" t="s">
        <v>21</v>
      </c>
      <c r="D166" s="207" t="s">
        <v>22</v>
      </c>
      <c r="E166" s="358" t="s">
        <v>23</v>
      </c>
      <c r="F166" s="358"/>
      <c r="G166" s="358" t="s">
        <v>14</v>
      </c>
      <c r="H166" s="359"/>
      <c r="I166" s="218"/>
      <c r="J166" s="109" t="s">
        <v>1719</v>
      </c>
      <c r="K166" s="110"/>
      <c r="L166" s="110"/>
      <c r="M166" s="111"/>
      <c r="N166" s="281"/>
      <c r="V166" s="233"/>
    </row>
    <row r="167" spans="1:22" ht="13.5" thickBot="1" x14ac:dyDescent="0.25">
      <c r="A167" s="356"/>
      <c r="B167" s="113"/>
      <c r="C167" s="113"/>
      <c r="D167" s="268"/>
      <c r="E167" s="113"/>
      <c r="F167" s="113"/>
      <c r="G167" s="459"/>
      <c r="H167" s="460"/>
      <c r="I167" s="461"/>
      <c r="J167" s="115" t="s">
        <v>1719</v>
      </c>
      <c r="K167" s="115"/>
      <c r="L167" s="115"/>
      <c r="M167" s="116"/>
      <c r="N167" s="281"/>
      <c r="V167" s="233"/>
    </row>
    <row r="168" spans="1:22" ht="23.25" thickBot="1" x14ac:dyDescent="0.25">
      <c r="A168" s="356"/>
      <c r="B168" s="209" t="s">
        <v>29</v>
      </c>
      <c r="C168" s="209" t="s">
        <v>30</v>
      </c>
      <c r="D168" s="209" t="s">
        <v>31</v>
      </c>
      <c r="E168" s="363" t="s">
        <v>32</v>
      </c>
      <c r="F168" s="363"/>
      <c r="G168" s="364"/>
      <c r="H168" s="365"/>
      <c r="I168" s="366"/>
      <c r="J168" s="120" t="s">
        <v>1840</v>
      </c>
      <c r="K168" s="121"/>
      <c r="L168" s="121"/>
      <c r="M168" s="122"/>
      <c r="N168" s="281"/>
      <c r="V168" s="233"/>
    </row>
    <row r="169" spans="1:22" ht="13.5" thickBot="1" x14ac:dyDescent="0.25">
      <c r="A169" s="357"/>
      <c r="B169" s="124"/>
      <c r="C169" s="124"/>
      <c r="D169" s="134"/>
      <c r="E169" s="126" t="s">
        <v>37</v>
      </c>
      <c r="F169" s="127"/>
      <c r="G169" s="462"/>
      <c r="H169" s="463"/>
      <c r="I169" s="464"/>
      <c r="J169" s="120" t="s">
        <v>1726</v>
      </c>
      <c r="K169" s="121"/>
      <c r="L169" s="121"/>
      <c r="M169" s="122"/>
      <c r="N169" s="281"/>
      <c r="V169" s="233"/>
    </row>
    <row r="170" spans="1:22" ht="24" thickTop="1" thickBot="1" x14ac:dyDescent="0.25">
      <c r="A170" s="355">
        <f t="shared" ref="A170" si="36">A166+1</f>
        <v>40</v>
      </c>
      <c r="B170" s="207" t="s">
        <v>20</v>
      </c>
      <c r="C170" s="207" t="s">
        <v>21</v>
      </c>
      <c r="D170" s="207" t="s">
        <v>22</v>
      </c>
      <c r="E170" s="358" t="s">
        <v>23</v>
      </c>
      <c r="F170" s="358"/>
      <c r="G170" s="358" t="s">
        <v>14</v>
      </c>
      <c r="H170" s="359"/>
      <c r="I170" s="218"/>
      <c r="J170" s="109" t="s">
        <v>1719</v>
      </c>
      <c r="K170" s="110"/>
      <c r="L170" s="110"/>
      <c r="M170" s="111"/>
      <c r="N170" s="281"/>
      <c r="V170" s="233"/>
    </row>
    <row r="171" spans="1:22" ht="13.5" thickBot="1" x14ac:dyDescent="0.25">
      <c r="A171" s="356"/>
      <c r="B171" s="113"/>
      <c r="C171" s="113"/>
      <c r="D171" s="268"/>
      <c r="E171" s="113"/>
      <c r="F171" s="113"/>
      <c r="G171" s="459"/>
      <c r="H171" s="460"/>
      <c r="I171" s="461"/>
      <c r="J171" s="115" t="s">
        <v>1719</v>
      </c>
      <c r="K171" s="115"/>
      <c r="L171" s="115"/>
      <c r="M171" s="116"/>
      <c r="N171" s="281"/>
      <c r="V171" s="233"/>
    </row>
    <row r="172" spans="1:22" ht="23.25" thickBot="1" x14ac:dyDescent="0.25">
      <c r="A172" s="356"/>
      <c r="B172" s="209" t="s">
        <v>29</v>
      </c>
      <c r="C172" s="209" t="s">
        <v>30</v>
      </c>
      <c r="D172" s="209" t="s">
        <v>31</v>
      </c>
      <c r="E172" s="363" t="s">
        <v>32</v>
      </c>
      <c r="F172" s="363"/>
      <c r="G172" s="364"/>
      <c r="H172" s="365"/>
      <c r="I172" s="366"/>
      <c r="J172" s="120" t="s">
        <v>1840</v>
      </c>
      <c r="K172" s="121"/>
      <c r="L172" s="121"/>
      <c r="M172" s="122"/>
      <c r="N172" s="281"/>
      <c r="V172" s="233"/>
    </row>
    <row r="173" spans="1:22" ht="13.5" thickBot="1" x14ac:dyDescent="0.25">
      <c r="A173" s="357"/>
      <c r="B173" s="124"/>
      <c r="C173" s="124"/>
      <c r="D173" s="134"/>
      <c r="E173" s="126" t="s">
        <v>37</v>
      </c>
      <c r="F173" s="127"/>
      <c r="G173" s="462"/>
      <c r="H173" s="463"/>
      <c r="I173" s="464"/>
      <c r="J173" s="120" t="s">
        <v>1726</v>
      </c>
      <c r="K173" s="121"/>
      <c r="L173" s="121"/>
      <c r="M173" s="122"/>
      <c r="N173" s="281"/>
      <c r="V173" s="233"/>
    </row>
    <row r="174" spans="1:22" ht="24" thickTop="1" thickBot="1" x14ac:dyDescent="0.25">
      <c r="A174" s="355">
        <f t="shared" ref="A174" si="37">A170+1</f>
        <v>41</v>
      </c>
      <c r="B174" s="207" t="s">
        <v>20</v>
      </c>
      <c r="C174" s="207" t="s">
        <v>21</v>
      </c>
      <c r="D174" s="207" t="s">
        <v>22</v>
      </c>
      <c r="E174" s="358" t="s">
        <v>23</v>
      </c>
      <c r="F174" s="358"/>
      <c r="G174" s="358" t="s">
        <v>14</v>
      </c>
      <c r="H174" s="359"/>
      <c r="I174" s="218"/>
      <c r="J174" s="109" t="s">
        <v>1719</v>
      </c>
      <c r="K174" s="110"/>
      <c r="L174" s="110"/>
      <c r="M174" s="111"/>
      <c r="N174" s="281"/>
      <c r="V174" s="233"/>
    </row>
    <row r="175" spans="1:22" ht="13.5" thickBot="1" x14ac:dyDescent="0.25">
      <c r="A175" s="356"/>
      <c r="B175" s="113"/>
      <c r="C175" s="113"/>
      <c r="D175" s="268"/>
      <c r="E175" s="113"/>
      <c r="F175" s="113"/>
      <c r="G175" s="459"/>
      <c r="H175" s="460"/>
      <c r="I175" s="461"/>
      <c r="J175" s="115" t="s">
        <v>1719</v>
      </c>
      <c r="K175" s="115"/>
      <c r="L175" s="115"/>
      <c r="M175" s="116"/>
      <c r="N175" s="281"/>
      <c r="V175" s="233">
        <f>G175</f>
        <v>0</v>
      </c>
    </row>
    <row r="176" spans="1:22" ht="23.25" thickBot="1" x14ac:dyDescent="0.25">
      <c r="A176" s="356"/>
      <c r="B176" s="209" t="s">
        <v>29</v>
      </c>
      <c r="C176" s="209" t="s">
        <v>30</v>
      </c>
      <c r="D176" s="209" t="s">
        <v>31</v>
      </c>
      <c r="E176" s="363" t="s">
        <v>32</v>
      </c>
      <c r="F176" s="363"/>
      <c r="G176" s="364"/>
      <c r="H176" s="365"/>
      <c r="I176" s="366"/>
      <c r="J176" s="120" t="s">
        <v>1840</v>
      </c>
      <c r="K176" s="121"/>
      <c r="L176" s="121"/>
      <c r="M176" s="122"/>
      <c r="N176" s="281"/>
      <c r="V176" s="233"/>
    </row>
    <row r="177" spans="1:22" ht="13.5" thickBot="1" x14ac:dyDescent="0.25">
      <c r="A177" s="357"/>
      <c r="B177" s="124"/>
      <c r="C177" s="124"/>
      <c r="D177" s="134"/>
      <c r="E177" s="126" t="s">
        <v>37</v>
      </c>
      <c r="F177" s="127"/>
      <c r="G177" s="462"/>
      <c r="H177" s="463"/>
      <c r="I177" s="464"/>
      <c r="J177" s="120" t="s">
        <v>1726</v>
      </c>
      <c r="K177" s="121"/>
      <c r="L177" s="121"/>
      <c r="M177" s="122"/>
      <c r="N177" s="281"/>
      <c r="V177" s="233"/>
    </row>
    <row r="178" spans="1:22" ht="24" thickTop="1" thickBot="1" x14ac:dyDescent="0.25">
      <c r="A178" s="355">
        <f t="shared" ref="A178" si="38">A174+1</f>
        <v>42</v>
      </c>
      <c r="B178" s="207" t="s">
        <v>20</v>
      </c>
      <c r="C178" s="207" t="s">
        <v>21</v>
      </c>
      <c r="D178" s="207" t="s">
        <v>22</v>
      </c>
      <c r="E178" s="358" t="s">
        <v>23</v>
      </c>
      <c r="F178" s="358"/>
      <c r="G178" s="358" t="s">
        <v>14</v>
      </c>
      <c r="H178" s="359"/>
      <c r="I178" s="218"/>
      <c r="J178" s="109" t="s">
        <v>1719</v>
      </c>
      <c r="K178" s="110"/>
      <c r="L178" s="110"/>
      <c r="M178" s="111"/>
      <c r="N178" s="281"/>
      <c r="V178" s="233"/>
    </row>
    <row r="179" spans="1:22" ht="13.5" thickBot="1" x14ac:dyDescent="0.25">
      <c r="A179" s="356"/>
      <c r="B179" s="113"/>
      <c r="C179" s="113"/>
      <c r="D179" s="268"/>
      <c r="E179" s="113"/>
      <c r="F179" s="113"/>
      <c r="G179" s="459"/>
      <c r="H179" s="460"/>
      <c r="I179" s="461"/>
      <c r="J179" s="115" t="s">
        <v>1719</v>
      </c>
      <c r="K179" s="115"/>
      <c r="L179" s="115"/>
      <c r="M179" s="116"/>
      <c r="N179" s="281"/>
      <c r="V179" s="233">
        <f>G179</f>
        <v>0</v>
      </c>
    </row>
    <row r="180" spans="1:22" ht="23.25" thickBot="1" x14ac:dyDescent="0.25">
      <c r="A180" s="356"/>
      <c r="B180" s="209" t="s">
        <v>29</v>
      </c>
      <c r="C180" s="209" t="s">
        <v>30</v>
      </c>
      <c r="D180" s="209" t="s">
        <v>31</v>
      </c>
      <c r="E180" s="363" t="s">
        <v>32</v>
      </c>
      <c r="F180" s="363"/>
      <c r="G180" s="364"/>
      <c r="H180" s="365"/>
      <c r="I180" s="366"/>
      <c r="J180" s="120" t="s">
        <v>1840</v>
      </c>
      <c r="K180" s="121"/>
      <c r="L180" s="121"/>
      <c r="M180" s="122"/>
      <c r="N180" s="281"/>
      <c r="V180" s="233"/>
    </row>
    <row r="181" spans="1:22" ht="13.5" thickBot="1" x14ac:dyDescent="0.25">
      <c r="A181" s="357"/>
      <c r="B181" s="124"/>
      <c r="C181" s="124"/>
      <c r="D181" s="134"/>
      <c r="E181" s="126" t="s">
        <v>37</v>
      </c>
      <c r="F181" s="127"/>
      <c r="G181" s="462"/>
      <c r="H181" s="463"/>
      <c r="I181" s="464"/>
      <c r="J181" s="120" t="s">
        <v>1726</v>
      </c>
      <c r="K181" s="121"/>
      <c r="L181" s="121"/>
      <c r="M181" s="122"/>
      <c r="N181" s="281"/>
      <c r="V181" s="233"/>
    </row>
    <row r="182" spans="1:22" ht="24" thickTop="1" thickBot="1" x14ac:dyDescent="0.25">
      <c r="A182" s="355">
        <f t="shared" ref="A182" si="39">A178+1</f>
        <v>43</v>
      </c>
      <c r="B182" s="207" t="s">
        <v>20</v>
      </c>
      <c r="C182" s="207" t="s">
        <v>21</v>
      </c>
      <c r="D182" s="207" t="s">
        <v>22</v>
      </c>
      <c r="E182" s="358" t="s">
        <v>23</v>
      </c>
      <c r="F182" s="358"/>
      <c r="G182" s="358" t="s">
        <v>14</v>
      </c>
      <c r="H182" s="359"/>
      <c r="I182" s="218"/>
      <c r="J182" s="109" t="s">
        <v>1719</v>
      </c>
      <c r="K182" s="110"/>
      <c r="L182" s="110"/>
      <c r="M182" s="111"/>
      <c r="N182" s="281"/>
      <c r="V182" s="233"/>
    </row>
    <row r="183" spans="1:22" ht="13.5" thickBot="1" x14ac:dyDescent="0.25">
      <c r="A183" s="356"/>
      <c r="B183" s="113"/>
      <c r="C183" s="113"/>
      <c r="D183" s="268"/>
      <c r="E183" s="113"/>
      <c r="F183" s="113"/>
      <c r="G183" s="459"/>
      <c r="H183" s="460"/>
      <c r="I183" s="461"/>
      <c r="J183" s="115" t="s">
        <v>1719</v>
      </c>
      <c r="K183" s="115"/>
      <c r="L183" s="115"/>
      <c r="M183" s="116"/>
      <c r="N183" s="281"/>
      <c r="V183" s="233">
        <f>G183</f>
        <v>0</v>
      </c>
    </row>
    <row r="184" spans="1:22" ht="23.25" thickBot="1" x14ac:dyDescent="0.25">
      <c r="A184" s="356"/>
      <c r="B184" s="209" t="s">
        <v>29</v>
      </c>
      <c r="C184" s="209" t="s">
        <v>30</v>
      </c>
      <c r="D184" s="209" t="s">
        <v>31</v>
      </c>
      <c r="E184" s="363" t="s">
        <v>32</v>
      </c>
      <c r="F184" s="363"/>
      <c r="G184" s="364"/>
      <c r="H184" s="365"/>
      <c r="I184" s="366"/>
      <c r="J184" s="120" t="s">
        <v>1840</v>
      </c>
      <c r="K184" s="121"/>
      <c r="L184" s="121"/>
      <c r="M184" s="122"/>
      <c r="N184" s="281"/>
      <c r="V184" s="233"/>
    </row>
    <row r="185" spans="1:22" ht="13.5" thickBot="1" x14ac:dyDescent="0.25">
      <c r="A185" s="357"/>
      <c r="B185" s="124"/>
      <c r="C185" s="124"/>
      <c r="D185" s="134"/>
      <c r="E185" s="126" t="s">
        <v>37</v>
      </c>
      <c r="F185" s="127"/>
      <c r="G185" s="462"/>
      <c r="H185" s="463"/>
      <c r="I185" s="464"/>
      <c r="J185" s="120" t="s">
        <v>1726</v>
      </c>
      <c r="K185" s="121"/>
      <c r="L185" s="121"/>
      <c r="M185" s="122"/>
      <c r="N185" s="281"/>
      <c r="V185" s="233"/>
    </row>
    <row r="186" spans="1:22" ht="24" thickTop="1" thickBot="1" x14ac:dyDescent="0.25">
      <c r="A186" s="355">
        <f t="shared" ref="A186" si="40">A182+1</f>
        <v>44</v>
      </c>
      <c r="B186" s="207" t="s">
        <v>20</v>
      </c>
      <c r="C186" s="207" t="s">
        <v>21</v>
      </c>
      <c r="D186" s="207" t="s">
        <v>22</v>
      </c>
      <c r="E186" s="358" t="s">
        <v>23</v>
      </c>
      <c r="F186" s="358"/>
      <c r="G186" s="358" t="s">
        <v>14</v>
      </c>
      <c r="H186" s="359"/>
      <c r="I186" s="218"/>
      <c r="J186" s="109" t="s">
        <v>1719</v>
      </c>
      <c r="K186" s="110"/>
      <c r="L186" s="110"/>
      <c r="M186" s="111"/>
      <c r="N186" s="281"/>
      <c r="V186" s="233"/>
    </row>
    <row r="187" spans="1:22" ht="13.5" thickBot="1" x14ac:dyDescent="0.25">
      <c r="A187" s="356"/>
      <c r="B187" s="113"/>
      <c r="C187" s="113"/>
      <c r="D187" s="268"/>
      <c r="E187" s="113"/>
      <c r="F187" s="113"/>
      <c r="G187" s="459"/>
      <c r="H187" s="460"/>
      <c r="I187" s="461"/>
      <c r="J187" s="115" t="s">
        <v>1719</v>
      </c>
      <c r="K187" s="115"/>
      <c r="L187" s="115"/>
      <c r="M187" s="116"/>
      <c r="N187" s="281"/>
      <c r="V187" s="233">
        <f>G187</f>
        <v>0</v>
      </c>
    </row>
    <row r="188" spans="1:22" ht="23.25" thickBot="1" x14ac:dyDescent="0.25">
      <c r="A188" s="356"/>
      <c r="B188" s="209" t="s">
        <v>29</v>
      </c>
      <c r="C188" s="209" t="s">
        <v>30</v>
      </c>
      <c r="D188" s="209" t="s">
        <v>31</v>
      </c>
      <c r="E188" s="363" t="s">
        <v>32</v>
      </c>
      <c r="F188" s="363"/>
      <c r="G188" s="364"/>
      <c r="H188" s="365"/>
      <c r="I188" s="366"/>
      <c r="J188" s="120" t="s">
        <v>1840</v>
      </c>
      <c r="K188" s="121"/>
      <c r="L188" s="121"/>
      <c r="M188" s="122"/>
      <c r="N188" s="281"/>
      <c r="V188" s="233"/>
    </row>
    <row r="189" spans="1:22" ht="13.5" thickBot="1" x14ac:dyDescent="0.25">
      <c r="A189" s="357"/>
      <c r="B189" s="124"/>
      <c r="C189" s="124"/>
      <c r="D189" s="134"/>
      <c r="E189" s="126" t="s">
        <v>37</v>
      </c>
      <c r="F189" s="127"/>
      <c r="G189" s="462"/>
      <c r="H189" s="463"/>
      <c r="I189" s="464"/>
      <c r="J189" s="120" t="s">
        <v>1726</v>
      </c>
      <c r="K189" s="121"/>
      <c r="L189" s="121"/>
      <c r="M189" s="122"/>
      <c r="N189" s="281"/>
      <c r="V189" s="233"/>
    </row>
    <row r="190" spans="1:22" ht="24" thickTop="1" thickBot="1" x14ac:dyDescent="0.25">
      <c r="A190" s="355">
        <f t="shared" ref="A190" si="41">A186+1</f>
        <v>45</v>
      </c>
      <c r="B190" s="207" t="s">
        <v>20</v>
      </c>
      <c r="C190" s="207" t="s">
        <v>21</v>
      </c>
      <c r="D190" s="207" t="s">
        <v>22</v>
      </c>
      <c r="E190" s="358" t="s">
        <v>23</v>
      </c>
      <c r="F190" s="358"/>
      <c r="G190" s="358" t="s">
        <v>14</v>
      </c>
      <c r="H190" s="359"/>
      <c r="I190" s="218"/>
      <c r="J190" s="109" t="s">
        <v>1719</v>
      </c>
      <c r="K190" s="110"/>
      <c r="L190" s="110"/>
      <c r="M190" s="111"/>
      <c r="N190" s="281"/>
      <c r="V190" s="233"/>
    </row>
    <row r="191" spans="1:22" ht="13.5" thickBot="1" x14ac:dyDescent="0.25">
      <c r="A191" s="356"/>
      <c r="B191" s="113"/>
      <c r="C191" s="113"/>
      <c r="D191" s="268"/>
      <c r="E191" s="113"/>
      <c r="F191" s="113"/>
      <c r="G191" s="459"/>
      <c r="H191" s="460"/>
      <c r="I191" s="461"/>
      <c r="J191" s="115" t="s">
        <v>1719</v>
      </c>
      <c r="K191" s="115"/>
      <c r="L191" s="115"/>
      <c r="M191" s="116"/>
      <c r="N191" s="281"/>
      <c r="V191" s="233">
        <f>G191</f>
        <v>0</v>
      </c>
    </row>
    <row r="192" spans="1:22" ht="23.25" thickBot="1" x14ac:dyDescent="0.25">
      <c r="A192" s="356"/>
      <c r="B192" s="209" t="s">
        <v>29</v>
      </c>
      <c r="C192" s="209" t="s">
        <v>30</v>
      </c>
      <c r="D192" s="209" t="s">
        <v>31</v>
      </c>
      <c r="E192" s="363" t="s">
        <v>32</v>
      </c>
      <c r="F192" s="363"/>
      <c r="G192" s="364"/>
      <c r="H192" s="365"/>
      <c r="I192" s="366"/>
      <c r="J192" s="120" t="s">
        <v>1840</v>
      </c>
      <c r="K192" s="121"/>
      <c r="L192" s="121"/>
      <c r="M192" s="122"/>
      <c r="N192" s="281"/>
      <c r="V192" s="233"/>
    </row>
    <row r="193" spans="1:22" ht="13.5" thickBot="1" x14ac:dyDescent="0.25">
      <c r="A193" s="357"/>
      <c r="B193" s="124"/>
      <c r="C193" s="124"/>
      <c r="D193" s="134"/>
      <c r="E193" s="126" t="s">
        <v>37</v>
      </c>
      <c r="F193" s="127"/>
      <c r="G193" s="462"/>
      <c r="H193" s="463"/>
      <c r="I193" s="464"/>
      <c r="J193" s="120" t="s">
        <v>1726</v>
      </c>
      <c r="K193" s="121"/>
      <c r="L193" s="121"/>
      <c r="M193" s="122"/>
      <c r="N193" s="281"/>
      <c r="V193" s="233"/>
    </row>
    <row r="194" spans="1:22" ht="24" thickTop="1" thickBot="1" x14ac:dyDescent="0.25">
      <c r="A194" s="355">
        <f t="shared" ref="A194" si="42">A190+1</f>
        <v>46</v>
      </c>
      <c r="B194" s="207" t="s">
        <v>20</v>
      </c>
      <c r="C194" s="207" t="s">
        <v>21</v>
      </c>
      <c r="D194" s="207" t="s">
        <v>22</v>
      </c>
      <c r="E194" s="358" t="s">
        <v>23</v>
      </c>
      <c r="F194" s="358"/>
      <c r="G194" s="358" t="s">
        <v>14</v>
      </c>
      <c r="H194" s="359"/>
      <c r="I194" s="218"/>
      <c r="J194" s="109" t="s">
        <v>1719</v>
      </c>
      <c r="K194" s="110"/>
      <c r="L194" s="110"/>
      <c r="M194" s="111"/>
      <c r="N194" s="281"/>
      <c r="V194" s="233"/>
    </row>
    <row r="195" spans="1:22" ht="13.5" thickBot="1" x14ac:dyDescent="0.25">
      <c r="A195" s="356"/>
      <c r="B195" s="113"/>
      <c r="C195" s="113"/>
      <c r="D195" s="268"/>
      <c r="E195" s="113"/>
      <c r="F195" s="113"/>
      <c r="G195" s="459"/>
      <c r="H195" s="460"/>
      <c r="I195" s="461"/>
      <c r="J195" s="115" t="s">
        <v>1719</v>
      </c>
      <c r="K195" s="115"/>
      <c r="L195" s="115"/>
      <c r="M195" s="116"/>
      <c r="N195" s="281"/>
      <c r="V195" s="233">
        <f>G195</f>
        <v>0</v>
      </c>
    </row>
    <row r="196" spans="1:22" ht="23.25" thickBot="1" x14ac:dyDescent="0.25">
      <c r="A196" s="356"/>
      <c r="B196" s="209" t="s">
        <v>29</v>
      </c>
      <c r="C196" s="209" t="s">
        <v>30</v>
      </c>
      <c r="D196" s="209" t="s">
        <v>31</v>
      </c>
      <c r="E196" s="363" t="s">
        <v>32</v>
      </c>
      <c r="F196" s="363"/>
      <c r="G196" s="364"/>
      <c r="H196" s="365"/>
      <c r="I196" s="366"/>
      <c r="J196" s="120" t="s">
        <v>1840</v>
      </c>
      <c r="K196" s="121"/>
      <c r="L196" s="121"/>
      <c r="M196" s="122"/>
      <c r="N196" s="281"/>
      <c r="V196" s="233"/>
    </row>
    <row r="197" spans="1:22" ht="13.5" thickBot="1" x14ac:dyDescent="0.25">
      <c r="A197" s="357"/>
      <c r="B197" s="124"/>
      <c r="C197" s="124"/>
      <c r="D197" s="134"/>
      <c r="E197" s="126" t="s">
        <v>37</v>
      </c>
      <c r="F197" s="127"/>
      <c r="G197" s="462"/>
      <c r="H197" s="463"/>
      <c r="I197" s="464"/>
      <c r="J197" s="120" t="s">
        <v>1726</v>
      </c>
      <c r="K197" s="121"/>
      <c r="L197" s="121"/>
      <c r="M197" s="122"/>
      <c r="N197" s="281"/>
      <c r="V197" s="233"/>
    </row>
    <row r="198" spans="1:22" ht="24" thickTop="1" thickBot="1" x14ac:dyDescent="0.25">
      <c r="A198" s="355">
        <f t="shared" ref="A198" si="43">A194+1</f>
        <v>47</v>
      </c>
      <c r="B198" s="207" t="s">
        <v>20</v>
      </c>
      <c r="C198" s="207" t="s">
        <v>21</v>
      </c>
      <c r="D198" s="207" t="s">
        <v>22</v>
      </c>
      <c r="E198" s="358" t="s">
        <v>23</v>
      </c>
      <c r="F198" s="358"/>
      <c r="G198" s="358" t="s">
        <v>14</v>
      </c>
      <c r="H198" s="359"/>
      <c r="I198" s="218"/>
      <c r="J198" s="109" t="s">
        <v>1719</v>
      </c>
      <c r="K198" s="110"/>
      <c r="L198" s="110"/>
      <c r="M198" s="111"/>
      <c r="N198" s="281"/>
      <c r="V198" s="233"/>
    </row>
    <row r="199" spans="1:22" ht="13.5" thickBot="1" x14ac:dyDescent="0.25">
      <c r="A199" s="356"/>
      <c r="B199" s="113"/>
      <c r="C199" s="113"/>
      <c r="D199" s="268"/>
      <c r="E199" s="113"/>
      <c r="F199" s="113"/>
      <c r="G199" s="459"/>
      <c r="H199" s="460"/>
      <c r="I199" s="461"/>
      <c r="J199" s="115" t="s">
        <v>1719</v>
      </c>
      <c r="K199" s="115"/>
      <c r="L199" s="115"/>
      <c r="M199" s="116"/>
      <c r="N199" s="281"/>
      <c r="V199" s="233">
        <f>G199</f>
        <v>0</v>
      </c>
    </row>
    <row r="200" spans="1:22" ht="23.25" thickBot="1" x14ac:dyDescent="0.25">
      <c r="A200" s="356"/>
      <c r="B200" s="209" t="s">
        <v>29</v>
      </c>
      <c r="C200" s="209" t="s">
        <v>30</v>
      </c>
      <c r="D200" s="209" t="s">
        <v>31</v>
      </c>
      <c r="E200" s="363" t="s">
        <v>32</v>
      </c>
      <c r="F200" s="363"/>
      <c r="G200" s="364"/>
      <c r="H200" s="365"/>
      <c r="I200" s="366"/>
      <c r="J200" s="120" t="s">
        <v>1840</v>
      </c>
      <c r="K200" s="121"/>
      <c r="L200" s="121"/>
      <c r="M200" s="122"/>
      <c r="N200" s="281"/>
      <c r="V200" s="233"/>
    </row>
    <row r="201" spans="1:22" ht="13.5" thickBot="1" x14ac:dyDescent="0.25">
      <c r="A201" s="357"/>
      <c r="B201" s="124"/>
      <c r="C201" s="124"/>
      <c r="D201" s="134"/>
      <c r="E201" s="126" t="s">
        <v>37</v>
      </c>
      <c r="F201" s="127"/>
      <c r="G201" s="462"/>
      <c r="H201" s="463"/>
      <c r="I201" s="464"/>
      <c r="J201" s="120" t="s">
        <v>1726</v>
      </c>
      <c r="K201" s="121"/>
      <c r="L201" s="121"/>
      <c r="M201" s="122"/>
      <c r="N201" s="281"/>
      <c r="V201" s="233"/>
    </row>
    <row r="202" spans="1:22" ht="24" thickTop="1" thickBot="1" x14ac:dyDescent="0.25">
      <c r="A202" s="355">
        <f t="shared" ref="A202" si="44">A198+1</f>
        <v>48</v>
      </c>
      <c r="B202" s="207" t="s">
        <v>20</v>
      </c>
      <c r="C202" s="207" t="s">
        <v>21</v>
      </c>
      <c r="D202" s="207" t="s">
        <v>22</v>
      </c>
      <c r="E202" s="358" t="s">
        <v>23</v>
      </c>
      <c r="F202" s="358"/>
      <c r="G202" s="358" t="s">
        <v>14</v>
      </c>
      <c r="H202" s="359"/>
      <c r="I202" s="218"/>
      <c r="J202" s="109" t="s">
        <v>1719</v>
      </c>
      <c r="K202" s="110"/>
      <c r="L202" s="110"/>
      <c r="M202" s="111"/>
      <c r="N202" s="281"/>
      <c r="V202" s="233"/>
    </row>
    <row r="203" spans="1:22" ht="13.5" thickBot="1" x14ac:dyDescent="0.25">
      <c r="A203" s="356"/>
      <c r="B203" s="113"/>
      <c r="C203" s="113"/>
      <c r="D203" s="268"/>
      <c r="E203" s="113"/>
      <c r="F203" s="113"/>
      <c r="G203" s="459"/>
      <c r="H203" s="460"/>
      <c r="I203" s="461"/>
      <c r="J203" s="115" t="s">
        <v>1719</v>
      </c>
      <c r="K203" s="115"/>
      <c r="L203" s="115"/>
      <c r="M203" s="116"/>
      <c r="N203" s="281"/>
      <c r="V203" s="233">
        <f>G203</f>
        <v>0</v>
      </c>
    </row>
    <row r="204" spans="1:22" ht="23.25" thickBot="1" x14ac:dyDescent="0.25">
      <c r="A204" s="356"/>
      <c r="B204" s="209" t="s">
        <v>29</v>
      </c>
      <c r="C204" s="209" t="s">
        <v>30</v>
      </c>
      <c r="D204" s="209" t="s">
        <v>31</v>
      </c>
      <c r="E204" s="363" t="s">
        <v>32</v>
      </c>
      <c r="F204" s="363"/>
      <c r="G204" s="364"/>
      <c r="H204" s="365"/>
      <c r="I204" s="366"/>
      <c r="J204" s="120" t="s">
        <v>1840</v>
      </c>
      <c r="K204" s="121"/>
      <c r="L204" s="121"/>
      <c r="M204" s="122"/>
      <c r="N204" s="281"/>
      <c r="V204" s="233"/>
    </row>
    <row r="205" spans="1:22" ht="13.5" thickBot="1" x14ac:dyDescent="0.25">
      <c r="A205" s="357"/>
      <c r="B205" s="124"/>
      <c r="C205" s="124"/>
      <c r="D205" s="134"/>
      <c r="E205" s="126" t="s">
        <v>37</v>
      </c>
      <c r="F205" s="127"/>
      <c r="G205" s="462"/>
      <c r="H205" s="463"/>
      <c r="I205" s="464"/>
      <c r="J205" s="120" t="s">
        <v>1726</v>
      </c>
      <c r="K205" s="121"/>
      <c r="L205" s="121"/>
      <c r="M205" s="122"/>
      <c r="N205" s="281"/>
      <c r="V205" s="233"/>
    </row>
    <row r="206" spans="1:22" ht="24" thickTop="1" thickBot="1" x14ac:dyDescent="0.25">
      <c r="A206" s="355">
        <f t="shared" ref="A206" si="45">A202+1</f>
        <v>49</v>
      </c>
      <c r="B206" s="207" t="s">
        <v>20</v>
      </c>
      <c r="C206" s="207" t="s">
        <v>21</v>
      </c>
      <c r="D206" s="207" t="s">
        <v>22</v>
      </c>
      <c r="E206" s="358" t="s">
        <v>23</v>
      </c>
      <c r="F206" s="358"/>
      <c r="G206" s="358" t="s">
        <v>14</v>
      </c>
      <c r="H206" s="359"/>
      <c r="I206" s="218"/>
      <c r="J206" s="109" t="s">
        <v>1719</v>
      </c>
      <c r="K206" s="110"/>
      <c r="L206" s="110"/>
      <c r="M206" s="111"/>
      <c r="N206" s="281"/>
      <c r="V206" s="233"/>
    </row>
    <row r="207" spans="1:22" ht="13.5" thickBot="1" x14ac:dyDescent="0.25">
      <c r="A207" s="356"/>
      <c r="B207" s="113"/>
      <c r="C207" s="113"/>
      <c r="D207" s="268"/>
      <c r="E207" s="113"/>
      <c r="F207" s="113"/>
      <c r="G207" s="459"/>
      <c r="H207" s="460"/>
      <c r="I207" s="461"/>
      <c r="J207" s="115" t="s">
        <v>1719</v>
      </c>
      <c r="K207" s="115"/>
      <c r="L207" s="115"/>
      <c r="M207" s="116"/>
      <c r="N207" s="281"/>
      <c r="V207" s="233">
        <f>G207</f>
        <v>0</v>
      </c>
    </row>
    <row r="208" spans="1:22" ht="23.25" thickBot="1" x14ac:dyDescent="0.25">
      <c r="A208" s="356"/>
      <c r="B208" s="209" t="s">
        <v>29</v>
      </c>
      <c r="C208" s="209" t="s">
        <v>30</v>
      </c>
      <c r="D208" s="209" t="s">
        <v>31</v>
      </c>
      <c r="E208" s="363" t="s">
        <v>32</v>
      </c>
      <c r="F208" s="363"/>
      <c r="G208" s="364"/>
      <c r="H208" s="365"/>
      <c r="I208" s="366"/>
      <c r="J208" s="120" t="s">
        <v>1840</v>
      </c>
      <c r="K208" s="121"/>
      <c r="L208" s="121"/>
      <c r="M208" s="122"/>
      <c r="N208" s="281"/>
      <c r="V208" s="233"/>
    </row>
    <row r="209" spans="1:22" ht="13.5" thickBot="1" x14ac:dyDescent="0.25">
      <c r="A209" s="357"/>
      <c r="B209" s="124"/>
      <c r="C209" s="124"/>
      <c r="D209" s="134"/>
      <c r="E209" s="126" t="s">
        <v>37</v>
      </c>
      <c r="F209" s="127"/>
      <c r="G209" s="462"/>
      <c r="H209" s="463"/>
      <c r="I209" s="464"/>
      <c r="J209" s="120" t="s">
        <v>1726</v>
      </c>
      <c r="K209" s="121"/>
      <c r="L209" s="121"/>
      <c r="M209" s="122"/>
      <c r="N209" s="281"/>
      <c r="V209" s="233"/>
    </row>
    <row r="210" spans="1:22" ht="24" thickTop="1" thickBot="1" x14ac:dyDescent="0.25">
      <c r="A210" s="355">
        <f t="shared" ref="A210" si="46">A206+1</f>
        <v>50</v>
      </c>
      <c r="B210" s="207" t="s">
        <v>20</v>
      </c>
      <c r="C210" s="207" t="s">
        <v>21</v>
      </c>
      <c r="D210" s="207" t="s">
        <v>22</v>
      </c>
      <c r="E210" s="358" t="s">
        <v>23</v>
      </c>
      <c r="F210" s="358"/>
      <c r="G210" s="358" t="s">
        <v>14</v>
      </c>
      <c r="H210" s="359"/>
      <c r="I210" s="218"/>
      <c r="J210" s="109" t="s">
        <v>1719</v>
      </c>
      <c r="K210" s="110"/>
      <c r="L210" s="110"/>
      <c r="M210" s="111"/>
      <c r="N210" s="281"/>
      <c r="V210" s="233"/>
    </row>
    <row r="211" spans="1:22" ht="13.5" thickBot="1" x14ac:dyDescent="0.25">
      <c r="A211" s="356"/>
      <c r="B211" s="113"/>
      <c r="C211" s="113"/>
      <c r="D211" s="268"/>
      <c r="E211" s="113"/>
      <c r="F211" s="113"/>
      <c r="G211" s="459"/>
      <c r="H211" s="460"/>
      <c r="I211" s="461"/>
      <c r="J211" s="115" t="s">
        <v>1719</v>
      </c>
      <c r="K211" s="115"/>
      <c r="L211" s="115"/>
      <c r="M211" s="116"/>
      <c r="N211" s="281"/>
      <c r="V211" s="233">
        <f>G211</f>
        <v>0</v>
      </c>
    </row>
    <row r="212" spans="1:22" ht="23.25" thickBot="1" x14ac:dyDescent="0.25">
      <c r="A212" s="356"/>
      <c r="B212" s="209" t="s">
        <v>29</v>
      </c>
      <c r="C212" s="209" t="s">
        <v>30</v>
      </c>
      <c r="D212" s="209" t="s">
        <v>31</v>
      </c>
      <c r="E212" s="363" t="s">
        <v>32</v>
      </c>
      <c r="F212" s="363"/>
      <c r="G212" s="364"/>
      <c r="H212" s="365"/>
      <c r="I212" s="366"/>
      <c r="J212" s="120" t="s">
        <v>1840</v>
      </c>
      <c r="K212" s="121"/>
      <c r="L212" s="121"/>
      <c r="M212" s="122"/>
      <c r="N212" s="281"/>
      <c r="V212" s="233"/>
    </row>
    <row r="213" spans="1:22" ht="13.5" thickBot="1" x14ac:dyDescent="0.25">
      <c r="A213" s="357"/>
      <c r="B213" s="124"/>
      <c r="C213" s="124"/>
      <c r="D213" s="134"/>
      <c r="E213" s="126" t="s">
        <v>37</v>
      </c>
      <c r="F213" s="127"/>
      <c r="G213" s="462"/>
      <c r="H213" s="463"/>
      <c r="I213" s="464"/>
      <c r="J213" s="120" t="s">
        <v>1726</v>
      </c>
      <c r="K213" s="121"/>
      <c r="L213" s="121"/>
      <c r="M213" s="122"/>
      <c r="N213" s="281"/>
      <c r="V213" s="233"/>
    </row>
    <row r="214" spans="1:22" ht="24" thickTop="1" thickBot="1" x14ac:dyDescent="0.25">
      <c r="A214" s="355">
        <f t="shared" ref="A214" si="47">A210+1</f>
        <v>51</v>
      </c>
      <c r="B214" s="207" t="s">
        <v>20</v>
      </c>
      <c r="C214" s="207" t="s">
        <v>21</v>
      </c>
      <c r="D214" s="207" t="s">
        <v>22</v>
      </c>
      <c r="E214" s="358" t="s">
        <v>23</v>
      </c>
      <c r="F214" s="358"/>
      <c r="G214" s="358" t="s">
        <v>14</v>
      </c>
      <c r="H214" s="359"/>
      <c r="I214" s="218"/>
      <c r="J214" s="109" t="s">
        <v>1719</v>
      </c>
      <c r="K214" s="110"/>
      <c r="L214" s="110"/>
      <c r="M214" s="111"/>
      <c r="N214" s="281"/>
      <c r="V214" s="233"/>
    </row>
    <row r="215" spans="1:22" ht="13.5" thickBot="1" x14ac:dyDescent="0.25">
      <c r="A215" s="356"/>
      <c r="B215" s="113"/>
      <c r="C215" s="113"/>
      <c r="D215" s="268"/>
      <c r="E215" s="113"/>
      <c r="F215" s="113"/>
      <c r="G215" s="459"/>
      <c r="H215" s="460"/>
      <c r="I215" s="461"/>
      <c r="J215" s="115" t="s">
        <v>1719</v>
      </c>
      <c r="K215" s="115"/>
      <c r="L215" s="115"/>
      <c r="M215" s="116"/>
      <c r="N215" s="281"/>
      <c r="V215" s="233">
        <f>G215</f>
        <v>0</v>
      </c>
    </row>
    <row r="216" spans="1:22" ht="23.25" thickBot="1" x14ac:dyDescent="0.25">
      <c r="A216" s="356"/>
      <c r="B216" s="209" t="s">
        <v>29</v>
      </c>
      <c r="C216" s="209" t="s">
        <v>30</v>
      </c>
      <c r="D216" s="209" t="s">
        <v>31</v>
      </c>
      <c r="E216" s="363" t="s">
        <v>32</v>
      </c>
      <c r="F216" s="363"/>
      <c r="G216" s="364"/>
      <c r="H216" s="365"/>
      <c r="I216" s="366"/>
      <c r="J216" s="120" t="s">
        <v>1840</v>
      </c>
      <c r="K216" s="121"/>
      <c r="L216" s="121"/>
      <c r="M216" s="122"/>
      <c r="N216" s="281"/>
      <c r="V216" s="233"/>
    </row>
    <row r="217" spans="1:22" ht="13.5" thickBot="1" x14ac:dyDescent="0.25">
      <c r="A217" s="357"/>
      <c r="B217" s="124"/>
      <c r="C217" s="124"/>
      <c r="D217" s="134"/>
      <c r="E217" s="126" t="s">
        <v>37</v>
      </c>
      <c r="F217" s="127"/>
      <c r="G217" s="462"/>
      <c r="H217" s="463"/>
      <c r="I217" s="464"/>
      <c r="J217" s="120" t="s">
        <v>1726</v>
      </c>
      <c r="K217" s="121"/>
      <c r="L217" s="121"/>
      <c r="M217" s="122"/>
      <c r="N217" s="281"/>
      <c r="V217" s="233"/>
    </row>
    <row r="218" spans="1:22" ht="24" thickTop="1" thickBot="1" x14ac:dyDescent="0.25">
      <c r="A218" s="355">
        <f t="shared" ref="A218" si="48">A214+1</f>
        <v>52</v>
      </c>
      <c r="B218" s="207" t="s">
        <v>20</v>
      </c>
      <c r="C218" s="207" t="s">
        <v>21</v>
      </c>
      <c r="D218" s="207" t="s">
        <v>22</v>
      </c>
      <c r="E218" s="358" t="s">
        <v>23</v>
      </c>
      <c r="F218" s="358"/>
      <c r="G218" s="358" t="s">
        <v>14</v>
      </c>
      <c r="H218" s="359"/>
      <c r="I218" s="218"/>
      <c r="J218" s="109" t="s">
        <v>1719</v>
      </c>
      <c r="K218" s="110"/>
      <c r="L218" s="110"/>
      <c r="M218" s="111"/>
      <c r="N218" s="281"/>
      <c r="V218" s="233"/>
    </row>
    <row r="219" spans="1:22" ht="13.5" thickBot="1" x14ac:dyDescent="0.25">
      <c r="A219" s="356"/>
      <c r="B219" s="113"/>
      <c r="C219" s="113"/>
      <c r="D219" s="268"/>
      <c r="E219" s="113"/>
      <c r="F219" s="113"/>
      <c r="G219" s="459"/>
      <c r="H219" s="460"/>
      <c r="I219" s="461"/>
      <c r="J219" s="115" t="s">
        <v>1719</v>
      </c>
      <c r="K219" s="115"/>
      <c r="L219" s="115"/>
      <c r="M219" s="116"/>
      <c r="N219" s="281"/>
      <c r="V219" s="233">
        <f>G219</f>
        <v>0</v>
      </c>
    </row>
    <row r="220" spans="1:22" ht="23.25" thickBot="1" x14ac:dyDescent="0.25">
      <c r="A220" s="356"/>
      <c r="B220" s="209" t="s">
        <v>29</v>
      </c>
      <c r="C220" s="209" t="s">
        <v>30</v>
      </c>
      <c r="D220" s="209" t="s">
        <v>31</v>
      </c>
      <c r="E220" s="363" t="s">
        <v>32</v>
      </c>
      <c r="F220" s="363"/>
      <c r="G220" s="364"/>
      <c r="H220" s="365"/>
      <c r="I220" s="366"/>
      <c r="J220" s="120" t="s">
        <v>1840</v>
      </c>
      <c r="K220" s="121"/>
      <c r="L220" s="121"/>
      <c r="M220" s="122"/>
      <c r="N220" s="281"/>
      <c r="V220" s="233"/>
    </row>
    <row r="221" spans="1:22" ht="13.5" thickBot="1" x14ac:dyDescent="0.25">
      <c r="A221" s="357"/>
      <c r="B221" s="124"/>
      <c r="C221" s="124"/>
      <c r="D221" s="134"/>
      <c r="E221" s="126" t="s">
        <v>37</v>
      </c>
      <c r="F221" s="127"/>
      <c r="G221" s="462"/>
      <c r="H221" s="463"/>
      <c r="I221" s="464"/>
      <c r="J221" s="120" t="s">
        <v>1726</v>
      </c>
      <c r="K221" s="121"/>
      <c r="L221" s="121"/>
      <c r="M221" s="122"/>
      <c r="N221" s="281"/>
      <c r="V221" s="233"/>
    </row>
    <row r="222" spans="1:22" ht="24" thickTop="1" thickBot="1" x14ac:dyDescent="0.25">
      <c r="A222" s="355">
        <f t="shared" ref="A222" si="49">A218+1</f>
        <v>53</v>
      </c>
      <c r="B222" s="207" t="s">
        <v>20</v>
      </c>
      <c r="C222" s="207" t="s">
        <v>21</v>
      </c>
      <c r="D222" s="207" t="s">
        <v>22</v>
      </c>
      <c r="E222" s="358" t="s">
        <v>23</v>
      </c>
      <c r="F222" s="358"/>
      <c r="G222" s="358" t="s">
        <v>14</v>
      </c>
      <c r="H222" s="359"/>
      <c r="I222" s="218"/>
      <c r="J222" s="109" t="s">
        <v>1719</v>
      </c>
      <c r="K222" s="110"/>
      <c r="L222" s="110"/>
      <c r="M222" s="111"/>
      <c r="N222" s="281"/>
      <c r="V222" s="233"/>
    </row>
    <row r="223" spans="1:22" ht="13.5" thickBot="1" x14ac:dyDescent="0.25">
      <c r="A223" s="356"/>
      <c r="B223" s="113"/>
      <c r="C223" s="113"/>
      <c r="D223" s="268"/>
      <c r="E223" s="113"/>
      <c r="F223" s="113"/>
      <c r="G223" s="459"/>
      <c r="H223" s="460"/>
      <c r="I223" s="461"/>
      <c r="J223" s="115" t="s">
        <v>1719</v>
      </c>
      <c r="K223" s="115"/>
      <c r="L223" s="115"/>
      <c r="M223" s="116"/>
      <c r="N223" s="281"/>
      <c r="V223" s="233">
        <f>G223</f>
        <v>0</v>
      </c>
    </row>
    <row r="224" spans="1:22" ht="23.25" thickBot="1" x14ac:dyDescent="0.25">
      <c r="A224" s="356"/>
      <c r="B224" s="209" t="s">
        <v>29</v>
      </c>
      <c r="C224" s="209" t="s">
        <v>30</v>
      </c>
      <c r="D224" s="209" t="s">
        <v>31</v>
      </c>
      <c r="E224" s="363" t="s">
        <v>32</v>
      </c>
      <c r="F224" s="363"/>
      <c r="G224" s="364"/>
      <c r="H224" s="365"/>
      <c r="I224" s="366"/>
      <c r="J224" s="120" t="s">
        <v>1840</v>
      </c>
      <c r="K224" s="121"/>
      <c r="L224" s="121"/>
      <c r="M224" s="122"/>
      <c r="N224" s="281"/>
      <c r="V224" s="233"/>
    </row>
    <row r="225" spans="1:22" ht="13.5" thickBot="1" x14ac:dyDescent="0.25">
      <c r="A225" s="357"/>
      <c r="B225" s="124"/>
      <c r="C225" s="124"/>
      <c r="D225" s="134"/>
      <c r="E225" s="126" t="s">
        <v>37</v>
      </c>
      <c r="F225" s="127"/>
      <c r="G225" s="462"/>
      <c r="H225" s="463"/>
      <c r="I225" s="464"/>
      <c r="J225" s="120" t="s">
        <v>1726</v>
      </c>
      <c r="K225" s="121"/>
      <c r="L225" s="121"/>
      <c r="M225" s="122"/>
      <c r="N225" s="281"/>
      <c r="V225" s="233"/>
    </row>
    <row r="226" spans="1:22" ht="24" thickTop="1" thickBot="1" x14ac:dyDescent="0.25">
      <c r="A226" s="355">
        <f t="shared" ref="A226" si="50">A222+1</f>
        <v>54</v>
      </c>
      <c r="B226" s="207" t="s">
        <v>20</v>
      </c>
      <c r="C226" s="207" t="s">
        <v>21</v>
      </c>
      <c r="D226" s="207" t="s">
        <v>22</v>
      </c>
      <c r="E226" s="358" t="s">
        <v>23</v>
      </c>
      <c r="F226" s="358"/>
      <c r="G226" s="358" t="s">
        <v>14</v>
      </c>
      <c r="H226" s="359"/>
      <c r="I226" s="218"/>
      <c r="J226" s="109" t="s">
        <v>1719</v>
      </c>
      <c r="K226" s="110"/>
      <c r="L226" s="110"/>
      <c r="M226" s="111"/>
      <c r="N226" s="281"/>
      <c r="V226" s="233"/>
    </row>
    <row r="227" spans="1:22" ht="13.5" thickBot="1" x14ac:dyDescent="0.25">
      <c r="A227" s="356"/>
      <c r="B227" s="113"/>
      <c r="C227" s="113"/>
      <c r="D227" s="268"/>
      <c r="E227" s="113"/>
      <c r="F227" s="113"/>
      <c r="G227" s="459"/>
      <c r="H227" s="460"/>
      <c r="I227" s="461"/>
      <c r="J227" s="115" t="s">
        <v>1719</v>
      </c>
      <c r="K227" s="115"/>
      <c r="L227" s="115"/>
      <c r="M227" s="116"/>
      <c r="N227" s="281"/>
      <c r="V227" s="233">
        <f>G227</f>
        <v>0</v>
      </c>
    </row>
    <row r="228" spans="1:22" ht="23.25" thickBot="1" x14ac:dyDescent="0.25">
      <c r="A228" s="356"/>
      <c r="B228" s="209" t="s">
        <v>29</v>
      </c>
      <c r="C228" s="209" t="s">
        <v>30</v>
      </c>
      <c r="D228" s="209" t="s">
        <v>31</v>
      </c>
      <c r="E228" s="363" t="s">
        <v>32</v>
      </c>
      <c r="F228" s="363"/>
      <c r="G228" s="364"/>
      <c r="H228" s="365"/>
      <c r="I228" s="366"/>
      <c r="J228" s="120" t="s">
        <v>1840</v>
      </c>
      <c r="K228" s="121"/>
      <c r="L228" s="121"/>
      <c r="M228" s="122"/>
      <c r="N228" s="281"/>
      <c r="V228" s="233"/>
    </row>
    <row r="229" spans="1:22" ht="13.5" thickBot="1" x14ac:dyDescent="0.25">
      <c r="A229" s="357"/>
      <c r="B229" s="124"/>
      <c r="C229" s="124"/>
      <c r="D229" s="134"/>
      <c r="E229" s="126" t="s">
        <v>37</v>
      </c>
      <c r="F229" s="127"/>
      <c r="G229" s="462"/>
      <c r="H229" s="463"/>
      <c r="I229" s="464"/>
      <c r="J229" s="120" t="s">
        <v>1726</v>
      </c>
      <c r="K229" s="121"/>
      <c r="L229" s="121"/>
      <c r="M229" s="122"/>
      <c r="N229" s="281"/>
      <c r="V229" s="233"/>
    </row>
    <row r="230" spans="1:22" ht="24" thickTop="1" thickBot="1" x14ac:dyDescent="0.25">
      <c r="A230" s="355">
        <f t="shared" ref="A230" si="51">A226+1</f>
        <v>55</v>
      </c>
      <c r="B230" s="207" t="s">
        <v>20</v>
      </c>
      <c r="C230" s="207" t="s">
        <v>21</v>
      </c>
      <c r="D230" s="207" t="s">
        <v>22</v>
      </c>
      <c r="E230" s="358" t="s">
        <v>23</v>
      </c>
      <c r="F230" s="358"/>
      <c r="G230" s="358" t="s">
        <v>14</v>
      </c>
      <c r="H230" s="359"/>
      <c r="I230" s="218"/>
      <c r="J230" s="109" t="s">
        <v>1719</v>
      </c>
      <c r="K230" s="110"/>
      <c r="L230" s="110"/>
      <c r="M230" s="111"/>
      <c r="N230" s="281"/>
      <c r="V230" s="233"/>
    </row>
    <row r="231" spans="1:22" ht="13.5" thickBot="1" x14ac:dyDescent="0.25">
      <c r="A231" s="356"/>
      <c r="B231" s="113"/>
      <c r="C231" s="113"/>
      <c r="D231" s="268"/>
      <c r="E231" s="113"/>
      <c r="F231" s="113"/>
      <c r="G231" s="459"/>
      <c r="H231" s="460"/>
      <c r="I231" s="461"/>
      <c r="J231" s="115" t="s">
        <v>1719</v>
      </c>
      <c r="K231" s="115"/>
      <c r="L231" s="115"/>
      <c r="M231" s="116"/>
      <c r="N231" s="281"/>
      <c r="V231" s="233">
        <f>G231</f>
        <v>0</v>
      </c>
    </row>
    <row r="232" spans="1:22" ht="23.25" thickBot="1" x14ac:dyDescent="0.25">
      <c r="A232" s="356"/>
      <c r="B232" s="209" t="s">
        <v>29</v>
      </c>
      <c r="C232" s="209" t="s">
        <v>30</v>
      </c>
      <c r="D232" s="209" t="s">
        <v>31</v>
      </c>
      <c r="E232" s="363" t="s">
        <v>32</v>
      </c>
      <c r="F232" s="363"/>
      <c r="G232" s="364"/>
      <c r="H232" s="365"/>
      <c r="I232" s="366"/>
      <c r="J232" s="120" t="s">
        <v>1840</v>
      </c>
      <c r="K232" s="121"/>
      <c r="L232" s="121"/>
      <c r="M232" s="122"/>
      <c r="N232" s="281"/>
      <c r="V232" s="233"/>
    </row>
    <row r="233" spans="1:22" ht="13.5" thickBot="1" x14ac:dyDescent="0.25">
      <c r="A233" s="357"/>
      <c r="B233" s="124"/>
      <c r="C233" s="124"/>
      <c r="D233" s="134"/>
      <c r="E233" s="126" t="s">
        <v>37</v>
      </c>
      <c r="F233" s="127"/>
      <c r="G233" s="462"/>
      <c r="H233" s="463"/>
      <c r="I233" s="464"/>
      <c r="J233" s="120" t="s">
        <v>1726</v>
      </c>
      <c r="K233" s="121"/>
      <c r="L233" s="121"/>
      <c r="M233" s="122"/>
      <c r="N233" s="281"/>
      <c r="V233" s="233"/>
    </row>
    <row r="234" spans="1:22" ht="24" thickTop="1" thickBot="1" x14ac:dyDescent="0.25">
      <c r="A234" s="355">
        <f t="shared" ref="A234" si="52">A230+1</f>
        <v>56</v>
      </c>
      <c r="B234" s="207" t="s">
        <v>20</v>
      </c>
      <c r="C234" s="207" t="s">
        <v>21</v>
      </c>
      <c r="D234" s="207" t="s">
        <v>22</v>
      </c>
      <c r="E234" s="358" t="s">
        <v>23</v>
      </c>
      <c r="F234" s="358"/>
      <c r="G234" s="358" t="s">
        <v>14</v>
      </c>
      <c r="H234" s="359"/>
      <c r="I234" s="218"/>
      <c r="J234" s="109" t="s">
        <v>1719</v>
      </c>
      <c r="K234" s="110"/>
      <c r="L234" s="110"/>
      <c r="M234" s="111"/>
      <c r="N234" s="281"/>
      <c r="V234" s="233"/>
    </row>
    <row r="235" spans="1:22" ht="13.5" thickBot="1" x14ac:dyDescent="0.25">
      <c r="A235" s="356"/>
      <c r="B235" s="113"/>
      <c r="C235" s="113"/>
      <c r="D235" s="268"/>
      <c r="E235" s="113"/>
      <c r="F235" s="113"/>
      <c r="G235" s="459"/>
      <c r="H235" s="460"/>
      <c r="I235" s="461"/>
      <c r="J235" s="115" t="s">
        <v>1719</v>
      </c>
      <c r="K235" s="115"/>
      <c r="L235" s="115"/>
      <c r="M235" s="116"/>
      <c r="N235" s="281"/>
      <c r="V235" s="233">
        <f>G235</f>
        <v>0</v>
      </c>
    </row>
    <row r="236" spans="1:22" ht="23.25" thickBot="1" x14ac:dyDescent="0.25">
      <c r="A236" s="356"/>
      <c r="B236" s="209" t="s">
        <v>29</v>
      </c>
      <c r="C236" s="209" t="s">
        <v>30</v>
      </c>
      <c r="D236" s="209" t="s">
        <v>31</v>
      </c>
      <c r="E236" s="363" t="s">
        <v>32</v>
      </c>
      <c r="F236" s="363"/>
      <c r="G236" s="364"/>
      <c r="H236" s="365"/>
      <c r="I236" s="366"/>
      <c r="J236" s="120" t="s">
        <v>1840</v>
      </c>
      <c r="K236" s="121"/>
      <c r="L236" s="121"/>
      <c r="M236" s="122"/>
      <c r="N236" s="281"/>
      <c r="V236" s="233"/>
    </row>
    <row r="237" spans="1:22" ht="13.5" thickBot="1" x14ac:dyDescent="0.25">
      <c r="A237" s="357"/>
      <c r="B237" s="124"/>
      <c r="C237" s="124"/>
      <c r="D237" s="134"/>
      <c r="E237" s="126" t="s">
        <v>37</v>
      </c>
      <c r="F237" s="127"/>
      <c r="G237" s="462"/>
      <c r="H237" s="463"/>
      <c r="I237" s="464"/>
      <c r="J237" s="120" t="s">
        <v>1726</v>
      </c>
      <c r="K237" s="121"/>
      <c r="L237" s="121"/>
      <c r="M237" s="122"/>
      <c r="N237" s="281"/>
      <c r="V237" s="233"/>
    </row>
    <row r="238" spans="1:22" ht="24" thickTop="1" thickBot="1" x14ac:dyDescent="0.25">
      <c r="A238" s="355">
        <f t="shared" ref="A238" si="53">A234+1</f>
        <v>57</v>
      </c>
      <c r="B238" s="207" t="s">
        <v>20</v>
      </c>
      <c r="C238" s="207" t="s">
        <v>21</v>
      </c>
      <c r="D238" s="207" t="s">
        <v>22</v>
      </c>
      <c r="E238" s="358" t="s">
        <v>23</v>
      </c>
      <c r="F238" s="358"/>
      <c r="G238" s="358" t="s">
        <v>14</v>
      </c>
      <c r="H238" s="359"/>
      <c r="I238" s="218"/>
      <c r="J238" s="109" t="s">
        <v>1719</v>
      </c>
      <c r="K238" s="110"/>
      <c r="L238" s="110"/>
      <c r="M238" s="111"/>
      <c r="N238" s="281"/>
      <c r="V238" s="233"/>
    </row>
    <row r="239" spans="1:22" ht="13.5" thickBot="1" x14ac:dyDescent="0.25">
      <c r="A239" s="356"/>
      <c r="B239" s="113"/>
      <c r="C239" s="113"/>
      <c r="D239" s="268"/>
      <c r="E239" s="113"/>
      <c r="F239" s="113"/>
      <c r="G239" s="459"/>
      <c r="H239" s="460"/>
      <c r="I239" s="461"/>
      <c r="J239" s="115" t="s">
        <v>1719</v>
      </c>
      <c r="K239" s="115"/>
      <c r="L239" s="115"/>
      <c r="M239" s="116"/>
      <c r="N239" s="281"/>
      <c r="V239" s="233">
        <f>G239</f>
        <v>0</v>
      </c>
    </row>
    <row r="240" spans="1:22" ht="23.25" thickBot="1" x14ac:dyDescent="0.25">
      <c r="A240" s="356"/>
      <c r="B240" s="209" t="s">
        <v>29</v>
      </c>
      <c r="C240" s="209" t="s">
        <v>30</v>
      </c>
      <c r="D240" s="209" t="s">
        <v>31</v>
      </c>
      <c r="E240" s="363" t="s">
        <v>32</v>
      </c>
      <c r="F240" s="363"/>
      <c r="G240" s="364"/>
      <c r="H240" s="365"/>
      <c r="I240" s="366"/>
      <c r="J240" s="120" t="s">
        <v>1840</v>
      </c>
      <c r="K240" s="121"/>
      <c r="L240" s="121"/>
      <c r="M240" s="122"/>
      <c r="N240" s="281"/>
      <c r="V240" s="233"/>
    </row>
    <row r="241" spans="1:22" ht="13.5" thickBot="1" x14ac:dyDescent="0.25">
      <c r="A241" s="357"/>
      <c r="B241" s="124"/>
      <c r="C241" s="124"/>
      <c r="D241" s="134"/>
      <c r="E241" s="126" t="s">
        <v>37</v>
      </c>
      <c r="F241" s="127"/>
      <c r="G241" s="462"/>
      <c r="H241" s="463"/>
      <c r="I241" s="464"/>
      <c r="J241" s="120" t="s">
        <v>1726</v>
      </c>
      <c r="K241" s="121"/>
      <c r="L241" s="121"/>
      <c r="M241" s="122"/>
      <c r="N241" s="281"/>
      <c r="V241" s="233"/>
    </row>
    <row r="242" spans="1:22" ht="24" thickTop="1" thickBot="1" x14ac:dyDescent="0.25">
      <c r="A242" s="355">
        <f t="shared" ref="A242" si="54">A238+1</f>
        <v>58</v>
      </c>
      <c r="B242" s="207" t="s">
        <v>20</v>
      </c>
      <c r="C242" s="207" t="s">
        <v>21</v>
      </c>
      <c r="D242" s="207" t="s">
        <v>22</v>
      </c>
      <c r="E242" s="358" t="s">
        <v>23</v>
      </c>
      <c r="F242" s="358"/>
      <c r="G242" s="358" t="s">
        <v>14</v>
      </c>
      <c r="H242" s="359"/>
      <c r="I242" s="218"/>
      <c r="J242" s="109" t="s">
        <v>1719</v>
      </c>
      <c r="K242" s="110"/>
      <c r="L242" s="110"/>
      <c r="M242" s="111"/>
      <c r="N242" s="281"/>
      <c r="V242" s="233"/>
    </row>
    <row r="243" spans="1:22" ht="13.5" thickBot="1" x14ac:dyDescent="0.25">
      <c r="A243" s="356"/>
      <c r="B243" s="113"/>
      <c r="C243" s="113"/>
      <c r="D243" s="268"/>
      <c r="E243" s="113"/>
      <c r="F243" s="113"/>
      <c r="G243" s="459"/>
      <c r="H243" s="460"/>
      <c r="I243" s="461"/>
      <c r="J243" s="115" t="s">
        <v>1719</v>
      </c>
      <c r="K243" s="115"/>
      <c r="L243" s="115"/>
      <c r="M243" s="116"/>
      <c r="N243" s="281"/>
      <c r="V243" s="233">
        <f>G243</f>
        <v>0</v>
      </c>
    </row>
    <row r="244" spans="1:22" ht="23.25" thickBot="1" x14ac:dyDescent="0.25">
      <c r="A244" s="356"/>
      <c r="B244" s="209" t="s">
        <v>29</v>
      </c>
      <c r="C244" s="209" t="s">
        <v>30</v>
      </c>
      <c r="D244" s="209" t="s">
        <v>31</v>
      </c>
      <c r="E244" s="363" t="s">
        <v>32</v>
      </c>
      <c r="F244" s="363"/>
      <c r="G244" s="364"/>
      <c r="H244" s="365"/>
      <c r="I244" s="366"/>
      <c r="J244" s="120" t="s">
        <v>1840</v>
      </c>
      <c r="K244" s="121"/>
      <c r="L244" s="121"/>
      <c r="M244" s="122"/>
      <c r="N244" s="281"/>
      <c r="V244" s="233"/>
    </row>
    <row r="245" spans="1:22" ht="13.5" thickBot="1" x14ac:dyDescent="0.25">
      <c r="A245" s="357"/>
      <c r="B245" s="124"/>
      <c r="C245" s="124"/>
      <c r="D245" s="134"/>
      <c r="E245" s="126" t="s">
        <v>37</v>
      </c>
      <c r="F245" s="127"/>
      <c r="G245" s="462"/>
      <c r="H245" s="463"/>
      <c r="I245" s="464"/>
      <c r="J245" s="120" t="s">
        <v>1726</v>
      </c>
      <c r="K245" s="121"/>
      <c r="L245" s="121"/>
      <c r="M245" s="122"/>
      <c r="N245" s="281"/>
      <c r="V245" s="233"/>
    </row>
    <row r="246" spans="1:22" ht="24" thickTop="1" thickBot="1" x14ac:dyDescent="0.25">
      <c r="A246" s="355">
        <f t="shared" ref="A246" si="55">A242+1</f>
        <v>59</v>
      </c>
      <c r="B246" s="207" t="s">
        <v>20</v>
      </c>
      <c r="C246" s="207" t="s">
        <v>21</v>
      </c>
      <c r="D246" s="207" t="s">
        <v>22</v>
      </c>
      <c r="E246" s="358" t="s">
        <v>23</v>
      </c>
      <c r="F246" s="358"/>
      <c r="G246" s="358" t="s">
        <v>14</v>
      </c>
      <c r="H246" s="359"/>
      <c r="I246" s="218"/>
      <c r="J246" s="109" t="s">
        <v>1719</v>
      </c>
      <c r="K246" s="110"/>
      <c r="L246" s="110"/>
      <c r="M246" s="111"/>
      <c r="N246" s="281"/>
      <c r="V246" s="233"/>
    </row>
    <row r="247" spans="1:22" ht="13.5" thickBot="1" x14ac:dyDescent="0.25">
      <c r="A247" s="356"/>
      <c r="B247" s="113"/>
      <c r="C247" s="113"/>
      <c r="D247" s="268"/>
      <c r="E247" s="113"/>
      <c r="F247" s="113"/>
      <c r="G247" s="459"/>
      <c r="H247" s="460"/>
      <c r="I247" s="461"/>
      <c r="J247" s="115" t="s">
        <v>1719</v>
      </c>
      <c r="K247" s="115"/>
      <c r="L247" s="115"/>
      <c r="M247" s="116"/>
      <c r="N247" s="281"/>
      <c r="V247" s="233">
        <f>G247</f>
        <v>0</v>
      </c>
    </row>
    <row r="248" spans="1:22" ht="23.25" thickBot="1" x14ac:dyDescent="0.25">
      <c r="A248" s="356"/>
      <c r="B248" s="209" t="s">
        <v>29</v>
      </c>
      <c r="C248" s="209" t="s">
        <v>30</v>
      </c>
      <c r="D248" s="209" t="s">
        <v>31</v>
      </c>
      <c r="E248" s="363" t="s">
        <v>32</v>
      </c>
      <c r="F248" s="363"/>
      <c r="G248" s="364"/>
      <c r="H248" s="365"/>
      <c r="I248" s="366"/>
      <c r="J248" s="120" t="s">
        <v>1840</v>
      </c>
      <c r="K248" s="121"/>
      <c r="L248" s="121"/>
      <c r="M248" s="122"/>
      <c r="N248" s="281"/>
      <c r="V248" s="233"/>
    </row>
    <row r="249" spans="1:22" ht="13.5" thickBot="1" x14ac:dyDescent="0.25">
      <c r="A249" s="357"/>
      <c r="B249" s="124"/>
      <c r="C249" s="124"/>
      <c r="D249" s="134"/>
      <c r="E249" s="126" t="s">
        <v>37</v>
      </c>
      <c r="F249" s="127"/>
      <c r="G249" s="462"/>
      <c r="H249" s="463"/>
      <c r="I249" s="464"/>
      <c r="J249" s="120" t="s">
        <v>1726</v>
      </c>
      <c r="K249" s="121"/>
      <c r="L249" s="121"/>
      <c r="M249" s="122"/>
      <c r="N249" s="281"/>
      <c r="V249" s="233"/>
    </row>
    <row r="250" spans="1:22" ht="24" thickTop="1" thickBot="1" x14ac:dyDescent="0.25">
      <c r="A250" s="355">
        <f t="shared" ref="A250" si="56">A246+1</f>
        <v>60</v>
      </c>
      <c r="B250" s="207" t="s">
        <v>20</v>
      </c>
      <c r="C250" s="207" t="s">
        <v>21</v>
      </c>
      <c r="D250" s="207" t="s">
        <v>22</v>
      </c>
      <c r="E250" s="358" t="s">
        <v>23</v>
      </c>
      <c r="F250" s="358"/>
      <c r="G250" s="358" t="s">
        <v>14</v>
      </c>
      <c r="H250" s="359"/>
      <c r="I250" s="218"/>
      <c r="J250" s="109" t="s">
        <v>1719</v>
      </c>
      <c r="K250" s="110"/>
      <c r="L250" s="110"/>
      <c r="M250" s="111"/>
      <c r="N250" s="281"/>
      <c r="V250" s="233"/>
    </row>
    <row r="251" spans="1:22" ht="13.5" thickBot="1" x14ac:dyDescent="0.25">
      <c r="A251" s="356"/>
      <c r="B251" s="113"/>
      <c r="C251" s="113"/>
      <c r="D251" s="268"/>
      <c r="E251" s="113"/>
      <c r="F251" s="113"/>
      <c r="G251" s="459"/>
      <c r="H251" s="460"/>
      <c r="I251" s="461"/>
      <c r="J251" s="115" t="s">
        <v>1719</v>
      </c>
      <c r="K251" s="115"/>
      <c r="L251" s="115"/>
      <c r="M251" s="116"/>
      <c r="N251" s="281"/>
      <c r="V251" s="233">
        <f>G251</f>
        <v>0</v>
      </c>
    </row>
    <row r="252" spans="1:22" ht="23.25" thickBot="1" x14ac:dyDescent="0.25">
      <c r="A252" s="356"/>
      <c r="B252" s="209" t="s">
        <v>29</v>
      </c>
      <c r="C252" s="209" t="s">
        <v>30</v>
      </c>
      <c r="D252" s="209" t="s">
        <v>31</v>
      </c>
      <c r="E252" s="363" t="s">
        <v>32</v>
      </c>
      <c r="F252" s="363"/>
      <c r="G252" s="364"/>
      <c r="H252" s="365"/>
      <c r="I252" s="366"/>
      <c r="J252" s="120" t="s">
        <v>1840</v>
      </c>
      <c r="K252" s="121"/>
      <c r="L252" s="121"/>
      <c r="M252" s="122"/>
      <c r="N252" s="281"/>
      <c r="V252" s="233"/>
    </row>
    <row r="253" spans="1:22" ht="13.5" thickBot="1" x14ac:dyDescent="0.25">
      <c r="A253" s="357"/>
      <c r="B253" s="124"/>
      <c r="C253" s="124"/>
      <c r="D253" s="134"/>
      <c r="E253" s="126" t="s">
        <v>37</v>
      </c>
      <c r="F253" s="127"/>
      <c r="G253" s="462"/>
      <c r="H253" s="463"/>
      <c r="I253" s="464"/>
      <c r="J253" s="120" t="s">
        <v>1726</v>
      </c>
      <c r="K253" s="121"/>
      <c r="L253" s="121"/>
      <c r="M253" s="122"/>
      <c r="N253" s="281"/>
      <c r="V253" s="233"/>
    </row>
    <row r="254" spans="1:22" ht="24" thickTop="1" thickBot="1" x14ac:dyDescent="0.25">
      <c r="A254" s="355">
        <f t="shared" ref="A254" si="57">A250+1</f>
        <v>61</v>
      </c>
      <c r="B254" s="207" t="s">
        <v>20</v>
      </c>
      <c r="C254" s="207" t="s">
        <v>21</v>
      </c>
      <c r="D254" s="207" t="s">
        <v>22</v>
      </c>
      <c r="E254" s="358" t="s">
        <v>23</v>
      </c>
      <c r="F254" s="358"/>
      <c r="G254" s="358" t="s">
        <v>14</v>
      </c>
      <c r="H254" s="359"/>
      <c r="I254" s="218"/>
      <c r="J254" s="109" t="s">
        <v>1719</v>
      </c>
      <c r="K254" s="110"/>
      <c r="L254" s="110"/>
      <c r="M254" s="111"/>
      <c r="N254" s="281"/>
      <c r="V254" s="233"/>
    </row>
    <row r="255" spans="1:22" ht="13.5" thickBot="1" x14ac:dyDescent="0.25">
      <c r="A255" s="356"/>
      <c r="B255" s="113"/>
      <c r="C255" s="113"/>
      <c r="D255" s="268"/>
      <c r="E255" s="113"/>
      <c r="F255" s="113"/>
      <c r="G255" s="459"/>
      <c r="H255" s="460"/>
      <c r="I255" s="461"/>
      <c r="J255" s="115" t="s">
        <v>1719</v>
      </c>
      <c r="K255" s="115"/>
      <c r="L255" s="115"/>
      <c r="M255" s="116"/>
      <c r="N255" s="281"/>
      <c r="V255" s="233">
        <f>G255</f>
        <v>0</v>
      </c>
    </row>
    <row r="256" spans="1:22" ht="23.25" thickBot="1" x14ac:dyDescent="0.25">
      <c r="A256" s="356"/>
      <c r="B256" s="209" t="s">
        <v>29</v>
      </c>
      <c r="C256" s="209" t="s">
        <v>30</v>
      </c>
      <c r="D256" s="209" t="s">
        <v>31</v>
      </c>
      <c r="E256" s="363" t="s">
        <v>32</v>
      </c>
      <c r="F256" s="363"/>
      <c r="G256" s="364"/>
      <c r="H256" s="365"/>
      <c r="I256" s="366"/>
      <c r="J256" s="120" t="s">
        <v>1840</v>
      </c>
      <c r="K256" s="121"/>
      <c r="L256" s="121"/>
      <c r="M256" s="122"/>
      <c r="N256" s="281"/>
      <c r="V256" s="233"/>
    </row>
    <row r="257" spans="1:22" ht="13.5" thickBot="1" x14ac:dyDescent="0.25">
      <c r="A257" s="357"/>
      <c r="B257" s="124"/>
      <c r="C257" s="124"/>
      <c r="D257" s="134"/>
      <c r="E257" s="126" t="s">
        <v>37</v>
      </c>
      <c r="F257" s="127"/>
      <c r="G257" s="462"/>
      <c r="H257" s="463"/>
      <c r="I257" s="464"/>
      <c r="J257" s="120" t="s">
        <v>1726</v>
      </c>
      <c r="K257" s="121"/>
      <c r="L257" s="121"/>
      <c r="M257" s="122"/>
      <c r="N257" s="281"/>
      <c r="V257" s="233"/>
    </row>
    <row r="258" spans="1:22" ht="24" thickTop="1" thickBot="1" x14ac:dyDescent="0.25">
      <c r="A258" s="355">
        <f t="shared" ref="A258" si="58">A254+1</f>
        <v>62</v>
      </c>
      <c r="B258" s="207" t="s">
        <v>20</v>
      </c>
      <c r="C258" s="207" t="s">
        <v>21</v>
      </c>
      <c r="D258" s="207" t="s">
        <v>22</v>
      </c>
      <c r="E258" s="358" t="s">
        <v>23</v>
      </c>
      <c r="F258" s="358"/>
      <c r="G258" s="358" t="s">
        <v>14</v>
      </c>
      <c r="H258" s="359"/>
      <c r="I258" s="218"/>
      <c r="J258" s="109" t="s">
        <v>1719</v>
      </c>
      <c r="K258" s="110"/>
      <c r="L258" s="110"/>
      <c r="M258" s="111"/>
      <c r="N258" s="281"/>
      <c r="V258" s="233"/>
    </row>
    <row r="259" spans="1:22" ht="13.5" thickBot="1" x14ac:dyDescent="0.25">
      <c r="A259" s="356"/>
      <c r="B259" s="113"/>
      <c r="C259" s="113"/>
      <c r="D259" s="268"/>
      <c r="E259" s="113"/>
      <c r="F259" s="113"/>
      <c r="G259" s="459"/>
      <c r="H259" s="460"/>
      <c r="I259" s="461"/>
      <c r="J259" s="115" t="s">
        <v>1719</v>
      </c>
      <c r="K259" s="115"/>
      <c r="L259" s="115"/>
      <c r="M259" s="116"/>
      <c r="N259" s="281"/>
      <c r="V259" s="233">
        <f>G259</f>
        <v>0</v>
      </c>
    </row>
    <row r="260" spans="1:22" ht="23.25" thickBot="1" x14ac:dyDescent="0.25">
      <c r="A260" s="356"/>
      <c r="B260" s="209" t="s">
        <v>29</v>
      </c>
      <c r="C260" s="209" t="s">
        <v>30</v>
      </c>
      <c r="D260" s="209" t="s">
        <v>31</v>
      </c>
      <c r="E260" s="363" t="s">
        <v>32</v>
      </c>
      <c r="F260" s="363"/>
      <c r="G260" s="364"/>
      <c r="H260" s="365"/>
      <c r="I260" s="366"/>
      <c r="J260" s="120" t="s">
        <v>1840</v>
      </c>
      <c r="K260" s="121"/>
      <c r="L260" s="121"/>
      <c r="M260" s="122"/>
      <c r="N260" s="281"/>
      <c r="V260" s="233"/>
    </row>
    <row r="261" spans="1:22" ht="13.5" thickBot="1" x14ac:dyDescent="0.25">
      <c r="A261" s="357"/>
      <c r="B261" s="124"/>
      <c r="C261" s="124"/>
      <c r="D261" s="134"/>
      <c r="E261" s="126" t="s">
        <v>37</v>
      </c>
      <c r="F261" s="127"/>
      <c r="G261" s="462"/>
      <c r="H261" s="463"/>
      <c r="I261" s="464"/>
      <c r="J261" s="120" t="s">
        <v>1726</v>
      </c>
      <c r="K261" s="121"/>
      <c r="L261" s="121"/>
      <c r="M261" s="122"/>
      <c r="N261" s="281"/>
      <c r="V261" s="233"/>
    </row>
    <row r="262" spans="1:22" ht="24" thickTop="1" thickBot="1" x14ac:dyDescent="0.25">
      <c r="A262" s="355">
        <f t="shared" ref="A262" si="59">A258+1</f>
        <v>63</v>
      </c>
      <c r="B262" s="207" t="s">
        <v>20</v>
      </c>
      <c r="C262" s="207" t="s">
        <v>21</v>
      </c>
      <c r="D262" s="207" t="s">
        <v>22</v>
      </c>
      <c r="E262" s="358" t="s">
        <v>23</v>
      </c>
      <c r="F262" s="358"/>
      <c r="G262" s="358" t="s">
        <v>14</v>
      </c>
      <c r="H262" s="359"/>
      <c r="I262" s="218"/>
      <c r="J262" s="109" t="s">
        <v>1719</v>
      </c>
      <c r="K262" s="110"/>
      <c r="L262" s="110"/>
      <c r="M262" s="111"/>
      <c r="N262" s="281"/>
      <c r="V262" s="233"/>
    </row>
    <row r="263" spans="1:22" ht="13.5" thickBot="1" x14ac:dyDescent="0.25">
      <c r="A263" s="356"/>
      <c r="B263" s="113"/>
      <c r="C263" s="113"/>
      <c r="D263" s="268"/>
      <c r="E263" s="113"/>
      <c r="F263" s="113"/>
      <c r="G263" s="459"/>
      <c r="H263" s="460"/>
      <c r="I263" s="461"/>
      <c r="J263" s="115" t="s">
        <v>1719</v>
      </c>
      <c r="K263" s="115"/>
      <c r="L263" s="115"/>
      <c r="M263" s="116"/>
      <c r="N263" s="281"/>
      <c r="V263" s="233">
        <f>G263</f>
        <v>0</v>
      </c>
    </row>
    <row r="264" spans="1:22" ht="23.25" thickBot="1" x14ac:dyDescent="0.25">
      <c r="A264" s="356"/>
      <c r="B264" s="209" t="s">
        <v>29</v>
      </c>
      <c r="C264" s="209" t="s">
        <v>30</v>
      </c>
      <c r="D264" s="209" t="s">
        <v>31</v>
      </c>
      <c r="E264" s="363" t="s">
        <v>32</v>
      </c>
      <c r="F264" s="363"/>
      <c r="G264" s="364"/>
      <c r="H264" s="365"/>
      <c r="I264" s="366"/>
      <c r="J264" s="120" t="s">
        <v>1840</v>
      </c>
      <c r="K264" s="121"/>
      <c r="L264" s="121"/>
      <c r="M264" s="122"/>
      <c r="N264" s="281"/>
      <c r="V264" s="233"/>
    </row>
    <row r="265" spans="1:22" ht="13.5" thickBot="1" x14ac:dyDescent="0.25">
      <c r="A265" s="357"/>
      <c r="B265" s="124"/>
      <c r="C265" s="124"/>
      <c r="D265" s="134"/>
      <c r="E265" s="126" t="s">
        <v>37</v>
      </c>
      <c r="F265" s="127"/>
      <c r="G265" s="462"/>
      <c r="H265" s="463"/>
      <c r="I265" s="464"/>
      <c r="J265" s="120" t="s">
        <v>1726</v>
      </c>
      <c r="K265" s="121"/>
      <c r="L265" s="121"/>
      <c r="M265" s="122"/>
      <c r="N265" s="281"/>
      <c r="V265" s="233"/>
    </row>
    <row r="266" spans="1:22" ht="24" thickTop="1" thickBot="1" x14ac:dyDescent="0.25">
      <c r="A266" s="355">
        <f t="shared" ref="A266" si="60">A262+1</f>
        <v>64</v>
      </c>
      <c r="B266" s="207" t="s">
        <v>20</v>
      </c>
      <c r="C266" s="207" t="s">
        <v>21</v>
      </c>
      <c r="D266" s="207" t="s">
        <v>22</v>
      </c>
      <c r="E266" s="358" t="s">
        <v>23</v>
      </c>
      <c r="F266" s="358"/>
      <c r="G266" s="358" t="s">
        <v>14</v>
      </c>
      <c r="H266" s="359"/>
      <c r="I266" s="218"/>
      <c r="J266" s="109" t="s">
        <v>1719</v>
      </c>
      <c r="K266" s="110"/>
      <c r="L266" s="110"/>
      <c r="M266" s="111"/>
      <c r="N266" s="281"/>
      <c r="V266" s="233"/>
    </row>
    <row r="267" spans="1:22" ht="13.5" thickBot="1" x14ac:dyDescent="0.25">
      <c r="A267" s="356"/>
      <c r="B267" s="113"/>
      <c r="C267" s="113"/>
      <c r="D267" s="268"/>
      <c r="E267" s="113"/>
      <c r="F267" s="113"/>
      <c r="G267" s="459"/>
      <c r="H267" s="460"/>
      <c r="I267" s="461"/>
      <c r="J267" s="115" t="s">
        <v>1719</v>
      </c>
      <c r="K267" s="115"/>
      <c r="L267" s="115"/>
      <c r="M267" s="116"/>
      <c r="N267" s="281"/>
      <c r="V267" s="233">
        <f>G267</f>
        <v>0</v>
      </c>
    </row>
    <row r="268" spans="1:22" ht="23.25" thickBot="1" x14ac:dyDescent="0.25">
      <c r="A268" s="356"/>
      <c r="B268" s="209" t="s">
        <v>29</v>
      </c>
      <c r="C268" s="209" t="s">
        <v>30</v>
      </c>
      <c r="D268" s="209" t="s">
        <v>31</v>
      </c>
      <c r="E268" s="363" t="s">
        <v>32</v>
      </c>
      <c r="F268" s="363"/>
      <c r="G268" s="364"/>
      <c r="H268" s="365"/>
      <c r="I268" s="366"/>
      <c r="J268" s="120" t="s">
        <v>1840</v>
      </c>
      <c r="K268" s="121"/>
      <c r="L268" s="121"/>
      <c r="M268" s="122"/>
      <c r="N268" s="281"/>
      <c r="V268" s="233"/>
    </row>
    <row r="269" spans="1:22" ht="13.5" thickBot="1" x14ac:dyDescent="0.25">
      <c r="A269" s="357"/>
      <c r="B269" s="124"/>
      <c r="C269" s="124"/>
      <c r="D269" s="134"/>
      <c r="E269" s="126" t="s">
        <v>37</v>
      </c>
      <c r="F269" s="127"/>
      <c r="G269" s="462"/>
      <c r="H269" s="463"/>
      <c r="I269" s="464"/>
      <c r="J269" s="120" t="s">
        <v>1726</v>
      </c>
      <c r="K269" s="121"/>
      <c r="L269" s="121"/>
      <c r="M269" s="122"/>
      <c r="N269" s="281"/>
      <c r="V269" s="233"/>
    </row>
    <row r="270" spans="1:22" ht="24" thickTop="1" thickBot="1" x14ac:dyDescent="0.25">
      <c r="A270" s="355">
        <f t="shared" ref="A270" si="61">A266+1</f>
        <v>65</v>
      </c>
      <c r="B270" s="207" t="s">
        <v>20</v>
      </c>
      <c r="C270" s="207" t="s">
        <v>21</v>
      </c>
      <c r="D270" s="207" t="s">
        <v>22</v>
      </c>
      <c r="E270" s="358" t="s">
        <v>23</v>
      </c>
      <c r="F270" s="358"/>
      <c r="G270" s="358" t="s">
        <v>14</v>
      </c>
      <c r="H270" s="359"/>
      <c r="I270" s="218"/>
      <c r="J270" s="109" t="s">
        <v>1719</v>
      </c>
      <c r="K270" s="110"/>
      <c r="L270" s="110"/>
      <c r="M270" s="111"/>
      <c r="N270" s="281"/>
      <c r="V270" s="233"/>
    </row>
    <row r="271" spans="1:22" ht="13.5" thickBot="1" x14ac:dyDescent="0.25">
      <c r="A271" s="356"/>
      <c r="B271" s="113"/>
      <c r="C271" s="113"/>
      <c r="D271" s="268"/>
      <c r="E271" s="113"/>
      <c r="F271" s="113"/>
      <c r="G271" s="459"/>
      <c r="H271" s="460"/>
      <c r="I271" s="461"/>
      <c r="J271" s="115" t="s">
        <v>1719</v>
      </c>
      <c r="K271" s="115"/>
      <c r="L271" s="115"/>
      <c r="M271" s="116"/>
      <c r="N271" s="281"/>
      <c r="V271" s="233">
        <f>G271</f>
        <v>0</v>
      </c>
    </row>
    <row r="272" spans="1:22" ht="23.25" thickBot="1" x14ac:dyDescent="0.25">
      <c r="A272" s="356"/>
      <c r="B272" s="209" t="s">
        <v>29</v>
      </c>
      <c r="C272" s="209" t="s">
        <v>30</v>
      </c>
      <c r="D272" s="209" t="s">
        <v>31</v>
      </c>
      <c r="E272" s="363" t="s">
        <v>32</v>
      </c>
      <c r="F272" s="363"/>
      <c r="G272" s="364"/>
      <c r="H272" s="365"/>
      <c r="I272" s="366"/>
      <c r="J272" s="120" t="s">
        <v>1840</v>
      </c>
      <c r="K272" s="121"/>
      <c r="L272" s="121"/>
      <c r="M272" s="122"/>
      <c r="N272" s="281"/>
      <c r="V272" s="233"/>
    </row>
    <row r="273" spans="1:22" ht="13.5" thickBot="1" x14ac:dyDescent="0.25">
      <c r="A273" s="357"/>
      <c r="B273" s="124"/>
      <c r="C273" s="124"/>
      <c r="D273" s="134"/>
      <c r="E273" s="126" t="s">
        <v>37</v>
      </c>
      <c r="F273" s="127"/>
      <c r="G273" s="462"/>
      <c r="H273" s="463"/>
      <c r="I273" s="464"/>
      <c r="J273" s="120" t="s">
        <v>1726</v>
      </c>
      <c r="K273" s="121"/>
      <c r="L273" s="121"/>
      <c r="M273" s="122"/>
      <c r="N273" s="281"/>
      <c r="V273" s="233"/>
    </row>
    <row r="274" spans="1:22" ht="24" thickTop="1" thickBot="1" x14ac:dyDescent="0.25">
      <c r="A274" s="355">
        <f t="shared" ref="A274" si="62">A270+1</f>
        <v>66</v>
      </c>
      <c r="B274" s="207" t="s">
        <v>20</v>
      </c>
      <c r="C274" s="207" t="s">
        <v>21</v>
      </c>
      <c r="D274" s="207" t="s">
        <v>22</v>
      </c>
      <c r="E274" s="358" t="s">
        <v>23</v>
      </c>
      <c r="F274" s="358"/>
      <c r="G274" s="358" t="s">
        <v>14</v>
      </c>
      <c r="H274" s="359"/>
      <c r="I274" s="218"/>
      <c r="J274" s="109" t="s">
        <v>1719</v>
      </c>
      <c r="K274" s="110"/>
      <c r="L274" s="110"/>
      <c r="M274" s="111"/>
      <c r="N274" s="281"/>
      <c r="V274" s="233"/>
    </row>
    <row r="275" spans="1:22" ht="13.5" thickBot="1" x14ac:dyDescent="0.25">
      <c r="A275" s="356"/>
      <c r="B275" s="113"/>
      <c r="C275" s="113"/>
      <c r="D275" s="268"/>
      <c r="E275" s="113"/>
      <c r="F275" s="113"/>
      <c r="G275" s="459"/>
      <c r="H275" s="460"/>
      <c r="I275" s="461"/>
      <c r="J275" s="115" t="s">
        <v>1719</v>
      </c>
      <c r="K275" s="115"/>
      <c r="L275" s="115"/>
      <c r="M275" s="116"/>
      <c r="N275" s="281"/>
      <c r="V275" s="233">
        <f>G275</f>
        <v>0</v>
      </c>
    </row>
    <row r="276" spans="1:22" ht="23.25" thickBot="1" x14ac:dyDescent="0.25">
      <c r="A276" s="356"/>
      <c r="B276" s="209" t="s">
        <v>29</v>
      </c>
      <c r="C276" s="209" t="s">
        <v>30</v>
      </c>
      <c r="D276" s="209" t="s">
        <v>31</v>
      </c>
      <c r="E276" s="363" t="s">
        <v>32</v>
      </c>
      <c r="F276" s="363"/>
      <c r="G276" s="364"/>
      <c r="H276" s="365"/>
      <c r="I276" s="366"/>
      <c r="J276" s="120" t="s">
        <v>1840</v>
      </c>
      <c r="K276" s="121"/>
      <c r="L276" s="121"/>
      <c r="M276" s="122"/>
      <c r="N276" s="281"/>
      <c r="V276" s="233"/>
    </row>
    <row r="277" spans="1:22" ht="13.5" thickBot="1" x14ac:dyDescent="0.25">
      <c r="A277" s="357"/>
      <c r="B277" s="124"/>
      <c r="C277" s="124"/>
      <c r="D277" s="134"/>
      <c r="E277" s="126" t="s">
        <v>37</v>
      </c>
      <c r="F277" s="127"/>
      <c r="G277" s="462"/>
      <c r="H277" s="463"/>
      <c r="I277" s="464"/>
      <c r="J277" s="120" t="s">
        <v>1726</v>
      </c>
      <c r="K277" s="121"/>
      <c r="L277" s="121"/>
      <c r="M277" s="122"/>
      <c r="N277" s="281"/>
      <c r="V277" s="233"/>
    </row>
    <row r="278" spans="1:22" ht="24" thickTop="1" thickBot="1" x14ac:dyDescent="0.25">
      <c r="A278" s="355">
        <f t="shared" ref="A278" si="63">A274+1</f>
        <v>67</v>
      </c>
      <c r="B278" s="207" t="s">
        <v>20</v>
      </c>
      <c r="C278" s="207" t="s">
        <v>21</v>
      </c>
      <c r="D278" s="207" t="s">
        <v>22</v>
      </c>
      <c r="E278" s="358" t="s">
        <v>23</v>
      </c>
      <c r="F278" s="358"/>
      <c r="G278" s="358" t="s">
        <v>14</v>
      </c>
      <c r="H278" s="359"/>
      <c r="I278" s="218"/>
      <c r="J278" s="109" t="s">
        <v>1719</v>
      </c>
      <c r="K278" s="110"/>
      <c r="L278" s="110"/>
      <c r="M278" s="111"/>
      <c r="N278" s="281"/>
      <c r="V278" s="233"/>
    </row>
    <row r="279" spans="1:22" ht="13.5" thickBot="1" x14ac:dyDescent="0.25">
      <c r="A279" s="356"/>
      <c r="B279" s="113"/>
      <c r="C279" s="113"/>
      <c r="D279" s="268"/>
      <c r="E279" s="113"/>
      <c r="F279" s="113"/>
      <c r="G279" s="459"/>
      <c r="H279" s="460"/>
      <c r="I279" s="461"/>
      <c r="J279" s="115" t="s">
        <v>1719</v>
      </c>
      <c r="K279" s="115"/>
      <c r="L279" s="115"/>
      <c r="M279" s="116"/>
      <c r="N279" s="281"/>
      <c r="V279" s="233">
        <f>G279</f>
        <v>0</v>
      </c>
    </row>
    <row r="280" spans="1:22" ht="23.25" thickBot="1" x14ac:dyDescent="0.25">
      <c r="A280" s="356"/>
      <c r="B280" s="209" t="s">
        <v>29</v>
      </c>
      <c r="C280" s="209" t="s">
        <v>30</v>
      </c>
      <c r="D280" s="209" t="s">
        <v>31</v>
      </c>
      <c r="E280" s="363" t="s">
        <v>32</v>
      </c>
      <c r="F280" s="363"/>
      <c r="G280" s="364"/>
      <c r="H280" s="365"/>
      <c r="I280" s="366"/>
      <c r="J280" s="120" t="s">
        <v>1840</v>
      </c>
      <c r="K280" s="121"/>
      <c r="L280" s="121"/>
      <c r="M280" s="122"/>
      <c r="N280" s="281"/>
      <c r="V280" s="233"/>
    </row>
    <row r="281" spans="1:22" ht="13.5" thickBot="1" x14ac:dyDescent="0.25">
      <c r="A281" s="357"/>
      <c r="B281" s="124"/>
      <c r="C281" s="124"/>
      <c r="D281" s="134"/>
      <c r="E281" s="126" t="s">
        <v>37</v>
      </c>
      <c r="F281" s="127"/>
      <c r="G281" s="462"/>
      <c r="H281" s="463"/>
      <c r="I281" s="464"/>
      <c r="J281" s="120" t="s">
        <v>1726</v>
      </c>
      <c r="K281" s="121"/>
      <c r="L281" s="121"/>
      <c r="M281" s="122"/>
      <c r="N281" s="281"/>
      <c r="V281" s="233"/>
    </row>
    <row r="282" spans="1:22" ht="24" thickTop="1" thickBot="1" x14ac:dyDescent="0.25">
      <c r="A282" s="355">
        <f t="shared" ref="A282" si="64">A278+1</f>
        <v>68</v>
      </c>
      <c r="B282" s="207" t="s">
        <v>20</v>
      </c>
      <c r="C282" s="207" t="s">
        <v>21</v>
      </c>
      <c r="D282" s="207" t="s">
        <v>22</v>
      </c>
      <c r="E282" s="358" t="s">
        <v>23</v>
      </c>
      <c r="F282" s="358"/>
      <c r="G282" s="358" t="s">
        <v>14</v>
      </c>
      <c r="H282" s="359"/>
      <c r="I282" s="218"/>
      <c r="J282" s="109" t="s">
        <v>1719</v>
      </c>
      <c r="K282" s="110"/>
      <c r="L282" s="110"/>
      <c r="M282" s="111"/>
      <c r="N282" s="281"/>
      <c r="V282" s="233"/>
    </row>
    <row r="283" spans="1:22" ht="13.5" thickBot="1" x14ac:dyDescent="0.25">
      <c r="A283" s="356"/>
      <c r="B283" s="113"/>
      <c r="C283" s="113"/>
      <c r="D283" s="268"/>
      <c r="E283" s="113"/>
      <c r="F283" s="113"/>
      <c r="G283" s="459"/>
      <c r="H283" s="460"/>
      <c r="I283" s="461"/>
      <c r="J283" s="115" t="s">
        <v>1719</v>
      </c>
      <c r="K283" s="115"/>
      <c r="L283" s="115"/>
      <c r="M283" s="116"/>
      <c r="N283" s="281"/>
      <c r="V283" s="233">
        <f>G283</f>
        <v>0</v>
      </c>
    </row>
    <row r="284" spans="1:22" ht="23.25" thickBot="1" x14ac:dyDescent="0.25">
      <c r="A284" s="356"/>
      <c r="B284" s="209" t="s">
        <v>29</v>
      </c>
      <c r="C284" s="209" t="s">
        <v>30</v>
      </c>
      <c r="D284" s="209" t="s">
        <v>31</v>
      </c>
      <c r="E284" s="363" t="s">
        <v>32</v>
      </c>
      <c r="F284" s="363"/>
      <c r="G284" s="364"/>
      <c r="H284" s="365"/>
      <c r="I284" s="366"/>
      <c r="J284" s="120" t="s">
        <v>1840</v>
      </c>
      <c r="K284" s="121"/>
      <c r="L284" s="121"/>
      <c r="M284" s="122"/>
      <c r="N284" s="281"/>
      <c r="V284" s="233"/>
    </row>
    <row r="285" spans="1:22" ht="13.5" thickBot="1" x14ac:dyDescent="0.25">
      <c r="A285" s="357"/>
      <c r="B285" s="124"/>
      <c r="C285" s="124"/>
      <c r="D285" s="134"/>
      <c r="E285" s="126" t="s">
        <v>37</v>
      </c>
      <c r="F285" s="127"/>
      <c r="G285" s="462"/>
      <c r="H285" s="463"/>
      <c r="I285" s="464"/>
      <c r="J285" s="120" t="s">
        <v>1726</v>
      </c>
      <c r="K285" s="121"/>
      <c r="L285" s="121"/>
      <c r="M285" s="122"/>
      <c r="N285" s="281"/>
      <c r="V285" s="233"/>
    </row>
    <row r="286" spans="1:22" ht="24" thickTop="1" thickBot="1" x14ac:dyDescent="0.25">
      <c r="A286" s="355">
        <f t="shared" ref="A286" si="65">A282+1</f>
        <v>69</v>
      </c>
      <c r="B286" s="207" t="s">
        <v>20</v>
      </c>
      <c r="C286" s="207" t="s">
        <v>21</v>
      </c>
      <c r="D286" s="207" t="s">
        <v>22</v>
      </c>
      <c r="E286" s="358" t="s">
        <v>23</v>
      </c>
      <c r="F286" s="358"/>
      <c r="G286" s="358" t="s">
        <v>14</v>
      </c>
      <c r="H286" s="359"/>
      <c r="I286" s="218"/>
      <c r="J286" s="109" t="s">
        <v>1719</v>
      </c>
      <c r="K286" s="110"/>
      <c r="L286" s="110"/>
      <c r="M286" s="111"/>
      <c r="N286" s="281"/>
      <c r="V286" s="233"/>
    </row>
    <row r="287" spans="1:22" ht="13.5" thickBot="1" x14ac:dyDescent="0.25">
      <c r="A287" s="356"/>
      <c r="B287" s="113"/>
      <c r="C287" s="113"/>
      <c r="D287" s="268"/>
      <c r="E287" s="113"/>
      <c r="F287" s="113"/>
      <c r="G287" s="459"/>
      <c r="H287" s="460"/>
      <c r="I287" s="461"/>
      <c r="J287" s="115" t="s">
        <v>1719</v>
      </c>
      <c r="K287" s="115"/>
      <c r="L287" s="115"/>
      <c r="M287" s="116"/>
      <c r="N287" s="281"/>
      <c r="V287" s="233">
        <f>G287</f>
        <v>0</v>
      </c>
    </row>
    <row r="288" spans="1:22" ht="23.25" thickBot="1" x14ac:dyDescent="0.25">
      <c r="A288" s="356"/>
      <c r="B288" s="209" t="s">
        <v>29</v>
      </c>
      <c r="C288" s="209" t="s">
        <v>30</v>
      </c>
      <c r="D288" s="209" t="s">
        <v>31</v>
      </c>
      <c r="E288" s="363" t="s">
        <v>32</v>
      </c>
      <c r="F288" s="363"/>
      <c r="G288" s="364"/>
      <c r="H288" s="365"/>
      <c r="I288" s="366"/>
      <c r="J288" s="120" t="s">
        <v>1840</v>
      </c>
      <c r="K288" s="121"/>
      <c r="L288" s="121"/>
      <c r="M288" s="122"/>
      <c r="N288" s="281"/>
      <c r="V288" s="233"/>
    </row>
    <row r="289" spans="1:22" ht="13.5" thickBot="1" x14ac:dyDescent="0.25">
      <c r="A289" s="357"/>
      <c r="B289" s="124"/>
      <c r="C289" s="124"/>
      <c r="D289" s="134"/>
      <c r="E289" s="126" t="s">
        <v>37</v>
      </c>
      <c r="F289" s="127"/>
      <c r="G289" s="462"/>
      <c r="H289" s="463"/>
      <c r="I289" s="464"/>
      <c r="J289" s="120" t="s">
        <v>1726</v>
      </c>
      <c r="K289" s="121"/>
      <c r="L289" s="121"/>
      <c r="M289" s="122"/>
      <c r="N289" s="281"/>
      <c r="V289" s="233"/>
    </row>
    <row r="290" spans="1:22" ht="24" thickTop="1" thickBot="1" x14ac:dyDescent="0.25">
      <c r="A290" s="355">
        <f t="shared" ref="A290" si="66">A286+1</f>
        <v>70</v>
      </c>
      <c r="B290" s="207" t="s">
        <v>20</v>
      </c>
      <c r="C290" s="207" t="s">
        <v>21</v>
      </c>
      <c r="D290" s="207" t="s">
        <v>22</v>
      </c>
      <c r="E290" s="358" t="s">
        <v>23</v>
      </c>
      <c r="F290" s="358"/>
      <c r="G290" s="358" t="s">
        <v>14</v>
      </c>
      <c r="H290" s="359"/>
      <c r="I290" s="218"/>
      <c r="J290" s="109" t="s">
        <v>1719</v>
      </c>
      <c r="K290" s="110"/>
      <c r="L290" s="110"/>
      <c r="M290" s="111"/>
      <c r="N290" s="281"/>
      <c r="V290" s="233"/>
    </row>
    <row r="291" spans="1:22" ht="13.5" thickBot="1" x14ac:dyDescent="0.25">
      <c r="A291" s="356"/>
      <c r="B291" s="113"/>
      <c r="C291" s="113"/>
      <c r="D291" s="268"/>
      <c r="E291" s="113"/>
      <c r="F291" s="113"/>
      <c r="G291" s="459"/>
      <c r="H291" s="460"/>
      <c r="I291" s="461"/>
      <c r="J291" s="115" t="s">
        <v>1719</v>
      </c>
      <c r="K291" s="115"/>
      <c r="L291" s="115"/>
      <c r="M291" s="116"/>
      <c r="N291" s="281"/>
      <c r="V291" s="233">
        <f>G291</f>
        <v>0</v>
      </c>
    </row>
    <row r="292" spans="1:22" ht="23.25" thickBot="1" x14ac:dyDescent="0.25">
      <c r="A292" s="356"/>
      <c r="B292" s="209" t="s">
        <v>29</v>
      </c>
      <c r="C292" s="209" t="s">
        <v>30</v>
      </c>
      <c r="D292" s="209" t="s">
        <v>31</v>
      </c>
      <c r="E292" s="363" t="s">
        <v>32</v>
      </c>
      <c r="F292" s="363"/>
      <c r="G292" s="364"/>
      <c r="H292" s="365"/>
      <c r="I292" s="366"/>
      <c r="J292" s="120" t="s">
        <v>1840</v>
      </c>
      <c r="K292" s="121"/>
      <c r="L292" s="121"/>
      <c r="M292" s="122"/>
      <c r="N292" s="281"/>
      <c r="V292" s="233"/>
    </row>
    <row r="293" spans="1:22" ht="13.5" thickBot="1" x14ac:dyDescent="0.25">
      <c r="A293" s="357"/>
      <c r="B293" s="124"/>
      <c r="C293" s="124"/>
      <c r="D293" s="134"/>
      <c r="E293" s="126" t="s">
        <v>37</v>
      </c>
      <c r="F293" s="127"/>
      <c r="G293" s="462"/>
      <c r="H293" s="463"/>
      <c r="I293" s="464"/>
      <c r="J293" s="120" t="s">
        <v>1726</v>
      </c>
      <c r="K293" s="121"/>
      <c r="L293" s="121"/>
      <c r="M293" s="122"/>
      <c r="N293" s="281"/>
      <c r="V293" s="233"/>
    </row>
    <row r="294" spans="1:22" ht="24" thickTop="1" thickBot="1" x14ac:dyDescent="0.25">
      <c r="A294" s="355">
        <f t="shared" ref="A294" si="67">A290+1</f>
        <v>71</v>
      </c>
      <c r="B294" s="207" t="s">
        <v>20</v>
      </c>
      <c r="C294" s="207" t="s">
        <v>21</v>
      </c>
      <c r="D294" s="207" t="s">
        <v>22</v>
      </c>
      <c r="E294" s="358" t="s">
        <v>23</v>
      </c>
      <c r="F294" s="358"/>
      <c r="G294" s="358" t="s">
        <v>14</v>
      </c>
      <c r="H294" s="359"/>
      <c r="I294" s="218"/>
      <c r="J294" s="109" t="s">
        <v>1719</v>
      </c>
      <c r="K294" s="110"/>
      <c r="L294" s="110"/>
      <c r="M294" s="111"/>
      <c r="N294" s="281"/>
      <c r="V294" s="233"/>
    </row>
    <row r="295" spans="1:22" ht="13.5" thickBot="1" x14ac:dyDescent="0.25">
      <c r="A295" s="356"/>
      <c r="B295" s="113"/>
      <c r="C295" s="113"/>
      <c r="D295" s="268"/>
      <c r="E295" s="113"/>
      <c r="F295" s="113"/>
      <c r="G295" s="459"/>
      <c r="H295" s="460"/>
      <c r="I295" s="461"/>
      <c r="J295" s="115" t="s">
        <v>1719</v>
      </c>
      <c r="K295" s="115"/>
      <c r="L295" s="115"/>
      <c r="M295" s="116"/>
      <c r="N295" s="281"/>
      <c r="V295" s="233">
        <f>G295</f>
        <v>0</v>
      </c>
    </row>
    <row r="296" spans="1:22" ht="23.25" thickBot="1" x14ac:dyDescent="0.25">
      <c r="A296" s="356"/>
      <c r="B296" s="209" t="s">
        <v>29</v>
      </c>
      <c r="C296" s="209" t="s">
        <v>30</v>
      </c>
      <c r="D296" s="209" t="s">
        <v>31</v>
      </c>
      <c r="E296" s="363" t="s">
        <v>32</v>
      </c>
      <c r="F296" s="363"/>
      <c r="G296" s="364"/>
      <c r="H296" s="365"/>
      <c r="I296" s="366"/>
      <c r="J296" s="120" t="s">
        <v>1840</v>
      </c>
      <c r="K296" s="121"/>
      <c r="L296" s="121"/>
      <c r="M296" s="122"/>
      <c r="N296" s="281"/>
      <c r="V296" s="233"/>
    </row>
    <row r="297" spans="1:22" ht="13.5" thickBot="1" x14ac:dyDescent="0.25">
      <c r="A297" s="357"/>
      <c r="B297" s="124"/>
      <c r="C297" s="124"/>
      <c r="D297" s="134"/>
      <c r="E297" s="126" t="s">
        <v>37</v>
      </c>
      <c r="F297" s="127"/>
      <c r="G297" s="462"/>
      <c r="H297" s="463"/>
      <c r="I297" s="464"/>
      <c r="J297" s="120" t="s">
        <v>1726</v>
      </c>
      <c r="K297" s="121"/>
      <c r="L297" s="121"/>
      <c r="M297" s="122"/>
      <c r="N297" s="281"/>
      <c r="V297" s="233"/>
    </row>
    <row r="298" spans="1:22" ht="24" thickTop="1" thickBot="1" x14ac:dyDescent="0.25">
      <c r="A298" s="355">
        <f t="shared" ref="A298" si="68">A294+1</f>
        <v>72</v>
      </c>
      <c r="B298" s="207" t="s">
        <v>20</v>
      </c>
      <c r="C298" s="207" t="s">
        <v>21</v>
      </c>
      <c r="D298" s="207" t="s">
        <v>22</v>
      </c>
      <c r="E298" s="358" t="s">
        <v>23</v>
      </c>
      <c r="F298" s="358"/>
      <c r="G298" s="358" t="s">
        <v>14</v>
      </c>
      <c r="H298" s="359"/>
      <c r="I298" s="218"/>
      <c r="J298" s="109" t="s">
        <v>1719</v>
      </c>
      <c r="K298" s="110"/>
      <c r="L298" s="110"/>
      <c r="M298" s="111"/>
      <c r="N298" s="281"/>
      <c r="V298" s="233"/>
    </row>
    <row r="299" spans="1:22" ht="13.5" thickBot="1" x14ac:dyDescent="0.25">
      <c r="A299" s="356"/>
      <c r="B299" s="113"/>
      <c r="C299" s="113"/>
      <c r="D299" s="268"/>
      <c r="E299" s="113"/>
      <c r="F299" s="113"/>
      <c r="G299" s="459"/>
      <c r="H299" s="460"/>
      <c r="I299" s="461"/>
      <c r="J299" s="115" t="s">
        <v>1719</v>
      </c>
      <c r="K299" s="115"/>
      <c r="L299" s="115"/>
      <c r="M299" s="116"/>
      <c r="N299" s="281"/>
      <c r="V299" s="233">
        <f>G299</f>
        <v>0</v>
      </c>
    </row>
    <row r="300" spans="1:22" ht="23.25" thickBot="1" x14ac:dyDescent="0.25">
      <c r="A300" s="356"/>
      <c r="B300" s="209" t="s">
        <v>29</v>
      </c>
      <c r="C300" s="209" t="s">
        <v>30</v>
      </c>
      <c r="D300" s="209" t="s">
        <v>31</v>
      </c>
      <c r="E300" s="363" t="s">
        <v>32</v>
      </c>
      <c r="F300" s="363"/>
      <c r="G300" s="364"/>
      <c r="H300" s="365"/>
      <c r="I300" s="366"/>
      <c r="J300" s="120" t="s">
        <v>1840</v>
      </c>
      <c r="K300" s="121"/>
      <c r="L300" s="121"/>
      <c r="M300" s="122"/>
      <c r="N300" s="281"/>
      <c r="V300" s="233"/>
    </row>
    <row r="301" spans="1:22" ht="13.5" thickBot="1" x14ac:dyDescent="0.25">
      <c r="A301" s="357"/>
      <c r="B301" s="124"/>
      <c r="C301" s="124"/>
      <c r="D301" s="134"/>
      <c r="E301" s="126" t="s">
        <v>37</v>
      </c>
      <c r="F301" s="127"/>
      <c r="G301" s="462"/>
      <c r="H301" s="463"/>
      <c r="I301" s="464"/>
      <c r="J301" s="120" t="s">
        <v>1726</v>
      </c>
      <c r="K301" s="121"/>
      <c r="L301" s="121"/>
      <c r="M301" s="122"/>
      <c r="N301" s="281"/>
      <c r="V301" s="233"/>
    </row>
    <row r="302" spans="1:22" ht="24" thickTop="1" thickBot="1" x14ac:dyDescent="0.25">
      <c r="A302" s="355">
        <f t="shared" ref="A302" si="69">A298+1</f>
        <v>73</v>
      </c>
      <c r="B302" s="207" t="s">
        <v>20</v>
      </c>
      <c r="C302" s="207" t="s">
        <v>21</v>
      </c>
      <c r="D302" s="207" t="s">
        <v>22</v>
      </c>
      <c r="E302" s="358" t="s">
        <v>23</v>
      </c>
      <c r="F302" s="358"/>
      <c r="G302" s="358" t="s">
        <v>14</v>
      </c>
      <c r="H302" s="359"/>
      <c r="I302" s="218"/>
      <c r="J302" s="109" t="s">
        <v>1719</v>
      </c>
      <c r="K302" s="110"/>
      <c r="L302" s="110"/>
      <c r="M302" s="111"/>
      <c r="N302" s="281"/>
      <c r="V302" s="233"/>
    </row>
    <row r="303" spans="1:22" ht="13.5" thickBot="1" x14ac:dyDescent="0.25">
      <c r="A303" s="356"/>
      <c r="B303" s="113"/>
      <c r="C303" s="113"/>
      <c r="D303" s="268"/>
      <c r="E303" s="113"/>
      <c r="F303" s="113"/>
      <c r="G303" s="459"/>
      <c r="H303" s="460"/>
      <c r="I303" s="461"/>
      <c r="J303" s="115" t="s">
        <v>1719</v>
      </c>
      <c r="K303" s="115"/>
      <c r="L303" s="115"/>
      <c r="M303" s="116"/>
      <c r="N303" s="281"/>
      <c r="V303" s="233">
        <f>G303</f>
        <v>0</v>
      </c>
    </row>
    <row r="304" spans="1:22" ht="23.25" thickBot="1" x14ac:dyDescent="0.25">
      <c r="A304" s="356"/>
      <c r="B304" s="209" t="s">
        <v>29</v>
      </c>
      <c r="C304" s="209" t="s">
        <v>30</v>
      </c>
      <c r="D304" s="209" t="s">
        <v>31</v>
      </c>
      <c r="E304" s="363" t="s">
        <v>32</v>
      </c>
      <c r="F304" s="363"/>
      <c r="G304" s="364"/>
      <c r="H304" s="365"/>
      <c r="I304" s="366"/>
      <c r="J304" s="120" t="s">
        <v>1840</v>
      </c>
      <c r="K304" s="121"/>
      <c r="L304" s="121"/>
      <c r="M304" s="122"/>
      <c r="N304" s="281"/>
      <c r="V304" s="233"/>
    </row>
    <row r="305" spans="1:22" ht="13.5" thickBot="1" x14ac:dyDescent="0.25">
      <c r="A305" s="357"/>
      <c r="B305" s="124"/>
      <c r="C305" s="124"/>
      <c r="D305" s="134"/>
      <c r="E305" s="126" t="s">
        <v>37</v>
      </c>
      <c r="F305" s="127"/>
      <c r="G305" s="462"/>
      <c r="H305" s="463"/>
      <c r="I305" s="464"/>
      <c r="J305" s="120" t="s">
        <v>1726</v>
      </c>
      <c r="K305" s="121"/>
      <c r="L305" s="121"/>
      <c r="M305" s="122"/>
      <c r="N305" s="281"/>
      <c r="V305" s="233"/>
    </row>
    <row r="306" spans="1:22" ht="24" thickTop="1" thickBot="1" x14ac:dyDescent="0.25">
      <c r="A306" s="355">
        <f t="shared" ref="A306" si="70">A302+1</f>
        <v>74</v>
      </c>
      <c r="B306" s="207" t="s">
        <v>20</v>
      </c>
      <c r="C306" s="207" t="s">
        <v>21</v>
      </c>
      <c r="D306" s="207" t="s">
        <v>22</v>
      </c>
      <c r="E306" s="358" t="s">
        <v>23</v>
      </c>
      <c r="F306" s="358"/>
      <c r="G306" s="358" t="s">
        <v>14</v>
      </c>
      <c r="H306" s="359"/>
      <c r="I306" s="218"/>
      <c r="J306" s="109" t="s">
        <v>1719</v>
      </c>
      <c r="K306" s="110"/>
      <c r="L306" s="110"/>
      <c r="M306" s="111"/>
      <c r="N306" s="281"/>
      <c r="V306" s="233"/>
    </row>
    <row r="307" spans="1:22" ht="13.5" thickBot="1" x14ac:dyDescent="0.25">
      <c r="A307" s="356"/>
      <c r="B307" s="113"/>
      <c r="C307" s="113"/>
      <c r="D307" s="268"/>
      <c r="E307" s="113"/>
      <c r="F307" s="113"/>
      <c r="G307" s="459"/>
      <c r="H307" s="460"/>
      <c r="I307" s="461"/>
      <c r="J307" s="115" t="s">
        <v>1719</v>
      </c>
      <c r="K307" s="115"/>
      <c r="L307" s="115"/>
      <c r="M307" s="116"/>
      <c r="N307" s="281"/>
      <c r="V307" s="233">
        <f>G307</f>
        <v>0</v>
      </c>
    </row>
    <row r="308" spans="1:22" ht="23.25" thickBot="1" x14ac:dyDescent="0.25">
      <c r="A308" s="356"/>
      <c r="B308" s="209" t="s">
        <v>29</v>
      </c>
      <c r="C308" s="209" t="s">
        <v>30</v>
      </c>
      <c r="D308" s="209" t="s">
        <v>31</v>
      </c>
      <c r="E308" s="363" t="s">
        <v>32</v>
      </c>
      <c r="F308" s="363"/>
      <c r="G308" s="364"/>
      <c r="H308" s="365"/>
      <c r="I308" s="366"/>
      <c r="J308" s="120" t="s">
        <v>1840</v>
      </c>
      <c r="K308" s="121"/>
      <c r="L308" s="121"/>
      <c r="M308" s="122"/>
      <c r="N308" s="281"/>
      <c r="V308" s="233"/>
    </row>
    <row r="309" spans="1:22" ht="13.5" thickBot="1" x14ac:dyDescent="0.25">
      <c r="A309" s="357"/>
      <c r="B309" s="124"/>
      <c r="C309" s="124"/>
      <c r="D309" s="134"/>
      <c r="E309" s="126" t="s">
        <v>37</v>
      </c>
      <c r="F309" s="127"/>
      <c r="G309" s="462"/>
      <c r="H309" s="463"/>
      <c r="I309" s="464"/>
      <c r="J309" s="120" t="s">
        <v>1726</v>
      </c>
      <c r="K309" s="121"/>
      <c r="L309" s="121"/>
      <c r="M309" s="122"/>
      <c r="N309" s="281"/>
      <c r="V309" s="233"/>
    </row>
    <row r="310" spans="1:22" ht="24" thickTop="1" thickBot="1" x14ac:dyDescent="0.25">
      <c r="A310" s="355">
        <f t="shared" ref="A310" si="71">A306+1</f>
        <v>75</v>
      </c>
      <c r="B310" s="207" t="s">
        <v>20</v>
      </c>
      <c r="C310" s="207" t="s">
        <v>21</v>
      </c>
      <c r="D310" s="207" t="s">
        <v>22</v>
      </c>
      <c r="E310" s="358" t="s">
        <v>23</v>
      </c>
      <c r="F310" s="358"/>
      <c r="G310" s="358" t="s">
        <v>14</v>
      </c>
      <c r="H310" s="359"/>
      <c r="I310" s="218"/>
      <c r="J310" s="109" t="s">
        <v>1719</v>
      </c>
      <c r="K310" s="110"/>
      <c r="L310" s="110"/>
      <c r="M310" s="111"/>
      <c r="N310" s="281"/>
      <c r="V310" s="233"/>
    </row>
    <row r="311" spans="1:22" ht="13.5" thickBot="1" x14ac:dyDescent="0.25">
      <c r="A311" s="356"/>
      <c r="B311" s="113"/>
      <c r="C311" s="113"/>
      <c r="D311" s="268"/>
      <c r="E311" s="113"/>
      <c r="F311" s="113"/>
      <c r="G311" s="459"/>
      <c r="H311" s="460"/>
      <c r="I311" s="461"/>
      <c r="J311" s="115" t="s">
        <v>1719</v>
      </c>
      <c r="K311" s="115"/>
      <c r="L311" s="115"/>
      <c r="M311" s="116"/>
      <c r="N311" s="281"/>
      <c r="V311" s="233">
        <f>G311</f>
        <v>0</v>
      </c>
    </row>
    <row r="312" spans="1:22" ht="23.25" thickBot="1" x14ac:dyDescent="0.25">
      <c r="A312" s="356"/>
      <c r="B312" s="209" t="s">
        <v>29</v>
      </c>
      <c r="C312" s="209" t="s">
        <v>30</v>
      </c>
      <c r="D312" s="209" t="s">
        <v>31</v>
      </c>
      <c r="E312" s="363" t="s">
        <v>32</v>
      </c>
      <c r="F312" s="363"/>
      <c r="G312" s="364"/>
      <c r="H312" s="365"/>
      <c r="I312" s="366"/>
      <c r="J312" s="120" t="s">
        <v>1840</v>
      </c>
      <c r="K312" s="121"/>
      <c r="L312" s="121"/>
      <c r="M312" s="122"/>
      <c r="N312" s="281"/>
      <c r="V312" s="233"/>
    </row>
    <row r="313" spans="1:22" ht="13.5" thickBot="1" x14ac:dyDescent="0.25">
      <c r="A313" s="357"/>
      <c r="B313" s="124"/>
      <c r="C313" s="124"/>
      <c r="D313" s="134"/>
      <c r="E313" s="126" t="s">
        <v>37</v>
      </c>
      <c r="F313" s="127"/>
      <c r="G313" s="462"/>
      <c r="H313" s="463"/>
      <c r="I313" s="464"/>
      <c r="J313" s="120" t="s">
        <v>1726</v>
      </c>
      <c r="K313" s="121"/>
      <c r="L313" s="121"/>
      <c r="M313" s="122"/>
      <c r="N313" s="281"/>
      <c r="V313" s="233"/>
    </row>
    <row r="314" spans="1:22" ht="24" thickTop="1" thickBot="1" x14ac:dyDescent="0.25">
      <c r="A314" s="355">
        <f t="shared" ref="A314" si="72">A310+1</f>
        <v>76</v>
      </c>
      <c r="B314" s="207" t="s">
        <v>20</v>
      </c>
      <c r="C314" s="207" t="s">
        <v>21</v>
      </c>
      <c r="D314" s="207" t="s">
        <v>22</v>
      </c>
      <c r="E314" s="358" t="s">
        <v>23</v>
      </c>
      <c r="F314" s="358"/>
      <c r="G314" s="358" t="s">
        <v>14</v>
      </c>
      <c r="H314" s="359"/>
      <c r="I314" s="218"/>
      <c r="J314" s="109" t="s">
        <v>1719</v>
      </c>
      <c r="K314" s="110"/>
      <c r="L314" s="110"/>
      <c r="M314" s="111"/>
      <c r="N314" s="281"/>
      <c r="V314" s="233"/>
    </row>
    <row r="315" spans="1:22" ht="13.5" thickBot="1" x14ac:dyDescent="0.25">
      <c r="A315" s="356"/>
      <c r="B315" s="113"/>
      <c r="C315" s="113"/>
      <c r="D315" s="268"/>
      <c r="E315" s="113"/>
      <c r="F315" s="113"/>
      <c r="G315" s="459"/>
      <c r="H315" s="460"/>
      <c r="I315" s="461"/>
      <c r="J315" s="115" t="s">
        <v>1719</v>
      </c>
      <c r="K315" s="115"/>
      <c r="L315" s="115"/>
      <c r="M315" s="116"/>
      <c r="N315" s="281"/>
      <c r="V315" s="233">
        <f>G315</f>
        <v>0</v>
      </c>
    </row>
    <row r="316" spans="1:22" ht="23.25" thickBot="1" x14ac:dyDescent="0.25">
      <c r="A316" s="356"/>
      <c r="B316" s="209" t="s">
        <v>29</v>
      </c>
      <c r="C316" s="209" t="s">
        <v>30</v>
      </c>
      <c r="D316" s="209" t="s">
        <v>31</v>
      </c>
      <c r="E316" s="363" t="s">
        <v>32</v>
      </c>
      <c r="F316" s="363"/>
      <c r="G316" s="364"/>
      <c r="H316" s="365"/>
      <c r="I316" s="366"/>
      <c r="J316" s="120" t="s">
        <v>1840</v>
      </c>
      <c r="K316" s="121"/>
      <c r="L316" s="121"/>
      <c r="M316" s="122"/>
      <c r="N316" s="281"/>
      <c r="V316" s="233"/>
    </row>
    <row r="317" spans="1:22" ht="13.5" thickBot="1" x14ac:dyDescent="0.25">
      <c r="A317" s="357"/>
      <c r="B317" s="124"/>
      <c r="C317" s="124"/>
      <c r="D317" s="134"/>
      <c r="E317" s="126" t="s">
        <v>37</v>
      </c>
      <c r="F317" s="127"/>
      <c r="G317" s="462"/>
      <c r="H317" s="463"/>
      <c r="I317" s="464"/>
      <c r="J317" s="120" t="s">
        <v>1726</v>
      </c>
      <c r="K317" s="121"/>
      <c r="L317" s="121"/>
      <c r="M317" s="122"/>
      <c r="N317" s="281"/>
      <c r="V317" s="233"/>
    </row>
    <row r="318" spans="1:22" ht="24" thickTop="1" thickBot="1" x14ac:dyDescent="0.25">
      <c r="A318" s="355">
        <f t="shared" ref="A318" si="73">A314+1</f>
        <v>77</v>
      </c>
      <c r="B318" s="207" t="s">
        <v>20</v>
      </c>
      <c r="C318" s="207" t="s">
        <v>21</v>
      </c>
      <c r="D318" s="207" t="s">
        <v>22</v>
      </c>
      <c r="E318" s="358" t="s">
        <v>23</v>
      </c>
      <c r="F318" s="358"/>
      <c r="G318" s="358" t="s">
        <v>14</v>
      </c>
      <c r="H318" s="359"/>
      <c r="I318" s="218"/>
      <c r="J318" s="109" t="s">
        <v>1719</v>
      </c>
      <c r="K318" s="110"/>
      <c r="L318" s="110"/>
      <c r="M318" s="111"/>
      <c r="N318" s="281"/>
      <c r="V318" s="233"/>
    </row>
    <row r="319" spans="1:22" ht="13.5" thickBot="1" x14ac:dyDescent="0.25">
      <c r="A319" s="356"/>
      <c r="B319" s="113"/>
      <c r="C319" s="113"/>
      <c r="D319" s="268"/>
      <c r="E319" s="113"/>
      <c r="F319" s="113"/>
      <c r="G319" s="459"/>
      <c r="H319" s="460"/>
      <c r="I319" s="461"/>
      <c r="J319" s="115" t="s">
        <v>1719</v>
      </c>
      <c r="K319" s="115"/>
      <c r="L319" s="115"/>
      <c r="M319" s="116"/>
      <c r="N319" s="281"/>
      <c r="V319" s="233">
        <f>G319</f>
        <v>0</v>
      </c>
    </row>
    <row r="320" spans="1:22" ht="23.25" thickBot="1" x14ac:dyDescent="0.25">
      <c r="A320" s="356"/>
      <c r="B320" s="209" t="s">
        <v>29</v>
      </c>
      <c r="C320" s="209" t="s">
        <v>30</v>
      </c>
      <c r="D320" s="209" t="s">
        <v>31</v>
      </c>
      <c r="E320" s="363" t="s">
        <v>32</v>
      </c>
      <c r="F320" s="363"/>
      <c r="G320" s="364"/>
      <c r="H320" s="365"/>
      <c r="I320" s="366"/>
      <c r="J320" s="120" t="s">
        <v>1840</v>
      </c>
      <c r="K320" s="121"/>
      <c r="L320" s="121"/>
      <c r="M320" s="122"/>
      <c r="N320" s="281"/>
      <c r="V320" s="233"/>
    </row>
    <row r="321" spans="1:22" ht="13.5" thickBot="1" x14ac:dyDescent="0.25">
      <c r="A321" s="357"/>
      <c r="B321" s="124"/>
      <c r="C321" s="124"/>
      <c r="D321" s="134"/>
      <c r="E321" s="126" t="s">
        <v>37</v>
      </c>
      <c r="F321" s="127"/>
      <c r="G321" s="462"/>
      <c r="H321" s="463"/>
      <c r="I321" s="464"/>
      <c r="J321" s="120" t="s">
        <v>1726</v>
      </c>
      <c r="K321" s="121"/>
      <c r="L321" s="121"/>
      <c r="M321" s="122"/>
      <c r="N321" s="281"/>
      <c r="V321" s="233"/>
    </row>
    <row r="322" spans="1:22" ht="24" thickTop="1" thickBot="1" x14ac:dyDescent="0.25">
      <c r="A322" s="355">
        <f t="shared" ref="A322" si="74">A318+1</f>
        <v>78</v>
      </c>
      <c r="B322" s="207" t="s">
        <v>20</v>
      </c>
      <c r="C322" s="207" t="s">
        <v>21</v>
      </c>
      <c r="D322" s="207" t="s">
        <v>22</v>
      </c>
      <c r="E322" s="358" t="s">
        <v>23</v>
      </c>
      <c r="F322" s="358"/>
      <c r="G322" s="358" t="s">
        <v>14</v>
      </c>
      <c r="H322" s="359"/>
      <c r="I322" s="218"/>
      <c r="J322" s="109" t="s">
        <v>1719</v>
      </c>
      <c r="K322" s="110"/>
      <c r="L322" s="110"/>
      <c r="M322" s="111"/>
      <c r="N322" s="281"/>
      <c r="V322" s="233"/>
    </row>
    <row r="323" spans="1:22" ht="13.5" thickBot="1" x14ac:dyDescent="0.25">
      <c r="A323" s="356"/>
      <c r="B323" s="113"/>
      <c r="C323" s="113"/>
      <c r="D323" s="268"/>
      <c r="E323" s="113"/>
      <c r="F323" s="113"/>
      <c r="G323" s="459"/>
      <c r="H323" s="460"/>
      <c r="I323" s="461"/>
      <c r="J323" s="115" t="s">
        <v>1719</v>
      </c>
      <c r="K323" s="115"/>
      <c r="L323" s="115"/>
      <c r="M323" s="116"/>
      <c r="N323" s="281"/>
      <c r="V323" s="233">
        <f>G323</f>
        <v>0</v>
      </c>
    </row>
    <row r="324" spans="1:22" ht="23.25" thickBot="1" x14ac:dyDescent="0.25">
      <c r="A324" s="356"/>
      <c r="B324" s="209" t="s">
        <v>29</v>
      </c>
      <c r="C324" s="209" t="s">
        <v>30</v>
      </c>
      <c r="D324" s="209" t="s">
        <v>31</v>
      </c>
      <c r="E324" s="363" t="s">
        <v>32</v>
      </c>
      <c r="F324" s="363"/>
      <c r="G324" s="364"/>
      <c r="H324" s="365"/>
      <c r="I324" s="366"/>
      <c r="J324" s="120" t="s">
        <v>1840</v>
      </c>
      <c r="K324" s="121"/>
      <c r="L324" s="121"/>
      <c r="M324" s="122"/>
      <c r="N324" s="281"/>
      <c r="V324" s="233"/>
    </row>
    <row r="325" spans="1:22" ht="13.5" thickBot="1" x14ac:dyDescent="0.25">
      <c r="A325" s="357"/>
      <c r="B325" s="124"/>
      <c r="C325" s="124"/>
      <c r="D325" s="134"/>
      <c r="E325" s="126" t="s">
        <v>37</v>
      </c>
      <c r="F325" s="127"/>
      <c r="G325" s="462"/>
      <c r="H325" s="463"/>
      <c r="I325" s="464"/>
      <c r="J325" s="120" t="s">
        <v>1726</v>
      </c>
      <c r="K325" s="121"/>
      <c r="L325" s="121"/>
      <c r="M325" s="122"/>
      <c r="N325" s="281"/>
      <c r="V325" s="233"/>
    </row>
    <row r="326" spans="1:22" ht="24" thickTop="1" thickBot="1" x14ac:dyDescent="0.25">
      <c r="A326" s="355">
        <f t="shared" ref="A326" si="75">A322+1</f>
        <v>79</v>
      </c>
      <c r="B326" s="207" t="s">
        <v>20</v>
      </c>
      <c r="C326" s="207" t="s">
        <v>21</v>
      </c>
      <c r="D326" s="207" t="s">
        <v>22</v>
      </c>
      <c r="E326" s="358" t="s">
        <v>23</v>
      </c>
      <c r="F326" s="358"/>
      <c r="G326" s="358" t="s">
        <v>14</v>
      </c>
      <c r="H326" s="359"/>
      <c r="I326" s="218"/>
      <c r="J326" s="109" t="s">
        <v>1719</v>
      </c>
      <c r="K326" s="110"/>
      <c r="L326" s="110"/>
      <c r="M326" s="111"/>
      <c r="N326" s="281"/>
      <c r="V326" s="233"/>
    </row>
    <row r="327" spans="1:22" ht="13.5" thickBot="1" x14ac:dyDescent="0.25">
      <c r="A327" s="356"/>
      <c r="B327" s="113"/>
      <c r="C327" s="113"/>
      <c r="D327" s="268"/>
      <c r="E327" s="113"/>
      <c r="F327" s="113"/>
      <c r="G327" s="459"/>
      <c r="H327" s="460"/>
      <c r="I327" s="461"/>
      <c r="J327" s="115" t="s">
        <v>1719</v>
      </c>
      <c r="K327" s="115"/>
      <c r="L327" s="115"/>
      <c r="M327" s="116"/>
      <c r="N327" s="281"/>
      <c r="V327" s="233">
        <f>G327</f>
        <v>0</v>
      </c>
    </row>
    <row r="328" spans="1:22" ht="23.25" thickBot="1" x14ac:dyDescent="0.25">
      <c r="A328" s="356"/>
      <c r="B328" s="209" t="s">
        <v>29</v>
      </c>
      <c r="C328" s="209" t="s">
        <v>30</v>
      </c>
      <c r="D328" s="209" t="s">
        <v>31</v>
      </c>
      <c r="E328" s="363" t="s">
        <v>32</v>
      </c>
      <c r="F328" s="363"/>
      <c r="G328" s="364"/>
      <c r="H328" s="365"/>
      <c r="I328" s="366"/>
      <c r="J328" s="120" t="s">
        <v>1840</v>
      </c>
      <c r="K328" s="121"/>
      <c r="L328" s="121"/>
      <c r="M328" s="122"/>
      <c r="N328" s="281"/>
      <c r="V328" s="233"/>
    </row>
    <row r="329" spans="1:22" ht="13.5" thickBot="1" x14ac:dyDescent="0.25">
      <c r="A329" s="357"/>
      <c r="B329" s="124"/>
      <c r="C329" s="124"/>
      <c r="D329" s="134"/>
      <c r="E329" s="126" t="s">
        <v>37</v>
      </c>
      <c r="F329" s="127"/>
      <c r="G329" s="462"/>
      <c r="H329" s="463"/>
      <c r="I329" s="464"/>
      <c r="J329" s="120" t="s">
        <v>1726</v>
      </c>
      <c r="K329" s="121"/>
      <c r="L329" s="121"/>
      <c r="M329" s="122"/>
      <c r="N329" s="281"/>
      <c r="V329" s="233"/>
    </row>
    <row r="330" spans="1:22" ht="24" thickTop="1" thickBot="1" x14ac:dyDescent="0.25">
      <c r="A330" s="355">
        <f t="shared" ref="A330" si="76">A326+1</f>
        <v>80</v>
      </c>
      <c r="B330" s="207" t="s">
        <v>20</v>
      </c>
      <c r="C330" s="207" t="s">
        <v>21</v>
      </c>
      <c r="D330" s="207" t="s">
        <v>22</v>
      </c>
      <c r="E330" s="358" t="s">
        <v>23</v>
      </c>
      <c r="F330" s="358"/>
      <c r="G330" s="358" t="s">
        <v>14</v>
      </c>
      <c r="H330" s="359"/>
      <c r="I330" s="218"/>
      <c r="J330" s="109" t="s">
        <v>1719</v>
      </c>
      <c r="K330" s="110"/>
      <c r="L330" s="110"/>
      <c r="M330" s="111"/>
      <c r="N330" s="281"/>
      <c r="V330" s="233"/>
    </row>
    <row r="331" spans="1:22" ht="13.5" thickBot="1" x14ac:dyDescent="0.25">
      <c r="A331" s="356"/>
      <c r="B331" s="113"/>
      <c r="C331" s="113"/>
      <c r="D331" s="268"/>
      <c r="E331" s="113"/>
      <c r="F331" s="113"/>
      <c r="G331" s="459"/>
      <c r="H331" s="460"/>
      <c r="I331" s="461"/>
      <c r="J331" s="115" t="s">
        <v>1719</v>
      </c>
      <c r="K331" s="115"/>
      <c r="L331" s="115"/>
      <c r="M331" s="116"/>
      <c r="N331" s="281"/>
      <c r="V331" s="233">
        <f>G331</f>
        <v>0</v>
      </c>
    </row>
    <row r="332" spans="1:22" ht="23.25" thickBot="1" x14ac:dyDescent="0.25">
      <c r="A332" s="356"/>
      <c r="B332" s="209" t="s">
        <v>29</v>
      </c>
      <c r="C332" s="209" t="s">
        <v>30</v>
      </c>
      <c r="D332" s="209" t="s">
        <v>31</v>
      </c>
      <c r="E332" s="363" t="s">
        <v>32</v>
      </c>
      <c r="F332" s="363"/>
      <c r="G332" s="364"/>
      <c r="H332" s="365"/>
      <c r="I332" s="366"/>
      <c r="J332" s="120" t="s">
        <v>1840</v>
      </c>
      <c r="K332" s="121"/>
      <c r="L332" s="121"/>
      <c r="M332" s="122"/>
      <c r="N332" s="281"/>
      <c r="V332" s="233"/>
    </row>
    <row r="333" spans="1:22" ht="13.5" thickBot="1" x14ac:dyDescent="0.25">
      <c r="A333" s="357"/>
      <c r="B333" s="124"/>
      <c r="C333" s="124"/>
      <c r="D333" s="134"/>
      <c r="E333" s="126" t="s">
        <v>37</v>
      </c>
      <c r="F333" s="127"/>
      <c r="G333" s="462"/>
      <c r="H333" s="463"/>
      <c r="I333" s="464"/>
      <c r="J333" s="120" t="s">
        <v>1726</v>
      </c>
      <c r="K333" s="121"/>
      <c r="L333" s="121"/>
      <c r="M333" s="122"/>
      <c r="N333" s="281"/>
      <c r="V333" s="233"/>
    </row>
    <row r="334" spans="1:22" ht="24" thickTop="1" thickBot="1" x14ac:dyDescent="0.25">
      <c r="A334" s="355">
        <f t="shared" ref="A334" si="77">A330+1</f>
        <v>81</v>
      </c>
      <c r="B334" s="207" t="s">
        <v>20</v>
      </c>
      <c r="C334" s="207" t="s">
        <v>21</v>
      </c>
      <c r="D334" s="207" t="s">
        <v>22</v>
      </c>
      <c r="E334" s="358" t="s">
        <v>23</v>
      </c>
      <c r="F334" s="358"/>
      <c r="G334" s="358" t="s">
        <v>14</v>
      </c>
      <c r="H334" s="359"/>
      <c r="I334" s="218"/>
      <c r="J334" s="109" t="s">
        <v>1719</v>
      </c>
      <c r="K334" s="110"/>
      <c r="L334" s="110"/>
      <c r="M334" s="111"/>
      <c r="N334" s="281"/>
      <c r="V334" s="233"/>
    </row>
    <row r="335" spans="1:22" ht="13.5" thickBot="1" x14ac:dyDescent="0.25">
      <c r="A335" s="356"/>
      <c r="B335" s="113"/>
      <c r="C335" s="113"/>
      <c r="D335" s="268"/>
      <c r="E335" s="113"/>
      <c r="F335" s="113"/>
      <c r="G335" s="459"/>
      <c r="H335" s="460"/>
      <c r="I335" s="461"/>
      <c r="J335" s="115" t="s">
        <v>1719</v>
      </c>
      <c r="K335" s="115"/>
      <c r="L335" s="115"/>
      <c r="M335" s="116"/>
      <c r="N335" s="281"/>
      <c r="V335" s="233">
        <f>G335</f>
        <v>0</v>
      </c>
    </row>
    <row r="336" spans="1:22" ht="23.25" thickBot="1" x14ac:dyDescent="0.25">
      <c r="A336" s="356"/>
      <c r="B336" s="209" t="s">
        <v>29</v>
      </c>
      <c r="C336" s="209" t="s">
        <v>30</v>
      </c>
      <c r="D336" s="209" t="s">
        <v>31</v>
      </c>
      <c r="E336" s="363" t="s">
        <v>32</v>
      </c>
      <c r="F336" s="363"/>
      <c r="G336" s="364"/>
      <c r="H336" s="365"/>
      <c r="I336" s="366"/>
      <c r="J336" s="120" t="s">
        <v>1840</v>
      </c>
      <c r="K336" s="121"/>
      <c r="L336" s="121"/>
      <c r="M336" s="122"/>
      <c r="N336" s="281"/>
      <c r="V336" s="233"/>
    </row>
    <row r="337" spans="1:22" ht="13.5" thickBot="1" x14ac:dyDescent="0.25">
      <c r="A337" s="357"/>
      <c r="B337" s="124"/>
      <c r="C337" s="124"/>
      <c r="D337" s="134"/>
      <c r="E337" s="126" t="s">
        <v>37</v>
      </c>
      <c r="F337" s="127"/>
      <c r="G337" s="462"/>
      <c r="H337" s="463"/>
      <c r="I337" s="464"/>
      <c r="J337" s="120" t="s">
        <v>1726</v>
      </c>
      <c r="K337" s="121"/>
      <c r="L337" s="121"/>
      <c r="M337" s="122"/>
      <c r="N337" s="281"/>
      <c r="V337" s="233"/>
    </row>
    <row r="338" spans="1:22" ht="24" thickTop="1" thickBot="1" x14ac:dyDescent="0.25">
      <c r="A338" s="355">
        <f t="shared" ref="A338" si="78">A334+1</f>
        <v>82</v>
      </c>
      <c r="B338" s="207" t="s">
        <v>20</v>
      </c>
      <c r="C338" s="207" t="s">
        <v>21</v>
      </c>
      <c r="D338" s="207" t="s">
        <v>22</v>
      </c>
      <c r="E338" s="358" t="s">
        <v>23</v>
      </c>
      <c r="F338" s="358"/>
      <c r="G338" s="358" t="s">
        <v>14</v>
      </c>
      <c r="H338" s="359"/>
      <c r="I338" s="218"/>
      <c r="J338" s="109" t="s">
        <v>1719</v>
      </c>
      <c r="K338" s="110"/>
      <c r="L338" s="110"/>
      <c r="M338" s="111"/>
      <c r="N338" s="281"/>
      <c r="V338" s="233"/>
    </row>
    <row r="339" spans="1:22" ht="13.5" thickBot="1" x14ac:dyDescent="0.25">
      <c r="A339" s="356"/>
      <c r="B339" s="113"/>
      <c r="C339" s="113"/>
      <c r="D339" s="268"/>
      <c r="E339" s="113"/>
      <c r="F339" s="113"/>
      <c r="G339" s="459"/>
      <c r="H339" s="460"/>
      <c r="I339" s="461"/>
      <c r="J339" s="115" t="s">
        <v>1719</v>
      </c>
      <c r="K339" s="115"/>
      <c r="L339" s="115"/>
      <c r="M339" s="116"/>
      <c r="N339" s="281"/>
      <c r="V339" s="233">
        <f>G339</f>
        <v>0</v>
      </c>
    </row>
    <row r="340" spans="1:22" ht="23.25" thickBot="1" x14ac:dyDescent="0.25">
      <c r="A340" s="356"/>
      <c r="B340" s="209" t="s">
        <v>29</v>
      </c>
      <c r="C340" s="209" t="s">
        <v>30</v>
      </c>
      <c r="D340" s="209" t="s">
        <v>31</v>
      </c>
      <c r="E340" s="363" t="s">
        <v>32</v>
      </c>
      <c r="F340" s="363"/>
      <c r="G340" s="364"/>
      <c r="H340" s="365"/>
      <c r="I340" s="366"/>
      <c r="J340" s="120" t="s">
        <v>1840</v>
      </c>
      <c r="K340" s="121"/>
      <c r="L340" s="121"/>
      <c r="M340" s="122"/>
      <c r="N340" s="281"/>
      <c r="V340" s="233"/>
    </row>
    <row r="341" spans="1:22" ht="13.5" thickBot="1" x14ac:dyDescent="0.25">
      <c r="A341" s="357"/>
      <c r="B341" s="124"/>
      <c r="C341" s="124"/>
      <c r="D341" s="134"/>
      <c r="E341" s="126" t="s">
        <v>37</v>
      </c>
      <c r="F341" s="127"/>
      <c r="G341" s="462"/>
      <c r="H341" s="463"/>
      <c r="I341" s="464"/>
      <c r="J341" s="120" t="s">
        <v>1726</v>
      </c>
      <c r="K341" s="121"/>
      <c r="L341" s="121"/>
      <c r="M341" s="122"/>
      <c r="N341" s="281"/>
      <c r="V341" s="233"/>
    </row>
    <row r="342" spans="1:22" ht="24" thickTop="1" thickBot="1" x14ac:dyDescent="0.25">
      <c r="A342" s="355">
        <f t="shared" ref="A342" si="79">A338+1</f>
        <v>83</v>
      </c>
      <c r="B342" s="207" t="s">
        <v>20</v>
      </c>
      <c r="C342" s="207" t="s">
        <v>21</v>
      </c>
      <c r="D342" s="207" t="s">
        <v>22</v>
      </c>
      <c r="E342" s="358" t="s">
        <v>23</v>
      </c>
      <c r="F342" s="358"/>
      <c r="G342" s="358" t="s">
        <v>14</v>
      </c>
      <c r="H342" s="359"/>
      <c r="I342" s="218"/>
      <c r="J342" s="109" t="s">
        <v>1719</v>
      </c>
      <c r="K342" s="110"/>
      <c r="L342" s="110"/>
      <c r="M342" s="111"/>
      <c r="N342" s="281"/>
      <c r="V342" s="233"/>
    </row>
    <row r="343" spans="1:22" ht="13.5" thickBot="1" x14ac:dyDescent="0.25">
      <c r="A343" s="356"/>
      <c r="B343" s="113"/>
      <c r="C343" s="113"/>
      <c r="D343" s="268"/>
      <c r="E343" s="113"/>
      <c r="F343" s="113"/>
      <c r="G343" s="459"/>
      <c r="H343" s="460"/>
      <c r="I343" s="461"/>
      <c r="J343" s="115" t="s">
        <v>1719</v>
      </c>
      <c r="K343" s="115"/>
      <c r="L343" s="115"/>
      <c r="M343" s="116"/>
      <c r="N343" s="281"/>
      <c r="V343" s="233">
        <f>G343</f>
        <v>0</v>
      </c>
    </row>
    <row r="344" spans="1:22" ht="23.25" thickBot="1" x14ac:dyDescent="0.25">
      <c r="A344" s="356"/>
      <c r="B344" s="209" t="s">
        <v>29</v>
      </c>
      <c r="C344" s="209" t="s">
        <v>30</v>
      </c>
      <c r="D344" s="209" t="s">
        <v>31</v>
      </c>
      <c r="E344" s="363" t="s">
        <v>32</v>
      </c>
      <c r="F344" s="363"/>
      <c r="G344" s="364"/>
      <c r="H344" s="365"/>
      <c r="I344" s="366"/>
      <c r="J344" s="120" t="s">
        <v>1840</v>
      </c>
      <c r="K344" s="121"/>
      <c r="L344" s="121"/>
      <c r="M344" s="122"/>
      <c r="N344" s="281"/>
      <c r="V344" s="233"/>
    </row>
    <row r="345" spans="1:22" ht="13.5" thickBot="1" x14ac:dyDescent="0.25">
      <c r="A345" s="357"/>
      <c r="B345" s="124"/>
      <c r="C345" s="124"/>
      <c r="D345" s="134"/>
      <c r="E345" s="126" t="s">
        <v>37</v>
      </c>
      <c r="F345" s="127"/>
      <c r="G345" s="462"/>
      <c r="H345" s="463"/>
      <c r="I345" s="464"/>
      <c r="J345" s="120" t="s">
        <v>1726</v>
      </c>
      <c r="K345" s="121"/>
      <c r="L345" s="121"/>
      <c r="M345" s="122"/>
      <c r="N345" s="281"/>
      <c r="V345" s="233"/>
    </row>
    <row r="346" spans="1:22" ht="24" thickTop="1" thickBot="1" x14ac:dyDescent="0.25">
      <c r="A346" s="355">
        <f t="shared" ref="A346" si="80">A342+1</f>
        <v>84</v>
      </c>
      <c r="B346" s="207" t="s">
        <v>20</v>
      </c>
      <c r="C346" s="207" t="s">
        <v>21</v>
      </c>
      <c r="D346" s="207" t="s">
        <v>22</v>
      </c>
      <c r="E346" s="358" t="s">
        <v>23</v>
      </c>
      <c r="F346" s="358"/>
      <c r="G346" s="358" t="s">
        <v>14</v>
      </c>
      <c r="H346" s="359"/>
      <c r="I346" s="218"/>
      <c r="J346" s="109" t="s">
        <v>1719</v>
      </c>
      <c r="K346" s="110"/>
      <c r="L346" s="110"/>
      <c r="M346" s="111"/>
      <c r="N346" s="281"/>
      <c r="V346" s="233"/>
    </row>
    <row r="347" spans="1:22" ht="13.5" thickBot="1" x14ac:dyDescent="0.25">
      <c r="A347" s="356"/>
      <c r="B347" s="113"/>
      <c r="C347" s="113"/>
      <c r="D347" s="268"/>
      <c r="E347" s="113"/>
      <c r="F347" s="113"/>
      <c r="G347" s="459"/>
      <c r="H347" s="460"/>
      <c r="I347" s="461"/>
      <c r="J347" s="115" t="s">
        <v>1719</v>
      </c>
      <c r="K347" s="115"/>
      <c r="L347" s="115"/>
      <c r="M347" s="116"/>
      <c r="N347" s="281"/>
      <c r="V347" s="233">
        <f>G347</f>
        <v>0</v>
      </c>
    </row>
    <row r="348" spans="1:22" ht="23.25" thickBot="1" x14ac:dyDescent="0.25">
      <c r="A348" s="356"/>
      <c r="B348" s="209" t="s">
        <v>29</v>
      </c>
      <c r="C348" s="209" t="s">
        <v>30</v>
      </c>
      <c r="D348" s="209" t="s">
        <v>31</v>
      </c>
      <c r="E348" s="363" t="s">
        <v>32</v>
      </c>
      <c r="F348" s="363"/>
      <c r="G348" s="364"/>
      <c r="H348" s="365"/>
      <c r="I348" s="366"/>
      <c r="J348" s="120" t="s">
        <v>1840</v>
      </c>
      <c r="K348" s="121"/>
      <c r="L348" s="121"/>
      <c r="M348" s="122"/>
      <c r="N348" s="281"/>
      <c r="V348" s="233"/>
    </row>
    <row r="349" spans="1:22" ht="13.5" thickBot="1" x14ac:dyDescent="0.25">
      <c r="A349" s="357"/>
      <c r="B349" s="124"/>
      <c r="C349" s="124"/>
      <c r="D349" s="134"/>
      <c r="E349" s="126" t="s">
        <v>37</v>
      </c>
      <c r="F349" s="127"/>
      <c r="G349" s="462"/>
      <c r="H349" s="463"/>
      <c r="I349" s="464"/>
      <c r="J349" s="120" t="s">
        <v>1726</v>
      </c>
      <c r="K349" s="121"/>
      <c r="L349" s="121"/>
      <c r="M349" s="122"/>
      <c r="N349" s="281"/>
      <c r="V349" s="233"/>
    </row>
    <row r="350" spans="1:22" ht="24" thickTop="1" thickBot="1" x14ac:dyDescent="0.25">
      <c r="A350" s="355">
        <f t="shared" ref="A350" si="81">A346+1</f>
        <v>85</v>
      </c>
      <c r="B350" s="207" t="s">
        <v>20</v>
      </c>
      <c r="C350" s="207" t="s">
        <v>21</v>
      </c>
      <c r="D350" s="207" t="s">
        <v>22</v>
      </c>
      <c r="E350" s="358" t="s">
        <v>23</v>
      </c>
      <c r="F350" s="358"/>
      <c r="G350" s="358" t="s">
        <v>14</v>
      </c>
      <c r="H350" s="359"/>
      <c r="I350" s="218"/>
      <c r="J350" s="109" t="s">
        <v>1719</v>
      </c>
      <c r="K350" s="110"/>
      <c r="L350" s="110"/>
      <c r="M350" s="111"/>
      <c r="N350" s="281"/>
      <c r="V350" s="233"/>
    </row>
    <row r="351" spans="1:22" ht="13.5" thickBot="1" x14ac:dyDescent="0.25">
      <c r="A351" s="356"/>
      <c r="B351" s="113"/>
      <c r="C351" s="113"/>
      <c r="D351" s="268"/>
      <c r="E351" s="113"/>
      <c r="F351" s="113"/>
      <c r="G351" s="459"/>
      <c r="H351" s="460"/>
      <c r="I351" s="461"/>
      <c r="J351" s="115" t="s">
        <v>1719</v>
      </c>
      <c r="K351" s="115"/>
      <c r="L351" s="115"/>
      <c r="M351" s="116"/>
      <c r="N351" s="281"/>
      <c r="V351" s="233">
        <f>G351</f>
        <v>0</v>
      </c>
    </row>
    <row r="352" spans="1:22" ht="23.25" thickBot="1" x14ac:dyDescent="0.25">
      <c r="A352" s="356"/>
      <c r="B352" s="209" t="s">
        <v>29</v>
      </c>
      <c r="C352" s="209" t="s">
        <v>30</v>
      </c>
      <c r="D352" s="209" t="s">
        <v>31</v>
      </c>
      <c r="E352" s="363" t="s">
        <v>32</v>
      </c>
      <c r="F352" s="363"/>
      <c r="G352" s="364"/>
      <c r="H352" s="365"/>
      <c r="I352" s="366"/>
      <c r="J352" s="120" t="s">
        <v>1840</v>
      </c>
      <c r="K352" s="121"/>
      <c r="L352" s="121"/>
      <c r="M352" s="122"/>
      <c r="N352" s="281"/>
      <c r="V352" s="233"/>
    </row>
    <row r="353" spans="1:22" ht="13.5" thickBot="1" x14ac:dyDescent="0.25">
      <c r="A353" s="357"/>
      <c r="B353" s="124"/>
      <c r="C353" s="124"/>
      <c r="D353" s="134"/>
      <c r="E353" s="126" t="s">
        <v>37</v>
      </c>
      <c r="F353" s="127"/>
      <c r="G353" s="462"/>
      <c r="H353" s="463"/>
      <c r="I353" s="464"/>
      <c r="J353" s="120" t="s">
        <v>1726</v>
      </c>
      <c r="K353" s="121"/>
      <c r="L353" s="121"/>
      <c r="M353" s="122"/>
      <c r="N353" s="281"/>
      <c r="V353" s="233"/>
    </row>
    <row r="354" spans="1:22" ht="24" thickTop="1" thickBot="1" x14ac:dyDescent="0.25">
      <c r="A354" s="355">
        <f t="shared" ref="A354" si="82">A350+1</f>
        <v>86</v>
      </c>
      <c r="B354" s="207" t="s">
        <v>20</v>
      </c>
      <c r="C354" s="207" t="s">
        <v>21</v>
      </c>
      <c r="D354" s="207" t="s">
        <v>22</v>
      </c>
      <c r="E354" s="358" t="s">
        <v>23</v>
      </c>
      <c r="F354" s="358"/>
      <c r="G354" s="358" t="s">
        <v>14</v>
      </c>
      <c r="H354" s="359"/>
      <c r="I354" s="218"/>
      <c r="J354" s="109" t="s">
        <v>1719</v>
      </c>
      <c r="K354" s="110"/>
      <c r="L354" s="110"/>
      <c r="M354" s="111"/>
      <c r="N354" s="281"/>
      <c r="V354" s="233"/>
    </row>
    <row r="355" spans="1:22" ht="13.5" thickBot="1" x14ac:dyDescent="0.25">
      <c r="A355" s="356"/>
      <c r="B355" s="113"/>
      <c r="C355" s="113"/>
      <c r="D355" s="268"/>
      <c r="E355" s="113"/>
      <c r="F355" s="113"/>
      <c r="G355" s="459"/>
      <c r="H355" s="460"/>
      <c r="I355" s="461"/>
      <c r="J355" s="115" t="s">
        <v>1719</v>
      </c>
      <c r="K355" s="115"/>
      <c r="L355" s="115"/>
      <c r="M355" s="116"/>
      <c r="N355" s="281"/>
      <c r="V355" s="233">
        <f>G355</f>
        <v>0</v>
      </c>
    </row>
    <row r="356" spans="1:22" ht="23.25" thickBot="1" x14ac:dyDescent="0.25">
      <c r="A356" s="356"/>
      <c r="B356" s="209" t="s">
        <v>29</v>
      </c>
      <c r="C356" s="209" t="s">
        <v>30</v>
      </c>
      <c r="D356" s="209" t="s">
        <v>31</v>
      </c>
      <c r="E356" s="363" t="s">
        <v>32</v>
      </c>
      <c r="F356" s="363"/>
      <c r="G356" s="364"/>
      <c r="H356" s="365"/>
      <c r="I356" s="366"/>
      <c r="J356" s="120" t="s">
        <v>1840</v>
      </c>
      <c r="K356" s="121"/>
      <c r="L356" s="121"/>
      <c r="M356" s="122"/>
      <c r="N356" s="281"/>
      <c r="V356" s="233"/>
    </row>
    <row r="357" spans="1:22" ht="13.5" thickBot="1" x14ac:dyDescent="0.25">
      <c r="A357" s="357"/>
      <c r="B357" s="124"/>
      <c r="C357" s="124"/>
      <c r="D357" s="134"/>
      <c r="E357" s="126" t="s">
        <v>37</v>
      </c>
      <c r="F357" s="127"/>
      <c r="G357" s="462"/>
      <c r="H357" s="463"/>
      <c r="I357" s="464"/>
      <c r="J357" s="120" t="s">
        <v>1726</v>
      </c>
      <c r="K357" s="121"/>
      <c r="L357" s="121"/>
      <c r="M357" s="122"/>
      <c r="N357" s="281"/>
      <c r="V357" s="233"/>
    </row>
    <row r="358" spans="1:22" ht="24" thickTop="1" thickBot="1" x14ac:dyDescent="0.25">
      <c r="A358" s="355">
        <f t="shared" ref="A358" si="83">A354+1</f>
        <v>87</v>
      </c>
      <c r="B358" s="207" t="s">
        <v>20</v>
      </c>
      <c r="C358" s="207" t="s">
        <v>21</v>
      </c>
      <c r="D358" s="207" t="s">
        <v>22</v>
      </c>
      <c r="E358" s="358" t="s">
        <v>23</v>
      </c>
      <c r="F358" s="358"/>
      <c r="G358" s="358" t="s">
        <v>14</v>
      </c>
      <c r="H358" s="359"/>
      <c r="I358" s="218"/>
      <c r="J358" s="109" t="s">
        <v>1719</v>
      </c>
      <c r="K358" s="110"/>
      <c r="L358" s="110"/>
      <c r="M358" s="111"/>
      <c r="N358" s="281"/>
      <c r="V358" s="233"/>
    </row>
    <row r="359" spans="1:22" ht="13.5" thickBot="1" x14ac:dyDescent="0.25">
      <c r="A359" s="356"/>
      <c r="B359" s="113"/>
      <c r="C359" s="113"/>
      <c r="D359" s="268"/>
      <c r="E359" s="113"/>
      <c r="F359" s="113"/>
      <c r="G359" s="459"/>
      <c r="H359" s="460"/>
      <c r="I359" s="461"/>
      <c r="J359" s="115" t="s">
        <v>1719</v>
      </c>
      <c r="K359" s="115"/>
      <c r="L359" s="115"/>
      <c r="M359" s="116"/>
      <c r="N359" s="281"/>
      <c r="V359" s="233">
        <f>G359</f>
        <v>0</v>
      </c>
    </row>
    <row r="360" spans="1:22" ht="23.25" thickBot="1" x14ac:dyDescent="0.25">
      <c r="A360" s="356"/>
      <c r="B360" s="209" t="s">
        <v>29</v>
      </c>
      <c r="C360" s="209" t="s">
        <v>30</v>
      </c>
      <c r="D360" s="209" t="s">
        <v>31</v>
      </c>
      <c r="E360" s="363" t="s">
        <v>32</v>
      </c>
      <c r="F360" s="363"/>
      <c r="G360" s="364"/>
      <c r="H360" s="365"/>
      <c r="I360" s="366"/>
      <c r="J360" s="120" t="s">
        <v>1840</v>
      </c>
      <c r="K360" s="121"/>
      <c r="L360" s="121"/>
      <c r="M360" s="122"/>
      <c r="N360" s="281"/>
      <c r="V360" s="233"/>
    </row>
    <row r="361" spans="1:22" ht="13.5" thickBot="1" x14ac:dyDescent="0.25">
      <c r="A361" s="357"/>
      <c r="B361" s="124"/>
      <c r="C361" s="124"/>
      <c r="D361" s="134"/>
      <c r="E361" s="126" t="s">
        <v>37</v>
      </c>
      <c r="F361" s="127"/>
      <c r="G361" s="462"/>
      <c r="H361" s="463"/>
      <c r="I361" s="464"/>
      <c r="J361" s="120" t="s">
        <v>1726</v>
      </c>
      <c r="K361" s="121"/>
      <c r="L361" s="121"/>
      <c r="M361" s="122"/>
      <c r="N361" s="281"/>
      <c r="V361" s="233"/>
    </row>
    <row r="362" spans="1:22" ht="24" thickTop="1" thickBot="1" x14ac:dyDescent="0.25">
      <c r="A362" s="355">
        <f t="shared" ref="A362" si="84">A358+1</f>
        <v>88</v>
      </c>
      <c r="B362" s="207" t="s">
        <v>20</v>
      </c>
      <c r="C362" s="207" t="s">
        <v>21</v>
      </c>
      <c r="D362" s="207" t="s">
        <v>22</v>
      </c>
      <c r="E362" s="358" t="s">
        <v>23</v>
      </c>
      <c r="F362" s="358"/>
      <c r="G362" s="358" t="s">
        <v>14</v>
      </c>
      <c r="H362" s="359"/>
      <c r="I362" s="218"/>
      <c r="J362" s="109" t="s">
        <v>1719</v>
      </c>
      <c r="K362" s="110"/>
      <c r="L362" s="110"/>
      <c r="M362" s="111"/>
      <c r="N362" s="281"/>
      <c r="V362" s="233"/>
    </row>
    <row r="363" spans="1:22" ht="13.5" thickBot="1" x14ac:dyDescent="0.25">
      <c r="A363" s="356"/>
      <c r="B363" s="113"/>
      <c r="C363" s="113"/>
      <c r="D363" s="268"/>
      <c r="E363" s="113"/>
      <c r="F363" s="113"/>
      <c r="G363" s="459"/>
      <c r="H363" s="460"/>
      <c r="I363" s="461"/>
      <c r="J363" s="115" t="s">
        <v>1719</v>
      </c>
      <c r="K363" s="115"/>
      <c r="L363" s="115"/>
      <c r="M363" s="116"/>
      <c r="N363" s="281"/>
      <c r="V363" s="233">
        <f>G363</f>
        <v>0</v>
      </c>
    </row>
    <row r="364" spans="1:22" ht="23.25" thickBot="1" x14ac:dyDescent="0.25">
      <c r="A364" s="356"/>
      <c r="B364" s="209" t="s">
        <v>29</v>
      </c>
      <c r="C364" s="209" t="s">
        <v>30</v>
      </c>
      <c r="D364" s="209" t="s">
        <v>31</v>
      </c>
      <c r="E364" s="363" t="s">
        <v>32</v>
      </c>
      <c r="F364" s="363"/>
      <c r="G364" s="364"/>
      <c r="H364" s="365"/>
      <c r="I364" s="366"/>
      <c r="J364" s="120" t="s">
        <v>1840</v>
      </c>
      <c r="K364" s="121"/>
      <c r="L364" s="121"/>
      <c r="M364" s="122"/>
      <c r="N364" s="281"/>
      <c r="V364" s="233"/>
    </row>
    <row r="365" spans="1:22" ht="13.5" thickBot="1" x14ac:dyDescent="0.25">
      <c r="A365" s="357"/>
      <c r="B365" s="124"/>
      <c r="C365" s="124"/>
      <c r="D365" s="134"/>
      <c r="E365" s="126" t="s">
        <v>37</v>
      </c>
      <c r="F365" s="127"/>
      <c r="G365" s="462"/>
      <c r="H365" s="463"/>
      <c r="I365" s="464"/>
      <c r="J365" s="120" t="s">
        <v>1726</v>
      </c>
      <c r="K365" s="121"/>
      <c r="L365" s="121"/>
      <c r="M365" s="122"/>
      <c r="N365" s="281"/>
      <c r="V365" s="233"/>
    </row>
    <row r="366" spans="1:22" ht="24" thickTop="1" thickBot="1" x14ac:dyDescent="0.25">
      <c r="A366" s="355">
        <f t="shared" ref="A366" si="85">A362+1</f>
        <v>89</v>
      </c>
      <c r="B366" s="207" t="s">
        <v>20</v>
      </c>
      <c r="C366" s="207" t="s">
        <v>21</v>
      </c>
      <c r="D366" s="207" t="s">
        <v>22</v>
      </c>
      <c r="E366" s="358" t="s">
        <v>23</v>
      </c>
      <c r="F366" s="358"/>
      <c r="G366" s="358" t="s">
        <v>14</v>
      </c>
      <c r="H366" s="359"/>
      <c r="I366" s="218"/>
      <c r="J366" s="109" t="s">
        <v>1719</v>
      </c>
      <c r="K366" s="110"/>
      <c r="L366" s="110"/>
      <c r="M366" s="111"/>
      <c r="N366" s="281"/>
      <c r="V366" s="233"/>
    </row>
    <row r="367" spans="1:22" ht="13.5" thickBot="1" x14ac:dyDescent="0.25">
      <c r="A367" s="356"/>
      <c r="B367" s="113"/>
      <c r="C367" s="113"/>
      <c r="D367" s="268"/>
      <c r="E367" s="113"/>
      <c r="F367" s="113"/>
      <c r="G367" s="459"/>
      <c r="H367" s="460"/>
      <c r="I367" s="461"/>
      <c r="J367" s="115" t="s">
        <v>1719</v>
      </c>
      <c r="K367" s="115"/>
      <c r="L367" s="115"/>
      <c r="M367" s="116"/>
      <c r="N367" s="281"/>
      <c r="V367" s="233">
        <f>G367</f>
        <v>0</v>
      </c>
    </row>
    <row r="368" spans="1:22" ht="23.25" thickBot="1" x14ac:dyDescent="0.25">
      <c r="A368" s="356"/>
      <c r="B368" s="209" t="s">
        <v>29</v>
      </c>
      <c r="C368" s="209" t="s">
        <v>30</v>
      </c>
      <c r="D368" s="209" t="s">
        <v>31</v>
      </c>
      <c r="E368" s="363" t="s">
        <v>32</v>
      </c>
      <c r="F368" s="363"/>
      <c r="G368" s="364"/>
      <c r="H368" s="365"/>
      <c r="I368" s="366"/>
      <c r="J368" s="120" t="s">
        <v>1840</v>
      </c>
      <c r="K368" s="121"/>
      <c r="L368" s="121"/>
      <c r="M368" s="122"/>
      <c r="N368" s="281"/>
      <c r="V368" s="233"/>
    </row>
    <row r="369" spans="1:22" ht="13.5" thickBot="1" x14ac:dyDescent="0.25">
      <c r="A369" s="357"/>
      <c r="B369" s="124"/>
      <c r="C369" s="124"/>
      <c r="D369" s="134"/>
      <c r="E369" s="126" t="s">
        <v>37</v>
      </c>
      <c r="F369" s="127"/>
      <c r="G369" s="462"/>
      <c r="H369" s="463"/>
      <c r="I369" s="464"/>
      <c r="J369" s="120" t="s">
        <v>1726</v>
      </c>
      <c r="K369" s="121"/>
      <c r="L369" s="121"/>
      <c r="M369" s="122"/>
      <c r="N369" s="281"/>
      <c r="V369" s="233"/>
    </row>
    <row r="370" spans="1:22" ht="24" thickTop="1" thickBot="1" x14ac:dyDescent="0.25">
      <c r="A370" s="355">
        <f t="shared" ref="A370" si="86">A366+1</f>
        <v>90</v>
      </c>
      <c r="B370" s="207" t="s">
        <v>20</v>
      </c>
      <c r="C370" s="207" t="s">
        <v>21</v>
      </c>
      <c r="D370" s="207" t="s">
        <v>22</v>
      </c>
      <c r="E370" s="358" t="s">
        <v>23</v>
      </c>
      <c r="F370" s="358"/>
      <c r="G370" s="358" t="s">
        <v>14</v>
      </c>
      <c r="H370" s="359"/>
      <c r="I370" s="218"/>
      <c r="J370" s="109" t="s">
        <v>1719</v>
      </c>
      <c r="K370" s="110"/>
      <c r="L370" s="110"/>
      <c r="M370" s="111"/>
      <c r="N370" s="281"/>
      <c r="V370" s="233"/>
    </row>
    <row r="371" spans="1:22" ht="13.5" thickBot="1" x14ac:dyDescent="0.25">
      <c r="A371" s="356"/>
      <c r="B371" s="113"/>
      <c r="C371" s="113"/>
      <c r="D371" s="268"/>
      <c r="E371" s="113"/>
      <c r="F371" s="113"/>
      <c r="G371" s="459"/>
      <c r="H371" s="460"/>
      <c r="I371" s="461"/>
      <c r="J371" s="115" t="s">
        <v>1719</v>
      </c>
      <c r="K371" s="115"/>
      <c r="L371" s="115"/>
      <c r="M371" s="116"/>
      <c r="N371" s="281"/>
      <c r="V371" s="233">
        <f>G371</f>
        <v>0</v>
      </c>
    </row>
    <row r="372" spans="1:22" ht="23.25" thickBot="1" x14ac:dyDescent="0.25">
      <c r="A372" s="356"/>
      <c r="B372" s="209" t="s">
        <v>29</v>
      </c>
      <c r="C372" s="209" t="s">
        <v>30</v>
      </c>
      <c r="D372" s="209" t="s">
        <v>31</v>
      </c>
      <c r="E372" s="363" t="s">
        <v>32</v>
      </c>
      <c r="F372" s="363"/>
      <c r="G372" s="364"/>
      <c r="H372" s="365"/>
      <c r="I372" s="366"/>
      <c r="J372" s="120" t="s">
        <v>1840</v>
      </c>
      <c r="K372" s="121"/>
      <c r="L372" s="121"/>
      <c r="M372" s="122"/>
      <c r="N372" s="281"/>
      <c r="V372" s="233"/>
    </row>
    <row r="373" spans="1:22" ht="13.5" thickBot="1" x14ac:dyDescent="0.25">
      <c r="A373" s="357"/>
      <c r="B373" s="124"/>
      <c r="C373" s="124"/>
      <c r="D373" s="134"/>
      <c r="E373" s="126" t="s">
        <v>37</v>
      </c>
      <c r="F373" s="127"/>
      <c r="G373" s="462"/>
      <c r="H373" s="463"/>
      <c r="I373" s="464"/>
      <c r="J373" s="120" t="s">
        <v>1726</v>
      </c>
      <c r="K373" s="121"/>
      <c r="L373" s="121"/>
      <c r="M373" s="122"/>
      <c r="N373" s="281"/>
      <c r="V373" s="233"/>
    </row>
    <row r="374" spans="1:22" ht="24" thickTop="1" thickBot="1" x14ac:dyDescent="0.25">
      <c r="A374" s="355">
        <f t="shared" ref="A374" si="87">A370+1</f>
        <v>91</v>
      </c>
      <c r="B374" s="207" t="s">
        <v>20</v>
      </c>
      <c r="C374" s="207" t="s">
        <v>21</v>
      </c>
      <c r="D374" s="207" t="s">
        <v>22</v>
      </c>
      <c r="E374" s="358" t="s">
        <v>23</v>
      </c>
      <c r="F374" s="358"/>
      <c r="G374" s="358" t="s">
        <v>14</v>
      </c>
      <c r="H374" s="359"/>
      <c r="I374" s="218"/>
      <c r="J374" s="109" t="s">
        <v>1719</v>
      </c>
      <c r="K374" s="110"/>
      <c r="L374" s="110"/>
      <c r="M374" s="111"/>
      <c r="N374" s="281"/>
      <c r="V374" s="233"/>
    </row>
    <row r="375" spans="1:22" ht="13.5" thickBot="1" x14ac:dyDescent="0.25">
      <c r="A375" s="356"/>
      <c r="B375" s="113"/>
      <c r="C375" s="113"/>
      <c r="D375" s="268"/>
      <c r="E375" s="113"/>
      <c r="F375" s="113"/>
      <c r="G375" s="459"/>
      <c r="H375" s="460"/>
      <c r="I375" s="461"/>
      <c r="J375" s="115" t="s">
        <v>1719</v>
      </c>
      <c r="K375" s="115"/>
      <c r="L375" s="115"/>
      <c r="M375" s="116"/>
      <c r="N375" s="281"/>
      <c r="V375" s="233">
        <f>G375</f>
        <v>0</v>
      </c>
    </row>
    <row r="376" spans="1:22" ht="23.25" thickBot="1" x14ac:dyDescent="0.25">
      <c r="A376" s="356"/>
      <c r="B376" s="209" t="s">
        <v>29</v>
      </c>
      <c r="C376" s="209" t="s">
        <v>30</v>
      </c>
      <c r="D376" s="209" t="s">
        <v>31</v>
      </c>
      <c r="E376" s="363" t="s">
        <v>32</v>
      </c>
      <c r="F376" s="363"/>
      <c r="G376" s="364"/>
      <c r="H376" s="365"/>
      <c r="I376" s="366"/>
      <c r="J376" s="120" t="s">
        <v>1840</v>
      </c>
      <c r="K376" s="121"/>
      <c r="L376" s="121"/>
      <c r="M376" s="122"/>
      <c r="N376" s="281"/>
      <c r="V376" s="233"/>
    </row>
    <row r="377" spans="1:22" ht="13.5" thickBot="1" x14ac:dyDescent="0.25">
      <c r="A377" s="357"/>
      <c r="B377" s="124"/>
      <c r="C377" s="124"/>
      <c r="D377" s="134"/>
      <c r="E377" s="126" t="s">
        <v>37</v>
      </c>
      <c r="F377" s="127"/>
      <c r="G377" s="462"/>
      <c r="H377" s="463"/>
      <c r="I377" s="464"/>
      <c r="J377" s="120" t="s">
        <v>1726</v>
      </c>
      <c r="K377" s="121"/>
      <c r="L377" s="121"/>
      <c r="M377" s="122"/>
      <c r="N377" s="281"/>
      <c r="V377" s="233"/>
    </row>
    <row r="378" spans="1:22" ht="24" thickTop="1" thickBot="1" x14ac:dyDescent="0.25">
      <c r="A378" s="355">
        <f t="shared" ref="A378" si="88">A374+1</f>
        <v>92</v>
      </c>
      <c r="B378" s="207" t="s">
        <v>20</v>
      </c>
      <c r="C378" s="207" t="s">
        <v>21</v>
      </c>
      <c r="D378" s="207" t="s">
        <v>22</v>
      </c>
      <c r="E378" s="358" t="s">
        <v>23</v>
      </c>
      <c r="F378" s="358"/>
      <c r="G378" s="358" t="s">
        <v>14</v>
      </c>
      <c r="H378" s="359"/>
      <c r="I378" s="218"/>
      <c r="J378" s="109" t="s">
        <v>1719</v>
      </c>
      <c r="K378" s="110"/>
      <c r="L378" s="110"/>
      <c r="M378" s="111"/>
      <c r="N378" s="281"/>
      <c r="V378" s="233"/>
    </row>
    <row r="379" spans="1:22" ht="13.5" thickBot="1" x14ac:dyDescent="0.25">
      <c r="A379" s="356"/>
      <c r="B379" s="113"/>
      <c r="C379" s="113"/>
      <c r="D379" s="268"/>
      <c r="E379" s="113"/>
      <c r="F379" s="113"/>
      <c r="G379" s="459"/>
      <c r="H379" s="460"/>
      <c r="I379" s="461"/>
      <c r="J379" s="115" t="s">
        <v>1719</v>
      </c>
      <c r="K379" s="115"/>
      <c r="L379" s="115"/>
      <c r="M379" s="116"/>
      <c r="N379" s="281"/>
      <c r="V379" s="233">
        <f>G379</f>
        <v>0</v>
      </c>
    </row>
    <row r="380" spans="1:22" ht="23.25" thickBot="1" x14ac:dyDescent="0.25">
      <c r="A380" s="356"/>
      <c r="B380" s="209" t="s">
        <v>29</v>
      </c>
      <c r="C380" s="209" t="s">
        <v>30</v>
      </c>
      <c r="D380" s="209" t="s">
        <v>31</v>
      </c>
      <c r="E380" s="363" t="s">
        <v>32</v>
      </c>
      <c r="F380" s="363"/>
      <c r="G380" s="364"/>
      <c r="H380" s="365"/>
      <c r="I380" s="366"/>
      <c r="J380" s="120" t="s">
        <v>1840</v>
      </c>
      <c r="K380" s="121"/>
      <c r="L380" s="121"/>
      <c r="M380" s="122"/>
      <c r="N380" s="281"/>
      <c r="V380" s="233"/>
    </row>
    <row r="381" spans="1:22" ht="13.5" thickBot="1" x14ac:dyDescent="0.25">
      <c r="A381" s="357"/>
      <c r="B381" s="124"/>
      <c r="C381" s="124"/>
      <c r="D381" s="134"/>
      <c r="E381" s="126" t="s">
        <v>37</v>
      </c>
      <c r="F381" s="127"/>
      <c r="G381" s="462"/>
      <c r="H381" s="463"/>
      <c r="I381" s="464"/>
      <c r="J381" s="120" t="s">
        <v>1726</v>
      </c>
      <c r="K381" s="121"/>
      <c r="L381" s="121"/>
      <c r="M381" s="122"/>
      <c r="N381" s="281"/>
      <c r="V381" s="233"/>
    </row>
    <row r="382" spans="1:22" ht="24" thickTop="1" thickBot="1" x14ac:dyDescent="0.25">
      <c r="A382" s="355">
        <f t="shared" ref="A382" si="89">A378+1</f>
        <v>93</v>
      </c>
      <c r="B382" s="207" t="s">
        <v>20</v>
      </c>
      <c r="C382" s="207" t="s">
        <v>21</v>
      </c>
      <c r="D382" s="207" t="s">
        <v>22</v>
      </c>
      <c r="E382" s="358" t="s">
        <v>23</v>
      </c>
      <c r="F382" s="358"/>
      <c r="G382" s="358" t="s">
        <v>14</v>
      </c>
      <c r="H382" s="359"/>
      <c r="I382" s="218"/>
      <c r="J382" s="109" t="s">
        <v>1719</v>
      </c>
      <c r="K382" s="110"/>
      <c r="L382" s="110"/>
      <c r="M382" s="111"/>
      <c r="N382" s="281"/>
      <c r="V382" s="233"/>
    </row>
    <row r="383" spans="1:22" ht="13.5" thickBot="1" x14ac:dyDescent="0.25">
      <c r="A383" s="356"/>
      <c r="B383" s="113"/>
      <c r="C383" s="113"/>
      <c r="D383" s="268"/>
      <c r="E383" s="113"/>
      <c r="F383" s="113"/>
      <c r="G383" s="459"/>
      <c r="H383" s="460"/>
      <c r="I383" s="461"/>
      <c r="J383" s="115" t="s">
        <v>1719</v>
      </c>
      <c r="K383" s="115"/>
      <c r="L383" s="115"/>
      <c r="M383" s="116"/>
      <c r="N383" s="281"/>
      <c r="V383" s="233">
        <f>G383</f>
        <v>0</v>
      </c>
    </row>
    <row r="384" spans="1:22" ht="23.25" thickBot="1" x14ac:dyDescent="0.25">
      <c r="A384" s="356"/>
      <c r="B384" s="209" t="s">
        <v>29</v>
      </c>
      <c r="C384" s="209" t="s">
        <v>30</v>
      </c>
      <c r="D384" s="209" t="s">
        <v>31</v>
      </c>
      <c r="E384" s="363" t="s">
        <v>32</v>
      </c>
      <c r="F384" s="363"/>
      <c r="G384" s="364"/>
      <c r="H384" s="365"/>
      <c r="I384" s="366"/>
      <c r="J384" s="120" t="s">
        <v>1840</v>
      </c>
      <c r="K384" s="121"/>
      <c r="L384" s="121"/>
      <c r="M384" s="122"/>
      <c r="N384" s="281"/>
      <c r="V384" s="233"/>
    </row>
    <row r="385" spans="1:22" ht="13.5" thickBot="1" x14ac:dyDescent="0.25">
      <c r="A385" s="357"/>
      <c r="B385" s="124"/>
      <c r="C385" s="124"/>
      <c r="D385" s="134"/>
      <c r="E385" s="126" t="s">
        <v>37</v>
      </c>
      <c r="F385" s="127"/>
      <c r="G385" s="462"/>
      <c r="H385" s="463"/>
      <c r="I385" s="464"/>
      <c r="J385" s="120" t="s">
        <v>1726</v>
      </c>
      <c r="K385" s="121"/>
      <c r="L385" s="121"/>
      <c r="M385" s="122"/>
      <c r="N385" s="281"/>
      <c r="V385" s="233"/>
    </row>
    <row r="386" spans="1:22" ht="24" thickTop="1" thickBot="1" x14ac:dyDescent="0.25">
      <c r="A386" s="355">
        <f t="shared" ref="A386" si="90">A382+1</f>
        <v>94</v>
      </c>
      <c r="B386" s="207" t="s">
        <v>20</v>
      </c>
      <c r="C386" s="207" t="s">
        <v>21</v>
      </c>
      <c r="D386" s="207" t="s">
        <v>22</v>
      </c>
      <c r="E386" s="358" t="s">
        <v>23</v>
      </c>
      <c r="F386" s="358"/>
      <c r="G386" s="358" t="s">
        <v>14</v>
      </c>
      <c r="H386" s="359"/>
      <c r="I386" s="218"/>
      <c r="J386" s="109" t="s">
        <v>1719</v>
      </c>
      <c r="K386" s="110"/>
      <c r="L386" s="110"/>
      <c r="M386" s="111"/>
      <c r="N386" s="281"/>
      <c r="V386" s="233"/>
    </row>
    <row r="387" spans="1:22" ht="13.5" thickBot="1" x14ac:dyDescent="0.25">
      <c r="A387" s="356"/>
      <c r="B387" s="113"/>
      <c r="C387" s="113"/>
      <c r="D387" s="268"/>
      <c r="E387" s="113"/>
      <c r="F387" s="113"/>
      <c r="G387" s="459"/>
      <c r="H387" s="460"/>
      <c r="I387" s="461"/>
      <c r="J387" s="115" t="s">
        <v>1719</v>
      </c>
      <c r="K387" s="115"/>
      <c r="L387" s="115"/>
      <c r="M387" s="116"/>
      <c r="N387" s="281"/>
      <c r="V387" s="233">
        <f>G387</f>
        <v>0</v>
      </c>
    </row>
    <row r="388" spans="1:22" ht="23.25" thickBot="1" x14ac:dyDescent="0.25">
      <c r="A388" s="356"/>
      <c r="B388" s="209" t="s">
        <v>29</v>
      </c>
      <c r="C388" s="209" t="s">
        <v>30</v>
      </c>
      <c r="D388" s="209" t="s">
        <v>31</v>
      </c>
      <c r="E388" s="363" t="s">
        <v>32</v>
      </c>
      <c r="F388" s="363"/>
      <c r="G388" s="364"/>
      <c r="H388" s="365"/>
      <c r="I388" s="366"/>
      <c r="J388" s="120" t="s">
        <v>1840</v>
      </c>
      <c r="K388" s="121"/>
      <c r="L388" s="121"/>
      <c r="M388" s="122"/>
      <c r="N388" s="281"/>
      <c r="V388" s="233"/>
    </row>
    <row r="389" spans="1:22" ht="13.5" thickBot="1" x14ac:dyDescent="0.25">
      <c r="A389" s="357"/>
      <c r="B389" s="124"/>
      <c r="C389" s="124"/>
      <c r="D389" s="134"/>
      <c r="E389" s="126" t="s">
        <v>37</v>
      </c>
      <c r="F389" s="127"/>
      <c r="G389" s="462"/>
      <c r="H389" s="463"/>
      <c r="I389" s="464"/>
      <c r="J389" s="120" t="s">
        <v>1726</v>
      </c>
      <c r="K389" s="121"/>
      <c r="L389" s="121"/>
      <c r="M389" s="122"/>
      <c r="N389" s="281"/>
      <c r="V389" s="233"/>
    </row>
    <row r="390" spans="1:22" ht="24" thickTop="1" thickBot="1" x14ac:dyDescent="0.25">
      <c r="A390" s="355">
        <f t="shared" ref="A390" si="91">A386+1</f>
        <v>95</v>
      </c>
      <c r="B390" s="207" t="s">
        <v>20</v>
      </c>
      <c r="C390" s="207" t="s">
        <v>21</v>
      </c>
      <c r="D390" s="207" t="s">
        <v>22</v>
      </c>
      <c r="E390" s="358" t="s">
        <v>23</v>
      </c>
      <c r="F390" s="358"/>
      <c r="G390" s="358" t="s">
        <v>14</v>
      </c>
      <c r="H390" s="359"/>
      <c r="I390" s="218"/>
      <c r="J390" s="109" t="s">
        <v>1719</v>
      </c>
      <c r="K390" s="110"/>
      <c r="L390" s="110"/>
      <c r="M390" s="111"/>
      <c r="N390" s="281"/>
      <c r="V390" s="233"/>
    </row>
    <row r="391" spans="1:22" ht="13.5" thickBot="1" x14ac:dyDescent="0.25">
      <c r="A391" s="356"/>
      <c r="B391" s="113"/>
      <c r="C391" s="113"/>
      <c r="D391" s="268"/>
      <c r="E391" s="113"/>
      <c r="F391" s="113"/>
      <c r="G391" s="459"/>
      <c r="H391" s="460"/>
      <c r="I391" s="461"/>
      <c r="J391" s="115" t="s">
        <v>1719</v>
      </c>
      <c r="K391" s="115"/>
      <c r="L391" s="115"/>
      <c r="M391" s="116"/>
      <c r="N391" s="281"/>
      <c r="V391" s="233">
        <f>G391</f>
        <v>0</v>
      </c>
    </row>
    <row r="392" spans="1:22" ht="23.25" thickBot="1" x14ac:dyDescent="0.25">
      <c r="A392" s="356"/>
      <c r="B392" s="209" t="s">
        <v>29</v>
      </c>
      <c r="C392" s="209" t="s">
        <v>30</v>
      </c>
      <c r="D392" s="209" t="s">
        <v>31</v>
      </c>
      <c r="E392" s="363" t="s">
        <v>32</v>
      </c>
      <c r="F392" s="363"/>
      <c r="G392" s="364"/>
      <c r="H392" s="365"/>
      <c r="I392" s="366"/>
      <c r="J392" s="120" t="s">
        <v>1840</v>
      </c>
      <c r="K392" s="121"/>
      <c r="L392" s="121"/>
      <c r="M392" s="122"/>
      <c r="N392" s="281"/>
      <c r="V392" s="233"/>
    </row>
    <row r="393" spans="1:22" ht="13.5" thickBot="1" x14ac:dyDescent="0.25">
      <c r="A393" s="357"/>
      <c r="B393" s="124"/>
      <c r="C393" s="124"/>
      <c r="D393" s="134"/>
      <c r="E393" s="126" t="s">
        <v>37</v>
      </c>
      <c r="F393" s="127"/>
      <c r="G393" s="462"/>
      <c r="H393" s="463"/>
      <c r="I393" s="464"/>
      <c r="J393" s="120" t="s">
        <v>1726</v>
      </c>
      <c r="K393" s="121"/>
      <c r="L393" s="121"/>
      <c r="M393" s="122"/>
      <c r="N393" s="281"/>
      <c r="V393" s="233"/>
    </row>
    <row r="394" spans="1:22" ht="24" thickTop="1" thickBot="1" x14ac:dyDescent="0.25">
      <c r="A394" s="355">
        <f t="shared" ref="A394" si="92">A390+1</f>
        <v>96</v>
      </c>
      <c r="B394" s="207" t="s">
        <v>20</v>
      </c>
      <c r="C394" s="207" t="s">
        <v>21</v>
      </c>
      <c r="D394" s="207" t="s">
        <v>22</v>
      </c>
      <c r="E394" s="358" t="s">
        <v>23</v>
      </c>
      <c r="F394" s="358"/>
      <c r="G394" s="358" t="s">
        <v>14</v>
      </c>
      <c r="H394" s="359"/>
      <c r="I394" s="218"/>
      <c r="J394" s="109" t="s">
        <v>1719</v>
      </c>
      <c r="K394" s="110"/>
      <c r="L394" s="110"/>
      <c r="M394" s="111"/>
      <c r="N394" s="281"/>
      <c r="V394" s="233"/>
    </row>
    <row r="395" spans="1:22" ht="13.5" thickBot="1" x14ac:dyDescent="0.25">
      <c r="A395" s="356"/>
      <c r="B395" s="113"/>
      <c r="C395" s="113"/>
      <c r="D395" s="268"/>
      <c r="E395" s="113"/>
      <c r="F395" s="113"/>
      <c r="G395" s="459"/>
      <c r="H395" s="460"/>
      <c r="I395" s="461"/>
      <c r="J395" s="115" t="s">
        <v>1719</v>
      </c>
      <c r="K395" s="115"/>
      <c r="L395" s="115"/>
      <c r="M395" s="116"/>
      <c r="N395" s="281"/>
      <c r="V395" s="233">
        <f>G395</f>
        <v>0</v>
      </c>
    </row>
    <row r="396" spans="1:22" ht="23.25" thickBot="1" x14ac:dyDescent="0.25">
      <c r="A396" s="356"/>
      <c r="B396" s="209" t="s">
        <v>29</v>
      </c>
      <c r="C396" s="209" t="s">
        <v>30</v>
      </c>
      <c r="D396" s="209" t="s">
        <v>31</v>
      </c>
      <c r="E396" s="363" t="s">
        <v>32</v>
      </c>
      <c r="F396" s="363"/>
      <c r="G396" s="364"/>
      <c r="H396" s="365"/>
      <c r="I396" s="366"/>
      <c r="J396" s="120" t="s">
        <v>1840</v>
      </c>
      <c r="K396" s="121"/>
      <c r="L396" s="121"/>
      <c r="M396" s="122"/>
      <c r="N396" s="281"/>
      <c r="V396" s="233"/>
    </row>
    <row r="397" spans="1:22" ht="13.5" thickBot="1" x14ac:dyDescent="0.25">
      <c r="A397" s="357"/>
      <c r="B397" s="124"/>
      <c r="C397" s="124"/>
      <c r="D397" s="134"/>
      <c r="E397" s="126" t="s">
        <v>37</v>
      </c>
      <c r="F397" s="127"/>
      <c r="G397" s="462"/>
      <c r="H397" s="463"/>
      <c r="I397" s="464"/>
      <c r="J397" s="120" t="s">
        <v>1726</v>
      </c>
      <c r="K397" s="121"/>
      <c r="L397" s="121"/>
      <c r="M397" s="122"/>
      <c r="N397" s="281"/>
      <c r="V397" s="233"/>
    </row>
    <row r="398" spans="1:22" ht="24" thickTop="1" thickBot="1" x14ac:dyDescent="0.25">
      <c r="A398" s="355">
        <f t="shared" ref="A398" si="93">A394+1</f>
        <v>97</v>
      </c>
      <c r="B398" s="207" t="s">
        <v>20</v>
      </c>
      <c r="C398" s="207" t="s">
        <v>21</v>
      </c>
      <c r="D398" s="207" t="s">
        <v>22</v>
      </c>
      <c r="E398" s="358" t="s">
        <v>23</v>
      </c>
      <c r="F398" s="358"/>
      <c r="G398" s="358" t="s">
        <v>14</v>
      </c>
      <c r="H398" s="359"/>
      <c r="I398" s="218"/>
      <c r="J398" s="109" t="s">
        <v>1719</v>
      </c>
      <c r="K398" s="110"/>
      <c r="L398" s="110"/>
      <c r="M398" s="111"/>
      <c r="N398" s="281"/>
      <c r="V398" s="233"/>
    </row>
    <row r="399" spans="1:22" ht="13.5" thickBot="1" x14ac:dyDescent="0.25">
      <c r="A399" s="356"/>
      <c r="B399" s="113"/>
      <c r="C399" s="113"/>
      <c r="D399" s="268"/>
      <c r="E399" s="113"/>
      <c r="F399" s="113"/>
      <c r="G399" s="459"/>
      <c r="H399" s="460"/>
      <c r="I399" s="461"/>
      <c r="J399" s="115" t="s">
        <v>1719</v>
      </c>
      <c r="K399" s="115"/>
      <c r="L399" s="115"/>
      <c r="M399" s="116"/>
      <c r="N399" s="281"/>
      <c r="V399" s="233">
        <f>G399</f>
        <v>0</v>
      </c>
    </row>
    <row r="400" spans="1:22" ht="23.25" thickBot="1" x14ac:dyDescent="0.25">
      <c r="A400" s="356"/>
      <c r="B400" s="209" t="s">
        <v>29</v>
      </c>
      <c r="C400" s="209" t="s">
        <v>30</v>
      </c>
      <c r="D400" s="209" t="s">
        <v>31</v>
      </c>
      <c r="E400" s="363" t="s">
        <v>32</v>
      </c>
      <c r="F400" s="363"/>
      <c r="G400" s="364"/>
      <c r="H400" s="365"/>
      <c r="I400" s="366"/>
      <c r="J400" s="120" t="s">
        <v>1840</v>
      </c>
      <c r="K400" s="121"/>
      <c r="L400" s="121"/>
      <c r="M400" s="122"/>
      <c r="N400" s="281"/>
      <c r="V400" s="233"/>
    </row>
    <row r="401" spans="1:22" ht="13.5" thickBot="1" x14ac:dyDescent="0.25">
      <c r="A401" s="357"/>
      <c r="B401" s="124"/>
      <c r="C401" s="124"/>
      <c r="D401" s="134"/>
      <c r="E401" s="126" t="s">
        <v>37</v>
      </c>
      <c r="F401" s="127"/>
      <c r="G401" s="462"/>
      <c r="H401" s="463"/>
      <c r="I401" s="464"/>
      <c r="J401" s="120" t="s">
        <v>1726</v>
      </c>
      <c r="K401" s="121"/>
      <c r="L401" s="121"/>
      <c r="M401" s="122"/>
      <c r="N401" s="281"/>
      <c r="V401" s="233"/>
    </row>
    <row r="402" spans="1:22" ht="24" thickTop="1" thickBot="1" x14ac:dyDescent="0.25">
      <c r="A402" s="355">
        <f t="shared" ref="A402" si="94">A398+1</f>
        <v>98</v>
      </c>
      <c r="B402" s="207" t="s">
        <v>20</v>
      </c>
      <c r="C402" s="207" t="s">
        <v>21</v>
      </c>
      <c r="D402" s="207" t="s">
        <v>22</v>
      </c>
      <c r="E402" s="358" t="s">
        <v>23</v>
      </c>
      <c r="F402" s="358"/>
      <c r="G402" s="358" t="s">
        <v>14</v>
      </c>
      <c r="H402" s="359"/>
      <c r="I402" s="218"/>
      <c r="J402" s="109" t="s">
        <v>1719</v>
      </c>
      <c r="K402" s="110"/>
      <c r="L402" s="110"/>
      <c r="M402" s="111"/>
      <c r="N402" s="281"/>
      <c r="V402" s="233"/>
    </row>
    <row r="403" spans="1:22" ht="13.5" thickBot="1" x14ac:dyDescent="0.25">
      <c r="A403" s="356"/>
      <c r="B403" s="113"/>
      <c r="C403" s="113"/>
      <c r="D403" s="268"/>
      <c r="E403" s="113"/>
      <c r="F403" s="113"/>
      <c r="G403" s="459"/>
      <c r="H403" s="460"/>
      <c r="I403" s="461"/>
      <c r="J403" s="115" t="s">
        <v>1719</v>
      </c>
      <c r="K403" s="115"/>
      <c r="L403" s="115"/>
      <c r="M403" s="116"/>
      <c r="N403" s="281"/>
      <c r="V403" s="233">
        <f>G403</f>
        <v>0</v>
      </c>
    </row>
    <row r="404" spans="1:22" ht="23.25" thickBot="1" x14ac:dyDescent="0.25">
      <c r="A404" s="356"/>
      <c r="B404" s="209" t="s">
        <v>29</v>
      </c>
      <c r="C404" s="209" t="s">
        <v>30</v>
      </c>
      <c r="D404" s="209" t="s">
        <v>31</v>
      </c>
      <c r="E404" s="363" t="s">
        <v>32</v>
      </c>
      <c r="F404" s="363"/>
      <c r="G404" s="364"/>
      <c r="H404" s="365"/>
      <c r="I404" s="366"/>
      <c r="J404" s="120" t="s">
        <v>1840</v>
      </c>
      <c r="K404" s="121"/>
      <c r="L404" s="121"/>
      <c r="M404" s="122"/>
      <c r="N404" s="281"/>
      <c r="V404" s="233"/>
    </row>
    <row r="405" spans="1:22" ht="13.5" thickBot="1" x14ac:dyDescent="0.25">
      <c r="A405" s="357"/>
      <c r="B405" s="124"/>
      <c r="C405" s="124"/>
      <c r="D405" s="134"/>
      <c r="E405" s="126" t="s">
        <v>37</v>
      </c>
      <c r="F405" s="127"/>
      <c r="G405" s="462"/>
      <c r="H405" s="463"/>
      <c r="I405" s="464"/>
      <c r="J405" s="120" t="s">
        <v>1726</v>
      </c>
      <c r="K405" s="121"/>
      <c r="L405" s="121"/>
      <c r="M405" s="122"/>
      <c r="N405" s="281"/>
      <c r="V405" s="233"/>
    </row>
    <row r="406" spans="1:22" ht="24" thickTop="1" thickBot="1" x14ac:dyDescent="0.25">
      <c r="A406" s="355">
        <f t="shared" ref="A406" si="95">A402+1</f>
        <v>99</v>
      </c>
      <c r="B406" s="207" t="s">
        <v>20</v>
      </c>
      <c r="C406" s="207" t="s">
        <v>21</v>
      </c>
      <c r="D406" s="207" t="s">
        <v>22</v>
      </c>
      <c r="E406" s="358" t="s">
        <v>23</v>
      </c>
      <c r="F406" s="358"/>
      <c r="G406" s="358" t="s">
        <v>14</v>
      </c>
      <c r="H406" s="359"/>
      <c r="I406" s="218"/>
      <c r="J406" s="109" t="s">
        <v>1719</v>
      </c>
      <c r="K406" s="110"/>
      <c r="L406" s="110"/>
      <c r="M406" s="111"/>
      <c r="N406" s="281"/>
      <c r="V406" s="233"/>
    </row>
    <row r="407" spans="1:22" ht="13.5" thickBot="1" x14ac:dyDescent="0.25">
      <c r="A407" s="356"/>
      <c r="B407" s="113"/>
      <c r="C407" s="113"/>
      <c r="D407" s="268"/>
      <c r="E407" s="113"/>
      <c r="F407" s="113"/>
      <c r="G407" s="459"/>
      <c r="H407" s="460"/>
      <c r="I407" s="461"/>
      <c r="J407" s="115" t="s">
        <v>1719</v>
      </c>
      <c r="K407" s="115"/>
      <c r="L407" s="115"/>
      <c r="M407" s="116"/>
      <c r="N407" s="281"/>
      <c r="V407" s="233">
        <f>G407</f>
        <v>0</v>
      </c>
    </row>
    <row r="408" spans="1:22" ht="23.25" thickBot="1" x14ac:dyDescent="0.25">
      <c r="A408" s="356"/>
      <c r="B408" s="209" t="s">
        <v>29</v>
      </c>
      <c r="C408" s="209" t="s">
        <v>30</v>
      </c>
      <c r="D408" s="209" t="s">
        <v>31</v>
      </c>
      <c r="E408" s="363" t="s">
        <v>32</v>
      </c>
      <c r="F408" s="363"/>
      <c r="G408" s="364"/>
      <c r="H408" s="365"/>
      <c r="I408" s="366"/>
      <c r="J408" s="120" t="s">
        <v>1840</v>
      </c>
      <c r="K408" s="121"/>
      <c r="L408" s="121"/>
      <c r="M408" s="122"/>
      <c r="N408" s="281"/>
      <c r="V408" s="233"/>
    </row>
    <row r="409" spans="1:22" ht="13.5" thickBot="1" x14ac:dyDescent="0.25">
      <c r="A409" s="357"/>
      <c r="B409" s="124"/>
      <c r="C409" s="124"/>
      <c r="D409" s="134"/>
      <c r="E409" s="126" t="s">
        <v>37</v>
      </c>
      <c r="F409" s="127"/>
      <c r="G409" s="462"/>
      <c r="H409" s="463"/>
      <c r="I409" s="464"/>
      <c r="J409" s="120" t="s">
        <v>1726</v>
      </c>
      <c r="K409" s="121"/>
      <c r="L409" s="121"/>
      <c r="M409" s="122"/>
      <c r="N409" s="281"/>
      <c r="V409" s="233"/>
    </row>
    <row r="410" spans="1:22" ht="24" thickTop="1" thickBot="1" x14ac:dyDescent="0.25">
      <c r="A410" s="355">
        <f t="shared" ref="A410" si="96">A406+1</f>
        <v>100</v>
      </c>
      <c r="B410" s="207" t="s">
        <v>20</v>
      </c>
      <c r="C410" s="207" t="s">
        <v>21</v>
      </c>
      <c r="D410" s="207" t="s">
        <v>22</v>
      </c>
      <c r="E410" s="358" t="s">
        <v>23</v>
      </c>
      <c r="F410" s="358"/>
      <c r="G410" s="358" t="s">
        <v>14</v>
      </c>
      <c r="H410" s="359"/>
      <c r="I410" s="218"/>
      <c r="J410" s="109" t="s">
        <v>1719</v>
      </c>
      <c r="K410" s="110"/>
      <c r="L410" s="110"/>
      <c r="M410" s="111"/>
      <c r="N410" s="281"/>
      <c r="V410" s="233"/>
    </row>
    <row r="411" spans="1:22" ht="13.5" thickBot="1" x14ac:dyDescent="0.25">
      <c r="A411" s="356"/>
      <c r="B411" s="113"/>
      <c r="C411" s="113"/>
      <c r="D411" s="268"/>
      <c r="E411" s="113"/>
      <c r="F411" s="113"/>
      <c r="G411" s="459"/>
      <c r="H411" s="460"/>
      <c r="I411" s="461"/>
      <c r="J411" s="115" t="s">
        <v>1719</v>
      </c>
      <c r="K411" s="115"/>
      <c r="L411" s="115"/>
      <c r="M411" s="116"/>
      <c r="N411" s="281"/>
      <c r="V411" s="233">
        <f>G411</f>
        <v>0</v>
      </c>
    </row>
    <row r="412" spans="1:22" ht="23.25" thickBot="1" x14ac:dyDescent="0.25">
      <c r="A412" s="356"/>
      <c r="B412" s="209" t="s">
        <v>29</v>
      </c>
      <c r="C412" s="209" t="s">
        <v>30</v>
      </c>
      <c r="D412" s="209" t="s">
        <v>31</v>
      </c>
      <c r="E412" s="363" t="s">
        <v>32</v>
      </c>
      <c r="F412" s="363"/>
      <c r="G412" s="364"/>
      <c r="H412" s="365"/>
      <c r="I412" s="366"/>
      <c r="J412" s="120" t="s">
        <v>1840</v>
      </c>
      <c r="K412" s="121"/>
      <c r="L412" s="121"/>
      <c r="M412" s="122"/>
      <c r="N412" s="281"/>
    </row>
    <row r="413" spans="1:22" ht="13.5" thickBot="1" x14ac:dyDescent="0.25">
      <c r="A413" s="357"/>
      <c r="B413" s="134"/>
      <c r="C413" s="134"/>
      <c r="D413" s="134"/>
      <c r="E413" s="136" t="s">
        <v>37</v>
      </c>
      <c r="F413" s="137"/>
      <c r="G413" s="462"/>
      <c r="H413" s="463"/>
      <c r="I413" s="464"/>
      <c r="J413" s="138" t="s">
        <v>1726</v>
      </c>
      <c r="K413" s="139"/>
      <c r="L413" s="139"/>
      <c r="M413" s="140"/>
      <c r="N413" s="281"/>
    </row>
    <row r="414" spans="1:22" ht="13.5" thickTop="1" x14ac:dyDescent="0.2"/>
  </sheetData>
  <mergeCells count="725">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H18"/>
    <mergeCell ref="G19:I19"/>
    <mergeCell ref="E20:F20"/>
    <mergeCell ref="G20:I20"/>
    <mergeCell ref="G21:I21"/>
    <mergeCell ref="K12:K13"/>
    <mergeCell ref="L12:L13"/>
    <mergeCell ref="A14:A17"/>
    <mergeCell ref="E14:F14"/>
    <mergeCell ref="G14:I14"/>
    <mergeCell ref="G15:I15"/>
    <mergeCell ref="E16:F16"/>
    <mergeCell ref="G16: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M12:M13"/>
    <mergeCell ref="J12:J13"/>
  </mergeCells>
  <dataValidations count="32">
    <dataValidation allowBlank="1" showInputMessage="1" showErrorMessage="1" promptTitle="Benefit Source" prompt="List the benefit source here." sqref="G15 G411:I411 G21:I21 G25:I25 G23:I23 G19:I19 G29:I29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27:I2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5"/>
    <dataValidation allowBlank="1" showInputMessage="1" showErrorMessage="1" promptTitle="Event Description" prompt="Provide event description (e.g. title of the conference) here." sqref="C15 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dataValidation type="date" allowBlank="1" showInputMessage="1" showErrorMessage="1" errorTitle="Text Entered Not Valid" error="Please enter date using standardized format MM/DD/YYYY." promptTitle="Event Beginning Date" prompt="Insert event beginning date using the format MM/DD/YYYY here._x000a_" sqref="D15 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formula1>40179</formula1>
      <formula2>73051</formula2>
    </dataValidation>
    <dataValidation allowBlank="1" showInputMessage="1" showErrorMessage="1" promptTitle="Location " prompt="List location of event here." sqref="F15 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dataValidation allowBlank="1" showInputMessage="1" showErrorMessage="1" promptTitle="Traveler Title" prompt="List traveler's title here." sqref="B17 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dataValidation allowBlank="1" showInputMessage="1" showErrorMessage="1" promptTitle="Event Sponsor" prompt="List the event sponsor here." sqref="C17 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dataValidation type="date" allowBlank="1" showInputMessage="1" showErrorMessage="1" errorTitle="Data Entry Error" error="Please enter date using MM/DD/YYYY" promptTitle="Event Ending Date" prompt="List Event ending date here using the format MM/DD/YYYY." sqref="D17 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formula1>40179</formula1>
      <formula2>73051</formula2>
    </dataValidation>
    <dataValidation allowBlank="1" showInputMessage="1" showErrorMessage="1" promptTitle="Travel Date(s)" prompt="List the dates of travel here expressed in the format MM/DD/YYYY-MM/DD/YYYY." sqref="F17 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dataValidation allowBlank="1" showInputMessage="1" showErrorMessage="1" promptTitle="Benefit#1 Description" prompt="Benefit Description for Entry #1 is listed here." sqref="J14:J15 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dataValidation allowBlank="1" showInputMessage="1" showErrorMessage="1" promptTitle="Benefit #1 Total Amount" prompt="The total amount of Benefit #1 is entered here." sqref="M14:M15 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dataValidation allowBlank="1" showInputMessage="1" showErrorMessage="1" promptTitle="Benefit #2 Description" prompt="Benefit #2 description is listed here" sqref="J16 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dataValidation allowBlank="1" showInputMessage="1" showErrorMessage="1" promptTitle="Benefit #2 Total Amount" prompt="The total amount of Benefit #2 is entered here." sqref="M16 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dataValidation allowBlank="1" showInputMessage="1" showErrorMessage="1" promptTitle="Benefit #3 Total Amount" prompt="The total amount of Benefit #3 is entered here." sqref="M17 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dataValidation allowBlank="1" showInputMessage="1" showErrorMessage="1" promptTitle="Benefit #3 Description" prompt="Benefit #3 description is listed here" sqref="J17 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dataValidation allowBlank="1" showInputMessage="1" showErrorMessage="1" promptTitle="Benefit #1--Payment by Check" prompt="If there is a benefit #1 and it was paid by check, mark an x in this cell._x000a_" sqref="K14:K15 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dataValidation allowBlank="1" showInputMessage="1" showErrorMessage="1" promptTitle="Benefit #2--Payment by Check" prompt="If there is a benefit #2 and it was paid by check, mark an x in this cell._x000a_" sqref="K16 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dataValidation allowBlank="1" showInputMessage="1" showErrorMessage="1" promptTitle="Benefit #3--Payment by Check" prompt="If there is a benefit #3 and it was paid by check, mark an x in this cell._x000a_" sqref="K17 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dataValidation allowBlank="1" showInputMessage="1" showErrorMessage="1" promptTitle="Benefit #1- Payment in-kind" prompt="If there is a benefit #1 and it was paid in-kind, mark this box with an  x._x000a_" sqref="L14:L15 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dataValidation allowBlank="1" showInputMessage="1" showErrorMessage="1" promptTitle="Benefit #2- Payment in-kind" prompt="If there is a benefit #2 and it was paid in-kind, mark this box with an  x._x000a_" sqref="L16 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dataValidation allowBlank="1" showInputMessage="1" showErrorMessage="1" promptTitle="Benefit #3- Payment in-kind" prompt="If there is a benefit #3 and it was paid in-kind, mark this box with an  x._x000a_" sqref="L17 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dataValidation allowBlank="1" showInputMessage="1" showErrorMessage="1" promptTitle="Next Traveler Name " prompt="List traveler's first and last name here." sqref="B19 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4"/>
  <sheetViews>
    <sheetView topLeftCell="A2" workbookViewId="0">
      <selection activeCell="F3" sqref="F3"/>
    </sheetView>
  </sheetViews>
  <sheetFormatPr defaultRowHeight="12.75" x14ac:dyDescent="0.2"/>
  <cols>
    <col min="1" max="1" width="3.85546875" style="1" customWidth="1"/>
    <col min="2" max="2" width="16.140625" style="1" customWidth="1"/>
    <col min="3" max="3" width="17.7109375" style="1" customWidth="1"/>
    <col min="4" max="4" width="14.42578125" style="1" customWidth="1"/>
    <col min="5" max="5" width="18.7109375" style="1" hidden="1" customWidth="1"/>
    <col min="6" max="6" width="14.85546875" style="1" customWidth="1"/>
    <col min="7" max="7" width="3" style="1" customWidth="1"/>
    <col min="8" max="8" width="11.28515625" style="1" customWidth="1"/>
    <col min="9" max="9" width="3" style="1" customWidth="1"/>
    <col min="10" max="10" width="12.28515625" style="1" customWidth="1"/>
    <col min="11" max="11" width="9.140625" style="1" customWidth="1"/>
    <col min="12" max="12" width="8.85546875" style="1" customWidth="1"/>
    <col min="13" max="13" width="8" style="1" customWidth="1"/>
    <col min="14" max="14" width="0.140625" style="1" customWidth="1"/>
    <col min="15" max="15" width="9.140625" style="1"/>
    <col min="16" max="16" width="20.28515625" style="1" bestFit="1" customWidth="1"/>
    <col min="17" max="20" width="9.140625" style="1"/>
    <col min="21" max="21" width="9.42578125" style="1" customWidth="1"/>
    <col min="22" max="22" width="13.7109375" style="2" customWidth="1"/>
    <col min="23" max="16384" width="9.140625" style="1"/>
  </cols>
  <sheetData>
    <row r="1" spans="1:22" hidden="1" x14ac:dyDescent="0.2">
      <c r="V1" s="1"/>
    </row>
    <row r="2" spans="1:22" x14ac:dyDescent="0.2">
      <c r="J2" s="510" t="s">
        <v>1</v>
      </c>
      <c r="K2" s="511"/>
      <c r="L2" s="511"/>
      <c r="M2" s="511"/>
      <c r="P2" s="513"/>
      <c r="Q2" s="513"/>
      <c r="R2" s="513"/>
      <c r="S2" s="513"/>
      <c r="V2" s="1"/>
    </row>
    <row r="3" spans="1:22" x14ac:dyDescent="0.2">
      <c r="J3" s="511"/>
      <c r="K3" s="511"/>
      <c r="L3" s="511"/>
      <c r="M3" s="511"/>
      <c r="P3" s="514"/>
      <c r="Q3" s="514"/>
      <c r="R3" s="514"/>
      <c r="S3" s="514"/>
      <c r="V3" s="1"/>
    </row>
    <row r="4" spans="1:22" ht="13.5" thickBot="1" x14ac:dyDescent="0.25">
      <c r="A4" s="64"/>
      <c r="B4" s="64"/>
      <c r="C4" s="64"/>
      <c r="D4" s="64"/>
      <c r="E4" s="64"/>
      <c r="F4" s="64"/>
      <c r="G4" s="64"/>
      <c r="H4" s="64"/>
      <c r="I4" s="64"/>
      <c r="J4" s="512"/>
      <c r="K4" s="512"/>
      <c r="L4" s="512"/>
      <c r="M4" s="512"/>
      <c r="P4" s="515"/>
      <c r="Q4" s="515"/>
      <c r="R4" s="515"/>
      <c r="S4" s="515"/>
      <c r="V4" s="1"/>
    </row>
    <row r="5" spans="1:22" ht="30" customHeight="1" thickTop="1" thickBot="1" x14ac:dyDescent="0.25">
      <c r="A5" s="516" t="s">
        <v>7378</v>
      </c>
      <c r="B5" s="517"/>
      <c r="C5" s="517"/>
      <c r="D5" s="517"/>
      <c r="E5" s="517"/>
      <c r="F5" s="517"/>
      <c r="G5" s="517"/>
      <c r="H5" s="517"/>
      <c r="I5" s="517"/>
      <c r="J5" s="517"/>
      <c r="K5" s="517"/>
      <c r="L5" s="517"/>
      <c r="M5" s="517"/>
      <c r="N5" s="4"/>
      <c r="O5" s="64"/>
      <c r="Q5" s="5"/>
      <c r="V5" s="1"/>
    </row>
    <row r="6" spans="1:22" ht="13.5" customHeight="1" thickTop="1" x14ac:dyDescent="0.2">
      <c r="A6" s="518" t="s">
        <v>2</v>
      </c>
      <c r="B6" s="520" t="s">
        <v>3</v>
      </c>
      <c r="C6" s="521"/>
      <c r="D6" s="521"/>
      <c r="E6" s="521"/>
      <c r="F6" s="521"/>
      <c r="G6" s="521"/>
      <c r="H6" s="521"/>
      <c r="I6" s="521"/>
      <c r="J6" s="522"/>
      <c r="K6" s="6" t="s">
        <v>4</v>
      </c>
      <c r="L6" s="6" t="s">
        <v>5</v>
      </c>
      <c r="M6" s="6" t="s">
        <v>6</v>
      </c>
      <c r="N6" s="7"/>
      <c r="O6" s="64"/>
      <c r="V6" s="1"/>
    </row>
    <row r="7" spans="1:22" ht="20.25" customHeight="1" thickBot="1" x14ac:dyDescent="0.25">
      <c r="A7" s="518"/>
      <c r="B7" s="523"/>
      <c r="C7" s="524"/>
      <c r="D7" s="524"/>
      <c r="E7" s="524"/>
      <c r="F7" s="524"/>
      <c r="G7" s="524"/>
      <c r="H7" s="524"/>
      <c r="I7" s="524"/>
      <c r="J7" s="525"/>
      <c r="K7" s="8"/>
      <c r="L7" s="9"/>
      <c r="M7" s="10">
        <v>2018</v>
      </c>
      <c r="N7" s="11"/>
      <c r="O7" s="64"/>
      <c r="V7" s="1"/>
    </row>
    <row r="8" spans="1:22" ht="27.75" customHeight="1" thickTop="1" thickBot="1" x14ac:dyDescent="0.25">
      <c r="A8" s="518"/>
      <c r="B8" s="526" t="s">
        <v>7</v>
      </c>
      <c r="C8" s="527"/>
      <c r="D8" s="527"/>
      <c r="E8" s="527"/>
      <c r="F8" s="527"/>
      <c r="G8" s="528"/>
      <c r="H8" s="528"/>
      <c r="I8" s="528"/>
      <c r="J8" s="528"/>
      <c r="K8" s="528"/>
      <c r="L8" s="527"/>
      <c r="M8" s="527"/>
      <c r="N8" s="529"/>
      <c r="O8" s="64"/>
      <c r="V8" s="1"/>
    </row>
    <row r="9" spans="1:22" ht="18" customHeight="1" thickTop="1" x14ac:dyDescent="0.25">
      <c r="A9" s="518"/>
      <c r="B9" s="530" t="s">
        <v>1715</v>
      </c>
      <c r="C9" s="507"/>
      <c r="D9" s="507"/>
      <c r="E9" s="507"/>
      <c r="F9" s="507"/>
      <c r="G9" s="451" t="s">
        <v>0</v>
      </c>
      <c r="H9" s="408" t="s">
        <v>1716</v>
      </c>
      <c r="I9" s="411"/>
      <c r="J9" s="414" t="s">
        <v>1701</v>
      </c>
      <c r="K9" s="417"/>
      <c r="L9" s="420" t="s">
        <v>1717</v>
      </c>
      <c r="M9" s="421"/>
      <c r="N9" s="214"/>
      <c r="O9" s="215"/>
      <c r="P9" s="64"/>
      <c r="V9" s="1"/>
    </row>
    <row r="10" spans="1:22" ht="15.75" customHeight="1" x14ac:dyDescent="0.2">
      <c r="A10" s="518"/>
      <c r="B10" s="506" t="s">
        <v>7346</v>
      </c>
      <c r="C10" s="507"/>
      <c r="D10" s="507"/>
      <c r="E10" s="507"/>
      <c r="F10" s="508"/>
      <c r="G10" s="452"/>
      <c r="H10" s="409"/>
      <c r="I10" s="412"/>
      <c r="J10" s="415"/>
      <c r="K10" s="418"/>
      <c r="L10" s="422"/>
      <c r="M10" s="421"/>
      <c r="N10" s="214"/>
      <c r="O10" s="215"/>
      <c r="P10" s="64"/>
      <c r="V10" s="1"/>
    </row>
    <row r="11" spans="1:22" ht="13.5" thickBot="1" x14ac:dyDescent="0.25">
      <c r="A11" s="518"/>
      <c r="B11" s="13" t="s">
        <v>9</v>
      </c>
      <c r="C11" s="216" t="s">
        <v>7334</v>
      </c>
      <c r="D11" s="428" t="s">
        <v>7380</v>
      </c>
      <c r="E11" s="428"/>
      <c r="F11" s="429"/>
      <c r="G11" s="453"/>
      <c r="H11" s="410"/>
      <c r="I11" s="413"/>
      <c r="J11" s="416"/>
      <c r="K11" s="419"/>
      <c r="L11" s="423"/>
      <c r="M11" s="424"/>
      <c r="N11" s="217"/>
      <c r="O11" s="215"/>
      <c r="P11" s="64"/>
      <c r="V11" s="1"/>
    </row>
    <row r="12" spans="1:22" ht="13.5" thickTop="1" x14ac:dyDescent="0.2">
      <c r="A12" s="518"/>
      <c r="B12" s="392" t="s">
        <v>10</v>
      </c>
      <c r="C12" s="394" t="s">
        <v>11</v>
      </c>
      <c r="D12" s="396" t="s">
        <v>12</v>
      </c>
      <c r="E12" s="398" t="s">
        <v>13</v>
      </c>
      <c r="F12" s="399"/>
      <c r="G12" s="402" t="s">
        <v>14</v>
      </c>
      <c r="H12" s="403"/>
      <c r="I12" s="404"/>
      <c r="J12" s="394" t="s">
        <v>15</v>
      </c>
      <c r="K12" s="454" t="s">
        <v>16</v>
      </c>
      <c r="L12" s="456" t="s">
        <v>17</v>
      </c>
      <c r="M12" s="396" t="s">
        <v>18</v>
      </c>
      <c r="N12" s="16"/>
      <c r="O12" s="64"/>
      <c r="V12" s="1"/>
    </row>
    <row r="13" spans="1:22" ht="34.5" customHeight="1" thickBot="1" x14ac:dyDescent="0.25">
      <c r="A13" s="519"/>
      <c r="B13" s="393"/>
      <c r="C13" s="395"/>
      <c r="D13" s="397"/>
      <c r="E13" s="400"/>
      <c r="F13" s="401"/>
      <c r="G13" s="405"/>
      <c r="H13" s="406"/>
      <c r="I13" s="407"/>
      <c r="J13" s="505"/>
      <c r="K13" s="496"/>
      <c r="L13" s="629"/>
      <c r="M13" s="505"/>
      <c r="N13" s="17"/>
      <c r="O13" s="64"/>
      <c r="V13" s="1"/>
    </row>
    <row r="14" spans="1:22" ht="23.25" customHeight="1" thickTop="1" x14ac:dyDescent="0.2">
      <c r="A14" s="355">
        <f>1</f>
        <v>1</v>
      </c>
      <c r="B14" s="186" t="s">
        <v>20</v>
      </c>
      <c r="C14" s="186" t="s">
        <v>21</v>
      </c>
      <c r="D14" s="186" t="s">
        <v>22</v>
      </c>
      <c r="E14" s="358" t="s">
        <v>23</v>
      </c>
      <c r="F14" s="358"/>
      <c r="G14" s="375" t="s">
        <v>14</v>
      </c>
      <c r="H14" s="376"/>
      <c r="I14" s="377"/>
      <c r="J14" s="109" t="s">
        <v>1719</v>
      </c>
      <c r="K14" s="110"/>
      <c r="L14" s="110"/>
      <c r="M14" s="111"/>
      <c r="N14" s="281"/>
      <c r="V14" s="323"/>
    </row>
    <row r="15" spans="1:22" ht="22.5" x14ac:dyDescent="0.2">
      <c r="A15" s="627"/>
      <c r="B15" s="113" t="s">
        <v>7335</v>
      </c>
      <c r="C15" s="113" t="s">
        <v>7336</v>
      </c>
      <c r="D15" s="268">
        <v>43031</v>
      </c>
      <c r="E15" s="113"/>
      <c r="F15" s="113" t="s">
        <v>7337</v>
      </c>
      <c r="G15" s="459" t="s">
        <v>7338</v>
      </c>
      <c r="H15" s="460"/>
      <c r="I15" s="461"/>
      <c r="J15" s="23" t="s">
        <v>28</v>
      </c>
      <c r="K15" s="115"/>
      <c r="L15" s="115" t="s">
        <v>1702</v>
      </c>
      <c r="M15" s="339">
        <v>147</v>
      </c>
      <c r="N15" s="16"/>
      <c r="V15" s="325"/>
    </row>
    <row r="16" spans="1:22" ht="22.5" x14ac:dyDescent="0.2">
      <c r="A16" s="627"/>
      <c r="B16" s="188" t="s">
        <v>29</v>
      </c>
      <c r="C16" s="188" t="s">
        <v>30</v>
      </c>
      <c r="D16" s="188" t="s">
        <v>31</v>
      </c>
      <c r="E16" s="363" t="s">
        <v>32</v>
      </c>
      <c r="F16" s="363"/>
      <c r="G16" s="364"/>
      <c r="H16" s="365"/>
      <c r="I16" s="366"/>
      <c r="J16" s="27" t="s">
        <v>33</v>
      </c>
      <c r="K16" s="121"/>
      <c r="L16" s="121" t="s">
        <v>1702</v>
      </c>
      <c r="M16" s="340">
        <v>1665.07</v>
      </c>
      <c r="N16" s="16"/>
      <c r="V16" s="233"/>
    </row>
    <row r="17" spans="1:22" ht="34.5" thickBot="1" x14ac:dyDescent="0.25">
      <c r="A17" s="628"/>
      <c r="B17" s="124" t="s">
        <v>7339</v>
      </c>
      <c r="C17" s="124" t="s">
        <v>7340</v>
      </c>
      <c r="D17" s="125">
        <v>43037</v>
      </c>
      <c r="E17" s="126" t="s">
        <v>37</v>
      </c>
      <c r="F17" s="127" t="s">
        <v>7341</v>
      </c>
      <c r="G17" s="378"/>
      <c r="H17" s="379"/>
      <c r="I17" s="380"/>
      <c r="J17" s="320" t="s">
        <v>34</v>
      </c>
      <c r="K17" s="121"/>
      <c r="L17" s="120"/>
      <c r="M17" s="320"/>
      <c r="N17" s="341"/>
      <c r="V17" s="233"/>
    </row>
    <row r="18" spans="1:22" ht="24" thickTop="1" thickBot="1" x14ac:dyDescent="0.25">
      <c r="A18" s="355">
        <f>A14+1</f>
        <v>2</v>
      </c>
      <c r="B18" s="186" t="s">
        <v>20</v>
      </c>
      <c r="C18" s="186" t="s">
        <v>21</v>
      </c>
      <c r="D18" s="186" t="s">
        <v>22</v>
      </c>
      <c r="E18" s="358"/>
      <c r="F18" s="358"/>
      <c r="G18" s="358" t="s">
        <v>14</v>
      </c>
      <c r="H18" s="359"/>
      <c r="I18" s="87"/>
      <c r="J18" s="109" t="s">
        <v>1719</v>
      </c>
      <c r="K18" s="110"/>
      <c r="L18" s="110"/>
      <c r="M18" s="342"/>
      <c r="N18" s="281"/>
      <c r="V18" s="233"/>
    </row>
    <row r="19" spans="1:22" ht="23.25" thickBot="1" x14ac:dyDescent="0.25">
      <c r="A19" s="356"/>
      <c r="B19" s="113" t="s">
        <v>7335</v>
      </c>
      <c r="C19" s="113" t="s">
        <v>7342</v>
      </c>
      <c r="D19" s="268">
        <v>43016</v>
      </c>
      <c r="E19" s="113"/>
      <c r="F19" s="113" t="s">
        <v>7204</v>
      </c>
      <c r="G19" s="459" t="s">
        <v>7343</v>
      </c>
      <c r="H19" s="460"/>
      <c r="I19" s="461"/>
      <c r="J19" s="23" t="s">
        <v>28</v>
      </c>
      <c r="K19" s="115"/>
      <c r="L19" s="126" t="s">
        <v>1702</v>
      </c>
      <c r="M19" s="339">
        <v>219.01</v>
      </c>
      <c r="N19" s="16"/>
      <c r="V19" s="233"/>
    </row>
    <row r="20" spans="1:22" ht="23.25" thickBot="1" x14ac:dyDescent="0.25">
      <c r="A20" s="356"/>
      <c r="B20" s="188" t="s">
        <v>29</v>
      </c>
      <c r="C20" s="188" t="s">
        <v>30</v>
      </c>
      <c r="D20" s="188" t="s">
        <v>31</v>
      </c>
      <c r="E20" s="363" t="s">
        <v>32</v>
      </c>
      <c r="F20" s="363"/>
      <c r="G20" s="364"/>
      <c r="H20" s="365"/>
      <c r="I20" s="366"/>
      <c r="J20" s="27" t="s">
        <v>33</v>
      </c>
      <c r="K20" s="121"/>
      <c r="L20" s="120" t="s">
        <v>1702</v>
      </c>
      <c r="M20" s="339">
        <v>545.01</v>
      </c>
      <c r="N20" s="16"/>
      <c r="V20" s="233"/>
    </row>
    <row r="21" spans="1:22" ht="34.5" thickBot="1" x14ac:dyDescent="0.25">
      <c r="A21" s="357"/>
      <c r="B21" s="124" t="s">
        <v>7339</v>
      </c>
      <c r="C21" s="124" t="s">
        <v>7343</v>
      </c>
      <c r="D21" s="125">
        <v>43017</v>
      </c>
      <c r="E21" s="126" t="s">
        <v>37</v>
      </c>
      <c r="F21" s="127" t="s">
        <v>7344</v>
      </c>
      <c r="G21" s="462"/>
      <c r="H21" s="463"/>
      <c r="I21" s="464"/>
      <c r="J21" s="320" t="s">
        <v>34</v>
      </c>
      <c r="K21" s="121"/>
      <c r="L21" s="120"/>
      <c r="M21" s="320"/>
      <c r="N21" s="16"/>
      <c r="V21" s="233"/>
    </row>
    <row r="22" spans="1:22" ht="24" thickTop="1" thickBot="1" x14ac:dyDescent="0.25">
      <c r="A22" s="355">
        <f>A18+1</f>
        <v>3</v>
      </c>
      <c r="B22" s="186" t="s">
        <v>20</v>
      </c>
      <c r="C22" s="186" t="s">
        <v>21</v>
      </c>
      <c r="D22" s="186" t="s">
        <v>22</v>
      </c>
      <c r="E22" s="358" t="s">
        <v>23</v>
      </c>
      <c r="F22" s="358"/>
      <c r="G22" s="358" t="s">
        <v>14</v>
      </c>
      <c r="H22" s="359"/>
      <c r="I22" s="87"/>
      <c r="J22" s="109" t="s">
        <v>1719</v>
      </c>
      <c r="K22" s="110"/>
      <c r="L22" s="110"/>
      <c r="M22" s="342"/>
      <c r="N22" s="281"/>
      <c r="V22" s="233"/>
    </row>
    <row r="23" spans="1:22" ht="13.5" thickBot="1" x14ac:dyDescent="0.25">
      <c r="A23" s="356"/>
      <c r="B23" s="113"/>
      <c r="C23" s="113"/>
      <c r="D23" s="268"/>
      <c r="E23" s="113"/>
      <c r="F23" s="113"/>
      <c r="G23" s="459"/>
      <c r="H23" s="460"/>
      <c r="I23" s="461"/>
      <c r="J23" s="115" t="s">
        <v>1719</v>
      </c>
      <c r="K23" s="115"/>
      <c r="L23" s="115"/>
      <c r="M23" s="116"/>
      <c r="N23" s="281"/>
      <c r="V23" s="233"/>
    </row>
    <row r="24" spans="1:22" ht="23.25" thickBot="1" x14ac:dyDescent="0.25">
      <c r="A24" s="356"/>
      <c r="B24" s="188" t="s">
        <v>29</v>
      </c>
      <c r="C24" s="188" t="s">
        <v>30</v>
      </c>
      <c r="D24" s="188" t="s">
        <v>31</v>
      </c>
      <c r="E24" s="363" t="s">
        <v>32</v>
      </c>
      <c r="F24" s="363"/>
      <c r="G24" s="364"/>
      <c r="H24" s="365"/>
      <c r="I24" s="366"/>
      <c r="J24" s="120" t="s">
        <v>1840</v>
      </c>
      <c r="K24" s="121"/>
      <c r="L24" s="121"/>
      <c r="M24" s="122"/>
      <c r="N24" s="281"/>
      <c r="V24" s="233"/>
    </row>
    <row r="25" spans="1:22" ht="13.5" thickBot="1" x14ac:dyDescent="0.25">
      <c r="A25" s="357"/>
      <c r="B25" s="124"/>
      <c r="C25" s="124"/>
      <c r="D25" s="134"/>
      <c r="E25" s="126" t="s">
        <v>37</v>
      </c>
      <c r="F25" s="127"/>
      <c r="G25" s="462"/>
      <c r="H25" s="463"/>
      <c r="I25" s="464"/>
      <c r="J25" s="120" t="s">
        <v>1726</v>
      </c>
      <c r="K25" s="121"/>
      <c r="L25" s="121"/>
      <c r="M25" s="122"/>
      <c r="N25" s="281"/>
      <c r="V25" s="233"/>
    </row>
    <row r="26" spans="1:22" ht="24" thickTop="1" thickBot="1" x14ac:dyDescent="0.25">
      <c r="A26" s="355">
        <f t="shared" ref="A26" si="0">A22+1</f>
        <v>4</v>
      </c>
      <c r="B26" s="186" t="s">
        <v>20</v>
      </c>
      <c r="C26" s="186" t="s">
        <v>21</v>
      </c>
      <c r="D26" s="186" t="s">
        <v>22</v>
      </c>
      <c r="E26" s="358" t="s">
        <v>23</v>
      </c>
      <c r="F26" s="358"/>
      <c r="G26" s="358" t="s">
        <v>14</v>
      </c>
      <c r="H26" s="359"/>
      <c r="I26" s="87"/>
      <c r="J26" s="109" t="s">
        <v>1719</v>
      </c>
      <c r="K26" s="110"/>
      <c r="L26" s="110"/>
      <c r="M26" s="111"/>
      <c r="N26" s="281"/>
      <c r="V26" s="233"/>
    </row>
    <row r="27" spans="1:22" ht="13.5" thickBot="1" x14ac:dyDescent="0.25">
      <c r="A27" s="356"/>
      <c r="B27" s="113"/>
      <c r="C27" s="113"/>
      <c r="D27" s="268"/>
      <c r="E27" s="113"/>
      <c r="F27" s="113"/>
      <c r="G27" s="459"/>
      <c r="H27" s="460"/>
      <c r="I27" s="461"/>
      <c r="J27" s="115" t="s">
        <v>1719</v>
      </c>
      <c r="K27" s="115"/>
      <c r="L27" s="115"/>
      <c r="M27" s="116"/>
      <c r="N27" s="281"/>
      <c r="V27" s="233"/>
    </row>
    <row r="28" spans="1:22" ht="23.25" thickBot="1" x14ac:dyDescent="0.25">
      <c r="A28" s="356"/>
      <c r="B28" s="188" t="s">
        <v>29</v>
      </c>
      <c r="C28" s="188" t="s">
        <v>30</v>
      </c>
      <c r="D28" s="188" t="s">
        <v>31</v>
      </c>
      <c r="E28" s="363" t="s">
        <v>32</v>
      </c>
      <c r="F28" s="363"/>
      <c r="G28" s="364"/>
      <c r="H28" s="365"/>
      <c r="I28" s="366"/>
      <c r="J28" s="120" t="s">
        <v>1840</v>
      </c>
      <c r="K28" s="121"/>
      <c r="L28" s="121"/>
      <c r="M28" s="122"/>
      <c r="N28" s="281"/>
      <c r="V28" s="233"/>
    </row>
    <row r="29" spans="1:22" ht="13.5" thickBot="1" x14ac:dyDescent="0.25">
      <c r="A29" s="357"/>
      <c r="B29" s="124"/>
      <c r="C29" s="124"/>
      <c r="D29" s="134"/>
      <c r="E29" s="126" t="s">
        <v>37</v>
      </c>
      <c r="F29" s="127"/>
      <c r="G29" s="462"/>
      <c r="H29" s="463"/>
      <c r="I29" s="464"/>
      <c r="J29" s="120" t="s">
        <v>1726</v>
      </c>
      <c r="K29" s="121"/>
      <c r="L29" s="121"/>
      <c r="M29" s="122"/>
      <c r="N29" s="281"/>
      <c r="V29" s="233"/>
    </row>
    <row r="30" spans="1:22" ht="24" thickTop="1" thickBot="1" x14ac:dyDescent="0.25">
      <c r="A30" s="355">
        <f t="shared" ref="A30" si="1">A26+1</f>
        <v>5</v>
      </c>
      <c r="B30" s="186" t="s">
        <v>20</v>
      </c>
      <c r="C30" s="186" t="s">
        <v>21</v>
      </c>
      <c r="D30" s="186" t="s">
        <v>22</v>
      </c>
      <c r="E30" s="358" t="s">
        <v>23</v>
      </c>
      <c r="F30" s="358"/>
      <c r="G30" s="358" t="s">
        <v>14</v>
      </c>
      <c r="H30" s="359"/>
      <c r="I30" s="87"/>
      <c r="J30" s="109" t="s">
        <v>1719</v>
      </c>
      <c r="K30" s="110"/>
      <c r="L30" s="110"/>
      <c r="M30" s="111"/>
      <c r="N30" s="281"/>
      <c r="V30" s="233"/>
    </row>
    <row r="31" spans="1:22" ht="13.5" thickBot="1" x14ac:dyDescent="0.25">
      <c r="A31" s="356"/>
      <c r="B31" s="113"/>
      <c r="C31" s="113"/>
      <c r="D31" s="268"/>
      <c r="E31" s="113"/>
      <c r="F31" s="113"/>
      <c r="G31" s="459"/>
      <c r="H31" s="460"/>
      <c r="I31" s="461"/>
      <c r="J31" s="115" t="s">
        <v>1719</v>
      </c>
      <c r="K31" s="115"/>
      <c r="L31" s="115"/>
      <c r="M31" s="116"/>
      <c r="N31" s="281"/>
      <c r="V31" s="233"/>
    </row>
    <row r="32" spans="1:22" ht="23.25" thickBot="1" x14ac:dyDescent="0.25">
      <c r="A32" s="356"/>
      <c r="B32" s="188" t="s">
        <v>29</v>
      </c>
      <c r="C32" s="188" t="s">
        <v>30</v>
      </c>
      <c r="D32" s="188" t="s">
        <v>31</v>
      </c>
      <c r="E32" s="363" t="s">
        <v>32</v>
      </c>
      <c r="F32" s="363"/>
      <c r="G32" s="364"/>
      <c r="H32" s="365"/>
      <c r="I32" s="366"/>
      <c r="J32" s="120" t="s">
        <v>1840</v>
      </c>
      <c r="K32" s="121"/>
      <c r="L32" s="121"/>
      <c r="M32" s="122"/>
      <c r="N32" s="281"/>
      <c r="V32" s="233"/>
    </row>
    <row r="33" spans="1:22" ht="13.5" thickBot="1" x14ac:dyDescent="0.25">
      <c r="A33" s="357"/>
      <c r="B33" s="124"/>
      <c r="C33" s="124"/>
      <c r="D33" s="134"/>
      <c r="E33" s="126" t="s">
        <v>37</v>
      </c>
      <c r="F33" s="127"/>
      <c r="G33" s="462"/>
      <c r="H33" s="463"/>
      <c r="I33" s="464"/>
      <c r="J33" s="120" t="s">
        <v>1726</v>
      </c>
      <c r="K33" s="121"/>
      <c r="L33" s="121"/>
      <c r="M33" s="122"/>
      <c r="N33" s="281"/>
      <c r="V33" s="233"/>
    </row>
    <row r="34" spans="1:22" ht="24" thickTop="1" thickBot="1" x14ac:dyDescent="0.25">
      <c r="A34" s="355">
        <f t="shared" ref="A34" si="2">A30+1</f>
        <v>6</v>
      </c>
      <c r="B34" s="186" t="s">
        <v>20</v>
      </c>
      <c r="C34" s="186" t="s">
        <v>21</v>
      </c>
      <c r="D34" s="186" t="s">
        <v>22</v>
      </c>
      <c r="E34" s="358" t="s">
        <v>23</v>
      </c>
      <c r="F34" s="358"/>
      <c r="G34" s="358" t="s">
        <v>14</v>
      </c>
      <c r="H34" s="359"/>
      <c r="I34" s="87"/>
      <c r="J34" s="109" t="s">
        <v>1719</v>
      </c>
      <c r="K34" s="110"/>
      <c r="L34" s="110"/>
      <c r="M34" s="111"/>
      <c r="N34" s="281"/>
      <c r="V34" s="233"/>
    </row>
    <row r="35" spans="1:22" ht="13.5" thickBot="1" x14ac:dyDescent="0.25">
      <c r="A35" s="356"/>
      <c r="B35" s="113"/>
      <c r="C35" s="113"/>
      <c r="D35" s="268"/>
      <c r="E35" s="113"/>
      <c r="F35" s="113"/>
      <c r="G35" s="459"/>
      <c r="H35" s="460"/>
      <c r="I35" s="461"/>
      <c r="J35" s="115" t="s">
        <v>1719</v>
      </c>
      <c r="K35" s="115"/>
      <c r="L35" s="115"/>
      <c r="M35" s="116"/>
      <c r="N35" s="281"/>
      <c r="V35" s="233"/>
    </row>
    <row r="36" spans="1:22" ht="23.25" thickBot="1" x14ac:dyDescent="0.25">
      <c r="A36" s="356"/>
      <c r="B36" s="188" t="s">
        <v>29</v>
      </c>
      <c r="C36" s="188" t="s">
        <v>30</v>
      </c>
      <c r="D36" s="188" t="s">
        <v>31</v>
      </c>
      <c r="E36" s="363" t="s">
        <v>32</v>
      </c>
      <c r="F36" s="363"/>
      <c r="G36" s="364"/>
      <c r="H36" s="365"/>
      <c r="I36" s="366"/>
      <c r="J36" s="120" t="s">
        <v>1840</v>
      </c>
      <c r="K36" s="121"/>
      <c r="L36" s="121"/>
      <c r="M36" s="122"/>
      <c r="N36" s="281"/>
      <c r="V36" s="233"/>
    </row>
    <row r="37" spans="1:22" ht="13.5" thickBot="1" x14ac:dyDescent="0.25">
      <c r="A37" s="357"/>
      <c r="B37" s="124"/>
      <c r="C37" s="124"/>
      <c r="D37" s="134"/>
      <c r="E37" s="126" t="s">
        <v>37</v>
      </c>
      <c r="F37" s="127"/>
      <c r="G37" s="462"/>
      <c r="H37" s="463"/>
      <c r="I37" s="464"/>
      <c r="J37" s="120" t="s">
        <v>1726</v>
      </c>
      <c r="K37" s="121"/>
      <c r="L37" s="121"/>
      <c r="M37" s="122"/>
      <c r="N37" s="281"/>
      <c r="V37" s="233"/>
    </row>
    <row r="38" spans="1:22" ht="24" thickTop="1" thickBot="1" x14ac:dyDescent="0.25">
      <c r="A38" s="355">
        <f t="shared" ref="A38" si="3">A34+1</f>
        <v>7</v>
      </c>
      <c r="B38" s="186" t="s">
        <v>20</v>
      </c>
      <c r="C38" s="186" t="s">
        <v>21</v>
      </c>
      <c r="D38" s="186" t="s">
        <v>22</v>
      </c>
      <c r="E38" s="358" t="s">
        <v>23</v>
      </c>
      <c r="F38" s="358"/>
      <c r="G38" s="358" t="s">
        <v>14</v>
      </c>
      <c r="H38" s="359"/>
      <c r="I38" s="87"/>
      <c r="J38" s="109" t="s">
        <v>1719</v>
      </c>
      <c r="K38" s="110"/>
      <c r="L38" s="110"/>
      <c r="M38" s="111"/>
      <c r="N38" s="281"/>
      <c r="V38" s="233"/>
    </row>
    <row r="39" spans="1:22" ht="13.5" thickBot="1" x14ac:dyDescent="0.25">
      <c r="A39" s="356"/>
      <c r="B39" s="113"/>
      <c r="C39" s="113"/>
      <c r="D39" s="268"/>
      <c r="E39" s="113"/>
      <c r="F39" s="113"/>
      <c r="G39" s="459"/>
      <c r="H39" s="460"/>
      <c r="I39" s="461"/>
      <c r="J39" s="115" t="s">
        <v>1719</v>
      </c>
      <c r="K39" s="115"/>
      <c r="L39" s="115"/>
      <c r="M39" s="116"/>
      <c r="N39" s="281"/>
      <c r="V39" s="233"/>
    </row>
    <row r="40" spans="1:22" ht="23.25" thickBot="1" x14ac:dyDescent="0.25">
      <c r="A40" s="356"/>
      <c r="B40" s="188" t="s">
        <v>29</v>
      </c>
      <c r="C40" s="188" t="s">
        <v>30</v>
      </c>
      <c r="D40" s="188" t="s">
        <v>31</v>
      </c>
      <c r="E40" s="363" t="s">
        <v>32</v>
      </c>
      <c r="F40" s="363"/>
      <c r="G40" s="364"/>
      <c r="H40" s="365"/>
      <c r="I40" s="366"/>
      <c r="J40" s="120" t="s">
        <v>1840</v>
      </c>
      <c r="K40" s="121"/>
      <c r="L40" s="121"/>
      <c r="M40" s="122"/>
      <c r="N40" s="281"/>
      <c r="V40" s="233"/>
    </row>
    <row r="41" spans="1:22" ht="13.5" thickBot="1" x14ac:dyDescent="0.25">
      <c r="A41" s="357"/>
      <c r="B41" s="124"/>
      <c r="C41" s="124"/>
      <c r="D41" s="134"/>
      <c r="E41" s="126" t="s">
        <v>37</v>
      </c>
      <c r="F41" s="127"/>
      <c r="G41" s="462"/>
      <c r="H41" s="463"/>
      <c r="I41" s="464"/>
      <c r="J41" s="120" t="s">
        <v>1726</v>
      </c>
      <c r="K41" s="121"/>
      <c r="L41" s="121"/>
      <c r="M41" s="122"/>
      <c r="N41" s="281"/>
      <c r="V41" s="233"/>
    </row>
    <row r="42" spans="1:22" ht="24" thickTop="1" thickBot="1" x14ac:dyDescent="0.25">
      <c r="A42" s="355">
        <f t="shared" ref="A42" si="4">A38+1</f>
        <v>8</v>
      </c>
      <c r="B42" s="186" t="s">
        <v>20</v>
      </c>
      <c r="C42" s="186" t="s">
        <v>21</v>
      </c>
      <c r="D42" s="186" t="s">
        <v>22</v>
      </c>
      <c r="E42" s="358" t="s">
        <v>23</v>
      </c>
      <c r="F42" s="358"/>
      <c r="G42" s="358" t="s">
        <v>14</v>
      </c>
      <c r="H42" s="359"/>
      <c r="I42" s="87"/>
      <c r="J42" s="109" t="s">
        <v>1719</v>
      </c>
      <c r="K42" s="110"/>
      <c r="L42" s="110"/>
      <c r="M42" s="111"/>
      <c r="N42" s="281"/>
      <c r="V42" s="233"/>
    </row>
    <row r="43" spans="1:22" ht="13.5" thickBot="1" x14ac:dyDescent="0.25">
      <c r="A43" s="356"/>
      <c r="B43" s="113"/>
      <c r="C43" s="113"/>
      <c r="D43" s="268"/>
      <c r="E43" s="113"/>
      <c r="F43" s="113"/>
      <c r="G43" s="459"/>
      <c r="H43" s="460"/>
      <c r="I43" s="461"/>
      <c r="J43" s="115" t="s">
        <v>1719</v>
      </c>
      <c r="K43" s="115"/>
      <c r="L43" s="115"/>
      <c r="M43" s="116"/>
      <c r="N43" s="281"/>
      <c r="V43" s="233"/>
    </row>
    <row r="44" spans="1:22" ht="23.25" thickBot="1" x14ac:dyDescent="0.25">
      <c r="A44" s="356"/>
      <c r="B44" s="188" t="s">
        <v>29</v>
      </c>
      <c r="C44" s="188" t="s">
        <v>30</v>
      </c>
      <c r="D44" s="188" t="s">
        <v>31</v>
      </c>
      <c r="E44" s="363" t="s">
        <v>32</v>
      </c>
      <c r="F44" s="363"/>
      <c r="G44" s="364"/>
      <c r="H44" s="365"/>
      <c r="I44" s="366"/>
      <c r="J44" s="120" t="s">
        <v>1840</v>
      </c>
      <c r="K44" s="121"/>
      <c r="L44" s="121"/>
      <c r="M44" s="122"/>
      <c r="N44" s="281"/>
      <c r="V44" s="233"/>
    </row>
    <row r="45" spans="1:22" ht="13.5" thickBot="1" x14ac:dyDescent="0.25">
      <c r="A45" s="357"/>
      <c r="B45" s="124"/>
      <c r="C45" s="124"/>
      <c r="D45" s="134"/>
      <c r="E45" s="126" t="s">
        <v>37</v>
      </c>
      <c r="F45" s="127"/>
      <c r="G45" s="462"/>
      <c r="H45" s="463"/>
      <c r="I45" s="464"/>
      <c r="J45" s="120" t="s">
        <v>1726</v>
      </c>
      <c r="K45" s="121"/>
      <c r="L45" s="121"/>
      <c r="M45" s="122"/>
      <c r="N45" s="281"/>
      <c r="V45" s="233"/>
    </row>
    <row r="46" spans="1:22" ht="24" thickTop="1" thickBot="1" x14ac:dyDescent="0.25">
      <c r="A46" s="355">
        <f t="shared" ref="A46" si="5">A42+1</f>
        <v>9</v>
      </c>
      <c r="B46" s="186" t="s">
        <v>20</v>
      </c>
      <c r="C46" s="186" t="s">
        <v>21</v>
      </c>
      <c r="D46" s="186" t="s">
        <v>22</v>
      </c>
      <c r="E46" s="358" t="s">
        <v>23</v>
      </c>
      <c r="F46" s="358"/>
      <c r="G46" s="358" t="s">
        <v>14</v>
      </c>
      <c r="H46" s="359"/>
      <c r="I46" s="87"/>
      <c r="J46" s="109" t="s">
        <v>1719</v>
      </c>
      <c r="K46" s="110"/>
      <c r="L46" s="110"/>
      <c r="M46" s="111"/>
      <c r="N46" s="281"/>
      <c r="V46" s="233"/>
    </row>
    <row r="47" spans="1:22" ht="13.5" thickBot="1" x14ac:dyDescent="0.25">
      <c r="A47" s="356"/>
      <c r="B47" s="113"/>
      <c r="C47" s="113"/>
      <c r="D47" s="268"/>
      <c r="E47" s="113"/>
      <c r="F47" s="113"/>
      <c r="G47" s="459"/>
      <c r="H47" s="460"/>
      <c r="I47" s="461"/>
      <c r="J47" s="115" t="s">
        <v>1719</v>
      </c>
      <c r="K47" s="115"/>
      <c r="L47" s="115"/>
      <c r="M47" s="116"/>
      <c r="N47" s="281"/>
      <c r="V47" s="233"/>
    </row>
    <row r="48" spans="1:22" ht="23.25" thickBot="1" x14ac:dyDescent="0.25">
      <c r="A48" s="356"/>
      <c r="B48" s="188" t="s">
        <v>29</v>
      </c>
      <c r="C48" s="188" t="s">
        <v>30</v>
      </c>
      <c r="D48" s="188" t="s">
        <v>31</v>
      </c>
      <c r="E48" s="363" t="s">
        <v>32</v>
      </c>
      <c r="F48" s="363"/>
      <c r="G48" s="364"/>
      <c r="H48" s="365"/>
      <c r="I48" s="366"/>
      <c r="J48" s="120" t="s">
        <v>1840</v>
      </c>
      <c r="K48" s="121"/>
      <c r="L48" s="121"/>
      <c r="M48" s="122"/>
      <c r="N48" s="281"/>
      <c r="V48" s="233"/>
    </row>
    <row r="49" spans="1:22" ht="13.5" thickBot="1" x14ac:dyDescent="0.25">
      <c r="A49" s="357"/>
      <c r="B49" s="124"/>
      <c r="C49" s="124"/>
      <c r="D49" s="134"/>
      <c r="E49" s="126" t="s">
        <v>37</v>
      </c>
      <c r="F49" s="127"/>
      <c r="G49" s="462"/>
      <c r="H49" s="463"/>
      <c r="I49" s="464"/>
      <c r="J49" s="120" t="s">
        <v>1726</v>
      </c>
      <c r="K49" s="121"/>
      <c r="L49" s="121"/>
      <c r="M49" s="122"/>
      <c r="N49" s="281"/>
      <c r="V49" s="233"/>
    </row>
    <row r="50" spans="1:22" ht="24" thickTop="1" thickBot="1" x14ac:dyDescent="0.25">
      <c r="A50" s="355">
        <f t="shared" ref="A50" si="6">A46+1</f>
        <v>10</v>
      </c>
      <c r="B50" s="186" t="s">
        <v>20</v>
      </c>
      <c r="C50" s="186" t="s">
        <v>21</v>
      </c>
      <c r="D50" s="186" t="s">
        <v>22</v>
      </c>
      <c r="E50" s="358" t="s">
        <v>23</v>
      </c>
      <c r="F50" s="358"/>
      <c r="G50" s="358" t="s">
        <v>14</v>
      </c>
      <c r="H50" s="359"/>
      <c r="I50" s="87"/>
      <c r="J50" s="109" t="s">
        <v>1719</v>
      </c>
      <c r="K50" s="110"/>
      <c r="L50" s="110"/>
      <c r="M50" s="111"/>
      <c r="N50" s="281"/>
      <c r="V50" s="233"/>
    </row>
    <row r="51" spans="1:22" ht="13.5" thickBot="1" x14ac:dyDescent="0.25">
      <c r="A51" s="356"/>
      <c r="B51" s="113"/>
      <c r="C51" s="113"/>
      <c r="D51" s="268"/>
      <c r="E51" s="113"/>
      <c r="F51" s="113"/>
      <c r="G51" s="459"/>
      <c r="H51" s="460"/>
      <c r="I51" s="461"/>
      <c r="J51" s="115" t="s">
        <v>1719</v>
      </c>
      <c r="K51" s="115"/>
      <c r="L51" s="115"/>
      <c r="M51" s="116"/>
      <c r="N51" s="281"/>
      <c r="P51" s="327"/>
      <c r="V51" s="233"/>
    </row>
    <row r="52" spans="1:22" ht="23.25" thickBot="1" x14ac:dyDescent="0.25">
      <c r="A52" s="356"/>
      <c r="B52" s="188" t="s">
        <v>29</v>
      </c>
      <c r="C52" s="188" t="s">
        <v>30</v>
      </c>
      <c r="D52" s="188" t="s">
        <v>31</v>
      </c>
      <c r="E52" s="363" t="s">
        <v>32</v>
      </c>
      <c r="F52" s="363"/>
      <c r="G52" s="364"/>
      <c r="H52" s="365"/>
      <c r="I52" s="366"/>
      <c r="J52" s="120" t="s">
        <v>1840</v>
      </c>
      <c r="K52" s="121"/>
      <c r="L52" s="121"/>
      <c r="M52" s="122"/>
      <c r="N52" s="281"/>
      <c r="V52" s="233"/>
    </row>
    <row r="53" spans="1:22" s="327" customFormat="1" ht="13.5" thickBot="1" x14ac:dyDescent="0.25">
      <c r="A53" s="357"/>
      <c r="B53" s="124"/>
      <c r="C53" s="124"/>
      <c r="D53" s="134"/>
      <c r="E53" s="126" t="s">
        <v>37</v>
      </c>
      <c r="F53" s="127"/>
      <c r="G53" s="462"/>
      <c r="H53" s="463"/>
      <c r="I53" s="464"/>
      <c r="J53" s="120" t="s">
        <v>1726</v>
      </c>
      <c r="K53" s="121"/>
      <c r="L53" s="121"/>
      <c r="M53" s="122"/>
      <c r="N53" s="328"/>
      <c r="P53" s="1"/>
      <c r="Q53" s="1"/>
      <c r="V53" s="233"/>
    </row>
    <row r="54" spans="1:22" ht="24" thickTop="1" thickBot="1" x14ac:dyDescent="0.25">
      <c r="A54" s="355">
        <f t="shared" ref="A54" si="7">A50+1</f>
        <v>11</v>
      </c>
      <c r="B54" s="186" t="s">
        <v>20</v>
      </c>
      <c r="C54" s="186" t="s">
        <v>21</v>
      </c>
      <c r="D54" s="186" t="s">
        <v>22</v>
      </c>
      <c r="E54" s="358" t="s">
        <v>23</v>
      </c>
      <c r="F54" s="358"/>
      <c r="G54" s="358" t="s">
        <v>14</v>
      </c>
      <c r="H54" s="359"/>
      <c r="I54" s="87"/>
      <c r="J54" s="109" t="s">
        <v>1719</v>
      </c>
      <c r="K54" s="110"/>
      <c r="L54" s="110"/>
      <c r="M54" s="111"/>
      <c r="N54" s="281"/>
      <c r="V54" s="233"/>
    </row>
    <row r="55" spans="1:22" ht="13.5" thickBot="1" x14ac:dyDescent="0.25">
      <c r="A55" s="356"/>
      <c r="B55" s="113"/>
      <c r="C55" s="113"/>
      <c r="D55" s="268"/>
      <c r="E55" s="113"/>
      <c r="F55" s="113"/>
      <c r="G55" s="459"/>
      <c r="H55" s="460"/>
      <c r="I55" s="461"/>
      <c r="J55" s="115" t="s">
        <v>1719</v>
      </c>
      <c r="K55" s="115"/>
      <c r="L55" s="115"/>
      <c r="M55" s="116"/>
      <c r="N55" s="281"/>
      <c r="V55" s="233"/>
    </row>
    <row r="56" spans="1:22" ht="23.25" thickBot="1" x14ac:dyDescent="0.25">
      <c r="A56" s="356"/>
      <c r="B56" s="188" t="s">
        <v>29</v>
      </c>
      <c r="C56" s="188" t="s">
        <v>30</v>
      </c>
      <c r="D56" s="188" t="s">
        <v>31</v>
      </c>
      <c r="E56" s="363" t="s">
        <v>32</v>
      </c>
      <c r="F56" s="363"/>
      <c r="G56" s="364"/>
      <c r="H56" s="365"/>
      <c r="I56" s="366"/>
      <c r="J56" s="120" t="s">
        <v>1840</v>
      </c>
      <c r="K56" s="121"/>
      <c r="L56" s="121"/>
      <c r="M56" s="122"/>
      <c r="N56" s="281"/>
      <c r="V56" s="233"/>
    </row>
    <row r="57" spans="1:22" ht="13.5" thickBot="1" x14ac:dyDescent="0.25">
      <c r="A57" s="357"/>
      <c r="B57" s="124"/>
      <c r="C57" s="124"/>
      <c r="D57" s="134"/>
      <c r="E57" s="126" t="s">
        <v>37</v>
      </c>
      <c r="F57" s="127"/>
      <c r="G57" s="462"/>
      <c r="H57" s="463"/>
      <c r="I57" s="464"/>
      <c r="J57" s="120" t="s">
        <v>1726</v>
      </c>
      <c r="K57" s="121"/>
      <c r="L57" s="121"/>
      <c r="M57" s="122"/>
      <c r="N57" s="281"/>
      <c r="V57" s="233"/>
    </row>
    <row r="58" spans="1:22" ht="24" thickTop="1" thickBot="1" x14ac:dyDescent="0.25">
      <c r="A58" s="355">
        <f t="shared" ref="A58" si="8">A54+1</f>
        <v>12</v>
      </c>
      <c r="B58" s="186" t="s">
        <v>20</v>
      </c>
      <c r="C58" s="186" t="s">
        <v>21</v>
      </c>
      <c r="D58" s="186" t="s">
        <v>22</v>
      </c>
      <c r="E58" s="358" t="s">
        <v>23</v>
      </c>
      <c r="F58" s="358"/>
      <c r="G58" s="358" t="s">
        <v>14</v>
      </c>
      <c r="H58" s="359"/>
      <c r="I58" s="87"/>
      <c r="J58" s="109" t="s">
        <v>1719</v>
      </c>
      <c r="K58" s="110"/>
      <c r="L58" s="110"/>
      <c r="M58" s="111"/>
      <c r="N58" s="281"/>
      <c r="V58" s="233"/>
    </row>
    <row r="59" spans="1:22" ht="13.5" thickBot="1" x14ac:dyDescent="0.25">
      <c r="A59" s="356"/>
      <c r="B59" s="113"/>
      <c r="C59" s="113"/>
      <c r="D59" s="268"/>
      <c r="E59" s="113"/>
      <c r="F59" s="113"/>
      <c r="G59" s="459"/>
      <c r="H59" s="460"/>
      <c r="I59" s="461"/>
      <c r="J59" s="115" t="s">
        <v>1719</v>
      </c>
      <c r="K59" s="115"/>
      <c r="L59" s="115"/>
      <c r="M59" s="116"/>
      <c r="N59" s="281"/>
      <c r="V59" s="233"/>
    </row>
    <row r="60" spans="1:22" ht="23.25" thickBot="1" x14ac:dyDescent="0.25">
      <c r="A60" s="356"/>
      <c r="B60" s="188" t="s">
        <v>29</v>
      </c>
      <c r="C60" s="188" t="s">
        <v>30</v>
      </c>
      <c r="D60" s="188" t="s">
        <v>31</v>
      </c>
      <c r="E60" s="363" t="s">
        <v>32</v>
      </c>
      <c r="F60" s="363"/>
      <c r="G60" s="364"/>
      <c r="H60" s="365"/>
      <c r="I60" s="366"/>
      <c r="J60" s="120" t="s">
        <v>1840</v>
      </c>
      <c r="K60" s="121"/>
      <c r="L60" s="121"/>
      <c r="M60" s="122"/>
      <c r="N60" s="281"/>
      <c r="V60" s="233"/>
    </row>
    <row r="61" spans="1:22" ht="13.5" thickBot="1" x14ac:dyDescent="0.25">
      <c r="A61" s="357"/>
      <c r="B61" s="124"/>
      <c r="C61" s="124"/>
      <c r="D61" s="134"/>
      <c r="E61" s="126" t="s">
        <v>37</v>
      </c>
      <c r="F61" s="127"/>
      <c r="G61" s="462"/>
      <c r="H61" s="463"/>
      <c r="I61" s="464"/>
      <c r="J61" s="120" t="s">
        <v>1726</v>
      </c>
      <c r="K61" s="121"/>
      <c r="L61" s="121"/>
      <c r="M61" s="122"/>
      <c r="N61" s="281"/>
      <c r="V61" s="233"/>
    </row>
    <row r="62" spans="1:22" ht="24" thickTop="1" thickBot="1" x14ac:dyDescent="0.25">
      <c r="A62" s="355">
        <f t="shared" ref="A62" si="9">A58+1</f>
        <v>13</v>
      </c>
      <c r="B62" s="186" t="s">
        <v>20</v>
      </c>
      <c r="C62" s="186" t="s">
        <v>21</v>
      </c>
      <c r="D62" s="186" t="s">
        <v>22</v>
      </c>
      <c r="E62" s="358" t="s">
        <v>23</v>
      </c>
      <c r="F62" s="358"/>
      <c r="G62" s="358" t="s">
        <v>14</v>
      </c>
      <c r="H62" s="359"/>
      <c r="I62" s="87"/>
      <c r="J62" s="109" t="s">
        <v>1719</v>
      </c>
      <c r="K62" s="110"/>
      <c r="L62" s="110"/>
      <c r="M62" s="111"/>
      <c r="N62" s="281"/>
      <c r="V62" s="233"/>
    </row>
    <row r="63" spans="1:22" ht="13.5" thickBot="1" x14ac:dyDescent="0.25">
      <c r="A63" s="356"/>
      <c r="B63" s="113"/>
      <c r="C63" s="113"/>
      <c r="D63" s="268"/>
      <c r="E63" s="113"/>
      <c r="F63" s="113"/>
      <c r="G63" s="459"/>
      <c r="H63" s="460"/>
      <c r="I63" s="461"/>
      <c r="J63" s="115" t="s">
        <v>1719</v>
      </c>
      <c r="K63" s="115"/>
      <c r="L63" s="115"/>
      <c r="M63" s="116"/>
      <c r="N63" s="281"/>
      <c r="V63" s="233"/>
    </row>
    <row r="64" spans="1:22" ht="23.25" thickBot="1" x14ac:dyDescent="0.25">
      <c r="A64" s="356"/>
      <c r="B64" s="188" t="s">
        <v>29</v>
      </c>
      <c r="C64" s="188" t="s">
        <v>30</v>
      </c>
      <c r="D64" s="188" t="s">
        <v>31</v>
      </c>
      <c r="E64" s="363" t="s">
        <v>32</v>
      </c>
      <c r="F64" s="363"/>
      <c r="G64" s="364"/>
      <c r="H64" s="365"/>
      <c r="I64" s="366"/>
      <c r="J64" s="120" t="s">
        <v>1840</v>
      </c>
      <c r="K64" s="121"/>
      <c r="L64" s="121"/>
      <c r="M64" s="122"/>
      <c r="N64" s="281"/>
      <c r="V64" s="233"/>
    </row>
    <row r="65" spans="1:22" ht="13.5" thickBot="1" x14ac:dyDescent="0.25">
      <c r="A65" s="357"/>
      <c r="B65" s="124"/>
      <c r="C65" s="124"/>
      <c r="D65" s="134"/>
      <c r="E65" s="126" t="s">
        <v>37</v>
      </c>
      <c r="F65" s="127"/>
      <c r="G65" s="462"/>
      <c r="H65" s="463"/>
      <c r="I65" s="464"/>
      <c r="J65" s="120" t="s">
        <v>1726</v>
      </c>
      <c r="K65" s="121"/>
      <c r="L65" s="121"/>
      <c r="M65" s="122"/>
      <c r="N65" s="281"/>
      <c r="V65" s="233"/>
    </row>
    <row r="66" spans="1:22" ht="24" thickTop="1" thickBot="1" x14ac:dyDescent="0.25">
      <c r="A66" s="355">
        <f t="shared" ref="A66" si="10">A62+1</f>
        <v>14</v>
      </c>
      <c r="B66" s="186" t="s">
        <v>20</v>
      </c>
      <c r="C66" s="186" t="s">
        <v>21</v>
      </c>
      <c r="D66" s="186" t="s">
        <v>22</v>
      </c>
      <c r="E66" s="358" t="s">
        <v>23</v>
      </c>
      <c r="F66" s="358"/>
      <c r="G66" s="358" t="s">
        <v>14</v>
      </c>
      <c r="H66" s="359"/>
      <c r="I66" s="87"/>
      <c r="J66" s="109" t="s">
        <v>1719</v>
      </c>
      <c r="K66" s="110"/>
      <c r="L66" s="110"/>
      <c r="M66" s="111"/>
      <c r="N66" s="281"/>
      <c r="V66" s="233"/>
    </row>
    <row r="67" spans="1:22" ht="13.5" thickBot="1" x14ac:dyDescent="0.25">
      <c r="A67" s="356"/>
      <c r="B67" s="113"/>
      <c r="C67" s="113"/>
      <c r="D67" s="268"/>
      <c r="E67" s="113"/>
      <c r="F67" s="113"/>
      <c r="G67" s="459"/>
      <c r="H67" s="460"/>
      <c r="I67" s="461"/>
      <c r="J67" s="115" t="s">
        <v>1719</v>
      </c>
      <c r="K67" s="115"/>
      <c r="L67" s="115"/>
      <c r="M67" s="116"/>
      <c r="N67" s="281"/>
      <c r="V67" s="329"/>
    </row>
    <row r="68" spans="1:22" ht="23.25" thickBot="1" x14ac:dyDescent="0.25">
      <c r="A68" s="356"/>
      <c r="B68" s="188" t="s">
        <v>29</v>
      </c>
      <c r="C68" s="188" t="s">
        <v>30</v>
      </c>
      <c r="D68" s="188" t="s">
        <v>31</v>
      </c>
      <c r="E68" s="363" t="s">
        <v>32</v>
      </c>
      <c r="F68" s="363"/>
      <c r="G68" s="364"/>
      <c r="H68" s="365"/>
      <c r="I68" s="366"/>
      <c r="J68" s="120" t="s">
        <v>1840</v>
      </c>
      <c r="K68" s="121"/>
      <c r="L68" s="121"/>
      <c r="M68" s="122"/>
      <c r="N68" s="281"/>
      <c r="V68" s="233"/>
    </row>
    <row r="69" spans="1:22" ht="13.5" thickBot="1" x14ac:dyDescent="0.25">
      <c r="A69" s="357"/>
      <c r="B69" s="124"/>
      <c r="C69" s="124"/>
      <c r="D69" s="134"/>
      <c r="E69" s="126" t="s">
        <v>37</v>
      </c>
      <c r="F69" s="127"/>
      <c r="G69" s="462"/>
      <c r="H69" s="463"/>
      <c r="I69" s="464"/>
      <c r="J69" s="120" t="s">
        <v>1726</v>
      </c>
      <c r="K69" s="121"/>
      <c r="L69" s="121"/>
      <c r="M69" s="122"/>
      <c r="N69" s="281"/>
      <c r="V69" s="233"/>
    </row>
    <row r="70" spans="1:22" ht="24" thickTop="1" thickBot="1" x14ac:dyDescent="0.25">
      <c r="A70" s="355">
        <f t="shared" ref="A70" si="11">A66+1</f>
        <v>15</v>
      </c>
      <c r="B70" s="186" t="s">
        <v>20</v>
      </c>
      <c r="C70" s="186" t="s">
        <v>21</v>
      </c>
      <c r="D70" s="186" t="s">
        <v>22</v>
      </c>
      <c r="E70" s="358" t="s">
        <v>23</v>
      </c>
      <c r="F70" s="358"/>
      <c r="G70" s="358" t="s">
        <v>14</v>
      </c>
      <c r="H70" s="359"/>
      <c r="I70" s="87"/>
      <c r="J70" s="109" t="s">
        <v>1719</v>
      </c>
      <c r="K70" s="110"/>
      <c r="L70" s="110"/>
      <c r="M70" s="111"/>
      <c r="N70" s="281"/>
      <c r="V70" s="233"/>
    </row>
    <row r="71" spans="1:22" ht="13.5" thickBot="1" x14ac:dyDescent="0.25">
      <c r="A71" s="356"/>
      <c r="B71" s="113"/>
      <c r="C71" s="113"/>
      <c r="D71" s="268"/>
      <c r="E71" s="113"/>
      <c r="F71" s="113"/>
      <c r="G71" s="459"/>
      <c r="H71" s="460"/>
      <c r="I71" s="461"/>
      <c r="J71" s="115" t="s">
        <v>1719</v>
      </c>
      <c r="K71" s="115"/>
      <c r="L71" s="115"/>
      <c r="M71" s="116"/>
      <c r="N71" s="281"/>
      <c r="V71" s="233"/>
    </row>
    <row r="72" spans="1:22" ht="23.25" thickBot="1" x14ac:dyDescent="0.25">
      <c r="A72" s="356"/>
      <c r="B72" s="188" t="s">
        <v>29</v>
      </c>
      <c r="C72" s="188" t="s">
        <v>30</v>
      </c>
      <c r="D72" s="188" t="s">
        <v>31</v>
      </c>
      <c r="E72" s="363" t="s">
        <v>32</v>
      </c>
      <c r="F72" s="363"/>
      <c r="G72" s="364"/>
      <c r="H72" s="365"/>
      <c r="I72" s="366"/>
      <c r="J72" s="120" t="s">
        <v>1840</v>
      </c>
      <c r="K72" s="121"/>
      <c r="L72" s="121"/>
      <c r="M72" s="122"/>
      <c r="N72" s="281"/>
      <c r="V72" s="233"/>
    </row>
    <row r="73" spans="1:22" ht="13.5" thickBot="1" x14ac:dyDescent="0.25">
      <c r="A73" s="357"/>
      <c r="B73" s="124"/>
      <c r="C73" s="124"/>
      <c r="D73" s="134"/>
      <c r="E73" s="126" t="s">
        <v>37</v>
      </c>
      <c r="F73" s="127"/>
      <c r="G73" s="462"/>
      <c r="H73" s="463"/>
      <c r="I73" s="464"/>
      <c r="J73" s="120" t="s">
        <v>1726</v>
      </c>
      <c r="K73" s="121"/>
      <c r="L73" s="121"/>
      <c r="M73" s="122"/>
      <c r="N73" s="281"/>
      <c r="V73" s="233"/>
    </row>
    <row r="74" spans="1:22" ht="24" thickTop="1" thickBot="1" x14ac:dyDescent="0.25">
      <c r="A74" s="355">
        <f t="shared" ref="A74" si="12">A70+1</f>
        <v>16</v>
      </c>
      <c r="B74" s="186" t="s">
        <v>20</v>
      </c>
      <c r="C74" s="186" t="s">
        <v>21</v>
      </c>
      <c r="D74" s="186" t="s">
        <v>22</v>
      </c>
      <c r="E74" s="358" t="s">
        <v>23</v>
      </c>
      <c r="F74" s="358"/>
      <c r="G74" s="358" t="s">
        <v>14</v>
      </c>
      <c r="H74" s="359"/>
      <c r="I74" s="87"/>
      <c r="J74" s="109" t="s">
        <v>1719</v>
      </c>
      <c r="K74" s="110"/>
      <c r="L74" s="110"/>
      <c r="M74" s="111"/>
      <c r="N74" s="281"/>
      <c r="V74" s="233"/>
    </row>
    <row r="75" spans="1:22" ht="13.5" thickBot="1" x14ac:dyDescent="0.25">
      <c r="A75" s="356"/>
      <c r="B75" s="113"/>
      <c r="C75" s="113"/>
      <c r="D75" s="268"/>
      <c r="E75" s="113"/>
      <c r="F75" s="113"/>
      <c r="G75" s="459"/>
      <c r="H75" s="460"/>
      <c r="I75" s="461"/>
      <c r="J75" s="115" t="s">
        <v>1719</v>
      </c>
      <c r="K75" s="115"/>
      <c r="L75" s="115"/>
      <c r="M75" s="116"/>
      <c r="N75" s="281"/>
      <c r="V75" s="233"/>
    </row>
    <row r="76" spans="1:22" ht="23.25" thickBot="1" x14ac:dyDescent="0.25">
      <c r="A76" s="356"/>
      <c r="B76" s="188" t="s">
        <v>29</v>
      </c>
      <c r="C76" s="188" t="s">
        <v>30</v>
      </c>
      <c r="D76" s="188" t="s">
        <v>31</v>
      </c>
      <c r="E76" s="363" t="s">
        <v>32</v>
      </c>
      <c r="F76" s="363"/>
      <c r="G76" s="364"/>
      <c r="H76" s="365"/>
      <c r="I76" s="366"/>
      <c r="J76" s="120" t="s">
        <v>1840</v>
      </c>
      <c r="K76" s="121"/>
      <c r="L76" s="121"/>
      <c r="M76" s="122"/>
      <c r="N76" s="281"/>
      <c r="V76" s="233"/>
    </row>
    <row r="77" spans="1:22" ht="13.5" thickBot="1" x14ac:dyDescent="0.25">
      <c r="A77" s="357"/>
      <c r="B77" s="124"/>
      <c r="C77" s="124"/>
      <c r="D77" s="134"/>
      <c r="E77" s="126" t="s">
        <v>37</v>
      </c>
      <c r="F77" s="127"/>
      <c r="G77" s="462"/>
      <c r="H77" s="463"/>
      <c r="I77" s="464"/>
      <c r="J77" s="120" t="s">
        <v>1726</v>
      </c>
      <c r="K77" s="121"/>
      <c r="L77" s="121"/>
      <c r="M77" s="122"/>
      <c r="N77" s="281"/>
      <c r="V77" s="233"/>
    </row>
    <row r="78" spans="1:22" ht="24" thickTop="1" thickBot="1" x14ac:dyDescent="0.25">
      <c r="A78" s="355">
        <f t="shared" ref="A78" si="13">A74+1</f>
        <v>17</v>
      </c>
      <c r="B78" s="186" t="s">
        <v>20</v>
      </c>
      <c r="C78" s="186" t="s">
        <v>21</v>
      </c>
      <c r="D78" s="186" t="s">
        <v>22</v>
      </c>
      <c r="E78" s="358" t="s">
        <v>23</v>
      </c>
      <c r="F78" s="358"/>
      <c r="G78" s="358" t="s">
        <v>14</v>
      </c>
      <c r="H78" s="359"/>
      <c r="I78" s="87"/>
      <c r="J78" s="109" t="s">
        <v>1719</v>
      </c>
      <c r="K78" s="110"/>
      <c r="L78" s="110"/>
      <c r="M78" s="111"/>
      <c r="N78" s="281"/>
      <c r="V78" s="233"/>
    </row>
    <row r="79" spans="1:22" ht="13.5" thickBot="1" x14ac:dyDescent="0.25">
      <c r="A79" s="356"/>
      <c r="B79" s="113"/>
      <c r="C79" s="113"/>
      <c r="D79" s="268"/>
      <c r="E79" s="113"/>
      <c r="F79" s="113"/>
      <c r="G79" s="459"/>
      <c r="H79" s="460"/>
      <c r="I79" s="461"/>
      <c r="J79" s="115" t="s">
        <v>1719</v>
      </c>
      <c r="K79" s="115"/>
      <c r="L79" s="115"/>
      <c r="M79" s="116"/>
      <c r="N79" s="281"/>
      <c r="V79" s="233"/>
    </row>
    <row r="80" spans="1:22" ht="23.25" thickBot="1" x14ac:dyDescent="0.25">
      <c r="A80" s="356"/>
      <c r="B80" s="188" t="s">
        <v>29</v>
      </c>
      <c r="C80" s="188" t="s">
        <v>30</v>
      </c>
      <c r="D80" s="188" t="s">
        <v>31</v>
      </c>
      <c r="E80" s="363" t="s">
        <v>32</v>
      </c>
      <c r="F80" s="363"/>
      <c r="G80" s="364"/>
      <c r="H80" s="365"/>
      <c r="I80" s="366"/>
      <c r="J80" s="120" t="s">
        <v>1840</v>
      </c>
      <c r="K80" s="121"/>
      <c r="L80" s="121"/>
      <c r="M80" s="122"/>
      <c r="N80" s="281"/>
      <c r="V80" s="233"/>
    </row>
    <row r="81" spans="1:22" ht="13.5" thickBot="1" x14ac:dyDescent="0.25">
      <c r="A81" s="357"/>
      <c r="B81" s="124"/>
      <c r="C81" s="124"/>
      <c r="D81" s="134"/>
      <c r="E81" s="126" t="s">
        <v>37</v>
      </c>
      <c r="F81" s="127"/>
      <c r="G81" s="462"/>
      <c r="H81" s="463"/>
      <c r="I81" s="464"/>
      <c r="J81" s="120" t="s">
        <v>1726</v>
      </c>
      <c r="K81" s="121"/>
      <c r="L81" s="121"/>
      <c r="M81" s="122"/>
      <c r="N81" s="281"/>
      <c r="V81" s="233"/>
    </row>
    <row r="82" spans="1:22" ht="24" thickTop="1" thickBot="1" x14ac:dyDescent="0.25">
      <c r="A82" s="355">
        <f t="shared" ref="A82" si="14">A78+1</f>
        <v>18</v>
      </c>
      <c r="B82" s="186" t="s">
        <v>20</v>
      </c>
      <c r="C82" s="186" t="s">
        <v>21</v>
      </c>
      <c r="D82" s="186" t="s">
        <v>22</v>
      </c>
      <c r="E82" s="358" t="s">
        <v>23</v>
      </c>
      <c r="F82" s="358"/>
      <c r="G82" s="358" t="s">
        <v>14</v>
      </c>
      <c r="H82" s="359"/>
      <c r="I82" s="87"/>
      <c r="J82" s="109" t="s">
        <v>1719</v>
      </c>
      <c r="K82" s="110"/>
      <c r="L82" s="110"/>
      <c r="M82" s="111"/>
      <c r="N82" s="281"/>
      <c r="V82" s="233"/>
    </row>
    <row r="83" spans="1:22" ht="13.5" thickBot="1" x14ac:dyDescent="0.25">
      <c r="A83" s="356"/>
      <c r="B83" s="113"/>
      <c r="C83" s="113"/>
      <c r="D83" s="268"/>
      <c r="E83" s="113"/>
      <c r="F83" s="113"/>
      <c r="G83" s="459"/>
      <c r="H83" s="460"/>
      <c r="I83" s="461"/>
      <c r="J83" s="115" t="s">
        <v>1719</v>
      </c>
      <c r="K83" s="115"/>
      <c r="L83" s="115"/>
      <c r="M83" s="116"/>
      <c r="N83" s="281"/>
      <c r="V83" s="233"/>
    </row>
    <row r="84" spans="1:22" ht="23.25" thickBot="1" x14ac:dyDescent="0.25">
      <c r="A84" s="356"/>
      <c r="B84" s="188" t="s">
        <v>29</v>
      </c>
      <c r="C84" s="188" t="s">
        <v>30</v>
      </c>
      <c r="D84" s="188" t="s">
        <v>31</v>
      </c>
      <c r="E84" s="363" t="s">
        <v>32</v>
      </c>
      <c r="F84" s="363"/>
      <c r="G84" s="364"/>
      <c r="H84" s="365"/>
      <c r="I84" s="366"/>
      <c r="J84" s="120" t="s">
        <v>1840</v>
      </c>
      <c r="K84" s="121"/>
      <c r="L84" s="121"/>
      <c r="M84" s="122"/>
      <c r="N84" s="281"/>
      <c r="V84" s="233"/>
    </row>
    <row r="85" spans="1:22" ht="13.5" thickBot="1" x14ac:dyDescent="0.25">
      <c r="A85" s="357"/>
      <c r="B85" s="124"/>
      <c r="C85" s="124"/>
      <c r="D85" s="134"/>
      <c r="E85" s="126" t="s">
        <v>37</v>
      </c>
      <c r="F85" s="127"/>
      <c r="G85" s="462"/>
      <c r="H85" s="463"/>
      <c r="I85" s="464"/>
      <c r="J85" s="120" t="s">
        <v>1726</v>
      </c>
      <c r="K85" s="121"/>
      <c r="L85" s="121"/>
      <c r="M85" s="122"/>
      <c r="N85" s="281"/>
      <c r="V85" s="233"/>
    </row>
    <row r="86" spans="1:22" ht="24" thickTop="1" thickBot="1" x14ac:dyDescent="0.25">
      <c r="A86" s="355">
        <f t="shared" ref="A86" si="15">A82+1</f>
        <v>19</v>
      </c>
      <c r="B86" s="186" t="s">
        <v>20</v>
      </c>
      <c r="C86" s="186" t="s">
        <v>21</v>
      </c>
      <c r="D86" s="186" t="s">
        <v>22</v>
      </c>
      <c r="E86" s="358" t="s">
        <v>23</v>
      </c>
      <c r="F86" s="358"/>
      <c r="G86" s="358" t="s">
        <v>14</v>
      </c>
      <c r="H86" s="359"/>
      <c r="I86" s="87"/>
      <c r="J86" s="109" t="s">
        <v>1719</v>
      </c>
      <c r="K86" s="110"/>
      <c r="L86" s="110"/>
      <c r="M86" s="111"/>
      <c r="N86" s="281"/>
      <c r="V86" s="233"/>
    </row>
    <row r="87" spans="1:22" ht="13.5" thickBot="1" x14ac:dyDescent="0.25">
      <c r="A87" s="356"/>
      <c r="B87" s="113"/>
      <c r="C87" s="113"/>
      <c r="D87" s="268"/>
      <c r="E87" s="113"/>
      <c r="F87" s="113"/>
      <c r="G87" s="459"/>
      <c r="H87" s="460"/>
      <c r="I87" s="461"/>
      <c r="J87" s="115" t="s">
        <v>1719</v>
      </c>
      <c r="K87" s="115"/>
      <c r="L87" s="115"/>
      <c r="M87" s="116"/>
      <c r="N87" s="281"/>
      <c r="V87" s="233"/>
    </row>
    <row r="88" spans="1:22" ht="23.25" thickBot="1" x14ac:dyDescent="0.25">
      <c r="A88" s="356"/>
      <c r="B88" s="188" t="s">
        <v>29</v>
      </c>
      <c r="C88" s="188" t="s">
        <v>30</v>
      </c>
      <c r="D88" s="188" t="s">
        <v>31</v>
      </c>
      <c r="E88" s="363" t="s">
        <v>32</v>
      </c>
      <c r="F88" s="363"/>
      <c r="G88" s="364"/>
      <c r="H88" s="365"/>
      <c r="I88" s="366"/>
      <c r="J88" s="120" t="s">
        <v>1840</v>
      </c>
      <c r="K88" s="121"/>
      <c r="L88" s="121"/>
      <c r="M88" s="122"/>
      <c r="N88" s="281"/>
      <c r="V88" s="233"/>
    </row>
    <row r="89" spans="1:22" ht="13.5" thickBot="1" x14ac:dyDescent="0.25">
      <c r="A89" s="357"/>
      <c r="B89" s="124"/>
      <c r="C89" s="124"/>
      <c r="D89" s="134"/>
      <c r="E89" s="126" t="s">
        <v>37</v>
      </c>
      <c r="F89" s="127"/>
      <c r="G89" s="462"/>
      <c r="H89" s="463"/>
      <c r="I89" s="464"/>
      <c r="J89" s="120" t="s">
        <v>1726</v>
      </c>
      <c r="K89" s="121"/>
      <c r="L89" s="121"/>
      <c r="M89" s="122"/>
      <c r="N89" s="281"/>
      <c r="V89" s="233"/>
    </row>
    <row r="90" spans="1:22" ht="24" thickTop="1" thickBot="1" x14ac:dyDescent="0.25">
      <c r="A90" s="355">
        <f t="shared" ref="A90" si="16">A86+1</f>
        <v>20</v>
      </c>
      <c r="B90" s="186" t="s">
        <v>20</v>
      </c>
      <c r="C90" s="186" t="s">
        <v>21</v>
      </c>
      <c r="D90" s="186" t="s">
        <v>22</v>
      </c>
      <c r="E90" s="358" t="s">
        <v>23</v>
      </c>
      <c r="F90" s="358"/>
      <c r="G90" s="358" t="s">
        <v>14</v>
      </c>
      <c r="H90" s="359"/>
      <c r="I90" s="87"/>
      <c r="J90" s="109" t="s">
        <v>1719</v>
      </c>
      <c r="K90" s="110"/>
      <c r="L90" s="110"/>
      <c r="M90" s="111"/>
      <c r="N90" s="281"/>
      <c r="V90" s="233"/>
    </row>
    <row r="91" spans="1:22" ht="13.5" thickBot="1" x14ac:dyDescent="0.25">
      <c r="A91" s="356"/>
      <c r="B91" s="113"/>
      <c r="C91" s="113"/>
      <c r="D91" s="268"/>
      <c r="E91" s="113"/>
      <c r="F91" s="113"/>
      <c r="G91" s="459"/>
      <c r="H91" s="460"/>
      <c r="I91" s="461"/>
      <c r="J91" s="115" t="s">
        <v>1719</v>
      </c>
      <c r="K91" s="115"/>
      <c r="L91" s="115"/>
      <c r="M91" s="116"/>
      <c r="N91" s="281"/>
      <c r="V91" s="233"/>
    </row>
    <row r="92" spans="1:22" ht="23.25" thickBot="1" x14ac:dyDescent="0.25">
      <c r="A92" s="356"/>
      <c r="B92" s="188" t="s">
        <v>29</v>
      </c>
      <c r="C92" s="188" t="s">
        <v>30</v>
      </c>
      <c r="D92" s="188" t="s">
        <v>31</v>
      </c>
      <c r="E92" s="363" t="s">
        <v>32</v>
      </c>
      <c r="F92" s="363"/>
      <c r="G92" s="364"/>
      <c r="H92" s="365"/>
      <c r="I92" s="366"/>
      <c r="J92" s="120" t="s">
        <v>1840</v>
      </c>
      <c r="K92" s="121"/>
      <c r="L92" s="121"/>
      <c r="M92" s="122"/>
      <c r="N92" s="281"/>
      <c r="V92" s="233"/>
    </row>
    <row r="93" spans="1:22" ht="13.5" thickBot="1" x14ac:dyDescent="0.25">
      <c r="A93" s="357"/>
      <c r="B93" s="124"/>
      <c r="C93" s="124"/>
      <c r="D93" s="134"/>
      <c r="E93" s="126" t="s">
        <v>37</v>
      </c>
      <c r="F93" s="127"/>
      <c r="G93" s="462"/>
      <c r="H93" s="463"/>
      <c r="I93" s="464"/>
      <c r="J93" s="120" t="s">
        <v>1726</v>
      </c>
      <c r="K93" s="121"/>
      <c r="L93" s="121"/>
      <c r="M93" s="122"/>
      <c r="N93" s="281"/>
      <c r="V93" s="233"/>
    </row>
    <row r="94" spans="1:22" ht="24" thickTop="1" thickBot="1" x14ac:dyDescent="0.25">
      <c r="A94" s="355">
        <f t="shared" ref="A94" si="17">A90+1</f>
        <v>21</v>
      </c>
      <c r="B94" s="186" t="s">
        <v>20</v>
      </c>
      <c r="C94" s="186" t="s">
        <v>21</v>
      </c>
      <c r="D94" s="186" t="s">
        <v>22</v>
      </c>
      <c r="E94" s="358" t="s">
        <v>23</v>
      </c>
      <c r="F94" s="358"/>
      <c r="G94" s="358" t="s">
        <v>14</v>
      </c>
      <c r="H94" s="359"/>
      <c r="I94" s="87"/>
      <c r="J94" s="109" t="s">
        <v>1719</v>
      </c>
      <c r="K94" s="110"/>
      <c r="L94" s="110"/>
      <c r="M94" s="111"/>
      <c r="N94" s="281"/>
      <c r="V94" s="233"/>
    </row>
    <row r="95" spans="1:22" ht="13.5" thickBot="1" x14ac:dyDescent="0.25">
      <c r="A95" s="356"/>
      <c r="B95" s="113"/>
      <c r="C95" s="113"/>
      <c r="D95" s="268"/>
      <c r="E95" s="113"/>
      <c r="F95" s="113"/>
      <c r="G95" s="459"/>
      <c r="H95" s="460"/>
      <c r="I95" s="461"/>
      <c r="J95" s="115" t="s">
        <v>1719</v>
      </c>
      <c r="K95" s="115"/>
      <c r="L95" s="115"/>
      <c r="M95" s="116"/>
      <c r="N95" s="281"/>
      <c r="V95" s="233"/>
    </row>
    <row r="96" spans="1:22" ht="23.25" thickBot="1" x14ac:dyDescent="0.25">
      <c r="A96" s="356"/>
      <c r="B96" s="188" t="s">
        <v>29</v>
      </c>
      <c r="C96" s="188" t="s">
        <v>30</v>
      </c>
      <c r="D96" s="188" t="s">
        <v>31</v>
      </c>
      <c r="E96" s="363" t="s">
        <v>32</v>
      </c>
      <c r="F96" s="363"/>
      <c r="G96" s="364"/>
      <c r="H96" s="365"/>
      <c r="I96" s="366"/>
      <c r="J96" s="120" t="s">
        <v>1840</v>
      </c>
      <c r="K96" s="121"/>
      <c r="L96" s="121"/>
      <c r="M96" s="122"/>
      <c r="N96" s="281"/>
      <c r="V96" s="233"/>
    </row>
    <row r="97" spans="1:22" ht="13.5" thickBot="1" x14ac:dyDescent="0.25">
      <c r="A97" s="357"/>
      <c r="B97" s="124"/>
      <c r="C97" s="124"/>
      <c r="D97" s="134"/>
      <c r="E97" s="126" t="s">
        <v>37</v>
      </c>
      <c r="F97" s="127"/>
      <c r="G97" s="462"/>
      <c r="H97" s="463"/>
      <c r="I97" s="464"/>
      <c r="J97" s="120" t="s">
        <v>1726</v>
      </c>
      <c r="K97" s="121"/>
      <c r="L97" s="121"/>
      <c r="M97" s="122"/>
      <c r="N97" s="281"/>
      <c r="V97" s="233"/>
    </row>
    <row r="98" spans="1:22" ht="24" thickTop="1" thickBot="1" x14ac:dyDescent="0.25">
      <c r="A98" s="355">
        <f t="shared" ref="A98" si="18">A94+1</f>
        <v>22</v>
      </c>
      <c r="B98" s="186" t="s">
        <v>20</v>
      </c>
      <c r="C98" s="186" t="s">
        <v>21</v>
      </c>
      <c r="D98" s="186" t="s">
        <v>22</v>
      </c>
      <c r="E98" s="358" t="s">
        <v>23</v>
      </c>
      <c r="F98" s="358"/>
      <c r="G98" s="358" t="s">
        <v>14</v>
      </c>
      <c r="H98" s="359"/>
      <c r="I98" s="87"/>
      <c r="J98" s="109" t="s">
        <v>1719</v>
      </c>
      <c r="K98" s="110"/>
      <c r="L98" s="110"/>
      <c r="M98" s="111"/>
      <c r="N98" s="281"/>
      <c r="V98" s="233"/>
    </row>
    <row r="99" spans="1:22" ht="13.5" thickBot="1" x14ac:dyDescent="0.25">
      <c r="A99" s="356"/>
      <c r="B99" s="113"/>
      <c r="C99" s="113"/>
      <c r="D99" s="268"/>
      <c r="E99" s="113"/>
      <c r="F99" s="113"/>
      <c r="G99" s="459"/>
      <c r="H99" s="460"/>
      <c r="I99" s="461"/>
      <c r="J99" s="115" t="s">
        <v>1719</v>
      </c>
      <c r="K99" s="115"/>
      <c r="L99" s="115"/>
      <c r="M99" s="116"/>
      <c r="N99" s="281"/>
      <c r="V99" s="233"/>
    </row>
    <row r="100" spans="1:22" ht="23.25" thickBot="1" x14ac:dyDescent="0.25">
      <c r="A100" s="356"/>
      <c r="B100" s="188" t="s">
        <v>29</v>
      </c>
      <c r="C100" s="188" t="s">
        <v>30</v>
      </c>
      <c r="D100" s="188" t="s">
        <v>31</v>
      </c>
      <c r="E100" s="363" t="s">
        <v>32</v>
      </c>
      <c r="F100" s="363"/>
      <c r="G100" s="364"/>
      <c r="H100" s="365"/>
      <c r="I100" s="366"/>
      <c r="J100" s="120" t="s">
        <v>1840</v>
      </c>
      <c r="K100" s="121"/>
      <c r="L100" s="121"/>
      <c r="M100" s="122"/>
      <c r="N100" s="281"/>
      <c r="V100" s="233"/>
    </row>
    <row r="101" spans="1:22" ht="13.5" thickBot="1" x14ac:dyDescent="0.25">
      <c r="A101" s="357"/>
      <c r="B101" s="124"/>
      <c r="C101" s="124"/>
      <c r="D101" s="134"/>
      <c r="E101" s="126" t="s">
        <v>37</v>
      </c>
      <c r="F101" s="127"/>
      <c r="G101" s="462"/>
      <c r="H101" s="463"/>
      <c r="I101" s="464"/>
      <c r="J101" s="120" t="s">
        <v>1726</v>
      </c>
      <c r="K101" s="121"/>
      <c r="L101" s="121"/>
      <c r="M101" s="122"/>
      <c r="N101" s="281"/>
      <c r="V101" s="233"/>
    </row>
    <row r="102" spans="1:22" ht="24" thickTop="1" thickBot="1" x14ac:dyDescent="0.25">
      <c r="A102" s="355">
        <f t="shared" ref="A102" si="19">A98+1</f>
        <v>23</v>
      </c>
      <c r="B102" s="186" t="s">
        <v>20</v>
      </c>
      <c r="C102" s="186" t="s">
        <v>21</v>
      </c>
      <c r="D102" s="186" t="s">
        <v>22</v>
      </c>
      <c r="E102" s="358" t="s">
        <v>23</v>
      </c>
      <c r="F102" s="358"/>
      <c r="G102" s="358" t="s">
        <v>14</v>
      </c>
      <c r="H102" s="359"/>
      <c r="I102" s="87"/>
      <c r="J102" s="109" t="s">
        <v>1719</v>
      </c>
      <c r="K102" s="110"/>
      <c r="L102" s="110"/>
      <c r="M102" s="111"/>
      <c r="N102" s="281"/>
      <c r="V102" s="233"/>
    </row>
    <row r="103" spans="1:22" ht="13.5" thickBot="1" x14ac:dyDescent="0.25">
      <c r="A103" s="356"/>
      <c r="B103" s="113"/>
      <c r="C103" s="113"/>
      <c r="D103" s="268"/>
      <c r="E103" s="113"/>
      <c r="F103" s="113"/>
      <c r="G103" s="459"/>
      <c r="H103" s="460"/>
      <c r="I103" s="461"/>
      <c r="J103" s="115" t="s">
        <v>1719</v>
      </c>
      <c r="K103" s="115"/>
      <c r="L103" s="115"/>
      <c r="M103" s="116"/>
      <c r="N103" s="281"/>
      <c r="V103" s="233"/>
    </row>
    <row r="104" spans="1:22" ht="23.25" thickBot="1" x14ac:dyDescent="0.25">
      <c r="A104" s="356"/>
      <c r="B104" s="188" t="s">
        <v>29</v>
      </c>
      <c r="C104" s="188" t="s">
        <v>30</v>
      </c>
      <c r="D104" s="188" t="s">
        <v>31</v>
      </c>
      <c r="E104" s="363" t="s">
        <v>32</v>
      </c>
      <c r="F104" s="363"/>
      <c r="G104" s="364"/>
      <c r="H104" s="365"/>
      <c r="I104" s="366"/>
      <c r="J104" s="120" t="s">
        <v>1840</v>
      </c>
      <c r="K104" s="121"/>
      <c r="L104" s="121"/>
      <c r="M104" s="122"/>
      <c r="N104" s="281"/>
      <c r="V104" s="233"/>
    </row>
    <row r="105" spans="1:22" ht="13.5" thickBot="1" x14ac:dyDescent="0.25">
      <c r="A105" s="357"/>
      <c r="B105" s="124"/>
      <c r="C105" s="124"/>
      <c r="D105" s="134"/>
      <c r="E105" s="126" t="s">
        <v>37</v>
      </c>
      <c r="F105" s="127"/>
      <c r="G105" s="462"/>
      <c r="H105" s="463"/>
      <c r="I105" s="464"/>
      <c r="J105" s="120" t="s">
        <v>1726</v>
      </c>
      <c r="K105" s="121"/>
      <c r="L105" s="121"/>
      <c r="M105" s="122"/>
      <c r="N105" s="281"/>
      <c r="V105" s="233"/>
    </row>
    <row r="106" spans="1:22" ht="24" thickTop="1" thickBot="1" x14ac:dyDescent="0.25">
      <c r="A106" s="355">
        <f t="shared" ref="A106" si="20">A102+1</f>
        <v>24</v>
      </c>
      <c r="B106" s="186" t="s">
        <v>20</v>
      </c>
      <c r="C106" s="186" t="s">
        <v>21</v>
      </c>
      <c r="D106" s="186" t="s">
        <v>22</v>
      </c>
      <c r="E106" s="358" t="s">
        <v>23</v>
      </c>
      <c r="F106" s="358"/>
      <c r="G106" s="358" t="s">
        <v>14</v>
      </c>
      <c r="H106" s="359"/>
      <c r="I106" s="87"/>
      <c r="J106" s="109" t="s">
        <v>1719</v>
      </c>
      <c r="K106" s="110"/>
      <c r="L106" s="110"/>
      <c r="M106" s="111"/>
      <c r="N106" s="281"/>
      <c r="V106" s="233"/>
    </row>
    <row r="107" spans="1:22" ht="13.5" thickBot="1" x14ac:dyDescent="0.25">
      <c r="A107" s="356"/>
      <c r="B107" s="113"/>
      <c r="C107" s="113"/>
      <c r="D107" s="268"/>
      <c r="E107" s="113"/>
      <c r="F107" s="113"/>
      <c r="G107" s="459"/>
      <c r="H107" s="460"/>
      <c r="I107" s="461"/>
      <c r="J107" s="115" t="s">
        <v>1719</v>
      </c>
      <c r="K107" s="115"/>
      <c r="L107" s="115"/>
      <c r="M107" s="116"/>
      <c r="N107" s="281"/>
      <c r="V107" s="233"/>
    </row>
    <row r="108" spans="1:22" ht="23.25" thickBot="1" x14ac:dyDescent="0.25">
      <c r="A108" s="356"/>
      <c r="B108" s="188" t="s">
        <v>29</v>
      </c>
      <c r="C108" s="188" t="s">
        <v>30</v>
      </c>
      <c r="D108" s="188" t="s">
        <v>31</v>
      </c>
      <c r="E108" s="363" t="s">
        <v>32</v>
      </c>
      <c r="F108" s="363"/>
      <c r="G108" s="364"/>
      <c r="H108" s="365"/>
      <c r="I108" s="366"/>
      <c r="J108" s="120" t="s">
        <v>1840</v>
      </c>
      <c r="K108" s="121"/>
      <c r="L108" s="121"/>
      <c r="M108" s="122"/>
      <c r="N108" s="281"/>
      <c r="V108" s="233"/>
    </row>
    <row r="109" spans="1:22" ht="13.5" thickBot="1" x14ac:dyDescent="0.25">
      <c r="A109" s="357"/>
      <c r="B109" s="124"/>
      <c r="C109" s="124"/>
      <c r="D109" s="134"/>
      <c r="E109" s="126" t="s">
        <v>37</v>
      </c>
      <c r="F109" s="127"/>
      <c r="G109" s="462"/>
      <c r="H109" s="463"/>
      <c r="I109" s="464"/>
      <c r="J109" s="120" t="s">
        <v>1726</v>
      </c>
      <c r="K109" s="121"/>
      <c r="L109" s="121"/>
      <c r="M109" s="122"/>
      <c r="N109" s="281"/>
      <c r="V109" s="233"/>
    </row>
    <row r="110" spans="1:22" ht="24" thickTop="1" thickBot="1" x14ac:dyDescent="0.25">
      <c r="A110" s="355">
        <f t="shared" ref="A110" si="21">A106+1</f>
        <v>25</v>
      </c>
      <c r="B110" s="186" t="s">
        <v>20</v>
      </c>
      <c r="C110" s="186" t="s">
        <v>21</v>
      </c>
      <c r="D110" s="186" t="s">
        <v>22</v>
      </c>
      <c r="E110" s="358" t="s">
        <v>23</v>
      </c>
      <c r="F110" s="358"/>
      <c r="G110" s="358" t="s">
        <v>14</v>
      </c>
      <c r="H110" s="359"/>
      <c r="I110" s="87"/>
      <c r="J110" s="109" t="s">
        <v>1719</v>
      </c>
      <c r="K110" s="110"/>
      <c r="L110" s="110"/>
      <c r="M110" s="111"/>
      <c r="N110" s="281"/>
      <c r="V110" s="233"/>
    </row>
    <row r="111" spans="1:22" ht="13.5" thickBot="1" x14ac:dyDescent="0.25">
      <c r="A111" s="356"/>
      <c r="B111" s="113"/>
      <c r="C111" s="113"/>
      <c r="D111" s="268"/>
      <c r="E111" s="113"/>
      <c r="F111" s="113"/>
      <c r="G111" s="459"/>
      <c r="H111" s="460"/>
      <c r="I111" s="461"/>
      <c r="J111" s="115" t="s">
        <v>1719</v>
      </c>
      <c r="K111" s="115"/>
      <c r="L111" s="115"/>
      <c r="M111" s="116"/>
      <c r="N111" s="281"/>
      <c r="V111" s="233"/>
    </row>
    <row r="112" spans="1:22" ht="23.25" thickBot="1" x14ac:dyDescent="0.25">
      <c r="A112" s="356"/>
      <c r="B112" s="188" t="s">
        <v>29</v>
      </c>
      <c r="C112" s="188" t="s">
        <v>30</v>
      </c>
      <c r="D112" s="188" t="s">
        <v>31</v>
      </c>
      <c r="E112" s="363" t="s">
        <v>32</v>
      </c>
      <c r="F112" s="363"/>
      <c r="G112" s="364"/>
      <c r="H112" s="365"/>
      <c r="I112" s="366"/>
      <c r="J112" s="120" t="s">
        <v>1840</v>
      </c>
      <c r="K112" s="121"/>
      <c r="L112" s="121"/>
      <c r="M112" s="122"/>
      <c r="N112" s="281"/>
      <c r="V112" s="233"/>
    </row>
    <row r="113" spans="1:22" ht="13.5" thickBot="1" x14ac:dyDescent="0.25">
      <c r="A113" s="357"/>
      <c r="B113" s="124"/>
      <c r="C113" s="124"/>
      <c r="D113" s="134"/>
      <c r="E113" s="126" t="s">
        <v>37</v>
      </c>
      <c r="F113" s="127"/>
      <c r="G113" s="462"/>
      <c r="H113" s="463"/>
      <c r="I113" s="464"/>
      <c r="J113" s="120" t="s">
        <v>1726</v>
      </c>
      <c r="K113" s="121"/>
      <c r="L113" s="121"/>
      <c r="M113" s="122"/>
      <c r="N113" s="281"/>
      <c r="V113" s="233"/>
    </row>
    <row r="114" spans="1:22" ht="24" thickTop="1" thickBot="1" x14ac:dyDescent="0.25">
      <c r="A114" s="355">
        <f t="shared" ref="A114" si="22">A110+1</f>
        <v>26</v>
      </c>
      <c r="B114" s="186" t="s">
        <v>20</v>
      </c>
      <c r="C114" s="186" t="s">
        <v>21</v>
      </c>
      <c r="D114" s="186" t="s">
        <v>22</v>
      </c>
      <c r="E114" s="358" t="s">
        <v>23</v>
      </c>
      <c r="F114" s="358"/>
      <c r="G114" s="358" t="s">
        <v>14</v>
      </c>
      <c r="H114" s="359"/>
      <c r="I114" s="87"/>
      <c r="J114" s="109" t="s">
        <v>1719</v>
      </c>
      <c r="K114" s="110"/>
      <c r="L114" s="110"/>
      <c r="M114" s="111"/>
      <c r="N114" s="281"/>
      <c r="V114" s="233"/>
    </row>
    <row r="115" spans="1:22" ht="13.5" thickBot="1" x14ac:dyDescent="0.25">
      <c r="A115" s="356"/>
      <c r="B115" s="113"/>
      <c r="C115" s="113"/>
      <c r="D115" s="268"/>
      <c r="E115" s="113"/>
      <c r="F115" s="113"/>
      <c r="G115" s="459"/>
      <c r="H115" s="460"/>
      <c r="I115" s="461"/>
      <c r="J115" s="115" t="s">
        <v>1719</v>
      </c>
      <c r="K115" s="115"/>
      <c r="L115" s="115"/>
      <c r="M115" s="116"/>
      <c r="N115" s="281"/>
      <c r="V115" s="233"/>
    </row>
    <row r="116" spans="1:22" ht="23.25" thickBot="1" x14ac:dyDescent="0.25">
      <c r="A116" s="356"/>
      <c r="B116" s="188" t="s">
        <v>29</v>
      </c>
      <c r="C116" s="188" t="s">
        <v>30</v>
      </c>
      <c r="D116" s="188" t="s">
        <v>31</v>
      </c>
      <c r="E116" s="363" t="s">
        <v>32</v>
      </c>
      <c r="F116" s="363"/>
      <c r="G116" s="364"/>
      <c r="H116" s="365"/>
      <c r="I116" s="366"/>
      <c r="J116" s="120" t="s">
        <v>1840</v>
      </c>
      <c r="K116" s="121"/>
      <c r="L116" s="121"/>
      <c r="M116" s="122"/>
      <c r="N116" s="281"/>
      <c r="V116" s="233"/>
    </row>
    <row r="117" spans="1:22" ht="13.5" thickBot="1" x14ac:dyDescent="0.25">
      <c r="A117" s="357"/>
      <c r="B117" s="124"/>
      <c r="C117" s="124"/>
      <c r="D117" s="134"/>
      <c r="E117" s="126" t="s">
        <v>37</v>
      </c>
      <c r="F117" s="127"/>
      <c r="G117" s="462"/>
      <c r="H117" s="463"/>
      <c r="I117" s="464"/>
      <c r="J117" s="120" t="s">
        <v>1726</v>
      </c>
      <c r="K117" s="121"/>
      <c r="L117" s="121"/>
      <c r="M117" s="122"/>
      <c r="N117" s="281"/>
      <c r="V117" s="233"/>
    </row>
    <row r="118" spans="1:22" ht="24" thickTop="1" thickBot="1" x14ac:dyDescent="0.25">
      <c r="A118" s="355">
        <f t="shared" ref="A118" si="23">A114+1</f>
        <v>27</v>
      </c>
      <c r="B118" s="186" t="s">
        <v>20</v>
      </c>
      <c r="C118" s="186" t="s">
        <v>21</v>
      </c>
      <c r="D118" s="186" t="s">
        <v>22</v>
      </c>
      <c r="E118" s="358" t="s">
        <v>23</v>
      </c>
      <c r="F118" s="358"/>
      <c r="G118" s="358" t="s">
        <v>14</v>
      </c>
      <c r="H118" s="359"/>
      <c r="I118" s="87"/>
      <c r="J118" s="109" t="s">
        <v>1719</v>
      </c>
      <c r="K118" s="110"/>
      <c r="L118" s="110"/>
      <c r="M118" s="111"/>
      <c r="N118" s="281"/>
      <c r="V118" s="233"/>
    </row>
    <row r="119" spans="1:22" ht="13.5" thickBot="1" x14ac:dyDescent="0.25">
      <c r="A119" s="356"/>
      <c r="B119" s="113"/>
      <c r="C119" s="113"/>
      <c r="D119" s="268"/>
      <c r="E119" s="113"/>
      <c r="F119" s="113"/>
      <c r="G119" s="459"/>
      <c r="H119" s="460"/>
      <c r="I119" s="461"/>
      <c r="J119" s="115" t="s">
        <v>1719</v>
      </c>
      <c r="K119" s="115"/>
      <c r="L119" s="115"/>
      <c r="M119" s="116"/>
      <c r="N119" s="281"/>
      <c r="V119" s="233"/>
    </row>
    <row r="120" spans="1:22" ht="23.25" thickBot="1" x14ac:dyDescent="0.25">
      <c r="A120" s="356"/>
      <c r="B120" s="188" t="s">
        <v>29</v>
      </c>
      <c r="C120" s="188" t="s">
        <v>30</v>
      </c>
      <c r="D120" s="188" t="s">
        <v>31</v>
      </c>
      <c r="E120" s="363" t="s">
        <v>32</v>
      </c>
      <c r="F120" s="363"/>
      <c r="G120" s="364"/>
      <c r="H120" s="365"/>
      <c r="I120" s="366"/>
      <c r="J120" s="120" t="s">
        <v>1840</v>
      </c>
      <c r="K120" s="121"/>
      <c r="L120" s="121"/>
      <c r="M120" s="122"/>
      <c r="N120" s="281"/>
      <c r="V120" s="233"/>
    </row>
    <row r="121" spans="1:22" ht="13.5" thickBot="1" x14ac:dyDescent="0.25">
      <c r="A121" s="357"/>
      <c r="B121" s="124"/>
      <c r="C121" s="124"/>
      <c r="D121" s="134"/>
      <c r="E121" s="126" t="s">
        <v>37</v>
      </c>
      <c r="F121" s="127"/>
      <c r="G121" s="462"/>
      <c r="H121" s="463"/>
      <c r="I121" s="464"/>
      <c r="J121" s="120" t="s">
        <v>1726</v>
      </c>
      <c r="K121" s="121"/>
      <c r="L121" s="121"/>
      <c r="M121" s="122"/>
      <c r="N121" s="281"/>
      <c r="V121" s="233"/>
    </row>
    <row r="122" spans="1:22" ht="24" thickTop="1" thickBot="1" x14ac:dyDescent="0.25">
      <c r="A122" s="355">
        <f t="shared" ref="A122" si="24">A118+1</f>
        <v>28</v>
      </c>
      <c r="B122" s="186" t="s">
        <v>20</v>
      </c>
      <c r="C122" s="186" t="s">
        <v>21</v>
      </c>
      <c r="D122" s="186" t="s">
        <v>22</v>
      </c>
      <c r="E122" s="358" t="s">
        <v>23</v>
      </c>
      <c r="F122" s="358"/>
      <c r="G122" s="358" t="s">
        <v>14</v>
      </c>
      <c r="H122" s="359"/>
      <c r="I122" s="87"/>
      <c r="J122" s="109" t="s">
        <v>1719</v>
      </c>
      <c r="K122" s="110"/>
      <c r="L122" s="110"/>
      <c r="M122" s="111"/>
      <c r="N122" s="281"/>
      <c r="V122" s="233"/>
    </row>
    <row r="123" spans="1:22" ht="13.5" thickBot="1" x14ac:dyDescent="0.25">
      <c r="A123" s="356"/>
      <c r="B123" s="113"/>
      <c r="C123" s="113"/>
      <c r="D123" s="268"/>
      <c r="E123" s="113"/>
      <c r="F123" s="113"/>
      <c r="G123" s="459"/>
      <c r="H123" s="460"/>
      <c r="I123" s="461"/>
      <c r="J123" s="115" t="s">
        <v>1719</v>
      </c>
      <c r="K123" s="115"/>
      <c r="L123" s="115"/>
      <c r="M123" s="116"/>
      <c r="N123" s="281"/>
      <c r="V123" s="233"/>
    </row>
    <row r="124" spans="1:22" ht="23.25" thickBot="1" x14ac:dyDescent="0.25">
      <c r="A124" s="356"/>
      <c r="B124" s="188" t="s">
        <v>29</v>
      </c>
      <c r="C124" s="188" t="s">
        <v>30</v>
      </c>
      <c r="D124" s="188" t="s">
        <v>31</v>
      </c>
      <c r="E124" s="363" t="s">
        <v>32</v>
      </c>
      <c r="F124" s="363"/>
      <c r="G124" s="364"/>
      <c r="H124" s="365"/>
      <c r="I124" s="366"/>
      <c r="J124" s="120" t="s">
        <v>1840</v>
      </c>
      <c r="K124" s="121"/>
      <c r="L124" s="121"/>
      <c r="M124" s="122"/>
      <c r="N124" s="281"/>
      <c r="V124" s="233"/>
    </row>
    <row r="125" spans="1:22" ht="13.5" thickBot="1" x14ac:dyDescent="0.25">
      <c r="A125" s="357"/>
      <c r="B125" s="124"/>
      <c r="C125" s="124"/>
      <c r="D125" s="134"/>
      <c r="E125" s="126" t="s">
        <v>37</v>
      </c>
      <c r="F125" s="127"/>
      <c r="G125" s="462"/>
      <c r="H125" s="463"/>
      <c r="I125" s="464"/>
      <c r="J125" s="120" t="s">
        <v>1726</v>
      </c>
      <c r="K125" s="121"/>
      <c r="L125" s="121"/>
      <c r="M125" s="122"/>
      <c r="N125" s="281"/>
      <c r="V125" s="233"/>
    </row>
    <row r="126" spans="1:22" ht="24" thickTop="1" thickBot="1" x14ac:dyDescent="0.25">
      <c r="A126" s="355">
        <f t="shared" ref="A126" si="25">A122+1</f>
        <v>29</v>
      </c>
      <c r="B126" s="186" t="s">
        <v>20</v>
      </c>
      <c r="C126" s="186" t="s">
        <v>21</v>
      </c>
      <c r="D126" s="186" t="s">
        <v>22</v>
      </c>
      <c r="E126" s="358" t="s">
        <v>23</v>
      </c>
      <c r="F126" s="358"/>
      <c r="G126" s="358" t="s">
        <v>14</v>
      </c>
      <c r="H126" s="359"/>
      <c r="I126" s="87"/>
      <c r="J126" s="109" t="s">
        <v>1719</v>
      </c>
      <c r="K126" s="110"/>
      <c r="L126" s="110"/>
      <c r="M126" s="111"/>
      <c r="N126" s="281"/>
      <c r="V126" s="233"/>
    </row>
    <row r="127" spans="1:22" ht="13.5" thickBot="1" x14ac:dyDescent="0.25">
      <c r="A127" s="356"/>
      <c r="B127" s="113"/>
      <c r="C127" s="113"/>
      <c r="D127" s="268"/>
      <c r="E127" s="113"/>
      <c r="F127" s="113"/>
      <c r="G127" s="459"/>
      <c r="H127" s="460"/>
      <c r="I127" s="461"/>
      <c r="J127" s="115" t="s">
        <v>1719</v>
      </c>
      <c r="K127" s="115"/>
      <c r="L127" s="115"/>
      <c r="M127" s="116"/>
      <c r="N127" s="281"/>
      <c r="V127" s="233"/>
    </row>
    <row r="128" spans="1:22" ht="23.25" thickBot="1" x14ac:dyDescent="0.25">
      <c r="A128" s="356"/>
      <c r="B128" s="188" t="s">
        <v>29</v>
      </c>
      <c r="C128" s="188" t="s">
        <v>30</v>
      </c>
      <c r="D128" s="188" t="s">
        <v>31</v>
      </c>
      <c r="E128" s="363" t="s">
        <v>32</v>
      </c>
      <c r="F128" s="363"/>
      <c r="G128" s="364"/>
      <c r="H128" s="365"/>
      <c r="I128" s="366"/>
      <c r="J128" s="120" t="s">
        <v>1840</v>
      </c>
      <c r="K128" s="121"/>
      <c r="L128" s="121"/>
      <c r="M128" s="122"/>
      <c r="N128" s="281"/>
      <c r="V128" s="233"/>
    </row>
    <row r="129" spans="1:22" ht="13.5" thickBot="1" x14ac:dyDescent="0.25">
      <c r="A129" s="357"/>
      <c r="B129" s="124"/>
      <c r="C129" s="124"/>
      <c r="D129" s="134"/>
      <c r="E129" s="126" t="s">
        <v>37</v>
      </c>
      <c r="F129" s="127"/>
      <c r="G129" s="462"/>
      <c r="H129" s="463"/>
      <c r="I129" s="464"/>
      <c r="J129" s="120" t="s">
        <v>1726</v>
      </c>
      <c r="K129" s="121"/>
      <c r="L129" s="121"/>
      <c r="M129" s="122"/>
      <c r="N129" s="281"/>
      <c r="V129" s="233"/>
    </row>
    <row r="130" spans="1:22" ht="24" thickTop="1" thickBot="1" x14ac:dyDescent="0.25">
      <c r="A130" s="355">
        <f t="shared" ref="A130" si="26">A126+1</f>
        <v>30</v>
      </c>
      <c r="B130" s="186" t="s">
        <v>20</v>
      </c>
      <c r="C130" s="186" t="s">
        <v>21</v>
      </c>
      <c r="D130" s="186" t="s">
        <v>22</v>
      </c>
      <c r="E130" s="358" t="s">
        <v>23</v>
      </c>
      <c r="F130" s="358"/>
      <c r="G130" s="358" t="s">
        <v>14</v>
      </c>
      <c r="H130" s="359"/>
      <c r="I130" s="87"/>
      <c r="J130" s="109" t="s">
        <v>1719</v>
      </c>
      <c r="K130" s="110"/>
      <c r="L130" s="110"/>
      <c r="M130" s="111"/>
      <c r="N130" s="281"/>
      <c r="V130" s="233"/>
    </row>
    <row r="131" spans="1:22" ht="13.5" thickBot="1" x14ac:dyDescent="0.25">
      <c r="A131" s="356"/>
      <c r="B131" s="113"/>
      <c r="C131" s="113"/>
      <c r="D131" s="268"/>
      <c r="E131" s="113"/>
      <c r="F131" s="113"/>
      <c r="G131" s="459"/>
      <c r="H131" s="460"/>
      <c r="I131" s="461"/>
      <c r="J131" s="115" t="s">
        <v>1719</v>
      </c>
      <c r="K131" s="115"/>
      <c r="L131" s="115"/>
      <c r="M131" s="116"/>
      <c r="N131" s="281"/>
      <c r="V131" s="233"/>
    </row>
    <row r="132" spans="1:22" ht="23.25" thickBot="1" x14ac:dyDescent="0.25">
      <c r="A132" s="356"/>
      <c r="B132" s="188" t="s">
        <v>29</v>
      </c>
      <c r="C132" s="188" t="s">
        <v>30</v>
      </c>
      <c r="D132" s="188" t="s">
        <v>31</v>
      </c>
      <c r="E132" s="363" t="s">
        <v>32</v>
      </c>
      <c r="F132" s="363"/>
      <c r="G132" s="364"/>
      <c r="H132" s="365"/>
      <c r="I132" s="366"/>
      <c r="J132" s="120" t="s">
        <v>1840</v>
      </c>
      <c r="K132" s="121"/>
      <c r="L132" s="121"/>
      <c r="M132" s="122"/>
      <c r="N132" s="281"/>
      <c r="V132" s="233"/>
    </row>
    <row r="133" spans="1:22" ht="13.5" thickBot="1" x14ac:dyDescent="0.25">
      <c r="A133" s="357"/>
      <c r="B133" s="124"/>
      <c r="C133" s="124"/>
      <c r="D133" s="134"/>
      <c r="E133" s="126" t="s">
        <v>37</v>
      </c>
      <c r="F133" s="127"/>
      <c r="G133" s="462"/>
      <c r="H133" s="463"/>
      <c r="I133" s="464"/>
      <c r="J133" s="120" t="s">
        <v>1726</v>
      </c>
      <c r="K133" s="121"/>
      <c r="L133" s="121"/>
      <c r="M133" s="122"/>
      <c r="N133" s="281"/>
      <c r="V133" s="233"/>
    </row>
    <row r="134" spans="1:22" ht="24" thickTop="1" thickBot="1" x14ac:dyDescent="0.25">
      <c r="A134" s="355">
        <f t="shared" ref="A134" si="27">A130+1</f>
        <v>31</v>
      </c>
      <c r="B134" s="186" t="s">
        <v>20</v>
      </c>
      <c r="C134" s="186" t="s">
        <v>21</v>
      </c>
      <c r="D134" s="186" t="s">
        <v>22</v>
      </c>
      <c r="E134" s="358" t="s">
        <v>23</v>
      </c>
      <c r="F134" s="358"/>
      <c r="G134" s="358" t="s">
        <v>14</v>
      </c>
      <c r="H134" s="359"/>
      <c r="I134" s="87"/>
      <c r="J134" s="109" t="s">
        <v>1719</v>
      </c>
      <c r="K134" s="110"/>
      <c r="L134" s="110"/>
      <c r="M134" s="111"/>
      <c r="N134" s="281"/>
      <c r="V134" s="233"/>
    </row>
    <row r="135" spans="1:22" ht="13.5" thickBot="1" x14ac:dyDescent="0.25">
      <c r="A135" s="356"/>
      <c r="B135" s="113"/>
      <c r="C135" s="113"/>
      <c r="D135" s="268"/>
      <c r="E135" s="113"/>
      <c r="F135" s="113"/>
      <c r="G135" s="459"/>
      <c r="H135" s="460"/>
      <c r="I135" s="461"/>
      <c r="J135" s="115" t="s">
        <v>1719</v>
      </c>
      <c r="K135" s="115"/>
      <c r="L135" s="115"/>
      <c r="M135" s="116"/>
      <c r="N135" s="281"/>
      <c r="V135" s="233"/>
    </row>
    <row r="136" spans="1:22" ht="23.25" thickBot="1" x14ac:dyDescent="0.25">
      <c r="A136" s="356"/>
      <c r="B136" s="188" t="s">
        <v>29</v>
      </c>
      <c r="C136" s="188" t="s">
        <v>30</v>
      </c>
      <c r="D136" s="188" t="s">
        <v>31</v>
      </c>
      <c r="E136" s="363" t="s">
        <v>32</v>
      </c>
      <c r="F136" s="363"/>
      <c r="G136" s="364"/>
      <c r="H136" s="365"/>
      <c r="I136" s="366"/>
      <c r="J136" s="120" t="s">
        <v>1840</v>
      </c>
      <c r="K136" s="121"/>
      <c r="L136" s="121"/>
      <c r="M136" s="122"/>
      <c r="N136" s="281"/>
      <c r="V136" s="233"/>
    </row>
    <row r="137" spans="1:22" ht="13.5" thickBot="1" x14ac:dyDescent="0.25">
      <c r="A137" s="357"/>
      <c r="B137" s="124"/>
      <c r="C137" s="124"/>
      <c r="D137" s="134"/>
      <c r="E137" s="126" t="s">
        <v>37</v>
      </c>
      <c r="F137" s="127"/>
      <c r="G137" s="462"/>
      <c r="H137" s="463"/>
      <c r="I137" s="464"/>
      <c r="J137" s="120" t="s">
        <v>1726</v>
      </c>
      <c r="K137" s="121"/>
      <c r="L137" s="121"/>
      <c r="M137" s="122"/>
      <c r="N137" s="281"/>
      <c r="V137" s="233"/>
    </row>
    <row r="138" spans="1:22" ht="24" thickTop="1" thickBot="1" x14ac:dyDescent="0.25">
      <c r="A138" s="355">
        <f t="shared" ref="A138" si="28">A134+1</f>
        <v>32</v>
      </c>
      <c r="B138" s="186" t="s">
        <v>20</v>
      </c>
      <c r="C138" s="186" t="s">
        <v>21</v>
      </c>
      <c r="D138" s="186" t="s">
        <v>22</v>
      </c>
      <c r="E138" s="358" t="s">
        <v>23</v>
      </c>
      <c r="F138" s="358"/>
      <c r="G138" s="358" t="s">
        <v>14</v>
      </c>
      <c r="H138" s="359"/>
      <c r="I138" s="87"/>
      <c r="J138" s="109" t="s">
        <v>1719</v>
      </c>
      <c r="K138" s="110"/>
      <c r="L138" s="110"/>
      <c r="M138" s="111"/>
      <c r="N138" s="281"/>
      <c r="V138" s="233"/>
    </row>
    <row r="139" spans="1:22" ht="13.5" thickBot="1" x14ac:dyDescent="0.25">
      <c r="A139" s="356"/>
      <c r="B139" s="113"/>
      <c r="C139" s="113"/>
      <c r="D139" s="268"/>
      <c r="E139" s="113"/>
      <c r="F139" s="113"/>
      <c r="G139" s="459"/>
      <c r="H139" s="460"/>
      <c r="I139" s="461"/>
      <c r="J139" s="115" t="s">
        <v>1719</v>
      </c>
      <c r="K139" s="115"/>
      <c r="L139" s="115"/>
      <c r="M139" s="116"/>
      <c r="N139" s="281"/>
      <c r="V139" s="233"/>
    </row>
    <row r="140" spans="1:22" ht="23.25" thickBot="1" x14ac:dyDescent="0.25">
      <c r="A140" s="356"/>
      <c r="B140" s="188" t="s">
        <v>29</v>
      </c>
      <c r="C140" s="188" t="s">
        <v>30</v>
      </c>
      <c r="D140" s="188" t="s">
        <v>31</v>
      </c>
      <c r="E140" s="363" t="s">
        <v>32</v>
      </c>
      <c r="F140" s="363"/>
      <c r="G140" s="364"/>
      <c r="H140" s="365"/>
      <c r="I140" s="366"/>
      <c r="J140" s="120" t="s">
        <v>1840</v>
      </c>
      <c r="K140" s="121"/>
      <c r="L140" s="121"/>
      <c r="M140" s="122"/>
      <c r="N140" s="281"/>
      <c r="V140" s="233"/>
    </row>
    <row r="141" spans="1:22" ht="13.5" thickBot="1" x14ac:dyDescent="0.25">
      <c r="A141" s="357"/>
      <c r="B141" s="124"/>
      <c r="C141" s="124"/>
      <c r="D141" s="134"/>
      <c r="E141" s="126" t="s">
        <v>37</v>
      </c>
      <c r="F141" s="127"/>
      <c r="G141" s="462"/>
      <c r="H141" s="463"/>
      <c r="I141" s="464"/>
      <c r="J141" s="120" t="s">
        <v>1726</v>
      </c>
      <c r="K141" s="121"/>
      <c r="L141" s="121"/>
      <c r="M141" s="122"/>
      <c r="N141" s="281"/>
      <c r="V141" s="233"/>
    </row>
    <row r="142" spans="1:22" ht="24" thickTop="1" thickBot="1" x14ac:dyDescent="0.25">
      <c r="A142" s="355">
        <f t="shared" ref="A142" si="29">A138+1</f>
        <v>33</v>
      </c>
      <c r="B142" s="186" t="s">
        <v>20</v>
      </c>
      <c r="C142" s="186" t="s">
        <v>21</v>
      </c>
      <c r="D142" s="186" t="s">
        <v>22</v>
      </c>
      <c r="E142" s="358" t="s">
        <v>23</v>
      </c>
      <c r="F142" s="358"/>
      <c r="G142" s="358" t="s">
        <v>14</v>
      </c>
      <c r="H142" s="359"/>
      <c r="I142" s="87"/>
      <c r="J142" s="109" t="s">
        <v>1719</v>
      </c>
      <c r="K142" s="110"/>
      <c r="L142" s="110"/>
      <c r="M142" s="111"/>
      <c r="N142" s="281"/>
      <c r="V142" s="233"/>
    </row>
    <row r="143" spans="1:22" ht="13.5" thickBot="1" x14ac:dyDescent="0.25">
      <c r="A143" s="356"/>
      <c r="B143" s="113"/>
      <c r="C143" s="113"/>
      <c r="D143" s="268"/>
      <c r="E143" s="113"/>
      <c r="F143" s="113"/>
      <c r="G143" s="459"/>
      <c r="H143" s="460"/>
      <c r="I143" s="461"/>
      <c r="J143" s="115" t="s">
        <v>1719</v>
      </c>
      <c r="K143" s="115"/>
      <c r="L143" s="115"/>
      <c r="M143" s="116"/>
      <c r="N143" s="281"/>
      <c r="V143" s="233"/>
    </row>
    <row r="144" spans="1:22" ht="23.25" thickBot="1" x14ac:dyDescent="0.25">
      <c r="A144" s="356"/>
      <c r="B144" s="188" t="s">
        <v>29</v>
      </c>
      <c r="C144" s="188" t="s">
        <v>30</v>
      </c>
      <c r="D144" s="188" t="s">
        <v>31</v>
      </c>
      <c r="E144" s="363" t="s">
        <v>32</v>
      </c>
      <c r="F144" s="363"/>
      <c r="G144" s="364"/>
      <c r="H144" s="365"/>
      <c r="I144" s="366"/>
      <c r="J144" s="120" t="s">
        <v>1840</v>
      </c>
      <c r="K144" s="121"/>
      <c r="L144" s="121"/>
      <c r="M144" s="122"/>
      <c r="N144" s="281"/>
      <c r="V144" s="233"/>
    </row>
    <row r="145" spans="1:22" ht="13.5" thickBot="1" x14ac:dyDescent="0.25">
      <c r="A145" s="357"/>
      <c r="B145" s="124"/>
      <c r="C145" s="124"/>
      <c r="D145" s="134"/>
      <c r="E145" s="126" t="s">
        <v>37</v>
      </c>
      <c r="F145" s="127"/>
      <c r="G145" s="462"/>
      <c r="H145" s="463"/>
      <c r="I145" s="464"/>
      <c r="J145" s="120" t="s">
        <v>1726</v>
      </c>
      <c r="K145" s="121"/>
      <c r="L145" s="121"/>
      <c r="M145" s="122"/>
      <c r="N145" s="281"/>
      <c r="V145" s="233"/>
    </row>
    <row r="146" spans="1:22" ht="24" thickTop="1" thickBot="1" x14ac:dyDescent="0.25">
      <c r="A146" s="355">
        <f t="shared" ref="A146" si="30">A142+1</f>
        <v>34</v>
      </c>
      <c r="B146" s="186" t="s">
        <v>20</v>
      </c>
      <c r="C146" s="186" t="s">
        <v>21</v>
      </c>
      <c r="D146" s="186" t="s">
        <v>22</v>
      </c>
      <c r="E146" s="358" t="s">
        <v>23</v>
      </c>
      <c r="F146" s="358"/>
      <c r="G146" s="358" t="s">
        <v>14</v>
      </c>
      <c r="H146" s="359"/>
      <c r="I146" s="87"/>
      <c r="J146" s="109" t="s">
        <v>1719</v>
      </c>
      <c r="K146" s="110"/>
      <c r="L146" s="110"/>
      <c r="M146" s="111"/>
      <c r="N146" s="281"/>
      <c r="V146" s="233"/>
    </row>
    <row r="147" spans="1:22" ht="13.5" thickBot="1" x14ac:dyDescent="0.25">
      <c r="A147" s="356"/>
      <c r="B147" s="113"/>
      <c r="C147" s="113"/>
      <c r="D147" s="268"/>
      <c r="E147" s="113"/>
      <c r="F147" s="113"/>
      <c r="G147" s="459"/>
      <c r="H147" s="460"/>
      <c r="I147" s="461"/>
      <c r="J147" s="115" t="s">
        <v>1719</v>
      </c>
      <c r="K147" s="115"/>
      <c r="L147" s="115"/>
      <c r="M147" s="116"/>
      <c r="N147" s="281"/>
      <c r="V147" s="233"/>
    </row>
    <row r="148" spans="1:22" ht="23.25" thickBot="1" x14ac:dyDescent="0.25">
      <c r="A148" s="356"/>
      <c r="B148" s="188" t="s">
        <v>29</v>
      </c>
      <c r="C148" s="188" t="s">
        <v>30</v>
      </c>
      <c r="D148" s="188" t="s">
        <v>31</v>
      </c>
      <c r="E148" s="363" t="s">
        <v>32</v>
      </c>
      <c r="F148" s="363"/>
      <c r="G148" s="364"/>
      <c r="H148" s="365"/>
      <c r="I148" s="366"/>
      <c r="J148" s="120" t="s">
        <v>1840</v>
      </c>
      <c r="K148" s="121"/>
      <c r="L148" s="121"/>
      <c r="M148" s="122"/>
      <c r="N148" s="281"/>
      <c r="V148" s="233"/>
    </row>
    <row r="149" spans="1:22" ht="13.5" thickBot="1" x14ac:dyDescent="0.25">
      <c r="A149" s="357"/>
      <c r="B149" s="124"/>
      <c r="C149" s="124"/>
      <c r="D149" s="134"/>
      <c r="E149" s="126" t="s">
        <v>37</v>
      </c>
      <c r="F149" s="127"/>
      <c r="G149" s="462"/>
      <c r="H149" s="463"/>
      <c r="I149" s="464"/>
      <c r="J149" s="120" t="s">
        <v>1726</v>
      </c>
      <c r="K149" s="121"/>
      <c r="L149" s="121"/>
      <c r="M149" s="122"/>
      <c r="N149" s="281"/>
      <c r="V149" s="233"/>
    </row>
    <row r="150" spans="1:22" ht="24" thickTop="1" thickBot="1" x14ac:dyDescent="0.25">
      <c r="A150" s="355">
        <f t="shared" ref="A150" si="31">A146+1</f>
        <v>35</v>
      </c>
      <c r="B150" s="186" t="s">
        <v>20</v>
      </c>
      <c r="C150" s="186" t="s">
        <v>21</v>
      </c>
      <c r="D150" s="186" t="s">
        <v>22</v>
      </c>
      <c r="E150" s="358" t="s">
        <v>23</v>
      </c>
      <c r="F150" s="358"/>
      <c r="G150" s="358" t="s">
        <v>14</v>
      </c>
      <c r="H150" s="359"/>
      <c r="I150" s="87"/>
      <c r="J150" s="109" t="s">
        <v>1719</v>
      </c>
      <c r="K150" s="110"/>
      <c r="L150" s="110"/>
      <c r="M150" s="111"/>
      <c r="N150" s="281"/>
      <c r="V150" s="233"/>
    </row>
    <row r="151" spans="1:22" ht="13.5" thickBot="1" x14ac:dyDescent="0.25">
      <c r="A151" s="356"/>
      <c r="B151" s="113"/>
      <c r="C151" s="113"/>
      <c r="D151" s="268"/>
      <c r="E151" s="113"/>
      <c r="F151" s="113"/>
      <c r="G151" s="459"/>
      <c r="H151" s="460"/>
      <c r="I151" s="461"/>
      <c r="J151" s="115" t="s">
        <v>1719</v>
      </c>
      <c r="K151" s="115"/>
      <c r="L151" s="115"/>
      <c r="M151" s="116"/>
      <c r="N151" s="281"/>
      <c r="V151" s="233"/>
    </row>
    <row r="152" spans="1:22" ht="23.25" thickBot="1" x14ac:dyDescent="0.25">
      <c r="A152" s="356"/>
      <c r="B152" s="188" t="s">
        <v>29</v>
      </c>
      <c r="C152" s="188" t="s">
        <v>30</v>
      </c>
      <c r="D152" s="188" t="s">
        <v>31</v>
      </c>
      <c r="E152" s="363" t="s">
        <v>32</v>
      </c>
      <c r="F152" s="363"/>
      <c r="G152" s="364"/>
      <c r="H152" s="365"/>
      <c r="I152" s="366"/>
      <c r="J152" s="120" t="s">
        <v>1840</v>
      </c>
      <c r="K152" s="121"/>
      <c r="L152" s="121"/>
      <c r="M152" s="122"/>
      <c r="N152" s="281"/>
      <c r="V152" s="233"/>
    </row>
    <row r="153" spans="1:22" ht="13.5" thickBot="1" x14ac:dyDescent="0.25">
      <c r="A153" s="357"/>
      <c r="B153" s="124"/>
      <c r="C153" s="124"/>
      <c r="D153" s="134"/>
      <c r="E153" s="126" t="s">
        <v>37</v>
      </c>
      <c r="F153" s="127"/>
      <c r="G153" s="462"/>
      <c r="H153" s="463"/>
      <c r="I153" s="464"/>
      <c r="J153" s="120" t="s">
        <v>1726</v>
      </c>
      <c r="K153" s="121"/>
      <c r="L153" s="121"/>
      <c r="M153" s="122"/>
      <c r="N153" s="281"/>
      <c r="V153" s="233"/>
    </row>
    <row r="154" spans="1:22" ht="24" thickTop="1" thickBot="1" x14ac:dyDescent="0.25">
      <c r="A154" s="355">
        <f t="shared" ref="A154" si="32">A150+1</f>
        <v>36</v>
      </c>
      <c r="B154" s="186" t="s">
        <v>20</v>
      </c>
      <c r="C154" s="186" t="s">
        <v>21</v>
      </c>
      <c r="D154" s="186" t="s">
        <v>22</v>
      </c>
      <c r="E154" s="358" t="s">
        <v>23</v>
      </c>
      <c r="F154" s="358"/>
      <c r="G154" s="358" t="s">
        <v>14</v>
      </c>
      <c r="H154" s="359"/>
      <c r="I154" s="87"/>
      <c r="J154" s="109" t="s">
        <v>1719</v>
      </c>
      <c r="K154" s="110"/>
      <c r="L154" s="110"/>
      <c r="M154" s="111"/>
      <c r="N154" s="281"/>
      <c r="V154" s="233"/>
    </row>
    <row r="155" spans="1:22" ht="13.5" thickBot="1" x14ac:dyDescent="0.25">
      <c r="A155" s="356"/>
      <c r="B155" s="113"/>
      <c r="C155" s="113"/>
      <c r="D155" s="268"/>
      <c r="E155" s="113"/>
      <c r="F155" s="113"/>
      <c r="G155" s="459"/>
      <c r="H155" s="460"/>
      <c r="I155" s="461"/>
      <c r="J155" s="115" t="s">
        <v>1719</v>
      </c>
      <c r="K155" s="115"/>
      <c r="L155" s="115"/>
      <c r="M155" s="116"/>
      <c r="N155" s="281"/>
      <c r="V155" s="233"/>
    </row>
    <row r="156" spans="1:22" ht="23.25" thickBot="1" x14ac:dyDescent="0.25">
      <c r="A156" s="356"/>
      <c r="B156" s="188" t="s">
        <v>29</v>
      </c>
      <c r="C156" s="188" t="s">
        <v>30</v>
      </c>
      <c r="D156" s="188" t="s">
        <v>31</v>
      </c>
      <c r="E156" s="363" t="s">
        <v>32</v>
      </c>
      <c r="F156" s="363"/>
      <c r="G156" s="364"/>
      <c r="H156" s="365"/>
      <c r="I156" s="366"/>
      <c r="J156" s="120" t="s">
        <v>1840</v>
      </c>
      <c r="K156" s="121"/>
      <c r="L156" s="121"/>
      <c r="M156" s="122"/>
      <c r="N156" s="281"/>
      <c r="V156" s="233"/>
    </row>
    <row r="157" spans="1:22" ht="13.5" thickBot="1" x14ac:dyDescent="0.25">
      <c r="A157" s="357"/>
      <c r="B157" s="124"/>
      <c r="C157" s="124"/>
      <c r="D157" s="134"/>
      <c r="E157" s="126" t="s">
        <v>37</v>
      </c>
      <c r="F157" s="127"/>
      <c r="G157" s="462"/>
      <c r="H157" s="463"/>
      <c r="I157" s="464"/>
      <c r="J157" s="120" t="s">
        <v>1726</v>
      </c>
      <c r="K157" s="121"/>
      <c r="L157" s="121"/>
      <c r="M157" s="122"/>
      <c r="N157" s="281"/>
      <c r="V157" s="233"/>
    </row>
    <row r="158" spans="1:22" ht="24" thickTop="1" thickBot="1" x14ac:dyDescent="0.25">
      <c r="A158" s="355">
        <f t="shared" ref="A158" si="33">A154+1</f>
        <v>37</v>
      </c>
      <c r="B158" s="186" t="s">
        <v>20</v>
      </c>
      <c r="C158" s="186" t="s">
        <v>21</v>
      </c>
      <c r="D158" s="186" t="s">
        <v>22</v>
      </c>
      <c r="E158" s="358" t="s">
        <v>23</v>
      </c>
      <c r="F158" s="358"/>
      <c r="G158" s="358" t="s">
        <v>14</v>
      </c>
      <c r="H158" s="359"/>
      <c r="I158" s="87"/>
      <c r="J158" s="109" t="s">
        <v>1719</v>
      </c>
      <c r="K158" s="110"/>
      <c r="L158" s="110"/>
      <c r="M158" s="111"/>
      <c r="N158" s="281"/>
      <c r="V158" s="233"/>
    </row>
    <row r="159" spans="1:22" ht="13.5" thickBot="1" x14ac:dyDescent="0.25">
      <c r="A159" s="356"/>
      <c r="B159" s="113"/>
      <c r="C159" s="113"/>
      <c r="D159" s="268"/>
      <c r="E159" s="113"/>
      <c r="F159" s="113"/>
      <c r="G159" s="459"/>
      <c r="H159" s="460"/>
      <c r="I159" s="461"/>
      <c r="J159" s="115" t="s">
        <v>1719</v>
      </c>
      <c r="K159" s="115"/>
      <c r="L159" s="115"/>
      <c r="M159" s="116"/>
      <c r="N159" s="281"/>
      <c r="V159" s="233"/>
    </row>
    <row r="160" spans="1:22" ht="23.25" thickBot="1" x14ac:dyDescent="0.25">
      <c r="A160" s="356"/>
      <c r="B160" s="188" t="s">
        <v>29</v>
      </c>
      <c r="C160" s="188" t="s">
        <v>30</v>
      </c>
      <c r="D160" s="188" t="s">
        <v>31</v>
      </c>
      <c r="E160" s="363" t="s">
        <v>32</v>
      </c>
      <c r="F160" s="363"/>
      <c r="G160" s="364"/>
      <c r="H160" s="365"/>
      <c r="I160" s="366"/>
      <c r="J160" s="120" t="s">
        <v>1840</v>
      </c>
      <c r="K160" s="121"/>
      <c r="L160" s="121"/>
      <c r="M160" s="122"/>
      <c r="N160" s="281"/>
      <c r="V160" s="233"/>
    </row>
    <row r="161" spans="1:22" ht="13.5" thickBot="1" x14ac:dyDescent="0.25">
      <c r="A161" s="357"/>
      <c r="B161" s="124"/>
      <c r="C161" s="124"/>
      <c r="D161" s="134"/>
      <c r="E161" s="126" t="s">
        <v>37</v>
      </c>
      <c r="F161" s="127"/>
      <c r="G161" s="462"/>
      <c r="H161" s="463"/>
      <c r="I161" s="464"/>
      <c r="J161" s="120" t="s">
        <v>1726</v>
      </c>
      <c r="K161" s="121"/>
      <c r="L161" s="121"/>
      <c r="M161" s="122"/>
      <c r="N161" s="281"/>
      <c r="V161" s="233"/>
    </row>
    <row r="162" spans="1:22" ht="24" thickTop="1" thickBot="1" x14ac:dyDescent="0.25">
      <c r="A162" s="355">
        <f t="shared" ref="A162" si="34">A158+1</f>
        <v>38</v>
      </c>
      <c r="B162" s="186" t="s">
        <v>20</v>
      </c>
      <c r="C162" s="186" t="s">
        <v>21</v>
      </c>
      <c r="D162" s="186" t="s">
        <v>22</v>
      </c>
      <c r="E162" s="358" t="s">
        <v>23</v>
      </c>
      <c r="F162" s="358"/>
      <c r="G162" s="358" t="s">
        <v>14</v>
      </c>
      <c r="H162" s="359"/>
      <c r="I162" s="87"/>
      <c r="J162" s="109" t="s">
        <v>1719</v>
      </c>
      <c r="K162" s="110"/>
      <c r="L162" s="110"/>
      <c r="M162" s="111"/>
      <c r="N162" s="281"/>
      <c r="V162" s="233"/>
    </row>
    <row r="163" spans="1:22" ht="13.5" thickBot="1" x14ac:dyDescent="0.25">
      <c r="A163" s="356"/>
      <c r="B163" s="113"/>
      <c r="C163" s="113"/>
      <c r="D163" s="268"/>
      <c r="E163" s="113"/>
      <c r="F163" s="113"/>
      <c r="G163" s="459"/>
      <c r="H163" s="460"/>
      <c r="I163" s="461"/>
      <c r="J163" s="115" t="s">
        <v>1719</v>
      </c>
      <c r="K163" s="115"/>
      <c r="L163" s="115"/>
      <c r="M163" s="116"/>
      <c r="N163" s="281"/>
      <c r="V163" s="233"/>
    </row>
    <row r="164" spans="1:22" ht="23.25" thickBot="1" x14ac:dyDescent="0.25">
      <c r="A164" s="356"/>
      <c r="B164" s="188" t="s">
        <v>29</v>
      </c>
      <c r="C164" s="188" t="s">
        <v>30</v>
      </c>
      <c r="D164" s="188" t="s">
        <v>31</v>
      </c>
      <c r="E164" s="363" t="s">
        <v>32</v>
      </c>
      <c r="F164" s="363"/>
      <c r="G164" s="364"/>
      <c r="H164" s="365"/>
      <c r="I164" s="366"/>
      <c r="J164" s="120" t="s">
        <v>1840</v>
      </c>
      <c r="K164" s="121"/>
      <c r="L164" s="121"/>
      <c r="M164" s="122"/>
      <c r="N164" s="281"/>
      <c r="V164" s="233"/>
    </row>
    <row r="165" spans="1:22" ht="13.5" thickBot="1" x14ac:dyDescent="0.25">
      <c r="A165" s="357"/>
      <c r="B165" s="124"/>
      <c r="C165" s="124"/>
      <c r="D165" s="134"/>
      <c r="E165" s="126" t="s">
        <v>37</v>
      </c>
      <c r="F165" s="127"/>
      <c r="G165" s="462"/>
      <c r="H165" s="463"/>
      <c r="I165" s="464"/>
      <c r="J165" s="120" t="s">
        <v>1726</v>
      </c>
      <c r="K165" s="121"/>
      <c r="L165" s="121"/>
      <c r="M165" s="122"/>
      <c r="N165" s="281"/>
      <c r="V165" s="233"/>
    </row>
    <row r="166" spans="1:22" ht="24" thickTop="1" thickBot="1" x14ac:dyDescent="0.25">
      <c r="A166" s="355">
        <f t="shared" ref="A166" si="35">A162+1</f>
        <v>39</v>
      </c>
      <c r="B166" s="186" t="s">
        <v>20</v>
      </c>
      <c r="C166" s="186" t="s">
        <v>21</v>
      </c>
      <c r="D166" s="186" t="s">
        <v>22</v>
      </c>
      <c r="E166" s="358" t="s">
        <v>23</v>
      </c>
      <c r="F166" s="358"/>
      <c r="G166" s="358" t="s">
        <v>14</v>
      </c>
      <c r="H166" s="359"/>
      <c r="I166" s="87"/>
      <c r="J166" s="109" t="s">
        <v>1719</v>
      </c>
      <c r="K166" s="110"/>
      <c r="L166" s="110"/>
      <c r="M166" s="111"/>
      <c r="N166" s="281"/>
      <c r="V166" s="233"/>
    </row>
    <row r="167" spans="1:22" ht="13.5" thickBot="1" x14ac:dyDescent="0.25">
      <c r="A167" s="356"/>
      <c r="B167" s="113"/>
      <c r="C167" s="113"/>
      <c r="D167" s="268"/>
      <c r="E167" s="113"/>
      <c r="F167" s="113"/>
      <c r="G167" s="459"/>
      <c r="H167" s="460"/>
      <c r="I167" s="461"/>
      <c r="J167" s="115" t="s">
        <v>1719</v>
      </c>
      <c r="K167" s="115"/>
      <c r="L167" s="115"/>
      <c r="M167" s="116"/>
      <c r="N167" s="281"/>
      <c r="V167" s="233"/>
    </row>
    <row r="168" spans="1:22" ht="23.25" thickBot="1" x14ac:dyDescent="0.25">
      <c r="A168" s="356"/>
      <c r="B168" s="188" t="s">
        <v>29</v>
      </c>
      <c r="C168" s="188" t="s">
        <v>30</v>
      </c>
      <c r="D168" s="188" t="s">
        <v>31</v>
      </c>
      <c r="E168" s="363" t="s">
        <v>32</v>
      </c>
      <c r="F168" s="363"/>
      <c r="G168" s="364"/>
      <c r="H168" s="365"/>
      <c r="I168" s="366"/>
      <c r="J168" s="120" t="s">
        <v>1840</v>
      </c>
      <c r="K168" s="121"/>
      <c r="L168" s="121"/>
      <c r="M168" s="122"/>
      <c r="N168" s="281"/>
      <c r="V168" s="233"/>
    </row>
    <row r="169" spans="1:22" ht="13.5" thickBot="1" x14ac:dyDescent="0.25">
      <c r="A169" s="357"/>
      <c r="B169" s="124"/>
      <c r="C169" s="124"/>
      <c r="D169" s="134"/>
      <c r="E169" s="126" t="s">
        <v>37</v>
      </c>
      <c r="F169" s="127"/>
      <c r="G169" s="462"/>
      <c r="H169" s="463"/>
      <c r="I169" s="464"/>
      <c r="J169" s="120" t="s">
        <v>1726</v>
      </c>
      <c r="K169" s="121"/>
      <c r="L169" s="121"/>
      <c r="M169" s="122"/>
      <c r="N169" s="281"/>
      <c r="V169" s="233"/>
    </row>
    <row r="170" spans="1:22" ht="24" thickTop="1" thickBot="1" x14ac:dyDescent="0.25">
      <c r="A170" s="355">
        <f t="shared" ref="A170" si="36">A166+1</f>
        <v>40</v>
      </c>
      <c r="B170" s="186" t="s">
        <v>20</v>
      </c>
      <c r="C170" s="186" t="s">
        <v>21</v>
      </c>
      <c r="D170" s="186" t="s">
        <v>22</v>
      </c>
      <c r="E170" s="358" t="s">
        <v>23</v>
      </c>
      <c r="F170" s="358"/>
      <c r="G170" s="358" t="s">
        <v>14</v>
      </c>
      <c r="H170" s="359"/>
      <c r="I170" s="87"/>
      <c r="J170" s="109" t="s">
        <v>1719</v>
      </c>
      <c r="K170" s="110"/>
      <c r="L170" s="110"/>
      <c r="M170" s="111"/>
      <c r="N170" s="281"/>
      <c r="V170" s="233"/>
    </row>
    <row r="171" spans="1:22" ht="13.5" thickBot="1" x14ac:dyDescent="0.25">
      <c r="A171" s="356"/>
      <c r="B171" s="113"/>
      <c r="C171" s="113"/>
      <c r="D171" s="268"/>
      <c r="E171" s="113"/>
      <c r="F171" s="113"/>
      <c r="G171" s="459"/>
      <c r="H171" s="460"/>
      <c r="I171" s="461"/>
      <c r="J171" s="115" t="s">
        <v>1719</v>
      </c>
      <c r="K171" s="115"/>
      <c r="L171" s="115"/>
      <c r="M171" s="116"/>
      <c r="N171" s="281"/>
      <c r="V171" s="233"/>
    </row>
    <row r="172" spans="1:22" ht="23.25" thickBot="1" x14ac:dyDescent="0.25">
      <c r="A172" s="356"/>
      <c r="B172" s="188" t="s">
        <v>29</v>
      </c>
      <c r="C172" s="188" t="s">
        <v>30</v>
      </c>
      <c r="D172" s="188" t="s">
        <v>31</v>
      </c>
      <c r="E172" s="363" t="s">
        <v>32</v>
      </c>
      <c r="F172" s="363"/>
      <c r="G172" s="364"/>
      <c r="H172" s="365"/>
      <c r="I172" s="366"/>
      <c r="J172" s="120" t="s">
        <v>1840</v>
      </c>
      <c r="K172" s="121"/>
      <c r="L172" s="121"/>
      <c r="M172" s="122"/>
      <c r="N172" s="281"/>
      <c r="V172" s="233"/>
    </row>
    <row r="173" spans="1:22" ht="13.5" thickBot="1" x14ac:dyDescent="0.25">
      <c r="A173" s="357"/>
      <c r="B173" s="124"/>
      <c r="C173" s="124"/>
      <c r="D173" s="134"/>
      <c r="E173" s="126" t="s">
        <v>37</v>
      </c>
      <c r="F173" s="127"/>
      <c r="G173" s="462"/>
      <c r="H173" s="463"/>
      <c r="I173" s="464"/>
      <c r="J173" s="120" t="s">
        <v>1726</v>
      </c>
      <c r="K173" s="121"/>
      <c r="L173" s="121"/>
      <c r="M173" s="122"/>
      <c r="N173" s="281"/>
      <c r="V173" s="233"/>
    </row>
    <row r="174" spans="1:22" ht="24" thickTop="1" thickBot="1" x14ac:dyDescent="0.25">
      <c r="A174" s="355">
        <f t="shared" ref="A174" si="37">A170+1</f>
        <v>41</v>
      </c>
      <c r="B174" s="186" t="s">
        <v>20</v>
      </c>
      <c r="C174" s="186" t="s">
        <v>21</v>
      </c>
      <c r="D174" s="186" t="s">
        <v>22</v>
      </c>
      <c r="E174" s="358" t="s">
        <v>23</v>
      </c>
      <c r="F174" s="358"/>
      <c r="G174" s="358" t="s">
        <v>14</v>
      </c>
      <c r="H174" s="359"/>
      <c r="I174" s="87"/>
      <c r="J174" s="109" t="s">
        <v>1719</v>
      </c>
      <c r="K174" s="110"/>
      <c r="L174" s="110"/>
      <c r="M174" s="111"/>
      <c r="N174" s="281"/>
      <c r="V174" s="233"/>
    </row>
    <row r="175" spans="1:22" ht="13.5" thickBot="1" x14ac:dyDescent="0.25">
      <c r="A175" s="356"/>
      <c r="B175" s="113"/>
      <c r="C175" s="113"/>
      <c r="D175" s="268"/>
      <c r="E175" s="113"/>
      <c r="F175" s="113"/>
      <c r="G175" s="459"/>
      <c r="H175" s="460"/>
      <c r="I175" s="461"/>
      <c r="J175" s="115" t="s">
        <v>1719</v>
      </c>
      <c r="K175" s="115"/>
      <c r="L175" s="115"/>
      <c r="M175" s="116"/>
      <c r="N175" s="281"/>
      <c r="V175" s="233">
        <f>G175</f>
        <v>0</v>
      </c>
    </row>
    <row r="176" spans="1:22" ht="23.25" thickBot="1" x14ac:dyDescent="0.25">
      <c r="A176" s="356"/>
      <c r="B176" s="188" t="s">
        <v>29</v>
      </c>
      <c r="C176" s="188" t="s">
        <v>30</v>
      </c>
      <c r="D176" s="188" t="s">
        <v>31</v>
      </c>
      <c r="E176" s="363" t="s">
        <v>32</v>
      </c>
      <c r="F176" s="363"/>
      <c r="G176" s="364"/>
      <c r="H176" s="365"/>
      <c r="I176" s="366"/>
      <c r="J176" s="120" t="s">
        <v>1840</v>
      </c>
      <c r="K176" s="121"/>
      <c r="L176" s="121"/>
      <c r="M176" s="122"/>
      <c r="N176" s="281"/>
      <c r="V176" s="233"/>
    </row>
    <row r="177" spans="1:22" ht="13.5" thickBot="1" x14ac:dyDescent="0.25">
      <c r="A177" s="357"/>
      <c r="B177" s="124"/>
      <c r="C177" s="124"/>
      <c r="D177" s="134"/>
      <c r="E177" s="126" t="s">
        <v>37</v>
      </c>
      <c r="F177" s="127"/>
      <c r="G177" s="462"/>
      <c r="H177" s="463"/>
      <c r="I177" s="464"/>
      <c r="J177" s="120" t="s">
        <v>1726</v>
      </c>
      <c r="K177" s="121"/>
      <c r="L177" s="121"/>
      <c r="M177" s="122"/>
      <c r="N177" s="281"/>
      <c r="V177" s="233"/>
    </row>
    <row r="178" spans="1:22" ht="24" thickTop="1" thickBot="1" x14ac:dyDescent="0.25">
      <c r="A178" s="355">
        <f t="shared" ref="A178" si="38">A174+1</f>
        <v>42</v>
      </c>
      <c r="B178" s="186" t="s">
        <v>20</v>
      </c>
      <c r="C178" s="186" t="s">
        <v>21</v>
      </c>
      <c r="D178" s="186" t="s">
        <v>22</v>
      </c>
      <c r="E178" s="358" t="s">
        <v>23</v>
      </c>
      <c r="F178" s="358"/>
      <c r="G178" s="358" t="s">
        <v>14</v>
      </c>
      <c r="H178" s="359"/>
      <c r="I178" s="87"/>
      <c r="J178" s="109" t="s">
        <v>1719</v>
      </c>
      <c r="K178" s="110"/>
      <c r="L178" s="110"/>
      <c r="M178" s="111"/>
      <c r="N178" s="281"/>
      <c r="V178" s="233"/>
    </row>
    <row r="179" spans="1:22" ht="13.5" thickBot="1" x14ac:dyDescent="0.25">
      <c r="A179" s="356"/>
      <c r="B179" s="113"/>
      <c r="C179" s="113"/>
      <c r="D179" s="268"/>
      <c r="E179" s="113"/>
      <c r="F179" s="113"/>
      <c r="G179" s="459"/>
      <c r="H179" s="460"/>
      <c r="I179" s="461"/>
      <c r="J179" s="115" t="s">
        <v>1719</v>
      </c>
      <c r="K179" s="115"/>
      <c r="L179" s="115"/>
      <c r="M179" s="116"/>
      <c r="N179" s="281"/>
      <c r="V179" s="233">
        <f>G179</f>
        <v>0</v>
      </c>
    </row>
    <row r="180" spans="1:22" ht="23.25" thickBot="1" x14ac:dyDescent="0.25">
      <c r="A180" s="356"/>
      <c r="B180" s="188" t="s">
        <v>29</v>
      </c>
      <c r="C180" s="188" t="s">
        <v>30</v>
      </c>
      <c r="D180" s="188" t="s">
        <v>31</v>
      </c>
      <c r="E180" s="363" t="s">
        <v>32</v>
      </c>
      <c r="F180" s="363"/>
      <c r="G180" s="364"/>
      <c r="H180" s="365"/>
      <c r="I180" s="366"/>
      <c r="J180" s="120" t="s">
        <v>1840</v>
      </c>
      <c r="K180" s="121"/>
      <c r="L180" s="121"/>
      <c r="M180" s="122"/>
      <c r="N180" s="281"/>
      <c r="V180" s="233"/>
    </row>
    <row r="181" spans="1:22" ht="13.5" thickBot="1" x14ac:dyDescent="0.25">
      <c r="A181" s="357"/>
      <c r="B181" s="124"/>
      <c r="C181" s="124"/>
      <c r="D181" s="134"/>
      <c r="E181" s="126" t="s">
        <v>37</v>
      </c>
      <c r="F181" s="127"/>
      <c r="G181" s="462"/>
      <c r="H181" s="463"/>
      <c r="I181" s="464"/>
      <c r="J181" s="120" t="s">
        <v>1726</v>
      </c>
      <c r="K181" s="121"/>
      <c r="L181" s="121"/>
      <c r="M181" s="122"/>
      <c r="N181" s="281"/>
      <c r="V181" s="233"/>
    </row>
    <row r="182" spans="1:22" ht="24" thickTop="1" thickBot="1" x14ac:dyDescent="0.25">
      <c r="A182" s="355">
        <f t="shared" ref="A182" si="39">A178+1</f>
        <v>43</v>
      </c>
      <c r="B182" s="186" t="s">
        <v>20</v>
      </c>
      <c r="C182" s="186" t="s">
        <v>21</v>
      </c>
      <c r="D182" s="186" t="s">
        <v>22</v>
      </c>
      <c r="E182" s="358" t="s">
        <v>23</v>
      </c>
      <c r="F182" s="358"/>
      <c r="G182" s="358" t="s">
        <v>14</v>
      </c>
      <c r="H182" s="359"/>
      <c r="I182" s="87"/>
      <c r="J182" s="109" t="s">
        <v>1719</v>
      </c>
      <c r="K182" s="110"/>
      <c r="L182" s="110"/>
      <c r="M182" s="111"/>
      <c r="N182" s="281"/>
      <c r="V182" s="233"/>
    </row>
    <row r="183" spans="1:22" ht="13.5" thickBot="1" x14ac:dyDescent="0.25">
      <c r="A183" s="356"/>
      <c r="B183" s="113"/>
      <c r="C183" s="113"/>
      <c r="D183" s="268"/>
      <c r="E183" s="113"/>
      <c r="F183" s="113"/>
      <c r="G183" s="459"/>
      <c r="H183" s="460"/>
      <c r="I183" s="461"/>
      <c r="J183" s="115" t="s">
        <v>1719</v>
      </c>
      <c r="K183" s="115"/>
      <c r="L183" s="115"/>
      <c r="M183" s="116"/>
      <c r="N183" s="281"/>
      <c r="V183" s="233">
        <f>G183</f>
        <v>0</v>
      </c>
    </row>
    <row r="184" spans="1:22" ht="23.25" thickBot="1" x14ac:dyDescent="0.25">
      <c r="A184" s="356"/>
      <c r="B184" s="188" t="s">
        <v>29</v>
      </c>
      <c r="C184" s="188" t="s">
        <v>30</v>
      </c>
      <c r="D184" s="188" t="s">
        <v>31</v>
      </c>
      <c r="E184" s="363" t="s">
        <v>32</v>
      </c>
      <c r="F184" s="363"/>
      <c r="G184" s="364"/>
      <c r="H184" s="365"/>
      <c r="I184" s="366"/>
      <c r="J184" s="120" t="s">
        <v>1840</v>
      </c>
      <c r="K184" s="121"/>
      <c r="L184" s="121"/>
      <c r="M184" s="122"/>
      <c r="N184" s="281"/>
      <c r="V184" s="233"/>
    </row>
    <row r="185" spans="1:22" ht="13.5" thickBot="1" x14ac:dyDescent="0.25">
      <c r="A185" s="357"/>
      <c r="B185" s="124"/>
      <c r="C185" s="124"/>
      <c r="D185" s="134"/>
      <c r="E185" s="126" t="s">
        <v>37</v>
      </c>
      <c r="F185" s="127"/>
      <c r="G185" s="462"/>
      <c r="H185" s="463"/>
      <c r="I185" s="464"/>
      <c r="J185" s="120" t="s">
        <v>1726</v>
      </c>
      <c r="K185" s="121"/>
      <c r="L185" s="121"/>
      <c r="M185" s="122"/>
      <c r="N185" s="281"/>
      <c r="V185" s="233"/>
    </row>
    <row r="186" spans="1:22" ht="24" thickTop="1" thickBot="1" x14ac:dyDescent="0.25">
      <c r="A186" s="355">
        <f t="shared" ref="A186" si="40">A182+1</f>
        <v>44</v>
      </c>
      <c r="B186" s="186" t="s">
        <v>20</v>
      </c>
      <c r="C186" s="186" t="s">
        <v>21</v>
      </c>
      <c r="D186" s="186" t="s">
        <v>22</v>
      </c>
      <c r="E186" s="358" t="s">
        <v>23</v>
      </c>
      <c r="F186" s="358"/>
      <c r="G186" s="358" t="s">
        <v>14</v>
      </c>
      <c r="H186" s="359"/>
      <c r="I186" s="87"/>
      <c r="J186" s="109" t="s">
        <v>1719</v>
      </c>
      <c r="K186" s="110"/>
      <c r="L186" s="110"/>
      <c r="M186" s="111"/>
      <c r="N186" s="281"/>
      <c r="V186" s="233"/>
    </row>
    <row r="187" spans="1:22" ht="13.5" thickBot="1" x14ac:dyDescent="0.25">
      <c r="A187" s="356"/>
      <c r="B187" s="113"/>
      <c r="C187" s="113"/>
      <c r="D187" s="268"/>
      <c r="E187" s="113"/>
      <c r="F187" s="113"/>
      <c r="G187" s="459"/>
      <c r="H187" s="460"/>
      <c r="I187" s="461"/>
      <c r="J187" s="115" t="s">
        <v>1719</v>
      </c>
      <c r="K187" s="115"/>
      <c r="L187" s="115"/>
      <c r="M187" s="116"/>
      <c r="N187" s="281"/>
      <c r="V187" s="233">
        <f>G187</f>
        <v>0</v>
      </c>
    </row>
    <row r="188" spans="1:22" ht="23.25" thickBot="1" x14ac:dyDescent="0.25">
      <c r="A188" s="356"/>
      <c r="B188" s="188" t="s">
        <v>29</v>
      </c>
      <c r="C188" s="188" t="s">
        <v>30</v>
      </c>
      <c r="D188" s="188" t="s">
        <v>31</v>
      </c>
      <c r="E188" s="363" t="s">
        <v>32</v>
      </c>
      <c r="F188" s="363"/>
      <c r="G188" s="364"/>
      <c r="H188" s="365"/>
      <c r="I188" s="366"/>
      <c r="J188" s="120" t="s">
        <v>1840</v>
      </c>
      <c r="K188" s="121"/>
      <c r="L188" s="121"/>
      <c r="M188" s="122"/>
      <c r="N188" s="281"/>
      <c r="V188" s="233"/>
    </row>
    <row r="189" spans="1:22" ht="13.5" thickBot="1" x14ac:dyDescent="0.25">
      <c r="A189" s="357"/>
      <c r="B189" s="124"/>
      <c r="C189" s="124"/>
      <c r="D189" s="134"/>
      <c r="E189" s="126" t="s">
        <v>37</v>
      </c>
      <c r="F189" s="127"/>
      <c r="G189" s="462"/>
      <c r="H189" s="463"/>
      <c r="I189" s="464"/>
      <c r="J189" s="120" t="s">
        <v>1726</v>
      </c>
      <c r="K189" s="121"/>
      <c r="L189" s="121"/>
      <c r="M189" s="122"/>
      <c r="N189" s="281"/>
      <c r="V189" s="233"/>
    </row>
    <row r="190" spans="1:22" ht="24" thickTop="1" thickBot="1" x14ac:dyDescent="0.25">
      <c r="A190" s="355">
        <f t="shared" ref="A190" si="41">A186+1</f>
        <v>45</v>
      </c>
      <c r="B190" s="186" t="s">
        <v>20</v>
      </c>
      <c r="C190" s="186" t="s">
        <v>21</v>
      </c>
      <c r="D190" s="186" t="s">
        <v>22</v>
      </c>
      <c r="E190" s="358" t="s">
        <v>23</v>
      </c>
      <c r="F190" s="358"/>
      <c r="G190" s="358" t="s">
        <v>14</v>
      </c>
      <c r="H190" s="359"/>
      <c r="I190" s="87"/>
      <c r="J190" s="109" t="s">
        <v>1719</v>
      </c>
      <c r="K190" s="110"/>
      <c r="L190" s="110"/>
      <c r="M190" s="111"/>
      <c r="N190" s="281"/>
      <c r="V190" s="233"/>
    </row>
    <row r="191" spans="1:22" ht="13.5" thickBot="1" x14ac:dyDescent="0.25">
      <c r="A191" s="356"/>
      <c r="B191" s="113"/>
      <c r="C191" s="113"/>
      <c r="D191" s="268"/>
      <c r="E191" s="113"/>
      <c r="F191" s="113"/>
      <c r="G191" s="459"/>
      <c r="H191" s="460"/>
      <c r="I191" s="461"/>
      <c r="J191" s="115" t="s">
        <v>1719</v>
      </c>
      <c r="K191" s="115"/>
      <c r="L191" s="115"/>
      <c r="M191" s="116"/>
      <c r="N191" s="281"/>
      <c r="V191" s="233">
        <f>G191</f>
        <v>0</v>
      </c>
    </row>
    <row r="192" spans="1:22" ht="23.25" thickBot="1" x14ac:dyDescent="0.25">
      <c r="A192" s="356"/>
      <c r="B192" s="188" t="s">
        <v>29</v>
      </c>
      <c r="C192" s="188" t="s">
        <v>30</v>
      </c>
      <c r="D192" s="188" t="s">
        <v>31</v>
      </c>
      <c r="E192" s="363" t="s">
        <v>32</v>
      </c>
      <c r="F192" s="363"/>
      <c r="G192" s="364"/>
      <c r="H192" s="365"/>
      <c r="I192" s="366"/>
      <c r="J192" s="120" t="s">
        <v>1840</v>
      </c>
      <c r="K192" s="121"/>
      <c r="L192" s="121"/>
      <c r="M192" s="122"/>
      <c r="N192" s="281"/>
      <c r="V192" s="233"/>
    </row>
    <row r="193" spans="1:22" ht="13.5" thickBot="1" x14ac:dyDescent="0.25">
      <c r="A193" s="357"/>
      <c r="B193" s="124"/>
      <c r="C193" s="124"/>
      <c r="D193" s="134"/>
      <c r="E193" s="126" t="s">
        <v>37</v>
      </c>
      <c r="F193" s="127"/>
      <c r="G193" s="462"/>
      <c r="H193" s="463"/>
      <c r="I193" s="464"/>
      <c r="J193" s="120" t="s">
        <v>1726</v>
      </c>
      <c r="K193" s="121"/>
      <c r="L193" s="121"/>
      <c r="M193" s="122"/>
      <c r="N193" s="281"/>
      <c r="V193" s="233"/>
    </row>
    <row r="194" spans="1:22" ht="24" thickTop="1" thickBot="1" x14ac:dyDescent="0.25">
      <c r="A194" s="355">
        <f t="shared" ref="A194" si="42">A190+1</f>
        <v>46</v>
      </c>
      <c r="B194" s="186" t="s">
        <v>20</v>
      </c>
      <c r="C194" s="186" t="s">
        <v>21</v>
      </c>
      <c r="D194" s="186" t="s">
        <v>22</v>
      </c>
      <c r="E194" s="358" t="s">
        <v>23</v>
      </c>
      <c r="F194" s="358"/>
      <c r="G194" s="358" t="s">
        <v>14</v>
      </c>
      <c r="H194" s="359"/>
      <c r="I194" s="87"/>
      <c r="J194" s="109" t="s">
        <v>1719</v>
      </c>
      <c r="K194" s="110"/>
      <c r="L194" s="110"/>
      <c r="M194" s="111"/>
      <c r="N194" s="281"/>
      <c r="V194" s="233"/>
    </row>
    <row r="195" spans="1:22" ht="13.5" thickBot="1" x14ac:dyDescent="0.25">
      <c r="A195" s="356"/>
      <c r="B195" s="113"/>
      <c r="C195" s="113"/>
      <c r="D195" s="268"/>
      <c r="E195" s="113"/>
      <c r="F195" s="113"/>
      <c r="G195" s="459"/>
      <c r="H195" s="460"/>
      <c r="I195" s="461"/>
      <c r="J195" s="115" t="s">
        <v>1719</v>
      </c>
      <c r="K195" s="115"/>
      <c r="L195" s="115"/>
      <c r="M195" s="116"/>
      <c r="N195" s="281"/>
      <c r="V195" s="233">
        <f>G195</f>
        <v>0</v>
      </c>
    </row>
    <row r="196" spans="1:22" ht="23.25" thickBot="1" x14ac:dyDescent="0.25">
      <c r="A196" s="356"/>
      <c r="B196" s="188" t="s">
        <v>29</v>
      </c>
      <c r="C196" s="188" t="s">
        <v>30</v>
      </c>
      <c r="D196" s="188" t="s">
        <v>31</v>
      </c>
      <c r="E196" s="363" t="s">
        <v>32</v>
      </c>
      <c r="F196" s="363"/>
      <c r="G196" s="364"/>
      <c r="H196" s="365"/>
      <c r="I196" s="366"/>
      <c r="J196" s="120" t="s">
        <v>1840</v>
      </c>
      <c r="K196" s="121"/>
      <c r="L196" s="121"/>
      <c r="M196" s="122"/>
      <c r="N196" s="281"/>
      <c r="V196" s="233"/>
    </row>
    <row r="197" spans="1:22" ht="13.5" thickBot="1" x14ac:dyDescent="0.25">
      <c r="A197" s="357"/>
      <c r="B197" s="124"/>
      <c r="C197" s="124"/>
      <c r="D197" s="134"/>
      <c r="E197" s="126" t="s">
        <v>37</v>
      </c>
      <c r="F197" s="127"/>
      <c r="G197" s="462"/>
      <c r="H197" s="463"/>
      <c r="I197" s="464"/>
      <c r="J197" s="120" t="s">
        <v>1726</v>
      </c>
      <c r="K197" s="121"/>
      <c r="L197" s="121"/>
      <c r="M197" s="122"/>
      <c r="N197" s="281"/>
      <c r="V197" s="233"/>
    </row>
    <row r="198" spans="1:22" ht="24" thickTop="1" thickBot="1" x14ac:dyDescent="0.25">
      <c r="A198" s="355">
        <f t="shared" ref="A198" si="43">A194+1</f>
        <v>47</v>
      </c>
      <c r="B198" s="186" t="s">
        <v>20</v>
      </c>
      <c r="C198" s="186" t="s">
        <v>21</v>
      </c>
      <c r="D198" s="186" t="s">
        <v>22</v>
      </c>
      <c r="E198" s="358" t="s">
        <v>23</v>
      </c>
      <c r="F198" s="358"/>
      <c r="G198" s="358" t="s">
        <v>14</v>
      </c>
      <c r="H198" s="359"/>
      <c r="I198" s="87"/>
      <c r="J198" s="109" t="s">
        <v>1719</v>
      </c>
      <c r="K198" s="110"/>
      <c r="L198" s="110"/>
      <c r="M198" s="111"/>
      <c r="N198" s="281"/>
      <c r="V198" s="233"/>
    </row>
    <row r="199" spans="1:22" ht="13.5" thickBot="1" x14ac:dyDescent="0.25">
      <c r="A199" s="356"/>
      <c r="B199" s="113"/>
      <c r="C199" s="113"/>
      <c r="D199" s="268"/>
      <c r="E199" s="113"/>
      <c r="F199" s="113"/>
      <c r="G199" s="459"/>
      <c r="H199" s="460"/>
      <c r="I199" s="461"/>
      <c r="J199" s="115" t="s">
        <v>1719</v>
      </c>
      <c r="K199" s="115"/>
      <c r="L199" s="115"/>
      <c r="M199" s="116"/>
      <c r="N199" s="281"/>
      <c r="V199" s="233">
        <f>G199</f>
        <v>0</v>
      </c>
    </row>
    <row r="200" spans="1:22" ht="23.25" thickBot="1" x14ac:dyDescent="0.25">
      <c r="A200" s="356"/>
      <c r="B200" s="188" t="s">
        <v>29</v>
      </c>
      <c r="C200" s="188" t="s">
        <v>30</v>
      </c>
      <c r="D200" s="188" t="s">
        <v>31</v>
      </c>
      <c r="E200" s="363" t="s">
        <v>32</v>
      </c>
      <c r="F200" s="363"/>
      <c r="G200" s="364"/>
      <c r="H200" s="365"/>
      <c r="I200" s="366"/>
      <c r="J200" s="120" t="s">
        <v>1840</v>
      </c>
      <c r="K200" s="121"/>
      <c r="L200" s="121"/>
      <c r="M200" s="122"/>
      <c r="N200" s="281"/>
      <c r="V200" s="233"/>
    </row>
    <row r="201" spans="1:22" ht="13.5" thickBot="1" x14ac:dyDescent="0.25">
      <c r="A201" s="357"/>
      <c r="B201" s="124"/>
      <c r="C201" s="124"/>
      <c r="D201" s="134"/>
      <c r="E201" s="126" t="s">
        <v>37</v>
      </c>
      <c r="F201" s="127"/>
      <c r="G201" s="462"/>
      <c r="H201" s="463"/>
      <c r="I201" s="464"/>
      <c r="J201" s="120" t="s">
        <v>1726</v>
      </c>
      <c r="K201" s="121"/>
      <c r="L201" s="121"/>
      <c r="M201" s="122"/>
      <c r="N201" s="281"/>
      <c r="V201" s="233"/>
    </row>
    <row r="202" spans="1:22" ht="24" thickTop="1" thickBot="1" x14ac:dyDescent="0.25">
      <c r="A202" s="355">
        <f t="shared" ref="A202" si="44">A198+1</f>
        <v>48</v>
      </c>
      <c r="B202" s="186" t="s">
        <v>20</v>
      </c>
      <c r="C202" s="186" t="s">
        <v>21</v>
      </c>
      <c r="D202" s="186" t="s">
        <v>22</v>
      </c>
      <c r="E202" s="358" t="s">
        <v>23</v>
      </c>
      <c r="F202" s="358"/>
      <c r="G202" s="358" t="s">
        <v>14</v>
      </c>
      <c r="H202" s="359"/>
      <c r="I202" s="87"/>
      <c r="J202" s="109" t="s">
        <v>1719</v>
      </c>
      <c r="K202" s="110"/>
      <c r="L202" s="110"/>
      <c r="M202" s="111"/>
      <c r="N202" s="281"/>
      <c r="V202" s="233"/>
    </row>
    <row r="203" spans="1:22" ht="13.5" thickBot="1" x14ac:dyDescent="0.25">
      <c r="A203" s="356"/>
      <c r="B203" s="113"/>
      <c r="C203" s="113"/>
      <c r="D203" s="268"/>
      <c r="E203" s="113"/>
      <c r="F203" s="113"/>
      <c r="G203" s="459"/>
      <c r="H203" s="460"/>
      <c r="I203" s="461"/>
      <c r="J203" s="115" t="s">
        <v>1719</v>
      </c>
      <c r="K203" s="115"/>
      <c r="L203" s="115"/>
      <c r="M203" s="116"/>
      <c r="N203" s="281"/>
      <c r="V203" s="233">
        <f>G203</f>
        <v>0</v>
      </c>
    </row>
    <row r="204" spans="1:22" ht="23.25" thickBot="1" x14ac:dyDescent="0.25">
      <c r="A204" s="356"/>
      <c r="B204" s="188" t="s">
        <v>29</v>
      </c>
      <c r="C204" s="188" t="s">
        <v>30</v>
      </c>
      <c r="D204" s="188" t="s">
        <v>31</v>
      </c>
      <c r="E204" s="363" t="s">
        <v>32</v>
      </c>
      <c r="F204" s="363"/>
      <c r="G204" s="364"/>
      <c r="H204" s="365"/>
      <c r="I204" s="366"/>
      <c r="J204" s="120" t="s">
        <v>1840</v>
      </c>
      <c r="K204" s="121"/>
      <c r="L204" s="121"/>
      <c r="M204" s="122"/>
      <c r="N204" s="281"/>
      <c r="V204" s="233"/>
    </row>
    <row r="205" spans="1:22" ht="13.5" thickBot="1" x14ac:dyDescent="0.25">
      <c r="A205" s="357"/>
      <c r="B205" s="124"/>
      <c r="C205" s="124"/>
      <c r="D205" s="134"/>
      <c r="E205" s="126" t="s">
        <v>37</v>
      </c>
      <c r="F205" s="127"/>
      <c r="G205" s="462"/>
      <c r="H205" s="463"/>
      <c r="I205" s="464"/>
      <c r="J205" s="120" t="s">
        <v>1726</v>
      </c>
      <c r="K205" s="121"/>
      <c r="L205" s="121"/>
      <c r="M205" s="122"/>
      <c r="N205" s="281"/>
      <c r="V205" s="233"/>
    </row>
    <row r="206" spans="1:22" ht="24" thickTop="1" thickBot="1" x14ac:dyDescent="0.25">
      <c r="A206" s="355">
        <f t="shared" ref="A206" si="45">A202+1</f>
        <v>49</v>
      </c>
      <c r="B206" s="186" t="s">
        <v>20</v>
      </c>
      <c r="C206" s="186" t="s">
        <v>21</v>
      </c>
      <c r="D206" s="186" t="s">
        <v>22</v>
      </c>
      <c r="E206" s="358" t="s">
        <v>23</v>
      </c>
      <c r="F206" s="358"/>
      <c r="G206" s="358" t="s">
        <v>14</v>
      </c>
      <c r="H206" s="359"/>
      <c r="I206" s="87"/>
      <c r="J206" s="109" t="s">
        <v>1719</v>
      </c>
      <c r="K206" s="110"/>
      <c r="L206" s="110"/>
      <c r="M206" s="111"/>
      <c r="N206" s="281"/>
      <c r="V206" s="233"/>
    </row>
    <row r="207" spans="1:22" ht="13.5" thickBot="1" x14ac:dyDescent="0.25">
      <c r="A207" s="356"/>
      <c r="B207" s="113"/>
      <c r="C207" s="113"/>
      <c r="D207" s="268"/>
      <c r="E207" s="113"/>
      <c r="F207" s="113"/>
      <c r="G207" s="459"/>
      <c r="H207" s="460"/>
      <c r="I207" s="461"/>
      <c r="J207" s="115" t="s">
        <v>1719</v>
      </c>
      <c r="K207" s="115"/>
      <c r="L207" s="115"/>
      <c r="M207" s="116"/>
      <c r="N207" s="281"/>
      <c r="V207" s="233">
        <f>G207</f>
        <v>0</v>
      </c>
    </row>
    <row r="208" spans="1:22" ht="23.25" thickBot="1" x14ac:dyDescent="0.25">
      <c r="A208" s="356"/>
      <c r="B208" s="188" t="s">
        <v>29</v>
      </c>
      <c r="C208" s="188" t="s">
        <v>30</v>
      </c>
      <c r="D208" s="188" t="s">
        <v>31</v>
      </c>
      <c r="E208" s="363" t="s">
        <v>32</v>
      </c>
      <c r="F208" s="363"/>
      <c r="G208" s="364"/>
      <c r="H208" s="365"/>
      <c r="I208" s="366"/>
      <c r="J208" s="120" t="s">
        <v>1840</v>
      </c>
      <c r="K208" s="121"/>
      <c r="L208" s="121"/>
      <c r="M208" s="122"/>
      <c r="N208" s="281"/>
      <c r="V208" s="233"/>
    </row>
    <row r="209" spans="1:22" ht="13.5" thickBot="1" x14ac:dyDescent="0.25">
      <c r="A209" s="357"/>
      <c r="B209" s="124"/>
      <c r="C209" s="124"/>
      <c r="D209" s="134"/>
      <c r="E209" s="126" t="s">
        <v>37</v>
      </c>
      <c r="F209" s="127"/>
      <c r="G209" s="462"/>
      <c r="H209" s="463"/>
      <c r="I209" s="464"/>
      <c r="J209" s="120" t="s">
        <v>1726</v>
      </c>
      <c r="K209" s="121"/>
      <c r="L209" s="121"/>
      <c r="M209" s="122"/>
      <c r="N209" s="281"/>
      <c r="V209" s="233"/>
    </row>
    <row r="210" spans="1:22" ht="24" thickTop="1" thickBot="1" x14ac:dyDescent="0.25">
      <c r="A210" s="355">
        <f t="shared" ref="A210" si="46">A206+1</f>
        <v>50</v>
      </c>
      <c r="B210" s="186" t="s">
        <v>20</v>
      </c>
      <c r="C210" s="186" t="s">
        <v>21</v>
      </c>
      <c r="D210" s="186" t="s">
        <v>22</v>
      </c>
      <c r="E210" s="358" t="s">
        <v>23</v>
      </c>
      <c r="F210" s="358"/>
      <c r="G210" s="358" t="s">
        <v>14</v>
      </c>
      <c r="H210" s="359"/>
      <c r="I210" s="87"/>
      <c r="J210" s="109" t="s">
        <v>1719</v>
      </c>
      <c r="K210" s="110"/>
      <c r="L210" s="110"/>
      <c r="M210" s="111"/>
      <c r="N210" s="281"/>
      <c r="V210" s="233"/>
    </row>
    <row r="211" spans="1:22" ht="13.5" thickBot="1" x14ac:dyDescent="0.25">
      <c r="A211" s="356"/>
      <c r="B211" s="113"/>
      <c r="C211" s="113"/>
      <c r="D211" s="268"/>
      <c r="E211" s="113"/>
      <c r="F211" s="113"/>
      <c r="G211" s="459"/>
      <c r="H211" s="460"/>
      <c r="I211" s="461"/>
      <c r="J211" s="115" t="s">
        <v>1719</v>
      </c>
      <c r="K211" s="115"/>
      <c r="L211" s="115"/>
      <c r="M211" s="116"/>
      <c r="N211" s="281"/>
      <c r="V211" s="233">
        <f>G211</f>
        <v>0</v>
      </c>
    </row>
    <row r="212" spans="1:22" ht="23.25" thickBot="1" x14ac:dyDescent="0.25">
      <c r="A212" s="356"/>
      <c r="B212" s="188" t="s">
        <v>29</v>
      </c>
      <c r="C212" s="188" t="s">
        <v>30</v>
      </c>
      <c r="D212" s="188" t="s">
        <v>31</v>
      </c>
      <c r="E212" s="363" t="s">
        <v>32</v>
      </c>
      <c r="F212" s="363"/>
      <c r="G212" s="364"/>
      <c r="H212" s="365"/>
      <c r="I212" s="366"/>
      <c r="J212" s="120" t="s">
        <v>1840</v>
      </c>
      <c r="K212" s="121"/>
      <c r="L212" s="121"/>
      <c r="M212" s="122"/>
      <c r="N212" s="281"/>
      <c r="V212" s="233"/>
    </row>
    <row r="213" spans="1:22" ht="13.5" thickBot="1" x14ac:dyDescent="0.25">
      <c r="A213" s="357"/>
      <c r="B213" s="124"/>
      <c r="C213" s="124"/>
      <c r="D213" s="134"/>
      <c r="E213" s="126" t="s">
        <v>37</v>
      </c>
      <c r="F213" s="127"/>
      <c r="G213" s="462"/>
      <c r="H213" s="463"/>
      <c r="I213" s="464"/>
      <c r="J213" s="120" t="s">
        <v>1726</v>
      </c>
      <c r="K213" s="121"/>
      <c r="L213" s="121"/>
      <c r="M213" s="122"/>
      <c r="N213" s="281"/>
      <c r="V213" s="233"/>
    </row>
    <row r="214" spans="1:22" ht="24" thickTop="1" thickBot="1" x14ac:dyDescent="0.25">
      <c r="A214" s="355">
        <f t="shared" ref="A214" si="47">A210+1</f>
        <v>51</v>
      </c>
      <c r="B214" s="186" t="s">
        <v>20</v>
      </c>
      <c r="C214" s="186" t="s">
        <v>21</v>
      </c>
      <c r="D214" s="186" t="s">
        <v>22</v>
      </c>
      <c r="E214" s="358" t="s">
        <v>23</v>
      </c>
      <c r="F214" s="358"/>
      <c r="G214" s="358" t="s">
        <v>14</v>
      </c>
      <c r="H214" s="359"/>
      <c r="I214" s="87"/>
      <c r="J214" s="109" t="s">
        <v>1719</v>
      </c>
      <c r="K214" s="110"/>
      <c r="L214" s="110"/>
      <c r="M214" s="111"/>
      <c r="N214" s="281"/>
      <c r="V214" s="233"/>
    </row>
    <row r="215" spans="1:22" ht="13.5" thickBot="1" x14ac:dyDescent="0.25">
      <c r="A215" s="356"/>
      <c r="B215" s="113"/>
      <c r="C215" s="113"/>
      <c r="D215" s="268"/>
      <c r="E215" s="113"/>
      <c r="F215" s="113"/>
      <c r="G215" s="459"/>
      <c r="H215" s="460"/>
      <c r="I215" s="461"/>
      <c r="J215" s="115" t="s">
        <v>1719</v>
      </c>
      <c r="K215" s="115"/>
      <c r="L215" s="115"/>
      <c r="M215" s="116"/>
      <c r="N215" s="281"/>
      <c r="V215" s="233">
        <f>G215</f>
        <v>0</v>
      </c>
    </row>
    <row r="216" spans="1:22" ht="23.25" thickBot="1" x14ac:dyDescent="0.25">
      <c r="A216" s="356"/>
      <c r="B216" s="188" t="s">
        <v>29</v>
      </c>
      <c r="C216" s="188" t="s">
        <v>30</v>
      </c>
      <c r="D216" s="188" t="s">
        <v>31</v>
      </c>
      <c r="E216" s="363" t="s">
        <v>32</v>
      </c>
      <c r="F216" s="363"/>
      <c r="G216" s="364"/>
      <c r="H216" s="365"/>
      <c r="I216" s="366"/>
      <c r="J216" s="120" t="s">
        <v>1840</v>
      </c>
      <c r="K216" s="121"/>
      <c r="L216" s="121"/>
      <c r="M216" s="122"/>
      <c r="N216" s="281"/>
      <c r="V216" s="233"/>
    </row>
    <row r="217" spans="1:22" ht="13.5" thickBot="1" x14ac:dyDescent="0.25">
      <c r="A217" s="357"/>
      <c r="B217" s="124"/>
      <c r="C217" s="124"/>
      <c r="D217" s="134"/>
      <c r="E217" s="126" t="s">
        <v>37</v>
      </c>
      <c r="F217" s="127"/>
      <c r="G217" s="462"/>
      <c r="H217" s="463"/>
      <c r="I217" s="464"/>
      <c r="J217" s="120" t="s">
        <v>1726</v>
      </c>
      <c r="K217" s="121"/>
      <c r="L217" s="121"/>
      <c r="M217" s="122"/>
      <c r="N217" s="281"/>
      <c r="V217" s="233"/>
    </row>
    <row r="218" spans="1:22" ht="24" thickTop="1" thickBot="1" x14ac:dyDescent="0.25">
      <c r="A218" s="355">
        <f t="shared" ref="A218" si="48">A214+1</f>
        <v>52</v>
      </c>
      <c r="B218" s="186" t="s">
        <v>20</v>
      </c>
      <c r="C218" s="186" t="s">
        <v>21</v>
      </c>
      <c r="D218" s="186" t="s">
        <v>22</v>
      </c>
      <c r="E218" s="358" t="s">
        <v>23</v>
      </c>
      <c r="F218" s="358"/>
      <c r="G218" s="358" t="s">
        <v>14</v>
      </c>
      <c r="H218" s="359"/>
      <c r="I218" s="87"/>
      <c r="J218" s="109" t="s">
        <v>1719</v>
      </c>
      <c r="K218" s="110"/>
      <c r="L218" s="110"/>
      <c r="M218" s="111"/>
      <c r="N218" s="281"/>
      <c r="V218" s="233"/>
    </row>
    <row r="219" spans="1:22" ht="13.5" thickBot="1" x14ac:dyDescent="0.25">
      <c r="A219" s="356"/>
      <c r="B219" s="113"/>
      <c r="C219" s="113"/>
      <c r="D219" s="268"/>
      <c r="E219" s="113"/>
      <c r="F219" s="113"/>
      <c r="G219" s="459"/>
      <c r="H219" s="460"/>
      <c r="I219" s="461"/>
      <c r="J219" s="115" t="s">
        <v>1719</v>
      </c>
      <c r="K219" s="115"/>
      <c r="L219" s="115"/>
      <c r="M219" s="116"/>
      <c r="N219" s="281"/>
      <c r="V219" s="233">
        <f>G219</f>
        <v>0</v>
      </c>
    </row>
    <row r="220" spans="1:22" ht="23.25" thickBot="1" x14ac:dyDescent="0.25">
      <c r="A220" s="356"/>
      <c r="B220" s="188" t="s">
        <v>29</v>
      </c>
      <c r="C220" s="188" t="s">
        <v>30</v>
      </c>
      <c r="D220" s="188" t="s">
        <v>31</v>
      </c>
      <c r="E220" s="363" t="s">
        <v>32</v>
      </c>
      <c r="F220" s="363"/>
      <c r="G220" s="364"/>
      <c r="H220" s="365"/>
      <c r="I220" s="366"/>
      <c r="J220" s="120" t="s">
        <v>1840</v>
      </c>
      <c r="K220" s="121"/>
      <c r="L220" s="121"/>
      <c r="M220" s="122"/>
      <c r="N220" s="281"/>
      <c r="V220" s="233"/>
    </row>
    <row r="221" spans="1:22" ht="13.5" thickBot="1" x14ac:dyDescent="0.25">
      <c r="A221" s="357"/>
      <c r="B221" s="124"/>
      <c r="C221" s="124"/>
      <c r="D221" s="134"/>
      <c r="E221" s="126" t="s">
        <v>37</v>
      </c>
      <c r="F221" s="127"/>
      <c r="G221" s="462"/>
      <c r="H221" s="463"/>
      <c r="I221" s="464"/>
      <c r="J221" s="120" t="s">
        <v>1726</v>
      </c>
      <c r="K221" s="121"/>
      <c r="L221" s="121"/>
      <c r="M221" s="122"/>
      <c r="N221" s="281"/>
      <c r="V221" s="233"/>
    </row>
    <row r="222" spans="1:22" ht="24" thickTop="1" thickBot="1" x14ac:dyDescent="0.25">
      <c r="A222" s="355">
        <f t="shared" ref="A222" si="49">A218+1</f>
        <v>53</v>
      </c>
      <c r="B222" s="186" t="s">
        <v>20</v>
      </c>
      <c r="C222" s="186" t="s">
        <v>21</v>
      </c>
      <c r="D222" s="186" t="s">
        <v>22</v>
      </c>
      <c r="E222" s="358" t="s">
        <v>23</v>
      </c>
      <c r="F222" s="358"/>
      <c r="G222" s="358" t="s">
        <v>14</v>
      </c>
      <c r="H222" s="359"/>
      <c r="I222" s="87"/>
      <c r="J222" s="109" t="s">
        <v>1719</v>
      </c>
      <c r="K222" s="110"/>
      <c r="L222" s="110"/>
      <c r="M222" s="111"/>
      <c r="N222" s="281"/>
      <c r="V222" s="233"/>
    </row>
    <row r="223" spans="1:22" ht="13.5" thickBot="1" x14ac:dyDescent="0.25">
      <c r="A223" s="356"/>
      <c r="B223" s="113"/>
      <c r="C223" s="113"/>
      <c r="D223" s="268"/>
      <c r="E223" s="113"/>
      <c r="F223" s="113"/>
      <c r="G223" s="459"/>
      <c r="H223" s="460"/>
      <c r="I223" s="461"/>
      <c r="J223" s="115" t="s">
        <v>1719</v>
      </c>
      <c r="K223" s="115"/>
      <c r="L223" s="115"/>
      <c r="M223" s="116"/>
      <c r="N223" s="281"/>
      <c r="V223" s="233">
        <f>G223</f>
        <v>0</v>
      </c>
    </row>
    <row r="224" spans="1:22" ht="23.25" thickBot="1" x14ac:dyDescent="0.25">
      <c r="A224" s="356"/>
      <c r="B224" s="188" t="s">
        <v>29</v>
      </c>
      <c r="C224" s="188" t="s">
        <v>30</v>
      </c>
      <c r="D224" s="188" t="s">
        <v>31</v>
      </c>
      <c r="E224" s="363" t="s">
        <v>32</v>
      </c>
      <c r="F224" s="363"/>
      <c r="G224" s="364"/>
      <c r="H224" s="365"/>
      <c r="I224" s="366"/>
      <c r="J224" s="120" t="s">
        <v>1840</v>
      </c>
      <c r="K224" s="121"/>
      <c r="L224" s="121"/>
      <c r="M224" s="122"/>
      <c r="N224" s="281"/>
      <c r="V224" s="233"/>
    </row>
    <row r="225" spans="1:22" ht="13.5" thickBot="1" x14ac:dyDescent="0.25">
      <c r="A225" s="357"/>
      <c r="B225" s="124"/>
      <c r="C225" s="124"/>
      <c r="D225" s="134"/>
      <c r="E225" s="126" t="s">
        <v>37</v>
      </c>
      <c r="F225" s="127"/>
      <c r="G225" s="462"/>
      <c r="H225" s="463"/>
      <c r="I225" s="464"/>
      <c r="J225" s="120" t="s">
        <v>1726</v>
      </c>
      <c r="K225" s="121"/>
      <c r="L225" s="121"/>
      <c r="M225" s="122"/>
      <c r="N225" s="281"/>
      <c r="V225" s="233"/>
    </row>
    <row r="226" spans="1:22" ht="24" thickTop="1" thickBot="1" x14ac:dyDescent="0.25">
      <c r="A226" s="355">
        <f t="shared" ref="A226" si="50">A222+1</f>
        <v>54</v>
      </c>
      <c r="B226" s="186" t="s">
        <v>20</v>
      </c>
      <c r="C226" s="186" t="s">
        <v>21</v>
      </c>
      <c r="D226" s="186" t="s">
        <v>22</v>
      </c>
      <c r="E226" s="358" t="s">
        <v>23</v>
      </c>
      <c r="F226" s="358"/>
      <c r="G226" s="358" t="s">
        <v>14</v>
      </c>
      <c r="H226" s="359"/>
      <c r="I226" s="87"/>
      <c r="J226" s="109" t="s">
        <v>1719</v>
      </c>
      <c r="K226" s="110"/>
      <c r="L226" s="110"/>
      <c r="M226" s="111"/>
      <c r="N226" s="281"/>
      <c r="V226" s="233"/>
    </row>
    <row r="227" spans="1:22" ht="13.5" thickBot="1" x14ac:dyDescent="0.25">
      <c r="A227" s="356"/>
      <c r="B227" s="113"/>
      <c r="C227" s="113"/>
      <c r="D227" s="268"/>
      <c r="E227" s="113"/>
      <c r="F227" s="113"/>
      <c r="G227" s="459"/>
      <c r="H227" s="460"/>
      <c r="I227" s="461"/>
      <c r="J227" s="115" t="s">
        <v>1719</v>
      </c>
      <c r="K227" s="115"/>
      <c r="L227" s="115"/>
      <c r="M227" s="116"/>
      <c r="N227" s="281"/>
      <c r="V227" s="233">
        <f>G227</f>
        <v>0</v>
      </c>
    </row>
    <row r="228" spans="1:22" ht="23.25" thickBot="1" x14ac:dyDescent="0.25">
      <c r="A228" s="356"/>
      <c r="B228" s="188" t="s">
        <v>29</v>
      </c>
      <c r="C228" s="188" t="s">
        <v>30</v>
      </c>
      <c r="D228" s="188" t="s">
        <v>31</v>
      </c>
      <c r="E228" s="363" t="s">
        <v>32</v>
      </c>
      <c r="F228" s="363"/>
      <c r="G228" s="364"/>
      <c r="H228" s="365"/>
      <c r="I228" s="366"/>
      <c r="J228" s="120" t="s">
        <v>1840</v>
      </c>
      <c r="K228" s="121"/>
      <c r="L228" s="121"/>
      <c r="M228" s="122"/>
      <c r="N228" s="281"/>
      <c r="V228" s="233"/>
    </row>
    <row r="229" spans="1:22" ht="13.5" thickBot="1" x14ac:dyDescent="0.25">
      <c r="A229" s="357"/>
      <c r="B229" s="124"/>
      <c r="C229" s="124"/>
      <c r="D229" s="134"/>
      <c r="E229" s="126" t="s">
        <v>37</v>
      </c>
      <c r="F229" s="127"/>
      <c r="G229" s="462"/>
      <c r="H229" s="463"/>
      <c r="I229" s="464"/>
      <c r="J229" s="120" t="s">
        <v>1726</v>
      </c>
      <c r="K229" s="121"/>
      <c r="L229" s="121"/>
      <c r="M229" s="122"/>
      <c r="N229" s="281"/>
      <c r="V229" s="233"/>
    </row>
    <row r="230" spans="1:22" ht="24" thickTop="1" thickBot="1" x14ac:dyDescent="0.25">
      <c r="A230" s="355">
        <f t="shared" ref="A230" si="51">A226+1</f>
        <v>55</v>
      </c>
      <c r="B230" s="186" t="s">
        <v>20</v>
      </c>
      <c r="C230" s="186" t="s">
        <v>21</v>
      </c>
      <c r="D230" s="186" t="s">
        <v>22</v>
      </c>
      <c r="E230" s="358" t="s">
        <v>23</v>
      </c>
      <c r="F230" s="358"/>
      <c r="G230" s="358" t="s">
        <v>14</v>
      </c>
      <c r="H230" s="359"/>
      <c r="I230" s="87"/>
      <c r="J230" s="109" t="s">
        <v>1719</v>
      </c>
      <c r="K230" s="110"/>
      <c r="L230" s="110"/>
      <c r="M230" s="111"/>
      <c r="N230" s="281"/>
      <c r="V230" s="233"/>
    </row>
    <row r="231" spans="1:22" ht="13.5" thickBot="1" x14ac:dyDescent="0.25">
      <c r="A231" s="356"/>
      <c r="B231" s="113"/>
      <c r="C231" s="113"/>
      <c r="D231" s="268"/>
      <c r="E231" s="113"/>
      <c r="F231" s="113"/>
      <c r="G231" s="459"/>
      <c r="H231" s="460"/>
      <c r="I231" s="461"/>
      <c r="J231" s="115" t="s">
        <v>1719</v>
      </c>
      <c r="K231" s="115"/>
      <c r="L231" s="115"/>
      <c r="M231" s="116"/>
      <c r="N231" s="281"/>
      <c r="V231" s="233">
        <f>G231</f>
        <v>0</v>
      </c>
    </row>
    <row r="232" spans="1:22" ht="23.25" thickBot="1" x14ac:dyDescent="0.25">
      <c r="A232" s="356"/>
      <c r="B232" s="188" t="s">
        <v>29</v>
      </c>
      <c r="C232" s="188" t="s">
        <v>30</v>
      </c>
      <c r="D232" s="188" t="s">
        <v>31</v>
      </c>
      <c r="E232" s="363" t="s">
        <v>32</v>
      </c>
      <c r="F232" s="363"/>
      <c r="G232" s="364"/>
      <c r="H232" s="365"/>
      <c r="I232" s="366"/>
      <c r="J232" s="120" t="s">
        <v>1840</v>
      </c>
      <c r="K232" s="121"/>
      <c r="L232" s="121"/>
      <c r="M232" s="122"/>
      <c r="N232" s="281"/>
      <c r="V232" s="233"/>
    </row>
    <row r="233" spans="1:22" ht="13.5" thickBot="1" x14ac:dyDescent="0.25">
      <c r="A233" s="357"/>
      <c r="B233" s="124"/>
      <c r="C233" s="124"/>
      <c r="D233" s="134"/>
      <c r="E233" s="126" t="s">
        <v>37</v>
      </c>
      <c r="F233" s="127"/>
      <c r="G233" s="462"/>
      <c r="H233" s="463"/>
      <c r="I233" s="464"/>
      <c r="J233" s="120" t="s">
        <v>1726</v>
      </c>
      <c r="K233" s="121"/>
      <c r="L233" s="121"/>
      <c r="M233" s="122"/>
      <c r="N233" s="281"/>
      <c r="V233" s="233"/>
    </row>
    <row r="234" spans="1:22" ht="24" thickTop="1" thickBot="1" x14ac:dyDescent="0.25">
      <c r="A234" s="355">
        <f t="shared" ref="A234" si="52">A230+1</f>
        <v>56</v>
      </c>
      <c r="B234" s="186" t="s">
        <v>20</v>
      </c>
      <c r="C234" s="186" t="s">
        <v>21</v>
      </c>
      <c r="D234" s="186" t="s">
        <v>22</v>
      </c>
      <c r="E234" s="358" t="s">
        <v>23</v>
      </c>
      <c r="F234" s="358"/>
      <c r="G234" s="358" t="s">
        <v>14</v>
      </c>
      <c r="H234" s="359"/>
      <c r="I234" s="87"/>
      <c r="J234" s="109" t="s">
        <v>1719</v>
      </c>
      <c r="K234" s="110"/>
      <c r="L234" s="110"/>
      <c r="M234" s="111"/>
      <c r="N234" s="281"/>
      <c r="V234" s="233"/>
    </row>
    <row r="235" spans="1:22" ht="13.5" thickBot="1" x14ac:dyDescent="0.25">
      <c r="A235" s="356"/>
      <c r="B235" s="113"/>
      <c r="C235" s="113"/>
      <c r="D235" s="268"/>
      <c r="E235" s="113"/>
      <c r="F235" s="113"/>
      <c r="G235" s="459"/>
      <c r="H235" s="460"/>
      <c r="I235" s="461"/>
      <c r="J235" s="115" t="s">
        <v>1719</v>
      </c>
      <c r="K235" s="115"/>
      <c r="L235" s="115"/>
      <c r="M235" s="116"/>
      <c r="N235" s="281"/>
      <c r="V235" s="233">
        <f>G235</f>
        <v>0</v>
      </c>
    </row>
    <row r="236" spans="1:22" ht="23.25" thickBot="1" x14ac:dyDescent="0.25">
      <c r="A236" s="356"/>
      <c r="B236" s="188" t="s">
        <v>29</v>
      </c>
      <c r="C236" s="188" t="s">
        <v>30</v>
      </c>
      <c r="D236" s="188" t="s">
        <v>31</v>
      </c>
      <c r="E236" s="363" t="s">
        <v>32</v>
      </c>
      <c r="F236" s="363"/>
      <c r="G236" s="364"/>
      <c r="H236" s="365"/>
      <c r="I236" s="366"/>
      <c r="J236" s="120" t="s">
        <v>1840</v>
      </c>
      <c r="K236" s="121"/>
      <c r="L236" s="121"/>
      <c r="M236" s="122"/>
      <c r="N236" s="281"/>
      <c r="V236" s="233"/>
    </row>
    <row r="237" spans="1:22" ht="13.5" thickBot="1" x14ac:dyDescent="0.25">
      <c r="A237" s="357"/>
      <c r="B237" s="124"/>
      <c r="C237" s="124"/>
      <c r="D237" s="134"/>
      <c r="E237" s="126" t="s">
        <v>37</v>
      </c>
      <c r="F237" s="127"/>
      <c r="G237" s="462"/>
      <c r="H237" s="463"/>
      <c r="I237" s="464"/>
      <c r="J237" s="120" t="s">
        <v>1726</v>
      </c>
      <c r="K237" s="121"/>
      <c r="L237" s="121"/>
      <c r="M237" s="122"/>
      <c r="N237" s="281"/>
      <c r="V237" s="233"/>
    </row>
    <row r="238" spans="1:22" ht="24" thickTop="1" thickBot="1" x14ac:dyDescent="0.25">
      <c r="A238" s="355">
        <f t="shared" ref="A238" si="53">A234+1</f>
        <v>57</v>
      </c>
      <c r="B238" s="186" t="s">
        <v>20</v>
      </c>
      <c r="C238" s="186" t="s">
        <v>21</v>
      </c>
      <c r="D238" s="186" t="s">
        <v>22</v>
      </c>
      <c r="E238" s="358" t="s">
        <v>23</v>
      </c>
      <c r="F238" s="358"/>
      <c r="G238" s="358" t="s">
        <v>14</v>
      </c>
      <c r="H238" s="359"/>
      <c r="I238" s="87"/>
      <c r="J238" s="109" t="s">
        <v>1719</v>
      </c>
      <c r="K238" s="110"/>
      <c r="L238" s="110"/>
      <c r="M238" s="111"/>
      <c r="N238" s="281"/>
      <c r="V238" s="233"/>
    </row>
    <row r="239" spans="1:22" ht="13.5" thickBot="1" x14ac:dyDescent="0.25">
      <c r="A239" s="356"/>
      <c r="B239" s="113"/>
      <c r="C239" s="113"/>
      <c r="D239" s="268"/>
      <c r="E239" s="113"/>
      <c r="F239" s="113"/>
      <c r="G239" s="459"/>
      <c r="H239" s="460"/>
      <c r="I239" s="461"/>
      <c r="J239" s="115" t="s">
        <v>1719</v>
      </c>
      <c r="K239" s="115"/>
      <c r="L239" s="115"/>
      <c r="M239" s="116"/>
      <c r="N239" s="281"/>
      <c r="V239" s="233">
        <f>G239</f>
        <v>0</v>
      </c>
    </row>
    <row r="240" spans="1:22" ht="23.25" thickBot="1" x14ac:dyDescent="0.25">
      <c r="A240" s="356"/>
      <c r="B240" s="188" t="s">
        <v>29</v>
      </c>
      <c r="C240" s="188" t="s">
        <v>30</v>
      </c>
      <c r="D240" s="188" t="s">
        <v>31</v>
      </c>
      <c r="E240" s="363" t="s">
        <v>32</v>
      </c>
      <c r="F240" s="363"/>
      <c r="G240" s="364"/>
      <c r="H240" s="365"/>
      <c r="I240" s="366"/>
      <c r="J240" s="120" t="s">
        <v>1840</v>
      </c>
      <c r="K240" s="121"/>
      <c r="L240" s="121"/>
      <c r="M240" s="122"/>
      <c r="N240" s="281"/>
      <c r="V240" s="233"/>
    </row>
    <row r="241" spans="1:22" ht="13.5" thickBot="1" x14ac:dyDescent="0.25">
      <c r="A241" s="357"/>
      <c r="B241" s="124"/>
      <c r="C241" s="124"/>
      <c r="D241" s="134"/>
      <c r="E241" s="126" t="s">
        <v>37</v>
      </c>
      <c r="F241" s="127"/>
      <c r="G241" s="462"/>
      <c r="H241" s="463"/>
      <c r="I241" s="464"/>
      <c r="J241" s="120" t="s">
        <v>1726</v>
      </c>
      <c r="K241" s="121"/>
      <c r="L241" s="121"/>
      <c r="M241" s="122"/>
      <c r="N241" s="281"/>
      <c r="V241" s="233"/>
    </row>
    <row r="242" spans="1:22" ht="24" thickTop="1" thickBot="1" x14ac:dyDescent="0.25">
      <c r="A242" s="355">
        <f t="shared" ref="A242" si="54">A238+1</f>
        <v>58</v>
      </c>
      <c r="B242" s="186" t="s">
        <v>20</v>
      </c>
      <c r="C242" s="186" t="s">
        <v>21</v>
      </c>
      <c r="D242" s="186" t="s">
        <v>22</v>
      </c>
      <c r="E242" s="358" t="s">
        <v>23</v>
      </c>
      <c r="F242" s="358"/>
      <c r="G242" s="358" t="s">
        <v>14</v>
      </c>
      <c r="H242" s="359"/>
      <c r="I242" s="87"/>
      <c r="J242" s="109" t="s">
        <v>1719</v>
      </c>
      <c r="K242" s="110"/>
      <c r="L242" s="110"/>
      <c r="M242" s="111"/>
      <c r="N242" s="281"/>
      <c r="V242" s="233"/>
    </row>
    <row r="243" spans="1:22" ht="13.5" thickBot="1" x14ac:dyDescent="0.25">
      <c r="A243" s="356"/>
      <c r="B243" s="113"/>
      <c r="C243" s="113"/>
      <c r="D243" s="268"/>
      <c r="E243" s="113"/>
      <c r="F243" s="113"/>
      <c r="G243" s="459"/>
      <c r="H243" s="460"/>
      <c r="I243" s="461"/>
      <c r="J243" s="115" t="s">
        <v>1719</v>
      </c>
      <c r="K243" s="115"/>
      <c r="L243" s="115"/>
      <c r="M243" s="116"/>
      <c r="N243" s="281"/>
      <c r="V243" s="233">
        <f>G243</f>
        <v>0</v>
      </c>
    </row>
    <row r="244" spans="1:22" ht="23.25" thickBot="1" x14ac:dyDescent="0.25">
      <c r="A244" s="356"/>
      <c r="B244" s="188" t="s">
        <v>29</v>
      </c>
      <c r="C244" s="188" t="s">
        <v>30</v>
      </c>
      <c r="D244" s="188" t="s">
        <v>31</v>
      </c>
      <c r="E244" s="363" t="s">
        <v>32</v>
      </c>
      <c r="F244" s="363"/>
      <c r="G244" s="364"/>
      <c r="H244" s="365"/>
      <c r="I244" s="366"/>
      <c r="J244" s="120" t="s">
        <v>1840</v>
      </c>
      <c r="K244" s="121"/>
      <c r="L244" s="121"/>
      <c r="M244" s="122"/>
      <c r="N244" s="281"/>
      <c r="V244" s="233"/>
    </row>
    <row r="245" spans="1:22" ht="13.5" thickBot="1" x14ac:dyDescent="0.25">
      <c r="A245" s="357"/>
      <c r="B245" s="124"/>
      <c r="C245" s="124"/>
      <c r="D245" s="134"/>
      <c r="E245" s="126" t="s">
        <v>37</v>
      </c>
      <c r="F245" s="127"/>
      <c r="G245" s="462"/>
      <c r="H245" s="463"/>
      <c r="I245" s="464"/>
      <c r="J245" s="120" t="s">
        <v>1726</v>
      </c>
      <c r="K245" s="121"/>
      <c r="L245" s="121"/>
      <c r="M245" s="122"/>
      <c r="N245" s="281"/>
      <c r="V245" s="233"/>
    </row>
    <row r="246" spans="1:22" ht="24" thickTop="1" thickBot="1" x14ac:dyDescent="0.25">
      <c r="A246" s="355">
        <f t="shared" ref="A246" si="55">A242+1</f>
        <v>59</v>
      </c>
      <c r="B246" s="186" t="s">
        <v>20</v>
      </c>
      <c r="C246" s="186" t="s">
        <v>21</v>
      </c>
      <c r="D246" s="186" t="s">
        <v>22</v>
      </c>
      <c r="E246" s="358" t="s">
        <v>23</v>
      </c>
      <c r="F246" s="358"/>
      <c r="G246" s="358" t="s">
        <v>14</v>
      </c>
      <c r="H246" s="359"/>
      <c r="I246" s="87"/>
      <c r="J246" s="109" t="s">
        <v>1719</v>
      </c>
      <c r="K246" s="110"/>
      <c r="L246" s="110"/>
      <c r="M246" s="111"/>
      <c r="N246" s="281"/>
      <c r="V246" s="233"/>
    </row>
    <row r="247" spans="1:22" ht="13.5" thickBot="1" x14ac:dyDescent="0.25">
      <c r="A247" s="356"/>
      <c r="B247" s="113"/>
      <c r="C247" s="113"/>
      <c r="D247" s="268"/>
      <c r="E247" s="113"/>
      <c r="F247" s="113"/>
      <c r="G247" s="459"/>
      <c r="H247" s="460"/>
      <c r="I247" s="461"/>
      <c r="J247" s="115" t="s">
        <v>1719</v>
      </c>
      <c r="K247" s="115"/>
      <c r="L247" s="115"/>
      <c r="M247" s="116"/>
      <c r="N247" s="281"/>
      <c r="V247" s="233">
        <f>G247</f>
        <v>0</v>
      </c>
    </row>
    <row r="248" spans="1:22" ht="23.25" thickBot="1" x14ac:dyDescent="0.25">
      <c r="A248" s="356"/>
      <c r="B248" s="188" t="s">
        <v>29</v>
      </c>
      <c r="C248" s="188" t="s">
        <v>30</v>
      </c>
      <c r="D248" s="188" t="s">
        <v>31</v>
      </c>
      <c r="E248" s="363" t="s">
        <v>32</v>
      </c>
      <c r="F248" s="363"/>
      <c r="G248" s="364"/>
      <c r="H248" s="365"/>
      <c r="I248" s="366"/>
      <c r="J248" s="120" t="s">
        <v>1840</v>
      </c>
      <c r="K248" s="121"/>
      <c r="L248" s="121"/>
      <c r="M248" s="122"/>
      <c r="N248" s="281"/>
      <c r="V248" s="233"/>
    </row>
    <row r="249" spans="1:22" ht="13.5" thickBot="1" x14ac:dyDescent="0.25">
      <c r="A249" s="357"/>
      <c r="B249" s="124"/>
      <c r="C249" s="124"/>
      <c r="D249" s="134"/>
      <c r="E249" s="126" t="s">
        <v>37</v>
      </c>
      <c r="F249" s="127"/>
      <c r="G249" s="462"/>
      <c r="H249" s="463"/>
      <c r="I249" s="464"/>
      <c r="J249" s="120" t="s">
        <v>1726</v>
      </c>
      <c r="K249" s="121"/>
      <c r="L249" s="121"/>
      <c r="M249" s="122"/>
      <c r="N249" s="281"/>
      <c r="V249" s="233"/>
    </row>
    <row r="250" spans="1:22" ht="24" thickTop="1" thickBot="1" x14ac:dyDescent="0.25">
      <c r="A250" s="355">
        <f t="shared" ref="A250" si="56">A246+1</f>
        <v>60</v>
      </c>
      <c r="B250" s="186" t="s">
        <v>20</v>
      </c>
      <c r="C250" s="186" t="s">
        <v>21</v>
      </c>
      <c r="D250" s="186" t="s">
        <v>22</v>
      </c>
      <c r="E250" s="358" t="s">
        <v>23</v>
      </c>
      <c r="F250" s="358"/>
      <c r="G250" s="358" t="s">
        <v>14</v>
      </c>
      <c r="H250" s="359"/>
      <c r="I250" s="87"/>
      <c r="J250" s="109" t="s">
        <v>1719</v>
      </c>
      <c r="K250" s="110"/>
      <c r="L250" s="110"/>
      <c r="M250" s="111"/>
      <c r="N250" s="281"/>
      <c r="V250" s="233"/>
    </row>
    <row r="251" spans="1:22" ht="13.5" thickBot="1" x14ac:dyDescent="0.25">
      <c r="A251" s="356"/>
      <c r="B251" s="113"/>
      <c r="C251" s="113"/>
      <c r="D251" s="268"/>
      <c r="E251" s="113"/>
      <c r="F251" s="113"/>
      <c r="G251" s="459"/>
      <c r="H251" s="460"/>
      <c r="I251" s="461"/>
      <c r="J251" s="115" t="s">
        <v>1719</v>
      </c>
      <c r="K251" s="115"/>
      <c r="L251" s="115"/>
      <c r="M251" s="116"/>
      <c r="N251" s="281"/>
      <c r="V251" s="233">
        <f>G251</f>
        <v>0</v>
      </c>
    </row>
    <row r="252" spans="1:22" ht="23.25" thickBot="1" x14ac:dyDescent="0.25">
      <c r="A252" s="356"/>
      <c r="B252" s="188" t="s">
        <v>29</v>
      </c>
      <c r="C252" s="188" t="s">
        <v>30</v>
      </c>
      <c r="D252" s="188" t="s">
        <v>31</v>
      </c>
      <c r="E252" s="363" t="s">
        <v>32</v>
      </c>
      <c r="F252" s="363"/>
      <c r="G252" s="364"/>
      <c r="H252" s="365"/>
      <c r="I252" s="366"/>
      <c r="J252" s="120" t="s">
        <v>1840</v>
      </c>
      <c r="K252" s="121"/>
      <c r="L252" s="121"/>
      <c r="M252" s="122"/>
      <c r="N252" s="281"/>
      <c r="V252" s="233"/>
    </row>
    <row r="253" spans="1:22" ht="13.5" thickBot="1" x14ac:dyDescent="0.25">
      <c r="A253" s="357"/>
      <c r="B253" s="124"/>
      <c r="C253" s="124"/>
      <c r="D253" s="134"/>
      <c r="E253" s="126" t="s">
        <v>37</v>
      </c>
      <c r="F253" s="127"/>
      <c r="G253" s="462"/>
      <c r="H253" s="463"/>
      <c r="I253" s="464"/>
      <c r="J253" s="120" t="s">
        <v>1726</v>
      </c>
      <c r="K253" s="121"/>
      <c r="L253" s="121"/>
      <c r="M253" s="122"/>
      <c r="N253" s="281"/>
      <c r="V253" s="233"/>
    </row>
    <row r="254" spans="1:22" ht="24" thickTop="1" thickBot="1" x14ac:dyDescent="0.25">
      <c r="A254" s="355">
        <f t="shared" ref="A254" si="57">A250+1</f>
        <v>61</v>
      </c>
      <c r="B254" s="186" t="s">
        <v>20</v>
      </c>
      <c r="C254" s="186" t="s">
        <v>21</v>
      </c>
      <c r="D254" s="186" t="s">
        <v>22</v>
      </c>
      <c r="E254" s="358" t="s">
        <v>23</v>
      </c>
      <c r="F254" s="358"/>
      <c r="G254" s="358" t="s">
        <v>14</v>
      </c>
      <c r="H254" s="359"/>
      <c r="I254" s="87"/>
      <c r="J254" s="109" t="s">
        <v>1719</v>
      </c>
      <c r="K254" s="110"/>
      <c r="L254" s="110"/>
      <c r="M254" s="111"/>
      <c r="N254" s="281"/>
      <c r="V254" s="233"/>
    </row>
    <row r="255" spans="1:22" ht="13.5" thickBot="1" x14ac:dyDescent="0.25">
      <c r="A255" s="356"/>
      <c r="B255" s="113"/>
      <c r="C255" s="113"/>
      <c r="D255" s="268"/>
      <c r="E255" s="113"/>
      <c r="F255" s="113"/>
      <c r="G255" s="459"/>
      <c r="H255" s="460"/>
      <c r="I255" s="461"/>
      <c r="J255" s="115" t="s">
        <v>1719</v>
      </c>
      <c r="K255" s="115"/>
      <c r="L255" s="115"/>
      <c r="M255" s="116"/>
      <c r="N255" s="281"/>
      <c r="V255" s="233">
        <f>G255</f>
        <v>0</v>
      </c>
    </row>
    <row r="256" spans="1:22" ht="23.25" thickBot="1" x14ac:dyDescent="0.25">
      <c r="A256" s="356"/>
      <c r="B256" s="188" t="s">
        <v>29</v>
      </c>
      <c r="C256" s="188" t="s">
        <v>30</v>
      </c>
      <c r="D256" s="188" t="s">
        <v>31</v>
      </c>
      <c r="E256" s="363" t="s">
        <v>32</v>
      </c>
      <c r="F256" s="363"/>
      <c r="G256" s="364"/>
      <c r="H256" s="365"/>
      <c r="I256" s="366"/>
      <c r="J256" s="120" t="s">
        <v>1840</v>
      </c>
      <c r="K256" s="121"/>
      <c r="L256" s="121"/>
      <c r="M256" s="122"/>
      <c r="N256" s="281"/>
      <c r="V256" s="233"/>
    </row>
    <row r="257" spans="1:22" ht="13.5" thickBot="1" x14ac:dyDescent="0.25">
      <c r="A257" s="357"/>
      <c r="B257" s="124"/>
      <c r="C257" s="124"/>
      <c r="D257" s="134"/>
      <c r="E257" s="126" t="s">
        <v>37</v>
      </c>
      <c r="F257" s="127"/>
      <c r="G257" s="462"/>
      <c r="H257" s="463"/>
      <c r="I257" s="464"/>
      <c r="J257" s="120" t="s">
        <v>1726</v>
      </c>
      <c r="K257" s="121"/>
      <c r="L257" s="121"/>
      <c r="M257" s="122"/>
      <c r="N257" s="281"/>
      <c r="V257" s="233"/>
    </row>
    <row r="258" spans="1:22" ht="24" thickTop="1" thickBot="1" x14ac:dyDescent="0.25">
      <c r="A258" s="355">
        <f t="shared" ref="A258" si="58">A254+1</f>
        <v>62</v>
      </c>
      <c r="B258" s="186" t="s">
        <v>20</v>
      </c>
      <c r="C258" s="186" t="s">
        <v>21</v>
      </c>
      <c r="D258" s="186" t="s">
        <v>22</v>
      </c>
      <c r="E258" s="358" t="s">
        <v>23</v>
      </c>
      <c r="F258" s="358"/>
      <c r="G258" s="358" t="s">
        <v>14</v>
      </c>
      <c r="H258" s="359"/>
      <c r="I258" s="87"/>
      <c r="J258" s="109" t="s">
        <v>1719</v>
      </c>
      <c r="K258" s="110"/>
      <c r="L258" s="110"/>
      <c r="M258" s="111"/>
      <c r="N258" s="281"/>
      <c r="V258" s="233"/>
    </row>
    <row r="259" spans="1:22" ht="13.5" thickBot="1" x14ac:dyDescent="0.25">
      <c r="A259" s="356"/>
      <c r="B259" s="113"/>
      <c r="C259" s="113"/>
      <c r="D259" s="268"/>
      <c r="E259" s="113"/>
      <c r="F259" s="113"/>
      <c r="G259" s="459"/>
      <c r="H259" s="460"/>
      <c r="I259" s="461"/>
      <c r="J259" s="115" t="s">
        <v>1719</v>
      </c>
      <c r="K259" s="115"/>
      <c r="L259" s="115"/>
      <c r="M259" s="116"/>
      <c r="N259" s="281"/>
      <c r="V259" s="233">
        <f>G259</f>
        <v>0</v>
      </c>
    </row>
    <row r="260" spans="1:22" ht="23.25" thickBot="1" x14ac:dyDescent="0.25">
      <c r="A260" s="356"/>
      <c r="B260" s="188" t="s">
        <v>29</v>
      </c>
      <c r="C260" s="188" t="s">
        <v>30</v>
      </c>
      <c r="D260" s="188" t="s">
        <v>31</v>
      </c>
      <c r="E260" s="363" t="s">
        <v>32</v>
      </c>
      <c r="F260" s="363"/>
      <c r="G260" s="364"/>
      <c r="H260" s="365"/>
      <c r="I260" s="366"/>
      <c r="J260" s="120" t="s">
        <v>1840</v>
      </c>
      <c r="K260" s="121"/>
      <c r="L260" s="121"/>
      <c r="M260" s="122"/>
      <c r="N260" s="281"/>
      <c r="V260" s="233"/>
    </row>
    <row r="261" spans="1:22" ht="13.5" thickBot="1" x14ac:dyDescent="0.25">
      <c r="A261" s="357"/>
      <c r="B261" s="124"/>
      <c r="C261" s="124"/>
      <c r="D261" s="134"/>
      <c r="E261" s="126" t="s">
        <v>37</v>
      </c>
      <c r="F261" s="127"/>
      <c r="G261" s="462"/>
      <c r="H261" s="463"/>
      <c r="I261" s="464"/>
      <c r="J261" s="120" t="s">
        <v>1726</v>
      </c>
      <c r="K261" s="121"/>
      <c r="L261" s="121"/>
      <c r="M261" s="122"/>
      <c r="N261" s="281"/>
      <c r="V261" s="233"/>
    </row>
    <row r="262" spans="1:22" ht="24" thickTop="1" thickBot="1" x14ac:dyDescent="0.25">
      <c r="A262" s="355">
        <f t="shared" ref="A262" si="59">A258+1</f>
        <v>63</v>
      </c>
      <c r="B262" s="186" t="s">
        <v>20</v>
      </c>
      <c r="C262" s="186" t="s">
        <v>21</v>
      </c>
      <c r="D262" s="186" t="s">
        <v>22</v>
      </c>
      <c r="E262" s="358" t="s">
        <v>23</v>
      </c>
      <c r="F262" s="358"/>
      <c r="G262" s="358" t="s">
        <v>14</v>
      </c>
      <c r="H262" s="359"/>
      <c r="I262" s="87"/>
      <c r="J262" s="109" t="s">
        <v>1719</v>
      </c>
      <c r="K262" s="110"/>
      <c r="L262" s="110"/>
      <c r="M262" s="111"/>
      <c r="N262" s="281"/>
      <c r="V262" s="233"/>
    </row>
    <row r="263" spans="1:22" ht="13.5" thickBot="1" x14ac:dyDescent="0.25">
      <c r="A263" s="356"/>
      <c r="B263" s="113"/>
      <c r="C263" s="113"/>
      <c r="D263" s="268"/>
      <c r="E263" s="113"/>
      <c r="F263" s="113"/>
      <c r="G263" s="459"/>
      <c r="H263" s="460"/>
      <c r="I263" s="461"/>
      <c r="J263" s="115" t="s">
        <v>1719</v>
      </c>
      <c r="K263" s="115"/>
      <c r="L263" s="115"/>
      <c r="M263" s="116"/>
      <c r="N263" s="281"/>
      <c r="V263" s="233">
        <f>G263</f>
        <v>0</v>
      </c>
    </row>
    <row r="264" spans="1:22" ht="23.25" thickBot="1" x14ac:dyDescent="0.25">
      <c r="A264" s="356"/>
      <c r="B264" s="188" t="s">
        <v>29</v>
      </c>
      <c r="C264" s="188" t="s">
        <v>30</v>
      </c>
      <c r="D264" s="188" t="s">
        <v>31</v>
      </c>
      <c r="E264" s="363" t="s">
        <v>32</v>
      </c>
      <c r="F264" s="363"/>
      <c r="G264" s="364"/>
      <c r="H264" s="365"/>
      <c r="I264" s="366"/>
      <c r="J264" s="120" t="s">
        <v>1840</v>
      </c>
      <c r="K264" s="121"/>
      <c r="L264" s="121"/>
      <c r="M264" s="122"/>
      <c r="N264" s="281"/>
      <c r="V264" s="233"/>
    </row>
    <row r="265" spans="1:22" ht="13.5" thickBot="1" x14ac:dyDescent="0.25">
      <c r="A265" s="357"/>
      <c r="B265" s="124"/>
      <c r="C265" s="124"/>
      <c r="D265" s="134"/>
      <c r="E265" s="126" t="s">
        <v>37</v>
      </c>
      <c r="F265" s="127"/>
      <c r="G265" s="462"/>
      <c r="H265" s="463"/>
      <c r="I265" s="464"/>
      <c r="J265" s="120" t="s">
        <v>1726</v>
      </c>
      <c r="K265" s="121"/>
      <c r="L265" s="121"/>
      <c r="M265" s="122"/>
      <c r="N265" s="281"/>
      <c r="V265" s="233"/>
    </row>
    <row r="266" spans="1:22" ht="24" thickTop="1" thickBot="1" x14ac:dyDescent="0.25">
      <c r="A266" s="355">
        <f t="shared" ref="A266" si="60">A262+1</f>
        <v>64</v>
      </c>
      <c r="B266" s="186" t="s">
        <v>20</v>
      </c>
      <c r="C266" s="186" t="s">
        <v>21</v>
      </c>
      <c r="D266" s="186" t="s">
        <v>22</v>
      </c>
      <c r="E266" s="358" t="s">
        <v>23</v>
      </c>
      <c r="F266" s="358"/>
      <c r="G266" s="358" t="s">
        <v>14</v>
      </c>
      <c r="H266" s="359"/>
      <c r="I266" s="87"/>
      <c r="J266" s="109" t="s">
        <v>1719</v>
      </c>
      <c r="K266" s="110"/>
      <c r="L266" s="110"/>
      <c r="M266" s="111"/>
      <c r="N266" s="281"/>
      <c r="V266" s="233"/>
    </row>
    <row r="267" spans="1:22" ht="13.5" thickBot="1" x14ac:dyDescent="0.25">
      <c r="A267" s="356"/>
      <c r="B267" s="113"/>
      <c r="C267" s="113"/>
      <c r="D267" s="268"/>
      <c r="E267" s="113"/>
      <c r="F267" s="113"/>
      <c r="G267" s="459"/>
      <c r="H267" s="460"/>
      <c r="I267" s="461"/>
      <c r="J267" s="115" t="s">
        <v>1719</v>
      </c>
      <c r="K267" s="115"/>
      <c r="L267" s="115"/>
      <c r="M267" s="116"/>
      <c r="N267" s="281"/>
      <c r="V267" s="233">
        <f>G267</f>
        <v>0</v>
      </c>
    </row>
    <row r="268" spans="1:22" ht="23.25" thickBot="1" x14ac:dyDescent="0.25">
      <c r="A268" s="356"/>
      <c r="B268" s="188" t="s">
        <v>29</v>
      </c>
      <c r="C268" s="188" t="s">
        <v>30</v>
      </c>
      <c r="D268" s="188" t="s">
        <v>31</v>
      </c>
      <c r="E268" s="363" t="s">
        <v>32</v>
      </c>
      <c r="F268" s="363"/>
      <c r="G268" s="364"/>
      <c r="H268" s="365"/>
      <c r="I268" s="366"/>
      <c r="J268" s="120" t="s">
        <v>1840</v>
      </c>
      <c r="K268" s="121"/>
      <c r="L268" s="121"/>
      <c r="M268" s="122"/>
      <c r="N268" s="281"/>
      <c r="V268" s="233"/>
    </row>
    <row r="269" spans="1:22" ht="13.5" thickBot="1" x14ac:dyDescent="0.25">
      <c r="A269" s="357"/>
      <c r="B269" s="124"/>
      <c r="C269" s="124"/>
      <c r="D269" s="134"/>
      <c r="E269" s="126" t="s">
        <v>37</v>
      </c>
      <c r="F269" s="127"/>
      <c r="G269" s="462"/>
      <c r="H269" s="463"/>
      <c r="I269" s="464"/>
      <c r="J269" s="120" t="s">
        <v>1726</v>
      </c>
      <c r="K269" s="121"/>
      <c r="L269" s="121"/>
      <c r="M269" s="122"/>
      <c r="N269" s="281"/>
      <c r="V269" s="233"/>
    </row>
    <row r="270" spans="1:22" ht="24" thickTop="1" thickBot="1" x14ac:dyDescent="0.25">
      <c r="A270" s="355">
        <f t="shared" ref="A270" si="61">A266+1</f>
        <v>65</v>
      </c>
      <c r="B270" s="186" t="s">
        <v>20</v>
      </c>
      <c r="C270" s="186" t="s">
        <v>21</v>
      </c>
      <c r="D270" s="186" t="s">
        <v>22</v>
      </c>
      <c r="E270" s="358" t="s">
        <v>23</v>
      </c>
      <c r="F270" s="358"/>
      <c r="G270" s="358" t="s">
        <v>14</v>
      </c>
      <c r="H270" s="359"/>
      <c r="I270" s="87"/>
      <c r="J270" s="109" t="s">
        <v>1719</v>
      </c>
      <c r="K270" s="110"/>
      <c r="L270" s="110"/>
      <c r="M270" s="111"/>
      <c r="N270" s="281"/>
      <c r="V270" s="233"/>
    </row>
    <row r="271" spans="1:22" ht="13.5" thickBot="1" x14ac:dyDescent="0.25">
      <c r="A271" s="356"/>
      <c r="B271" s="113"/>
      <c r="C271" s="113"/>
      <c r="D271" s="268"/>
      <c r="E271" s="113"/>
      <c r="F271" s="113"/>
      <c r="G271" s="459"/>
      <c r="H271" s="460"/>
      <c r="I271" s="461"/>
      <c r="J271" s="115" t="s">
        <v>1719</v>
      </c>
      <c r="K271" s="115"/>
      <c r="L271" s="115"/>
      <c r="M271" s="116"/>
      <c r="N271" s="281"/>
      <c r="V271" s="233">
        <f>G271</f>
        <v>0</v>
      </c>
    </row>
    <row r="272" spans="1:22" ht="23.25" thickBot="1" x14ac:dyDescent="0.25">
      <c r="A272" s="356"/>
      <c r="B272" s="188" t="s">
        <v>29</v>
      </c>
      <c r="C272" s="188" t="s">
        <v>30</v>
      </c>
      <c r="D272" s="188" t="s">
        <v>31</v>
      </c>
      <c r="E272" s="363" t="s">
        <v>32</v>
      </c>
      <c r="F272" s="363"/>
      <c r="G272" s="364"/>
      <c r="H272" s="365"/>
      <c r="I272" s="366"/>
      <c r="J272" s="120" t="s">
        <v>1840</v>
      </c>
      <c r="K272" s="121"/>
      <c r="L272" s="121"/>
      <c r="M272" s="122"/>
      <c r="N272" s="281"/>
      <c r="V272" s="233"/>
    </row>
    <row r="273" spans="1:22" ht="13.5" thickBot="1" x14ac:dyDescent="0.25">
      <c r="A273" s="357"/>
      <c r="B273" s="124"/>
      <c r="C273" s="124"/>
      <c r="D273" s="134"/>
      <c r="E273" s="126" t="s">
        <v>37</v>
      </c>
      <c r="F273" s="127"/>
      <c r="G273" s="462"/>
      <c r="H273" s="463"/>
      <c r="I273" s="464"/>
      <c r="J273" s="120" t="s">
        <v>1726</v>
      </c>
      <c r="K273" s="121"/>
      <c r="L273" s="121"/>
      <c r="M273" s="122"/>
      <c r="N273" s="281"/>
      <c r="V273" s="233"/>
    </row>
    <row r="274" spans="1:22" ht="24" thickTop="1" thickBot="1" x14ac:dyDescent="0.25">
      <c r="A274" s="355">
        <f t="shared" ref="A274" si="62">A270+1</f>
        <v>66</v>
      </c>
      <c r="B274" s="186" t="s">
        <v>20</v>
      </c>
      <c r="C274" s="186" t="s">
        <v>21</v>
      </c>
      <c r="D274" s="186" t="s">
        <v>22</v>
      </c>
      <c r="E274" s="358" t="s">
        <v>23</v>
      </c>
      <c r="F274" s="358"/>
      <c r="G274" s="358" t="s">
        <v>14</v>
      </c>
      <c r="H274" s="359"/>
      <c r="I274" s="87"/>
      <c r="J274" s="109" t="s">
        <v>1719</v>
      </c>
      <c r="K274" s="110"/>
      <c r="L274" s="110"/>
      <c r="M274" s="111"/>
      <c r="N274" s="281"/>
      <c r="V274" s="233"/>
    </row>
    <row r="275" spans="1:22" ht="13.5" thickBot="1" x14ac:dyDescent="0.25">
      <c r="A275" s="356"/>
      <c r="B275" s="113"/>
      <c r="C275" s="113"/>
      <c r="D275" s="268"/>
      <c r="E275" s="113"/>
      <c r="F275" s="113"/>
      <c r="G275" s="459"/>
      <c r="H275" s="460"/>
      <c r="I275" s="461"/>
      <c r="J275" s="115" t="s">
        <v>1719</v>
      </c>
      <c r="K275" s="115"/>
      <c r="L275" s="115"/>
      <c r="M275" s="116"/>
      <c r="N275" s="281"/>
      <c r="V275" s="233">
        <f>G275</f>
        <v>0</v>
      </c>
    </row>
    <row r="276" spans="1:22" ht="23.25" thickBot="1" x14ac:dyDescent="0.25">
      <c r="A276" s="356"/>
      <c r="B276" s="188" t="s">
        <v>29</v>
      </c>
      <c r="C276" s="188" t="s">
        <v>30</v>
      </c>
      <c r="D276" s="188" t="s">
        <v>31</v>
      </c>
      <c r="E276" s="363" t="s">
        <v>32</v>
      </c>
      <c r="F276" s="363"/>
      <c r="G276" s="364"/>
      <c r="H276" s="365"/>
      <c r="I276" s="366"/>
      <c r="J276" s="120" t="s">
        <v>1840</v>
      </c>
      <c r="K276" s="121"/>
      <c r="L276" s="121"/>
      <c r="M276" s="122"/>
      <c r="N276" s="281"/>
      <c r="V276" s="233"/>
    </row>
    <row r="277" spans="1:22" ht="13.5" thickBot="1" x14ac:dyDescent="0.25">
      <c r="A277" s="357"/>
      <c r="B277" s="124"/>
      <c r="C277" s="124"/>
      <c r="D277" s="134"/>
      <c r="E277" s="126" t="s">
        <v>37</v>
      </c>
      <c r="F277" s="127"/>
      <c r="G277" s="462"/>
      <c r="H277" s="463"/>
      <c r="I277" s="464"/>
      <c r="J277" s="120" t="s">
        <v>1726</v>
      </c>
      <c r="K277" s="121"/>
      <c r="L277" s="121"/>
      <c r="M277" s="122"/>
      <c r="N277" s="281"/>
      <c r="V277" s="233"/>
    </row>
    <row r="278" spans="1:22" ht="24" thickTop="1" thickBot="1" x14ac:dyDescent="0.25">
      <c r="A278" s="355">
        <f t="shared" ref="A278" si="63">A274+1</f>
        <v>67</v>
      </c>
      <c r="B278" s="186" t="s">
        <v>20</v>
      </c>
      <c r="C278" s="186" t="s">
        <v>21</v>
      </c>
      <c r="D278" s="186" t="s">
        <v>22</v>
      </c>
      <c r="E278" s="358" t="s">
        <v>23</v>
      </c>
      <c r="F278" s="358"/>
      <c r="G278" s="358" t="s">
        <v>14</v>
      </c>
      <c r="H278" s="359"/>
      <c r="I278" s="87"/>
      <c r="J278" s="109" t="s">
        <v>1719</v>
      </c>
      <c r="K278" s="110"/>
      <c r="L278" s="110"/>
      <c r="M278" s="111"/>
      <c r="N278" s="281"/>
      <c r="V278" s="233"/>
    </row>
    <row r="279" spans="1:22" ht="13.5" thickBot="1" x14ac:dyDescent="0.25">
      <c r="A279" s="356"/>
      <c r="B279" s="113"/>
      <c r="C279" s="113"/>
      <c r="D279" s="268"/>
      <c r="E279" s="113"/>
      <c r="F279" s="113"/>
      <c r="G279" s="459"/>
      <c r="H279" s="460"/>
      <c r="I279" s="461"/>
      <c r="J279" s="115" t="s">
        <v>1719</v>
      </c>
      <c r="K279" s="115"/>
      <c r="L279" s="115"/>
      <c r="M279" s="116"/>
      <c r="N279" s="281"/>
      <c r="V279" s="233">
        <f>G279</f>
        <v>0</v>
      </c>
    </row>
    <row r="280" spans="1:22" ht="23.25" thickBot="1" x14ac:dyDescent="0.25">
      <c r="A280" s="356"/>
      <c r="B280" s="188" t="s">
        <v>29</v>
      </c>
      <c r="C280" s="188" t="s">
        <v>30</v>
      </c>
      <c r="D280" s="188" t="s">
        <v>31</v>
      </c>
      <c r="E280" s="363" t="s">
        <v>32</v>
      </c>
      <c r="F280" s="363"/>
      <c r="G280" s="364"/>
      <c r="H280" s="365"/>
      <c r="I280" s="366"/>
      <c r="J280" s="120" t="s">
        <v>1840</v>
      </c>
      <c r="K280" s="121"/>
      <c r="L280" s="121"/>
      <c r="M280" s="122"/>
      <c r="N280" s="281"/>
      <c r="V280" s="233"/>
    </row>
    <row r="281" spans="1:22" ht="13.5" thickBot="1" x14ac:dyDescent="0.25">
      <c r="A281" s="357"/>
      <c r="B281" s="124"/>
      <c r="C281" s="124"/>
      <c r="D281" s="134"/>
      <c r="E281" s="126" t="s">
        <v>37</v>
      </c>
      <c r="F281" s="127"/>
      <c r="G281" s="462"/>
      <c r="H281" s="463"/>
      <c r="I281" s="464"/>
      <c r="J281" s="120" t="s">
        <v>1726</v>
      </c>
      <c r="K281" s="121"/>
      <c r="L281" s="121"/>
      <c r="M281" s="122"/>
      <c r="N281" s="281"/>
      <c r="V281" s="233"/>
    </row>
    <row r="282" spans="1:22" ht="24" thickTop="1" thickBot="1" x14ac:dyDescent="0.25">
      <c r="A282" s="355">
        <f t="shared" ref="A282" si="64">A278+1</f>
        <v>68</v>
      </c>
      <c r="B282" s="186" t="s">
        <v>20</v>
      </c>
      <c r="C282" s="186" t="s">
        <v>21</v>
      </c>
      <c r="D282" s="186" t="s">
        <v>22</v>
      </c>
      <c r="E282" s="358" t="s">
        <v>23</v>
      </c>
      <c r="F282" s="358"/>
      <c r="G282" s="358" t="s">
        <v>14</v>
      </c>
      <c r="H282" s="359"/>
      <c r="I282" s="87"/>
      <c r="J282" s="109" t="s">
        <v>1719</v>
      </c>
      <c r="K282" s="110"/>
      <c r="L282" s="110"/>
      <c r="M282" s="111"/>
      <c r="N282" s="281"/>
      <c r="V282" s="233"/>
    </row>
    <row r="283" spans="1:22" ht="13.5" thickBot="1" x14ac:dyDescent="0.25">
      <c r="A283" s="356"/>
      <c r="B283" s="113"/>
      <c r="C283" s="113"/>
      <c r="D283" s="268"/>
      <c r="E283" s="113"/>
      <c r="F283" s="113"/>
      <c r="G283" s="459"/>
      <c r="H283" s="460"/>
      <c r="I283" s="461"/>
      <c r="J283" s="115" t="s">
        <v>1719</v>
      </c>
      <c r="K283" s="115"/>
      <c r="L283" s="115"/>
      <c r="M283" s="116"/>
      <c r="N283" s="281"/>
      <c r="V283" s="233">
        <f>G283</f>
        <v>0</v>
      </c>
    </row>
    <row r="284" spans="1:22" ht="23.25" thickBot="1" x14ac:dyDescent="0.25">
      <c r="A284" s="356"/>
      <c r="B284" s="188" t="s">
        <v>29</v>
      </c>
      <c r="C284" s="188" t="s">
        <v>30</v>
      </c>
      <c r="D284" s="188" t="s">
        <v>31</v>
      </c>
      <c r="E284" s="363" t="s">
        <v>32</v>
      </c>
      <c r="F284" s="363"/>
      <c r="G284" s="364"/>
      <c r="H284" s="365"/>
      <c r="I284" s="366"/>
      <c r="J284" s="120" t="s">
        <v>1840</v>
      </c>
      <c r="K284" s="121"/>
      <c r="L284" s="121"/>
      <c r="M284" s="122"/>
      <c r="N284" s="281"/>
      <c r="V284" s="233"/>
    </row>
    <row r="285" spans="1:22" ht="13.5" thickBot="1" x14ac:dyDescent="0.25">
      <c r="A285" s="357"/>
      <c r="B285" s="124"/>
      <c r="C285" s="124"/>
      <c r="D285" s="134"/>
      <c r="E285" s="126" t="s">
        <v>37</v>
      </c>
      <c r="F285" s="127"/>
      <c r="G285" s="462"/>
      <c r="H285" s="463"/>
      <c r="I285" s="464"/>
      <c r="J285" s="120" t="s">
        <v>1726</v>
      </c>
      <c r="K285" s="121"/>
      <c r="L285" s="121"/>
      <c r="M285" s="122"/>
      <c r="N285" s="281"/>
      <c r="V285" s="233"/>
    </row>
    <row r="286" spans="1:22" ht="24" thickTop="1" thickBot="1" x14ac:dyDescent="0.25">
      <c r="A286" s="355">
        <f t="shared" ref="A286" si="65">A282+1</f>
        <v>69</v>
      </c>
      <c r="B286" s="186" t="s">
        <v>20</v>
      </c>
      <c r="C286" s="186" t="s">
        <v>21</v>
      </c>
      <c r="D286" s="186" t="s">
        <v>22</v>
      </c>
      <c r="E286" s="358" t="s">
        <v>23</v>
      </c>
      <c r="F286" s="358"/>
      <c r="G286" s="358" t="s">
        <v>14</v>
      </c>
      <c r="H286" s="359"/>
      <c r="I286" s="87"/>
      <c r="J286" s="109" t="s">
        <v>1719</v>
      </c>
      <c r="K286" s="110"/>
      <c r="L286" s="110"/>
      <c r="M286" s="111"/>
      <c r="N286" s="281"/>
      <c r="V286" s="233"/>
    </row>
    <row r="287" spans="1:22" ht="13.5" thickBot="1" x14ac:dyDescent="0.25">
      <c r="A287" s="356"/>
      <c r="B287" s="113"/>
      <c r="C287" s="113"/>
      <c r="D287" s="268"/>
      <c r="E287" s="113"/>
      <c r="F287" s="113"/>
      <c r="G287" s="459"/>
      <c r="H287" s="460"/>
      <c r="I287" s="461"/>
      <c r="J287" s="115" t="s">
        <v>1719</v>
      </c>
      <c r="K287" s="115"/>
      <c r="L287" s="115"/>
      <c r="M287" s="116"/>
      <c r="N287" s="281"/>
      <c r="V287" s="233">
        <f>G287</f>
        <v>0</v>
      </c>
    </row>
    <row r="288" spans="1:22" ht="23.25" thickBot="1" x14ac:dyDescent="0.25">
      <c r="A288" s="356"/>
      <c r="B288" s="188" t="s">
        <v>29</v>
      </c>
      <c r="C288" s="188" t="s">
        <v>30</v>
      </c>
      <c r="D288" s="188" t="s">
        <v>31</v>
      </c>
      <c r="E288" s="363" t="s">
        <v>32</v>
      </c>
      <c r="F288" s="363"/>
      <c r="G288" s="364"/>
      <c r="H288" s="365"/>
      <c r="I288" s="366"/>
      <c r="J288" s="120" t="s">
        <v>1840</v>
      </c>
      <c r="K288" s="121"/>
      <c r="L288" s="121"/>
      <c r="M288" s="122"/>
      <c r="N288" s="281"/>
      <c r="V288" s="233"/>
    </row>
    <row r="289" spans="1:22" ht="13.5" thickBot="1" x14ac:dyDescent="0.25">
      <c r="A289" s="357"/>
      <c r="B289" s="124"/>
      <c r="C289" s="124"/>
      <c r="D289" s="134"/>
      <c r="E289" s="126" t="s">
        <v>37</v>
      </c>
      <c r="F289" s="127"/>
      <c r="G289" s="462"/>
      <c r="H289" s="463"/>
      <c r="I289" s="464"/>
      <c r="J289" s="120" t="s">
        <v>1726</v>
      </c>
      <c r="K289" s="121"/>
      <c r="L289" s="121"/>
      <c r="M289" s="122"/>
      <c r="N289" s="281"/>
      <c r="V289" s="233"/>
    </row>
    <row r="290" spans="1:22" ht="24" thickTop="1" thickBot="1" x14ac:dyDescent="0.25">
      <c r="A290" s="355">
        <f t="shared" ref="A290" si="66">A286+1</f>
        <v>70</v>
      </c>
      <c r="B290" s="186" t="s">
        <v>20</v>
      </c>
      <c r="C290" s="186" t="s">
        <v>21</v>
      </c>
      <c r="D290" s="186" t="s">
        <v>22</v>
      </c>
      <c r="E290" s="358" t="s">
        <v>23</v>
      </c>
      <c r="F290" s="358"/>
      <c r="G290" s="358" t="s">
        <v>14</v>
      </c>
      <c r="H290" s="359"/>
      <c r="I290" s="87"/>
      <c r="J290" s="109" t="s">
        <v>1719</v>
      </c>
      <c r="K290" s="110"/>
      <c r="L290" s="110"/>
      <c r="M290" s="111"/>
      <c r="N290" s="281"/>
      <c r="V290" s="233"/>
    </row>
    <row r="291" spans="1:22" ht="13.5" thickBot="1" x14ac:dyDescent="0.25">
      <c r="A291" s="356"/>
      <c r="B291" s="113"/>
      <c r="C291" s="113"/>
      <c r="D291" s="268"/>
      <c r="E291" s="113"/>
      <c r="F291" s="113"/>
      <c r="G291" s="459"/>
      <c r="H291" s="460"/>
      <c r="I291" s="461"/>
      <c r="J291" s="115" t="s">
        <v>1719</v>
      </c>
      <c r="K291" s="115"/>
      <c r="L291" s="115"/>
      <c r="M291" s="116"/>
      <c r="N291" s="281"/>
      <c r="V291" s="233">
        <f>G291</f>
        <v>0</v>
      </c>
    </row>
    <row r="292" spans="1:22" ht="23.25" thickBot="1" x14ac:dyDescent="0.25">
      <c r="A292" s="356"/>
      <c r="B292" s="188" t="s">
        <v>29</v>
      </c>
      <c r="C292" s="188" t="s">
        <v>30</v>
      </c>
      <c r="D292" s="188" t="s">
        <v>31</v>
      </c>
      <c r="E292" s="363" t="s">
        <v>32</v>
      </c>
      <c r="F292" s="363"/>
      <c r="G292" s="364"/>
      <c r="H292" s="365"/>
      <c r="I292" s="366"/>
      <c r="J292" s="120" t="s">
        <v>1840</v>
      </c>
      <c r="K292" s="121"/>
      <c r="L292" s="121"/>
      <c r="M292" s="122"/>
      <c r="N292" s="281"/>
      <c r="V292" s="233"/>
    </row>
    <row r="293" spans="1:22" ht="13.5" thickBot="1" x14ac:dyDescent="0.25">
      <c r="A293" s="357"/>
      <c r="B293" s="124"/>
      <c r="C293" s="124"/>
      <c r="D293" s="134"/>
      <c r="E293" s="126" t="s">
        <v>37</v>
      </c>
      <c r="F293" s="127"/>
      <c r="G293" s="462"/>
      <c r="H293" s="463"/>
      <c r="I293" s="464"/>
      <c r="J293" s="120" t="s">
        <v>1726</v>
      </c>
      <c r="K293" s="121"/>
      <c r="L293" s="121"/>
      <c r="M293" s="122"/>
      <c r="N293" s="281"/>
      <c r="V293" s="233"/>
    </row>
    <row r="294" spans="1:22" ht="24" thickTop="1" thickBot="1" x14ac:dyDescent="0.25">
      <c r="A294" s="355">
        <f t="shared" ref="A294" si="67">A290+1</f>
        <v>71</v>
      </c>
      <c r="B294" s="186" t="s">
        <v>20</v>
      </c>
      <c r="C294" s="186" t="s">
        <v>21</v>
      </c>
      <c r="D294" s="186" t="s">
        <v>22</v>
      </c>
      <c r="E294" s="358" t="s">
        <v>23</v>
      </c>
      <c r="F294" s="358"/>
      <c r="G294" s="358" t="s">
        <v>14</v>
      </c>
      <c r="H294" s="359"/>
      <c r="I294" s="87"/>
      <c r="J294" s="109" t="s">
        <v>1719</v>
      </c>
      <c r="K294" s="110"/>
      <c r="L294" s="110"/>
      <c r="M294" s="111"/>
      <c r="N294" s="281"/>
      <c r="V294" s="233"/>
    </row>
    <row r="295" spans="1:22" ht="13.5" thickBot="1" x14ac:dyDescent="0.25">
      <c r="A295" s="356"/>
      <c r="B295" s="113"/>
      <c r="C295" s="113"/>
      <c r="D295" s="268"/>
      <c r="E295" s="113"/>
      <c r="F295" s="113"/>
      <c r="G295" s="459"/>
      <c r="H295" s="460"/>
      <c r="I295" s="461"/>
      <c r="J295" s="115" t="s">
        <v>1719</v>
      </c>
      <c r="K295" s="115"/>
      <c r="L295" s="115"/>
      <c r="M295" s="116"/>
      <c r="N295" s="281"/>
      <c r="V295" s="233">
        <f>G295</f>
        <v>0</v>
      </c>
    </row>
    <row r="296" spans="1:22" ht="23.25" thickBot="1" x14ac:dyDescent="0.25">
      <c r="A296" s="356"/>
      <c r="B296" s="188" t="s">
        <v>29</v>
      </c>
      <c r="C296" s="188" t="s">
        <v>30</v>
      </c>
      <c r="D296" s="188" t="s">
        <v>31</v>
      </c>
      <c r="E296" s="363" t="s">
        <v>32</v>
      </c>
      <c r="F296" s="363"/>
      <c r="G296" s="364"/>
      <c r="H296" s="365"/>
      <c r="I296" s="366"/>
      <c r="J296" s="120" t="s">
        <v>1840</v>
      </c>
      <c r="K296" s="121"/>
      <c r="L296" s="121"/>
      <c r="M296" s="122"/>
      <c r="N296" s="281"/>
      <c r="V296" s="233"/>
    </row>
    <row r="297" spans="1:22" ht="13.5" thickBot="1" x14ac:dyDescent="0.25">
      <c r="A297" s="357"/>
      <c r="B297" s="124"/>
      <c r="C297" s="124"/>
      <c r="D297" s="134"/>
      <c r="E297" s="126" t="s">
        <v>37</v>
      </c>
      <c r="F297" s="127"/>
      <c r="G297" s="462"/>
      <c r="H297" s="463"/>
      <c r="I297" s="464"/>
      <c r="J297" s="120" t="s">
        <v>1726</v>
      </c>
      <c r="K297" s="121"/>
      <c r="L297" s="121"/>
      <c r="M297" s="122"/>
      <c r="N297" s="281"/>
      <c r="V297" s="233"/>
    </row>
    <row r="298" spans="1:22" ht="24" thickTop="1" thickBot="1" x14ac:dyDescent="0.25">
      <c r="A298" s="355">
        <f t="shared" ref="A298" si="68">A294+1</f>
        <v>72</v>
      </c>
      <c r="B298" s="186" t="s">
        <v>20</v>
      </c>
      <c r="C298" s="186" t="s">
        <v>21</v>
      </c>
      <c r="D298" s="186" t="s">
        <v>22</v>
      </c>
      <c r="E298" s="358" t="s">
        <v>23</v>
      </c>
      <c r="F298" s="358"/>
      <c r="G298" s="358" t="s">
        <v>14</v>
      </c>
      <c r="H298" s="359"/>
      <c r="I298" s="87"/>
      <c r="J298" s="109" t="s">
        <v>1719</v>
      </c>
      <c r="K298" s="110"/>
      <c r="L298" s="110"/>
      <c r="M298" s="111"/>
      <c r="N298" s="281"/>
      <c r="V298" s="233"/>
    </row>
    <row r="299" spans="1:22" ht="13.5" thickBot="1" x14ac:dyDescent="0.25">
      <c r="A299" s="356"/>
      <c r="B299" s="113"/>
      <c r="C299" s="113"/>
      <c r="D299" s="268"/>
      <c r="E299" s="113"/>
      <c r="F299" s="113"/>
      <c r="G299" s="459"/>
      <c r="H299" s="460"/>
      <c r="I299" s="461"/>
      <c r="J299" s="115" t="s">
        <v>1719</v>
      </c>
      <c r="K299" s="115"/>
      <c r="L299" s="115"/>
      <c r="M299" s="116"/>
      <c r="N299" s="281"/>
      <c r="V299" s="233">
        <f>G299</f>
        <v>0</v>
      </c>
    </row>
    <row r="300" spans="1:22" ht="23.25" thickBot="1" x14ac:dyDescent="0.25">
      <c r="A300" s="356"/>
      <c r="B300" s="188" t="s">
        <v>29</v>
      </c>
      <c r="C300" s="188" t="s">
        <v>30</v>
      </c>
      <c r="D300" s="188" t="s">
        <v>31</v>
      </c>
      <c r="E300" s="363" t="s">
        <v>32</v>
      </c>
      <c r="F300" s="363"/>
      <c r="G300" s="364"/>
      <c r="H300" s="365"/>
      <c r="I300" s="366"/>
      <c r="J300" s="120" t="s">
        <v>1840</v>
      </c>
      <c r="K300" s="121"/>
      <c r="L300" s="121"/>
      <c r="M300" s="122"/>
      <c r="N300" s="281"/>
      <c r="V300" s="233"/>
    </row>
    <row r="301" spans="1:22" ht="13.5" thickBot="1" x14ac:dyDescent="0.25">
      <c r="A301" s="357"/>
      <c r="B301" s="124"/>
      <c r="C301" s="124"/>
      <c r="D301" s="134"/>
      <c r="E301" s="126" t="s">
        <v>37</v>
      </c>
      <c r="F301" s="127"/>
      <c r="G301" s="462"/>
      <c r="H301" s="463"/>
      <c r="I301" s="464"/>
      <c r="J301" s="120" t="s">
        <v>1726</v>
      </c>
      <c r="K301" s="121"/>
      <c r="L301" s="121"/>
      <c r="M301" s="122"/>
      <c r="N301" s="281"/>
      <c r="V301" s="233"/>
    </row>
    <row r="302" spans="1:22" ht="24" thickTop="1" thickBot="1" x14ac:dyDescent="0.25">
      <c r="A302" s="355">
        <f t="shared" ref="A302" si="69">A298+1</f>
        <v>73</v>
      </c>
      <c r="B302" s="186" t="s">
        <v>20</v>
      </c>
      <c r="C302" s="186" t="s">
        <v>21</v>
      </c>
      <c r="D302" s="186" t="s">
        <v>22</v>
      </c>
      <c r="E302" s="358" t="s">
        <v>23</v>
      </c>
      <c r="F302" s="358"/>
      <c r="G302" s="358" t="s">
        <v>14</v>
      </c>
      <c r="H302" s="359"/>
      <c r="I302" s="87"/>
      <c r="J302" s="109" t="s">
        <v>1719</v>
      </c>
      <c r="K302" s="110"/>
      <c r="L302" s="110"/>
      <c r="M302" s="111"/>
      <c r="N302" s="281"/>
      <c r="V302" s="233"/>
    </row>
    <row r="303" spans="1:22" ht="13.5" thickBot="1" x14ac:dyDescent="0.25">
      <c r="A303" s="356"/>
      <c r="B303" s="113"/>
      <c r="C303" s="113"/>
      <c r="D303" s="268"/>
      <c r="E303" s="113"/>
      <c r="F303" s="113"/>
      <c r="G303" s="459"/>
      <c r="H303" s="460"/>
      <c r="I303" s="461"/>
      <c r="J303" s="115" t="s">
        <v>1719</v>
      </c>
      <c r="K303" s="115"/>
      <c r="L303" s="115"/>
      <c r="M303" s="116"/>
      <c r="N303" s="281"/>
      <c r="V303" s="233">
        <f>G303</f>
        <v>0</v>
      </c>
    </row>
    <row r="304" spans="1:22" ht="23.25" thickBot="1" x14ac:dyDescent="0.25">
      <c r="A304" s="356"/>
      <c r="B304" s="188" t="s">
        <v>29</v>
      </c>
      <c r="C304" s="188" t="s">
        <v>30</v>
      </c>
      <c r="D304" s="188" t="s">
        <v>31</v>
      </c>
      <c r="E304" s="363" t="s">
        <v>32</v>
      </c>
      <c r="F304" s="363"/>
      <c r="G304" s="364"/>
      <c r="H304" s="365"/>
      <c r="I304" s="366"/>
      <c r="J304" s="120" t="s">
        <v>1840</v>
      </c>
      <c r="K304" s="121"/>
      <c r="L304" s="121"/>
      <c r="M304" s="122"/>
      <c r="N304" s="281"/>
      <c r="V304" s="233"/>
    </row>
    <row r="305" spans="1:22" ht="13.5" thickBot="1" x14ac:dyDescent="0.25">
      <c r="A305" s="357"/>
      <c r="B305" s="124"/>
      <c r="C305" s="124"/>
      <c r="D305" s="134"/>
      <c r="E305" s="126" t="s">
        <v>37</v>
      </c>
      <c r="F305" s="127"/>
      <c r="G305" s="462"/>
      <c r="H305" s="463"/>
      <c r="I305" s="464"/>
      <c r="J305" s="120" t="s">
        <v>1726</v>
      </c>
      <c r="K305" s="121"/>
      <c r="L305" s="121"/>
      <c r="M305" s="122"/>
      <c r="N305" s="281"/>
      <c r="V305" s="233"/>
    </row>
    <row r="306" spans="1:22" ht="24" thickTop="1" thickBot="1" x14ac:dyDescent="0.25">
      <c r="A306" s="355">
        <f t="shared" ref="A306" si="70">A302+1</f>
        <v>74</v>
      </c>
      <c r="B306" s="186" t="s">
        <v>20</v>
      </c>
      <c r="C306" s="186" t="s">
        <v>21</v>
      </c>
      <c r="D306" s="186" t="s">
        <v>22</v>
      </c>
      <c r="E306" s="358" t="s">
        <v>23</v>
      </c>
      <c r="F306" s="358"/>
      <c r="G306" s="358" t="s">
        <v>14</v>
      </c>
      <c r="H306" s="359"/>
      <c r="I306" s="87"/>
      <c r="J306" s="109" t="s">
        <v>1719</v>
      </c>
      <c r="K306" s="110"/>
      <c r="L306" s="110"/>
      <c r="M306" s="111"/>
      <c r="N306" s="281"/>
      <c r="V306" s="233"/>
    </row>
    <row r="307" spans="1:22" ht="13.5" thickBot="1" x14ac:dyDescent="0.25">
      <c r="A307" s="356"/>
      <c r="B307" s="113"/>
      <c r="C307" s="113"/>
      <c r="D307" s="268"/>
      <c r="E307" s="113"/>
      <c r="F307" s="113"/>
      <c r="G307" s="459"/>
      <c r="H307" s="460"/>
      <c r="I307" s="461"/>
      <c r="J307" s="115" t="s">
        <v>1719</v>
      </c>
      <c r="K307" s="115"/>
      <c r="L307" s="115"/>
      <c r="M307" s="116"/>
      <c r="N307" s="281"/>
      <c r="V307" s="233">
        <f>G307</f>
        <v>0</v>
      </c>
    </row>
    <row r="308" spans="1:22" ht="23.25" thickBot="1" x14ac:dyDescent="0.25">
      <c r="A308" s="356"/>
      <c r="B308" s="188" t="s">
        <v>29</v>
      </c>
      <c r="C308" s="188" t="s">
        <v>30</v>
      </c>
      <c r="D308" s="188" t="s">
        <v>31</v>
      </c>
      <c r="E308" s="363" t="s">
        <v>32</v>
      </c>
      <c r="F308" s="363"/>
      <c r="G308" s="364"/>
      <c r="H308" s="365"/>
      <c r="I308" s="366"/>
      <c r="J308" s="120" t="s">
        <v>1840</v>
      </c>
      <c r="K308" s="121"/>
      <c r="L308" s="121"/>
      <c r="M308" s="122"/>
      <c r="N308" s="281"/>
      <c r="V308" s="233"/>
    </row>
    <row r="309" spans="1:22" ht="13.5" thickBot="1" x14ac:dyDescent="0.25">
      <c r="A309" s="357"/>
      <c r="B309" s="124"/>
      <c r="C309" s="124"/>
      <c r="D309" s="134"/>
      <c r="E309" s="126" t="s">
        <v>37</v>
      </c>
      <c r="F309" s="127"/>
      <c r="G309" s="462"/>
      <c r="H309" s="463"/>
      <c r="I309" s="464"/>
      <c r="J309" s="120" t="s">
        <v>1726</v>
      </c>
      <c r="K309" s="121"/>
      <c r="L309" s="121"/>
      <c r="M309" s="122"/>
      <c r="N309" s="281"/>
      <c r="V309" s="233"/>
    </row>
    <row r="310" spans="1:22" ht="24" thickTop="1" thickBot="1" x14ac:dyDescent="0.25">
      <c r="A310" s="355">
        <f t="shared" ref="A310" si="71">A306+1</f>
        <v>75</v>
      </c>
      <c r="B310" s="186" t="s">
        <v>20</v>
      </c>
      <c r="C310" s="186" t="s">
        <v>21</v>
      </c>
      <c r="D310" s="186" t="s">
        <v>22</v>
      </c>
      <c r="E310" s="358" t="s">
        <v>23</v>
      </c>
      <c r="F310" s="358"/>
      <c r="G310" s="358" t="s">
        <v>14</v>
      </c>
      <c r="H310" s="359"/>
      <c r="I310" s="87"/>
      <c r="J310" s="109" t="s">
        <v>1719</v>
      </c>
      <c r="K310" s="110"/>
      <c r="L310" s="110"/>
      <c r="M310" s="111"/>
      <c r="N310" s="281"/>
      <c r="V310" s="233"/>
    </row>
    <row r="311" spans="1:22" ht="13.5" thickBot="1" x14ac:dyDescent="0.25">
      <c r="A311" s="356"/>
      <c r="B311" s="113"/>
      <c r="C311" s="113"/>
      <c r="D311" s="268"/>
      <c r="E311" s="113"/>
      <c r="F311" s="113"/>
      <c r="G311" s="459"/>
      <c r="H311" s="460"/>
      <c r="I311" s="461"/>
      <c r="J311" s="115" t="s">
        <v>1719</v>
      </c>
      <c r="K311" s="115"/>
      <c r="L311" s="115"/>
      <c r="M311" s="116"/>
      <c r="N311" s="281"/>
      <c r="V311" s="233">
        <f>G311</f>
        <v>0</v>
      </c>
    </row>
    <row r="312" spans="1:22" ht="23.25" thickBot="1" x14ac:dyDescent="0.25">
      <c r="A312" s="356"/>
      <c r="B312" s="188" t="s">
        <v>29</v>
      </c>
      <c r="C312" s="188" t="s">
        <v>30</v>
      </c>
      <c r="D312" s="188" t="s">
        <v>31</v>
      </c>
      <c r="E312" s="363" t="s">
        <v>32</v>
      </c>
      <c r="F312" s="363"/>
      <c r="G312" s="364"/>
      <c r="H312" s="365"/>
      <c r="I312" s="366"/>
      <c r="J312" s="120" t="s">
        <v>1840</v>
      </c>
      <c r="K312" s="121"/>
      <c r="L312" s="121"/>
      <c r="M312" s="122"/>
      <c r="N312" s="281"/>
      <c r="V312" s="233"/>
    </row>
    <row r="313" spans="1:22" ht="13.5" thickBot="1" x14ac:dyDescent="0.25">
      <c r="A313" s="357"/>
      <c r="B313" s="124"/>
      <c r="C313" s="124"/>
      <c r="D313" s="134"/>
      <c r="E313" s="126" t="s">
        <v>37</v>
      </c>
      <c r="F313" s="127"/>
      <c r="G313" s="462"/>
      <c r="H313" s="463"/>
      <c r="I313" s="464"/>
      <c r="J313" s="120" t="s">
        <v>1726</v>
      </c>
      <c r="K313" s="121"/>
      <c r="L313" s="121"/>
      <c r="M313" s="122"/>
      <c r="N313" s="281"/>
      <c r="V313" s="233"/>
    </row>
    <row r="314" spans="1:22" ht="24" thickTop="1" thickBot="1" x14ac:dyDescent="0.25">
      <c r="A314" s="355">
        <f t="shared" ref="A314" si="72">A310+1</f>
        <v>76</v>
      </c>
      <c r="B314" s="186" t="s">
        <v>20</v>
      </c>
      <c r="C314" s="186" t="s">
        <v>21</v>
      </c>
      <c r="D314" s="186" t="s">
        <v>22</v>
      </c>
      <c r="E314" s="358" t="s">
        <v>23</v>
      </c>
      <c r="F314" s="358"/>
      <c r="G314" s="358" t="s">
        <v>14</v>
      </c>
      <c r="H314" s="359"/>
      <c r="I314" s="87"/>
      <c r="J314" s="109" t="s">
        <v>1719</v>
      </c>
      <c r="K314" s="110"/>
      <c r="L314" s="110"/>
      <c r="M314" s="111"/>
      <c r="N314" s="281"/>
      <c r="V314" s="233"/>
    </row>
    <row r="315" spans="1:22" ht="13.5" thickBot="1" x14ac:dyDescent="0.25">
      <c r="A315" s="356"/>
      <c r="B315" s="113"/>
      <c r="C315" s="113"/>
      <c r="D315" s="268"/>
      <c r="E315" s="113"/>
      <c r="F315" s="113"/>
      <c r="G315" s="459"/>
      <c r="H315" s="460"/>
      <c r="I315" s="461"/>
      <c r="J315" s="115" t="s">
        <v>1719</v>
      </c>
      <c r="K315" s="115"/>
      <c r="L315" s="115"/>
      <c r="M315" s="116"/>
      <c r="N315" s="281"/>
      <c r="V315" s="233">
        <f>G315</f>
        <v>0</v>
      </c>
    </row>
    <row r="316" spans="1:22" ht="23.25" thickBot="1" x14ac:dyDescent="0.25">
      <c r="A316" s="356"/>
      <c r="B316" s="188" t="s">
        <v>29</v>
      </c>
      <c r="C316" s="188" t="s">
        <v>30</v>
      </c>
      <c r="D316" s="188" t="s">
        <v>31</v>
      </c>
      <c r="E316" s="363" t="s">
        <v>32</v>
      </c>
      <c r="F316" s="363"/>
      <c r="G316" s="364"/>
      <c r="H316" s="365"/>
      <c r="I316" s="366"/>
      <c r="J316" s="120" t="s">
        <v>1840</v>
      </c>
      <c r="K316" s="121"/>
      <c r="L316" s="121"/>
      <c r="M316" s="122"/>
      <c r="N316" s="281"/>
      <c r="V316" s="233"/>
    </row>
    <row r="317" spans="1:22" ht="13.5" thickBot="1" x14ac:dyDescent="0.25">
      <c r="A317" s="357"/>
      <c r="B317" s="124"/>
      <c r="C317" s="124"/>
      <c r="D317" s="134"/>
      <c r="E317" s="126" t="s">
        <v>37</v>
      </c>
      <c r="F317" s="127"/>
      <c r="G317" s="462"/>
      <c r="H317" s="463"/>
      <c r="I317" s="464"/>
      <c r="J317" s="120" t="s">
        <v>1726</v>
      </c>
      <c r="K317" s="121"/>
      <c r="L317" s="121"/>
      <c r="M317" s="122"/>
      <c r="N317" s="281"/>
      <c r="V317" s="233"/>
    </row>
    <row r="318" spans="1:22" ht="24" thickTop="1" thickBot="1" x14ac:dyDescent="0.25">
      <c r="A318" s="355">
        <f t="shared" ref="A318" si="73">A314+1</f>
        <v>77</v>
      </c>
      <c r="B318" s="186" t="s">
        <v>20</v>
      </c>
      <c r="C318" s="186" t="s">
        <v>21</v>
      </c>
      <c r="D318" s="186" t="s">
        <v>22</v>
      </c>
      <c r="E318" s="358" t="s">
        <v>23</v>
      </c>
      <c r="F318" s="358"/>
      <c r="G318" s="358" t="s">
        <v>14</v>
      </c>
      <c r="H318" s="359"/>
      <c r="I318" s="87"/>
      <c r="J318" s="109" t="s">
        <v>1719</v>
      </c>
      <c r="K318" s="110"/>
      <c r="L318" s="110"/>
      <c r="M318" s="111"/>
      <c r="N318" s="281"/>
      <c r="V318" s="233"/>
    </row>
    <row r="319" spans="1:22" ht="13.5" thickBot="1" x14ac:dyDescent="0.25">
      <c r="A319" s="356"/>
      <c r="B319" s="113"/>
      <c r="C319" s="113"/>
      <c r="D319" s="268"/>
      <c r="E319" s="113"/>
      <c r="F319" s="113"/>
      <c r="G319" s="459"/>
      <c r="H319" s="460"/>
      <c r="I319" s="461"/>
      <c r="J319" s="115" t="s">
        <v>1719</v>
      </c>
      <c r="K319" s="115"/>
      <c r="L319" s="115"/>
      <c r="M319" s="116"/>
      <c r="N319" s="281"/>
      <c r="V319" s="233">
        <f>G319</f>
        <v>0</v>
      </c>
    </row>
    <row r="320" spans="1:22" ht="23.25" thickBot="1" x14ac:dyDescent="0.25">
      <c r="A320" s="356"/>
      <c r="B320" s="188" t="s">
        <v>29</v>
      </c>
      <c r="C320" s="188" t="s">
        <v>30</v>
      </c>
      <c r="D320" s="188" t="s">
        <v>31</v>
      </c>
      <c r="E320" s="363" t="s">
        <v>32</v>
      </c>
      <c r="F320" s="363"/>
      <c r="G320" s="364"/>
      <c r="H320" s="365"/>
      <c r="I320" s="366"/>
      <c r="J320" s="120" t="s">
        <v>1840</v>
      </c>
      <c r="K320" s="121"/>
      <c r="L320" s="121"/>
      <c r="M320" s="122"/>
      <c r="N320" s="281"/>
      <c r="V320" s="233"/>
    </row>
    <row r="321" spans="1:22" ht="13.5" thickBot="1" x14ac:dyDescent="0.25">
      <c r="A321" s="357"/>
      <c r="B321" s="124"/>
      <c r="C321" s="124"/>
      <c r="D321" s="134"/>
      <c r="E321" s="126" t="s">
        <v>37</v>
      </c>
      <c r="F321" s="127"/>
      <c r="G321" s="462"/>
      <c r="H321" s="463"/>
      <c r="I321" s="464"/>
      <c r="J321" s="120" t="s">
        <v>1726</v>
      </c>
      <c r="K321" s="121"/>
      <c r="L321" s="121"/>
      <c r="M321" s="122"/>
      <c r="N321" s="281"/>
      <c r="V321" s="233"/>
    </row>
    <row r="322" spans="1:22" ht="24" thickTop="1" thickBot="1" x14ac:dyDescent="0.25">
      <c r="A322" s="355">
        <f t="shared" ref="A322" si="74">A318+1</f>
        <v>78</v>
      </c>
      <c r="B322" s="186" t="s">
        <v>20</v>
      </c>
      <c r="C322" s="186" t="s">
        <v>21</v>
      </c>
      <c r="D322" s="186" t="s">
        <v>22</v>
      </c>
      <c r="E322" s="358" t="s">
        <v>23</v>
      </c>
      <c r="F322" s="358"/>
      <c r="G322" s="358" t="s">
        <v>14</v>
      </c>
      <c r="H322" s="359"/>
      <c r="I322" s="87"/>
      <c r="J322" s="109" t="s">
        <v>1719</v>
      </c>
      <c r="K322" s="110"/>
      <c r="L322" s="110"/>
      <c r="M322" s="111"/>
      <c r="N322" s="281"/>
      <c r="V322" s="233"/>
    </row>
    <row r="323" spans="1:22" ht="13.5" thickBot="1" x14ac:dyDescent="0.25">
      <c r="A323" s="356"/>
      <c r="B323" s="113"/>
      <c r="C323" s="113"/>
      <c r="D323" s="268"/>
      <c r="E323" s="113"/>
      <c r="F323" s="113"/>
      <c r="G323" s="459"/>
      <c r="H323" s="460"/>
      <c r="I323" s="461"/>
      <c r="J323" s="115" t="s">
        <v>1719</v>
      </c>
      <c r="K323" s="115"/>
      <c r="L323" s="115"/>
      <c r="M323" s="116"/>
      <c r="N323" s="281"/>
      <c r="V323" s="233">
        <f>G323</f>
        <v>0</v>
      </c>
    </row>
    <row r="324" spans="1:22" ht="23.25" thickBot="1" x14ac:dyDescent="0.25">
      <c r="A324" s="356"/>
      <c r="B324" s="188" t="s">
        <v>29</v>
      </c>
      <c r="C324" s="188" t="s">
        <v>30</v>
      </c>
      <c r="D324" s="188" t="s">
        <v>31</v>
      </c>
      <c r="E324" s="363" t="s">
        <v>32</v>
      </c>
      <c r="F324" s="363"/>
      <c r="G324" s="364"/>
      <c r="H324" s="365"/>
      <c r="I324" s="366"/>
      <c r="J324" s="120" t="s">
        <v>1840</v>
      </c>
      <c r="K324" s="121"/>
      <c r="L324" s="121"/>
      <c r="M324" s="122"/>
      <c r="N324" s="281"/>
      <c r="V324" s="233"/>
    </row>
    <row r="325" spans="1:22" ht="13.5" thickBot="1" x14ac:dyDescent="0.25">
      <c r="A325" s="357"/>
      <c r="B325" s="124"/>
      <c r="C325" s="124"/>
      <c r="D325" s="134"/>
      <c r="E325" s="126" t="s">
        <v>37</v>
      </c>
      <c r="F325" s="127"/>
      <c r="G325" s="462"/>
      <c r="H325" s="463"/>
      <c r="I325" s="464"/>
      <c r="J325" s="120" t="s">
        <v>1726</v>
      </c>
      <c r="K325" s="121"/>
      <c r="L325" s="121"/>
      <c r="M325" s="122"/>
      <c r="N325" s="281"/>
      <c r="V325" s="233"/>
    </row>
    <row r="326" spans="1:22" ht="24" thickTop="1" thickBot="1" x14ac:dyDescent="0.25">
      <c r="A326" s="355">
        <f t="shared" ref="A326" si="75">A322+1</f>
        <v>79</v>
      </c>
      <c r="B326" s="186" t="s">
        <v>20</v>
      </c>
      <c r="C326" s="186" t="s">
        <v>21</v>
      </c>
      <c r="D326" s="186" t="s">
        <v>22</v>
      </c>
      <c r="E326" s="358" t="s">
        <v>23</v>
      </c>
      <c r="F326" s="358"/>
      <c r="G326" s="358" t="s">
        <v>14</v>
      </c>
      <c r="H326" s="359"/>
      <c r="I326" s="87"/>
      <c r="J326" s="109" t="s">
        <v>1719</v>
      </c>
      <c r="K326" s="110"/>
      <c r="L326" s="110"/>
      <c r="M326" s="111"/>
      <c r="N326" s="281"/>
      <c r="V326" s="233"/>
    </row>
    <row r="327" spans="1:22" ht="13.5" thickBot="1" x14ac:dyDescent="0.25">
      <c r="A327" s="356"/>
      <c r="B327" s="113"/>
      <c r="C327" s="113"/>
      <c r="D327" s="268"/>
      <c r="E327" s="113"/>
      <c r="F327" s="113"/>
      <c r="G327" s="459"/>
      <c r="H327" s="460"/>
      <c r="I327" s="461"/>
      <c r="J327" s="115" t="s">
        <v>1719</v>
      </c>
      <c r="K327" s="115"/>
      <c r="L327" s="115"/>
      <c r="M327" s="116"/>
      <c r="N327" s="281"/>
      <c r="V327" s="233">
        <f>G327</f>
        <v>0</v>
      </c>
    </row>
    <row r="328" spans="1:22" ht="23.25" thickBot="1" x14ac:dyDescent="0.25">
      <c r="A328" s="356"/>
      <c r="B328" s="188" t="s">
        <v>29</v>
      </c>
      <c r="C328" s="188" t="s">
        <v>30</v>
      </c>
      <c r="D328" s="188" t="s">
        <v>31</v>
      </c>
      <c r="E328" s="363" t="s">
        <v>32</v>
      </c>
      <c r="F328" s="363"/>
      <c r="G328" s="364"/>
      <c r="H328" s="365"/>
      <c r="I328" s="366"/>
      <c r="J328" s="120" t="s">
        <v>1840</v>
      </c>
      <c r="K328" s="121"/>
      <c r="L328" s="121"/>
      <c r="M328" s="122"/>
      <c r="N328" s="281"/>
      <c r="V328" s="233"/>
    </row>
    <row r="329" spans="1:22" ht="13.5" thickBot="1" x14ac:dyDescent="0.25">
      <c r="A329" s="357"/>
      <c r="B329" s="124"/>
      <c r="C329" s="124"/>
      <c r="D329" s="134"/>
      <c r="E329" s="126" t="s">
        <v>37</v>
      </c>
      <c r="F329" s="127"/>
      <c r="G329" s="462"/>
      <c r="H329" s="463"/>
      <c r="I329" s="464"/>
      <c r="J329" s="120" t="s">
        <v>1726</v>
      </c>
      <c r="K329" s="121"/>
      <c r="L329" s="121"/>
      <c r="M329" s="122"/>
      <c r="N329" s="281"/>
      <c r="V329" s="233"/>
    </row>
    <row r="330" spans="1:22" ht="24" thickTop="1" thickBot="1" x14ac:dyDescent="0.25">
      <c r="A330" s="355">
        <f t="shared" ref="A330" si="76">A326+1</f>
        <v>80</v>
      </c>
      <c r="B330" s="186" t="s">
        <v>20</v>
      </c>
      <c r="C330" s="186" t="s">
        <v>21</v>
      </c>
      <c r="D330" s="186" t="s">
        <v>22</v>
      </c>
      <c r="E330" s="358" t="s">
        <v>23</v>
      </c>
      <c r="F330" s="358"/>
      <c r="G330" s="358" t="s">
        <v>14</v>
      </c>
      <c r="H330" s="359"/>
      <c r="I330" s="87"/>
      <c r="J330" s="109" t="s">
        <v>1719</v>
      </c>
      <c r="K330" s="110"/>
      <c r="L330" s="110"/>
      <c r="M330" s="111"/>
      <c r="N330" s="281"/>
      <c r="V330" s="233"/>
    </row>
    <row r="331" spans="1:22" ht="13.5" thickBot="1" x14ac:dyDescent="0.25">
      <c r="A331" s="356"/>
      <c r="B331" s="113"/>
      <c r="C331" s="113"/>
      <c r="D331" s="268"/>
      <c r="E331" s="113"/>
      <c r="F331" s="113"/>
      <c r="G331" s="459"/>
      <c r="H331" s="460"/>
      <c r="I331" s="461"/>
      <c r="J331" s="115" t="s">
        <v>1719</v>
      </c>
      <c r="K331" s="115"/>
      <c r="L331" s="115"/>
      <c r="M331" s="116"/>
      <c r="N331" s="281"/>
      <c r="V331" s="233">
        <f>G331</f>
        <v>0</v>
      </c>
    </row>
    <row r="332" spans="1:22" ht="23.25" thickBot="1" x14ac:dyDescent="0.25">
      <c r="A332" s="356"/>
      <c r="B332" s="188" t="s">
        <v>29</v>
      </c>
      <c r="C332" s="188" t="s">
        <v>30</v>
      </c>
      <c r="D332" s="188" t="s">
        <v>31</v>
      </c>
      <c r="E332" s="363" t="s">
        <v>32</v>
      </c>
      <c r="F332" s="363"/>
      <c r="G332" s="364"/>
      <c r="H332" s="365"/>
      <c r="I332" s="366"/>
      <c r="J332" s="120" t="s">
        <v>1840</v>
      </c>
      <c r="K332" s="121"/>
      <c r="L332" s="121"/>
      <c r="M332" s="122"/>
      <c r="N332" s="281"/>
      <c r="V332" s="233"/>
    </row>
    <row r="333" spans="1:22" ht="13.5" thickBot="1" x14ac:dyDescent="0.25">
      <c r="A333" s="357"/>
      <c r="B333" s="124"/>
      <c r="C333" s="124"/>
      <c r="D333" s="134"/>
      <c r="E333" s="126" t="s">
        <v>37</v>
      </c>
      <c r="F333" s="127"/>
      <c r="G333" s="462"/>
      <c r="H333" s="463"/>
      <c r="I333" s="464"/>
      <c r="J333" s="120" t="s">
        <v>1726</v>
      </c>
      <c r="K333" s="121"/>
      <c r="L333" s="121"/>
      <c r="M333" s="122"/>
      <c r="N333" s="281"/>
      <c r="V333" s="233"/>
    </row>
    <row r="334" spans="1:22" ht="24" thickTop="1" thickBot="1" x14ac:dyDescent="0.25">
      <c r="A334" s="355">
        <f t="shared" ref="A334" si="77">A330+1</f>
        <v>81</v>
      </c>
      <c r="B334" s="186" t="s">
        <v>20</v>
      </c>
      <c r="C334" s="186" t="s">
        <v>21</v>
      </c>
      <c r="D334" s="186" t="s">
        <v>22</v>
      </c>
      <c r="E334" s="358" t="s">
        <v>23</v>
      </c>
      <c r="F334" s="358"/>
      <c r="G334" s="358" t="s">
        <v>14</v>
      </c>
      <c r="H334" s="359"/>
      <c r="I334" s="87"/>
      <c r="J334" s="109" t="s">
        <v>1719</v>
      </c>
      <c r="K334" s="110"/>
      <c r="L334" s="110"/>
      <c r="M334" s="111"/>
      <c r="N334" s="281"/>
      <c r="V334" s="233"/>
    </row>
    <row r="335" spans="1:22" ht="13.5" thickBot="1" x14ac:dyDescent="0.25">
      <c r="A335" s="356"/>
      <c r="B335" s="113"/>
      <c r="C335" s="113"/>
      <c r="D335" s="268"/>
      <c r="E335" s="113"/>
      <c r="F335" s="113"/>
      <c r="G335" s="459"/>
      <c r="H335" s="460"/>
      <c r="I335" s="461"/>
      <c r="J335" s="115" t="s">
        <v>1719</v>
      </c>
      <c r="K335" s="115"/>
      <c r="L335" s="115"/>
      <c r="M335" s="116"/>
      <c r="N335" s="281"/>
      <c r="V335" s="233">
        <f>G335</f>
        <v>0</v>
      </c>
    </row>
    <row r="336" spans="1:22" ht="23.25" thickBot="1" x14ac:dyDescent="0.25">
      <c r="A336" s="356"/>
      <c r="B336" s="188" t="s">
        <v>29</v>
      </c>
      <c r="C336" s="188" t="s">
        <v>30</v>
      </c>
      <c r="D336" s="188" t="s">
        <v>31</v>
      </c>
      <c r="E336" s="363" t="s">
        <v>32</v>
      </c>
      <c r="F336" s="363"/>
      <c r="G336" s="364"/>
      <c r="H336" s="365"/>
      <c r="I336" s="366"/>
      <c r="J336" s="120" t="s">
        <v>1840</v>
      </c>
      <c r="K336" s="121"/>
      <c r="L336" s="121"/>
      <c r="M336" s="122"/>
      <c r="N336" s="281"/>
      <c r="V336" s="233"/>
    </row>
    <row r="337" spans="1:22" ht="13.5" thickBot="1" x14ac:dyDescent="0.25">
      <c r="A337" s="357"/>
      <c r="B337" s="124"/>
      <c r="C337" s="124"/>
      <c r="D337" s="134"/>
      <c r="E337" s="126" t="s">
        <v>37</v>
      </c>
      <c r="F337" s="127"/>
      <c r="G337" s="462"/>
      <c r="H337" s="463"/>
      <c r="I337" s="464"/>
      <c r="J337" s="120" t="s">
        <v>1726</v>
      </c>
      <c r="K337" s="121"/>
      <c r="L337" s="121"/>
      <c r="M337" s="122"/>
      <c r="N337" s="281"/>
      <c r="V337" s="233"/>
    </row>
    <row r="338" spans="1:22" ht="24" thickTop="1" thickBot="1" x14ac:dyDescent="0.25">
      <c r="A338" s="355">
        <f t="shared" ref="A338" si="78">A334+1</f>
        <v>82</v>
      </c>
      <c r="B338" s="186" t="s">
        <v>20</v>
      </c>
      <c r="C338" s="186" t="s">
        <v>21</v>
      </c>
      <c r="D338" s="186" t="s">
        <v>22</v>
      </c>
      <c r="E338" s="358" t="s">
        <v>23</v>
      </c>
      <c r="F338" s="358"/>
      <c r="G338" s="358" t="s">
        <v>14</v>
      </c>
      <c r="H338" s="359"/>
      <c r="I338" s="87"/>
      <c r="J338" s="109" t="s">
        <v>1719</v>
      </c>
      <c r="K338" s="110"/>
      <c r="L338" s="110"/>
      <c r="M338" s="111"/>
      <c r="N338" s="281"/>
      <c r="V338" s="233"/>
    </row>
    <row r="339" spans="1:22" ht="13.5" thickBot="1" x14ac:dyDescent="0.25">
      <c r="A339" s="356"/>
      <c r="B339" s="113"/>
      <c r="C339" s="113"/>
      <c r="D339" s="268"/>
      <c r="E339" s="113"/>
      <c r="F339" s="113"/>
      <c r="G339" s="459"/>
      <c r="H339" s="460"/>
      <c r="I339" s="461"/>
      <c r="J339" s="115" t="s">
        <v>1719</v>
      </c>
      <c r="K339" s="115"/>
      <c r="L339" s="115"/>
      <c r="M339" s="116"/>
      <c r="N339" s="281"/>
      <c r="V339" s="233">
        <f>G339</f>
        <v>0</v>
      </c>
    </row>
    <row r="340" spans="1:22" ht="23.25" thickBot="1" x14ac:dyDescent="0.25">
      <c r="A340" s="356"/>
      <c r="B340" s="188" t="s">
        <v>29</v>
      </c>
      <c r="C340" s="188" t="s">
        <v>30</v>
      </c>
      <c r="D340" s="188" t="s">
        <v>31</v>
      </c>
      <c r="E340" s="363" t="s">
        <v>32</v>
      </c>
      <c r="F340" s="363"/>
      <c r="G340" s="364"/>
      <c r="H340" s="365"/>
      <c r="I340" s="366"/>
      <c r="J340" s="120" t="s">
        <v>1840</v>
      </c>
      <c r="K340" s="121"/>
      <c r="L340" s="121"/>
      <c r="M340" s="122"/>
      <c r="N340" s="281"/>
      <c r="V340" s="233"/>
    </row>
    <row r="341" spans="1:22" ht="13.5" thickBot="1" x14ac:dyDescent="0.25">
      <c r="A341" s="357"/>
      <c r="B341" s="124"/>
      <c r="C341" s="124"/>
      <c r="D341" s="134"/>
      <c r="E341" s="126" t="s">
        <v>37</v>
      </c>
      <c r="F341" s="127"/>
      <c r="G341" s="462"/>
      <c r="H341" s="463"/>
      <c r="I341" s="464"/>
      <c r="J341" s="120" t="s">
        <v>1726</v>
      </c>
      <c r="K341" s="121"/>
      <c r="L341" s="121"/>
      <c r="M341" s="122"/>
      <c r="N341" s="281"/>
      <c r="V341" s="233"/>
    </row>
    <row r="342" spans="1:22" ht="24" thickTop="1" thickBot="1" x14ac:dyDescent="0.25">
      <c r="A342" s="355">
        <f t="shared" ref="A342" si="79">A338+1</f>
        <v>83</v>
      </c>
      <c r="B342" s="186" t="s">
        <v>20</v>
      </c>
      <c r="C342" s="186" t="s">
        <v>21</v>
      </c>
      <c r="D342" s="186" t="s">
        <v>22</v>
      </c>
      <c r="E342" s="358" t="s">
        <v>23</v>
      </c>
      <c r="F342" s="358"/>
      <c r="G342" s="358" t="s">
        <v>14</v>
      </c>
      <c r="H342" s="359"/>
      <c r="I342" s="87"/>
      <c r="J342" s="109" t="s">
        <v>1719</v>
      </c>
      <c r="K342" s="110"/>
      <c r="L342" s="110"/>
      <c r="M342" s="111"/>
      <c r="N342" s="281"/>
      <c r="V342" s="233"/>
    </row>
    <row r="343" spans="1:22" ht="13.5" thickBot="1" x14ac:dyDescent="0.25">
      <c r="A343" s="356"/>
      <c r="B343" s="113"/>
      <c r="C343" s="113"/>
      <c r="D343" s="268"/>
      <c r="E343" s="113"/>
      <c r="F343" s="113"/>
      <c r="G343" s="459"/>
      <c r="H343" s="460"/>
      <c r="I343" s="461"/>
      <c r="J343" s="115" t="s">
        <v>1719</v>
      </c>
      <c r="K343" s="115"/>
      <c r="L343" s="115"/>
      <c r="M343" s="116"/>
      <c r="N343" s="281"/>
      <c r="V343" s="233">
        <f>G343</f>
        <v>0</v>
      </c>
    </row>
    <row r="344" spans="1:22" ht="23.25" thickBot="1" x14ac:dyDescent="0.25">
      <c r="A344" s="356"/>
      <c r="B344" s="188" t="s">
        <v>29</v>
      </c>
      <c r="C344" s="188" t="s">
        <v>30</v>
      </c>
      <c r="D344" s="188" t="s">
        <v>31</v>
      </c>
      <c r="E344" s="363" t="s">
        <v>32</v>
      </c>
      <c r="F344" s="363"/>
      <c r="G344" s="364"/>
      <c r="H344" s="365"/>
      <c r="I344" s="366"/>
      <c r="J344" s="120" t="s">
        <v>1840</v>
      </c>
      <c r="K344" s="121"/>
      <c r="L344" s="121"/>
      <c r="M344" s="122"/>
      <c r="N344" s="281"/>
      <c r="V344" s="233"/>
    </row>
    <row r="345" spans="1:22" ht="13.5" thickBot="1" x14ac:dyDescent="0.25">
      <c r="A345" s="357"/>
      <c r="B345" s="124"/>
      <c r="C345" s="124"/>
      <c r="D345" s="134"/>
      <c r="E345" s="126" t="s">
        <v>37</v>
      </c>
      <c r="F345" s="127"/>
      <c r="G345" s="462"/>
      <c r="H345" s="463"/>
      <c r="I345" s="464"/>
      <c r="J345" s="120" t="s">
        <v>1726</v>
      </c>
      <c r="K345" s="121"/>
      <c r="L345" s="121"/>
      <c r="M345" s="122"/>
      <c r="N345" s="281"/>
      <c r="V345" s="233"/>
    </row>
    <row r="346" spans="1:22" ht="24" thickTop="1" thickBot="1" x14ac:dyDescent="0.25">
      <c r="A346" s="355">
        <f t="shared" ref="A346" si="80">A342+1</f>
        <v>84</v>
      </c>
      <c r="B346" s="186" t="s">
        <v>20</v>
      </c>
      <c r="C346" s="186" t="s">
        <v>21</v>
      </c>
      <c r="D346" s="186" t="s">
        <v>22</v>
      </c>
      <c r="E346" s="358" t="s">
        <v>23</v>
      </c>
      <c r="F346" s="358"/>
      <c r="G346" s="358" t="s">
        <v>14</v>
      </c>
      <c r="H346" s="359"/>
      <c r="I346" s="87"/>
      <c r="J346" s="109" t="s">
        <v>1719</v>
      </c>
      <c r="K346" s="110"/>
      <c r="L346" s="110"/>
      <c r="M346" s="111"/>
      <c r="N346" s="281"/>
      <c r="V346" s="233"/>
    </row>
    <row r="347" spans="1:22" ht="13.5" thickBot="1" x14ac:dyDescent="0.25">
      <c r="A347" s="356"/>
      <c r="B347" s="113"/>
      <c r="C347" s="113"/>
      <c r="D347" s="268"/>
      <c r="E347" s="113"/>
      <c r="F347" s="113"/>
      <c r="G347" s="459"/>
      <c r="H347" s="460"/>
      <c r="I347" s="461"/>
      <c r="J347" s="115" t="s">
        <v>1719</v>
      </c>
      <c r="K347" s="115"/>
      <c r="L347" s="115"/>
      <c r="M347" s="116"/>
      <c r="N347" s="281"/>
      <c r="V347" s="233">
        <f>G347</f>
        <v>0</v>
      </c>
    </row>
    <row r="348" spans="1:22" ht="23.25" thickBot="1" x14ac:dyDescent="0.25">
      <c r="A348" s="356"/>
      <c r="B348" s="188" t="s">
        <v>29</v>
      </c>
      <c r="C348" s="188" t="s">
        <v>30</v>
      </c>
      <c r="D348" s="188" t="s">
        <v>31</v>
      </c>
      <c r="E348" s="363" t="s">
        <v>32</v>
      </c>
      <c r="F348" s="363"/>
      <c r="G348" s="364"/>
      <c r="H348" s="365"/>
      <c r="I348" s="366"/>
      <c r="J348" s="120" t="s">
        <v>1840</v>
      </c>
      <c r="K348" s="121"/>
      <c r="L348" s="121"/>
      <c r="M348" s="122"/>
      <c r="N348" s="281"/>
      <c r="V348" s="233"/>
    </row>
    <row r="349" spans="1:22" ht="13.5" thickBot="1" x14ac:dyDescent="0.25">
      <c r="A349" s="357"/>
      <c r="B349" s="124"/>
      <c r="C349" s="124"/>
      <c r="D349" s="134"/>
      <c r="E349" s="126" t="s">
        <v>37</v>
      </c>
      <c r="F349" s="127"/>
      <c r="G349" s="462"/>
      <c r="H349" s="463"/>
      <c r="I349" s="464"/>
      <c r="J349" s="120" t="s">
        <v>1726</v>
      </c>
      <c r="K349" s="121"/>
      <c r="L349" s="121"/>
      <c r="M349" s="122"/>
      <c r="N349" s="281"/>
      <c r="V349" s="233"/>
    </row>
    <row r="350" spans="1:22" ht="24" thickTop="1" thickBot="1" x14ac:dyDescent="0.25">
      <c r="A350" s="355">
        <f t="shared" ref="A350" si="81">A346+1</f>
        <v>85</v>
      </c>
      <c r="B350" s="186" t="s">
        <v>20</v>
      </c>
      <c r="C350" s="186" t="s">
        <v>21</v>
      </c>
      <c r="D350" s="186" t="s">
        <v>22</v>
      </c>
      <c r="E350" s="358" t="s">
        <v>23</v>
      </c>
      <c r="F350" s="358"/>
      <c r="G350" s="358" t="s">
        <v>14</v>
      </c>
      <c r="H350" s="359"/>
      <c r="I350" s="87"/>
      <c r="J350" s="109" t="s">
        <v>1719</v>
      </c>
      <c r="K350" s="110"/>
      <c r="L350" s="110"/>
      <c r="M350" s="111"/>
      <c r="N350" s="281"/>
      <c r="V350" s="233"/>
    </row>
    <row r="351" spans="1:22" ht="13.5" thickBot="1" x14ac:dyDescent="0.25">
      <c r="A351" s="356"/>
      <c r="B351" s="113"/>
      <c r="C351" s="113"/>
      <c r="D351" s="268"/>
      <c r="E351" s="113"/>
      <c r="F351" s="113"/>
      <c r="G351" s="459"/>
      <c r="H351" s="460"/>
      <c r="I351" s="461"/>
      <c r="J351" s="115" t="s">
        <v>1719</v>
      </c>
      <c r="K351" s="115"/>
      <c r="L351" s="115"/>
      <c r="M351" s="116"/>
      <c r="N351" s="281"/>
      <c r="V351" s="233">
        <f>G351</f>
        <v>0</v>
      </c>
    </row>
    <row r="352" spans="1:22" ht="23.25" thickBot="1" x14ac:dyDescent="0.25">
      <c r="A352" s="356"/>
      <c r="B352" s="188" t="s">
        <v>29</v>
      </c>
      <c r="C352" s="188" t="s">
        <v>30</v>
      </c>
      <c r="D352" s="188" t="s">
        <v>31</v>
      </c>
      <c r="E352" s="363" t="s">
        <v>32</v>
      </c>
      <c r="F352" s="363"/>
      <c r="G352" s="364"/>
      <c r="H352" s="365"/>
      <c r="I352" s="366"/>
      <c r="J352" s="120" t="s">
        <v>1840</v>
      </c>
      <c r="K352" s="121"/>
      <c r="L352" s="121"/>
      <c r="M352" s="122"/>
      <c r="N352" s="281"/>
      <c r="V352" s="233"/>
    </row>
    <row r="353" spans="1:22" ht="13.5" thickBot="1" x14ac:dyDescent="0.25">
      <c r="A353" s="357"/>
      <c r="B353" s="124"/>
      <c r="C353" s="124"/>
      <c r="D353" s="134"/>
      <c r="E353" s="126" t="s">
        <v>37</v>
      </c>
      <c r="F353" s="127"/>
      <c r="G353" s="462"/>
      <c r="H353" s="463"/>
      <c r="I353" s="464"/>
      <c r="J353" s="120" t="s">
        <v>1726</v>
      </c>
      <c r="K353" s="121"/>
      <c r="L353" s="121"/>
      <c r="M353" s="122"/>
      <c r="N353" s="281"/>
      <c r="V353" s="233"/>
    </row>
    <row r="354" spans="1:22" ht="24" thickTop="1" thickBot="1" x14ac:dyDescent="0.25">
      <c r="A354" s="355">
        <f t="shared" ref="A354" si="82">A350+1</f>
        <v>86</v>
      </c>
      <c r="B354" s="186" t="s">
        <v>20</v>
      </c>
      <c r="C354" s="186" t="s">
        <v>21</v>
      </c>
      <c r="D354" s="186" t="s">
        <v>22</v>
      </c>
      <c r="E354" s="358" t="s">
        <v>23</v>
      </c>
      <c r="F354" s="358"/>
      <c r="G354" s="358" t="s">
        <v>14</v>
      </c>
      <c r="H354" s="359"/>
      <c r="I354" s="87"/>
      <c r="J354" s="109" t="s">
        <v>1719</v>
      </c>
      <c r="K354" s="110"/>
      <c r="L354" s="110"/>
      <c r="M354" s="111"/>
      <c r="N354" s="281"/>
      <c r="V354" s="233"/>
    </row>
    <row r="355" spans="1:22" ht="13.5" thickBot="1" x14ac:dyDescent="0.25">
      <c r="A355" s="356"/>
      <c r="B355" s="113"/>
      <c r="C355" s="113"/>
      <c r="D355" s="268"/>
      <c r="E355" s="113"/>
      <c r="F355" s="113"/>
      <c r="G355" s="459"/>
      <c r="H355" s="460"/>
      <c r="I355" s="461"/>
      <c r="J355" s="115" t="s">
        <v>1719</v>
      </c>
      <c r="K355" s="115"/>
      <c r="L355" s="115"/>
      <c r="M355" s="116"/>
      <c r="N355" s="281"/>
      <c r="V355" s="233">
        <f>G355</f>
        <v>0</v>
      </c>
    </row>
    <row r="356" spans="1:22" ht="23.25" thickBot="1" x14ac:dyDescent="0.25">
      <c r="A356" s="356"/>
      <c r="B356" s="188" t="s">
        <v>29</v>
      </c>
      <c r="C356" s="188" t="s">
        <v>30</v>
      </c>
      <c r="D356" s="188" t="s">
        <v>31</v>
      </c>
      <c r="E356" s="363" t="s">
        <v>32</v>
      </c>
      <c r="F356" s="363"/>
      <c r="G356" s="364"/>
      <c r="H356" s="365"/>
      <c r="I356" s="366"/>
      <c r="J356" s="120" t="s">
        <v>1840</v>
      </c>
      <c r="K356" s="121"/>
      <c r="L356" s="121"/>
      <c r="M356" s="122"/>
      <c r="N356" s="281"/>
      <c r="V356" s="233"/>
    </row>
    <row r="357" spans="1:22" ht="13.5" thickBot="1" x14ac:dyDescent="0.25">
      <c r="A357" s="357"/>
      <c r="B357" s="124"/>
      <c r="C357" s="124"/>
      <c r="D357" s="134"/>
      <c r="E357" s="126" t="s">
        <v>37</v>
      </c>
      <c r="F357" s="127"/>
      <c r="G357" s="462"/>
      <c r="H357" s="463"/>
      <c r="I357" s="464"/>
      <c r="J357" s="120" t="s">
        <v>1726</v>
      </c>
      <c r="K357" s="121"/>
      <c r="L357" s="121"/>
      <c r="M357" s="122"/>
      <c r="N357" s="281"/>
      <c r="V357" s="233"/>
    </row>
    <row r="358" spans="1:22" ht="24" thickTop="1" thickBot="1" x14ac:dyDescent="0.25">
      <c r="A358" s="355">
        <f t="shared" ref="A358" si="83">A354+1</f>
        <v>87</v>
      </c>
      <c r="B358" s="186" t="s">
        <v>20</v>
      </c>
      <c r="C358" s="186" t="s">
        <v>21</v>
      </c>
      <c r="D358" s="186" t="s">
        <v>22</v>
      </c>
      <c r="E358" s="358" t="s">
        <v>23</v>
      </c>
      <c r="F358" s="358"/>
      <c r="G358" s="358" t="s">
        <v>14</v>
      </c>
      <c r="H358" s="359"/>
      <c r="I358" s="87"/>
      <c r="J358" s="109" t="s">
        <v>1719</v>
      </c>
      <c r="K358" s="110"/>
      <c r="L358" s="110"/>
      <c r="M358" s="111"/>
      <c r="N358" s="281"/>
      <c r="V358" s="233"/>
    </row>
    <row r="359" spans="1:22" ht="13.5" thickBot="1" x14ac:dyDescent="0.25">
      <c r="A359" s="356"/>
      <c r="B359" s="113"/>
      <c r="C359" s="113"/>
      <c r="D359" s="268"/>
      <c r="E359" s="113"/>
      <c r="F359" s="113"/>
      <c r="G359" s="459"/>
      <c r="H359" s="460"/>
      <c r="I359" s="461"/>
      <c r="J359" s="115" t="s">
        <v>1719</v>
      </c>
      <c r="K359" s="115"/>
      <c r="L359" s="115"/>
      <c r="M359" s="116"/>
      <c r="N359" s="281"/>
      <c r="V359" s="233">
        <f>G359</f>
        <v>0</v>
      </c>
    </row>
    <row r="360" spans="1:22" ht="23.25" thickBot="1" x14ac:dyDescent="0.25">
      <c r="A360" s="356"/>
      <c r="B360" s="188" t="s">
        <v>29</v>
      </c>
      <c r="C360" s="188" t="s">
        <v>30</v>
      </c>
      <c r="D360" s="188" t="s">
        <v>31</v>
      </c>
      <c r="E360" s="363" t="s">
        <v>32</v>
      </c>
      <c r="F360" s="363"/>
      <c r="G360" s="364"/>
      <c r="H360" s="365"/>
      <c r="I360" s="366"/>
      <c r="J360" s="120" t="s">
        <v>1840</v>
      </c>
      <c r="K360" s="121"/>
      <c r="L360" s="121"/>
      <c r="M360" s="122"/>
      <c r="N360" s="281"/>
      <c r="V360" s="233"/>
    </row>
    <row r="361" spans="1:22" ht="13.5" thickBot="1" x14ac:dyDescent="0.25">
      <c r="A361" s="357"/>
      <c r="B361" s="124"/>
      <c r="C361" s="124"/>
      <c r="D361" s="134"/>
      <c r="E361" s="126" t="s">
        <v>37</v>
      </c>
      <c r="F361" s="127"/>
      <c r="G361" s="462"/>
      <c r="H361" s="463"/>
      <c r="I361" s="464"/>
      <c r="J361" s="120" t="s">
        <v>1726</v>
      </c>
      <c r="K361" s="121"/>
      <c r="L361" s="121"/>
      <c r="M361" s="122"/>
      <c r="N361" s="281"/>
      <c r="V361" s="233"/>
    </row>
    <row r="362" spans="1:22" ht="24" thickTop="1" thickBot="1" x14ac:dyDescent="0.25">
      <c r="A362" s="355">
        <f t="shared" ref="A362" si="84">A358+1</f>
        <v>88</v>
      </c>
      <c r="B362" s="186" t="s">
        <v>20</v>
      </c>
      <c r="C362" s="186" t="s">
        <v>21</v>
      </c>
      <c r="D362" s="186" t="s">
        <v>22</v>
      </c>
      <c r="E362" s="358" t="s">
        <v>23</v>
      </c>
      <c r="F362" s="358"/>
      <c r="G362" s="358" t="s">
        <v>14</v>
      </c>
      <c r="H362" s="359"/>
      <c r="I362" s="87"/>
      <c r="J362" s="109" t="s">
        <v>1719</v>
      </c>
      <c r="K362" s="110"/>
      <c r="L362" s="110"/>
      <c r="M362" s="111"/>
      <c r="N362" s="281"/>
      <c r="V362" s="233"/>
    </row>
    <row r="363" spans="1:22" ht="13.5" thickBot="1" x14ac:dyDescent="0.25">
      <c r="A363" s="356"/>
      <c r="B363" s="113"/>
      <c r="C363" s="113"/>
      <c r="D363" s="268"/>
      <c r="E363" s="113"/>
      <c r="F363" s="113"/>
      <c r="G363" s="459"/>
      <c r="H363" s="460"/>
      <c r="I363" s="461"/>
      <c r="J363" s="115" t="s">
        <v>1719</v>
      </c>
      <c r="K363" s="115"/>
      <c r="L363" s="115"/>
      <c r="M363" s="116"/>
      <c r="N363" s="281"/>
      <c r="V363" s="233">
        <f>G363</f>
        <v>0</v>
      </c>
    </row>
    <row r="364" spans="1:22" ht="23.25" thickBot="1" x14ac:dyDescent="0.25">
      <c r="A364" s="356"/>
      <c r="B364" s="188" t="s">
        <v>29</v>
      </c>
      <c r="C364" s="188" t="s">
        <v>30</v>
      </c>
      <c r="D364" s="188" t="s">
        <v>31</v>
      </c>
      <c r="E364" s="363" t="s">
        <v>32</v>
      </c>
      <c r="F364" s="363"/>
      <c r="G364" s="364"/>
      <c r="H364" s="365"/>
      <c r="I364" s="366"/>
      <c r="J364" s="120" t="s">
        <v>1840</v>
      </c>
      <c r="K364" s="121"/>
      <c r="L364" s="121"/>
      <c r="M364" s="122"/>
      <c r="N364" s="281"/>
      <c r="V364" s="233"/>
    </row>
    <row r="365" spans="1:22" ht="13.5" thickBot="1" x14ac:dyDescent="0.25">
      <c r="A365" s="357"/>
      <c r="B365" s="124"/>
      <c r="C365" s="124"/>
      <c r="D365" s="134"/>
      <c r="E365" s="126" t="s">
        <v>37</v>
      </c>
      <c r="F365" s="127"/>
      <c r="G365" s="462"/>
      <c r="H365" s="463"/>
      <c r="I365" s="464"/>
      <c r="J365" s="120" t="s">
        <v>1726</v>
      </c>
      <c r="K365" s="121"/>
      <c r="L365" s="121"/>
      <c r="M365" s="122"/>
      <c r="N365" s="281"/>
      <c r="V365" s="233"/>
    </row>
    <row r="366" spans="1:22" ht="24" thickTop="1" thickBot="1" x14ac:dyDescent="0.25">
      <c r="A366" s="355">
        <f t="shared" ref="A366" si="85">A362+1</f>
        <v>89</v>
      </c>
      <c r="B366" s="186" t="s">
        <v>20</v>
      </c>
      <c r="C366" s="186" t="s">
        <v>21</v>
      </c>
      <c r="D366" s="186" t="s">
        <v>22</v>
      </c>
      <c r="E366" s="358" t="s">
        <v>23</v>
      </c>
      <c r="F366" s="358"/>
      <c r="G366" s="358" t="s">
        <v>14</v>
      </c>
      <c r="H366" s="359"/>
      <c r="I366" s="87"/>
      <c r="J366" s="109" t="s">
        <v>1719</v>
      </c>
      <c r="K366" s="110"/>
      <c r="L366" s="110"/>
      <c r="M366" s="111"/>
      <c r="N366" s="281"/>
      <c r="V366" s="233"/>
    </row>
    <row r="367" spans="1:22" ht="13.5" thickBot="1" x14ac:dyDescent="0.25">
      <c r="A367" s="356"/>
      <c r="B367" s="113"/>
      <c r="C367" s="113"/>
      <c r="D367" s="268"/>
      <c r="E367" s="113"/>
      <c r="F367" s="113"/>
      <c r="G367" s="459"/>
      <c r="H367" s="460"/>
      <c r="I367" s="461"/>
      <c r="J367" s="115" t="s">
        <v>1719</v>
      </c>
      <c r="K367" s="115"/>
      <c r="L367" s="115"/>
      <c r="M367" s="116"/>
      <c r="N367" s="281"/>
      <c r="V367" s="233">
        <f>G367</f>
        <v>0</v>
      </c>
    </row>
    <row r="368" spans="1:22" ht="23.25" thickBot="1" x14ac:dyDescent="0.25">
      <c r="A368" s="356"/>
      <c r="B368" s="188" t="s">
        <v>29</v>
      </c>
      <c r="C368" s="188" t="s">
        <v>30</v>
      </c>
      <c r="D368" s="188" t="s">
        <v>31</v>
      </c>
      <c r="E368" s="363" t="s">
        <v>32</v>
      </c>
      <c r="F368" s="363"/>
      <c r="G368" s="364"/>
      <c r="H368" s="365"/>
      <c r="I368" s="366"/>
      <c r="J368" s="120" t="s">
        <v>1840</v>
      </c>
      <c r="K368" s="121"/>
      <c r="L368" s="121"/>
      <c r="M368" s="122"/>
      <c r="N368" s="281"/>
      <c r="V368" s="233"/>
    </row>
    <row r="369" spans="1:22" ht="13.5" thickBot="1" x14ac:dyDescent="0.25">
      <c r="A369" s="357"/>
      <c r="B369" s="124"/>
      <c r="C369" s="124"/>
      <c r="D369" s="134"/>
      <c r="E369" s="126" t="s">
        <v>37</v>
      </c>
      <c r="F369" s="127"/>
      <c r="G369" s="462"/>
      <c r="H369" s="463"/>
      <c r="I369" s="464"/>
      <c r="J369" s="120" t="s">
        <v>1726</v>
      </c>
      <c r="K369" s="121"/>
      <c r="L369" s="121"/>
      <c r="M369" s="122"/>
      <c r="N369" s="281"/>
      <c r="V369" s="233"/>
    </row>
    <row r="370" spans="1:22" ht="24" thickTop="1" thickBot="1" x14ac:dyDescent="0.25">
      <c r="A370" s="355">
        <f t="shared" ref="A370" si="86">A366+1</f>
        <v>90</v>
      </c>
      <c r="B370" s="186" t="s">
        <v>20</v>
      </c>
      <c r="C370" s="186" t="s">
        <v>21</v>
      </c>
      <c r="D370" s="186" t="s">
        <v>22</v>
      </c>
      <c r="E370" s="358" t="s">
        <v>23</v>
      </c>
      <c r="F370" s="358"/>
      <c r="G370" s="358" t="s">
        <v>14</v>
      </c>
      <c r="H370" s="359"/>
      <c r="I370" s="87"/>
      <c r="J370" s="109" t="s">
        <v>1719</v>
      </c>
      <c r="K370" s="110"/>
      <c r="L370" s="110"/>
      <c r="M370" s="111"/>
      <c r="N370" s="281"/>
      <c r="V370" s="233"/>
    </row>
    <row r="371" spans="1:22" ht="13.5" thickBot="1" x14ac:dyDescent="0.25">
      <c r="A371" s="356"/>
      <c r="B371" s="113"/>
      <c r="C371" s="113"/>
      <c r="D371" s="268"/>
      <c r="E371" s="113"/>
      <c r="F371" s="113"/>
      <c r="G371" s="459"/>
      <c r="H371" s="460"/>
      <c r="I371" s="461"/>
      <c r="J371" s="115" t="s">
        <v>1719</v>
      </c>
      <c r="K371" s="115"/>
      <c r="L371" s="115"/>
      <c r="M371" s="116"/>
      <c r="N371" s="281"/>
      <c r="V371" s="233">
        <f>G371</f>
        <v>0</v>
      </c>
    </row>
    <row r="372" spans="1:22" ht="23.25" thickBot="1" x14ac:dyDescent="0.25">
      <c r="A372" s="356"/>
      <c r="B372" s="188" t="s">
        <v>29</v>
      </c>
      <c r="C372" s="188" t="s">
        <v>30</v>
      </c>
      <c r="D372" s="188" t="s">
        <v>31</v>
      </c>
      <c r="E372" s="363" t="s">
        <v>32</v>
      </c>
      <c r="F372" s="363"/>
      <c r="G372" s="364"/>
      <c r="H372" s="365"/>
      <c r="I372" s="366"/>
      <c r="J372" s="120" t="s">
        <v>1840</v>
      </c>
      <c r="K372" s="121"/>
      <c r="L372" s="121"/>
      <c r="M372" s="122"/>
      <c r="N372" s="281"/>
      <c r="V372" s="233"/>
    </row>
    <row r="373" spans="1:22" ht="13.5" thickBot="1" x14ac:dyDescent="0.25">
      <c r="A373" s="357"/>
      <c r="B373" s="124"/>
      <c r="C373" s="124"/>
      <c r="D373" s="134"/>
      <c r="E373" s="126" t="s">
        <v>37</v>
      </c>
      <c r="F373" s="127"/>
      <c r="G373" s="462"/>
      <c r="H373" s="463"/>
      <c r="I373" s="464"/>
      <c r="J373" s="120" t="s">
        <v>1726</v>
      </c>
      <c r="K373" s="121"/>
      <c r="L373" s="121"/>
      <c r="M373" s="122"/>
      <c r="N373" s="281"/>
      <c r="V373" s="233"/>
    </row>
    <row r="374" spans="1:22" ht="24" thickTop="1" thickBot="1" x14ac:dyDescent="0.25">
      <c r="A374" s="355">
        <f t="shared" ref="A374" si="87">A370+1</f>
        <v>91</v>
      </c>
      <c r="B374" s="186" t="s">
        <v>20</v>
      </c>
      <c r="C374" s="186" t="s">
        <v>21</v>
      </c>
      <c r="D374" s="186" t="s">
        <v>22</v>
      </c>
      <c r="E374" s="358" t="s">
        <v>23</v>
      </c>
      <c r="F374" s="358"/>
      <c r="G374" s="358" t="s">
        <v>14</v>
      </c>
      <c r="H374" s="359"/>
      <c r="I374" s="87"/>
      <c r="J374" s="109" t="s">
        <v>1719</v>
      </c>
      <c r="K374" s="110"/>
      <c r="L374" s="110"/>
      <c r="M374" s="111"/>
      <c r="N374" s="281"/>
      <c r="V374" s="233"/>
    </row>
    <row r="375" spans="1:22" ht="13.5" thickBot="1" x14ac:dyDescent="0.25">
      <c r="A375" s="356"/>
      <c r="B375" s="113"/>
      <c r="C375" s="113"/>
      <c r="D375" s="268"/>
      <c r="E375" s="113"/>
      <c r="F375" s="113"/>
      <c r="G375" s="459"/>
      <c r="H375" s="460"/>
      <c r="I375" s="461"/>
      <c r="J375" s="115" t="s">
        <v>1719</v>
      </c>
      <c r="K375" s="115"/>
      <c r="L375" s="115"/>
      <c r="M375" s="116"/>
      <c r="N375" s="281"/>
      <c r="V375" s="233">
        <f>G375</f>
        <v>0</v>
      </c>
    </row>
    <row r="376" spans="1:22" ht="23.25" thickBot="1" x14ac:dyDescent="0.25">
      <c r="A376" s="356"/>
      <c r="B376" s="188" t="s">
        <v>29</v>
      </c>
      <c r="C376" s="188" t="s">
        <v>30</v>
      </c>
      <c r="D376" s="188" t="s">
        <v>31</v>
      </c>
      <c r="E376" s="363" t="s">
        <v>32</v>
      </c>
      <c r="F376" s="363"/>
      <c r="G376" s="364"/>
      <c r="H376" s="365"/>
      <c r="I376" s="366"/>
      <c r="J376" s="120" t="s">
        <v>1840</v>
      </c>
      <c r="K376" s="121"/>
      <c r="L376" s="121"/>
      <c r="M376" s="122"/>
      <c r="N376" s="281"/>
      <c r="V376" s="233"/>
    </row>
    <row r="377" spans="1:22" ht="13.5" thickBot="1" x14ac:dyDescent="0.25">
      <c r="A377" s="357"/>
      <c r="B377" s="124"/>
      <c r="C377" s="124"/>
      <c r="D377" s="134"/>
      <c r="E377" s="126" t="s">
        <v>37</v>
      </c>
      <c r="F377" s="127"/>
      <c r="G377" s="462"/>
      <c r="H377" s="463"/>
      <c r="I377" s="464"/>
      <c r="J377" s="120" t="s">
        <v>1726</v>
      </c>
      <c r="K377" s="121"/>
      <c r="L377" s="121"/>
      <c r="M377" s="122"/>
      <c r="N377" s="281"/>
      <c r="V377" s="233"/>
    </row>
    <row r="378" spans="1:22" ht="24" thickTop="1" thickBot="1" x14ac:dyDescent="0.25">
      <c r="A378" s="355">
        <f t="shared" ref="A378" si="88">A374+1</f>
        <v>92</v>
      </c>
      <c r="B378" s="186" t="s">
        <v>20</v>
      </c>
      <c r="C378" s="186" t="s">
        <v>21</v>
      </c>
      <c r="D378" s="186" t="s">
        <v>22</v>
      </c>
      <c r="E378" s="358" t="s">
        <v>23</v>
      </c>
      <c r="F378" s="358"/>
      <c r="G378" s="358" t="s">
        <v>14</v>
      </c>
      <c r="H378" s="359"/>
      <c r="I378" s="87"/>
      <c r="J378" s="109" t="s">
        <v>1719</v>
      </c>
      <c r="K378" s="110"/>
      <c r="L378" s="110"/>
      <c r="M378" s="111"/>
      <c r="N378" s="281"/>
      <c r="V378" s="233"/>
    </row>
    <row r="379" spans="1:22" ht="13.5" thickBot="1" x14ac:dyDescent="0.25">
      <c r="A379" s="356"/>
      <c r="B379" s="113"/>
      <c r="C379" s="113"/>
      <c r="D379" s="268"/>
      <c r="E379" s="113"/>
      <c r="F379" s="113"/>
      <c r="G379" s="459"/>
      <c r="H379" s="460"/>
      <c r="I379" s="461"/>
      <c r="J379" s="115" t="s">
        <v>1719</v>
      </c>
      <c r="K379" s="115"/>
      <c r="L379" s="115"/>
      <c r="M379" s="116"/>
      <c r="N379" s="281"/>
      <c r="V379" s="233">
        <f>G379</f>
        <v>0</v>
      </c>
    </row>
    <row r="380" spans="1:22" ht="23.25" thickBot="1" x14ac:dyDescent="0.25">
      <c r="A380" s="356"/>
      <c r="B380" s="188" t="s">
        <v>29</v>
      </c>
      <c r="C380" s="188" t="s">
        <v>30</v>
      </c>
      <c r="D380" s="188" t="s">
        <v>31</v>
      </c>
      <c r="E380" s="363" t="s">
        <v>32</v>
      </c>
      <c r="F380" s="363"/>
      <c r="G380" s="364"/>
      <c r="H380" s="365"/>
      <c r="I380" s="366"/>
      <c r="J380" s="120" t="s">
        <v>1840</v>
      </c>
      <c r="K380" s="121"/>
      <c r="L380" s="121"/>
      <c r="M380" s="122"/>
      <c r="N380" s="281"/>
      <c r="V380" s="233"/>
    </row>
    <row r="381" spans="1:22" ht="13.5" thickBot="1" x14ac:dyDescent="0.25">
      <c r="A381" s="357"/>
      <c r="B381" s="124"/>
      <c r="C381" s="124"/>
      <c r="D381" s="134"/>
      <c r="E381" s="126" t="s">
        <v>37</v>
      </c>
      <c r="F381" s="127"/>
      <c r="G381" s="462"/>
      <c r="H381" s="463"/>
      <c r="I381" s="464"/>
      <c r="J381" s="120" t="s">
        <v>1726</v>
      </c>
      <c r="K381" s="121"/>
      <c r="L381" s="121"/>
      <c r="M381" s="122"/>
      <c r="N381" s="281"/>
      <c r="V381" s="233"/>
    </row>
    <row r="382" spans="1:22" ht="24" thickTop="1" thickBot="1" x14ac:dyDescent="0.25">
      <c r="A382" s="355">
        <f t="shared" ref="A382" si="89">A378+1</f>
        <v>93</v>
      </c>
      <c r="B382" s="186" t="s">
        <v>20</v>
      </c>
      <c r="C382" s="186" t="s">
        <v>21</v>
      </c>
      <c r="D382" s="186" t="s">
        <v>22</v>
      </c>
      <c r="E382" s="358" t="s">
        <v>23</v>
      </c>
      <c r="F382" s="358"/>
      <c r="G382" s="358" t="s">
        <v>14</v>
      </c>
      <c r="H382" s="359"/>
      <c r="I382" s="87"/>
      <c r="J382" s="109" t="s">
        <v>1719</v>
      </c>
      <c r="K382" s="110"/>
      <c r="L382" s="110"/>
      <c r="M382" s="111"/>
      <c r="N382" s="281"/>
      <c r="V382" s="233"/>
    </row>
    <row r="383" spans="1:22" ht="13.5" thickBot="1" x14ac:dyDescent="0.25">
      <c r="A383" s="356"/>
      <c r="B383" s="113"/>
      <c r="C383" s="113"/>
      <c r="D383" s="268"/>
      <c r="E383" s="113"/>
      <c r="F383" s="113"/>
      <c r="G383" s="459"/>
      <c r="H383" s="460"/>
      <c r="I383" s="461"/>
      <c r="J383" s="115" t="s">
        <v>1719</v>
      </c>
      <c r="K383" s="115"/>
      <c r="L383" s="115"/>
      <c r="M383" s="116"/>
      <c r="N383" s="281"/>
      <c r="V383" s="233">
        <f>G383</f>
        <v>0</v>
      </c>
    </row>
    <row r="384" spans="1:22" ht="23.25" thickBot="1" x14ac:dyDescent="0.25">
      <c r="A384" s="356"/>
      <c r="B384" s="188" t="s">
        <v>29</v>
      </c>
      <c r="C384" s="188" t="s">
        <v>30</v>
      </c>
      <c r="D384" s="188" t="s">
        <v>31</v>
      </c>
      <c r="E384" s="363" t="s">
        <v>32</v>
      </c>
      <c r="F384" s="363"/>
      <c r="G384" s="364"/>
      <c r="H384" s="365"/>
      <c r="I384" s="366"/>
      <c r="J384" s="120" t="s">
        <v>1840</v>
      </c>
      <c r="K384" s="121"/>
      <c r="L384" s="121"/>
      <c r="M384" s="122"/>
      <c r="N384" s="281"/>
      <c r="V384" s="233"/>
    </row>
    <row r="385" spans="1:22" ht="13.5" thickBot="1" x14ac:dyDescent="0.25">
      <c r="A385" s="357"/>
      <c r="B385" s="124"/>
      <c r="C385" s="124"/>
      <c r="D385" s="134"/>
      <c r="E385" s="126" t="s">
        <v>37</v>
      </c>
      <c r="F385" s="127"/>
      <c r="G385" s="462"/>
      <c r="H385" s="463"/>
      <c r="I385" s="464"/>
      <c r="J385" s="120" t="s">
        <v>1726</v>
      </c>
      <c r="K385" s="121"/>
      <c r="L385" s="121"/>
      <c r="M385" s="122"/>
      <c r="N385" s="281"/>
      <c r="V385" s="233"/>
    </row>
    <row r="386" spans="1:22" ht="24" thickTop="1" thickBot="1" x14ac:dyDescent="0.25">
      <c r="A386" s="355">
        <f t="shared" ref="A386" si="90">A382+1</f>
        <v>94</v>
      </c>
      <c r="B386" s="186" t="s">
        <v>20</v>
      </c>
      <c r="C386" s="186" t="s">
        <v>21</v>
      </c>
      <c r="D386" s="186" t="s">
        <v>22</v>
      </c>
      <c r="E386" s="358" t="s">
        <v>23</v>
      </c>
      <c r="F386" s="358"/>
      <c r="G386" s="358" t="s">
        <v>14</v>
      </c>
      <c r="H386" s="359"/>
      <c r="I386" s="87"/>
      <c r="J386" s="109" t="s">
        <v>1719</v>
      </c>
      <c r="K386" s="110"/>
      <c r="L386" s="110"/>
      <c r="M386" s="111"/>
      <c r="N386" s="281"/>
      <c r="V386" s="233"/>
    </row>
    <row r="387" spans="1:22" ht="13.5" thickBot="1" x14ac:dyDescent="0.25">
      <c r="A387" s="356"/>
      <c r="B387" s="113"/>
      <c r="C387" s="113"/>
      <c r="D387" s="268"/>
      <c r="E387" s="113"/>
      <c r="F387" s="113"/>
      <c r="G387" s="459"/>
      <c r="H387" s="460"/>
      <c r="I387" s="461"/>
      <c r="J387" s="115" t="s">
        <v>1719</v>
      </c>
      <c r="K387" s="115"/>
      <c r="L387" s="115"/>
      <c r="M387" s="116"/>
      <c r="N387" s="281"/>
      <c r="V387" s="233">
        <f>G387</f>
        <v>0</v>
      </c>
    </row>
    <row r="388" spans="1:22" ht="23.25" thickBot="1" x14ac:dyDescent="0.25">
      <c r="A388" s="356"/>
      <c r="B388" s="188" t="s">
        <v>29</v>
      </c>
      <c r="C388" s="188" t="s">
        <v>30</v>
      </c>
      <c r="D388" s="188" t="s">
        <v>31</v>
      </c>
      <c r="E388" s="363" t="s">
        <v>32</v>
      </c>
      <c r="F388" s="363"/>
      <c r="G388" s="364"/>
      <c r="H388" s="365"/>
      <c r="I388" s="366"/>
      <c r="J388" s="120" t="s">
        <v>1840</v>
      </c>
      <c r="K388" s="121"/>
      <c r="L388" s="121"/>
      <c r="M388" s="122"/>
      <c r="N388" s="281"/>
      <c r="V388" s="233"/>
    </row>
    <row r="389" spans="1:22" ht="13.5" thickBot="1" x14ac:dyDescent="0.25">
      <c r="A389" s="357"/>
      <c r="B389" s="124"/>
      <c r="C389" s="124"/>
      <c r="D389" s="134"/>
      <c r="E389" s="126" t="s">
        <v>37</v>
      </c>
      <c r="F389" s="127"/>
      <c r="G389" s="462"/>
      <c r="H389" s="463"/>
      <c r="I389" s="464"/>
      <c r="J389" s="120" t="s">
        <v>1726</v>
      </c>
      <c r="K389" s="121"/>
      <c r="L389" s="121"/>
      <c r="M389" s="122"/>
      <c r="N389" s="281"/>
      <c r="V389" s="233"/>
    </row>
    <row r="390" spans="1:22" ht="24" thickTop="1" thickBot="1" x14ac:dyDescent="0.25">
      <c r="A390" s="355">
        <f t="shared" ref="A390" si="91">A386+1</f>
        <v>95</v>
      </c>
      <c r="B390" s="186" t="s">
        <v>20</v>
      </c>
      <c r="C390" s="186" t="s">
        <v>21</v>
      </c>
      <c r="D390" s="186" t="s">
        <v>22</v>
      </c>
      <c r="E390" s="358" t="s">
        <v>23</v>
      </c>
      <c r="F390" s="358"/>
      <c r="G390" s="358" t="s">
        <v>14</v>
      </c>
      <c r="H390" s="359"/>
      <c r="I390" s="87"/>
      <c r="J390" s="109" t="s">
        <v>1719</v>
      </c>
      <c r="K390" s="110"/>
      <c r="L390" s="110"/>
      <c r="M390" s="111"/>
      <c r="N390" s="281"/>
      <c r="V390" s="233"/>
    </row>
    <row r="391" spans="1:22" ht="13.5" thickBot="1" x14ac:dyDescent="0.25">
      <c r="A391" s="356"/>
      <c r="B391" s="113"/>
      <c r="C391" s="113"/>
      <c r="D391" s="268"/>
      <c r="E391" s="113"/>
      <c r="F391" s="113"/>
      <c r="G391" s="459"/>
      <c r="H391" s="460"/>
      <c r="I391" s="461"/>
      <c r="J391" s="115" t="s">
        <v>1719</v>
      </c>
      <c r="K391" s="115"/>
      <c r="L391" s="115"/>
      <c r="M391" s="116"/>
      <c r="N391" s="281"/>
      <c r="V391" s="233">
        <f>G391</f>
        <v>0</v>
      </c>
    </row>
    <row r="392" spans="1:22" ht="23.25" thickBot="1" x14ac:dyDescent="0.25">
      <c r="A392" s="356"/>
      <c r="B392" s="188" t="s">
        <v>29</v>
      </c>
      <c r="C392" s="188" t="s">
        <v>30</v>
      </c>
      <c r="D392" s="188" t="s">
        <v>31</v>
      </c>
      <c r="E392" s="363" t="s">
        <v>32</v>
      </c>
      <c r="F392" s="363"/>
      <c r="G392" s="364"/>
      <c r="H392" s="365"/>
      <c r="I392" s="366"/>
      <c r="J392" s="120" t="s">
        <v>1840</v>
      </c>
      <c r="K392" s="121"/>
      <c r="L392" s="121"/>
      <c r="M392" s="122"/>
      <c r="N392" s="281"/>
      <c r="V392" s="233"/>
    </row>
    <row r="393" spans="1:22" ht="13.5" thickBot="1" x14ac:dyDescent="0.25">
      <c r="A393" s="357"/>
      <c r="B393" s="124"/>
      <c r="C393" s="124"/>
      <c r="D393" s="134"/>
      <c r="E393" s="126" t="s">
        <v>37</v>
      </c>
      <c r="F393" s="127"/>
      <c r="G393" s="462"/>
      <c r="H393" s="463"/>
      <c r="I393" s="464"/>
      <c r="J393" s="120" t="s">
        <v>1726</v>
      </c>
      <c r="K393" s="121"/>
      <c r="L393" s="121"/>
      <c r="M393" s="122"/>
      <c r="N393" s="281"/>
      <c r="V393" s="233"/>
    </row>
    <row r="394" spans="1:22" ht="24" thickTop="1" thickBot="1" x14ac:dyDescent="0.25">
      <c r="A394" s="355">
        <f t="shared" ref="A394" si="92">A390+1</f>
        <v>96</v>
      </c>
      <c r="B394" s="186" t="s">
        <v>20</v>
      </c>
      <c r="C394" s="186" t="s">
        <v>21</v>
      </c>
      <c r="D394" s="186" t="s">
        <v>22</v>
      </c>
      <c r="E394" s="358" t="s">
        <v>23</v>
      </c>
      <c r="F394" s="358"/>
      <c r="G394" s="358" t="s">
        <v>14</v>
      </c>
      <c r="H394" s="359"/>
      <c r="I394" s="87"/>
      <c r="J394" s="109" t="s">
        <v>1719</v>
      </c>
      <c r="K394" s="110"/>
      <c r="L394" s="110"/>
      <c r="M394" s="111"/>
      <c r="N394" s="281"/>
      <c r="V394" s="233"/>
    </row>
    <row r="395" spans="1:22" ht="13.5" thickBot="1" x14ac:dyDescent="0.25">
      <c r="A395" s="356"/>
      <c r="B395" s="113"/>
      <c r="C395" s="113"/>
      <c r="D395" s="268"/>
      <c r="E395" s="113"/>
      <c r="F395" s="113"/>
      <c r="G395" s="459"/>
      <c r="H395" s="460"/>
      <c r="I395" s="461"/>
      <c r="J395" s="115" t="s">
        <v>1719</v>
      </c>
      <c r="K395" s="115"/>
      <c r="L395" s="115"/>
      <c r="M395" s="116"/>
      <c r="N395" s="281"/>
      <c r="V395" s="233">
        <f>G395</f>
        <v>0</v>
      </c>
    </row>
    <row r="396" spans="1:22" ht="23.25" thickBot="1" x14ac:dyDescent="0.25">
      <c r="A396" s="356"/>
      <c r="B396" s="188" t="s">
        <v>29</v>
      </c>
      <c r="C396" s="188" t="s">
        <v>30</v>
      </c>
      <c r="D396" s="188" t="s">
        <v>31</v>
      </c>
      <c r="E396" s="363" t="s">
        <v>32</v>
      </c>
      <c r="F396" s="363"/>
      <c r="G396" s="364"/>
      <c r="H396" s="365"/>
      <c r="I396" s="366"/>
      <c r="J396" s="120" t="s">
        <v>1840</v>
      </c>
      <c r="K396" s="121"/>
      <c r="L396" s="121"/>
      <c r="M396" s="122"/>
      <c r="N396" s="281"/>
      <c r="V396" s="233"/>
    </row>
    <row r="397" spans="1:22" ht="13.5" thickBot="1" x14ac:dyDescent="0.25">
      <c r="A397" s="357"/>
      <c r="B397" s="124"/>
      <c r="C397" s="124"/>
      <c r="D397" s="134"/>
      <c r="E397" s="126" t="s">
        <v>37</v>
      </c>
      <c r="F397" s="127"/>
      <c r="G397" s="462"/>
      <c r="H397" s="463"/>
      <c r="I397" s="464"/>
      <c r="J397" s="120" t="s">
        <v>1726</v>
      </c>
      <c r="K397" s="121"/>
      <c r="L397" s="121"/>
      <c r="M397" s="122"/>
      <c r="N397" s="281"/>
      <c r="V397" s="233"/>
    </row>
    <row r="398" spans="1:22" ht="24" thickTop="1" thickBot="1" x14ac:dyDescent="0.25">
      <c r="A398" s="355">
        <f t="shared" ref="A398" si="93">A394+1</f>
        <v>97</v>
      </c>
      <c r="B398" s="186" t="s">
        <v>20</v>
      </c>
      <c r="C398" s="186" t="s">
        <v>21</v>
      </c>
      <c r="D398" s="186" t="s">
        <v>22</v>
      </c>
      <c r="E398" s="358" t="s">
        <v>23</v>
      </c>
      <c r="F398" s="358"/>
      <c r="G398" s="358" t="s">
        <v>14</v>
      </c>
      <c r="H398" s="359"/>
      <c r="I398" s="87"/>
      <c r="J398" s="109" t="s">
        <v>1719</v>
      </c>
      <c r="K398" s="110"/>
      <c r="L398" s="110"/>
      <c r="M398" s="111"/>
      <c r="N398" s="281"/>
      <c r="V398" s="233"/>
    </row>
    <row r="399" spans="1:22" ht="13.5" thickBot="1" x14ac:dyDescent="0.25">
      <c r="A399" s="356"/>
      <c r="B399" s="113"/>
      <c r="C399" s="113"/>
      <c r="D399" s="268"/>
      <c r="E399" s="113"/>
      <c r="F399" s="113"/>
      <c r="G399" s="459"/>
      <c r="H399" s="460"/>
      <c r="I399" s="461"/>
      <c r="J399" s="115" t="s">
        <v>1719</v>
      </c>
      <c r="K399" s="115"/>
      <c r="L399" s="115"/>
      <c r="M399" s="116"/>
      <c r="N399" s="281"/>
      <c r="V399" s="233">
        <f>G399</f>
        <v>0</v>
      </c>
    </row>
    <row r="400" spans="1:22" ht="23.25" thickBot="1" x14ac:dyDescent="0.25">
      <c r="A400" s="356"/>
      <c r="B400" s="188" t="s">
        <v>29</v>
      </c>
      <c r="C400" s="188" t="s">
        <v>30</v>
      </c>
      <c r="D400" s="188" t="s">
        <v>31</v>
      </c>
      <c r="E400" s="363" t="s">
        <v>32</v>
      </c>
      <c r="F400" s="363"/>
      <c r="G400" s="364"/>
      <c r="H400" s="365"/>
      <c r="I400" s="366"/>
      <c r="J400" s="120" t="s">
        <v>1840</v>
      </c>
      <c r="K400" s="121"/>
      <c r="L400" s="121"/>
      <c r="M400" s="122"/>
      <c r="N400" s="281"/>
      <c r="V400" s="233"/>
    </row>
    <row r="401" spans="1:22" ht="13.5" thickBot="1" x14ac:dyDescent="0.25">
      <c r="A401" s="357"/>
      <c r="B401" s="124"/>
      <c r="C401" s="124"/>
      <c r="D401" s="134"/>
      <c r="E401" s="126" t="s">
        <v>37</v>
      </c>
      <c r="F401" s="127"/>
      <c r="G401" s="462"/>
      <c r="H401" s="463"/>
      <c r="I401" s="464"/>
      <c r="J401" s="120" t="s">
        <v>1726</v>
      </c>
      <c r="K401" s="121"/>
      <c r="L401" s="121"/>
      <c r="M401" s="122"/>
      <c r="N401" s="281"/>
      <c r="V401" s="233"/>
    </row>
    <row r="402" spans="1:22" ht="24" thickTop="1" thickBot="1" x14ac:dyDescent="0.25">
      <c r="A402" s="355">
        <f t="shared" ref="A402" si="94">A398+1</f>
        <v>98</v>
      </c>
      <c r="B402" s="186" t="s">
        <v>20</v>
      </c>
      <c r="C402" s="186" t="s">
        <v>21</v>
      </c>
      <c r="D402" s="186" t="s">
        <v>22</v>
      </c>
      <c r="E402" s="358" t="s">
        <v>23</v>
      </c>
      <c r="F402" s="358"/>
      <c r="G402" s="358" t="s">
        <v>14</v>
      </c>
      <c r="H402" s="359"/>
      <c r="I402" s="87"/>
      <c r="J402" s="109" t="s">
        <v>1719</v>
      </c>
      <c r="K402" s="110"/>
      <c r="L402" s="110"/>
      <c r="M402" s="111"/>
      <c r="N402" s="281"/>
      <c r="V402" s="233"/>
    </row>
    <row r="403" spans="1:22" ht="13.5" thickBot="1" x14ac:dyDescent="0.25">
      <c r="A403" s="356"/>
      <c r="B403" s="113"/>
      <c r="C403" s="113"/>
      <c r="D403" s="268"/>
      <c r="E403" s="113"/>
      <c r="F403" s="113"/>
      <c r="G403" s="459"/>
      <c r="H403" s="460"/>
      <c r="I403" s="461"/>
      <c r="J403" s="115" t="s">
        <v>1719</v>
      </c>
      <c r="K403" s="115"/>
      <c r="L403" s="115"/>
      <c r="M403" s="116"/>
      <c r="N403" s="281"/>
      <c r="V403" s="233">
        <f>G403</f>
        <v>0</v>
      </c>
    </row>
    <row r="404" spans="1:22" ht="23.25" thickBot="1" x14ac:dyDescent="0.25">
      <c r="A404" s="356"/>
      <c r="B404" s="188" t="s">
        <v>29</v>
      </c>
      <c r="C404" s="188" t="s">
        <v>30</v>
      </c>
      <c r="D404" s="188" t="s">
        <v>31</v>
      </c>
      <c r="E404" s="363" t="s">
        <v>32</v>
      </c>
      <c r="F404" s="363"/>
      <c r="G404" s="364"/>
      <c r="H404" s="365"/>
      <c r="I404" s="366"/>
      <c r="J404" s="120" t="s">
        <v>1840</v>
      </c>
      <c r="K404" s="121"/>
      <c r="L404" s="121"/>
      <c r="M404" s="122"/>
      <c r="N404" s="281"/>
      <c r="V404" s="233"/>
    </row>
    <row r="405" spans="1:22" ht="13.5" thickBot="1" x14ac:dyDescent="0.25">
      <c r="A405" s="357"/>
      <c r="B405" s="124"/>
      <c r="C405" s="124"/>
      <c r="D405" s="134"/>
      <c r="E405" s="126" t="s">
        <v>37</v>
      </c>
      <c r="F405" s="127"/>
      <c r="G405" s="462"/>
      <c r="H405" s="463"/>
      <c r="I405" s="464"/>
      <c r="J405" s="120" t="s">
        <v>1726</v>
      </c>
      <c r="K405" s="121"/>
      <c r="L405" s="121"/>
      <c r="M405" s="122"/>
      <c r="N405" s="281"/>
      <c r="V405" s="233"/>
    </row>
    <row r="406" spans="1:22" ht="24" thickTop="1" thickBot="1" x14ac:dyDescent="0.25">
      <c r="A406" s="355">
        <f t="shared" ref="A406" si="95">A402+1</f>
        <v>99</v>
      </c>
      <c r="B406" s="186" t="s">
        <v>20</v>
      </c>
      <c r="C406" s="186" t="s">
        <v>21</v>
      </c>
      <c r="D406" s="186" t="s">
        <v>22</v>
      </c>
      <c r="E406" s="358" t="s">
        <v>23</v>
      </c>
      <c r="F406" s="358"/>
      <c r="G406" s="358" t="s">
        <v>14</v>
      </c>
      <c r="H406" s="359"/>
      <c r="I406" s="87"/>
      <c r="J406" s="109" t="s">
        <v>1719</v>
      </c>
      <c r="K406" s="110"/>
      <c r="L406" s="110"/>
      <c r="M406" s="111"/>
      <c r="N406" s="281"/>
      <c r="V406" s="233"/>
    </row>
    <row r="407" spans="1:22" ht="13.5" thickBot="1" x14ac:dyDescent="0.25">
      <c r="A407" s="356"/>
      <c r="B407" s="113"/>
      <c r="C407" s="113"/>
      <c r="D407" s="268"/>
      <c r="E407" s="113"/>
      <c r="F407" s="113"/>
      <c r="G407" s="459"/>
      <c r="H407" s="460"/>
      <c r="I407" s="461"/>
      <c r="J407" s="115" t="s">
        <v>1719</v>
      </c>
      <c r="K407" s="115"/>
      <c r="L407" s="115"/>
      <c r="M407" s="116"/>
      <c r="N407" s="281"/>
      <c r="V407" s="233">
        <f>G407</f>
        <v>0</v>
      </c>
    </row>
    <row r="408" spans="1:22" ht="23.25" thickBot="1" x14ac:dyDescent="0.25">
      <c r="A408" s="356"/>
      <c r="B408" s="188" t="s">
        <v>29</v>
      </c>
      <c r="C408" s="188" t="s">
        <v>30</v>
      </c>
      <c r="D408" s="188" t="s">
        <v>31</v>
      </c>
      <c r="E408" s="363" t="s">
        <v>32</v>
      </c>
      <c r="F408" s="363"/>
      <c r="G408" s="364"/>
      <c r="H408" s="365"/>
      <c r="I408" s="366"/>
      <c r="J408" s="120" t="s">
        <v>1840</v>
      </c>
      <c r="K408" s="121"/>
      <c r="L408" s="121"/>
      <c r="M408" s="122"/>
      <c r="N408" s="281"/>
      <c r="V408" s="233"/>
    </row>
    <row r="409" spans="1:22" ht="13.5" thickBot="1" x14ac:dyDescent="0.25">
      <c r="A409" s="357"/>
      <c r="B409" s="124"/>
      <c r="C409" s="124"/>
      <c r="D409" s="134"/>
      <c r="E409" s="126" t="s">
        <v>37</v>
      </c>
      <c r="F409" s="127"/>
      <c r="G409" s="462"/>
      <c r="H409" s="463"/>
      <c r="I409" s="464"/>
      <c r="J409" s="120" t="s">
        <v>1726</v>
      </c>
      <c r="K409" s="121"/>
      <c r="L409" s="121"/>
      <c r="M409" s="122"/>
      <c r="N409" s="281"/>
      <c r="V409" s="233"/>
    </row>
    <row r="410" spans="1:22" ht="24" thickTop="1" thickBot="1" x14ac:dyDescent="0.25">
      <c r="A410" s="355">
        <f t="shared" ref="A410" si="96">A406+1</f>
        <v>100</v>
      </c>
      <c r="B410" s="186" t="s">
        <v>20</v>
      </c>
      <c r="C410" s="186" t="s">
        <v>21</v>
      </c>
      <c r="D410" s="186" t="s">
        <v>22</v>
      </c>
      <c r="E410" s="358" t="s">
        <v>23</v>
      </c>
      <c r="F410" s="358"/>
      <c r="G410" s="358" t="s">
        <v>14</v>
      </c>
      <c r="H410" s="359"/>
      <c r="I410" s="87"/>
      <c r="J410" s="109" t="s">
        <v>1719</v>
      </c>
      <c r="K410" s="110"/>
      <c r="L410" s="110"/>
      <c r="M410" s="111"/>
      <c r="N410" s="281"/>
      <c r="V410" s="233"/>
    </row>
    <row r="411" spans="1:22" ht="13.5" thickBot="1" x14ac:dyDescent="0.25">
      <c r="A411" s="356"/>
      <c r="B411" s="113"/>
      <c r="C411" s="113"/>
      <c r="D411" s="268"/>
      <c r="E411" s="113"/>
      <c r="F411" s="113"/>
      <c r="G411" s="459"/>
      <c r="H411" s="460"/>
      <c r="I411" s="461"/>
      <c r="J411" s="115" t="s">
        <v>1719</v>
      </c>
      <c r="K411" s="115"/>
      <c r="L411" s="115"/>
      <c r="M411" s="116"/>
      <c r="N411" s="281"/>
      <c r="V411" s="233">
        <f>G411</f>
        <v>0</v>
      </c>
    </row>
    <row r="412" spans="1:22" ht="23.25" thickBot="1" x14ac:dyDescent="0.25">
      <c r="A412" s="356"/>
      <c r="B412" s="188" t="s">
        <v>29</v>
      </c>
      <c r="C412" s="188" t="s">
        <v>30</v>
      </c>
      <c r="D412" s="188" t="s">
        <v>31</v>
      </c>
      <c r="E412" s="363" t="s">
        <v>32</v>
      </c>
      <c r="F412" s="363"/>
      <c r="G412" s="364"/>
      <c r="H412" s="365"/>
      <c r="I412" s="366"/>
      <c r="J412" s="120" t="s">
        <v>1840</v>
      </c>
      <c r="K412" s="121"/>
      <c r="L412" s="121"/>
      <c r="M412" s="122"/>
      <c r="N412" s="281"/>
    </row>
    <row r="413" spans="1:22" ht="13.5" thickBot="1" x14ac:dyDescent="0.25">
      <c r="A413" s="357"/>
      <c r="B413" s="134"/>
      <c r="C413" s="134"/>
      <c r="D413" s="134"/>
      <c r="E413" s="136" t="s">
        <v>37</v>
      </c>
      <c r="F413" s="137"/>
      <c r="G413" s="462"/>
      <c r="H413" s="463"/>
      <c r="I413" s="464"/>
      <c r="J413" s="138" t="s">
        <v>1726</v>
      </c>
      <c r="K413" s="139"/>
      <c r="L413" s="139"/>
      <c r="M413" s="140"/>
      <c r="N413" s="281"/>
    </row>
    <row r="414" spans="1:22" ht="13.5" thickTop="1" x14ac:dyDescent="0.2"/>
  </sheetData>
  <mergeCells count="725">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M12:M13"/>
    <mergeCell ref="J12:J13"/>
    <mergeCell ref="A18:A21"/>
    <mergeCell ref="E18:F18"/>
    <mergeCell ref="G18:H18"/>
    <mergeCell ref="G19:I19"/>
    <mergeCell ref="E20:F20"/>
    <mergeCell ref="G20:I20"/>
    <mergeCell ref="G21:I21"/>
    <mergeCell ref="K12:K13"/>
    <mergeCell ref="L12:L13"/>
    <mergeCell ref="A14:A17"/>
    <mergeCell ref="E14:F14"/>
    <mergeCell ref="G14:I14"/>
    <mergeCell ref="G15:I15"/>
    <mergeCell ref="E16:F16"/>
    <mergeCell ref="G16:I17"/>
    <mergeCell ref="B12:B13"/>
    <mergeCell ref="C12:C13"/>
    <mergeCell ref="D12:D13"/>
    <mergeCell ref="E12:F13"/>
    <mergeCell ref="G12:I1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s>
  <dataValidations count="35">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411 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dataValidation allowBlank="1" showInputMessage="1" showErrorMessage="1" promptTitle="Benefit #3- Payment in-kind" prompt="If there is a benefit #3 and it was paid in-kind, mark this box with an  x._x000a_" sqref="L17 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dataValidation allowBlank="1" showInputMessage="1" showErrorMessage="1" promptTitle="Benefit #2- Payment in-kind" prompt="If there is a benefit #2 and it was paid in-kind, mark this box with an  x._x000a_" sqref="L16 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dataValidation allowBlank="1" showInputMessage="1" showErrorMessage="1" promptTitle="Benefit #1- Payment in-kind" prompt="If there is a benefit #1 and it was paid in-kind, mark this box with an  x._x000a_" sqref="L14:L15 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dataValidation allowBlank="1" showInputMessage="1" showErrorMessage="1" promptTitle="Benefit #3--Payment by Check" prompt="If there is a benefit #3 and it was paid by check, mark an x in this cell._x000a_" sqref="K17 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dataValidation allowBlank="1" showInputMessage="1" showErrorMessage="1" promptTitle="Benefit #2--Payment by Check" prompt="If there is a benefit #2 and it was paid by check, mark an x in this cell._x000a_" sqref="K16 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dataValidation allowBlank="1" showInputMessage="1" showErrorMessage="1" promptTitle="Benefit #1--Payment by Check" prompt="If there is a benefit #1 and it was paid by check, mark an x in this cell._x000a_" sqref="K14:K15 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dataValidation allowBlank="1" showInputMessage="1" showErrorMessage="1" promptTitle="Benefit #3 Description" prompt="Benefit #3 description is listed here" sqref="J413 J409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dataValidation allowBlank="1" showInputMessage="1" showErrorMessage="1" promptTitle="Benefit #3 Total Amount" prompt="The total amount of Benefit #3 is entered here." sqref="M17 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dataValidation allowBlank="1" showInputMessage="1" showErrorMessage="1" promptTitle="Benefit #2 Total Amount" prompt="The total amount of Benefit #2 is entered here." sqref="M16 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dataValidation allowBlank="1" showInputMessage="1" showErrorMessage="1" promptTitle="Benefit #2 Description" prompt="Benefit #2 description is listed here" sqref="J412 J408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dataValidation allowBlank="1" showInputMessage="1" showErrorMessage="1" promptTitle="Benefit #1 Total Amount" prompt="The total amount of Benefit #1 is entered here." sqref="M14:M15 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dataValidation allowBlank="1" showInputMessage="1" showErrorMessage="1" promptTitle="Benefit#1 Description" prompt="Benefit Description for Entry #1 is listed here." sqref="J410:J411 J14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18"/>
    <dataValidation allowBlank="1" showInputMessage="1" showErrorMessage="1" promptTitle="Travel Date(s)" prompt="List the dates of travel here expressed in the format MM/DD/YYYY-MM/DD/YYYY." sqref="F17 F413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21"/>
    <dataValidation type="date" allowBlank="1" showInputMessage="1" showErrorMessage="1" errorTitle="Data Entry Error" error="Please enter date using MM/DD/YYYY" promptTitle="Event Ending Date" prompt="List Event ending date here using the format MM/DD/YYYY." sqref="D17 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formula1>40179</formula1>
      <formula2>73051</formula2>
    </dataValidation>
    <dataValidation allowBlank="1" showInputMessage="1" showErrorMessage="1" promptTitle="Event Sponsor" prompt="List the event sponsor here." sqref="C17 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dataValidation allowBlank="1" showInputMessage="1" showErrorMessage="1" promptTitle="Traveler Title" prompt="List traveler's title here." sqref="B17 B413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21"/>
    <dataValidation allowBlank="1" showInputMessage="1" showErrorMessage="1" promptTitle="Location " prompt="List location of event here." sqref="F15 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dataValidation type="date" allowBlank="1" showInputMessage="1" showErrorMessage="1" errorTitle="Text Entered Not Valid" error="Please enter date using standardized format MM/DD/YYYY." promptTitle="Event Beginning Date" prompt="Insert event beginning date using the format MM/DD/YYYY here._x000a_" sqref="D15 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formula1>40179</formula1>
      <formula2>73051</formula2>
    </dataValidation>
    <dataValidation allowBlank="1" showInputMessage="1" showErrorMessage="1" promptTitle="Event Description" prompt="Provide event description (e.g. title of the conference) here." sqref="C15 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dataValidation allowBlank="1" showInputMessage="1" showErrorMessage="1" promptTitle="Traveler Name " prompt="List traveler's first and last name here." sqref="B15 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Description Example" prompt="Benefit #3 description is listed here" sqref="J17 J21"/>
    <dataValidation allowBlank="1" showInputMessage="1" showErrorMessage="1" promptTitle="Benefit #2 Description Example" prompt="Benefit #2 description is listed here" sqref="J16 J20"/>
    <dataValidation allowBlank="1" showInputMessage="1" showErrorMessage="1" promptTitle="Benefit#1 Description Example" prompt="Benefit Description for Entry #1 is listed here." sqref="J15 J19"/>
    <dataValidation allowBlank="1" showInputMessage="1" showErrorMessage="1" promptTitle="Benefit Source" prompt="List the benefit source here." sqref="G15 G411:I411 G21:I21 G25:I25 G23:I23 G19:I19 G29:I29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27:I2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dataValidations>
  <pageMargins left="0.7" right="0.7" top="0" bottom="0.25" header="0.3" footer="0.3"/>
  <pageSetup fitToHeight="0" orientation="landscape" blackAndWhite="1"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4"/>
  <sheetViews>
    <sheetView topLeftCell="A2" workbookViewId="0">
      <selection activeCell="P17" sqref="P17"/>
    </sheetView>
  </sheetViews>
  <sheetFormatPr defaultRowHeight="12.75" x14ac:dyDescent="0.2"/>
  <cols>
    <col min="1" max="1" width="3.85546875" style="353" customWidth="1"/>
    <col min="2" max="2" width="16.140625" style="353" customWidth="1"/>
    <col min="3" max="3" width="17.7109375" style="353" customWidth="1"/>
    <col min="4" max="4" width="14.42578125" style="353" customWidth="1"/>
    <col min="5" max="5" width="18.7109375" style="353" hidden="1" customWidth="1"/>
    <col min="6" max="6" width="14.85546875" style="353" customWidth="1"/>
    <col min="7" max="7" width="3" style="353" customWidth="1"/>
    <col min="8" max="8" width="11.28515625" style="353" customWidth="1"/>
    <col min="9" max="9" width="3" style="353" customWidth="1"/>
    <col min="10" max="10" width="12.28515625" style="353" customWidth="1"/>
    <col min="11" max="11" width="9.140625" style="353" customWidth="1"/>
    <col min="12" max="12" width="8.85546875" style="353" customWidth="1"/>
    <col min="13" max="13" width="8" style="353" customWidth="1"/>
    <col min="14" max="14" width="0.140625" style="353" customWidth="1"/>
    <col min="15" max="15" width="9.140625" style="353"/>
    <col min="16" max="16" width="20.28515625" style="353" bestFit="1" customWidth="1"/>
    <col min="17" max="20" width="9.140625" style="353"/>
    <col min="21" max="21" width="9.42578125" style="353" customWidth="1"/>
    <col min="22" max="22" width="13.7109375" style="2" customWidth="1"/>
    <col min="23" max="16384" width="9.140625" style="353"/>
  </cols>
  <sheetData>
    <row r="1" spans="1:22" hidden="1" x14ac:dyDescent="0.2">
      <c r="V1" s="353"/>
    </row>
    <row r="2" spans="1:22" x14ac:dyDescent="0.2">
      <c r="J2" s="510" t="s">
        <v>1</v>
      </c>
      <c r="K2" s="511"/>
      <c r="L2" s="511"/>
      <c r="M2" s="511"/>
      <c r="P2" s="513"/>
      <c r="Q2" s="513"/>
      <c r="R2" s="513"/>
      <c r="S2" s="513"/>
      <c r="V2" s="353"/>
    </row>
    <row r="3" spans="1:22" x14ac:dyDescent="0.2">
      <c r="J3" s="511"/>
      <c r="K3" s="511"/>
      <c r="L3" s="511"/>
      <c r="M3" s="511"/>
      <c r="P3" s="514"/>
      <c r="Q3" s="514"/>
      <c r="R3" s="514"/>
      <c r="S3" s="514"/>
      <c r="V3" s="353"/>
    </row>
    <row r="4" spans="1:22" ht="13.5" thickBot="1" x14ac:dyDescent="0.25">
      <c r="A4" s="352"/>
      <c r="B4" s="352"/>
      <c r="C4" s="352"/>
      <c r="D4" s="352"/>
      <c r="E4" s="352"/>
      <c r="F4" s="352"/>
      <c r="G4" s="352"/>
      <c r="H4" s="352"/>
      <c r="I4" s="352"/>
      <c r="J4" s="512"/>
      <c r="K4" s="512"/>
      <c r="L4" s="512"/>
      <c r="M4" s="512"/>
      <c r="P4" s="515"/>
      <c r="Q4" s="515"/>
      <c r="R4" s="515"/>
      <c r="S4" s="515"/>
      <c r="V4" s="353"/>
    </row>
    <row r="5" spans="1:22" ht="30" customHeight="1" thickTop="1" thickBot="1" x14ac:dyDescent="0.25">
      <c r="A5" s="516" t="s">
        <v>7462</v>
      </c>
      <c r="B5" s="517"/>
      <c r="C5" s="517"/>
      <c r="D5" s="517"/>
      <c r="E5" s="517"/>
      <c r="F5" s="517"/>
      <c r="G5" s="517"/>
      <c r="H5" s="517"/>
      <c r="I5" s="517"/>
      <c r="J5" s="517"/>
      <c r="K5" s="517"/>
      <c r="L5" s="517"/>
      <c r="M5" s="517"/>
      <c r="N5" s="4"/>
      <c r="O5" s="352"/>
      <c r="Q5" s="5"/>
      <c r="V5" s="353"/>
    </row>
    <row r="6" spans="1:22" ht="13.5" customHeight="1" thickTop="1" x14ac:dyDescent="0.2">
      <c r="A6" s="518" t="s">
        <v>2</v>
      </c>
      <c r="B6" s="520" t="s">
        <v>3</v>
      </c>
      <c r="C6" s="521"/>
      <c r="D6" s="521"/>
      <c r="E6" s="521"/>
      <c r="F6" s="521"/>
      <c r="G6" s="521"/>
      <c r="H6" s="521"/>
      <c r="I6" s="521"/>
      <c r="J6" s="522"/>
      <c r="K6" s="6" t="s">
        <v>4</v>
      </c>
      <c r="L6" s="6" t="s">
        <v>5</v>
      </c>
      <c r="M6" s="6" t="s">
        <v>6</v>
      </c>
      <c r="N6" s="7"/>
      <c r="O6" s="352"/>
      <c r="V6" s="353"/>
    </row>
    <row r="7" spans="1:22" ht="20.25" customHeight="1" thickBot="1" x14ac:dyDescent="0.25">
      <c r="A7" s="518"/>
      <c r="B7" s="523"/>
      <c r="C7" s="524"/>
      <c r="D7" s="524"/>
      <c r="E7" s="524"/>
      <c r="F7" s="524"/>
      <c r="G7" s="524"/>
      <c r="H7" s="524"/>
      <c r="I7" s="524"/>
      <c r="J7" s="525"/>
      <c r="K7" s="8"/>
      <c r="L7" s="9"/>
      <c r="M7" s="10">
        <v>2018</v>
      </c>
      <c r="N7" s="11"/>
      <c r="O7" s="352"/>
      <c r="V7" s="353"/>
    </row>
    <row r="8" spans="1:22" ht="27.75" customHeight="1" thickTop="1" thickBot="1" x14ac:dyDescent="0.25">
      <c r="A8" s="518"/>
      <c r="B8" s="526" t="s">
        <v>7</v>
      </c>
      <c r="C8" s="527"/>
      <c r="D8" s="527"/>
      <c r="E8" s="527"/>
      <c r="F8" s="527"/>
      <c r="G8" s="528"/>
      <c r="H8" s="528"/>
      <c r="I8" s="528"/>
      <c r="J8" s="528"/>
      <c r="K8" s="528"/>
      <c r="L8" s="527"/>
      <c r="M8" s="527"/>
      <c r="N8" s="529"/>
      <c r="O8" s="352"/>
      <c r="V8" s="353"/>
    </row>
    <row r="9" spans="1:22" ht="18" customHeight="1" thickTop="1" x14ac:dyDescent="0.25">
      <c r="A9" s="518"/>
      <c r="B9" s="530" t="s">
        <v>1715</v>
      </c>
      <c r="C9" s="507"/>
      <c r="D9" s="507"/>
      <c r="E9" s="507"/>
      <c r="F9" s="507"/>
      <c r="G9" s="451" t="s">
        <v>0</v>
      </c>
      <c r="H9" s="408" t="s">
        <v>1716</v>
      </c>
      <c r="I9" s="411"/>
      <c r="J9" s="414" t="s">
        <v>1701</v>
      </c>
      <c r="K9" s="417"/>
      <c r="L9" s="420" t="s">
        <v>1717</v>
      </c>
      <c r="M9" s="421"/>
      <c r="N9" s="214"/>
      <c r="O9" s="215"/>
      <c r="P9" s="352"/>
      <c r="V9" s="353"/>
    </row>
    <row r="10" spans="1:22" ht="15.75" customHeight="1" x14ac:dyDescent="0.2">
      <c r="A10" s="518"/>
      <c r="B10" s="506" t="s">
        <v>7461</v>
      </c>
      <c r="C10" s="507"/>
      <c r="D10" s="507"/>
      <c r="E10" s="507"/>
      <c r="F10" s="508"/>
      <c r="G10" s="452"/>
      <c r="H10" s="409"/>
      <c r="I10" s="412"/>
      <c r="J10" s="415"/>
      <c r="K10" s="418"/>
      <c r="L10" s="422"/>
      <c r="M10" s="421"/>
      <c r="N10" s="214"/>
      <c r="O10" s="215"/>
      <c r="P10" s="352"/>
      <c r="V10" s="353"/>
    </row>
    <row r="11" spans="1:22" ht="13.5" thickBot="1" x14ac:dyDescent="0.25">
      <c r="A11" s="518"/>
      <c r="B11" s="13" t="s">
        <v>9</v>
      </c>
      <c r="C11" s="216" t="s">
        <v>7464</v>
      </c>
      <c r="D11" s="428" t="s">
        <v>7463</v>
      </c>
      <c r="E11" s="428"/>
      <c r="F11" s="429"/>
      <c r="G11" s="453"/>
      <c r="H11" s="410"/>
      <c r="I11" s="413"/>
      <c r="J11" s="416"/>
      <c r="K11" s="419"/>
      <c r="L11" s="423"/>
      <c r="M11" s="424"/>
      <c r="N11" s="217"/>
      <c r="O11" s="215"/>
      <c r="P11" s="352"/>
      <c r="V11" s="353"/>
    </row>
    <row r="12" spans="1:22" ht="13.5" thickTop="1" x14ac:dyDescent="0.2">
      <c r="A12" s="518"/>
      <c r="B12" s="392" t="s">
        <v>10</v>
      </c>
      <c r="C12" s="394" t="s">
        <v>11</v>
      </c>
      <c r="D12" s="396" t="s">
        <v>12</v>
      </c>
      <c r="E12" s="398" t="s">
        <v>13</v>
      </c>
      <c r="F12" s="399"/>
      <c r="G12" s="402" t="s">
        <v>14</v>
      </c>
      <c r="H12" s="403"/>
      <c r="I12" s="404"/>
      <c r="J12" s="394" t="s">
        <v>15</v>
      </c>
      <c r="K12" s="454" t="s">
        <v>16</v>
      </c>
      <c r="L12" s="456" t="s">
        <v>17</v>
      </c>
      <c r="M12" s="396" t="s">
        <v>18</v>
      </c>
      <c r="N12" s="16"/>
      <c r="O12" s="352"/>
      <c r="V12" s="353"/>
    </row>
    <row r="13" spans="1:22" ht="34.5" customHeight="1" thickBot="1" x14ac:dyDescent="0.25">
      <c r="A13" s="519"/>
      <c r="B13" s="393"/>
      <c r="C13" s="395"/>
      <c r="D13" s="397"/>
      <c r="E13" s="400"/>
      <c r="F13" s="401"/>
      <c r="G13" s="405"/>
      <c r="H13" s="406"/>
      <c r="I13" s="407"/>
      <c r="J13" s="505"/>
      <c r="K13" s="496"/>
      <c r="L13" s="629"/>
      <c r="M13" s="505"/>
      <c r="N13" s="17"/>
      <c r="O13" s="352"/>
      <c r="V13" s="353"/>
    </row>
    <row r="14" spans="1:22" ht="23.25" customHeight="1" thickTop="1" x14ac:dyDescent="0.2">
      <c r="A14" s="355">
        <f>1</f>
        <v>1</v>
      </c>
      <c r="B14" s="349" t="s">
        <v>20</v>
      </c>
      <c r="C14" s="349" t="s">
        <v>21</v>
      </c>
      <c r="D14" s="349" t="s">
        <v>22</v>
      </c>
      <c r="E14" s="358" t="s">
        <v>23</v>
      </c>
      <c r="F14" s="358"/>
      <c r="G14" s="375" t="s">
        <v>14</v>
      </c>
      <c r="H14" s="376"/>
      <c r="I14" s="377"/>
      <c r="J14" s="109" t="s">
        <v>1719</v>
      </c>
      <c r="K14" s="110"/>
      <c r="L14" s="110"/>
      <c r="M14" s="111"/>
      <c r="N14" s="281"/>
      <c r="V14" s="323"/>
    </row>
    <row r="15" spans="1:22" ht="33.75" x14ac:dyDescent="0.2">
      <c r="A15" s="627"/>
      <c r="B15" s="113" t="s">
        <v>7385</v>
      </c>
      <c r="C15" s="113" t="s">
        <v>7469</v>
      </c>
      <c r="D15" s="268">
        <v>43146</v>
      </c>
      <c r="E15" s="113"/>
      <c r="F15" s="113" t="s">
        <v>7467</v>
      </c>
      <c r="G15" s="459" t="s">
        <v>7386</v>
      </c>
      <c r="H15" s="460"/>
      <c r="I15" s="461"/>
      <c r="J15" s="23" t="s">
        <v>28</v>
      </c>
      <c r="K15" s="115"/>
      <c r="L15" s="115" t="s">
        <v>1702</v>
      </c>
      <c r="M15" s="339">
        <v>1412</v>
      </c>
      <c r="N15" s="16"/>
      <c r="V15" s="325"/>
    </row>
    <row r="16" spans="1:22" ht="22.5" x14ac:dyDescent="0.2">
      <c r="A16" s="627"/>
      <c r="B16" s="350" t="s">
        <v>29</v>
      </c>
      <c r="C16" s="350" t="s">
        <v>30</v>
      </c>
      <c r="D16" s="350" t="s">
        <v>31</v>
      </c>
      <c r="E16" s="363" t="s">
        <v>32</v>
      </c>
      <c r="F16" s="363"/>
      <c r="G16" s="364"/>
      <c r="H16" s="365"/>
      <c r="I16" s="366"/>
      <c r="J16" s="27" t="s">
        <v>33</v>
      </c>
      <c r="K16" s="121"/>
      <c r="L16" s="121"/>
      <c r="M16" s="340"/>
      <c r="N16" s="16"/>
      <c r="V16" s="233"/>
    </row>
    <row r="17" spans="1:22" ht="23.25" thickBot="1" x14ac:dyDescent="0.25">
      <c r="A17" s="628"/>
      <c r="B17" s="124" t="s">
        <v>7468</v>
      </c>
      <c r="C17" s="124" t="s">
        <v>7386</v>
      </c>
      <c r="D17" s="125">
        <v>43154</v>
      </c>
      <c r="E17" s="126" t="s">
        <v>37</v>
      </c>
      <c r="F17" s="127" t="s">
        <v>7465</v>
      </c>
      <c r="G17" s="378"/>
      <c r="H17" s="379"/>
      <c r="I17" s="380"/>
      <c r="J17" s="320" t="s">
        <v>34</v>
      </c>
      <c r="K17" s="121"/>
      <c r="L17" s="120"/>
      <c r="M17" s="320"/>
      <c r="N17" s="341"/>
      <c r="V17" s="233"/>
    </row>
    <row r="18" spans="1:22" ht="24" thickTop="1" thickBot="1" x14ac:dyDescent="0.25">
      <c r="A18" s="355">
        <f>A14+1</f>
        <v>2</v>
      </c>
      <c r="B18" s="349" t="s">
        <v>20</v>
      </c>
      <c r="C18" s="349" t="s">
        <v>21</v>
      </c>
      <c r="D18" s="349" t="s">
        <v>22</v>
      </c>
      <c r="E18" s="358"/>
      <c r="F18" s="358"/>
      <c r="G18" s="358" t="s">
        <v>14</v>
      </c>
      <c r="H18" s="359"/>
      <c r="I18" s="351"/>
      <c r="J18" s="109" t="s">
        <v>1719</v>
      </c>
      <c r="K18" s="110"/>
      <c r="L18" s="110"/>
      <c r="M18" s="342"/>
      <c r="N18" s="281"/>
      <c r="V18" s="233"/>
    </row>
    <row r="19" spans="1:22" ht="23.25" thickBot="1" x14ac:dyDescent="0.25">
      <c r="A19" s="356"/>
      <c r="B19" s="113" t="s">
        <v>7385</v>
      </c>
      <c r="C19" s="113" t="s">
        <v>7470</v>
      </c>
      <c r="D19" s="268">
        <v>43123</v>
      </c>
      <c r="E19" s="113"/>
      <c r="F19" s="113" t="s">
        <v>7388</v>
      </c>
      <c r="G19" s="459" t="s">
        <v>7387</v>
      </c>
      <c r="H19" s="460"/>
      <c r="I19" s="461"/>
      <c r="J19" s="23" t="s">
        <v>28</v>
      </c>
      <c r="K19" s="115"/>
      <c r="L19" s="126" t="s">
        <v>1702</v>
      </c>
      <c r="M19" s="339">
        <v>296</v>
      </c>
      <c r="N19" s="16"/>
      <c r="V19" s="233"/>
    </row>
    <row r="20" spans="1:22" ht="23.25" thickBot="1" x14ac:dyDescent="0.25">
      <c r="A20" s="356"/>
      <c r="B20" s="350" t="s">
        <v>29</v>
      </c>
      <c r="C20" s="350" t="s">
        <v>30</v>
      </c>
      <c r="D20" s="350" t="s">
        <v>31</v>
      </c>
      <c r="E20" s="363" t="s">
        <v>32</v>
      </c>
      <c r="F20" s="363"/>
      <c r="G20" s="364"/>
      <c r="H20" s="365"/>
      <c r="I20" s="366"/>
      <c r="J20" s="27" t="s">
        <v>33</v>
      </c>
      <c r="K20" s="121"/>
      <c r="L20" s="120"/>
      <c r="M20" s="339"/>
      <c r="N20" s="16"/>
      <c r="V20" s="233"/>
    </row>
    <row r="21" spans="1:22" ht="23.25" thickBot="1" x14ac:dyDescent="0.25">
      <c r="A21" s="357"/>
      <c r="B21" s="124" t="s">
        <v>7468</v>
      </c>
      <c r="C21" s="124" t="s">
        <v>7387</v>
      </c>
      <c r="D21" s="125">
        <v>43125</v>
      </c>
      <c r="E21" s="126" t="s">
        <v>37</v>
      </c>
      <c r="F21" s="127" t="s">
        <v>7466</v>
      </c>
      <c r="G21" s="462"/>
      <c r="H21" s="463"/>
      <c r="I21" s="464"/>
      <c r="J21" s="320" t="s">
        <v>34</v>
      </c>
      <c r="K21" s="121"/>
      <c r="L21" s="120"/>
      <c r="M21" s="320"/>
      <c r="N21" s="16"/>
      <c r="V21" s="233"/>
    </row>
    <row r="22" spans="1:22" ht="24" thickTop="1" thickBot="1" x14ac:dyDescent="0.25">
      <c r="A22" s="355">
        <f>A18+1</f>
        <v>3</v>
      </c>
      <c r="B22" s="349" t="s">
        <v>20</v>
      </c>
      <c r="C22" s="349" t="s">
        <v>21</v>
      </c>
      <c r="D22" s="349" t="s">
        <v>22</v>
      </c>
      <c r="E22" s="358" t="s">
        <v>23</v>
      </c>
      <c r="F22" s="358"/>
      <c r="G22" s="358" t="s">
        <v>14</v>
      </c>
      <c r="H22" s="359"/>
      <c r="I22" s="351"/>
      <c r="J22" s="109" t="s">
        <v>1719</v>
      </c>
      <c r="K22" s="110"/>
      <c r="L22" s="110"/>
      <c r="M22" s="342"/>
      <c r="N22" s="281"/>
      <c r="V22" s="233"/>
    </row>
    <row r="23" spans="1:22" ht="13.5" thickBot="1" x14ac:dyDescent="0.25">
      <c r="A23" s="356"/>
      <c r="B23" s="113"/>
      <c r="C23" s="113"/>
      <c r="D23" s="268"/>
      <c r="E23" s="113"/>
      <c r="F23" s="113"/>
      <c r="G23" s="459"/>
      <c r="H23" s="460"/>
      <c r="I23" s="461"/>
      <c r="J23" s="115" t="s">
        <v>1719</v>
      </c>
      <c r="K23" s="115"/>
      <c r="L23" s="115"/>
      <c r="M23" s="116"/>
      <c r="N23" s="281"/>
      <c r="V23" s="233"/>
    </row>
    <row r="24" spans="1:22" ht="23.25" thickBot="1" x14ac:dyDescent="0.25">
      <c r="A24" s="356"/>
      <c r="B24" s="350" t="s">
        <v>29</v>
      </c>
      <c r="C24" s="350" t="s">
        <v>30</v>
      </c>
      <c r="D24" s="350" t="s">
        <v>31</v>
      </c>
      <c r="E24" s="363" t="s">
        <v>32</v>
      </c>
      <c r="F24" s="363"/>
      <c r="G24" s="364"/>
      <c r="H24" s="365"/>
      <c r="I24" s="366"/>
      <c r="J24" s="120" t="s">
        <v>1840</v>
      </c>
      <c r="K24" s="121"/>
      <c r="L24" s="121"/>
      <c r="M24" s="122"/>
      <c r="N24" s="281"/>
      <c r="V24" s="233"/>
    </row>
    <row r="25" spans="1:22" ht="13.5" thickBot="1" x14ac:dyDescent="0.25">
      <c r="A25" s="357"/>
      <c r="B25" s="124"/>
      <c r="C25" s="124"/>
      <c r="D25" s="134"/>
      <c r="E25" s="126" t="s">
        <v>37</v>
      </c>
      <c r="F25" s="127"/>
      <c r="G25" s="462"/>
      <c r="H25" s="463"/>
      <c r="I25" s="464"/>
      <c r="J25" s="120" t="s">
        <v>1726</v>
      </c>
      <c r="K25" s="121"/>
      <c r="L25" s="121"/>
      <c r="M25" s="122"/>
      <c r="N25" s="281"/>
      <c r="V25" s="233"/>
    </row>
    <row r="26" spans="1:22" ht="24" thickTop="1" thickBot="1" x14ac:dyDescent="0.25">
      <c r="A26" s="355">
        <f t="shared" ref="A26" si="0">A22+1</f>
        <v>4</v>
      </c>
      <c r="B26" s="349" t="s">
        <v>20</v>
      </c>
      <c r="C26" s="349" t="s">
        <v>21</v>
      </c>
      <c r="D26" s="349" t="s">
        <v>22</v>
      </c>
      <c r="E26" s="358" t="s">
        <v>23</v>
      </c>
      <c r="F26" s="358"/>
      <c r="G26" s="358" t="s">
        <v>14</v>
      </c>
      <c r="H26" s="359"/>
      <c r="I26" s="351"/>
      <c r="J26" s="109" t="s">
        <v>1719</v>
      </c>
      <c r="K26" s="110"/>
      <c r="L26" s="110"/>
      <c r="M26" s="111"/>
      <c r="N26" s="281"/>
      <c r="V26" s="233"/>
    </row>
    <row r="27" spans="1:22" ht="13.5" thickBot="1" x14ac:dyDescent="0.25">
      <c r="A27" s="356"/>
      <c r="B27" s="113"/>
      <c r="C27" s="113"/>
      <c r="D27" s="268"/>
      <c r="E27" s="113"/>
      <c r="F27" s="113"/>
      <c r="G27" s="459"/>
      <c r="H27" s="460"/>
      <c r="I27" s="461"/>
      <c r="J27" s="115" t="s">
        <v>1719</v>
      </c>
      <c r="K27" s="115"/>
      <c r="L27" s="115"/>
      <c r="M27" s="116"/>
      <c r="N27" s="281"/>
      <c r="V27" s="233"/>
    </row>
    <row r="28" spans="1:22" ht="23.25" thickBot="1" x14ac:dyDescent="0.25">
      <c r="A28" s="356"/>
      <c r="B28" s="350" t="s">
        <v>29</v>
      </c>
      <c r="C28" s="350" t="s">
        <v>30</v>
      </c>
      <c r="D28" s="350" t="s">
        <v>31</v>
      </c>
      <c r="E28" s="363" t="s">
        <v>32</v>
      </c>
      <c r="F28" s="363"/>
      <c r="G28" s="364"/>
      <c r="H28" s="365"/>
      <c r="I28" s="366"/>
      <c r="J28" s="120" t="s">
        <v>1840</v>
      </c>
      <c r="K28" s="121"/>
      <c r="L28" s="121"/>
      <c r="M28" s="122"/>
      <c r="N28" s="281"/>
      <c r="V28" s="233"/>
    </row>
    <row r="29" spans="1:22" ht="13.5" thickBot="1" x14ac:dyDescent="0.25">
      <c r="A29" s="357"/>
      <c r="B29" s="124"/>
      <c r="C29" s="124"/>
      <c r="D29" s="134"/>
      <c r="E29" s="126" t="s">
        <v>37</v>
      </c>
      <c r="F29" s="127"/>
      <c r="G29" s="462"/>
      <c r="H29" s="463"/>
      <c r="I29" s="464"/>
      <c r="J29" s="120" t="s">
        <v>1726</v>
      </c>
      <c r="K29" s="121"/>
      <c r="L29" s="121"/>
      <c r="M29" s="122"/>
      <c r="N29" s="281"/>
      <c r="V29" s="233"/>
    </row>
    <row r="30" spans="1:22" ht="24" thickTop="1" thickBot="1" x14ac:dyDescent="0.25">
      <c r="A30" s="355">
        <f t="shared" ref="A30" si="1">A26+1</f>
        <v>5</v>
      </c>
      <c r="B30" s="349" t="s">
        <v>20</v>
      </c>
      <c r="C30" s="349" t="s">
        <v>21</v>
      </c>
      <c r="D30" s="349" t="s">
        <v>22</v>
      </c>
      <c r="E30" s="358" t="s">
        <v>23</v>
      </c>
      <c r="F30" s="358"/>
      <c r="G30" s="358" t="s">
        <v>14</v>
      </c>
      <c r="H30" s="359"/>
      <c r="I30" s="351"/>
      <c r="J30" s="109" t="s">
        <v>1719</v>
      </c>
      <c r="K30" s="110"/>
      <c r="L30" s="110"/>
      <c r="M30" s="111"/>
      <c r="N30" s="281"/>
      <c r="V30" s="233"/>
    </row>
    <row r="31" spans="1:22" ht="13.5" thickBot="1" x14ac:dyDescent="0.25">
      <c r="A31" s="356"/>
      <c r="B31" s="113"/>
      <c r="C31" s="113"/>
      <c r="D31" s="268"/>
      <c r="E31" s="113"/>
      <c r="F31" s="113"/>
      <c r="G31" s="459"/>
      <c r="H31" s="460"/>
      <c r="I31" s="461"/>
      <c r="J31" s="115" t="s">
        <v>1719</v>
      </c>
      <c r="K31" s="115"/>
      <c r="L31" s="115"/>
      <c r="M31" s="116"/>
      <c r="N31" s="281"/>
      <c r="V31" s="233"/>
    </row>
    <row r="32" spans="1:22" ht="23.25" thickBot="1" x14ac:dyDescent="0.25">
      <c r="A32" s="356"/>
      <c r="B32" s="350" t="s">
        <v>29</v>
      </c>
      <c r="C32" s="350" t="s">
        <v>30</v>
      </c>
      <c r="D32" s="350" t="s">
        <v>31</v>
      </c>
      <c r="E32" s="363" t="s">
        <v>32</v>
      </c>
      <c r="F32" s="363"/>
      <c r="G32" s="364"/>
      <c r="H32" s="365"/>
      <c r="I32" s="366"/>
      <c r="J32" s="120" t="s">
        <v>1840</v>
      </c>
      <c r="K32" s="121"/>
      <c r="L32" s="121"/>
      <c r="M32" s="122"/>
      <c r="N32" s="281"/>
      <c r="V32" s="233"/>
    </row>
    <row r="33" spans="1:22" ht="13.5" thickBot="1" x14ac:dyDescent="0.25">
      <c r="A33" s="357"/>
      <c r="B33" s="124"/>
      <c r="C33" s="124"/>
      <c r="D33" s="134"/>
      <c r="E33" s="126" t="s">
        <v>37</v>
      </c>
      <c r="F33" s="127"/>
      <c r="G33" s="462"/>
      <c r="H33" s="463"/>
      <c r="I33" s="464"/>
      <c r="J33" s="120" t="s">
        <v>1726</v>
      </c>
      <c r="K33" s="121"/>
      <c r="L33" s="121"/>
      <c r="M33" s="122"/>
      <c r="N33" s="281"/>
      <c r="V33" s="233"/>
    </row>
    <row r="34" spans="1:22" ht="24" thickTop="1" thickBot="1" x14ac:dyDescent="0.25">
      <c r="A34" s="355">
        <f t="shared" ref="A34" si="2">A30+1</f>
        <v>6</v>
      </c>
      <c r="B34" s="349" t="s">
        <v>20</v>
      </c>
      <c r="C34" s="349" t="s">
        <v>21</v>
      </c>
      <c r="D34" s="349" t="s">
        <v>22</v>
      </c>
      <c r="E34" s="358" t="s">
        <v>23</v>
      </c>
      <c r="F34" s="358"/>
      <c r="G34" s="358" t="s">
        <v>14</v>
      </c>
      <c r="H34" s="359"/>
      <c r="I34" s="351"/>
      <c r="J34" s="109" t="s">
        <v>1719</v>
      </c>
      <c r="K34" s="110"/>
      <c r="L34" s="110"/>
      <c r="M34" s="111"/>
      <c r="N34" s="281"/>
      <c r="V34" s="233"/>
    </row>
    <row r="35" spans="1:22" ht="13.5" thickBot="1" x14ac:dyDescent="0.25">
      <c r="A35" s="356"/>
      <c r="B35" s="113"/>
      <c r="C35" s="113"/>
      <c r="D35" s="268"/>
      <c r="E35" s="113"/>
      <c r="F35" s="113"/>
      <c r="G35" s="459"/>
      <c r="H35" s="460"/>
      <c r="I35" s="461"/>
      <c r="J35" s="115" t="s">
        <v>1719</v>
      </c>
      <c r="K35" s="115"/>
      <c r="L35" s="115"/>
      <c r="M35" s="116"/>
      <c r="N35" s="281"/>
      <c r="V35" s="233"/>
    </row>
    <row r="36" spans="1:22" ht="23.25" thickBot="1" x14ac:dyDescent="0.25">
      <c r="A36" s="356"/>
      <c r="B36" s="350" t="s">
        <v>29</v>
      </c>
      <c r="C36" s="350" t="s">
        <v>30</v>
      </c>
      <c r="D36" s="350" t="s">
        <v>31</v>
      </c>
      <c r="E36" s="363" t="s">
        <v>32</v>
      </c>
      <c r="F36" s="363"/>
      <c r="G36" s="364"/>
      <c r="H36" s="365"/>
      <c r="I36" s="366"/>
      <c r="J36" s="120" t="s">
        <v>1840</v>
      </c>
      <c r="K36" s="121"/>
      <c r="L36" s="121"/>
      <c r="M36" s="122"/>
      <c r="N36" s="281"/>
      <c r="V36" s="233"/>
    </row>
    <row r="37" spans="1:22" ht="13.5" thickBot="1" x14ac:dyDescent="0.25">
      <c r="A37" s="357"/>
      <c r="B37" s="124"/>
      <c r="C37" s="124"/>
      <c r="D37" s="134"/>
      <c r="E37" s="126" t="s">
        <v>37</v>
      </c>
      <c r="F37" s="127"/>
      <c r="G37" s="462"/>
      <c r="H37" s="463"/>
      <c r="I37" s="464"/>
      <c r="J37" s="120" t="s">
        <v>1726</v>
      </c>
      <c r="K37" s="121"/>
      <c r="L37" s="121"/>
      <c r="M37" s="122"/>
      <c r="N37" s="281"/>
      <c r="V37" s="233"/>
    </row>
    <row r="38" spans="1:22" ht="24" thickTop="1" thickBot="1" x14ac:dyDescent="0.25">
      <c r="A38" s="355">
        <f t="shared" ref="A38" si="3">A34+1</f>
        <v>7</v>
      </c>
      <c r="B38" s="349" t="s">
        <v>20</v>
      </c>
      <c r="C38" s="349" t="s">
        <v>21</v>
      </c>
      <c r="D38" s="349" t="s">
        <v>22</v>
      </c>
      <c r="E38" s="358" t="s">
        <v>23</v>
      </c>
      <c r="F38" s="358"/>
      <c r="G38" s="358" t="s">
        <v>14</v>
      </c>
      <c r="H38" s="359"/>
      <c r="I38" s="351"/>
      <c r="J38" s="109" t="s">
        <v>1719</v>
      </c>
      <c r="K38" s="110"/>
      <c r="L38" s="110"/>
      <c r="M38" s="111"/>
      <c r="N38" s="281"/>
      <c r="V38" s="233"/>
    </row>
    <row r="39" spans="1:22" ht="13.5" thickBot="1" x14ac:dyDescent="0.25">
      <c r="A39" s="356"/>
      <c r="B39" s="113"/>
      <c r="C39" s="113"/>
      <c r="D39" s="268"/>
      <c r="E39" s="113"/>
      <c r="F39" s="113"/>
      <c r="G39" s="459"/>
      <c r="H39" s="460"/>
      <c r="I39" s="461"/>
      <c r="J39" s="115" t="s">
        <v>1719</v>
      </c>
      <c r="K39" s="115"/>
      <c r="L39" s="115"/>
      <c r="M39" s="116"/>
      <c r="N39" s="281"/>
      <c r="V39" s="233"/>
    </row>
    <row r="40" spans="1:22" ht="23.25" thickBot="1" x14ac:dyDescent="0.25">
      <c r="A40" s="356"/>
      <c r="B40" s="350" t="s">
        <v>29</v>
      </c>
      <c r="C40" s="350" t="s">
        <v>30</v>
      </c>
      <c r="D40" s="350" t="s">
        <v>31</v>
      </c>
      <c r="E40" s="363" t="s">
        <v>32</v>
      </c>
      <c r="F40" s="363"/>
      <c r="G40" s="364"/>
      <c r="H40" s="365"/>
      <c r="I40" s="366"/>
      <c r="J40" s="120" t="s">
        <v>1840</v>
      </c>
      <c r="K40" s="121"/>
      <c r="L40" s="121"/>
      <c r="M40" s="122"/>
      <c r="N40" s="281"/>
      <c r="V40" s="233"/>
    </row>
    <row r="41" spans="1:22" ht="13.5" thickBot="1" x14ac:dyDescent="0.25">
      <c r="A41" s="357"/>
      <c r="B41" s="124"/>
      <c r="C41" s="124"/>
      <c r="D41" s="134"/>
      <c r="E41" s="126" t="s">
        <v>37</v>
      </c>
      <c r="F41" s="127"/>
      <c r="G41" s="462"/>
      <c r="H41" s="463"/>
      <c r="I41" s="464"/>
      <c r="J41" s="120" t="s">
        <v>1726</v>
      </c>
      <c r="K41" s="121"/>
      <c r="L41" s="121"/>
      <c r="M41" s="122"/>
      <c r="N41" s="281"/>
      <c r="V41" s="233"/>
    </row>
    <row r="42" spans="1:22" ht="24" thickTop="1" thickBot="1" x14ac:dyDescent="0.25">
      <c r="A42" s="355">
        <f t="shared" ref="A42" si="4">A38+1</f>
        <v>8</v>
      </c>
      <c r="B42" s="349" t="s">
        <v>20</v>
      </c>
      <c r="C42" s="349" t="s">
        <v>21</v>
      </c>
      <c r="D42" s="349" t="s">
        <v>22</v>
      </c>
      <c r="E42" s="358" t="s">
        <v>23</v>
      </c>
      <c r="F42" s="358"/>
      <c r="G42" s="358" t="s">
        <v>14</v>
      </c>
      <c r="H42" s="359"/>
      <c r="I42" s="351"/>
      <c r="J42" s="109" t="s">
        <v>1719</v>
      </c>
      <c r="K42" s="110"/>
      <c r="L42" s="110"/>
      <c r="M42" s="111"/>
      <c r="N42" s="281"/>
      <c r="V42" s="233"/>
    </row>
    <row r="43" spans="1:22" ht="13.5" thickBot="1" x14ac:dyDescent="0.25">
      <c r="A43" s="356"/>
      <c r="B43" s="113"/>
      <c r="C43" s="113"/>
      <c r="D43" s="268"/>
      <c r="E43" s="113"/>
      <c r="F43" s="113"/>
      <c r="G43" s="459"/>
      <c r="H43" s="460"/>
      <c r="I43" s="461"/>
      <c r="J43" s="115" t="s">
        <v>1719</v>
      </c>
      <c r="K43" s="115"/>
      <c r="L43" s="115"/>
      <c r="M43" s="116"/>
      <c r="N43" s="281"/>
      <c r="V43" s="233"/>
    </row>
    <row r="44" spans="1:22" ht="23.25" thickBot="1" x14ac:dyDescent="0.25">
      <c r="A44" s="356"/>
      <c r="B44" s="350" t="s">
        <v>29</v>
      </c>
      <c r="C44" s="350" t="s">
        <v>30</v>
      </c>
      <c r="D44" s="350" t="s">
        <v>31</v>
      </c>
      <c r="E44" s="363" t="s">
        <v>32</v>
      </c>
      <c r="F44" s="363"/>
      <c r="G44" s="364"/>
      <c r="H44" s="365"/>
      <c r="I44" s="366"/>
      <c r="J44" s="120" t="s">
        <v>1840</v>
      </c>
      <c r="K44" s="121"/>
      <c r="L44" s="121"/>
      <c r="M44" s="122"/>
      <c r="N44" s="281"/>
      <c r="V44" s="233"/>
    </row>
    <row r="45" spans="1:22" ht="13.5" thickBot="1" x14ac:dyDescent="0.25">
      <c r="A45" s="357"/>
      <c r="B45" s="124"/>
      <c r="C45" s="124"/>
      <c r="D45" s="134"/>
      <c r="E45" s="126" t="s">
        <v>37</v>
      </c>
      <c r="F45" s="127"/>
      <c r="G45" s="462"/>
      <c r="H45" s="463"/>
      <c r="I45" s="464"/>
      <c r="J45" s="120" t="s">
        <v>1726</v>
      </c>
      <c r="K45" s="121"/>
      <c r="L45" s="121"/>
      <c r="M45" s="122"/>
      <c r="N45" s="281"/>
      <c r="V45" s="233"/>
    </row>
    <row r="46" spans="1:22" ht="24" thickTop="1" thickBot="1" x14ac:dyDescent="0.25">
      <c r="A46" s="355">
        <f t="shared" ref="A46" si="5">A42+1</f>
        <v>9</v>
      </c>
      <c r="B46" s="349" t="s">
        <v>20</v>
      </c>
      <c r="C46" s="349" t="s">
        <v>21</v>
      </c>
      <c r="D46" s="349" t="s">
        <v>22</v>
      </c>
      <c r="E46" s="358" t="s">
        <v>23</v>
      </c>
      <c r="F46" s="358"/>
      <c r="G46" s="358" t="s">
        <v>14</v>
      </c>
      <c r="H46" s="359"/>
      <c r="I46" s="351"/>
      <c r="J46" s="109" t="s">
        <v>1719</v>
      </c>
      <c r="K46" s="110"/>
      <c r="L46" s="110"/>
      <c r="M46" s="111"/>
      <c r="N46" s="281"/>
      <c r="V46" s="233"/>
    </row>
    <row r="47" spans="1:22" ht="13.5" thickBot="1" x14ac:dyDescent="0.25">
      <c r="A47" s="356"/>
      <c r="B47" s="113"/>
      <c r="C47" s="113"/>
      <c r="D47" s="268"/>
      <c r="E47" s="113"/>
      <c r="F47" s="113"/>
      <c r="G47" s="459"/>
      <c r="H47" s="460"/>
      <c r="I47" s="461"/>
      <c r="J47" s="115" t="s">
        <v>1719</v>
      </c>
      <c r="K47" s="115"/>
      <c r="L47" s="115"/>
      <c r="M47" s="116"/>
      <c r="N47" s="281"/>
      <c r="V47" s="233"/>
    </row>
    <row r="48" spans="1:22" ht="23.25" thickBot="1" x14ac:dyDescent="0.25">
      <c r="A48" s="356"/>
      <c r="B48" s="350" t="s">
        <v>29</v>
      </c>
      <c r="C48" s="350" t="s">
        <v>30</v>
      </c>
      <c r="D48" s="350" t="s">
        <v>31</v>
      </c>
      <c r="E48" s="363" t="s">
        <v>32</v>
      </c>
      <c r="F48" s="363"/>
      <c r="G48" s="364"/>
      <c r="H48" s="365"/>
      <c r="I48" s="366"/>
      <c r="J48" s="120" t="s">
        <v>1840</v>
      </c>
      <c r="K48" s="121"/>
      <c r="L48" s="121"/>
      <c r="M48" s="122"/>
      <c r="N48" s="281"/>
      <c r="V48" s="233"/>
    </row>
    <row r="49" spans="1:22" ht="13.5" thickBot="1" x14ac:dyDescent="0.25">
      <c r="A49" s="357"/>
      <c r="B49" s="124"/>
      <c r="C49" s="124"/>
      <c r="D49" s="134"/>
      <c r="E49" s="126" t="s">
        <v>37</v>
      </c>
      <c r="F49" s="127"/>
      <c r="G49" s="462"/>
      <c r="H49" s="463"/>
      <c r="I49" s="464"/>
      <c r="J49" s="120" t="s">
        <v>1726</v>
      </c>
      <c r="K49" s="121"/>
      <c r="L49" s="121"/>
      <c r="M49" s="122"/>
      <c r="N49" s="281"/>
      <c r="V49" s="233"/>
    </row>
    <row r="50" spans="1:22" ht="24" thickTop="1" thickBot="1" x14ac:dyDescent="0.25">
      <c r="A50" s="355">
        <f t="shared" ref="A50" si="6">A46+1</f>
        <v>10</v>
      </c>
      <c r="B50" s="349" t="s">
        <v>20</v>
      </c>
      <c r="C50" s="349" t="s">
        <v>21</v>
      </c>
      <c r="D50" s="349" t="s">
        <v>22</v>
      </c>
      <c r="E50" s="358" t="s">
        <v>23</v>
      </c>
      <c r="F50" s="358"/>
      <c r="G50" s="358" t="s">
        <v>14</v>
      </c>
      <c r="H50" s="359"/>
      <c r="I50" s="351"/>
      <c r="J50" s="109" t="s">
        <v>1719</v>
      </c>
      <c r="K50" s="110"/>
      <c r="L50" s="110"/>
      <c r="M50" s="111"/>
      <c r="N50" s="281"/>
      <c r="V50" s="233"/>
    </row>
    <row r="51" spans="1:22" ht="13.5" thickBot="1" x14ac:dyDescent="0.25">
      <c r="A51" s="356"/>
      <c r="B51" s="113"/>
      <c r="C51" s="113"/>
      <c r="D51" s="268"/>
      <c r="E51" s="113"/>
      <c r="F51" s="113"/>
      <c r="G51" s="459"/>
      <c r="H51" s="460"/>
      <c r="I51" s="461"/>
      <c r="J51" s="115" t="s">
        <v>1719</v>
      </c>
      <c r="K51" s="115"/>
      <c r="L51" s="115"/>
      <c r="M51" s="116"/>
      <c r="N51" s="281"/>
      <c r="P51" s="327"/>
      <c r="V51" s="233"/>
    </row>
    <row r="52" spans="1:22" ht="23.25" thickBot="1" x14ac:dyDescent="0.25">
      <c r="A52" s="356"/>
      <c r="B52" s="350" t="s">
        <v>29</v>
      </c>
      <c r="C52" s="350" t="s">
        <v>30</v>
      </c>
      <c r="D52" s="350" t="s">
        <v>31</v>
      </c>
      <c r="E52" s="363" t="s">
        <v>32</v>
      </c>
      <c r="F52" s="363"/>
      <c r="G52" s="364"/>
      <c r="H52" s="365"/>
      <c r="I52" s="366"/>
      <c r="J52" s="120" t="s">
        <v>1840</v>
      </c>
      <c r="K52" s="121"/>
      <c r="L52" s="121"/>
      <c r="M52" s="122"/>
      <c r="N52" s="281"/>
      <c r="V52" s="233"/>
    </row>
    <row r="53" spans="1:22" s="327" customFormat="1" ht="13.5" thickBot="1" x14ac:dyDescent="0.25">
      <c r="A53" s="357"/>
      <c r="B53" s="124"/>
      <c r="C53" s="124"/>
      <c r="D53" s="134"/>
      <c r="E53" s="126" t="s">
        <v>37</v>
      </c>
      <c r="F53" s="127"/>
      <c r="G53" s="462"/>
      <c r="H53" s="463"/>
      <c r="I53" s="464"/>
      <c r="J53" s="120" t="s">
        <v>1726</v>
      </c>
      <c r="K53" s="121"/>
      <c r="L53" s="121"/>
      <c r="M53" s="122"/>
      <c r="N53" s="328"/>
      <c r="P53" s="353"/>
      <c r="Q53" s="353"/>
      <c r="V53" s="233"/>
    </row>
    <row r="54" spans="1:22" ht="24" thickTop="1" thickBot="1" x14ac:dyDescent="0.25">
      <c r="A54" s="355">
        <f t="shared" ref="A54" si="7">A50+1</f>
        <v>11</v>
      </c>
      <c r="B54" s="349" t="s">
        <v>20</v>
      </c>
      <c r="C54" s="349" t="s">
        <v>21</v>
      </c>
      <c r="D54" s="349" t="s">
        <v>22</v>
      </c>
      <c r="E54" s="358" t="s">
        <v>23</v>
      </c>
      <c r="F54" s="358"/>
      <c r="G54" s="358" t="s">
        <v>14</v>
      </c>
      <c r="H54" s="359"/>
      <c r="I54" s="351"/>
      <c r="J54" s="109" t="s">
        <v>1719</v>
      </c>
      <c r="K54" s="110"/>
      <c r="L54" s="110"/>
      <c r="M54" s="111"/>
      <c r="N54" s="281"/>
      <c r="V54" s="233"/>
    </row>
    <row r="55" spans="1:22" ht="13.5" thickBot="1" x14ac:dyDescent="0.25">
      <c r="A55" s="356"/>
      <c r="B55" s="113"/>
      <c r="C55" s="113"/>
      <c r="D55" s="268"/>
      <c r="E55" s="113"/>
      <c r="F55" s="113"/>
      <c r="G55" s="459"/>
      <c r="H55" s="460"/>
      <c r="I55" s="461"/>
      <c r="J55" s="115" t="s">
        <v>1719</v>
      </c>
      <c r="K55" s="115"/>
      <c r="L55" s="115"/>
      <c r="M55" s="116"/>
      <c r="N55" s="281"/>
      <c r="V55" s="233"/>
    </row>
    <row r="56" spans="1:22" ht="23.25" thickBot="1" x14ac:dyDescent="0.25">
      <c r="A56" s="356"/>
      <c r="B56" s="350" t="s">
        <v>29</v>
      </c>
      <c r="C56" s="350" t="s">
        <v>30</v>
      </c>
      <c r="D56" s="350" t="s">
        <v>31</v>
      </c>
      <c r="E56" s="363" t="s">
        <v>32</v>
      </c>
      <c r="F56" s="363"/>
      <c r="G56" s="364"/>
      <c r="H56" s="365"/>
      <c r="I56" s="366"/>
      <c r="J56" s="120" t="s">
        <v>1840</v>
      </c>
      <c r="K56" s="121"/>
      <c r="L56" s="121"/>
      <c r="M56" s="122"/>
      <c r="N56" s="281"/>
      <c r="V56" s="233"/>
    </row>
    <row r="57" spans="1:22" ht="13.5" thickBot="1" x14ac:dyDescent="0.25">
      <c r="A57" s="357"/>
      <c r="B57" s="124"/>
      <c r="C57" s="124"/>
      <c r="D57" s="134"/>
      <c r="E57" s="126" t="s">
        <v>37</v>
      </c>
      <c r="F57" s="127"/>
      <c r="G57" s="462"/>
      <c r="H57" s="463"/>
      <c r="I57" s="464"/>
      <c r="J57" s="120" t="s">
        <v>1726</v>
      </c>
      <c r="K57" s="121"/>
      <c r="L57" s="121"/>
      <c r="M57" s="122"/>
      <c r="N57" s="281"/>
      <c r="V57" s="233"/>
    </row>
    <row r="58" spans="1:22" ht="24" thickTop="1" thickBot="1" x14ac:dyDescent="0.25">
      <c r="A58" s="355">
        <f t="shared" ref="A58" si="8">A54+1</f>
        <v>12</v>
      </c>
      <c r="B58" s="349" t="s">
        <v>20</v>
      </c>
      <c r="C58" s="349" t="s">
        <v>21</v>
      </c>
      <c r="D58" s="349" t="s">
        <v>22</v>
      </c>
      <c r="E58" s="358" t="s">
        <v>23</v>
      </c>
      <c r="F58" s="358"/>
      <c r="G58" s="358" t="s">
        <v>14</v>
      </c>
      <c r="H58" s="359"/>
      <c r="I58" s="351"/>
      <c r="J58" s="109" t="s">
        <v>1719</v>
      </c>
      <c r="K58" s="110"/>
      <c r="L58" s="110"/>
      <c r="M58" s="111"/>
      <c r="N58" s="281"/>
      <c r="V58" s="233"/>
    </row>
    <row r="59" spans="1:22" ht="13.5" thickBot="1" x14ac:dyDescent="0.25">
      <c r="A59" s="356"/>
      <c r="B59" s="113"/>
      <c r="C59" s="113"/>
      <c r="D59" s="268"/>
      <c r="E59" s="113"/>
      <c r="F59" s="113"/>
      <c r="G59" s="459"/>
      <c r="H59" s="460"/>
      <c r="I59" s="461"/>
      <c r="J59" s="115" t="s">
        <v>1719</v>
      </c>
      <c r="K59" s="115"/>
      <c r="L59" s="115"/>
      <c r="M59" s="116"/>
      <c r="N59" s="281"/>
      <c r="V59" s="233"/>
    </row>
    <row r="60" spans="1:22" ht="23.25" thickBot="1" x14ac:dyDescent="0.25">
      <c r="A60" s="356"/>
      <c r="B60" s="350" t="s">
        <v>29</v>
      </c>
      <c r="C60" s="350" t="s">
        <v>30</v>
      </c>
      <c r="D60" s="350" t="s">
        <v>31</v>
      </c>
      <c r="E60" s="363" t="s">
        <v>32</v>
      </c>
      <c r="F60" s="363"/>
      <c r="G60" s="364"/>
      <c r="H60" s="365"/>
      <c r="I60" s="366"/>
      <c r="J60" s="120" t="s">
        <v>1840</v>
      </c>
      <c r="K60" s="121"/>
      <c r="L60" s="121"/>
      <c r="M60" s="122"/>
      <c r="N60" s="281"/>
      <c r="V60" s="233"/>
    </row>
    <row r="61" spans="1:22" ht="13.5" thickBot="1" x14ac:dyDescent="0.25">
      <c r="A61" s="357"/>
      <c r="B61" s="124"/>
      <c r="C61" s="124"/>
      <c r="D61" s="134"/>
      <c r="E61" s="126" t="s">
        <v>37</v>
      </c>
      <c r="F61" s="127"/>
      <c r="G61" s="462"/>
      <c r="H61" s="463"/>
      <c r="I61" s="464"/>
      <c r="J61" s="120" t="s">
        <v>1726</v>
      </c>
      <c r="K61" s="121"/>
      <c r="L61" s="121"/>
      <c r="M61" s="122"/>
      <c r="N61" s="281"/>
      <c r="V61" s="233"/>
    </row>
    <row r="62" spans="1:22" ht="24" thickTop="1" thickBot="1" x14ac:dyDescent="0.25">
      <c r="A62" s="355">
        <f t="shared" ref="A62" si="9">A58+1</f>
        <v>13</v>
      </c>
      <c r="B62" s="349" t="s">
        <v>20</v>
      </c>
      <c r="C62" s="349" t="s">
        <v>21</v>
      </c>
      <c r="D62" s="349" t="s">
        <v>22</v>
      </c>
      <c r="E62" s="358" t="s">
        <v>23</v>
      </c>
      <c r="F62" s="358"/>
      <c r="G62" s="358" t="s">
        <v>14</v>
      </c>
      <c r="H62" s="359"/>
      <c r="I62" s="351"/>
      <c r="J62" s="109" t="s">
        <v>1719</v>
      </c>
      <c r="K62" s="110"/>
      <c r="L62" s="110"/>
      <c r="M62" s="111"/>
      <c r="N62" s="281"/>
      <c r="V62" s="233"/>
    </row>
    <row r="63" spans="1:22" ht="13.5" thickBot="1" x14ac:dyDescent="0.25">
      <c r="A63" s="356"/>
      <c r="B63" s="113"/>
      <c r="C63" s="113"/>
      <c r="D63" s="268"/>
      <c r="E63" s="113"/>
      <c r="F63" s="113"/>
      <c r="G63" s="459"/>
      <c r="H63" s="460"/>
      <c r="I63" s="461"/>
      <c r="J63" s="115" t="s">
        <v>1719</v>
      </c>
      <c r="K63" s="115"/>
      <c r="L63" s="115"/>
      <c r="M63" s="116"/>
      <c r="N63" s="281"/>
      <c r="V63" s="233"/>
    </row>
    <row r="64" spans="1:22" ht="23.25" thickBot="1" x14ac:dyDescent="0.25">
      <c r="A64" s="356"/>
      <c r="B64" s="350" t="s">
        <v>29</v>
      </c>
      <c r="C64" s="350" t="s">
        <v>30</v>
      </c>
      <c r="D64" s="350" t="s">
        <v>31</v>
      </c>
      <c r="E64" s="363" t="s">
        <v>32</v>
      </c>
      <c r="F64" s="363"/>
      <c r="G64" s="364"/>
      <c r="H64" s="365"/>
      <c r="I64" s="366"/>
      <c r="J64" s="120" t="s">
        <v>1840</v>
      </c>
      <c r="K64" s="121"/>
      <c r="L64" s="121"/>
      <c r="M64" s="122"/>
      <c r="N64" s="281"/>
      <c r="V64" s="233"/>
    </row>
    <row r="65" spans="1:22" ht="13.5" thickBot="1" x14ac:dyDescent="0.25">
      <c r="A65" s="357"/>
      <c r="B65" s="124"/>
      <c r="C65" s="124"/>
      <c r="D65" s="134"/>
      <c r="E65" s="126" t="s">
        <v>37</v>
      </c>
      <c r="F65" s="127"/>
      <c r="G65" s="462"/>
      <c r="H65" s="463"/>
      <c r="I65" s="464"/>
      <c r="J65" s="120" t="s">
        <v>1726</v>
      </c>
      <c r="K65" s="121"/>
      <c r="L65" s="121"/>
      <c r="M65" s="122"/>
      <c r="N65" s="281"/>
      <c r="V65" s="233"/>
    </row>
    <row r="66" spans="1:22" ht="24" thickTop="1" thickBot="1" x14ac:dyDescent="0.25">
      <c r="A66" s="355">
        <f t="shared" ref="A66" si="10">A62+1</f>
        <v>14</v>
      </c>
      <c r="B66" s="349" t="s">
        <v>20</v>
      </c>
      <c r="C66" s="349" t="s">
        <v>21</v>
      </c>
      <c r="D66" s="349" t="s">
        <v>22</v>
      </c>
      <c r="E66" s="358" t="s">
        <v>23</v>
      </c>
      <c r="F66" s="358"/>
      <c r="G66" s="358" t="s">
        <v>14</v>
      </c>
      <c r="H66" s="359"/>
      <c r="I66" s="351"/>
      <c r="J66" s="109" t="s">
        <v>1719</v>
      </c>
      <c r="K66" s="110"/>
      <c r="L66" s="110"/>
      <c r="M66" s="111"/>
      <c r="N66" s="281"/>
      <c r="V66" s="233"/>
    </row>
    <row r="67" spans="1:22" ht="13.5" thickBot="1" x14ac:dyDescent="0.25">
      <c r="A67" s="356"/>
      <c r="B67" s="113"/>
      <c r="C67" s="113"/>
      <c r="D67" s="268"/>
      <c r="E67" s="113"/>
      <c r="F67" s="113"/>
      <c r="G67" s="459"/>
      <c r="H67" s="460"/>
      <c r="I67" s="461"/>
      <c r="J67" s="115" t="s">
        <v>1719</v>
      </c>
      <c r="K67" s="115"/>
      <c r="L67" s="115"/>
      <c r="M67" s="116"/>
      <c r="N67" s="281"/>
      <c r="V67" s="329"/>
    </row>
    <row r="68" spans="1:22" ht="23.25" thickBot="1" x14ac:dyDescent="0.25">
      <c r="A68" s="356"/>
      <c r="B68" s="350" t="s">
        <v>29</v>
      </c>
      <c r="C68" s="350" t="s">
        <v>30</v>
      </c>
      <c r="D68" s="350" t="s">
        <v>31</v>
      </c>
      <c r="E68" s="363" t="s">
        <v>32</v>
      </c>
      <c r="F68" s="363"/>
      <c r="G68" s="364"/>
      <c r="H68" s="365"/>
      <c r="I68" s="366"/>
      <c r="J68" s="120" t="s">
        <v>1840</v>
      </c>
      <c r="K68" s="121"/>
      <c r="L68" s="121"/>
      <c r="M68" s="122"/>
      <c r="N68" s="281"/>
      <c r="V68" s="233"/>
    </row>
    <row r="69" spans="1:22" ht="13.5" thickBot="1" x14ac:dyDescent="0.25">
      <c r="A69" s="357"/>
      <c r="B69" s="124"/>
      <c r="C69" s="124"/>
      <c r="D69" s="134"/>
      <c r="E69" s="126" t="s">
        <v>37</v>
      </c>
      <c r="F69" s="127"/>
      <c r="G69" s="462"/>
      <c r="H69" s="463"/>
      <c r="I69" s="464"/>
      <c r="J69" s="120" t="s">
        <v>1726</v>
      </c>
      <c r="K69" s="121"/>
      <c r="L69" s="121"/>
      <c r="M69" s="122"/>
      <c r="N69" s="281"/>
      <c r="V69" s="233"/>
    </row>
    <row r="70" spans="1:22" ht="24" thickTop="1" thickBot="1" x14ac:dyDescent="0.25">
      <c r="A70" s="355">
        <f t="shared" ref="A70" si="11">A66+1</f>
        <v>15</v>
      </c>
      <c r="B70" s="349" t="s">
        <v>20</v>
      </c>
      <c r="C70" s="349" t="s">
        <v>21</v>
      </c>
      <c r="D70" s="349" t="s">
        <v>22</v>
      </c>
      <c r="E70" s="358" t="s">
        <v>23</v>
      </c>
      <c r="F70" s="358"/>
      <c r="G70" s="358" t="s">
        <v>14</v>
      </c>
      <c r="H70" s="359"/>
      <c r="I70" s="351"/>
      <c r="J70" s="109" t="s">
        <v>1719</v>
      </c>
      <c r="K70" s="110"/>
      <c r="L70" s="110"/>
      <c r="M70" s="111"/>
      <c r="N70" s="281"/>
      <c r="V70" s="233"/>
    </row>
    <row r="71" spans="1:22" ht="13.5" thickBot="1" x14ac:dyDescent="0.25">
      <c r="A71" s="356"/>
      <c r="B71" s="113"/>
      <c r="C71" s="113"/>
      <c r="D71" s="268"/>
      <c r="E71" s="113"/>
      <c r="F71" s="113"/>
      <c r="G71" s="459"/>
      <c r="H71" s="460"/>
      <c r="I71" s="461"/>
      <c r="J71" s="115" t="s">
        <v>1719</v>
      </c>
      <c r="K71" s="115"/>
      <c r="L71" s="115"/>
      <c r="M71" s="116"/>
      <c r="N71" s="281"/>
      <c r="V71" s="233"/>
    </row>
    <row r="72" spans="1:22" ht="23.25" thickBot="1" x14ac:dyDescent="0.25">
      <c r="A72" s="356"/>
      <c r="B72" s="350" t="s">
        <v>29</v>
      </c>
      <c r="C72" s="350" t="s">
        <v>30</v>
      </c>
      <c r="D72" s="350" t="s">
        <v>31</v>
      </c>
      <c r="E72" s="363" t="s">
        <v>32</v>
      </c>
      <c r="F72" s="363"/>
      <c r="G72" s="364"/>
      <c r="H72" s="365"/>
      <c r="I72" s="366"/>
      <c r="J72" s="120" t="s">
        <v>1840</v>
      </c>
      <c r="K72" s="121"/>
      <c r="L72" s="121"/>
      <c r="M72" s="122"/>
      <c r="N72" s="281"/>
      <c r="V72" s="233"/>
    </row>
    <row r="73" spans="1:22" ht="13.5" thickBot="1" x14ac:dyDescent="0.25">
      <c r="A73" s="357"/>
      <c r="B73" s="124"/>
      <c r="C73" s="124"/>
      <c r="D73" s="134"/>
      <c r="E73" s="126" t="s">
        <v>37</v>
      </c>
      <c r="F73" s="127"/>
      <c r="G73" s="462"/>
      <c r="H73" s="463"/>
      <c r="I73" s="464"/>
      <c r="J73" s="120" t="s">
        <v>1726</v>
      </c>
      <c r="K73" s="121"/>
      <c r="L73" s="121"/>
      <c r="M73" s="122"/>
      <c r="N73" s="281"/>
      <c r="V73" s="233"/>
    </row>
    <row r="74" spans="1:22" ht="24" thickTop="1" thickBot="1" x14ac:dyDescent="0.25">
      <c r="A74" s="355">
        <f t="shared" ref="A74" si="12">A70+1</f>
        <v>16</v>
      </c>
      <c r="B74" s="349" t="s">
        <v>20</v>
      </c>
      <c r="C74" s="349" t="s">
        <v>21</v>
      </c>
      <c r="D74" s="349" t="s">
        <v>22</v>
      </c>
      <c r="E74" s="358" t="s">
        <v>23</v>
      </c>
      <c r="F74" s="358"/>
      <c r="G74" s="358" t="s">
        <v>14</v>
      </c>
      <c r="H74" s="359"/>
      <c r="I74" s="351"/>
      <c r="J74" s="109" t="s">
        <v>1719</v>
      </c>
      <c r="K74" s="110"/>
      <c r="L74" s="110"/>
      <c r="M74" s="111"/>
      <c r="N74" s="281"/>
      <c r="V74" s="233"/>
    </row>
    <row r="75" spans="1:22" ht="13.5" thickBot="1" x14ac:dyDescent="0.25">
      <c r="A75" s="356"/>
      <c r="B75" s="113"/>
      <c r="C75" s="113"/>
      <c r="D75" s="268"/>
      <c r="E75" s="113"/>
      <c r="F75" s="113"/>
      <c r="G75" s="459"/>
      <c r="H75" s="460"/>
      <c r="I75" s="461"/>
      <c r="J75" s="115" t="s">
        <v>1719</v>
      </c>
      <c r="K75" s="115"/>
      <c r="L75" s="115"/>
      <c r="M75" s="116"/>
      <c r="N75" s="281"/>
      <c r="V75" s="233"/>
    </row>
    <row r="76" spans="1:22" ht="23.25" thickBot="1" x14ac:dyDescent="0.25">
      <c r="A76" s="356"/>
      <c r="B76" s="350" t="s">
        <v>29</v>
      </c>
      <c r="C76" s="350" t="s">
        <v>30</v>
      </c>
      <c r="D76" s="350" t="s">
        <v>31</v>
      </c>
      <c r="E76" s="363" t="s">
        <v>32</v>
      </c>
      <c r="F76" s="363"/>
      <c r="G76" s="364"/>
      <c r="H76" s="365"/>
      <c r="I76" s="366"/>
      <c r="J76" s="120" t="s">
        <v>1840</v>
      </c>
      <c r="K76" s="121"/>
      <c r="L76" s="121"/>
      <c r="M76" s="122"/>
      <c r="N76" s="281"/>
      <c r="V76" s="233"/>
    </row>
    <row r="77" spans="1:22" ht="13.5" thickBot="1" x14ac:dyDescent="0.25">
      <c r="A77" s="357"/>
      <c r="B77" s="124"/>
      <c r="C77" s="124"/>
      <c r="D77" s="134"/>
      <c r="E77" s="126" t="s">
        <v>37</v>
      </c>
      <c r="F77" s="127"/>
      <c r="G77" s="462"/>
      <c r="H77" s="463"/>
      <c r="I77" s="464"/>
      <c r="J77" s="120" t="s">
        <v>1726</v>
      </c>
      <c r="K77" s="121"/>
      <c r="L77" s="121"/>
      <c r="M77" s="122"/>
      <c r="N77" s="281"/>
      <c r="V77" s="233"/>
    </row>
    <row r="78" spans="1:22" ht="24" thickTop="1" thickBot="1" x14ac:dyDescent="0.25">
      <c r="A78" s="355">
        <f t="shared" ref="A78" si="13">A74+1</f>
        <v>17</v>
      </c>
      <c r="B78" s="349" t="s">
        <v>20</v>
      </c>
      <c r="C78" s="349" t="s">
        <v>21</v>
      </c>
      <c r="D78" s="349" t="s">
        <v>22</v>
      </c>
      <c r="E78" s="358" t="s">
        <v>23</v>
      </c>
      <c r="F78" s="358"/>
      <c r="G78" s="358" t="s">
        <v>14</v>
      </c>
      <c r="H78" s="359"/>
      <c r="I78" s="351"/>
      <c r="J78" s="109" t="s">
        <v>1719</v>
      </c>
      <c r="K78" s="110"/>
      <c r="L78" s="110"/>
      <c r="M78" s="111"/>
      <c r="N78" s="281"/>
      <c r="V78" s="233"/>
    </row>
    <row r="79" spans="1:22" ht="13.5" thickBot="1" x14ac:dyDescent="0.25">
      <c r="A79" s="356"/>
      <c r="B79" s="113"/>
      <c r="C79" s="113"/>
      <c r="D79" s="268"/>
      <c r="E79" s="113"/>
      <c r="F79" s="113"/>
      <c r="G79" s="459"/>
      <c r="H79" s="460"/>
      <c r="I79" s="461"/>
      <c r="J79" s="115" t="s">
        <v>1719</v>
      </c>
      <c r="K79" s="115"/>
      <c r="L79" s="115"/>
      <c r="M79" s="116"/>
      <c r="N79" s="281"/>
      <c r="V79" s="233"/>
    </row>
    <row r="80" spans="1:22" ht="23.25" thickBot="1" x14ac:dyDescent="0.25">
      <c r="A80" s="356"/>
      <c r="B80" s="350" t="s">
        <v>29</v>
      </c>
      <c r="C80" s="350" t="s">
        <v>30</v>
      </c>
      <c r="D80" s="350" t="s">
        <v>31</v>
      </c>
      <c r="E80" s="363" t="s">
        <v>32</v>
      </c>
      <c r="F80" s="363"/>
      <c r="G80" s="364"/>
      <c r="H80" s="365"/>
      <c r="I80" s="366"/>
      <c r="J80" s="120" t="s">
        <v>1840</v>
      </c>
      <c r="K80" s="121"/>
      <c r="L80" s="121"/>
      <c r="M80" s="122"/>
      <c r="N80" s="281"/>
      <c r="V80" s="233"/>
    </row>
    <row r="81" spans="1:22" ht="13.5" thickBot="1" x14ac:dyDescent="0.25">
      <c r="A81" s="357"/>
      <c r="B81" s="124"/>
      <c r="C81" s="124"/>
      <c r="D81" s="134"/>
      <c r="E81" s="126" t="s">
        <v>37</v>
      </c>
      <c r="F81" s="127"/>
      <c r="G81" s="462"/>
      <c r="H81" s="463"/>
      <c r="I81" s="464"/>
      <c r="J81" s="120" t="s">
        <v>1726</v>
      </c>
      <c r="K81" s="121"/>
      <c r="L81" s="121"/>
      <c r="M81" s="122"/>
      <c r="N81" s="281"/>
      <c r="V81" s="233"/>
    </row>
    <row r="82" spans="1:22" ht="24" thickTop="1" thickBot="1" x14ac:dyDescent="0.25">
      <c r="A82" s="355">
        <f t="shared" ref="A82" si="14">A78+1</f>
        <v>18</v>
      </c>
      <c r="B82" s="349" t="s">
        <v>20</v>
      </c>
      <c r="C82" s="349" t="s">
        <v>21</v>
      </c>
      <c r="D82" s="349" t="s">
        <v>22</v>
      </c>
      <c r="E82" s="358" t="s">
        <v>23</v>
      </c>
      <c r="F82" s="358"/>
      <c r="G82" s="358" t="s">
        <v>14</v>
      </c>
      <c r="H82" s="359"/>
      <c r="I82" s="351"/>
      <c r="J82" s="109" t="s">
        <v>1719</v>
      </c>
      <c r="K82" s="110"/>
      <c r="L82" s="110"/>
      <c r="M82" s="111"/>
      <c r="N82" s="281"/>
      <c r="V82" s="233"/>
    </row>
    <row r="83" spans="1:22" ht="13.5" thickBot="1" x14ac:dyDescent="0.25">
      <c r="A83" s="356"/>
      <c r="B83" s="113"/>
      <c r="C83" s="113"/>
      <c r="D83" s="268"/>
      <c r="E83" s="113"/>
      <c r="F83" s="113"/>
      <c r="G83" s="459"/>
      <c r="H83" s="460"/>
      <c r="I83" s="461"/>
      <c r="J83" s="115" t="s">
        <v>1719</v>
      </c>
      <c r="K83" s="115"/>
      <c r="L83" s="115"/>
      <c r="M83" s="116"/>
      <c r="N83" s="281"/>
      <c r="V83" s="233"/>
    </row>
    <row r="84" spans="1:22" ht="23.25" thickBot="1" x14ac:dyDescent="0.25">
      <c r="A84" s="356"/>
      <c r="B84" s="350" t="s">
        <v>29</v>
      </c>
      <c r="C84" s="350" t="s">
        <v>30</v>
      </c>
      <c r="D84" s="350" t="s">
        <v>31</v>
      </c>
      <c r="E84" s="363" t="s">
        <v>32</v>
      </c>
      <c r="F84" s="363"/>
      <c r="G84" s="364"/>
      <c r="H84" s="365"/>
      <c r="I84" s="366"/>
      <c r="J84" s="120" t="s">
        <v>1840</v>
      </c>
      <c r="K84" s="121"/>
      <c r="L84" s="121"/>
      <c r="M84" s="122"/>
      <c r="N84" s="281"/>
      <c r="V84" s="233"/>
    </row>
    <row r="85" spans="1:22" ht="13.5" thickBot="1" x14ac:dyDescent="0.25">
      <c r="A85" s="357"/>
      <c r="B85" s="124"/>
      <c r="C85" s="124"/>
      <c r="D85" s="134"/>
      <c r="E85" s="126" t="s">
        <v>37</v>
      </c>
      <c r="F85" s="127"/>
      <c r="G85" s="462"/>
      <c r="H85" s="463"/>
      <c r="I85" s="464"/>
      <c r="J85" s="120" t="s">
        <v>1726</v>
      </c>
      <c r="K85" s="121"/>
      <c r="L85" s="121"/>
      <c r="M85" s="122"/>
      <c r="N85" s="281"/>
      <c r="V85" s="233"/>
    </row>
    <row r="86" spans="1:22" ht="24" thickTop="1" thickBot="1" x14ac:dyDescent="0.25">
      <c r="A86" s="355">
        <f t="shared" ref="A86" si="15">A82+1</f>
        <v>19</v>
      </c>
      <c r="B86" s="349" t="s">
        <v>20</v>
      </c>
      <c r="C86" s="349" t="s">
        <v>21</v>
      </c>
      <c r="D86" s="349" t="s">
        <v>22</v>
      </c>
      <c r="E86" s="358" t="s">
        <v>23</v>
      </c>
      <c r="F86" s="358"/>
      <c r="G86" s="358" t="s">
        <v>14</v>
      </c>
      <c r="H86" s="359"/>
      <c r="I86" s="351"/>
      <c r="J86" s="109" t="s">
        <v>1719</v>
      </c>
      <c r="K86" s="110"/>
      <c r="L86" s="110"/>
      <c r="M86" s="111"/>
      <c r="N86" s="281"/>
      <c r="V86" s="233"/>
    </row>
    <row r="87" spans="1:22" ht="13.5" thickBot="1" x14ac:dyDescent="0.25">
      <c r="A87" s="356"/>
      <c r="B87" s="113"/>
      <c r="C87" s="113"/>
      <c r="D87" s="268"/>
      <c r="E87" s="113"/>
      <c r="F87" s="113"/>
      <c r="G87" s="459"/>
      <c r="H87" s="460"/>
      <c r="I87" s="461"/>
      <c r="J87" s="115" t="s">
        <v>1719</v>
      </c>
      <c r="K87" s="115"/>
      <c r="L87" s="115"/>
      <c r="M87" s="116"/>
      <c r="N87" s="281"/>
      <c r="V87" s="233"/>
    </row>
    <row r="88" spans="1:22" ht="23.25" thickBot="1" x14ac:dyDescent="0.25">
      <c r="A88" s="356"/>
      <c r="B88" s="350" t="s">
        <v>29</v>
      </c>
      <c r="C88" s="350" t="s">
        <v>30</v>
      </c>
      <c r="D88" s="350" t="s">
        <v>31</v>
      </c>
      <c r="E88" s="363" t="s">
        <v>32</v>
      </c>
      <c r="F88" s="363"/>
      <c r="G88" s="364"/>
      <c r="H88" s="365"/>
      <c r="I88" s="366"/>
      <c r="J88" s="120" t="s">
        <v>1840</v>
      </c>
      <c r="K88" s="121"/>
      <c r="L88" s="121"/>
      <c r="M88" s="122"/>
      <c r="N88" s="281"/>
      <c r="V88" s="233"/>
    </row>
    <row r="89" spans="1:22" ht="13.5" thickBot="1" x14ac:dyDescent="0.25">
      <c r="A89" s="357"/>
      <c r="B89" s="124"/>
      <c r="C89" s="124"/>
      <c r="D89" s="134"/>
      <c r="E89" s="126" t="s">
        <v>37</v>
      </c>
      <c r="F89" s="127"/>
      <c r="G89" s="462"/>
      <c r="H89" s="463"/>
      <c r="I89" s="464"/>
      <c r="J89" s="120" t="s">
        <v>1726</v>
      </c>
      <c r="K89" s="121"/>
      <c r="L89" s="121"/>
      <c r="M89" s="122"/>
      <c r="N89" s="281"/>
      <c r="V89" s="233"/>
    </row>
    <row r="90" spans="1:22" ht="24" thickTop="1" thickBot="1" x14ac:dyDescent="0.25">
      <c r="A90" s="355">
        <f t="shared" ref="A90" si="16">A86+1</f>
        <v>20</v>
      </c>
      <c r="B90" s="349" t="s">
        <v>20</v>
      </c>
      <c r="C90" s="349" t="s">
        <v>21</v>
      </c>
      <c r="D90" s="349" t="s">
        <v>22</v>
      </c>
      <c r="E90" s="358" t="s">
        <v>23</v>
      </c>
      <c r="F90" s="358"/>
      <c r="G90" s="358" t="s">
        <v>14</v>
      </c>
      <c r="H90" s="359"/>
      <c r="I90" s="351"/>
      <c r="J90" s="109" t="s">
        <v>1719</v>
      </c>
      <c r="K90" s="110"/>
      <c r="L90" s="110"/>
      <c r="M90" s="111"/>
      <c r="N90" s="281"/>
      <c r="V90" s="233"/>
    </row>
    <row r="91" spans="1:22" ht="13.5" thickBot="1" x14ac:dyDescent="0.25">
      <c r="A91" s="356"/>
      <c r="B91" s="113"/>
      <c r="C91" s="113"/>
      <c r="D91" s="268"/>
      <c r="E91" s="113"/>
      <c r="F91" s="113"/>
      <c r="G91" s="459"/>
      <c r="H91" s="460"/>
      <c r="I91" s="461"/>
      <c r="J91" s="115" t="s">
        <v>1719</v>
      </c>
      <c r="K91" s="115"/>
      <c r="L91" s="115"/>
      <c r="M91" s="116"/>
      <c r="N91" s="281"/>
      <c r="V91" s="233"/>
    </row>
    <row r="92" spans="1:22" ht="23.25" thickBot="1" x14ac:dyDescent="0.25">
      <c r="A92" s="356"/>
      <c r="B92" s="350" t="s">
        <v>29</v>
      </c>
      <c r="C92" s="350" t="s">
        <v>30</v>
      </c>
      <c r="D92" s="350" t="s">
        <v>31</v>
      </c>
      <c r="E92" s="363" t="s">
        <v>32</v>
      </c>
      <c r="F92" s="363"/>
      <c r="G92" s="364"/>
      <c r="H92" s="365"/>
      <c r="I92" s="366"/>
      <c r="J92" s="120" t="s">
        <v>1840</v>
      </c>
      <c r="K92" s="121"/>
      <c r="L92" s="121"/>
      <c r="M92" s="122"/>
      <c r="N92" s="281"/>
      <c r="V92" s="233"/>
    </row>
    <row r="93" spans="1:22" ht="13.5" thickBot="1" x14ac:dyDescent="0.25">
      <c r="A93" s="357"/>
      <c r="B93" s="124"/>
      <c r="C93" s="124"/>
      <c r="D93" s="134"/>
      <c r="E93" s="126" t="s">
        <v>37</v>
      </c>
      <c r="F93" s="127"/>
      <c r="G93" s="462"/>
      <c r="H93" s="463"/>
      <c r="I93" s="464"/>
      <c r="J93" s="120" t="s">
        <v>1726</v>
      </c>
      <c r="K93" s="121"/>
      <c r="L93" s="121"/>
      <c r="M93" s="122"/>
      <c r="N93" s="281"/>
      <c r="V93" s="233"/>
    </row>
    <row r="94" spans="1:22" ht="24" thickTop="1" thickBot="1" x14ac:dyDescent="0.25">
      <c r="A94" s="355">
        <f t="shared" ref="A94" si="17">A90+1</f>
        <v>21</v>
      </c>
      <c r="B94" s="349" t="s">
        <v>20</v>
      </c>
      <c r="C94" s="349" t="s">
        <v>21</v>
      </c>
      <c r="D94" s="349" t="s">
        <v>22</v>
      </c>
      <c r="E94" s="358" t="s">
        <v>23</v>
      </c>
      <c r="F94" s="358"/>
      <c r="G94" s="358" t="s">
        <v>14</v>
      </c>
      <c r="H94" s="359"/>
      <c r="I94" s="351"/>
      <c r="J94" s="109" t="s">
        <v>1719</v>
      </c>
      <c r="K94" s="110"/>
      <c r="L94" s="110"/>
      <c r="M94" s="111"/>
      <c r="N94" s="281"/>
      <c r="V94" s="233"/>
    </row>
    <row r="95" spans="1:22" ht="13.5" thickBot="1" x14ac:dyDescent="0.25">
      <c r="A95" s="356"/>
      <c r="B95" s="113"/>
      <c r="C95" s="113"/>
      <c r="D95" s="268"/>
      <c r="E95" s="113"/>
      <c r="F95" s="113"/>
      <c r="G95" s="459"/>
      <c r="H95" s="460"/>
      <c r="I95" s="461"/>
      <c r="J95" s="115" t="s">
        <v>1719</v>
      </c>
      <c r="K95" s="115"/>
      <c r="L95" s="115"/>
      <c r="M95" s="116"/>
      <c r="N95" s="281"/>
      <c r="V95" s="233"/>
    </row>
    <row r="96" spans="1:22" ht="23.25" thickBot="1" x14ac:dyDescent="0.25">
      <c r="A96" s="356"/>
      <c r="B96" s="350" t="s">
        <v>29</v>
      </c>
      <c r="C96" s="350" t="s">
        <v>30</v>
      </c>
      <c r="D96" s="350" t="s">
        <v>31</v>
      </c>
      <c r="E96" s="363" t="s">
        <v>32</v>
      </c>
      <c r="F96" s="363"/>
      <c r="G96" s="364"/>
      <c r="H96" s="365"/>
      <c r="I96" s="366"/>
      <c r="J96" s="120" t="s">
        <v>1840</v>
      </c>
      <c r="K96" s="121"/>
      <c r="L96" s="121"/>
      <c r="M96" s="122"/>
      <c r="N96" s="281"/>
      <c r="V96" s="233"/>
    </row>
    <row r="97" spans="1:22" ht="13.5" thickBot="1" x14ac:dyDescent="0.25">
      <c r="A97" s="357"/>
      <c r="B97" s="124"/>
      <c r="C97" s="124"/>
      <c r="D97" s="134"/>
      <c r="E97" s="126" t="s">
        <v>37</v>
      </c>
      <c r="F97" s="127"/>
      <c r="G97" s="462"/>
      <c r="H97" s="463"/>
      <c r="I97" s="464"/>
      <c r="J97" s="120" t="s">
        <v>1726</v>
      </c>
      <c r="K97" s="121"/>
      <c r="L97" s="121"/>
      <c r="M97" s="122"/>
      <c r="N97" s="281"/>
      <c r="V97" s="233"/>
    </row>
    <row r="98" spans="1:22" ht="24" thickTop="1" thickBot="1" x14ac:dyDescent="0.25">
      <c r="A98" s="355">
        <f t="shared" ref="A98" si="18">A94+1</f>
        <v>22</v>
      </c>
      <c r="B98" s="349" t="s">
        <v>20</v>
      </c>
      <c r="C98" s="349" t="s">
        <v>21</v>
      </c>
      <c r="D98" s="349" t="s">
        <v>22</v>
      </c>
      <c r="E98" s="358" t="s">
        <v>23</v>
      </c>
      <c r="F98" s="358"/>
      <c r="G98" s="358" t="s">
        <v>14</v>
      </c>
      <c r="H98" s="359"/>
      <c r="I98" s="351"/>
      <c r="J98" s="109" t="s">
        <v>1719</v>
      </c>
      <c r="K98" s="110"/>
      <c r="L98" s="110"/>
      <c r="M98" s="111"/>
      <c r="N98" s="281"/>
      <c r="V98" s="233"/>
    </row>
    <row r="99" spans="1:22" ht="13.5" thickBot="1" x14ac:dyDescent="0.25">
      <c r="A99" s="356"/>
      <c r="B99" s="113"/>
      <c r="C99" s="113"/>
      <c r="D99" s="268"/>
      <c r="E99" s="113"/>
      <c r="F99" s="113"/>
      <c r="G99" s="459"/>
      <c r="H99" s="460"/>
      <c r="I99" s="461"/>
      <c r="J99" s="115" t="s">
        <v>1719</v>
      </c>
      <c r="K99" s="115"/>
      <c r="L99" s="115"/>
      <c r="M99" s="116"/>
      <c r="N99" s="281"/>
      <c r="V99" s="233"/>
    </row>
    <row r="100" spans="1:22" ht="23.25" thickBot="1" x14ac:dyDescent="0.25">
      <c r="A100" s="356"/>
      <c r="B100" s="350" t="s">
        <v>29</v>
      </c>
      <c r="C100" s="350" t="s">
        <v>30</v>
      </c>
      <c r="D100" s="350" t="s">
        <v>31</v>
      </c>
      <c r="E100" s="363" t="s">
        <v>32</v>
      </c>
      <c r="F100" s="363"/>
      <c r="G100" s="364"/>
      <c r="H100" s="365"/>
      <c r="I100" s="366"/>
      <c r="J100" s="120" t="s">
        <v>1840</v>
      </c>
      <c r="K100" s="121"/>
      <c r="L100" s="121"/>
      <c r="M100" s="122"/>
      <c r="N100" s="281"/>
      <c r="V100" s="233"/>
    </row>
    <row r="101" spans="1:22" ht="13.5" thickBot="1" x14ac:dyDescent="0.25">
      <c r="A101" s="357"/>
      <c r="B101" s="124"/>
      <c r="C101" s="124"/>
      <c r="D101" s="134"/>
      <c r="E101" s="126" t="s">
        <v>37</v>
      </c>
      <c r="F101" s="127"/>
      <c r="G101" s="462"/>
      <c r="H101" s="463"/>
      <c r="I101" s="464"/>
      <c r="J101" s="120" t="s">
        <v>1726</v>
      </c>
      <c r="K101" s="121"/>
      <c r="L101" s="121"/>
      <c r="M101" s="122"/>
      <c r="N101" s="281"/>
      <c r="V101" s="233"/>
    </row>
    <row r="102" spans="1:22" ht="24" thickTop="1" thickBot="1" x14ac:dyDescent="0.25">
      <c r="A102" s="355">
        <f t="shared" ref="A102" si="19">A98+1</f>
        <v>23</v>
      </c>
      <c r="B102" s="349" t="s">
        <v>20</v>
      </c>
      <c r="C102" s="349" t="s">
        <v>21</v>
      </c>
      <c r="D102" s="349" t="s">
        <v>22</v>
      </c>
      <c r="E102" s="358" t="s">
        <v>23</v>
      </c>
      <c r="F102" s="358"/>
      <c r="G102" s="358" t="s">
        <v>14</v>
      </c>
      <c r="H102" s="359"/>
      <c r="I102" s="351"/>
      <c r="J102" s="109" t="s">
        <v>1719</v>
      </c>
      <c r="K102" s="110"/>
      <c r="L102" s="110"/>
      <c r="M102" s="111"/>
      <c r="N102" s="281"/>
      <c r="V102" s="233"/>
    </row>
    <row r="103" spans="1:22" ht="13.5" thickBot="1" x14ac:dyDescent="0.25">
      <c r="A103" s="356"/>
      <c r="B103" s="113"/>
      <c r="C103" s="113"/>
      <c r="D103" s="268"/>
      <c r="E103" s="113"/>
      <c r="F103" s="113"/>
      <c r="G103" s="459"/>
      <c r="H103" s="460"/>
      <c r="I103" s="461"/>
      <c r="J103" s="115" t="s">
        <v>1719</v>
      </c>
      <c r="K103" s="115"/>
      <c r="L103" s="115"/>
      <c r="M103" s="116"/>
      <c r="N103" s="281"/>
      <c r="V103" s="233"/>
    </row>
    <row r="104" spans="1:22" ht="23.25" thickBot="1" x14ac:dyDescent="0.25">
      <c r="A104" s="356"/>
      <c r="B104" s="350" t="s">
        <v>29</v>
      </c>
      <c r="C104" s="350" t="s">
        <v>30</v>
      </c>
      <c r="D104" s="350" t="s">
        <v>31</v>
      </c>
      <c r="E104" s="363" t="s">
        <v>32</v>
      </c>
      <c r="F104" s="363"/>
      <c r="G104" s="364"/>
      <c r="H104" s="365"/>
      <c r="I104" s="366"/>
      <c r="J104" s="120" t="s">
        <v>1840</v>
      </c>
      <c r="K104" s="121"/>
      <c r="L104" s="121"/>
      <c r="M104" s="122"/>
      <c r="N104" s="281"/>
      <c r="V104" s="233"/>
    </row>
    <row r="105" spans="1:22" ht="13.5" thickBot="1" x14ac:dyDescent="0.25">
      <c r="A105" s="357"/>
      <c r="B105" s="124"/>
      <c r="C105" s="124"/>
      <c r="D105" s="134"/>
      <c r="E105" s="126" t="s">
        <v>37</v>
      </c>
      <c r="F105" s="127"/>
      <c r="G105" s="462"/>
      <c r="H105" s="463"/>
      <c r="I105" s="464"/>
      <c r="J105" s="120" t="s">
        <v>1726</v>
      </c>
      <c r="K105" s="121"/>
      <c r="L105" s="121"/>
      <c r="M105" s="122"/>
      <c r="N105" s="281"/>
      <c r="V105" s="233"/>
    </row>
    <row r="106" spans="1:22" ht="24" thickTop="1" thickBot="1" x14ac:dyDescent="0.25">
      <c r="A106" s="355">
        <f t="shared" ref="A106" si="20">A102+1</f>
        <v>24</v>
      </c>
      <c r="B106" s="349" t="s">
        <v>20</v>
      </c>
      <c r="C106" s="349" t="s">
        <v>21</v>
      </c>
      <c r="D106" s="349" t="s">
        <v>22</v>
      </c>
      <c r="E106" s="358" t="s">
        <v>23</v>
      </c>
      <c r="F106" s="358"/>
      <c r="G106" s="358" t="s">
        <v>14</v>
      </c>
      <c r="H106" s="359"/>
      <c r="I106" s="351"/>
      <c r="J106" s="109" t="s">
        <v>1719</v>
      </c>
      <c r="K106" s="110"/>
      <c r="L106" s="110"/>
      <c r="M106" s="111"/>
      <c r="N106" s="281"/>
      <c r="V106" s="233"/>
    </row>
    <row r="107" spans="1:22" ht="13.5" thickBot="1" x14ac:dyDescent="0.25">
      <c r="A107" s="356"/>
      <c r="B107" s="113"/>
      <c r="C107" s="113"/>
      <c r="D107" s="268"/>
      <c r="E107" s="113"/>
      <c r="F107" s="113"/>
      <c r="G107" s="459"/>
      <c r="H107" s="460"/>
      <c r="I107" s="461"/>
      <c r="J107" s="115" t="s">
        <v>1719</v>
      </c>
      <c r="K107" s="115"/>
      <c r="L107" s="115"/>
      <c r="M107" s="116"/>
      <c r="N107" s="281"/>
      <c r="V107" s="233"/>
    </row>
    <row r="108" spans="1:22" ht="23.25" thickBot="1" x14ac:dyDescent="0.25">
      <c r="A108" s="356"/>
      <c r="B108" s="350" t="s">
        <v>29</v>
      </c>
      <c r="C108" s="350" t="s">
        <v>30</v>
      </c>
      <c r="D108" s="350" t="s">
        <v>31</v>
      </c>
      <c r="E108" s="363" t="s">
        <v>32</v>
      </c>
      <c r="F108" s="363"/>
      <c r="G108" s="364"/>
      <c r="H108" s="365"/>
      <c r="I108" s="366"/>
      <c r="J108" s="120" t="s">
        <v>1840</v>
      </c>
      <c r="K108" s="121"/>
      <c r="L108" s="121"/>
      <c r="M108" s="122"/>
      <c r="N108" s="281"/>
      <c r="V108" s="233"/>
    </row>
    <row r="109" spans="1:22" ht="13.5" thickBot="1" x14ac:dyDescent="0.25">
      <c r="A109" s="357"/>
      <c r="B109" s="124"/>
      <c r="C109" s="124"/>
      <c r="D109" s="134"/>
      <c r="E109" s="126" t="s">
        <v>37</v>
      </c>
      <c r="F109" s="127"/>
      <c r="G109" s="462"/>
      <c r="H109" s="463"/>
      <c r="I109" s="464"/>
      <c r="J109" s="120" t="s">
        <v>1726</v>
      </c>
      <c r="K109" s="121"/>
      <c r="L109" s="121"/>
      <c r="M109" s="122"/>
      <c r="N109" s="281"/>
      <c r="V109" s="233"/>
    </row>
    <row r="110" spans="1:22" ht="24" thickTop="1" thickBot="1" x14ac:dyDescent="0.25">
      <c r="A110" s="355">
        <f t="shared" ref="A110" si="21">A106+1</f>
        <v>25</v>
      </c>
      <c r="B110" s="349" t="s">
        <v>20</v>
      </c>
      <c r="C110" s="349" t="s">
        <v>21</v>
      </c>
      <c r="D110" s="349" t="s">
        <v>22</v>
      </c>
      <c r="E110" s="358" t="s">
        <v>23</v>
      </c>
      <c r="F110" s="358"/>
      <c r="G110" s="358" t="s">
        <v>14</v>
      </c>
      <c r="H110" s="359"/>
      <c r="I110" s="351"/>
      <c r="J110" s="109" t="s">
        <v>1719</v>
      </c>
      <c r="K110" s="110"/>
      <c r="L110" s="110"/>
      <c r="M110" s="111"/>
      <c r="N110" s="281"/>
      <c r="V110" s="233"/>
    </row>
    <row r="111" spans="1:22" ht="13.5" thickBot="1" x14ac:dyDescent="0.25">
      <c r="A111" s="356"/>
      <c r="B111" s="113"/>
      <c r="C111" s="113"/>
      <c r="D111" s="268"/>
      <c r="E111" s="113"/>
      <c r="F111" s="113"/>
      <c r="G111" s="459"/>
      <c r="H111" s="460"/>
      <c r="I111" s="461"/>
      <c r="J111" s="115" t="s">
        <v>1719</v>
      </c>
      <c r="K111" s="115"/>
      <c r="L111" s="115"/>
      <c r="M111" s="116"/>
      <c r="N111" s="281"/>
      <c r="V111" s="233"/>
    </row>
    <row r="112" spans="1:22" ht="23.25" thickBot="1" x14ac:dyDescent="0.25">
      <c r="A112" s="356"/>
      <c r="B112" s="350" t="s">
        <v>29</v>
      </c>
      <c r="C112" s="350" t="s">
        <v>30</v>
      </c>
      <c r="D112" s="350" t="s">
        <v>31</v>
      </c>
      <c r="E112" s="363" t="s">
        <v>32</v>
      </c>
      <c r="F112" s="363"/>
      <c r="G112" s="364"/>
      <c r="H112" s="365"/>
      <c r="I112" s="366"/>
      <c r="J112" s="120" t="s">
        <v>1840</v>
      </c>
      <c r="K112" s="121"/>
      <c r="L112" s="121"/>
      <c r="M112" s="122"/>
      <c r="N112" s="281"/>
      <c r="V112" s="233"/>
    </row>
    <row r="113" spans="1:22" ht="13.5" thickBot="1" x14ac:dyDescent="0.25">
      <c r="A113" s="357"/>
      <c r="B113" s="124"/>
      <c r="C113" s="124"/>
      <c r="D113" s="134"/>
      <c r="E113" s="126" t="s">
        <v>37</v>
      </c>
      <c r="F113" s="127"/>
      <c r="G113" s="462"/>
      <c r="H113" s="463"/>
      <c r="I113" s="464"/>
      <c r="J113" s="120" t="s">
        <v>1726</v>
      </c>
      <c r="K113" s="121"/>
      <c r="L113" s="121"/>
      <c r="M113" s="122"/>
      <c r="N113" s="281"/>
      <c r="V113" s="233"/>
    </row>
    <row r="114" spans="1:22" ht="24" thickTop="1" thickBot="1" x14ac:dyDescent="0.25">
      <c r="A114" s="355">
        <f t="shared" ref="A114" si="22">A110+1</f>
        <v>26</v>
      </c>
      <c r="B114" s="349" t="s">
        <v>20</v>
      </c>
      <c r="C114" s="349" t="s">
        <v>21</v>
      </c>
      <c r="D114" s="349" t="s">
        <v>22</v>
      </c>
      <c r="E114" s="358" t="s">
        <v>23</v>
      </c>
      <c r="F114" s="358"/>
      <c r="G114" s="358" t="s">
        <v>14</v>
      </c>
      <c r="H114" s="359"/>
      <c r="I114" s="351"/>
      <c r="J114" s="109" t="s">
        <v>1719</v>
      </c>
      <c r="K114" s="110"/>
      <c r="L114" s="110"/>
      <c r="M114" s="111"/>
      <c r="N114" s="281"/>
      <c r="V114" s="233"/>
    </row>
    <row r="115" spans="1:22" ht="13.5" thickBot="1" x14ac:dyDescent="0.25">
      <c r="A115" s="356"/>
      <c r="B115" s="113"/>
      <c r="C115" s="113"/>
      <c r="D115" s="268"/>
      <c r="E115" s="113"/>
      <c r="F115" s="113"/>
      <c r="G115" s="459"/>
      <c r="H115" s="460"/>
      <c r="I115" s="461"/>
      <c r="J115" s="115" t="s">
        <v>1719</v>
      </c>
      <c r="K115" s="115"/>
      <c r="L115" s="115"/>
      <c r="M115" s="116"/>
      <c r="N115" s="281"/>
      <c r="V115" s="233"/>
    </row>
    <row r="116" spans="1:22" ht="23.25" thickBot="1" x14ac:dyDescent="0.25">
      <c r="A116" s="356"/>
      <c r="B116" s="350" t="s">
        <v>29</v>
      </c>
      <c r="C116" s="350" t="s">
        <v>30</v>
      </c>
      <c r="D116" s="350" t="s">
        <v>31</v>
      </c>
      <c r="E116" s="363" t="s">
        <v>32</v>
      </c>
      <c r="F116" s="363"/>
      <c r="G116" s="364"/>
      <c r="H116" s="365"/>
      <c r="I116" s="366"/>
      <c r="J116" s="120" t="s">
        <v>1840</v>
      </c>
      <c r="K116" s="121"/>
      <c r="L116" s="121"/>
      <c r="M116" s="122"/>
      <c r="N116" s="281"/>
      <c r="V116" s="233"/>
    </row>
    <row r="117" spans="1:22" ht="13.5" thickBot="1" x14ac:dyDescent="0.25">
      <c r="A117" s="357"/>
      <c r="B117" s="124"/>
      <c r="C117" s="124"/>
      <c r="D117" s="134"/>
      <c r="E117" s="126" t="s">
        <v>37</v>
      </c>
      <c r="F117" s="127"/>
      <c r="G117" s="462"/>
      <c r="H117" s="463"/>
      <c r="I117" s="464"/>
      <c r="J117" s="120" t="s">
        <v>1726</v>
      </c>
      <c r="K117" s="121"/>
      <c r="L117" s="121"/>
      <c r="M117" s="122"/>
      <c r="N117" s="281"/>
      <c r="V117" s="233"/>
    </row>
    <row r="118" spans="1:22" ht="24" thickTop="1" thickBot="1" x14ac:dyDescent="0.25">
      <c r="A118" s="355">
        <f t="shared" ref="A118" si="23">A114+1</f>
        <v>27</v>
      </c>
      <c r="B118" s="349" t="s">
        <v>20</v>
      </c>
      <c r="C118" s="349" t="s">
        <v>21</v>
      </c>
      <c r="D118" s="349" t="s">
        <v>22</v>
      </c>
      <c r="E118" s="358" t="s">
        <v>23</v>
      </c>
      <c r="F118" s="358"/>
      <c r="G118" s="358" t="s">
        <v>14</v>
      </c>
      <c r="H118" s="359"/>
      <c r="I118" s="351"/>
      <c r="J118" s="109" t="s">
        <v>1719</v>
      </c>
      <c r="K118" s="110"/>
      <c r="L118" s="110"/>
      <c r="M118" s="111"/>
      <c r="N118" s="281"/>
      <c r="V118" s="233"/>
    </row>
    <row r="119" spans="1:22" ht="13.5" thickBot="1" x14ac:dyDescent="0.25">
      <c r="A119" s="356"/>
      <c r="B119" s="113"/>
      <c r="C119" s="113"/>
      <c r="D119" s="268"/>
      <c r="E119" s="113"/>
      <c r="F119" s="113"/>
      <c r="G119" s="459"/>
      <c r="H119" s="460"/>
      <c r="I119" s="461"/>
      <c r="J119" s="115" t="s">
        <v>1719</v>
      </c>
      <c r="K119" s="115"/>
      <c r="L119" s="115"/>
      <c r="M119" s="116"/>
      <c r="N119" s="281"/>
      <c r="V119" s="233"/>
    </row>
    <row r="120" spans="1:22" ht="23.25" thickBot="1" x14ac:dyDescent="0.25">
      <c r="A120" s="356"/>
      <c r="B120" s="350" t="s">
        <v>29</v>
      </c>
      <c r="C120" s="350" t="s">
        <v>30</v>
      </c>
      <c r="D120" s="350" t="s">
        <v>31</v>
      </c>
      <c r="E120" s="363" t="s">
        <v>32</v>
      </c>
      <c r="F120" s="363"/>
      <c r="G120" s="364"/>
      <c r="H120" s="365"/>
      <c r="I120" s="366"/>
      <c r="J120" s="120" t="s">
        <v>1840</v>
      </c>
      <c r="K120" s="121"/>
      <c r="L120" s="121"/>
      <c r="M120" s="122"/>
      <c r="N120" s="281"/>
      <c r="V120" s="233"/>
    </row>
    <row r="121" spans="1:22" ht="13.5" thickBot="1" x14ac:dyDescent="0.25">
      <c r="A121" s="357"/>
      <c r="B121" s="124"/>
      <c r="C121" s="124"/>
      <c r="D121" s="134"/>
      <c r="E121" s="126" t="s">
        <v>37</v>
      </c>
      <c r="F121" s="127"/>
      <c r="G121" s="462"/>
      <c r="H121" s="463"/>
      <c r="I121" s="464"/>
      <c r="J121" s="120" t="s">
        <v>1726</v>
      </c>
      <c r="K121" s="121"/>
      <c r="L121" s="121"/>
      <c r="M121" s="122"/>
      <c r="N121" s="281"/>
      <c r="V121" s="233"/>
    </row>
    <row r="122" spans="1:22" ht="24" thickTop="1" thickBot="1" x14ac:dyDescent="0.25">
      <c r="A122" s="355">
        <f t="shared" ref="A122" si="24">A118+1</f>
        <v>28</v>
      </c>
      <c r="B122" s="349" t="s">
        <v>20</v>
      </c>
      <c r="C122" s="349" t="s">
        <v>21</v>
      </c>
      <c r="D122" s="349" t="s">
        <v>22</v>
      </c>
      <c r="E122" s="358" t="s">
        <v>23</v>
      </c>
      <c r="F122" s="358"/>
      <c r="G122" s="358" t="s">
        <v>14</v>
      </c>
      <c r="H122" s="359"/>
      <c r="I122" s="351"/>
      <c r="J122" s="109" t="s">
        <v>1719</v>
      </c>
      <c r="K122" s="110"/>
      <c r="L122" s="110"/>
      <c r="M122" s="111"/>
      <c r="N122" s="281"/>
      <c r="V122" s="233"/>
    </row>
    <row r="123" spans="1:22" ht="13.5" thickBot="1" x14ac:dyDescent="0.25">
      <c r="A123" s="356"/>
      <c r="B123" s="113"/>
      <c r="C123" s="113"/>
      <c r="D123" s="268"/>
      <c r="E123" s="113"/>
      <c r="F123" s="113"/>
      <c r="G123" s="459"/>
      <c r="H123" s="460"/>
      <c r="I123" s="461"/>
      <c r="J123" s="115" t="s">
        <v>1719</v>
      </c>
      <c r="K123" s="115"/>
      <c r="L123" s="115"/>
      <c r="M123" s="116"/>
      <c r="N123" s="281"/>
      <c r="V123" s="233"/>
    </row>
    <row r="124" spans="1:22" ht="23.25" thickBot="1" x14ac:dyDescent="0.25">
      <c r="A124" s="356"/>
      <c r="B124" s="350" t="s">
        <v>29</v>
      </c>
      <c r="C124" s="350" t="s">
        <v>30</v>
      </c>
      <c r="D124" s="350" t="s">
        <v>31</v>
      </c>
      <c r="E124" s="363" t="s">
        <v>32</v>
      </c>
      <c r="F124" s="363"/>
      <c r="G124" s="364"/>
      <c r="H124" s="365"/>
      <c r="I124" s="366"/>
      <c r="J124" s="120" t="s">
        <v>1840</v>
      </c>
      <c r="K124" s="121"/>
      <c r="L124" s="121"/>
      <c r="M124" s="122"/>
      <c r="N124" s="281"/>
      <c r="V124" s="233"/>
    </row>
    <row r="125" spans="1:22" ht="13.5" thickBot="1" x14ac:dyDescent="0.25">
      <c r="A125" s="357"/>
      <c r="B125" s="124"/>
      <c r="C125" s="124"/>
      <c r="D125" s="134"/>
      <c r="E125" s="126" t="s">
        <v>37</v>
      </c>
      <c r="F125" s="127"/>
      <c r="G125" s="462"/>
      <c r="H125" s="463"/>
      <c r="I125" s="464"/>
      <c r="J125" s="120" t="s">
        <v>1726</v>
      </c>
      <c r="K125" s="121"/>
      <c r="L125" s="121"/>
      <c r="M125" s="122"/>
      <c r="N125" s="281"/>
      <c r="V125" s="233"/>
    </row>
    <row r="126" spans="1:22" ht="24" thickTop="1" thickBot="1" x14ac:dyDescent="0.25">
      <c r="A126" s="355">
        <f t="shared" ref="A126" si="25">A122+1</f>
        <v>29</v>
      </c>
      <c r="B126" s="349" t="s">
        <v>20</v>
      </c>
      <c r="C126" s="349" t="s">
        <v>21</v>
      </c>
      <c r="D126" s="349" t="s">
        <v>22</v>
      </c>
      <c r="E126" s="358" t="s">
        <v>23</v>
      </c>
      <c r="F126" s="358"/>
      <c r="G126" s="358" t="s">
        <v>14</v>
      </c>
      <c r="H126" s="359"/>
      <c r="I126" s="351"/>
      <c r="J126" s="109" t="s">
        <v>1719</v>
      </c>
      <c r="K126" s="110"/>
      <c r="L126" s="110"/>
      <c r="M126" s="111"/>
      <c r="N126" s="281"/>
      <c r="V126" s="233"/>
    </row>
    <row r="127" spans="1:22" ht="13.5" thickBot="1" x14ac:dyDescent="0.25">
      <c r="A127" s="356"/>
      <c r="B127" s="113"/>
      <c r="C127" s="113"/>
      <c r="D127" s="268"/>
      <c r="E127" s="113"/>
      <c r="F127" s="113"/>
      <c r="G127" s="459"/>
      <c r="H127" s="460"/>
      <c r="I127" s="461"/>
      <c r="J127" s="115" t="s">
        <v>1719</v>
      </c>
      <c r="K127" s="115"/>
      <c r="L127" s="115"/>
      <c r="M127" s="116"/>
      <c r="N127" s="281"/>
      <c r="V127" s="233"/>
    </row>
    <row r="128" spans="1:22" ht="23.25" thickBot="1" x14ac:dyDescent="0.25">
      <c r="A128" s="356"/>
      <c r="B128" s="350" t="s">
        <v>29</v>
      </c>
      <c r="C128" s="350" t="s">
        <v>30</v>
      </c>
      <c r="D128" s="350" t="s">
        <v>31</v>
      </c>
      <c r="E128" s="363" t="s">
        <v>32</v>
      </c>
      <c r="F128" s="363"/>
      <c r="G128" s="364"/>
      <c r="H128" s="365"/>
      <c r="I128" s="366"/>
      <c r="J128" s="120" t="s">
        <v>1840</v>
      </c>
      <c r="K128" s="121"/>
      <c r="L128" s="121"/>
      <c r="M128" s="122"/>
      <c r="N128" s="281"/>
      <c r="V128" s="233"/>
    </row>
    <row r="129" spans="1:22" ht="13.5" thickBot="1" x14ac:dyDescent="0.25">
      <c r="A129" s="357"/>
      <c r="B129" s="124"/>
      <c r="C129" s="124"/>
      <c r="D129" s="134"/>
      <c r="E129" s="126" t="s">
        <v>37</v>
      </c>
      <c r="F129" s="127"/>
      <c r="G129" s="462"/>
      <c r="H129" s="463"/>
      <c r="I129" s="464"/>
      <c r="J129" s="120" t="s">
        <v>1726</v>
      </c>
      <c r="K129" s="121"/>
      <c r="L129" s="121"/>
      <c r="M129" s="122"/>
      <c r="N129" s="281"/>
      <c r="V129" s="233"/>
    </row>
    <row r="130" spans="1:22" ht="24" thickTop="1" thickBot="1" x14ac:dyDescent="0.25">
      <c r="A130" s="355">
        <f t="shared" ref="A130" si="26">A126+1</f>
        <v>30</v>
      </c>
      <c r="B130" s="349" t="s">
        <v>20</v>
      </c>
      <c r="C130" s="349" t="s">
        <v>21</v>
      </c>
      <c r="D130" s="349" t="s">
        <v>22</v>
      </c>
      <c r="E130" s="358" t="s">
        <v>23</v>
      </c>
      <c r="F130" s="358"/>
      <c r="G130" s="358" t="s">
        <v>14</v>
      </c>
      <c r="H130" s="359"/>
      <c r="I130" s="351"/>
      <c r="J130" s="109" t="s">
        <v>1719</v>
      </c>
      <c r="K130" s="110"/>
      <c r="L130" s="110"/>
      <c r="M130" s="111"/>
      <c r="N130" s="281"/>
      <c r="V130" s="233"/>
    </row>
    <row r="131" spans="1:22" ht="13.5" thickBot="1" x14ac:dyDescent="0.25">
      <c r="A131" s="356"/>
      <c r="B131" s="113"/>
      <c r="C131" s="113"/>
      <c r="D131" s="268"/>
      <c r="E131" s="113"/>
      <c r="F131" s="113"/>
      <c r="G131" s="459"/>
      <c r="H131" s="460"/>
      <c r="I131" s="461"/>
      <c r="J131" s="115" t="s">
        <v>1719</v>
      </c>
      <c r="K131" s="115"/>
      <c r="L131" s="115"/>
      <c r="M131" s="116"/>
      <c r="N131" s="281"/>
      <c r="V131" s="233"/>
    </row>
    <row r="132" spans="1:22" ht="23.25" thickBot="1" x14ac:dyDescent="0.25">
      <c r="A132" s="356"/>
      <c r="B132" s="350" t="s">
        <v>29</v>
      </c>
      <c r="C132" s="350" t="s">
        <v>30</v>
      </c>
      <c r="D132" s="350" t="s">
        <v>31</v>
      </c>
      <c r="E132" s="363" t="s">
        <v>32</v>
      </c>
      <c r="F132" s="363"/>
      <c r="G132" s="364"/>
      <c r="H132" s="365"/>
      <c r="I132" s="366"/>
      <c r="J132" s="120" t="s">
        <v>1840</v>
      </c>
      <c r="K132" s="121"/>
      <c r="L132" s="121"/>
      <c r="M132" s="122"/>
      <c r="N132" s="281"/>
      <c r="V132" s="233"/>
    </row>
    <row r="133" spans="1:22" ht="13.5" thickBot="1" x14ac:dyDescent="0.25">
      <c r="A133" s="357"/>
      <c r="B133" s="124"/>
      <c r="C133" s="124"/>
      <c r="D133" s="134"/>
      <c r="E133" s="126" t="s">
        <v>37</v>
      </c>
      <c r="F133" s="127"/>
      <c r="G133" s="462"/>
      <c r="H133" s="463"/>
      <c r="I133" s="464"/>
      <c r="J133" s="120" t="s">
        <v>1726</v>
      </c>
      <c r="K133" s="121"/>
      <c r="L133" s="121"/>
      <c r="M133" s="122"/>
      <c r="N133" s="281"/>
      <c r="V133" s="233"/>
    </row>
    <row r="134" spans="1:22" ht="24" thickTop="1" thickBot="1" x14ac:dyDescent="0.25">
      <c r="A134" s="355">
        <f t="shared" ref="A134" si="27">A130+1</f>
        <v>31</v>
      </c>
      <c r="B134" s="349" t="s">
        <v>20</v>
      </c>
      <c r="C134" s="349" t="s">
        <v>21</v>
      </c>
      <c r="D134" s="349" t="s">
        <v>22</v>
      </c>
      <c r="E134" s="358" t="s">
        <v>23</v>
      </c>
      <c r="F134" s="358"/>
      <c r="G134" s="358" t="s">
        <v>14</v>
      </c>
      <c r="H134" s="359"/>
      <c r="I134" s="351"/>
      <c r="J134" s="109" t="s">
        <v>1719</v>
      </c>
      <c r="K134" s="110"/>
      <c r="L134" s="110"/>
      <c r="M134" s="111"/>
      <c r="N134" s="281"/>
      <c r="V134" s="233"/>
    </row>
    <row r="135" spans="1:22" ht="13.5" thickBot="1" x14ac:dyDescent="0.25">
      <c r="A135" s="356"/>
      <c r="B135" s="113"/>
      <c r="C135" s="113"/>
      <c r="D135" s="268"/>
      <c r="E135" s="113"/>
      <c r="F135" s="113"/>
      <c r="G135" s="459"/>
      <c r="H135" s="460"/>
      <c r="I135" s="461"/>
      <c r="J135" s="115" t="s">
        <v>1719</v>
      </c>
      <c r="K135" s="115"/>
      <c r="L135" s="115"/>
      <c r="M135" s="116"/>
      <c r="N135" s="281"/>
      <c r="V135" s="233"/>
    </row>
    <row r="136" spans="1:22" ht="23.25" thickBot="1" x14ac:dyDescent="0.25">
      <c r="A136" s="356"/>
      <c r="B136" s="350" t="s">
        <v>29</v>
      </c>
      <c r="C136" s="350" t="s">
        <v>30</v>
      </c>
      <c r="D136" s="350" t="s">
        <v>31</v>
      </c>
      <c r="E136" s="363" t="s">
        <v>32</v>
      </c>
      <c r="F136" s="363"/>
      <c r="G136" s="364"/>
      <c r="H136" s="365"/>
      <c r="I136" s="366"/>
      <c r="J136" s="120" t="s">
        <v>1840</v>
      </c>
      <c r="K136" s="121"/>
      <c r="L136" s="121"/>
      <c r="M136" s="122"/>
      <c r="N136" s="281"/>
      <c r="V136" s="233"/>
    </row>
    <row r="137" spans="1:22" ht="13.5" thickBot="1" x14ac:dyDescent="0.25">
      <c r="A137" s="357"/>
      <c r="B137" s="124"/>
      <c r="C137" s="124"/>
      <c r="D137" s="134"/>
      <c r="E137" s="126" t="s">
        <v>37</v>
      </c>
      <c r="F137" s="127"/>
      <c r="G137" s="462"/>
      <c r="H137" s="463"/>
      <c r="I137" s="464"/>
      <c r="J137" s="120" t="s">
        <v>1726</v>
      </c>
      <c r="K137" s="121"/>
      <c r="L137" s="121"/>
      <c r="M137" s="122"/>
      <c r="N137" s="281"/>
      <c r="V137" s="233"/>
    </row>
    <row r="138" spans="1:22" ht="24" thickTop="1" thickBot="1" x14ac:dyDescent="0.25">
      <c r="A138" s="355">
        <f t="shared" ref="A138" si="28">A134+1</f>
        <v>32</v>
      </c>
      <c r="B138" s="349" t="s">
        <v>20</v>
      </c>
      <c r="C138" s="349" t="s">
        <v>21</v>
      </c>
      <c r="D138" s="349" t="s">
        <v>22</v>
      </c>
      <c r="E138" s="358" t="s">
        <v>23</v>
      </c>
      <c r="F138" s="358"/>
      <c r="G138" s="358" t="s">
        <v>14</v>
      </c>
      <c r="H138" s="359"/>
      <c r="I138" s="351"/>
      <c r="J138" s="109" t="s">
        <v>1719</v>
      </c>
      <c r="K138" s="110"/>
      <c r="L138" s="110"/>
      <c r="M138" s="111"/>
      <c r="N138" s="281"/>
      <c r="V138" s="233"/>
    </row>
    <row r="139" spans="1:22" ht="13.5" thickBot="1" x14ac:dyDescent="0.25">
      <c r="A139" s="356"/>
      <c r="B139" s="113"/>
      <c r="C139" s="113"/>
      <c r="D139" s="268"/>
      <c r="E139" s="113"/>
      <c r="F139" s="113"/>
      <c r="G139" s="459"/>
      <c r="H139" s="460"/>
      <c r="I139" s="461"/>
      <c r="J139" s="115" t="s">
        <v>1719</v>
      </c>
      <c r="K139" s="115"/>
      <c r="L139" s="115"/>
      <c r="M139" s="116"/>
      <c r="N139" s="281"/>
      <c r="V139" s="233"/>
    </row>
    <row r="140" spans="1:22" ht="23.25" thickBot="1" x14ac:dyDescent="0.25">
      <c r="A140" s="356"/>
      <c r="B140" s="350" t="s">
        <v>29</v>
      </c>
      <c r="C140" s="350" t="s">
        <v>30</v>
      </c>
      <c r="D140" s="350" t="s">
        <v>31</v>
      </c>
      <c r="E140" s="363" t="s">
        <v>32</v>
      </c>
      <c r="F140" s="363"/>
      <c r="G140" s="364"/>
      <c r="H140" s="365"/>
      <c r="I140" s="366"/>
      <c r="J140" s="120" t="s">
        <v>1840</v>
      </c>
      <c r="K140" s="121"/>
      <c r="L140" s="121"/>
      <c r="M140" s="122"/>
      <c r="N140" s="281"/>
      <c r="V140" s="233"/>
    </row>
    <row r="141" spans="1:22" ht="13.5" thickBot="1" x14ac:dyDescent="0.25">
      <c r="A141" s="357"/>
      <c r="B141" s="124"/>
      <c r="C141" s="124"/>
      <c r="D141" s="134"/>
      <c r="E141" s="126" t="s">
        <v>37</v>
      </c>
      <c r="F141" s="127"/>
      <c r="G141" s="462"/>
      <c r="H141" s="463"/>
      <c r="I141" s="464"/>
      <c r="J141" s="120" t="s">
        <v>1726</v>
      </c>
      <c r="K141" s="121"/>
      <c r="L141" s="121"/>
      <c r="M141" s="122"/>
      <c r="N141" s="281"/>
      <c r="V141" s="233"/>
    </row>
    <row r="142" spans="1:22" ht="24" thickTop="1" thickBot="1" x14ac:dyDescent="0.25">
      <c r="A142" s="355">
        <f t="shared" ref="A142" si="29">A138+1</f>
        <v>33</v>
      </c>
      <c r="B142" s="349" t="s">
        <v>20</v>
      </c>
      <c r="C142" s="349" t="s">
        <v>21</v>
      </c>
      <c r="D142" s="349" t="s">
        <v>22</v>
      </c>
      <c r="E142" s="358" t="s">
        <v>23</v>
      </c>
      <c r="F142" s="358"/>
      <c r="G142" s="358" t="s">
        <v>14</v>
      </c>
      <c r="H142" s="359"/>
      <c r="I142" s="351"/>
      <c r="J142" s="109" t="s">
        <v>1719</v>
      </c>
      <c r="K142" s="110"/>
      <c r="L142" s="110"/>
      <c r="M142" s="111"/>
      <c r="N142" s="281"/>
      <c r="V142" s="233"/>
    </row>
    <row r="143" spans="1:22" ht="13.5" thickBot="1" x14ac:dyDescent="0.25">
      <c r="A143" s="356"/>
      <c r="B143" s="113"/>
      <c r="C143" s="113"/>
      <c r="D143" s="268"/>
      <c r="E143" s="113"/>
      <c r="F143" s="113"/>
      <c r="G143" s="459"/>
      <c r="H143" s="460"/>
      <c r="I143" s="461"/>
      <c r="J143" s="115" t="s">
        <v>1719</v>
      </c>
      <c r="K143" s="115"/>
      <c r="L143" s="115"/>
      <c r="M143" s="116"/>
      <c r="N143" s="281"/>
      <c r="V143" s="233"/>
    </row>
    <row r="144" spans="1:22" ht="23.25" thickBot="1" x14ac:dyDescent="0.25">
      <c r="A144" s="356"/>
      <c r="B144" s="350" t="s">
        <v>29</v>
      </c>
      <c r="C144" s="350" t="s">
        <v>30</v>
      </c>
      <c r="D144" s="350" t="s">
        <v>31</v>
      </c>
      <c r="E144" s="363" t="s">
        <v>32</v>
      </c>
      <c r="F144" s="363"/>
      <c r="G144" s="364"/>
      <c r="H144" s="365"/>
      <c r="I144" s="366"/>
      <c r="J144" s="120" t="s">
        <v>1840</v>
      </c>
      <c r="K144" s="121"/>
      <c r="L144" s="121"/>
      <c r="M144" s="122"/>
      <c r="N144" s="281"/>
      <c r="V144" s="233"/>
    </row>
    <row r="145" spans="1:22" ht="13.5" thickBot="1" x14ac:dyDescent="0.25">
      <c r="A145" s="357"/>
      <c r="B145" s="124"/>
      <c r="C145" s="124"/>
      <c r="D145" s="134"/>
      <c r="E145" s="126" t="s">
        <v>37</v>
      </c>
      <c r="F145" s="127"/>
      <c r="G145" s="462"/>
      <c r="H145" s="463"/>
      <c r="I145" s="464"/>
      <c r="J145" s="120" t="s">
        <v>1726</v>
      </c>
      <c r="K145" s="121"/>
      <c r="L145" s="121"/>
      <c r="M145" s="122"/>
      <c r="N145" s="281"/>
      <c r="V145" s="233"/>
    </row>
    <row r="146" spans="1:22" ht="24" thickTop="1" thickBot="1" x14ac:dyDescent="0.25">
      <c r="A146" s="355">
        <f t="shared" ref="A146" si="30">A142+1</f>
        <v>34</v>
      </c>
      <c r="B146" s="349" t="s">
        <v>20</v>
      </c>
      <c r="C146" s="349" t="s">
        <v>21</v>
      </c>
      <c r="D146" s="349" t="s">
        <v>22</v>
      </c>
      <c r="E146" s="358" t="s">
        <v>23</v>
      </c>
      <c r="F146" s="358"/>
      <c r="G146" s="358" t="s">
        <v>14</v>
      </c>
      <c r="H146" s="359"/>
      <c r="I146" s="351"/>
      <c r="J146" s="109" t="s">
        <v>1719</v>
      </c>
      <c r="K146" s="110"/>
      <c r="L146" s="110"/>
      <c r="M146" s="111"/>
      <c r="N146" s="281"/>
      <c r="V146" s="233"/>
    </row>
    <row r="147" spans="1:22" ht="13.5" thickBot="1" x14ac:dyDescent="0.25">
      <c r="A147" s="356"/>
      <c r="B147" s="113"/>
      <c r="C147" s="113"/>
      <c r="D147" s="268"/>
      <c r="E147" s="113"/>
      <c r="F147" s="113"/>
      <c r="G147" s="459"/>
      <c r="H147" s="460"/>
      <c r="I147" s="461"/>
      <c r="J147" s="115" t="s">
        <v>1719</v>
      </c>
      <c r="K147" s="115"/>
      <c r="L147" s="115"/>
      <c r="M147" s="116"/>
      <c r="N147" s="281"/>
      <c r="V147" s="233"/>
    </row>
    <row r="148" spans="1:22" ht="23.25" thickBot="1" x14ac:dyDescent="0.25">
      <c r="A148" s="356"/>
      <c r="B148" s="350" t="s">
        <v>29</v>
      </c>
      <c r="C148" s="350" t="s">
        <v>30</v>
      </c>
      <c r="D148" s="350" t="s">
        <v>31</v>
      </c>
      <c r="E148" s="363" t="s">
        <v>32</v>
      </c>
      <c r="F148" s="363"/>
      <c r="G148" s="364"/>
      <c r="H148" s="365"/>
      <c r="I148" s="366"/>
      <c r="J148" s="120" t="s">
        <v>1840</v>
      </c>
      <c r="K148" s="121"/>
      <c r="L148" s="121"/>
      <c r="M148" s="122"/>
      <c r="N148" s="281"/>
      <c r="V148" s="233"/>
    </row>
    <row r="149" spans="1:22" ht="13.5" thickBot="1" x14ac:dyDescent="0.25">
      <c r="A149" s="357"/>
      <c r="B149" s="124"/>
      <c r="C149" s="124"/>
      <c r="D149" s="134"/>
      <c r="E149" s="126" t="s">
        <v>37</v>
      </c>
      <c r="F149" s="127"/>
      <c r="G149" s="462"/>
      <c r="H149" s="463"/>
      <c r="I149" s="464"/>
      <c r="J149" s="120" t="s">
        <v>1726</v>
      </c>
      <c r="K149" s="121"/>
      <c r="L149" s="121"/>
      <c r="M149" s="122"/>
      <c r="N149" s="281"/>
      <c r="V149" s="233"/>
    </row>
    <row r="150" spans="1:22" ht="24" thickTop="1" thickBot="1" x14ac:dyDescent="0.25">
      <c r="A150" s="355">
        <f t="shared" ref="A150" si="31">A146+1</f>
        <v>35</v>
      </c>
      <c r="B150" s="349" t="s">
        <v>20</v>
      </c>
      <c r="C150" s="349" t="s">
        <v>21</v>
      </c>
      <c r="D150" s="349" t="s">
        <v>22</v>
      </c>
      <c r="E150" s="358" t="s">
        <v>23</v>
      </c>
      <c r="F150" s="358"/>
      <c r="G150" s="358" t="s">
        <v>14</v>
      </c>
      <c r="H150" s="359"/>
      <c r="I150" s="351"/>
      <c r="J150" s="109" t="s">
        <v>1719</v>
      </c>
      <c r="K150" s="110"/>
      <c r="L150" s="110"/>
      <c r="M150" s="111"/>
      <c r="N150" s="281"/>
      <c r="V150" s="233"/>
    </row>
    <row r="151" spans="1:22" ht="13.5" thickBot="1" x14ac:dyDescent="0.25">
      <c r="A151" s="356"/>
      <c r="B151" s="113"/>
      <c r="C151" s="113"/>
      <c r="D151" s="268"/>
      <c r="E151" s="113"/>
      <c r="F151" s="113"/>
      <c r="G151" s="459"/>
      <c r="H151" s="460"/>
      <c r="I151" s="461"/>
      <c r="J151" s="115" t="s">
        <v>1719</v>
      </c>
      <c r="K151" s="115"/>
      <c r="L151" s="115"/>
      <c r="M151" s="116"/>
      <c r="N151" s="281"/>
      <c r="V151" s="233"/>
    </row>
    <row r="152" spans="1:22" ht="23.25" thickBot="1" x14ac:dyDescent="0.25">
      <c r="A152" s="356"/>
      <c r="B152" s="350" t="s">
        <v>29</v>
      </c>
      <c r="C152" s="350" t="s">
        <v>30</v>
      </c>
      <c r="D152" s="350" t="s">
        <v>31</v>
      </c>
      <c r="E152" s="363" t="s">
        <v>32</v>
      </c>
      <c r="F152" s="363"/>
      <c r="G152" s="364"/>
      <c r="H152" s="365"/>
      <c r="I152" s="366"/>
      <c r="J152" s="120" t="s">
        <v>1840</v>
      </c>
      <c r="K152" s="121"/>
      <c r="L152" s="121"/>
      <c r="M152" s="122"/>
      <c r="N152" s="281"/>
      <c r="V152" s="233"/>
    </row>
    <row r="153" spans="1:22" ht="13.5" thickBot="1" x14ac:dyDescent="0.25">
      <c r="A153" s="357"/>
      <c r="B153" s="124"/>
      <c r="C153" s="124"/>
      <c r="D153" s="134"/>
      <c r="E153" s="126" t="s">
        <v>37</v>
      </c>
      <c r="F153" s="127"/>
      <c r="G153" s="462"/>
      <c r="H153" s="463"/>
      <c r="I153" s="464"/>
      <c r="J153" s="120" t="s">
        <v>1726</v>
      </c>
      <c r="K153" s="121"/>
      <c r="L153" s="121"/>
      <c r="M153" s="122"/>
      <c r="N153" s="281"/>
      <c r="V153" s="233"/>
    </row>
    <row r="154" spans="1:22" ht="24" thickTop="1" thickBot="1" x14ac:dyDescent="0.25">
      <c r="A154" s="355">
        <f t="shared" ref="A154" si="32">A150+1</f>
        <v>36</v>
      </c>
      <c r="B154" s="349" t="s">
        <v>20</v>
      </c>
      <c r="C154" s="349" t="s">
        <v>21</v>
      </c>
      <c r="D154" s="349" t="s">
        <v>22</v>
      </c>
      <c r="E154" s="358" t="s">
        <v>23</v>
      </c>
      <c r="F154" s="358"/>
      <c r="G154" s="358" t="s">
        <v>14</v>
      </c>
      <c r="H154" s="359"/>
      <c r="I154" s="351"/>
      <c r="J154" s="109" t="s">
        <v>1719</v>
      </c>
      <c r="K154" s="110"/>
      <c r="L154" s="110"/>
      <c r="M154" s="111"/>
      <c r="N154" s="281"/>
      <c r="V154" s="233"/>
    </row>
    <row r="155" spans="1:22" ht="13.5" thickBot="1" x14ac:dyDescent="0.25">
      <c r="A155" s="356"/>
      <c r="B155" s="113"/>
      <c r="C155" s="113"/>
      <c r="D155" s="268"/>
      <c r="E155" s="113"/>
      <c r="F155" s="113"/>
      <c r="G155" s="459"/>
      <c r="H155" s="460"/>
      <c r="I155" s="461"/>
      <c r="J155" s="115" t="s">
        <v>1719</v>
      </c>
      <c r="K155" s="115"/>
      <c r="L155" s="115"/>
      <c r="M155" s="116"/>
      <c r="N155" s="281"/>
      <c r="V155" s="233"/>
    </row>
    <row r="156" spans="1:22" ht="23.25" thickBot="1" x14ac:dyDescent="0.25">
      <c r="A156" s="356"/>
      <c r="B156" s="350" t="s">
        <v>29</v>
      </c>
      <c r="C156" s="350" t="s">
        <v>30</v>
      </c>
      <c r="D156" s="350" t="s">
        <v>31</v>
      </c>
      <c r="E156" s="363" t="s">
        <v>32</v>
      </c>
      <c r="F156" s="363"/>
      <c r="G156" s="364"/>
      <c r="H156" s="365"/>
      <c r="I156" s="366"/>
      <c r="J156" s="120" t="s">
        <v>1840</v>
      </c>
      <c r="K156" s="121"/>
      <c r="L156" s="121"/>
      <c r="M156" s="122"/>
      <c r="N156" s="281"/>
      <c r="V156" s="233"/>
    </row>
    <row r="157" spans="1:22" ht="13.5" thickBot="1" x14ac:dyDescent="0.25">
      <c r="A157" s="357"/>
      <c r="B157" s="124"/>
      <c r="C157" s="124"/>
      <c r="D157" s="134"/>
      <c r="E157" s="126" t="s">
        <v>37</v>
      </c>
      <c r="F157" s="127"/>
      <c r="G157" s="462"/>
      <c r="H157" s="463"/>
      <c r="I157" s="464"/>
      <c r="J157" s="120" t="s">
        <v>1726</v>
      </c>
      <c r="K157" s="121"/>
      <c r="L157" s="121"/>
      <c r="M157" s="122"/>
      <c r="N157" s="281"/>
      <c r="V157" s="233"/>
    </row>
    <row r="158" spans="1:22" ht="24" thickTop="1" thickBot="1" x14ac:dyDescent="0.25">
      <c r="A158" s="355">
        <f t="shared" ref="A158" si="33">A154+1</f>
        <v>37</v>
      </c>
      <c r="B158" s="349" t="s">
        <v>20</v>
      </c>
      <c r="C158" s="349" t="s">
        <v>21</v>
      </c>
      <c r="D158" s="349" t="s">
        <v>22</v>
      </c>
      <c r="E158" s="358" t="s">
        <v>23</v>
      </c>
      <c r="F158" s="358"/>
      <c r="G158" s="358" t="s">
        <v>14</v>
      </c>
      <c r="H158" s="359"/>
      <c r="I158" s="351"/>
      <c r="J158" s="109" t="s">
        <v>1719</v>
      </c>
      <c r="K158" s="110"/>
      <c r="L158" s="110"/>
      <c r="M158" s="111"/>
      <c r="N158" s="281"/>
      <c r="V158" s="233"/>
    </row>
    <row r="159" spans="1:22" ht="13.5" thickBot="1" x14ac:dyDescent="0.25">
      <c r="A159" s="356"/>
      <c r="B159" s="113"/>
      <c r="C159" s="113"/>
      <c r="D159" s="268"/>
      <c r="E159" s="113"/>
      <c r="F159" s="113"/>
      <c r="G159" s="459"/>
      <c r="H159" s="460"/>
      <c r="I159" s="461"/>
      <c r="J159" s="115" t="s">
        <v>1719</v>
      </c>
      <c r="K159" s="115"/>
      <c r="L159" s="115"/>
      <c r="M159" s="116"/>
      <c r="N159" s="281"/>
      <c r="V159" s="233"/>
    </row>
    <row r="160" spans="1:22" ht="23.25" thickBot="1" x14ac:dyDescent="0.25">
      <c r="A160" s="356"/>
      <c r="B160" s="350" t="s">
        <v>29</v>
      </c>
      <c r="C160" s="350" t="s">
        <v>30</v>
      </c>
      <c r="D160" s="350" t="s">
        <v>31</v>
      </c>
      <c r="E160" s="363" t="s">
        <v>32</v>
      </c>
      <c r="F160" s="363"/>
      <c r="G160" s="364"/>
      <c r="H160" s="365"/>
      <c r="I160" s="366"/>
      <c r="J160" s="120" t="s">
        <v>1840</v>
      </c>
      <c r="K160" s="121"/>
      <c r="L160" s="121"/>
      <c r="M160" s="122"/>
      <c r="N160" s="281"/>
      <c r="V160" s="233"/>
    </row>
    <row r="161" spans="1:22" ht="13.5" thickBot="1" x14ac:dyDescent="0.25">
      <c r="A161" s="357"/>
      <c r="B161" s="124"/>
      <c r="C161" s="124"/>
      <c r="D161" s="134"/>
      <c r="E161" s="126" t="s">
        <v>37</v>
      </c>
      <c r="F161" s="127"/>
      <c r="G161" s="462"/>
      <c r="H161" s="463"/>
      <c r="I161" s="464"/>
      <c r="J161" s="120" t="s">
        <v>1726</v>
      </c>
      <c r="K161" s="121"/>
      <c r="L161" s="121"/>
      <c r="M161" s="122"/>
      <c r="N161" s="281"/>
      <c r="V161" s="233"/>
    </row>
    <row r="162" spans="1:22" ht="24" thickTop="1" thickBot="1" x14ac:dyDescent="0.25">
      <c r="A162" s="355">
        <f t="shared" ref="A162" si="34">A158+1</f>
        <v>38</v>
      </c>
      <c r="B162" s="349" t="s">
        <v>20</v>
      </c>
      <c r="C162" s="349" t="s">
        <v>21</v>
      </c>
      <c r="D162" s="349" t="s">
        <v>22</v>
      </c>
      <c r="E162" s="358" t="s">
        <v>23</v>
      </c>
      <c r="F162" s="358"/>
      <c r="G162" s="358" t="s">
        <v>14</v>
      </c>
      <c r="H162" s="359"/>
      <c r="I162" s="351"/>
      <c r="J162" s="109" t="s">
        <v>1719</v>
      </c>
      <c r="K162" s="110"/>
      <c r="L162" s="110"/>
      <c r="M162" s="111"/>
      <c r="N162" s="281"/>
      <c r="V162" s="233"/>
    </row>
    <row r="163" spans="1:22" ht="13.5" thickBot="1" x14ac:dyDescent="0.25">
      <c r="A163" s="356"/>
      <c r="B163" s="113"/>
      <c r="C163" s="113"/>
      <c r="D163" s="268"/>
      <c r="E163" s="113"/>
      <c r="F163" s="113"/>
      <c r="G163" s="459"/>
      <c r="H163" s="460"/>
      <c r="I163" s="461"/>
      <c r="J163" s="115" t="s">
        <v>1719</v>
      </c>
      <c r="K163" s="115"/>
      <c r="L163" s="115"/>
      <c r="M163" s="116"/>
      <c r="N163" s="281"/>
      <c r="V163" s="233"/>
    </row>
    <row r="164" spans="1:22" ht="23.25" thickBot="1" x14ac:dyDescent="0.25">
      <c r="A164" s="356"/>
      <c r="B164" s="350" t="s">
        <v>29</v>
      </c>
      <c r="C164" s="350" t="s">
        <v>30</v>
      </c>
      <c r="D164" s="350" t="s">
        <v>31</v>
      </c>
      <c r="E164" s="363" t="s">
        <v>32</v>
      </c>
      <c r="F164" s="363"/>
      <c r="G164" s="364"/>
      <c r="H164" s="365"/>
      <c r="I164" s="366"/>
      <c r="J164" s="120" t="s">
        <v>1840</v>
      </c>
      <c r="K164" s="121"/>
      <c r="L164" s="121"/>
      <c r="M164" s="122"/>
      <c r="N164" s="281"/>
      <c r="V164" s="233"/>
    </row>
    <row r="165" spans="1:22" ht="13.5" thickBot="1" x14ac:dyDescent="0.25">
      <c r="A165" s="357"/>
      <c r="B165" s="124"/>
      <c r="C165" s="124"/>
      <c r="D165" s="134"/>
      <c r="E165" s="126" t="s">
        <v>37</v>
      </c>
      <c r="F165" s="127"/>
      <c r="G165" s="462"/>
      <c r="H165" s="463"/>
      <c r="I165" s="464"/>
      <c r="J165" s="120" t="s">
        <v>1726</v>
      </c>
      <c r="K165" s="121"/>
      <c r="L165" s="121"/>
      <c r="M165" s="122"/>
      <c r="N165" s="281"/>
      <c r="V165" s="233"/>
    </row>
    <row r="166" spans="1:22" ht="24" thickTop="1" thickBot="1" x14ac:dyDescent="0.25">
      <c r="A166" s="355">
        <f t="shared" ref="A166" si="35">A162+1</f>
        <v>39</v>
      </c>
      <c r="B166" s="349" t="s">
        <v>20</v>
      </c>
      <c r="C166" s="349" t="s">
        <v>21</v>
      </c>
      <c r="D166" s="349" t="s">
        <v>22</v>
      </c>
      <c r="E166" s="358" t="s">
        <v>23</v>
      </c>
      <c r="F166" s="358"/>
      <c r="G166" s="358" t="s">
        <v>14</v>
      </c>
      <c r="H166" s="359"/>
      <c r="I166" s="351"/>
      <c r="J166" s="109" t="s">
        <v>1719</v>
      </c>
      <c r="K166" s="110"/>
      <c r="L166" s="110"/>
      <c r="M166" s="111"/>
      <c r="N166" s="281"/>
      <c r="V166" s="233"/>
    </row>
    <row r="167" spans="1:22" ht="13.5" thickBot="1" x14ac:dyDescent="0.25">
      <c r="A167" s="356"/>
      <c r="B167" s="113"/>
      <c r="C167" s="113"/>
      <c r="D167" s="268"/>
      <c r="E167" s="113"/>
      <c r="F167" s="113"/>
      <c r="G167" s="459"/>
      <c r="H167" s="460"/>
      <c r="I167" s="461"/>
      <c r="J167" s="115" t="s">
        <v>1719</v>
      </c>
      <c r="K167" s="115"/>
      <c r="L167" s="115"/>
      <c r="M167" s="116"/>
      <c r="N167" s="281"/>
      <c r="V167" s="233"/>
    </row>
    <row r="168" spans="1:22" ht="23.25" thickBot="1" x14ac:dyDescent="0.25">
      <c r="A168" s="356"/>
      <c r="B168" s="350" t="s">
        <v>29</v>
      </c>
      <c r="C168" s="350" t="s">
        <v>30</v>
      </c>
      <c r="D168" s="350" t="s">
        <v>31</v>
      </c>
      <c r="E168" s="363" t="s">
        <v>32</v>
      </c>
      <c r="F168" s="363"/>
      <c r="G168" s="364"/>
      <c r="H168" s="365"/>
      <c r="I168" s="366"/>
      <c r="J168" s="120" t="s">
        <v>1840</v>
      </c>
      <c r="K168" s="121"/>
      <c r="L168" s="121"/>
      <c r="M168" s="122"/>
      <c r="N168" s="281"/>
      <c r="V168" s="233"/>
    </row>
    <row r="169" spans="1:22" ht="13.5" thickBot="1" x14ac:dyDescent="0.25">
      <c r="A169" s="357"/>
      <c r="B169" s="124"/>
      <c r="C169" s="124"/>
      <c r="D169" s="134"/>
      <c r="E169" s="126" t="s">
        <v>37</v>
      </c>
      <c r="F169" s="127"/>
      <c r="G169" s="462"/>
      <c r="H169" s="463"/>
      <c r="I169" s="464"/>
      <c r="J169" s="120" t="s">
        <v>1726</v>
      </c>
      <c r="K169" s="121"/>
      <c r="L169" s="121"/>
      <c r="M169" s="122"/>
      <c r="N169" s="281"/>
      <c r="V169" s="233"/>
    </row>
    <row r="170" spans="1:22" ht="24" thickTop="1" thickBot="1" x14ac:dyDescent="0.25">
      <c r="A170" s="355">
        <f t="shared" ref="A170" si="36">A166+1</f>
        <v>40</v>
      </c>
      <c r="B170" s="349" t="s">
        <v>20</v>
      </c>
      <c r="C170" s="349" t="s">
        <v>21</v>
      </c>
      <c r="D170" s="349" t="s">
        <v>22</v>
      </c>
      <c r="E170" s="358" t="s">
        <v>23</v>
      </c>
      <c r="F170" s="358"/>
      <c r="G170" s="358" t="s">
        <v>14</v>
      </c>
      <c r="H170" s="359"/>
      <c r="I170" s="351"/>
      <c r="J170" s="109" t="s">
        <v>1719</v>
      </c>
      <c r="K170" s="110"/>
      <c r="L170" s="110"/>
      <c r="M170" s="111"/>
      <c r="N170" s="281"/>
      <c r="V170" s="233"/>
    </row>
    <row r="171" spans="1:22" ht="13.5" thickBot="1" x14ac:dyDescent="0.25">
      <c r="A171" s="356"/>
      <c r="B171" s="113"/>
      <c r="C171" s="113"/>
      <c r="D171" s="268"/>
      <c r="E171" s="113"/>
      <c r="F171" s="113"/>
      <c r="G171" s="459"/>
      <c r="H171" s="460"/>
      <c r="I171" s="461"/>
      <c r="J171" s="115" t="s">
        <v>1719</v>
      </c>
      <c r="K171" s="115"/>
      <c r="L171" s="115"/>
      <c r="M171" s="116"/>
      <c r="N171" s="281"/>
      <c r="V171" s="233"/>
    </row>
    <row r="172" spans="1:22" ht="23.25" thickBot="1" x14ac:dyDescent="0.25">
      <c r="A172" s="356"/>
      <c r="B172" s="350" t="s">
        <v>29</v>
      </c>
      <c r="C172" s="350" t="s">
        <v>30</v>
      </c>
      <c r="D172" s="350" t="s">
        <v>31</v>
      </c>
      <c r="E172" s="363" t="s">
        <v>32</v>
      </c>
      <c r="F172" s="363"/>
      <c r="G172" s="364"/>
      <c r="H172" s="365"/>
      <c r="I172" s="366"/>
      <c r="J172" s="120" t="s">
        <v>1840</v>
      </c>
      <c r="K172" s="121"/>
      <c r="L172" s="121"/>
      <c r="M172" s="122"/>
      <c r="N172" s="281"/>
      <c r="V172" s="233"/>
    </row>
    <row r="173" spans="1:22" ht="13.5" thickBot="1" x14ac:dyDescent="0.25">
      <c r="A173" s="357"/>
      <c r="B173" s="124"/>
      <c r="C173" s="124"/>
      <c r="D173" s="134"/>
      <c r="E173" s="126" t="s">
        <v>37</v>
      </c>
      <c r="F173" s="127"/>
      <c r="G173" s="462"/>
      <c r="H173" s="463"/>
      <c r="I173" s="464"/>
      <c r="J173" s="120" t="s">
        <v>1726</v>
      </c>
      <c r="K173" s="121"/>
      <c r="L173" s="121"/>
      <c r="M173" s="122"/>
      <c r="N173" s="281"/>
      <c r="V173" s="233"/>
    </row>
    <row r="174" spans="1:22" ht="24" thickTop="1" thickBot="1" x14ac:dyDescent="0.25">
      <c r="A174" s="355">
        <f t="shared" ref="A174" si="37">A170+1</f>
        <v>41</v>
      </c>
      <c r="B174" s="349" t="s">
        <v>20</v>
      </c>
      <c r="C174" s="349" t="s">
        <v>21</v>
      </c>
      <c r="D174" s="349" t="s">
        <v>22</v>
      </c>
      <c r="E174" s="358" t="s">
        <v>23</v>
      </c>
      <c r="F174" s="358"/>
      <c r="G174" s="358" t="s">
        <v>14</v>
      </c>
      <c r="H174" s="359"/>
      <c r="I174" s="351"/>
      <c r="J174" s="109" t="s">
        <v>1719</v>
      </c>
      <c r="K174" s="110"/>
      <c r="L174" s="110"/>
      <c r="M174" s="111"/>
      <c r="N174" s="281"/>
      <c r="V174" s="233"/>
    </row>
    <row r="175" spans="1:22" ht="13.5" thickBot="1" x14ac:dyDescent="0.25">
      <c r="A175" s="356"/>
      <c r="B175" s="113"/>
      <c r="C175" s="113"/>
      <c r="D175" s="268"/>
      <c r="E175" s="113"/>
      <c r="F175" s="113"/>
      <c r="G175" s="459"/>
      <c r="H175" s="460"/>
      <c r="I175" s="461"/>
      <c r="J175" s="115" t="s">
        <v>1719</v>
      </c>
      <c r="K175" s="115"/>
      <c r="L175" s="115"/>
      <c r="M175" s="116"/>
      <c r="N175" s="281"/>
      <c r="V175" s="233">
        <f>G175</f>
        <v>0</v>
      </c>
    </row>
    <row r="176" spans="1:22" ht="23.25" thickBot="1" x14ac:dyDescent="0.25">
      <c r="A176" s="356"/>
      <c r="B176" s="350" t="s">
        <v>29</v>
      </c>
      <c r="C176" s="350" t="s">
        <v>30</v>
      </c>
      <c r="D176" s="350" t="s">
        <v>31</v>
      </c>
      <c r="E176" s="363" t="s">
        <v>32</v>
      </c>
      <c r="F176" s="363"/>
      <c r="G176" s="364"/>
      <c r="H176" s="365"/>
      <c r="I176" s="366"/>
      <c r="J176" s="120" t="s">
        <v>1840</v>
      </c>
      <c r="K176" s="121"/>
      <c r="L176" s="121"/>
      <c r="M176" s="122"/>
      <c r="N176" s="281"/>
      <c r="V176" s="233"/>
    </row>
    <row r="177" spans="1:22" ht="13.5" thickBot="1" x14ac:dyDescent="0.25">
      <c r="A177" s="357"/>
      <c r="B177" s="124"/>
      <c r="C177" s="124"/>
      <c r="D177" s="134"/>
      <c r="E177" s="126" t="s">
        <v>37</v>
      </c>
      <c r="F177" s="127"/>
      <c r="G177" s="462"/>
      <c r="H177" s="463"/>
      <c r="I177" s="464"/>
      <c r="J177" s="120" t="s">
        <v>1726</v>
      </c>
      <c r="K177" s="121"/>
      <c r="L177" s="121"/>
      <c r="M177" s="122"/>
      <c r="N177" s="281"/>
      <c r="V177" s="233"/>
    </row>
    <row r="178" spans="1:22" ht="24" thickTop="1" thickBot="1" x14ac:dyDescent="0.25">
      <c r="A178" s="355">
        <f t="shared" ref="A178" si="38">A174+1</f>
        <v>42</v>
      </c>
      <c r="B178" s="349" t="s">
        <v>20</v>
      </c>
      <c r="C178" s="349" t="s">
        <v>21</v>
      </c>
      <c r="D178" s="349" t="s">
        <v>22</v>
      </c>
      <c r="E178" s="358" t="s">
        <v>23</v>
      </c>
      <c r="F178" s="358"/>
      <c r="G178" s="358" t="s">
        <v>14</v>
      </c>
      <c r="H178" s="359"/>
      <c r="I178" s="351"/>
      <c r="J178" s="109" t="s">
        <v>1719</v>
      </c>
      <c r="K178" s="110"/>
      <c r="L178" s="110"/>
      <c r="M178" s="111"/>
      <c r="N178" s="281"/>
      <c r="V178" s="233"/>
    </row>
    <row r="179" spans="1:22" ht="13.5" thickBot="1" x14ac:dyDescent="0.25">
      <c r="A179" s="356"/>
      <c r="B179" s="113"/>
      <c r="C179" s="113"/>
      <c r="D179" s="268"/>
      <c r="E179" s="113"/>
      <c r="F179" s="113"/>
      <c r="G179" s="459"/>
      <c r="H179" s="460"/>
      <c r="I179" s="461"/>
      <c r="J179" s="115" t="s">
        <v>1719</v>
      </c>
      <c r="K179" s="115"/>
      <c r="L179" s="115"/>
      <c r="M179" s="116"/>
      <c r="N179" s="281"/>
      <c r="V179" s="233">
        <f>G179</f>
        <v>0</v>
      </c>
    </row>
    <row r="180" spans="1:22" ht="23.25" thickBot="1" x14ac:dyDescent="0.25">
      <c r="A180" s="356"/>
      <c r="B180" s="350" t="s">
        <v>29</v>
      </c>
      <c r="C180" s="350" t="s">
        <v>30</v>
      </c>
      <c r="D180" s="350" t="s">
        <v>31</v>
      </c>
      <c r="E180" s="363" t="s">
        <v>32</v>
      </c>
      <c r="F180" s="363"/>
      <c r="G180" s="364"/>
      <c r="H180" s="365"/>
      <c r="I180" s="366"/>
      <c r="J180" s="120" t="s">
        <v>1840</v>
      </c>
      <c r="K180" s="121"/>
      <c r="L180" s="121"/>
      <c r="M180" s="122"/>
      <c r="N180" s="281"/>
      <c r="V180" s="233"/>
    </row>
    <row r="181" spans="1:22" ht="13.5" thickBot="1" x14ac:dyDescent="0.25">
      <c r="A181" s="357"/>
      <c r="B181" s="124"/>
      <c r="C181" s="124"/>
      <c r="D181" s="134"/>
      <c r="E181" s="126" t="s">
        <v>37</v>
      </c>
      <c r="F181" s="127"/>
      <c r="G181" s="462"/>
      <c r="H181" s="463"/>
      <c r="I181" s="464"/>
      <c r="J181" s="120" t="s">
        <v>1726</v>
      </c>
      <c r="K181" s="121"/>
      <c r="L181" s="121"/>
      <c r="M181" s="122"/>
      <c r="N181" s="281"/>
      <c r="V181" s="233"/>
    </row>
    <row r="182" spans="1:22" ht="24" thickTop="1" thickBot="1" x14ac:dyDescent="0.25">
      <c r="A182" s="355">
        <f t="shared" ref="A182" si="39">A178+1</f>
        <v>43</v>
      </c>
      <c r="B182" s="349" t="s">
        <v>20</v>
      </c>
      <c r="C182" s="349" t="s">
        <v>21</v>
      </c>
      <c r="D182" s="349" t="s">
        <v>22</v>
      </c>
      <c r="E182" s="358" t="s">
        <v>23</v>
      </c>
      <c r="F182" s="358"/>
      <c r="G182" s="358" t="s">
        <v>14</v>
      </c>
      <c r="H182" s="359"/>
      <c r="I182" s="351"/>
      <c r="J182" s="109" t="s">
        <v>1719</v>
      </c>
      <c r="K182" s="110"/>
      <c r="L182" s="110"/>
      <c r="M182" s="111"/>
      <c r="N182" s="281"/>
      <c r="V182" s="233"/>
    </row>
    <row r="183" spans="1:22" ht="13.5" thickBot="1" x14ac:dyDescent="0.25">
      <c r="A183" s="356"/>
      <c r="B183" s="113"/>
      <c r="C183" s="113"/>
      <c r="D183" s="268"/>
      <c r="E183" s="113"/>
      <c r="F183" s="113"/>
      <c r="G183" s="459"/>
      <c r="H183" s="460"/>
      <c r="I183" s="461"/>
      <c r="J183" s="115" t="s">
        <v>1719</v>
      </c>
      <c r="K183" s="115"/>
      <c r="L183" s="115"/>
      <c r="M183" s="116"/>
      <c r="N183" s="281"/>
      <c r="V183" s="233">
        <f>G183</f>
        <v>0</v>
      </c>
    </row>
    <row r="184" spans="1:22" ht="23.25" thickBot="1" x14ac:dyDescent="0.25">
      <c r="A184" s="356"/>
      <c r="B184" s="350" t="s">
        <v>29</v>
      </c>
      <c r="C184" s="350" t="s">
        <v>30</v>
      </c>
      <c r="D184" s="350" t="s">
        <v>31</v>
      </c>
      <c r="E184" s="363" t="s">
        <v>32</v>
      </c>
      <c r="F184" s="363"/>
      <c r="G184" s="364"/>
      <c r="H184" s="365"/>
      <c r="I184" s="366"/>
      <c r="J184" s="120" t="s">
        <v>1840</v>
      </c>
      <c r="K184" s="121"/>
      <c r="L184" s="121"/>
      <c r="M184" s="122"/>
      <c r="N184" s="281"/>
      <c r="V184" s="233"/>
    </row>
    <row r="185" spans="1:22" ht="13.5" thickBot="1" x14ac:dyDescent="0.25">
      <c r="A185" s="357"/>
      <c r="B185" s="124"/>
      <c r="C185" s="124"/>
      <c r="D185" s="134"/>
      <c r="E185" s="126" t="s">
        <v>37</v>
      </c>
      <c r="F185" s="127"/>
      <c r="G185" s="462"/>
      <c r="H185" s="463"/>
      <c r="I185" s="464"/>
      <c r="J185" s="120" t="s">
        <v>1726</v>
      </c>
      <c r="K185" s="121"/>
      <c r="L185" s="121"/>
      <c r="M185" s="122"/>
      <c r="N185" s="281"/>
      <c r="V185" s="233"/>
    </row>
    <row r="186" spans="1:22" ht="24" thickTop="1" thickBot="1" x14ac:dyDescent="0.25">
      <c r="A186" s="355">
        <f t="shared" ref="A186" si="40">A182+1</f>
        <v>44</v>
      </c>
      <c r="B186" s="349" t="s">
        <v>20</v>
      </c>
      <c r="C186" s="349" t="s">
        <v>21</v>
      </c>
      <c r="D186" s="349" t="s">
        <v>22</v>
      </c>
      <c r="E186" s="358" t="s">
        <v>23</v>
      </c>
      <c r="F186" s="358"/>
      <c r="G186" s="358" t="s">
        <v>14</v>
      </c>
      <c r="H186" s="359"/>
      <c r="I186" s="351"/>
      <c r="J186" s="109" t="s">
        <v>1719</v>
      </c>
      <c r="K186" s="110"/>
      <c r="L186" s="110"/>
      <c r="M186" s="111"/>
      <c r="N186" s="281"/>
      <c r="V186" s="233"/>
    </row>
    <row r="187" spans="1:22" ht="13.5" thickBot="1" x14ac:dyDescent="0.25">
      <c r="A187" s="356"/>
      <c r="B187" s="113"/>
      <c r="C187" s="113"/>
      <c r="D187" s="268"/>
      <c r="E187" s="113"/>
      <c r="F187" s="113"/>
      <c r="G187" s="459"/>
      <c r="H187" s="460"/>
      <c r="I187" s="461"/>
      <c r="J187" s="115" t="s">
        <v>1719</v>
      </c>
      <c r="K187" s="115"/>
      <c r="L187" s="115"/>
      <c r="M187" s="116"/>
      <c r="N187" s="281"/>
      <c r="V187" s="233">
        <f>G187</f>
        <v>0</v>
      </c>
    </row>
    <row r="188" spans="1:22" ht="23.25" thickBot="1" x14ac:dyDescent="0.25">
      <c r="A188" s="356"/>
      <c r="B188" s="350" t="s">
        <v>29</v>
      </c>
      <c r="C188" s="350" t="s">
        <v>30</v>
      </c>
      <c r="D188" s="350" t="s">
        <v>31</v>
      </c>
      <c r="E188" s="363" t="s">
        <v>32</v>
      </c>
      <c r="F188" s="363"/>
      <c r="G188" s="364"/>
      <c r="H188" s="365"/>
      <c r="I188" s="366"/>
      <c r="J188" s="120" t="s">
        <v>1840</v>
      </c>
      <c r="K188" s="121"/>
      <c r="L188" s="121"/>
      <c r="M188" s="122"/>
      <c r="N188" s="281"/>
      <c r="V188" s="233"/>
    </row>
    <row r="189" spans="1:22" ht="13.5" thickBot="1" x14ac:dyDescent="0.25">
      <c r="A189" s="357"/>
      <c r="B189" s="124"/>
      <c r="C189" s="124"/>
      <c r="D189" s="134"/>
      <c r="E189" s="126" t="s">
        <v>37</v>
      </c>
      <c r="F189" s="127"/>
      <c r="G189" s="462"/>
      <c r="H189" s="463"/>
      <c r="I189" s="464"/>
      <c r="J189" s="120" t="s">
        <v>1726</v>
      </c>
      <c r="K189" s="121"/>
      <c r="L189" s="121"/>
      <c r="M189" s="122"/>
      <c r="N189" s="281"/>
      <c r="V189" s="233"/>
    </row>
    <row r="190" spans="1:22" ht="24" thickTop="1" thickBot="1" x14ac:dyDescent="0.25">
      <c r="A190" s="355">
        <f t="shared" ref="A190" si="41">A186+1</f>
        <v>45</v>
      </c>
      <c r="B190" s="349" t="s">
        <v>20</v>
      </c>
      <c r="C190" s="349" t="s">
        <v>21</v>
      </c>
      <c r="D190" s="349" t="s">
        <v>22</v>
      </c>
      <c r="E190" s="358" t="s">
        <v>23</v>
      </c>
      <c r="F190" s="358"/>
      <c r="G190" s="358" t="s">
        <v>14</v>
      </c>
      <c r="H190" s="359"/>
      <c r="I190" s="351"/>
      <c r="J190" s="109" t="s">
        <v>1719</v>
      </c>
      <c r="K190" s="110"/>
      <c r="L190" s="110"/>
      <c r="M190" s="111"/>
      <c r="N190" s="281"/>
      <c r="V190" s="233"/>
    </row>
    <row r="191" spans="1:22" ht="13.5" thickBot="1" x14ac:dyDescent="0.25">
      <c r="A191" s="356"/>
      <c r="B191" s="113"/>
      <c r="C191" s="113"/>
      <c r="D191" s="268"/>
      <c r="E191" s="113"/>
      <c r="F191" s="113"/>
      <c r="G191" s="459"/>
      <c r="H191" s="460"/>
      <c r="I191" s="461"/>
      <c r="J191" s="115" t="s">
        <v>1719</v>
      </c>
      <c r="K191" s="115"/>
      <c r="L191" s="115"/>
      <c r="M191" s="116"/>
      <c r="N191" s="281"/>
      <c r="V191" s="233">
        <f>G191</f>
        <v>0</v>
      </c>
    </row>
    <row r="192" spans="1:22" ht="23.25" thickBot="1" x14ac:dyDescent="0.25">
      <c r="A192" s="356"/>
      <c r="B192" s="350" t="s">
        <v>29</v>
      </c>
      <c r="C192" s="350" t="s">
        <v>30</v>
      </c>
      <c r="D192" s="350" t="s">
        <v>31</v>
      </c>
      <c r="E192" s="363" t="s">
        <v>32</v>
      </c>
      <c r="F192" s="363"/>
      <c r="G192" s="364"/>
      <c r="H192" s="365"/>
      <c r="I192" s="366"/>
      <c r="J192" s="120" t="s">
        <v>1840</v>
      </c>
      <c r="K192" s="121"/>
      <c r="L192" s="121"/>
      <c r="M192" s="122"/>
      <c r="N192" s="281"/>
      <c r="V192" s="233"/>
    </row>
    <row r="193" spans="1:22" ht="13.5" thickBot="1" x14ac:dyDescent="0.25">
      <c r="A193" s="357"/>
      <c r="B193" s="124"/>
      <c r="C193" s="124"/>
      <c r="D193" s="134"/>
      <c r="E193" s="126" t="s">
        <v>37</v>
      </c>
      <c r="F193" s="127"/>
      <c r="G193" s="462"/>
      <c r="H193" s="463"/>
      <c r="I193" s="464"/>
      <c r="J193" s="120" t="s">
        <v>1726</v>
      </c>
      <c r="K193" s="121"/>
      <c r="L193" s="121"/>
      <c r="M193" s="122"/>
      <c r="N193" s="281"/>
      <c r="V193" s="233"/>
    </row>
    <row r="194" spans="1:22" ht="24" thickTop="1" thickBot="1" x14ac:dyDescent="0.25">
      <c r="A194" s="355">
        <f t="shared" ref="A194" si="42">A190+1</f>
        <v>46</v>
      </c>
      <c r="B194" s="349" t="s">
        <v>20</v>
      </c>
      <c r="C194" s="349" t="s">
        <v>21</v>
      </c>
      <c r="D194" s="349" t="s">
        <v>22</v>
      </c>
      <c r="E194" s="358" t="s">
        <v>23</v>
      </c>
      <c r="F194" s="358"/>
      <c r="G194" s="358" t="s">
        <v>14</v>
      </c>
      <c r="H194" s="359"/>
      <c r="I194" s="351"/>
      <c r="J194" s="109" t="s">
        <v>1719</v>
      </c>
      <c r="K194" s="110"/>
      <c r="L194" s="110"/>
      <c r="M194" s="111"/>
      <c r="N194" s="281"/>
      <c r="V194" s="233"/>
    </row>
    <row r="195" spans="1:22" ht="13.5" thickBot="1" x14ac:dyDescent="0.25">
      <c r="A195" s="356"/>
      <c r="B195" s="113"/>
      <c r="C195" s="113"/>
      <c r="D195" s="268"/>
      <c r="E195" s="113"/>
      <c r="F195" s="113"/>
      <c r="G195" s="459"/>
      <c r="H195" s="460"/>
      <c r="I195" s="461"/>
      <c r="J195" s="115" t="s">
        <v>1719</v>
      </c>
      <c r="K195" s="115"/>
      <c r="L195" s="115"/>
      <c r="M195" s="116"/>
      <c r="N195" s="281"/>
      <c r="V195" s="233">
        <f>G195</f>
        <v>0</v>
      </c>
    </row>
    <row r="196" spans="1:22" ht="23.25" thickBot="1" x14ac:dyDescent="0.25">
      <c r="A196" s="356"/>
      <c r="B196" s="350" t="s">
        <v>29</v>
      </c>
      <c r="C196" s="350" t="s">
        <v>30</v>
      </c>
      <c r="D196" s="350" t="s">
        <v>31</v>
      </c>
      <c r="E196" s="363" t="s">
        <v>32</v>
      </c>
      <c r="F196" s="363"/>
      <c r="G196" s="364"/>
      <c r="H196" s="365"/>
      <c r="I196" s="366"/>
      <c r="J196" s="120" t="s">
        <v>1840</v>
      </c>
      <c r="K196" s="121"/>
      <c r="L196" s="121"/>
      <c r="M196" s="122"/>
      <c r="N196" s="281"/>
      <c r="V196" s="233"/>
    </row>
    <row r="197" spans="1:22" ht="13.5" thickBot="1" x14ac:dyDescent="0.25">
      <c r="A197" s="357"/>
      <c r="B197" s="124"/>
      <c r="C197" s="124"/>
      <c r="D197" s="134"/>
      <c r="E197" s="126" t="s">
        <v>37</v>
      </c>
      <c r="F197" s="127"/>
      <c r="G197" s="462"/>
      <c r="H197" s="463"/>
      <c r="I197" s="464"/>
      <c r="J197" s="120" t="s">
        <v>1726</v>
      </c>
      <c r="K197" s="121"/>
      <c r="L197" s="121"/>
      <c r="M197" s="122"/>
      <c r="N197" s="281"/>
      <c r="V197" s="233"/>
    </row>
    <row r="198" spans="1:22" ht="24" thickTop="1" thickBot="1" x14ac:dyDescent="0.25">
      <c r="A198" s="355">
        <f t="shared" ref="A198" si="43">A194+1</f>
        <v>47</v>
      </c>
      <c r="B198" s="349" t="s">
        <v>20</v>
      </c>
      <c r="C198" s="349" t="s">
        <v>21</v>
      </c>
      <c r="D198" s="349" t="s">
        <v>22</v>
      </c>
      <c r="E198" s="358" t="s">
        <v>23</v>
      </c>
      <c r="F198" s="358"/>
      <c r="G198" s="358" t="s">
        <v>14</v>
      </c>
      <c r="H198" s="359"/>
      <c r="I198" s="351"/>
      <c r="J198" s="109" t="s">
        <v>1719</v>
      </c>
      <c r="K198" s="110"/>
      <c r="L198" s="110"/>
      <c r="M198" s="111"/>
      <c r="N198" s="281"/>
      <c r="V198" s="233"/>
    </row>
    <row r="199" spans="1:22" ht="13.5" thickBot="1" x14ac:dyDescent="0.25">
      <c r="A199" s="356"/>
      <c r="B199" s="113"/>
      <c r="C199" s="113"/>
      <c r="D199" s="268"/>
      <c r="E199" s="113"/>
      <c r="F199" s="113"/>
      <c r="G199" s="459"/>
      <c r="H199" s="460"/>
      <c r="I199" s="461"/>
      <c r="J199" s="115" t="s">
        <v>1719</v>
      </c>
      <c r="K199" s="115"/>
      <c r="L199" s="115"/>
      <c r="M199" s="116"/>
      <c r="N199" s="281"/>
      <c r="V199" s="233">
        <f>G199</f>
        <v>0</v>
      </c>
    </row>
    <row r="200" spans="1:22" ht="23.25" thickBot="1" x14ac:dyDescent="0.25">
      <c r="A200" s="356"/>
      <c r="B200" s="350" t="s">
        <v>29</v>
      </c>
      <c r="C200" s="350" t="s">
        <v>30</v>
      </c>
      <c r="D200" s="350" t="s">
        <v>31</v>
      </c>
      <c r="E200" s="363" t="s">
        <v>32</v>
      </c>
      <c r="F200" s="363"/>
      <c r="G200" s="364"/>
      <c r="H200" s="365"/>
      <c r="I200" s="366"/>
      <c r="J200" s="120" t="s">
        <v>1840</v>
      </c>
      <c r="K200" s="121"/>
      <c r="L200" s="121"/>
      <c r="M200" s="122"/>
      <c r="N200" s="281"/>
      <c r="V200" s="233"/>
    </row>
    <row r="201" spans="1:22" ht="13.5" thickBot="1" x14ac:dyDescent="0.25">
      <c r="A201" s="357"/>
      <c r="B201" s="124"/>
      <c r="C201" s="124"/>
      <c r="D201" s="134"/>
      <c r="E201" s="126" t="s">
        <v>37</v>
      </c>
      <c r="F201" s="127"/>
      <c r="G201" s="462"/>
      <c r="H201" s="463"/>
      <c r="I201" s="464"/>
      <c r="J201" s="120" t="s">
        <v>1726</v>
      </c>
      <c r="K201" s="121"/>
      <c r="L201" s="121"/>
      <c r="M201" s="122"/>
      <c r="N201" s="281"/>
      <c r="V201" s="233"/>
    </row>
    <row r="202" spans="1:22" ht="24" thickTop="1" thickBot="1" x14ac:dyDescent="0.25">
      <c r="A202" s="355">
        <f t="shared" ref="A202" si="44">A198+1</f>
        <v>48</v>
      </c>
      <c r="B202" s="349" t="s">
        <v>20</v>
      </c>
      <c r="C202" s="349" t="s">
        <v>21</v>
      </c>
      <c r="D202" s="349" t="s">
        <v>22</v>
      </c>
      <c r="E202" s="358" t="s">
        <v>23</v>
      </c>
      <c r="F202" s="358"/>
      <c r="G202" s="358" t="s">
        <v>14</v>
      </c>
      <c r="H202" s="359"/>
      <c r="I202" s="351"/>
      <c r="J202" s="109" t="s">
        <v>1719</v>
      </c>
      <c r="K202" s="110"/>
      <c r="L202" s="110"/>
      <c r="M202" s="111"/>
      <c r="N202" s="281"/>
      <c r="V202" s="233"/>
    </row>
    <row r="203" spans="1:22" ht="13.5" thickBot="1" x14ac:dyDescent="0.25">
      <c r="A203" s="356"/>
      <c r="B203" s="113"/>
      <c r="C203" s="113"/>
      <c r="D203" s="268"/>
      <c r="E203" s="113"/>
      <c r="F203" s="113"/>
      <c r="G203" s="459"/>
      <c r="H203" s="460"/>
      <c r="I203" s="461"/>
      <c r="J203" s="115" t="s">
        <v>1719</v>
      </c>
      <c r="K203" s="115"/>
      <c r="L203" s="115"/>
      <c r="M203" s="116"/>
      <c r="N203" s="281"/>
      <c r="V203" s="233">
        <f>G203</f>
        <v>0</v>
      </c>
    </row>
    <row r="204" spans="1:22" ht="23.25" thickBot="1" x14ac:dyDescent="0.25">
      <c r="A204" s="356"/>
      <c r="B204" s="350" t="s">
        <v>29</v>
      </c>
      <c r="C204" s="350" t="s">
        <v>30</v>
      </c>
      <c r="D204" s="350" t="s">
        <v>31</v>
      </c>
      <c r="E204" s="363" t="s">
        <v>32</v>
      </c>
      <c r="F204" s="363"/>
      <c r="G204" s="364"/>
      <c r="H204" s="365"/>
      <c r="I204" s="366"/>
      <c r="J204" s="120" t="s">
        <v>1840</v>
      </c>
      <c r="K204" s="121"/>
      <c r="L204" s="121"/>
      <c r="M204" s="122"/>
      <c r="N204" s="281"/>
      <c r="V204" s="233"/>
    </row>
    <row r="205" spans="1:22" ht="13.5" thickBot="1" x14ac:dyDescent="0.25">
      <c r="A205" s="357"/>
      <c r="B205" s="124"/>
      <c r="C205" s="124"/>
      <c r="D205" s="134"/>
      <c r="E205" s="126" t="s">
        <v>37</v>
      </c>
      <c r="F205" s="127"/>
      <c r="G205" s="462"/>
      <c r="H205" s="463"/>
      <c r="I205" s="464"/>
      <c r="J205" s="120" t="s">
        <v>1726</v>
      </c>
      <c r="K205" s="121"/>
      <c r="L205" s="121"/>
      <c r="M205" s="122"/>
      <c r="N205" s="281"/>
      <c r="V205" s="233"/>
    </row>
    <row r="206" spans="1:22" ht="24" thickTop="1" thickBot="1" x14ac:dyDescent="0.25">
      <c r="A206" s="355">
        <f t="shared" ref="A206" si="45">A202+1</f>
        <v>49</v>
      </c>
      <c r="B206" s="349" t="s">
        <v>20</v>
      </c>
      <c r="C206" s="349" t="s">
        <v>21</v>
      </c>
      <c r="D206" s="349" t="s">
        <v>22</v>
      </c>
      <c r="E206" s="358" t="s">
        <v>23</v>
      </c>
      <c r="F206" s="358"/>
      <c r="G206" s="358" t="s">
        <v>14</v>
      </c>
      <c r="H206" s="359"/>
      <c r="I206" s="351"/>
      <c r="J206" s="109" t="s">
        <v>1719</v>
      </c>
      <c r="K206" s="110"/>
      <c r="L206" s="110"/>
      <c r="M206" s="111"/>
      <c r="N206" s="281"/>
      <c r="V206" s="233"/>
    </row>
    <row r="207" spans="1:22" ht="13.5" thickBot="1" x14ac:dyDescent="0.25">
      <c r="A207" s="356"/>
      <c r="B207" s="113"/>
      <c r="C207" s="113"/>
      <c r="D207" s="268"/>
      <c r="E207" s="113"/>
      <c r="F207" s="113"/>
      <c r="G207" s="459"/>
      <c r="H207" s="460"/>
      <c r="I207" s="461"/>
      <c r="J207" s="115" t="s">
        <v>1719</v>
      </c>
      <c r="K207" s="115"/>
      <c r="L207" s="115"/>
      <c r="M207" s="116"/>
      <c r="N207" s="281"/>
      <c r="V207" s="233">
        <f>G207</f>
        <v>0</v>
      </c>
    </row>
    <row r="208" spans="1:22" ht="23.25" thickBot="1" x14ac:dyDescent="0.25">
      <c r="A208" s="356"/>
      <c r="B208" s="350" t="s">
        <v>29</v>
      </c>
      <c r="C208" s="350" t="s">
        <v>30</v>
      </c>
      <c r="D208" s="350" t="s">
        <v>31</v>
      </c>
      <c r="E208" s="363" t="s">
        <v>32</v>
      </c>
      <c r="F208" s="363"/>
      <c r="G208" s="364"/>
      <c r="H208" s="365"/>
      <c r="I208" s="366"/>
      <c r="J208" s="120" t="s">
        <v>1840</v>
      </c>
      <c r="K208" s="121"/>
      <c r="L208" s="121"/>
      <c r="M208" s="122"/>
      <c r="N208" s="281"/>
      <c r="V208" s="233"/>
    </row>
    <row r="209" spans="1:22" ht="13.5" thickBot="1" x14ac:dyDescent="0.25">
      <c r="A209" s="357"/>
      <c r="B209" s="124"/>
      <c r="C209" s="124"/>
      <c r="D209" s="134"/>
      <c r="E209" s="126" t="s">
        <v>37</v>
      </c>
      <c r="F209" s="127"/>
      <c r="G209" s="462"/>
      <c r="H209" s="463"/>
      <c r="I209" s="464"/>
      <c r="J209" s="120" t="s">
        <v>1726</v>
      </c>
      <c r="K209" s="121"/>
      <c r="L209" s="121"/>
      <c r="M209" s="122"/>
      <c r="N209" s="281"/>
      <c r="V209" s="233"/>
    </row>
    <row r="210" spans="1:22" ht="24" thickTop="1" thickBot="1" x14ac:dyDescent="0.25">
      <c r="A210" s="355">
        <f t="shared" ref="A210" si="46">A206+1</f>
        <v>50</v>
      </c>
      <c r="B210" s="349" t="s">
        <v>20</v>
      </c>
      <c r="C210" s="349" t="s">
        <v>21</v>
      </c>
      <c r="D210" s="349" t="s">
        <v>22</v>
      </c>
      <c r="E210" s="358" t="s">
        <v>23</v>
      </c>
      <c r="F210" s="358"/>
      <c r="G210" s="358" t="s">
        <v>14</v>
      </c>
      <c r="H210" s="359"/>
      <c r="I210" s="351"/>
      <c r="J210" s="109" t="s">
        <v>1719</v>
      </c>
      <c r="K210" s="110"/>
      <c r="L210" s="110"/>
      <c r="M210" s="111"/>
      <c r="N210" s="281"/>
      <c r="V210" s="233"/>
    </row>
    <row r="211" spans="1:22" ht="13.5" thickBot="1" x14ac:dyDescent="0.25">
      <c r="A211" s="356"/>
      <c r="B211" s="113"/>
      <c r="C211" s="113"/>
      <c r="D211" s="268"/>
      <c r="E211" s="113"/>
      <c r="F211" s="113"/>
      <c r="G211" s="459"/>
      <c r="H211" s="460"/>
      <c r="I211" s="461"/>
      <c r="J211" s="115" t="s">
        <v>1719</v>
      </c>
      <c r="K211" s="115"/>
      <c r="L211" s="115"/>
      <c r="M211" s="116"/>
      <c r="N211" s="281"/>
      <c r="V211" s="233">
        <f>G211</f>
        <v>0</v>
      </c>
    </row>
    <row r="212" spans="1:22" ht="23.25" thickBot="1" x14ac:dyDescent="0.25">
      <c r="A212" s="356"/>
      <c r="B212" s="350" t="s">
        <v>29</v>
      </c>
      <c r="C212" s="350" t="s">
        <v>30</v>
      </c>
      <c r="D212" s="350" t="s">
        <v>31</v>
      </c>
      <c r="E212" s="363" t="s">
        <v>32</v>
      </c>
      <c r="F212" s="363"/>
      <c r="G212" s="364"/>
      <c r="H212" s="365"/>
      <c r="I212" s="366"/>
      <c r="J212" s="120" t="s">
        <v>1840</v>
      </c>
      <c r="K212" s="121"/>
      <c r="L212" s="121"/>
      <c r="M212" s="122"/>
      <c r="N212" s="281"/>
      <c r="V212" s="233"/>
    </row>
    <row r="213" spans="1:22" ht="13.5" thickBot="1" x14ac:dyDescent="0.25">
      <c r="A213" s="357"/>
      <c r="B213" s="124"/>
      <c r="C213" s="124"/>
      <c r="D213" s="134"/>
      <c r="E213" s="126" t="s">
        <v>37</v>
      </c>
      <c r="F213" s="127"/>
      <c r="G213" s="462"/>
      <c r="H213" s="463"/>
      <c r="I213" s="464"/>
      <c r="J213" s="120" t="s">
        <v>1726</v>
      </c>
      <c r="K213" s="121"/>
      <c r="L213" s="121"/>
      <c r="M213" s="122"/>
      <c r="N213" s="281"/>
      <c r="V213" s="233"/>
    </row>
    <row r="214" spans="1:22" ht="24" thickTop="1" thickBot="1" x14ac:dyDescent="0.25">
      <c r="A214" s="355">
        <f t="shared" ref="A214" si="47">A210+1</f>
        <v>51</v>
      </c>
      <c r="B214" s="349" t="s">
        <v>20</v>
      </c>
      <c r="C214" s="349" t="s">
        <v>21</v>
      </c>
      <c r="D214" s="349" t="s">
        <v>22</v>
      </c>
      <c r="E214" s="358" t="s">
        <v>23</v>
      </c>
      <c r="F214" s="358"/>
      <c r="G214" s="358" t="s">
        <v>14</v>
      </c>
      <c r="H214" s="359"/>
      <c r="I214" s="351"/>
      <c r="J214" s="109" t="s">
        <v>1719</v>
      </c>
      <c r="K214" s="110"/>
      <c r="L214" s="110"/>
      <c r="M214" s="111"/>
      <c r="N214" s="281"/>
      <c r="V214" s="233"/>
    </row>
    <row r="215" spans="1:22" ht="13.5" thickBot="1" x14ac:dyDescent="0.25">
      <c r="A215" s="356"/>
      <c r="B215" s="113"/>
      <c r="C215" s="113"/>
      <c r="D215" s="268"/>
      <c r="E215" s="113"/>
      <c r="F215" s="113"/>
      <c r="G215" s="459"/>
      <c r="H215" s="460"/>
      <c r="I215" s="461"/>
      <c r="J215" s="115" t="s">
        <v>1719</v>
      </c>
      <c r="K215" s="115"/>
      <c r="L215" s="115"/>
      <c r="M215" s="116"/>
      <c r="N215" s="281"/>
      <c r="V215" s="233">
        <f>G215</f>
        <v>0</v>
      </c>
    </row>
    <row r="216" spans="1:22" ht="23.25" thickBot="1" x14ac:dyDescent="0.25">
      <c r="A216" s="356"/>
      <c r="B216" s="350" t="s">
        <v>29</v>
      </c>
      <c r="C216" s="350" t="s">
        <v>30</v>
      </c>
      <c r="D216" s="350" t="s">
        <v>31</v>
      </c>
      <c r="E216" s="363" t="s">
        <v>32</v>
      </c>
      <c r="F216" s="363"/>
      <c r="G216" s="364"/>
      <c r="H216" s="365"/>
      <c r="I216" s="366"/>
      <c r="J216" s="120" t="s">
        <v>1840</v>
      </c>
      <c r="K216" s="121"/>
      <c r="L216" s="121"/>
      <c r="M216" s="122"/>
      <c r="N216" s="281"/>
      <c r="V216" s="233"/>
    </row>
    <row r="217" spans="1:22" ht="13.5" thickBot="1" x14ac:dyDescent="0.25">
      <c r="A217" s="357"/>
      <c r="B217" s="124"/>
      <c r="C217" s="124"/>
      <c r="D217" s="134"/>
      <c r="E217" s="126" t="s">
        <v>37</v>
      </c>
      <c r="F217" s="127"/>
      <c r="G217" s="462"/>
      <c r="H217" s="463"/>
      <c r="I217" s="464"/>
      <c r="J217" s="120" t="s">
        <v>1726</v>
      </c>
      <c r="K217" s="121"/>
      <c r="L217" s="121"/>
      <c r="M217" s="122"/>
      <c r="N217" s="281"/>
      <c r="V217" s="233"/>
    </row>
    <row r="218" spans="1:22" ht="24" thickTop="1" thickBot="1" x14ac:dyDescent="0.25">
      <c r="A218" s="355">
        <f t="shared" ref="A218" si="48">A214+1</f>
        <v>52</v>
      </c>
      <c r="B218" s="349" t="s">
        <v>20</v>
      </c>
      <c r="C218" s="349" t="s">
        <v>21</v>
      </c>
      <c r="D218" s="349" t="s">
        <v>22</v>
      </c>
      <c r="E218" s="358" t="s">
        <v>23</v>
      </c>
      <c r="F218" s="358"/>
      <c r="G218" s="358" t="s">
        <v>14</v>
      </c>
      <c r="H218" s="359"/>
      <c r="I218" s="351"/>
      <c r="J218" s="109" t="s">
        <v>1719</v>
      </c>
      <c r="K218" s="110"/>
      <c r="L218" s="110"/>
      <c r="M218" s="111"/>
      <c r="N218" s="281"/>
      <c r="V218" s="233"/>
    </row>
    <row r="219" spans="1:22" ht="13.5" thickBot="1" x14ac:dyDescent="0.25">
      <c r="A219" s="356"/>
      <c r="B219" s="113"/>
      <c r="C219" s="113"/>
      <c r="D219" s="268"/>
      <c r="E219" s="113"/>
      <c r="F219" s="113"/>
      <c r="G219" s="459"/>
      <c r="H219" s="460"/>
      <c r="I219" s="461"/>
      <c r="J219" s="115" t="s">
        <v>1719</v>
      </c>
      <c r="K219" s="115"/>
      <c r="L219" s="115"/>
      <c r="M219" s="116"/>
      <c r="N219" s="281"/>
      <c r="V219" s="233">
        <f>G219</f>
        <v>0</v>
      </c>
    </row>
    <row r="220" spans="1:22" ht="23.25" thickBot="1" x14ac:dyDescent="0.25">
      <c r="A220" s="356"/>
      <c r="B220" s="350" t="s">
        <v>29</v>
      </c>
      <c r="C220" s="350" t="s">
        <v>30</v>
      </c>
      <c r="D220" s="350" t="s">
        <v>31</v>
      </c>
      <c r="E220" s="363" t="s">
        <v>32</v>
      </c>
      <c r="F220" s="363"/>
      <c r="G220" s="364"/>
      <c r="H220" s="365"/>
      <c r="I220" s="366"/>
      <c r="J220" s="120" t="s">
        <v>1840</v>
      </c>
      <c r="K220" s="121"/>
      <c r="L220" s="121"/>
      <c r="M220" s="122"/>
      <c r="N220" s="281"/>
      <c r="V220" s="233"/>
    </row>
    <row r="221" spans="1:22" ht="13.5" thickBot="1" x14ac:dyDescent="0.25">
      <c r="A221" s="357"/>
      <c r="B221" s="124"/>
      <c r="C221" s="124"/>
      <c r="D221" s="134"/>
      <c r="E221" s="126" t="s">
        <v>37</v>
      </c>
      <c r="F221" s="127"/>
      <c r="G221" s="462"/>
      <c r="H221" s="463"/>
      <c r="I221" s="464"/>
      <c r="J221" s="120" t="s">
        <v>1726</v>
      </c>
      <c r="K221" s="121"/>
      <c r="L221" s="121"/>
      <c r="M221" s="122"/>
      <c r="N221" s="281"/>
      <c r="V221" s="233"/>
    </row>
    <row r="222" spans="1:22" ht="24" thickTop="1" thickBot="1" x14ac:dyDescent="0.25">
      <c r="A222" s="355">
        <f t="shared" ref="A222" si="49">A218+1</f>
        <v>53</v>
      </c>
      <c r="B222" s="349" t="s">
        <v>20</v>
      </c>
      <c r="C222" s="349" t="s">
        <v>21</v>
      </c>
      <c r="D222" s="349" t="s">
        <v>22</v>
      </c>
      <c r="E222" s="358" t="s">
        <v>23</v>
      </c>
      <c r="F222" s="358"/>
      <c r="G222" s="358" t="s">
        <v>14</v>
      </c>
      <c r="H222" s="359"/>
      <c r="I222" s="351"/>
      <c r="J222" s="109" t="s">
        <v>1719</v>
      </c>
      <c r="K222" s="110"/>
      <c r="L222" s="110"/>
      <c r="M222" s="111"/>
      <c r="N222" s="281"/>
      <c r="V222" s="233"/>
    </row>
    <row r="223" spans="1:22" ht="13.5" thickBot="1" x14ac:dyDescent="0.25">
      <c r="A223" s="356"/>
      <c r="B223" s="113"/>
      <c r="C223" s="113"/>
      <c r="D223" s="268"/>
      <c r="E223" s="113"/>
      <c r="F223" s="113"/>
      <c r="G223" s="459"/>
      <c r="H223" s="460"/>
      <c r="I223" s="461"/>
      <c r="J223" s="115" t="s">
        <v>1719</v>
      </c>
      <c r="K223" s="115"/>
      <c r="L223" s="115"/>
      <c r="M223" s="116"/>
      <c r="N223" s="281"/>
      <c r="V223" s="233">
        <f>G223</f>
        <v>0</v>
      </c>
    </row>
    <row r="224" spans="1:22" ht="23.25" thickBot="1" x14ac:dyDescent="0.25">
      <c r="A224" s="356"/>
      <c r="B224" s="350" t="s">
        <v>29</v>
      </c>
      <c r="C224" s="350" t="s">
        <v>30</v>
      </c>
      <c r="D224" s="350" t="s">
        <v>31</v>
      </c>
      <c r="E224" s="363" t="s">
        <v>32</v>
      </c>
      <c r="F224" s="363"/>
      <c r="G224" s="364"/>
      <c r="H224" s="365"/>
      <c r="I224" s="366"/>
      <c r="J224" s="120" t="s">
        <v>1840</v>
      </c>
      <c r="K224" s="121"/>
      <c r="L224" s="121"/>
      <c r="M224" s="122"/>
      <c r="N224" s="281"/>
      <c r="V224" s="233"/>
    </row>
    <row r="225" spans="1:22" ht="13.5" thickBot="1" x14ac:dyDescent="0.25">
      <c r="A225" s="357"/>
      <c r="B225" s="124"/>
      <c r="C225" s="124"/>
      <c r="D225" s="134"/>
      <c r="E225" s="126" t="s">
        <v>37</v>
      </c>
      <c r="F225" s="127"/>
      <c r="G225" s="462"/>
      <c r="H225" s="463"/>
      <c r="I225" s="464"/>
      <c r="J225" s="120" t="s">
        <v>1726</v>
      </c>
      <c r="K225" s="121"/>
      <c r="L225" s="121"/>
      <c r="M225" s="122"/>
      <c r="N225" s="281"/>
      <c r="V225" s="233"/>
    </row>
    <row r="226" spans="1:22" ht="24" thickTop="1" thickBot="1" x14ac:dyDescent="0.25">
      <c r="A226" s="355">
        <f t="shared" ref="A226" si="50">A222+1</f>
        <v>54</v>
      </c>
      <c r="B226" s="349" t="s">
        <v>20</v>
      </c>
      <c r="C226" s="349" t="s">
        <v>21</v>
      </c>
      <c r="D226" s="349" t="s">
        <v>22</v>
      </c>
      <c r="E226" s="358" t="s">
        <v>23</v>
      </c>
      <c r="F226" s="358"/>
      <c r="G226" s="358" t="s">
        <v>14</v>
      </c>
      <c r="H226" s="359"/>
      <c r="I226" s="351"/>
      <c r="J226" s="109" t="s">
        <v>1719</v>
      </c>
      <c r="K226" s="110"/>
      <c r="L226" s="110"/>
      <c r="M226" s="111"/>
      <c r="N226" s="281"/>
      <c r="V226" s="233"/>
    </row>
    <row r="227" spans="1:22" ht="13.5" thickBot="1" x14ac:dyDescent="0.25">
      <c r="A227" s="356"/>
      <c r="B227" s="113"/>
      <c r="C227" s="113"/>
      <c r="D227" s="268"/>
      <c r="E227" s="113"/>
      <c r="F227" s="113"/>
      <c r="G227" s="459"/>
      <c r="H227" s="460"/>
      <c r="I227" s="461"/>
      <c r="J227" s="115" t="s">
        <v>1719</v>
      </c>
      <c r="K227" s="115"/>
      <c r="L227" s="115"/>
      <c r="M227" s="116"/>
      <c r="N227" s="281"/>
      <c r="V227" s="233">
        <f>G227</f>
        <v>0</v>
      </c>
    </row>
    <row r="228" spans="1:22" ht="23.25" thickBot="1" x14ac:dyDescent="0.25">
      <c r="A228" s="356"/>
      <c r="B228" s="350" t="s">
        <v>29</v>
      </c>
      <c r="C228" s="350" t="s">
        <v>30</v>
      </c>
      <c r="D228" s="350" t="s">
        <v>31</v>
      </c>
      <c r="E228" s="363" t="s">
        <v>32</v>
      </c>
      <c r="F228" s="363"/>
      <c r="G228" s="364"/>
      <c r="H228" s="365"/>
      <c r="I228" s="366"/>
      <c r="J228" s="120" t="s">
        <v>1840</v>
      </c>
      <c r="K228" s="121"/>
      <c r="L228" s="121"/>
      <c r="M228" s="122"/>
      <c r="N228" s="281"/>
      <c r="V228" s="233"/>
    </row>
    <row r="229" spans="1:22" ht="13.5" thickBot="1" x14ac:dyDescent="0.25">
      <c r="A229" s="357"/>
      <c r="B229" s="124"/>
      <c r="C229" s="124"/>
      <c r="D229" s="134"/>
      <c r="E229" s="126" t="s">
        <v>37</v>
      </c>
      <c r="F229" s="127"/>
      <c r="G229" s="462"/>
      <c r="H229" s="463"/>
      <c r="I229" s="464"/>
      <c r="J229" s="120" t="s">
        <v>1726</v>
      </c>
      <c r="K229" s="121"/>
      <c r="L229" s="121"/>
      <c r="M229" s="122"/>
      <c r="N229" s="281"/>
      <c r="V229" s="233"/>
    </row>
    <row r="230" spans="1:22" ht="24" thickTop="1" thickBot="1" x14ac:dyDescent="0.25">
      <c r="A230" s="355">
        <f t="shared" ref="A230" si="51">A226+1</f>
        <v>55</v>
      </c>
      <c r="B230" s="349" t="s">
        <v>20</v>
      </c>
      <c r="C230" s="349" t="s">
        <v>21</v>
      </c>
      <c r="D230" s="349" t="s">
        <v>22</v>
      </c>
      <c r="E230" s="358" t="s">
        <v>23</v>
      </c>
      <c r="F230" s="358"/>
      <c r="G230" s="358" t="s">
        <v>14</v>
      </c>
      <c r="H230" s="359"/>
      <c r="I230" s="351"/>
      <c r="J230" s="109" t="s">
        <v>1719</v>
      </c>
      <c r="K230" s="110"/>
      <c r="L230" s="110"/>
      <c r="M230" s="111"/>
      <c r="N230" s="281"/>
      <c r="V230" s="233"/>
    </row>
    <row r="231" spans="1:22" ht="13.5" thickBot="1" x14ac:dyDescent="0.25">
      <c r="A231" s="356"/>
      <c r="B231" s="113"/>
      <c r="C231" s="113"/>
      <c r="D231" s="268"/>
      <c r="E231" s="113"/>
      <c r="F231" s="113"/>
      <c r="G231" s="459"/>
      <c r="H231" s="460"/>
      <c r="I231" s="461"/>
      <c r="J231" s="115" t="s">
        <v>1719</v>
      </c>
      <c r="K231" s="115"/>
      <c r="L231" s="115"/>
      <c r="M231" s="116"/>
      <c r="N231" s="281"/>
      <c r="V231" s="233">
        <f>G231</f>
        <v>0</v>
      </c>
    </row>
    <row r="232" spans="1:22" ht="23.25" thickBot="1" x14ac:dyDescent="0.25">
      <c r="A232" s="356"/>
      <c r="B232" s="350" t="s">
        <v>29</v>
      </c>
      <c r="C232" s="350" t="s">
        <v>30</v>
      </c>
      <c r="D232" s="350" t="s">
        <v>31</v>
      </c>
      <c r="E232" s="363" t="s">
        <v>32</v>
      </c>
      <c r="F232" s="363"/>
      <c r="G232" s="364"/>
      <c r="H232" s="365"/>
      <c r="I232" s="366"/>
      <c r="J232" s="120" t="s">
        <v>1840</v>
      </c>
      <c r="K232" s="121"/>
      <c r="L232" s="121"/>
      <c r="M232" s="122"/>
      <c r="N232" s="281"/>
      <c r="V232" s="233"/>
    </row>
    <row r="233" spans="1:22" ht="13.5" thickBot="1" x14ac:dyDescent="0.25">
      <c r="A233" s="357"/>
      <c r="B233" s="124"/>
      <c r="C233" s="124"/>
      <c r="D233" s="134"/>
      <c r="E233" s="126" t="s">
        <v>37</v>
      </c>
      <c r="F233" s="127"/>
      <c r="G233" s="462"/>
      <c r="H233" s="463"/>
      <c r="I233" s="464"/>
      <c r="J233" s="120" t="s">
        <v>1726</v>
      </c>
      <c r="K233" s="121"/>
      <c r="L233" s="121"/>
      <c r="M233" s="122"/>
      <c r="N233" s="281"/>
      <c r="V233" s="233"/>
    </row>
    <row r="234" spans="1:22" ht="24" thickTop="1" thickBot="1" x14ac:dyDescent="0.25">
      <c r="A234" s="355">
        <f t="shared" ref="A234" si="52">A230+1</f>
        <v>56</v>
      </c>
      <c r="B234" s="349" t="s">
        <v>20</v>
      </c>
      <c r="C234" s="349" t="s">
        <v>21</v>
      </c>
      <c r="D234" s="349" t="s">
        <v>22</v>
      </c>
      <c r="E234" s="358" t="s">
        <v>23</v>
      </c>
      <c r="F234" s="358"/>
      <c r="G234" s="358" t="s">
        <v>14</v>
      </c>
      <c r="H234" s="359"/>
      <c r="I234" s="351"/>
      <c r="J234" s="109" t="s">
        <v>1719</v>
      </c>
      <c r="K234" s="110"/>
      <c r="L234" s="110"/>
      <c r="M234" s="111"/>
      <c r="N234" s="281"/>
      <c r="V234" s="233"/>
    </row>
    <row r="235" spans="1:22" ht="13.5" thickBot="1" x14ac:dyDescent="0.25">
      <c r="A235" s="356"/>
      <c r="B235" s="113"/>
      <c r="C235" s="113"/>
      <c r="D235" s="268"/>
      <c r="E235" s="113"/>
      <c r="F235" s="113"/>
      <c r="G235" s="459"/>
      <c r="H235" s="460"/>
      <c r="I235" s="461"/>
      <c r="J235" s="115" t="s">
        <v>1719</v>
      </c>
      <c r="K235" s="115"/>
      <c r="L235" s="115"/>
      <c r="M235" s="116"/>
      <c r="N235" s="281"/>
      <c r="V235" s="233">
        <f>G235</f>
        <v>0</v>
      </c>
    </row>
    <row r="236" spans="1:22" ht="23.25" thickBot="1" x14ac:dyDescent="0.25">
      <c r="A236" s="356"/>
      <c r="B236" s="350" t="s">
        <v>29</v>
      </c>
      <c r="C236" s="350" t="s">
        <v>30</v>
      </c>
      <c r="D236" s="350" t="s">
        <v>31</v>
      </c>
      <c r="E236" s="363" t="s">
        <v>32</v>
      </c>
      <c r="F236" s="363"/>
      <c r="G236" s="364"/>
      <c r="H236" s="365"/>
      <c r="I236" s="366"/>
      <c r="J236" s="120" t="s">
        <v>1840</v>
      </c>
      <c r="K236" s="121"/>
      <c r="L236" s="121"/>
      <c r="M236" s="122"/>
      <c r="N236" s="281"/>
      <c r="V236" s="233"/>
    </row>
    <row r="237" spans="1:22" ht="13.5" thickBot="1" x14ac:dyDescent="0.25">
      <c r="A237" s="357"/>
      <c r="B237" s="124"/>
      <c r="C237" s="124"/>
      <c r="D237" s="134"/>
      <c r="E237" s="126" t="s">
        <v>37</v>
      </c>
      <c r="F237" s="127"/>
      <c r="G237" s="462"/>
      <c r="H237" s="463"/>
      <c r="I237" s="464"/>
      <c r="J237" s="120" t="s">
        <v>1726</v>
      </c>
      <c r="K237" s="121"/>
      <c r="L237" s="121"/>
      <c r="M237" s="122"/>
      <c r="N237" s="281"/>
      <c r="V237" s="233"/>
    </row>
    <row r="238" spans="1:22" ht="24" thickTop="1" thickBot="1" x14ac:dyDescent="0.25">
      <c r="A238" s="355">
        <f t="shared" ref="A238" si="53">A234+1</f>
        <v>57</v>
      </c>
      <c r="B238" s="349" t="s">
        <v>20</v>
      </c>
      <c r="C238" s="349" t="s">
        <v>21</v>
      </c>
      <c r="D238" s="349" t="s">
        <v>22</v>
      </c>
      <c r="E238" s="358" t="s">
        <v>23</v>
      </c>
      <c r="F238" s="358"/>
      <c r="G238" s="358" t="s">
        <v>14</v>
      </c>
      <c r="H238" s="359"/>
      <c r="I238" s="351"/>
      <c r="J238" s="109" t="s">
        <v>1719</v>
      </c>
      <c r="K238" s="110"/>
      <c r="L238" s="110"/>
      <c r="M238" s="111"/>
      <c r="N238" s="281"/>
      <c r="V238" s="233"/>
    </row>
    <row r="239" spans="1:22" ht="13.5" thickBot="1" x14ac:dyDescent="0.25">
      <c r="A239" s="356"/>
      <c r="B239" s="113"/>
      <c r="C239" s="113"/>
      <c r="D239" s="268"/>
      <c r="E239" s="113"/>
      <c r="F239" s="113"/>
      <c r="G239" s="459"/>
      <c r="H239" s="460"/>
      <c r="I239" s="461"/>
      <c r="J239" s="115" t="s">
        <v>1719</v>
      </c>
      <c r="K239" s="115"/>
      <c r="L239" s="115"/>
      <c r="M239" s="116"/>
      <c r="N239" s="281"/>
      <c r="V239" s="233">
        <f>G239</f>
        <v>0</v>
      </c>
    </row>
    <row r="240" spans="1:22" ht="23.25" thickBot="1" x14ac:dyDescent="0.25">
      <c r="A240" s="356"/>
      <c r="B240" s="350" t="s">
        <v>29</v>
      </c>
      <c r="C240" s="350" t="s">
        <v>30</v>
      </c>
      <c r="D240" s="350" t="s">
        <v>31</v>
      </c>
      <c r="E240" s="363" t="s">
        <v>32</v>
      </c>
      <c r="F240" s="363"/>
      <c r="G240" s="364"/>
      <c r="H240" s="365"/>
      <c r="I240" s="366"/>
      <c r="J240" s="120" t="s">
        <v>1840</v>
      </c>
      <c r="K240" s="121"/>
      <c r="L240" s="121"/>
      <c r="M240" s="122"/>
      <c r="N240" s="281"/>
      <c r="V240" s="233"/>
    </row>
    <row r="241" spans="1:22" ht="13.5" thickBot="1" x14ac:dyDescent="0.25">
      <c r="A241" s="357"/>
      <c r="B241" s="124"/>
      <c r="C241" s="124"/>
      <c r="D241" s="134"/>
      <c r="E241" s="126" t="s">
        <v>37</v>
      </c>
      <c r="F241" s="127"/>
      <c r="G241" s="462"/>
      <c r="H241" s="463"/>
      <c r="I241" s="464"/>
      <c r="J241" s="120" t="s">
        <v>1726</v>
      </c>
      <c r="K241" s="121"/>
      <c r="L241" s="121"/>
      <c r="M241" s="122"/>
      <c r="N241" s="281"/>
      <c r="V241" s="233"/>
    </row>
    <row r="242" spans="1:22" ht="24" thickTop="1" thickBot="1" x14ac:dyDescent="0.25">
      <c r="A242" s="355">
        <f t="shared" ref="A242" si="54">A238+1</f>
        <v>58</v>
      </c>
      <c r="B242" s="349" t="s">
        <v>20</v>
      </c>
      <c r="C242" s="349" t="s">
        <v>21</v>
      </c>
      <c r="D242" s="349" t="s">
        <v>22</v>
      </c>
      <c r="E242" s="358" t="s">
        <v>23</v>
      </c>
      <c r="F242" s="358"/>
      <c r="G242" s="358" t="s">
        <v>14</v>
      </c>
      <c r="H242" s="359"/>
      <c r="I242" s="351"/>
      <c r="J242" s="109" t="s">
        <v>1719</v>
      </c>
      <c r="K242" s="110"/>
      <c r="L242" s="110"/>
      <c r="M242" s="111"/>
      <c r="N242" s="281"/>
      <c r="V242" s="233"/>
    </row>
    <row r="243" spans="1:22" ht="13.5" thickBot="1" x14ac:dyDescent="0.25">
      <c r="A243" s="356"/>
      <c r="B243" s="113"/>
      <c r="C243" s="113"/>
      <c r="D243" s="268"/>
      <c r="E243" s="113"/>
      <c r="F243" s="113"/>
      <c r="G243" s="459"/>
      <c r="H243" s="460"/>
      <c r="I243" s="461"/>
      <c r="J243" s="115" t="s">
        <v>1719</v>
      </c>
      <c r="K243" s="115"/>
      <c r="L243" s="115"/>
      <c r="M243" s="116"/>
      <c r="N243" s="281"/>
      <c r="V243" s="233">
        <f>G243</f>
        <v>0</v>
      </c>
    </row>
    <row r="244" spans="1:22" ht="23.25" thickBot="1" x14ac:dyDescent="0.25">
      <c r="A244" s="356"/>
      <c r="B244" s="350" t="s">
        <v>29</v>
      </c>
      <c r="C244" s="350" t="s">
        <v>30</v>
      </c>
      <c r="D244" s="350" t="s">
        <v>31</v>
      </c>
      <c r="E244" s="363" t="s">
        <v>32</v>
      </c>
      <c r="F244" s="363"/>
      <c r="G244" s="364"/>
      <c r="H244" s="365"/>
      <c r="I244" s="366"/>
      <c r="J244" s="120" t="s">
        <v>1840</v>
      </c>
      <c r="K244" s="121"/>
      <c r="L244" s="121"/>
      <c r="M244" s="122"/>
      <c r="N244" s="281"/>
      <c r="V244" s="233"/>
    </row>
    <row r="245" spans="1:22" ht="13.5" thickBot="1" x14ac:dyDescent="0.25">
      <c r="A245" s="357"/>
      <c r="B245" s="124"/>
      <c r="C245" s="124"/>
      <c r="D245" s="134"/>
      <c r="E245" s="126" t="s">
        <v>37</v>
      </c>
      <c r="F245" s="127"/>
      <c r="G245" s="462"/>
      <c r="H245" s="463"/>
      <c r="I245" s="464"/>
      <c r="J245" s="120" t="s">
        <v>1726</v>
      </c>
      <c r="K245" s="121"/>
      <c r="L245" s="121"/>
      <c r="M245" s="122"/>
      <c r="N245" s="281"/>
      <c r="V245" s="233"/>
    </row>
    <row r="246" spans="1:22" ht="24" thickTop="1" thickBot="1" x14ac:dyDescent="0.25">
      <c r="A246" s="355">
        <f t="shared" ref="A246" si="55">A242+1</f>
        <v>59</v>
      </c>
      <c r="B246" s="349" t="s">
        <v>20</v>
      </c>
      <c r="C246" s="349" t="s">
        <v>21</v>
      </c>
      <c r="D246" s="349" t="s">
        <v>22</v>
      </c>
      <c r="E246" s="358" t="s">
        <v>23</v>
      </c>
      <c r="F246" s="358"/>
      <c r="G246" s="358" t="s">
        <v>14</v>
      </c>
      <c r="H246" s="359"/>
      <c r="I246" s="351"/>
      <c r="J246" s="109" t="s">
        <v>1719</v>
      </c>
      <c r="K246" s="110"/>
      <c r="L246" s="110"/>
      <c r="M246" s="111"/>
      <c r="N246" s="281"/>
      <c r="V246" s="233"/>
    </row>
    <row r="247" spans="1:22" ht="13.5" thickBot="1" x14ac:dyDescent="0.25">
      <c r="A247" s="356"/>
      <c r="B247" s="113"/>
      <c r="C247" s="113"/>
      <c r="D247" s="268"/>
      <c r="E247" s="113"/>
      <c r="F247" s="113"/>
      <c r="G247" s="459"/>
      <c r="H247" s="460"/>
      <c r="I247" s="461"/>
      <c r="J247" s="115" t="s">
        <v>1719</v>
      </c>
      <c r="K247" s="115"/>
      <c r="L247" s="115"/>
      <c r="M247" s="116"/>
      <c r="N247" s="281"/>
      <c r="V247" s="233">
        <f>G247</f>
        <v>0</v>
      </c>
    </row>
    <row r="248" spans="1:22" ht="23.25" thickBot="1" x14ac:dyDescent="0.25">
      <c r="A248" s="356"/>
      <c r="B248" s="350" t="s">
        <v>29</v>
      </c>
      <c r="C248" s="350" t="s">
        <v>30</v>
      </c>
      <c r="D248" s="350" t="s">
        <v>31</v>
      </c>
      <c r="E248" s="363" t="s">
        <v>32</v>
      </c>
      <c r="F248" s="363"/>
      <c r="G248" s="364"/>
      <c r="H248" s="365"/>
      <c r="I248" s="366"/>
      <c r="J248" s="120" t="s">
        <v>1840</v>
      </c>
      <c r="K248" s="121"/>
      <c r="L248" s="121"/>
      <c r="M248" s="122"/>
      <c r="N248" s="281"/>
      <c r="V248" s="233"/>
    </row>
    <row r="249" spans="1:22" ht="13.5" thickBot="1" x14ac:dyDescent="0.25">
      <c r="A249" s="357"/>
      <c r="B249" s="124"/>
      <c r="C249" s="124"/>
      <c r="D249" s="134"/>
      <c r="E249" s="126" t="s">
        <v>37</v>
      </c>
      <c r="F249" s="127"/>
      <c r="G249" s="462"/>
      <c r="H249" s="463"/>
      <c r="I249" s="464"/>
      <c r="J249" s="120" t="s">
        <v>1726</v>
      </c>
      <c r="K249" s="121"/>
      <c r="L249" s="121"/>
      <c r="M249" s="122"/>
      <c r="N249" s="281"/>
      <c r="V249" s="233"/>
    </row>
    <row r="250" spans="1:22" ht="24" thickTop="1" thickBot="1" x14ac:dyDescent="0.25">
      <c r="A250" s="355">
        <f t="shared" ref="A250" si="56">A246+1</f>
        <v>60</v>
      </c>
      <c r="B250" s="349" t="s">
        <v>20</v>
      </c>
      <c r="C250" s="349" t="s">
        <v>21</v>
      </c>
      <c r="D250" s="349" t="s">
        <v>22</v>
      </c>
      <c r="E250" s="358" t="s">
        <v>23</v>
      </c>
      <c r="F250" s="358"/>
      <c r="G250" s="358" t="s">
        <v>14</v>
      </c>
      <c r="H250" s="359"/>
      <c r="I250" s="351"/>
      <c r="J250" s="109" t="s">
        <v>1719</v>
      </c>
      <c r="K250" s="110"/>
      <c r="L250" s="110"/>
      <c r="M250" s="111"/>
      <c r="N250" s="281"/>
      <c r="V250" s="233"/>
    </row>
    <row r="251" spans="1:22" ht="13.5" thickBot="1" x14ac:dyDescent="0.25">
      <c r="A251" s="356"/>
      <c r="B251" s="113"/>
      <c r="C251" s="113"/>
      <c r="D251" s="268"/>
      <c r="E251" s="113"/>
      <c r="F251" s="113"/>
      <c r="G251" s="459"/>
      <c r="H251" s="460"/>
      <c r="I251" s="461"/>
      <c r="J251" s="115" t="s">
        <v>1719</v>
      </c>
      <c r="K251" s="115"/>
      <c r="L251" s="115"/>
      <c r="M251" s="116"/>
      <c r="N251" s="281"/>
      <c r="V251" s="233">
        <f>G251</f>
        <v>0</v>
      </c>
    </row>
    <row r="252" spans="1:22" ht="23.25" thickBot="1" x14ac:dyDescent="0.25">
      <c r="A252" s="356"/>
      <c r="B252" s="350" t="s">
        <v>29</v>
      </c>
      <c r="C252" s="350" t="s">
        <v>30</v>
      </c>
      <c r="D252" s="350" t="s">
        <v>31</v>
      </c>
      <c r="E252" s="363" t="s">
        <v>32</v>
      </c>
      <c r="F252" s="363"/>
      <c r="G252" s="364"/>
      <c r="H252" s="365"/>
      <c r="I252" s="366"/>
      <c r="J252" s="120" t="s">
        <v>1840</v>
      </c>
      <c r="K252" s="121"/>
      <c r="L252" s="121"/>
      <c r="M252" s="122"/>
      <c r="N252" s="281"/>
      <c r="V252" s="233"/>
    </row>
    <row r="253" spans="1:22" ht="13.5" thickBot="1" x14ac:dyDescent="0.25">
      <c r="A253" s="357"/>
      <c r="B253" s="124"/>
      <c r="C253" s="124"/>
      <c r="D253" s="134"/>
      <c r="E253" s="126" t="s">
        <v>37</v>
      </c>
      <c r="F253" s="127"/>
      <c r="G253" s="462"/>
      <c r="H253" s="463"/>
      <c r="I253" s="464"/>
      <c r="J253" s="120" t="s">
        <v>1726</v>
      </c>
      <c r="K253" s="121"/>
      <c r="L253" s="121"/>
      <c r="M253" s="122"/>
      <c r="N253" s="281"/>
      <c r="V253" s="233"/>
    </row>
    <row r="254" spans="1:22" ht="24" thickTop="1" thickBot="1" x14ac:dyDescent="0.25">
      <c r="A254" s="355">
        <f t="shared" ref="A254" si="57">A250+1</f>
        <v>61</v>
      </c>
      <c r="B254" s="349" t="s">
        <v>20</v>
      </c>
      <c r="C254" s="349" t="s">
        <v>21</v>
      </c>
      <c r="D254" s="349" t="s">
        <v>22</v>
      </c>
      <c r="E254" s="358" t="s">
        <v>23</v>
      </c>
      <c r="F254" s="358"/>
      <c r="G254" s="358" t="s">
        <v>14</v>
      </c>
      <c r="H254" s="359"/>
      <c r="I254" s="351"/>
      <c r="J254" s="109" t="s">
        <v>1719</v>
      </c>
      <c r="K254" s="110"/>
      <c r="L254" s="110"/>
      <c r="M254" s="111"/>
      <c r="N254" s="281"/>
      <c r="V254" s="233"/>
    </row>
    <row r="255" spans="1:22" ht="13.5" thickBot="1" x14ac:dyDescent="0.25">
      <c r="A255" s="356"/>
      <c r="B255" s="113"/>
      <c r="C255" s="113"/>
      <c r="D255" s="268"/>
      <c r="E255" s="113"/>
      <c r="F255" s="113"/>
      <c r="G255" s="459"/>
      <c r="H255" s="460"/>
      <c r="I255" s="461"/>
      <c r="J255" s="115" t="s">
        <v>1719</v>
      </c>
      <c r="K255" s="115"/>
      <c r="L255" s="115"/>
      <c r="M255" s="116"/>
      <c r="N255" s="281"/>
      <c r="V255" s="233">
        <f>G255</f>
        <v>0</v>
      </c>
    </row>
    <row r="256" spans="1:22" ht="23.25" thickBot="1" x14ac:dyDescent="0.25">
      <c r="A256" s="356"/>
      <c r="B256" s="350" t="s">
        <v>29</v>
      </c>
      <c r="C256" s="350" t="s">
        <v>30</v>
      </c>
      <c r="D256" s="350" t="s">
        <v>31</v>
      </c>
      <c r="E256" s="363" t="s">
        <v>32</v>
      </c>
      <c r="F256" s="363"/>
      <c r="G256" s="364"/>
      <c r="H256" s="365"/>
      <c r="I256" s="366"/>
      <c r="J256" s="120" t="s">
        <v>1840</v>
      </c>
      <c r="K256" s="121"/>
      <c r="L256" s="121"/>
      <c r="M256" s="122"/>
      <c r="N256" s="281"/>
      <c r="V256" s="233"/>
    </row>
    <row r="257" spans="1:22" ht="13.5" thickBot="1" x14ac:dyDescent="0.25">
      <c r="A257" s="357"/>
      <c r="B257" s="124"/>
      <c r="C257" s="124"/>
      <c r="D257" s="134"/>
      <c r="E257" s="126" t="s">
        <v>37</v>
      </c>
      <c r="F257" s="127"/>
      <c r="G257" s="462"/>
      <c r="H257" s="463"/>
      <c r="I257" s="464"/>
      <c r="J257" s="120" t="s">
        <v>1726</v>
      </c>
      <c r="K257" s="121"/>
      <c r="L257" s="121"/>
      <c r="M257" s="122"/>
      <c r="N257" s="281"/>
      <c r="V257" s="233"/>
    </row>
    <row r="258" spans="1:22" ht="24" thickTop="1" thickBot="1" x14ac:dyDescent="0.25">
      <c r="A258" s="355">
        <f t="shared" ref="A258" si="58">A254+1</f>
        <v>62</v>
      </c>
      <c r="B258" s="349" t="s">
        <v>20</v>
      </c>
      <c r="C258" s="349" t="s">
        <v>21</v>
      </c>
      <c r="D258" s="349" t="s">
        <v>22</v>
      </c>
      <c r="E258" s="358" t="s">
        <v>23</v>
      </c>
      <c r="F258" s="358"/>
      <c r="G258" s="358" t="s">
        <v>14</v>
      </c>
      <c r="H258" s="359"/>
      <c r="I258" s="351"/>
      <c r="J258" s="109" t="s">
        <v>1719</v>
      </c>
      <c r="K258" s="110"/>
      <c r="L258" s="110"/>
      <c r="M258" s="111"/>
      <c r="N258" s="281"/>
      <c r="V258" s="233"/>
    </row>
    <row r="259" spans="1:22" ht="13.5" thickBot="1" x14ac:dyDescent="0.25">
      <c r="A259" s="356"/>
      <c r="B259" s="113"/>
      <c r="C259" s="113"/>
      <c r="D259" s="268"/>
      <c r="E259" s="113"/>
      <c r="F259" s="113"/>
      <c r="G259" s="459"/>
      <c r="H259" s="460"/>
      <c r="I259" s="461"/>
      <c r="J259" s="115" t="s">
        <v>1719</v>
      </c>
      <c r="K259" s="115"/>
      <c r="L259" s="115"/>
      <c r="M259" s="116"/>
      <c r="N259" s="281"/>
      <c r="V259" s="233">
        <f>G259</f>
        <v>0</v>
      </c>
    </row>
    <row r="260" spans="1:22" ht="23.25" thickBot="1" x14ac:dyDescent="0.25">
      <c r="A260" s="356"/>
      <c r="B260" s="350" t="s">
        <v>29</v>
      </c>
      <c r="C260" s="350" t="s">
        <v>30</v>
      </c>
      <c r="D260" s="350" t="s">
        <v>31</v>
      </c>
      <c r="E260" s="363" t="s">
        <v>32</v>
      </c>
      <c r="F260" s="363"/>
      <c r="G260" s="364"/>
      <c r="H260" s="365"/>
      <c r="I260" s="366"/>
      <c r="J260" s="120" t="s">
        <v>1840</v>
      </c>
      <c r="K260" s="121"/>
      <c r="L260" s="121"/>
      <c r="M260" s="122"/>
      <c r="N260" s="281"/>
      <c r="V260" s="233"/>
    </row>
    <row r="261" spans="1:22" ht="13.5" thickBot="1" x14ac:dyDescent="0.25">
      <c r="A261" s="357"/>
      <c r="B261" s="124"/>
      <c r="C261" s="124"/>
      <c r="D261" s="134"/>
      <c r="E261" s="126" t="s">
        <v>37</v>
      </c>
      <c r="F261" s="127"/>
      <c r="G261" s="462"/>
      <c r="H261" s="463"/>
      <c r="I261" s="464"/>
      <c r="J261" s="120" t="s">
        <v>1726</v>
      </c>
      <c r="K261" s="121"/>
      <c r="L261" s="121"/>
      <c r="M261" s="122"/>
      <c r="N261" s="281"/>
      <c r="V261" s="233"/>
    </row>
    <row r="262" spans="1:22" ht="24" thickTop="1" thickBot="1" x14ac:dyDescent="0.25">
      <c r="A262" s="355">
        <f t="shared" ref="A262" si="59">A258+1</f>
        <v>63</v>
      </c>
      <c r="B262" s="349" t="s">
        <v>20</v>
      </c>
      <c r="C262" s="349" t="s">
        <v>21</v>
      </c>
      <c r="D262" s="349" t="s">
        <v>22</v>
      </c>
      <c r="E262" s="358" t="s">
        <v>23</v>
      </c>
      <c r="F262" s="358"/>
      <c r="G262" s="358" t="s">
        <v>14</v>
      </c>
      <c r="H262" s="359"/>
      <c r="I262" s="351"/>
      <c r="J262" s="109" t="s">
        <v>1719</v>
      </c>
      <c r="K262" s="110"/>
      <c r="L262" s="110"/>
      <c r="M262" s="111"/>
      <c r="N262" s="281"/>
      <c r="V262" s="233"/>
    </row>
    <row r="263" spans="1:22" ht="13.5" thickBot="1" x14ac:dyDescent="0.25">
      <c r="A263" s="356"/>
      <c r="B263" s="113"/>
      <c r="C263" s="113"/>
      <c r="D263" s="268"/>
      <c r="E263" s="113"/>
      <c r="F263" s="113"/>
      <c r="G263" s="459"/>
      <c r="H263" s="460"/>
      <c r="I263" s="461"/>
      <c r="J263" s="115" t="s">
        <v>1719</v>
      </c>
      <c r="K263" s="115"/>
      <c r="L263" s="115"/>
      <c r="M263" s="116"/>
      <c r="N263" s="281"/>
      <c r="V263" s="233">
        <f>G263</f>
        <v>0</v>
      </c>
    </row>
    <row r="264" spans="1:22" ht="23.25" thickBot="1" x14ac:dyDescent="0.25">
      <c r="A264" s="356"/>
      <c r="B264" s="350" t="s">
        <v>29</v>
      </c>
      <c r="C264" s="350" t="s">
        <v>30</v>
      </c>
      <c r="D264" s="350" t="s">
        <v>31</v>
      </c>
      <c r="E264" s="363" t="s">
        <v>32</v>
      </c>
      <c r="F264" s="363"/>
      <c r="G264" s="364"/>
      <c r="H264" s="365"/>
      <c r="I264" s="366"/>
      <c r="J264" s="120" t="s">
        <v>1840</v>
      </c>
      <c r="K264" s="121"/>
      <c r="L264" s="121"/>
      <c r="M264" s="122"/>
      <c r="N264" s="281"/>
      <c r="V264" s="233"/>
    </row>
    <row r="265" spans="1:22" ht="13.5" thickBot="1" x14ac:dyDescent="0.25">
      <c r="A265" s="357"/>
      <c r="B265" s="124"/>
      <c r="C265" s="124"/>
      <c r="D265" s="134"/>
      <c r="E265" s="126" t="s">
        <v>37</v>
      </c>
      <c r="F265" s="127"/>
      <c r="G265" s="462"/>
      <c r="H265" s="463"/>
      <c r="I265" s="464"/>
      <c r="J265" s="120" t="s">
        <v>1726</v>
      </c>
      <c r="K265" s="121"/>
      <c r="L265" s="121"/>
      <c r="M265" s="122"/>
      <c r="N265" s="281"/>
      <c r="V265" s="233"/>
    </row>
    <row r="266" spans="1:22" ht="24" thickTop="1" thickBot="1" x14ac:dyDescent="0.25">
      <c r="A266" s="355">
        <f t="shared" ref="A266" si="60">A262+1</f>
        <v>64</v>
      </c>
      <c r="B266" s="349" t="s">
        <v>20</v>
      </c>
      <c r="C266" s="349" t="s">
        <v>21</v>
      </c>
      <c r="D266" s="349" t="s">
        <v>22</v>
      </c>
      <c r="E266" s="358" t="s">
        <v>23</v>
      </c>
      <c r="F266" s="358"/>
      <c r="G266" s="358" t="s">
        <v>14</v>
      </c>
      <c r="H266" s="359"/>
      <c r="I266" s="351"/>
      <c r="J266" s="109" t="s">
        <v>1719</v>
      </c>
      <c r="K266" s="110"/>
      <c r="L266" s="110"/>
      <c r="M266" s="111"/>
      <c r="N266" s="281"/>
      <c r="V266" s="233"/>
    </row>
    <row r="267" spans="1:22" ht="13.5" thickBot="1" x14ac:dyDescent="0.25">
      <c r="A267" s="356"/>
      <c r="B267" s="113"/>
      <c r="C267" s="113"/>
      <c r="D267" s="268"/>
      <c r="E267" s="113"/>
      <c r="F267" s="113"/>
      <c r="G267" s="459"/>
      <c r="H267" s="460"/>
      <c r="I267" s="461"/>
      <c r="J267" s="115" t="s">
        <v>1719</v>
      </c>
      <c r="K267" s="115"/>
      <c r="L267" s="115"/>
      <c r="M267" s="116"/>
      <c r="N267" s="281"/>
      <c r="V267" s="233">
        <f>G267</f>
        <v>0</v>
      </c>
    </row>
    <row r="268" spans="1:22" ht="23.25" thickBot="1" x14ac:dyDescent="0.25">
      <c r="A268" s="356"/>
      <c r="B268" s="350" t="s">
        <v>29</v>
      </c>
      <c r="C268" s="350" t="s">
        <v>30</v>
      </c>
      <c r="D268" s="350" t="s">
        <v>31</v>
      </c>
      <c r="E268" s="363" t="s">
        <v>32</v>
      </c>
      <c r="F268" s="363"/>
      <c r="G268" s="364"/>
      <c r="H268" s="365"/>
      <c r="I268" s="366"/>
      <c r="J268" s="120" t="s">
        <v>1840</v>
      </c>
      <c r="K268" s="121"/>
      <c r="L268" s="121"/>
      <c r="M268" s="122"/>
      <c r="N268" s="281"/>
      <c r="V268" s="233"/>
    </row>
    <row r="269" spans="1:22" ht="13.5" thickBot="1" x14ac:dyDescent="0.25">
      <c r="A269" s="357"/>
      <c r="B269" s="124"/>
      <c r="C269" s="124"/>
      <c r="D269" s="134"/>
      <c r="E269" s="126" t="s">
        <v>37</v>
      </c>
      <c r="F269" s="127"/>
      <c r="G269" s="462"/>
      <c r="H269" s="463"/>
      <c r="I269" s="464"/>
      <c r="J269" s="120" t="s">
        <v>1726</v>
      </c>
      <c r="K269" s="121"/>
      <c r="L269" s="121"/>
      <c r="M269" s="122"/>
      <c r="N269" s="281"/>
      <c r="V269" s="233"/>
    </row>
    <row r="270" spans="1:22" ht="24" thickTop="1" thickBot="1" x14ac:dyDescent="0.25">
      <c r="A270" s="355">
        <f t="shared" ref="A270" si="61">A266+1</f>
        <v>65</v>
      </c>
      <c r="B270" s="349" t="s">
        <v>20</v>
      </c>
      <c r="C270" s="349" t="s">
        <v>21</v>
      </c>
      <c r="D270" s="349" t="s">
        <v>22</v>
      </c>
      <c r="E270" s="358" t="s">
        <v>23</v>
      </c>
      <c r="F270" s="358"/>
      <c r="G270" s="358" t="s">
        <v>14</v>
      </c>
      <c r="H270" s="359"/>
      <c r="I270" s="351"/>
      <c r="J270" s="109" t="s">
        <v>1719</v>
      </c>
      <c r="K270" s="110"/>
      <c r="L270" s="110"/>
      <c r="M270" s="111"/>
      <c r="N270" s="281"/>
      <c r="V270" s="233"/>
    </row>
    <row r="271" spans="1:22" ht="13.5" thickBot="1" x14ac:dyDescent="0.25">
      <c r="A271" s="356"/>
      <c r="B271" s="113"/>
      <c r="C271" s="113"/>
      <c r="D271" s="268"/>
      <c r="E271" s="113"/>
      <c r="F271" s="113"/>
      <c r="G271" s="459"/>
      <c r="H271" s="460"/>
      <c r="I271" s="461"/>
      <c r="J271" s="115" t="s">
        <v>1719</v>
      </c>
      <c r="K271" s="115"/>
      <c r="L271" s="115"/>
      <c r="M271" s="116"/>
      <c r="N271" s="281"/>
      <c r="V271" s="233">
        <f>G271</f>
        <v>0</v>
      </c>
    </row>
    <row r="272" spans="1:22" ht="23.25" thickBot="1" x14ac:dyDescent="0.25">
      <c r="A272" s="356"/>
      <c r="B272" s="350" t="s">
        <v>29</v>
      </c>
      <c r="C272" s="350" t="s">
        <v>30</v>
      </c>
      <c r="D272" s="350" t="s">
        <v>31</v>
      </c>
      <c r="E272" s="363" t="s">
        <v>32</v>
      </c>
      <c r="F272" s="363"/>
      <c r="G272" s="364"/>
      <c r="H272" s="365"/>
      <c r="I272" s="366"/>
      <c r="J272" s="120" t="s">
        <v>1840</v>
      </c>
      <c r="K272" s="121"/>
      <c r="L272" s="121"/>
      <c r="M272" s="122"/>
      <c r="N272" s="281"/>
      <c r="V272" s="233"/>
    </row>
    <row r="273" spans="1:22" ht="13.5" thickBot="1" x14ac:dyDescent="0.25">
      <c r="A273" s="357"/>
      <c r="B273" s="124"/>
      <c r="C273" s="124"/>
      <c r="D273" s="134"/>
      <c r="E273" s="126" t="s">
        <v>37</v>
      </c>
      <c r="F273" s="127"/>
      <c r="G273" s="462"/>
      <c r="H273" s="463"/>
      <c r="I273" s="464"/>
      <c r="J273" s="120" t="s">
        <v>1726</v>
      </c>
      <c r="K273" s="121"/>
      <c r="L273" s="121"/>
      <c r="M273" s="122"/>
      <c r="N273" s="281"/>
      <c r="V273" s="233"/>
    </row>
    <row r="274" spans="1:22" ht="24" thickTop="1" thickBot="1" x14ac:dyDescent="0.25">
      <c r="A274" s="355">
        <f t="shared" ref="A274" si="62">A270+1</f>
        <v>66</v>
      </c>
      <c r="B274" s="349" t="s">
        <v>20</v>
      </c>
      <c r="C274" s="349" t="s">
        <v>21</v>
      </c>
      <c r="D274" s="349" t="s">
        <v>22</v>
      </c>
      <c r="E274" s="358" t="s">
        <v>23</v>
      </c>
      <c r="F274" s="358"/>
      <c r="G274" s="358" t="s">
        <v>14</v>
      </c>
      <c r="H274" s="359"/>
      <c r="I274" s="351"/>
      <c r="J274" s="109" t="s">
        <v>1719</v>
      </c>
      <c r="K274" s="110"/>
      <c r="L274" s="110"/>
      <c r="M274" s="111"/>
      <c r="N274" s="281"/>
      <c r="V274" s="233"/>
    </row>
    <row r="275" spans="1:22" ht="13.5" thickBot="1" x14ac:dyDescent="0.25">
      <c r="A275" s="356"/>
      <c r="B275" s="113"/>
      <c r="C275" s="113"/>
      <c r="D275" s="268"/>
      <c r="E275" s="113"/>
      <c r="F275" s="113"/>
      <c r="G275" s="459"/>
      <c r="H275" s="460"/>
      <c r="I275" s="461"/>
      <c r="J275" s="115" t="s">
        <v>1719</v>
      </c>
      <c r="K275" s="115"/>
      <c r="L275" s="115"/>
      <c r="M275" s="116"/>
      <c r="N275" s="281"/>
      <c r="V275" s="233">
        <f>G275</f>
        <v>0</v>
      </c>
    </row>
    <row r="276" spans="1:22" ht="23.25" thickBot="1" x14ac:dyDescent="0.25">
      <c r="A276" s="356"/>
      <c r="B276" s="350" t="s">
        <v>29</v>
      </c>
      <c r="C276" s="350" t="s">
        <v>30</v>
      </c>
      <c r="D276" s="350" t="s">
        <v>31</v>
      </c>
      <c r="E276" s="363" t="s">
        <v>32</v>
      </c>
      <c r="F276" s="363"/>
      <c r="G276" s="364"/>
      <c r="H276" s="365"/>
      <c r="I276" s="366"/>
      <c r="J276" s="120" t="s">
        <v>1840</v>
      </c>
      <c r="K276" s="121"/>
      <c r="L276" s="121"/>
      <c r="M276" s="122"/>
      <c r="N276" s="281"/>
      <c r="V276" s="233"/>
    </row>
    <row r="277" spans="1:22" ht="13.5" thickBot="1" x14ac:dyDescent="0.25">
      <c r="A277" s="357"/>
      <c r="B277" s="124"/>
      <c r="C277" s="124"/>
      <c r="D277" s="134"/>
      <c r="E277" s="126" t="s">
        <v>37</v>
      </c>
      <c r="F277" s="127"/>
      <c r="G277" s="462"/>
      <c r="H277" s="463"/>
      <c r="I277" s="464"/>
      <c r="J277" s="120" t="s">
        <v>1726</v>
      </c>
      <c r="K277" s="121"/>
      <c r="L277" s="121"/>
      <c r="M277" s="122"/>
      <c r="N277" s="281"/>
      <c r="V277" s="233"/>
    </row>
    <row r="278" spans="1:22" ht="24" thickTop="1" thickBot="1" x14ac:dyDescent="0.25">
      <c r="A278" s="355">
        <f t="shared" ref="A278" si="63">A274+1</f>
        <v>67</v>
      </c>
      <c r="B278" s="349" t="s">
        <v>20</v>
      </c>
      <c r="C278" s="349" t="s">
        <v>21</v>
      </c>
      <c r="D278" s="349" t="s">
        <v>22</v>
      </c>
      <c r="E278" s="358" t="s">
        <v>23</v>
      </c>
      <c r="F278" s="358"/>
      <c r="G278" s="358" t="s">
        <v>14</v>
      </c>
      <c r="H278" s="359"/>
      <c r="I278" s="351"/>
      <c r="J278" s="109" t="s">
        <v>1719</v>
      </c>
      <c r="K278" s="110"/>
      <c r="L278" s="110"/>
      <c r="M278" s="111"/>
      <c r="N278" s="281"/>
      <c r="V278" s="233"/>
    </row>
    <row r="279" spans="1:22" ht="13.5" thickBot="1" x14ac:dyDescent="0.25">
      <c r="A279" s="356"/>
      <c r="B279" s="113"/>
      <c r="C279" s="113"/>
      <c r="D279" s="268"/>
      <c r="E279" s="113"/>
      <c r="F279" s="113"/>
      <c r="G279" s="459"/>
      <c r="H279" s="460"/>
      <c r="I279" s="461"/>
      <c r="J279" s="115" t="s">
        <v>1719</v>
      </c>
      <c r="K279" s="115"/>
      <c r="L279" s="115"/>
      <c r="M279" s="116"/>
      <c r="N279" s="281"/>
      <c r="V279" s="233">
        <f>G279</f>
        <v>0</v>
      </c>
    </row>
    <row r="280" spans="1:22" ht="23.25" thickBot="1" x14ac:dyDescent="0.25">
      <c r="A280" s="356"/>
      <c r="B280" s="350" t="s">
        <v>29</v>
      </c>
      <c r="C280" s="350" t="s">
        <v>30</v>
      </c>
      <c r="D280" s="350" t="s">
        <v>31</v>
      </c>
      <c r="E280" s="363" t="s">
        <v>32</v>
      </c>
      <c r="F280" s="363"/>
      <c r="G280" s="364"/>
      <c r="H280" s="365"/>
      <c r="I280" s="366"/>
      <c r="J280" s="120" t="s">
        <v>1840</v>
      </c>
      <c r="K280" s="121"/>
      <c r="L280" s="121"/>
      <c r="M280" s="122"/>
      <c r="N280" s="281"/>
      <c r="V280" s="233"/>
    </row>
    <row r="281" spans="1:22" ht="13.5" thickBot="1" x14ac:dyDescent="0.25">
      <c r="A281" s="357"/>
      <c r="B281" s="124"/>
      <c r="C281" s="124"/>
      <c r="D281" s="134"/>
      <c r="E281" s="126" t="s">
        <v>37</v>
      </c>
      <c r="F281" s="127"/>
      <c r="G281" s="462"/>
      <c r="H281" s="463"/>
      <c r="I281" s="464"/>
      <c r="J281" s="120" t="s">
        <v>1726</v>
      </c>
      <c r="K281" s="121"/>
      <c r="L281" s="121"/>
      <c r="M281" s="122"/>
      <c r="N281" s="281"/>
      <c r="V281" s="233"/>
    </row>
    <row r="282" spans="1:22" ht="24" thickTop="1" thickBot="1" x14ac:dyDescent="0.25">
      <c r="A282" s="355">
        <f t="shared" ref="A282" si="64">A278+1</f>
        <v>68</v>
      </c>
      <c r="B282" s="349" t="s">
        <v>20</v>
      </c>
      <c r="C282" s="349" t="s">
        <v>21</v>
      </c>
      <c r="D282" s="349" t="s">
        <v>22</v>
      </c>
      <c r="E282" s="358" t="s">
        <v>23</v>
      </c>
      <c r="F282" s="358"/>
      <c r="G282" s="358" t="s">
        <v>14</v>
      </c>
      <c r="H282" s="359"/>
      <c r="I282" s="351"/>
      <c r="J282" s="109" t="s">
        <v>1719</v>
      </c>
      <c r="K282" s="110"/>
      <c r="L282" s="110"/>
      <c r="M282" s="111"/>
      <c r="N282" s="281"/>
      <c r="V282" s="233"/>
    </row>
    <row r="283" spans="1:22" ht="13.5" thickBot="1" x14ac:dyDescent="0.25">
      <c r="A283" s="356"/>
      <c r="B283" s="113"/>
      <c r="C283" s="113"/>
      <c r="D283" s="268"/>
      <c r="E283" s="113"/>
      <c r="F283" s="113"/>
      <c r="G283" s="459"/>
      <c r="H283" s="460"/>
      <c r="I283" s="461"/>
      <c r="J283" s="115" t="s">
        <v>1719</v>
      </c>
      <c r="K283" s="115"/>
      <c r="L283" s="115"/>
      <c r="M283" s="116"/>
      <c r="N283" s="281"/>
      <c r="V283" s="233">
        <f>G283</f>
        <v>0</v>
      </c>
    </row>
    <row r="284" spans="1:22" ht="23.25" thickBot="1" x14ac:dyDescent="0.25">
      <c r="A284" s="356"/>
      <c r="B284" s="350" t="s">
        <v>29</v>
      </c>
      <c r="C284" s="350" t="s">
        <v>30</v>
      </c>
      <c r="D284" s="350" t="s">
        <v>31</v>
      </c>
      <c r="E284" s="363" t="s">
        <v>32</v>
      </c>
      <c r="F284" s="363"/>
      <c r="G284" s="364"/>
      <c r="H284" s="365"/>
      <c r="I284" s="366"/>
      <c r="J284" s="120" t="s">
        <v>1840</v>
      </c>
      <c r="K284" s="121"/>
      <c r="L284" s="121"/>
      <c r="M284" s="122"/>
      <c r="N284" s="281"/>
      <c r="V284" s="233"/>
    </row>
    <row r="285" spans="1:22" ht="13.5" thickBot="1" x14ac:dyDescent="0.25">
      <c r="A285" s="357"/>
      <c r="B285" s="124"/>
      <c r="C285" s="124"/>
      <c r="D285" s="134"/>
      <c r="E285" s="126" t="s">
        <v>37</v>
      </c>
      <c r="F285" s="127"/>
      <c r="G285" s="462"/>
      <c r="H285" s="463"/>
      <c r="I285" s="464"/>
      <c r="J285" s="120" t="s">
        <v>1726</v>
      </c>
      <c r="K285" s="121"/>
      <c r="L285" s="121"/>
      <c r="M285" s="122"/>
      <c r="N285" s="281"/>
      <c r="V285" s="233"/>
    </row>
    <row r="286" spans="1:22" ht="24" thickTop="1" thickBot="1" x14ac:dyDescent="0.25">
      <c r="A286" s="355">
        <f t="shared" ref="A286" si="65">A282+1</f>
        <v>69</v>
      </c>
      <c r="B286" s="349" t="s">
        <v>20</v>
      </c>
      <c r="C286" s="349" t="s">
        <v>21</v>
      </c>
      <c r="D286" s="349" t="s">
        <v>22</v>
      </c>
      <c r="E286" s="358" t="s">
        <v>23</v>
      </c>
      <c r="F286" s="358"/>
      <c r="G286" s="358" t="s">
        <v>14</v>
      </c>
      <c r="H286" s="359"/>
      <c r="I286" s="351"/>
      <c r="J286" s="109" t="s">
        <v>1719</v>
      </c>
      <c r="K286" s="110"/>
      <c r="L286" s="110"/>
      <c r="M286" s="111"/>
      <c r="N286" s="281"/>
      <c r="V286" s="233"/>
    </row>
    <row r="287" spans="1:22" ht="13.5" thickBot="1" x14ac:dyDescent="0.25">
      <c r="A287" s="356"/>
      <c r="B287" s="113"/>
      <c r="C287" s="113"/>
      <c r="D287" s="268"/>
      <c r="E287" s="113"/>
      <c r="F287" s="113"/>
      <c r="G287" s="459"/>
      <c r="H287" s="460"/>
      <c r="I287" s="461"/>
      <c r="J287" s="115" t="s">
        <v>1719</v>
      </c>
      <c r="K287" s="115"/>
      <c r="L287" s="115"/>
      <c r="M287" s="116"/>
      <c r="N287" s="281"/>
      <c r="V287" s="233">
        <f>G287</f>
        <v>0</v>
      </c>
    </row>
    <row r="288" spans="1:22" ht="23.25" thickBot="1" x14ac:dyDescent="0.25">
      <c r="A288" s="356"/>
      <c r="B288" s="350" t="s">
        <v>29</v>
      </c>
      <c r="C288" s="350" t="s">
        <v>30</v>
      </c>
      <c r="D288" s="350" t="s">
        <v>31</v>
      </c>
      <c r="E288" s="363" t="s">
        <v>32</v>
      </c>
      <c r="F288" s="363"/>
      <c r="G288" s="364"/>
      <c r="H288" s="365"/>
      <c r="I288" s="366"/>
      <c r="J288" s="120" t="s">
        <v>1840</v>
      </c>
      <c r="K288" s="121"/>
      <c r="L288" s="121"/>
      <c r="M288" s="122"/>
      <c r="N288" s="281"/>
      <c r="V288" s="233"/>
    </row>
    <row r="289" spans="1:22" ht="13.5" thickBot="1" x14ac:dyDescent="0.25">
      <c r="A289" s="357"/>
      <c r="B289" s="124"/>
      <c r="C289" s="124"/>
      <c r="D289" s="134"/>
      <c r="E289" s="126" t="s">
        <v>37</v>
      </c>
      <c r="F289" s="127"/>
      <c r="G289" s="462"/>
      <c r="H289" s="463"/>
      <c r="I289" s="464"/>
      <c r="J289" s="120" t="s">
        <v>1726</v>
      </c>
      <c r="K289" s="121"/>
      <c r="L289" s="121"/>
      <c r="M289" s="122"/>
      <c r="N289" s="281"/>
      <c r="V289" s="233"/>
    </row>
    <row r="290" spans="1:22" ht="24" thickTop="1" thickBot="1" x14ac:dyDescent="0.25">
      <c r="A290" s="355">
        <f t="shared" ref="A290" si="66">A286+1</f>
        <v>70</v>
      </c>
      <c r="B290" s="349" t="s">
        <v>20</v>
      </c>
      <c r="C290" s="349" t="s">
        <v>21</v>
      </c>
      <c r="D290" s="349" t="s">
        <v>22</v>
      </c>
      <c r="E290" s="358" t="s">
        <v>23</v>
      </c>
      <c r="F290" s="358"/>
      <c r="G290" s="358" t="s">
        <v>14</v>
      </c>
      <c r="H290" s="359"/>
      <c r="I290" s="351"/>
      <c r="J290" s="109" t="s">
        <v>1719</v>
      </c>
      <c r="K290" s="110"/>
      <c r="L290" s="110"/>
      <c r="M290" s="111"/>
      <c r="N290" s="281"/>
      <c r="V290" s="233"/>
    </row>
    <row r="291" spans="1:22" ht="13.5" thickBot="1" x14ac:dyDescent="0.25">
      <c r="A291" s="356"/>
      <c r="B291" s="113"/>
      <c r="C291" s="113"/>
      <c r="D291" s="268"/>
      <c r="E291" s="113"/>
      <c r="F291" s="113"/>
      <c r="G291" s="459"/>
      <c r="H291" s="460"/>
      <c r="I291" s="461"/>
      <c r="J291" s="115" t="s">
        <v>1719</v>
      </c>
      <c r="K291" s="115"/>
      <c r="L291" s="115"/>
      <c r="M291" s="116"/>
      <c r="N291" s="281"/>
      <c r="V291" s="233">
        <f>G291</f>
        <v>0</v>
      </c>
    </row>
    <row r="292" spans="1:22" ht="23.25" thickBot="1" x14ac:dyDescent="0.25">
      <c r="A292" s="356"/>
      <c r="B292" s="350" t="s">
        <v>29</v>
      </c>
      <c r="C292" s="350" t="s">
        <v>30</v>
      </c>
      <c r="D292" s="350" t="s">
        <v>31</v>
      </c>
      <c r="E292" s="363" t="s">
        <v>32</v>
      </c>
      <c r="F292" s="363"/>
      <c r="G292" s="364"/>
      <c r="H292" s="365"/>
      <c r="I292" s="366"/>
      <c r="J292" s="120" t="s">
        <v>1840</v>
      </c>
      <c r="K292" s="121"/>
      <c r="L292" s="121"/>
      <c r="M292" s="122"/>
      <c r="N292" s="281"/>
      <c r="V292" s="233"/>
    </row>
    <row r="293" spans="1:22" ht="13.5" thickBot="1" x14ac:dyDescent="0.25">
      <c r="A293" s="357"/>
      <c r="B293" s="124"/>
      <c r="C293" s="124"/>
      <c r="D293" s="134"/>
      <c r="E293" s="126" t="s">
        <v>37</v>
      </c>
      <c r="F293" s="127"/>
      <c r="G293" s="462"/>
      <c r="H293" s="463"/>
      <c r="I293" s="464"/>
      <c r="J293" s="120" t="s">
        <v>1726</v>
      </c>
      <c r="K293" s="121"/>
      <c r="L293" s="121"/>
      <c r="M293" s="122"/>
      <c r="N293" s="281"/>
      <c r="V293" s="233"/>
    </row>
    <row r="294" spans="1:22" ht="24" thickTop="1" thickBot="1" x14ac:dyDescent="0.25">
      <c r="A294" s="355">
        <f t="shared" ref="A294" si="67">A290+1</f>
        <v>71</v>
      </c>
      <c r="B294" s="349" t="s">
        <v>20</v>
      </c>
      <c r="C294" s="349" t="s">
        <v>21</v>
      </c>
      <c r="D294" s="349" t="s">
        <v>22</v>
      </c>
      <c r="E294" s="358" t="s">
        <v>23</v>
      </c>
      <c r="F294" s="358"/>
      <c r="G294" s="358" t="s">
        <v>14</v>
      </c>
      <c r="H294" s="359"/>
      <c r="I294" s="351"/>
      <c r="J294" s="109" t="s">
        <v>1719</v>
      </c>
      <c r="K294" s="110"/>
      <c r="L294" s="110"/>
      <c r="M294" s="111"/>
      <c r="N294" s="281"/>
      <c r="V294" s="233"/>
    </row>
    <row r="295" spans="1:22" ht="13.5" thickBot="1" x14ac:dyDescent="0.25">
      <c r="A295" s="356"/>
      <c r="B295" s="113"/>
      <c r="C295" s="113"/>
      <c r="D295" s="268"/>
      <c r="E295" s="113"/>
      <c r="F295" s="113"/>
      <c r="G295" s="459"/>
      <c r="H295" s="460"/>
      <c r="I295" s="461"/>
      <c r="J295" s="115" t="s">
        <v>1719</v>
      </c>
      <c r="K295" s="115"/>
      <c r="L295" s="115"/>
      <c r="M295" s="116"/>
      <c r="N295" s="281"/>
      <c r="V295" s="233">
        <f>G295</f>
        <v>0</v>
      </c>
    </row>
    <row r="296" spans="1:22" ht="23.25" thickBot="1" x14ac:dyDescent="0.25">
      <c r="A296" s="356"/>
      <c r="B296" s="350" t="s">
        <v>29</v>
      </c>
      <c r="C296" s="350" t="s">
        <v>30</v>
      </c>
      <c r="D296" s="350" t="s">
        <v>31</v>
      </c>
      <c r="E296" s="363" t="s">
        <v>32</v>
      </c>
      <c r="F296" s="363"/>
      <c r="G296" s="364"/>
      <c r="H296" s="365"/>
      <c r="I296" s="366"/>
      <c r="J296" s="120" t="s">
        <v>1840</v>
      </c>
      <c r="K296" s="121"/>
      <c r="L296" s="121"/>
      <c r="M296" s="122"/>
      <c r="N296" s="281"/>
      <c r="V296" s="233"/>
    </row>
    <row r="297" spans="1:22" ht="13.5" thickBot="1" x14ac:dyDescent="0.25">
      <c r="A297" s="357"/>
      <c r="B297" s="124"/>
      <c r="C297" s="124"/>
      <c r="D297" s="134"/>
      <c r="E297" s="126" t="s">
        <v>37</v>
      </c>
      <c r="F297" s="127"/>
      <c r="G297" s="462"/>
      <c r="H297" s="463"/>
      <c r="I297" s="464"/>
      <c r="J297" s="120" t="s">
        <v>1726</v>
      </c>
      <c r="K297" s="121"/>
      <c r="L297" s="121"/>
      <c r="M297" s="122"/>
      <c r="N297" s="281"/>
      <c r="V297" s="233"/>
    </row>
    <row r="298" spans="1:22" ht="24" thickTop="1" thickBot="1" x14ac:dyDescent="0.25">
      <c r="A298" s="355">
        <f t="shared" ref="A298" si="68">A294+1</f>
        <v>72</v>
      </c>
      <c r="B298" s="349" t="s">
        <v>20</v>
      </c>
      <c r="C298" s="349" t="s">
        <v>21</v>
      </c>
      <c r="D298" s="349" t="s">
        <v>22</v>
      </c>
      <c r="E298" s="358" t="s">
        <v>23</v>
      </c>
      <c r="F298" s="358"/>
      <c r="G298" s="358" t="s">
        <v>14</v>
      </c>
      <c r="H298" s="359"/>
      <c r="I298" s="351"/>
      <c r="J298" s="109" t="s">
        <v>1719</v>
      </c>
      <c r="K298" s="110"/>
      <c r="L298" s="110"/>
      <c r="M298" s="111"/>
      <c r="N298" s="281"/>
      <c r="V298" s="233"/>
    </row>
    <row r="299" spans="1:22" ht="13.5" thickBot="1" x14ac:dyDescent="0.25">
      <c r="A299" s="356"/>
      <c r="B299" s="113"/>
      <c r="C299" s="113"/>
      <c r="D299" s="268"/>
      <c r="E299" s="113"/>
      <c r="F299" s="113"/>
      <c r="G299" s="459"/>
      <c r="H299" s="460"/>
      <c r="I299" s="461"/>
      <c r="J299" s="115" t="s">
        <v>1719</v>
      </c>
      <c r="K299" s="115"/>
      <c r="L299" s="115"/>
      <c r="M299" s="116"/>
      <c r="N299" s="281"/>
      <c r="V299" s="233">
        <f>G299</f>
        <v>0</v>
      </c>
    </row>
    <row r="300" spans="1:22" ht="23.25" thickBot="1" x14ac:dyDescent="0.25">
      <c r="A300" s="356"/>
      <c r="B300" s="350" t="s">
        <v>29</v>
      </c>
      <c r="C300" s="350" t="s">
        <v>30</v>
      </c>
      <c r="D300" s="350" t="s">
        <v>31</v>
      </c>
      <c r="E300" s="363" t="s">
        <v>32</v>
      </c>
      <c r="F300" s="363"/>
      <c r="G300" s="364"/>
      <c r="H300" s="365"/>
      <c r="I300" s="366"/>
      <c r="J300" s="120" t="s">
        <v>1840</v>
      </c>
      <c r="K300" s="121"/>
      <c r="L300" s="121"/>
      <c r="M300" s="122"/>
      <c r="N300" s="281"/>
      <c r="V300" s="233"/>
    </row>
    <row r="301" spans="1:22" ht="13.5" thickBot="1" x14ac:dyDescent="0.25">
      <c r="A301" s="357"/>
      <c r="B301" s="124"/>
      <c r="C301" s="124"/>
      <c r="D301" s="134"/>
      <c r="E301" s="126" t="s">
        <v>37</v>
      </c>
      <c r="F301" s="127"/>
      <c r="G301" s="462"/>
      <c r="H301" s="463"/>
      <c r="I301" s="464"/>
      <c r="J301" s="120" t="s">
        <v>1726</v>
      </c>
      <c r="K301" s="121"/>
      <c r="L301" s="121"/>
      <c r="M301" s="122"/>
      <c r="N301" s="281"/>
      <c r="V301" s="233"/>
    </row>
    <row r="302" spans="1:22" ht="24" thickTop="1" thickBot="1" x14ac:dyDescent="0.25">
      <c r="A302" s="355">
        <f t="shared" ref="A302" si="69">A298+1</f>
        <v>73</v>
      </c>
      <c r="B302" s="349" t="s">
        <v>20</v>
      </c>
      <c r="C302" s="349" t="s">
        <v>21</v>
      </c>
      <c r="D302" s="349" t="s">
        <v>22</v>
      </c>
      <c r="E302" s="358" t="s">
        <v>23</v>
      </c>
      <c r="F302" s="358"/>
      <c r="G302" s="358" t="s">
        <v>14</v>
      </c>
      <c r="H302" s="359"/>
      <c r="I302" s="351"/>
      <c r="J302" s="109" t="s">
        <v>1719</v>
      </c>
      <c r="K302" s="110"/>
      <c r="L302" s="110"/>
      <c r="M302" s="111"/>
      <c r="N302" s="281"/>
      <c r="V302" s="233"/>
    </row>
    <row r="303" spans="1:22" ht="13.5" thickBot="1" x14ac:dyDescent="0.25">
      <c r="A303" s="356"/>
      <c r="B303" s="113"/>
      <c r="C303" s="113"/>
      <c r="D303" s="268"/>
      <c r="E303" s="113"/>
      <c r="F303" s="113"/>
      <c r="G303" s="459"/>
      <c r="H303" s="460"/>
      <c r="I303" s="461"/>
      <c r="J303" s="115" t="s">
        <v>1719</v>
      </c>
      <c r="K303" s="115"/>
      <c r="L303" s="115"/>
      <c r="M303" s="116"/>
      <c r="N303" s="281"/>
      <c r="V303" s="233">
        <f>G303</f>
        <v>0</v>
      </c>
    </row>
    <row r="304" spans="1:22" ht="23.25" thickBot="1" x14ac:dyDescent="0.25">
      <c r="A304" s="356"/>
      <c r="B304" s="350" t="s">
        <v>29</v>
      </c>
      <c r="C304" s="350" t="s">
        <v>30</v>
      </c>
      <c r="D304" s="350" t="s">
        <v>31</v>
      </c>
      <c r="E304" s="363" t="s">
        <v>32</v>
      </c>
      <c r="F304" s="363"/>
      <c r="G304" s="364"/>
      <c r="H304" s="365"/>
      <c r="I304" s="366"/>
      <c r="J304" s="120" t="s">
        <v>1840</v>
      </c>
      <c r="K304" s="121"/>
      <c r="L304" s="121"/>
      <c r="M304" s="122"/>
      <c r="N304" s="281"/>
      <c r="V304" s="233"/>
    </row>
    <row r="305" spans="1:22" ht="13.5" thickBot="1" x14ac:dyDescent="0.25">
      <c r="A305" s="357"/>
      <c r="B305" s="124"/>
      <c r="C305" s="124"/>
      <c r="D305" s="134"/>
      <c r="E305" s="126" t="s">
        <v>37</v>
      </c>
      <c r="F305" s="127"/>
      <c r="G305" s="462"/>
      <c r="H305" s="463"/>
      <c r="I305" s="464"/>
      <c r="J305" s="120" t="s">
        <v>1726</v>
      </c>
      <c r="K305" s="121"/>
      <c r="L305" s="121"/>
      <c r="M305" s="122"/>
      <c r="N305" s="281"/>
      <c r="V305" s="233"/>
    </row>
    <row r="306" spans="1:22" ht="24" thickTop="1" thickBot="1" x14ac:dyDescent="0.25">
      <c r="A306" s="355">
        <f t="shared" ref="A306" si="70">A302+1</f>
        <v>74</v>
      </c>
      <c r="B306" s="349" t="s">
        <v>20</v>
      </c>
      <c r="C306" s="349" t="s">
        <v>21</v>
      </c>
      <c r="D306" s="349" t="s">
        <v>22</v>
      </c>
      <c r="E306" s="358" t="s">
        <v>23</v>
      </c>
      <c r="F306" s="358"/>
      <c r="G306" s="358" t="s">
        <v>14</v>
      </c>
      <c r="H306" s="359"/>
      <c r="I306" s="351"/>
      <c r="J306" s="109" t="s">
        <v>1719</v>
      </c>
      <c r="K306" s="110"/>
      <c r="L306" s="110"/>
      <c r="M306" s="111"/>
      <c r="N306" s="281"/>
      <c r="V306" s="233"/>
    </row>
    <row r="307" spans="1:22" ht="13.5" thickBot="1" x14ac:dyDescent="0.25">
      <c r="A307" s="356"/>
      <c r="B307" s="113"/>
      <c r="C307" s="113"/>
      <c r="D307" s="268"/>
      <c r="E307" s="113"/>
      <c r="F307" s="113"/>
      <c r="G307" s="459"/>
      <c r="H307" s="460"/>
      <c r="I307" s="461"/>
      <c r="J307" s="115" t="s">
        <v>1719</v>
      </c>
      <c r="K307" s="115"/>
      <c r="L307" s="115"/>
      <c r="M307" s="116"/>
      <c r="N307" s="281"/>
      <c r="V307" s="233">
        <f>G307</f>
        <v>0</v>
      </c>
    </row>
    <row r="308" spans="1:22" ht="23.25" thickBot="1" x14ac:dyDescent="0.25">
      <c r="A308" s="356"/>
      <c r="B308" s="350" t="s">
        <v>29</v>
      </c>
      <c r="C308" s="350" t="s">
        <v>30</v>
      </c>
      <c r="D308" s="350" t="s">
        <v>31</v>
      </c>
      <c r="E308" s="363" t="s">
        <v>32</v>
      </c>
      <c r="F308" s="363"/>
      <c r="G308" s="364"/>
      <c r="H308" s="365"/>
      <c r="I308" s="366"/>
      <c r="J308" s="120" t="s">
        <v>1840</v>
      </c>
      <c r="K308" s="121"/>
      <c r="L308" s="121"/>
      <c r="M308" s="122"/>
      <c r="N308" s="281"/>
      <c r="V308" s="233"/>
    </row>
    <row r="309" spans="1:22" ht="13.5" thickBot="1" x14ac:dyDescent="0.25">
      <c r="A309" s="357"/>
      <c r="B309" s="124"/>
      <c r="C309" s="124"/>
      <c r="D309" s="134"/>
      <c r="E309" s="126" t="s">
        <v>37</v>
      </c>
      <c r="F309" s="127"/>
      <c r="G309" s="462"/>
      <c r="H309" s="463"/>
      <c r="I309" s="464"/>
      <c r="J309" s="120" t="s">
        <v>1726</v>
      </c>
      <c r="K309" s="121"/>
      <c r="L309" s="121"/>
      <c r="M309" s="122"/>
      <c r="N309" s="281"/>
      <c r="V309" s="233"/>
    </row>
    <row r="310" spans="1:22" ht="24" thickTop="1" thickBot="1" x14ac:dyDescent="0.25">
      <c r="A310" s="355">
        <f t="shared" ref="A310" si="71">A306+1</f>
        <v>75</v>
      </c>
      <c r="B310" s="349" t="s">
        <v>20</v>
      </c>
      <c r="C310" s="349" t="s">
        <v>21</v>
      </c>
      <c r="D310" s="349" t="s">
        <v>22</v>
      </c>
      <c r="E310" s="358" t="s">
        <v>23</v>
      </c>
      <c r="F310" s="358"/>
      <c r="G310" s="358" t="s">
        <v>14</v>
      </c>
      <c r="H310" s="359"/>
      <c r="I310" s="351"/>
      <c r="J310" s="109" t="s">
        <v>1719</v>
      </c>
      <c r="K310" s="110"/>
      <c r="L310" s="110"/>
      <c r="M310" s="111"/>
      <c r="N310" s="281"/>
      <c r="V310" s="233"/>
    </row>
    <row r="311" spans="1:22" ht="13.5" thickBot="1" x14ac:dyDescent="0.25">
      <c r="A311" s="356"/>
      <c r="B311" s="113"/>
      <c r="C311" s="113"/>
      <c r="D311" s="268"/>
      <c r="E311" s="113"/>
      <c r="F311" s="113"/>
      <c r="G311" s="459"/>
      <c r="H311" s="460"/>
      <c r="I311" s="461"/>
      <c r="J311" s="115" t="s">
        <v>1719</v>
      </c>
      <c r="K311" s="115"/>
      <c r="L311" s="115"/>
      <c r="M311" s="116"/>
      <c r="N311" s="281"/>
      <c r="V311" s="233">
        <f>G311</f>
        <v>0</v>
      </c>
    </row>
    <row r="312" spans="1:22" ht="23.25" thickBot="1" x14ac:dyDescent="0.25">
      <c r="A312" s="356"/>
      <c r="B312" s="350" t="s">
        <v>29</v>
      </c>
      <c r="C312" s="350" t="s">
        <v>30</v>
      </c>
      <c r="D312" s="350" t="s">
        <v>31</v>
      </c>
      <c r="E312" s="363" t="s">
        <v>32</v>
      </c>
      <c r="F312" s="363"/>
      <c r="G312" s="364"/>
      <c r="H312" s="365"/>
      <c r="I312" s="366"/>
      <c r="J312" s="120" t="s">
        <v>1840</v>
      </c>
      <c r="K312" s="121"/>
      <c r="L312" s="121"/>
      <c r="M312" s="122"/>
      <c r="N312" s="281"/>
      <c r="V312" s="233"/>
    </row>
    <row r="313" spans="1:22" ht="13.5" thickBot="1" x14ac:dyDescent="0.25">
      <c r="A313" s="357"/>
      <c r="B313" s="124"/>
      <c r="C313" s="124"/>
      <c r="D313" s="134"/>
      <c r="E313" s="126" t="s">
        <v>37</v>
      </c>
      <c r="F313" s="127"/>
      <c r="G313" s="462"/>
      <c r="H313" s="463"/>
      <c r="I313" s="464"/>
      <c r="J313" s="120" t="s">
        <v>1726</v>
      </c>
      <c r="K313" s="121"/>
      <c r="L313" s="121"/>
      <c r="M313" s="122"/>
      <c r="N313" s="281"/>
      <c r="V313" s="233"/>
    </row>
    <row r="314" spans="1:22" ht="24" thickTop="1" thickBot="1" x14ac:dyDescent="0.25">
      <c r="A314" s="355">
        <f t="shared" ref="A314" si="72">A310+1</f>
        <v>76</v>
      </c>
      <c r="B314" s="349" t="s">
        <v>20</v>
      </c>
      <c r="C314" s="349" t="s">
        <v>21</v>
      </c>
      <c r="D314" s="349" t="s">
        <v>22</v>
      </c>
      <c r="E314" s="358" t="s">
        <v>23</v>
      </c>
      <c r="F314" s="358"/>
      <c r="G314" s="358" t="s">
        <v>14</v>
      </c>
      <c r="H314" s="359"/>
      <c r="I314" s="351"/>
      <c r="J314" s="109" t="s">
        <v>1719</v>
      </c>
      <c r="K314" s="110"/>
      <c r="L314" s="110"/>
      <c r="M314" s="111"/>
      <c r="N314" s="281"/>
      <c r="V314" s="233"/>
    </row>
    <row r="315" spans="1:22" ht="13.5" thickBot="1" x14ac:dyDescent="0.25">
      <c r="A315" s="356"/>
      <c r="B315" s="113"/>
      <c r="C315" s="113"/>
      <c r="D315" s="268"/>
      <c r="E315" s="113"/>
      <c r="F315" s="113"/>
      <c r="G315" s="459"/>
      <c r="H315" s="460"/>
      <c r="I315" s="461"/>
      <c r="J315" s="115" t="s">
        <v>1719</v>
      </c>
      <c r="K315" s="115"/>
      <c r="L315" s="115"/>
      <c r="M315" s="116"/>
      <c r="N315" s="281"/>
      <c r="V315" s="233">
        <f>G315</f>
        <v>0</v>
      </c>
    </row>
    <row r="316" spans="1:22" ht="23.25" thickBot="1" x14ac:dyDescent="0.25">
      <c r="A316" s="356"/>
      <c r="B316" s="350" t="s">
        <v>29</v>
      </c>
      <c r="C316" s="350" t="s">
        <v>30</v>
      </c>
      <c r="D316" s="350" t="s">
        <v>31</v>
      </c>
      <c r="E316" s="363" t="s">
        <v>32</v>
      </c>
      <c r="F316" s="363"/>
      <c r="G316" s="364"/>
      <c r="H316" s="365"/>
      <c r="I316" s="366"/>
      <c r="J316" s="120" t="s">
        <v>1840</v>
      </c>
      <c r="K316" s="121"/>
      <c r="L316" s="121"/>
      <c r="M316" s="122"/>
      <c r="N316" s="281"/>
      <c r="V316" s="233"/>
    </row>
    <row r="317" spans="1:22" ht="13.5" thickBot="1" x14ac:dyDescent="0.25">
      <c r="A317" s="357"/>
      <c r="B317" s="124"/>
      <c r="C317" s="124"/>
      <c r="D317" s="134"/>
      <c r="E317" s="126" t="s">
        <v>37</v>
      </c>
      <c r="F317" s="127"/>
      <c r="G317" s="462"/>
      <c r="H317" s="463"/>
      <c r="I317" s="464"/>
      <c r="J317" s="120" t="s">
        <v>1726</v>
      </c>
      <c r="K317" s="121"/>
      <c r="L317" s="121"/>
      <c r="M317" s="122"/>
      <c r="N317" s="281"/>
      <c r="V317" s="233"/>
    </row>
    <row r="318" spans="1:22" ht="24" thickTop="1" thickBot="1" x14ac:dyDescent="0.25">
      <c r="A318" s="355">
        <f t="shared" ref="A318" si="73">A314+1</f>
        <v>77</v>
      </c>
      <c r="B318" s="349" t="s">
        <v>20</v>
      </c>
      <c r="C318" s="349" t="s">
        <v>21</v>
      </c>
      <c r="D318" s="349" t="s">
        <v>22</v>
      </c>
      <c r="E318" s="358" t="s">
        <v>23</v>
      </c>
      <c r="F318" s="358"/>
      <c r="G318" s="358" t="s">
        <v>14</v>
      </c>
      <c r="H318" s="359"/>
      <c r="I318" s="351"/>
      <c r="J318" s="109" t="s">
        <v>1719</v>
      </c>
      <c r="K318" s="110"/>
      <c r="L318" s="110"/>
      <c r="M318" s="111"/>
      <c r="N318" s="281"/>
      <c r="V318" s="233"/>
    </row>
    <row r="319" spans="1:22" ht="13.5" thickBot="1" x14ac:dyDescent="0.25">
      <c r="A319" s="356"/>
      <c r="B319" s="113"/>
      <c r="C319" s="113"/>
      <c r="D319" s="268"/>
      <c r="E319" s="113"/>
      <c r="F319" s="113"/>
      <c r="G319" s="459"/>
      <c r="H319" s="460"/>
      <c r="I319" s="461"/>
      <c r="J319" s="115" t="s">
        <v>1719</v>
      </c>
      <c r="K319" s="115"/>
      <c r="L319" s="115"/>
      <c r="M319" s="116"/>
      <c r="N319" s="281"/>
      <c r="V319" s="233">
        <f>G319</f>
        <v>0</v>
      </c>
    </row>
    <row r="320" spans="1:22" ht="23.25" thickBot="1" x14ac:dyDescent="0.25">
      <c r="A320" s="356"/>
      <c r="B320" s="350" t="s">
        <v>29</v>
      </c>
      <c r="C320" s="350" t="s">
        <v>30</v>
      </c>
      <c r="D320" s="350" t="s">
        <v>31</v>
      </c>
      <c r="E320" s="363" t="s">
        <v>32</v>
      </c>
      <c r="F320" s="363"/>
      <c r="G320" s="364"/>
      <c r="H320" s="365"/>
      <c r="I320" s="366"/>
      <c r="J320" s="120" t="s">
        <v>1840</v>
      </c>
      <c r="K320" s="121"/>
      <c r="L320" s="121"/>
      <c r="M320" s="122"/>
      <c r="N320" s="281"/>
      <c r="V320" s="233"/>
    </row>
    <row r="321" spans="1:22" ht="13.5" thickBot="1" x14ac:dyDescent="0.25">
      <c r="A321" s="357"/>
      <c r="B321" s="124"/>
      <c r="C321" s="124"/>
      <c r="D321" s="134"/>
      <c r="E321" s="126" t="s">
        <v>37</v>
      </c>
      <c r="F321" s="127"/>
      <c r="G321" s="462"/>
      <c r="H321" s="463"/>
      <c r="I321" s="464"/>
      <c r="J321" s="120" t="s">
        <v>1726</v>
      </c>
      <c r="K321" s="121"/>
      <c r="L321" s="121"/>
      <c r="M321" s="122"/>
      <c r="N321" s="281"/>
      <c r="V321" s="233"/>
    </row>
    <row r="322" spans="1:22" ht="24" thickTop="1" thickBot="1" x14ac:dyDescent="0.25">
      <c r="A322" s="355">
        <f t="shared" ref="A322" si="74">A318+1</f>
        <v>78</v>
      </c>
      <c r="B322" s="349" t="s">
        <v>20</v>
      </c>
      <c r="C322" s="349" t="s">
        <v>21</v>
      </c>
      <c r="D322" s="349" t="s">
        <v>22</v>
      </c>
      <c r="E322" s="358" t="s">
        <v>23</v>
      </c>
      <c r="F322" s="358"/>
      <c r="G322" s="358" t="s">
        <v>14</v>
      </c>
      <c r="H322" s="359"/>
      <c r="I322" s="351"/>
      <c r="J322" s="109" t="s">
        <v>1719</v>
      </c>
      <c r="K322" s="110"/>
      <c r="L322" s="110"/>
      <c r="M322" s="111"/>
      <c r="N322" s="281"/>
      <c r="V322" s="233"/>
    </row>
    <row r="323" spans="1:22" ht="13.5" thickBot="1" x14ac:dyDescent="0.25">
      <c r="A323" s="356"/>
      <c r="B323" s="113"/>
      <c r="C323" s="113"/>
      <c r="D323" s="268"/>
      <c r="E323" s="113"/>
      <c r="F323" s="113"/>
      <c r="G323" s="459"/>
      <c r="H323" s="460"/>
      <c r="I323" s="461"/>
      <c r="J323" s="115" t="s">
        <v>1719</v>
      </c>
      <c r="K323" s="115"/>
      <c r="L323" s="115"/>
      <c r="M323" s="116"/>
      <c r="N323" s="281"/>
      <c r="V323" s="233">
        <f>G323</f>
        <v>0</v>
      </c>
    </row>
    <row r="324" spans="1:22" ht="23.25" thickBot="1" x14ac:dyDescent="0.25">
      <c r="A324" s="356"/>
      <c r="B324" s="350" t="s">
        <v>29</v>
      </c>
      <c r="C324" s="350" t="s">
        <v>30</v>
      </c>
      <c r="D324" s="350" t="s">
        <v>31</v>
      </c>
      <c r="E324" s="363" t="s">
        <v>32</v>
      </c>
      <c r="F324" s="363"/>
      <c r="G324" s="364"/>
      <c r="H324" s="365"/>
      <c r="I324" s="366"/>
      <c r="J324" s="120" t="s">
        <v>1840</v>
      </c>
      <c r="K324" s="121"/>
      <c r="L324" s="121"/>
      <c r="M324" s="122"/>
      <c r="N324" s="281"/>
      <c r="V324" s="233"/>
    </row>
    <row r="325" spans="1:22" ht="13.5" thickBot="1" x14ac:dyDescent="0.25">
      <c r="A325" s="357"/>
      <c r="B325" s="124"/>
      <c r="C325" s="124"/>
      <c r="D325" s="134"/>
      <c r="E325" s="126" t="s">
        <v>37</v>
      </c>
      <c r="F325" s="127"/>
      <c r="G325" s="462"/>
      <c r="H325" s="463"/>
      <c r="I325" s="464"/>
      <c r="J325" s="120" t="s">
        <v>1726</v>
      </c>
      <c r="K325" s="121"/>
      <c r="L325" s="121"/>
      <c r="M325" s="122"/>
      <c r="N325" s="281"/>
      <c r="V325" s="233"/>
    </row>
    <row r="326" spans="1:22" ht="24" thickTop="1" thickBot="1" x14ac:dyDescent="0.25">
      <c r="A326" s="355">
        <f t="shared" ref="A326" si="75">A322+1</f>
        <v>79</v>
      </c>
      <c r="B326" s="349" t="s">
        <v>20</v>
      </c>
      <c r="C326" s="349" t="s">
        <v>21</v>
      </c>
      <c r="D326" s="349" t="s">
        <v>22</v>
      </c>
      <c r="E326" s="358" t="s">
        <v>23</v>
      </c>
      <c r="F326" s="358"/>
      <c r="G326" s="358" t="s">
        <v>14</v>
      </c>
      <c r="H326" s="359"/>
      <c r="I326" s="351"/>
      <c r="J326" s="109" t="s">
        <v>1719</v>
      </c>
      <c r="K326" s="110"/>
      <c r="L326" s="110"/>
      <c r="M326" s="111"/>
      <c r="N326" s="281"/>
      <c r="V326" s="233"/>
    </row>
    <row r="327" spans="1:22" ht="13.5" thickBot="1" x14ac:dyDescent="0.25">
      <c r="A327" s="356"/>
      <c r="B327" s="113"/>
      <c r="C327" s="113"/>
      <c r="D327" s="268"/>
      <c r="E327" s="113"/>
      <c r="F327" s="113"/>
      <c r="G327" s="459"/>
      <c r="H327" s="460"/>
      <c r="I327" s="461"/>
      <c r="J327" s="115" t="s">
        <v>1719</v>
      </c>
      <c r="K327" s="115"/>
      <c r="L327" s="115"/>
      <c r="M327" s="116"/>
      <c r="N327" s="281"/>
      <c r="V327" s="233">
        <f>G327</f>
        <v>0</v>
      </c>
    </row>
    <row r="328" spans="1:22" ht="23.25" thickBot="1" x14ac:dyDescent="0.25">
      <c r="A328" s="356"/>
      <c r="B328" s="350" t="s">
        <v>29</v>
      </c>
      <c r="C328" s="350" t="s">
        <v>30</v>
      </c>
      <c r="D328" s="350" t="s">
        <v>31</v>
      </c>
      <c r="E328" s="363" t="s">
        <v>32</v>
      </c>
      <c r="F328" s="363"/>
      <c r="G328" s="364"/>
      <c r="H328" s="365"/>
      <c r="I328" s="366"/>
      <c r="J328" s="120" t="s">
        <v>1840</v>
      </c>
      <c r="K328" s="121"/>
      <c r="L328" s="121"/>
      <c r="M328" s="122"/>
      <c r="N328" s="281"/>
      <c r="V328" s="233"/>
    </row>
    <row r="329" spans="1:22" ht="13.5" thickBot="1" x14ac:dyDescent="0.25">
      <c r="A329" s="357"/>
      <c r="B329" s="124"/>
      <c r="C329" s="124"/>
      <c r="D329" s="134"/>
      <c r="E329" s="126" t="s">
        <v>37</v>
      </c>
      <c r="F329" s="127"/>
      <c r="G329" s="462"/>
      <c r="H329" s="463"/>
      <c r="I329" s="464"/>
      <c r="J329" s="120" t="s">
        <v>1726</v>
      </c>
      <c r="K329" s="121"/>
      <c r="L329" s="121"/>
      <c r="M329" s="122"/>
      <c r="N329" s="281"/>
      <c r="V329" s="233"/>
    </row>
    <row r="330" spans="1:22" ht="24" thickTop="1" thickBot="1" x14ac:dyDescent="0.25">
      <c r="A330" s="355">
        <f t="shared" ref="A330" si="76">A326+1</f>
        <v>80</v>
      </c>
      <c r="B330" s="349" t="s">
        <v>20</v>
      </c>
      <c r="C330" s="349" t="s">
        <v>21</v>
      </c>
      <c r="D330" s="349" t="s">
        <v>22</v>
      </c>
      <c r="E330" s="358" t="s">
        <v>23</v>
      </c>
      <c r="F330" s="358"/>
      <c r="G330" s="358" t="s">
        <v>14</v>
      </c>
      <c r="H330" s="359"/>
      <c r="I330" s="351"/>
      <c r="J330" s="109" t="s">
        <v>1719</v>
      </c>
      <c r="K330" s="110"/>
      <c r="L330" s="110"/>
      <c r="M330" s="111"/>
      <c r="N330" s="281"/>
      <c r="V330" s="233"/>
    </row>
    <row r="331" spans="1:22" ht="13.5" thickBot="1" x14ac:dyDescent="0.25">
      <c r="A331" s="356"/>
      <c r="B331" s="113"/>
      <c r="C331" s="113"/>
      <c r="D331" s="268"/>
      <c r="E331" s="113"/>
      <c r="F331" s="113"/>
      <c r="G331" s="459"/>
      <c r="H331" s="460"/>
      <c r="I331" s="461"/>
      <c r="J331" s="115" t="s">
        <v>1719</v>
      </c>
      <c r="K331" s="115"/>
      <c r="L331" s="115"/>
      <c r="M331" s="116"/>
      <c r="N331" s="281"/>
      <c r="V331" s="233">
        <f>G331</f>
        <v>0</v>
      </c>
    </row>
    <row r="332" spans="1:22" ht="23.25" thickBot="1" x14ac:dyDescent="0.25">
      <c r="A332" s="356"/>
      <c r="B332" s="350" t="s">
        <v>29</v>
      </c>
      <c r="C332" s="350" t="s">
        <v>30</v>
      </c>
      <c r="D332" s="350" t="s">
        <v>31</v>
      </c>
      <c r="E332" s="363" t="s">
        <v>32</v>
      </c>
      <c r="F332" s="363"/>
      <c r="G332" s="364"/>
      <c r="H332" s="365"/>
      <c r="I332" s="366"/>
      <c r="J332" s="120" t="s">
        <v>1840</v>
      </c>
      <c r="K332" s="121"/>
      <c r="L332" s="121"/>
      <c r="M332" s="122"/>
      <c r="N332" s="281"/>
      <c r="V332" s="233"/>
    </row>
    <row r="333" spans="1:22" ht="13.5" thickBot="1" x14ac:dyDescent="0.25">
      <c r="A333" s="357"/>
      <c r="B333" s="124"/>
      <c r="C333" s="124"/>
      <c r="D333" s="134"/>
      <c r="E333" s="126" t="s">
        <v>37</v>
      </c>
      <c r="F333" s="127"/>
      <c r="G333" s="462"/>
      <c r="H333" s="463"/>
      <c r="I333" s="464"/>
      <c r="J333" s="120" t="s">
        <v>1726</v>
      </c>
      <c r="K333" s="121"/>
      <c r="L333" s="121"/>
      <c r="M333" s="122"/>
      <c r="N333" s="281"/>
      <c r="V333" s="233"/>
    </row>
    <row r="334" spans="1:22" ht="24" thickTop="1" thickBot="1" x14ac:dyDescent="0.25">
      <c r="A334" s="355">
        <f t="shared" ref="A334" si="77">A330+1</f>
        <v>81</v>
      </c>
      <c r="B334" s="349" t="s">
        <v>20</v>
      </c>
      <c r="C334" s="349" t="s">
        <v>21</v>
      </c>
      <c r="D334" s="349" t="s">
        <v>22</v>
      </c>
      <c r="E334" s="358" t="s">
        <v>23</v>
      </c>
      <c r="F334" s="358"/>
      <c r="G334" s="358" t="s">
        <v>14</v>
      </c>
      <c r="H334" s="359"/>
      <c r="I334" s="351"/>
      <c r="J334" s="109" t="s">
        <v>1719</v>
      </c>
      <c r="K334" s="110"/>
      <c r="L334" s="110"/>
      <c r="M334" s="111"/>
      <c r="N334" s="281"/>
      <c r="V334" s="233"/>
    </row>
    <row r="335" spans="1:22" ht="13.5" thickBot="1" x14ac:dyDescent="0.25">
      <c r="A335" s="356"/>
      <c r="B335" s="113"/>
      <c r="C335" s="113"/>
      <c r="D335" s="268"/>
      <c r="E335" s="113"/>
      <c r="F335" s="113"/>
      <c r="G335" s="459"/>
      <c r="H335" s="460"/>
      <c r="I335" s="461"/>
      <c r="J335" s="115" t="s">
        <v>1719</v>
      </c>
      <c r="K335" s="115"/>
      <c r="L335" s="115"/>
      <c r="M335" s="116"/>
      <c r="N335" s="281"/>
      <c r="V335" s="233">
        <f>G335</f>
        <v>0</v>
      </c>
    </row>
    <row r="336" spans="1:22" ht="23.25" thickBot="1" x14ac:dyDescent="0.25">
      <c r="A336" s="356"/>
      <c r="B336" s="350" t="s">
        <v>29</v>
      </c>
      <c r="C336" s="350" t="s">
        <v>30</v>
      </c>
      <c r="D336" s="350" t="s">
        <v>31</v>
      </c>
      <c r="E336" s="363" t="s">
        <v>32</v>
      </c>
      <c r="F336" s="363"/>
      <c r="G336" s="364"/>
      <c r="H336" s="365"/>
      <c r="I336" s="366"/>
      <c r="J336" s="120" t="s">
        <v>1840</v>
      </c>
      <c r="K336" s="121"/>
      <c r="L336" s="121"/>
      <c r="M336" s="122"/>
      <c r="N336" s="281"/>
      <c r="V336" s="233"/>
    </row>
    <row r="337" spans="1:22" ht="13.5" thickBot="1" x14ac:dyDescent="0.25">
      <c r="A337" s="357"/>
      <c r="B337" s="124"/>
      <c r="C337" s="124"/>
      <c r="D337" s="134"/>
      <c r="E337" s="126" t="s">
        <v>37</v>
      </c>
      <c r="F337" s="127"/>
      <c r="G337" s="462"/>
      <c r="H337" s="463"/>
      <c r="I337" s="464"/>
      <c r="J337" s="120" t="s">
        <v>1726</v>
      </c>
      <c r="K337" s="121"/>
      <c r="L337" s="121"/>
      <c r="M337" s="122"/>
      <c r="N337" s="281"/>
      <c r="V337" s="233"/>
    </row>
    <row r="338" spans="1:22" ht="24" thickTop="1" thickBot="1" x14ac:dyDescent="0.25">
      <c r="A338" s="355">
        <f t="shared" ref="A338" si="78">A334+1</f>
        <v>82</v>
      </c>
      <c r="B338" s="349" t="s">
        <v>20</v>
      </c>
      <c r="C338" s="349" t="s">
        <v>21</v>
      </c>
      <c r="D338" s="349" t="s">
        <v>22</v>
      </c>
      <c r="E338" s="358" t="s">
        <v>23</v>
      </c>
      <c r="F338" s="358"/>
      <c r="G338" s="358" t="s">
        <v>14</v>
      </c>
      <c r="H338" s="359"/>
      <c r="I338" s="351"/>
      <c r="J338" s="109" t="s">
        <v>1719</v>
      </c>
      <c r="K338" s="110"/>
      <c r="L338" s="110"/>
      <c r="M338" s="111"/>
      <c r="N338" s="281"/>
      <c r="V338" s="233"/>
    </row>
    <row r="339" spans="1:22" ht="13.5" thickBot="1" x14ac:dyDescent="0.25">
      <c r="A339" s="356"/>
      <c r="B339" s="113"/>
      <c r="C339" s="113"/>
      <c r="D339" s="268"/>
      <c r="E339" s="113"/>
      <c r="F339" s="113"/>
      <c r="G339" s="459"/>
      <c r="H339" s="460"/>
      <c r="I339" s="461"/>
      <c r="J339" s="115" t="s">
        <v>1719</v>
      </c>
      <c r="K339" s="115"/>
      <c r="L339" s="115"/>
      <c r="M339" s="116"/>
      <c r="N339" s="281"/>
      <c r="V339" s="233">
        <f>G339</f>
        <v>0</v>
      </c>
    </row>
    <row r="340" spans="1:22" ht="23.25" thickBot="1" x14ac:dyDescent="0.25">
      <c r="A340" s="356"/>
      <c r="B340" s="350" t="s">
        <v>29</v>
      </c>
      <c r="C340" s="350" t="s">
        <v>30</v>
      </c>
      <c r="D340" s="350" t="s">
        <v>31</v>
      </c>
      <c r="E340" s="363" t="s">
        <v>32</v>
      </c>
      <c r="F340" s="363"/>
      <c r="G340" s="364"/>
      <c r="H340" s="365"/>
      <c r="I340" s="366"/>
      <c r="J340" s="120" t="s">
        <v>1840</v>
      </c>
      <c r="K340" s="121"/>
      <c r="L340" s="121"/>
      <c r="M340" s="122"/>
      <c r="N340" s="281"/>
      <c r="V340" s="233"/>
    </row>
    <row r="341" spans="1:22" ht="13.5" thickBot="1" x14ac:dyDescent="0.25">
      <c r="A341" s="357"/>
      <c r="B341" s="124"/>
      <c r="C341" s="124"/>
      <c r="D341" s="134"/>
      <c r="E341" s="126" t="s">
        <v>37</v>
      </c>
      <c r="F341" s="127"/>
      <c r="G341" s="462"/>
      <c r="H341" s="463"/>
      <c r="I341" s="464"/>
      <c r="J341" s="120" t="s">
        <v>1726</v>
      </c>
      <c r="K341" s="121"/>
      <c r="L341" s="121"/>
      <c r="M341" s="122"/>
      <c r="N341" s="281"/>
      <c r="V341" s="233"/>
    </row>
    <row r="342" spans="1:22" ht="24" thickTop="1" thickBot="1" x14ac:dyDescent="0.25">
      <c r="A342" s="355">
        <f t="shared" ref="A342" si="79">A338+1</f>
        <v>83</v>
      </c>
      <c r="B342" s="349" t="s">
        <v>20</v>
      </c>
      <c r="C342" s="349" t="s">
        <v>21</v>
      </c>
      <c r="D342" s="349" t="s">
        <v>22</v>
      </c>
      <c r="E342" s="358" t="s">
        <v>23</v>
      </c>
      <c r="F342" s="358"/>
      <c r="G342" s="358" t="s">
        <v>14</v>
      </c>
      <c r="H342" s="359"/>
      <c r="I342" s="351"/>
      <c r="J342" s="109" t="s">
        <v>1719</v>
      </c>
      <c r="K342" s="110"/>
      <c r="L342" s="110"/>
      <c r="M342" s="111"/>
      <c r="N342" s="281"/>
      <c r="V342" s="233"/>
    </row>
    <row r="343" spans="1:22" ht="13.5" thickBot="1" x14ac:dyDescent="0.25">
      <c r="A343" s="356"/>
      <c r="B343" s="113"/>
      <c r="C343" s="113"/>
      <c r="D343" s="268"/>
      <c r="E343" s="113"/>
      <c r="F343" s="113"/>
      <c r="G343" s="459"/>
      <c r="H343" s="460"/>
      <c r="I343" s="461"/>
      <c r="J343" s="115" t="s">
        <v>1719</v>
      </c>
      <c r="K343" s="115"/>
      <c r="L343" s="115"/>
      <c r="M343" s="116"/>
      <c r="N343" s="281"/>
      <c r="V343" s="233">
        <f>G343</f>
        <v>0</v>
      </c>
    </row>
    <row r="344" spans="1:22" ht="23.25" thickBot="1" x14ac:dyDescent="0.25">
      <c r="A344" s="356"/>
      <c r="B344" s="350" t="s">
        <v>29</v>
      </c>
      <c r="C344" s="350" t="s">
        <v>30</v>
      </c>
      <c r="D344" s="350" t="s">
        <v>31</v>
      </c>
      <c r="E344" s="363" t="s">
        <v>32</v>
      </c>
      <c r="F344" s="363"/>
      <c r="G344" s="364"/>
      <c r="H344" s="365"/>
      <c r="I344" s="366"/>
      <c r="J344" s="120" t="s">
        <v>1840</v>
      </c>
      <c r="K344" s="121"/>
      <c r="L344" s="121"/>
      <c r="M344" s="122"/>
      <c r="N344" s="281"/>
      <c r="V344" s="233"/>
    </row>
    <row r="345" spans="1:22" ht="13.5" thickBot="1" x14ac:dyDescent="0.25">
      <c r="A345" s="357"/>
      <c r="B345" s="124"/>
      <c r="C345" s="124"/>
      <c r="D345" s="134"/>
      <c r="E345" s="126" t="s">
        <v>37</v>
      </c>
      <c r="F345" s="127"/>
      <c r="G345" s="462"/>
      <c r="H345" s="463"/>
      <c r="I345" s="464"/>
      <c r="J345" s="120" t="s">
        <v>1726</v>
      </c>
      <c r="K345" s="121"/>
      <c r="L345" s="121"/>
      <c r="M345" s="122"/>
      <c r="N345" s="281"/>
      <c r="V345" s="233"/>
    </row>
    <row r="346" spans="1:22" ht="24" thickTop="1" thickBot="1" x14ac:dyDescent="0.25">
      <c r="A346" s="355">
        <f t="shared" ref="A346" si="80">A342+1</f>
        <v>84</v>
      </c>
      <c r="B346" s="349" t="s">
        <v>20</v>
      </c>
      <c r="C346" s="349" t="s">
        <v>21</v>
      </c>
      <c r="D346" s="349" t="s">
        <v>22</v>
      </c>
      <c r="E346" s="358" t="s">
        <v>23</v>
      </c>
      <c r="F346" s="358"/>
      <c r="G346" s="358" t="s">
        <v>14</v>
      </c>
      <c r="H346" s="359"/>
      <c r="I346" s="351"/>
      <c r="J346" s="109" t="s">
        <v>1719</v>
      </c>
      <c r="K346" s="110"/>
      <c r="L346" s="110"/>
      <c r="M346" s="111"/>
      <c r="N346" s="281"/>
      <c r="V346" s="233"/>
    </row>
    <row r="347" spans="1:22" ht="13.5" thickBot="1" x14ac:dyDescent="0.25">
      <c r="A347" s="356"/>
      <c r="B347" s="113"/>
      <c r="C347" s="113"/>
      <c r="D347" s="268"/>
      <c r="E347" s="113"/>
      <c r="F347" s="113"/>
      <c r="G347" s="459"/>
      <c r="H347" s="460"/>
      <c r="I347" s="461"/>
      <c r="J347" s="115" t="s">
        <v>1719</v>
      </c>
      <c r="K347" s="115"/>
      <c r="L347" s="115"/>
      <c r="M347" s="116"/>
      <c r="N347" s="281"/>
      <c r="V347" s="233">
        <f>G347</f>
        <v>0</v>
      </c>
    </row>
    <row r="348" spans="1:22" ht="23.25" thickBot="1" x14ac:dyDescent="0.25">
      <c r="A348" s="356"/>
      <c r="B348" s="350" t="s">
        <v>29</v>
      </c>
      <c r="C348" s="350" t="s">
        <v>30</v>
      </c>
      <c r="D348" s="350" t="s">
        <v>31</v>
      </c>
      <c r="E348" s="363" t="s">
        <v>32</v>
      </c>
      <c r="F348" s="363"/>
      <c r="G348" s="364"/>
      <c r="H348" s="365"/>
      <c r="I348" s="366"/>
      <c r="J348" s="120" t="s">
        <v>1840</v>
      </c>
      <c r="K348" s="121"/>
      <c r="L348" s="121"/>
      <c r="M348" s="122"/>
      <c r="N348" s="281"/>
      <c r="V348" s="233"/>
    </row>
    <row r="349" spans="1:22" ht="13.5" thickBot="1" x14ac:dyDescent="0.25">
      <c r="A349" s="357"/>
      <c r="B349" s="124"/>
      <c r="C349" s="124"/>
      <c r="D349" s="134"/>
      <c r="E349" s="126" t="s">
        <v>37</v>
      </c>
      <c r="F349" s="127"/>
      <c r="G349" s="462"/>
      <c r="H349" s="463"/>
      <c r="I349" s="464"/>
      <c r="J349" s="120" t="s">
        <v>1726</v>
      </c>
      <c r="K349" s="121"/>
      <c r="L349" s="121"/>
      <c r="M349" s="122"/>
      <c r="N349" s="281"/>
      <c r="V349" s="233"/>
    </row>
    <row r="350" spans="1:22" ht="24" thickTop="1" thickBot="1" x14ac:dyDescent="0.25">
      <c r="A350" s="355">
        <f t="shared" ref="A350" si="81">A346+1</f>
        <v>85</v>
      </c>
      <c r="B350" s="349" t="s">
        <v>20</v>
      </c>
      <c r="C350" s="349" t="s">
        <v>21</v>
      </c>
      <c r="D350" s="349" t="s">
        <v>22</v>
      </c>
      <c r="E350" s="358" t="s">
        <v>23</v>
      </c>
      <c r="F350" s="358"/>
      <c r="G350" s="358" t="s">
        <v>14</v>
      </c>
      <c r="H350" s="359"/>
      <c r="I350" s="351"/>
      <c r="J350" s="109" t="s">
        <v>1719</v>
      </c>
      <c r="K350" s="110"/>
      <c r="L350" s="110"/>
      <c r="M350" s="111"/>
      <c r="N350" s="281"/>
      <c r="V350" s="233"/>
    </row>
    <row r="351" spans="1:22" ht="13.5" thickBot="1" x14ac:dyDescent="0.25">
      <c r="A351" s="356"/>
      <c r="B351" s="113"/>
      <c r="C351" s="113"/>
      <c r="D351" s="268"/>
      <c r="E351" s="113"/>
      <c r="F351" s="113"/>
      <c r="G351" s="459"/>
      <c r="H351" s="460"/>
      <c r="I351" s="461"/>
      <c r="J351" s="115" t="s">
        <v>1719</v>
      </c>
      <c r="K351" s="115"/>
      <c r="L351" s="115"/>
      <c r="M351" s="116"/>
      <c r="N351" s="281"/>
      <c r="V351" s="233">
        <f>G351</f>
        <v>0</v>
      </c>
    </row>
    <row r="352" spans="1:22" ht="23.25" thickBot="1" x14ac:dyDescent="0.25">
      <c r="A352" s="356"/>
      <c r="B352" s="350" t="s">
        <v>29</v>
      </c>
      <c r="C352" s="350" t="s">
        <v>30</v>
      </c>
      <c r="D352" s="350" t="s">
        <v>31</v>
      </c>
      <c r="E352" s="363" t="s">
        <v>32</v>
      </c>
      <c r="F352" s="363"/>
      <c r="G352" s="364"/>
      <c r="H352" s="365"/>
      <c r="I352" s="366"/>
      <c r="J352" s="120" t="s">
        <v>1840</v>
      </c>
      <c r="K352" s="121"/>
      <c r="L352" s="121"/>
      <c r="M352" s="122"/>
      <c r="N352" s="281"/>
      <c r="V352" s="233"/>
    </row>
    <row r="353" spans="1:22" ht="13.5" thickBot="1" x14ac:dyDescent="0.25">
      <c r="A353" s="357"/>
      <c r="B353" s="124"/>
      <c r="C353" s="124"/>
      <c r="D353" s="134"/>
      <c r="E353" s="126" t="s">
        <v>37</v>
      </c>
      <c r="F353" s="127"/>
      <c r="G353" s="462"/>
      <c r="H353" s="463"/>
      <c r="I353" s="464"/>
      <c r="J353" s="120" t="s">
        <v>1726</v>
      </c>
      <c r="K353" s="121"/>
      <c r="L353" s="121"/>
      <c r="M353" s="122"/>
      <c r="N353" s="281"/>
      <c r="V353" s="233"/>
    </row>
    <row r="354" spans="1:22" ht="24" thickTop="1" thickBot="1" x14ac:dyDescent="0.25">
      <c r="A354" s="355">
        <f t="shared" ref="A354" si="82">A350+1</f>
        <v>86</v>
      </c>
      <c r="B354" s="349" t="s">
        <v>20</v>
      </c>
      <c r="C354" s="349" t="s">
        <v>21</v>
      </c>
      <c r="D354" s="349" t="s">
        <v>22</v>
      </c>
      <c r="E354" s="358" t="s">
        <v>23</v>
      </c>
      <c r="F354" s="358"/>
      <c r="G354" s="358" t="s">
        <v>14</v>
      </c>
      <c r="H354" s="359"/>
      <c r="I354" s="351"/>
      <c r="J354" s="109" t="s">
        <v>1719</v>
      </c>
      <c r="K354" s="110"/>
      <c r="L354" s="110"/>
      <c r="M354" s="111"/>
      <c r="N354" s="281"/>
      <c r="V354" s="233"/>
    </row>
    <row r="355" spans="1:22" ht="13.5" thickBot="1" x14ac:dyDescent="0.25">
      <c r="A355" s="356"/>
      <c r="B355" s="113"/>
      <c r="C355" s="113"/>
      <c r="D355" s="268"/>
      <c r="E355" s="113"/>
      <c r="F355" s="113"/>
      <c r="G355" s="459"/>
      <c r="H355" s="460"/>
      <c r="I355" s="461"/>
      <c r="J355" s="115" t="s">
        <v>1719</v>
      </c>
      <c r="K355" s="115"/>
      <c r="L355" s="115"/>
      <c r="M355" s="116"/>
      <c r="N355" s="281"/>
      <c r="V355" s="233">
        <f>G355</f>
        <v>0</v>
      </c>
    </row>
    <row r="356" spans="1:22" ht="23.25" thickBot="1" x14ac:dyDescent="0.25">
      <c r="A356" s="356"/>
      <c r="B356" s="350" t="s">
        <v>29</v>
      </c>
      <c r="C356" s="350" t="s">
        <v>30</v>
      </c>
      <c r="D356" s="350" t="s">
        <v>31</v>
      </c>
      <c r="E356" s="363" t="s">
        <v>32</v>
      </c>
      <c r="F356" s="363"/>
      <c r="G356" s="364"/>
      <c r="H356" s="365"/>
      <c r="I356" s="366"/>
      <c r="J356" s="120" t="s">
        <v>1840</v>
      </c>
      <c r="K356" s="121"/>
      <c r="L356" s="121"/>
      <c r="M356" s="122"/>
      <c r="N356" s="281"/>
      <c r="V356" s="233"/>
    </row>
    <row r="357" spans="1:22" ht="13.5" thickBot="1" x14ac:dyDescent="0.25">
      <c r="A357" s="357"/>
      <c r="B357" s="124"/>
      <c r="C357" s="124"/>
      <c r="D357" s="134"/>
      <c r="E357" s="126" t="s">
        <v>37</v>
      </c>
      <c r="F357" s="127"/>
      <c r="G357" s="462"/>
      <c r="H357" s="463"/>
      <c r="I357" s="464"/>
      <c r="J357" s="120" t="s">
        <v>1726</v>
      </c>
      <c r="K357" s="121"/>
      <c r="L357" s="121"/>
      <c r="M357" s="122"/>
      <c r="N357" s="281"/>
      <c r="V357" s="233"/>
    </row>
    <row r="358" spans="1:22" ht="24" thickTop="1" thickBot="1" x14ac:dyDescent="0.25">
      <c r="A358" s="355">
        <f t="shared" ref="A358" si="83">A354+1</f>
        <v>87</v>
      </c>
      <c r="B358" s="349" t="s">
        <v>20</v>
      </c>
      <c r="C358" s="349" t="s">
        <v>21</v>
      </c>
      <c r="D358" s="349" t="s">
        <v>22</v>
      </c>
      <c r="E358" s="358" t="s">
        <v>23</v>
      </c>
      <c r="F358" s="358"/>
      <c r="G358" s="358" t="s">
        <v>14</v>
      </c>
      <c r="H358" s="359"/>
      <c r="I358" s="351"/>
      <c r="J358" s="109" t="s">
        <v>1719</v>
      </c>
      <c r="K358" s="110"/>
      <c r="L358" s="110"/>
      <c r="M358" s="111"/>
      <c r="N358" s="281"/>
      <c r="V358" s="233"/>
    </row>
    <row r="359" spans="1:22" ht="13.5" thickBot="1" x14ac:dyDescent="0.25">
      <c r="A359" s="356"/>
      <c r="B359" s="113"/>
      <c r="C359" s="113"/>
      <c r="D359" s="268"/>
      <c r="E359" s="113"/>
      <c r="F359" s="113"/>
      <c r="G359" s="459"/>
      <c r="H359" s="460"/>
      <c r="I359" s="461"/>
      <c r="J359" s="115" t="s">
        <v>1719</v>
      </c>
      <c r="K359" s="115"/>
      <c r="L359" s="115"/>
      <c r="M359" s="116"/>
      <c r="N359" s="281"/>
      <c r="V359" s="233">
        <f>G359</f>
        <v>0</v>
      </c>
    </row>
    <row r="360" spans="1:22" ht="23.25" thickBot="1" x14ac:dyDescent="0.25">
      <c r="A360" s="356"/>
      <c r="B360" s="350" t="s">
        <v>29</v>
      </c>
      <c r="C360" s="350" t="s">
        <v>30</v>
      </c>
      <c r="D360" s="350" t="s">
        <v>31</v>
      </c>
      <c r="E360" s="363" t="s">
        <v>32</v>
      </c>
      <c r="F360" s="363"/>
      <c r="G360" s="364"/>
      <c r="H360" s="365"/>
      <c r="I360" s="366"/>
      <c r="J360" s="120" t="s">
        <v>1840</v>
      </c>
      <c r="K360" s="121"/>
      <c r="L360" s="121"/>
      <c r="M360" s="122"/>
      <c r="N360" s="281"/>
      <c r="V360" s="233"/>
    </row>
    <row r="361" spans="1:22" ht="13.5" thickBot="1" x14ac:dyDescent="0.25">
      <c r="A361" s="357"/>
      <c r="B361" s="124"/>
      <c r="C361" s="124"/>
      <c r="D361" s="134"/>
      <c r="E361" s="126" t="s">
        <v>37</v>
      </c>
      <c r="F361" s="127"/>
      <c r="G361" s="462"/>
      <c r="H361" s="463"/>
      <c r="I361" s="464"/>
      <c r="J361" s="120" t="s">
        <v>1726</v>
      </c>
      <c r="K361" s="121"/>
      <c r="L361" s="121"/>
      <c r="M361" s="122"/>
      <c r="N361" s="281"/>
      <c r="V361" s="233"/>
    </row>
    <row r="362" spans="1:22" ht="24" thickTop="1" thickBot="1" x14ac:dyDescent="0.25">
      <c r="A362" s="355">
        <f t="shared" ref="A362" si="84">A358+1</f>
        <v>88</v>
      </c>
      <c r="B362" s="349" t="s">
        <v>20</v>
      </c>
      <c r="C362" s="349" t="s">
        <v>21</v>
      </c>
      <c r="D362" s="349" t="s">
        <v>22</v>
      </c>
      <c r="E362" s="358" t="s">
        <v>23</v>
      </c>
      <c r="F362" s="358"/>
      <c r="G362" s="358" t="s">
        <v>14</v>
      </c>
      <c r="H362" s="359"/>
      <c r="I362" s="351"/>
      <c r="J362" s="109" t="s">
        <v>1719</v>
      </c>
      <c r="K362" s="110"/>
      <c r="L362" s="110"/>
      <c r="M362" s="111"/>
      <c r="N362" s="281"/>
      <c r="V362" s="233"/>
    </row>
    <row r="363" spans="1:22" ht="13.5" thickBot="1" x14ac:dyDescent="0.25">
      <c r="A363" s="356"/>
      <c r="B363" s="113"/>
      <c r="C363" s="113"/>
      <c r="D363" s="268"/>
      <c r="E363" s="113"/>
      <c r="F363" s="113"/>
      <c r="G363" s="459"/>
      <c r="H363" s="460"/>
      <c r="I363" s="461"/>
      <c r="J363" s="115" t="s">
        <v>1719</v>
      </c>
      <c r="K363" s="115"/>
      <c r="L363" s="115"/>
      <c r="M363" s="116"/>
      <c r="N363" s="281"/>
      <c r="V363" s="233">
        <f>G363</f>
        <v>0</v>
      </c>
    </row>
    <row r="364" spans="1:22" ht="23.25" thickBot="1" x14ac:dyDescent="0.25">
      <c r="A364" s="356"/>
      <c r="B364" s="350" t="s">
        <v>29</v>
      </c>
      <c r="C364" s="350" t="s">
        <v>30</v>
      </c>
      <c r="D364" s="350" t="s">
        <v>31</v>
      </c>
      <c r="E364" s="363" t="s">
        <v>32</v>
      </c>
      <c r="F364" s="363"/>
      <c r="G364" s="364"/>
      <c r="H364" s="365"/>
      <c r="I364" s="366"/>
      <c r="J364" s="120" t="s">
        <v>1840</v>
      </c>
      <c r="K364" s="121"/>
      <c r="L364" s="121"/>
      <c r="M364" s="122"/>
      <c r="N364" s="281"/>
      <c r="V364" s="233"/>
    </row>
    <row r="365" spans="1:22" ht="13.5" thickBot="1" x14ac:dyDescent="0.25">
      <c r="A365" s="357"/>
      <c r="B365" s="124"/>
      <c r="C365" s="124"/>
      <c r="D365" s="134"/>
      <c r="E365" s="126" t="s">
        <v>37</v>
      </c>
      <c r="F365" s="127"/>
      <c r="G365" s="462"/>
      <c r="H365" s="463"/>
      <c r="I365" s="464"/>
      <c r="J365" s="120" t="s">
        <v>1726</v>
      </c>
      <c r="K365" s="121"/>
      <c r="L365" s="121"/>
      <c r="M365" s="122"/>
      <c r="N365" s="281"/>
      <c r="V365" s="233"/>
    </row>
    <row r="366" spans="1:22" ht="24" thickTop="1" thickBot="1" x14ac:dyDescent="0.25">
      <c r="A366" s="355">
        <f t="shared" ref="A366" si="85">A362+1</f>
        <v>89</v>
      </c>
      <c r="B366" s="349" t="s">
        <v>20</v>
      </c>
      <c r="C366" s="349" t="s">
        <v>21</v>
      </c>
      <c r="D366" s="349" t="s">
        <v>22</v>
      </c>
      <c r="E366" s="358" t="s">
        <v>23</v>
      </c>
      <c r="F366" s="358"/>
      <c r="G366" s="358" t="s">
        <v>14</v>
      </c>
      <c r="H366" s="359"/>
      <c r="I366" s="351"/>
      <c r="J366" s="109" t="s">
        <v>1719</v>
      </c>
      <c r="K366" s="110"/>
      <c r="L366" s="110"/>
      <c r="M366" s="111"/>
      <c r="N366" s="281"/>
      <c r="V366" s="233"/>
    </row>
    <row r="367" spans="1:22" ht="13.5" thickBot="1" x14ac:dyDescent="0.25">
      <c r="A367" s="356"/>
      <c r="B367" s="113"/>
      <c r="C367" s="113"/>
      <c r="D367" s="268"/>
      <c r="E367" s="113"/>
      <c r="F367" s="113"/>
      <c r="G367" s="459"/>
      <c r="H367" s="460"/>
      <c r="I367" s="461"/>
      <c r="J367" s="115" t="s">
        <v>1719</v>
      </c>
      <c r="K367" s="115"/>
      <c r="L367" s="115"/>
      <c r="M367" s="116"/>
      <c r="N367" s="281"/>
      <c r="V367" s="233">
        <f>G367</f>
        <v>0</v>
      </c>
    </row>
    <row r="368" spans="1:22" ht="23.25" thickBot="1" x14ac:dyDescent="0.25">
      <c r="A368" s="356"/>
      <c r="B368" s="350" t="s">
        <v>29</v>
      </c>
      <c r="C368" s="350" t="s">
        <v>30</v>
      </c>
      <c r="D368" s="350" t="s">
        <v>31</v>
      </c>
      <c r="E368" s="363" t="s">
        <v>32</v>
      </c>
      <c r="F368" s="363"/>
      <c r="G368" s="364"/>
      <c r="H368" s="365"/>
      <c r="I368" s="366"/>
      <c r="J368" s="120" t="s">
        <v>1840</v>
      </c>
      <c r="K368" s="121"/>
      <c r="L368" s="121"/>
      <c r="M368" s="122"/>
      <c r="N368" s="281"/>
      <c r="V368" s="233"/>
    </row>
    <row r="369" spans="1:22" ht="13.5" thickBot="1" x14ac:dyDescent="0.25">
      <c r="A369" s="357"/>
      <c r="B369" s="124"/>
      <c r="C369" s="124"/>
      <c r="D369" s="134"/>
      <c r="E369" s="126" t="s">
        <v>37</v>
      </c>
      <c r="F369" s="127"/>
      <c r="G369" s="462"/>
      <c r="H369" s="463"/>
      <c r="I369" s="464"/>
      <c r="J369" s="120" t="s">
        <v>1726</v>
      </c>
      <c r="K369" s="121"/>
      <c r="L369" s="121"/>
      <c r="M369" s="122"/>
      <c r="N369" s="281"/>
      <c r="V369" s="233"/>
    </row>
    <row r="370" spans="1:22" ht="24" thickTop="1" thickBot="1" x14ac:dyDescent="0.25">
      <c r="A370" s="355">
        <f t="shared" ref="A370" si="86">A366+1</f>
        <v>90</v>
      </c>
      <c r="B370" s="349" t="s">
        <v>20</v>
      </c>
      <c r="C370" s="349" t="s">
        <v>21</v>
      </c>
      <c r="D370" s="349" t="s">
        <v>22</v>
      </c>
      <c r="E370" s="358" t="s">
        <v>23</v>
      </c>
      <c r="F370" s="358"/>
      <c r="G370" s="358" t="s">
        <v>14</v>
      </c>
      <c r="H370" s="359"/>
      <c r="I370" s="351"/>
      <c r="J370" s="109" t="s">
        <v>1719</v>
      </c>
      <c r="K370" s="110"/>
      <c r="L370" s="110"/>
      <c r="M370" s="111"/>
      <c r="N370" s="281"/>
      <c r="V370" s="233"/>
    </row>
    <row r="371" spans="1:22" ht="13.5" thickBot="1" x14ac:dyDescent="0.25">
      <c r="A371" s="356"/>
      <c r="B371" s="113"/>
      <c r="C371" s="113"/>
      <c r="D371" s="268"/>
      <c r="E371" s="113"/>
      <c r="F371" s="113"/>
      <c r="G371" s="459"/>
      <c r="H371" s="460"/>
      <c r="I371" s="461"/>
      <c r="J371" s="115" t="s">
        <v>1719</v>
      </c>
      <c r="K371" s="115"/>
      <c r="L371" s="115"/>
      <c r="M371" s="116"/>
      <c r="N371" s="281"/>
      <c r="V371" s="233">
        <f>G371</f>
        <v>0</v>
      </c>
    </row>
    <row r="372" spans="1:22" ht="23.25" thickBot="1" x14ac:dyDescent="0.25">
      <c r="A372" s="356"/>
      <c r="B372" s="350" t="s">
        <v>29</v>
      </c>
      <c r="C372" s="350" t="s">
        <v>30</v>
      </c>
      <c r="D372" s="350" t="s">
        <v>31</v>
      </c>
      <c r="E372" s="363" t="s">
        <v>32</v>
      </c>
      <c r="F372" s="363"/>
      <c r="G372" s="364"/>
      <c r="H372" s="365"/>
      <c r="I372" s="366"/>
      <c r="J372" s="120" t="s">
        <v>1840</v>
      </c>
      <c r="K372" s="121"/>
      <c r="L372" s="121"/>
      <c r="M372" s="122"/>
      <c r="N372" s="281"/>
      <c r="V372" s="233"/>
    </row>
    <row r="373" spans="1:22" ht="13.5" thickBot="1" x14ac:dyDescent="0.25">
      <c r="A373" s="357"/>
      <c r="B373" s="124"/>
      <c r="C373" s="124"/>
      <c r="D373" s="134"/>
      <c r="E373" s="126" t="s">
        <v>37</v>
      </c>
      <c r="F373" s="127"/>
      <c r="G373" s="462"/>
      <c r="H373" s="463"/>
      <c r="I373" s="464"/>
      <c r="J373" s="120" t="s">
        <v>1726</v>
      </c>
      <c r="K373" s="121"/>
      <c r="L373" s="121"/>
      <c r="M373" s="122"/>
      <c r="N373" s="281"/>
      <c r="V373" s="233"/>
    </row>
    <row r="374" spans="1:22" ht="24" thickTop="1" thickBot="1" x14ac:dyDescent="0.25">
      <c r="A374" s="355">
        <f t="shared" ref="A374" si="87">A370+1</f>
        <v>91</v>
      </c>
      <c r="B374" s="349" t="s">
        <v>20</v>
      </c>
      <c r="C374" s="349" t="s">
        <v>21</v>
      </c>
      <c r="D374" s="349" t="s">
        <v>22</v>
      </c>
      <c r="E374" s="358" t="s">
        <v>23</v>
      </c>
      <c r="F374" s="358"/>
      <c r="G374" s="358" t="s">
        <v>14</v>
      </c>
      <c r="H374" s="359"/>
      <c r="I374" s="351"/>
      <c r="J374" s="109" t="s">
        <v>1719</v>
      </c>
      <c r="K374" s="110"/>
      <c r="L374" s="110"/>
      <c r="M374" s="111"/>
      <c r="N374" s="281"/>
      <c r="V374" s="233"/>
    </row>
    <row r="375" spans="1:22" ht="13.5" thickBot="1" x14ac:dyDescent="0.25">
      <c r="A375" s="356"/>
      <c r="B375" s="113"/>
      <c r="C375" s="113"/>
      <c r="D375" s="268"/>
      <c r="E375" s="113"/>
      <c r="F375" s="113"/>
      <c r="G375" s="459"/>
      <c r="H375" s="460"/>
      <c r="I375" s="461"/>
      <c r="J375" s="115" t="s">
        <v>1719</v>
      </c>
      <c r="K375" s="115"/>
      <c r="L375" s="115"/>
      <c r="M375" s="116"/>
      <c r="N375" s="281"/>
      <c r="V375" s="233">
        <f>G375</f>
        <v>0</v>
      </c>
    </row>
    <row r="376" spans="1:22" ht="23.25" thickBot="1" x14ac:dyDescent="0.25">
      <c r="A376" s="356"/>
      <c r="B376" s="350" t="s">
        <v>29</v>
      </c>
      <c r="C376" s="350" t="s">
        <v>30</v>
      </c>
      <c r="D376" s="350" t="s">
        <v>31</v>
      </c>
      <c r="E376" s="363" t="s">
        <v>32</v>
      </c>
      <c r="F376" s="363"/>
      <c r="G376" s="364"/>
      <c r="H376" s="365"/>
      <c r="I376" s="366"/>
      <c r="J376" s="120" t="s">
        <v>1840</v>
      </c>
      <c r="K376" s="121"/>
      <c r="L376" s="121"/>
      <c r="M376" s="122"/>
      <c r="N376" s="281"/>
      <c r="V376" s="233"/>
    </row>
    <row r="377" spans="1:22" ht="13.5" thickBot="1" x14ac:dyDescent="0.25">
      <c r="A377" s="357"/>
      <c r="B377" s="124"/>
      <c r="C377" s="124"/>
      <c r="D377" s="134"/>
      <c r="E377" s="126" t="s">
        <v>37</v>
      </c>
      <c r="F377" s="127"/>
      <c r="G377" s="462"/>
      <c r="H377" s="463"/>
      <c r="I377" s="464"/>
      <c r="J377" s="120" t="s">
        <v>1726</v>
      </c>
      <c r="K377" s="121"/>
      <c r="L377" s="121"/>
      <c r="M377" s="122"/>
      <c r="N377" s="281"/>
      <c r="V377" s="233"/>
    </row>
    <row r="378" spans="1:22" ht="24" thickTop="1" thickBot="1" x14ac:dyDescent="0.25">
      <c r="A378" s="355">
        <f t="shared" ref="A378" si="88">A374+1</f>
        <v>92</v>
      </c>
      <c r="B378" s="349" t="s">
        <v>20</v>
      </c>
      <c r="C378" s="349" t="s">
        <v>21</v>
      </c>
      <c r="D378" s="349" t="s">
        <v>22</v>
      </c>
      <c r="E378" s="358" t="s">
        <v>23</v>
      </c>
      <c r="F378" s="358"/>
      <c r="G378" s="358" t="s">
        <v>14</v>
      </c>
      <c r="H378" s="359"/>
      <c r="I378" s="351"/>
      <c r="J378" s="109" t="s">
        <v>1719</v>
      </c>
      <c r="K378" s="110"/>
      <c r="L378" s="110"/>
      <c r="M378" s="111"/>
      <c r="N378" s="281"/>
      <c r="V378" s="233"/>
    </row>
    <row r="379" spans="1:22" ht="13.5" thickBot="1" x14ac:dyDescent="0.25">
      <c r="A379" s="356"/>
      <c r="B379" s="113"/>
      <c r="C379" s="113"/>
      <c r="D379" s="268"/>
      <c r="E379" s="113"/>
      <c r="F379" s="113"/>
      <c r="G379" s="459"/>
      <c r="H379" s="460"/>
      <c r="I379" s="461"/>
      <c r="J379" s="115" t="s">
        <v>1719</v>
      </c>
      <c r="K379" s="115"/>
      <c r="L379" s="115"/>
      <c r="M379" s="116"/>
      <c r="N379" s="281"/>
      <c r="V379" s="233">
        <f>G379</f>
        <v>0</v>
      </c>
    </row>
    <row r="380" spans="1:22" ht="23.25" thickBot="1" x14ac:dyDescent="0.25">
      <c r="A380" s="356"/>
      <c r="B380" s="350" t="s">
        <v>29</v>
      </c>
      <c r="C380" s="350" t="s">
        <v>30</v>
      </c>
      <c r="D380" s="350" t="s">
        <v>31</v>
      </c>
      <c r="E380" s="363" t="s">
        <v>32</v>
      </c>
      <c r="F380" s="363"/>
      <c r="G380" s="364"/>
      <c r="H380" s="365"/>
      <c r="I380" s="366"/>
      <c r="J380" s="120" t="s">
        <v>1840</v>
      </c>
      <c r="K380" s="121"/>
      <c r="L380" s="121"/>
      <c r="M380" s="122"/>
      <c r="N380" s="281"/>
      <c r="V380" s="233"/>
    </row>
    <row r="381" spans="1:22" ht="13.5" thickBot="1" x14ac:dyDescent="0.25">
      <c r="A381" s="357"/>
      <c r="B381" s="124"/>
      <c r="C381" s="124"/>
      <c r="D381" s="134"/>
      <c r="E381" s="126" t="s">
        <v>37</v>
      </c>
      <c r="F381" s="127"/>
      <c r="G381" s="462"/>
      <c r="H381" s="463"/>
      <c r="I381" s="464"/>
      <c r="J381" s="120" t="s">
        <v>1726</v>
      </c>
      <c r="K381" s="121"/>
      <c r="L381" s="121"/>
      <c r="M381" s="122"/>
      <c r="N381" s="281"/>
      <c r="V381" s="233"/>
    </row>
    <row r="382" spans="1:22" ht="24" thickTop="1" thickBot="1" x14ac:dyDescent="0.25">
      <c r="A382" s="355">
        <f t="shared" ref="A382" si="89">A378+1</f>
        <v>93</v>
      </c>
      <c r="B382" s="349" t="s">
        <v>20</v>
      </c>
      <c r="C382" s="349" t="s">
        <v>21</v>
      </c>
      <c r="D382" s="349" t="s">
        <v>22</v>
      </c>
      <c r="E382" s="358" t="s">
        <v>23</v>
      </c>
      <c r="F382" s="358"/>
      <c r="G382" s="358" t="s">
        <v>14</v>
      </c>
      <c r="H382" s="359"/>
      <c r="I382" s="351"/>
      <c r="J382" s="109" t="s">
        <v>1719</v>
      </c>
      <c r="K382" s="110"/>
      <c r="L382" s="110"/>
      <c r="M382" s="111"/>
      <c r="N382" s="281"/>
      <c r="V382" s="233"/>
    </row>
    <row r="383" spans="1:22" ht="13.5" thickBot="1" x14ac:dyDescent="0.25">
      <c r="A383" s="356"/>
      <c r="B383" s="113"/>
      <c r="C383" s="113"/>
      <c r="D383" s="268"/>
      <c r="E383" s="113"/>
      <c r="F383" s="113"/>
      <c r="G383" s="459"/>
      <c r="H383" s="460"/>
      <c r="I383" s="461"/>
      <c r="J383" s="115" t="s">
        <v>1719</v>
      </c>
      <c r="K383" s="115"/>
      <c r="L383" s="115"/>
      <c r="M383" s="116"/>
      <c r="N383" s="281"/>
      <c r="V383" s="233">
        <f>G383</f>
        <v>0</v>
      </c>
    </row>
    <row r="384" spans="1:22" ht="23.25" thickBot="1" x14ac:dyDescent="0.25">
      <c r="A384" s="356"/>
      <c r="B384" s="350" t="s">
        <v>29</v>
      </c>
      <c r="C384" s="350" t="s">
        <v>30</v>
      </c>
      <c r="D384" s="350" t="s">
        <v>31</v>
      </c>
      <c r="E384" s="363" t="s">
        <v>32</v>
      </c>
      <c r="F384" s="363"/>
      <c r="G384" s="364"/>
      <c r="H384" s="365"/>
      <c r="I384" s="366"/>
      <c r="J384" s="120" t="s">
        <v>1840</v>
      </c>
      <c r="K384" s="121"/>
      <c r="L384" s="121"/>
      <c r="M384" s="122"/>
      <c r="N384" s="281"/>
      <c r="V384" s="233"/>
    </row>
    <row r="385" spans="1:22" ht="13.5" thickBot="1" x14ac:dyDescent="0.25">
      <c r="A385" s="357"/>
      <c r="B385" s="124"/>
      <c r="C385" s="124"/>
      <c r="D385" s="134"/>
      <c r="E385" s="126" t="s">
        <v>37</v>
      </c>
      <c r="F385" s="127"/>
      <c r="G385" s="462"/>
      <c r="H385" s="463"/>
      <c r="I385" s="464"/>
      <c r="J385" s="120" t="s">
        <v>1726</v>
      </c>
      <c r="K385" s="121"/>
      <c r="L385" s="121"/>
      <c r="M385" s="122"/>
      <c r="N385" s="281"/>
      <c r="V385" s="233"/>
    </row>
    <row r="386" spans="1:22" ht="24" thickTop="1" thickBot="1" x14ac:dyDescent="0.25">
      <c r="A386" s="355">
        <f t="shared" ref="A386" si="90">A382+1</f>
        <v>94</v>
      </c>
      <c r="B386" s="349" t="s">
        <v>20</v>
      </c>
      <c r="C386" s="349" t="s">
        <v>21</v>
      </c>
      <c r="D386" s="349" t="s">
        <v>22</v>
      </c>
      <c r="E386" s="358" t="s">
        <v>23</v>
      </c>
      <c r="F386" s="358"/>
      <c r="G386" s="358" t="s">
        <v>14</v>
      </c>
      <c r="H386" s="359"/>
      <c r="I386" s="351"/>
      <c r="J386" s="109" t="s">
        <v>1719</v>
      </c>
      <c r="K386" s="110"/>
      <c r="L386" s="110"/>
      <c r="M386" s="111"/>
      <c r="N386" s="281"/>
      <c r="V386" s="233"/>
    </row>
    <row r="387" spans="1:22" ht="13.5" thickBot="1" x14ac:dyDescent="0.25">
      <c r="A387" s="356"/>
      <c r="B387" s="113"/>
      <c r="C387" s="113"/>
      <c r="D387" s="268"/>
      <c r="E387" s="113"/>
      <c r="F387" s="113"/>
      <c r="G387" s="459"/>
      <c r="H387" s="460"/>
      <c r="I387" s="461"/>
      <c r="J387" s="115" t="s">
        <v>1719</v>
      </c>
      <c r="K387" s="115"/>
      <c r="L387" s="115"/>
      <c r="M387" s="116"/>
      <c r="N387" s="281"/>
      <c r="V387" s="233">
        <f>G387</f>
        <v>0</v>
      </c>
    </row>
    <row r="388" spans="1:22" ht="23.25" thickBot="1" x14ac:dyDescent="0.25">
      <c r="A388" s="356"/>
      <c r="B388" s="350" t="s">
        <v>29</v>
      </c>
      <c r="C388" s="350" t="s">
        <v>30</v>
      </c>
      <c r="D388" s="350" t="s">
        <v>31</v>
      </c>
      <c r="E388" s="363" t="s">
        <v>32</v>
      </c>
      <c r="F388" s="363"/>
      <c r="G388" s="364"/>
      <c r="H388" s="365"/>
      <c r="I388" s="366"/>
      <c r="J388" s="120" t="s">
        <v>1840</v>
      </c>
      <c r="K388" s="121"/>
      <c r="L388" s="121"/>
      <c r="M388" s="122"/>
      <c r="N388" s="281"/>
      <c r="V388" s="233"/>
    </row>
    <row r="389" spans="1:22" ht="13.5" thickBot="1" x14ac:dyDescent="0.25">
      <c r="A389" s="357"/>
      <c r="B389" s="124"/>
      <c r="C389" s="124"/>
      <c r="D389" s="134"/>
      <c r="E389" s="126" t="s">
        <v>37</v>
      </c>
      <c r="F389" s="127"/>
      <c r="G389" s="462"/>
      <c r="H389" s="463"/>
      <c r="I389" s="464"/>
      <c r="J389" s="120" t="s">
        <v>1726</v>
      </c>
      <c r="K389" s="121"/>
      <c r="L389" s="121"/>
      <c r="M389" s="122"/>
      <c r="N389" s="281"/>
      <c r="V389" s="233"/>
    </row>
    <row r="390" spans="1:22" ht="24" thickTop="1" thickBot="1" x14ac:dyDescent="0.25">
      <c r="A390" s="355">
        <f t="shared" ref="A390" si="91">A386+1</f>
        <v>95</v>
      </c>
      <c r="B390" s="349" t="s">
        <v>20</v>
      </c>
      <c r="C390" s="349" t="s">
        <v>21</v>
      </c>
      <c r="D390" s="349" t="s">
        <v>22</v>
      </c>
      <c r="E390" s="358" t="s">
        <v>23</v>
      </c>
      <c r="F390" s="358"/>
      <c r="G390" s="358" t="s">
        <v>14</v>
      </c>
      <c r="H390" s="359"/>
      <c r="I390" s="351"/>
      <c r="J390" s="109" t="s">
        <v>1719</v>
      </c>
      <c r="K390" s="110"/>
      <c r="L390" s="110"/>
      <c r="M390" s="111"/>
      <c r="N390" s="281"/>
      <c r="V390" s="233"/>
    </row>
    <row r="391" spans="1:22" ht="13.5" thickBot="1" x14ac:dyDescent="0.25">
      <c r="A391" s="356"/>
      <c r="B391" s="113"/>
      <c r="C391" s="113"/>
      <c r="D391" s="268"/>
      <c r="E391" s="113"/>
      <c r="F391" s="113"/>
      <c r="G391" s="459"/>
      <c r="H391" s="460"/>
      <c r="I391" s="461"/>
      <c r="J391" s="115" t="s">
        <v>1719</v>
      </c>
      <c r="K391" s="115"/>
      <c r="L391" s="115"/>
      <c r="M391" s="116"/>
      <c r="N391" s="281"/>
      <c r="V391" s="233">
        <f>G391</f>
        <v>0</v>
      </c>
    </row>
    <row r="392" spans="1:22" ht="23.25" thickBot="1" x14ac:dyDescent="0.25">
      <c r="A392" s="356"/>
      <c r="B392" s="350" t="s">
        <v>29</v>
      </c>
      <c r="C392" s="350" t="s">
        <v>30</v>
      </c>
      <c r="D392" s="350" t="s">
        <v>31</v>
      </c>
      <c r="E392" s="363" t="s">
        <v>32</v>
      </c>
      <c r="F392" s="363"/>
      <c r="G392" s="364"/>
      <c r="H392" s="365"/>
      <c r="I392" s="366"/>
      <c r="J392" s="120" t="s">
        <v>1840</v>
      </c>
      <c r="K392" s="121"/>
      <c r="L392" s="121"/>
      <c r="M392" s="122"/>
      <c r="N392" s="281"/>
      <c r="V392" s="233"/>
    </row>
    <row r="393" spans="1:22" ht="13.5" thickBot="1" x14ac:dyDescent="0.25">
      <c r="A393" s="357"/>
      <c r="B393" s="124"/>
      <c r="C393" s="124"/>
      <c r="D393" s="134"/>
      <c r="E393" s="126" t="s">
        <v>37</v>
      </c>
      <c r="F393" s="127"/>
      <c r="G393" s="462"/>
      <c r="H393" s="463"/>
      <c r="I393" s="464"/>
      <c r="J393" s="120" t="s">
        <v>1726</v>
      </c>
      <c r="K393" s="121"/>
      <c r="L393" s="121"/>
      <c r="M393" s="122"/>
      <c r="N393" s="281"/>
      <c r="V393" s="233"/>
    </row>
    <row r="394" spans="1:22" ht="24" thickTop="1" thickBot="1" x14ac:dyDescent="0.25">
      <c r="A394" s="355">
        <f t="shared" ref="A394" si="92">A390+1</f>
        <v>96</v>
      </c>
      <c r="B394" s="349" t="s">
        <v>20</v>
      </c>
      <c r="C394" s="349" t="s">
        <v>21</v>
      </c>
      <c r="D394" s="349" t="s">
        <v>22</v>
      </c>
      <c r="E394" s="358" t="s">
        <v>23</v>
      </c>
      <c r="F394" s="358"/>
      <c r="G394" s="358" t="s">
        <v>14</v>
      </c>
      <c r="H394" s="359"/>
      <c r="I394" s="351"/>
      <c r="J394" s="109" t="s">
        <v>1719</v>
      </c>
      <c r="K394" s="110"/>
      <c r="L394" s="110"/>
      <c r="M394" s="111"/>
      <c r="N394" s="281"/>
      <c r="V394" s="233"/>
    </row>
    <row r="395" spans="1:22" ht="13.5" thickBot="1" x14ac:dyDescent="0.25">
      <c r="A395" s="356"/>
      <c r="B395" s="113"/>
      <c r="C395" s="113"/>
      <c r="D395" s="268"/>
      <c r="E395" s="113"/>
      <c r="F395" s="113"/>
      <c r="G395" s="459"/>
      <c r="H395" s="460"/>
      <c r="I395" s="461"/>
      <c r="J395" s="115" t="s">
        <v>1719</v>
      </c>
      <c r="K395" s="115"/>
      <c r="L395" s="115"/>
      <c r="M395" s="116"/>
      <c r="N395" s="281"/>
      <c r="V395" s="233">
        <f>G395</f>
        <v>0</v>
      </c>
    </row>
    <row r="396" spans="1:22" ht="23.25" thickBot="1" x14ac:dyDescent="0.25">
      <c r="A396" s="356"/>
      <c r="B396" s="350" t="s">
        <v>29</v>
      </c>
      <c r="C396" s="350" t="s">
        <v>30</v>
      </c>
      <c r="D396" s="350" t="s">
        <v>31</v>
      </c>
      <c r="E396" s="363" t="s">
        <v>32</v>
      </c>
      <c r="F396" s="363"/>
      <c r="G396" s="364"/>
      <c r="H396" s="365"/>
      <c r="I396" s="366"/>
      <c r="J396" s="120" t="s">
        <v>1840</v>
      </c>
      <c r="K396" s="121"/>
      <c r="L396" s="121"/>
      <c r="M396" s="122"/>
      <c r="N396" s="281"/>
      <c r="V396" s="233"/>
    </row>
    <row r="397" spans="1:22" ht="13.5" thickBot="1" x14ac:dyDescent="0.25">
      <c r="A397" s="357"/>
      <c r="B397" s="124"/>
      <c r="C397" s="124"/>
      <c r="D397" s="134"/>
      <c r="E397" s="126" t="s">
        <v>37</v>
      </c>
      <c r="F397" s="127"/>
      <c r="G397" s="462"/>
      <c r="H397" s="463"/>
      <c r="I397" s="464"/>
      <c r="J397" s="120" t="s">
        <v>1726</v>
      </c>
      <c r="K397" s="121"/>
      <c r="L397" s="121"/>
      <c r="M397" s="122"/>
      <c r="N397" s="281"/>
      <c r="V397" s="233"/>
    </row>
    <row r="398" spans="1:22" ht="24" thickTop="1" thickBot="1" x14ac:dyDescent="0.25">
      <c r="A398" s="355">
        <f t="shared" ref="A398" si="93">A394+1</f>
        <v>97</v>
      </c>
      <c r="B398" s="349" t="s">
        <v>20</v>
      </c>
      <c r="C398" s="349" t="s">
        <v>21</v>
      </c>
      <c r="D398" s="349" t="s">
        <v>22</v>
      </c>
      <c r="E398" s="358" t="s">
        <v>23</v>
      </c>
      <c r="F398" s="358"/>
      <c r="G398" s="358" t="s">
        <v>14</v>
      </c>
      <c r="H398" s="359"/>
      <c r="I398" s="351"/>
      <c r="J398" s="109" t="s">
        <v>1719</v>
      </c>
      <c r="K398" s="110"/>
      <c r="L398" s="110"/>
      <c r="M398" s="111"/>
      <c r="N398" s="281"/>
      <c r="V398" s="233"/>
    </row>
    <row r="399" spans="1:22" ht="13.5" thickBot="1" x14ac:dyDescent="0.25">
      <c r="A399" s="356"/>
      <c r="B399" s="113"/>
      <c r="C399" s="113"/>
      <c r="D399" s="268"/>
      <c r="E399" s="113"/>
      <c r="F399" s="113"/>
      <c r="G399" s="459"/>
      <c r="H399" s="460"/>
      <c r="I399" s="461"/>
      <c r="J399" s="115" t="s">
        <v>1719</v>
      </c>
      <c r="K399" s="115"/>
      <c r="L399" s="115"/>
      <c r="M399" s="116"/>
      <c r="N399" s="281"/>
      <c r="V399" s="233">
        <f>G399</f>
        <v>0</v>
      </c>
    </row>
    <row r="400" spans="1:22" ht="23.25" thickBot="1" x14ac:dyDescent="0.25">
      <c r="A400" s="356"/>
      <c r="B400" s="350" t="s">
        <v>29</v>
      </c>
      <c r="C400" s="350" t="s">
        <v>30</v>
      </c>
      <c r="D400" s="350" t="s">
        <v>31</v>
      </c>
      <c r="E400" s="363" t="s">
        <v>32</v>
      </c>
      <c r="F400" s="363"/>
      <c r="G400" s="364"/>
      <c r="H400" s="365"/>
      <c r="I400" s="366"/>
      <c r="J400" s="120" t="s">
        <v>1840</v>
      </c>
      <c r="K400" s="121"/>
      <c r="L400" s="121"/>
      <c r="M400" s="122"/>
      <c r="N400" s="281"/>
      <c r="V400" s="233"/>
    </row>
    <row r="401" spans="1:22" ht="13.5" thickBot="1" x14ac:dyDescent="0.25">
      <c r="A401" s="357"/>
      <c r="B401" s="124"/>
      <c r="C401" s="124"/>
      <c r="D401" s="134"/>
      <c r="E401" s="126" t="s">
        <v>37</v>
      </c>
      <c r="F401" s="127"/>
      <c r="G401" s="462"/>
      <c r="H401" s="463"/>
      <c r="I401" s="464"/>
      <c r="J401" s="120" t="s">
        <v>1726</v>
      </c>
      <c r="K401" s="121"/>
      <c r="L401" s="121"/>
      <c r="M401" s="122"/>
      <c r="N401" s="281"/>
      <c r="V401" s="233"/>
    </row>
    <row r="402" spans="1:22" ht="24" thickTop="1" thickBot="1" x14ac:dyDescent="0.25">
      <c r="A402" s="355">
        <f t="shared" ref="A402" si="94">A398+1</f>
        <v>98</v>
      </c>
      <c r="B402" s="349" t="s">
        <v>20</v>
      </c>
      <c r="C402" s="349" t="s">
        <v>21</v>
      </c>
      <c r="D402" s="349" t="s">
        <v>22</v>
      </c>
      <c r="E402" s="358" t="s">
        <v>23</v>
      </c>
      <c r="F402" s="358"/>
      <c r="G402" s="358" t="s">
        <v>14</v>
      </c>
      <c r="H402" s="359"/>
      <c r="I402" s="351"/>
      <c r="J402" s="109" t="s">
        <v>1719</v>
      </c>
      <c r="K402" s="110"/>
      <c r="L402" s="110"/>
      <c r="M402" s="111"/>
      <c r="N402" s="281"/>
      <c r="V402" s="233"/>
    </row>
    <row r="403" spans="1:22" ht="13.5" thickBot="1" x14ac:dyDescent="0.25">
      <c r="A403" s="356"/>
      <c r="B403" s="113"/>
      <c r="C403" s="113"/>
      <c r="D403" s="268"/>
      <c r="E403" s="113"/>
      <c r="F403" s="113"/>
      <c r="G403" s="459"/>
      <c r="H403" s="460"/>
      <c r="I403" s="461"/>
      <c r="J403" s="115" t="s">
        <v>1719</v>
      </c>
      <c r="K403" s="115"/>
      <c r="L403" s="115"/>
      <c r="M403" s="116"/>
      <c r="N403" s="281"/>
      <c r="V403" s="233">
        <f>G403</f>
        <v>0</v>
      </c>
    </row>
    <row r="404" spans="1:22" ht="23.25" thickBot="1" x14ac:dyDescent="0.25">
      <c r="A404" s="356"/>
      <c r="B404" s="350" t="s">
        <v>29</v>
      </c>
      <c r="C404" s="350" t="s">
        <v>30</v>
      </c>
      <c r="D404" s="350" t="s">
        <v>31</v>
      </c>
      <c r="E404" s="363" t="s">
        <v>32</v>
      </c>
      <c r="F404" s="363"/>
      <c r="G404" s="364"/>
      <c r="H404" s="365"/>
      <c r="I404" s="366"/>
      <c r="J404" s="120" t="s">
        <v>1840</v>
      </c>
      <c r="K404" s="121"/>
      <c r="L404" s="121"/>
      <c r="M404" s="122"/>
      <c r="N404" s="281"/>
      <c r="V404" s="233"/>
    </row>
    <row r="405" spans="1:22" ht="13.5" thickBot="1" x14ac:dyDescent="0.25">
      <c r="A405" s="357"/>
      <c r="B405" s="124"/>
      <c r="C405" s="124"/>
      <c r="D405" s="134"/>
      <c r="E405" s="126" t="s">
        <v>37</v>
      </c>
      <c r="F405" s="127"/>
      <c r="G405" s="462"/>
      <c r="H405" s="463"/>
      <c r="I405" s="464"/>
      <c r="J405" s="120" t="s">
        <v>1726</v>
      </c>
      <c r="K405" s="121"/>
      <c r="L405" s="121"/>
      <c r="M405" s="122"/>
      <c r="N405" s="281"/>
      <c r="V405" s="233"/>
    </row>
    <row r="406" spans="1:22" ht="24" thickTop="1" thickBot="1" x14ac:dyDescent="0.25">
      <c r="A406" s="355">
        <f t="shared" ref="A406" si="95">A402+1</f>
        <v>99</v>
      </c>
      <c r="B406" s="349" t="s">
        <v>20</v>
      </c>
      <c r="C406" s="349" t="s">
        <v>21</v>
      </c>
      <c r="D406" s="349" t="s">
        <v>22</v>
      </c>
      <c r="E406" s="358" t="s">
        <v>23</v>
      </c>
      <c r="F406" s="358"/>
      <c r="G406" s="358" t="s">
        <v>14</v>
      </c>
      <c r="H406" s="359"/>
      <c r="I406" s="351"/>
      <c r="J406" s="109" t="s">
        <v>1719</v>
      </c>
      <c r="K406" s="110"/>
      <c r="L406" s="110"/>
      <c r="M406" s="111"/>
      <c r="N406" s="281"/>
      <c r="V406" s="233"/>
    </row>
    <row r="407" spans="1:22" ht="13.5" thickBot="1" x14ac:dyDescent="0.25">
      <c r="A407" s="356"/>
      <c r="B407" s="113"/>
      <c r="C407" s="113"/>
      <c r="D407" s="268"/>
      <c r="E407" s="113"/>
      <c r="F407" s="113"/>
      <c r="G407" s="459"/>
      <c r="H407" s="460"/>
      <c r="I407" s="461"/>
      <c r="J407" s="115" t="s">
        <v>1719</v>
      </c>
      <c r="K407" s="115"/>
      <c r="L407" s="115"/>
      <c r="M407" s="116"/>
      <c r="N407" s="281"/>
      <c r="V407" s="233">
        <f>G407</f>
        <v>0</v>
      </c>
    </row>
    <row r="408" spans="1:22" ht="23.25" thickBot="1" x14ac:dyDescent="0.25">
      <c r="A408" s="356"/>
      <c r="B408" s="350" t="s">
        <v>29</v>
      </c>
      <c r="C408" s="350" t="s">
        <v>30</v>
      </c>
      <c r="D408" s="350" t="s">
        <v>31</v>
      </c>
      <c r="E408" s="363" t="s">
        <v>32</v>
      </c>
      <c r="F408" s="363"/>
      <c r="G408" s="364"/>
      <c r="H408" s="365"/>
      <c r="I408" s="366"/>
      <c r="J408" s="120" t="s">
        <v>1840</v>
      </c>
      <c r="K408" s="121"/>
      <c r="L408" s="121"/>
      <c r="M408" s="122"/>
      <c r="N408" s="281"/>
      <c r="V408" s="233"/>
    </row>
    <row r="409" spans="1:22" ht="13.5" thickBot="1" x14ac:dyDescent="0.25">
      <c r="A409" s="357"/>
      <c r="B409" s="124"/>
      <c r="C409" s="124"/>
      <c r="D409" s="134"/>
      <c r="E409" s="126" t="s">
        <v>37</v>
      </c>
      <c r="F409" s="127"/>
      <c r="G409" s="462"/>
      <c r="H409" s="463"/>
      <c r="I409" s="464"/>
      <c r="J409" s="120" t="s">
        <v>1726</v>
      </c>
      <c r="K409" s="121"/>
      <c r="L409" s="121"/>
      <c r="M409" s="122"/>
      <c r="N409" s="281"/>
      <c r="V409" s="233"/>
    </row>
    <row r="410" spans="1:22" ht="24" thickTop="1" thickBot="1" x14ac:dyDescent="0.25">
      <c r="A410" s="355">
        <f t="shared" ref="A410" si="96">A406+1</f>
        <v>100</v>
      </c>
      <c r="B410" s="349" t="s">
        <v>20</v>
      </c>
      <c r="C410" s="349" t="s">
        <v>21</v>
      </c>
      <c r="D410" s="349" t="s">
        <v>22</v>
      </c>
      <c r="E410" s="358" t="s">
        <v>23</v>
      </c>
      <c r="F410" s="358"/>
      <c r="G410" s="358" t="s">
        <v>14</v>
      </c>
      <c r="H410" s="359"/>
      <c r="I410" s="351"/>
      <c r="J410" s="109" t="s">
        <v>1719</v>
      </c>
      <c r="K410" s="110"/>
      <c r="L410" s="110"/>
      <c r="M410" s="111"/>
      <c r="N410" s="281"/>
      <c r="V410" s="233"/>
    </row>
    <row r="411" spans="1:22" ht="13.5" thickBot="1" x14ac:dyDescent="0.25">
      <c r="A411" s="356"/>
      <c r="B411" s="113"/>
      <c r="C411" s="113"/>
      <c r="D411" s="268"/>
      <c r="E411" s="113"/>
      <c r="F411" s="113"/>
      <c r="G411" s="459"/>
      <c r="H411" s="460"/>
      <c r="I411" s="461"/>
      <c r="J411" s="115" t="s">
        <v>1719</v>
      </c>
      <c r="K411" s="115"/>
      <c r="L411" s="115"/>
      <c r="M411" s="116"/>
      <c r="N411" s="281"/>
      <c r="V411" s="233">
        <f>G411</f>
        <v>0</v>
      </c>
    </row>
    <row r="412" spans="1:22" ht="23.25" thickBot="1" x14ac:dyDescent="0.25">
      <c r="A412" s="356"/>
      <c r="B412" s="350" t="s">
        <v>29</v>
      </c>
      <c r="C412" s="350" t="s">
        <v>30</v>
      </c>
      <c r="D412" s="350" t="s">
        <v>31</v>
      </c>
      <c r="E412" s="363" t="s">
        <v>32</v>
      </c>
      <c r="F412" s="363"/>
      <c r="G412" s="364"/>
      <c r="H412" s="365"/>
      <c r="I412" s="366"/>
      <c r="J412" s="120" t="s">
        <v>1840</v>
      </c>
      <c r="K412" s="121"/>
      <c r="L412" s="121"/>
      <c r="M412" s="122"/>
      <c r="N412" s="281"/>
    </row>
    <row r="413" spans="1:22" ht="13.5" thickBot="1" x14ac:dyDescent="0.25">
      <c r="A413" s="357"/>
      <c r="B413" s="134"/>
      <c r="C413" s="134"/>
      <c r="D413" s="134"/>
      <c r="E413" s="136" t="s">
        <v>37</v>
      </c>
      <c r="F413" s="137"/>
      <c r="G413" s="462"/>
      <c r="H413" s="463"/>
      <c r="I413" s="464"/>
      <c r="J413" s="138" t="s">
        <v>1726</v>
      </c>
      <c r="K413" s="139"/>
      <c r="L413" s="139"/>
      <c r="M413" s="140"/>
      <c r="N413" s="281"/>
    </row>
    <row r="414" spans="1:22" ht="13.5" thickTop="1" x14ac:dyDescent="0.2"/>
  </sheetData>
  <mergeCells count="725">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H18"/>
    <mergeCell ref="G19:I19"/>
    <mergeCell ref="E20:F20"/>
    <mergeCell ref="G20:I20"/>
    <mergeCell ref="G21:I21"/>
    <mergeCell ref="K12:K13"/>
    <mergeCell ref="L12:L13"/>
    <mergeCell ref="A14:A17"/>
    <mergeCell ref="E14:F14"/>
    <mergeCell ref="G14:I14"/>
    <mergeCell ref="G15:I15"/>
    <mergeCell ref="E16:F16"/>
    <mergeCell ref="G16: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M12:M13"/>
    <mergeCell ref="J12:J13"/>
  </mergeCells>
  <dataValidations count="35">
    <dataValidation allowBlank="1" showInputMessage="1" showErrorMessage="1" promptTitle="Benefit Source" prompt="List the benefit source here." sqref="G15 G411:I411 G21:I21 G25:I25 G23:I23 G19:I19 G29:I29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27:I2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dataValidation allowBlank="1" showInputMessage="1" showErrorMessage="1" promptTitle="Benefit#1 Description Example" prompt="Benefit Description for Entry #1 is listed here." sqref="J15 J19"/>
    <dataValidation allowBlank="1" showInputMessage="1" showErrorMessage="1" promptTitle="Benefit #2 Description Example" prompt="Benefit #2 description is listed here" sqref="J16 J20"/>
    <dataValidation allowBlank="1" showInputMessage="1" showErrorMessage="1" promptTitle="Benefit #3 Description Example" prompt="Benefit #3 description is listed here" sqref="J17 J21"/>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5 B19"/>
    <dataValidation allowBlank="1" showInputMessage="1" showErrorMessage="1" promptTitle="Event Description" prompt="Provide event description (e.g. title of the conference) here." sqref="C15 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dataValidation type="date" allowBlank="1" showInputMessage="1" showErrorMessage="1" errorTitle="Text Entered Not Valid" error="Please enter date using standardized format MM/DD/YYYY." promptTitle="Event Beginning Date" prompt="Insert event beginning date using the format MM/DD/YYYY here._x000a_" sqref="D15 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formula1>40179</formula1>
      <formula2>73051</formula2>
    </dataValidation>
    <dataValidation allowBlank="1" showInputMessage="1" showErrorMessage="1" promptTitle="Location " prompt="List location of event here." sqref="F15 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dataValidation allowBlank="1" showInputMessage="1" showErrorMessage="1" promptTitle="Traveler Title" prompt="List traveler's title here." sqref="B17 B413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21"/>
    <dataValidation allowBlank="1" showInputMessage="1" showErrorMessage="1" promptTitle="Event Sponsor" prompt="List the event sponsor here." sqref="C17 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dataValidation type="date" allowBlank="1" showInputMessage="1" showErrorMessage="1" errorTitle="Data Entry Error" error="Please enter date using MM/DD/YYYY" promptTitle="Event Ending Date" prompt="List Event ending date here using the format MM/DD/YYYY." sqref="D17 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formula1>40179</formula1>
      <formula2>73051</formula2>
    </dataValidation>
    <dataValidation allowBlank="1" showInputMessage="1" showErrorMessage="1" promptTitle="Travel Date(s)" prompt="List the dates of travel here expressed in the format MM/DD/YYYY-MM/DD/YYYY." sqref="F17 F413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21"/>
    <dataValidation allowBlank="1" showInputMessage="1" showErrorMessage="1" promptTitle="Benefit#1 Description" prompt="Benefit Description for Entry #1 is listed here." sqref="J410:J411 J14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18"/>
    <dataValidation allowBlank="1" showInputMessage="1" showErrorMessage="1" promptTitle="Benefit #1 Total Amount" prompt="The total amount of Benefit #1 is entered here." sqref="M14:M15 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dataValidation allowBlank="1" showInputMessage="1" showErrorMessage="1" promptTitle="Benefit #2 Description" prompt="Benefit #2 description is listed here" sqref="J412 J408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dataValidation allowBlank="1" showInputMessage="1" showErrorMessage="1" promptTitle="Benefit #2 Total Amount" prompt="The total amount of Benefit #2 is entered here." sqref="M16 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dataValidation allowBlank="1" showInputMessage="1" showErrorMessage="1" promptTitle="Benefit #3 Total Amount" prompt="The total amount of Benefit #3 is entered here." sqref="M17 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dataValidation allowBlank="1" showInputMessage="1" showErrorMessage="1" promptTitle="Benefit #3 Description" prompt="Benefit #3 description is listed here" sqref="J413 J409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dataValidation allowBlank="1" showInputMessage="1" showErrorMessage="1" promptTitle="Benefit #1--Payment by Check" prompt="If there is a benefit #1 and it was paid by check, mark an x in this cell._x000a_" sqref="K14:K15 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dataValidation allowBlank="1" showInputMessage="1" showErrorMessage="1" promptTitle="Benefit #2--Payment by Check" prompt="If there is a benefit #2 and it was paid by check, mark an x in this cell._x000a_" sqref="K16 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dataValidation allowBlank="1" showInputMessage="1" showErrorMessage="1" promptTitle="Benefit #3--Payment by Check" prompt="If there is a benefit #3 and it was paid by check, mark an x in this cell._x000a_" sqref="K17 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dataValidation allowBlank="1" showInputMessage="1" showErrorMessage="1" promptTitle="Benefit #1- Payment in-kind" prompt="If there is a benefit #1 and it was paid in-kind, mark this box with an  x._x000a_" sqref="L14:L15 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dataValidation allowBlank="1" showInputMessage="1" showErrorMessage="1" promptTitle="Benefit #2- Payment in-kind" prompt="If there is a benefit #2 and it was paid in-kind, mark this box with an  x._x000a_" sqref="L16 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dataValidation allowBlank="1" showInputMessage="1" showErrorMessage="1" promptTitle="Benefit #3- Payment in-kind" prompt="If there is a benefit #3 and it was paid in-kind, mark this box with an  x._x000a_" sqref="L17 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dataValidation allowBlank="1" showInputMessage="1" showErrorMessage="1" promptTitle="Next Traveler Name " prompt="List traveler's first and last name here." sqref="B411 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
  <sheetViews>
    <sheetView workbookViewId="0">
      <selection activeCell="J19" sqref="J19"/>
    </sheetView>
  </sheetViews>
  <sheetFormatPr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721"/>
  <sheetViews>
    <sheetView workbookViewId="0">
      <selection activeCell="M6" sqref="M6"/>
    </sheetView>
  </sheetViews>
  <sheetFormatPr defaultRowHeight="12.75" x14ac:dyDescent="0.2"/>
  <cols>
    <col min="1" max="1" width="5" style="71" customWidth="1"/>
    <col min="2" max="2" width="14.7109375" style="71" customWidth="1"/>
    <col min="3" max="3" width="25.7109375" style="71" customWidth="1"/>
    <col min="4" max="4" width="17" style="71" customWidth="1"/>
    <col min="5" max="5" width="17.140625" style="71" customWidth="1"/>
    <col min="6" max="6" width="1.5703125" style="71" customWidth="1"/>
    <col min="7" max="7" width="12.42578125" style="71" customWidth="1"/>
    <col min="8" max="8" width="2.5703125" style="71" customWidth="1"/>
    <col min="9" max="9" width="13.7109375" style="71" customWidth="1"/>
    <col min="10" max="10" width="12.140625" style="71" customWidth="1"/>
    <col min="11" max="11" width="11.42578125" style="71" customWidth="1"/>
    <col min="12" max="12" width="10.5703125" style="71" customWidth="1"/>
    <col min="13" max="13" width="14.7109375" style="71" customWidth="1"/>
    <col min="14" max="16384" width="9.140625" style="71"/>
  </cols>
  <sheetData>
    <row r="1" spans="1:13" s="148" customFormat="1" ht="4.5" customHeight="1" x14ac:dyDescent="0.15"/>
    <row r="2" spans="1:13" s="148" customFormat="1" ht="60" customHeight="1" x14ac:dyDescent="0.25">
      <c r="A2" s="149"/>
      <c r="B2" s="598" t="s">
        <v>1874</v>
      </c>
      <c r="C2" s="598"/>
      <c r="D2" s="598"/>
      <c r="E2" s="598"/>
      <c r="F2" s="598"/>
      <c r="G2" s="598"/>
      <c r="H2" s="598"/>
      <c r="I2" s="598"/>
      <c r="J2" s="598"/>
      <c r="K2" s="598"/>
      <c r="L2" s="598"/>
    </row>
    <row r="3" spans="1:13" s="148" customFormat="1" ht="18" customHeight="1" x14ac:dyDescent="0.2">
      <c r="A3" s="599"/>
      <c r="B3" s="600" t="s">
        <v>3</v>
      </c>
      <c r="C3" s="600"/>
      <c r="D3" s="600"/>
      <c r="E3" s="600"/>
      <c r="F3" s="600"/>
      <c r="G3" s="600"/>
      <c r="H3" s="600"/>
      <c r="I3" s="600"/>
      <c r="J3" s="150" t="s">
        <v>4</v>
      </c>
      <c r="K3" s="150" t="s">
        <v>5</v>
      </c>
      <c r="L3" s="150" t="s">
        <v>6</v>
      </c>
    </row>
    <row r="4" spans="1:13" s="148" customFormat="1" ht="18" customHeight="1" x14ac:dyDescent="0.15">
      <c r="A4" s="599"/>
      <c r="B4" s="600"/>
      <c r="C4" s="600"/>
      <c r="D4" s="600"/>
      <c r="E4" s="600"/>
      <c r="F4" s="600"/>
      <c r="G4" s="600"/>
      <c r="H4" s="600"/>
      <c r="I4" s="600"/>
      <c r="J4" s="151">
        <v>1</v>
      </c>
      <c r="K4" s="151">
        <v>1</v>
      </c>
      <c r="L4" s="152" t="s">
        <v>1875</v>
      </c>
    </row>
    <row r="5" spans="1:13" s="148" customFormat="1" ht="24" customHeight="1" x14ac:dyDescent="0.2">
      <c r="A5" s="599"/>
      <c r="B5" s="601" t="s">
        <v>1876</v>
      </c>
      <c r="C5" s="601"/>
      <c r="D5" s="601"/>
      <c r="E5" s="601"/>
      <c r="F5" s="601"/>
      <c r="G5" s="601"/>
      <c r="H5" s="601"/>
      <c r="I5" s="601"/>
      <c r="J5" s="601"/>
      <c r="K5" s="601"/>
      <c r="L5" s="601"/>
    </row>
    <row r="6" spans="1:13" s="148" customFormat="1" ht="55.5" customHeight="1" x14ac:dyDescent="0.25">
      <c r="A6" s="153"/>
      <c r="B6" s="154" t="s">
        <v>9</v>
      </c>
      <c r="C6" s="155" t="s">
        <v>7365</v>
      </c>
      <c r="D6" s="602" t="s">
        <v>7364</v>
      </c>
      <c r="E6" s="602"/>
      <c r="F6" s="602"/>
      <c r="G6" s="156" t="s">
        <v>1879</v>
      </c>
      <c r="H6" s="157" t="s">
        <v>0</v>
      </c>
      <c r="I6" s="156" t="s">
        <v>1879</v>
      </c>
      <c r="J6" s="158"/>
      <c r="K6" s="603" t="s">
        <v>8</v>
      </c>
      <c r="L6" s="603"/>
    </row>
    <row r="7" spans="1:13" s="148" customFormat="1" ht="45" customHeight="1" x14ac:dyDescent="0.2">
      <c r="A7" s="159" t="s">
        <v>2</v>
      </c>
      <c r="B7" s="159" t="s">
        <v>1880</v>
      </c>
      <c r="C7" s="160" t="s">
        <v>11</v>
      </c>
      <c r="D7" s="160" t="s">
        <v>1881</v>
      </c>
      <c r="E7" s="160" t="s">
        <v>1882</v>
      </c>
      <c r="F7" s="597" t="s">
        <v>14</v>
      </c>
      <c r="G7" s="597"/>
      <c r="H7" s="597" t="s">
        <v>15</v>
      </c>
      <c r="I7" s="597"/>
      <c r="J7" s="160" t="s">
        <v>16</v>
      </c>
      <c r="K7" s="160" t="s">
        <v>1883</v>
      </c>
      <c r="L7" s="160" t="s">
        <v>18</v>
      </c>
    </row>
    <row r="8" spans="1:13" s="148" customFormat="1" ht="24" customHeight="1" x14ac:dyDescent="0.2">
      <c r="A8" s="593">
        <v>1</v>
      </c>
      <c r="B8" s="161" t="s">
        <v>20</v>
      </c>
      <c r="C8" s="162" t="s">
        <v>21</v>
      </c>
      <c r="D8" s="162" t="s">
        <v>1884</v>
      </c>
      <c r="E8" s="162" t="s">
        <v>1885</v>
      </c>
      <c r="F8" s="594" t="s">
        <v>14</v>
      </c>
      <c r="G8" s="594"/>
      <c r="H8" s="592"/>
      <c r="I8" s="592"/>
      <c r="J8" s="592"/>
      <c r="K8" s="592"/>
      <c r="L8" s="592"/>
      <c r="M8" s="163"/>
    </row>
    <row r="9" spans="1:13" s="148" customFormat="1" ht="12.75" customHeight="1" x14ac:dyDescent="0.15">
      <c r="A9" s="593"/>
      <c r="B9" s="589" t="s">
        <v>1886</v>
      </c>
      <c r="C9" s="595" t="s">
        <v>1887</v>
      </c>
      <c r="D9" s="596">
        <v>43047</v>
      </c>
      <c r="E9" s="589" t="s">
        <v>1888</v>
      </c>
      <c r="F9" s="589" t="s">
        <v>1889</v>
      </c>
      <c r="G9" s="589"/>
      <c r="H9" s="591" t="s">
        <v>1890</v>
      </c>
      <c r="I9" s="591"/>
      <c r="J9" s="589" t="s">
        <v>1891</v>
      </c>
      <c r="K9" s="589" t="s">
        <v>0</v>
      </c>
      <c r="L9" s="590">
        <v>424</v>
      </c>
    </row>
    <row r="10" spans="1:13" s="148" customFormat="1" ht="13.5" customHeight="1" x14ac:dyDescent="0.15">
      <c r="A10" s="593"/>
      <c r="B10" s="589"/>
      <c r="C10" s="595"/>
      <c r="D10" s="596"/>
      <c r="E10" s="589"/>
      <c r="F10" s="589"/>
      <c r="G10" s="589"/>
      <c r="H10" s="591"/>
      <c r="I10" s="591"/>
      <c r="J10" s="589"/>
      <c r="K10" s="589"/>
      <c r="L10" s="590"/>
    </row>
    <row r="11" spans="1:13" s="148" customFormat="1" ht="218.25" customHeight="1" x14ac:dyDescent="0.15">
      <c r="A11" s="593"/>
      <c r="B11" s="589"/>
      <c r="C11" s="595"/>
      <c r="D11" s="596"/>
      <c r="E11" s="589"/>
      <c r="F11" s="589"/>
      <c r="G11" s="589"/>
      <c r="H11" s="591" t="s">
        <v>1892</v>
      </c>
      <c r="I11" s="591"/>
      <c r="J11" s="164" t="s">
        <v>1891</v>
      </c>
      <c r="K11" s="164" t="s">
        <v>0</v>
      </c>
      <c r="L11" s="165">
        <v>371.4</v>
      </c>
    </row>
    <row r="12" spans="1:13" s="148" customFormat="1" ht="24" customHeight="1" x14ac:dyDescent="0.15">
      <c r="A12" s="593"/>
      <c r="B12" s="161" t="s">
        <v>29</v>
      </c>
      <c r="C12" s="162" t="s">
        <v>30</v>
      </c>
      <c r="D12" s="162" t="s">
        <v>1893</v>
      </c>
      <c r="E12" s="162" t="s">
        <v>1894</v>
      </c>
      <c r="F12" s="592"/>
      <c r="G12" s="592"/>
      <c r="H12" s="591" t="s">
        <v>1895</v>
      </c>
      <c r="I12" s="591"/>
      <c r="J12" s="589" t="s">
        <v>1891</v>
      </c>
      <c r="K12" s="589" t="s">
        <v>1891</v>
      </c>
      <c r="L12" s="590">
        <v>0</v>
      </c>
    </row>
    <row r="13" spans="1:13" s="148" customFormat="1" ht="24" customHeight="1" x14ac:dyDescent="0.15">
      <c r="A13" s="593"/>
      <c r="B13" s="164" t="s">
        <v>1896</v>
      </c>
      <c r="C13" s="164" t="s">
        <v>1889</v>
      </c>
      <c r="D13" s="166">
        <v>43049</v>
      </c>
      <c r="E13" s="164" t="s">
        <v>1897</v>
      </c>
      <c r="F13" s="592"/>
      <c r="G13" s="592"/>
      <c r="H13" s="591"/>
      <c r="I13" s="591"/>
      <c r="J13" s="589"/>
      <c r="K13" s="589"/>
      <c r="L13" s="590"/>
    </row>
    <row r="14" spans="1:13" s="148" customFormat="1" ht="24" customHeight="1" x14ac:dyDescent="0.15">
      <c r="A14" s="593">
        <v>2</v>
      </c>
      <c r="B14" s="161" t="s">
        <v>20</v>
      </c>
      <c r="C14" s="162" t="s">
        <v>21</v>
      </c>
      <c r="D14" s="162" t="s">
        <v>1884</v>
      </c>
      <c r="E14" s="162" t="s">
        <v>1885</v>
      </c>
      <c r="F14" s="594" t="s">
        <v>14</v>
      </c>
      <c r="G14" s="594"/>
      <c r="H14" s="592"/>
      <c r="I14" s="592"/>
      <c r="J14" s="592"/>
      <c r="K14" s="592"/>
      <c r="L14" s="592"/>
    </row>
    <row r="15" spans="1:13" s="148" customFormat="1" ht="26.25" customHeight="1" x14ac:dyDescent="0.15">
      <c r="A15" s="593"/>
      <c r="B15" s="589" t="s">
        <v>1886</v>
      </c>
      <c r="C15" s="595" t="s">
        <v>1898</v>
      </c>
      <c r="D15" s="596">
        <v>43131</v>
      </c>
      <c r="E15" s="589" t="s">
        <v>1899</v>
      </c>
      <c r="F15" s="589" t="s">
        <v>1900</v>
      </c>
      <c r="G15" s="589"/>
      <c r="H15" s="591" t="s">
        <v>1890</v>
      </c>
      <c r="I15" s="591"/>
      <c r="J15" s="164" t="s">
        <v>1891</v>
      </c>
      <c r="K15" s="164" t="s">
        <v>1891</v>
      </c>
      <c r="L15" s="165">
        <v>0</v>
      </c>
    </row>
    <row r="16" spans="1:13" s="148" customFormat="1" ht="123.75" customHeight="1" x14ac:dyDescent="0.15">
      <c r="A16" s="593"/>
      <c r="B16" s="589"/>
      <c r="C16" s="595"/>
      <c r="D16" s="596"/>
      <c r="E16" s="589"/>
      <c r="F16" s="589"/>
      <c r="G16" s="589"/>
      <c r="H16" s="591" t="s">
        <v>1892</v>
      </c>
      <c r="I16" s="591"/>
      <c r="J16" s="164" t="s">
        <v>1891</v>
      </c>
      <c r="K16" s="164" t="s">
        <v>1891</v>
      </c>
      <c r="L16" s="165">
        <v>0</v>
      </c>
    </row>
    <row r="17" spans="1:12" s="148" customFormat="1" ht="24" customHeight="1" x14ac:dyDescent="0.15">
      <c r="A17" s="593"/>
      <c r="B17" s="161" t="s">
        <v>29</v>
      </c>
      <c r="C17" s="162" t="s">
        <v>30</v>
      </c>
      <c r="D17" s="162" t="s">
        <v>1893</v>
      </c>
      <c r="E17" s="162" t="s">
        <v>1894</v>
      </c>
      <c r="F17" s="592"/>
      <c r="G17" s="592"/>
      <c r="H17" s="591" t="s">
        <v>1895</v>
      </c>
      <c r="I17" s="591"/>
      <c r="J17" s="589" t="s">
        <v>1891</v>
      </c>
      <c r="K17" s="589" t="s">
        <v>0</v>
      </c>
      <c r="L17" s="590">
        <v>395</v>
      </c>
    </row>
    <row r="18" spans="1:12" s="148" customFormat="1" ht="24" customHeight="1" x14ac:dyDescent="0.15">
      <c r="A18" s="593"/>
      <c r="B18" s="164" t="s">
        <v>1896</v>
      </c>
      <c r="C18" s="164" t="s">
        <v>1900</v>
      </c>
      <c r="D18" s="166">
        <v>43134</v>
      </c>
      <c r="E18" s="164" t="s">
        <v>1901</v>
      </c>
      <c r="F18" s="592"/>
      <c r="G18" s="592"/>
      <c r="H18" s="591"/>
      <c r="I18" s="591"/>
      <c r="J18" s="589"/>
      <c r="K18" s="589"/>
      <c r="L18" s="590"/>
    </row>
    <row r="19" spans="1:12" s="148" customFormat="1" ht="24" customHeight="1" x14ac:dyDescent="0.15">
      <c r="A19" s="593">
        <v>3</v>
      </c>
      <c r="B19" s="161" t="s">
        <v>20</v>
      </c>
      <c r="C19" s="162" t="s">
        <v>21</v>
      </c>
      <c r="D19" s="162" t="s">
        <v>1884</v>
      </c>
      <c r="E19" s="162" t="s">
        <v>1885</v>
      </c>
      <c r="F19" s="594" t="s">
        <v>14</v>
      </c>
      <c r="G19" s="594"/>
      <c r="H19" s="592"/>
      <c r="I19" s="592"/>
      <c r="J19" s="592"/>
      <c r="K19" s="592"/>
      <c r="L19" s="592"/>
    </row>
    <row r="20" spans="1:12" s="148" customFormat="1" ht="26.25" customHeight="1" x14ac:dyDescent="0.15">
      <c r="A20" s="593"/>
      <c r="B20" s="589" t="s">
        <v>1886</v>
      </c>
      <c r="C20" s="595" t="s">
        <v>1898</v>
      </c>
      <c r="D20" s="596">
        <v>43131</v>
      </c>
      <c r="E20" s="589" t="s">
        <v>1899</v>
      </c>
      <c r="F20" s="589" t="s">
        <v>1889</v>
      </c>
      <c r="G20" s="589"/>
      <c r="H20" s="591" t="s">
        <v>1890</v>
      </c>
      <c r="I20" s="591"/>
      <c r="J20" s="164" t="s">
        <v>1891</v>
      </c>
      <c r="K20" s="164" t="s">
        <v>0</v>
      </c>
      <c r="L20" s="165">
        <v>501</v>
      </c>
    </row>
    <row r="21" spans="1:12" s="148" customFormat="1" ht="123.75" customHeight="1" x14ac:dyDescent="0.15">
      <c r="A21" s="593"/>
      <c r="B21" s="589"/>
      <c r="C21" s="595"/>
      <c r="D21" s="596"/>
      <c r="E21" s="589"/>
      <c r="F21" s="589"/>
      <c r="G21" s="589"/>
      <c r="H21" s="591" t="s">
        <v>1892</v>
      </c>
      <c r="I21" s="591"/>
      <c r="J21" s="164" t="s">
        <v>1891</v>
      </c>
      <c r="K21" s="164" t="s">
        <v>1891</v>
      </c>
      <c r="L21" s="165">
        <v>0</v>
      </c>
    </row>
    <row r="22" spans="1:12" s="148" customFormat="1" ht="24" customHeight="1" x14ac:dyDescent="0.15">
      <c r="A22" s="593"/>
      <c r="B22" s="161" t="s">
        <v>29</v>
      </c>
      <c r="C22" s="162" t="s">
        <v>30</v>
      </c>
      <c r="D22" s="162" t="s">
        <v>1893</v>
      </c>
      <c r="E22" s="162" t="s">
        <v>1894</v>
      </c>
      <c r="F22" s="592"/>
      <c r="G22" s="592"/>
      <c r="H22" s="591" t="s">
        <v>1895</v>
      </c>
      <c r="I22" s="591"/>
      <c r="J22" s="589" t="s">
        <v>1891</v>
      </c>
      <c r="K22" s="589" t="s">
        <v>1891</v>
      </c>
      <c r="L22" s="590">
        <v>0</v>
      </c>
    </row>
    <row r="23" spans="1:12" s="148" customFormat="1" ht="24" customHeight="1" x14ac:dyDescent="0.15">
      <c r="A23" s="593"/>
      <c r="B23" s="164" t="s">
        <v>1896</v>
      </c>
      <c r="C23" s="164" t="s">
        <v>1889</v>
      </c>
      <c r="D23" s="166">
        <v>43134</v>
      </c>
      <c r="E23" s="164" t="s">
        <v>1901</v>
      </c>
      <c r="F23" s="592"/>
      <c r="G23" s="592"/>
      <c r="H23" s="591"/>
      <c r="I23" s="591"/>
      <c r="J23" s="589"/>
      <c r="K23" s="589"/>
      <c r="L23" s="590"/>
    </row>
    <row r="24" spans="1:12" s="148" customFormat="1" ht="24" customHeight="1" x14ac:dyDescent="0.15">
      <c r="A24" s="593">
        <v>4</v>
      </c>
      <c r="B24" s="161" t="s">
        <v>20</v>
      </c>
      <c r="C24" s="162" t="s">
        <v>21</v>
      </c>
      <c r="D24" s="162" t="s">
        <v>1884</v>
      </c>
      <c r="E24" s="162" t="s">
        <v>1885</v>
      </c>
      <c r="F24" s="594" t="s">
        <v>14</v>
      </c>
      <c r="G24" s="594"/>
      <c r="H24" s="592"/>
      <c r="I24" s="592"/>
      <c r="J24" s="592"/>
      <c r="K24" s="592"/>
      <c r="L24" s="592"/>
    </row>
    <row r="25" spans="1:12" s="148" customFormat="1" ht="26.25" customHeight="1" x14ac:dyDescent="0.15">
      <c r="A25" s="593"/>
      <c r="B25" s="589" t="s">
        <v>1886</v>
      </c>
      <c r="C25" s="595" t="s">
        <v>1902</v>
      </c>
      <c r="D25" s="596">
        <v>43157</v>
      </c>
      <c r="E25" s="589" t="s">
        <v>1903</v>
      </c>
      <c r="F25" s="589" t="s">
        <v>1904</v>
      </c>
      <c r="G25" s="589"/>
      <c r="H25" s="591" t="s">
        <v>1890</v>
      </c>
      <c r="I25" s="591"/>
      <c r="J25" s="164" t="s">
        <v>1891</v>
      </c>
      <c r="K25" s="164" t="s">
        <v>0</v>
      </c>
      <c r="L25" s="165">
        <v>145.25</v>
      </c>
    </row>
    <row r="26" spans="1:12" s="148" customFormat="1" ht="155.25" customHeight="1" x14ac:dyDescent="0.15">
      <c r="A26" s="593"/>
      <c r="B26" s="589"/>
      <c r="C26" s="595"/>
      <c r="D26" s="596"/>
      <c r="E26" s="589"/>
      <c r="F26" s="589"/>
      <c r="G26" s="589"/>
      <c r="H26" s="591" t="s">
        <v>1892</v>
      </c>
      <c r="I26" s="591"/>
      <c r="J26" s="164" t="s">
        <v>1891</v>
      </c>
      <c r="K26" s="164" t="s">
        <v>0</v>
      </c>
      <c r="L26" s="165">
        <v>315</v>
      </c>
    </row>
    <row r="27" spans="1:12" s="148" customFormat="1" ht="24" customHeight="1" x14ac:dyDescent="0.15">
      <c r="A27" s="593"/>
      <c r="B27" s="161" t="s">
        <v>29</v>
      </c>
      <c r="C27" s="162" t="s">
        <v>30</v>
      </c>
      <c r="D27" s="162" t="s">
        <v>1893</v>
      </c>
      <c r="E27" s="162" t="s">
        <v>1894</v>
      </c>
      <c r="F27" s="592"/>
      <c r="G27" s="592"/>
      <c r="H27" s="591" t="s">
        <v>1895</v>
      </c>
      <c r="I27" s="591"/>
      <c r="J27" s="589" t="s">
        <v>1891</v>
      </c>
      <c r="K27" s="589" t="s">
        <v>1891</v>
      </c>
      <c r="L27" s="590">
        <v>0</v>
      </c>
    </row>
    <row r="28" spans="1:12" s="148" customFormat="1" ht="24" customHeight="1" x14ac:dyDescent="0.15">
      <c r="A28" s="593"/>
      <c r="B28" s="164" t="s">
        <v>1896</v>
      </c>
      <c r="C28" s="164" t="s">
        <v>1904</v>
      </c>
      <c r="D28" s="166">
        <v>43158</v>
      </c>
      <c r="E28" s="164" t="s">
        <v>1905</v>
      </c>
      <c r="F28" s="592"/>
      <c r="G28" s="592"/>
      <c r="H28" s="591"/>
      <c r="I28" s="591"/>
      <c r="J28" s="589"/>
      <c r="K28" s="589"/>
      <c r="L28" s="590"/>
    </row>
    <row r="29" spans="1:12" s="148" customFormat="1" ht="24" customHeight="1" x14ac:dyDescent="0.15">
      <c r="A29" s="593">
        <v>5</v>
      </c>
      <c r="B29" s="161" t="s">
        <v>20</v>
      </c>
      <c r="C29" s="162" t="s">
        <v>21</v>
      </c>
      <c r="D29" s="162" t="s">
        <v>1884</v>
      </c>
      <c r="E29" s="162" t="s">
        <v>1885</v>
      </c>
      <c r="F29" s="594" t="s">
        <v>14</v>
      </c>
      <c r="G29" s="594"/>
      <c r="H29" s="592"/>
      <c r="I29" s="592"/>
      <c r="J29" s="592"/>
      <c r="K29" s="592"/>
      <c r="L29" s="592"/>
    </row>
    <row r="30" spans="1:12" s="148" customFormat="1" ht="26.25" customHeight="1" x14ac:dyDescent="0.15">
      <c r="A30" s="593"/>
      <c r="B30" s="589" t="s">
        <v>1906</v>
      </c>
      <c r="C30" s="595" t="s">
        <v>1907</v>
      </c>
      <c r="D30" s="596">
        <v>43018</v>
      </c>
      <c r="E30" s="589" t="s">
        <v>1908</v>
      </c>
      <c r="F30" s="589" t="s">
        <v>1909</v>
      </c>
      <c r="G30" s="589"/>
      <c r="H30" s="591" t="s">
        <v>1890</v>
      </c>
      <c r="I30" s="591"/>
      <c r="J30" s="164" t="s">
        <v>1891</v>
      </c>
      <c r="K30" s="164" t="s">
        <v>0</v>
      </c>
      <c r="L30" s="165">
        <v>195.04</v>
      </c>
    </row>
    <row r="31" spans="1:12" s="148" customFormat="1" ht="344.25" customHeight="1" x14ac:dyDescent="0.15">
      <c r="A31" s="593"/>
      <c r="B31" s="589"/>
      <c r="C31" s="595"/>
      <c r="D31" s="596"/>
      <c r="E31" s="589"/>
      <c r="F31" s="589"/>
      <c r="G31" s="589"/>
      <c r="H31" s="591" t="s">
        <v>1892</v>
      </c>
      <c r="I31" s="591"/>
      <c r="J31" s="164" t="s">
        <v>1891</v>
      </c>
      <c r="K31" s="164" t="s">
        <v>0</v>
      </c>
      <c r="L31" s="165">
        <v>2346</v>
      </c>
    </row>
    <row r="32" spans="1:12" s="148" customFormat="1" ht="24" customHeight="1" x14ac:dyDescent="0.15">
      <c r="A32" s="593"/>
      <c r="B32" s="161" t="s">
        <v>29</v>
      </c>
      <c r="C32" s="162" t="s">
        <v>30</v>
      </c>
      <c r="D32" s="162" t="s">
        <v>1893</v>
      </c>
      <c r="E32" s="162" t="s">
        <v>1894</v>
      </c>
      <c r="F32" s="592"/>
      <c r="G32" s="592"/>
      <c r="H32" s="591" t="s">
        <v>1895</v>
      </c>
      <c r="I32" s="591"/>
      <c r="J32" s="589" t="s">
        <v>1891</v>
      </c>
      <c r="K32" s="589" t="s">
        <v>1891</v>
      </c>
      <c r="L32" s="590">
        <v>0</v>
      </c>
    </row>
    <row r="33" spans="1:12" s="148" customFormat="1" ht="24" customHeight="1" x14ac:dyDescent="0.15">
      <c r="A33" s="593"/>
      <c r="B33" s="164" t="s">
        <v>1896</v>
      </c>
      <c r="C33" s="164" t="s">
        <v>1909</v>
      </c>
      <c r="D33" s="166">
        <v>43022</v>
      </c>
      <c r="E33" s="164" t="s">
        <v>1910</v>
      </c>
      <c r="F33" s="592"/>
      <c r="G33" s="592"/>
      <c r="H33" s="591"/>
      <c r="I33" s="591"/>
      <c r="J33" s="589"/>
      <c r="K33" s="589"/>
      <c r="L33" s="590"/>
    </row>
    <row r="34" spans="1:12" s="148" customFormat="1" ht="24" customHeight="1" x14ac:dyDescent="0.15">
      <c r="A34" s="593">
        <v>6</v>
      </c>
      <c r="B34" s="161" t="s">
        <v>20</v>
      </c>
      <c r="C34" s="162" t="s">
        <v>21</v>
      </c>
      <c r="D34" s="162" t="s">
        <v>1884</v>
      </c>
      <c r="E34" s="162" t="s">
        <v>1885</v>
      </c>
      <c r="F34" s="594" t="s">
        <v>14</v>
      </c>
      <c r="G34" s="594"/>
      <c r="H34" s="592"/>
      <c r="I34" s="592"/>
      <c r="J34" s="592"/>
      <c r="K34" s="592"/>
      <c r="L34" s="592"/>
    </row>
    <row r="35" spans="1:12" s="148" customFormat="1" ht="26.25" customHeight="1" x14ac:dyDescent="0.15">
      <c r="A35" s="593"/>
      <c r="B35" s="589" t="s">
        <v>1906</v>
      </c>
      <c r="C35" s="595" t="s">
        <v>1911</v>
      </c>
      <c r="D35" s="596">
        <v>43031</v>
      </c>
      <c r="E35" s="589" t="s">
        <v>1912</v>
      </c>
      <c r="F35" s="589" t="s">
        <v>1913</v>
      </c>
      <c r="G35" s="589"/>
      <c r="H35" s="591" t="s">
        <v>1890</v>
      </c>
      <c r="I35" s="591"/>
      <c r="J35" s="164" t="s">
        <v>1891</v>
      </c>
      <c r="K35" s="164" t="s">
        <v>0</v>
      </c>
      <c r="L35" s="165">
        <v>627.91999999999996</v>
      </c>
    </row>
    <row r="36" spans="1:12" s="148" customFormat="1" ht="344.25" customHeight="1" x14ac:dyDescent="0.15">
      <c r="A36" s="593"/>
      <c r="B36" s="589"/>
      <c r="C36" s="595"/>
      <c r="D36" s="596"/>
      <c r="E36" s="589"/>
      <c r="F36" s="589"/>
      <c r="G36" s="589"/>
      <c r="H36" s="591" t="s">
        <v>1892</v>
      </c>
      <c r="I36" s="591"/>
      <c r="J36" s="164" t="s">
        <v>1891</v>
      </c>
      <c r="K36" s="164" t="s">
        <v>0</v>
      </c>
      <c r="L36" s="165">
        <v>1261.1600000000001</v>
      </c>
    </row>
    <row r="37" spans="1:12" s="148" customFormat="1" ht="24" customHeight="1" x14ac:dyDescent="0.15">
      <c r="A37" s="593"/>
      <c r="B37" s="161" t="s">
        <v>29</v>
      </c>
      <c r="C37" s="162" t="s">
        <v>30</v>
      </c>
      <c r="D37" s="162" t="s">
        <v>1893</v>
      </c>
      <c r="E37" s="162" t="s">
        <v>1894</v>
      </c>
      <c r="F37" s="592"/>
      <c r="G37" s="592"/>
      <c r="H37" s="591" t="s">
        <v>1895</v>
      </c>
      <c r="I37" s="591"/>
      <c r="J37" s="589" t="s">
        <v>1891</v>
      </c>
      <c r="K37" s="589" t="s">
        <v>0</v>
      </c>
      <c r="L37" s="590">
        <v>342.67</v>
      </c>
    </row>
    <row r="38" spans="1:12" s="148" customFormat="1" ht="24" customHeight="1" x14ac:dyDescent="0.15">
      <c r="A38" s="593"/>
      <c r="B38" s="164" t="s">
        <v>1896</v>
      </c>
      <c r="C38" s="164" t="s">
        <v>1913</v>
      </c>
      <c r="D38" s="166">
        <v>43037</v>
      </c>
      <c r="E38" s="164" t="s">
        <v>1914</v>
      </c>
      <c r="F38" s="592"/>
      <c r="G38" s="592"/>
      <c r="H38" s="591"/>
      <c r="I38" s="591"/>
      <c r="J38" s="589"/>
      <c r="K38" s="589"/>
      <c r="L38" s="590"/>
    </row>
    <row r="39" spans="1:12" s="148" customFormat="1" ht="24" customHeight="1" x14ac:dyDescent="0.15">
      <c r="A39" s="593">
        <v>7</v>
      </c>
      <c r="B39" s="161" t="s">
        <v>20</v>
      </c>
      <c r="C39" s="162" t="s">
        <v>21</v>
      </c>
      <c r="D39" s="162" t="s">
        <v>1884</v>
      </c>
      <c r="E39" s="162" t="s">
        <v>1885</v>
      </c>
      <c r="F39" s="594" t="s">
        <v>14</v>
      </c>
      <c r="G39" s="594"/>
      <c r="H39" s="592"/>
      <c r="I39" s="592"/>
      <c r="J39" s="592"/>
      <c r="K39" s="592"/>
      <c r="L39" s="592"/>
    </row>
    <row r="40" spans="1:12" s="148" customFormat="1" ht="26.25" customHeight="1" x14ac:dyDescent="0.15">
      <c r="A40" s="593"/>
      <c r="B40" s="589" t="s">
        <v>1906</v>
      </c>
      <c r="C40" s="595" t="s">
        <v>1915</v>
      </c>
      <c r="D40" s="596">
        <v>43052</v>
      </c>
      <c r="E40" s="589" t="s">
        <v>1916</v>
      </c>
      <c r="F40" s="589" t="s">
        <v>1917</v>
      </c>
      <c r="G40" s="589"/>
      <c r="H40" s="591" t="s">
        <v>1890</v>
      </c>
      <c r="I40" s="591"/>
      <c r="J40" s="164" t="s">
        <v>1891</v>
      </c>
      <c r="K40" s="164" t="s">
        <v>0</v>
      </c>
      <c r="L40" s="165">
        <v>348.78</v>
      </c>
    </row>
    <row r="41" spans="1:12" s="148" customFormat="1" ht="365.25" customHeight="1" x14ac:dyDescent="0.15">
      <c r="A41" s="593"/>
      <c r="B41" s="589"/>
      <c r="C41" s="595"/>
      <c r="D41" s="596"/>
      <c r="E41" s="589"/>
      <c r="F41" s="589"/>
      <c r="G41" s="589"/>
      <c r="H41" s="591" t="s">
        <v>1892</v>
      </c>
      <c r="I41" s="591"/>
      <c r="J41" s="164" t="s">
        <v>1891</v>
      </c>
      <c r="K41" s="164" t="s">
        <v>0</v>
      </c>
      <c r="L41" s="165">
        <v>639.85</v>
      </c>
    </row>
    <row r="42" spans="1:12" s="148" customFormat="1" ht="24" customHeight="1" x14ac:dyDescent="0.15">
      <c r="A42" s="593"/>
      <c r="B42" s="161" t="s">
        <v>29</v>
      </c>
      <c r="C42" s="162" t="s">
        <v>30</v>
      </c>
      <c r="D42" s="162" t="s">
        <v>1893</v>
      </c>
      <c r="E42" s="162" t="s">
        <v>1894</v>
      </c>
      <c r="F42" s="592"/>
      <c r="G42" s="592"/>
      <c r="H42" s="591" t="s">
        <v>1895</v>
      </c>
      <c r="I42" s="591"/>
      <c r="J42" s="589" t="s">
        <v>1891</v>
      </c>
      <c r="K42" s="589" t="s">
        <v>0</v>
      </c>
      <c r="L42" s="590">
        <v>50</v>
      </c>
    </row>
    <row r="43" spans="1:12" s="148" customFormat="1" ht="24" customHeight="1" x14ac:dyDescent="0.15">
      <c r="A43" s="593"/>
      <c r="B43" s="164" t="s">
        <v>1896</v>
      </c>
      <c r="C43" s="164" t="s">
        <v>1917</v>
      </c>
      <c r="D43" s="166">
        <v>43055</v>
      </c>
      <c r="E43" s="164" t="s">
        <v>1918</v>
      </c>
      <c r="F43" s="592"/>
      <c r="G43" s="592"/>
      <c r="H43" s="591"/>
      <c r="I43" s="591"/>
      <c r="J43" s="589"/>
      <c r="K43" s="589"/>
      <c r="L43" s="590"/>
    </row>
    <row r="44" spans="1:12" s="148" customFormat="1" ht="24" customHeight="1" x14ac:dyDescent="0.15">
      <c r="A44" s="593">
        <v>8</v>
      </c>
      <c r="B44" s="161" t="s">
        <v>20</v>
      </c>
      <c r="C44" s="162" t="s">
        <v>21</v>
      </c>
      <c r="D44" s="162" t="s">
        <v>1884</v>
      </c>
      <c r="E44" s="162" t="s">
        <v>1885</v>
      </c>
      <c r="F44" s="594" t="s">
        <v>14</v>
      </c>
      <c r="G44" s="594"/>
      <c r="H44" s="592"/>
      <c r="I44" s="592"/>
      <c r="J44" s="592"/>
      <c r="K44" s="592"/>
      <c r="L44" s="592"/>
    </row>
    <row r="45" spans="1:12" s="148" customFormat="1" ht="26.25" customHeight="1" x14ac:dyDescent="0.15">
      <c r="A45" s="593"/>
      <c r="B45" s="589" t="s">
        <v>1919</v>
      </c>
      <c r="C45" s="595" t="s">
        <v>1920</v>
      </c>
      <c r="D45" s="596">
        <v>43032</v>
      </c>
      <c r="E45" s="589" t="s">
        <v>1921</v>
      </c>
      <c r="F45" s="589" t="s">
        <v>1922</v>
      </c>
      <c r="G45" s="589"/>
      <c r="H45" s="591" t="s">
        <v>1890</v>
      </c>
      <c r="I45" s="591"/>
      <c r="J45" s="164" t="s">
        <v>1891</v>
      </c>
      <c r="K45" s="164" t="s">
        <v>0</v>
      </c>
      <c r="L45" s="165">
        <v>584.66999999999996</v>
      </c>
    </row>
    <row r="46" spans="1:12" s="148" customFormat="1" ht="408.95" customHeight="1" x14ac:dyDescent="0.15">
      <c r="A46" s="593"/>
      <c r="B46" s="589"/>
      <c r="C46" s="595"/>
      <c r="D46" s="596"/>
      <c r="E46" s="589"/>
      <c r="F46" s="589"/>
      <c r="G46" s="589"/>
      <c r="H46" s="591" t="s">
        <v>1892</v>
      </c>
      <c r="I46" s="591"/>
      <c r="J46" s="589" t="s">
        <v>1891</v>
      </c>
      <c r="K46" s="589" t="s">
        <v>0</v>
      </c>
      <c r="L46" s="590">
        <v>1223.53</v>
      </c>
    </row>
    <row r="47" spans="1:12" s="148" customFormat="1" ht="229.35" customHeight="1" x14ac:dyDescent="0.15">
      <c r="A47" s="593"/>
      <c r="B47" s="589"/>
      <c r="C47" s="595"/>
      <c r="D47" s="596"/>
      <c r="E47" s="589"/>
      <c r="F47" s="589"/>
      <c r="G47" s="589"/>
      <c r="H47" s="591"/>
      <c r="I47" s="591"/>
      <c r="J47" s="589"/>
      <c r="K47" s="589"/>
      <c r="L47" s="590"/>
    </row>
    <row r="48" spans="1:12" s="148" customFormat="1" ht="24" customHeight="1" x14ac:dyDescent="0.15">
      <c r="A48" s="593"/>
      <c r="B48" s="161" t="s">
        <v>29</v>
      </c>
      <c r="C48" s="162" t="s">
        <v>30</v>
      </c>
      <c r="D48" s="162" t="s">
        <v>1893</v>
      </c>
      <c r="E48" s="162" t="s">
        <v>1894</v>
      </c>
      <c r="F48" s="592"/>
      <c r="G48" s="592"/>
      <c r="H48" s="591" t="s">
        <v>1895</v>
      </c>
      <c r="I48" s="591"/>
      <c r="J48" s="589" t="s">
        <v>1891</v>
      </c>
      <c r="K48" s="589" t="s">
        <v>1891</v>
      </c>
      <c r="L48" s="590">
        <v>0</v>
      </c>
    </row>
    <row r="49" spans="1:12" s="148" customFormat="1" ht="24" customHeight="1" x14ac:dyDescent="0.15">
      <c r="A49" s="593"/>
      <c r="B49" s="164" t="s">
        <v>1923</v>
      </c>
      <c r="C49" s="164" t="s">
        <v>1922</v>
      </c>
      <c r="D49" s="166">
        <v>43037</v>
      </c>
      <c r="E49" s="164" t="s">
        <v>1924</v>
      </c>
      <c r="F49" s="592"/>
      <c r="G49" s="592"/>
      <c r="H49" s="591"/>
      <c r="I49" s="591"/>
      <c r="J49" s="589"/>
      <c r="K49" s="589"/>
      <c r="L49" s="590"/>
    </row>
    <row r="50" spans="1:12" s="148" customFormat="1" ht="24" customHeight="1" x14ac:dyDescent="0.15">
      <c r="A50" s="593">
        <v>9</v>
      </c>
      <c r="B50" s="161" t="s">
        <v>20</v>
      </c>
      <c r="C50" s="162" t="s">
        <v>21</v>
      </c>
      <c r="D50" s="162" t="s">
        <v>1884</v>
      </c>
      <c r="E50" s="162" t="s">
        <v>1885</v>
      </c>
      <c r="F50" s="594" t="s">
        <v>14</v>
      </c>
      <c r="G50" s="594"/>
      <c r="H50" s="592"/>
      <c r="I50" s="592"/>
      <c r="J50" s="592"/>
      <c r="K50" s="592"/>
      <c r="L50" s="592"/>
    </row>
    <row r="51" spans="1:12" s="148" customFormat="1" ht="26.25" customHeight="1" x14ac:dyDescent="0.15">
      <c r="A51" s="593"/>
      <c r="B51" s="589" t="s">
        <v>1925</v>
      </c>
      <c r="C51" s="595" t="s">
        <v>1926</v>
      </c>
      <c r="D51" s="596">
        <v>43141</v>
      </c>
      <c r="E51" s="589" t="s">
        <v>1927</v>
      </c>
      <c r="F51" s="589" t="s">
        <v>1928</v>
      </c>
      <c r="G51" s="589"/>
      <c r="H51" s="591" t="s">
        <v>1890</v>
      </c>
      <c r="I51" s="591"/>
      <c r="J51" s="164" t="s">
        <v>1891</v>
      </c>
      <c r="K51" s="164" t="s">
        <v>0</v>
      </c>
      <c r="L51" s="165">
        <v>420</v>
      </c>
    </row>
    <row r="52" spans="1:12" s="148" customFormat="1" ht="408.95" customHeight="1" x14ac:dyDescent="0.15">
      <c r="A52" s="593"/>
      <c r="B52" s="589"/>
      <c r="C52" s="595"/>
      <c r="D52" s="596"/>
      <c r="E52" s="589"/>
      <c r="F52" s="589"/>
      <c r="G52" s="589"/>
      <c r="H52" s="591" t="s">
        <v>1892</v>
      </c>
      <c r="I52" s="591"/>
      <c r="J52" s="589" t="s">
        <v>1891</v>
      </c>
      <c r="K52" s="589" t="s">
        <v>0</v>
      </c>
      <c r="L52" s="590">
        <v>1397.03</v>
      </c>
    </row>
    <row r="53" spans="1:12" s="148" customFormat="1" ht="187.35" customHeight="1" x14ac:dyDescent="0.15">
      <c r="A53" s="593"/>
      <c r="B53" s="589"/>
      <c r="C53" s="595"/>
      <c r="D53" s="596"/>
      <c r="E53" s="589"/>
      <c r="F53" s="589"/>
      <c r="G53" s="589"/>
      <c r="H53" s="591"/>
      <c r="I53" s="591"/>
      <c r="J53" s="589"/>
      <c r="K53" s="589"/>
      <c r="L53" s="590"/>
    </row>
    <row r="54" spans="1:12" s="148" customFormat="1" ht="24" customHeight="1" x14ac:dyDescent="0.15">
      <c r="A54" s="593"/>
      <c r="B54" s="161" t="s">
        <v>29</v>
      </c>
      <c r="C54" s="162" t="s">
        <v>30</v>
      </c>
      <c r="D54" s="162" t="s">
        <v>1893</v>
      </c>
      <c r="E54" s="162" t="s">
        <v>1894</v>
      </c>
      <c r="F54" s="592"/>
      <c r="G54" s="592"/>
      <c r="H54" s="591" t="s">
        <v>1895</v>
      </c>
      <c r="I54" s="591"/>
      <c r="J54" s="589" t="s">
        <v>1891</v>
      </c>
      <c r="K54" s="589" t="s">
        <v>0</v>
      </c>
      <c r="L54" s="590">
        <v>69.070000000000007</v>
      </c>
    </row>
    <row r="55" spans="1:12" s="148" customFormat="1" ht="24" customHeight="1" x14ac:dyDescent="0.15">
      <c r="A55" s="593"/>
      <c r="B55" s="164" t="s">
        <v>1896</v>
      </c>
      <c r="C55" s="164" t="s">
        <v>1928</v>
      </c>
      <c r="D55" s="166">
        <v>43147</v>
      </c>
      <c r="E55" s="164" t="s">
        <v>1929</v>
      </c>
      <c r="F55" s="592"/>
      <c r="G55" s="592"/>
      <c r="H55" s="591"/>
      <c r="I55" s="591"/>
      <c r="J55" s="589"/>
      <c r="K55" s="589"/>
      <c r="L55" s="590"/>
    </row>
    <row r="56" spans="1:12" s="148" customFormat="1" ht="24" customHeight="1" x14ac:dyDescent="0.15">
      <c r="A56" s="593">
        <v>10</v>
      </c>
      <c r="B56" s="161" t="s">
        <v>20</v>
      </c>
      <c r="C56" s="162" t="s">
        <v>21</v>
      </c>
      <c r="D56" s="162" t="s">
        <v>1884</v>
      </c>
      <c r="E56" s="162" t="s">
        <v>1885</v>
      </c>
      <c r="F56" s="594" t="s">
        <v>14</v>
      </c>
      <c r="G56" s="594"/>
      <c r="H56" s="592"/>
      <c r="I56" s="592"/>
      <c r="J56" s="592"/>
      <c r="K56" s="592"/>
      <c r="L56" s="592"/>
    </row>
    <row r="57" spans="1:12" s="148" customFormat="1" ht="26.25" customHeight="1" x14ac:dyDescent="0.15">
      <c r="A57" s="593"/>
      <c r="B57" s="589" t="s">
        <v>1930</v>
      </c>
      <c r="C57" s="595" t="s">
        <v>1931</v>
      </c>
      <c r="D57" s="596">
        <v>43025</v>
      </c>
      <c r="E57" s="589" t="s">
        <v>1932</v>
      </c>
      <c r="F57" s="589" t="s">
        <v>1933</v>
      </c>
      <c r="G57" s="589"/>
      <c r="H57" s="591" t="s">
        <v>1890</v>
      </c>
      <c r="I57" s="591"/>
      <c r="J57" s="164" t="s">
        <v>1891</v>
      </c>
      <c r="K57" s="164" t="s">
        <v>1891</v>
      </c>
      <c r="L57" s="165">
        <v>0</v>
      </c>
    </row>
    <row r="58" spans="1:12" s="148" customFormat="1" ht="260.25" customHeight="1" x14ac:dyDescent="0.15">
      <c r="A58" s="593"/>
      <c r="B58" s="589"/>
      <c r="C58" s="595"/>
      <c r="D58" s="596"/>
      <c r="E58" s="589"/>
      <c r="F58" s="589"/>
      <c r="G58" s="589"/>
      <c r="H58" s="591" t="s">
        <v>1892</v>
      </c>
      <c r="I58" s="591"/>
      <c r="J58" s="164" t="s">
        <v>1891</v>
      </c>
      <c r="K58" s="164" t="s">
        <v>1891</v>
      </c>
      <c r="L58" s="165">
        <v>0</v>
      </c>
    </row>
    <row r="59" spans="1:12" s="148" customFormat="1" ht="24" customHeight="1" x14ac:dyDescent="0.15">
      <c r="A59" s="593"/>
      <c r="B59" s="161" t="s">
        <v>29</v>
      </c>
      <c r="C59" s="162" t="s">
        <v>30</v>
      </c>
      <c r="D59" s="162" t="s">
        <v>1893</v>
      </c>
      <c r="E59" s="162" t="s">
        <v>1894</v>
      </c>
      <c r="F59" s="592"/>
      <c r="G59" s="592"/>
      <c r="H59" s="591" t="s">
        <v>1895</v>
      </c>
      <c r="I59" s="591"/>
      <c r="J59" s="589" t="s">
        <v>1891</v>
      </c>
      <c r="K59" s="589" t="s">
        <v>0</v>
      </c>
      <c r="L59" s="590">
        <v>1532</v>
      </c>
    </row>
    <row r="60" spans="1:12" s="148" customFormat="1" ht="24" customHeight="1" x14ac:dyDescent="0.15">
      <c r="A60" s="593"/>
      <c r="B60" s="164" t="s">
        <v>1934</v>
      </c>
      <c r="C60" s="164" t="s">
        <v>1933</v>
      </c>
      <c r="D60" s="166">
        <v>43032</v>
      </c>
      <c r="E60" s="164" t="s">
        <v>1935</v>
      </c>
      <c r="F60" s="592"/>
      <c r="G60" s="592"/>
      <c r="H60" s="591"/>
      <c r="I60" s="591"/>
      <c r="J60" s="589"/>
      <c r="K60" s="589"/>
      <c r="L60" s="590"/>
    </row>
    <row r="61" spans="1:12" s="148" customFormat="1" ht="24" customHeight="1" x14ac:dyDescent="0.15">
      <c r="A61" s="593">
        <v>11</v>
      </c>
      <c r="B61" s="161" t="s">
        <v>20</v>
      </c>
      <c r="C61" s="162" t="s">
        <v>21</v>
      </c>
      <c r="D61" s="162" t="s">
        <v>1884</v>
      </c>
      <c r="E61" s="162" t="s">
        <v>1885</v>
      </c>
      <c r="F61" s="594" t="s">
        <v>14</v>
      </c>
      <c r="G61" s="594"/>
      <c r="H61" s="592"/>
      <c r="I61" s="592"/>
      <c r="J61" s="592"/>
      <c r="K61" s="592"/>
      <c r="L61" s="592"/>
    </row>
    <row r="62" spans="1:12" s="148" customFormat="1" ht="26.25" customHeight="1" x14ac:dyDescent="0.15">
      <c r="A62" s="593"/>
      <c r="B62" s="589" t="s">
        <v>1936</v>
      </c>
      <c r="C62" s="589" t="s">
        <v>1937</v>
      </c>
      <c r="D62" s="596">
        <v>43143</v>
      </c>
      <c r="E62" s="589" t="s">
        <v>1938</v>
      </c>
      <c r="F62" s="589" t="s">
        <v>1939</v>
      </c>
      <c r="G62" s="589"/>
      <c r="H62" s="591" t="s">
        <v>1890</v>
      </c>
      <c r="I62" s="591"/>
      <c r="J62" s="164" t="s">
        <v>1891</v>
      </c>
      <c r="K62" s="164" t="s">
        <v>0</v>
      </c>
      <c r="L62" s="165">
        <v>579.91999999999996</v>
      </c>
    </row>
    <row r="63" spans="1:12" s="148" customFormat="1" ht="92.25" customHeight="1" x14ac:dyDescent="0.15">
      <c r="A63" s="593"/>
      <c r="B63" s="589"/>
      <c r="C63" s="589"/>
      <c r="D63" s="596"/>
      <c r="E63" s="589"/>
      <c r="F63" s="589"/>
      <c r="G63" s="589"/>
      <c r="H63" s="591" t="s">
        <v>1892</v>
      </c>
      <c r="I63" s="591"/>
      <c r="J63" s="164" t="s">
        <v>1891</v>
      </c>
      <c r="K63" s="164" t="s">
        <v>0</v>
      </c>
      <c r="L63" s="165">
        <v>551.4</v>
      </c>
    </row>
    <row r="64" spans="1:12" s="148" customFormat="1" ht="24" customHeight="1" x14ac:dyDescent="0.15">
      <c r="A64" s="593"/>
      <c r="B64" s="161" t="s">
        <v>29</v>
      </c>
      <c r="C64" s="162" t="s">
        <v>30</v>
      </c>
      <c r="D64" s="162" t="s">
        <v>1893</v>
      </c>
      <c r="E64" s="162" t="s">
        <v>1894</v>
      </c>
      <c r="F64" s="592"/>
      <c r="G64" s="592"/>
      <c r="H64" s="591" t="s">
        <v>1895</v>
      </c>
      <c r="I64" s="591"/>
      <c r="J64" s="589" t="s">
        <v>1891</v>
      </c>
      <c r="K64" s="589" t="s">
        <v>0</v>
      </c>
      <c r="L64" s="590">
        <v>944</v>
      </c>
    </row>
    <row r="65" spans="1:12" s="148" customFormat="1" ht="24" customHeight="1" x14ac:dyDescent="0.15">
      <c r="A65" s="593"/>
      <c r="B65" s="164" t="s">
        <v>1896</v>
      </c>
      <c r="C65" s="164" t="s">
        <v>1939</v>
      </c>
      <c r="D65" s="166">
        <v>43148</v>
      </c>
      <c r="E65" s="164" t="s">
        <v>1940</v>
      </c>
      <c r="F65" s="592"/>
      <c r="G65" s="592"/>
      <c r="H65" s="591"/>
      <c r="I65" s="591"/>
      <c r="J65" s="589"/>
      <c r="K65" s="589"/>
      <c r="L65" s="590"/>
    </row>
    <row r="66" spans="1:12" s="148" customFormat="1" ht="24" customHeight="1" x14ac:dyDescent="0.15">
      <c r="A66" s="593">
        <v>12</v>
      </c>
      <c r="B66" s="161" t="s">
        <v>20</v>
      </c>
      <c r="C66" s="162" t="s">
        <v>21</v>
      </c>
      <c r="D66" s="162" t="s">
        <v>1884</v>
      </c>
      <c r="E66" s="162" t="s">
        <v>1885</v>
      </c>
      <c r="F66" s="594" t="s">
        <v>14</v>
      </c>
      <c r="G66" s="594"/>
      <c r="H66" s="592"/>
      <c r="I66" s="592"/>
      <c r="J66" s="592"/>
      <c r="K66" s="592"/>
      <c r="L66" s="592"/>
    </row>
    <row r="67" spans="1:12" s="148" customFormat="1" ht="26.25" customHeight="1" x14ac:dyDescent="0.15">
      <c r="A67" s="593"/>
      <c r="B67" s="589" t="s">
        <v>1941</v>
      </c>
      <c r="C67" s="589" t="s">
        <v>1942</v>
      </c>
      <c r="D67" s="596">
        <v>43039</v>
      </c>
      <c r="E67" s="589" t="s">
        <v>1943</v>
      </c>
      <c r="F67" s="589" t="s">
        <v>1944</v>
      </c>
      <c r="G67" s="589"/>
      <c r="H67" s="591" t="s">
        <v>1890</v>
      </c>
      <c r="I67" s="591"/>
      <c r="J67" s="164" t="s">
        <v>1891</v>
      </c>
      <c r="K67" s="164" t="s">
        <v>0</v>
      </c>
      <c r="L67" s="165">
        <v>732.8</v>
      </c>
    </row>
    <row r="68" spans="1:12" s="148" customFormat="1" ht="102.75" customHeight="1" x14ac:dyDescent="0.15">
      <c r="A68" s="593"/>
      <c r="B68" s="589"/>
      <c r="C68" s="589"/>
      <c r="D68" s="596"/>
      <c r="E68" s="589"/>
      <c r="F68" s="589"/>
      <c r="G68" s="589"/>
      <c r="H68" s="591" t="s">
        <v>1892</v>
      </c>
      <c r="I68" s="591"/>
      <c r="J68" s="164" t="s">
        <v>1891</v>
      </c>
      <c r="K68" s="164" t="s">
        <v>0</v>
      </c>
      <c r="L68" s="165">
        <v>431.4</v>
      </c>
    </row>
    <row r="69" spans="1:12" s="148" customFormat="1" ht="24" customHeight="1" x14ac:dyDescent="0.15">
      <c r="A69" s="593"/>
      <c r="B69" s="161" t="s">
        <v>29</v>
      </c>
      <c r="C69" s="162" t="s">
        <v>30</v>
      </c>
      <c r="D69" s="162" t="s">
        <v>1893</v>
      </c>
      <c r="E69" s="162" t="s">
        <v>1894</v>
      </c>
      <c r="F69" s="592"/>
      <c r="G69" s="592"/>
      <c r="H69" s="591" t="s">
        <v>1895</v>
      </c>
      <c r="I69" s="591"/>
      <c r="J69" s="589" t="s">
        <v>1891</v>
      </c>
      <c r="K69" s="589" t="s">
        <v>0</v>
      </c>
      <c r="L69" s="590">
        <v>645</v>
      </c>
    </row>
    <row r="70" spans="1:12" s="148" customFormat="1" ht="34.5" customHeight="1" x14ac:dyDescent="0.15">
      <c r="A70" s="593"/>
      <c r="B70" s="164" t="s">
        <v>1945</v>
      </c>
      <c r="C70" s="164" t="s">
        <v>1944</v>
      </c>
      <c r="D70" s="166">
        <v>43043</v>
      </c>
      <c r="E70" s="164" t="s">
        <v>1946</v>
      </c>
      <c r="F70" s="592"/>
      <c r="G70" s="592"/>
      <c r="H70" s="591"/>
      <c r="I70" s="591"/>
      <c r="J70" s="589"/>
      <c r="K70" s="589"/>
      <c r="L70" s="590"/>
    </row>
    <row r="71" spans="1:12" s="148" customFormat="1" ht="24" customHeight="1" x14ac:dyDescent="0.15">
      <c r="A71" s="593">
        <v>13</v>
      </c>
      <c r="B71" s="161" t="s">
        <v>20</v>
      </c>
      <c r="C71" s="162" t="s">
        <v>21</v>
      </c>
      <c r="D71" s="162" t="s">
        <v>1884</v>
      </c>
      <c r="E71" s="162" t="s">
        <v>1885</v>
      </c>
      <c r="F71" s="594" t="s">
        <v>14</v>
      </c>
      <c r="G71" s="594"/>
      <c r="H71" s="592"/>
      <c r="I71" s="592"/>
      <c r="J71" s="592"/>
      <c r="K71" s="592"/>
      <c r="L71" s="592"/>
    </row>
    <row r="72" spans="1:12" s="148" customFormat="1" ht="26.25" customHeight="1" x14ac:dyDescent="0.15">
      <c r="A72" s="593"/>
      <c r="B72" s="589" t="s">
        <v>1941</v>
      </c>
      <c r="C72" s="595" t="s">
        <v>1947</v>
      </c>
      <c r="D72" s="596">
        <v>43045</v>
      </c>
      <c r="E72" s="589" t="s">
        <v>1948</v>
      </c>
      <c r="F72" s="589" t="s">
        <v>1949</v>
      </c>
      <c r="G72" s="589"/>
      <c r="H72" s="591" t="s">
        <v>1890</v>
      </c>
      <c r="I72" s="591"/>
      <c r="J72" s="164" t="s">
        <v>1891</v>
      </c>
      <c r="K72" s="164" t="s">
        <v>0</v>
      </c>
      <c r="L72" s="165">
        <v>830</v>
      </c>
    </row>
    <row r="73" spans="1:12" s="148" customFormat="1" ht="386.25" customHeight="1" x14ac:dyDescent="0.15">
      <c r="A73" s="593"/>
      <c r="B73" s="589"/>
      <c r="C73" s="595"/>
      <c r="D73" s="596"/>
      <c r="E73" s="589"/>
      <c r="F73" s="589"/>
      <c r="G73" s="589"/>
      <c r="H73" s="591" t="s">
        <v>1892</v>
      </c>
      <c r="I73" s="591"/>
      <c r="J73" s="164" t="s">
        <v>1891</v>
      </c>
      <c r="K73" s="164" t="s">
        <v>0</v>
      </c>
      <c r="L73" s="165">
        <v>882.86</v>
      </c>
    </row>
    <row r="74" spans="1:12" s="148" customFormat="1" ht="24" customHeight="1" x14ac:dyDescent="0.15">
      <c r="A74" s="593"/>
      <c r="B74" s="161" t="s">
        <v>29</v>
      </c>
      <c r="C74" s="162" t="s">
        <v>30</v>
      </c>
      <c r="D74" s="162" t="s">
        <v>1893</v>
      </c>
      <c r="E74" s="162" t="s">
        <v>1894</v>
      </c>
      <c r="F74" s="592"/>
      <c r="G74" s="592"/>
      <c r="H74" s="591" t="s">
        <v>1895</v>
      </c>
      <c r="I74" s="591"/>
      <c r="J74" s="589" t="s">
        <v>1891</v>
      </c>
      <c r="K74" s="589" t="s">
        <v>0</v>
      </c>
      <c r="L74" s="590">
        <v>745</v>
      </c>
    </row>
    <row r="75" spans="1:12" s="148" customFormat="1" ht="34.5" customHeight="1" x14ac:dyDescent="0.15">
      <c r="A75" s="593"/>
      <c r="B75" s="164" t="s">
        <v>1945</v>
      </c>
      <c r="C75" s="164" t="s">
        <v>1949</v>
      </c>
      <c r="D75" s="166">
        <v>43054</v>
      </c>
      <c r="E75" s="164" t="s">
        <v>1950</v>
      </c>
      <c r="F75" s="592"/>
      <c r="G75" s="592"/>
      <c r="H75" s="591"/>
      <c r="I75" s="591"/>
      <c r="J75" s="589"/>
      <c r="K75" s="589"/>
      <c r="L75" s="590"/>
    </row>
    <row r="76" spans="1:12" s="148" customFormat="1" ht="24" customHeight="1" x14ac:dyDescent="0.15">
      <c r="A76" s="593">
        <v>14</v>
      </c>
      <c r="B76" s="161" t="s">
        <v>20</v>
      </c>
      <c r="C76" s="162" t="s">
        <v>21</v>
      </c>
      <c r="D76" s="162" t="s">
        <v>1884</v>
      </c>
      <c r="E76" s="162" t="s">
        <v>1885</v>
      </c>
      <c r="F76" s="594" t="s">
        <v>14</v>
      </c>
      <c r="G76" s="594"/>
      <c r="H76" s="592"/>
      <c r="I76" s="592"/>
      <c r="J76" s="592"/>
      <c r="K76" s="592"/>
      <c r="L76" s="592"/>
    </row>
    <row r="77" spans="1:12" s="148" customFormat="1" ht="26.25" customHeight="1" x14ac:dyDescent="0.15">
      <c r="A77" s="593"/>
      <c r="B77" s="589" t="s">
        <v>1941</v>
      </c>
      <c r="C77" s="595" t="s">
        <v>1951</v>
      </c>
      <c r="D77" s="596">
        <v>43074</v>
      </c>
      <c r="E77" s="589" t="s">
        <v>1952</v>
      </c>
      <c r="F77" s="589" t="s">
        <v>1953</v>
      </c>
      <c r="G77" s="589"/>
      <c r="H77" s="591" t="s">
        <v>1890</v>
      </c>
      <c r="I77" s="591"/>
      <c r="J77" s="164" t="s">
        <v>1891</v>
      </c>
      <c r="K77" s="164" t="s">
        <v>0</v>
      </c>
      <c r="L77" s="165">
        <v>912</v>
      </c>
    </row>
    <row r="78" spans="1:12" s="148" customFormat="1" ht="333.75" customHeight="1" x14ac:dyDescent="0.15">
      <c r="A78" s="593"/>
      <c r="B78" s="589"/>
      <c r="C78" s="595"/>
      <c r="D78" s="596"/>
      <c r="E78" s="589"/>
      <c r="F78" s="589"/>
      <c r="G78" s="589"/>
      <c r="H78" s="591" t="s">
        <v>1892</v>
      </c>
      <c r="I78" s="591"/>
      <c r="J78" s="164" t="s">
        <v>1891</v>
      </c>
      <c r="K78" s="164" t="s">
        <v>0</v>
      </c>
      <c r="L78" s="165">
        <v>2268</v>
      </c>
    </row>
    <row r="79" spans="1:12" s="148" customFormat="1" ht="24" customHeight="1" x14ac:dyDescent="0.15">
      <c r="A79" s="593"/>
      <c r="B79" s="161" t="s">
        <v>29</v>
      </c>
      <c r="C79" s="162" t="s">
        <v>30</v>
      </c>
      <c r="D79" s="162" t="s">
        <v>1893</v>
      </c>
      <c r="E79" s="162" t="s">
        <v>1894</v>
      </c>
      <c r="F79" s="592"/>
      <c r="G79" s="592"/>
      <c r="H79" s="591" t="s">
        <v>1895</v>
      </c>
      <c r="I79" s="591"/>
      <c r="J79" s="589" t="s">
        <v>1891</v>
      </c>
      <c r="K79" s="589" t="s">
        <v>0</v>
      </c>
      <c r="L79" s="590">
        <v>321</v>
      </c>
    </row>
    <row r="80" spans="1:12" s="148" customFormat="1" ht="34.5" customHeight="1" x14ac:dyDescent="0.15">
      <c r="A80" s="593"/>
      <c r="B80" s="164" t="s">
        <v>1945</v>
      </c>
      <c r="C80" s="164" t="s">
        <v>1953</v>
      </c>
      <c r="D80" s="166">
        <v>43081</v>
      </c>
      <c r="E80" s="164" t="s">
        <v>1954</v>
      </c>
      <c r="F80" s="592"/>
      <c r="G80" s="592"/>
      <c r="H80" s="591"/>
      <c r="I80" s="591"/>
      <c r="J80" s="589"/>
      <c r="K80" s="589"/>
      <c r="L80" s="590"/>
    </row>
    <row r="81" spans="1:12" s="148" customFormat="1" ht="24" customHeight="1" x14ac:dyDescent="0.15">
      <c r="A81" s="593">
        <v>15</v>
      </c>
      <c r="B81" s="161" t="s">
        <v>20</v>
      </c>
      <c r="C81" s="162" t="s">
        <v>21</v>
      </c>
      <c r="D81" s="162" t="s">
        <v>1884</v>
      </c>
      <c r="E81" s="162" t="s">
        <v>1885</v>
      </c>
      <c r="F81" s="594" t="s">
        <v>14</v>
      </c>
      <c r="G81" s="594"/>
      <c r="H81" s="592"/>
      <c r="I81" s="592"/>
      <c r="J81" s="592"/>
      <c r="K81" s="592"/>
      <c r="L81" s="592"/>
    </row>
    <row r="82" spans="1:12" s="148" customFormat="1" ht="26.25" customHeight="1" x14ac:dyDescent="0.15">
      <c r="A82" s="593"/>
      <c r="B82" s="589" t="s">
        <v>1955</v>
      </c>
      <c r="C82" s="595" t="s">
        <v>1956</v>
      </c>
      <c r="D82" s="596">
        <v>43125</v>
      </c>
      <c r="E82" s="589" t="s">
        <v>1957</v>
      </c>
      <c r="F82" s="589" t="s">
        <v>1958</v>
      </c>
      <c r="G82" s="589"/>
      <c r="H82" s="591" t="s">
        <v>1890</v>
      </c>
      <c r="I82" s="591"/>
      <c r="J82" s="164" t="s">
        <v>1891</v>
      </c>
      <c r="K82" s="164" t="s">
        <v>0</v>
      </c>
      <c r="L82" s="165">
        <v>440</v>
      </c>
    </row>
    <row r="83" spans="1:12" s="148" customFormat="1" ht="354.75" customHeight="1" x14ac:dyDescent="0.15">
      <c r="A83" s="593"/>
      <c r="B83" s="589"/>
      <c r="C83" s="595"/>
      <c r="D83" s="596"/>
      <c r="E83" s="589"/>
      <c r="F83" s="589"/>
      <c r="G83" s="589"/>
      <c r="H83" s="591" t="s">
        <v>1892</v>
      </c>
      <c r="I83" s="591"/>
      <c r="J83" s="164" t="s">
        <v>1891</v>
      </c>
      <c r="K83" s="164" t="s">
        <v>1891</v>
      </c>
      <c r="L83" s="165">
        <v>0</v>
      </c>
    </row>
    <row r="84" spans="1:12" s="148" customFormat="1" ht="24" customHeight="1" x14ac:dyDescent="0.15">
      <c r="A84" s="593"/>
      <c r="B84" s="161" t="s">
        <v>29</v>
      </c>
      <c r="C84" s="162" t="s">
        <v>30</v>
      </c>
      <c r="D84" s="162" t="s">
        <v>1893</v>
      </c>
      <c r="E84" s="162" t="s">
        <v>1894</v>
      </c>
      <c r="F84" s="592"/>
      <c r="G84" s="592"/>
      <c r="H84" s="591" t="s">
        <v>1895</v>
      </c>
      <c r="I84" s="591"/>
      <c r="J84" s="589" t="s">
        <v>1891</v>
      </c>
      <c r="K84" s="589" t="s">
        <v>1891</v>
      </c>
      <c r="L84" s="590">
        <v>0</v>
      </c>
    </row>
    <row r="85" spans="1:12" s="148" customFormat="1" ht="24" customHeight="1" x14ac:dyDescent="0.15">
      <c r="A85" s="593"/>
      <c r="B85" s="164" t="s">
        <v>1896</v>
      </c>
      <c r="C85" s="164" t="s">
        <v>1958</v>
      </c>
      <c r="D85" s="166">
        <v>43127</v>
      </c>
      <c r="E85" s="164" t="s">
        <v>1959</v>
      </c>
      <c r="F85" s="592"/>
      <c r="G85" s="592"/>
      <c r="H85" s="591"/>
      <c r="I85" s="591"/>
      <c r="J85" s="589"/>
      <c r="K85" s="589"/>
      <c r="L85" s="590"/>
    </row>
    <row r="86" spans="1:12" s="148" customFormat="1" ht="24" customHeight="1" x14ac:dyDescent="0.15">
      <c r="A86" s="593">
        <v>16</v>
      </c>
      <c r="B86" s="161" t="s">
        <v>20</v>
      </c>
      <c r="C86" s="162" t="s">
        <v>21</v>
      </c>
      <c r="D86" s="162" t="s">
        <v>1884</v>
      </c>
      <c r="E86" s="162" t="s">
        <v>1885</v>
      </c>
      <c r="F86" s="594" t="s">
        <v>14</v>
      </c>
      <c r="G86" s="594"/>
      <c r="H86" s="592"/>
      <c r="I86" s="592"/>
      <c r="J86" s="592"/>
      <c r="K86" s="592"/>
      <c r="L86" s="592"/>
    </row>
    <row r="87" spans="1:12" s="148" customFormat="1" ht="26.25" customHeight="1" x14ac:dyDescent="0.15">
      <c r="A87" s="593"/>
      <c r="B87" s="589" t="s">
        <v>1960</v>
      </c>
      <c r="C87" s="595" t="s">
        <v>1961</v>
      </c>
      <c r="D87" s="596">
        <v>43043</v>
      </c>
      <c r="E87" s="589" t="s">
        <v>1899</v>
      </c>
      <c r="F87" s="589" t="s">
        <v>896</v>
      </c>
      <c r="G87" s="589"/>
      <c r="H87" s="591" t="s">
        <v>1890</v>
      </c>
      <c r="I87" s="591"/>
      <c r="J87" s="164" t="s">
        <v>1891</v>
      </c>
      <c r="K87" s="164" t="s">
        <v>0</v>
      </c>
      <c r="L87" s="165">
        <v>287.56</v>
      </c>
    </row>
    <row r="88" spans="1:12" s="148" customFormat="1" ht="270.75" customHeight="1" x14ac:dyDescent="0.15">
      <c r="A88" s="593"/>
      <c r="B88" s="589"/>
      <c r="C88" s="595"/>
      <c r="D88" s="596"/>
      <c r="E88" s="589"/>
      <c r="F88" s="589"/>
      <c r="G88" s="589"/>
      <c r="H88" s="591" t="s">
        <v>1892</v>
      </c>
      <c r="I88" s="591"/>
      <c r="J88" s="164" t="s">
        <v>1891</v>
      </c>
      <c r="K88" s="164" t="s">
        <v>0</v>
      </c>
      <c r="L88" s="165">
        <v>480.6</v>
      </c>
    </row>
    <row r="89" spans="1:12" s="148" customFormat="1" ht="24" customHeight="1" x14ac:dyDescent="0.15">
      <c r="A89" s="593"/>
      <c r="B89" s="161" t="s">
        <v>29</v>
      </c>
      <c r="C89" s="162" t="s">
        <v>30</v>
      </c>
      <c r="D89" s="162" t="s">
        <v>1893</v>
      </c>
      <c r="E89" s="162" t="s">
        <v>1894</v>
      </c>
      <c r="F89" s="592"/>
      <c r="G89" s="592"/>
      <c r="H89" s="591" t="s">
        <v>1895</v>
      </c>
      <c r="I89" s="591"/>
      <c r="J89" s="589" t="s">
        <v>1891</v>
      </c>
      <c r="K89" s="589" t="s">
        <v>0</v>
      </c>
      <c r="L89" s="590">
        <v>490</v>
      </c>
    </row>
    <row r="90" spans="1:12" s="148" customFormat="1" ht="24" customHeight="1" x14ac:dyDescent="0.15">
      <c r="A90" s="593"/>
      <c r="B90" s="164" t="s">
        <v>1962</v>
      </c>
      <c r="C90" s="164" t="s">
        <v>896</v>
      </c>
      <c r="D90" s="166">
        <v>43046</v>
      </c>
      <c r="E90" s="164" t="s">
        <v>1963</v>
      </c>
      <c r="F90" s="592"/>
      <c r="G90" s="592"/>
      <c r="H90" s="591"/>
      <c r="I90" s="591"/>
      <c r="J90" s="589"/>
      <c r="K90" s="589"/>
      <c r="L90" s="590"/>
    </row>
    <row r="91" spans="1:12" s="148" customFormat="1" ht="24" customHeight="1" x14ac:dyDescent="0.15">
      <c r="A91" s="593">
        <v>17</v>
      </c>
      <c r="B91" s="161" t="s">
        <v>20</v>
      </c>
      <c r="C91" s="162" t="s">
        <v>21</v>
      </c>
      <c r="D91" s="162" t="s">
        <v>1884</v>
      </c>
      <c r="E91" s="162" t="s">
        <v>1885</v>
      </c>
      <c r="F91" s="594" t="s">
        <v>14</v>
      </c>
      <c r="G91" s="594"/>
      <c r="H91" s="592"/>
      <c r="I91" s="592"/>
      <c r="J91" s="592"/>
      <c r="K91" s="592"/>
      <c r="L91" s="592"/>
    </row>
    <row r="92" spans="1:12" s="148" customFormat="1" ht="26.25" customHeight="1" x14ac:dyDescent="0.15">
      <c r="A92" s="593"/>
      <c r="B92" s="589" t="s">
        <v>1960</v>
      </c>
      <c r="C92" s="595" t="s">
        <v>1964</v>
      </c>
      <c r="D92" s="596">
        <v>43128</v>
      </c>
      <c r="E92" s="589" t="s">
        <v>1965</v>
      </c>
      <c r="F92" s="589" t="s">
        <v>1038</v>
      </c>
      <c r="G92" s="589"/>
      <c r="H92" s="591" t="s">
        <v>1890</v>
      </c>
      <c r="I92" s="591"/>
      <c r="J92" s="164" t="s">
        <v>0</v>
      </c>
      <c r="K92" s="164" t="s">
        <v>1891</v>
      </c>
      <c r="L92" s="165">
        <v>1051</v>
      </c>
    </row>
    <row r="93" spans="1:12" s="148" customFormat="1" ht="408.95" customHeight="1" x14ac:dyDescent="0.15">
      <c r="A93" s="593"/>
      <c r="B93" s="589"/>
      <c r="C93" s="595"/>
      <c r="D93" s="596"/>
      <c r="E93" s="589"/>
      <c r="F93" s="589"/>
      <c r="G93" s="589"/>
      <c r="H93" s="591" t="s">
        <v>1892</v>
      </c>
      <c r="I93" s="591"/>
      <c r="J93" s="589" t="s">
        <v>0</v>
      </c>
      <c r="K93" s="589" t="s">
        <v>1891</v>
      </c>
      <c r="L93" s="590">
        <v>756.9</v>
      </c>
    </row>
    <row r="94" spans="1:12" s="148" customFormat="1" ht="19.350000000000001" customHeight="1" x14ac:dyDescent="0.15">
      <c r="A94" s="593"/>
      <c r="B94" s="589"/>
      <c r="C94" s="595"/>
      <c r="D94" s="596"/>
      <c r="E94" s="589"/>
      <c r="F94" s="589"/>
      <c r="G94" s="589"/>
      <c r="H94" s="591"/>
      <c r="I94" s="591"/>
      <c r="J94" s="589"/>
      <c r="K94" s="589"/>
      <c r="L94" s="590"/>
    </row>
    <row r="95" spans="1:12" s="148" customFormat="1" ht="24" customHeight="1" x14ac:dyDescent="0.15">
      <c r="A95" s="593"/>
      <c r="B95" s="161" t="s">
        <v>29</v>
      </c>
      <c r="C95" s="162" t="s">
        <v>30</v>
      </c>
      <c r="D95" s="162" t="s">
        <v>1893</v>
      </c>
      <c r="E95" s="162" t="s">
        <v>1894</v>
      </c>
      <c r="F95" s="592"/>
      <c r="G95" s="592"/>
      <c r="H95" s="591" t="s">
        <v>1895</v>
      </c>
      <c r="I95" s="591"/>
      <c r="J95" s="589" t="s">
        <v>1891</v>
      </c>
      <c r="K95" s="589" t="s">
        <v>0</v>
      </c>
      <c r="L95" s="590">
        <v>820</v>
      </c>
    </row>
    <row r="96" spans="1:12" s="148" customFormat="1" ht="24" customHeight="1" x14ac:dyDescent="0.15">
      <c r="A96" s="593"/>
      <c r="B96" s="164" t="s">
        <v>1962</v>
      </c>
      <c r="C96" s="164" t="s">
        <v>1038</v>
      </c>
      <c r="D96" s="166">
        <v>43133</v>
      </c>
      <c r="E96" s="164" t="s">
        <v>1966</v>
      </c>
      <c r="F96" s="592"/>
      <c r="G96" s="592"/>
      <c r="H96" s="591"/>
      <c r="I96" s="591"/>
      <c r="J96" s="589"/>
      <c r="K96" s="589"/>
      <c r="L96" s="590"/>
    </row>
    <row r="97" spans="1:12" s="148" customFormat="1" ht="24" customHeight="1" x14ac:dyDescent="0.15">
      <c r="A97" s="593">
        <v>18</v>
      </c>
      <c r="B97" s="161" t="s">
        <v>20</v>
      </c>
      <c r="C97" s="162" t="s">
        <v>21</v>
      </c>
      <c r="D97" s="162" t="s">
        <v>1884</v>
      </c>
      <c r="E97" s="162" t="s">
        <v>1885</v>
      </c>
      <c r="F97" s="594" t="s">
        <v>14</v>
      </c>
      <c r="G97" s="594"/>
      <c r="H97" s="592"/>
      <c r="I97" s="592"/>
      <c r="J97" s="592"/>
      <c r="K97" s="592"/>
      <c r="L97" s="592"/>
    </row>
    <row r="98" spans="1:12" s="148" customFormat="1" ht="26.25" customHeight="1" x14ac:dyDescent="0.15">
      <c r="A98" s="593"/>
      <c r="B98" s="589" t="s">
        <v>1967</v>
      </c>
      <c r="C98" s="595" t="s">
        <v>1968</v>
      </c>
      <c r="D98" s="596">
        <v>43142</v>
      </c>
      <c r="E98" s="589" t="s">
        <v>1969</v>
      </c>
      <c r="F98" s="589" t="s">
        <v>1970</v>
      </c>
      <c r="G98" s="589"/>
      <c r="H98" s="591" t="s">
        <v>1890</v>
      </c>
      <c r="I98" s="591"/>
      <c r="J98" s="164" t="s">
        <v>1891</v>
      </c>
      <c r="K98" s="164" t="s">
        <v>0</v>
      </c>
      <c r="L98" s="165">
        <v>798</v>
      </c>
    </row>
    <row r="99" spans="1:12" s="148" customFormat="1" ht="408.95" customHeight="1" x14ac:dyDescent="0.15">
      <c r="A99" s="593"/>
      <c r="B99" s="589"/>
      <c r="C99" s="595"/>
      <c r="D99" s="596"/>
      <c r="E99" s="589"/>
      <c r="F99" s="589"/>
      <c r="G99" s="589"/>
      <c r="H99" s="591" t="s">
        <v>1892</v>
      </c>
      <c r="I99" s="591"/>
      <c r="J99" s="589" t="s">
        <v>1891</v>
      </c>
      <c r="K99" s="589" t="s">
        <v>0</v>
      </c>
      <c r="L99" s="590">
        <v>1041</v>
      </c>
    </row>
    <row r="100" spans="1:12" s="148" customFormat="1" ht="218.85" customHeight="1" x14ac:dyDescent="0.15">
      <c r="A100" s="593"/>
      <c r="B100" s="589"/>
      <c r="C100" s="595"/>
      <c r="D100" s="596"/>
      <c r="E100" s="589"/>
      <c r="F100" s="589"/>
      <c r="G100" s="589"/>
      <c r="H100" s="591"/>
      <c r="I100" s="591"/>
      <c r="J100" s="589"/>
      <c r="K100" s="589"/>
      <c r="L100" s="590"/>
    </row>
    <row r="101" spans="1:12" s="148" customFormat="1" ht="24" customHeight="1" x14ac:dyDescent="0.15">
      <c r="A101" s="593"/>
      <c r="B101" s="161" t="s">
        <v>29</v>
      </c>
      <c r="C101" s="162" t="s">
        <v>30</v>
      </c>
      <c r="D101" s="162" t="s">
        <v>1893</v>
      </c>
      <c r="E101" s="162" t="s">
        <v>1894</v>
      </c>
      <c r="F101" s="592"/>
      <c r="G101" s="592"/>
      <c r="H101" s="591" t="s">
        <v>1895</v>
      </c>
      <c r="I101" s="591"/>
      <c r="J101" s="589" t="s">
        <v>1891</v>
      </c>
      <c r="K101" s="589" t="s">
        <v>0</v>
      </c>
      <c r="L101" s="590">
        <v>50</v>
      </c>
    </row>
    <row r="102" spans="1:12" s="148" customFormat="1" ht="24" customHeight="1" x14ac:dyDescent="0.15">
      <c r="A102" s="593"/>
      <c r="B102" s="164" t="s">
        <v>1896</v>
      </c>
      <c r="C102" s="164" t="s">
        <v>1970</v>
      </c>
      <c r="D102" s="166">
        <v>43147</v>
      </c>
      <c r="E102" s="164" t="s">
        <v>1971</v>
      </c>
      <c r="F102" s="592"/>
      <c r="G102" s="592"/>
      <c r="H102" s="591"/>
      <c r="I102" s="591"/>
      <c r="J102" s="589"/>
      <c r="K102" s="589"/>
      <c r="L102" s="590"/>
    </row>
    <row r="103" spans="1:12" s="148" customFormat="1" ht="24" customHeight="1" x14ac:dyDescent="0.15">
      <c r="A103" s="593">
        <v>19</v>
      </c>
      <c r="B103" s="161" t="s">
        <v>20</v>
      </c>
      <c r="C103" s="162" t="s">
        <v>21</v>
      </c>
      <c r="D103" s="162" t="s">
        <v>1884</v>
      </c>
      <c r="E103" s="162" t="s">
        <v>1885</v>
      </c>
      <c r="F103" s="594" t="s">
        <v>14</v>
      </c>
      <c r="G103" s="594"/>
      <c r="H103" s="592"/>
      <c r="I103" s="592"/>
      <c r="J103" s="592"/>
      <c r="K103" s="592"/>
      <c r="L103" s="592"/>
    </row>
    <row r="104" spans="1:12" s="148" customFormat="1" ht="26.25" customHeight="1" x14ac:dyDescent="0.15">
      <c r="A104" s="593"/>
      <c r="B104" s="589" t="s">
        <v>1967</v>
      </c>
      <c r="C104" s="595" t="s">
        <v>1972</v>
      </c>
      <c r="D104" s="596">
        <v>43185</v>
      </c>
      <c r="E104" s="589" t="s">
        <v>1973</v>
      </c>
      <c r="F104" s="589" t="s">
        <v>1974</v>
      </c>
      <c r="G104" s="589"/>
      <c r="H104" s="591" t="s">
        <v>1890</v>
      </c>
      <c r="I104" s="591"/>
      <c r="J104" s="164" t="s">
        <v>1891</v>
      </c>
      <c r="K104" s="164" t="s">
        <v>0</v>
      </c>
      <c r="L104" s="165">
        <v>194</v>
      </c>
    </row>
    <row r="105" spans="1:12" s="148" customFormat="1" ht="113.25" customHeight="1" x14ac:dyDescent="0.15">
      <c r="A105" s="593"/>
      <c r="B105" s="589"/>
      <c r="C105" s="595"/>
      <c r="D105" s="596"/>
      <c r="E105" s="589"/>
      <c r="F105" s="589"/>
      <c r="G105" s="589"/>
      <c r="H105" s="591" t="s">
        <v>1892</v>
      </c>
      <c r="I105" s="591"/>
      <c r="J105" s="164" t="s">
        <v>1891</v>
      </c>
      <c r="K105" s="164" t="s">
        <v>0</v>
      </c>
      <c r="L105" s="165">
        <v>286.60000000000002</v>
      </c>
    </row>
    <row r="106" spans="1:12" s="148" customFormat="1" ht="24" customHeight="1" x14ac:dyDescent="0.15">
      <c r="A106" s="593"/>
      <c r="B106" s="161" t="s">
        <v>29</v>
      </c>
      <c r="C106" s="162" t="s">
        <v>30</v>
      </c>
      <c r="D106" s="162" t="s">
        <v>1893</v>
      </c>
      <c r="E106" s="162" t="s">
        <v>1894</v>
      </c>
      <c r="F106" s="592"/>
      <c r="G106" s="592"/>
      <c r="H106" s="591" t="s">
        <v>1895</v>
      </c>
      <c r="I106" s="591"/>
      <c r="J106" s="589" t="s">
        <v>1891</v>
      </c>
      <c r="K106" s="589" t="s">
        <v>0</v>
      </c>
      <c r="L106" s="590">
        <v>102</v>
      </c>
    </row>
    <row r="107" spans="1:12" s="148" customFormat="1" ht="24" customHeight="1" x14ac:dyDescent="0.15">
      <c r="A107" s="593"/>
      <c r="B107" s="164" t="s">
        <v>1896</v>
      </c>
      <c r="C107" s="164" t="s">
        <v>1974</v>
      </c>
      <c r="D107" s="166">
        <v>43186</v>
      </c>
      <c r="E107" s="164" t="s">
        <v>1975</v>
      </c>
      <c r="F107" s="592"/>
      <c r="G107" s="592"/>
      <c r="H107" s="591"/>
      <c r="I107" s="591"/>
      <c r="J107" s="589"/>
      <c r="K107" s="589"/>
      <c r="L107" s="590"/>
    </row>
    <row r="108" spans="1:12" s="148" customFormat="1" ht="24" customHeight="1" x14ac:dyDescent="0.15">
      <c r="A108" s="593">
        <v>20</v>
      </c>
      <c r="B108" s="161" t="s">
        <v>20</v>
      </c>
      <c r="C108" s="162" t="s">
        <v>21</v>
      </c>
      <c r="D108" s="162" t="s">
        <v>1884</v>
      </c>
      <c r="E108" s="162" t="s">
        <v>1885</v>
      </c>
      <c r="F108" s="594" t="s">
        <v>14</v>
      </c>
      <c r="G108" s="594"/>
      <c r="H108" s="592"/>
      <c r="I108" s="592"/>
      <c r="J108" s="592"/>
      <c r="K108" s="592"/>
      <c r="L108" s="592"/>
    </row>
    <row r="109" spans="1:12" s="148" customFormat="1" ht="26.25" customHeight="1" x14ac:dyDescent="0.15">
      <c r="A109" s="593"/>
      <c r="B109" s="589" t="s">
        <v>1976</v>
      </c>
      <c r="C109" s="589" t="s">
        <v>1977</v>
      </c>
      <c r="D109" s="596">
        <v>43174</v>
      </c>
      <c r="E109" s="589" t="s">
        <v>1978</v>
      </c>
      <c r="F109" s="589" t="s">
        <v>1979</v>
      </c>
      <c r="G109" s="589"/>
      <c r="H109" s="591" t="s">
        <v>1890</v>
      </c>
      <c r="I109" s="591"/>
      <c r="J109" s="164" t="s">
        <v>1891</v>
      </c>
      <c r="K109" s="164" t="s">
        <v>0</v>
      </c>
      <c r="L109" s="165">
        <v>326.5</v>
      </c>
    </row>
    <row r="110" spans="1:12" s="148" customFormat="1" ht="71.25" customHeight="1" x14ac:dyDescent="0.15">
      <c r="A110" s="593"/>
      <c r="B110" s="589"/>
      <c r="C110" s="589"/>
      <c r="D110" s="596"/>
      <c r="E110" s="589"/>
      <c r="F110" s="589"/>
      <c r="G110" s="589"/>
      <c r="H110" s="591" t="s">
        <v>1892</v>
      </c>
      <c r="I110" s="591"/>
      <c r="J110" s="164" t="s">
        <v>1891</v>
      </c>
      <c r="K110" s="164" t="s">
        <v>0</v>
      </c>
      <c r="L110" s="165">
        <v>347.81</v>
      </c>
    </row>
    <row r="111" spans="1:12" s="148" customFormat="1" ht="24" customHeight="1" x14ac:dyDescent="0.15">
      <c r="A111" s="593"/>
      <c r="B111" s="161" t="s">
        <v>29</v>
      </c>
      <c r="C111" s="162" t="s">
        <v>30</v>
      </c>
      <c r="D111" s="162" t="s">
        <v>1893</v>
      </c>
      <c r="E111" s="162" t="s">
        <v>1894</v>
      </c>
      <c r="F111" s="592"/>
      <c r="G111" s="592"/>
      <c r="H111" s="591" t="s">
        <v>1895</v>
      </c>
      <c r="I111" s="591"/>
      <c r="J111" s="589" t="s">
        <v>1891</v>
      </c>
      <c r="K111" s="589" t="s">
        <v>1891</v>
      </c>
      <c r="L111" s="590">
        <v>0</v>
      </c>
    </row>
    <row r="112" spans="1:12" s="148" customFormat="1" ht="24" customHeight="1" x14ac:dyDescent="0.15">
      <c r="A112" s="593"/>
      <c r="B112" s="164" t="s">
        <v>1980</v>
      </c>
      <c r="C112" s="164" t="s">
        <v>1979</v>
      </c>
      <c r="D112" s="166">
        <v>43176</v>
      </c>
      <c r="E112" s="164" t="s">
        <v>1981</v>
      </c>
      <c r="F112" s="592"/>
      <c r="G112" s="592"/>
      <c r="H112" s="591"/>
      <c r="I112" s="591"/>
      <c r="J112" s="589"/>
      <c r="K112" s="589"/>
      <c r="L112" s="590"/>
    </row>
    <row r="113" spans="1:12" s="148" customFormat="1" ht="24" customHeight="1" x14ac:dyDescent="0.15">
      <c r="A113" s="593">
        <v>21</v>
      </c>
      <c r="B113" s="161" t="s">
        <v>20</v>
      </c>
      <c r="C113" s="162" t="s">
        <v>21</v>
      </c>
      <c r="D113" s="162" t="s">
        <v>1884</v>
      </c>
      <c r="E113" s="162" t="s">
        <v>1885</v>
      </c>
      <c r="F113" s="594" t="s">
        <v>14</v>
      </c>
      <c r="G113" s="594"/>
      <c r="H113" s="592"/>
      <c r="I113" s="592"/>
      <c r="J113" s="592"/>
      <c r="K113" s="592"/>
      <c r="L113" s="592"/>
    </row>
    <row r="114" spans="1:12" s="148" customFormat="1" ht="26.25" customHeight="1" x14ac:dyDescent="0.15">
      <c r="A114" s="593"/>
      <c r="B114" s="589" t="s">
        <v>1982</v>
      </c>
      <c r="C114" s="595" t="s">
        <v>1983</v>
      </c>
      <c r="D114" s="596">
        <v>43009</v>
      </c>
      <c r="E114" s="589" t="s">
        <v>1984</v>
      </c>
      <c r="F114" s="589" t="s">
        <v>1985</v>
      </c>
      <c r="G114" s="589"/>
      <c r="H114" s="591" t="s">
        <v>1890</v>
      </c>
      <c r="I114" s="591"/>
      <c r="J114" s="164" t="s">
        <v>1891</v>
      </c>
      <c r="K114" s="164" t="s">
        <v>0</v>
      </c>
      <c r="L114" s="165">
        <v>999.86</v>
      </c>
    </row>
    <row r="115" spans="1:12" s="148" customFormat="1" ht="365.25" customHeight="1" x14ac:dyDescent="0.15">
      <c r="A115" s="593"/>
      <c r="B115" s="589"/>
      <c r="C115" s="595"/>
      <c r="D115" s="596"/>
      <c r="E115" s="589"/>
      <c r="F115" s="589"/>
      <c r="G115" s="589"/>
      <c r="H115" s="591" t="s">
        <v>1892</v>
      </c>
      <c r="I115" s="591"/>
      <c r="J115" s="164" t="s">
        <v>1891</v>
      </c>
      <c r="K115" s="164" t="s">
        <v>0</v>
      </c>
      <c r="L115" s="165">
        <v>244.4</v>
      </c>
    </row>
    <row r="116" spans="1:12" s="148" customFormat="1" ht="24" customHeight="1" x14ac:dyDescent="0.15">
      <c r="A116" s="593"/>
      <c r="B116" s="161" t="s">
        <v>29</v>
      </c>
      <c r="C116" s="162" t="s">
        <v>30</v>
      </c>
      <c r="D116" s="162" t="s">
        <v>1893</v>
      </c>
      <c r="E116" s="162" t="s">
        <v>1894</v>
      </c>
      <c r="F116" s="592"/>
      <c r="G116" s="592"/>
      <c r="H116" s="591" t="s">
        <v>1895</v>
      </c>
      <c r="I116" s="591"/>
      <c r="J116" s="589" t="s">
        <v>1891</v>
      </c>
      <c r="K116" s="589" t="s">
        <v>0</v>
      </c>
      <c r="L116" s="590">
        <v>810</v>
      </c>
    </row>
    <row r="117" spans="1:12" s="148" customFormat="1" ht="24" customHeight="1" x14ac:dyDescent="0.15">
      <c r="A117" s="593"/>
      <c r="B117" s="164" t="s">
        <v>1986</v>
      </c>
      <c r="C117" s="164" t="s">
        <v>1985</v>
      </c>
      <c r="D117" s="166">
        <v>43012</v>
      </c>
      <c r="E117" s="164" t="s">
        <v>1987</v>
      </c>
      <c r="F117" s="592"/>
      <c r="G117" s="592"/>
      <c r="H117" s="591"/>
      <c r="I117" s="591"/>
      <c r="J117" s="589"/>
      <c r="K117" s="589"/>
      <c r="L117" s="590"/>
    </row>
    <row r="118" spans="1:12" s="148" customFormat="1" ht="24" customHeight="1" x14ac:dyDescent="0.15">
      <c r="A118" s="593">
        <v>22</v>
      </c>
      <c r="B118" s="161" t="s">
        <v>20</v>
      </c>
      <c r="C118" s="162" t="s">
        <v>21</v>
      </c>
      <c r="D118" s="162" t="s">
        <v>1884</v>
      </c>
      <c r="E118" s="162" t="s">
        <v>1885</v>
      </c>
      <c r="F118" s="594" t="s">
        <v>14</v>
      </c>
      <c r="G118" s="594"/>
      <c r="H118" s="592"/>
      <c r="I118" s="592"/>
      <c r="J118" s="592"/>
      <c r="K118" s="592"/>
      <c r="L118" s="592"/>
    </row>
    <row r="119" spans="1:12" s="148" customFormat="1" ht="26.25" customHeight="1" x14ac:dyDescent="0.15">
      <c r="A119" s="593"/>
      <c r="B119" s="589" t="s">
        <v>1982</v>
      </c>
      <c r="C119" s="595" t="s">
        <v>1988</v>
      </c>
      <c r="D119" s="596">
        <v>43018</v>
      </c>
      <c r="E119" s="589" t="s">
        <v>1989</v>
      </c>
      <c r="F119" s="589" t="s">
        <v>1990</v>
      </c>
      <c r="G119" s="589"/>
      <c r="H119" s="591" t="s">
        <v>1890</v>
      </c>
      <c r="I119" s="591"/>
      <c r="J119" s="164" t="s">
        <v>1891</v>
      </c>
      <c r="K119" s="164" t="s">
        <v>0</v>
      </c>
      <c r="L119" s="165">
        <v>961.3</v>
      </c>
    </row>
    <row r="120" spans="1:12" s="148" customFormat="1" ht="365.25" customHeight="1" x14ac:dyDescent="0.15">
      <c r="A120" s="593"/>
      <c r="B120" s="589"/>
      <c r="C120" s="595"/>
      <c r="D120" s="596"/>
      <c r="E120" s="589"/>
      <c r="F120" s="589"/>
      <c r="G120" s="589"/>
      <c r="H120" s="591" t="s">
        <v>1892</v>
      </c>
      <c r="I120" s="591"/>
      <c r="J120" s="164" t="s">
        <v>1891</v>
      </c>
      <c r="K120" s="164" t="s">
        <v>0</v>
      </c>
      <c r="L120" s="165">
        <v>168</v>
      </c>
    </row>
    <row r="121" spans="1:12" s="148" customFormat="1" ht="24" customHeight="1" x14ac:dyDescent="0.15">
      <c r="A121" s="593"/>
      <c r="B121" s="161" t="s">
        <v>29</v>
      </c>
      <c r="C121" s="162" t="s">
        <v>30</v>
      </c>
      <c r="D121" s="162" t="s">
        <v>1893</v>
      </c>
      <c r="E121" s="162" t="s">
        <v>1894</v>
      </c>
      <c r="F121" s="592"/>
      <c r="G121" s="592"/>
      <c r="H121" s="591" t="s">
        <v>1895</v>
      </c>
      <c r="I121" s="591"/>
      <c r="J121" s="589" t="s">
        <v>1891</v>
      </c>
      <c r="K121" s="589" t="s">
        <v>0</v>
      </c>
      <c r="L121" s="590">
        <v>14.95</v>
      </c>
    </row>
    <row r="122" spans="1:12" s="148" customFormat="1" ht="24" customHeight="1" x14ac:dyDescent="0.15">
      <c r="A122" s="593"/>
      <c r="B122" s="164" t="s">
        <v>1986</v>
      </c>
      <c r="C122" s="164" t="s">
        <v>1990</v>
      </c>
      <c r="D122" s="166">
        <v>43020</v>
      </c>
      <c r="E122" s="164" t="s">
        <v>1991</v>
      </c>
      <c r="F122" s="592"/>
      <c r="G122" s="592"/>
      <c r="H122" s="591"/>
      <c r="I122" s="591"/>
      <c r="J122" s="589"/>
      <c r="K122" s="589"/>
      <c r="L122" s="590"/>
    </row>
    <row r="123" spans="1:12" s="148" customFormat="1" ht="24" customHeight="1" x14ac:dyDescent="0.15">
      <c r="A123" s="593">
        <v>23</v>
      </c>
      <c r="B123" s="161" t="s">
        <v>20</v>
      </c>
      <c r="C123" s="162" t="s">
        <v>21</v>
      </c>
      <c r="D123" s="162" t="s">
        <v>1884</v>
      </c>
      <c r="E123" s="162" t="s">
        <v>1885</v>
      </c>
      <c r="F123" s="594" t="s">
        <v>14</v>
      </c>
      <c r="G123" s="594"/>
      <c r="H123" s="592"/>
      <c r="I123" s="592"/>
      <c r="J123" s="592"/>
      <c r="K123" s="592"/>
      <c r="L123" s="592"/>
    </row>
    <row r="124" spans="1:12" s="148" customFormat="1" ht="26.25" customHeight="1" x14ac:dyDescent="0.15">
      <c r="A124" s="593"/>
      <c r="B124" s="589" t="s">
        <v>1982</v>
      </c>
      <c r="C124" s="595" t="s">
        <v>1992</v>
      </c>
      <c r="D124" s="596">
        <v>43033</v>
      </c>
      <c r="E124" s="589" t="s">
        <v>1989</v>
      </c>
      <c r="F124" s="589" t="s">
        <v>1993</v>
      </c>
      <c r="G124" s="589"/>
      <c r="H124" s="591" t="s">
        <v>1890</v>
      </c>
      <c r="I124" s="591"/>
      <c r="J124" s="164" t="s">
        <v>1891</v>
      </c>
      <c r="K124" s="164" t="s">
        <v>0</v>
      </c>
      <c r="L124" s="165">
        <v>794.18</v>
      </c>
    </row>
    <row r="125" spans="1:12" s="148" customFormat="1" ht="291.75" customHeight="1" x14ac:dyDescent="0.15">
      <c r="A125" s="593"/>
      <c r="B125" s="589"/>
      <c r="C125" s="595"/>
      <c r="D125" s="596"/>
      <c r="E125" s="589"/>
      <c r="F125" s="589"/>
      <c r="G125" s="589"/>
      <c r="H125" s="591" t="s">
        <v>1892</v>
      </c>
      <c r="I125" s="591"/>
      <c r="J125" s="164" t="s">
        <v>1891</v>
      </c>
      <c r="K125" s="164" t="s">
        <v>0</v>
      </c>
      <c r="L125" s="165">
        <v>226.4</v>
      </c>
    </row>
    <row r="126" spans="1:12" s="148" customFormat="1" ht="24" customHeight="1" x14ac:dyDescent="0.15">
      <c r="A126" s="593"/>
      <c r="B126" s="161" t="s">
        <v>29</v>
      </c>
      <c r="C126" s="162" t="s">
        <v>30</v>
      </c>
      <c r="D126" s="162" t="s">
        <v>1893</v>
      </c>
      <c r="E126" s="162" t="s">
        <v>1894</v>
      </c>
      <c r="F126" s="592"/>
      <c r="G126" s="592"/>
      <c r="H126" s="591" t="s">
        <v>1895</v>
      </c>
      <c r="I126" s="591"/>
      <c r="J126" s="589" t="s">
        <v>1891</v>
      </c>
      <c r="K126" s="589" t="s">
        <v>0</v>
      </c>
      <c r="L126" s="590">
        <v>127</v>
      </c>
    </row>
    <row r="127" spans="1:12" s="148" customFormat="1" ht="24" customHeight="1" x14ac:dyDescent="0.15">
      <c r="A127" s="593"/>
      <c r="B127" s="164" t="s">
        <v>1986</v>
      </c>
      <c r="C127" s="164" t="s">
        <v>1993</v>
      </c>
      <c r="D127" s="166">
        <v>43035</v>
      </c>
      <c r="E127" s="164" t="s">
        <v>1994</v>
      </c>
      <c r="F127" s="592"/>
      <c r="G127" s="592"/>
      <c r="H127" s="591"/>
      <c r="I127" s="591"/>
      <c r="J127" s="589"/>
      <c r="K127" s="589"/>
      <c r="L127" s="590"/>
    </row>
    <row r="128" spans="1:12" s="148" customFormat="1" ht="24" customHeight="1" x14ac:dyDescent="0.15">
      <c r="A128" s="593">
        <v>24</v>
      </c>
      <c r="B128" s="161" t="s">
        <v>20</v>
      </c>
      <c r="C128" s="162" t="s">
        <v>21</v>
      </c>
      <c r="D128" s="162" t="s">
        <v>1884</v>
      </c>
      <c r="E128" s="162" t="s">
        <v>1885</v>
      </c>
      <c r="F128" s="594" t="s">
        <v>14</v>
      </c>
      <c r="G128" s="594"/>
      <c r="H128" s="592"/>
      <c r="I128" s="592"/>
      <c r="J128" s="592"/>
      <c r="K128" s="592"/>
      <c r="L128" s="592"/>
    </row>
    <row r="129" spans="1:12" s="148" customFormat="1" ht="26.25" customHeight="1" x14ac:dyDescent="0.15">
      <c r="A129" s="593"/>
      <c r="B129" s="589" t="s">
        <v>1982</v>
      </c>
      <c r="C129" s="595" t="s">
        <v>1995</v>
      </c>
      <c r="D129" s="596">
        <v>43057</v>
      </c>
      <c r="E129" s="589" t="s">
        <v>1996</v>
      </c>
      <c r="F129" s="589" t="s">
        <v>1997</v>
      </c>
      <c r="G129" s="589"/>
      <c r="H129" s="591" t="s">
        <v>1890</v>
      </c>
      <c r="I129" s="591"/>
      <c r="J129" s="164" t="s">
        <v>1891</v>
      </c>
      <c r="K129" s="164" t="s">
        <v>1891</v>
      </c>
      <c r="L129" s="165">
        <v>0</v>
      </c>
    </row>
    <row r="130" spans="1:12" s="148" customFormat="1" ht="333.75" customHeight="1" x14ac:dyDescent="0.15">
      <c r="A130" s="593"/>
      <c r="B130" s="589"/>
      <c r="C130" s="595"/>
      <c r="D130" s="596"/>
      <c r="E130" s="589"/>
      <c r="F130" s="589"/>
      <c r="G130" s="589"/>
      <c r="H130" s="591" t="s">
        <v>1892</v>
      </c>
      <c r="I130" s="591"/>
      <c r="J130" s="164" t="s">
        <v>1891</v>
      </c>
      <c r="K130" s="164" t="s">
        <v>1891</v>
      </c>
      <c r="L130" s="165">
        <v>0</v>
      </c>
    </row>
    <row r="131" spans="1:12" s="148" customFormat="1" ht="24" customHeight="1" x14ac:dyDescent="0.15">
      <c r="A131" s="593"/>
      <c r="B131" s="161" t="s">
        <v>29</v>
      </c>
      <c r="C131" s="162" t="s">
        <v>30</v>
      </c>
      <c r="D131" s="162" t="s">
        <v>1893</v>
      </c>
      <c r="E131" s="162" t="s">
        <v>1894</v>
      </c>
      <c r="F131" s="592"/>
      <c r="G131" s="592"/>
      <c r="H131" s="591" t="s">
        <v>1895</v>
      </c>
      <c r="I131" s="591"/>
      <c r="J131" s="589" t="s">
        <v>1891</v>
      </c>
      <c r="K131" s="589" t="s">
        <v>0</v>
      </c>
      <c r="L131" s="590">
        <v>527</v>
      </c>
    </row>
    <row r="132" spans="1:12" s="148" customFormat="1" ht="24" customHeight="1" x14ac:dyDescent="0.15">
      <c r="A132" s="593"/>
      <c r="B132" s="164" t="s">
        <v>1986</v>
      </c>
      <c r="C132" s="164" t="s">
        <v>1997</v>
      </c>
      <c r="D132" s="166">
        <v>43060</v>
      </c>
      <c r="E132" s="164" t="s">
        <v>1998</v>
      </c>
      <c r="F132" s="592"/>
      <c r="G132" s="592"/>
      <c r="H132" s="591"/>
      <c r="I132" s="591"/>
      <c r="J132" s="589"/>
      <c r="K132" s="589"/>
      <c r="L132" s="590"/>
    </row>
    <row r="133" spans="1:12" s="148" customFormat="1" ht="24" customHeight="1" x14ac:dyDescent="0.15">
      <c r="A133" s="593">
        <v>25</v>
      </c>
      <c r="B133" s="161" t="s">
        <v>20</v>
      </c>
      <c r="C133" s="162" t="s">
        <v>21</v>
      </c>
      <c r="D133" s="162" t="s">
        <v>1884</v>
      </c>
      <c r="E133" s="162" t="s">
        <v>1885</v>
      </c>
      <c r="F133" s="594" t="s">
        <v>14</v>
      </c>
      <c r="G133" s="594"/>
      <c r="H133" s="592"/>
      <c r="I133" s="592"/>
      <c r="J133" s="592"/>
      <c r="K133" s="592"/>
      <c r="L133" s="592"/>
    </row>
    <row r="134" spans="1:12" s="148" customFormat="1" ht="26.25" customHeight="1" x14ac:dyDescent="0.15">
      <c r="A134" s="593"/>
      <c r="B134" s="589" t="s">
        <v>1982</v>
      </c>
      <c r="C134" s="595" t="s">
        <v>1999</v>
      </c>
      <c r="D134" s="596">
        <v>43082</v>
      </c>
      <c r="E134" s="589" t="s">
        <v>2000</v>
      </c>
      <c r="F134" s="589" t="s">
        <v>2001</v>
      </c>
      <c r="G134" s="589"/>
      <c r="H134" s="591" t="s">
        <v>1890</v>
      </c>
      <c r="I134" s="591"/>
      <c r="J134" s="164" t="s">
        <v>1891</v>
      </c>
      <c r="K134" s="164" t="s">
        <v>0</v>
      </c>
      <c r="L134" s="165">
        <v>764.99</v>
      </c>
    </row>
    <row r="135" spans="1:12" s="148" customFormat="1" ht="207.75" customHeight="1" x14ac:dyDescent="0.15">
      <c r="A135" s="593"/>
      <c r="B135" s="589"/>
      <c r="C135" s="595"/>
      <c r="D135" s="596"/>
      <c r="E135" s="589"/>
      <c r="F135" s="589"/>
      <c r="G135" s="589"/>
      <c r="H135" s="591" t="s">
        <v>1892</v>
      </c>
      <c r="I135" s="591"/>
      <c r="J135" s="164" t="s">
        <v>1891</v>
      </c>
      <c r="K135" s="164" t="s">
        <v>1891</v>
      </c>
      <c r="L135" s="165">
        <v>0</v>
      </c>
    </row>
    <row r="136" spans="1:12" s="148" customFormat="1" ht="24" customHeight="1" x14ac:dyDescent="0.15">
      <c r="A136" s="593"/>
      <c r="B136" s="161" t="s">
        <v>29</v>
      </c>
      <c r="C136" s="162" t="s">
        <v>30</v>
      </c>
      <c r="D136" s="162" t="s">
        <v>1893</v>
      </c>
      <c r="E136" s="162" t="s">
        <v>1894</v>
      </c>
      <c r="F136" s="592"/>
      <c r="G136" s="592"/>
      <c r="H136" s="591" t="s">
        <v>1895</v>
      </c>
      <c r="I136" s="591"/>
      <c r="J136" s="589" t="s">
        <v>1891</v>
      </c>
      <c r="K136" s="589" t="s">
        <v>0</v>
      </c>
      <c r="L136" s="590">
        <v>250</v>
      </c>
    </row>
    <row r="137" spans="1:12" s="148" customFormat="1" ht="24" customHeight="1" x14ac:dyDescent="0.15">
      <c r="A137" s="593"/>
      <c r="B137" s="164" t="s">
        <v>1986</v>
      </c>
      <c r="C137" s="164" t="s">
        <v>2001</v>
      </c>
      <c r="D137" s="166">
        <v>43086</v>
      </c>
      <c r="E137" s="164" t="s">
        <v>2002</v>
      </c>
      <c r="F137" s="592"/>
      <c r="G137" s="592"/>
      <c r="H137" s="591"/>
      <c r="I137" s="591"/>
      <c r="J137" s="589"/>
      <c r="K137" s="589"/>
      <c r="L137" s="590"/>
    </row>
    <row r="138" spans="1:12" s="148" customFormat="1" ht="24" customHeight="1" x14ac:dyDescent="0.15">
      <c r="A138" s="593">
        <v>26</v>
      </c>
      <c r="B138" s="161" t="s">
        <v>20</v>
      </c>
      <c r="C138" s="162" t="s">
        <v>21</v>
      </c>
      <c r="D138" s="162" t="s">
        <v>1884</v>
      </c>
      <c r="E138" s="162" t="s">
        <v>1885</v>
      </c>
      <c r="F138" s="594" t="s">
        <v>14</v>
      </c>
      <c r="G138" s="594"/>
      <c r="H138" s="592"/>
      <c r="I138" s="592"/>
      <c r="J138" s="592"/>
      <c r="K138" s="592"/>
      <c r="L138" s="592"/>
    </row>
    <row r="139" spans="1:12" s="148" customFormat="1" ht="26.25" customHeight="1" x14ac:dyDescent="0.15">
      <c r="A139" s="593"/>
      <c r="B139" s="589" t="s">
        <v>1982</v>
      </c>
      <c r="C139" s="595" t="s">
        <v>2003</v>
      </c>
      <c r="D139" s="596">
        <v>43129</v>
      </c>
      <c r="E139" s="589" t="s">
        <v>2004</v>
      </c>
      <c r="F139" s="589" t="s">
        <v>2005</v>
      </c>
      <c r="G139" s="589"/>
      <c r="H139" s="591" t="s">
        <v>1890</v>
      </c>
      <c r="I139" s="591"/>
      <c r="J139" s="164" t="s">
        <v>1891</v>
      </c>
      <c r="K139" s="164" t="s">
        <v>0</v>
      </c>
      <c r="L139" s="165">
        <v>447.12</v>
      </c>
    </row>
    <row r="140" spans="1:12" s="148" customFormat="1" ht="375.75" customHeight="1" x14ac:dyDescent="0.15">
      <c r="A140" s="593"/>
      <c r="B140" s="589"/>
      <c r="C140" s="595"/>
      <c r="D140" s="596"/>
      <c r="E140" s="589"/>
      <c r="F140" s="589"/>
      <c r="G140" s="589"/>
      <c r="H140" s="591" t="s">
        <v>1892</v>
      </c>
      <c r="I140" s="591"/>
      <c r="J140" s="164" t="s">
        <v>1891</v>
      </c>
      <c r="K140" s="164" t="s">
        <v>0</v>
      </c>
      <c r="L140" s="165">
        <v>1198.4000000000001</v>
      </c>
    </row>
    <row r="141" spans="1:12" s="148" customFormat="1" ht="24" customHeight="1" x14ac:dyDescent="0.15">
      <c r="A141" s="593"/>
      <c r="B141" s="161" t="s">
        <v>29</v>
      </c>
      <c r="C141" s="162" t="s">
        <v>30</v>
      </c>
      <c r="D141" s="162" t="s">
        <v>1893</v>
      </c>
      <c r="E141" s="162" t="s">
        <v>1894</v>
      </c>
      <c r="F141" s="592"/>
      <c r="G141" s="592"/>
      <c r="H141" s="591" t="s">
        <v>1895</v>
      </c>
      <c r="I141" s="591"/>
      <c r="J141" s="589" t="s">
        <v>1891</v>
      </c>
      <c r="K141" s="589" t="s">
        <v>0</v>
      </c>
      <c r="L141" s="590">
        <v>127.44</v>
      </c>
    </row>
    <row r="142" spans="1:12" s="148" customFormat="1" ht="24" customHeight="1" x14ac:dyDescent="0.15">
      <c r="A142" s="593"/>
      <c r="B142" s="164" t="s">
        <v>1986</v>
      </c>
      <c r="C142" s="164" t="s">
        <v>2005</v>
      </c>
      <c r="D142" s="166">
        <v>43131</v>
      </c>
      <c r="E142" s="164" t="s">
        <v>2006</v>
      </c>
      <c r="F142" s="592"/>
      <c r="G142" s="592"/>
      <c r="H142" s="591"/>
      <c r="I142" s="591"/>
      <c r="J142" s="589"/>
      <c r="K142" s="589"/>
      <c r="L142" s="590"/>
    </row>
    <row r="143" spans="1:12" s="148" customFormat="1" ht="24" customHeight="1" x14ac:dyDescent="0.15">
      <c r="A143" s="593">
        <v>27</v>
      </c>
      <c r="B143" s="161" t="s">
        <v>20</v>
      </c>
      <c r="C143" s="162" t="s">
        <v>21</v>
      </c>
      <c r="D143" s="162" t="s">
        <v>1884</v>
      </c>
      <c r="E143" s="162" t="s">
        <v>1885</v>
      </c>
      <c r="F143" s="594" t="s">
        <v>14</v>
      </c>
      <c r="G143" s="594"/>
      <c r="H143" s="592"/>
      <c r="I143" s="592"/>
      <c r="J143" s="592"/>
      <c r="K143" s="592"/>
      <c r="L143" s="592"/>
    </row>
    <row r="144" spans="1:12" s="148" customFormat="1" ht="26.25" customHeight="1" x14ac:dyDescent="0.15">
      <c r="A144" s="593"/>
      <c r="B144" s="589" t="s">
        <v>1982</v>
      </c>
      <c r="C144" s="595" t="s">
        <v>2007</v>
      </c>
      <c r="D144" s="596">
        <v>43145</v>
      </c>
      <c r="E144" s="589" t="s">
        <v>2008</v>
      </c>
      <c r="F144" s="589" t="s">
        <v>2009</v>
      </c>
      <c r="G144" s="589"/>
      <c r="H144" s="591" t="s">
        <v>1890</v>
      </c>
      <c r="I144" s="591"/>
      <c r="J144" s="164" t="s">
        <v>1891</v>
      </c>
      <c r="K144" s="164" t="s">
        <v>0</v>
      </c>
      <c r="L144" s="165">
        <v>224.51</v>
      </c>
    </row>
    <row r="145" spans="1:12" s="148" customFormat="1" ht="249.75" customHeight="1" x14ac:dyDescent="0.15">
      <c r="A145" s="593"/>
      <c r="B145" s="589"/>
      <c r="C145" s="595"/>
      <c r="D145" s="596"/>
      <c r="E145" s="589"/>
      <c r="F145" s="589"/>
      <c r="G145" s="589"/>
      <c r="H145" s="591" t="s">
        <v>1892</v>
      </c>
      <c r="I145" s="591"/>
      <c r="J145" s="164" t="s">
        <v>1891</v>
      </c>
      <c r="K145" s="164" t="s">
        <v>0</v>
      </c>
      <c r="L145" s="165">
        <v>366.85</v>
      </c>
    </row>
    <row r="146" spans="1:12" s="148" customFormat="1" ht="24" customHeight="1" x14ac:dyDescent="0.15">
      <c r="A146" s="593"/>
      <c r="B146" s="161" t="s">
        <v>29</v>
      </c>
      <c r="C146" s="162" t="s">
        <v>30</v>
      </c>
      <c r="D146" s="162" t="s">
        <v>1893</v>
      </c>
      <c r="E146" s="162" t="s">
        <v>1894</v>
      </c>
      <c r="F146" s="592"/>
      <c r="G146" s="592"/>
      <c r="H146" s="591" t="s">
        <v>1895</v>
      </c>
      <c r="I146" s="591"/>
      <c r="J146" s="589" t="s">
        <v>1891</v>
      </c>
      <c r="K146" s="589" t="s">
        <v>0</v>
      </c>
      <c r="L146" s="590">
        <v>70</v>
      </c>
    </row>
    <row r="147" spans="1:12" s="148" customFormat="1" ht="24" customHeight="1" x14ac:dyDescent="0.15">
      <c r="A147" s="593"/>
      <c r="B147" s="164" t="s">
        <v>1986</v>
      </c>
      <c r="C147" s="164" t="s">
        <v>2009</v>
      </c>
      <c r="D147" s="166">
        <v>43146</v>
      </c>
      <c r="E147" s="164" t="s">
        <v>2010</v>
      </c>
      <c r="F147" s="592"/>
      <c r="G147" s="592"/>
      <c r="H147" s="591"/>
      <c r="I147" s="591"/>
      <c r="J147" s="589"/>
      <c r="K147" s="589"/>
      <c r="L147" s="590"/>
    </row>
    <row r="148" spans="1:12" s="148" customFormat="1" ht="24" customHeight="1" x14ac:dyDescent="0.15">
      <c r="A148" s="593">
        <v>28</v>
      </c>
      <c r="B148" s="161" t="s">
        <v>20</v>
      </c>
      <c r="C148" s="162" t="s">
        <v>21</v>
      </c>
      <c r="D148" s="162" t="s">
        <v>1884</v>
      </c>
      <c r="E148" s="162" t="s">
        <v>1885</v>
      </c>
      <c r="F148" s="594" t="s">
        <v>14</v>
      </c>
      <c r="G148" s="594"/>
      <c r="H148" s="592"/>
      <c r="I148" s="592"/>
      <c r="J148" s="592"/>
      <c r="K148" s="592"/>
      <c r="L148" s="592"/>
    </row>
    <row r="149" spans="1:12" s="148" customFormat="1" ht="26.25" customHeight="1" x14ac:dyDescent="0.15">
      <c r="A149" s="593"/>
      <c r="B149" s="589" t="s">
        <v>1982</v>
      </c>
      <c r="C149" s="595" t="s">
        <v>2011</v>
      </c>
      <c r="D149" s="596">
        <v>43163</v>
      </c>
      <c r="E149" s="589" t="s">
        <v>2012</v>
      </c>
      <c r="F149" s="589" t="s">
        <v>2013</v>
      </c>
      <c r="G149" s="589"/>
      <c r="H149" s="591" t="s">
        <v>1890</v>
      </c>
      <c r="I149" s="591"/>
      <c r="J149" s="164" t="s">
        <v>1891</v>
      </c>
      <c r="K149" s="164" t="s">
        <v>0</v>
      </c>
      <c r="L149" s="165">
        <v>421.88</v>
      </c>
    </row>
    <row r="150" spans="1:12" s="148" customFormat="1" ht="344.25" customHeight="1" x14ac:dyDescent="0.15">
      <c r="A150" s="593"/>
      <c r="B150" s="589"/>
      <c r="C150" s="595"/>
      <c r="D150" s="596"/>
      <c r="E150" s="589"/>
      <c r="F150" s="589"/>
      <c r="G150" s="589"/>
      <c r="H150" s="591" t="s">
        <v>1892</v>
      </c>
      <c r="I150" s="591"/>
      <c r="J150" s="164" t="s">
        <v>1891</v>
      </c>
      <c r="K150" s="164" t="s">
        <v>0</v>
      </c>
      <c r="L150" s="165">
        <v>246.61</v>
      </c>
    </row>
    <row r="151" spans="1:12" s="148" customFormat="1" ht="24" customHeight="1" x14ac:dyDescent="0.15">
      <c r="A151" s="593"/>
      <c r="B151" s="161" t="s">
        <v>29</v>
      </c>
      <c r="C151" s="162" t="s">
        <v>30</v>
      </c>
      <c r="D151" s="162" t="s">
        <v>1893</v>
      </c>
      <c r="E151" s="162" t="s">
        <v>1894</v>
      </c>
      <c r="F151" s="592"/>
      <c r="G151" s="592"/>
      <c r="H151" s="591" t="s">
        <v>1895</v>
      </c>
      <c r="I151" s="591"/>
      <c r="J151" s="589" t="s">
        <v>1891</v>
      </c>
      <c r="K151" s="589" t="s">
        <v>0</v>
      </c>
      <c r="L151" s="590">
        <v>151.04</v>
      </c>
    </row>
    <row r="152" spans="1:12" s="148" customFormat="1" ht="24" customHeight="1" x14ac:dyDescent="0.15">
      <c r="A152" s="593"/>
      <c r="B152" s="164" t="s">
        <v>1986</v>
      </c>
      <c r="C152" s="164" t="s">
        <v>2013</v>
      </c>
      <c r="D152" s="166">
        <v>43165</v>
      </c>
      <c r="E152" s="164" t="s">
        <v>2014</v>
      </c>
      <c r="F152" s="592"/>
      <c r="G152" s="592"/>
      <c r="H152" s="591"/>
      <c r="I152" s="591"/>
      <c r="J152" s="589"/>
      <c r="K152" s="589"/>
      <c r="L152" s="590"/>
    </row>
    <row r="153" spans="1:12" s="148" customFormat="1" ht="24" customHeight="1" x14ac:dyDescent="0.15">
      <c r="A153" s="593">
        <v>29</v>
      </c>
      <c r="B153" s="161" t="s">
        <v>20</v>
      </c>
      <c r="C153" s="162" t="s">
        <v>21</v>
      </c>
      <c r="D153" s="162" t="s">
        <v>1884</v>
      </c>
      <c r="E153" s="162" t="s">
        <v>1885</v>
      </c>
      <c r="F153" s="594" t="s">
        <v>14</v>
      </c>
      <c r="G153" s="594"/>
      <c r="H153" s="592"/>
      <c r="I153" s="592"/>
      <c r="J153" s="592"/>
      <c r="K153" s="592"/>
      <c r="L153" s="592"/>
    </row>
    <row r="154" spans="1:12" s="148" customFormat="1" ht="26.25" customHeight="1" x14ac:dyDescent="0.15">
      <c r="A154" s="593"/>
      <c r="B154" s="589" t="s">
        <v>2015</v>
      </c>
      <c r="C154" s="595" t="s">
        <v>2016</v>
      </c>
      <c r="D154" s="596">
        <v>43024</v>
      </c>
      <c r="E154" s="589" t="s">
        <v>2017</v>
      </c>
      <c r="F154" s="589" t="s">
        <v>2018</v>
      </c>
      <c r="G154" s="589"/>
      <c r="H154" s="591" t="s">
        <v>1890</v>
      </c>
      <c r="I154" s="591"/>
      <c r="J154" s="164" t="s">
        <v>1891</v>
      </c>
      <c r="K154" s="164" t="s">
        <v>0</v>
      </c>
      <c r="L154" s="165">
        <v>1311.28</v>
      </c>
    </row>
    <row r="155" spans="1:12" s="148" customFormat="1" ht="228.75" customHeight="1" x14ac:dyDescent="0.15">
      <c r="A155" s="593"/>
      <c r="B155" s="589"/>
      <c r="C155" s="595"/>
      <c r="D155" s="596"/>
      <c r="E155" s="589"/>
      <c r="F155" s="589"/>
      <c r="G155" s="589"/>
      <c r="H155" s="591" t="s">
        <v>1892</v>
      </c>
      <c r="I155" s="591"/>
      <c r="J155" s="164" t="s">
        <v>1891</v>
      </c>
      <c r="K155" s="164" t="s">
        <v>0</v>
      </c>
      <c r="L155" s="165">
        <v>1687.56</v>
      </c>
    </row>
    <row r="156" spans="1:12" s="148" customFormat="1" ht="24" customHeight="1" x14ac:dyDescent="0.15">
      <c r="A156" s="593"/>
      <c r="B156" s="161" t="s">
        <v>29</v>
      </c>
      <c r="C156" s="162" t="s">
        <v>30</v>
      </c>
      <c r="D156" s="162" t="s">
        <v>1893</v>
      </c>
      <c r="E156" s="162" t="s">
        <v>1894</v>
      </c>
      <c r="F156" s="592"/>
      <c r="G156" s="592"/>
      <c r="H156" s="591" t="s">
        <v>1895</v>
      </c>
      <c r="I156" s="591"/>
      <c r="J156" s="589" t="s">
        <v>1891</v>
      </c>
      <c r="K156" s="589" t="s">
        <v>0</v>
      </c>
      <c r="L156" s="590">
        <v>245</v>
      </c>
    </row>
    <row r="157" spans="1:12" s="148" customFormat="1" ht="24" customHeight="1" x14ac:dyDescent="0.15">
      <c r="A157" s="593"/>
      <c r="B157" s="164" t="s">
        <v>1986</v>
      </c>
      <c r="C157" s="164" t="s">
        <v>2018</v>
      </c>
      <c r="D157" s="166">
        <v>43029</v>
      </c>
      <c r="E157" s="164" t="s">
        <v>2019</v>
      </c>
      <c r="F157" s="592"/>
      <c r="G157" s="592"/>
      <c r="H157" s="591"/>
      <c r="I157" s="591"/>
      <c r="J157" s="589"/>
      <c r="K157" s="589"/>
      <c r="L157" s="590"/>
    </row>
    <row r="158" spans="1:12" s="148" customFormat="1" ht="24" customHeight="1" x14ac:dyDescent="0.15">
      <c r="A158" s="593">
        <v>30</v>
      </c>
      <c r="B158" s="161" t="s">
        <v>20</v>
      </c>
      <c r="C158" s="162" t="s">
        <v>21</v>
      </c>
      <c r="D158" s="162" t="s">
        <v>1884</v>
      </c>
      <c r="E158" s="162" t="s">
        <v>1885</v>
      </c>
      <c r="F158" s="594" t="s">
        <v>14</v>
      </c>
      <c r="G158" s="594"/>
      <c r="H158" s="592"/>
      <c r="I158" s="592"/>
      <c r="J158" s="592"/>
      <c r="K158" s="592"/>
      <c r="L158" s="592"/>
    </row>
    <row r="159" spans="1:12" s="148" customFormat="1" ht="26.25" customHeight="1" x14ac:dyDescent="0.15">
      <c r="A159" s="593"/>
      <c r="B159" s="589" t="s">
        <v>2015</v>
      </c>
      <c r="C159" s="589" t="s">
        <v>2020</v>
      </c>
      <c r="D159" s="596">
        <v>43142</v>
      </c>
      <c r="E159" s="589" t="s">
        <v>2021</v>
      </c>
      <c r="F159" s="589" t="s">
        <v>2022</v>
      </c>
      <c r="G159" s="589"/>
      <c r="H159" s="591" t="s">
        <v>1890</v>
      </c>
      <c r="I159" s="591"/>
      <c r="J159" s="164" t="s">
        <v>0</v>
      </c>
      <c r="K159" s="164" t="s">
        <v>1891</v>
      </c>
      <c r="L159" s="165">
        <v>890</v>
      </c>
    </row>
    <row r="160" spans="1:12" s="148" customFormat="1" ht="60.75" customHeight="1" x14ac:dyDescent="0.15">
      <c r="A160" s="593"/>
      <c r="B160" s="589"/>
      <c r="C160" s="589"/>
      <c r="D160" s="596"/>
      <c r="E160" s="589"/>
      <c r="F160" s="589"/>
      <c r="G160" s="589"/>
      <c r="H160" s="591" t="s">
        <v>1892</v>
      </c>
      <c r="I160" s="591"/>
      <c r="J160" s="164" t="s">
        <v>1891</v>
      </c>
      <c r="K160" s="164" t="s">
        <v>1891</v>
      </c>
      <c r="L160" s="165">
        <v>0</v>
      </c>
    </row>
    <row r="161" spans="1:12" s="148" customFormat="1" ht="24" customHeight="1" x14ac:dyDescent="0.15">
      <c r="A161" s="593"/>
      <c r="B161" s="161" t="s">
        <v>29</v>
      </c>
      <c r="C161" s="162" t="s">
        <v>30</v>
      </c>
      <c r="D161" s="162" t="s">
        <v>1893</v>
      </c>
      <c r="E161" s="162" t="s">
        <v>1894</v>
      </c>
      <c r="F161" s="592"/>
      <c r="G161" s="592"/>
      <c r="H161" s="591" t="s">
        <v>1895</v>
      </c>
      <c r="I161" s="591"/>
      <c r="J161" s="589" t="s">
        <v>0</v>
      </c>
      <c r="K161" s="589" t="s">
        <v>1891</v>
      </c>
      <c r="L161" s="590">
        <v>996</v>
      </c>
    </row>
    <row r="162" spans="1:12" s="148" customFormat="1" ht="24" customHeight="1" x14ac:dyDescent="0.15">
      <c r="A162" s="593"/>
      <c r="B162" s="164" t="s">
        <v>1986</v>
      </c>
      <c r="C162" s="164" t="s">
        <v>2022</v>
      </c>
      <c r="D162" s="166">
        <v>43147</v>
      </c>
      <c r="E162" s="164" t="s">
        <v>1971</v>
      </c>
      <c r="F162" s="592"/>
      <c r="G162" s="592"/>
      <c r="H162" s="591"/>
      <c r="I162" s="591"/>
      <c r="J162" s="589"/>
      <c r="K162" s="589"/>
      <c r="L162" s="590"/>
    </row>
    <row r="163" spans="1:12" s="148" customFormat="1" ht="24" customHeight="1" x14ac:dyDescent="0.15">
      <c r="A163" s="593">
        <v>31</v>
      </c>
      <c r="B163" s="161" t="s">
        <v>20</v>
      </c>
      <c r="C163" s="162" t="s">
        <v>21</v>
      </c>
      <c r="D163" s="162" t="s">
        <v>1884</v>
      </c>
      <c r="E163" s="162" t="s">
        <v>1885</v>
      </c>
      <c r="F163" s="594" t="s">
        <v>14</v>
      </c>
      <c r="G163" s="594"/>
      <c r="H163" s="592"/>
      <c r="I163" s="592"/>
      <c r="J163" s="592"/>
      <c r="K163" s="592"/>
      <c r="L163" s="592"/>
    </row>
    <row r="164" spans="1:12" s="148" customFormat="1" ht="26.25" customHeight="1" x14ac:dyDescent="0.15">
      <c r="A164" s="593"/>
      <c r="B164" s="589" t="s">
        <v>2015</v>
      </c>
      <c r="C164" s="595" t="s">
        <v>2023</v>
      </c>
      <c r="D164" s="596">
        <v>43182</v>
      </c>
      <c r="E164" s="589" t="s">
        <v>2024</v>
      </c>
      <c r="F164" s="589" t="s">
        <v>2022</v>
      </c>
      <c r="G164" s="589"/>
      <c r="H164" s="591" t="s">
        <v>1890</v>
      </c>
      <c r="I164" s="591"/>
      <c r="J164" s="164" t="s">
        <v>0</v>
      </c>
      <c r="K164" s="164" t="s">
        <v>1891</v>
      </c>
      <c r="L164" s="165">
        <v>843.12</v>
      </c>
    </row>
    <row r="165" spans="1:12" s="148" customFormat="1" ht="218.25" customHeight="1" x14ac:dyDescent="0.15">
      <c r="A165" s="593"/>
      <c r="B165" s="589"/>
      <c r="C165" s="595"/>
      <c r="D165" s="596"/>
      <c r="E165" s="589"/>
      <c r="F165" s="589"/>
      <c r="G165" s="589"/>
      <c r="H165" s="591" t="s">
        <v>1892</v>
      </c>
      <c r="I165" s="591"/>
      <c r="J165" s="164" t="s">
        <v>1891</v>
      </c>
      <c r="K165" s="164" t="s">
        <v>1891</v>
      </c>
      <c r="L165" s="165">
        <v>0</v>
      </c>
    </row>
    <row r="166" spans="1:12" s="148" customFormat="1" ht="24" customHeight="1" x14ac:dyDescent="0.15">
      <c r="A166" s="593"/>
      <c r="B166" s="161" t="s">
        <v>29</v>
      </c>
      <c r="C166" s="162" t="s">
        <v>30</v>
      </c>
      <c r="D166" s="162" t="s">
        <v>1893</v>
      </c>
      <c r="E166" s="162" t="s">
        <v>1894</v>
      </c>
      <c r="F166" s="592"/>
      <c r="G166" s="592"/>
      <c r="H166" s="591" t="s">
        <v>1895</v>
      </c>
      <c r="I166" s="591"/>
      <c r="J166" s="589" t="s">
        <v>0</v>
      </c>
      <c r="K166" s="589" t="s">
        <v>0</v>
      </c>
      <c r="L166" s="590">
        <v>905</v>
      </c>
    </row>
    <row r="167" spans="1:12" s="148" customFormat="1" ht="24" customHeight="1" x14ac:dyDescent="0.15">
      <c r="A167" s="593"/>
      <c r="B167" s="164" t="s">
        <v>1986</v>
      </c>
      <c r="C167" s="164" t="s">
        <v>2022</v>
      </c>
      <c r="D167" s="166">
        <v>43186</v>
      </c>
      <c r="E167" s="164" t="s">
        <v>2025</v>
      </c>
      <c r="F167" s="592"/>
      <c r="G167" s="592"/>
      <c r="H167" s="591"/>
      <c r="I167" s="591"/>
      <c r="J167" s="589"/>
      <c r="K167" s="589"/>
      <c r="L167" s="590"/>
    </row>
    <row r="168" spans="1:12" s="148" customFormat="1" ht="24" customHeight="1" x14ac:dyDescent="0.15">
      <c r="A168" s="593">
        <v>32</v>
      </c>
      <c r="B168" s="161" t="s">
        <v>20</v>
      </c>
      <c r="C168" s="162" t="s">
        <v>21</v>
      </c>
      <c r="D168" s="162" t="s">
        <v>1884</v>
      </c>
      <c r="E168" s="162" t="s">
        <v>1885</v>
      </c>
      <c r="F168" s="594" t="s">
        <v>14</v>
      </c>
      <c r="G168" s="594"/>
      <c r="H168" s="592"/>
      <c r="I168" s="592"/>
      <c r="J168" s="592"/>
      <c r="K168" s="592"/>
      <c r="L168" s="592"/>
    </row>
    <row r="169" spans="1:12" s="148" customFormat="1" ht="26.25" customHeight="1" x14ac:dyDescent="0.15">
      <c r="A169" s="593"/>
      <c r="B169" s="589" t="s">
        <v>2026</v>
      </c>
      <c r="C169" s="595" t="s">
        <v>2027</v>
      </c>
      <c r="D169" s="596">
        <v>43076</v>
      </c>
      <c r="E169" s="589" t="s">
        <v>2028</v>
      </c>
      <c r="F169" s="589" t="s">
        <v>2029</v>
      </c>
      <c r="G169" s="589"/>
      <c r="H169" s="591" t="s">
        <v>1890</v>
      </c>
      <c r="I169" s="591"/>
      <c r="J169" s="164" t="s">
        <v>1891</v>
      </c>
      <c r="K169" s="164" t="s">
        <v>0</v>
      </c>
      <c r="L169" s="165">
        <v>1162.06</v>
      </c>
    </row>
    <row r="170" spans="1:12" s="148" customFormat="1" ht="354.75" customHeight="1" x14ac:dyDescent="0.15">
      <c r="A170" s="593"/>
      <c r="B170" s="589"/>
      <c r="C170" s="595"/>
      <c r="D170" s="596"/>
      <c r="E170" s="589"/>
      <c r="F170" s="589"/>
      <c r="G170" s="589"/>
      <c r="H170" s="591" t="s">
        <v>1892</v>
      </c>
      <c r="I170" s="591"/>
      <c r="J170" s="164" t="s">
        <v>1891</v>
      </c>
      <c r="K170" s="164" t="s">
        <v>0</v>
      </c>
      <c r="L170" s="165">
        <v>256.39</v>
      </c>
    </row>
    <row r="171" spans="1:12" s="148" customFormat="1" ht="24" customHeight="1" x14ac:dyDescent="0.15">
      <c r="A171" s="593"/>
      <c r="B171" s="161" t="s">
        <v>29</v>
      </c>
      <c r="C171" s="162" t="s">
        <v>30</v>
      </c>
      <c r="D171" s="162" t="s">
        <v>1893</v>
      </c>
      <c r="E171" s="162" t="s">
        <v>1894</v>
      </c>
      <c r="F171" s="592"/>
      <c r="G171" s="592"/>
      <c r="H171" s="591" t="s">
        <v>1895</v>
      </c>
      <c r="I171" s="591"/>
      <c r="J171" s="589" t="s">
        <v>1891</v>
      </c>
      <c r="K171" s="589" t="s">
        <v>0</v>
      </c>
      <c r="L171" s="590">
        <v>780</v>
      </c>
    </row>
    <row r="172" spans="1:12" s="148" customFormat="1" ht="24" customHeight="1" x14ac:dyDescent="0.15">
      <c r="A172" s="593"/>
      <c r="B172" s="164" t="s">
        <v>2030</v>
      </c>
      <c r="C172" s="164" t="s">
        <v>2029</v>
      </c>
      <c r="D172" s="166">
        <v>43081</v>
      </c>
      <c r="E172" s="164" t="s">
        <v>2031</v>
      </c>
      <c r="F172" s="592"/>
      <c r="G172" s="592"/>
      <c r="H172" s="591"/>
      <c r="I172" s="591"/>
      <c r="J172" s="589"/>
      <c r="K172" s="589"/>
      <c r="L172" s="590"/>
    </row>
    <row r="173" spans="1:12" s="148" customFormat="1" ht="24" customHeight="1" x14ac:dyDescent="0.15">
      <c r="A173" s="593">
        <v>33</v>
      </c>
      <c r="B173" s="161" t="s">
        <v>20</v>
      </c>
      <c r="C173" s="162" t="s">
        <v>21</v>
      </c>
      <c r="D173" s="162" t="s">
        <v>1884</v>
      </c>
      <c r="E173" s="162" t="s">
        <v>1885</v>
      </c>
      <c r="F173" s="594" t="s">
        <v>14</v>
      </c>
      <c r="G173" s="594"/>
      <c r="H173" s="592"/>
      <c r="I173" s="592"/>
      <c r="J173" s="592"/>
      <c r="K173" s="592"/>
      <c r="L173" s="592"/>
    </row>
    <row r="174" spans="1:12" s="148" customFormat="1" ht="26.25" customHeight="1" x14ac:dyDescent="0.15">
      <c r="A174" s="593"/>
      <c r="B174" s="589" t="s">
        <v>2026</v>
      </c>
      <c r="C174" s="595" t="s">
        <v>2032</v>
      </c>
      <c r="D174" s="596">
        <v>43139</v>
      </c>
      <c r="E174" s="589" t="s">
        <v>2033</v>
      </c>
      <c r="F174" s="589" t="s">
        <v>2034</v>
      </c>
      <c r="G174" s="589"/>
      <c r="H174" s="591" t="s">
        <v>1890</v>
      </c>
      <c r="I174" s="591"/>
      <c r="J174" s="164" t="s">
        <v>1891</v>
      </c>
      <c r="K174" s="164" t="s">
        <v>0</v>
      </c>
      <c r="L174" s="165">
        <v>486.33</v>
      </c>
    </row>
    <row r="175" spans="1:12" s="148" customFormat="1" ht="260.25" customHeight="1" x14ac:dyDescent="0.15">
      <c r="A175" s="593"/>
      <c r="B175" s="589"/>
      <c r="C175" s="595"/>
      <c r="D175" s="596"/>
      <c r="E175" s="589"/>
      <c r="F175" s="589"/>
      <c r="G175" s="589"/>
      <c r="H175" s="591" t="s">
        <v>1892</v>
      </c>
      <c r="I175" s="591"/>
      <c r="J175" s="164" t="s">
        <v>1891</v>
      </c>
      <c r="K175" s="164" t="s">
        <v>0</v>
      </c>
      <c r="L175" s="165">
        <v>589.09</v>
      </c>
    </row>
    <row r="176" spans="1:12" s="148" customFormat="1" ht="24" customHeight="1" x14ac:dyDescent="0.15">
      <c r="A176" s="593"/>
      <c r="B176" s="161" t="s">
        <v>29</v>
      </c>
      <c r="C176" s="162" t="s">
        <v>30</v>
      </c>
      <c r="D176" s="162" t="s">
        <v>1893</v>
      </c>
      <c r="E176" s="162" t="s">
        <v>1894</v>
      </c>
      <c r="F176" s="592"/>
      <c r="G176" s="592"/>
      <c r="H176" s="591" t="s">
        <v>1895</v>
      </c>
      <c r="I176" s="591"/>
      <c r="J176" s="589" t="s">
        <v>1891</v>
      </c>
      <c r="K176" s="589" t="s">
        <v>0</v>
      </c>
      <c r="L176" s="590">
        <v>46</v>
      </c>
    </row>
    <row r="177" spans="1:12" s="148" customFormat="1" ht="24" customHeight="1" x14ac:dyDescent="0.15">
      <c r="A177" s="593"/>
      <c r="B177" s="164" t="s">
        <v>2030</v>
      </c>
      <c r="C177" s="164" t="s">
        <v>2034</v>
      </c>
      <c r="D177" s="166">
        <v>43142</v>
      </c>
      <c r="E177" s="164" t="s">
        <v>2035</v>
      </c>
      <c r="F177" s="592"/>
      <c r="G177" s="592"/>
      <c r="H177" s="591"/>
      <c r="I177" s="591"/>
      <c r="J177" s="589"/>
      <c r="K177" s="589"/>
      <c r="L177" s="590"/>
    </row>
    <row r="178" spans="1:12" s="148" customFormat="1" ht="24" customHeight="1" x14ac:dyDescent="0.15">
      <c r="A178" s="593">
        <v>34</v>
      </c>
      <c r="B178" s="161" t="s">
        <v>20</v>
      </c>
      <c r="C178" s="162" t="s">
        <v>21</v>
      </c>
      <c r="D178" s="162" t="s">
        <v>1884</v>
      </c>
      <c r="E178" s="162" t="s">
        <v>1885</v>
      </c>
      <c r="F178" s="594" t="s">
        <v>14</v>
      </c>
      <c r="G178" s="594"/>
      <c r="H178" s="592"/>
      <c r="I178" s="592"/>
      <c r="J178" s="592"/>
      <c r="K178" s="592"/>
      <c r="L178" s="592"/>
    </row>
    <row r="179" spans="1:12" s="148" customFormat="1" ht="26.25" customHeight="1" x14ac:dyDescent="0.15">
      <c r="A179" s="593"/>
      <c r="B179" s="589" t="s">
        <v>2026</v>
      </c>
      <c r="C179" s="595" t="s">
        <v>2036</v>
      </c>
      <c r="D179" s="596">
        <v>43168</v>
      </c>
      <c r="E179" s="589" t="s">
        <v>2028</v>
      </c>
      <c r="F179" s="589" t="s">
        <v>2037</v>
      </c>
      <c r="G179" s="589"/>
      <c r="H179" s="591" t="s">
        <v>1890</v>
      </c>
      <c r="I179" s="591"/>
      <c r="J179" s="164" t="s">
        <v>1891</v>
      </c>
      <c r="K179" s="164" t="s">
        <v>0</v>
      </c>
      <c r="L179" s="165">
        <v>541.6</v>
      </c>
    </row>
    <row r="180" spans="1:12" s="148" customFormat="1" ht="408.95" customHeight="1" x14ac:dyDescent="0.15">
      <c r="A180" s="593"/>
      <c r="B180" s="589"/>
      <c r="C180" s="595"/>
      <c r="D180" s="596"/>
      <c r="E180" s="589"/>
      <c r="F180" s="589"/>
      <c r="G180" s="589"/>
      <c r="H180" s="591" t="s">
        <v>1892</v>
      </c>
      <c r="I180" s="591"/>
      <c r="J180" s="589" t="s">
        <v>1891</v>
      </c>
      <c r="K180" s="589" t="s">
        <v>0</v>
      </c>
      <c r="L180" s="590">
        <v>134.30000000000001</v>
      </c>
    </row>
    <row r="181" spans="1:12" s="148" customFormat="1" ht="365.85" customHeight="1" x14ac:dyDescent="0.15">
      <c r="A181" s="593"/>
      <c r="B181" s="589"/>
      <c r="C181" s="595"/>
      <c r="D181" s="596"/>
      <c r="E181" s="589"/>
      <c r="F181" s="589"/>
      <c r="G181" s="589"/>
      <c r="H181" s="591"/>
      <c r="I181" s="591"/>
      <c r="J181" s="589"/>
      <c r="K181" s="589"/>
      <c r="L181" s="590"/>
    </row>
    <row r="182" spans="1:12" s="148" customFormat="1" ht="24" customHeight="1" x14ac:dyDescent="0.15">
      <c r="A182" s="593"/>
      <c r="B182" s="161" t="s">
        <v>29</v>
      </c>
      <c r="C182" s="162" t="s">
        <v>30</v>
      </c>
      <c r="D182" s="162" t="s">
        <v>1893</v>
      </c>
      <c r="E182" s="162" t="s">
        <v>1894</v>
      </c>
      <c r="F182" s="592"/>
      <c r="G182" s="592"/>
      <c r="H182" s="591" t="s">
        <v>1895</v>
      </c>
      <c r="I182" s="591"/>
      <c r="J182" s="589" t="s">
        <v>1891</v>
      </c>
      <c r="K182" s="589" t="s">
        <v>0</v>
      </c>
      <c r="L182" s="590">
        <v>168</v>
      </c>
    </row>
    <row r="183" spans="1:12" s="148" customFormat="1" ht="24" customHeight="1" x14ac:dyDescent="0.15">
      <c r="A183" s="593"/>
      <c r="B183" s="164" t="s">
        <v>2030</v>
      </c>
      <c r="C183" s="164" t="s">
        <v>2037</v>
      </c>
      <c r="D183" s="166">
        <v>43173</v>
      </c>
      <c r="E183" s="164" t="s">
        <v>2038</v>
      </c>
      <c r="F183" s="592"/>
      <c r="G183" s="592"/>
      <c r="H183" s="591"/>
      <c r="I183" s="591"/>
      <c r="J183" s="589"/>
      <c r="K183" s="589"/>
      <c r="L183" s="590"/>
    </row>
    <row r="184" spans="1:12" s="148" customFormat="1" ht="24" customHeight="1" x14ac:dyDescent="0.15">
      <c r="A184" s="593">
        <v>35</v>
      </c>
      <c r="B184" s="161" t="s">
        <v>20</v>
      </c>
      <c r="C184" s="162" t="s">
        <v>21</v>
      </c>
      <c r="D184" s="162" t="s">
        <v>1884</v>
      </c>
      <c r="E184" s="162" t="s">
        <v>1885</v>
      </c>
      <c r="F184" s="594" t="s">
        <v>14</v>
      </c>
      <c r="G184" s="594"/>
      <c r="H184" s="592"/>
      <c r="I184" s="592"/>
      <c r="J184" s="592"/>
      <c r="K184" s="592"/>
      <c r="L184" s="592"/>
    </row>
    <row r="185" spans="1:12" s="148" customFormat="1" ht="26.25" customHeight="1" x14ac:dyDescent="0.15">
      <c r="A185" s="593"/>
      <c r="B185" s="589" t="s">
        <v>2026</v>
      </c>
      <c r="C185" s="595" t="s">
        <v>2036</v>
      </c>
      <c r="D185" s="596">
        <v>43168</v>
      </c>
      <c r="E185" s="589" t="s">
        <v>2028</v>
      </c>
      <c r="F185" s="589" t="s">
        <v>2039</v>
      </c>
      <c r="G185" s="589"/>
      <c r="H185" s="591" t="s">
        <v>1890</v>
      </c>
      <c r="I185" s="591"/>
      <c r="J185" s="164" t="s">
        <v>1891</v>
      </c>
      <c r="K185" s="164" t="s">
        <v>0</v>
      </c>
      <c r="L185" s="165">
        <v>679.03</v>
      </c>
    </row>
    <row r="186" spans="1:12" s="148" customFormat="1" ht="408.95" customHeight="1" x14ac:dyDescent="0.15">
      <c r="A186" s="593"/>
      <c r="B186" s="589"/>
      <c r="C186" s="595"/>
      <c r="D186" s="596"/>
      <c r="E186" s="589"/>
      <c r="F186" s="589"/>
      <c r="G186" s="589"/>
      <c r="H186" s="591" t="s">
        <v>1892</v>
      </c>
      <c r="I186" s="591"/>
      <c r="J186" s="589" t="s">
        <v>1891</v>
      </c>
      <c r="K186" s="589" t="s">
        <v>0</v>
      </c>
      <c r="L186" s="590">
        <v>175.3</v>
      </c>
    </row>
    <row r="187" spans="1:12" s="148" customFormat="1" ht="365.85" customHeight="1" x14ac:dyDescent="0.15">
      <c r="A187" s="593"/>
      <c r="B187" s="589"/>
      <c r="C187" s="595"/>
      <c r="D187" s="596"/>
      <c r="E187" s="589"/>
      <c r="F187" s="589"/>
      <c r="G187" s="589"/>
      <c r="H187" s="591"/>
      <c r="I187" s="591"/>
      <c r="J187" s="589"/>
      <c r="K187" s="589"/>
      <c r="L187" s="590"/>
    </row>
    <row r="188" spans="1:12" s="148" customFormat="1" ht="24" customHeight="1" x14ac:dyDescent="0.15">
      <c r="A188" s="593"/>
      <c r="B188" s="161" t="s">
        <v>29</v>
      </c>
      <c r="C188" s="162" t="s">
        <v>30</v>
      </c>
      <c r="D188" s="162" t="s">
        <v>1893</v>
      </c>
      <c r="E188" s="162" t="s">
        <v>1894</v>
      </c>
      <c r="F188" s="592"/>
      <c r="G188" s="592"/>
      <c r="H188" s="591" t="s">
        <v>1895</v>
      </c>
      <c r="I188" s="591"/>
      <c r="J188" s="589" t="s">
        <v>1891</v>
      </c>
      <c r="K188" s="589" t="s">
        <v>1891</v>
      </c>
      <c r="L188" s="590">
        <v>0</v>
      </c>
    </row>
    <row r="189" spans="1:12" s="148" customFormat="1" ht="24" customHeight="1" x14ac:dyDescent="0.15">
      <c r="A189" s="593"/>
      <c r="B189" s="164" t="s">
        <v>2030</v>
      </c>
      <c r="C189" s="164" t="s">
        <v>2039</v>
      </c>
      <c r="D189" s="166">
        <v>43173</v>
      </c>
      <c r="E189" s="164" t="s">
        <v>2038</v>
      </c>
      <c r="F189" s="592"/>
      <c r="G189" s="592"/>
      <c r="H189" s="591"/>
      <c r="I189" s="591"/>
      <c r="J189" s="589"/>
      <c r="K189" s="589"/>
      <c r="L189" s="590"/>
    </row>
    <row r="190" spans="1:12" s="148" customFormat="1" ht="24" customHeight="1" x14ac:dyDescent="0.15">
      <c r="A190" s="593">
        <v>36</v>
      </c>
      <c r="B190" s="161" t="s">
        <v>20</v>
      </c>
      <c r="C190" s="162" t="s">
        <v>21</v>
      </c>
      <c r="D190" s="162" t="s">
        <v>1884</v>
      </c>
      <c r="E190" s="162" t="s">
        <v>1885</v>
      </c>
      <c r="F190" s="594" t="s">
        <v>14</v>
      </c>
      <c r="G190" s="594"/>
      <c r="H190" s="592"/>
      <c r="I190" s="592"/>
      <c r="J190" s="592"/>
      <c r="K190" s="592"/>
      <c r="L190" s="592"/>
    </row>
    <row r="191" spans="1:12" s="148" customFormat="1" ht="26.25" customHeight="1" x14ac:dyDescent="0.15">
      <c r="A191" s="593"/>
      <c r="B191" s="589" t="s">
        <v>2026</v>
      </c>
      <c r="C191" s="595" t="s">
        <v>2040</v>
      </c>
      <c r="D191" s="596">
        <v>43176</v>
      </c>
      <c r="E191" s="589" t="s">
        <v>2041</v>
      </c>
      <c r="F191" s="589" t="s">
        <v>2042</v>
      </c>
      <c r="G191" s="589"/>
      <c r="H191" s="591" t="s">
        <v>1890</v>
      </c>
      <c r="I191" s="591"/>
      <c r="J191" s="164" t="s">
        <v>1891</v>
      </c>
      <c r="K191" s="164" t="s">
        <v>0</v>
      </c>
      <c r="L191" s="165">
        <v>2010</v>
      </c>
    </row>
    <row r="192" spans="1:12" s="148" customFormat="1" ht="408.95" customHeight="1" x14ac:dyDescent="0.15">
      <c r="A192" s="593"/>
      <c r="B192" s="589"/>
      <c r="C192" s="595"/>
      <c r="D192" s="596"/>
      <c r="E192" s="589"/>
      <c r="F192" s="589"/>
      <c r="G192" s="589"/>
      <c r="H192" s="591" t="s">
        <v>1892</v>
      </c>
      <c r="I192" s="591"/>
      <c r="J192" s="589" t="s">
        <v>1891</v>
      </c>
      <c r="K192" s="589" t="s">
        <v>0</v>
      </c>
      <c r="L192" s="590">
        <v>1500</v>
      </c>
    </row>
    <row r="193" spans="1:12" s="148" customFormat="1" ht="176.85" customHeight="1" x14ac:dyDescent="0.15">
      <c r="A193" s="593"/>
      <c r="B193" s="589"/>
      <c r="C193" s="595"/>
      <c r="D193" s="596"/>
      <c r="E193" s="589"/>
      <c r="F193" s="589"/>
      <c r="G193" s="589"/>
      <c r="H193" s="591"/>
      <c r="I193" s="591"/>
      <c r="J193" s="589"/>
      <c r="K193" s="589"/>
      <c r="L193" s="590"/>
    </row>
    <row r="194" spans="1:12" s="148" customFormat="1" ht="24" customHeight="1" x14ac:dyDescent="0.15">
      <c r="A194" s="593"/>
      <c r="B194" s="161" t="s">
        <v>29</v>
      </c>
      <c r="C194" s="162" t="s">
        <v>30</v>
      </c>
      <c r="D194" s="162" t="s">
        <v>1893</v>
      </c>
      <c r="E194" s="162" t="s">
        <v>1894</v>
      </c>
      <c r="F194" s="592"/>
      <c r="G194" s="592"/>
      <c r="H194" s="591" t="s">
        <v>1895</v>
      </c>
      <c r="I194" s="591"/>
      <c r="J194" s="589" t="s">
        <v>1891</v>
      </c>
      <c r="K194" s="589" t="s">
        <v>0</v>
      </c>
      <c r="L194" s="590">
        <v>45.32</v>
      </c>
    </row>
    <row r="195" spans="1:12" s="148" customFormat="1" ht="24" customHeight="1" x14ac:dyDescent="0.15">
      <c r="A195" s="593"/>
      <c r="B195" s="164" t="s">
        <v>2030</v>
      </c>
      <c r="C195" s="164" t="s">
        <v>2042</v>
      </c>
      <c r="D195" s="166">
        <v>43183</v>
      </c>
      <c r="E195" s="164" t="s">
        <v>2043</v>
      </c>
      <c r="F195" s="592"/>
      <c r="G195" s="592"/>
      <c r="H195" s="591"/>
      <c r="I195" s="591"/>
      <c r="J195" s="589"/>
      <c r="K195" s="589"/>
      <c r="L195" s="590"/>
    </row>
    <row r="196" spans="1:12" s="148" customFormat="1" ht="24" customHeight="1" x14ac:dyDescent="0.15">
      <c r="A196" s="593">
        <v>37</v>
      </c>
      <c r="B196" s="161" t="s">
        <v>20</v>
      </c>
      <c r="C196" s="162" t="s">
        <v>21</v>
      </c>
      <c r="D196" s="162" t="s">
        <v>1884</v>
      </c>
      <c r="E196" s="162" t="s">
        <v>1885</v>
      </c>
      <c r="F196" s="594" t="s">
        <v>14</v>
      </c>
      <c r="G196" s="594"/>
      <c r="H196" s="592"/>
      <c r="I196" s="592"/>
      <c r="J196" s="592"/>
      <c r="K196" s="592"/>
      <c r="L196" s="592"/>
    </row>
    <row r="197" spans="1:12" s="148" customFormat="1" ht="26.25" customHeight="1" x14ac:dyDescent="0.15">
      <c r="A197" s="593"/>
      <c r="B197" s="589" t="s">
        <v>2044</v>
      </c>
      <c r="C197" s="589" t="s">
        <v>2045</v>
      </c>
      <c r="D197" s="596">
        <v>43018</v>
      </c>
      <c r="E197" s="589" t="s">
        <v>1888</v>
      </c>
      <c r="F197" s="589" t="s">
        <v>2046</v>
      </c>
      <c r="G197" s="589"/>
      <c r="H197" s="591" t="s">
        <v>1890</v>
      </c>
      <c r="I197" s="591"/>
      <c r="J197" s="164" t="s">
        <v>1891</v>
      </c>
      <c r="K197" s="164" t="s">
        <v>0</v>
      </c>
      <c r="L197" s="165">
        <v>571.46</v>
      </c>
    </row>
    <row r="198" spans="1:12" s="148" customFormat="1" ht="102.75" customHeight="1" x14ac:dyDescent="0.15">
      <c r="A198" s="593"/>
      <c r="B198" s="589"/>
      <c r="C198" s="589"/>
      <c r="D198" s="596"/>
      <c r="E198" s="589"/>
      <c r="F198" s="589"/>
      <c r="G198" s="589"/>
      <c r="H198" s="591" t="s">
        <v>1892</v>
      </c>
      <c r="I198" s="591"/>
      <c r="J198" s="164" t="s">
        <v>1891</v>
      </c>
      <c r="K198" s="164" t="s">
        <v>1891</v>
      </c>
      <c r="L198" s="165">
        <v>0</v>
      </c>
    </row>
    <row r="199" spans="1:12" s="148" customFormat="1" ht="24" customHeight="1" x14ac:dyDescent="0.15">
      <c r="A199" s="593"/>
      <c r="B199" s="161" t="s">
        <v>29</v>
      </c>
      <c r="C199" s="162" t="s">
        <v>30</v>
      </c>
      <c r="D199" s="162" t="s">
        <v>1893</v>
      </c>
      <c r="E199" s="162" t="s">
        <v>1894</v>
      </c>
      <c r="F199" s="592"/>
      <c r="G199" s="592"/>
      <c r="H199" s="591" t="s">
        <v>1895</v>
      </c>
      <c r="I199" s="591"/>
      <c r="J199" s="589" t="s">
        <v>1891</v>
      </c>
      <c r="K199" s="589" t="s">
        <v>0</v>
      </c>
      <c r="L199" s="590">
        <v>110.75</v>
      </c>
    </row>
    <row r="200" spans="1:12" s="148" customFormat="1" ht="24" customHeight="1" x14ac:dyDescent="0.15">
      <c r="A200" s="593"/>
      <c r="B200" s="164" t="s">
        <v>1896</v>
      </c>
      <c r="C200" s="164" t="s">
        <v>2046</v>
      </c>
      <c r="D200" s="166">
        <v>43023</v>
      </c>
      <c r="E200" s="164" t="s">
        <v>2047</v>
      </c>
      <c r="F200" s="592"/>
      <c r="G200" s="592"/>
      <c r="H200" s="591"/>
      <c r="I200" s="591"/>
      <c r="J200" s="589"/>
      <c r="K200" s="589"/>
      <c r="L200" s="590"/>
    </row>
    <row r="201" spans="1:12" s="148" customFormat="1" ht="24" customHeight="1" x14ac:dyDescent="0.15">
      <c r="A201" s="593">
        <v>38</v>
      </c>
      <c r="B201" s="161" t="s">
        <v>20</v>
      </c>
      <c r="C201" s="162" t="s">
        <v>21</v>
      </c>
      <c r="D201" s="162" t="s">
        <v>1884</v>
      </c>
      <c r="E201" s="162" t="s">
        <v>1885</v>
      </c>
      <c r="F201" s="594" t="s">
        <v>14</v>
      </c>
      <c r="G201" s="594"/>
      <c r="H201" s="592"/>
      <c r="I201" s="592"/>
      <c r="J201" s="592"/>
      <c r="K201" s="592"/>
      <c r="L201" s="592"/>
    </row>
    <row r="202" spans="1:12" s="148" customFormat="1" ht="26.25" customHeight="1" x14ac:dyDescent="0.15">
      <c r="A202" s="593"/>
      <c r="B202" s="589" t="s">
        <v>2048</v>
      </c>
      <c r="C202" s="589" t="s">
        <v>2049</v>
      </c>
      <c r="D202" s="596">
        <v>43178</v>
      </c>
      <c r="E202" s="589" t="s">
        <v>2050</v>
      </c>
      <c r="F202" s="589" t="s">
        <v>2051</v>
      </c>
      <c r="G202" s="589"/>
      <c r="H202" s="591" t="s">
        <v>1890</v>
      </c>
      <c r="I202" s="591"/>
      <c r="J202" s="164" t="s">
        <v>1891</v>
      </c>
      <c r="K202" s="164" t="s">
        <v>0</v>
      </c>
      <c r="L202" s="165">
        <v>342</v>
      </c>
    </row>
    <row r="203" spans="1:12" s="148" customFormat="1" ht="60.75" customHeight="1" x14ac:dyDescent="0.15">
      <c r="A203" s="593"/>
      <c r="B203" s="589"/>
      <c r="C203" s="589"/>
      <c r="D203" s="596"/>
      <c r="E203" s="589"/>
      <c r="F203" s="589"/>
      <c r="G203" s="589"/>
      <c r="H203" s="591" t="s">
        <v>1892</v>
      </c>
      <c r="I203" s="591"/>
      <c r="J203" s="164" t="s">
        <v>1891</v>
      </c>
      <c r="K203" s="164" t="s">
        <v>1891</v>
      </c>
      <c r="L203" s="165">
        <v>0</v>
      </c>
    </row>
    <row r="204" spans="1:12" s="148" customFormat="1" ht="24" customHeight="1" x14ac:dyDescent="0.15">
      <c r="A204" s="593"/>
      <c r="B204" s="161" t="s">
        <v>29</v>
      </c>
      <c r="C204" s="162" t="s">
        <v>30</v>
      </c>
      <c r="D204" s="162" t="s">
        <v>1893</v>
      </c>
      <c r="E204" s="162" t="s">
        <v>1894</v>
      </c>
      <c r="F204" s="592"/>
      <c r="G204" s="592"/>
      <c r="H204" s="591" t="s">
        <v>1895</v>
      </c>
      <c r="I204" s="591"/>
      <c r="J204" s="589" t="s">
        <v>1891</v>
      </c>
      <c r="K204" s="589" t="s">
        <v>1891</v>
      </c>
      <c r="L204" s="590">
        <v>0</v>
      </c>
    </row>
    <row r="205" spans="1:12" s="148" customFormat="1" ht="24" customHeight="1" x14ac:dyDescent="0.15">
      <c r="A205" s="593"/>
      <c r="B205" s="164" t="s">
        <v>2052</v>
      </c>
      <c r="C205" s="164" t="s">
        <v>2051</v>
      </c>
      <c r="D205" s="166">
        <v>43183</v>
      </c>
      <c r="E205" s="164" t="s">
        <v>2053</v>
      </c>
      <c r="F205" s="592"/>
      <c r="G205" s="592"/>
      <c r="H205" s="591"/>
      <c r="I205" s="591"/>
      <c r="J205" s="589"/>
      <c r="K205" s="589"/>
      <c r="L205" s="590"/>
    </row>
    <row r="206" spans="1:12" s="148" customFormat="1" ht="24" customHeight="1" x14ac:dyDescent="0.15">
      <c r="A206" s="593">
        <v>39</v>
      </c>
      <c r="B206" s="161" t="s">
        <v>20</v>
      </c>
      <c r="C206" s="162" t="s">
        <v>21</v>
      </c>
      <c r="D206" s="162" t="s">
        <v>1884</v>
      </c>
      <c r="E206" s="162" t="s">
        <v>1885</v>
      </c>
      <c r="F206" s="594" t="s">
        <v>14</v>
      </c>
      <c r="G206" s="594"/>
      <c r="H206" s="592"/>
      <c r="I206" s="592"/>
      <c r="J206" s="592"/>
      <c r="K206" s="592"/>
      <c r="L206" s="592"/>
    </row>
    <row r="207" spans="1:12" s="148" customFormat="1" ht="26.25" customHeight="1" x14ac:dyDescent="0.15">
      <c r="A207" s="593"/>
      <c r="B207" s="589" t="s">
        <v>2048</v>
      </c>
      <c r="C207" s="589" t="s">
        <v>2049</v>
      </c>
      <c r="D207" s="596">
        <v>43178</v>
      </c>
      <c r="E207" s="589" t="s">
        <v>2050</v>
      </c>
      <c r="F207" s="589" t="s">
        <v>2054</v>
      </c>
      <c r="G207" s="589"/>
      <c r="H207" s="591" t="s">
        <v>1890</v>
      </c>
      <c r="I207" s="591"/>
      <c r="J207" s="164" t="s">
        <v>1891</v>
      </c>
      <c r="K207" s="164" t="s">
        <v>0</v>
      </c>
      <c r="L207" s="165">
        <v>342</v>
      </c>
    </row>
    <row r="208" spans="1:12" s="148" customFormat="1" ht="60.75" customHeight="1" x14ac:dyDescent="0.15">
      <c r="A208" s="593"/>
      <c r="B208" s="589"/>
      <c r="C208" s="589"/>
      <c r="D208" s="596"/>
      <c r="E208" s="589"/>
      <c r="F208" s="589"/>
      <c r="G208" s="589"/>
      <c r="H208" s="591" t="s">
        <v>1892</v>
      </c>
      <c r="I208" s="591"/>
      <c r="J208" s="164" t="s">
        <v>1891</v>
      </c>
      <c r="K208" s="164" t="s">
        <v>0</v>
      </c>
      <c r="L208" s="165">
        <v>987</v>
      </c>
    </row>
    <row r="209" spans="1:12" s="148" customFormat="1" ht="24" customHeight="1" x14ac:dyDescent="0.15">
      <c r="A209" s="593"/>
      <c r="B209" s="161" t="s">
        <v>29</v>
      </c>
      <c r="C209" s="162" t="s">
        <v>30</v>
      </c>
      <c r="D209" s="162" t="s">
        <v>1893</v>
      </c>
      <c r="E209" s="162" t="s">
        <v>1894</v>
      </c>
      <c r="F209" s="592"/>
      <c r="G209" s="592"/>
      <c r="H209" s="591" t="s">
        <v>1895</v>
      </c>
      <c r="I209" s="591"/>
      <c r="J209" s="589" t="s">
        <v>1891</v>
      </c>
      <c r="K209" s="589" t="s">
        <v>1891</v>
      </c>
      <c r="L209" s="590">
        <v>0</v>
      </c>
    </row>
    <row r="210" spans="1:12" s="148" customFormat="1" ht="24" customHeight="1" x14ac:dyDescent="0.15">
      <c r="A210" s="593"/>
      <c r="B210" s="164" t="s">
        <v>2052</v>
      </c>
      <c r="C210" s="164" t="s">
        <v>2054</v>
      </c>
      <c r="D210" s="166">
        <v>43183</v>
      </c>
      <c r="E210" s="164" t="s">
        <v>2053</v>
      </c>
      <c r="F210" s="592"/>
      <c r="G210" s="592"/>
      <c r="H210" s="591"/>
      <c r="I210" s="591"/>
      <c r="J210" s="589"/>
      <c r="K210" s="589"/>
      <c r="L210" s="590"/>
    </row>
    <row r="211" spans="1:12" s="148" customFormat="1" ht="24" customHeight="1" x14ac:dyDescent="0.15">
      <c r="A211" s="593">
        <v>40</v>
      </c>
      <c r="B211" s="161" t="s">
        <v>20</v>
      </c>
      <c r="C211" s="162" t="s">
        <v>21</v>
      </c>
      <c r="D211" s="162" t="s">
        <v>1884</v>
      </c>
      <c r="E211" s="162" t="s">
        <v>1885</v>
      </c>
      <c r="F211" s="594" t="s">
        <v>14</v>
      </c>
      <c r="G211" s="594"/>
      <c r="H211" s="592"/>
      <c r="I211" s="592"/>
      <c r="J211" s="592"/>
      <c r="K211" s="592"/>
      <c r="L211" s="592"/>
    </row>
    <row r="212" spans="1:12" s="148" customFormat="1" ht="26.25" customHeight="1" x14ac:dyDescent="0.15">
      <c r="A212" s="593"/>
      <c r="B212" s="589" t="s">
        <v>2055</v>
      </c>
      <c r="C212" s="595" t="s">
        <v>2056</v>
      </c>
      <c r="D212" s="596">
        <v>43026</v>
      </c>
      <c r="E212" s="589" t="s">
        <v>2057</v>
      </c>
      <c r="F212" s="589" t="s">
        <v>2058</v>
      </c>
      <c r="G212" s="589"/>
      <c r="H212" s="591" t="s">
        <v>1890</v>
      </c>
      <c r="I212" s="591"/>
      <c r="J212" s="164" t="s">
        <v>1891</v>
      </c>
      <c r="K212" s="164" t="s">
        <v>0</v>
      </c>
      <c r="L212" s="165">
        <v>265.5</v>
      </c>
    </row>
    <row r="213" spans="1:12" s="148" customFormat="1" ht="165.75" customHeight="1" x14ac:dyDescent="0.15">
      <c r="A213" s="593"/>
      <c r="B213" s="589"/>
      <c r="C213" s="595"/>
      <c r="D213" s="596"/>
      <c r="E213" s="589"/>
      <c r="F213" s="589"/>
      <c r="G213" s="589"/>
      <c r="H213" s="591" t="s">
        <v>1892</v>
      </c>
      <c r="I213" s="591"/>
      <c r="J213" s="164" t="s">
        <v>1891</v>
      </c>
      <c r="K213" s="164" t="s">
        <v>0</v>
      </c>
      <c r="L213" s="165">
        <v>470.93</v>
      </c>
    </row>
    <row r="214" spans="1:12" s="148" customFormat="1" ht="24" customHeight="1" x14ac:dyDescent="0.15">
      <c r="A214" s="593"/>
      <c r="B214" s="161" t="s">
        <v>29</v>
      </c>
      <c r="C214" s="162" t="s">
        <v>30</v>
      </c>
      <c r="D214" s="162" t="s">
        <v>1893</v>
      </c>
      <c r="E214" s="162" t="s">
        <v>1894</v>
      </c>
      <c r="F214" s="592"/>
      <c r="G214" s="592"/>
      <c r="H214" s="591" t="s">
        <v>1895</v>
      </c>
      <c r="I214" s="591"/>
      <c r="J214" s="589" t="s">
        <v>1891</v>
      </c>
      <c r="K214" s="589" t="s">
        <v>1891</v>
      </c>
      <c r="L214" s="590">
        <v>0</v>
      </c>
    </row>
    <row r="215" spans="1:12" s="148" customFormat="1" ht="24" customHeight="1" x14ac:dyDescent="0.15">
      <c r="A215" s="593"/>
      <c r="B215" s="164" t="s">
        <v>2059</v>
      </c>
      <c r="C215" s="164" t="s">
        <v>2058</v>
      </c>
      <c r="D215" s="166">
        <v>43028</v>
      </c>
      <c r="E215" s="164" t="s">
        <v>2060</v>
      </c>
      <c r="F215" s="592"/>
      <c r="G215" s="592"/>
      <c r="H215" s="591"/>
      <c r="I215" s="591"/>
      <c r="J215" s="589"/>
      <c r="K215" s="589"/>
      <c r="L215" s="590"/>
    </row>
    <row r="216" spans="1:12" s="148" customFormat="1" ht="24" customHeight="1" x14ac:dyDescent="0.15">
      <c r="A216" s="593">
        <v>41</v>
      </c>
      <c r="B216" s="161" t="s">
        <v>20</v>
      </c>
      <c r="C216" s="162" t="s">
        <v>21</v>
      </c>
      <c r="D216" s="162" t="s">
        <v>1884</v>
      </c>
      <c r="E216" s="162" t="s">
        <v>1885</v>
      </c>
      <c r="F216" s="594" t="s">
        <v>14</v>
      </c>
      <c r="G216" s="594"/>
      <c r="H216" s="592"/>
      <c r="I216" s="592"/>
      <c r="J216" s="592"/>
      <c r="K216" s="592"/>
      <c r="L216" s="592"/>
    </row>
    <row r="217" spans="1:12" s="148" customFormat="1" ht="26.25" customHeight="1" x14ac:dyDescent="0.15">
      <c r="A217" s="593"/>
      <c r="B217" s="589" t="s">
        <v>2055</v>
      </c>
      <c r="C217" s="595" t="s">
        <v>2061</v>
      </c>
      <c r="D217" s="596">
        <v>43059</v>
      </c>
      <c r="E217" s="589" t="s">
        <v>2008</v>
      </c>
      <c r="F217" s="589" t="s">
        <v>2009</v>
      </c>
      <c r="G217" s="589"/>
      <c r="H217" s="591" t="s">
        <v>1890</v>
      </c>
      <c r="I217" s="591"/>
      <c r="J217" s="164" t="s">
        <v>1891</v>
      </c>
      <c r="K217" s="164" t="s">
        <v>0</v>
      </c>
      <c r="L217" s="165">
        <v>223.53</v>
      </c>
    </row>
    <row r="218" spans="1:12" s="148" customFormat="1" ht="113.25" customHeight="1" x14ac:dyDescent="0.15">
      <c r="A218" s="593"/>
      <c r="B218" s="589"/>
      <c r="C218" s="595"/>
      <c r="D218" s="596"/>
      <c r="E218" s="589"/>
      <c r="F218" s="589"/>
      <c r="G218" s="589"/>
      <c r="H218" s="591" t="s">
        <v>1892</v>
      </c>
      <c r="I218" s="591"/>
      <c r="J218" s="164" t="s">
        <v>1891</v>
      </c>
      <c r="K218" s="164" t="s">
        <v>0</v>
      </c>
      <c r="L218" s="165">
        <v>333.66</v>
      </c>
    </row>
    <row r="219" spans="1:12" s="148" customFormat="1" ht="24" customHeight="1" x14ac:dyDescent="0.15">
      <c r="A219" s="593"/>
      <c r="B219" s="161" t="s">
        <v>29</v>
      </c>
      <c r="C219" s="162" t="s">
        <v>30</v>
      </c>
      <c r="D219" s="162" t="s">
        <v>1893</v>
      </c>
      <c r="E219" s="162" t="s">
        <v>1894</v>
      </c>
      <c r="F219" s="592"/>
      <c r="G219" s="592"/>
      <c r="H219" s="591" t="s">
        <v>1895</v>
      </c>
      <c r="I219" s="591"/>
      <c r="J219" s="589" t="s">
        <v>1891</v>
      </c>
      <c r="K219" s="589" t="s">
        <v>1891</v>
      </c>
      <c r="L219" s="590">
        <v>0</v>
      </c>
    </row>
    <row r="220" spans="1:12" s="148" customFormat="1" ht="24" customHeight="1" x14ac:dyDescent="0.15">
      <c r="A220" s="593"/>
      <c r="B220" s="164" t="s">
        <v>2059</v>
      </c>
      <c r="C220" s="164" t="s">
        <v>2009</v>
      </c>
      <c r="D220" s="166">
        <v>43060</v>
      </c>
      <c r="E220" s="164" t="s">
        <v>2062</v>
      </c>
      <c r="F220" s="592"/>
      <c r="G220" s="592"/>
      <c r="H220" s="591"/>
      <c r="I220" s="591"/>
      <c r="J220" s="589"/>
      <c r="K220" s="589"/>
      <c r="L220" s="590"/>
    </row>
    <row r="221" spans="1:12" s="148" customFormat="1" ht="24" customHeight="1" x14ac:dyDescent="0.15">
      <c r="A221" s="593">
        <v>42</v>
      </c>
      <c r="B221" s="161" t="s">
        <v>20</v>
      </c>
      <c r="C221" s="162" t="s">
        <v>21</v>
      </c>
      <c r="D221" s="162" t="s">
        <v>1884</v>
      </c>
      <c r="E221" s="162" t="s">
        <v>1885</v>
      </c>
      <c r="F221" s="594" t="s">
        <v>14</v>
      </c>
      <c r="G221" s="594"/>
      <c r="H221" s="592"/>
      <c r="I221" s="592"/>
      <c r="J221" s="592"/>
      <c r="K221" s="592"/>
      <c r="L221" s="592"/>
    </row>
    <row r="222" spans="1:12" s="148" customFormat="1" ht="26.25" customHeight="1" x14ac:dyDescent="0.15">
      <c r="A222" s="593"/>
      <c r="B222" s="589" t="s">
        <v>2055</v>
      </c>
      <c r="C222" s="595" t="s">
        <v>2063</v>
      </c>
      <c r="D222" s="596">
        <v>43131</v>
      </c>
      <c r="E222" s="589" t="s">
        <v>2064</v>
      </c>
      <c r="F222" s="589" t="s">
        <v>2065</v>
      </c>
      <c r="G222" s="589"/>
      <c r="H222" s="591" t="s">
        <v>1890</v>
      </c>
      <c r="I222" s="591"/>
      <c r="J222" s="164" t="s">
        <v>1891</v>
      </c>
      <c r="K222" s="164" t="s">
        <v>0</v>
      </c>
      <c r="L222" s="165">
        <v>323</v>
      </c>
    </row>
    <row r="223" spans="1:12" s="148" customFormat="1" ht="155.25" customHeight="1" x14ac:dyDescent="0.15">
      <c r="A223" s="593"/>
      <c r="B223" s="589"/>
      <c r="C223" s="595"/>
      <c r="D223" s="596"/>
      <c r="E223" s="589"/>
      <c r="F223" s="589"/>
      <c r="G223" s="589"/>
      <c r="H223" s="591" t="s">
        <v>1892</v>
      </c>
      <c r="I223" s="591"/>
      <c r="J223" s="164" t="s">
        <v>1891</v>
      </c>
      <c r="K223" s="164" t="s">
        <v>0</v>
      </c>
      <c r="L223" s="165">
        <v>76</v>
      </c>
    </row>
    <row r="224" spans="1:12" s="148" customFormat="1" ht="24" customHeight="1" x14ac:dyDescent="0.15">
      <c r="A224" s="593"/>
      <c r="B224" s="161" t="s">
        <v>29</v>
      </c>
      <c r="C224" s="162" t="s">
        <v>30</v>
      </c>
      <c r="D224" s="162" t="s">
        <v>1893</v>
      </c>
      <c r="E224" s="162" t="s">
        <v>1894</v>
      </c>
      <c r="F224" s="592"/>
      <c r="G224" s="592"/>
      <c r="H224" s="591" t="s">
        <v>1895</v>
      </c>
      <c r="I224" s="591"/>
      <c r="J224" s="589" t="s">
        <v>1891</v>
      </c>
      <c r="K224" s="589" t="s">
        <v>1891</v>
      </c>
      <c r="L224" s="590">
        <v>0</v>
      </c>
    </row>
    <row r="225" spans="1:12" s="148" customFormat="1" ht="24" customHeight="1" x14ac:dyDescent="0.15">
      <c r="A225" s="593"/>
      <c r="B225" s="164" t="s">
        <v>2059</v>
      </c>
      <c r="C225" s="164" t="s">
        <v>2065</v>
      </c>
      <c r="D225" s="166">
        <v>43132</v>
      </c>
      <c r="E225" s="164" t="s">
        <v>2066</v>
      </c>
      <c r="F225" s="592"/>
      <c r="G225" s="592"/>
      <c r="H225" s="591"/>
      <c r="I225" s="591"/>
      <c r="J225" s="589"/>
      <c r="K225" s="589"/>
      <c r="L225" s="590"/>
    </row>
    <row r="226" spans="1:12" s="148" customFormat="1" ht="24" customHeight="1" x14ac:dyDescent="0.15">
      <c r="A226" s="593">
        <v>43</v>
      </c>
      <c r="B226" s="161" t="s">
        <v>20</v>
      </c>
      <c r="C226" s="162" t="s">
        <v>21</v>
      </c>
      <c r="D226" s="162" t="s">
        <v>1884</v>
      </c>
      <c r="E226" s="162" t="s">
        <v>1885</v>
      </c>
      <c r="F226" s="594" t="s">
        <v>14</v>
      </c>
      <c r="G226" s="594"/>
      <c r="H226" s="592"/>
      <c r="I226" s="592"/>
      <c r="J226" s="592"/>
      <c r="K226" s="592"/>
      <c r="L226" s="592"/>
    </row>
    <row r="227" spans="1:12" s="148" customFormat="1" ht="26.25" customHeight="1" x14ac:dyDescent="0.15">
      <c r="A227" s="593"/>
      <c r="B227" s="589" t="s">
        <v>2055</v>
      </c>
      <c r="C227" s="589" t="s">
        <v>2067</v>
      </c>
      <c r="D227" s="596">
        <v>43165</v>
      </c>
      <c r="E227" s="589" t="s">
        <v>2068</v>
      </c>
      <c r="F227" s="589" t="s">
        <v>2069</v>
      </c>
      <c r="G227" s="589"/>
      <c r="H227" s="591" t="s">
        <v>1890</v>
      </c>
      <c r="I227" s="591"/>
      <c r="J227" s="164" t="s">
        <v>1891</v>
      </c>
      <c r="K227" s="164" t="s">
        <v>1891</v>
      </c>
      <c r="L227" s="165">
        <v>0</v>
      </c>
    </row>
    <row r="228" spans="1:12" s="148" customFormat="1" ht="102.75" customHeight="1" x14ac:dyDescent="0.15">
      <c r="A228" s="593"/>
      <c r="B228" s="589"/>
      <c r="C228" s="589"/>
      <c r="D228" s="596"/>
      <c r="E228" s="589"/>
      <c r="F228" s="589"/>
      <c r="G228" s="589"/>
      <c r="H228" s="591" t="s">
        <v>1892</v>
      </c>
      <c r="I228" s="591"/>
      <c r="J228" s="164" t="s">
        <v>1891</v>
      </c>
      <c r="K228" s="164" t="s">
        <v>1891</v>
      </c>
      <c r="L228" s="165">
        <v>0</v>
      </c>
    </row>
    <row r="229" spans="1:12" s="148" customFormat="1" ht="24" customHeight="1" x14ac:dyDescent="0.15">
      <c r="A229" s="593"/>
      <c r="B229" s="161" t="s">
        <v>29</v>
      </c>
      <c r="C229" s="162" t="s">
        <v>30</v>
      </c>
      <c r="D229" s="162" t="s">
        <v>1893</v>
      </c>
      <c r="E229" s="162" t="s">
        <v>1894</v>
      </c>
      <c r="F229" s="592"/>
      <c r="G229" s="592"/>
      <c r="H229" s="591" t="s">
        <v>1895</v>
      </c>
      <c r="I229" s="591"/>
      <c r="J229" s="589" t="s">
        <v>1891</v>
      </c>
      <c r="K229" s="589" t="s">
        <v>0</v>
      </c>
      <c r="L229" s="590">
        <v>1375</v>
      </c>
    </row>
    <row r="230" spans="1:12" s="148" customFormat="1" ht="24" customHeight="1" x14ac:dyDescent="0.15">
      <c r="A230" s="593"/>
      <c r="B230" s="164" t="s">
        <v>2059</v>
      </c>
      <c r="C230" s="164" t="s">
        <v>2069</v>
      </c>
      <c r="D230" s="166">
        <v>43168</v>
      </c>
      <c r="E230" s="164" t="s">
        <v>2070</v>
      </c>
      <c r="F230" s="592"/>
      <c r="G230" s="592"/>
      <c r="H230" s="591"/>
      <c r="I230" s="591"/>
      <c r="J230" s="589"/>
      <c r="K230" s="589"/>
      <c r="L230" s="590"/>
    </row>
    <row r="231" spans="1:12" s="148" customFormat="1" ht="24" customHeight="1" x14ac:dyDescent="0.15">
      <c r="A231" s="593">
        <v>44</v>
      </c>
      <c r="B231" s="161" t="s">
        <v>20</v>
      </c>
      <c r="C231" s="162" t="s">
        <v>21</v>
      </c>
      <c r="D231" s="162" t="s">
        <v>1884</v>
      </c>
      <c r="E231" s="162" t="s">
        <v>1885</v>
      </c>
      <c r="F231" s="594" t="s">
        <v>14</v>
      </c>
      <c r="G231" s="594"/>
      <c r="H231" s="592"/>
      <c r="I231" s="592"/>
      <c r="J231" s="592"/>
      <c r="K231" s="592"/>
      <c r="L231" s="592"/>
    </row>
    <row r="232" spans="1:12" s="148" customFormat="1" ht="26.25" customHeight="1" x14ac:dyDescent="0.15">
      <c r="A232" s="593"/>
      <c r="B232" s="589" t="s">
        <v>2071</v>
      </c>
      <c r="C232" s="595" t="s">
        <v>2072</v>
      </c>
      <c r="D232" s="596">
        <v>43183</v>
      </c>
      <c r="E232" s="589" t="s">
        <v>2073</v>
      </c>
      <c r="F232" s="589" t="s">
        <v>2074</v>
      </c>
      <c r="G232" s="589"/>
      <c r="H232" s="591" t="s">
        <v>1890</v>
      </c>
      <c r="I232" s="591"/>
      <c r="J232" s="164" t="s">
        <v>1891</v>
      </c>
      <c r="K232" s="164" t="s">
        <v>0</v>
      </c>
      <c r="L232" s="165">
        <v>199</v>
      </c>
    </row>
    <row r="233" spans="1:12" s="148" customFormat="1" ht="408.95" customHeight="1" x14ac:dyDescent="0.15">
      <c r="A233" s="593"/>
      <c r="B233" s="589"/>
      <c r="C233" s="595"/>
      <c r="D233" s="596"/>
      <c r="E233" s="589"/>
      <c r="F233" s="589"/>
      <c r="G233" s="589"/>
      <c r="H233" s="591" t="s">
        <v>1892</v>
      </c>
      <c r="I233" s="591"/>
      <c r="J233" s="589" t="s">
        <v>1891</v>
      </c>
      <c r="K233" s="589" t="s">
        <v>0</v>
      </c>
      <c r="L233" s="590">
        <v>882</v>
      </c>
    </row>
    <row r="234" spans="1:12" s="148" customFormat="1" ht="408.95" customHeight="1" x14ac:dyDescent="0.15">
      <c r="A234" s="593"/>
      <c r="B234" s="589"/>
      <c r="C234" s="595"/>
      <c r="D234" s="596"/>
      <c r="E234" s="589"/>
      <c r="F234" s="589"/>
      <c r="G234" s="589"/>
      <c r="H234" s="591"/>
      <c r="I234" s="591"/>
      <c r="J234" s="589"/>
      <c r="K234" s="589"/>
      <c r="L234" s="590"/>
    </row>
    <row r="235" spans="1:12" s="148" customFormat="1" ht="40.700000000000003" customHeight="1" x14ac:dyDescent="0.15">
      <c r="A235" s="593"/>
      <c r="B235" s="589"/>
      <c r="C235" s="595"/>
      <c r="D235" s="596"/>
      <c r="E235" s="589"/>
      <c r="F235" s="589"/>
      <c r="G235" s="589"/>
      <c r="H235" s="591"/>
      <c r="I235" s="591"/>
      <c r="J235" s="589"/>
      <c r="K235" s="589"/>
      <c r="L235" s="590"/>
    </row>
    <row r="236" spans="1:12" s="148" customFormat="1" ht="24" customHeight="1" x14ac:dyDescent="0.15">
      <c r="A236" s="593"/>
      <c r="B236" s="161" t="s">
        <v>29</v>
      </c>
      <c r="C236" s="162" t="s">
        <v>30</v>
      </c>
      <c r="D236" s="162" t="s">
        <v>1893</v>
      </c>
      <c r="E236" s="162" t="s">
        <v>1894</v>
      </c>
      <c r="F236" s="592"/>
      <c r="G236" s="592"/>
      <c r="H236" s="591" t="s">
        <v>1895</v>
      </c>
      <c r="I236" s="591"/>
      <c r="J236" s="589" t="s">
        <v>1891</v>
      </c>
      <c r="K236" s="589" t="s">
        <v>1891</v>
      </c>
      <c r="L236" s="590">
        <v>0</v>
      </c>
    </row>
    <row r="237" spans="1:12" s="148" customFormat="1" ht="24" customHeight="1" x14ac:dyDescent="0.15">
      <c r="A237" s="593"/>
      <c r="B237" s="164" t="s">
        <v>1896</v>
      </c>
      <c r="C237" s="164" t="s">
        <v>2074</v>
      </c>
      <c r="D237" s="166">
        <v>43202</v>
      </c>
      <c r="E237" s="164" t="s">
        <v>2075</v>
      </c>
      <c r="F237" s="592"/>
      <c r="G237" s="592"/>
      <c r="H237" s="591"/>
      <c r="I237" s="591"/>
      <c r="J237" s="589"/>
      <c r="K237" s="589"/>
      <c r="L237" s="590"/>
    </row>
    <row r="238" spans="1:12" s="148" customFormat="1" ht="24" customHeight="1" x14ac:dyDescent="0.15">
      <c r="A238" s="593">
        <v>45</v>
      </c>
      <c r="B238" s="161" t="s">
        <v>20</v>
      </c>
      <c r="C238" s="162" t="s">
        <v>21</v>
      </c>
      <c r="D238" s="162" t="s">
        <v>1884</v>
      </c>
      <c r="E238" s="162" t="s">
        <v>1885</v>
      </c>
      <c r="F238" s="594" t="s">
        <v>14</v>
      </c>
      <c r="G238" s="594"/>
      <c r="H238" s="592"/>
      <c r="I238" s="592"/>
      <c r="J238" s="592"/>
      <c r="K238" s="592"/>
      <c r="L238" s="592"/>
    </row>
    <row r="239" spans="1:12" s="148" customFormat="1" ht="26.25" customHeight="1" x14ac:dyDescent="0.15">
      <c r="A239" s="593"/>
      <c r="B239" s="589" t="s">
        <v>2076</v>
      </c>
      <c r="C239" s="589" t="s">
        <v>2077</v>
      </c>
      <c r="D239" s="596">
        <v>43051</v>
      </c>
      <c r="E239" s="589" t="s">
        <v>1996</v>
      </c>
      <c r="F239" s="589" t="s">
        <v>2078</v>
      </c>
      <c r="G239" s="589"/>
      <c r="H239" s="591" t="s">
        <v>1890</v>
      </c>
      <c r="I239" s="591"/>
      <c r="J239" s="164" t="s">
        <v>1891</v>
      </c>
      <c r="K239" s="164" t="s">
        <v>0</v>
      </c>
      <c r="L239" s="165">
        <v>291</v>
      </c>
    </row>
    <row r="240" spans="1:12" s="148" customFormat="1" ht="18.75" customHeight="1" x14ac:dyDescent="0.15">
      <c r="A240" s="593"/>
      <c r="B240" s="589"/>
      <c r="C240" s="589"/>
      <c r="D240" s="596"/>
      <c r="E240" s="589"/>
      <c r="F240" s="589"/>
      <c r="G240" s="589"/>
      <c r="H240" s="591" t="s">
        <v>1892</v>
      </c>
      <c r="I240" s="591"/>
      <c r="J240" s="164" t="s">
        <v>1891</v>
      </c>
      <c r="K240" s="164" t="s">
        <v>0</v>
      </c>
      <c r="L240" s="165">
        <v>267.2</v>
      </c>
    </row>
    <row r="241" spans="1:12" s="148" customFormat="1" ht="24" customHeight="1" x14ac:dyDescent="0.15">
      <c r="A241" s="593"/>
      <c r="B241" s="161" t="s">
        <v>29</v>
      </c>
      <c r="C241" s="162" t="s">
        <v>30</v>
      </c>
      <c r="D241" s="162" t="s">
        <v>1893</v>
      </c>
      <c r="E241" s="162" t="s">
        <v>1894</v>
      </c>
      <c r="F241" s="592"/>
      <c r="G241" s="592"/>
      <c r="H241" s="591" t="s">
        <v>1895</v>
      </c>
      <c r="I241" s="591"/>
      <c r="J241" s="589" t="s">
        <v>1891</v>
      </c>
      <c r="K241" s="589" t="s">
        <v>0</v>
      </c>
      <c r="L241" s="590">
        <v>335</v>
      </c>
    </row>
    <row r="242" spans="1:12" s="148" customFormat="1" ht="34.5" customHeight="1" x14ac:dyDescent="0.15">
      <c r="A242" s="593"/>
      <c r="B242" s="164" t="s">
        <v>2079</v>
      </c>
      <c r="C242" s="164" t="s">
        <v>2078</v>
      </c>
      <c r="D242" s="166">
        <v>43052</v>
      </c>
      <c r="E242" s="164" t="s">
        <v>2080</v>
      </c>
      <c r="F242" s="592"/>
      <c r="G242" s="592"/>
      <c r="H242" s="591"/>
      <c r="I242" s="591"/>
      <c r="J242" s="589"/>
      <c r="K242" s="589"/>
      <c r="L242" s="590"/>
    </row>
    <row r="243" spans="1:12" s="148" customFormat="1" ht="24" customHeight="1" x14ac:dyDescent="0.15">
      <c r="A243" s="593">
        <v>46</v>
      </c>
      <c r="B243" s="161" t="s">
        <v>20</v>
      </c>
      <c r="C243" s="162" t="s">
        <v>21</v>
      </c>
      <c r="D243" s="162" t="s">
        <v>1884</v>
      </c>
      <c r="E243" s="162" t="s">
        <v>1885</v>
      </c>
      <c r="F243" s="594" t="s">
        <v>14</v>
      </c>
      <c r="G243" s="594"/>
      <c r="H243" s="592"/>
      <c r="I243" s="592"/>
      <c r="J243" s="592"/>
      <c r="K243" s="592"/>
      <c r="L243" s="592"/>
    </row>
    <row r="244" spans="1:12" s="148" customFormat="1" ht="26.25" customHeight="1" x14ac:dyDescent="0.15">
      <c r="A244" s="593"/>
      <c r="B244" s="589" t="s">
        <v>2081</v>
      </c>
      <c r="C244" s="589" t="s">
        <v>2082</v>
      </c>
      <c r="D244" s="596">
        <v>43033</v>
      </c>
      <c r="E244" s="589" t="s">
        <v>2083</v>
      </c>
      <c r="F244" s="589" t="s">
        <v>2084</v>
      </c>
      <c r="G244" s="589"/>
      <c r="H244" s="591" t="s">
        <v>1890</v>
      </c>
      <c r="I244" s="591"/>
      <c r="J244" s="164" t="s">
        <v>1891</v>
      </c>
      <c r="K244" s="164" t="s">
        <v>0</v>
      </c>
      <c r="L244" s="165">
        <v>272</v>
      </c>
    </row>
    <row r="245" spans="1:12" s="148" customFormat="1" ht="39.75" customHeight="1" x14ac:dyDescent="0.15">
      <c r="A245" s="593"/>
      <c r="B245" s="589"/>
      <c r="C245" s="589"/>
      <c r="D245" s="596"/>
      <c r="E245" s="589"/>
      <c r="F245" s="589"/>
      <c r="G245" s="589"/>
      <c r="H245" s="591" t="s">
        <v>1892</v>
      </c>
      <c r="I245" s="591"/>
      <c r="J245" s="164" t="s">
        <v>1891</v>
      </c>
      <c r="K245" s="164" t="s">
        <v>0</v>
      </c>
      <c r="L245" s="165">
        <v>137.96</v>
      </c>
    </row>
    <row r="246" spans="1:12" s="148" customFormat="1" ht="24" customHeight="1" x14ac:dyDescent="0.15">
      <c r="A246" s="593"/>
      <c r="B246" s="161" t="s">
        <v>29</v>
      </c>
      <c r="C246" s="162" t="s">
        <v>30</v>
      </c>
      <c r="D246" s="162" t="s">
        <v>1893</v>
      </c>
      <c r="E246" s="162" t="s">
        <v>1894</v>
      </c>
      <c r="F246" s="592"/>
      <c r="G246" s="592"/>
      <c r="H246" s="591" t="s">
        <v>1895</v>
      </c>
      <c r="I246" s="591"/>
      <c r="J246" s="589" t="s">
        <v>1891</v>
      </c>
      <c r="K246" s="589" t="s">
        <v>0</v>
      </c>
      <c r="L246" s="590">
        <v>113.92</v>
      </c>
    </row>
    <row r="247" spans="1:12" s="148" customFormat="1" ht="24" customHeight="1" x14ac:dyDescent="0.15">
      <c r="A247" s="593"/>
      <c r="B247" s="164" t="s">
        <v>1962</v>
      </c>
      <c r="C247" s="164" t="s">
        <v>2084</v>
      </c>
      <c r="D247" s="166">
        <v>43035</v>
      </c>
      <c r="E247" s="164" t="s">
        <v>1994</v>
      </c>
      <c r="F247" s="592"/>
      <c r="G247" s="592"/>
      <c r="H247" s="591"/>
      <c r="I247" s="591"/>
      <c r="J247" s="589"/>
      <c r="K247" s="589"/>
      <c r="L247" s="590"/>
    </row>
    <row r="248" spans="1:12" s="148" customFormat="1" ht="24" customHeight="1" x14ac:dyDescent="0.15">
      <c r="A248" s="593">
        <v>47</v>
      </c>
      <c r="B248" s="161" t="s">
        <v>20</v>
      </c>
      <c r="C248" s="162" t="s">
        <v>21</v>
      </c>
      <c r="D248" s="162" t="s">
        <v>1884</v>
      </c>
      <c r="E248" s="162" t="s">
        <v>1885</v>
      </c>
      <c r="F248" s="594" t="s">
        <v>14</v>
      </c>
      <c r="G248" s="594"/>
      <c r="H248" s="592"/>
      <c r="I248" s="592"/>
      <c r="J248" s="592"/>
      <c r="K248" s="592"/>
      <c r="L248" s="592"/>
    </row>
    <row r="249" spans="1:12" s="148" customFormat="1" ht="26.25" customHeight="1" x14ac:dyDescent="0.15">
      <c r="A249" s="593"/>
      <c r="B249" s="589" t="s">
        <v>2085</v>
      </c>
      <c r="C249" s="595" t="s">
        <v>2086</v>
      </c>
      <c r="D249" s="596">
        <v>43025</v>
      </c>
      <c r="E249" s="589" t="s">
        <v>1932</v>
      </c>
      <c r="F249" s="589" t="s">
        <v>2087</v>
      </c>
      <c r="G249" s="589"/>
      <c r="H249" s="591" t="s">
        <v>1890</v>
      </c>
      <c r="I249" s="591"/>
      <c r="J249" s="164" t="s">
        <v>1891</v>
      </c>
      <c r="K249" s="164" t="s">
        <v>1891</v>
      </c>
      <c r="L249" s="165">
        <v>0</v>
      </c>
    </row>
    <row r="250" spans="1:12" s="148" customFormat="1" ht="155.25" customHeight="1" x14ac:dyDescent="0.15">
      <c r="A250" s="593"/>
      <c r="B250" s="589"/>
      <c r="C250" s="595"/>
      <c r="D250" s="596"/>
      <c r="E250" s="589"/>
      <c r="F250" s="589"/>
      <c r="G250" s="589"/>
      <c r="H250" s="591" t="s">
        <v>1892</v>
      </c>
      <c r="I250" s="591"/>
      <c r="J250" s="164" t="s">
        <v>1891</v>
      </c>
      <c r="K250" s="164" t="s">
        <v>1891</v>
      </c>
      <c r="L250" s="165">
        <v>0</v>
      </c>
    </row>
    <row r="251" spans="1:12" s="148" customFormat="1" ht="24" customHeight="1" x14ac:dyDescent="0.15">
      <c r="A251" s="593"/>
      <c r="B251" s="161" t="s">
        <v>29</v>
      </c>
      <c r="C251" s="162" t="s">
        <v>30</v>
      </c>
      <c r="D251" s="162" t="s">
        <v>1893</v>
      </c>
      <c r="E251" s="162" t="s">
        <v>1894</v>
      </c>
      <c r="F251" s="592"/>
      <c r="G251" s="592"/>
      <c r="H251" s="591" t="s">
        <v>1895</v>
      </c>
      <c r="I251" s="591"/>
      <c r="J251" s="589" t="s">
        <v>1891</v>
      </c>
      <c r="K251" s="589" t="s">
        <v>0</v>
      </c>
      <c r="L251" s="590">
        <v>998</v>
      </c>
    </row>
    <row r="252" spans="1:12" s="148" customFormat="1" ht="24" customHeight="1" x14ac:dyDescent="0.15">
      <c r="A252" s="593"/>
      <c r="B252" s="164" t="s">
        <v>2088</v>
      </c>
      <c r="C252" s="164" t="s">
        <v>2087</v>
      </c>
      <c r="D252" s="166">
        <v>43031</v>
      </c>
      <c r="E252" s="164" t="s">
        <v>2089</v>
      </c>
      <c r="F252" s="592"/>
      <c r="G252" s="592"/>
      <c r="H252" s="591"/>
      <c r="I252" s="591"/>
      <c r="J252" s="589"/>
      <c r="K252" s="589"/>
      <c r="L252" s="590"/>
    </row>
    <row r="253" spans="1:12" s="148" customFormat="1" ht="24" customHeight="1" x14ac:dyDescent="0.15">
      <c r="A253" s="593">
        <v>48</v>
      </c>
      <c r="B253" s="161" t="s">
        <v>20</v>
      </c>
      <c r="C253" s="162" t="s">
        <v>21</v>
      </c>
      <c r="D253" s="162" t="s">
        <v>1884</v>
      </c>
      <c r="E253" s="162" t="s">
        <v>1885</v>
      </c>
      <c r="F253" s="594" t="s">
        <v>14</v>
      </c>
      <c r="G253" s="594"/>
      <c r="H253" s="592"/>
      <c r="I253" s="592"/>
      <c r="J253" s="592"/>
      <c r="K253" s="592"/>
      <c r="L253" s="592"/>
    </row>
    <row r="254" spans="1:12" s="148" customFormat="1" ht="26.25" customHeight="1" x14ac:dyDescent="0.15">
      <c r="A254" s="593"/>
      <c r="B254" s="589" t="s">
        <v>2085</v>
      </c>
      <c r="C254" s="595" t="s">
        <v>2090</v>
      </c>
      <c r="D254" s="596">
        <v>43138</v>
      </c>
      <c r="E254" s="589" t="s">
        <v>1938</v>
      </c>
      <c r="F254" s="589" t="s">
        <v>2091</v>
      </c>
      <c r="G254" s="589"/>
      <c r="H254" s="591" t="s">
        <v>1890</v>
      </c>
      <c r="I254" s="591"/>
      <c r="J254" s="164" t="s">
        <v>1891</v>
      </c>
      <c r="K254" s="164" t="s">
        <v>0</v>
      </c>
      <c r="L254" s="165">
        <v>1118.01</v>
      </c>
    </row>
    <row r="255" spans="1:12" s="148" customFormat="1" ht="302.25" customHeight="1" x14ac:dyDescent="0.15">
      <c r="A255" s="593"/>
      <c r="B255" s="589"/>
      <c r="C255" s="595"/>
      <c r="D255" s="596"/>
      <c r="E255" s="589"/>
      <c r="F255" s="589"/>
      <c r="G255" s="589"/>
      <c r="H255" s="591" t="s">
        <v>1892</v>
      </c>
      <c r="I255" s="591"/>
      <c r="J255" s="164" t="s">
        <v>1891</v>
      </c>
      <c r="K255" s="164" t="s">
        <v>0</v>
      </c>
      <c r="L255" s="165">
        <v>411.4</v>
      </c>
    </row>
    <row r="256" spans="1:12" s="148" customFormat="1" ht="24" customHeight="1" x14ac:dyDescent="0.15">
      <c r="A256" s="593"/>
      <c r="B256" s="161" t="s">
        <v>29</v>
      </c>
      <c r="C256" s="162" t="s">
        <v>30</v>
      </c>
      <c r="D256" s="162" t="s">
        <v>1893</v>
      </c>
      <c r="E256" s="162" t="s">
        <v>1894</v>
      </c>
      <c r="F256" s="592"/>
      <c r="G256" s="592"/>
      <c r="H256" s="591" t="s">
        <v>1895</v>
      </c>
      <c r="I256" s="591"/>
      <c r="J256" s="589" t="s">
        <v>1891</v>
      </c>
      <c r="K256" s="589" t="s">
        <v>0</v>
      </c>
      <c r="L256" s="590">
        <v>655</v>
      </c>
    </row>
    <row r="257" spans="1:12" s="148" customFormat="1" ht="24" customHeight="1" x14ac:dyDescent="0.15">
      <c r="A257" s="593"/>
      <c r="B257" s="164" t="s">
        <v>2088</v>
      </c>
      <c r="C257" s="164" t="s">
        <v>2091</v>
      </c>
      <c r="D257" s="166">
        <v>43141</v>
      </c>
      <c r="E257" s="164" t="s">
        <v>2092</v>
      </c>
      <c r="F257" s="592"/>
      <c r="G257" s="592"/>
      <c r="H257" s="591"/>
      <c r="I257" s="591"/>
      <c r="J257" s="589"/>
      <c r="K257" s="589"/>
      <c r="L257" s="590"/>
    </row>
    <row r="258" spans="1:12" s="148" customFormat="1" ht="24" customHeight="1" x14ac:dyDescent="0.15">
      <c r="A258" s="593">
        <v>49</v>
      </c>
      <c r="B258" s="161" t="s">
        <v>20</v>
      </c>
      <c r="C258" s="162" t="s">
        <v>21</v>
      </c>
      <c r="D258" s="162" t="s">
        <v>1884</v>
      </c>
      <c r="E258" s="162" t="s">
        <v>1885</v>
      </c>
      <c r="F258" s="594" t="s">
        <v>14</v>
      </c>
      <c r="G258" s="594"/>
      <c r="H258" s="592"/>
      <c r="I258" s="592"/>
      <c r="J258" s="592"/>
      <c r="K258" s="592"/>
      <c r="L258" s="592"/>
    </row>
    <row r="259" spans="1:12" s="148" customFormat="1" ht="26.25" customHeight="1" x14ac:dyDescent="0.15">
      <c r="A259" s="593"/>
      <c r="B259" s="589" t="s">
        <v>2085</v>
      </c>
      <c r="C259" s="595" t="s">
        <v>2093</v>
      </c>
      <c r="D259" s="596">
        <v>43160</v>
      </c>
      <c r="E259" s="589" t="s">
        <v>2094</v>
      </c>
      <c r="F259" s="589" t="s">
        <v>2095</v>
      </c>
      <c r="G259" s="589"/>
      <c r="H259" s="591" t="s">
        <v>1890</v>
      </c>
      <c r="I259" s="591"/>
      <c r="J259" s="164" t="s">
        <v>1891</v>
      </c>
      <c r="K259" s="164" t="s">
        <v>1891</v>
      </c>
      <c r="L259" s="165">
        <v>0</v>
      </c>
    </row>
    <row r="260" spans="1:12" s="148" customFormat="1" ht="134.25" customHeight="1" x14ac:dyDescent="0.15">
      <c r="A260" s="593"/>
      <c r="B260" s="589"/>
      <c r="C260" s="595"/>
      <c r="D260" s="596"/>
      <c r="E260" s="589"/>
      <c r="F260" s="589"/>
      <c r="G260" s="589"/>
      <c r="H260" s="591" t="s">
        <v>1892</v>
      </c>
      <c r="I260" s="591"/>
      <c r="J260" s="164" t="s">
        <v>1891</v>
      </c>
      <c r="K260" s="164" t="s">
        <v>1891</v>
      </c>
      <c r="L260" s="165">
        <v>0</v>
      </c>
    </row>
    <row r="261" spans="1:12" s="148" customFormat="1" ht="24" customHeight="1" x14ac:dyDescent="0.15">
      <c r="A261" s="593"/>
      <c r="B261" s="161" t="s">
        <v>29</v>
      </c>
      <c r="C261" s="162" t="s">
        <v>30</v>
      </c>
      <c r="D261" s="162" t="s">
        <v>1893</v>
      </c>
      <c r="E261" s="162" t="s">
        <v>1894</v>
      </c>
      <c r="F261" s="592"/>
      <c r="G261" s="592"/>
      <c r="H261" s="591" t="s">
        <v>1895</v>
      </c>
      <c r="I261" s="591"/>
      <c r="J261" s="589" t="s">
        <v>1891</v>
      </c>
      <c r="K261" s="589" t="s">
        <v>0</v>
      </c>
      <c r="L261" s="590">
        <v>550</v>
      </c>
    </row>
    <row r="262" spans="1:12" s="148" customFormat="1" ht="24" customHeight="1" x14ac:dyDescent="0.15">
      <c r="A262" s="593"/>
      <c r="B262" s="164" t="s">
        <v>2088</v>
      </c>
      <c r="C262" s="164" t="s">
        <v>2095</v>
      </c>
      <c r="D262" s="166">
        <v>43163</v>
      </c>
      <c r="E262" s="164" t="s">
        <v>2096</v>
      </c>
      <c r="F262" s="592"/>
      <c r="G262" s="592"/>
      <c r="H262" s="591"/>
      <c r="I262" s="591"/>
      <c r="J262" s="589"/>
      <c r="K262" s="589"/>
      <c r="L262" s="590"/>
    </row>
    <row r="263" spans="1:12" s="148" customFormat="1" ht="24" customHeight="1" x14ac:dyDescent="0.15">
      <c r="A263" s="593">
        <v>50</v>
      </c>
      <c r="B263" s="161" t="s">
        <v>20</v>
      </c>
      <c r="C263" s="162" t="s">
        <v>21</v>
      </c>
      <c r="D263" s="162" t="s">
        <v>1884</v>
      </c>
      <c r="E263" s="162" t="s">
        <v>1885</v>
      </c>
      <c r="F263" s="594" t="s">
        <v>14</v>
      </c>
      <c r="G263" s="594"/>
      <c r="H263" s="592"/>
      <c r="I263" s="592"/>
      <c r="J263" s="592"/>
      <c r="K263" s="592"/>
      <c r="L263" s="592"/>
    </row>
    <row r="264" spans="1:12" s="148" customFormat="1" ht="26.25" customHeight="1" x14ac:dyDescent="0.15">
      <c r="A264" s="593"/>
      <c r="B264" s="589" t="s">
        <v>2097</v>
      </c>
      <c r="C264" s="595" t="s">
        <v>2098</v>
      </c>
      <c r="D264" s="596">
        <v>43067</v>
      </c>
      <c r="E264" s="589" t="s">
        <v>2099</v>
      </c>
      <c r="F264" s="589" t="s">
        <v>2100</v>
      </c>
      <c r="G264" s="589"/>
      <c r="H264" s="591" t="s">
        <v>1890</v>
      </c>
      <c r="I264" s="591"/>
      <c r="J264" s="164" t="s">
        <v>1891</v>
      </c>
      <c r="K264" s="164" t="s">
        <v>0</v>
      </c>
      <c r="L264" s="165">
        <v>1920</v>
      </c>
    </row>
    <row r="265" spans="1:12" s="148" customFormat="1" ht="186.75" customHeight="1" x14ac:dyDescent="0.15">
      <c r="A265" s="593"/>
      <c r="B265" s="589"/>
      <c r="C265" s="595"/>
      <c r="D265" s="596"/>
      <c r="E265" s="589"/>
      <c r="F265" s="589"/>
      <c r="G265" s="589"/>
      <c r="H265" s="591" t="s">
        <v>1892</v>
      </c>
      <c r="I265" s="591"/>
      <c r="J265" s="164" t="s">
        <v>1891</v>
      </c>
      <c r="K265" s="164" t="s">
        <v>1891</v>
      </c>
      <c r="L265" s="165">
        <v>0</v>
      </c>
    </row>
    <row r="266" spans="1:12" s="148" customFormat="1" ht="24" customHeight="1" x14ac:dyDescent="0.15">
      <c r="A266" s="593"/>
      <c r="B266" s="161" t="s">
        <v>29</v>
      </c>
      <c r="C266" s="162" t="s">
        <v>30</v>
      </c>
      <c r="D266" s="162" t="s">
        <v>1893</v>
      </c>
      <c r="E266" s="162" t="s">
        <v>1894</v>
      </c>
      <c r="F266" s="592"/>
      <c r="G266" s="592"/>
      <c r="H266" s="591" t="s">
        <v>1895</v>
      </c>
      <c r="I266" s="591"/>
      <c r="J266" s="589" t="s">
        <v>1891</v>
      </c>
      <c r="K266" s="589" t="s">
        <v>1891</v>
      </c>
      <c r="L266" s="590">
        <v>0</v>
      </c>
    </row>
    <row r="267" spans="1:12" s="148" customFormat="1" ht="24" customHeight="1" x14ac:dyDescent="0.15">
      <c r="A267" s="593"/>
      <c r="B267" s="164" t="s">
        <v>1896</v>
      </c>
      <c r="C267" s="164" t="s">
        <v>2100</v>
      </c>
      <c r="D267" s="166">
        <v>43077</v>
      </c>
      <c r="E267" s="164" t="s">
        <v>2101</v>
      </c>
      <c r="F267" s="592"/>
      <c r="G267" s="592"/>
      <c r="H267" s="591"/>
      <c r="I267" s="591"/>
      <c r="J267" s="589"/>
      <c r="K267" s="589"/>
      <c r="L267" s="590"/>
    </row>
    <row r="268" spans="1:12" s="148" customFormat="1" ht="24" customHeight="1" x14ac:dyDescent="0.15">
      <c r="A268" s="593">
        <v>51</v>
      </c>
      <c r="B268" s="161" t="s">
        <v>20</v>
      </c>
      <c r="C268" s="162" t="s">
        <v>21</v>
      </c>
      <c r="D268" s="162" t="s">
        <v>1884</v>
      </c>
      <c r="E268" s="162" t="s">
        <v>1885</v>
      </c>
      <c r="F268" s="594" t="s">
        <v>14</v>
      </c>
      <c r="G268" s="594"/>
      <c r="H268" s="592"/>
      <c r="I268" s="592"/>
      <c r="J268" s="592"/>
      <c r="K268" s="592"/>
      <c r="L268" s="592"/>
    </row>
    <row r="269" spans="1:12" s="148" customFormat="1" ht="26.25" customHeight="1" x14ac:dyDescent="0.15">
      <c r="A269" s="593"/>
      <c r="B269" s="589" t="s">
        <v>2102</v>
      </c>
      <c r="C269" s="595" t="s">
        <v>2103</v>
      </c>
      <c r="D269" s="596">
        <v>43043</v>
      </c>
      <c r="E269" s="589" t="s">
        <v>2104</v>
      </c>
      <c r="F269" s="589" t="s">
        <v>2105</v>
      </c>
      <c r="G269" s="589"/>
      <c r="H269" s="591" t="s">
        <v>1890</v>
      </c>
      <c r="I269" s="591"/>
      <c r="J269" s="164" t="s">
        <v>1891</v>
      </c>
      <c r="K269" s="164" t="s">
        <v>0</v>
      </c>
      <c r="L269" s="165">
        <v>480</v>
      </c>
    </row>
    <row r="270" spans="1:12" s="148" customFormat="1" ht="155.25" customHeight="1" x14ac:dyDescent="0.15">
      <c r="A270" s="593"/>
      <c r="B270" s="589"/>
      <c r="C270" s="595"/>
      <c r="D270" s="596"/>
      <c r="E270" s="589"/>
      <c r="F270" s="589"/>
      <c r="G270" s="589"/>
      <c r="H270" s="591" t="s">
        <v>1892</v>
      </c>
      <c r="I270" s="591"/>
      <c r="J270" s="164" t="s">
        <v>1891</v>
      </c>
      <c r="K270" s="164" t="s">
        <v>1891</v>
      </c>
      <c r="L270" s="165">
        <v>0</v>
      </c>
    </row>
    <row r="271" spans="1:12" s="148" customFormat="1" ht="24" customHeight="1" x14ac:dyDescent="0.15">
      <c r="A271" s="593"/>
      <c r="B271" s="161" t="s">
        <v>29</v>
      </c>
      <c r="C271" s="162" t="s">
        <v>30</v>
      </c>
      <c r="D271" s="162" t="s">
        <v>1893</v>
      </c>
      <c r="E271" s="162" t="s">
        <v>1894</v>
      </c>
      <c r="F271" s="592"/>
      <c r="G271" s="592"/>
      <c r="H271" s="591" t="s">
        <v>1895</v>
      </c>
      <c r="I271" s="591"/>
      <c r="J271" s="589" t="s">
        <v>1891</v>
      </c>
      <c r="K271" s="589" t="s">
        <v>1891</v>
      </c>
      <c r="L271" s="590">
        <v>0</v>
      </c>
    </row>
    <row r="272" spans="1:12" s="148" customFormat="1" ht="24" customHeight="1" x14ac:dyDescent="0.15">
      <c r="A272" s="593"/>
      <c r="B272" s="164" t="s">
        <v>1896</v>
      </c>
      <c r="C272" s="164" t="s">
        <v>2105</v>
      </c>
      <c r="D272" s="166">
        <v>43047</v>
      </c>
      <c r="E272" s="164" t="s">
        <v>2106</v>
      </c>
      <c r="F272" s="592"/>
      <c r="G272" s="592"/>
      <c r="H272" s="591"/>
      <c r="I272" s="591"/>
      <c r="J272" s="589"/>
      <c r="K272" s="589"/>
      <c r="L272" s="590"/>
    </row>
    <row r="273" spans="1:12" s="148" customFormat="1" ht="24" customHeight="1" x14ac:dyDescent="0.15">
      <c r="A273" s="593">
        <v>52</v>
      </c>
      <c r="B273" s="161" t="s">
        <v>20</v>
      </c>
      <c r="C273" s="162" t="s">
        <v>21</v>
      </c>
      <c r="D273" s="162" t="s">
        <v>1884</v>
      </c>
      <c r="E273" s="162" t="s">
        <v>1885</v>
      </c>
      <c r="F273" s="594" t="s">
        <v>14</v>
      </c>
      <c r="G273" s="594"/>
      <c r="H273" s="592"/>
      <c r="I273" s="592"/>
      <c r="J273" s="592"/>
      <c r="K273" s="592"/>
      <c r="L273" s="592"/>
    </row>
    <row r="274" spans="1:12" s="148" customFormat="1" ht="26.25" customHeight="1" x14ac:dyDescent="0.15">
      <c r="A274" s="593"/>
      <c r="B274" s="589" t="s">
        <v>2102</v>
      </c>
      <c r="C274" s="595" t="s">
        <v>2107</v>
      </c>
      <c r="D274" s="596">
        <v>43070</v>
      </c>
      <c r="E274" s="589" t="s">
        <v>1969</v>
      </c>
      <c r="F274" s="589" t="s">
        <v>2108</v>
      </c>
      <c r="G274" s="589"/>
      <c r="H274" s="591" t="s">
        <v>1890</v>
      </c>
      <c r="I274" s="591"/>
      <c r="J274" s="164" t="s">
        <v>1891</v>
      </c>
      <c r="K274" s="164" t="s">
        <v>0</v>
      </c>
      <c r="L274" s="165">
        <v>1554</v>
      </c>
    </row>
    <row r="275" spans="1:12" s="148" customFormat="1" ht="270.75" customHeight="1" x14ac:dyDescent="0.15">
      <c r="A275" s="593"/>
      <c r="B275" s="589"/>
      <c r="C275" s="595"/>
      <c r="D275" s="596"/>
      <c r="E275" s="589"/>
      <c r="F275" s="589"/>
      <c r="G275" s="589"/>
      <c r="H275" s="591" t="s">
        <v>1892</v>
      </c>
      <c r="I275" s="591"/>
      <c r="J275" s="164" t="s">
        <v>1891</v>
      </c>
      <c r="K275" s="164" t="s">
        <v>1891</v>
      </c>
      <c r="L275" s="165">
        <v>0</v>
      </c>
    </row>
    <row r="276" spans="1:12" s="148" customFormat="1" ht="24" customHeight="1" x14ac:dyDescent="0.15">
      <c r="A276" s="593"/>
      <c r="B276" s="161" t="s">
        <v>29</v>
      </c>
      <c r="C276" s="162" t="s">
        <v>30</v>
      </c>
      <c r="D276" s="162" t="s">
        <v>1893</v>
      </c>
      <c r="E276" s="162" t="s">
        <v>1894</v>
      </c>
      <c r="F276" s="592"/>
      <c r="G276" s="592"/>
      <c r="H276" s="591" t="s">
        <v>1895</v>
      </c>
      <c r="I276" s="591"/>
      <c r="J276" s="589" t="s">
        <v>1891</v>
      </c>
      <c r="K276" s="589" t="s">
        <v>1891</v>
      </c>
      <c r="L276" s="590">
        <v>0</v>
      </c>
    </row>
    <row r="277" spans="1:12" s="148" customFormat="1" ht="24" customHeight="1" x14ac:dyDescent="0.15">
      <c r="A277" s="593"/>
      <c r="B277" s="164" t="s">
        <v>1896</v>
      </c>
      <c r="C277" s="164" t="s">
        <v>2108</v>
      </c>
      <c r="D277" s="166">
        <v>43076</v>
      </c>
      <c r="E277" s="164" t="s">
        <v>2109</v>
      </c>
      <c r="F277" s="592"/>
      <c r="G277" s="592"/>
      <c r="H277" s="591"/>
      <c r="I277" s="591"/>
      <c r="J277" s="589"/>
      <c r="K277" s="589"/>
      <c r="L277" s="590"/>
    </row>
    <row r="278" spans="1:12" s="148" customFormat="1" ht="24" customHeight="1" x14ac:dyDescent="0.15">
      <c r="A278" s="593">
        <v>53</v>
      </c>
      <c r="B278" s="161" t="s">
        <v>20</v>
      </c>
      <c r="C278" s="162" t="s">
        <v>21</v>
      </c>
      <c r="D278" s="162" t="s">
        <v>1884</v>
      </c>
      <c r="E278" s="162" t="s">
        <v>1885</v>
      </c>
      <c r="F278" s="594" t="s">
        <v>14</v>
      </c>
      <c r="G278" s="594"/>
      <c r="H278" s="592"/>
      <c r="I278" s="592"/>
      <c r="J278" s="592"/>
      <c r="K278" s="592"/>
      <c r="L278" s="592"/>
    </row>
    <row r="279" spans="1:12" s="148" customFormat="1" ht="26.25" customHeight="1" x14ac:dyDescent="0.15">
      <c r="A279" s="593"/>
      <c r="B279" s="589" t="s">
        <v>2110</v>
      </c>
      <c r="C279" s="595" t="s">
        <v>2111</v>
      </c>
      <c r="D279" s="596">
        <v>43032</v>
      </c>
      <c r="E279" s="589" t="s">
        <v>2112</v>
      </c>
      <c r="F279" s="589" t="s">
        <v>2113</v>
      </c>
      <c r="G279" s="589"/>
      <c r="H279" s="591" t="s">
        <v>1890</v>
      </c>
      <c r="I279" s="591"/>
      <c r="J279" s="164" t="s">
        <v>1891</v>
      </c>
      <c r="K279" s="164" t="s">
        <v>0</v>
      </c>
      <c r="L279" s="165">
        <v>139</v>
      </c>
    </row>
    <row r="280" spans="1:12" s="148" customFormat="1" ht="249.75" customHeight="1" x14ac:dyDescent="0.15">
      <c r="A280" s="593"/>
      <c r="B280" s="589"/>
      <c r="C280" s="595"/>
      <c r="D280" s="596"/>
      <c r="E280" s="589"/>
      <c r="F280" s="589"/>
      <c r="G280" s="589"/>
      <c r="H280" s="591" t="s">
        <v>1892</v>
      </c>
      <c r="I280" s="591"/>
      <c r="J280" s="164" t="s">
        <v>1891</v>
      </c>
      <c r="K280" s="164" t="s">
        <v>0</v>
      </c>
      <c r="L280" s="165">
        <v>434.48</v>
      </c>
    </row>
    <row r="281" spans="1:12" s="148" customFormat="1" ht="24" customHeight="1" x14ac:dyDescent="0.15">
      <c r="A281" s="593"/>
      <c r="B281" s="161" t="s">
        <v>29</v>
      </c>
      <c r="C281" s="162" t="s">
        <v>30</v>
      </c>
      <c r="D281" s="162" t="s">
        <v>1893</v>
      </c>
      <c r="E281" s="162" t="s">
        <v>1894</v>
      </c>
      <c r="F281" s="592"/>
      <c r="G281" s="592"/>
      <c r="H281" s="591" t="s">
        <v>1895</v>
      </c>
      <c r="I281" s="591"/>
      <c r="J281" s="589" t="s">
        <v>1891</v>
      </c>
      <c r="K281" s="589" t="s">
        <v>0</v>
      </c>
      <c r="L281" s="590">
        <v>180</v>
      </c>
    </row>
    <row r="282" spans="1:12" s="148" customFormat="1" ht="24" customHeight="1" x14ac:dyDescent="0.15">
      <c r="A282" s="593"/>
      <c r="B282" s="164" t="s">
        <v>1607</v>
      </c>
      <c r="C282" s="164" t="s">
        <v>2113</v>
      </c>
      <c r="D282" s="166">
        <v>43033</v>
      </c>
      <c r="E282" s="164" t="s">
        <v>2114</v>
      </c>
      <c r="F282" s="592"/>
      <c r="G282" s="592"/>
      <c r="H282" s="591"/>
      <c r="I282" s="591"/>
      <c r="J282" s="589"/>
      <c r="K282" s="589"/>
      <c r="L282" s="590"/>
    </row>
    <row r="283" spans="1:12" s="148" customFormat="1" ht="24" customHeight="1" x14ac:dyDescent="0.15">
      <c r="A283" s="593">
        <v>54</v>
      </c>
      <c r="B283" s="161" t="s">
        <v>20</v>
      </c>
      <c r="C283" s="162" t="s">
        <v>21</v>
      </c>
      <c r="D283" s="162" t="s">
        <v>1884</v>
      </c>
      <c r="E283" s="162" t="s">
        <v>1885</v>
      </c>
      <c r="F283" s="594" t="s">
        <v>14</v>
      </c>
      <c r="G283" s="594"/>
      <c r="H283" s="592"/>
      <c r="I283" s="592"/>
      <c r="J283" s="592"/>
      <c r="K283" s="592"/>
      <c r="L283" s="592"/>
    </row>
    <row r="284" spans="1:12" s="148" customFormat="1" ht="26.25" customHeight="1" x14ac:dyDescent="0.15">
      <c r="A284" s="593"/>
      <c r="B284" s="589" t="s">
        <v>2115</v>
      </c>
      <c r="C284" s="595" t="s">
        <v>2116</v>
      </c>
      <c r="D284" s="596">
        <v>43052</v>
      </c>
      <c r="E284" s="589" t="s">
        <v>1996</v>
      </c>
      <c r="F284" s="589" t="s">
        <v>2117</v>
      </c>
      <c r="G284" s="589"/>
      <c r="H284" s="591" t="s">
        <v>1890</v>
      </c>
      <c r="I284" s="591"/>
      <c r="J284" s="164" t="s">
        <v>1891</v>
      </c>
      <c r="K284" s="164" t="s">
        <v>0</v>
      </c>
      <c r="L284" s="165">
        <v>929.92</v>
      </c>
    </row>
    <row r="285" spans="1:12" s="148" customFormat="1" ht="323.25" customHeight="1" x14ac:dyDescent="0.15">
      <c r="A285" s="593"/>
      <c r="B285" s="589"/>
      <c r="C285" s="595"/>
      <c r="D285" s="596"/>
      <c r="E285" s="589"/>
      <c r="F285" s="589"/>
      <c r="G285" s="589"/>
      <c r="H285" s="591" t="s">
        <v>1892</v>
      </c>
      <c r="I285" s="591"/>
      <c r="J285" s="164" t="s">
        <v>1891</v>
      </c>
      <c r="K285" s="164" t="s">
        <v>0</v>
      </c>
      <c r="L285" s="165">
        <v>417.4</v>
      </c>
    </row>
    <row r="286" spans="1:12" s="148" customFormat="1" ht="24" customHeight="1" x14ac:dyDescent="0.15">
      <c r="A286" s="593"/>
      <c r="B286" s="161" t="s">
        <v>29</v>
      </c>
      <c r="C286" s="162" t="s">
        <v>30</v>
      </c>
      <c r="D286" s="162" t="s">
        <v>1893</v>
      </c>
      <c r="E286" s="162" t="s">
        <v>1894</v>
      </c>
      <c r="F286" s="592"/>
      <c r="G286" s="592"/>
      <c r="H286" s="591" t="s">
        <v>1895</v>
      </c>
      <c r="I286" s="591"/>
      <c r="J286" s="589" t="s">
        <v>1891</v>
      </c>
      <c r="K286" s="589" t="s">
        <v>1891</v>
      </c>
      <c r="L286" s="590">
        <v>0</v>
      </c>
    </row>
    <row r="287" spans="1:12" s="148" customFormat="1" ht="24" customHeight="1" x14ac:dyDescent="0.15">
      <c r="A287" s="593"/>
      <c r="B287" s="164" t="s">
        <v>1896</v>
      </c>
      <c r="C287" s="164" t="s">
        <v>2117</v>
      </c>
      <c r="D287" s="166">
        <v>43054</v>
      </c>
      <c r="E287" s="164" t="s">
        <v>2118</v>
      </c>
      <c r="F287" s="592"/>
      <c r="G287" s="592"/>
      <c r="H287" s="591"/>
      <c r="I287" s="591"/>
      <c r="J287" s="589"/>
      <c r="K287" s="589"/>
      <c r="L287" s="590"/>
    </row>
    <row r="288" spans="1:12" s="148" customFormat="1" ht="24" customHeight="1" x14ac:dyDescent="0.15">
      <c r="A288" s="593">
        <v>55</v>
      </c>
      <c r="B288" s="161" t="s">
        <v>20</v>
      </c>
      <c r="C288" s="162" t="s">
        <v>21</v>
      </c>
      <c r="D288" s="162" t="s">
        <v>1884</v>
      </c>
      <c r="E288" s="162" t="s">
        <v>1885</v>
      </c>
      <c r="F288" s="594" t="s">
        <v>14</v>
      </c>
      <c r="G288" s="594"/>
      <c r="H288" s="592"/>
      <c r="I288" s="592"/>
      <c r="J288" s="592"/>
      <c r="K288" s="592"/>
      <c r="L288" s="592"/>
    </row>
    <row r="289" spans="1:12" s="148" customFormat="1" ht="26.25" customHeight="1" x14ac:dyDescent="0.15">
      <c r="A289" s="593"/>
      <c r="B289" s="589" t="s">
        <v>2119</v>
      </c>
      <c r="C289" s="595" t="s">
        <v>2120</v>
      </c>
      <c r="D289" s="596">
        <v>43054</v>
      </c>
      <c r="E289" s="589" t="s">
        <v>1938</v>
      </c>
      <c r="F289" s="589" t="s">
        <v>2121</v>
      </c>
      <c r="G289" s="589"/>
      <c r="H289" s="591" t="s">
        <v>1890</v>
      </c>
      <c r="I289" s="591"/>
      <c r="J289" s="164" t="s">
        <v>1891</v>
      </c>
      <c r="K289" s="164" t="s">
        <v>1891</v>
      </c>
      <c r="L289" s="165">
        <v>0</v>
      </c>
    </row>
    <row r="290" spans="1:12" s="148" customFormat="1" ht="155.25" customHeight="1" x14ac:dyDescent="0.15">
      <c r="A290" s="593"/>
      <c r="B290" s="589"/>
      <c r="C290" s="595"/>
      <c r="D290" s="596"/>
      <c r="E290" s="589"/>
      <c r="F290" s="589"/>
      <c r="G290" s="589"/>
      <c r="H290" s="591" t="s">
        <v>1892</v>
      </c>
      <c r="I290" s="591"/>
      <c r="J290" s="164" t="s">
        <v>1891</v>
      </c>
      <c r="K290" s="164" t="s">
        <v>1891</v>
      </c>
      <c r="L290" s="165">
        <v>0</v>
      </c>
    </row>
    <row r="291" spans="1:12" s="148" customFormat="1" ht="24" customHeight="1" x14ac:dyDescent="0.15">
      <c r="A291" s="593"/>
      <c r="B291" s="161" t="s">
        <v>29</v>
      </c>
      <c r="C291" s="162" t="s">
        <v>30</v>
      </c>
      <c r="D291" s="162" t="s">
        <v>1893</v>
      </c>
      <c r="E291" s="162" t="s">
        <v>1894</v>
      </c>
      <c r="F291" s="592"/>
      <c r="G291" s="592"/>
      <c r="H291" s="591" t="s">
        <v>1895</v>
      </c>
      <c r="I291" s="591"/>
      <c r="J291" s="589" t="s">
        <v>1891</v>
      </c>
      <c r="K291" s="589" t="s">
        <v>0</v>
      </c>
      <c r="L291" s="590">
        <v>595</v>
      </c>
    </row>
    <row r="292" spans="1:12" s="148" customFormat="1" ht="24" customHeight="1" x14ac:dyDescent="0.15">
      <c r="A292" s="593"/>
      <c r="B292" s="164" t="s">
        <v>1896</v>
      </c>
      <c r="C292" s="164" t="s">
        <v>2121</v>
      </c>
      <c r="D292" s="166">
        <v>43058</v>
      </c>
      <c r="E292" s="164" t="s">
        <v>2122</v>
      </c>
      <c r="F292" s="592"/>
      <c r="G292" s="592"/>
      <c r="H292" s="591"/>
      <c r="I292" s="591"/>
      <c r="J292" s="589"/>
      <c r="K292" s="589"/>
      <c r="L292" s="590"/>
    </row>
    <row r="293" spans="1:12" s="148" customFormat="1" ht="24" customHeight="1" x14ac:dyDescent="0.15">
      <c r="A293" s="593">
        <v>56</v>
      </c>
      <c r="B293" s="161" t="s">
        <v>20</v>
      </c>
      <c r="C293" s="162" t="s">
        <v>21</v>
      </c>
      <c r="D293" s="162" t="s">
        <v>1884</v>
      </c>
      <c r="E293" s="162" t="s">
        <v>1885</v>
      </c>
      <c r="F293" s="594" t="s">
        <v>14</v>
      </c>
      <c r="G293" s="594"/>
      <c r="H293" s="592"/>
      <c r="I293" s="592"/>
      <c r="J293" s="592"/>
      <c r="K293" s="592"/>
      <c r="L293" s="592"/>
    </row>
    <row r="294" spans="1:12" s="148" customFormat="1" ht="26.25" customHeight="1" x14ac:dyDescent="0.15">
      <c r="A294" s="593"/>
      <c r="B294" s="589" t="s">
        <v>2123</v>
      </c>
      <c r="C294" s="595" t="s">
        <v>2124</v>
      </c>
      <c r="D294" s="596">
        <v>43163</v>
      </c>
      <c r="E294" s="589" t="s">
        <v>1984</v>
      </c>
      <c r="F294" s="589" t="s">
        <v>2125</v>
      </c>
      <c r="G294" s="589"/>
      <c r="H294" s="591" t="s">
        <v>1890</v>
      </c>
      <c r="I294" s="591"/>
      <c r="J294" s="164" t="s">
        <v>1891</v>
      </c>
      <c r="K294" s="164" t="s">
        <v>0</v>
      </c>
      <c r="L294" s="165">
        <v>801</v>
      </c>
    </row>
    <row r="295" spans="1:12" s="148" customFormat="1" ht="408.95" customHeight="1" x14ac:dyDescent="0.15">
      <c r="A295" s="593"/>
      <c r="B295" s="589"/>
      <c r="C295" s="595"/>
      <c r="D295" s="596"/>
      <c r="E295" s="589"/>
      <c r="F295" s="589"/>
      <c r="G295" s="589"/>
      <c r="H295" s="591" t="s">
        <v>1892</v>
      </c>
      <c r="I295" s="591"/>
      <c r="J295" s="589" t="s">
        <v>1891</v>
      </c>
      <c r="K295" s="589" t="s">
        <v>0</v>
      </c>
      <c r="L295" s="590">
        <v>344.6</v>
      </c>
    </row>
    <row r="296" spans="1:12" s="148" customFormat="1" ht="50.85" customHeight="1" x14ac:dyDescent="0.15">
      <c r="A296" s="593"/>
      <c r="B296" s="589"/>
      <c r="C296" s="595"/>
      <c r="D296" s="596"/>
      <c r="E296" s="589"/>
      <c r="F296" s="589"/>
      <c r="G296" s="589"/>
      <c r="H296" s="591"/>
      <c r="I296" s="591"/>
      <c r="J296" s="589"/>
      <c r="K296" s="589"/>
      <c r="L296" s="590"/>
    </row>
    <row r="297" spans="1:12" s="148" customFormat="1" ht="24" customHeight="1" x14ac:dyDescent="0.15">
      <c r="A297" s="593"/>
      <c r="B297" s="161" t="s">
        <v>29</v>
      </c>
      <c r="C297" s="162" t="s">
        <v>30</v>
      </c>
      <c r="D297" s="162" t="s">
        <v>1893</v>
      </c>
      <c r="E297" s="162" t="s">
        <v>1894</v>
      </c>
      <c r="F297" s="592"/>
      <c r="G297" s="592"/>
      <c r="H297" s="591" t="s">
        <v>1895</v>
      </c>
      <c r="I297" s="591"/>
      <c r="J297" s="589" t="s">
        <v>1891</v>
      </c>
      <c r="K297" s="589" t="s">
        <v>0</v>
      </c>
      <c r="L297" s="590">
        <v>750</v>
      </c>
    </row>
    <row r="298" spans="1:12" s="148" customFormat="1" ht="24" customHeight="1" x14ac:dyDescent="0.15">
      <c r="A298" s="593"/>
      <c r="B298" s="164" t="s">
        <v>1980</v>
      </c>
      <c r="C298" s="164" t="s">
        <v>2125</v>
      </c>
      <c r="D298" s="166">
        <v>43166</v>
      </c>
      <c r="E298" s="164" t="s">
        <v>2126</v>
      </c>
      <c r="F298" s="592"/>
      <c r="G298" s="592"/>
      <c r="H298" s="591"/>
      <c r="I298" s="591"/>
      <c r="J298" s="589"/>
      <c r="K298" s="589"/>
      <c r="L298" s="590"/>
    </row>
    <row r="299" spans="1:12" s="148" customFormat="1" ht="24" customHeight="1" x14ac:dyDescent="0.15">
      <c r="A299" s="593">
        <v>57</v>
      </c>
      <c r="B299" s="161" t="s">
        <v>20</v>
      </c>
      <c r="C299" s="162" t="s">
        <v>21</v>
      </c>
      <c r="D299" s="162" t="s">
        <v>1884</v>
      </c>
      <c r="E299" s="162" t="s">
        <v>1885</v>
      </c>
      <c r="F299" s="594" t="s">
        <v>14</v>
      </c>
      <c r="G299" s="594"/>
      <c r="H299" s="592"/>
      <c r="I299" s="592"/>
      <c r="J299" s="592"/>
      <c r="K299" s="592"/>
      <c r="L299" s="592"/>
    </row>
    <row r="300" spans="1:12" s="148" customFormat="1" ht="26.25" customHeight="1" x14ac:dyDescent="0.15">
      <c r="A300" s="593"/>
      <c r="B300" s="589" t="s">
        <v>2127</v>
      </c>
      <c r="C300" s="589" t="s">
        <v>2128</v>
      </c>
      <c r="D300" s="596">
        <v>43123</v>
      </c>
      <c r="E300" s="589" t="s">
        <v>1989</v>
      </c>
      <c r="F300" s="589" t="s">
        <v>1990</v>
      </c>
      <c r="G300" s="589"/>
      <c r="H300" s="591" t="s">
        <v>1890</v>
      </c>
      <c r="I300" s="591"/>
      <c r="J300" s="164" t="s">
        <v>1891</v>
      </c>
      <c r="K300" s="164" t="s">
        <v>0</v>
      </c>
      <c r="L300" s="165">
        <v>556</v>
      </c>
    </row>
    <row r="301" spans="1:12" s="148" customFormat="1" ht="18" customHeight="1" x14ac:dyDescent="0.15">
      <c r="A301" s="593"/>
      <c r="B301" s="589"/>
      <c r="C301" s="589"/>
      <c r="D301" s="596"/>
      <c r="E301" s="589"/>
      <c r="F301" s="589"/>
      <c r="G301" s="589"/>
      <c r="H301" s="591" t="s">
        <v>1892</v>
      </c>
      <c r="I301" s="591"/>
      <c r="J301" s="164" t="s">
        <v>1891</v>
      </c>
      <c r="K301" s="164" t="s">
        <v>0</v>
      </c>
      <c r="L301" s="165">
        <v>180</v>
      </c>
    </row>
    <row r="302" spans="1:12" s="148" customFormat="1" ht="24" customHeight="1" x14ac:dyDescent="0.15">
      <c r="A302" s="593"/>
      <c r="B302" s="161" t="s">
        <v>29</v>
      </c>
      <c r="C302" s="162" t="s">
        <v>30</v>
      </c>
      <c r="D302" s="162" t="s">
        <v>1893</v>
      </c>
      <c r="E302" s="162" t="s">
        <v>1894</v>
      </c>
      <c r="F302" s="592"/>
      <c r="G302" s="592"/>
      <c r="H302" s="591" t="s">
        <v>1895</v>
      </c>
      <c r="I302" s="591"/>
      <c r="J302" s="589" t="s">
        <v>1891</v>
      </c>
      <c r="K302" s="589" t="s">
        <v>1891</v>
      </c>
      <c r="L302" s="590">
        <v>0</v>
      </c>
    </row>
    <row r="303" spans="1:12" s="148" customFormat="1" ht="24" customHeight="1" x14ac:dyDescent="0.15">
      <c r="A303" s="593"/>
      <c r="B303" s="164" t="s">
        <v>1896</v>
      </c>
      <c r="C303" s="164" t="s">
        <v>1990</v>
      </c>
      <c r="D303" s="166">
        <v>43125</v>
      </c>
      <c r="E303" s="164" t="s">
        <v>2129</v>
      </c>
      <c r="F303" s="592"/>
      <c r="G303" s="592"/>
      <c r="H303" s="591"/>
      <c r="I303" s="591"/>
      <c r="J303" s="589"/>
      <c r="K303" s="589"/>
      <c r="L303" s="590"/>
    </row>
    <row r="304" spans="1:12" s="148" customFormat="1" ht="24" customHeight="1" x14ac:dyDescent="0.15">
      <c r="A304" s="593">
        <v>58</v>
      </c>
      <c r="B304" s="161" t="s">
        <v>20</v>
      </c>
      <c r="C304" s="162" t="s">
        <v>21</v>
      </c>
      <c r="D304" s="162" t="s">
        <v>1884</v>
      </c>
      <c r="E304" s="162" t="s">
        <v>1885</v>
      </c>
      <c r="F304" s="594" t="s">
        <v>14</v>
      </c>
      <c r="G304" s="594"/>
      <c r="H304" s="592"/>
      <c r="I304" s="592"/>
      <c r="J304" s="592"/>
      <c r="K304" s="592"/>
      <c r="L304" s="592"/>
    </row>
    <row r="305" spans="1:12" s="148" customFormat="1" ht="26.25" customHeight="1" x14ac:dyDescent="0.15">
      <c r="A305" s="593"/>
      <c r="B305" s="589" t="s">
        <v>2127</v>
      </c>
      <c r="C305" s="589" t="s">
        <v>2130</v>
      </c>
      <c r="D305" s="596">
        <v>43137</v>
      </c>
      <c r="E305" s="589" t="s">
        <v>1989</v>
      </c>
      <c r="F305" s="589" t="s">
        <v>1990</v>
      </c>
      <c r="G305" s="589"/>
      <c r="H305" s="591" t="s">
        <v>1890</v>
      </c>
      <c r="I305" s="591"/>
      <c r="J305" s="164" t="s">
        <v>1891</v>
      </c>
      <c r="K305" s="164" t="s">
        <v>0</v>
      </c>
      <c r="L305" s="165">
        <v>338</v>
      </c>
    </row>
    <row r="306" spans="1:12" s="148" customFormat="1" ht="18.75" customHeight="1" x14ac:dyDescent="0.15">
      <c r="A306" s="593"/>
      <c r="B306" s="589"/>
      <c r="C306" s="589"/>
      <c r="D306" s="596"/>
      <c r="E306" s="589"/>
      <c r="F306" s="589"/>
      <c r="G306" s="589"/>
      <c r="H306" s="591" t="s">
        <v>1892</v>
      </c>
      <c r="I306" s="591"/>
      <c r="J306" s="164" t="s">
        <v>1891</v>
      </c>
      <c r="K306" s="164" t="s">
        <v>0</v>
      </c>
      <c r="L306" s="165">
        <v>210.05</v>
      </c>
    </row>
    <row r="307" spans="1:12" s="148" customFormat="1" ht="24" customHeight="1" x14ac:dyDescent="0.15">
      <c r="A307" s="593"/>
      <c r="B307" s="161" t="s">
        <v>29</v>
      </c>
      <c r="C307" s="162" t="s">
        <v>30</v>
      </c>
      <c r="D307" s="162" t="s">
        <v>1893</v>
      </c>
      <c r="E307" s="162" t="s">
        <v>1894</v>
      </c>
      <c r="F307" s="592"/>
      <c r="G307" s="592"/>
      <c r="H307" s="591" t="s">
        <v>1895</v>
      </c>
      <c r="I307" s="591"/>
      <c r="J307" s="589" t="s">
        <v>1891</v>
      </c>
      <c r="K307" s="589" t="s">
        <v>1891</v>
      </c>
      <c r="L307" s="590">
        <v>0</v>
      </c>
    </row>
    <row r="308" spans="1:12" s="148" customFormat="1" ht="24" customHeight="1" x14ac:dyDescent="0.15">
      <c r="A308" s="593"/>
      <c r="B308" s="164" t="s">
        <v>1896</v>
      </c>
      <c r="C308" s="164" t="s">
        <v>1990</v>
      </c>
      <c r="D308" s="166">
        <v>43139</v>
      </c>
      <c r="E308" s="164" t="s">
        <v>2131</v>
      </c>
      <c r="F308" s="592"/>
      <c r="G308" s="592"/>
      <c r="H308" s="591"/>
      <c r="I308" s="591"/>
      <c r="J308" s="589"/>
      <c r="K308" s="589"/>
      <c r="L308" s="590"/>
    </row>
    <row r="309" spans="1:12" s="148" customFormat="1" ht="24" customHeight="1" x14ac:dyDescent="0.15">
      <c r="A309" s="593">
        <v>59</v>
      </c>
      <c r="B309" s="161" t="s">
        <v>20</v>
      </c>
      <c r="C309" s="162" t="s">
        <v>21</v>
      </c>
      <c r="D309" s="162" t="s">
        <v>1884</v>
      </c>
      <c r="E309" s="162" t="s">
        <v>1885</v>
      </c>
      <c r="F309" s="594" t="s">
        <v>14</v>
      </c>
      <c r="G309" s="594"/>
      <c r="H309" s="592"/>
      <c r="I309" s="592"/>
      <c r="J309" s="592"/>
      <c r="K309" s="592"/>
      <c r="L309" s="592"/>
    </row>
    <row r="310" spans="1:12" s="148" customFormat="1" ht="26.25" customHeight="1" x14ac:dyDescent="0.15">
      <c r="A310" s="593"/>
      <c r="B310" s="589" t="s">
        <v>2132</v>
      </c>
      <c r="C310" s="595" t="s">
        <v>2133</v>
      </c>
      <c r="D310" s="596">
        <v>43013</v>
      </c>
      <c r="E310" s="589" t="s">
        <v>2134</v>
      </c>
      <c r="F310" s="589" t="s">
        <v>2135</v>
      </c>
      <c r="G310" s="589"/>
      <c r="H310" s="591" t="s">
        <v>1890</v>
      </c>
      <c r="I310" s="591"/>
      <c r="J310" s="164" t="s">
        <v>1891</v>
      </c>
      <c r="K310" s="164" t="s">
        <v>0</v>
      </c>
      <c r="L310" s="165">
        <v>195.67</v>
      </c>
    </row>
    <row r="311" spans="1:12" s="148" customFormat="1" ht="197.25" customHeight="1" x14ac:dyDescent="0.15">
      <c r="A311" s="593"/>
      <c r="B311" s="589"/>
      <c r="C311" s="595"/>
      <c r="D311" s="596"/>
      <c r="E311" s="589"/>
      <c r="F311" s="589"/>
      <c r="G311" s="589"/>
      <c r="H311" s="591" t="s">
        <v>1892</v>
      </c>
      <c r="I311" s="591"/>
      <c r="J311" s="164" t="s">
        <v>1891</v>
      </c>
      <c r="K311" s="164" t="s">
        <v>0</v>
      </c>
      <c r="L311" s="165">
        <v>348.41</v>
      </c>
    </row>
    <row r="312" spans="1:12" s="148" customFormat="1" ht="24" customHeight="1" x14ac:dyDescent="0.15">
      <c r="A312" s="593"/>
      <c r="B312" s="161" t="s">
        <v>29</v>
      </c>
      <c r="C312" s="162" t="s">
        <v>30</v>
      </c>
      <c r="D312" s="162" t="s">
        <v>1893</v>
      </c>
      <c r="E312" s="162" t="s">
        <v>1894</v>
      </c>
      <c r="F312" s="592"/>
      <c r="G312" s="592"/>
      <c r="H312" s="591" t="s">
        <v>1895</v>
      </c>
      <c r="I312" s="591"/>
      <c r="J312" s="589" t="s">
        <v>1891</v>
      </c>
      <c r="K312" s="589" t="s">
        <v>0</v>
      </c>
      <c r="L312" s="590">
        <v>20</v>
      </c>
    </row>
    <row r="313" spans="1:12" s="148" customFormat="1" ht="24" customHeight="1" x14ac:dyDescent="0.15">
      <c r="A313" s="593"/>
      <c r="B313" s="164" t="s">
        <v>2059</v>
      </c>
      <c r="C313" s="164" t="s">
        <v>2135</v>
      </c>
      <c r="D313" s="166">
        <v>43014</v>
      </c>
      <c r="E313" s="164" t="s">
        <v>2136</v>
      </c>
      <c r="F313" s="592"/>
      <c r="G313" s="592"/>
      <c r="H313" s="591"/>
      <c r="I313" s="591"/>
      <c r="J313" s="589"/>
      <c r="K313" s="589"/>
      <c r="L313" s="590"/>
    </row>
    <row r="314" spans="1:12" s="148" customFormat="1" ht="24" customHeight="1" x14ac:dyDescent="0.15">
      <c r="A314" s="593">
        <v>60</v>
      </c>
      <c r="B314" s="161" t="s">
        <v>20</v>
      </c>
      <c r="C314" s="162" t="s">
        <v>21</v>
      </c>
      <c r="D314" s="162" t="s">
        <v>1884</v>
      </c>
      <c r="E314" s="162" t="s">
        <v>1885</v>
      </c>
      <c r="F314" s="594" t="s">
        <v>14</v>
      </c>
      <c r="G314" s="594"/>
      <c r="H314" s="592"/>
      <c r="I314" s="592"/>
      <c r="J314" s="592"/>
      <c r="K314" s="592"/>
      <c r="L314" s="592"/>
    </row>
    <row r="315" spans="1:12" s="148" customFormat="1" ht="26.25" customHeight="1" x14ac:dyDescent="0.15">
      <c r="A315" s="593"/>
      <c r="B315" s="589" t="s">
        <v>2132</v>
      </c>
      <c r="C315" s="595" t="s">
        <v>2137</v>
      </c>
      <c r="D315" s="596">
        <v>43073</v>
      </c>
      <c r="E315" s="589" t="s">
        <v>2138</v>
      </c>
      <c r="F315" s="589" t="s">
        <v>2139</v>
      </c>
      <c r="G315" s="589"/>
      <c r="H315" s="591" t="s">
        <v>1890</v>
      </c>
      <c r="I315" s="591"/>
      <c r="J315" s="164" t="s">
        <v>1891</v>
      </c>
      <c r="K315" s="164" t="s">
        <v>0</v>
      </c>
      <c r="L315" s="165">
        <v>283.74</v>
      </c>
    </row>
    <row r="316" spans="1:12" s="148" customFormat="1" ht="155.25" customHeight="1" x14ac:dyDescent="0.15">
      <c r="A316" s="593"/>
      <c r="B316" s="589"/>
      <c r="C316" s="595"/>
      <c r="D316" s="596"/>
      <c r="E316" s="589"/>
      <c r="F316" s="589"/>
      <c r="G316" s="589"/>
      <c r="H316" s="591" t="s">
        <v>1892</v>
      </c>
      <c r="I316" s="591"/>
      <c r="J316" s="164" t="s">
        <v>1891</v>
      </c>
      <c r="K316" s="164" t="s">
        <v>0</v>
      </c>
      <c r="L316" s="165">
        <v>463.7</v>
      </c>
    </row>
    <row r="317" spans="1:12" s="148" customFormat="1" ht="24" customHeight="1" x14ac:dyDescent="0.15">
      <c r="A317" s="593"/>
      <c r="B317" s="161" t="s">
        <v>29</v>
      </c>
      <c r="C317" s="162" t="s">
        <v>30</v>
      </c>
      <c r="D317" s="162" t="s">
        <v>1893</v>
      </c>
      <c r="E317" s="162" t="s">
        <v>1894</v>
      </c>
      <c r="F317" s="592"/>
      <c r="G317" s="592"/>
      <c r="H317" s="591" t="s">
        <v>1895</v>
      </c>
      <c r="I317" s="591"/>
      <c r="J317" s="589" t="s">
        <v>1891</v>
      </c>
      <c r="K317" s="589" t="s">
        <v>1891</v>
      </c>
      <c r="L317" s="590">
        <v>0</v>
      </c>
    </row>
    <row r="318" spans="1:12" s="148" customFormat="1" ht="24" customHeight="1" x14ac:dyDescent="0.15">
      <c r="A318" s="593"/>
      <c r="B318" s="164" t="s">
        <v>2059</v>
      </c>
      <c r="C318" s="164" t="s">
        <v>2139</v>
      </c>
      <c r="D318" s="166">
        <v>43074</v>
      </c>
      <c r="E318" s="164" t="s">
        <v>2140</v>
      </c>
      <c r="F318" s="592"/>
      <c r="G318" s="592"/>
      <c r="H318" s="591"/>
      <c r="I318" s="591"/>
      <c r="J318" s="589"/>
      <c r="K318" s="589"/>
      <c r="L318" s="590"/>
    </row>
    <row r="319" spans="1:12" s="148" customFormat="1" ht="24" customHeight="1" x14ac:dyDescent="0.15">
      <c r="A319" s="593">
        <v>61</v>
      </c>
      <c r="B319" s="161" t="s">
        <v>20</v>
      </c>
      <c r="C319" s="162" t="s">
        <v>21</v>
      </c>
      <c r="D319" s="162" t="s">
        <v>1884</v>
      </c>
      <c r="E319" s="162" t="s">
        <v>1885</v>
      </c>
      <c r="F319" s="594" t="s">
        <v>14</v>
      </c>
      <c r="G319" s="594"/>
      <c r="H319" s="592"/>
      <c r="I319" s="592"/>
      <c r="J319" s="592"/>
      <c r="K319" s="592"/>
      <c r="L319" s="592"/>
    </row>
    <row r="320" spans="1:12" s="148" customFormat="1" ht="26.25" customHeight="1" x14ac:dyDescent="0.15">
      <c r="A320" s="593"/>
      <c r="B320" s="589" t="s">
        <v>2132</v>
      </c>
      <c r="C320" s="595" t="s">
        <v>2141</v>
      </c>
      <c r="D320" s="596">
        <v>43122</v>
      </c>
      <c r="E320" s="589" t="s">
        <v>2142</v>
      </c>
      <c r="F320" s="589" t="s">
        <v>2143</v>
      </c>
      <c r="G320" s="589"/>
      <c r="H320" s="591" t="s">
        <v>1890</v>
      </c>
      <c r="I320" s="591"/>
      <c r="J320" s="164" t="s">
        <v>1891</v>
      </c>
      <c r="K320" s="164" t="s">
        <v>0</v>
      </c>
      <c r="L320" s="165">
        <v>63</v>
      </c>
    </row>
    <row r="321" spans="1:12" s="148" customFormat="1" ht="197.25" customHeight="1" x14ac:dyDescent="0.15">
      <c r="A321" s="593"/>
      <c r="B321" s="589"/>
      <c r="C321" s="595"/>
      <c r="D321" s="596"/>
      <c r="E321" s="589"/>
      <c r="F321" s="589"/>
      <c r="G321" s="589"/>
      <c r="H321" s="591" t="s">
        <v>1892</v>
      </c>
      <c r="I321" s="591"/>
      <c r="J321" s="164" t="s">
        <v>1891</v>
      </c>
      <c r="K321" s="164" t="s">
        <v>1891</v>
      </c>
      <c r="L321" s="165">
        <v>0</v>
      </c>
    </row>
    <row r="322" spans="1:12" s="148" customFormat="1" ht="24" customHeight="1" x14ac:dyDescent="0.15">
      <c r="A322" s="593"/>
      <c r="B322" s="161" t="s">
        <v>29</v>
      </c>
      <c r="C322" s="162" t="s">
        <v>30</v>
      </c>
      <c r="D322" s="162" t="s">
        <v>1893</v>
      </c>
      <c r="E322" s="162" t="s">
        <v>1894</v>
      </c>
      <c r="F322" s="592"/>
      <c r="G322" s="592"/>
      <c r="H322" s="591" t="s">
        <v>1895</v>
      </c>
      <c r="I322" s="591"/>
      <c r="J322" s="589" t="s">
        <v>1891</v>
      </c>
      <c r="K322" s="589" t="s">
        <v>0</v>
      </c>
      <c r="L322" s="590">
        <v>356.67</v>
      </c>
    </row>
    <row r="323" spans="1:12" s="148" customFormat="1" ht="24" customHeight="1" x14ac:dyDescent="0.15">
      <c r="A323" s="593"/>
      <c r="B323" s="164" t="s">
        <v>2059</v>
      </c>
      <c r="C323" s="164" t="s">
        <v>2143</v>
      </c>
      <c r="D323" s="166">
        <v>43126</v>
      </c>
      <c r="E323" s="164" t="s">
        <v>2144</v>
      </c>
      <c r="F323" s="592"/>
      <c r="G323" s="592"/>
      <c r="H323" s="591"/>
      <c r="I323" s="591"/>
      <c r="J323" s="589"/>
      <c r="K323" s="589"/>
      <c r="L323" s="590"/>
    </row>
    <row r="324" spans="1:12" s="148" customFormat="1" ht="24" customHeight="1" x14ac:dyDescent="0.15">
      <c r="A324" s="593">
        <v>62</v>
      </c>
      <c r="B324" s="161" t="s">
        <v>20</v>
      </c>
      <c r="C324" s="162" t="s">
        <v>21</v>
      </c>
      <c r="D324" s="162" t="s">
        <v>1884</v>
      </c>
      <c r="E324" s="162" t="s">
        <v>1885</v>
      </c>
      <c r="F324" s="594" t="s">
        <v>14</v>
      </c>
      <c r="G324" s="594"/>
      <c r="H324" s="592"/>
      <c r="I324" s="592"/>
      <c r="J324" s="592"/>
      <c r="K324" s="592"/>
      <c r="L324" s="592"/>
    </row>
    <row r="325" spans="1:12" s="148" customFormat="1" ht="26.25" customHeight="1" x14ac:dyDescent="0.15">
      <c r="A325" s="593"/>
      <c r="B325" s="589" t="s">
        <v>2145</v>
      </c>
      <c r="C325" s="595" t="s">
        <v>2146</v>
      </c>
      <c r="D325" s="596">
        <v>43070</v>
      </c>
      <c r="E325" s="589" t="s">
        <v>2147</v>
      </c>
      <c r="F325" s="589" t="s">
        <v>2148</v>
      </c>
      <c r="G325" s="589"/>
      <c r="H325" s="591" t="s">
        <v>1890</v>
      </c>
      <c r="I325" s="591"/>
      <c r="J325" s="164" t="s">
        <v>1891</v>
      </c>
      <c r="K325" s="164" t="s">
        <v>0</v>
      </c>
      <c r="L325" s="165">
        <v>1307.9000000000001</v>
      </c>
    </row>
    <row r="326" spans="1:12" s="148" customFormat="1" ht="354.75" customHeight="1" x14ac:dyDescent="0.15">
      <c r="A326" s="593"/>
      <c r="B326" s="589"/>
      <c r="C326" s="595"/>
      <c r="D326" s="596"/>
      <c r="E326" s="589"/>
      <c r="F326" s="589"/>
      <c r="G326" s="589"/>
      <c r="H326" s="591" t="s">
        <v>1892</v>
      </c>
      <c r="I326" s="591"/>
      <c r="J326" s="164" t="s">
        <v>1891</v>
      </c>
      <c r="K326" s="164" t="s">
        <v>0</v>
      </c>
      <c r="L326" s="165">
        <v>2376</v>
      </c>
    </row>
    <row r="327" spans="1:12" s="148" customFormat="1" ht="24" customHeight="1" x14ac:dyDescent="0.15">
      <c r="A327" s="593"/>
      <c r="B327" s="161" t="s">
        <v>29</v>
      </c>
      <c r="C327" s="162" t="s">
        <v>30</v>
      </c>
      <c r="D327" s="162" t="s">
        <v>1893</v>
      </c>
      <c r="E327" s="162" t="s">
        <v>1894</v>
      </c>
      <c r="F327" s="592"/>
      <c r="G327" s="592"/>
      <c r="H327" s="591" t="s">
        <v>1895</v>
      </c>
      <c r="I327" s="591"/>
      <c r="J327" s="589" t="s">
        <v>1891</v>
      </c>
      <c r="K327" s="589" t="s">
        <v>0</v>
      </c>
      <c r="L327" s="590">
        <v>100</v>
      </c>
    </row>
    <row r="328" spans="1:12" s="148" customFormat="1" ht="24" customHeight="1" x14ac:dyDescent="0.15">
      <c r="A328" s="593"/>
      <c r="B328" s="164" t="s">
        <v>1896</v>
      </c>
      <c r="C328" s="164" t="s">
        <v>2148</v>
      </c>
      <c r="D328" s="166">
        <v>43080</v>
      </c>
      <c r="E328" s="164" t="s">
        <v>2149</v>
      </c>
      <c r="F328" s="592"/>
      <c r="G328" s="592"/>
      <c r="H328" s="591"/>
      <c r="I328" s="591"/>
      <c r="J328" s="589"/>
      <c r="K328" s="589"/>
      <c r="L328" s="590"/>
    </row>
    <row r="329" spans="1:12" s="148" customFormat="1" ht="24" customHeight="1" x14ac:dyDescent="0.15">
      <c r="A329" s="593">
        <v>63</v>
      </c>
      <c r="B329" s="161" t="s">
        <v>20</v>
      </c>
      <c r="C329" s="162" t="s">
        <v>21</v>
      </c>
      <c r="D329" s="162" t="s">
        <v>1884</v>
      </c>
      <c r="E329" s="162" t="s">
        <v>1885</v>
      </c>
      <c r="F329" s="594" t="s">
        <v>14</v>
      </c>
      <c r="G329" s="594"/>
      <c r="H329" s="592"/>
      <c r="I329" s="592"/>
      <c r="J329" s="592"/>
      <c r="K329" s="592"/>
      <c r="L329" s="592"/>
    </row>
    <row r="330" spans="1:12" s="148" customFormat="1" ht="26.25" customHeight="1" x14ac:dyDescent="0.15">
      <c r="A330" s="593"/>
      <c r="B330" s="589" t="s">
        <v>2150</v>
      </c>
      <c r="C330" s="589" t="s">
        <v>2151</v>
      </c>
      <c r="D330" s="596">
        <v>43188</v>
      </c>
      <c r="E330" s="589" t="s">
        <v>2152</v>
      </c>
      <c r="F330" s="589" t="s">
        <v>2153</v>
      </c>
      <c r="G330" s="589"/>
      <c r="H330" s="591" t="s">
        <v>1890</v>
      </c>
      <c r="I330" s="591"/>
      <c r="J330" s="164" t="s">
        <v>0</v>
      </c>
      <c r="K330" s="164" t="s">
        <v>1891</v>
      </c>
      <c r="L330" s="165">
        <v>2154</v>
      </c>
    </row>
    <row r="331" spans="1:12" s="148" customFormat="1" ht="39.75" customHeight="1" x14ac:dyDescent="0.15">
      <c r="A331" s="593"/>
      <c r="B331" s="589"/>
      <c r="C331" s="589"/>
      <c r="D331" s="596"/>
      <c r="E331" s="589"/>
      <c r="F331" s="589"/>
      <c r="G331" s="589"/>
      <c r="H331" s="591" t="s">
        <v>1892</v>
      </c>
      <c r="I331" s="591"/>
      <c r="J331" s="164" t="s">
        <v>0</v>
      </c>
      <c r="K331" s="164" t="s">
        <v>1891</v>
      </c>
      <c r="L331" s="165">
        <v>1284.71</v>
      </c>
    </row>
    <row r="332" spans="1:12" s="148" customFormat="1" ht="24" customHeight="1" x14ac:dyDescent="0.15">
      <c r="A332" s="593"/>
      <c r="B332" s="161" t="s">
        <v>29</v>
      </c>
      <c r="C332" s="162" t="s">
        <v>30</v>
      </c>
      <c r="D332" s="162" t="s">
        <v>1893</v>
      </c>
      <c r="E332" s="162" t="s">
        <v>1894</v>
      </c>
      <c r="F332" s="592"/>
      <c r="G332" s="592"/>
      <c r="H332" s="591" t="s">
        <v>1895</v>
      </c>
      <c r="I332" s="591"/>
      <c r="J332" s="589" t="s">
        <v>0</v>
      </c>
      <c r="K332" s="589" t="s">
        <v>1891</v>
      </c>
      <c r="L332" s="590">
        <v>200</v>
      </c>
    </row>
    <row r="333" spans="1:12" s="148" customFormat="1" ht="24" customHeight="1" x14ac:dyDescent="0.15">
      <c r="A333" s="593"/>
      <c r="B333" s="164" t="s">
        <v>2154</v>
      </c>
      <c r="C333" s="164" t="s">
        <v>2153</v>
      </c>
      <c r="D333" s="166">
        <v>43195</v>
      </c>
      <c r="E333" s="164" t="s">
        <v>2155</v>
      </c>
      <c r="F333" s="592"/>
      <c r="G333" s="592"/>
      <c r="H333" s="591"/>
      <c r="I333" s="591"/>
      <c r="J333" s="589"/>
      <c r="K333" s="589"/>
      <c r="L333" s="590"/>
    </row>
    <row r="334" spans="1:12" s="148" customFormat="1" ht="24" customHeight="1" x14ac:dyDescent="0.15">
      <c r="A334" s="593">
        <v>64</v>
      </c>
      <c r="B334" s="161" t="s">
        <v>20</v>
      </c>
      <c r="C334" s="162" t="s">
        <v>21</v>
      </c>
      <c r="D334" s="162" t="s">
        <v>1884</v>
      </c>
      <c r="E334" s="162" t="s">
        <v>1885</v>
      </c>
      <c r="F334" s="594" t="s">
        <v>14</v>
      </c>
      <c r="G334" s="594"/>
      <c r="H334" s="592"/>
      <c r="I334" s="592"/>
      <c r="J334" s="592"/>
      <c r="K334" s="592"/>
      <c r="L334" s="592"/>
    </row>
    <row r="335" spans="1:12" s="148" customFormat="1" ht="26.25" customHeight="1" x14ac:dyDescent="0.15">
      <c r="A335" s="593"/>
      <c r="B335" s="589" t="s">
        <v>2156</v>
      </c>
      <c r="C335" s="595" t="s">
        <v>2157</v>
      </c>
      <c r="D335" s="596">
        <v>43040</v>
      </c>
      <c r="E335" s="589" t="s">
        <v>2158</v>
      </c>
      <c r="F335" s="589" t="s">
        <v>2159</v>
      </c>
      <c r="G335" s="589"/>
      <c r="H335" s="591" t="s">
        <v>1890</v>
      </c>
      <c r="I335" s="591"/>
      <c r="J335" s="164" t="s">
        <v>1891</v>
      </c>
      <c r="K335" s="164" t="s">
        <v>0</v>
      </c>
      <c r="L335" s="165">
        <v>363</v>
      </c>
    </row>
    <row r="336" spans="1:12" s="148" customFormat="1" ht="365.25" customHeight="1" x14ac:dyDescent="0.15">
      <c r="A336" s="593"/>
      <c r="B336" s="589"/>
      <c r="C336" s="595"/>
      <c r="D336" s="596"/>
      <c r="E336" s="589"/>
      <c r="F336" s="589"/>
      <c r="G336" s="589"/>
      <c r="H336" s="591" t="s">
        <v>1892</v>
      </c>
      <c r="I336" s="591"/>
      <c r="J336" s="164" t="s">
        <v>1891</v>
      </c>
      <c r="K336" s="164" t="s">
        <v>0</v>
      </c>
      <c r="L336" s="165">
        <v>639.96</v>
      </c>
    </row>
    <row r="337" spans="1:12" s="148" customFormat="1" ht="24" customHeight="1" x14ac:dyDescent="0.15">
      <c r="A337" s="593"/>
      <c r="B337" s="161" t="s">
        <v>29</v>
      </c>
      <c r="C337" s="162" t="s">
        <v>30</v>
      </c>
      <c r="D337" s="162" t="s">
        <v>1893</v>
      </c>
      <c r="E337" s="162" t="s">
        <v>1894</v>
      </c>
      <c r="F337" s="592"/>
      <c r="G337" s="592"/>
      <c r="H337" s="591" t="s">
        <v>1895</v>
      </c>
      <c r="I337" s="591"/>
      <c r="J337" s="589" t="s">
        <v>1891</v>
      </c>
      <c r="K337" s="589" t="s">
        <v>1891</v>
      </c>
      <c r="L337" s="590">
        <v>0</v>
      </c>
    </row>
    <row r="338" spans="1:12" s="148" customFormat="1" ht="24" customHeight="1" x14ac:dyDescent="0.15">
      <c r="A338" s="593"/>
      <c r="B338" s="164" t="s">
        <v>2160</v>
      </c>
      <c r="C338" s="164" t="s">
        <v>2159</v>
      </c>
      <c r="D338" s="166">
        <v>43042</v>
      </c>
      <c r="E338" s="164" t="s">
        <v>2161</v>
      </c>
      <c r="F338" s="592"/>
      <c r="G338" s="592"/>
      <c r="H338" s="591"/>
      <c r="I338" s="591"/>
      <c r="J338" s="589"/>
      <c r="K338" s="589"/>
      <c r="L338" s="590"/>
    </row>
    <row r="339" spans="1:12" s="148" customFormat="1" ht="24" customHeight="1" x14ac:dyDescent="0.15">
      <c r="A339" s="593">
        <v>65</v>
      </c>
      <c r="B339" s="161" t="s">
        <v>20</v>
      </c>
      <c r="C339" s="162" t="s">
        <v>21</v>
      </c>
      <c r="D339" s="162" t="s">
        <v>1884</v>
      </c>
      <c r="E339" s="162" t="s">
        <v>1885</v>
      </c>
      <c r="F339" s="594" t="s">
        <v>14</v>
      </c>
      <c r="G339" s="594"/>
      <c r="H339" s="592"/>
      <c r="I339" s="592"/>
      <c r="J339" s="592"/>
      <c r="K339" s="592"/>
      <c r="L339" s="592"/>
    </row>
    <row r="340" spans="1:12" s="148" customFormat="1" ht="26.25" customHeight="1" x14ac:dyDescent="0.15">
      <c r="A340" s="593"/>
      <c r="B340" s="589" t="s">
        <v>2162</v>
      </c>
      <c r="C340" s="595" t="s">
        <v>2163</v>
      </c>
      <c r="D340" s="596">
        <v>43039</v>
      </c>
      <c r="E340" s="589" t="s">
        <v>2164</v>
      </c>
      <c r="F340" s="589" t="s">
        <v>2165</v>
      </c>
      <c r="G340" s="589"/>
      <c r="H340" s="591" t="s">
        <v>1890</v>
      </c>
      <c r="I340" s="591"/>
      <c r="J340" s="164" t="s">
        <v>1891</v>
      </c>
      <c r="K340" s="164" t="s">
        <v>0</v>
      </c>
      <c r="L340" s="165">
        <v>412</v>
      </c>
    </row>
    <row r="341" spans="1:12" s="148" customFormat="1" ht="186.75" customHeight="1" x14ac:dyDescent="0.15">
      <c r="A341" s="593"/>
      <c r="B341" s="589"/>
      <c r="C341" s="595"/>
      <c r="D341" s="596"/>
      <c r="E341" s="589"/>
      <c r="F341" s="589"/>
      <c r="G341" s="589"/>
      <c r="H341" s="591" t="s">
        <v>1892</v>
      </c>
      <c r="I341" s="591"/>
      <c r="J341" s="164" t="s">
        <v>1891</v>
      </c>
      <c r="K341" s="164" t="s">
        <v>0</v>
      </c>
      <c r="L341" s="165">
        <v>191.4</v>
      </c>
    </row>
    <row r="342" spans="1:12" s="148" customFormat="1" ht="24" customHeight="1" x14ac:dyDescent="0.15">
      <c r="A342" s="593"/>
      <c r="B342" s="161" t="s">
        <v>29</v>
      </c>
      <c r="C342" s="162" t="s">
        <v>30</v>
      </c>
      <c r="D342" s="162" t="s">
        <v>1893</v>
      </c>
      <c r="E342" s="162" t="s">
        <v>1894</v>
      </c>
      <c r="F342" s="592"/>
      <c r="G342" s="592"/>
      <c r="H342" s="591" t="s">
        <v>1895</v>
      </c>
      <c r="I342" s="591"/>
      <c r="J342" s="589" t="s">
        <v>1891</v>
      </c>
      <c r="K342" s="589" t="s">
        <v>0</v>
      </c>
      <c r="L342" s="590">
        <v>130</v>
      </c>
    </row>
    <row r="343" spans="1:12" s="148" customFormat="1" ht="24" customHeight="1" x14ac:dyDescent="0.15">
      <c r="A343" s="593"/>
      <c r="B343" s="164" t="s">
        <v>2059</v>
      </c>
      <c r="C343" s="164" t="s">
        <v>2165</v>
      </c>
      <c r="D343" s="166">
        <v>43041</v>
      </c>
      <c r="E343" s="164" t="s">
        <v>2166</v>
      </c>
      <c r="F343" s="592"/>
      <c r="G343" s="592"/>
      <c r="H343" s="591"/>
      <c r="I343" s="591"/>
      <c r="J343" s="589"/>
      <c r="K343" s="589"/>
      <c r="L343" s="590"/>
    </row>
    <row r="344" spans="1:12" s="148" customFormat="1" ht="24" customHeight="1" x14ac:dyDescent="0.15">
      <c r="A344" s="593">
        <v>66</v>
      </c>
      <c r="B344" s="161" t="s">
        <v>20</v>
      </c>
      <c r="C344" s="162" t="s">
        <v>21</v>
      </c>
      <c r="D344" s="162" t="s">
        <v>1884</v>
      </c>
      <c r="E344" s="162" t="s">
        <v>1885</v>
      </c>
      <c r="F344" s="594" t="s">
        <v>14</v>
      </c>
      <c r="G344" s="594"/>
      <c r="H344" s="592"/>
      <c r="I344" s="592"/>
      <c r="J344" s="592"/>
      <c r="K344" s="592"/>
      <c r="L344" s="592"/>
    </row>
    <row r="345" spans="1:12" s="148" customFormat="1" ht="26.25" customHeight="1" x14ac:dyDescent="0.15">
      <c r="A345" s="593"/>
      <c r="B345" s="589" t="s">
        <v>2167</v>
      </c>
      <c r="C345" s="595" t="s">
        <v>2168</v>
      </c>
      <c r="D345" s="596">
        <v>43045</v>
      </c>
      <c r="E345" s="589" t="s">
        <v>2169</v>
      </c>
      <c r="F345" s="589" t="s">
        <v>2170</v>
      </c>
      <c r="G345" s="589"/>
      <c r="H345" s="591" t="s">
        <v>1890</v>
      </c>
      <c r="I345" s="591"/>
      <c r="J345" s="164" t="s">
        <v>1891</v>
      </c>
      <c r="K345" s="164" t="s">
        <v>0</v>
      </c>
      <c r="L345" s="165">
        <v>806.2</v>
      </c>
    </row>
    <row r="346" spans="1:12" s="148" customFormat="1" ht="408.95" customHeight="1" x14ac:dyDescent="0.15">
      <c r="A346" s="593"/>
      <c r="B346" s="589"/>
      <c r="C346" s="595"/>
      <c r="D346" s="596"/>
      <c r="E346" s="589"/>
      <c r="F346" s="589"/>
      <c r="G346" s="589"/>
      <c r="H346" s="591" t="s">
        <v>1892</v>
      </c>
      <c r="I346" s="591"/>
      <c r="J346" s="589" t="s">
        <v>1891</v>
      </c>
      <c r="K346" s="589" t="s">
        <v>0</v>
      </c>
      <c r="L346" s="590">
        <v>241.4</v>
      </c>
    </row>
    <row r="347" spans="1:12" s="148" customFormat="1" ht="71.849999999999994" customHeight="1" x14ac:dyDescent="0.15">
      <c r="A347" s="593"/>
      <c r="B347" s="589"/>
      <c r="C347" s="595"/>
      <c r="D347" s="596"/>
      <c r="E347" s="589"/>
      <c r="F347" s="589"/>
      <c r="G347" s="589"/>
      <c r="H347" s="591"/>
      <c r="I347" s="591"/>
      <c r="J347" s="589"/>
      <c r="K347" s="589"/>
      <c r="L347" s="590"/>
    </row>
    <row r="348" spans="1:12" s="148" customFormat="1" ht="24" customHeight="1" x14ac:dyDescent="0.15">
      <c r="A348" s="593"/>
      <c r="B348" s="161" t="s">
        <v>29</v>
      </c>
      <c r="C348" s="162" t="s">
        <v>30</v>
      </c>
      <c r="D348" s="162" t="s">
        <v>1893</v>
      </c>
      <c r="E348" s="162" t="s">
        <v>1894</v>
      </c>
      <c r="F348" s="592"/>
      <c r="G348" s="592"/>
      <c r="H348" s="591" t="s">
        <v>1895</v>
      </c>
      <c r="I348" s="591"/>
      <c r="J348" s="589" t="s">
        <v>1891</v>
      </c>
      <c r="K348" s="589" t="s">
        <v>0</v>
      </c>
      <c r="L348" s="590">
        <v>18.830000000000002</v>
      </c>
    </row>
    <row r="349" spans="1:12" s="148" customFormat="1" ht="34.5" customHeight="1" x14ac:dyDescent="0.15">
      <c r="A349" s="593"/>
      <c r="B349" s="164" t="s">
        <v>2171</v>
      </c>
      <c r="C349" s="164" t="s">
        <v>2170</v>
      </c>
      <c r="D349" s="166">
        <v>43048</v>
      </c>
      <c r="E349" s="164" t="s">
        <v>2172</v>
      </c>
      <c r="F349" s="592"/>
      <c r="G349" s="592"/>
      <c r="H349" s="591"/>
      <c r="I349" s="591"/>
      <c r="J349" s="589"/>
      <c r="K349" s="589"/>
      <c r="L349" s="590"/>
    </row>
    <row r="350" spans="1:12" s="148" customFormat="1" ht="24" customHeight="1" x14ac:dyDescent="0.15">
      <c r="A350" s="593">
        <v>67</v>
      </c>
      <c r="B350" s="161" t="s">
        <v>20</v>
      </c>
      <c r="C350" s="162" t="s">
        <v>21</v>
      </c>
      <c r="D350" s="162" t="s">
        <v>1884</v>
      </c>
      <c r="E350" s="162" t="s">
        <v>1885</v>
      </c>
      <c r="F350" s="594" t="s">
        <v>14</v>
      </c>
      <c r="G350" s="594"/>
      <c r="H350" s="592"/>
      <c r="I350" s="592"/>
      <c r="J350" s="592"/>
      <c r="K350" s="592"/>
      <c r="L350" s="592"/>
    </row>
    <row r="351" spans="1:12" s="148" customFormat="1" ht="26.25" customHeight="1" x14ac:dyDescent="0.15">
      <c r="A351" s="593"/>
      <c r="B351" s="589" t="s">
        <v>2167</v>
      </c>
      <c r="C351" s="595" t="s">
        <v>2173</v>
      </c>
      <c r="D351" s="596">
        <v>43108</v>
      </c>
      <c r="E351" s="589" t="s">
        <v>2174</v>
      </c>
      <c r="F351" s="589" t="s">
        <v>2175</v>
      </c>
      <c r="G351" s="589"/>
      <c r="H351" s="591" t="s">
        <v>1890</v>
      </c>
      <c r="I351" s="591"/>
      <c r="J351" s="164" t="s">
        <v>1891</v>
      </c>
      <c r="K351" s="164" t="s">
        <v>0</v>
      </c>
      <c r="L351" s="165">
        <v>669</v>
      </c>
    </row>
    <row r="352" spans="1:12" s="148" customFormat="1" ht="408.95" customHeight="1" x14ac:dyDescent="0.15">
      <c r="A352" s="593"/>
      <c r="B352" s="589"/>
      <c r="C352" s="595"/>
      <c r="D352" s="596"/>
      <c r="E352" s="589"/>
      <c r="F352" s="589"/>
      <c r="G352" s="589"/>
      <c r="H352" s="591" t="s">
        <v>1892</v>
      </c>
      <c r="I352" s="591"/>
      <c r="J352" s="589" t="s">
        <v>1891</v>
      </c>
      <c r="K352" s="589" t="s">
        <v>0</v>
      </c>
      <c r="L352" s="590">
        <v>232.24</v>
      </c>
    </row>
    <row r="353" spans="1:12" s="148" customFormat="1" ht="397.35" customHeight="1" x14ac:dyDescent="0.15">
      <c r="A353" s="593"/>
      <c r="B353" s="589"/>
      <c r="C353" s="595"/>
      <c r="D353" s="596"/>
      <c r="E353" s="589"/>
      <c r="F353" s="589"/>
      <c r="G353" s="589"/>
      <c r="H353" s="591"/>
      <c r="I353" s="591"/>
      <c r="J353" s="589"/>
      <c r="K353" s="589"/>
      <c r="L353" s="590"/>
    </row>
    <row r="354" spans="1:12" s="148" customFormat="1" ht="24" customHeight="1" x14ac:dyDescent="0.15">
      <c r="A354" s="593"/>
      <c r="B354" s="161" t="s">
        <v>29</v>
      </c>
      <c r="C354" s="162" t="s">
        <v>30</v>
      </c>
      <c r="D354" s="162" t="s">
        <v>1893</v>
      </c>
      <c r="E354" s="162" t="s">
        <v>1894</v>
      </c>
      <c r="F354" s="592"/>
      <c r="G354" s="592"/>
      <c r="H354" s="591" t="s">
        <v>1895</v>
      </c>
      <c r="I354" s="591"/>
      <c r="J354" s="589" t="s">
        <v>1891</v>
      </c>
      <c r="K354" s="589" t="s">
        <v>0</v>
      </c>
      <c r="L354" s="590">
        <v>279</v>
      </c>
    </row>
    <row r="355" spans="1:12" s="148" customFormat="1" ht="34.5" customHeight="1" x14ac:dyDescent="0.15">
      <c r="A355" s="593"/>
      <c r="B355" s="164" t="s">
        <v>2171</v>
      </c>
      <c r="C355" s="164" t="s">
        <v>2175</v>
      </c>
      <c r="D355" s="166">
        <v>43110</v>
      </c>
      <c r="E355" s="164" t="s">
        <v>2176</v>
      </c>
      <c r="F355" s="592"/>
      <c r="G355" s="592"/>
      <c r="H355" s="591"/>
      <c r="I355" s="591"/>
      <c r="J355" s="589"/>
      <c r="K355" s="589"/>
      <c r="L355" s="590"/>
    </row>
    <row r="356" spans="1:12" s="148" customFormat="1" ht="24" customHeight="1" x14ac:dyDescent="0.15">
      <c r="A356" s="593">
        <v>68</v>
      </c>
      <c r="B356" s="161" t="s">
        <v>20</v>
      </c>
      <c r="C356" s="162" t="s">
        <v>21</v>
      </c>
      <c r="D356" s="162" t="s">
        <v>1884</v>
      </c>
      <c r="E356" s="162" t="s">
        <v>1885</v>
      </c>
      <c r="F356" s="594" t="s">
        <v>14</v>
      </c>
      <c r="G356" s="594"/>
      <c r="H356" s="592"/>
      <c r="I356" s="592"/>
      <c r="J356" s="592"/>
      <c r="K356" s="592"/>
      <c r="L356" s="592"/>
    </row>
    <row r="357" spans="1:12" s="148" customFormat="1" ht="26.25" customHeight="1" x14ac:dyDescent="0.15">
      <c r="A357" s="593"/>
      <c r="B357" s="589" t="s">
        <v>2167</v>
      </c>
      <c r="C357" s="595" t="s">
        <v>2177</v>
      </c>
      <c r="D357" s="596">
        <v>43159</v>
      </c>
      <c r="E357" s="589" t="s">
        <v>2178</v>
      </c>
      <c r="F357" s="589" t="s">
        <v>2179</v>
      </c>
      <c r="G357" s="589"/>
      <c r="H357" s="591" t="s">
        <v>1890</v>
      </c>
      <c r="I357" s="591"/>
      <c r="J357" s="164" t="s">
        <v>1891</v>
      </c>
      <c r="K357" s="164" t="s">
        <v>0</v>
      </c>
      <c r="L357" s="165">
        <v>286</v>
      </c>
    </row>
    <row r="358" spans="1:12" s="148" customFormat="1" ht="386.25" customHeight="1" x14ac:dyDescent="0.15">
      <c r="A358" s="593"/>
      <c r="B358" s="589"/>
      <c r="C358" s="595"/>
      <c r="D358" s="596"/>
      <c r="E358" s="589"/>
      <c r="F358" s="589"/>
      <c r="G358" s="589"/>
      <c r="H358" s="591" t="s">
        <v>1892</v>
      </c>
      <c r="I358" s="591"/>
      <c r="J358" s="164" t="s">
        <v>1891</v>
      </c>
      <c r="K358" s="164" t="s">
        <v>0</v>
      </c>
      <c r="L358" s="165">
        <v>383.17</v>
      </c>
    </row>
    <row r="359" spans="1:12" s="148" customFormat="1" ht="24" customHeight="1" x14ac:dyDescent="0.15">
      <c r="A359" s="593"/>
      <c r="B359" s="161" t="s">
        <v>29</v>
      </c>
      <c r="C359" s="162" t="s">
        <v>30</v>
      </c>
      <c r="D359" s="162" t="s">
        <v>1893</v>
      </c>
      <c r="E359" s="162" t="s">
        <v>1894</v>
      </c>
      <c r="F359" s="592"/>
      <c r="G359" s="592"/>
      <c r="H359" s="591" t="s">
        <v>1895</v>
      </c>
      <c r="I359" s="591"/>
      <c r="J359" s="589" t="s">
        <v>1891</v>
      </c>
      <c r="K359" s="589" t="s">
        <v>1891</v>
      </c>
      <c r="L359" s="590">
        <v>0</v>
      </c>
    </row>
    <row r="360" spans="1:12" s="148" customFormat="1" ht="34.5" customHeight="1" x14ac:dyDescent="0.15">
      <c r="A360" s="593"/>
      <c r="B360" s="164" t="s">
        <v>2171</v>
      </c>
      <c r="C360" s="164" t="s">
        <v>2179</v>
      </c>
      <c r="D360" s="166">
        <v>43161</v>
      </c>
      <c r="E360" s="164" t="s">
        <v>2180</v>
      </c>
      <c r="F360" s="592"/>
      <c r="G360" s="592"/>
      <c r="H360" s="591"/>
      <c r="I360" s="591"/>
      <c r="J360" s="589"/>
      <c r="K360" s="589"/>
      <c r="L360" s="590"/>
    </row>
    <row r="361" spans="1:12" s="148" customFormat="1" ht="24" customHeight="1" x14ac:dyDescent="0.15">
      <c r="A361" s="593">
        <v>69</v>
      </c>
      <c r="B361" s="161" t="s">
        <v>20</v>
      </c>
      <c r="C361" s="162" t="s">
        <v>21</v>
      </c>
      <c r="D361" s="162" t="s">
        <v>1884</v>
      </c>
      <c r="E361" s="162" t="s">
        <v>1885</v>
      </c>
      <c r="F361" s="594" t="s">
        <v>14</v>
      </c>
      <c r="G361" s="594"/>
      <c r="H361" s="592"/>
      <c r="I361" s="592"/>
      <c r="J361" s="592"/>
      <c r="K361" s="592"/>
      <c r="L361" s="592"/>
    </row>
    <row r="362" spans="1:12" s="148" customFormat="1" ht="26.25" customHeight="1" x14ac:dyDescent="0.15">
      <c r="A362" s="593"/>
      <c r="B362" s="589" t="s">
        <v>2181</v>
      </c>
      <c r="C362" s="595" t="s">
        <v>2182</v>
      </c>
      <c r="D362" s="596">
        <v>43066</v>
      </c>
      <c r="E362" s="589" t="s">
        <v>2183</v>
      </c>
      <c r="F362" s="589" t="s">
        <v>762</v>
      </c>
      <c r="G362" s="589"/>
      <c r="H362" s="591" t="s">
        <v>1890</v>
      </c>
      <c r="I362" s="591"/>
      <c r="J362" s="164" t="s">
        <v>1891</v>
      </c>
      <c r="K362" s="164" t="s">
        <v>0</v>
      </c>
      <c r="L362" s="165">
        <v>1167</v>
      </c>
    </row>
    <row r="363" spans="1:12" s="148" customFormat="1" ht="260.25" customHeight="1" x14ac:dyDescent="0.15">
      <c r="A363" s="593"/>
      <c r="B363" s="589"/>
      <c r="C363" s="595"/>
      <c r="D363" s="596"/>
      <c r="E363" s="589"/>
      <c r="F363" s="589"/>
      <c r="G363" s="589"/>
      <c r="H363" s="591" t="s">
        <v>1892</v>
      </c>
      <c r="I363" s="591"/>
      <c r="J363" s="164" t="s">
        <v>1891</v>
      </c>
      <c r="K363" s="164" t="s">
        <v>0</v>
      </c>
      <c r="L363" s="165">
        <v>920.37</v>
      </c>
    </row>
    <row r="364" spans="1:12" s="148" customFormat="1" ht="24" customHeight="1" x14ac:dyDescent="0.15">
      <c r="A364" s="593"/>
      <c r="B364" s="161" t="s">
        <v>29</v>
      </c>
      <c r="C364" s="162" t="s">
        <v>30</v>
      </c>
      <c r="D364" s="162" t="s">
        <v>1893</v>
      </c>
      <c r="E364" s="162" t="s">
        <v>1894</v>
      </c>
      <c r="F364" s="592"/>
      <c r="G364" s="592"/>
      <c r="H364" s="591" t="s">
        <v>1895</v>
      </c>
      <c r="I364" s="591"/>
      <c r="J364" s="589" t="s">
        <v>1891</v>
      </c>
      <c r="K364" s="589" t="s">
        <v>1891</v>
      </c>
      <c r="L364" s="590">
        <v>0</v>
      </c>
    </row>
    <row r="365" spans="1:12" s="148" customFormat="1" ht="34.5" customHeight="1" x14ac:dyDescent="0.15">
      <c r="A365" s="593"/>
      <c r="B365" s="164" t="s">
        <v>2184</v>
      </c>
      <c r="C365" s="164" t="s">
        <v>762</v>
      </c>
      <c r="D365" s="166">
        <v>43077</v>
      </c>
      <c r="E365" s="164" t="s">
        <v>2185</v>
      </c>
      <c r="F365" s="592"/>
      <c r="G365" s="592"/>
      <c r="H365" s="591"/>
      <c r="I365" s="591"/>
      <c r="J365" s="589"/>
      <c r="K365" s="589"/>
      <c r="L365" s="590"/>
    </row>
    <row r="366" spans="1:12" s="148" customFormat="1" ht="24" customHeight="1" x14ac:dyDescent="0.15">
      <c r="A366" s="593">
        <v>70</v>
      </c>
      <c r="B366" s="161" t="s">
        <v>20</v>
      </c>
      <c r="C366" s="162" t="s">
        <v>21</v>
      </c>
      <c r="D366" s="162" t="s">
        <v>1884</v>
      </c>
      <c r="E366" s="162" t="s">
        <v>1885</v>
      </c>
      <c r="F366" s="594" t="s">
        <v>14</v>
      </c>
      <c r="G366" s="594"/>
      <c r="H366" s="592"/>
      <c r="I366" s="592"/>
      <c r="J366" s="592"/>
      <c r="K366" s="592"/>
      <c r="L366" s="592"/>
    </row>
    <row r="367" spans="1:12" s="148" customFormat="1" ht="26.25" customHeight="1" x14ac:dyDescent="0.15">
      <c r="A367" s="593"/>
      <c r="B367" s="589" t="s">
        <v>2186</v>
      </c>
      <c r="C367" s="589" t="s">
        <v>2187</v>
      </c>
      <c r="D367" s="596">
        <v>43009</v>
      </c>
      <c r="E367" s="589" t="s">
        <v>2188</v>
      </c>
      <c r="F367" s="589" t="s">
        <v>2189</v>
      </c>
      <c r="G367" s="589"/>
      <c r="H367" s="591" t="s">
        <v>1890</v>
      </c>
      <c r="I367" s="591"/>
      <c r="J367" s="164" t="s">
        <v>1891</v>
      </c>
      <c r="K367" s="164" t="s">
        <v>0</v>
      </c>
      <c r="L367" s="165">
        <v>1592.16</v>
      </c>
    </row>
    <row r="368" spans="1:12" s="148" customFormat="1" ht="113.25" customHeight="1" x14ac:dyDescent="0.15">
      <c r="A368" s="593"/>
      <c r="B368" s="589"/>
      <c r="C368" s="589"/>
      <c r="D368" s="596"/>
      <c r="E368" s="589"/>
      <c r="F368" s="589"/>
      <c r="G368" s="589"/>
      <c r="H368" s="591" t="s">
        <v>1892</v>
      </c>
      <c r="I368" s="591"/>
      <c r="J368" s="164" t="s">
        <v>1891</v>
      </c>
      <c r="K368" s="164" t="s">
        <v>0</v>
      </c>
      <c r="L368" s="165">
        <v>1471.14</v>
      </c>
    </row>
    <row r="369" spans="1:12" s="148" customFormat="1" ht="24" customHeight="1" x14ac:dyDescent="0.15">
      <c r="A369" s="593"/>
      <c r="B369" s="161" t="s">
        <v>29</v>
      </c>
      <c r="C369" s="162" t="s">
        <v>30</v>
      </c>
      <c r="D369" s="162" t="s">
        <v>1893</v>
      </c>
      <c r="E369" s="162" t="s">
        <v>1894</v>
      </c>
      <c r="F369" s="592"/>
      <c r="G369" s="592"/>
      <c r="H369" s="591" t="s">
        <v>1895</v>
      </c>
      <c r="I369" s="591"/>
      <c r="J369" s="589" t="s">
        <v>1891</v>
      </c>
      <c r="K369" s="589" t="s">
        <v>0</v>
      </c>
      <c r="L369" s="590">
        <v>150</v>
      </c>
    </row>
    <row r="370" spans="1:12" s="148" customFormat="1" ht="24" customHeight="1" x14ac:dyDescent="0.15">
      <c r="A370" s="593"/>
      <c r="B370" s="164" t="s">
        <v>2059</v>
      </c>
      <c r="C370" s="164" t="s">
        <v>2189</v>
      </c>
      <c r="D370" s="166">
        <v>43016</v>
      </c>
      <c r="E370" s="164" t="s">
        <v>2190</v>
      </c>
      <c r="F370" s="592"/>
      <c r="G370" s="592"/>
      <c r="H370" s="591"/>
      <c r="I370" s="591"/>
      <c r="J370" s="589"/>
      <c r="K370" s="589"/>
      <c r="L370" s="590"/>
    </row>
    <row r="371" spans="1:12" s="148" customFormat="1" ht="24" customHeight="1" x14ac:dyDescent="0.15">
      <c r="A371" s="593">
        <v>71</v>
      </c>
      <c r="B371" s="161" t="s">
        <v>20</v>
      </c>
      <c r="C371" s="162" t="s">
        <v>21</v>
      </c>
      <c r="D371" s="162" t="s">
        <v>1884</v>
      </c>
      <c r="E371" s="162" t="s">
        <v>1885</v>
      </c>
      <c r="F371" s="594" t="s">
        <v>14</v>
      </c>
      <c r="G371" s="594"/>
      <c r="H371" s="592"/>
      <c r="I371" s="592"/>
      <c r="J371" s="592"/>
      <c r="K371" s="592"/>
      <c r="L371" s="592"/>
    </row>
    <row r="372" spans="1:12" s="148" customFormat="1" ht="26.25" customHeight="1" x14ac:dyDescent="0.15">
      <c r="A372" s="593"/>
      <c r="B372" s="589" t="s">
        <v>2186</v>
      </c>
      <c r="C372" s="595" t="s">
        <v>2191</v>
      </c>
      <c r="D372" s="596">
        <v>43185</v>
      </c>
      <c r="E372" s="589" t="s">
        <v>2192</v>
      </c>
      <c r="F372" s="589" t="s">
        <v>2193</v>
      </c>
      <c r="G372" s="589"/>
      <c r="H372" s="591" t="s">
        <v>1890</v>
      </c>
      <c r="I372" s="591"/>
      <c r="J372" s="164" t="s">
        <v>1891</v>
      </c>
      <c r="K372" s="164" t="s">
        <v>0</v>
      </c>
      <c r="L372" s="165">
        <v>813.96</v>
      </c>
    </row>
    <row r="373" spans="1:12" s="148" customFormat="1" ht="60.75" customHeight="1" x14ac:dyDescent="0.15">
      <c r="A373" s="593"/>
      <c r="B373" s="589"/>
      <c r="C373" s="595"/>
      <c r="D373" s="596"/>
      <c r="E373" s="589"/>
      <c r="F373" s="589"/>
      <c r="G373" s="589"/>
      <c r="H373" s="591" t="s">
        <v>1892</v>
      </c>
      <c r="I373" s="591"/>
      <c r="J373" s="164" t="s">
        <v>1891</v>
      </c>
      <c r="K373" s="164" t="s">
        <v>0</v>
      </c>
      <c r="L373" s="165">
        <v>350</v>
      </c>
    </row>
    <row r="374" spans="1:12" s="148" customFormat="1" ht="24" customHeight="1" x14ac:dyDescent="0.15">
      <c r="A374" s="593"/>
      <c r="B374" s="161" t="s">
        <v>29</v>
      </c>
      <c r="C374" s="162" t="s">
        <v>30</v>
      </c>
      <c r="D374" s="162" t="s">
        <v>1893</v>
      </c>
      <c r="E374" s="162" t="s">
        <v>1894</v>
      </c>
      <c r="F374" s="592"/>
      <c r="G374" s="592"/>
      <c r="H374" s="591" t="s">
        <v>1895</v>
      </c>
      <c r="I374" s="591"/>
      <c r="J374" s="589" t="s">
        <v>1891</v>
      </c>
      <c r="K374" s="589" t="s">
        <v>0</v>
      </c>
      <c r="L374" s="590">
        <v>150</v>
      </c>
    </row>
    <row r="375" spans="1:12" s="148" customFormat="1" ht="24" customHeight="1" x14ac:dyDescent="0.15">
      <c r="A375" s="593"/>
      <c r="B375" s="164" t="s">
        <v>2059</v>
      </c>
      <c r="C375" s="164" t="s">
        <v>2193</v>
      </c>
      <c r="D375" s="166">
        <v>43189</v>
      </c>
      <c r="E375" s="164" t="s">
        <v>2194</v>
      </c>
      <c r="F375" s="592"/>
      <c r="G375" s="592"/>
      <c r="H375" s="591"/>
      <c r="I375" s="591"/>
      <c r="J375" s="589"/>
      <c r="K375" s="589"/>
      <c r="L375" s="590"/>
    </row>
    <row r="376" spans="1:12" s="148" customFormat="1" ht="24" customHeight="1" x14ac:dyDescent="0.15">
      <c r="A376" s="593">
        <v>72</v>
      </c>
      <c r="B376" s="161" t="s">
        <v>20</v>
      </c>
      <c r="C376" s="162" t="s">
        <v>21</v>
      </c>
      <c r="D376" s="162" t="s">
        <v>1884</v>
      </c>
      <c r="E376" s="162" t="s">
        <v>1885</v>
      </c>
      <c r="F376" s="594" t="s">
        <v>14</v>
      </c>
      <c r="G376" s="594"/>
      <c r="H376" s="592"/>
      <c r="I376" s="592"/>
      <c r="J376" s="592"/>
      <c r="K376" s="592"/>
      <c r="L376" s="592"/>
    </row>
    <row r="377" spans="1:12" s="148" customFormat="1" ht="26.25" customHeight="1" x14ac:dyDescent="0.15">
      <c r="A377" s="593"/>
      <c r="B377" s="589" t="s">
        <v>2195</v>
      </c>
      <c r="C377" s="595" t="s">
        <v>2196</v>
      </c>
      <c r="D377" s="596">
        <v>43165</v>
      </c>
      <c r="E377" s="589" t="s">
        <v>1903</v>
      </c>
      <c r="F377" s="589" t="s">
        <v>1904</v>
      </c>
      <c r="G377" s="589"/>
      <c r="H377" s="591" t="s">
        <v>1890</v>
      </c>
      <c r="I377" s="591"/>
      <c r="J377" s="164" t="s">
        <v>1891</v>
      </c>
      <c r="K377" s="164" t="s">
        <v>0</v>
      </c>
      <c r="L377" s="165">
        <v>40.08</v>
      </c>
    </row>
    <row r="378" spans="1:12" s="148" customFormat="1" ht="291.75" customHeight="1" x14ac:dyDescent="0.15">
      <c r="A378" s="593"/>
      <c r="B378" s="589"/>
      <c r="C378" s="595"/>
      <c r="D378" s="596"/>
      <c r="E378" s="589"/>
      <c r="F378" s="589"/>
      <c r="G378" s="589"/>
      <c r="H378" s="591" t="s">
        <v>1892</v>
      </c>
      <c r="I378" s="591"/>
      <c r="J378" s="164" t="s">
        <v>1891</v>
      </c>
      <c r="K378" s="164" t="s">
        <v>0</v>
      </c>
      <c r="L378" s="165">
        <v>308.64</v>
      </c>
    </row>
    <row r="379" spans="1:12" s="148" customFormat="1" ht="24" customHeight="1" x14ac:dyDescent="0.15">
      <c r="A379" s="593"/>
      <c r="B379" s="161" t="s">
        <v>29</v>
      </c>
      <c r="C379" s="162" t="s">
        <v>30</v>
      </c>
      <c r="D379" s="162" t="s">
        <v>1893</v>
      </c>
      <c r="E379" s="162" t="s">
        <v>1894</v>
      </c>
      <c r="F379" s="592"/>
      <c r="G379" s="592"/>
      <c r="H379" s="591" t="s">
        <v>1895</v>
      </c>
      <c r="I379" s="591"/>
      <c r="J379" s="589" t="s">
        <v>1891</v>
      </c>
      <c r="K379" s="589" t="s">
        <v>1891</v>
      </c>
      <c r="L379" s="590">
        <v>0</v>
      </c>
    </row>
    <row r="380" spans="1:12" s="148" customFormat="1" ht="24" customHeight="1" x14ac:dyDescent="0.15">
      <c r="A380" s="593"/>
      <c r="B380" s="164" t="s">
        <v>1896</v>
      </c>
      <c r="C380" s="164" t="s">
        <v>1904</v>
      </c>
      <c r="D380" s="166">
        <v>43166</v>
      </c>
      <c r="E380" s="164" t="s">
        <v>2197</v>
      </c>
      <c r="F380" s="592"/>
      <c r="G380" s="592"/>
      <c r="H380" s="591"/>
      <c r="I380" s="591"/>
      <c r="J380" s="589"/>
      <c r="K380" s="589"/>
      <c r="L380" s="590"/>
    </row>
    <row r="381" spans="1:12" s="148" customFormat="1" ht="24" customHeight="1" x14ac:dyDescent="0.15">
      <c r="A381" s="593">
        <v>73</v>
      </c>
      <c r="B381" s="161" t="s">
        <v>20</v>
      </c>
      <c r="C381" s="162" t="s">
        <v>21</v>
      </c>
      <c r="D381" s="162" t="s">
        <v>1884</v>
      </c>
      <c r="E381" s="162" t="s">
        <v>1885</v>
      </c>
      <c r="F381" s="594" t="s">
        <v>14</v>
      </c>
      <c r="G381" s="594"/>
      <c r="H381" s="592"/>
      <c r="I381" s="592"/>
      <c r="J381" s="592"/>
      <c r="K381" s="592"/>
      <c r="L381" s="592"/>
    </row>
    <row r="382" spans="1:12" s="148" customFormat="1" ht="26.25" customHeight="1" x14ac:dyDescent="0.15">
      <c r="A382" s="593"/>
      <c r="B382" s="589" t="s">
        <v>2198</v>
      </c>
      <c r="C382" s="595" t="s">
        <v>2199</v>
      </c>
      <c r="D382" s="596">
        <v>43035</v>
      </c>
      <c r="E382" s="589" t="s">
        <v>2200</v>
      </c>
      <c r="F382" s="589" t="s">
        <v>2201</v>
      </c>
      <c r="G382" s="589"/>
      <c r="H382" s="591" t="s">
        <v>1890</v>
      </c>
      <c r="I382" s="591"/>
      <c r="J382" s="164" t="s">
        <v>1891</v>
      </c>
      <c r="K382" s="164" t="s">
        <v>0</v>
      </c>
      <c r="L382" s="165">
        <v>213.21</v>
      </c>
    </row>
    <row r="383" spans="1:12" s="148" customFormat="1" ht="408.95" customHeight="1" x14ac:dyDescent="0.15">
      <c r="A383" s="593"/>
      <c r="B383" s="589"/>
      <c r="C383" s="595"/>
      <c r="D383" s="596"/>
      <c r="E383" s="589"/>
      <c r="F383" s="589"/>
      <c r="G383" s="589"/>
      <c r="H383" s="591" t="s">
        <v>1892</v>
      </c>
      <c r="I383" s="591"/>
      <c r="J383" s="589" t="s">
        <v>1891</v>
      </c>
      <c r="K383" s="589" t="s">
        <v>0</v>
      </c>
      <c r="L383" s="590">
        <v>83.97</v>
      </c>
    </row>
    <row r="384" spans="1:12" s="148" customFormat="1" ht="407.85" customHeight="1" x14ac:dyDescent="0.15">
      <c r="A384" s="593"/>
      <c r="B384" s="589"/>
      <c r="C384" s="595"/>
      <c r="D384" s="596"/>
      <c r="E384" s="589"/>
      <c r="F384" s="589"/>
      <c r="G384" s="589"/>
      <c r="H384" s="591"/>
      <c r="I384" s="591"/>
      <c r="J384" s="589"/>
      <c r="K384" s="589"/>
      <c r="L384" s="590"/>
    </row>
    <row r="385" spans="1:12" s="148" customFormat="1" ht="24" customHeight="1" x14ac:dyDescent="0.15">
      <c r="A385" s="593"/>
      <c r="B385" s="161" t="s">
        <v>29</v>
      </c>
      <c r="C385" s="162" t="s">
        <v>30</v>
      </c>
      <c r="D385" s="162" t="s">
        <v>1893</v>
      </c>
      <c r="E385" s="162" t="s">
        <v>1894</v>
      </c>
      <c r="F385" s="592"/>
      <c r="G385" s="592"/>
      <c r="H385" s="591" t="s">
        <v>1895</v>
      </c>
      <c r="I385" s="591"/>
      <c r="J385" s="589" t="s">
        <v>1891</v>
      </c>
      <c r="K385" s="589" t="s">
        <v>0</v>
      </c>
      <c r="L385" s="590">
        <v>334.07</v>
      </c>
    </row>
    <row r="386" spans="1:12" s="148" customFormat="1" ht="24" customHeight="1" x14ac:dyDescent="0.15">
      <c r="A386" s="593"/>
      <c r="B386" s="164" t="s">
        <v>2059</v>
      </c>
      <c r="C386" s="164" t="s">
        <v>2201</v>
      </c>
      <c r="D386" s="166">
        <v>43045</v>
      </c>
      <c r="E386" s="164" t="s">
        <v>2202</v>
      </c>
      <c r="F386" s="592"/>
      <c r="G386" s="592"/>
      <c r="H386" s="591"/>
      <c r="I386" s="591"/>
      <c r="J386" s="589"/>
      <c r="K386" s="589"/>
      <c r="L386" s="590"/>
    </row>
    <row r="387" spans="1:12" s="148" customFormat="1" ht="24" customHeight="1" x14ac:dyDescent="0.15">
      <c r="A387" s="593">
        <v>74</v>
      </c>
      <c r="B387" s="161" t="s">
        <v>20</v>
      </c>
      <c r="C387" s="162" t="s">
        <v>21</v>
      </c>
      <c r="D387" s="162" t="s">
        <v>1884</v>
      </c>
      <c r="E387" s="162" t="s">
        <v>1885</v>
      </c>
      <c r="F387" s="594" t="s">
        <v>14</v>
      </c>
      <c r="G387" s="594"/>
      <c r="H387" s="592"/>
      <c r="I387" s="592"/>
      <c r="J387" s="592"/>
      <c r="K387" s="592"/>
      <c r="L387" s="592"/>
    </row>
    <row r="388" spans="1:12" s="148" customFormat="1" ht="26.25" customHeight="1" x14ac:dyDescent="0.15">
      <c r="A388" s="593"/>
      <c r="B388" s="589" t="s">
        <v>2198</v>
      </c>
      <c r="C388" s="595" t="s">
        <v>2199</v>
      </c>
      <c r="D388" s="596">
        <v>43035</v>
      </c>
      <c r="E388" s="589" t="s">
        <v>2200</v>
      </c>
      <c r="F388" s="589" t="s">
        <v>2203</v>
      </c>
      <c r="G388" s="589"/>
      <c r="H388" s="591" t="s">
        <v>1890</v>
      </c>
      <c r="I388" s="591"/>
      <c r="J388" s="164" t="s">
        <v>1891</v>
      </c>
      <c r="K388" s="164" t="s">
        <v>0</v>
      </c>
      <c r="L388" s="165">
        <v>682.98</v>
      </c>
    </row>
    <row r="389" spans="1:12" s="148" customFormat="1" ht="408.95" customHeight="1" x14ac:dyDescent="0.15">
      <c r="A389" s="593"/>
      <c r="B389" s="589"/>
      <c r="C389" s="595"/>
      <c r="D389" s="596"/>
      <c r="E389" s="589"/>
      <c r="F389" s="589"/>
      <c r="G389" s="589"/>
      <c r="H389" s="591" t="s">
        <v>1892</v>
      </c>
      <c r="I389" s="591"/>
      <c r="J389" s="589" t="s">
        <v>1891</v>
      </c>
      <c r="K389" s="589" t="s">
        <v>0</v>
      </c>
      <c r="L389" s="590">
        <v>976.85</v>
      </c>
    </row>
    <row r="390" spans="1:12" s="148" customFormat="1" ht="407.85" customHeight="1" x14ac:dyDescent="0.15">
      <c r="A390" s="593"/>
      <c r="B390" s="589"/>
      <c r="C390" s="595"/>
      <c r="D390" s="596"/>
      <c r="E390" s="589"/>
      <c r="F390" s="589"/>
      <c r="G390" s="589"/>
      <c r="H390" s="591"/>
      <c r="I390" s="591"/>
      <c r="J390" s="589"/>
      <c r="K390" s="589"/>
      <c r="L390" s="590"/>
    </row>
    <row r="391" spans="1:12" s="148" customFormat="1" ht="24" customHeight="1" x14ac:dyDescent="0.15">
      <c r="A391" s="593"/>
      <c r="B391" s="161" t="s">
        <v>29</v>
      </c>
      <c r="C391" s="162" t="s">
        <v>30</v>
      </c>
      <c r="D391" s="162" t="s">
        <v>1893</v>
      </c>
      <c r="E391" s="162" t="s">
        <v>1894</v>
      </c>
      <c r="F391" s="592"/>
      <c r="G391" s="592"/>
      <c r="H391" s="591" t="s">
        <v>1895</v>
      </c>
      <c r="I391" s="591"/>
      <c r="J391" s="589" t="s">
        <v>1891</v>
      </c>
      <c r="K391" s="589" t="s">
        <v>1891</v>
      </c>
      <c r="L391" s="590">
        <v>0</v>
      </c>
    </row>
    <row r="392" spans="1:12" s="148" customFormat="1" ht="24" customHeight="1" x14ac:dyDescent="0.15">
      <c r="A392" s="593"/>
      <c r="B392" s="164" t="s">
        <v>2059</v>
      </c>
      <c r="C392" s="164" t="s">
        <v>2203</v>
      </c>
      <c r="D392" s="166">
        <v>43045</v>
      </c>
      <c r="E392" s="164" t="s">
        <v>2202</v>
      </c>
      <c r="F392" s="592"/>
      <c r="G392" s="592"/>
      <c r="H392" s="591"/>
      <c r="I392" s="591"/>
      <c r="J392" s="589"/>
      <c r="K392" s="589"/>
      <c r="L392" s="590"/>
    </row>
    <row r="393" spans="1:12" s="148" customFormat="1" ht="24" customHeight="1" x14ac:dyDescent="0.15">
      <c r="A393" s="593">
        <v>75</v>
      </c>
      <c r="B393" s="161" t="s">
        <v>20</v>
      </c>
      <c r="C393" s="162" t="s">
        <v>21</v>
      </c>
      <c r="D393" s="162" t="s">
        <v>1884</v>
      </c>
      <c r="E393" s="162" t="s">
        <v>1885</v>
      </c>
      <c r="F393" s="594" t="s">
        <v>14</v>
      </c>
      <c r="G393" s="594"/>
      <c r="H393" s="592"/>
      <c r="I393" s="592"/>
      <c r="J393" s="592"/>
      <c r="K393" s="592"/>
      <c r="L393" s="592"/>
    </row>
    <row r="394" spans="1:12" s="148" customFormat="1" ht="26.25" customHeight="1" x14ac:dyDescent="0.15">
      <c r="A394" s="593"/>
      <c r="B394" s="589" t="s">
        <v>2198</v>
      </c>
      <c r="C394" s="595" t="s">
        <v>2204</v>
      </c>
      <c r="D394" s="596">
        <v>43142</v>
      </c>
      <c r="E394" s="589" t="s">
        <v>2021</v>
      </c>
      <c r="F394" s="589" t="s">
        <v>1038</v>
      </c>
      <c r="G394" s="589"/>
      <c r="H394" s="591" t="s">
        <v>1890</v>
      </c>
      <c r="I394" s="591"/>
      <c r="J394" s="164" t="s">
        <v>0</v>
      </c>
      <c r="K394" s="164" t="s">
        <v>1891</v>
      </c>
      <c r="L394" s="165">
        <v>587.98</v>
      </c>
    </row>
    <row r="395" spans="1:12" s="148" customFormat="1" ht="408.95" customHeight="1" x14ac:dyDescent="0.15">
      <c r="A395" s="593"/>
      <c r="B395" s="589"/>
      <c r="C395" s="595"/>
      <c r="D395" s="596"/>
      <c r="E395" s="589"/>
      <c r="F395" s="589"/>
      <c r="G395" s="589"/>
      <c r="H395" s="591" t="s">
        <v>1892</v>
      </c>
      <c r="I395" s="591"/>
      <c r="J395" s="589" t="s">
        <v>0</v>
      </c>
      <c r="K395" s="589" t="s">
        <v>1891</v>
      </c>
      <c r="L395" s="590">
        <v>389.6</v>
      </c>
    </row>
    <row r="396" spans="1:12" s="148" customFormat="1" ht="344.85" customHeight="1" x14ac:dyDescent="0.15">
      <c r="A396" s="593"/>
      <c r="B396" s="589"/>
      <c r="C396" s="595"/>
      <c r="D396" s="596"/>
      <c r="E396" s="589"/>
      <c r="F396" s="589"/>
      <c r="G396" s="589"/>
      <c r="H396" s="591"/>
      <c r="I396" s="591"/>
      <c r="J396" s="589"/>
      <c r="K396" s="589"/>
      <c r="L396" s="590"/>
    </row>
    <row r="397" spans="1:12" s="148" customFormat="1" ht="24" customHeight="1" x14ac:dyDescent="0.15">
      <c r="A397" s="593"/>
      <c r="B397" s="161" t="s">
        <v>29</v>
      </c>
      <c r="C397" s="162" t="s">
        <v>30</v>
      </c>
      <c r="D397" s="162" t="s">
        <v>1893</v>
      </c>
      <c r="E397" s="162" t="s">
        <v>1894</v>
      </c>
      <c r="F397" s="592"/>
      <c r="G397" s="592"/>
      <c r="H397" s="591" t="s">
        <v>1895</v>
      </c>
      <c r="I397" s="591"/>
      <c r="J397" s="589" t="s">
        <v>0</v>
      </c>
      <c r="K397" s="589" t="s">
        <v>0</v>
      </c>
      <c r="L397" s="590">
        <v>996</v>
      </c>
    </row>
    <row r="398" spans="1:12" s="148" customFormat="1" ht="24" customHeight="1" x14ac:dyDescent="0.15">
      <c r="A398" s="593"/>
      <c r="B398" s="164" t="s">
        <v>2059</v>
      </c>
      <c r="C398" s="164" t="s">
        <v>1038</v>
      </c>
      <c r="D398" s="166">
        <v>43147</v>
      </c>
      <c r="E398" s="164" t="s">
        <v>1971</v>
      </c>
      <c r="F398" s="592"/>
      <c r="G398" s="592"/>
      <c r="H398" s="591"/>
      <c r="I398" s="591"/>
      <c r="J398" s="589"/>
      <c r="K398" s="589"/>
      <c r="L398" s="590"/>
    </row>
    <row r="399" spans="1:12" s="148" customFormat="1" ht="24" customHeight="1" x14ac:dyDescent="0.15">
      <c r="A399" s="593">
        <v>76</v>
      </c>
      <c r="B399" s="161" t="s">
        <v>20</v>
      </c>
      <c r="C399" s="162" t="s">
        <v>21</v>
      </c>
      <c r="D399" s="162" t="s">
        <v>1884</v>
      </c>
      <c r="E399" s="162" t="s">
        <v>1885</v>
      </c>
      <c r="F399" s="594" t="s">
        <v>14</v>
      </c>
      <c r="G399" s="594"/>
      <c r="H399" s="592"/>
      <c r="I399" s="592"/>
      <c r="J399" s="592"/>
      <c r="K399" s="592"/>
      <c r="L399" s="592"/>
    </row>
    <row r="400" spans="1:12" s="148" customFormat="1" ht="26.25" customHeight="1" x14ac:dyDescent="0.15">
      <c r="A400" s="593"/>
      <c r="B400" s="589" t="s">
        <v>2205</v>
      </c>
      <c r="C400" s="595" t="s">
        <v>2206</v>
      </c>
      <c r="D400" s="596">
        <v>43029</v>
      </c>
      <c r="E400" s="589" t="s">
        <v>2207</v>
      </c>
      <c r="F400" s="589" t="s">
        <v>2208</v>
      </c>
      <c r="G400" s="589"/>
      <c r="H400" s="591" t="s">
        <v>1890</v>
      </c>
      <c r="I400" s="591"/>
      <c r="J400" s="164" t="s">
        <v>1891</v>
      </c>
      <c r="K400" s="164" t="s">
        <v>0</v>
      </c>
      <c r="L400" s="165">
        <v>46</v>
      </c>
    </row>
    <row r="401" spans="1:12" s="148" customFormat="1" ht="176.25" customHeight="1" x14ac:dyDescent="0.15">
      <c r="A401" s="593"/>
      <c r="B401" s="589"/>
      <c r="C401" s="595"/>
      <c r="D401" s="596"/>
      <c r="E401" s="589"/>
      <c r="F401" s="589"/>
      <c r="G401" s="589"/>
      <c r="H401" s="591" t="s">
        <v>1892</v>
      </c>
      <c r="I401" s="591"/>
      <c r="J401" s="164" t="s">
        <v>1891</v>
      </c>
      <c r="K401" s="164" t="s">
        <v>0</v>
      </c>
      <c r="L401" s="165">
        <v>3203.8</v>
      </c>
    </row>
    <row r="402" spans="1:12" s="148" customFormat="1" ht="24" customHeight="1" x14ac:dyDescent="0.15">
      <c r="A402" s="593"/>
      <c r="B402" s="161" t="s">
        <v>29</v>
      </c>
      <c r="C402" s="162" t="s">
        <v>30</v>
      </c>
      <c r="D402" s="162" t="s">
        <v>1893</v>
      </c>
      <c r="E402" s="162" t="s">
        <v>1894</v>
      </c>
      <c r="F402" s="592"/>
      <c r="G402" s="592"/>
      <c r="H402" s="591" t="s">
        <v>1895</v>
      </c>
      <c r="I402" s="591"/>
      <c r="J402" s="589" t="s">
        <v>1891</v>
      </c>
      <c r="K402" s="589" t="s">
        <v>1891</v>
      </c>
      <c r="L402" s="590">
        <v>0</v>
      </c>
    </row>
    <row r="403" spans="1:12" s="148" customFormat="1" ht="34.5" customHeight="1" x14ac:dyDescent="0.15">
      <c r="A403" s="593"/>
      <c r="B403" s="164" t="s">
        <v>2209</v>
      </c>
      <c r="C403" s="164" t="s">
        <v>2208</v>
      </c>
      <c r="D403" s="166">
        <v>43034</v>
      </c>
      <c r="E403" s="164" t="s">
        <v>2210</v>
      </c>
      <c r="F403" s="592"/>
      <c r="G403" s="592"/>
      <c r="H403" s="591"/>
      <c r="I403" s="591"/>
      <c r="J403" s="589"/>
      <c r="K403" s="589"/>
      <c r="L403" s="590"/>
    </row>
    <row r="404" spans="1:12" s="148" customFormat="1" ht="24" customHeight="1" x14ac:dyDescent="0.15">
      <c r="A404" s="593">
        <v>77</v>
      </c>
      <c r="B404" s="161" t="s">
        <v>20</v>
      </c>
      <c r="C404" s="162" t="s">
        <v>21</v>
      </c>
      <c r="D404" s="162" t="s">
        <v>1884</v>
      </c>
      <c r="E404" s="162" t="s">
        <v>1885</v>
      </c>
      <c r="F404" s="594" t="s">
        <v>14</v>
      </c>
      <c r="G404" s="594"/>
      <c r="H404" s="592"/>
      <c r="I404" s="592"/>
      <c r="J404" s="592"/>
      <c r="K404" s="592"/>
      <c r="L404" s="592"/>
    </row>
    <row r="405" spans="1:12" s="148" customFormat="1" ht="26.25" customHeight="1" x14ac:dyDescent="0.15">
      <c r="A405" s="593"/>
      <c r="B405" s="589" t="s">
        <v>2211</v>
      </c>
      <c r="C405" s="595" t="s">
        <v>2212</v>
      </c>
      <c r="D405" s="596">
        <v>43012</v>
      </c>
      <c r="E405" s="589" t="s">
        <v>2012</v>
      </c>
      <c r="F405" s="589" t="s">
        <v>2013</v>
      </c>
      <c r="G405" s="589"/>
      <c r="H405" s="591" t="s">
        <v>1890</v>
      </c>
      <c r="I405" s="591"/>
      <c r="J405" s="164" t="s">
        <v>1891</v>
      </c>
      <c r="K405" s="164" t="s">
        <v>0</v>
      </c>
      <c r="L405" s="165">
        <v>804</v>
      </c>
    </row>
    <row r="406" spans="1:12" s="148" customFormat="1" ht="408.95" customHeight="1" x14ac:dyDescent="0.15">
      <c r="A406" s="593"/>
      <c r="B406" s="589"/>
      <c r="C406" s="595"/>
      <c r="D406" s="596"/>
      <c r="E406" s="589"/>
      <c r="F406" s="589"/>
      <c r="G406" s="589"/>
      <c r="H406" s="591" t="s">
        <v>1892</v>
      </c>
      <c r="I406" s="591"/>
      <c r="J406" s="589" t="s">
        <v>1891</v>
      </c>
      <c r="K406" s="589" t="s">
        <v>1891</v>
      </c>
      <c r="L406" s="590">
        <v>0</v>
      </c>
    </row>
    <row r="407" spans="1:12" s="148" customFormat="1" ht="71.849999999999994" customHeight="1" x14ac:dyDescent="0.15">
      <c r="A407" s="593"/>
      <c r="B407" s="589"/>
      <c r="C407" s="595"/>
      <c r="D407" s="596"/>
      <c r="E407" s="589"/>
      <c r="F407" s="589"/>
      <c r="G407" s="589"/>
      <c r="H407" s="591"/>
      <c r="I407" s="591"/>
      <c r="J407" s="589"/>
      <c r="K407" s="589"/>
      <c r="L407" s="590"/>
    </row>
    <row r="408" spans="1:12" s="148" customFormat="1" ht="24" customHeight="1" x14ac:dyDescent="0.15">
      <c r="A408" s="593"/>
      <c r="B408" s="161" t="s">
        <v>29</v>
      </c>
      <c r="C408" s="162" t="s">
        <v>30</v>
      </c>
      <c r="D408" s="162" t="s">
        <v>1893</v>
      </c>
      <c r="E408" s="162" t="s">
        <v>1894</v>
      </c>
      <c r="F408" s="592"/>
      <c r="G408" s="592"/>
      <c r="H408" s="591" t="s">
        <v>1895</v>
      </c>
      <c r="I408" s="591"/>
      <c r="J408" s="589" t="s">
        <v>1891</v>
      </c>
      <c r="K408" s="589" t="s">
        <v>1891</v>
      </c>
      <c r="L408" s="590">
        <v>0</v>
      </c>
    </row>
    <row r="409" spans="1:12" s="148" customFormat="1" ht="24" customHeight="1" x14ac:dyDescent="0.15">
      <c r="A409" s="593"/>
      <c r="B409" s="164" t="s">
        <v>2059</v>
      </c>
      <c r="C409" s="164" t="s">
        <v>2013</v>
      </c>
      <c r="D409" s="166">
        <v>43016</v>
      </c>
      <c r="E409" s="164" t="s">
        <v>2213</v>
      </c>
      <c r="F409" s="592"/>
      <c r="G409" s="592"/>
      <c r="H409" s="591"/>
      <c r="I409" s="591"/>
      <c r="J409" s="589"/>
      <c r="K409" s="589"/>
      <c r="L409" s="590"/>
    </row>
    <row r="410" spans="1:12" s="148" customFormat="1" ht="24" customHeight="1" x14ac:dyDescent="0.15">
      <c r="A410" s="593">
        <v>78</v>
      </c>
      <c r="B410" s="161" t="s">
        <v>20</v>
      </c>
      <c r="C410" s="162" t="s">
        <v>21</v>
      </c>
      <c r="D410" s="162" t="s">
        <v>1884</v>
      </c>
      <c r="E410" s="162" t="s">
        <v>1885</v>
      </c>
      <c r="F410" s="594" t="s">
        <v>14</v>
      </c>
      <c r="G410" s="594"/>
      <c r="H410" s="592"/>
      <c r="I410" s="592"/>
      <c r="J410" s="592"/>
      <c r="K410" s="592"/>
      <c r="L410" s="592"/>
    </row>
    <row r="411" spans="1:12" s="148" customFormat="1" ht="26.25" customHeight="1" x14ac:dyDescent="0.15">
      <c r="A411" s="593"/>
      <c r="B411" s="589" t="s">
        <v>2211</v>
      </c>
      <c r="C411" s="595" t="s">
        <v>2214</v>
      </c>
      <c r="D411" s="596">
        <v>43037</v>
      </c>
      <c r="E411" s="589" t="s">
        <v>2215</v>
      </c>
      <c r="F411" s="589" t="s">
        <v>2216</v>
      </c>
      <c r="G411" s="589"/>
      <c r="H411" s="591" t="s">
        <v>1890</v>
      </c>
      <c r="I411" s="591"/>
      <c r="J411" s="164" t="s">
        <v>1891</v>
      </c>
      <c r="K411" s="164" t="s">
        <v>0</v>
      </c>
      <c r="L411" s="165">
        <v>690</v>
      </c>
    </row>
    <row r="412" spans="1:12" s="148" customFormat="1" ht="408.95" customHeight="1" x14ac:dyDescent="0.15">
      <c r="A412" s="593"/>
      <c r="B412" s="589"/>
      <c r="C412" s="595"/>
      <c r="D412" s="596"/>
      <c r="E412" s="589"/>
      <c r="F412" s="589"/>
      <c r="G412" s="589"/>
      <c r="H412" s="591" t="s">
        <v>1892</v>
      </c>
      <c r="I412" s="591"/>
      <c r="J412" s="589" t="s">
        <v>1891</v>
      </c>
      <c r="K412" s="589" t="s">
        <v>0</v>
      </c>
      <c r="L412" s="590">
        <v>4136</v>
      </c>
    </row>
    <row r="413" spans="1:12" s="148" customFormat="1" ht="229.35" customHeight="1" x14ac:dyDescent="0.15">
      <c r="A413" s="593"/>
      <c r="B413" s="589"/>
      <c r="C413" s="595"/>
      <c r="D413" s="596"/>
      <c r="E413" s="589"/>
      <c r="F413" s="589"/>
      <c r="G413" s="589"/>
      <c r="H413" s="591"/>
      <c r="I413" s="591"/>
      <c r="J413" s="589"/>
      <c r="K413" s="589"/>
      <c r="L413" s="590"/>
    </row>
    <row r="414" spans="1:12" s="148" customFormat="1" ht="24" customHeight="1" x14ac:dyDescent="0.15">
      <c r="A414" s="593"/>
      <c r="B414" s="161" t="s">
        <v>29</v>
      </c>
      <c r="C414" s="162" t="s">
        <v>30</v>
      </c>
      <c r="D414" s="162" t="s">
        <v>1893</v>
      </c>
      <c r="E414" s="162" t="s">
        <v>1894</v>
      </c>
      <c r="F414" s="592"/>
      <c r="G414" s="592"/>
      <c r="H414" s="591" t="s">
        <v>1895</v>
      </c>
      <c r="I414" s="591"/>
      <c r="J414" s="589" t="s">
        <v>1891</v>
      </c>
      <c r="K414" s="589" t="s">
        <v>0</v>
      </c>
      <c r="L414" s="590">
        <v>100</v>
      </c>
    </row>
    <row r="415" spans="1:12" s="148" customFormat="1" ht="24" customHeight="1" x14ac:dyDescent="0.15">
      <c r="A415" s="593"/>
      <c r="B415" s="164" t="s">
        <v>2059</v>
      </c>
      <c r="C415" s="164" t="s">
        <v>2216</v>
      </c>
      <c r="D415" s="166">
        <v>43045</v>
      </c>
      <c r="E415" s="164" t="s">
        <v>2217</v>
      </c>
      <c r="F415" s="592"/>
      <c r="G415" s="592"/>
      <c r="H415" s="591"/>
      <c r="I415" s="591"/>
      <c r="J415" s="589"/>
      <c r="K415" s="589"/>
      <c r="L415" s="590"/>
    </row>
    <row r="416" spans="1:12" s="148" customFormat="1" ht="24" customHeight="1" x14ac:dyDescent="0.15">
      <c r="A416" s="593">
        <v>79</v>
      </c>
      <c r="B416" s="161" t="s">
        <v>20</v>
      </c>
      <c r="C416" s="162" t="s">
        <v>21</v>
      </c>
      <c r="D416" s="162" t="s">
        <v>1884</v>
      </c>
      <c r="E416" s="162" t="s">
        <v>1885</v>
      </c>
      <c r="F416" s="594" t="s">
        <v>14</v>
      </c>
      <c r="G416" s="594"/>
      <c r="H416" s="592"/>
      <c r="I416" s="592"/>
      <c r="J416" s="592"/>
      <c r="K416" s="592"/>
      <c r="L416" s="592"/>
    </row>
    <row r="417" spans="1:12" s="148" customFormat="1" ht="26.25" customHeight="1" x14ac:dyDescent="0.15">
      <c r="A417" s="593"/>
      <c r="B417" s="589" t="s">
        <v>2211</v>
      </c>
      <c r="C417" s="595" t="s">
        <v>2214</v>
      </c>
      <c r="D417" s="596">
        <v>43037</v>
      </c>
      <c r="E417" s="589" t="s">
        <v>2215</v>
      </c>
      <c r="F417" s="589" t="s">
        <v>2218</v>
      </c>
      <c r="G417" s="589"/>
      <c r="H417" s="591" t="s">
        <v>1890</v>
      </c>
      <c r="I417" s="591"/>
      <c r="J417" s="164" t="s">
        <v>1891</v>
      </c>
      <c r="K417" s="164" t="s">
        <v>0</v>
      </c>
      <c r="L417" s="165">
        <v>887</v>
      </c>
    </row>
    <row r="418" spans="1:12" s="148" customFormat="1" ht="408.95" customHeight="1" x14ac:dyDescent="0.15">
      <c r="A418" s="593"/>
      <c r="B418" s="589"/>
      <c r="C418" s="595"/>
      <c r="D418" s="596"/>
      <c r="E418" s="589"/>
      <c r="F418" s="589"/>
      <c r="G418" s="589"/>
      <c r="H418" s="591" t="s">
        <v>1892</v>
      </c>
      <c r="I418" s="591"/>
      <c r="J418" s="589" t="s">
        <v>1891</v>
      </c>
      <c r="K418" s="589" t="s">
        <v>0</v>
      </c>
      <c r="L418" s="590">
        <v>980</v>
      </c>
    </row>
    <row r="419" spans="1:12" s="148" customFormat="1" ht="229.35" customHeight="1" x14ac:dyDescent="0.15">
      <c r="A419" s="593"/>
      <c r="B419" s="589"/>
      <c r="C419" s="595"/>
      <c r="D419" s="596"/>
      <c r="E419" s="589"/>
      <c r="F419" s="589"/>
      <c r="G419" s="589"/>
      <c r="H419" s="591"/>
      <c r="I419" s="591"/>
      <c r="J419" s="589"/>
      <c r="K419" s="589"/>
      <c r="L419" s="590"/>
    </row>
    <row r="420" spans="1:12" s="148" customFormat="1" ht="24" customHeight="1" x14ac:dyDescent="0.15">
      <c r="A420" s="593"/>
      <c r="B420" s="161" t="s">
        <v>29</v>
      </c>
      <c r="C420" s="162" t="s">
        <v>30</v>
      </c>
      <c r="D420" s="162" t="s">
        <v>1893</v>
      </c>
      <c r="E420" s="162" t="s">
        <v>1894</v>
      </c>
      <c r="F420" s="592"/>
      <c r="G420" s="592"/>
      <c r="H420" s="591" t="s">
        <v>1895</v>
      </c>
      <c r="I420" s="591"/>
      <c r="J420" s="589" t="s">
        <v>1891</v>
      </c>
      <c r="K420" s="589" t="s">
        <v>1891</v>
      </c>
      <c r="L420" s="590">
        <v>0</v>
      </c>
    </row>
    <row r="421" spans="1:12" s="148" customFormat="1" ht="24" customHeight="1" x14ac:dyDescent="0.15">
      <c r="A421" s="593"/>
      <c r="B421" s="164" t="s">
        <v>2059</v>
      </c>
      <c r="C421" s="164" t="s">
        <v>2218</v>
      </c>
      <c r="D421" s="166">
        <v>43045</v>
      </c>
      <c r="E421" s="164" t="s">
        <v>2217</v>
      </c>
      <c r="F421" s="592"/>
      <c r="G421" s="592"/>
      <c r="H421" s="591"/>
      <c r="I421" s="591"/>
      <c r="J421" s="589"/>
      <c r="K421" s="589"/>
      <c r="L421" s="590"/>
    </row>
    <row r="422" spans="1:12" s="148" customFormat="1" ht="24" customHeight="1" x14ac:dyDescent="0.15">
      <c r="A422" s="593">
        <v>80</v>
      </c>
      <c r="B422" s="161" t="s">
        <v>20</v>
      </c>
      <c r="C422" s="162" t="s">
        <v>21</v>
      </c>
      <c r="D422" s="162" t="s">
        <v>1884</v>
      </c>
      <c r="E422" s="162" t="s">
        <v>1885</v>
      </c>
      <c r="F422" s="594" t="s">
        <v>14</v>
      </c>
      <c r="G422" s="594"/>
      <c r="H422" s="592"/>
      <c r="I422" s="592"/>
      <c r="J422" s="592"/>
      <c r="K422" s="592"/>
      <c r="L422" s="592"/>
    </row>
    <row r="423" spans="1:12" s="148" customFormat="1" ht="26.25" customHeight="1" x14ac:dyDescent="0.15">
      <c r="A423" s="593"/>
      <c r="B423" s="589" t="s">
        <v>2211</v>
      </c>
      <c r="C423" s="595" t="s">
        <v>2219</v>
      </c>
      <c r="D423" s="596">
        <v>43118</v>
      </c>
      <c r="E423" s="589" t="s">
        <v>2220</v>
      </c>
      <c r="F423" s="589" t="s">
        <v>2221</v>
      </c>
      <c r="G423" s="589"/>
      <c r="H423" s="591" t="s">
        <v>1890</v>
      </c>
      <c r="I423" s="591"/>
      <c r="J423" s="164" t="s">
        <v>1891</v>
      </c>
      <c r="K423" s="164" t="s">
        <v>1891</v>
      </c>
      <c r="L423" s="165">
        <v>0</v>
      </c>
    </row>
    <row r="424" spans="1:12" s="148" customFormat="1" ht="408.95" customHeight="1" x14ac:dyDescent="0.15">
      <c r="A424" s="593"/>
      <c r="B424" s="589"/>
      <c r="C424" s="595"/>
      <c r="D424" s="596"/>
      <c r="E424" s="589"/>
      <c r="F424" s="589"/>
      <c r="G424" s="589"/>
      <c r="H424" s="591" t="s">
        <v>1892</v>
      </c>
      <c r="I424" s="591"/>
      <c r="J424" s="589" t="s">
        <v>1891</v>
      </c>
      <c r="K424" s="589" t="s">
        <v>0</v>
      </c>
      <c r="L424" s="590">
        <v>307.60000000000002</v>
      </c>
    </row>
    <row r="425" spans="1:12" s="148" customFormat="1" ht="61.35" customHeight="1" x14ac:dyDescent="0.15">
      <c r="A425" s="593"/>
      <c r="B425" s="589"/>
      <c r="C425" s="595"/>
      <c r="D425" s="596"/>
      <c r="E425" s="589"/>
      <c r="F425" s="589"/>
      <c r="G425" s="589"/>
      <c r="H425" s="591"/>
      <c r="I425" s="591"/>
      <c r="J425" s="589"/>
      <c r="K425" s="589"/>
      <c r="L425" s="590"/>
    </row>
    <row r="426" spans="1:12" s="148" customFormat="1" ht="24" customHeight="1" x14ac:dyDescent="0.15">
      <c r="A426" s="593"/>
      <c r="B426" s="161" t="s">
        <v>29</v>
      </c>
      <c r="C426" s="162" t="s">
        <v>30</v>
      </c>
      <c r="D426" s="162" t="s">
        <v>1893</v>
      </c>
      <c r="E426" s="162" t="s">
        <v>1894</v>
      </c>
      <c r="F426" s="592"/>
      <c r="G426" s="592"/>
      <c r="H426" s="591" t="s">
        <v>1895</v>
      </c>
      <c r="I426" s="591"/>
      <c r="J426" s="589" t="s">
        <v>1891</v>
      </c>
      <c r="K426" s="589" t="s">
        <v>1891</v>
      </c>
      <c r="L426" s="590">
        <v>0</v>
      </c>
    </row>
    <row r="427" spans="1:12" s="148" customFormat="1" ht="24" customHeight="1" x14ac:dyDescent="0.15">
      <c r="A427" s="593"/>
      <c r="B427" s="164" t="s">
        <v>2059</v>
      </c>
      <c r="C427" s="164" t="s">
        <v>2221</v>
      </c>
      <c r="D427" s="166">
        <v>43121</v>
      </c>
      <c r="E427" s="164" t="s">
        <v>2222</v>
      </c>
      <c r="F427" s="592"/>
      <c r="G427" s="592"/>
      <c r="H427" s="591"/>
      <c r="I427" s="591"/>
      <c r="J427" s="589"/>
      <c r="K427" s="589"/>
      <c r="L427" s="590"/>
    </row>
    <row r="428" spans="1:12" s="148" customFormat="1" ht="24" customHeight="1" x14ac:dyDescent="0.15">
      <c r="A428" s="593">
        <v>81</v>
      </c>
      <c r="B428" s="161" t="s">
        <v>20</v>
      </c>
      <c r="C428" s="162" t="s">
        <v>21</v>
      </c>
      <c r="D428" s="162" t="s">
        <v>1884</v>
      </c>
      <c r="E428" s="162" t="s">
        <v>1885</v>
      </c>
      <c r="F428" s="594" t="s">
        <v>14</v>
      </c>
      <c r="G428" s="594"/>
      <c r="H428" s="592"/>
      <c r="I428" s="592"/>
      <c r="J428" s="592"/>
      <c r="K428" s="592"/>
      <c r="L428" s="592"/>
    </row>
    <row r="429" spans="1:12" s="148" customFormat="1" ht="26.25" customHeight="1" x14ac:dyDescent="0.15">
      <c r="A429" s="593"/>
      <c r="B429" s="589" t="s">
        <v>2223</v>
      </c>
      <c r="C429" s="595" t="s">
        <v>2224</v>
      </c>
      <c r="D429" s="596">
        <v>43012</v>
      </c>
      <c r="E429" s="589" t="s">
        <v>2225</v>
      </c>
      <c r="F429" s="589" t="s">
        <v>2226</v>
      </c>
      <c r="G429" s="589"/>
      <c r="H429" s="591" t="s">
        <v>1890</v>
      </c>
      <c r="I429" s="591"/>
      <c r="J429" s="164" t="s">
        <v>1891</v>
      </c>
      <c r="K429" s="164" t="s">
        <v>0</v>
      </c>
      <c r="L429" s="165">
        <v>800</v>
      </c>
    </row>
    <row r="430" spans="1:12" s="148" customFormat="1" ht="408.95" customHeight="1" x14ac:dyDescent="0.15">
      <c r="A430" s="593"/>
      <c r="B430" s="589"/>
      <c r="C430" s="595"/>
      <c r="D430" s="596"/>
      <c r="E430" s="589"/>
      <c r="F430" s="589"/>
      <c r="G430" s="589"/>
      <c r="H430" s="591" t="s">
        <v>1892</v>
      </c>
      <c r="I430" s="591"/>
      <c r="J430" s="589" t="s">
        <v>1891</v>
      </c>
      <c r="K430" s="589" t="s">
        <v>1891</v>
      </c>
      <c r="L430" s="590">
        <v>0</v>
      </c>
    </row>
    <row r="431" spans="1:12" s="148" customFormat="1" ht="408.95" customHeight="1" x14ac:dyDescent="0.15">
      <c r="A431" s="593"/>
      <c r="B431" s="589"/>
      <c r="C431" s="595"/>
      <c r="D431" s="596"/>
      <c r="E431" s="589"/>
      <c r="F431" s="589"/>
      <c r="G431" s="589"/>
      <c r="H431" s="591"/>
      <c r="I431" s="591"/>
      <c r="J431" s="589"/>
      <c r="K431" s="589"/>
      <c r="L431" s="590"/>
    </row>
    <row r="432" spans="1:12" s="148" customFormat="1" ht="187.7" customHeight="1" x14ac:dyDescent="0.15">
      <c r="A432" s="593"/>
      <c r="B432" s="589"/>
      <c r="C432" s="595"/>
      <c r="D432" s="596"/>
      <c r="E432" s="589"/>
      <c r="F432" s="589"/>
      <c r="G432" s="589"/>
      <c r="H432" s="591"/>
      <c r="I432" s="591"/>
      <c r="J432" s="589"/>
      <c r="K432" s="589"/>
      <c r="L432" s="590"/>
    </row>
    <row r="433" spans="1:12" s="148" customFormat="1" ht="24" customHeight="1" x14ac:dyDescent="0.15">
      <c r="A433" s="593"/>
      <c r="B433" s="161" t="s">
        <v>29</v>
      </c>
      <c r="C433" s="162" t="s">
        <v>30</v>
      </c>
      <c r="D433" s="162" t="s">
        <v>1893</v>
      </c>
      <c r="E433" s="162" t="s">
        <v>1894</v>
      </c>
      <c r="F433" s="592"/>
      <c r="G433" s="592"/>
      <c r="H433" s="591" t="s">
        <v>1895</v>
      </c>
      <c r="I433" s="591"/>
      <c r="J433" s="589" t="s">
        <v>1891</v>
      </c>
      <c r="K433" s="589" t="s">
        <v>1891</v>
      </c>
      <c r="L433" s="590">
        <v>0</v>
      </c>
    </row>
    <row r="434" spans="1:12" s="148" customFormat="1" ht="24" customHeight="1" x14ac:dyDescent="0.15">
      <c r="A434" s="593"/>
      <c r="B434" s="164" t="s">
        <v>1653</v>
      </c>
      <c r="C434" s="164" t="s">
        <v>2226</v>
      </c>
      <c r="D434" s="166">
        <v>43020</v>
      </c>
      <c r="E434" s="164" t="s">
        <v>2227</v>
      </c>
      <c r="F434" s="592"/>
      <c r="G434" s="592"/>
      <c r="H434" s="591"/>
      <c r="I434" s="591"/>
      <c r="J434" s="589"/>
      <c r="K434" s="589"/>
      <c r="L434" s="590"/>
    </row>
    <row r="435" spans="1:12" s="148" customFormat="1" ht="24" customHeight="1" x14ac:dyDescent="0.15">
      <c r="A435" s="593">
        <v>82</v>
      </c>
      <c r="B435" s="161" t="s">
        <v>20</v>
      </c>
      <c r="C435" s="162" t="s">
        <v>21</v>
      </c>
      <c r="D435" s="162" t="s">
        <v>1884</v>
      </c>
      <c r="E435" s="162" t="s">
        <v>1885</v>
      </c>
      <c r="F435" s="594" t="s">
        <v>14</v>
      </c>
      <c r="G435" s="594"/>
      <c r="H435" s="592"/>
      <c r="I435" s="592"/>
      <c r="J435" s="592"/>
      <c r="K435" s="592"/>
      <c r="L435" s="592"/>
    </row>
    <row r="436" spans="1:12" s="148" customFormat="1" ht="26.25" customHeight="1" x14ac:dyDescent="0.15">
      <c r="A436" s="593"/>
      <c r="B436" s="589" t="s">
        <v>2228</v>
      </c>
      <c r="C436" s="595" t="s">
        <v>2229</v>
      </c>
      <c r="D436" s="596">
        <v>43026</v>
      </c>
      <c r="E436" s="589" t="s">
        <v>2230</v>
      </c>
      <c r="F436" s="589" t="s">
        <v>2231</v>
      </c>
      <c r="G436" s="589"/>
      <c r="H436" s="591" t="s">
        <v>1890</v>
      </c>
      <c r="I436" s="591"/>
      <c r="J436" s="164" t="s">
        <v>1891</v>
      </c>
      <c r="K436" s="164" t="s">
        <v>0</v>
      </c>
      <c r="L436" s="165">
        <v>446</v>
      </c>
    </row>
    <row r="437" spans="1:12" s="148" customFormat="1" ht="207.75" customHeight="1" x14ac:dyDescent="0.15">
      <c r="A437" s="593"/>
      <c r="B437" s="589"/>
      <c r="C437" s="595"/>
      <c r="D437" s="596"/>
      <c r="E437" s="589"/>
      <c r="F437" s="589"/>
      <c r="G437" s="589"/>
      <c r="H437" s="591" t="s">
        <v>1892</v>
      </c>
      <c r="I437" s="591"/>
      <c r="J437" s="164" t="s">
        <v>1891</v>
      </c>
      <c r="K437" s="164" t="s">
        <v>0</v>
      </c>
      <c r="L437" s="165">
        <v>3509.53</v>
      </c>
    </row>
    <row r="438" spans="1:12" s="148" customFormat="1" ht="24" customHeight="1" x14ac:dyDescent="0.15">
      <c r="A438" s="593"/>
      <c r="B438" s="161" t="s">
        <v>29</v>
      </c>
      <c r="C438" s="162" t="s">
        <v>30</v>
      </c>
      <c r="D438" s="162" t="s">
        <v>1893</v>
      </c>
      <c r="E438" s="162" t="s">
        <v>1894</v>
      </c>
      <c r="F438" s="592"/>
      <c r="G438" s="592"/>
      <c r="H438" s="591" t="s">
        <v>1895</v>
      </c>
      <c r="I438" s="591"/>
      <c r="J438" s="589" t="s">
        <v>1891</v>
      </c>
      <c r="K438" s="589" t="s">
        <v>1891</v>
      </c>
      <c r="L438" s="590">
        <v>0</v>
      </c>
    </row>
    <row r="439" spans="1:12" s="148" customFormat="1" ht="24" customHeight="1" x14ac:dyDescent="0.15">
      <c r="A439" s="593"/>
      <c r="B439" s="164" t="s">
        <v>1896</v>
      </c>
      <c r="C439" s="164" t="s">
        <v>2231</v>
      </c>
      <c r="D439" s="166">
        <v>43029</v>
      </c>
      <c r="E439" s="164" t="s">
        <v>2232</v>
      </c>
      <c r="F439" s="592"/>
      <c r="G439" s="592"/>
      <c r="H439" s="591"/>
      <c r="I439" s="591"/>
      <c r="J439" s="589"/>
      <c r="K439" s="589"/>
      <c r="L439" s="590"/>
    </row>
    <row r="440" spans="1:12" s="148" customFormat="1" ht="24" customHeight="1" x14ac:dyDescent="0.15">
      <c r="A440" s="593">
        <v>83</v>
      </c>
      <c r="B440" s="161" t="s">
        <v>20</v>
      </c>
      <c r="C440" s="162" t="s">
        <v>21</v>
      </c>
      <c r="D440" s="162" t="s">
        <v>1884</v>
      </c>
      <c r="E440" s="162" t="s">
        <v>1885</v>
      </c>
      <c r="F440" s="594" t="s">
        <v>14</v>
      </c>
      <c r="G440" s="594"/>
      <c r="H440" s="592"/>
      <c r="I440" s="592"/>
      <c r="J440" s="592"/>
      <c r="K440" s="592"/>
      <c r="L440" s="592"/>
    </row>
    <row r="441" spans="1:12" s="148" customFormat="1" ht="26.25" customHeight="1" x14ac:dyDescent="0.15">
      <c r="A441" s="593"/>
      <c r="B441" s="589" t="s">
        <v>2228</v>
      </c>
      <c r="C441" s="589" t="s">
        <v>2233</v>
      </c>
      <c r="D441" s="596">
        <v>43079</v>
      </c>
      <c r="E441" s="589" t="s">
        <v>2234</v>
      </c>
      <c r="F441" s="589" t="s">
        <v>2235</v>
      </c>
      <c r="G441" s="589"/>
      <c r="H441" s="591" t="s">
        <v>1890</v>
      </c>
      <c r="I441" s="591"/>
      <c r="J441" s="164" t="s">
        <v>1891</v>
      </c>
      <c r="K441" s="164" t="s">
        <v>0</v>
      </c>
      <c r="L441" s="165">
        <v>358</v>
      </c>
    </row>
    <row r="442" spans="1:12" s="148" customFormat="1" ht="102.75" customHeight="1" x14ac:dyDescent="0.15">
      <c r="A442" s="593"/>
      <c r="B442" s="589"/>
      <c r="C442" s="589"/>
      <c r="D442" s="596"/>
      <c r="E442" s="589"/>
      <c r="F442" s="589"/>
      <c r="G442" s="589"/>
      <c r="H442" s="591" t="s">
        <v>1892</v>
      </c>
      <c r="I442" s="591"/>
      <c r="J442" s="164" t="s">
        <v>1891</v>
      </c>
      <c r="K442" s="164" t="s">
        <v>0</v>
      </c>
      <c r="L442" s="165">
        <v>515.4</v>
      </c>
    </row>
    <row r="443" spans="1:12" s="148" customFormat="1" ht="24" customHeight="1" x14ac:dyDescent="0.15">
      <c r="A443" s="593"/>
      <c r="B443" s="161" t="s">
        <v>29</v>
      </c>
      <c r="C443" s="162" t="s">
        <v>30</v>
      </c>
      <c r="D443" s="162" t="s">
        <v>1893</v>
      </c>
      <c r="E443" s="162" t="s">
        <v>1894</v>
      </c>
      <c r="F443" s="592"/>
      <c r="G443" s="592"/>
      <c r="H443" s="591" t="s">
        <v>1895</v>
      </c>
      <c r="I443" s="591"/>
      <c r="J443" s="589" t="s">
        <v>1891</v>
      </c>
      <c r="K443" s="589" t="s">
        <v>0</v>
      </c>
      <c r="L443" s="590">
        <v>52</v>
      </c>
    </row>
    <row r="444" spans="1:12" s="148" customFormat="1" ht="24" customHeight="1" x14ac:dyDescent="0.15">
      <c r="A444" s="593"/>
      <c r="B444" s="164" t="s">
        <v>1896</v>
      </c>
      <c r="C444" s="164" t="s">
        <v>2235</v>
      </c>
      <c r="D444" s="166">
        <v>43081</v>
      </c>
      <c r="E444" s="164" t="s">
        <v>2236</v>
      </c>
      <c r="F444" s="592"/>
      <c r="G444" s="592"/>
      <c r="H444" s="591"/>
      <c r="I444" s="591"/>
      <c r="J444" s="589"/>
      <c r="K444" s="589"/>
      <c r="L444" s="590"/>
    </row>
    <row r="445" spans="1:12" s="148" customFormat="1" ht="24" customHeight="1" x14ac:dyDescent="0.15">
      <c r="A445" s="593">
        <v>84</v>
      </c>
      <c r="B445" s="161" t="s">
        <v>20</v>
      </c>
      <c r="C445" s="162" t="s">
        <v>21</v>
      </c>
      <c r="D445" s="162" t="s">
        <v>1884</v>
      </c>
      <c r="E445" s="162" t="s">
        <v>1885</v>
      </c>
      <c r="F445" s="594" t="s">
        <v>14</v>
      </c>
      <c r="G445" s="594"/>
      <c r="H445" s="592"/>
      <c r="I445" s="592"/>
      <c r="J445" s="592"/>
      <c r="K445" s="592"/>
      <c r="L445" s="592"/>
    </row>
    <row r="446" spans="1:12" s="148" customFormat="1" ht="26.25" customHeight="1" x14ac:dyDescent="0.15">
      <c r="A446" s="593"/>
      <c r="B446" s="589" t="s">
        <v>2228</v>
      </c>
      <c r="C446" s="589" t="s">
        <v>2237</v>
      </c>
      <c r="D446" s="596">
        <v>43138</v>
      </c>
      <c r="E446" s="589" t="s">
        <v>2238</v>
      </c>
      <c r="F446" s="589" t="s">
        <v>2239</v>
      </c>
      <c r="G446" s="589"/>
      <c r="H446" s="591" t="s">
        <v>1890</v>
      </c>
      <c r="I446" s="591"/>
      <c r="J446" s="164" t="s">
        <v>1891</v>
      </c>
      <c r="K446" s="164" t="s">
        <v>0</v>
      </c>
      <c r="L446" s="165">
        <v>343.35</v>
      </c>
    </row>
    <row r="447" spans="1:12" s="148" customFormat="1" ht="50.25" customHeight="1" x14ac:dyDescent="0.15">
      <c r="A447" s="593"/>
      <c r="B447" s="589"/>
      <c r="C447" s="589"/>
      <c r="D447" s="596"/>
      <c r="E447" s="589"/>
      <c r="F447" s="589"/>
      <c r="G447" s="589"/>
      <c r="H447" s="591" t="s">
        <v>1892</v>
      </c>
      <c r="I447" s="591"/>
      <c r="J447" s="164" t="s">
        <v>1891</v>
      </c>
      <c r="K447" s="164" t="s">
        <v>0</v>
      </c>
      <c r="L447" s="165">
        <v>300.60000000000002</v>
      </c>
    </row>
    <row r="448" spans="1:12" s="148" customFormat="1" ht="24" customHeight="1" x14ac:dyDescent="0.15">
      <c r="A448" s="593"/>
      <c r="B448" s="161" t="s">
        <v>29</v>
      </c>
      <c r="C448" s="162" t="s">
        <v>30</v>
      </c>
      <c r="D448" s="162" t="s">
        <v>1893</v>
      </c>
      <c r="E448" s="162" t="s">
        <v>1894</v>
      </c>
      <c r="F448" s="592"/>
      <c r="G448" s="592"/>
      <c r="H448" s="591" t="s">
        <v>1895</v>
      </c>
      <c r="I448" s="591"/>
      <c r="J448" s="589" t="s">
        <v>1891</v>
      </c>
      <c r="K448" s="589" t="s">
        <v>1891</v>
      </c>
      <c r="L448" s="590">
        <v>0</v>
      </c>
    </row>
    <row r="449" spans="1:12" s="148" customFormat="1" ht="24" customHeight="1" x14ac:dyDescent="0.15">
      <c r="A449" s="593"/>
      <c r="B449" s="164" t="s">
        <v>1896</v>
      </c>
      <c r="C449" s="164" t="s">
        <v>2239</v>
      </c>
      <c r="D449" s="166">
        <v>43140</v>
      </c>
      <c r="E449" s="164" t="s">
        <v>2240</v>
      </c>
      <c r="F449" s="592"/>
      <c r="G449" s="592"/>
      <c r="H449" s="591"/>
      <c r="I449" s="591"/>
      <c r="J449" s="589"/>
      <c r="K449" s="589"/>
      <c r="L449" s="590"/>
    </row>
    <row r="450" spans="1:12" s="148" customFormat="1" ht="24" customHeight="1" x14ac:dyDescent="0.15">
      <c r="A450" s="593">
        <v>85</v>
      </c>
      <c r="B450" s="161" t="s">
        <v>20</v>
      </c>
      <c r="C450" s="162" t="s">
        <v>21</v>
      </c>
      <c r="D450" s="162" t="s">
        <v>1884</v>
      </c>
      <c r="E450" s="162" t="s">
        <v>1885</v>
      </c>
      <c r="F450" s="594" t="s">
        <v>14</v>
      </c>
      <c r="G450" s="594"/>
      <c r="H450" s="592"/>
      <c r="I450" s="592"/>
      <c r="J450" s="592"/>
      <c r="K450" s="592"/>
      <c r="L450" s="592"/>
    </row>
    <row r="451" spans="1:12" s="148" customFormat="1" ht="26.25" customHeight="1" x14ac:dyDescent="0.15">
      <c r="A451" s="593"/>
      <c r="B451" s="589" t="s">
        <v>2228</v>
      </c>
      <c r="C451" s="589" t="s">
        <v>2241</v>
      </c>
      <c r="D451" s="596">
        <v>43180</v>
      </c>
      <c r="E451" s="589" t="s">
        <v>2242</v>
      </c>
      <c r="F451" s="589" t="s">
        <v>2243</v>
      </c>
      <c r="G451" s="589"/>
      <c r="H451" s="591" t="s">
        <v>1890</v>
      </c>
      <c r="I451" s="591"/>
      <c r="J451" s="164" t="s">
        <v>1891</v>
      </c>
      <c r="K451" s="164" t="s">
        <v>0</v>
      </c>
      <c r="L451" s="165">
        <v>166</v>
      </c>
    </row>
    <row r="452" spans="1:12" s="148" customFormat="1" ht="92.25" customHeight="1" x14ac:dyDescent="0.15">
      <c r="A452" s="593"/>
      <c r="B452" s="589"/>
      <c r="C452" s="589"/>
      <c r="D452" s="596"/>
      <c r="E452" s="589"/>
      <c r="F452" s="589"/>
      <c r="G452" s="589"/>
      <c r="H452" s="591" t="s">
        <v>1892</v>
      </c>
      <c r="I452" s="591"/>
      <c r="J452" s="164" t="s">
        <v>1891</v>
      </c>
      <c r="K452" s="164" t="s">
        <v>0</v>
      </c>
      <c r="L452" s="165">
        <v>668.24</v>
      </c>
    </row>
    <row r="453" spans="1:12" s="148" customFormat="1" ht="24" customHeight="1" x14ac:dyDescent="0.15">
      <c r="A453" s="593"/>
      <c r="B453" s="161" t="s">
        <v>29</v>
      </c>
      <c r="C453" s="162" t="s">
        <v>30</v>
      </c>
      <c r="D453" s="162" t="s">
        <v>1893</v>
      </c>
      <c r="E453" s="162" t="s">
        <v>1894</v>
      </c>
      <c r="F453" s="592"/>
      <c r="G453" s="592"/>
      <c r="H453" s="591" t="s">
        <v>1895</v>
      </c>
      <c r="I453" s="591"/>
      <c r="J453" s="589" t="s">
        <v>1891</v>
      </c>
      <c r="K453" s="589" t="s">
        <v>1891</v>
      </c>
      <c r="L453" s="590">
        <v>0</v>
      </c>
    </row>
    <row r="454" spans="1:12" s="148" customFormat="1" ht="24" customHeight="1" x14ac:dyDescent="0.15">
      <c r="A454" s="593"/>
      <c r="B454" s="164" t="s">
        <v>1896</v>
      </c>
      <c r="C454" s="164" t="s">
        <v>2243</v>
      </c>
      <c r="D454" s="166">
        <v>43181</v>
      </c>
      <c r="E454" s="164" t="s">
        <v>2244</v>
      </c>
      <c r="F454" s="592"/>
      <c r="G454" s="592"/>
      <c r="H454" s="591"/>
      <c r="I454" s="591"/>
      <c r="J454" s="589"/>
      <c r="K454" s="589"/>
      <c r="L454" s="590"/>
    </row>
    <row r="455" spans="1:12" s="148" customFormat="1" ht="24" customHeight="1" x14ac:dyDescent="0.15">
      <c r="A455" s="593">
        <v>86</v>
      </c>
      <c r="B455" s="161" t="s">
        <v>20</v>
      </c>
      <c r="C455" s="162" t="s">
        <v>21</v>
      </c>
      <c r="D455" s="162" t="s">
        <v>1884</v>
      </c>
      <c r="E455" s="162" t="s">
        <v>1885</v>
      </c>
      <c r="F455" s="594" t="s">
        <v>14</v>
      </c>
      <c r="G455" s="594"/>
      <c r="H455" s="592"/>
      <c r="I455" s="592"/>
      <c r="J455" s="592"/>
      <c r="K455" s="592"/>
      <c r="L455" s="592"/>
    </row>
    <row r="456" spans="1:12" s="148" customFormat="1" ht="26.25" customHeight="1" x14ac:dyDescent="0.15">
      <c r="A456" s="593"/>
      <c r="B456" s="589" t="s">
        <v>2245</v>
      </c>
      <c r="C456" s="595" t="s">
        <v>2246</v>
      </c>
      <c r="D456" s="596">
        <v>43013</v>
      </c>
      <c r="E456" s="589" t="s">
        <v>2247</v>
      </c>
      <c r="F456" s="589" t="s">
        <v>2248</v>
      </c>
      <c r="G456" s="589"/>
      <c r="H456" s="591" t="s">
        <v>1890</v>
      </c>
      <c r="I456" s="591"/>
      <c r="J456" s="164" t="s">
        <v>1891</v>
      </c>
      <c r="K456" s="164" t="s">
        <v>0</v>
      </c>
      <c r="L456" s="165">
        <v>630</v>
      </c>
    </row>
    <row r="457" spans="1:12" s="148" customFormat="1" ht="408.95" customHeight="1" x14ac:dyDescent="0.15">
      <c r="A457" s="593"/>
      <c r="B457" s="589"/>
      <c r="C457" s="595"/>
      <c r="D457" s="596"/>
      <c r="E457" s="589"/>
      <c r="F457" s="589"/>
      <c r="G457" s="589"/>
      <c r="H457" s="591" t="s">
        <v>1892</v>
      </c>
      <c r="I457" s="591"/>
      <c r="J457" s="589" t="s">
        <v>1891</v>
      </c>
      <c r="K457" s="589" t="s">
        <v>0</v>
      </c>
      <c r="L457" s="590">
        <v>510.35</v>
      </c>
    </row>
    <row r="458" spans="1:12" s="148" customFormat="1" ht="8.85" customHeight="1" x14ac:dyDescent="0.15">
      <c r="A458" s="593"/>
      <c r="B458" s="589"/>
      <c r="C458" s="595"/>
      <c r="D458" s="596"/>
      <c r="E458" s="589"/>
      <c r="F458" s="589"/>
      <c r="G458" s="589"/>
      <c r="H458" s="591"/>
      <c r="I458" s="591"/>
      <c r="J458" s="589"/>
      <c r="K458" s="589"/>
      <c r="L458" s="590"/>
    </row>
    <row r="459" spans="1:12" s="148" customFormat="1" ht="24" customHeight="1" x14ac:dyDescent="0.15">
      <c r="A459" s="593"/>
      <c r="B459" s="161" t="s">
        <v>29</v>
      </c>
      <c r="C459" s="162" t="s">
        <v>30</v>
      </c>
      <c r="D459" s="162" t="s">
        <v>1893</v>
      </c>
      <c r="E459" s="162" t="s">
        <v>1894</v>
      </c>
      <c r="F459" s="592"/>
      <c r="G459" s="592"/>
      <c r="H459" s="591" t="s">
        <v>1895</v>
      </c>
      <c r="I459" s="591"/>
      <c r="J459" s="589" t="s">
        <v>1891</v>
      </c>
      <c r="K459" s="589" t="s">
        <v>1891</v>
      </c>
      <c r="L459" s="590">
        <v>0</v>
      </c>
    </row>
    <row r="460" spans="1:12" s="148" customFormat="1" ht="24" customHeight="1" x14ac:dyDescent="0.15">
      <c r="A460" s="593"/>
      <c r="B460" s="164" t="s">
        <v>2059</v>
      </c>
      <c r="C460" s="164" t="s">
        <v>2248</v>
      </c>
      <c r="D460" s="166">
        <v>43015</v>
      </c>
      <c r="E460" s="164" t="s">
        <v>2249</v>
      </c>
      <c r="F460" s="592"/>
      <c r="G460" s="592"/>
      <c r="H460" s="591"/>
      <c r="I460" s="591"/>
      <c r="J460" s="589"/>
      <c r="K460" s="589"/>
      <c r="L460" s="590"/>
    </row>
    <row r="461" spans="1:12" s="148" customFormat="1" ht="24" customHeight="1" x14ac:dyDescent="0.15">
      <c r="A461" s="593">
        <v>87</v>
      </c>
      <c r="B461" s="161" t="s">
        <v>20</v>
      </c>
      <c r="C461" s="162" t="s">
        <v>21</v>
      </c>
      <c r="D461" s="162" t="s">
        <v>1884</v>
      </c>
      <c r="E461" s="162" t="s">
        <v>1885</v>
      </c>
      <c r="F461" s="594" t="s">
        <v>14</v>
      </c>
      <c r="G461" s="594"/>
      <c r="H461" s="592"/>
      <c r="I461" s="592"/>
      <c r="J461" s="592"/>
      <c r="K461" s="592"/>
      <c r="L461" s="592"/>
    </row>
    <row r="462" spans="1:12" s="148" customFormat="1" ht="26.25" customHeight="1" x14ac:dyDescent="0.15">
      <c r="A462" s="593"/>
      <c r="B462" s="589" t="s">
        <v>2245</v>
      </c>
      <c r="C462" s="595" t="s">
        <v>2250</v>
      </c>
      <c r="D462" s="596">
        <v>43125</v>
      </c>
      <c r="E462" s="589" t="s">
        <v>1957</v>
      </c>
      <c r="F462" s="589" t="s">
        <v>1958</v>
      </c>
      <c r="G462" s="589"/>
      <c r="H462" s="591" t="s">
        <v>1890</v>
      </c>
      <c r="I462" s="591"/>
      <c r="J462" s="164" t="s">
        <v>1891</v>
      </c>
      <c r="K462" s="164" t="s">
        <v>0</v>
      </c>
      <c r="L462" s="165">
        <v>217.3</v>
      </c>
    </row>
    <row r="463" spans="1:12" s="148" customFormat="1" ht="408.95" customHeight="1" x14ac:dyDescent="0.15">
      <c r="A463" s="593"/>
      <c r="B463" s="589"/>
      <c r="C463" s="595"/>
      <c r="D463" s="596"/>
      <c r="E463" s="589"/>
      <c r="F463" s="589"/>
      <c r="G463" s="589"/>
      <c r="H463" s="591" t="s">
        <v>1892</v>
      </c>
      <c r="I463" s="591"/>
      <c r="J463" s="589" t="s">
        <v>0</v>
      </c>
      <c r="K463" s="589" t="s">
        <v>1891</v>
      </c>
      <c r="L463" s="590">
        <v>360.7</v>
      </c>
    </row>
    <row r="464" spans="1:12" s="148" customFormat="1" ht="8.85" customHeight="1" x14ac:dyDescent="0.15">
      <c r="A464" s="593"/>
      <c r="B464" s="589"/>
      <c r="C464" s="595"/>
      <c r="D464" s="596"/>
      <c r="E464" s="589"/>
      <c r="F464" s="589"/>
      <c r="G464" s="589"/>
      <c r="H464" s="591"/>
      <c r="I464" s="591"/>
      <c r="J464" s="589"/>
      <c r="K464" s="589"/>
      <c r="L464" s="590"/>
    </row>
    <row r="465" spans="1:12" s="148" customFormat="1" ht="24" customHeight="1" x14ac:dyDescent="0.15">
      <c r="A465" s="593"/>
      <c r="B465" s="161" t="s">
        <v>29</v>
      </c>
      <c r="C465" s="162" t="s">
        <v>30</v>
      </c>
      <c r="D465" s="162" t="s">
        <v>1893</v>
      </c>
      <c r="E465" s="162" t="s">
        <v>1894</v>
      </c>
      <c r="F465" s="592"/>
      <c r="G465" s="592"/>
      <c r="H465" s="591" t="s">
        <v>1895</v>
      </c>
      <c r="I465" s="591"/>
      <c r="J465" s="589" t="s">
        <v>0</v>
      </c>
      <c r="K465" s="589" t="s">
        <v>1891</v>
      </c>
      <c r="L465" s="590">
        <v>200</v>
      </c>
    </row>
    <row r="466" spans="1:12" s="148" customFormat="1" ht="24" customHeight="1" x14ac:dyDescent="0.15">
      <c r="A466" s="593"/>
      <c r="B466" s="164" t="s">
        <v>2059</v>
      </c>
      <c r="C466" s="164" t="s">
        <v>1958</v>
      </c>
      <c r="D466" s="166">
        <v>43126</v>
      </c>
      <c r="E466" s="164" t="s">
        <v>2251</v>
      </c>
      <c r="F466" s="592"/>
      <c r="G466" s="592"/>
      <c r="H466" s="591"/>
      <c r="I466" s="591"/>
      <c r="J466" s="589"/>
      <c r="K466" s="589"/>
      <c r="L466" s="590"/>
    </row>
    <row r="467" spans="1:12" s="148" customFormat="1" ht="24" customHeight="1" x14ac:dyDescent="0.15">
      <c r="A467" s="593">
        <v>88</v>
      </c>
      <c r="B467" s="161" t="s">
        <v>20</v>
      </c>
      <c r="C467" s="162" t="s">
        <v>21</v>
      </c>
      <c r="D467" s="162" t="s">
        <v>1884</v>
      </c>
      <c r="E467" s="162" t="s">
        <v>1885</v>
      </c>
      <c r="F467" s="594" t="s">
        <v>14</v>
      </c>
      <c r="G467" s="594"/>
      <c r="H467" s="592"/>
      <c r="I467" s="592"/>
      <c r="J467" s="592"/>
      <c r="K467" s="592"/>
      <c r="L467" s="592"/>
    </row>
    <row r="468" spans="1:12" s="148" customFormat="1" ht="26.25" customHeight="1" x14ac:dyDescent="0.15">
      <c r="A468" s="593"/>
      <c r="B468" s="589" t="s">
        <v>2252</v>
      </c>
      <c r="C468" s="595" t="s">
        <v>2253</v>
      </c>
      <c r="D468" s="596">
        <v>43054</v>
      </c>
      <c r="E468" s="589" t="s">
        <v>2033</v>
      </c>
      <c r="F468" s="589" t="s">
        <v>2254</v>
      </c>
      <c r="G468" s="589"/>
      <c r="H468" s="591" t="s">
        <v>1890</v>
      </c>
      <c r="I468" s="591"/>
      <c r="J468" s="164" t="s">
        <v>1891</v>
      </c>
      <c r="K468" s="164" t="s">
        <v>0</v>
      </c>
      <c r="L468" s="165">
        <v>765.77</v>
      </c>
    </row>
    <row r="469" spans="1:12" s="148" customFormat="1" ht="312.75" customHeight="1" x14ac:dyDescent="0.15">
      <c r="A469" s="593"/>
      <c r="B469" s="589"/>
      <c r="C469" s="595"/>
      <c r="D469" s="596"/>
      <c r="E469" s="589"/>
      <c r="F469" s="589"/>
      <c r="G469" s="589"/>
      <c r="H469" s="591" t="s">
        <v>1892</v>
      </c>
      <c r="I469" s="591"/>
      <c r="J469" s="164" t="s">
        <v>1891</v>
      </c>
      <c r="K469" s="164" t="s">
        <v>0</v>
      </c>
      <c r="L469" s="165">
        <v>631.5</v>
      </c>
    </row>
    <row r="470" spans="1:12" s="148" customFormat="1" ht="24" customHeight="1" x14ac:dyDescent="0.15">
      <c r="A470" s="593"/>
      <c r="B470" s="161" t="s">
        <v>29</v>
      </c>
      <c r="C470" s="162" t="s">
        <v>30</v>
      </c>
      <c r="D470" s="162" t="s">
        <v>1893</v>
      </c>
      <c r="E470" s="162" t="s">
        <v>1894</v>
      </c>
      <c r="F470" s="592"/>
      <c r="G470" s="592"/>
      <c r="H470" s="591" t="s">
        <v>1895</v>
      </c>
      <c r="I470" s="591"/>
      <c r="J470" s="589" t="s">
        <v>1891</v>
      </c>
      <c r="K470" s="589" t="s">
        <v>0</v>
      </c>
      <c r="L470" s="590">
        <v>475</v>
      </c>
    </row>
    <row r="471" spans="1:12" s="148" customFormat="1" ht="24" customHeight="1" x14ac:dyDescent="0.15">
      <c r="A471" s="593"/>
      <c r="B471" s="164" t="s">
        <v>2052</v>
      </c>
      <c r="C471" s="164" t="s">
        <v>2254</v>
      </c>
      <c r="D471" s="166">
        <v>43057</v>
      </c>
      <c r="E471" s="164" t="s">
        <v>2255</v>
      </c>
      <c r="F471" s="592"/>
      <c r="G471" s="592"/>
      <c r="H471" s="591"/>
      <c r="I471" s="591"/>
      <c r="J471" s="589"/>
      <c r="K471" s="589"/>
      <c r="L471" s="590"/>
    </row>
    <row r="472" spans="1:12" s="148" customFormat="1" ht="24" customHeight="1" x14ac:dyDescent="0.15">
      <c r="A472" s="593">
        <v>89</v>
      </c>
      <c r="B472" s="161" t="s">
        <v>20</v>
      </c>
      <c r="C472" s="162" t="s">
        <v>21</v>
      </c>
      <c r="D472" s="162" t="s">
        <v>1884</v>
      </c>
      <c r="E472" s="162" t="s">
        <v>1885</v>
      </c>
      <c r="F472" s="594" t="s">
        <v>14</v>
      </c>
      <c r="G472" s="594"/>
      <c r="H472" s="592"/>
      <c r="I472" s="592"/>
      <c r="J472" s="592"/>
      <c r="K472" s="592"/>
      <c r="L472" s="592"/>
    </row>
    <row r="473" spans="1:12" s="148" customFormat="1" ht="26.25" customHeight="1" x14ac:dyDescent="0.15">
      <c r="A473" s="593"/>
      <c r="B473" s="589" t="s">
        <v>2252</v>
      </c>
      <c r="C473" s="595" t="s">
        <v>2256</v>
      </c>
      <c r="D473" s="596">
        <v>43156</v>
      </c>
      <c r="E473" s="589" t="s">
        <v>2257</v>
      </c>
      <c r="F473" s="589" t="s">
        <v>2258</v>
      </c>
      <c r="G473" s="589"/>
      <c r="H473" s="591" t="s">
        <v>1890</v>
      </c>
      <c r="I473" s="591"/>
      <c r="J473" s="164" t="s">
        <v>1891</v>
      </c>
      <c r="K473" s="164" t="s">
        <v>0</v>
      </c>
      <c r="L473" s="165">
        <v>395</v>
      </c>
    </row>
    <row r="474" spans="1:12" s="148" customFormat="1" ht="365.25" customHeight="1" x14ac:dyDescent="0.15">
      <c r="A474" s="593"/>
      <c r="B474" s="589"/>
      <c r="C474" s="595"/>
      <c r="D474" s="596"/>
      <c r="E474" s="589"/>
      <c r="F474" s="589"/>
      <c r="G474" s="589"/>
      <c r="H474" s="591" t="s">
        <v>1892</v>
      </c>
      <c r="I474" s="591"/>
      <c r="J474" s="164" t="s">
        <v>1891</v>
      </c>
      <c r="K474" s="164" t="s">
        <v>0</v>
      </c>
      <c r="L474" s="165">
        <v>254.8</v>
      </c>
    </row>
    <row r="475" spans="1:12" s="148" customFormat="1" ht="24" customHeight="1" x14ac:dyDescent="0.15">
      <c r="A475" s="593"/>
      <c r="B475" s="161" t="s">
        <v>29</v>
      </c>
      <c r="C475" s="162" t="s">
        <v>30</v>
      </c>
      <c r="D475" s="162" t="s">
        <v>1893</v>
      </c>
      <c r="E475" s="162" t="s">
        <v>1894</v>
      </c>
      <c r="F475" s="592"/>
      <c r="G475" s="592"/>
      <c r="H475" s="591" t="s">
        <v>1895</v>
      </c>
      <c r="I475" s="591"/>
      <c r="J475" s="589" t="s">
        <v>1891</v>
      </c>
      <c r="K475" s="589" t="s">
        <v>0</v>
      </c>
      <c r="L475" s="590">
        <v>70</v>
      </c>
    </row>
    <row r="476" spans="1:12" s="148" customFormat="1" ht="24" customHeight="1" x14ac:dyDescent="0.15">
      <c r="A476" s="593"/>
      <c r="B476" s="164" t="s">
        <v>2052</v>
      </c>
      <c r="C476" s="164" t="s">
        <v>2258</v>
      </c>
      <c r="D476" s="166">
        <v>43158</v>
      </c>
      <c r="E476" s="164" t="s">
        <v>2259</v>
      </c>
      <c r="F476" s="592"/>
      <c r="G476" s="592"/>
      <c r="H476" s="591"/>
      <c r="I476" s="591"/>
      <c r="J476" s="589"/>
      <c r="K476" s="589"/>
      <c r="L476" s="590"/>
    </row>
    <row r="477" spans="1:12" s="148" customFormat="1" ht="24" customHeight="1" x14ac:dyDescent="0.15">
      <c r="A477" s="593">
        <v>90</v>
      </c>
      <c r="B477" s="161" t="s">
        <v>20</v>
      </c>
      <c r="C477" s="162" t="s">
        <v>21</v>
      </c>
      <c r="D477" s="162" t="s">
        <v>1884</v>
      </c>
      <c r="E477" s="162" t="s">
        <v>1885</v>
      </c>
      <c r="F477" s="594" t="s">
        <v>14</v>
      </c>
      <c r="G477" s="594"/>
      <c r="H477" s="592"/>
      <c r="I477" s="592"/>
      <c r="J477" s="592"/>
      <c r="K477" s="592"/>
      <c r="L477" s="592"/>
    </row>
    <row r="478" spans="1:12" s="148" customFormat="1" ht="26.25" customHeight="1" x14ac:dyDescent="0.15">
      <c r="A478" s="593"/>
      <c r="B478" s="589" t="s">
        <v>2260</v>
      </c>
      <c r="C478" s="595" t="s">
        <v>2261</v>
      </c>
      <c r="D478" s="596">
        <v>43171</v>
      </c>
      <c r="E478" s="589" t="s">
        <v>2262</v>
      </c>
      <c r="F478" s="589" t="s">
        <v>1958</v>
      </c>
      <c r="G478" s="589"/>
      <c r="H478" s="591" t="s">
        <v>1890</v>
      </c>
      <c r="I478" s="591"/>
      <c r="J478" s="164" t="s">
        <v>1891</v>
      </c>
      <c r="K478" s="164" t="s">
        <v>0</v>
      </c>
      <c r="L478" s="165">
        <v>743</v>
      </c>
    </row>
    <row r="479" spans="1:12" s="148" customFormat="1" ht="239.25" customHeight="1" x14ac:dyDescent="0.15">
      <c r="A479" s="593"/>
      <c r="B479" s="589"/>
      <c r="C479" s="595"/>
      <c r="D479" s="596"/>
      <c r="E479" s="589"/>
      <c r="F479" s="589"/>
      <c r="G479" s="589"/>
      <c r="H479" s="591" t="s">
        <v>1892</v>
      </c>
      <c r="I479" s="591"/>
      <c r="J479" s="164" t="s">
        <v>1891</v>
      </c>
      <c r="K479" s="164" t="s">
        <v>1891</v>
      </c>
      <c r="L479" s="165">
        <v>0</v>
      </c>
    </row>
    <row r="480" spans="1:12" s="148" customFormat="1" ht="24" customHeight="1" x14ac:dyDescent="0.15">
      <c r="A480" s="593"/>
      <c r="B480" s="161" t="s">
        <v>29</v>
      </c>
      <c r="C480" s="162" t="s">
        <v>30</v>
      </c>
      <c r="D480" s="162" t="s">
        <v>1893</v>
      </c>
      <c r="E480" s="162" t="s">
        <v>1894</v>
      </c>
      <c r="F480" s="592"/>
      <c r="G480" s="592"/>
      <c r="H480" s="591" t="s">
        <v>1895</v>
      </c>
      <c r="I480" s="591"/>
      <c r="J480" s="589" t="s">
        <v>1891</v>
      </c>
      <c r="K480" s="589" t="s">
        <v>0</v>
      </c>
      <c r="L480" s="590">
        <v>445</v>
      </c>
    </row>
    <row r="481" spans="1:12" s="148" customFormat="1" ht="24" customHeight="1" x14ac:dyDescent="0.15">
      <c r="A481" s="593"/>
      <c r="B481" s="164" t="s">
        <v>2052</v>
      </c>
      <c r="C481" s="164" t="s">
        <v>1958</v>
      </c>
      <c r="D481" s="166">
        <v>43174</v>
      </c>
      <c r="E481" s="164" t="s">
        <v>2263</v>
      </c>
      <c r="F481" s="592"/>
      <c r="G481" s="592"/>
      <c r="H481" s="591"/>
      <c r="I481" s="591"/>
      <c r="J481" s="589"/>
      <c r="K481" s="589"/>
      <c r="L481" s="590"/>
    </row>
    <row r="482" spans="1:12" s="148" customFormat="1" ht="24" customHeight="1" x14ac:dyDescent="0.15">
      <c r="A482" s="593">
        <v>91</v>
      </c>
      <c r="B482" s="161" t="s">
        <v>20</v>
      </c>
      <c r="C482" s="162" t="s">
        <v>21</v>
      </c>
      <c r="D482" s="162" t="s">
        <v>1884</v>
      </c>
      <c r="E482" s="162" t="s">
        <v>1885</v>
      </c>
      <c r="F482" s="594" t="s">
        <v>14</v>
      </c>
      <c r="G482" s="594"/>
      <c r="H482" s="592"/>
      <c r="I482" s="592"/>
      <c r="J482" s="592"/>
      <c r="K482" s="592"/>
      <c r="L482" s="592"/>
    </row>
    <row r="483" spans="1:12" s="148" customFormat="1" ht="26.25" customHeight="1" x14ac:dyDescent="0.15">
      <c r="A483" s="593"/>
      <c r="B483" s="589" t="s">
        <v>2264</v>
      </c>
      <c r="C483" s="595" t="s">
        <v>2265</v>
      </c>
      <c r="D483" s="596">
        <v>43016</v>
      </c>
      <c r="E483" s="589" t="s">
        <v>2266</v>
      </c>
      <c r="F483" s="589" t="s">
        <v>2267</v>
      </c>
      <c r="G483" s="589"/>
      <c r="H483" s="591" t="s">
        <v>1890</v>
      </c>
      <c r="I483" s="591"/>
      <c r="J483" s="164" t="s">
        <v>1891</v>
      </c>
      <c r="K483" s="164" t="s">
        <v>0</v>
      </c>
      <c r="L483" s="165">
        <v>910</v>
      </c>
    </row>
    <row r="484" spans="1:12" s="148" customFormat="1" ht="408.95" customHeight="1" x14ac:dyDescent="0.15">
      <c r="A484" s="593"/>
      <c r="B484" s="589"/>
      <c r="C484" s="595"/>
      <c r="D484" s="596"/>
      <c r="E484" s="589"/>
      <c r="F484" s="589"/>
      <c r="G484" s="589"/>
      <c r="H484" s="591" t="s">
        <v>1892</v>
      </c>
      <c r="I484" s="591"/>
      <c r="J484" s="589" t="s">
        <v>1891</v>
      </c>
      <c r="K484" s="589" t="s">
        <v>0</v>
      </c>
      <c r="L484" s="590">
        <v>635.4</v>
      </c>
    </row>
    <row r="485" spans="1:12" s="148" customFormat="1" ht="61.35" customHeight="1" x14ac:dyDescent="0.15">
      <c r="A485" s="593"/>
      <c r="B485" s="589"/>
      <c r="C485" s="595"/>
      <c r="D485" s="596"/>
      <c r="E485" s="589"/>
      <c r="F485" s="589"/>
      <c r="G485" s="589"/>
      <c r="H485" s="591"/>
      <c r="I485" s="591"/>
      <c r="J485" s="589"/>
      <c r="K485" s="589"/>
      <c r="L485" s="590"/>
    </row>
    <row r="486" spans="1:12" s="148" customFormat="1" ht="24" customHeight="1" x14ac:dyDescent="0.15">
      <c r="A486" s="593"/>
      <c r="B486" s="161" t="s">
        <v>29</v>
      </c>
      <c r="C486" s="162" t="s">
        <v>30</v>
      </c>
      <c r="D486" s="162" t="s">
        <v>1893</v>
      </c>
      <c r="E486" s="162" t="s">
        <v>1894</v>
      </c>
      <c r="F486" s="592"/>
      <c r="G486" s="592"/>
      <c r="H486" s="591" t="s">
        <v>1895</v>
      </c>
      <c r="I486" s="591"/>
      <c r="J486" s="589" t="s">
        <v>1891</v>
      </c>
      <c r="K486" s="589" t="s">
        <v>0</v>
      </c>
      <c r="L486" s="590">
        <v>395</v>
      </c>
    </row>
    <row r="487" spans="1:12" s="148" customFormat="1" ht="24" customHeight="1" x14ac:dyDescent="0.15">
      <c r="A487" s="593"/>
      <c r="B487" s="164" t="s">
        <v>2268</v>
      </c>
      <c r="C487" s="164" t="s">
        <v>2267</v>
      </c>
      <c r="D487" s="166">
        <v>43021</v>
      </c>
      <c r="E487" s="164" t="s">
        <v>2269</v>
      </c>
      <c r="F487" s="592"/>
      <c r="G487" s="592"/>
      <c r="H487" s="591"/>
      <c r="I487" s="591"/>
      <c r="J487" s="589"/>
      <c r="K487" s="589"/>
      <c r="L487" s="590"/>
    </row>
    <row r="488" spans="1:12" s="148" customFormat="1" ht="24" customHeight="1" x14ac:dyDescent="0.15">
      <c r="A488" s="593">
        <v>92</v>
      </c>
      <c r="B488" s="161" t="s">
        <v>20</v>
      </c>
      <c r="C488" s="162" t="s">
        <v>21</v>
      </c>
      <c r="D488" s="162" t="s">
        <v>1884</v>
      </c>
      <c r="E488" s="162" t="s">
        <v>1885</v>
      </c>
      <c r="F488" s="594" t="s">
        <v>14</v>
      </c>
      <c r="G488" s="594"/>
      <c r="H488" s="592"/>
      <c r="I488" s="592"/>
      <c r="J488" s="592"/>
      <c r="K488" s="592"/>
      <c r="L488" s="592"/>
    </row>
    <row r="489" spans="1:12" s="148" customFormat="1" ht="26.25" customHeight="1" x14ac:dyDescent="0.15">
      <c r="A489" s="593"/>
      <c r="B489" s="589" t="s">
        <v>2264</v>
      </c>
      <c r="C489" s="595" t="s">
        <v>2270</v>
      </c>
      <c r="D489" s="596">
        <v>43149</v>
      </c>
      <c r="E489" s="589" t="s">
        <v>2271</v>
      </c>
      <c r="F489" s="589" t="s">
        <v>2272</v>
      </c>
      <c r="G489" s="589"/>
      <c r="H489" s="591" t="s">
        <v>1890</v>
      </c>
      <c r="I489" s="591"/>
      <c r="J489" s="164" t="s">
        <v>1891</v>
      </c>
      <c r="K489" s="164" t="s">
        <v>0</v>
      </c>
      <c r="L489" s="165">
        <v>356</v>
      </c>
    </row>
    <row r="490" spans="1:12" s="148" customFormat="1" ht="218.25" customHeight="1" x14ac:dyDescent="0.15">
      <c r="A490" s="593"/>
      <c r="B490" s="589"/>
      <c r="C490" s="595"/>
      <c r="D490" s="596"/>
      <c r="E490" s="589"/>
      <c r="F490" s="589"/>
      <c r="G490" s="589"/>
      <c r="H490" s="591" t="s">
        <v>1892</v>
      </c>
      <c r="I490" s="591"/>
      <c r="J490" s="164" t="s">
        <v>1891</v>
      </c>
      <c r="K490" s="164" t="s">
        <v>1891</v>
      </c>
      <c r="L490" s="165">
        <v>0</v>
      </c>
    </row>
    <row r="491" spans="1:12" s="148" customFormat="1" ht="24" customHeight="1" x14ac:dyDescent="0.15">
      <c r="A491" s="593"/>
      <c r="B491" s="161" t="s">
        <v>29</v>
      </c>
      <c r="C491" s="162" t="s">
        <v>30</v>
      </c>
      <c r="D491" s="162" t="s">
        <v>1893</v>
      </c>
      <c r="E491" s="162" t="s">
        <v>1894</v>
      </c>
      <c r="F491" s="592"/>
      <c r="G491" s="592"/>
      <c r="H491" s="591" t="s">
        <v>1895</v>
      </c>
      <c r="I491" s="591"/>
      <c r="J491" s="589" t="s">
        <v>1891</v>
      </c>
      <c r="K491" s="589" t="s">
        <v>0</v>
      </c>
      <c r="L491" s="590">
        <v>795</v>
      </c>
    </row>
    <row r="492" spans="1:12" s="148" customFormat="1" ht="24" customHeight="1" x14ac:dyDescent="0.15">
      <c r="A492" s="593"/>
      <c r="B492" s="164" t="s">
        <v>2268</v>
      </c>
      <c r="C492" s="164" t="s">
        <v>2272</v>
      </c>
      <c r="D492" s="166">
        <v>43153</v>
      </c>
      <c r="E492" s="164" t="s">
        <v>2273</v>
      </c>
      <c r="F492" s="592"/>
      <c r="G492" s="592"/>
      <c r="H492" s="591"/>
      <c r="I492" s="591"/>
      <c r="J492" s="589"/>
      <c r="K492" s="589"/>
      <c r="L492" s="590"/>
    </row>
    <row r="493" spans="1:12" s="148" customFormat="1" ht="24" customHeight="1" x14ac:dyDescent="0.15">
      <c r="A493" s="593">
        <v>93</v>
      </c>
      <c r="B493" s="161" t="s">
        <v>20</v>
      </c>
      <c r="C493" s="162" t="s">
        <v>21</v>
      </c>
      <c r="D493" s="162" t="s">
        <v>1884</v>
      </c>
      <c r="E493" s="162" t="s">
        <v>1885</v>
      </c>
      <c r="F493" s="594" t="s">
        <v>14</v>
      </c>
      <c r="G493" s="594"/>
      <c r="H493" s="592"/>
      <c r="I493" s="592"/>
      <c r="J493" s="592"/>
      <c r="K493" s="592"/>
      <c r="L493" s="592"/>
    </row>
    <row r="494" spans="1:12" s="148" customFormat="1" ht="26.25" customHeight="1" x14ac:dyDescent="0.15">
      <c r="A494" s="593"/>
      <c r="B494" s="589" t="s">
        <v>2274</v>
      </c>
      <c r="C494" s="589" t="s">
        <v>2275</v>
      </c>
      <c r="D494" s="596">
        <v>43030</v>
      </c>
      <c r="E494" s="589" t="s">
        <v>1984</v>
      </c>
      <c r="F494" s="589" t="s">
        <v>2276</v>
      </c>
      <c r="G494" s="589"/>
      <c r="H494" s="591" t="s">
        <v>1890</v>
      </c>
      <c r="I494" s="591"/>
      <c r="J494" s="164" t="s">
        <v>1891</v>
      </c>
      <c r="K494" s="164" t="s">
        <v>1891</v>
      </c>
      <c r="L494" s="165">
        <v>0</v>
      </c>
    </row>
    <row r="495" spans="1:12" s="148" customFormat="1" ht="113.25" customHeight="1" x14ac:dyDescent="0.15">
      <c r="A495" s="593"/>
      <c r="B495" s="589"/>
      <c r="C495" s="589"/>
      <c r="D495" s="596"/>
      <c r="E495" s="589"/>
      <c r="F495" s="589"/>
      <c r="G495" s="589"/>
      <c r="H495" s="591" t="s">
        <v>1892</v>
      </c>
      <c r="I495" s="591"/>
      <c r="J495" s="164" t="s">
        <v>1891</v>
      </c>
      <c r="K495" s="164" t="s">
        <v>1891</v>
      </c>
      <c r="L495" s="165">
        <v>0</v>
      </c>
    </row>
    <row r="496" spans="1:12" s="148" customFormat="1" ht="24" customHeight="1" x14ac:dyDescent="0.15">
      <c r="A496" s="593"/>
      <c r="B496" s="161" t="s">
        <v>29</v>
      </c>
      <c r="C496" s="162" t="s">
        <v>30</v>
      </c>
      <c r="D496" s="162" t="s">
        <v>1893</v>
      </c>
      <c r="E496" s="162" t="s">
        <v>1894</v>
      </c>
      <c r="F496" s="592"/>
      <c r="G496" s="592"/>
      <c r="H496" s="591" t="s">
        <v>1895</v>
      </c>
      <c r="I496" s="591"/>
      <c r="J496" s="589" t="s">
        <v>1891</v>
      </c>
      <c r="K496" s="589" t="s">
        <v>0</v>
      </c>
      <c r="L496" s="590">
        <v>645</v>
      </c>
    </row>
    <row r="497" spans="1:12" s="148" customFormat="1" ht="24" customHeight="1" x14ac:dyDescent="0.15">
      <c r="A497" s="593"/>
      <c r="B497" s="164" t="s">
        <v>2059</v>
      </c>
      <c r="C497" s="164" t="s">
        <v>2276</v>
      </c>
      <c r="D497" s="166">
        <v>43032</v>
      </c>
      <c r="E497" s="164" t="s">
        <v>2277</v>
      </c>
      <c r="F497" s="592"/>
      <c r="G497" s="592"/>
      <c r="H497" s="591"/>
      <c r="I497" s="591"/>
      <c r="J497" s="589"/>
      <c r="K497" s="589"/>
      <c r="L497" s="590"/>
    </row>
    <row r="498" spans="1:12" s="148" customFormat="1" ht="24" customHeight="1" x14ac:dyDescent="0.15">
      <c r="A498" s="593">
        <v>94</v>
      </c>
      <c r="B498" s="161" t="s">
        <v>20</v>
      </c>
      <c r="C498" s="162" t="s">
        <v>21</v>
      </c>
      <c r="D498" s="162" t="s">
        <v>1884</v>
      </c>
      <c r="E498" s="162" t="s">
        <v>1885</v>
      </c>
      <c r="F498" s="594" t="s">
        <v>14</v>
      </c>
      <c r="G498" s="594"/>
      <c r="H498" s="592"/>
      <c r="I498" s="592"/>
      <c r="J498" s="592"/>
      <c r="K498" s="592"/>
      <c r="L498" s="592"/>
    </row>
    <row r="499" spans="1:12" s="148" customFormat="1" ht="26.25" customHeight="1" x14ac:dyDescent="0.15">
      <c r="A499" s="593"/>
      <c r="B499" s="589" t="s">
        <v>2278</v>
      </c>
      <c r="C499" s="595" t="s">
        <v>2279</v>
      </c>
      <c r="D499" s="596">
        <v>43048</v>
      </c>
      <c r="E499" s="589" t="s">
        <v>2012</v>
      </c>
      <c r="F499" s="589" t="s">
        <v>2280</v>
      </c>
      <c r="G499" s="589"/>
      <c r="H499" s="591" t="s">
        <v>1890</v>
      </c>
      <c r="I499" s="591"/>
      <c r="J499" s="164" t="s">
        <v>1891</v>
      </c>
      <c r="K499" s="164" t="s">
        <v>0</v>
      </c>
      <c r="L499" s="165">
        <v>242.3</v>
      </c>
    </row>
    <row r="500" spans="1:12" s="148" customFormat="1" ht="186.75" customHeight="1" x14ac:dyDescent="0.15">
      <c r="A500" s="593"/>
      <c r="B500" s="589"/>
      <c r="C500" s="595"/>
      <c r="D500" s="596"/>
      <c r="E500" s="589"/>
      <c r="F500" s="589"/>
      <c r="G500" s="589"/>
      <c r="H500" s="591" t="s">
        <v>1892</v>
      </c>
      <c r="I500" s="591"/>
      <c r="J500" s="164" t="s">
        <v>1891</v>
      </c>
      <c r="K500" s="164" t="s">
        <v>0</v>
      </c>
      <c r="L500" s="165">
        <v>182.96</v>
      </c>
    </row>
    <row r="501" spans="1:12" s="148" customFormat="1" ht="24" customHeight="1" x14ac:dyDescent="0.15">
      <c r="A501" s="593"/>
      <c r="B501" s="161" t="s">
        <v>29</v>
      </c>
      <c r="C501" s="162" t="s">
        <v>30</v>
      </c>
      <c r="D501" s="162" t="s">
        <v>1893</v>
      </c>
      <c r="E501" s="162" t="s">
        <v>1894</v>
      </c>
      <c r="F501" s="592"/>
      <c r="G501" s="592"/>
      <c r="H501" s="591" t="s">
        <v>1895</v>
      </c>
      <c r="I501" s="591"/>
      <c r="J501" s="589" t="s">
        <v>1891</v>
      </c>
      <c r="K501" s="589" t="s">
        <v>1891</v>
      </c>
      <c r="L501" s="590">
        <v>0</v>
      </c>
    </row>
    <row r="502" spans="1:12" s="148" customFormat="1" ht="24" customHeight="1" x14ac:dyDescent="0.15">
      <c r="A502" s="593"/>
      <c r="B502" s="164" t="s">
        <v>2281</v>
      </c>
      <c r="C502" s="164" t="s">
        <v>2280</v>
      </c>
      <c r="D502" s="166">
        <v>43049</v>
      </c>
      <c r="E502" s="164" t="s">
        <v>2282</v>
      </c>
      <c r="F502" s="592"/>
      <c r="G502" s="592"/>
      <c r="H502" s="591"/>
      <c r="I502" s="591"/>
      <c r="J502" s="589"/>
      <c r="K502" s="589"/>
      <c r="L502" s="590"/>
    </row>
    <row r="503" spans="1:12" s="148" customFormat="1" ht="24" customHeight="1" x14ac:dyDescent="0.15">
      <c r="A503" s="593">
        <v>95</v>
      </c>
      <c r="B503" s="161" t="s">
        <v>20</v>
      </c>
      <c r="C503" s="162" t="s">
        <v>21</v>
      </c>
      <c r="D503" s="162" t="s">
        <v>1884</v>
      </c>
      <c r="E503" s="162" t="s">
        <v>1885</v>
      </c>
      <c r="F503" s="594" t="s">
        <v>14</v>
      </c>
      <c r="G503" s="594"/>
      <c r="H503" s="592"/>
      <c r="I503" s="592"/>
      <c r="J503" s="592"/>
      <c r="K503" s="592"/>
      <c r="L503" s="592"/>
    </row>
    <row r="504" spans="1:12" s="148" customFormat="1" ht="26.25" customHeight="1" x14ac:dyDescent="0.15">
      <c r="A504" s="593"/>
      <c r="B504" s="589" t="s">
        <v>2283</v>
      </c>
      <c r="C504" s="595" t="s">
        <v>2284</v>
      </c>
      <c r="D504" s="596">
        <v>43016</v>
      </c>
      <c r="E504" s="589" t="s">
        <v>2285</v>
      </c>
      <c r="F504" s="589" t="s">
        <v>2286</v>
      </c>
      <c r="G504" s="589"/>
      <c r="H504" s="591" t="s">
        <v>1890</v>
      </c>
      <c r="I504" s="591"/>
      <c r="J504" s="164" t="s">
        <v>1891</v>
      </c>
      <c r="K504" s="164" t="s">
        <v>0</v>
      </c>
      <c r="L504" s="165">
        <v>512.46</v>
      </c>
    </row>
    <row r="505" spans="1:12" s="148" customFormat="1" ht="239.25" customHeight="1" x14ac:dyDescent="0.15">
      <c r="A505" s="593"/>
      <c r="B505" s="589"/>
      <c r="C505" s="595"/>
      <c r="D505" s="596"/>
      <c r="E505" s="589"/>
      <c r="F505" s="589"/>
      <c r="G505" s="589"/>
      <c r="H505" s="591" t="s">
        <v>1892</v>
      </c>
      <c r="I505" s="591"/>
      <c r="J505" s="164" t="s">
        <v>1891</v>
      </c>
      <c r="K505" s="164" t="s">
        <v>0</v>
      </c>
      <c r="L505" s="165">
        <v>2376.46</v>
      </c>
    </row>
    <row r="506" spans="1:12" s="148" customFormat="1" ht="24" customHeight="1" x14ac:dyDescent="0.15">
      <c r="A506" s="593"/>
      <c r="B506" s="161" t="s">
        <v>29</v>
      </c>
      <c r="C506" s="162" t="s">
        <v>30</v>
      </c>
      <c r="D506" s="162" t="s">
        <v>1893</v>
      </c>
      <c r="E506" s="162" t="s">
        <v>1894</v>
      </c>
      <c r="F506" s="592"/>
      <c r="G506" s="592"/>
      <c r="H506" s="591" t="s">
        <v>1895</v>
      </c>
      <c r="I506" s="591"/>
      <c r="J506" s="589" t="s">
        <v>1891</v>
      </c>
      <c r="K506" s="589" t="s">
        <v>0</v>
      </c>
      <c r="L506" s="590">
        <v>237.65</v>
      </c>
    </row>
    <row r="507" spans="1:12" s="148" customFormat="1" ht="24" customHeight="1" x14ac:dyDescent="0.15">
      <c r="A507" s="593"/>
      <c r="B507" s="164" t="s">
        <v>1607</v>
      </c>
      <c r="C507" s="164" t="s">
        <v>2286</v>
      </c>
      <c r="D507" s="166">
        <v>43022</v>
      </c>
      <c r="E507" s="164" t="s">
        <v>2287</v>
      </c>
      <c r="F507" s="592"/>
      <c r="G507" s="592"/>
      <c r="H507" s="591"/>
      <c r="I507" s="591"/>
      <c r="J507" s="589"/>
      <c r="K507" s="589"/>
      <c r="L507" s="590"/>
    </row>
    <row r="508" spans="1:12" s="148" customFormat="1" ht="24" customHeight="1" x14ac:dyDescent="0.15">
      <c r="A508" s="593">
        <v>96</v>
      </c>
      <c r="B508" s="161" t="s">
        <v>20</v>
      </c>
      <c r="C508" s="162" t="s">
        <v>21</v>
      </c>
      <c r="D508" s="162" t="s">
        <v>1884</v>
      </c>
      <c r="E508" s="162" t="s">
        <v>1885</v>
      </c>
      <c r="F508" s="594" t="s">
        <v>14</v>
      </c>
      <c r="G508" s="594"/>
      <c r="H508" s="592"/>
      <c r="I508" s="592"/>
      <c r="J508" s="592"/>
      <c r="K508" s="592"/>
      <c r="L508" s="592"/>
    </row>
    <row r="509" spans="1:12" s="148" customFormat="1" ht="26.25" customHeight="1" x14ac:dyDescent="0.15">
      <c r="A509" s="593"/>
      <c r="B509" s="589" t="s">
        <v>2283</v>
      </c>
      <c r="C509" s="595" t="s">
        <v>2288</v>
      </c>
      <c r="D509" s="596">
        <v>43031</v>
      </c>
      <c r="E509" s="589" t="s">
        <v>2289</v>
      </c>
      <c r="F509" s="589" t="s">
        <v>2290</v>
      </c>
      <c r="G509" s="589"/>
      <c r="H509" s="591" t="s">
        <v>1890</v>
      </c>
      <c r="I509" s="591"/>
      <c r="J509" s="164" t="s">
        <v>1891</v>
      </c>
      <c r="K509" s="164" t="s">
        <v>0</v>
      </c>
      <c r="L509" s="165">
        <v>776</v>
      </c>
    </row>
    <row r="510" spans="1:12" s="148" customFormat="1" ht="333.75" customHeight="1" x14ac:dyDescent="0.15">
      <c r="A510" s="593"/>
      <c r="B510" s="589"/>
      <c r="C510" s="595"/>
      <c r="D510" s="596"/>
      <c r="E510" s="589"/>
      <c r="F510" s="589"/>
      <c r="G510" s="589"/>
      <c r="H510" s="591" t="s">
        <v>1892</v>
      </c>
      <c r="I510" s="591"/>
      <c r="J510" s="164" t="s">
        <v>1891</v>
      </c>
      <c r="K510" s="164" t="s">
        <v>0</v>
      </c>
      <c r="L510" s="165">
        <v>3198</v>
      </c>
    </row>
    <row r="511" spans="1:12" s="148" customFormat="1" ht="24" customHeight="1" x14ac:dyDescent="0.15">
      <c r="A511" s="593"/>
      <c r="B511" s="161" t="s">
        <v>29</v>
      </c>
      <c r="C511" s="162" t="s">
        <v>30</v>
      </c>
      <c r="D511" s="162" t="s">
        <v>1893</v>
      </c>
      <c r="E511" s="162" t="s">
        <v>1894</v>
      </c>
      <c r="F511" s="592"/>
      <c r="G511" s="592"/>
      <c r="H511" s="591" t="s">
        <v>1895</v>
      </c>
      <c r="I511" s="591"/>
      <c r="J511" s="589" t="s">
        <v>1891</v>
      </c>
      <c r="K511" s="589" t="s">
        <v>0</v>
      </c>
      <c r="L511" s="590">
        <v>34</v>
      </c>
    </row>
    <row r="512" spans="1:12" s="148" customFormat="1" ht="24" customHeight="1" x14ac:dyDescent="0.15">
      <c r="A512" s="593"/>
      <c r="B512" s="164" t="s">
        <v>1607</v>
      </c>
      <c r="C512" s="164" t="s">
        <v>2290</v>
      </c>
      <c r="D512" s="166">
        <v>43036</v>
      </c>
      <c r="E512" s="164" t="s">
        <v>2291</v>
      </c>
      <c r="F512" s="592"/>
      <c r="G512" s="592"/>
      <c r="H512" s="591"/>
      <c r="I512" s="591"/>
      <c r="J512" s="589"/>
      <c r="K512" s="589"/>
      <c r="L512" s="590"/>
    </row>
    <row r="513" spans="1:12" s="148" customFormat="1" ht="24" customHeight="1" x14ac:dyDescent="0.15">
      <c r="A513" s="593">
        <v>97</v>
      </c>
      <c r="B513" s="161" t="s">
        <v>20</v>
      </c>
      <c r="C513" s="162" t="s">
        <v>21</v>
      </c>
      <c r="D513" s="162" t="s">
        <v>1884</v>
      </c>
      <c r="E513" s="162" t="s">
        <v>1885</v>
      </c>
      <c r="F513" s="594" t="s">
        <v>14</v>
      </c>
      <c r="G513" s="594"/>
      <c r="H513" s="592"/>
      <c r="I513" s="592"/>
      <c r="J513" s="592"/>
      <c r="K513" s="592"/>
      <c r="L513" s="592"/>
    </row>
    <row r="514" spans="1:12" s="148" customFormat="1" ht="26.25" customHeight="1" x14ac:dyDescent="0.15">
      <c r="A514" s="593"/>
      <c r="B514" s="589" t="s">
        <v>2283</v>
      </c>
      <c r="C514" s="595" t="s">
        <v>2292</v>
      </c>
      <c r="D514" s="596">
        <v>43072</v>
      </c>
      <c r="E514" s="589" t="s">
        <v>1969</v>
      </c>
      <c r="F514" s="589" t="s">
        <v>2108</v>
      </c>
      <c r="G514" s="589"/>
      <c r="H514" s="591" t="s">
        <v>1890</v>
      </c>
      <c r="I514" s="591"/>
      <c r="J514" s="164" t="s">
        <v>1891</v>
      </c>
      <c r="K514" s="164" t="s">
        <v>1891</v>
      </c>
      <c r="L514" s="165">
        <v>0</v>
      </c>
    </row>
    <row r="515" spans="1:12" s="148" customFormat="1" ht="270.75" customHeight="1" x14ac:dyDescent="0.15">
      <c r="A515" s="593"/>
      <c r="B515" s="589"/>
      <c r="C515" s="595"/>
      <c r="D515" s="596"/>
      <c r="E515" s="589"/>
      <c r="F515" s="589"/>
      <c r="G515" s="589"/>
      <c r="H515" s="591" t="s">
        <v>1892</v>
      </c>
      <c r="I515" s="591"/>
      <c r="J515" s="164" t="s">
        <v>1891</v>
      </c>
      <c r="K515" s="164" t="s">
        <v>1891</v>
      </c>
      <c r="L515" s="165">
        <v>0</v>
      </c>
    </row>
    <row r="516" spans="1:12" s="148" customFormat="1" ht="24" customHeight="1" x14ac:dyDescent="0.15">
      <c r="A516" s="593"/>
      <c r="B516" s="161" t="s">
        <v>29</v>
      </c>
      <c r="C516" s="162" t="s">
        <v>30</v>
      </c>
      <c r="D516" s="162" t="s">
        <v>1893</v>
      </c>
      <c r="E516" s="162" t="s">
        <v>1894</v>
      </c>
      <c r="F516" s="592"/>
      <c r="G516" s="592"/>
      <c r="H516" s="591" t="s">
        <v>1895</v>
      </c>
      <c r="I516" s="591"/>
      <c r="J516" s="589" t="s">
        <v>1891</v>
      </c>
      <c r="K516" s="589" t="s">
        <v>0</v>
      </c>
      <c r="L516" s="590">
        <v>800</v>
      </c>
    </row>
    <row r="517" spans="1:12" s="148" customFormat="1" ht="24" customHeight="1" x14ac:dyDescent="0.15">
      <c r="A517" s="593"/>
      <c r="B517" s="164" t="s">
        <v>1607</v>
      </c>
      <c r="C517" s="164" t="s">
        <v>2108</v>
      </c>
      <c r="D517" s="166">
        <v>43076</v>
      </c>
      <c r="E517" s="164" t="s">
        <v>2293</v>
      </c>
      <c r="F517" s="592"/>
      <c r="G517" s="592"/>
      <c r="H517" s="591"/>
      <c r="I517" s="591"/>
      <c r="J517" s="589"/>
      <c r="K517" s="589"/>
      <c r="L517" s="590"/>
    </row>
    <row r="518" spans="1:12" s="148" customFormat="1" ht="24" customHeight="1" x14ac:dyDescent="0.15">
      <c r="A518" s="593">
        <v>98</v>
      </c>
      <c r="B518" s="161" t="s">
        <v>20</v>
      </c>
      <c r="C518" s="162" t="s">
        <v>21</v>
      </c>
      <c r="D518" s="162" t="s">
        <v>1884</v>
      </c>
      <c r="E518" s="162" t="s">
        <v>1885</v>
      </c>
      <c r="F518" s="594" t="s">
        <v>14</v>
      </c>
      <c r="G518" s="594"/>
      <c r="H518" s="592"/>
      <c r="I518" s="592"/>
      <c r="J518" s="592"/>
      <c r="K518" s="592"/>
      <c r="L518" s="592"/>
    </row>
    <row r="519" spans="1:12" s="148" customFormat="1" ht="26.25" customHeight="1" x14ac:dyDescent="0.15">
      <c r="A519" s="593"/>
      <c r="B519" s="589" t="s">
        <v>2294</v>
      </c>
      <c r="C519" s="595" t="s">
        <v>2295</v>
      </c>
      <c r="D519" s="596">
        <v>43019</v>
      </c>
      <c r="E519" s="589" t="s">
        <v>2296</v>
      </c>
      <c r="F519" s="589" t="s">
        <v>2297</v>
      </c>
      <c r="G519" s="589"/>
      <c r="H519" s="591" t="s">
        <v>1890</v>
      </c>
      <c r="I519" s="591"/>
      <c r="J519" s="164" t="s">
        <v>1891</v>
      </c>
      <c r="K519" s="164" t="s">
        <v>0</v>
      </c>
      <c r="L519" s="165">
        <v>322.95999999999998</v>
      </c>
    </row>
    <row r="520" spans="1:12" s="148" customFormat="1" ht="249.75" customHeight="1" x14ac:dyDescent="0.15">
      <c r="A520" s="593"/>
      <c r="B520" s="589"/>
      <c r="C520" s="595"/>
      <c r="D520" s="596"/>
      <c r="E520" s="589"/>
      <c r="F520" s="589"/>
      <c r="G520" s="589"/>
      <c r="H520" s="591" t="s">
        <v>1892</v>
      </c>
      <c r="I520" s="591"/>
      <c r="J520" s="164" t="s">
        <v>1891</v>
      </c>
      <c r="K520" s="164" t="s">
        <v>0</v>
      </c>
      <c r="L520" s="165">
        <v>325.04000000000002</v>
      </c>
    </row>
    <row r="521" spans="1:12" s="148" customFormat="1" ht="24" customHeight="1" x14ac:dyDescent="0.15">
      <c r="A521" s="593"/>
      <c r="B521" s="161" t="s">
        <v>29</v>
      </c>
      <c r="C521" s="162" t="s">
        <v>30</v>
      </c>
      <c r="D521" s="162" t="s">
        <v>1893</v>
      </c>
      <c r="E521" s="162" t="s">
        <v>1894</v>
      </c>
      <c r="F521" s="592"/>
      <c r="G521" s="592"/>
      <c r="H521" s="591" t="s">
        <v>1895</v>
      </c>
      <c r="I521" s="591"/>
      <c r="J521" s="589" t="s">
        <v>1891</v>
      </c>
      <c r="K521" s="589" t="s">
        <v>0</v>
      </c>
      <c r="L521" s="590">
        <v>80.73</v>
      </c>
    </row>
    <row r="522" spans="1:12" s="148" customFormat="1" ht="34.5" customHeight="1" x14ac:dyDescent="0.15">
      <c r="A522" s="593"/>
      <c r="B522" s="164" t="s">
        <v>2298</v>
      </c>
      <c r="C522" s="164" t="s">
        <v>2297</v>
      </c>
      <c r="D522" s="166">
        <v>43021</v>
      </c>
      <c r="E522" s="164" t="s">
        <v>2299</v>
      </c>
      <c r="F522" s="592"/>
      <c r="G522" s="592"/>
      <c r="H522" s="591"/>
      <c r="I522" s="591"/>
      <c r="J522" s="589"/>
      <c r="K522" s="589"/>
      <c r="L522" s="590"/>
    </row>
    <row r="523" spans="1:12" s="148" customFormat="1" ht="24" customHeight="1" x14ac:dyDescent="0.15">
      <c r="A523" s="593">
        <v>99</v>
      </c>
      <c r="B523" s="161" t="s">
        <v>20</v>
      </c>
      <c r="C523" s="162" t="s">
        <v>21</v>
      </c>
      <c r="D523" s="162" t="s">
        <v>1884</v>
      </c>
      <c r="E523" s="162" t="s">
        <v>1885</v>
      </c>
      <c r="F523" s="594" t="s">
        <v>14</v>
      </c>
      <c r="G523" s="594"/>
      <c r="H523" s="592"/>
      <c r="I523" s="592"/>
      <c r="J523" s="592"/>
      <c r="K523" s="592"/>
      <c r="L523" s="592"/>
    </row>
    <row r="524" spans="1:12" s="148" customFormat="1" ht="26.25" customHeight="1" x14ac:dyDescent="0.15">
      <c r="A524" s="593"/>
      <c r="B524" s="589" t="s">
        <v>2294</v>
      </c>
      <c r="C524" s="595" t="s">
        <v>2300</v>
      </c>
      <c r="D524" s="596">
        <v>43110</v>
      </c>
      <c r="E524" s="589" t="s">
        <v>1996</v>
      </c>
      <c r="F524" s="589" t="s">
        <v>2301</v>
      </c>
      <c r="G524" s="589"/>
      <c r="H524" s="591" t="s">
        <v>1890</v>
      </c>
      <c r="I524" s="591"/>
      <c r="J524" s="164" t="s">
        <v>1891</v>
      </c>
      <c r="K524" s="164" t="s">
        <v>0</v>
      </c>
      <c r="L524" s="165">
        <v>267.5</v>
      </c>
    </row>
    <row r="525" spans="1:12" s="148" customFormat="1" ht="123.75" customHeight="1" x14ac:dyDescent="0.15">
      <c r="A525" s="593"/>
      <c r="B525" s="589"/>
      <c r="C525" s="595"/>
      <c r="D525" s="596"/>
      <c r="E525" s="589"/>
      <c r="F525" s="589"/>
      <c r="G525" s="589"/>
      <c r="H525" s="591" t="s">
        <v>1892</v>
      </c>
      <c r="I525" s="591"/>
      <c r="J525" s="164" t="s">
        <v>1891</v>
      </c>
      <c r="K525" s="164" t="s">
        <v>1891</v>
      </c>
      <c r="L525" s="165">
        <v>0</v>
      </c>
    </row>
    <row r="526" spans="1:12" s="148" customFormat="1" ht="24" customHeight="1" x14ac:dyDescent="0.15">
      <c r="A526" s="593"/>
      <c r="B526" s="161" t="s">
        <v>29</v>
      </c>
      <c r="C526" s="162" t="s">
        <v>30</v>
      </c>
      <c r="D526" s="162" t="s">
        <v>1893</v>
      </c>
      <c r="E526" s="162" t="s">
        <v>1894</v>
      </c>
      <c r="F526" s="592"/>
      <c r="G526" s="592"/>
      <c r="H526" s="591" t="s">
        <v>1895</v>
      </c>
      <c r="I526" s="591"/>
      <c r="J526" s="589" t="s">
        <v>1891</v>
      </c>
      <c r="K526" s="589" t="s">
        <v>1891</v>
      </c>
      <c r="L526" s="590">
        <v>0</v>
      </c>
    </row>
    <row r="527" spans="1:12" s="148" customFormat="1" ht="34.5" customHeight="1" x14ac:dyDescent="0.15">
      <c r="A527" s="593"/>
      <c r="B527" s="164" t="s">
        <v>2298</v>
      </c>
      <c r="C527" s="164" t="s">
        <v>2301</v>
      </c>
      <c r="D527" s="166">
        <v>43111</v>
      </c>
      <c r="E527" s="164" t="s">
        <v>2302</v>
      </c>
      <c r="F527" s="592"/>
      <c r="G527" s="592"/>
      <c r="H527" s="591"/>
      <c r="I527" s="591"/>
      <c r="J527" s="589"/>
      <c r="K527" s="589"/>
      <c r="L527" s="590"/>
    </row>
    <row r="528" spans="1:12" s="148" customFormat="1" ht="24" customHeight="1" x14ac:dyDescent="0.15">
      <c r="A528" s="593">
        <v>100</v>
      </c>
      <c r="B528" s="161" t="s">
        <v>20</v>
      </c>
      <c r="C528" s="162" t="s">
        <v>21</v>
      </c>
      <c r="D528" s="162" t="s">
        <v>1884</v>
      </c>
      <c r="E528" s="162" t="s">
        <v>1885</v>
      </c>
      <c r="F528" s="594" t="s">
        <v>14</v>
      </c>
      <c r="G528" s="594"/>
      <c r="H528" s="592"/>
      <c r="I528" s="592"/>
      <c r="J528" s="592"/>
      <c r="K528" s="592"/>
      <c r="L528" s="592"/>
    </row>
    <row r="529" spans="1:12" s="148" customFormat="1" ht="26.25" customHeight="1" x14ac:dyDescent="0.15">
      <c r="A529" s="593"/>
      <c r="B529" s="589" t="s">
        <v>2294</v>
      </c>
      <c r="C529" s="595" t="s">
        <v>2303</v>
      </c>
      <c r="D529" s="596">
        <v>43113</v>
      </c>
      <c r="E529" s="589" t="s">
        <v>2304</v>
      </c>
      <c r="F529" s="589" t="s">
        <v>2305</v>
      </c>
      <c r="G529" s="589"/>
      <c r="H529" s="591" t="s">
        <v>1890</v>
      </c>
      <c r="I529" s="591"/>
      <c r="J529" s="164" t="s">
        <v>1891</v>
      </c>
      <c r="K529" s="164" t="s">
        <v>0</v>
      </c>
      <c r="L529" s="165">
        <v>640.6</v>
      </c>
    </row>
    <row r="530" spans="1:12" s="148" customFormat="1" ht="207.75" customHeight="1" x14ac:dyDescent="0.15">
      <c r="A530" s="593"/>
      <c r="B530" s="589"/>
      <c r="C530" s="595"/>
      <c r="D530" s="596"/>
      <c r="E530" s="589"/>
      <c r="F530" s="589"/>
      <c r="G530" s="589"/>
      <c r="H530" s="591" t="s">
        <v>1892</v>
      </c>
      <c r="I530" s="591"/>
      <c r="J530" s="164" t="s">
        <v>0</v>
      </c>
      <c r="K530" s="164" t="s">
        <v>1891</v>
      </c>
      <c r="L530" s="165">
        <v>2037.56</v>
      </c>
    </row>
    <row r="531" spans="1:12" s="148" customFormat="1" ht="24" customHeight="1" x14ac:dyDescent="0.15">
      <c r="A531" s="593"/>
      <c r="B531" s="161" t="s">
        <v>29</v>
      </c>
      <c r="C531" s="162" t="s">
        <v>30</v>
      </c>
      <c r="D531" s="162" t="s">
        <v>1893</v>
      </c>
      <c r="E531" s="162" t="s">
        <v>1894</v>
      </c>
      <c r="F531" s="592"/>
      <c r="G531" s="592"/>
      <c r="H531" s="591" t="s">
        <v>1895</v>
      </c>
      <c r="I531" s="591"/>
      <c r="J531" s="589" t="s">
        <v>1891</v>
      </c>
      <c r="K531" s="589" t="s">
        <v>1891</v>
      </c>
      <c r="L531" s="590">
        <v>0</v>
      </c>
    </row>
    <row r="532" spans="1:12" s="148" customFormat="1" ht="34.5" customHeight="1" x14ac:dyDescent="0.15">
      <c r="A532" s="593"/>
      <c r="B532" s="164" t="s">
        <v>2298</v>
      </c>
      <c r="C532" s="164" t="s">
        <v>2305</v>
      </c>
      <c r="D532" s="166">
        <v>43118</v>
      </c>
      <c r="E532" s="164" t="s">
        <v>2306</v>
      </c>
      <c r="F532" s="592"/>
      <c r="G532" s="592"/>
      <c r="H532" s="591"/>
      <c r="I532" s="591"/>
      <c r="J532" s="589"/>
      <c r="K532" s="589"/>
      <c r="L532" s="590"/>
    </row>
    <row r="533" spans="1:12" s="148" customFormat="1" ht="24" customHeight="1" x14ac:dyDescent="0.15">
      <c r="A533" s="593">
        <v>101</v>
      </c>
      <c r="B533" s="161" t="s">
        <v>20</v>
      </c>
      <c r="C533" s="162" t="s">
        <v>21</v>
      </c>
      <c r="D533" s="162" t="s">
        <v>1884</v>
      </c>
      <c r="E533" s="162" t="s">
        <v>1885</v>
      </c>
      <c r="F533" s="594" t="s">
        <v>14</v>
      </c>
      <c r="G533" s="594"/>
      <c r="H533" s="592"/>
      <c r="I533" s="592"/>
      <c r="J533" s="592"/>
      <c r="K533" s="592"/>
      <c r="L533" s="592"/>
    </row>
    <row r="534" spans="1:12" s="148" customFormat="1" ht="26.25" customHeight="1" x14ac:dyDescent="0.15">
      <c r="A534" s="593"/>
      <c r="B534" s="589" t="s">
        <v>2294</v>
      </c>
      <c r="C534" s="595" t="s">
        <v>2307</v>
      </c>
      <c r="D534" s="596">
        <v>43146</v>
      </c>
      <c r="E534" s="589" t="s">
        <v>2308</v>
      </c>
      <c r="F534" s="589" t="s">
        <v>2309</v>
      </c>
      <c r="G534" s="589"/>
      <c r="H534" s="591" t="s">
        <v>1890</v>
      </c>
      <c r="I534" s="591"/>
      <c r="J534" s="164" t="s">
        <v>1891</v>
      </c>
      <c r="K534" s="164" t="s">
        <v>0</v>
      </c>
      <c r="L534" s="165">
        <v>200</v>
      </c>
    </row>
    <row r="535" spans="1:12" s="148" customFormat="1" ht="354.75" customHeight="1" x14ac:dyDescent="0.15">
      <c r="A535" s="593"/>
      <c r="B535" s="589"/>
      <c r="C535" s="595"/>
      <c r="D535" s="596"/>
      <c r="E535" s="589"/>
      <c r="F535" s="589"/>
      <c r="G535" s="589"/>
      <c r="H535" s="591" t="s">
        <v>1892</v>
      </c>
      <c r="I535" s="591"/>
      <c r="J535" s="164" t="s">
        <v>1891</v>
      </c>
      <c r="K535" s="164" t="s">
        <v>1891</v>
      </c>
      <c r="L535" s="165">
        <v>0</v>
      </c>
    </row>
    <row r="536" spans="1:12" s="148" customFormat="1" ht="24" customHeight="1" x14ac:dyDescent="0.15">
      <c r="A536" s="593"/>
      <c r="B536" s="161" t="s">
        <v>29</v>
      </c>
      <c r="C536" s="162" t="s">
        <v>30</v>
      </c>
      <c r="D536" s="162" t="s">
        <v>1893</v>
      </c>
      <c r="E536" s="162" t="s">
        <v>1894</v>
      </c>
      <c r="F536" s="592"/>
      <c r="G536" s="592"/>
      <c r="H536" s="591" t="s">
        <v>1895</v>
      </c>
      <c r="I536" s="591"/>
      <c r="J536" s="589" t="s">
        <v>1891</v>
      </c>
      <c r="K536" s="589" t="s">
        <v>0</v>
      </c>
      <c r="L536" s="590">
        <v>344</v>
      </c>
    </row>
    <row r="537" spans="1:12" s="148" customFormat="1" ht="34.5" customHeight="1" x14ac:dyDescent="0.15">
      <c r="A537" s="593"/>
      <c r="B537" s="164" t="s">
        <v>2298</v>
      </c>
      <c r="C537" s="164" t="s">
        <v>2309</v>
      </c>
      <c r="D537" s="166">
        <v>43151</v>
      </c>
      <c r="E537" s="164" t="s">
        <v>2310</v>
      </c>
      <c r="F537" s="592"/>
      <c r="G537" s="592"/>
      <c r="H537" s="591"/>
      <c r="I537" s="591"/>
      <c r="J537" s="589"/>
      <c r="K537" s="589"/>
      <c r="L537" s="590"/>
    </row>
    <row r="538" spans="1:12" s="148" customFormat="1" ht="24" customHeight="1" x14ac:dyDescent="0.15">
      <c r="A538" s="593">
        <v>102</v>
      </c>
      <c r="B538" s="161" t="s">
        <v>20</v>
      </c>
      <c r="C538" s="162" t="s">
        <v>21</v>
      </c>
      <c r="D538" s="162" t="s">
        <v>1884</v>
      </c>
      <c r="E538" s="162" t="s">
        <v>1885</v>
      </c>
      <c r="F538" s="594" t="s">
        <v>14</v>
      </c>
      <c r="G538" s="594"/>
      <c r="H538" s="592"/>
      <c r="I538" s="592"/>
      <c r="J538" s="592"/>
      <c r="K538" s="592"/>
      <c r="L538" s="592"/>
    </row>
    <row r="539" spans="1:12" s="148" customFormat="1" ht="26.25" customHeight="1" x14ac:dyDescent="0.15">
      <c r="A539" s="593"/>
      <c r="B539" s="589" t="s">
        <v>2311</v>
      </c>
      <c r="C539" s="595" t="s">
        <v>2312</v>
      </c>
      <c r="D539" s="596">
        <v>43190</v>
      </c>
      <c r="E539" s="589" t="s">
        <v>2313</v>
      </c>
      <c r="F539" s="589" t="s">
        <v>2314</v>
      </c>
      <c r="G539" s="589"/>
      <c r="H539" s="591" t="s">
        <v>1890</v>
      </c>
      <c r="I539" s="591"/>
      <c r="J539" s="164" t="s">
        <v>1891</v>
      </c>
      <c r="K539" s="164" t="s">
        <v>0</v>
      </c>
      <c r="L539" s="165">
        <v>1136.96</v>
      </c>
    </row>
    <row r="540" spans="1:12" s="148" customFormat="1" ht="408.95" customHeight="1" x14ac:dyDescent="0.15">
      <c r="A540" s="593"/>
      <c r="B540" s="589"/>
      <c r="C540" s="595"/>
      <c r="D540" s="596"/>
      <c r="E540" s="589"/>
      <c r="F540" s="589"/>
      <c r="G540" s="589"/>
      <c r="H540" s="591" t="s">
        <v>1892</v>
      </c>
      <c r="I540" s="591"/>
      <c r="J540" s="589" t="s">
        <v>1891</v>
      </c>
      <c r="K540" s="589" t="s">
        <v>0</v>
      </c>
      <c r="L540" s="590">
        <v>1248.33</v>
      </c>
    </row>
    <row r="541" spans="1:12" s="148" customFormat="1" ht="187.35" customHeight="1" x14ac:dyDescent="0.15">
      <c r="A541" s="593"/>
      <c r="B541" s="589"/>
      <c r="C541" s="595"/>
      <c r="D541" s="596"/>
      <c r="E541" s="589"/>
      <c r="F541" s="589"/>
      <c r="G541" s="589"/>
      <c r="H541" s="591"/>
      <c r="I541" s="591"/>
      <c r="J541" s="589"/>
      <c r="K541" s="589"/>
      <c r="L541" s="590"/>
    </row>
    <row r="542" spans="1:12" s="148" customFormat="1" ht="24" customHeight="1" x14ac:dyDescent="0.15">
      <c r="A542" s="593"/>
      <c r="B542" s="161" t="s">
        <v>29</v>
      </c>
      <c r="C542" s="162" t="s">
        <v>30</v>
      </c>
      <c r="D542" s="162" t="s">
        <v>1893</v>
      </c>
      <c r="E542" s="162" t="s">
        <v>1894</v>
      </c>
      <c r="F542" s="592"/>
      <c r="G542" s="592"/>
      <c r="H542" s="591" t="s">
        <v>1895</v>
      </c>
      <c r="I542" s="591"/>
      <c r="J542" s="589" t="s">
        <v>1891</v>
      </c>
      <c r="K542" s="589" t="s">
        <v>0</v>
      </c>
      <c r="L542" s="590">
        <v>645</v>
      </c>
    </row>
    <row r="543" spans="1:12" s="148" customFormat="1" ht="24" customHeight="1" x14ac:dyDescent="0.15">
      <c r="A543" s="593"/>
      <c r="B543" s="164" t="s">
        <v>1896</v>
      </c>
      <c r="C543" s="164" t="s">
        <v>2314</v>
      </c>
      <c r="D543" s="166">
        <v>43197</v>
      </c>
      <c r="E543" s="164" t="s">
        <v>2315</v>
      </c>
      <c r="F543" s="592"/>
      <c r="G543" s="592"/>
      <c r="H543" s="591"/>
      <c r="I543" s="591"/>
      <c r="J543" s="589"/>
      <c r="K543" s="589"/>
      <c r="L543" s="590"/>
    </row>
    <row r="544" spans="1:12" s="148" customFormat="1" ht="24" customHeight="1" x14ac:dyDescent="0.15">
      <c r="A544" s="593">
        <v>103</v>
      </c>
      <c r="B544" s="161" t="s">
        <v>20</v>
      </c>
      <c r="C544" s="162" t="s">
        <v>21</v>
      </c>
      <c r="D544" s="162" t="s">
        <v>1884</v>
      </c>
      <c r="E544" s="162" t="s">
        <v>1885</v>
      </c>
      <c r="F544" s="594" t="s">
        <v>14</v>
      </c>
      <c r="G544" s="594"/>
      <c r="H544" s="592"/>
      <c r="I544" s="592"/>
      <c r="J544" s="592"/>
      <c r="K544" s="592"/>
      <c r="L544" s="592"/>
    </row>
    <row r="545" spans="1:12" s="148" customFormat="1" ht="26.25" customHeight="1" x14ac:dyDescent="0.15">
      <c r="A545" s="593"/>
      <c r="B545" s="589" t="s">
        <v>2316</v>
      </c>
      <c r="C545" s="589" t="s">
        <v>2317</v>
      </c>
      <c r="D545" s="596">
        <v>43160</v>
      </c>
      <c r="E545" s="589" t="s">
        <v>1957</v>
      </c>
      <c r="F545" s="589" t="s">
        <v>2318</v>
      </c>
      <c r="G545" s="589"/>
      <c r="H545" s="591" t="s">
        <v>1890</v>
      </c>
      <c r="I545" s="591"/>
      <c r="J545" s="164" t="s">
        <v>1891</v>
      </c>
      <c r="K545" s="164" t="s">
        <v>1891</v>
      </c>
      <c r="L545" s="165">
        <v>0</v>
      </c>
    </row>
    <row r="546" spans="1:12" s="148" customFormat="1" ht="71.25" customHeight="1" x14ac:dyDescent="0.15">
      <c r="A546" s="593"/>
      <c r="B546" s="589"/>
      <c r="C546" s="589"/>
      <c r="D546" s="596"/>
      <c r="E546" s="589"/>
      <c r="F546" s="589"/>
      <c r="G546" s="589"/>
      <c r="H546" s="591" t="s">
        <v>1892</v>
      </c>
      <c r="I546" s="591"/>
      <c r="J546" s="164" t="s">
        <v>1891</v>
      </c>
      <c r="K546" s="164" t="s">
        <v>0</v>
      </c>
      <c r="L546" s="165">
        <v>311.98</v>
      </c>
    </row>
    <row r="547" spans="1:12" s="148" customFormat="1" ht="24" customHeight="1" x14ac:dyDescent="0.15">
      <c r="A547" s="593"/>
      <c r="B547" s="161" t="s">
        <v>29</v>
      </c>
      <c r="C547" s="162" t="s">
        <v>30</v>
      </c>
      <c r="D547" s="162" t="s">
        <v>1893</v>
      </c>
      <c r="E547" s="162" t="s">
        <v>1894</v>
      </c>
      <c r="F547" s="592"/>
      <c r="G547" s="592"/>
      <c r="H547" s="591" t="s">
        <v>1895</v>
      </c>
      <c r="I547" s="591"/>
      <c r="J547" s="589" t="s">
        <v>1891</v>
      </c>
      <c r="K547" s="589" t="s">
        <v>1891</v>
      </c>
      <c r="L547" s="590">
        <v>0</v>
      </c>
    </row>
    <row r="548" spans="1:12" s="148" customFormat="1" ht="24" customHeight="1" x14ac:dyDescent="0.15">
      <c r="A548" s="593"/>
      <c r="B548" s="164" t="s">
        <v>1896</v>
      </c>
      <c r="C548" s="164" t="s">
        <v>2318</v>
      </c>
      <c r="D548" s="166">
        <v>43164</v>
      </c>
      <c r="E548" s="164" t="s">
        <v>2319</v>
      </c>
      <c r="F548" s="592"/>
      <c r="G548" s="592"/>
      <c r="H548" s="591"/>
      <c r="I548" s="591"/>
      <c r="J548" s="589"/>
      <c r="K548" s="589"/>
      <c r="L548" s="590"/>
    </row>
    <row r="549" spans="1:12" s="148" customFormat="1" ht="24" customHeight="1" x14ac:dyDescent="0.15">
      <c r="A549" s="593">
        <v>104</v>
      </c>
      <c r="B549" s="161" t="s">
        <v>20</v>
      </c>
      <c r="C549" s="162" t="s">
        <v>21</v>
      </c>
      <c r="D549" s="162" t="s">
        <v>1884</v>
      </c>
      <c r="E549" s="162" t="s">
        <v>1885</v>
      </c>
      <c r="F549" s="594" t="s">
        <v>14</v>
      </c>
      <c r="G549" s="594"/>
      <c r="H549" s="592"/>
      <c r="I549" s="592"/>
      <c r="J549" s="592"/>
      <c r="K549" s="592"/>
      <c r="L549" s="592"/>
    </row>
    <row r="550" spans="1:12" s="148" customFormat="1" ht="26.25" customHeight="1" x14ac:dyDescent="0.15">
      <c r="A550" s="593"/>
      <c r="B550" s="589" t="s">
        <v>2320</v>
      </c>
      <c r="C550" s="595" t="s">
        <v>2321</v>
      </c>
      <c r="D550" s="596">
        <v>43129</v>
      </c>
      <c r="E550" s="589" t="s">
        <v>1996</v>
      </c>
      <c r="F550" s="589" t="s">
        <v>2322</v>
      </c>
      <c r="G550" s="589"/>
      <c r="H550" s="591" t="s">
        <v>1890</v>
      </c>
      <c r="I550" s="591"/>
      <c r="J550" s="164" t="s">
        <v>1891</v>
      </c>
      <c r="K550" s="164" t="s">
        <v>0</v>
      </c>
      <c r="L550" s="165">
        <v>231.27</v>
      </c>
    </row>
    <row r="551" spans="1:12" s="148" customFormat="1" ht="197.25" customHeight="1" x14ac:dyDescent="0.15">
      <c r="A551" s="593"/>
      <c r="B551" s="589"/>
      <c r="C551" s="595"/>
      <c r="D551" s="596"/>
      <c r="E551" s="589"/>
      <c r="F551" s="589"/>
      <c r="G551" s="589"/>
      <c r="H551" s="591" t="s">
        <v>1892</v>
      </c>
      <c r="I551" s="591"/>
      <c r="J551" s="164" t="s">
        <v>1891</v>
      </c>
      <c r="K551" s="164" t="s">
        <v>0</v>
      </c>
      <c r="L551" s="165">
        <v>194</v>
      </c>
    </row>
    <row r="552" spans="1:12" s="148" customFormat="1" ht="24" customHeight="1" x14ac:dyDescent="0.15">
      <c r="A552" s="593"/>
      <c r="B552" s="161" t="s">
        <v>29</v>
      </c>
      <c r="C552" s="162" t="s">
        <v>30</v>
      </c>
      <c r="D552" s="162" t="s">
        <v>1893</v>
      </c>
      <c r="E552" s="162" t="s">
        <v>1894</v>
      </c>
      <c r="F552" s="592"/>
      <c r="G552" s="592"/>
      <c r="H552" s="591" t="s">
        <v>1895</v>
      </c>
      <c r="I552" s="591"/>
      <c r="J552" s="589" t="s">
        <v>1891</v>
      </c>
      <c r="K552" s="589" t="s">
        <v>1891</v>
      </c>
      <c r="L552" s="590">
        <v>0</v>
      </c>
    </row>
    <row r="553" spans="1:12" s="148" customFormat="1" ht="24" customHeight="1" x14ac:dyDescent="0.15">
      <c r="A553" s="593"/>
      <c r="B553" s="164" t="s">
        <v>1896</v>
      </c>
      <c r="C553" s="164" t="s">
        <v>2322</v>
      </c>
      <c r="D553" s="166">
        <v>43130</v>
      </c>
      <c r="E553" s="164" t="s">
        <v>2323</v>
      </c>
      <c r="F553" s="592"/>
      <c r="G553" s="592"/>
      <c r="H553" s="591"/>
      <c r="I553" s="591"/>
      <c r="J553" s="589"/>
      <c r="K553" s="589"/>
      <c r="L553" s="590"/>
    </row>
    <row r="554" spans="1:12" s="148" customFormat="1" ht="24" customHeight="1" x14ac:dyDescent="0.15">
      <c r="A554" s="593">
        <v>105</v>
      </c>
      <c r="B554" s="161" t="s">
        <v>20</v>
      </c>
      <c r="C554" s="162" t="s">
        <v>21</v>
      </c>
      <c r="D554" s="162" t="s">
        <v>1884</v>
      </c>
      <c r="E554" s="162" t="s">
        <v>1885</v>
      </c>
      <c r="F554" s="594" t="s">
        <v>14</v>
      </c>
      <c r="G554" s="594"/>
      <c r="H554" s="592"/>
      <c r="I554" s="592"/>
      <c r="J554" s="592"/>
      <c r="K554" s="592"/>
      <c r="L554" s="592"/>
    </row>
    <row r="555" spans="1:12" s="148" customFormat="1" ht="26.25" customHeight="1" x14ac:dyDescent="0.15">
      <c r="A555" s="593"/>
      <c r="B555" s="589" t="s">
        <v>2324</v>
      </c>
      <c r="C555" s="595" t="s">
        <v>2325</v>
      </c>
      <c r="D555" s="596">
        <v>43019</v>
      </c>
      <c r="E555" s="589" t="s">
        <v>2326</v>
      </c>
      <c r="F555" s="589" t="s">
        <v>2327</v>
      </c>
      <c r="G555" s="589"/>
      <c r="H555" s="591" t="s">
        <v>1890</v>
      </c>
      <c r="I555" s="591"/>
      <c r="J555" s="164" t="s">
        <v>1891</v>
      </c>
      <c r="K555" s="164" t="s">
        <v>0</v>
      </c>
      <c r="L555" s="165">
        <v>805.04</v>
      </c>
    </row>
    <row r="556" spans="1:12" s="148" customFormat="1" ht="333.75" customHeight="1" x14ac:dyDescent="0.15">
      <c r="A556" s="593"/>
      <c r="B556" s="589"/>
      <c r="C556" s="595"/>
      <c r="D556" s="596"/>
      <c r="E556" s="589"/>
      <c r="F556" s="589"/>
      <c r="G556" s="589"/>
      <c r="H556" s="591" t="s">
        <v>1892</v>
      </c>
      <c r="I556" s="591"/>
      <c r="J556" s="164" t="s">
        <v>1891</v>
      </c>
      <c r="K556" s="164" t="s">
        <v>1891</v>
      </c>
      <c r="L556" s="165">
        <v>0</v>
      </c>
    </row>
    <row r="557" spans="1:12" s="148" customFormat="1" ht="24" customHeight="1" x14ac:dyDescent="0.15">
      <c r="A557" s="593"/>
      <c r="B557" s="161" t="s">
        <v>29</v>
      </c>
      <c r="C557" s="162" t="s">
        <v>30</v>
      </c>
      <c r="D557" s="162" t="s">
        <v>1893</v>
      </c>
      <c r="E557" s="162" t="s">
        <v>1894</v>
      </c>
      <c r="F557" s="592"/>
      <c r="G557" s="592"/>
      <c r="H557" s="591" t="s">
        <v>1895</v>
      </c>
      <c r="I557" s="591"/>
      <c r="J557" s="589" t="s">
        <v>1891</v>
      </c>
      <c r="K557" s="589" t="s">
        <v>1891</v>
      </c>
      <c r="L557" s="590">
        <v>0</v>
      </c>
    </row>
    <row r="558" spans="1:12" s="148" customFormat="1" ht="24" customHeight="1" x14ac:dyDescent="0.15">
      <c r="A558" s="593"/>
      <c r="B558" s="164" t="s">
        <v>1670</v>
      </c>
      <c r="C558" s="164" t="s">
        <v>2327</v>
      </c>
      <c r="D558" s="166">
        <v>43025</v>
      </c>
      <c r="E558" s="164" t="s">
        <v>2328</v>
      </c>
      <c r="F558" s="592"/>
      <c r="G558" s="592"/>
      <c r="H558" s="591"/>
      <c r="I558" s="591"/>
      <c r="J558" s="589"/>
      <c r="K558" s="589"/>
      <c r="L558" s="590"/>
    </row>
    <row r="559" spans="1:12" s="148" customFormat="1" ht="24" customHeight="1" x14ac:dyDescent="0.15">
      <c r="A559" s="593">
        <v>106</v>
      </c>
      <c r="B559" s="161" t="s">
        <v>20</v>
      </c>
      <c r="C559" s="162" t="s">
        <v>21</v>
      </c>
      <c r="D559" s="162" t="s">
        <v>1884</v>
      </c>
      <c r="E559" s="162" t="s">
        <v>1885</v>
      </c>
      <c r="F559" s="594" t="s">
        <v>14</v>
      </c>
      <c r="G559" s="594"/>
      <c r="H559" s="592"/>
      <c r="I559" s="592"/>
      <c r="J559" s="592"/>
      <c r="K559" s="592"/>
      <c r="L559" s="592"/>
    </row>
    <row r="560" spans="1:12" s="148" customFormat="1" ht="26.25" customHeight="1" x14ac:dyDescent="0.15">
      <c r="A560" s="593"/>
      <c r="B560" s="589" t="s">
        <v>2329</v>
      </c>
      <c r="C560" s="595" t="s">
        <v>2330</v>
      </c>
      <c r="D560" s="596">
        <v>43169</v>
      </c>
      <c r="E560" s="589" t="s">
        <v>2057</v>
      </c>
      <c r="F560" s="589" t="s">
        <v>2331</v>
      </c>
      <c r="G560" s="589"/>
      <c r="H560" s="591" t="s">
        <v>1890</v>
      </c>
      <c r="I560" s="591"/>
      <c r="J560" s="164" t="s">
        <v>1891</v>
      </c>
      <c r="K560" s="164" t="s">
        <v>0</v>
      </c>
      <c r="L560" s="165">
        <v>289.54000000000002</v>
      </c>
    </row>
    <row r="561" spans="1:12" s="148" customFormat="1" ht="354.75" customHeight="1" x14ac:dyDescent="0.15">
      <c r="A561" s="593"/>
      <c r="B561" s="589"/>
      <c r="C561" s="595"/>
      <c r="D561" s="596"/>
      <c r="E561" s="589"/>
      <c r="F561" s="589"/>
      <c r="G561" s="589"/>
      <c r="H561" s="591" t="s">
        <v>1892</v>
      </c>
      <c r="I561" s="591"/>
      <c r="J561" s="164" t="s">
        <v>1891</v>
      </c>
      <c r="K561" s="164" t="s">
        <v>1891</v>
      </c>
      <c r="L561" s="165">
        <v>0</v>
      </c>
    </row>
    <row r="562" spans="1:12" s="148" customFormat="1" ht="24" customHeight="1" x14ac:dyDescent="0.15">
      <c r="A562" s="593"/>
      <c r="B562" s="161" t="s">
        <v>29</v>
      </c>
      <c r="C562" s="162" t="s">
        <v>30</v>
      </c>
      <c r="D562" s="162" t="s">
        <v>1893</v>
      </c>
      <c r="E562" s="162" t="s">
        <v>1894</v>
      </c>
      <c r="F562" s="592"/>
      <c r="G562" s="592"/>
      <c r="H562" s="591" t="s">
        <v>1895</v>
      </c>
      <c r="I562" s="591"/>
      <c r="J562" s="589" t="s">
        <v>1891</v>
      </c>
      <c r="K562" s="589" t="s">
        <v>1891</v>
      </c>
      <c r="L562" s="590">
        <v>0</v>
      </c>
    </row>
    <row r="563" spans="1:12" s="148" customFormat="1" ht="24" customHeight="1" x14ac:dyDescent="0.15">
      <c r="A563" s="593"/>
      <c r="B563" s="164" t="s">
        <v>1896</v>
      </c>
      <c r="C563" s="164" t="s">
        <v>2331</v>
      </c>
      <c r="D563" s="166">
        <v>43171</v>
      </c>
      <c r="E563" s="164" t="s">
        <v>2332</v>
      </c>
      <c r="F563" s="592"/>
      <c r="G563" s="592"/>
      <c r="H563" s="591"/>
      <c r="I563" s="591"/>
      <c r="J563" s="589"/>
      <c r="K563" s="589"/>
      <c r="L563" s="590"/>
    </row>
    <row r="564" spans="1:12" s="148" customFormat="1" ht="24" customHeight="1" x14ac:dyDescent="0.15">
      <c r="A564" s="593">
        <v>107</v>
      </c>
      <c r="B564" s="161" t="s">
        <v>20</v>
      </c>
      <c r="C564" s="162" t="s">
        <v>21</v>
      </c>
      <c r="D564" s="162" t="s">
        <v>1884</v>
      </c>
      <c r="E564" s="162" t="s">
        <v>1885</v>
      </c>
      <c r="F564" s="594" t="s">
        <v>14</v>
      </c>
      <c r="G564" s="594"/>
      <c r="H564" s="592"/>
      <c r="I564" s="592"/>
      <c r="J564" s="592"/>
      <c r="K564" s="592"/>
      <c r="L564" s="592"/>
    </row>
    <row r="565" spans="1:12" s="148" customFormat="1" ht="26.25" customHeight="1" x14ac:dyDescent="0.15">
      <c r="A565" s="593"/>
      <c r="B565" s="589" t="s">
        <v>2333</v>
      </c>
      <c r="C565" s="589" t="s">
        <v>2334</v>
      </c>
      <c r="D565" s="596">
        <v>43009</v>
      </c>
      <c r="E565" s="589" t="s">
        <v>2335</v>
      </c>
      <c r="F565" s="589" t="s">
        <v>2336</v>
      </c>
      <c r="G565" s="589"/>
      <c r="H565" s="591" t="s">
        <v>1890</v>
      </c>
      <c r="I565" s="591"/>
      <c r="J565" s="164" t="s">
        <v>1891</v>
      </c>
      <c r="K565" s="164" t="s">
        <v>0</v>
      </c>
      <c r="L565" s="165">
        <v>303.36</v>
      </c>
    </row>
    <row r="566" spans="1:12" s="148" customFormat="1" ht="113.25" customHeight="1" x14ac:dyDescent="0.15">
      <c r="A566" s="593"/>
      <c r="B566" s="589"/>
      <c r="C566" s="589"/>
      <c r="D566" s="596"/>
      <c r="E566" s="589"/>
      <c r="F566" s="589"/>
      <c r="G566" s="589"/>
      <c r="H566" s="591" t="s">
        <v>1892</v>
      </c>
      <c r="I566" s="591"/>
      <c r="J566" s="164" t="s">
        <v>1891</v>
      </c>
      <c r="K566" s="164" t="s">
        <v>1891</v>
      </c>
      <c r="L566" s="165">
        <v>0</v>
      </c>
    </row>
    <row r="567" spans="1:12" s="148" customFormat="1" ht="24" customHeight="1" x14ac:dyDescent="0.15">
      <c r="A567" s="593"/>
      <c r="B567" s="161" t="s">
        <v>29</v>
      </c>
      <c r="C567" s="162" t="s">
        <v>30</v>
      </c>
      <c r="D567" s="162" t="s">
        <v>1893</v>
      </c>
      <c r="E567" s="162" t="s">
        <v>1894</v>
      </c>
      <c r="F567" s="592"/>
      <c r="G567" s="592"/>
      <c r="H567" s="591" t="s">
        <v>1895</v>
      </c>
      <c r="I567" s="591"/>
      <c r="J567" s="589" t="s">
        <v>1891</v>
      </c>
      <c r="K567" s="589" t="s">
        <v>1891</v>
      </c>
      <c r="L567" s="590">
        <v>0</v>
      </c>
    </row>
    <row r="568" spans="1:12" s="148" customFormat="1" ht="24" customHeight="1" x14ac:dyDescent="0.15">
      <c r="A568" s="593"/>
      <c r="B568" s="164" t="s">
        <v>2337</v>
      </c>
      <c r="C568" s="164" t="s">
        <v>2336</v>
      </c>
      <c r="D568" s="166">
        <v>43013</v>
      </c>
      <c r="E568" s="164" t="s">
        <v>2338</v>
      </c>
      <c r="F568" s="592"/>
      <c r="G568" s="592"/>
      <c r="H568" s="591"/>
      <c r="I568" s="591"/>
      <c r="J568" s="589"/>
      <c r="K568" s="589"/>
      <c r="L568" s="590"/>
    </row>
    <row r="569" spans="1:12" s="148" customFormat="1" ht="24" customHeight="1" x14ac:dyDescent="0.15">
      <c r="A569" s="593">
        <v>108</v>
      </c>
      <c r="B569" s="161" t="s">
        <v>20</v>
      </c>
      <c r="C569" s="162" t="s">
        <v>21</v>
      </c>
      <c r="D569" s="162" t="s">
        <v>1884</v>
      </c>
      <c r="E569" s="162" t="s">
        <v>1885</v>
      </c>
      <c r="F569" s="594" t="s">
        <v>14</v>
      </c>
      <c r="G569" s="594"/>
      <c r="H569" s="592"/>
      <c r="I569" s="592"/>
      <c r="J569" s="592"/>
      <c r="K569" s="592"/>
      <c r="L569" s="592"/>
    </row>
    <row r="570" spans="1:12" s="148" customFormat="1" ht="26.25" customHeight="1" x14ac:dyDescent="0.15">
      <c r="A570" s="593"/>
      <c r="B570" s="589" t="s">
        <v>2333</v>
      </c>
      <c r="C570" s="595" t="s">
        <v>2339</v>
      </c>
      <c r="D570" s="596">
        <v>43026</v>
      </c>
      <c r="E570" s="589" t="s">
        <v>1996</v>
      </c>
      <c r="F570" s="589" t="s">
        <v>2340</v>
      </c>
      <c r="G570" s="589"/>
      <c r="H570" s="591" t="s">
        <v>1890</v>
      </c>
      <c r="I570" s="591"/>
      <c r="J570" s="164" t="s">
        <v>1891</v>
      </c>
      <c r="K570" s="164" t="s">
        <v>0</v>
      </c>
      <c r="L570" s="165">
        <v>487</v>
      </c>
    </row>
    <row r="571" spans="1:12" s="148" customFormat="1" ht="375.75" customHeight="1" x14ac:dyDescent="0.15">
      <c r="A571" s="593"/>
      <c r="B571" s="589"/>
      <c r="C571" s="595"/>
      <c r="D571" s="596"/>
      <c r="E571" s="589"/>
      <c r="F571" s="589"/>
      <c r="G571" s="589"/>
      <c r="H571" s="591" t="s">
        <v>1892</v>
      </c>
      <c r="I571" s="591"/>
      <c r="J571" s="164" t="s">
        <v>1891</v>
      </c>
      <c r="K571" s="164" t="s">
        <v>0</v>
      </c>
      <c r="L571" s="165">
        <v>474</v>
      </c>
    </row>
    <row r="572" spans="1:12" s="148" customFormat="1" ht="24" customHeight="1" x14ac:dyDescent="0.15">
      <c r="A572" s="593"/>
      <c r="B572" s="161" t="s">
        <v>29</v>
      </c>
      <c r="C572" s="162" t="s">
        <v>30</v>
      </c>
      <c r="D572" s="162" t="s">
        <v>1893</v>
      </c>
      <c r="E572" s="162" t="s">
        <v>1894</v>
      </c>
      <c r="F572" s="592"/>
      <c r="G572" s="592"/>
      <c r="H572" s="591" t="s">
        <v>1895</v>
      </c>
      <c r="I572" s="591"/>
      <c r="J572" s="589" t="s">
        <v>1891</v>
      </c>
      <c r="K572" s="589" t="s">
        <v>1891</v>
      </c>
      <c r="L572" s="590">
        <v>0</v>
      </c>
    </row>
    <row r="573" spans="1:12" s="148" customFormat="1" ht="24" customHeight="1" x14ac:dyDescent="0.15">
      <c r="A573" s="593"/>
      <c r="B573" s="164" t="s">
        <v>2337</v>
      </c>
      <c r="C573" s="164" t="s">
        <v>2340</v>
      </c>
      <c r="D573" s="166">
        <v>43028</v>
      </c>
      <c r="E573" s="164" t="s">
        <v>2060</v>
      </c>
      <c r="F573" s="592"/>
      <c r="G573" s="592"/>
      <c r="H573" s="591"/>
      <c r="I573" s="591"/>
      <c r="J573" s="589"/>
      <c r="K573" s="589"/>
      <c r="L573" s="590"/>
    </row>
    <row r="574" spans="1:12" s="148" customFormat="1" ht="24" customHeight="1" x14ac:dyDescent="0.15">
      <c r="A574" s="593">
        <v>109</v>
      </c>
      <c r="B574" s="161" t="s">
        <v>20</v>
      </c>
      <c r="C574" s="162" t="s">
        <v>21</v>
      </c>
      <c r="D574" s="162" t="s">
        <v>1884</v>
      </c>
      <c r="E574" s="162" t="s">
        <v>1885</v>
      </c>
      <c r="F574" s="594" t="s">
        <v>14</v>
      </c>
      <c r="G574" s="594"/>
      <c r="H574" s="592"/>
      <c r="I574" s="592"/>
      <c r="J574" s="592"/>
      <c r="K574" s="592"/>
      <c r="L574" s="592"/>
    </row>
    <row r="575" spans="1:12" s="148" customFormat="1" ht="26.25" customHeight="1" x14ac:dyDescent="0.15">
      <c r="A575" s="593"/>
      <c r="B575" s="589" t="s">
        <v>2333</v>
      </c>
      <c r="C575" s="595" t="s">
        <v>2341</v>
      </c>
      <c r="D575" s="596">
        <v>43032</v>
      </c>
      <c r="E575" s="589" t="s">
        <v>2342</v>
      </c>
      <c r="F575" s="589" t="s">
        <v>2343</v>
      </c>
      <c r="G575" s="589"/>
      <c r="H575" s="591" t="s">
        <v>1890</v>
      </c>
      <c r="I575" s="591"/>
      <c r="J575" s="164" t="s">
        <v>1891</v>
      </c>
      <c r="K575" s="164" t="s">
        <v>0</v>
      </c>
      <c r="L575" s="165">
        <v>647.24</v>
      </c>
    </row>
    <row r="576" spans="1:12" s="148" customFormat="1" ht="144.75" customHeight="1" x14ac:dyDescent="0.15">
      <c r="A576" s="593"/>
      <c r="B576" s="589"/>
      <c r="C576" s="595"/>
      <c r="D576" s="596"/>
      <c r="E576" s="589"/>
      <c r="F576" s="589"/>
      <c r="G576" s="589"/>
      <c r="H576" s="591" t="s">
        <v>1892</v>
      </c>
      <c r="I576" s="591"/>
      <c r="J576" s="164" t="s">
        <v>1891</v>
      </c>
      <c r="K576" s="164" t="s">
        <v>0</v>
      </c>
      <c r="L576" s="165">
        <v>1338.29</v>
      </c>
    </row>
    <row r="577" spans="1:12" s="148" customFormat="1" ht="24" customHeight="1" x14ac:dyDescent="0.15">
      <c r="A577" s="593"/>
      <c r="B577" s="161" t="s">
        <v>29</v>
      </c>
      <c r="C577" s="162" t="s">
        <v>30</v>
      </c>
      <c r="D577" s="162" t="s">
        <v>1893</v>
      </c>
      <c r="E577" s="162" t="s">
        <v>1894</v>
      </c>
      <c r="F577" s="592"/>
      <c r="G577" s="592"/>
      <c r="H577" s="591" t="s">
        <v>1895</v>
      </c>
      <c r="I577" s="591"/>
      <c r="J577" s="589" t="s">
        <v>1891</v>
      </c>
      <c r="K577" s="589" t="s">
        <v>0</v>
      </c>
      <c r="L577" s="590">
        <v>370.88</v>
      </c>
    </row>
    <row r="578" spans="1:12" s="148" customFormat="1" ht="24" customHeight="1" x14ac:dyDescent="0.15">
      <c r="A578" s="593"/>
      <c r="B578" s="164" t="s">
        <v>2337</v>
      </c>
      <c r="C578" s="164" t="s">
        <v>2343</v>
      </c>
      <c r="D578" s="166">
        <v>43037</v>
      </c>
      <c r="E578" s="164" t="s">
        <v>1924</v>
      </c>
      <c r="F578" s="592"/>
      <c r="G578" s="592"/>
      <c r="H578" s="591"/>
      <c r="I578" s="591"/>
      <c r="J578" s="589"/>
      <c r="K578" s="589"/>
      <c r="L578" s="590"/>
    </row>
    <row r="579" spans="1:12" s="148" customFormat="1" ht="24" customHeight="1" x14ac:dyDescent="0.15">
      <c r="A579" s="593">
        <v>110</v>
      </c>
      <c r="B579" s="161" t="s">
        <v>20</v>
      </c>
      <c r="C579" s="162" t="s">
        <v>21</v>
      </c>
      <c r="D579" s="162" t="s">
        <v>1884</v>
      </c>
      <c r="E579" s="162" t="s">
        <v>1885</v>
      </c>
      <c r="F579" s="594" t="s">
        <v>14</v>
      </c>
      <c r="G579" s="594"/>
      <c r="H579" s="592"/>
      <c r="I579" s="592"/>
      <c r="J579" s="592"/>
      <c r="K579" s="592"/>
      <c r="L579" s="592"/>
    </row>
    <row r="580" spans="1:12" s="148" customFormat="1" ht="26.25" customHeight="1" x14ac:dyDescent="0.15">
      <c r="A580" s="593"/>
      <c r="B580" s="589" t="s">
        <v>2333</v>
      </c>
      <c r="C580" s="595" t="s">
        <v>2344</v>
      </c>
      <c r="D580" s="596">
        <v>43119</v>
      </c>
      <c r="E580" s="589" t="s">
        <v>2174</v>
      </c>
      <c r="F580" s="589" t="s">
        <v>1038</v>
      </c>
      <c r="G580" s="589"/>
      <c r="H580" s="591" t="s">
        <v>1890</v>
      </c>
      <c r="I580" s="591"/>
      <c r="J580" s="164" t="s">
        <v>0</v>
      </c>
      <c r="K580" s="164" t="s">
        <v>1891</v>
      </c>
      <c r="L580" s="165">
        <v>274.12</v>
      </c>
    </row>
    <row r="581" spans="1:12" s="148" customFormat="1" ht="123.75" customHeight="1" x14ac:dyDescent="0.15">
      <c r="A581" s="593"/>
      <c r="B581" s="589"/>
      <c r="C581" s="595"/>
      <c r="D581" s="596"/>
      <c r="E581" s="589"/>
      <c r="F581" s="589"/>
      <c r="G581" s="589"/>
      <c r="H581" s="591" t="s">
        <v>1892</v>
      </c>
      <c r="I581" s="591"/>
      <c r="J581" s="164" t="s">
        <v>0</v>
      </c>
      <c r="K581" s="164" t="s">
        <v>1891</v>
      </c>
      <c r="L581" s="165">
        <v>642.4</v>
      </c>
    </row>
    <row r="582" spans="1:12" s="148" customFormat="1" ht="24" customHeight="1" x14ac:dyDescent="0.15">
      <c r="A582" s="593"/>
      <c r="B582" s="161" t="s">
        <v>29</v>
      </c>
      <c r="C582" s="162" t="s">
        <v>30</v>
      </c>
      <c r="D582" s="162" t="s">
        <v>1893</v>
      </c>
      <c r="E582" s="162" t="s">
        <v>1894</v>
      </c>
      <c r="F582" s="592"/>
      <c r="G582" s="592"/>
      <c r="H582" s="591" t="s">
        <v>1895</v>
      </c>
      <c r="I582" s="591"/>
      <c r="J582" s="589" t="s">
        <v>0</v>
      </c>
      <c r="K582" s="589" t="s">
        <v>1891</v>
      </c>
      <c r="L582" s="590">
        <v>100</v>
      </c>
    </row>
    <row r="583" spans="1:12" s="148" customFormat="1" ht="24" customHeight="1" x14ac:dyDescent="0.15">
      <c r="A583" s="593"/>
      <c r="B583" s="164" t="s">
        <v>2337</v>
      </c>
      <c r="C583" s="164" t="s">
        <v>1038</v>
      </c>
      <c r="D583" s="166">
        <v>43121</v>
      </c>
      <c r="E583" s="164" t="s">
        <v>2345</v>
      </c>
      <c r="F583" s="592"/>
      <c r="G583" s="592"/>
      <c r="H583" s="591"/>
      <c r="I583" s="591"/>
      <c r="J583" s="589"/>
      <c r="K583" s="589"/>
      <c r="L583" s="590"/>
    </row>
    <row r="584" spans="1:12" s="148" customFormat="1" ht="24" customHeight="1" x14ac:dyDescent="0.15">
      <c r="A584" s="593">
        <v>111</v>
      </c>
      <c r="B584" s="161" t="s">
        <v>20</v>
      </c>
      <c r="C584" s="162" t="s">
        <v>21</v>
      </c>
      <c r="D584" s="162" t="s">
        <v>1884</v>
      </c>
      <c r="E584" s="162" t="s">
        <v>1885</v>
      </c>
      <c r="F584" s="594" t="s">
        <v>14</v>
      </c>
      <c r="G584" s="594"/>
      <c r="H584" s="592"/>
      <c r="I584" s="592"/>
      <c r="J584" s="592"/>
      <c r="K584" s="592"/>
      <c r="L584" s="592"/>
    </row>
    <row r="585" spans="1:12" s="148" customFormat="1" ht="26.25" customHeight="1" x14ac:dyDescent="0.15">
      <c r="A585" s="593"/>
      <c r="B585" s="589" t="s">
        <v>2333</v>
      </c>
      <c r="C585" s="589" t="s">
        <v>2346</v>
      </c>
      <c r="D585" s="596">
        <v>43140</v>
      </c>
      <c r="E585" s="589" t="s">
        <v>2041</v>
      </c>
      <c r="F585" s="589" t="s">
        <v>2347</v>
      </c>
      <c r="G585" s="589"/>
      <c r="H585" s="591" t="s">
        <v>1890</v>
      </c>
      <c r="I585" s="591"/>
      <c r="J585" s="164" t="s">
        <v>1891</v>
      </c>
      <c r="K585" s="164" t="s">
        <v>0</v>
      </c>
      <c r="L585" s="165">
        <v>934</v>
      </c>
    </row>
    <row r="586" spans="1:12" s="148" customFormat="1" ht="102.75" customHeight="1" x14ac:dyDescent="0.15">
      <c r="A586" s="593"/>
      <c r="B586" s="589"/>
      <c r="C586" s="589"/>
      <c r="D586" s="596"/>
      <c r="E586" s="589"/>
      <c r="F586" s="589"/>
      <c r="G586" s="589"/>
      <c r="H586" s="591" t="s">
        <v>1892</v>
      </c>
      <c r="I586" s="591"/>
      <c r="J586" s="164" t="s">
        <v>1891</v>
      </c>
      <c r="K586" s="164" t="s">
        <v>0</v>
      </c>
      <c r="L586" s="165">
        <v>1199.9000000000001</v>
      </c>
    </row>
    <row r="587" spans="1:12" s="148" customFormat="1" ht="24" customHeight="1" x14ac:dyDescent="0.15">
      <c r="A587" s="593"/>
      <c r="B587" s="161" t="s">
        <v>29</v>
      </c>
      <c r="C587" s="162" t="s">
        <v>30</v>
      </c>
      <c r="D587" s="162" t="s">
        <v>1893</v>
      </c>
      <c r="E587" s="162" t="s">
        <v>1894</v>
      </c>
      <c r="F587" s="592"/>
      <c r="G587" s="592"/>
      <c r="H587" s="591" t="s">
        <v>1895</v>
      </c>
      <c r="I587" s="591"/>
      <c r="J587" s="589" t="s">
        <v>1891</v>
      </c>
      <c r="K587" s="589" t="s">
        <v>0</v>
      </c>
      <c r="L587" s="590">
        <v>550</v>
      </c>
    </row>
    <row r="588" spans="1:12" s="148" customFormat="1" ht="24" customHeight="1" x14ac:dyDescent="0.15">
      <c r="A588" s="593"/>
      <c r="B588" s="164" t="s">
        <v>2337</v>
      </c>
      <c r="C588" s="164" t="s">
        <v>2347</v>
      </c>
      <c r="D588" s="166">
        <v>43145</v>
      </c>
      <c r="E588" s="164" t="s">
        <v>2348</v>
      </c>
      <c r="F588" s="592"/>
      <c r="G588" s="592"/>
      <c r="H588" s="591"/>
      <c r="I588" s="591"/>
      <c r="J588" s="589"/>
      <c r="K588" s="589"/>
      <c r="L588" s="590"/>
    </row>
    <row r="589" spans="1:12" s="148" customFormat="1" ht="24" customHeight="1" x14ac:dyDescent="0.15">
      <c r="A589" s="593">
        <v>112</v>
      </c>
      <c r="B589" s="161" t="s">
        <v>20</v>
      </c>
      <c r="C589" s="162" t="s">
        <v>21</v>
      </c>
      <c r="D589" s="162" t="s">
        <v>1884</v>
      </c>
      <c r="E589" s="162" t="s">
        <v>1885</v>
      </c>
      <c r="F589" s="594" t="s">
        <v>14</v>
      </c>
      <c r="G589" s="594"/>
      <c r="H589" s="592"/>
      <c r="I589" s="592"/>
      <c r="J589" s="592"/>
      <c r="K589" s="592"/>
      <c r="L589" s="592"/>
    </row>
    <row r="590" spans="1:12" s="148" customFormat="1" ht="26.25" customHeight="1" x14ac:dyDescent="0.15">
      <c r="A590" s="593"/>
      <c r="B590" s="589" t="s">
        <v>2333</v>
      </c>
      <c r="C590" s="595" t="s">
        <v>2349</v>
      </c>
      <c r="D590" s="596">
        <v>43156</v>
      </c>
      <c r="E590" s="589" t="s">
        <v>2350</v>
      </c>
      <c r="F590" s="589" t="s">
        <v>1038</v>
      </c>
      <c r="G590" s="589"/>
      <c r="H590" s="591" t="s">
        <v>1890</v>
      </c>
      <c r="I590" s="591"/>
      <c r="J590" s="164" t="s">
        <v>0</v>
      </c>
      <c r="K590" s="164" t="s">
        <v>1891</v>
      </c>
      <c r="L590" s="165">
        <v>956</v>
      </c>
    </row>
    <row r="591" spans="1:12" s="148" customFormat="1" ht="113.25" customHeight="1" x14ac:dyDescent="0.15">
      <c r="A591" s="593"/>
      <c r="B591" s="589"/>
      <c r="C591" s="595"/>
      <c r="D591" s="596"/>
      <c r="E591" s="589"/>
      <c r="F591" s="589"/>
      <c r="G591" s="589"/>
      <c r="H591" s="591" t="s">
        <v>1892</v>
      </c>
      <c r="I591" s="591"/>
      <c r="J591" s="164" t="s">
        <v>0</v>
      </c>
      <c r="K591" s="164" t="s">
        <v>1891</v>
      </c>
      <c r="L591" s="165">
        <v>462.5</v>
      </c>
    </row>
    <row r="592" spans="1:12" s="148" customFormat="1" ht="24" customHeight="1" x14ac:dyDescent="0.15">
      <c r="A592" s="593"/>
      <c r="B592" s="161" t="s">
        <v>29</v>
      </c>
      <c r="C592" s="162" t="s">
        <v>30</v>
      </c>
      <c r="D592" s="162" t="s">
        <v>1893</v>
      </c>
      <c r="E592" s="162" t="s">
        <v>1894</v>
      </c>
      <c r="F592" s="592"/>
      <c r="G592" s="592"/>
      <c r="H592" s="591" t="s">
        <v>1895</v>
      </c>
      <c r="I592" s="591"/>
      <c r="J592" s="589" t="s">
        <v>0</v>
      </c>
      <c r="K592" s="589" t="s">
        <v>1891</v>
      </c>
      <c r="L592" s="590">
        <v>79</v>
      </c>
    </row>
    <row r="593" spans="1:12" s="148" customFormat="1" ht="24" customHeight="1" x14ac:dyDescent="0.15">
      <c r="A593" s="593"/>
      <c r="B593" s="164" t="s">
        <v>2337</v>
      </c>
      <c r="C593" s="164" t="s">
        <v>1038</v>
      </c>
      <c r="D593" s="166">
        <v>43160</v>
      </c>
      <c r="E593" s="164" t="s">
        <v>2351</v>
      </c>
      <c r="F593" s="592"/>
      <c r="G593" s="592"/>
      <c r="H593" s="591"/>
      <c r="I593" s="591"/>
      <c r="J593" s="589"/>
      <c r="K593" s="589"/>
      <c r="L593" s="590"/>
    </row>
    <row r="594" spans="1:12" s="148" customFormat="1" ht="24" customHeight="1" x14ac:dyDescent="0.15">
      <c r="A594" s="593">
        <v>113</v>
      </c>
      <c r="B594" s="161" t="s">
        <v>20</v>
      </c>
      <c r="C594" s="162" t="s">
        <v>21</v>
      </c>
      <c r="D594" s="162" t="s">
        <v>1884</v>
      </c>
      <c r="E594" s="162" t="s">
        <v>1885</v>
      </c>
      <c r="F594" s="594" t="s">
        <v>14</v>
      </c>
      <c r="G594" s="594"/>
      <c r="H594" s="592"/>
      <c r="I594" s="592"/>
      <c r="J594" s="592"/>
      <c r="K594" s="592"/>
      <c r="L594" s="592"/>
    </row>
    <row r="595" spans="1:12" s="148" customFormat="1" ht="26.25" customHeight="1" x14ac:dyDescent="0.15">
      <c r="A595" s="593"/>
      <c r="B595" s="589" t="s">
        <v>2333</v>
      </c>
      <c r="C595" s="595" t="s">
        <v>2352</v>
      </c>
      <c r="D595" s="596">
        <v>43163</v>
      </c>
      <c r="E595" s="589" t="s">
        <v>2353</v>
      </c>
      <c r="F595" s="589" t="s">
        <v>1038</v>
      </c>
      <c r="G595" s="589"/>
      <c r="H595" s="591" t="s">
        <v>1890</v>
      </c>
      <c r="I595" s="591"/>
      <c r="J595" s="164" t="s">
        <v>0</v>
      </c>
      <c r="K595" s="164" t="s">
        <v>1891</v>
      </c>
      <c r="L595" s="165">
        <v>976.3</v>
      </c>
    </row>
    <row r="596" spans="1:12" s="148" customFormat="1" ht="144.75" customHeight="1" x14ac:dyDescent="0.15">
      <c r="A596" s="593"/>
      <c r="B596" s="589"/>
      <c r="C596" s="595"/>
      <c r="D596" s="596"/>
      <c r="E596" s="589"/>
      <c r="F596" s="589"/>
      <c r="G596" s="589"/>
      <c r="H596" s="591" t="s">
        <v>1892</v>
      </c>
      <c r="I596" s="591"/>
      <c r="J596" s="164" t="s">
        <v>1891</v>
      </c>
      <c r="K596" s="164" t="s">
        <v>1891</v>
      </c>
      <c r="L596" s="165">
        <v>0</v>
      </c>
    </row>
    <row r="597" spans="1:12" s="148" customFormat="1" ht="24" customHeight="1" x14ac:dyDescent="0.15">
      <c r="A597" s="593"/>
      <c r="B597" s="161" t="s">
        <v>29</v>
      </c>
      <c r="C597" s="162" t="s">
        <v>30</v>
      </c>
      <c r="D597" s="162" t="s">
        <v>1893</v>
      </c>
      <c r="E597" s="162" t="s">
        <v>1894</v>
      </c>
      <c r="F597" s="592"/>
      <c r="G597" s="592"/>
      <c r="H597" s="591" t="s">
        <v>1895</v>
      </c>
      <c r="I597" s="591"/>
      <c r="J597" s="589" t="s">
        <v>0</v>
      </c>
      <c r="K597" s="589" t="s">
        <v>1891</v>
      </c>
      <c r="L597" s="590">
        <v>116.98</v>
      </c>
    </row>
    <row r="598" spans="1:12" s="148" customFormat="1" ht="24" customHeight="1" x14ac:dyDescent="0.15">
      <c r="A598" s="593"/>
      <c r="B598" s="164" t="s">
        <v>2337</v>
      </c>
      <c r="C598" s="164" t="s">
        <v>1038</v>
      </c>
      <c r="D598" s="166">
        <v>43169</v>
      </c>
      <c r="E598" s="164" t="s">
        <v>2354</v>
      </c>
      <c r="F598" s="592"/>
      <c r="G598" s="592"/>
      <c r="H598" s="591"/>
      <c r="I598" s="591"/>
      <c r="J598" s="589"/>
      <c r="K598" s="589"/>
      <c r="L598" s="590"/>
    </row>
    <row r="599" spans="1:12" s="148" customFormat="1" ht="24" customHeight="1" x14ac:dyDescent="0.15">
      <c r="A599" s="593">
        <v>114</v>
      </c>
      <c r="B599" s="161" t="s">
        <v>20</v>
      </c>
      <c r="C599" s="162" t="s">
        <v>21</v>
      </c>
      <c r="D599" s="162" t="s">
        <v>1884</v>
      </c>
      <c r="E599" s="162" t="s">
        <v>1885</v>
      </c>
      <c r="F599" s="594" t="s">
        <v>14</v>
      </c>
      <c r="G599" s="594"/>
      <c r="H599" s="592"/>
      <c r="I599" s="592"/>
      <c r="J599" s="592"/>
      <c r="K599" s="592"/>
      <c r="L599" s="592"/>
    </row>
    <row r="600" spans="1:12" s="148" customFormat="1" ht="26.25" customHeight="1" x14ac:dyDescent="0.15">
      <c r="A600" s="593"/>
      <c r="B600" s="589" t="s">
        <v>2355</v>
      </c>
      <c r="C600" s="595" t="s">
        <v>2356</v>
      </c>
      <c r="D600" s="596">
        <v>43177</v>
      </c>
      <c r="E600" s="589" t="s">
        <v>1973</v>
      </c>
      <c r="F600" s="589" t="s">
        <v>1974</v>
      </c>
      <c r="G600" s="589"/>
      <c r="H600" s="591" t="s">
        <v>1890</v>
      </c>
      <c r="I600" s="591"/>
      <c r="J600" s="164" t="s">
        <v>1891</v>
      </c>
      <c r="K600" s="164" t="s">
        <v>0</v>
      </c>
      <c r="L600" s="165">
        <v>364</v>
      </c>
    </row>
    <row r="601" spans="1:12" s="148" customFormat="1" ht="408.95" customHeight="1" x14ac:dyDescent="0.15">
      <c r="A601" s="593"/>
      <c r="B601" s="589"/>
      <c r="C601" s="595"/>
      <c r="D601" s="596"/>
      <c r="E601" s="589"/>
      <c r="F601" s="589"/>
      <c r="G601" s="589"/>
      <c r="H601" s="591" t="s">
        <v>1892</v>
      </c>
      <c r="I601" s="591"/>
      <c r="J601" s="589" t="s">
        <v>1891</v>
      </c>
      <c r="K601" s="589" t="s">
        <v>0</v>
      </c>
      <c r="L601" s="590">
        <v>134.30000000000001</v>
      </c>
    </row>
    <row r="602" spans="1:12" s="148" customFormat="1" ht="61.35" customHeight="1" x14ac:dyDescent="0.15">
      <c r="A602" s="593"/>
      <c r="B602" s="589"/>
      <c r="C602" s="595"/>
      <c r="D602" s="596"/>
      <c r="E602" s="589"/>
      <c r="F602" s="589"/>
      <c r="G602" s="589"/>
      <c r="H602" s="591"/>
      <c r="I602" s="591"/>
      <c r="J602" s="589"/>
      <c r="K602" s="589"/>
      <c r="L602" s="590"/>
    </row>
    <row r="603" spans="1:12" s="148" customFormat="1" ht="24" customHeight="1" x14ac:dyDescent="0.15">
      <c r="A603" s="593"/>
      <c r="B603" s="161" t="s">
        <v>29</v>
      </c>
      <c r="C603" s="162" t="s">
        <v>30</v>
      </c>
      <c r="D603" s="162" t="s">
        <v>1893</v>
      </c>
      <c r="E603" s="162" t="s">
        <v>1894</v>
      </c>
      <c r="F603" s="592"/>
      <c r="G603" s="592"/>
      <c r="H603" s="591" t="s">
        <v>1895</v>
      </c>
      <c r="I603" s="591"/>
      <c r="J603" s="589" t="s">
        <v>1891</v>
      </c>
      <c r="K603" s="589" t="s">
        <v>0</v>
      </c>
      <c r="L603" s="590">
        <v>76</v>
      </c>
    </row>
    <row r="604" spans="1:12" s="148" customFormat="1" ht="24" customHeight="1" x14ac:dyDescent="0.15">
      <c r="A604" s="593"/>
      <c r="B604" s="164" t="s">
        <v>1607</v>
      </c>
      <c r="C604" s="164" t="s">
        <v>1974</v>
      </c>
      <c r="D604" s="166">
        <v>43180</v>
      </c>
      <c r="E604" s="164" t="s">
        <v>2357</v>
      </c>
      <c r="F604" s="592"/>
      <c r="G604" s="592"/>
      <c r="H604" s="591"/>
      <c r="I604" s="591"/>
      <c r="J604" s="589"/>
      <c r="K604" s="589"/>
      <c r="L604" s="590"/>
    </row>
    <row r="605" spans="1:12" s="148" customFormat="1" ht="24" customHeight="1" x14ac:dyDescent="0.15">
      <c r="A605" s="593">
        <v>115</v>
      </c>
      <c r="B605" s="161" t="s">
        <v>20</v>
      </c>
      <c r="C605" s="162" t="s">
        <v>21</v>
      </c>
      <c r="D605" s="162" t="s">
        <v>1884</v>
      </c>
      <c r="E605" s="162" t="s">
        <v>1885</v>
      </c>
      <c r="F605" s="594" t="s">
        <v>14</v>
      </c>
      <c r="G605" s="594"/>
      <c r="H605" s="592"/>
      <c r="I605" s="592"/>
      <c r="J605" s="592"/>
      <c r="K605" s="592"/>
      <c r="L605" s="592"/>
    </row>
    <row r="606" spans="1:12" s="148" customFormat="1" ht="26.25" customHeight="1" x14ac:dyDescent="0.15">
      <c r="A606" s="593"/>
      <c r="B606" s="589" t="s">
        <v>2358</v>
      </c>
      <c r="C606" s="595" t="s">
        <v>2359</v>
      </c>
      <c r="D606" s="596">
        <v>43130</v>
      </c>
      <c r="E606" s="589" t="s">
        <v>2360</v>
      </c>
      <c r="F606" s="589" t="s">
        <v>2361</v>
      </c>
      <c r="G606" s="589"/>
      <c r="H606" s="591" t="s">
        <v>1890</v>
      </c>
      <c r="I606" s="591"/>
      <c r="J606" s="164" t="s">
        <v>1891</v>
      </c>
      <c r="K606" s="164" t="s">
        <v>0</v>
      </c>
      <c r="L606" s="165">
        <v>221.43</v>
      </c>
    </row>
    <row r="607" spans="1:12" s="148" customFormat="1" ht="228.75" customHeight="1" x14ac:dyDescent="0.15">
      <c r="A607" s="593"/>
      <c r="B607" s="589"/>
      <c r="C607" s="595"/>
      <c r="D607" s="596"/>
      <c r="E607" s="589"/>
      <c r="F607" s="589"/>
      <c r="G607" s="589"/>
      <c r="H607" s="591" t="s">
        <v>1892</v>
      </c>
      <c r="I607" s="591"/>
      <c r="J607" s="164" t="s">
        <v>1891</v>
      </c>
      <c r="K607" s="164" t="s">
        <v>0</v>
      </c>
      <c r="L607" s="165">
        <v>252.4</v>
      </c>
    </row>
    <row r="608" spans="1:12" s="148" customFormat="1" ht="24" customHeight="1" x14ac:dyDescent="0.15">
      <c r="A608" s="593"/>
      <c r="B608" s="161" t="s">
        <v>29</v>
      </c>
      <c r="C608" s="162" t="s">
        <v>30</v>
      </c>
      <c r="D608" s="162" t="s">
        <v>1893</v>
      </c>
      <c r="E608" s="162" t="s">
        <v>1894</v>
      </c>
      <c r="F608" s="592"/>
      <c r="G608" s="592"/>
      <c r="H608" s="591" t="s">
        <v>1895</v>
      </c>
      <c r="I608" s="591"/>
      <c r="J608" s="589" t="s">
        <v>1891</v>
      </c>
      <c r="K608" s="589" t="s">
        <v>0</v>
      </c>
      <c r="L608" s="590">
        <v>170</v>
      </c>
    </row>
    <row r="609" spans="1:12" s="148" customFormat="1" ht="24" customHeight="1" x14ac:dyDescent="0.15">
      <c r="A609" s="593"/>
      <c r="B609" s="164" t="s">
        <v>2030</v>
      </c>
      <c r="C609" s="164" t="s">
        <v>2361</v>
      </c>
      <c r="D609" s="166">
        <v>43131</v>
      </c>
      <c r="E609" s="164" t="s">
        <v>2362</v>
      </c>
      <c r="F609" s="592"/>
      <c r="G609" s="592"/>
      <c r="H609" s="591"/>
      <c r="I609" s="591"/>
      <c r="J609" s="589"/>
      <c r="K609" s="589"/>
      <c r="L609" s="590"/>
    </row>
    <row r="610" spans="1:12" s="148" customFormat="1" ht="24" customHeight="1" x14ac:dyDescent="0.15">
      <c r="A610" s="593">
        <v>116</v>
      </c>
      <c r="B610" s="161" t="s">
        <v>20</v>
      </c>
      <c r="C610" s="162" t="s">
        <v>21</v>
      </c>
      <c r="D610" s="162" t="s">
        <v>1884</v>
      </c>
      <c r="E610" s="162" t="s">
        <v>1885</v>
      </c>
      <c r="F610" s="594" t="s">
        <v>14</v>
      </c>
      <c r="G610" s="594"/>
      <c r="H610" s="592"/>
      <c r="I610" s="592"/>
      <c r="J610" s="592"/>
      <c r="K610" s="592"/>
      <c r="L610" s="592"/>
    </row>
    <row r="611" spans="1:12" s="148" customFormat="1" ht="26.25" customHeight="1" x14ac:dyDescent="0.15">
      <c r="A611" s="593"/>
      <c r="B611" s="589" t="s">
        <v>2358</v>
      </c>
      <c r="C611" s="595" t="s">
        <v>2363</v>
      </c>
      <c r="D611" s="596">
        <v>43160</v>
      </c>
      <c r="E611" s="589" t="s">
        <v>2028</v>
      </c>
      <c r="F611" s="589" t="s">
        <v>2364</v>
      </c>
      <c r="G611" s="589"/>
      <c r="H611" s="591" t="s">
        <v>1890</v>
      </c>
      <c r="I611" s="591"/>
      <c r="J611" s="164" t="s">
        <v>1891</v>
      </c>
      <c r="K611" s="164" t="s">
        <v>0</v>
      </c>
      <c r="L611" s="165">
        <v>511.94</v>
      </c>
    </row>
    <row r="612" spans="1:12" s="148" customFormat="1" ht="408.95" customHeight="1" x14ac:dyDescent="0.15">
      <c r="A612" s="593"/>
      <c r="B612" s="589"/>
      <c r="C612" s="595"/>
      <c r="D612" s="596"/>
      <c r="E612" s="589"/>
      <c r="F612" s="589"/>
      <c r="G612" s="589"/>
      <c r="H612" s="591" t="s">
        <v>1892</v>
      </c>
      <c r="I612" s="591"/>
      <c r="J612" s="589" t="s">
        <v>1891</v>
      </c>
      <c r="K612" s="589" t="s">
        <v>0</v>
      </c>
      <c r="L612" s="590">
        <v>698.65</v>
      </c>
    </row>
    <row r="613" spans="1:12" s="148" customFormat="1" ht="334.35" customHeight="1" x14ac:dyDescent="0.15">
      <c r="A613" s="593"/>
      <c r="B613" s="589"/>
      <c r="C613" s="595"/>
      <c r="D613" s="596"/>
      <c r="E613" s="589"/>
      <c r="F613" s="589"/>
      <c r="G613" s="589"/>
      <c r="H613" s="591"/>
      <c r="I613" s="591"/>
      <c r="J613" s="589"/>
      <c r="K613" s="589"/>
      <c r="L613" s="590"/>
    </row>
    <row r="614" spans="1:12" s="148" customFormat="1" ht="24" customHeight="1" x14ac:dyDescent="0.15">
      <c r="A614" s="593"/>
      <c r="B614" s="161" t="s">
        <v>29</v>
      </c>
      <c r="C614" s="162" t="s">
        <v>30</v>
      </c>
      <c r="D614" s="162" t="s">
        <v>1893</v>
      </c>
      <c r="E614" s="162" t="s">
        <v>1894</v>
      </c>
      <c r="F614" s="592"/>
      <c r="G614" s="592"/>
      <c r="H614" s="591" t="s">
        <v>1895</v>
      </c>
      <c r="I614" s="591"/>
      <c r="J614" s="589" t="s">
        <v>1891</v>
      </c>
      <c r="K614" s="589" t="s">
        <v>0</v>
      </c>
      <c r="L614" s="590">
        <v>322</v>
      </c>
    </row>
    <row r="615" spans="1:12" s="148" customFormat="1" ht="24" customHeight="1" x14ac:dyDescent="0.15">
      <c r="A615" s="593"/>
      <c r="B615" s="164" t="s">
        <v>2030</v>
      </c>
      <c r="C615" s="164" t="s">
        <v>2364</v>
      </c>
      <c r="D615" s="166">
        <v>43162</v>
      </c>
      <c r="E615" s="164" t="s">
        <v>2365</v>
      </c>
      <c r="F615" s="592"/>
      <c r="G615" s="592"/>
      <c r="H615" s="591"/>
      <c r="I615" s="591"/>
      <c r="J615" s="589"/>
      <c r="K615" s="589"/>
      <c r="L615" s="590"/>
    </row>
    <row r="616" spans="1:12" s="148" customFormat="1" ht="24" customHeight="1" x14ac:dyDescent="0.15">
      <c r="A616" s="593">
        <v>117</v>
      </c>
      <c r="B616" s="161" t="s">
        <v>20</v>
      </c>
      <c r="C616" s="162" t="s">
        <v>21</v>
      </c>
      <c r="D616" s="162" t="s">
        <v>1884</v>
      </c>
      <c r="E616" s="162" t="s">
        <v>1885</v>
      </c>
      <c r="F616" s="594" t="s">
        <v>14</v>
      </c>
      <c r="G616" s="594"/>
      <c r="H616" s="592"/>
      <c r="I616" s="592"/>
      <c r="J616" s="592"/>
      <c r="K616" s="592"/>
      <c r="L616" s="592"/>
    </row>
    <row r="617" spans="1:12" s="148" customFormat="1" ht="26.25" customHeight="1" x14ac:dyDescent="0.15">
      <c r="A617" s="593"/>
      <c r="B617" s="589" t="s">
        <v>2358</v>
      </c>
      <c r="C617" s="595" t="s">
        <v>2366</v>
      </c>
      <c r="D617" s="596">
        <v>43181</v>
      </c>
      <c r="E617" s="589" t="s">
        <v>2367</v>
      </c>
      <c r="F617" s="589" t="s">
        <v>2368</v>
      </c>
      <c r="G617" s="589"/>
      <c r="H617" s="591" t="s">
        <v>1890</v>
      </c>
      <c r="I617" s="591"/>
      <c r="J617" s="164" t="s">
        <v>1891</v>
      </c>
      <c r="K617" s="164" t="s">
        <v>0</v>
      </c>
      <c r="L617" s="165">
        <v>299.76</v>
      </c>
    </row>
    <row r="618" spans="1:12" s="148" customFormat="1" ht="155.25" customHeight="1" x14ac:dyDescent="0.15">
      <c r="A618" s="593"/>
      <c r="B618" s="589"/>
      <c r="C618" s="595"/>
      <c r="D618" s="596"/>
      <c r="E618" s="589"/>
      <c r="F618" s="589"/>
      <c r="G618" s="589"/>
      <c r="H618" s="591" t="s">
        <v>1892</v>
      </c>
      <c r="I618" s="591"/>
      <c r="J618" s="164" t="s">
        <v>1891</v>
      </c>
      <c r="K618" s="164" t="s">
        <v>0</v>
      </c>
      <c r="L618" s="165">
        <v>712.6</v>
      </c>
    </row>
    <row r="619" spans="1:12" s="148" customFormat="1" ht="24" customHeight="1" x14ac:dyDescent="0.15">
      <c r="A619" s="593"/>
      <c r="B619" s="161" t="s">
        <v>29</v>
      </c>
      <c r="C619" s="162" t="s">
        <v>30</v>
      </c>
      <c r="D619" s="162" t="s">
        <v>1893</v>
      </c>
      <c r="E619" s="162" t="s">
        <v>1894</v>
      </c>
      <c r="F619" s="592"/>
      <c r="G619" s="592"/>
      <c r="H619" s="591" t="s">
        <v>1895</v>
      </c>
      <c r="I619" s="591"/>
      <c r="J619" s="589" t="s">
        <v>1891</v>
      </c>
      <c r="K619" s="589" t="s">
        <v>0</v>
      </c>
      <c r="L619" s="590">
        <v>180</v>
      </c>
    </row>
    <row r="620" spans="1:12" s="148" customFormat="1" ht="24" customHeight="1" x14ac:dyDescent="0.15">
      <c r="A620" s="593"/>
      <c r="B620" s="164" t="s">
        <v>2030</v>
      </c>
      <c r="C620" s="164" t="s">
        <v>2368</v>
      </c>
      <c r="D620" s="166">
        <v>43182</v>
      </c>
      <c r="E620" s="164" t="s">
        <v>2369</v>
      </c>
      <c r="F620" s="592"/>
      <c r="G620" s="592"/>
      <c r="H620" s="591"/>
      <c r="I620" s="591"/>
      <c r="J620" s="589"/>
      <c r="K620" s="589"/>
      <c r="L620" s="590"/>
    </row>
    <row r="621" spans="1:12" s="148" customFormat="1" ht="24" customHeight="1" x14ac:dyDescent="0.15">
      <c r="A621" s="593">
        <v>118</v>
      </c>
      <c r="B621" s="161" t="s">
        <v>20</v>
      </c>
      <c r="C621" s="162" t="s">
        <v>21</v>
      </c>
      <c r="D621" s="162" t="s">
        <v>1884</v>
      </c>
      <c r="E621" s="162" t="s">
        <v>1885</v>
      </c>
      <c r="F621" s="594" t="s">
        <v>14</v>
      </c>
      <c r="G621" s="594"/>
      <c r="H621" s="592"/>
      <c r="I621" s="592"/>
      <c r="J621" s="592"/>
      <c r="K621" s="592"/>
      <c r="L621" s="592"/>
    </row>
    <row r="622" spans="1:12" s="148" customFormat="1" ht="26.25" customHeight="1" x14ac:dyDescent="0.15">
      <c r="A622" s="593"/>
      <c r="B622" s="589" t="s">
        <v>2370</v>
      </c>
      <c r="C622" s="595" t="s">
        <v>2371</v>
      </c>
      <c r="D622" s="596">
        <v>43019</v>
      </c>
      <c r="E622" s="589" t="s">
        <v>2372</v>
      </c>
      <c r="F622" s="589" t="s">
        <v>2373</v>
      </c>
      <c r="G622" s="589"/>
      <c r="H622" s="591" t="s">
        <v>1890</v>
      </c>
      <c r="I622" s="591"/>
      <c r="J622" s="164" t="s">
        <v>1891</v>
      </c>
      <c r="K622" s="164" t="s">
        <v>0</v>
      </c>
      <c r="L622" s="165">
        <v>266</v>
      </c>
    </row>
    <row r="623" spans="1:12" s="148" customFormat="1" ht="176.25" customHeight="1" x14ac:dyDescent="0.15">
      <c r="A623" s="593"/>
      <c r="B623" s="589"/>
      <c r="C623" s="595"/>
      <c r="D623" s="596"/>
      <c r="E623" s="589"/>
      <c r="F623" s="589"/>
      <c r="G623" s="589"/>
      <c r="H623" s="591" t="s">
        <v>1892</v>
      </c>
      <c r="I623" s="591"/>
      <c r="J623" s="164" t="s">
        <v>1891</v>
      </c>
      <c r="K623" s="164" t="s">
        <v>0</v>
      </c>
      <c r="L623" s="165">
        <v>295.40000000000003</v>
      </c>
    </row>
    <row r="624" spans="1:12" s="148" customFormat="1" ht="24" customHeight="1" x14ac:dyDescent="0.15">
      <c r="A624" s="593"/>
      <c r="B624" s="161" t="s">
        <v>29</v>
      </c>
      <c r="C624" s="162" t="s">
        <v>30</v>
      </c>
      <c r="D624" s="162" t="s">
        <v>1893</v>
      </c>
      <c r="E624" s="162" t="s">
        <v>1894</v>
      </c>
      <c r="F624" s="592"/>
      <c r="G624" s="592"/>
      <c r="H624" s="591" t="s">
        <v>1895</v>
      </c>
      <c r="I624" s="591"/>
      <c r="J624" s="589" t="s">
        <v>1891</v>
      </c>
      <c r="K624" s="589" t="s">
        <v>1891</v>
      </c>
      <c r="L624" s="590">
        <v>0</v>
      </c>
    </row>
    <row r="625" spans="1:12" s="148" customFormat="1" ht="24" customHeight="1" x14ac:dyDescent="0.15">
      <c r="A625" s="593"/>
      <c r="B625" s="164" t="s">
        <v>1896</v>
      </c>
      <c r="C625" s="164" t="s">
        <v>2373</v>
      </c>
      <c r="D625" s="166">
        <v>43020</v>
      </c>
      <c r="E625" s="164" t="s">
        <v>2374</v>
      </c>
      <c r="F625" s="592"/>
      <c r="G625" s="592"/>
      <c r="H625" s="591"/>
      <c r="I625" s="591"/>
      <c r="J625" s="589"/>
      <c r="K625" s="589"/>
      <c r="L625" s="590"/>
    </row>
    <row r="626" spans="1:12" s="148" customFormat="1" ht="24" customHeight="1" x14ac:dyDescent="0.15">
      <c r="A626" s="593">
        <v>119</v>
      </c>
      <c r="B626" s="161" t="s">
        <v>20</v>
      </c>
      <c r="C626" s="162" t="s">
        <v>21</v>
      </c>
      <c r="D626" s="162" t="s">
        <v>1884</v>
      </c>
      <c r="E626" s="162" t="s">
        <v>1885</v>
      </c>
      <c r="F626" s="594" t="s">
        <v>14</v>
      </c>
      <c r="G626" s="594"/>
      <c r="H626" s="592"/>
      <c r="I626" s="592"/>
      <c r="J626" s="592"/>
      <c r="K626" s="592"/>
      <c r="L626" s="592"/>
    </row>
    <row r="627" spans="1:12" s="148" customFormat="1" ht="26.25" customHeight="1" x14ac:dyDescent="0.15">
      <c r="A627" s="593"/>
      <c r="B627" s="589" t="s">
        <v>2375</v>
      </c>
      <c r="C627" s="595" t="s">
        <v>2376</v>
      </c>
      <c r="D627" s="596">
        <v>43044</v>
      </c>
      <c r="E627" s="589" t="s">
        <v>2057</v>
      </c>
      <c r="F627" s="589" t="s">
        <v>2377</v>
      </c>
      <c r="G627" s="589"/>
      <c r="H627" s="591" t="s">
        <v>1890</v>
      </c>
      <c r="I627" s="591"/>
      <c r="J627" s="164" t="s">
        <v>1891</v>
      </c>
      <c r="K627" s="164" t="s">
        <v>1891</v>
      </c>
      <c r="L627" s="165">
        <v>0</v>
      </c>
    </row>
    <row r="628" spans="1:12" s="148" customFormat="1" ht="408.95" customHeight="1" x14ac:dyDescent="0.15">
      <c r="A628" s="593"/>
      <c r="B628" s="589"/>
      <c r="C628" s="595"/>
      <c r="D628" s="596"/>
      <c r="E628" s="589"/>
      <c r="F628" s="589"/>
      <c r="G628" s="589"/>
      <c r="H628" s="591" t="s">
        <v>1892</v>
      </c>
      <c r="I628" s="591"/>
      <c r="J628" s="589" t="s">
        <v>1891</v>
      </c>
      <c r="K628" s="589" t="s">
        <v>1891</v>
      </c>
      <c r="L628" s="590">
        <v>0</v>
      </c>
    </row>
    <row r="629" spans="1:12" s="148" customFormat="1" ht="155.85" customHeight="1" x14ac:dyDescent="0.15">
      <c r="A629" s="593"/>
      <c r="B629" s="589"/>
      <c r="C629" s="595"/>
      <c r="D629" s="596"/>
      <c r="E629" s="589"/>
      <c r="F629" s="589"/>
      <c r="G629" s="589"/>
      <c r="H629" s="591"/>
      <c r="I629" s="591"/>
      <c r="J629" s="589"/>
      <c r="K629" s="589"/>
      <c r="L629" s="590"/>
    </row>
    <row r="630" spans="1:12" s="148" customFormat="1" ht="24" customHeight="1" x14ac:dyDescent="0.15">
      <c r="A630" s="593"/>
      <c r="B630" s="161" t="s">
        <v>29</v>
      </c>
      <c r="C630" s="162" t="s">
        <v>30</v>
      </c>
      <c r="D630" s="162" t="s">
        <v>1893</v>
      </c>
      <c r="E630" s="162" t="s">
        <v>1894</v>
      </c>
      <c r="F630" s="592"/>
      <c r="G630" s="592"/>
      <c r="H630" s="591" t="s">
        <v>1895</v>
      </c>
      <c r="I630" s="591"/>
      <c r="J630" s="589" t="s">
        <v>1891</v>
      </c>
      <c r="K630" s="589" t="s">
        <v>0</v>
      </c>
      <c r="L630" s="590">
        <v>750</v>
      </c>
    </row>
    <row r="631" spans="1:12" s="148" customFormat="1" ht="24" customHeight="1" x14ac:dyDescent="0.15">
      <c r="A631" s="593"/>
      <c r="B631" s="164" t="s">
        <v>2378</v>
      </c>
      <c r="C631" s="164" t="s">
        <v>2377</v>
      </c>
      <c r="D631" s="166">
        <v>43047</v>
      </c>
      <c r="E631" s="164" t="s">
        <v>2379</v>
      </c>
      <c r="F631" s="592"/>
      <c r="G631" s="592"/>
      <c r="H631" s="591"/>
      <c r="I631" s="591"/>
      <c r="J631" s="589"/>
      <c r="K631" s="589"/>
      <c r="L631" s="590"/>
    </row>
    <row r="632" spans="1:12" s="148" customFormat="1" ht="24" customHeight="1" x14ac:dyDescent="0.15">
      <c r="A632" s="593">
        <v>120</v>
      </c>
      <c r="B632" s="161" t="s">
        <v>20</v>
      </c>
      <c r="C632" s="162" t="s">
        <v>21</v>
      </c>
      <c r="D632" s="162" t="s">
        <v>1884</v>
      </c>
      <c r="E632" s="162" t="s">
        <v>1885</v>
      </c>
      <c r="F632" s="594" t="s">
        <v>14</v>
      </c>
      <c r="G632" s="594"/>
      <c r="H632" s="592"/>
      <c r="I632" s="592"/>
      <c r="J632" s="592"/>
      <c r="K632" s="592"/>
      <c r="L632" s="592"/>
    </row>
    <row r="633" spans="1:12" s="148" customFormat="1" ht="26.25" customHeight="1" x14ac:dyDescent="0.15">
      <c r="A633" s="593"/>
      <c r="B633" s="589" t="s">
        <v>2380</v>
      </c>
      <c r="C633" s="595" t="s">
        <v>2381</v>
      </c>
      <c r="D633" s="596">
        <v>43137</v>
      </c>
      <c r="E633" s="589" t="s">
        <v>2382</v>
      </c>
      <c r="F633" s="589" t="s">
        <v>1343</v>
      </c>
      <c r="G633" s="589"/>
      <c r="H633" s="591" t="s">
        <v>1890</v>
      </c>
      <c r="I633" s="591"/>
      <c r="J633" s="164" t="s">
        <v>1891</v>
      </c>
      <c r="K633" s="164" t="s">
        <v>0</v>
      </c>
      <c r="L633" s="165">
        <v>279</v>
      </c>
    </row>
    <row r="634" spans="1:12" s="148" customFormat="1" ht="218.25" customHeight="1" x14ac:dyDescent="0.15">
      <c r="A634" s="593"/>
      <c r="B634" s="589"/>
      <c r="C634" s="595"/>
      <c r="D634" s="596"/>
      <c r="E634" s="589"/>
      <c r="F634" s="589"/>
      <c r="G634" s="589"/>
      <c r="H634" s="591" t="s">
        <v>1892</v>
      </c>
      <c r="I634" s="591"/>
      <c r="J634" s="164" t="s">
        <v>1891</v>
      </c>
      <c r="K634" s="164" t="s">
        <v>0</v>
      </c>
      <c r="L634" s="165">
        <v>928.6</v>
      </c>
    </row>
    <row r="635" spans="1:12" s="148" customFormat="1" ht="24" customHeight="1" x14ac:dyDescent="0.15">
      <c r="A635" s="593"/>
      <c r="B635" s="161" t="s">
        <v>29</v>
      </c>
      <c r="C635" s="162" t="s">
        <v>30</v>
      </c>
      <c r="D635" s="162" t="s">
        <v>1893</v>
      </c>
      <c r="E635" s="162" t="s">
        <v>1894</v>
      </c>
      <c r="F635" s="592"/>
      <c r="G635" s="592"/>
      <c r="H635" s="591" t="s">
        <v>1895</v>
      </c>
      <c r="I635" s="591"/>
      <c r="J635" s="589" t="s">
        <v>1891</v>
      </c>
      <c r="K635" s="589" t="s">
        <v>0</v>
      </c>
      <c r="L635" s="590">
        <v>75</v>
      </c>
    </row>
    <row r="636" spans="1:12" s="148" customFormat="1" ht="24" customHeight="1" x14ac:dyDescent="0.15">
      <c r="A636" s="593"/>
      <c r="B636" s="164" t="s">
        <v>2383</v>
      </c>
      <c r="C636" s="164" t="s">
        <v>1343</v>
      </c>
      <c r="D636" s="166">
        <v>43138</v>
      </c>
      <c r="E636" s="164" t="s">
        <v>2384</v>
      </c>
      <c r="F636" s="592"/>
      <c r="G636" s="592"/>
      <c r="H636" s="591"/>
      <c r="I636" s="591"/>
      <c r="J636" s="589"/>
      <c r="K636" s="589"/>
      <c r="L636" s="590"/>
    </row>
    <row r="637" spans="1:12" s="148" customFormat="1" ht="24" customHeight="1" x14ac:dyDescent="0.15">
      <c r="A637" s="593">
        <v>121</v>
      </c>
      <c r="B637" s="161" t="s">
        <v>20</v>
      </c>
      <c r="C637" s="162" t="s">
        <v>21</v>
      </c>
      <c r="D637" s="162" t="s">
        <v>1884</v>
      </c>
      <c r="E637" s="162" t="s">
        <v>1885</v>
      </c>
      <c r="F637" s="594" t="s">
        <v>14</v>
      </c>
      <c r="G637" s="594"/>
      <c r="H637" s="592"/>
      <c r="I637" s="592"/>
      <c r="J637" s="592"/>
      <c r="K637" s="592"/>
      <c r="L637" s="592"/>
    </row>
    <row r="638" spans="1:12" s="148" customFormat="1" ht="26.25" customHeight="1" x14ac:dyDescent="0.15">
      <c r="A638" s="593"/>
      <c r="B638" s="589" t="s">
        <v>2385</v>
      </c>
      <c r="C638" s="595" t="s">
        <v>2386</v>
      </c>
      <c r="D638" s="596">
        <v>43125</v>
      </c>
      <c r="E638" s="589" t="s">
        <v>2372</v>
      </c>
      <c r="F638" s="589" t="s">
        <v>2387</v>
      </c>
      <c r="G638" s="589"/>
      <c r="H638" s="591" t="s">
        <v>1890</v>
      </c>
      <c r="I638" s="591"/>
      <c r="J638" s="164" t="s">
        <v>1891</v>
      </c>
      <c r="K638" s="164" t="s">
        <v>0</v>
      </c>
      <c r="L638" s="165">
        <v>192.47</v>
      </c>
    </row>
    <row r="639" spans="1:12" s="148" customFormat="1" ht="144.75" customHeight="1" x14ac:dyDescent="0.15">
      <c r="A639" s="593"/>
      <c r="B639" s="589"/>
      <c r="C639" s="595"/>
      <c r="D639" s="596"/>
      <c r="E639" s="589"/>
      <c r="F639" s="589"/>
      <c r="G639" s="589"/>
      <c r="H639" s="591" t="s">
        <v>1892</v>
      </c>
      <c r="I639" s="591"/>
      <c r="J639" s="164" t="s">
        <v>1891</v>
      </c>
      <c r="K639" s="164" t="s">
        <v>0</v>
      </c>
      <c r="L639" s="165">
        <v>314.39</v>
      </c>
    </row>
    <row r="640" spans="1:12" s="148" customFormat="1" ht="24" customHeight="1" x14ac:dyDescent="0.15">
      <c r="A640" s="593"/>
      <c r="B640" s="161" t="s">
        <v>29</v>
      </c>
      <c r="C640" s="162" t="s">
        <v>30</v>
      </c>
      <c r="D640" s="162" t="s">
        <v>1893</v>
      </c>
      <c r="E640" s="162" t="s">
        <v>1894</v>
      </c>
      <c r="F640" s="592"/>
      <c r="G640" s="592"/>
      <c r="H640" s="591" t="s">
        <v>1895</v>
      </c>
      <c r="I640" s="591"/>
      <c r="J640" s="589" t="s">
        <v>1891</v>
      </c>
      <c r="K640" s="589" t="s">
        <v>0</v>
      </c>
      <c r="L640" s="590">
        <v>60</v>
      </c>
    </row>
    <row r="641" spans="1:12" s="148" customFormat="1" ht="34.5" customHeight="1" x14ac:dyDescent="0.15">
      <c r="A641" s="593"/>
      <c r="B641" s="164" t="s">
        <v>2388</v>
      </c>
      <c r="C641" s="164" t="s">
        <v>2387</v>
      </c>
      <c r="D641" s="166">
        <v>43126</v>
      </c>
      <c r="E641" s="164" t="s">
        <v>2251</v>
      </c>
      <c r="F641" s="592"/>
      <c r="G641" s="592"/>
      <c r="H641" s="591"/>
      <c r="I641" s="591"/>
      <c r="J641" s="589"/>
      <c r="K641" s="589"/>
      <c r="L641" s="590"/>
    </row>
    <row r="642" spans="1:12" s="148" customFormat="1" ht="24" customHeight="1" x14ac:dyDescent="0.15">
      <c r="A642" s="593">
        <v>122</v>
      </c>
      <c r="B642" s="161" t="s">
        <v>20</v>
      </c>
      <c r="C642" s="162" t="s">
        <v>21</v>
      </c>
      <c r="D642" s="162" t="s">
        <v>1884</v>
      </c>
      <c r="E642" s="162" t="s">
        <v>1885</v>
      </c>
      <c r="F642" s="594" t="s">
        <v>14</v>
      </c>
      <c r="G642" s="594"/>
      <c r="H642" s="592"/>
      <c r="I642" s="592"/>
      <c r="J642" s="592"/>
      <c r="K642" s="592"/>
      <c r="L642" s="592"/>
    </row>
    <row r="643" spans="1:12" s="148" customFormat="1" ht="26.25" customHeight="1" x14ac:dyDescent="0.15">
      <c r="A643" s="593"/>
      <c r="B643" s="589" t="s">
        <v>2389</v>
      </c>
      <c r="C643" s="595" t="s">
        <v>2390</v>
      </c>
      <c r="D643" s="596">
        <v>43170</v>
      </c>
      <c r="E643" s="589" t="s">
        <v>2068</v>
      </c>
      <c r="F643" s="589" t="s">
        <v>2069</v>
      </c>
      <c r="G643" s="589"/>
      <c r="H643" s="591" t="s">
        <v>1890</v>
      </c>
      <c r="I643" s="591"/>
      <c r="J643" s="164" t="s">
        <v>1891</v>
      </c>
      <c r="K643" s="164" t="s">
        <v>1891</v>
      </c>
      <c r="L643" s="165">
        <v>0</v>
      </c>
    </row>
    <row r="644" spans="1:12" s="148" customFormat="1" ht="218.25" customHeight="1" x14ac:dyDescent="0.15">
      <c r="A644" s="593"/>
      <c r="B644" s="589"/>
      <c r="C644" s="595"/>
      <c r="D644" s="596"/>
      <c r="E644" s="589"/>
      <c r="F644" s="589"/>
      <c r="G644" s="589"/>
      <c r="H644" s="591" t="s">
        <v>1892</v>
      </c>
      <c r="I644" s="591"/>
      <c r="J644" s="164" t="s">
        <v>1891</v>
      </c>
      <c r="K644" s="164" t="s">
        <v>1891</v>
      </c>
      <c r="L644" s="165">
        <v>0</v>
      </c>
    </row>
    <row r="645" spans="1:12" s="148" customFormat="1" ht="24" customHeight="1" x14ac:dyDescent="0.15">
      <c r="A645" s="593"/>
      <c r="B645" s="161" t="s">
        <v>29</v>
      </c>
      <c r="C645" s="162" t="s">
        <v>30</v>
      </c>
      <c r="D645" s="162" t="s">
        <v>1893</v>
      </c>
      <c r="E645" s="162" t="s">
        <v>1894</v>
      </c>
      <c r="F645" s="592"/>
      <c r="G645" s="592"/>
      <c r="H645" s="591" t="s">
        <v>1895</v>
      </c>
      <c r="I645" s="591"/>
      <c r="J645" s="589" t="s">
        <v>1891</v>
      </c>
      <c r="K645" s="589" t="s">
        <v>0</v>
      </c>
      <c r="L645" s="590">
        <v>750</v>
      </c>
    </row>
    <row r="646" spans="1:12" s="148" customFormat="1" ht="24" customHeight="1" x14ac:dyDescent="0.15">
      <c r="A646" s="593"/>
      <c r="B646" s="164" t="s">
        <v>1607</v>
      </c>
      <c r="C646" s="164" t="s">
        <v>2069</v>
      </c>
      <c r="D646" s="166">
        <v>43175</v>
      </c>
      <c r="E646" s="164" t="s">
        <v>2391</v>
      </c>
      <c r="F646" s="592"/>
      <c r="G646" s="592"/>
      <c r="H646" s="591"/>
      <c r="I646" s="591"/>
      <c r="J646" s="589"/>
      <c r="K646" s="589"/>
      <c r="L646" s="590"/>
    </row>
    <row r="647" spans="1:12" s="148" customFormat="1" ht="24" customHeight="1" x14ac:dyDescent="0.15">
      <c r="A647" s="593">
        <v>123</v>
      </c>
      <c r="B647" s="161" t="s">
        <v>20</v>
      </c>
      <c r="C647" s="162" t="s">
        <v>21</v>
      </c>
      <c r="D647" s="162" t="s">
        <v>1884</v>
      </c>
      <c r="E647" s="162" t="s">
        <v>1885</v>
      </c>
      <c r="F647" s="594" t="s">
        <v>14</v>
      </c>
      <c r="G647" s="594"/>
      <c r="H647" s="592"/>
      <c r="I647" s="592"/>
      <c r="J647" s="592"/>
      <c r="K647" s="592"/>
      <c r="L647" s="592"/>
    </row>
    <row r="648" spans="1:12" s="148" customFormat="1" ht="26.25" customHeight="1" x14ac:dyDescent="0.15">
      <c r="A648" s="593"/>
      <c r="B648" s="589" t="s">
        <v>2392</v>
      </c>
      <c r="C648" s="595" t="s">
        <v>2393</v>
      </c>
      <c r="D648" s="596">
        <v>43163</v>
      </c>
      <c r="E648" s="589" t="s">
        <v>2394</v>
      </c>
      <c r="F648" s="589" t="s">
        <v>2395</v>
      </c>
      <c r="G648" s="589"/>
      <c r="H648" s="591" t="s">
        <v>1890</v>
      </c>
      <c r="I648" s="591"/>
      <c r="J648" s="164" t="s">
        <v>1891</v>
      </c>
      <c r="K648" s="164" t="s">
        <v>0</v>
      </c>
      <c r="L648" s="165">
        <v>195.5</v>
      </c>
    </row>
    <row r="649" spans="1:12" s="148" customFormat="1" ht="207.75" customHeight="1" x14ac:dyDescent="0.15">
      <c r="A649" s="593"/>
      <c r="B649" s="589"/>
      <c r="C649" s="595"/>
      <c r="D649" s="596"/>
      <c r="E649" s="589"/>
      <c r="F649" s="589"/>
      <c r="G649" s="589"/>
      <c r="H649" s="591" t="s">
        <v>1892</v>
      </c>
      <c r="I649" s="591"/>
      <c r="J649" s="164" t="s">
        <v>1891</v>
      </c>
      <c r="K649" s="164" t="s">
        <v>0</v>
      </c>
      <c r="L649" s="165">
        <v>613</v>
      </c>
    </row>
    <row r="650" spans="1:12" s="148" customFormat="1" ht="24" customHeight="1" x14ac:dyDescent="0.15">
      <c r="A650" s="593"/>
      <c r="B650" s="161" t="s">
        <v>29</v>
      </c>
      <c r="C650" s="162" t="s">
        <v>30</v>
      </c>
      <c r="D650" s="162" t="s">
        <v>1893</v>
      </c>
      <c r="E650" s="162" t="s">
        <v>1894</v>
      </c>
      <c r="F650" s="592"/>
      <c r="G650" s="592"/>
      <c r="H650" s="591" t="s">
        <v>1895</v>
      </c>
      <c r="I650" s="591"/>
      <c r="J650" s="589" t="s">
        <v>1891</v>
      </c>
      <c r="K650" s="589" t="s">
        <v>1891</v>
      </c>
      <c r="L650" s="590">
        <v>0</v>
      </c>
    </row>
    <row r="651" spans="1:12" s="148" customFormat="1" ht="34.5" customHeight="1" x14ac:dyDescent="0.15">
      <c r="A651" s="593"/>
      <c r="B651" s="164" t="s">
        <v>2396</v>
      </c>
      <c r="C651" s="164" t="s">
        <v>2395</v>
      </c>
      <c r="D651" s="166">
        <v>43164</v>
      </c>
      <c r="E651" s="164" t="s">
        <v>2397</v>
      </c>
      <c r="F651" s="592"/>
      <c r="G651" s="592"/>
      <c r="H651" s="591"/>
      <c r="I651" s="591"/>
      <c r="J651" s="589"/>
      <c r="K651" s="589"/>
      <c r="L651" s="590"/>
    </row>
    <row r="652" spans="1:12" s="148" customFormat="1" ht="24" customHeight="1" x14ac:dyDescent="0.15">
      <c r="A652" s="593">
        <v>124</v>
      </c>
      <c r="B652" s="161" t="s">
        <v>20</v>
      </c>
      <c r="C652" s="162" t="s">
        <v>21</v>
      </c>
      <c r="D652" s="162" t="s">
        <v>1884</v>
      </c>
      <c r="E652" s="162" t="s">
        <v>1885</v>
      </c>
      <c r="F652" s="594" t="s">
        <v>14</v>
      </c>
      <c r="G652" s="594"/>
      <c r="H652" s="592"/>
      <c r="I652" s="592"/>
      <c r="J652" s="592"/>
      <c r="K652" s="592"/>
      <c r="L652" s="592"/>
    </row>
    <row r="653" spans="1:12" s="148" customFormat="1" ht="26.25" customHeight="1" x14ac:dyDescent="0.15">
      <c r="A653" s="593"/>
      <c r="B653" s="589" t="s">
        <v>2398</v>
      </c>
      <c r="C653" s="595" t="s">
        <v>2399</v>
      </c>
      <c r="D653" s="596">
        <v>43057</v>
      </c>
      <c r="E653" s="589" t="s">
        <v>2215</v>
      </c>
      <c r="F653" s="589" t="s">
        <v>2400</v>
      </c>
      <c r="G653" s="589"/>
      <c r="H653" s="591" t="s">
        <v>1890</v>
      </c>
      <c r="I653" s="591"/>
      <c r="J653" s="164" t="s">
        <v>1891</v>
      </c>
      <c r="K653" s="164" t="s">
        <v>0</v>
      </c>
      <c r="L653" s="165">
        <v>1860.16</v>
      </c>
    </row>
    <row r="654" spans="1:12" s="148" customFormat="1" ht="408.95" customHeight="1" x14ac:dyDescent="0.15">
      <c r="A654" s="593"/>
      <c r="B654" s="589"/>
      <c r="C654" s="595"/>
      <c r="D654" s="596"/>
      <c r="E654" s="589"/>
      <c r="F654" s="589"/>
      <c r="G654" s="589"/>
      <c r="H654" s="591" t="s">
        <v>1892</v>
      </c>
      <c r="I654" s="591"/>
      <c r="J654" s="589" t="s">
        <v>1891</v>
      </c>
      <c r="K654" s="589" t="s">
        <v>0</v>
      </c>
      <c r="L654" s="590">
        <v>1629.47</v>
      </c>
    </row>
    <row r="655" spans="1:12" s="148" customFormat="1" ht="124.35" customHeight="1" x14ac:dyDescent="0.15">
      <c r="A655" s="593"/>
      <c r="B655" s="589"/>
      <c r="C655" s="595"/>
      <c r="D655" s="596"/>
      <c r="E655" s="589"/>
      <c r="F655" s="589"/>
      <c r="G655" s="589"/>
      <c r="H655" s="591"/>
      <c r="I655" s="591"/>
      <c r="J655" s="589"/>
      <c r="K655" s="589"/>
      <c r="L655" s="590"/>
    </row>
    <row r="656" spans="1:12" s="148" customFormat="1" ht="24" customHeight="1" x14ac:dyDescent="0.15">
      <c r="A656" s="593"/>
      <c r="B656" s="161" t="s">
        <v>29</v>
      </c>
      <c r="C656" s="162" t="s">
        <v>30</v>
      </c>
      <c r="D656" s="162" t="s">
        <v>1893</v>
      </c>
      <c r="E656" s="162" t="s">
        <v>1894</v>
      </c>
      <c r="F656" s="592"/>
      <c r="G656" s="592"/>
      <c r="H656" s="591" t="s">
        <v>1895</v>
      </c>
      <c r="I656" s="591"/>
      <c r="J656" s="589" t="s">
        <v>1891</v>
      </c>
      <c r="K656" s="589" t="s">
        <v>0</v>
      </c>
      <c r="L656" s="590">
        <v>250</v>
      </c>
    </row>
    <row r="657" spans="1:12" s="148" customFormat="1" ht="24" customHeight="1" x14ac:dyDescent="0.15">
      <c r="A657" s="593"/>
      <c r="B657" s="164" t="s">
        <v>2160</v>
      </c>
      <c r="C657" s="164" t="s">
        <v>2400</v>
      </c>
      <c r="D657" s="166">
        <v>43065</v>
      </c>
      <c r="E657" s="164" t="s">
        <v>2401</v>
      </c>
      <c r="F657" s="592"/>
      <c r="G657" s="592"/>
      <c r="H657" s="591"/>
      <c r="I657" s="591"/>
      <c r="J657" s="589"/>
      <c r="K657" s="589"/>
      <c r="L657" s="590"/>
    </row>
    <row r="658" spans="1:12" s="148" customFormat="1" ht="24" customHeight="1" x14ac:dyDescent="0.15">
      <c r="A658" s="593">
        <v>125</v>
      </c>
      <c r="B658" s="161" t="s">
        <v>20</v>
      </c>
      <c r="C658" s="162" t="s">
        <v>21</v>
      </c>
      <c r="D658" s="162" t="s">
        <v>1884</v>
      </c>
      <c r="E658" s="162" t="s">
        <v>1885</v>
      </c>
      <c r="F658" s="594" t="s">
        <v>14</v>
      </c>
      <c r="G658" s="594"/>
      <c r="H658" s="592"/>
      <c r="I658" s="592"/>
      <c r="J658" s="592"/>
      <c r="K658" s="592"/>
      <c r="L658" s="592"/>
    </row>
    <row r="659" spans="1:12" s="148" customFormat="1" ht="26.25" customHeight="1" x14ac:dyDescent="0.15">
      <c r="A659" s="593"/>
      <c r="B659" s="589" t="s">
        <v>2402</v>
      </c>
      <c r="C659" s="595" t="s">
        <v>2403</v>
      </c>
      <c r="D659" s="596">
        <v>43028</v>
      </c>
      <c r="E659" s="589" t="s">
        <v>2404</v>
      </c>
      <c r="F659" s="589" t="s">
        <v>2405</v>
      </c>
      <c r="G659" s="589"/>
      <c r="H659" s="591" t="s">
        <v>1890</v>
      </c>
      <c r="I659" s="591"/>
      <c r="J659" s="164" t="s">
        <v>1891</v>
      </c>
      <c r="K659" s="164" t="s">
        <v>0</v>
      </c>
      <c r="L659" s="165">
        <v>436.38</v>
      </c>
    </row>
    <row r="660" spans="1:12" s="148" customFormat="1" ht="302.25" customHeight="1" x14ac:dyDescent="0.15">
      <c r="A660" s="593"/>
      <c r="B660" s="589"/>
      <c r="C660" s="595"/>
      <c r="D660" s="596"/>
      <c r="E660" s="589"/>
      <c r="F660" s="589"/>
      <c r="G660" s="589"/>
      <c r="H660" s="591" t="s">
        <v>1892</v>
      </c>
      <c r="I660" s="591"/>
      <c r="J660" s="164" t="s">
        <v>1891</v>
      </c>
      <c r="K660" s="164" t="s">
        <v>0</v>
      </c>
      <c r="L660" s="165">
        <v>1386.24</v>
      </c>
    </row>
    <row r="661" spans="1:12" s="148" customFormat="1" ht="24" customHeight="1" x14ac:dyDescent="0.15">
      <c r="A661" s="593"/>
      <c r="B661" s="161" t="s">
        <v>29</v>
      </c>
      <c r="C661" s="162" t="s">
        <v>30</v>
      </c>
      <c r="D661" s="162" t="s">
        <v>1893</v>
      </c>
      <c r="E661" s="162" t="s">
        <v>1894</v>
      </c>
      <c r="F661" s="592"/>
      <c r="G661" s="592"/>
      <c r="H661" s="591" t="s">
        <v>1895</v>
      </c>
      <c r="I661" s="591"/>
      <c r="J661" s="589" t="s">
        <v>1891</v>
      </c>
      <c r="K661" s="589" t="s">
        <v>0</v>
      </c>
      <c r="L661" s="590">
        <v>1000</v>
      </c>
    </row>
    <row r="662" spans="1:12" s="148" customFormat="1" ht="24" customHeight="1" x14ac:dyDescent="0.15">
      <c r="A662" s="593"/>
      <c r="B662" s="164" t="s">
        <v>1688</v>
      </c>
      <c r="C662" s="164" t="s">
        <v>2405</v>
      </c>
      <c r="D662" s="166">
        <v>43035</v>
      </c>
      <c r="E662" s="164" t="s">
        <v>2406</v>
      </c>
      <c r="F662" s="592"/>
      <c r="G662" s="592"/>
      <c r="H662" s="591"/>
      <c r="I662" s="591"/>
      <c r="J662" s="589"/>
      <c r="K662" s="589"/>
      <c r="L662" s="590"/>
    </row>
    <row r="663" spans="1:12" s="148" customFormat="1" ht="24" customHeight="1" x14ac:dyDescent="0.15">
      <c r="A663" s="593">
        <v>126</v>
      </c>
      <c r="B663" s="161" t="s">
        <v>20</v>
      </c>
      <c r="C663" s="162" t="s">
        <v>21</v>
      </c>
      <c r="D663" s="162" t="s">
        <v>1884</v>
      </c>
      <c r="E663" s="162" t="s">
        <v>1885</v>
      </c>
      <c r="F663" s="594" t="s">
        <v>14</v>
      </c>
      <c r="G663" s="594"/>
      <c r="H663" s="592"/>
      <c r="I663" s="592"/>
      <c r="J663" s="592"/>
      <c r="K663" s="592"/>
      <c r="L663" s="592"/>
    </row>
    <row r="664" spans="1:12" s="148" customFormat="1" ht="26.25" customHeight="1" x14ac:dyDescent="0.15">
      <c r="A664" s="593"/>
      <c r="B664" s="589" t="s">
        <v>2402</v>
      </c>
      <c r="C664" s="595" t="s">
        <v>2407</v>
      </c>
      <c r="D664" s="596">
        <v>43042</v>
      </c>
      <c r="E664" s="589" t="s">
        <v>2408</v>
      </c>
      <c r="F664" s="589" t="s">
        <v>2409</v>
      </c>
      <c r="G664" s="589"/>
      <c r="H664" s="591" t="s">
        <v>1890</v>
      </c>
      <c r="I664" s="591"/>
      <c r="J664" s="164" t="s">
        <v>1891</v>
      </c>
      <c r="K664" s="164" t="s">
        <v>1891</v>
      </c>
      <c r="L664" s="165">
        <v>0</v>
      </c>
    </row>
    <row r="665" spans="1:12" s="148" customFormat="1" ht="260.25" customHeight="1" x14ac:dyDescent="0.15">
      <c r="A665" s="593"/>
      <c r="B665" s="589"/>
      <c r="C665" s="595"/>
      <c r="D665" s="596"/>
      <c r="E665" s="589"/>
      <c r="F665" s="589"/>
      <c r="G665" s="589"/>
      <c r="H665" s="591" t="s">
        <v>1892</v>
      </c>
      <c r="I665" s="591"/>
      <c r="J665" s="164" t="s">
        <v>1891</v>
      </c>
      <c r="K665" s="164" t="s">
        <v>1891</v>
      </c>
      <c r="L665" s="165">
        <v>0</v>
      </c>
    </row>
    <row r="666" spans="1:12" s="148" customFormat="1" ht="24" customHeight="1" x14ac:dyDescent="0.15">
      <c r="A666" s="593"/>
      <c r="B666" s="161" t="s">
        <v>29</v>
      </c>
      <c r="C666" s="162" t="s">
        <v>30</v>
      </c>
      <c r="D666" s="162" t="s">
        <v>1893</v>
      </c>
      <c r="E666" s="162" t="s">
        <v>1894</v>
      </c>
      <c r="F666" s="592"/>
      <c r="G666" s="592"/>
      <c r="H666" s="591" t="s">
        <v>1895</v>
      </c>
      <c r="I666" s="591"/>
      <c r="J666" s="589" t="s">
        <v>1891</v>
      </c>
      <c r="K666" s="589" t="s">
        <v>0</v>
      </c>
      <c r="L666" s="590">
        <v>850</v>
      </c>
    </row>
    <row r="667" spans="1:12" s="148" customFormat="1" ht="24" customHeight="1" x14ac:dyDescent="0.15">
      <c r="A667" s="593"/>
      <c r="B667" s="164" t="s">
        <v>1688</v>
      </c>
      <c r="C667" s="164" t="s">
        <v>2409</v>
      </c>
      <c r="D667" s="166">
        <v>43046</v>
      </c>
      <c r="E667" s="164" t="s">
        <v>2410</v>
      </c>
      <c r="F667" s="592"/>
      <c r="G667" s="592"/>
      <c r="H667" s="591"/>
      <c r="I667" s="591"/>
      <c r="J667" s="589"/>
      <c r="K667" s="589"/>
      <c r="L667" s="590"/>
    </row>
    <row r="668" spans="1:12" s="148" customFormat="1" ht="24" customHeight="1" x14ac:dyDescent="0.15">
      <c r="A668" s="593">
        <v>127</v>
      </c>
      <c r="B668" s="161" t="s">
        <v>20</v>
      </c>
      <c r="C668" s="162" t="s">
        <v>21</v>
      </c>
      <c r="D668" s="162" t="s">
        <v>1884</v>
      </c>
      <c r="E668" s="162" t="s">
        <v>1885</v>
      </c>
      <c r="F668" s="594" t="s">
        <v>14</v>
      </c>
      <c r="G668" s="594"/>
      <c r="H668" s="592"/>
      <c r="I668" s="592"/>
      <c r="J668" s="592"/>
      <c r="K668" s="592"/>
      <c r="L668" s="592"/>
    </row>
    <row r="669" spans="1:12" s="148" customFormat="1" ht="26.25" customHeight="1" x14ac:dyDescent="0.15">
      <c r="A669" s="593"/>
      <c r="B669" s="589" t="s">
        <v>2411</v>
      </c>
      <c r="C669" s="595" t="s">
        <v>2412</v>
      </c>
      <c r="D669" s="596">
        <v>43024</v>
      </c>
      <c r="E669" s="589" t="s">
        <v>2413</v>
      </c>
      <c r="F669" s="589" t="s">
        <v>2414</v>
      </c>
      <c r="G669" s="589"/>
      <c r="H669" s="591" t="s">
        <v>1890</v>
      </c>
      <c r="I669" s="591"/>
      <c r="J669" s="164" t="s">
        <v>1891</v>
      </c>
      <c r="K669" s="164" t="s">
        <v>0</v>
      </c>
      <c r="L669" s="165">
        <v>398</v>
      </c>
    </row>
    <row r="670" spans="1:12" s="148" customFormat="1" ht="249.75" customHeight="1" x14ac:dyDescent="0.15">
      <c r="A670" s="593"/>
      <c r="B670" s="589"/>
      <c r="C670" s="595"/>
      <c r="D670" s="596"/>
      <c r="E670" s="589"/>
      <c r="F670" s="589"/>
      <c r="G670" s="589"/>
      <c r="H670" s="591" t="s">
        <v>1892</v>
      </c>
      <c r="I670" s="591"/>
      <c r="J670" s="164" t="s">
        <v>1891</v>
      </c>
      <c r="K670" s="164" t="s">
        <v>0</v>
      </c>
      <c r="L670" s="165">
        <v>1766.68</v>
      </c>
    </row>
    <row r="671" spans="1:12" s="148" customFormat="1" ht="24" customHeight="1" x14ac:dyDescent="0.15">
      <c r="A671" s="593"/>
      <c r="B671" s="161" t="s">
        <v>29</v>
      </c>
      <c r="C671" s="162" t="s">
        <v>30</v>
      </c>
      <c r="D671" s="162" t="s">
        <v>1893</v>
      </c>
      <c r="E671" s="162" t="s">
        <v>1894</v>
      </c>
      <c r="F671" s="592"/>
      <c r="G671" s="592"/>
      <c r="H671" s="591" t="s">
        <v>1895</v>
      </c>
      <c r="I671" s="591"/>
      <c r="J671" s="589" t="s">
        <v>1891</v>
      </c>
      <c r="K671" s="589" t="s">
        <v>1891</v>
      </c>
      <c r="L671" s="590">
        <v>0</v>
      </c>
    </row>
    <row r="672" spans="1:12" s="148" customFormat="1" ht="24" customHeight="1" x14ac:dyDescent="0.15">
      <c r="A672" s="593"/>
      <c r="B672" s="164" t="s">
        <v>1986</v>
      </c>
      <c r="C672" s="164" t="s">
        <v>2414</v>
      </c>
      <c r="D672" s="166">
        <v>43027</v>
      </c>
      <c r="E672" s="164" t="s">
        <v>2415</v>
      </c>
      <c r="F672" s="592"/>
      <c r="G672" s="592"/>
      <c r="H672" s="591"/>
      <c r="I672" s="591"/>
      <c r="J672" s="589"/>
      <c r="K672" s="589"/>
      <c r="L672" s="590"/>
    </row>
    <row r="673" spans="1:12" s="148" customFormat="1" ht="24" customHeight="1" x14ac:dyDescent="0.15">
      <c r="A673" s="593">
        <v>128</v>
      </c>
      <c r="B673" s="161" t="s">
        <v>20</v>
      </c>
      <c r="C673" s="162" t="s">
        <v>21</v>
      </c>
      <c r="D673" s="162" t="s">
        <v>1884</v>
      </c>
      <c r="E673" s="162" t="s">
        <v>1885</v>
      </c>
      <c r="F673" s="594" t="s">
        <v>14</v>
      </c>
      <c r="G673" s="594"/>
      <c r="H673" s="592"/>
      <c r="I673" s="592"/>
      <c r="J673" s="592"/>
      <c r="K673" s="592"/>
      <c r="L673" s="592"/>
    </row>
    <row r="674" spans="1:12" s="148" customFormat="1" ht="26.25" customHeight="1" x14ac:dyDescent="0.15">
      <c r="A674" s="593"/>
      <c r="B674" s="589" t="s">
        <v>2411</v>
      </c>
      <c r="C674" s="595" t="s">
        <v>2416</v>
      </c>
      <c r="D674" s="596">
        <v>43066</v>
      </c>
      <c r="E674" s="589" t="s">
        <v>2417</v>
      </c>
      <c r="F674" s="589" t="s">
        <v>2418</v>
      </c>
      <c r="G674" s="589"/>
      <c r="H674" s="591" t="s">
        <v>1890</v>
      </c>
      <c r="I674" s="591"/>
      <c r="J674" s="164" t="s">
        <v>1891</v>
      </c>
      <c r="K674" s="164" t="s">
        <v>0</v>
      </c>
      <c r="L674" s="165">
        <v>139</v>
      </c>
    </row>
    <row r="675" spans="1:12" s="148" customFormat="1" ht="260.25" customHeight="1" x14ac:dyDescent="0.15">
      <c r="A675" s="593"/>
      <c r="B675" s="589"/>
      <c r="C675" s="595"/>
      <c r="D675" s="596"/>
      <c r="E675" s="589"/>
      <c r="F675" s="589"/>
      <c r="G675" s="589"/>
      <c r="H675" s="591" t="s">
        <v>1892</v>
      </c>
      <c r="I675" s="591"/>
      <c r="J675" s="164" t="s">
        <v>1891</v>
      </c>
      <c r="K675" s="164" t="s">
        <v>0</v>
      </c>
      <c r="L675" s="165">
        <v>853.99</v>
      </c>
    </row>
    <row r="676" spans="1:12" s="148" customFormat="1" ht="24" customHeight="1" x14ac:dyDescent="0.15">
      <c r="A676" s="593"/>
      <c r="B676" s="161" t="s">
        <v>29</v>
      </c>
      <c r="C676" s="162" t="s">
        <v>30</v>
      </c>
      <c r="D676" s="162" t="s">
        <v>1893</v>
      </c>
      <c r="E676" s="162" t="s">
        <v>1894</v>
      </c>
      <c r="F676" s="592"/>
      <c r="G676" s="592"/>
      <c r="H676" s="591" t="s">
        <v>1895</v>
      </c>
      <c r="I676" s="591"/>
      <c r="J676" s="589" t="s">
        <v>1891</v>
      </c>
      <c r="K676" s="589" t="s">
        <v>1891</v>
      </c>
      <c r="L676" s="590">
        <v>0</v>
      </c>
    </row>
    <row r="677" spans="1:12" s="148" customFormat="1" ht="24" customHeight="1" x14ac:dyDescent="0.15">
      <c r="A677" s="593"/>
      <c r="B677" s="164" t="s">
        <v>1986</v>
      </c>
      <c r="C677" s="164" t="s">
        <v>2418</v>
      </c>
      <c r="D677" s="166">
        <v>43068</v>
      </c>
      <c r="E677" s="164" t="s">
        <v>2419</v>
      </c>
      <c r="F677" s="592"/>
      <c r="G677" s="592"/>
      <c r="H677" s="591"/>
      <c r="I677" s="591"/>
      <c r="J677" s="589"/>
      <c r="K677" s="589"/>
      <c r="L677" s="590"/>
    </row>
    <row r="678" spans="1:12" s="148" customFormat="1" ht="24" customHeight="1" x14ac:dyDescent="0.15">
      <c r="A678" s="593">
        <v>129</v>
      </c>
      <c r="B678" s="161" t="s">
        <v>20</v>
      </c>
      <c r="C678" s="162" t="s">
        <v>21</v>
      </c>
      <c r="D678" s="162" t="s">
        <v>1884</v>
      </c>
      <c r="E678" s="162" t="s">
        <v>1885</v>
      </c>
      <c r="F678" s="594" t="s">
        <v>14</v>
      </c>
      <c r="G678" s="594"/>
      <c r="H678" s="592"/>
      <c r="I678" s="592"/>
      <c r="J678" s="592"/>
      <c r="K678" s="592"/>
      <c r="L678" s="592"/>
    </row>
    <row r="679" spans="1:12" s="148" customFormat="1" ht="26.25" customHeight="1" x14ac:dyDescent="0.15">
      <c r="A679" s="593"/>
      <c r="B679" s="589" t="s">
        <v>2411</v>
      </c>
      <c r="C679" s="595" t="s">
        <v>2420</v>
      </c>
      <c r="D679" s="596">
        <v>43075</v>
      </c>
      <c r="E679" s="589" t="s">
        <v>2417</v>
      </c>
      <c r="F679" s="589" t="s">
        <v>2421</v>
      </c>
      <c r="G679" s="589"/>
      <c r="H679" s="591" t="s">
        <v>1890</v>
      </c>
      <c r="I679" s="591"/>
      <c r="J679" s="164" t="s">
        <v>1891</v>
      </c>
      <c r="K679" s="164" t="s">
        <v>0</v>
      </c>
      <c r="L679" s="165">
        <v>624</v>
      </c>
    </row>
    <row r="680" spans="1:12" s="148" customFormat="1" ht="365.25" customHeight="1" x14ac:dyDescent="0.15">
      <c r="A680" s="593"/>
      <c r="B680" s="589"/>
      <c r="C680" s="595"/>
      <c r="D680" s="596"/>
      <c r="E680" s="589"/>
      <c r="F680" s="589"/>
      <c r="G680" s="589"/>
      <c r="H680" s="591" t="s">
        <v>1892</v>
      </c>
      <c r="I680" s="591"/>
      <c r="J680" s="164" t="s">
        <v>1891</v>
      </c>
      <c r="K680" s="164" t="s">
        <v>0</v>
      </c>
      <c r="L680" s="165">
        <v>664.6</v>
      </c>
    </row>
    <row r="681" spans="1:12" s="148" customFormat="1" ht="24" customHeight="1" x14ac:dyDescent="0.15">
      <c r="A681" s="593"/>
      <c r="B681" s="161" t="s">
        <v>29</v>
      </c>
      <c r="C681" s="162" t="s">
        <v>30</v>
      </c>
      <c r="D681" s="162" t="s">
        <v>1893</v>
      </c>
      <c r="E681" s="162" t="s">
        <v>1894</v>
      </c>
      <c r="F681" s="592"/>
      <c r="G681" s="592"/>
      <c r="H681" s="591" t="s">
        <v>1895</v>
      </c>
      <c r="I681" s="591"/>
      <c r="J681" s="589" t="s">
        <v>1891</v>
      </c>
      <c r="K681" s="589" t="s">
        <v>1891</v>
      </c>
      <c r="L681" s="590">
        <v>0</v>
      </c>
    </row>
    <row r="682" spans="1:12" s="148" customFormat="1" ht="24" customHeight="1" x14ac:dyDescent="0.15">
      <c r="A682" s="593"/>
      <c r="B682" s="164" t="s">
        <v>1986</v>
      </c>
      <c r="C682" s="164" t="s">
        <v>2421</v>
      </c>
      <c r="D682" s="166">
        <v>43078</v>
      </c>
      <c r="E682" s="164" t="s">
        <v>2422</v>
      </c>
      <c r="F682" s="592"/>
      <c r="G682" s="592"/>
      <c r="H682" s="591"/>
      <c r="I682" s="591"/>
      <c r="J682" s="589"/>
      <c r="K682" s="589"/>
      <c r="L682" s="590"/>
    </row>
    <row r="683" spans="1:12" s="148" customFormat="1" ht="24" customHeight="1" x14ac:dyDescent="0.15">
      <c r="A683" s="593">
        <v>130</v>
      </c>
      <c r="B683" s="161" t="s">
        <v>20</v>
      </c>
      <c r="C683" s="162" t="s">
        <v>21</v>
      </c>
      <c r="D683" s="162" t="s">
        <v>1884</v>
      </c>
      <c r="E683" s="162" t="s">
        <v>1885</v>
      </c>
      <c r="F683" s="594" t="s">
        <v>14</v>
      </c>
      <c r="G683" s="594"/>
      <c r="H683" s="592"/>
      <c r="I683" s="592"/>
      <c r="J683" s="592"/>
      <c r="K683" s="592"/>
      <c r="L683" s="592"/>
    </row>
    <row r="684" spans="1:12" s="148" customFormat="1" ht="26.25" customHeight="1" x14ac:dyDescent="0.15">
      <c r="A684" s="593"/>
      <c r="B684" s="589" t="s">
        <v>2411</v>
      </c>
      <c r="C684" s="595" t="s">
        <v>2423</v>
      </c>
      <c r="D684" s="596">
        <v>43082</v>
      </c>
      <c r="E684" s="589" t="s">
        <v>2266</v>
      </c>
      <c r="F684" s="589" t="s">
        <v>2424</v>
      </c>
      <c r="G684" s="589"/>
      <c r="H684" s="591" t="s">
        <v>1890</v>
      </c>
      <c r="I684" s="591"/>
      <c r="J684" s="164" t="s">
        <v>1891</v>
      </c>
      <c r="K684" s="164" t="s">
        <v>0</v>
      </c>
      <c r="L684" s="165">
        <v>593.16999999999996</v>
      </c>
    </row>
    <row r="685" spans="1:12" s="148" customFormat="1" ht="281.25" customHeight="1" x14ac:dyDescent="0.15">
      <c r="A685" s="593"/>
      <c r="B685" s="589"/>
      <c r="C685" s="595"/>
      <c r="D685" s="596"/>
      <c r="E685" s="589"/>
      <c r="F685" s="589"/>
      <c r="G685" s="589"/>
      <c r="H685" s="591" t="s">
        <v>1892</v>
      </c>
      <c r="I685" s="591"/>
      <c r="J685" s="164" t="s">
        <v>1891</v>
      </c>
      <c r="K685" s="164" t="s">
        <v>0</v>
      </c>
      <c r="L685" s="165">
        <v>293.60000000000002</v>
      </c>
    </row>
    <row r="686" spans="1:12" s="148" customFormat="1" ht="24" customHeight="1" x14ac:dyDescent="0.15">
      <c r="A686" s="593"/>
      <c r="B686" s="161" t="s">
        <v>29</v>
      </c>
      <c r="C686" s="162" t="s">
        <v>30</v>
      </c>
      <c r="D686" s="162" t="s">
        <v>1893</v>
      </c>
      <c r="E686" s="162" t="s">
        <v>1894</v>
      </c>
      <c r="F686" s="592"/>
      <c r="G686" s="592"/>
      <c r="H686" s="591" t="s">
        <v>1895</v>
      </c>
      <c r="I686" s="591"/>
      <c r="J686" s="589" t="s">
        <v>1891</v>
      </c>
      <c r="K686" s="589" t="s">
        <v>0</v>
      </c>
      <c r="L686" s="590">
        <v>200</v>
      </c>
    </row>
    <row r="687" spans="1:12" s="148" customFormat="1" ht="24" customHeight="1" x14ac:dyDescent="0.15">
      <c r="A687" s="593"/>
      <c r="B687" s="164" t="s">
        <v>1986</v>
      </c>
      <c r="C687" s="164" t="s">
        <v>2424</v>
      </c>
      <c r="D687" s="166">
        <v>43084</v>
      </c>
      <c r="E687" s="164" t="s">
        <v>2425</v>
      </c>
      <c r="F687" s="592"/>
      <c r="G687" s="592"/>
      <c r="H687" s="591"/>
      <c r="I687" s="591"/>
      <c r="J687" s="589"/>
      <c r="K687" s="589"/>
      <c r="L687" s="590"/>
    </row>
    <row r="688" spans="1:12" s="148" customFormat="1" ht="24" customHeight="1" x14ac:dyDescent="0.15">
      <c r="A688" s="593">
        <v>131</v>
      </c>
      <c r="B688" s="161" t="s">
        <v>20</v>
      </c>
      <c r="C688" s="162" t="s">
        <v>21</v>
      </c>
      <c r="D688" s="162" t="s">
        <v>1884</v>
      </c>
      <c r="E688" s="162" t="s">
        <v>1885</v>
      </c>
      <c r="F688" s="594" t="s">
        <v>14</v>
      </c>
      <c r="G688" s="594"/>
      <c r="H688" s="592"/>
      <c r="I688" s="592"/>
      <c r="J688" s="592"/>
      <c r="K688" s="592"/>
      <c r="L688" s="592"/>
    </row>
    <row r="689" spans="1:12" s="148" customFormat="1" ht="26.25" customHeight="1" x14ac:dyDescent="0.15">
      <c r="A689" s="593"/>
      <c r="B689" s="589" t="s">
        <v>2411</v>
      </c>
      <c r="C689" s="595" t="s">
        <v>2426</v>
      </c>
      <c r="D689" s="596">
        <v>43151</v>
      </c>
      <c r="E689" s="589" t="s">
        <v>2417</v>
      </c>
      <c r="F689" s="589" t="s">
        <v>1904</v>
      </c>
      <c r="G689" s="589"/>
      <c r="H689" s="591" t="s">
        <v>1890</v>
      </c>
      <c r="I689" s="591"/>
      <c r="J689" s="164" t="s">
        <v>1891</v>
      </c>
      <c r="K689" s="164" t="s">
        <v>0</v>
      </c>
      <c r="L689" s="165">
        <v>398.6</v>
      </c>
    </row>
    <row r="690" spans="1:12" s="148" customFormat="1" ht="408.95" customHeight="1" x14ac:dyDescent="0.15">
      <c r="A690" s="593"/>
      <c r="B690" s="589"/>
      <c r="C690" s="595"/>
      <c r="D690" s="596"/>
      <c r="E690" s="589"/>
      <c r="F690" s="589"/>
      <c r="G690" s="589"/>
      <c r="H690" s="591" t="s">
        <v>1892</v>
      </c>
      <c r="I690" s="591"/>
      <c r="J690" s="589" t="s">
        <v>1891</v>
      </c>
      <c r="K690" s="589" t="s">
        <v>0</v>
      </c>
      <c r="L690" s="590">
        <v>768.36</v>
      </c>
    </row>
    <row r="691" spans="1:12" s="148" customFormat="1" ht="19.350000000000001" customHeight="1" x14ac:dyDescent="0.15">
      <c r="A691" s="593"/>
      <c r="B691" s="589"/>
      <c r="C691" s="595"/>
      <c r="D691" s="596"/>
      <c r="E691" s="589"/>
      <c r="F691" s="589"/>
      <c r="G691" s="589"/>
      <c r="H691" s="591"/>
      <c r="I691" s="591"/>
      <c r="J691" s="589"/>
      <c r="K691" s="589"/>
      <c r="L691" s="590"/>
    </row>
    <row r="692" spans="1:12" s="148" customFormat="1" ht="24" customHeight="1" x14ac:dyDescent="0.15">
      <c r="A692" s="593"/>
      <c r="B692" s="161" t="s">
        <v>29</v>
      </c>
      <c r="C692" s="162" t="s">
        <v>30</v>
      </c>
      <c r="D692" s="162" t="s">
        <v>1893</v>
      </c>
      <c r="E692" s="162" t="s">
        <v>1894</v>
      </c>
      <c r="F692" s="592"/>
      <c r="G692" s="592"/>
      <c r="H692" s="591" t="s">
        <v>1895</v>
      </c>
      <c r="I692" s="591"/>
      <c r="J692" s="589" t="s">
        <v>1891</v>
      </c>
      <c r="K692" s="589" t="s">
        <v>1891</v>
      </c>
      <c r="L692" s="590">
        <v>0</v>
      </c>
    </row>
    <row r="693" spans="1:12" s="148" customFormat="1" ht="24" customHeight="1" x14ac:dyDescent="0.15">
      <c r="A693" s="593"/>
      <c r="B693" s="164" t="s">
        <v>1986</v>
      </c>
      <c r="C693" s="164" t="s">
        <v>1904</v>
      </c>
      <c r="D693" s="166">
        <v>43154</v>
      </c>
      <c r="E693" s="164" t="s">
        <v>2427</v>
      </c>
      <c r="F693" s="592"/>
      <c r="G693" s="592"/>
      <c r="H693" s="591"/>
      <c r="I693" s="591"/>
      <c r="J693" s="589"/>
      <c r="K693" s="589"/>
      <c r="L693" s="590"/>
    </row>
    <row r="694" spans="1:12" s="148" customFormat="1" ht="24" customHeight="1" x14ac:dyDescent="0.15">
      <c r="A694" s="593">
        <v>132</v>
      </c>
      <c r="B694" s="161" t="s">
        <v>20</v>
      </c>
      <c r="C694" s="162" t="s">
        <v>21</v>
      </c>
      <c r="D694" s="162" t="s">
        <v>1884</v>
      </c>
      <c r="E694" s="162" t="s">
        <v>1885</v>
      </c>
      <c r="F694" s="594" t="s">
        <v>14</v>
      </c>
      <c r="G694" s="594"/>
      <c r="H694" s="592"/>
      <c r="I694" s="592"/>
      <c r="J694" s="592"/>
      <c r="K694" s="592"/>
      <c r="L694" s="592"/>
    </row>
    <row r="695" spans="1:12" s="148" customFormat="1" ht="26.25" customHeight="1" x14ac:dyDescent="0.15">
      <c r="A695" s="593"/>
      <c r="B695" s="589" t="s">
        <v>2411</v>
      </c>
      <c r="C695" s="595" t="s">
        <v>2428</v>
      </c>
      <c r="D695" s="596">
        <v>43178</v>
      </c>
      <c r="E695" s="589" t="s">
        <v>2394</v>
      </c>
      <c r="F695" s="589" t="s">
        <v>2395</v>
      </c>
      <c r="G695" s="589"/>
      <c r="H695" s="591" t="s">
        <v>1890</v>
      </c>
      <c r="I695" s="591"/>
      <c r="J695" s="164" t="s">
        <v>1891</v>
      </c>
      <c r="K695" s="164" t="s">
        <v>0</v>
      </c>
      <c r="L695" s="165">
        <v>281</v>
      </c>
    </row>
    <row r="696" spans="1:12" s="148" customFormat="1" ht="155.25" customHeight="1" x14ac:dyDescent="0.15">
      <c r="A696" s="593"/>
      <c r="B696" s="589"/>
      <c r="C696" s="595"/>
      <c r="D696" s="596"/>
      <c r="E696" s="589"/>
      <c r="F696" s="589"/>
      <c r="G696" s="589"/>
      <c r="H696" s="591" t="s">
        <v>1892</v>
      </c>
      <c r="I696" s="591"/>
      <c r="J696" s="164" t="s">
        <v>1891</v>
      </c>
      <c r="K696" s="164" t="s">
        <v>0</v>
      </c>
      <c r="L696" s="165">
        <v>1111.5899999999999</v>
      </c>
    </row>
    <row r="697" spans="1:12" s="148" customFormat="1" ht="24" customHeight="1" x14ac:dyDescent="0.15">
      <c r="A697" s="593"/>
      <c r="B697" s="161" t="s">
        <v>29</v>
      </c>
      <c r="C697" s="162" t="s">
        <v>30</v>
      </c>
      <c r="D697" s="162" t="s">
        <v>1893</v>
      </c>
      <c r="E697" s="162" t="s">
        <v>1894</v>
      </c>
      <c r="F697" s="592"/>
      <c r="G697" s="592"/>
      <c r="H697" s="591" t="s">
        <v>1895</v>
      </c>
      <c r="I697" s="591"/>
      <c r="J697" s="589" t="s">
        <v>1891</v>
      </c>
      <c r="K697" s="589" t="s">
        <v>0</v>
      </c>
      <c r="L697" s="590">
        <v>200</v>
      </c>
    </row>
    <row r="698" spans="1:12" s="148" customFormat="1" ht="24" customHeight="1" x14ac:dyDescent="0.15">
      <c r="A698" s="593"/>
      <c r="B698" s="164" t="s">
        <v>1986</v>
      </c>
      <c r="C698" s="164" t="s">
        <v>2395</v>
      </c>
      <c r="D698" s="166">
        <v>43180</v>
      </c>
      <c r="E698" s="164" t="s">
        <v>2429</v>
      </c>
      <c r="F698" s="592"/>
      <c r="G698" s="592"/>
      <c r="H698" s="591"/>
      <c r="I698" s="591"/>
      <c r="J698" s="589"/>
      <c r="K698" s="589"/>
      <c r="L698" s="590"/>
    </row>
    <row r="699" spans="1:12" s="148" customFormat="1" ht="24" customHeight="1" x14ac:dyDescent="0.15">
      <c r="A699" s="593">
        <v>133</v>
      </c>
      <c r="B699" s="161" t="s">
        <v>20</v>
      </c>
      <c r="C699" s="162" t="s">
        <v>21</v>
      </c>
      <c r="D699" s="162" t="s">
        <v>1884</v>
      </c>
      <c r="E699" s="162" t="s">
        <v>1885</v>
      </c>
      <c r="F699" s="594" t="s">
        <v>14</v>
      </c>
      <c r="G699" s="594"/>
      <c r="H699" s="592"/>
      <c r="I699" s="592"/>
      <c r="J699" s="592"/>
      <c r="K699" s="592"/>
      <c r="L699" s="592"/>
    </row>
    <row r="700" spans="1:12" s="148" customFormat="1" ht="26.25" customHeight="1" x14ac:dyDescent="0.15">
      <c r="A700" s="593"/>
      <c r="B700" s="589" t="s">
        <v>2430</v>
      </c>
      <c r="C700" s="595" t="s">
        <v>2431</v>
      </c>
      <c r="D700" s="596">
        <v>43042</v>
      </c>
      <c r="E700" s="589" t="s">
        <v>1899</v>
      </c>
      <c r="F700" s="589" t="s">
        <v>896</v>
      </c>
      <c r="G700" s="589"/>
      <c r="H700" s="591" t="s">
        <v>1890</v>
      </c>
      <c r="I700" s="591"/>
      <c r="J700" s="164" t="s">
        <v>1891</v>
      </c>
      <c r="K700" s="164" t="s">
        <v>0</v>
      </c>
      <c r="L700" s="165">
        <v>687</v>
      </c>
    </row>
    <row r="701" spans="1:12" s="148" customFormat="1" ht="408.95" customHeight="1" x14ac:dyDescent="0.15">
      <c r="A701" s="593"/>
      <c r="B701" s="589"/>
      <c r="C701" s="595"/>
      <c r="D701" s="596"/>
      <c r="E701" s="589"/>
      <c r="F701" s="589"/>
      <c r="G701" s="589"/>
      <c r="H701" s="591" t="s">
        <v>1892</v>
      </c>
      <c r="I701" s="591"/>
      <c r="J701" s="589" t="s">
        <v>1891</v>
      </c>
      <c r="K701" s="589" t="s">
        <v>1891</v>
      </c>
      <c r="L701" s="590">
        <v>0</v>
      </c>
    </row>
    <row r="702" spans="1:12" s="148" customFormat="1" ht="113.85" customHeight="1" x14ac:dyDescent="0.15">
      <c r="A702" s="593"/>
      <c r="B702" s="589"/>
      <c r="C702" s="595"/>
      <c r="D702" s="596"/>
      <c r="E702" s="589"/>
      <c r="F702" s="589"/>
      <c r="G702" s="589"/>
      <c r="H702" s="591"/>
      <c r="I702" s="591"/>
      <c r="J702" s="589"/>
      <c r="K702" s="589"/>
      <c r="L702" s="590"/>
    </row>
    <row r="703" spans="1:12" s="148" customFormat="1" ht="24" customHeight="1" x14ac:dyDescent="0.15">
      <c r="A703" s="593"/>
      <c r="B703" s="161" t="s">
        <v>29</v>
      </c>
      <c r="C703" s="162" t="s">
        <v>30</v>
      </c>
      <c r="D703" s="162" t="s">
        <v>1893</v>
      </c>
      <c r="E703" s="162" t="s">
        <v>1894</v>
      </c>
      <c r="F703" s="592"/>
      <c r="G703" s="592"/>
      <c r="H703" s="591" t="s">
        <v>1895</v>
      </c>
      <c r="I703" s="591"/>
      <c r="J703" s="589" t="s">
        <v>1891</v>
      </c>
      <c r="K703" s="589" t="s">
        <v>0</v>
      </c>
      <c r="L703" s="590">
        <v>235</v>
      </c>
    </row>
    <row r="704" spans="1:12" s="148" customFormat="1" ht="24" customHeight="1" x14ac:dyDescent="0.15">
      <c r="A704" s="593"/>
      <c r="B704" s="164" t="s">
        <v>1896</v>
      </c>
      <c r="C704" s="164" t="s">
        <v>896</v>
      </c>
      <c r="D704" s="166">
        <v>43047</v>
      </c>
      <c r="E704" s="164" t="s">
        <v>2432</v>
      </c>
      <c r="F704" s="592"/>
      <c r="G704" s="592"/>
      <c r="H704" s="591"/>
      <c r="I704" s="591"/>
      <c r="J704" s="589"/>
      <c r="K704" s="589"/>
      <c r="L704" s="590"/>
    </row>
    <row r="705" spans="1:12" s="148" customFormat="1" ht="24" customHeight="1" x14ac:dyDescent="0.15">
      <c r="A705" s="593">
        <v>134</v>
      </c>
      <c r="B705" s="161" t="s">
        <v>20</v>
      </c>
      <c r="C705" s="162" t="s">
        <v>21</v>
      </c>
      <c r="D705" s="162" t="s">
        <v>1884</v>
      </c>
      <c r="E705" s="162" t="s">
        <v>1885</v>
      </c>
      <c r="F705" s="594" t="s">
        <v>14</v>
      </c>
      <c r="G705" s="594"/>
      <c r="H705" s="592"/>
      <c r="I705" s="592"/>
      <c r="J705" s="592"/>
      <c r="K705" s="592"/>
      <c r="L705" s="592"/>
    </row>
    <row r="706" spans="1:12" s="148" customFormat="1" ht="26.25" customHeight="1" x14ac:dyDescent="0.15">
      <c r="A706" s="593"/>
      <c r="B706" s="589" t="s">
        <v>2433</v>
      </c>
      <c r="C706" s="589" t="s">
        <v>2434</v>
      </c>
      <c r="D706" s="596">
        <v>43144</v>
      </c>
      <c r="E706" s="589" t="s">
        <v>2360</v>
      </c>
      <c r="F706" s="589" t="s">
        <v>2435</v>
      </c>
      <c r="G706" s="589"/>
      <c r="H706" s="591" t="s">
        <v>1890</v>
      </c>
      <c r="I706" s="591"/>
      <c r="J706" s="164" t="s">
        <v>1891</v>
      </c>
      <c r="K706" s="164" t="s">
        <v>0</v>
      </c>
      <c r="L706" s="165">
        <v>363.28</v>
      </c>
    </row>
    <row r="707" spans="1:12" s="148" customFormat="1" ht="102.75" customHeight="1" x14ac:dyDescent="0.15">
      <c r="A707" s="593"/>
      <c r="B707" s="589"/>
      <c r="C707" s="589"/>
      <c r="D707" s="596"/>
      <c r="E707" s="589"/>
      <c r="F707" s="589"/>
      <c r="G707" s="589"/>
      <c r="H707" s="591" t="s">
        <v>1892</v>
      </c>
      <c r="I707" s="591"/>
      <c r="J707" s="164" t="s">
        <v>1891</v>
      </c>
      <c r="K707" s="164" t="s">
        <v>0</v>
      </c>
      <c r="L707" s="165">
        <v>353.56</v>
      </c>
    </row>
    <row r="708" spans="1:12" s="148" customFormat="1" ht="24" customHeight="1" x14ac:dyDescent="0.15">
      <c r="A708" s="593"/>
      <c r="B708" s="161" t="s">
        <v>29</v>
      </c>
      <c r="C708" s="162" t="s">
        <v>30</v>
      </c>
      <c r="D708" s="162" t="s">
        <v>1893</v>
      </c>
      <c r="E708" s="162" t="s">
        <v>1894</v>
      </c>
      <c r="F708" s="592"/>
      <c r="G708" s="592"/>
      <c r="H708" s="591" t="s">
        <v>1895</v>
      </c>
      <c r="I708" s="591"/>
      <c r="J708" s="589" t="s">
        <v>1891</v>
      </c>
      <c r="K708" s="589" t="s">
        <v>0</v>
      </c>
      <c r="L708" s="590">
        <v>50</v>
      </c>
    </row>
    <row r="709" spans="1:12" s="148" customFormat="1" ht="24" customHeight="1" x14ac:dyDescent="0.15">
      <c r="A709" s="593"/>
      <c r="B709" s="164" t="s">
        <v>2059</v>
      </c>
      <c r="C709" s="164" t="s">
        <v>2435</v>
      </c>
      <c r="D709" s="166">
        <v>43146</v>
      </c>
      <c r="E709" s="164" t="s">
        <v>2436</v>
      </c>
      <c r="F709" s="592"/>
      <c r="G709" s="592"/>
      <c r="H709" s="591"/>
      <c r="I709" s="591"/>
      <c r="J709" s="589"/>
      <c r="K709" s="589"/>
      <c r="L709" s="590"/>
    </row>
    <row r="710" spans="1:12" s="148" customFormat="1" ht="24" customHeight="1" x14ac:dyDescent="0.15">
      <c r="A710" s="593">
        <v>135</v>
      </c>
      <c r="B710" s="161" t="s">
        <v>20</v>
      </c>
      <c r="C710" s="162" t="s">
        <v>21</v>
      </c>
      <c r="D710" s="162" t="s">
        <v>1884</v>
      </c>
      <c r="E710" s="162" t="s">
        <v>1885</v>
      </c>
      <c r="F710" s="594" t="s">
        <v>14</v>
      </c>
      <c r="G710" s="594"/>
      <c r="H710" s="592"/>
      <c r="I710" s="592"/>
      <c r="J710" s="592"/>
      <c r="K710" s="592"/>
      <c r="L710" s="592"/>
    </row>
    <row r="711" spans="1:12" s="148" customFormat="1" ht="26.25" customHeight="1" x14ac:dyDescent="0.15">
      <c r="A711" s="593"/>
      <c r="B711" s="589" t="s">
        <v>2437</v>
      </c>
      <c r="C711" s="595" t="s">
        <v>2438</v>
      </c>
      <c r="D711" s="596">
        <v>43033</v>
      </c>
      <c r="E711" s="589" t="s">
        <v>2439</v>
      </c>
      <c r="F711" s="589" t="s">
        <v>2440</v>
      </c>
      <c r="G711" s="589"/>
      <c r="H711" s="591" t="s">
        <v>1890</v>
      </c>
      <c r="I711" s="591"/>
      <c r="J711" s="164" t="s">
        <v>1891</v>
      </c>
      <c r="K711" s="164" t="s">
        <v>0</v>
      </c>
      <c r="L711" s="165">
        <v>660</v>
      </c>
    </row>
    <row r="712" spans="1:12" s="148" customFormat="1" ht="281.25" customHeight="1" x14ac:dyDescent="0.15">
      <c r="A712" s="593"/>
      <c r="B712" s="589"/>
      <c r="C712" s="595"/>
      <c r="D712" s="596"/>
      <c r="E712" s="589"/>
      <c r="F712" s="589"/>
      <c r="G712" s="589"/>
      <c r="H712" s="591" t="s">
        <v>1892</v>
      </c>
      <c r="I712" s="591"/>
      <c r="J712" s="164" t="s">
        <v>1891</v>
      </c>
      <c r="K712" s="164" t="s">
        <v>0</v>
      </c>
      <c r="L712" s="165">
        <v>1435</v>
      </c>
    </row>
    <row r="713" spans="1:12" s="148" customFormat="1" ht="24" customHeight="1" x14ac:dyDescent="0.15">
      <c r="A713" s="593"/>
      <c r="B713" s="161" t="s">
        <v>29</v>
      </c>
      <c r="C713" s="162" t="s">
        <v>30</v>
      </c>
      <c r="D713" s="162" t="s">
        <v>1893</v>
      </c>
      <c r="E713" s="162" t="s">
        <v>1894</v>
      </c>
      <c r="F713" s="592"/>
      <c r="G713" s="592"/>
      <c r="H713" s="591" t="s">
        <v>1895</v>
      </c>
      <c r="I713" s="591"/>
      <c r="J713" s="589" t="s">
        <v>1891</v>
      </c>
      <c r="K713" s="589" t="s">
        <v>0</v>
      </c>
      <c r="L713" s="590">
        <v>52</v>
      </c>
    </row>
    <row r="714" spans="1:12" s="148" customFormat="1" ht="24" customHeight="1" x14ac:dyDescent="0.15">
      <c r="A714" s="593"/>
      <c r="B714" s="164" t="s">
        <v>1896</v>
      </c>
      <c r="C714" s="164" t="s">
        <v>2440</v>
      </c>
      <c r="D714" s="166">
        <v>43040</v>
      </c>
      <c r="E714" s="164" t="s">
        <v>2441</v>
      </c>
      <c r="F714" s="592"/>
      <c r="G714" s="592"/>
      <c r="H714" s="591"/>
      <c r="I714" s="591"/>
      <c r="J714" s="589"/>
      <c r="K714" s="589"/>
      <c r="L714" s="590"/>
    </row>
    <row r="715" spans="1:12" s="148" customFormat="1" ht="24" customHeight="1" x14ac:dyDescent="0.15">
      <c r="A715" s="593">
        <v>136</v>
      </c>
      <c r="B715" s="161" t="s">
        <v>20</v>
      </c>
      <c r="C715" s="162" t="s">
        <v>21</v>
      </c>
      <c r="D715" s="162" t="s">
        <v>1884</v>
      </c>
      <c r="E715" s="162" t="s">
        <v>1885</v>
      </c>
      <c r="F715" s="594" t="s">
        <v>14</v>
      </c>
      <c r="G715" s="594"/>
      <c r="H715" s="592"/>
      <c r="I715" s="592"/>
      <c r="J715" s="592"/>
      <c r="K715" s="592"/>
      <c r="L715" s="592"/>
    </row>
    <row r="716" spans="1:12" s="148" customFormat="1" ht="26.25" customHeight="1" x14ac:dyDescent="0.15">
      <c r="A716" s="593"/>
      <c r="B716" s="589" t="s">
        <v>2437</v>
      </c>
      <c r="C716" s="595" t="s">
        <v>2442</v>
      </c>
      <c r="D716" s="596">
        <v>43046</v>
      </c>
      <c r="E716" s="589" t="s">
        <v>1989</v>
      </c>
      <c r="F716" s="589" t="s">
        <v>2443</v>
      </c>
      <c r="G716" s="589"/>
      <c r="H716" s="591" t="s">
        <v>1890</v>
      </c>
      <c r="I716" s="591"/>
      <c r="J716" s="164" t="s">
        <v>1891</v>
      </c>
      <c r="K716" s="164" t="s">
        <v>0</v>
      </c>
      <c r="L716" s="165">
        <v>353.65</v>
      </c>
    </row>
    <row r="717" spans="1:12" s="148" customFormat="1" ht="207.75" customHeight="1" x14ac:dyDescent="0.15">
      <c r="A717" s="593"/>
      <c r="B717" s="589"/>
      <c r="C717" s="595"/>
      <c r="D717" s="596"/>
      <c r="E717" s="589"/>
      <c r="F717" s="589"/>
      <c r="G717" s="589"/>
      <c r="H717" s="591" t="s">
        <v>1892</v>
      </c>
      <c r="I717" s="591"/>
      <c r="J717" s="164" t="s">
        <v>1891</v>
      </c>
      <c r="K717" s="164" t="s">
        <v>0</v>
      </c>
      <c r="L717" s="165">
        <v>238.4</v>
      </c>
    </row>
    <row r="718" spans="1:12" s="148" customFormat="1" ht="24" customHeight="1" x14ac:dyDescent="0.15">
      <c r="A718" s="593"/>
      <c r="B718" s="161" t="s">
        <v>29</v>
      </c>
      <c r="C718" s="162" t="s">
        <v>30</v>
      </c>
      <c r="D718" s="162" t="s">
        <v>1893</v>
      </c>
      <c r="E718" s="162" t="s">
        <v>1894</v>
      </c>
      <c r="F718" s="592"/>
      <c r="G718" s="592"/>
      <c r="H718" s="591" t="s">
        <v>1895</v>
      </c>
      <c r="I718" s="591"/>
      <c r="J718" s="589" t="s">
        <v>1891</v>
      </c>
      <c r="K718" s="589" t="s">
        <v>1891</v>
      </c>
      <c r="L718" s="590">
        <v>0</v>
      </c>
    </row>
    <row r="719" spans="1:12" s="148" customFormat="1" ht="24" customHeight="1" x14ac:dyDescent="0.15">
      <c r="A719" s="593"/>
      <c r="B719" s="164" t="s">
        <v>1896</v>
      </c>
      <c r="C719" s="164" t="s">
        <v>2443</v>
      </c>
      <c r="D719" s="166">
        <v>43047</v>
      </c>
      <c r="E719" s="164" t="s">
        <v>2444</v>
      </c>
      <c r="F719" s="592"/>
      <c r="G719" s="592"/>
      <c r="H719" s="591"/>
      <c r="I719" s="591"/>
      <c r="J719" s="589"/>
      <c r="K719" s="589"/>
      <c r="L719" s="590"/>
    </row>
    <row r="720" spans="1:12" s="148" customFormat="1" ht="24" customHeight="1" x14ac:dyDescent="0.15">
      <c r="A720" s="593">
        <v>137</v>
      </c>
      <c r="B720" s="161" t="s">
        <v>20</v>
      </c>
      <c r="C720" s="162" t="s">
        <v>21</v>
      </c>
      <c r="D720" s="162" t="s">
        <v>1884</v>
      </c>
      <c r="E720" s="162" t="s">
        <v>1885</v>
      </c>
      <c r="F720" s="594" t="s">
        <v>14</v>
      </c>
      <c r="G720" s="594"/>
      <c r="H720" s="592"/>
      <c r="I720" s="592"/>
      <c r="J720" s="592"/>
      <c r="K720" s="592"/>
      <c r="L720" s="592"/>
    </row>
    <row r="721" spans="1:12" s="148" customFormat="1" ht="26.25" customHeight="1" x14ac:dyDescent="0.15">
      <c r="A721" s="593"/>
      <c r="B721" s="589" t="s">
        <v>2437</v>
      </c>
      <c r="C721" s="595" t="s">
        <v>2445</v>
      </c>
      <c r="D721" s="596">
        <v>43123</v>
      </c>
      <c r="E721" s="589" t="s">
        <v>2382</v>
      </c>
      <c r="F721" s="589" t="s">
        <v>2446</v>
      </c>
      <c r="G721" s="589"/>
      <c r="H721" s="591" t="s">
        <v>1890</v>
      </c>
      <c r="I721" s="591"/>
      <c r="J721" s="164" t="s">
        <v>1891</v>
      </c>
      <c r="K721" s="164" t="s">
        <v>0</v>
      </c>
      <c r="L721" s="165">
        <v>258.77</v>
      </c>
    </row>
    <row r="722" spans="1:12" s="148" customFormat="1" ht="207.75" customHeight="1" x14ac:dyDescent="0.15">
      <c r="A722" s="593"/>
      <c r="B722" s="589"/>
      <c r="C722" s="595"/>
      <c r="D722" s="596"/>
      <c r="E722" s="589"/>
      <c r="F722" s="589"/>
      <c r="G722" s="589"/>
      <c r="H722" s="591" t="s">
        <v>1892</v>
      </c>
      <c r="I722" s="591"/>
      <c r="J722" s="164" t="s">
        <v>1891</v>
      </c>
      <c r="K722" s="164" t="s">
        <v>0</v>
      </c>
      <c r="L722" s="165">
        <v>290.40000000000003</v>
      </c>
    </row>
    <row r="723" spans="1:12" s="148" customFormat="1" ht="24" customHeight="1" x14ac:dyDescent="0.15">
      <c r="A723" s="593"/>
      <c r="B723" s="161" t="s">
        <v>29</v>
      </c>
      <c r="C723" s="162" t="s">
        <v>30</v>
      </c>
      <c r="D723" s="162" t="s">
        <v>1893</v>
      </c>
      <c r="E723" s="162" t="s">
        <v>1894</v>
      </c>
      <c r="F723" s="592"/>
      <c r="G723" s="592"/>
      <c r="H723" s="591" t="s">
        <v>1895</v>
      </c>
      <c r="I723" s="591"/>
      <c r="J723" s="589" t="s">
        <v>1891</v>
      </c>
      <c r="K723" s="589" t="s">
        <v>1891</v>
      </c>
      <c r="L723" s="590">
        <v>0</v>
      </c>
    </row>
    <row r="724" spans="1:12" s="148" customFormat="1" ht="24" customHeight="1" x14ac:dyDescent="0.15">
      <c r="A724" s="593"/>
      <c r="B724" s="164" t="s">
        <v>1896</v>
      </c>
      <c r="C724" s="164" t="s">
        <v>2446</v>
      </c>
      <c r="D724" s="166">
        <v>43124</v>
      </c>
      <c r="E724" s="164" t="s">
        <v>2447</v>
      </c>
      <c r="F724" s="592"/>
      <c r="G724" s="592"/>
      <c r="H724" s="591"/>
      <c r="I724" s="591"/>
      <c r="J724" s="589"/>
      <c r="K724" s="589"/>
      <c r="L724" s="590"/>
    </row>
    <row r="725" spans="1:12" s="148" customFormat="1" ht="24" customHeight="1" x14ac:dyDescent="0.15">
      <c r="A725" s="593">
        <v>138</v>
      </c>
      <c r="B725" s="161" t="s">
        <v>20</v>
      </c>
      <c r="C725" s="162" t="s">
        <v>21</v>
      </c>
      <c r="D725" s="162" t="s">
        <v>1884</v>
      </c>
      <c r="E725" s="162" t="s">
        <v>1885</v>
      </c>
      <c r="F725" s="594" t="s">
        <v>14</v>
      </c>
      <c r="G725" s="594"/>
      <c r="H725" s="592"/>
      <c r="I725" s="592"/>
      <c r="J725" s="592"/>
      <c r="K725" s="592"/>
      <c r="L725" s="592"/>
    </row>
    <row r="726" spans="1:12" s="148" customFormat="1" ht="26.25" customHeight="1" x14ac:dyDescent="0.15">
      <c r="A726" s="593"/>
      <c r="B726" s="589" t="s">
        <v>2437</v>
      </c>
      <c r="C726" s="595" t="s">
        <v>2448</v>
      </c>
      <c r="D726" s="596">
        <v>43129</v>
      </c>
      <c r="E726" s="589" t="s">
        <v>1996</v>
      </c>
      <c r="F726" s="589" t="s">
        <v>2322</v>
      </c>
      <c r="G726" s="589"/>
      <c r="H726" s="591" t="s">
        <v>1890</v>
      </c>
      <c r="I726" s="591"/>
      <c r="J726" s="164" t="s">
        <v>1891</v>
      </c>
      <c r="K726" s="164" t="s">
        <v>0</v>
      </c>
      <c r="L726" s="165">
        <v>338.27</v>
      </c>
    </row>
    <row r="727" spans="1:12" s="148" customFormat="1" ht="207.75" customHeight="1" x14ac:dyDescent="0.15">
      <c r="A727" s="593"/>
      <c r="B727" s="589"/>
      <c r="C727" s="595"/>
      <c r="D727" s="596"/>
      <c r="E727" s="589"/>
      <c r="F727" s="589"/>
      <c r="G727" s="589"/>
      <c r="H727" s="591" t="s">
        <v>1892</v>
      </c>
      <c r="I727" s="591"/>
      <c r="J727" s="164" t="s">
        <v>1891</v>
      </c>
      <c r="K727" s="164" t="s">
        <v>0</v>
      </c>
      <c r="L727" s="165">
        <v>214</v>
      </c>
    </row>
    <row r="728" spans="1:12" s="148" customFormat="1" ht="24" customHeight="1" x14ac:dyDescent="0.15">
      <c r="A728" s="593"/>
      <c r="B728" s="161" t="s">
        <v>29</v>
      </c>
      <c r="C728" s="162" t="s">
        <v>30</v>
      </c>
      <c r="D728" s="162" t="s">
        <v>1893</v>
      </c>
      <c r="E728" s="162" t="s">
        <v>1894</v>
      </c>
      <c r="F728" s="592"/>
      <c r="G728" s="592"/>
      <c r="H728" s="591" t="s">
        <v>1895</v>
      </c>
      <c r="I728" s="591"/>
      <c r="J728" s="589" t="s">
        <v>1891</v>
      </c>
      <c r="K728" s="589" t="s">
        <v>0</v>
      </c>
      <c r="L728" s="590">
        <v>25</v>
      </c>
    </row>
    <row r="729" spans="1:12" s="148" customFormat="1" ht="24" customHeight="1" x14ac:dyDescent="0.15">
      <c r="A729" s="593"/>
      <c r="B729" s="164" t="s">
        <v>1896</v>
      </c>
      <c r="C729" s="164" t="s">
        <v>2322</v>
      </c>
      <c r="D729" s="166">
        <v>43130</v>
      </c>
      <c r="E729" s="164" t="s">
        <v>2323</v>
      </c>
      <c r="F729" s="592"/>
      <c r="G729" s="592"/>
      <c r="H729" s="591"/>
      <c r="I729" s="591"/>
      <c r="J729" s="589"/>
      <c r="K729" s="589"/>
      <c r="L729" s="590"/>
    </row>
    <row r="730" spans="1:12" s="148" customFormat="1" ht="24" customHeight="1" x14ac:dyDescent="0.15">
      <c r="A730" s="593">
        <v>139</v>
      </c>
      <c r="B730" s="161" t="s">
        <v>20</v>
      </c>
      <c r="C730" s="162" t="s">
        <v>21</v>
      </c>
      <c r="D730" s="162" t="s">
        <v>1884</v>
      </c>
      <c r="E730" s="162" t="s">
        <v>1885</v>
      </c>
      <c r="F730" s="594" t="s">
        <v>14</v>
      </c>
      <c r="G730" s="594"/>
      <c r="H730" s="592"/>
      <c r="I730" s="592"/>
      <c r="J730" s="592"/>
      <c r="K730" s="592"/>
      <c r="L730" s="592"/>
    </row>
    <row r="731" spans="1:12" s="148" customFormat="1" ht="26.25" customHeight="1" x14ac:dyDescent="0.15">
      <c r="A731" s="593"/>
      <c r="B731" s="589" t="s">
        <v>2437</v>
      </c>
      <c r="C731" s="595" t="s">
        <v>2449</v>
      </c>
      <c r="D731" s="596">
        <v>43173</v>
      </c>
      <c r="E731" s="589" t="s">
        <v>2450</v>
      </c>
      <c r="F731" s="589" t="s">
        <v>1343</v>
      </c>
      <c r="G731" s="589"/>
      <c r="H731" s="591" t="s">
        <v>1890</v>
      </c>
      <c r="I731" s="591"/>
      <c r="J731" s="164" t="s">
        <v>1891</v>
      </c>
      <c r="K731" s="164" t="s">
        <v>0</v>
      </c>
      <c r="L731" s="165">
        <v>275.10000000000002</v>
      </c>
    </row>
    <row r="732" spans="1:12" s="148" customFormat="1" ht="408.95" customHeight="1" x14ac:dyDescent="0.15">
      <c r="A732" s="593"/>
      <c r="B732" s="589"/>
      <c r="C732" s="595"/>
      <c r="D732" s="596"/>
      <c r="E732" s="589"/>
      <c r="F732" s="589"/>
      <c r="G732" s="589"/>
      <c r="H732" s="591" t="s">
        <v>1892</v>
      </c>
      <c r="I732" s="591"/>
      <c r="J732" s="589" t="s">
        <v>1891</v>
      </c>
      <c r="K732" s="589" t="s">
        <v>0</v>
      </c>
      <c r="L732" s="590">
        <v>400.6</v>
      </c>
    </row>
    <row r="733" spans="1:12" s="148" customFormat="1" ht="61.35" customHeight="1" x14ac:dyDescent="0.15">
      <c r="A733" s="593"/>
      <c r="B733" s="589"/>
      <c r="C733" s="595"/>
      <c r="D733" s="596"/>
      <c r="E733" s="589"/>
      <c r="F733" s="589"/>
      <c r="G733" s="589"/>
      <c r="H733" s="591"/>
      <c r="I733" s="591"/>
      <c r="J733" s="589"/>
      <c r="K733" s="589"/>
      <c r="L733" s="590"/>
    </row>
    <row r="734" spans="1:12" s="148" customFormat="1" ht="24" customHeight="1" x14ac:dyDescent="0.15">
      <c r="A734" s="593"/>
      <c r="B734" s="161" t="s">
        <v>29</v>
      </c>
      <c r="C734" s="162" t="s">
        <v>30</v>
      </c>
      <c r="D734" s="162" t="s">
        <v>1893</v>
      </c>
      <c r="E734" s="162" t="s">
        <v>1894</v>
      </c>
      <c r="F734" s="592"/>
      <c r="G734" s="592"/>
      <c r="H734" s="591" t="s">
        <v>1895</v>
      </c>
      <c r="I734" s="591"/>
      <c r="J734" s="589" t="s">
        <v>1891</v>
      </c>
      <c r="K734" s="589" t="s">
        <v>0</v>
      </c>
      <c r="L734" s="590">
        <v>311</v>
      </c>
    </row>
    <row r="735" spans="1:12" s="148" customFormat="1" ht="24" customHeight="1" x14ac:dyDescent="0.15">
      <c r="A735" s="593"/>
      <c r="B735" s="164" t="s">
        <v>1896</v>
      </c>
      <c r="C735" s="164" t="s">
        <v>1343</v>
      </c>
      <c r="D735" s="166">
        <v>43175</v>
      </c>
      <c r="E735" s="164" t="s">
        <v>2451</v>
      </c>
      <c r="F735" s="592"/>
      <c r="G735" s="592"/>
      <c r="H735" s="591"/>
      <c r="I735" s="591"/>
      <c r="J735" s="589"/>
      <c r="K735" s="589"/>
      <c r="L735" s="590"/>
    </row>
    <row r="736" spans="1:12" s="148" customFormat="1" ht="24" customHeight="1" x14ac:dyDescent="0.15">
      <c r="A736" s="593">
        <v>140</v>
      </c>
      <c r="B736" s="161" t="s">
        <v>20</v>
      </c>
      <c r="C736" s="162" t="s">
        <v>21</v>
      </c>
      <c r="D736" s="162" t="s">
        <v>1884</v>
      </c>
      <c r="E736" s="162" t="s">
        <v>1885</v>
      </c>
      <c r="F736" s="594" t="s">
        <v>14</v>
      </c>
      <c r="G736" s="594"/>
      <c r="H736" s="592"/>
      <c r="I736" s="592"/>
      <c r="J736" s="592"/>
      <c r="K736" s="592"/>
      <c r="L736" s="592"/>
    </row>
    <row r="737" spans="1:12" s="148" customFormat="1" ht="26.25" customHeight="1" x14ac:dyDescent="0.15">
      <c r="A737" s="593"/>
      <c r="B737" s="589" t="s">
        <v>2452</v>
      </c>
      <c r="C737" s="595" t="s">
        <v>2453</v>
      </c>
      <c r="D737" s="596">
        <v>43076</v>
      </c>
      <c r="E737" s="589" t="s">
        <v>2454</v>
      </c>
      <c r="F737" s="589" t="s">
        <v>2455</v>
      </c>
      <c r="G737" s="589"/>
      <c r="H737" s="591" t="s">
        <v>1890</v>
      </c>
      <c r="I737" s="591"/>
      <c r="J737" s="164" t="s">
        <v>1891</v>
      </c>
      <c r="K737" s="164" t="s">
        <v>0</v>
      </c>
      <c r="L737" s="165">
        <v>664</v>
      </c>
    </row>
    <row r="738" spans="1:12" s="148" customFormat="1" ht="176.25" customHeight="1" x14ac:dyDescent="0.15">
      <c r="A738" s="593"/>
      <c r="B738" s="589"/>
      <c r="C738" s="595"/>
      <c r="D738" s="596"/>
      <c r="E738" s="589"/>
      <c r="F738" s="589"/>
      <c r="G738" s="589"/>
      <c r="H738" s="591" t="s">
        <v>1892</v>
      </c>
      <c r="I738" s="591"/>
      <c r="J738" s="164" t="s">
        <v>1891</v>
      </c>
      <c r="K738" s="164" t="s">
        <v>0</v>
      </c>
      <c r="L738" s="165">
        <v>356.4</v>
      </c>
    </row>
    <row r="739" spans="1:12" s="148" customFormat="1" ht="24" customHeight="1" x14ac:dyDescent="0.15">
      <c r="A739" s="593"/>
      <c r="B739" s="161" t="s">
        <v>29</v>
      </c>
      <c r="C739" s="162" t="s">
        <v>30</v>
      </c>
      <c r="D739" s="162" t="s">
        <v>1893</v>
      </c>
      <c r="E739" s="162" t="s">
        <v>1894</v>
      </c>
      <c r="F739" s="592"/>
      <c r="G739" s="592"/>
      <c r="H739" s="591" t="s">
        <v>1895</v>
      </c>
      <c r="I739" s="591"/>
      <c r="J739" s="589" t="s">
        <v>1891</v>
      </c>
      <c r="K739" s="589" t="s">
        <v>1891</v>
      </c>
      <c r="L739" s="590">
        <v>0</v>
      </c>
    </row>
    <row r="740" spans="1:12" s="148" customFormat="1" ht="34.5" customHeight="1" x14ac:dyDescent="0.15">
      <c r="A740" s="593"/>
      <c r="B740" s="164" t="s">
        <v>2456</v>
      </c>
      <c r="C740" s="164" t="s">
        <v>2455</v>
      </c>
      <c r="D740" s="166">
        <v>43079</v>
      </c>
      <c r="E740" s="164" t="s">
        <v>2457</v>
      </c>
      <c r="F740" s="592"/>
      <c r="G740" s="592"/>
      <c r="H740" s="591"/>
      <c r="I740" s="591"/>
      <c r="J740" s="589"/>
      <c r="K740" s="589"/>
      <c r="L740" s="590"/>
    </row>
    <row r="741" spans="1:12" s="148" customFormat="1" ht="24" customHeight="1" x14ac:dyDescent="0.15">
      <c r="A741" s="593">
        <v>141</v>
      </c>
      <c r="B741" s="161" t="s">
        <v>20</v>
      </c>
      <c r="C741" s="162" t="s">
        <v>21</v>
      </c>
      <c r="D741" s="162" t="s">
        <v>1884</v>
      </c>
      <c r="E741" s="162" t="s">
        <v>1885</v>
      </c>
      <c r="F741" s="594" t="s">
        <v>14</v>
      </c>
      <c r="G741" s="594"/>
      <c r="H741" s="592"/>
      <c r="I741" s="592"/>
      <c r="J741" s="592"/>
      <c r="K741" s="592"/>
      <c r="L741" s="592"/>
    </row>
    <row r="742" spans="1:12" s="148" customFormat="1" ht="26.25" customHeight="1" x14ac:dyDescent="0.15">
      <c r="A742" s="593"/>
      <c r="B742" s="589" t="s">
        <v>2458</v>
      </c>
      <c r="C742" s="595" t="s">
        <v>2459</v>
      </c>
      <c r="D742" s="596">
        <v>43011</v>
      </c>
      <c r="E742" s="589" t="s">
        <v>2460</v>
      </c>
      <c r="F742" s="589" t="s">
        <v>2461</v>
      </c>
      <c r="G742" s="589"/>
      <c r="H742" s="591" t="s">
        <v>1890</v>
      </c>
      <c r="I742" s="591"/>
      <c r="J742" s="164" t="s">
        <v>1891</v>
      </c>
      <c r="K742" s="164" t="s">
        <v>0</v>
      </c>
      <c r="L742" s="165">
        <v>331.62</v>
      </c>
    </row>
    <row r="743" spans="1:12" s="148" customFormat="1" ht="408.95" customHeight="1" x14ac:dyDescent="0.15">
      <c r="A743" s="593"/>
      <c r="B743" s="589"/>
      <c r="C743" s="595"/>
      <c r="D743" s="596"/>
      <c r="E743" s="589"/>
      <c r="F743" s="589"/>
      <c r="G743" s="589"/>
      <c r="H743" s="591" t="s">
        <v>1892</v>
      </c>
      <c r="I743" s="591"/>
      <c r="J743" s="589" t="s">
        <v>1891</v>
      </c>
      <c r="K743" s="589" t="s">
        <v>0</v>
      </c>
      <c r="L743" s="590">
        <v>923.71</v>
      </c>
    </row>
    <row r="744" spans="1:12" s="148" customFormat="1" ht="376.35" customHeight="1" x14ac:dyDescent="0.15">
      <c r="A744" s="593"/>
      <c r="B744" s="589"/>
      <c r="C744" s="595"/>
      <c r="D744" s="596"/>
      <c r="E744" s="589"/>
      <c r="F744" s="589"/>
      <c r="G744" s="589"/>
      <c r="H744" s="591"/>
      <c r="I744" s="591"/>
      <c r="J744" s="589"/>
      <c r="K744" s="589"/>
      <c r="L744" s="590"/>
    </row>
    <row r="745" spans="1:12" s="148" customFormat="1" ht="24" customHeight="1" x14ac:dyDescent="0.15">
      <c r="A745" s="593"/>
      <c r="B745" s="161" t="s">
        <v>29</v>
      </c>
      <c r="C745" s="162" t="s">
        <v>30</v>
      </c>
      <c r="D745" s="162" t="s">
        <v>1893</v>
      </c>
      <c r="E745" s="162" t="s">
        <v>1894</v>
      </c>
      <c r="F745" s="592"/>
      <c r="G745" s="592"/>
      <c r="H745" s="591" t="s">
        <v>1895</v>
      </c>
      <c r="I745" s="591"/>
      <c r="J745" s="589" t="s">
        <v>1891</v>
      </c>
      <c r="K745" s="589" t="s">
        <v>0</v>
      </c>
      <c r="L745" s="590">
        <v>534.26</v>
      </c>
    </row>
    <row r="746" spans="1:12" s="148" customFormat="1" ht="34.5" customHeight="1" x14ac:dyDescent="0.15">
      <c r="A746" s="593"/>
      <c r="B746" s="164" t="s">
        <v>2462</v>
      </c>
      <c r="C746" s="164" t="s">
        <v>2461</v>
      </c>
      <c r="D746" s="166">
        <v>43017</v>
      </c>
      <c r="E746" s="164" t="s">
        <v>2463</v>
      </c>
      <c r="F746" s="592"/>
      <c r="G746" s="592"/>
      <c r="H746" s="591"/>
      <c r="I746" s="591"/>
      <c r="J746" s="589"/>
      <c r="K746" s="589"/>
      <c r="L746" s="590"/>
    </row>
    <row r="747" spans="1:12" s="148" customFormat="1" ht="24" customHeight="1" x14ac:dyDescent="0.15">
      <c r="A747" s="593">
        <v>142</v>
      </c>
      <c r="B747" s="161" t="s">
        <v>20</v>
      </c>
      <c r="C747" s="162" t="s">
        <v>21</v>
      </c>
      <c r="D747" s="162" t="s">
        <v>1884</v>
      </c>
      <c r="E747" s="162" t="s">
        <v>1885</v>
      </c>
      <c r="F747" s="594" t="s">
        <v>14</v>
      </c>
      <c r="G747" s="594"/>
      <c r="H747" s="592"/>
      <c r="I747" s="592"/>
      <c r="J747" s="592"/>
      <c r="K747" s="592"/>
      <c r="L747" s="592"/>
    </row>
    <row r="748" spans="1:12" s="148" customFormat="1" ht="26.25" customHeight="1" x14ac:dyDescent="0.15">
      <c r="A748" s="593"/>
      <c r="B748" s="589" t="s">
        <v>2458</v>
      </c>
      <c r="C748" s="595" t="s">
        <v>2464</v>
      </c>
      <c r="D748" s="596">
        <v>43023</v>
      </c>
      <c r="E748" s="589" t="s">
        <v>1957</v>
      </c>
      <c r="F748" s="589" t="s">
        <v>2465</v>
      </c>
      <c r="G748" s="589"/>
      <c r="H748" s="591" t="s">
        <v>1890</v>
      </c>
      <c r="I748" s="591"/>
      <c r="J748" s="164" t="s">
        <v>1891</v>
      </c>
      <c r="K748" s="164" t="s">
        <v>1891</v>
      </c>
      <c r="L748" s="165">
        <v>0</v>
      </c>
    </row>
    <row r="749" spans="1:12" s="148" customFormat="1" ht="408.95" customHeight="1" x14ac:dyDescent="0.15">
      <c r="A749" s="593"/>
      <c r="B749" s="589"/>
      <c r="C749" s="595"/>
      <c r="D749" s="596"/>
      <c r="E749" s="589"/>
      <c r="F749" s="589"/>
      <c r="G749" s="589"/>
      <c r="H749" s="591" t="s">
        <v>1892</v>
      </c>
      <c r="I749" s="591"/>
      <c r="J749" s="589" t="s">
        <v>1891</v>
      </c>
      <c r="K749" s="589" t="s">
        <v>1891</v>
      </c>
      <c r="L749" s="590">
        <v>0</v>
      </c>
    </row>
    <row r="750" spans="1:12" s="148" customFormat="1" ht="408.95" customHeight="1" x14ac:dyDescent="0.15">
      <c r="A750" s="593"/>
      <c r="B750" s="589"/>
      <c r="C750" s="595"/>
      <c r="D750" s="596"/>
      <c r="E750" s="589"/>
      <c r="F750" s="589"/>
      <c r="G750" s="589"/>
      <c r="H750" s="591"/>
      <c r="I750" s="591"/>
      <c r="J750" s="589"/>
      <c r="K750" s="589"/>
      <c r="L750" s="590"/>
    </row>
    <row r="751" spans="1:12" s="148" customFormat="1" ht="72.2" customHeight="1" x14ac:dyDescent="0.15">
      <c r="A751" s="593"/>
      <c r="B751" s="589"/>
      <c r="C751" s="595"/>
      <c r="D751" s="596"/>
      <c r="E751" s="589"/>
      <c r="F751" s="589"/>
      <c r="G751" s="589"/>
      <c r="H751" s="591"/>
      <c r="I751" s="591"/>
      <c r="J751" s="589"/>
      <c r="K751" s="589"/>
      <c r="L751" s="590"/>
    </row>
    <row r="752" spans="1:12" s="148" customFormat="1" ht="24" customHeight="1" x14ac:dyDescent="0.15">
      <c r="A752" s="593"/>
      <c r="B752" s="161" t="s">
        <v>29</v>
      </c>
      <c r="C752" s="162" t="s">
        <v>30</v>
      </c>
      <c r="D752" s="162" t="s">
        <v>1893</v>
      </c>
      <c r="E752" s="162" t="s">
        <v>1894</v>
      </c>
      <c r="F752" s="592"/>
      <c r="G752" s="592"/>
      <c r="H752" s="591" t="s">
        <v>1895</v>
      </c>
      <c r="I752" s="591"/>
      <c r="J752" s="589" t="s">
        <v>1891</v>
      </c>
      <c r="K752" s="589" t="s">
        <v>0</v>
      </c>
      <c r="L752" s="590">
        <v>420</v>
      </c>
    </row>
    <row r="753" spans="1:12" s="148" customFormat="1" ht="34.5" customHeight="1" x14ac:dyDescent="0.15">
      <c r="A753" s="593"/>
      <c r="B753" s="164" t="s">
        <v>2462</v>
      </c>
      <c r="C753" s="164" t="s">
        <v>2465</v>
      </c>
      <c r="D753" s="166">
        <v>43029</v>
      </c>
      <c r="E753" s="164" t="s">
        <v>2466</v>
      </c>
      <c r="F753" s="592"/>
      <c r="G753" s="592"/>
      <c r="H753" s="591"/>
      <c r="I753" s="591"/>
      <c r="J753" s="589"/>
      <c r="K753" s="589"/>
      <c r="L753" s="590"/>
    </row>
    <row r="754" spans="1:12" s="148" customFormat="1" ht="24" customHeight="1" x14ac:dyDescent="0.15">
      <c r="A754" s="593">
        <v>143</v>
      </c>
      <c r="B754" s="161" t="s">
        <v>20</v>
      </c>
      <c r="C754" s="162" t="s">
        <v>21</v>
      </c>
      <c r="D754" s="162" t="s">
        <v>1884</v>
      </c>
      <c r="E754" s="162" t="s">
        <v>1885</v>
      </c>
      <c r="F754" s="594" t="s">
        <v>14</v>
      </c>
      <c r="G754" s="594"/>
      <c r="H754" s="592"/>
      <c r="I754" s="592"/>
      <c r="J754" s="592"/>
      <c r="K754" s="592"/>
      <c r="L754" s="592"/>
    </row>
    <row r="755" spans="1:12" s="148" customFormat="1" ht="26.25" customHeight="1" x14ac:dyDescent="0.15">
      <c r="A755" s="593"/>
      <c r="B755" s="589" t="s">
        <v>2467</v>
      </c>
      <c r="C755" s="595" t="s">
        <v>2468</v>
      </c>
      <c r="D755" s="596">
        <v>43044</v>
      </c>
      <c r="E755" s="589" t="s">
        <v>2469</v>
      </c>
      <c r="F755" s="589" t="s">
        <v>2470</v>
      </c>
      <c r="G755" s="589"/>
      <c r="H755" s="591" t="s">
        <v>1890</v>
      </c>
      <c r="I755" s="591"/>
      <c r="J755" s="164" t="s">
        <v>1891</v>
      </c>
      <c r="K755" s="164" t="s">
        <v>0</v>
      </c>
      <c r="L755" s="165">
        <v>375</v>
      </c>
    </row>
    <row r="756" spans="1:12" s="148" customFormat="1" ht="408.95" customHeight="1" x14ac:dyDescent="0.15">
      <c r="A756" s="593"/>
      <c r="B756" s="589"/>
      <c r="C756" s="595"/>
      <c r="D756" s="596"/>
      <c r="E756" s="589"/>
      <c r="F756" s="589"/>
      <c r="G756" s="589"/>
      <c r="H756" s="591" t="s">
        <v>1892</v>
      </c>
      <c r="I756" s="591"/>
      <c r="J756" s="589" t="s">
        <v>1891</v>
      </c>
      <c r="K756" s="589" t="s">
        <v>0</v>
      </c>
      <c r="L756" s="590">
        <v>160.32</v>
      </c>
    </row>
    <row r="757" spans="1:12" s="148" customFormat="1" ht="113.85" customHeight="1" x14ac:dyDescent="0.15">
      <c r="A757" s="593"/>
      <c r="B757" s="589"/>
      <c r="C757" s="595"/>
      <c r="D757" s="596"/>
      <c r="E757" s="589"/>
      <c r="F757" s="589"/>
      <c r="G757" s="589"/>
      <c r="H757" s="591"/>
      <c r="I757" s="591"/>
      <c r="J757" s="589"/>
      <c r="K757" s="589"/>
      <c r="L757" s="590"/>
    </row>
    <row r="758" spans="1:12" s="148" customFormat="1" ht="24" customHeight="1" x14ac:dyDescent="0.15">
      <c r="A758" s="593"/>
      <c r="B758" s="161" t="s">
        <v>29</v>
      </c>
      <c r="C758" s="162" t="s">
        <v>30</v>
      </c>
      <c r="D758" s="162" t="s">
        <v>1893</v>
      </c>
      <c r="E758" s="162" t="s">
        <v>1894</v>
      </c>
      <c r="F758" s="592"/>
      <c r="G758" s="592"/>
      <c r="H758" s="591" t="s">
        <v>1895</v>
      </c>
      <c r="I758" s="591"/>
      <c r="J758" s="589" t="s">
        <v>1891</v>
      </c>
      <c r="K758" s="589" t="s">
        <v>1891</v>
      </c>
      <c r="L758" s="590">
        <v>0</v>
      </c>
    </row>
    <row r="759" spans="1:12" s="148" customFormat="1" ht="45" customHeight="1" x14ac:dyDescent="0.15">
      <c r="A759" s="593"/>
      <c r="B759" s="164" t="s">
        <v>2471</v>
      </c>
      <c r="C759" s="164" t="s">
        <v>2470</v>
      </c>
      <c r="D759" s="166">
        <v>43060</v>
      </c>
      <c r="E759" s="164" t="s">
        <v>2472</v>
      </c>
      <c r="F759" s="592"/>
      <c r="G759" s="592"/>
      <c r="H759" s="591"/>
      <c r="I759" s="591"/>
      <c r="J759" s="589"/>
      <c r="K759" s="589"/>
      <c r="L759" s="590"/>
    </row>
    <row r="760" spans="1:12" s="148" customFormat="1" ht="24" customHeight="1" x14ac:dyDescent="0.15">
      <c r="A760" s="593">
        <v>144</v>
      </c>
      <c r="B760" s="161" t="s">
        <v>20</v>
      </c>
      <c r="C760" s="162" t="s">
        <v>21</v>
      </c>
      <c r="D760" s="162" t="s">
        <v>1884</v>
      </c>
      <c r="E760" s="162" t="s">
        <v>1885</v>
      </c>
      <c r="F760" s="594" t="s">
        <v>14</v>
      </c>
      <c r="G760" s="594"/>
      <c r="H760" s="592"/>
      <c r="I760" s="592"/>
      <c r="J760" s="592"/>
      <c r="K760" s="592"/>
      <c r="L760" s="592"/>
    </row>
    <row r="761" spans="1:12" s="148" customFormat="1" ht="26.25" customHeight="1" x14ac:dyDescent="0.15">
      <c r="A761" s="593"/>
      <c r="B761" s="589" t="s">
        <v>2467</v>
      </c>
      <c r="C761" s="595" t="s">
        <v>2468</v>
      </c>
      <c r="D761" s="596">
        <v>43044</v>
      </c>
      <c r="E761" s="589" t="s">
        <v>2469</v>
      </c>
      <c r="F761" s="589" t="s">
        <v>2473</v>
      </c>
      <c r="G761" s="589"/>
      <c r="H761" s="591" t="s">
        <v>1890</v>
      </c>
      <c r="I761" s="591"/>
      <c r="J761" s="164" t="s">
        <v>1891</v>
      </c>
      <c r="K761" s="164" t="s">
        <v>0</v>
      </c>
      <c r="L761" s="165">
        <v>1066.4000000000001</v>
      </c>
    </row>
    <row r="762" spans="1:12" s="148" customFormat="1" ht="408.95" customHeight="1" x14ac:dyDescent="0.15">
      <c r="A762" s="593"/>
      <c r="B762" s="589"/>
      <c r="C762" s="595"/>
      <c r="D762" s="596"/>
      <c r="E762" s="589"/>
      <c r="F762" s="589"/>
      <c r="G762" s="589"/>
      <c r="H762" s="591" t="s">
        <v>1892</v>
      </c>
      <c r="I762" s="591"/>
      <c r="J762" s="589" t="s">
        <v>1891</v>
      </c>
      <c r="K762" s="589" t="s">
        <v>0</v>
      </c>
      <c r="L762" s="590">
        <v>162.51</v>
      </c>
    </row>
    <row r="763" spans="1:12" s="148" customFormat="1" ht="113.85" customHeight="1" x14ac:dyDescent="0.15">
      <c r="A763" s="593"/>
      <c r="B763" s="589"/>
      <c r="C763" s="595"/>
      <c r="D763" s="596"/>
      <c r="E763" s="589"/>
      <c r="F763" s="589"/>
      <c r="G763" s="589"/>
      <c r="H763" s="591"/>
      <c r="I763" s="591"/>
      <c r="J763" s="589"/>
      <c r="K763" s="589"/>
      <c r="L763" s="590"/>
    </row>
    <row r="764" spans="1:12" s="148" customFormat="1" ht="24" customHeight="1" x14ac:dyDescent="0.15">
      <c r="A764" s="593"/>
      <c r="B764" s="161" t="s">
        <v>29</v>
      </c>
      <c r="C764" s="162" t="s">
        <v>30</v>
      </c>
      <c r="D764" s="162" t="s">
        <v>1893</v>
      </c>
      <c r="E764" s="162" t="s">
        <v>1894</v>
      </c>
      <c r="F764" s="592"/>
      <c r="G764" s="592"/>
      <c r="H764" s="591" t="s">
        <v>1895</v>
      </c>
      <c r="I764" s="591"/>
      <c r="J764" s="589" t="s">
        <v>1891</v>
      </c>
      <c r="K764" s="589" t="s">
        <v>0</v>
      </c>
      <c r="L764" s="590">
        <v>191.77</v>
      </c>
    </row>
    <row r="765" spans="1:12" s="148" customFormat="1" ht="45" customHeight="1" x14ac:dyDescent="0.15">
      <c r="A765" s="593"/>
      <c r="B765" s="164" t="s">
        <v>2471</v>
      </c>
      <c r="C765" s="164" t="s">
        <v>2473</v>
      </c>
      <c r="D765" s="166">
        <v>43060</v>
      </c>
      <c r="E765" s="164" t="s">
        <v>2472</v>
      </c>
      <c r="F765" s="592"/>
      <c r="G765" s="592"/>
      <c r="H765" s="591"/>
      <c r="I765" s="591"/>
      <c r="J765" s="589"/>
      <c r="K765" s="589"/>
      <c r="L765" s="590"/>
    </row>
    <row r="766" spans="1:12" s="148" customFormat="1" ht="24" customHeight="1" x14ac:dyDescent="0.15">
      <c r="A766" s="593">
        <v>145</v>
      </c>
      <c r="B766" s="161" t="s">
        <v>20</v>
      </c>
      <c r="C766" s="162" t="s">
        <v>21</v>
      </c>
      <c r="D766" s="162" t="s">
        <v>1884</v>
      </c>
      <c r="E766" s="162" t="s">
        <v>1885</v>
      </c>
      <c r="F766" s="594" t="s">
        <v>14</v>
      </c>
      <c r="G766" s="594"/>
      <c r="H766" s="592"/>
      <c r="I766" s="592"/>
      <c r="J766" s="592"/>
      <c r="K766" s="592"/>
      <c r="L766" s="592"/>
    </row>
    <row r="767" spans="1:12" s="148" customFormat="1" ht="26.25" customHeight="1" x14ac:dyDescent="0.15">
      <c r="A767" s="593"/>
      <c r="B767" s="589" t="s">
        <v>2467</v>
      </c>
      <c r="C767" s="595" t="s">
        <v>2468</v>
      </c>
      <c r="D767" s="596">
        <v>43044</v>
      </c>
      <c r="E767" s="589" t="s">
        <v>2469</v>
      </c>
      <c r="F767" s="589" t="s">
        <v>2474</v>
      </c>
      <c r="G767" s="589"/>
      <c r="H767" s="591" t="s">
        <v>1890</v>
      </c>
      <c r="I767" s="591"/>
      <c r="J767" s="164" t="s">
        <v>1891</v>
      </c>
      <c r="K767" s="164" t="s">
        <v>0</v>
      </c>
      <c r="L767" s="165">
        <v>655.86</v>
      </c>
    </row>
    <row r="768" spans="1:12" s="148" customFormat="1" ht="408.95" customHeight="1" x14ac:dyDescent="0.15">
      <c r="A768" s="593"/>
      <c r="B768" s="589"/>
      <c r="C768" s="595"/>
      <c r="D768" s="596"/>
      <c r="E768" s="589"/>
      <c r="F768" s="589"/>
      <c r="G768" s="589"/>
      <c r="H768" s="591" t="s">
        <v>1892</v>
      </c>
      <c r="I768" s="591"/>
      <c r="J768" s="589" t="s">
        <v>1891</v>
      </c>
      <c r="K768" s="589" t="s">
        <v>0</v>
      </c>
      <c r="L768" s="590">
        <v>1492.7</v>
      </c>
    </row>
    <row r="769" spans="1:12" s="148" customFormat="1" ht="113.85" customHeight="1" x14ac:dyDescent="0.15">
      <c r="A769" s="593"/>
      <c r="B769" s="589"/>
      <c r="C769" s="595"/>
      <c r="D769" s="596"/>
      <c r="E769" s="589"/>
      <c r="F769" s="589"/>
      <c r="G769" s="589"/>
      <c r="H769" s="591"/>
      <c r="I769" s="591"/>
      <c r="J769" s="589"/>
      <c r="K769" s="589"/>
      <c r="L769" s="590"/>
    </row>
    <row r="770" spans="1:12" s="148" customFormat="1" ht="24" customHeight="1" x14ac:dyDescent="0.15">
      <c r="A770" s="593"/>
      <c r="B770" s="161" t="s">
        <v>29</v>
      </c>
      <c r="C770" s="162" t="s">
        <v>30</v>
      </c>
      <c r="D770" s="162" t="s">
        <v>1893</v>
      </c>
      <c r="E770" s="162" t="s">
        <v>1894</v>
      </c>
      <c r="F770" s="592"/>
      <c r="G770" s="592"/>
      <c r="H770" s="591" t="s">
        <v>1895</v>
      </c>
      <c r="I770" s="591"/>
      <c r="J770" s="589" t="s">
        <v>1891</v>
      </c>
      <c r="K770" s="589" t="s">
        <v>0</v>
      </c>
      <c r="L770" s="590">
        <v>184.1</v>
      </c>
    </row>
    <row r="771" spans="1:12" s="148" customFormat="1" ht="45" customHeight="1" x14ac:dyDescent="0.15">
      <c r="A771" s="593"/>
      <c r="B771" s="164" t="s">
        <v>2471</v>
      </c>
      <c r="C771" s="164" t="s">
        <v>2474</v>
      </c>
      <c r="D771" s="166">
        <v>43060</v>
      </c>
      <c r="E771" s="164" t="s">
        <v>2472</v>
      </c>
      <c r="F771" s="592"/>
      <c r="G771" s="592"/>
      <c r="H771" s="591"/>
      <c r="I771" s="591"/>
      <c r="J771" s="589"/>
      <c r="K771" s="589"/>
      <c r="L771" s="590"/>
    </row>
    <row r="772" spans="1:12" s="148" customFormat="1" ht="24" customHeight="1" x14ac:dyDescent="0.15">
      <c r="A772" s="593">
        <v>146</v>
      </c>
      <c r="B772" s="161" t="s">
        <v>20</v>
      </c>
      <c r="C772" s="162" t="s">
        <v>21</v>
      </c>
      <c r="D772" s="162" t="s">
        <v>1884</v>
      </c>
      <c r="E772" s="162" t="s">
        <v>1885</v>
      </c>
      <c r="F772" s="594" t="s">
        <v>14</v>
      </c>
      <c r="G772" s="594"/>
      <c r="H772" s="592"/>
      <c r="I772" s="592"/>
      <c r="J772" s="592"/>
      <c r="K772" s="592"/>
      <c r="L772" s="592"/>
    </row>
    <row r="773" spans="1:12" s="148" customFormat="1" ht="26.25" customHeight="1" x14ac:dyDescent="0.15">
      <c r="A773" s="593"/>
      <c r="B773" s="589" t="s">
        <v>2467</v>
      </c>
      <c r="C773" s="595" t="s">
        <v>2468</v>
      </c>
      <c r="D773" s="596">
        <v>43044</v>
      </c>
      <c r="E773" s="589" t="s">
        <v>2469</v>
      </c>
      <c r="F773" s="589" t="s">
        <v>2475</v>
      </c>
      <c r="G773" s="589"/>
      <c r="H773" s="591" t="s">
        <v>1890</v>
      </c>
      <c r="I773" s="591"/>
      <c r="J773" s="164" t="s">
        <v>1891</v>
      </c>
      <c r="K773" s="164" t="s">
        <v>0</v>
      </c>
      <c r="L773" s="165">
        <v>258.62</v>
      </c>
    </row>
    <row r="774" spans="1:12" s="148" customFormat="1" ht="408.95" customHeight="1" x14ac:dyDescent="0.15">
      <c r="A774" s="593"/>
      <c r="B774" s="589"/>
      <c r="C774" s="595"/>
      <c r="D774" s="596"/>
      <c r="E774" s="589"/>
      <c r="F774" s="589"/>
      <c r="G774" s="589"/>
      <c r="H774" s="591" t="s">
        <v>1892</v>
      </c>
      <c r="I774" s="591"/>
      <c r="J774" s="589" t="s">
        <v>1891</v>
      </c>
      <c r="K774" s="589" t="s">
        <v>1891</v>
      </c>
      <c r="L774" s="590">
        <v>0</v>
      </c>
    </row>
    <row r="775" spans="1:12" s="148" customFormat="1" ht="113.85" customHeight="1" x14ac:dyDescent="0.15">
      <c r="A775" s="593"/>
      <c r="B775" s="589"/>
      <c r="C775" s="595"/>
      <c r="D775" s="596"/>
      <c r="E775" s="589"/>
      <c r="F775" s="589"/>
      <c r="G775" s="589"/>
      <c r="H775" s="591"/>
      <c r="I775" s="591"/>
      <c r="J775" s="589"/>
      <c r="K775" s="589"/>
      <c r="L775" s="590"/>
    </row>
    <row r="776" spans="1:12" s="148" customFormat="1" ht="24" customHeight="1" x14ac:dyDescent="0.15">
      <c r="A776" s="593"/>
      <c r="B776" s="161" t="s">
        <v>29</v>
      </c>
      <c r="C776" s="162" t="s">
        <v>30</v>
      </c>
      <c r="D776" s="162" t="s">
        <v>1893</v>
      </c>
      <c r="E776" s="162" t="s">
        <v>1894</v>
      </c>
      <c r="F776" s="592"/>
      <c r="G776" s="592"/>
      <c r="H776" s="591" t="s">
        <v>1895</v>
      </c>
      <c r="I776" s="591"/>
      <c r="J776" s="589" t="s">
        <v>1891</v>
      </c>
      <c r="K776" s="589" t="s">
        <v>0</v>
      </c>
      <c r="L776" s="590">
        <v>115.06</v>
      </c>
    </row>
    <row r="777" spans="1:12" s="148" customFormat="1" ht="45" customHeight="1" x14ac:dyDescent="0.15">
      <c r="A777" s="593"/>
      <c r="B777" s="164" t="s">
        <v>2471</v>
      </c>
      <c r="C777" s="164" t="s">
        <v>2475</v>
      </c>
      <c r="D777" s="166">
        <v>43060</v>
      </c>
      <c r="E777" s="164" t="s">
        <v>2472</v>
      </c>
      <c r="F777" s="592"/>
      <c r="G777" s="592"/>
      <c r="H777" s="591"/>
      <c r="I777" s="591"/>
      <c r="J777" s="589"/>
      <c r="K777" s="589"/>
      <c r="L777" s="590"/>
    </row>
    <row r="778" spans="1:12" s="148" customFormat="1" ht="24" customHeight="1" x14ac:dyDescent="0.15">
      <c r="A778" s="593">
        <v>147</v>
      </c>
      <c r="B778" s="161" t="s">
        <v>20</v>
      </c>
      <c r="C778" s="162" t="s">
        <v>21</v>
      </c>
      <c r="D778" s="162" t="s">
        <v>1884</v>
      </c>
      <c r="E778" s="162" t="s">
        <v>1885</v>
      </c>
      <c r="F778" s="594" t="s">
        <v>14</v>
      </c>
      <c r="G778" s="594"/>
      <c r="H778" s="592"/>
      <c r="I778" s="592"/>
      <c r="J778" s="592"/>
      <c r="K778" s="592"/>
      <c r="L778" s="592"/>
    </row>
    <row r="779" spans="1:12" s="148" customFormat="1" ht="26.25" customHeight="1" x14ac:dyDescent="0.15">
      <c r="A779" s="593"/>
      <c r="B779" s="589" t="s">
        <v>2467</v>
      </c>
      <c r="C779" s="595" t="s">
        <v>2468</v>
      </c>
      <c r="D779" s="596">
        <v>43044</v>
      </c>
      <c r="E779" s="589" t="s">
        <v>2469</v>
      </c>
      <c r="F779" s="589" t="s">
        <v>2476</v>
      </c>
      <c r="G779" s="589"/>
      <c r="H779" s="591" t="s">
        <v>1890</v>
      </c>
      <c r="I779" s="591"/>
      <c r="J779" s="164" t="s">
        <v>1891</v>
      </c>
      <c r="K779" s="164" t="s">
        <v>0</v>
      </c>
      <c r="L779" s="165">
        <v>499.41</v>
      </c>
    </row>
    <row r="780" spans="1:12" s="148" customFormat="1" ht="408.95" customHeight="1" x14ac:dyDescent="0.15">
      <c r="A780" s="593"/>
      <c r="B780" s="589"/>
      <c r="C780" s="595"/>
      <c r="D780" s="596"/>
      <c r="E780" s="589"/>
      <c r="F780" s="589"/>
      <c r="G780" s="589"/>
      <c r="H780" s="591" t="s">
        <v>1892</v>
      </c>
      <c r="I780" s="591"/>
      <c r="J780" s="589" t="s">
        <v>1891</v>
      </c>
      <c r="K780" s="589" t="s">
        <v>0</v>
      </c>
      <c r="L780" s="590">
        <v>462.07</v>
      </c>
    </row>
    <row r="781" spans="1:12" s="148" customFormat="1" ht="113.85" customHeight="1" x14ac:dyDescent="0.15">
      <c r="A781" s="593"/>
      <c r="B781" s="589"/>
      <c r="C781" s="595"/>
      <c r="D781" s="596"/>
      <c r="E781" s="589"/>
      <c r="F781" s="589"/>
      <c r="G781" s="589"/>
      <c r="H781" s="591"/>
      <c r="I781" s="591"/>
      <c r="J781" s="589"/>
      <c r="K781" s="589"/>
      <c r="L781" s="590"/>
    </row>
    <row r="782" spans="1:12" s="148" customFormat="1" ht="24" customHeight="1" x14ac:dyDescent="0.15">
      <c r="A782" s="593"/>
      <c r="B782" s="161" t="s">
        <v>29</v>
      </c>
      <c r="C782" s="162" t="s">
        <v>30</v>
      </c>
      <c r="D782" s="162" t="s">
        <v>1893</v>
      </c>
      <c r="E782" s="162" t="s">
        <v>1894</v>
      </c>
      <c r="F782" s="592"/>
      <c r="G782" s="592"/>
      <c r="H782" s="591" t="s">
        <v>1895</v>
      </c>
      <c r="I782" s="591"/>
      <c r="J782" s="589" t="s">
        <v>1891</v>
      </c>
      <c r="K782" s="589" t="s">
        <v>1891</v>
      </c>
      <c r="L782" s="590">
        <v>0</v>
      </c>
    </row>
    <row r="783" spans="1:12" s="148" customFormat="1" ht="45" customHeight="1" x14ac:dyDescent="0.15">
      <c r="A783" s="593"/>
      <c r="B783" s="164" t="s">
        <v>2471</v>
      </c>
      <c r="C783" s="164" t="s">
        <v>2476</v>
      </c>
      <c r="D783" s="166">
        <v>43060</v>
      </c>
      <c r="E783" s="164" t="s">
        <v>2472</v>
      </c>
      <c r="F783" s="592"/>
      <c r="G783" s="592"/>
      <c r="H783" s="591"/>
      <c r="I783" s="591"/>
      <c r="J783" s="589"/>
      <c r="K783" s="589"/>
      <c r="L783" s="590"/>
    </row>
    <row r="784" spans="1:12" s="148" customFormat="1" ht="24" customHeight="1" x14ac:dyDescent="0.15">
      <c r="A784" s="593">
        <v>148</v>
      </c>
      <c r="B784" s="161" t="s">
        <v>20</v>
      </c>
      <c r="C784" s="162" t="s">
        <v>21</v>
      </c>
      <c r="D784" s="162" t="s">
        <v>1884</v>
      </c>
      <c r="E784" s="162" t="s">
        <v>1885</v>
      </c>
      <c r="F784" s="594" t="s">
        <v>14</v>
      </c>
      <c r="G784" s="594"/>
      <c r="H784" s="592"/>
      <c r="I784" s="592"/>
      <c r="J784" s="592"/>
      <c r="K784" s="592"/>
      <c r="L784" s="592"/>
    </row>
    <row r="785" spans="1:12" s="148" customFormat="1" ht="26.25" customHeight="1" x14ac:dyDescent="0.15">
      <c r="A785" s="593"/>
      <c r="B785" s="589" t="s">
        <v>2467</v>
      </c>
      <c r="C785" s="595" t="s">
        <v>2477</v>
      </c>
      <c r="D785" s="596">
        <v>43074</v>
      </c>
      <c r="E785" s="589" t="s">
        <v>2478</v>
      </c>
      <c r="F785" s="589" t="s">
        <v>2479</v>
      </c>
      <c r="G785" s="589"/>
      <c r="H785" s="591" t="s">
        <v>1890</v>
      </c>
      <c r="I785" s="591"/>
      <c r="J785" s="164" t="s">
        <v>1891</v>
      </c>
      <c r="K785" s="164" t="s">
        <v>0</v>
      </c>
      <c r="L785" s="165">
        <v>334</v>
      </c>
    </row>
    <row r="786" spans="1:12" s="148" customFormat="1" ht="408.95" customHeight="1" x14ac:dyDescent="0.15">
      <c r="A786" s="593"/>
      <c r="B786" s="589"/>
      <c r="C786" s="595"/>
      <c r="D786" s="596"/>
      <c r="E786" s="589"/>
      <c r="F786" s="589"/>
      <c r="G786" s="589"/>
      <c r="H786" s="591" t="s">
        <v>1892</v>
      </c>
      <c r="I786" s="591"/>
      <c r="J786" s="589" t="s">
        <v>1891</v>
      </c>
      <c r="K786" s="589" t="s">
        <v>0</v>
      </c>
      <c r="L786" s="590">
        <v>1230.28</v>
      </c>
    </row>
    <row r="787" spans="1:12" s="148" customFormat="1" ht="302.85000000000002" customHeight="1" x14ac:dyDescent="0.15">
      <c r="A787" s="593"/>
      <c r="B787" s="589"/>
      <c r="C787" s="595"/>
      <c r="D787" s="596"/>
      <c r="E787" s="589"/>
      <c r="F787" s="589"/>
      <c r="G787" s="589"/>
      <c r="H787" s="591"/>
      <c r="I787" s="591"/>
      <c r="J787" s="589"/>
      <c r="K787" s="589"/>
      <c r="L787" s="590"/>
    </row>
    <row r="788" spans="1:12" s="148" customFormat="1" ht="24" customHeight="1" x14ac:dyDescent="0.15">
      <c r="A788" s="593"/>
      <c r="B788" s="161" t="s">
        <v>29</v>
      </c>
      <c r="C788" s="162" t="s">
        <v>30</v>
      </c>
      <c r="D788" s="162" t="s">
        <v>1893</v>
      </c>
      <c r="E788" s="162" t="s">
        <v>1894</v>
      </c>
      <c r="F788" s="592"/>
      <c r="G788" s="592"/>
      <c r="H788" s="591" t="s">
        <v>1895</v>
      </c>
      <c r="I788" s="591"/>
      <c r="J788" s="589" t="s">
        <v>1891</v>
      </c>
      <c r="K788" s="589" t="s">
        <v>0</v>
      </c>
      <c r="L788" s="590">
        <v>54.17</v>
      </c>
    </row>
    <row r="789" spans="1:12" s="148" customFormat="1" ht="45" customHeight="1" x14ac:dyDescent="0.15">
      <c r="A789" s="593"/>
      <c r="B789" s="164" t="s">
        <v>2471</v>
      </c>
      <c r="C789" s="164" t="s">
        <v>2479</v>
      </c>
      <c r="D789" s="166">
        <v>43081</v>
      </c>
      <c r="E789" s="164" t="s">
        <v>1954</v>
      </c>
      <c r="F789" s="592"/>
      <c r="G789" s="592"/>
      <c r="H789" s="591"/>
      <c r="I789" s="591"/>
      <c r="J789" s="589"/>
      <c r="K789" s="589"/>
      <c r="L789" s="590"/>
    </row>
    <row r="790" spans="1:12" s="148" customFormat="1" ht="24" customHeight="1" x14ac:dyDescent="0.15">
      <c r="A790" s="593">
        <v>149</v>
      </c>
      <c r="B790" s="161" t="s">
        <v>20</v>
      </c>
      <c r="C790" s="162" t="s">
        <v>21</v>
      </c>
      <c r="D790" s="162" t="s">
        <v>1884</v>
      </c>
      <c r="E790" s="162" t="s">
        <v>1885</v>
      </c>
      <c r="F790" s="594" t="s">
        <v>14</v>
      </c>
      <c r="G790" s="594"/>
      <c r="H790" s="592"/>
      <c r="I790" s="592"/>
      <c r="J790" s="592"/>
      <c r="K790" s="592"/>
      <c r="L790" s="592"/>
    </row>
    <row r="791" spans="1:12" s="148" customFormat="1" ht="26.25" customHeight="1" x14ac:dyDescent="0.15">
      <c r="A791" s="593"/>
      <c r="B791" s="589" t="s">
        <v>2467</v>
      </c>
      <c r="C791" s="595" t="s">
        <v>2480</v>
      </c>
      <c r="D791" s="596">
        <v>43138</v>
      </c>
      <c r="E791" s="589" t="s">
        <v>1996</v>
      </c>
      <c r="F791" s="589" t="s">
        <v>2481</v>
      </c>
      <c r="G791" s="589"/>
      <c r="H791" s="591" t="s">
        <v>1890</v>
      </c>
      <c r="I791" s="591"/>
      <c r="J791" s="164" t="s">
        <v>1891</v>
      </c>
      <c r="K791" s="164" t="s">
        <v>0</v>
      </c>
      <c r="L791" s="165">
        <v>412.56</v>
      </c>
    </row>
    <row r="792" spans="1:12" s="148" customFormat="1" ht="408.95" customHeight="1" x14ac:dyDescent="0.15">
      <c r="A792" s="593"/>
      <c r="B792" s="589"/>
      <c r="C792" s="595"/>
      <c r="D792" s="596"/>
      <c r="E792" s="589"/>
      <c r="F792" s="589"/>
      <c r="G792" s="589"/>
      <c r="H792" s="591" t="s">
        <v>1892</v>
      </c>
      <c r="I792" s="591"/>
      <c r="J792" s="589" t="s">
        <v>1891</v>
      </c>
      <c r="K792" s="589" t="s">
        <v>0</v>
      </c>
      <c r="L792" s="590">
        <v>98</v>
      </c>
    </row>
    <row r="793" spans="1:12" s="148" customFormat="1" ht="19.350000000000001" customHeight="1" x14ac:dyDescent="0.15">
      <c r="A793" s="593"/>
      <c r="B793" s="589"/>
      <c r="C793" s="595"/>
      <c r="D793" s="596"/>
      <c r="E793" s="589"/>
      <c r="F793" s="589"/>
      <c r="G793" s="589"/>
      <c r="H793" s="591"/>
      <c r="I793" s="591"/>
      <c r="J793" s="589"/>
      <c r="K793" s="589"/>
      <c r="L793" s="590"/>
    </row>
    <row r="794" spans="1:12" s="148" customFormat="1" ht="24" customHeight="1" x14ac:dyDescent="0.15">
      <c r="A794" s="593"/>
      <c r="B794" s="161" t="s">
        <v>29</v>
      </c>
      <c r="C794" s="162" t="s">
        <v>30</v>
      </c>
      <c r="D794" s="162" t="s">
        <v>1893</v>
      </c>
      <c r="E794" s="162" t="s">
        <v>1894</v>
      </c>
      <c r="F794" s="592"/>
      <c r="G794" s="592"/>
      <c r="H794" s="591" t="s">
        <v>1895</v>
      </c>
      <c r="I794" s="591"/>
      <c r="J794" s="589" t="s">
        <v>1891</v>
      </c>
      <c r="K794" s="589" t="s">
        <v>0</v>
      </c>
      <c r="L794" s="590">
        <v>298.85000000000002</v>
      </c>
    </row>
    <row r="795" spans="1:12" s="148" customFormat="1" ht="45" customHeight="1" x14ac:dyDescent="0.15">
      <c r="A795" s="593"/>
      <c r="B795" s="164" t="s">
        <v>2471</v>
      </c>
      <c r="C795" s="164" t="s">
        <v>2481</v>
      </c>
      <c r="D795" s="166">
        <v>43140</v>
      </c>
      <c r="E795" s="164" t="s">
        <v>2240</v>
      </c>
      <c r="F795" s="592"/>
      <c r="G795" s="592"/>
      <c r="H795" s="591"/>
      <c r="I795" s="591"/>
      <c r="J795" s="589"/>
      <c r="K795" s="589"/>
      <c r="L795" s="590"/>
    </row>
    <row r="796" spans="1:12" s="148" customFormat="1" ht="24" customHeight="1" x14ac:dyDescent="0.15">
      <c r="A796" s="593">
        <v>150</v>
      </c>
      <c r="B796" s="161" t="s">
        <v>20</v>
      </c>
      <c r="C796" s="162" t="s">
        <v>21</v>
      </c>
      <c r="D796" s="162" t="s">
        <v>1884</v>
      </c>
      <c r="E796" s="162" t="s">
        <v>1885</v>
      </c>
      <c r="F796" s="594" t="s">
        <v>14</v>
      </c>
      <c r="G796" s="594"/>
      <c r="H796" s="592"/>
      <c r="I796" s="592"/>
      <c r="J796" s="592"/>
      <c r="K796" s="592"/>
      <c r="L796" s="592"/>
    </row>
    <row r="797" spans="1:12" s="148" customFormat="1" ht="26.25" customHeight="1" x14ac:dyDescent="0.15">
      <c r="A797" s="593"/>
      <c r="B797" s="589" t="s">
        <v>2467</v>
      </c>
      <c r="C797" s="595" t="s">
        <v>2482</v>
      </c>
      <c r="D797" s="596">
        <v>43160</v>
      </c>
      <c r="E797" s="589" t="s">
        <v>1899</v>
      </c>
      <c r="F797" s="589" t="s">
        <v>2483</v>
      </c>
      <c r="G797" s="589"/>
      <c r="H797" s="591" t="s">
        <v>1890</v>
      </c>
      <c r="I797" s="591"/>
      <c r="J797" s="164" t="s">
        <v>1891</v>
      </c>
      <c r="K797" s="164" t="s">
        <v>0</v>
      </c>
      <c r="L797" s="165">
        <v>449.3</v>
      </c>
    </row>
    <row r="798" spans="1:12" s="148" customFormat="1" ht="408.95" customHeight="1" x14ac:dyDescent="0.15">
      <c r="A798" s="593"/>
      <c r="B798" s="589"/>
      <c r="C798" s="595"/>
      <c r="D798" s="596"/>
      <c r="E798" s="589"/>
      <c r="F798" s="589"/>
      <c r="G798" s="589"/>
      <c r="H798" s="591" t="s">
        <v>1892</v>
      </c>
      <c r="I798" s="591"/>
      <c r="J798" s="589" t="s">
        <v>1891</v>
      </c>
      <c r="K798" s="589" t="s">
        <v>0</v>
      </c>
      <c r="L798" s="590">
        <v>661.29</v>
      </c>
    </row>
    <row r="799" spans="1:12" s="148" customFormat="1" ht="176.85" customHeight="1" x14ac:dyDescent="0.15">
      <c r="A799" s="593"/>
      <c r="B799" s="589"/>
      <c r="C799" s="595"/>
      <c r="D799" s="596"/>
      <c r="E799" s="589"/>
      <c r="F799" s="589"/>
      <c r="G799" s="589"/>
      <c r="H799" s="591"/>
      <c r="I799" s="591"/>
      <c r="J799" s="589"/>
      <c r="K799" s="589"/>
      <c r="L799" s="590"/>
    </row>
    <row r="800" spans="1:12" s="148" customFormat="1" ht="24" customHeight="1" x14ac:dyDescent="0.15">
      <c r="A800" s="593"/>
      <c r="B800" s="161" t="s">
        <v>29</v>
      </c>
      <c r="C800" s="162" t="s">
        <v>30</v>
      </c>
      <c r="D800" s="162" t="s">
        <v>1893</v>
      </c>
      <c r="E800" s="162" t="s">
        <v>1894</v>
      </c>
      <c r="F800" s="592"/>
      <c r="G800" s="592"/>
      <c r="H800" s="591" t="s">
        <v>1895</v>
      </c>
      <c r="I800" s="591"/>
      <c r="J800" s="589" t="s">
        <v>1891</v>
      </c>
      <c r="K800" s="589" t="s">
        <v>0</v>
      </c>
      <c r="L800" s="590">
        <v>405</v>
      </c>
    </row>
    <row r="801" spans="1:12" s="148" customFormat="1" ht="45" customHeight="1" x14ac:dyDescent="0.15">
      <c r="A801" s="593"/>
      <c r="B801" s="164" t="s">
        <v>2471</v>
      </c>
      <c r="C801" s="164" t="s">
        <v>2483</v>
      </c>
      <c r="D801" s="166">
        <v>43162</v>
      </c>
      <c r="E801" s="164" t="s">
        <v>2365</v>
      </c>
      <c r="F801" s="592"/>
      <c r="G801" s="592"/>
      <c r="H801" s="591"/>
      <c r="I801" s="591"/>
      <c r="J801" s="589"/>
      <c r="K801" s="589"/>
      <c r="L801" s="590"/>
    </row>
    <row r="802" spans="1:12" s="148" customFormat="1" ht="24" customHeight="1" x14ac:dyDescent="0.15">
      <c r="A802" s="593">
        <v>151</v>
      </c>
      <c r="B802" s="161" t="s">
        <v>20</v>
      </c>
      <c r="C802" s="162" t="s">
        <v>21</v>
      </c>
      <c r="D802" s="162" t="s">
        <v>1884</v>
      </c>
      <c r="E802" s="162" t="s">
        <v>1885</v>
      </c>
      <c r="F802" s="594" t="s">
        <v>14</v>
      </c>
      <c r="G802" s="594"/>
      <c r="H802" s="592"/>
      <c r="I802" s="592"/>
      <c r="J802" s="592"/>
      <c r="K802" s="592"/>
      <c r="L802" s="592"/>
    </row>
    <row r="803" spans="1:12" s="148" customFormat="1" ht="26.25" customHeight="1" x14ac:dyDescent="0.15">
      <c r="A803" s="593"/>
      <c r="B803" s="589" t="s">
        <v>2467</v>
      </c>
      <c r="C803" s="595" t="s">
        <v>2484</v>
      </c>
      <c r="D803" s="596">
        <v>43183</v>
      </c>
      <c r="E803" s="589" t="s">
        <v>2460</v>
      </c>
      <c r="F803" s="589" t="s">
        <v>2485</v>
      </c>
      <c r="G803" s="589"/>
      <c r="H803" s="591" t="s">
        <v>1890</v>
      </c>
      <c r="I803" s="591"/>
      <c r="J803" s="164" t="s">
        <v>1891</v>
      </c>
      <c r="K803" s="164" t="s">
        <v>0</v>
      </c>
      <c r="L803" s="165">
        <v>377.26</v>
      </c>
    </row>
    <row r="804" spans="1:12" s="148" customFormat="1" ht="408.95" customHeight="1" x14ac:dyDescent="0.15">
      <c r="A804" s="593"/>
      <c r="B804" s="589"/>
      <c r="C804" s="595"/>
      <c r="D804" s="596"/>
      <c r="E804" s="589"/>
      <c r="F804" s="589"/>
      <c r="G804" s="589"/>
      <c r="H804" s="591" t="s">
        <v>1892</v>
      </c>
      <c r="I804" s="591"/>
      <c r="J804" s="589" t="s">
        <v>1891</v>
      </c>
      <c r="K804" s="589" t="s">
        <v>0</v>
      </c>
      <c r="L804" s="590">
        <v>2028.18</v>
      </c>
    </row>
    <row r="805" spans="1:12" s="148" customFormat="1" ht="408.95" customHeight="1" x14ac:dyDescent="0.15">
      <c r="A805" s="593"/>
      <c r="B805" s="589"/>
      <c r="C805" s="595"/>
      <c r="D805" s="596"/>
      <c r="E805" s="589"/>
      <c r="F805" s="589"/>
      <c r="G805" s="589"/>
      <c r="H805" s="591"/>
      <c r="I805" s="591"/>
      <c r="J805" s="589"/>
      <c r="K805" s="589"/>
      <c r="L805" s="590"/>
    </row>
    <row r="806" spans="1:12" s="148" customFormat="1" ht="82.7" customHeight="1" x14ac:dyDescent="0.15">
      <c r="A806" s="593"/>
      <c r="B806" s="589"/>
      <c r="C806" s="595"/>
      <c r="D806" s="596"/>
      <c r="E806" s="589"/>
      <c r="F806" s="589"/>
      <c r="G806" s="589"/>
      <c r="H806" s="591"/>
      <c r="I806" s="591"/>
      <c r="J806" s="589"/>
      <c r="K806" s="589"/>
      <c r="L806" s="590"/>
    </row>
    <row r="807" spans="1:12" s="148" customFormat="1" ht="24" customHeight="1" x14ac:dyDescent="0.15">
      <c r="A807" s="593"/>
      <c r="B807" s="161" t="s">
        <v>29</v>
      </c>
      <c r="C807" s="162" t="s">
        <v>30</v>
      </c>
      <c r="D807" s="162" t="s">
        <v>1893</v>
      </c>
      <c r="E807" s="162" t="s">
        <v>1894</v>
      </c>
      <c r="F807" s="592"/>
      <c r="G807" s="592"/>
      <c r="H807" s="591" t="s">
        <v>1895</v>
      </c>
      <c r="I807" s="591"/>
      <c r="J807" s="589" t="s">
        <v>1891</v>
      </c>
      <c r="K807" s="589" t="s">
        <v>1891</v>
      </c>
      <c r="L807" s="590">
        <v>0</v>
      </c>
    </row>
    <row r="808" spans="1:12" s="148" customFormat="1" ht="45" customHeight="1" x14ac:dyDescent="0.15">
      <c r="A808" s="593"/>
      <c r="B808" s="164" t="s">
        <v>2471</v>
      </c>
      <c r="C808" s="164" t="s">
        <v>2485</v>
      </c>
      <c r="D808" s="166">
        <v>43188</v>
      </c>
      <c r="E808" s="164" t="s">
        <v>2486</v>
      </c>
      <c r="F808" s="592"/>
      <c r="G808" s="592"/>
      <c r="H808" s="591"/>
      <c r="I808" s="591"/>
      <c r="J808" s="589"/>
      <c r="K808" s="589"/>
      <c r="L808" s="590"/>
    </row>
    <row r="809" spans="1:12" s="148" customFormat="1" ht="24" customHeight="1" x14ac:dyDescent="0.15">
      <c r="A809" s="593">
        <v>152</v>
      </c>
      <c r="B809" s="161" t="s">
        <v>20</v>
      </c>
      <c r="C809" s="162" t="s">
        <v>21</v>
      </c>
      <c r="D809" s="162" t="s">
        <v>1884</v>
      </c>
      <c r="E809" s="162" t="s">
        <v>1885</v>
      </c>
      <c r="F809" s="594" t="s">
        <v>14</v>
      </c>
      <c r="G809" s="594"/>
      <c r="H809" s="592"/>
      <c r="I809" s="592"/>
      <c r="J809" s="592"/>
      <c r="K809" s="592"/>
      <c r="L809" s="592"/>
    </row>
    <row r="810" spans="1:12" s="148" customFormat="1" ht="26.25" customHeight="1" x14ac:dyDescent="0.15">
      <c r="A810" s="593"/>
      <c r="B810" s="589" t="s">
        <v>2487</v>
      </c>
      <c r="C810" s="595" t="s">
        <v>2488</v>
      </c>
      <c r="D810" s="596">
        <v>43044</v>
      </c>
      <c r="E810" s="589" t="s">
        <v>1969</v>
      </c>
      <c r="F810" s="589" t="s">
        <v>2489</v>
      </c>
      <c r="G810" s="589"/>
      <c r="H810" s="591" t="s">
        <v>1890</v>
      </c>
      <c r="I810" s="591"/>
      <c r="J810" s="164" t="s">
        <v>1891</v>
      </c>
      <c r="K810" s="164" t="s">
        <v>0</v>
      </c>
      <c r="L810" s="165">
        <v>326</v>
      </c>
    </row>
    <row r="811" spans="1:12" s="148" customFormat="1" ht="186.75" customHeight="1" x14ac:dyDescent="0.15">
      <c r="A811" s="593"/>
      <c r="B811" s="589"/>
      <c r="C811" s="595"/>
      <c r="D811" s="596"/>
      <c r="E811" s="589"/>
      <c r="F811" s="589"/>
      <c r="G811" s="589"/>
      <c r="H811" s="591" t="s">
        <v>1892</v>
      </c>
      <c r="I811" s="591"/>
      <c r="J811" s="164" t="s">
        <v>1891</v>
      </c>
      <c r="K811" s="164" t="s">
        <v>0</v>
      </c>
      <c r="L811" s="165">
        <v>195.8</v>
      </c>
    </row>
    <row r="812" spans="1:12" s="148" customFormat="1" ht="24" customHeight="1" x14ac:dyDescent="0.15">
      <c r="A812" s="593"/>
      <c r="B812" s="161" t="s">
        <v>29</v>
      </c>
      <c r="C812" s="162" t="s">
        <v>30</v>
      </c>
      <c r="D812" s="162" t="s">
        <v>1893</v>
      </c>
      <c r="E812" s="162" t="s">
        <v>1894</v>
      </c>
      <c r="F812" s="592"/>
      <c r="G812" s="592"/>
      <c r="H812" s="591" t="s">
        <v>1895</v>
      </c>
      <c r="I812" s="591"/>
      <c r="J812" s="589" t="s">
        <v>1891</v>
      </c>
      <c r="K812" s="589" t="s">
        <v>0</v>
      </c>
      <c r="L812" s="590">
        <v>809</v>
      </c>
    </row>
    <row r="813" spans="1:12" s="148" customFormat="1" ht="24" customHeight="1" x14ac:dyDescent="0.15">
      <c r="A813" s="593"/>
      <c r="B813" s="164" t="s">
        <v>2490</v>
      </c>
      <c r="C813" s="164" t="s">
        <v>2489</v>
      </c>
      <c r="D813" s="166">
        <v>43046</v>
      </c>
      <c r="E813" s="164" t="s">
        <v>2491</v>
      </c>
      <c r="F813" s="592"/>
      <c r="G813" s="592"/>
      <c r="H813" s="591"/>
      <c r="I813" s="591"/>
      <c r="J813" s="589"/>
      <c r="K813" s="589"/>
      <c r="L813" s="590"/>
    </row>
    <row r="814" spans="1:12" s="148" customFormat="1" ht="24" customHeight="1" x14ac:dyDescent="0.15">
      <c r="A814" s="593">
        <v>153</v>
      </c>
      <c r="B814" s="161" t="s">
        <v>20</v>
      </c>
      <c r="C814" s="162" t="s">
        <v>21</v>
      </c>
      <c r="D814" s="162" t="s">
        <v>1884</v>
      </c>
      <c r="E814" s="162" t="s">
        <v>1885</v>
      </c>
      <c r="F814" s="594" t="s">
        <v>14</v>
      </c>
      <c r="G814" s="594"/>
      <c r="H814" s="592"/>
      <c r="I814" s="592"/>
      <c r="J814" s="592"/>
      <c r="K814" s="592"/>
      <c r="L814" s="592"/>
    </row>
    <row r="815" spans="1:12" s="148" customFormat="1" ht="26.25" customHeight="1" x14ac:dyDescent="0.15">
      <c r="A815" s="593"/>
      <c r="B815" s="589" t="s">
        <v>2487</v>
      </c>
      <c r="C815" s="595" t="s">
        <v>2492</v>
      </c>
      <c r="D815" s="596">
        <v>43084</v>
      </c>
      <c r="E815" s="589" t="s">
        <v>2493</v>
      </c>
      <c r="F815" s="589" t="s">
        <v>2494</v>
      </c>
      <c r="G815" s="589"/>
      <c r="H815" s="591" t="s">
        <v>1890</v>
      </c>
      <c r="I815" s="591"/>
      <c r="J815" s="164" t="s">
        <v>1891</v>
      </c>
      <c r="K815" s="164" t="s">
        <v>0</v>
      </c>
      <c r="L815" s="165">
        <v>1140</v>
      </c>
    </row>
    <row r="816" spans="1:12" s="148" customFormat="1" ht="228.75" customHeight="1" x14ac:dyDescent="0.15">
      <c r="A816" s="593"/>
      <c r="B816" s="589"/>
      <c r="C816" s="595"/>
      <c r="D816" s="596"/>
      <c r="E816" s="589"/>
      <c r="F816" s="589"/>
      <c r="G816" s="589"/>
      <c r="H816" s="591" t="s">
        <v>1892</v>
      </c>
      <c r="I816" s="591"/>
      <c r="J816" s="164" t="s">
        <v>1891</v>
      </c>
      <c r="K816" s="164" t="s">
        <v>0</v>
      </c>
      <c r="L816" s="165">
        <v>1650</v>
      </c>
    </row>
    <row r="817" spans="1:12" s="148" customFormat="1" ht="24" customHeight="1" x14ac:dyDescent="0.15">
      <c r="A817" s="593"/>
      <c r="B817" s="161" t="s">
        <v>29</v>
      </c>
      <c r="C817" s="162" t="s">
        <v>30</v>
      </c>
      <c r="D817" s="162" t="s">
        <v>1893</v>
      </c>
      <c r="E817" s="162" t="s">
        <v>1894</v>
      </c>
      <c r="F817" s="592"/>
      <c r="G817" s="592"/>
      <c r="H817" s="591" t="s">
        <v>1895</v>
      </c>
      <c r="I817" s="591"/>
      <c r="J817" s="589" t="s">
        <v>1891</v>
      </c>
      <c r="K817" s="589" t="s">
        <v>0</v>
      </c>
      <c r="L817" s="590">
        <v>423</v>
      </c>
    </row>
    <row r="818" spans="1:12" s="148" customFormat="1" ht="24" customHeight="1" x14ac:dyDescent="0.15">
      <c r="A818" s="593"/>
      <c r="B818" s="164" t="s">
        <v>2490</v>
      </c>
      <c r="C818" s="164" t="s">
        <v>2494</v>
      </c>
      <c r="D818" s="166">
        <v>43089</v>
      </c>
      <c r="E818" s="164" t="s">
        <v>2495</v>
      </c>
      <c r="F818" s="592"/>
      <c r="G818" s="592"/>
      <c r="H818" s="591"/>
      <c r="I818" s="591"/>
      <c r="J818" s="589"/>
      <c r="K818" s="589"/>
      <c r="L818" s="590"/>
    </row>
    <row r="819" spans="1:12" s="148" customFormat="1" ht="24" customHeight="1" x14ac:dyDescent="0.15">
      <c r="A819" s="593">
        <v>154</v>
      </c>
      <c r="B819" s="161" t="s">
        <v>20</v>
      </c>
      <c r="C819" s="162" t="s">
        <v>21</v>
      </c>
      <c r="D819" s="162" t="s">
        <v>1884</v>
      </c>
      <c r="E819" s="162" t="s">
        <v>1885</v>
      </c>
      <c r="F819" s="594" t="s">
        <v>14</v>
      </c>
      <c r="G819" s="594"/>
      <c r="H819" s="592"/>
      <c r="I819" s="592"/>
      <c r="J819" s="592"/>
      <c r="K819" s="592"/>
      <c r="L819" s="592"/>
    </row>
    <row r="820" spans="1:12" s="148" customFormat="1" ht="26.25" customHeight="1" x14ac:dyDescent="0.15">
      <c r="A820" s="593"/>
      <c r="B820" s="589" t="s">
        <v>2487</v>
      </c>
      <c r="C820" s="595" t="s">
        <v>2496</v>
      </c>
      <c r="D820" s="596">
        <v>43161</v>
      </c>
      <c r="E820" s="589" t="s">
        <v>1957</v>
      </c>
      <c r="F820" s="589" t="s">
        <v>2318</v>
      </c>
      <c r="G820" s="589"/>
      <c r="H820" s="591" t="s">
        <v>1890</v>
      </c>
      <c r="I820" s="591"/>
      <c r="J820" s="164" t="s">
        <v>1891</v>
      </c>
      <c r="K820" s="164" t="s">
        <v>0</v>
      </c>
      <c r="L820" s="165">
        <v>308</v>
      </c>
    </row>
    <row r="821" spans="1:12" s="148" customFormat="1" ht="197.25" customHeight="1" x14ac:dyDescent="0.15">
      <c r="A821" s="593"/>
      <c r="B821" s="589"/>
      <c r="C821" s="595"/>
      <c r="D821" s="596"/>
      <c r="E821" s="589"/>
      <c r="F821" s="589"/>
      <c r="G821" s="589"/>
      <c r="H821" s="591" t="s">
        <v>1892</v>
      </c>
      <c r="I821" s="591"/>
      <c r="J821" s="164" t="s">
        <v>1891</v>
      </c>
      <c r="K821" s="164" t="s">
        <v>0</v>
      </c>
      <c r="L821" s="165">
        <v>483</v>
      </c>
    </row>
    <row r="822" spans="1:12" s="148" customFormat="1" ht="24" customHeight="1" x14ac:dyDescent="0.15">
      <c r="A822" s="593"/>
      <c r="B822" s="161" t="s">
        <v>29</v>
      </c>
      <c r="C822" s="162" t="s">
        <v>30</v>
      </c>
      <c r="D822" s="162" t="s">
        <v>1893</v>
      </c>
      <c r="E822" s="162" t="s">
        <v>1894</v>
      </c>
      <c r="F822" s="592"/>
      <c r="G822" s="592"/>
      <c r="H822" s="591" t="s">
        <v>1895</v>
      </c>
      <c r="I822" s="591"/>
      <c r="J822" s="589" t="s">
        <v>1891</v>
      </c>
      <c r="K822" s="589" t="s">
        <v>0</v>
      </c>
      <c r="L822" s="590">
        <v>150</v>
      </c>
    </row>
    <row r="823" spans="1:12" s="148" customFormat="1" ht="24" customHeight="1" x14ac:dyDescent="0.15">
      <c r="A823" s="593"/>
      <c r="B823" s="164" t="s">
        <v>2490</v>
      </c>
      <c r="C823" s="164" t="s">
        <v>2318</v>
      </c>
      <c r="D823" s="166">
        <v>43163</v>
      </c>
      <c r="E823" s="164" t="s">
        <v>2497</v>
      </c>
      <c r="F823" s="592"/>
      <c r="G823" s="592"/>
      <c r="H823" s="591"/>
      <c r="I823" s="591"/>
      <c r="J823" s="589"/>
      <c r="K823" s="589"/>
      <c r="L823" s="590"/>
    </row>
    <row r="824" spans="1:12" s="148" customFormat="1" ht="24" customHeight="1" x14ac:dyDescent="0.15">
      <c r="A824" s="593">
        <v>155</v>
      </c>
      <c r="B824" s="161" t="s">
        <v>20</v>
      </c>
      <c r="C824" s="162" t="s">
        <v>21</v>
      </c>
      <c r="D824" s="162" t="s">
        <v>1884</v>
      </c>
      <c r="E824" s="162" t="s">
        <v>1885</v>
      </c>
      <c r="F824" s="594" t="s">
        <v>14</v>
      </c>
      <c r="G824" s="594"/>
      <c r="H824" s="592"/>
      <c r="I824" s="592"/>
      <c r="J824" s="592"/>
      <c r="K824" s="592"/>
      <c r="L824" s="592"/>
    </row>
    <row r="825" spans="1:12" s="148" customFormat="1" ht="26.25" customHeight="1" x14ac:dyDescent="0.15">
      <c r="A825" s="593"/>
      <c r="B825" s="589" t="s">
        <v>2498</v>
      </c>
      <c r="C825" s="595" t="s">
        <v>2499</v>
      </c>
      <c r="D825" s="596">
        <v>43172</v>
      </c>
      <c r="E825" s="589" t="s">
        <v>2012</v>
      </c>
      <c r="F825" s="589" t="s">
        <v>2013</v>
      </c>
      <c r="G825" s="589"/>
      <c r="H825" s="591" t="s">
        <v>1890</v>
      </c>
      <c r="I825" s="591"/>
      <c r="J825" s="164" t="s">
        <v>1891</v>
      </c>
      <c r="K825" s="164" t="s">
        <v>0</v>
      </c>
      <c r="L825" s="165">
        <v>357</v>
      </c>
    </row>
    <row r="826" spans="1:12" s="148" customFormat="1" ht="344.25" customHeight="1" x14ac:dyDescent="0.15">
      <c r="A826" s="593"/>
      <c r="B826" s="589"/>
      <c r="C826" s="595"/>
      <c r="D826" s="596"/>
      <c r="E826" s="589"/>
      <c r="F826" s="589"/>
      <c r="G826" s="589"/>
      <c r="H826" s="591" t="s">
        <v>1892</v>
      </c>
      <c r="I826" s="591"/>
      <c r="J826" s="164" t="s">
        <v>1891</v>
      </c>
      <c r="K826" s="164" t="s">
        <v>0</v>
      </c>
      <c r="L826" s="165">
        <v>363.75</v>
      </c>
    </row>
    <row r="827" spans="1:12" s="148" customFormat="1" ht="24" customHeight="1" x14ac:dyDescent="0.15">
      <c r="A827" s="593"/>
      <c r="B827" s="161" t="s">
        <v>29</v>
      </c>
      <c r="C827" s="162" t="s">
        <v>30</v>
      </c>
      <c r="D827" s="162" t="s">
        <v>1893</v>
      </c>
      <c r="E827" s="162" t="s">
        <v>1894</v>
      </c>
      <c r="F827" s="592"/>
      <c r="G827" s="592"/>
      <c r="H827" s="591" t="s">
        <v>1895</v>
      </c>
      <c r="I827" s="591"/>
      <c r="J827" s="589" t="s">
        <v>1891</v>
      </c>
      <c r="K827" s="589" t="s">
        <v>1891</v>
      </c>
      <c r="L827" s="590">
        <v>0</v>
      </c>
    </row>
    <row r="828" spans="1:12" s="148" customFormat="1" ht="24" customHeight="1" x14ac:dyDescent="0.15">
      <c r="A828" s="593"/>
      <c r="B828" s="164" t="s">
        <v>2052</v>
      </c>
      <c r="C828" s="164" t="s">
        <v>2013</v>
      </c>
      <c r="D828" s="166">
        <v>43175</v>
      </c>
      <c r="E828" s="164" t="s">
        <v>2500</v>
      </c>
      <c r="F828" s="592"/>
      <c r="G828" s="592"/>
      <c r="H828" s="591"/>
      <c r="I828" s="591"/>
      <c r="J828" s="589"/>
      <c r="K828" s="589"/>
      <c r="L828" s="590"/>
    </row>
    <row r="829" spans="1:12" s="148" customFormat="1" ht="24" customHeight="1" x14ac:dyDescent="0.15">
      <c r="A829" s="593">
        <v>156</v>
      </c>
      <c r="B829" s="161" t="s">
        <v>20</v>
      </c>
      <c r="C829" s="162" t="s">
        <v>21</v>
      </c>
      <c r="D829" s="162" t="s">
        <v>1884</v>
      </c>
      <c r="E829" s="162" t="s">
        <v>1885</v>
      </c>
      <c r="F829" s="594" t="s">
        <v>14</v>
      </c>
      <c r="G829" s="594"/>
      <c r="H829" s="592"/>
      <c r="I829" s="592"/>
      <c r="J829" s="592"/>
      <c r="K829" s="592"/>
      <c r="L829" s="592"/>
    </row>
    <row r="830" spans="1:12" s="148" customFormat="1" ht="26.25" customHeight="1" x14ac:dyDescent="0.15">
      <c r="A830" s="593"/>
      <c r="B830" s="589" t="s">
        <v>2501</v>
      </c>
      <c r="C830" s="595" t="s">
        <v>2502</v>
      </c>
      <c r="D830" s="596">
        <v>43056</v>
      </c>
      <c r="E830" s="589" t="s">
        <v>2028</v>
      </c>
      <c r="F830" s="589" t="s">
        <v>2364</v>
      </c>
      <c r="G830" s="589"/>
      <c r="H830" s="591" t="s">
        <v>1890</v>
      </c>
      <c r="I830" s="591"/>
      <c r="J830" s="164" t="s">
        <v>1891</v>
      </c>
      <c r="K830" s="164" t="s">
        <v>0</v>
      </c>
      <c r="L830" s="165">
        <v>430.5</v>
      </c>
    </row>
    <row r="831" spans="1:12" s="148" customFormat="1" ht="408.95" customHeight="1" x14ac:dyDescent="0.15">
      <c r="A831" s="593"/>
      <c r="B831" s="589"/>
      <c r="C831" s="595"/>
      <c r="D831" s="596"/>
      <c r="E831" s="589"/>
      <c r="F831" s="589"/>
      <c r="G831" s="589"/>
      <c r="H831" s="591" t="s">
        <v>1892</v>
      </c>
      <c r="I831" s="591"/>
      <c r="J831" s="589" t="s">
        <v>1891</v>
      </c>
      <c r="K831" s="589" t="s">
        <v>1891</v>
      </c>
      <c r="L831" s="590">
        <v>0</v>
      </c>
    </row>
    <row r="832" spans="1:12" s="148" customFormat="1" ht="365.85" customHeight="1" x14ac:dyDescent="0.15">
      <c r="A832" s="593"/>
      <c r="B832" s="589"/>
      <c r="C832" s="595"/>
      <c r="D832" s="596"/>
      <c r="E832" s="589"/>
      <c r="F832" s="589"/>
      <c r="G832" s="589"/>
      <c r="H832" s="591"/>
      <c r="I832" s="591"/>
      <c r="J832" s="589"/>
      <c r="K832" s="589"/>
      <c r="L832" s="590"/>
    </row>
    <row r="833" spans="1:12" s="148" customFormat="1" ht="24" customHeight="1" x14ac:dyDescent="0.15">
      <c r="A833" s="593"/>
      <c r="B833" s="161" t="s">
        <v>29</v>
      </c>
      <c r="C833" s="162" t="s">
        <v>30</v>
      </c>
      <c r="D833" s="162" t="s">
        <v>1893</v>
      </c>
      <c r="E833" s="162" t="s">
        <v>1894</v>
      </c>
      <c r="F833" s="592"/>
      <c r="G833" s="592"/>
      <c r="H833" s="591" t="s">
        <v>1895</v>
      </c>
      <c r="I833" s="591"/>
      <c r="J833" s="589" t="s">
        <v>1891</v>
      </c>
      <c r="K833" s="589" t="s">
        <v>0</v>
      </c>
      <c r="L833" s="590">
        <v>50</v>
      </c>
    </row>
    <row r="834" spans="1:12" s="148" customFormat="1" ht="34.5" customHeight="1" x14ac:dyDescent="0.15">
      <c r="A834" s="593"/>
      <c r="B834" s="164" t="s">
        <v>2388</v>
      </c>
      <c r="C834" s="164" t="s">
        <v>2364</v>
      </c>
      <c r="D834" s="166">
        <v>43058</v>
      </c>
      <c r="E834" s="164" t="s">
        <v>2503</v>
      </c>
      <c r="F834" s="592"/>
      <c r="G834" s="592"/>
      <c r="H834" s="591"/>
      <c r="I834" s="591"/>
      <c r="J834" s="589"/>
      <c r="K834" s="589"/>
      <c r="L834" s="590"/>
    </row>
    <row r="835" spans="1:12" s="148" customFormat="1" ht="24" customHeight="1" x14ac:dyDescent="0.15">
      <c r="A835" s="593">
        <v>157</v>
      </c>
      <c r="B835" s="161" t="s">
        <v>20</v>
      </c>
      <c r="C835" s="162" t="s">
        <v>21</v>
      </c>
      <c r="D835" s="162" t="s">
        <v>1884</v>
      </c>
      <c r="E835" s="162" t="s">
        <v>1885</v>
      </c>
      <c r="F835" s="594" t="s">
        <v>14</v>
      </c>
      <c r="G835" s="594"/>
      <c r="H835" s="592"/>
      <c r="I835" s="592"/>
      <c r="J835" s="592"/>
      <c r="K835" s="592"/>
      <c r="L835" s="592"/>
    </row>
    <row r="836" spans="1:12" s="148" customFormat="1" ht="26.25" customHeight="1" x14ac:dyDescent="0.15">
      <c r="A836" s="593"/>
      <c r="B836" s="589" t="s">
        <v>2501</v>
      </c>
      <c r="C836" s="595" t="s">
        <v>2504</v>
      </c>
      <c r="D836" s="596">
        <v>43083</v>
      </c>
      <c r="E836" s="589" t="s">
        <v>2262</v>
      </c>
      <c r="F836" s="589" t="s">
        <v>2505</v>
      </c>
      <c r="G836" s="589"/>
      <c r="H836" s="591" t="s">
        <v>1890</v>
      </c>
      <c r="I836" s="591"/>
      <c r="J836" s="164" t="s">
        <v>1891</v>
      </c>
      <c r="K836" s="164" t="s">
        <v>0</v>
      </c>
      <c r="L836" s="165">
        <v>586.02</v>
      </c>
    </row>
    <row r="837" spans="1:12" s="148" customFormat="1" ht="408.95" customHeight="1" x14ac:dyDescent="0.15">
      <c r="A837" s="593"/>
      <c r="B837" s="589"/>
      <c r="C837" s="595"/>
      <c r="D837" s="596"/>
      <c r="E837" s="589"/>
      <c r="F837" s="589"/>
      <c r="G837" s="589"/>
      <c r="H837" s="591" t="s">
        <v>1892</v>
      </c>
      <c r="I837" s="591"/>
      <c r="J837" s="589" t="s">
        <v>1891</v>
      </c>
      <c r="K837" s="589" t="s">
        <v>0</v>
      </c>
      <c r="L837" s="590">
        <v>572.4</v>
      </c>
    </row>
    <row r="838" spans="1:12" s="148" customFormat="1" ht="145.35" customHeight="1" x14ac:dyDescent="0.15">
      <c r="A838" s="593"/>
      <c r="B838" s="589"/>
      <c r="C838" s="595"/>
      <c r="D838" s="596"/>
      <c r="E838" s="589"/>
      <c r="F838" s="589"/>
      <c r="G838" s="589"/>
      <c r="H838" s="591"/>
      <c r="I838" s="591"/>
      <c r="J838" s="589"/>
      <c r="K838" s="589"/>
      <c r="L838" s="590"/>
    </row>
    <row r="839" spans="1:12" s="148" customFormat="1" ht="24" customHeight="1" x14ac:dyDescent="0.15">
      <c r="A839" s="593"/>
      <c r="B839" s="161" t="s">
        <v>29</v>
      </c>
      <c r="C839" s="162" t="s">
        <v>30</v>
      </c>
      <c r="D839" s="162" t="s">
        <v>1893</v>
      </c>
      <c r="E839" s="162" t="s">
        <v>1894</v>
      </c>
      <c r="F839" s="592"/>
      <c r="G839" s="592"/>
      <c r="H839" s="591" t="s">
        <v>1895</v>
      </c>
      <c r="I839" s="591"/>
      <c r="J839" s="589" t="s">
        <v>1891</v>
      </c>
      <c r="K839" s="589" t="s">
        <v>1891</v>
      </c>
      <c r="L839" s="590">
        <v>0</v>
      </c>
    </row>
    <row r="840" spans="1:12" s="148" customFormat="1" ht="34.5" customHeight="1" x14ac:dyDescent="0.15">
      <c r="A840" s="593"/>
      <c r="B840" s="164" t="s">
        <v>2388</v>
      </c>
      <c r="C840" s="164" t="s">
        <v>2505</v>
      </c>
      <c r="D840" s="166">
        <v>43086</v>
      </c>
      <c r="E840" s="164" t="s">
        <v>2506</v>
      </c>
      <c r="F840" s="592"/>
      <c r="G840" s="592"/>
      <c r="H840" s="591"/>
      <c r="I840" s="591"/>
      <c r="J840" s="589"/>
      <c r="K840" s="589"/>
      <c r="L840" s="590"/>
    </row>
    <row r="841" spans="1:12" s="148" customFormat="1" ht="24" customHeight="1" x14ac:dyDescent="0.15">
      <c r="A841" s="593">
        <v>158</v>
      </c>
      <c r="B841" s="161" t="s">
        <v>20</v>
      </c>
      <c r="C841" s="162" t="s">
        <v>21</v>
      </c>
      <c r="D841" s="162" t="s">
        <v>1884</v>
      </c>
      <c r="E841" s="162" t="s">
        <v>1885</v>
      </c>
      <c r="F841" s="594" t="s">
        <v>14</v>
      </c>
      <c r="G841" s="594"/>
      <c r="H841" s="592"/>
      <c r="I841" s="592"/>
      <c r="J841" s="592"/>
      <c r="K841" s="592"/>
      <c r="L841" s="592"/>
    </row>
    <row r="842" spans="1:12" s="148" customFormat="1" ht="26.25" customHeight="1" x14ac:dyDescent="0.15">
      <c r="A842" s="593"/>
      <c r="B842" s="589" t="s">
        <v>2507</v>
      </c>
      <c r="C842" s="595" t="s">
        <v>2508</v>
      </c>
      <c r="D842" s="596">
        <v>43178</v>
      </c>
      <c r="E842" s="589" t="s">
        <v>2509</v>
      </c>
      <c r="F842" s="589" t="s">
        <v>2510</v>
      </c>
      <c r="G842" s="589"/>
      <c r="H842" s="591" t="s">
        <v>1890</v>
      </c>
      <c r="I842" s="591"/>
      <c r="J842" s="164" t="s">
        <v>1891</v>
      </c>
      <c r="K842" s="164" t="s">
        <v>0</v>
      </c>
      <c r="L842" s="165">
        <v>303.15000000000003</v>
      </c>
    </row>
    <row r="843" spans="1:12" s="148" customFormat="1" ht="408.95" customHeight="1" x14ac:dyDescent="0.15">
      <c r="A843" s="593"/>
      <c r="B843" s="589"/>
      <c r="C843" s="595"/>
      <c r="D843" s="596"/>
      <c r="E843" s="589"/>
      <c r="F843" s="589"/>
      <c r="G843" s="589"/>
      <c r="H843" s="591" t="s">
        <v>1892</v>
      </c>
      <c r="I843" s="591"/>
      <c r="J843" s="589" t="s">
        <v>1891</v>
      </c>
      <c r="K843" s="589" t="s">
        <v>0</v>
      </c>
      <c r="L843" s="590">
        <v>2046</v>
      </c>
    </row>
    <row r="844" spans="1:12" s="148" customFormat="1" ht="40.35" customHeight="1" x14ac:dyDescent="0.15">
      <c r="A844" s="593"/>
      <c r="B844" s="589"/>
      <c r="C844" s="595"/>
      <c r="D844" s="596"/>
      <c r="E844" s="589"/>
      <c r="F844" s="589"/>
      <c r="G844" s="589"/>
      <c r="H844" s="591"/>
      <c r="I844" s="591"/>
      <c r="J844" s="589"/>
      <c r="K844" s="589"/>
      <c r="L844" s="590"/>
    </row>
    <row r="845" spans="1:12" s="148" customFormat="1" ht="24" customHeight="1" x14ac:dyDescent="0.15">
      <c r="A845" s="593"/>
      <c r="B845" s="161" t="s">
        <v>29</v>
      </c>
      <c r="C845" s="162" t="s">
        <v>30</v>
      </c>
      <c r="D845" s="162" t="s">
        <v>1893</v>
      </c>
      <c r="E845" s="162" t="s">
        <v>1894</v>
      </c>
      <c r="F845" s="592"/>
      <c r="G845" s="592"/>
      <c r="H845" s="591" t="s">
        <v>1895</v>
      </c>
      <c r="I845" s="591"/>
      <c r="J845" s="589" t="s">
        <v>1891</v>
      </c>
      <c r="K845" s="589" t="s">
        <v>1891</v>
      </c>
      <c r="L845" s="590">
        <v>0</v>
      </c>
    </row>
    <row r="846" spans="1:12" s="148" customFormat="1" ht="24" customHeight="1" x14ac:dyDescent="0.15">
      <c r="A846" s="593"/>
      <c r="B846" s="164" t="s">
        <v>1896</v>
      </c>
      <c r="C846" s="164" t="s">
        <v>2510</v>
      </c>
      <c r="D846" s="166">
        <v>43186</v>
      </c>
      <c r="E846" s="164" t="s">
        <v>2511</v>
      </c>
      <c r="F846" s="592"/>
      <c r="G846" s="592"/>
      <c r="H846" s="591"/>
      <c r="I846" s="591"/>
      <c r="J846" s="589"/>
      <c r="K846" s="589"/>
      <c r="L846" s="590"/>
    </row>
    <row r="847" spans="1:12" s="148" customFormat="1" ht="24" customHeight="1" x14ac:dyDescent="0.15">
      <c r="A847" s="593">
        <v>159</v>
      </c>
      <c r="B847" s="161" t="s">
        <v>20</v>
      </c>
      <c r="C847" s="162" t="s">
        <v>21</v>
      </c>
      <c r="D847" s="162" t="s">
        <v>1884</v>
      </c>
      <c r="E847" s="162" t="s">
        <v>1885</v>
      </c>
      <c r="F847" s="594" t="s">
        <v>14</v>
      </c>
      <c r="G847" s="594"/>
      <c r="H847" s="592"/>
      <c r="I847" s="592"/>
      <c r="J847" s="592"/>
      <c r="K847" s="592"/>
      <c r="L847" s="592"/>
    </row>
    <row r="848" spans="1:12" s="148" customFormat="1" ht="26.25" customHeight="1" x14ac:dyDescent="0.15">
      <c r="A848" s="593"/>
      <c r="B848" s="589" t="s">
        <v>2507</v>
      </c>
      <c r="C848" s="595" t="s">
        <v>2508</v>
      </c>
      <c r="D848" s="596">
        <v>43178</v>
      </c>
      <c r="E848" s="589" t="s">
        <v>2509</v>
      </c>
      <c r="F848" s="589" t="s">
        <v>2512</v>
      </c>
      <c r="G848" s="589"/>
      <c r="H848" s="591" t="s">
        <v>1890</v>
      </c>
      <c r="I848" s="591"/>
      <c r="J848" s="164" t="s">
        <v>1891</v>
      </c>
      <c r="K848" s="164" t="s">
        <v>0</v>
      </c>
      <c r="L848" s="165">
        <v>220.01</v>
      </c>
    </row>
    <row r="849" spans="1:12" s="148" customFormat="1" ht="408.95" customHeight="1" x14ac:dyDescent="0.15">
      <c r="A849" s="593"/>
      <c r="B849" s="589"/>
      <c r="C849" s="595"/>
      <c r="D849" s="596"/>
      <c r="E849" s="589"/>
      <c r="F849" s="589"/>
      <c r="G849" s="589"/>
      <c r="H849" s="591" t="s">
        <v>1892</v>
      </c>
      <c r="I849" s="591"/>
      <c r="J849" s="589" t="s">
        <v>1891</v>
      </c>
      <c r="K849" s="589" t="s">
        <v>0</v>
      </c>
      <c r="L849" s="590">
        <v>85.56</v>
      </c>
    </row>
    <row r="850" spans="1:12" s="148" customFormat="1" ht="40.35" customHeight="1" x14ac:dyDescent="0.15">
      <c r="A850" s="593"/>
      <c r="B850" s="589"/>
      <c r="C850" s="595"/>
      <c r="D850" s="596"/>
      <c r="E850" s="589"/>
      <c r="F850" s="589"/>
      <c r="G850" s="589"/>
      <c r="H850" s="591"/>
      <c r="I850" s="591"/>
      <c r="J850" s="589"/>
      <c r="K850" s="589"/>
      <c r="L850" s="590"/>
    </row>
    <row r="851" spans="1:12" s="148" customFormat="1" ht="24" customHeight="1" x14ac:dyDescent="0.15">
      <c r="A851" s="593"/>
      <c r="B851" s="161" t="s">
        <v>29</v>
      </c>
      <c r="C851" s="162" t="s">
        <v>30</v>
      </c>
      <c r="D851" s="162" t="s">
        <v>1893</v>
      </c>
      <c r="E851" s="162" t="s">
        <v>1894</v>
      </c>
      <c r="F851" s="592"/>
      <c r="G851" s="592"/>
      <c r="H851" s="591" t="s">
        <v>1895</v>
      </c>
      <c r="I851" s="591"/>
      <c r="J851" s="589" t="s">
        <v>1891</v>
      </c>
      <c r="K851" s="589" t="s">
        <v>0</v>
      </c>
      <c r="L851" s="590">
        <v>20</v>
      </c>
    </row>
    <row r="852" spans="1:12" s="148" customFormat="1" ht="24" customHeight="1" x14ac:dyDescent="0.15">
      <c r="A852" s="593"/>
      <c r="B852" s="164" t="s">
        <v>1896</v>
      </c>
      <c r="C852" s="164" t="s">
        <v>2512</v>
      </c>
      <c r="D852" s="166">
        <v>43186</v>
      </c>
      <c r="E852" s="164" t="s">
        <v>2511</v>
      </c>
      <c r="F852" s="592"/>
      <c r="G852" s="592"/>
      <c r="H852" s="591"/>
      <c r="I852" s="591"/>
      <c r="J852" s="589"/>
      <c r="K852" s="589"/>
      <c r="L852" s="590"/>
    </row>
    <row r="853" spans="1:12" s="148" customFormat="1" ht="24" customHeight="1" x14ac:dyDescent="0.15">
      <c r="A853" s="593">
        <v>160</v>
      </c>
      <c r="B853" s="161" t="s">
        <v>20</v>
      </c>
      <c r="C853" s="162" t="s">
        <v>21</v>
      </c>
      <c r="D853" s="162" t="s">
        <v>1884</v>
      </c>
      <c r="E853" s="162" t="s">
        <v>1885</v>
      </c>
      <c r="F853" s="594" t="s">
        <v>14</v>
      </c>
      <c r="G853" s="594"/>
      <c r="H853" s="592"/>
      <c r="I853" s="592"/>
      <c r="J853" s="592"/>
      <c r="K853" s="592"/>
      <c r="L853" s="592"/>
    </row>
    <row r="854" spans="1:12" s="148" customFormat="1" ht="26.25" customHeight="1" x14ac:dyDescent="0.15">
      <c r="A854" s="593"/>
      <c r="B854" s="589" t="s">
        <v>2513</v>
      </c>
      <c r="C854" s="589" t="s">
        <v>2514</v>
      </c>
      <c r="D854" s="596">
        <v>43010</v>
      </c>
      <c r="E854" s="589" t="s">
        <v>2515</v>
      </c>
      <c r="F854" s="589" t="s">
        <v>2516</v>
      </c>
      <c r="G854" s="589"/>
      <c r="H854" s="591" t="s">
        <v>1890</v>
      </c>
      <c r="I854" s="591"/>
      <c r="J854" s="164" t="s">
        <v>1891</v>
      </c>
      <c r="K854" s="164" t="s">
        <v>0</v>
      </c>
      <c r="L854" s="165">
        <v>457.5</v>
      </c>
    </row>
    <row r="855" spans="1:12" s="148" customFormat="1" ht="29.25" customHeight="1" x14ac:dyDescent="0.15">
      <c r="A855" s="593"/>
      <c r="B855" s="589"/>
      <c r="C855" s="589"/>
      <c r="D855" s="596"/>
      <c r="E855" s="589"/>
      <c r="F855" s="589"/>
      <c r="G855" s="589"/>
      <c r="H855" s="591" t="s">
        <v>1892</v>
      </c>
      <c r="I855" s="591"/>
      <c r="J855" s="164" t="s">
        <v>1891</v>
      </c>
      <c r="K855" s="164" t="s">
        <v>0</v>
      </c>
      <c r="L855" s="165">
        <v>496</v>
      </c>
    </row>
    <row r="856" spans="1:12" s="148" customFormat="1" ht="24" customHeight="1" x14ac:dyDescent="0.15">
      <c r="A856" s="593"/>
      <c r="B856" s="161" t="s">
        <v>29</v>
      </c>
      <c r="C856" s="162" t="s">
        <v>30</v>
      </c>
      <c r="D856" s="162" t="s">
        <v>1893</v>
      </c>
      <c r="E856" s="162" t="s">
        <v>1894</v>
      </c>
      <c r="F856" s="592"/>
      <c r="G856" s="592"/>
      <c r="H856" s="591" t="s">
        <v>1895</v>
      </c>
      <c r="I856" s="591"/>
      <c r="J856" s="589" t="s">
        <v>1891</v>
      </c>
      <c r="K856" s="589" t="s">
        <v>1891</v>
      </c>
      <c r="L856" s="590">
        <v>0</v>
      </c>
    </row>
    <row r="857" spans="1:12" s="148" customFormat="1" ht="24" customHeight="1" x14ac:dyDescent="0.15">
      <c r="A857" s="593"/>
      <c r="B857" s="164" t="s">
        <v>2517</v>
      </c>
      <c r="C857" s="164" t="s">
        <v>2516</v>
      </c>
      <c r="D857" s="166">
        <v>43013</v>
      </c>
      <c r="E857" s="164" t="s">
        <v>2518</v>
      </c>
      <c r="F857" s="592"/>
      <c r="G857" s="592"/>
      <c r="H857" s="591"/>
      <c r="I857" s="591"/>
      <c r="J857" s="589"/>
      <c r="K857" s="589"/>
      <c r="L857" s="590"/>
    </row>
    <row r="858" spans="1:12" s="148" customFormat="1" ht="24" customHeight="1" x14ac:dyDescent="0.15">
      <c r="A858" s="593">
        <v>161</v>
      </c>
      <c r="B858" s="161" t="s">
        <v>20</v>
      </c>
      <c r="C858" s="162" t="s">
        <v>21</v>
      </c>
      <c r="D858" s="162" t="s">
        <v>1884</v>
      </c>
      <c r="E858" s="162" t="s">
        <v>1885</v>
      </c>
      <c r="F858" s="594" t="s">
        <v>14</v>
      </c>
      <c r="G858" s="594"/>
      <c r="H858" s="592"/>
      <c r="I858" s="592"/>
      <c r="J858" s="592"/>
      <c r="K858" s="592"/>
      <c r="L858" s="592"/>
    </row>
    <row r="859" spans="1:12" s="148" customFormat="1" ht="26.25" customHeight="1" x14ac:dyDescent="0.15">
      <c r="A859" s="593"/>
      <c r="B859" s="589" t="s">
        <v>2513</v>
      </c>
      <c r="C859" s="595" t="s">
        <v>2519</v>
      </c>
      <c r="D859" s="596">
        <v>43175</v>
      </c>
      <c r="E859" s="589" t="s">
        <v>2372</v>
      </c>
      <c r="F859" s="589" t="s">
        <v>2520</v>
      </c>
      <c r="G859" s="589"/>
      <c r="H859" s="591" t="s">
        <v>1890</v>
      </c>
      <c r="I859" s="591"/>
      <c r="J859" s="164" t="s">
        <v>1891</v>
      </c>
      <c r="K859" s="164" t="s">
        <v>0</v>
      </c>
      <c r="L859" s="165">
        <v>500</v>
      </c>
    </row>
    <row r="860" spans="1:12" s="148" customFormat="1" ht="123.75" customHeight="1" x14ac:dyDescent="0.15">
      <c r="A860" s="593"/>
      <c r="B860" s="589"/>
      <c r="C860" s="595"/>
      <c r="D860" s="596"/>
      <c r="E860" s="589"/>
      <c r="F860" s="589"/>
      <c r="G860" s="589"/>
      <c r="H860" s="591" t="s">
        <v>1892</v>
      </c>
      <c r="I860" s="591"/>
      <c r="J860" s="164" t="s">
        <v>1891</v>
      </c>
      <c r="K860" s="164" t="s">
        <v>1891</v>
      </c>
      <c r="L860" s="165">
        <v>0</v>
      </c>
    </row>
    <row r="861" spans="1:12" s="148" customFormat="1" ht="24" customHeight="1" x14ac:dyDescent="0.15">
      <c r="A861" s="593"/>
      <c r="B861" s="161" t="s">
        <v>29</v>
      </c>
      <c r="C861" s="162" t="s">
        <v>30</v>
      </c>
      <c r="D861" s="162" t="s">
        <v>1893</v>
      </c>
      <c r="E861" s="162" t="s">
        <v>1894</v>
      </c>
      <c r="F861" s="592"/>
      <c r="G861" s="592"/>
      <c r="H861" s="591" t="s">
        <v>1895</v>
      </c>
      <c r="I861" s="591"/>
      <c r="J861" s="589" t="s">
        <v>1891</v>
      </c>
      <c r="K861" s="589" t="s">
        <v>0</v>
      </c>
      <c r="L861" s="590">
        <v>499</v>
      </c>
    </row>
    <row r="862" spans="1:12" s="148" customFormat="1" ht="24" customHeight="1" x14ac:dyDescent="0.15">
      <c r="A862" s="593"/>
      <c r="B862" s="164" t="s">
        <v>2517</v>
      </c>
      <c r="C862" s="164" t="s">
        <v>2520</v>
      </c>
      <c r="D862" s="166">
        <v>43179</v>
      </c>
      <c r="E862" s="164" t="s">
        <v>2521</v>
      </c>
      <c r="F862" s="592"/>
      <c r="G862" s="592"/>
      <c r="H862" s="591"/>
      <c r="I862" s="591"/>
      <c r="J862" s="589"/>
      <c r="K862" s="589"/>
      <c r="L862" s="590"/>
    </row>
    <row r="863" spans="1:12" s="148" customFormat="1" ht="24" customHeight="1" x14ac:dyDescent="0.15">
      <c r="A863" s="593">
        <v>162</v>
      </c>
      <c r="B863" s="161" t="s">
        <v>20</v>
      </c>
      <c r="C863" s="162" t="s">
        <v>21</v>
      </c>
      <c r="D863" s="162" t="s">
        <v>1884</v>
      </c>
      <c r="E863" s="162" t="s">
        <v>1885</v>
      </c>
      <c r="F863" s="594" t="s">
        <v>14</v>
      </c>
      <c r="G863" s="594"/>
      <c r="H863" s="592"/>
      <c r="I863" s="592"/>
      <c r="J863" s="592"/>
      <c r="K863" s="592"/>
      <c r="L863" s="592"/>
    </row>
    <row r="864" spans="1:12" s="148" customFormat="1" ht="26.25" customHeight="1" x14ac:dyDescent="0.15">
      <c r="A864" s="593"/>
      <c r="B864" s="589" t="s">
        <v>2522</v>
      </c>
      <c r="C864" s="595" t="s">
        <v>2523</v>
      </c>
      <c r="D864" s="596">
        <v>43038</v>
      </c>
      <c r="E864" s="589" t="s">
        <v>2220</v>
      </c>
      <c r="F864" s="589" t="s">
        <v>2524</v>
      </c>
      <c r="G864" s="589"/>
      <c r="H864" s="591" t="s">
        <v>1890</v>
      </c>
      <c r="I864" s="591"/>
      <c r="J864" s="164" t="s">
        <v>1891</v>
      </c>
      <c r="K864" s="164" t="s">
        <v>0</v>
      </c>
      <c r="L864" s="165">
        <v>294</v>
      </c>
    </row>
    <row r="865" spans="1:12" s="148" customFormat="1" ht="408.95" customHeight="1" x14ac:dyDescent="0.15">
      <c r="A865" s="593"/>
      <c r="B865" s="589"/>
      <c r="C865" s="595"/>
      <c r="D865" s="596"/>
      <c r="E865" s="589"/>
      <c r="F865" s="589"/>
      <c r="G865" s="589"/>
      <c r="H865" s="591" t="s">
        <v>1892</v>
      </c>
      <c r="I865" s="591"/>
      <c r="J865" s="589" t="s">
        <v>1891</v>
      </c>
      <c r="K865" s="589" t="s">
        <v>0</v>
      </c>
      <c r="L865" s="590">
        <v>447.6</v>
      </c>
    </row>
    <row r="866" spans="1:12" s="148" customFormat="1" ht="271.35000000000002" customHeight="1" x14ac:dyDescent="0.15">
      <c r="A866" s="593"/>
      <c r="B866" s="589"/>
      <c r="C866" s="595"/>
      <c r="D866" s="596"/>
      <c r="E866" s="589"/>
      <c r="F866" s="589"/>
      <c r="G866" s="589"/>
      <c r="H866" s="591"/>
      <c r="I866" s="591"/>
      <c r="J866" s="589"/>
      <c r="K866" s="589"/>
      <c r="L866" s="590"/>
    </row>
    <row r="867" spans="1:12" s="148" customFormat="1" ht="24" customHeight="1" x14ac:dyDescent="0.15">
      <c r="A867" s="593"/>
      <c r="B867" s="161" t="s">
        <v>29</v>
      </c>
      <c r="C867" s="162" t="s">
        <v>30</v>
      </c>
      <c r="D867" s="162" t="s">
        <v>1893</v>
      </c>
      <c r="E867" s="162" t="s">
        <v>1894</v>
      </c>
      <c r="F867" s="592"/>
      <c r="G867" s="592"/>
      <c r="H867" s="591" t="s">
        <v>1895</v>
      </c>
      <c r="I867" s="591"/>
      <c r="J867" s="589" t="s">
        <v>1891</v>
      </c>
      <c r="K867" s="589" t="s">
        <v>0</v>
      </c>
      <c r="L867" s="590">
        <v>166.4</v>
      </c>
    </row>
    <row r="868" spans="1:12" s="148" customFormat="1" ht="24" customHeight="1" x14ac:dyDescent="0.15">
      <c r="A868" s="593"/>
      <c r="B868" s="164" t="s">
        <v>2052</v>
      </c>
      <c r="C868" s="164" t="s">
        <v>2524</v>
      </c>
      <c r="D868" s="166">
        <v>43040</v>
      </c>
      <c r="E868" s="164" t="s">
        <v>2525</v>
      </c>
      <c r="F868" s="592"/>
      <c r="G868" s="592"/>
      <c r="H868" s="591"/>
      <c r="I868" s="591"/>
      <c r="J868" s="589"/>
      <c r="K868" s="589"/>
      <c r="L868" s="590"/>
    </row>
    <row r="869" spans="1:12" s="148" customFormat="1" ht="24" customHeight="1" x14ac:dyDescent="0.15">
      <c r="A869" s="593">
        <v>163</v>
      </c>
      <c r="B869" s="161" t="s">
        <v>20</v>
      </c>
      <c r="C869" s="162" t="s">
        <v>21</v>
      </c>
      <c r="D869" s="162" t="s">
        <v>1884</v>
      </c>
      <c r="E869" s="162" t="s">
        <v>1885</v>
      </c>
      <c r="F869" s="594" t="s">
        <v>14</v>
      </c>
      <c r="G869" s="594"/>
      <c r="H869" s="592"/>
      <c r="I869" s="592"/>
      <c r="J869" s="592"/>
      <c r="K869" s="592"/>
      <c r="L869" s="592"/>
    </row>
    <row r="870" spans="1:12" s="148" customFormat="1" ht="26.25" customHeight="1" x14ac:dyDescent="0.15">
      <c r="A870" s="593"/>
      <c r="B870" s="589" t="s">
        <v>2522</v>
      </c>
      <c r="C870" s="595" t="s">
        <v>2526</v>
      </c>
      <c r="D870" s="596">
        <v>43169</v>
      </c>
      <c r="E870" s="589" t="s">
        <v>2028</v>
      </c>
      <c r="F870" s="589" t="s">
        <v>2039</v>
      </c>
      <c r="G870" s="589"/>
      <c r="H870" s="591" t="s">
        <v>1890</v>
      </c>
      <c r="I870" s="591"/>
      <c r="J870" s="164" t="s">
        <v>1891</v>
      </c>
      <c r="K870" s="164" t="s">
        <v>0</v>
      </c>
      <c r="L870" s="165">
        <v>536.01</v>
      </c>
    </row>
    <row r="871" spans="1:12" s="148" customFormat="1" ht="408.95" customHeight="1" x14ac:dyDescent="0.15">
      <c r="A871" s="593"/>
      <c r="B871" s="589"/>
      <c r="C871" s="595"/>
      <c r="D871" s="596"/>
      <c r="E871" s="589"/>
      <c r="F871" s="589"/>
      <c r="G871" s="589"/>
      <c r="H871" s="591" t="s">
        <v>1892</v>
      </c>
      <c r="I871" s="591"/>
      <c r="J871" s="589" t="s">
        <v>1891</v>
      </c>
      <c r="K871" s="589" t="s">
        <v>0</v>
      </c>
      <c r="L871" s="590">
        <v>298.60000000000002</v>
      </c>
    </row>
    <row r="872" spans="1:12" s="148" customFormat="1" ht="239.85" customHeight="1" x14ac:dyDescent="0.15">
      <c r="A872" s="593"/>
      <c r="B872" s="589"/>
      <c r="C872" s="595"/>
      <c r="D872" s="596"/>
      <c r="E872" s="589"/>
      <c r="F872" s="589"/>
      <c r="G872" s="589"/>
      <c r="H872" s="591"/>
      <c r="I872" s="591"/>
      <c r="J872" s="589"/>
      <c r="K872" s="589"/>
      <c r="L872" s="590"/>
    </row>
    <row r="873" spans="1:12" s="148" customFormat="1" ht="24" customHeight="1" x14ac:dyDescent="0.15">
      <c r="A873" s="593"/>
      <c r="B873" s="161" t="s">
        <v>29</v>
      </c>
      <c r="C873" s="162" t="s">
        <v>30</v>
      </c>
      <c r="D873" s="162" t="s">
        <v>1893</v>
      </c>
      <c r="E873" s="162" t="s">
        <v>1894</v>
      </c>
      <c r="F873" s="592"/>
      <c r="G873" s="592"/>
      <c r="H873" s="591" t="s">
        <v>1895</v>
      </c>
      <c r="I873" s="591"/>
      <c r="J873" s="589" t="s">
        <v>1891</v>
      </c>
      <c r="K873" s="589" t="s">
        <v>1891</v>
      </c>
      <c r="L873" s="590">
        <v>0</v>
      </c>
    </row>
    <row r="874" spans="1:12" s="148" customFormat="1" ht="24" customHeight="1" x14ac:dyDescent="0.15">
      <c r="A874" s="593"/>
      <c r="B874" s="164" t="s">
        <v>2052</v>
      </c>
      <c r="C874" s="164" t="s">
        <v>2039</v>
      </c>
      <c r="D874" s="166">
        <v>43171</v>
      </c>
      <c r="E874" s="164" t="s">
        <v>2332</v>
      </c>
      <c r="F874" s="592"/>
      <c r="G874" s="592"/>
      <c r="H874" s="591"/>
      <c r="I874" s="591"/>
      <c r="J874" s="589"/>
      <c r="K874" s="589"/>
      <c r="L874" s="590"/>
    </row>
    <row r="875" spans="1:12" s="148" customFormat="1" ht="24" customHeight="1" x14ac:dyDescent="0.15">
      <c r="A875" s="593">
        <v>164</v>
      </c>
      <c r="B875" s="161" t="s">
        <v>20</v>
      </c>
      <c r="C875" s="162" t="s">
        <v>21</v>
      </c>
      <c r="D875" s="162" t="s">
        <v>1884</v>
      </c>
      <c r="E875" s="162" t="s">
        <v>1885</v>
      </c>
      <c r="F875" s="594" t="s">
        <v>14</v>
      </c>
      <c r="G875" s="594"/>
      <c r="H875" s="592"/>
      <c r="I875" s="592"/>
      <c r="J875" s="592"/>
      <c r="K875" s="592"/>
      <c r="L875" s="592"/>
    </row>
    <row r="876" spans="1:12" s="148" customFormat="1" ht="26.25" customHeight="1" x14ac:dyDescent="0.15">
      <c r="A876" s="593"/>
      <c r="B876" s="589" t="s">
        <v>2527</v>
      </c>
      <c r="C876" s="595" t="s">
        <v>2528</v>
      </c>
      <c r="D876" s="596">
        <v>43103</v>
      </c>
      <c r="E876" s="589" t="s">
        <v>1984</v>
      </c>
      <c r="F876" s="589" t="s">
        <v>2529</v>
      </c>
      <c r="G876" s="589"/>
      <c r="H876" s="591" t="s">
        <v>1890</v>
      </c>
      <c r="I876" s="591"/>
      <c r="J876" s="164" t="s">
        <v>1891</v>
      </c>
      <c r="K876" s="164" t="s">
        <v>0</v>
      </c>
      <c r="L876" s="165">
        <v>356.75</v>
      </c>
    </row>
    <row r="877" spans="1:12" s="148" customFormat="1" ht="228.75" customHeight="1" x14ac:dyDescent="0.15">
      <c r="A877" s="593"/>
      <c r="B877" s="589"/>
      <c r="C877" s="595"/>
      <c r="D877" s="596"/>
      <c r="E877" s="589"/>
      <c r="F877" s="589"/>
      <c r="G877" s="589"/>
      <c r="H877" s="591" t="s">
        <v>1892</v>
      </c>
      <c r="I877" s="591"/>
      <c r="J877" s="164" t="s">
        <v>1891</v>
      </c>
      <c r="K877" s="164" t="s">
        <v>1891</v>
      </c>
      <c r="L877" s="165">
        <v>0</v>
      </c>
    </row>
    <row r="878" spans="1:12" s="148" customFormat="1" ht="24" customHeight="1" x14ac:dyDescent="0.15">
      <c r="A878" s="593"/>
      <c r="B878" s="161" t="s">
        <v>29</v>
      </c>
      <c r="C878" s="162" t="s">
        <v>30</v>
      </c>
      <c r="D878" s="162" t="s">
        <v>1893</v>
      </c>
      <c r="E878" s="162" t="s">
        <v>1894</v>
      </c>
      <c r="F878" s="592"/>
      <c r="G878" s="592"/>
      <c r="H878" s="591" t="s">
        <v>1895</v>
      </c>
      <c r="I878" s="591"/>
      <c r="J878" s="589" t="s">
        <v>1891</v>
      </c>
      <c r="K878" s="589" t="s">
        <v>1891</v>
      </c>
      <c r="L878" s="590">
        <v>0</v>
      </c>
    </row>
    <row r="879" spans="1:12" s="148" customFormat="1" ht="24" customHeight="1" x14ac:dyDescent="0.15">
      <c r="A879" s="593"/>
      <c r="B879" s="164" t="s">
        <v>1896</v>
      </c>
      <c r="C879" s="164" t="s">
        <v>2529</v>
      </c>
      <c r="D879" s="166">
        <v>43105</v>
      </c>
      <c r="E879" s="164" t="s">
        <v>2530</v>
      </c>
      <c r="F879" s="592"/>
      <c r="G879" s="592"/>
      <c r="H879" s="591"/>
      <c r="I879" s="591"/>
      <c r="J879" s="589"/>
      <c r="K879" s="589"/>
      <c r="L879" s="590"/>
    </row>
    <row r="880" spans="1:12" s="148" customFormat="1" ht="24" customHeight="1" x14ac:dyDescent="0.15">
      <c r="A880" s="593">
        <v>165</v>
      </c>
      <c r="B880" s="161" t="s">
        <v>20</v>
      </c>
      <c r="C880" s="162" t="s">
        <v>21</v>
      </c>
      <c r="D880" s="162" t="s">
        <v>1884</v>
      </c>
      <c r="E880" s="162" t="s">
        <v>1885</v>
      </c>
      <c r="F880" s="594" t="s">
        <v>14</v>
      </c>
      <c r="G880" s="594"/>
      <c r="H880" s="592"/>
      <c r="I880" s="592"/>
      <c r="J880" s="592"/>
      <c r="K880" s="592"/>
      <c r="L880" s="592"/>
    </row>
    <row r="881" spans="1:12" s="148" customFormat="1" ht="26.25" customHeight="1" x14ac:dyDescent="0.15">
      <c r="A881" s="593"/>
      <c r="B881" s="589" t="s">
        <v>2531</v>
      </c>
      <c r="C881" s="595" t="s">
        <v>2532</v>
      </c>
      <c r="D881" s="596">
        <v>43160</v>
      </c>
      <c r="E881" s="589" t="s">
        <v>1957</v>
      </c>
      <c r="F881" s="589" t="s">
        <v>2318</v>
      </c>
      <c r="G881" s="589"/>
      <c r="H881" s="591" t="s">
        <v>1890</v>
      </c>
      <c r="I881" s="591"/>
      <c r="J881" s="164" t="s">
        <v>1891</v>
      </c>
      <c r="K881" s="164" t="s">
        <v>0</v>
      </c>
      <c r="L881" s="165">
        <v>119.03</v>
      </c>
    </row>
    <row r="882" spans="1:12" s="148" customFormat="1" ht="408.95" customHeight="1" x14ac:dyDescent="0.15">
      <c r="A882" s="593"/>
      <c r="B882" s="589"/>
      <c r="C882" s="595"/>
      <c r="D882" s="596"/>
      <c r="E882" s="589"/>
      <c r="F882" s="589"/>
      <c r="G882" s="589"/>
      <c r="H882" s="591" t="s">
        <v>1892</v>
      </c>
      <c r="I882" s="591"/>
      <c r="J882" s="589" t="s">
        <v>1891</v>
      </c>
      <c r="K882" s="589" t="s">
        <v>0</v>
      </c>
      <c r="L882" s="590">
        <v>460.46</v>
      </c>
    </row>
    <row r="883" spans="1:12" s="148" customFormat="1" ht="176.85" customHeight="1" x14ac:dyDescent="0.15">
      <c r="A883" s="593"/>
      <c r="B883" s="589"/>
      <c r="C883" s="595"/>
      <c r="D883" s="596"/>
      <c r="E883" s="589"/>
      <c r="F883" s="589"/>
      <c r="G883" s="589"/>
      <c r="H883" s="591"/>
      <c r="I883" s="591"/>
      <c r="J883" s="589"/>
      <c r="K883" s="589"/>
      <c r="L883" s="590"/>
    </row>
    <row r="884" spans="1:12" s="148" customFormat="1" ht="24" customHeight="1" x14ac:dyDescent="0.15">
      <c r="A884" s="593"/>
      <c r="B884" s="161" t="s">
        <v>29</v>
      </c>
      <c r="C884" s="162" t="s">
        <v>30</v>
      </c>
      <c r="D884" s="162" t="s">
        <v>1893</v>
      </c>
      <c r="E884" s="162" t="s">
        <v>1894</v>
      </c>
      <c r="F884" s="592"/>
      <c r="G884" s="592"/>
      <c r="H884" s="591" t="s">
        <v>1895</v>
      </c>
      <c r="I884" s="591"/>
      <c r="J884" s="589" t="s">
        <v>1891</v>
      </c>
      <c r="K884" s="589" t="s">
        <v>1891</v>
      </c>
      <c r="L884" s="590">
        <v>0</v>
      </c>
    </row>
    <row r="885" spans="1:12" s="148" customFormat="1" ht="24" customHeight="1" x14ac:dyDescent="0.15">
      <c r="A885" s="593"/>
      <c r="B885" s="164" t="s">
        <v>1896</v>
      </c>
      <c r="C885" s="164" t="s">
        <v>2318</v>
      </c>
      <c r="D885" s="166">
        <v>43164</v>
      </c>
      <c r="E885" s="164" t="s">
        <v>2319</v>
      </c>
      <c r="F885" s="592"/>
      <c r="G885" s="592"/>
      <c r="H885" s="591"/>
      <c r="I885" s="591"/>
      <c r="J885" s="589"/>
      <c r="K885" s="589"/>
      <c r="L885" s="590"/>
    </row>
    <row r="886" spans="1:12" s="148" customFormat="1" ht="24" customHeight="1" x14ac:dyDescent="0.15">
      <c r="A886" s="593">
        <v>166</v>
      </c>
      <c r="B886" s="161" t="s">
        <v>20</v>
      </c>
      <c r="C886" s="162" t="s">
        <v>21</v>
      </c>
      <c r="D886" s="162" t="s">
        <v>1884</v>
      </c>
      <c r="E886" s="162" t="s">
        <v>1885</v>
      </c>
      <c r="F886" s="594" t="s">
        <v>14</v>
      </c>
      <c r="G886" s="594"/>
      <c r="H886" s="592"/>
      <c r="I886" s="592"/>
      <c r="J886" s="592"/>
      <c r="K886" s="592"/>
      <c r="L886" s="592"/>
    </row>
    <row r="887" spans="1:12" s="148" customFormat="1" ht="26.25" customHeight="1" x14ac:dyDescent="0.15">
      <c r="A887" s="593"/>
      <c r="B887" s="589" t="s">
        <v>2533</v>
      </c>
      <c r="C887" s="595" t="s">
        <v>2534</v>
      </c>
      <c r="D887" s="596">
        <v>43009</v>
      </c>
      <c r="E887" s="589" t="s">
        <v>2535</v>
      </c>
      <c r="F887" s="589" t="s">
        <v>2536</v>
      </c>
      <c r="G887" s="589"/>
      <c r="H887" s="591" t="s">
        <v>1890</v>
      </c>
      <c r="I887" s="591"/>
      <c r="J887" s="164" t="s">
        <v>1891</v>
      </c>
      <c r="K887" s="164" t="s">
        <v>0</v>
      </c>
      <c r="L887" s="165">
        <v>370</v>
      </c>
    </row>
    <row r="888" spans="1:12" s="148" customFormat="1" ht="270.75" customHeight="1" x14ac:dyDescent="0.15">
      <c r="A888" s="593"/>
      <c r="B888" s="589"/>
      <c r="C888" s="595"/>
      <c r="D888" s="596"/>
      <c r="E888" s="589"/>
      <c r="F888" s="589"/>
      <c r="G888" s="589"/>
      <c r="H888" s="591" t="s">
        <v>1892</v>
      </c>
      <c r="I888" s="591"/>
      <c r="J888" s="164" t="s">
        <v>1891</v>
      </c>
      <c r="K888" s="164" t="s">
        <v>0</v>
      </c>
      <c r="L888" s="165">
        <v>226.3</v>
      </c>
    </row>
    <row r="889" spans="1:12" s="148" customFormat="1" ht="24" customHeight="1" x14ac:dyDescent="0.15">
      <c r="A889" s="593"/>
      <c r="B889" s="161" t="s">
        <v>29</v>
      </c>
      <c r="C889" s="162" t="s">
        <v>30</v>
      </c>
      <c r="D889" s="162" t="s">
        <v>1893</v>
      </c>
      <c r="E889" s="162" t="s">
        <v>1894</v>
      </c>
      <c r="F889" s="592"/>
      <c r="G889" s="592"/>
      <c r="H889" s="591" t="s">
        <v>1895</v>
      </c>
      <c r="I889" s="591"/>
      <c r="J889" s="589" t="s">
        <v>1891</v>
      </c>
      <c r="K889" s="589" t="s">
        <v>0</v>
      </c>
      <c r="L889" s="590">
        <v>132</v>
      </c>
    </row>
    <row r="890" spans="1:12" s="148" customFormat="1" ht="24" customHeight="1" x14ac:dyDescent="0.15">
      <c r="A890" s="593"/>
      <c r="B890" s="164" t="s">
        <v>2052</v>
      </c>
      <c r="C890" s="164" t="s">
        <v>2536</v>
      </c>
      <c r="D890" s="166">
        <v>43012</v>
      </c>
      <c r="E890" s="164" t="s">
        <v>1987</v>
      </c>
      <c r="F890" s="592"/>
      <c r="G890" s="592"/>
      <c r="H890" s="591"/>
      <c r="I890" s="591"/>
      <c r="J890" s="589"/>
      <c r="K890" s="589"/>
      <c r="L890" s="590"/>
    </row>
    <row r="891" spans="1:12" s="148" customFormat="1" ht="24" customHeight="1" x14ac:dyDescent="0.15">
      <c r="A891" s="593">
        <v>167</v>
      </c>
      <c r="B891" s="161" t="s">
        <v>20</v>
      </c>
      <c r="C891" s="162" t="s">
        <v>21</v>
      </c>
      <c r="D891" s="162" t="s">
        <v>1884</v>
      </c>
      <c r="E891" s="162" t="s">
        <v>1885</v>
      </c>
      <c r="F891" s="594" t="s">
        <v>14</v>
      </c>
      <c r="G891" s="594"/>
      <c r="H891" s="592"/>
      <c r="I891" s="592"/>
      <c r="J891" s="592"/>
      <c r="K891" s="592"/>
      <c r="L891" s="592"/>
    </row>
    <row r="892" spans="1:12" s="148" customFormat="1" ht="26.25" customHeight="1" x14ac:dyDescent="0.15">
      <c r="A892" s="593"/>
      <c r="B892" s="589" t="s">
        <v>2533</v>
      </c>
      <c r="C892" s="595" t="s">
        <v>2537</v>
      </c>
      <c r="D892" s="596">
        <v>43047</v>
      </c>
      <c r="E892" s="589" t="s">
        <v>2538</v>
      </c>
      <c r="F892" s="589" t="s">
        <v>2539</v>
      </c>
      <c r="G892" s="589"/>
      <c r="H892" s="591" t="s">
        <v>1890</v>
      </c>
      <c r="I892" s="591"/>
      <c r="J892" s="164" t="s">
        <v>1891</v>
      </c>
      <c r="K892" s="164" t="s">
        <v>0</v>
      </c>
      <c r="L892" s="165">
        <v>330</v>
      </c>
    </row>
    <row r="893" spans="1:12" s="148" customFormat="1" ht="207.75" customHeight="1" x14ac:dyDescent="0.15">
      <c r="A893" s="593"/>
      <c r="B893" s="589"/>
      <c r="C893" s="595"/>
      <c r="D893" s="596"/>
      <c r="E893" s="589"/>
      <c r="F893" s="589"/>
      <c r="G893" s="589"/>
      <c r="H893" s="591" t="s">
        <v>1892</v>
      </c>
      <c r="I893" s="591"/>
      <c r="J893" s="164" t="s">
        <v>1891</v>
      </c>
      <c r="K893" s="164" t="s">
        <v>0</v>
      </c>
      <c r="L893" s="165">
        <v>618.96</v>
      </c>
    </row>
    <row r="894" spans="1:12" s="148" customFormat="1" ht="24" customHeight="1" x14ac:dyDescent="0.15">
      <c r="A894" s="593"/>
      <c r="B894" s="161" t="s">
        <v>29</v>
      </c>
      <c r="C894" s="162" t="s">
        <v>30</v>
      </c>
      <c r="D894" s="162" t="s">
        <v>1893</v>
      </c>
      <c r="E894" s="162" t="s">
        <v>1894</v>
      </c>
      <c r="F894" s="592"/>
      <c r="G894" s="592"/>
      <c r="H894" s="591" t="s">
        <v>1895</v>
      </c>
      <c r="I894" s="591"/>
      <c r="J894" s="589" t="s">
        <v>1891</v>
      </c>
      <c r="K894" s="589" t="s">
        <v>0</v>
      </c>
      <c r="L894" s="590">
        <v>84</v>
      </c>
    </row>
    <row r="895" spans="1:12" s="148" customFormat="1" ht="24" customHeight="1" x14ac:dyDescent="0.15">
      <c r="A895" s="593"/>
      <c r="B895" s="164" t="s">
        <v>2052</v>
      </c>
      <c r="C895" s="164" t="s">
        <v>2539</v>
      </c>
      <c r="D895" s="166">
        <v>43051</v>
      </c>
      <c r="E895" s="164" t="s">
        <v>2540</v>
      </c>
      <c r="F895" s="592"/>
      <c r="G895" s="592"/>
      <c r="H895" s="591"/>
      <c r="I895" s="591"/>
      <c r="J895" s="589"/>
      <c r="K895" s="589"/>
      <c r="L895" s="590"/>
    </row>
    <row r="896" spans="1:12" s="148" customFormat="1" ht="24" customHeight="1" x14ac:dyDescent="0.15">
      <c r="A896" s="593">
        <v>168</v>
      </c>
      <c r="B896" s="161" t="s">
        <v>20</v>
      </c>
      <c r="C896" s="162" t="s">
        <v>21</v>
      </c>
      <c r="D896" s="162" t="s">
        <v>1884</v>
      </c>
      <c r="E896" s="162" t="s">
        <v>1885</v>
      </c>
      <c r="F896" s="594" t="s">
        <v>14</v>
      </c>
      <c r="G896" s="594"/>
      <c r="H896" s="592"/>
      <c r="I896" s="592"/>
      <c r="J896" s="592"/>
      <c r="K896" s="592"/>
      <c r="L896" s="592"/>
    </row>
    <row r="897" spans="1:12" s="148" customFormat="1" ht="26.25" customHeight="1" x14ac:dyDescent="0.15">
      <c r="A897" s="593"/>
      <c r="B897" s="589" t="s">
        <v>2533</v>
      </c>
      <c r="C897" s="595" t="s">
        <v>2541</v>
      </c>
      <c r="D897" s="596">
        <v>43124</v>
      </c>
      <c r="E897" s="589" t="s">
        <v>2542</v>
      </c>
      <c r="F897" s="589" t="s">
        <v>2543</v>
      </c>
      <c r="G897" s="589"/>
      <c r="H897" s="591" t="s">
        <v>1890</v>
      </c>
      <c r="I897" s="591"/>
      <c r="J897" s="164" t="s">
        <v>1891</v>
      </c>
      <c r="K897" s="164" t="s">
        <v>0</v>
      </c>
      <c r="L897" s="165">
        <v>346</v>
      </c>
    </row>
    <row r="898" spans="1:12" s="148" customFormat="1" ht="408.95" customHeight="1" x14ac:dyDescent="0.15">
      <c r="A898" s="593"/>
      <c r="B898" s="589"/>
      <c r="C898" s="595"/>
      <c r="D898" s="596"/>
      <c r="E898" s="589"/>
      <c r="F898" s="589"/>
      <c r="G898" s="589"/>
      <c r="H898" s="591" t="s">
        <v>1892</v>
      </c>
      <c r="I898" s="591"/>
      <c r="J898" s="589" t="s">
        <v>1891</v>
      </c>
      <c r="K898" s="589" t="s">
        <v>1891</v>
      </c>
      <c r="L898" s="590">
        <v>0</v>
      </c>
    </row>
    <row r="899" spans="1:12" s="148" customFormat="1" ht="365.85" customHeight="1" x14ac:dyDescent="0.15">
      <c r="A899" s="593"/>
      <c r="B899" s="589"/>
      <c r="C899" s="595"/>
      <c r="D899" s="596"/>
      <c r="E899" s="589"/>
      <c r="F899" s="589"/>
      <c r="G899" s="589"/>
      <c r="H899" s="591"/>
      <c r="I899" s="591"/>
      <c r="J899" s="589"/>
      <c r="K899" s="589"/>
      <c r="L899" s="590"/>
    </row>
    <row r="900" spans="1:12" s="148" customFormat="1" ht="24" customHeight="1" x14ac:dyDescent="0.15">
      <c r="A900" s="593"/>
      <c r="B900" s="161" t="s">
        <v>29</v>
      </c>
      <c r="C900" s="162" t="s">
        <v>30</v>
      </c>
      <c r="D900" s="162" t="s">
        <v>1893</v>
      </c>
      <c r="E900" s="162" t="s">
        <v>1894</v>
      </c>
      <c r="F900" s="592"/>
      <c r="G900" s="592"/>
      <c r="H900" s="591" t="s">
        <v>1895</v>
      </c>
      <c r="I900" s="591"/>
      <c r="J900" s="589" t="s">
        <v>1891</v>
      </c>
      <c r="K900" s="589" t="s">
        <v>0</v>
      </c>
      <c r="L900" s="590">
        <v>93</v>
      </c>
    </row>
    <row r="901" spans="1:12" s="148" customFormat="1" ht="24" customHeight="1" x14ac:dyDescent="0.15">
      <c r="A901" s="593"/>
      <c r="B901" s="164" t="s">
        <v>2052</v>
      </c>
      <c r="C901" s="164" t="s">
        <v>2543</v>
      </c>
      <c r="D901" s="166">
        <v>43132</v>
      </c>
      <c r="E901" s="164" t="s">
        <v>2544</v>
      </c>
      <c r="F901" s="592"/>
      <c r="G901" s="592"/>
      <c r="H901" s="591"/>
      <c r="I901" s="591"/>
      <c r="J901" s="589"/>
      <c r="K901" s="589"/>
      <c r="L901" s="590"/>
    </row>
    <row r="902" spans="1:12" s="148" customFormat="1" ht="24" customHeight="1" x14ac:dyDescent="0.15">
      <c r="A902" s="593">
        <v>169</v>
      </c>
      <c r="B902" s="161" t="s">
        <v>20</v>
      </c>
      <c r="C902" s="162" t="s">
        <v>21</v>
      </c>
      <c r="D902" s="162" t="s">
        <v>1884</v>
      </c>
      <c r="E902" s="162" t="s">
        <v>1885</v>
      </c>
      <c r="F902" s="594" t="s">
        <v>14</v>
      </c>
      <c r="G902" s="594"/>
      <c r="H902" s="592"/>
      <c r="I902" s="592"/>
      <c r="J902" s="592"/>
      <c r="K902" s="592"/>
      <c r="L902" s="592"/>
    </row>
    <row r="903" spans="1:12" s="148" customFormat="1" ht="26.25" customHeight="1" x14ac:dyDescent="0.15">
      <c r="A903" s="593"/>
      <c r="B903" s="589" t="s">
        <v>2533</v>
      </c>
      <c r="C903" s="595" t="s">
        <v>2541</v>
      </c>
      <c r="D903" s="596">
        <v>43124</v>
      </c>
      <c r="E903" s="589" t="s">
        <v>2542</v>
      </c>
      <c r="F903" s="589" t="s">
        <v>2536</v>
      </c>
      <c r="G903" s="589"/>
      <c r="H903" s="591" t="s">
        <v>1890</v>
      </c>
      <c r="I903" s="591"/>
      <c r="J903" s="164" t="s">
        <v>1891</v>
      </c>
      <c r="K903" s="164" t="s">
        <v>0</v>
      </c>
      <c r="L903" s="165">
        <v>246</v>
      </c>
    </row>
    <row r="904" spans="1:12" s="148" customFormat="1" ht="408.95" customHeight="1" x14ac:dyDescent="0.15">
      <c r="A904" s="593"/>
      <c r="B904" s="589"/>
      <c r="C904" s="595"/>
      <c r="D904" s="596"/>
      <c r="E904" s="589"/>
      <c r="F904" s="589"/>
      <c r="G904" s="589"/>
      <c r="H904" s="591" t="s">
        <v>1892</v>
      </c>
      <c r="I904" s="591"/>
      <c r="J904" s="589" t="s">
        <v>1891</v>
      </c>
      <c r="K904" s="589" t="s">
        <v>1891</v>
      </c>
      <c r="L904" s="590">
        <v>0</v>
      </c>
    </row>
    <row r="905" spans="1:12" s="148" customFormat="1" ht="365.85" customHeight="1" x14ac:dyDescent="0.15">
      <c r="A905" s="593"/>
      <c r="B905" s="589"/>
      <c r="C905" s="595"/>
      <c r="D905" s="596"/>
      <c r="E905" s="589"/>
      <c r="F905" s="589"/>
      <c r="G905" s="589"/>
      <c r="H905" s="591"/>
      <c r="I905" s="591"/>
      <c r="J905" s="589"/>
      <c r="K905" s="589"/>
      <c r="L905" s="590"/>
    </row>
    <row r="906" spans="1:12" s="148" customFormat="1" ht="24" customHeight="1" x14ac:dyDescent="0.15">
      <c r="A906" s="593"/>
      <c r="B906" s="161" t="s">
        <v>29</v>
      </c>
      <c r="C906" s="162" t="s">
        <v>30</v>
      </c>
      <c r="D906" s="162" t="s">
        <v>1893</v>
      </c>
      <c r="E906" s="162" t="s">
        <v>1894</v>
      </c>
      <c r="F906" s="592"/>
      <c r="G906" s="592"/>
      <c r="H906" s="591" t="s">
        <v>1895</v>
      </c>
      <c r="I906" s="591"/>
      <c r="J906" s="589" t="s">
        <v>1891</v>
      </c>
      <c r="K906" s="589" t="s">
        <v>0</v>
      </c>
      <c r="L906" s="590">
        <v>134</v>
      </c>
    </row>
    <row r="907" spans="1:12" s="148" customFormat="1" ht="24" customHeight="1" x14ac:dyDescent="0.15">
      <c r="A907" s="593"/>
      <c r="B907" s="164" t="s">
        <v>2052</v>
      </c>
      <c r="C907" s="164" t="s">
        <v>2536</v>
      </c>
      <c r="D907" s="166">
        <v>43132</v>
      </c>
      <c r="E907" s="164" t="s">
        <v>2544</v>
      </c>
      <c r="F907" s="592"/>
      <c r="G907" s="592"/>
      <c r="H907" s="591"/>
      <c r="I907" s="591"/>
      <c r="J907" s="589"/>
      <c r="K907" s="589"/>
      <c r="L907" s="590"/>
    </row>
    <row r="908" spans="1:12" s="148" customFormat="1" ht="24" customHeight="1" x14ac:dyDescent="0.15">
      <c r="A908" s="593">
        <v>170</v>
      </c>
      <c r="B908" s="161" t="s">
        <v>20</v>
      </c>
      <c r="C908" s="162" t="s">
        <v>21</v>
      </c>
      <c r="D908" s="162" t="s">
        <v>1884</v>
      </c>
      <c r="E908" s="162" t="s">
        <v>1885</v>
      </c>
      <c r="F908" s="594" t="s">
        <v>14</v>
      </c>
      <c r="G908" s="594"/>
      <c r="H908" s="592"/>
      <c r="I908" s="592"/>
      <c r="J908" s="592"/>
      <c r="K908" s="592"/>
      <c r="L908" s="592"/>
    </row>
    <row r="909" spans="1:12" s="148" customFormat="1" ht="26.25" customHeight="1" x14ac:dyDescent="0.15">
      <c r="A909" s="593"/>
      <c r="B909" s="589" t="s">
        <v>2533</v>
      </c>
      <c r="C909" s="595" t="s">
        <v>2541</v>
      </c>
      <c r="D909" s="596">
        <v>43124</v>
      </c>
      <c r="E909" s="589" t="s">
        <v>2542</v>
      </c>
      <c r="F909" s="589" t="s">
        <v>2545</v>
      </c>
      <c r="G909" s="589"/>
      <c r="H909" s="591" t="s">
        <v>1890</v>
      </c>
      <c r="I909" s="591"/>
      <c r="J909" s="164" t="s">
        <v>1891</v>
      </c>
      <c r="K909" s="164" t="s">
        <v>0</v>
      </c>
      <c r="L909" s="165">
        <v>242</v>
      </c>
    </row>
    <row r="910" spans="1:12" s="148" customFormat="1" ht="408.95" customHeight="1" x14ac:dyDescent="0.15">
      <c r="A910" s="593"/>
      <c r="B910" s="589"/>
      <c r="C910" s="595"/>
      <c r="D910" s="596"/>
      <c r="E910" s="589"/>
      <c r="F910" s="589"/>
      <c r="G910" s="589"/>
      <c r="H910" s="591" t="s">
        <v>1892</v>
      </c>
      <c r="I910" s="591"/>
      <c r="J910" s="589" t="s">
        <v>1891</v>
      </c>
      <c r="K910" s="589" t="s">
        <v>0</v>
      </c>
      <c r="L910" s="590">
        <v>1143.52</v>
      </c>
    </row>
    <row r="911" spans="1:12" s="148" customFormat="1" ht="365.85" customHeight="1" x14ac:dyDescent="0.15">
      <c r="A911" s="593"/>
      <c r="B911" s="589"/>
      <c r="C911" s="595"/>
      <c r="D911" s="596"/>
      <c r="E911" s="589"/>
      <c r="F911" s="589"/>
      <c r="G911" s="589"/>
      <c r="H911" s="591"/>
      <c r="I911" s="591"/>
      <c r="J911" s="589"/>
      <c r="K911" s="589"/>
      <c r="L911" s="590"/>
    </row>
    <row r="912" spans="1:12" s="148" customFormat="1" ht="24" customHeight="1" x14ac:dyDescent="0.15">
      <c r="A912" s="593"/>
      <c r="B912" s="161" t="s">
        <v>29</v>
      </c>
      <c r="C912" s="162" t="s">
        <v>30</v>
      </c>
      <c r="D912" s="162" t="s">
        <v>1893</v>
      </c>
      <c r="E912" s="162" t="s">
        <v>1894</v>
      </c>
      <c r="F912" s="592"/>
      <c r="G912" s="592"/>
      <c r="H912" s="591" t="s">
        <v>1895</v>
      </c>
      <c r="I912" s="591"/>
      <c r="J912" s="589" t="s">
        <v>1891</v>
      </c>
      <c r="K912" s="589" t="s">
        <v>0</v>
      </c>
      <c r="L912" s="590">
        <v>253</v>
      </c>
    </row>
    <row r="913" spans="1:12" s="148" customFormat="1" ht="24" customHeight="1" x14ac:dyDescent="0.15">
      <c r="A913" s="593"/>
      <c r="B913" s="164" t="s">
        <v>2052</v>
      </c>
      <c r="C913" s="164" t="s">
        <v>2545</v>
      </c>
      <c r="D913" s="166">
        <v>43132</v>
      </c>
      <c r="E913" s="164" t="s">
        <v>2544</v>
      </c>
      <c r="F913" s="592"/>
      <c r="G913" s="592"/>
      <c r="H913" s="591"/>
      <c r="I913" s="591"/>
      <c r="J913" s="589"/>
      <c r="K913" s="589"/>
      <c r="L913" s="590"/>
    </row>
    <row r="914" spans="1:12" s="148" customFormat="1" ht="24" customHeight="1" x14ac:dyDescent="0.15">
      <c r="A914" s="593">
        <v>171</v>
      </c>
      <c r="B914" s="161" t="s">
        <v>20</v>
      </c>
      <c r="C914" s="162" t="s">
        <v>21</v>
      </c>
      <c r="D914" s="162" t="s">
        <v>1884</v>
      </c>
      <c r="E914" s="162" t="s">
        <v>1885</v>
      </c>
      <c r="F914" s="594" t="s">
        <v>14</v>
      </c>
      <c r="G914" s="594"/>
      <c r="H914" s="592"/>
      <c r="I914" s="592"/>
      <c r="J914" s="592"/>
      <c r="K914" s="592"/>
      <c r="L914" s="592"/>
    </row>
    <row r="915" spans="1:12" s="148" customFormat="1" ht="26.25" customHeight="1" x14ac:dyDescent="0.15">
      <c r="A915" s="593"/>
      <c r="B915" s="589" t="s">
        <v>2533</v>
      </c>
      <c r="C915" s="595" t="s">
        <v>2546</v>
      </c>
      <c r="D915" s="596">
        <v>43145</v>
      </c>
      <c r="E915" s="589" t="s">
        <v>2547</v>
      </c>
      <c r="F915" s="589" t="s">
        <v>2548</v>
      </c>
      <c r="G915" s="589"/>
      <c r="H915" s="591" t="s">
        <v>1890</v>
      </c>
      <c r="I915" s="591"/>
      <c r="J915" s="164" t="s">
        <v>1891</v>
      </c>
      <c r="K915" s="164" t="s">
        <v>0</v>
      </c>
      <c r="L915" s="165">
        <v>375</v>
      </c>
    </row>
    <row r="916" spans="1:12" s="148" customFormat="1" ht="396.75" customHeight="1" x14ac:dyDescent="0.15">
      <c r="A916" s="593"/>
      <c r="B916" s="589"/>
      <c r="C916" s="595"/>
      <c r="D916" s="596"/>
      <c r="E916" s="589"/>
      <c r="F916" s="589"/>
      <c r="G916" s="589"/>
      <c r="H916" s="591" t="s">
        <v>1892</v>
      </c>
      <c r="I916" s="591"/>
      <c r="J916" s="164" t="s">
        <v>1891</v>
      </c>
      <c r="K916" s="164" t="s">
        <v>0</v>
      </c>
      <c r="L916" s="165">
        <v>2883.06</v>
      </c>
    </row>
    <row r="917" spans="1:12" s="148" customFormat="1" ht="24" customHeight="1" x14ac:dyDescent="0.15">
      <c r="A917" s="593"/>
      <c r="B917" s="161" t="s">
        <v>29</v>
      </c>
      <c r="C917" s="162" t="s">
        <v>30</v>
      </c>
      <c r="D917" s="162" t="s">
        <v>1893</v>
      </c>
      <c r="E917" s="162" t="s">
        <v>1894</v>
      </c>
      <c r="F917" s="592"/>
      <c r="G917" s="592"/>
      <c r="H917" s="591" t="s">
        <v>1895</v>
      </c>
      <c r="I917" s="591"/>
      <c r="J917" s="589" t="s">
        <v>1891</v>
      </c>
      <c r="K917" s="589" t="s">
        <v>0</v>
      </c>
      <c r="L917" s="590">
        <v>391</v>
      </c>
    </row>
    <row r="918" spans="1:12" s="148" customFormat="1" ht="24" customHeight="1" x14ac:dyDescent="0.15">
      <c r="A918" s="593"/>
      <c r="B918" s="164" t="s">
        <v>2052</v>
      </c>
      <c r="C918" s="164" t="s">
        <v>2548</v>
      </c>
      <c r="D918" s="166">
        <v>43150</v>
      </c>
      <c r="E918" s="164" t="s">
        <v>2549</v>
      </c>
      <c r="F918" s="592"/>
      <c r="G918" s="592"/>
      <c r="H918" s="591"/>
      <c r="I918" s="591"/>
      <c r="J918" s="589"/>
      <c r="K918" s="589"/>
      <c r="L918" s="590"/>
    </row>
    <row r="919" spans="1:12" s="148" customFormat="1" ht="24" customHeight="1" x14ac:dyDescent="0.15">
      <c r="A919" s="593">
        <v>172</v>
      </c>
      <c r="B919" s="161" t="s">
        <v>20</v>
      </c>
      <c r="C919" s="162" t="s">
        <v>21</v>
      </c>
      <c r="D919" s="162" t="s">
        <v>1884</v>
      </c>
      <c r="E919" s="162" t="s">
        <v>1885</v>
      </c>
      <c r="F919" s="594" t="s">
        <v>14</v>
      </c>
      <c r="G919" s="594"/>
      <c r="H919" s="592"/>
      <c r="I919" s="592"/>
      <c r="J919" s="592"/>
      <c r="K919" s="592"/>
      <c r="L919" s="592"/>
    </row>
    <row r="920" spans="1:12" s="148" customFormat="1" ht="26.25" customHeight="1" x14ac:dyDescent="0.15">
      <c r="A920" s="593"/>
      <c r="B920" s="589" t="s">
        <v>2533</v>
      </c>
      <c r="C920" s="595" t="s">
        <v>2550</v>
      </c>
      <c r="D920" s="596">
        <v>43173</v>
      </c>
      <c r="E920" s="589" t="s">
        <v>2535</v>
      </c>
      <c r="F920" s="589" t="s">
        <v>2551</v>
      </c>
      <c r="G920" s="589"/>
      <c r="H920" s="591" t="s">
        <v>1890</v>
      </c>
      <c r="I920" s="591"/>
      <c r="J920" s="164" t="s">
        <v>1891</v>
      </c>
      <c r="K920" s="164" t="s">
        <v>0</v>
      </c>
      <c r="L920" s="165">
        <v>316</v>
      </c>
    </row>
    <row r="921" spans="1:12" s="148" customFormat="1" ht="408.95" customHeight="1" x14ac:dyDescent="0.15">
      <c r="A921" s="593"/>
      <c r="B921" s="589"/>
      <c r="C921" s="595"/>
      <c r="D921" s="596"/>
      <c r="E921" s="589"/>
      <c r="F921" s="589"/>
      <c r="G921" s="589"/>
      <c r="H921" s="591" t="s">
        <v>1892</v>
      </c>
      <c r="I921" s="591"/>
      <c r="J921" s="589" t="s">
        <v>1891</v>
      </c>
      <c r="K921" s="589" t="s">
        <v>0</v>
      </c>
      <c r="L921" s="590">
        <v>2781.61</v>
      </c>
    </row>
    <row r="922" spans="1:12" s="148" customFormat="1" ht="208.35" customHeight="1" x14ac:dyDescent="0.15">
      <c r="A922" s="593"/>
      <c r="B922" s="589"/>
      <c r="C922" s="595"/>
      <c r="D922" s="596"/>
      <c r="E922" s="589"/>
      <c r="F922" s="589"/>
      <c r="G922" s="589"/>
      <c r="H922" s="591"/>
      <c r="I922" s="591"/>
      <c r="J922" s="589"/>
      <c r="K922" s="589"/>
      <c r="L922" s="590"/>
    </row>
    <row r="923" spans="1:12" s="148" customFormat="1" ht="24" customHeight="1" x14ac:dyDescent="0.15">
      <c r="A923" s="593"/>
      <c r="B923" s="161" t="s">
        <v>29</v>
      </c>
      <c r="C923" s="162" t="s">
        <v>30</v>
      </c>
      <c r="D923" s="162" t="s">
        <v>1893</v>
      </c>
      <c r="E923" s="162" t="s">
        <v>1894</v>
      </c>
      <c r="F923" s="592"/>
      <c r="G923" s="592"/>
      <c r="H923" s="591" t="s">
        <v>1895</v>
      </c>
      <c r="I923" s="591"/>
      <c r="J923" s="589" t="s">
        <v>1891</v>
      </c>
      <c r="K923" s="589" t="s">
        <v>0</v>
      </c>
      <c r="L923" s="590">
        <v>721.66</v>
      </c>
    </row>
    <row r="924" spans="1:12" s="148" customFormat="1" ht="24" customHeight="1" x14ac:dyDescent="0.15">
      <c r="A924" s="593"/>
      <c r="B924" s="164" t="s">
        <v>2052</v>
      </c>
      <c r="C924" s="164" t="s">
        <v>2551</v>
      </c>
      <c r="D924" s="166">
        <v>43183</v>
      </c>
      <c r="E924" s="164" t="s">
        <v>2552</v>
      </c>
      <c r="F924" s="592"/>
      <c r="G924" s="592"/>
      <c r="H924" s="591"/>
      <c r="I924" s="591"/>
      <c r="J924" s="589"/>
      <c r="K924" s="589"/>
      <c r="L924" s="590"/>
    </row>
    <row r="925" spans="1:12" s="148" customFormat="1" ht="24" customHeight="1" x14ac:dyDescent="0.15">
      <c r="A925" s="593">
        <v>173</v>
      </c>
      <c r="B925" s="161" t="s">
        <v>20</v>
      </c>
      <c r="C925" s="162" t="s">
        <v>21</v>
      </c>
      <c r="D925" s="162" t="s">
        <v>1884</v>
      </c>
      <c r="E925" s="162" t="s">
        <v>1885</v>
      </c>
      <c r="F925" s="594" t="s">
        <v>14</v>
      </c>
      <c r="G925" s="594"/>
      <c r="H925" s="592"/>
      <c r="I925" s="592"/>
      <c r="J925" s="592"/>
      <c r="K925" s="592"/>
      <c r="L925" s="592"/>
    </row>
    <row r="926" spans="1:12" s="148" customFormat="1" ht="26.25" customHeight="1" x14ac:dyDescent="0.15">
      <c r="A926" s="593"/>
      <c r="B926" s="589" t="s">
        <v>2533</v>
      </c>
      <c r="C926" s="595" t="s">
        <v>2550</v>
      </c>
      <c r="D926" s="596">
        <v>43173</v>
      </c>
      <c r="E926" s="589" t="s">
        <v>2535</v>
      </c>
      <c r="F926" s="589" t="s">
        <v>2536</v>
      </c>
      <c r="G926" s="589"/>
      <c r="H926" s="591" t="s">
        <v>1890</v>
      </c>
      <c r="I926" s="591"/>
      <c r="J926" s="164" t="s">
        <v>1891</v>
      </c>
      <c r="K926" s="164" t="s">
        <v>0</v>
      </c>
      <c r="L926" s="165">
        <v>378</v>
      </c>
    </row>
    <row r="927" spans="1:12" s="148" customFormat="1" ht="408.95" customHeight="1" x14ac:dyDescent="0.15">
      <c r="A927" s="593"/>
      <c r="B927" s="589"/>
      <c r="C927" s="595"/>
      <c r="D927" s="596"/>
      <c r="E927" s="589"/>
      <c r="F927" s="589"/>
      <c r="G927" s="589"/>
      <c r="H927" s="591" t="s">
        <v>1892</v>
      </c>
      <c r="I927" s="591"/>
      <c r="J927" s="589" t="s">
        <v>1891</v>
      </c>
      <c r="K927" s="589" t="s">
        <v>1891</v>
      </c>
      <c r="L927" s="590">
        <v>0</v>
      </c>
    </row>
    <row r="928" spans="1:12" s="148" customFormat="1" ht="208.35" customHeight="1" x14ac:dyDescent="0.15">
      <c r="A928" s="593"/>
      <c r="B928" s="589"/>
      <c r="C928" s="595"/>
      <c r="D928" s="596"/>
      <c r="E928" s="589"/>
      <c r="F928" s="589"/>
      <c r="G928" s="589"/>
      <c r="H928" s="591"/>
      <c r="I928" s="591"/>
      <c r="J928" s="589"/>
      <c r="K928" s="589"/>
      <c r="L928" s="590"/>
    </row>
    <row r="929" spans="1:12" s="148" customFormat="1" ht="24" customHeight="1" x14ac:dyDescent="0.15">
      <c r="A929" s="593"/>
      <c r="B929" s="161" t="s">
        <v>29</v>
      </c>
      <c r="C929" s="162" t="s">
        <v>30</v>
      </c>
      <c r="D929" s="162" t="s">
        <v>1893</v>
      </c>
      <c r="E929" s="162" t="s">
        <v>1894</v>
      </c>
      <c r="F929" s="592"/>
      <c r="G929" s="592"/>
      <c r="H929" s="591" t="s">
        <v>1895</v>
      </c>
      <c r="I929" s="591"/>
      <c r="J929" s="589" t="s">
        <v>1891</v>
      </c>
      <c r="K929" s="589" t="s">
        <v>0</v>
      </c>
      <c r="L929" s="590">
        <v>74</v>
      </c>
    </row>
    <row r="930" spans="1:12" s="148" customFormat="1" ht="24" customHeight="1" x14ac:dyDescent="0.15">
      <c r="A930" s="593"/>
      <c r="B930" s="164" t="s">
        <v>2052</v>
      </c>
      <c r="C930" s="164" t="s">
        <v>2536</v>
      </c>
      <c r="D930" s="166">
        <v>43183</v>
      </c>
      <c r="E930" s="164" t="s">
        <v>2552</v>
      </c>
      <c r="F930" s="592"/>
      <c r="G930" s="592"/>
      <c r="H930" s="591"/>
      <c r="I930" s="591"/>
      <c r="J930" s="589"/>
      <c r="K930" s="589"/>
      <c r="L930" s="590"/>
    </row>
    <row r="931" spans="1:12" s="148" customFormat="1" ht="24" customHeight="1" x14ac:dyDescent="0.15">
      <c r="A931" s="593">
        <v>174</v>
      </c>
      <c r="B931" s="161" t="s">
        <v>20</v>
      </c>
      <c r="C931" s="162" t="s">
        <v>21</v>
      </c>
      <c r="D931" s="162" t="s">
        <v>1884</v>
      </c>
      <c r="E931" s="162" t="s">
        <v>1885</v>
      </c>
      <c r="F931" s="594" t="s">
        <v>14</v>
      </c>
      <c r="G931" s="594"/>
      <c r="H931" s="592"/>
      <c r="I931" s="592"/>
      <c r="J931" s="592"/>
      <c r="K931" s="592"/>
      <c r="L931" s="592"/>
    </row>
    <row r="932" spans="1:12" s="148" customFormat="1" ht="26.25" customHeight="1" x14ac:dyDescent="0.15">
      <c r="A932" s="593"/>
      <c r="B932" s="589" t="s">
        <v>2533</v>
      </c>
      <c r="C932" s="595" t="s">
        <v>2550</v>
      </c>
      <c r="D932" s="596">
        <v>43173</v>
      </c>
      <c r="E932" s="589" t="s">
        <v>2535</v>
      </c>
      <c r="F932" s="589" t="s">
        <v>2553</v>
      </c>
      <c r="G932" s="589"/>
      <c r="H932" s="591" t="s">
        <v>1890</v>
      </c>
      <c r="I932" s="591"/>
      <c r="J932" s="164" t="s">
        <v>1891</v>
      </c>
      <c r="K932" s="164" t="s">
        <v>0</v>
      </c>
      <c r="L932" s="165">
        <v>168</v>
      </c>
    </row>
    <row r="933" spans="1:12" s="148" customFormat="1" ht="408.95" customHeight="1" x14ac:dyDescent="0.15">
      <c r="A933" s="593"/>
      <c r="B933" s="589"/>
      <c r="C933" s="595"/>
      <c r="D933" s="596"/>
      <c r="E933" s="589"/>
      <c r="F933" s="589"/>
      <c r="G933" s="589"/>
      <c r="H933" s="591" t="s">
        <v>1892</v>
      </c>
      <c r="I933" s="591"/>
      <c r="J933" s="589" t="s">
        <v>1891</v>
      </c>
      <c r="K933" s="589" t="s">
        <v>1891</v>
      </c>
      <c r="L933" s="590">
        <v>0</v>
      </c>
    </row>
    <row r="934" spans="1:12" s="148" customFormat="1" ht="208.35" customHeight="1" x14ac:dyDescent="0.15">
      <c r="A934" s="593"/>
      <c r="B934" s="589"/>
      <c r="C934" s="595"/>
      <c r="D934" s="596"/>
      <c r="E934" s="589"/>
      <c r="F934" s="589"/>
      <c r="G934" s="589"/>
      <c r="H934" s="591"/>
      <c r="I934" s="591"/>
      <c r="J934" s="589"/>
      <c r="K934" s="589"/>
      <c r="L934" s="590"/>
    </row>
    <row r="935" spans="1:12" s="148" customFormat="1" ht="24" customHeight="1" x14ac:dyDescent="0.15">
      <c r="A935" s="593"/>
      <c r="B935" s="161" t="s">
        <v>29</v>
      </c>
      <c r="C935" s="162" t="s">
        <v>30</v>
      </c>
      <c r="D935" s="162" t="s">
        <v>1893</v>
      </c>
      <c r="E935" s="162" t="s">
        <v>1894</v>
      </c>
      <c r="F935" s="592"/>
      <c r="G935" s="592"/>
      <c r="H935" s="591" t="s">
        <v>1895</v>
      </c>
      <c r="I935" s="591"/>
      <c r="J935" s="589" t="s">
        <v>1891</v>
      </c>
      <c r="K935" s="589" t="s">
        <v>0</v>
      </c>
      <c r="L935" s="590">
        <v>140.16</v>
      </c>
    </row>
    <row r="936" spans="1:12" s="148" customFormat="1" ht="24" customHeight="1" x14ac:dyDescent="0.15">
      <c r="A936" s="593"/>
      <c r="B936" s="164" t="s">
        <v>2052</v>
      </c>
      <c r="C936" s="164" t="s">
        <v>2553</v>
      </c>
      <c r="D936" s="166">
        <v>43183</v>
      </c>
      <c r="E936" s="164" t="s">
        <v>2552</v>
      </c>
      <c r="F936" s="592"/>
      <c r="G936" s="592"/>
      <c r="H936" s="591"/>
      <c r="I936" s="591"/>
      <c r="J936" s="589"/>
      <c r="K936" s="589"/>
      <c r="L936" s="590"/>
    </row>
    <row r="937" spans="1:12" s="148" customFormat="1" ht="24" customHeight="1" x14ac:dyDescent="0.15">
      <c r="A937" s="593">
        <v>175</v>
      </c>
      <c r="B937" s="161" t="s">
        <v>20</v>
      </c>
      <c r="C937" s="162" t="s">
        <v>21</v>
      </c>
      <c r="D937" s="162" t="s">
        <v>1884</v>
      </c>
      <c r="E937" s="162" t="s">
        <v>1885</v>
      </c>
      <c r="F937" s="594" t="s">
        <v>14</v>
      </c>
      <c r="G937" s="594"/>
      <c r="H937" s="592"/>
      <c r="I937" s="592"/>
      <c r="J937" s="592"/>
      <c r="K937" s="592"/>
      <c r="L937" s="592"/>
    </row>
    <row r="938" spans="1:12" s="148" customFormat="1" ht="26.25" customHeight="1" x14ac:dyDescent="0.15">
      <c r="A938" s="593"/>
      <c r="B938" s="589" t="s">
        <v>2554</v>
      </c>
      <c r="C938" s="589" t="s">
        <v>2555</v>
      </c>
      <c r="D938" s="596">
        <v>43042</v>
      </c>
      <c r="E938" s="589" t="s">
        <v>2342</v>
      </c>
      <c r="F938" s="589" t="s">
        <v>2556</v>
      </c>
      <c r="G938" s="589"/>
      <c r="H938" s="591" t="s">
        <v>1890</v>
      </c>
      <c r="I938" s="591"/>
      <c r="J938" s="164" t="s">
        <v>1891</v>
      </c>
      <c r="K938" s="164" t="s">
        <v>0</v>
      </c>
      <c r="L938" s="165">
        <v>824</v>
      </c>
    </row>
    <row r="939" spans="1:12" s="148" customFormat="1" ht="29.25" customHeight="1" x14ac:dyDescent="0.15">
      <c r="A939" s="593"/>
      <c r="B939" s="589"/>
      <c r="C939" s="589"/>
      <c r="D939" s="596"/>
      <c r="E939" s="589"/>
      <c r="F939" s="589"/>
      <c r="G939" s="589"/>
      <c r="H939" s="591" t="s">
        <v>1892</v>
      </c>
      <c r="I939" s="591"/>
      <c r="J939" s="164" t="s">
        <v>1891</v>
      </c>
      <c r="K939" s="164" t="s">
        <v>1891</v>
      </c>
      <c r="L939" s="165">
        <v>0</v>
      </c>
    </row>
    <row r="940" spans="1:12" s="148" customFormat="1" ht="24" customHeight="1" x14ac:dyDescent="0.15">
      <c r="A940" s="593"/>
      <c r="B940" s="161" t="s">
        <v>29</v>
      </c>
      <c r="C940" s="162" t="s">
        <v>30</v>
      </c>
      <c r="D940" s="162" t="s">
        <v>1893</v>
      </c>
      <c r="E940" s="162" t="s">
        <v>1894</v>
      </c>
      <c r="F940" s="592"/>
      <c r="G940" s="592"/>
      <c r="H940" s="591" t="s">
        <v>1895</v>
      </c>
      <c r="I940" s="591"/>
      <c r="J940" s="589" t="s">
        <v>1891</v>
      </c>
      <c r="K940" s="589" t="s">
        <v>1891</v>
      </c>
      <c r="L940" s="590">
        <v>0</v>
      </c>
    </row>
    <row r="941" spans="1:12" s="148" customFormat="1" ht="24" customHeight="1" x14ac:dyDescent="0.15">
      <c r="A941" s="593"/>
      <c r="B941" s="164" t="s">
        <v>1962</v>
      </c>
      <c r="C941" s="164" t="s">
        <v>2556</v>
      </c>
      <c r="D941" s="166">
        <v>43047</v>
      </c>
      <c r="E941" s="164" t="s">
        <v>2432</v>
      </c>
      <c r="F941" s="592"/>
      <c r="G941" s="592"/>
      <c r="H941" s="591"/>
      <c r="I941" s="591"/>
      <c r="J941" s="589"/>
      <c r="K941" s="589"/>
      <c r="L941" s="590"/>
    </row>
    <row r="942" spans="1:12" s="148" customFormat="1" ht="24" customHeight="1" x14ac:dyDescent="0.15">
      <c r="A942" s="593">
        <v>176</v>
      </c>
      <c r="B942" s="161" t="s">
        <v>20</v>
      </c>
      <c r="C942" s="162" t="s">
        <v>21</v>
      </c>
      <c r="D942" s="162" t="s">
        <v>1884</v>
      </c>
      <c r="E942" s="162" t="s">
        <v>1885</v>
      </c>
      <c r="F942" s="594" t="s">
        <v>14</v>
      </c>
      <c r="G942" s="594"/>
      <c r="H942" s="592"/>
      <c r="I942" s="592"/>
      <c r="J942" s="592"/>
      <c r="K942" s="592"/>
      <c r="L942" s="592"/>
    </row>
    <row r="943" spans="1:12" s="148" customFormat="1" ht="26.25" customHeight="1" x14ac:dyDescent="0.15">
      <c r="A943" s="593"/>
      <c r="B943" s="589" t="s">
        <v>2554</v>
      </c>
      <c r="C943" s="589" t="s">
        <v>2557</v>
      </c>
      <c r="D943" s="596">
        <v>43183</v>
      </c>
      <c r="E943" s="589" t="s">
        <v>2558</v>
      </c>
      <c r="F943" s="589" t="s">
        <v>2559</v>
      </c>
      <c r="G943" s="589"/>
      <c r="H943" s="591" t="s">
        <v>1890</v>
      </c>
      <c r="I943" s="591"/>
      <c r="J943" s="164" t="s">
        <v>1891</v>
      </c>
      <c r="K943" s="164" t="s">
        <v>0</v>
      </c>
      <c r="L943" s="165">
        <v>705</v>
      </c>
    </row>
    <row r="944" spans="1:12" s="148" customFormat="1" ht="71.25" customHeight="1" x14ac:dyDescent="0.15">
      <c r="A944" s="593"/>
      <c r="B944" s="589"/>
      <c r="C944" s="589"/>
      <c r="D944" s="596"/>
      <c r="E944" s="589"/>
      <c r="F944" s="589"/>
      <c r="G944" s="589"/>
      <c r="H944" s="591" t="s">
        <v>1892</v>
      </c>
      <c r="I944" s="591"/>
      <c r="J944" s="164" t="s">
        <v>1891</v>
      </c>
      <c r="K944" s="164" t="s">
        <v>0</v>
      </c>
      <c r="L944" s="165">
        <v>2343.4</v>
      </c>
    </row>
    <row r="945" spans="1:12" s="148" customFormat="1" ht="24" customHeight="1" x14ac:dyDescent="0.15">
      <c r="A945" s="593"/>
      <c r="B945" s="161" t="s">
        <v>29</v>
      </c>
      <c r="C945" s="162" t="s">
        <v>30</v>
      </c>
      <c r="D945" s="162" t="s">
        <v>1893</v>
      </c>
      <c r="E945" s="162" t="s">
        <v>1894</v>
      </c>
      <c r="F945" s="592"/>
      <c r="G945" s="592"/>
      <c r="H945" s="591" t="s">
        <v>1895</v>
      </c>
      <c r="I945" s="591"/>
      <c r="J945" s="589" t="s">
        <v>1891</v>
      </c>
      <c r="K945" s="589" t="s">
        <v>1891</v>
      </c>
      <c r="L945" s="590">
        <v>0</v>
      </c>
    </row>
    <row r="946" spans="1:12" s="148" customFormat="1" ht="24" customHeight="1" x14ac:dyDescent="0.15">
      <c r="A946" s="593"/>
      <c r="B946" s="164" t="s">
        <v>1962</v>
      </c>
      <c r="C946" s="164" t="s">
        <v>2559</v>
      </c>
      <c r="D946" s="166">
        <v>43186</v>
      </c>
      <c r="E946" s="164" t="s">
        <v>2560</v>
      </c>
      <c r="F946" s="592"/>
      <c r="G946" s="592"/>
      <c r="H946" s="591"/>
      <c r="I946" s="591"/>
      <c r="J946" s="589"/>
      <c r="K946" s="589"/>
      <c r="L946" s="590"/>
    </row>
    <row r="947" spans="1:12" s="148" customFormat="1" ht="24" customHeight="1" x14ac:dyDescent="0.15">
      <c r="A947" s="593">
        <v>177</v>
      </c>
      <c r="B947" s="161" t="s">
        <v>20</v>
      </c>
      <c r="C947" s="162" t="s">
        <v>21</v>
      </c>
      <c r="D947" s="162" t="s">
        <v>1884</v>
      </c>
      <c r="E947" s="162" t="s">
        <v>1885</v>
      </c>
      <c r="F947" s="594" t="s">
        <v>14</v>
      </c>
      <c r="G947" s="594"/>
      <c r="H947" s="592"/>
      <c r="I947" s="592"/>
      <c r="J947" s="592"/>
      <c r="K947" s="592"/>
      <c r="L947" s="592"/>
    </row>
    <row r="948" spans="1:12" s="148" customFormat="1" ht="26.25" customHeight="1" x14ac:dyDescent="0.15">
      <c r="A948" s="593"/>
      <c r="B948" s="589" t="s">
        <v>2561</v>
      </c>
      <c r="C948" s="595" t="s">
        <v>2562</v>
      </c>
      <c r="D948" s="596">
        <v>43055</v>
      </c>
      <c r="E948" s="589" t="s">
        <v>2563</v>
      </c>
      <c r="F948" s="589" t="s">
        <v>2564</v>
      </c>
      <c r="G948" s="589"/>
      <c r="H948" s="591" t="s">
        <v>1890</v>
      </c>
      <c r="I948" s="591"/>
      <c r="J948" s="164" t="s">
        <v>1891</v>
      </c>
      <c r="K948" s="164" t="s">
        <v>0</v>
      </c>
      <c r="L948" s="165">
        <v>1379</v>
      </c>
    </row>
    <row r="949" spans="1:12" s="148" customFormat="1" ht="323.25" customHeight="1" x14ac:dyDescent="0.15">
      <c r="A949" s="593"/>
      <c r="B949" s="589"/>
      <c r="C949" s="595"/>
      <c r="D949" s="596"/>
      <c r="E949" s="589"/>
      <c r="F949" s="589"/>
      <c r="G949" s="589"/>
      <c r="H949" s="591" t="s">
        <v>1892</v>
      </c>
      <c r="I949" s="591"/>
      <c r="J949" s="164" t="s">
        <v>1891</v>
      </c>
      <c r="K949" s="164" t="s">
        <v>0</v>
      </c>
      <c r="L949" s="165">
        <v>1146.58</v>
      </c>
    </row>
    <row r="950" spans="1:12" s="148" customFormat="1" ht="24" customHeight="1" x14ac:dyDescent="0.15">
      <c r="A950" s="593"/>
      <c r="B950" s="161" t="s">
        <v>29</v>
      </c>
      <c r="C950" s="162" t="s">
        <v>30</v>
      </c>
      <c r="D950" s="162" t="s">
        <v>1893</v>
      </c>
      <c r="E950" s="162" t="s">
        <v>1894</v>
      </c>
      <c r="F950" s="592"/>
      <c r="G950" s="592"/>
      <c r="H950" s="591" t="s">
        <v>1895</v>
      </c>
      <c r="I950" s="591"/>
      <c r="J950" s="589" t="s">
        <v>1891</v>
      </c>
      <c r="K950" s="589" t="s">
        <v>0</v>
      </c>
      <c r="L950" s="590">
        <v>118.03</v>
      </c>
    </row>
    <row r="951" spans="1:12" s="148" customFormat="1" ht="34.5" customHeight="1" x14ac:dyDescent="0.15">
      <c r="A951" s="593"/>
      <c r="B951" s="164" t="s">
        <v>2565</v>
      </c>
      <c r="C951" s="164" t="s">
        <v>2564</v>
      </c>
      <c r="D951" s="166">
        <v>43065</v>
      </c>
      <c r="E951" s="164" t="s">
        <v>2566</v>
      </c>
      <c r="F951" s="592"/>
      <c r="G951" s="592"/>
      <c r="H951" s="591"/>
      <c r="I951" s="591"/>
      <c r="J951" s="589"/>
      <c r="K951" s="589"/>
      <c r="L951" s="590"/>
    </row>
    <row r="952" spans="1:12" s="148" customFormat="1" ht="24" customHeight="1" x14ac:dyDescent="0.15">
      <c r="A952" s="593">
        <v>178</v>
      </c>
      <c r="B952" s="161" t="s">
        <v>20</v>
      </c>
      <c r="C952" s="162" t="s">
        <v>21</v>
      </c>
      <c r="D952" s="162" t="s">
        <v>1884</v>
      </c>
      <c r="E952" s="162" t="s">
        <v>1885</v>
      </c>
      <c r="F952" s="594" t="s">
        <v>14</v>
      </c>
      <c r="G952" s="594"/>
      <c r="H952" s="592"/>
      <c r="I952" s="592"/>
      <c r="J952" s="592"/>
      <c r="K952" s="592"/>
      <c r="L952" s="592"/>
    </row>
    <row r="953" spans="1:12" s="148" customFormat="1" ht="26.25" customHeight="1" x14ac:dyDescent="0.15">
      <c r="A953" s="593"/>
      <c r="B953" s="589" t="s">
        <v>2561</v>
      </c>
      <c r="C953" s="595" t="s">
        <v>2562</v>
      </c>
      <c r="D953" s="596">
        <v>43055</v>
      </c>
      <c r="E953" s="589" t="s">
        <v>2563</v>
      </c>
      <c r="F953" s="589" t="s">
        <v>2567</v>
      </c>
      <c r="G953" s="589"/>
      <c r="H953" s="591" t="s">
        <v>1890</v>
      </c>
      <c r="I953" s="591"/>
      <c r="J953" s="164" t="s">
        <v>1891</v>
      </c>
      <c r="K953" s="164" t="s">
        <v>0</v>
      </c>
      <c r="L953" s="165">
        <v>969</v>
      </c>
    </row>
    <row r="954" spans="1:12" s="148" customFormat="1" ht="323.25" customHeight="1" x14ac:dyDescent="0.15">
      <c r="A954" s="593"/>
      <c r="B954" s="589"/>
      <c r="C954" s="595"/>
      <c r="D954" s="596"/>
      <c r="E954" s="589"/>
      <c r="F954" s="589"/>
      <c r="G954" s="589"/>
      <c r="H954" s="591" t="s">
        <v>1892</v>
      </c>
      <c r="I954" s="591"/>
      <c r="J954" s="164" t="s">
        <v>1891</v>
      </c>
      <c r="K954" s="164" t="s">
        <v>1891</v>
      </c>
      <c r="L954" s="165">
        <v>0</v>
      </c>
    </row>
    <row r="955" spans="1:12" s="148" customFormat="1" ht="24" customHeight="1" x14ac:dyDescent="0.15">
      <c r="A955" s="593"/>
      <c r="B955" s="161" t="s">
        <v>29</v>
      </c>
      <c r="C955" s="162" t="s">
        <v>30</v>
      </c>
      <c r="D955" s="162" t="s">
        <v>1893</v>
      </c>
      <c r="E955" s="162" t="s">
        <v>1894</v>
      </c>
      <c r="F955" s="592"/>
      <c r="G955" s="592"/>
      <c r="H955" s="591" t="s">
        <v>1895</v>
      </c>
      <c r="I955" s="591"/>
      <c r="J955" s="589" t="s">
        <v>1891</v>
      </c>
      <c r="K955" s="589" t="s">
        <v>0</v>
      </c>
      <c r="L955" s="590">
        <v>70.81</v>
      </c>
    </row>
    <row r="956" spans="1:12" s="148" customFormat="1" ht="34.5" customHeight="1" x14ac:dyDescent="0.15">
      <c r="A956" s="593"/>
      <c r="B956" s="164" t="s">
        <v>2565</v>
      </c>
      <c r="C956" s="164" t="s">
        <v>2567</v>
      </c>
      <c r="D956" s="166">
        <v>43065</v>
      </c>
      <c r="E956" s="164" t="s">
        <v>2566</v>
      </c>
      <c r="F956" s="592"/>
      <c r="G956" s="592"/>
      <c r="H956" s="591"/>
      <c r="I956" s="591"/>
      <c r="J956" s="589"/>
      <c r="K956" s="589"/>
      <c r="L956" s="590"/>
    </row>
    <row r="957" spans="1:12" s="148" customFormat="1" ht="24" customHeight="1" x14ac:dyDescent="0.15">
      <c r="A957" s="593">
        <v>179</v>
      </c>
      <c r="B957" s="161" t="s">
        <v>20</v>
      </c>
      <c r="C957" s="162" t="s">
        <v>21</v>
      </c>
      <c r="D957" s="162" t="s">
        <v>1884</v>
      </c>
      <c r="E957" s="162" t="s">
        <v>1885</v>
      </c>
      <c r="F957" s="594" t="s">
        <v>14</v>
      </c>
      <c r="G957" s="594"/>
      <c r="H957" s="592"/>
      <c r="I957" s="592"/>
      <c r="J957" s="592"/>
      <c r="K957" s="592"/>
      <c r="L957" s="592"/>
    </row>
    <row r="958" spans="1:12" s="148" customFormat="1" ht="26.25" customHeight="1" x14ac:dyDescent="0.15">
      <c r="A958" s="593"/>
      <c r="B958" s="589" t="s">
        <v>2561</v>
      </c>
      <c r="C958" s="595" t="s">
        <v>2562</v>
      </c>
      <c r="D958" s="596">
        <v>43055</v>
      </c>
      <c r="E958" s="589" t="s">
        <v>2563</v>
      </c>
      <c r="F958" s="589" t="s">
        <v>2568</v>
      </c>
      <c r="G958" s="589"/>
      <c r="H958" s="591" t="s">
        <v>1890</v>
      </c>
      <c r="I958" s="591"/>
      <c r="J958" s="164" t="s">
        <v>1891</v>
      </c>
      <c r="K958" s="164" t="s">
        <v>0</v>
      </c>
      <c r="L958" s="165">
        <v>497</v>
      </c>
    </row>
    <row r="959" spans="1:12" s="148" customFormat="1" ht="323.25" customHeight="1" x14ac:dyDescent="0.15">
      <c r="A959" s="593"/>
      <c r="B959" s="589"/>
      <c r="C959" s="595"/>
      <c r="D959" s="596"/>
      <c r="E959" s="589"/>
      <c r="F959" s="589"/>
      <c r="G959" s="589"/>
      <c r="H959" s="591" t="s">
        <v>1892</v>
      </c>
      <c r="I959" s="591"/>
      <c r="J959" s="164" t="s">
        <v>1891</v>
      </c>
      <c r="K959" s="164" t="s">
        <v>1891</v>
      </c>
      <c r="L959" s="165">
        <v>0</v>
      </c>
    </row>
    <row r="960" spans="1:12" s="148" customFormat="1" ht="24" customHeight="1" x14ac:dyDescent="0.15">
      <c r="A960" s="593"/>
      <c r="B960" s="161" t="s">
        <v>29</v>
      </c>
      <c r="C960" s="162" t="s">
        <v>30</v>
      </c>
      <c r="D960" s="162" t="s">
        <v>1893</v>
      </c>
      <c r="E960" s="162" t="s">
        <v>1894</v>
      </c>
      <c r="F960" s="592"/>
      <c r="G960" s="592"/>
      <c r="H960" s="591" t="s">
        <v>1895</v>
      </c>
      <c r="I960" s="591"/>
      <c r="J960" s="589" t="s">
        <v>1891</v>
      </c>
      <c r="K960" s="589" t="s">
        <v>0</v>
      </c>
      <c r="L960" s="590">
        <v>59.02</v>
      </c>
    </row>
    <row r="961" spans="1:12" s="148" customFormat="1" ht="34.5" customHeight="1" x14ac:dyDescent="0.15">
      <c r="A961" s="593"/>
      <c r="B961" s="164" t="s">
        <v>2565</v>
      </c>
      <c r="C961" s="164" t="s">
        <v>2568</v>
      </c>
      <c r="D961" s="166">
        <v>43065</v>
      </c>
      <c r="E961" s="164" t="s">
        <v>2566</v>
      </c>
      <c r="F961" s="592"/>
      <c r="G961" s="592"/>
      <c r="H961" s="591"/>
      <c r="I961" s="591"/>
      <c r="J961" s="589"/>
      <c r="K961" s="589"/>
      <c r="L961" s="590"/>
    </row>
    <row r="962" spans="1:12" s="148" customFormat="1" ht="24" customHeight="1" x14ac:dyDescent="0.15">
      <c r="A962" s="593">
        <v>180</v>
      </c>
      <c r="B962" s="161" t="s">
        <v>20</v>
      </c>
      <c r="C962" s="162" t="s">
        <v>21</v>
      </c>
      <c r="D962" s="162" t="s">
        <v>1884</v>
      </c>
      <c r="E962" s="162" t="s">
        <v>1885</v>
      </c>
      <c r="F962" s="594" t="s">
        <v>14</v>
      </c>
      <c r="G962" s="594"/>
      <c r="H962" s="592"/>
      <c r="I962" s="592"/>
      <c r="J962" s="592"/>
      <c r="K962" s="592"/>
      <c r="L962" s="592"/>
    </row>
    <row r="963" spans="1:12" s="148" customFormat="1" ht="26.25" customHeight="1" x14ac:dyDescent="0.15">
      <c r="A963" s="593"/>
      <c r="B963" s="589" t="s">
        <v>2561</v>
      </c>
      <c r="C963" s="595" t="s">
        <v>2569</v>
      </c>
      <c r="D963" s="596">
        <v>43070</v>
      </c>
      <c r="E963" s="589" t="s">
        <v>1969</v>
      </c>
      <c r="F963" s="589" t="s">
        <v>2108</v>
      </c>
      <c r="G963" s="589"/>
      <c r="H963" s="591" t="s">
        <v>1890</v>
      </c>
      <c r="I963" s="591"/>
      <c r="J963" s="164" t="s">
        <v>1891</v>
      </c>
      <c r="K963" s="164" t="s">
        <v>0</v>
      </c>
      <c r="L963" s="165">
        <v>1240.05</v>
      </c>
    </row>
    <row r="964" spans="1:12" s="148" customFormat="1" ht="408.95" customHeight="1" x14ac:dyDescent="0.15">
      <c r="A964" s="593"/>
      <c r="B964" s="589"/>
      <c r="C964" s="595"/>
      <c r="D964" s="596"/>
      <c r="E964" s="589"/>
      <c r="F964" s="589"/>
      <c r="G964" s="589"/>
      <c r="H964" s="591" t="s">
        <v>1892</v>
      </c>
      <c r="I964" s="591"/>
      <c r="J964" s="589" t="s">
        <v>1891</v>
      </c>
      <c r="K964" s="589" t="s">
        <v>1891</v>
      </c>
      <c r="L964" s="590">
        <v>0</v>
      </c>
    </row>
    <row r="965" spans="1:12" s="148" customFormat="1" ht="40.35" customHeight="1" x14ac:dyDescent="0.15">
      <c r="A965" s="593"/>
      <c r="B965" s="589"/>
      <c r="C965" s="595"/>
      <c r="D965" s="596"/>
      <c r="E965" s="589"/>
      <c r="F965" s="589"/>
      <c r="G965" s="589"/>
      <c r="H965" s="591"/>
      <c r="I965" s="591"/>
      <c r="J965" s="589"/>
      <c r="K965" s="589"/>
      <c r="L965" s="590"/>
    </row>
    <row r="966" spans="1:12" s="148" customFormat="1" ht="24" customHeight="1" x14ac:dyDescent="0.15">
      <c r="A966" s="593"/>
      <c r="B966" s="161" t="s">
        <v>29</v>
      </c>
      <c r="C966" s="162" t="s">
        <v>30</v>
      </c>
      <c r="D966" s="162" t="s">
        <v>1893</v>
      </c>
      <c r="E966" s="162" t="s">
        <v>1894</v>
      </c>
      <c r="F966" s="592"/>
      <c r="G966" s="592"/>
      <c r="H966" s="591" t="s">
        <v>1895</v>
      </c>
      <c r="I966" s="591"/>
      <c r="J966" s="589" t="s">
        <v>1891</v>
      </c>
      <c r="K966" s="589" t="s">
        <v>1891</v>
      </c>
      <c r="L966" s="590">
        <v>0</v>
      </c>
    </row>
    <row r="967" spans="1:12" s="148" customFormat="1" ht="34.5" customHeight="1" x14ac:dyDescent="0.15">
      <c r="A967" s="593"/>
      <c r="B967" s="164" t="s">
        <v>2565</v>
      </c>
      <c r="C967" s="164" t="s">
        <v>2108</v>
      </c>
      <c r="D967" s="166">
        <v>43075</v>
      </c>
      <c r="E967" s="164" t="s">
        <v>2570</v>
      </c>
      <c r="F967" s="592"/>
      <c r="G967" s="592"/>
      <c r="H967" s="591"/>
      <c r="I967" s="591"/>
      <c r="J967" s="589"/>
      <c r="K967" s="589"/>
      <c r="L967" s="590"/>
    </row>
    <row r="968" spans="1:12" s="148" customFormat="1" ht="24" customHeight="1" x14ac:dyDescent="0.15">
      <c r="A968" s="593">
        <v>181</v>
      </c>
      <c r="B968" s="161" t="s">
        <v>20</v>
      </c>
      <c r="C968" s="162" t="s">
        <v>21</v>
      </c>
      <c r="D968" s="162" t="s">
        <v>1884</v>
      </c>
      <c r="E968" s="162" t="s">
        <v>1885</v>
      </c>
      <c r="F968" s="594" t="s">
        <v>14</v>
      </c>
      <c r="G968" s="594"/>
      <c r="H968" s="592"/>
      <c r="I968" s="592"/>
      <c r="J968" s="592"/>
      <c r="K968" s="592"/>
      <c r="L968" s="592"/>
    </row>
    <row r="969" spans="1:12" s="148" customFormat="1" ht="26.25" customHeight="1" x14ac:dyDescent="0.15">
      <c r="A969" s="593"/>
      <c r="B969" s="589" t="s">
        <v>2561</v>
      </c>
      <c r="C969" s="595" t="s">
        <v>2571</v>
      </c>
      <c r="D969" s="596">
        <v>43145</v>
      </c>
      <c r="E969" s="589" t="s">
        <v>2572</v>
      </c>
      <c r="F969" s="589" t="s">
        <v>2573</v>
      </c>
      <c r="G969" s="589"/>
      <c r="H969" s="591" t="s">
        <v>1890</v>
      </c>
      <c r="I969" s="591"/>
      <c r="J969" s="164" t="s">
        <v>1891</v>
      </c>
      <c r="K969" s="164" t="s">
        <v>0</v>
      </c>
      <c r="L969" s="165">
        <v>232.78</v>
      </c>
    </row>
    <row r="970" spans="1:12" s="148" customFormat="1" ht="228.75" customHeight="1" x14ac:dyDescent="0.15">
      <c r="A970" s="593"/>
      <c r="B970" s="589"/>
      <c r="C970" s="595"/>
      <c r="D970" s="596"/>
      <c r="E970" s="589"/>
      <c r="F970" s="589"/>
      <c r="G970" s="589"/>
      <c r="H970" s="591" t="s">
        <v>1892</v>
      </c>
      <c r="I970" s="591"/>
      <c r="J970" s="164" t="s">
        <v>1891</v>
      </c>
      <c r="K970" s="164" t="s">
        <v>0</v>
      </c>
      <c r="L970" s="165">
        <v>220.66</v>
      </c>
    </row>
    <row r="971" spans="1:12" s="148" customFormat="1" ht="24" customHeight="1" x14ac:dyDescent="0.15">
      <c r="A971" s="593"/>
      <c r="B971" s="161" t="s">
        <v>29</v>
      </c>
      <c r="C971" s="162" t="s">
        <v>30</v>
      </c>
      <c r="D971" s="162" t="s">
        <v>1893</v>
      </c>
      <c r="E971" s="162" t="s">
        <v>1894</v>
      </c>
      <c r="F971" s="592"/>
      <c r="G971" s="592"/>
      <c r="H971" s="591" t="s">
        <v>1895</v>
      </c>
      <c r="I971" s="591"/>
      <c r="J971" s="589" t="s">
        <v>1891</v>
      </c>
      <c r="K971" s="589" t="s">
        <v>0</v>
      </c>
      <c r="L971" s="590">
        <v>141</v>
      </c>
    </row>
    <row r="972" spans="1:12" s="148" customFormat="1" ht="34.5" customHeight="1" x14ac:dyDescent="0.15">
      <c r="A972" s="593"/>
      <c r="B972" s="164" t="s">
        <v>2565</v>
      </c>
      <c r="C972" s="164" t="s">
        <v>2573</v>
      </c>
      <c r="D972" s="166">
        <v>43146</v>
      </c>
      <c r="E972" s="164" t="s">
        <v>2010</v>
      </c>
      <c r="F972" s="592"/>
      <c r="G972" s="592"/>
      <c r="H972" s="591"/>
      <c r="I972" s="591"/>
      <c r="J972" s="589"/>
      <c r="K972" s="589"/>
      <c r="L972" s="590"/>
    </row>
    <row r="973" spans="1:12" s="148" customFormat="1" ht="24" customHeight="1" x14ac:dyDescent="0.15">
      <c r="A973" s="593">
        <v>182</v>
      </c>
      <c r="B973" s="161" t="s">
        <v>20</v>
      </c>
      <c r="C973" s="162" t="s">
        <v>21</v>
      </c>
      <c r="D973" s="162" t="s">
        <v>1884</v>
      </c>
      <c r="E973" s="162" t="s">
        <v>1885</v>
      </c>
      <c r="F973" s="594" t="s">
        <v>14</v>
      </c>
      <c r="G973" s="594"/>
      <c r="H973" s="592"/>
      <c r="I973" s="592"/>
      <c r="J973" s="592"/>
      <c r="K973" s="592"/>
      <c r="L973" s="592"/>
    </row>
    <row r="974" spans="1:12" s="148" customFormat="1" ht="26.25" customHeight="1" x14ac:dyDescent="0.15">
      <c r="A974" s="593"/>
      <c r="B974" s="589" t="s">
        <v>2561</v>
      </c>
      <c r="C974" s="589" t="s">
        <v>2574</v>
      </c>
      <c r="D974" s="596">
        <v>43165</v>
      </c>
      <c r="E974" s="589" t="s">
        <v>2262</v>
      </c>
      <c r="F974" s="589" t="s">
        <v>104</v>
      </c>
      <c r="G974" s="589"/>
      <c r="H974" s="591" t="s">
        <v>1890</v>
      </c>
      <c r="I974" s="591"/>
      <c r="J974" s="164" t="s">
        <v>1891</v>
      </c>
      <c r="K974" s="164" t="s">
        <v>0</v>
      </c>
      <c r="L974" s="165">
        <v>276</v>
      </c>
    </row>
    <row r="975" spans="1:12" s="148" customFormat="1" ht="60.75" customHeight="1" x14ac:dyDescent="0.15">
      <c r="A975" s="593"/>
      <c r="B975" s="589"/>
      <c r="C975" s="589"/>
      <c r="D975" s="596"/>
      <c r="E975" s="589"/>
      <c r="F975" s="589"/>
      <c r="G975" s="589"/>
      <c r="H975" s="591" t="s">
        <v>1892</v>
      </c>
      <c r="I975" s="591"/>
      <c r="J975" s="164" t="s">
        <v>1891</v>
      </c>
      <c r="K975" s="164" t="s">
        <v>0</v>
      </c>
      <c r="L975" s="165">
        <v>954.62</v>
      </c>
    </row>
    <row r="976" spans="1:12" s="148" customFormat="1" ht="24" customHeight="1" x14ac:dyDescent="0.15">
      <c r="A976" s="593"/>
      <c r="B976" s="161" t="s">
        <v>29</v>
      </c>
      <c r="C976" s="162" t="s">
        <v>30</v>
      </c>
      <c r="D976" s="162" t="s">
        <v>1893</v>
      </c>
      <c r="E976" s="162" t="s">
        <v>1894</v>
      </c>
      <c r="F976" s="592"/>
      <c r="G976" s="592"/>
      <c r="H976" s="591" t="s">
        <v>1895</v>
      </c>
      <c r="I976" s="591"/>
      <c r="J976" s="589" t="s">
        <v>1891</v>
      </c>
      <c r="K976" s="589" t="s">
        <v>1891</v>
      </c>
      <c r="L976" s="590">
        <v>0</v>
      </c>
    </row>
    <row r="977" spans="1:12" s="148" customFormat="1" ht="34.5" customHeight="1" x14ac:dyDescent="0.15">
      <c r="A977" s="593"/>
      <c r="B977" s="164" t="s">
        <v>2565</v>
      </c>
      <c r="C977" s="164" t="s">
        <v>104</v>
      </c>
      <c r="D977" s="166">
        <v>43167</v>
      </c>
      <c r="E977" s="164" t="s">
        <v>2575</v>
      </c>
      <c r="F977" s="592"/>
      <c r="G977" s="592"/>
      <c r="H977" s="591"/>
      <c r="I977" s="591"/>
      <c r="J977" s="589"/>
      <c r="K977" s="589"/>
      <c r="L977" s="590"/>
    </row>
    <row r="978" spans="1:12" s="148" customFormat="1" ht="24" customHeight="1" x14ac:dyDescent="0.15">
      <c r="A978" s="593">
        <v>183</v>
      </c>
      <c r="B978" s="161" t="s">
        <v>20</v>
      </c>
      <c r="C978" s="162" t="s">
        <v>21</v>
      </c>
      <c r="D978" s="162" t="s">
        <v>1884</v>
      </c>
      <c r="E978" s="162" t="s">
        <v>1885</v>
      </c>
      <c r="F978" s="594" t="s">
        <v>14</v>
      </c>
      <c r="G978" s="594"/>
      <c r="H978" s="592"/>
      <c r="I978" s="592"/>
      <c r="J978" s="592"/>
      <c r="K978" s="592"/>
      <c r="L978" s="592"/>
    </row>
    <row r="979" spans="1:12" s="148" customFormat="1" ht="26.25" customHeight="1" x14ac:dyDescent="0.15">
      <c r="A979" s="593"/>
      <c r="B979" s="589" t="s">
        <v>2576</v>
      </c>
      <c r="C979" s="595" t="s">
        <v>2577</v>
      </c>
      <c r="D979" s="596">
        <v>43126</v>
      </c>
      <c r="E979" s="589" t="s">
        <v>2578</v>
      </c>
      <c r="F979" s="589" t="s">
        <v>2579</v>
      </c>
      <c r="G979" s="589"/>
      <c r="H979" s="591" t="s">
        <v>1890</v>
      </c>
      <c r="I979" s="591"/>
      <c r="J979" s="164" t="s">
        <v>1891</v>
      </c>
      <c r="K979" s="164" t="s">
        <v>0</v>
      </c>
      <c r="L979" s="165">
        <v>1369.04</v>
      </c>
    </row>
    <row r="980" spans="1:12" s="148" customFormat="1" ht="302.25" customHeight="1" x14ac:dyDescent="0.15">
      <c r="A980" s="593"/>
      <c r="B980" s="589"/>
      <c r="C980" s="595"/>
      <c r="D980" s="596"/>
      <c r="E980" s="589"/>
      <c r="F980" s="589"/>
      <c r="G980" s="589"/>
      <c r="H980" s="591" t="s">
        <v>1892</v>
      </c>
      <c r="I980" s="591"/>
      <c r="J980" s="164" t="s">
        <v>1891</v>
      </c>
      <c r="K980" s="164" t="s">
        <v>0</v>
      </c>
      <c r="L980" s="165">
        <v>9046.33</v>
      </c>
    </row>
    <row r="981" spans="1:12" s="148" customFormat="1" ht="24" customHeight="1" x14ac:dyDescent="0.15">
      <c r="A981" s="593"/>
      <c r="B981" s="161" t="s">
        <v>29</v>
      </c>
      <c r="C981" s="162" t="s">
        <v>30</v>
      </c>
      <c r="D981" s="162" t="s">
        <v>1893</v>
      </c>
      <c r="E981" s="162" t="s">
        <v>1894</v>
      </c>
      <c r="F981" s="592"/>
      <c r="G981" s="592"/>
      <c r="H981" s="591" t="s">
        <v>1895</v>
      </c>
      <c r="I981" s="591"/>
      <c r="J981" s="589" t="s">
        <v>1891</v>
      </c>
      <c r="K981" s="589" t="s">
        <v>1891</v>
      </c>
      <c r="L981" s="590">
        <v>0</v>
      </c>
    </row>
    <row r="982" spans="1:12" s="148" customFormat="1" ht="24" customHeight="1" x14ac:dyDescent="0.15">
      <c r="A982" s="593"/>
      <c r="B982" s="164" t="s">
        <v>2052</v>
      </c>
      <c r="C982" s="164" t="s">
        <v>2579</v>
      </c>
      <c r="D982" s="166">
        <v>43132</v>
      </c>
      <c r="E982" s="164" t="s">
        <v>2580</v>
      </c>
      <c r="F982" s="592"/>
      <c r="G982" s="592"/>
      <c r="H982" s="591"/>
      <c r="I982" s="591"/>
      <c r="J982" s="589"/>
      <c r="K982" s="589"/>
      <c r="L982" s="590"/>
    </row>
    <row r="983" spans="1:12" s="148" customFormat="1" ht="24" customHeight="1" x14ac:dyDescent="0.15">
      <c r="A983" s="593">
        <v>184</v>
      </c>
      <c r="B983" s="161" t="s">
        <v>20</v>
      </c>
      <c r="C983" s="162" t="s">
        <v>21</v>
      </c>
      <c r="D983" s="162" t="s">
        <v>1884</v>
      </c>
      <c r="E983" s="162" t="s">
        <v>1885</v>
      </c>
      <c r="F983" s="594" t="s">
        <v>14</v>
      </c>
      <c r="G983" s="594"/>
      <c r="H983" s="592"/>
      <c r="I983" s="592"/>
      <c r="J983" s="592"/>
      <c r="K983" s="592"/>
      <c r="L983" s="592"/>
    </row>
    <row r="984" spans="1:12" s="148" customFormat="1" ht="26.25" customHeight="1" x14ac:dyDescent="0.15">
      <c r="A984" s="593"/>
      <c r="B984" s="589" t="s">
        <v>2576</v>
      </c>
      <c r="C984" s="595" t="s">
        <v>2581</v>
      </c>
      <c r="D984" s="596">
        <v>43166</v>
      </c>
      <c r="E984" s="589" t="s">
        <v>2169</v>
      </c>
      <c r="F984" s="589" t="s">
        <v>2582</v>
      </c>
      <c r="G984" s="589"/>
      <c r="H984" s="591" t="s">
        <v>1890</v>
      </c>
      <c r="I984" s="591"/>
      <c r="J984" s="164" t="s">
        <v>1891</v>
      </c>
      <c r="K984" s="164" t="s">
        <v>0</v>
      </c>
      <c r="L984" s="165">
        <v>145.52000000000001</v>
      </c>
    </row>
    <row r="985" spans="1:12" s="148" customFormat="1" ht="134.25" customHeight="1" x14ac:dyDescent="0.15">
      <c r="A985" s="593"/>
      <c r="B985" s="589"/>
      <c r="C985" s="595"/>
      <c r="D985" s="596"/>
      <c r="E985" s="589"/>
      <c r="F985" s="589"/>
      <c r="G985" s="589"/>
      <c r="H985" s="591" t="s">
        <v>1892</v>
      </c>
      <c r="I985" s="591"/>
      <c r="J985" s="164" t="s">
        <v>1891</v>
      </c>
      <c r="K985" s="164" t="s">
        <v>0</v>
      </c>
      <c r="L985" s="165">
        <v>234.15</v>
      </c>
    </row>
    <row r="986" spans="1:12" s="148" customFormat="1" ht="24" customHeight="1" x14ac:dyDescent="0.15">
      <c r="A986" s="593"/>
      <c r="B986" s="161" t="s">
        <v>29</v>
      </c>
      <c r="C986" s="162" t="s">
        <v>30</v>
      </c>
      <c r="D986" s="162" t="s">
        <v>1893</v>
      </c>
      <c r="E986" s="162" t="s">
        <v>1894</v>
      </c>
      <c r="F986" s="592"/>
      <c r="G986" s="592"/>
      <c r="H986" s="591" t="s">
        <v>1895</v>
      </c>
      <c r="I986" s="591"/>
      <c r="J986" s="589" t="s">
        <v>1891</v>
      </c>
      <c r="K986" s="589" t="s">
        <v>1891</v>
      </c>
      <c r="L986" s="590">
        <v>0</v>
      </c>
    </row>
    <row r="987" spans="1:12" s="148" customFormat="1" ht="24" customHeight="1" x14ac:dyDescent="0.15">
      <c r="A987" s="593"/>
      <c r="B987" s="164" t="s">
        <v>2052</v>
      </c>
      <c r="C987" s="164" t="s">
        <v>2582</v>
      </c>
      <c r="D987" s="166">
        <v>43167</v>
      </c>
      <c r="E987" s="164" t="s">
        <v>2583</v>
      </c>
      <c r="F987" s="592"/>
      <c r="G987" s="592"/>
      <c r="H987" s="591"/>
      <c r="I987" s="591"/>
      <c r="J987" s="589"/>
      <c r="K987" s="589"/>
      <c r="L987" s="590"/>
    </row>
    <row r="988" spans="1:12" s="148" customFormat="1" ht="24" customHeight="1" x14ac:dyDescent="0.15">
      <c r="A988" s="593">
        <v>185</v>
      </c>
      <c r="B988" s="161" t="s">
        <v>20</v>
      </c>
      <c r="C988" s="162" t="s">
        <v>21</v>
      </c>
      <c r="D988" s="162" t="s">
        <v>1884</v>
      </c>
      <c r="E988" s="162" t="s">
        <v>1885</v>
      </c>
      <c r="F988" s="594" t="s">
        <v>14</v>
      </c>
      <c r="G988" s="594"/>
      <c r="H988" s="592"/>
      <c r="I988" s="592"/>
      <c r="J988" s="592"/>
      <c r="K988" s="592"/>
      <c r="L988" s="592"/>
    </row>
    <row r="989" spans="1:12" s="148" customFormat="1" ht="26.25" customHeight="1" x14ac:dyDescent="0.15">
      <c r="A989" s="593"/>
      <c r="B989" s="589" t="s">
        <v>2576</v>
      </c>
      <c r="C989" s="595" t="s">
        <v>2584</v>
      </c>
      <c r="D989" s="596">
        <v>43175</v>
      </c>
      <c r="E989" s="589" t="s">
        <v>2585</v>
      </c>
      <c r="F989" s="589" t="s">
        <v>1958</v>
      </c>
      <c r="G989" s="589"/>
      <c r="H989" s="591" t="s">
        <v>1890</v>
      </c>
      <c r="I989" s="591"/>
      <c r="J989" s="164" t="s">
        <v>1891</v>
      </c>
      <c r="K989" s="164" t="s">
        <v>1891</v>
      </c>
      <c r="L989" s="165">
        <v>0</v>
      </c>
    </row>
    <row r="990" spans="1:12" s="148" customFormat="1" ht="396.75" customHeight="1" x14ac:dyDescent="0.15">
      <c r="A990" s="593"/>
      <c r="B990" s="589"/>
      <c r="C990" s="595"/>
      <c r="D990" s="596"/>
      <c r="E990" s="589"/>
      <c r="F990" s="589"/>
      <c r="G990" s="589"/>
      <c r="H990" s="591" t="s">
        <v>1892</v>
      </c>
      <c r="I990" s="591"/>
      <c r="J990" s="164" t="s">
        <v>1891</v>
      </c>
      <c r="K990" s="164" t="s">
        <v>1891</v>
      </c>
      <c r="L990" s="165">
        <v>0</v>
      </c>
    </row>
    <row r="991" spans="1:12" s="148" customFormat="1" ht="24" customHeight="1" x14ac:dyDescent="0.15">
      <c r="A991" s="593"/>
      <c r="B991" s="161" t="s">
        <v>29</v>
      </c>
      <c r="C991" s="162" t="s">
        <v>30</v>
      </c>
      <c r="D991" s="162" t="s">
        <v>1893</v>
      </c>
      <c r="E991" s="162" t="s">
        <v>1894</v>
      </c>
      <c r="F991" s="592"/>
      <c r="G991" s="592"/>
      <c r="H991" s="591" t="s">
        <v>1895</v>
      </c>
      <c r="I991" s="591"/>
      <c r="J991" s="589" t="s">
        <v>1891</v>
      </c>
      <c r="K991" s="589" t="s">
        <v>0</v>
      </c>
      <c r="L991" s="590">
        <v>1520</v>
      </c>
    </row>
    <row r="992" spans="1:12" s="148" customFormat="1" ht="24" customHeight="1" x14ac:dyDescent="0.15">
      <c r="A992" s="593"/>
      <c r="B992" s="164" t="s">
        <v>2052</v>
      </c>
      <c r="C992" s="164" t="s">
        <v>1958</v>
      </c>
      <c r="D992" s="166">
        <v>43183</v>
      </c>
      <c r="E992" s="164" t="s">
        <v>2586</v>
      </c>
      <c r="F992" s="592"/>
      <c r="G992" s="592"/>
      <c r="H992" s="591"/>
      <c r="I992" s="591"/>
      <c r="J992" s="589"/>
      <c r="K992" s="589"/>
      <c r="L992" s="590"/>
    </row>
    <row r="993" spans="1:12" s="148" customFormat="1" ht="24" customHeight="1" x14ac:dyDescent="0.15">
      <c r="A993" s="593">
        <v>186</v>
      </c>
      <c r="B993" s="161" t="s">
        <v>20</v>
      </c>
      <c r="C993" s="162" t="s">
        <v>21</v>
      </c>
      <c r="D993" s="162" t="s">
        <v>1884</v>
      </c>
      <c r="E993" s="162" t="s">
        <v>1885</v>
      </c>
      <c r="F993" s="594" t="s">
        <v>14</v>
      </c>
      <c r="G993" s="594"/>
      <c r="H993" s="592"/>
      <c r="I993" s="592"/>
      <c r="J993" s="592"/>
      <c r="K993" s="592"/>
      <c r="L993" s="592"/>
    </row>
    <row r="994" spans="1:12" s="148" customFormat="1" ht="26.25" customHeight="1" x14ac:dyDescent="0.15">
      <c r="A994" s="593"/>
      <c r="B994" s="589" t="s">
        <v>2587</v>
      </c>
      <c r="C994" s="595" t="s">
        <v>2588</v>
      </c>
      <c r="D994" s="596">
        <v>43009</v>
      </c>
      <c r="E994" s="589" t="s">
        <v>2589</v>
      </c>
      <c r="F994" s="589" t="s">
        <v>2590</v>
      </c>
      <c r="G994" s="589"/>
      <c r="H994" s="591" t="s">
        <v>1890</v>
      </c>
      <c r="I994" s="591"/>
      <c r="J994" s="164" t="s">
        <v>1891</v>
      </c>
      <c r="K994" s="164" t="s">
        <v>0</v>
      </c>
      <c r="L994" s="165">
        <v>386.96</v>
      </c>
    </row>
    <row r="995" spans="1:12" s="148" customFormat="1" ht="408.95" customHeight="1" x14ac:dyDescent="0.15">
      <c r="A995" s="593"/>
      <c r="B995" s="589"/>
      <c r="C995" s="595"/>
      <c r="D995" s="596"/>
      <c r="E995" s="589"/>
      <c r="F995" s="589"/>
      <c r="G995" s="589"/>
      <c r="H995" s="591" t="s">
        <v>1892</v>
      </c>
      <c r="I995" s="591"/>
      <c r="J995" s="589" t="s">
        <v>1891</v>
      </c>
      <c r="K995" s="589" t="s">
        <v>1891</v>
      </c>
      <c r="L995" s="590">
        <v>0</v>
      </c>
    </row>
    <row r="996" spans="1:12" s="148" customFormat="1" ht="397.35" customHeight="1" x14ac:dyDescent="0.15">
      <c r="A996" s="593"/>
      <c r="B996" s="589"/>
      <c r="C996" s="595"/>
      <c r="D996" s="596"/>
      <c r="E996" s="589"/>
      <c r="F996" s="589"/>
      <c r="G996" s="589"/>
      <c r="H996" s="591"/>
      <c r="I996" s="591"/>
      <c r="J996" s="589"/>
      <c r="K996" s="589"/>
      <c r="L996" s="590"/>
    </row>
    <row r="997" spans="1:12" s="148" customFormat="1" ht="24" customHeight="1" x14ac:dyDescent="0.15">
      <c r="A997" s="593"/>
      <c r="B997" s="161" t="s">
        <v>29</v>
      </c>
      <c r="C997" s="162" t="s">
        <v>30</v>
      </c>
      <c r="D997" s="162" t="s">
        <v>1893</v>
      </c>
      <c r="E997" s="162" t="s">
        <v>1894</v>
      </c>
      <c r="F997" s="592"/>
      <c r="G997" s="592"/>
      <c r="H997" s="591" t="s">
        <v>1895</v>
      </c>
      <c r="I997" s="591"/>
      <c r="J997" s="589" t="s">
        <v>1891</v>
      </c>
      <c r="K997" s="589" t="s">
        <v>1891</v>
      </c>
      <c r="L997" s="590">
        <v>0</v>
      </c>
    </row>
    <row r="998" spans="1:12" s="148" customFormat="1" ht="24" customHeight="1" x14ac:dyDescent="0.15">
      <c r="A998" s="593"/>
      <c r="B998" s="164" t="s">
        <v>2052</v>
      </c>
      <c r="C998" s="164" t="s">
        <v>2590</v>
      </c>
      <c r="D998" s="166">
        <v>43016</v>
      </c>
      <c r="E998" s="164" t="s">
        <v>2190</v>
      </c>
      <c r="F998" s="592"/>
      <c r="G998" s="592"/>
      <c r="H998" s="591"/>
      <c r="I998" s="591"/>
      <c r="J998" s="589"/>
      <c r="K998" s="589"/>
      <c r="L998" s="590"/>
    </row>
    <row r="999" spans="1:12" s="148" customFormat="1" ht="24" customHeight="1" x14ac:dyDescent="0.15">
      <c r="A999" s="593">
        <v>187</v>
      </c>
      <c r="B999" s="161" t="s">
        <v>20</v>
      </c>
      <c r="C999" s="162" t="s">
        <v>21</v>
      </c>
      <c r="D999" s="162" t="s">
        <v>1884</v>
      </c>
      <c r="E999" s="162" t="s">
        <v>1885</v>
      </c>
      <c r="F999" s="594" t="s">
        <v>14</v>
      </c>
      <c r="G999" s="594"/>
      <c r="H999" s="592"/>
      <c r="I999" s="592"/>
      <c r="J999" s="592"/>
      <c r="K999" s="592"/>
      <c r="L999" s="592"/>
    </row>
    <row r="1000" spans="1:12" s="148" customFormat="1" ht="26.25" customHeight="1" x14ac:dyDescent="0.15">
      <c r="A1000" s="593"/>
      <c r="B1000" s="589" t="s">
        <v>2587</v>
      </c>
      <c r="C1000" s="595" t="s">
        <v>2591</v>
      </c>
      <c r="D1000" s="596">
        <v>43056</v>
      </c>
      <c r="E1000" s="589" t="s">
        <v>2558</v>
      </c>
      <c r="F1000" s="589" t="s">
        <v>2592</v>
      </c>
      <c r="G1000" s="589"/>
      <c r="H1000" s="591" t="s">
        <v>1890</v>
      </c>
      <c r="I1000" s="591"/>
      <c r="J1000" s="164" t="s">
        <v>1891</v>
      </c>
      <c r="K1000" s="164" t="s">
        <v>0</v>
      </c>
      <c r="L1000" s="165">
        <v>454.24</v>
      </c>
    </row>
    <row r="1001" spans="1:12" s="148" customFormat="1" ht="408.95" customHeight="1" x14ac:dyDescent="0.15">
      <c r="A1001" s="593"/>
      <c r="B1001" s="589"/>
      <c r="C1001" s="595"/>
      <c r="D1001" s="596"/>
      <c r="E1001" s="589"/>
      <c r="F1001" s="589"/>
      <c r="G1001" s="589"/>
      <c r="H1001" s="591" t="s">
        <v>1892</v>
      </c>
      <c r="I1001" s="591"/>
      <c r="J1001" s="589" t="s">
        <v>0</v>
      </c>
      <c r="K1001" s="589" t="s">
        <v>1891</v>
      </c>
      <c r="L1001" s="590">
        <v>1419.06</v>
      </c>
    </row>
    <row r="1002" spans="1:12" s="148" customFormat="1" ht="408.95" customHeight="1" x14ac:dyDescent="0.15">
      <c r="A1002" s="593"/>
      <c r="B1002" s="589"/>
      <c r="C1002" s="595"/>
      <c r="D1002" s="596"/>
      <c r="E1002" s="589"/>
      <c r="F1002" s="589"/>
      <c r="G1002" s="589"/>
      <c r="H1002" s="591"/>
      <c r="I1002" s="591"/>
      <c r="J1002" s="589"/>
      <c r="K1002" s="589"/>
      <c r="L1002" s="590"/>
    </row>
    <row r="1003" spans="1:12" s="148" customFormat="1" ht="145.69999999999999" customHeight="1" x14ac:dyDescent="0.15">
      <c r="A1003" s="593"/>
      <c r="B1003" s="589"/>
      <c r="C1003" s="595"/>
      <c r="D1003" s="596"/>
      <c r="E1003" s="589"/>
      <c r="F1003" s="589"/>
      <c r="G1003" s="589"/>
      <c r="H1003" s="591"/>
      <c r="I1003" s="591"/>
      <c r="J1003" s="589"/>
      <c r="K1003" s="589"/>
      <c r="L1003" s="590"/>
    </row>
    <row r="1004" spans="1:12" s="148" customFormat="1" ht="24" customHeight="1" x14ac:dyDescent="0.15">
      <c r="A1004" s="593"/>
      <c r="B1004" s="161" t="s">
        <v>29</v>
      </c>
      <c r="C1004" s="162" t="s">
        <v>30</v>
      </c>
      <c r="D1004" s="162" t="s">
        <v>1893</v>
      </c>
      <c r="E1004" s="162" t="s">
        <v>1894</v>
      </c>
      <c r="F1004" s="592"/>
      <c r="G1004" s="592"/>
      <c r="H1004" s="591" t="s">
        <v>1895</v>
      </c>
      <c r="I1004" s="591"/>
      <c r="J1004" s="589" t="s">
        <v>1891</v>
      </c>
      <c r="K1004" s="589" t="s">
        <v>1891</v>
      </c>
      <c r="L1004" s="590">
        <v>0</v>
      </c>
    </row>
    <row r="1005" spans="1:12" s="148" customFormat="1" ht="24" customHeight="1" x14ac:dyDescent="0.15">
      <c r="A1005" s="593"/>
      <c r="B1005" s="164" t="s">
        <v>2052</v>
      </c>
      <c r="C1005" s="164" t="s">
        <v>2592</v>
      </c>
      <c r="D1005" s="166">
        <v>43069</v>
      </c>
      <c r="E1005" s="164" t="s">
        <v>2593</v>
      </c>
      <c r="F1005" s="592"/>
      <c r="G1005" s="592"/>
      <c r="H1005" s="591"/>
      <c r="I1005" s="591"/>
      <c r="J1005" s="589"/>
      <c r="K1005" s="589"/>
      <c r="L1005" s="590"/>
    </row>
    <row r="1006" spans="1:12" s="148" customFormat="1" ht="24" customHeight="1" x14ac:dyDescent="0.15">
      <c r="A1006" s="593">
        <v>188</v>
      </c>
      <c r="B1006" s="161" t="s">
        <v>20</v>
      </c>
      <c r="C1006" s="162" t="s">
        <v>21</v>
      </c>
      <c r="D1006" s="162" t="s">
        <v>1884</v>
      </c>
      <c r="E1006" s="162" t="s">
        <v>1885</v>
      </c>
      <c r="F1006" s="594" t="s">
        <v>14</v>
      </c>
      <c r="G1006" s="594"/>
      <c r="H1006" s="592"/>
      <c r="I1006" s="592"/>
      <c r="J1006" s="592"/>
      <c r="K1006" s="592"/>
      <c r="L1006" s="592"/>
    </row>
    <row r="1007" spans="1:12" s="148" customFormat="1" ht="26.25" customHeight="1" x14ac:dyDescent="0.15">
      <c r="A1007" s="593"/>
      <c r="B1007" s="589" t="s">
        <v>2587</v>
      </c>
      <c r="C1007" s="595" t="s">
        <v>2594</v>
      </c>
      <c r="D1007" s="596">
        <v>43078</v>
      </c>
      <c r="E1007" s="589" t="s">
        <v>2595</v>
      </c>
      <c r="F1007" s="589" t="s">
        <v>2596</v>
      </c>
      <c r="G1007" s="589"/>
      <c r="H1007" s="591" t="s">
        <v>1890</v>
      </c>
      <c r="I1007" s="591"/>
      <c r="J1007" s="164" t="s">
        <v>1891</v>
      </c>
      <c r="K1007" s="164" t="s">
        <v>0</v>
      </c>
      <c r="L1007" s="165">
        <v>314.13</v>
      </c>
    </row>
    <row r="1008" spans="1:12" s="148" customFormat="1" ht="408.95" customHeight="1" x14ac:dyDescent="0.15">
      <c r="A1008" s="593"/>
      <c r="B1008" s="589"/>
      <c r="C1008" s="595"/>
      <c r="D1008" s="596"/>
      <c r="E1008" s="589"/>
      <c r="F1008" s="589"/>
      <c r="G1008" s="589"/>
      <c r="H1008" s="591" t="s">
        <v>1892</v>
      </c>
      <c r="I1008" s="591"/>
      <c r="J1008" s="589" t="s">
        <v>1891</v>
      </c>
      <c r="K1008" s="589" t="s">
        <v>1891</v>
      </c>
      <c r="L1008" s="590">
        <v>0</v>
      </c>
    </row>
    <row r="1009" spans="1:12" s="148" customFormat="1" ht="408.95" customHeight="1" x14ac:dyDescent="0.15">
      <c r="A1009" s="593"/>
      <c r="B1009" s="589"/>
      <c r="C1009" s="595"/>
      <c r="D1009" s="596"/>
      <c r="E1009" s="589"/>
      <c r="F1009" s="589"/>
      <c r="G1009" s="589"/>
      <c r="H1009" s="591"/>
      <c r="I1009" s="591"/>
      <c r="J1009" s="589"/>
      <c r="K1009" s="589"/>
      <c r="L1009" s="590"/>
    </row>
    <row r="1010" spans="1:12" s="148" customFormat="1" ht="103.7" customHeight="1" x14ac:dyDescent="0.15">
      <c r="A1010" s="593"/>
      <c r="B1010" s="589"/>
      <c r="C1010" s="595"/>
      <c r="D1010" s="596"/>
      <c r="E1010" s="589"/>
      <c r="F1010" s="589"/>
      <c r="G1010" s="589"/>
      <c r="H1010" s="591"/>
      <c r="I1010" s="591"/>
      <c r="J1010" s="589"/>
      <c r="K1010" s="589"/>
      <c r="L1010" s="590"/>
    </row>
    <row r="1011" spans="1:12" s="148" customFormat="1" ht="24" customHeight="1" x14ac:dyDescent="0.15">
      <c r="A1011" s="593"/>
      <c r="B1011" s="161" t="s">
        <v>29</v>
      </c>
      <c r="C1011" s="162" t="s">
        <v>30</v>
      </c>
      <c r="D1011" s="162" t="s">
        <v>1893</v>
      </c>
      <c r="E1011" s="162" t="s">
        <v>1894</v>
      </c>
      <c r="F1011" s="592"/>
      <c r="G1011" s="592"/>
      <c r="H1011" s="591" t="s">
        <v>1895</v>
      </c>
      <c r="I1011" s="591"/>
      <c r="J1011" s="589" t="s">
        <v>1891</v>
      </c>
      <c r="K1011" s="589" t="s">
        <v>1891</v>
      </c>
      <c r="L1011" s="590">
        <v>0</v>
      </c>
    </row>
    <row r="1012" spans="1:12" s="148" customFormat="1" ht="24" customHeight="1" x14ac:dyDescent="0.15">
      <c r="A1012" s="593"/>
      <c r="B1012" s="164" t="s">
        <v>2052</v>
      </c>
      <c r="C1012" s="164" t="s">
        <v>2596</v>
      </c>
      <c r="D1012" s="166">
        <v>43085</v>
      </c>
      <c r="E1012" s="164" t="s">
        <v>2597</v>
      </c>
      <c r="F1012" s="592"/>
      <c r="G1012" s="592"/>
      <c r="H1012" s="591"/>
      <c r="I1012" s="591"/>
      <c r="J1012" s="589"/>
      <c r="K1012" s="589"/>
      <c r="L1012" s="590"/>
    </row>
    <row r="1013" spans="1:12" s="148" customFormat="1" ht="24" customHeight="1" x14ac:dyDescent="0.15">
      <c r="A1013" s="593">
        <v>189</v>
      </c>
      <c r="B1013" s="161" t="s">
        <v>20</v>
      </c>
      <c r="C1013" s="162" t="s">
        <v>21</v>
      </c>
      <c r="D1013" s="162" t="s">
        <v>1884</v>
      </c>
      <c r="E1013" s="162" t="s">
        <v>1885</v>
      </c>
      <c r="F1013" s="594" t="s">
        <v>14</v>
      </c>
      <c r="G1013" s="594"/>
      <c r="H1013" s="592"/>
      <c r="I1013" s="592"/>
      <c r="J1013" s="592"/>
      <c r="K1013" s="592"/>
      <c r="L1013" s="592"/>
    </row>
    <row r="1014" spans="1:12" s="148" customFormat="1" ht="26.25" customHeight="1" x14ac:dyDescent="0.15">
      <c r="A1014" s="593"/>
      <c r="B1014" s="589" t="s">
        <v>2587</v>
      </c>
      <c r="C1014" s="595" t="s">
        <v>2594</v>
      </c>
      <c r="D1014" s="596">
        <v>43078</v>
      </c>
      <c r="E1014" s="589" t="s">
        <v>2595</v>
      </c>
      <c r="F1014" s="589" t="s">
        <v>2598</v>
      </c>
      <c r="G1014" s="589"/>
      <c r="H1014" s="591" t="s">
        <v>1890</v>
      </c>
      <c r="I1014" s="591"/>
      <c r="J1014" s="164" t="s">
        <v>1891</v>
      </c>
      <c r="K1014" s="164" t="s">
        <v>0</v>
      </c>
      <c r="L1014" s="165">
        <v>408.26</v>
      </c>
    </row>
    <row r="1015" spans="1:12" s="148" customFormat="1" ht="408.95" customHeight="1" x14ac:dyDescent="0.15">
      <c r="A1015" s="593"/>
      <c r="B1015" s="589"/>
      <c r="C1015" s="595"/>
      <c r="D1015" s="596"/>
      <c r="E1015" s="589"/>
      <c r="F1015" s="589"/>
      <c r="G1015" s="589"/>
      <c r="H1015" s="591" t="s">
        <v>1892</v>
      </c>
      <c r="I1015" s="591"/>
      <c r="J1015" s="589" t="s">
        <v>1891</v>
      </c>
      <c r="K1015" s="589" t="s">
        <v>1891</v>
      </c>
      <c r="L1015" s="590">
        <v>0</v>
      </c>
    </row>
    <row r="1016" spans="1:12" s="148" customFormat="1" ht="408.95" customHeight="1" x14ac:dyDescent="0.15">
      <c r="A1016" s="593"/>
      <c r="B1016" s="589"/>
      <c r="C1016" s="595"/>
      <c r="D1016" s="596"/>
      <c r="E1016" s="589"/>
      <c r="F1016" s="589"/>
      <c r="G1016" s="589"/>
      <c r="H1016" s="591"/>
      <c r="I1016" s="591"/>
      <c r="J1016" s="589"/>
      <c r="K1016" s="589"/>
      <c r="L1016" s="590"/>
    </row>
    <row r="1017" spans="1:12" s="148" customFormat="1" ht="103.7" customHeight="1" x14ac:dyDescent="0.15">
      <c r="A1017" s="593"/>
      <c r="B1017" s="589"/>
      <c r="C1017" s="595"/>
      <c r="D1017" s="596"/>
      <c r="E1017" s="589"/>
      <c r="F1017" s="589"/>
      <c r="G1017" s="589"/>
      <c r="H1017" s="591"/>
      <c r="I1017" s="591"/>
      <c r="J1017" s="589"/>
      <c r="K1017" s="589"/>
      <c r="L1017" s="590"/>
    </row>
    <row r="1018" spans="1:12" s="148" customFormat="1" ht="24" customHeight="1" x14ac:dyDescent="0.15">
      <c r="A1018" s="593"/>
      <c r="B1018" s="161" t="s">
        <v>29</v>
      </c>
      <c r="C1018" s="162" t="s">
        <v>30</v>
      </c>
      <c r="D1018" s="162" t="s">
        <v>1893</v>
      </c>
      <c r="E1018" s="162" t="s">
        <v>1894</v>
      </c>
      <c r="F1018" s="592"/>
      <c r="G1018" s="592"/>
      <c r="H1018" s="591" t="s">
        <v>1895</v>
      </c>
      <c r="I1018" s="591"/>
      <c r="J1018" s="589" t="s">
        <v>1891</v>
      </c>
      <c r="K1018" s="589" t="s">
        <v>1891</v>
      </c>
      <c r="L1018" s="590">
        <v>0</v>
      </c>
    </row>
    <row r="1019" spans="1:12" s="148" customFormat="1" ht="24" customHeight="1" x14ac:dyDescent="0.15">
      <c r="A1019" s="593"/>
      <c r="B1019" s="164" t="s">
        <v>2052</v>
      </c>
      <c r="C1019" s="164" t="s">
        <v>2598</v>
      </c>
      <c r="D1019" s="166">
        <v>43085</v>
      </c>
      <c r="E1019" s="164" t="s">
        <v>2597</v>
      </c>
      <c r="F1019" s="592"/>
      <c r="G1019" s="592"/>
      <c r="H1019" s="591"/>
      <c r="I1019" s="591"/>
      <c r="J1019" s="589"/>
      <c r="K1019" s="589"/>
      <c r="L1019" s="590"/>
    </row>
    <row r="1020" spans="1:12" s="148" customFormat="1" ht="24" customHeight="1" x14ac:dyDescent="0.15">
      <c r="A1020" s="593">
        <v>190</v>
      </c>
      <c r="B1020" s="161" t="s">
        <v>20</v>
      </c>
      <c r="C1020" s="162" t="s">
        <v>21</v>
      </c>
      <c r="D1020" s="162" t="s">
        <v>1884</v>
      </c>
      <c r="E1020" s="162" t="s">
        <v>1885</v>
      </c>
      <c r="F1020" s="594" t="s">
        <v>14</v>
      </c>
      <c r="G1020" s="594"/>
      <c r="H1020" s="592"/>
      <c r="I1020" s="592"/>
      <c r="J1020" s="592"/>
      <c r="K1020" s="592"/>
      <c r="L1020" s="592"/>
    </row>
    <row r="1021" spans="1:12" s="148" customFormat="1" ht="26.25" customHeight="1" x14ac:dyDescent="0.15">
      <c r="A1021" s="593"/>
      <c r="B1021" s="589" t="s">
        <v>2587</v>
      </c>
      <c r="C1021" s="595" t="s">
        <v>2594</v>
      </c>
      <c r="D1021" s="596">
        <v>43078</v>
      </c>
      <c r="E1021" s="589" t="s">
        <v>2595</v>
      </c>
      <c r="F1021" s="589" t="s">
        <v>2599</v>
      </c>
      <c r="G1021" s="589"/>
      <c r="H1021" s="591" t="s">
        <v>1890</v>
      </c>
      <c r="I1021" s="591"/>
      <c r="J1021" s="164" t="s">
        <v>1891</v>
      </c>
      <c r="K1021" s="164" t="s">
        <v>0</v>
      </c>
      <c r="L1021" s="165">
        <v>70.97</v>
      </c>
    </row>
    <row r="1022" spans="1:12" s="148" customFormat="1" ht="408.95" customHeight="1" x14ac:dyDescent="0.15">
      <c r="A1022" s="593"/>
      <c r="B1022" s="589"/>
      <c r="C1022" s="595"/>
      <c r="D1022" s="596"/>
      <c r="E1022" s="589"/>
      <c r="F1022" s="589"/>
      <c r="G1022" s="589"/>
      <c r="H1022" s="591" t="s">
        <v>1892</v>
      </c>
      <c r="I1022" s="591"/>
      <c r="J1022" s="589" t="s">
        <v>1891</v>
      </c>
      <c r="K1022" s="589" t="s">
        <v>0</v>
      </c>
      <c r="L1022" s="590">
        <v>751.1</v>
      </c>
    </row>
    <row r="1023" spans="1:12" s="148" customFormat="1" ht="408.95" customHeight="1" x14ac:dyDescent="0.15">
      <c r="A1023" s="593"/>
      <c r="B1023" s="589"/>
      <c r="C1023" s="595"/>
      <c r="D1023" s="596"/>
      <c r="E1023" s="589"/>
      <c r="F1023" s="589"/>
      <c r="G1023" s="589"/>
      <c r="H1023" s="591"/>
      <c r="I1023" s="591"/>
      <c r="J1023" s="589"/>
      <c r="K1023" s="589"/>
      <c r="L1023" s="590"/>
    </row>
    <row r="1024" spans="1:12" s="148" customFormat="1" ht="103.7" customHeight="1" x14ac:dyDescent="0.15">
      <c r="A1024" s="593"/>
      <c r="B1024" s="589"/>
      <c r="C1024" s="595"/>
      <c r="D1024" s="596"/>
      <c r="E1024" s="589"/>
      <c r="F1024" s="589"/>
      <c r="G1024" s="589"/>
      <c r="H1024" s="591"/>
      <c r="I1024" s="591"/>
      <c r="J1024" s="589"/>
      <c r="K1024" s="589"/>
      <c r="L1024" s="590"/>
    </row>
    <row r="1025" spans="1:12" s="148" customFormat="1" ht="24" customHeight="1" x14ac:dyDescent="0.15">
      <c r="A1025" s="593"/>
      <c r="B1025" s="161" t="s">
        <v>29</v>
      </c>
      <c r="C1025" s="162" t="s">
        <v>30</v>
      </c>
      <c r="D1025" s="162" t="s">
        <v>1893</v>
      </c>
      <c r="E1025" s="162" t="s">
        <v>1894</v>
      </c>
      <c r="F1025" s="592"/>
      <c r="G1025" s="592"/>
      <c r="H1025" s="591" t="s">
        <v>1895</v>
      </c>
      <c r="I1025" s="591"/>
      <c r="J1025" s="589" t="s">
        <v>1891</v>
      </c>
      <c r="K1025" s="589" t="s">
        <v>1891</v>
      </c>
      <c r="L1025" s="590">
        <v>0</v>
      </c>
    </row>
    <row r="1026" spans="1:12" s="148" customFormat="1" ht="24" customHeight="1" x14ac:dyDescent="0.15">
      <c r="A1026" s="593"/>
      <c r="B1026" s="164" t="s">
        <v>2052</v>
      </c>
      <c r="C1026" s="164" t="s">
        <v>2599</v>
      </c>
      <c r="D1026" s="166">
        <v>43085</v>
      </c>
      <c r="E1026" s="164" t="s">
        <v>2597</v>
      </c>
      <c r="F1026" s="592"/>
      <c r="G1026" s="592"/>
      <c r="H1026" s="591"/>
      <c r="I1026" s="591"/>
      <c r="J1026" s="589"/>
      <c r="K1026" s="589"/>
      <c r="L1026" s="590"/>
    </row>
    <row r="1027" spans="1:12" s="148" customFormat="1" ht="24" customHeight="1" x14ac:dyDescent="0.15">
      <c r="A1027" s="593">
        <v>191</v>
      </c>
      <c r="B1027" s="161" t="s">
        <v>20</v>
      </c>
      <c r="C1027" s="162" t="s">
        <v>21</v>
      </c>
      <c r="D1027" s="162" t="s">
        <v>1884</v>
      </c>
      <c r="E1027" s="162" t="s">
        <v>1885</v>
      </c>
      <c r="F1027" s="594" t="s">
        <v>14</v>
      </c>
      <c r="G1027" s="594"/>
      <c r="H1027" s="592"/>
      <c r="I1027" s="592"/>
      <c r="J1027" s="592"/>
      <c r="K1027" s="592"/>
      <c r="L1027" s="592"/>
    </row>
    <row r="1028" spans="1:12" s="148" customFormat="1" ht="26.25" customHeight="1" x14ac:dyDescent="0.15">
      <c r="A1028" s="593"/>
      <c r="B1028" s="589" t="s">
        <v>2587</v>
      </c>
      <c r="C1028" s="595" t="s">
        <v>2600</v>
      </c>
      <c r="D1028" s="596">
        <v>43178</v>
      </c>
      <c r="E1028" s="589" t="s">
        <v>2008</v>
      </c>
      <c r="F1028" s="589" t="s">
        <v>2009</v>
      </c>
      <c r="G1028" s="589"/>
      <c r="H1028" s="591" t="s">
        <v>1890</v>
      </c>
      <c r="I1028" s="591"/>
      <c r="J1028" s="164" t="s">
        <v>1891</v>
      </c>
      <c r="K1028" s="164" t="s">
        <v>0</v>
      </c>
      <c r="L1028" s="165">
        <v>590.72</v>
      </c>
    </row>
    <row r="1029" spans="1:12" s="148" customFormat="1" ht="396.75" customHeight="1" x14ac:dyDescent="0.15">
      <c r="A1029" s="593"/>
      <c r="B1029" s="589"/>
      <c r="C1029" s="595"/>
      <c r="D1029" s="596"/>
      <c r="E1029" s="589"/>
      <c r="F1029" s="589"/>
      <c r="G1029" s="589"/>
      <c r="H1029" s="591" t="s">
        <v>1892</v>
      </c>
      <c r="I1029" s="591"/>
      <c r="J1029" s="164" t="s">
        <v>0</v>
      </c>
      <c r="K1029" s="164" t="s">
        <v>0</v>
      </c>
      <c r="L1029" s="165">
        <v>754.58</v>
      </c>
    </row>
    <row r="1030" spans="1:12" s="148" customFormat="1" ht="24" customHeight="1" x14ac:dyDescent="0.15">
      <c r="A1030" s="593"/>
      <c r="B1030" s="161" t="s">
        <v>29</v>
      </c>
      <c r="C1030" s="162" t="s">
        <v>30</v>
      </c>
      <c r="D1030" s="162" t="s">
        <v>1893</v>
      </c>
      <c r="E1030" s="162" t="s">
        <v>1894</v>
      </c>
      <c r="F1030" s="592"/>
      <c r="G1030" s="592"/>
      <c r="H1030" s="591" t="s">
        <v>1895</v>
      </c>
      <c r="I1030" s="591"/>
      <c r="J1030" s="589" t="s">
        <v>1891</v>
      </c>
      <c r="K1030" s="589" t="s">
        <v>1891</v>
      </c>
      <c r="L1030" s="590">
        <v>0</v>
      </c>
    </row>
    <row r="1031" spans="1:12" s="148" customFormat="1" ht="24" customHeight="1" x14ac:dyDescent="0.15">
      <c r="A1031" s="593"/>
      <c r="B1031" s="164" t="s">
        <v>2052</v>
      </c>
      <c r="C1031" s="164" t="s">
        <v>2009</v>
      </c>
      <c r="D1031" s="166">
        <v>43180</v>
      </c>
      <c r="E1031" s="164" t="s">
        <v>2429</v>
      </c>
      <c r="F1031" s="592"/>
      <c r="G1031" s="592"/>
      <c r="H1031" s="591"/>
      <c r="I1031" s="591"/>
      <c r="J1031" s="589"/>
      <c r="K1031" s="589"/>
      <c r="L1031" s="590"/>
    </row>
    <row r="1032" spans="1:12" s="148" customFormat="1" ht="24" customHeight="1" x14ac:dyDescent="0.15">
      <c r="A1032" s="593">
        <v>192</v>
      </c>
      <c r="B1032" s="161" t="s">
        <v>20</v>
      </c>
      <c r="C1032" s="162" t="s">
        <v>21</v>
      </c>
      <c r="D1032" s="162" t="s">
        <v>1884</v>
      </c>
      <c r="E1032" s="162" t="s">
        <v>1885</v>
      </c>
      <c r="F1032" s="594" t="s">
        <v>14</v>
      </c>
      <c r="G1032" s="594"/>
      <c r="H1032" s="592"/>
      <c r="I1032" s="592"/>
      <c r="J1032" s="592"/>
      <c r="K1032" s="592"/>
      <c r="L1032" s="592"/>
    </row>
    <row r="1033" spans="1:12" s="148" customFormat="1" ht="26.25" customHeight="1" x14ac:dyDescent="0.15">
      <c r="A1033" s="593"/>
      <c r="B1033" s="589" t="s">
        <v>2601</v>
      </c>
      <c r="C1033" s="589" t="s">
        <v>2602</v>
      </c>
      <c r="D1033" s="596">
        <v>43039</v>
      </c>
      <c r="E1033" s="589" t="s">
        <v>2413</v>
      </c>
      <c r="F1033" s="589" t="s">
        <v>2603</v>
      </c>
      <c r="G1033" s="589"/>
      <c r="H1033" s="591" t="s">
        <v>1890</v>
      </c>
      <c r="I1033" s="591"/>
      <c r="J1033" s="164" t="s">
        <v>1891</v>
      </c>
      <c r="K1033" s="164" t="s">
        <v>0</v>
      </c>
      <c r="L1033" s="165">
        <v>511.91</v>
      </c>
    </row>
    <row r="1034" spans="1:12" s="148" customFormat="1" ht="39.75" customHeight="1" x14ac:dyDescent="0.15">
      <c r="A1034" s="593"/>
      <c r="B1034" s="589"/>
      <c r="C1034" s="589"/>
      <c r="D1034" s="596"/>
      <c r="E1034" s="589"/>
      <c r="F1034" s="589"/>
      <c r="G1034" s="589"/>
      <c r="H1034" s="591" t="s">
        <v>1892</v>
      </c>
      <c r="I1034" s="591"/>
      <c r="J1034" s="164" t="s">
        <v>1891</v>
      </c>
      <c r="K1034" s="164" t="s">
        <v>0</v>
      </c>
      <c r="L1034" s="165">
        <v>2379.29</v>
      </c>
    </row>
    <row r="1035" spans="1:12" s="148" customFormat="1" ht="24" customHeight="1" x14ac:dyDescent="0.15">
      <c r="A1035" s="593"/>
      <c r="B1035" s="161" t="s">
        <v>29</v>
      </c>
      <c r="C1035" s="162" t="s">
        <v>30</v>
      </c>
      <c r="D1035" s="162" t="s">
        <v>1893</v>
      </c>
      <c r="E1035" s="162" t="s">
        <v>1894</v>
      </c>
      <c r="F1035" s="592"/>
      <c r="G1035" s="592"/>
      <c r="H1035" s="591" t="s">
        <v>1895</v>
      </c>
      <c r="I1035" s="591"/>
      <c r="J1035" s="589" t="s">
        <v>1891</v>
      </c>
      <c r="K1035" s="589" t="s">
        <v>0</v>
      </c>
      <c r="L1035" s="590">
        <v>48.61</v>
      </c>
    </row>
    <row r="1036" spans="1:12" s="148" customFormat="1" ht="24" customHeight="1" x14ac:dyDescent="0.15">
      <c r="A1036" s="593"/>
      <c r="B1036" s="164" t="s">
        <v>1923</v>
      </c>
      <c r="C1036" s="164" t="s">
        <v>2603</v>
      </c>
      <c r="D1036" s="166">
        <v>43043</v>
      </c>
      <c r="E1036" s="164" t="s">
        <v>1946</v>
      </c>
      <c r="F1036" s="592"/>
      <c r="G1036" s="592"/>
      <c r="H1036" s="591"/>
      <c r="I1036" s="591"/>
      <c r="J1036" s="589"/>
      <c r="K1036" s="589"/>
      <c r="L1036" s="590"/>
    </row>
    <row r="1037" spans="1:12" s="148" customFormat="1" ht="24" customHeight="1" x14ac:dyDescent="0.15">
      <c r="A1037" s="593">
        <v>193</v>
      </c>
      <c r="B1037" s="161" t="s">
        <v>20</v>
      </c>
      <c r="C1037" s="162" t="s">
        <v>21</v>
      </c>
      <c r="D1037" s="162" t="s">
        <v>1884</v>
      </c>
      <c r="E1037" s="162" t="s">
        <v>1885</v>
      </c>
      <c r="F1037" s="594" t="s">
        <v>14</v>
      </c>
      <c r="G1037" s="594"/>
      <c r="H1037" s="592"/>
      <c r="I1037" s="592"/>
      <c r="J1037" s="592"/>
      <c r="K1037" s="592"/>
      <c r="L1037" s="592"/>
    </row>
    <row r="1038" spans="1:12" s="148" customFormat="1" ht="26.25" customHeight="1" x14ac:dyDescent="0.15">
      <c r="A1038" s="593"/>
      <c r="B1038" s="589" t="s">
        <v>2601</v>
      </c>
      <c r="C1038" s="589" t="s">
        <v>2604</v>
      </c>
      <c r="D1038" s="596">
        <v>43163</v>
      </c>
      <c r="E1038" s="589" t="s">
        <v>1984</v>
      </c>
      <c r="F1038" s="589" t="s">
        <v>2125</v>
      </c>
      <c r="G1038" s="589"/>
      <c r="H1038" s="591" t="s">
        <v>1890</v>
      </c>
      <c r="I1038" s="591"/>
      <c r="J1038" s="164" t="s">
        <v>1891</v>
      </c>
      <c r="K1038" s="164" t="s">
        <v>0</v>
      </c>
      <c r="L1038" s="165">
        <v>836</v>
      </c>
    </row>
    <row r="1039" spans="1:12" s="148" customFormat="1" ht="60.75" customHeight="1" x14ac:dyDescent="0.15">
      <c r="A1039" s="593"/>
      <c r="B1039" s="589"/>
      <c r="C1039" s="589"/>
      <c r="D1039" s="596"/>
      <c r="E1039" s="589"/>
      <c r="F1039" s="589"/>
      <c r="G1039" s="589"/>
      <c r="H1039" s="591" t="s">
        <v>1892</v>
      </c>
      <c r="I1039" s="591"/>
      <c r="J1039" s="164" t="s">
        <v>1891</v>
      </c>
      <c r="K1039" s="164" t="s">
        <v>0</v>
      </c>
      <c r="L1039" s="165">
        <v>289.40000000000003</v>
      </c>
    </row>
    <row r="1040" spans="1:12" s="148" customFormat="1" ht="24" customHeight="1" x14ac:dyDescent="0.15">
      <c r="A1040" s="593"/>
      <c r="B1040" s="161" t="s">
        <v>29</v>
      </c>
      <c r="C1040" s="162" t="s">
        <v>30</v>
      </c>
      <c r="D1040" s="162" t="s">
        <v>1893</v>
      </c>
      <c r="E1040" s="162" t="s">
        <v>1894</v>
      </c>
      <c r="F1040" s="592"/>
      <c r="G1040" s="592"/>
      <c r="H1040" s="591" t="s">
        <v>1895</v>
      </c>
      <c r="I1040" s="591"/>
      <c r="J1040" s="589" t="s">
        <v>1891</v>
      </c>
      <c r="K1040" s="589" t="s">
        <v>0</v>
      </c>
      <c r="L1040" s="590">
        <v>850</v>
      </c>
    </row>
    <row r="1041" spans="1:12" s="148" customFormat="1" ht="24" customHeight="1" x14ac:dyDescent="0.15">
      <c r="A1041" s="593"/>
      <c r="B1041" s="164" t="s">
        <v>1923</v>
      </c>
      <c r="C1041" s="164" t="s">
        <v>2125</v>
      </c>
      <c r="D1041" s="166">
        <v>43167</v>
      </c>
      <c r="E1041" s="164" t="s">
        <v>2605</v>
      </c>
      <c r="F1041" s="592"/>
      <c r="G1041" s="592"/>
      <c r="H1041" s="591"/>
      <c r="I1041" s="591"/>
      <c r="J1041" s="589"/>
      <c r="K1041" s="589"/>
      <c r="L1041" s="590"/>
    </row>
    <row r="1042" spans="1:12" s="148" customFormat="1" ht="24" customHeight="1" x14ac:dyDescent="0.15">
      <c r="A1042" s="593">
        <v>194</v>
      </c>
      <c r="B1042" s="161" t="s">
        <v>20</v>
      </c>
      <c r="C1042" s="162" t="s">
        <v>21</v>
      </c>
      <c r="D1042" s="162" t="s">
        <v>1884</v>
      </c>
      <c r="E1042" s="162" t="s">
        <v>1885</v>
      </c>
      <c r="F1042" s="594" t="s">
        <v>14</v>
      </c>
      <c r="G1042" s="594"/>
      <c r="H1042" s="592"/>
      <c r="I1042" s="592"/>
      <c r="J1042" s="592"/>
      <c r="K1042" s="592"/>
      <c r="L1042" s="592"/>
    </row>
    <row r="1043" spans="1:12" s="148" customFormat="1" ht="26.25" customHeight="1" x14ac:dyDescent="0.15">
      <c r="A1043" s="593"/>
      <c r="B1043" s="589" t="s">
        <v>2606</v>
      </c>
      <c r="C1043" s="595" t="s">
        <v>2607</v>
      </c>
      <c r="D1043" s="596">
        <v>43138</v>
      </c>
      <c r="E1043" s="589" t="s">
        <v>2326</v>
      </c>
      <c r="F1043" s="589" t="s">
        <v>2608</v>
      </c>
      <c r="G1043" s="589"/>
      <c r="H1043" s="591" t="s">
        <v>1890</v>
      </c>
      <c r="I1043" s="591"/>
      <c r="J1043" s="164" t="s">
        <v>1891</v>
      </c>
      <c r="K1043" s="164" t="s">
        <v>0</v>
      </c>
      <c r="L1043" s="165">
        <v>996.71</v>
      </c>
    </row>
    <row r="1044" spans="1:12" s="148" customFormat="1" ht="323.25" customHeight="1" x14ac:dyDescent="0.15">
      <c r="A1044" s="593"/>
      <c r="B1044" s="589"/>
      <c r="C1044" s="595"/>
      <c r="D1044" s="596"/>
      <c r="E1044" s="589"/>
      <c r="F1044" s="589"/>
      <c r="G1044" s="589"/>
      <c r="H1044" s="591" t="s">
        <v>1892</v>
      </c>
      <c r="I1044" s="591"/>
      <c r="J1044" s="164" t="s">
        <v>1891</v>
      </c>
      <c r="K1044" s="164" t="s">
        <v>0</v>
      </c>
      <c r="L1044" s="165">
        <v>350.44</v>
      </c>
    </row>
    <row r="1045" spans="1:12" s="148" customFormat="1" ht="24" customHeight="1" x14ac:dyDescent="0.15">
      <c r="A1045" s="593"/>
      <c r="B1045" s="161" t="s">
        <v>29</v>
      </c>
      <c r="C1045" s="162" t="s">
        <v>30</v>
      </c>
      <c r="D1045" s="162" t="s">
        <v>1893</v>
      </c>
      <c r="E1045" s="162" t="s">
        <v>1894</v>
      </c>
      <c r="F1045" s="592"/>
      <c r="G1045" s="592"/>
      <c r="H1045" s="591" t="s">
        <v>1895</v>
      </c>
      <c r="I1045" s="591"/>
      <c r="J1045" s="589" t="s">
        <v>1891</v>
      </c>
      <c r="K1045" s="589" t="s">
        <v>0</v>
      </c>
      <c r="L1045" s="590">
        <v>64.42</v>
      </c>
    </row>
    <row r="1046" spans="1:12" s="148" customFormat="1" ht="24" customHeight="1" x14ac:dyDescent="0.15">
      <c r="A1046" s="593"/>
      <c r="B1046" s="164" t="s">
        <v>2052</v>
      </c>
      <c r="C1046" s="164" t="s">
        <v>2608</v>
      </c>
      <c r="D1046" s="166">
        <v>43141</v>
      </c>
      <c r="E1046" s="164" t="s">
        <v>2092</v>
      </c>
      <c r="F1046" s="592"/>
      <c r="G1046" s="592"/>
      <c r="H1046" s="591"/>
      <c r="I1046" s="591"/>
      <c r="J1046" s="589"/>
      <c r="K1046" s="589"/>
      <c r="L1046" s="590"/>
    </row>
    <row r="1047" spans="1:12" s="148" customFormat="1" ht="24" customHeight="1" x14ac:dyDescent="0.15">
      <c r="A1047" s="593">
        <v>195</v>
      </c>
      <c r="B1047" s="161" t="s">
        <v>20</v>
      </c>
      <c r="C1047" s="162" t="s">
        <v>21</v>
      </c>
      <c r="D1047" s="162" t="s">
        <v>1884</v>
      </c>
      <c r="E1047" s="162" t="s">
        <v>1885</v>
      </c>
      <c r="F1047" s="594" t="s">
        <v>14</v>
      </c>
      <c r="G1047" s="594"/>
      <c r="H1047" s="592"/>
      <c r="I1047" s="592"/>
      <c r="J1047" s="592"/>
      <c r="K1047" s="592"/>
      <c r="L1047" s="592"/>
    </row>
    <row r="1048" spans="1:12" s="148" customFormat="1" ht="26.25" customHeight="1" x14ac:dyDescent="0.15">
      <c r="A1048" s="593"/>
      <c r="B1048" s="589" t="s">
        <v>2606</v>
      </c>
      <c r="C1048" s="595" t="s">
        <v>2609</v>
      </c>
      <c r="D1048" s="596">
        <v>43148</v>
      </c>
      <c r="E1048" s="589" t="s">
        <v>2610</v>
      </c>
      <c r="F1048" s="589" t="s">
        <v>2611</v>
      </c>
      <c r="G1048" s="589"/>
      <c r="H1048" s="591" t="s">
        <v>1890</v>
      </c>
      <c r="I1048" s="591"/>
      <c r="J1048" s="164" t="s">
        <v>1891</v>
      </c>
      <c r="K1048" s="164" t="s">
        <v>0</v>
      </c>
      <c r="L1048" s="165">
        <v>1421.77</v>
      </c>
    </row>
    <row r="1049" spans="1:12" s="148" customFormat="1" ht="408.95" customHeight="1" x14ac:dyDescent="0.15">
      <c r="A1049" s="593"/>
      <c r="B1049" s="589"/>
      <c r="C1049" s="595"/>
      <c r="D1049" s="596"/>
      <c r="E1049" s="589"/>
      <c r="F1049" s="589"/>
      <c r="G1049" s="589"/>
      <c r="H1049" s="591" t="s">
        <v>1892</v>
      </c>
      <c r="I1049" s="591"/>
      <c r="J1049" s="589" t="s">
        <v>1891</v>
      </c>
      <c r="K1049" s="589" t="s">
        <v>0</v>
      </c>
      <c r="L1049" s="590">
        <v>684.83</v>
      </c>
    </row>
    <row r="1050" spans="1:12" s="148" customFormat="1" ht="61.35" customHeight="1" x14ac:dyDescent="0.15">
      <c r="A1050" s="593"/>
      <c r="B1050" s="589"/>
      <c r="C1050" s="595"/>
      <c r="D1050" s="596"/>
      <c r="E1050" s="589"/>
      <c r="F1050" s="589"/>
      <c r="G1050" s="589"/>
      <c r="H1050" s="591"/>
      <c r="I1050" s="591"/>
      <c r="J1050" s="589"/>
      <c r="K1050" s="589"/>
      <c r="L1050" s="590"/>
    </row>
    <row r="1051" spans="1:12" s="148" customFormat="1" ht="24" customHeight="1" x14ac:dyDescent="0.15">
      <c r="A1051" s="593"/>
      <c r="B1051" s="161" t="s">
        <v>29</v>
      </c>
      <c r="C1051" s="162" t="s">
        <v>30</v>
      </c>
      <c r="D1051" s="162" t="s">
        <v>1893</v>
      </c>
      <c r="E1051" s="162" t="s">
        <v>1894</v>
      </c>
      <c r="F1051" s="592"/>
      <c r="G1051" s="592"/>
      <c r="H1051" s="591" t="s">
        <v>1895</v>
      </c>
      <c r="I1051" s="591"/>
      <c r="J1051" s="589" t="s">
        <v>1891</v>
      </c>
      <c r="K1051" s="589" t="s">
        <v>0</v>
      </c>
      <c r="L1051" s="590">
        <v>57.99</v>
      </c>
    </row>
    <row r="1052" spans="1:12" s="148" customFormat="1" ht="24" customHeight="1" x14ac:dyDescent="0.15">
      <c r="A1052" s="593"/>
      <c r="B1052" s="164" t="s">
        <v>2052</v>
      </c>
      <c r="C1052" s="164" t="s">
        <v>2611</v>
      </c>
      <c r="D1052" s="166">
        <v>43155</v>
      </c>
      <c r="E1052" s="164" t="s">
        <v>2612</v>
      </c>
      <c r="F1052" s="592"/>
      <c r="G1052" s="592"/>
      <c r="H1052" s="591"/>
      <c r="I1052" s="591"/>
      <c r="J1052" s="589"/>
      <c r="K1052" s="589"/>
      <c r="L1052" s="590"/>
    </row>
    <row r="1053" spans="1:12" s="148" customFormat="1" ht="24" customHeight="1" x14ac:dyDescent="0.15">
      <c r="A1053" s="593">
        <v>196</v>
      </c>
      <c r="B1053" s="161" t="s">
        <v>20</v>
      </c>
      <c r="C1053" s="162" t="s">
        <v>21</v>
      </c>
      <c r="D1053" s="162" t="s">
        <v>1884</v>
      </c>
      <c r="E1053" s="162" t="s">
        <v>1885</v>
      </c>
      <c r="F1053" s="594" t="s">
        <v>14</v>
      </c>
      <c r="G1053" s="594"/>
      <c r="H1053" s="592"/>
      <c r="I1053" s="592"/>
      <c r="J1053" s="592"/>
      <c r="K1053" s="592"/>
      <c r="L1053" s="592"/>
    </row>
    <row r="1054" spans="1:12" s="148" customFormat="1" ht="26.25" customHeight="1" x14ac:dyDescent="0.15">
      <c r="A1054" s="593"/>
      <c r="B1054" s="589" t="s">
        <v>2613</v>
      </c>
      <c r="C1054" s="595" t="s">
        <v>2614</v>
      </c>
      <c r="D1054" s="596">
        <v>43138</v>
      </c>
      <c r="E1054" s="589" t="s">
        <v>2615</v>
      </c>
      <c r="F1054" s="589" t="s">
        <v>2616</v>
      </c>
      <c r="G1054" s="589"/>
      <c r="H1054" s="591" t="s">
        <v>1890</v>
      </c>
      <c r="I1054" s="591"/>
      <c r="J1054" s="164" t="s">
        <v>1891</v>
      </c>
      <c r="K1054" s="164" t="s">
        <v>0</v>
      </c>
      <c r="L1054" s="165">
        <v>287</v>
      </c>
    </row>
    <row r="1055" spans="1:12" s="148" customFormat="1" ht="291.75" customHeight="1" x14ac:dyDescent="0.15">
      <c r="A1055" s="593"/>
      <c r="B1055" s="589"/>
      <c r="C1055" s="595"/>
      <c r="D1055" s="596"/>
      <c r="E1055" s="589"/>
      <c r="F1055" s="589"/>
      <c r="G1055" s="589"/>
      <c r="H1055" s="591" t="s">
        <v>1892</v>
      </c>
      <c r="I1055" s="591"/>
      <c r="J1055" s="164" t="s">
        <v>1891</v>
      </c>
      <c r="K1055" s="164" t="s">
        <v>0</v>
      </c>
      <c r="L1055" s="165">
        <v>917.4</v>
      </c>
    </row>
    <row r="1056" spans="1:12" s="148" customFormat="1" ht="24" customHeight="1" x14ac:dyDescent="0.15">
      <c r="A1056" s="593"/>
      <c r="B1056" s="161" t="s">
        <v>29</v>
      </c>
      <c r="C1056" s="162" t="s">
        <v>30</v>
      </c>
      <c r="D1056" s="162" t="s">
        <v>1893</v>
      </c>
      <c r="E1056" s="162" t="s">
        <v>1894</v>
      </c>
      <c r="F1056" s="592"/>
      <c r="G1056" s="592"/>
      <c r="H1056" s="591" t="s">
        <v>1895</v>
      </c>
      <c r="I1056" s="591"/>
      <c r="J1056" s="589" t="s">
        <v>1891</v>
      </c>
      <c r="K1056" s="589" t="s">
        <v>1891</v>
      </c>
      <c r="L1056" s="590">
        <v>0</v>
      </c>
    </row>
    <row r="1057" spans="1:12" s="148" customFormat="1" ht="24" customHeight="1" x14ac:dyDescent="0.15">
      <c r="A1057" s="593"/>
      <c r="B1057" s="164" t="s">
        <v>2059</v>
      </c>
      <c r="C1057" s="164" t="s">
        <v>2616</v>
      </c>
      <c r="D1057" s="166">
        <v>43140</v>
      </c>
      <c r="E1057" s="164" t="s">
        <v>2240</v>
      </c>
      <c r="F1057" s="592"/>
      <c r="G1057" s="592"/>
      <c r="H1057" s="591"/>
      <c r="I1057" s="591"/>
      <c r="J1057" s="589"/>
      <c r="K1057" s="589"/>
      <c r="L1057" s="590"/>
    </row>
    <row r="1058" spans="1:12" s="148" customFormat="1" ht="24" customHeight="1" x14ac:dyDescent="0.15">
      <c r="A1058" s="593">
        <v>197</v>
      </c>
      <c r="B1058" s="161" t="s">
        <v>20</v>
      </c>
      <c r="C1058" s="162" t="s">
        <v>21</v>
      </c>
      <c r="D1058" s="162" t="s">
        <v>1884</v>
      </c>
      <c r="E1058" s="162" t="s">
        <v>1885</v>
      </c>
      <c r="F1058" s="594" t="s">
        <v>14</v>
      </c>
      <c r="G1058" s="594"/>
      <c r="H1058" s="592"/>
      <c r="I1058" s="592"/>
      <c r="J1058" s="592"/>
      <c r="K1058" s="592"/>
      <c r="L1058" s="592"/>
    </row>
    <row r="1059" spans="1:12" s="148" customFormat="1" ht="26.25" customHeight="1" x14ac:dyDescent="0.15">
      <c r="A1059" s="593"/>
      <c r="B1059" s="589" t="s">
        <v>2617</v>
      </c>
      <c r="C1059" s="595" t="s">
        <v>2618</v>
      </c>
      <c r="D1059" s="596">
        <v>43052</v>
      </c>
      <c r="E1059" s="589" t="s">
        <v>2619</v>
      </c>
      <c r="F1059" s="589" t="s">
        <v>2620</v>
      </c>
      <c r="G1059" s="589"/>
      <c r="H1059" s="591" t="s">
        <v>1890</v>
      </c>
      <c r="I1059" s="591"/>
      <c r="J1059" s="164" t="s">
        <v>1891</v>
      </c>
      <c r="K1059" s="164" t="s">
        <v>0</v>
      </c>
      <c r="L1059" s="165">
        <v>328.81</v>
      </c>
    </row>
    <row r="1060" spans="1:12" s="148" customFormat="1" ht="365.25" customHeight="1" x14ac:dyDescent="0.15">
      <c r="A1060" s="593"/>
      <c r="B1060" s="589"/>
      <c r="C1060" s="595"/>
      <c r="D1060" s="596"/>
      <c r="E1060" s="589"/>
      <c r="F1060" s="589"/>
      <c r="G1060" s="589"/>
      <c r="H1060" s="591" t="s">
        <v>1892</v>
      </c>
      <c r="I1060" s="591"/>
      <c r="J1060" s="164" t="s">
        <v>1891</v>
      </c>
      <c r="K1060" s="164" t="s">
        <v>0</v>
      </c>
      <c r="L1060" s="165">
        <v>1018.92</v>
      </c>
    </row>
    <row r="1061" spans="1:12" s="148" customFormat="1" ht="24" customHeight="1" x14ac:dyDescent="0.15">
      <c r="A1061" s="593"/>
      <c r="B1061" s="161" t="s">
        <v>29</v>
      </c>
      <c r="C1061" s="162" t="s">
        <v>30</v>
      </c>
      <c r="D1061" s="162" t="s">
        <v>1893</v>
      </c>
      <c r="E1061" s="162" t="s">
        <v>1894</v>
      </c>
      <c r="F1061" s="592"/>
      <c r="G1061" s="592"/>
      <c r="H1061" s="591" t="s">
        <v>1895</v>
      </c>
      <c r="I1061" s="591"/>
      <c r="J1061" s="589" t="s">
        <v>1891</v>
      </c>
      <c r="K1061" s="589" t="s">
        <v>0</v>
      </c>
      <c r="L1061" s="590">
        <v>97.15</v>
      </c>
    </row>
    <row r="1062" spans="1:12" s="148" customFormat="1" ht="24" customHeight="1" x14ac:dyDescent="0.15">
      <c r="A1062" s="593"/>
      <c r="B1062" s="164" t="s">
        <v>1923</v>
      </c>
      <c r="C1062" s="164" t="s">
        <v>2620</v>
      </c>
      <c r="D1062" s="166">
        <v>43059</v>
      </c>
      <c r="E1062" s="164" t="s">
        <v>2621</v>
      </c>
      <c r="F1062" s="592"/>
      <c r="G1062" s="592"/>
      <c r="H1062" s="591"/>
      <c r="I1062" s="591"/>
      <c r="J1062" s="589"/>
      <c r="K1062" s="589"/>
      <c r="L1062" s="590"/>
    </row>
    <row r="1063" spans="1:12" s="148" customFormat="1" ht="24" customHeight="1" x14ac:dyDescent="0.15">
      <c r="A1063" s="593">
        <v>198</v>
      </c>
      <c r="B1063" s="161" t="s">
        <v>20</v>
      </c>
      <c r="C1063" s="162" t="s">
        <v>21</v>
      </c>
      <c r="D1063" s="162" t="s">
        <v>1884</v>
      </c>
      <c r="E1063" s="162" t="s">
        <v>1885</v>
      </c>
      <c r="F1063" s="594" t="s">
        <v>14</v>
      </c>
      <c r="G1063" s="594"/>
      <c r="H1063" s="592"/>
      <c r="I1063" s="592"/>
      <c r="J1063" s="592"/>
      <c r="K1063" s="592"/>
      <c r="L1063" s="592"/>
    </row>
    <row r="1064" spans="1:12" s="148" customFormat="1" ht="26.25" customHeight="1" x14ac:dyDescent="0.15">
      <c r="A1064" s="593"/>
      <c r="B1064" s="589" t="s">
        <v>2617</v>
      </c>
      <c r="C1064" s="595" t="s">
        <v>2622</v>
      </c>
      <c r="D1064" s="596">
        <v>43124</v>
      </c>
      <c r="E1064" s="589" t="s">
        <v>2623</v>
      </c>
      <c r="F1064" s="589" t="s">
        <v>2624</v>
      </c>
      <c r="G1064" s="589"/>
      <c r="H1064" s="591" t="s">
        <v>1890</v>
      </c>
      <c r="I1064" s="591"/>
      <c r="J1064" s="164" t="s">
        <v>1891</v>
      </c>
      <c r="K1064" s="164" t="s">
        <v>0</v>
      </c>
      <c r="L1064" s="165">
        <v>210.92</v>
      </c>
    </row>
    <row r="1065" spans="1:12" s="148" customFormat="1" ht="176.25" customHeight="1" x14ac:dyDescent="0.15">
      <c r="A1065" s="593"/>
      <c r="B1065" s="589"/>
      <c r="C1065" s="595"/>
      <c r="D1065" s="596"/>
      <c r="E1065" s="589"/>
      <c r="F1065" s="589"/>
      <c r="G1065" s="589"/>
      <c r="H1065" s="591" t="s">
        <v>1892</v>
      </c>
      <c r="I1065" s="591"/>
      <c r="J1065" s="164" t="s">
        <v>1891</v>
      </c>
      <c r="K1065" s="164" t="s">
        <v>0</v>
      </c>
      <c r="L1065" s="165">
        <v>3483.59</v>
      </c>
    </row>
    <row r="1066" spans="1:12" s="148" customFormat="1" ht="24" customHeight="1" x14ac:dyDescent="0.15">
      <c r="A1066" s="593"/>
      <c r="B1066" s="161" t="s">
        <v>29</v>
      </c>
      <c r="C1066" s="162" t="s">
        <v>30</v>
      </c>
      <c r="D1066" s="162" t="s">
        <v>1893</v>
      </c>
      <c r="E1066" s="162" t="s">
        <v>1894</v>
      </c>
      <c r="F1066" s="592"/>
      <c r="G1066" s="592"/>
      <c r="H1066" s="591" t="s">
        <v>1895</v>
      </c>
      <c r="I1066" s="591"/>
      <c r="J1066" s="589" t="s">
        <v>1891</v>
      </c>
      <c r="K1066" s="589" t="s">
        <v>0</v>
      </c>
      <c r="L1066" s="590">
        <v>344.03</v>
      </c>
    </row>
    <row r="1067" spans="1:12" s="148" customFormat="1" ht="24" customHeight="1" x14ac:dyDescent="0.15">
      <c r="A1067" s="593"/>
      <c r="B1067" s="164" t="s">
        <v>1923</v>
      </c>
      <c r="C1067" s="164" t="s">
        <v>2624</v>
      </c>
      <c r="D1067" s="166">
        <v>43127</v>
      </c>
      <c r="E1067" s="164" t="s">
        <v>2625</v>
      </c>
      <c r="F1067" s="592"/>
      <c r="G1067" s="592"/>
      <c r="H1067" s="591"/>
      <c r="I1067" s="591"/>
      <c r="J1067" s="589"/>
      <c r="K1067" s="589"/>
      <c r="L1067" s="590"/>
    </row>
    <row r="1068" spans="1:12" s="148" customFormat="1" ht="24" customHeight="1" x14ac:dyDescent="0.15">
      <c r="A1068" s="593">
        <v>199</v>
      </c>
      <c r="B1068" s="161" t="s">
        <v>20</v>
      </c>
      <c r="C1068" s="162" t="s">
        <v>21</v>
      </c>
      <c r="D1068" s="162" t="s">
        <v>1884</v>
      </c>
      <c r="E1068" s="162" t="s">
        <v>1885</v>
      </c>
      <c r="F1068" s="594" t="s">
        <v>14</v>
      </c>
      <c r="G1068" s="594"/>
      <c r="H1068" s="592"/>
      <c r="I1068" s="592"/>
      <c r="J1068" s="592"/>
      <c r="K1068" s="592"/>
      <c r="L1068" s="592"/>
    </row>
    <row r="1069" spans="1:12" s="148" customFormat="1" ht="26.25" customHeight="1" x14ac:dyDescent="0.15">
      <c r="A1069" s="593"/>
      <c r="B1069" s="589" t="s">
        <v>2626</v>
      </c>
      <c r="C1069" s="595" t="s">
        <v>2627</v>
      </c>
      <c r="D1069" s="596">
        <v>43180</v>
      </c>
      <c r="E1069" s="589" t="s">
        <v>2628</v>
      </c>
      <c r="F1069" s="589" t="s">
        <v>2629</v>
      </c>
      <c r="G1069" s="589"/>
      <c r="H1069" s="591" t="s">
        <v>1890</v>
      </c>
      <c r="I1069" s="591"/>
      <c r="J1069" s="164" t="s">
        <v>1891</v>
      </c>
      <c r="K1069" s="164" t="s">
        <v>0</v>
      </c>
      <c r="L1069" s="165">
        <v>158.5</v>
      </c>
    </row>
    <row r="1070" spans="1:12" s="148" customFormat="1" ht="197.25" customHeight="1" x14ac:dyDescent="0.15">
      <c r="A1070" s="593"/>
      <c r="B1070" s="589"/>
      <c r="C1070" s="595"/>
      <c r="D1070" s="596"/>
      <c r="E1070" s="589"/>
      <c r="F1070" s="589"/>
      <c r="G1070" s="589"/>
      <c r="H1070" s="591" t="s">
        <v>1892</v>
      </c>
      <c r="I1070" s="591"/>
      <c r="J1070" s="164" t="s">
        <v>1891</v>
      </c>
      <c r="K1070" s="164" t="s">
        <v>0</v>
      </c>
      <c r="L1070" s="165">
        <v>446.47</v>
      </c>
    </row>
    <row r="1071" spans="1:12" s="148" customFormat="1" ht="24" customHeight="1" x14ac:dyDescent="0.15">
      <c r="A1071" s="593"/>
      <c r="B1071" s="161" t="s">
        <v>29</v>
      </c>
      <c r="C1071" s="162" t="s">
        <v>30</v>
      </c>
      <c r="D1071" s="162" t="s">
        <v>1893</v>
      </c>
      <c r="E1071" s="162" t="s">
        <v>1894</v>
      </c>
      <c r="F1071" s="592"/>
      <c r="G1071" s="592"/>
      <c r="H1071" s="591" t="s">
        <v>1895</v>
      </c>
      <c r="I1071" s="591"/>
      <c r="J1071" s="589" t="s">
        <v>1891</v>
      </c>
      <c r="K1071" s="589" t="s">
        <v>0</v>
      </c>
      <c r="L1071" s="590">
        <v>100</v>
      </c>
    </row>
    <row r="1072" spans="1:12" s="148" customFormat="1" ht="24" customHeight="1" x14ac:dyDescent="0.15">
      <c r="A1072" s="593"/>
      <c r="B1072" s="164" t="s">
        <v>2630</v>
      </c>
      <c r="C1072" s="164" t="s">
        <v>2629</v>
      </c>
      <c r="D1072" s="166">
        <v>43181</v>
      </c>
      <c r="E1072" s="164" t="s">
        <v>2244</v>
      </c>
      <c r="F1072" s="592"/>
      <c r="G1072" s="592"/>
      <c r="H1072" s="591"/>
      <c r="I1072" s="591"/>
      <c r="J1072" s="589"/>
      <c r="K1072" s="589"/>
      <c r="L1072" s="590"/>
    </row>
    <row r="1073" spans="1:12" s="148" customFormat="1" ht="24" customHeight="1" x14ac:dyDescent="0.15">
      <c r="A1073" s="593">
        <v>200</v>
      </c>
      <c r="B1073" s="161" t="s">
        <v>20</v>
      </c>
      <c r="C1073" s="162" t="s">
        <v>21</v>
      </c>
      <c r="D1073" s="162" t="s">
        <v>1884</v>
      </c>
      <c r="E1073" s="162" t="s">
        <v>1885</v>
      </c>
      <c r="F1073" s="594" t="s">
        <v>14</v>
      </c>
      <c r="G1073" s="594"/>
      <c r="H1073" s="592"/>
      <c r="I1073" s="592"/>
      <c r="J1073" s="592"/>
      <c r="K1073" s="592"/>
      <c r="L1073" s="592"/>
    </row>
    <row r="1074" spans="1:12" s="148" customFormat="1" ht="26.25" customHeight="1" x14ac:dyDescent="0.15">
      <c r="A1074" s="593"/>
      <c r="B1074" s="589" t="s">
        <v>2631</v>
      </c>
      <c r="C1074" s="595" t="s">
        <v>2632</v>
      </c>
      <c r="D1074" s="596">
        <v>43038</v>
      </c>
      <c r="E1074" s="589" t="s">
        <v>2633</v>
      </c>
      <c r="F1074" s="589" t="s">
        <v>2634</v>
      </c>
      <c r="G1074" s="589"/>
      <c r="H1074" s="591" t="s">
        <v>1890</v>
      </c>
      <c r="I1074" s="591"/>
      <c r="J1074" s="164" t="s">
        <v>1891</v>
      </c>
      <c r="K1074" s="164" t="s">
        <v>0</v>
      </c>
      <c r="L1074" s="165">
        <v>1692</v>
      </c>
    </row>
    <row r="1075" spans="1:12" s="148" customFormat="1" ht="134.25" customHeight="1" x14ac:dyDescent="0.15">
      <c r="A1075" s="593"/>
      <c r="B1075" s="589"/>
      <c r="C1075" s="595"/>
      <c r="D1075" s="596"/>
      <c r="E1075" s="589"/>
      <c r="F1075" s="589"/>
      <c r="G1075" s="589"/>
      <c r="H1075" s="591" t="s">
        <v>1892</v>
      </c>
      <c r="I1075" s="591"/>
      <c r="J1075" s="164" t="s">
        <v>1891</v>
      </c>
      <c r="K1075" s="164" t="s">
        <v>0</v>
      </c>
      <c r="L1075" s="165">
        <v>1147.9100000000001</v>
      </c>
    </row>
    <row r="1076" spans="1:12" s="148" customFormat="1" ht="24" customHeight="1" x14ac:dyDescent="0.15">
      <c r="A1076" s="593"/>
      <c r="B1076" s="161" t="s">
        <v>29</v>
      </c>
      <c r="C1076" s="162" t="s">
        <v>30</v>
      </c>
      <c r="D1076" s="162" t="s">
        <v>1893</v>
      </c>
      <c r="E1076" s="162" t="s">
        <v>1894</v>
      </c>
      <c r="F1076" s="592"/>
      <c r="G1076" s="592"/>
      <c r="H1076" s="591" t="s">
        <v>1895</v>
      </c>
      <c r="I1076" s="591"/>
      <c r="J1076" s="589" t="s">
        <v>1891</v>
      </c>
      <c r="K1076" s="589" t="s">
        <v>1891</v>
      </c>
      <c r="L1076" s="590">
        <v>0</v>
      </c>
    </row>
    <row r="1077" spans="1:12" s="148" customFormat="1" ht="24" customHeight="1" x14ac:dyDescent="0.15">
      <c r="A1077" s="593"/>
      <c r="B1077" s="164" t="s">
        <v>1980</v>
      </c>
      <c r="C1077" s="164" t="s">
        <v>2634</v>
      </c>
      <c r="D1077" s="166">
        <v>43044</v>
      </c>
      <c r="E1077" s="164" t="s">
        <v>2635</v>
      </c>
      <c r="F1077" s="592"/>
      <c r="G1077" s="592"/>
      <c r="H1077" s="591"/>
      <c r="I1077" s="591"/>
      <c r="J1077" s="589"/>
      <c r="K1077" s="589"/>
      <c r="L1077" s="590"/>
    </row>
    <row r="1078" spans="1:12" s="148" customFormat="1" ht="24" customHeight="1" x14ac:dyDescent="0.15">
      <c r="A1078" s="593">
        <v>201</v>
      </c>
      <c r="B1078" s="161" t="s">
        <v>20</v>
      </c>
      <c r="C1078" s="162" t="s">
        <v>21</v>
      </c>
      <c r="D1078" s="162" t="s">
        <v>1884</v>
      </c>
      <c r="E1078" s="162" t="s">
        <v>1885</v>
      </c>
      <c r="F1078" s="594" t="s">
        <v>14</v>
      </c>
      <c r="G1078" s="594"/>
      <c r="H1078" s="592"/>
      <c r="I1078" s="592"/>
      <c r="J1078" s="592"/>
      <c r="K1078" s="592"/>
      <c r="L1078" s="592"/>
    </row>
    <row r="1079" spans="1:12" s="148" customFormat="1" ht="26.25" customHeight="1" x14ac:dyDescent="0.15">
      <c r="A1079" s="593"/>
      <c r="B1079" s="589" t="s">
        <v>2636</v>
      </c>
      <c r="C1079" s="595" t="s">
        <v>2637</v>
      </c>
      <c r="D1079" s="596">
        <v>43048</v>
      </c>
      <c r="E1079" s="589" t="s">
        <v>2372</v>
      </c>
      <c r="F1079" s="589" t="s">
        <v>2638</v>
      </c>
      <c r="G1079" s="589"/>
      <c r="H1079" s="591" t="s">
        <v>1890</v>
      </c>
      <c r="I1079" s="591"/>
      <c r="J1079" s="164" t="s">
        <v>1891</v>
      </c>
      <c r="K1079" s="164" t="s">
        <v>0</v>
      </c>
      <c r="L1079" s="165">
        <v>600</v>
      </c>
    </row>
    <row r="1080" spans="1:12" s="148" customFormat="1" ht="134.25" customHeight="1" x14ac:dyDescent="0.15">
      <c r="A1080" s="593"/>
      <c r="B1080" s="589"/>
      <c r="C1080" s="595"/>
      <c r="D1080" s="596"/>
      <c r="E1080" s="589"/>
      <c r="F1080" s="589"/>
      <c r="G1080" s="589"/>
      <c r="H1080" s="591" t="s">
        <v>1892</v>
      </c>
      <c r="I1080" s="591"/>
      <c r="J1080" s="164" t="s">
        <v>1891</v>
      </c>
      <c r="K1080" s="164" t="s">
        <v>0</v>
      </c>
      <c r="L1080" s="165">
        <v>678</v>
      </c>
    </row>
    <row r="1081" spans="1:12" s="148" customFormat="1" ht="24" customHeight="1" x14ac:dyDescent="0.15">
      <c r="A1081" s="593"/>
      <c r="B1081" s="161" t="s">
        <v>29</v>
      </c>
      <c r="C1081" s="162" t="s">
        <v>30</v>
      </c>
      <c r="D1081" s="162" t="s">
        <v>1893</v>
      </c>
      <c r="E1081" s="162" t="s">
        <v>1894</v>
      </c>
      <c r="F1081" s="592"/>
      <c r="G1081" s="592"/>
      <c r="H1081" s="591" t="s">
        <v>1895</v>
      </c>
      <c r="I1081" s="591"/>
      <c r="J1081" s="589" t="s">
        <v>1891</v>
      </c>
      <c r="K1081" s="589" t="s">
        <v>1891</v>
      </c>
      <c r="L1081" s="590">
        <v>0</v>
      </c>
    </row>
    <row r="1082" spans="1:12" s="148" customFormat="1" ht="24" customHeight="1" x14ac:dyDescent="0.15">
      <c r="A1082" s="593"/>
      <c r="B1082" s="164" t="s">
        <v>2639</v>
      </c>
      <c r="C1082" s="164" t="s">
        <v>2638</v>
      </c>
      <c r="D1082" s="166">
        <v>43053</v>
      </c>
      <c r="E1082" s="164" t="s">
        <v>2640</v>
      </c>
      <c r="F1082" s="592"/>
      <c r="G1082" s="592"/>
      <c r="H1082" s="591"/>
      <c r="I1082" s="591"/>
      <c r="J1082" s="589"/>
      <c r="K1082" s="589"/>
      <c r="L1082" s="590"/>
    </row>
    <row r="1083" spans="1:12" s="148" customFormat="1" ht="24" customHeight="1" x14ac:dyDescent="0.15">
      <c r="A1083" s="593">
        <v>202</v>
      </c>
      <c r="B1083" s="161" t="s">
        <v>20</v>
      </c>
      <c r="C1083" s="162" t="s">
        <v>21</v>
      </c>
      <c r="D1083" s="162" t="s">
        <v>1884</v>
      </c>
      <c r="E1083" s="162" t="s">
        <v>1885</v>
      </c>
      <c r="F1083" s="594" t="s">
        <v>14</v>
      </c>
      <c r="G1083" s="594"/>
      <c r="H1083" s="592"/>
      <c r="I1083" s="592"/>
      <c r="J1083" s="592"/>
      <c r="K1083" s="592"/>
      <c r="L1083" s="592"/>
    </row>
    <row r="1084" spans="1:12" s="148" customFormat="1" ht="26.25" customHeight="1" x14ac:dyDescent="0.15">
      <c r="A1084" s="593"/>
      <c r="B1084" s="589" t="s">
        <v>2636</v>
      </c>
      <c r="C1084" s="595" t="s">
        <v>2641</v>
      </c>
      <c r="D1084" s="596">
        <v>43158</v>
      </c>
      <c r="E1084" s="589" t="s">
        <v>2642</v>
      </c>
      <c r="F1084" s="589" t="s">
        <v>2643</v>
      </c>
      <c r="G1084" s="589"/>
      <c r="H1084" s="591" t="s">
        <v>1890</v>
      </c>
      <c r="I1084" s="591"/>
      <c r="J1084" s="164" t="s">
        <v>1891</v>
      </c>
      <c r="K1084" s="164" t="s">
        <v>0</v>
      </c>
      <c r="L1084" s="165">
        <v>348</v>
      </c>
    </row>
    <row r="1085" spans="1:12" s="148" customFormat="1" ht="155.25" customHeight="1" x14ac:dyDescent="0.15">
      <c r="A1085" s="593"/>
      <c r="B1085" s="589"/>
      <c r="C1085" s="595"/>
      <c r="D1085" s="596"/>
      <c r="E1085" s="589"/>
      <c r="F1085" s="589"/>
      <c r="G1085" s="589"/>
      <c r="H1085" s="591" t="s">
        <v>1892</v>
      </c>
      <c r="I1085" s="591"/>
      <c r="J1085" s="164" t="s">
        <v>1891</v>
      </c>
      <c r="K1085" s="164" t="s">
        <v>0</v>
      </c>
      <c r="L1085" s="165">
        <v>465</v>
      </c>
    </row>
    <row r="1086" spans="1:12" s="148" customFormat="1" ht="24" customHeight="1" x14ac:dyDescent="0.15">
      <c r="A1086" s="593"/>
      <c r="B1086" s="161" t="s">
        <v>29</v>
      </c>
      <c r="C1086" s="162" t="s">
        <v>30</v>
      </c>
      <c r="D1086" s="162" t="s">
        <v>1893</v>
      </c>
      <c r="E1086" s="162" t="s">
        <v>1894</v>
      </c>
      <c r="F1086" s="592"/>
      <c r="G1086" s="592"/>
      <c r="H1086" s="591" t="s">
        <v>1895</v>
      </c>
      <c r="I1086" s="591"/>
      <c r="J1086" s="589" t="s">
        <v>1891</v>
      </c>
      <c r="K1086" s="589" t="s">
        <v>0</v>
      </c>
      <c r="L1086" s="590">
        <v>41</v>
      </c>
    </row>
    <row r="1087" spans="1:12" s="148" customFormat="1" ht="24" customHeight="1" x14ac:dyDescent="0.15">
      <c r="A1087" s="593"/>
      <c r="B1087" s="164" t="s">
        <v>2639</v>
      </c>
      <c r="C1087" s="164" t="s">
        <v>2643</v>
      </c>
      <c r="D1087" s="166">
        <v>43163</v>
      </c>
      <c r="E1087" s="164" t="s">
        <v>2644</v>
      </c>
      <c r="F1087" s="592"/>
      <c r="G1087" s="592"/>
      <c r="H1087" s="591"/>
      <c r="I1087" s="591"/>
      <c r="J1087" s="589"/>
      <c r="K1087" s="589"/>
      <c r="L1087" s="590"/>
    </row>
    <row r="1088" spans="1:12" s="148" customFormat="1" ht="24" customHeight="1" x14ac:dyDescent="0.15">
      <c r="A1088" s="593">
        <v>203</v>
      </c>
      <c r="B1088" s="161" t="s">
        <v>20</v>
      </c>
      <c r="C1088" s="162" t="s">
        <v>21</v>
      </c>
      <c r="D1088" s="162" t="s">
        <v>1884</v>
      </c>
      <c r="E1088" s="162" t="s">
        <v>1885</v>
      </c>
      <c r="F1088" s="594" t="s">
        <v>14</v>
      </c>
      <c r="G1088" s="594"/>
      <c r="H1088" s="592"/>
      <c r="I1088" s="592"/>
      <c r="J1088" s="592"/>
      <c r="K1088" s="592"/>
      <c r="L1088" s="592"/>
    </row>
    <row r="1089" spans="1:12" s="148" customFormat="1" ht="26.25" customHeight="1" x14ac:dyDescent="0.15">
      <c r="A1089" s="593"/>
      <c r="B1089" s="589" t="s">
        <v>2645</v>
      </c>
      <c r="C1089" s="595" t="s">
        <v>2646</v>
      </c>
      <c r="D1089" s="596">
        <v>43080</v>
      </c>
      <c r="E1089" s="589" t="s">
        <v>1899</v>
      </c>
      <c r="F1089" s="589" t="s">
        <v>2647</v>
      </c>
      <c r="G1089" s="589"/>
      <c r="H1089" s="591" t="s">
        <v>1890</v>
      </c>
      <c r="I1089" s="591"/>
      <c r="J1089" s="164" t="s">
        <v>1891</v>
      </c>
      <c r="K1089" s="164" t="s">
        <v>0</v>
      </c>
      <c r="L1089" s="165">
        <v>444.6</v>
      </c>
    </row>
    <row r="1090" spans="1:12" s="148" customFormat="1" ht="408.95" customHeight="1" x14ac:dyDescent="0.15">
      <c r="A1090" s="593"/>
      <c r="B1090" s="589"/>
      <c r="C1090" s="595"/>
      <c r="D1090" s="596"/>
      <c r="E1090" s="589"/>
      <c r="F1090" s="589"/>
      <c r="G1090" s="589"/>
      <c r="H1090" s="591" t="s">
        <v>1892</v>
      </c>
      <c r="I1090" s="591"/>
      <c r="J1090" s="589" t="s">
        <v>1891</v>
      </c>
      <c r="K1090" s="589" t="s">
        <v>0</v>
      </c>
      <c r="L1090" s="590">
        <v>313.14</v>
      </c>
    </row>
    <row r="1091" spans="1:12" s="148" customFormat="1" ht="8.85" customHeight="1" x14ac:dyDescent="0.15">
      <c r="A1091" s="593"/>
      <c r="B1091" s="589"/>
      <c r="C1091" s="595"/>
      <c r="D1091" s="596"/>
      <c r="E1091" s="589"/>
      <c r="F1091" s="589"/>
      <c r="G1091" s="589"/>
      <c r="H1091" s="591"/>
      <c r="I1091" s="591"/>
      <c r="J1091" s="589"/>
      <c r="K1091" s="589"/>
      <c r="L1091" s="590"/>
    </row>
    <row r="1092" spans="1:12" s="148" customFormat="1" ht="24" customHeight="1" x14ac:dyDescent="0.15">
      <c r="A1092" s="593"/>
      <c r="B1092" s="161" t="s">
        <v>29</v>
      </c>
      <c r="C1092" s="162" t="s">
        <v>30</v>
      </c>
      <c r="D1092" s="162" t="s">
        <v>1893</v>
      </c>
      <c r="E1092" s="162" t="s">
        <v>1894</v>
      </c>
      <c r="F1092" s="592"/>
      <c r="G1092" s="592"/>
      <c r="H1092" s="591" t="s">
        <v>1895</v>
      </c>
      <c r="I1092" s="591"/>
      <c r="J1092" s="589" t="s">
        <v>1891</v>
      </c>
      <c r="K1092" s="589" t="s">
        <v>0</v>
      </c>
      <c r="L1092" s="590">
        <v>34</v>
      </c>
    </row>
    <row r="1093" spans="1:12" s="148" customFormat="1" ht="24" customHeight="1" x14ac:dyDescent="0.15">
      <c r="A1093" s="593"/>
      <c r="B1093" s="164" t="s">
        <v>1660</v>
      </c>
      <c r="C1093" s="164" t="s">
        <v>2647</v>
      </c>
      <c r="D1093" s="166">
        <v>43082</v>
      </c>
      <c r="E1093" s="164" t="s">
        <v>2648</v>
      </c>
      <c r="F1093" s="592"/>
      <c r="G1093" s="592"/>
      <c r="H1093" s="591"/>
      <c r="I1093" s="591"/>
      <c r="J1093" s="589"/>
      <c r="K1093" s="589"/>
      <c r="L1093" s="590"/>
    </row>
    <row r="1094" spans="1:12" s="148" customFormat="1" ht="24" customHeight="1" x14ac:dyDescent="0.15">
      <c r="A1094" s="593">
        <v>204</v>
      </c>
      <c r="B1094" s="161" t="s">
        <v>20</v>
      </c>
      <c r="C1094" s="162" t="s">
        <v>21</v>
      </c>
      <c r="D1094" s="162" t="s">
        <v>1884</v>
      </c>
      <c r="E1094" s="162" t="s">
        <v>1885</v>
      </c>
      <c r="F1094" s="594" t="s">
        <v>14</v>
      </c>
      <c r="G1094" s="594"/>
      <c r="H1094" s="592"/>
      <c r="I1094" s="592"/>
      <c r="J1094" s="592"/>
      <c r="K1094" s="592"/>
      <c r="L1094" s="592"/>
    </row>
    <row r="1095" spans="1:12" s="148" customFormat="1" ht="26.25" customHeight="1" x14ac:dyDescent="0.15">
      <c r="A1095" s="593"/>
      <c r="B1095" s="589" t="s">
        <v>2649</v>
      </c>
      <c r="C1095" s="595" t="s">
        <v>2650</v>
      </c>
      <c r="D1095" s="596">
        <v>43031</v>
      </c>
      <c r="E1095" s="589" t="s">
        <v>2651</v>
      </c>
      <c r="F1095" s="589" t="s">
        <v>2652</v>
      </c>
      <c r="G1095" s="589"/>
      <c r="H1095" s="591" t="s">
        <v>1890</v>
      </c>
      <c r="I1095" s="591"/>
      <c r="J1095" s="164" t="s">
        <v>1891</v>
      </c>
      <c r="K1095" s="164" t="s">
        <v>0</v>
      </c>
      <c r="L1095" s="165">
        <v>1209.25</v>
      </c>
    </row>
    <row r="1096" spans="1:12" s="148" customFormat="1" ht="344.25" customHeight="1" x14ac:dyDescent="0.15">
      <c r="A1096" s="593"/>
      <c r="B1096" s="589"/>
      <c r="C1096" s="595"/>
      <c r="D1096" s="596"/>
      <c r="E1096" s="589"/>
      <c r="F1096" s="589"/>
      <c r="G1096" s="589"/>
      <c r="H1096" s="591" t="s">
        <v>1892</v>
      </c>
      <c r="I1096" s="591"/>
      <c r="J1096" s="164" t="s">
        <v>1891</v>
      </c>
      <c r="K1096" s="164" t="s">
        <v>0</v>
      </c>
      <c r="L1096" s="165">
        <v>1531.71</v>
      </c>
    </row>
    <row r="1097" spans="1:12" s="148" customFormat="1" ht="24" customHeight="1" x14ac:dyDescent="0.15">
      <c r="A1097" s="593"/>
      <c r="B1097" s="161" t="s">
        <v>29</v>
      </c>
      <c r="C1097" s="162" t="s">
        <v>30</v>
      </c>
      <c r="D1097" s="162" t="s">
        <v>1893</v>
      </c>
      <c r="E1097" s="162" t="s">
        <v>1894</v>
      </c>
      <c r="F1097" s="592"/>
      <c r="G1097" s="592"/>
      <c r="H1097" s="591" t="s">
        <v>1895</v>
      </c>
      <c r="I1097" s="591"/>
      <c r="J1097" s="589" t="s">
        <v>1891</v>
      </c>
      <c r="K1097" s="589" t="s">
        <v>0</v>
      </c>
      <c r="L1097" s="590">
        <v>132</v>
      </c>
    </row>
    <row r="1098" spans="1:12" s="148" customFormat="1" ht="24" customHeight="1" x14ac:dyDescent="0.15">
      <c r="A1098" s="593"/>
      <c r="B1098" s="164" t="s">
        <v>1670</v>
      </c>
      <c r="C1098" s="164" t="s">
        <v>2652</v>
      </c>
      <c r="D1098" s="166">
        <v>43044</v>
      </c>
      <c r="E1098" s="164" t="s">
        <v>2653</v>
      </c>
      <c r="F1098" s="592"/>
      <c r="G1098" s="592"/>
      <c r="H1098" s="591"/>
      <c r="I1098" s="591"/>
      <c r="J1098" s="589"/>
      <c r="K1098" s="589"/>
      <c r="L1098" s="590"/>
    </row>
    <row r="1099" spans="1:12" s="148" customFormat="1" ht="24" customHeight="1" x14ac:dyDescent="0.15">
      <c r="A1099" s="593">
        <v>205</v>
      </c>
      <c r="B1099" s="161" t="s">
        <v>20</v>
      </c>
      <c r="C1099" s="162" t="s">
        <v>21</v>
      </c>
      <c r="D1099" s="162" t="s">
        <v>1884</v>
      </c>
      <c r="E1099" s="162" t="s">
        <v>1885</v>
      </c>
      <c r="F1099" s="594" t="s">
        <v>14</v>
      </c>
      <c r="G1099" s="594"/>
      <c r="H1099" s="592"/>
      <c r="I1099" s="592"/>
      <c r="J1099" s="592"/>
      <c r="K1099" s="592"/>
      <c r="L1099" s="592"/>
    </row>
    <row r="1100" spans="1:12" s="148" customFormat="1" ht="26.25" customHeight="1" x14ac:dyDescent="0.15">
      <c r="A1100" s="593"/>
      <c r="B1100" s="589" t="s">
        <v>2649</v>
      </c>
      <c r="C1100" s="595" t="s">
        <v>2654</v>
      </c>
      <c r="D1100" s="596">
        <v>43180</v>
      </c>
      <c r="E1100" s="589" t="s">
        <v>2017</v>
      </c>
      <c r="F1100" s="589" t="s">
        <v>2655</v>
      </c>
      <c r="G1100" s="589"/>
      <c r="H1100" s="591" t="s">
        <v>1890</v>
      </c>
      <c r="I1100" s="591"/>
      <c r="J1100" s="164" t="s">
        <v>1891</v>
      </c>
      <c r="K1100" s="164" t="s">
        <v>0</v>
      </c>
      <c r="L1100" s="165">
        <v>519.27</v>
      </c>
    </row>
    <row r="1101" spans="1:12" s="148" customFormat="1" ht="113.25" customHeight="1" x14ac:dyDescent="0.15">
      <c r="A1101" s="593"/>
      <c r="B1101" s="589"/>
      <c r="C1101" s="595"/>
      <c r="D1101" s="596"/>
      <c r="E1101" s="589"/>
      <c r="F1101" s="589"/>
      <c r="G1101" s="589"/>
      <c r="H1101" s="591" t="s">
        <v>1892</v>
      </c>
      <c r="I1101" s="591"/>
      <c r="J1101" s="164" t="s">
        <v>1891</v>
      </c>
      <c r="K1101" s="164" t="s">
        <v>0</v>
      </c>
      <c r="L1101" s="165">
        <v>1048.94</v>
      </c>
    </row>
    <row r="1102" spans="1:12" s="148" customFormat="1" ht="24" customHeight="1" x14ac:dyDescent="0.15">
      <c r="A1102" s="593"/>
      <c r="B1102" s="161" t="s">
        <v>29</v>
      </c>
      <c r="C1102" s="162" t="s">
        <v>30</v>
      </c>
      <c r="D1102" s="162" t="s">
        <v>1893</v>
      </c>
      <c r="E1102" s="162" t="s">
        <v>1894</v>
      </c>
      <c r="F1102" s="592"/>
      <c r="G1102" s="592"/>
      <c r="H1102" s="591" t="s">
        <v>1895</v>
      </c>
      <c r="I1102" s="591"/>
      <c r="J1102" s="589" t="s">
        <v>1891</v>
      </c>
      <c r="K1102" s="589" t="s">
        <v>0</v>
      </c>
      <c r="L1102" s="590">
        <v>352.28</v>
      </c>
    </row>
    <row r="1103" spans="1:12" s="148" customFormat="1" ht="24" customHeight="1" x14ac:dyDescent="0.15">
      <c r="A1103" s="593"/>
      <c r="B1103" s="164" t="s">
        <v>1670</v>
      </c>
      <c r="C1103" s="164" t="s">
        <v>2655</v>
      </c>
      <c r="D1103" s="166">
        <v>43183</v>
      </c>
      <c r="E1103" s="164" t="s">
        <v>2656</v>
      </c>
      <c r="F1103" s="592"/>
      <c r="G1103" s="592"/>
      <c r="H1103" s="591"/>
      <c r="I1103" s="591"/>
      <c r="J1103" s="589"/>
      <c r="K1103" s="589"/>
      <c r="L1103" s="590"/>
    </row>
    <row r="1104" spans="1:12" s="148" customFormat="1" ht="24" customHeight="1" x14ac:dyDescent="0.15">
      <c r="A1104" s="593">
        <v>206</v>
      </c>
      <c r="B1104" s="161" t="s">
        <v>20</v>
      </c>
      <c r="C1104" s="162" t="s">
        <v>21</v>
      </c>
      <c r="D1104" s="162" t="s">
        <v>1884</v>
      </c>
      <c r="E1104" s="162" t="s">
        <v>1885</v>
      </c>
      <c r="F1104" s="594" t="s">
        <v>14</v>
      </c>
      <c r="G1104" s="594"/>
      <c r="H1104" s="592"/>
      <c r="I1104" s="592"/>
      <c r="J1104" s="592"/>
      <c r="K1104" s="592"/>
      <c r="L1104" s="592"/>
    </row>
    <row r="1105" spans="1:12" s="148" customFormat="1" ht="26.25" customHeight="1" x14ac:dyDescent="0.15">
      <c r="A1105" s="593"/>
      <c r="B1105" s="589" t="s">
        <v>2657</v>
      </c>
      <c r="C1105" s="595" t="s">
        <v>2658</v>
      </c>
      <c r="D1105" s="596">
        <v>43072</v>
      </c>
      <c r="E1105" s="589" t="s">
        <v>1969</v>
      </c>
      <c r="F1105" s="589" t="s">
        <v>2108</v>
      </c>
      <c r="G1105" s="589"/>
      <c r="H1105" s="591" t="s">
        <v>1890</v>
      </c>
      <c r="I1105" s="591"/>
      <c r="J1105" s="164" t="s">
        <v>1891</v>
      </c>
      <c r="K1105" s="164" t="s">
        <v>0</v>
      </c>
      <c r="L1105" s="165">
        <v>499</v>
      </c>
    </row>
    <row r="1106" spans="1:12" s="148" customFormat="1" ht="144.75" customHeight="1" x14ac:dyDescent="0.15">
      <c r="A1106" s="593"/>
      <c r="B1106" s="589"/>
      <c r="C1106" s="595"/>
      <c r="D1106" s="596"/>
      <c r="E1106" s="589"/>
      <c r="F1106" s="589"/>
      <c r="G1106" s="589"/>
      <c r="H1106" s="591" t="s">
        <v>1892</v>
      </c>
      <c r="I1106" s="591"/>
      <c r="J1106" s="164" t="s">
        <v>1891</v>
      </c>
      <c r="K1106" s="164" t="s">
        <v>0</v>
      </c>
      <c r="L1106" s="165">
        <v>429.6</v>
      </c>
    </row>
    <row r="1107" spans="1:12" s="148" customFormat="1" ht="24" customHeight="1" x14ac:dyDescent="0.15">
      <c r="A1107" s="593"/>
      <c r="B1107" s="161" t="s">
        <v>29</v>
      </c>
      <c r="C1107" s="162" t="s">
        <v>30</v>
      </c>
      <c r="D1107" s="162" t="s">
        <v>1893</v>
      </c>
      <c r="E1107" s="162" t="s">
        <v>1894</v>
      </c>
      <c r="F1107" s="592"/>
      <c r="G1107" s="592"/>
      <c r="H1107" s="591" t="s">
        <v>1895</v>
      </c>
      <c r="I1107" s="591"/>
      <c r="J1107" s="589" t="s">
        <v>1891</v>
      </c>
      <c r="K1107" s="589" t="s">
        <v>1891</v>
      </c>
      <c r="L1107" s="590">
        <v>0</v>
      </c>
    </row>
    <row r="1108" spans="1:12" s="148" customFormat="1" ht="24" customHeight="1" x14ac:dyDescent="0.15">
      <c r="A1108" s="593"/>
      <c r="B1108" s="164" t="s">
        <v>1896</v>
      </c>
      <c r="C1108" s="164" t="s">
        <v>2108</v>
      </c>
      <c r="D1108" s="166">
        <v>43075</v>
      </c>
      <c r="E1108" s="164" t="s">
        <v>2659</v>
      </c>
      <c r="F1108" s="592"/>
      <c r="G1108" s="592"/>
      <c r="H1108" s="591"/>
      <c r="I1108" s="591"/>
      <c r="J1108" s="589"/>
      <c r="K1108" s="589"/>
      <c r="L1108" s="590"/>
    </row>
    <row r="1109" spans="1:12" s="148" customFormat="1" ht="24" customHeight="1" x14ac:dyDescent="0.15">
      <c r="A1109" s="593">
        <v>207</v>
      </c>
      <c r="B1109" s="161" t="s">
        <v>20</v>
      </c>
      <c r="C1109" s="162" t="s">
        <v>21</v>
      </c>
      <c r="D1109" s="162" t="s">
        <v>1884</v>
      </c>
      <c r="E1109" s="162" t="s">
        <v>1885</v>
      </c>
      <c r="F1109" s="594" t="s">
        <v>14</v>
      </c>
      <c r="G1109" s="594"/>
      <c r="H1109" s="592"/>
      <c r="I1109" s="592"/>
      <c r="J1109" s="592"/>
      <c r="K1109" s="592"/>
      <c r="L1109" s="592"/>
    </row>
    <row r="1110" spans="1:12" s="148" customFormat="1" ht="26.25" customHeight="1" x14ac:dyDescent="0.15">
      <c r="A1110" s="593"/>
      <c r="B1110" s="589" t="s">
        <v>2660</v>
      </c>
      <c r="C1110" s="589" t="s">
        <v>2661</v>
      </c>
      <c r="D1110" s="596">
        <v>43009</v>
      </c>
      <c r="E1110" s="589" t="s">
        <v>2200</v>
      </c>
      <c r="F1110" s="589" t="s">
        <v>2662</v>
      </c>
      <c r="G1110" s="589"/>
      <c r="H1110" s="591" t="s">
        <v>1890</v>
      </c>
      <c r="I1110" s="591"/>
      <c r="J1110" s="164" t="s">
        <v>1891</v>
      </c>
      <c r="K1110" s="164" t="s">
        <v>0</v>
      </c>
      <c r="L1110" s="165">
        <v>287.3</v>
      </c>
    </row>
    <row r="1111" spans="1:12" s="148" customFormat="1" ht="50.25" customHeight="1" x14ac:dyDescent="0.15">
      <c r="A1111" s="593"/>
      <c r="B1111" s="589"/>
      <c r="C1111" s="589"/>
      <c r="D1111" s="596"/>
      <c r="E1111" s="589"/>
      <c r="F1111" s="589"/>
      <c r="G1111" s="589"/>
      <c r="H1111" s="591" t="s">
        <v>1892</v>
      </c>
      <c r="I1111" s="591"/>
      <c r="J1111" s="164" t="s">
        <v>1891</v>
      </c>
      <c r="K1111" s="164" t="s">
        <v>0</v>
      </c>
      <c r="L1111" s="165">
        <v>891.28</v>
      </c>
    </row>
    <row r="1112" spans="1:12" s="148" customFormat="1" ht="24" customHeight="1" x14ac:dyDescent="0.15">
      <c r="A1112" s="593"/>
      <c r="B1112" s="161" t="s">
        <v>29</v>
      </c>
      <c r="C1112" s="162" t="s">
        <v>30</v>
      </c>
      <c r="D1112" s="162" t="s">
        <v>1893</v>
      </c>
      <c r="E1112" s="162" t="s">
        <v>1894</v>
      </c>
      <c r="F1112" s="592"/>
      <c r="G1112" s="592"/>
      <c r="H1112" s="591" t="s">
        <v>1895</v>
      </c>
      <c r="I1112" s="591"/>
      <c r="J1112" s="589" t="s">
        <v>1891</v>
      </c>
      <c r="K1112" s="589" t="s">
        <v>0</v>
      </c>
      <c r="L1112" s="590">
        <v>86.65</v>
      </c>
    </row>
    <row r="1113" spans="1:12" s="148" customFormat="1" ht="24" customHeight="1" x14ac:dyDescent="0.15">
      <c r="A1113" s="593"/>
      <c r="B1113" s="164" t="s">
        <v>2059</v>
      </c>
      <c r="C1113" s="164" t="s">
        <v>2662</v>
      </c>
      <c r="D1113" s="166">
        <v>43012</v>
      </c>
      <c r="E1113" s="164" t="s">
        <v>1987</v>
      </c>
      <c r="F1113" s="592"/>
      <c r="G1113" s="592"/>
      <c r="H1113" s="591"/>
      <c r="I1113" s="591"/>
      <c r="J1113" s="589"/>
      <c r="K1113" s="589"/>
      <c r="L1113" s="590"/>
    </row>
    <row r="1114" spans="1:12" s="148" customFormat="1" ht="24" customHeight="1" x14ac:dyDescent="0.15">
      <c r="A1114" s="593">
        <v>208</v>
      </c>
      <c r="B1114" s="161" t="s">
        <v>20</v>
      </c>
      <c r="C1114" s="162" t="s">
        <v>21</v>
      </c>
      <c r="D1114" s="162" t="s">
        <v>1884</v>
      </c>
      <c r="E1114" s="162" t="s">
        <v>1885</v>
      </c>
      <c r="F1114" s="594" t="s">
        <v>14</v>
      </c>
      <c r="G1114" s="594"/>
      <c r="H1114" s="592"/>
      <c r="I1114" s="592"/>
      <c r="J1114" s="592"/>
      <c r="K1114" s="592"/>
      <c r="L1114" s="592"/>
    </row>
    <row r="1115" spans="1:12" s="148" customFormat="1" ht="26.25" customHeight="1" x14ac:dyDescent="0.15">
      <c r="A1115" s="593"/>
      <c r="B1115" s="589" t="s">
        <v>2660</v>
      </c>
      <c r="C1115" s="589" t="s">
        <v>2663</v>
      </c>
      <c r="D1115" s="596">
        <v>43069</v>
      </c>
      <c r="E1115" s="589" t="s">
        <v>2664</v>
      </c>
      <c r="F1115" s="589" t="s">
        <v>2665</v>
      </c>
      <c r="G1115" s="589"/>
      <c r="H1115" s="591" t="s">
        <v>1890</v>
      </c>
      <c r="I1115" s="591"/>
      <c r="J1115" s="164" t="s">
        <v>1891</v>
      </c>
      <c r="K1115" s="164" t="s">
        <v>1891</v>
      </c>
      <c r="L1115" s="165">
        <v>0</v>
      </c>
    </row>
    <row r="1116" spans="1:12" s="148" customFormat="1" ht="39.75" customHeight="1" x14ac:dyDescent="0.15">
      <c r="A1116" s="593"/>
      <c r="B1116" s="589"/>
      <c r="C1116" s="589"/>
      <c r="D1116" s="596"/>
      <c r="E1116" s="589"/>
      <c r="F1116" s="589"/>
      <c r="G1116" s="589"/>
      <c r="H1116" s="591" t="s">
        <v>1892</v>
      </c>
      <c r="I1116" s="591"/>
      <c r="J1116" s="164" t="s">
        <v>1891</v>
      </c>
      <c r="K1116" s="164" t="s">
        <v>0</v>
      </c>
      <c r="L1116" s="165">
        <v>286</v>
      </c>
    </row>
    <row r="1117" spans="1:12" s="148" customFormat="1" ht="24" customHeight="1" x14ac:dyDescent="0.15">
      <c r="A1117" s="593"/>
      <c r="B1117" s="161" t="s">
        <v>29</v>
      </c>
      <c r="C1117" s="162" t="s">
        <v>30</v>
      </c>
      <c r="D1117" s="162" t="s">
        <v>1893</v>
      </c>
      <c r="E1117" s="162" t="s">
        <v>1894</v>
      </c>
      <c r="F1117" s="592"/>
      <c r="G1117" s="592"/>
      <c r="H1117" s="591" t="s">
        <v>1895</v>
      </c>
      <c r="I1117" s="591"/>
      <c r="J1117" s="589" t="s">
        <v>1891</v>
      </c>
      <c r="K1117" s="589" t="s">
        <v>0</v>
      </c>
      <c r="L1117" s="590">
        <v>140.5</v>
      </c>
    </row>
    <row r="1118" spans="1:12" s="148" customFormat="1" ht="24" customHeight="1" x14ac:dyDescent="0.15">
      <c r="A1118" s="593"/>
      <c r="B1118" s="164" t="s">
        <v>2059</v>
      </c>
      <c r="C1118" s="164" t="s">
        <v>2665</v>
      </c>
      <c r="D1118" s="166">
        <v>43070</v>
      </c>
      <c r="E1118" s="164" t="s">
        <v>2666</v>
      </c>
      <c r="F1118" s="592"/>
      <c r="G1118" s="592"/>
      <c r="H1118" s="591"/>
      <c r="I1118" s="591"/>
      <c r="J1118" s="589"/>
      <c r="K1118" s="589"/>
      <c r="L1118" s="590"/>
    </row>
    <row r="1119" spans="1:12" s="148" customFormat="1" ht="24" customHeight="1" x14ac:dyDescent="0.15">
      <c r="A1119" s="593">
        <v>209</v>
      </c>
      <c r="B1119" s="161" t="s">
        <v>20</v>
      </c>
      <c r="C1119" s="162" t="s">
        <v>21</v>
      </c>
      <c r="D1119" s="162" t="s">
        <v>1884</v>
      </c>
      <c r="E1119" s="162" t="s">
        <v>1885</v>
      </c>
      <c r="F1119" s="594" t="s">
        <v>14</v>
      </c>
      <c r="G1119" s="594"/>
      <c r="H1119" s="592"/>
      <c r="I1119" s="592"/>
      <c r="J1119" s="592"/>
      <c r="K1119" s="592"/>
      <c r="L1119" s="592"/>
    </row>
    <row r="1120" spans="1:12" s="148" customFormat="1" ht="26.25" customHeight="1" x14ac:dyDescent="0.15">
      <c r="A1120" s="593"/>
      <c r="B1120" s="589" t="s">
        <v>2667</v>
      </c>
      <c r="C1120" s="595" t="s">
        <v>2668</v>
      </c>
      <c r="D1120" s="596">
        <v>43122</v>
      </c>
      <c r="E1120" s="589" t="s">
        <v>2028</v>
      </c>
      <c r="F1120" s="589" t="s">
        <v>2669</v>
      </c>
      <c r="G1120" s="589"/>
      <c r="H1120" s="591" t="s">
        <v>1890</v>
      </c>
      <c r="I1120" s="591"/>
      <c r="J1120" s="164" t="s">
        <v>1891</v>
      </c>
      <c r="K1120" s="164" t="s">
        <v>0</v>
      </c>
      <c r="L1120" s="165">
        <v>216</v>
      </c>
    </row>
    <row r="1121" spans="1:12" s="148" customFormat="1" ht="249.75" customHeight="1" x14ac:dyDescent="0.15">
      <c r="A1121" s="593"/>
      <c r="B1121" s="589"/>
      <c r="C1121" s="595"/>
      <c r="D1121" s="596"/>
      <c r="E1121" s="589"/>
      <c r="F1121" s="589"/>
      <c r="G1121" s="589"/>
      <c r="H1121" s="591" t="s">
        <v>1892</v>
      </c>
      <c r="I1121" s="591"/>
      <c r="J1121" s="164" t="s">
        <v>1891</v>
      </c>
      <c r="K1121" s="164" t="s">
        <v>0</v>
      </c>
      <c r="L1121" s="165">
        <v>244.02</v>
      </c>
    </row>
    <row r="1122" spans="1:12" s="148" customFormat="1" ht="24" customHeight="1" x14ac:dyDescent="0.15">
      <c r="A1122" s="593"/>
      <c r="B1122" s="161" t="s">
        <v>29</v>
      </c>
      <c r="C1122" s="162" t="s">
        <v>30</v>
      </c>
      <c r="D1122" s="162" t="s">
        <v>1893</v>
      </c>
      <c r="E1122" s="162" t="s">
        <v>1894</v>
      </c>
      <c r="F1122" s="592"/>
      <c r="G1122" s="592"/>
      <c r="H1122" s="591" t="s">
        <v>1895</v>
      </c>
      <c r="I1122" s="591"/>
      <c r="J1122" s="589" t="s">
        <v>1891</v>
      </c>
      <c r="K1122" s="589" t="s">
        <v>0</v>
      </c>
      <c r="L1122" s="590">
        <v>100</v>
      </c>
    </row>
    <row r="1123" spans="1:12" s="148" customFormat="1" ht="24" customHeight="1" x14ac:dyDescent="0.15">
      <c r="A1123" s="593"/>
      <c r="B1123" s="164" t="s">
        <v>1980</v>
      </c>
      <c r="C1123" s="164" t="s">
        <v>2669</v>
      </c>
      <c r="D1123" s="166">
        <v>43123</v>
      </c>
      <c r="E1123" s="164" t="s">
        <v>2670</v>
      </c>
      <c r="F1123" s="592"/>
      <c r="G1123" s="592"/>
      <c r="H1123" s="591"/>
      <c r="I1123" s="591"/>
      <c r="J1123" s="589"/>
      <c r="K1123" s="589"/>
      <c r="L1123" s="590"/>
    </row>
    <row r="1124" spans="1:12" s="148" customFormat="1" ht="24" customHeight="1" x14ac:dyDescent="0.15">
      <c r="A1124" s="593">
        <v>210</v>
      </c>
      <c r="B1124" s="161" t="s">
        <v>20</v>
      </c>
      <c r="C1124" s="162" t="s">
        <v>21</v>
      </c>
      <c r="D1124" s="162" t="s">
        <v>1884</v>
      </c>
      <c r="E1124" s="162" t="s">
        <v>1885</v>
      </c>
      <c r="F1124" s="594" t="s">
        <v>14</v>
      </c>
      <c r="G1124" s="594"/>
      <c r="H1124" s="592"/>
      <c r="I1124" s="592"/>
      <c r="J1124" s="592"/>
      <c r="K1124" s="592"/>
      <c r="L1124" s="592"/>
    </row>
    <row r="1125" spans="1:12" s="148" customFormat="1" ht="26.25" customHeight="1" x14ac:dyDescent="0.15">
      <c r="A1125" s="593"/>
      <c r="B1125" s="589" t="s">
        <v>2671</v>
      </c>
      <c r="C1125" s="595" t="s">
        <v>2672</v>
      </c>
      <c r="D1125" s="596">
        <v>43147</v>
      </c>
      <c r="E1125" s="589" t="s">
        <v>2673</v>
      </c>
      <c r="F1125" s="589" t="s">
        <v>2674</v>
      </c>
      <c r="G1125" s="589"/>
      <c r="H1125" s="591" t="s">
        <v>1890</v>
      </c>
      <c r="I1125" s="591"/>
      <c r="J1125" s="164" t="s">
        <v>1891</v>
      </c>
      <c r="K1125" s="164" t="s">
        <v>0</v>
      </c>
      <c r="L1125" s="165">
        <v>318</v>
      </c>
    </row>
    <row r="1126" spans="1:12" s="148" customFormat="1" ht="207.75" customHeight="1" x14ac:dyDescent="0.15">
      <c r="A1126" s="593"/>
      <c r="B1126" s="589"/>
      <c r="C1126" s="595"/>
      <c r="D1126" s="596"/>
      <c r="E1126" s="589"/>
      <c r="F1126" s="589"/>
      <c r="G1126" s="589"/>
      <c r="H1126" s="591" t="s">
        <v>1892</v>
      </c>
      <c r="I1126" s="591"/>
      <c r="J1126" s="164" t="s">
        <v>1891</v>
      </c>
      <c r="K1126" s="164" t="s">
        <v>0</v>
      </c>
      <c r="L1126" s="165">
        <v>472.41</v>
      </c>
    </row>
    <row r="1127" spans="1:12" s="148" customFormat="1" ht="24" customHeight="1" x14ac:dyDescent="0.15">
      <c r="A1127" s="593"/>
      <c r="B1127" s="161" t="s">
        <v>29</v>
      </c>
      <c r="C1127" s="162" t="s">
        <v>30</v>
      </c>
      <c r="D1127" s="162" t="s">
        <v>1893</v>
      </c>
      <c r="E1127" s="162" t="s">
        <v>1894</v>
      </c>
      <c r="F1127" s="592"/>
      <c r="G1127" s="592"/>
      <c r="H1127" s="591" t="s">
        <v>1895</v>
      </c>
      <c r="I1127" s="591"/>
      <c r="J1127" s="589" t="s">
        <v>1891</v>
      </c>
      <c r="K1127" s="589" t="s">
        <v>0</v>
      </c>
      <c r="L1127" s="590">
        <v>144</v>
      </c>
    </row>
    <row r="1128" spans="1:12" s="148" customFormat="1" ht="24" customHeight="1" x14ac:dyDescent="0.15">
      <c r="A1128" s="593"/>
      <c r="B1128" s="164" t="s">
        <v>1923</v>
      </c>
      <c r="C1128" s="164" t="s">
        <v>2674</v>
      </c>
      <c r="D1128" s="166">
        <v>43149</v>
      </c>
      <c r="E1128" s="164" t="s">
        <v>2675</v>
      </c>
      <c r="F1128" s="592"/>
      <c r="G1128" s="592"/>
      <c r="H1128" s="591"/>
      <c r="I1128" s="591"/>
      <c r="J1128" s="589"/>
      <c r="K1128" s="589"/>
      <c r="L1128" s="590"/>
    </row>
    <row r="1129" spans="1:12" s="148" customFormat="1" ht="24" customHeight="1" x14ac:dyDescent="0.15">
      <c r="A1129" s="593">
        <v>211</v>
      </c>
      <c r="B1129" s="161" t="s">
        <v>20</v>
      </c>
      <c r="C1129" s="162" t="s">
        <v>21</v>
      </c>
      <c r="D1129" s="162" t="s">
        <v>1884</v>
      </c>
      <c r="E1129" s="162" t="s">
        <v>1885</v>
      </c>
      <c r="F1129" s="594" t="s">
        <v>14</v>
      </c>
      <c r="G1129" s="594"/>
      <c r="H1129" s="592"/>
      <c r="I1129" s="592"/>
      <c r="J1129" s="592"/>
      <c r="K1129" s="592"/>
      <c r="L1129" s="592"/>
    </row>
    <row r="1130" spans="1:12" s="148" customFormat="1" ht="26.25" customHeight="1" x14ac:dyDescent="0.15">
      <c r="A1130" s="593"/>
      <c r="B1130" s="589" t="s">
        <v>2671</v>
      </c>
      <c r="C1130" s="595" t="s">
        <v>2676</v>
      </c>
      <c r="D1130" s="596">
        <v>43175</v>
      </c>
      <c r="E1130" s="589" t="s">
        <v>2372</v>
      </c>
      <c r="F1130" s="589" t="s">
        <v>2520</v>
      </c>
      <c r="G1130" s="589"/>
      <c r="H1130" s="591" t="s">
        <v>1890</v>
      </c>
      <c r="I1130" s="591"/>
      <c r="J1130" s="164" t="s">
        <v>1891</v>
      </c>
      <c r="K1130" s="164" t="s">
        <v>1891</v>
      </c>
      <c r="L1130" s="165">
        <v>0</v>
      </c>
    </row>
    <row r="1131" spans="1:12" s="148" customFormat="1" ht="186.75" customHeight="1" x14ac:dyDescent="0.15">
      <c r="A1131" s="593"/>
      <c r="B1131" s="589"/>
      <c r="C1131" s="595"/>
      <c r="D1131" s="596"/>
      <c r="E1131" s="589"/>
      <c r="F1131" s="589"/>
      <c r="G1131" s="589"/>
      <c r="H1131" s="591" t="s">
        <v>1892</v>
      </c>
      <c r="I1131" s="591"/>
      <c r="J1131" s="164" t="s">
        <v>1891</v>
      </c>
      <c r="K1131" s="164" t="s">
        <v>1891</v>
      </c>
      <c r="L1131" s="165">
        <v>0</v>
      </c>
    </row>
    <row r="1132" spans="1:12" s="148" customFormat="1" ht="24" customHeight="1" x14ac:dyDescent="0.15">
      <c r="A1132" s="593"/>
      <c r="B1132" s="161" t="s">
        <v>29</v>
      </c>
      <c r="C1132" s="162" t="s">
        <v>30</v>
      </c>
      <c r="D1132" s="162" t="s">
        <v>1893</v>
      </c>
      <c r="E1132" s="162" t="s">
        <v>1894</v>
      </c>
      <c r="F1132" s="592"/>
      <c r="G1132" s="592"/>
      <c r="H1132" s="591" t="s">
        <v>1895</v>
      </c>
      <c r="I1132" s="591"/>
      <c r="J1132" s="589" t="s">
        <v>1891</v>
      </c>
      <c r="K1132" s="589" t="s">
        <v>0</v>
      </c>
      <c r="L1132" s="590">
        <v>499</v>
      </c>
    </row>
    <row r="1133" spans="1:12" s="148" customFormat="1" ht="24" customHeight="1" x14ac:dyDescent="0.15">
      <c r="A1133" s="593"/>
      <c r="B1133" s="164" t="s">
        <v>1923</v>
      </c>
      <c r="C1133" s="164" t="s">
        <v>2520</v>
      </c>
      <c r="D1133" s="166">
        <v>43179</v>
      </c>
      <c r="E1133" s="164" t="s">
        <v>2521</v>
      </c>
      <c r="F1133" s="592"/>
      <c r="G1133" s="592"/>
      <c r="H1133" s="591"/>
      <c r="I1133" s="591"/>
      <c r="J1133" s="589"/>
      <c r="K1133" s="589"/>
      <c r="L1133" s="590"/>
    </row>
    <row r="1134" spans="1:12" s="148" customFormat="1" ht="24" customHeight="1" x14ac:dyDescent="0.15">
      <c r="A1134" s="593">
        <v>212</v>
      </c>
      <c r="B1134" s="161" t="s">
        <v>20</v>
      </c>
      <c r="C1134" s="162" t="s">
        <v>21</v>
      </c>
      <c r="D1134" s="162" t="s">
        <v>1884</v>
      </c>
      <c r="E1134" s="162" t="s">
        <v>1885</v>
      </c>
      <c r="F1134" s="594" t="s">
        <v>14</v>
      </c>
      <c r="G1134" s="594"/>
      <c r="H1134" s="592"/>
      <c r="I1134" s="592"/>
      <c r="J1134" s="592"/>
      <c r="K1134" s="592"/>
      <c r="L1134" s="592"/>
    </row>
    <row r="1135" spans="1:12" s="148" customFormat="1" ht="26.25" customHeight="1" x14ac:dyDescent="0.15">
      <c r="A1135" s="593"/>
      <c r="B1135" s="589" t="s">
        <v>2677</v>
      </c>
      <c r="C1135" s="595" t="s">
        <v>2678</v>
      </c>
      <c r="D1135" s="596">
        <v>43054</v>
      </c>
      <c r="E1135" s="589" t="s">
        <v>1996</v>
      </c>
      <c r="F1135" s="589" t="s">
        <v>2679</v>
      </c>
      <c r="G1135" s="589"/>
      <c r="H1135" s="591" t="s">
        <v>1890</v>
      </c>
      <c r="I1135" s="591"/>
      <c r="J1135" s="164" t="s">
        <v>1891</v>
      </c>
      <c r="K1135" s="164" t="s">
        <v>0</v>
      </c>
      <c r="L1135" s="165">
        <v>821</v>
      </c>
    </row>
    <row r="1136" spans="1:12" s="148" customFormat="1" ht="239.25" customHeight="1" x14ac:dyDescent="0.15">
      <c r="A1136" s="593"/>
      <c r="B1136" s="589"/>
      <c r="C1136" s="595"/>
      <c r="D1136" s="596"/>
      <c r="E1136" s="589"/>
      <c r="F1136" s="589"/>
      <c r="G1136" s="589"/>
      <c r="H1136" s="591" t="s">
        <v>1892</v>
      </c>
      <c r="I1136" s="591"/>
      <c r="J1136" s="164" t="s">
        <v>1891</v>
      </c>
      <c r="K1136" s="164" t="s">
        <v>0</v>
      </c>
      <c r="L1136" s="165">
        <v>400</v>
      </c>
    </row>
    <row r="1137" spans="1:12" s="148" customFormat="1" ht="24" customHeight="1" x14ac:dyDescent="0.15">
      <c r="A1137" s="593"/>
      <c r="B1137" s="161" t="s">
        <v>29</v>
      </c>
      <c r="C1137" s="162" t="s">
        <v>30</v>
      </c>
      <c r="D1137" s="162" t="s">
        <v>1893</v>
      </c>
      <c r="E1137" s="162" t="s">
        <v>1894</v>
      </c>
      <c r="F1137" s="592"/>
      <c r="G1137" s="592"/>
      <c r="H1137" s="591" t="s">
        <v>1895</v>
      </c>
      <c r="I1137" s="591"/>
      <c r="J1137" s="589" t="s">
        <v>1891</v>
      </c>
      <c r="K1137" s="589" t="s">
        <v>1891</v>
      </c>
      <c r="L1137" s="590">
        <v>0</v>
      </c>
    </row>
    <row r="1138" spans="1:12" s="148" customFormat="1" ht="24" customHeight="1" x14ac:dyDescent="0.15">
      <c r="A1138" s="593"/>
      <c r="B1138" s="164" t="s">
        <v>1896</v>
      </c>
      <c r="C1138" s="164" t="s">
        <v>2679</v>
      </c>
      <c r="D1138" s="166">
        <v>43056</v>
      </c>
      <c r="E1138" s="164" t="s">
        <v>2680</v>
      </c>
      <c r="F1138" s="592"/>
      <c r="G1138" s="592"/>
      <c r="H1138" s="591"/>
      <c r="I1138" s="591"/>
      <c r="J1138" s="589"/>
      <c r="K1138" s="589"/>
      <c r="L1138" s="590"/>
    </row>
    <row r="1139" spans="1:12" s="148" customFormat="1" ht="24" customHeight="1" x14ac:dyDescent="0.15">
      <c r="A1139" s="593">
        <v>213</v>
      </c>
      <c r="B1139" s="161" t="s">
        <v>20</v>
      </c>
      <c r="C1139" s="162" t="s">
        <v>21</v>
      </c>
      <c r="D1139" s="162" t="s">
        <v>1884</v>
      </c>
      <c r="E1139" s="162" t="s">
        <v>1885</v>
      </c>
      <c r="F1139" s="594" t="s">
        <v>14</v>
      </c>
      <c r="G1139" s="594"/>
      <c r="H1139" s="592"/>
      <c r="I1139" s="592"/>
      <c r="J1139" s="592"/>
      <c r="K1139" s="592"/>
      <c r="L1139" s="592"/>
    </row>
    <row r="1140" spans="1:12" s="148" customFormat="1" ht="26.25" customHeight="1" x14ac:dyDescent="0.15">
      <c r="A1140" s="593"/>
      <c r="B1140" s="589" t="s">
        <v>2681</v>
      </c>
      <c r="C1140" s="589" t="s">
        <v>2682</v>
      </c>
      <c r="D1140" s="596">
        <v>43078</v>
      </c>
      <c r="E1140" s="589" t="s">
        <v>2683</v>
      </c>
      <c r="F1140" s="589" t="s">
        <v>2684</v>
      </c>
      <c r="G1140" s="589"/>
      <c r="H1140" s="591" t="s">
        <v>1890</v>
      </c>
      <c r="I1140" s="591"/>
      <c r="J1140" s="164" t="s">
        <v>1891</v>
      </c>
      <c r="K1140" s="164" t="s">
        <v>0</v>
      </c>
      <c r="L1140" s="165">
        <v>1197</v>
      </c>
    </row>
    <row r="1141" spans="1:12" s="148" customFormat="1" ht="50.25" customHeight="1" x14ac:dyDescent="0.15">
      <c r="A1141" s="593"/>
      <c r="B1141" s="589"/>
      <c r="C1141" s="589"/>
      <c r="D1141" s="596"/>
      <c r="E1141" s="589"/>
      <c r="F1141" s="589"/>
      <c r="G1141" s="589"/>
      <c r="H1141" s="591" t="s">
        <v>1892</v>
      </c>
      <c r="I1141" s="591"/>
      <c r="J1141" s="164" t="s">
        <v>1891</v>
      </c>
      <c r="K1141" s="164" t="s">
        <v>0</v>
      </c>
      <c r="L1141" s="165">
        <v>704.82</v>
      </c>
    </row>
    <row r="1142" spans="1:12" s="148" customFormat="1" ht="24" customHeight="1" x14ac:dyDescent="0.15">
      <c r="A1142" s="593"/>
      <c r="B1142" s="161" t="s">
        <v>29</v>
      </c>
      <c r="C1142" s="162" t="s">
        <v>30</v>
      </c>
      <c r="D1142" s="162" t="s">
        <v>1893</v>
      </c>
      <c r="E1142" s="162" t="s">
        <v>1894</v>
      </c>
      <c r="F1142" s="592"/>
      <c r="G1142" s="592"/>
      <c r="H1142" s="591" t="s">
        <v>1895</v>
      </c>
      <c r="I1142" s="591"/>
      <c r="J1142" s="589" t="s">
        <v>1891</v>
      </c>
      <c r="K1142" s="589" t="s">
        <v>1891</v>
      </c>
      <c r="L1142" s="590">
        <v>0</v>
      </c>
    </row>
    <row r="1143" spans="1:12" s="148" customFormat="1" ht="24" customHeight="1" x14ac:dyDescent="0.15">
      <c r="A1143" s="593"/>
      <c r="B1143" s="164" t="s">
        <v>2052</v>
      </c>
      <c r="C1143" s="164" t="s">
        <v>2684</v>
      </c>
      <c r="D1143" s="166">
        <v>43082</v>
      </c>
      <c r="E1143" s="164" t="s">
        <v>2685</v>
      </c>
      <c r="F1143" s="592"/>
      <c r="G1143" s="592"/>
      <c r="H1143" s="591"/>
      <c r="I1143" s="591"/>
      <c r="J1143" s="589"/>
      <c r="K1143" s="589"/>
      <c r="L1143" s="590"/>
    </row>
    <row r="1144" spans="1:12" s="148" customFormat="1" ht="24" customHeight="1" x14ac:dyDescent="0.15">
      <c r="A1144" s="593">
        <v>214</v>
      </c>
      <c r="B1144" s="161" t="s">
        <v>20</v>
      </c>
      <c r="C1144" s="162" t="s">
        <v>21</v>
      </c>
      <c r="D1144" s="162" t="s">
        <v>1884</v>
      </c>
      <c r="E1144" s="162" t="s">
        <v>1885</v>
      </c>
      <c r="F1144" s="594" t="s">
        <v>14</v>
      </c>
      <c r="G1144" s="594"/>
      <c r="H1144" s="592"/>
      <c r="I1144" s="592"/>
      <c r="J1144" s="592"/>
      <c r="K1144" s="592"/>
      <c r="L1144" s="592"/>
    </row>
    <row r="1145" spans="1:12" s="148" customFormat="1" ht="26.25" customHeight="1" x14ac:dyDescent="0.15">
      <c r="A1145" s="593"/>
      <c r="B1145" s="589" t="s">
        <v>2686</v>
      </c>
      <c r="C1145" s="595" t="s">
        <v>2687</v>
      </c>
      <c r="D1145" s="596">
        <v>43027</v>
      </c>
      <c r="E1145" s="589" t="s">
        <v>2304</v>
      </c>
      <c r="F1145" s="589" t="s">
        <v>2688</v>
      </c>
      <c r="G1145" s="589"/>
      <c r="H1145" s="591" t="s">
        <v>1890</v>
      </c>
      <c r="I1145" s="591"/>
      <c r="J1145" s="164" t="s">
        <v>1891</v>
      </c>
      <c r="K1145" s="164" t="s">
        <v>0</v>
      </c>
      <c r="L1145" s="165">
        <v>110</v>
      </c>
    </row>
    <row r="1146" spans="1:12" s="148" customFormat="1" ht="333.75" customHeight="1" x14ac:dyDescent="0.15">
      <c r="A1146" s="593"/>
      <c r="B1146" s="589"/>
      <c r="C1146" s="595"/>
      <c r="D1146" s="596"/>
      <c r="E1146" s="589"/>
      <c r="F1146" s="589"/>
      <c r="G1146" s="589"/>
      <c r="H1146" s="591" t="s">
        <v>1892</v>
      </c>
      <c r="I1146" s="591"/>
      <c r="J1146" s="164" t="s">
        <v>1891</v>
      </c>
      <c r="K1146" s="164" t="s">
        <v>1891</v>
      </c>
      <c r="L1146" s="165">
        <v>0</v>
      </c>
    </row>
    <row r="1147" spans="1:12" s="148" customFormat="1" ht="24" customHeight="1" x14ac:dyDescent="0.15">
      <c r="A1147" s="593"/>
      <c r="B1147" s="161" t="s">
        <v>29</v>
      </c>
      <c r="C1147" s="162" t="s">
        <v>30</v>
      </c>
      <c r="D1147" s="162" t="s">
        <v>1893</v>
      </c>
      <c r="E1147" s="162" t="s">
        <v>1894</v>
      </c>
      <c r="F1147" s="592"/>
      <c r="G1147" s="592"/>
      <c r="H1147" s="591" t="s">
        <v>1895</v>
      </c>
      <c r="I1147" s="591"/>
      <c r="J1147" s="589" t="s">
        <v>1891</v>
      </c>
      <c r="K1147" s="589" t="s">
        <v>0</v>
      </c>
      <c r="L1147" s="590">
        <v>400</v>
      </c>
    </row>
    <row r="1148" spans="1:12" s="148" customFormat="1" ht="24" customHeight="1" x14ac:dyDescent="0.15">
      <c r="A1148" s="593"/>
      <c r="B1148" s="164" t="s">
        <v>1896</v>
      </c>
      <c r="C1148" s="164" t="s">
        <v>2688</v>
      </c>
      <c r="D1148" s="166">
        <v>43031</v>
      </c>
      <c r="E1148" s="164" t="s">
        <v>2689</v>
      </c>
      <c r="F1148" s="592"/>
      <c r="G1148" s="592"/>
      <c r="H1148" s="591"/>
      <c r="I1148" s="591"/>
      <c r="J1148" s="589"/>
      <c r="K1148" s="589"/>
      <c r="L1148" s="590"/>
    </row>
    <row r="1149" spans="1:12" s="148" customFormat="1" ht="24" customHeight="1" x14ac:dyDescent="0.15">
      <c r="A1149" s="593">
        <v>215</v>
      </c>
      <c r="B1149" s="161" t="s">
        <v>20</v>
      </c>
      <c r="C1149" s="162" t="s">
        <v>21</v>
      </c>
      <c r="D1149" s="162" t="s">
        <v>1884</v>
      </c>
      <c r="E1149" s="162" t="s">
        <v>1885</v>
      </c>
      <c r="F1149" s="594" t="s">
        <v>14</v>
      </c>
      <c r="G1149" s="594"/>
      <c r="H1149" s="592"/>
      <c r="I1149" s="592"/>
      <c r="J1149" s="592"/>
      <c r="K1149" s="592"/>
      <c r="L1149" s="592"/>
    </row>
    <row r="1150" spans="1:12" s="148" customFormat="1" ht="26.25" customHeight="1" x14ac:dyDescent="0.15">
      <c r="A1150" s="593"/>
      <c r="B1150" s="589" t="s">
        <v>2690</v>
      </c>
      <c r="C1150" s="595" t="s">
        <v>2691</v>
      </c>
      <c r="D1150" s="596">
        <v>43011</v>
      </c>
      <c r="E1150" s="589" t="s">
        <v>2692</v>
      </c>
      <c r="F1150" s="589" t="s">
        <v>2693</v>
      </c>
      <c r="G1150" s="589"/>
      <c r="H1150" s="591" t="s">
        <v>1890</v>
      </c>
      <c r="I1150" s="591"/>
      <c r="J1150" s="164" t="s">
        <v>1891</v>
      </c>
      <c r="K1150" s="164" t="s">
        <v>0</v>
      </c>
      <c r="L1150" s="165">
        <v>448.92</v>
      </c>
    </row>
    <row r="1151" spans="1:12" s="148" customFormat="1" ht="408.95" customHeight="1" x14ac:dyDescent="0.15">
      <c r="A1151" s="593"/>
      <c r="B1151" s="589"/>
      <c r="C1151" s="595"/>
      <c r="D1151" s="596"/>
      <c r="E1151" s="589"/>
      <c r="F1151" s="589"/>
      <c r="G1151" s="589"/>
      <c r="H1151" s="591" t="s">
        <v>1892</v>
      </c>
      <c r="I1151" s="591"/>
      <c r="J1151" s="589" t="s">
        <v>1891</v>
      </c>
      <c r="K1151" s="589" t="s">
        <v>0</v>
      </c>
      <c r="L1151" s="590">
        <v>1353.7</v>
      </c>
    </row>
    <row r="1152" spans="1:12" s="148" customFormat="1" ht="103.35" customHeight="1" x14ac:dyDescent="0.15">
      <c r="A1152" s="593"/>
      <c r="B1152" s="589"/>
      <c r="C1152" s="595"/>
      <c r="D1152" s="596"/>
      <c r="E1152" s="589"/>
      <c r="F1152" s="589"/>
      <c r="G1152" s="589"/>
      <c r="H1152" s="591"/>
      <c r="I1152" s="591"/>
      <c r="J1152" s="589"/>
      <c r="K1152" s="589"/>
      <c r="L1152" s="590"/>
    </row>
    <row r="1153" spans="1:12" s="148" customFormat="1" ht="24" customHeight="1" x14ac:dyDescent="0.15">
      <c r="A1153" s="593"/>
      <c r="B1153" s="161" t="s">
        <v>29</v>
      </c>
      <c r="C1153" s="162" t="s">
        <v>30</v>
      </c>
      <c r="D1153" s="162" t="s">
        <v>1893</v>
      </c>
      <c r="E1153" s="162" t="s">
        <v>1894</v>
      </c>
      <c r="F1153" s="592"/>
      <c r="G1153" s="592"/>
      <c r="H1153" s="591" t="s">
        <v>1895</v>
      </c>
      <c r="I1153" s="591"/>
      <c r="J1153" s="589" t="s">
        <v>1891</v>
      </c>
      <c r="K1153" s="589" t="s">
        <v>0</v>
      </c>
      <c r="L1153" s="590">
        <v>143.37</v>
      </c>
    </row>
    <row r="1154" spans="1:12" s="148" customFormat="1" ht="24" customHeight="1" x14ac:dyDescent="0.15">
      <c r="A1154" s="593"/>
      <c r="B1154" s="164" t="s">
        <v>2059</v>
      </c>
      <c r="C1154" s="164" t="s">
        <v>2693</v>
      </c>
      <c r="D1154" s="166">
        <v>43016</v>
      </c>
      <c r="E1154" s="164" t="s">
        <v>2694</v>
      </c>
      <c r="F1154" s="592"/>
      <c r="G1154" s="592"/>
      <c r="H1154" s="591"/>
      <c r="I1154" s="591"/>
      <c r="J1154" s="589"/>
      <c r="K1154" s="589"/>
      <c r="L1154" s="590"/>
    </row>
    <row r="1155" spans="1:12" s="148" customFormat="1" ht="24" customHeight="1" x14ac:dyDescent="0.15">
      <c r="A1155" s="593">
        <v>216</v>
      </c>
      <c r="B1155" s="161" t="s">
        <v>20</v>
      </c>
      <c r="C1155" s="162" t="s">
        <v>21</v>
      </c>
      <c r="D1155" s="162" t="s">
        <v>1884</v>
      </c>
      <c r="E1155" s="162" t="s">
        <v>1885</v>
      </c>
      <c r="F1155" s="594" t="s">
        <v>14</v>
      </c>
      <c r="G1155" s="594"/>
      <c r="H1155" s="592"/>
      <c r="I1155" s="592"/>
      <c r="J1155" s="592"/>
      <c r="K1155" s="592"/>
      <c r="L1155" s="592"/>
    </row>
    <row r="1156" spans="1:12" s="148" customFormat="1" ht="26.25" customHeight="1" x14ac:dyDescent="0.15">
      <c r="A1156" s="593"/>
      <c r="B1156" s="589" t="s">
        <v>2690</v>
      </c>
      <c r="C1156" s="595" t="s">
        <v>2695</v>
      </c>
      <c r="D1156" s="596">
        <v>43073</v>
      </c>
      <c r="E1156" s="589" t="s">
        <v>1996</v>
      </c>
      <c r="F1156" s="589" t="s">
        <v>2481</v>
      </c>
      <c r="G1156" s="589"/>
      <c r="H1156" s="591" t="s">
        <v>1890</v>
      </c>
      <c r="I1156" s="591"/>
      <c r="J1156" s="164" t="s">
        <v>1891</v>
      </c>
      <c r="K1156" s="164" t="s">
        <v>0</v>
      </c>
      <c r="L1156" s="165">
        <v>291</v>
      </c>
    </row>
    <row r="1157" spans="1:12" s="148" customFormat="1" ht="260.25" customHeight="1" x14ac:dyDescent="0.15">
      <c r="A1157" s="593"/>
      <c r="B1157" s="589"/>
      <c r="C1157" s="595"/>
      <c r="D1157" s="596"/>
      <c r="E1157" s="589"/>
      <c r="F1157" s="589"/>
      <c r="G1157" s="589"/>
      <c r="H1157" s="591" t="s">
        <v>1892</v>
      </c>
      <c r="I1157" s="591"/>
      <c r="J1157" s="164" t="s">
        <v>1891</v>
      </c>
      <c r="K1157" s="164" t="s">
        <v>0</v>
      </c>
      <c r="L1157" s="165">
        <v>385.3</v>
      </c>
    </row>
    <row r="1158" spans="1:12" s="148" customFormat="1" ht="24" customHeight="1" x14ac:dyDescent="0.15">
      <c r="A1158" s="593"/>
      <c r="B1158" s="161" t="s">
        <v>29</v>
      </c>
      <c r="C1158" s="162" t="s">
        <v>30</v>
      </c>
      <c r="D1158" s="162" t="s">
        <v>1893</v>
      </c>
      <c r="E1158" s="162" t="s">
        <v>1894</v>
      </c>
      <c r="F1158" s="592"/>
      <c r="G1158" s="592"/>
      <c r="H1158" s="591" t="s">
        <v>1895</v>
      </c>
      <c r="I1158" s="591"/>
      <c r="J1158" s="589" t="s">
        <v>1891</v>
      </c>
      <c r="K1158" s="589" t="s">
        <v>0</v>
      </c>
      <c r="L1158" s="590">
        <v>100</v>
      </c>
    </row>
    <row r="1159" spans="1:12" s="148" customFormat="1" ht="24" customHeight="1" x14ac:dyDescent="0.15">
      <c r="A1159" s="593"/>
      <c r="B1159" s="164" t="s">
        <v>2059</v>
      </c>
      <c r="C1159" s="164" t="s">
        <v>2481</v>
      </c>
      <c r="D1159" s="166">
        <v>43074</v>
      </c>
      <c r="E1159" s="164" t="s">
        <v>2140</v>
      </c>
      <c r="F1159" s="592"/>
      <c r="G1159" s="592"/>
      <c r="H1159" s="591"/>
      <c r="I1159" s="591"/>
      <c r="J1159" s="589"/>
      <c r="K1159" s="589"/>
      <c r="L1159" s="590"/>
    </row>
    <row r="1160" spans="1:12" s="148" customFormat="1" ht="24" customHeight="1" x14ac:dyDescent="0.15">
      <c r="A1160" s="593">
        <v>217</v>
      </c>
      <c r="B1160" s="161" t="s">
        <v>20</v>
      </c>
      <c r="C1160" s="162" t="s">
        <v>21</v>
      </c>
      <c r="D1160" s="162" t="s">
        <v>1884</v>
      </c>
      <c r="E1160" s="162" t="s">
        <v>1885</v>
      </c>
      <c r="F1160" s="594" t="s">
        <v>14</v>
      </c>
      <c r="G1160" s="594"/>
      <c r="H1160" s="592"/>
      <c r="I1160" s="592"/>
      <c r="J1160" s="592"/>
      <c r="K1160" s="592"/>
      <c r="L1160" s="592"/>
    </row>
    <row r="1161" spans="1:12" s="148" customFormat="1" ht="26.25" customHeight="1" x14ac:dyDescent="0.15">
      <c r="A1161" s="593"/>
      <c r="B1161" s="589" t="s">
        <v>2690</v>
      </c>
      <c r="C1161" s="595" t="s">
        <v>2696</v>
      </c>
      <c r="D1161" s="596">
        <v>43117</v>
      </c>
      <c r="E1161" s="589" t="s">
        <v>1973</v>
      </c>
      <c r="F1161" s="589" t="s">
        <v>2697</v>
      </c>
      <c r="G1161" s="589"/>
      <c r="H1161" s="591" t="s">
        <v>1890</v>
      </c>
      <c r="I1161" s="591"/>
      <c r="J1161" s="164" t="s">
        <v>1891</v>
      </c>
      <c r="K1161" s="164" t="s">
        <v>0</v>
      </c>
      <c r="L1161" s="165">
        <v>262</v>
      </c>
    </row>
    <row r="1162" spans="1:12" s="148" customFormat="1" ht="312.75" customHeight="1" x14ac:dyDescent="0.15">
      <c r="A1162" s="593"/>
      <c r="B1162" s="589"/>
      <c r="C1162" s="595"/>
      <c r="D1162" s="596"/>
      <c r="E1162" s="589"/>
      <c r="F1162" s="589"/>
      <c r="G1162" s="589"/>
      <c r="H1162" s="591" t="s">
        <v>1892</v>
      </c>
      <c r="I1162" s="591"/>
      <c r="J1162" s="164" t="s">
        <v>1891</v>
      </c>
      <c r="K1162" s="164" t="s">
        <v>0</v>
      </c>
      <c r="L1162" s="165">
        <v>209.24</v>
      </c>
    </row>
    <row r="1163" spans="1:12" s="148" customFormat="1" ht="24" customHeight="1" x14ac:dyDescent="0.15">
      <c r="A1163" s="593"/>
      <c r="B1163" s="161" t="s">
        <v>29</v>
      </c>
      <c r="C1163" s="162" t="s">
        <v>30</v>
      </c>
      <c r="D1163" s="162" t="s">
        <v>1893</v>
      </c>
      <c r="E1163" s="162" t="s">
        <v>1894</v>
      </c>
      <c r="F1163" s="592"/>
      <c r="G1163" s="592"/>
      <c r="H1163" s="591" t="s">
        <v>1895</v>
      </c>
      <c r="I1163" s="591"/>
      <c r="J1163" s="589" t="s">
        <v>1891</v>
      </c>
      <c r="K1163" s="589" t="s">
        <v>0</v>
      </c>
      <c r="L1163" s="590">
        <v>190</v>
      </c>
    </row>
    <row r="1164" spans="1:12" s="148" customFormat="1" ht="24" customHeight="1" x14ac:dyDescent="0.15">
      <c r="A1164" s="593"/>
      <c r="B1164" s="164" t="s">
        <v>2059</v>
      </c>
      <c r="C1164" s="164" t="s">
        <v>2697</v>
      </c>
      <c r="D1164" s="166">
        <v>43119</v>
      </c>
      <c r="E1164" s="164" t="s">
        <v>2698</v>
      </c>
      <c r="F1164" s="592"/>
      <c r="G1164" s="592"/>
      <c r="H1164" s="591"/>
      <c r="I1164" s="591"/>
      <c r="J1164" s="589"/>
      <c r="K1164" s="589"/>
      <c r="L1164" s="590"/>
    </row>
    <row r="1165" spans="1:12" s="148" customFormat="1" ht="24" customHeight="1" x14ac:dyDescent="0.15">
      <c r="A1165" s="593">
        <v>218</v>
      </c>
      <c r="B1165" s="161" t="s">
        <v>20</v>
      </c>
      <c r="C1165" s="162" t="s">
        <v>21</v>
      </c>
      <c r="D1165" s="162" t="s">
        <v>1884</v>
      </c>
      <c r="E1165" s="162" t="s">
        <v>1885</v>
      </c>
      <c r="F1165" s="594" t="s">
        <v>14</v>
      </c>
      <c r="G1165" s="594"/>
      <c r="H1165" s="592"/>
      <c r="I1165" s="592"/>
      <c r="J1165" s="592"/>
      <c r="K1165" s="592"/>
      <c r="L1165" s="592"/>
    </row>
    <row r="1166" spans="1:12" s="148" customFormat="1" ht="26.25" customHeight="1" x14ac:dyDescent="0.15">
      <c r="A1166" s="593"/>
      <c r="B1166" s="589" t="s">
        <v>2690</v>
      </c>
      <c r="C1166" s="595" t="s">
        <v>2699</v>
      </c>
      <c r="D1166" s="596">
        <v>43147</v>
      </c>
      <c r="E1166" s="589" t="s">
        <v>1938</v>
      </c>
      <c r="F1166" s="589" t="s">
        <v>2700</v>
      </c>
      <c r="G1166" s="589"/>
      <c r="H1166" s="591" t="s">
        <v>1890</v>
      </c>
      <c r="I1166" s="591"/>
      <c r="J1166" s="164" t="s">
        <v>1891</v>
      </c>
      <c r="K1166" s="164" t="s">
        <v>1891</v>
      </c>
      <c r="L1166" s="165">
        <v>0</v>
      </c>
    </row>
    <row r="1167" spans="1:12" s="148" customFormat="1" ht="408.95" customHeight="1" x14ac:dyDescent="0.15">
      <c r="A1167" s="593"/>
      <c r="B1167" s="589"/>
      <c r="C1167" s="595"/>
      <c r="D1167" s="596"/>
      <c r="E1167" s="589"/>
      <c r="F1167" s="589"/>
      <c r="G1167" s="589"/>
      <c r="H1167" s="591" t="s">
        <v>1892</v>
      </c>
      <c r="I1167" s="591"/>
      <c r="J1167" s="589" t="s">
        <v>1891</v>
      </c>
      <c r="K1167" s="589" t="s">
        <v>1891</v>
      </c>
      <c r="L1167" s="590">
        <v>0</v>
      </c>
    </row>
    <row r="1168" spans="1:12" s="148" customFormat="1" ht="155.85" customHeight="1" x14ac:dyDescent="0.15">
      <c r="A1168" s="593"/>
      <c r="B1168" s="589"/>
      <c r="C1168" s="595"/>
      <c r="D1168" s="596"/>
      <c r="E1168" s="589"/>
      <c r="F1168" s="589"/>
      <c r="G1168" s="589"/>
      <c r="H1168" s="591"/>
      <c r="I1168" s="591"/>
      <c r="J1168" s="589"/>
      <c r="K1168" s="589"/>
      <c r="L1168" s="590"/>
    </row>
    <row r="1169" spans="1:12" s="148" customFormat="1" ht="24" customHeight="1" x14ac:dyDescent="0.15">
      <c r="A1169" s="593"/>
      <c r="B1169" s="161" t="s">
        <v>29</v>
      </c>
      <c r="C1169" s="162" t="s">
        <v>30</v>
      </c>
      <c r="D1169" s="162" t="s">
        <v>1893</v>
      </c>
      <c r="E1169" s="162" t="s">
        <v>1894</v>
      </c>
      <c r="F1169" s="592"/>
      <c r="G1169" s="592"/>
      <c r="H1169" s="591" t="s">
        <v>1895</v>
      </c>
      <c r="I1169" s="591"/>
      <c r="J1169" s="589" t="s">
        <v>1891</v>
      </c>
      <c r="K1169" s="589" t="s">
        <v>0</v>
      </c>
      <c r="L1169" s="590">
        <v>510</v>
      </c>
    </row>
    <row r="1170" spans="1:12" s="148" customFormat="1" ht="24" customHeight="1" x14ac:dyDescent="0.15">
      <c r="A1170" s="593"/>
      <c r="B1170" s="164" t="s">
        <v>2059</v>
      </c>
      <c r="C1170" s="164" t="s">
        <v>2700</v>
      </c>
      <c r="D1170" s="166">
        <v>43151</v>
      </c>
      <c r="E1170" s="164" t="s">
        <v>2701</v>
      </c>
      <c r="F1170" s="592"/>
      <c r="G1170" s="592"/>
      <c r="H1170" s="591"/>
      <c r="I1170" s="591"/>
      <c r="J1170" s="589"/>
      <c r="K1170" s="589"/>
      <c r="L1170" s="590"/>
    </row>
    <row r="1171" spans="1:12" s="148" customFormat="1" ht="24" customHeight="1" x14ac:dyDescent="0.15">
      <c r="A1171" s="593">
        <v>219</v>
      </c>
      <c r="B1171" s="161" t="s">
        <v>20</v>
      </c>
      <c r="C1171" s="162" t="s">
        <v>21</v>
      </c>
      <c r="D1171" s="162" t="s">
        <v>1884</v>
      </c>
      <c r="E1171" s="162" t="s">
        <v>1885</v>
      </c>
      <c r="F1171" s="594" t="s">
        <v>14</v>
      </c>
      <c r="G1171" s="594"/>
      <c r="H1171" s="592"/>
      <c r="I1171" s="592"/>
      <c r="J1171" s="592"/>
      <c r="K1171" s="592"/>
      <c r="L1171" s="592"/>
    </row>
    <row r="1172" spans="1:12" s="148" customFormat="1" ht="26.25" customHeight="1" x14ac:dyDescent="0.15">
      <c r="A1172" s="593"/>
      <c r="B1172" s="589" t="s">
        <v>2690</v>
      </c>
      <c r="C1172" s="595" t="s">
        <v>2702</v>
      </c>
      <c r="D1172" s="596">
        <v>43162</v>
      </c>
      <c r="E1172" s="589" t="s">
        <v>2703</v>
      </c>
      <c r="F1172" s="589" t="s">
        <v>2704</v>
      </c>
      <c r="G1172" s="589"/>
      <c r="H1172" s="591" t="s">
        <v>1890</v>
      </c>
      <c r="I1172" s="591"/>
      <c r="J1172" s="164" t="s">
        <v>1891</v>
      </c>
      <c r="K1172" s="164" t="s">
        <v>1891</v>
      </c>
      <c r="L1172" s="165">
        <v>0</v>
      </c>
    </row>
    <row r="1173" spans="1:12" s="148" customFormat="1" ht="408.95" customHeight="1" x14ac:dyDescent="0.15">
      <c r="A1173" s="593"/>
      <c r="B1173" s="589"/>
      <c r="C1173" s="595"/>
      <c r="D1173" s="596"/>
      <c r="E1173" s="589"/>
      <c r="F1173" s="589"/>
      <c r="G1173" s="589"/>
      <c r="H1173" s="591" t="s">
        <v>1892</v>
      </c>
      <c r="I1173" s="591"/>
      <c r="J1173" s="589" t="s">
        <v>1891</v>
      </c>
      <c r="K1173" s="589" t="s">
        <v>1891</v>
      </c>
      <c r="L1173" s="590">
        <v>0</v>
      </c>
    </row>
    <row r="1174" spans="1:12" s="148" customFormat="1" ht="408.95" customHeight="1" x14ac:dyDescent="0.15">
      <c r="A1174" s="593"/>
      <c r="B1174" s="589"/>
      <c r="C1174" s="595"/>
      <c r="D1174" s="596"/>
      <c r="E1174" s="589"/>
      <c r="F1174" s="589"/>
      <c r="G1174" s="589"/>
      <c r="H1174" s="591"/>
      <c r="I1174" s="591"/>
      <c r="J1174" s="589"/>
      <c r="K1174" s="589"/>
      <c r="L1174" s="590"/>
    </row>
    <row r="1175" spans="1:12" s="148" customFormat="1" ht="19.7" customHeight="1" x14ac:dyDescent="0.15">
      <c r="A1175" s="593"/>
      <c r="B1175" s="589"/>
      <c r="C1175" s="595"/>
      <c r="D1175" s="596"/>
      <c r="E1175" s="589"/>
      <c r="F1175" s="589"/>
      <c r="G1175" s="589"/>
      <c r="H1175" s="591"/>
      <c r="I1175" s="591"/>
      <c r="J1175" s="589"/>
      <c r="K1175" s="589"/>
      <c r="L1175" s="590"/>
    </row>
    <row r="1176" spans="1:12" s="148" customFormat="1" ht="24" customHeight="1" x14ac:dyDescent="0.15">
      <c r="A1176" s="593"/>
      <c r="B1176" s="161" t="s">
        <v>29</v>
      </c>
      <c r="C1176" s="162" t="s">
        <v>30</v>
      </c>
      <c r="D1176" s="162" t="s">
        <v>1893</v>
      </c>
      <c r="E1176" s="162" t="s">
        <v>1894</v>
      </c>
      <c r="F1176" s="592"/>
      <c r="G1176" s="592"/>
      <c r="H1176" s="591" t="s">
        <v>1895</v>
      </c>
      <c r="I1176" s="591"/>
      <c r="J1176" s="589" t="s">
        <v>1891</v>
      </c>
      <c r="K1176" s="589" t="s">
        <v>0</v>
      </c>
      <c r="L1176" s="590">
        <v>1615</v>
      </c>
    </row>
    <row r="1177" spans="1:12" s="148" customFormat="1" ht="24" customHeight="1" x14ac:dyDescent="0.15">
      <c r="A1177" s="593"/>
      <c r="B1177" s="164" t="s">
        <v>2059</v>
      </c>
      <c r="C1177" s="164" t="s">
        <v>2704</v>
      </c>
      <c r="D1177" s="166">
        <v>43166</v>
      </c>
      <c r="E1177" s="164" t="s">
        <v>2705</v>
      </c>
      <c r="F1177" s="592"/>
      <c r="G1177" s="592"/>
      <c r="H1177" s="591"/>
      <c r="I1177" s="591"/>
      <c r="J1177" s="589"/>
      <c r="K1177" s="589"/>
      <c r="L1177" s="590"/>
    </row>
    <row r="1178" spans="1:12" s="148" customFormat="1" ht="24" customHeight="1" x14ac:dyDescent="0.15">
      <c r="A1178" s="593">
        <v>220</v>
      </c>
      <c r="B1178" s="161" t="s">
        <v>20</v>
      </c>
      <c r="C1178" s="162" t="s">
        <v>21</v>
      </c>
      <c r="D1178" s="162" t="s">
        <v>1884</v>
      </c>
      <c r="E1178" s="162" t="s">
        <v>1885</v>
      </c>
      <c r="F1178" s="594" t="s">
        <v>14</v>
      </c>
      <c r="G1178" s="594"/>
      <c r="H1178" s="592"/>
      <c r="I1178" s="592"/>
      <c r="J1178" s="592"/>
      <c r="K1178" s="592"/>
      <c r="L1178" s="592"/>
    </row>
    <row r="1179" spans="1:12" s="148" customFormat="1" ht="26.25" customHeight="1" x14ac:dyDescent="0.15">
      <c r="A1179" s="593"/>
      <c r="B1179" s="589" t="s">
        <v>2706</v>
      </c>
      <c r="C1179" s="595" t="s">
        <v>2707</v>
      </c>
      <c r="D1179" s="596">
        <v>43045</v>
      </c>
      <c r="E1179" s="589" t="s">
        <v>2708</v>
      </c>
      <c r="F1179" s="589" t="s">
        <v>2709</v>
      </c>
      <c r="G1179" s="589"/>
      <c r="H1179" s="591" t="s">
        <v>1890</v>
      </c>
      <c r="I1179" s="591"/>
      <c r="J1179" s="164" t="s">
        <v>1891</v>
      </c>
      <c r="K1179" s="164" t="s">
        <v>0</v>
      </c>
      <c r="L1179" s="165">
        <v>690</v>
      </c>
    </row>
    <row r="1180" spans="1:12" s="148" customFormat="1" ht="260.25" customHeight="1" x14ac:dyDescent="0.15">
      <c r="A1180" s="593"/>
      <c r="B1180" s="589"/>
      <c r="C1180" s="595"/>
      <c r="D1180" s="596"/>
      <c r="E1180" s="589"/>
      <c r="F1180" s="589"/>
      <c r="G1180" s="589"/>
      <c r="H1180" s="591" t="s">
        <v>1892</v>
      </c>
      <c r="I1180" s="591"/>
      <c r="J1180" s="164" t="s">
        <v>1891</v>
      </c>
      <c r="K1180" s="164" t="s">
        <v>0</v>
      </c>
      <c r="L1180" s="165">
        <v>3170.94</v>
      </c>
    </row>
    <row r="1181" spans="1:12" s="148" customFormat="1" ht="24" customHeight="1" x14ac:dyDescent="0.15">
      <c r="A1181" s="593"/>
      <c r="B1181" s="161" t="s">
        <v>29</v>
      </c>
      <c r="C1181" s="162" t="s">
        <v>30</v>
      </c>
      <c r="D1181" s="162" t="s">
        <v>1893</v>
      </c>
      <c r="E1181" s="162" t="s">
        <v>1894</v>
      </c>
      <c r="F1181" s="592"/>
      <c r="G1181" s="592"/>
      <c r="H1181" s="591" t="s">
        <v>1895</v>
      </c>
      <c r="I1181" s="591"/>
      <c r="J1181" s="589" t="s">
        <v>1891</v>
      </c>
      <c r="K1181" s="589" t="s">
        <v>1891</v>
      </c>
      <c r="L1181" s="590">
        <v>0</v>
      </c>
    </row>
    <row r="1182" spans="1:12" s="148" customFormat="1" ht="24" customHeight="1" x14ac:dyDescent="0.15">
      <c r="A1182" s="593"/>
      <c r="B1182" s="164" t="s">
        <v>1962</v>
      </c>
      <c r="C1182" s="164" t="s">
        <v>2709</v>
      </c>
      <c r="D1182" s="166">
        <v>43048</v>
      </c>
      <c r="E1182" s="164" t="s">
        <v>2172</v>
      </c>
      <c r="F1182" s="592"/>
      <c r="G1182" s="592"/>
      <c r="H1182" s="591"/>
      <c r="I1182" s="591"/>
      <c r="J1182" s="589"/>
      <c r="K1182" s="589"/>
      <c r="L1182" s="590"/>
    </row>
    <row r="1183" spans="1:12" s="148" customFormat="1" ht="24" customHeight="1" x14ac:dyDescent="0.15">
      <c r="A1183" s="593">
        <v>221</v>
      </c>
      <c r="B1183" s="161" t="s">
        <v>20</v>
      </c>
      <c r="C1183" s="162" t="s">
        <v>21</v>
      </c>
      <c r="D1183" s="162" t="s">
        <v>1884</v>
      </c>
      <c r="E1183" s="162" t="s">
        <v>1885</v>
      </c>
      <c r="F1183" s="594" t="s">
        <v>14</v>
      </c>
      <c r="G1183" s="594"/>
      <c r="H1183" s="592"/>
      <c r="I1183" s="592"/>
      <c r="J1183" s="592"/>
      <c r="K1183" s="592"/>
      <c r="L1183" s="592"/>
    </row>
    <row r="1184" spans="1:12" s="148" customFormat="1" ht="26.25" customHeight="1" x14ac:dyDescent="0.15">
      <c r="A1184" s="593"/>
      <c r="B1184" s="589" t="s">
        <v>2710</v>
      </c>
      <c r="C1184" s="589" t="s">
        <v>2711</v>
      </c>
      <c r="D1184" s="596">
        <v>43039</v>
      </c>
      <c r="E1184" s="589" t="s">
        <v>2712</v>
      </c>
      <c r="F1184" s="589" t="s">
        <v>2713</v>
      </c>
      <c r="G1184" s="589"/>
      <c r="H1184" s="591" t="s">
        <v>1890</v>
      </c>
      <c r="I1184" s="591"/>
      <c r="J1184" s="164" t="s">
        <v>1891</v>
      </c>
      <c r="K1184" s="164" t="s">
        <v>0</v>
      </c>
      <c r="L1184" s="165">
        <v>546.66</v>
      </c>
    </row>
    <row r="1185" spans="1:12" s="148" customFormat="1" ht="29.25" customHeight="1" x14ac:dyDescent="0.15">
      <c r="A1185" s="593"/>
      <c r="B1185" s="589"/>
      <c r="C1185" s="589"/>
      <c r="D1185" s="596"/>
      <c r="E1185" s="589"/>
      <c r="F1185" s="589"/>
      <c r="G1185" s="589"/>
      <c r="H1185" s="591" t="s">
        <v>1892</v>
      </c>
      <c r="I1185" s="591"/>
      <c r="J1185" s="164" t="s">
        <v>1891</v>
      </c>
      <c r="K1185" s="164" t="s">
        <v>0</v>
      </c>
      <c r="L1185" s="165">
        <v>2977.69</v>
      </c>
    </row>
    <row r="1186" spans="1:12" s="148" customFormat="1" ht="24" customHeight="1" x14ac:dyDescent="0.15">
      <c r="A1186" s="593"/>
      <c r="B1186" s="161" t="s">
        <v>29</v>
      </c>
      <c r="C1186" s="162" t="s">
        <v>30</v>
      </c>
      <c r="D1186" s="162" t="s">
        <v>1893</v>
      </c>
      <c r="E1186" s="162" t="s">
        <v>1894</v>
      </c>
      <c r="F1186" s="592"/>
      <c r="G1186" s="592"/>
      <c r="H1186" s="591" t="s">
        <v>1895</v>
      </c>
      <c r="I1186" s="591"/>
      <c r="J1186" s="589" t="s">
        <v>1891</v>
      </c>
      <c r="K1186" s="589" t="s">
        <v>1891</v>
      </c>
      <c r="L1186" s="590">
        <v>0</v>
      </c>
    </row>
    <row r="1187" spans="1:12" s="148" customFormat="1" ht="24" customHeight="1" x14ac:dyDescent="0.15">
      <c r="A1187" s="593"/>
      <c r="B1187" s="164" t="s">
        <v>2337</v>
      </c>
      <c r="C1187" s="164" t="s">
        <v>2713</v>
      </c>
      <c r="D1187" s="166">
        <v>43044</v>
      </c>
      <c r="E1187" s="164" t="s">
        <v>2714</v>
      </c>
      <c r="F1187" s="592"/>
      <c r="G1187" s="592"/>
      <c r="H1187" s="591"/>
      <c r="I1187" s="591"/>
      <c r="J1187" s="589"/>
      <c r="K1187" s="589"/>
      <c r="L1187" s="590"/>
    </row>
    <row r="1188" spans="1:12" s="148" customFormat="1" ht="24" customHeight="1" x14ac:dyDescent="0.15">
      <c r="A1188" s="593">
        <v>222</v>
      </c>
      <c r="B1188" s="161" t="s">
        <v>20</v>
      </c>
      <c r="C1188" s="162" t="s">
        <v>21</v>
      </c>
      <c r="D1188" s="162" t="s">
        <v>1884</v>
      </c>
      <c r="E1188" s="162" t="s">
        <v>1885</v>
      </c>
      <c r="F1188" s="594" t="s">
        <v>14</v>
      </c>
      <c r="G1188" s="594"/>
      <c r="H1188" s="592"/>
      <c r="I1188" s="592"/>
      <c r="J1188" s="592"/>
      <c r="K1188" s="592"/>
      <c r="L1188" s="592"/>
    </row>
    <row r="1189" spans="1:12" s="148" customFormat="1" ht="26.25" customHeight="1" x14ac:dyDescent="0.15">
      <c r="A1189" s="593"/>
      <c r="B1189" s="589" t="s">
        <v>2715</v>
      </c>
      <c r="C1189" s="595" t="s">
        <v>2716</v>
      </c>
      <c r="D1189" s="596">
        <v>43047</v>
      </c>
      <c r="E1189" s="589" t="s">
        <v>1948</v>
      </c>
      <c r="F1189" s="589" t="s">
        <v>1949</v>
      </c>
      <c r="G1189" s="589"/>
      <c r="H1189" s="591" t="s">
        <v>1890</v>
      </c>
      <c r="I1189" s="591"/>
      <c r="J1189" s="164" t="s">
        <v>1891</v>
      </c>
      <c r="K1189" s="164" t="s">
        <v>0</v>
      </c>
      <c r="L1189" s="165">
        <v>677</v>
      </c>
    </row>
    <row r="1190" spans="1:12" s="148" customFormat="1" ht="408.95" customHeight="1" x14ac:dyDescent="0.15">
      <c r="A1190" s="593"/>
      <c r="B1190" s="589"/>
      <c r="C1190" s="595"/>
      <c r="D1190" s="596"/>
      <c r="E1190" s="589"/>
      <c r="F1190" s="589"/>
      <c r="G1190" s="589"/>
      <c r="H1190" s="591" t="s">
        <v>1892</v>
      </c>
      <c r="I1190" s="591"/>
      <c r="J1190" s="589" t="s">
        <v>1891</v>
      </c>
      <c r="K1190" s="589" t="s">
        <v>0</v>
      </c>
      <c r="L1190" s="590">
        <v>1421.47</v>
      </c>
    </row>
    <row r="1191" spans="1:12" s="148" customFormat="1" ht="92.85" customHeight="1" x14ac:dyDescent="0.15">
      <c r="A1191" s="593"/>
      <c r="B1191" s="589"/>
      <c r="C1191" s="595"/>
      <c r="D1191" s="596"/>
      <c r="E1191" s="589"/>
      <c r="F1191" s="589"/>
      <c r="G1191" s="589"/>
      <c r="H1191" s="591"/>
      <c r="I1191" s="591"/>
      <c r="J1191" s="589"/>
      <c r="K1191" s="589"/>
      <c r="L1191" s="590"/>
    </row>
    <row r="1192" spans="1:12" s="148" customFormat="1" ht="24" customHeight="1" x14ac:dyDescent="0.15">
      <c r="A1192" s="593"/>
      <c r="B1192" s="161" t="s">
        <v>29</v>
      </c>
      <c r="C1192" s="162" t="s">
        <v>30</v>
      </c>
      <c r="D1192" s="162" t="s">
        <v>1893</v>
      </c>
      <c r="E1192" s="162" t="s">
        <v>1894</v>
      </c>
      <c r="F1192" s="592"/>
      <c r="G1192" s="592"/>
      <c r="H1192" s="591" t="s">
        <v>1895</v>
      </c>
      <c r="I1192" s="591"/>
      <c r="J1192" s="589" t="s">
        <v>1891</v>
      </c>
      <c r="K1192" s="589" t="s">
        <v>0</v>
      </c>
      <c r="L1192" s="590">
        <v>745</v>
      </c>
    </row>
    <row r="1193" spans="1:12" s="148" customFormat="1" ht="24" customHeight="1" x14ac:dyDescent="0.15">
      <c r="A1193" s="593"/>
      <c r="B1193" s="164" t="s">
        <v>1896</v>
      </c>
      <c r="C1193" s="164" t="s">
        <v>1949</v>
      </c>
      <c r="D1193" s="166">
        <v>43053</v>
      </c>
      <c r="E1193" s="164" t="s">
        <v>2717</v>
      </c>
      <c r="F1193" s="592"/>
      <c r="G1193" s="592"/>
      <c r="H1193" s="591"/>
      <c r="I1193" s="591"/>
      <c r="J1193" s="589"/>
      <c r="K1193" s="589"/>
      <c r="L1193" s="590"/>
    </row>
    <row r="1194" spans="1:12" s="148" customFormat="1" ht="24" customHeight="1" x14ac:dyDescent="0.15">
      <c r="A1194" s="593">
        <v>223</v>
      </c>
      <c r="B1194" s="161" t="s">
        <v>20</v>
      </c>
      <c r="C1194" s="162" t="s">
        <v>21</v>
      </c>
      <c r="D1194" s="162" t="s">
        <v>1884</v>
      </c>
      <c r="E1194" s="162" t="s">
        <v>1885</v>
      </c>
      <c r="F1194" s="594" t="s">
        <v>14</v>
      </c>
      <c r="G1194" s="594"/>
      <c r="H1194" s="592"/>
      <c r="I1194" s="592"/>
      <c r="J1194" s="592"/>
      <c r="K1194" s="592"/>
      <c r="L1194" s="592"/>
    </row>
    <row r="1195" spans="1:12" s="148" customFormat="1" ht="26.25" customHeight="1" x14ac:dyDescent="0.15">
      <c r="A1195" s="593"/>
      <c r="B1195" s="589" t="s">
        <v>2718</v>
      </c>
      <c r="C1195" s="595" t="s">
        <v>2719</v>
      </c>
      <c r="D1195" s="596">
        <v>43183</v>
      </c>
      <c r="E1195" s="589" t="s">
        <v>2703</v>
      </c>
      <c r="F1195" s="589" t="s">
        <v>2720</v>
      </c>
      <c r="G1195" s="589"/>
      <c r="H1195" s="591" t="s">
        <v>1890</v>
      </c>
      <c r="I1195" s="591"/>
      <c r="J1195" s="164" t="s">
        <v>1891</v>
      </c>
      <c r="K1195" s="164" t="s">
        <v>1891</v>
      </c>
      <c r="L1195" s="165">
        <v>0</v>
      </c>
    </row>
    <row r="1196" spans="1:12" s="148" customFormat="1" ht="207.75" customHeight="1" x14ac:dyDescent="0.15">
      <c r="A1196" s="593"/>
      <c r="B1196" s="589"/>
      <c r="C1196" s="595"/>
      <c r="D1196" s="596"/>
      <c r="E1196" s="589"/>
      <c r="F1196" s="589"/>
      <c r="G1196" s="589"/>
      <c r="H1196" s="591" t="s">
        <v>1892</v>
      </c>
      <c r="I1196" s="591"/>
      <c r="J1196" s="164" t="s">
        <v>1891</v>
      </c>
      <c r="K1196" s="164" t="s">
        <v>1891</v>
      </c>
      <c r="L1196" s="165">
        <v>0</v>
      </c>
    </row>
    <row r="1197" spans="1:12" s="148" customFormat="1" ht="24" customHeight="1" x14ac:dyDescent="0.15">
      <c r="A1197" s="593"/>
      <c r="B1197" s="161" t="s">
        <v>29</v>
      </c>
      <c r="C1197" s="162" t="s">
        <v>30</v>
      </c>
      <c r="D1197" s="162" t="s">
        <v>1893</v>
      </c>
      <c r="E1197" s="162" t="s">
        <v>1894</v>
      </c>
      <c r="F1197" s="592"/>
      <c r="G1197" s="592"/>
      <c r="H1197" s="591" t="s">
        <v>1895</v>
      </c>
      <c r="I1197" s="591"/>
      <c r="J1197" s="589" t="s">
        <v>0</v>
      </c>
      <c r="K1197" s="589" t="s">
        <v>1891</v>
      </c>
      <c r="L1197" s="590">
        <v>1335</v>
      </c>
    </row>
    <row r="1198" spans="1:12" s="148" customFormat="1" ht="24" customHeight="1" x14ac:dyDescent="0.15">
      <c r="A1198" s="593"/>
      <c r="B1198" s="164" t="s">
        <v>1896</v>
      </c>
      <c r="C1198" s="164" t="s">
        <v>2720</v>
      </c>
      <c r="D1198" s="166">
        <v>43189</v>
      </c>
      <c r="E1198" s="164" t="s">
        <v>2721</v>
      </c>
      <c r="F1198" s="592"/>
      <c r="G1198" s="592"/>
      <c r="H1198" s="591"/>
      <c r="I1198" s="591"/>
      <c r="J1198" s="589"/>
      <c r="K1198" s="589"/>
      <c r="L1198" s="590"/>
    </row>
    <row r="1199" spans="1:12" s="148" customFormat="1" ht="24" customHeight="1" x14ac:dyDescent="0.15">
      <c r="A1199" s="593">
        <v>224</v>
      </c>
      <c r="B1199" s="161" t="s">
        <v>20</v>
      </c>
      <c r="C1199" s="162" t="s">
        <v>21</v>
      </c>
      <c r="D1199" s="162" t="s">
        <v>1884</v>
      </c>
      <c r="E1199" s="162" t="s">
        <v>1885</v>
      </c>
      <c r="F1199" s="594" t="s">
        <v>14</v>
      </c>
      <c r="G1199" s="594"/>
      <c r="H1199" s="592"/>
      <c r="I1199" s="592"/>
      <c r="J1199" s="592"/>
      <c r="K1199" s="592"/>
      <c r="L1199" s="592"/>
    </row>
    <row r="1200" spans="1:12" s="148" customFormat="1" ht="26.25" customHeight="1" x14ac:dyDescent="0.15">
      <c r="A1200" s="593"/>
      <c r="B1200" s="589" t="s">
        <v>2722</v>
      </c>
      <c r="C1200" s="595" t="s">
        <v>2723</v>
      </c>
      <c r="D1200" s="596">
        <v>43049</v>
      </c>
      <c r="E1200" s="589" t="s">
        <v>2073</v>
      </c>
      <c r="F1200" s="589" t="s">
        <v>2724</v>
      </c>
      <c r="G1200" s="589"/>
      <c r="H1200" s="591" t="s">
        <v>1890</v>
      </c>
      <c r="I1200" s="591"/>
      <c r="J1200" s="164" t="s">
        <v>1891</v>
      </c>
      <c r="K1200" s="164" t="s">
        <v>0</v>
      </c>
      <c r="L1200" s="165">
        <v>975</v>
      </c>
    </row>
    <row r="1201" spans="1:12" s="148" customFormat="1" ht="218.25" customHeight="1" x14ac:dyDescent="0.15">
      <c r="A1201" s="593"/>
      <c r="B1201" s="589"/>
      <c r="C1201" s="595"/>
      <c r="D1201" s="596"/>
      <c r="E1201" s="589"/>
      <c r="F1201" s="589"/>
      <c r="G1201" s="589"/>
      <c r="H1201" s="591" t="s">
        <v>1892</v>
      </c>
      <c r="I1201" s="591"/>
      <c r="J1201" s="164" t="s">
        <v>1891</v>
      </c>
      <c r="K1201" s="164" t="s">
        <v>1891</v>
      </c>
      <c r="L1201" s="165">
        <v>0</v>
      </c>
    </row>
    <row r="1202" spans="1:12" s="148" customFormat="1" ht="24" customHeight="1" x14ac:dyDescent="0.15">
      <c r="A1202" s="593"/>
      <c r="B1202" s="161" t="s">
        <v>29</v>
      </c>
      <c r="C1202" s="162" t="s">
        <v>30</v>
      </c>
      <c r="D1202" s="162" t="s">
        <v>1893</v>
      </c>
      <c r="E1202" s="162" t="s">
        <v>1894</v>
      </c>
      <c r="F1202" s="592"/>
      <c r="G1202" s="592"/>
      <c r="H1202" s="591" t="s">
        <v>1895</v>
      </c>
      <c r="I1202" s="591"/>
      <c r="J1202" s="589" t="s">
        <v>1891</v>
      </c>
      <c r="K1202" s="589" t="s">
        <v>0</v>
      </c>
      <c r="L1202" s="590">
        <v>400</v>
      </c>
    </row>
    <row r="1203" spans="1:12" s="148" customFormat="1" ht="24" customHeight="1" x14ac:dyDescent="0.15">
      <c r="A1203" s="593"/>
      <c r="B1203" s="164" t="s">
        <v>1896</v>
      </c>
      <c r="C1203" s="164" t="s">
        <v>2724</v>
      </c>
      <c r="D1203" s="166">
        <v>43057</v>
      </c>
      <c r="E1203" s="164" t="s">
        <v>2725</v>
      </c>
      <c r="F1203" s="592"/>
      <c r="G1203" s="592"/>
      <c r="H1203" s="591"/>
      <c r="I1203" s="591"/>
      <c r="J1203" s="589"/>
      <c r="K1203" s="589"/>
      <c r="L1203" s="590"/>
    </row>
    <row r="1204" spans="1:12" s="148" customFormat="1" ht="24" customHeight="1" x14ac:dyDescent="0.15">
      <c r="A1204" s="593">
        <v>225</v>
      </c>
      <c r="B1204" s="161" t="s">
        <v>20</v>
      </c>
      <c r="C1204" s="162" t="s">
        <v>21</v>
      </c>
      <c r="D1204" s="162" t="s">
        <v>1884</v>
      </c>
      <c r="E1204" s="162" t="s">
        <v>1885</v>
      </c>
      <c r="F1204" s="594" t="s">
        <v>14</v>
      </c>
      <c r="G1204" s="594"/>
      <c r="H1204" s="592"/>
      <c r="I1204" s="592"/>
      <c r="J1204" s="592"/>
      <c r="K1204" s="592"/>
      <c r="L1204" s="592"/>
    </row>
    <row r="1205" spans="1:12" s="148" customFormat="1" ht="26.25" customHeight="1" x14ac:dyDescent="0.15">
      <c r="A1205" s="593"/>
      <c r="B1205" s="589" t="s">
        <v>2726</v>
      </c>
      <c r="C1205" s="595" t="s">
        <v>2727</v>
      </c>
      <c r="D1205" s="596">
        <v>43142</v>
      </c>
      <c r="E1205" s="589" t="s">
        <v>2703</v>
      </c>
      <c r="F1205" s="589" t="s">
        <v>2728</v>
      </c>
      <c r="G1205" s="589"/>
      <c r="H1205" s="591" t="s">
        <v>1890</v>
      </c>
      <c r="I1205" s="591"/>
      <c r="J1205" s="164" t="s">
        <v>1891</v>
      </c>
      <c r="K1205" s="164" t="s">
        <v>0</v>
      </c>
      <c r="L1205" s="165">
        <v>818.25</v>
      </c>
    </row>
    <row r="1206" spans="1:12" s="148" customFormat="1" ht="291.75" customHeight="1" x14ac:dyDescent="0.15">
      <c r="A1206" s="593"/>
      <c r="B1206" s="589"/>
      <c r="C1206" s="595"/>
      <c r="D1206" s="596"/>
      <c r="E1206" s="589"/>
      <c r="F1206" s="589"/>
      <c r="G1206" s="589"/>
      <c r="H1206" s="591" t="s">
        <v>1892</v>
      </c>
      <c r="I1206" s="591"/>
      <c r="J1206" s="164" t="s">
        <v>1891</v>
      </c>
      <c r="K1206" s="164" t="s">
        <v>1891</v>
      </c>
      <c r="L1206" s="165">
        <v>0</v>
      </c>
    </row>
    <row r="1207" spans="1:12" s="148" customFormat="1" ht="24" customHeight="1" x14ac:dyDescent="0.15">
      <c r="A1207" s="593"/>
      <c r="B1207" s="161" t="s">
        <v>29</v>
      </c>
      <c r="C1207" s="162" t="s">
        <v>30</v>
      </c>
      <c r="D1207" s="162" t="s">
        <v>1893</v>
      </c>
      <c r="E1207" s="162" t="s">
        <v>1894</v>
      </c>
      <c r="F1207" s="592"/>
      <c r="G1207" s="592"/>
      <c r="H1207" s="591" t="s">
        <v>1895</v>
      </c>
      <c r="I1207" s="591"/>
      <c r="J1207" s="589" t="s">
        <v>1891</v>
      </c>
      <c r="K1207" s="589" t="s">
        <v>0</v>
      </c>
      <c r="L1207" s="590">
        <v>445</v>
      </c>
    </row>
    <row r="1208" spans="1:12" s="148" customFormat="1" ht="24" customHeight="1" x14ac:dyDescent="0.15">
      <c r="A1208" s="593"/>
      <c r="B1208" s="164" t="s">
        <v>2059</v>
      </c>
      <c r="C1208" s="164" t="s">
        <v>2728</v>
      </c>
      <c r="D1208" s="166">
        <v>43147</v>
      </c>
      <c r="E1208" s="164" t="s">
        <v>1971</v>
      </c>
      <c r="F1208" s="592"/>
      <c r="G1208" s="592"/>
      <c r="H1208" s="591"/>
      <c r="I1208" s="591"/>
      <c r="J1208" s="589"/>
      <c r="K1208" s="589"/>
      <c r="L1208" s="590"/>
    </row>
    <row r="1209" spans="1:12" s="148" customFormat="1" ht="24" customHeight="1" x14ac:dyDescent="0.15">
      <c r="A1209" s="593">
        <v>226</v>
      </c>
      <c r="B1209" s="161" t="s">
        <v>20</v>
      </c>
      <c r="C1209" s="162" t="s">
        <v>21</v>
      </c>
      <c r="D1209" s="162" t="s">
        <v>1884</v>
      </c>
      <c r="E1209" s="162" t="s">
        <v>1885</v>
      </c>
      <c r="F1209" s="594" t="s">
        <v>14</v>
      </c>
      <c r="G1209" s="594"/>
      <c r="H1209" s="592"/>
      <c r="I1209" s="592"/>
      <c r="J1209" s="592"/>
      <c r="K1209" s="592"/>
      <c r="L1209" s="592"/>
    </row>
    <row r="1210" spans="1:12" s="148" customFormat="1" ht="26.25" customHeight="1" x14ac:dyDescent="0.15">
      <c r="A1210" s="593"/>
      <c r="B1210" s="589" t="s">
        <v>2729</v>
      </c>
      <c r="C1210" s="595" t="s">
        <v>2730</v>
      </c>
      <c r="D1210" s="596">
        <v>43162</v>
      </c>
      <c r="E1210" s="589" t="s">
        <v>2068</v>
      </c>
      <c r="F1210" s="589" t="s">
        <v>2731</v>
      </c>
      <c r="G1210" s="589"/>
      <c r="H1210" s="591" t="s">
        <v>1890</v>
      </c>
      <c r="I1210" s="591"/>
      <c r="J1210" s="164" t="s">
        <v>1891</v>
      </c>
      <c r="K1210" s="164" t="s">
        <v>1891</v>
      </c>
      <c r="L1210" s="165">
        <v>0</v>
      </c>
    </row>
    <row r="1211" spans="1:12" s="148" customFormat="1" ht="134.25" customHeight="1" x14ac:dyDescent="0.15">
      <c r="A1211" s="593"/>
      <c r="B1211" s="589"/>
      <c r="C1211" s="595"/>
      <c r="D1211" s="596"/>
      <c r="E1211" s="589"/>
      <c r="F1211" s="589"/>
      <c r="G1211" s="589"/>
      <c r="H1211" s="591" t="s">
        <v>1892</v>
      </c>
      <c r="I1211" s="591"/>
      <c r="J1211" s="164" t="s">
        <v>1891</v>
      </c>
      <c r="K1211" s="164" t="s">
        <v>0</v>
      </c>
      <c r="L1211" s="165">
        <v>363.96</v>
      </c>
    </row>
    <row r="1212" spans="1:12" s="148" customFormat="1" ht="24" customHeight="1" x14ac:dyDescent="0.15">
      <c r="A1212" s="593"/>
      <c r="B1212" s="161" t="s">
        <v>29</v>
      </c>
      <c r="C1212" s="162" t="s">
        <v>30</v>
      </c>
      <c r="D1212" s="162" t="s">
        <v>1893</v>
      </c>
      <c r="E1212" s="162" t="s">
        <v>1894</v>
      </c>
      <c r="F1212" s="592"/>
      <c r="G1212" s="592"/>
      <c r="H1212" s="591" t="s">
        <v>1895</v>
      </c>
      <c r="I1212" s="591"/>
      <c r="J1212" s="589" t="s">
        <v>1891</v>
      </c>
      <c r="K1212" s="589" t="s">
        <v>0</v>
      </c>
      <c r="L1212" s="590">
        <v>1200</v>
      </c>
    </row>
    <row r="1213" spans="1:12" s="148" customFormat="1" ht="24" customHeight="1" x14ac:dyDescent="0.15">
      <c r="A1213" s="593"/>
      <c r="B1213" s="164" t="s">
        <v>1896</v>
      </c>
      <c r="C1213" s="164" t="s">
        <v>2731</v>
      </c>
      <c r="D1213" s="166">
        <v>43168</v>
      </c>
      <c r="E1213" s="164" t="s">
        <v>2732</v>
      </c>
      <c r="F1213" s="592"/>
      <c r="G1213" s="592"/>
      <c r="H1213" s="591"/>
      <c r="I1213" s="591"/>
      <c r="J1213" s="589"/>
      <c r="K1213" s="589"/>
      <c r="L1213" s="590"/>
    </row>
    <row r="1214" spans="1:12" s="148" customFormat="1" ht="24" customHeight="1" x14ac:dyDescent="0.15">
      <c r="A1214" s="593">
        <v>227</v>
      </c>
      <c r="B1214" s="161" t="s">
        <v>20</v>
      </c>
      <c r="C1214" s="162" t="s">
        <v>21</v>
      </c>
      <c r="D1214" s="162" t="s">
        <v>1884</v>
      </c>
      <c r="E1214" s="162" t="s">
        <v>1885</v>
      </c>
      <c r="F1214" s="594" t="s">
        <v>14</v>
      </c>
      <c r="G1214" s="594"/>
      <c r="H1214" s="592"/>
      <c r="I1214" s="592"/>
      <c r="J1214" s="592"/>
      <c r="K1214" s="592"/>
      <c r="L1214" s="592"/>
    </row>
    <row r="1215" spans="1:12" s="148" customFormat="1" ht="26.25" customHeight="1" x14ac:dyDescent="0.15">
      <c r="A1215" s="593"/>
      <c r="B1215" s="589" t="s">
        <v>2733</v>
      </c>
      <c r="C1215" s="595" t="s">
        <v>2734</v>
      </c>
      <c r="D1215" s="596">
        <v>43026</v>
      </c>
      <c r="E1215" s="589" t="s">
        <v>2735</v>
      </c>
      <c r="F1215" s="589" t="s">
        <v>2736</v>
      </c>
      <c r="G1215" s="589"/>
      <c r="H1215" s="591" t="s">
        <v>1890</v>
      </c>
      <c r="I1215" s="591"/>
      <c r="J1215" s="164" t="s">
        <v>1891</v>
      </c>
      <c r="K1215" s="164" t="s">
        <v>1891</v>
      </c>
      <c r="L1215" s="165">
        <v>0</v>
      </c>
    </row>
    <row r="1216" spans="1:12" s="148" customFormat="1" ht="218.25" customHeight="1" x14ac:dyDescent="0.15">
      <c r="A1216" s="593"/>
      <c r="B1216" s="589"/>
      <c r="C1216" s="595"/>
      <c r="D1216" s="596"/>
      <c r="E1216" s="589"/>
      <c r="F1216" s="589"/>
      <c r="G1216" s="589"/>
      <c r="H1216" s="591" t="s">
        <v>1892</v>
      </c>
      <c r="I1216" s="591"/>
      <c r="J1216" s="164" t="s">
        <v>1891</v>
      </c>
      <c r="K1216" s="164" t="s">
        <v>0</v>
      </c>
      <c r="L1216" s="165">
        <v>524.86</v>
      </c>
    </row>
    <row r="1217" spans="1:12" s="148" customFormat="1" ht="24" customHeight="1" x14ac:dyDescent="0.15">
      <c r="A1217" s="593"/>
      <c r="B1217" s="161" t="s">
        <v>29</v>
      </c>
      <c r="C1217" s="162" t="s">
        <v>30</v>
      </c>
      <c r="D1217" s="162" t="s">
        <v>1893</v>
      </c>
      <c r="E1217" s="162" t="s">
        <v>1894</v>
      </c>
      <c r="F1217" s="592"/>
      <c r="G1217" s="592"/>
      <c r="H1217" s="591" t="s">
        <v>1895</v>
      </c>
      <c r="I1217" s="591"/>
      <c r="J1217" s="589" t="s">
        <v>1891</v>
      </c>
      <c r="K1217" s="589" t="s">
        <v>0</v>
      </c>
      <c r="L1217" s="590">
        <v>1019.45</v>
      </c>
    </row>
    <row r="1218" spans="1:12" s="148" customFormat="1" ht="24" customHeight="1" x14ac:dyDescent="0.15">
      <c r="A1218" s="593"/>
      <c r="B1218" s="164" t="s">
        <v>1896</v>
      </c>
      <c r="C1218" s="164" t="s">
        <v>2736</v>
      </c>
      <c r="D1218" s="166">
        <v>43031</v>
      </c>
      <c r="E1218" s="164" t="s">
        <v>2737</v>
      </c>
      <c r="F1218" s="592"/>
      <c r="G1218" s="592"/>
      <c r="H1218" s="591"/>
      <c r="I1218" s="591"/>
      <c r="J1218" s="589"/>
      <c r="K1218" s="589"/>
      <c r="L1218" s="590"/>
    </row>
    <row r="1219" spans="1:12" s="148" customFormat="1" ht="24" customHeight="1" x14ac:dyDescent="0.15">
      <c r="A1219" s="593">
        <v>228</v>
      </c>
      <c r="B1219" s="161" t="s">
        <v>20</v>
      </c>
      <c r="C1219" s="162" t="s">
        <v>21</v>
      </c>
      <c r="D1219" s="162" t="s">
        <v>1884</v>
      </c>
      <c r="E1219" s="162" t="s">
        <v>1885</v>
      </c>
      <c r="F1219" s="594" t="s">
        <v>14</v>
      </c>
      <c r="G1219" s="594"/>
      <c r="H1219" s="592"/>
      <c r="I1219" s="592"/>
      <c r="J1219" s="592"/>
      <c r="K1219" s="592"/>
      <c r="L1219" s="592"/>
    </row>
    <row r="1220" spans="1:12" s="148" customFormat="1" ht="26.25" customHeight="1" x14ac:dyDescent="0.15">
      <c r="A1220" s="593"/>
      <c r="B1220" s="589" t="s">
        <v>2738</v>
      </c>
      <c r="C1220" s="595" t="s">
        <v>2739</v>
      </c>
      <c r="D1220" s="596">
        <v>43050</v>
      </c>
      <c r="E1220" s="589" t="s">
        <v>2740</v>
      </c>
      <c r="F1220" s="589" t="s">
        <v>2741</v>
      </c>
      <c r="G1220" s="589"/>
      <c r="H1220" s="591" t="s">
        <v>1890</v>
      </c>
      <c r="I1220" s="591"/>
      <c r="J1220" s="164" t="s">
        <v>1891</v>
      </c>
      <c r="K1220" s="164" t="s">
        <v>1891</v>
      </c>
      <c r="L1220" s="165">
        <v>0</v>
      </c>
    </row>
    <row r="1221" spans="1:12" s="148" customFormat="1" ht="312.75" customHeight="1" x14ac:dyDescent="0.15">
      <c r="A1221" s="593"/>
      <c r="B1221" s="589"/>
      <c r="C1221" s="595"/>
      <c r="D1221" s="596"/>
      <c r="E1221" s="589"/>
      <c r="F1221" s="589"/>
      <c r="G1221" s="589"/>
      <c r="H1221" s="591" t="s">
        <v>1892</v>
      </c>
      <c r="I1221" s="591"/>
      <c r="J1221" s="164" t="s">
        <v>1891</v>
      </c>
      <c r="K1221" s="164" t="s">
        <v>1891</v>
      </c>
      <c r="L1221" s="165">
        <v>0</v>
      </c>
    </row>
    <row r="1222" spans="1:12" s="148" customFormat="1" ht="24" customHeight="1" x14ac:dyDescent="0.15">
      <c r="A1222" s="593"/>
      <c r="B1222" s="161" t="s">
        <v>29</v>
      </c>
      <c r="C1222" s="162" t="s">
        <v>30</v>
      </c>
      <c r="D1222" s="162" t="s">
        <v>1893</v>
      </c>
      <c r="E1222" s="162" t="s">
        <v>1894</v>
      </c>
      <c r="F1222" s="592"/>
      <c r="G1222" s="592"/>
      <c r="H1222" s="591" t="s">
        <v>1895</v>
      </c>
      <c r="I1222" s="591"/>
      <c r="J1222" s="589" t="s">
        <v>1891</v>
      </c>
      <c r="K1222" s="589" t="s">
        <v>0</v>
      </c>
      <c r="L1222" s="590">
        <v>495</v>
      </c>
    </row>
    <row r="1223" spans="1:12" s="148" customFormat="1" ht="24" customHeight="1" x14ac:dyDescent="0.15">
      <c r="A1223" s="593"/>
      <c r="B1223" s="164" t="s">
        <v>1896</v>
      </c>
      <c r="C1223" s="164" t="s">
        <v>2741</v>
      </c>
      <c r="D1223" s="166">
        <v>43054</v>
      </c>
      <c r="E1223" s="164" t="s">
        <v>2742</v>
      </c>
      <c r="F1223" s="592"/>
      <c r="G1223" s="592"/>
      <c r="H1223" s="591"/>
      <c r="I1223" s="591"/>
      <c r="J1223" s="589"/>
      <c r="K1223" s="589"/>
      <c r="L1223" s="590"/>
    </row>
    <row r="1224" spans="1:12" s="148" customFormat="1" ht="24" customHeight="1" x14ac:dyDescent="0.15">
      <c r="A1224" s="593">
        <v>229</v>
      </c>
      <c r="B1224" s="161" t="s">
        <v>20</v>
      </c>
      <c r="C1224" s="162" t="s">
        <v>21</v>
      </c>
      <c r="D1224" s="162" t="s">
        <v>1884</v>
      </c>
      <c r="E1224" s="162" t="s">
        <v>1885</v>
      </c>
      <c r="F1224" s="594" t="s">
        <v>14</v>
      </c>
      <c r="G1224" s="594"/>
      <c r="H1224" s="592"/>
      <c r="I1224" s="592"/>
      <c r="J1224" s="592"/>
      <c r="K1224" s="592"/>
      <c r="L1224" s="592"/>
    </row>
    <row r="1225" spans="1:12" s="148" customFormat="1" ht="26.25" customHeight="1" x14ac:dyDescent="0.15">
      <c r="A1225" s="593"/>
      <c r="B1225" s="589" t="s">
        <v>2743</v>
      </c>
      <c r="C1225" s="589" t="s">
        <v>2744</v>
      </c>
      <c r="D1225" s="596">
        <v>43018</v>
      </c>
      <c r="E1225" s="589" t="s">
        <v>1903</v>
      </c>
      <c r="F1225" s="589" t="s">
        <v>2731</v>
      </c>
      <c r="G1225" s="589"/>
      <c r="H1225" s="591" t="s">
        <v>1890</v>
      </c>
      <c r="I1225" s="591"/>
      <c r="J1225" s="164" t="s">
        <v>1891</v>
      </c>
      <c r="K1225" s="164" t="s">
        <v>0</v>
      </c>
      <c r="L1225" s="165">
        <v>356</v>
      </c>
    </row>
    <row r="1226" spans="1:12" s="148" customFormat="1" ht="29.25" customHeight="1" x14ac:dyDescent="0.15">
      <c r="A1226" s="593"/>
      <c r="B1226" s="589"/>
      <c r="C1226" s="589"/>
      <c r="D1226" s="596"/>
      <c r="E1226" s="589"/>
      <c r="F1226" s="589"/>
      <c r="G1226" s="589"/>
      <c r="H1226" s="591" t="s">
        <v>1892</v>
      </c>
      <c r="I1226" s="591"/>
      <c r="J1226" s="164" t="s">
        <v>1891</v>
      </c>
      <c r="K1226" s="164" t="s">
        <v>0</v>
      </c>
      <c r="L1226" s="165">
        <v>377.85</v>
      </c>
    </row>
    <row r="1227" spans="1:12" s="148" customFormat="1" ht="24" customHeight="1" x14ac:dyDescent="0.15">
      <c r="A1227" s="593"/>
      <c r="B1227" s="161" t="s">
        <v>29</v>
      </c>
      <c r="C1227" s="162" t="s">
        <v>30</v>
      </c>
      <c r="D1227" s="162" t="s">
        <v>1893</v>
      </c>
      <c r="E1227" s="162" t="s">
        <v>1894</v>
      </c>
      <c r="F1227" s="592"/>
      <c r="G1227" s="592"/>
      <c r="H1227" s="591" t="s">
        <v>1895</v>
      </c>
      <c r="I1227" s="591"/>
      <c r="J1227" s="589" t="s">
        <v>1891</v>
      </c>
      <c r="K1227" s="589" t="s">
        <v>0</v>
      </c>
      <c r="L1227" s="590">
        <v>103.16</v>
      </c>
    </row>
    <row r="1228" spans="1:12" s="148" customFormat="1" ht="24" customHeight="1" x14ac:dyDescent="0.15">
      <c r="A1228" s="593"/>
      <c r="B1228" s="164" t="s">
        <v>2745</v>
      </c>
      <c r="C1228" s="164" t="s">
        <v>2731</v>
      </c>
      <c r="D1228" s="166">
        <v>43020</v>
      </c>
      <c r="E1228" s="164" t="s">
        <v>1991</v>
      </c>
      <c r="F1228" s="592"/>
      <c r="G1228" s="592"/>
      <c r="H1228" s="591"/>
      <c r="I1228" s="591"/>
      <c r="J1228" s="589"/>
      <c r="K1228" s="589"/>
      <c r="L1228" s="590"/>
    </row>
    <row r="1229" spans="1:12" s="148" customFormat="1" ht="24" customHeight="1" x14ac:dyDescent="0.15">
      <c r="A1229" s="593">
        <v>230</v>
      </c>
      <c r="B1229" s="161" t="s">
        <v>20</v>
      </c>
      <c r="C1229" s="162" t="s">
        <v>21</v>
      </c>
      <c r="D1229" s="162" t="s">
        <v>1884</v>
      </c>
      <c r="E1229" s="162" t="s">
        <v>1885</v>
      </c>
      <c r="F1229" s="594" t="s">
        <v>14</v>
      </c>
      <c r="G1229" s="594"/>
      <c r="H1229" s="592"/>
      <c r="I1229" s="592"/>
      <c r="J1229" s="592"/>
      <c r="K1229" s="592"/>
      <c r="L1229" s="592"/>
    </row>
    <row r="1230" spans="1:12" s="148" customFormat="1" ht="26.25" customHeight="1" x14ac:dyDescent="0.15">
      <c r="A1230" s="593"/>
      <c r="B1230" s="589" t="s">
        <v>2746</v>
      </c>
      <c r="C1230" s="595" t="s">
        <v>2747</v>
      </c>
      <c r="D1230" s="596">
        <v>43052</v>
      </c>
      <c r="E1230" s="589" t="s">
        <v>2740</v>
      </c>
      <c r="F1230" s="589" t="s">
        <v>2741</v>
      </c>
      <c r="G1230" s="589"/>
      <c r="H1230" s="591" t="s">
        <v>1890</v>
      </c>
      <c r="I1230" s="591"/>
      <c r="J1230" s="164" t="s">
        <v>1891</v>
      </c>
      <c r="K1230" s="164" t="s">
        <v>1891</v>
      </c>
      <c r="L1230" s="165">
        <v>0</v>
      </c>
    </row>
    <row r="1231" spans="1:12" s="148" customFormat="1" ht="123.75" customHeight="1" x14ac:dyDescent="0.15">
      <c r="A1231" s="593"/>
      <c r="B1231" s="589"/>
      <c r="C1231" s="595"/>
      <c r="D1231" s="596"/>
      <c r="E1231" s="589"/>
      <c r="F1231" s="589"/>
      <c r="G1231" s="589"/>
      <c r="H1231" s="591" t="s">
        <v>1892</v>
      </c>
      <c r="I1231" s="591"/>
      <c r="J1231" s="164" t="s">
        <v>1891</v>
      </c>
      <c r="K1231" s="164" t="s">
        <v>1891</v>
      </c>
      <c r="L1231" s="165">
        <v>0</v>
      </c>
    </row>
    <row r="1232" spans="1:12" s="148" customFormat="1" ht="24" customHeight="1" x14ac:dyDescent="0.15">
      <c r="A1232" s="593"/>
      <c r="B1232" s="161" t="s">
        <v>29</v>
      </c>
      <c r="C1232" s="162" t="s">
        <v>30</v>
      </c>
      <c r="D1232" s="162" t="s">
        <v>1893</v>
      </c>
      <c r="E1232" s="162" t="s">
        <v>1894</v>
      </c>
      <c r="F1232" s="592"/>
      <c r="G1232" s="592"/>
      <c r="H1232" s="591" t="s">
        <v>1895</v>
      </c>
      <c r="I1232" s="591"/>
      <c r="J1232" s="589" t="s">
        <v>1891</v>
      </c>
      <c r="K1232" s="589" t="s">
        <v>0</v>
      </c>
      <c r="L1232" s="590">
        <v>1265</v>
      </c>
    </row>
    <row r="1233" spans="1:12" s="148" customFormat="1" ht="24" customHeight="1" x14ac:dyDescent="0.15">
      <c r="A1233" s="593"/>
      <c r="B1233" s="164" t="s">
        <v>1980</v>
      </c>
      <c r="C1233" s="164" t="s">
        <v>2741</v>
      </c>
      <c r="D1233" s="166">
        <v>43055</v>
      </c>
      <c r="E1233" s="164" t="s">
        <v>1918</v>
      </c>
      <c r="F1233" s="592"/>
      <c r="G1233" s="592"/>
      <c r="H1233" s="591"/>
      <c r="I1233" s="591"/>
      <c r="J1233" s="589"/>
      <c r="K1233" s="589"/>
      <c r="L1233" s="590"/>
    </row>
    <row r="1234" spans="1:12" s="148" customFormat="1" ht="24" customHeight="1" x14ac:dyDescent="0.15">
      <c r="A1234" s="593">
        <v>231</v>
      </c>
      <c r="B1234" s="161" t="s">
        <v>20</v>
      </c>
      <c r="C1234" s="162" t="s">
        <v>21</v>
      </c>
      <c r="D1234" s="162" t="s">
        <v>1884</v>
      </c>
      <c r="E1234" s="162" t="s">
        <v>1885</v>
      </c>
      <c r="F1234" s="594" t="s">
        <v>14</v>
      </c>
      <c r="G1234" s="594"/>
      <c r="H1234" s="592"/>
      <c r="I1234" s="592"/>
      <c r="J1234" s="592"/>
      <c r="K1234" s="592"/>
      <c r="L1234" s="592"/>
    </row>
    <row r="1235" spans="1:12" s="148" customFormat="1" ht="26.25" customHeight="1" x14ac:dyDescent="0.15">
      <c r="A1235" s="593"/>
      <c r="B1235" s="589" t="s">
        <v>2748</v>
      </c>
      <c r="C1235" s="595" t="s">
        <v>2749</v>
      </c>
      <c r="D1235" s="596">
        <v>43020</v>
      </c>
      <c r="E1235" s="589" t="s">
        <v>2750</v>
      </c>
      <c r="F1235" s="589" t="s">
        <v>2751</v>
      </c>
      <c r="G1235" s="589"/>
      <c r="H1235" s="591" t="s">
        <v>1890</v>
      </c>
      <c r="I1235" s="591"/>
      <c r="J1235" s="164" t="s">
        <v>1891</v>
      </c>
      <c r="K1235" s="164" t="s">
        <v>0</v>
      </c>
      <c r="L1235" s="165">
        <v>349</v>
      </c>
    </row>
    <row r="1236" spans="1:12" s="148" customFormat="1" ht="375.75" customHeight="1" x14ac:dyDescent="0.15">
      <c r="A1236" s="593"/>
      <c r="B1236" s="589"/>
      <c r="C1236" s="595"/>
      <c r="D1236" s="596"/>
      <c r="E1236" s="589"/>
      <c r="F1236" s="589"/>
      <c r="G1236" s="589"/>
      <c r="H1236" s="591" t="s">
        <v>1892</v>
      </c>
      <c r="I1236" s="591"/>
      <c r="J1236" s="164" t="s">
        <v>1891</v>
      </c>
      <c r="K1236" s="164" t="s">
        <v>0</v>
      </c>
      <c r="L1236" s="165">
        <v>98</v>
      </c>
    </row>
    <row r="1237" spans="1:12" s="148" customFormat="1" ht="24" customHeight="1" x14ac:dyDescent="0.15">
      <c r="A1237" s="593"/>
      <c r="B1237" s="161" t="s">
        <v>29</v>
      </c>
      <c r="C1237" s="162" t="s">
        <v>30</v>
      </c>
      <c r="D1237" s="162" t="s">
        <v>1893</v>
      </c>
      <c r="E1237" s="162" t="s">
        <v>1894</v>
      </c>
      <c r="F1237" s="592"/>
      <c r="G1237" s="592"/>
      <c r="H1237" s="591" t="s">
        <v>1895</v>
      </c>
      <c r="I1237" s="591"/>
      <c r="J1237" s="589" t="s">
        <v>1891</v>
      </c>
      <c r="K1237" s="589" t="s">
        <v>0</v>
      </c>
      <c r="L1237" s="590">
        <v>63.1</v>
      </c>
    </row>
    <row r="1238" spans="1:12" s="148" customFormat="1" ht="24" customHeight="1" x14ac:dyDescent="0.15">
      <c r="A1238" s="593"/>
      <c r="B1238" s="164" t="s">
        <v>2052</v>
      </c>
      <c r="C1238" s="164" t="s">
        <v>2751</v>
      </c>
      <c r="D1238" s="166">
        <v>43022</v>
      </c>
      <c r="E1238" s="164" t="s">
        <v>2752</v>
      </c>
      <c r="F1238" s="592"/>
      <c r="G1238" s="592"/>
      <c r="H1238" s="591"/>
      <c r="I1238" s="591"/>
      <c r="J1238" s="589"/>
      <c r="K1238" s="589"/>
      <c r="L1238" s="590"/>
    </row>
    <row r="1239" spans="1:12" s="148" customFormat="1" ht="24" customHeight="1" x14ac:dyDescent="0.15">
      <c r="A1239" s="593">
        <v>232</v>
      </c>
      <c r="B1239" s="161" t="s">
        <v>20</v>
      </c>
      <c r="C1239" s="162" t="s">
        <v>21</v>
      </c>
      <c r="D1239" s="162" t="s">
        <v>1884</v>
      </c>
      <c r="E1239" s="162" t="s">
        <v>1885</v>
      </c>
      <c r="F1239" s="594" t="s">
        <v>14</v>
      </c>
      <c r="G1239" s="594"/>
      <c r="H1239" s="592"/>
      <c r="I1239" s="592"/>
      <c r="J1239" s="592"/>
      <c r="K1239" s="592"/>
      <c r="L1239" s="592"/>
    </row>
    <row r="1240" spans="1:12" s="148" customFormat="1" ht="26.25" customHeight="1" x14ac:dyDescent="0.15">
      <c r="A1240" s="593"/>
      <c r="B1240" s="589" t="s">
        <v>2748</v>
      </c>
      <c r="C1240" s="589" t="s">
        <v>2753</v>
      </c>
      <c r="D1240" s="596">
        <v>43042</v>
      </c>
      <c r="E1240" s="589" t="s">
        <v>2372</v>
      </c>
      <c r="F1240" s="589" t="s">
        <v>2387</v>
      </c>
      <c r="G1240" s="589"/>
      <c r="H1240" s="591" t="s">
        <v>1890</v>
      </c>
      <c r="I1240" s="591"/>
      <c r="J1240" s="164" t="s">
        <v>1891</v>
      </c>
      <c r="K1240" s="164" t="s">
        <v>0</v>
      </c>
      <c r="L1240" s="165">
        <v>344.98</v>
      </c>
    </row>
    <row r="1241" spans="1:12" s="148" customFormat="1" ht="102.75" customHeight="1" x14ac:dyDescent="0.15">
      <c r="A1241" s="593"/>
      <c r="B1241" s="589"/>
      <c r="C1241" s="589"/>
      <c r="D1241" s="596"/>
      <c r="E1241" s="589"/>
      <c r="F1241" s="589"/>
      <c r="G1241" s="589"/>
      <c r="H1241" s="591" t="s">
        <v>1892</v>
      </c>
      <c r="I1241" s="591"/>
      <c r="J1241" s="164" t="s">
        <v>1891</v>
      </c>
      <c r="K1241" s="164" t="s">
        <v>0</v>
      </c>
      <c r="L1241" s="165">
        <v>324.40000000000003</v>
      </c>
    </row>
    <row r="1242" spans="1:12" s="148" customFormat="1" ht="24" customHeight="1" x14ac:dyDescent="0.15">
      <c r="A1242" s="593"/>
      <c r="B1242" s="161" t="s">
        <v>29</v>
      </c>
      <c r="C1242" s="162" t="s">
        <v>30</v>
      </c>
      <c r="D1242" s="162" t="s">
        <v>1893</v>
      </c>
      <c r="E1242" s="162" t="s">
        <v>1894</v>
      </c>
      <c r="F1242" s="592"/>
      <c r="G1242" s="592"/>
      <c r="H1242" s="591" t="s">
        <v>1895</v>
      </c>
      <c r="I1242" s="591"/>
      <c r="J1242" s="589" t="s">
        <v>1891</v>
      </c>
      <c r="K1242" s="589" t="s">
        <v>1891</v>
      </c>
      <c r="L1242" s="590">
        <v>0</v>
      </c>
    </row>
    <row r="1243" spans="1:12" s="148" customFormat="1" ht="24" customHeight="1" x14ac:dyDescent="0.15">
      <c r="A1243" s="593"/>
      <c r="B1243" s="164" t="s">
        <v>2052</v>
      </c>
      <c r="C1243" s="164" t="s">
        <v>2387</v>
      </c>
      <c r="D1243" s="166">
        <v>43044</v>
      </c>
      <c r="E1243" s="164" t="s">
        <v>2754</v>
      </c>
      <c r="F1243" s="592"/>
      <c r="G1243" s="592"/>
      <c r="H1243" s="591"/>
      <c r="I1243" s="591"/>
      <c r="J1243" s="589"/>
      <c r="K1243" s="589"/>
      <c r="L1243" s="590"/>
    </row>
    <row r="1244" spans="1:12" s="148" customFormat="1" ht="24" customHeight="1" x14ac:dyDescent="0.15">
      <c r="A1244" s="593">
        <v>233</v>
      </c>
      <c r="B1244" s="161" t="s">
        <v>20</v>
      </c>
      <c r="C1244" s="162" t="s">
        <v>21</v>
      </c>
      <c r="D1244" s="162" t="s">
        <v>1884</v>
      </c>
      <c r="E1244" s="162" t="s">
        <v>1885</v>
      </c>
      <c r="F1244" s="594" t="s">
        <v>14</v>
      </c>
      <c r="G1244" s="594"/>
      <c r="H1244" s="592"/>
      <c r="I1244" s="592"/>
      <c r="J1244" s="592"/>
      <c r="K1244" s="592"/>
      <c r="L1244" s="592"/>
    </row>
    <row r="1245" spans="1:12" s="148" customFormat="1" ht="26.25" customHeight="1" x14ac:dyDescent="0.15">
      <c r="A1245" s="593"/>
      <c r="B1245" s="589" t="s">
        <v>2755</v>
      </c>
      <c r="C1245" s="589" t="s">
        <v>2756</v>
      </c>
      <c r="D1245" s="596">
        <v>43145</v>
      </c>
      <c r="E1245" s="589" t="s">
        <v>2004</v>
      </c>
      <c r="F1245" s="589" t="s">
        <v>2757</v>
      </c>
      <c r="G1245" s="589"/>
      <c r="H1245" s="591" t="s">
        <v>1890</v>
      </c>
      <c r="I1245" s="591"/>
      <c r="J1245" s="164" t="s">
        <v>1891</v>
      </c>
      <c r="K1245" s="164" t="s">
        <v>0</v>
      </c>
      <c r="L1245" s="165">
        <v>362</v>
      </c>
    </row>
    <row r="1246" spans="1:12" s="148" customFormat="1" ht="29.25" customHeight="1" x14ac:dyDescent="0.15">
      <c r="A1246" s="593"/>
      <c r="B1246" s="589"/>
      <c r="C1246" s="589"/>
      <c r="D1246" s="596"/>
      <c r="E1246" s="589"/>
      <c r="F1246" s="589"/>
      <c r="G1246" s="589"/>
      <c r="H1246" s="591" t="s">
        <v>1892</v>
      </c>
      <c r="I1246" s="591"/>
      <c r="J1246" s="164" t="s">
        <v>1891</v>
      </c>
      <c r="K1246" s="164" t="s">
        <v>0</v>
      </c>
      <c r="L1246" s="165">
        <v>321.95</v>
      </c>
    </row>
    <row r="1247" spans="1:12" s="148" customFormat="1" ht="24" customHeight="1" x14ac:dyDescent="0.15">
      <c r="A1247" s="593"/>
      <c r="B1247" s="161" t="s">
        <v>29</v>
      </c>
      <c r="C1247" s="162" t="s">
        <v>30</v>
      </c>
      <c r="D1247" s="162" t="s">
        <v>1893</v>
      </c>
      <c r="E1247" s="162" t="s">
        <v>1894</v>
      </c>
      <c r="F1247" s="592"/>
      <c r="G1247" s="592"/>
      <c r="H1247" s="591" t="s">
        <v>1895</v>
      </c>
      <c r="I1247" s="591"/>
      <c r="J1247" s="589" t="s">
        <v>1891</v>
      </c>
      <c r="K1247" s="589" t="s">
        <v>1891</v>
      </c>
      <c r="L1247" s="590">
        <v>0</v>
      </c>
    </row>
    <row r="1248" spans="1:12" s="148" customFormat="1" ht="24" customHeight="1" x14ac:dyDescent="0.15">
      <c r="A1248" s="593"/>
      <c r="B1248" s="164" t="s">
        <v>1896</v>
      </c>
      <c r="C1248" s="164" t="s">
        <v>2757</v>
      </c>
      <c r="D1248" s="166">
        <v>43147</v>
      </c>
      <c r="E1248" s="164" t="s">
        <v>2758</v>
      </c>
      <c r="F1248" s="592"/>
      <c r="G1248" s="592"/>
      <c r="H1248" s="591"/>
      <c r="I1248" s="591"/>
      <c r="J1248" s="589"/>
      <c r="K1248" s="589"/>
      <c r="L1248" s="590"/>
    </row>
    <row r="1249" spans="1:12" s="148" customFormat="1" ht="24" customHeight="1" x14ac:dyDescent="0.15">
      <c r="A1249" s="593">
        <v>234</v>
      </c>
      <c r="B1249" s="161" t="s">
        <v>20</v>
      </c>
      <c r="C1249" s="162" t="s">
        <v>21</v>
      </c>
      <c r="D1249" s="162" t="s">
        <v>1884</v>
      </c>
      <c r="E1249" s="162" t="s">
        <v>1885</v>
      </c>
      <c r="F1249" s="594" t="s">
        <v>14</v>
      </c>
      <c r="G1249" s="594"/>
      <c r="H1249" s="592"/>
      <c r="I1249" s="592"/>
      <c r="J1249" s="592"/>
      <c r="K1249" s="592"/>
      <c r="L1249" s="592"/>
    </row>
    <row r="1250" spans="1:12" s="148" customFormat="1" ht="26.25" customHeight="1" x14ac:dyDescent="0.15">
      <c r="A1250" s="593"/>
      <c r="B1250" s="589" t="s">
        <v>2759</v>
      </c>
      <c r="C1250" s="595" t="s">
        <v>2760</v>
      </c>
      <c r="D1250" s="596">
        <v>43156</v>
      </c>
      <c r="E1250" s="589" t="s">
        <v>2394</v>
      </c>
      <c r="F1250" s="589" t="s">
        <v>2395</v>
      </c>
      <c r="G1250" s="589"/>
      <c r="H1250" s="591" t="s">
        <v>1890</v>
      </c>
      <c r="I1250" s="591"/>
      <c r="J1250" s="164" t="s">
        <v>1891</v>
      </c>
      <c r="K1250" s="164" t="s">
        <v>0</v>
      </c>
      <c r="L1250" s="165">
        <v>268</v>
      </c>
    </row>
    <row r="1251" spans="1:12" s="148" customFormat="1" ht="249.75" customHeight="1" x14ac:dyDescent="0.15">
      <c r="A1251" s="593"/>
      <c r="B1251" s="589"/>
      <c r="C1251" s="595"/>
      <c r="D1251" s="596"/>
      <c r="E1251" s="589"/>
      <c r="F1251" s="589"/>
      <c r="G1251" s="589"/>
      <c r="H1251" s="591" t="s">
        <v>1892</v>
      </c>
      <c r="I1251" s="591"/>
      <c r="J1251" s="164" t="s">
        <v>1891</v>
      </c>
      <c r="K1251" s="164" t="s">
        <v>0</v>
      </c>
      <c r="L1251" s="165">
        <v>565</v>
      </c>
    </row>
    <row r="1252" spans="1:12" s="148" customFormat="1" ht="24" customHeight="1" x14ac:dyDescent="0.15">
      <c r="A1252" s="593"/>
      <c r="B1252" s="161" t="s">
        <v>29</v>
      </c>
      <c r="C1252" s="162" t="s">
        <v>30</v>
      </c>
      <c r="D1252" s="162" t="s">
        <v>1893</v>
      </c>
      <c r="E1252" s="162" t="s">
        <v>1894</v>
      </c>
      <c r="F1252" s="592"/>
      <c r="G1252" s="592"/>
      <c r="H1252" s="591" t="s">
        <v>1895</v>
      </c>
      <c r="I1252" s="591"/>
      <c r="J1252" s="589" t="s">
        <v>1891</v>
      </c>
      <c r="K1252" s="589" t="s">
        <v>0</v>
      </c>
      <c r="L1252" s="590">
        <v>39</v>
      </c>
    </row>
    <row r="1253" spans="1:12" s="148" customFormat="1" ht="24" customHeight="1" x14ac:dyDescent="0.15">
      <c r="A1253" s="593"/>
      <c r="B1253" s="164" t="s">
        <v>1896</v>
      </c>
      <c r="C1253" s="164" t="s">
        <v>2395</v>
      </c>
      <c r="D1253" s="166">
        <v>43158</v>
      </c>
      <c r="E1253" s="164" t="s">
        <v>2259</v>
      </c>
      <c r="F1253" s="592"/>
      <c r="G1253" s="592"/>
      <c r="H1253" s="591"/>
      <c r="I1253" s="591"/>
      <c r="J1253" s="589"/>
      <c r="K1253" s="589"/>
      <c r="L1253" s="590"/>
    </row>
    <row r="1254" spans="1:12" s="148" customFormat="1" ht="24" customHeight="1" x14ac:dyDescent="0.15">
      <c r="A1254" s="593">
        <v>235</v>
      </c>
      <c r="B1254" s="161" t="s">
        <v>20</v>
      </c>
      <c r="C1254" s="162" t="s">
        <v>21</v>
      </c>
      <c r="D1254" s="162" t="s">
        <v>1884</v>
      </c>
      <c r="E1254" s="162" t="s">
        <v>1885</v>
      </c>
      <c r="F1254" s="594" t="s">
        <v>14</v>
      </c>
      <c r="G1254" s="594"/>
      <c r="H1254" s="592"/>
      <c r="I1254" s="592"/>
      <c r="J1254" s="592"/>
      <c r="K1254" s="592"/>
      <c r="L1254" s="592"/>
    </row>
    <row r="1255" spans="1:12" s="148" customFormat="1" ht="26.25" customHeight="1" x14ac:dyDescent="0.15">
      <c r="A1255" s="593"/>
      <c r="B1255" s="589" t="s">
        <v>2761</v>
      </c>
      <c r="C1255" s="589" t="s">
        <v>2762</v>
      </c>
      <c r="D1255" s="596">
        <v>43175</v>
      </c>
      <c r="E1255" s="589" t="s">
        <v>2763</v>
      </c>
      <c r="F1255" s="589" t="s">
        <v>2764</v>
      </c>
      <c r="G1255" s="589"/>
      <c r="H1255" s="591" t="s">
        <v>1890</v>
      </c>
      <c r="I1255" s="591"/>
      <c r="J1255" s="164" t="s">
        <v>1891</v>
      </c>
      <c r="K1255" s="164" t="s">
        <v>1891</v>
      </c>
      <c r="L1255" s="165">
        <v>0</v>
      </c>
    </row>
    <row r="1256" spans="1:12" s="148" customFormat="1" ht="50.25" customHeight="1" x14ac:dyDescent="0.15">
      <c r="A1256" s="593"/>
      <c r="B1256" s="589"/>
      <c r="C1256" s="589"/>
      <c r="D1256" s="596"/>
      <c r="E1256" s="589"/>
      <c r="F1256" s="589"/>
      <c r="G1256" s="589"/>
      <c r="H1256" s="591" t="s">
        <v>1892</v>
      </c>
      <c r="I1256" s="591"/>
      <c r="J1256" s="164" t="s">
        <v>1891</v>
      </c>
      <c r="K1256" s="164" t="s">
        <v>1891</v>
      </c>
      <c r="L1256" s="165">
        <v>0</v>
      </c>
    </row>
    <row r="1257" spans="1:12" s="148" customFormat="1" ht="24" customHeight="1" x14ac:dyDescent="0.15">
      <c r="A1257" s="593"/>
      <c r="B1257" s="161" t="s">
        <v>29</v>
      </c>
      <c r="C1257" s="162" t="s">
        <v>30</v>
      </c>
      <c r="D1257" s="162" t="s">
        <v>1893</v>
      </c>
      <c r="E1257" s="162" t="s">
        <v>1894</v>
      </c>
      <c r="F1257" s="592"/>
      <c r="G1257" s="592"/>
      <c r="H1257" s="591" t="s">
        <v>1895</v>
      </c>
      <c r="I1257" s="591"/>
      <c r="J1257" s="589" t="s">
        <v>1891</v>
      </c>
      <c r="K1257" s="589" t="s">
        <v>0</v>
      </c>
      <c r="L1257" s="590">
        <v>300</v>
      </c>
    </row>
    <row r="1258" spans="1:12" s="148" customFormat="1" ht="24" customHeight="1" x14ac:dyDescent="0.15">
      <c r="A1258" s="593"/>
      <c r="B1258" s="164" t="s">
        <v>1923</v>
      </c>
      <c r="C1258" s="164" t="s">
        <v>2764</v>
      </c>
      <c r="D1258" s="166">
        <v>43179</v>
      </c>
      <c r="E1258" s="164" t="s">
        <v>2521</v>
      </c>
      <c r="F1258" s="592"/>
      <c r="G1258" s="592"/>
      <c r="H1258" s="591"/>
      <c r="I1258" s="591"/>
      <c r="J1258" s="589"/>
      <c r="K1258" s="589"/>
      <c r="L1258" s="590"/>
    </row>
    <row r="1259" spans="1:12" s="148" customFormat="1" ht="24" customHeight="1" x14ac:dyDescent="0.15">
      <c r="A1259" s="593">
        <v>236</v>
      </c>
      <c r="B1259" s="161" t="s">
        <v>20</v>
      </c>
      <c r="C1259" s="162" t="s">
        <v>21</v>
      </c>
      <c r="D1259" s="162" t="s">
        <v>1884</v>
      </c>
      <c r="E1259" s="162" t="s">
        <v>1885</v>
      </c>
      <c r="F1259" s="594" t="s">
        <v>14</v>
      </c>
      <c r="G1259" s="594"/>
      <c r="H1259" s="592"/>
      <c r="I1259" s="592"/>
      <c r="J1259" s="592"/>
      <c r="K1259" s="592"/>
      <c r="L1259" s="592"/>
    </row>
    <row r="1260" spans="1:12" s="148" customFormat="1" ht="26.25" customHeight="1" x14ac:dyDescent="0.15">
      <c r="A1260" s="593"/>
      <c r="B1260" s="589" t="s">
        <v>2765</v>
      </c>
      <c r="C1260" s="595" t="s">
        <v>2766</v>
      </c>
      <c r="D1260" s="596">
        <v>43168</v>
      </c>
      <c r="E1260" s="589" t="s">
        <v>2767</v>
      </c>
      <c r="F1260" s="589" t="s">
        <v>2768</v>
      </c>
      <c r="G1260" s="589"/>
      <c r="H1260" s="591" t="s">
        <v>1890</v>
      </c>
      <c r="I1260" s="591"/>
      <c r="J1260" s="164" t="s">
        <v>1891</v>
      </c>
      <c r="K1260" s="164" t="s">
        <v>0</v>
      </c>
      <c r="L1260" s="165">
        <v>250.2</v>
      </c>
    </row>
    <row r="1261" spans="1:12" s="148" customFormat="1" ht="408.95" customHeight="1" x14ac:dyDescent="0.15">
      <c r="A1261" s="593"/>
      <c r="B1261" s="589"/>
      <c r="C1261" s="595"/>
      <c r="D1261" s="596"/>
      <c r="E1261" s="589"/>
      <c r="F1261" s="589"/>
      <c r="G1261" s="589"/>
      <c r="H1261" s="591" t="s">
        <v>1892</v>
      </c>
      <c r="I1261" s="591"/>
      <c r="J1261" s="589" t="s">
        <v>1891</v>
      </c>
      <c r="K1261" s="589" t="s">
        <v>0</v>
      </c>
      <c r="L1261" s="590">
        <v>436.98</v>
      </c>
    </row>
    <row r="1262" spans="1:12" s="148" customFormat="1" ht="408.95" customHeight="1" x14ac:dyDescent="0.15">
      <c r="A1262" s="593"/>
      <c r="B1262" s="589"/>
      <c r="C1262" s="595"/>
      <c r="D1262" s="596"/>
      <c r="E1262" s="589"/>
      <c r="F1262" s="589"/>
      <c r="G1262" s="589"/>
      <c r="H1262" s="591"/>
      <c r="I1262" s="591"/>
      <c r="J1262" s="589"/>
      <c r="K1262" s="589"/>
      <c r="L1262" s="590"/>
    </row>
    <row r="1263" spans="1:12" s="148" customFormat="1" ht="40.700000000000003" customHeight="1" x14ac:dyDescent="0.15">
      <c r="A1263" s="593"/>
      <c r="B1263" s="589"/>
      <c r="C1263" s="595"/>
      <c r="D1263" s="596"/>
      <c r="E1263" s="589"/>
      <c r="F1263" s="589"/>
      <c r="G1263" s="589"/>
      <c r="H1263" s="591"/>
      <c r="I1263" s="591"/>
      <c r="J1263" s="589"/>
      <c r="K1263" s="589"/>
      <c r="L1263" s="590"/>
    </row>
    <row r="1264" spans="1:12" s="148" customFormat="1" ht="24" customHeight="1" x14ac:dyDescent="0.15">
      <c r="A1264" s="593"/>
      <c r="B1264" s="161" t="s">
        <v>29</v>
      </c>
      <c r="C1264" s="162" t="s">
        <v>30</v>
      </c>
      <c r="D1264" s="162" t="s">
        <v>1893</v>
      </c>
      <c r="E1264" s="162" t="s">
        <v>1894</v>
      </c>
      <c r="F1264" s="592"/>
      <c r="G1264" s="592"/>
      <c r="H1264" s="591" t="s">
        <v>1895</v>
      </c>
      <c r="I1264" s="591"/>
      <c r="J1264" s="589" t="s">
        <v>1891</v>
      </c>
      <c r="K1264" s="589" t="s">
        <v>0</v>
      </c>
      <c r="L1264" s="590">
        <v>75</v>
      </c>
    </row>
    <row r="1265" spans="1:12" s="148" customFormat="1" ht="34.5" customHeight="1" x14ac:dyDescent="0.15">
      <c r="A1265" s="593"/>
      <c r="B1265" s="164" t="s">
        <v>2769</v>
      </c>
      <c r="C1265" s="164" t="s">
        <v>2768</v>
      </c>
      <c r="D1265" s="166">
        <v>43173</v>
      </c>
      <c r="E1265" s="164" t="s">
        <v>2038</v>
      </c>
      <c r="F1265" s="592"/>
      <c r="G1265" s="592"/>
      <c r="H1265" s="591"/>
      <c r="I1265" s="591"/>
      <c r="J1265" s="589"/>
      <c r="K1265" s="589"/>
      <c r="L1265" s="590"/>
    </row>
    <row r="1266" spans="1:12" s="148" customFormat="1" ht="24" customHeight="1" x14ac:dyDescent="0.15">
      <c r="A1266" s="593">
        <v>237</v>
      </c>
      <c r="B1266" s="161" t="s">
        <v>20</v>
      </c>
      <c r="C1266" s="162" t="s">
        <v>21</v>
      </c>
      <c r="D1266" s="162" t="s">
        <v>1884</v>
      </c>
      <c r="E1266" s="162" t="s">
        <v>1885</v>
      </c>
      <c r="F1266" s="594" t="s">
        <v>14</v>
      </c>
      <c r="G1266" s="594"/>
      <c r="H1266" s="592"/>
      <c r="I1266" s="592"/>
      <c r="J1266" s="592"/>
      <c r="K1266" s="592"/>
      <c r="L1266" s="592"/>
    </row>
    <row r="1267" spans="1:12" s="148" customFormat="1" ht="26.25" customHeight="1" x14ac:dyDescent="0.15">
      <c r="A1267" s="593"/>
      <c r="B1267" s="589" t="s">
        <v>2770</v>
      </c>
      <c r="C1267" s="595" t="s">
        <v>2771</v>
      </c>
      <c r="D1267" s="596">
        <v>43009</v>
      </c>
      <c r="E1267" s="589" t="s">
        <v>2350</v>
      </c>
      <c r="F1267" s="589" t="s">
        <v>2772</v>
      </c>
      <c r="G1267" s="589"/>
      <c r="H1267" s="591" t="s">
        <v>1890</v>
      </c>
      <c r="I1267" s="591"/>
      <c r="J1267" s="164" t="s">
        <v>1891</v>
      </c>
      <c r="K1267" s="164" t="s">
        <v>0</v>
      </c>
      <c r="L1267" s="165">
        <v>282</v>
      </c>
    </row>
    <row r="1268" spans="1:12" s="148" customFormat="1" ht="186.75" customHeight="1" x14ac:dyDescent="0.15">
      <c r="A1268" s="593"/>
      <c r="B1268" s="589"/>
      <c r="C1268" s="595"/>
      <c r="D1268" s="596"/>
      <c r="E1268" s="589"/>
      <c r="F1268" s="589"/>
      <c r="G1268" s="589"/>
      <c r="H1268" s="591" t="s">
        <v>1892</v>
      </c>
      <c r="I1268" s="591"/>
      <c r="J1268" s="164" t="s">
        <v>1891</v>
      </c>
      <c r="K1268" s="164" t="s">
        <v>0</v>
      </c>
      <c r="L1268" s="165">
        <v>414.71</v>
      </c>
    </row>
    <row r="1269" spans="1:12" s="148" customFormat="1" ht="24" customHeight="1" x14ac:dyDescent="0.15">
      <c r="A1269" s="593"/>
      <c r="B1269" s="161" t="s">
        <v>29</v>
      </c>
      <c r="C1269" s="162" t="s">
        <v>30</v>
      </c>
      <c r="D1269" s="162" t="s">
        <v>1893</v>
      </c>
      <c r="E1269" s="162" t="s">
        <v>1894</v>
      </c>
      <c r="F1269" s="592"/>
      <c r="G1269" s="592"/>
      <c r="H1269" s="591" t="s">
        <v>1895</v>
      </c>
      <c r="I1269" s="591"/>
      <c r="J1269" s="589" t="s">
        <v>1891</v>
      </c>
      <c r="K1269" s="589" t="s">
        <v>1891</v>
      </c>
      <c r="L1269" s="590">
        <v>0</v>
      </c>
    </row>
    <row r="1270" spans="1:12" s="148" customFormat="1" ht="24" customHeight="1" x14ac:dyDescent="0.15">
      <c r="A1270" s="593"/>
      <c r="B1270" s="164" t="s">
        <v>2059</v>
      </c>
      <c r="C1270" s="164" t="s">
        <v>2772</v>
      </c>
      <c r="D1270" s="166">
        <v>43011</v>
      </c>
      <c r="E1270" s="164" t="s">
        <v>2773</v>
      </c>
      <c r="F1270" s="592"/>
      <c r="G1270" s="592"/>
      <c r="H1270" s="591"/>
      <c r="I1270" s="591"/>
      <c r="J1270" s="589"/>
      <c r="K1270" s="589"/>
      <c r="L1270" s="590"/>
    </row>
    <row r="1271" spans="1:12" s="148" customFormat="1" ht="24" customHeight="1" x14ac:dyDescent="0.15">
      <c r="A1271" s="593">
        <v>238</v>
      </c>
      <c r="B1271" s="161" t="s">
        <v>20</v>
      </c>
      <c r="C1271" s="162" t="s">
        <v>21</v>
      </c>
      <c r="D1271" s="162" t="s">
        <v>1884</v>
      </c>
      <c r="E1271" s="162" t="s">
        <v>1885</v>
      </c>
      <c r="F1271" s="594" t="s">
        <v>14</v>
      </c>
      <c r="G1271" s="594"/>
      <c r="H1271" s="592"/>
      <c r="I1271" s="592"/>
      <c r="J1271" s="592"/>
      <c r="K1271" s="592"/>
      <c r="L1271" s="592"/>
    </row>
    <row r="1272" spans="1:12" s="148" customFormat="1" ht="26.25" customHeight="1" x14ac:dyDescent="0.15">
      <c r="A1272" s="593"/>
      <c r="B1272" s="589" t="s">
        <v>2774</v>
      </c>
      <c r="C1272" s="595" t="s">
        <v>2775</v>
      </c>
      <c r="D1272" s="596">
        <v>43045</v>
      </c>
      <c r="E1272" s="589" t="s">
        <v>2164</v>
      </c>
      <c r="F1272" s="589" t="s">
        <v>2165</v>
      </c>
      <c r="G1272" s="589"/>
      <c r="H1272" s="591" t="s">
        <v>1890</v>
      </c>
      <c r="I1272" s="591"/>
      <c r="J1272" s="164" t="s">
        <v>1891</v>
      </c>
      <c r="K1272" s="164" t="s">
        <v>0</v>
      </c>
      <c r="L1272" s="165">
        <v>420.82</v>
      </c>
    </row>
    <row r="1273" spans="1:12" s="148" customFormat="1" ht="312.75" customHeight="1" x14ac:dyDescent="0.15">
      <c r="A1273" s="593"/>
      <c r="B1273" s="589"/>
      <c r="C1273" s="595"/>
      <c r="D1273" s="596"/>
      <c r="E1273" s="589"/>
      <c r="F1273" s="589"/>
      <c r="G1273" s="589"/>
      <c r="H1273" s="591" t="s">
        <v>1892</v>
      </c>
      <c r="I1273" s="591"/>
      <c r="J1273" s="164" t="s">
        <v>1891</v>
      </c>
      <c r="K1273" s="164" t="s">
        <v>0</v>
      </c>
      <c r="L1273" s="165">
        <v>205.4</v>
      </c>
    </row>
    <row r="1274" spans="1:12" s="148" customFormat="1" ht="24" customHeight="1" x14ac:dyDescent="0.15">
      <c r="A1274" s="593"/>
      <c r="B1274" s="161" t="s">
        <v>29</v>
      </c>
      <c r="C1274" s="162" t="s">
        <v>30</v>
      </c>
      <c r="D1274" s="162" t="s">
        <v>1893</v>
      </c>
      <c r="E1274" s="162" t="s">
        <v>1894</v>
      </c>
      <c r="F1274" s="592"/>
      <c r="G1274" s="592"/>
      <c r="H1274" s="591" t="s">
        <v>1895</v>
      </c>
      <c r="I1274" s="591"/>
      <c r="J1274" s="589" t="s">
        <v>1891</v>
      </c>
      <c r="K1274" s="589" t="s">
        <v>0</v>
      </c>
      <c r="L1274" s="590">
        <v>120</v>
      </c>
    </row>
    <row r="1275" spans="1:12" s="148" customFormat="1" ht="24" customHeight="1" x14ac:dyDescent="0.15">
      <c r="A1275" s="593"/>
      <c r="B1275" s="164" t="s">
        <v>1896</v>
      </c>
      <c r="C1275" s="164" t="s">
        <v>2165</v>
      </c>
      <c r="D1275" s="166">
        <v>43047</v>
      </c>
      <c r="E1275" s="164" t="s">
        <v>2776</v>
      </c>
      <c r="F1275" s="592"/>
      <c r="G1275" s="592"/>
      <c r="H1275" s="591"/>
      <c r="I1275" s="591"/>
      <c r="J1275" s="589"/>
      <c r="K1275" s="589"/>
      <c r="L1275" s="590"/>
    </row>
    <row r="1276" spans="1:12" s="148" customFormat="1" ht="24" customHeight="1" x14ac:dyDescent="0.15">
      <c r="A1276" s="593">
        <v>239</v>
      </c>
      <c r="B1276" s="161" t="s">
        <v>20</v>
      </c>
      <c r="C1276" s="162" t="s">
        <v>21</v>
      </c>
      <c r="D1276" s="162" t="s">
        <v>1884</v>
      </c>
      <c r="E1276" s="162" t="s">
        <v>1885</v>
      </c>
      <c r="F1276" s="594" t="s">
        <v>14</v>
      </c>
      <c r="G1276" s="594"/>
      <c r="H1276" s="592"/>
      <c r="I1276" s="592"/>
      <c r="J1276" s="592"/>
      <c r="K1276" s="592"/>
      <c r="L1276" s="592"/>
    </row>
    <row r="1277" spans="1:12" s="148" customFormat="1" ht="26.25" customHeight="1" x14ac:dyDescent="0.15">
      <c r="A1277" s="593"/>
      <c r="B1277" s="589" t="s">
        <v>2777</v>
      </c>
      <c r="C1277" s="589" t="s">
        <v>2778</v>
      </c>
      <c r="D1277" s="596">
        <v>43021</v>
      </c>
      <c r="E1277" s="589" t="s">
        <v>2779</v>
      </c>
      <c r="F1277" s="589" t="s">
        <v>2780</v>
      </c>
      <c r="G1277" s="589"/>
      <c r="H1277" s="591" t="s">
        <v>1890</v>
      </c>
      <c r="I1277" s="591"/>
      <c r="J1277" s="164" t="s">
        <v>1891</v>
      </c>
      <c r="K1277" s="164" t="s">
        <v>0</v>
      </c>
      <c r="L1277" s="165">
        <v>1239</v>
      </c>
    </row>
    <row r="1278" spans="1:12" s="148" customFormat="1" ht="81.75" customHeight="1" x14ac:dyDescent="0.15">
      <c r="A1278" s="593"/>
      <c r="B1278" s="589"/>
      <c r="C1278" s="589"/>
      <c r="D1278" s="596"/>
      <c r="E1278" s="589"/>
      <c r="F1278" s="589"/>
      <c r="G1278" s="589"/>
      <c r="H1278" s="591" t="s">
        <v>1892</v>
      </c>
      <c r="I1278" s="591"/>
      <c r="J1278" s="164" t="s">
        <v>1891</v>
      </c>
      <c r="K1278" s="164" t="s">
        <v>0</v>
      </c>
      <c r="L1278" s="165">
        <v>8357.61</v>
      </c>
    </row>
    <row r="1279" spans="1:12" s="148" customFormat="1" ht="24" customHeight="1" x14ac:dyDescent="0.15">
      <c r="A1279" s="593"/>
      <c r="B1279" s="161" t="s">
        <v>29</v>
      </c>
      <c r="C1279" s="162" t="s">
        <v>30</v>
      </c>
      <c r="D1279" s="162" t="s">
        <v>1893</v>
      </c>
      <c r="E1279" s="162" t="s">
        <v>1894</v>
      </c>
      <c r="F1279" s="592"/>
      <c r="G1279" s="592"/>
      <c r="H1279" s="591" t="s">
        <v>1895</v>
      </c>
      <c r="I1279" s="591"/>
      <c r="J1279" s="589" t="s">
        <v>1891</v>
      </c>
      <c r="K1279" s="589" t="s">
        <v>1891</v>
      </c>
      <c r="L1279" s="590">
        <v>0</v>
      </c>
    </row>
    <row r="1280" spans="1:12" s="148" customFormat="1" ht="34.5" customHeight="1" x14ac:dyDescent="0.15">
      <c r="A1280" s="593"/>
      <c r="B1280" s="164" t="s">
        <v>2781</v>
      </c>
      <c r="C1280" s="164" t="s">
        <v>2780</v>
      </c>
      <c r="D1280" s="166">
        <v>43029</v>
      </c>
      <c r="E1280" s="164" t="s">
        <v>2782</v>
      </c>
      <c r="F1280" s="592"/>
      <c r="G1280" s="592"/>
      <c r="H1280" s="591"/>
      <c r="I1280" s="591"/>
      <c r="J1280" s="589"/>
      <c r="K1280" s="589"/>
      <c r="L1280" s="590"/>
    </row>
    <row r="1281" spans="1:12" s="148" customFormat="1" ht="24" customHeight="1" x14ac:dyDescent="0.15">
      <c r="A1281" s="593">
        <v>240</v>
      </c>
      <c r="B1281" s="161" t="s">
        <v>20</v>
      </c>
      <c r="C1281" s="162" t="s">
        <v>21</v>
      </c>
      <c r="D1281" s="162" t="s">
        <v>1884</v>
      </c>
      <c r="E1281" s="162" t="s">
        <v>1885</v>
      </c>
      <c r="F1281" s="594" t="s">
        <v>14</v>
      </c>
      <c r="G1281" s="594"/>
      <c r="H1281" s="592"/>
      <c r="I1281" s="592"/>
      <c r="J1281" s="592"/>
      <c r="K1281" s="592"/>
      <c r="L1281" s="592"/>
    </row>
    <row r="1282" spans="1:12" s="148" customFormat="1" ht="26.25" customHeight="1" x14ac:dyDescent="0.15">
      <c r="A1282" s="593"/>
      <c r="B1282" s="589" t="s">
        <v>2777</v>
      </c>
      <c r="C1282" s="595" t="s">
        <v>2783</v>
      </c>
      <c r="D1282" s="596">
        <v>43043</v>
      </c>
      <c r="E1282" s="589" t="s">
        <v>2784</v>
      </c>
      <c r="F1282" s="589" t="s">
        <v>2780</v>
      </c>
      <c r="G1282" s="589"/>
      <c r="H1282" s="591" t="s">
        <v>1890</v>
      </c>
      <c r="I1282" s="591"/>
      <c r="J1282" s="164" t="s">
        <v>1891</v>
      </c>
      <c r="K1282" s="164" t="s">
        <v>0</v>
      </c>
      <c r="L1282" s="165">
        <v>1005</v>
      </c>
    </row>
    <row r="1283" spans="1:12" s="148" customFormat="1" ht="60.75" customHeight="1" x14ac:dyDescent="0.15">
      <c r="A1283" s="593"/>
      <c r="B1283" s="589"/>
      <c r="C1283" s="595"/>
      <c r="D1283" s="596"/>
      <c r="E1283" s="589"/>
      <c r="F1283" s="589"/>
      <c r="G1283" s="589"/>
      <c r="H1283" s="591" t="s">
        <v>1892</v>
      </c>
      <c r="I1283" s="591"/>
      <c r="J1283" s="164" t="s">
        <v>1891</v>
      </c>
      <c r="K1283" s="164" t="s">
        <v>0</v>
      </c>
      <c r="L1283" s="165">
        <v>664.12</v>
      </c>
    </row>
    <row r="1284" spans="1:12" s="148" customFormat="1" ht="24" customHeight="1" x14ac:dyDescent="0.15">
      <c r="A1284" s="593"/>
      <c r="B1284" s="161" t="s">
        <v>29</v>
      </c>
      <c r="C1284" s="162" t="s">
        <v>30</v>
      </c>
      <c r="D1284" s="162" t="s">
        <v>1893</v>
      </c>
      <c r="E1284" s="162" t="s">
        <v>1894</v>
      </c>
      <c r="F1284" s="592"/>
      <c r="G1284" s="592"/>
      <c r="H1284" s="591" t="s">
        <v>1895</v>
      </c>
      <c r="I1284" s="591"/>
      <c r="J1284" s="589" t="s">
        <v>1891</v>
      </c>
      <c r="K1284" s="589" t="s">
        <v>1891</v>
      </c>
      <c r="L1284" s="590">
        <v>0</v>
      </c>
    </row>
    <row r="1285" spans="1:12" s="148" customFormat="1" ht="34.5" customHeight="1" x14ac:dyDescent="0.15">
      <c r="A1285" s="593"/>
      <c r="B1285" s="164" t="s">
        <v>2781</v>
      </c>
      <c r="C1285" s="164" t="s">
        <v>2780</v>
      </c>
      <c r="D1285" s="166">
        <v>43049</v>
      </c>
      <c r="E1285" s="164" t="s">
        <v>2785</v>
      </c>
      <c r="F1285" s="592"/>
      <c r="G1285" s="592"/>
      <c r="H1285" s="591"/>
      <c r="I1285" s="591"/>
      <c r="J1285" s="589"/>
      <c r="K1285" s="589"/>
      <c r="L1285" s="590"/>
    </row>
    <row r="1286" spans="1:12" s="148" customFormat="1" ht="24" customHeight="1" x14ac:dyDescent="0.15">
      <c r="A1286" s="593">
        <v>241</v>
      </c>
      <c r="B1286" s="161" t="s">
        <v>20</v>
      </c>
      <c r="C1286" s="162" t="s">
        <v>21</v>
      </c>
      <c r="D1286" s="162" t="s">
        <v>1884</v>
      </c>
      <c r="E1286" s="162" t="s">
        <v>1885</v>
      </c>
      <c r="F1286" s="594" t="s">
        <v>14</v>
      </c>
      <c r="G1286" s="594"/>
      <c r="H1286" s="592"/>
      <c r="I1286" s="592"/>
      <c r="J1286" s="592"/>
      <c r="K1286" s="592"/>
      <c r="L1286" s="592"/>
    </row>
    <row r="1287" spans="1:12" s="148" customFormat="1" ht="26.25" customHeight="1" x14ac:dyDescent="0.15">
      <c r="A1287" s="593"/>
      <c r="B1287" s="589" t="s">
        <v>2777</v>
      </c>
      <c r="C1287" s="589" t="s">
        <v>2786</v>
      </c>
      <c r="D1287" s="596">
        <v>43070</v>
      </c>
      <c r="E1287" s="589" t="s">
        <v>2460</v>
      </c>
      <c r="F1287" s="589" t="s">
        <v>2780</v>
      </c>
      <c r="G1287" s="589"/>
      <c r="H1287" s="591" t="s">
        <v>1890</v>
      </c>
      <c r="I1287" s="591"/>
      <c r="J1287" s="164" t="s">
        <v>1891</v>
      </c>
      <c r="K1287" s="164" t="s">
        <v>0</v>
      </c>
      <c r="L1287" s="165">
        <v>1782</v>
      </c>
    </row>
    <row r="1288" spans="1:12" s="148" customFormat="1" ht="29.25" customHeight="1" x14ac:dyDescent="0.15">
      <c r="A1288" s="593"/>
      <c r="B1288" s="589"/>
      <c r="C1288" s="589"/>
      <c r="D1288" s="596"/>
      <c r="E1288" s="589"/>
      <c r="F1288" s="589"/>
      <c r="G1288" s="589"/>
      <c r="H1288" s="591" t="s">
        <v>1892</v>
      </c>
      <c r="I1288" s="591"/>
      <c r="J1288" s="164" t="s">
        <v>1891</v>
      </c>
      <c r="K1288" s="164" t="s">
        <v>0</v>
      </c>
      <c r="L1288" s="165">
        <v>1407.97</v>
      </c>
    </row>
    <row r="1289" spans="1:12" s="148" customFormat="1" ht="24" customHeight="1" x14ac:dyDescent="0.15">
      <c r="A1289" s="593"/>
      <c r="B1289" s="161" t="s">
        <v>29</v>
      </c>
      <c r="C1289" s="162" t="s">
        <v>30</v>
      </c>
      <c r="D1289" s="162" t="s">
        <v>1893</v>
      </c>
      <c r="E1289" s="162" t="s">
        <v>1894</v>
      </c>
      <c r="F1289" s="592"/>
      <c r="G1289" s="592"/>
      <c r="H1289" s="591" t="s">
        <v>1895</v>
      </c>
      <c r="I1289" s="591"/>
      <c r="J1289" s="589" t="s">
        <v>1891</v>
      </c>
      <c r="K1289" s="589" t="s">
        <v>1891</v>
      </c>
      <c r="L1289" s="590">
        <v>0</v>
      </c>
    </row>
    <row r="1290" spans="1:12" s="148" customFormat="1" ht="34.5" customHeight="1" x14ac:dyDescent="0.15">
      <c r="A1290" s="593"/>
      <c r="B1290" s="164" t="s">
        <v>2781</v>
      </c>
      <c r="C1290" s="164" t="s">
        <v>2780</v>
      </c>
      <c r="D1290" s="166">
        <v>43077</v>
      </c>
      <c r="E1290" s="164" t="s">
        <v>2787</v>
      </c>
      <c r="F1290" s="592"/>
      <c r="G1290" s="592"/>
      <c r="H1290" s="591"/>
      <c r="I1290" s="591"/>
      <c r="J1290" s="589"/>
      <c r="K1290" s="589"/>
      <c r="L1290" s="590"/>
    </row>
    <row r="1291" spans="1:12" s="148" customFormat="1" ht="24" customHeight="1" x14ac:dyDescent="0.15">
      <c r="A1291" s="593">
        <v>242</v>
      </c>
      <c r="B1291" s="161" t="s">
        <v>20</v>
      </c>
      <c r="C1291" s="162" t="s">
        <v>21</v>
      </c>
      <c r="D1291" s="162" t="s">
        <v>1884</v>
      </c>
      <c r="E1291" s="162" t="s">
        <v>1885</v>
      </c>
      <c r="F1291" s="594" t="s">
        <v>14</v>
      </c>
      <c r="G1291" s="594"/>
      <c r="H1291" s="592"/>
      <c r="I1291" s="592"/>
      <c r="J1291" s="592"/>
      <c r="K1291" s="592"/>
      <c r="L1291" s="592"/>
    </row>
    <row r="1292" spans="1:12" s="148" customFormat="1" ht="26.25" customHeight="1" x14ac:dyDescent="0.15">
      <c r="A1292" s="593"/>
      <c r="B1292" s="589" t="s">
        <v>2777</v>
      </c>
      <c r="C1292" s="589" t="s">
        <v>2788</v>
      </c>
      <c r="D1292" s="596">
        <v>43127</v>
      </c>
      <c r="E1292" s="589" t="s">
        <v>2673</v>
      </c>
      <c r="F1292" s="589" t="s">
        <v>2780</v>
      </c>
      <c r="G1292" s="589"/>
      <c r="H1292" s="591" t="s">
        <v>1890</v>
      </c>
      <c r="I1292" s="591"/>
      <c r="J1292" s="164" t="s">
        <v>1891</v>
      </c>
      <c r="K1292" s="164" t="s">
        <v>0</v>
      </c>
      <c r="L1292" s="165">
        <v>913</v>
      </c>
    </row>
    <row r="1293" spans="1:12" s="148" customFormat="1" ht="39.75" customHeight="1" x14ac:dyDescent="0.15">
      <c r="A1293" s="593"/>
      <c r="B1293" s="589"/>
      <c r="C1293" s="589"/>
      <c r="D1293" s="596"/>
      <c r="E1293" s="589"/>
      <c r="F1293" s="589"/>
      <c r="G1293" s="589"/>
      <c r="H1293" s="591" t="s">
        <v>1892</v>
      </c>
      <c r="I1293" s="591"/>
      <c r="J1293" s="164" t="s">
        <v>1891</v>
      </c>
      <c r="K1293" s="164" t="s">
        <v>0</v>
      </c>
      <c r="L1293" s="165">
        <v>400.61</v>
      </c>
    </row>
    <row r="1294" spans="1:12" s="148" customFormat="1" ht="24" customHeight="1" x14ac:dyDescent="0.15">
      <c r="A1294" s="593"/>
      <c r="B1294" s="161" t="s">
        <v>29</v>
      </c>
      <c r="C1294" s="162" t="s">
        <v>30</v>
      </c>
      <c r="D1294" s="162" t="s">
        <v>1893</v>
      </c>
      <c r="E1294" s="162" t="s">
        <v>1894</v>
      </c>
      <c r="F1294" s="592"/>
      <c r="G1294" s="592"/>
      <c r="H1294" s="591" t="s">
        <v>1895</v>
      </c>
      <c r="I1294" s="591"/>
      <c r="J1294" s="589" t="s">
        <v>1891</v>
      </c>
      <c r="K1294" s="589" t="s">
        <v>1891</v>
      </c>
      <c r="L1294" s="590">
        <v>0</v>
      </c>
    </row>
    <row r="1295" spans="1:12" s="148" customFormat="1" ht="34.5" customHeight="1" x14ac:dyDescent="0.15">
      <c r="A1295" s="593"/>
      <c r="B1295" s="164" t="s">
        <v>2781</v>
      </c>
      <c r="C1295" s="164" t="s">
        <v>2780</v>
      </c>
      <c r="D1295" s="166">
        <v>43133</v>
      </c>
      <c r="E1295" s="164" t="s">
        <v>2789</v>
      </c>
      <c r="F1295" s="592"/>
      <c r="G1295" s="592"/>
      <c r="H1295" s="591"/>
      <c r="I1295" s="591"/>
      <c r="J1295" s="589"/>
      <c r="K1295" s="589"/>
      <c r="L1295" s="590"/>
    </row>
    <row r="1296" spans="1:12" s="148" customFormat="1" ht="24" customHeight="1" x14ac:dyDescent="0.15">
      <c r="A1296" s="593">
        <v>243</v>
      </c>
      <c r="B1296" s="161" t="s">
        <v>20</v>
      </c>
      <c r="C1296" s="162" t="s">
        <v>21</v>
      </c>
      <c r="D1296" s="162" t="s">
        <v>1884</v>
      </c>
      <c r="E1296" s="162" t="s">
        <v>1885</v>
      </c>
      <c r="F1296" s="594" t="s">
        <v>14</v>
      </c>
      <c r="G1296" s="594"/>
      <c r="H1296" s="592"/>
      <c r="I1296" s="592"/>
      <c r="J1296" s="592"/>
      <c r="K1296" s="592"/>
      <c r="L1296" s="592"/>
    </row>
    <row r="1297" spans="1:12" s="148" customFormat="1" ht="26.25" customHeight="1" x14ac:dyDescent="0.15">
      <c r="A1297" s="593"/>
      <c r="B1297" s="589" t="s">
        <v>2777</v>
      </c>
      <c r="C1297" s="589" t="s">
        <v>2790</v>
      </c>
      <c r="D1297" s="596">
        <v>43135</v>
      </c>
      <c r="E1297" s="589" t="s">
        <v>2460</v>
      </c>
      <c r="F1297" s="589" t="s">
        <v>2780</v>
      </c>
      <c r="G1297" s="589"/>
      <c r="H1297" s="591" t="s">
        <v>1890</v>
      </c>
      <c r="I1297" s="591"/>
      <c r="J1297" s="164" t="s">
        <v>1891</v>
      </c>
      <c r="K1297" s="164" t="s">
        <v>0</v>
      </c>
      <c r="L1297" s="165">
        <v>1485</v>
      </c>
    </row>
    <row r="1298" spans="1:12" s="148" customFormat="1" ht="29.25" customHeight="1" x14ac:dyDescent="0.15">
      <c r="A1298" s="593"/>
      <c r="B1298" s="589"/>
      <c r="C1298" s="589"/>
      <c r="D1298" s="596"/>
      <c r="E1298" s="589"/>
      <c r="F1298" s="589"/>
      <c r="G1298" s="589"/>
      <c r="H1298" s="591" t="s">
        <v>1892</v>
      </c>
      <c r="I1298" s="591"/>
      <c r="J1298" s="164" t="s">
        <v>1891</v>
      </c>
      <c r="K1298" s="164" t="s">
        <v>0</v>
      </c>
      <c r="L1298" s="165">
        <v>2898.96</v>
      </c>
    </row>
    <row r="1299" spans="1:12" s="148" customFormat="1" ht="24" customHeight="1" x14ac:dyDescent="0.15">
      <c r="A1299" s="593"/>
      <c r="B1299" s="161" t="s">
        <v>29</v>
      </c>
      <c r="C1299" s="162" t="s">
        <v>30</v>
      </c>
      <c r="D1299" s="162" t="s">
        <v>1893</v>
      </c>
      <c r="E1299" s="162" t="s">
        <v>1894</v>
      </c>
      <c r="F1299" s="592"/>
      <c r="G1299" s="592"/>
      <c r="H1299" s="591" t="s">
        <v>1895</v>
      </c>
      <c r="I1299" s="591"/>
      <c r="J1299" s="589" t="s">
        <v>1891</v>
      </c>
      <c r="K1299" s="589" t="s">
        <v>1891</v>
      </c>
      <c r="L1299" s="590">
        <v>0</v>
      </c>
    </row>
    <row r="1300" spans="1:12" s="148" customFormat="1" ht="34.5" customHeight="1" x14ac:dyDescent="0.15">
      <c r="A1300" s="593"/>
      <c r="B1300" s="164" t="s">
        <v>2781</v>
      </c>
      <c r="C1300" s="164" t="s">
        <v>2780</v>
      </c>
      <c r="D1300" s="166">
        <v>43140</v>
      </c>
      <c r="E1300" s="164" t="s">
        <v>2791</v>
      </c>
      <c r="F1300" s="592"/>
      <c r="G1300" s="592"/>
      <c r="H1300" s="591"/>
      <c r="I1300" s="591"/>
      <c r="J1300" s="589"/>
      <c r="K1300" s="589"/>
      <c r="L1300" s="590"/>
    </row>
    <row r="1301" spans="1:12" s="148" customFormat="1" ht="24" customHeight="1" x14ac:dyDescent="0.15">
      <c r="A1301" s="593">
        <v>244</v>
      </c>
      <c r="B1301" s="161" t="s">
        <v>20</v>
      </c>
      <c r="C1301" s="162" t="s">
        <v>21</v>
      </c>
      <c r="D1301" s="162" t="s">
        <v>1884</v>
      </c>
      <c r="E1301" s="162" t="s">
        <v>1885</v>
      </c>
      <c r="F1301" s="594" t="s">
        <v>14</v>
      </c>
      <c r="G1301" s="594"/>
      <c r="H1301" s="592"/>
      <c r="I1301" s="592"/>
      <c r="J1301" s="592"/>
      <c r="K1301" s="592"/>
      <c r="L1301" s="592"/>
    </row>
    <row r="1302" spans="1:12" s="148" customFormat="1" ht="26.25" customHeight="1" x14ac:dyDescent="0.15">
      <c r="A1302" s="593"/>
      <c r="B1302" s="589" t="s">
        <v>2792</v>
      </c>
      <c r="C1302" s="595" t="s">
        <v>2793</v>
      </c>
      <c r="D1302" s="596">
        <v>43048</v>
      </c>
      <c r="E1302" s="589" t="s">
        <v>2794</v>
      </c>
      <c r="F1302" s="589" t="s">
        <v>2795</v>
      </c>
      <c r="G1302" s="589"/>
      <c r="H1302" s="591" t="s">
        <v>1890</v>
      </c>
      <c r="I1302" s="591"/>
      <c r="J1302" s="164" t="s">
        <v>1891</v>
      </c>
      <c r="K1302" s="164" t="s">
        <v>0</v>
      </c>
      <c r="L1302" s="165">
        <v>271.78000000000003</v>
      </c>
    </row>
    <row r="1303" spans="1:12" s="148" customFormat="1" ht="408.95" customHeight="1" x14ac:dyDescent="0.15">
      <c r="A1303" s="593"/>
      <c r="B1303" s="589"/>
      <c r="C1303" s="595"/>
      <c r="D1303" s="596"/>
      <c r="E1303" s="589"/>
      <c r="F1303" s="589"/>
      <c r="G1303" s="589"/>
      <c r="H1303" s="591" t="s">
        <v>1892</v>
      </c>
      <c r="I1303" s="591"/>
      <c r="J1303" s="589" t="s">
        <v>1891</v>
      </c>
      <c r="K1303" s="589" t="s">
        <v>1891</v>
      </c>
      <c r="L1303" s="590">
        <v>0</v>
      </c>
    </row>
    <row r="1304" spans="1:12" s="148" customFormat="1" ht="19.350000000000001" customHeight="1" x14ac:dyDescent="0.15">
      <c r="A1304" s="593"/>
      <c r="B1304" s="589"/>
      <c r="C1304" s="595"/>
      <c r="D1304" s="596"/>
      <c r="E1304" s="589"/>
      <c r="F1304" s="589"/>
      <c r="G1304" s="589"/>
      <c r="H1304" s="591"/>
      <c r="I1304" s="591"/>
      <c r="J1304" s="589"/>
      <c r="K1304" s="589"/>
      <c r="L1304" s="590"/>
    </row>
    <row r="1305" spans="1:12" s="148" customFormat="1" ht="24" customHeight="1" x14ac:dyDescent="0.15">
      <c r="A1305" s="593"/>
      <c r="B1305" s="161" t="s">
        <v>29</v>
      </c>
      <c r="C1305" s="162" t="s">
        <v>30</v>
      </c>
      <c r="D1305" s="162" t="s">
        <v>1893</v>
      </c>
      <c r="E1305" s="162" t="s">
        <v>1894</v>
      </c>
      <c r="F1305" s="592"/>
      <c r="G1305" s="592"/>
      <c r="H1305" s="591" t="s">
        <v>1895</v>
      </c>
      <c r="I1305" s="591"/>
      <c r="J1305" s="589" t="s">
        <v>1891</v>
      </c>
      <c r="K1305" s="589" t="s">
        <v>1891</v>
      </c>
      <c r="L1305" s="590">
        <v>0</v>
      </c>
    </row>
    <row r="1306" spans="1:12" s="148" customFormat="1" ht="24" customHeight="1" x14ac:dyDescent="0.15">
      <c r="A1306" s="593"/>
      <c r="B1306" s="164" t="s">
        <v>2059</v>
      </c>
      <c r="C1306" s="164" t="s">
        <v>2795</v>
      </c>
      <c r="D1306" s="166">
        <v>43053</v>
      </c>
      <c r="E1306" s="164" t="s">
        <v>2640</v>
      </c>
      <c r="F1306" s="592"/>
      <c r="G1306" s="592"/>
      <c r="H1306" s="591"/>
      <c r="I1306" s="591"/>
      <c r="J1306" s="589"/>
      <c r="K1306" s="589"/>
      <c r="L1306" s="590"/>
    </row>
    <row r="1307" spans="1:12" s="148" customFormat="1" ht="24" customHeight="1" x14ac:dyDescent="0.15">
      <c r="A1307" s="593">
        <v>245</v>
      </c>
      <c r="B1307" s="161" t="s">
        <v>20</v>
      </c>
      <c r="C1307" s="162" t="s">
        <v>21</v>
      </c>
      <c r="D1307" s="162" t="s">
        <v>1884</v>
      </c>
      <c r="E1307" s="162" t="s">
        <v>1885</v>
      </c>
      <c r="F1307" s="594" t="s">
        <v>14</v>
      </c>
      <c r="G1307" s="594"/>
      <c r="H1307" s="592"/>
      <c r="I1307" s="592"/>
      <c r="J1307" s="592"/>
      <c r="K1307" s="592"/>
      <c r="L1307" s="592"/>
    </row>
    <row r="1308" spans="1:12" s="148" customFormat="1" ht="26.25" customHeight="1" x14ac:dyDescent="0.15">
      <c r="A1308" s="593"/>
      <c r="B1308" s="589" t="s">
        <v>2792</v>
      </c>
      <c r="C1308" s="595" t="s">
        <v>2796</v>
      </c>
      <c r="D1308" s="596">
        <v>43109</v>
      </c>
      <c r="E1308" s="589" t="s">
        <v>1984</v>
      </c>
      <c r="F1308" s="589" t="s">
        <v>2797</v>
      </c>
      <c r="G1308" s="589"/>
      <c r="H1308" s="591" t="s">
        <v>1890</v>
      </c>
      <c r="I1308" s="591"/>
      <c r="J1308" s="164" t="s">
        <v>1891</v>
      </c>
      <c r="K1308" s="164" t="s">
        <v>0</v>
      </c>
      <c r="L1308" s="165">
        <v>24.42</v>
      </c>
    </row>
    <row r="1309" spans="1:12" s="148" customFormat="1" ht="144.75" customHeight="1" x14ac:dyDescent="0.15">
      <c r="A1309" s="593"/>
      <c r="B1309" s="589"/>
      <c r="C1309" s="595"/>
      <c r="D1309" s="596"/>
      <c r="E1309" s="589"/>
      <c r="F1309" s="589"/>
      <c r="G1309" s="589"/>
      <c r="H1309" s="591" t="s">
        <v>1892</v>
      </c>
      <c r="I1309" s="591"/>
      <c r="J1309" s="164" t="s">
        <v>1891</v>
      </c>
      <c r="K1309" s="164" t="s">
        <v>0</v>
      </c>
      <c r="L1309" s="165">
        <v>285.66000000000003</v>
      </c>
    </row>
    <row r="1310" spans="1:12" s="148" customFormat="1" ht="24" customHeight="1" x14ac:dyDescent="0.15">
      <c r="A1310" s="593"/>
      <c r="B1310" s="161" t="s">
        <v>29</v>
      </c>
      <c r="C1310" s="162" t="s">
        <v>30</v>
      </c>
      <c r="D1310" s="162" t="s">
        <v>1893</v>
      </c>
      <c r="E1310" s="162" t="s">
        <v>1894</v>
      </c>
      <c r="F1310" s="592"/>
      <c r="G1310" s="592"/>
      <c r="H1310" s="591" t="s">
        <v>1895</v>
      </c>
      <c r="I1310" s="591"/>
      <c r="J1310" s="589" t="s">
        <v>1891</v>
      </c>
      <c r="K1310" s="589" t="s">
        <v>1891</v>
      </c>
      <c r="L1310" s="590">
        <v>0</v>
      </c>
    </row>
    <row r="1311" spans="1:12" s="148" customFormat="1" ht="24" customHeight="1" x14ac:dyDescent="0.15">
      <c r="A1311" s="593"/>
      <c r="B1311" s="164" t="s">
        <v>2059</v>
      </c>
      <c r="C1311" s="164" t="s">
        <v>2797</v>
      </c>
      <c r="D1311" s="166">
        <v>43110</v>
      </c>
      <c r="E1311" s="164" t="s">
        <v>2798</v>
      </c>
      <c r="F1311" s="592"/>
      <c r="G1311" s="592"/>
      <c r="H1311" s="591"/>
      <c r="I1311" s="591"/>
      <c r="J1311" s="589"/>
      <c r="K1311" s="589"/>
      <c r="L1311" s="590"/>
    </row>
    <row r="1312" spans="1:12" s="148" customFormat="1" ht="24" customHeight="1" x14ac:dyDescent="0.15">
      <c r="A1312" s="593">
        <v>246</v>
      </c>
      <c r="B1312" s="161" t="s">
        <v>20</v>
      </c>
      <c r="C1312" s="162" t="s">
        <v>21</v>
      </c>
      <c r="D1312" s="162" t="s">
        <v>1884</v>
      </c>
      <c r="E1312" s="162" t="s">
        <v>1885</v>
      </c>
      <c r="F1312" s="594" t="s">
        <v>14</v>
      </c>
      <c r="G1312" s="594"/>
      <c r="H1312" s="592"/>
      <c r="I1312" s="592"/>
      <c r="J1312" s="592"/>
      <c r="K1312" s="592"/>
      <c r="L1312" s="592"/>
    </row>
    <row r="1313" spans="1:12" s="148" customFormat="1" ht="26.25" customHeight="1" x14ac:dyDescent="0.15">
      <c r="A1313" s="593"/>
      <c r="B1313" s="589" t="s">
        <v>2799</v>
      </c>
      <c r="C1313" s="595" t="s">
        <v>2800</v>
      </c>
      <c r="D1313" s="596">
        <v>43059</v>
      </c>
      <c r="E1313" s="589" t="s">
        <v>2801</v>
      </c>
      <c r="F1313" s="589" t="s">
        <v>2802</v>
      </c>
      <c r="G1313" s="589"/>
      <c r="H1313" s="591" t="s">
        <v>1890</v>
      </c>
      <c r="I1313" s="591"/>
      <c r="J1313" s="164" t="s">
        <v>1891</v>
      </c>
      <c r="K1313" s="164" t="s">
        <v>0</v>
      </c>
      <c r="L1313" s="165">
        <v>249</v>
      </c>
    </row>
    <row r="1314" spans="1:12" s="148" customFormat="1" ht="323.25" customHeight="1" x14ac:dyDescent="0.15">
      <c r="A1314" s="593"/>
      <c r="B1314" s="589"/>
      <c r="C1314" s="595"/>
      <c r="D1314" s="596"/>
      <c r="E1314" s="589"/>
      <c r="F1314" s="589"/>
      <c r="G1314" s="589"/>
      <c r="H1314" s="591" t="s">
        <v>1892</v>
      </c>
      <c r="I1314" s="591"/>
      <c r="J1314" s="164" t="s">
        <v>1891</v>
      </c>
      <c r="K1314" s="164" t="s">
        <v>0</v>
      </c>
      <c r="L1314" s="165">
        <v>481.66</v>
      </c>
    </row>
    <row r="1315" spans="1:12" s="148" customFormat="1" ht="24" customHeight="1" x14ac:dyDescent="0.15">
      <c r="A1315" s="593"/>
      <c r="B1315" s="161" t="s">
        <v>29</v>
      </c>
      <c r="C1315" s="162" t="s">
        <v>30</v>
      </c>
      <c r="D1315" s="162" t="s">
        <v>1893</v>
      </c>
      <c r="E1315" s="162" t="s">
        <v>1894</v>
      </c>
      <c r="F1315" s="592"/>
      <c r="G1315" s="592"/>
      <c r="H1315" s="591" t="s">
        <v>1895</v>
      </c>
      <c r="I1315" s="591"/>
      <c r="J1315" s="589" t="s">
        <v>1891</v>
      </c>
      <c r="K1315" s="589" t="s">
        <v>1891</v>
      </c>
      <c r="L1315" s="590">
        <v>0</v>
      </c>
    </row>
    <row r="1316" spans="1:12" s="148" customFormat="1" ht="24" customHeight="1" x14ac:dyDescent="0.15">
      <c r="A1316" s="593"/>
      <c r="B1316" s="164" t="s">
        <v>2803</v>
      </c>
      <c r="C1316" s="164" t="s">
        <v>2802</v>
      </c>
      <c r="D1316" s="166">
        <v>43060</v>
      </c>
      <c r="E1316" s="164" t="s">
        <v>2062</v>
      </c>
      <c r="F1316" s="592"/>
      <c r="G1316" s="592"/>
      <c r="H1316" s="591"/>
      <c r="I1316" s="591"/>
      <c r="J1316" s="589"/>
      <c r="K1316" s="589"/>
      <c r="L1316" s="590"/>
    </row>
    <row r="1317" spans="1:12" s="148" customFormat="1" ht="24" customHeight="1" x14ac:dyDescent="0.15">
      <c r="A1317" s="593">
        <v>247</v>
      </c>
      <c r="B1317" s="161" t="s">
        <v>20</v>
      </c>
      <c r="C1317" s="162" t="s">
        <v>21</v>
      </c>
      <c r="D1317" s="162" t="s">
        <v>1884</v>
      </c>
      <c r="E1317" s="162" t="s">
        <v>1885</v>
      </c>
      <c r="F1317" s="594" t="s">
        <v>14</v>
      </c>
      <c r="G1317" s="594"/>
      <c r="H1317" s="592"/>
      <c r="I1317" s="592"/>
      <c r="J1317" s="592"/>
      <c r="K1317" s="592"/>
      <c r="L1317" s="592"/>
    </row>
    <row r="1318" spans="1:12" s="148" customFormat="1" ht="26.25" customHeight="1" x14ac:dyDescent="0.15">
      <c r="A1318" s="593"/>
      <c r="B1318" s="589" t="s">
        <v>2804</v>
      </c>
      <c r="C1318" s="595" t="s">
        <v>2805</v>
      </c>
      <c r="D1318" s="596">
        <v>43012</v>
      </c>
      <c r="E1318" s="589" t="s">
        <v>2763</v>
      </c>
      <c r="F1318" s="589" t="s">
        <v>2806</v>
      </c>
      <c r="G1318" s="589"/>
      <c r="H1318" s="591" t="s">
        <v>1890</v>
      </c>
      <c r="I1318" s="591"/>
      <c r="J1318" s="164" t="s">
        <v>1891</v>
      </c>
      <c r="K1318" s="164" t="s">
        <v>0</v>
      </c>
      <c r="L1318" s="165">
        <v>555</v>
      </c>
    </row>
    <row r="1319" spans="1:12" s="148" customFormat="1" ht="239.25" customHeight="1" x14ac:dyDescent="0.15">
      <c r="A1319" s="593"/>
      <c r="B1319" s="589"/>
      <c r="C1319" s="595"/>
      <c r="D1319" s="596"/>
      <c r="E1319" s="589"/>
      <c r="F1319" s="589"/>
      <c r="G1319" s="589"/>
      <c r="H1319" s="591" t="s">
        <v>1892</v>
      </c>
      <c r="I1319" s="591"/>
      <c r="J1319" s="164" t="s">
        <v>1891</v>
      </c>
      <c r="K1319" s="164" t="s">
        <v>1891</v>
      </c>
      <c r="L1319" s="165">
        <v>0</v>
      </c>
    </row>
    <row r="1320" spans="1:12" s="148" customFormat="1" ht="24" customHeight="1" x14ac:dyDescent="0.15">
      <c r="A1320" s="593"/>
      <c r="B1320" s="161" t="s">
        <v>29</v>
      </c>
      <c r="C1320" s="162" t="s">
        <v>30</v>
      </c>
      <c r="D1320" s="162" t="s">
        <v>1893</v>
      </c>
      <c r="E1320" s="162" t="s">
        <v>1894</v>
      </c>
      <c r="F1320" s="592"/>
      <c r="G1320" s="592"/>
      <c r="H1320" s="591" t="s">
        <v>1895</v>
      </c>
      <c r="I1320" s="591"/>
      <c r="J1320" s="589" t="s">
        <v>1891</v>
      </c>
      <c r="K1320" s="589" t="s">
        <v>1891</v>
      </c>
      <c r="L1320" s="590">
        <v>0</v>
      </c>
    </row>
    <row r="1321" spans="1:12" s="148" customFormat="1" ht="24" customHeight="1" x14ac:dyDescent="0.15">
      <c r="A1321" s="593"/>
      <c r="B1321" s="164" t="s">
        <v>1607</v>
      </c>
      <c r="C1321" s="164" t="s">
        <v>2806</v>
      </c>
      <c r="D1321" s="166">
        <v>43018</v>
      </c>
      <c r="E1321" s="164" t="s">
        <v>2807</v>
      </c>
      <c r="F1321" s="592"/>
      <c r="G1321" s="592"/>
      <c r="H1321" s="591"/>
      <c r="I1321" s="591"/>
      <c r="J1321" s="589"/>
      <c r="K1321" s="589"/>
      <c r="L1321" s="590"/>
    </row>
    <row r="1322" spans="1:12" s="148" customFormat="1" ht="24" customHeight="1" x14ac:dyDescent="0.15">
      <c r="A1322" s="593">
        <v>248</v>
      </c>
      <c r="B1322" s="161" t="s">
        <v>20</v>
      </c>
      <c r="C1322" s="162" t="s">
        <v>21</v>
      </c>
      <c r="D1322" s="162" t="s">
        <v>1884</v>
      </c>
      <c r="E1322" s="162" t="s">
        <v>1885</v>
      </c>
      <c r="F1322" s="594" t="s">
        <v>14</v>
      </c>
      <c r="G1322" s="594"/>
      <c r="H1322" s="592"/>
      <c r="I1322" s="592"/>
      <c r="J1322" s="592"/>
      <c r="K1322" s="592"/>
      <c r="L1322" s="592"/>
    </row>
    <row r="1323" spans="1:12" s="148" customFormat="1" ht="26.25" customHeight="1" x14ac:dyDescent="0.15">
      <c r="A1323" s="593"/>
      <c r="B1323" s="589" t="s">
        <v>2804</v>
      </c>
      <c r="C1323" s="589" t="s">
        <v>2808</v>
      </c>
      <c r="D1323" s="596">
        <v>43033</v>
      </c>
      <c r="E1323" s="589" t="s">
        <v>2809</v>
      </c>
      <c r="F1323" s="589" t="s">
        <v>2810</v>
      </c>
      <c r="G1323" s="589"/>
      <c r="H1323" s="591" t="s">
        <v>1890</v>
      </c>
      <c r="I1323" s="591"/>
      <c r="J1323" s="164" t="s">
        <v>1891</v>
      </c>
      <c r="K1323" s="164" t="s">
        <v>0</v>
      </c>
      <c r="L1323" s="165">
        <v>396</v>
      </c>
    </row>
    <row r="1324" spans="1:12" s="148" customFormat="1" ht="102.75" customHeight="1" x14ac:dyDescent="0.15">
      <c r="A1324" s="593"/>
      <c r="B1324" s="589"/>
      <c r="C1324" s="589"/>
      <c r="D1324" s="596"/>
      <c r="E1324" s="589"/>
      <c r="F1324" s="589"/>
      <c r="G1324" s="589"/>
      <c r="H1324" s="591" t="s">
        <v>1892</v>
      </c>
      <c r="I1324" s="591"/>
      <c r="J1324" s="164" t="s">
        <v>1891</v>
      </c>
      <c r="K1324" s="164" t="s">
        <v>1891</v>
      </c>
      <c r="L1324" s="165">
        <v>0</v>
      </c>
    </row>
    <row r="1325" spans="1:12" s="148" customFormat="1" ht="24" customHeight="1" x14ac:dyDescent="0.15">
      <c r="A1325" s="593"/>
      <c r="B1325" s="161" t="s">
        <v>29</v>
      </c>
      <c r="C1325" s="162" t="s">
        <v>30</v>
      </c>
      <c r="D1325" s="162" t="s">
        <v>1893</v>
      </c>
      <c r="E1325" s="162" t="s">
        <v>1894</v>
      </c>
      <c r="F1325" s="592"/>
      <c r="G1325" s="592"/>
      <c r="H1325" s="591" t="s">
        <v>1895</v>
      </c>
      <c r="I1325" s="591"/>
      <c r="J1325" s="589" t="s">
        <v>1891</v>
      </c>
      <c r="K1325" s="589" t="s">
        <v>0</v>
      </c>
      <c r="L1325" s="590">
        <v>448.92</v>
      </c>
    </row>
    <row r="1326" spans="1:12" s="148" customFormat="1" ht="24" customHeight="1" x14ac:dyDescent="0.15">
      <c r="A1326" s="593"/>
      <c r="B1326" s="164" t="s">
        <v>1607</v>
      </c>
      <c r="C1326" s="164" t="s">
        <v>2810</v>
      </c>
      <c r="D1326" s="166">
        <v>43043</v>
      </c>
      <c r="E1326" s="164" t="s">
        <v>2811</v>
      </c>
      <c r="F1326" s="592"/>
      <c r="G1326" s="592"/>
      <c r="H1326" s="591"/>
      <c r="I1326" s="591"/>
      <c r="J1326" s="589"/>
      <c r="K1326" s="589"/>
      <c r="L1326" s="590"/>
    </row>
    <row r="1327" spans="1:12" s="148" customFormat="1" ht="24" customHeight="1" x14ac:dyDescent="0.15">
      <c r="A1327" s="593">
        <v>249</v>
      </c>
      <c r="B1327" s="161" t="s">
        <v>20</v>
      </c>
      <c r="C1327" s="162" t="s">
        <v>21</v>
      </c>
      <c r="D1327" s="162" t="s">
        <v>1884</v>
      </c>
      <c r="E1327" s="162" t="s">
        <v>1885</v>
      </c>
      <c r="F1327" s="594" t="s">
        <v>14</v>
      </c>
      <c r="G1327" s="594"/>
      <c r="H1327" s="592"/>
      <c r="I1327" s="592"/>
      <c r="J1327" s="592"/>
      <c r="K1327" s="592"/>
      <c r="L1327" s="592"/>
    </row>
    <row r="1328" spans="1:12" s="148" customFormat="1" ht="26.25" customHeight="1" x14ac:dyDescent="0.15">
      <c r="A1328" s="593"/>
      <c r="B1328" s="589" t="s">
        <v>2804</v>
      </c>
      <c r="C1328" s="589" t="s">
        <v>2808</v>
      </c>
      <c r="D1328" s="596">
        <v>43033</v>
      </c>
      <c r="E1328" s="589" t="s">
        <v>2809</v>
      </c>
      <c r="F1328" s="589" t="s">
        <v>2812</v>
      </c>
      <c r="G1328" s="589"/>
      <c r="H1328" s="591" t="s">
        <v>1890</v>
      </c>
      <c r="I1328" s="591"/>
      <c r="J1328" s="164" t="s">
        <v>1891</v>
      </c>
      <c r="K1328" s="164" t="s">
        <v>0</v>
      </c>
      <c r="L1328" s="165">
        <v>798</v>
      </c>
    </row>
    <row r="1329" spans="1:12" s="148" customFormat="1" ht="102.75" customHeight="1" x14ac:dyDescent="0.15">
      <c r="A1329" s="593"/>
      <c r="B1329" s="589"/>
      <c r="C1329" s="589"/>
      <c r="D1329" s="596"/>
      <c r="E1329" s="589"/>
      <c r="F1329" s="589"/>
      <c r="G1329" s="589"/>
      <c r="H1329" s="591" t="s">
        <v>1892</v>
      </c>
      <c r="I1329" s="591"/>
      <c r="J1329" s="164" t="s">
        <v>1891</v>
      </c>
      <c r="K1329" s="164" t="s">
        <v>0</v>
      </c>
      <c r="L1329" s="165">
        <v>1441.16</v>
      </c>
    </row>
    <row r="1330" spans="1:12" s="148" customFormat="1" ht="24" customHeight="1" x14ac:dyDescent="0.15">
      <c r="A1330" s="593"/>
      <c r="B1330" s="161" t="s">
        <v>29</v>
      </c>
      <c r="C1330" s="162" t="s">
        <v>30</v>
      </c>
      <c r="D1330" s="162" t="s">
        <v>1893</v>
      </c>
      <c r="E1330" s="162" t="s">
        <v>1894</v>
      </c>
      <c r="F1330" s="592"/>
      <c r="G1330" s="592"/>
      <c r="H1330" s="591" t="s">
        <v>1895</v>
      </c>
      <c r="I1330" s="591"/>
      <c r="J1330" s="589" t="s">
        <v>1891</v>
      </c>
      <c r="K1330" s="589" t="s">
        <v>1891</v>
      </c>
      <c r="L1330" s="590">
        <v>0</v>
      </c>
    </row>
    <row r="1331" spans="1:12" s="148" customFormat="1" ht="24" customHeight="1" x14ac:dyDescent="0.15">
      <c r="A1331" s="593"/>
      <c r="B1331" s="164" t="s">
        <v>1607</v>
      </c>
      <c r="C1331" s="164" t="s">
        <v>2812</v>
      </c>
      <c r="D1331" s="166">
        <v>43043</v>
      </c>
      <c r="E1331" s="164" t="s">
        <v>2811</v>
      </c>
      <c r="F1331" s="592"/>
      <c r="G1331" s="592"/>
      <c r="H1331" s="591"/>
      <c r="I1331" s="591"/>
      <c r="J1331" s="589"/>
      <c r="K1331" s="589"/>
      <c r="L1331" s="590"/>
    </row>
    <row r="1332" spans="1:12" s="148" customFormat="1" ht="24" customHeight="1" x14ac:dyDescent="0.15">
      <c r="A1332" s="593">
        <v>250</v>
      </c>
      <c r="B1332" s="161" t="s">
        <v>20</v>
      </c>
      <c r="C1332" s="162" t="s">
        <v>21</v>
      </c>
      <c r="D1332" s="162" t="s">
        <v>1884</v>
      </c>
      <c r="E1332" s="162" t="s">
        <v>1885</v>
      </c>
      <c r="F1332" s="594" t="s">
        <v>14</v>
      </c>
      <c r="G1332" s="594"/>
      <c r="H1332" s="592"/>
      <c r="I1332" s="592"/>
      <c r="J1332" s="592"/>
      <c r="K1332" s="592"/>
      <c r="L1332" s="592"/>
    </row>
    <row r="1333" spans="1:12" s="148" customFormat="1" ht="26.25" customHeight="1" x14ac:dyDescent="0.15">
      <c r="A1333" s="593"/>
      <c r="B1333" s="589" t="s">
        <v>2804</v>
      </c>
      <c r="C1333" s="595" t="s">
        <v>2813</v>
      </c>
      <c r="D1333" s="596">
        <v>43125</v>
      </c>
      <c r="E1333" s="589" t="s">
        <v>1938</v>
      </c>
      <c r="F1333" s="589" t="s">
        <v>2814</v>
      </c>
      <c r="G1333" s="589"/>
      <c r="H1333" s="591" t="s">
        <v>1890</v>
      </c>
      <c r="I1333" s="591"/>
      <c r="J1333" s="164" t="s">
        <v>1891</v>
      </c>
      <c r="K1333" s="164" t="s">
        <v>0</v>
      </c>
      <c r="L1333" s="165">
        <v>334</v>
      </c>
    </row>
    <row r="1334" spans="1:12" s="148" customFormat="1" ht="386.25" customHeight="1" x14ac:dyDescent="0.15">
      <c r="A1334" s="593"/>
      <c r="B1334" s="589"/>
      <c r="C1334" s="595"/>
      <c r="D1334" s="596"/>
      <c r="E1334" s="589"/>
      <c r="F1334" s="589"/>
      <c r="G1334" s="589"/>
      <c r="H1334" s="591" t="s">
        <v>1892</v>
      </c>
      <c r="I1334" s="591"/>
      <c r="J1334" s="164" t="s">
        <v>1891</v>
      </c>
      <c r="K1334" s="164" t="s">
        <v>0</v>
      </c>
      <c r="L1334" s="165">
        <v>98.8</v>
      </c>
    </row>
    <row r="1335" spans="1:12" s="148" customFormat="1" ht="24" customHeight="1" x14ac:dyDescent="0.15">
      <c r="A1335" s="593"/>
      <c r="B1335" s="161" t="s">
        <v>29</v>
      </c>
      <c r="C1335" s="162" t="s">
        <v>30</v>
      </c>
      <c r="D1335" s="162" t="s">
        <v>1893</v>
      </c>
      <c r="E1335" s="162" t="s">
        <v>1894</v>
      </c>
      <c r="F1335" s="592"/>
      <c r="G1335" s="592"/>
      <c r="H1335" s="591" t="s">
        <v>1895</v>
      </c>
      <c r="I1335" s="591"/>
      <c r="J1335" s="589" t="s">
        <v>1891</v>
      </c>
      <c r="K1335" s="589" t="s">
        <v>0</v>
      </c>
      <c r="L1335" s="590">
        <v>1095</v>
      </c>
    </row>
    <row r="1336" spans="1:12" s="148" customFormat="1" ht="24" customHeight="1" x14ac:dyDescent="0.15">
      <c r="A1336" s="593"/>
      <c r="B1336" s="164" t="s">
        <v>1607</v>
      </c>
      <c r="C1336" s="164" t="s">
        <v>2814</v>
      </c>
      <c r="D1336" s="166">
        <v>43132</v>
      </c>
      <c r="E1336" s="164" t="s">
        <v>2815</v>
      </c>
      <c r="F1336" s="592"/>
      <c r="G1336" s="592"/>
      <c r="H1336" s="591"/>
      <c r="I1336" s="591"/>
      <c r="J1336" s="589"/>
      <c r="K1336" s="589"/>
      <c r="L1336" s="590"/>
    </row>
    <row r="1337" spans="1:12" s="148" customFormat="1" ht="24" customHeight="1" x14ac:dyDescent="0.15">
      <c r="A1337" s="593">
        <v>251</v>
      </c>
      <c r="B1337" s="161" t="s">
        <v>20</v>
      </c>
      <c r="C1337" s="162" t="s">
        <v>21</v>
      </c>
      <c r="D1337" s="162" t="s">
        <v>1884</v>
      </c>
      <c r="E1337" s="162" t="s">
        <v>1885</v>
      </c>
      <c r="F1337" s="594" t="s">
        <v>14</v>
      </c>
      <c r="G1337" s="594"/>
      <c r="H1337" s="592"/>
      <c r="I1337" s="592"/>
      <c r="J1337" s="592"/>
      <c r="K1337" s="592"/>
      <c r="L1337" s="592"/>
    </row>
    <row r="1338" spans="1:12" s="148" customFormat="1" ht="26.25" customHeight="1" x14ac:dyDescent="0.15">
      <c r="A1338" s="593"/>
      <c r="B1338" s="589" t="s">
        <v>2804</v>
      </c>
      <c r="C1338" s="595" t="s">
        <v>2816</v>
      </c>
      <c r="D1338" s="596">
        <v>43135</v>
      </c>
      <c r="E1338" s="589" t="s">
        <v>2271</v>
      </c>
      <c r="F1338" s="589" t="s">
        <v>2817</v>
      </c>
      <c r="G1338" s="589"/>
      <c r="H1338" s="591" t="s">
        <v>1890</v>
      </c>
      <c r="I1338" s="591"/>
      <c r="J1338" s="164" t="s">
        <v>1891</v>
      </c>
      <c r="K1338" s="164" t="s">
        <v>0</v>
      </c>
      <c r="L1338" s="165">
        <v>296.81</v>
      </c>
    </row>
    <row r="1339" spans="1:12" s="148" customFormat="1" ht="186.75" customHeight="1" x14ac:dyDescent="0.15">
      <c r="A1339" s="593"/>
      <c r="B1339" s="589"/>
      <c r="C1339" s="595"/>
      <c r="D1339" s="596"/>
      <c r="E1339" s="589"/>
      <c r="F1339" s="589"/>
      <c r="G1339" s="589"/>
      <c r="H1339" s="591" t="s">
        <v>1892</v>
      </c>
      <c r="I1339" s="591"/>
      <c r="J1339" s="164" t="s">
        <v>1891</v>
      </c>
      <c r="K1339" s="164" t="s">
        <v>0</v>
      </c>
      <c r="L1339" s="165">
        <v>290.38</v>
      </c>
    </row>
    <row r="1340" spans="1:12" s="148" customFormat="1" ht="24" customHeight="1" x14ac:dyDescent="0.15">
      <c r="A1340" s="593"/>
      <c r="B1340" s="161" t="s">
        <v>29</v>
      </c>
      <c r="C1340" s="162" t="s">
        <v>30</v>
      </c>
      <c r="D1340" s="162" t="s">
        <v>1893</v>
      </c>
      <c r="E1340" s="162" t="s">
        <v>1894</v>
      </c>
      <c r="F1340" s="592"/>
      <c r="G1340" s="592"/>
      <c r="H1340" s="591" t="s">
        <v>1895</v>
      </c>
      <c r="I1340" s="591"/>
      <c r="J1340" s="589" t="s">
        <v>1891</v>
      </c>
      <c r="K1340" s="589" t="s">
        <v>0</v>
      </c>
      <c r="L1340" s="590">
        <v>60</v>
      </c>
    </row>
    <row r="1341" spans="1:12" s="148" customFormat="1" ht="24" customHeight="1" x14ac:dyDescent="0.15">
      <c r="A1341" s="593"/>
      <c r="B1341" s="164" t="s">
        <v>1607</v>
      </c>
      <c r="C1341" s="164" t="s">
        <v>2817</v>
      </c>
      <c r="D1341" s="166">
        <v>43137</v>
      </c>
      <c r="E1341" s="164" t="s">
        <v>2818</v>
      </c>
      <c r="F1341" s="592"/>
      <c r="G1341" s="592"/>
      <c r="H1341" s="591"/>
      <c r="I1341" s="591"/>
      <c r="J1341" s="589"/>
      <c r="K1341" s="589"/>
      <c r="L1341" s="590"/>
    </row>
    <row r="1342" spans="1:12" s="148" customFormat="1" ht="24" customHeight="1" x14ac:dyDescent="0.15">
      <c r="A1342" s="593">
        <v>252</v>
      </c>
      <c r="B1342" s="161" t="s">
        <v>20</v>
      </c>
      <c r="C1342" s="162" t="s">
        <v>21</v>
      </c>
      <c r="D1342" s="162" t="s">
        <v>1884</v>
      </c>
      <c r="E1342" s="162" t="s">
        <v>1885</v>
      </c>
      <c r="F1342" s="594" t="s">
        <v>14</v>
      </c>
      <c r="G1342" s="594"/>
      <c r="H1342" s="592"/>
      <c r="I1342" s="592"/>
      <c r="J1342" s="592"/>
      <c r="K1342" s="592"/>
      <c r="L1342" s="592"/>
    </row>
    <row r="1343" spans="1:12" s="148" customFormat="1" ht="26.25" customHeight="1" x14ac:dyDescent="0.15">
      <c r="A1343" s="593"/>
      <c r="B1343" s="589" t="s">
        <v>2804</v>
      </c>
      <c r="C1343" s="595" t="s">
        <v>2819</v>
      </c>
      <c r="D1343" s="596">
        <v>43139</v>
      </c>
      <c r="E1343" s="589" t="s">
        <v>2041</v>
      </c>
      <c r="F1343" s="589" t="s">
        <v>2820</v>
      </c>
      <c r="G1343" s="589"/>
      <c r="H1343" s="591" t="s">
        <v>1890</v>
      </c>
      <c r="I1343" s="591"/>
      <c r="J1343" s="164" t="s">
        <v>1891</v>
      </c>
      <c r="K1343" s="164" t="s">
        <v>1891</v>
      </c>
      <c r="L1343" s="165">
        <v>0</v>
      </c>
    </row>
    <row r="1344" spans="1:12" s="148" customFormat="1" ht="407.25" customHeight="1" x14ac:dyDescent="0.15">
      <c r="A1344" s="593"/>
      <c r="B1344" s="589"/>
      <c r="C1344" s="595"/>
      <c r="D1344" s="596"/>
      <c r="E1344" s="589"/>
      <c r="F1344" s="589"/>
      <c r="G1344" s="589"/>
      <c r="H1344" s="591" t="s">
        <v>1892</v>
      </c>
      <c r="I1344" s="591"/>
      <c r="J1344" s="164" t="s">
        <v>1891</v>
      </c>
      <c r="K1344" s="164" t="s">
        <v>0</v>
      </c>
      <c r="L1344" s="165">
        <v>3235.18</v>
      </c>
    </row>
    <row r="1345" spans="1:12" s="148" customFormat="1" ht="24" customHeight="1" x14ac:dyDescent="0.15">
      <c r="A1345" s="593"/>
      <c r="B1345" s="161" t="s">
        <v>29</v>
      </c>
      <c r="C1345" s="162" t="s">
        <v>30</v>
      </c>
      <c r="D1345" s="162" t="s">
        <v>1893</v>
      </c>
      <c r="E1345" s="162" t="s">
        <v>1894</v>
      </c>
      <c r="F1345" s="592"/>
      <c r="G1345" s="592"/>
      <c r="H1345" s="591" t="s">
        <v>1895</v>
      </c>
      <c r="I1345" s="591"/>
      <c r="J1345" s="589" t="s">
        <v>1891</v>
      </c>
      <c r="K1345" s="589" t="s">
        <v>1891</v>
      </c>
      <c r="L1345" s="590">
        <v>0</v>
      </c>
    </row>
    <row r="1346" spans="1:12" s="148" customFormat="1" ht="24" customHeight="1" x14ac:dyDescent="0.15">
      <c r="A1346" s="593"/>
      <c r="B1346" s="164" t="s">
        <v>1607</v>
      </c>
      <c r="C1346" s="164" t="s">
        <v>2820</v>
      </c>
      <c r="D1346" s="166">
        <v>43156</v>
      </c>
      <c r="E1346" s="164" t="s">
        <v>2821</v>
      </c>
      <c r="F1346" s="592"/>
      <c r="G1346" s="592"/>
      <c r="H1346" s="591"/>
      <c r="I1346" s="591"/>
      <c r="J1346" s="589"/>
      <c r="K1346" s="589"/>
      <c r="L1346" s="590"/>
    </row>
    <row r="1347" spans="1:12" s="148" customFormat="1" ht="24" customHeight="1" x14ac:dyDescent="0.15">
      <c r="A1347" s="593">
        <v>253</v>
      </c>
      <c r="B1347" s="161" t="s">
        <v>20</v>
      </c>
      <c r="C1347" s="162" t="s">
        <v>21</v>
      </c>
      <c r="D1347" s="162" t="s">
        <v>1884</v>
      </c>
      <c r="E1347" s="162" t="s">
        <v>1885</v>
      </c>
      <c r="F1347" s="594" t="s">
        <v>14</v>
      </c>
      <c r="G1347" s="594"/>
      <c r="H1347" s="592"/>
      <c r="I1347" s="592"/>
      <c r="J1347" s="592"/>
      <c r="K1347" s="592"/>
      <c r="L1347" s="592"/>
    </row>
    <row r="1348" spans="1:12" s="148" customFormat="1" ht="26.25" customHeight="1" x14ac:dyDescent="0.15">
      <c r="A1348" s="593"/>
      <c r="B1348" s="589" t="s">
        <v>2822</v>
      </c>
      <c r="C1348" s="595" t="s">
        <v>2823</v>
      </c>
      <c r="D1348" s="596">
        <v>43027</v>
      </c>
      <c r="E1348" s="589" t="s">
        <v>2824</v>
      </c>
      <c r="F1348" s="589" t="s">
        <v>2825</v>
      </c>
      <c r="G1348" s="589"/>
      <c r="H1348" s="591" t="s">
        <v>1890</v>
      </c>
      <c r="I1348" s="591"/>
      <c r="J1348" s="164" t="s">
        <v>1891</v>
      </c>
      <c r="K1348" s="164" t="s">
        <v>0</v>
      </c>
      <c r="L1348" s="165">
        <v>199</v>
      </c>
    </row>
    <row r="1349" spans="1:12" s="148" customFormat="1" ht="396.75" customHeight="1" x14ac:dyDescent="0.15">
      <c r="A1349" s="593"/>
      <c r="B1349" s="589"/>
      <c r="C1349" s="595"/>
      <c r="D1349" s="596"/>
      <c r="E1349" s="589"/>
      <c r="F1349" s="589"/>
      <c r="G1349" s="589"/>
      <c r="H1349" s="591" t="s">
        <v>1892</v>
      </c>
      <c r="I1349" s="591"/>
      <c r="J1349" s="164" t="s">
        <v>1891</v>
      </c>
      <c r="K1349" s="164" t="s">
        <v>0</v>
      </c>
      <c r="L1349" s="165">
        <v>598.6</v>
      </c>
    </row>
    <row r="1350" spans="1:12" s="148" customFormat="1" ht="24" customHeight="1" x14ac:dyDescent="0.15">
      <c r="A1350" s="593"/>
      <c r="B1350" s="161" t="s">
        <v>29</v>
      </c>
      <c r="C1350" s="162" t="s">
        <v>30</v>
      </c>
      <c r="D1350" s="162" t="s">
        <v>1893</v>
      </c>
      <c r="E1350" s="162" t="s">
        <v>1894</v>
      </c>
      <c r="F1350" s="592"/>
      <c r="G1350" s="592"/>
      <c r="H1350" s="591" t="s">
        <v>1895</v>
      </c>
      <c r="I1350" s="591"/>
      <c r="J1350" s="589" t="s">
        <v>1891</v>
      </c>
      <c r="K1350" s="589" t="s">
        <v>0</v>
      </c>
      <c r="L1350" s="590">
        <v>150</v>
      </c>
    </row>
    <row r="1351" spans="1:12" s="148" customFormat="1" ht="34.5" customHeight="1" x14ac:dyDescent="0.15">
      <c r="A1351" s="593"/>
      <c r="B1351" s="164" t="s">
        <v>2826</v>
      </c>
      <c r="C1351" s="164" t="s">
        <v>2825</v>
      </c>
      <c r="D1351" s="166">
        <v>43028</v>
      </c>
      <c r="E1351" s="164" t="s">
        <v>2827</v>
      </c>
      <c r="F1351" s="592"/>
      <c r="G1351" s="592"/>
      <c r="H1351" s="591"/>
      <c r="I1351" s="591"/>
      <c r="J1351" s="589"/>
      <c r="K1351" s="589"/>
      <c r="L1351" s="590"/>
    </row>
    <row r="1352" spans="1:12" s="148" customFormat="1" ht="24" customHeight="1" x14ac:dyDescent="0.15">
      <c r="A1352" s="593">
        <v>254</v>
      </c>
      <c r="B1352" s="161" t="s">
        <v>20</v>
      </c>
      <c r="C1352" s="162" t="s">
        <v>21</v>
      </c>
      <c r="D1352" s="162" t="s">
        <v>1884</v>
      </c>
      <c r="E1352" s="162" t="s">
        <v>1885</v>
      </c>
      <c r="F1352" s="594" t="s">
        <v>14</v>
      </c>
      <c r="G1352" s="594"/>
      <c r="H1352" s="592"/>
      <c r="I1352" s="592"/>
      <c r="J1352" s="592"/>
      <c r="K1352" s="592"/>
      <c r="L1352" s="592"/>
    </row>
    <row r="1353" spans="1:12" s="148" customFormat="1" ht="26.25" customHeight="1" x14ac:dyDescent="0.15">
      <c r="A1353" s="593"/>
      <c r="B1353" s="589" t="s">
        <v>2822</v>
      </c>
      <c r="C1353" s="595" t="s">
        <v>2828</v>
      </c>
      <c r="D1353" s="596">
        <v>43046</v>
      </c>
      <c r="E1353" s="589" t="s">
        <v>2138</v>
      </c>
      <c r="F1353" s="589" t="s">
        <v>2829</v>
      </c>
      <c r="G1353" s="589"/>
      <c r="H1353" s="591" t="s">
        <v>1890</v>
      </c>
      <c r="I1353" s="591"/>
      <c r="J1353" s="164" t="s">
        <v>1891</v>
      </c>
      <c r="K1353" s="164" t="s">
        <v>0</v>
      </c>
      <c r="L1353" s="165">
        <v>355.29</v>
      </c>
    </row>
    <row r="1354" spans="1:12" s="148" customFormat="1" ht="291.75" customHeight="1" x14ac:dyDescent="0.15">
      <c r="A1354" s="593"/>
      <c r="B1354" s="589"/>
      <c r="C1354" s="595"/>
      <c r="D1354" s="596"/>
      <c r="E1354" s="589"/>
      <c r="F1354" s="589"/>
      <c r="G1354" s="589"/>
      <c r="H1354" s="591" t="s">
        <v>1892</v>
      </c>
      <c r="I1354" s="591"/>
      <c r="J1354" s="164" t="s">
        <v>1891</v>
      </c>
      <c r="K1354" s="164" t="s">
        <v>1891</v>
      </c>
      <c r="L1354" s="165">
        <v>0</v>
      </c>
    </row>
    <row r="1355" spans="1:12" s="148" customFormat="1" ht="24" customHeight="1" x14ac:dyDescent="0.15">
      <c r="A1355" s="593"/>
      <c r="B1355" s="161" t="s">
        <v>29</v>
      </c>
      <c r="C1355" s="162" t="s">
        <v>30</v>
      </c>
      <c r="D1355" s="162" t="s">
        <v>1893</v>
      </c>
      <c r="E1355" s="162" t="s">
        <v>1894</v>
      </c>
      <c r="F1355" s="592"/>
      <c r="G1355" s="592"/>
      <c r="H1355" s="591" t="s">
        <v>1895</v>
      </c>
      <c r="I1355" s="591"/>
      <c r="J1355" s="589" t="s">
        <v>1891</v>
      </c>
      <c r="K1355" s="589" t="s">
        <v>1891</v>
      </c>
      <c r="L1355" s="590">
        <v>0</v>
      </c>
    </row>
    <row r="1356" spans="1:12" s="148" customFormat="1" ht="34.5" customHeight="1" x14ac:dyDescent="0.15">
      <c r="A1356" s="593"/>
      <c r="B1356" s="164" t="s">
        <v>2826</v>
      </c>
      <c r="C1356" s="164" t="s">
        <v>2829</v>
      </c>
      <c r="D1356" s="166">
        <v>43048</v>
      </c>
      <c r="E1356" s="164" t="s">
        <v>2830</v>
      </c>
      <c r="F1356" s="592"/>
      <c r="G1356" s="592"/>
      <c r="H1356" s="591"/>
      <c r="I1356" s="591"/>
      <c r="J1356" s="589"/>
      <c r="K1356" s="589"/>
      <c r="L1356" s="590"/>
    </row>
    <row r="1357" spans="1:12" s="148" customFormat="1" ht="24" customHeight="1" x14ac:dyDescent="0.15">
      <c r="A1357" s="593">
        <v>255</v>
      </c>
      <c r="B1357" s="161" t="s">
        <v>20</v>
      </c>
      <c r="C1357" s="162" t="s">
        <v>21</v>
      </c>
      <c r="D1357" s="162" t="s">
        <v>1884</v>
      </c>
      <c r="E1357" s="162" t="s">
        <v>1885</v>
      </c>
      <c r="F1357" s="594" t="s">
        <v>14</v>
      </c>
      <c r="G1357" s="594"/>
      <c r="H1357" s="592"/>
      <c r="I1357" s="592"/>
      <c r="J1357" s="592"/>
      <c r="K1357" s="592"/>
      <c r="L1357" s="592"/>
    </row>
    <row r="1358" spans="1:12" s="148" customFormat="1" ht="26.25" customHeight="1" x14ac:dyDescent="0.15">
      <c r="A1358" s="593"/>
      <c r="B1358" s="589" t="s">
        <v>2822</v>
      </c>
      <c r="C1358" s="595" t="s">
        <v>2831</v>
      </c>
      <c r="D1358" s="596">
        <v>43142</v>
      </c>
      <c r="E1358" s="589" t="s">
        <v>2832</v>
      </c>
      <c r="F1358" s="589" t="s">
        <v>2833</v>
      </c>
      <c r="G1358" s="589"/>
      <c r="H1358" s="591" t="s">
        <v>1890</v>
      </c>
      <c r="I1358" s="591"/>
      <c r="J1358" s="164" t="s">
        <v>1891</v>
      </c>
      <c r="K1358" s="164" t="s">
        <v>0</v>
      </c>
      <c r="L1358" s="165">
        <v>201</v>
      </c>
    </row>
    <row r="1359" spans="1:12" s="148" customFormat="1" ht="333.75" customHeight="1" x14ac:dyDescent="0.15">
      <c r="A1359" s="593"/>
      <c r="B1359" s="589"/>
      <c r="C1359" s="595"/>
      <c r="D1359" s="596"/>
      <c r="E1359" s="589"/>
      <c r="F1359" s="589"/>
      <c r="G1359" s="589"/>
      <c r="H1359" s="591" t="s">
        <v>1892</v>
      </c>
      <c r="I1359" s="591"/>
      <c r="J1359" s="164" t="s">
        <v>1891</v>
      </c>
      <c r="K1359" s="164" t="s">
        <v>0</v>
      </c>
      <c r="L1359" s="165">
        <v>996</v>
      </c>
    </row>
    <row r="1360" spans="1:12" s="148" customFormat="1" ht="24" customHeight="1" x14ac:dyDescent="0.15">
      <c r="A1360" s="593"/>
      <c r="B1360" s="161" t="s">
        <v>29</v>
      </c>
      <c r="C1360" s="162" t="s">
        <v>30</v>
      </c>
      <c r="D1360" s="162" t="s">
        <v>1893</v>
      </c>
      <c r="E1360" s="162" t="s">
        <v>1894</v>
      </c>
      <c r="F1360" s="592"/>
      <c r="G1360" s="592"/>
      <c r="H1360" s="591" t="s">
        <v>1895</v>
      </c>
      <c r="I1360" s="591"/>
      <c r="J1360" s="589" t="s">
        <v>1891</v>
      </c>
      <c r="K1360" s="589" t="s">
        <v>1891</v>
      </c>
      <c r="L1360" s="590">
        <v>0</v>
      </c>
    </row>
    <row r="1361" spans="1:12" s="148" customFormat="1" ht="34.5" customHeight="1" x14ac:dyDescent="0.15">
      <c r="A1361" s="593"/>
      <c r="B1361" s="164" t="s">
        <v>2826</v>
      </c>
      <c r="C1361" s="164" t="s">
        <v>2833</v>
      </c>
      <c r="D1361" s="166">
        <v>43143</v>
      </c>
      <c r="E1361" s="164" t="s">
        <v>2834</v>
      </c>
      <c r="F1361" s="592"/>
      <c r="G1361" s="592"/>
      <c r="H1361" s="591"/>
      <c r="I1361" s="591"/>
      <c r="J1361" s="589"/>
      <c r="K1361" s="589"/>
      <c r="L1361" s="590"/>
    </row>
    <row r="1362" spans="1:12" s="148" customFormat="1" ht="24" customHeight="1" x14ac:dyDescent="0.15">
      <c r="A1362" s="593">
        <v>256</v>
      </c>
      <c r="B1362" s="161" t="s">
        <v>20</v>
      </c>
      <c r="C1362" s="162" t="s">
        <v>21</v>
      </c>
      <c r="D1362" s="162" t="s">
        <v>1884</v>
      </c>
      <c r="E1362" s="162" t="s">
        <v>1885</v>
      </c>
      <c r="F1362" s="594" t="s">
        <v>14</v>
      </c>
      <c r="G1362" s="594"/>
      <c r="H1362" s="592"/>
      <c r="I1362" s="592"/>
      <c r="J1362" s="592"/>
      <c r="K1362" s="592"/>
      <c r="L1362" s="592"/>
    </row>
    <row r="1363" spans="1:12" s="148" customFormat="1" ht="26.25" customHeight="1" x14ac:dyDescent="0.15">
      <c r="A1363" s="593"/>
      <c r="B1363" s="589" t="s">
        <v>2822</v>
      </c>
      <c r="C1363" s="595" t="s">
        <v>2835</v>
      </c>
      <c r="D1363" s="596">
        <v>43181</v>
      </c>
      <c r="E1363" s="589" t="s">
        <v>2836</v>
      </c>
      <c r="F1363" s="589" t="s">
        <v>2837</v>
      </c>
      <c r="G1363" s="589"/>
      <c r="H1363" s="591" t="s">
        <v>1890</v>
      </c>
      <c r="I1363" s="591"/>
      <c r="J1363" s="164" t="s">
        <v>1891</v>
      </c>
      <c r="K1363" s="164" t="s">
        <v>0</v>
      </c>
      <c r="L1363" s="165">
        <v>168</v>
      </c>
    </row>
    <row r="1364" spans="1:12" s="148" customFormat="1" ht="228.75" customHeight="1" x14ac:dyDescent="0.15">
      <c r="A1364" s="593"/>
      <c r="B1364" s="589"/>
      <c r="C1364" s="595"/>
      <c r="D1364" s="596"/>
      <c r="E1364" s="589"/>
      <c r="F1364" s="589"/>
      <c r="G1364" s="589"/>
      <c r="H1364" s="591" t="s">
        <v>1892</v>
      </c>
      <c r="I1364" s="591"/>
      <c r="J1364" s="164" t="s">
        <v>1891</v>
      </c>
      <c r="K1364" s="164" t="s">
        <v>0</v>
      </c>
      <c r="L1364" s="165">
        <v>1225</v>
      </c>
    </row>
    <row r="1365" spans="1:12" s="148" customFormat="1" ht="24" customHeight="1" x14ac:dyDescent="0.15">
      <c r="A1365" s="593"/>
      <c r="B1365" s="161" t="s">
        <v>29</v>
      </c>
      <c r="C1365" s="162" t="s">
        <v>30</v>
      </c>
      <c r="D1365" s="162" t="s">
        <v>1893</v>
      </c>
      <c r="E1365" s="162" t="s">
        <v>1894</v>
      </c>
      <c r="F1365" s="592"/>
      <c r="G1365" s="592"/>
      <c r="H1365" s="591" t="s">
        <v>1895</v>
      </c>
      <c r="I1365" s="591"/>
      <c r="J1365" s="589" t="s">
        <v>1891</v>
      </c>
      <c r="K1365" s="589" t="s">
        <v>0</v>
      </c>
      <c r="L1365" s="590">
        <v>15</v>
      </c>
    </row>
    <row r="1366" spans="1:12" s="148" customFormat="1" ht="34.5" customHeight="1" x14ac:dyDescent="0.15">
      <c r="A1366" s="593"/>
      <c r="B1366" s="164" t="s">
        <v>2826</v>
      </c>
      <c r="C1366" s="164" t="s">
        <v>2837</v>
      </c>
      <c r="D1366" s="166">
        <v>43182</v>
      </c>
      <c r="E1366" s="164" t="s">
        <v>2369</v>
      </c>
      <c r="F1366" s="592"/>
      <c r="G1366" s="592"/>
      <c r="H1366" s="591"/>
      <c r="I1366" s="591"/>
      <c r="J1366" s="589"/>
      <c r="K1366" s="589"/>
      <c r="L1366" s="590"/>
    </row>
    <row r="1367" spans="1:12" s="148" customFormat="1" ht="24" customHeight="1" x14ac:dyDescent="0.15">
      <c r="A1367" s="593">
        <v>257</v>
      </c>
      <c r="B1367" s="161" t="s">
        <v>20</v>
      </c>
      <c r="C1367" s="162" t="s">
        <v>21</v>
      </c>
      <c r="D1367" s="162" t="s">
        <v>1884</v>
      </c>
      <c r="E1367" s="162" t="s">
        <v>1885</v>
      </c>
      <c r="F1367" s="594" t="s">
        <v>14</v>
      </c>
      <c r="G1367" s="594"/>
      <c r="H1367" s="592"/>
      <c r="I1367" s="592"/>
      <c r="J1367" s="592"/>
      <c r="K1367" s="592"/>
      <c r="L1367" s="592"/>
    </row>
    <row r="1368" spans="1:12" s="148" customFormat="1" ht="26.25" customHeight="1" x14ac:dyDescent="0.15">
      <c r="A1368" s="593"/>
      <c r="B1368" s="589" t="s">
        <v>2838</v>
      </c>
      <c r="C1368" s="595" t="s">
        <v>2839</v>
      </c>
      <c r="D1368" s="596">
        <v>43105</v>
      </c>
      <c r="E1368" s="589" t="s">
        <v>2840</v>
      </c>
      <c r="F1368" s="589" t="s">
        <v>2841</v>
      </c>
      <c r="G1368" s="589"/>
      <c r="H1368" s="591" t="s">
        <v>1890</v>
      </c>
      <c r="I1368" s="591"/>
      <c r="J1368" s="164" t="s">
        <v>1891</v>
      </c>
      <c r="K1368" s="164" t="s">
        <v>0</v>
      </c>
      <c r="L1368" s="165">
        <v>374</v>
      </c>
    </row>
    <row r="1369" spans="1:12" s="148" customFormat="1" ht="102.75" customHeight="1" x14ac:dyDescent="0.15">
      <c r="A1369" s="593"/>
      <c r="B1369" s="589"/>
      <c r="C1369" s="595"/>
      <c r="D1369" s="596"/>
      <c r="E1369" s="589"/>
      <c r="F1369" s="589"/>
      <c r="G1369" s="589"/>
      <c r="H1369" s="591" t="s">
        <v>1892</v>
      </c>
      <c r="I1369" s="591"/>
      <c r="J1369" s="164" t="s">
        <v>1891</v>
      </c>
      <c r="K1369" s="164" t="s">
        <v>0</v>
      </c>
      <c r="L1369" s="165">
        <v>374.4</v>
      </c>
    </row>
    <row r="1370" spans="1:12" s="148" customFormat="1" ht="24" customHeight="1" x14ac:dyDescent="0.15">
      <c r="A1370" s="593"/>
      <c r="B1370" s="161" t="s">
        <v>29</v>
      </c>
      <c r="C1370" s="162" t="s">
        <v>30</v>
      </c>
      <c r="D1370" s="162" t="s">
        <v>1893</v>
      </c>
      <c r="E1370" s="162" t="s">
        <v>1894</v>
      </c>
      <c r="F1370" s="592"/>
      <c r="G1370" s="592"/>
      <c r="H1370" s="591" t="s">
        <v>1895</v>
      </c>
      <c r="I1370" s="591"/>
      <c r="J1370" s="589" t="s">
        <v>1891</v>
      </c>
      <c r="K1370" s="589" t="s">
        <v>1891</v>
      </c>
      <c r="L1370" s="590">
        <v>0</v>
      </c>
    </row>
    <row r="1371" spans="1:12" s="148" customFormat="1" ht="24" customHeight="1" x14ac:dyDescent="0.15">
      <c r="A1371" s="593"/>
      <c r="B1371" s="164" t="s">
        <v>1896</v>
      </c>
      <c r="C1371" s="164" t="s">
        <v>2841</v>
      </c>
      <c r="D1371" s="166">
        <v>43106</v>
      </c>
      <c r="E1371" s="164" t="s">
        <v>2842</v>
      </c>
      <c r="F1371" s="592"/>
      <c r="G1371" s="592"/>
      <c r="H1371" s="591"/>
      <c r="I1371" s="591"/>
      <c r="J1371" s="589"/>
      <c r="K1371" s="589"/>
      <c r="L1371" s="590"/>
    </row>
    <row r="1372" spans="1:12" s="148" customFormat="1" ht="24" customHeight="1" x14ac:dyDescent="0.15">
      <c r="A1372" s="593">
        <v>258</v>
      </c>
      <c r="B1372" s="161" t="s">
        <v>20</v>
      </c>
      <c r="C1372" s="162" t="s">
        <v>21</v>
      </c>
      <c r="D1372" s="162" t="s">
        <v>1884</v>
      </c>
      <c r="E1372" s="162" t="s">
        <v>1885</v>
      </c>
      <c r="F1372" s="594" t="s">
        <v>14</v>
      </c>
      <c r="G1372" s="594"/>
      <c r="H1372" s="592"/>
      <c r="I1372" s="592"/>
      <c r="J1372" s="592"/>
      <c r="K1372" s="592"/>
      <c r="L1372" s="592"/>
    </row>
    <row r="1373" spans="1:12" s="148" customFormat="1" ht="26.25" customHeight="1" x14ac:dyDescent="0.15">
      <c r="A1373" s="593"/>
      <c r="B1373" s="589" t="s">
        <v>2843</v>
      </c>
      <c r="C1373" s="595" t="s">
        <v>2844</v>
      </c>
      <c r="D1373" s="596">
        <v>43019</v>
      </c>
      <c r="E1373" s="589" t="s">
        <v>2558</v>
      </c>
      <c r="F1373" s="589" t="s">
        <v>2845</v>
      </c>
      <c r="G1373" s="589"/>
      <c r="H1373" s="591" t="s">
        <v>1890</v>
      </c>
      <c r="I1373" s="591"/>
      <c r="J1373" s="164" t="s">
        <v>1891</v>
      </c>
      <c r="K1373" s="164" t="s">
        <v>0</v>
      </c>
      <c r="L1373" s="165">
        <v>400</v>
      </c>
    </row>
    <row r="1374" spans="1:12" s="148" customFormat="1" ht="408.95" customHeight="1" x14ac:dyDescent="0.15">
      <c r="A1374" s="593"/>
      <c r="B1374" s="589"/>
      <c r="C1374" s="595"/>
      <c r="D1374" s="596"/>
      <c r="E1374" s="589"/>
      <c r="F1374" s="589"/>
      <c r="G1374" s="589"/>
      <c r="H1374" s="591" t="s">
        <v>1892</v>
      </c>
      <c r="I1374" s="591"/>
      <c r="J1374" s="589" t="s">
        <v>1891</v>
      </c>
      <c r="K1374" s="589" t="s">
        <v>0</v>
      </c>
      <c r="L1374" s="590">
        <v>3633</v>
      </c>
    </row>
    <row r="1375" spans="1:12" s="148" customFormat="1" ht="408.95" customHeight="1" x14ac:dyDescent="0.15">
      <c r="A1375" s="593"/>
      <c r="B1375" s="589"/>
      <c r="C1375" s="595"/>
      <c r="D1375" s="596"/>
      <c r="E1375" s="589"/>
      <c r="F1375" s="589"/>
      <c r="G1375" s="589"/>
      <c r="H1375" s="591"/>
      <c r="I1375" s="591"/>
      <c r="J1375" s="589"/>
      <c r="K1375" s="589"/>
      <c r="L1375" s="590"/>
    </row>
    <row r="1376" spans="1:12" s="148" customFormat="1" ht="61.7" customHeight="1" x14ac:dyDescent="0.15">
      <c r="A1376" s="593"/>
      <c r="B1376" s="589"/>
      <c r="C1376" s="595"/>
      <c r="D1376" s="596"/>
      <c r="E1376" s="589"/>
      <c r="F1376" s="589"/>
      <c r="G1376" s="589"/>
      <c r="H1376" s="591"/>
      <c r="I1376" s="591"/>
      <c r="J1376" s="589"/>
      <c r="K1376" s="589"/>
      <c r="L1376" s="590"/>
    </row>
    <row r="1377" spans="1:12" s="148" customFormat="1" ht="24" customHeight="1" x14ac:dyDescent="0.15">
      <c r="A1377" s="593"/>
      <c r="B1377" s="161" t="s">
        <v>29</v>
      </c>
      <c r="C1377" s="162" t="s">
        <v>30</v>
      </c>
      <c r="D1377" s="162" t="s">
        <v>1893</v>
      </c>
      <c r="E1377" s="162" t="s">
        <v>1894</v>
      </c>
      <c r="F1377" s="592"/>
      <c r="G1377" s="592"/>
      <c r="H1377" s="591" t="s">
        <v>1895</v>
      </c>
      <c r="I1377" s="591"/>
      <c r="J1377" s="589" t="s">
        <v>1891</v>
      </c>
      <c r="K1377" s="589" t="s">
        <v>1891</v>
      </c>
      <c r="L1377" s="590">
        <v>0</v>
      </c>
    </row>
    <row r="1378" spans="1:12" s="148" customFormat="1" ht="24" customHeight="1" x14ac:dyDescent="0.15">
      <c r="A1378" s="593"/>
      <c r="B1378" s="164" t="s">
        <v>1896</v>
      </c>
      <c r="C1378" s="164" t="s">
        <v>2845</v>
      </c>
      <c r="D1378" s="166">
        <v>43022</v>
      </c>
      <c r="E1378" s="164" t="s">
        <v>2846</v>
      </c>
      <c r="F1378" s="592"/>
      <c r="G1378" s="592"/>
      <c r="H1378" s="591"/>
      <c r="I1378" s="591"/>
      <c r="J1378" s="589"/>
      <c r="K1378" s="589"/>
      <c r="L1378" s="590"/>
    </row>
    <row r="1379" spans="1:12" s="148" customFormat="1" ht="24" customHeight="1" x14ac:dyDescent="0.15">
      <c r="A1379" s="593">
        <v>259</v>
      </c>
      <c r="B1379" s="161" t="s">
        <v>20</v>
      </c>
      <c r="C1379" s="162" t="s">
        <v>21</v>
      </c>
      <c r="D1379" s="162" t="s">
        <v>1884</v>
      </c>
      <c r="E1379" s="162" t="s">
        <v>1885</v>
      </c>
      <c r="F1379" s="594" t="s">
        <v>14</v>
      </c>
      <c r="G1379" s="594"/>
      <c r="H1379" s="592"/>
      <c r="I1379" s="592"/>
      <c r="J1379" s="592"/>
      <c r="K1379" s="592"/>
      <c r="L1379" s="592"/>
    </row>
    <row r="1380" spans="1:12" s="148" customFormat="1" ht="26.25" customHeight="1" x14ac:dyDescent="0.15">
      <c r="A1380" s="593"/>
      <c r="B1380" s="589" t="s">
        <v>2847</v>
      </c>
      <c r="C1380" s="595" t="s">
        <v>2848</v>
      </c>
      <c r="D1380" s="596">
        <v>43012</v>
      </c>
      <c r="E1380" s="589" t="s">
        <v>2589</v>
      </c>
      <c r="F1380" s="589" t="s">
        <v>2849</v>
      </c>
      <c r="G1380" s="589"/>
      <c r="H1380" s="591" t="s">
        <v>1890</v>
      </c>
      <c r="I1380" s="591"/>
      <c r="J1380" s="164" t="s">
        <v>1891</v>
      </c>
      <c r="K1380" s="164" t="s">
        <v>0</v>
      </c>
      <c r="L1380" s="165">
        <v>705.08</v>
      </c>
    </row>
    <row r="1381" spans="1:12" s="148" customFormat="1" ht="197.25" customHeight="1" x14ac:dyDescent="0.15">
      <c r="A1381" s="593"/>
      <c r="B1381" s="589"/>
      <c r="C1381" s="595"/>
      <c r="D1381" s="596"/>
      <c r="E1381" s="589"/>
      <c r="F1381" s="589"/>
      <c r="G1381" s="589"/>
      <c r="H1381" s="591" t="s">
        <v>1892</v>
      </c>
      <c r="I1381" s="591"/>
      <c r="J1381" s="164" t="s">
        <v>1891</v>
      </c>
      <c r="K1381" s="164" t="s">
        <v>0</v>
      </c>
      <c r="L1381" s="165">
        <v>924.09</v>
      </c>
    </row>
    <row r="1382" spans="1:12" s="148" customFormat="1" ht="24" customHeight="1" x14ac:dyDescent="0.15">
      <c r="A1382" s="593"/>
      <c r="B1382" s="161" t="s">
        <v>29</v>
      </c>
      <c r="C1382" s="162" t="s">
        <v>30</v>
      </c>
      <c r="D1382" s="162" t="s">
        <v>1893</v>
      </c>
      <c r="E1382" s="162" t="s">
        <v>1894</v>
      </c>
      <c r="F1382" s="592"/>
      <c r="G1382" s="592"/>
      <c r="H1382" s="591" t="s">
        <v>1895</v>
      </c>
      <c r="I1382" s="591"/>
      <c r="J1382" s="589" t="s">
        <v>1891</v>
      </c>
      <c r="K1382" s="589" t="s">
        <v>1891</v>
      </c>
      <c r="L1382" s="590">
        <v>0</v>
      </c>
    </row>
    <row r="1383" spans="1:12" s="148" customFormat="1" ht="24" customHeight="1" x14ac:dyDescent="0.15">
      <c r="A1383" s="593"/>
      <c r="B1383" s="164" t="s">
        <v>2052</v>
      </c>
      <c r="C1383" s="164" t="s">
        <v>2849</v>
      </c>
      <c r="D1383" s="166">
        <v>43017</v>
      </c>
      <c r="E1383" s="164" t="s">
        <v>2850</v>
      </c>
      <c r="F1383" s="592"/>
      <c r="G1383" s="592"/>
      <c r="H1383" s="591"/>
      <c r="I1383" s="591"/>
      <c r="J1383" s="589"/>
      <c r="K1383" s="589"/>
      <c r="L1383" s="590"/>
    </row>
    <row r="1384" spans="1:12" s="148" customFormat="1" ht="24" customHeight="1" x14ac:dyDescent="0.15">
      <c r="A1384" s="593">
        <v>260</v>
      </c>
      <c r="B1384" s="161" t="s">
        <v>20</v>
      </c>
      <c r="C1384" s="162" t="s">
        <v>21</v>
      </c>
      <c r="D1384" s="162" t="s">
        <v>1884</v>
      </c>
      <c r="E1384" s="162" t="s">
        <v>1885</v>
      </c>
      <c r="F1384" s="594" t="s">
        <v>14</v>
      </c>
      <c r="G1384" s="594"/>
      <c r="H1384" s="592"/>
      <c r="I1384" s="592"/>
      <c r="J1384" s="592"/>
      <c r="K1384" s="592"/>
      <c r="L1384" s="592"/>
    </row>
    <row r="1385" spans="1:12" s="148" customFormat="1" ht="26.25" customHeight="1" x14ac:dyDescent="0.15">
      <c r="A1385" s="593"/>
      <c r="B1385" s="589" t="s">
        <v>2851</v>
      </c>
      <c r="C1385" s="595" t="s">
        <v>2852</v>
      </c>
      <c r="D1385" s="596">
        <v>43111</v>
      </c>
      <c r="E1385" s="589" t="s">
        <v>2033</v>
      </c>
      <c r="F1385" s="589" t="s">
        <v>2853</v>
      </c>
      <c r="G1385" s="589"/>
      <c r="H1385" s="591" t="s">
        <v>1890</v>
      </c>
      <c r="I1385" s="591"/>
      <c r="J1385" s="164" t="s">
        <v>1891</v>
      </c>
      <c r="K1385" s="164" t="s">
        <v>0</v>
      </c>
      <c r="L1385" s="165">
        <v>351.25</v>
      </c>
    </row>
    <row r="1386" spans="1:12" s="148" customFormat="1" ht="186.75" customHeight="1" x14ac:dyDescent="0.15">
      <c r="A1386" s="593"/>
      <c r="B1386" s="589"/>
      <c r="C1386" s="595"/>
      <c r="D1386" s="596"/>
      <c r="E1386" s="589"/>
      <c r="F1386" s="589"/>
      <c r="G1386" s="589"/>
      <c r="H1386" s="591" t="s">
        <v>1892</v>
      </c>
      <c r="I1386" s="591"/>
      <c r="J1386" s="164" t="s">
        <v>1891</v>
      </c>
      <c r="K1386" s="164" t="s">
        <v>0</v>
      </c>
      <c r="L1386" s="165">
        <v>483.11</v>
      </c>
    </row>
    <row r="1387" spans="1:12" s="148" customFormat="1" ht="24" customHeight="1" x14ac:dyDescent="0.15">
      <c r="A1387" s="593"/>
      <c r="B1387" s="161" t="s">
        <v>29</v>
      </c>
      <c r="C1387" s="162" t="s">
        <v>30</v>
      </c>
      <c r="D1387" s="162" t="s">
        <v>1893</v>
      </c>
      <c r="E1387" s="162" t="s">
        <v>1894</v>
      </c>
      <c r="F1387" s="592"/>
      <c r="G1387" s="592"/>
      <c r="H1387" s="591" t="s">
        <v>1895</v>
      </c>
      <c r="I1387" s="591"/>
      <c r="J1387" s="589" t="s">
        <v>1891</v>
      </c>
      <c r="K1387" s="589" t="s">
        <v>0</v>
      </c>
      <c r="L1387" s="590">
        <v>75</v>
      </c>
    </row>
    <row r="1388" spans="1:12" s="148" customFormat="1" ht="24" customHeight="1" x14ac:dyDescent="0.15">
      <c r="A1388" s="593"/>
      <c r="B1388" s="164" t="s">
        <v>1896</v>
      </c>
      <c r="C1388" s="164" t="s">
        <v>2853</v>
      </c>
      <c r="D1388" s="166">
        <v>43113</v>
      </c>
      <c r="E1388" s="164" t="s">
        <v>2854</v>
      </c>
      <c r="F1388" s="592"/>
      <c r="G1388" s="592"/>
      <c r="H1388" s="591"/>
      <c r="I1388" s="591"/>
      <c r="J1388" s="589"/>
      <c r="K1388" s="589"/>
      <c r="L1388" s="590"/>
    </row>
    <row r="1389" spans="1:12" s="148" customFormat="1" ht="24" customHeight="1" x14ac:dyDescent="0.15">
      <c r="A1389" s="593">
        <v>261</v>
      </c>
      <c r="B1389" s="161" t="s">
        <v>20</v>
      </c>
      <c r="C1389" s="162" t="s">
        <v>21</v>
      </c>
      <c r="D1389" s="162" t="s">
        <v>1884</v>
      </c>
      <c r="E1389" s="162" t="s">
        <v>1885</v>
      </c>
      <c r="F1389" s="594" t="s">
        <v>14</v>
      </c>
      <c r="G1389" s="594"/>
      <c r="H1389" s="592"/>
      <c r="I1389" s="592"/>
      <c r="J1389" s="592"/>
      <c r="K1389" s="592"/>
      <c r="L1389" s="592"/>
    </row>
    <row r="1390" spans="1:12" s="148" customFormat="1" ht="26.25" customHeight="1" x14ac:dyDescent="0.15">
      <c r="A1390" s="593"/>
      <c r="B1390" s="589" t="s">
        <v>2855</v>
      </c>
      <c r="C1390" s="595" t="s">
        <v>2856</v>
      </c>
      <c r="D1390" s="596">
        <v>43014</v>
      </c>
      <c r="E1390" s="589" t="s">
        <v>2857</v>
      </c>
      <c r="F1390" s="589" t="s">
        <v>2858</v>
      </c>
      <c r="G1390" s="589"/>
      <c r="H1390" s="591" t="s">
        <v>1890</v>
      </c>
      <c r="I1390" s="591"/>
      <c r="J1390" s="164" t="s">
        <v>1891</v>
      </c>
      <c r="K1390" s="164" t="s">
        <v>0</v>
      </c>
      <c r="L1390" s="165">
        <v>160.38</v>
      </c>
    </row>
    <row r="1391" spans="1:12" s="148" customFormat="1" ht="408.95" customHeight="1" x14ac:dyDescent="0.15">
      <c r="A1391" s="593"/>
      <c r="B1391" s="589"/>
      <c r="C1391" s="595"/>
      <c r="D1391" s="596"/>
      <c r="E1391" s="589"/>
      <c r="F1391" s="589"/>
      <c r="G1391" s="589"/>
      <c r="H1391" s="591" t="s">
        <v>1892</v>
      </c>
      <c r="I1391" s="591"/>
      <c r="J1391" s="589" t="s">
        <v>1891</v>
      </c>
      <c r="K1391" s="589" t="s">
        <v>0</v>
      </c>
      <c r="L1391" s="590">
        <v>579.6</v>
      </c>
    </row>
    <row r="1392" spans="1:12" s="148" customFormat="1" ht="8.85" customHeight="1" x14ac:dyDescent="0.15">
      <c r="A1392" s="593"/>
      <c r="B1392" s="589"/>
      <c r="C1392" s="595"/>
      <c r="D1392" s="596"/>
      <c r="E1392" s="589"/>
      <c r="F1392" s="589"/>
      <c r="G1392" s="589"/>
      <c r="H1392" s="591"/>
      <c r="I1392" s="591"/>
      <c r="J1392" s="589"/>
      <c r="K1392" s="589"/>
      <c r="L1392" s="590"/>
    </row>
    <row r="1393" spans="1:12" s="148" customFormat="1" ht="24" customHeight="1" x14ac:dyDescent="0.15">
      <c r="A1393" s="593"/>
      <c r="B1393" s="161" t="s">
        <v>29</v>
      </c>
      <c r="C1393" s="162" t="s">
        <v>30</v>
      </c>
      <c r="D1393" s="162" t="s">
        <v>1893</v>
      </c>
      <c r="E1393" s="162" t="s">
        <v>1894</v>
      </c>
      <c r="F1393" s="592"/>
      <c r="G1393" s="592"/>
      <c r="H1393" s="591" t="s">
        <v>1895</v>
      </c>
      <c r="I1393" s="591"/>
      <c r="J1393" s="589" t="s">
        <v>1891</v>
      </c>
      <c r="K1393" s="589" t="s">
        <v>0</v>
      </c>
      <c r="L1393" s="590">
        <v>240</v>
      </c>
    </row>
    <row r="1394" spans="1:12" s="148" customFormat="1" ht="24" customHeight="1" x14ac:dyDescent="0.15">
      <c r="A1394" s="593"/>
      <c r="B1394" s="164" t="s">
        <v>1896</v>
      </c>
      <c r="C1394" s="164" t="s">
        <v>2858</v>
      </c>
      <c r="D1394" s="166">
        <v>43015</v>
      </c>
      <c r="E1394" s="164" t="s">
        <v>2859</v>
      </c>
      <c r="F1394" s="592"/>
      <c r="G1394" s="592"/>
      <c r="H1394" s="591"/>
      <c r="I1394" s="591"/>
      <c r="J1394" s="589"/>
      <c r="K1394" s="589"/>
      <c r="L1394" s="590"/>
    </row>
    <row r="1395" spans="1:12" s="148" customFormat="1" ht="24" customHeight="1" x14ac:dyDescent="0.15">
      <c r="A1395" s="593">
        <v>262</v>
      </c>
      <c r="B1395" s="161" t="s">
        <v>20</v>
      </c>
      <c r="C1395" s="162" t="s">
        <v>21</v>
      </c>
      <c r="D1395" s="162" t="s">
        <v>1884</v>
      </c>
      <c r="E1395" s="162" t="s">
        <v>1885</v>
      </c>
      <c r="F1395" s="594" t="s">
        <v>14</v>
      </c>
      <c r="G1395" s="594"/>
      <c r="H1395" s="592"/>
      <c r="I1395" s="592"/>
      <c r="J1395" s="592"/>
      <c r="K1395" s="592"/>
      <c r="L1395" s="592"/>
    </row>
    <row r="1396" spans="1:12" s="148" customFormat="1" ht="26.25" customHeight="1" x14ac:dyDescent="0.15">
      <c r="A1396" s="593"/>
      <c r="B1396" s="589" t="s">
        <v>2855</v>
      </c>
      <c r="C1396" s="595" t="s">
        <v>2860</v>
      </c>
      <c r="D1396" s="596">
        <v>43017</v>
      </c>
      <c r="E1396" s="589" t="s">
        <v>2861</v>
      </c>
      <c r="F1396" s="589" t="s">
        <v>2862</v>
      </c>
      <c r="G1396" s="589"/>
      <c r="H1396" s="591" t="s">
        <v>1890</v>
      </c>
      <c r="I1396" s="591"/>
      <c r="J1396" s="164" t="s">
        <v>1891</v>
      </c>
      <c r="K1396" s="164" t="s">
        <v>0</v>
      </c>
      <c r="L1396" s="165">
        <v>1306</v>
      </c>
    </row>
    <row r="1397" spans="1:12" s="148" customFormat="1" ht="408.95" customHeight="1" x14ac:dyDescent="0.15">
      <c r="A1397" s="593"/>
      <c r="B1397" s="589"/>
      <c r="C1397" s="595"/>
      <c r="D1397" s="596"/>
      <c r="E1397" s="589"/>
      <c r="F1397" s="589"/>
      <c r="G1397" s="589"/>
      <c r="H1397" s="591" t="s">
        <v>1892</v>
      </c>
      <c r="I1397" s="591"/>
      <c r="J1397" s="589" t="s">
        <v>1891</v>
      </c>
      <c r="K1397" s="589" t="s">
        <v>0</v>
      </c>
      <c r="L1397" s="590">
        <v>8634.2800000000007</v>
      </c>
    </row>
    <row r="1398" spans="1:12" s="148" customFormat="1" ht="134.85" customHeight="1" x14ac:dyDescent="0.15">
      <c r="A1398" s="593"/>
      <c r="B1398" s="589"/>
      <c r="C1398" s="595"/>
      <c r="D1398" s="596"/>
      <c r="E1398" s="589"/>
      <c r="F1398" s="589"/>
      <c r="G1398" s="589"/>
      <c r="H1398" s="591"/>
      <c r="I1398" s="591"/>
      <c r="J1398" s="589"/>
      <c r="K1398" s="589"/>
      <c r="L1398" s="590"/>
    </row>
    <row r="1399" spans="1:12" s="148" customFormat="1" ht="24" customHeight="1" x14ac:dyDescent="0.15">
      <c r="A1399" s="593"/>
      <c r="B1399" s="161" t="s">
        <v>29</v>
      </c>
      <c r="C1399" s="162" t="s">
        <v>30</v>
      </c>
      <c r="D1399" s="162" t="s">
        <v>1893</v>
      </c>
      <c r="E1399" s="162" t="s">
        <v>1894</v>
      </c>
      <c r="F1399" s="592"/>
      <c r="G1399" s="592"/>
      <c r="H1399" s="591" t="s">
        <v>1895</v>
      </c>
      <c r="I1399" s="591"/>
      <c r="J1399" s="589" t="s">
        <v>1891</v>
      </c>
      <c r="K1399" s="589" t="s">
        <v>0</v>
      </c>
      <c r="L1399" s="590">
        <v>1033.05</v>
      </c>
    </row>
    <row r="1400" spans="1:12" s="148" customFormat="1" ht="24" customHeight="1" x14ac:dyDescent="0.15">
      <c r="A1400" s="593"/>
      <c r="B1400" s="164" t="s">
        <v>1896</v>
      </c>
      <c r="C1400" s="164" t="s">
        <v>2862</v>
      </c>
      <c r="D1400" s="166">
        <v>43026</v>
      </c>
      <c r="E1400" s="164" t="s">
        <v>2863</v>
      </c>
      <c r="F1400" s="592"/>
      <c r="G1400" s="592"/>
      <c r="H1400" s="591"/>
      <c r="I1400" s="591"/>
      <c r="J1400" s="589"/>
      <c r="K1400" s="589"/>
      <c r="L1400" s="590"/>
    </row>
    <row r="1401" spans="1:12" s="148" customFormat="1" ht="24" customHeight="1" x14ac:dyDescent="0.15">
      <c r="A1401" s="593">
        <v>263</v>
      </c>
      <c r="B1401" s="161" t="s">
        <v>20</v>
      </c>
      <c r="C1401" s="162" t="s">
        <v>21</v>
      </c>
      <c r="D1401" s="162" t="s">
        <v>1884</v>
      </c>
      <c r="E1401" s="162" t="s">
        <v>1885</v>
      </c>
      <c r="F1401" s="594" t="s">
        <v>14</v>
      </c>
      <c r="G1401" s="594"/>
      <c r="H1401" s="592"/>
      <c r="I1401" s="592"/>
      <c r="J1401" s="592"/>
      <c r="K1401" s="592"/>
      <c r="L1401" s="592"/>
    </row>
    <row r="1402" spans="1:12" s="148" customFormat="1" ht="26.25" customHeight="1" x14ac:dyDescent="0.15">
      <c r="A1402" s="593"/>
      <c r="B1402" s="589" t="s">
        <v>2864</v>
      </c>
      <c r="C1402" s="589" t="s">
        <v>2865</v>
      </c>
      <c r="D1402" s="596">
        <v>43173</v>
      </c>
      <c r="E1402" s="589" t="s">
        <v>2360</v>
      </c>
      <c r="F1402" s="589" t="s">
        <v>2866</v>
      </c>
      <c r="G1402" s="589"/>
      <c r="H1402" s="591" t="s">
        <v>1890</v>
      </c>
      <c r="I1402" s="591"/>
      <c r="J1402" s="164" t="s">
        <v>0</v>
      </c>
      <c r="K1402" s="164" t="s">
        <v>1891</v>
      </c>
      <c r="L1402" s="165">
        <v>443.25</v>
      </c>
    </row>
    <row r="1403" spans="1:12" s="148" customFormat="1" ht="29.25" customHeight="1" x14ac:dyDescent="0.15">
      <c r="A1403" s="593"/>
      <c r="B1403" s="589"/>
      <c r="C1403" s="589"/>
      <c r="D1403" s="596"/>
      <c r="E1403" s="589"/>
      <c r="F1403" s="589"/>
      <c r="G1403" s="589"/>
      <c r="H1403" s="591" t="s">
        <v>1892</v>
      </c>
      <c r="I1403" s="591"/>
      <c r="J1403" s="164" t="s">
        <v>1891</v>
      </c>
      <c r="K1403" s="164" t="s">
        <v>1891</v>
      </c>
      <c r="L1403" s="165">
        <v>0</v>
      </c>
    </row>
    <row r="1404" spans="1:12" s="148" customFormat="1" ht="24" customHeight="1" x14ac:dyDescent="0.15">
      <c r="A1404" s="593"/>
      <c r="B1404" s="161" t="s">
        <v>29</v>
      </c>
      <c r="C1404" s="162" t="s">
        <v>30</v>
      </c>
      <c r="D1404" s="162" t="s">
        <v>1893</v>
      </c>
      <c r="E1404" s="162" t="s">
        <v>1894</v>
      </c>
      <c r="F1404" s="592"/>
      <c r="G1404" s="592"/>
      <c r="H1404" s="591" t="s">
        <v>1895</v>
      </c>
      <c r="I1404" s="591"/>
      <c r="J1404" s="589" t="s">
        <v>1891</v>
      </c>
      <c r="K1404" s="589" t="s">
        <v>1891</v>
      </c>
      <c r="L1404" s="590">
        <v>0</v>
      </c>
    </row>
    <row r="1405" spans="1:12" s="148" customFormat="1" ht="24" customHeight="1" x14ac:dyDescent="0.15">
      <c r="A1405" s="593"/>
      <c r="B1405" s="164" t="s">
        <v>1896</v>
      </c>
      <c r="C1405" s="164" t="s">
        <v>2866</v>
      </c>
      <c r="D1405" s="166">
        <v>43178</v>
      </c>
      <c r="E1405" s="164" t="s">
        <v>2867</v>
      </c>
      <c r="F1405" s="592"/>
      <c r="G1405" s="592"/>
      <c r="H1405" s="591"/>
      <c r="I1405" s="591"/>
      <c r="J1405" s="589"/>
      <c r="K1405" s="589"/>
      <c r="L1405" s="590"/>
    </row>
    <row r="1406" spans="1:12" s="148" customFormat="1" ht="24" customHeight="1" x14ac:dyDescent="0.15">
      <c r="A1406" s="593">
        <v>264</v>
      </c>
      <c r="B1406" s="161" t="s">
        <v>20</v>
      </c>
      <c r="C1406" s="162" t="s">
        <v>21</v>
      </c>
      <c r="D1406" s="162" t="s">
        <v>1884</v>
      </c>
      <c r="E1406" s="162" t="s">
        <v>1885</v>
      </c>
      <c r="F1406" s="594" t="s">
        <v>14</v>
      </c>
      <c r="G1406" s="594"/>
      <c r="H1406" s="592"/>
      <c r="I1406" s="592"/>
      <c r="J1406" s="592"/>
      <c r="K1406" s="592"/>
      <c r="L1406" s="592"/>
    </row>
    <row r="1407" spans="1:12" s="148" customFormat="1" ht="26.25" customHeight="1" x14ac:dyDescent="0.15">
      <c r="A1407" s="593"/>
      <c r="B1407" s="589" t="s">
        <v>2868</v>
      </c>
      <c r="C1407" s="595" t="s">
        <v>2869</v>
      </c>
      <c r="D1407" s="596">
        <v>43025</v>
      </c>
      <c r="E1407" s="589" t="s">
        <v>2304</v>
      </c>
      <c r="F1407" s="589" t="s">
        <v>2688</v>
      </c>
      <c r="G1407" s="589"/>
      <c r="H1407" s="591" t="s">
        <v>1890</v>
      </c>
      <c r="I1407" s="591"/>
      <c r="J1407" s="164" t="s">
        <v>1891</v>
      </c>
      <c r="K1407" s="164" t="s">
        <v>0</v>
      </c>
      <c r="L1407" s="165">
        <v>808.7</v>
      </c>
    </row>
    <row r="1408" spans="1:12" s="148" customFormat="1" ht="408.95" customHeight="1" x14ac:dyDescent="0.15">
      <c r="A1408" s="593"/>
      <c r="B1408" s="589"/>
      <c r="C1408" s="595"/>
      <c r="D1408" s="596"/>
      <c r="E1408" s="589"/>
      <c r="F1408" s="589"/>
      <c r="G1408" s="589"/>
      <c r="H1408" s="591" t="s">
        <v>1892</v>
      </c>
      <c r="I1408" s="591"/>
      <c r="J1408" s="589" t="s">
        <v>1891</v>
      </c>
      <c r="K1408" s="589" t="s">
        <v>1891</v>
      </c>
      <c r="L1408" s="590">
        <v>0</v>
      </c>
    </row>
    <row r="1409" spans="1:12" s="148" customFormat="1" ht="250.35" customHeight="1" x14ac:dyDescent="0.15">
      <c r="A1409" s="593"/>
      <c r="B1409" s="589"/>
      <c r="C1409" s="595"/>
      <c r="D1409" s="596"/>
      <c r="E1409" s="589"/>
      <c r="F1409" s="589"/>
      <c r="G1409" s="589"/>
      <c r="H1409" s="591"/>
      <c r="I1409" s="591"/>
      <c r="J1409" s="589"/>
      <c r="K1409" s="589"/>
      <c r="L1409" s="590"/>
    </row>
    <row r="1410" spans="1:12" s="148" customFormat="1" ht="24" customHeight="1" x14ac:dyDescent="0.15">
      <c r="A1410" s="593"/>
      <c r="B1410" s="161" t="s">
        <v>29</v>
      </c>
      <c r="C1410" s="162" t="s">
        <v>30</v>
      </c>
      <c r="D1410" s="162" t="s">
        <v>1893</v>
      </c>
      <c r="E1410" s="162" t="s">
        <v>1894</v>
      </c>
      <c r="F1410" s="592"/>
      <c r="G1410" s="592"/>
      <c r="H1410" s="591" t="s">
        <v>1895</v>
      </c>
      <c r="I1410" s="591"/>
      <c r="J1410" s="589" t="s">
        <v>1891</v>
      </c>
      <c r="K1410" s="589" t="s">
        <v>0</v>
      </c>
      <c r="L1410" s="590">
        <v>400</v>
      </c>
    </row>
    <row r="1411" spans="1:12" s="148" customFormat="1" ht="24" customHeight="1" x14ac:dyDescent="0.15">
      <c r="A1411" s="593"/>
      <c r="B1411" s="164" t="s">
        <v>1962</v>
      </c>
      <c r="C1411" s="164" t="s">
        <v>2688</v>
      </c>
      <c r="D1411" s="166">
        <v>43035</v>
      </c>
      <c r="E1411" s="164" t="s">
        <v>2870</v>
      </c>
      <c r="F1411" s="592"/>
      <c r="G1411" s="592"/>
      <c r="H1411" s="591"/>
      <c r="I1411" s="591"/>
      <c r="J1411" s="589"/>
      <c r="K1411" s="589"/>
      <c r="L1411" s="590"/>
    </row>
    <row r="1412" spans="1:12" s="148" customFormat="1" ht="24" customHeight="1" x14ac:dyDescent="0.15">
      <c r="A1412" s="593">
        <v>265</v>
      </c>
      <c r="B1412" s="161" t="s">
        <v>20</v>
      </c>
      <c r="C1412" s="162" t="s">
        <v>21</v>
      </c>
      <c r="D1412" s="162" t="s">
        <v>1884</v>
      </c>
      <c r="E1412" s="162" t="s">
        <v>1885</v>
      </c>
      <c r="F1412" s="594" t="s">
        <v>14</v>
      </c>
      <c r="G1412" s="594"/>
      <c r="H1412" s="592"/>
      <c r="I1412" s="592"/>
      <c r="J1412" s="592"/>
      <c r="K1412" s="592"/>
      <c r="L1412" s="592"/>
    </row>
    <row r="1413" spans="1:12" s="148" customFormat="1" ht="26.25" customHeight="1" x14ac:dyDescent="0.15">
      <c r="A1413" s="593"/>
      <c r="B1413" s="589" t="s">
        <v>2868</v>
      </c>
      <c r="C1413" s="595" t="s">
        <v>2869</v>
      </c>
      <c r="D1413" s="596">
        <v>43025</v>
      </c>
      <c r="E1413" s="589" t="s">
        <v>2304</v>
      </c>
      <c r="F1413" s="589" t="s">
        <v>2871</v>
      </c>
      <c r="G1413" s="589"/>
      <c r="H1413" s="591" t="s">
        <v>1890</v>
      </c>
      <c r="I1413" s="591"/>
      <c r="J1413" s="164" t="s">
        <v>1891</v>
      </c>
      <c r="K1413" s="164" t="s">
        <v>0</v>
      </c>
      <c r="L1413" s="165">
        <v>672.4</v>
      </c>
    </row>
    <row r="1414" spans="1:12" s="148" customFormat="1" ht="408.95" customHeight="1" x14ac:dyDescent="0.15">
      <c r="A1414" s="593"/>
      <c r="B1414" s="589"/>
      <c r="C1414" s="595"/>
      <c r="D1414" s="596"/>
      <c r="E1414" s="589"/>
      <c r="F1414" s="589"/>
      <c r="G1414" s="589"/>
      <c r="H1414" s="591" t="s">
        <v>1892</v>
      </c>
      <c r="I1414" s="591"/>
      <c r="J1414" s="589" t="s">
        <v>1891</v>
      </c>
      <c r="K1414" s="589" t="s">
        <v>0</v>
      </c>
      <c r="L1414" s="590">
        <v>1092.3</v>
      </c>
    </row>
    <row r="1415" spans="1:12" s="148" customFormat="1" ht="250.35" customHeight="1" x14ac:dyDescent="0.15">
      <c r="A1415" s="593"/>
      <c r="B1415" s="589"/>
      <c r="C1415" s="595"/>
      <c r="D1415" s="596"/>
      <c r="E1415" s="589"/>
      <c r="F1415" s="589"/>
      <c r="G1415" s="589"/>
      <c r="H1415" s="591"/>
      <c r="I1415" s="591"/>
      <c r="J1415" s="589"/>
      <c r="K1415" s="589"/>
      <c r="L1415" s="590"/>
    </row>
    <row r="1416" spans="1:12" s="148" customFormat="1" ht="24" customHeight="1" x14ac:dyDescent="0.15">
      <c r="A1416" s="593"/>
      <c r="B1416" s="161" t="s">
        <v>29</v>
      </c>
      <c r="C1416" s="162" t="s">
        <v>30</v>
      </c>
      <c r="D1416" s="162" t="s">
        <v>1893</v>
      </c>
      <c r="E1416" s="162" t="s">
        <v>1894</v>
      </c>
      <c r="F1416" s="592"/>
      <c r="G1416" s="592"/>
      <c r="H1416" s="591" t="s">
        <v>1895</v>
      </c>
      <c r="I1416" s="591"/>
      <c r="J1416" s="589" t="s">
        <v>1891</v>
      </c>
      <c r="K1416" s="589" t="s">
        <v>1891</v>
      </c>
      <c r="L1416" s="590">
        <v>0</v>
      </c>
    </row>
    <row r="1417" spans="1:12" s="148" customFormat="1" ht="24" customHeight="1" x14ac:dyDescent="0.15">
      <c r="A1417" s="593"/>
      <c r="B1417" s="164" t="s">
        <v>1962</v>
      </c>
      <c r="C1417" s="164" t="s">
        <v>2871</v>
      </c>
      <c r="D1417" s="166">
        <v>43035</v>
      </c>
      <c r="E1417" s="164" t="s">
        <v>2870</v>
      </c>
      <c r="F1417" s="592"/>
      <c r="G1417" s="592"/>
      <c r="H1417" s="591"/>
      <c r="I1417" s="591"/>
      <c r="J1417" s="589"/>
      <c r="K1417" s="589"/>
      <c r="L1417" s="590"/>
    </row>
    <row r="1418" spans="1:12" s="148" customFormat="1" ht="24" customHeight="1" x14ac:dyDescent="0.15">
      <c r="A1418" s="593">
        <v>266</v>
      </c>
      <c r="B1418" s="161" t="s">
        <v>20</v>
      </c>
      <c r="C1418" s="162" t="s">
        <v>21</v>
      </c>
      <c r="D1418" s="162" t="s">
        <v>1884</v>
      </c>
      <c r="E1418" s="162" t="s">
        <v>1885</v>
      </c>
      <c r="F1418" s="594" t="s">
        <v>14</v>
      </c>
      <c r="G1418" s="594"/>
      <c r="H1418" s="592"/>
      <c r="I1418" s="592"/>
      <c r="J1418" s="592"/>
      <c r="K1418" s="592"/>
      <c r="L1418" s="592"/>
    </row>
    <row r="1419" spans="1:12" s="148" customFormat="1" ht="26.25" customHeight="1" x14ac:dyDescent="0.15">
      <c r="A1419" s="593"/>
      <c r="B1419" s="589" t="s">
        <v>2872</v>
      </c>
      <c r="C1419" s="595" t="s">
        <v>2873</v>
      </c>
      <c r="D1419" s="596">
        <v>43020</v>
      </c>
      <c r="E1419" s="589" t="s">
        <v>2874</v>
      </c>
      <c r="F1419" s="589" t="s">
        <v>2875</v>
      </c>
      <c r="G1419" s="589"/>
      <c r="H1419" s="591" t="s">
        <v>1890</v>
      </c>
      <c r="I1419" s="591"/>
      <c r="J1419" s="164" t="s">
        <v>1891</v>
      </c>
      <c r="K1419" s="164" t="s">
        <v>0</v>
      </c>
      <c r="L1419" s="165">
        <v>252.42</v>
      </c>
    </row>
    <row r="1420" spans="1:12" s="148" customFormat="1" ht="186.75" customHeight="1" x14ac:dyDescent="0.15">
      <c r="A1420" s="593"/>
      <c r="B1420" s="589"/>
      <c r="C1420" s="595"/>
      <c r="D1420" s="596"/>
      <c r="E1420" s="589"/>
      <c r="F1420" s="589"/>
      <c r="G1420" s="589"/>
      <c r="H1420" s="591" t="s">
        <v>1892</v>
      </c>
      <c r="I1420" s="591"/>
      <c r="J1420" s="164" t="s">
        <v>1891</v>
      </c>
      <c r="K1420" s="164" t="s">
        <v>0</v>
      </c>
      <c r="L1420" s="165">
        <v>1393.07</v>
      </c>
    </row>
    <row r="1421" spans="1:12" s="148" customFormat="1" ht="24" customHeight="1" x14ac:dyDescent="0.15">
      <c r="A1421" s="593"/>
      <c r="B1421" s="161" t="s">
        <v>29</v>
      </c>
      <c r="C1421" s="162" t="s">
        <v>30</v>
      </c>
      <c r="D1421" s="162" t="s">
        <v>1893</v>
      </c>
      <c r="E1421" s="162" t="s">
        <v>1894</v>
      </c>
      <c r="F1421" s="592"/>
      <c r="G1421" s="592"/>
      <c r="H1421" s="591" t="s">
        <v>1895</v>
      </c>
      <c r="I1421" s="591"/>
      <c r="J1421" s="589" t="s">
        <v>1891</v>
      </c>
      <c r="K1421" s="589" t="s">
        <v>0</v>
      </c>
      <c r="L1421" s="590">
        <v>300</v>
      </c>
    </row>
    <row r="1422" spans="1:12" s="148" customFormat="1" ht="24" customHeight="1" x14ac:dyDescent="0.15">
      <c r="A1422" s="593"/>
      <c r="B1422" s="164" t="s">
        <v>1980</v>
      </c>
      <c r="C1422" s="164" t="s">
        <v>2875</v>
      </c>
      <c r="D1422" s="166">
        <v>43030</v>
      </c>
      <c r="E1422" s="164" t="s">
        <v>2876</v>
      </c>
      <c r="F1422" s="592"/>
      <c r="G1422" s="592"/>
      <c r="H1422" s="591"/>
      <c r="I1422" s="591"/>
      <c r="J1422" s="589"/>
      <c r="K1422" s="589"/>
      <c r="L1422" s="590"/>
    </row>
    <row r="1423" spans="1:12" s="148" customFormat="1" ht="24" customHeight="1" x14ac:dyDescent="0.15">
      <c r="A1423" s="593">
        <v>267</v>
      </c>
      <c r="B1423" s="161" t="s">
        <v>20</v>
      </c>
      <c r="C1423" s="162" t="s">
        <v>21</v>
      </c>
      <c r="D1423" s="162" t="s">
        <v>1884</v>
      </c>
      <c r="E1423" s="162" t="s">
        <v>1885</v>
      </c>
      <c r="F1423" s="594" t="s">
        <v>14</v>
      </c>
      <c r="G1423" s="594"/>
      <c r="H1423" s="592"/>
      <c r="I1423" s="592"/>
      <c r="J1423" s="592"/>
      <c r="K1423" s="592"/>
      <c r="L1423" s="592"/>
    </row>
    <row r="1424" spans="1:12" s="148" customFormat="1" ht="26.25" customHeight="1" x14ac:dyDescent="0.15">
      <c r="A1424" s="593"/>
      <c r="B1424" s="589" t="s">
        <v>2872</v>
      </c>
      <c r="C1424" s="595" t="s">
        <v>2873</v>
      </c>
      <c r="D1424" s="596">
        <v>43020</v>
      </c>
      <c r="E1424" s="589" t="s">
        <v>2874</v>
      </c>
      <c r="F1424" s="589" t="s">
        <v>2877</v>
      </c>
      <c r="G1424" s="589"/>
      <c r="H1424" s="591" t="s">
        <v>1890</v>
      </c>
      <c r="I1424" s="591"/>
      <c r="J1424" s="164" t="s">
        <v>1891</v>
      </c>
      <c r="K1424" s="164" t="s">
        <v>0</v>
      </c>
      <c r="L1424" s="165">
        <v>229.47</v>
      </c>
    </row>
    <row r="1425" spans="1:12" s="148" customFormat="1" ht="186.75" customHeight="1" x14ac:dyDescent="0.15">
      <c r="A1425" s="593"/>
      <c r="B1425" s="589"/>
      <c r="C1425" s="595"/>
      <c r="D1425" s="596"/>
      <c r="E1425" s="589"/>
      <c r="F1425" s="589"/>
      <c r="G1425" s="589"/>
      <c r="H1425" s="591" t="s">
        <v>1892</v>
      </c>
      <c r="I1425" s="591"/>
      <c r="J1425" s="164" t="s">
        <v>1891</v>
      </c>
      <c r="K1425" s="164" t="s">
        <v>0</v>
      </c>
      <c r="L1425" s="165">
        <v>474.7</v>
      </c>
    </row>
    <row r="1426" spans="1:12" s="148" customFormat="1" ht="24" customHeight="1" x14ac:dyDescent="0.15">
      <c r="A1426" s="593"/>
      <c r="B1426" s="161" t="s">
        <v>29</v>
      </c>
      <c r="C1426" s="162" t="s">
        <v>30</v>
      </c>
      <c r="D1426" s="162" t="s">
        <v>1893</v>
      </c>
      <c r="E1426" s="162" t="s">
        <v>1894</v>
      </c>
      <c r="F1426" s="592"/>
      <c r="G1426" s="592"/>
      <c r="H1426" s="591" t="s">
        <v>1895</v>
      </c>
      <c r="I1426" s="591"/>
      <c r="J1426" s="589" t="s">
        <v>1891</v>
      </c>
      <c r="K1426" s="589" t="s">
        <v>1891</v>
      </c>
      <c r="L1426" s="590">
        <v>0</v>
      </c>
    </row>
    <row r="1427" spans="1:12" s="148" customFormat="1" ht="24" customHeight="1" x14ac:dyDescent="0.15">
      <c r="A1427" s="593"/>
      <c r="B1427" s="164" t="s">
        <v>1980</v>
      </c>
      <c r="C1427" s="164" t="s">
        <v>2877</v>
      </c>
      <c r="D1427" s="166">
        <v>43030</v>
      </c>
      <c r="E1427" s="164" t="s">
        <v>2876</v>
      </c>
      <c r="F1427" s="592"/>
      <c r="G1427" s="592"/>
      <c r="H1427" s="591"/>
      <c r="I1427" s="591"/>
      <c r="J1427" s="589"/>
      <c r="K1427" s="589"/>
      <c r="L1427" s="590"/>
    </row>
    <row r="1428" spans="1:12" s="148" customFormat="1" ht="24" customHeight="1" x14ac:dyDescent="0.15">
      <c r="A1428" s="593">
        <v>268</v>
      </c>
      <c r="B1428" s="161" t="s">
        <v>20</v>
      </c>
      <c r="C1428" s="162" t="s">
        <v>21</v>
      </c>
      <c r="D1428" s="162" t="s">
        <v>1884</v>
      </c>
      <c r="E1428" s="162" t="s">
        <v>1885</v>
      </c>
      <c r="F1428" s="594" t="s">
        <v>14</v>
      </c>
      <c r="G1428" s="594"/>
      <c r="H1428" s="592"/>
      <c r="I1428" s="592"/>
      <c r="J1428" s="592"/>
      <c r="K1428" s="592"/>
      <c r="L1428" s="592"/>
    </row>
    <row r="1429" spans="1:12" s="148" customFormat="1" ht="26.25" customHeight="1" x14ac:dyDescent="0.15">
      <c r="A1429" s="593"/>
      <c r="B1429" s="589" t="s">
        <v>2872</v>
      </c>
      <c r="C1429" s="595" t="s">
        <v>2873</v>
      </c>
      <c r="D1429" s="596">
        <v>43020</v>
      </c>
      <c r="E1429" s="589" t="s">
        <v>2874</v>
      </c>
      <c r="F1429" s="589" t="s">
        <v>2878</v>
      </c>
      <c r="G1429" s="589"/>
      <c r="H1429" s="591" t="s">
        <v>1890</v>
      </c>
      <c r="I1429" s="591"/>
      <c r="J1429" s="164" t="s">
        <v>1891</v>
      </c>
      <c r="K1429" s="164" t="s">
        <v>0</v>
      </c>
      <c r="L1429" s="165">
        <v>380.94</v>
      </c>
    </row>
    <row r="1430" spans="1:12" s="148" customFormat="1" ht="186.75" customHeight="1" x14ac:dyDescent="0.15">
      <c r="A1430" s="593"/>
      <c r="B1430" s="589"/>
      <c r="C1430" s="595"/>
      <c r="D1430" s="596"/>
      <c r="E1430" s="589"/>
      <c r="F1430" s="589"/>
      <c r="G1430" s="589"/>
      <c r="H1430" s="591" t="s">
        <v>1892</v>
      </c>
      <c r="I1430" s="591"/>
      <c r="J1430" s="164" t="s">
        <v>1891</v>
      </c>
      <c r="K1430" s="164" t="s">
        <v>1891</v>
      </c>
      <c r="L1430" s="165">
        <v>0</v>
      </c>
    </row>
    <row r="1431" spans="1:12" s="148" customFormat="1" ht="24" customHeight="1" x14ac:dyDescent="0.15">
      <c r="A1431" s="593"/>
      <c r="B1431" s="161" t="s">
        <v>29</v>
      </c>
      <c r="C1431" s="162" t="s">
        <v>30</v>
      </c>
      <c r="D1431" s="162" t="s">
        <v>1893</v>
      </c>
      <c r="E1431" s="162" t="s">
        <v>1894</v>
      </c>
      <c r="F1431" s="592"/>
      <c r="G1431" s="592"/>
      <c r="H1431" s="591" t="s">
        <v>1895</v>
      </c>
      <c r="I1431" s="591"/>
      <c r="J1431" s="589" t="s">
        <v>1891</v>
      </c>
      <c r="K1431" s="589" t="s">
        <v>0</v>
      </c>
      <c r="L1431" s="590">
        <v>188.58</v>
      </c>
    </row>
    <row r="1432" spans="1:12" s="148" customFormat="1" ht="24" customHeight="1" x14ac:dyDescent="0.15">
      <c r="A1432" s="593"/>
      <c r="B1432" s="164" t="s">
        <v>1980</v>
      </c>
      <c r="C1432" s="164" t="s">
        <v>2878</v>
      </c>
      <c r="D1432" s="166">
        <v>43030</v>
      </c>
      <c r="E1432" s="164" t="s">
        <v>2876</v>
      </c>
      <c r="F1432" s="592"/>
      <c r="G1432" s="592"/>
      <c r="H1432" s="591"/>
      <c r="I1432" s="591"/>
      <c r="J1432" s="589"/>
      <c r="K1432" s="589"/>
      <c r="L1432" s="590"/>
    </row>
    <row r="1433" spans="1:12" s="148" customFormat="1" ht="24" customHeight="1" x14ac:dyDescent="0.15">
      <c r="A1433" s="593">
        <v>269</v>
      </c>
      <c r="B1433" s="161" t="s">
        <v>20</v>
      </c>
      <c r="C1433" s="162" t="s">
        <v>21</v>
      </c>
      <c r="D1433" s="162" t="s">
        <v>1884</v>
      </c>
      <c r="E1433" s="162" t="s">
        <v>1885</v>
      </c>
      <c r="F1433" s="594" t="s">
        <v>14</v>
      </c>
      <c r="G1433" s="594"/>
      <c r="H1433" s="592"/>
      <c r="I1433" s="592"/>
      <c r="J1433" s="592"/>
      <c r="K1433" s="592"/>
      <c r="L1433" s="592"/>
    </row>
    <row r="1434" spans="1:12" s="148" customFormat="1" ht="26.25" customHeight="1" x14ac:dyDescent="0.15">
      <c r="A1434" s="593"/>
      <c r="B1434" s="589" t="s">
        <v>2872</v>
      </c>
      <c r="C1434" s="595" t="s">
        <v>2879</v>
      </c>
      <c r="D1434" s="596">
        <v>43040</v>
      </c>
      <c r="E1434" s="589" t="s">
        <v>2880</v>
      </c>
      <c r="F1434" s="589" t="s">
        <v>2881</v>
      </c>
      <c r="G1434" s="589"/>
      <c r="H1434" s="591" t="s">
        <v>1890</v>
      </c>
      <c r="I1434" s="591"/>
      <c r="J1434" s="164" t="s">
        <v>1891</v>
      </c>
      <c r="K1434" s="164" t="s">
        <v>0</v>
      </c>
      <c r="L1434" s="165">
        <v>513.99</v>
      </c>
    </row>
    <row r="1435" spans="1:12" s="148" customFormat="1" ht="165.75" customHeight="1" x14ac:dyDescent="0.15">
      <c r="A1435" s="593"/>
      <c r="B1435" s="589"/>
      <c r="C1435" s="595"/>
      <c r="D1435" s="596"/>
      <c r="E1435" s="589"/>
      <c r="F1435" s="589"/>
      <c r="G1435" s="589"/>
      <c r="H1435" s="591" t="s">
        <v>1892</v>
      </c>
      <c r="I1435" s="591"/>
      <c r="J1435" s="164" t="s">
        <v>1891</v>
      </c>
      <c r="K1435" s="164" t="s">
        <v>0</v>
      </c>
      <c r="L1435" s="165">
        <v>209.35</v>
      </c>
    </row>
    <row r="1436" spans="1:12" s="148" customFormat="1" ht="24" customHeight="1" x14ac:dyDescent="0.15">
      <c r="A1436" s="593"/>
      <c r="B1436" s="161" t="s">
        <v>29</v>
      </c>
      <c r="C1436" s="162" t="s">
        <v>30</v>
      </c>
      <c r="D1436" s="162" t="s">
        <v>1893</v>
      </c>
      <c r="E1436" s="162" t="s">
        <v>1894</v>
      </c>
      <c r="F1436" s="592"/>
      <c r="G1436" s="592"/>
      <c r="H1436" s="591" t="s">
        <v>1895</v>
      </c>
      <c r="I1436" s="591"/>
      <c r="J1436" s="589" t="s">
        <v>1891</v>
      </c>
      <c r="K1436" s="589" t="s">
        <v>0</v>
      </c>
      <c r="L1436" s="590">
        <v>106.2</v>
      </c>
    </row>
    <row r="1437" spans="1:12" s="148" customFormat="1" ht="24" customHeight="1" x14ac:dyDescent="0.15">
      <c r="A1437" s="593"/>
      <c r="B1437" s="164" t="s">
        <v>1980</v>
      </c>
      <c r="C1437" s="164" t="s">
        <v>2881</v>
      </c>
      <c r="D1437" s="166">
        <v>43051</v>
      </c>
      <c r="E1437" s="164" t="s">
        <v>2882</v>
      </c>
      <c r="F1437" s="592"/>
      <c r="G1437" s="592"/>
      <c r="H1437" s="591"/>
      <c r="I1437" s="591"/>
      <c r="J1437" s="589"/>
      <c r="K1437" s="589"/>
      <c r="L1437" s="590"/>
    </row>
    <row r="1438" spans="1:12" s="148" customFormat="1" ht="24" customHeight="1" x14ac:dyDescent="0.15">
      <c r="A1438" s="593">
        <v>270</v>
      </c>
      <c r="B1438" s="161" t="s">
        <v>20</v>
      </c>
      <c r="C1438" s="162" t="s">
        <v>21</v>
      </c>
      <c r="D1438" s="162" t="s">
        <v>1884</v>
      </c>
      <c r="E1438" s="162" t="s">
        <v>1885</v>
      </c>
      <c r="F1438" s="594" t="s">
        <v>14</v>
      </c>
      <c r="G1438" s="594"/>
      <c r="H1438" s="592"/>
      <c r="I1438" s="592"/>
      <c r="J1438" s="592"/>
      <c r="K1438" s="592"/>
      <c r="L1438" s="592"/>
    </row>
    <row r="1439" spans="1:12" s="148" customFormat="1" ht="26.25" customHeight="1" x14ac:dyDescent="0.15">
      <c r="A1439" s="593"/>
      <c r="B1439" s="589" t="s">
        <v>2872</v>
      </c>
      <c r="C1439" s="595" t="s">
        <v>2879</v>
      </c>
      <c r="D1439" s="596">
        <v>43040</v>
      </c>
      <c r="E1439" s="589" t="s">
        <v>2880</v>
      </c>
      <c r="F1439" s="589" t="s">
        <v>2883</v>
      </c>
      <c r="G1439" s="589"/>
      <c r="H1439" s="591" t="s">
        <v>1890</v>
      </c>
      <c r="I1439" s="591"/>
      <c r="J1439" s="164" t="s">
        <v>1891</v>
      </c>
      <c r="K1439" s="164" t="s">
        <v>0</v>
      </c>
      <c r="L1439" s="165">
        <v>152.1</v>
      </c>
    </row>
    <row r="1440" spans="1:12" s="148" customFormat="1" ht="165.75" customHeight="1" x14ac:dyDescent="0.15">
      <c r="A1440" s="593"/>
      <c r="B1440" s="589"/>
      <c r="C1440" s="595"/>
      <c r="D1440" s="596"/>
      <c r="E1440" s="589"/>
      <c r="F1440" s="589"/>
      <c r="G1440" s="589"/>
      <c r="H1440" s="591" t="s">
        <v>1892</v>
      </c>
      <c r="I1440" s="591"/>
      <c r="J1440" s="164" t="s">
        <v>1891</v>
      </c>
      <c r="K1440" s="164" t="s">
        <v>0</v>
      </c>
      <c r="L1440" s="165">
        <v>184.37</v>
      </c>
    </row>
    <row r="1441" spans="1:12" s="148" customFormat="1" ht="24" customHeight="1" x14ac:dyDescent="0.15">
      <c r="A1441" s="593"/>
      <c r="B1441" s="161" t="s">
        <v>29</v>
      </c>
      <c r="C1441" s="162" t="s">
        <v>30</v>
      </c>
      <c r="D1441" s="162" t="s">
        <v>1893</v>
      </c>
      <c r="E1441" s="162" t="s">
        <v>1894</v>
      </c>
      <c r="F1441" s="592"/>
      <c r="G1441" s="592"/>
      <c r="H1441" s="591" t="s">
        <v>1895</v>
      </c>
      <c r="I1441" s="591"/>
      <c r="J1441" s="589" t="s">
        <v>1891</v>
      </c>
      <c r="K1441" s="589" t="s">
        <v>0</v>
      </c>
      <c r="L1441" s="590">
        <v>74.42</v>
      </c>
    </row>
    <row r="1442" spans="1:12" s="148" customFormat="1" ht="24" customHeight="1" x14ac:dyDescent="0.15">
      <c r="A1442" s="593"/>
      <c r="B1442" s="164" t="s">
        <v>1980</v>
      </c>
      <c r="C1442" s="164" t="s">
        <v>2883</v>
      </c>
      <c r="D1442" s="166">
        <v>43051</v>
      </c>
      <c r="E1442" s="164" t="s">
        <v>2882</v>
      </c>
      <c r="F1442" s="592"/>
      <c r="G1442" s="592"/>
      <c r="H1442" s="591"/>
      <c r="I1442" s="591"/>
      <c r="J1442" s="589"/>
      <c r="K1442" s="589"/>
      <c r="L1442" s="590"/>
    </row>
    <row r="1443" spans="1:12" s="148" customFormat="1" ht="24" customHeight="1" x14ac:dyDescent="0.15">
      <c r="A1443" s="593">
        <v>271</v>
      </c>
      <c r="B1443" s="161" t="s">
        <v>20</v>
      </c>
      <c r="C1443" s="162" t="s">
        <v>21</v>
      </c>
      <c r="D1443" s="162" t="s">
        <v>1884</v>
      </c>
      <c r="E1443" s="162" t="s">
        <v>1885</v>
      </c>
      <c r="F1443" s="594" t="s">
        <v>14</v>
      </c>
      <c r="G1443" s="594"/>
      <c r="H1443" s="592"/>
      <c r="I1443" s="592"/>
      <c r="J1443" s="592"/>
      <c r="K1443" s="592"/>
      <c r="L1443" s="592"/>
    </row>
    <row r="1444" spans="1:12" s="148" customFormat="1" ht="26.25" customHeight="1" x14ac:dyDescent="0.15">
      <c r="A1444" s="593"/>
      <c r="B1444" s="589" t="s">
        <v>2872</v>
      </c>
      <c r="C1444" s="595" t="s">
        <v>2879</v>
      </c>
      <c r="D1444" s="596">
        <v>43040</v>
      </c>
      <c r="E1444" s="589" t="s">
        <v>2880</v>
      </c>
      <c r="F1444" s="589" t="s">
        <v>2884</v>
      </c>
      <c r="G1444" s="589"/>
      <c r="H1444" s="591" t="s">
        <v>1890</v>
      </c>
      <c r="I1444" s="591"/>
      <c r="J1444" s="164" t="s">
        <v>1891</v>
      </c>
      <c r="K1444" s="164" t="s">
        <v>0</v>
      </c>
      <c r="L1444" s="165">
        <v>380.25</v>
      </c>
    </row>
    <row r="1445" spans="1:12" s="148" customFormat="1" ht="165.75" customHeight="1" x14ac:dyDescent="0.15">
      <c r="A1445" s="593"/>
      <c r="B1445" s="589"/>
      <c r="C1445" s="595"/>
      <c r="D1445" s="596"/>
      <c r="E1445" s="589"/>
      <c r="F1445" s="589"/>
      <c r="G1445" s="589"/>
      <c r="H1445" s="591" t="s">
        <v>1892</v>
      </c>
      <c r="I1445" s="591"/>
      <c r="J1445" s="164" t="s">
        <v>1891</v>
      </c>
      <c r="K1445" s="164" t="s">
        <v>0</v>
      </c>
      <c r="L1445" s="165">
        <v>971.03</v>
      </c>
    </row>
    <row r="1446" spans="1:12" s="148" customFormat="1" ht="24" customHeight="1" x14ac:dyDescent="0.15">
      <c r="A1446" s="593"/>
      <c r="B1446" s="161" t="s">
        <v>29</v>
      </c>
      <c r="C1446" s="162" t="s">
        <v>30</v>
      </c>
      <c r="D1446" s="162" t="s">
        <v>1893</v>
      </c>
      <c r="E1446" s="162" t="s">
        <v>1894</v>
      </c>
      <c r="F1446" s="592"/>
      <c r="G1446" s="592"/>
      <c r="H1446" s="591" t="s">
        <v>1895</v>
      </c>
      <c r="I1446" s="591"/>
      <c r="J1446" s="589" t="s">
        <v>1891</v>
      </c>
      <c r="K1446" s="589" t="s">
        <v>0</v>
      </c>
      <c r="L1446" s="590">
        <v>300</v>
      </c>
    </row>
    <row r="1447" spans="1:12" s="148" customFormat="1" ht="24" customHeight="1" x14ac:dyDescent="0.15">
      <c r="A1447" s="593"/>
      <c r="B1447" s="164" t="s">
        <v>1980</v>
      </c>
      <c r="C1447" s="164" t="s">
        <v>2884</v>
      </c>
      <c r="D1447" s="166">
        <v>43051</v>
      </c>
      <c r="E1447" s="164" t="s">
        <v>2882</v>
      </c>
      <c r="F1447" s="592"/>
      <c r="G1447" s="592"/>
      <c r="H1447" s="591"/>
      <c r="I1447" s="591"/>
      <c r="J1447" s="589"/>
      <c r="K1447" s="589"/>
      <c r="L1447" s="590"/>
    </row>
    <row r="1448" spans="1:12" s="148" customFormat="1" ht="24" customHeight="1" x14ac:dyDescent="0.15">
      <c r="A1448" s="593">
        <v>272</v>
      </c>
      <c r="B1448" s="161" t="s">
        <v>20</v>
      </c>
      <c r="C1448" s="162" t="s">
        <v>21</v>
      </c>
      <c r="D1448" s="162" t="s">
        <v>1884</v>
      </c>
      <c r="E1448" s="162" t="s">
        <v>1885</v>
      </c>
      <c r="F1448" s="594" t="s">
        <v>14</v>
      </c>
      <c r="G1448" s="594"/>
      <c r="H1448" s="592"/>
      <c r="I1448" s="592"/>
      <c r="J1448" s="592"/>
      <c r="K1448" s="592"/>
      <c r="L1448" s="592"/>
    </row>
    <row r="1449" spans="1:12" s="148" customFormat="1" ht="26.25" customHeight="1" x14ac:dyDescent="0.15">
      <c r="A1449" s="593"/>
      <c r="B1449" s="589" t="s">
        <v>2872</v>
      </c>
      <c r="C1449" s="589" t="s">
        <v>2885</v>
      </c>
      <c r="D1449" s="596">
        <v>43078</v>
      </c>
      <c r="E1449" s="589" t="s">
        <v>2404</v>
      </c>
      <c r="F1449" s="589" t="s">
        <v>2886</v>
      </c>
      <c r="G1449" s="589"/>
      <c r="H1449" s="591" t="s">
        <v>1890</v>
      </c>
      <c r="I1449" s="591"/>
      <c r="J1449" s="164" t="s">
        <v>1891</v>
      </c>
      <c r="K1449" s="164" t="s">
        <v>0</v>
      </c>
      <c r="L1449" s="165">
        <v>452.16</v>
      </c>
    </row>
    <row r="1450" spans="1:12" s="148" customFormat="1" ht="71.25" customHeight="1" x14ac:dyDescent="0.15">
      <c r="A1450" s="593"/>
      <c r="B1450" s="589"/>
      <c r="C1450" s="589"/>
      <c r="D1450" s="596"/>
      <c r="E1450" s="589"/>
      <c r="F1450" s="589"/>
      <c r="G1450" s="589"/>
      <c r="H1450" s="591" t="s">
        <v>1892</v>
      </c>
      <c r="I1450" s="591"/>
      <c r="J1450" s="164" t="s">
        <v>1891</v>
      </c>
      <c r="K1450" s="164" t="s">
        <v>0</v>
      </c>
      <c r="L1450" s="165">
        <v>853.2</v>
      </c>
    </row>
    <row r="1451" spans="1:12" s="148" customFormat="1" ht="24" customHeight="1" x14ac:dyDescent="0.15">
      <c r="A1451" s="593"/>
      <c r="B1451" s="161" t="s">
        <v>29</v>
      </c>
      <c r="C1451" s="162" t="s">
        <v>30</v>
      </c>
      <c r="D1451" s="162" t="s">
        <v>1893</v>
      </c>
      <c r="E1451" s="162" t="s">
        <v>1894</v>
      </c>
      <c r="F1451" s="592"/>
      <c r="G1451" s="592"/>
      <c r="H1451" s="591" t="s">
        <v>1895</v>
      </c>
      <c r="I1451" s="591"/>
      <c r="J1451" s="589" t="s">
        <v>1891</v>
      </c>
      <c r="K1451" s="589" t="s">
        <v>0</v>
      </c>
      <c r="L1451" s="590">
        <v>850</v>
      </c>
    </row>
    <row r="1452" spans="1:12" s="148" customFormat="1" ht="24" customHeight="1" x14ac:dyDescent="0.15">
      <c r="A1452" s="593"/>
      <c r="B1452" s="164" t="s">
        <v>1980</v>
      </c>
      <c r="C1452" s="164" t="s">
        <v>2886</v>
      </c>
      <c r="D1452" s="166">
        <v>43085</v>
      </c>
      <c r="E1452" s="164" t="s">
        <v>2597</v>
      </c>
      <c r="F1452" s="592"/>
      <c r="G1452" s="592"/>
      <c r="H1452" s="591"/>
      <c r="I1452" s="591"/>
      <c r="J1452" s="589"/>
      <c r="K1452" s="589"/>
      <c r="L1452" s="590"/>
    </row>
    <row r="1453" spans="1:12" s="148" customFormat="1" ht="24" customHeight="1" x14ac:dyDescent="0.15">
      <c r="A1453" s="593">
        <v>273</v>
      </c>
      <c r="B1453" s="161" t="s">
        <v>20</v>
      </c>
      <c r="C1453" s="162" t="s">
        <v>21</v>
      </c>
      <c r="D1453" s="162" t="s">
        <v>1884</v>
      </c>
      <c r="E1453" s="162" t="s">
        <v>1885</v>
      </c>
      <c r="F1453" s="594" t="s">
        <v>14</v>
      </c>
      <c r="G1453" s="594"/>
      <c r="H1453" s="592"/>
      <c r="I1453" s="592"/>
      <c r="J1453" s="592"/>
      <c r="K1453" s="592"/>
      <c r="L1453" s="592"/>
    </row>
    <row r="1454" spans="1:12" s="148" customFormat="1" ht="26.25" customHeight="1" x14ac:dyDescent="0.15">
      <c r="A1454" s="593"/>
      <c r="B1454" s="589" t="s">
        <v>2872</v>
      </c>
      <c r="C1454" s="589" t="s">
        <v>2887</v>
      </c>
      <c r="D1454" s="596">
        <v>43153</v>
      </c>
      <c r="E1454" s="589" t="s">
        <v>2888</v>
      </c>
      <c r="F1454" s="589" t="s">
        <v>2889</v>
      </c>
      <c r="G1454" s="589"/>
      <c r="H1454" s="591" t="s">
        <v>1890</v>
      </c>
      <c r="I1454" s="591"/>
      <c r="J1454" s="164" t="s">
        <v>1891</v>
      </c>
      <c r="K1454" s="164" t="s">
        <v>0</v>
      </c>
      <c r="L1454" s="165">
        <v>304.38</v>
      </c>
    </row>
    <row r="1455" spans="1:12" s="148" customFormat="1" ht="60.75" customHeight="1" x14ac:dyDescent="0.15">
      <c r="A1455" s="593"/>
      <c r="B1455" s="589"/>
      <c r="C1455" s="589"/>
      <c r="D1455" s="596"/>
      <c r="E1455" s="589"/>
      <c r="F1455" s="589"/>
      <c r="G1455" s="589"/>
      <c r="H1455" s="591" t="s">
        <v>1892</v>
      </c>
      <c r="I1455" s="591"/>
      <c r="J1455" s="164" t="s">
        <v>1891</v>
      </c>
      <c r="K1455" s="164" t="s">
        <v>0</v>
      </c>
      <c r="L1455" s="165">
        <v>240.6</v>
      </c>
    </row>
    <row r="1456" spans="1:12" s="148" customFormat="1" ht="24" customHeight="1" x14ac:dyDescent="0.15">
      <c r="A1456" s="593"/>
      <c r="B1456" s="161" t="s">
        <v>29</v>
      </c>
      <c r="C1456" s="162" t="s">
        <v>30</v>
      </c>
      <c r="D1456" s="162" t="s">
        <v>1893</v>
      </c>
      <c r="E1456" s="162" t="s">
        <v>1894</v>
      </c>
      <c r="F1456" s="592"/>
      <c r="G1456" s="592"/>
      <c r="H1456" s="591" t="s">
        <v>1895</v>
      </c>
      <c r="I1456" s="591"/>
      <c r="J1456" s="589" t="s">
        <v>1891</v>
      </c>
      <c r="K1456" s="589" t="s">
        <v>0</v>
      </c>
      <c r="L1456" s="590">
        <v>203.54</v>
      </c>
    </row>
    <row r="1457" spans="1:12" s="148" customFormat="1" ht="24" customHeight="1" x14ac:dyDescent="0.15">
      <c r="A1457" s="593"/>
      <c r="B1457" s="164" t="s">
        <v>1980</v>
      </c>
      <c r="C1457" s="164" t="s">
        <v>2889</v>
      </c>
      <c r="D1457" s="166">
        <v>43154</v>
      </c>
      <c r="E1457" s="164" t="s">
        <v>2890</v>
      </c>
      <c r="F1457" s="592"/>
      <c r="G1457" s="592"/>
      <c r="H1457" s="591"/>
      <c r="I1457" s="591"/>
      <c r="J1457" s="589"/>
      <c r="K1457" s="589"/>
      <c r="L1457" s="590"/>
    </row>
    <row r="1458" spans="1:12" s="148" customFormat="1" ht="24" customHeight="1" x14ac:dyDescent="0.15">
      <c r="A1458" s="593">
        <v>274</v>
      </c>
      <c r="B1458" s="161" t="s">
        <v>20</v>
      </c>
      <c r="C1458" s="162" t="s">
        <v>21</v>
      </c>
      <c r="D1458" s="162" t="s">
        <v>1884</v>
      </c>
      <c r="E1458" s="162" t="s">
        <v>1885</v>
      </c>
      <c r="F1458" s="594" t="s">
        <v>14</v>
      </c>
      <c r="G1458" s="594"/>
      <c r="H1458" s="592"/>
      <c r="I1458" s="592"/>
      <c r="J1458" s="592"/>
      <c r="K1458" s="592"/>
      <c r="L1458" s="592"/>
    </row>
    <row r="1459" spans="1:12" s="148" customFormat="1" ht="26.25" customHeight="1" x14ac:dyDescent="0.15">
      <c r="A1459" s="593"/>
      <c r="B1459" s="589" t="s">
        <v>2872</v>
      </c>
      <c r="C1459" s="589" t="s">
        <v>2891</v>
      </c>
      <c r="D1459" s="596">
        <v>43172</v>
      </c>
      <c r="E1459" s="589" t="s">
        <v>2892</v>
      </c>
      <c r="F1459" s="589" t="s">
        <v>2893</v>
      </c>
      <c r="G1459" s="589"/>
      <c r="H1459" s="591" t="s">
        <v>1890</v>
      </c>
      <c r="I1459" s="591"/>
      <c r="J1459" s="164" t="s">
        <v>1891</v>
      </c>
      <c r="K1459" s="164" t="s">
        <v>0</v>
      </c>
      <c r="L1459" s="165">
        <v>427.99</v>
      </c>
    </row>
    <row r="1460" spans="1:12" s="148" customFormat="1" ht="50.25" customHeight="1" x14ac:dyDescent="0.15">
      <c r="A1460" s="593"/>
      <c r="B1460" s="589"/>
      <c r="C1460" s="589"/>
      <c r="D1460" s="596"/>
      <c r="E1460" s="589"/>
      <c r="F1460" s="589"/>
      <c r="G1460" s="589"/>
      <c r="H1460" s="591" t="s">
        <v>1892</v>
      </c>
      <c r="I1460" s="591"/>
      <c r="J1460" s="164" t="s">
        <v>1891</v>
      </c>
      <c r="K1460" s="164" t="s">
        <v>0</v>
      </c>
      <c r="L1460" s="165">
        <v>323.2</v>
      </c>
    </row>
    <row r="1461" spans="1:12" s="148" customFormat="1" ht="24" customHeight="1" x14ac:dyDescent="0.15">
      <c r="A1461" s="593"/>
      <c r="B1461" s="161" t="s">
        <v>29</v>
      </c>
      <c r="C1461" s="162" t="s">
        <v>30</v>
      </c>
      <c r="D1461" s="162" t="s">
        <v>1893</v>
      </c>
      <c r="E1461" s="162" t="s">
        <v>1894</v>
      </c>
      <c r="F1461" s="592"/>
      <c r="G1461" s="592"/>
      <c r="H1461" s="591" t="s">
        <v>1895</v>
      </c>
      <c r="I1461" s="591"/>
      <c r="J1461" s="589" t="s">
        <v>1891</v>
      </c>
      <c r="K1461" s="589" t="s">
        <v>0</v>
      </c>
      <c r="L1461" s="590">
        <v>160.86000000000001</v>
      </c>
    </row>
    <row r="1462" spans="1:12" s="148" customFormat="1" ht="24" customHeight="1" x14ac:dyDescent="0.15">
      <c r="A1462" s="593"/>
      <c r="B1462" s="164" t="s">
        <v>1980</v>
      </c>
      <c r="C1462" s="164" t="s">
        <v>2893</v>
      </c>
      <c r="D1462" s="166">
        <v>43174</v>
      </c>
      <c r="E1462" s="164" t="s">
        <v>2894</v>
      </c>
      <c r="F1462" s="592"/>
      <c r="G1462" s="592"/>
      <c r="H1462" s="591"/>
      <c r="I1462" s="591"/>
      <c r="J1462" s="589"/>
      <c r="K1462" s="589"/>
      <c r="L1462" s="590"/>
    </row>
    <row r="1463" spans="1:12" s="148" customFormat="1" ht="24" customHeight="1" x14ac:dyDescent="0.15">
      <c r="A1463" s="593">
        <v>275</v>
      </c>
      <c r="B1463" s="161" t="s">
        <v>20</v>
      </c>
      <c r="C1463" s="162" t="s">
        <v>21</v>
      </c>
      <c r="D1463" s="162" t="s">
        <v>1884</v>
      </c>
      <c r="E1463" s="162" t="s">
        <v>1885</v>
      </c>
      <c r="F1463" s="594" t="s">
        <v>14</v>
      </c>
      <c r="G1463" s="594"/>
      <c r="H1463" s="592"/>
      <c r="I1463" s="592"/>
      <c r="J1463" s="592"/>
      <c r="K1463" s="592"/>
      <c r="L1463" s="592"/>
    </row>
    <row r="1464" spans="1:12" s="148" customFormat="1" ht="26.25" customHeight="1" x14ac:dyDescent="0.15">
      <c r="A1464" s="593"/>
      <c r="B1464" s="589" t="s">
        <v>2895</v>
      </c>
      <c r="C1464" s="595" t="s">
        <v>2896</v>
      </c>
      <c r="D1464" s="596">
        <v>43011</v>
      </c>
      <c r="E1464" s="589" t="s">
        <v>2262</v>
      </c>
      <c r="F1464" s="589" t="s">
        <v>104</v>
      </c>
      <c r="G1464" s="589"/>
      <c r="H1464" s="591" t="s">
        <v>1890</v>
      </c>
      <c r="I1464" s="591"/>
      <c r="J1464" s="164" t="s">
        <v>1891</v>
      </c>
      <c r="K1464" s="164" t="s">
        <v>0</v>
      </c>
      <c r="L1464" s="165">
        <v>514</v>
      </c>
    </row>
    <row r="1465" spans="1:12" s="148" customFormat="1" ht="176.25" customHeight="1" x14ac:dyDescent="0.15">
      <c r="A1465" s="593"/>
      <c r="B1465" s="589"/>
      <c r="C1465" s="595"/>
      <c r="D1465" s="596"/>
      <c r="E1465" s="589"/>
      <c r="F1465" s="589"/>
      <c r="G1465" s="589"/>
      <c r="H1465" s="591" t="s">
        <v>1892</v>
      </c>
      <c r="I1465" s="591"/>
      <c r="J1465" s="164" t="s">
        <v>1891</v>
      </c>
      <c r="K1465" s="164" t="s">
        <v>0</v>
      </c>
      <c r="L1465" s="165">
        <v>342.64</v>
      </c>
    </row>
    <row r="1466" spans="1:12" s="148" customFormat="1" ht="24" customHeight="1" x14ac:dyDescent="0.15">
      <c r="A1466" s="593"/>
      <c r="B1466" s="161" t="s">
        <v>29</v>
      </c>
      <c r="C1466" s="162" t="s">
        <v>30</v>
      </c>
      <c r="D1466" s="162" t="s">
        <v>1893</v>
      </c>
      <c r="E1466" s="162" t="s">
        <v>1894</v>
      </c>
      <c r="F1466" s="592"/>
      <c r="G1466" s="592"/>
      <c r="H1466" s="591" t="s">
        <v>1895</v>
      </c>
      <c r="I1466" s="591"/>
      <c r="J1466" s="589" t="s">
        <v>1891</v>
      </c>
      <c r="K1466" s="589" t="s">
        <v>0</v>
      </c>
      <c r="L1466" s="590">
        <v>78</v>
      </c>
    </row>
    <row r="1467" spans="1:12" s="148" customFormat="1" ht="24" customHeight="1" x14ac:dyDescent="0.15">
      <c r="A1467" s="593"/>
      <c r="B1467" s="164" t="s">
        <v>2052</v>
      </c>
      <c r="C1467" s="164" t="s">
        <v>104</v>
      </c>
      <c r="D1467" s="166">
        <v>43013</v>
      </c>
      <c r="E1467" s="164" t="s">
        <v>2897</v>
      </c>
      <c r="F1467" s="592"/>
      <c r="G1467" s="592"/>
      <c r="H1467" s="591"/>
      <c r="I1467" s="591"/>
      <c r="J1467" s="589"/>
      <c r="K1467" s="589"/>
      <c r="L1467" s="590"/>
    </row>
    <row r="1468" spans="1:12" s="148" customFormat="1" ht="24" customHeight="1" x14ac:dyDescent="0.15">
      <c r="A1468" s="593">
        <v>276</v>
      </c>
      <c r="B1468" s="161" t="s">
        <v>20</v>
      </c>
      <c r="C1468" s="162" t="s">
        <v>21</v>
      </c>
      <c r="D1468" s="162" t="s">
        <v>1884</v>
      </c>
      <c r="E1468" s="162" t="s">
        <v>1885</v>
      </c>
      <c r="F1468" s="594" t="s">
        <v>14</v>
      </c>
      <c r="G1468" s="594"/>
      <c r="H1468" s="592"/>
      <c r="I1468" s="592"/>
      <c r="J1468" s="592"/>
      <c r="K1468" s="592"/>
      <c r="L1468" s="592"/>
    </row>
    <row r="1469" spans="1:12" s="148" customFormat="1" ht="26.25" customHeight="1" x14ac:dyDescent="0.15">
      <c r="A1469" s="593"/>
      <c r="B1469" s="589" t="s">
        <v>2895</v>
      </c>
      <c r="C1469" s="595" t="s">
        <v>2898</v>
      </c>
      <c r="D1469" s="596">
        <v>43024</v>
      </c>
      <c r="E1469" s="589" t="s">
        <v>1996</v>
      </c>
      <c r="F1469" s="589" t="s">
        <v>2899</v>
      </c>
      <c r="G1469" s="589"/>
      <c r="H1469" s="591" t="s">
        <v>1890</v>
      </c>
      <c r="I1469" s="591"/>
      <c r="J1469" s="164" t="s">
        <v>1891</v>
      </c>
      <c r="K1469" s="164" t="s">
        <v>0</v>
      </c>
      <c r="L1469" s="165">
        <v>291</v>
      </c>
    </row>
    <row r="1470" spans="1:12" s="148" customFormat="1" ht="144.75" customHeight="1" x14ac:dyDescent="0.15">
      <c r="A1470" s="593"/>
      <c r="B1470" s="589"/>
      <c r="C1470" s="595"/>
      <c r="D1470" s="596"/>
      <c r="E1470" s="589"/>
      <c r="F1470" s="589"/>
      <c r="G1470" s="589"/>
      <c r="H1470" s="591" t="s">
        <v>1892</v>
      </c>
      <c r="I1470" s="591"/>
      <c r="J1470" s="164" t="s">
        <v>1891</v>
      </c>
      <c r="K1470" s="164" t="s">
        <v>0</v>
      </c>
      <c r="L1470" s="165">
        <v>285.39</v>
      </c>
    </row>
    <row r="1471" spans="1:12" s="148" customFormat="1" ht="24" customHeight="1" x14ac:dyDescent="0.15">
      <c r="A1471" s="593"/>
      <c r="B1471" s="161" t="s">
        <v>29</v>
      </c>
      <c r="C1471" s="162" t="s">
        <v>30</v>
      </c>
      <c r="D1471" s="162" t="s">
        <v>1893</v>
      </c>
      <c r="E1471" s="162" t="s">
        <v>1894</v>
      </c>
      <c r="F1471" s="592"/>
      <c r="G1471" s="592"/>
      <c r="H1471" s="591" t="s">
        <v>1895</v>
      </c>
      <c r="I1471" s="591"/>
      <c r="J1471" s="589" t="s">
        <v>1891</v>
      </c>
      <c r="K1471" s="589" t="s">
        <v>0</v>
      </c>
      <c r="L1471" s="590">
        <v>152</v>
      </c>
    </row>
    <row r="1472" spans="1:12" s="148" customFormat="1" ht="24" customHeight="1" x14ac:dyDescent="0.15">
      <c r="A1472" s="593"/>
      <c r="B1472" s="164" t="s">
        <v>2052</v>
      </c>
      <c r="C1472" s="164" t="s">
        <v>2899</v>
      </c>
      <c r="D1472" s="166">
        <v>43025</v>
      </c>
      <c r="E1472" s="164" t="s">
        <v>2900</v>
      </c>
      <c r="F1472" s="592"/>
      <c r="G1472" s="592"/>
      <c r="H1472" s="591"/>
      <c r="I1472" s="591"/>
      <c r="J1472" s="589"/>
      <c r="K1472" s="589"/>
      <c r="L1472" s="590"/>
    </row>
    <row r="1473" spans="1:12" s="148" customFormat="1" ht="24" customHeight="1" x14ac:dyDescent="0.15">
      <c r="A1473" s="593">
        <v>277</v>
      </c>
      <c r="B1473" s="161" t="s">
        <v>20</v>
      </c>
      <c r="C1473" s="162" t="s">
        <v>21</v>
      </c>
      <c r="D1473" s="162" t="s">
        <v>1884</v>
      </c>
      <c r="E1473" s="162" t="s">
        <v>1885</v>
      </c>
      <c r="F1473" s="594" t="s">
        <v>14</v>
      </c>
      <c r="G1473" s="594"/>
      <c r="H1473" s="592"/>
      <c r="I1473" s="592"/>
      <c r="J1473" s="592"/>
      <c r="K1473" s="592"/>
      <c r="L1473" s="592"/>
    </row>
    <row r="1474" spans="1:12" s="148" customFormat="1" ht="26.25" customHeight="1" x14ac:dyDescent="0.15">
      <c r="A1474" s="593"/>
      <c r="B1474" s="589" t="s">
        <v>2895</v>
      </c>
      <c r="C1474" s="595" t="s">
        <v>2901</v>
      </c>
      <c r="D1474" s="596">
        <v>43026</v>
      </c>
      <c r="E1474" s="589" t="s">
        <v>2902</v>
      </c>
      <c r="F1474" s="589" t="s">
        <v>2903</v>
      </c>
      <c r="G1474" s="589"/>
      <c r="H1474" s="591" t="s">
        <v>1890</v>
      </c>
      <c r="I1474" s="591"/>
      <c r="J1474" s="164" t="s">
        <v>1891</v>
      </c>
      <c r="K1474" s="164" t="s">
        <v>0</v>
      </c>
      <c r="L1474" s="165">
        <v>401.9</v>
      </c>
    </row>
    <row r="1475" spans="1:12" s="148" customFormat="1" ht="92.25" customHeight="1" x14ac:dyDescent="0.15">
      <c r="A1475" s="593"/>
      <c r="B1475" s="589"/>
      <c r="C1475" s="595"/>
      <c r="D1475" s="596"/>
      <c r="E1475" s="589"/>
      <c r="F1475" s="589"/>
      <c r="G1475" s="589"/>
      <c r="H1475" s="591" t="s">
        <v>1892</v>
      </c>
      <c r="I1475" s="591"/>
      <c r="J1475" s="164" t="s">
        <v>1891</v>
      </c>
      <c r="K1475" s="164" t="s">
        <v>0</v>
      </c>
      <c r="L1475" s="165">
        <v>280.65000000000003</v>
      </c>
    </row>
    <row r="1476" spans="1:12" s="148" customFormat="1" ht="24" customHeight="1" x14ac:dyDescent="0.15">
      <c r="A1476" s="593"/>
      <c r="B1476" s="161" t="s">
        <v>29</v>
      </c>
      <c r="C1476" s="162" t="s">
        <v>30</v>
      </c>
      <c r="D1476" s="162" t="s">
        <v>1893</v>
      </c>
      <c r="E1476" s="162" t="s">
        <v>1894</v>
      </c>
      <c r="F1476" s="592"/>
      <c r="G1476" s="592"/>
      <c r="H1476" s="591" t="s">
        <v>1895</v>
      </c>
      <c r="I1476" s="591"/>
      <c r="J1476" s="589" t="s">
        <v>1891</v>
      </c>
      <c r="K1476" s="589" t="s">
        <v>1891</v>
      </c>
      <c r="L1476" s="590">
        <v>0</v>
      </c>
    </row>
    <row r="1477" spans="1:12" s="148" customFormat="1" ht="24" customHeight="1" x14ac:dyDescent="0.15">
      <c r="A1477" s="593"/>
      <c r="B1477" s="164" t="s">
        <v>2052</v>
      </c>
      <c r="C1477" s="164" t="s">
        <v>2903</v>
      </c>
      <c r="D1477" s="166">
        <v>43028</v>
      </c>
      <c r="E1477" s="164" t="s">
        <v>2060</v>
      </c>
      <c r="F1477" s="592"/>
      <c r="G1477" s="592"/>
      <c r="H1477" s="591"/>
      <c r="I1477" s="591"/>
      <c r="J1477" s="589"/>
      <c r="K1477" s="589"/>
      <c r="L1477" s="590"/>
    </row>
    <row r="1478" spans="1:12" s="148" customFormat="1" ht="24" customHeight="1" x14ac:dyDescent="0.15">
      <c r="A1478" s="593">
        <v>278</v>
      </c>
      <c r="B1478" s="161" t="s">
        <v>20</v>
      </c>
      <c r="C1478" s="162" t="s">
        <v>21</v>
      </c>
      <c r="D1478" s="162" t="s">
        <v>1884</v>
      </c>
      <c r="E1478" s="162" t="s">
        <v>1885</v>
      </c>
      <c r="F1478" s="594" t="s">
        <v>14</v>
      </c>
      <c r="G1478" s="594"/>
      <c r="H1478" s="592"/>
      <c r="I1478" s="592"/>
      <c r="J1478" s="592"/>
      <c r="K1478" s="592"/>
      <c r="L1478" s="592"/>
    </row>
    <row r="1479" spans="1:12" s="148" customFormat="1" ht="26.25" customHeight="1" x14ac:dyDescent="0.15">
      <c r="A1479" s="593"/>
      <c r="B1479" s="589" t="s">
        <v>2895</v>
      </c>
      <c r="C1479" s="595" t="s">
        <v>2904</v>
      </c>
      <c r="D1479" s="596">
        <v>43082</v>
      </c>
      <c r="E1479" s="589" t="s">
        <v>2905</v>
      </c>
      <c r="F1479" s="589" t="s">
        <v>2906</v>
      </c>
      <c r="G1479" s="589"/>
      <c r="H1479" s="591" t="s">
        <v>1890</v>
      </c>
      <c r="I1479" s="591"/>
      <c r="J1479" s="164" t="s">
        <v>1891</v>
      </c>
      <c r="K1479" s="164" t="s">
        <v>0</v>
      </c>
      <c r="L1479" s="165">
        <v>475</v>
      </c>
    </row>
    <row r="1480" spans="1:12" s="148" customFormat="1" ht="134.25" customHeight="1" x14ac:dyDescent="0.15">
      <c r="A1480" s="593"/>
      <c r="B1480" s="589"/>
      <c r="C1480" s="595"/>
      <c r="D1480" s="596"/>
      <c r="E1480" s="589"/>
      <c r="F1480" s="589"/>
      <c r="G1480" s="589"/>
      <c r="H1480" s="591" t="s">
        <v>1892</v>
      </c>
      <c r="I1480" s="591"/>
      <c r="J1480" s="164" t="s">
        <v>1891</v>
      </c>
      <c r="K1480" s="164" t="s">
        <v>0</v>
      </c>
      <c r="L1480" s="165">
        <v>519.01</v>
      </c>
    </row>
    <row r="1481" spans="1:12" s="148" customFormat="1" ht="24" customHeight="1" x14ac:dyDescent="0.15">
      <c r="A1481" s="593"/>
      <c r="B1481" s="161" t="s">
        <v>29</v>
      </c>
      <c r="C1481" s="162" t="s">
        <v>30</v>
      </c>
      <c r="D1481" s="162" t="s">
        <v>1893</v>
      </c>
      <c r="E1481" s="162" t="s">
        <v>1894</v>
      </c>
      <c r="F1481" s="592"/>
      <c r="G1481" s="592"/>
      <c r="H1481" s="591" t="s">
        <v>1895</v>
      </c>
      <c r="I1481" s="591"/>
      <c r="J1481" s="589" t="s">
        <v>1891</v>
      </c>
      <c r="K1481" s="589" t="s">
        <v>1891</v>
      </c>
      <c r="L1481" s="590">
        <v>0</v>
      </c>
    </row>
    <row r="1482" spans="1:12" s="148" customFormat="1" ht="24" customHeight="1" x14ac:dyDescent="0.15">
      <c r="A1482" s="593"/>
      <c r="B1482" s="164" t="s">
        <v>2052</v>
      </c>
      <c r="C1482" s="164" t="s">
        <v>2906</v>
      </c>
      <c r="D1482" s="166">
        <v>43085</v>
      </c>
      <c r="E1482" s="164" t="s">
        <v>2907</v>
      </c>
      <c r="F1482" s="592"/>
      <c r="G1482" s="592"/>
      <c r="H1482" s="591"/>
      <c r="I1482" s="591"/>
      <c r="J1482" s="589"/>
      <c r="K1482" s="589"/>
      <c r="L1482" s="590"/>
    </row>
    <row r="1483" spans="1:12" s="148" customFormat="1" ht="24" customHeight="1" x14ac:dyDescent="0.15">
      <c r="A1483" s="593">
        <v>279</v>
      </c>
      <c r="B1483" s="161" t="s">
        <v>20</v>
      </c>
      <c r="C1483" s="162" t="s">
        <v>21</v>
      </c>
      <c r="D1483" s="162" t="s">
        <v>1884</v>
      </c>
      <c r="E1483" s="162" t="s">
        <v>1885</v>
      </c>
      <c r="F1483" s="594" t="s">
        <v>14</v>
      </c>
      <c r="G1483" s="594"/>
      <c r="H1483" s="592"/>
      <c r="I1483" s="592"/>
      <c r="J1483" s="592"/>
      <c r="K1483" s="592"/>
      <c r="L1483" s="592"/>
    </row>
    <row r="1484" spans="1:12" s="148" customFormat="1" ht="26.25" customHeight="1" x14ac:dyDescent="0.15">
      <c r="A1484" s="593"/>
      <c r="B1484" s="589" t="s">
        <v>2895</v>
      </c>
      <c r="C1484" s="595" t="s">
        <v>2908</v>
      </c>
      <c r="D1484" s="596">
        <v>43145</v>
      </c>
      <c r="E1484" s="589" t="s">
        <v>1899</v>
      </c>
      <c r="F1484" s="589" t="s">
        <v>1985</v>
      </c>
      <c r="G1484" s="589"/>
      <c r="H1484" s="591" t="s">
        <v>1890</v>
      </c>
      <c r="I1484" s="591"/>
      <c r="J1484" s="164" t="s">
        <v>1891</v>
      </c>
      <c r="K1484" s="164" t="s">
        <v>0</v>
      </c>
      <c r="L1484" s="165">
        <v>822.1</v>
      </c>
    </row>
    <row r="1485" spans="1:12" s="148" customFormat="1" ht="134.25" customHeight="1" x14ac:dyDescent="0.15">
      <c r="A1485" s="593"/>
      <c r="B1485" s="589"/>
      <c r="C1485" s="595"/>
      <c r="D1485" s="596"/>
      <c r="E1485" s="589"/>
      <c r="F1485" s="589"/>
      <c r="G1485" s="589"/>
      <c r="H1485" s="591" t="s">
        <v>1892</v>
      </c>
      <c r="I1485" s="591"/>
      <c r="J1485" s="164" t="s">
        <v>1891</v>
      </c>
      <c r="K1485" s="164" t="s">
        <v>0</v>
      </c>
      <c r="L1485" s="165">
        <v>664.37</v>
      </c>
    </row>
    <row r="1486" spans="1:12" s="148" customFormat="1" ht="24" customHeight="1" x14ac:dyDescent="0.15">
      <c r="A1486" s="593"/>
      <c r="B1486" s="161" t="s">
        <v>29</v>
      </c>
      <c r="C1486" s="162" t="s">
        <v>30</v>
      </c>
      <c r="D1486" s="162" t="s">
        <v>1893</v>
      </c>
      <c r="E1486" s="162" t="s">
        <v>1894</v>
      </c>
      <c r="F1486" s="592"/>
      <c r="G1486" s="592"/>
      <c r="H1486" s="591" t="s">
        <v>1895</v>
      </c>
      <c r="I1486" s="591"/>
      <c r="J1486" s="589" t="s">
        <v>1891</v>
      </c>
      <c r="K1486" s="589" t="s">
        <v>0</v>
      </c>
      <c r="L1486" s="590">
        <v>500</v>
      </c>
    </row>
    <row r="1487" spans="1:12" s="148" customFormat="1" ht="24" customHeight="1" x14ac:dyDescent="0.15">
      <c r="A1487" s="593"/>
      <c r="B1487" s="164" t="s">
        <v>2052</v>
      </c>
      <c r="C1487" s="164" t="s">
        <v>1985</v>
      </c>
      <c r="D1487" s="166">
        <v>43147</v>
      </c>
      <c r="E1487" s="164" t="s">
        <v>2758</v>
      </c>
      <c r="F1487" s="592"/>
      <c r="G1487" s="592"/>
      <c r="H1487" s="591"/>
      <c r="I1487" s="591"/>
      <c r="J1487" s="589"/>
      <c r="K1487" s="589"/>
      <c r="L1487" s="590"/>
    </row>
    <row r="1488" spans="1:12" s="148" customFormat="1" ht="24" customHeight="1" x14ac:dyDescent="0.15">
      <c r="A1488" s="593">
        <v>280</v>
      </c>
      <c r="B1488" s="161" t="s">
        <v>20</v>
      </c>
      <c r="C1488" s="162" t="s">
        <v>21</v>
      </c>
      <c r="D1488" s="162" t="s">
        <v>1884</v>
      </c>
      <c r="E1488" s="162" t="s">
        <v>1885</v>
      </c>
      <c r="F1488" s="594" t="s">
        <v>14</v>
      </c>
      <c r="G1488" s="594"/>
      <c r="H1488" s="592"/>
      <c r="I1488" s="592"/>
      <c r="J1488" s="592"/>
      <c r="K1488" s="592"/>
      <c r="L1488" s="592"/>
    </row>
    <row r="1489" spans="1:12" s="148" customFormat="1" ht="26.25" customHeight="1" x14ac:dyDescent="0.15">
      <c r="A1489" s="593"/>
      <c r="B1489" s="589" t="s">
        <v>2895</v>
      </c>
      <c r="C1489" s="595" t="s">
        <v>2909</v>
      </c>
      <c r="D1489" s="596">
        <v>43189</v>
      </c>
      <c r="E1489" s="589" t="s">
        <v>2910</v>
      </c>
      <c r="F1489" s="589" t="s">
        <v>2911</v>
      </c>
      <c r="G1489" s="589"/>
      <c r="H1489" s="591" t="s">
        <v>1890</v>
      </c>
      <c r="I1489" s="591"/>
      <c r="J1489" s="164" t="s">
        <v>1891</v>
      </c>
      <c r="K1489" s="164" t="s">
        <v>0</v>
      </c>
      <c r="L1489" s="165">
        <v>498.7</v>
      </c>
    </row>
    <row r="1490" spans="1:12" s="148" customFormat="1" ht="113.25" customHeight="1" x14ac:dyDescent="0.15">
      <c r="A1490" s="593"/>
      <c r="B1490" s="589"/>
      <c r="C1490" s="595"/>
      <c r="D1490" s="596"/>
      <c r="E1490" s="589"/>
      <c r="F1490" s="589"/>
      <c r="G1490" s="589"/>
      <c r="H1490" s="591" t="s">
        <v>1892</v>
      </c>
      <c r="I1490" s="591"/>
      <c r="J1490" s="164" t="s">
        <v>1891</v>
      </c>
      <c r="K1490" s="164" t="s">
        <v>0</v>
      </c>
      <c r="L1490" s="165">
        <v>1022.3</v>
      </c>
    </row>
    <row r="1491" spans="1:12" s="148" customFormat="1" ht="24" customHeight="1" x14ac:dyDescent="0.15">
      <c r="A1491" s="593"/>
      <c r="B1491" s="161" t="s">
        <v>29</v>
      </c>
      <c r="C1491" s="162" t="s">
        <v>30</v>
      </c>
      <c r="D1491" s="162" t="s">
        <v>1893</v>
      </c>
      <c r="E1491" s="162" t="s">
        <v>1894</v>
      </c>
      <c r="F1491" s="592"/>
      <c r="G1491" s="592"/>
      <c r="H1491" s="591" t="s">
        <v>1895</v>
      </c>
      <c r="I1491" s="591"/>
      <c r="J1491" s="589" t="s">
        <v>0</v>
      </c>
      <c r="K1491" s="589" t="s">
        <v>1891</v>
      </c>
      <c r="L1491" s="590">
        <v>29.5</v>
      </c>
    </row>
    <row r="1492" spans="1:12" s="148" customFormat="1" ht="24" customHeight="1" x14ac:dyDescent="0.15">
      <c r="A1492" s="593"/>
      <c r="B1492" s="164" t="s">
        <v>2052</v>
      </c>
      <c r="C1492" s="164" t="s">
        <v>2911</v>
      </c>
      <c r="D1492" s="166">
        <v>43191</v>
      </c>
      <c r="E1492" s="164" t="s">
        <v>2912</v>
      </c>
      <c r="F1492" s="592"/>
      <c r="G1492" s="592"/>
      <c r="H1492" s="591"/>
      <c r="I1492" s="591"/>
      <c r="J1492" s="589"/>
      <c r="K1492" s="589"/>
      <c r="L1492" s="590"/>
    </row>
    <row r="1493" spans="1:12" s="148" customFormat="1" ht="24" customHeight="1" x14ac:dyDescent="0.15">
      <c r="A1493" s="593">
        <v>281</v>
      </c>
      <c r="B1493" s="161" t="s">
        <v>20</v>
      </c>
      <c r="C1493" s="162" t="s">
        <v>21</v>
      </c>
      <c r="D1493" s="162" t="s">
        <v>1884</v>
      </c>
      <c r="E1493" s="162" t="s">
        <v>1885</v>
      </c>
      <c r="F1493" s="594" t="s">
        <v>14</v>
      </c>
      <c r="G1493" s="594"/>
      <c r="H1493" s="592"/>
      <c r="I1493" s="592"/>
      <c r="J1493" s="592"/>
      <c r="K1493" s="592"/>
      <c r="L1493" s="592"/>
    </row>
    <row r="1494" spans="1:12" s="148" customFormat="1" ht="26.25" customHeight="1" x14ac:dyDescent="0.15">
      <c r="A1494" s="593"/>
      <c r="B1494" s="589" t="s">
        <v>2913</v>
      </c>
      <c r="C1494" s="589" t="s">
        <v>2914</v>
      </c>
      <c r="D1494" s="596">
        <v>43130</v>
      </c>
      <c r="E1494" s="589" t="s">
        <v>2915</v>
      </c>
      <c r="F1494" s="589" t="s">
        <v>2916</v>
      </c>
      <c r="G1494" s="589"/>
      <c r="H1494" s="591" t="s">
        <v>1890</v>
      </c>
      <c r="I1494" s="591"/>
      <c r="J1494" s="164" t="s">
        <v>1891</v>
      </c>
      <c r="K1494" s="164" t="s">
        <v>0</v>
      </c>
      <c r="L1494" s="165">
        <v>243.33</v>
      </c>
    </row>
    <row r="1495" spans="1:12" s="148" customFormat="1" ht="81.75" customHeight="1" x14ac:dyDescent="0.15">
      <c r="A1495" s="593"/>
      <c r="B1495" s="589"/>
      <c r="C1495" s="589"/>
      <c r="D1495" s="596"/>
      <c r="E1495" s="589"/>
      <c r="F1495" s="589"/>
      <c r="G1495" s="589"/>
      <c r="H1495" s="591" t="s">
        <v>1892</v>
      </c>
      <c r="I1495" s="591"/>
      <c r="J1495" s="164" t="s">
        <v>1891</v>
      </c>
      <c r="K1495" s="164" t="s">
        <v>0</v>
      </c>
      <c r="L1495" s="165">
        <v>180.4</v>
      </c>
    </row>
    <row r="1496" spans="1:12" s="148" customFormat="1" ht="24" customHeight="1" x14ac:dyDescent="0.15">
      <c r="A1496" s="593"/>
      <c r="B1496" s="161" t="s">
        <v>29</v>
      </c>
      <c r="C1496" s="162" t="s">
        <v>30</v>
      </c>
      <c r="D1496" s="162" t="s">
        <v>1893</v>
      </c>
      <c r="E1496" s="162" t="s">
        <v>1894</v>
      </c>
      <c r="F1496" s="592"/>
      <c r="G1496" s="592"/>
      <c r="H1496" s="591" t="s">
        <v>1895</v>
      </c>
      <c r="I1496" s="591"/>
      <c r="J1496" s="589" t="s">
        <v>1891</v>
      </c>
      <c r="K1496" s="589" t="s">
        <v>1891</v>
      </c>
      <c r="L1496" s="590">
        <v>0</v>
      </c>
    </row>
    <row r="1497" spans="1:12" s="148" customFormat="1" ht="24" customHeight="1" x14ac:dyDescent="0.15">
      <c r="A1497" s="593"/>
      <c r="B1497" s="164" t="s">
        <v>1986</v>
      </c>
      <c r="C1497" s="164" t="s">
        <v>2916</v>
      </c>
      <c r="D1497" s="166">
        <v>43131</v>
      </c>
      <c r="E1497" s="164" t="s">
        <v>2362</v>
      </c>
      <c r="F1497" s="592"/>
      <c r="G1497" s="592"/>
      <c r="H1497" s="591"/>
      <c r="I1497" s="591"/>
      <c r="J1497" s="589"/>
      <c r="K1497" s="589"/>
      <c r="L1497" s="590"/>
    </row>
    <row r="1498" spans="1:12" s="148" customFormat="1" ht="24" customHeight="1" x14ac:dyDescent="0.15">
      <c r="A1498" s="593">
        <v>282</v>
      </c>
      <c r="B1498" s="161" t="s">
        <v>20</v>
      </c>
      <c r="C1498" s="162" t="s">
        <v>21</v>
      </c>
      <c r="D1498" s="162" t="s">
        <v>1884</v>
      </c>
      <c r="E1498" s="162" t="s">
        <v>1885</v>
      </c>
      <c r="F1498" s="594" t="s">
        <v>14</v>
      </c>
      <c r="G1498" s="594"/>
      <c r="H1498" s="592"/>
      <c r="I1498" s="592"/>
      <c r="J1498" s="592"/>
      <c r="K1498" s="592"/>
      <c r="L1498" s="592"/>
    </row>
    <row r="1499" spans="1:12" s="148" customFormat="1" ht="26.25" customHeight="1" x14ac:dyDescent="0.15">
      <c r="A1499" s="593"/>
      <c r="B1499" s="589" t="s">
        <v>2917</v>
      </c>
      <c r="C1499" s="595" t="s">
        <v>2918</v>
      </c>
      <c r="D1499" s="596">
        <v>43138</v>
      </c>
      <c r="E1499" s="589" t="s">
        <v>2919</v>
      </c>
      <c r="F1499" s="589" t="s">
        <v>2920</v>
      </c>
      <c r="G1499" s="589"/>
      <c r="H1499" s="591" t="s">
        <v>1890</v>
      </c>
      <c r="I1499" s="591"/>
      <c r="J1499" s="164" t="s">
        <v>1891</v>
      </c>
      <c r="K1499" s="164" t="s">
        <v>0</v>
      </c>
      <c r="L1499" s="165">
        <v>308</v>
      </c>
    </row>
    <row r="1500" spans="1:12" s="148" customFormat="1" ht="270.75" customHeight="1" x14ac:dyDescent="0.15">
      <c r="A1500" s="593"/>
      <c r="B1500" s="589"/>
      <c r="C1500" s="595"/>
      <c r="D1500" s="596"/>
      <c r="E1500" s="589"/>
      <c r="F1500" s="589"/>
      <c r="G1500" s="589"/>
      <c r="H1500" s="591" t="s">
        <v>1892</v>
      </c>
      <c r="I1500" s="591"/>
      <c r="J1500" s="164" t="s">
        <v>1891</v>
      </c>
      <c r="K1500" s="164" t="s">
        <v>1891</v>
      </c>
      <c r="L1500" s="165">
        <v>0</v>
      </c>
    </row>
    <row r="1501" spans="1:12" s="148" customFormat="1" ht="24" customHeight="1" x14ac:dyDescent="0.15">
      <c r="A1501" s="593"/>
      <c r="B1501" s="161" t="s">
        <v>29</v>
      </c>
      <c r="C1501" s="162" t="s">
        <v>30</v>
      </c>
      <c r="D1501" s="162" t="s">
        <v>1893</v>
      </c>
      <c r="E1501" s="162" t="s">
        <v>1894</v>
      </c>
      <c r="F1501" s="592"/>
      <c r="G1501" s="592"/>
      <c r="H1501" s="591" t="s">
        <v>1895</v>
      </c>
      <c r="I1501" s="591"/>
      <c r="J1501" s="589" t="s">
        <v>1891</v>
      </c>
      <c r="K1501" s="589" t="s">
        <v>0</v>
      </c>
      <c r="L1501" s="590">
        <v>479</v>
      </c>
    </row>
    <row r="1502" spans="1:12" s="148" customFormat="1" ht="24" customHeight="1" x14ac:dyDescent="0.15">
      <c r="A1502" s="593"/>
      <c r="B1502" s="164" t="s">
        <v>2052</v>
      </c>
      <c r="C1502" s="164" t="s">
        <v>2920</v>
      </c>
      <c r="D1502" s="166">
        <v>43140</v>
      </c>
      <c r="E1502" s="164" t="s">
        <v>2240</v>
      </c>
      <c r="F1502" s="592"/>
      <c r="G1502" s="592"/>
      <c r="H1502" s="591"/>
      <c r="I1502" s="591"/>
      <c r="J1502" s="589"/>
      <c r="K1502" s="589"/>
      <c r="L1502" s="590"/>
    </row>
    <row r="1503" spans="1:12" s="148" customFormat="1" ht="24" customHeight="1" x14ac:dyDescent="0.15">
      <c r="A1503" s="593">
        <v>283</v>
      </c>
      <c r="B1503" s="161" t="s">
        <v>20</v>
      </c>
      <c r="C1503" s="162" t="s">
        <v>21</v>
      </c>
      <c r="D1503" s="162" t="s">
        <v>1884</v>
      </c>
      <c r="E1503" s="162" t="s">
        <v>1885</v>
      </c>
      <c r="F1503" s="594" t="s">
        <v>14</v>
      </c>
      <c r="G1503" s="594"/>
      <c r="H1503" s="592"/>
      <c r="I1503" s="592"/>
      <c r="J1503" s="592"/>
      <c r="K1503" s="592"/>
      <c r="L1503" s="592"/>
    </row>
    <row r="1504" spans="1:12" s="148" customFormat="1" ht="26.25" customHeight="1" x14ac:dyDescent="0.15">
      <c r="A1504" s="593"/>
      <c r="B1504" s="589" t="s">
        <v>2921</v>
      </c>
      <c r="C1504" s="595" t="s">
        <v>2922</v>
      </c>
      <c r="D1504" s="596">
        <v>43018</v>
      </c>
      <c r="E1504" s="589" t="s">
        <v>2372</v>
      </c>
      <c r="F1504" s="589" t="s">
        <v>2923</v>
      </c>
      <c r="G1504" s="589"/>
      <c r="H1504" s="591" t="s">
        <v>1890</v>
      </c>
      <c r="I1504" s="591"/>
      <c r="J1504" s="164" t="s">
        <v>1891</v>
      </c>
      <c r="K1504" s="164" t="s">
        <v>0</v>
      </c>
      <c r="L1504" s="165">
        <v>212</v>
      </c>
    </row>
    <row r="1505" spans="1:12" s="148" customFormat="1" ht="228.75" customHeight="1" x14ac:dyDescent="0.15">
      <c r="A1505" s="593"/>
      <c r="B1505" s="589"/>
      <c r="C1505" s="595"/>
      <c r="D1505" s="596"/>
      <c r="E1505" s="589"/>
      <c r="F1505" s="589"/>
      <c r="G1505" s="589"/>
      <c r="H1505" s="591" t="s">
        <v>1892</v>
      </c>
      <c r="I1505" s="591"/>
      <c r="J1505" s="164" t="s">
        <v>1891</v>
      </c>
      <c r="K1505" s="164" t="s">
        <v>0</v>
      </c>
      <c r="L1505" s="165">
        <v>206.4</v>
      </c>
    </row>
    <row r="1506" spans="1:12" s="148" customFormat="1" ht="24" customHeight="1" x14ac:dyDescent="0.15">
      <c r="A1506" s="593"/>
      <c r="B1506" s="161" t="s">
        <v>29</v>
      </c>
      <c r="C1506" s="162" t="s">
        <v>30</v>
      </c>
      <c r="D1506" s="162" t="s">
        <v>1893</v>
      </c>
      <c r="E1506" s="162" t="s">
        <v>1894</v>
      </c>
      <c r="F1506" s="592"/>
      <c r="G1506" s="592"/>
      <c r="H1506" s="591" t="s">
        <v>1895</v>
      </c>
      <c r="I1506" s="591"/>
      <c r="J1506" s="589" t="s">
        <v>1891</v>
      </c>
      <c r="K1506" s="589" t="s">
        <v>0</v>
      </c>
      <c r="L1506" s="590">
        <v>795</v>
      </c>
    </row>
    <row r="1507" spans="1:12" s="148" customFormat="1" ht="34.5" customHeight="1" x14ac:dyDescent="0.15">
      <c r="A1507" s="593"/>
      <c r="B1507" s="164" t="s">
        <v>2924</v>
      </c>
      <c r="C1507" s="164" t="s">
        <v>2923</v>
      </c>
      <c r="D1507" s="166">
        <v>43019</v>
      </c>
      <c r="E1507" s="164" t="s">
        <v>2925</v>
      </c>
      <c r="F1507" s="592"/>
      <c r="G1507" s="592"/>
      <c r="H1507" s="591"/>
      <c r="I1507" s="591"/>
      <c r="J1507" s="589"/>
      <c r="K1507" s="589"/>
      <c r="L1507" s="590"/>
    </row>
    <row r="1508" spans="1:12" s="148" customFormat="1" ht="24" customHeight="1" x14ac:dyDescent="0.15">
      <c r="A1508" s="593">
        <v>284</v>
      </c>
      <c r="B1508" s="161" t="s">
        <v>20</v>
      </c>
      <c r="C1508" s="162" t="s">
        <v>21</v>
      </c>
      <c r="D1508" s="162" t="s">
        <v>1884</v>
      </c>
      <c r="E1508" s="162" t="s">
        <v>1885</v>
      </c>
      <c r="F1508" s="594" t="s">
        <v>14</v>
      </c>
      <c r="G1508" s="594"/>
      <c r="H1508" s="592"/>
      <c r="I1508" s="592"/>
      <c r="J1508" s="592"/>
      <c r="K1508" s="592"/>
      <c r="L1508" s="592"/>
    </row>
    <row r="1509" spans="1:12" s="148" customFormat="1" ht="26.25" customHeight="1" x14ac:dyDescent="0.15">
      <c r="A1509" s="593"/>
      <c r="B1509" s="589" t="s">
        <v>2921</v>
      </c>
      <c r="C1509" s="595" t="s">
        <v>2926</v>
      </c>
      <c r="D1509" s="596">
        <v>43028</v>
      </c>
      <c r="E1509" s="589" t="s">
        <v>1996</v>
      </c>
      <c r="F1509" s="589" t="s">
        <v>2927</v>
      </c>
      <c r="G1509" s="589"/>
      <c r="H1509" s="591" t="s">
        <v>1890</v>
      </c>
      <c r="I1509" s="591"/>
      <c r="J1509" s="164" t="s">
        <v>1891</v>
      </c>
      <c r="K1509" s="164" t="s">
        <v>0</v>
      </c>
      <c r="L1509" s="165">
        <v>690</v>
      </c>
    </row>
    <row r="1510" spans="1:12" s="148" customFormat="1" ht="218.25" customHeight="1" x14ac:dyDescent="0.15">
      <c r="A1510" s="593"/>
      <c r="B1510" s="589"/>
      <c r="C1510" s="595"/>
      <c r="D1510" s="596"/>
      <c r="E1510" s="589"/>
      <c r="F1510" s="589"/>
      <c r="G1510" s="589"/>
      <c r="H1510" s="591" t="s">
        <v>1892</v>
      </c>
      <c r="I1510" s="591"/>
      <c r="J1510" s="164" t="s">
        <v>1891</v>
      </c>
      <c r="K1510" s="164" t="s">
        <v>0</v>
      </c>
      <c r="L1510" s="165">
        <v>302</v>
      </c>
    </row>
    <row r="1511" spans="1:12" s="148" customFormat="1" ht="24" customHeight="1" x14ac:dyDescent="0.15">
      <c r="A1511" s="593"/>
      <c r="B1511" s="161" t="s">
        <v>29</v>
      </c>
      <c r="C1511" s="162" t="s">
        <v>30</v>
      </c>
      <c r="D1511" s="162" t="s">
        <v>1893</v>
      </c>
      <c r="E1511" s="162" t="s">
        <v>1894</v>
      </c>
      <c r="F1511" s="592"/>
      <c r="G1511" s="592"/>
      <c r="H1511" s="591" t="s">
        <v>1895</v>
      </c>
      <c r="I1511" s="591"/>
      <c r="J1511" s="589" t="s">
        <v>1891</v>
      </c>
      <c r="K1511" s="589" t="s">
        <v>1891</v>
      </c>
      <c r="L1511" s="590">
        <v>0</v>
      </c>
    </row>
    <row r="1512" spans="1:12" s="148" customFormat="1" ht="34.5" customHeight="1" x14ac:dyDescent="0.15">
      <c r="A1512" s="593"/>
      <c r="B1512" s="164" t="s">
        <v>2924</v>
      </c>
      <c r="C1512" s="164" t="s">
        <v>2927</v>
      </c>
      <c r="D1512" s="166">
        <v>43030</v>
      </c>
      <c r="E1512" s="164" t="s">
        <v>2928</v>
      </c>
      <c r="F1512" s="592"/>
      <c r="G1512" s="592"/>
      <c r="H1512" s="591"/>
      <c r="I1512" s="591"/>
      <c r="J1512" s="589"/>
      <c r="K1512" s="589"/>
      <c r="L1512" s="590"/>
    </row>
    <row r="1513" spans="1:12" s="148" customFormat="1" ht="24" customHeight="1" x14ac:dyDescent="0.15">
      <c r="A1513" s="593">
        <v>285</v>
      </c>
      <c r="B1513" s="161" t="s">
        <v>20</v>
      </c>
      <c r="C1513" s="162" t="s">
        <v>21</v>
      </c>
      <c r="D1513" s="162" t="s">
        <v>1884</v>
      </c>
      <c r="E1513" s="162" t="s">
        <v>1885</v>
      </c>
      <c r="F1513" s="594" t="s">
        <v>14</v>
      </c>
      <c r="G1513" s="594"/>
      <c r="H1513" s="592"/>
      <c r="I1513" s="592"/>
      <c r="J1513" s="592"/>
      <c r="K1513" s="592"/>
      <c r="L1513" s="592"/>
    </row>
    <row r="1514" spans="1:12" s="148" customFormat="1" ht="26.25" customHeight="1" x14ac:dyDescent="0.15">
      <c r="A1514" s="593"/>
      <c r="B1514" s="589" t="s">
        <v>2921</v>
      </c>
      <c r="C1514" s="595" t="s">
        <v>2929</v>
      </c>
      <c r="D1514" s="596">
        <v>43131</v>
      </c>
      <c r="E1514" s="589" t="s">
        <v>2930</v>
      </c>
      <c r="F1514" s="589" t="s">
        <v>2931</v>
      </c>
      <c r="G1514" s="589"/>
      <c r="H1514" s="591" t="s">
        <v>1890</v>
      </c>
      <c r="I1514" s="591"/>
      <c r="J1514" s="164" t="s">
        <v>1891</v>
      </c>
      <c r="K1514" s="164" t="s">
        <v>0</v>
      </c>
      <c r="L1514" s="165">
        <v>546.25</v>
      </c>
    </row>
    <row r="1515" spans="1:12" s="148" customFormat="1" ht="218.25" customHeight="1" x14ac:dyDescent="0.15">
      <c r="A1515" s="593"/>
      <c r="B1515" s="589"/>
      <c r="C1515" s="595"/>
      <c r="D1515" s="596"/>
      <c r="E1515" s="589"/>
      <c r="F1515" s="589"/>
      <c r="G1515" s="589"/>
      <c r="H1515" s="591" t="s">
        <v>1892</v>
      </c>
      <c r="I1515" s="591"/>
      <c r="J1515" s="164" t="s">
        <v>1891</v>
      </c>
      <c r="K1515" s="164" t="s">
        <v>1891</v>
      </c>
      <c r="L1515" s="165">
        <v>0</v>
      </c>
    </row>
    <row r="1516" spans="1:12" s="148" customFormat="1" ht="24" customHeight="1" x14ac:dyDescent="0.15">
      <c r="A1516" s="593"/>
      <c r="B1516" s="161" t="s">
        <v>29</v>
      </c>
      <c r="C1516" s="162" t="s">
        <v>30</v>
      </c>
      <c r="D1516" s="162" t="s">
        <v>1893</v>
      </c>
      <c r="E1516" s="162" t="s">
        <v>1894</v>
      </c>
      <c r="F1516" s="592"/>
      <c r="G1516" s="592"/>
      <c r="H1516" s="591" t="s">
        <v>1895</v>
      </c>
      <c r="I1516" s="591"/>
      <c r="J1516" s="589" t="s">
        <v>1891</v>
      </c>
      <c r="K1516" s="589" t="s">
        <v>0</v>
      </c>
      <c r="L1516" s="590">
        <v>100</v>
      </c>
    </row>
    <row r="1517" spans="1:12" s="148" customFormat="1" ht="34.5" customHeight="1" x14ac:dyDescent="0.15">
      <c r="A1517" s="593"/>
      <c r="B1517" s="164" t="s">
        <v>2924</v>
      </c>
      <c r="C1517" s="164" t="s">
        <v>2931</v>
      </c>
      <c r="D1517" s="166">
        <v>43136</v>
      </c>
      <c r="E1517" s="164" t="s">
        <v>2932</v>
      </c>
      <c r="F1517" s="592"/>
      <c r="G1517" s="592"/>
      <c r="H1517" s="591"/>
      <c r="I1517" s="591"/>
      <c r="J1517" s="589"/>
      <c r="K1517" s="589"/>
      <c r="L1517" s="590"/>
    </row>
    <row r="1518" spans="1:12" s="148" customFormat="1" ht="24" customHeight="1" x14ac:dyDescent="0.15">
      <c r="A1518" s="593">
        <v>286</v>
      </c>
      <c r="B1518" s="161" t="s">
        <v>20</v>
      </c>
      <c r="C1518" s="162" t="s">
        <v>21</v>
      </c>
      <c r="D1518" s="162" t="s">
        <v>1884</v>
      </c>
      <c r="E1518" s="162" t="s">
        <v>1885</v>
      </c>
      <c r="F1518" s="594" t="s">
        <v>14</v>
      </c>
      <c r="G1518" s="594"/>
      <c r="H1518" s="592"/>
      <c r="I1518" s="592"/>
      <c r="J1518" s="592"/>
      <c r="K1518" s="592"/>
      <c r="L1518" s="592"/>
    </row>
    <row r="1519" spans="1:12" s="148" customFormat="1" ht="26.25" customHeight="1" x14ac:dyDescent="0.15">
      <c r="A1519" s="593"/>
      <c r="B1519" s="589" t="s">
        <v>2921</v>
      </c>
      <c r="C1519" s="595" t="s">
        <v>2933</v>
      </c>
      <c r="D1519" s="596">
        <v>43140</v>
      </c>
      <c r="E1519" s="589" t="s">
        <v>2382</v>
      </c>
      <c r="F1519" s="589" t="s">
        <v>2934</v>
      </c>
      <c r="G1519" s="589"/>
      <c r="H1519" s="591" t="s">
        <v>1890</v>
      </c>
      <c r="I1519" s="591"/>
      <c r="J1519" s="164" t="s">
        <v>1891</v>
      </c>
      <c r="K1519" s="164" t="s">
        <v>0</v>
      </c>
      <c r="L1519" s="165">
        <v>454.25</v>
      </c>
    </row>
    <row r="1520" spans="1:12" s="148" customFormat="1" ht="228.75" customHeight="1" x14ac:dyDescent="0.15">
      <c r="A1520" s="593"/>
      <c r="B1520" s="589"/>
      <c r="C1520" s="595"/>
      <c r="D1520" s="596"/>
      <c r="E1520" s="589"/>
      <c r="F1520" s="589"/>
      <c r="G1520" s="589"/>
      <c r="H1520" s="591" t="s">
        <v>1892</v>
      </c>
      <c r="I1520" s="591"/>
      <c r="J1520" s="164" t="s">
        <v>1891</v>
      </c>
      <c r="K1520" s="164" t="s">
        <v>0</v>
      </c>
      <c r="L1520" s="165">
        <v>321.60000000000002</v>
      </c>
    </row>
    <row r="1521" spans="1:12" s="148" customFormat="1" ht="24" customHeight="1" x14ac:dyDescent="0.15">
      <c r="A1521" s="593"/>
      <c r="B1521" s="161" t="s">
        <v>29</v>
      </c>
      <c r="C1521" s="162" t="s">
        <v>30</v>
      </c>
      <c r="D1521" s="162" t="s">
        <v>1893</v>
      </c>
      <c r="E1521" s="162" t="s">
        <v>1894</v>
      </c>
      <c r="F1521" s="592"/>
      <c r="G1521" s="592"/>
      <c r="H1521" s="591" t="s">
        <v>1895</v>
      </c>
      <c r="I1521" s="591"/>
      <c r="J1521" s="589" t="s">
        <v>1891</v>
      </c>
      <c r="K1521" s="589" t="s">
        <v>0</v>
      </c>
      <c r="L1521" s="590">
        <v>559.41999999999996</v>
      </c>
    </row>
    <row r="1522" spans="1:12" s="148" customFormat="1" ht="34.5" customHeight="1" x14ac:dyDescent="0.15">
      <c r="A1522" s="593"/>
      <c r="B1522" s="164" t="s">
        <v>2924</v>
      </c>
      <c r="C1522" s="164" t="s">
        <v>2934</v>
      </c>
      <c r="D1522" s="166">
        <v>43141</v>
      </c>
      <c r="E1522" s="164" t="s">
        <v>2935</v>
      </c>
      <c r="F1522" s="592"/>
      <c r="G1522" s="592"/>
      <c r="H1522" s="591"/>
      <c r="I1522" s="591"/>
      <c r="J1522" s="589"/>
      <c r="K1522" s="589"/>
      <c r="L1522" s="590"/>
    </row>
    <row r="1523" spans="1:12" s="148" customFormat="1" ht="24" customHeight="1" x14ac:dyDescent="0.15">
      <c r="A1523" s="593">
        <v>287</v>
      </c>
      <c r="B1523" s="161" t="s">
        <v>20</v>
      </c>
      <c r="C1523" s="162" t="s">
        <v>21</v>
      </c>
      <c r="D1523" s="162" t="s">
        <v>1884</v>
      </c>
      <c r="E1523" s="162" t="s">
        <v>1885</v>
      </c>
      <c r="F1523" s="594" t="s">
        <v>14</v>
      </c>
      <c r="G1523" s="594"/>
      <c r="H1523" s="592"/>
      <c r="I1523" s="592"/>
      <c r="J1523" s="592"/>
      <c r="K1523" s="592"/>
      <c r="L1523" s="592"/>
    </row>
    <row r="1524" spans="1:12" s="148" customFormat="1" ht="26.25" customHeight="1" x14ac:dyDescent="0.15">
      <c r="A1524" s="593"/>
      <c r="B1524" s="589" t="s">
        <v>2936</v>
      </c>
      <c r="C1524" s="595" t="s">
        <v>2937</v>
      </c>
      <c r="D1524" s="596">
        <v>43041</v>
      </c>
      <c r="E1524" s="589" t="s">
        <v>2350</v>
      </c>
      <c r="F1524" s="589" t="s">
        <v>2938</v>
      </c>
      <c r="G1524" s="589"/>
      <c r="H1524" s="591" t="s">
        <v>1890</v>
      </c>
      <c r="I1524" s="591"/>
      <c r="J1524" s="164" t="s">
        <v>1891</v>
      </c>
      <c r="K1524" s="164" t="s">
        <v>0</v>
      </c>
      <c r="L1524" s="165">
        <v>412.02</v>
      </c>
    </row>
    <row r="1525" spans="1:12" s="148" customFormat="1" ht="176.25" customHeight="1" x14ac:dyDescent="0.15">
      <c r="A1525" s="593"/>
      <c r="B1525" s="589"/>
      <c r="C1525" s="595"/>
      <c r="D1525" s="596"/>
      <c r="E1525" s="589"/>
      <c r="F1525" s="589"/>
      <c r="G1525" s="589"/>
      <c r="H1525" s="591" t="s">
        <v>1892</v>
      </c>
      <c r="I1525" s="591"/>
      <c r="J1525" s="164" t="s">
        <v>1891</v>
      </c>
      <c r="K1525" s="164" t="s">
        <v>0</v>
      </c>
      <c r="L1525" s="165">
        <v>359.85</v>
      </c>
    </row>
    <row r="1526" spans="1:12" s="148" customFormat="1" ht="24" customHeight="1" x14ac:dyDescent="0.15">
      <c r="A1526" s="593"/>
      <c r="B1526" s="161" t="s">
        <v>29</v>
      </c>
      <c r="C1526" s="162" t="s">
        <v>30</v>
      </c>
      <c r="D1526" s="162" t="s">
        <v>1893</v>
      </c>
      <c r="E1526" s="162" t="s">
        <v>1894</v>
      </c>
      <c r="F1526" s="592"/>
      <c r="G1526" s="592"/>
      <c r="H1526" s="591" t="s">
        <v>1895</v>
      </c>
      <c r="I1526" s="591"/>
      <c r="J1526" s="589" t="s">
        <v>1891</v>
      </c>
      <c r="K1526" s="589" t="s">
        <v>1891</v>
      </c>
      <c r="L1526" s="590">
        <v>0</v>
      </c>
    </row>
    <row r="1527" spans="1:12" s="148" customFormat="1" ht="24" customHeight="1" x14ac:dyDescent="0.15">
      <c r="A1527" s="593"/>
      <c r="B1527" s="164" t="s">
        <v>1896</v>
      </c>
      <c r="C1527" s="164" t="s">
        <v>2938</v>
      </c>
      <c r="D1527" s="166">
        <v>43043</v>
      </c>
      <c r="E1527" s="164" t="s">
        <v>2939</v>
      </c>
      <c r="F1527" s="592"/>
      <c r="G1527" s="592"/>
      <c r="H1527" s="591"/>
      <c r="I1527" s="591"/>
      <c r="J1527" s="589"/>
      <c r="K1527" s="589"/>
      <c r="L1527" s="590"/>
    </row>
    <row r="1528" spans="1:12" s="148" customFormat="1" ht="24" customHeight="1" x14ac:dyDescent="0.15">
      <c r="A1528" s="593">
        <v>288</v>
      </c>
      <c r="B1528" s="161" t="s">
        <v>20</v>
      </c>
      <c r="C1528" s="162" t="s">
        <v>21</v>
      </c>
      <c r="D1528" s="162" t="s">
        <v>1884</v>
      </c>
      <c r="E1528" s="162" t="s">
        <v>1885</v>
      </c>
      <c r="F1528" s="594" t="s">
        <v>14</v>
      </c>
      <c r="G1528" s="594"/>
      <c r="H1528" s="592"/>
      <c r="I1528" s="592"/>
      <c r="J1528" s="592"/>
      <c r="K1528" s="592"/>
      <c r="L1528" s="592"/>
    </row>
    <row r="1529" spans="1:12" s="148" customFormat="1" ht="26.25" customHeight="1" x14ac:dyDescent="0.15">
      <c r="A1529" s="593"/>
      <c r="B1529" s="589" t="s">
        <v>2940</v>
      </c>
      <c r="C1529" s="595" t="s">
        <v>2941</v>
      </c>
      <c r="D1529" s="596">
        <v>43181</v>
      </c>
      <c r="E1529" s="589" t="s">
        <v>2942</v>
      </c>
      <c r="F1529" s="589" t="s">
        <v>2943</v>
      </c>
      <c r="G1529" s="589"/>
      <c r="H1529" s="591" t="s">
        <v>1890</v>
      </c>
      <c r="I1529" s="591"/>
      <c r="J1529" s="164" t="s">
        <v>1891</v>
      </c>
      <c r="K1529" s="164" t="s">
        <v>0</v>
      </c>
      <c r="L1529" s="165">
        <v>472.26</v>
      </c>
    </row>
    <row r="1530" spans="1:12" s="148" customFormat="1" ht="408.95" customHeight="1" x14ac:dyDescent="0.15">
      <c r="A1530" s="593"/>
      <c r="B1530" s="589"/>
      <c r="C1530" s="595"/>
      <c r="D1530" s="596"/>
      <c r="E1530" s="589"/>
      <c r="F1530" s="589"/>
      <c r="G1530" s="589"/>
      <c r="H1530" s="591" t="s">
        <v>1892</v>
      </c>
      <c r="I1530" s="591"/>
      <c r="J1530" s="589" t="s">
        <v>1891</v>
      </c>
      <c r="K1530" s="589" t="s">
        <v>1891</v>
      </c>
      <c r="L1530" s="590">
        <v>0</v>
      </c>
    </row>
    <row r="1531" spans="1:12" s="148" customFormat="1" ht="166.35" customHeight="1" x14ac:dyDescent="0.15">
      <c r="A1531" s="593"/>
      <c r="B1531" s="589"/>
      <c r="C1531" s="595"/>
      <c r="D1531" s="596"/>
      <c r="E1531" s="589"/>
      <c r="F1531" s="589"/>
      <c r="G1531" s="589"/>
      <c r="H1531" s="591"/>
      <c r="I1531" s="591"/>
      <c r="J1531" s="589"/>
      <c r="K1531" s="589"/>
      <c r="L1531" s="590"/>
    </row>
    <row r="1532" spans="1:12" s="148" customFormat="1" ht="24" customHeight="1" x14ac:dyDescent="0.15">
      <c r="A1532" s="593"/>
      <c r="B1532" s="161" t="s">
        <v>29</v>
      </c>
      <c r="C1532" s="162" t="s">
        <v>30</v>
      </c>
      <c r="D1532" s="162" t="s">
        <v>1893</v>
      </c>
      <c r="E1532" s="162" t="s">
        <v>1894</v>
      </c>
      <c r="F1532" s="592"/>
      <c r="G1532" s="592"/>
      <c r="H1532" s="591" t="s">
        <v>1895</v>
      </c>
      <c r="I1532" s="591"/>
      <c r="J1532" s="589" t="s">
        <v>1891</v>
      </c>
      <c r="K1532" s="589" t="s">
        <v>0</v>
      </c>
      <c r="L1532" s="590">
        <v>15</v>
      </c>
    </row>
    <row r="1533" spans="1:12" s="148" customFormat="1" ht="24" customHeight="1" x14ac:dyDescent="0.15">
      <c r="A1533" s="593"/>
      <c r="B1533" s="164" t="s">
        <v>2059</v>
      </c>
      <c r="C1533" s="164" t="s">
        <v>2943</v>
      </c>
      <c r="D1533" s="166">
        <v>43183</v>
      </c>
      <c r="E1533" s="164" t="s">
        <v>2944</v>
      </c>
      <c r="F1533" s="592"/>
      <c r="G1533" s="592"/>
      <c r="H1533" s="591"/>
      <c r="I1533" s="591"/>
      <c r="J1533" s="589"/>
      <c r="K1533" s="589"/>
      <c r="L1533" s="590"/>
    </row>
    <row r="1534" spans="1:12" s="148" customFormat="1" ht="24" customHeight="1" x14ac:dyDescent="0.15">
      <c r="A1534" s="593">
        <v>289</v>
      </c>
      <c r="B1534" s="161" t="s">
        <v>20</v>
      </c>
      <c r="C1534" s="162" t="s">
        <v>21</v>
      </c>
      <c r="D1534" s="162" t="s">
        <v>1884</v>
      </c>
      <c r="E1534" s="162" t="s">
        <v>1885</v>
      </c>
      <c r="F1534" s="594" t="s">
        <v>14</v>
      </c>
      <c r="G1534" s="594"/>
      <c r="H1534" s="592"/>
      <c r="I1534" s="592"/>
      <c r="J1534" s="592"/>
      <c r="K1534" s="592"/>
      <c r="L1534" s="592"/>
    </row>
    <row r="1535" spans="1:12" s="148" customFormat="1" ht="26.25" customHeight="1" x14ac:dyDescent="0.15">
      <c r="A1535" s="593"/>
      <c r="B1535" s="589" t="s">
        <v>2945</v>
      </c>
      <c r="C1535" s="595" t="s">
        <v>2946</v>
      </c>
      <c r="D1535" s="596">
        <v>43082</v>
      </c>
      <c r="E1535" s="589" t="s">
        <v>2767</v>
      </c>
      <c r="F1535" s="589" t="s">
        <v>2947</v>
      </c>
      <c r="G1535" s="589"/>
      <c r="H1535" s="591" t="s">
        <v>1890</v>
      </c>
      <c r="I1535" s="591"/>
      <c r="J1535" s="164" t="s">
        <v>1891</v>
      </c>
      <c r="K1535" s="164" t="s">
        <v>0</v>
      </c>
      <c r="L1535" s="165">
        <v>677.79</v>
      </c>
    </row>
    <row r="1536" spans="1:12" s="148" customFormat="1" ht="365.25" customHeight="1" x14ac:dyDescent="0.15">
      <c r="A1536" s="593"/>
      <c r="B1536" s="589"/>
      <c r="C1536" s="595"/>
      <c r="D1536" s="596"/>
      <c r="E1536" s="589"/>
      <c r="F1536" s="589"/>
      <c r="G1536" s="589"/>
      <c r="H1536" s="591" t="s">
        <v>1892</v>
      </c>
      <c r="I1536" s="591"/>
      <c r="J1536" s="164" t="s">
        <v>1891</v>
      </c>
      <c r="K1536" s="164" t="s">
        <v>0</v>
      </c>
      <c r="L1536" s="165">
        <v>645.79</v>
      </c>
    </row>
    <row r="1537" spans="1:12" s="148" customFormat="1" ht="24" customHeight="1" x14ac:dyDescent="0.15">
      <c r="A1537" s="593"/>
      <c r="B1537" s="161" t="s">
        <v>29</v>
      </c>
      <c r="C1537" s="162" t="s">
        <v>30</v>
      </c>
      <c r="D1537" s="162" t="s">
        <v>1893</v>
      </c>
      <c r="E1537" s="162" t="s">
        <v>1894</v>
      </c>
      <c r="F1537" s="592"/>
      <c r="G1537" s="592"/>
      <c r="H1537" s="591" t="s">
        <v>1895</v>
      </c>
      <c r="I1537" s="591"/>
      <c r="J1537" s="589" t="s">
        <v>1891</v>
      </c>
      <c r="K1537" s="589" t="s">
        <v>1891</v>
      </c>
      <c r="L1537" s="590">
        <v>0</v>
      </c>
    </row>
    <row r="1538" spans="1:12" s="148" customFormat="1" ht="24" customHeight="1" x14ac:dyDescent="0.15">
      <c r="A1538" s="593"/>
      <c r="B1538" s="164" t="s">
        <v>1896</v>
      </c>
      <c r="C1538" s="164" t="s">
        <v>2947</v>
      </c>
      <c r="D1538" s="166">
        <v>43085</v>
      </c>
      <c r="E1538" s="164" t="s">
        <v>2907</v>
      </c>
      <c r="F1538" s="592"/>
      <c r="G1538" s="592"/>
      <c r="H1538" s="591"/>
      <c r="I1538" s="591"/>
      <c r="J1538" s="589"/>
      <c r="K1538" s="589"/>
      <c r="L1538" s="590"/>
    </row>
    <row r="1539" spans="1:12" s="148" customFormat="1" ht="24" customHeight="1" x14ac:dyDescent="0.15">
      <c r="A1539" s="593">
        <v>290</v>
      </c>
      <c r="B1539" s="161" t="s">
        <v>20</v>
      </c>
      <c r="C1539" s="162" t="s">
        <v>21</v>
      </c>
      <c r="D1539" s="162" t="s">
        <v>1884</v>
      </c>
      <c r="E1539" s="162" t="s">
        <v>1885</v>
      </c>
      <c r="F1539" s="594" t="s">
        <v>14</v>
      </c>
      <c r="G1539" s="594"/>
      <c r="H1539" s="592"/>
      <c r="I1539" s="592"/>
      <c r="J1539" s="592"/>
      <c r="K1539" s="592"/>
      <c r="L1539" s="592"/>
    </row>
    <row r="1540" spans="1:12" s="148" customFormat="1" ht="26.25" customHeight="1" x14ac:dyDescent="0.15">
      <c r="A1540" s="593"/>
      <c r="B1540" s="589" t="s">
        <v>2948</v>
      </c>
      <c r="C1540" s="595" t="s">
        <v>2949</v>
      </c>
      <c r="D1540" s="596">
        <v>43182</v>
      </c>
      <c r="E1540" s="589" t="s">
        <v>1984</v>
      </c>
      <c r="F1540" s="589" t="s">
        <v>2950</v>
      </c>
      <c r="G1540" s="589"/>
      <c r="H1540" s="591" t="s">
        <v>1890</v>
      </c>
      <c r="I1540" s="591"/>
      <c r="J1540" s="164" t="s">
        <v>1891</v>
      </c>
      <c r="K1540" s="164" t="s">
        <v>0</v>
      </c>
      <c r="L1540" s="165">
        <v>352.5</v>
      </c>
    </row>
    <row r="1541" spans="1:12" s="148" customFormat="1" ht="197.25" customHeight="1" x14ac:dyDescent="0.15">
      <c r="A1541" s="593"/>
      <c r="B1541" s="589"/>
      <c r="C1541" s="595"/>
      <c r="D1541" s="596"/>
      <c r="E1541" s="589"/>
      <c r="F1541" s="589"/>
      <c r="G1541" s="589"/>
      <c r="H1541" s="591" t="s">
        <v>1892</v>
      </c>
      <c r="I1541" s="591"/>
      <c r="J1541" s="164" t="s">
        <v>1891</v>
      </c>
      <c r="K1541" s="164" t="s">
        <v>1891</v>
      </c>
      <c r="L1541" s="165">
        <v>0</v>
      </c>
    </row>
    <row r="1542" spans="1:12" s="148" customFormat="1" ht="24" customHeight="1" x14ac:dyDescent="0.15">
      <c r="A1542" s="593"/>
      <c r="B1542" s="161" t="s">
        <v>29</v>
      </c>
      <c r="C1542" s="162" t="s">
        <v>30</v>
      </c>
      <c r="D1542" s="162" t="s">
        <v>1893</v>
      </c>
      <c r="E1542" s="162" t="s">
        <v>1894</v>
      </c>
      <c r="F1542" s="592"/>
      <c r="G1542" s="592"/>
      <c r="H1542" s="591" t="s">
        <v>1895</v>
      </c>
      <c r="I1542" s="591"/>
      <c r="J1542" s="589" t="s">
        <v>1891</v>
      </c>
      <c r="K1542" s="589" t="s">
        <v>0</v>
      </c>
      <c r="L1542" s="590">
        <v>304.8</v>
      </c>
    </row>
    <row r="1543" spans="1:12" s="148" customFormat="1" ht="24" customHeight="1" x14ac:dyDescent="0.15">
      <c r="A1543" s="593"/>
      <c r="B1543" s="164" t="s">
        <v>2052</v>
      </c>
      <c r="C1543" s="164" t="s">
        <v>2950</v>
      </c>
      <c r="D1543" s="166">
        <v>43183</v>
      </c>
      <c r="E1543" s="164" t="s">
        <v>2951</v>
      </c>
      <c r="F1543" s="592"/>
      <c r="G1543" s="592"/>
      <c r="H1543" s="591"/>
      <c r="I1543" s="591"/>
      <c r="J1543" s="589"/>
      <c r="K1543" s="589"/>
      <c r="L1543" s="590"/>
    </row>
    <row r="1544" spans="1:12" s="148" customFormat="1" ht="24" customHeight="1" x14ac:dyDescent="0.15">
      <c r="A1544" s="593">
        <v>291</v>
      </c>
      <c r="B1544" s="161" t="s">
        <v>20</v>
      </c>
      <c r="C1544" s="162" t="s">
        <v>21</v>
      </c>
      <c r="D1544" s="162" t="s">
        <v>1884</v>
      </c>
      <c r="E1544" s="162" t="s">
        <v>1885</v>
      </c>
      <c r="F1544" s="594" t="s">
        <v>14</v>
      </c>
      <c r="G1544" s="594"/>
      <c r="H1544" s="592"/>
      <c r="I1544" s="592"/>
      <c r="J1544" s="592"/>
      <c r="K1544" s="592"/>
      <c r="L1544" s="592"/>
    </row>
    <row r="1545" spans="1:12" s="148" customFormat="1" ht="26.25" customHeight="1" x14ac:dyDescent="0.15">
      <c r="A1545" s="593"/>
      <c r="B1545" s="589" t="s">
        <v>2952</v>
      </c>
      <c r="C1545" s="589" t="s">
        <v>2953</v>
      </c>
      <c r="D1545" s="596">
        <v>43073</v>
      </c>
      <c r="E1545" s="589" t="s">
        <v>2954</v>
      </c>
      <c r="F1545" s="589" t="s">
        <v>145</v>
      </c>
      <c r="G1545" s="589"/>
      <c r="H1545" s="591" t="s">
        <v>1890</v>
      </c>
      <c r="I1545" s="591"/>
      <c r="J1545" s="164" t="s">
        <v>1891</v>
      </c>
      <c r="K1545" s="164" t="s">
        <v>0</v>
      </c>
      <c r="L1545" s="165">
        <v>132.41</v>
      </c>
    </row>
    <row r="1546" spans="1:12" s="148" customFormat="1" ht="71.25" customHeight="1" x14ac:dyDescent="0.15">
      <c r="A1546" s="593"/>
      <c r="B1546" s="589"/>
      <c r="C1546" s="589"/>
      <c r="D1546" s="596"/>
      <c r="E1546" s="589"/>
      <c r="F1546" s="589"/>
      <c r="G1546" s="589"/>
      <c r="H1546" s="591" t="s">
        <v>1892</v>
      </c>
      <c r="I1546" s="591"/>
      <c r="J1546" s="164" t="s">
        <v>1891</v>
      </c>
      <c r="K1546" s="164" t="s">
        <v>0</v>
      </c>
      <c r="L1546" s="165">
        <v>370.6</v>
      </c>
    </row>
    <row r="1547" spans="1:12" s="148" customFormat="1" ht="24" customHeight="1" x14ac:dyDescent="0.15">
      <c r="A1547" s="593"/>
      <c r="B1547" s="161" t="s">
        <v>29</v>
      </c>
      <c r="C1547" s="162" t="s">
        <v>30</v>
      </c>
      <c r="D1547" s="162" t="s">
        <v>1893</v>
      </c>
      <c r="E1547" s="162" t="s">
        <v>1894</v>
      </c>
      <c r="F1547" s="592"/>
      <c r="G1547" s="592"/>
      <c r="H1547" s="591" t="s">
        <v>1895</v>
      </c>
      <c r="I1547" s="591"/>
      <c r="J1547" s="589" t="s">
        <v>1891</v>
      </c>
      <c r="K1547" s="589" t="s">
        <v>0</v>
      </c>
      <c r="L1547" s="590">
        <v>6</v>
      </c>
    </row>
    <row r="1548" spans="1:12" s="148" customFormat="1" ht="34.5" customHeight="1" x14ac:dyDescent="0.15">
      <c r="A1548" s="593"/>
      <c r="B1548" s="164" t="s">
        <v>2955</v>
      </c>
      <c r="C1548" s="164" t="s">
        <v>145</v>
      </c>
      <c r="D1548" s="166">
        <v>43074</v>
      </c>
      <c r="E1548" s="164" t="s">
        <v>2140</v>
      </c>
      <c r="F1548" s="592"/>
      <c r="G1548" s="592"/>
      <c r="H1548" s="591"/>
      <c r="I1548" s="591"/>
      <c r="J1548" s="589"/>
      <c r="K1548" s="589"/>
      <c r="L1548" s="590"/>
    </row>
    <row r="1549" spans="1:12" s="148" customFormat="1" ht="24" customHeight="1" x14ac:dyDescent="0.15">
      <c r="A1549" s="593">
        <v>292</v>
      </c>
      <c r="B1549" s="161" t="s">
        <v>20</v>
      </c>
      <c r="C1549" s="162" t="s">
        <v>21</v>
      </c>
      <c r="D1549" s="162" t="s">
        <v>1884</v>
      </c>
      <c r="E1549" s="162" t="s">
        <v>1885</v>
      </c>
      <c r="F1549" s="594" t="s">
        <v>14</v>
      </c>
      <c r="G1549" s="594"/>
      <c r="H1549" s="592"/>
      <c r="I1549" s="592"/>
      <c r="J1549" s="592"/>
      <c r="K1549" s="592"/>
      <c r="L1549" s="592"/>
    </row>
    <row r="1550" spans="1:12" s="148" customFormat="1" ht="26.25" customHeight="1" x14ac:dyDescent="0.15">
      <c r="A1550" s="593"/>
      <c r="B1550" s="589" t="s">
        <v>2956</v>
      </c>
      <c r="C1550" s="595" t="s">
        <v>2957</v>
      </c>
      <c r="D1550" s="596">
        <v>43129</v>
      </c>
      <c r="E1550" s="589" t="s">
        <v>2958</v>
      </c>
      <c r="F1550" s="589" t="s">
        <v>2959</v>
      </c>
      <c r="G1550" s="589"/>
      <c r="H1550" s="591" t="s">
        <v>1890</v>
      </c>
      <c r="I1550" s="591"/>
      <c r="J1550" s="164" t="s">
        <v>1891</v>
      </c>
      <c r="K1550" s="164" t="s">
        <v>0</v>
      </c>
      <c r="L1550" s="165">
        <v>600</v>
      </c>
    </row>
    <row r="1551" spans="1:12" s="148" customFormat="1" ht="92.25" customHeight="1" x14ac:dyDescent="0.15">
      <c r="A1551" s="593"/>
      <c r="B1551" s="589"/>
      <c r="C1551" s="595"/>
      <c r="D1551" s="596"/>
      <c r="E1551" s="589"/>
      <c r="F1551" s="589"/>
      <c r="G1551" s="589"/>
      <c r="H1551" s="591" t="s">
        <v>1892</v>
      </c>
      <c r="I1551" s="591"/>
      <c r="J1551" s="164" t="s">
        <v>1891</v>
      </c>
      <c r="K1551" s="164" t="s">
        <v>1891</v>
      </c>
      <c r="L1551" s="165">
        <v>0</v>
      </c>
    </row>
    <row r="1552" spans="1:12" s="148" customFormat="1" ht="24" customHeight="1" x14ac:dyDescent="0.15">
      <c r="A1552" s="593"/>
      <c r="B1552" s="161" t="s">
        <v>29</v>
      </c>
      <c r="C1552" s="162" t="s">
        <v>30</v>
      </c>
      <c r="D1552" s="162" t="s">
        <v>1893</v>
      </c>
      <c r="E1552" s="162" t="s">
        <v>1894</v>
      </c>
      <c r="F1552" s="592"/>
      <c r="G1552" s="592"/>
      <c r="H1552" s="591" t="s">
        <v>1895</v>
      </c>
      <c r="I1552" s="591"/>
      <c r="J1552" s="589" t="s">
        <v>1891</v>
      </c>
      <c r="K1552" s="589" t="s">
        <v>1891</v>
      </c>
      <c r="L1552" s="590">
        <v>0</v>
      </c>
    </row>
    <row r="1553" spans="1:12" s="148" customFormat="1" ht="24" customHeight="1" x14ac:dyDescent="0.15">
      <c r="A1553" s="593"/>
      <c r="B1553" s="164" t="s">
        <v>1896</v>
      </c>
      <c r="C1553" s="164" t="s">
        <v>2959</v>
      </c>
      <c r="D1553" s="166">
        <v>43134</v>
      </c>
      <c r="E1553" s="164" t="s">
        <v>2960</v>
      </c>
      <c r="F1553" s="592"/>
      <c r="G1553" s="592"/>
      <c r="H1553" s="591"/>
      <c r="I1553" s="591"/>
      <c r="J1553" s="589"/>
      <c r="K1553" s="589"/>
      <c r="L1553" s="590"/>
    </row>
    <row r="1554" spans="1:12" s="148" customFormat="1" ht="24" customHeight="1" x14ac:dyDescent="0.15">
      <c r="A1554" s="593">
        <v>293</v>
      </c>
      <c r="B1554" s="161" t="s">
        <v>20</v>
      </c>
      <c r="C1554" s="162" t="s">
        <v>21</v>
      </c>
      <c r="D1554" s="162" t="s">
        <v>1884</v>
      </c>
      <c r="E1554" s="162" t="s">
        <v>1885</v>
      </c>
      <c r="F1554" s="594" t="s">
        <v>14</v>
      </c>
      <c r="G1554" s="594"/>
      <c r="H1554" s="592"/>
      <c r="I1554" s="592"/>
      <c r="J1554" s="592"/>
      <c r="K1554" s="592"/>
      <c r="L1554" s="592"/>
    </row>
    <row r="1555" spans="1:12" s="148" customFormat="1" ht="26.25" customHeight="1" x14ac:dyDescent="0.15">
      <c r="A1555" s="593"/>
      <c r="B1555" s="589" t="s">
        <v>2961</v>
      </c>
      <c r="C1555" s="595" t="s">
        <v>2962</v>
      </c>
      <c r="D1555" s="596">
        <v>43051</v>
      </c>
      <c r="E1555" s="589" t="s">
        <v>2188</v>
      </c>
      <c r="F1555" s="589" t="s">
        <v>2963</v>
      </c>
      <c r="G1555" s="589"/>
      <c r="H1555" s="591" t="s">
        <v>1890</v>
      </c>
      <c r="I1555" s="591"/>
      <c r="J1555" s="164" t="s">
        <v>1891</v>
      </c>
      <c r="K1555" s="164" t="s">
        <v>0</v>
      </c>
      <c r="L1555" s="165">
        <v>1480</v>
      </c>
    </row>
    <row r="1556" spans="1:12" s="148" customFormat="1" ht="354.75" customHeight="1" x14ac:dyDescent="0.15">
      <c r="A1556" s="593"/>
      <c r="B1556" s="589"/>
      <c r="C1556" s="595"/>
      <c r="D1556" s="596"/>
      <c r="E1556" s="589"/>
      <c r="F1556" s="589"/>
      <c r="G1556" s="589"/>
      <c r="H1556" s="591" t="s">
        <v>1892</v>
      </c>
      <c r="I1556" s="591"/>
      <c r="J1556" s="164" t="s">
        <v>1891</v>
      </c>
      <c r="K1556" s="164" t="s">
        <v>1891</v>
      </c>
      <c r="L1556" s="165">
        <v>0</v>
      </c>
    </row>
    <row r="1557" spans="1:12" s="148" customFormat="1" ht="24" customHeight="1" x14ac:dyDescent="0.15">
      <c r="A1557" s="593"/>
      <c r="B1557" s="161" t="s">
        <v>29</v>
      </c>
      <c r="C1557" s="162" t="s">
        <v>30</v>
      </c>
      <c r="D1557" s="162" t="s">
        <v>1893</v>
      </c>
      <c r="E1557" s="162" t="s">
        <v>1894</v>
      </c>
      <c r="F1557" s="592"/>
      <c r="G1557" s="592"/>
      <c r="H1557" s="591" t="s">
        <v>1895</v>
      </c>
      <c r="I1557" s="591"/>
      <c r="J1557" s="589" t="s">
        <v>1891</v>
      </c>
      <c r="K1557" s="589" t="s">
        <v>0</v>
      </c>
      <c r="L1557" s="590">
        <v>150</v>
      </c>
    </row>
    <row r="1558" spans="1:12" s="148" customFormat="1" ht="24" customHeight="1" x14ac:dyDescent="0.15">
      <c r="A1558" s="593"/>
      <c r="B1558" s="164" t="s">
        <v>2052</v>
      </c>
      <c r="C1558" s="164" t="s">
        <v>2963</v>
      </c>
      <c r="D1558" s="166">
        <v>43057</v>
      </c>
      <c r="E1558" s="164" t="s">
        <v>2964</v>
      </c>
      <c r="F1558" s="592"/>
      <c r="G1558" s="592"/>
      <c r="H1558" s="591"/>
      <c r="I1558" s="591"/>
      <c r="J1558" s="589"/>
      <c r="K1558" s="589"/>
      <c r="L1558" s="590"/>
    </row>
    <row r="1559" spans="1:12" s="148" customFormat="1" ht="24" customHeight="1" x14ac:dyDescent="0.15">
      <c r="A1559" s="593">
        <v>294</v>
      </c>
      <c r="B1559" s="161" t="s">
        <v>20</v>
      </c>
      <c r="C1559" s="162" t="s">
        <v>21</v>
      </c>
      <c r="D1559" s="162" t="s">
        <v>1884</v>
      </c>
      <c r="E1559" s="162" t="s">
        <v>1885</v>
      </c>
      <c r="F1559" s="594" t="s">
        <v>14</v>
      </c>
      <c r="G1559" s="594"/>
      <c r="H1559" s="592"/>
      <c r="I1559" s="592"/>
      <c r="J1559" s="592"/>
      <c r="K1559" s="592"/>
      <c r="L1559" s="592"/>
    </row>
    <row r="1560" spans="1:12" s="148" customFormat="1" ht="26.25" customHeight="1" x14ac:dyDescent="0.15">
      <c r="A1560" s="593"/>
      <c r="B1560" s="589" t="s">
        <v>2965</v>
      </c>
      <c r="C1560" s="595" t="s">
        <v>2966</v>
      </c>
      <c r="D1560" s="596">
        <v>43168</v>
      </c>
      <c r="E1560" s="589" t="s">
        <v>2967</v>
      </c>
      <c r="F1560" s="589" t="s">
        <v>2968</v>
      </c>
      <c r="G1560" s="589"/>
      <c r="H1560" s="591" t="s">
        <v>1890</v>
      </c>
      <c r="I1560" s="591"/>
      <c r="J1560" s="164" t="s">
        <v>1891</v>
      </c>
      <c r="K1560" s="164" t="s">
        <v>0</v>
      </c>
      <c r="L1560" s="165">
        <v>343.81</v>
      </c>
    </row>
    <row r="1561" spans="1:12" s="148" customFormat="1" ht="197.25" customHeight="1" x14ac:dyDescent="0.15">
      <c r="A1561" s="593"/>
      <c r="B1561" s="589"/>
      <c r="C1561" s="595"/>
      <c r="D1561" s="596"/>
      <c r="E1561" s="589"/>
      <c r="F1561" s="589"/>
      <c r="G1561" s="589"/>
      <c r="H1561" s="591" t="s">
        <v>1892</v>
      </c>
      <c r="I1561" s="591"/>
      <c r="J1561" s="164" t="s">
        <v>1891</v>
      </c>
      <c r="K1561" s="164" t="s">
        <v>0</v>
      </c>
      <c r="L1561" s="165">
        <v>270.59000000000003</v>
      </c>
    </row>
    <row r="1562" spans="1:12" s="148" customFormat="1" ht="24" customHeight="1" x14ac:dyDescent="0.15">
      <c r="A1562" s="593"/>
      <c r="B1562" s="161" t="s">
        <v>29</v>
      </c>
      <c r="C1562" s="162" t="s">
        <v>30</v>
      </c>
      <c r="D1562" s="162" t="s">
        <v>1893</v>
      </c>
      <c r="E1562" s="162" t="s">
        <v>1894</v>
      </c>
      <c r="F1562" s="592"/>
      <c r="G1562" s="592"/>
      <c r="H1562" s="591" t="s">
        <v>1895</v>
      </c>
      <c r="I1562" s="591"/>
      <c r="J1562" s="589" t="s">
        <v>1891</v>
      </c>
      <c r="K1562" s="589" t="s">
        <v>0</v>
      </c>
      <c r="L1562" s="590">
        <v>205</v>
      </c>
    </row>
    <row r="1563" spans="1:12" s="148" customFormat="1" ht="24" customHeight="1" x14ac:dyDescent="0.15">
      <c r="A1563" s="593"/>
      <c r="B1563" s="164" t="s">
        <v>1896</v>
      </c>
      <c r="C1563" s="164" t="s">
        <v>2968</v>
      </c>
      <c r="D1563" s="166">
        <v>43170</v>
      </c>
      <c r="E1563" s="164" t="s">
        <v>2969</v>
      </c>
      <c r="F1563" s="592"/>
      <c r="G1563" s="592"/>
      <c r="H1563" s="591"/>
      <c r="I1563" s="591"/>
      <c r="J1563" s="589"/>
      <c r="K1563" s="589"/>
      <c r="L1563" s="590"/>
    </row>
    <row r="1564" spans="1:12" s="148" customFormat="1" ht="24" customHeight="1" x14ac:dyDescent="0.15">
      <c r="A1564" s="593">
        <v>295</v>
      </c>
      <c r="B1564" s="161" t="s">
        <v>20</v>
      </c>
      <c r="C1564" s="162" t="s">
        <v>21</v>
      </c>
      <c r="D1564" s="162" t="s">
        <v>1884</v>
      </c>
      <c r="E1564" s="162" t="s">
        <v>1885</v>
      </c>
      <c r="F1564" s="594" t="s">
        <v>14</v>
      </c>
      <c r="G1564" s="594"/>
      <c r="H1564" s="592"/>
      <c r="I1564" s="592"/>
      <c r="J1564" s="592"/>
      <c r="K1564" s="592"/>
      <c r="L1564" s="592"/>
    </row>
    <row r="1565" spans="1:12" s="148" customFormat="1" ht="26.25" customHeight="1" x14ac:dyDescent="0.15">
      <c r="A1565" s="593"/>
      <c r="B1565" s="589" t="s">
        <v>2970</v>
      </c>
      <c r="C1565" s="589" t="s">
        <v>2971</v>
      </c>
      <c r="D1565" s="596">
        <v>43180</v>
      </c>
      <c r="E1565" s="589" t="s">
        <v>2628</v>
      </c>
      <c r="F1565" s="589" t="s">
        <v>2629</v>
      </c>
      <c r="G1565" s="589"/>
      <c r="H1565" s="591" t="s">
        <v>1890</v>
      </c>
      <c r="I1565" s="591"/>
      <c r="J1565" s="164" t="s">
        <v>1891</v>
      </c>
      <c r="K1565" s="164" t="s">
        <v>0</v>
      </c>
      <c r="L1565" s="165">
        <v>210</v>
      </c>
    </row>
    <row r="1566" spans="1:12" s="148" customFormat="1" ht="18.75" customHeight="1" x14ac:dyDescent="0.15">
      <c r="A1566" s="593"/>
      <c r="B1566" s="589"/>
      <c r="C1566" s="589"/>
      <c r="D1566" s="596"/>
      <c r="E1566" s="589"/>
      <c r="F1566" s="589"/>
      <c r="G1566" s="589"/>
      <c r="H1566" s="591" t="s">
        <v>1892</v>
      </c>
      <c r="I1566" s="591"/>
      <c r="J1566" s="164" t="s">
        <v>1891</v>
      </c>
      <c r="K1566" s="164" t="s">
        <v>0</v>
      </c>
      <c r="L1566" s="165">
        <v>451.48</v>
      </c>
    </row>
    <row r="1567" spans="1:12" s="148" customFormat="1" ht="24" customHeight="1" x14ac:dyDescent="0.15">
      <c r="A1567" s="593"/>
      <c r="B1567" s="161" t="s">
        <v>29</v>
      </c>
      <c r="C1567" s="162" t="s">
        <v>30</v>
      </c>
      <c r="D1567" s="162" t="s">
        <v>1893</v>
      </c>
      <c r="E1567" s="162" t="s">
        <v>1894</v>
      </c>
      <c r="F1567" s="592"/>
      <c r="G1567" s="592"/>
      <c r="H1567" s="591" t="s">
        <v>1895</v>
      </c>
      <c r="I1567" s="591"/>
      <c r="J1567" s="589" t="s">
        <v>1891</v>
      </c>
      <c r="K1567" s="589" t="s">
        <v>1891</v>
      </c>
      <c r="L1567" s="590">
        <v>0</v>
      </c>
    </row>
    <row r="1568" spans="1:12" s="148" customFormat="1" ht="34.5" customHeight="1" x14ac:dyDescent="0.15">
      <c r="A1568" s="593"/>
      <c r="B1568" s="164" t="s">
        <v>2209</v>
      </c>
      <c r="C1568" s="164" t="s">
        <v>2629</v>
      </c>
      <c r="D1568" s="166">
        <v>43182</v>
      </c>
      <c r="E1568" s="164" t="s">
        <v>2972</v>
      </c>
      <c r="F1568" s="592"/>
      <c r="G1568" s="592"/>
      <c r="H1568" s="591"/>
      <c r="I1568" s="591"/>
      <c r="J1568" s="589"/>
      <c r="K1568" s="589"/>
      <c r="L1568" s="590"/>
    </row>
    <row r="1569" spans="1:12" s="148" customFormat="1" ht="24" customHeight="1" x14ac:dyDescent="0.15">
      <c r="A1569" s="593">
        <v>296</v>
      </c>
      <c r="B1569" s="161" t="s">
        <v>20</v>
      </c>
      <c r="C1569" s="162" t="s">
        <v>21</v>
      </c>
      <c r="D1569" s="162" t="s">
        <v>1884</v>
      </c>
      <c r="E1569" s="162" t="s">
        <v>1885</v>
      </c>
      <c r="F1569" s="594" t="s">
        <v>14</v>
      </c>
      <c r="G1569" s="594"/>
      <c r="H1569" s="592"/>
      <c r="I1569" s="592"/>
      <c r="J1569" s="592"/>
      <c r="K1569" s="592"/>
      <c r="L1569" s="592"/>
    </row>
    <row r="1570" spans="1:12" s="148" customFormat="1" ht="26.25" customHeight="1" x14ac:dyDescent="0.15">
      <c r="A1570" s="593"/>
      <c r="B1570" s="589" t="s">
        <v>2973</v>
      </c>
      <c r="C1570" s="595" t="s">
        <v>2974</v>
      </c>
      <c r="D1570" s="596">
        <v>43023</v>
      </c>
      <c r="E1570" s="589" t="s">
        <v>2350</v>
      </c>
      <c r="F1570" s="589" t="s">
        <v>2975</v>
      </c>
      <c r="G1570" s="589"/>
      <c r="H1570" s="591" t="s">
        <v>1890</v>
      </c>
      <c r="I1570" s="591"/>
      <c r="J1570" s="164" t="s">
        <v>1891</v>
      </c>
      <c r="K1570" s="164" t="s">
        <v>0</v>
      </c>
      <c r="L1570" s="165">
        <v>219</v>
      </c>
    </row>
    <row r="1571" spans="1:12" s="148" customFormat="1" ht="134.25" customHeight="1" x14ac:dyDescent="0.15">
      <c r="A1571" s="593"/>
      <c r="B1571" s="589"/>
      <c r="C1571" s="595"/>
      <c r="D1571" s="596"/>
      <c r="E1571" s="589"/>
      <c r="F1571" s="589"/>
      <c r="G1571" s="589"/>
      <c r="H1571" s="591" t="s">
        <v>1892</v>
      </c>
      <c r="I1571" s="591"/>
      <c r="J1571" s="164" t="s">
        <v>1891</v>
      </c>
      <c r="K1571" s="164" t="s">
        <v>0</v>
      </c>
      <c r="L1571" s="165">
        <v>361.4</v>
      </c>
    </row>
    <row r="1572" spans="1:12" s="148" customFormat="1" ht="24" customHeight="1" x14ac:dyDescent="0.15">
      <c r="A1572" s="593"/>
      <c r="B1572" s="161" t="s">
        <v>29</v>
      </c>
      <c r="C1572" s="162" t="s">
        <v>30</v>
      </c>
      <c r="D1572" s="162" t="s">
        <v>1893</v>
      </c>
      <c r="E1572" s="162" t="s">
        <v>1894</v>
      </c>
      <c r="F1572" s="592"/>
      <c r="G1572" s="592"/>
      <c r="H1572" s="591" t="s">
        <v>1895</v>
      </c>
      <c r="I1572" s="591"/>
      <c r="J1572" s="589" t="s">
        <v>1891</v>
      </c>
      <c r="K1572" s="589" t="s">
        <v>0</v>
      </c>
      <c r="L1572" s="590">
        <v>320</v>
      </c>
    </row>
    <row r="1573" spans="1:12" s="148" customFormat="1" ht="24" customHeight="1" x14ac:dyDescent="0.15">
      <c r="A1573" s="593"/>
      <c r="B1573" s="164" t="s">
        <v>1896</v>
      </c>
      <c r="C1573" s="164" t="s">
        <v>2975</v>
      </c>
      <c r="D1573" s="166">
        <v>43027</v>
      </c>
      <c r="E1573" s="164" t="s">
        <v>2976</v>
      </c>
      <c r="F1573" s="592"/>
      <c r="G1573" s="592"/>
      <c r="H1573" s="591"/>
      <c r="I1573" s="591"/>
      <c r="J1573" s="589"/>
      <c r="K1573" s="589"/>
      <c r="L1573" s="590"/>
    </row>
    <row r="1574" spans="1:12" s="148" customFormat="1" ht="24" customHeight="1" x14ac:dyDescent="0.15">
      <c r="A1574" s="593">
        <v>297</v>
      </c>
      <c r="B1574" s="161" t="s">
        <v>20</v>
      </c>
      <c r="C1574" s="162" t="s">
        <v>21</v>
      </c>
      <c r="D1574" s="162" t="s">
        <v>1884</v>
      </c>
      <c r="E1574" s="162" t="s">
        <v>1885</v>
      </c>
      <c r="F1574" s="594" t="s">
        <v>14</v>
      </c>
      <c r="G1574" s="594"/>
      <c r="H1574" s="592"/>
      <c r="I1574" s="592"/>
      <c r="J1574" s="592"/>
      <c r="K1574" s="592"/>
      <c r="L1574" s="592"/>
    </row>
    <row r="1575" spans="1:12" s="148" customFormat="1" ht="26.25" customHeight="1" x14ac:dyDescent="0.15">
      <c r="A1575" s="593"/>
      <c r="B1575" s="589" t="s">
        <v>2973</v>
      </c>
      <c r="C1575" s="589" t="s">
        <v>2977</v>
      </c>
      <c r="D1575" s="596">
        <v>43104</v>
      </c>
      <c r="E1575" s="589" t="s">
        <v>2372</v>
      </c>
      <c r="F1575" s="589" t="s">
        <v>273</v>
      </c>
      <c r="G1575" s="589"/>
      <c r="H1575" s="591" t="s">
        <v>1890</v>
      </c>
      <c r="I1575" s="591"/>
      <c r="J1575" s="164" t="s">
        <v>1891</v>
      </c>
      <c r="K1575" s="164" t="s">
        <v>0</v>
      </c>
      <c r="L1575" s="165">
        <v>348.69</v>
      </c>
    </row>
    <row r="1576" spans="1:12" s="148" customFormat="1" ht="102.75" customHeight="1" x14ac:dyDescent="0.15">
      <c r="A1576" s="593"/>
      <c r="B1576" s="589"/>
      <c r="C1576" s="589"/>
      <c r="D1576" s="596"/>
      <c r="E1576" s="589"/>
      <c r="F1576" s="589"/>
      <c r="G1576" s="589"/>
      <c r="H1576" s="591" t="s">
        <v>1892</v>
      </c>
      <c r="I1576" s="591"/>
      <c r="J1576" s="164" t="s">
        <v>1891</v>
      </c>
      <c r="K1576" s="164" t="s">
        <v>0</v>
      </c>
      <c r="L1576" s="165">
        <v>499.2</v>
      </c>
    </row>
    <row r="1577" spans="1:12" s="148" customFormat="1" ht="24" customHeight="1" x14ac:dyDescent="0.15">
      <c r="A1577" s="593"/>
      <c r="B1577" s="161" t="s">
        <v>29</v>
      </c>
      <c r="C1577" s="162" t="s">
        <v>30</v>
      </c>
      <c r="D1577" s="162" t="s">
        <v>1893</v>
      </c>
      <c r="E1577" s="162" t="s">
        <v>1894</v>
      </c>
      <c r="F1577" s="592"/>
      <c r="G1577" s="592"/>
      <c r="H1577" s="591" t="s">
        <v>1895</v>
      </c>
      <c r="I1577" s="591"/>
      <c r="J1577" s="589" t="s">
        <v>1891</v>
      </c>
      <c r="K1577" s="589" t="s">
        <v>0</v>
      </c>
      <c r="L1577" s="590">
        <v>340</v>
      </c>
    </row>
    <row r="1578" spans="1:12" s="148" customFormat="1" ht="24" customHeight="1" x14ac:dyDescent="0.15">
      <c r="A1578" s="593"/>
      <c r="B1578" s="164" t="s">
        <v>1896</v>
      </c>
      <c r="C1578" s="164" t="s">
        <v>273</v>
      </c>
      <c r="D1578" s="166">
        <v>43107</v>
      </c>
      <c r="E1578" s="164" t="s">
        <v>2978</v>
      </c>
      <c r="F1578" s="592"/>
      <c r="G1578" s="592"/>
      <c r="H1578" s="591"/>
      <c r="I1578" s="591"/>
      <c r="J1578" s="589"/>
      <c r="K1578" s="589"/>
      <c r="L1578" s="590"/>
    </row>
    <row r="1579" spans="1:12" s="148" customFormat="1" ht="24" customHeight="1" x14ac:dyDescent="0.15">
      <c r="A1579" s="593">
        <v>298</v>
      </c>
      <c r="B1579" s="161" t="s">
        <v>20</v>
      </c>
      <c r="C1579" s="162" t="s">
        <v>21</v>
      </c>
      <c r="D1579" s="162" t="s">
        <v>1884</v>
      </c>
      <c r="E1579" s="162" t="s">
        <v>1885</v>
      </c>
      <c r="F1579" s="594" t="s">
        <v>14</v>
      </c>
      <c r="G1579" s="594"/>
      <c r="H1579" s="592"/>
      <c r="I1579" s="592"/>
      <c r="J1579" s="592"/>
      <c r="K1579" s="592"/>
      <c r="L1579" s="592"/>
    </row>
    <row r="1580" spans="1:12" s="148" customFormat="1" ht="26.25" customHeight="1" x14ac:dyDescent="0.15">
      <c r="A1580" s="593"/>
      <c r="B1580" s="589" t="s">
        <v>2979</v>
      </c>
      <c r="C1580" s="589" t="s">
        <v>2980</v>
      </c>
      <c r="D1580" s="596">
        <v>43078</v>
      </c>
      <c r="E1580" s="589" t="s">
        <v>1908</v>
      </c>
      <c r="F1580" s="589" t="s">
        <v>2981</v>
      </c>
      <c r="G1580" s="589"/>
      <c r="H1580" s="591" t="s">
        <v>1890</v>
      </c>
      <c r="I1580" s="591"/>
      <c r="J1580" s="164" t="s">
        <v>1891</v>
      </c>
      <c r="K1580" s="164" t="s">
        <v>0</v>
      </c>
      <c r="L1580" s="165">
        <v>800</v>
      </c>
    </row>
    <row r="1581" spans="1:12" s="148" customFormat="1" ht="50.25" customHeight="1" x14ac:dyDescent="0.15">
      <c r="A1581" s="593"/>
      <c r="B1581" s="589"/>
      <c r="C1581" s="589"/>
      <c r="D1581" s="596"/>
      <c r="E1581" s="589"/>
      <c r="F1581" s="589"/>
      <c r="G1581" s="589"/>
      <c r="H1581" s="591" t="s">
        <v>1892</v>
      </c>
      <c r="I1581" s="591"/>
      <c r="J1581" s="164" t="s">
        <v>1891</v>
      </c>
      <c r="K1581" s="164" t="s">
        <v>0</v>
      </c>
      <c r="L1581" s="165">
        <v>2329</v>
      </c>
    </row>
    <row r="1582" spans="1:12" s="148" customFormat="1" ht="24" customHeight="1" x14ac:dyDescent="0.15">
      <c r="A1582" s="593"/>
      <c r="B1582" s="161" t="s">
        <v>29</v>
      </c>
      <c r="C1582" s="162" t="s">
        <v>30</v>
      </c>
      <c r="D1582" s="162" t="s">
        <v>1893</v>
      </c>
      <c r="E1582" s="162" t="s">
        <v>1894</v>
      </c>
      <c r="F1582" s="592"/>
      <c r="G1582" s="592"/>
      <c r="H1582" s="591" t="s">
        <v>1895</v>
      </c>
      <c r="I1582" s="591"/>
      <c r="J1582" s="589" t="s">
        <v>1891</v>
      </c>
      <c r="K1582" s="589" t="s">
        <v>0</v>
      </c>
      <c r="L1582" s="590">
        <v>100</v>
      </c>
    </row>
    <row r="1583" spans="1:12" s="148" customFormat="1" ht="24" customHeight="1" x14ac:dyDescent="0.15">
      <c r="A1583" s="593"/>
      <c r="B1583" s="164" t="s">
        <v>1896</v>
      </c>
      <c r="C1583" s="164" t="s">
        <v>2981</v>
      </c>
      <c r="D1583" s="166">
        <v>43085</v>
      </c>
      <c r="E1583" s="164" t="s">
        <v>2597</v>
      </c>
      <c r="F1583" s="592"/>
      <c r="G1583" s="592"/>
      <c r="H1583" s="591"/>
      <c r="I1583" s="591"/>
      <c r="J1583" s="589"/>
      <c r="K1583" s="589"/>
      <c r="L1583" s="590"/>
    </row>
    <row r="1584" spans="1:12" s="148" customFormat="1" ht="24" customHeight="1" x14ac:dyDescent="0.15">
      <c r="A1584" s="593">
        <v>299</v>
      </c>
      <c r="B1584" s="161" t="s">
        <v>20</v>
      </c>
      <c r="C1584" s="162" t="s">
        <v>21</v>
      </c>
      <c r="D1584" s="162" t="s">
        <v>1884</v>
      </c>
      <c r="E1584" s="162" t="s">
        <v>1885</v>
      </c>
      <c r="F1584" s="594" t="s">
        <v>14</v>
      </c>
      <c r="G1584" s="594"/>
      <c r="H1584" s="592"/>
      <c r="I1584" s="592"/>
      <c r="J1584" s="592"/>
      <c r="K1584" s="592"/>
      <c r="L1584" s="592"/>
    </row>
    <row r="1585" spans="1:12" s="148" customFormat="1" ht="26.25" customHeight="1" x14ac:dyDescent="0.15">
      <c r="A1585" s="593"/>
      <c r="B1585" s="589" t="s">
        <v>2979</v>
      </c>
      <c r="C1585" s="589" t="s">
        <v>2982</v>
      </c>
      <c r="D1585" s="596">
        <v>43141</v>
      </c>
      <c r="E1585" s="589" t="s">
        <v>2589</v>
      </c>
      <c r="F1585" s="589" t="s">
        <v>2983</v>
      </c>
      <c r="G1585" s="589"/>
      <c r="H1585" s="591" t="s">
        <v>1890</v>
      </c>
      <c r="I1585" s="591"/>
      <c r="J1585" s="164" t="s">
        <v>1891</v>
      </c>
      <c r="K1585" s="164" t="s">
        <v>0</v>
      </c>
      <c r="L1585" s="165">
        <v>7564.86</v>
      </c>
    </row>
    <row r="1586" spans="1:12" s="148" customFormat="1" ht="60.75" customHeight="1" x14ac:dyDescent="0.15">
      <c r="A1586" s="593"/>
      <c r="B1586" s="589"/>
      <c r="C1586" s="589"/>
      <c r="D1586" s="596"/>
      <c r="E1586" s="589"/>
      <c r="F1586" s="589"/>
      <c r="G1586" s="589"/>
      <c r="H1586" s="591" t="s">
        <v>1892</v>
      </c>
      <c r="I1586" s="591"/>
      <c r="J1586" s="164" t="s">
        <v>1891</v>
      </c>
      <c r="K1586" s="164" t="s">
        <v>0</v>
      </c>
      <c r="L1586" s="165">
        <v>640</v>
      </c>
    </row>
    <row r="1587" spans="1:12" s="148" customFormat="1" ht="24" customHeight="1" x14ac:dyDescent="0.15">
      <c r="A1587" s="593"/>
      <c r="B1587" s="161" t="s">
        <v>29</v>
      </c>
      <c r="C1587" s="162" t="s">
        <v>30</v>
      </c>
      <c r="D1587" s="162" t="s">
        <v>1893</v>
      </c>
      <c r="E1587" s="162" t="s">
        <v>1894</v>
      </c>
      <c r="F1587" s="592"/>
      <c r="G1587" s="592"/>
      <c r="H1587" s="591" t="s">
        <v>1895</v>
      </c>
      <c r="I1587" s="591"/>
      <c r="J1587" s="589" t="s">
        <v>1891</v>
      </c>
      <c r="K1587" s="589" t="s">
        <v>1891</v>
      </c>
      <c r="L1587" s="590">
        <v>0</v>
      </c>
    </row>
    <row r="1588" spans="1:12" s="148" customFormat="1" ht="24" customHeight="1" x14ac:dyDescent="0.15">
      <c r="A1588" s="593"/>
      <c r="B1588" s="164" t="s">
        <v>1896</v>
      </c>
      <c r="C1588" s="164" t="s">
        <v>2983</v>
      </c>
      <c r="D1588" s="166">
        <v>43169</v>
      </c>
      <c r="E1588" s="164" t="s">
        <v>2984</v>
      </c>
      <c r="F1588" s="592"/>
      <c r="G1588" s="592"/>
      <c r="H1588" s="591"/>
      <c r="I1588" s="591"/>
      <c r="J1588" s="589"/>
      <c r="K1588" s="589"/>
      <c r="L1588" s="590"/>
    </row>
    <row r="1589" spans="1:12" s="148" customFormat="1" ht="24" customHeight="1" x14ac:dyDescent="0.15">
      <c r="A1589" s="593">
        <v>300</v>
      </c>
      <c r="B1589" s="161" t="s">
        <v>20</v>
      </c>
      <c r="C1589" s="162" t="s">
        <v>21</v>
      </c>
      <c r="D1589" s="162" t="s">
        <v>1884</v>
      </c>
      <c r="E1589" s="162" t="s">
        <v>1885</v>
      </c>
      <c r="F1589" s="594" t="s">
        <v>14</v>
      </c>
      <c r="G1589" s="594"/>
      <c r="H1589" s="592"/>
      <c r="I1589" s="592"/>
      <c r="J1589" s="592"/>
      <c r="K1589" s="592"/>
      <c r="L1589" s="592"/>
    </row>
    <row r="1590" spans="1:12" s="148" customFormat="1" ht="26.25" customHeight="1" x14ac:dyDescent="0.15">
      <c r="A1590" s="593"/>
      <c r="B1590" s="589" t="s">
        <v>2985</v>
      </c>
      <c r="C1590" s="589" t="s">
        <v>2986</v>
      </c>
      <c r="D1590" s="596">
        <v>43033</v>
      </c>
      <c r="E1590" s="589" t="s">
        <v>1996</v>
      </c>
      <c r="F1590" s="589" t="s">
        <v>2987</v>
      </c>
      <c r="G1590" s="589"/>
      <c r="H1590" s="591" t="s">
        <v>1890</v>
      </c>
      <c r="I1590" s="591"/>
      <c r="J1590" s="164" t="s">
        <v>1891</v>
      </c>
      <c r="K1590" s="164" t="s">
        <v>0</v>
      </c>
      <c r="L1590" s="165">
        <v>817.36</v>
      </c>
    </row>
    <row r="1591" spans="1:12" s="148" customFormat="1" ht="50.25" customHeight="1" x14ac:dyDescent="0.15">
      <c r="A1591" s="593"/>
      <c r="B1591" s="589"/>
      <c r="C1591" s="589"/>
      <c r="D1591" s="596"/>
      <c r="E1591" s="589"/>
      <c r="F1591" s="589"/>
      <c r="G1591" s="589"/>
      <c r="H1591" s="591" t="s">
        <v>1892</v>
      </c>
      <c r="I1591" s="591"/>
      <c r="J1591" s="164" t="s">
        <v>1891</v>
      </c>
      <c r="K1591" s="164" t="s">
        <v>0</v>
      </c>
      <c r="L1591" s="165">
        <v>98</v>
      </c>
    </row>
    <row r="1592" spans="1:12" s="148" customFormat="1" ht="24" customHeight="1" x14ac:dyDescent="0.15">
      <c r="A1592" s="593"/>
      <c r="B1592" s="161" t="s">
        <v>29</v>
      </c>
      <c r="C1592" s="162" t="s">
        <v>30</v>
      </c>
      <c r="D1592" s="162" t="s">
        <v>1893</v>
      </c>
      <c r="E1592" s="162" t="s">
        <v>1894</v>
      </c>
      <c r="F1592" s="592"/>
      <c r="G1592" s="592"/>
      <c r="H1592" s="591" t="s">
        <v>1895</v>
      </c>
      <c r="I1592" s="591"/>
      <c r="J1592" s="589" t="s">
        <v>1891</v>
      </c>
      <c r="K1592" s="589" t="s">
        <v>1891</v>
      </c>
      <c r="L1592" s="590">
        <v>0</v>
      </c>
    </row>
    <row r="1593" spans="1:12" s="148" customFormat="1" ht="24" customHeight="1" x14ac:dyDescent="0.15">
      <c r="A1593" s="593"/>
      <c r="B1593" s="164" t="s">
        <v>2154</v>
      </c>
      <c r="C1593" s="164" t="s">
        <v>2987</v>
      </c>
      <c r="D1593" s="166">
        <v>43035</v>
      </c>
      <c r="E1593" s="164" t="s">
        <v>1994</v>
      </c>
      <c r="F1593" s="592"/>
      <c r="G1593" s="592"/>
      <c r="H1593" s="591"/>
      <c r="I1593" s="591"/>
      <c r="J1593" s="589"/>
      <c r="K1593" s="589"/>
      <c r="L1593" s="590"/>
    </row>
    <row r="1594" spans="1:12" s="148" customFormat="1" ht="24" customHeight="1" x14ac:dyDescent="0.15">
      <c r="A1594" s="593">
        <v>301</v>
      </c>
      <c r="B1594" s="161" t="s">
        <v>20</v>
      </c>
      <c r="C1594" s="162" t="s">
        <v>21</v>
      </c>
      <c r="D1594" s="162" t="s">
        <v>1884</v>
      </c>
      <c r="E1594" s="162" t="s">
        <v>1885</v>
      </c>
      <c r="F1594" s="594" t="s">
        <v>14</v>
      </c>
      <c r="G1594" s="594"/>
      <c r="H1594" s="592"/>
      <c r="I1594" s="592"/>
      <c r="J1594" s="592"/>
      <c r="K1594" s="592"/>
      <c r="L1594" s="592"/>
    </row>
    <row r="1595" spans="1:12" s="148" customFormat="1" ht="26.25" customHeight="1" x14ac:dyDescent="0.15">
      <c r="A1595" s="593"/>
      <c r="B1595" s="589" t="s">
        <v>2988</v>
      </c>
      <c r="C1595" s="595" t="s">
        <v>2989</v>
      </c>
      <c r="D1595" s="596">
        <v>43011</v>
      </c>
      <c r="E1595" s="589" t="s">
        <v>2990</v>
      </c>
      <c r="F1595" s="589" t="s">
        <v>2991</v>
      </c>
      <c r="G1595" s="589"/>
      <c r="H1595" s="591" t="s">
        <v>1890</v>
      </c>
      <c r="I1595" s="591"/>
      <c r="J1595" s="164" t="s">
        <v>1891</v>
      </c>
      <c r="K1595" s="164" t="s">
        <v>1891</v>
      </c>
      <c r="L1595" s="165">
        <v>0</v>
      </c>
    </row>
    <row r="1596" spans="1:12" s="148" customFormat="1" ht="239.25" customHeight="1" x14ac:dyDescent="0.15">
      <c r="A1596" s="593"/>
      <c r="B1596" s="589"/>
      <c r="C1596" s="595"/>
      <c r="D1596" s="596"/>
      <c r="E1596" s="589"/>
      <c r="F1596" s="589"/>
      <c r="G1596" s="589"/>
      <c r="H1596" s="591" t="s">
        <v>1892</v>
      </c>
      <c r="I1596" s="591"/>
      <c r="J1596" s="164" t="s">
        <v>1891</v>
      </c>
      <c r="K1596" s="164" t="s">
        <v>0</v>
      </c>
      <c r="L1596" s="165">
        <v>1180.46</v>
      </c>
    </row>
    <row r="1597" spans="1:12" s="148" customFormat="1" ht="24" customHeight="1" x14ac:dyDescent="0.15">
      <c r="A1597" s="593"/>
      <c r="B1597" s="161" t="s">
        <v>29</v>
      </c>
      <c r="C1597" s="162" t="s">
        <v>30</v>
      </c>
      <c r="D1597" s="162" t="s">
        <v>1893</v>
      </c>
      <c r="E1597" s="162" t="s">
        <v>1894</v>
      </c>
      <c r="F1597" s="592"/>
      <c r="G1597" s="592"/>
      <c r="H1597" s="591" t="s">
        <v>1895</v>
      </c>
      <c r="I1597" s="591"/>
      <c r="J1597" s="589" t="s">
        <v>1891</v>
      </c>
      <c r="K1597" s="589" t="s">
        <v>0</v>
      </c>
      <c r="L1597" s="590">
        <v>868.76</v>
      </c>
    </row>
    <row r="1598" spans="1:12" s="148" customFormat="1" ht="24" customHeight="1" x14ac:dyDescent="0.15">
      <c r="A1598" s="593"/>
      <c r="B1598" s="164" t="s">
        <v>2059</v>
      </c>
      <c r="C1598" s="164" t="s">
        <v>2991</v>
      </c>
      <c r="D1598" s="166">
        <v>43016</v>
      </c>
      <c r="E1598" s="164" t="s">
        <v>2694</v>
      </c>
      <c r="F1598" s="592"/>
      <c r="G1598" s="592"/>
      <c r="H1598" s="591"/>
      <c r="I1598" s="591"/>
      <c r="J1598" s="589"/>
      <c r="K1598" s="589"/>
      <c r="L1598" s="590"/>
    </row>
    <row r="1599" spans="1:12" s="148" customFormat="1" ht="24" customHeight="1" x14ac:dyDescent="0.15">
      <c r="A1599" s="593">
        <v>302</v>
      </c>
      <c r="B1599" s="161" t="s">
        <v>20</v>
      </c>
      <c r="C1599" s="162" t="s">
        <v>21</v>
      </c>
      <c r="D1599" s="162" t="s">
        <v>1884</v>
      </c>
      <c r="E1599" s="162" t="s">
        <v>1885</v>
      </c>
      <c r="F1599" s="594" t="s">
        <v>14</v>
      </c>
      <c r="G1599" s="594"/>
      <c r="H1599" s="592"/>
      <c r="I1599" s="592"/>
      <c r="J1599" s="592"/>
      <c r="K1599" s="592"/>
      <c r="L1599" s="592"/>
    </row>
    <row r="1600" spans="1:12" s="148" customFormat="1" ht="26.25" customHeight="1" x14ac:dyDescent="0.15">
      <c r="A1600" s="593"/>
      <c r="B1600" s="589" t="s">
        <v>2988</v>
      </c>
      <c r="C1600" s="595" t="s">
        <v>2992</v>
      </c>
      <c r="D1600" s="596">
        <v>43107</v>
      </c>
      <c r="E1600" s="589" t="s">
        <v>1888</v>
      </c>
      <c r="F1600" s="589" t="s">
        <v>2175</v>
      </c>
      <c r="G1600" s="589"/>
      <c r="H1600" s="591" t="s">
        <v>1890</v>
      </c>
      <c r="I1600" s="591"/>
      <c r="J1600" s="164" t="s">
        <v>1891</v>
      </c>
      <c r="K1600" s="164" t="s">
        <v>0</v>
      </c>
      <c r="L1600" s="165">
        <v>234.08</v>
      </c>
    </row>
    <row r="1601" spans="1:12" s="148" customFormat="1" ht="113.25" customHeight="1" x14ac:dyDescent="0.15">
      <c r="A1601" s="593"/>
      <c r="B1601" s="589"/>
      <c r="C1601" s="595"/>
      <c r="D1601" s="596"/>
      <c r="E1601" s="589"/>
      <c r="F1601" s="589"/>
      <c r="G1601" s="589"/>
      <c r="H1601" s="591" t="s">
        <v>1892</v>
      </c>
      <c r="I1601" s="591"/>
      <c r="J1601" s="164" t="s">
        <v>1891</v>
      </c>
      <c r="K1601" s="164" t="s">
        <v>0</v>
      </c>
      <c r="L1601" s="165">
        <v>349.88</v>
      </c>
    </row>
    <row r="1602" spans="1:12" s="148" customFormat="1" ht="24" customHeight="1" x14ac:dyDescent="0.15">
      <c r="A1602" s="593"/>
      <c r="B1602" s="161" t="s">
        <v>29</v>
      </c>
      <c r="C1602" s="162" t="s">
        <v>30</v>
      </c>
      <c r="D1602" s="162" t="s">
        <v>1893</v>
      </c>
      <c r="E1602" s="162" t="s">
        <v>1894</v>
      </c>
      <c r="F1602" s="592"/>
      <c r="G1602" s="592"/>
      <c r="H1602" s="591" t="s">
        <v>1895</v>
      </c>
      <c r="I1602" s="591"/>
      <c r="J1602" s="589" t="s">
        <v>1891</v>
      </c>
      <c r="K1602" s="589" t="s">
        <v>1891</v>
      </c>
      <c r="L1602" s="590">
        <v>0</v>
      </c>
    </row>
    <row r="1603" spans="1:12" s="148" customFormat="1" ht="24" customHeight="1" x14ac:dyDescent="0.15">
      <c r="A1603" s="593"/>
      <c r="B1603" s="164" t="s">
        <v>2059</v>
      </c>
      <c r="C1603" s="164" t="s">
        <v>2175</v>
      </c>
      <c r="D1603" s="166">
        <v>43109</v>
      </c>
      <c r="E1603" s="164" t="s">
        <v>2993</v>
      </c>
      <c r="F1603" s="592"/>
      <c r="G1603" s="592"/>
      <c r="H1603" s="591"/>
      <c r="I1603" s="591"/>
      <c r="J1603" s="589"/>
      <c r="K1603" s="589"/>
      <c r="L1603" s="590"/>
    </row>
    <row r="1604" spans="1:12" s="148" customFormat="1" ht="24" customHeight="1" x14ac:dyDescent="0.15">
      <c r="A1604" s="593">
        <v>303</v>
      </c>
      <c r="B1604" s="161" t="s">
        <v>20</v>
      </c>
      <c r="C1604" s="162" t="s">
        <v>21</v>
      </c>
      <c r="D1604" s="162" t="s">
        <v>1884</v>
      </c>
      <c r="E1604" s="162" t="s">
        <v>1885</v>
      </c>
      <c r="F1604" s="594" t="s">
        <v>14</v>
      </c>
      <c r="G1604" s="594"/>
      <c r="H1604" s="592"/>
      <c r="I1604" s="592"/>
      <c r="J1604" s="592"/>
      <c r="K1604" s="592"/>
      <c r="L1604" s="592"/>
    </row>
    <row r="1605" spans="1:12" s="148" customFormat="1" ht="26.25" customHeight="1" x14ac:dyDescent="0.15">
      <c r="A1605" s="593"/>
      <c r="B1605" s="589" t="s">
        <v>2988</v>
      </c>
      <c r="C1605" s="595" t="s">
        <v>2994</v>
      </c>
      <c r="D1605" s="596">
        <v>43131</v>
      </c>
      <c r="E1605" s="589" t="s">
        <v>2995</v>
      </c>
      <c r="F1605" s="589" t="s">
        <v>2996</v>
      </c>
      <c r="G1605" s="589"/>
      <c r="H1605" s="591" t="s">
        <v>1890</v>
      </c>
      <c r="I1605" s="591"/>
      <c r="J1605" s="164" t="s">
        <v>1891</v>
      </c>
      <c r="K1605" s="164" t="s">
        <v>0</v>
      </c>
      <c r="L1605" s="165">
        <v>258</v>
      </c>
    </row>
    <row r="1606" spans="1:12" s="148" customFormat="1" ht="270.75" customHeight="1" x14ac:dyDescent="0.15">
      <c r="A1606" s="593"/>
      <c r="B1606" s="589"/>
      <c r="C1606" s="595"/>
      <c r="D1606" s="596"/>
      <c r="E1606" s="589"/>
      <c r="F1606" s="589"/>
      <c r="G1606" s="589"/>
      <c r="H1606" s="591" t="s">
        <v>1892</v>
      </c>
      <c r="I1606" s="591"/>
      <c r="J1606" s="164" t="s">
        <v>1891</v>
      </c>
      <c r="K1606" s="164" t="s">
        <v>0</v>
      </c>
      <c r="L1606" s="165">
        <v>284.40000000000003</v>
      </c>
    </row>
    <row r="1607" spans="1:12" s="148" customFormat="1" ht="24" customHeight="1" x14ac:dyDescent="0.15">
      <c r="A1607" s="593"/>
      <c r="B1607" s="161" t="s">
        <v>29</v>
      </c>
      <c r="C1607" s="162" t="s">
        <v>30</v>
      </c>
      <c r="D1607" s="162" t="s">
        <v>1893</v>
      </c>
      <c r="E1607" s="162" t="s">
        <v>1894</v>
      </c>
      <c r="F1607" s="592"/>
      <c r="G1607" s="592"/>
      <c r="H1607" s="591" t="s">
        <v>1895</v>
      </c>
      <c r="I1607" s="591"/>
      <c r="J1607" s="589" t="s">
        <v>1891</v>
      </c>
      <c r="K1607" s="589" t="s">
        <v>1891</v>
      </c>
      <c r="L1607" s="590">
        <v>0</v>
      </c>
    </row>
    <row r="1608" spans="1:12" s="148" customFormat="1" ht="24" customHeight="1" x14ac:dyDescent="0.15">
      <c r="A1608" s="593"/>
      <c r="B1608" s="164" t="s">
        <v>2059</v>
      </c>
      <c r="C1608" s="164" t="s">
        <v>2996</v>
      </c>
      <c r="D1608" s="166">
        <v>43133</v>
      </c>
      <c r="E1608" s="164" t="s">
        <v>2997</v>
      </c>
      <c r="F1608" s="592"/>
      <c r="G1608" s="592"/>
      <c r="H1608" s="591"/>
      <c r="I1608" s="591"/>
      <c r="J1608" s="589"/>
      <c r="K1608" s="589"/>
      <c r="L1608" s="590"/>
    </row>
    <row r="1609" spans="1:12" s="148" customFormat="1" ht="24" customHeight="1" x14ac:dyDescent="0.15">
      <c r="A1609" s="593">
        <v>304</v>
      </c>
      <c r="B1609" s="161" t="s">
        <v>20</v>
      </c>
      <c r="C1609" s="162" t="s">
        <v>21</v>
      </c>
      <c r="D1609" s="162" t="s">
        <v>1884</v>
      </c>
      <c r="E1609" s="162" t="s">
        <v>1885</v>
      </c>
      <c r="F1609" s="594" t="s">
        <v>14</v>
      </c>
      <c r="G1609" s="594"/>
      <c r="H1609" s="592"/>
      <c r="I1609" s="592"/>
      <c r="J1609" s="592"/>
      <c r="K1609" s="592"/>
      <c r="L1609" s="592"/>
    </row>
    <row r="1610" spans="1:12" s="148" customFormat="1" ht="26.25" customHeight="1" x14ac:dyDescent="0.15">
      <c r="A1610" s="593"/>
      <c r="B1610" s="589" t="s">
        <v>2998</v>
      </c>
      <c r="C1610" s="589" t="s">
        <v>2999</v>
      </c>
      <c r="D1610" s="596">
        <v>43082</v>
      </c>
      <c r="E1610" s="589" t="s">
        <v>3000</v>
      </c>
      <c r="F1610" s="589" t="s">
        <v>3001</v>
      </c>
      <c r="G1610" s="589"/>
      <c r="H1610" s="591" t="s">
        <v>1890</v>
      </c>
      <c r="I1610" s="591"/>
      <c r="J1610" s="164" t="s">
        <v>1891</v>
      </c>
      <c r="K1610" s="164" t="s">
        <v>0</v>
      </c>
      <c r="L1610" s="165">
        <v>277.5</v>
      </c>
    </row>
    <row r="1611" spans="1:12" s="148" customFormat="1" ht="50.25" customHeight="1" x14ac:dyDescent="0.15">
      <c r="A1611" s="593"/>
      <c r="B1611" s="589"/>
      <c r="C1611" s="589"/>
      <c r="D1611" s="596"/>
      <c r="E1611" s="589"/>
      <c r="F1611" s="589"/>
      <c r="G1611" s="589"/>
      <c r="H1611" s="591" t="s">
        <v>1892</v>
      </c>
      <c r="I1611" s="591"/>
      <c r="J1611" s="164" t="s">
        <v>1891</v>
      </c>
      <c r="K1611" s="164" t="s">
        <v>1891</v>
      </c>
      <c r="L1611" s="165">
        <v>0</v>
      </c>
    </row>
    <row r="1612" spans="1:12" s="148" customFormat="1" ht="24" customHeight="1" x14ac:dyDescent="0.15">
      <c r="A1612" s="593"/>
      <c r="B1612" s="161" t="s">
        <v>29</v>
      </c>
      <c r="C1612" s="162" t="s">
        <v>30</v>
      </c>
      <c r="D1612" s="162" t="s">
        <v>1893</v>
      </c>
      <c r="E1612" s="162" t="s">
        <v>1894</v>
      </c>
      <c r="F1612" s="592"/>
      <c r="G1612" s="592"/>
      <c r="H1612" s="591" t="s">
        <v>1895</v>
      </c>
      <c r="I1612" s="591"/>
      <c r="J1612" s="589" t="s">
        <v>1891</v>
      </c>
      <c r="K1612" s="589" t="s">
        <v>1891</v>
      </c>
      <c r="L1612" s="590">
        <v>0</v>
      </c>
    </row>
    <row r="1613" spans="1:12" s="148" customFormat="1" ht="34.5" customHeight="1" x14ac:dyDescent="0.15">
      <c r="A1613" s="593"/>
      <c r="B1613" s="164" t="s">
        <v>3002</v>
      </c>
      <c r="C1613" s="164" t="s">
        <v>3001</v>
      </c>
      <c r="D1613" s="166">
        <v>43083</v>
      </c>
      <c r="E1613" s="164" t="s">
        <v>3003</v>
      </c>
      <c r="F1613" s="592"/>
      <c r="G1613" s="592"/>
      <c r="H1613" s="591"/>
      <c r="I1613" s="591"/>
      <c r="J1613" s="589"/>
      <c r="K1613" s="589"/>
      <c r="L1613" s="590"/>
    </row>
    <row r="1614" spans="1:12" s="148" customFormat="1" ht="24" customHeight="1" x14ac:dyDescent="0.15">
      <c r="A1614" s="593">
        <v>305</v>
      </c>
      <c r="B1614" s="161" t="s">
        <v>20</v>
      </c>
      <c r="C1614" s="162" t="s">
        <v>21</v>
      </c>
      <c r="D1614" s="162" t="s">
        <v>1884</v>
      </c>
      <c r="E1614" s="162" t="s">
        <v>1885</v>
      </c>
      <c r="F1614" s="594" t="s">
        <v>14</v>
      </c>
      <c r="G1614" s="594"/>
      <c r="H1614" s="592"/>
      <c r="I1614" s="592"/>
      <c r="J1614" s="592"/>
      <c r="K1614" s="592"/>
      <c r="L1614" s="592"/>
    </row>
    <row r="1615" spans="1:12" s="148" customFormat="1" ht="26.25" customHeight="1" x14ac:dyDescent="0.15">
      <c r="A1615" s="593"/>
      <c r="B1615" s="589" t="s">
        <v>2998</v>
      </c>
      <c r="C1615" s="589" t="s">
        <v>3004</v>
      </c>
      <c r="D1615" s="596">
        <v>43114</v>
      </c>
      <c r="E1615" s="589" t="s">
        <v>1984</v>
      </c>
      <c r="F1615" s="589" t="s">
        <v>3005</v>
      </c>
      <c r="G1615" s="589"/>
      <c r="H1615" s="591" t="s">
        <v>1890</v>
      </c>
      <c r="I1615" s="591"/>
      <c r="J1615" s="164" t="s">
        <v>1891</v>
      </c>
      <c r="K1615" s="164" t="s">
        <v>0</v>
      </c>
      <c r="L1615" s="165">
        <v>129</v>
      </c>
    </row>
    <row r="1616" spans="1:12" s="148" customFormat="1" ht="18.75" customHeight="1" x14ac:dyDescent="0.15">
      <c r="A1616" s="593"/>
      <c r="B1616" s="589"/>
      <c r="C1616" s="589"/>
      <c r="D1616" s="596"/>
      <c r="E1616" s="589"/>
      <c r="F1616" s="589"/>
      <c r="G1616" s="589"/>
      <c r="H1616" s="591" t="s">
        <v>1892</v>
      </c>
      <c r="I1616" s="591"/>
      <c r="J1616" s="164" t="s">
        <v>1891</v>
      </c>
      <c r="K1616" s="164" t="s">
        <v>0</v>
      </c>
      <c r="L1616" s="165">
        <v>171.4</v>
      </c>
    </row>
    <row r="1617" spans="1:12" s="148" customFormat="1" ht="24" customHeight="1" x14ac:dyDescent="0.15">
      <c r="A1617" s="593"/>
      <c r="B1617" s="161" t="s">
        <v>29</v>
      </c>
      <c r="C1617" s="162" t="s">
        <v>30</v>
      </c>
      <c r="D1617" s="162" t="s">
        <v>1893</v>
      </c>
      <c r="E1617" s="162" t="s">
        <v>1894</v>
      </c>
      <c r="F1617" s="592"/>
      <c r="G1617" s="592"/>
      <c r="H1617" s="591" t="s">
        <v>1895</v>
      </c>
      <c r="I1617" s="591"/>
      <c r="J1617" s="589" t="s">
        <v>1891</v>
      </c>
      <c r="K1617" s="589" t="s">
        <v>1891</v>
      </c>
      <c r="L1617" s="590">
        <v>0</v>
      </c>
    </row>
    <row r="1618" spans="1:12" s="148" customFormat="1" ht="34.5" customHeight="1" x14ac:dyDescent="0.15">
      <c r="A1618" s="593"/>
      <c r="B1618" s="164" t="s">
        <v>3002</v>
      </c>
      <c r="C1618" s="164" t="s">
        <v>3005</v>
      </c>
      <c r="D1618" s="166">
        <v>43115</v>
      </c>
      <c r="E1618" s="164" t="s">
        <v>3006</v>
      </c>
      <c r="F1618" s="592"/>
      <c r="G1618" s="592"/>
      <c r="H1618" s="591"/>
      <c r="I1618" s="591"/>
      <c r="J1618" s="589"/>
      <c r="K1618" s="589"/>
      <c r="L1618" s="590"/>
    </row>
    <row r="1619" spans="1:12" s="148" customFormat="1" ht="24" customHeight="1" x14ac:dyDescent="0.15">
      <c r="A1619" s="593">
        <v>306</v>
      </c>
      <c r="B1619" s="161" t="s">
        <v>20</v>
      </c>
      <c r="C1619" s="162" t="s">
        <v>21</v>
      </c>
      <c r="D1619" s="162" t="s">
        <v>1884</v>
      </c>
      <c r="E1619" s="162" t="s">
        <v>1885</v>
      </c>
      <c r="F1619" s="594" t="s">
        <v>14</v>
      </c>
      <c r="G1619" s="594"/>
      <c r="H1619" s="592"/>
      <c r="I1619" s="592"/>
      <c r="J1619" s="592"/>
      <c r="K1619" s="592"/>
      <c r="L1619" s="592"/>
    </row>
    <row r="1620" spans="1:12" s="148" customFormat="1" ht="26.25" customHeight="1" x14ac:dyDescent="0.15">
      <c r="A1620" s="593"/>
      <c r="B1620" s="589" t="s">
        <v>2998</v>
      </c>
      <c r="C1620" s="589" t="s">
        <v>3007</v>
      </c>
      <c r="D1620" s="596">
        <v>43166</v>
      </c>
      <c r="E1620" s="589" t="s">
        <v>2538</v>
      </c>
      <c r="F1620" s="589" t="s">
        <v>3008</v>
      </c>
      <c r="G1620" s="589"/>
      <c r="H1620" s="591" t="s">
        <v>1890</v>
      </c>
      <c r="I1620" s="591"/>
      <c r="J1620" s="164" t="s">
        <v>1891</v>
      </c>
      <c r="K1620" s="164" t="s">
        <v>0</v>
      </c>
      <c r="L1620" s="165">
        <v>661.8</v>
      </c>
    </row>
    <row r="1621" spans="1:12" s="148" customFormat="1" ht="50.25" customHeight="1" x14ac:dyDescent="0.15">
      <c r="A1621" s="593"/>
      <c r="B1621" s="589"/>
      <c r="C1621" s="589"/>
      <c r="D1621" s="596"/>
      <c r="E1621" s="589"/>
      <c r="F1621" s="589"/>
      <c r="G1621" s="589"/>
      <c r="H1621" s="591" t="s">
        <v>1892</v>
      </c>
      <c r="I1621" s="591"/>
      <c r="J1621" s="164" t="s">
        <v>1891</v>
      </c>
      <c r="K1621" s="164" t="s">
        <v>0</v>
      </c>
      <c r="L1621" s="165">
        <v>718.3</v>
      </c>
    </row>
    <row r="1622" spans="1:12" s="148" customFormat="1" ht="24" customHeight="1" x14ac:dyDescent="0.15">
      <c r="A1622" s="593"/>
      <c r="B1622" s="161" t="s">
        <v>29</v>
      </c>
      <c r="C1622" s="162" t="s">
        <v>30</v>
      </c>
      <c r="D1622" s="162" t="s">
        <v>1893</v>
      </c>
      <c r="E1622" s="162" t="s">
        <v>1894</v>
      </c>
      <c r="F1622" s="592"/>
      <c r="G1622" s="592"/>
      <c r="H1622" s="591" t="s">
        <v>1895</v>
      </c>
      <c r="I1622" s="591"/>
      <c r="J1622" s="589" t="s">
        <v>1891</v>
      </c>
      <c r="K1622" s="589" t="s">
        <v>1891</v>
      </c>
      <c r="L1622" s="590">
        <v>0</v>
      </c>
    </row>
    <row r="1623" spans="1:12" s="148" customFormat="1" ht="34.5" customHeight="1" x14ac:dyDescent="0.15">
      <c r="A1623" s="593"/>
      <c r="B1623" s="164" t="s">
        <v>3002</v>
      </c>
      <c r="C1623" s="164" t="s">
        <v>3008</v>
      </c>
      <c r="D1623" s="166">
        <v>43170</v>
      </c>
      <c r="E1623" s="164" t="s">
        <v>3009</v>
      </c>
      <c r="F1623" s="592"/>
      <c r="G1623" s="592"/>
      <c r="H1623" s="591"/>
      <c r="I1623" s="591"/>
      <c r="J1623" s="589"/>
      <c r="K1623" s="589"/>
      <c r="L1623" s="590"/>
    </row>
    <row r="1624" spans="1:12" s="148" customFormat="1" ht="24" customHeight="1" x14ac:dyDescent="0.15">
      <c r="A1624" s="593">
        <v>307</v>
      </c>
      <c r="B1624" s="161" t="s">
        <v>20</v>
      </c>
      <c r="C1624" s="162" t="s">
        <v>21</v>
      </c>
      <c r="D1624" s="162" t="s">
        <v>1884</v>
      </c>
      <c r="E1624" s="162" t="s">
        <v>1885</v>
      </c>
      <c r="F1624" s="594" t="s">
        <v>14</v>
      </c>
      <c r="G1624" s="594"/>
      <c r="H1624" s="592"/>
      <c r="I1624" s="592"/>
      <c r="J1624" s="592"/>
      <c r="K1624" s="592"/>
      <c r="L1624" s="592"/>
    </row>
    <row r="1625" spans="1:12" s="148" customFormat="1" ht="26.25" customHeight="1" x14ac:dyDescent="0.15">
      <c r="A1625" s="593"/>
      <c r="B1625" s="589" t="s">
        <v>3010</v>
      </c>
      <c r="C1625" s="595" t="s">
        <v>3011</v>
      </c>
      <c r="D1625" s="596">
        <v>43023</v>
      </c>
      <c r="E1625" s="589" t="s">
        <v>1908</v>
      </c>
      <c r="F1625" s="589" t="s">
        <v>3012</v>
      </c>
      <c r="G1625" s="589"/>
      <c r="H1625" s="591" t="s">
        <v>1890</v>
      </c>
      <c r="I1625" s="591"/>
      <c r="J1625" s="164" t="s">
        <v>1891</v>
      </c>
      <c r="K1625" s="164" t="s">
        <v>0</v>
      </c>
      <c r="L1625" s="165">
        <v>323.16000000000003</v>
      </c>
    </row>
    <row r="1626" spans="1:12" s="148" customFormat="1" ht="408.95" customHeight="1" x14ac:dyDescent="0.15">
      <c r="A1626" s="593"/>
      <c r="B1626" s="589"/>
      <c r="C1626" s="595"/>
      <c r="D1626" s="596"/>
      <c r="E1626" s="589"/>
      <c r="F1626" s="589"/>
      <c r="G1626" s="589"/>
      <c r="H1626" s="591" t="s">
        <v>1892</v>
      </c>
      <c r="I1626" s="591"/>
      <c r="J1626" s="589" t="s">
        <v>1891</v>
      </c>
      <c r="K1626" s="589" t="s">
        <v>0</v>
      </c>
      <c r="L1626" s="590">
        <v>9871.31</v>
      </c>
    </row>
    <row r="1627" spans="1:12" s="148" customFormat="1" ht="376.35" customHeight="1" x14ac:dyDescent="0.15">
      <c r="A1627" s="593"/>
      <c r="B1627" s="589"/>
      <c r="C1627" s="595"/>
      <c r="D1627" s="596"/>
      <c r="E1627" s="589"/>
      <c r="F1627" s="589"/>
      <c r="G1627" s="589"/>
      <c r="H1627" s="591"/>
      <c r="I1627" s="591"/>
      <c r="J1627" s="589"/>
      <c r="K1627" s="589"/>
      <c r="L1627" s="590"/>
    </row>
    <row r="1628" spans="1:12" s="148" customFormat="1" ht="24" customHeight="1" x14ac:dyDescent="0.15">
      <c r="A1628" s="593"/>
      <c r="B1628" s="161" t="s">
        <v>29</v>
      </c>
      <c r="C1628" s="162" t="s">
        <v>30</v>
      </c>
      <c r="D1628" s="162" t="s">
        <v>1893</v>
      </c>
      <c r="E1628" s="162" t="s">
        <v>1894</v>
      </c>
      <c r="F1628" s="592"/>
      <c r="G1628" s="592"/>
      <c r="H1628" s="591" t="s">
        <v>1895</v>
      </c>
      <c r="I1628" s="591"/>
      <c r="J1628" s="589" t="s">
        <v>1891</v>
      </c>
      <c r="K1628" s="589" t="s">
        <v>0</v>
      </c>
      <c r="L1628" s="590">
        <v>140</v>
      </c>
    </row>
    <row r="1629" spans="1:12" s="148" customFormat="1" ht="24" customHeight="1" x14ac:dyDescent="0.15">
      <c r="A1629" s="593"/>
      <c r="B1629" s="164" t="s">
        <v>3013</v>
      </c>
      <c r="C1629" s="164" t="s">
        <v>3012</v>
      </c>
      <c r="D1629" s="166">
        <v>43032</v>
      </c>
      <c r="E1629" s="164" t="s">
        <v>3014</v>
      </c>
      <c r="F1629" s="592"/>
      <c r="G1629" s="592"/>
      <c r="H1629" s="591"/>
      <c r="I1629" s="591"/>
      <c r="J1629" s="589"/>
      <c r="K1629" s="589"/>
      <c r="L1629" s="590"/>
    </row>
    <row r="1630" spans="1:12" s="148" customFormat="1" ht="24" customHeight="1" x14ac:dyDescent="0.15">
      <c r="A1630" s="593">
        <v>308</v>
      </c>
      <c r="B1630" s="161" t="s">
        <v>20</v>
      </c>
      <c r="C1630" s="162" t="s">
        <v>21</v>
      </c>
      <c r="D1630" s="162" t="s">
        <v>1884</v>
      </c>
      <c r="E1630" s="162" t="s">
        <v>1885</v>
      </c>
      <c r="F1630" s="594" t="s">
        <v>14</v>
      </c>
      <c r="G1630" s="594"/>
      <c r="H1630" s="592"/>
      <c r="I1630" s="592"/>
      <c r="J1630" s="592"/>
      <c r="K1630" s="592"/>
      <c r="L1630" s="592"/>
    </row>
    <row r="1631" spans="1:12" s="148" customFormat="1" ht="26.25" customHeight="1" x14ac:dyDescent="0.15">
      <c r="A1631" s="593"/>
      <c r="B1631" s="589" t="s">
        <v>3010</v>
      </c>
      <c r="C1631" s="595" t="s">
        <v>3015</v>
      </c>
      <c r="D1631" s="596">
        <v>43136</v>
      </c>
      <c r="E1631" s="589" t="s">
        <v>2478</v>
      </c>
      <c r="F1631" s="589" t="s">
        <v>3016</v>
      </c>
      <c r="G1631" s="589"/>
      <c r="H1631" s="591" t="s">
        <v>1890</v>
      </c>
      <c r="I1631" s="591"/>
      <c r="J1631" s="164" t="s">
        <v>1891</v>
      </c>
      <c r="K1631" s="164" t="s">
        <v>0</v>
      </c>
      <c r="L1631" s="165">
        <v>1167</v>
      </c>
    </row>
    <row r="1632" spans="1:12" s="148" customFormat="1" ht="408.95" customHeight="1" x14ac:dyDescent="0.15">
      <c r="A1632" s="593"/>
      <c r="B1632" s="589"/>
      <c r="C1632" s="595"/>
      <c r="D1632" s="596"/>
      <c r="E1632" s="589"/>
      <c r="F1632" s="589"/>
      <c r="G1632" s="589"/>
      <c r="H1632" s="591" t="s">
        <v>1892</v>
      </c>
      <c r="I1632" s="591"/>
      <c r="J1632" s="589" t="s">
        <v>1891</v>
      </c>
      <c r="K1632" s="589" t="s">
        <v>0</v>
      </c>
      <c r="L1632" s="590">
        <v>4798.72</v>
      </c>
    </row>
    <row r="1633" spans="1:12" s="148" customFormat="1" ht="113.85" customHeight="1" x14ac:dyDescent="0.15">
      <c r="A1633" s="593"/>
      <c r="B1633" s="589"/>
      <c r="C1633" s="595"/>
      <c r="D1633" s="596"/>
      <c r="E1633" s="589"/>
      <c r="F1633" s="589"/>
      <c r="G1633" s="589"/>
      <c r="H1633" s="591"/>
      <c r="I1633" s="591"/>
      <c r="J1633" s="589"/>
      <c r="K1633" s="589"/>
      <c r="L1633" s="590"/>
    </row>
    <row r="1634" spans="1:12" s="148" customFormat="1" ht="24" customHeight="1" x14ac:dyDescent="0.15">
      <c r="A1634" s="593"/>
      <c r="B1634" s="161" t="s">
        <v>29</v>
      </c>
      <c r="C1634" s="162" t="s">
        <v>30</v>
      </c>
      <c r="D1634" s="162" t="s">
        <v>1893</v>
      </c>
      <c r="E1634" s="162" t="s">
        <v>1894</v>
      </c>
      <c r="F1634" s="592"/>
      <c r="G1634" s="592"/>
      <c r="H1634" s="591" t="s">
        <v>1895</v>
      </c>
      <c r="I1634" s="591"/>
      <c r="J1634" s="589" t="s">
        <v>1891</v>
      </c>
      <c r="K1634" s="589" t="s">
        <v>0</v>
      </c>
      <c r="L1634" s="590">
        <v>670</v>
      </c>
    </row>
    <row r="1635" spans="1:12" s="148" customFormat="1" ht="24" customHeight="1" x14ac:dyDescent="0.15">
      <c r="A1635" s="593"/>
      <c r="B1635" s="164" t="s">
        <v>3013</v>
      </c>
      <c r="C1635" s="164" t="s">
        <v>3016</v>
      </c>
      <c r="D1635" s="166">
        <v>43140</v>
      </c>
      <c r="E1635" s="164" t="s">
        <v>3017</v>
      </c>
      <c r="F1635" s="592"/>
      <c r="G1635" s="592"/>
      <c r="H1635" s="591"/>
      <c r="I1635" s="591"/>
      <c r="J1635" s="589"/>
      <c r="K1635" s="589"/>
      <c r="L1635" s="590"/>
    </row>
    <row r="1636" spans="1:12" s="148" customFormat="1" ht="24" customHeight="1" x14ac:dyDescent="0.15">
      <c r="A1636" s="593">
        <v>309</v>
      </c>
      <c r="B1636" s="161" t="s">
        <v>20</v>
      </c>
      <c r="C1636" s="162" t="s">
        <v>21</v>
      </c>
      <c r="D1636" s="162" t="s">
        <v>1884</v>
      </c>
      <c r="E1636" s="162" t="s">
        <v>1885</v>
      </c>
      <c r="F1636" s="594" t="s">
        <v>14</v>
      </c>
      <c r="G1636" s="594"/>
      <c r="H1636" s="592"/>
      <c r="I1636" s="592"/>
      <c r="J1636" s="592"/>
      <c r="K1636" s="592"/>
      <c r="L1636" s="592"/>
    </row>
    <row r="1637" spans="1:12" s="148" customFormat="1" ht="26.25" customHeight="1" x14ac:dyDescent="0.15">
      <c r="A1637" s="593"/>
      <c r="B1637" s="589" t="s">
        <v>3018</v>
      </c>
      <c r="C1637" s="589" t="s">
        <v>3019</v>
      </c>
      <c r="D1637" s="596">
        <v>43018</v>
      </c>
      <c r="E1637" s="589" t="s">
        <v>3020</v>
      </c>
      <c r="F1637" s="589" t="s">
        <v>3021</v>
      </c>
      <c r="G1637" s="589"/>
      <c r="H1637" s="591" t="s">
        <v>1890</v>
      </c>
      <c r="I1637" s="591"/>
      <c r="J1637" s="164" t="s">
        <v>1891</v>
      </c>
      <c r="K1637" s="164" t="s">
        <v>0</v>
      </c>
      <c r="L1637" s="165">
        <v>848.04</v>
      </c>
    </row>
    <row r="1638" spans="1:12" s="148" customFormat="1" ht="81.75" customHeight="1" x14ac:dyDescent="0.15">
      <c r="A1638" s="593"/>
      <c r="B1638" s="589"/>
      <c r="C1638" s="589"/>
      <c r="D1638" s="596"/>
      <c r="E1638" s="589"/>
      <c r="F1638" s="589"/>
      <c r="G1638" s="589"/>
      <c r="H1638" s="591" t="s">
        <v>1892</v>
      </c>
      <c r="I1638" s="591"/>
      <c r="J1638" s="164" t="s">
        <v>1891</v>
      </c>
      <c r="K1638" s="164" t="s">
        <v>0</v>
      </c>
      <c r="L1638" s="165">
        <v>1997.03</v>
      </c>
    </row>
    <row r="1639" spans="1:12" s="148" customFormat="1" ht="24" customHeight="1" x14ac:dyDescent="0.15">
      <c r="A1639" s="593"/>
      <c r="B1639" s="161" t="s">
        <v>29</v>
      </c>
      <c r="C1639" s="162" t="s">
        <v>30</v>
      </c>
      <c r="D1639" s="162" t="s">
        <v>1893</v>
      </c>
      <c r="E1639" s="162" t="s">
        <v>1894</v>
      </c>
      <c r="F1639" s="592"/>
      <c r="G1639" s="592"/>
      <c r="H1639" s="591" t="s">
        <v>1895</v>
      </c>
      <c r="I1639" s="591"/>
      <c r="J1639" s="589" t="s">
        <v>1891</v>
      </c>
      <c r="K1639" s="589" t="s">
        <v>0</v>
      </c>
      <c r="L1639" s="590">
        <v>818.33</v>
      </c>
    </row>
    <row r="1640" spans="1:12" s="148" customFormat="1" ht="34.5" customHeight="1" x14ac:dyDescent="0.15">
      <c r="A1640" s="593"/>
      <c r="B1640" s="164" t="s">
        <v>3022</v>
      </c>
      <c r="C1640" s="164" t="s">
        <v>3021</v>
      </c>
      <c r="D1640" s="166">
        <v>43024</v>
      </c>
      <c r="E1640" s="164" t="s">
        <v>3023</v>
      </c>
      <c r="F1640" s="592"/>
      <c r="G1640" s="592"/>
      <c r="H1640" s="591"/>
      <c r="I1640" s="591"/>
      <c r="J1640" s="589"/>
      <c r="K1640" s="589"/>
      <c r="L1640" s="590"/>
    </row>
    <row r="1641" spans="1:12" s="148" customFormat="1" ht="24" customHeight="1" x14ac:dyDescent="0.15">
      <c r="A1641" s="593">
        <v>310</v>
      </c>
      <c r="B1641" s="161" t="s">
        <v>20</v>
      </c>
      <c r="C1641" s="162" t="s">
        <v>21</v>
      </c>
      <c r="D1641" s="162" t="s">
        <v>1884</v>
      </c>
      <c r="E1641" s="162" t="s">
        <v>1885</v>
      </c>
      <c r="F1641" s="594" t="s">
        <v>14</v>
      </c>
      <c r="G1641" s="594"/>
      <c r="H1641" s="592"/>
      <c r="I1641" s="592"/>
      <c r="J1641" s="592"/>
      <c r="K1641" s="592"/>
      <c r="L1641" s="592"/>
    </row>
    <row r="1642" spans="1:12" s="148" customFormat="1" ht="26.25" customHeight="1" x14ac:dyDescent="0.15">
      <c r="A1642" s="593"/>
      <c r="B1642" s="589" t="s">
        <v>3018</v>
      </c>
      <c r="C1642" s="595" t="s">
        <v>3024</v>
      </c>
      <c r="D1642" s="596">
        <v>43041</v>
      </c>
      <c r="E1642" s="589" t="s">
        <v>1899</v>
      </c>
      <c r="F1642" s="589" t="s">
        <v>896</v>
      </c>
      <c r="G1642" s="589"/>
      <c r="H1642" s="591" t="s">
        <v>1890</v>
      </c>
      <c r="I1642" s="591"/>
      <c r="J1642" s="164" t="s">
        <v>1891</v>
      </c>
      <c r="K1642" s="164" t="s">
        <v>1891</v>
      </c>
      <c r="L1642" s="165">
        <v>0</v>
      </c>
    </row>
    <row r="1643" spans="1:12" s="148" customFormat="1" ht="260.25" customHeight="1" x14ac:dyDescent="0.15">
      <c r="A1643" s="593"/>
      <c r="B1643" s="589"/>
      <c r="C1643" s="595"/>
      <c r="D1643" s="596"/>
      <c r="E1643" s="589"/>
      <c r="F1643" s="589"/>
      <c r="G1643" s="589"/>
      <c r="H1643" s="591" t="s">
        <v>1892</v>
      </c>
      <c r="I1643" s="591"/>
      <c r="J1643" s="164" t="s">
        <v>1891</v>
      </c>
      <c r="K1643" s="164" t="s">
        <v>1891</v>
      </c>
      <c r="L1643" s="165">
        <v>0</v>
      </c>
    </row>
    <row r="1644" spans="1:12" s="148" customFormat="1" ht="24" customHeight="1" x14ac:dyDescent="0.15">
      <c r="A1644" s="593"/>
      <c r="B1644" s="161" t="s">
        <v>29</v>
      </c>
      <c r="C1644" s="162" t="s">
        <v>30</v>
      </c>
      <c r="D1644" s="162" t="s">
        <v>1893</v>
      </c>
      <c r="E1644" s="162" t="s">
        <v>1894</v>
      </c>
      <c r="F1644" s="592"/>
      <c r="G1644" s="592"/>
      <c r="H1644" s="591" t="s">
        <v>1895</v>
      </c>
      <c r="I1644" s="591"/>
      <c r="J1644" s="589" t="s">
        <v>1891</v>
      </c>
      <c r="K1644" s="589" t="s">
        <v>0</v>
      </c>
      <c r="L1644" s="590">
        <v>350</v>
      </c>
    </row>
    <row r="1645" spans="1:12" s="148" customFormat="1" ht="34.5" customHeight="1" x14ac:dyDescent="0.15">
      <c r="A1645" s="593"/>
      <c r="B1645" s="164" t="s">
        <v>3022</v>
      </c>
      <c r="C1645" s="164" t="s">
        <v>896</v>
      </c>
      <c r="D1645" s="166">
        <v>43047</v>
      </c>
      <c r="E1645" s="164" t="s">
        <v>3025</v>
      </c>
      <c r="F1645" s="592"/>
      <c r="G1645" s="592"/>
      <c r="H1645" s="591"/>
      <c r="I1645" s="591"/>
      <c r="J1645" s="589"/>
      <c r="K1645" s="589"/>
      <c r="L1645" s="590"/>
    </row>
    <row r="1646" spans="1:12" s="148" customFormat="1" ht="24" customHeight="1" x14ac:dyDescent="0.15">
      <c r="A1646" s="593">
        <v>311</v>
      </c>
      <c r="B1646" s="161" t="s">
        <v>20</v>
      </c>
      <c r="C1646" s="162" t="s">
        <v>21</v>
      </c>
      <c r="D1646" s="162" t="s">
        <v>1884</v>
      </c>
      <c r="E1646" s="162" t="s">
        <v>1885</v>
      </c>
      <c r="F1646" s="594" t="s">
        <v>14</v>
      </c>
      <c r="G1646" s="594"/>
      <c r="H1646" s="592"/>
      <c r="I1646" s="592"/>
      <c r="J1646" s="592"/>
      <c r="K1646" s="592"/>
      <c r="L1646" s="592"/>
    </row>
    <row r="1647" spans="1:12" s="148" customFormat="1" ht="26.25" customHeight="1" x14ac:dyDescent="0.15">
      <c r="A1647" s="593"/>
      <c r="B1647" s="589" t="s">
        <v>3018</v>
      </c>
      <c r="C1647" s="589" t="s">
        <v>3026</v>
      </c>
      <c r="D1647" s="596">
        <v>43110</v>
      </c>
      <c r="E1647" s="589" t="s">
        <v>1996</v>
      </c>
      <c r="F1647" s="589" t="s">
        <v>3027</v>
      </c>
      <c r="G1647" s="589"/>
      <c r="H1647" s="591" t="s">
        <v>1890</v>
      </c>
      <c r="I1647" s="591"/>
      <c r="J1647" s="164" t="s">
        <v>1891</v>
      </c>
      <c r="K1647" s="164" t="s">
        <v>0</v>
      </c>
      <c r="L1647" s="165">
        <v>217.25</v>
      </c>
    </row>
    <row r="1648" spans="1:12" s="148" customFormat="1" ht="92.25" customHeight="1" x14ac:dyDescent="0.15">
      <c r="A1648" s="593"/>
      <c r="B1648" s="589"/>
      <c r="C1648" s="589"/>
      <c r="D1648" s="596"/>
      <c r="E1648" s="589"/>
      <c r="F1648" s="589"/>
      <c r="G1648" s="589"/>
      <c r="H1648" s="591" t="s">
        <v>1892</v>
      </c>
      <c r="I1648" s="591"/>
      <c r="J1648" s="164" t="s">
        <v>1891</v>
      </c>
      <c r="K1648" s="164" t="s">
        <v>0</v>
      </c>
      <c r="L1648" s="165">
        <v>282.12</v>
      </c>
    </row>
    <row r="1649" spans="1:12" s="148" customFormat="1" ht="24" customHeight="1" x14ac:dyDescent="0.15">
      <c r="A1649" s="593"/>
      <c r="B1649" s="161" t="s">
        <v>29</v>
      </c>
      <c r="C1649" s="162" t="s">
        <v>30</v>
      </c>
      <c r="D1649" s="162" t="s">
        <v>1893</v>
      </c>
      <c r="E1649" s="162" t="s">
        <v>1894</v>
      </c>
      <c r="F1649" s="592"/>
      <c r="G1649" s="592"/>
      <c r="H1649" s="591" t="s">
        <v>1895</v>
      </c>
      <c r="I1649" s="591"/>
      <c r="J1649" s="589" t="s">
        <v>1891</v>
      </c>
      <c r="K1649" s="589" t="s">
        <v>0</v>
      </c>
      <c r="L1649" s="590">
        <v>255</v>
      </c>
    </row>
    <row r="1650" spans="1:12" s="148" customFormat="1" ht="34.5" customHeight="1" x14ac:dyDescent="0.15">
      <c r="A1650" s="593"/>
      <c r="B1650" s="164" t="s">
        <v>3022</v>
      </c>
      <c r="C1650" s="164" t="s">
        <v>3027</v>
      </c>
      <c r="D1650" s="166">
        <v>43111</v>
      </c>
      <c r="E1650" s="164" t="s">
        <v>2302</v>
      </c>
      <c r="F1650" s="592"/>
      <c r="G1650" s="592"/>
      <c r="H1650" s="591"/>
      <c r="I1650" s="591"/>
      <c r="J1650" s="589"/>
      <c r="K1650" s="589"/>
      <c r="L1650" s="590"/>
    </row>
    <row r="1651" spans="1:12" s="148" customFormat="1" ht="24" customHeight="1" x14ac:dyDescent="0.15">
      <c r="A1651" s="593">
        <v>312</v>
      </c>
      <c r="B1651" s="161" t="s">
        <v>20</v>
      </c>
      <c r="C1651" s="162" t="s">
        <v>21</v>
      </c>
      <c r="D1651" s="162" t="s">
        <v>1884</v>
      </c>
      <c r="E1651" s="162" t="s">
        <v>1885</v>
      </c>
      <c r="F1651" s="594" t="s">
        <v>14</v>
      </c>
      <c r="G1651" s="594"/>
      <c r="H1651" s="592"/>
      <c r="I1651" s="592"/>
      <c r="J1651" s="592"/>
      <c r="K1651" s="592"/>
      <c r="L1651" s="592"/>
    </row>
    <row r="1652" spans="1:12" s="148" customFormat="1" ht="26.25" customHeight="1" x14ac:dyDescent="0.15">
      <c r="A1652" s="593"/>
      <c r="B1652" s="589" t="s">
        <v>3028</v>
      </c>
      <c r="C1652" s="595" t="s">
        <v>3029</v>
      </c>
      <c r="D1652" s="596">
        <v>43020</v>
      </c>
      <c r="E1652" s="589" t="s">
        <v>3030</v>
      </c>
      <c r="F1652" s="589" t="s">
        <v>3031</v>
      </c>
      <c r="G1652" s="589"/>
      <c r="H1652" s="591" t="s">
        <v>1890</v>
      </c>
      <c r="I1652" s="591"/>
      <c r="J1652" s="164" t="s">
        <v>1891</v>
      </c>
      <c r="K1652" s="164" t="s">
        <v>0</v>
      </c>
      <c r="L1652" s="165">
        <v>355.73</v>
      </c>
    </row>
    <row r="1653" spans="1:12" s="148" customFormat="1" ht="228.75" customHeight="1" x14ac:dyDescent="0.15">
      <c r="A1653" s="593"/>
      <c r="B1653" s="589"/>
      <c r="C1653" s="595"/>
      <c r="D1653" s="596"/>
      <c r="E1653" s="589"/>
      <c r="F1653" s="589"/>
      <c r="G1653" s="589"/>
      <c r="H1653" s="591" t="s">
        <v>1892</v>
      </c>
      <c r="I1653" s="591"/>
      <c r="J1653" s="164" t="s">
        <v>1891</v>
      </c>
      <c r="K1653" s="164" t="s">
        <v>0</v>
      </c>
      <c r="L1653" s="165">
        <v>243.4</v>
      </c>
    </row>
    <row r="1654" spans="1:12" s="148" customFormat="1" ht="24" customHeight="1" x14ac:dyDescent="0.15">
      <c r="A1654" s="593"/>
      <c r="B1654" s="161" t="s">
        <v>29</v>
      </c>
      <c r="C1654" s="162" t="s">
        <v>30</v>
      </c>
      <c r="D1654" s="162" t="s">
        <v>1893</v>
      </c>
      <c r="E1654" s="162" t="s">
        <v>1894</v>
      </c>
      <c r="F1654" s="592"/>
      <c r="G1654" s="592"/>
      <c r="H1654" s="591" t="s">
        <v>1895</v>
      </c>
      <c r="I1654" s="591"/>
      <c r="J1654" s="589" t="s">
        <v>1891</v>
      </c>
      <c r="K1654" s="589" t="s">
        <v>0</v>
      </c>
      <c r="L1654" s="590">
        <v>157.32</v>
      </c>
    </row>
    <row r="1655" spans="1:12" s="148" customFormat="1" ht="24" customHeight="1" x14ac:dyDescent="0.15">
      <c r="A1655" s="593"/>
      <c r="B1655" s="164" t="s">
        <v>2745</v>
      </c>
      <c r="C1655" s="164" t="s">
        <v>3031</v>
      </c>
      <c r="D1655" s="166">
        <v>43021</v>
      </c>
      <c r="E1655" s="164" t="s">
        <v>3032</v>
      </c>
      <c r="F1655" s="592"/>
      <c r="G1655" s="592"/>
      <c r="H1655" s="591"/>
      <c r="I1655" s="591"/>
      <c r="J1655" s="589"/>
      <c r="K1655" s="589"/>
      <c r="L1655" s="590"/>
    </row>
    <row r="1656" spans="1:12" s="148" customFormat="1" ht="24" customHeight="1" x14ac:dyDescent="0.15">
      <c r="A1656" s="593">
        <v>313</v>
      </c>
      <c r="B1656" s="161" t="s">
        <v>20</v>
      </c>
      <c r="C1656" s="162" t="s">
        <v>21</v>
      </c>
      <c r="D1656" s="162" t="s">
        <v>1884</v>
      </c>
      <c r="E1656" s="162" t="s">
        <v>1885</v>
      </c>
      <c r="F1656" s="594" t="s">
        <v>14</v>
      </c>
      <c r="G1656" s="594"/>
      <c r="H1656" s="592"/>
      <c r="I1656" s="592"/>
      <c r="J1656" s="592"/>
      <c r="K1656" s="592"/>
      <c r="L1656" s="592"/>
    </row>
    <row r="1657" spans="1:12" s="148" customFormat="1" ht="26.25" customHeight="1" x14ac:dyDescent="0.15">
      <c r="A1657" s="593"/>
      <c r="B1657" s="589" t="s">
        <v>3028</v>
      </c>
      <c r="C1657" s="595" t="s">
        <v>3033</v>
      </c>
      <c r="D1657" s="596">
        <v>43032</v>
      </c>
      <c r="E1657" s="589" t="s">
        <v>1984</v>
      </c>
      <c r="F1657" s="589" t="s">
        <v>2797</v>
      </c>
      <c r="G1657" s="589"/>
      <c r="H1657" s="591" t="s">
        <v>1890</v>
      </c>
      <c r="I1657" s="591"/>
      <c r="J1657" s="164" t="s">
        <v>1891</v>
      </c>
      <c r="K1657" s="164" t="s">
        <v>0</v>
      </c>
      <c r="L1657" s="165">
        <v>343.87</v>
      </c>
    </row>
    <row r="1658" spans="1:12" s="148" customFormat="1" ht="218.25" customHeight="1" x14ac:dyDescent="0.15">
      <c r="A1658" s="593"/>
      <c r="B1658" s="589"/>
      <c r="C1658" s="595"/>
      <c r="D1658" s="596"/>
      <c r="E1658" s="589"/>
      <c r="F1658" s="589"/>
      <c r="G1658" s="589"/>
      <c r="H1658" s="591" t="s">
        <v>1892</v>
      </c>
      <c r="I1658" s="591"/>
      <c r="J1658" s="164" t="s">
        <v>1891</v>
      </c>
      <c r="K1658" s="164" t="s">
        <v>0</v>
      </c>
      <c r="L1658" s="165">
        <v>159.4</v>
      </c>
    </row>
    <row r="1659" spans="1:12" s="148" customFormat="1" ht="24" customHeight="1" x14ac:dyDescent="0.15">
      <c r="A1659" s="593"/>
      <c r="B1659" s="161" t="s">
        <v>29</v>
      </c>
      <c r="C1659" s="162" t="s">
        <v>30</v>
      </c>
      <c r="D1659" s="162" t="s">
        <v>1893</v>
      </c>
      <c r="E1659" s="162" t="s">
        <v>1894</v>
      </c>
      <c r="F1659" s="592"/>
      <c r="G1659" s="592"/>
      <c r="H1659" s="591" t="s">
        <v>1895</v>
      </c>
      <c r="I1659" s="591"/>
      <c r="J1659" s="589" t="s">
        <v>1891</v>
      </c>
      <c r="K1659" s="589" t="s">
        <v>1891</v>
      </c>
      <c r="L1659" s="590">
        <v>0</v>
      </c>
    </row>
    <row r="1660" spans="1:12" s="148" customFormat="1" ht="24" customHeight="1" x14ac:dyDescent="0.15">
      <c r="A1660" s="593"/>
      <c r="B1660" s="164" t="s">
        <v>2745</v>
      </c>
      <c r="C1660" s="164" t="s">
        <v>2797</v>
      </c>
      <c r="D1660" s="166">
        <v>43033</v>
      </c>
      <c r="E1660" s="164" t="s">
        <v>2114</v>
      </c>
      <c r="F1660" s="592"/>
      <c r="G1660" s="592"/>
      <c r="H1660" s="591"/>
      <c r="I1660" s="591"/>
      <c r="J1660" s="589"/>
      <c r="K1660" s="589"/>
      <c r="L1660" s="590"/>
    </row>
    <row r="1661" spans="1:12" s="148" customFormat="1" ht="24" customHeight="1" x14ac:dyDescent="0.15">
      <c r="A1661" s="593">
        <v>314</v>
      </c>
      <c r="B1661" s="161" t="s">
        <v>20</v>
      </c>
      <c r="C1661" s="162" t="s">
        <v>21</v>
      </c>
      <c r="D1661" s="162" t="s">
        <v>1884</v>
      </c>
      <c r="E1661" s="162" t="s">
        <v>1885</v>
      </c>
      <c r="F1661" s="594" t="s">
        <v>14</v>
      </c>
      <c r="G1661" s="594"/>
      <c r="H1661" s="592"/>
      <c r="I1661" s="592"/>
      <c r="J1661" s="592"/>
      <c r="K1661" s="592"/>
      <c r="L1661" s="592"/>
    </row>
    <row r="1662" spans="1:12" s="148" customFormat="1" ht="26.25" customHeight="1" x14ac:dyDescent="0.15">
      <c r="A1662" s="593"/>
      <c r="B1662" s="589" t="s">
        <v>3028</v>
      </c>
      <c r="C1662" s="595" t="s">
        <v>3034</v>
      </c>
      <c r="D1662" s="596">
        <v>43052</v>
      </c>
      <c r="E1662" s="589" t="s">
        <v>2619</v>
      </c>
      <c r="F1662" s="589" t="s">
        <v>2620</v>
      </c>
      <c r="G1662" s="589"/>
      <c r="H1662" s="591" t="s">
        <v>1890</v>
      </c>
      <c r="I1662" s="591"/>
      <c r="J1662" s="164" t="s">
        <v>1891</v>
      </c>
      <c r="K1662" s="164" t="s">
        <v>0</v>
      </c>
      <c r="L1662" s="165">
        <v>332.99</v>
      </c>
    </row>
    <row r="1663" spans="1:12" s="148" customFormat="1" ht="365.25" customHeight="1" x14ac:dyDescent="0.15">
      <c r="A1663" s="593"/>
      <c r="B1663" s="589"/>
      <c r="C1663" s="595"/>
      <c r="D1663" s="596"/>
      <c r="E1663" s="589"/>
      <c r="F1663" s="589"/>
      <c r="G1663" s="589"/>
      <c r="H1663" s="591" t="s">
        <v>1892</v>
      </c>
      <c r="I1663" s="591"/>
      <c r="J1663" s="164" t="s">
        <v>1891</v>
      </c>
      <c r="K1663" s="164" t="s">
        <v>0</v>
      </c>
      <c r="L1663" s="165">
        <v>1021.47</v>
      </c>
    </row>
    <row r="1664" spans="1:12" s="148" customFormat="1" ht="24" customHeight="1" x14ac:dyDescent="0.15">
      <c r="A1664" s="593"/>
      <c r="B1664" s="161" t="s">
        <v>29</v>
      </c>
      <c r="C1664" s="162" t="s">
        <v>30</v>
      </c>
      <c r="D1664" s="162" t="s">
        <v>1893</v>
      </c>
      <c r="E1664" s="162" t="s">
        <v>1894</v>
      </c>
      <c r="F1664" s="592"/>
      <c r="G1664" s="592"/>
      <c r="H1664" s="591" t="s">
        <v>1895</v>
      </c>
      <c r="I1664" s="591"/>
      <c r="J1664" s="589" t="s">
        <v>1891</v>
      </c>
      <c r="K1664" s="589" t="s">
        <v>0</v>
      </c>
      <c r="L1664" s="590">
        <v>96.91</v>
      </c>
    </row>
    <row r="1665" spans="1:12" s="148" customFormat="1" ht="24" customHeight="1" x14ac:dyDescent="0.15">
      <c r="A1665" s="593"/>
      <c r="B1665" s="164" t="s">
        <v>2745</v>
      </c>
      <c r="C1665" s="164" t="s">
        <v>2620</v>
      </c>
      <c r="D1665" s="166">
        <v>43059</v>
      </c>
      <c r="E1665" s="164" t="s">
        <v>2621</v>
      </c>
      <c r="F1665" s="592"/>
      <c r="G1665" s="592"/>
      <c r="H1665" s="591"/>
      <c r="I1665" s="591"/>
      <c r="J1665" s="589"/>
      <c r="K1665" s="589"/>
      <c r="L1665" s="590"/>
    </row>
    <row r="1666" spans="1:12" s="148" customFormat="1" ht="24" customHeight="1" x14ac:dyDescent="0.15">
      <c r="A1666" s="593">
        <v>315</v>
      </c>
      <c r="B1666" s="161" t="s">
        <v>20</v>
      </c>
      <c r="C1666" s="162" t="s">
        <v>21</v>
      </c>
      <c r="D1666" s="162" t="s">
        <v>1884</v>
      </c>
      <c r="E1666" s="162" t="s">
        <v>1885</v>
      </c>
      <c r="F1666" s="594" t="s">
        <v>14</v>
      </c>
      <c r="G1666" s="594"/>
      <c r="H1666" s="592"/>
      <c r="I1666" s="592"/>
      <c r="J1666" s="592"/>
      <c r="K1666" s="592"/>
      <c r="L1666" s="592"/>
    </row>
    <row r="1667" spans="1:12" s="148" customFormat="1" ht="26.25" customHeight="1" x14ac:dyDescent="0.15">
      <c r="A1667" s="593"/>
      <c r="B1667" s="589" t="s">
        <v>3035</v>
      </c>
      <c r="C1667" s="595" t="s">
        <v>3036</v>
      </c>
      <c r="D1667" s="596">
        <v>43050</v>
      </c>
      <c r="E1667" s="589" t="s">
        <v>3037</v>
      </c>
      <c r="F1667" s="589" t="s">
        <v>3038</v>
      </c>
      <c r="G1667" s="589"/>
      <c r="H1667" s="591" t="s">
        <v>1890</v>
      </c>
      <c r="I1667" s="591"/>
      <c r="J1667" s="164" t="s">
        <v>1891</v>
      </c>
      <c r="K1667" s="164" t="s">
        <v>0</v>
      </c>
      <c r="L1667" s="165">
        <v>1098</v>
      </c>
    </row>
    <row r="1668" spans="1:12" s="148" customFormat="1" ht="365.25" customHeight="1" x14ac:dyDescent="0.15">
      <c r="A1668" s="593"/>
      <c r="B1668" s="589"/>
      <c r="C1668" s="595"/>
      <c r="D1668" s="596"/>
      <c r="E1668" s="589"/>
      <c r="F1668" s="589"/>
      <c r="G1668" s="589"/>
      <c r="H1668" s="591" t="s">
        <v>1892</v>
      </c>
      <c r="I1668" s="591"/>
      <c r="J1668" s="164" t="s">
        <v>1891</v>
      </c>
      <c r="K1668" s="164" t="s">
        <v>0</v>
      </c>
      <c r="L1668" s="165">
        <v>2872</v>
      </c>
    </row>
    <row r="1669" spans="1:12" s="148" customFormat="1" ht="24" customHeight="1" x14ac:dyDescent="0.15">
      <c r="A1669" s="593"/>
      <c r="B1669" s="161" t="s">
        <v>29</v>
      </c>
      <c r="C1669" s="162" t="s">
        <v>30</v>
      </c>
      <c r="D1669" s="162" t="s">
        <v>1893</v>
      </c>
      <c r="E1669" s="162" t="s">
        <v>1894</v>
      </c>
      <c r="F1669" s="592"/>
      <c r="G1669" s="592"/>
      <c r="H1669" s="591" t="s">
        <v>1895</v>
      </c>
      <c r="I1669" s="591"/>
      <c r="J1669" s="589" t="s">
        <v>1891</v>
      </c>
      <c r="K1669" s="589" t="s">
        <v>0</v>
      </c>
      <c r="L1669" s="590">
        <v>174</v>
      </c>
    </row>
    <row r="1670" spans="1:12" s="148" customFormat="1" ht="24" customHeight="1" x14ac:dyDescent="0.15">
      <c r="A1670" s="593"/>
      <c r="B1670" s="164" t="s">
        <v>1896</v>
      </c>
      <c r="C1670" s="164" t="s">
        <v>3038</v>
      </c>
      <c r="D1670" s="166">
        <v>43059</v>
      </c>
      <c r="E1670" s="164" t="s">
        <v>3039</v>
      </c>
      <c r="F1670" s="592"/>
      <c r="G1670" s="592"/>
      <c r="H1670" s="591"/>
      <c r="I1670" s="591"/>
      <c r="J1670" s="589"/>
      <c r="K1670" s="589"/>
      <c r="L1670" s="590"/>
    </row>
    <row r="1671" spans="1:12" s="148" customFormat="1" ht="24" customHeight="1" x14ac:dyDescent="0.15">
      <c r="A1671" s="593">
        <v>316</v>
      </c>
      <c r="B1671" s="161" t="s">
        <v>20</v>
      </c>
      <c r="C1671" s="162" t="s">
        <v>21</v>
      </c>
      <c r="D1671" s="162" t="s">
        <v>1884</v>
      </c>
      <c r="E1671" s="162" t="s">
        <v>1885</v>
      </c>
      <c r="F1671" s="594" t="s">
        <v>14</v>
      </c>
      <c r="G1671" s="594"/>
      <c r="H1671" s="592"/>
      <c r="I1671" s="592"/>
      <c r="J1671" s="592"/>
      <c r="K1671" s="592"/>
      <c r="L1671" s="592"/>
    </row>
    <row r="1672" spans="1:12" s="148" customFormat="1" ht="26.25" customHeight="1" x14ac:dyDescent="0.15">
      <c r="A1672" s="593"/>
      <c r="B1672" s="589" t="s">
        <v>3035</v>
      </c>
      <c r="C1672" s="595" t="s">
        <v>3036</v>
      </c>
      <c r="D1672" s="596">
        <v>43050</v>
      </c>
      <c r="E1672" s="589" t="s">
        <v>3037</v>
      </c>
      <c r="F1672" s="589" t="s">
        <v>3040</v>
      </c>
      <c r="G1672" s="589"/>
      <c r="H1672" s="591" t="s">
        <v>1890</v>
      </c>
      <c r="I1672" s="591"/>
      <c r="J1672" s="164" t="s">
        <v>1891</v>
      </c>
      <c r="K1672" s="164" t="s">
        <v>0</v>
      </c>
      <c r="L1672" s="165">
        <v>436</v>
      </c>
    </row>
    <row r="1673" spans="1:12" s="148" customFormat="1" ht="365.25" customHeight="1" x14ac:dyDescent="0.15">
      <c r="A1673" s="593"/>
      <c r="B1673" s="589"/>
      <c r="C1673" s="595"/>
      <c r="D1673" s="596"/>
      <c r="E1673" s="589"/>
      <c r="F1673" s="589"/>
      <c r="G1673" s="589"/>
      <c r="H1673" s="591" t="s">
        <v>1892</v>
      </c>
      <c r="I1673" s="591"/>
      <c r="J1673" s="164" t="s">
        <v>1891</v>
      </c>
      <c r="K1673" s="164" t="s">
        <v>1891</v>
      </c>
      <c r="L1673" s="165">
        <v>0</v>
      </c>
    </row>
    <row r="1674" spans="1:12" s="148" customFormat="1" ht="24" customHeight="1" x14ac:dyDescent="0.15">
      <c r="A1674" s="593"/>
      <c r="B1674" s="161" t="s">
        <v>29</v>
      </c>
      <c r="C1674" s="162" t="s">
        <v>30</v>
      </c>
      <c r="D1674" s="162" t="s">
        <v>1893</v>
      </c>
      <c r="E1674" s="162" t="s">
        <v>1894</v>
      </c>
      <c r="F1674" s="592"/>
      <c r="G1674" s="592"/>
      <c r="H1674" s="591" t="s">
        <v>1895</v>
      </c>
      <c r="I1674" s="591"/>
      <c r="J1674" s="589" t="s">
        <v>1891</v>
      </c>
      <c r="K1674" s="589" t="s">
        <v>0</v>
      </c>
      <c r="L1674" s="590">
        <v>46</v>
      </c>
    </row>
    <row r="1675" spans="1:12" s="148" customFormat="1" ht="24" customHeight="1" x14ac:dyDescent="0.15">
      <c r="A1675" s="593"/>
      <c r="B1675" s="164" t="s">
        <v>1896</v>
      </c>
      <c r="C1675" s="164" t="s">
        <v>3040</v>
      </c>
      <c r="D1675" s="166">
        <v>43059</v>
      </c>
      <c r="E1675" s="164" t="s">
        <v>3039</v>
      </c>
      <c r="F1675" s="592"/>
      <c r="G1675" s="592"/>
      <c r="H1675" s="591"/>
      <c r="I1675" s="591"/>
      <c r="J1675" s="589"/>
      <c r="K1675" s="589"/>
      <c r="L1675" s="590"/>
    </row>
    <row r="1676" spans="1:12" s="148" customFormat="1" ht="24" customHeight="1" x14ac:dyDescent="0.15">
      <c r="A1676" s="593">
        <v>317</v>
      </c>
      <c r="B1676" s="161" t="s">
        <v>20</v>
      </c>
      <c r="C1676" s="162" t="s">
        <v>21</v>
      </c>
      <c r="D1676" s="162" t="s">
        <v>1884</v>
      </c>
      <c r="E1676" s="162" t="s">
        <v>1885</v>
      </c>
      <c r="F1676" s="594" t="s">
        <v>14</v>
      </c>
      <c r="G1676" s="594"/>
      <c r="H1676" s="592"/>
      <c r="I1676" s="592"/>
      <c r="J1676" s="592"/>
      <c r="K1676" s="592"/>
      <c r="L1676" s="592"/>
    </row>
    <row r="1677" spans="1:12" s="148" customFormat="1" ht="26.25" customHeight="1" x14ac:dyDescent="0.15">
      <c r="A1677" s="593"/>
      <c r="B1677" s="589" t="s">
        <v>3041</v>
      </c>
      <c r="C1677" s="595" t="s">
        <v>3042</v>
      </c>
      <c r="D1677" s="596">
        <v>43044</v>
      </c>
      <c r="E1677" s="589" t="s">
        <v>2692</v>
      </c>
      <c r="F1677" s="589" t="s">
        <v>3043</v>
      </c>
      <c r="G1677" s="589"/>
      <c r="H1677" s="591" t="s">
        <v>1890</v>
      </c>
      <c r="I1677" s="591"/>
      <c r="J1677" s="164" t="s">
        <v>1891</v>
      </c>
      <c r="K1677" s="164" t="s">
        <v>0</v>
      </c>
      <c r="L1677" s="165">
        <v>676</v>
      </c>
    </row>
    <row r="1678" spans="1:12" s="148" customFormat="1" ht="365.25" customHeight="1" x14ac:dyDescent="0.15">
      <c r="A1678" s="593"/>
      <c r="B1678" s="589"/>
      <c r="C1678" s="595"/>
      <c r="D1678" s="596"/>
      <c r="E1678" s="589"/>
      <c r="F1678" s="589"/>
      <c r="G1678" s="589"/>
      <c r="H1678" s="591" t="s">
        <v>1892</v>
      </c>
      <c r="I1678" s="591"/>
      <c r="J1678" s="164" t="s">
        <v>1891</v>
      </c>
      <c r="K1678" s="164" t="s">
        <v>0</v>
      </c>
      <c r="L1678" s="165">
        <v>206.5</v>
      </c>
    </row>
    <row r="1679" spans="1:12" s="148" customFormat="1" ht="24" customHeight="1" x14ac:dyDescent="0.15">
      <c r="A1679" s="593"/>
      <c r="B1679" s="161" t="s">
        <v>29</v>
      </c>
      <c r="C1679" s="162" t="s">
        <v>30</v>
      </c>
      <c r="D1679" s="162" t="s">
        <v>1893</v>
      </c>
      <c r="E1679" s="162" t="s">
        <v>1894</v>
      </c>
      <c r="F1679" s="592"/>
      <c r="G1679" s="592"/>
      <c r="H1679" s="591" t="s">
        <v>1895</v>
      </c>
      <c r="I1679" s="591"/>
      <c r="J1679" s="589" t="s">
        <v>1891</v>
      </c>
      <c r="K1679" s="589" t="s">
        <v>1891</v>
      </c>
      <c r="L1679" s="590">
        <v>0</v>
      </c>
    </row>
    <row r="1680" spans="1:12" s="148" customFormat="1" ht="24" customHeight="1" x14ac:dyDescent="0.15">
      <c r="A1680" s="593"/>
      <c r="B1680" s="164" t="s">
        <v>3044</v>
      </c>
      <c r="C1680" s="164" t="s">
        <v>3043</v>
      </c>
      <c r="D1680" s="166">
        <v>43048</v>
      </c>
      <c r="E1680" s="164" t="s">
        <v>3045</v>
      </c>
      <c r="F1680" s="592"/>
      <c r="G1680" s="592"/>
      <c r="H1680" s="591"/>
      <c r="I1680" s="591"/>
      <c r="J1680" s="589"/>
      <c r="K1680" s="589"/>
      <c r="L1680" s="590"/>
    </row>
    <row r="1681" spans="1:12" s="148" customFormat="1" ht="24" customHeight="1" x14ac:dyDescent="0.15">
      <c r="A1681" s="593">
        <v>318</v>
      </c>
      <c r="B1681" s="161" t="s">
        <v>20</v>
      </c>
      <c r="C1681" s="162" t="s">
        <v>21</v>
      </c>
      <c r="D1681" s="162" t="s">
        <v>1884</v>
      </c>
      <c r="E1681" s="162" t="s">
        <v>1885</v>
      </c>
      <c r="F1681" s="594" t="s">
        <v>14</v>
      </c>
      <c r="G1681" s="594"/>
      <c r="H1681" s="592"/>
      <c r="I1681" s="592"/>
      <c r="J1681" s="592"/>
      <c r="K1681" s="592"/>
      <c r="L1681" s="592"/>
    </row>
    <row r="1682" spans="1:12" s="148" customFormat="1" ht="26.25" customHeight="1" x14ac:dyDescent="0.15">
      <c r="A1682" s="593"/>
      <c r="B1682" s="589" t="s">
        <v>3046</v>
      </c>
      <c r="C1682" s="595" t="s">
        <v>3047</v>
      </c>
      <c r="D1682" s="596">
        <v>43160</v>
      </c>
      <c r="E1682" s="589" t="s">
        <v>1957</v>
      </c>
      <c r="F1682" s="589" t="s">
        <v>2318</v>
      </c>
      <c r="G1682" s="589"/>
      <c r="H1682" s="591" t="s">
        <v>1890</v>
      </c>
      <c r="I1682" s="591"/>
      <c r="J1682" s="164" t="s">
        <v>1891</v>
      </c>
      <c r="K1682" s="164" t="s">
        <v>0</v>
      </c>
      <c r="L1682" s="165">
        <v>119.03</v>
      </c>
    </row>
    <row r="1683" spans="1:12" s="148" customFormat="1" ht="408.95" customHeight="1" x14ac:dyDescent="0.15">
      <c r="A1683" s="593"/>
      <c r="B1683" s="589"/>
      <c r="C1683" s="595"/>
      <c r="D1683" s="596"/>
      <c r="E1683" s="589"/>
      <c r="F1683" s="589"/>
      <c r="G1683" s="589"/>
      <c r="H1683" s="591" t="s">
        <v>1892</v>
      </c>
      <c r="I1683" s="591"/>
      <c r="J1683" s="589" t="s">
        <v>1891</v>
      </c>
      <c r="K1683" s="589" t="s">
        <v>0</v>
      </c>
      <c r="L1683" s="590">
        <v>316.60000000000002</v>
      </c>
    </row>
    <row r="1684" spans="1:12" s="148" customFormat="1" ht="92.85" customHeight="1" x14ac:dyDescent="0.15">
      <c r="A1684" s="593"/>
      <c r="B1684" s="589"/>
      <c r="C1684" s="595"/>
      <c r="D1684" s="596"/>
      <c r="E1684" s="589"/>
      <c r="F1684" s="589"/>
      <c r="G1684" s="589"/>
      <c r="H1684" s="591"/>
      <c r="I1684" s="591"/>
      <c r="J1684" s="589"/>
      <c r="K1684" s="589"/>
      <c r="L1684" s="590"/>
    </row>
    <row r="1685" spans="1:12" s="148" customFormat="1" ht="24" customHeight="1" x14ac:dyDescent="0.15">
      <c r="A1685" s="593"/>
      <c r="B1685" s="161" t="s">
        <v>29</v>
      </c>
      <c r="C1685" s="162" t="s">
        <v>30</v>
      </c>
      <c r="D1685" s="162" t="s">
        <v>1893</v>
      </c>
      <c r="E1685" s="162" t="s">
        <v>1894</v>
      </c>
      <c r="F1685" s="592"/>
      <c r="G1685" s="592"/>
      <c r="H1685" s="591" t="s">
        <v>1895</v>
      </c>
      <c r="I1685" s="591"/>
      <c r="J1685" s="589" t="s">
        <v>1891</v>
      </c>
      <c r="K1685" s="589" t="s">
        <v>1891</v>
      </c>
      <c r="L1685" s="590">
        <v>0</v>
      </c>
    </row>
    <row r="1686" spans="1:12" s="148" customFormat="1" ht="24" customHeight="1" x14ac:dyDescent="0.15">
      <c r="A1686" s="593"/>
      <c r="B1686" s="164" t="s">
        <v>1896</v>
      </c>
      <c r="C1686" s="164" t="s">
        <v>2318</v>
      </c>
      <c r="D1686" s="166">
        <v>43164</v>
      </c>
      <c r="E1686" s="164" t="s">
        <v>2319</v>
      </c>
      <c r="F1686" s="592"/>
      <c r="G1686" s="592"/>
      <c r="H1686" s="591"/>
      <c r="I1686" s="591"/>
      <c r="J1686" s="589"/>
      <c r="K1686" s="589"/>
      <c r="L1686" s="590"/>
    </row>
    <row r="1687" spans="1:12" s="148" customFormat="1" ht="24" customHeight="1" x14ac:dyDescent="0.15">
      <c r="A1687" s="593">
        <v>319</v>
      </c>
      <c r="B1687" s="161" t="s">
        <v>20</v>
      </c>
      <c r="C1687" s="162" t="s">
        <v>21</v>
      </c>
      <c r="D1687" s="162" t="s">
        <v>1884</v>
      </c>
      <c r="E1687" s="162" t="s">
        <v>1885</v>
      </c>
      <c r="F1687" s="594" t="s">
        <v>14</v>
      </c>
      <c r="G1687" s="594"/>
      <c r="H1687" s="592"/>
      <c r="I1687" s="592"/>
      <c r="J1687" s="592"/>
      <c r="K1687" s="592"/>
      <c r="L1687" s="592"/>
    </row>
    <row r="1688" spans="1:12" s="148" customFormat="1" ht="26.25" customHeight="1" x14ac:dyDescent="0.15">
      <c r="A1688" s="593"/>
      <c r="B1688" s="589" t="s">
        <v>3048</v>
      </c>
      <c r="C1688" s="595" t="s">
        <v>3049</v>
      </c>
      <c r="D1688" s="596">
        <v>43093</v>
      </c>
      <c r="E1688" s="589" t="s">
        <v>2234</v>
      </c>
      <c r="F1688" s="589" t="s">
        <v>3050</v>
      </c>
      <c r="G1688" s="589"/>
      <c r="H1688" s="591" t="s">
        <v>1890</v>
      </c>
      <c r="I1688" s="591"/>
      <c r="J1688" s="164" t="s">
        <v>1891</v>
      </c>
      <c r="K1688" s="164" t="s">
        <v>0</v>
      </c>
      <c r="L1688" s="165">
        <v>948</v>
      </c>
    </row>
    <row r="1689" spans="1:12" s="148" customFormat="1" ht="408.95" customHeight="1" x14ac:dyDescent="0.15">
      <c r="A1689" s="593"/>
      <c r="B1689" s="589"/>
      <c r="C1689" s="595"/>
      <c r="D1689" s="596"/>
      <c r="E1689" s="589"/>
      <c r="F1689" s="589"/>
      <c r="G1689" s="589"/>
      <c r="H1689" s="591" t="s">
        <v>1892</v>
      </c>
      <c r="I1689" s="591"/>
      <c r="J1689" s="589" t="s">
        <v>1891</v>
      </c>
      <c r="K1689" s="589" t="s">
        <v>0</v>
      </c>
      <c r="L1689" s="590">
        <v>790.04</v>
      </c>
    </row>
    <row r="1690" spans="1:12" s="148" customFormat="1" ht="40.35" customHeight="1" x14ac:dyDescent="0.15">
      <c r="A1690" s="593"/>
      <c r="B1690" s="589"/>
      <c r="C1690" s="595"/>
      <c r="D1690" s="596"/>
      <c r="E1690" s="589"/>
      <c r="F1690" s="589"/>
      <c r="G1690" s="589"/>
      <c r="H1690" s="591"/>
      <c r="I1690" s="591"/>
      <c r="J1690" s="589"/>
      <c r="K1690" s="589"/>
      <c r="L1690" s="590"/>
    </row>
    <row r="1691" spans="1:12" s="148" customFormat="1" ht="24" customHeight="1" x14ac:dyDescent="0.15">
      <c r="A1691" s="593"/>
      <c r="B1691" s="161" t="s">
        <v>29</v>
      </c>
      <c r="C1691" s="162" t="s">
        <v>30</v>
      </c>
      <c r="D1691" s="162" t="s">
        <v>1893</v>
      </c>
      <c r="E1691" s="162" t="s">
        <v>1894</v>
      </c>
      <c r="F1691" s="592"/>
      <c r="G1691" s="592"/>
      <c r="H1691" s="591" t="s">
        <v>1895</v>
      </c>
      <c r="I1691" s="591"/>
      <c r="J1691" s="589" t="s">
        <v>1891</v>
      </c>
      <c r="K1691" s="589" t="s">
        <v>1891</v>
      </c>
      <c r="L1691" s="590">
        <v>0</v>
      </c>
    </row>
    <row r="1692" spans="1:12" s="148" customFormat="1" ht="24" customHeight="1" x14ac:dyDescent="0.15">
      <c r="A1692" s="593"/>
      <c r="B1692" s="164" t="s">
        <v>1896</v>
      </c>
      <c r="C1692" s="164" t="s">
        <v>3050</v>
      </c>
      <c r="D1692" s="166">
        <v>43106</v>
      </c>
      <c r="E1692" s="164" t="s">
        <v>3051</v>
      </c>
      <c r="F1692" s="592"/>
      <c r="G1692" s="592"/>
      <c r="H1692" s="591"/>
      <c r="I1692" s="591"/>
      <c r="J1692" s="589"/>
      <c r="K1692" s="589"/>
      <c r="L1692" s="590"/>
    </row>
    <row r="1693" spans="1:12" s="148" customFormat="1" ht="24" customHeight="1" x14ac:dyDescent="0.15">
      <c r="A1693" s="593">
        <v>320</v>
      </c>
      <c r="B1693" s="161" t="s">
        <v>20</v>
      </c>
      <c r="C1693" s="162" t="s">
        <v>21</v>
      </c>
      <c r="D1693" s="162" t="s">
        <v>1884</v>
      </c>
      <c r="E1693" s="162" t="s">
        <v>1885</v>
      </c>
      <c r="F1693" s="594" t="s">
        <v>14</v>
      </c>
      <c r="G1693" s="594"/>
      <c r="H1693" s="592"/>
      <c r="I1693" s="592"/>
      <c r="J1693" s="592"/>
      <c r="K1693" s="592"/>
      <c r="L1693" s="592"/>
    </row>
    <row r="1694" spans="1:12" s="148" customFormat="1" ht="26.25" customHeight="1" x14ac:dyDescent="0.15">
      <c r="A1694" s="593"/>
      <c r="B1694" s="589" t="s">
        <v>3052</v>
      </c>
      <c r="C1694" s="595" t="s">
        <v>3053</v>
      </c>
      <c r="D1694" s="596">
        <v>43149</v>
      </c>
      <c r="E1694" s="589" t="s">
        <v>2708</v>
      </c>
      <c r="F1694" s="589" t="s">
        <v>3054</v>
      </c>
      <c r="G1694" s="589"/>
      <c r="H1694" s="591" t="s">
        <v>1890</v>
      </c>
      <c r="I1694" s="591"/>
      <c r="J1694" s="164" t="s">
        <v>1891</v>
      </c>
      <c r="K1694" s="164" t="s">
        <v>0</v>
      </c>
      <c r="L1694" s="165">
        <v>1122</v>
      </c>
    </row>
    <row r="1695" spans="1:12" s="148" customFormat="1" ht="408.95" customHeight="1" x14ac:dyDescent="0.15">
      <c r="A1695" s="593"/>
      <c r="B1695" s="589"/>
      <c r="C1695" s="595"/>
      <c r="D1695" s="596"/>
      <c r="E1695" s="589"/>
      <c r="F1695" s="589"/>
      <c r="G1695" s="589"/>
      <c r="H1695" s="591" t="s">
        <v>1892</v>
      </c>
      <c r="I1695" s="591"/>
      <c r="J1695" s="589" t="s">
        <v>1891</v>
      </c>
      <c r="K1695" s="589" t="s">
        <v>0</v>
      </c>
      <c r="L1695" s="590">
        <v>1455.93</v>
      </c>
    </row>
    <row r="1696" spans="1:12" s="148" customFormat="1" ht="103.35" customHeight="1" x14ac:dyDescent="0.15">
      <c r="A1696" s="593"/>
      <c r="B1696" s="589"/>
      <c r="C1696" s="595"/>
      <c r="D1696" s="596"/>
      <c r="E1696" s="589"/>
      <c r="F1696" s="589"/>
      <c r="G1696" s="589"/>
      <c r="H1696" s="591"/>
      <c r="I1696" s="591"/>
      <c r="J1696" s="589"/>
      <c r="K1696" s="589"/>
      <c r="L1696" s="590"/>
    </row>
    <row r="1697" spans="1:12" s="148" customFormat="1" ht="24" customHeight="1" x14ac:dyDescent="0.15">
      <c r="A1697" s="593"/>
      <c r="B1697" s="161" t="s">
        <v>29</v>
      </c>
      <c r="C1697" s="162" t="s">
        <v>30</v>
      </c>
      <c r="D1697" s="162" t="s">
        <v>1893</v>
      </c>
      <c r="E1697" s="162" t="s">
        <v>1894</v>
      </c>
      <c r="F1697" s="592"/>
      <c r="G1697" s="592"/>
      <c r="H1697" s="591" t="s">
        <v>1895</v>
      </c>
      <c r="I1697" s="591"/>
      <c r="J1697" s="589" t="s">
        <v>1891</v>
      </c>
      <c r="K1697" s="589" t="s">
        <v>0</v>
      </c>
      <c r="L1697" s="590">
        <v>100</v>
      </c>
    </row>
    <row r="1698" spans="1:12" s="148" customFormat="1" ht="34.5" customHeight="1" x14ac:dyDescent="0.15">
      <c r="A1698" s="593"/>
      <c r="B1698" s="164" t="s">
        <v>2388</v>
      </c>
      <c r="C1698" s="164" t="s">
        <v>3054</v>
      </c>
      <c r="D1698" s="166">
        <v>43157</v>
      </c>
      <c r="E1698" s="164" t="s">
        <v>3055</v>
      </c>
      <c r="F1698" s="592"/>
      <c r="G1698" s="592"/>
      <c r="H1698" s="591"/>
      <c r="I1698" s="591"/>
      <c r="J1698" s="589"/>
      <c r="K1698" s="589"/>
      <c r="L1698" s="590"/>
    </row>
    <row r="1699" spans="1:12" s="148" customFormat="1" ht="24" customHeight="1" x14ac:dyDescent="0.15">
      <c r="A1699" s="593">
        <v>321</v>
      </c>
      <c r="B1699" s="161" t="s">
        <v>20</v>
      </c>
      <c r="C1699" s="162" t="s">
        <v>21</v>
      </c>
      <c r="D1699" s="162" t="s">
        <v>1884</v>
      </c>
      <c r="E1699" s="162" t="s">
        <v>1885</v>
      </c>
      <c r="F1699" s="594" t="s">
        <v>14</v>
      </c>
      <c r="G1699" s="594"/>
      <c r="H1699" s="592"/>
      <c r="I1699" s="592"/>
      <c r="J1699" s="592"/>
      <c r="K1699" s="592"/>
      <c r="L1699" s="592"/>
    </row>
    <row r="1700" spans="1:12" s="148" customFormat="1" ht="26.25" customHeight="1" x14ac:dyDescent="0.15">
      <c r="A1700" s="593"/>
      <c r="B1700" s="589" t="s">
        <v>3056</v>
      </c>
      <c r="C1700" s="589" t="s">
        <v>3057</v>
      </c>
      <c r="D1700" s="596">
        <v>43168</v>
      </c>
      <c r="E1700" s="589" t="s">
        <v>1957</v>
      </c>
      <c r="F1700" s="589" t="s">
        <v>3058</v>
      </c>
      <c r="G1700" s="589"/>
      <c r="H1700" s="591" t="s">
        <v>1890</v>
      </c>
      <c r="I1700" s="591"/>
      <c r="J1700" s="164" t="s">
        <v>1891</v>
      </c>
      <c r="K1700" s="164" t="s">
        <v>1891</v>
      </c>
      <c r="L1700" s="165">
        <v>0</v>
      </c>
    </row>
    <row r="1701" spans="1:12" s="148" customFormat="1" ht="81.75" customHeight="1" x14ac:dyDescent="0.15">
      <c r="A1701" s="593"/>
      <c r="B1701" s="589"/>
      <c r="C1701" s="589"/>
      <c r="D1701" s="596"/>
      <c r="E1701" s="589"/>
      <c r="F1701" s="589"/>
      <c r="G1701" s="589"/>
      <c r="H1701" s="591" t="s">
        <v>1892</v>
      </c>
      <c r="I1701" s="591"/>
      <c r="J1701" s="164" t="s">
        <v>1891</v>
      </c>
      <c r="K1701" s="164" t="s">
        <v>1891</v>
      </c>
      <c r="L1701" s="165">
        <v>0</v>
      </c>
    </row>
    <row r="1702" spans="1:12" s="148" customFormat="1" ht="24" customHeight="1" x14ac:dyDescent="0.15">
      <c r="A1702" s="593"/>
      <c r="B1702" s="161" t="s">
        <v>29</v>
      </c>
      <c r="C1702" s="162" t="s">
        <v>30</v>
      </c>
      <c r="D1702" s="162" t="s">
        <v>1893</v>
      </c>
      <c r="E1702" s="162" t="s">
        <v>1894</v>
      </c>
      <c r="F1702" s="592"/>
      <c r="G1702" s="592"/>
      <c r="H1702" s="591" t="s">
        <v>1895</v>
      </c>
      <c r="I1702" s="591"/>
      <c r="J1702" s="589" t="s">
        <v>1891</v>
      </c>
      <c r="K1702" s="589" t="s">
        <v>0</v>
      </c>
      <c r="L1702" s="590">
        <v>699</v>
      </c>
    </row>
    <row r="1703" spans="1:12" s="148" customFormat="1" ht="34.5" customHeight="1" x14ac:dyDescent="0.15">
      <c r="A1703" s="593"/>
      <c r="B1703" s="164" t="s">
        <v>3059</v>
      </c>
      <c r="C1703" s="164" t="s">
        <v>3058</v>
      </c>
      <c r="D1703" s="166">
        <v>43171</v>
      </c>
      <c r="E1703" s="164" t="s">
        <v>3060</v>
      </c>
      <c r="F1703" s="592"/>
      <c r="G1703" s="592"/>
      <c r="H1703" s="591"/>
      <c r="I1703" s="591"/>
      <c r="J1703" s="589"/>
      <c r="K1703" s="589"/>
      <c r="L1703" s="590"/>
    </row>
    <row r="1704" spans="1:12" s="148" customFormat="1" ht="24" customHeight="1" x14ac:dyDescent="0.15">
      <c r="A1704" s="593">
        <v>322</v>
      </c>
      <c r="B1704" s="161" t="s">
        <v>20</v>
      </c>
      <c r="C1704" s="162" t="s">
        <v>21</v>
      </c>
      <c r="D1704" s="162" t="s">
        <v>1884</v>
      </c>
      <c r="E1704" s="162" t="s">
        <v>1885</v>
      </c>
      <c r="F1704" s="594" t="s">
        <v>14</v>
      </c>
      <c r="G1704" s="594"/>
      <c r="H1704" s="592"/>
      <c r="I1704" s="592"/>
      <c r="J1704" s="592"/>
      <c r="K1704" s="592"/>
      <c r="L1704" s="592"/>
    </row>
    <row r="1705" spans="1:12" s="148" customFormat="1" ht="26.25" customHeight="1" x14ac:dyDescent="0.15">
      <c r="A1705" s="593"/>
      <c r="B1705" s="589" t="s">
        <v>3061</v>
      </c>
      <c r="C1705" s="595" t="s">
        <v>3062</v>
      </c>
      <c r="D1705" s="596">
        <v>43031</v>
      </c>
      <c r="E1705" s="589" t="s">
        <v>1996</v>
      </c>
      <c r="F1705" s="589" t="s">
        <v>3063</v>
      </c>
      <c r="G1705" s="589"/>
      <c r="H1705" s="591" t="s">
        <v>1890</v>
      </c>
      <c r="I1705" s="591"/>
      <c r="J1705" s="164" t="s">
        <v>1891</v>
      </c>
      <c r="K1705" s="164" t="s">
        <v>0</v>
      </c>
      <c r="L1705" s="165">
        <v>660</v>
      </c>
    </row>
    <row r="1706" spans="1:12" s="148" customFormat="1" ht="408.95" customHeight="1" x14ac:dyDescent="0.15">
      <c r="A1706" s="593"/>
      <c r="B1706" s="589"/>
      <c r="C1706" s="595"/>
      <c r="D1706" s="596"/>
      <c r="E1706" s="589"/>
      <c r="F1706" s="589"/>
      <c r="G1706" s="589"/>
      <c r="H1706" s="591" t="s">
        <v>1892</v>
      </c>
      <c r="I1706" s="591"/>
      <c r="J1706" s="589" t="s">
        <v>1891</v>
      </c>
      <c r="K1706" s="589" t="s">
        <v>0</v>
      </c>
      <c r="L1706" s="590">
        <v>151.4</v>
      </c>
    </row>
    <row r="1707" spans="1:12" s="148" customFormat="1" ht="113.85" customHeight="1" x14ac:dyDescent="0.15">
      <c r="A1707" s="593"/>
      <c r="B1707" s="589"/>
      <c r="C1707" s="595"/>
      <c r="D1707" s="596"/>
      <c r="E1707" s="589"/>
      <c r="F1707" s="589"/>
      <c r="G1707" s="589"/>
      <c r="H1707" s="591"/>
      <c r="I1707" s="591"/>
      <c r="J1707" s="589"/>
      <c r="K1707" s="589"/>
      <c r="L1707" s="590"/>
    </row>
    <row r="1708" spans="1:12" s="148" customFormat="1" ht="24" customHeight="1" x14ac:dyDescent="0.15">
      <c r="A1708" s="593"/>
      <c r="B1708" s="161" t="s">
        <v>29</v>
      </c>
      <c r="C1708" s="162" t="s">
        <v>30</v>
      </c>
      <c r="D1708" s="162" t="s">
        <v>1893</v>
      </c>
      <c r="E1708" s="162" t="s">
        <v>1894</v>
      </c>
      <c r="F1708" s="592"/>
      <c r="G1708" s="592"/>
      <c r="H1708" s="591" t="s">
        <v>1895</v>
      </c>
      <c r="I1708" s="591"/>
      <c r="J1708" s="589" t="s">
        <v>1891</v>
      </c>
      <c r="K1708" s="589" t="s">
        <v>1891</v>
      </c>
      <c r="L1708" s="590">
        <v>0</v>
      </c>
    </row>
    <row r="1709" spans="1:12" s="148" customFormat="1" ht="34.5" customHeight="1" x14ac:dyDescent="0.15">
      <c r="A1709" s="593"/>
      <c r="B1709" s="164" t="s">
        <v>3064</v>
      </c>
      <c r="C1709" s="164" t="s">
        <v>3063</v>
      </c>
      <c r="D1709" s="166">
        <v>43033</v>
      </c>
      <c r="E1709" s="164" t="s">
        <v>3065</v>
      </c>
      <c r="F1709" s="592"/>
      <c r="G1709" s="592"/>
      <c r="H1709" s="591"/>
      <c r="I1709" s="591"/>
      <c r="J1709" s="589"/>
      <c r="K1709" s="589"/>
      <c r="L1709" s="590"/>
    </row>
    <row r="1710" spans="1:12" s="148" customFormat="1" ht="24" customHeight="1" x14ac:dyDescent="0.15">
      <c r="A1710" s="593">
        <v>323</v>
      </c>
      <c r="B1710" s="161" t="s">
        <v>20</v>
      </c>
      <c r="C1710" s="162" t="s">
        <v>21</v>
      </c>
      <c r="D1710" s="162" t="s">
        <v>1884</v>
      </c>
      <c r="E1710" s="162" t="s">
        <v>1885</v>
      </c>
      <c r="F1710" s="594" t="s">
        <v>14</v>
      </c>
      <c r="G1710" s="594"/>
      <c r="H1710" s="592"/>
      <c r="I1710" s="592"/>
      <c r="J1710" s="592"/>
      <c r="K1710" s="592"/>
      <c r="L1710" s="592"/>
    </row>
    <row r="1711" spans="1:12" s="148" customFormat="1" ht="26.25" customHeight="1" x14ac:dyDescent="0.15">
      <c r="A1711" s="593"/>
      <c r="B1711" s="589" t="s">
        <v>3061</v>
      </c>
      <c r="C1711" s="595" t="s">
        <v>3066</v>
      </c>
      <c r="D1711" s="596">
        <v>43085</v>
      </c>
      <c r="E1711" s="589" t="s">
        <v>2589</v>
      </c>
      <c r="F1711" s="589" t="s">
        <v>3067</v>
      </c>
      <c r="G1711" s="589"/>
      <c r="H1711" s="591" t="s">
        <v>1890</v>
      </c>
      <c r="I1711" s="591"/>
      <c r="J1711" s="164" t="s">
        <v>1891</v>
      </c>
      <c r="K1711" s="164" t="s">
        <v>0</v>
      </c>
      <c r="L1711" s="165">
        <v>515.39</v>
      </c>
    </row>
    <row r="1712" spans="1:12" s="148" customFormat="1" ht="408.95" customHeight="1" x14ac:dyDescent="0.15">
      <c r="A1712" s="593"/>
      <c r="B1712" s="589"/>
      <c r="C1712" s="595"/>
      <c r="D1712" s="596"/>
      <c r="E1712" s="589"/>
      <c r="F1712" s="589"/>
      <c r="G1712" s="589"/>
      <c r="H1712" s="591" t="s">
        <v>1892</v>
      </c>
      <c r="I1712" s="591"/>
      <c r="J1712" s="589" t="s">
        <v>1891</v>
      </c>
      <c r="K1712" s="589" t="s">
        <v>0</v>
      </c>
      <c r="L1712" s="590">
        <v>2737</v>
      </c>
    </row>
    <row r="1713" spans="1:12" s="148" customFormat="1" ht="29.85" customHeight="1" x14ac:dyDescent="0.15">
      <c r="A1713" s="593"/>
      <c r="B1713" s="589"/>
      <c r="C1713" s="595"/>
      <c r="D1713" s="596"/>
      <c r="E1713" s="589"/>
      <c r="F1713" s="589"/>
      <c r="G1713" s="589"/>
      <c r="H1713" s="591"/>
      <c r="I1713" s="591"/>
      <c r="J1713" s="589"/>
      <c r="K1713" s="589"/>
      <c r="L1713" s="590"/>
    </row>
    <row r="1714" spans="1:12" s="148" customFormat="1" ht="24" customHeight="1" x14ac:dyDescent="0.15">
      <c r="A1714" s="593"/>
      <c r="B1714" s="161" t="s">
        <v>29</v>
      </c>
      <c r="C1714" s="162" t="s">
        <v>30</v>
      </c>
      <c r="D1714" s="162" t="s">
        <v>1893</v>
      </c>
      <c r="E1714" s="162" t="s">
        <v>1894</v>
      </c>
      <c r="F1714" s="592"/>
      <c r="G1714" s="592"/>
      <c r="H1714" s="591" t="s">
        <v>1895</v>
      </c>
      <c r="I1714" s="591"/>
      <c r="J1714" s="589" t="s">
        <v>1891</v>
      </c>
      <c r="K1714" s="589" t="s">
        <v>0</v>
      </c>
      <c r="L1714" s="590">
        <v>200</v>
      </c>
    </row>
    <row r="1715" spans="1:12" s="148" customFormat="1" ht="34.5" customHeight="1" x14ac:dyDescent="0.15">
      <c r="A1715" s="593"/>
      <c r="B1715" s="164" t="s">
        <v>3064</v>
      </c>
      <c r="C1715" s="164" t="s">
        <v>3067</v>
      </c>
      <c r="D1715" s="166">
        <v>43089</v>
      </c>
      <c r="E1715" s="164" t="s">
        <v>3068</v>
      </c>
      <c r="F1715" s="592"/>
      <c r="G1715" s="592"/>
      <c r="H1715" s="591"/>
      <c r="I1715" s="591"/>
      <c r="J1715" s="589"/>
      <c r="K1715" s="589"/>
      <c r="L1715" s="590"/>
    </row>
    <row r="1716" spans="1:12" s="148" customFormat="1" ht="24" customHeight="1" x14ac:dyDescent="0.15">
      <c r="A1716" s="593">
        <v>324</v>
      </c>
      <c r="B1716" s="161" t="s">
        <v>20</v>
      </c>
      <c r="C1716" s="162" t="s">
        <v>21</v>
      </c>
      <c r="D1716" s="162" t="s">
        <v>1884</v>
      </c>
      <c r="E1716" s="162" t="s">
        <v>1885</v>
      </c>
      <c r="F1716" s="594" t="s">
        <v>14</v>
      </c>
      <c r="G1716" s="594"/>
      <c r="H1716" s="592"/>
      <c r="I1716" s="592"/>
      <c r="J1716" s="592"/>
      <c r="K1716" s="592"/>
      <c r="L1716" s="592"/>
    </row>
    <row r="1717" spans="1:12" s="148" customFormat="1" ht="26.25" customHeight="1" x14ac:dyDescent="0.15">
      <c r="A1717" s="593"/>
      <c r="B1717" s="589" t="s">
        <v>3061</v>
      </c>
      <c r="C1717" s="595" t="s">
        <v>3069</v>
      </c>
      <c r="D1717" s="596">
        <v>43114</v>
      </c>
      <c r="E1717" s="589" t="s">
        <v>3070</v>
      </c>
      <c r="F1717" s="589" t="s">
        <v>2461</v>
      </c>
      <c r="G1717" s="589"/>
      <c r="H1717" s="591" t="s">
        <v>1890</v>
      </c>
      <c r="I1717" s="591"/>
      <c r="J1717" s="164" t="s">
        <v>1891</v>
      </c>
      <c r="K1717" s="164" t="s">
        <v>1891</v>
      </c>
      <c r="L1717" s="165">
        <v>0</v>
      </c>
    </row>
    <row r="1718" spans="1:12" s="148" customFormat="1" ht="408.95" customHeight="1" x14ac:dyDescent="0.15">
      <c r="A1718" s="593"/>
      <c r="B1718" s="589"/>
      <c r="C1718" s="595"/>
      <c r="D1718" s="596"/>
      <c r="E1718" s="589"/>
      <c r="F1718" s="589"/>
      <c r="G1718" s="589"/>
      <c r="H1718" s="591" t="s">
        <v>1892</v>
      </c>
      <c r="I1718" s="591"/>
      <c r="J1718" s="589" t="s">
        <v>1891</v>
      </c>
      <c r="K1718" s="589" t="s">
        <v>0</v>
      </c>
      <c r="L1718" s="590">
        <v>1340.58</v>
      </c>
    </row>
    <row r="1719" spans="1:12" s="148" customFormat="1" ht="103.35" customHeight="1" x14ac:dyDescent="0.15">
      <c r="A1719" s="593"/>
      <c r="B1719" s="589"/>
      <c r="C1719" s="595"/>
      <c r="D1719" s="596"/>
      <c r="E1719" s="589"/>
      <c r="F1719" s="589"/>
      <c r="G1719" s="589"/>
      <c r="H1719" s="591"/>
      <c r="I1719" s="591"/>
      <c r="J1719" s="589"/>
      <c r="K1719" s="589"/>
      <c r="L1719" s="590"/>
    </row>
    <row r="1720" spans="1:12" s="148" customFormat="1" ht="24" customHeight="1" x14ac:dyDescent="0.15">
      <c r="A1720" s="593"/>
      <c r="B1720" s="161" t="s">
        <v>29</v>
      </c>
      <c r="C1720" s="162" t="s">
        <v>30</v>
      </c>
      <c r="D1720" s="162" t="s">
        <v>1893</v>
      </c>
      <c r="E1720" s="162" t="s">
        <v>1894</v>
      </c>
      <c r="F1720" s="592"/>
      <c r="G1720" s="592"/>
      <c r="H1720" s="591" t="s">
        <v>1895</v>
      </c>
      <c r="I1720" s="591"/>
      <c r="J1720" s="589" t="s">
        <v>1891</v>
      </c>
      <c r="K1720" s="589" t="s">
        <v>0</v>
      </c>
      <c r="L1720" s="590">
        <v>1176.17</v>
      </c>
    </row>
    <row r="1721" spans="1:12" s="148" customFormat="1" ht="34.5" customHeight="1" x14ac:dyDescent="0.15">
      <c r="A1721" s="593"/>
      <c r="B1721" s="164" t="s">
        <v>3064</v>
      </c>
      <c r="C1721" s="164" t="s">
        <v>2461</v>
      </c>
      <c r="D1721" s="166">
        <v>43120</v>
      </c>
      <c r="E1721" s="164" t="s">
        <v>3071</v>
      </c>
      <c r="F1721" s="592"/>
      <c r="G1721" s="592"/>
      <c r="H1721" s="591"/>
      <c r="I1721" s="591"/>
      <c r="J1721" s="589"/>
      <c r="K1721" s="589"/>
      <c r="L1721" s="590"/>
    </row>
    <row r="1722" spans="1:12" s="148" customFormat="1" ht="24" customHeight="1" x14ac:dyDescent="0.15">
      <c r="A1722" s="593">
        <v>325</v>
      </c>
      <c r="B1722" s="161" t="s">
        <v>20</v>
      </c>
      <c r="C1722" s="162" t="s">
        <v>21</v>
      </c>
      <c r="D1722" s="162" t="s">
        <v>1884</v>
      </c>
      <c r="E1722" s="162" t="s">
        <v>1885</v>
      </c>
      <c r="F1722" s="594" t="s">
        <v>14</v>
      </c>
      <c r="G1722" s="594"/>
      <c r="H1722" s="592"/>
      <c r="I1722" s="592"/>
      <c r="J1722" s="592"/>
      <c r="K1722" s="592"/>
      <c r="L1722" s="592"/>
    </row>
    <row r="1723" spans="1:12" s="148" customFormat="1" ht="26.25" customHeight="1" x14ac:dyDescent="0.15">
      <c r="A1723" s="593"/>
      <c r="B1723" s="589" t="s">
        <v>3061</v>
      </c>
      <c r="C1723" s="595" t="s">
        <v>3072</v>
      </c>
      <c r="D1723" s="596">
        <v>43164</v>
      </c>
      <c r="E1723" s="589" t="s">
        <v>3073</v>
      </c>
      <c r="F1723" s="589" t="s">
        <v>3074</v>
      </c>
      <c r="G1723" s="589"/>
      <c r="H1723" s="591" t="s">
        <v>1890</v>
      </c>
      <c r="I1723" s="591"/>
      <c r="J1723" s="164" t="s">
        <v>1891</v>
      </c>
      <c r="K1723" s="164" t="s">
        <v>0</v>
      </c>
      <c r="L1723" s="165">
        <v>129</v>
      </c>
    </row>
    <row r="1724" spans="1:12" s="148" customFormat="1" ht="408.95" customHeight="1" x14ac:dyDescent="0.15">
      <c r="A1724" s="593"/>
      <c r="B1724" s="589"/>
      <c r="C1724" s="595"/>
      <c r="D1724" s="596"/>
      <c r="E1724" s="589"/>
      <c r="F1724" s="589"/>
      <c r="G1724" s="589"/>
      <c r="H1724" s="591" t="s">
        <v>1892</v>
      </c>
      <c r="I1724" s="591"/>
      <c r="J1724" s="589" t="s">
        <v>1891</v>
      </c>
      <c r="K1724" s="589" t="s">
        <v>0</v>
      </c>
      <c r="L1724" s="590">
        <v>517</v>
      </c>
    </row>
    <row r="1725" spans="1:12" s="148" customFormat="1" ht="61.35" customHeight="1" x14ac:dyDescent="0.15">
      <c r="A1725" s="593"/>
      <c r="B1725" s="589"/>
      <c r="C1725" s="595"/>
      <c r="D1725" s="596"/>
      <c r="E1725" s="589"/>
      <c r="F1725" s="589"/>
      <c r="G1725" s="589"/>
      <c r="H1725" s="591"/>
      <c r="I1725" s="591"/>
      <c r="J1725" s="589"/>
      <c r="K1725" s="589"/>
      <c r="L1725" s="590"/>
    </row>
    <row r="1726" spans="1:12" s="148" customFormat="1" ht="24" customHeight="1" x14ac:dyDescent="0.15">
      <c r="A1726" s="593"/>
      <c r="B1726" s="161" t="s">
        <v>29</v>
      </c>
      <c r="C1726" s="162" t="s">
        <v>30</v>
      </c>
      <c r="D1726" s="162" t="s">
        <v>1893</v>
      </c>
      <c r="E1726" s="162" t="s">
        <v>1894</v>
      </c>
      <c r="F1726" s="592"/>
      <c r="G1726" s="592"/>
      <c r="H1726" s="591" t="s">
        <v>1895</v>
      </c>
      <c r="I1726" s="591"/>
      <c r="J1726" s="589" t="s">
        <v>1891</v>
      </c>
      <c r="K1726" s="589" t="s">
        <v>0</v>
      </c>
      <c r="L1726" s="590">
        <v>58</v>
      </c>
    </row>
    <row r="1727" spans="1:12" s="148" customFormat="1" ht="34.5" customHeight="1" x14ac:dyDescent="0.15">
      <c r="A1727" s="593"/>
      <c r="B1727" s="164" t="s">
        <v>3064</v>
      </c>
      <c r="C1727" s="164" t="s">
        <v>3074</v>
      </c>
      <c r="D1727" s="166">
        <v>43165</v>
      </c>
      <c r="E1727" s="164" t="s">
        <v>3075</v>
      </c>
      <c r="F1727" s="592"/>
      <c r="G1727" s="592"/>
      <c r="H1727" s="591"/>
      <c r="I1727" s="591"/>
      <c r="J1727" s="589"/>
      <c r="K1727" s="589"/>
      <c r="L1727" s="590"/>
    </row>
    <row r="1728" spans="1:12" s="148" customFormat="1" ht="24" customHeight="1" x14ac:dyDescent="0.15">
      <c r="A1728" s="593">
        <v>326</v>
      </c>
      <c r="B1728" s="161" t="s">
        <v>20</v>
      </c>
      <c r="C1728" s="162" t="s">
        <v>21</v>
      </c>
      <c r="D1728" s="162" t="s">
        <v>1884</v>
      </c>
      <c r="E1728" s="162" t="s">
        <v>1885</v>
      </c>
      <c r="F1728" s="594" t="s">
        <v>14</v>
      </c>
      <c r="G1728" s="594"/>
      <c r="H1728" s="592"/>
      <c r="I1728" s="592"/>
      <c r="J1728" s="592"/>
      <c r="K1728" s="592"/>
      <c r="L1728" s="592"/>
    </row>
    <row r="1729" spans="1:12" s="148" customFormat="1" ht="26.25" customHeight="1" x14ac:dyDescent="0.15">
      <c r="A1729" s="593"/>
      <c r="B1729" s="589" t="s">
        <v>3061</v>
      </c>
      <c r="C1729" s="595" t="s">
        <v>3076</v>
      </c>
      <c r="D1729" s="596">
        <v>43173</v>
      </c>
      <c r="E1729" s="589" t="s">
        <v>3077</v>
      </c>
      <c r="F1729" s="589" t="s">
        <v>3078</v>
      </c>
      <c r="G1729" s="589"/>
      <c r="H1729" s="591" t="s">
        <v>1890</v>
      </c>
      <c r="I1729" s="591"/>
      <c r="J1729" s="164" t="s">
        <v>1891</v>
      </c>
      <c r="K1729" s="164" t="s">
        <v>0</v>
      </c>
      <c r="L1729" s="165">
        <v>220</v>
      </c>
    </row>
    <row r="1730" spans="1:12" s="148" customFormat="1" ht="408.95" customHeight="1" x14ac:dyDescent="0.15">
      <c r="A1730" s="593"/>
      <c r="B1730" s="589"/>
      <c r="C1730" s="595"/>
      <c r="D1730" s="596"/>
      <c r="E1730" s="589"/>
      <c r="F1730" s="589"/>
      <c r="G1730" s="589"/>
      <c r="H1730" s="591" t="s">
        <v>1892</v>
      </c>
      <c r="I1730" s="591"/>
      <c r="J1730" s="589" t="s">
        <v>1891</v>
      </c>
      <c r="K1730" s="589" t="s">
        <v>0</v>
      </c>
      <c r="L1730" s="590">
        <v>428.4</v>
      </c>
    </row>
    <row r="1731" spans="1:12" s="148" customFormat="1" ht="113.85" customHeight="1" x14ac:dyDescent="0.15">
      <c r="A1731" s="593"/>
      <c r="B1731" s="589"/>
      <c r="C1731" s="595"/>
      <c r="D1731" s="596"/>
      <c r="E1731" s="589"/>
      <c r="F1731" s="589"/>
      <c r="G1731" s="589"/>
      <c r="H1731" s="591"/>
      <c r="I1731" s="591"/>
      <c r="J1731" s="589"/>
      <c r="K1731" s="589"/>
      <c r="L1731" s="590"/>
    </row>
    <row r="1732" spans="1:12" s="148" customFormat="1" ht="24" customHeight="1" x14ac:dyDescent="0.15">
      <c r="A1732" s="593"/>
      <c r="B1732" s="161" t="s">
        <v>29</v>
      </c>
      <c r="C1732" s="162" t="s">
        <v>30</v>
      </c>
      <c r="D1732" s="162" t="s">
        <v>1893</v>
      </c>
      <c r="E1732" s="162" t="s">
        <v>1894</v>
      </c>
      <c r="F1732" s="592"/>
      <c r="G1732" s="592"/>
      <c r="H1732" s="591" t="s">
        <v>1895</v>
      </c>
      <c r="I1732" s="591"/>
      <c r="J1732" s="589" t="s">
        <v>1891</v>
      </c>
      <c r="K1732" s="589" t="s">
        <v>0</v>
      </c>
      <c r="L1732" s="590">
        <v>300</v>
      </c>
    </row>
    <row r="1733" spans="1:12" s="148" customFormat="1" ht="34.5" customHeight="1" x14ac:dyDescent="0.15">
      <c r="A1733" s="593"/>
      <c r="B1733" s="164" t="s">
        <v>3064</v>
      </c>
      <c r="C1733" s="164" t="s">
        <v>3078</v>
      </c>
      <c r="D1733" s="166">
        <v>43175</v>
      </c>
      <c r="E1733" s="164" t="s">
        <v>2451</v>
      </c>
      <c r="F1733" s="592"/>
      <c r="G1733" s="592"/>
      <c r="H1733" s="591"/>
      <c r="I1733" s="591"/>
      <c r="J1733" s="589"/>
      <c r="K1733" s="589"/>
      <c r="L1733" s="590"/>
    </row>
    <row r="1734" spans="1:12" s="148" customFormat="1" ht="24" customHeight="1" x14ac:dyDescent="0.15">
      <c r="A1734" s="593">
        <v>327</v>
      </c>
      <c r="B1734" s="161" t="s">
        <v>20</v>
      </c>
      <c r="C1734" s="162" t="s">
        <v>21</v>
      </c>
      <c r="D1734" s="162" t="s">
        <v>1884</v>
      </c>
      <c r="E1734" s="162" t="s">
        <v>1885</v>
      </c>
      <c r="F1734" s="594" t="s">
        <v>14</v>
      </c>
      <c r="G1734" s="594"/>
      <c r="H1734" s="592"/>
      <c r="I1734" s="592"/>
      <c r="J1734" s="592"/>
      <c r="K1734" s="592"/>
      <c r="L1734" s="592"/>
    </row>
    <row r="1735" spans="1:12" s="148" customFormat="1" ht="26.25" customHeight="1" x14ac:dyDescent="0.15">
      <c r="A1735" s="593"/>
      <c r="B1735" s="589" t="s">
        <v>3079</v>
      </c>
      <c r="C1735" s="595" t="s">
        <v>3080</v>
      </c>
      <c r="D1735" s="596">
        <v>43009</v>
      </c>
      <c r="E1735" s="589" t="s">
        <v>2460</v>
      </c>
      <c r="F1735" s="589" t="s">
        <v>3081</v>
      </c>
      <c r="G1735" s="589"/>
      <c r="H1735" s="591" t="s">
        <v>1890</v>
      </c>
      <c r="I1735" s="591"/>
      <c r="J1735" s="164" t="s">
        <v>1891</v>
      </c>
      <c r="K1735" s="164" t="s">
        <v>1891</v>
      </c>
      <c r="L1735" s="165">
        <v>0</v>
      </c>
    </row>
    <row r="1736" spans="1:12" s="148" customFormat="1" ht="333.75" customHeight="1" x14ac:dyDescent="0.15">
      <c r="A1736" s="593"/>
      <c r="B1736" s="589"/>
      <c r="C1736" s="595"/>
      <c r="D1736" s="596"/>
      <c r="E1736" s="589"/>
      <c r="F1736" s="589"/>
      <c r="G1736" s="589"/>
      <c r="H1736" s="591" t="s">
        <v>1892</v>
      </c>
      <c r="I1736" s="591"/>
      <c r="J1736" s="164" t="s">
        <v>1891</v>
      </c>
      <c r="K1736" s="164" t="s">
        <v>1891</v>
      </c>
      <c r="L1736" s="165">
        <v>0</v>
      </c>
    </row>
    <row r="1737" spans="1:12" s="148" customFormat="1" ht="24" customHeight="1" x14ac:dyDescent="0.15">
      <c r="A1737" s="593"/>
      <c r="B1737" s="161" t="s">
        <v>29</v>
      </c>
      <c r="C1737" s="162" t="s">
        <v>30</v>
      </c>
      <c r="D1737" s="162" t="s">
        <v>1893</v>
      </c>
      <c r="E1737" s="162" t="s">
        <v>1894</v>
      </c>
      <c r="F1737" s="592"/>
      <c r="G1737" s="592"/>
      <c r="H1737" s="591" t="s">
        <v>1895</v>
      </c>
      <c r="I1737" s="591"/>
      <c r="J1737" s="589" t="s">
        <v>1891</v>
      </c>
      <c r="K1737" s="589" t="s">
        <v>0</v>
      </c>
      <c r="L1737" s="590">
        <v>855</v>
      </c>
    </row>
    <row r="1738" spans="1:12" s="148" customFormat="1" ht="24" customHeight="1" x14ac:dyDescent="0.15">
      <c r="A1738" s="593"/>
      <c r="B1738" s="164" t="s">
        <v>1896</v>
      </c>
      <c r="C1738" s="164" t="s">
        <v>3081</v>
      </c>
      <c r="D1738" s="166">
        <v>43016</v>
      </c>
      <c r="E1738" s="164" t="s">
        <v>2190</v>
      </c>
      <c r="F1738" s="592"/>
      <c r="G1738" s="592"/>
      <c r="H1738" s="591"/>
      <c r="I1738" s="591"/>
      <c r="J1738" s="589"/>
      <c r="K1738" s="589"/>
      <c r="L1738" s="590"/>
    </row>
    <row r="1739" spans="1:12" s="148" customFormat="1" ht="24" customHeight="1" x14ac:dyDescent="0.15">
      <c r="A1739" s="593">
        <v>328</v>
      </c>
      <c r="B1739" s="161" t="s">
        <v>20</v>
      </c>
      <c r="C1739" s="162" t="s">
        <v>21</v>
      </c>
      <c r="D1739" s="162" t="s">
        <v>1884</v>
      </c>
      <c r="E1739" s="162" t="s">
        <v>1885</v>
      </c>
      <c r="F1739" s="594" t="s">
        <v>14</v>
      </c>
      <c r="G1739" s="594"/>
      <c r="H1739" s="592"/>
      <c r="I1739" s="592"/>
      <c r="J1739" s="592"/>
      <c r="K1739" s="592"/>
      <c r="L1739" s="592"/>
    </row>
    <row r="1740" spans="1:12" s="148" customFormat="1" ht="26.25" customHeight="1" x14ac:dyDescent="0.15">
      <c r="A1740" s="593"/>
      <c r="B1740" s="589" t="s">
        <v>3079</v>
      </c>
      <c r="C1740" s="589" t="s">
        <v>3082</v>
      </c>
      <c r="D1740" s="596">
        <v>43032</v>
      </c>
      <c r="E1740" s="589" t="s">
        <v>2234</v>
      </c>
      <c r="F1740" s="589" t="s">
        <v>3083</v>
      </c>
      <c r="G1740" s="589"/>
      <c r="H1740" s="591" t="s">
        <v>1890</v>
      </c>
      <c r="I1740" s="591"/>
      <c r="J1740" s="164" t="s">
        <v>1891</v>
      </c>
      <c r="K1740" s="164" t="s">
        <v>0</v>
      </c>
      <c r="L1740" s="165">
        <v>417</v>
      </c>
    </row>
    <row r="1741" spans="1:12" s="148" customFormat="1" ht="60.75" customHeight="1" x14ac:dyDescent="0.15">
      <c r="A1741" s="593"/>
      <c r="B1741" s="589"/>
      <c r="C1741" s="589"/>
      <c r="D1741" s="596"/>
      <c r="E1741" s="589"/>
      <c r="F1741" s="589"/>
      <c r="G1741" s="589"/>
      <c r="H1741" s="591" t="s">
        <v>1892</v>
      </c>
      <c r="I1741" s="591"/>
      <c r="J1741" s="164" t="s">
        <v>1891</v>
      </c>
      <c r="K1741" s="164" t="s">
        <v>0</v>
      </c>
      <c r="L1741" s="165">
        <v>322.40000000000003</v>
      </c>
    </row>
    <row r="1742" spans="1:12" s="148" customFormat="1" ht="24" customHeight="1" x14ac:dyDescent="0.15">
      <c r="A1742" s="593"/>
      <c r="B1742" s="161" t="s">
        <v>29</v>
      </c>
      <c r="C1742" s="162" t="s">
        <v>30</v>
      </c>
      <c r="D1742" s="162" t="s">
        <v>1893</v>
      </c>
      <c r="E1742" s="162" t="s">
        <v>1894</v>
      </c>
      <c r="F1742" s="592"/>
      <c r="G1742" s="592"/>
      <c r="H1742" s="591" t="s">
        <v>1895</v>
      </c>
      <c r="I1742" s="591"/>
      <c r="J1742" s="589" t="s">
        <v>1891</v>
      </c>
      <c r="K1742" s="589" t="s">
        <v>0</v>
      </c>
      <c r="L1742" s="590">
        <v>30</v>
      </c>
    </row>
    <row r="1743" spans="1:12" s="148" customFormat="1" ht="24" customHeight="1" x14ac:dyDescent="0.15">
      <c r="A1743" s="593"/>
      <c r="B1743" s="164" t="s">
        <v>1896</v>
      </c>
      <c r="C1743" s="164" t="s">
        <v>3083</v>
      </c>
      <c r="D1743" s="166">
        <v>43034</v>
      </c>
      <c r="E1743" s="164" t="s">
        <v>3084</v>
      </c>
      <c r="F1743" s="592"/>
      <c r="G1743" s="592"/>
      <c r="H1743" s="591"/>
      <c r="I1743" s="591"/>
      <c r="J1743" s="589"/>
      <c r="K1743" s="589"/>
      <c r="L1743" s="590"/>
    </row>
    <row r="1744" spans="1:12" s="148" customFormat="1" ht="24" customHeight="1" x14ac:dyDescent="0.15">
      <c r="A1744" s="593">
        <v>329</v>
      </c>
      <c r="B1744" s="161" t="s">
        <v>20</v>
      </c>
      <c r="C1744" s="162" t="s">
        <v>21</v>
      </c>
      <c r="D1744" s="162" t="s">
        <v>1884</v>
      </c>
      <c r="E1744" s="162" t="s">
        <v>1885</v>
      </c>
      <c r="F1744" s="594" t="s">
        <v>14</v>
      </c>
      <c r="G1744" s="594"/>
      <c r="H1744" s="592"/>
      <c r="I1744" s="592"/>
      <c r="J1744" s="592"/>
      <c r="K1744" s="592"/>
      <c r="L1744" s="592"/>
    </row>
    <row r="1745" spans="1:12" s="148" customFormat="1" ht="26.25" customHeight="1" x14ac:dyDescent="0.15">
      <c r="A1745" s="593"/>
      <c r="B1745" s="589" t="s">
        <v>3079</v>
      </c>
      <c r="C1745" s="589" t="s">
        <v>3085</v>
      </c>
      <c r="D1745" s="596">
        <v>43049</v>
      </c>
      <c r="E1745" s="589" t="s">
        <v>3086</v>
      </c>
      <c r="F1745" s="589" t="s">
        <v>3087</v>
      </c>
      <c r="G1745" s="589"/>
      <c r="H1745" s="591" t="s">
        <v>1890</v>
      </c>
      <c r="I1745" s="591"/>
      <c r="J1745" s="164" t="s">
        <v>1891</v>
      </c>
      <c r="K1745" s="164" t="s">
        <v>0</v>
      </c>
      <c r="L1745" s="165">
        <v>175.5</v>
      </c>
    </row>
    <row r="1746" spans="1:12" s="148" customFormat="1" ht="81.75" customHeight="1" x14ac:dyDescent="0.15">
      <c r="A1746" s="593"/>
      <c r="B1746" s="589"/>
      <c r="C1746" s="589"/>
      <c r="D1746" s="596"/>
      <c r="E1746" s="589"/>
      <c r="F1746" s="589"/>
      <c r="G1746" s="589"/>
      <c r="H1746" s="591" t="s">
        <v>1892</v>
      </c>
      <c r="I1746" s="591"/>
      <c r="J1746" s="164" t="s">
        <v>1891</v>
      </c>
      <c r="K1746" s="164" t="s">
        <v>0</v>
      </c>
      <c r="L1746" s="165">
        <v>386.4</v>
      </c>
    </row>
    <row r="1747" spans="1:12" s="148" customFormat="1" ht="24" customHeight="1" x14ac:dyDescent="0.15">
      <c r="A1747" s="593"/>
      <c r="B1747" s="161" t="s">
        <v>29</v>
      </c>
      <c r="C1747" s="162" t="s">
        <v>30</v>
      </c>
      <c r="D1747" s="162" t="s">
        <v>1893</v>
      </c>
      <c r="E1747" s="162" t="s">
        <v>1894</v>
      </c>
      <c r="F1747" s="592"/>
      <c r="G1747" s="592"/>
      <c r="H1747" s="591" t="s">
        <v>1895</v>
      </c>
      <c r="I1747" s="591"/>
      <c r="J1747" s="589" t="s">
        <v>1891</v>
      </c>
      <c r="K1747" s="589" t="s">
        <v>0</v>
      </c>
      <c r="L1747" s="590">
        <v>197</v>
      </c>
    </row>
    <row r="1748" spans="1:12" s="148" customFormat="1" ht="24" customHeight="1" x14ac:dyDescent="0.15">
      <c r="A1748" s="593"/>
      <c r="B1748" s="164" t="s">
        <v>1896</v>
      </c>
      <c r="C1748" s="164" t="s">
        <v>3087</v>
      </c>
      <c r="D1748" s="166">
        <v>43050</v>
      </c>
      <c r="E1748" s="164" t="s">
        <v>3088</v>
      </c>
      <c r="F1748" s="592"/>
      <c r="G1748" s="592"/>
      <c r="H1748" s="591"/>
      <c r="I1748" s="591"/>
      <c r="J1748" s="589"/>
      <c r="K1748" s="589"/>
      <c r="L1748" s="590"/>
    </row>
    <row r="1749" spans="1:12" s="148" customFormat="1" ht="24" customHeight="1" x14ac:dyDescent="0.15">
      <c r="A1749" s="593">
        <v>330</v>
      </c>
      <c r="B1749" s="161" t="s">
        <v>20</v>
      </c>
      <c r="C1749" s="162" t="s">
        <v>21</v>
      </c>
      <c r="D1749" s="162" t="s">
        <v>1884</v>
      </c>
      <c r="E1749" s="162" t="s">
        <v>1885</v>
      </c>
      <c r="F1749" s="594" t="s">
        <v>14</v>
      </c>
      <c r="G1749" s="594"/>
      <c r="H1749" s="592"/>
      <c r="I1749" s="592"/>
      <c r="J1749" s="592"/>
      <c r="K1749" s="592"/>
      <c r="L1749" s="592"/>
    </row>
    <row r="1750" spans="1:12" s="148" customFormat="1" ht="26.25" customHeight="1" x14ac:dyDescent="0.15">
      <c r="A1750" s="593"/>
      <c r="B1750" s="589" t="s">
        <v>3079</v>
      </c>
      <c r="C1750" s="595" t="s">
        <v>3089</v>
      </c>
      <c r="D1750" s="596">
        <v>43069</v>
      </c>
      <c r="E1750" s="589" t="s">
        <v>3090</v>
      </c>
      <c r="F1750" s="589" t="s">
        <v>3091</v>
      </c>
      <c r="G1750" s="589"/>
      <c r="H1750" s="591" t="s">
        <v>1890</v>
      </c>
      <c r="I1750" s="591"/>
      <c r="J1750" s="164" t="s">
        <v>1891</v>
      </c>
      <c r="K1750" s="164" t="s">
        <v>0</v>
      </c>
      <c r="L1750" s="165">
        <v>412.72</v>
      </c>
    </row>
    <row r="1751" spans="1:12" s="148" customFormat="1" ht="176.25" customHeight="1" x14ac:dyDescent="0.15">
      <c r="A1751" s="593"/>
      <c r="B1751" s="589"/>
      <c r="C1751" s="595"/>
      <c r="D1751" s="596"/>
      <c r="E1751" s="589"/>
      <c r="F1751" s="589"/>
      <c r="G1751" s="589"/>
      <c r="H1751" s="591" t="s">
        <v>1892</v>
      </c>
      <c r="I1751" s="591"/>
      <c r="J1751" s="164" t="s">
        <v>1891</v>
      </c>
      <c r="K1751" s="164" t="s">
        <v>0</v>
      </c>
      <c r="L1751" s="165">
        <v>286.40000000000003</v>
      </c>
    </row>
    <row r="1752" spans="1:12" s="148" customFormat="1" ht="24" customHeight="1" x14ac:dyDescent="0.15">
      <c r="A1752" s="593"/>
      <c r="B1752" s="161" t="s">
        <v>29</v>
      </c>
      <c r="C1752" s="162" t="s">
        <v>30</v>
      </c>
      <c r="D1752" s="162" t="s">
        <v>1893</v>
      </c>
      <c r="E1752" s="162" t="s">
        <v>1894</v>
      </c>
      <c r="F1752" s="592"/>
      <c r="G1752" s="592"/>
      <c r="H1752" s="591" t="s">
        <v>1895</v>
      </c>
      <c r="I1752" s="591"/>
      <c r="J1752" s="589" t="s">
        <v>1891</v>
      </c>
      <c r="K1752" s="589" t="s">
        <v>0</v>
      </c>
      <c r="L1752" s="590">
        <v>126.5</v>
      </c>
    </row>
    <row r="1753" spans="1:12" s="148" customFormat="1" ht="24" customHeight="1" x14ac:dyDescent="0.15">
      <c r="A1753" s="593"/>
      <c r="B1753" s="164" t="s">
        <v>1896</v>
      </c>
      <c r="C1753" s="164" t="s">
        <v>3091</v>
      </c>
      <c r="D1753" s="166">
        <v>43071</v>
      </c>
      <c r="E1753" s="164" t="s">
        <v>3092</v>
      </c>
      <c r="F1753" s="592"/>
      <c r="G1753" s="592"/>
      <c r="H1753" s="591"/>
      <c r="I1753" s="591"/>
      <c r="J1753" s="589"/>
      <c r="K1753" s="589"/>
      <c r="L1753" s="590"/>
    </row>
    <row r="1754" spans="1:12" s="148" customFormat="1" ht="24" customHeight="1" x14ac:dyDescent="0.15">
      <c r="A1754" s="593">
        <v>331</v>
      </c>
      <c r="B1754" s="161" t="s">
        <v>20</v>
      </c>
      <c r="C1754" s="162" t="s">
        <v>21</v>
      </c>
      <c r="D1754" s="162" t="s">
        <v>1884</v>
      </c>
      <c r="E1754" s="162" t="s">
        <v>1885</v>
      </c>
      <c r="F1754" s="594" t="s">
        <v>14</v>
      </c>
      <c r="G1754" s="594"/>
      <c r="H1754" s="592"/>
      <c r="I1754" s="592"/>
      <c r="J1754" s="592"/>
      <c r="K1754" s="592"/>
      <c r="L1754" s="592"/>
    </row>
    <row r="1755" spans="1:12" s="148" customFormat="1" ht="26.25" customHeight="1" x14ac:dyDescent="0.15">
      <c r="A1755" s="593"/>
      <c r="B1755" s="589" t="s">
        <v>3079</v>
      </c>
      <c r="C1755" s="595" t="s">
        <v>3093</v>
      </c>
      <c r="D1755" s="596">
        <v>43130</v>
      </c>
      <c r="E1755" s="589" t="s">
        <v>2350</v>
      </c>
      <c r="F1755" s="589" t="s">
        <v>2113</v>
      </c>
      <c r="G1755" s="589"/>
      <c r="H1755" s="591" t="s">
        <v>1890</v>
      </c>
      <c r="I1755" s="591"/>
      <c r="J1755" s="164" t="s">
        <v>1891</v>
      </c>
      <c r="K1755" s="164" t="s">
        <v>0</v>
      </c>
      <c r="L1755" s="165">
        <v>625.09</v>
      </c>
    </row>
    <row r="1756" spans="1:12" s="148" customFormat="1" ht="270.75" customHeight="1" x14ac:dyDescent="0.15">
      <c r="A1756" s="593"/>
      <c r="B1756" s="589"/>
      <c r="C1756" s="595"/>
      <c r="D1756" s="596"/>
      <c r="E1756" s="589"/>
      <c r="F1756" s="589"/>
      <c r="G1756" s="589"/>
      <c r="H1756" s="591" t="s">
        <v>1892</v>
      </c>
      <c r="I1756" s="591"/>
      <c r="J1756" s="164" t="s">
        <v>1891</v>
      </c>
      <c r="K1756" s="164" t="s">
        <v>0</v>
      </c>
      <c r="L1756" s="165">
        <v>414.74</v>
      </c>
    </row>
    <row r="1757" spans="1:12" s="148" customFormat="1" ht="24" customHeight="1" x14ac:dyDescent="0.15">
      <c r="A1757" s="593"/>
      <c r="B1757" s="161" t="s">
        <v>29</v>
      </c>
      <c r="C1757" s="162" t="s">
        <v>30</v>
      </c>
      <c r="D1757" s="162" t="s">
        <v>1893</v>
      </c>
      <c r="E1757" s="162" t="s">
        <v>1894</v>
      </c>
      <c r="F1757" s="592"/>
      <c r="G1757" s="592"/>
      <c r="H1757" s="591" t="s">
        <v>1895</v>
      </c>
      <c r="I1757" s="591"/>
      <c r="J1757" s="589" t="s">
        <v>1891</v>
      </c>
      <c r="K1757" s="589" t="s">
        <v>0</v>
      </c>
      <c r="L1757" s="590">
        <v>180</v>
      </c>
    </row>
    <row r="1758" spans="1:12" s="148" customFormat="1" ht="24" customHeight="1" x14ac:dyDescent="0.15">
      <c r="A1758" s="593"/>
      <c r="B1758" s="164" t="s">
        <v>1896</v>
      </c>
      <c r="C1758" s="164" t="s">
        <v>2113</v>
      </c>
      <c r="D1758" s="166">
        <v>43133</v>
      </c>
      <c r="E1758" s="164" t="s">
        <v>3094</v>
      </c>
      <c r="F1758" s="592"/>
      <c r="G1758" s="592"/>
      <c r="H1758" s="591"/>
      <c r="I1758" s="591"/>
      <c r="J1758" s="589"/>
      <c r="K1758" s="589"/>
      <c r="L1758" s="590"/>
    </row>
    <row r="1759" spans="1:12" s="148" customFormat="1" ht="24" customHeight="1" x14ac:dyDescent="0.15">
      <c r="A1759" s="593">
        <v>332</v>
      </c>
      <c r="B1759" s="161" t="s">
        <v>20</v>
      </c>
      <c r="C1759" s="162" t="s">
        <v>21</v>
      </c>
      <c r="D1759" s="162" t="s">
        <v>1884</v>
      </c>
      <c r="E1759" s="162" t="s">
        <v>1885</v>
      </c>
      <c r="F1759" s="594" t="s">
        <v>14</v>
      </c>
      <c r="G1759" s="594"/>
      <c r="H1759" s="592"/>
      <c r="I1759" s="592"/>
      <c r="J1759" s="592"/>
      <c r="K1759" s="592"/>
      <c r="L1759" s="592"/>
    </row>
    <row r="1760" spans="1:12" s="148" customFormat="1" ht="26.25" customHeight="1" x14ac:dyDescent="0.15">
      <c r="A1760" s="593"/>
      <c r="B1760" s="589" t="s">
        <v>3095</v>
      </c>
      <c r="C1760" s="595" t="s">
        <v>3096</v>
      </c>
      <c r="D1760" s="596">
        <v>43119</v>
      </c>
      <c r="E1760" s="589" t="s">
        <v>2174</v>
      </c>
      <c r="F1760" s="589" t="s">
        <v>1038</v>
      </c>
      <c r="G1760" s="589"/>
      <c r="H1760" s="591" t="s">
        <v>1890</v>
      </c>
      <c r="I1760" s="591"/>
      <c r="J1760" s="164" t="s">
        <v>1891</v>
      </c>
      <c r="K1760" s="164" t="s">
        <v>0</v>
      </c>
      <c r="L1760" s="165">
        <v>223.75</v>
      </c>
    </row>
    <row r="1761" spans="1:12" s="148" customFormat="1" ht="113.25" customHeight="1" x14ac:dyDescent="0.15">
      <c r="A1761" s="593"/>
      <c r="B1761" s="589"/>
      <c r="C1761" s="595"/>
      <c r="D1761" s="596"/>
      <c r="E1761" s="589"/>
      <c r="F1761" s="589"/>
      <c r="G1761" s="589"/>
      <c r="H1761" s="591" t="s">
        <v>1892</v>
      </c>
      <c r="I1761" s="591"/>
      <c r="J1761" s="164" t="s">
        <v>1891</v>
      </c>
      <c r="K1761" s="164" t="s">
        <v>0</v>
      </c>
      <c r="L1761" s="165">
        <v>379</v>
      </c>
    </row>
    <row r="1762" spans="1:12" s="148" customFormat="1" ht="24" customHeight="1" x14ac:dyDescent="0.15">
      <c r="A1762" s="593"/>
      <c r="B1762" s="161" t="s">
        <v>29</v>
      </c>
      <c r="C1762" s="162" t="s">
        <v>30</v>
      </c>
      <c r="D1762" s="162" t="s">
        <v>1893</v>
      </c>
      <c r="E1762" s="162" t="s">
        <v>1894</v>
      </c>
      <c r="F1762" s="592"/>
      <c r="G1762" s="592"/>
      <c r="H1762" s="591" t="s">
        <v>1895</v>
      </c>
      <c r="I1762" s="591"/>
      <c r="J1762" s="589" t="s">
        <v>1891</v>
      </c>
      <c r="K1762" s="589" t="s">
        <v>0</v>
      </c>
      <c r="L1762" s="590">
        <v>100</v>
      </c>
    </row>
    <row r="1763" spans="1:12" s="148" customFormat="1" ht="34.5" customHeight="1" x14ac:dyDescent="0.15">
      <c r="A1763" s="593"/>
      <c r="B1763" s="164" t="s">
        <v>3097</v>
      </c>
      <c r="C1763" s="164" t="s">
        <v>1038</v>
      </c>
      <c r="D1763" s="166">
        <v>43120</v>
      </c>
      <c r="E1763" s="164" t="s">
        <v>3098</v>
      </c>
      <c r="F1763" s="592"/>
      <c r="G1763" s="592"/>
      <c r="H1763" s="591"/>
      <c r="I1763" s="591"/>
      <c r="J1763" s="589"/>
      <c r="K1763" s="589"/>
      <c r="L1763" s="590"/>
    </row>
    <row r="1764" spans="1:12" s="148" customFormat="1" ht="24" customHeight="1" x14ac:dyDescent="0.15">
      <c r="A1764" s="593">
        <v>333</v>
      </c>
      <c r="B1764" s="161" t="s">
        <v>20</v>
      </c>
      <c r="C1764" s="162" t="s">
        <v>21</v>
      </c>
      <c r="D1764" s="162" t="s">
        <v>1884</v>
      </c>
      <c r="E1764" s="162" t="s">
        <v>1885</v>
      </c>
      <c r="F1764" s="594" t="s">
        <v>14</v>
      </c>
      <c r="G1764" s="594"/>
      <c r="H1764" s="592"/>
      <c r="I1764" s="592"/>
      <c r="J1764" s="592"/>
      <c r="K1764" s="592"/>
      <c r="L1764" s="592"/>
    </row>
    <row r="1765" spans="1:12" s="148" customFormat="1" ht="26.25" customHeight="1" x14ac:dyDescent="0.15">
      <c r="A1765" s="593"/>
      <c r="B1765" s="589" t="s">
        <v>3099</v>
      </c>
      <c r="C1765" s="595" t="s">
        <v>3100</v>
      </c>
      <c r="D1765" s="596">
        <v>43147</v>
      </c>
      <c r="E1765" s="589" t="s">
        <v>1938</v>
      </c>
      <c r="F1765" s="589" t="s">
        <v>3101</v>
      </c>
      <c r="G1765" s="589"/>
      <c r="H1765" s="591" t="s">
        <v>1890</v>
      </c>
      <c r="I1765" s="591"/>
      <c r="J1765" s="164" t="s">
        <v>1891</v>
      </c>
      <c r="K1765" s="164" t="s">
        <v>0</v>
      </c>
      <c r="L1765" s="165">
        <v>356</v>
      </c>
    </row>
    <row r="1766" spans="1:12" s="148" customFormat="1" ht="408.95" customHeight="1" x14ac:dyDescent="0.15">
      <c r="A1766" s="593"/>
      <c r="B1766" s="589"/>
      <c r="C1766" s="595"/>
      <c r="D1766" s="596"/>
      <c r="E1766" s="589"/>
      <c r="F1766" s="589"/>
      <c r="G1766" s="589"/>
      <c r="H1766" s="591" t="s">
        <v>1892</v>
      </c>
      <c r="I1766" s="591"/>
      <c r="J1766" s="589" t="s">
        <v>1891</v>
      </c>
      <c r="K1766" s="589" t="s">
        <v>1891</v>
      </c>
      <c r="L1766" s="590">
        <v>0</v>
      </c>
    </row>
    <row r="1767" spans="1:12" s="148" customFormat="1" ht="408.95" customHeight="1" x14ac:dyDescent="0.15">
      <c r="A1767" s="593"/>
      <c r="B1767" s="589"/>
      <c r="C1767" s="595"/>
      <c r="D1767" s="596"/>
      <c r="E1767" s="589"/>
      <c r="F1767" s="589"/>
      <c r="G1767" s="589"/>
      <c r="H1767" s="591"/>
      <c r="I1767" s="591"/>
      <c r="J1767" s="589"/>
      <c r="K1767" s="589"/>
      <c r="L1767" s="590"/>
    </row>
    <row r="1768" spans="1:12" s="148" customFormat="1" ht="124.7" customHeight="1" x14ac:dyDescent="0.15">
      <c r="A1768" s="593"/>
      <c r="B1768" s="589"/>
      <c r="C1768" s="595"/>
      <c r="D1768" s="596"/>
      <c r="E1768" s="589"/>
      <c r="F1768" s="589"/>
      <c r="G1768" s="589"/>
      <c r="H1768" s="591"/>
      <c r="I1768" s="591"/>
      <c r="J1768" s="589"/>
      <c r="K1768" s="589"/>
      <c r="L1768" s="590"/>
    </row>
    <row r="1769" spans="1:12" s="148" customFormat="1" ht="24" customHeight="1" x14ac:dyDescent="0.15">
      <c r="A1769" s="593"/>
      <c r="B1769" s="161" t="s">
        <v>29</v>
      </c>
      <c r="C1769" s="162" t="s">
        <v>30</v>
      </c>
      <c r="D1769" s="162" t="s">
        <v>1893</v>
      </c>
      <c r="E1769" s="162" t="s">
        <v>1894</v>
      </c>
      <c r="F1769" s="592"/>
      <c r="G1769" s="592"/>
      <c r="H1769" s="591" t="s">
        <v>1895</v>
      </c>
      <c r="I1769" s="591"/>
      <c r="J1769" s="589" t="s">
        <v>1891</v>
      </c>
      <c r="K1769" s="589" t="s">
        <v>0</v>
      </c>
      <c r="L1769" s="590">
        <v>133</v>
      </c>
    </row>
    <row r="1770" spans="1:12" s="148" customFormat="1" ht="24" customHeight="1" x14ac:dyDescent="0.15">
      <c r="A1770" s="593"/>
      <c r="B1770" s="164" t="s">
        <v>1896</v>
      </c>
      <c r="C1770" s="164" t="s">
        <v>3101</v>
      </c>
      <c r="D1770" s="166">
        <v>43155</v>
      </c>
      <c r="E1770" s="164" t="s">
        <v>3102</v>
      </c>
      <c r="F1770" s="592"/>
      <c r="G1770" s="592"/>
      <c r="H1770" s="591"/>
      <c r="I1770" s="591"/>
      <c r="J1770" s="589"/>
      <c r="K1770" s="589"/>
      <c r="L1770" s="590"/>
    </row>
    <row r="1771" spans="1:12" s="148" customFormat="1" ht="24" customHeight="1" x14ac:dyDescent="0.15">
      <c r="A1771" s="593">
        <v>334</v>
      </c>
      <c r="B1771" s="161" t="s">
        <v>20</v>
      </c>
      <c r="C1771" s="162" t="s">
        <v>21</v>
      </c>
      <c r="D1771" s="162" t="s">
        <v>1884</v>
      </c>
      <c r="E1771" s="162" t="s">
        <v>1885</v>
      </c>
      <c r="F1771" s="594" t="s">
        <v>14</v>
      </c>
      <c r="G1771" s="594"/>
      <c r="H1771" s="592"/>
      <c r="I1771" s="592"/>
      <c r="J1771" s="592"/>
      <c r="K1771" s="592"/>
      <c r="L1771" s="592"/>
    </row>
    <row r="1772" spans="1:12" s="148" customFormat="1" ht="26.25" customHeight="1" x14ac:dyDescent="0.15">
      <c r="A1772" s="593"/>
      <c r="B1772" s="589" t="s">
        <v>3103</v>
      </c>
      <c r="C1772" s="595" t="s">
        <v>3104</v>
      </c>
      <c r="D1772" s="596">
        <v>43047</v>
      </c>
      <c r="E1772" s="589" t="s">
        <v>3105</v>
      </c>
      <c r="F1772" s="589" t="s">
        <v>3106</v>
      </c>
      <c r="G1772" s="589"/>
      <c r="H1772" s="591" t="s">
        <v>1890</v>
      </c>
      <c r="I1772" s="591"/>
      <c r="J1772" s="164" t="s">
        <v>1891</v>
      </c>
      <c r="K1772" s="164" t="s">
        <v>0</v>
      </c>
      <c r="L1772" s="165">
        <v>991.04000000000008</v>
      </c>
    </row>
    <row r="1773" spans="1:12" s="148" customFormat="1" ht="176.25" customHeight="1" x14ac:dyDescent="0.15">
      <c r="A1773" s="593"/>
      <c r="B1773" s="589"/>
      <c r="C1773" s="595"/>
      <c r="D1773" s="596"/>
      <c r="E1773" s="589"/>
      <c r="F1773" s="589"/>
      <c r="G1773" s="589"/>
      <c r="H1773" s="591" t="s">
        <v>1892</v>
      </c>
      <c r="I1773" s="591"/>
      <c r="J1773" s="164" t="s">
        <v>1891</v>
      </c>
      <c r="K1773" s="164" t="s">
        <v>0</v>
      </c>
      <c r="L1773" s="165">
        <v>683.27</v>
      </c>
    </row>
    <row r="1774" spans="1:12" s="148" customFormat="1" ht="24" customHeight="1" x14ac:dyDescent="0.15">
      <c r="A1774" s="593"/>
      <c r="B1774" s="161" t="s">
        <v>29</v>
      </c>
      <c r="C1774" s="162" t="s">
        <v>30</v>
      </c>
      <c r="D1774" s="162" t="s">
        <v>1893</v>
      </c>
      <c r="E1774" s="162" t="s">
        <v>1894</v>
      </c>
      <c r="F1774" s="592"/>
      <c r="G1774" s="592"/>
      <c r="H1774" s="591" t="s">
        <v>1895</v>
      </c>
      <c r="I1774" s="591"/>
      <c r="J1774" s="589" t="s">
        <v>1891</v>
      </c>
      <c r="K1774" s="589" t="s">
        <v>0</v>
      </c>
      <c r="L1774" s="590">
        <v>88.2</v>
      </c>
    </row>
    <row r="1775" spans="1:12" s="148" customFormat="1" ht="24" customHeight="1" x14ac:dyDescent="0.15">
      <c r="A1775" s="593"/>
      <c r="B1775" s="164" t="s">
        <v>1660</v>
      </c>
      <c r="C1775" s="164" t="s">
        <v>3106</v>
      </c>
      <c r="D1775" s="166">
        <v>43051</v>
      </c>
      <c r="E1775" s="164" t="s">
        <v>2540</v>
      </c>
      <c r="F1775" s="592"/>
      <c r="G1775" s="592"/>
      <c r="H1775" s="591"/>
      <c r="I1775" s="591"/>
      <c r="J1775" s="589"/>
      <c r="K1775" s="589"/>
      <c r="L1775" s="590"/>
    </row>
    <row r="1776" spans="1:12" s="148" customFormat="1" ht="24" customHeight="1" x14ac:dyDescent="0.15">
      <c r="A1776" s="593">
        <v>335</v>
      </c>
      <c r="B1776" s="161" t="s">
        <v>20</v>
      </c>
      <c r="C1776" s="162" t="s">
        <v>21</v>
      </c>
      <c r="D1776" s="162" t="s">
        <v>1884</v>
      </c>
      <c r="E1776" s="162" t="s">
        <v>1885</v>
      </c>
      <c r="F1776" s="594" t="s">
        <v>14</v>
      </c>
      <c r="G1776" s="594"/>
      <c r="H1776" s="592"/>
      <c r="I1776" s="592"/>
      <c r="J1776" s="592"/>
      <c r="K1776" s="592"/>
      <c r="L1776" s="592"/>
    </row>
    <row r="1777" spans="1:12" s="148" customFormat="1" ht="26.25" customHeight="1" x14ac:dyDescent="0.15">
      <c r="A1777" s="593"/>
      <c r="B1777" s="589" t="s">
        <v>3107</v>
      </c>
      <c r="C1777" s="589" t="s">
        <v>3108</v>
      </c>
      <c r="D1777" s="596">
        <v>43019</v>
      </c>
      <c r="E1777" s="589" t="s">
        <v>2134</v>
      </c>
      <c r="F1777" s="589" t="s">
        <v>2135</v>
      </c>
      <c r="G1777" s="589"/>
      <c r="H1777" s="591" t="s">
        <v>1890</v>
      </c>
      <c r="I1777" s="591"/>
      <c r="J1777" s="164" t="s">
        <v>1891</v>
      </c>
      <c r="K1777" s="164" t="s">
        <v>0</v>
      </c>
      <c r="L1777" s="165">
        <v>179.5</v>
      </c>
    </row>
    <row r="1778" spans="1:12" s="148" customFormat="1" ht="81.75" customHeight="1" x14ac:dyDescent="0.15">
      <c r="A1778" s="593"/>
      <c r="B1778" s="589"/>
      <c r="C1778" s="589"/>
      <c r="D1778" s="596"/>
      <c r="E1778" s="589"/>
      <c r="F1778" s="589"/>
      <c r="G1778" s="589"/>
      <c r="H1778" s="591" t="s">
        <v>1892</v>
      </c>
      <c r="I1778" s="591"/>
      <c r="J1778" s="164" t="s">
        <v>1891</v>
      </c>
      <c r="K1778" s="164" t="s">
        <v>0</v>
      </c>
      <c r="L1778" s="165">
        <v>180.41</v>
      </c>
    </row>
    <row r="1779" spans="1:12" s="148" customFormat="1" ht="24" customHeight="1" x14ac:dyDescent="0.15">
      <c r="A1779" s="593"/>
      <c r="B1779" s="161" t="s">
        <v>29</v>
      </c>
      <c r="C1779" s="162" t="s">
        <v>30</v>
      </c>
      <c r="D1779" s="162" t="s">
        <v>1893</v>
      </c>
      <c r="E1779" s="162" t="s">
        <v>1894</v>
      </c>
      <c r="F1779" s="592"/>
      <c r="G1779" s="592"/>
      <c r="H1779" s="591" t="s">
        <v>1895</v>
      </c>
      <c r="I1779" s="591"/>
      <c r="J1779" s="589" t="s">
        <v>1891</v>
      </c>
      <c r="K1779" s="589" t="s">
        <v>1891</v>
      </c>
      <c r="L1779" s="590">
        <v>0</v>
      </c>
    </row>
    <row r="1780" spans="1:12" s="148" customFormat="1" ht="24" customHeight="1" x14ac:dyDescent="0.15">
      <c r="A1780" s="593"/>
      <c r="B1780" s="164" t="s">
        <v>1923</v>
      </c>
      <c r="C1780" s="164" t="s">
        <v>2135</v>
      </c>
      <c r="D1780" s="166">
        <v>43020</v>
      </c>
      <c r="E1780" s="164" t="s">
        <v>2374</v>
      </c>
      <c r="F1780" s="592"/>
      <c r="G1780" s="592"/>
      <c r="H1780" s="591"/>
      <c r="I1780" s="591"/>
      <c r="J1780" s="589"/>
      <c r="K1780" s="589"/>
      <c r="L1780" s="590"/>
    </row>
    <row r="1781" spans="1:12" s="148" customFormat="1" ht="24" customHeight="1" x14ac:dyDescent="0.15">
      <c r="A1781" s="593">
        <v>336</v>
      </c>
      <c r="B1781" s="161" t="s">
        <v>20</v>
      </c>
      <c r="C1781" s="162" t="s">
        <v>21</v>
      </c>
      <c r="D1781" s="162" t="s">
        <v>1884</v>
      </c>
      <c r="E1781" s="162" t="s">
        <v>1885</v>
      </c>
      <c r="F1781" s="594" t="s">
        <v>14</v>
      </c>
      <c r="G1781" s="594"/>
      <c r="H1781" s="592"/>
      <c r="I1781" s="592"/>
      <c r="J1781" s="592"/>
      <c r="K1781" s="592"/>
      <c r="L1781" s="592"/>
    </row>
    <row r="1782" spans="1:12" s="148" customFormat="1" ht="26.25" customHeight="1" x14ac:dyDescent="0.15">
      <c r="A1782" s="593"/>
      <c r="B1782" s="589" t="s">
        <v>3107</v>
      </c>
      <c r="C1782" s="589" t="s">
        <v>3109</v>
      </c>
      <c r="D1782" s="596">
        <v>43026</v>
      </c>
      <c r="E1782" s="589" t="s">
        <v>2372</v>
      </c>
      <c r="F1782" s="589" t="s">
        <v>3110</v>
      </c>
      <c r="G1782" s="589"/>
      <c r="H1782" s="591" t="s">
        <v>1890</v>
      </c>
      <c r="I1782" s="591"/>
      <c r="J1782" s="164" t="s">
        <v>1891</v>
      </c>
      <c r="K1782" s="164" t="s">
        <v>0</v>
      </c>
      <c r="L1782" s="165">
        <v>342.05</v>
      </c>
    </row>
    <row r="1783" spans="1:12" s="148" customFormat="1" ht="29.25" customHeight="1" x14ac:dyDescent="0.15">
      <c r="A1783" s="593"/>
      <c r="B1783" s="589"/>
      <c r="C1783" s="589"/>
      <c r="D1783" s="596"/>
      <c r="E1783" s="589"/>
      <c r="F1783" s="589"/>
      <c r="G1783" s="589"/>
      <c r="H1783" s="591" t="s">
        <v>1892</v>
      </c>
      <c r="I1783" s="591"/>
      <c r="J1783" s="164" t="s">
        <v>1891</v>
      </c>
      <c r="K1783" s="164" t="s">
        <v>0</v>
      </c>
      <c r="L1783" s="165">
        <v>292.66000000000003</v>
      </c>
    </row>
    <row r="1784" spans="1:12" s="148" customFormat="1" ht="24" customHeight="1" x14ac:dyDescent="0.15">
      <c r="A1784" s="593"/>
      <c r="B1784" s="161" t="s">
        <v>29</v>
      </c>
      <c r="C1784" s="162" t="s">
        <v>30</v>
      </c>
      <c r="D1784" s="162" t="s">
        <v>1893</v>
      </c>
      <c r="E1784" s="162" t="s">
        <v>1894</v>
      </c>
      <c r="F1784" s="592"/>
      <c r="G1784" s="592"/>
      <c r="H1784" s="591" t="s">
        <v>1895</v>
      </c>
      <c r="I1784" s="591"/>
      <c r="J1784" s="589" t="s">
        <v>1891</v>
      </c>
      <c r="K1784" s="589" t="s">
        <v>1891</v>
      </c>
      <c r="L1784" s="590">
        <v>0</v>
      </c>
    </row>
    <row r="1785" spans="1:12" s="148" customFormat="1" ht="24" customHeight="1" x14ac:dyDescent="0.15">
      <c r="A1785" s="593"/>
      <c r="B1785" s="164" t="s">
        <v>1923</v>
      </c>
      <c r="C1785" s="164" t="s">
        <v>3110</v>
      </c>
      <c r="D1785" s="166">
        <v>43027</v>
      </c>
      <c r="E1785" s="164" t="s">
        <v>3111</v>
      </c>
      <c r="F1785" s="592"/>
      <c r="G1785" s="592"/>
      <c r="H1785" s="591"/>
      <c r="I1785" s="591"/>
      <c r="J1785" s="589"/>
      <c r="K1785" s="589"/>
      <c r="L1785" s="590"/>
    </row>
    <row r="1786" spans="1:12" s="148" customFormat="1" ht="24" customHeight="1" x14ac:dyDescent="0.15">
      <c r="A1786" s="593">
        <v>337</v>
      </c>
      <c r="B1786" s="161" t="s">
        <v>20</v>
      </c>
      <c r="C1786" s="162" t="s">
        <v>21</v>
      </c>
      <c r="D1786" s="162" t="s">
        <v>1884</v>
      </c>
      <c r="E1786" s="162" t="s">
        <v>1885</v>
      </c>
      <c r="F1786" s="594" t="s">
        <v>14</v>
      </c>
      <c r="G1786" s="594"/>
      <c r="H1786" s="592"/>
      <c r="I1786" s="592"/>
      <c r="J1786" s="592"/>
      <c r="K1786" s="592"/>
      <c r="L1786" s="592"/>
    </row>
    <row r="1787" spans="1:12" s="148" customFormat="1" ht="26.25" customHeight="1" x14ac:dyDescent="0.15">
      <c r="A1787" s="593"/>
      <c r="B1787" s="589" t="s">
        <v>3107</v>
      </c>
      <c r="C1787" s="589" t="s">
        <v>3112</v>
      </c>
      <c r="D1787" s="596">
        <v>43035</v>
      </c>
      <c r="E1787" s="589" t="s">
        <v>2372</v>
      </c>
      <c r="F1787" s="589" t="s">
        <v>2387</v>
      </c>
      <c r="G1787" s="589"/>
      <c r="H1787" s="591" t="s">
        <v>1890</v>
      </c>
      <c r="I1787" s="591"/>
      <c r="J1787" s="164" t="s">
        <v>1891</v>
      </c>
      <c r="K1787" s="164" t="s">
        <v>0</v>
      </c>
      <c r="L1787" s="165">
        <v>587.58000000000004</v>
      </c>
    </row>
    <row r="1788" spans="1:12" s="148" customFormat="1" ht="50.25" customHeight="1" x14ac:dyDescent="0.15">
      <c r="A1788" s="593"/>
      <c r="B1788" s="589"/>
      <c r="C1788" s="589"/>
      <c r="D1788" s="596"/>
      <c r="E1788" s="589"/>
      <c r="F1788" s="589"/>
      <c r="G1788" s="589"/>
      <c r="H1788" s="591" t="s">
        <v>1892</v>
      </c>
      <c r="I1788" s="591"/>
      <c r="J1788" s="164" t="s">
        <v>1891</v>
      </c>
      <c r="K1788" s="164" t="s">
        <v>0</v>
      </c>
      <c r="L1788" s="165">
        <v>357.95</v>
      </c>
    </row>
    <row r="1789" spans="1:12" s="148" customFormat="1" ht="24" customHeight="1" x14ac:dyDescent="0.15">
      <c r="A1789" s="593"/>
      <c r="B1789" s="161" t="s">
        <v>29</v>
      </c>
      <c r="C1789" s="162" t="s">
        <v>30</v>
      </c>
      <c r="D1789" s="162" t="s">
        <v>1893</v>
      </c>
      <c r="E1789" s="162" t="s">
        <v>1894</v>
      </c>
      <c r="F1789" s="592"/>
      <c r="G1789" s="592"/>
      <c r="H1789" s="591" t="s">
        <v>1895</v>
      </c>
      <c r="I1789" s="591"/>
      <c r="J1789" s="589" t="s">
        <v>1891</v>
      </c>
      <c r="K1789" s="589" t="s">
        <v>0</v>
      </c>
      <c r="L1789" s="590">
        <v>100</v>
      </c>
    </row>
    <row r="1790" spans="1:12" s="148" customFormat="1" ht="24" customHeight="1" x14ac:dyDescent="0.15">
      <c r="A1790" s="593"/>
      <c r="B1790" s="164" t="s">
        <v>1923</v>
      </c>
      <c r="C1790" s="164" t="s">
        <v>2387</v>
      </c>
      <c r="D1790" s="166">
        <v>43037</v>
      </c>
      <c r="E1790" s="164" t="s">
        <v>3113</v>
      </c>
      <c r="F1790" s="592"/>
      <c r="G1790" s="592"/>
      <c r="H1790" s="591"/>
      <c r="I1790" s="591"/>
      <c r="J1790" s="589"/>
      <c r="K1790" s="589"/>
      <c r="L1790" s="590"/>
    </row>
    <row r="1791" spans="1:12" s="148" customFormat="1" ht="24" customHeight="1" x14ac:dyDescent="0.15">
      <c r="A1791" s="593">
        <v>338</v>
      </c>
      <c r="B1791" s="161" t="s">
        <v>20</v>
      </c>
      <c r="C1791" s="162" t="s">
        <v>21</v>
      </c>
      <c r="D1791" s="162" t="s">
        <v>1884</v>
      </c>
      <c r="E1791" s="162" t="s">
        <v>1885</v>
      </c>
      <c r="F1791" s="594" t="s">
        <v>14</v>
      </c>
      <c r="G1791" s="594"/>
      <c r="H1791" s="592"/>
      <c r="I1791" s="592"/>
      <c r="J1791" s="592"/>
      <c r="K1791" s="592"/>
      <c r="L1791" s="592"/>
    </row>
    <row r="1792" spans="1:12" s="148" customFormat="1" ht="26.25" customHeight="1" x14ac:dyDescent="0.15">
      <c r="A1792" s="593"/>
      <c r="B1792" s="589" t="s">
        <v>3114</v>
      </c>
      <c r="C1792" s="595" t="s">
        <v>3115</v>
      </c>
      <c r="D1792" s="596">
        <v>43070</v>
      </c>
      <c r="E1792" s="589" t="s">
        <v>2439</v>
      </c>
      <c r="F1792" s="589" t="s">
        <v>3116</v>
      </c>
      <c r="G1792" s="589"/>
      <c r="H1792" s="591" t="s">
        <v>1890</v>
      </c>
      <c r="I1792" s="591"/>
      <c r="J1792" s="164" t="s">
        <v>1891</v>
      </c>
      <c r="K1792" s="164" t="s">
        <v>0</v>
      </c>
      <c r="L1792" s="165">
        <v>1160</v>
      </c>
    </row>
    <row r="1793" spans="1:12" s="148" customFormat="1" ht="239.25" customHeight="1" x14ac:dyDescent="0.15">
      <c r="A1793" s="593"/>
      <c r="B1793" s="589"/>
      <c r="C1793" s="595"/>
      <c r="D1793" s="596"/>
      <c r="E1793" s="589"/>
      <c r="F1793" s="589"/>
      <c r="G1793" s="589"/>
      <c r="H1793" s="591" t="s">
        <v>1892</v>
      </c>
      <c r="I1793" s="591"/>
      <c r="J1793" s="164" t="s">
        <v>1891</v>
      </c>
      <c r="K1793" s="164" t="s">
        <v>0</v>
      </c>
      <c r="L1793" s="165">
        <v>1200</v>
      </c>
    </row>
    <row r="1794" spans="1:12" s="148" customFormat="1" ht="24" customHeight="1" x14ac:dyDescent="0.15">
      <c r="A1794" s="593"/>
      <c r="B1794" s="161" t="s">
        <v>29</v>
      </c>
      <c r="C1794" s="162" t="s">
        <v>30</v>
      </c>
      <c r="D1794" s="162" t="s">
        <v>1893</v>
      </c>
      <c r="E1794" s="162" t="s">
        <v>1894</v>
      </c>
      <c r="F1794" s="592"/>
      <c r="G1794" s="592"/>
      <c r="H1794" s="591" t="s">
        <v>1895</v>
      </c>
      <c r="I1794" s="591"/>
      <c r="J1794" s="589" t="s">
        <v>1891</v>
      </c>
      <c r="K1794" s="589" t="s">
        <v>0</v>
      </c>
      <c r="L1794" s="590">
        <v>133</v>
      </c>
    </row>
    <row r="1795" spans="1:12" s="148" customFormat="1" ht="24" customHeight="1" x14ac:dyDescent="0.15">
      <c r="A1795" s="593"/>
      <c r="B1795" s="164" t="s">
        <v>1962</v>
      </c>
      <c r="C1795" s="164" t="s">
        <v>3116</v>
      </c>
      <c r="D1795" s="166">
        <v>43084</v>
      </c>
      <c r="E1795" s="164" t="s">
        <v>3117</v>
      </c>
      <c r="F1795" s="592"/>
      <c r="G1795" s="592"/>
      <c r="H1795" s="591"/>
      <c r="I1795" s="591"/>
      <c r="J1795" s="589"/>
      <c r="K1795" s="589"/>
      <c r="L1795" s="590"/>
    </row>
    <row r="1796" spans="1:12" s="148" customFormat="1" ht="24" customHeight="1" x14ac:dyDescent="0.15">
      <c r="A1796" s="593">
        <v>339</v>
      </c>
      <c r="B1796" s="161" t="s">
        <v>20</v>
      </c>
      <c r="C1796" s="162" t="s">
        <v>21</v>
      </c>
      <c r="D1796" s="162" t="s">
        <v>1884</v>
      </c>
      <c r="E1796" s="162" t="s">
        <v>1885</v>
      </c>
      <c r="F1796" s="594" t="s">
        <v>14</v>
      </c>
      <c r="G1796" s="594"/>
      <c r="H1796" s="592"/>
      <c r="I1796" s="592"/>
      <c r="J1796" s="592"/>
      <c r="K1796" s="592"/>
      <c r="L1796" s="592"/>
    </row>
    <row r="1797" spans="1:12" s="148" customFormat="1" ht="26.25" customHeight="1" x14ac:dyDescent="0.15">
      <c r="A1797" s="593"/>
      <c r="B1797" s="589" t="s">
        <v>3114</v>
      </c>
      <c r="C1797" s="595" t="s">
        <v>3115</v>
      </c>
      <c r="D1797" s="596">
        <v>43070</v>
      </c>
      <c r="E1797" s="589" t="s">
        <v>2439</v>
      </c>
      <c r="F1797" s="589" t="s">
        <v>3118</v>
      </c>
      <c r="G1797" s="589"/>
      <c r="H1797" s="591" t="s">
        <v>1890</v>
      </c>
      <c r="I1797" s="591"/>
      <c r="J1797" s="164" t="s">
        <v>1891</v>
      </c>
      <c r="K1797" s="164" t="s">
        <v>0</v>
      </c>
      <c r="L1797" s="165">
        <v>800</v>
      </c>
    </row>
    <row r="1798" spans="1:12" s="148" customFormat="1" ht="239.25" customHeight="1" x14ac:dyDescent="0.15">
      <c r="A1798" s="593"/>
      <c r="B1798" s="589"/>
      <c r="C1798" s="595"/>
      <c r="D1798" s="596"/>
      <c r="E1798" s="589"/>
      <c r="F1798" s="589"/>
      <c r="G1798" s="589"/>
      <c r="H1798" s="591" t="s">
        <v>1892</v>
      </c>
      <c r="I1798" s="591"/>
      <c r="J1798" s="164" t="s">
        <v>1891</v>
      </c>
      <c r="K1798" s="164" t="s">
        <v>1891</v>
      </c>
      <c r="L1798" s="165">
        <v>0</v>
      </c>
    </row>
    <row r="1799" spans="1:12" s="148" customFormat="1" ht="24" customHeight="1" x14ac:dyDescent="0.15">
      <c r="A1799" s="593"/>
      <c r="B1799" s="161" t="s">
        <v>29</v>
      </c>
      <c r="C1799" s="162" t="s">
        <v>30</v>
      </c>
      <c r="D1799" s="162" t="s">
        <v>1893</v>
      </c>
      <c r="E1799" s="162" t="s">
        <v>1894</v>
      </c>
      <c r="F1799" s="592"/>
      <c r="G1799" s="592"/>
      <c r="H1799" s="591" t="s">
        <v>1895</v>
      </c>
      <c r="I1799" s="591"/>
      <c r="J1799" s="589" t="s">
        <v>1891</v>
      </c>
      <c r="K1799" s="589" t="s">
        <v>0</v>
      </c>
      <c r="L1799" s="590">
        <v>200</v>
      </c>
    </row>
    <row r="1800" spans="1:12" s="148" customFormat="1" ht="24" customHeight="1" x14ac:dyDescent="0.15">
      <c r="A1800" s="593"/>
      <c r="B1800" s="164" t="s">
        <v>1962</v>
      </c>
      <c r="C1800" s="164" t="s">
        <v>3118</v>
      </c>
      <c r="D1800" s="166">
        <v>43084</v>
      </c>
      <c r="E1800" s="164" t="s">
        <v>3117</v>
      </c>
      <c r="F1800" s="592"/>
      <c r="G1800" s="592"/>
      <c r="H1800" s="591"/>
      <c r="I1800" s="591"/>
      <c r="J1800" s="589"/>
      <c r="K1800" s="589"/>
      <c r="L1800" s="590"/>
    </row>
    <row r="1801" spans="1:12" s="148" customFormat="1" ht="24" customHeight="1" x14ac:dyDescent="0.15">
      <c r="A1801" s="593">
        <v>340</v>
      </c>
      <c r="B1801" s="161" t="s">
        <v>20</v>
      </c>
      <c r="C1801" s="162" t="s">
        <v>21</v>
      </c>
      <c r="D1801" s="162" t="s">
        <v>1884</v>
      </c>
      <c r="E1801" s="162" t="s">
        <v>1885</v>
      </c>
      <c r="F1801" s="594" t="s">
        <v>14</v>
      </c>
      <c r="G1801" s="594"/>
      <c r="H1801" s="592"/>
      <c r="I1801" s="592"/>
      <c r="J1801" s="592"/>
      <c r="K1801" s="592"/>
      <c r="L1801" s="592"/>
    </row>
    <row r="1802" spans="1:12" s="148" customFormat="1" ht="26.25" customHeight="1" x14ac:dyDescent="0.15">
      <c r="A1802" s="593"/>
      <c r="B1802" s="589" t="s">
        <v>3119</v>
      </c>
      <c r="C1802" s="595" t="s">
        <v>3120</v>
      </c>
      <c r="D1802" s="596">
        <v>43071</v>
      </c>
      <c r="E1802" s="589" t="s">
        <v>2234</v>
      </c>
      <c r="F1802" s="589" t="s">
        <v>3083</v>
      </c>
      <c r="G1802" s="589"/>
      <c r="H1802" s="591" t="s">
        <v>1890</v>
      </c>
      <c r="I1802" s="591"/>
      <c r="J1802" s="164" t="s">
        <v>1891</v>
      </c>
      <c r="K1802" s="164" t="s">
        <v>0</v>
      </c>
      <c r="L1802" s="165">
        <v>538.24</v>
      </c>
    </row>
    <row r="1803" spans="1:12" s="148" customFormat="1" ht="344.25" customHeight="1" x14ac:dyDescent="0.15">
      <c r="A1803" s="593"/>
      <c r="B1803" s="589"/>
      <c r="C1803" s="595"/>
      <c r="D1803" s="596"/>
      <c r="E1803" s="589"/>
      <c r="F1803" s="589"/>
      <c r="G1803" s="589"/>
      <c r="H1803" s="591" t="s">
        <v>1892</v>
      </c>
      <c r="I1803" s="591"/>
      <c r="J1803" s="164" t="s">
        <v>1891</v>
      </c>
      <c r="K1803" s="164" t="s">
        <v>0</v>
      </c>
      <c r="L1803" s="165">
        <v>473.6</v>
      </c>
    </row>
    <row r="1804" spans="1:12" s="148" customFormat="1" ht="24" customHeight="1" x14ac:dyDescent="0.15">
      <c r="A1804" s="593"/>
      <c r="B1804" s="161" t="s">
        <v>29</v>
      </c>
      <c r="C1804" s="162" t="s">
        <v>30</v>
      </c>
      <c r="D1804" s="162" t="s">
        <v>1893</v>
      </c>
      <c r="E1804" s="162" t="s">
        <v>1894</v>
      </c>
      <c r="F1804" s="592"/>
      <c r="G1804" s="592"/>
      <c r="H1804" s="591" t="s">
        <v>1895</v>
      </c>
      <c r="I1804" s="591"/>
      <c r="J1804" s="589" t="s">
        <v>1891</v>
      </c>
      <c r="K1804" s="589" t="s">
        <v>0</v>
      </c>
      <c r="L1804" s="590">
        <v>232</v>
      </c>
    </row>
    <row r="1805" spans="1:12" s="148" customFormat="1" ht="24" customHeight="1" x14ac:dyDescent="0.15">
      <c r="A1805" s="593"/>
      <c r="B1805" s="164" t="s">
        <v>1923</v>
      </c>
      <c r="C1805" s="164" t="s">
        <v>3083</v>
      </c>
      <c r="D1805" s="166">
        <v>43074</v>
      </c>
      <c r="E1805" s="164" t="s">
        <v>3121</v>
      </c>
      <c r="F1805" s="592"/>
      <c r="G1805" s="592"/>
      <c r="H1805" s="591"/>
      <c r="I1805" s="591"/>
      <c r="J1805" s="589"/>
      <c r="K1805" s="589"/>
      <c r="L1805" s="590"/>
    </row>
    <row r="1806" spans="1:12" s="148" customFormat="1" ht="24" customHeight="1" x14ac:dyDescent="0.15">
      <c r="A1806" s="593">
        <v>341</v>
      </c>
      <c r="B1806" s="161" t="s">
        <v>20</v>
      </c>
      <c r="C1806" s="162" t="s">
        <v>21</v>
      </c>
      <c r="D1806" s="162" t="s">
        <v>1884</v>
      </c>
      <c r="E1806" s="162" t="s">
        <v>1885</v>
      </c>
      <c r="F1806" s="594" t="s">
        <v>14</v>
      </c>
      <c r="G1806" s="594"/>
      <c r="H1806" s="592"/>
      <c r="I1806" s="592"/>
      <c r="J1806" s="592"/>
      <c r="K1806" s="592"/>
      <c r="L1806" s="592"/>
    </row>
    <row r="1807" spans="1:12" s="148" customFormat="1" ht="26.25" customHeight="1" x14ac:dyDescent="0.15">
      <c r="A1807" s="593"/>
      <c r="B1807" s="589" t="s">
        <v>3119</v>
      </c>
      <c r="C1807" s="595" t="s">
        <v>3122</v>
      </c>
      <c r="D1807" s="596">
        <v>43122</v>
      </c>
      <c r="E1807" s="589" t="s">
        <v>1996</v>
      </c>
      <c r="F1807" s="589" t="s">
        <v>3123</v>
      </c>
      <c r="G1807" s="589"/>
      <c r="H1807" s="591" t="s">
        <v>1890</v>
      </c>
      <c r="I1807" s="591"/>
      <c r="J1807" s="164" t="s">
        <v>1891</v>
      </c>
      <c r="K1807" s="164" t="s">
        <v>0</v>
      </c>
      <c r="L1807" s="165">
        <v>52</v>
      </c>
    </row>
    <row r="1808" spans="1:12" s="148" customFormat="1" ht="228.75" customHeight="1" x14ac:dyDescent="0.15">
      <c r="A1808" s="593"/>
      <c r="B1808" s="589"/>
      <c r="C1808" s="595"/>
      <c r="D1808" s="596"/>
      <c r="E1808" s="589"/>
      <c r="F1808" s="589"/>
      <c r="G1808" s="589"/>
      <c r="H1808" s="591" t="s">
        <v>1892</v>
      </c>
      <c r="I1808" s="591"/>
      <c r="J1808" s="164" t="s">
        <v>1891</v>
      </c>
      <c r="K1808" s="164" t="s">
        <v>0</v>
      </c>
      <c r="L1808" s="165">
        <v>278.39</v>
      </c>
    </row>
    <row r="1809" spans="1:12" s="148" customFormat="1" ht="24" customHeight="1" x14ac:dyDescent="0.15">
      <c r="A1809" s="593"/>
      <c r="B1809" s="161" t="s">
        <v>29</v>
      </c>
      <c r="C1809" s="162" t="s">
        <v>30</v>
      </c>
      <c r="D1809" s="162" t="s">
        <v>1893</v>
      </c>
      <c r="E1809" s="162" t="s">
        <v>1894</v>
      </c>
      <c r="F1809" s="592"/>
      <c r="G1809" s="592"/>
      <c r="H1809" s="591" t="s">
        <v>1895</v>
      </c>
      <c r="I1809" s="591"/>
      <c r="J1809" s="589" t="s">
        <v>1891</v>
      </c>
      <c r="K1809" s="589" t="s">
        <v>1891</v>
      </c>
      <c r="L1809" s="590">
        <v>0</v>
      </c>
    </row>
    <row r="1810" spans="1:12" s="148" customFormat="1" ht="24" customHeight="1" x14ac:dyDescent="0.15">
      <c r="A1810" s="593"/>
      <c r="B1810" s="164" t="s">
        <v>1923</v>
      </c>
      <c r="C1810" s="164" t="s">
        <v>3123</v>
      </c>
      <c r="D1810" s="166">
        <v>43122</v>
      </c>
      <c r="E1810" s="164" t="s">
        <v>3124</v>
      </c>
      <c r="F1810" s="592"/>
      <c r="G1810" s="592"/>
      <c r="H1810" s="591"/>
      <c r="I1810" s="591"/>
      <c r="J1810" s="589"/>
      <c r="K1810" s="589"/>
      <c r="L1810" s="590"/>
    </row>
    <row r="1811" spans="1:12" s="148" customFormat="1" ht="24" customHeight="1" x14ac:dyDescent="0.15">
      <c r="A1811" s="593">
        <v>342</v>
      </c>
      <c r="B1811" s="161" t="s">
        <v>20</v>
      </c>
      <c r="C1811" s="162" t="s">
        <v>21</v>
      </c>
      <c r="D1811" s="162" t="s">
        <v>1884</v>
      </c>
      <c r="E1811" s="162" t="s">
        <v>1885</v>
      </c>
      <c r="F1811" s="594" t="s">
        <v>14</v>
      </c>
      <c r="G1811" s="594"/>
      <c r="H1811" s="592"/>
      <c r="I1811" s="592"/>
      <c r="J1811" s="592"/>
      <c r="K1811" s="592"/>
      <c r="L1811" s="592"/>
    </row>
    <row r="1812" spans="1:12" s="148" customFormat="1" ht="26.25" customHeight="1" x14ac:dyDescent="0.15">
      <c r="A1812" s="593"/>
      <c r="B1812" s="589" t="s">
        <v>3119</v>
      </c>
      <c r="C1812" s="595" t="s">
        <v>3125</v>
      </c>
      <c r="D1812" s="596">
        <v>43126</v>
      </c>
      <c r="E1812" s="589" t="s">
        <v>1957</v>
      </c>
      <c r="F1812" s="589" t="s">
        <v>1958</v>
      </c>
      <c r="G1812" s="589"/>
      <c r="H1812" s="591" t="s">
        <v>1890</v>
      </c>
      <c r="I1812" s="591"/>
      <c r="J1812" s="164" t="s">
        <v>1891</v>
      </c>
      <c r="K1812" s="164" t="s">
        <v>0</v>
      </c>
      <c r="L1812" s="165">
        <v>219</v>
      </c>
    </row>
    <row r="1813" spans="1:12" s="148" customFormat="1" ht="344.25" customHeight="1" x14ac:dyDescent="0.15">
      <c r="A1813" s="593"/>
      <c r="B1813" s="589"/>
      <c r="C1813" s="595"/>
      <c r="D1813" s="596"/>
      <c r="E1813" s="589"/>
      <c r="F1813" s="589"/>
      <c r="G1813" s="589"/>
      <c r="H1813" s="591" t="s">
        <v>1892</v>
      </c>
      <c r="I1813" s="591"/>
      <c r="J1813" s="164" t="s">
        <v>0</v>
      </c>
      <c r="K1813" s="164" t="s">
        <v>1891</v>
      </c>
      <c r="L1813" s="165">
        <v>160.4</v>
      </c>
    </row>
    <row r="1814" spans="1:12" s="148" customFormat="1" ht="24" customHeight="1" x14ac:dyDescent="0.15">
      <c r="A1814" s="593"/>
      <c r="B1814" s="161" t="s">
        <v>29</v>
      </c>
      <c r="C1814" s="162" t="s">
        <v>30</v>
      </c>
      <c r="D1814" s="162" t="s">
        <v>1893</v>
      </c>
      <c r="E1814" s="162" t="s">
        <v>1894</v>
      </c>
      <c r="F1814" s="592"/>
      <c r="G1814" s="592"/>
      <c r="H1814" s="591" t="s">
        <v>1895</v>
      </c>
      <c r="I1814" s="591"/>
      <c r="J1814" s="589" t="s">
        <v>0</v>
      </c>
      <c r="K1814" s="589" t="s">
        <v>1891</v>
      </c>
      <c r="L1814" s="590">
        <v>20</v>
      </c>
    </row>
    <row r="1815" spans="1:12" s="148" customFormat="1" ht="24" customHeight="1" x14ac:dyDescent="0.15">
      <c r="A1815" s="593"/>
      <c r="B1815" s="164" t="s">
        <v>1923</v>
      </c>
      <c r="C1815" s="164" t="s">
        <v>1958</v>
      </c>
      <c r="D1815" s="166">
        <v>43127</v>
      </c>
      <c r="E1815" s="164" t="s">
        <v>3126</v>
      </c>
      <c r="F1815" s="592"/>
      <c r="G1815" s="592"/>
      <c r="H1815" s="591"/>
      <c r="I1815" s="591"/>
      <c r="J1815" s="589"/>
      <c r="K1815" s="589"/>
      <c r="L1815" s="590"/>
    </row>
    <row r="1816" spans="1:12" s="148" customFormat="1" ht="24" customHeight="1" x14ac:dyDescent="0.15">
      <c r="A1816" s="593">
        <v>343</v>
      </c>
      <c r="B1816" s="161" t="s">
        <v>20</v>
      </c>
      <c r="C1816" s="162" t="s">
        <v>21</v>
      </c>
      <c r="D1816" s="162" t="s">
        <v>1884</v>
      </c>
      <c r="E1816" s="162" t="s">
        <v>1885</v>
      </c>
      <c r="F1816" s="594" t="s">
        <v>14</v>
      </c>
      <c r="G1816" s="594"/>
      <c r="H1816" s="592"/>
      <c r="I1816" s="592"/>
      <c r="J1816" s="592"/>
      <c r="K1816" s="592"/>
      <c r="L1816" s="592"/>
    </row>
    <row r="1817" spans="1:12" s="148" customFormat="1" ht="26.25" customHeight="1" x14ac:dyDescent="0.15">
      <c r="A1817" s="593"/>
      <c r="B1817" s="589" t="s">
        <v>3119</v>
      </c>
      <c r="C1817" s="595" t="s">
        <v>3127</v>
      </c>
      <c r="D1817" s="596">
        <v>43162</v>
      </c>
      <c r="E1817" s="589" t="s">
        <v>3128</v>
      </c>
      <c r="F1817" s="589" t="s">
        <v>3129</v>
      </c>
      <c r="G1817" s="589"/>
      <c r="H1817" s="591" t="s">
        <v>1890</v>
      </c>
      <c r="I1817" s="591"/>
      <c r="J1817" s="164" t="s">
        <v>1891</v>
      </c>
      <c r="K1817" s="164" t="s">
        <v>0</v>
      </c>
      <c r="L1817" s="165">
        <v>584.68000000000006</v>
      </c>
    </row>
    <row r="1818" spans="1:12" s="148" customFormat="1" ht="408.95" customHeight="1" x14ac:dyDescent="0.15">
      <c r="A1818" s="593"/>
      <c r="B1818" s="589"/>
      <c r="C1818" s="595"/>
      <c r="D1818" s="596"/>
      <c r="E1818" s="589"/>
      <c r="F1818" s="589"/>
      <c r="G1818" s="589"/>
      <c r="H1818" s="591" t="s">
        <v>1892</v>
      </c>
      <c r="I1818" s="591"/>
      <c r="J1818" s="589" t="s">
        <v>1891</v>
      </c>
      <c r="K1818" s="589" t="s">
        <v>0</v>
      </c>
      <c r="L1818" s="590">
        <v>1050</v>
      </c>
    </row>
    <row r="1819" spans="1:12" s="148" customFormat="1" ht="29.85" customHeight="1" x14ac:dyDescent="0.15">
      <c r="A1819" s="593"/>
      <c r="B1819" s="589"/>
      <c r="C1819" s="595"/>
      <c r="D1819" s="596"/>
      <c r="E1819" s="589"/>
      <c r="F1819" s="589"/>
      <c r="G1819" s="589"/>
      <c r="H1819" s="591"/>
      <c r="I1819" s="591"/>
      <c r="J1819" s="589"/>
      <c r="K1819" s="589"/>
      <c r="L1819" s="590"/>
    </row>
    <row r="1820" spans="1:12" s="148" customFormat="1" ht="24" customHeight="1" x14ac:dyDescent="0.15">
      <c r="A1820" s="593"/>
      <c r="B1820" s="161" t="s">
        <v>29</v>
      </c>
      <c r="C1820" s="162" t="s">
        <v>30</v>
      </c>
      <c r="D1820" s="162" t="s">
        <v>1893</v>
      </c>
      <c r="E1820" s="162" t="s">
        <v>1894</v>
      </c>
      <c r="F1820" s="592"/>
      <c r="G1820" s="592"/>
      <c r="H1820" s="591" t="s">
        <v>1895</v>
      </c>
      <c r="I1820" s="591"/>
      <c r="J1820" s="589" t="s">
        <v>1891</v>
      </c>
      <c r="K1820" s="589" t="s">
        <v>1891</v>
      </c>
      <c r="L1820" s="590">
        <v>0</v>
      </c>
    </row>
    <row r="1821" spans="1:12" s="148" customFormat="1" ht="24" customHeight="1" x14ac:dyDescent="0.15">
      <c r="A1821" s="593"/>
      <c r="B1821" s="164" t="s">
        <v>1923</v>
      </c>
      <c r="C1821" s="164" t="s">
        <v>3129</v>
      </c>
      <c r="D1821" s="166">
        <v>43170</v>
      </c>
      <c r="E1821" s="164" t="s">
        <v>3130</v>
      </c>
      <c r="F1821" s="592"/>
      <c r="G1821" s="592"/>
      <c r="H1821" s="591"/>
      <c r="I1821" s="591"/>
      <c r="J1821" s="589"/>
      <c r="K1821" s="589"/>
      <c r="L1821" s="590"/>
    </row>
    <row r="1822" spans="1:12" s="148" customFormat="1" ht="24" customHeight="1" x14ac:dyDescent="0.15">
      <c r="A1822" s="593">
        <v>344</v>
      </c>
      <c r="B1822" s="161" t="s">
        <v>20</v>
      </c>
      <c r="C1822" s="162" t="s">
        <v>21</v>
      </c>
      <c r="D1822" s="162" t="s">
        <v>1884</v>
      </c>
      <c r="E1822" s="162" t="s">
        <v>1885</v>
      </c>
      <c r="F1822" s="594" t="s">
        <v>14</v>
      </c>
      <c r="G1822" s="594"/>
      <c r="H1822" s="592"/>
      <c r="I1822" s="592"/>
      <c r="J1822" s="592"/>
      <c r="K1822" s="592"/>
      <c r="L1822" s="592"/>
    </row>
    <row r="1823" spans="1:12" s="148" customFormat="1" ht="26.25" customHeight="1" x14ac:dyDescent="0.15">
      <c r="A1823" s="593"/>
      <c r="B1823" s="589" t="s">
        <v>3131</v>
      </c>
      <c r="C1823" s="595" t="s">
        <v>3132</v>
      </c>
      <c r="D1823" s="596">
        <v>43145</v>
      </c>
      <c r="E1823" s="589" t="s">
        <v>2547</v>
      </c>
      <c r="F1823" s="589" t="s">
        <v>2548</v>
      </c>
      <c r="G1823" s="589"/>
      <c r="H1823" s="591" t="s">
        <v>1890</v>
      </c>
      <c r="I1823" s="591"/>
      <c r="J1823" s="164" t="s">
        <v>1891</v>
      </c>
      <c r="K1823" s="164" t="s">
        <v>0</v>
      </c>
      <c r="L1823" s="165">
        <v>375</v>
      </c>
    </row>
    <row r="1824" spans="1:12" s="148" customFormat="1" ht="408.95" customHeight="1" x14ac:dyDescent="0.15">
      <c r="A1824" s="593"/>
      <c r="B1824" s="589"/>
      <c r="C1824" s="595"/>
      <c r="D1824" s="596"/>
      <c r="E1824" s="589"/>
      <c r="F1824" s="589"/>
      <c r="G1824" s="589"/>
      <c r="H1824" s="591" t="s">
        <v>1892</v>
      </c>
      <c r="I1824" s="591"/>
      <c r="J1824" s="589" t="s">
        <v>1891</v>
      </c>
      <c r="K1824" s="589" t="s">
        <v>0</v>
      </c>
      <c r="L1824" s="590">
        <v>2699.76</v>
      </c>
    </row>
    <row r="1825" spans="1:12" s="148" customFormat="1" ht="50.85" customHeight="1" x14ac:dyDescent="0.15">
      <c r="A1825" s="593"/>
      <c r="B1825" s="589"/>
      <c r="C1825" s="595"/>
      <c r="D1825" s="596"/>
      <c r="E1825" s="589"/>
      <c r="F1825" s="589"/>
      <c r="G1825" s="589"/>
      <c r="H1825" s="591"/>
      <c r="I1825" s="591"/>
      <c r="J1825" s="589"/>
      <c r="K1825" s="589"/>
      <c r="L1825" s="590"/>
    </row>
    <row r="1826" spans="1:12" s="148" customFormat="1" ht="24" customHeight="1" x14ac:dyDescent="0.15">
      <c r="A1826" s="593"/>
      <c r="B1826" s="161" t="s">
        <v>29</v>
      </c>
      <c r="C1826" s="162" t="s">
        <v>30</v>
      </c>
      <c r="D1826" s="162" t="s">
        <v>1893</v>
      </c>
      <c r="E1826" s="162" t="s">
        <v>1894</v>
      </c>
      <c r="F1826" s="592"/>
      <c r="G1826" s="592"/>
      <c r="H1826" s="591" t="s">
        <v>1895</v>
      </c>
      <c r="I1826" s="591"/>
      <c r="J1826" s="589" t="s">
        <v>1891</v>
      </c>
      <c r="K1826" s="589" t="s">
        <v>0</v>
      </c>
      <c r="L1826" s="590">
        <v>391</v>
      </c>
    </row>
    <row r="1827" spans="1:12" s="148" customFormat="1" ht="24" customHeight="1" x14ac:dyDescent="0.15">
      <c r="A1827" s="593"/>
      <c r="B1827" s="164" t="s">
        <v>1896</v>
      </c>
      <c r="C1827" s="164" t="s">
        <v>2548</v>
      </c>
      <c r="D1827" s="166">
        <v>43150</v>
      </c>
      <c r="E1827" s="164" t="s">
        <v>2549</v>
      </c>
      <c r="F1827" s="592"/>
      <c r="G1827" s="592"/>
      <c r="H1827" s="591"/>
      <c r="I1827" s="591"/>
      <c r="J1827" s="589"/>
      <c r="K1827" s="589"/>
      <c r="L1827" s="590"/>
    </row>
    <row r="1828" spans="1:12" s="148" customFormat="1" ht="24" customHeight="1" x14ac:dyDescent="0.15">
      <c r="A1828" s="593">
        <v>345</v>
      </c>
      <c r="B1828" s="161" t="s">
        <v>20</v>
      </c>
      <c r="C1828" s="162" t="s">
        <v>21</v>
      </c>
      <c r="D1828" s="162" t="s">
        <v>1884</v>
      </c>
      <c r="E1828" s="162" t="s">
        <v>1885</v>
      </c>
      <c r="F1828" s="594" t="s">
        <v>14</v>
      </c>
      <c r="G1828" s="594"/>
      <c r="H1828" s="592"/>
      <c r="I1828" s="592"/>
      <c r="J1828" s="592"/>
      <c r="K1828" s="592"/>
      <c r="L1828" s="592"/>
    </row>
    <row r="1829" spans="1:12" s="148" customFormat="1" ht="26.25" customHeight="1" x14ac:dyDescent="0.15">
      <c r="A1829" s="593"/>
      <c r="B1829" s="589" t="s">
        <v>3133</v>
      </c>
      <c r="C1829" s="595" t="s">
        <v>3134</v>
      </c>
      <c r="D1829" s="596">
        <v>43049</v>
      </c>
      <c r="E1829" s="589" t="s">
        <v>2784</v>
      </c>
      <c r="F1829" s="589" t="s">
        <v>3135</v>
      </c>
      <c r="G1829" s="589"/>
      <c r="H1829" s="591" t="s">
        <v>1890</v>
      </c>
      <c r="I1829" s="591"/>
      <c r="J1829" s="164" t="s">
        <v>1891</v>
      </c>
      <c r="K1829" s="164" t="s">
        <v>1891</v>
      </c>
      <c r="L1829" s="165">
        <v>0</v>
      </c>
    </row>
    <row r="1830" spans="1:12" s="148" customFormat="1" ht="281.25" customHeight="1" x14ac:dyDescent="0.15">
      <c r="A1830" s="593"/>
      <c r="B1830" s="589"/>
      <c r="C1830" s="595"/>
      <c r="D1830" s="596"/>
      <c r="E1830" s="589"/>
      <c r="F1830" s="589"/>
      <c r="G1830" s="589"/>
      <c r="H1830" s="591" t="s">
        <v>1892</v>
      </c>
      <c r="I1830" s="591"/>
      <c r="J1830" s="164" t="s">
        <v>1891</v>
      </c>
      <c r="K1830" s="164" t="s">
        <v>1891</v>
      </c>
      <c r="L1830" s="165">
        <v>0</v>
      </c>
    </row>
    <row r="1831" spans="1:12" s="148" customFormat="1" ht="24" customHeight="1" x14ac:dyDescent="0.15">
      <c r="A1831" s="593"/>
      <c r="B1831" s="161" t="s">
        <v>29</v>
      </c>
      <c r="C1831" s="162" t="s">
        <v>30</v>
      </c>
      <c r="D1831" s="162" t="s">
        <v>1893</v>
      </c>
      <c r="E1831" s="162" t="s">
        <v>1894</v>
      </c>
      <c r="F1831" s="592"/>
      <c r="G1831" s="592"/>
      <c r="H1831" s="591" t="s">
        <v>1895</v>
      </c>
      <c r="I1831" s="591"/>
      <c r="J1831" s="589" t="s">
        <v>1891</v>
      </c>
      <c r="K1831" s="589" t="s">
        <v>0</v>
      </c>
      <c r="L1831" s="590">
        <v>400</v>
      </c>
    </row>
    <row r="1832" spans="1:12" s="148" customFormat="1" ht="24" customHeight="1" x14ac:dyDescent="0.15">
      <c r="A1832" s="593"/>
      <c r="B1832" s="164" t="s">
        <v>1896</v>
      </c>
      <c r="C1832" s="164" t="s">
        <v>3135</v>
      </c>
      <c r="D1832" s="166">
        <v>43054</v>
      </c>
      <c r="E1832" s="164" t="s">
        <v>3136</v>
      </c>
      <c r="F1832" s="592"/>
      <c r="G1832" s="592"/>
      <c r="H1832" s="591"/>
      <c r="I1832" s="591"/>
      <c r="J1832" s="589"/>
      <c r="K1832" s="589"/>
      <c r="L1832" s="590"/>
    </row>
    <row r="1833" spans="1:12" s="148" customFormat="1" ht="24" customHeight="1" x14ac:dyDescent="0.15">
      <c r="A1833" s="593">
        <v>346</v>
      </c>
      <c r="B1833" s="161" t="s">
        <v>20</v>
      </c>
      <c r="C1833" s="162" t="s">
        <v>21</v>
      </c>
      <c r="D1833" s="162" t="s">
        <v>1884</v>
      </c>
      <c r="E1833" s="162" t="s">
        <v>1885</v>
      </c>
      <c r="F1833" s="594" t="s">
        <v>14</v>
      </c>
      <c r="G1833" s="594"/>
      <c r="H1833" s="592"/>
      <c r="I1833" s="592"/>
      <c r="J1833" s="592"/>
      <c r="K1833" s="592"/>
      <c r="L1833" s="592"/>
    </row>
    <row r="1834" spans="1:12" s="148" customFormat="1" ht="26.25" customHeight="1" x14ac:dyDescent="0.15">
      <c r="A1834" s="593"/>
      <c r="B1834" s="589" t="s">
        <v>3137</v>
      </c>
      <c r="C1834" s="595" t="s">
        <v>3138</v>
      </c>
      <c r="D1834" s="596">
        <v>43012</v>
      </c>
      <c r="E1834" s="589" t="s">
        <v>1957</v>
      </c>
      <c r="F1834" s="589" t="s">
        <v>3139</v>
      </c>
      <c r="G1834" s="589"/>
      <c r="H1834" s="591" t="s">
        <v>1890</v>
      </c>
      <c r="I1834" s="591"/>
      <c r="J1834" s="164" t="s">
        <v>1891</v>
      </c>
      <c r="K1834" s="164" t="s">
        <v>0</v>
      </c>
      <c r="L1834" s="165">
        <v>447</v>
      </c>
    </row>
    <row r="1835" spans="1:12" s="148" customFormat="1" ht="144.75" customHeight="1" x14ac:dyDescent="0.15">
      <c r="A1835" s="593"/>
      <c r="B1835" s="589"/>
      <c r="C1835" s="595"/>
      <c r="D1835" s="596"/>
      <c r="E1835" s="589"/>
      <c r="F1835" s="589"/>
      <c r="G1835" s="589"/>
      <c r="H1835" s="591" t="s">
        <v>1892</v>
      </c>
      <c r="I1835" s="591"/>
      <c r="J1835" s="164" t="s">
        <v>1891</v>
      </c>
      <c r="K1835" s="164" t="s">
        <v>0</v>
      </c>
      <c r="L1835" s="165">
        <v>363.18</v>
      </c>
    </row>
    <row r="1836" spans="1:12" s="148" customFormat="1" ht="24" customHeight="1" x14ac:dyDescent="0.15">
      <c r="A1836" s="593"/>
      <c r="B1836" s="161" t="s">
        <v>29</v>
      </c>
      <c r="C1836" s="162" t="s">
        <v>30</v>
      </c>
      <c r="D1836" s="162" t="s">
        <v>1893</v>
      </c>
      <c r="E1836" s="162" t="s">
        <v>1894</v>
      </c>
      <c r="F1836" s="592"/>
      <c r="G1836" s="592"/>
      <c r="H1836" s="591" t="s">
        <v>1895</v>
      </c>
      <c r="I1836" s="591"/>
      <c r="J1836" s="589" t="s">
        <v>1891</v>
      </c>
      <c r="K1836" s="589" t="s">
        <v>0</v>
      </c>
      <c r="L1836" s="590">
        <v>120</v>
      </c>
    </row>
    <row r="1837" spans="1:12" s="148" customFormat="1" ht="24" customHeight="1" x14ac:dyDescent="0.15">
      <c r="A1837" s="593"/>
      <c r="B1837" s="164" t="s">
        <v>1680</v>
      </c>
      <c r="C1837" s="164" t="s">
        <v>3139</v>
      </c>
      <c r="D1837" s="166">
        <v>43015</v>
      </c>
      <c r="E1837" s="164" t="s">
        <v>3140</v>
      </c>
      <c r="F1837" s="592"/>
      <c r="G1837" s="592"/>
      <c r="H1837" s="591"/>
      <c r="I1837" s="591"/>
      <c r="J1837" s="589"/>
      <c r="K1837" s="589"/>
      <c r="L1837" s="590"/>
    </row>
    <row r="1838" spans="1:12" s="148" customFormat="1" ht="24" customHeight="1" x14ac:dyDescent="0.15">
      <c r="A1838" s="593">
        <v>347</v>
      </c>
      <c r="B1838" s="161" t="s">
        <v>20</v>
      </c>
      <c r="C1838" s="162" t="s">
        <v>21</v>
      </c>
      <c r="D1838" s="162" t="s">
        <v>1884</v>
      </c>
      <c r="E1838" s="162" t="s">
        <v>1885</v>
      </c>
      <c r="F1838" s="594" t="s">
        <v>14</v>
      </c>
      <c r="G1838" s="594"/>
      <c r="H1838" s="592"/>
      <c r="I1838" s="592"/>
      <c r="J1838" s="592"/>
      <c r="K1838" s="592"/>
      <c r="L1838" s="592"/>
    </row>
    <row r="1839" spans="1:12" s="148" customFormat="1" ht="26.25" customHeight="1" x14ac:dyDescent="0.15">
      <c r="A1839" s="593"/>
      <c r="B1839" s="589" t="s">
        <v>3141</v>
      </c>
      <c r="C1839" s="595" t="s">
        <v>3142</v>
      </c>
      <c r="D1839" s="596">
        <v>43104</v>
      </c>
      <c r="E1839" s="589" t="s">
        <v>2262</v>
      </c>
      <c r="F1839" s="589" t="s">
        <v>104</v>
      </c>
      <c r="G1839" s="589"/>
      <c r="H1839" s="591" t="s">
        <v>1890</v>
      </c>
      <c r="I1839" s="591"/>
      <c r="J1839" s="164" t="s">
        <v>1891</v>
      </c>
      <c r="K1839" s="164" t="s">
        <v>0</v>
      </c>
      <c r="L1839" s="165">
        <v>221</v>
      </c>
    </row>
    <row r="1840" spans="1:12" s="148" customFormat="1" ht="408.95" customHeight="1" x14ac:dyDescent="0.15">
      <c r="A1840" s="593"/>
      <c r="B1840" s="589"/>
      <c r="C1840" s="595"/>
      <c r="D1840" s="596"/>
      <c r="E1840" s="589"/>
      <c r="F1840" s="589"/>
      <c r="G1840" s="589"/>
      <c r="H1840" s="591" t="s">
        <v>1892</v>
      </c>
      <c r="I1840" s="591"/>
      <c r="J1840" s="589" t="s">
        <v>1891</v>
      </c>
      <c r="K1840" s="589" t="s">
        <v>0</v>
      </c>
      <c r="L1840" s="590">
        <v>205.5</v>
      </c>
    </row>
    <row r="1841" spans="1:12" s="148" customFormat="1" ht="82.35" customHeight="1" x14ac:dyDescent="0.15">
      <c r="A1841" s="593"/>
      <c r="B1841" s="589"/>
      <c r="C1841" s="595"/>
      <c r="D1841" s="596"/>
      <c r="E1841" s="589"/>
      <c r="F1841" s="589"/>
      <c r="G1841" s="589"/>
      <c r="H1841" s="591"/>
      <c r="I1841" s="591"/>
      <c r="J1841" s="589"/>
      <c r="K1841" s="589"/>
      <c r="L1841" s="590"/>
    </row>
    <row r="1842" spans="1:12" s="148" customFormat="1" ht="24" customHeight="1" x14ac:dyDescent="0.15">
      <c r="A1842" s="593"/>
      <c r="B1842" s="161" t="s">
        <v>29</v>
      </c>
      <c r="C1842" s="162" t="s">
        <v>30</v>
      </c>
      <c r="D1842" s="162" t="s">
        <v>1893</v>
      </c>
      <c r="E1842" s="162" t="s">
        <v>1894</v>
      </c>
      <c r="F1842" s="592"/>
      <c r="G1842" s="592"/>
      <c r="H1842" s="591" t="s">
        <v>1895</v>
      </c>
      <c r="I1842" s="591"/>
      <c r="J1842" s="589" t="s">
        <v>1891</v>
      </c>
      <c r="K1842" s="589" t="s">
        <v>1891</v>
      </c>
      <c r="L1842" s="590">
        <v>0</v>
      </c>
    </row>
    <row r="1843" spans="1:12" s="148" customFormat="1" ht="34.5" customHeight="1" x14ac:dyDescent="0.15">
      <c r="A1843" s="593"/>
      <c r="B1843" s="164" t="s">
        <v>2388</v>
      </c>
      <c r="C1843" s="164" t="s">
        <v>104</v>
      </c>
      <c r="D1843" s="166">
        <v>43105</v>
      </c>
      <c r="E1843" s="164" t="s">
        <v>3143</v>
      </c>
      <c r="F1843" s="592"/>
      <c r="G1843" s="592"/>
      <c r="H1843" s="591"/>
      <c r="I1843" s="591"/>
      <c r="J1843" s="589"/>
      <c r="K1843" s="589"/>
      <c r="L1843" s="590"/>
    </row>
    <row r="1844" spans="1:12" s="148" customFormat="1" ht="24" customHeight="1" x14ac:dyDescent="0.15">
      <c r="A1844" s="593">
        <v>348</v>
      </c>
      <c r="B1844" s="161" t="s">
        <v>20</v>
      </c>
      <c r="C1844" s="162" t="s">
        <v>21</v>
      </c>
      <c r="D1844" s="162" t="s">
        <v>1884</v>
      </c>
      <c r="E1844" s="162" t="s">
        <v>1885</v>
      </c>
      <c r="F1844" s="594" t="s">
        <v>14</v>
      </c>
      <c r="G1844" s="594"/>
      <c r="H1844" s="592"/>
      <c r="I1844" s="592"/>
      <c r="J1844" s="592"/>
      <c r="K1844" s="592"/>
      <c r="L1844" s="592"/>
    </row>
    <row r="1845" spans="1:12" s="148" customFormat="1" ht="26.25" customHeight="1" x14ac:dyDescent="0.15">
      <c r="A1845" s="593"/>
      <c r="B1845" s="589" t="s">
        <v>3144</v>
      </c>
      <c r="C1845" s="595" t="s">
        <v>3145</v>
      </c>
      <c r="D1845" s="596">
        <v>43024</v>
      </c>
      <c r="E1845" s="589" t="s">
        <v>1989</v>
      </c>
      <c r="F1845" s="589" t="s">
        <v>3146</v>
      </c>
      <c r="G1845" s="589"/>
      <c r="H1845" s="591" t="s">
        <v>1890</v>
      </c>
      <c r="I1845" s="591"/>
      <c r="J1845" s="164" t="s">
        <v>1891</v>
      </c>
      <c r="K1845" s="164" t="s">
        <v>0</v>
      </c>
      <c r="L1845" s="165">
        <v>365.1</v>
      </c>
    </row>
    <row r="1846" spans="1:12" s="148" customFormat="1" ht="186.75" customHeight="1" x14ac:dyDescent="0.15">
      <c r="A1846" s="593"/>
      <c r="B1846" s="589"/>
      <c r="C1846" s="595"/>
      <c r="D1846" s="596"/>
      <c r="E1846" s="589"/>
      <c r="F1846" s="589"/>
      <c r="G1846" s="589"/>
      <c r="H1846" s="591" t="s">
        <v>1892</v>
      </c>
      <c r="I1846" s="591"/>
      <c r="J1846" s="164" t="s">
        <v>1891</v>
      </c>
      <c r="K1846" s="164" t="s">
        <v>0</v>
      </c>
      <c r="L1846" s="165">
        <v>200.26</v>
      </c>
    </row>
    <row r="1847" spans="1:12" s="148" customFormat="1" ht="24" customHeight="1" x14ac:dyDescent="0.15">
      <c r="A1847" s="593"/>
      <c r="B1847" s="161" t="s">
        <v>29</v>
      </c>
      <c r="C1847" s="162" t="s">
        <v>30</v>
      </c>
      <c r="D1847" s="162" t="s">
        <v>1893</v>
      </c>
      <c r="E1847" s="162" t="s">
        <v>1894</v>
      </c>
      <c r="F1847" s="592"/>
      <c r="G1847" s="592"/>
      <c r="H1847" s="591" t="s">
        <v>1895</v>
      </c>
      <c r="I1847" s="591"/>
      <c r="J1847" s="589" t="s">
        <v>1891</v>
      </c>
      <c r="K1847" s="589" t="s">
        <v>1891</v>
      </c>
      <c r="L1847" s="590">
        <v>0</v>
      </c>
    </row>
    <row r="1848" spans="1:12" s="148" customFormat="1" ht="24" customHeight="1" x14ac:dyDescent="0.15">
      <c r="A1848" s="593"/>
      <c r="B1848" s="164" t="s">
        <v>1896</v>
      </c>
      <c r="C1848" s="164" t="s">
        <v>3146</v>
      </c>
      <c r="D1848" s="166">
        <v>43025</v>
      </c>
      <c r="E1848" s="164" t="s">
        <v>2900</v>
      </c>
      <c r="F1848" s="592"/>
      <c r="G1848" s="592"/>
      <c r="H1848" s="591"/>
      <c r="I1848" s="591"/>
      <c r="J1848" s="589"/>
      <c r="K1848" s="589"/>
      <c r="L1848" s="590"/>
    </row>
    <row r="1849" spans="1:12" s="148" customFormat="1" ht="24" customHeight="1" x14ac:dyDescent="0.15">
      <c r="A1849" s="593">
        <v>349</v>
      </c>
      <c r="B1849" s="161" t="s">
        <v>20</v>
      </c>
      <c r="C1849" s="162" t="s">
        <v>21</v>
      </c>
      <c r="D1849" s="162" t="s">
        <v>1884</v>
      </c>
      <c r="E1849" s="162" t="s">
        <v>1885</v>
      </c>
      <c r="F1849" s="594" t="s">
        <v>14</v>
      </c>
      <c r="G1849" s="594"/>
      <c r="H1849" s="592"/>
      <c r="I1849" s="592"/>
      <c r="J1849" s="592"/>
      <c r="K1849" s="592"/>
      <c r="L1849" s="592"/>
    </row>
    <row r="1850" spans="1:12" s="148" customFormat="1" ht="26.25" customHeight="1" x14ac:dyDescent="0.15">
      <c r="A1850" s="593"/>
      <c r="B1850" s="589" t="s">
        <v>3147</v>
      </c>
      <c r="C1850" s="595" t="s">
        <v>3148</v>
      </c>
      <c r="D1850" s="596">
        <v>43138</v>
      </c>
      <c r="E1850" s="589" t="s">
        <v>1938</v>
      </c>
      <c r="F1850" s="589" t="s">
        <v>2091</v>
      </c>
      <c r="G1850" s="589"/>
      <c r="H1850" s="591" t="s">
        <v>1890</v>
      </c>
      <c r="I1850" s="591"/>
      <c r="J1850" s="164" t="s">
        <v>1891</v>
      </c>
      <c r="K1850" s="164" t="s">
        <v>0</v>
      </c>
      <c r="L1850" s="165">
        <v>1118.01</v>
      </c>
    </row>
    <row r="1851" spans="1:12" s="148" customFormat="1" ht="365.25" customHeight="1" x14ac:dyDescent="0.15">
      <c r="A1851" s="593"/>
      <c r="B1851" s="589"/>
      <c r="C1851" s="595"/>
      <c r="D1851" s="596"/>
      <c r="E1851" s="589"/>
      <c r="F1851" s="589"/>
      <c r="G1851" s="589"/>
      <c r="H1851" s="591" t="s">
        <v>1892</v>
      </c>
      <c r="I1851" s="591"/>
      <c r="J1851" s="164" t="s">
        <v>1891</v>
      </c>
      <c r="K1851" s="164" t="s">
        <v>0</v>
      </c>
      <c r="L1851" s="165">
        <v>386.4</v>
      </c>
    </row>
    <row r="1852" spans="1:12" s="148" customFormat="1" ht="24" customHeight="1" x14ac:dyDescent="0.15">
      <c r="A1852" s="593"/>
      <c r="B1852" s="161" t="s">
        <v>29</v>
      </c>
      <c r="C1852" s="162" t="s">
        <v>30</v>
      </c>
      <c r="D1852" s="162" t="s">
        <v>1893</v>
      </c>
      <c r="E1852" s="162" t="s">
        <v>1894</v>
      </c>
      <c r="F1852" s="592"/>
      <c r="G1852" s="592"/>
      <c r="H1852" s="591" t="s">
        <v>1895</v>
      </c>
      <c r="I1852" s="591"/>
      <c r="J1852" s="589" t="s">
        <v>1891</v>
      </c>
      <c r="K1852" s="589" t="s">
        <v>0</v>
      </c>
      <c r="L1852" s="590">
        <v>655</v>
      </c>
    </row>
    <row r="1853" spans="1:12" s="148" customFormat="1" ht="24" customHeight="1" x14ac:dyDescent="0.15">
      <c r="A1853" s="593"/>
      <c r="B1853" s="164" t="s">
        <v>2059</v>
      </c>
      <c r="C1853" s="164" t="s">
        <v>2091</v>
      </c>
      <c r="D1853" s="166">
        <v>43142</v>
      </c>
      <c r="E1853" s="164" t="s">
        <v>3149</v>
      </c>
      <c r="F1853" s="592"/>
      <c r="G1853" s="592"/>
      <c r="H1853" s="591"/>
      <c r="I1853" s="591"/>
      <c r="J1853" s="589"/>
      <c r="K1853" s="589"/>
      <c r="L1853" s="590"/>
    </row>
    <row r="1854" spans="1:12" s="148" customFormat="1" ht="24" customHeight="1" x14ac:dyDescent="0.15">
      <c r="A1854" s="593">
        <v>350</v>
      </c>
      <c r="B1854" s="161" t="s">
        <v>20</v>
      </c>
      <c r="C1854" s="162" t="s">
        <v>21</v>
      </c>
      <c r="D1854" s="162" t="s">
        <v>1884</v>
      </c>
      <c r="E1854" s="162" t="s">
        <v>1885</v>
      </c>
      <c r="F1854" s="594" t="s">
        <v>14</v>
      </c>
      <c r="G1854" s="594"/>
      <c r="H1854" s="592"/>
      <c r="I1854" s="592"/>
      <c r="J1854" s="592"/>
      <c r="K1854" s="592"/>
      <c r="L1854" s="592"/>
    </row>
    <row r="1855" spans="1:12" s="148" customFormat="1" ht="26.25" customHeight="1" x14ac:dyDescent="0.15">
      <c r="A1855" s="593"/>
      <c r="B1855" s="589" t="s">
        <v>3150</v>
      </c>
      <c r="C1855" s="595" t="s">
        <v>3151</v>
      </c>
      <c r="D1855" s="596">
        <v>43045</v>
      </c>
      <c r="E1855" s="589" t="s">
        <v>3152</v>
      </c>
      <c r="F1855" s="589" t="s">
        <v>3153</v>
      </c>
      <c r="G1855" s="589"/>
      <c r="H1855" s="591" t="s">
        <v>1890</v>
      </c>
      <c r="I1855" s="591"/>
      <c r="J1855" s="164" t="s">
        <v>1891</v>
      </c>
      <c r="K1855" s="164" t="s">
        <v>0</v>
      </c>
      <c r="L1855" s="165">
        <v>150.69</v>
      </c>
    </row>
    <row r="1856" spans="1:12" s="148" customFormat="1" ht="408.95" customHeight="1" x14ac:dyDescent="0.15">
      <c r="A1856" s="593"/>
      <c r="B1856" s="589"/>
      <c r="C1856" s="595"/>
      <c r="D1856" s="596"/>
      <c r="E1856" s="589"/>
      <c r="F1856" s="589"/>
      <c r="G1856" s="589"/>
      <c r="H1856" s="591" t="s">
        <v>1892</v>
      </c>
      <c r="I1856" s="591"/>
      <c r="J1856" s="589" t="s">
        <v>1891</v>
      </c>
      <c r="K1856" s="589" t="s">
        <v>0</v>
      </c>
      <c r="L1856" s="590">
        <v>142.20000000000002</v>
      </c>
    </row>
    <row r="1857" spans="1:12" s="148" customFormat="1" ht="218.85" customHeight="1" x14ac:dyDescent="0.15">
      <c r="A1857" s="593"/>
      <c r="B1857" s="589"/>
      <c r="C1857" s="595"/>
      <c r="D1857" s="596"/>
      <c r="E1857" s="589"/>
      <c r="F1857" s="589"/>
      <c r="G1857" s="589"/>
      <c r="H1857" s="591"/>
      <c r="I1857" s="591"/>
      <c r="J1857" s="589"/>
      <c r="K1857" s="589"/>
      <c r="L1857" s="590"/>
    </row>
    <row r="1858" spans="1:12" s="148" customFormat="1" ht="24" customHeight="1" x14ac:dyDescent="0.15">
      <c r="A1858" s="593"/>
      <c r="B1858" s="161" t="s">
        <v>29</v>
      </c>
      <c r="C1858" s="162" t="s">
        <v>30</v>
      </c>
      <c r="D1858" s="162" t="s">
        <v>1893</v>
      </c>
      <c r="E1858" s="162" t="s">
        <v>1894</v>
      </c>
      <c r="F1858" s="592"/>
      <c r="G1858" s="592"/>
      <c r="H1858" s="591" t="s">
        <v>1895</v>
      </c>
      <c r="I1858" s="591"/>
      <c r="J1858" s="589" t="s">
        <v>1891</v>
      </c>
      <c r="K1858" s="589" t="s">
        <v>1891</v>
      </c>
      <c r="L1858" s="590">
        <v>0</v>
      </c>
    </row>
    <row r="1859" spans="1:12" s="148" customFormat="1" ht="24" customHeight="1" x14ac:dyDescent="0.15">
      <c r="A1859" s="593"/>
      <c r="B1859" s="164" t="s">
        <v>2160</v>
      </c>
      <c r="C1859" s="164" t="s">
        <v>3153</v>
      </c>
      <c r="D1859" s="166">
        <v>43047</v>
      </c>
      <c r="E1859" s="164" t="s">
        <v>2776</v>
      </c>
      <c r="F1859" s="592"/>
      <c r="G1859" s="592"/>
      <c r="H1859" s="591"/>
      <c r="I1859" s="591"/>
      <c r="J1859" s="589"/>
      <c r="K1859" s="589"/>
      <c r="L1859" s="590"/>
    </row>
    <row r="1860" spans="1:12" s="148" customFormat="1" ht="24" customHeight="1" x14ac:dyDescent="0.15">
      <c r="A1860" s="593">
        <v>351</v>
      </c>
      <c r="B1860" s="161" t="s">
        <v>20</v>
      </c>
      <c r="C1860" s="162" t="s">
        <v>21</v>
      </c>
      <c r="D1860" s="162" t="s">
        <v>1884</v>
      </c>
      <c r="E1860" s="162" t="s">
        <v>1885</v>
      </c>
      <c r="F1860" s="594" t="s">
        <v>14</v>
      </c>
      <c r="G1860" s="594"/>
      <c r="H1860" s="592"/>
      <c r="I1860" s="592"/>
      <c r="J1860" s="592"/>
      <c r="K1860" s="592"/>
      <c r="L1860" s="592"/>
    </row>
    <row r="1861" spans="1:12" s="148" customFormat="1" ht="26.25" customHeight="1" x14ac:dyDescent="0.15">
      <c r="A1861" s="593"/>
      <c r="B1861" s="589" t="s">
        <v>3150</v>
      </c>
      <c r="C1861" s="595" t="s">
        <v>3151</v>
      </c>
      <c r="D1861" s="596">
        <v>43045</v>
      </c>
      <c r="E1861" s="589" t="s">
        <v>3152</v>
      </c>
      <c r="F1861" s="589" t="s">
        <v>2616</v>
      </c>
      <c r="G1861" s="589"/>
      <c r="H1861" s="591" t="s">
        <v>1890</v>
      </c>
      <c r="I1861" s="591"/>
      <c r="J1861" s="164" t="s">
        <v>1891</v>
      </c>
      <c r="K1861" s="164" t="s">
        <v>0</v>
      </c>
      <c r="L1861" s="165">
        <v>137.86000000000001</v>
      </c>
    </row>
    <row r="1862" spans="1:12" s="148" customFormat="1" ht="408.95" customHeight="1" x14ac:dyDescent="0.15">
      <c r="A1862" s="593"/>
      <c r="B1862" s="589"/>
      <c r="C1862" s="595"/>
      <c r="D1862" s="596"/>
      <c r="E1862" s="589"/>
      <c r="F1862" s="589"/>
      <c r="G1862" s="589"/>
      <c r="H1862" s="591" t="s">
        <v>1892</v>
      </c>
      <c r="I1862" s="591"/>
      <c r="J1862" s="589" t="s">
        <v>1891</v>
      </c>
      <c r="K1862" s="589" t="s">
        <v>0</v>
      </c>
      <c r="L1862" s="590">
        <v>342.8</v>
      </c>
    </row>
    <row r="1863" spans="1:12" s="148" customFormat="1" ht="218.85" customHeight="1" x14ac:dyDescent="0.15">
      <c r="A1863" s="593"/>
      <c r="B1863" s="589"/>
      <c r="C1863" s="595"/>
      <c r="D1863" s="596"/>
      <c r="E1863" s="589"/>
      <c r="F1863" s="589"/>
      <c r="G1863" s="589"/>
      <c r="H1863" s="591"/>
      <c r="I1863" s="591"/>
      <c r="J1863" s="589"/>
      <c r="K1863" s="589"/>
      <c r="L1863" s="590"/>
    </row>
    <row r="1864" spans="1:12" s="148" customFormat="1" ht="24" customHeight="1" x14ac:dyDescent="0.15">
      <c r="A1864" s="593"/>
      <c r="B1864" s="161" t="s">
        <v>29</v>
      </c>
      <c r="C1864" s="162" t="s">
        <v>30</v>
      </c>
      <c r="D1864" s="162" t="s">
        <v>1893</v>
      </c>
      <c r="E1864" s="162" t="s">
        <v>1894</v>
      </c>
      <c r="F1864" s="592"/>
      <c r="G1864" s="592"/>
      <c r="H1864" s="591" t="s">
        <v>1895</v>
      </c>
      <c r="I1864" s="591"/>
      <c r="J1864" s="589" t="s">
        <v>1891</v>
      </c>
      <c r="K1864" s="589" t="s">
        <v>1891</v>
      </c>
      <c r="L1864" s="590">
        <v>0</v>
      </c>
    </row>
    <row r="1865" spans="1:12" s="148" customFormat="1" ht="24" customHeight="1" x14ac:dyDescent="0.15">
      <c r="A1865" s="593"/>
      <c r="B1865" s="164" t="s">
        <v>2160</v>
      </c>
      <c r="C1865" s="164" t="s">
        <v>2616</v>
      </c>
      <c r="D1865" s="166">
        <v>43047</v>
      </c>
      <c r="E1865" s="164" t="s">
        <v>2776</v>
      </c>
      <c r="F1865" s="592"/>
      <c r="G1865" s="592"/>
      <c r="H1865" s="591"/>
      <c r="I1865" s="591"/>
      <c r="J1865" s="589"/>
      <c r="K1865" s="589"/>
      <c r="L1865" s="590"/>
    </row>
    <row r="1866" spans="1:12" s="148" customFormat="1" ht="24" customHeight="1" x14ac:dyDescent="0.15">
      <c r="A1866" s="593">
        <v>352</v>
      </c>
      <c r="B1866" s="161" t="s">
        <v>20</v>
      </c>
      <c r="C1866" s="162" t="s">
        <v>21</v>
      </c>
      <c r="D1866" s="162" t="s">
        <v>1884</v>
      </c>
      <c r="E1866" s="162" t="s">
        <v>1885</v>
      </c>
      <c r="F1866" s="594" t="s">
        <v>14</v>
      </c>
      <c r="G1866" s="594"/>
      <c r="H1866" s="592"/>
      <c r="I1866" s="592"/>
      <c r="J1866" s="592"/>
      <c r="K1866" s="592"/>
      <c r="L1866" s="592"/>
    </row>
    <row r="1867" spans="1:12" s="148" customFormat="1" ht="26.25" customHeight="1" x14ac:dyDescent="0.15">
      <c r="A1867" s="593"/>
      <c r="B1867" s="589" t="s">
        <v>3154</v>
      </c>
      <c r="C1867" s="595" t="s">
        <v>3155</v>
      </c>
      <c r="D1867" s="596">
        <v>43044</v>
      </c>
      <c r="E1867" s="589" t="s">
        <v>2169</v>
      </c>
      <c r="F1867" s="589" t="s">
        <v>3156</v>
      </c>
      <c r="G1867" s="589"/>
      <c r="H1867" s="591" t="s">
        <v>1890</v>
      </c>
      <c r="I1867" s="591"/>
      <c r="J1867" s="164" t="s">
        <v>1891</v>
      </c>
      <c r="K1867" s="164" t="s">
        <v>1891</v>
      </c>
      <c r="L1867" s="165">
        <v>0</v>
      </c>
    </row>
    <row r="1868" spans="1:12" s="148" customFormat="1" ht="408.95" customHeight="1" x14ac:dyDescent="0.15">
      <c r="A1868" s="593"/>
      <c r="B1868" s="589"/>
      <c r="C1868" s="595"/>
      <c r="D1868" s="596"/>
      <c r="E1868" s="589"/>
      <c r="F1868" s="589"/>
      <c r="G1868" s="589"/>
      <c r="H1868" s="591" t="s">
        <v>1892</v>
      </c>
      <c r="I1868" s="591"/>
      <c r="J1868" s="589" t="s">
        <v>1891</v>
      </c>
      <c r="K1868" s="589" t="s">
        <v>0</v>
      </c>
      <c r="L1868" s="590">
        <v>576.1</v>
      </c>
    </row>
    <row r="1869" spans="1:12" s="148" customFormat="1" ht="355.35" customHeight="1" x14ac:dyDescent="0.15">
      <c r="A1869" s="593"/>
      <c r="B1869" s="589"/>
      <c r="C1869" s="595"/>
      <c r="D1869" s="596"/>
      <c r="E1869" s="589"/>
      <c r="F1869" s="589"/>
      <c r="G1869" s="589"/>
      <c r="H1869" s="591"/>
      <c r="I1869" s="591"/>
      <c r="J1869" s="589"/>
      <c r="K1869" s="589"/>
      <c r="L1869" s="590"/>
    </row>
    <row r="1870" spans="1:12" s="148" customFormat="1" ht="24" customHeight="1" x14ac:dyDescent="0.15">
      <c r="A1870" s="593"/>
      <c r="B1870" s="161" t="s">
        <v>29</v>
      </c>
      <c r="C1870" s="162" t="s">
        <v>30</v>
      </c>
      <c r="D1870" s="162" t="s">
        <v>1893</v>
      </c>
      <c r="E1870" s="162" t="s">
        <v>1894</v>
      </c>
      <c r="F1870" s="592"/>
      <c r="G1870" s="592"/>
      <c r="H1870" s="591" t="s">
        <v>1895</v>
      </c>
      <c r="I1870" s="591"/>
      <c r="J1870" s="589" t="s">
        <v>1891</v>
      </c>
      <c r="K1870" s="589" t="s">
        <v>1891</v>
      </c>
      <c r="L1870" s="590">
        <v>0</v>
      </c>
    </row>
    <row r="1871" spans="1:12" s="148" customFormat="1" ht="24" customHeight="1" x14ac:dyDescent="0.15">
      <c r="A1871" s="593"/>
      <c r="B1871" s="164" t="s">
        <v>1962</v>
      </c>
      <c r="C1871" s="164" t="s">
        <v>3156</v>
      </c>
      <c r="D1871" s="166">
        <v>43046</v>
      </c>
      <c r="E1871" s="164" t="s">
        <v>2491</v>
      </c>
      <c r="F1871" s="592"/>
      <c r="G1871" s="592"/>
      <c r="H1871" s="591"/>
      <c r="I1871" s="591"/>
      <c r="J1871" s="589"/>
      <c r="K1871" s="589"/>
      <c r="L1871" s="590"/>
    </row>
    <row r="1872" spans="1:12" s="148" customFormat="1" ht="24" customHeight="1" x14ac:dyDescent="0.15">
      <c r="A1872" s="593">
        <v>353</v>
      </c>
      <c r="B1872" s="161" t="s">
        <v>20</v>
      </c>
      <c r="C1872" s="162" t="s">
        <v>21</v>
      </c>
      <c r="D1872" s="162" t="s">
        <v>1884</v>
      </c>
      <c r="E1872" s="162" t="s">
        <v>1885</v>
      </c>
      <c r="F1872" s="594" t="s">
        <v>14</v>
      </c>
      <c r="G1872" s="594"/>
      <c r="H1872" s="592"/>
      <c r="I1872" s="592"/>
      <c r="J1872" s="592"/>
      <c r="K1872" s="592"/>
      <c r="L1872" s="592"/>
    </row>
    <row r="1873" spans="1:12" s="148" customFormat="1" ht="26.25" customHeight="1" x14ac:dyDescent="0.15">
      <c r="A1873" s="593"/>
      <c r="B1873" s="589" t="s">
        <v>3154</v>
      </c>
      <c r="C1873" s="595" t="s">
        <v>3155</v>
      </c>
      <c r="D1873" s="596">
        <v>43044</v>
      </c>
      <c r="E1873" s="589" t="s">
        <v>2169</v>
      </c>
      <c r="F1873" s="589" t="s">
        <v>3157</v>
      </c>
      <c r="G1873" s="589"/>
      <c r="H1873" s="591" t="s">
        <v>1890</v>
      </c>
      <c r="I1873" s="591"/>
      <c r="J1873" s="164" t="s">
        <v>1891</v>
      </c>
      <c r="K1873" s="164" t="s">
        <v>0</v>
      </c>
      <c r="L1873" s="165">
        <v>242</v>
      </c>
    </row>
    <row r="1874" spans="1:12" s="148" customFormat="1" ht="408.95" customHeight="1" x14ac:dyDescent="0.15">
      <c r="A1874" s="593"/>
      <c r="B1874" s="589"/>
      <c r="C1874" s="595"/>
      <c r="D1874" s="596"/>
      <c r="E1874" s="589"/>
      <c r="F1874" s="589"/>
      <c r="G1874" s="589"/>
      <c r="H1874" s="591" t="s">
        <v>1892</v>
      </c>
      <c r="I1874" s="591"/>
      <c r="J1874" s="589" t="s">
        <v>1891</v>
      </c>
      <c r="K1874" s="589" t="s">
        <v>0</v>
      </c>
      <c r="L1874" s="590">
        <v>567.1</v>
      </c>
    </row>
    <row r="1875" spans="1:12" s="148" customFormat="1" ht="355.35" customHeight="1" x14ac:dyDescent="0.15">
      <c r="A1875" s="593"/>
      <c r="B1875" s="589"/>
      <c r="C1875" s="595"/>
      <c r="D1875" s="596"/>
      <c r="E1875" s="589"/>
      <c r="F1875" s="589"/>
      <c r="G1875" s="589"/>
      <c r="H1875" s="591"/>
      <c r="I1875" s="591"/>
      <c r="J1875" s="589"/>
      <c r="K1875" s="589"/>
      <c r="L1875" s="590"/>
    </row>
    <row r="1876" spans="1:12" s="148" customFormat="1" ht="24" customHeight="1" x14ac:dyDescent="0.15">
      <c r="A1876" s="593"/>
      <c r="B1876" s="161" t="s">
        <v>29</v>
      </c>
      <c r="C1876" s="162" t="s">
        <v>30</v>
      </c>
      <c r="D1876" s="162" t="s">
        <v>1893</v>
      </c>
      <c r="E1876" s="162" t="s">
        <v>1894</v>
      </c>
      <c r="F1876" s="592"/>
      <c r="G1876" s="592"/>
      <c r="H1876" s="591" t="s">
        <v>1895</v>
      </c>
      <c r="I1876" s="591"/>
      <c r="J1876" s="589" t="s">
        <v>1891</v>
      </c>
      <c r="K1876" s="589" t="s">
        <v>0</v>
      </c>
      <c r="L1876" s="590">
        <v>500</v>
      </c>
    </row>
    <row r="1877" spans="1:12" s="148" customFormat="1" ht="24" customHeight="1" x14ac:dyDescent="0.15">
      <c r="A1877" s="593"/>
      <c r="B1877" s="164" t="s">
        <v>1962</v>
      </c>
      <c r="C1877" s="164" t="s">
        <v>3157</v>
      </c>
      <c r="D1877" s="166">
        <v>43046</v>
      </c>
      <c r="E1877" s="164" t="s">
        <v>2491</v>
      </c>
      <c r="F1877" s="592"/>
      <c r="G1877" s="592"/>
      <c r="H1877" s="591"/>
      <c r="I1877" s="591"/>
      <c r="J1877" s="589"/>
      <c r="K1877" s="589"/>
      <c r="L1877" s="590"/>
    </row>
    <row r="1878" spans="1:12" s="148" customFormat="1" ht="24" customHeight="1" x14ac:dyDescent="0.15">
      <c r="A1878" s="593">
        <v>354</v>
      </c>
      <c r="B1878" s="161" t="s">
        <v>20</v>
      </c>
      <c r="C1878" s="162" t="s">
        <v>21</v>
      </c>
      <c r="D1878" s="162" t="s">
        <v>1884</v>
      </c>
      <c r="E1878" s="162" t="s">
        <v>1885</v>
      </c>
      <c r="F1878" s="594" t="s">
        <v>14</v>
      </c>
      <c r="G1878" s="594"/>
      <c r="H1878" s="592"/>
      <c r="I1878" s="592"/>
      <c r="J1878" s="592"/>
      <c r="K1878" s="592"/>
      <c r="L1878" s="592"/>
    </row>
    <row r="1879" spans="1:12" s="148" customFormat="1" ht="26.25" customHeight="1" x14ac:dyDescent="0.15">
      <c r="A1879" s="593"/>
      <c r="B1879" s="589" t="s">
        <v>3154</v>
      </c>
      <c r="C1879" s="595" t="s">
        <v>3158</v>
      </c>
      <c r="D1879" s="596">
        <v>43168</v>
      </c>
      <c r="E1879" s="589" t="s">
        <v>2372</v>
      </c>
      <c r="F1879" s="589" t="s">
        <v>3159</v>
      </c>
      <c r="G1879" s="589"/>
      <c r="H1879" s="591" t="s">
        <v>1890</v>
      </c>
      <c r="I1879" s="591"/>
      <c r="J1879" s="164" t="s">
        <v>1891</v>
      </c>
      <c r="K1879" s="164" t="s">
        <v>0</v>
      </c>
      <c r="L1879" s="165">
        <v>149</v>
      </c>
    </row>
    <row r="1880" spans="1:12" s="148" customFormat="1" ht="239.25" customHeight="1" x14ac:dyDescent="0.15">
      <c r="A1880" s="593"/>
      <c r="B1880" s="589"/>
      <c r="C1880" s="595"/>
      <c r="D1880" s="596"/>
      <c r="E1880" s="589"/>
      <c r="F1880" s="589"/>
      <c r="G1880" s="589"/>
      <c r="H1880" s="591" t="s">
        <v>1892</v>
      </c>
      <c r="I1880" s="591"/>
      <c r="J1880" s="164" t="s">
        <v>1891</v>
      </c>
      <c r="K1880" s="164" t="s">
        <v>0</v>
      </c>
      <c r="L1880" s="165">
        <v>518.6</v>
      </c>
    </row>
    <row r="1881" spans="1:12" s="148" customFormat="1" ht="24" customHeight="1" x14ac:dyDescent="0.15">
      <c r="A1881" s="593"/>
      <c r="B1881" s="161" t="s">
        <v>29</v>
      </c>
      <c r="C1881" s="162" t="s">
        <v>30</v>
      </c>
      <c r="D1881" s="162" t="s">
        <v>1893</v>
      </c>
      <c r="E1881" s="162" t="s">
        <v>1894</v>
      </c>
      <c r="F1881" s="592"/>
      <c r="G1881" s="592"/>
      <c r="H1881" s="591" t="s">
        <v>1895</v>
      </c>
      <c r="I1881" s="591"/>
      <c r="J1881" s="589" t="s">
        <v>1891</v>
      </c>
      <c r="K1881" s="589" t="s">
        <v>0</v>
      </c>
      <c r="L1881" s="590">
        <v>51</v>
      </c>
    </row>
    <row r="1882" spans="1:12" s="148" customFormat="1" ht="24" customHeight="1" x14ac:dyDescent="0.15">
      <c r="A1882" s="593"/>
      <c r="B1882" s="164" t="s">
        <v>1962</v>
      </c>
      <c r="C1882" s="164" t="s">
        <v>3159</v>
      </c>
      <c r="D1882" s="166">
        <v>43169</v>
      </c>
      <c r="E1882" s="164" t="s">
        <v>3160</v>
      </c>
      <c r="F1882" s="592"/>
      <c r="G1882" s="592"/>
      <c r="H1882" s="591"/>
      <c r="I1882" s="591"/>
      <c r="J1882" s="589"/>
      <c r="K1882" s="589"/>
      <c r="L1882" s="590"/>
    </row>
    <row r="1883" spans="1:12" s="148" customFormat="1" ht="24" customHeight="1" x14ac:dyDescent="0.15">
      <c r="A1883" s="593">
        <v>355</v>
      </c>
      <c r="B1883" s="161" t="s">
        <v>20</v>
      </c>
      <c r="C1883" s="162" t="s">
        <v>21</v>
      </c>
      <c r="D1883" s="162" t="s">
        <v>1884</v>
      </c>
      <c r="E1883" s="162" t="s">
        <v>1885</v>
      </c>
      <c r="F1883" s="594" t="s">
        <v>14</v>
      </c>
      <c r="G1883" s="594"/>
      <c r="H1883" s="592"/>
      <c r="I1883" s="592"/>
      <c r="J1883" s="592"/>
      <c r="K1883" s="592"/>
      <c r="L1883" s="592"/>
    </row>
    <row r="1884" spans="1:12" s="148" customFormat="1" ht="26.25" customHeight="1" x14ac:dyDescent="0.15">
      <c r="A1884" s="593"/>
      <c r="B1884" s="589" t="s">
        <v>3161</v>
      </c>
      <c r="C1884" s="589" t="s">
        <v>3162</v>
      </c>
      <c r="D1884" s="596">
        <v>43140</v>
      </c>
      <c r="E1884" s="589" t="s">
        <v>1996</v>
      </c>
      <c r="F1884" s="589" t="s">
        <v>3027</v>
      </c>
      <c r="G1884" s="589"/>
      <c r="H1884" s="591" t="s">
        <v>1890</v>
      </c>
      <c r="I1884" s="591"/>
      <c r="J1884" s="164" t="s">
        <v>1891</v>
      </c>
      <c r="K1884" s="164" t="s">
        <v>1891</v>
      </c>
      <c r="L1884" s="165">
        <v>0</v>
      </c>
    </row>
    <row r="1885" spans="1:12" s="148" customFormat="1" ht="81.75" customHeight="1" x14ac:dyDescent="0.15">
      <c r="A1885" s="593"/>
      <c r="B1885" s="589"/>
      <c r="C1885" s="589"/>
      <c r="D1885" s="596"/>
      <c r="E1885" s="589"/>
      <c r="F1885" s="589"/>
      <c r="G1885" s="589"/>
      <c r="H1885" s="591" t="s">
        <v>1892</v>
      </c>
      <c r="I1885" s="591"/>
      <c r="J1885" s="164" t="s">
        <v>1891</v>
      </c>
      <c r="K1885" s="164" t="s">
        <v>1891</v>
      </c>
      <c r="L1885" s="165">
        <v>0</v>
      </c>
    </row>
    <row r="1886" spans="1:12" s="148" customFormat="1" ht="24" customHeight="1" x14ac:dyDescent="0.15">
      <c r="A1886" s="593"/>
      <c r="B1886" s="161" t="s">
        <v>29</v>
      </c>
      <c r="C1886" s="162" t="s">
        <v>30</v>
      </c>
      <c r="D1886" s="162" t="s">
        <v>1893</v>
      </c>
      <c r="E1886" s="162" t="s">
        <v>1894</v>
      </c>
      <c r="F1886" s="592"/>
      <c r="G1886" s="592"/>
      <c r="H1886" s="591" t="s">
        <v>1895</v>
      </c>
      <c r="I1886" s="591"/>
      <c r="J1886" s="589" t="s">
        <v>1891</v>
      </c>
      <c r="K1886" s="589" t="s">
        <v>0</v>
      </c>
      <c r="L1886" s="590">
        <v>309</v>
      </c>
    </row>
    <row r="1887" spans="1:12" s="148" customFormat="1" ht="24" customHeight="1" x14ac:dyDescent="0.15">
      <c r="A1887" s="593"/>
      <c r="B1887" s="164" t="s">
        <v>1688</v>
      </c>
      <c r="C1887" s="164" t="s">
        <v>3027</v>
      </c>
      <c r="D1887" s="166">
        <v>43142</v>
      </c>
      <c r="E1887" s="164" t="s">
        <v>3163</v>
      </c>
      <c r="F1887" s="592"/>
      <c r="G1887" s="592"/>
      <c r="H1887" s="591"/>
      <c r="I1887" s="591"/>
      <c r="J1887" s="589"/>
      <c r="K1887" s="589"/>
      <c r="L1887" s="590"/>
    </row>
    <row r="1888" spans="1:12" s="148" customFormat="1" ht="24" customHeight="1" x14ac:dyDescent="0.15">
      <c r="A1888" s="593">
        <v>356</v>
      </c>
      <c r="B1888" s="161" t="s">
        <v>20</v>
      </c>
      <c r="C1888" s="162" t="s">
        <v>21</v>
      </c>
      <c r="D1888" s="162" t="s">
        <v>1884</v>
      </c>
      <c r="E1888" s="162" t="s">
        <v>1885</v>
      </c>
      <c r="F1888" s="594" t="s">
        <v>14</v>
      </c>
      <c r="G1888" s="594"/>
      <c r="H1888" s="592"/>
      <c r="I1888" s="592"/>
      <c r="J1888" s="592"/>
      <c r="K1888" s="592"/>
      <c r="L1888" s="592"/>
    </row>
    <row r="1889" spans="1:12" s="148" customFormat="1" ht="26.25" customHeight="1" x14ac:dyDescent="0.15">
      <c r="A1889" s="593"/>
      <c r="B1889" s="589" t="s">
        <v>3164</v>
      </c>
      <c r="C1889" s="595" t="s">
        <v>3165</v>
      </c>
      <c r="D1889" s="596">
        <v>43009</v>
      </c>
      <c r="E1889" s="589" t="s">
        <v>3166</v>
      </c>
      <c r="F1889" s="589" t="s">
        <v>3167</v>
      </c>
      <c r="G1889" s="589"/>
      <c r="H1889" s="591" t="s">
        <v>1890</v>
      </c>
      <c r="I1889" s="591"/>
      <c r="J1889" s="164" t="s">
        <v>1891</v>
      </c>
      <c r="K1889" s="164" t="s">
        <v>0</v>
      </c>
      <c r="L1889" s="165">
        <v>372</v>
      </c>
    </row>
    <row r="1890" spans="1:12" s="148" customFormat="1" ht="408.95" customHeight="1" x14ac:dyDescent="0.15">
      <c r="A1890" s="593"/>
      <c r="B1890" s="589"/>
      <c r="C1890" s="595"/>
      <c r="D1890" s="596"/>
      <c r="E1890" s="589"/>
      <c r="F1890" s="589"/>
      <c r="G1890" s="589"/>
      <c r="H1890" s="591" t="s">
        <v>1892</v>
      </c>
      <c r="I1890" s="591"/>
      <c r="J1890" s="589" t="s">
        <v>1891</v>
      </c>
      <c r="K1890" s="589" t="s">
        <v>1891</v>
      </c>
      <c r="L1890" s="590">
        <v>0</v>
      </c>
    </row>
    <row r="1891" spans="1:12" s="148" customFormat="1" ht="260.85000000000002" customHeight="1" x14ac:dyDescent="0.15">
      <c r="A1891" s="593"/>
      <c r="B1891" s="589"/>
      <c r="C1891" s="595"/>
      <c r="D1891" s="596"/>
      <c r="E1891" s="589"/>
      <c r="F1891" s="589"/>
      <c r="G1891" s="589"/>
      <c r="H1891" s="591"/>
      <c r="I1891" s="591"/>
      <c r="J1891" s="589"/>
      <c r="K1891" s="589"/>
      <c r="L1891" s="590"/>
    </row>
    <row r="1892" spans="1:12" s="148" customFormat="1" ht="24" customHeight="1" x14ac:dyDescent="0.15">
      <c r="A1892" s="593"/>
      <c r="B1892" s="161" t="s">
        <v>29</v>
      </c>
      <c r="C1892" s="162" t="s">
        <v>30</v>
      </c>
      <c r="D1892" s="162" t="s">
        <v>1893</v>
      </c>
      <c r="E1892" s="162" t="s">
        <v>1894</v>
      </c>
      <c r="F1892" s="592"/>
      <c r="G1892" s="592"/>
      <c r="H1892" s="591" t="s">
        <v>1895</v>
      </c>
      <c r="I1892" s="591"/>
      <c r="J1892" s="589" t="s">
        <v>1891</v>
      </c>
      <c r="K1892" s="589" t="s">
        <v>1891</v>
      </c>
      <c r="L1892" s="590">
        <v>0</v>
      </c>
    </row>
    <row r="1893" spans="1:12" s="148" customFormat="1" ht="24" customHeight="1" x14ac:dyDescent="0.15">
      <c r="A1893" s="593"/>
      <c r="B1893" s="164" t="s">
        <v>1896</v>
      </c>
      <c r="C1893" s="164" t="s">
        <v>3167</v>
      </c>
      <c r="D1893" s="166">
        <v>43013</v>
      </c>
      <c r="E1893" s="164" t="s">
        <v>2338</v>
      </c>
      <c r="F1893" s="592"/>
      <c r="G1893" s="592"/>
      <c r="H1893" s="591"/>
      <c r="I1893" s="591"/>
      <c r="J1893" s="589"/>
      <c r="K1893" s="589"/>
      <c r="L1893" s="590"/>
    </row>
    <row r="1894" spans="1:12" s="148" customFormat="1" ht="24" customHeight="1" x14ac:dyDescent="0.15">
      <c r="A1894" s="593">
        <v>357</v>
      </c>
      <c r="B1894" s="161" t="s">
        <v>20</v>
      </c>
      <c r="C1894" s="162" t="s">
        <v>21</v>
      </c>
      <c r="D1894" s="162" t="s">
        <v>1884</v>
      </c>
      <c r="E1894" s="162" t="s">
        <v>1885</v>
      </c>
      <c r="F1894" s="594" t="s">
        <v>14</v>
      </c>
      <c r="G1894" s="594"/>
      <c r="H1894" s="592"/>
      <c r="I1894" s="592"/>
      <c r="J1894" s="592"/>
      <c r="K1894" s="592"/>
      <c r="L1894" s="592"/>
    </row>
    <row r="1895" spans="1:12" s="148" customFormat="1" ht="26.25" customHeight="1" x14ac:dyDescent="0.15">
      <c r="A1895" s="593"/>
      <c r="B1895" s="589" t="s">
        <v>3168</v>
      </c>
      <c r="C1895" s="595" t="s">
        <v>3169</v>
      </c>
      <c r="D1895" s="596">
        <v>43009</v>
      </c>
      <c r="E1895" s="589" t="s">
        <v>2589</v>
      </c>
      <c r="F1895" s="589" t="s">
        <v>3170</v>
      </c>
      <c r="G1895" s="589"/>
      <c r="H1895" s="591" t="s">
        <v>1890</v>
      </c>
      <c r="I1895" s="591"/>
      <c r="J1895" s="164" t="s">
        <v>1891</v>
      </c>
      <c r="K1895" s="164" t="s">
        <v>0</v>
      </c>
      <c r="L1895" s="165">
        <v>342.3</v>
      </c>
    </row>
    <row r="1896" spans="1:12" s="148" customFormat="1" ht="408.95" customHeight="1" x14ac:dyDescent="0.15">
      <c r="A1896" s="593"/>
      <c r="B1896" s="589"/>
      <c r="C1896" s="595"/>
      <c r="D1896" s="596"/>
      <c r="E1896" s="589"/>
      <c r="F1896" s="589"/>
      <c r="G1896" s="589"/>
      <c r="H1896" s="591" t="s">
        <v>1892</v>
      </c>
      <c r="I1896" s="591"/>
      <c r="J1896" s="589" t="s">
        <v>1891</v>
      </c>
      <c r="K1896" s="589" t="s">
        <v>1891</v>
      </c>
      <c r="L1896" s="590">
        <v>0</v>
      </c>
    </row>
    <row r="1897" spans="1:12" s="148" customFormat="1" ht="19.350000000000001" customHeight="1" x14ac:dyDescent="0.15">
      <c r="A1897" s="593"/>
      <c r="B1897" s="589"/>
      <c r="C1897" s="595"/>
      <c r="D1897" s="596"/>
      <c r="E1897" s="589"/>
      <c r="F1897" s="589"/>
      <c r="G1897" s="589"/>
      <c r="H1897" s="591"/>
      <c r="I1897" s="591"/>
      <c r="J1897" s="589"/>
      <c r="K1897" s="589"/>
      <c r="L1897" s="590"/>
    </row>
    <row r="1898" spans="1:12" s="148" customFormat="1" ht="24" customHeight="1" x14ac:dyDescent="0.15">
      <c r="A1898" s="593"/>
      <c r="B1898" s="161" t="s">
        <v>29</v>
      </c>
      <c r="C1898" s="162" t="s">
        <v>30</v>
      </c>
      <c r="D1898" s="162" t="s">
        <v>1893</v>
      </c>
      <c r="E1898" s="162" t="s">
        <v>1894</v>
      </c>
      <c r="F1898" s="592"/>
      <c r="G1898" s="592"/>
      <c r="H1898" s="591" t="s">
        <v>1895</v>
      </c>
      <c r="I1898" s="591"/>
      <c r="J1898" s="589" t="s">
        <v>1891</v>
      </c>
      <c r="K1898" s="589" t="s">
        <v>1891</v>
      </c>
      <c r="L1898" s="590">
        <v>0</v>
      </c>
    </row>
    <row r="1899" spans="1:12" s="148" customFormat="1" ht="24" customHeight="1" x14ac:dyDescent="0.15">
      <c r="A1899" s="593"/>
      <c r="B1899" s="164" t="s">
        <v>1607</v>
      </c>
      <c r="C1899" s="164" t="s">
        <v>3170</v>
      </c>
      <c r="D1899" s="166">
        <v>43016</v>
      </c>
      <c r="E1899" s="164" t="s">
        <v>2190</v>
      </c>
      <c r="F1899" s="592"/>
      <c r="G1899" s="592"/>
      <c r="H1899" s="591"/>
      <c r="I1899" s="591"/>
      <c r="J1899" s="589"/>
      <c r="K1899" s="589"/>
      <c r="L1899" s="590"/>
    </row>
    <row r="1900" spans="1:12" s="148" customFormat="1" ht="24" customHeight="1" x14ac:dyDescent="0.15">
      <c r="A1900" s="593">
        <v>358</v>
      </c>
      <c r="B1900" s="161" t="s">
        <v>20</v>
      </c>
      <c r="C1900" s="162" t="s">
        <v>21</v>
      </c>
      <c r="D1900" s="162" t="s">
        <v>1884</v>
      </c>
      <c r="E1900" s="162" t="s">
        <v>1885</v>
      </c>
      <c r="F1900" s="594" t="s">
        <v>14</v>
      </c>
      <c r="G1900" s="594"/>
      <c r="H1900" s="592"/>
      <c r="I1900" s="592"/>
      <c r="J1900" s="592"/>
      <c r="K1900" s="592"/>
      <c r="L1900" s="592"/>
    </row>
    <row r="1901" spans="1:12" s="148" customFormat="1" ht="26.25" customHeight="1" x14ac:dyDescent="0.15">
      <c r="A1901" s="593"/>
      <c r="B1901" s="589" t="s">
        <v>3171</v>
      </c>
      <c r="C1901" s="595" t="s">
        <v>3172</v>
      </c>
      <c r="D1901" s="596">
        <v>43035</v>
      </c>
      <c r="E1901" s="589" t="s">
        <v>3173</v>
      </c>
      <c r="F1901" s="589" t="s">
        <v>2810</v>
      </c>
      <c r="G1901" s="589"/>
      <c r="H1901" s="591" t="s">
        <v>1890</v>
      </c>
      <c r="I1901" s="591"/>
      <c r="J1901" s="164" t="s">
        <v>1891</v>
      </c>
      <c r="K1901" s="164" t="s">
        <v>0</v>
      </c>
      <c r="L1901" s="165">
        <v>1455.71</v>
      </c>
    </row>
    <row r="1902" spans="1:12" s="148" customFormat="1" ht="408.95" customHeight="1" x14ac:dyDescent="0.15">
      <c r="A1902" s="593"/>
      <c r="B1902" s="589"/>
      <c r="C1902" s="595"/>
      <c r="D1902" s="596"/>
      <c r="E1902" s="589"/>
      <c r="F1902" s="589"/>
      <c r="G1902" s="589"/>
      <c r="H1902" s="591" t="s">
        <v>1892</v>
      </c>
      <c r="I1902" s="591"/>
      <c r="J1902" s="589" t="s">
        <v>1891</v>
      </c>
      <c r="K1902" s="589" t="s">
        <v>0</v>
      </c>
      <c r="L1902" s="590">
        <v>2100.4</v>
      </c>
    </row>
    <row r="1903" spans="1:12" s="148" customFormat="1" ht="281.85000000000002" customHeight="1" x14ac:dyDescent="0.15">
      <c r="A1903" s="593"/>
      <c r="B1903" s="589"/>
      <c r="C1903" s="595"/>
      <c r="D1903" s="596"/>
      <c r="E1903" s="589"/>
      <c r="F1903" s="589"/>
      <c r="G1903" s="589"/>
      <c r="H1903" s="591"/>
      <c r="I1903" s="591"/>
      <c r="J1903" s="589"/>
      <c r="K1903" s="589"/>
      <c r="L1903" s="590"/>
    </row>
    <row r="1904" spans="1:12" s="148" customFormat="1" ht="24" customHeight="1" x14ac:dyDescent="0.15">
      <c r="A1904" s="593"/>
      <c r="B1904" s="161" t="s">
        <v>29</v>
      </c>
      <c r="C1904" s="162" t="s">
        <v>30</v>
      </c>
      <c r="D1904" s="162" t="s">
        <v>1893</v>
      </c>
      <c r="E1904" s="162" t="s">
        <v>1894</v>
      </c>
      <c r="F1904" s="592"/>
      <c r="G1904" s="592"/>
      <c r="H1904" s="591" t="s">
        <v>1895</v>
      </c>
      <c r="I1904" s="591"/>
      <c r="J1904" s="589" t="s">
        <v>1891</v>
      </c>
      <c r="K1904" s="589" t="s">
        <v>0</v>
      </c>
      <c r="L1904" s="590">
        <v>446.01</v>
      </c>
    </row>
    <row r="1905" spans="1:12" s="148" customFormat="1" ht="34.5" customHeight="1" x14ac:dyDescent="0.15">
      <c r="A1905" s="593"/>
      <c r="B1905" s="164" t="s">
        <v>1674</v>
      </c>
      <c r="C1905" s="164" t="s">
        <v>2810</v>
      </c>
      <c r="D1905" s="166">
        <v>43043</v>
      </c>
      <c r="E1905" s="164" t="s">
        <v>3174</v>
      </c>
      <c r="F1905" s="592"/>
      <c r="G1905" s="592"/>
      <c r="H1905" s="591"/>
      <c r="I1905" s="591"/>
      <c r="J1905" s="589"/>
      <c r="K1905" s="589"/>
      <c r="L1905" s="590"/>
    </row>
    <row r="1906" spans="1:12" s="148" customFormat="1" ht="24" customHeight="1" x14ac:dyDescent="0.15">
      <c r="A1906" s="593">
        <v>359</v>
      </c>
      <c r="B1906" s="161" t="s">
        <v>20</v>
      </c>
      <c r="C1906" s="162" t="s">
        <v>21</v>
      </c>
      <c r="D1906" s="162" t="s">
        <v>1884</v>
      </c>
      <c r="E1906" s="162" t="s">
        <v>1885</v>
      </c>
      <c r="F1906" s="594" t="s">
        <v>14</v>
      </c>
      <c r="G1906" s="594"/>
      <c r="H1906" s="592"/>
      <c r="I1906" s="592"/>
      <c r="J1906" s="592"/>
      <c r="K1906" s="592"/>
      <c r="L1906" s="592"/>
    </row>
    <row r="1907" spans="1:12" s="148" customFormat="1" ht="26.25" customHeight="1" x14ac:dyDescent="0.15">
      <c r="A1907" s="593"/>
      <c r="B1907" s="589" t="s">
        <v>3175</v>
      </c>
      <c r="C1907" s="595" t="s">
        <v>3176</v>
      </c>
      <c r="D1907" s="596">
        <v>43071</v>
      </c>
      <c r="E1907" s="589" t="s">
        <v>3177</v>
      </c>
      <c r="F1907" s="589" t="s">
        <v>3178</v>
      </c>
      <c r="G1907" s="589"/>
      <c r="H1907" s="591" t="s">
        <v>1890</v>
      </c>
      <c r="I1907" s="591"/>
      <c r="J1907" s="164" t="s">
        <v>1891</v>
      </c>
      <c r="K1907" s="164" t="s">
        <v>0</v>
      </c>
      <c r="L1907" s="165">
        <v>54</v>
      </c>
    </row>
    <row r="1908" spans="1:12" s="148" customFormat="1" ht="354.75" customHeight="1" x14ac:dyDescent="0.15">
      <c r="A1908" s="593"/>
      <c r="B1908" s="589"/>
      <c r="C1908" s="595"/>
      <c r="D1908" s="596"/>
      <c r="E1908" s="589"/>
      <c r="F1908" s="589"/>
      <c r="G1908" s="589"/>
      <c r="H1908" s="591" t="s">
        <v>1892</v>
      </c>
      <c r="I1908" s="591"/>
      <c r="J1908" s="164" t="s">
        <v>1891</v>
      </c>
      <c r="K1908" s="164" t="s">
        <v>0</v>
      </c>
      <c r="L1908" s="165">
        <v>1683.18</v>
      </c>
    </row>
    <row r="1909" spans="1:12" s="148" customFormat="1" ht="24" customHeight="1" x14ac:dyDescent="0.15">
      <c r="A1909" s="593"/>
      <c r="B1909" s="161" t="s">
        <v>29</v>
      </c>
      <c r="C1909" s="162" t="s">
        <v>30</v>
      </c>
      <c r="D1909" s="162" t="s">
        <v>1893</v>
      </c>
      <c r="E1909" s="162" t="s">
        <v>1894</v>
      </c>
      <c r="F1909" s="592"/>
      <c r="G1909" s="592"/>
      <c r="H1909" s="591" t="s">
        <v>1895</v>
      </c>
      <c r="I1909" s="591"/>
      <c r="J1909" s="589" t="s">
        <v>1891</v>
      </c>
      <c r="K1909" s="589" t="s">
        <v>1891</v>
      </c>
      <c r="L1909" s="590">
        <v>0</v>
      </c>
    </row>
    <row r="1910" spans="1:12" s="148" customFormat="1" ht="24" customHeight="1" x14ac:dyDescent="0.15">
      <c r="A1910" s="593"/>
      <c r="B1910" s="164" t="s">
        <v>1896</v>
      </c>
      <c r="C1910" s="164" t="s">
        <v>3178</v>
      </c>
      <c r="D1910" s="166">
        <v>43078</v>
      </c>
      <c r="E1910" s="164" t="s">
        <v>3179</v>
      </c>
      <c r="F1910" s="592"/>
      <c r="G1910" s="592"/>
      <c r="H1910" s="591"/>
      <c r="I1910" s="591"/>
      <c r="J1910" s="589"/>
      <c r="K1910" s="589"/>
      <c r="L1910" s="590"/>
    </row>
    <row r="1911" spans="1:12" s="148" customFormat="1" ht="24" customHeight="1" x14ac:dyDescent="0.15">
      <c r="A1911" s="593">
        <v>360</v>
      </c>
      <c r="B1911" s="161" t="s">
        <v>20</v>
      </c>
      <c r="C1911" s="162" t="s">
        <v>21</v>
      </c>
      <c r="D1911" s="162" t="s">
        <v>1884</v>
      </c>
      <c r="E1911" s="162" t="s">
        <v>1885</v>
      </c>
      <c r="F1911" s="594" t="s">
        <v>14</v>
      </c>
      <c r="G1911" s="594"/>
      <c r="H1911" s="592"/>
      <c r="I1911" s="592"/>
      <c r="J1911" s="592"/>
      <c r="K1911" s="592"/>
      <c r="L1911" s="592"/>
    </row>
    <row r="1912" spans="1:12" s="148" customFormat="1" ht="26.25" customHeight="1" x14ac:dyDescent="0.15">
      <c r="A1912" s="593"/>
      <c r="B1912" s="589" t="s">
        <v>3180</v>
      </c>
      <c r="C1912" s="595" t="s">
        <v>3181</v>
      </c>
      <c r="D1912" s="596">
        <v>43148</v>
      </c>
      <c r="E1912" s="589" t="s">
        <v>2142</v>
      </c>
      <c r="F1912" s="589" t="s">
        <v>3182</v>
      </c>
      <c r="G1912" s="589"/>
      <c r="H1912" s="591" t="s">
        <v>1890</v>
      </c>
      <c r="I1912" s="591"/>
      <c r="J1912" s="164" t="s">
        <v>1891</v>
      </c>
      <c r="K1912" s="164" t="s">
        <v>0</v>
      </c>
      <c r="L1912" s="165">
        <v>1214</v>
      </c>
    </row>
    <row r="1913" spans="1:12" s="148" customFormat="1" ht="197.25" customHeight="1" x14ac:dyDescent="0.15">
      <c r="A1913" s="593"/>
      <c r="B1913" s="589"/>
      <c r="C1913" s="595"/>
      <c r="D1913" s="596"/>
      <c r="E1913" s="589"/>
      <c r="F1913" s="589"/>
      <c r="G1913" s="589"/>
      <c r="H1913" s="591" t="s">
        <v>1892</v>
      </c>
      <c r="I1913" s="591"/>
      <c r="J1913" s="164" t="s">
        <v>1891</v>
      </c>
      <c r="K1913" s="164" t="s">
        <v>0</v>
      </c>
      <c r="L1913" s="165">
        <v>2069.36</v>
      </c>
    </row>
    <row r="1914" spans="1:12" s="148" customFormat="1" ht="24" customHeight="1" x14ac:dyDescent="0.15">
      <c r="A1914" s="593"/>
      <c r="B1914" s="161" t="s">
        <v>29</v>
      </c>
      <c r="C1914" s="162" t="s">
        <v>30</v>
      </c>
      <c r="D1914" s="162" t="s">
        <v>1893</v>
      </c>
      <c r="E1914" s="162" t="s">
        <v>1894</v>
      </c>
      <c r="F1914" s="592"/>
      <c r="G1914" s="592"/>
      <c r="H1914" s="591" t="s">
        <v>1895</v>
      </c>
      <c r="I1914" s="591"/>
      <c r="J1914" s="589" t="s">
        <v>1891</v>
      </c>
      <c r="K1914" s="589" t="s">
        <v>1891</v>
      </c>
      <c r="L1914" s="590">
        <v>0</v>
      </c>
    </row>
    <row r="1915" spans="1:12" s="148" customFormat="1" ht="34.5" customHeight="1" x14ac:dyDescent="0.15">
      <c r="A1915" s="593"/>
      <c r="B1915" s="164" t="s">
        <v>3183</v>
      </c>
      <c r="C1915" s="164" t="s">
        <v>3182</v>
      </c>
      <c r="D1915" s="166">
        <v>43152</v>
      </c>
      <c r="E1915" s="164" t="s">
        <v>3184</v>
      </c>
      <c r="F1915" s="592"/>
      <c r="G1915" s="592"/>
      <c r="H1915" s="591"/>
      <c r="I1915" s="591"/>
      <c r="J1915" s="589"/>
      <c r="K1915" s="589"/>
      <c r="L1915" s="590"/>
    </row>
    <row r="1916" spans="1:12" s="148" customFormat="1" ht="24" customHeight="1" x14ac:dyDescent="0.15">
      <c r="A1916" s="593">
        <v>361</v>
      </c>
      <c r="B1916" s="161" t="s">
        <v>20</v>
      </c>
      <c r="C1916" s="162" t="s">
        <v>21</v>
      </c>
      <c r="D1916" s="162" t="s">
        <v>1884</v>
      </c>
      <c r="E1916" s="162" t="s">
        <v>1885</v>
      </c>
      <c r="F1916" s="594" t="s">
        <v>14</v>
      </c>
      <c r="G1916" s="594"/>
      <c r="H1916" s="592"/>
      <c r="I1916" s="592"/>
      <c r="J1916" s="592"/>
      <c r="K1916" s="592"/>
      <c r="L1916" s="592"/>
    </row>
    <row r="1917" spans="1:12" s="148" customFormat="1" ht="26.25" customHeight="1" x14ac:dyDescent="0.15">
      <c r="A1917" s="593"/>
      <c r="B1917" s="589" t="s">
        <v>3185</v>
      </c>
      <c r="C1917" s="595" t="s">
        <v>3186</v>
      </c>
      <c r="D1917" s="596">
        <v>43039</v>
      </c>
      <c r="E1917" s="589" t="s">
        <v>2057</v>
      </c>
      <c r="F1917" s="589" t="s">
        <v>3187</v>
      </c>
      <c r="G1917" s="589"/>
      <c r="H1917" s="591" t="s">
        <v>1890</v>
      </c>
      <c r="I1917" s="591"/>
      <c r="J1917" s="164" t="s">
        <v>1891</v>
      </c>
      <c r="K1917" s="164" t="s">
        <v>0</v>
      </c>
      <c r="L1917" s="165">
        <v>630.45000000000005</v>
      </c>
    </row>
    <row r="1918" spans="1:12" s="148" customFormat="1" ht="260.25" customHeight="1" x14ac:dyDescent="0.15">
      <c r="A1918" s="593"/>
      <c r="B1918" s="589"/>
      <c r="C1918" s="595"/>
      <c r="D1918" s="596"/>
      <c r="E1918" s="589"/>
      <c r="F1918" s="589"/>
      <c r="G1918" s="589"/>
      <c r="H1918" s="591" t="s">
        <v>1892</v>
      </c>
      <c r="I1918" s="591"/>
      <c r="J1918" s="164" t="s">
        <v>1891</v>
      </c>
      <c r="K1918" s="164" t="s">
        <v>0</v>
      </c>
      <c r="L1918" s="165">
        <v>901.4</v>
      </c>
    </row>
    <row r="1919" spans="1:12" s="148" customFormat="1" ht="24" customHeight="1" x14ac:dyDescent="0.15">
      <c r="A1919" s="593"/>
      <c r="B1919" s="161" t="s">
        <v>29</v>
      </c>
      <c r="C1919" s="162" t="s">
        <v>30</v>
      </c>
      <c r="D1919" s="162" t="s">
        <v>1893</v>
      </c>
      <c r="E1919" s="162" t="s">
        <v>1894</v>
      </c>
      <c r="F1919" s="592"/>
      <c r="G1919" s="592"/>
      <c r="H1919" s="591" t="s">
        <v>1895</v>
      </c>
      <c r="I1919" s="591"/>
      <c r="J1919" s="589" t="s">
        <v>1891</v>
      </c>
      <c r="K1919" s="589" t="s">
        <v>0</v>
      </c>
      <c r="L1919" s="590">
        <v>825</v>
      </c>
    </row>
    <row r="1920" spans="1:12" s="148" customFormat="1" ht="24" customHeight="1" x14ac:dyDescent="0.15">
      <c r="A1920" s="593"/>
      <c r="B1920" s="164" t="s">
        <v>2052</v>
      </c>
      <c r="C1920" s="164" t="s">
        <v>3187</v>
      </c>
      <c r="D1920" s="166">
        <v>43041</v>
      </c>
      <c r="E1920" s="164" t="s">
        <v>2166</v>
      </c>
      <c r="F1920" s="592"/>
      <c r="G1920" s="592"/>
      <c r="H1920" s="591"/>
      <c r="I1920" s="591"/>
      <c r="J1920" s="589"/>
      <c r="K1920" s="589"/>
      <c r="L1920" s="590"/>
    </row>
    <row r="1921" spans="1:12" s="148" customFormat="1" ht="24" customHeight="1" x14ac:dyDescent="0.15">
      <c r="A1921" s="593">
        <v>362</v>
      </c>
      <c r="B1921" s="161" t="s">
        <v>20</v>
      </c>
      <c r="C1921" s="162" t="s">
        <v>21</v>
      </c>
      <c r="D1921" s="162" t="s">
        <v>1884</v>
      </c>
      <c r="E1921" s="162" t="s">
        <v>1885</v>
      </c>
      <c r="F1921" s="594" t="s">
        <v>14</v>
      </c>
      <c r="G1921" s="594"/>
      <c r="H1921" s="592"/>
      <c r="I1921" s="592"/>
      <c r="J1921" s="592"/>
      <c r="K1921" s="592"/>
      <c r="L1921" s="592"/>
    </row>
    <row r="1922" spans="1:12" s="148" customFormat="1" ht="26.25" customHeight="1" x14ac:dyDescent="0.15">
      <c r="A1922" s="593"/>
      <c r="B1922" s="589" t="s">
        <v>3188</v>
      </c>
      <c r="C1922" s="595" t="s">
        <v>3189</v>
      </c>
      <c r="D1922" s="596">
        <v>43044</v>
      </c>
      <c r="E1922" s="589" t="s">
        <v>2439</v>
      </c>
      <c r="F1922" s="589" t="s">
        <v>3190</v>
      </c>
      <c r="G1922" s="589"/>
      <c r="H1922" s="591" t="s">
        <v>1890</v>
      </c>
      <c r="I1922" s="591"/>
      <c r="J1922" s="164" t="s">
        <v>1891</v>
      </c>
      <c r="K1922" s="164" t="s">
        <v>0</v>
      </c>
      <c r="L1922" s="165">
        <v>881.75</v>
      </c>
    </row>
    <row r="1923" spans="1:12" s="148" customFormat="1" ht="197.25" customHeight="1" x14ac:dyDescent="0.15">
      <c r="A1923" s="593"/>
      <c r="B1923" s="589"/>
      <c r="C1923" s="595"/>
      <c r="D1923" s="596"/>
      <c r="E1923" s="589"/>
      <c r="F1923" s="589"/>
      <c r="G1923" s="589"/>
      <c r="H1923" s="591" t="s">
        <v>1892</v>
      </c>
      <c r="I1923" s="591"/>
      <c r="J1923" s="164" t="s">
        <v>1891</v>
      </c>
      <c r="K1923" s="164" t="s">
        <v>0</v>
      </c>
      <c r="L1923" s="165">
        <v>1335.6</v>
      </c>
    </row>
    <row r="1924" spans="1:12" s="148" customFormat="1" ht="24" customHeight="1" x14ac:dyDescent="0.15">
      <c r="A1924" s="593"/>
      <c r="B1924" s="161" t="s">
        <v>29</v>
      </c>
      <c r="C1924" s="162" t="s">
        <v>30</v>
      </c>
      <c r="D1924" s="162" t="s">
        <v>1893</v>
      </c>
      <c r="E1924" s="162" t="s">
        <v>1894</v>
      </c>
      <c r="F1924" s="592"/>
      <c r="G1924" s="592"/>
      <c r="H1924" s="591" t="s">
        <v>1895</v>
      </c>
      <c r="I1924" s="591"/>
      <c r="J1924" s="589" t="s">
        <v>1891</v>
      </c>
      <c r="K1924" s="589" t="s">
        <v>1891</v>
      </c>
      <c r="L1924" s="590">
        <v>0</v>
      </c>
    </row>
    <row r="1925" spans="1:12" s="148" customFormat="1" ht="24" customHeight="1" x14ac:dyDescent="0.15">
      <c r="A1925" s="593"/>
      <c r="B1925" s="164" t="s">
        <v>2052</v>
      </c>
      <c r="C1925" s="164" t="s">
        <v>3190</v>
      </c>
      <c r="D1925" s="166">
        <v>43050</v>
      </c>
      <c r="E1925" s="164" t="s">
        <v>3191</v>
      </c>
      <c r="F1925" s="592"/>
      <c r="G1925" s="592"/>
      <c r="H1925" s="591"/>
      <c r="I1925" s="591"/>
      <c r="J1925" s="589"/>
      <c r="K1925" s="589"/>
      <c r="L1925" s="590"/>
    </row>
    <row r="1926" spans="1:12" s="148" customFormat="1" ht="24" customHeight="1" x14ac:dyDescent="0.15">
      <c r="A1926" s="593">
        <v>363</v>
      </c>
      <c r="B1926" s="161" t="s">
        <v>20</v>
      </c>
      <c r="C1926" s="162" t="s">
        <v>21</v>
      </c>
      <c r="D1926" s="162" t="s">
        <v>1884</v>
      </c>
      <c r="E1926" s="162" t="s">
        <v>1885</v>
      </c>
      <c r="F1926" s="594" t="s">
        <v>14</v>
      </c>
      <c r="G1926" s="594"/>
      <c r="H1926" s="592"/>
      <c r="I1926" s="592"/>
      <c r="J1926" s="592"/>
      <c r="K1926" s="592"/>
      <c r="L1926" s="592"/>
    </row>
    <row r="1927" spans="1:12" s="148" customFormat="1" ht="26.25" customHeight="1" x14ac:dyDescent="0.15">
      <c r="A1927" s="593"/>
      <c r="B1927" s="589" t="s">
        <v>3188</v>
      </c>
      <c r="C1927" s="595" t="s">
        <v>3192</v>
      </c>
      <c r="D1927" s="596">
        <v>43182</v>
      </c>
      <c r="E1927" s="589" t="s">
        <v>2439</v>
      </c>
      <c r="F1927" s="589" t="s">
        <v>3190</v>
      </c>
      <c r="G1927" s="589"/>
      <c r="H1927" s="591" t="s">
        <v>1890</v>
      </c>
      <c r="I1927" s="591"/>
      <c r="J1927" s="164" t="s">
        <v>1891</v>
      </c>
      <c r="K1927" s="164" t="s">
        <v>0</v>
      </c>
      <c r="L1927" s="165">
        <v>1276.82</v>
      </c>
    </row>
    <row r="1928" spans="1:12" s="148" customFormat="1" ht="207.75" customHeight="1" x14ac:dyDescent="0.15">
      <c r="A1928" s="593"/>
      <c r="B1928" s="589"/>
      <c r="C1928" s="595"/>
      <c r="D1928" s="596"/>
      <c r="E1928" s="589"/>
      <c r="F1928" s="589"/>
      <c r="G1928" s="589"/>
      <c r="H1928" s="591" t="s">
        <v>1892</v>
      </c>
      <c r="I1928" s="591"/>
      <c r="J1928" s="164" t="s">
        <v>1891</v>
      </c>
      <c r="K1928" s="164" t="s">
        <v>0</v>
      </c>
      <c r="L1928" s="165">
        <v>3119.03</v>
      </c>
    </row>
    <row r="1929" spans="1:12" s="148" customFormat="1" ht="24" customHeight="1" x14ac:dyDescent="0.15">
      <c r="A1929" s="593"/>
      <c r="B1929" s="161" t="s">
        <v>29</v>
      </c>
      <c r="C1929" s="162" t="s">
        <v>30</v>
      </c>
      <c r="D1929" s="162" t="s">
        <v>1893</v>
      </c>
      <c r="E1929" s="162" t="s">
        <v>1894</v>
      </c>
      <c r="F1929" s="592"/>
      <c r="G1929" s="592"/>
      <c r="H1929" s="591" t="s">
        <v>1895</v>
      </c>
      <c r="I1929" s="591"/>
      <c r="J1929" s="589" t="s">
        <v>1891</v>
      </c>
      <c r="K1929" s="589" t="s">
        <v>1891</v>
      </c>
      <c r="L1929" s="590">
        <v>0</v>
      </c>
    </row>
    <row r="1930" spans="1:12" s="148" customFormat="1" ht="24" customHeight="1" x14ac:dyDescent="0.15">
      <c r="A1930" s="593"/>
      <c r="B1930" s="164" t="s">
        <v>2052</v>
      </c>
      <c r="C1930" s="164" t="s">
        <v>3190</v>
      </c>
      <c r="D1930" s="166">
        <v>43190</v>
      </c>
      <c r="E1930" s="164" t="s">
        <v>3193</v>
      </c>
      <c r="F1930" s="592"/>
      <c r="G1930" s="592"/>
      <c r="H1930" s="591"/>
      <c r="I1930" s="591"/>
      <c r="J1930" s="589"/>
      <c r="K1930" s="589"/>
      <c r="L1930" s="590"/>
    </row>
    <row r="1931" spans="1:12" s="148" customFormat="1" ht="24" customHeight="1" x14ac:dyDescent="0.15">
      <c r="A1931" s="593">
        <v>364</v>
      </c>
      <c r="B1931" s="161" t="s">
        <v>20</v>
      </c>
      <c r="C1931" s="162" t="s">
        <v>21</v>
      </c>
      <c r="D1931" s="162" t="s">
        <v>1884</v>
      </c>
      <c r="E1931" s="162" t="s">
        <v>1885</v>
      </c>
      <c r="F1931" s="594" t="s">
        <v>14</v>
      </c>
      <c r="G1931" s="594"/>
      <c r="H1931" s="592"/>
      <c r="I1931" s="592"/>
      <c r="J1931" s="592"/>
      <c r="K1931" s="592"/>
      <c r="L1931" s="592"/>
    </row>
    <row r="1932" spans="1:12" s="148" customFormat="1" ht="26.25" customHeight="1" x14ac:dyDescent="0.15">
      <c r="A1932" s="593"/>
      <c r="B1932" s="589" t="s">
        <v>3194</v>
      </c>
      <c r="C1932" s="595" t="s">
        <v>3195</v>
      </c>
      <c r="D1932" s="596">
        <v>43068</v>
      </c>
      <c r="E1932" s="589" t="s">
        <v>2134</v>
      </c>
      <c r="F1932" s="589" t="s">
        <v>2135</v>
      </c>
      <c r="G1932" s="589"/>
      <c r="H1932" s="591" t="s">
        <v>1890</v>
      </c>
      <c r="I1932" s="591"/>
      <c r="J1932" s="164" t="s">
        <v>1891</v>
      </c>
      <c r="K1932" s="164" t="s">
        <v>0</v>
      </c>
      <c r="L1932" s="165">
        <v>418.44</v>
      </c>
    </row>
    <row r="1933" spans="1:12" s="148" customFormat="1" ht="134.25" customHeight="1" x14ac:dyDescent="0.15">
      <c r="A1933" s="593"/>
      <c r="B1933" s="589"/>
      <c r="C1933" s="595"/>
      <c r="D1933" s="596"/>
      <c r="E1933" s="589"/>
      <c r="F1933" s="589"/>
      <c r="G1933" s="589"/>
      <c r="H1933" s="591" t="s">
        <v>1892</v>
      </c>
      <c r="I1933" s="591"/>
      <c r="J1933" s="164" t="s">
        <v>1891</v>
      </c>
      <c r="K1933" s="164" t="s">
        <v>0</v>
      </c>
      <c r="L1933" s="165">
        <v>154</v>
      </c>
    </row>
    <row r="1934" spans="1:12" s="148" customFormat="1" ht="24" customHeight="1" x14ac:dyDescent="0.15">
      <c r="A1934" s="593"/>
      <c r="B1934" s="161" t="s">
        <v>29</v>
      </c>
      <c r="C1934" s="162" t="s">
        <v>30</v>
      </c>
      <c r="D1934" s="162" t="s">
        <v>1893</v>
      </c>
      <c r="E1934" s="162" t="s">
        <v>1894</v>
      </c>
      <c r="F1934" s="592"/>
      <c r="G1934" s="592"/>
      <c r="H1934" s="591" t="s">
        <v>1895</v>
      </c>
      <c r="I1934" s="591"/>
      <c r="J1934" s="589" t="s">
        <v>1891</v>
      </c>
      <c r="K1934" s="589" t="s">
        <v>1891</v>
      </c>
      <c r="L1934" s="590">
        <v>0</v>
      </c>
    </row>
    <row r="1935" spans="1:12" s="148" customFormat="1" ht="24" customHeight="1" x14ac:dyDescent="0.15">
      <c r="A1935" s="593"/>
      <c r="B1935" s="164" t="s">
        <v>2059</v>
      </c>
      <c r="C1935" s="164" t="s">
        <v>2135</v>
      </c>
      <c r="D1935" s="166">
        <v>43070</v>
      </c>
      <c r="E1935" s="164" t="s">
        <v>3196</v>
      </c>
      <c r="F1935" s="592"/>
      <c r="G1935" s="592"/>
      <c r="H1935" s="591"/>
      <c r="I1935" s="591"/>
      <c r="J1935" s="589"/>
      <c r="K1935" s="589"/>
      <c r="L1935" s="590"/>
    </row>
    <row r="1936" spans="1:12" s="148" customFormat="1" ht="24" customHeight="1" x14ac:dyDescent="0.15">
      <c r="A1936" s="593">
        <v>365</v>
      </c>
      <c r="B1936" s="161" t="s">
        <v>20</v>
      </c>
      <c r="C1936" s="162" t="s">
        <v>21</v>
      </c>
      <c r="D1936" s="162" t="s">
        <v>1884</v>
      </c>
      <c r="E1936" s="162" t="s">
        <v>1885</v>
      </c>
      <c r="F1936" s="594" t="s">
        <v>14</v>
      </c>
      <c r="G1936" s="594"/>
      <c r="H1936" s="592"/>
      <c r="I1936" s="592"/>
      <c r="J1936" s="592"/>
      <c r="K1936" s="592"/>
      <c r="L1936" s="592"/>
    </row>
    <row r="1937" spans="1:12" s="148" customFormat="1" ht="26.25" customHeight="1" x14ac:dyDescent="0.15">
      <c r="A1937" s="593"/>
      <c r="B1937" s="589" t="s">
        <v>3194</v>
      </c>
      <c r="C1937" s="595" t="s">
        <v>3197</v>
      </c>
      <c r="D1937" s="596">
        <v>43111</v>
      </c>
      <c r="E1937" s="589" t="s">
        <v>2372</v>
      </c>
      <c r="F1937" s="589" t="s">
        <v>3198</v>
      </c>
      <c r="G1937" s="589"/>
      <c r="H1937" s="591" t="s">
        <v>1890</v>
      </c>
      <c r="I1937" s="591"/>
      <c r="J1937" s="164" t="s">
        <v>1891</v>
      </c>
      <c r="K1937" s="164" t="s">
        <v>0</v>
      </c>
      <c r="L1937" s="165">
        <v>401.62</v>
      </c>
    </row>
    <row r="1938" spans="1:12" s="148" customFormat="1" ht="408.95" customHeight="1" x14ac:dyDescent="0.15">
      <c r="A1938" s="593"/>
      <c r="B1938" s="589"/>
      <c r="C1938" s="595"/>
      <c r="D1938" s="596"/>
      <c r="E1938" s="589"/>
      <c r="F1938" s="589"/>
      <c r="G1938" s="589"/>
      <c r="H1938" s="591" t="s">
        <v>1892</v>
      </c>
      <c r="I1938" s="591"/>
      <c r="J1938" s="589" t="s">
        <v>1891</v>
      </c>
      <c r="K1938" s="589" t="s">
        <v>0</v>
      </c>
      <c r="L1938" s="590">
        <v>400.4</v>
      </c>
    </row>
    <row r="1939" spans="1:12" s="148" customFormat="1" ht="19.350000000000001" customHeight="1" x14ac:dyDescent="0.15">
      <c r="A1939" s="593"/>
      <c r="B1939" s="589"/>
      <c r="C1939" s="595"/>
      <c r="D1939" s="596"/>
      <c r="E1939" s="589"/>
      <c r="F1939" s="589"/>
      <c r="G1939" s="589"/>
      <c r="H1939" s="591"/>
      <c r="I1939" s="591"/>
      <c r="J1939" s="589"/>
      <c r="K1939" s="589"/>
      <c r="L1939" s="590"/>
    </row>
    <row r="1940" spans="1:12" s="148" customFormat="1" ht="24" customHeight="1" x14ac:dyDescent="0.15">
      <c r="A1940" s="593"/>
      <c r="B1940" s="161" t="s">
        <v>29</v>
      </c>
      <c r="C1940" s="162" t="s">
        <v>30</v>
      </c>
      <c r="D1940" s="162" t="s">
        <v>1893</v>
      </c>
      <c r="E1940" s="162" t="s">
        <v>1894</v>
      </c>
      <c r="F1940" s="592"/>
      <c r="G1940" s="592"/>
      <c r="H1940" s="591" t="s">
        <v>1895</v>
      </c>
      <c r="I1940" s="591"/>
      <c r="J1940" s="589" t="s">
        <v>1891</v>
      </c>
      <c r="K1940" s="589" t="s">
        <v>1891</v>
      </c>
      <c r="L1940" s="590">
        <v>0</v>
      </c>
    </row>
    <row r="1941" spans="1:12" s="148" customFormat="1" ht="24" customHeight="1" x14ac:dyDescent="0.15">
      <c r="A1941" s="593"/>
      <c r="B1941" s="164" t="s">
        <v>2059</v>
      </c>
      <c r="C1941" s="164" t="s">
        <v>3198</v>
      </c>
      <c r="D1941" s="166">
        <v>43114</v>
      </c>
      <c r="E1941" s="164" t="s">
        <v>3199</v>
      </c>
      <c r="F1941" s="592"/>
      <c r="G1941" s="592"/>
      <c r="H1941" s="591"/>
      <c r="I1941" s="591"/>
      <c r="J1941" s="589"/>
      <c r="K1941" s="589"/>
      <c r="L1941" s="590"/>
    </row>
    <row r="1942" spans="1:12" s="148" customFormat="1" ht="24" customHeight="1" x14ac:dyDescent="0.15">
      <c r="A1942" s="593">
        <v>366</v>
      </c>
      <c r="B1942" s="161" t="s">
        <v>20</v>
      </c>
      <c r="C1942" s="162" t="s">
        <v>21</v>
      </c>
      <c r="D1942" s="162" t="s">
        <v>1884</v>
      </c>
      <c r="E1942" s="162" t="s">
        <v>1885</v>
      </c>
      <c r="F1942" s="594" t="s">
        <v>14</v>
      </c>
      <c r="G1942" s="594"/>
      <c r="H1942" s="592"/>
      <c r="I1942" s="592"/>
      <c r="J1942" s="592"/>
      <c r="K1942" s="592"/>
      <c r="L1942" s="592"/>
    </row>
    <row r="1943" spans="1:12" s="148" customFormat="1" ht="26.25" customHeight="1" x14ac:dyDescent="0.15">
      <c r="A1943" s="593"/>
      <c r="B1943" s="589" t="s">
        <v>3194</v>
      </c>
      <c r="C1943" s="595" t="s">
        <v>3200</v>
      </c>
      <c r="D1943" s="596">
        <v>43138</v>
      </c>
      <c r="E1943" s="589" t="s">
        <v>3201</v>
      </c>
      <c r="F1943" s="589" t="s">
        <v>3202</v>
      </c>
      <c r="G1943" s="589"/>
      <c r="H1943" s="591" t="s">
        <v>1890</v>
      </c>
      <c r="I1943" s="591"/>
      <c r="J1943" s="164" t="s">
        <v>1891</v>
      </c>
      <c r="K1943" s="164" t="s">
        <v>0</v>
      </c>
      <c r="L1943" s="165">
        <v>363.75</v>
      </c>
    </row>
    <row r="1944" spans="1:12" s="148" customFormat="1" ht="333.75" customHeight="1" x14ac:dyDescent="0.15">
      <c r="A1944" s="593"/>
      <c r="B1944" s="589"/>
      <c r="C1944" s="595"/>
      <c r="D1944" s="596"/>
      <c r="E1944" s="589"/>
      <c r="F1944" s="589"/>
      <c r="G1944" s="589"/>
      <c r="H1944" s="591" t="s">
        <v>1892</v>
      </c>
      <c r="I1944" s="591"/>
      <c r="J1944" s="164" t="s">
        <v>1891</v>
      </c>
      <c r="K1944" s="164" t="s">
        <v>0</v>
      </c>
      <c r="L1944" s="165">
        <v>1662.89</v>
      </c>
    </row>
    <row r="1945" spans="1:12" s="148" customFormat="1" ht="24" customHeight="1" x14ac:dyDescent="0.15">
      <c r="A1945" s="593"/>
      <c r="B1945" s="161" t="s">
        <v>29</v>
      </c>
      <c r="C1945" s="162" t="s">
        <v>30</v>
      </c>
      <c r="D1945" s="162" t="s">
        <v>1893</v>
      </c>
      <c r="E1945" s="162" t="s">
        <v>1894</v>
      </c>
      <c r="F1945" s="592"/>
      <c r="G1945" s="592"/>
      <c r="H1945" s="591" t="s">
        <v>1895</v>
      </c>
      <c r="I1945" s="591"/>
      <c r="J1945" s="589" t="s">
        <v>1891</v>
      </c>
      <c r="K1945" s="589" t="s">
        <v>0</v>
      </c>
      <c r="L1945" s="590">
        <v>48.98</v>
      </c>
    </row>
    <row r="1946" spans="1:12" s="148" customFormat="1" ht="24" customHeight="1" x14ac:dyDescent="0.15">
      <c r="A1946" s="593"/>
      <c r="B1946" s="164" t="s">
        <v>2059</v>
      </c>
      <c r="C1946" s="164" t="s">
        <v>3202</v>
      </c>
      <c r="D1946" s="166">
        <v>43142</v>
      </c>
      <c r="E1946" s="164" t="s">
        <v>3149</v>
      </c>
      <c r="F1946" s="592"/>
      <c r="G1946" s="592"/>
      <c r="H1946" s="591"/>
      <c r="I1946" s="591"/>
      <c r="J1946" s="589"/>
      <c r="K1946" s="589"/>
      <c r="L1946" s="590"/>
    </row>
    <row r="1947" spans="1:12" s="148" customFormat="1" ht="24" customHeight="1" x14ac:dyDescent="0.15">
      <c r="A1947" s="593">
        <v>367</v>
      </c>
      <c r="B1947" s="161" t="s">
        <v>20</v>
      </c>
      <c r="C1947" s="162" t="s">
        <v>21</v>
      </c>
      <c r="D1947" s="162" t="s">
        <v>1884</v>
      </c>
      <c r="E1947" s="162" t="s">
        <v>1885</v>
      </c>
      <c r="F1947" s="594" t="s">
        <v>14</v>
      </c>
      <c r="G1947" s="594"/>
      <c r="H1947" s="592"/>
      <c r="I1947" s="592"/>
      <c r="J1947" s="592"/>
      <c r="K1947" s="592"/>
      <c r="L1947" s="592"/>
    </row>
    <row r="1948" spans="1:12" s="148" customFormat="1" ht="26.25" customHeight="1" x14ac:dyDescent="0.15">
      <c r="A1948" s="593"/>
      <c r="B1948" s="589" t="s">
        <v>3194</v>
      </c>
      <c r="C1948" s="595" t="s">
        <v>3203</v>
      </c>
      <c r="D1948" s="596">
        <v>43168</v>
      </c>
      <c r="E1948" s="589" t="s">
        <v>2057</v>
      </c>
      <c r="F1948" s="589" t="s">
        <v>2331</v>
      </c>
      <c r="G1948" s="589"/>
      <c r="H1948" s="591" t="s">
        <v>1890</v>
      </c>
      <c r="I1948" s="591"/>
      <c r="J1948" s="164" t="s">
        <v>1891</v>
      </c>
      <c r="K1948" s="164" t="s">
        <v>0</v>
      </c>
      <c r="L1948" s="165">
        <v>529.38</v>
      </c>
    </row>
    <row r="1949" spans="1:12" s="148" customFormat="1" ht="396.75" customHeight="1" x14ac:dyDescent="0.15">
      <c r="A1949" s="593"/>
      <c r="B1949" s="589"/>
      <c r="C1949" s="595"/>
      <c r="D1949" s="596"/>
      <c r="E1949" s="589"/>
      <c r="F1949" s="589"/>
      <c r="G1949" s="589"/>
      <c r="H1949" s="591" t="s">
        <v>1892</v>
      </c>
      <c r="I1949" s="591"/>
      <c r="J1949" s="164" t="s">
        <v>1891</v>
      </c>
      <c r="K1949" s="164" t="s">
        <v>0</v>
      </c>
      <c r="L1949" s="165">
        <v>442.97</v>
      </c>
    </row>
    <row r="1950" spans="1:12" s="148" customFormat="1" ht="24" customHeight="1" x14ac:dyDescent="0.15">
      <c r="A1950" s="593"/>
      <c r="B1950" s="161" t="s">
        <v>29</v>
      </c>
      <c r="C1950" s="162" t="s">
        <v>30</v>
      </c>
      <c r="D1950" s="162" t="s">
        <v>1893</v>
      </c>
      <c r="E1950" s="162" t="s">
        <v>1894</v>
      </c>
      <c r="F1950" s="592"/>
      <c r="G1950" s="592"/>
      <c r="H1950" s="591" t="s">
        <v>1895</v>
      </c>
      <c r="I1950" s="591"/>
      <c r="J1950" s="589" t="s">
        <v>1891</v>
      </c>
      <c r="K1950" s="589" t="s">
        <v>0</v>
      </c>
      <c r="L1950" s="590">
        <v>350</v>
      </c>
    </row>
    <row r="1951" spans="1:12" s="148" customFormat="1" ht="24" customHeight="1" x14ac:dyDescent="0.15">
      <c r="A1951" s="593"/>
      <c r="B1951" s="164" t="s">
        <v>2059</v>
      </c>
      <c r="C1951" s="164" t="s">
        <v>2331</v>
      </c>
      <c r="D1951" s="166">
        <v>43170</v>
      </c>
      <c r="E1951" s="164" t="s">
        <v>2969</v>
      </c>
      <c r="F1951" s="592"/>
      <c r="G1951" s="592"/>
      <c r="H1951" s="591"/>
      <c r="I1951" s="591"/>
      <c r="J1951" s="589"/>
      <c r="K1951" s="589"/>
      <c r="L1951" s="590"/>
    </row>
    <row r="1952" spans="1:12" s="148" customFormat="1" ht="24" customHeight="1" x14ac:dyDescent="0.15">
      <c r="A1952" s="593">
        <v>368</v>
      </c>
      <c r="B1952" s="161" t="s">
        <v>20</v>
      </c>
      <c r="C1952" s="162" t="s">
        <v>21</v>
      </c>
      <c r="D1952" s="162" t="s">
        <v>1884</v>
      </c>
      <c r="E1952" s="162" t="s">
        <v>1885</v>
      </c>
      <c r="F1952" s="594" t="s">
        <v>14</v>
      </c>
      <c r="G1952" s="594"/>
      <c r="H1952" s="592"/>
      <c r="I1952" s="592"/>
      <c r="J1952" s="592"/>
      <c r="K1952" s="592"/>
      <c r="L1952" s="592"/>
    </row>
    <row r="1953" spans="1:12" s="148" customFormat="1" ht="26.25" customHeight="1" x14ac:dyDescent="0.15">
      <c r="A1953" s="593"/>
      <c r="B1953" s="589" t="s">
        <v>3204</v>
      </c>
      <c r="C1953" s="595" t="s">
        <v>3205</v>
      </c>
      <c r="D1953" s="596">
        <v>43034</v>
      </c>
      <c r="E1953" s="589" t="s">
        <v>2028</v>
      </c>
      <c r="F1953" s="589" t="s">
        <v>3206</v>
      </c>
      <c r="G1953" s="589"/>
      <c r="H1953" s="591" t="s">
        <v>1890</v>
      </c>
      <c r="I1953" s="591"/>
      <c r="J1953" s="164" t="s">
        <v>1891</v>
      </c>
      <c r="K1953" s="164" t="s">
        <v>1891</v>
      </c>
      <c r="L1953" s="165">
        <v>0</v>
      </c>
    </row>
    <row r="1954" spans="1:12" s="148" customFormat="1" ht="408.95" customHeight="1" x14ac:dyDescent="0.15">
      <c r="A1954" s="593"/>
      <c r="B1954" s="589"/>
      <c r="C1954" s="595"/>
      <c r="D1954" s="596"/>
      <c r="E1954" s="589"/>
      <c r="F1954" s="589"/>
      <c r="G1954" s="589"/>
      <c r="H1954" s="591" t="s">
        <v>1892</v>
      </c>
      <c r="I1954" s="591"/>
      <c r="J1954" s="589" t="s">
        <v>1891</v>
      </c>
      <c r="K1954" s="589" t="s">
        <v>0</v>
      </c>
      <c r="L1954" s="590">
        <v>273.40000000000003</v>
      </c>
    </row>
    <row r="1955" spans="1:12" s="148" customFormat="1" ht="155.85" customHeight="1" x14ac:dyDescent="0.15">
      <c r="A1955" s="593"/>
      <c r="B1955" s="589"/>
      <c r="C1955" s="595"/>
      <c r="D1955" s="596"/>
      <c r="E1955" s="589"/>
      <c r="F1955" s="589"/>
      <c r="G1955" s="589"/>
      <c r="H1955" s="591"/>
      <c r="I1955" s="591"/>
      <c r="J1955" s="589"/>
      <c r="K1955" s="589"/>
      <c r="L1955" s="590"/>
    </row>
    <row r="1956" spans="1:12" s="148" customFormat="1" ht="24" customHeight="1" x14ac:dyDescent="0.15">
      <c r="A1956" s="593"/>
      <c r="B1956" s="161" t="s">
        <v>29</v>
      </c>
      <c r="C1956" s="162" t="s">
        <v>30</v>
      </c>
      <c r="D1956" s="162" t="s">
        <v>1893</v>
      </c>
      <c r="E1956" s="162" t="s">
        <v>1894</v>
      </c>
      <c r="F1956" s="592"/>
      <c r="G1956" s="592"/>
      <c r="H1956" s="591" t="s">
        <v>1895</v>
      </c>
      <c r="I1956" s="591"/>
      <c r="J1956" s="589" t="s">
        <v>1891</v>
      </c>
      <c r="K1956" s="589" t="s">
        <v>1891</v>
      </c>
      <c r="L1956" s="590">
        <v>0</v>
      </c>
    </row>
    <row r="1957" spans="1:12" s="148" customFormat="1" ht="24" customHeight="1" x14ac:dyDescent="0.15">
      <c r="A1957" s="593"/>
      <c r="B1957" s="164" t="s">
        <v>2052</v>
      </c>
      <c r="C1957" s="164" t="s">
        <v>3206</v>
      </c>
      <c r="D1957" s="166">
        <v>43040</v>
      </c>
      <c r="E1957" s="164" t="s">
        <v>3207</v>
      </c>
      <c r="F1957" s="592"/>
      <c r="G1957" s="592"/>
      <c r="H1957" s="591"/>
      <c r="I1957" s="591"/>
      <c r="J1957" s="589"/>
      <c r="K1957" s="589"/>
      <c r="L1957" s="590"/>
    </row>
    <row r="1958" spans="1:12" s="148" customFormat="1" ht="24" customHeight="1" x14ac:dyDescent="0.15">
      <c r="A1958" s="593">
        <v>369</v>
      </c>
      <c r="B1958" s="161" t="s">
        <v>20</v>
      </c>
      <c r="C1958" s="162" t="s">
        <v>21</v>
      </c>
      <c r="D1958" s="162" t="s">
        <v>1884</v>
      </c>
      <c r="E1958" s="162" t="s">
        <v>1885</v>
      </c>
      <c r="F1958" s="594" t="s">
        <v>14</v>
      </c>
      <c r="G1958" s="594"/>
      <c r="H1958" s="592"/>
      <c r="I1958" s="592"/>
      <c r="J1958" s="592"/>
      <c r="K1958" s="592"/>
      <c r="L1958" s="592"/>
    </row>
    <row r="1959" spans="1:12" s="148" customFormat="1" ht="26.25" customHeight="1" x14ac:dyDescent="0.15">
      <c r="A1959" s="593"/>
      <c r="B1959" s="589" t="s">
        <v>3208</v>
      </c>
      <c r="C1959" s="595" t="s">
        <v>3209</v>
      </c>
      <c r="D1959" s="596">
        <v>43156</v>
      </c>
      <c r="E1959" s="589" t="s">
        <v>2372</v>
      </c>
      <c r="F1959" s="589" t="s">
        <v>3210</v>
      </c>
      <c r="G1959" s="589"/>
      <c r="H1959" s="591" t="s">
        <v>1890</v>
      </c>
      <c r="I1959" s="591"/>
      <c r="J1959" s="164" t="s">
        <v>1891</v>
      </c>
      <c r="K1959" s="164" t="s">
        <v>0</v>
      </c>
      <c r="L1959" s="165">
        <v>260</v>
      </c>
    </row>
    <row r="1960" spans="1:12" s="148" customFormat="1" ht="50.25" customHeight="1" x14ac:dyDescent="0.15">
      <c r="A1960" s="593"/>
      <c r="B1960" s="589"/>
      <c r="C1960" s="595"/>
      <c r="D1960" s="596"/>
      <c r="E1960" s="589"/>
      <c r="F1960" s="589"/>
      <c r="G1960" s="589"/>
      <c r="H1960" s="591" t="s">
        <v>1892</v>
      </c>
      <c r="I1960" s="591"/>
      <c r="J1960" s="164" t="s">
        <v>1891</v>
      </c>
      <c r="K1960" s="164" t="s">
        <v>0</v>
      </c>
      <c r="L1960" s="165">
        <v>291.86</v>
      </c>
    </row>
    <row r="1961" spans="1:12" s="148" customFormat="1" ht="24" customHeight="1" x14ac:dyDescent="0.15">
      <c r="A1961" s="593"/>
      <c r="B1961" s="161" t="s">
        <v>29</v>
      </c>
      <c r="C1961" s="162" t="s">
        <v>30</v>
      </c>
      <c r="D1961" s="162" t="s">
        <v>1893</v>
      </c>
      <c r="E1961" s="162" t="s">
        <v>1894</v>
      </c>
      <c r="F1961" s="592"/>
      <c r="G1961" s="592"/>
      <c r="H1961" s="591" t="s">
        <v>1895</v>
      </c>
      <c r="I1961" s="591"/>
      <c r="J1961" s="589" t="s">
        <v>1891</v>
      </c>
      <c r="K1961" s="589" t="s">
        <v>0</v>
      </c>
      <c r="L1961" s="590">
        <v>180</v>
      </c>
    </row>
    <row r="1962" spans="1:12" s="148" customFormat="1" ht="24" customHeight="1" x14ac:dyDescent="0.15">
      <c r="A1962" s="593"/>
      <c r="B1962" s="164" t="s">
        <v>1896</v>
      </c>
      <c r="C1962" s="164" t="s">
        <v>3210</v>
      </c>
      <c r="D1962" s="166">
        <v>43158</v>
      </c>
      <c r="E1962" s="164" t="s">
        <v>2259</v>
      </c>
      <c r="F1962" s="592"/>
      <c r="G1962" s="592"/>
      <c r="H1962" s="591"/>
      <c r="I1962" s="591"/>
      <c r="J1962" s="589"/>
      <c r="K1962" s="589"/>
      <c r="L1962" s="590"/>
    </row>
    <row r="1963" spans="1:12" s="148" customFormat="1" ht="24" customHeight="1" x14ac:dyDescent="0.15">
      <c r="A1963" s="593">
        <v>370</v>
      </c>
      <c r="B1963" s="161" t="s">
        <v>20</v>
      </c>
      <c r="C1963" s="162" t="s">
        <v>21</v>
      </c>
      <c r="D1963" s="162" t="s">
        <v>1884</v>
      </c>
      <c r="E1963" s="162" t="s">
        <v>1885</v>
      </c>
      <c r="F1963" s="594" t="s">
        <v>14</v>
      </c>
      <c r="G1963" s="594"/>
      <c r="H1963" s="592"/>
      <c r="I1963" s="592"/>
      <c r="J1963" s="592"/>
      <c r="K1963" s="592"/>
      <c r="L1963" s="592"/>
    </row>
    <row r="1964" spans="1:12" s="148" customFormat="1" ht="26.25" customHeight="1" x14ac:dyDescent="0.15">
      <c r="A1964" s="593"/>
      <c r="B1964" s="589" t="s">
        <v>3211</v>
      </c>
      <c r="C1964" s="595" t="s">
        <v>3212</v>
      </c>
      <c r="D1964" s="596">
        <v>43013</v>
      </c>
      <c r="E1964" s="589" t="s">
        <v>1984</v>
      </c>
      <c r="F1964" s="589" t="s">
        <v>3213</v>
      </c>
      <c r="G1964" s="589"/>
      <c r="H1964" s="591" t="s">
        <v>1890</v>
      </c>
      <c r="I1964" s="591"/>
      <c r="J1964" s="164" t="s">
        <v>1891</v>
      </c>
      <c r="K1964" s="164" t="s">
        <v>0</v>
      </c>
      <c r="L1964" s="165">
        <v>309</v>
      </c>
    </row>
    <row r="1965" spans="1:12" s="148" customFormat="1" ht="396.75" customHeight="1" x14ac:dyDescent="0.15">
      <c r="A1965" s="593"/>
      <c r="B1965" s="589"/>
      <c r="C1965" s="595"/>
      <c r="D1965" s="596"/>
      <c r="E1965" s="589"/>
      <c r="F1965" s="589"/>
      <c r="G1965" s="589"/>
      <c r="H1965" s="591" t="s">
        <v>1892</v>
      </c>
      <c r="I1965" s="591"/>
      <c r="J1965" s="164" t="s">
        <v>1891</v>
      </c>
      <c r="K1965" s="164" t="s">
        <v>0</v>
      </c>
      <c r="L1965" s="165">
        <v>379.4</v>
      </c>
    </row>
    <row r="1966" spans="1:12" s="148" customFormat="1" ht="24" customHeight="1" x14ac:dyDescent="0.15">
      <c r="A1966" s="593"/>
      <c r="B1966" s="161" t="s">
        <v>29</v>
      </c>
      <c r="C1966" s="162" t="s">
        <v>30</v>
      </c>
      <c r="D1966" s="162" t="s">
        <v>1893</v>
      </c>
      <c r="E1966" s="162" t="s">
        <v>1894</v>
      </c>
      <c r="F1966" s="592"/>
      <c r="G1966" s="592"/>
      <c r="H1966" s="591" t="s">
        <v>1895</v>
      </c>
      <c r="I1966" s="591"/>
      <c r="J1966" s="589" t="s">
        <v>1891</v>
      </c>
      <c r="K1966" s="589" t="s">
        <v>0</v>
      </c>
      <c r="L1966" s="590">
        <v>826</v>
      </c>
    </row>
    <row r="1967" spans="1:12" s="148" customFormat="1" ht="34.5" customHeight="1" x14ac:dyDescent="0.15">
      <c r="A1967" s="593"/>
      <c r="B1967" s="164" t="s">
        <v>1657</v>
      </c>
      <c r="C1967" s="164" t="s">
        <v>3213</v>
      </c>
      <c r="D1967" s="166">
        <v>43014</v>
      </c>
      <c r="E1967" s="164" t="s">
        <v>2136</v>
      </c>
      <c r="F1967" s="592"/>
      <c r="G1967" s="592"/>
      <c r="H1967" s="591"/>
      <c r="I1967" s="591"/>
      <c r="J1967" s="589"/>
      <c r="K1967" s="589"/>
      <c r="L1967" s="590"/>
    </row>
    <row r="1968" spans="1:12" s="148" customFormat="1" ht="24" customHeight="1" x14ac:dyDescent="0.15">
      <c r="A1968" s="593">
        <v>371</v>
      </c>
      <c r="B1968" s="161" t="s">
        <v>20</v>
      </c>
      <c r="C1968" s="162" t="s">
        <v>21</v>
      </c>
      <c r="D1968" s="162" t="s">
        <v>1884</v>
      </c>
      <c r="E1968" s="162" t="s">
        <v>1885</v>
      </c>
      <c r="F1968" s="594" t="s">
        <v>14</v>
      </c>
      <c r="G1968" s="594"/>
      <c r="H1968" s="592"/>
      <c r="I1968" s="592"/>
      <c r="J1968" s="592"/>
      <c r="K1968" s="592"/>
      <c r="L1968" s="592"/>
    </row>
    <row r="1969" spans="1:12" s="148" customFormat="1" ht="26.25" customHeight="1" x14ac:dyDescent="0.15">
      <c r="A1969" s="593"/>
      <c r="B1969" s="589" t="s">
        <v>3214</v>
      </c>
      <c r="C1969" s="595" t="s">
        <v>3215</v>
      </c>
      <c r="D1969" s="596">
        <v>43045</v>
      </c>
      <c r="E1969" s="589" t="s">
        <v>2004</v>
      </c>
      <c r="F1969" s="589" t="s">
        <v>2757</v>
      </c>
      <c r="G1969" s="589"/>
      <c r="H1969" s="591" t="s">
        <v>1890</v>
      </c>
      <c r="I1969" s="591"/>
      <c r="J1969" s="164" t="s">
        <v>1891</v>
      </c>
      <c r="K1969" s="164" t="s">
        <v>0</v>
      </c>
      <c r="L1969" s="165">
        <v>268</v>
      </c>
    </row>
    <row r="1970" spans="1:12" s="148" customFormat="1" ht="249.75" customHeight="1" x14ac:dyDescent="0.15">
      <c r="A1970" s="593"/>
      <c r="B1970" s="589"/>
      <c r="C1970" s="595"/>
      <c r="D1970" s="596"/>
      <c r="E1970" s="589"/>
      <c r="F1970" s="589"/>
      <c r="G1970" s="589"/>
      <c r="H1970" s="591" t="s">
        <v>1892</v>
      </c>
      <c r="I1970" s="591"/>
      <c r="J1970" s="164" t="s">
        <v>1891</v>
      </c>
      <c r="K1970" s="164" t="s">
        <v>0</v>
      </c>
      <c r="L1970" s="165">
        <v>310.40000000000003</v>
      </c>
    </row>
    <row r="1971" spans="1:12" s="148" customFormat="1" ht="24" customHeight="1" x14ac:dyDescent="0.15">
      <c r="A1971" s="593"/>
      <c r="B1971" s="161" t="s">
        <v>29</v>
      </c>
      <c r="C1971" s="162" t="s">
        <v>30</v>
      </c>
      <c r="D1971" s="162" t="s">
        <v>1893</v>
      </c>
      <c r="E1971" s="162" t="s">
        <v>1894</v>
      </c>
      <c r="F1971" s="592"/>
      <c r="G1971" s="592"/>
      <c r="H1971" s="591" t="s">
        <v>1895</v>
      </c>
      <c r="I1971" s="591"/>
      <c r="J1971" s="589" t="s">
        <v>1891</v>
      </c>
      <c r="K1971" s="589" t="s">
        <v>0</v>
      </c>
      <c r="L1971" s="590">
        <v>100</v>
      </c>
    </row>
    <row r="1972" spans="1:12" s="148" customFormat="1" ht="24" customHeight="1" x14ac:dyDescent="0.15">
      <c r="A1972" s="593"/>
      <c r="B1972" s="164" t="s">
        <v>1896</v>
      </c>
      <c r="C1972" s="164" t="s">
        <v>2757</v>
      </c>
      <c r="D1972" s="166">
        <v>43047</v>
      </c>
      <c r="E1972" s="164" t="s">
        <v>2776</v>
      </c>
      <c r="F1972" s="592"/>
      <c r="G1972" s="592"/>
      <c r="H1972" s="591"/>
      <c r="I1972" s="591"/>
      <c r="J1972" s="589"/>
      <c r="K1972" s="589"/>
      <c r="L1972" s="590"/>
    </row>
    <row r="1973" spans="1:12" s="148" customFormat="1" ht="24" customHeight="1" x14ac:dyDescent="0.15">
      <c r="A1973" s="593">
        <v>372</v>
      </c>
      <c r="B1973" s="161" t="s">
        <v>20</v>
      </c>
      <c r="C1973" s="162" t="s">
        <v>21</v>
      </c>
      <c r="D1973" s="162" t="s">
        <v>1884</v>
      </c>
      <c r="E1973" s="162" t="s">
        <v>1885</v>
      </c>
      <c r="F1973" s="594" t="s">
        <v>14</v>
      </c>
      <c r="G1973" s="594"/>
      <c r="H1973" s="592"/>
      <c r="I1973" s="592"/>
      <c r="J1973" s="592"/>
      <c r="K1973" s="592"/>
      <c r="L1973" s="592"/>
    </row>
    <row r="1974" spans="1:12" s="148" customFormat="1" ht="26.25" customHeight="1" x14ac:dyDescent="0.15">
      <c r="A1974" s="593"/>
      <c r="B1974" s="589" t="s">
        <v>3216</v>
      </c>
      <c r="C1974" s="595" t="s">
        <v>3217</v>
      </c>
      <c r="D1974" s="596">
        <v>43047</v>
      </c>
      <c r="E1974" s="589" t="s">
        <v>1888</v>
      </c>
      <c r="F1974" s="589" t="s">
        <v>1889</v>
      </c>
      <c r="G1974" s="589"/>
      <c r="H1974" s="591" t="s">
        <v>1890</v>
      </c>
      <c r="I1974" s="591"/>
      <c r="J1974" s="164" t="s">
        <v>1891</v>
      </c>
      <c r="K1974" s="164" t="s">
        <v>0</v>
      </c>
      <c r="L1974" s="165">
        <v>604</v>
      </c>
    </row>
    <row r="1975" spans="1:12" s="148" customFormat="1" ht="155.25" customHeight="1" x14ac:dyDescent="0.15">
      <c r="A1975" s="593"/>
      <c r="B1975" s="589"/>
      <c r="C1975" s="595"/>
      <c r="D1975" s="596"/>
      <c r="E1975" s="589"/>
      <c r="F1975" s="589"/>
      <c r="G1975" s="589"/>
      <c r="H1975" s="591" t="s">
        <v>1892</v>
      </c>
      <c r="I1975" s="591"/>
      <c r="J1975" s="164" t="s">
        <v>1891</v>
      </c>
      <c r="K1975" s="164" t="s">
        <v>0</v>
      </c>
      <c r="L1975" s="165">
        <v>501.39</v>
      </c>
    </row>
    <row r="1976" spans="1:12" s="148" customFormat="1" ht="24" customHeight="1" x14ac:dyDescent="0.15">
      <c r="A1976" s="593"/>
      <c r="B1976" s="161" t="s">
        <v>29</v>
      </c>
      <c r="C1976" s="162" t="s">
        <v>30</v>
      </c>
      <c r="D1976" s="162" t="s">
        <v>1893</v>
      </c>
      <c r="E1976" s="162" t="s">
        <v>1894</v>
      </c>
      <c r="F1976" s="592"/>
      <c r="G1976" s="592"/>
      <c r="H1976" s="591" t="s">
        <v>1895</v>
      </c>
      <c r="I1976" s="591"/>
      <c r="J1976" s="589" t="s">
        <v>1891</v>
      </c>
      <c r="K1976" s="589" t="s">
        <v>1891</v>
      </c>
      <c r="L1976" s="590">
        <v>0</v>
      </c>
    </row>
    <row r="1977" spans="1:12" s="148" customFormat="1" ht="24" customHeight="1" x14ac:dyDescent="0.15">
      <c r="A1977" s="593"/>
      <c r="B1977" s="164" t="s">
        <v>1896</v>
      </c>
      <c r="C1977" s="164" t="s">
        <v>1889</v>
      </c>
      <c r="D1977" s="166">
        <v>43050</v>
      </c>
      <c r="E1977" s="164" t="s">
        <v>3218</v>
      </c>
      <c r="F1977" s="592"/>
      <c r="G1977" s="592"/>
      <c r="H1977" s="591"/>
      <c r="I1977" s="591"/>
      <c r="J1977" s="589"/>
      <c r="K1977" s="589"/>
      <c r="L1977" s="590"/>
    </row>
    <row r="1978" spans="1:12" s="148" customFormat="1" ht="24" customHeight="1" x14ac:dyDescent="0.15">
      <c r="A1978" s="593">
        <v>373</v>
      </c>
      <c r="B1978" s="161" t="s">
        <v>20</v>
      </c>
      <c r="C1978" s="162" t="s">
        <v>21</v>
      </c>
      <c r="D1978" s="162" t="s">
        <v>1884</v>
      </c>
      <c r="E1978" s="162" t="s">
        <v>1885</v>
      </c>
      <c r="F1978" s="594" t="s">
        <v>14</v>
      </c>
      <c r="G1978" s="594"/>
      <c r="H1978" s="592"/>
      <c r="I1978" s="592"/>
      <c r="J1978" s="592"/>
      <c r="K1978" s="592"/>
      <c r="L1978" s="592"/>
    </row>
    <row r="1979" spans="1:12" s="148" customFormat="1" ht="26.25" customHeight="1" x14ac:dyDescent="0.15">
      <c r="A1979" s="593"/>
      <c r="B1979" s="589" t="s">
        <v>3219</v>
      </c>
      <c r="C1979" s="595" t="s">
        <v>3220</v>
      </c>
      <c r="D1979" s="596">
        <v>43134</v>
      </c>
      <c r="E1979" s="589" t="s">
        <v>2578</v>
      </c>
      <c r="F1979" s="589" t="s">
        <v>3221</v>
      </c>
      <c r="G1979" s="589"/>
      <c r="H1979" s="591" t="s">
        <v>1890</v>
      </c>
      <c r="I1979" s="591"/>
      <c r="J1979" s="164" t="s">
        <v>1891</v>
      </c>
      <c r="K1979" s="164" t="s">
        <v>0</v>
      </c>
      <c r="L1979" s="165">
        <v>1111</v>
      </c>
    </row>
    <row r="1980" spans="1:12" s="148" customFormat="1" ht="312.75" customHeight="1" x14ac:dyDescent="0.15">
      <c r="A1980" s="593"/>
      <c r="B1980" s="589"/>
      <c r="C1980" s="595"/>
      <c r="D1980" s="596"/>
      <c r="E1980" s="589"/>
      <c r="F1980" s="589"/>
      <c r="G1980" s="589"/>
      <c r="H1980" s="591" t="s">
        <v>1892</v>
      </c>
      <c r="I1980" s="591"/>
      <c r="J1980" s="164" t="s">
        <v>1891</v>
      </c>
      <c r="K1980" s="164" t="s">
        <v>0</v>
      </c>
      <c r="L1980" s="165">
        <v>2000</v>
      </c>
    </row>
    <row r="1981" spans="1:12" s="148" customFormat="1" ht="24" customHeight="1" x14ac:dyDescent="0.15">
      <c r="A1981" s="593"/>
      <c r="B1981" s="161" t="s">
        <v>29</v>
      </c>
      <c r="C1981" s="162" t="s">
        <v>30</v>
      </c>
      <c r="D1981" s="162" t="s">
        <v>1893</v>
      </c>
      <c r="E1981" s="162" t="s">
        <v>1894</v>
      </c>
      <c r="F1981" s="592"/>
      <c r="G1981" s="592"/>
      <c r="H1981" s="591" t="s">
        <v>1895</v>
      </c>
      <c r="I1981" s="591"/>
      <c r="J1981" s="589" t="s">
        <v>1891</v>
      </c>
      <c r="K1981" s="589" t="s">
        <v>1891</v>
      </c>
      <c r="L1981" s="590">
        <v>0</v>
      </c>
    </row>
    <row r="1982" spans="1:12" s="148" customFormat="1" ht="24" customHeight="1" x14ac:dyDescent="0.15">
      <c r="A1982" s="593"/>
      <c r="B1982" s="164" t="s">
        <v>1986</v>
      </c>
      <c r="C1982" s="164" t="s">
        <v>3221</v>
      </c>
      <c r="D1982" s="166">
        <v>43139</v>
      </c>
      <c r="E1982" s="164" t="s">
        <v>3222</v>
      </c>
      <c r="F1982" s="592"/>
      <c r="G1982" s="592"/>
      <c r="H1982" s="591"/>
      <c r="I1982" s="591"/>
      <c r="J1982" s="589"/>
      <c r="K1982" s="589"/>
      <c r="L1982" s="590"/>
    </row>
    <row r="1983" spans="1:12" s="148" customFormat="1" ht="24" customHeight="1" x14ac:dyDescent="0.15">
      <c r="A1983" s="593">
        <v>374</v>
      </c>
      <c r="B1983" s="161" t="s">
        <v>20</v>
      </c>
      <c r="C1983" s="162" t="s">
        <v>21</v>
      </c>
      <c r="D1983" s="162" t="s">
        <v>1884</v>
      </c>
      <c r="E1983" s="162" t="s">
        <v>1885</v>
      </c>
      <c r="F1983" s="594" t="s">
        <v>14</v>
      </c>
      <c r="G1983" s="594"/>
      <c r="H1983" s="592"/>
      <c r="I1983" s="592"/>
      <c r="J1983" s="592"/>
      <c r="K1983" s="592"/>
      <c r="L1983" s="592"/>
    </row>
    <row r="1984" spans="1:12" s="148" customFormat="1" ht="26.25" customHeight="1" x14ac:dyDescent="0.15">
      <c r="A1984" s="593"/>
      <c r="B1984" s="589" t="s">
        <v>3223</v>
      </c>
      <c r="C1984" s="595" t="s">
        <v>3224</v>
      </c>
      <c r="D1984" s="596">
        <v>43024</v>
      </c>
      <c r="E1984" s="589" t="s">
        <v>2394</v>
      </c>
      <c r="F1984" s="589" t="s">
        <v>2395</v>
      </c>
      <c r="G1984" s="589"/>
      <c r="H1984" s="591" t="s">
        <v>1890</v>
      </c>
      <c r="I1984" s="591"/>
      <c r="J1984" s="164" t="s">
        <v>1891</v>
      </c>
      <c r="K1984" s="164" t="s">
        <v>0</v>
      </c>
      <c r="L1984" s="165">
        <v>468.38</v>
      </c>
    </row>
    <row r="1985" spans="1:12" s="148" customFormat="1" ht="408.95" customHeight="1" x14ac:dyDescent="0.15">
      <c r="A1985" s="593"/>
      <c r="B1985" s="589"/>
      <c r="C1985" s="595"/>
      <c r="D1985" s="596"/>
      <c r="E1985" s="589"/>
      <c r="F1985" s="589"/>
      <c r="G1985" s="589"/>
      <c r="H1985" s="591" t="s">
        <v>1892</v>
      </c>
      <c r="I1985" s="591"/>
      <c r="J1985" s="589" t="s">
        <v>1891</v>
      </c>
      <c r="K1985" s="589" t="s">
        <v>0</v>
      </c>
      <c r="L1985" s="590">
        <v>1021.6</v>
      </c>
    </row>
    <row r="1986" spans="1:12" s="148" customFormat="1" ht="92.85" customHeight="1" x14ac:dyDescent="0.15">
      <c r="A1986" s="593"/>
      <c r="B1986" s="589"/>
      <c r="C1986" s="595"/>
      <c r="D1986" s="596"/>
      <c r="E1986" s="589"/>
      <c r="F1986" s="589"/>
      <c r="G1986" s="589"/>
      <c r="H1986" s="591"/>
      <c r="I1986" s="591"/>
      <c r="J1986" s="589"/>
      <c r="K1986" s="589"/>
      <c r="L1986" s="590"/>
    </row>
    <row r="1987" spans="1:12" s="148" customFormat="1" ht="24" customHeight="1" x14ac:dyDescent="0.15">
      <c r="A1987" s="593"/>
      <c r="B1987" s="161" t="s">
        <v>29</v>
      </c>
      <c r="C1987" s="162" t="s">
        <v>30</v>
      </c>
      <c r="D1987" s="162" t="s">
        <v>1893</v>
      </c>
      <c r="E1987" s="162" t="s">
        <v>1894</v>
      </c>
      <c r="F1987" s="592"/>
      <c r="G1987" s="592"/>
      <c r="H1987" s="591" t="s">
        <v>1895</v>
      </c>
      <c r="I1987" s="591"/>
      <c r="J1987" s="589" t="s">
        <v>1891</v>
      </c>
      <c r="K1987" s="589" t="s">
        <v>0</v>
      </c>
      <c r="L1987" s="590">
        <v>18.18</v>
      </c>
    </row>
    <row r="1988" spans="1:12" s="148" customFormat="1" ht="24" customHeight="1" x14ac:dyDescent="0.15">
      <c r="A1988" s="593"/>
      <c r="B1988" s="164" t="s">
        <v>2059</v>
      </c>
      <c r="C1988" s="164" t="s">
        <v>2395</v>
      </c>
      <c r="D1988" s="166">
        <v>43026</v>
      </c>
      <c r="E1988" s="164" t="s">
        <v>3225</v>
      </c>
      <c r="F1988" s="592"/>
      <c r="G1988" s="592"/>
      <c r="H1988" s="591"/>
      <c r="I1988" s="591"/>
      <c r="J1988" s="589"/>
      <c r="K1988" s="589"/>
      <c r="L1988" s="590"/>
    </row>
    <row r="1989" spans="1:12" s="148" customFormat="1" ht="24" customHeight="1" x14ac:dyDescent="0.15">
      <c r="A1989" s="593">
        <v>375</v>
      </c>
      <c r="B1989" s="161" t="s">
        <v>20</v>
      </c>
      <c r="C1989" s="162" t="s">
        <v>21</v>
      </c>
      <c r="D1989" s="162" t="s">
        <v>1884</v>
      </c>
      <c r="E1989" s="162" t="s">
        <v>1885</v>
      </c>
      <c r="F1989" s="594" t="s">
        <v>14</v>
      </c>
      <c r="G1989" s="594"/>
      <c r="H1989" s="592"/>
      <c r="I1989" s="592"/>
      <c r="J1989" s="592"/>
      <c r="K1989" s="592"/>
      <c r="L1989" s="592"/>
    </row>
    <row r="1990" spans="1:12" s="148" customFormat="1" ht="26.25" customHeight="1" x14ac:dyDescent="0.15">
      <c r="A1990" s="593"/>
      <c r="B1990" s="589" t="s">
        <v>3226</v>
      </c>
      <c r="C1990" s="595" t="s">
        <v>3227</v>
      </c>
      <c r="D1990" s="596">
        <v>43158</v>
      </c>
      <c r="E1990" s="589" t="s">
        <v>2460</v>
      </c>
      <c r="F1990" s="589" t="s">
        <v>3228</v>
      </c>
      <c r="G1990" s="589"/>
      <c r="H1990" s="591" t="s">
        <v>1890</v>
      </c>
      <c r="I1990" s="591"/>
      <c r="J1990" s="164" t="s">
        <v>1891</v>
      </c>
      <c r="K1990" s="164" t="s">
        <v>0</v>
      </c>
      <c r="L1990" s="165">
        <v>574.66</v>
      </c>
    </row>
    <row r="1991" spans="1:12" s="148" customFormat="1" ht="408.95" customHeight="1" x14ac:dyDescent="0.15">
      <c r="A1991" s="593"/>
      <c r="B1991" s="589"/>
      <c r="C1991" s="595"/>
      <c r="D1991" s="596"/>
      <c r="E1991" s="589"/>
      <c r="F1991" s="589"/>
      <c r="G1991" s="589"/>
      <c r="H1991" s="591" t="s">
        <v>1892</v>
      </c>
      <c r="I1991" s="591"/>
      <c r="J1991" s="589" t="s">
        <v>1891</v>
      </c>
      <c r="K1991" s="589" t="s">
        <v>0</v>
      </c>
      <c r="L1991" s="590">
        <v>960.54</v>
      </c>
    </row>
    <row r="1992" spans="1:12" s="148" customFormat="1" ht="19.350000000000001" customHeight="1" x14ac:dyDescent="0.15">
      <c r="A1992" s="593"/>
      <c r="B1992" s="589"/>
      <c r="C1992" s="595"/>
      <c r="D1992" s="596"/>
      <c r="E1992" s="589"/>
      <c r="F1992" s="589"/>
      <c r="G1992" s="589"/>
      <c r="H1992" s="591"/>
      <c r="I1992" s="591"/>
      <c r="J1992" s="589"/>
      <c r="K1992" s="589"/>
      <c r="L1992" s="590"/>
    </row>
    <row r="1993" spans="1:12" s="148" customFormat="1" ht="24" customHeight="1" x14ac:dyDescent="0.15">
      <c r="A1993" s="593"/>
      <c r="B1993" s="161" t="s">
        <v>29</v>
      </c>
      <c r="C1993" s="162" t="s">
        <v>30</v>
      </c>
      <c r="D1993" s="162" t="s">
        <v>1893</v>
      </c>
      <c r="E1993" s="162" t="s">
        <v>1894</v>
      </c>
      <c r="F1993" s="592"/>
      <c r="G1993" s="592"/>
      <c r="H1993" s="591" t="s">
        <v>1895</v>
      </c>
      <c r="I1993" s="591"/>
      <c r="J1993" s="589" t="s">
        <v>1891</v>
      </c>
      <c r="K1993" s="589" t="s">
        <v>0</v>
      </c>
      <c r="L1993" s="590">
        <v>58.06</v>
      </c>
    </row>
    <row r="1994" spans="1:12" s="148" customFormat="1" ht="24" customHeight="1" x14ac:dyDescent="0.15">
      <c r="A1994" s="593"/>
      <c r="B1994" s="164" t="s">
        <v>1896</v>
      </c>
      <c r="C1994" s="164" t="s">
        <v>3228</v>
      </c>
      <c r="D1994" s="166">
        <v>43167</v>
      </c>
      <c r="E1994" s="164" t="s">
        <v>3229</v>
      </c>
      <c r="F1994" s="592"/>
      <c r="G1994" s="592"/>
      <c r="H1994" s="591"/>
      <c r="I1994" s="591"/>
      <c r="J1994" s="589"/>
      <c r="K1994" s="589"/>
      <c r="L1994" s="590"/>
    </row>
    <row r="1995" spans="1:12" s="148" customFormat="1" ht="24" customHeight="1" x14ac:dyDescent="0.15">
      <c r="A1995" s="593">
        <v>376</v>
      </c>
      <c r="B1995" s="161" t="s">
        <v>20</v>
      </c>
      <c r="C1995" s="162" t="s">
        <v>21</v>
      </c>
      <c r="D1995" s="162" t="s">
        <v>1884</v>
      </c>
      <c r="E1995" s="162" t="s">
        <v>1885</v>
      </c>
      <c r="F1995" s="594" t="s">
        <v>14</v>
      </c>
      <c r="G1995" s="594"/>
      <c r="H1995" s="592"/>
      <c r="I1995" s="592"/>
      <c r="J1995" s="592"/>
      <c r="K1995" s="592"/>
      <c r="L1995" s="592"/>
    </row>
    <row r="1996" spans="1:12" s="148" customFormat="1" ht="26.25" customHeight="1" x14ac:dyDescent="0.15">
      <c r="A1996" s="593"/>
      <c r="B1996" s="589" t="s">
        <v>3230</v>
      </c>
      <c r="C1996" s="595" t="s">
        <v>3231</v>
      </c>
      <c r="D1996" s="596">
        <v>43075</v>
      </c>
      <c r="E1996" s="589" t="s">
        <v>1996</v>
      </c>
      <c r="F1996" s="589" t="s">
        <v>3232</v>
      </c>
      <c r="G1996" s="589"/>
      <c r="H1996" s="591" t="s">
        <v>1890</v>
      </c>
      <c r="I1996" s="591"/>
      <c r="J1996" s="164" t="s">
        <v>1891</v>
      </c>
      <c r="K1996" s="164" t="s">
        <v>0</v>
      </c>
      <c r="L1996" s="165">
        <v>598</v>
      </c>
    </row>
    <row r="1997" spans="1:12" s="148" customFormat="1" ht="408.95" customHeight="1" x14ac:dyDescent="0.15">
      <c r="A1997" s="593"/>
      <c r="B1997" s="589"/>
      <c r="C1997" s="595"/>
      <c r="D1997" s="596"/>
      <c r="E1997" s="589"/>
      <c r="F1997" s="589"/>
      <c r="G1997" s="589"/>
      <c r="H1997" s="591" t="s">
        <v>1892</v>
      </c>
      <c r="I1997" s="591"/>
      <c r="J1997" s="589" t="s">
        <v>1891</v>
      </c>
      <c r="K1997" s="589" t="s">
        <v>0</v>
      </c>
      <c r="L1997" s="590">
        <v>215</v>
      </c>
    </row>
    <row r="1998" spans="1:12" s="148" customFormat="1" ht="61.35" customHeight="1" x14ac:dyDescent="0.15">
      <c r="A1998" s="593"/>
      <c r="B1998" s="589"/>
      <c r="C1998" s="595"/>
      <c r="D1998" s="596"/>
      <c r="E1998" s="589"/>
      <c r="F1998" s="589"/>
      <c r="G1998" s="589"/>
      <c r="H1998" s="591"/>
      <c r="I1998" s="591"/>
      <c r="J1998" s="589"/>
      <c r="K1998" s="589"/>
      <c r="L1998" s="590"/>
    </row>
    <row r="1999" spans="1:12" s="148" customFormat="1" ht="24" customHeight="1" x14ac:dyDescent="0.15">
      <c r="A1999" s="593"/>
      <c r="B1999" s="161" t="s">
        <v>29</v>
      </c>
      <c r="C1999" s="162" t="s">
        <v>30</v>
      </c>
      <c r="D1999" s="162" t="s">
        <v>1893</v>
      </c>
      <c r="E1999" s="162" t="s">
        <v>1894</v>
      </c>
      <c r="F1999" s="592"/>
      <c r="G1999" s="592"/>
      <c r="H1999" s="591" t="s">
        <v>1895</v>
      </c>
      <c r="I1999" s="591"/>
      <c r="J1999" s="589" t="s">
        <v>1891</v>
      </c>
      <c r="K1999" s="589" t="s">
        <v>1891</v>
      </c>
      <c r="L1999" s="590">
        <v>0</v>
      </c>
    </row>
    <row r="2000" spans="1:12" s="148" customFormat="1" ht="34.5" customHeight="1" x14ac:dyDescent="0.15">
      <c r="A2000" s="593"/>
      <c r="B2000" s="164" t="s">
        <v>2388</v>
      </c>
      <c r="C2000" s="164" t="s">
        <v>3232</v>
      </c>
      <c r="D2000" s="166">
        <v>43077</v>
      </c>
      <c r="E2000" s="164" t="s">
        <v>3233</v>
      </c>
      <c r="F2000" s="592"/>
      <c r="G2000" s="592"/>
      <c r="H2000" s="591"/>
      <c r="I2000" s="591"/>
      <c r="J2000" s="589"/>
      <c r="K2000" s="589"/>
      <c r="L2000" s="590"/>
    </row>
    <row r="2001" spans="1:12" s="148" customFormat="1" ht="24" customHeight="1" x14ac:dyDescent="0.15">
      <c r="A2001" s="593">
        <v>377</v>
      </c>
      <c r="B2001" s="161" t="s">
        <v>20</v>
      </c>
      <c r="C2001" s="162" t="s">
        <v>21</v>
      </c>
      <c r="D2001" s="162" t="s">
        <v>1884</v>
      </c>
      <c r="E2001" s="162" t="s">
        <v>1885</v>
      </c>
      <c r="F2001" s="594" t="s">
        <v>14</v>
      </c>
      <c r="G2001" s="594"/>
      <c r="H2001" s="592"/>
      <c r="I2001" s="592"/>
      <c r="J2001" s="592"/>
      <c r="K2001" s="592"/>
      <c r="L2001" s="592"/>
    </row>
    <row r="2002" spans="1:12" s="148" customFormat="1" ht="26.25" customHeight="1" x14ac:dyDescent="0.15">
      <c r="A2002" s="593"/>
      <c r="B2002" s="589" t="s">
        <v>3234</v>
      </c>
      <c r="C2002" s="595" t="s">
        <v>3235</v>
      </c>
      <c r="D2002" s="596">
        <v>43138</v>
      </c>
      <c r="E2002" s="589" t="s">
        <v>1899</v>
      </c>
      <c r="F2002" s="589" t="s">
        <v>3236</v>
      </c>
      <c r="G2002" s="589"/>
      <c r="H2002" s="591" t="s">
        <v>1890</v>
      </c>
      <c r="I2002" s="591"/>
      <c r="J2002" s="164" t="s">
        <v>1891</v>
      </c>
      <c r="K2002" s="164" t="s">
        <v>0</v>
      </c>
      <c r="L2002" s="165">
        <v>197</v>
      </c>
    </row>
    <row r="2003" spans="1:12" s="148" customFormat="1" ht="386.25" customHeight="1" x14ac:dyDescent="0.15">
      <c r="A2003" s="593"/>
      <c r="B2003" s="589"/>
      <c r="C2003" s="595"/>
      <c r="D2003" s="596"/>
      <c r="E2003" s="589"/>
      <c r="F2003" s="589"/>
      <c r="G2003" s="589"/>
      <c r="H2003" s="591" t="s">
        <v>1892</v>
      </c>
      <c r="I2003" s="591"/>
      <c r="J2003" s="164" t="s">
        <v>1891</v>
      </c>
      <c r="K2003" s="164" t="s">
        <v>1891</v>
      </c>
      <c r="L2003" s="165">
        <v>0</v>
      </c>
    </row>
    <row r="2004" spans="1:12" s="148" customFormat="1" ht="24" customHeight="1" x14ac:dyDescent="0.15">
      <c r="A2004" s="593"/>
      <c r="B2004" s="161" t="s">
        <v>29</v>
      </c>
      <c r="C2004" s="162" t="s">
        <v>30</v>
      </c>
      <c r="D2004" s="162" t="s">
        <v>1893</v>
      </c>
      <c r="E2004" s="162" t="s">
        <v>1894</v>
      </c>
      <c r="F2004" s="592"/>
      <c r="G2004" s="592"/>
      <c r="H2004" s="591" t="s">
        <v>1895</v>
      </c>
      <c r="I2004" s="591"/>
      <c r="J2004" s="589" t="s">
        <v>1891</v>
      </c>
      <c r="K2004" s="589" t="s">
        <v>0</v>
      </c>
      <c r="L2004" s="590">
        <v>399</v>
      </c>
    </row>
    <row r="2005" spans="1:12" s="148" customFormat="1" ht="34.5" customHeight="1" x14ac:dyDescent="0.15">
      <c r="A2005" s="593"/>
      <c r="B2005" s="164" t="s">
        <v>3237</v>
      </c>
      <c r="C2005" s="164" t="s">
        <v>3236</v>
      </c>
      <c r="D2005" s="166">
        <v>43141</v>
      </c>
      <c r="E2005" s="164" t="s">
        <v>2092</v>
      </c>
      <c r="F2005" s="592"/>
      <c r="G2005" s="592"/>
      <c r="H2005" s="591"/>
      <c r="I2005" s="591"/>
      <c r="J2005" s="589"/>
      <c r="K2005" s="589"/>
      <c r="L2005" s="590"/>
    </row>
    <row r="2006" spans="1:12" s="148" customFormat="1" ht="24" customHeight="1" x14ac:dyDescent="0.15">
      <c r="A2006" s="593">
        <v>378</v>
      </c>
      <c r="B2006" s="161" t="s">
        <v>20</v>
      </c>
      <c r="C2006" s="162" t="s">
        <v>21</v>
      </c>
      <c r="D2006" s="162" t="s">
        <v>1884</v>
      </c>
      <c r="E2006" s="162" t="s">
        <v>1885</v>
      </c>
      <c r="F2006" s="594" t="s">
        <v>14</v>
      </c>
      <c r="G2006" s="594"/>
      <c r="H2006" s="592"/>
      <c r="I2006" s="592"/>
      <c r="J2006" s="592"/>
      <c r="K2006" s="592"/>
      <c r="L2006" s="592"/>
    </row>
    <row r="2007" spans="1:12" s="148" customFormat="1" ht="26.25" customHeight="1" x14ac:dyDescent="0.15">
      <c r="A2007" s="593"/>
      <c r="B2007" s="589" t="s">
        <v>3238</v>
      </c>
      <c r="C2007" s="589" t="s">
        <v>3239</v>
      </c>
      <c r="D2007" s="596">
        <v>43049</v>
      </c>
      <c r="E2007" s="589" t="s">
        <v>3240</v>
      </c>
      <c r="F2007" s="589" t="s">
        <v>3241</v>
      </c>
      <c r="G2007" s="589"/>
      <c r="H2007" s="591" t="s">
        <v>1890</v>
      </c>
      <c r="I2007" s="591"/>
      <c r="J2007" s="164" t="s">
        <v>1891</v>
      </c>
      <c r="K2007" s="164" t="s">
        <v>0</v>
      </c>
      <c r="L2007" s="165">
        <v>743</v>
      </c>
    </row>
    <row r="2008" spans="1:12" s="148" customFormat="1" ht="92.25" customHeight="1" x14ac:dyDescent="0.15">
      <c r="A2008" s="593"/>
      <c r="B2008" s="589"/>
      <c r="C2008" s="589"/>
      <c r="D2008" s="596"/>
      <c r="E2008" s="589"/>
      <c r="F2008" s="589"/>
      <c r="G2008" s="589"/>
      <c r="H2008" s="591" t="s">
        <v>1892</v>
      </c>
      <c r="I2008" s="591"/>
      <c r="J2008" s="164" t="s">
        <v>1891</v>
      </c>
      <c r="K2008" s="164" t="s">
        <v>0</v>
      </c>
      <c r="L2008" s="165">
        <v>256.39999999999998</v>
      </c>
    </row>
    <row r="2009" spans="1:12" s="148" customFormat="1" ht="24" customHeight="1" x14ac:dyDescent="0.15">
      <c r="A2009" s="593"/>
      <c r="B2009" s="161" t="s">
        <v>29</v>
      </c>
      <c r="C2009" s="162" t="s">
        <v>30</v>
      </c>
      <c r="D2009" s="162" t="s">
        <v>1893</v>
      </c>
      <c r="E2009" s="162" t="s">
        <v>1894</v>
      </c>
      <c r="F2009" s="592"/>
      <c r="G2009" s="592"/>
      <c r="H2009" s="591" t="s">
        <v>1895</v>
      </c>
      <c r="I2009" s="591"/>
      <c r="J2009" s="589" t="s">
        <v>1891</v>
      </c>
      <c r="K2009" s="589" t="s">
        <v>1891</v>
      </c>
      <c r="L2009" s="590">
        <v>0</v>
      </c>
    </row>
    <row r="2010" spans="1:12" s="148" customFormat="1" ht="34.5" customHeight="1" x14ac:dyDescent="0.15">
      <c r="A2010" s="593"/>
      <c r="B2010" s="164" t="s">
        <v>3242</v>
      </c>
      <c r="C2010" s="164" t="s">
        <v>3241</v>
      </c>
      <c r="D2010" s="166">
        <v>43051</v>
      </c>
      <c r="E2010" s="164" t="s">
        <v>3243</v>
      </c>
      <c r="F2010" s="592"/>
      <c r="G2010" s="592"/>
      <c r="H2010" s="591"/>
      <c r="I2010" s="591"/>
      <c r="J2010" s="589"/>
      <c r="K2010" s="589"/>
      <c r="L2010" s="590"/>
    </row>
    <row r="2011" spans="1:12" s="148" customFormat="1" ht="24" customHeight="1" x14ac:dyDescent="0.15">
      <c r="A2011" s="593">
        <v>379</v>
      </c>
      <c r="B2011" s="161" t="s">
        <v>20</v>
      </c>
      <c r="C2011" s="162" t="s">
        <v>21</v>
      </c>
      <c r="D2011" s="162" t="s">
        <v>1884</v>
      </c>
      <c r="E2011" s="162" t="s">
        <v>1885</v>
      </c>
      <c r="F2011" s="594" t="s">
        <v>14</v>
      </c>
      <c r="G2011" s="594"/>
      <c r="H2011" s="592"/>
      <c r="I2011" s="592"/>
      <c r="J2011" s="592"/>
      <c r="K2011" s="592"/>
      <c r="L2011" s="592"/>
    </row>
    <row r="2012" spans="1:12" s="148" customFormat="1" ht="26.25" customHeight="1" x14ac:dyDescent="0.15">
      <c r="A2012" s="593"/>
      <c r="B2012" s="589" t="s">
        <v>3238</v>
      </c>
      <c r="C2012" s="595" t="s">
        <v>3244</v>
      </c>
      <c r="D2012" s="596">
        <v>43165</v>
      </c>
      <c r="E2012" s="589" t="s">
        <v>1899</v>
      </c>
      <c r="F2012" s="589" t="s">
        <v>3245</v>
      </c>
      <c r="G2012" s="589"/>
      <c r="H2012" s="591" t="s">
        <v>1890</v>
      </c>
      <c r="I2012" s="591"/>
      <c r="J2012" s="164" t="s">
        <v>1891</v>
      </c>
      <c r="K2012" s="164" t="s">
        <v>0</v>
      </c>
      <c r="L2012" s="165">
        <v>1158.1200000000001</v>
      </c>
    </row>
    <row r="2013" spans="1:12" s="148" customFormat="1" ht="375.75" customHeight="1" x14ac:dyDescent="0.15">
      <c r="A2013" s="593"/>
      <c r="B2013" s="589"/>
      <c r="C2013" s="595"/>
      <c r="D2013" s="596"/>
      <c r="E2013" s="589"/>
      <c r="F2013" s="589"/>
      <c r="G2013" s="589"/>
      <c r="H2013" s="591" t="s">
        <v>1892</v>
      </c>
      <c r="I2013" s="591"/>
      <c r="J2013" s="164" t="s">
        <v>1891</v>
      </c>
      <c r="K2013" s="164" t="s">
        <v>0</v>
      </c>
      <c r="L2013" s="165">
        <v>578</v>
      </c>
    </row>
    <row r="2014" spans="1:12" s="148" customFormat="1" ht="24" customHeight="1" x14ac:dyDescent="0.15">
      <c r="A2014" s="593"/>
      <c r="B2014" s="161" t="s">
        <v>29</v>
      </c>
      <c r="C2014" s="162" t="s">
        <v>30</v>
      </c>
      <c r="D2014" s="162" t="s">
        <v>1893</v>
      </c>
      <c r="E2014" s="162" t="s">
        <v>1894</v>
      </c>
      <c r="F2014" s="592"/>
      <c r="G2014" s="592"/>
      <c r="H2014" s="591" t="s">
        <v>1895</v>
      </c>
      <c r="I2014" s="591"/>
      <c r="J2014" s="589" t="s">
        <v>1891</v>
      </c>
      <c r="K2014" s="589" t="s">
        <v>0</v>
      </c>
      <c r="L2014" s="590">
        <v>178</v>
      </c>
    </row>
    <row r="2015" spans="1:12" s="148" customFormat="1" ht="34.5" customHeight="1" x14ac:dyDescent="0.15">
      <c r="A2015" s="593"/>
      <c r="B2015" s="164" t="s">
        <v>3242</v>
      </c>
      <c r="C2015" s="164" t="s">
        <v>3245</v>
      </c>
      <c r="D2015" s="166">
        <v>43170</v>
      </c>
      <c r="E2015" s="164" t="s">
        <v>3246</v>
      </c>
      <c r="F2015" s="592"/>
      <c r="G2015" s="592"/>
      <c r="H2015" s="591"/>
      <c r="I2015" s="591"/>
      <c r="J2015" s="589"/>
      <c r="K2015" s="589"/>
      <c r="L2015" s="590"/>
    </row>
    <row r="2016" spans="1:12" s="148" customFormat="1" ht="24" customHeight="1" x14ac:dyDescent="0.15">
      <c r="A2016" s="593">
        <v>380</v>
      </c>
      <c r="B2016" s="161" t="s">
        <v>20</v>
      </c>
      <c r="C2016" s="162" t="s">
        <v>21</v>
      </c>
      <c r="D2016" s="162" t="s">
        <v>1884</v>
      </c>
      <c r="E2016" s="162" t="s">
        <v>1885</v>
      </c>
      <c r="F2016" s="594" t="s">
        <v>14</v>
      </c>
      <c r="G2016" s="594"/>
      <c r="H2016" s="592"/>
      <c r="I2016" s="592"/>
      <c r="J2016" s="592"/>
      <c r="K2016" s="592"/>
      <c r="L2016" s="592"/>
    </row>
    <row r="2017" spans="1:12" s="148" customFormat="1" ht="26.25" customHeight="1" x14ac:dyDescent="0.15">
      <c r="A2017" s="593"/>
      <c r="B2017" s="589" t="s">
        <v>3238</v>
      </c>
      <c r="C2017" s="595" t="s">
        <v>3247</v>
      </c>
      <c r="D2017" s="596">
        <v>43173</v>
      </c>
      <c r="E2017" s="589" t="s">
        <v>2563</v>
      </c>
      <c r="F2017" s="589" t="s">
        <v>3248</v>
      </c>
      <c r="G2017" s="589"/>
      <c r="H2017" s="591" t="s">
        <v>1890</v>
      </c>
      <c r="I2017" s="591"/>
      <c r="J2017" s="164" t="s">
        <v>1891</v>
      </c>
      <c r="K2017" s="164" t="s">
        <v>0</v>
      </c>
      <c r="L2017" s="165">
        <v>1143</v>
      </c>
    </row>
    <row r="2018" spans="1:12" s="148" customFormat="1" ht="344.25" customHeight="1" x14ac:dyDescent="0.15">
      <c r="A2018" s="593"/>
      <c r="B2018" s="589"/>
      <c r="C2018" s="595"/>
      <c r="D2018" s="596"/>
      <c r="E2018" s="589"/>
      <c r="F2018" s="589"/>
      <c r="G2018" s="589"/>
      <c r="H2018" s="591" t="s">
        <v>1892</v>
      </c>
      <c r="I2018" s="591"/>
      <c r="J2018" s="164" t="s">
        <v>1891</v>
      </c>
      <c r="K2018" s="164" t="s">
        <v>0</v>
      </c>
      <c r="L2018" s="165">
        <v>1268.4000000000001</v>
      </c>
    </row>
    <row r="2019" spans="1:12" s="148" customFormat="1" ht="24" customHeight="1" x14ac:dyDescent="0.15">
      <c r="A2019" s="593"/>
      <c r="B2019" s="161" t="s">
        <v>29</v>
      </c>
      <c r="C2019" s="162" t="s">
        <v>30</v>
      </c>
      <c r="D2019" s="162" t="s">
        <v>1893</v>
      </c>
      <c r="E2019" s="162" t="s">
        <v>1894</v>
      </c>
      <c r="F2019" s="592"/>
      <c r="G2019" s="592"/>
      <c r="H2019" s="591" t="s">
        <v>1895</v>
      </c>
      <c r="I2019" s="591"/>
      <c r="J2019" s="589" t="s">
        <v>1891</v>
      </c>
      <c r="K2019" s="589" t="s">
        <v>0</v>
      </c>
      <c r="L2019" s="590">
        <v>191.8</v>
      </c>
    </row>
    <row r="2020" spans="1:12" s="148" customFormat="1" ht="34.5" customHeight="1" x14ac:dyDescent="0.15">
      <c r="A2020" s="593"/>
      <c r="B2020" s="164" t="s">
        <v>3242</v>
      </c>
      <c r="C2020" s="164" t="s">
        <v>3248</v>
      </c>
      <c r="D2020" s="166">
        <v>43177</v>
      </c>
      <c r="E2020" s="164" t="s">
        <v>3249</v>
      </c>
      <c r="F2020" s="592"/>
      <c r="G2020" s="592"/>
      <c r="H2020" s="591"/>
      <c r="I2020" s="591"/>
      <c r="J2020" s="589"/>
      <c r="K2020" s="589"/>
      <c r="L2020" s="590"/>
    </row>
    <row r="2021" spans="1:12" s="148" customFormat="1" ht="24" customHeight="1" x14ac:dyDescent="0.15">
      <c r="A2021" s="593">
        <v>381</v>
      </c>
      <c r="B2021" s="161" t="s">
        <v>20</v>
      </c>
      <c r="C2021" s="162" t="s">
        <v>21</v>
      </c>
      <c r="D2021" s="162" t="s">
        <v>1884</v>
      </c>
      <c r="E2021" s="162" t="s">
        <v>1885</v>
      </c>
      <c r="F2021" s="594" t="s">
        <v>14</v>
      </c>
      <c r="G2021" s="594"/>
      <c r="H2021" s="592"/>
      <c r="I2021" s="592"/>
      <c r="J2021" s="592"/>
      <c r="K2021" s="592"/>
      <c r="L2021" s="592"/>
    </row>
    <row r="2022" spans="1:12" s="148" customFormat="1" ht="26.25" customHeight="1" x14ac:dyDescent="0.15">
      <c r="A2022" s="593"/>
      <c r="B2022" s="589" t="s">
        <v>3250</v>
      </c>
      <c r="C2022" s="589" t="s">
        <v>3251</v>
      </c>
      <c r="D2022" s="596">
        <v>43073</v>
      </c>
      <c r="E2022" s="589" t="s">
        <v>2012</v>
      </c>
      <c r="F2022" s="589" t="s">
        <v>2226</v>
      </c>
      <c r="G2022" s="589"/>
      <c r="H2022" s="591" t="s">
        <v>1890</v>
      </c>
      <c r="I2022" s="591"/>
      <c r="J2022" s="164" t="s">
        <v>1891</v>
      </c>
      <c r="K2022" s="164" t="s">
        <v>0</v>
      </c>
      <c r="L2022" s="165">
        <v>704</v>
      </c>
    </row>
    <row r="2023" spans="1:12" s="148" customFormat="1" ht="102.75" customHeight="1" x14ac:dyDescent="0.15">
      <c r="A2023" s="593"/>
      <c r="B2023" s="589"/>
      <c r="C2023" s="589"/>
      <c r="D2023" s="596"/>
      <c r="E2023" s="589"/>
      <c r="F2023" s="589"/>
      <c r="G2023" s="589"/>
      <c r="H2023" s="591" t="s">
        <v>1892</v>
      </c>
      <c r="I2023" s="591"/>
      <c r="J2023" s="164" t="s">
        <v>1891</v>
      </c>
      <c r="K2023" s="164" t="s">
        <v>0</v>
      </c>
      <c r="L2023" s="165">
        <v>257.87</v>
      </c>
    </row>
    <row r="2024" spans="1:12" s="148" customFormat="1" ht="24" customHeight="1" x14ac:dyDescent="0.15">
      <c r="A2024" s="593"/>
      <c r="B2024" s="161" t="s">
        <v>29</v>
      </c>
      <c r="C2024" s="162" t="s">
        <v>30</v>
      </c>
      <c r="D2024" s="162" t="s">
        <v>1893</v>
      </c>
      <c r="E2024" s="162" t="s">
        <v>1894</v>
      </c>
      <c r="F2024" s="592"/>
      <c r="G2024" s="592"/>
      <c r="H2024" s="591" t="s">
        <v>1895</v>
      </c>
      <c r="I2024" s="591"/>
      <c r="J2024" s="589" t="s">
        <v>1891</v>
      </c>
      <c r="K2024" s="589" t="s">
        <v>1891</v>
      </c>
      <c r="L2024" s="590">
        <v>0</v>
      </c>
    </row>
    <row r="2025" spans="1:12" s="148" customFormat="1" ht="24" customHeight="1" x14ac:dyDescent="0.15">
      <c r="A2025" s="593"/>
      <c r="B2025" s="164" t="s">
        <v>2030</v>
      </c>
      <c r="C2025" s="164" t="s">
        <v>2226</v>
      </c>
      <c r="D2025" s="166">
        <v>43077</v>
      </c>
      <c r="E2025" s="164" t="s">
        <v>3252</v>
      </c>
      <c r="F2025" s="592"/>
      <c r="G2025" s="592"/>
      <c r="H2025" s="591"/>
      <c r="I2025" s="591"/>
      <c r="J2025" s="589"/>
      <c r="K2025" s="589"/>
      <c r="L2025" s="590"/>
    </row>
    <row r="2026" spans="1:12" s="148" customFormat="1" ht="24" customHeight="1" x14ac:dyDescent="0.15">
      <c r="A2026" s="593">
        <v>382</v>
      </c>
      <c r="B2026" s="161" t="s">
        <v>20</v>
      </c>
      <c r="C2026" s="162" t="s">
        <v>21</v>
      </c>
      <c r="D2026" s="162" t="s">
        <v>1884</v>
      </c>
      <c r="E2026" s="162" t="s">
        <v>1885</v>
      </c>
      <c r="F2026" s="594" t="s">
        <v>14</v>
      </c>
      <c r="G2026" s="594"/>
      <c r="H2026" s="592"/>
      <c r="I2026" s="592"/>
      <c r="J2026" s="592"/>
      <c r="K2026" s="592"/>
      <c r="L2026" s="592"/>
    </row>
    <row r="2027" spans="1:12" s="148" customFormat="1" ht="26.25" customHeight="1" x14ac:dyDescent="0.15">
      <c r="A2027" s="593"/>
      <c r="B2027" s="589" t="s">
        <v>3253</v>
      </c>
      <c r="C2027" s="589" t="s">
        <v>3254</v>
      </c>
      <c r="D2027" s="596">
        <v>43019</v>
      </c>
      <c r="E2027" s="589" t="s">
        <v>2028</v>
      </c>
      <c r="F2027" s="589" t="s">
        <v>2364</v>
      </c>
      <c r="G2027" s="589"/>
      <c r="H2027" s="591" t="s">
        <v>1890</v>
      </c>
      <c r="I2027" s="591"/>
      <c r="J2027" s="164" t="s">
        <v>1891</v>
      </c>
      <c r="K2027" s="164" t="s">
        <v>0</v>
      </c>
      <c r="L2027" s="165">
        <v>572.5</v>
      </c>
    </row>
    <row r="2028" spans="1:12" s="148" customFormat="1" ht="39.75" customHeight="1" x14ac:dyDescent="0.15">
      <c r="A2028" s="593"/>
      <c r="B2028" s="589"/>
      <c r="C2028" s="589"/>
      <c r="D2028" s="596"/>
      <c r="E2028" s="589"/>
      <c r="F2028" s="589"/>
      <c r="G2028" s="589"/>
      <c r="H2028" s="591" t="s">
        <v>1892</v>
      </c>
      <c r="I2028" s="591"/>
      <c r="J2028" s="164" t="s">
        <v>1891</v>
      </c>
      <c r="K2028" s="164" t="s">
        <v>0</v>
      </c>
      <c r="L2028" s="165">
        <v>371.9</v>
      </c>
    </row>
    <row r="2029" spans="1:12" s="148" customFormat="1" ht="24" customHeight="1" x14ac:dyDescent="0.15">
      <c r="A2029" s="593"/>
      <c r="B2029" s="161" t="s">
        <v>29</v>
      </c>
      <c r="C2029" s="162" t="s">
        <v>30</v>
      </c>
      <c r="D2029" s="162" t="s">
        <v>1893</v>
      </c>
      <c r="E2029" s="162" t="s">
        <v>1894</v>
      </c>
      <c r="F2029" s="592"/>
      <c r="G2029" s="592"/>
      <c r="H2029" s="591" t="s">
        <v>1895</v>
      </c>
      <c r="I2029" s="591"/>
      <c r="J2029" s="589" t="s">
        <v>1891</v>
      </c>
      <c r="K2029" s="589" t="s">
        <v>1891</v>
      </c>
      <c r="L2029" s="590">
        <v>0</v>
      </c>
    </row>
    <row r="2030" spans="1:12" s="148" customFormat="1" ht="24" customHeight="1" x14ac:dyDescent="0.15">
      <c r="A2030" s="593"/>
      <c r="B2030" s="164" t="s">
        <v>2059</v>
      </c>
      <c r="C2030" s="164" t="s">
        <v>2364</v>
      </c>
      <c r="D2030" s="166">
        <v>43021</v>
      </c>
      <c r="E2030" s="164" t="s">
        <v>2299</v>
      </c>
      <c r="F2030" s="592"/>
      <c r="G2030" s="592"/>
      <c r="H2030" s="591"/>
      <c r="I2030" s="591"/>
      <c r="J2030" s="589"/>
      <c r="K2030" s="589"/>
      <c r="L2030" s="590"/>
    </row>
    <row r="2031" spans="1:12" s="148" customFormat="1" ht="24" customHeight="1" x14ac:dyDescent="0.15">
      <c r="A2031" s="593">
        <v>383</v>
      </c>
      <c r="B2031" s="161" t="s">
        <v>20</v>
      </c>
      <c r="C2031" s="162" t="s">
        <v>21</v>
      </c>
      <c r="D2031" s="162" t="s">
        <v>1884</v>
      </c>
      <c r="E2031" s="162" t="s">
        <v>1885</v>
      </c>
      <c r="F2031" s="594" t="s">
        <v>14</v>
      </c>
      <c r="G2031" s="594"/>
      <c r="H2031" s="592"/>
      <c r="I2031" s="592"/>
      <c r="J2031" s="592"/>
      <c r="K2031" s="592"/>
      <c r="L2031" s="592"/>
    </row>
    <row r="2032" spans="1:12" s="148" customFormat="1" ht="26.25" customHeight="1" x14ac:dyDescent="0.15">
      <c r="A2032" s="593"/>
      <c r="B2032" s="589" t="s">
        <v>3253</v>
      </c>
      <c r="C2032" s="595" t="s">
        <v>3255</v>
      </c>
      <c r="D2032" s="596">
        <v>43038</v>
      </c>
      <c r="E2032" s="589" t="s">
        <v>3256</v>
      </c>
      <c r="F2032" s="589" t="s">
        <v>3257</v>
      </c>
      <c r="G2032" s="589"/>
      <c r="H2032" s="591" t="s">
        <v>1890</v>
      </c>
      <c r="I2032" s="591"/>
      <c r="J2032" s="164" t="s">
        <v>1891</v>
      </c>
      <c r="K2032" s="164" t="s">
        <v>0</v>
      </c>
      <c r="L2032" s="165">
        <v>1617.02</v>
      </c>
    </row>
    <row r="2033" spans="1:12" s="148" customFormat="1" ht="113.25" customHeight="1" x14ac:dyDescent="0.15">
      <c r="A2033" s="593"/>
      <c r="B2033" s="589"/>
      <c r="C2033" s="595"/>
      <c r="D2033" s="596"/>
      <c r="E2033" s="589"/>
      <c r="F2033" s="589"/>
      <c r="G2033" s="589"/>
      <c r="H2033" s="591" t="s">
        <v>1892</v>
      </c>
      <c r="I2033" s="591"/>
      <c r="J2033" s="164" t="s">
        <v>1891</v>
      </c>
      <c r="K2033" s="164" t="s">
        <v>0</v>
      </c>
      <c r="L2033" s="165">
        <v>1860.02</v>
      </c>
    </row>
    <row r="2034" spans="1:12" s="148" customFormat="1" ht="24" customHeight="1" x14ac:dyDescent="0.15">
      <c r="A2034" s="593"/>
      <c r="B2034" s="161" t="s">
        <v>29</v>
      </c>
      <c r="C2034" s="162" t="s">
        <v>30</v>
      </c>
      <c r="D2034" s="162" t="s">
        <v>1893</v>
      </c>
      <c r="E2034" s="162" t="s">
        <v>1894</v>
      </c>
      <c r="F2034" s="592"/>
      <c r="G2034" s="592"/>
      <c r="H2034" s="591" t="s">
        <v>1895</v>
      </c>
      <c r="I2034" s="591"/>
      <c r="J2034" s="589" t="s">
        <v>1891</v>
      </c>
      <c r="K2034" s="589" t="s">
        <v>1891</v>
      </c>
      <c r="L2034" s="590">
        <v>0</v>
      </c>
    </row>
    <row r="2035" spans="1:12" s="148" customFormat="1" ht="24" customHeight="1" x14ac:dyDescent="0.15">
      <c r="A2035" s="593"/>
      <c r="B2035" s="164" t="s">
        <v>2059</v>
      </c>
      <c r="C2035" s="164" t="s">
        <v>3257</v>
      </c>
      <c r="D2035" s="166">
        <v>43046</v>
      </c>
      <c r="E2035" s="164" t="s">
        <v>3258</v>
      </c>
      <c r="F2035" s="592"/>
      <c r="G2035" s="592"/>
      <c r="H2035" s="591"/>
      <c r="I2035" s="591"/>
      <c r="J2035" s="589"/>
      <c r="K2035" s="589"/>
      <c r="L2035" s="590"/>
    </row>
    <row r="2036" spans="1:12" s="148" customFormat="1" ht="24" customHeight="1" x14ac:dyDescent="0.15">
      <c r="A2036" s="593">
        <v>384</v>
      </c>
      <c r="B2036" s="161" t="s">
        <v>20</v>
      </c>
      <c r="C2036" s="162" t="s">
        <v>21</v>
      </c>
      <c r="D2036" s="162" t="s">
        <v>1884</v>
      </c>
      <c r="E2036" s="162" t="s">
        <v>1885</v>
      </c>
      <c r="F2036" s="594" t="s">
        <v>14</v>
      </c>
      <c r="G2036" s="594"/>
      <c r="H2036" s="592"/>
      <c r="I2036" s="592"/>
      <c r="J2036" s="592"/>
      <c r="K2036" s="592"/>
      <c r="L2036" s="592"/>
    </row>
    <row r="2037" spans="1:12" s="148" customFormat="1" ht="26.25" customHeight="1" x14ac:dyDescent="0.15">
      <c r="A2037" s="593"/>
      <c r="B2037" s="589" t="s">
        <v>3253</v>
      </c>
      <c r="C2037" s="589" t="s">
        <v>3259</v>
      </c>
      <c r="D2037" s="596">
        <v>43048</v>
      </c>
      <c r="E2037" s="589" t="s">
        <v>1899</v>
      </c>
      <c r="F2037" s="589" t="s">
        <v>3260</v>
      </c>
      <c r="G2037" s="589"/>
      <c r="H2037" s="591" t="s">
        <v>1890</v>
      </c>
      <c r="I2037" s="591"/>
      <c r="J2037" s="164" t="s">
        <v>1891</v>
      </c>
      <c r="K2037" s="164" t="s">
        <v>1891</v>
      </c>
      <c r="L2037" s="165">
        <v>0</v>
      </c>
    </row>
    <row r="2038" spans="1:12" s="148" customFormat="1" ht="29.25" customHeight="1" x14ac:dyDescent="0.15">
      <c r="A2038" s="593"/>
      <c r="B2038" s="589"/>
      <c r="C2038" s="589"/>
      <c r="D2038" s="596"/>
      <c r="E2038" s="589"/>
      <c r="F2038" s="589"/>
      <c r="G2038" s="589"/>
      <c r="H2038" s="591" t="s">
        <v>1892</v>
      </c>
      <c r="I2038" s="591"/>
      <c r="J2038" s="164" t="s">
        <v>1891</v>
      </c>
      <c r="K2038" s="164" t="s">
        <v>0</v>
      </c>
      <c r="L2038" s="165">
        <v>2326.4</v>
      </c>
    </row>
    <row r="2039" spans="1:12" s="148" customFormat="1" ht="24" customHeight="1" x14ac:dyDescent="0.15">
      <c r="A2039" s="593"/>
      <c r="B2039" s="161" t="s">
        <v>29</v>
      </c>
      <c r="C2039" s="162" t="s">
        <v>30</v>
      </c>
      <c r="D2039" s="162" t="s">
        <v>1893</v>
      </c>
      <c r="E2039" s="162" t="s">
        <v>1894</v>
      </c>
      <c r="F2039" s="592"/>
      <c r="G2039" s="592"/>
      <c r="H2039" s="591" t="s">
        <v>1895</v>
      </c>
      <c r="I2039" s="591"/>
      <c r="J2039" s="589" t="s">
        <v>1891</v>
      </c>
      <c r="K2039" s="589" t="s">
        <v>1891</v>
      </c>
      <c r="L2039" s="590">
        <v>0</v>
      </c>
    </row>
    <row r="2040" spans="1:12" s="148" customFormat="1" ht="24" customHeight="1" x14ac:dyDescent="0.15">
      <c r="A2040" s="593"/>
      <c r="B2040" s="164" t="s">
        <v>2059</v>
      </c>
      <c r="C2040" s="164" t="s">
        <v>3260</v>
      </c>
      <c r="D2040" s="166">
        <v>43049</v>
      </c>
      <c r="E2040" s="164" t="s">
        <v>2282</v>
      </c>
      <c r="F2040" s="592"/>
      <c r="G2040" s="592"/>
      <c r="H2040" s="591"/>
      <c r="I2040" s="591"/>
      <c r="J2040" s="589"/>
      <c r="K2040" s="589"/>
      <c r="L2040" s="590"/>
    </row>
    <row r="2041" spans="1:12" s="148" customFormat="1" ht="24" customHeight="1" x14ac:dyDescent="0.15">
      <c r="A2041" s="593">
        <v>385</v>
      </c>
      <c r="B2041" s="161" t="s">
        <v>20</v>
      </c>
      <c r="C2041" s="162" t="s">
        <v>21</v>
      </c>
      <c r="D2041" s="162" t="s">
        <v>1884</v>
      </c>
      <c r="E2041" s="162" t="s">
        <v>1885</v>
      </c>
      <c r="F2041" s="594" t="s">
        <v>14</v>
      </c>
      <c r="G2041" s="594"/>
      <c r="H2041" s="592"/>
      <c r="I2041" s="592"/>
      <c r="J2041" s="592"/>
      <c r="K2041" s="592"/>
      <c r="L2041" s="592"/>
    </row>
    <row r="2042" spans="1:12" s="148" customFormat="1" ht="26.25" customHeight="1" x14ac:dyDescent="0.15">
      <c r="A2042" s="593"/>
      <c r="B2042" s="589" t="s">
        <v>3253</v>
      </c>
      <c r="C2042" s="589" t="s">
        <v>3261</v>
      </c>
      <c r="D2042" s="596">
        <v>43053</v>
      </c>
      <c r="E2042" s="589" t="s">
        <v>2372</v>
      </c>
      <c r="F2042" s="589" t="s">
        <v>3210</v>
      </c>
      <c r="G2042" s="589"/>
      <c r="H2042" s="591" t="s">
        <v>1890</v>
      </c>
      <c r="I2042" s="591"/>
      <c r="J2042" s="164" t="s">
        <v>1891</v>
      </c>
      <c r="K2042" s="164" t="s">
        <v>0</v>
      </c>
      <c r="L2042" s="165">
        <v>255.5</v>
      </c>
    </row>
    <row r="2043" spans="1:12" s="148" customFormat="1" ht="29.25" customHeight="1" x14ac:dyDescent="0.15">
      <c r="A2043" s="593"/>
      <c r="B2043" s="589"/>
      <c r="C2043" s="589"/>
      <c r="D2043" s="596"/>
      <c r="E2043" s="589"/>
      <c r="F2043" s="589"/>
      <c r="G2043" s="589"/>
      <c r="H2043" s="591" t="s">
        <v>1892</v>
      </c>
      <c r="I2043" s="591"/>
      <c r="J2043" s="164" t="s">
        <v>1891</v>
      </c>
      <c r="K2043" s="164" t="s">
        <v>0</v>
      </c>
      <c r="L2043" s="165">
        <v>252.24</v>
      </c>
    </row>
    <row r="2044" spans="1:12" s="148" customFormat="1" ht="24" customHeight="1" x14ac:dyDescent="0.15">
      <c r="A2044" s="593"/>
      <c r="B2044" s="161" t="s">
        <v>29</v>
      </c>
      <c r="C2044" s="162" t="s">
        <v>30</v>
      </c>
      <c r="D2044" s="162" t="s">
        <v>1893</v>
      </c>
      <c r="E2044" s="162" t="s">
        <v>1894</v>
      </c>
      <c r="F2044" s="592"/>
      <c r="G2044" s="592"/>
      <c r="H2044" s="591" t="s">
        <v>1895</v>
      </c>
      <c r="I2044" s="591"/>
      <c r="J2044" s="589" t="s">
        <v>1891</v>
      </c>
      <c r="K2044" s="589" t="s">
        <v>0</v>
      </c>
      <c r="L2044" s="590">
        <v>220</v>
      </c>
    </row>
    <row r="2045" spans="1:12" s="148" customFormat="1" ht="24" customHeight="1" x14ac:dyDescent="0.15">
      <c r="A2045" s="593"/>
      <c r="B2045" s="164" t="s">
        <v>2059</v>
      </c>
      <c r="C2045" s="164" t="s">
        <v>3210</v>
      </c>
      <c r="D2045" s="166">
        <v>43054</v>
      </c>
      <c r="E2045" s="164" t="s">
        <v>3262</v>
      </c>
      <c r="F2045" s="592"/>
      <c r="G2045" s="592"/>
      <c r="H2045" s="591"/>
      <c r="I2045" s="591"/>
      <c r="J2045" s="589"/>
      <c r="K2045" s="589"/>
      <c r="L2045" s="590"/>
    </row>
    <row r="2046" spans="1:12" s="148" customFormat="1" ht="24" customHeight="1" x14ac:dyDescent="0.15">
      <c r="A2046" s="593">
        <v>386</v>
      </c>
      <c r="B2046" s="161" t="s">
        <v>20</v>
      </c>
      <c r="C2046" s="162" t="s">
        <v>21</v>
      </c>
      <c r="D2046" s="162" t="s">
        <v>1884</v>
      </c>
      <c r="E2046" s="162" t="s">
        <v>1885</v>
      </c>
      <c r="F2046" s="594" t="s">
        <v>14</v>
      </c>
      <c r="G2046" s="594"/>
      <c r="H2046" s="592"/>
      <c r="I2046" s="592"/>
      <c r="J2046" s="592"/>
      <c r="K2046" s="592"/>
      <c r="L2046" s="592"/>
    </row>
    <row r="2047" spans="1:12" s="148" customFormat="1" ht="26.25" customHeight="1" x14ac:dyDescent="0.15">
      <c r="A2047" s="593"/>
      <c r="B2047" s="589" t="s">
        <v>3253</v>
      </c>
      <c r="C2047" s="589" t="s">
        <v>3263</v>
      </c>
      <c r="D2047" s="596">
        <v>43082</v>
      </c>
      <c r="E2047" s="589" t="s">
        <v>2589</v>
      </c>
      <c r="F2047" s="589" t="s">
        <v>3264</v>
      </c>
      <c r="G2047" s="589"/>
      <c r="H2047" s="591" t="s">
        <v>1890</v>
      </c>
      <c r="I2047" s="591"/>
      <c r="J2047" s="164" t="s">
        <v>1891</v>
      </c>
      <c r="K2047" s="164" t="s">
        <v>0</v>
      </c>
      <c r="L2047" s="165">
        <v>792</v>
      </c>
    </row>
    <row r="2048" spans="1:12" s="148" customFormat="1" ht="50.25" customHeight="1" x14ac:dyDescent="0.15">
      <c r="A2048" s="593"/>
      <c r="B2048" s="589"/>
      <c r="C2048" s="589"/>
      <c r="D2048" s="596"/>
      <c r="E2048" s="589"/>
      <c r="F2048" s="589"/>
      <c r="G2048" s="589"/>
      <c r="H2048" s="591" t="s">
        <v>1892</v>
      </c>
      <c r="I2048" s="591"/>
      <c r="J2048" s="164" t="s">
        <v>1891</v>
      </c>
      <c r="K2048" s="164" t="s">
        <v>0</v>
      </c>
      <c r="L2048" s="165">
        <v>4079.33</v>
      </c>
    </row>
    <row r="2049" spans="1:12" s="148" customFormat="1" ht="24" customHeight="1" x14ac:dyDescent="0.15">
      <c r="A2049" s="593"/>
      <c r="B2049" s="161" t="s">
        <v>29</v>
      </c>
      <c r="C2049" s="162" t="s">
        <v>30</v>
      </c>
      <c r="D2049" s="162" t="s">
        <v>1893</v>
      </c>
      <c r="E2049" s="162" t="s">
        <v>1894</v>
      </c>
      <c r="F2049" s="592"/>
      <c r="G2049" s="592"/>
      <c r="H2049" s="591" t="s">
        <v>1895</v>
      </c>
      <c r="I2049" s="591"/>
      <c r="J2049" s="589" t="s">
        <v>1891</v>
      </c>
      <c r="K2049" s="589" t="s">
        <v>0</v>
      </c>
      <c r="L2049" s="590">
        <v>100</v>
      </c>
    </row>
    <row r="2050" spans="1:12" s="148" customFormat="1" ht="24" customHeight="1" x14ac:dyDescent="0.15">
      <c r="A2050" s="593"/>
      <c r="B2050" s="164" t="s">
        <v>2059</v>
      </c>
      <c r="C2050" s="164" t="s">
        <v>3264</v>
      </c>
      <c r="D2050" s="166">
        <v>43086</v>
      </c>
      <c r="E2050" s="164" t="s">
        <v>2002</v>
      </c>
      <c r="F2050" s="592"/>
      <c r="G2050" s="592"/>
      <c r="H2050" s="591"/>
      <c r="I2050" s="591"/>
      <c r="J2050" s="589"/>
      <c r="K2050" s="589"/>
      <c r="L2050" s="590"/>
    </row>
    <row r="2051" spans="1:12" s="148" customFormat="1" ht="24" customHeight="1" x14ac:dyDescent="0.15">
      <c r="A2051" s="593">
        <v>387</v>
      </c>
      <c r="B2051" s="161" t="s">
        <v>20</v>
      </c>
      <c r="C2051" s="162" t="s">
        <v>21</v>
      </c>
      <c r="D2051" s="162" t="s">
        <v>1884</v>
      </c>
      <c r="E2051" s="162" t="s">
        <v>1885</v>
      </c>
      <c r="F2051" s="594" t="s">
        <v>14</v>
      </c>
      <c r="G2051" s="594"/>
      <c r="H2051" s="592"/>
      <c r="I2051" s="592"/>
      <c r="J2051" s="592"/>
      <c r="K2051" s="592"/>
      <c r="L2051" s="592"/>
    </row>
    <row r="2052" spans="1:12" s="148" customFormat="1" ht="26.25" customHeight="1" x14ac:dyDescent="0.15">
      <c r="A2052" s="593"/>
      <c r="B2052" s="589" t="s">
        <v>3253</v>
      </c>
      <c r="C2052" s="589" t="s">
        <v>3265</v>
      </c>
      <c r="D2052" s="596">
        <v>43116</v>
      </c>
      <c r="E2052" s="589" t="s">
        <v>3266</v>
      </c>
      <c r="F2052" s="589" t="s">
        <v>1038</v>
      </c>
      <c r="G2052" s="589"/>
      <c r="H2052" s="591" t="s">
        <v>1890</v>
      </c>
      <c r="I2052" s="591"/>
      <c r="J2052" s="164" t="s">
        <v>0</v>
      </c>
      <c r="K2052" s="164" t="s">
        <v>1891</v>
      </c>
      <c r="L2052" s="165">
        <v>1071.97</v>
      </c>
    </row>
    <row r="2053" spans="1:12" s="148" customFormat="1" ht="81.75" customHeight="1" x14ac:dyDescent="0.15">
      <c r="A2053" s="593"/>
      <c r="B2053" s="589"/>
      <c r="C2053" s="589"/>
      <c r="D2053" s="596"/>
      <c r="E2053" s="589"/>
      <c r="F2053" s="589"/>
      <c r="G2053" s="589"/>
      <c r="H2053" s="591" t="s">
        <v>1892</v>
      </c>
      <c r="I2053" s="591"/>
      <c r="J2053" s="164" t="s">
        <v>0</v>
      </c>
      <c r="K2053" s="164" t="s">
        <v>1891</v>
      </c>
      <c r="L2053" s="165">
        <v>472</v>
      </c>
    </row>
    <row r="2054" spans="1:12" s="148" customFormat="1" ht="24" customHeight="1" x14ac:dyDescent="0.15">
      <c r="A2054" s="593"/>
      <c r="B2054" s="161" t="s">
        <v>29</v>
      </c>
      <c r="C2054" s="162" t="s">
        <v>30</v>
      </c>
      <c r="D2054" s="162" t="s">
        <v>1893</v>
      </c>
      <c r="E2054" s="162" t="s">
        <v>1894</v>
      </c>
      <c r="F2054" s="592"/>
      <c r="G2054" s="592"/>
      <c r="H2054" s="591" t="s">
        <v>1895</v>
      </c>
      <c r="I2054" s="591"/>
      <c r="J2054" s="589" t="s">
        <v>0</v>
      </c>
      <c r="K2054" s="589" t="s">
        <v>0</v>
      </c>
      <c r="L2054" s="590">
        <v>1144</v>
      </c>
    </row>
    <row r="2055" spans="1:12" s="148" customFormat="1" ht="24" customHeight="1" x14ac:dyDescent="0.15">
      <c r="A2055" s="593"/>
      <c r="B2055" s="164" t="s">
        <v>2059</v>
      </c>
      <c r="C2055" s="164" t="s">
        <v>1038</v>
      </c>
      <c r="D2055" s="166">
        <v>43121</v>
      </c>
      <c r="E2055" s="164" t="s">
        <v>3267</v>
      </c>
      <c r="F2055" s="592"/>
      <c r="G2055" s="592"/>
      <c r="H2055" s="591"/>
      <c r="I2055" s="591"/>
      <c r="J2055" s="589"/>
      <c r="K2055" s="589"/>
      <c r="L2055" s="590"/>
    </row>
    <row r="2056" spans="1:12" s="148" customFormat="1" ht="24" customHeight="1" x14ac:dyDescent="0.15">
      <c r="A2056" s="593">
        <v>388</v>
      </c>
      <c r="B2056" s="161" t="s">
        <v>20</v>
      </c>
      <c r="C2056" s="162" t="s">
        <v>21</v>
      </c>
      <c r="D2056" s="162" t="s">
        <v>1884</v>
      </c>
      <c r="E2056" s="162" t="s">
        <v>1885</v>
      </c>
      <c r="F2056" s="594" t="s">
        <v>14</v>
      </c>
      <c r="G2056" s="594"/>
      <c r="H2056" s="592"/>
      <c r="I2056" s="592"/>
      <c r="J2056" s="592"/>
      <c r="K2056" s="592"/>
      <c r="L2056" s="592"/>
    </row>
    <row r="2057" spans="1:12" s="148" customFormat="1" ht="26.25" customHeight="1" x14ac:dyDescent="0.15">
      <c r="A2057" s="593"/>
      <c r="B2057" s="589" t="s">
        <v>3253</v>
      </c>
      <c r="C2057" s="589" t="s">
        <v>3268</v>
      </c>
      <c r="D2057" s="596">
        <v>43158</v>
      </c>
      <c r="E2057" s="589" t="s">
        <v>2832</v>
      </c>
      <c r="F2057" s="589" t="s">
        <v>2833</v>
      </c>
      <c r="G2057" s="589"/>
      <c r="H2057" s="591" t="s">
        <v>1890</v>
      </c>
      <c r="I2057" s="591"/>
      <c r="J2057" s="164" t="s">
        <v>1891</v>
      </c>
      <c r="K2057" s="164" t="s">
        <v>0</v>
      </c>
      <c r="L2057" s="165">
        <v>17</v>
      </c>
    </row>
    <row r="2058" spans="1:12" s="148" customFormat="1" ht="50.25" customHeight="1" x14ac:dyDescent="0.15">
      <c r="A2058" s="593"/>
      <c r="B2058" s="589"/>
      <c r="C2058" s="589"/>
      <c r="D2058" s="596"/>
      <c r="E2058" s="589"/>
      <c r="F2058" s="589"/>
      <c r="G2058" s="589"/>
      <c r="H2058" s="591" t="s">
        <v>1892</v>
      </c>
      <c r="I2058" s="591"/>
      <c r="J2058" s="164" t="s">
        <v>1891</v>
      </c>
      <c r="K2058" s="164" t="s">
        <v>0</v>
      </c>
      <c r="L2058" s="165">
        <v>370.6</v>
      </c>
    </row>
    <row r="2059" spans="1:12" s="148" customFormat="1" ht="24" customHeight="1" x14ac:dyDescent="0.15">
      <c r="A2059" s="593"/>
      <c r="B2059" s="161" t="s">
        <v>29</v>
      </c>
      <c r="C2059" s="162" t="s">
        <v>30</v>
      </c>
      <c r="D2059" s="162" t="s">
        <v>1893</v>
      </c>
      <c r="E2059" s="162" t="s">
        <v>1894</v>
      </c>
      <c r="F2059" s="592"/>
      <c r="G2059" s="592"/>
      <c r="H2059" s="591" t="s">
        <v>1895</v>
      </c>
      <c r="I2059" s="591"/>
      <c r="J2059" s="589" t="s">
        <v>1891</v>
      </c>
      <c r="K2059" s="589" t="s">
        <v>0</v>
      </c>
      <c r="L2059" s="590">
        <v>100</v>
      </c>
    </row>
    <row r="2060" spans="1:12" s="148" customFormat="1" ht="24" customHeight="1" x14ac:dyDescent="0.15">
      <c r="A2060" s="593"/>
      <c r="B2060" s="164" t="s">
        <v>2059</v>
      </c>
      <c r="C2060" s="164" t="s">
        <v>2833</v>
      </c>
      <c r="D2060" s="166">
        <v>43158</v>
      </c>
      <c r="E2060" s="164" t="s">
        <v>3269</v>
      </c>
      <c r="F2060" s="592"/>
      <c r="G2060" s="592"/>
      <c r="H2060" s="591"/>
      <c r="I2060" s="591"/>
      <c r="J2060" s="589"/>
      <c r="K2060" s="589"/>
      <c r="L2060" s="590"/>
    </row>
    <row r="2061" spans="1:12" s="148" customFormat="1" ht="24" customHeight="1" x14ac:dyDescent="0.15">
      <c r="A2061" s="593">
        <v>389</v>
      </c>
      <c r="B2061" s="161" t="s">
        <v>20</v>
      </c>
      <c r="C2061" s="162" t="s">
        <v>21</v>
      </c>
      <c r="D2061" s="162" t="s">
        <v>1884</v>
      </c>
      <c r="E2061" s="162" t="s">
        <v>1885</v>
      </c>
      <c r="F2061" s="594" t="s">
        <v>14</v>
      </c>
      <c r="G2061" s="594"/>
      <c r="H2061" s="592"/>
      <c r="I2061" s="592"/>
      <c r="J2061" s="592"/>
      <c r="K2061" s="592"/>
      <c r="L2061" s="592"/>
    </row>
    <row r="2062" spans="1:12" s="148" customFormat="1" ht="26.25" customHeight="1" x14ac:dyDescent="0.15">
      <c r="A2062" s="593"/>
      <c r="B2062" s="589" t="s">
        <v>3253</v>
      </c>
      <c r="C2062" s="595" t="s">
        <v>3270</v>
      </c>
      <c r="D2062" s="596">
        <v>43165</v>
      </c>
      <c r="E2062" s="589" t="s">
        <v>1984</v>
      </c>
      <c r="F2062" s="589" t="s">
        <v>3271</v>
      </c>
      <c r="G2062" s="589"/>
      <c r="H2062" s="591" t="s">
        <v>1890</v>
      </c>
      <c r="I2062" s="591"/>
      <c r="J2062" s="164" t="s">
        <v>1891</v>
      </c>
      <c r="K2062" s="164" t="s">
        <v>0</v>
      </c>
      <c r="L2062" s="165">
        <v>120.75</v>
      </c>
    </row>
    <row r="2063" spans="1:12" s="148" customFormat="1" ht="134.25" customHeight="1" x14ac:dyDescent="0.15">
      <c r="A2063" s="593"/>
      <c r="B2063" s="589"/>
      <c r="C2063" s="595"/>
      <c r="D2063" s="596"/>
      <c r="E2063" s="589"/>
      <c r="F2063" s="589"/>
      <c r="G2063" s="589"/>
      <c r="H2063" s="591" t="s">
        <v>1892</v>
      </c>
      <c r="I2063" s="591"/>
      <c r="J2063" s="164" t="s">
        <v>1891</v>
      </c>
      <c r="K2063" s="164" t="s">
        <v>0</v>
      </c>
      <c r="L2063" s="165">
        <v>246.41</v>
      </c>
    </row>
    <row r="2064" spans="1:12" s="148" customFormat="1" ht="24" customHeight="1" x14ac:dyDescent="0.15">
      <c r="A2064" s="593"/>
      <c r="B2064" s="161" t="s">
        <v>29</v>
      </c>
      <c r="C2064" s="162" t="s">
        <v>30</v>
      </c>
      <c r="D2064" s="162" t="s">
        <v>1893</v>
      </c>
      <c r="E2064" s="162" t="s">
        <v>1894</v>
      </c>
      <c r="F2064" s="592"/>
      <c r="G2064" s="592"/>
      <c r="H2064" s="591" t="s">
        <v>1895</v>
      </c>
      <c r="I2064" s="591"/>
      <c r="J2064" s="589" t="s">
        <v>1891</v>
      </c>
      <c r="K2064" s="589" t="s">
        <v>0</v>
      </c>
      <c r="L2064" s="590">
        <v>184</v>
      </c>
    </row>
    <row r="2065" spans="1:12" s="148" customFormat="1" ht="24" customHeight="1" x14ac:dyDescent="0.15">
      <c r="A2065" s="593"/>
      <c r="B2065" s="164" t="s">
        <v>2059</v>
      </c>
      <c r="C2065" s="164" t="s">
        <v>3271</v>
      </c>
      <c r="D2065" s="166">
        <v>43167</v>
      </c>
      <c r="E2065" s="164" t="s">
        <v>2575</v>
      </c>
      <c r="F2065" s="592"/>
      <c r="G2065" s="592"/>
      <c r="H2065" s="591"/>
      <c r="I2065" s="591"/>
      <c r="J2065" s="589"/>
      <c r="K2065" s="589"/>
      <c r="L2065" s="590"/>
    </row>
    <row r="2066" spans="1:12" s="148" customFormat="1" ht="24" customHeight="1" x14ac:dyDescent="0.15">
      <c r="A2066" s="593">
        <v>390</v>
      </c>
      <c r="B2066" s="161" t="s">
        <v>20</v>
      </c>
      <c r="C2066" s="162" t="s">
        <v>21</v>
      </c>
      <c r="D2066" s="162" t="s">
        <v>1884</v>
      </c>
      <c r="E2066" s="162" t="s">
        <v>1885</v>
      </c>
      <c r="F2066" s="594" t="s">
        <v>14</v>
      </c>
      <c r="G2066" s="594"/>
      <c r="H2066" s="592"/>
      <c r="I2066" s="592"/>
      <c r="J2066" s="592"/>
      <c r="K2066" s="592"/>
      <c r="L2066" s="592"/>
    </row>
    <row r="2067" spans="1:12" s="148" customFormat="1" ht="26.25" customHeight="1" x14ac:dyDescent="0.15">
      <c r="A2067" s="593"/>
      <c r="B2067" s="589" t="s">
        <v>3253</v>
      </c>
      <c r="C2067" s="589" t="s">
        <v>3272</v>
      </c>
      <c r="D2067" s="596">
        <v>43168</v>
      </c>
      <c r="E2067" s="589" t="s">
        <v>3273</v>
      </c>
      <c r="F2067" s="589" t="s">
        <v>3274</v>
      </c>
      <c r="G2067" s="589"/>
      <c r="H2067" s="591" t="s">
        <v>1890</v>
      </c>
      <c r="I2067" s="591"/>
      <c r="J2067" s="164" t="s">
        <v>1891</v>
      </c>
      <c r="K2067" s="164" t="s">
        <v>0</v>
      </c>
      <c r="L2067" s="165">
        <v>1634.25</v>
      </c>
    </row>
    <row r="2068" spans="1:12" s="148" customFormat="1" ht="60.75" customHeight="1" x14ac:dyDescent="0.15">
      <c r="A2068" s="593"/>
      <c r="B2068" s="589"/>
      <c r="C2068" s="589"/>
      <c r="D2068" s="596"/>
      <c r="E2068" s="589"/>
      <c r="F2068" s="589"/>
      <c r="G2068" s="589"/>
      <c r="H2068" s="591" t="s">
        <v>1892</v>
      </c>
      <c r="I2068" s="591"/>
      <c r="J2068" s="164" t="s">
        <v>1891</v>
      </c>
      <c r="K2068" s="164" t="s">
        <v>0</v>
      </c>
      <c r="L2068" s="165">
        <v>1527.4</v>
      </c>
    </row>
    <row r="2069" spans="1:12" s="148" customFormat="1" ht="24" customHeight="1" x14ac:dyDescent="0.15">
      <c r="A2069" s="593"/>
      <c r="B2069" s="161" t="s">
        <v>29</v>
      </c>
      <c r="C2069" s="162" t="s">
        <v>30</v>
      </c>
      <c r="D2069" s="162" t="s">
        <v>1893</v>
      </c>
      <c r="E2069" s="162" t="s">
        <v>1894</v>
      </c>
      <c r="F2069" s="592"/>
      <c r="G2069" s="592"/>
      <c r="H2069" s="591" t="s">
        <v>1895</v>
      </c>
      <c r="I2069" s="591"/>
      <c r="J2069" s="589" t="s">
        <v>1891</v>
      </c>
      <c r="K2069" s="589" t="s">
        <v>0</v>
      </c>
      <c r="L2069" s="590">
        <v>250</v>
      </c>
    </row>
    <row r="2070" spans="1:12" s="148" customFormat="1" ht="24" customHeight="1" x14ac:dyDescent="0.15">
      <c r="A2070" s="593"/>
      <c r="B2070" s="164" t="s">
        <v>2059</v>
      </c>
      <c r="C2070" s="164" t="s">
        <v>3274</v>
      </c>
      <c r="D2070" s="166">
        <v>43172</v>
      </c>
      <c r="E2070" s="164" t="s">
        <v>3275</v>
      </c>
      <c r="F2070" s="592"/>
      <c r="G2070" s="592"/>
      <c r="H2070" s="591"/>
      <c r="I2070" s="591"/>
      <c r="J2070" s="589"/>
      <c r="K2070" s="589"/>
      <c r="L2070" s="590"/>
    </row>
    <row r="2071" spans="1:12" s="148" customFormat="1" ht="24" customHeight="1" x14ac:dyDescent="0.15">
      <c r="A2071" s="593">
        <v>391</v>
      </c>
      <c r="B2071" s="161" t="s">
        <v>20</v>
      </c>
      <c r="C2071" s="162" t="s">
        <v>21</v>
      </c>
      <c r="D2071" s="162" t="s">
        <v>1884</v>
      </c>
      <c r="E2071" s="162" t="s">
        <v>1885</v>
      </c>
      <c r="F2071" s="594" t="s">
        <v>14</v>
      </c>
      <c r="G2071" s="594"/>
      <c r="H2071" s="592"/>
      <c r="I2071" s="592"/>
      <c r="J2071" s="592"/>
      <c r="K2071" s="592"/>
      <c r="L2071" s="592"/>
    </row>
    <row r="2072" spans="1:12" s="148" customFormat="1" ht="26.25" customHeight="1" x14ac:dyDescent="0.15">
      <c r="A2072" s="593"/>
      <c r="B2072" s="589" t="s">
        <v>3276</v>
      </c>
      <c r="C2072" s="595" t="s">
        <v>3277</v>
      </c>
      <c r="D2072" s="596">
        <v>43055</v>
      </c>
      <c r="E2072" s="589" t="s">
        <v>1996</v>
      </c>
      <c r="F2072" s="589" t="s">
        <v>2679</v>
      </c>
      <c r="G2072" s="589"/>
      <c r="H2072" s="591" t="s">
        <v>1890</v>
      </c>
      <c r="I2072" s="591"/>
      <c r="J2072" s="164" t="s">
        <v>1891</v>
      </c>
      <c r="K2072" s="164" t="s">
        <v>0</v>
      </c>
      <c r="L2072" s="165">
        <v>461</v>
      </c>
    </row>
    <row r="2073" spans="1:12" s="148" customFormat="1" ht="239.25" customHeight="1" x14ac:dyDescent="0.15">
      <c r="A2073" s="593"/>
      <c r="B2073" s="589"/>
      <c r="C2073" s="595"/>
      <c r="D2073" s="596"/>
      <c r="E2073" s="589"/>
      <c r="F2073" s="589"/>
      <c r="G2073" s="589"/>
      <c r="H2073" s="591" t="s">
        <v>1892</v>
      </c>
      <c r="I2073" s="591"/>
      <c r="J2073" s="164" t="s">
        <v>1891</v>
      </c>
      <c r="K2073" s="164" t="s">
        <v>0</v>
      </c>
      <c r="L2073" s="165">
        <v>400</v>
      </c>
    </row>
    <row r="2074" spans="1:12" s="148" customFormat="1" ht="24" customHeight="1" x14ac:dyDescent="0.15">
      <c r="A2074" s="593"/>
      <c r="B2074" s="161" t="s">
        <v>29</v>
      </c>
      <c r="C2074" s="162" t="s">
        <v>30</v>
      </c>
      <c r="D2074" s="162" t="s">
        <v>1893</v>
      </c>
      <c r="E2074" s="162" t="s">
        <v>1894</v>
      </c>
      <c r="F2074" s="592"/>
      <c r="G2074" s="592"/>
      <c r="H2074" s="591" t="s">
        <v>1895</v>
      </c>
      <c r="I2074" s="591"/>
      <c r="J2074" s="589" t="s">
        <v>1891</v>
      </c>
      <c r="K2074" s="589" t="s">
        <v>1891</v>
      </c>
      <c r="L2074" s="590">
        <v>0</v>
      </c>
    </row>
    <row r="2075" spans="1:12" s="148" customFormat="1" ht="34.5" customHeight="1" x14ac:dyDescent="0.15">
      <c r="A2075" s="593"/>
      <c r="B2075" s="164" t="s">
        <v>2209</v>
      </c>
      <c r="C2075" s="164" t="s">
        <v>2679</v>
      </c>
      <c r="D2075" s="166">
        <v>43056</v>
      </c>
      <c r="E2075" s="164" t="s">
        <v>3278</v>
      </c>
      <c r="F2075" s="592"/>
      <c r="G2075" s="592"/>
      <c r="H2075" s="591"/>
      <c r="I2075" s="591"/>
      <c r="J2075" s="589"/>
      <c r="K2075" s="589"/>
      <c r="L2075" s="590"/>
    </row>
    <row r="2076" spans="1:12" s="148" customFormat="1" ht="24" customHeight="1" x14ac:dyDescent="0.15">
      <c r="A2076" s="593">
        <v>392</v>
      </c>
      <c r="B2076" s="161" t="s">
        <v>20</v>
      </c>
      <c r="C2076" s="162" t="s">
        <v>21</v>
      </c>
      <c r="D2076" s="162" t="s">
        <v>1884</v>
      </c>
      <c r="E2076" s="162" t="s">
        <v>1885</v>
      </c>
      <c r="F2076" s="594" t="s">
        <v>14</v>
      </c>
      <c r="G2076" s="594"/>
      <c r="H2076" s="592"/>
      <c r="I2076" s="592"/>
      <c r="J2076" s="592"/>
      <c r="K2076" s="592"/>
      <c r="L2076" s="592"/>
    </row>
    <row r="2077" spans="1:12" s="148" customFormat="1" ht="26.25" customHeight="1" x14ac:dyDescent="0.15">
      <c r="A2077" s="593"/>
      <c r="B2077" s="589" t="s">
        <v>3279</v>
      </c>
      <c r="C2077" s="595" t="s">
        <v>3280</v>
      </c>
      <c r="D2077" s="596">
        <v>43145</v>
      </c>
      <c r="E2077" s="589" t="s">
        <v>2824</v>
      </c>
      <c r="F2077" s="589" t="s">
        <v>3281</v>
      </c>
      <c r="G2077" s="589"/>
      <c r="H2077" s="591" t="s">
        <v>1890</v>
      </c>
      <c r="I2077" s="591"/>
      <c r="J2077" s="164" t="s">
        <v>1891</v>
      </c>
      <c r="K2077" s="164" t="s">
        <v>0</v>
      </c>
      <c r="L2077" s="165">
        <v>544.34</v>
      </c>
    </row>
    <row r="2078" spans="1:12" s="148" customFormat="1" ht="408.95" customHeight="1" x14ac:dyDescent="0.15">
      <c r="A2078" s="593"/>
      <c r="B2078" s="589"/>
      <c r="C2078" s="595"/>
      <c r="D2078" s="596"/>
      <c r="E2078" s="589"/>
      <c r="F2078" s="589"/>
      <c r="G2078" s="589"/>
      <c r="H2078" s="591" t="s">
        <v>1892</v>
      </c>
      <c r="I2078" s="591"/>
      <c r="J2078" s="589" t="s">
        <v>1891</v>
      </c>
      <c r="K2078" s="589" t="s">
        <v>0</v>
      </c>
      <c r="L2078" s="590">
        <v>885.96</v>
      </c>
    </row>
    <row r="2079" spans="1:12" s="148" customFormat="1" ht="113.85" customHeight="1" x14ac:dyDescent="0.15">
      <c r="A2079" s="593"/>
      <c r="B2079" s="589"/>
      <c r="C2079" s="595"/>
      <c r="D2079" s="596"/>
      <c r="E2079" s="589"/>
      <c r="F2079" s="589"/>
      <c r="G2079" s="589"/>
      <c r="H2079" s="591"/>
      <c r="I2079" s="591"/>
      <c r="J2079" s="589"/>
      <c r="K2079" s="589"/>
      <c r="L2079" s="590"/>
    </row>
    <row r="2080" spans="1:12" s="148" customFormat="1" ht="24" customHeight="1" x14ac:dyDescent="0.15">
      <c r="A2080" s="593"/>
      <c r="B2080" s="161" t="s">
        <v>29</v>
      </c>
      <c r="C2080" s="162" t="s">
        <v>30</v>
      </c>
      <c r="D2080" s="162" t="s">
        <v>1893</v>
      </c>
      <c r="E2080" s="162" t="s">
        <v>1894</v>
      </c>
      <c r="F2080" s="592"/>
      <c r="G2080" s="592"/>
      <c r="H2080" s="591" t="s">
        <v>1895</v>
      </c>
      <c r="I2080" s="591"/>
      <c r="J2080" s="589" t="s">
        <v>1891</v>
      </c>
      <c r="K2080" s="589" t="s">
        <v>1891</v>
      </c>
      <c r="L2080" s="590">
        <v>0</v>
      </c>
    </row>
    <row r="2081" spans="1:12" s="148" customFormat="1" ht="24" customHeight="1" x14ac:dyDescent="0.15">
      <c r="A2081" s="593"/>
      <c r="B2081" s="164" t="s">
        <v>1896</v>
      </c>
      <c r="C2081" s="164" t="s">
        <v>3281</v>
      </c>
      <c r="D2081" s="166">
        <v>43148</v>
      </c>
      <c r="E2081" s="164" t="s">
        <v>3282</v>
      </c>
      <c r="F2081" s="592"/>
      <c r="G2081" s="592"/>
      <c r="H2081" s="591"/>
      <c r="I2081" s="591"/>
      <c r="J2081" s="589"/>
      <c r="K2081" s="589"/>
      <c r="L2081" s="590"/>
    </row>
    <row r="2082" spans="1:12" s="148" customFormat="1" ht="24" customHeight="1" x14ac:dyDescent="0.15">
      <c r="A2082" s="593">
        <v>393</v>
      </c>
      <c r="B2082" s="161" t="s">
        <v>20</v>
      </c>
      <c r="C2082" s="162" t="s">
        <v>21</v>
      </c>
      <c r="D2082" s="162" t="s">
        <v>1884</v>
      </c>
      <c r="E2082" s="162" t="s">
        <v>1885</v>
      </c>
      <c r="F2082" s="594" t="s">
        <v>14</v>
      </c>
      <c r="G2082" s="594"/>
      <c r="H2082" s="592"/>
      <c r="I2082" s="592"/>
      <c r="J2082" s="592"/>
      <c r="K2082" s="592"/>
      <c r="L2082" s="592"/>
    </row>
    <row r="2083" spans="1:12" s="148" customFormat="1" ht="26.25" customHeight="1" x14ac:dyDescent="0.15">
      <c r="A2083" s="593"/>
      <c r="B2083" s="589" t="s">
        <v>3283</v>
      </c>
      <c r="C2083" s="589" t="s">
        <v>3284</v>
      </c>
      <c r="D2083" s="596">
        <v>43120</v>
      </c>
      <c r="E2083" s="589" t="s">
        <v>1969</v>
      </c>
      <c r="F2083" s="589" t="s">
        <v>3285</v>
      </c>
      <c r="G2083" s="589"/>
      <c r="H2083" s="591" t="s">
        <v>1890</v>
      </c>
      <c r="I2083" s="591"/>
      <c r="J2083" s="164" t="s">
        <v>1891</v>
      </c>
      <c r="K2083" s="164" t="s">
        <v>0</v>
      </c>
      <c r="L2083" s="165">
        <v>600</v>
      </c>
    </row>
    <row r="2084" spans="1:12" s="148" customFormat="1" ht="39.75" customHeight="1" x14ac:dyDescent="0.15">
      <c r="A2084" s="593"/>
      <c r="B2084" s="589"/>
      <c r="C2084" s="589"/>
      <c r="D2084" s="596"/>
      <c r="E2084" s="589"/>
      <c r="F2084" s="589"/>
      <c r="G2084" s="589"/>
      <c r="H2084" s="591" t="s">
        <v>1892</v>
      </c>
      <c r="I2084" s="591"/>
      <c r="J2084" s="164" t="s">
        <v>1891</v>
      </c>
      <c r="K2084" s="164" t="s">
        <v>0</v>
      </c>
      <c r="L2084" s="165">
        <v>262</v>
      </c>
    </row>
    <row r="2085" spans="1:12" s="148" customFormat="1" ht="24" customHeight="1" x14ac:dyDescent="0.15">
      <c r="A2085" s="593"/>
      <c r="B2085" s="161" t="s">
        <v>29</v>
      </c>
      <c r="C2085" s="162" t="s">
        <v>30</v>
      </c>
      <c r="D2085" s="162" t="s">
        <v>1893</v>
      </c>
      <c r="E2085" s="162" t="s">
        <v>1894</v>
      </c>
      <c r="F2085" s="592"/>
      <c r="G2085" s="592"/>
      <c r="H2085" s="591" t="s">
        <v>1895</v>
      </c>
      <c r="I2085" s="591"/>
      <c r="J2085" s="589" t="s">
        <v>1891</v>
      </c>
      <c r="K2085" s="589" t="s">
        <v>0</v>
      </c>
      <c r="L2085" s="590">
        <v>300</v>
      </c>
    </row>
    <row r="2086" spans="1:12" s="148" customFormat="1" ht="24" customHeight="1" x14ac:dyDescent="0.15">
      <c r="A2086" s="593"/>
      <c r="B2086" s="164" t="s">
        <v>1896</v>
      </c>
      <c r="C2086" s="164" t="s">
        <v>3285</v>
      </c>
      <c r="D2086" s="166">
        <v>43126</v>
      </c>
      <c r="E2086" s="164" t="s">
        <v>3286</v>
      </c>
      <c r="F2086" s="592"/>
      <c r="G2086" s="592"/>
      <c r="H2086" s="591"/>
      <c r="I2086" s="591"/>
      <c r="J2086" s="589"/>
      <c r="K2086" s="589"/>
      <c r="L2086" s="590"/>
    </row>
    <row r="2087" spans="1:12" s="148" customFormat="1" ht="24" customHeight="1" x14ac:dyDescent="0.15">
      <c r="A2087" s="593">
        <v>394</v>
      </c>
      <c r="B2087" s="161" t="s">
        <v>20</v>
      </c>
      <c r="C2087" s="162" t="s">
        <v>21</v>
      </c>
      <c r="D2087" s="162" t="s">
        <v>1884</v>
      </c>
      <c r="E2087" s="162" t="s">
        <v>1885</v>
      </c>
      <c r="F2087" s="594" t="s">
        <v>14</v>
      </c>
      <c r="G2087" s="594"/>
      <c r="H2087" s="592"/>
      <c r="I2087" s="592"/>
      <c r="J2087" s="592"/>
      <c r="K2087" s="592"/>
      <c r="L2087" s="592"/>
    </row>
    <row r="2088" spans="1:12" s="148" customFormat="1" ht="26.25" customHeight="1" x14ac:dyDescent="0.15">
      <c r="A2088" s="593"/>
      <c r="B2088" s="589" t="s">
        <v>3287</v>
      </c>
      <c r="C2088" s="595" t="s">
        <v>3288</v>
      </c>
      <c r="D2088" s="596">
        <v>43183</v>
      </c>
      <c r="E2088" s="589" t="s">
        <v>3289</v>
      </c>
      <c r="F2088" s="589" t="s">
        <v>1917</v>
      </c>
      <c r="G2088" s="589"/>
      <c r="H2088" s="591" t="s">
        <v>1890</v>
      </c>
      <c r="I2088" s="591"/>
      <c r="J2088" s="164" t="s">
        <v>1891</v>
      </c>
      <c r="K2088" s="164" t="s">
        <v>0</v>
      </c>
      <c r="L2088" s="165">
        <v>1194.42</v>
      </c>
    </row>
    <row r="2089" spans="1:12" s="148" customFormat="1" ht="408.95" customHeight="1" x14ac:dyDescent="0.15">
      <c r="A2089" s="593"/>
      <c r="B2089" s="589"/>
      <c r="C2089" s="595"/>
      <c r="D2089" s="596"/>
      <c r="E2089" s="589"/>
      <c r="F2089" s="589"/>
      <c r="G2089" s="589"/>
      <c r="H2089" s="591" t="s">
        <v>1892</v>
      </c>
      <c r="I2089" s="591"/>
      <c r="J2089" s="589" t="s">
        <v>1891</v>
      </c>
      <c r="K2089" s="589" t="s">
        <v>0</v>
      </c>
      <c r="L2089" s="590">
        <v>1433.6</v>
      </c>
    </row>
    <row r="2090" spans="1:12" s="148" customFormat="1" ht="29.85" customHeight="1" x14ac:dyDescent="0.15">
      <c r="A2090" s="593"/>
      <c r="B2090" s="589"/>
      <c r="C2090" s="595"/>
      <c r="D2090" s="596"/>
      <c r="E2090" s="589"/>
      <c r="F2090" s="589"/>
      <c r="G2090" s="589"/>
      <c r="H2090" s="591"/>
      <c r="I2090" s="591"/>
      <c r="J2090" s="589"/>
      <c r="K2090" s="589"/>
      <c r="L2090" s="590"/>
    </row>
    <row r="2091" spans="1:12" s="148" customFormat="1" ht="24" customHeight="1" x14ac:dyDescent="0.15">
      <c r="A2091" s="593"/>
      <c r="B2091" s="161" t="s">
        <v>29</v>
      </c>
      <c r="C2091" s="162" t="s">
        <v>30</v>
      </c>
      <c r="D2091" s="162" t="s">
        <v>1893</v>
      </c>
      <c r="E2091" s="162" t="s">
        <v>1894</v>
      </c>
      <c r="F2091" s="592"/>
      <c r="G2091" s="592"/>
      <c r="H2091" s="591" t="s">
        <v>1895</v>
      </c>
      <c r="I2091" s="591"/>
      <c r="J2091" s="589" t="s">
        <v>1891</v>
      </c>
      <c r="K2091" s="589" t="s">
        <v>0</v>
      </c>
      <c r="L2091" s="590">
        <v>60</v>
      </c>
    </row>
    <row r="2092" spans="1:12" s="148" customFormat="1" ht="24" customHeight="1" x14ac:dyDescent="0.15">
      <c r="A2092" s="593"/>
      <c r="B2092" s="164" t="s">
        <v>1896</v>
      </c>
      <c r="C2092" s="164" t="s">
        <v>1917</v>
      </c>
      <c r="D2092" s="166">
        <v>43191</v>
      </c>
      <c r="E2092" s="164" t="s">
        <v>3290</v>
      </c>
      <c r="F2092" s="592"/>
      <c r="G2092" s="592"/>
      <c r="H2092" s="591"/>
      <c r="I2092" s="591"/>
      <c r="J2092" s="589"/>
      <c r="K2092" s="589"/>
      <c r="L2092" s="590"/>
    </row>
    <row r="2093" spans="1:12" s="148" customFormat="1" ht="24" customHeight="1" x14ac:dyDescent="0.15">
      <c r="A2093" s="593">
        <v>395</v>
      </c>
      <c r="B2093" s="161" t="s">
        <v>20</v>
      </c>
      <c r="C2093" s="162" t="s">
        <v>21</v>
      </c>
      <c r="D2093" s="162" t="s">
        <v>1884</v>
      </c>
      <c r="E2093" s="162" t="s">
        <v>1885</v>
      </c>
      <c r="F2093" s="594" t="s">
        <v>14</v>
      </c>
      <c r="G2093" s="594"/>
      <c r="H2093" s="592"/>
      <c r="I2093" s="592"/>
      <c r="J2093" s="592"/>
      <c r="K2093" s="592"/>
      <c r="L2093" s="592"/>
    </row>
    <row r="2094" spans="1:12" s="148" customFormat="1" ht="26.25" customHeight="1" x14ac:dyDescent="0.15">
      <c r="A2094" s="593"/>
      <c r="B2094" s="589" t="s">
        <v>3291</v>
      </c>
      <c r="C2094" s="595" t="s">
        <v>3292</v>
      </c>
      <c r="D2094" s="596">
        <v>43049</v>
      </c>
      <c r="E2094" s="589" t="s">
        <v>1996</v>
      </c>
      <c r="F2094" s="589" t="s">
        <v>3293</v>
      </c>
      <c r="G2094" s="589"/>
      <c r="H2094" s="591" t="s">
        <v>1890</v>
      </c>
      <c r="I2094" s="591"/>
      <c r="J2094" s="164" t="s">
        <v>1891</v>
      </c>
      <c r="K2094" s="164" t="s">
        <v>0</v>
      </c>
      <c r="L2094" s="165">
        <v>265.5</v>
      </c>
    </row>
    <row r="2095" spans="1:12" s="148" customFormat="1" ht="144.75" customHeight="1" x14ac:dyDescent="0.15">
      <c r="A2095" s="593"/>
      <c r="B2095" s="589"/>
      <c r="C2095" s="595"/>
      <c r="D2095" s="596"/>
      <c r="E2095" s="589"/>
      <c r="F2095" s="589"/>
      <c r="G2095" s="589"/>
      <c r="H2095" s="591" t="s">
        <v>1892</v>
      </c>
      <c r="I2095" s="591"/>
      <c r="J2095" s="164" t="s">
        <v>1891</v>
      </c>
      <c r="K2095" s="164" t="s">
        <v>0</v>
      </c>
      <c r="L2095" s="165">
        <v>275</v>
      </c>
    </row>
    <row r="2096" spans="1:12" s="148" customFormat="1" ht="24" customHeight="1" x14ac:dyDescent="0.15">
      <c r="A2096" s="593"/>
      <c r="B2096" s="161" t="s">
        <v>29</v>
      </c>
      <c r="C2096" s="162" t="s">
        <v>30</v>
      </c>
      <c r="D2096" s="162" t="s">
        <v>1893</v>
      </c>
      <c r="E2096" s="162" t="s">
        <v>1894</v>
      </c>
      <c r="F2096" s="592"/>
      <c r="G2096" s="592"/>
      <c r="H2096" s="591" t="s">
        <v>1895</v>
      </c>
      <c r="I2096" s="591"/>
      <c r="J2096" s="589" t="s">
        <v>1891</v>
      </c>
      <c r="K2096" s="589" t="s">
        <v>0</v>
      </c>
      <c r="L2096" s="590">
        <v>34.480000000000004</v>
      </c>
    </row>
    <row r="2097" spans="1:12" s="148" customFormat="1" ht="24" customHeight="1" x14ac:dyDescent="0.15">
      <c r="A2097" s="593"/>
      <c r="B2097" s="164" t="s">
        <v>3294</v>
      </c>
      <c r="C2097" s="164" t="s">
        <v>3293</v>
      </c>
      <c r="D2097" s="166">
        <v>43050</v>
      </c>
      <c r="E2097" s="164" t="s">
        <v>3088</v>
      </c>
      <c r="F2097" s="592"/>
      <c r="G2097" s="592"/>
      <c r="H2097" s="591"/>
      <c r="I2097" s="591"/>
      <c r="J2097" s="589"/>
      <c r="K2097" s="589"/>
      <c r="L2097" s="590"/>
    </row>
    <row r="2098" spans="1:12" s="148" customFormat="1" ht="24" customHeight="1" x14ac:dyDescent="0.15">
      <c r="A2098" s="593">
        <v>396</v>
      </c>
      <c r="B2098" s="161" t="s">
        <v>20</v>
      </c>
      <c r="C2098" s="162" t="s">
        <v>21</v>
      </c>
      <c r="D2098" s="162" t="s">
        <v>1884</v>
      </c>
      <c r="E2098" s="162" t="s">
        <v>1885</v>
      </c>
      <c r="F2098" s="594" t="s">
        <v>14</v>
      </c>
      <c r="G2098" s="594"/>
      <c r="H2098" s="592"/>
      <c r="I2098" s="592"/>
      <c r="J2098" s="592"/>
      <c r="K2098" s="592"/>
      <c r="L2098" s="592"/>
    </row>
    <row r="2099" spans="1:12" s="148" customFormat="1" ht="26.25" customHeight="1" x14ac:dyDescent="0.15">
      <c r="A2099" s="593"/>
      <c r="B2099" s="589" t="s">
        <v>3291</v>
      </c>
      <c r="C2099" s="595" t="s">
        <v>3295</v>
      </c>
      <c r="D2099" s="596">
        <v>43162</v>
      </c>
      <c r="E2099" s="589" t="s">
        <v>1957</v>
      </c>
      <c r="F2099" s="589" t="s">
        <v>2318</v>
      </c>
      <c r="G2099" s="589"/>
      <c r="H2099" s="591" t="s">
        <v>1890</v>
      </c>
      <c r="I2099" s="591"/>
      <c r="J2099" s="164" t="s">
        <v>1891</v>
      </c>
      <c r="K2099" s="164" t="s">
        <v>1891</v>
      </c>
      <c r="L2099" s="165">
        <v>0</v>
      </c>
    </row>
    <row r="2100" spans="1:12" s="148" customFormat="1" ht="375.75" customHeight="1" x14ac:dyDescent="0.15">
      <c r="A2100" s="593"/>
      <c r="B2100" s="589"/>
      <c r="C2100" s="595"/>
      <c r="D2100" s="596"/>
      <c r="E2100" s="589"/>
      <c r="F2100" s="589"/>
      <c r="G2100" s="589"/>
      <c r="H2100" s="591" t="s">
        <v>1892</v>
      </c>
      <c r="I2100" s="591"/>
      <c r="J2100" s="164" t="s">
        <v>1891</v>
      </c>
      <c r="K2100" s="164" t="s">
        <v>1891</v>
      </c>
      <c r="L2100" s="165">
        <v>0</v>
      </c>
    </row>
    <row r="2101" spans="1:12" s="148" customFormat="1" ht="24" customHeight="1" x14ac:dyDescent="0.15">
      <c r="A2101" s="593"/>
      <c r="B2101" s="161" t="s">
        <v>29</v>
      </c>
      <c r="C2101" s="162" t="s">
        <v>30</v>
      </c>
      <c r="D2101" s="162" t="s">
        <v>1893</v>
      </c>
      <c r="E2101" s="162" t="s">
        <v>1894</v>
      </c>
      <c r="F2101" s="592"/>
      <c r="G2101" s="592"/>
      <c r="H2101" s="591" t="s">
        <v>1895</v>
      </c>
      <c r="I2101" s="591"/>
      <c r="J2101" s="589" t="s">
        <v>1891</v>
      </c>
      <c r="K2101" s="589" t="s">
        <v>0</v>
      </c>
      <c r="L2101" s="590">
        <v>620</v>
      </c>
    </row>
    <row r="2102" spans="1:12" s="148" customFormat="1" ht="24" customHeight="1" x14ac:dyDescent="0.15">
      <c r="A2102" s="593"/>
      <c r="B2102" s="164" t="s">
        <v>3294</v>
      </c>
      <c r="C2102" s="164" t="s">
        <v>2318</v>
      </c>
      <c r="D2102" s="166">
        <v>43165</v>
      </c>
      <c r="E2102" s="164" t="s">
        <v>3296</v>
      </c>
      <c r="F2102" s="592"/>
      <c r="G2102" s="592"/>
      <c r="H2102" s="591"/>
      <c r="I2102" s="591"/>
      <c r="J2102" s="589"/>
      <c r="K2102" s="589"/>
      <c r="L2102" s="590"/>
    </row>
    <row r="2103" spans="1:12" s="148" customFormat="1" ht="24" customHeight="1" x14ac:dyDescent="0.15">
      <c r="A2103" s="593">
        <v>397</v>
      </c>
      <c r="B2103" s="161" t="s">
        <v>20</v>
      </c>
      <c r="C2103" s="162" t="s">
        <v>21</v>
      </c>
      <c r="D2103" s="162" t="s">
        <v>1884</v>
      </c>
      <c r="E2103" s="162" t="s">
        <v>1885</v>
      </c>
      <c r="F2103" s="594" t="s">
        <v>14</v>
      </c>
      <c r="G2103" s="594"/>
      <c r="H2103" s="592"/>
      <c r="I2103" s="592"/>
      <c r="J2103" s="592"/>
      <c r="K2103" s="592"/>
      <c r="L2103" s="592"/>
    </row>
    <row r="2104" spans="1:12" s="148" customFormat="1" ht="26.25" customHeight="1" x14ac:dyDescent="0.15">
      <c r="A2104" s="593"/>
      <c r="B2104" s="589" t="s">
        <v>3297</v>
      </c>
      <c r="C2104" s="595" t="s">
        <v>3298</v>
      </c>
      <c r="D2104" s="596">
        <v>43073</v>
      </c>
      <c r="E2104" s="589" t="s">
        <v>2234</v>
      </c>
      <c r="F2104" s="589" t="s">
        <v>3299</v>
      </c>
      <c r="G2104" s="589"/>
      <c r="H2104" s="591" t="s">
        <v>1890</v>
      </c>
      <c r="I2104" s="591"/>
      <c r="J2104" s="164" t="s">
        <v>1891</v>
      </c>
      <c r="K2104" s="164" t="s">
        <v>0</v>
      </c>
      <c r="L2104" s="165">
        <v>888.5</v>
      </c>
    </row>
    <row r="2105" spans="1:12" s="148" customFormat="1" ht="134.25" customHeight="1" x14ac:dyDescent="0.15">
      <c r="A2105" s="593"/>
      <c r="B2105" s="589"/>
      <c r="C2105" s="595"/>
      <c r="D2105" s="596"/>
      <c r="E2105" s="589"/>
      <c r="F2105" s="589"/>
      <c r="G2105" s="589"/>
      <c r="H2105" s="591" t="s">
        <v>1892</v>
      </c>
      <c r="I2105" s="591"/>
      <c r="J2105" s="164" t="s">
        <v>1891</v>
      </c>
      <c r="K2105" s="164" t="s">
        <v>1891</v>
      </c>
      <c r="L2105" s="165">
        <v>0</v>
      </c>
    </row>
    <row r="2106" spans="1:12" s="148" customFormat="1" ht="24" customHeight="1" x14ac:dyDescent="0.15">
      <c r="A2106" s="593"/>
      <c r="B2106" s="161" t="s">
        <v>29</v>
      </c>
      <c r="C2106" s="162" t="s">
        <v>30</v>
      </c>
      <c r="D2106" s="162" t="s">
        <v>1893</v>
      </c>
      <c r="E2106" s="162" t="s">
        <v>1894</v>
      </c>
      <c r="F2106" s="592"/>
      <c r="G2106" s="592"/>
      <c r="H2106" s="591" t="s">
        <v>1895</v>
      </c>
      <c r="I2106" s="591"/>
      <c r="J2106" s="589" t="s">
        <v>1891</v>
      </c>
      <c r="K2106" s="589" t="s">
        <v>1891</v>
      </c>
      <c r="L2106" s="590">
        <v>0</v>
      </c>
    </row>
    <row r="2107" spans="1:12" s="148" customFormat="1" ht="24" customHeight="1" x14ac:dyDescent="0.15">
      <c r="A2107" s="593"/>
      <c r="B2107" s="164" t="s">
        <v>3300</v>
      </c>
      <c r="C2107" s="164" t="s">
        <v>3299</v>
      </c>
      <c r="D2107" s="166">
        <v>43077</v>
      </c>
      <c r="E2107" s="164" t="s">
        <v>3252</v>
      </c>
      <c r="F2107" s="592"/>
      <c r="G2107" s="592"/>
      <c r="H2107" s="591"/>
      <c r="I2107" s="591"/>
      <c r="J2107" s="589"/>
      <c r="K2107" s="589"/>
      <c r="L2107" s="590"/>
    </row>
    <row r="2108" spans="1:12" s="148" customFormat="1" ht="24" customHeight="1" x14ac:dyDescent="0.15">
      <c r="A2108" s="593">
        <v>398</v>
      </c>
      <c r="B2108" s="161" t="s">
        <v>20</v>
      </c>
      <c r="C2108" s="162" t="s">
        <v>21</v>
      </c>
      <c r="D2108" s="162" t="s">
        <v>1884</v>
      </c>
      <c r="E2108" s="162" t="s">
        <v>1885</v>
      </c>
      <c r="F2108" s="594" t="s">
        <v>14</v>
      </c>
      <c r="G2108" s="594"/>
      <c r="H2108" s="592"/>
      <c r="I2108" s="592"/>
      <c r="J2108" s="592"/>
      <c r="K2108" s="592"/>
      <c r="L2108" s="592"/>
    </row>
    <row r="2109" spans="1:12" s="148" customFormat="1" ht="26.25" customHeight="1" x14ac:dyDescent="0.15">
      <c r="A2109" s="593"/>
      <c r="B2109" s="589" t="s">
        <v>3301</v>
      </c>
      <c r="C2109" s="595" t="s">
        <v>3302</v>
      </c>
      <c r="D2109" s="596">
        <v>43009</v>
      </c>
      <c r="E2109" s="589" t="s">
        <v>3303</v>
      </c>
      <c r="F2109" s="589" t="s">
        <v>3304</v>
      </c>
      <c r="G2109" s="589"/>
      <c r="H2109" s="591" t="s">
        <v>1890</v>
      </c>
      <c r="I2109" s="591"/>
      <c r="J2109" s="164" t="s">
        <v>1891</v>
      </c>
      <c r="K2109" s="164" t="s">
        <v>0</v>
      </c>
      <c r="L2109" s="165">
        <v>1345</v>
      </c>
    </row>
    <row r="2110" spans="1:12" s="148" customFormat="1" ht="281.25" customHeight="1" x14ac:dyDescent="0.15">
      <c r="A2110" s="593"/>
      <c r="B2110" s="589"/>
      <c r="C2110" s="595"/>
      <c r="D2110" s="596"/>
      <c r="E2110" s="589"/>
      <c r="F2110" s="589"/>
      <c r="G2110" s="589"/>
      <c r="H2110" s="591" t="s">
        <v>1892</v>
      </c>
      <c r="I2110" s="591"/>
      <c r="J2110" s="164" t="s">
        <v>1891</v>
      </c>
      <c r="K2110" s="164" t="s">
        <v>1891</v>
      </c>
      <c r="L2110" s="165">
        <v>0</v>
      </c>
    </row>
    <row r="2111" spans="1:12" s="148" customFormat="1" ht="24" customHeight="1" x14ac:dyDescent="0.15">
      <c r="A2111" s="593"/>
      <c r="B2111" s="161" t="s">
        <v>29</v>
      </c>
      <c r="C2111" s="162" t="s">
        <v>30</v>
      </c>
      <c r="D2111" s="162" t="s">
        <v>1893</v>
      </c>
      <c r="E2111" s="162" t="s">
        <v>1894</v>
      </c>
      <c r="F2111" s="592"/>
      <c r="G2111" s="592"/>
      <c r="H2111" s="591" t="s">
        <v>1895</v>
      </c>
      <c r="I2111" s="591"/>
      <c r="J2111" s="589" t="s">
        <v>1891</v>
      </c>
      <c r="K2111" s="589" t="s">
        <v>0</v>
      </c>
      <c r="L2111" s="590">
        <v>100</v>
      </c>
    </row>
    <row r="2112" spans="1:12" s="148" customFormat="1" ht="34.5" customHeight="1" x14ac:dyDescent="0.15">
      <c r="A2112" s="593"/>
      <c r="B2112" s="164" t="s">
        <v>2388</v>
      </c>
      <c r="C2112" s="164" t="s">
        <v>3304</v>
      </c>
      <c r="D2112" s="166">
        <v>43015</v>
      </c>
      <c r="E2112" s="164" t="s">
        <v>3305</v>
      </c>
      <c r="F2112" s="592"/>
      <c r="G2112" s="592"/>
      <c r="H2112" s="591"/>
      <c r="I2112" s="591"/>
      <c r="J2112" s="589"/>
      <c r="K2112" s="589"/>
      <c r="L2112" s="590"/>
    </row>
    <row r="2113" spans="1:12" s="148" customFormat="1" ht="24" customHeight="1" x14ac:dyDescent="0.15">
      <c r="A2113" s="593">
        <v>399</v>
      </c>
      <c r="B2113" s="161" t="s">
        <v>20</v>
      </c>
      <c r="C2113" s="162" t="s">
        <v>21</v>
      </c>
      <c r="D2113" s="162" t="s">
        <v>1884</v>
      </c>
      <c r="E2113" s="162" t="s">
        <v>1885</v>
      </c>
      <c r="F2113" s="594" t="s">
        <v>14</v>
      </c>
      <c r="G2113" s="594"/>
      <c r="H2113" s="592"/>
      <c r="I2113" s="592"/>
      <c r="J2113" s="592"/>
      <c r="K2113" s="592"/>
      <c r="L2113" s="592"/>
    </row>
    <row r="2114" spans="1:12" s="148" customFormat="1" ht="26.25" customHeight="1" x14ac:dyDescent="0.15">
      <c r="A2114" s="593"/>
      <c r="B2114" s="589" t="s">
        <v>3301</v>
      </c>
      <c r="C2114" s="595" t="s">
        <v>3306</v>
      </c>
      <c r="D2114" s="596">
        <v>43048</v>
      </c>
      <c r="E2114" s="589" t="s">
        <v>3307</v>
      </c>
      <c r="F2114" s="589" t="s">
        <v>3135</v>
      </c>
      <c r="G2114" s="589"/>
      <c r="H2114" s="591" t="s">
        <v>1890</v>
      </c>
      <c r="I2114" s="591"/>
      <c r="J2114" s="164" t="s">
        <v>1891</v>
      </c>
      <c r="K2114" s="164" t="s">
        <v>0</v>
      </c>
      <c r="L2114" s="165">
        <v>16</v>
      </c>
    </row>
    <row r="2115" spans="1:12" s="148" customFormat="1" ht="408.95" customHeight="1" x14ac:dyDescent="0.15">
      <c r="A2115" s="593"/>
      <c r="B2115" s="589"/>
      <c r="C2115" s="595"/>
      <c r="D2115" s="596"/>
      <c r="E2115" s="589"/>
      <c r="F2115" s="589"/>
      <c r="G2115" s="589"/>
      <c r="H2115" s="591" t="s">
        <v>1892</v>
      </c>
      <c r="I2115" s="591"/>
      <c r="J2115" s="589" t="s">
        <v>1891</v>
      </c>
      <c r="K2115" s="589" t="s">
        <v>1891</v>
      </c>
      <c r="L2115" s="590">
        <v>0</v>
      </c>
    </row>
    <row r="2116" spans="1:12" s="148" customFormat="1" ht="239.85" customHeight="1" x14ac:dyDescent="0.15">
      <c r="A2116" s="593"/>
      <c r="B2116" s="589"/>
      <c r="C2116" s="595"/>
      <c r="D2116" s="596"/>
      <c r="E2116" s="589"/>
      <c r="F2116" s="589"/>
      <c r="G2116" s="589"/>
      <c r="H2116" s="591"/>
      <c r="I2116" s="591"/>
      <c r="J2116" s="589"/>
      <c r="K2116" s="589"/>
      <c r="L2116" s="590"/>
    </row>
    <row r="2117" spans="1:12" s="148" customFormat="1" ht="24" customHeight="1" x14ac:dyDescent="0.15">
      <c r="A2117" s="593"/>
      <c r="B2117" s="161" t="s">
        <v>29</v>
      </c>
      <c r="C2117" s="162" t="s">
        <v>30</v>
      </c>
      <c r="D2117" s="162" t="s">
        <v>1893</v>
      </c>
      <c r="E2117" s="162" t="s">
        <v>1894</v>
      </c>
      <c r="F2117" s="592"/>
      <c r="G2117" s="592"/>
      <c r="H2117" s="591" t="s">
        <v>1895</v>
      </c>
      <c r="I2117" s="591"/>
      <c r="J2117" s="589" t="s">
        <v>1891</v>
      </c>
      <c r="K2117" s="589" t="s">
        <v>0</v>
      </c>
      <c r="L2117" s="590">
        <v>400</v>
      </c>
    </row>
    <row r="2118" spans="1:12" s="148" customFormat="1" ht="34.5" customHeight="1" x14ac:dyDescent="0.15">
      <c r="A2118" s="593"/>
      <c r="B2118" s="164" t="s">
        <v>2388</v>
      </c>
      <c r="C2118" s="164" t="s">
        <v>3135</v>
      </c>
      <c r="D2118" s="166">
        <v>43054</v>
      </c>
      <c r="E2118" s="164" t="s">
        <v>3308</v>
      </c>
      <c r="F2118" s="592"/>
      <c r="G2118" s="592"/>
      <c r="H2118" s="591"/>
      <c r="I2118" s="591"/>
      <c r="J2118" s="589"/>
      <c r="K2118" s="589"/>
      <c r="L2118" s="590"/>
    </row>
    <row r="2119" spans="1:12" s="148" customFormat="1" ht="24" customHeight="1" x14ac:dyDescent="0.15">
      <c r="A2119" s="593">
        <v>400</v>
      </c>
      <c r="B2119" s="161" t="s">
        <v>20</v>
      </c>
      <c r="C2119" s="162" t="s">
        <v>21</v>
      </c>
      <c r="D2119" s="162" t="s">
        <v>1884</v>
      </c>
      <c r="E2119" s="162" t="s">
        <v>1885</v>
      </c>
      <c r="F2119" s="594" t="s">
        <v>14</v>
      </c>
      <c r="G2119" s="594"/>
      <c r="H2119" s="592"/>
      <c r="I2119" s="592"/>
      <c r="J2119" s="592"/>
      <c r="K2119" s="592"/>
      <c r="L2119" s="592"/>
    </row>
    <row r="2120" spans="1:12" s="148" customFormat="1" ht="26.25" customHeight="1" x14ac:dyDescent="0.15">
      <c r="A2120" s="593"/>
      <c r="B2120" s="589" t="s">
        <v>3301</v>
      </c>
      <c r="C2120" s="595" t="s">
        <v>3309</v>
      </c>
      <c r="D2120" s="596">
        <v>43110</v>
      </c>
      <c r="E2120" s="589" t="s">
        <v>3310</v>
      </c>
      <c r="F2120" s="589" t="s">
        <v>3311</v>
      </c>
      <c r="G2120" s="589"/>
      <c r="H2120" s="591" t="s">
        <v>1890</v>
      </c>
      <c r="I2120" s="591"/>
      <c r="J2120" s="164" t="s">
        <v>1891</v>
      </c>
      <c r="K2120" s="164" t="s">
        <v>0</v>
      </c>
      <c r="L2120" s="165">
        <v>293</v>
      </c>
    </row>
    <row r="2121" spans="1:12" s="148" customFormat="1" ht="239.25" customHeight="1" x14ac:dyDescent="0.15">
      <c r="A2121" s="593"/>
      <c r="B2121" s="589"/>
      <c r="C2121" s="595"/>
      <c r="D2121" s="596"/>
      <c r="E2121" s="589"/>
      <c r="F2121" s="589"/>
      <c r="G2121" s="589"/>
      <c r="H2121" s="591" t="s">
        <v>1892</v>
      </c>
      <c r="I2121" s="591"/>
      <c r="J2121" s="164" t="s">
        <v>1891</v>
      </c>
      <c r="K2121" s="164" t="s">
        <v>0</v>
      </c>
      <c r="L2121" s="165">
        <v>530</v>
      </c>
    </row>
    <row r="2122" spans="1:12" s="148" customFormat="1" ht="24" customHeight="1" x14ac:dyDescent="0.15">
      <c r="A2122" s="593"/>
      <c r="B2122" s="161" t="s">
        <v>29</v>
      </c>
      <c r="C2122" s="162" t="s">
        <v>30</v>
      </c>
      <c r="D2122" s="162" t="s">
        <v>1893</v>
      </c>
      <c r="E2122" s="162" t="s">
        <v>1894</v>
      </c>
      <c r="F2122" s="592"/>
      <c r="G2122" s="592"/>
      <c r="H2122" s="591" t="s">
        <v>1895</v>
      </c>
      <c r="I2122" s="591"/>
      <c r="J2122" s="589" t="s">
        <v>1891</v>
      </c>
      <c r="K2122" s="589" t="s">
        <v>1891</v>
      </c>
      <c r="L2122" s="590">
        <v>0</v>
      </c>
    </row>
    <row r="2123" spans="1:12" s="148" customFormat="1" ht="34.5" customHeight="1" x14ac:dyDescent="0.15">
      <c r="A2123" s="593"/>
      <c r="B2123" s="164" t="s">
        <v>2388</v>
      </c>
      <c r="C2123" s="164" t="s">
        <v>3311</v>
      </c>
      <c r="D2123" s="166">
        <v>43112</v>
      </c>
      <c r="E2123" s="164" t="s">
        <v>3312</v>
      </c>
      <c r="F2123" s="592"/>
      <c r="G2123" s="592"/>
      <c r="H2123" s="591"/>
      <c r="I2123" s="591"/>
      <c r="J2123" s="589"/>
      <c r="K2123" s="589"/>
      <c r="L2123" s="590"/>
    </row>
    <row r="2124" spans="1:12" s="148" customFormat="1" ht="24" customHeight="1" x14ac:dyDescent="0.15">
      <c r="A2124" s="593">
        <v>401</v>
      </c>
      <c r="B2124" s="161" t="s">
        <v>20</v>
      </c>
      <c r="C2124" s="162" t="s">
        <v>21</v>
      </c>
      <c r="D2124" s="162" t="s">
        <v>1884</v>
      </c>
      <c r="E2124" s="162" t="s">
        <v>1885</v>
      </c>
      <c r="F2124" s="594" t="s">
        <v>14</v>
      </c>
      <c r="G2124" s="594"/>
      <c r="H2124" s="592"/>
      <c r="I2124" s="592"/>
      <c r="J2124" s="592"/>
      <c r="K2124" s="592"/>
      <c r="L2124" s="592"/>
    </row>
    <row r="2125" spans="1:12" s="148" customFormat="1" ht="26.25" customHeight="1" x14ac:dyDescent="0.15">
      <c r="A2125" s="593"/>
      <c r="B2125" s="589" t="s">
        <v>3301</v>
      </c>
      <c r="C2125" s="595" t="s">
        <v>3313</v>
      </c>
      <c r="D2125" s="596">
        <v>43131</v>
      </c>
      <c r="E2125" s="589" t="s">
        <v>1996</v>
      </c>
      <c r="F2125" s="589" t="s">
        <v>3314</v>
      </c>
      <c r="G2125" s="589"/>
      <c r="H2125" s="591" t="s">
        <v>1890</v>
      </c>
      <c r="I2125" s="591"/>
      <c r="J2125" s="164" t="s">
        <v>1891</v>
      </c>
      <c r="K2125" s="164" t="s">
        <v>0</v>
      </c>
      <c r="L2125" s="165">
        <v>253.5</v>
      </c>
    </row>
    <row r="2126" spans="1:12" s="148" customFormat="1" ht="197.25" customHeight="1" x14ac:dyDescent="0.15">
      <c r="A2126" s="593"/>
      <c r="B2126" s="589"/>
      <c r="C2126" s="595"/>
      <c r="D2126" s="596"/>
      <c r="E2126" s="589"/>
      <c r="F2126" s="589"/>
      <c r="G2126" s="589"/>
      <c r="H2126" s="591" t="s">
        <v>1892</v>
      </c>
      <c r="I2126" s="591"/>
      <c r="J2126" s="164" t="s">
        <v>1891</v>
      </c>
      <c r="K2126" s="164" t="s">
        <v>0</v>
      </c>
      <c r="L2126" s="165">
        <v>211.4</v>
      </c>
    </row>
    <row r="2127" spans="1:12" s="148" customFormat="1" ht="24" customHeight="1" x14ac:dyDescent="0.15">
      <c r="A2127" s="593"/>
      <c r="B2127" s="161" t="s">
        <v>29</v>
      </c>
      <c r="C2127" s="162" t="s">
        <v>30</v>
      </c>
      <c r="D2127" s="162" t="s">
        <v>1893</v>
      </c>
      <c r="E2127" s="162" t="s">
        <v>1894</v>
      </c>
      <c r="F2127" s="592"/>
      <c r="G2127" s="592"/>
      <c r="H2127" s="591" t="s">
        <v>1895</v>
      </c>
      <c r="I2127" s="591"/>
      <c r="J2127" s="589" t="s">
        <v>1891</v>
      </c>
      <c r="K2127" s="589" t="s">
        <v>0</v>
      </c>
      <c r="L2127" s="590">
        <v>100</v>
      </c>
    </row>
    <row r="2128" spans="1:12" s="148" customFormat="1" ht="34.5" customHeight="1" x14ac:dyDescent="0.15">
      <c r="A2128" s="593"/>
      <c r="B2128" s="164" t="s">
        <v>2388</v>
      </c>
      <c r="C2128" s="164" t="s">
        <v>3314</v>
      </c>
      <c r="D2128" s="166">
        <v>43132</v>
      </c>
      <c r="E2128" s="164" t="s">
        <v>2066</v>
      </c>
      <c r="F2128" s="592"/>
      <c r="G2128" s="592"/>
      <c r="H2128" s="591"/>
      <c r="I2128" s="591"/>
      <c r="J2128" s="589"/>
      <c r="K2128" s="589"/>
      <c r="L2128" s="590"/>
    </row>
    <row r="2129" spans="1:12" s="148" customFormat="1" ht="24" customHeight="1" x14ac:dyDescent="0.15">
      <c r="A2129" s="593">
        <v>402</v>
      </c>
      <c r="B2129" s="161" t="s">
        <v>20</v>
      </c>
      <c r="C2129" s="162" t="s">
        <v>21</v>
      </c>
      <c r="D2129" s="162" t="s">
        <v>1884</v>
      </c>
      <c r="E2129" s="162" t="s">
        <v>1885</v>
      </c>
      <c r="F2129" s="594" t="s">
        <v>14</v>
      </c>
      <c r="G2129" s="594"/>
      <c r="H2129" s="592"/>
      <c r="I2129" s="592"/>
      <c r="J2129" s="592"/>
      <c r="K2129" s="592"/>
      <c r="L2129" s="592"/>
    </row>
    <row r="2130" spans="1:12" s="148" customFormat="1" ht="26.25" customHeight="1" x14ac:dyDescent="0.15">
      <c r="A2130" s="593"/>
      <c r="B2130" s="589" t="s">
        <v>3315</v>
      </c>
      <c r="C2130" s="595" t="s">
        <v>3316</v>
      </c>
      <c r="D2130" s="596">
        <v>43061</v>
      </c>
      <c r="E2130" s="589" t="s">
        <v>2183</v>
      </c>
      <c r="F2130" s="589" t="s">
        <v>3317</v>
      </c>
      <c r="G2130" s="589"/>
      <c r="H2130" s="591" t="s">
        <v>1890</v>
      </c>
      <c r="I2130" s="591"/>
      <c r="J2130" s="164" t="s">
        <v>1891</v>
      </c>
      <c r="K2130" s="164" t="s">
        <v>0</v>
      </c>
      <c r="L2130" s="165">
        <v>436</v>
      </c>
    </row>
    <row r="2131" spans="1:12" s="148" customFormat="1" ht="218.25" customHeight="1" x14ac:dyDescent="0.15">
      <c r="A2131" s="593"/>
      <c r="B2131" s="589"/>
      <c r="C2131" s="595"/>
      <c r="D2131" s="596"/>
      <c r="E2131" s="589"/>
      <c r="F2131" s="589"/>
      <c r="G2131" s="589"/>
      <c r="H2131" s="591" t="s">
        <v>1892</v>
      </c>
      <c r="I2131" s="591"/>
      <c r="J2131" s="164" t="s">
        <v>1891</v>
      </c>
      <c r="K2131" s="164" t="s">
        <v>0</v>
      </c>
      <c r="L2131" s="165">
        <v>1233.96</v>
      </c>
    </row>
    <row r="2132" spans="1:12" s="148" customFormat="1" ht="24" customHeight="1" x14ac:dyDescent="0.15">
      <c r="A2132" s="593"/>
      <c r="B2132" s="161" t="s">
        <v>29</v>
      </c>
      <c r="C2132" s="162" t="s">
        <v>30</v>
      </c>
      <c r="D2132" s="162" t="s">
        <v>1893</v>
      </c>
      <c r="E2132" s="162" t="s">
        <v>1894</v>
      </c>
      <c r="F2132" s="592"/>
      <c r="G2132" s="592"/>
      <c r="H2132" s="591" t="s">
        <v>1895</v>
      </c>
      <c r="I2132" s="591"/>
      <c r="J2132" s="589" t="s">
        <v>1891</v>
      </c>
      <c r="K2132" s="589" t="s">
        <v>1891</v>
      </c>
      <c r="L2132" s="590">
        <v>0</v>
      </c>
    </row>
    <row r="2133" spans="1:12" s="148" customFormat="1" ht="24" customHeight="1" x14ac:dyDescent="0.15">
      <c r="A2133" s="593"/>
      <c r="B2133" s="164" t="s">
        <v>2052</v>
      </c>
      <c r="C2133" s="164" t="s">
        <v>3317</v>
      </c>
      <c r="D2133" s="166">
        <v>43071</v>
      </c>
      <c r="E2133" s="164" t="s">
        <v>3318</v>
      </c>
      <c r="F2133" s="592"/>
      <c r="G2133" s="592"/>
      <c r="H2133" s="591"/>
      <c r="I2133" s="591"/>
      <c r="J2133" s="589"/>
      <c r="K2133" s="589"/>
      <c r="L2133" s="590"/>
    </row>
    <row r="2134" spans="1:12" s="148" customFormat="1" ht="24" customHeight="1" x14ac:dyDescent="0.15">
      <c r="A2134" s="593">
        <v>403</v>
      </c>
      <c r="B2134" s="161" t="s">
        <v>20</v>
      </c>
      <c r="C2134" s="162" t="s">
        <v>21</v>
      </c>
      <c r="D2134" s="162" t="s">
        <v>1884</v>
      </c>
      <c r="E2134" s="162" t="s">
        <v>1885</v>
      </c>
      <c r="F2134" s="594" t="s">
        <v>14</v>
      </c>
      <c r="G2134" s="594"/>
      <c r="H2134" s="592"/>
      <c r="I2134" s="592"/>
      <c r="J2134" s="592"/>
      <c r="K2134" s="592"/>
      <c r="L2134" s="592"/>
    </row>
    <row r="2135" spans="1:12" s="148" customFormat="1" ht="26.25" customHeight="1" x14ac:dyDescent="0.15">
      <c r="A2135" s="593"/>
      <c r="B2135" s="589" t="s">
        <v>3319</v>
      </c>
      <c r="C2135" s="595" t="s">
        <v>3320</v>
      </c>
      <c r="D2135" s="596">
        <v>43019</v>
      </c>
      <c r="E2135" s="589" t="s">
        <v>3321</v>
      </c>
      <c r="F2135" s="589" t="s">
        <v>3322</v>
      </c>
      <c r="G2135" s="589"/>
      <c r="H2135" s="591" t="s">
        <v>1890</v>
      </c>
      <c r="I2135" s="591"/>
      <c r="J2135" s="164" t="s">
        <v>1891</v>
      </c>
      <c r="K2135" s="164" t="s">
        <v>0</v>
      </c>
      <c r="L2135" s="165">
        <v>634.38</v>
      </c>
    </row>
    <row r="2136" spans="1:12" s="148" customFormat="1" ht="408.95" customHeight="1" x14ac:dyDescent="0.15">
      <c r="A2136" s="593"/>
      <c r="B2136" s="589"/>
      <c r="C2136" s="595"/>
      <c r="D2136" s="596"/>
      <c r="E2136" s="589"/>
      <c r="F2136" s="589"/>
      <c r="G2136" s="589"/>
      <c r="H2136" s="591" t="s">
        <v>1892</v>
      </c>
      <c r="I2136" s="591"/>
      <c r="J2136" s="589" t="s">
        <v>1891</v>
      </c>
      <c r="K2136" s="589" t="s">
        <v>0</v>
      </c>
      <c r="L2136" s="590">
        <v>944.94</v>
      </c>
    </row>
    <row r="2137" spans="1:12" s="148" customFormat="1" ht="8.85" customHeight="1" x14ac:dyDescent="0.15">
      <c r="A2137" s="593"/>
      <c r="B2137" s="589"/>
      <c r="C2137" s="595"/>
      <c r="D2137" s="596"/>
      <c r="E2137" s="589"/>
      <c r="F2137" s="589"/>
      <c r="G2137" s="589"/>
      <c r="H2137" s="591"/>
      <c r="I2137" s="591"/>
      <c r="J2137" s="589"/>
      <c r="K2137" s="589"/>
      <c r="L2137" s="590"/>
    </row>
    <row r="2138" spans="1:12" s="148" customFormat="1" ht="24" customHeight="1" x14ac:dyDescent="0.15">
      <c r="A2138" s="593"/>
      <c r="B2138" s="161" t="s">
        <v>29</v>
      </c>
      <c r="C2138" s="162" t="s">
        <v>30</v>
      </c>
      <c r="D2138" s="162" t="s">
        <v>1893</v>
      </c>
      <c r="E2138" s="162" t="s">
        <v>1894</v>
      </c>
      <c r="F2138" s="592"/>
      <c r="G2138" s="592"/>
      <c r="H2138" s="591" t="s">
        <v>1895</v>
      </c>
      <c r="I2138" s="591"/>
      <c r="J2138" s="589" t="s">
        <v>1891</v>
      </c>
      <c r="K2138" s="589" t="s">
        <v>1891</v>
      </c>
      <c r="L2138" s="590">
        <v>0</v>
      </c>
    </row>
    <row r="2139" spans="1:12" s="148" customFormat="1" ht="24" customHeight="1" x14ac:dyDescent="0.15">
      <c r="A2139" s="593"/>
      <c r="B2139" s="164" t="s">
        <v>1688</v>
      </c>
      <c r="C2139" s="164" t="s">
        <v>3322</v>
      </c>
      <c r="D2139" s="166">
        <v>43024</v>
      </c>
      <c r="E2139" s="164" t="s">
        <v>3323</v>
      </c>
      <c r="F2139" s="592"/>
      <c r="G2139" s="592"/>
      <c r="H2139" s="591"/>
      <c r="I2139" s="591"/>
      <c r="J2139" s="589"/>
      <c r="K2139" s="589"/>
      <c r="L2139" s="590"/>
    </row>
    <row r="2140" spans="1:12" s="148" customFormat="1" ht="24" customHeight="1" x14ac:dyDescent="0.15">
      <c r="A2140" s="593">
        <v>404</v>
      </c>
      <c r="B2140" s="161" t="s">
        <v>20</v>
      </c>
      <c r="C2140" s="162" t="s">
        <v>21</v>
      </c>
      <c r="D2140" s="162" t="s">
        <v>1884</v>
      </c>
      <c r="E2140" s="162" t="s">
        <v>1885</v>
      </c>
      <c r="F2140" s="594" t="s">
        <v>14</v>
      </c>
      <c r="G2140" s="594"/>
      <c r="H2140" s="592"/>
      <c r="I2140" s="592"/>
      <c r="J2140" s="592"/>
      <c r="K2140" s="592"/>
      <c r="L2140" s="592"/>
    </row>
    <row r="2141" spans="1:12" s="148" customFormat="1" ht="26.25" customHeight="1" x14ac:dyDescent="0.15">
      <c r="A2141" s="593"/>
      <c r="B2141" s="589" t="s">
        <v>3319</v>
      </c>
      <c r="C2141" s="595" t="s">
        <v>3324</v>
      </c>
      <c r="D2141" s="596">
        <v>43047</v>
      </c>
      <c r="E2141" s="589" t="s">
        <v>1952</v>
      </c>
      <c r="F2141" s="589" t="s">
        <v>3325</v>
      </c>
      <c r="G2141" s="589"/>
      <c r="H2141" s="591" t="s">
        <v>1890</v>
      </c>
      <c r="I2141" s="591"/>
      <c r="J2141" s="164" t="s">
        <v>1891</v>
      </c>
      <c r="K2141" s="164" t="s">
        <v>0</v>
      </c>
      <c r="L2141" s="165">
        <v>693.5</v>
      </c>
    </row>
    <row r="2142" spans="1:12" s="148" customFormat="1" ht="113.25" customHeight="1" x14ac:dyDescent="0.15">
      <c r="A2142" s="593"/>
      <c r="B2142" s="589"/>
      <c r="C2142" s="595"/>
      <c r="D2142" s="596"/>
      <c r="E2142" s="589"/>
      <c r="F2142" s="589"/>
      <c r="G2142" s="589"/>
      <c r="H2142" s="591" t="s">
        <v>1892</v>
      </c>
      <c r="I2142" s="591"/>
      <c r="J2142" s="164" t="s">
        <v>1891</v>
      </c>
      <c r="K2142" s="164" t="s">
        <v>0</v>
      </c>
      <c r="L2142" s="165">
        <v>6502.53</v>
      </c>
    </row>
    <row r="2143" spans="1:12" s="148" customFormat="1" ht="24" customHeight="1" x14ac:dyDescent="0.15">
      <c r="A2143" s="593"/>
      <c r="B2143" s="161" t="s">
        <v>29</v>
      </c>
      <c r="C2143" s="162" t="s">
        <v>30</v>
      </c>
      <c r="D2143" s="162" t="s">
        <v>1893</v>
      </c>
      <c r="E2143" s="162" t="s">
        <v>1894</v>
      </c>
      <c r="F2143" s="592"/>
      <c r="G2143" s="592"/>
      <c r="H2143" s="591" t="s">
        <v>1895</v>
      </c>
      <c r="I2143" s="591"/>
      <c r="J2143" s="589" t="s">
        <v>1891</v>
      </c>
      <c r="K2143" s="589" t="s">
        <v>0</v>
      </c>
      <c r="L2143" s="590">
        <v>200</v>
      </c>
    </row>
    <row r="2144" spans="1:12" s="148" customFormat="1" ht="24" customHeight="1" x14ac:dyDescent="0.15">
      <c r="A2144" s="593"/>
      <c r="B2144" s="164" t="s">
        <v>1688</v>
      </c>
      <c r="C2144" s="164" t="s">
        <v>3325</v>
      </c>
      <c r="D2144" s="166">
        <v>43052</v>
      </c>
      <c r="E2144" s="164" t="s">
        <v>3326</v>
      </c>
      <c r="F2144" s="592"/>
      <c r="G2144" s="592"/>
      <c r="H2144" s="591"/>
      <c r="I2144" s="591"/>
      <c r="J2144" s="589"/>
      <c r="K2144" s="589"/>
      <c r="L2144" s="590"/>
    </row>
    <row r="2145" spans="1:12" s="148" customFormat="1" ht="24" customHeight="1" x14ac:dyDescent="0.15">
      <c r="A2145" s="593">
        <v>405</v>
      </c>
      <c r="B2145" s="161" t="s">
        <v>20</v>
      </c>
      <c r="C2145" s="162" t="s">
        <v>21</v>
      </c>
      <c r="D2145" s="162" t="s">
        <v>1884</v>
      </c>
      <c r="E2145" s="162" t="s">
        <v>1885</v>
      </c>
      <c r="F2145" s="594" t="s">
        <v>14</v>
      </c>
      <c r="G2145" s="594"/>
      <c r="H2145" s="592"/>
      <c r="I2145" s="592"/>
      <c r="J2145" s="592"/>
      <c r="K2145" s="592"/>
      <c r="L2145" s="592"/>
    </row>
    <row r="2146" spans="1:12" s="148" customFormat="1" ht="26.25" customHeight="1" x14ac:dyDescent="0.15">
      <c r="A2146" s="593"/>
      <c r="B2146" s="589" t="s">
        <v>3319</v>
      </c>
      <c r="C2146" s="595" t="s">
        <v>3327</v>
      </c>
      <c r="D2146" s="596">
        <v>43166</v>
      </c>
      <c r="E2146" s="589" t="s">
        <v>2784</v>
      </c>
      <c r="F2146" s="589" t="s">
        <v>3328</v>
      </c>
      <c r="G2146" s="589"/>
      <c r="H2146" s="591" t="s">
        <v>1890</v>
      </c>
      <c r="I2146" s="591"/>
      <c r="J2146" s="164" t="s">
        <v>1891</v>
      </c>
      <c r="K2146" s="164" t="s">
        <v>0</v>
      </c>
      <c r="L2146" s="165">
        <v>451.08</v>
      </c>
    </row>
    <row r="2147" spans="1:12" s="148" customFormat="1" ht="408.95" customHeight="1" x14ac:dyDescent="0.15">
      <c r="A2147" s="593"/>
      <c r="B2147" s="589"/>
      <c r="C2147" s="595"/>
      <c r="D2147" s="596"/>
      <c r="E2147" s="589"/>
      <c r="F2147" s="589"/>
      <c r="G2147" s="589"/>
      <c r="H2147" s="591" t="s">
        <v>1892</v>
      </c>
      <c r="I2147" s="591"/>
      <c r="J2147" s="589" t="s">
        <v>1891</v>
      </c>
      <c r="K2147" s="589" t="s">
        <v>0</v>
      </c>
      <c r="L2147" s="590">
        <v>34.880000000000003</v>
      </c>
    </row>
    <row r="2148" spans="1:12" s="148" customFormat="1" ht="334.35" customHeight="1" x14ac:dyDescent="0.15">
      <c r="A2148" s="593"/>
      <c r="B2148" s="589"/>
      <c r="C2148" s="595"/>
      <c r="D2148" s="596"/>
      <c r="E2148" s="589"/>
      <c r="F2148" s="589"/>
      <c r="G2148" s="589"/>
      <c r="H2148" s="591"/>
      <c r="I2148" s="591"/>
      <c r="J2148" s="589"/>
      <c r="K2148" s="589"/>
      <c r="L2148" s="590"/>
    </row>
    <row r="2149" spans="1:12" s="148" customFormat="1" ht="24" customHeight="1" x14ac:dyDescent="0.15">
      <c r="A2149" s="593"/>
      <c r="B2149" s="161" t="s">
        <v>29</v>
      </c>
      <c r="C2149" s="162" t="s">
        <v>30</v>
      </c>
      <c r="D2149" s="162" t="s">
        <v>1893</v>
      </c>
      <c r="E2149" s="162" t="s">
        <v>1894</v>
      </c>
      <c r="F2149" s="592"/>
      <c r="G2149" s="592"/>
      <c r="H2149" s="591" t="s">
        <v>1895</v>
      </c>
      <c r="I2149" s="591"/>
      <c r="J2149" s="589" t="s">
        <v>1891</v>
      </c>
      <c r="K2149" s="589" t="s">
        <v>1891</v>
      </c>
      <c r="L2149" s="590">
        <v>0</v>
      </c>
    </row>
    <row r="2150" spans="1:12" s="148" customFormat="1" ht="24" customHeight="1" x14ac:dyDescent="0.15">
      <c r="A2150" s="593"/>
      <c r="B2150" s="164" t="s">
        <v>1688</v>
      </c>
      <c r="C2150" s="164" t="s">
        <v>3328</v>
      </c>
      <c r="D2150" s="166">
        <v>43172</v>
      </c>
      <c r="E2150" s="164" t="s">
        <v>3329</v>
      </c>
      <c r="F2150" s="592"/>
      <c r="G2150" s="592"/>
      <c r="H2150" s="591"/>
      <c r="I2150" s="591"/>
      <c r="J2150" s="589"/>
      <c r="K2150" s="589"/>
      <c r="L2150" s="590"/>
    </row>
    <row r="2151" spans="1:12" s="148" customFormat="1" ht="24" customHeight="1" x14ac:dyDescent="0.15">
      <c r="A2151" s="593">
        <v>406</v>
      </c>
      <c r="B2151" s="161" t="s">
        <v>20</v>
      </c>
      <c r="C2151" s="162" t="s">
        <v>21</v>
      </c>
      <c r="D2151" s="162" t="s">
        <v>1884</v>
      </c>
      <c r="E2151" s="162" t="s">
        <v>1885</v>
      </c>
      <c r="F2151" s="594" t="s">
        <v>14</v>
      </c>
      <c r="G2151" s="594"/>
      <c r="H2151" s="592"/>
      <c r="I2151" s="592"/>
      <c r="J2151" s="592"/>
      <c r="K2151" s="592"/>
      <c r="L2151" s="592"/>
    </row>
    <row r="2152" spans="1:12" s="148" customFormat="1" ht="26.25" customHeight="1" x14ac:dyDescent="0.15">
      <c r="A2152" s="593"/>
      <c r="B2152" s="589" t="s">
        <v>3319</v>
      </c>
      <c r="C2152" s="595" t="s">
        <v>3327</v>
      </c>
      <c r="D2152" s="596">
        <v>43166</v>
      </c>
      <c r="E2152" s="589" t="s">
        <v>2784</v>
      </c>
      <c r="F2152" s="589" t="s">
        <v>3330</v>
      </c>
      <c r="G2152" s="589"/>
      <c r="H2152" s="591" t="s">
        <v>1890</v>
      </c>
      <c r="I2152" s="591"/>
      <c r="J2152" s="164" t="s">
        <v>1891</v>
      </c>
      <c r="K2152" s="164" t="s">
        <v>0</v>
      </c>
      <c r="L2152" s="165">
        <v>643.28</v>
      </c>
    </row>
    <row r="2153" spans="1:12" s="148" customFormat="1" ht="408.95" customHeight="1" x14ac:dyDescent="0.15">
      <c r="A2153" s="593"/>
      <c r="B2153" s="589"/>
      <c r="C2153" s="595"/>
      <c r="D2153" s="596"/>
      <c r="E2153" s="589"/>
      <c r="F2153" s="589"/>
      <c r="G2153" s="589"/>
      <c r="H2153" s="591" t="s">
        <v>1892</v>
      </c>
      <c r="I2153" s="591"/>
      <c r="J2153" s="589" t="s">
        <v>1891</v>
      </c>
      <c r="K2153" s="589" t="s">
        <v>0</v>
      </c>
      <c r="L2153" s="590">
        <v>1295</v>
      </c>
    </row>
    <row r="2154" spans="1:12" s="148" customFormat="1" ht="334.35" customHeight="1" x14ac:dyDescent="0.15">
      <c r="A2154" s="593"/>
      <c r="B2154" s="589"/>
      <c r="C2154" s="595"/>
      <c r="D2154" s="596"/>
      <c r="E2154" s="589"/>
      <c r="F2154" s="589"/>
      <c r="G2154" s="589"/>
      <c r="H2154" s="591"/>
      <c r="I2154" s="591"/>
      <c r="J2154" s="589"/>
      <c r="K2154" s="589"/>
      <c r="L2154" s="590"/>
    </row>
    <row r="2155" spans="1:12" s="148" customFormat="1" ht="24" customHeight="1" x14ac:dyDescent="0.15">
      <c r="A2155" s="593"/>
      <c r="B2155" s="161" t="s">
        <v>29</v>
      </c>
      <c r="C2155" s="162" t="s">
        <v>30</v>
      </c>
      <c r="D2155" s="162" t="s">
        <v>1893</v>
      </c>
      <c r="E2155" s="162" t="s">
        <v>1894</v>
      </c>
      <c r="F2155" s="592"/>
      <c r="G2155" s="592"/>
      <c r="H2155" s="591" t="s">
        <v>1895</v>
      </c>
      <c r="I2155" s="591"/>
      <c r="J2155" s="589" t="s">
        <v>1891</v>
      </c>
      <c r="K2155" s="589" t="s">
        <v>0</v>
      </c>
      <c r="L2155" s="590">
        <v>180</v>
      </c>
    </row>
    <row r="2156" spans="1:12" s="148" customFormat="1" ht="24" customHeight="1" x14ac:dyDescent="0.15">
      <c r="A2156" s="593"/>
      <c r="B2156" s="164" t="s">
        <v>1688</v>
      </c>
      <c r="C2156" s="164" t="s">
        <v>3330</v>
      </c>
      <c r="D2156" s="166">
        <v>43172</v>
      </c>
      <c r="E2156" s="164" t="s">
        <v>3329</v>
      </c>
      <c r="F2156" s="592"/>
      <c r="G2156" s="592"/>
      <c r="H2156" s="591"/>
      <c r="I2156" s="591"/>
      <c r="J2156" s="589"/>
      <c r="K2156" s="589"/>
      <c r="L2156" s="590"/>
    </row>
    <row r="2157" spans="1:12" s="148" customFormat="1" ht="24" customHeight="1" x14ac:dyDescent="0.15">
      <c r="A2157" s="593">
        <v>407</v>
      </c>
      <c r="B2157" s="161" t="s">
        <v>20</v>
      </c>
      <c r="C2157" s="162" t="s">
        <v>21</v>
      </c>
      <c r="D2157" s="162" t="s">
        <v>1884</v>
      </c>
      <c r="E2157" s="162" t="s">
        <v>1885</v>
      </c>
      <c r="F2157" s="594" t="s">
        <v>14</v>
      </c>
      <c r="G2157" s="594"/>
      <c r="H2157" s="592"/>
      <c r="I2157" s="592"/>
      <c r="J2157" s="592"/>
      <c r="K2157" s="592"/>
      <c r="L2157" s="592"/>
    </row>
    <row r="2158" spans="1:12" s="148" customFormat="1" ht="26.25" customHeight="1" x14ac:dyDescent="0.15">
      <c r="A2158" s="593"/>
      <c r="B2158" s="589" t="s">
        <v>3331</v>
      </c>
      <c r="C2158" s="595" t="s">
        <v>3332</v>
      </c>
      <c r="D2158" s="596">
        <v>43079</v>
      </c>
      <c r="E2158" s="589" t="s">
        <v>1932</v>
      </c>
      <c r="F2158" s="589" t="s">
        <v>2001</v>
      </c>
      <c r="G2158" s="589"/>
      <c r="H2158" s="591" t="s">
        <v>1890</v>
      </c>
      <c r="I2158" s="591"/>
      <c r="J2158" s="164" t="s">
        <v>1891</v>
      </c>
      <c r="K2158" s="164" t="s">
        <v>0</v>
      </c>
      <c r="L2158" s="165">
        <v>764.99</v>
      </c>
    </row>
    <row r="2159" spans="1:12" s="148" customFormat="1" ht="407.25" customHeight="1" x14ac:dyDescent="0.15">
      <c r="A2159" s="593"/>
      <c r="B2159" s="589"/>
      <c r="C2159" s="595"/>
      <c r="D2159" s="596"/>
      <c r="E2159" s="589"/>
      <c r="F2159" s="589"/>
      <c r="G2159" s="589"/>
      <c r="H2159" s="591" t="s">
        <v>1892</v>
      </c>
      <c r="I2159" s="591"/>
      <c r="J2159" s="164" t="s">
        <v>1891</v>
      </c>
      <c r="K2159" s="164" t="s">
        <v>1891</v>
      </c>
      <c r="L2159" s="165">
        <v>0</v>
      </c>
    </row>
    <row r="2160" spans="1:12" s="148" customFormat="1" ht="24" customHeight="1" x14ac:dyDescent="0.15">
      <c r="A2160" s="593"/>
      <c r="B2160" s="161" t="s">
        <v>29</v>
      </c>
      <c r="C2160" s="162" t="s">
        <v>30</v>
      </c>
      <c r="D2160" s="162" t="s">
        <v>1893</v>
      </c>
      <c r="E2160" s="162" t="s">
        <v>1894</v>
      </c>
      <c r="F2160" s="592"/>
      <c r="G2160" s="592"/>
      <c r="H2160" s="591" t="s">
        <v>1895</v>
      </c>
      <c r="I2160" s="591"/>
      <c r="J2160" s="589" t="s">
        <v>1891</v>
      </c>
      <c r="K2160" s="589" t="s">
        <v>0</v>
      </c>
      <c r="L2160" s="590">
        <v>250</v>
      </c>
    </row>
    <row r="2161" spans="1:12" s="148" customFormat="1" ht="24" customHeight="1" x14ac:dyDescent="0.15">
      <c r="A2161" s="593"/>
      <c r="B2161" s="164" t="s">
        <v>1607</v>
      </c>
      <c r="C2161" s="164" t="s">
        <v>2001</v>
      </c>
      <c r="D2161" s="166">
        <v>43088</v>
      </c>
      <c r="E2161" s="164" t="s">
        <v>3333</v>
      </c>
      <c r="F2161" s="592"/>
      <c r="G2161" s="592"/>
      <c r="H2161" s="591"/>
      <c r="I2161" s="591"/>
      <c r="J2161" s="589"/>
      <c r="K2161" s="589"/>
      <c r="L2161" s="590"/>
    </row>
    <row r="2162" spans="1:12" s="148" customFormat="1" ht="24" customHeight="1" x14ac:dyDescent="0.15">
      <c r="A2162" s="593">
        <v>408</v>
      </c>
      <c r="B2162" s="161" t="s">
        <v>20</v>
      </c>
      <c r="C2162" s="162" t="s">
        <v>21</v>
      </c>
      <c r="D2162" s="162" t="s">
        <v>1884</v>
      </c>
      <c r="E2162" s="162" t="s">
        <v>1885</v>
      </c>
      <c r="F2162" s="594" t="s">
        <v>14</v>
      </c>
      <c r="G2162" s="594"/>
      <c r="H2162" s="592"/>
      <c r="I2162" s="592"/>
      <c r="J2162" s="592"/>
      <c r="K2162" s="592"/>
      <c r="L2162" s="592"/>
    </row>
    <row r="2163" spans="1:12" s="148" customFormat="1" ht="26.25" customHeight="1" x14ac:dyDescent="0.15">
      <c r="A2163" s="593"/>
      <c r="B2163" s="589" t="s">
        <v>3331</v>
      </c>
      <c r="C2163" s="595" t="s">
        <v>3332</v>
      </c>
      <c r="D2163" s="596">
        <v>43079</v>
      </c>
      <c r="E2163" s="589" t="s">
        <v>1932</v>
      </c>
      <c r="F2163" s="589" t="s">
        <v>3334</v>
      </c>
      <c r="G2163" s="589"/>
      <c r="H2163" s="591" t="s">
        <v>1890</v>
      </c>
      <c r="I2163" s="591"/>
      <c r="J2163" s="164" t="s">
        <v>1891</v>
      </c>
      <c r="K2163" s="164" t="s">
        <v>0</v>
      </c>
      <c r="L2163" s="165">
        <v>546.91</v>
      </c>
    </row>
    <row r="2164" spans="1:12" s="148" customFormat="1" ht="407.25" customHeight="1" x14ac:dyDescent="0.15">
      <c r="A2164" s="593"/>
      <c r="B2164" s="589"/>
      <c r="C2164" s="595"/>
      <c r="D2164" s="596"/>
      <c r="E2164" s="589"/>
      <c r="F2164" s="589"/>
      <c r="G2164" s="589"/>
      <c r="H2164" s="591" t="s">
        <v>1892</v>
      </c>
      <c r="I2164" s="591"/>
      <c r="J2164" s="164" t="s">
        <v>1891</v>
      </c>
      <c r="K2164" s="164" t="s">
        <v>1891</v>
      </c>
      <c r="L2164" s="165">
        <v>0</v>
      </c>
    </row>
    <row r="2165" spans="1:12" s="148" customFormat="1" ht="24" customHeight="1" x14ac:dyDescent="0.15">
      <c r="A2165" s="593"/>
      <c r="B2165" s="161" t="s">
        <v>29</v>
      </c>
      <c r="C2165" s="162" t="s">
        <v>30</v>
      </c>
      <c r="D2165" s="162" t="s">
        <v>1893</v>
      </c>
      <c r="E2165" s="162" t="s">
        <v>1894</v>
      </c>
      <c r="F2165" s="592"/>
      <c r="G2165" s="592"/>
      <c r="H2165" s="591" t="s">
        <v>1895</v>
      </c>
      <c r="I2165" s="591"/>
      <c r="J2165" s="589" t="s">
        <v>1891</v>
      </c>
      <c r="K2165" s="589" t="s">
        <v>1891</v>
      </c>
      <c r="L2165" s="590">
        <v>0</v>
      </c>
    </row>
    <row r="2166" spans="1:12" s="148" customFormat="1" ht="24" customHeight="1" x14ac:dyDescent="0.15">
      <c r="A2166" s="593"/>
      <c r="B2166" s="164" t="s">
        <v>1607</v>
      </c>
      <c r="C2166" s="164" t="s">
        <v>3334</v>
      </c>
      <c r="D2166" s="166">
        <v>43088</v>
      </c>
      <c r="E2166" s="164" t="s">
        <v>3333</v>
      </c>
      <c r="F2166" s="592"/>
      <c r="G2166" s="592"/>
      <c r="H2166" s="591"/>
      <c r="I2166" s="591"/>
      <c r="J2166" s="589"/>
      <c r="K2166" s="589"/>
      <c r="L2166" s="590"/>
    </row>
    <row r="2167" spans="1:12" s="148" customFormat="1" ht="24" customHeight="1" x14ac:dyDescent="0.15">
      <c r="A2167" s="593">
        <v>409</v>
      </c>
      <c r="B2167" s="161" t="s">
        <v>20</v>
      </c>
      <c r="C2167" s="162" t="s">
        <v>21</v>
      </c>
      <c r="D2167" s="162" t="s">
        <v>1884</v>
      </c>
      <c r="E2167" s="162" t="s">
        <v>1885</v>
      </c>
      <c r="F2167" s="594" t="s">
        <v>14</v>
      </c>
      <c r="G2167" s="594"/>
      <c r="H2167" s="592"/>
      <c r="I2167" s="592"/>
      <c r="J2167" s="592"/>
      <c r="K2167" s="592"/>
      <c r="L2167" s="592"/>
    </row>
    <row r="2168" spans="1:12" s="148" customFormat="1" ht="26.25" customHeight="1" x14ac:dyDescent="0.15">
      <c r="A2168" s="593"/>
      <c r="B2168" s="589" t="s">
        <v>3331</v>
      </c>
      <c r="C2168" s="595" t="s">
        <v>3332</v>
      </c>
      <c r="D2168" s="596">
        <v>43079</v>
      </c>
      <c r="E2168" s="589" t="s">
        <v>1932</v>
      </c>
      <c r="F2168" s="589" t="s">
        <v>3335</v>
      </c>
      <c r="G2168" s="589"/>
      <c r="H2168" s="591" t="s">
        <v>1890</v>
      </c>
      <c r="I2168" s="591"/>
      <c r="J2168" s="164" t="s">
        <v>1891</v>
      </c>
      <c r="K2168" s="164" t="s">
        <v>0</v>
      </c>
      <c r="L2168" s="165">
        <v>336</v>
      </c>
    </row>
    <row r="2169" spans="1:12" s="148" customFormat="1" ht="407.25" customHeight="1" x14ac:dyDescent="0.15">
      <c r="A2169" s="593"/>
      <c r="B2169" s="589"/>
      <c r="C2169" s="595"/>
      <c r="D2169" s="596"/>
      <c r="E2169" s="589"/>
      <c r="F2169" s="589"/>
      <c r="G2169" s="589"/>
      <c r="H2169" s="591" t="s">
        <v>1892</v>
      </c>
      <c r="I2169" s="591"/>
      <c r="J2169" s="164" t="s">
        <v>1891</v>
      </c>
      <c r="K2169" s="164" t="s">
        <v>1891</v>
      </c>
      <c r="L2169" s="165">
        <v>0</v>
      </c>
    </row>
    <row r="2170" spans="1:12" s="148" customFormat="1" ht="24" customHeight="1" x14ac:dyDescent="0.15">
      <c r="A2170" s="593"/>
      <c r="B2170" s="161" t="s">
        <v>29</v>
      </c>
      <c r="C2170" s="162" t="s">
        <v>30</v>
      </c>
      <c r="D2170" s="162" t="s">
        <v>1893</v>
      </c>
      <c r="E2170" s="162" t="s">
        <v>1894</v>
      </c>
      <c r="F2170" s="592"/>
      <c r="G2170" s="592"/>
      <c r="H2170" s="591" t="s">
        <v>1895</v>
      </c>
      <c r="I2170" s="591"/>
      <c r="J2170" s="589" t="s">
        <v>1891</v>
      </c>
      <c r="K2170" s="589" t="s">
        <v>0</v>
      </c>
      <c r="L2170" s="590">
        <v>14</v>
      </c>
    </row>
    <row r="2171" spans="1:12" s="148" customFormat="1" ht="24" customHeight="1" x14ac:dyDescent="0.15">
      <c r="A2171" s="593"/>
      <c r="B2171" s="164" t="s">
        <v>1607</v>
      </c>
      <c r="C2171" s="164" t="s">
        <v>3335</v>
      </c>
      <c r="D2171" s="166">
        <v>43088</v>
      </c>
      <c r="E2171" s="164" t="s">
        <v>3333</v>
      </c>
      <c r="F2171" s="592"/>
      <c r="G2171" s="592"/>
      <c r="H2171" s="591"/>
      <c r="I2171" s="591"/>
      <c r="J2171" s="589"/>
      <c r="K2171" s="589"/>
      <c r="L2171" s="590"/>
    </row>
    <row r="2172" spans="1:12" s="148" customFormat="1" ht="24" customHeight="1" x14ac:dyDescent="0.15">
      <c r="A2172" s="593">
        <v>410</v>
      </c>
      <c r="B2172" s="161" t="s">
        <v>20</v>
      </c>
      <c r="C2172" s="162" t="s">
        <v>21</v>
      </c>
      <c r="D2172" s="162" t="s">
        <v>1884</v>
      </c>
      <c r="E2172" s="162" t="s">
        <v>1885</v>
      </c>
      <c r="F2172" s="594" t="s">
        <v>14</v>
      </c>
      <c r="G2172" s="594"/>
      <c r="H2172" s="592"/>
      <c r="I2172" s="592"/>
      <c r="J2172" s="592"/>
      <c r="K2172" s="592"/>
      <c r="L2172" s="592"/>
    </row>
    <row r="2173" spans="1:12" s="148" customFormat="1" ht="26.25" customHeight="1" x14ac:dyDescent="0.15">
      <c r="A2173" s="593"/>
      <c r="B2173" s="589" t="s">
        <v>3331</v>
      </c>
      <c r="C2173" s="595" t="s">
        <v>3336</v>
      </c>
      <c r="D2173" s="596">
        <v>43129</v>
      </c>
      <c r="E2173" s="589" t="s">
        <v>1899</v>
      </c>
      <c r="F2173" s="589" t="s">
        <v>2814</v>
      </c>
      <c r="G2173" s="589"/>
      <c r="H2173" s="591" t="s">
        <v>1890</v>
      </c>
      <c r="I2173" s="591"/>
      <c r="J2173" s="164" t="s">
        <v>1891</v>
      </c>
      <c r="K2173" s="164" t="s">
        <v>0</v>
      </c>
      <c r="L2173" s="165">
        <v>528.68000000000006</v>
      </c>
    </row>
    <row r="2174" spans="1:12" s="148" customFormat="1" ht="155.25" customHeight="1" x14ac:dyDescent="0.15">
      <c r="A2174" s="593"/>
      <c r="B2174" s="589"/>
      <c r="C2174" s="595"/>
      <c r="D2174" s="596"/>
      <c r="E2174" s="589"/>
      <c r="F2174" s="589"/>
      <c r="G2174" s="589"/>
      <c r="H2174" s="591" t="s">
        <v>1892</v>
      </c>
      <c r="I2174" s="591"/>
      <c r="J2174" s="164" t="s">
        <v>1891</v>
      </c>
      <c r="K2174" s="164" t="s">
        <v>0</v>
      </c>
      <c r="L2174" s="165">
        <v>462.5</v>
      </c>
    </row>
    <row r="2175" spans="1:12" s="148" customFormat="1" ht="24" customHeight="1" x14ac:dyDescent="0.15">
      <c r="A2175" s="593"/>
      <c r="B2175" s="161" t="s">
        <v>29</v>
      </c>
      <c r="C2175" s="162" t="s">
        <v>30</v>
      </c>
      <c r="D2175" s="162" t="s">
        <v>1893</v>
      </c>
      <c r="E2175" s="162" t="s">
        <v>1894</v>
      </c>
      <c r="F2175" s="592"/>
      <c r="G2175" s="592"/>
      <c r="H2175" s="591" t="s">
        <v>1895</v>
      </c>
      <c r="I2175" s="591"/>
      <c r="J2175" s="589" t="s">
        <v>1891</v>
      </c>
      <c r="K2175" s="589" t="s">
        <v>0</v>
      </c>
      <c r="L2175" s="590">
        <v>695</v>
      </c>
    </row>
    <row r="2176" spans="1:12" s="148" customFormat="1" ht="24" customHeight="1" x14ac:dyDescent="0.15">
      <c r="A2176" s="593"/>
      <c r="B2176" s="164" t="s">
        <v>1607</v>
      </c>
      <c r="C2176" s="164" t="s">
        <v>2814</v>
      </c>
      <c r="D2176" s="166">
        <v>43132</v>
      </c>
      <c r="E2176" s="164" t="s">
        <v>3337</v>
      </c>
      <c r="F2176" s="592"/>
      <c r="G2176" s="592"/>
      <c r="H2176" s="591"/>
      <c r="I2176" s="591"/>
      <c r="J2176" s="589"/>
      <c r="K2176" s="589"/>
      <c r="L2176" s="590"/>
    </row>
    <row r="2177" spans="1:12" s="148" customFormat="1" ht="24" customHeight="1" x14ac:dyDescent="0.15">
      <c r="A2177" s="593">
        <v>411</v>
      </c>
      <c r="B2177" s="161" t="s">
        <v>20</v>
      </c>
      <c r="C2177" s="162" t="s">
        <v>21</v>
      </c>
      <c r="D2177" s="162" t="s">
        <v>1884</v>
      </c>
      <c r="E2177" s="162" t="s">
        <v>1885</v>
      </c>
      <c r="F2177" s="594" t="s">
        <v>14</v>
      </c>
      <c r="G2177" s="594"/>
      <c r="H2177" s="592"/>
      <c r="I2177" s="592"/>
      <c r="J2177" s="592"/>
      <c r="K2177" s="592"/>
      <c r="L2177" s="592"/>
    </row>
    <row r="2178" spans="1:12" s="148" customFormat="1" ht="26.25" customHeight="1" x14ac:dyDescent="0.15">
      <c r="A2178" s="593"/>
      <c r="B2178" s="589" t="s">
        <v>3338</v>
      </c>
      <c r="C2178" s="595" t="s">
        <v>3339</v>
      </c>
      <c r="D2178" s="596">
        <v>43178</v>
      </c>
      <c r="E2178" s="589" t="s">
        <v>1899</v>
      </c>
      <c r="F2178" s="589" t="s">
        <v>2814</v>
      </c>
      <c r="G2178" s="589"/>
      <c r="H2178" s="591" t="s">
        <v>1890</v>
      </c>
      <c r="I2178" s="591"/>
      <c r="J2178" s="164" t="s">
        <v>1891</v>
      </c>
      <c r="K2178" s="164" t="s">
        <v>0</v>
      </c>
      <c r="L2178" s="165">
        <v>334</v>
      </c>
    </row>
    <row r="2179" spans="1:12" s="148" customFormat="1" ht="249.75" customHeight="1" x14ac:dyDescent="0.15">
      <c r="A2179" s="593"/>
      <c r="B2179" s="589"/>
      <c r="C2179" s="595"/>
      <c r="D2179" s="596"/>
      <c r="E2179" s="589"/>
      <c r="F2179" s="589"/>
      <c r="G2179" s="589"/>
      <c r="H2179" s="591" t="s">
        <v>1892</v>
      </c>
      <c r="I2179" s="591"/>
      <c r="J2179" s="164" t="s">
        <v>1891</v>
      </c>
      <c r="K2179" s="164" t="s">
        <v>0</v>
      </c>
      <c r="L2179" s="165">
        <v>400</v>
      </c>
    </row>
    <row r="2180" spans="1:12" s="148" customFormat="1" ht="24" customHeight="1" x14ac:dyDescent="0.15">
      <c r="A2180" s="593"/>
      <c r="B2180" s="161" t="s">
        <v>29</v>
      </c>
      <c r="C2180" s="162" t="s">
        <v>30</v>
      </c>
      <c r="D2180" s="162" t="s">
        <v>1893</v>
      </c>
      <c r="E2180" s="162" t="s">
        <v>1894</v>
      </c>
      <c r="F2180" s="592"/>
      <c r="G2180" s="592"/>
      <c r="H2180" s="591" t="s">
        <v>1895</v>
      </c>
      <c r="I2180" s="591"/>
      <c r="J2180" s="589" t="s">
        <v>1891</v>
      </c>
      <c r="K2180" s="589" t="s">
        <v>1891</v>
      </c>
      <c r="L2180" s="590">
        <v>0</v>
      </c>
    </row>
    <row r="2181" spans="1:12" s="148" customFormat="1" ht="24" customHeight="1" x14ac:dyDescent="0.15">
      <c r="A2181" s="593"/>
      <c r="B2181" s="164" t="s">
        <v>1896</v>
      </c>
      <c r="C2181" s="164" t="s">
        <v>2814</v>
      </c>
      <c r="D2181" s="166">
        <v>43182</v>
      </c>
      <c r="E2181" s="164" t="s">
        <v>3340</v>
      </c>
      <c r="F2181" s="592"/>
      <c r="G2181" s="592"/>
      <c r="H2181" s="591"/>
      <c r="I2181" s="591"/>
      <c r="J2181" s="589"/>
      <c r="K2181" s="589"/>
      <c r="L2181" s="590"/>
    </row>
    <row r="2182" spans="1:12" s="148" customFormat="1" ht="24" customHeight="1" x14ac:dyDescent="0.15">
      <c r="A2182" s="593">
        <v>412</v>
      </c>
      <c r="B2182" s="161" t="s">
        <v>20</v>
      </c>
      <c r="C2182" s="162" t="s">
        <v>21</v>
      </c>
      <c r="D2182" s="162" t="s">
        <v>1884</v>
      </c>
      <c r="E2182" s="162" t="s">
        <v>1885</v>
      </c>
      <c r="F2182" s="594" t="s">
        <v>14</v>
      </c>
      <c r="G2182" s="594"/>
      <c r="H2182" s="592"/>
      <c r="I2182" s="592"/>
      <c r="J2182" s="592"/>
      <c r="K2182" s="592"/>
      <c r="L2182" s="592"/>
    </row>
    <row r="2183" spans="1:12" s="148" customFormat="1" ht="26.25" customHeight="1" x14ac:dyDescent="0.15">
      <c r="A2183" s="593"/>
      <c r="B2183" s="589" t="s">
        <v>3341</v>
      </c>
      <c r="C2183" s="595" t="s">
        <v>3342</v>
      </c>
      <c r="D2183" s="596">
        <v>43017</v>
      </c>
      <c r="E2183" s="589" t="s">
        <v>2000</v>
      </c>
      <c r="F2183" s="589" t="s">
        <v>3343</v>
      </c>
      <c r="G2183" s="589"/>
      <c r="H2183" s="591" t="s">
        <v>1890</v>
      </c>
      <c r="I2183" s="591"/>
      <c r="J2183" s="164" t="s">
        <v>1891</v>
      </c>
      <c r="K2183" s="164" t="s">
        <v>0</v>
      </c>
      <c r="L2183" s="165">
        <v>804</v>
      </c>
    </row>
    <row r="2184" spans="1:12" s="148" customFormat="1" ht="333.75" customHeight="1" x14ac:dyDescent="0.15">
      <c r="A2184" s="593"/>
      <c r="B2184" s="589"/>
      <c r="C2184" s="595"/>
      <c r="D2184" s="596"/>
      <c r="E2184" s="589"/>
      <c r="F2184" s="589"/>
      <c r="G2184" s="589"/>
      <c r="H2184" s="591" t="s">
        <v>1892</v>
      </c>
      <c r="I2184" s="591"/>
      <c r="J2184" s="164" t="s">
        <v>1891</v>
      </c>
      <c r="K2184" s="164" t="s">
        <v>0</v>
      </c>
      <c r="L2184" s="165">
        <v>1087.08</v>
      </c>
    </row>
    <row r="2185" spans="1:12" s="148" customFormat="1" ht="24" customHeight="1" x14ac:dyDescent="0.15">
      <c r="A2185" s="593"/>
      <c r="B2185" s="161" t="s">
        <v>29</v>
      </c>
      <c r="C2185" s="162" t="s">
        <v>30</v>
      </c>
      <c r="D2185" s="162" t="s">
        <v>1893</v>
      </c>
      <c r="E2185" s="162" t="s">
        <v>1894</v>
      </c>
      <c r="F2185" s="592"/>
      <c r="G2185" s="592"/>
      <c r="H2185" s="591" t="s">
        <v>1895</v>
      </c>
      <c r="I2185" s="591"/>
      <c r="J2185" s="589" t="s">
        <v>1891</v>
      </c>
      <c r="K2185" s="589" t="s">
        <v>0</v>
      </c>
      <c r="L2185" s="590">
        <v>787.2</v>
      </c>
    </row>
    <row r="2186" spans="1:12" s="148" customFormat="1" ht="24" customHeight="1" x14ac:dyDescent="0.15">
      <c r="A2186" s="593"/>
      <c r="B2186" s="164" t="s">
        <v>2268</v>
      </c>
      <c r="C2186" s="164" t="s">
        <v>3343</v>
      </c>
      <c r="D2186" s="166">
        <v>43022</v>
      </c>
      <c r="E2186" s="164" t="s">
        <v>3344</v>
      </c>
      <c r="F2186" s="592"/>
      <c r="G2186" s="592"/>
      <c r="H2186" s="591"/>
      <c r="I2186" s="591"/>
      <c r="J2186" s="589"/>
      <c r="K2186" s="589"/>
      <c r="L2186" s="590"/>
    </row>
    <row r="2187" spans="1:12" s="148" customFormat="1" ht="24" customHeight="1" x14ac:dyDescent="0.15">
      <c r="A2187" s="593">
        <v>413</v>
      </c>
      <c r="B2187" s="161" t="s">
        <v>20</v>
      </c>
      <c r="C2187" s="162" t="s">
        <v>21</v>
      </c>
      <c r="D2187" s="162" t="s">
        <v>1884</v>
      </c>
      <c r="E2187" s="162" t="s">
        <v>1885</v>
      </c>
      <c r="F2187" s="594" t="s">
        <v>14</v>
      </c>
      <c r="G2187" s="594"/>
      <c r="H2187" s="592"/>
      <c r="I2187" s="592"/>
      <c r="J2187" s="592"/>
      <c r="K2187" s="592"/>
      <c r="L2187" s="592"/>
    </row>
    <row r="2188" spans="1:12" s="148" customFormat="1" ht="26.25" customHeight="1" x14ac:dyDescent="0.15">
      <c r="A2188" s="593"/>
      <c r="B2188" s="589" t="s">
        <v>3341</v>
      </c>
      <c r="C2188" s="595" t="s">
        <v>3345</v>
      </c>
      <c r="D2188" s="596">
        <v>43068</v>
      </c>
      <c r="E2188" s="589" t="s">
        <v>3346</v>
      </c>
      <c r="F2188" s="589" t="s">
        <v>3347</v>
      </c>
      <c r="G2188" s="589"/>
      <c r="H2188" s="591" t="s">
        <v>1890</v>
      </c>
      <c r="I2188" s="591"/>
      <c r="J2188" s="164" t="s">
        <v>1891</v>
      </c>
      <c r="K2188" s="164" t="s">
        <v>0</v>
      </c>
      <c r="L2188" s="165">
        <v>198</v>
      </c>
    </row>
    <row r="2189" spans="1:12" s="148" customFormat="1" ht="302.25" customHeight="1" x14ac:dyDescent="0.15">
      <c r="A2189" s="593"/>
      <c r="B2189" s="589"/>
      <c r="C2189" s="595"/>
      <c r="D2189" s="596"/>
      <c r="E2189" s="589"/>
      <c r="F2189" s="589"/>
      <c r="G2189" s="589"/>
      <c r="H2189" s="591" t="s">
        <v>1892</v>
      </c>
      <c r="I2189" s="591"/>
      <c r="J2189" s="164" t="s">
        <v>1891</v>
      </c>
      <c r="K2189" s="164" t="s">
        <v>0</v>
      </c>
      <c r="L2189" s="165">
        <v>204.4</v>
      </c>
    </row>
    <row r="2190" spans="1:12" s="148" customFormat="1" ht="24" customHeight="1" x14ac:dyDescent="0.15">
      <c r="A2190" s="593"/>
      <c r="B2190" s="161" t="s">
        <v>29</v>
      </c>
      <c r="C2190" s="162" t="s">
        <v>30</v>
      </c>
      <c r="D2190" s="162" t="s">
        <v>1893</v>
      </c>
      <c r="E2190" s="162" t="s">
        <v>1894</v>
      </c>
      <c r="F2190" s="592"/>
      <c r="G2190" s="592"/>
      <c r="H2190" s="591" t="s">
        <v>1895</v>
      </c>
      <c r="I2190" s="591"/>
      <c r="J2190" s="589" t="s">
        <v>1891</v>
      </c>
      <c r="K2190" s="589" t="s">
        <v>0</v>
      </c>
      <c r="L2190" s="590">
        <v>100</v>
      </c>
    </row>
    <row r="2191" spans="1:12" s="148" customFormat="1" ht="24" customHeight="1" x14ac:dyDescent="0.15">
      <c r="A2191" s="593"/>
      <c r="B2191" s="164" t="s">
        <v>2268</v>
      </c>
      <c r="C2191" s="164" t="s">
        <v>3347</v>
      </c>
      <c r="D2191" s="166">
        <v>43069</v>
      </c>
      <c r="E2191" s="164" t="s">
        <v>3348</v>
      </c>
      <c r="F2191" s="592"/>
      <c r="G2191" s="592"/>
      <c r="H2191" s="591"/>
      <c r="I2191" s="591"/>
      <c r="J2191" s="589"/>
      <c r="K2191" s="589"/>
      <c r="L2191" s="590"/>
    </row>
    <row r="2192" spans="1:12" s="148" customFormat="1" ht="24" customHeight="1" x14ac:dyDescent="0.15">
      <c r="A2192" s="593">
        <v>414</v>
      </c>
      <c r="B2192" s="161" t="s">
        <v>20</v>
      </c>
      <c r="C2192" s="162" t="s">
        <v>21</v>
      </c>
      <c r="D2192" s="162" t="s">
        <v>1884</v>
      </c>
      <c r="E2192" s="162" t="s">
        <v>1885</v>
      </c>
      <c r="F2192" s="594" t="s">
        <v>14</v>
      </c>
      <c r="G2192" s="594"/>
      <c r="H2192" s="592"/>
      <c r="I2192" s="592"/>
      <c r="J2192" s="592"/>
      <c r="K2192" s="592"/>
      <c r="L2192" s="592"/>
    </row>
    <row r="2193" spans="1:12" s="148" customFormat="1" ht="26.25" customHeight="1" x14ac:dyDescent="0.15">
      <c r="A2193" s="593"/>
      <c r="B2193" s="589" t="s">
        <v>3349</v>
      </c>
      <c r="C2193" s="595" t="s">
        <v>3350</v>
      </c>
      <c r="D2193" s="596">
        <v>43068</v>
      </c>
      <c r="E2193" s="589" t="s">
        <v>2262</v>
      </c>
      <c r="F2193" s="589" t="s">
        <v>3351</v>
      </c>
      <c r="G2193" s="589"/>
      <c r="H2193" s="591" t="s">
        <v>1890</v>
      </c>
      <c r="I2193" s="591"/>
      <c r="J2193" s="164" t="s">
        <v>1891</v>
      </c>
      <c r="K2193" s="164" t="s">
        <v>0</v>
      </c>
      <c r="L2193" s="165">
        <v>692.22</v>
      </c>
    </row>
    <row r="2194" spans="1:12" s="148" customFormat="1" ht="408.95" customHeight="1" x14ac:dyDescent="0.15">
      <c r="A2194" s="593"/>
      <c r="B2194" s="589"/>
      <c r="C2194" s="595"/>
      <c r="D2194" s="596"/>
      <c r="E2194" s="589"/>
      <c r="F2194" s="589"/>
      <c r="G2194" s="589"/>
      <c r="H2194" s="591" t="s">
        <v>1892</v>
      </c>
      <c r="I2194" s="591"/>
      <c r="J2194" s="589" t="s">
        <v>1891</v>
      </c>
      <c r="K2194" s="589" t="s">
        <v>0</v>
      </c>
      <c r="L2194" s="590">
        <v>231.4</v>
      </c>
    </row>
    <row r="2195" spans="1:12" s="148" customFormat="1" ht="40.35" customHeight="1" x14ac:dyDescent="0.15">
      <c r="A2195" s="593"/>
      <c r="B2195" s="589"/>
      <c r="C2195" s="595"/>
      <c r="D2195" s="596"/>
      <c r="E2195" s="589"/>
      <c r="F2195" s="589"/>
      <c r="G2195" s="589"/>
      <c r="H2195" s="591"/>
      <c r="I2195" s="591"/>
      <c r="J2195" s="589"/>
      <c r="K2195" s="589"/>
      <c r="L2195" s="590"/>
    </row>
    <row r="2196" spans="1:12" s="148" customFormat="1" ht="24" customHeight="1" x14ac:dyDescent="0.15">
      <c r="A2196" s="593"/>
      <c r="B2196" s="161" t="s">
        <v>29</v>
      </c>
      <c r="C2196" s="162" t="s">
        <v>30</v>
      </c>
      <c r="D2196" s="162" t="s">
        <v>1893</v>
      </c>
      <c r="E2196" s="162" t="s">
        <v>1894</v>
      </c>
      <c r="F2196" s="592"/>
      <c r="G2196" s="592"/>
      <c r="H2196" s="591" t="s">
        <v>1895</v>
      </c>
      <c r="I2196" s="591"/>
      <c r="J2196" s="589" t="s">
        <v>1891</v>
      </c>
      <c r="K2196" s="589" t="s">
        <v>0</v>
      </c>
      <c r="L2196" s="590">
        <v>650</v>
      </c>
    </row>
    <row r="2197" spans="1:12" s="148" customFormat="1" ht="24" customHeight="1" x14ac:dyDescent="0.15">
      <c r="A2197" s="593"/>
      <c r="B2197" s="164" t="s">
        <v>2052</v>
      </c>
      <c r="C2197" s="164" t="s">
        <v>3351</v>
      </c>
      <c r="D2197" s="166">
        <v>43072</v>
      </c>
      <c r="E2197" s="164" t="s">
        <v>3352</v>
      </c>
      <c r="F2197" s="592"/>
      <c r="G2197" s="592"/>
      <c r="H2197" s="591"/>
      <c r="I2197" s="591"/>
      <c r="J2197" s="589"/>
      <c r="K2197" s="589"/>
      <c r="L2197" s="590"/>
    </row>
    <row r="2198" spans="1:12" s="148" customFormat="1" ht="24" customHeight="1" x14ac:dyDescent="0.15">
      <c r="A2198" s="593">
        <v>415</v>
      </c>
      <c r="B2198" s="161" t="s">
        <v>20</v>
      </c>
      <c r="C2198" s="162" t="s">
        <v>21</v>
      </c>
      <c r="D2198" s="162" t="s">
        <v>1884</v>
      </c>
      <c r="E2198" s="162" t="s">
        <v>1885</v>
      </c>
      <c r="F2198" s="594" t="s">
        <v>14</v>
      </c>
      <c r="G2198" s="594"/>
      <c r="H2198" s="592"/>
      <c r="I2198" s="592"/>
      <c r="J2198" s="592"/>
      <c r="K2198" s="592"/>
      <c r="L2198" s="592"/>
    </row>
    <row r="2199" spans="1:12" s="148" customFormat="1" ht="26.25" customHeight="1" x14ac:dyDescent="0.15">
      <c r="A2199" s="593"/>
      <c r="B2199" s="589" t="s">
        <v>3353</v>
      </c>
      <c r="C2199" s="595" t="s">
        <v>3354</v>
      </c>
      <c r="D2199" s="596">
        <v>43050</v>
      </c>
      <c r="E2199" s="589" t="s">
        <v>2740</v>
      </c>
      <c r="F2199" s="589" t="s">
        <v>2741</v>
      </c>
      <c r="G2199" s="589"/>
      <c r="H2199" s="591" t="s">
        <v>1890</v>
      </c>
      <c r="I2199" s="591"/>
      <c r="J2199" s="164" t="s">
        <v>1891</v>
      </c>
      <c r="K2199" s="164" t="s">
        <v>1891</v>
      </c>
      <c r="L2199" s="165">
        <v>0</v>
      </c>
    </row>
    <row r="2200" spans="1:12" s="148" customFormat="1" ht="92.25" customHeight="1" x14ac:dyDescent="0.15">
      <c r="A2200" s="593"/>
      <c r="B2200" s="589"/>
      <c r="C2200" s="595"/>
      <c r="D2200" s="596"/>
      <c r="E2200" s="589"/>
      <c r="F2200" s="589"/>
      <c r="G2200" s="589"/>
      <c r="H2200" s="591" t="s">
        <v>1892</v>
      </c>
      <c r="I2200" s="591"/>
      <c r="J2200" s="164" t="s">
        <v>1891</v>
      </c>
      <c r="K2200" s="164" t="s">
        <v>1891</v>
      </c>
      <c r="L2200" s="165">
        <v>0</v>
      </c>
    </row>
    <row r="2201" spans="1:12" s="148" customFormat="1" ht="24" customHeight="1" x14ac:dyDescent="0.15">
      <c r="A2201" s="593"/>
      <c r="B2201" s="161" t="s">
        <v>29</v>
      </c>
      <c r="C2201" s="162" t="s">
        <v>30</v>
      </c>
      <c r="D2201" s="162" t="s">
        <v>1893</v>
      </c>
      <c r="E2201" s="162" t="s">
        <v>1894</v>
      </c>
      <c r="F2201" s="592"/>
      <c r="G2201" s="592"/>
      <c r="H2201" s="591" t="s">
        <v>1895</v>
      </c>
      <c r="I2201" s="591"/>
      <c r="J2201" s="589" t="s">
        <v>1891</v>
      </c>
      <c r="K2201" s="589" t="s">
        <v>0</v>
      </c>
      <c r="L2201" s="590">
        <v>1265</v>
      </c>
    </row>
    <row r="2202" spans="1:12" s="148" customFormat="1" ht="34.5" customHeight="1" x14ac:dyDescent="0.15">
      <c r="A2202" s="593"/>
      <c r="B2202" s="164" t="s">
        <v>3355</v>
      </c>
      <c r="C2202" s="164" t="s">
        <v>2741</v>
      </c>
      <c r="D2202" s="166">
        <v>43054</v>
      </c>
      <c r="E2202" s="164" t="s">
        <v>2742</v>
      </c>
      <c r="F2202" s="592"/>
      <c r="G2202" s="592"/>
      <c r="H2202" s="591"/>
      <c r="I2202" s="591"/>
      <c r="J2202" s="589"/>
      <c r="K2202" s="589"/>
      <c r="L2202" s="590"/>
    </row>
    <row r="2203" spans="1:12" s="148" customFormat="1" ht="24" customHeight="1" x14ac:dyDescent="0.15">
      <c r="A2203" s="593">
        <v>416</v>
      </c>
      <c r="B2203" s="161" t="s">
        <v>20</v>
      </c>
      <c r="C2203" s="162" t="s">
        <v>21</v>
      </c>
      <c r="D2203" s="162" t="s">
        <v>1884</v>
      </c>
      <c r="E2203" s="162" t="s">
        <v>1885</v>
      </c>
      <c r="F2203" s="594" t="s">
        <v>14</v>
      </c>
      <c r="G2203" s="594"/>
      <c r="H2203" s="592"/>
      <c r="I2203" s="592"/>
      <c r="J2203" s="592"/>
      <c r="K2203" s="592"/>
      <c r="L2203" s="592"/>
    </row>
    <row r="2204" spans="1:12" s="148" customFormat="1" ht="26.25" customHeight="1" x14ac:dyDescent="0.15">
      <c r="A2204" s="593"/>
      <c r="B2204" s="589" t="s">
        <v>3356</v>
      </c>
      <c r="C2204" s="595" t="s">
        <v>3357</v>
      </c>
      <c r="D2204" s="596">
        <v>43009</v>
      </c>
      <c r="E2204" s="589" t="s">
        <v>2547</v>
      </c>
      <c r="F2204" s="589" t="s">
        <v>3358</v>
      </c>
      <c r="G2204" s="589"/>
      <c r="H2204" s="591" t="s">
        <v>1890</v>
      </c>
      <c r="I2204" s="591"/>
      <c r="J2204" s="164" t="s">
        <v>1891</v>
      </c>
      <c r="K2204" s="164" t="s">
        <v>0</v>
      </c>
      <c r="L2204" s="165">
        <v>785.04</v>
      </c>
    </row>
    <row r="2205" spans="1:12" s="148" customFormat="1" ht="239.25" customHeight="1" x14ac:dyDescent="0.15">
      <c r="A2205" s="593"/>
      <c r="B2205" s="589"/>
      <c r="C2205" s="595"/>
      <c r="D2205" s="596"/>
      <c r="E2205" s="589"/>
      <c r="F2205" s="589"/>
      <c r="G2205" s="589"/>
      <c r="H2205" s="591" t="s">
        <v>1892</v>
      </c>
      <c r="I2205" s="591"/>
      <c r="J2205" s="164" t="s">
        <v>1891</v>
      </c>
      <c r="K2205" s="164" t="s">
        <v>1891</v>
      </c>
      <c r="L2205" s="165">
        <v>0</v>
      </c>
    </row>
    <row r="2206" spans="1:12" s="148" customFormat="1" ht="24" customHeight="1" x14ac:dyDescent="0.15">
      <c r="A2206" s="593"/>
      <c r="B2206" s="161" t="s">
        <v>29</v>
      </c>
      <c r="C2206" s="162" t="s">
        <v>30</v>
      </c>
      <c r="D2206" s="162" t="s">
        <v>1893</v>
      </c>
      <c r="E2206" s="162" t="s">
        <v>1894</v>
      </c>
      <c r="F2206" s="592"/>
      <c r="G2206" s="592"/>
      <c r="H2206" s="591" t="s">
        <v>1895</v>
      </c>
      <c r="I2206" s="591"/>
      <c r="J2206" s="589" t="s">
        <v>1891</v>
      </c>
      <c r="K2206" s="589" t="s">
        <v>1891</v>
      </c>
      <c r="L2206" s="590">
        <v>0</v>
      </c>
    </row>
    <row r="2207" spans="1:12" s="148" customFormat="1" ht="24" customHeight="1" x14ac:dyDescent="0.15">
      <c r="A2207" s="593"/>
      <c r="B2207" s="164" t="s">
        <v>1896</v>
      </c>
      <c r="C2207" s="164" t="s">
        <v>3358</v>
      </c>
      <c r="D2207" s="166">
        <v>43016</v>
      </c>
      <c r="E2207" s="164" t="s">
        <v>2190</v>
      </c>
      <c r="F2207" s="592"/>
      <c r="G2207" s="592"/>
      <c r="H2207" s="591"/>
      <c r="I2207" s="591"/>
      <c r="J2207" s="589"/>
      <c r="K2207" s="589"/>
      <c r="L2207" s="590"/>
    </row>
    <row r="2208" spans="1:12" s="148" customFormat="1" ht="24" customHeight="1" x14ac:dyDescent="0.15">
      <c r="A2208" s="593">
        <v>417</v>
      </c>
      <c r="B2208" s="161" t="s">
        <v>20</v>
      </c>
      <c r="C2208" s="162" t="s">
        <v>21</v>
      </c>
      <c r="D2208" s="162" t="s">
        <v>1884</v>
      </c>
      <c r="E2208" s="162" t="s">
        <v>1885</v>
      </c>
      <c r="F2208" s="594" t="s">
        <v>14</v>
      </c>
      <c r="G2208" s="594"/>
      <c r="H2208" s="592"/>
      <c r="I2208" s="592"/>
      <c r="J2208" s="592"/>
      <c r="K2208" s="592"/>
      <c r="L2208" s="592"/>
    </row>
    <row r="2209" spans="1:12" s="148" customFormat="1" ht="26.25" customHeight="1" x14ac:dyDescent="0.15">
      <c r="A2209" s="593"/>
      <c r="B2209" s="589" t="s">
        <v>3359</v>
      </c>
      <c r="C2209" s="595" t="s">
        <v>3360</v>
      </c>
      <c r="D2209" s="596">
        <v>43043</v>
      </c>
      <c r="E2209" s="589" t="s">
        <v>2763</v>
      </c>
      <c r="F2209" s="589" t="s">
        <v>3361</v>
      </c>
      <c r="G2209" s="589"/>
      <c r="H2209" s="591" t="s">
        <v>1890</v>
      </c>
      <c r="I2209" s="591"/>
      <c r="J2209" s="164" t="s">
        <v>1891</v>
      </c>
      <c r="K2209" s="164" t="s">
        <v>0</v>
      </c>
      <c r="L2209" s="165">
        <v>281</v>
      </c>
    </row>
    <row r="2210" spans="1:12" s="148" customFormat="1" ht="408.95" customHeight="1" x14ac:dyDescent="0.15">
      <c r="A2210" s="593"/>
      <c r="B2210" s="589"/>
      <c r="C2210" s="595"/>
      <c r="D2210" s="596"/>
      <c r="E2210" s="589"/>
      <c r="F2210" s="589"/>
      <c r="G2210" s="589"/>
      <c r="H2210" s="591" t="s">
        <v>1892</v>
      </c>
      <c r="I2210" s="591"/>
      <c r="J2210" s="589" t="s">
        <v>1891</v>
      </c>
      <c r="K2210" s="589" t="s">
        <v>0</v>
      </c>
      <c r="L2210" s="590">
        <v>458.04</v>
      </c>
    </row>
    <row r="2211" spans="1:12" s="148" customFormat="1" ht="8.85" customHeight="1" x14ac:dyDescent="0.15">
      <c r="A2211" s="593"/>
      <c r="B2211" s="589"/>
      <c r="C2211" s="595"/>
      <c r="D2211" s="596"/>
      <c r="E2211" s="589"/>
      <c r="F2211" s="589"/>
      <c r="G2211" s="589"/>
      <c r="H2211" s="591"/>
      <c r="I2211" s="591"/>
      <c r="J2211" s="589"/>
      <c r="K2211" s="589"/>
      <c r="L2211" s="590"/>
    </row>
    <row r="2212" spans="1:12" s="148" customFormat="1" ht="24" customHeight="1" x14ac:dyDescent="0.15">
      <c r="A2212" s="593"/>
      <c r="B2212" s="161" t="s">
        <v>29</v>
      </c>
      <c r="C2212" s="162" t="s">
        <v>30</v>
      </c>
      <c r="D2212" s="162" t="s">
        <v>1893</v>
      </c>
      <c r="E2212" s="162" t="s">
        <v>1894</v>
      </c>
      <c r="F2212" s="592"/>
      <c r="G2212" s="592"/>
      <c r="H2212" s="591" t="s">
        <v>1895</v>
      </c>
      <c r="I2212" s="591"/>
      <c r="J2212" s="589" t="s">
        <v>1891</v>
      </c>
      <c r="K2212" s="589" t="s">
        <v>1891</v>
      </c>
      <c r="L2212" s="590">
        <v>0</v>
      </c>
    </row>
    <row r="2213" spans="1:12" s="148" customFormat="1" ht="24" customHeight="1" x14ac:dyDescent="0.15">
      <c r="A2213" s="593"/>
      <c r="B2213" s="164" t="s">
        <v>1962</v>
      </c>
      <c r="C2213" s="164" t="s">
        <v>3361</v>
      </c>
      <c r="D2213" s="166">
        <v>43048</v>
      </c>
      <c r="E2213" s="164" t="s">
        <v>3362</v>
      </c>
      <c r="F2213" s="592"/>
      <c r="G2213" s="592"/>
      <c r="H2213" s="591"/>
      <c r="I2213" s="591"/>
      <c r="J2213" s="589"/>
      <c r="K2213" s="589"/>
      <c r="L2213" s="590"/>
    </row>
    <row r="2214" spans="1:12" s="148" customFormat="1" ht="24" customHeight="1" x14ac:dyDescent="0.15">
      <c r="A2214" s="593">
        <v>418</v>
      </c>
      <c r="B2214" s="161" t="s">
        <v>20</v>
      </c>
      <c r="C2214" s="162" t="s">
        <v>21</v>
      </c>
      <c r="D2214" s="162" t="s">
        <v>1884</v>
      </c>
      <c r="E2214" s="162" t="s">
        <v>1885</v>
      </c>
      <c r="F2214" s="594" t="s">
        <v>14</v>
      </c>
      <c r="G2214" s="594"/>
      <c r="H2214" s="592"/>
      <c r="I2214" s="592"/>
      <c r="J2214" s="592"/>
      <c r="K2214" s="592"/>
      <c r="L2214" s="592"/>
    </row>
    <row r="2215" spans="1:12" s="148" customFormat="1" ht="26.25" customHeight="1" x14ac:dyDescent="0.15">
      <c r="A2215" s="593"/>
      <c r="B2215" s="589" t="s">
        <v>3363</v>
      </c>
      <c r="C2215" s="595" t="s">
        <v>3364</v>
      </c>
      <c r="D2215" s="596">
        <v>43164</v>
      </c>
      <c r="E2215" s="589" t="s">
        <v>3365</v>
      </c>
      <c r="F2215" s="589" t="s">
        <v>3366</v>
      </c>
      <c r="G2215" s="589"/>
      <c r="H2215" s="591" t="s">
        <v>1890</v>
      </c>
      <c r="I2215" s="591"/>
      <c r="J2215" s="164" t="s">
        <v>1891</v>
      </c>
      <c r="K2215" s="164" t="s">
        <v>0</v>
      </c>
      <c r="L2215" s="165">
        <v>123.65</v>
      </c>
    </row>
    <row r="2216" spans="1:12" s="148" customFormat="1" ht="260.25" customHeight="1" x14ac:dyDescent="0.15">
      <c r="A2216" s="593"/>
      <c r="B2216" s="589"/>
      <c r="C2216" s="595"/>
      <c r="D2216" s="596"/>
      <c r="E2216" s="589"/>
      <c r="F2216" s="589"/>
      <c r="G2216" s="589"/>
      <c r="H2216" s="591" t="s">
        <v>1892</v>
      </c>
      <c r="I2216" s="591"/>
      <c r="J2216" s="164" t="s">
        <v>1891</v>
      </c>
      <c r="K2216" s="164" t="s">
        <v>0</v>
      </c>
      <c r="L2216" s="165">
        <v>281.60000000000002</v>
      </c>
    </row>
    <row r="2217" spans="1:12" s="148" customFormat="1" ht="24" customHeight="1" x14ac:dyDescent="0.15">
      <c r="A2217" s="593"/>
      <c r="B2217" s="161" t="s">
        <v>29</v>
      </c>
      <c r="C2217" s="162" t="s">
        <v>30</v>
      </c>
      <c r="D2217" s="162" t="s">
        <v>1893</v>
      </c>
      <c r="E2217" s="162" t="s">
        <v>1894</v>
      </c>
      <c r="F2217" s="592"/>
      <c r="G2217" s="592"/>
      <c r="H2217" s="591" t="s">
        <v>1895</v>
      </c>
      <c r="I2217" s="591"/>
      <c r="J2217" s="589" t="s">
        <v>1891</v>
      </c>
      <c r="K2217" s="589" t="s">
        <v>1891</v>
      </c>
      <c r="L2217" s="590">
        <v>0</v>
      </c>
    </row>
    <row r="2218" spans="1:12" s="148" customFormat="1" ht="24" customHeight="1" x14ac:dyDescent="0.15">
      <c r="A2218" s="593"/>
      <c r="B2218" s="164" t="s">
        <v>2059</v>
      </c>
      <c r="C2218" s="164" t="s">
        <v>3366</v>
      </c>
      <c r="D2218" s="166">
        <v>43165</v>
      </c>
      <c r="E2218" s="164" t="s">
        <v>3075</v>
      </c>
      <c r="F2218" s="592"/>
      <c r="G2218" s="592"/>
      <c r="H2218" s="591"/>
      <c r="I2218" s="591"/>
      <c r="J2218" s="589"/>
      <c r="K2218" s="589"/>
      <c r="L2218" s="590"/>
    </row>
    <row r="2219" spans="1:12" s="148" customFormat="1" ht="24" customHeight="1" x14ac:dyDescent="0.15">
      <c r="A2219" s="593">
        <v>419</v>
      </c>
      <c r="B2219" s="161" t="s">
        <v>20</v>
      </c>
      <c r="C2219" s="162" t="s">
        <v>21</v>
      </c>
      <c r="D2219" s="162" t="s">
        <v>1884</v>
      </c>
      <c r="E2219" s="162" t="s">
        <v>1885</v>
      </c>
      <c r="F2219" s="594" t="s">
        <v>14</v>
      </c>
      <c r="G2219" s="594"/>
      <c r="H2219" s="592"/>
      <c r="I2219" s="592"/>
      <c r="J2219" s="592"/>
      <c r="K2219" s="592"/>
      <c r="L2219" s="592"/>
    </row>
    <row r="2220" spans="1:12" s="148" customFormat="1" ht="26.25" customHeight="1" x14ac:dyDescent="0.15">
      <c r="A2220" s="593"/>
      <c r="B2220" s="589" t="s">
        <v>3367</v>
      </c>
      <c r="C2220" s="595" t="s">
        <v>3368</v>
      </c>
      <c r="D2220" s="596">
        <v>43029</v>
      </c>
      <c r="E2220" s="589" t="s">
        <v>2372</v>
      </c>
      <c r="F2220" s="589" t="s">
        <v>3369</v>
      </c>
      <c r="G2220" s="589"/>
      <c r="H2220" s="591" t="s">
        <v>1890</v>
      </c>
      <c r="I2220" s="591"/>
      <c r="J2220" s="164" t="s">
        <v>1891</v>
      </c>
      <c r="K2220" s="164" t="s">
        <v>0</v>
      </c>
      <c r="L2220" s="165">
        <v>746.58</v>
      </c>
    </row>
    <row r="2221" spans="1:12" s="148" customFormat="1" ht="113.25" customHeight="1" x14ac:dyDescent="0.15">
      <c r="A2221" s="593"/>
      <c r="B2221" s="589"/>
      <c r="C2221" s="595"/>
      <c r="D2221" s="596"/>
      <c r="E2221" s="589"/>
      <c r="F2221" s="589"/>
      <c r="G2221" s="589"/>
      <c r="H2221" s="591" t="s">
        <v>1892</v>
      </c>
      <c r="I2221" s="591"/>
      <c r="J2221" s="164" t="s">
        <v>1891</v>
      </c>
      <c r="K2221" s="164" t="s">
        <v>0</v>
      </c>
      <c r="L2221" s="165">
        <v>198.96</v>
      </c>
    </row>
    <row r="2222" spans="1:12" s="148" customFormat="1" ht="24" customHeight="1" x14ac:dyDescent="0.15">
      <c r="A2222" s="593"/>
      <c r="B2222" s="161" t="s">
        <v>29</v>
      </c>
      <c r="C2222" s="162" t="s">
        <v>30</v>
      </c>
      <c r="D2222" s="162" t="s">
        <v>1893</v>
      </c>
      <c r="E2222" s="162" t="s">
        <v>1894</v>
      </c>
      <c r="F2222" s="592"/>
      <c r="G2222" s="592"/>
      <c r="H2222" s="591" t="s">
        <v>1895</v>
      </c>
      <c r="I2222" s="591"/>
      <c r="J2222" s="589" t="s">
        <v>1891</v>
      </c>
      <c r="K2222" s="589" t="s">
        <v>1891</v>
      </c>
      <c r="L2222" s="590">
        <v>0</v>
      </c>
    </row>
    <row r="2223" spans="1:12" s="148" customFormat="1" ht="34.5" customHeight="1" x14ac:dyDescent="0.15">
      <c r="A2223" s="593"/>
      <c r="B2223" s="164" t="s">
        <v>2209</v>
      </c>
      <c r="C2223" s="164" t="s">
        <v>3369</v>
      </c>
      <c r="D2223" s="166">
        <v>43032</v>
      </c>
      <c r="E2223" s="164" t="s">
        <v>3370</v>
      </c>
      <c r="F2223" s="592"/>
      <c r="G2223" s="592"/>
      <c r="H2223" s="591"/>
      <c r="I2223" s="591"/>
      <c r="J2223" s="589"/>
      <c r="K2223" s="589"/>
      <c r="L2223" s="590"/>
    </row>
    <row r="2224" spans="1:12" s="148" customFormat="1" ht="24" customHeight="1" x14ac:dyDescent="0.15">
      <c r="A2224" s="593">
        <v>420</v>
      </c>
      <c r="B2224" s="161" t="s">
        <v>20</v>
      </c>
      <c r="C2224" s="162" t="s">
        <v>21</v>
      </c>
      <c r="D2224" s="162" t="s">
        <v>1884</v>
      </c>
      <c r="E2224" s="162" t="s">
        <v>1885</v>
      </c>
      <c r="F2224" s="594" t="s">
        <v>14</v>
      </c>
      <c r="G2224" s="594"/>
      <c r="H2224" s="592"/>
      <c r="I2224" s="592"/>
      <c r="J2224" s="592"/>
      <c r="K2224" s="592"/>
      <c r="L2224" s="592"/>
    </row>
    <row r="2225" spans="1:12" s="148" customFormat="1" ht="26.25" customHeight="1" x14ac:dyDescent="0.15">
      <c r="A2225" s="593"/>
      <c r="B2225" s="589" t="s">
        <v>3371</v>
      </c>
      <c r="C2225" s="595" t="s">
        <v>3372</v>
      </c>
      <c r="D2225" s="596">
        <v>43178</v>
      </c>
      <c r="E2225" s="589" t="s">
        <v>2673</v>
      </c>
      <c r="F2225" s="589" t="s">
        <v>3373</v>
      </c>
      <c r="G2225" s="589"/>
      <c r="H2225" s="591" t="s">
        <v>1890</v>
      </c>
      <c r="I2225" s="591"/>
      <c r="J2225" s="164" t="s">
        <v>1891</v>
      </c>
      <c r="K2225" s="164" t="s">
        <v>0</v>
      </c>
      <c r="L2225" s="165">
        <v>190</v>
      </c>
    </row>
    <row r="2226" spans="1:12" s="148" customFormat="1" ht="408.95" customHeight="1" x14ac:dyDescent="0.15">
      <c r="A2226" s="593"/>
      <c r="B2226" s="589"/>
      <c r="C2226" s="595"/>
      <c r="D2226" s="596"/>
      <c r="E2226" s="589"/>
      <c r="F2226" s="589"/>
      <c r="G2226" s="589"/>
      <c r="H2226" s="591" t="s">
        <v>1892</v>
      </c>
      <c r="I2226" s="591"/>
      <c r="J2226" s="589" t="s">
        <v>1891</v>
      </c>
      <c r="K2226" s="589" t="s">
        <v>0</v>
      </c>
      <c r="L2226" s="590">
        <v>260</v>
      </c>
    </row>
    <row r="2227" spans="1:12" s="148" customFormat="1" ht="29.85" customHeight="1" x14ac:dyDescent="0.15">
      <c r="A2227" s="593"/>
      <c r="B2227" s="589"/>
      <c r="C2227" s="595"/>
      <c r="D2227" s="596"/>
      <c r="E2227" s="589"/>
      <c r="F2227" s="589"/>
      <c r="G2227" s="589"/>
      <c r="H2227" s="591"/>
      <c r="I2227" s="591"/>
      <c r="J2227" s="589"/>
      <c r="K2227" s="589"/>
      <c r="L2227" s="590"/>
    </row>
    <row r="2228" spans="1:12" s="148" customFormat="1" ht="24" customHeight="1" x14ac:dyDescent="0.15">
      <c r="A2228" s="593"/>
      <c r="B2228" s="161" t="s">
        <v>29</v>
      </c>
      <c r="C2228" s="162" t="s">
        <v>30</v>
      </c>
      <c r="D2228" s="162" t="s">
        <v>1893</v>
      </c>
      <c r="E2228" s="162" t="s">
        <v>1894</v>
      </c>
      <c r="F2228" s="592"/>
      <c r="G2228" s="592"/>
      <c r="H2228" s="591" t="s">
        <v>1895</v>
      </c>
      <c r="I2228" s="591"/>
      <c r="J2228" s="589" t="s">
        <v>1891</v>
      </c>
      <c r="K2228" s="589" t="s">
        <v>0</v>
      </c>
      <c r="L2228" s="590">
        <v>200</v>
      </c>
    </row>
    <row r="2229" spans="1:12" s="148" customFormat="1" ht="24" customHeight="1" x14ac:dyDescent="0.15">
      <c r="A2229" s="593"/>
      <c r="B2229" s="164" t="s">
        <v>1896</v>
      </c>
      <c r="C2229" s="164" t="s">
        <v>3373</v>
      </c>
      <c r="D2229" s="166">
        <v>43179</v>
      </c>
      <c r="E2229" s="164" t="s">
        <v>3374</v>
      </c>
      <c r="F2229" s="592"/>
      <c r="G2229" s="592"/>
      <c r="H2229" s="591"/>
      <c r="I2229" s="591"/>
      <c r="J2229" s="589"/>
      <c r="K2229" s="589"/>
      <c r="L2229" s="590"/>
    </row>
    <row r="2230" spans="1:12" s="148" customFormat="1" ht="24" customHeight="1" x14ac:dyDescent="0.15">
      <c r="A2230" s="593">
        <v>421</v>
      </c>
      <c r="B2230" s="161" t="s">
        <v>20</v>
      </c>
      <c r="C2230" s="162" t="s">
        <v>21</v>
      </c>
      <c r="D2230" s="162" t="s">
        <v>1884</v>
      </c>
      <c r="E2230" s="162" t="s">
        <v>1885</v>
      </c>
      <c r="F2230" s="594" t="s">
        <v>14</v>
      </c>
      <c r="G2230" s="594"/>
      <c r="H2230" s="592"/>
      <c r="I2230" s="592"/>
      <c r="J2230" s="592"/>
      <c r="K2230" s="592"/>
      <c r="L2230" s="592"/>
    </row>
    <row r="2231" spans="1:12" s="148" customFormat="1" ht="26.25" customHeight="1" x14ac:dyDescent="0.15">
      <c r="A2231" s="593"/>
      <c r="B2231" s="589" t="s">
        <v>3375</v>
      </c>
      <c r="C2231" s="595" t="s">
        <v>3376</v>
      </c>
      <c r="D2231" s="596">
        <v>43043</v>
      </c>
      <c r="E2231" s="589" t="s">
        <v>2673</v>
      </c>
      <c r="F2231" s="589" t="s">
        <v>1831</v>
      </c>
      <c r="G2231" s="589"/>
      <c r="H2231" s="591" t="s">
        <v>1890</v>
      </c>
      <c r="I2231" s="591"/>
      <c r="J2231" s="164" t="s">
        <v>1891</v>
      </c>
      <c r="K2231" s="164" t="s">
        <v>0</v>
      </c>
      <c r="L2231" s="165">
        <v>269.54000000000002</v>
      </c>
    </row>
    <row r="2232" spans="1:12" s="148" customFormat="1" ht="408.95" customHeight="1" x14ac:dyDescent="0.15">
      <c r="A2232" s="593"/>
      <c r="B2232" s="589"/>
      <c r="C2232" s="595"/>
      <c r="D2232" s="596"/>
      <c r="E2232" s="589"/>
      <c r="F2232" s="589"/>
      <c r="G2232" s="589"/>
      <c r="H2232" s="591" t="s">
        <v>1892</v>
      </c>
      <c r="I2232" s="591"/>
      <c r="J2232" s="589" t="s">
        <v>1891</v>
      </c>
      <c r="K2232" s="589" t="s">
        <v>0</v>
      </c>
      <c r="L2232" s="590">
        <v>609.4</v>
      </c>
    </row>
    <row r="2233" spans="1:12" s="148" customFormat="1" ht="29.85" customHeight="1" x14ac:dyDescent="0.15">
      <c r="A2233" s="593"/>
      <c r="B2233" s="589"/>
      <c r="C2233" s="595"/>
      <c r="D2233" s="596"/>
      <c r="E2233" s="589"/>
      <c r="F2233" s="589"/>
      <c r="G2233" s="589"/>
      <c r="H2233" s="591"/>
      <c r="I2233" s="591"/>
      <c r="J2233" s="589"/>
      <c r="K2233" s="589"/>
      <c r="L2233" s="590"/>
    </row>
    <row r="2234" spans="1:12" s="148" customFormat="1" ht="24" customHeight="1" x14ac:dyDescent="0.15">
      <c r="A2234" s="593"/>
      <c r="B2234" s="161" t="s">
        <v>29</v>
      </c>
      <c r="C2234" s="162" t="s">
        <v>30</v>
      </c>
      <c r="D2234" s="162" t="s">
        <v>1893</v>
      </c>
      <c r="E2234" s="162" t="s">
        <v>1894</v>
      </c>
      <c r="F2234" s="592"/>
      <c r="G2234" s="592"/>
      <c r="H2234" s="591" t="s">
        <v>1895</v>
      </c>
      <c r="I2234" s="591"/>
      <c r="J2234" s="589" t="s">
        <v>1891</v>
      </c>
      <c r="K2234" s="589" t="s">
        <v>0</v>
      </c>
      <c r="L2234" s="590">
        <v>475</v>
      </c>
    </row>
    <row r="2235" spans="1:12" s="148" customFormat="1" ht="24" customHeight="1" x14ac:dyDescent="0.15">
      <c r="A2235" s="593"/>
      <c r="B2235" s="164" t="s">
        <v>2059</v>
      </c>
      <c r="C2235" s="164" t="s">
        <v>1831</v>
      </c>
      <c r="D2235" s="166">
        <v>43044</v>
      </c>
      <c r="E2235" s="164" t="s">
        <v>3377</v>
      </c>
      <c r="F2235" s="592"/>
      <c r="G2235" s="592"/>
      <c r="H2235" s="591"/>
      <c r="I2235" s="591"/>
      <c r="J2235" s="589"/>
      <c r="K2235" s="589"/>
      <c r="L2235" s="590"/>
    </row>
    <row r="2236" spans="1:12" s="148" customFormat="1" ht="24" customHeight="1" x14ac:dyDescent="0.15">
      <c r="A2236" s="593">
        <v>422</v>
      </c>
      <c r="B2236" s="161" t="s">
        <v>20</v>
      </c>
      <c r="C2236" s="162" t="s">
        <v>21</v>
      </c>
      <c r="D2236" s="162" t="s">
        <v>1884</v>
      </c>
      <c r="E2236" s="162" t="s">
        <v>1885</v>
      </c>
      <c r="F2236" s="594" t="s">
        <v>14</v>
      </c>
      <c r="G2236" s="594"/>
      <c r="H2236" s="592"/>
      <c r="I2236" s="592"/>
      <c r="J2236" s="592"/>
      <c r="K2236" s="592"/>
      <c r="L2236" s="592"/>
    </row>
    <row r="2237" spans="1:12" s="148" customFormat="1" ht="26.25" customHeight="1" x14ac:dyDescent="0.15">
      <c r="A2237" s="593"/>
      <c r="B2237" s="589" t="s">
        <v>3378</v>
      </c>
      <c r="C2237" s="595" t="s">
        <v>3379</v>
      </c>
      <c r="D2237" s="596">
        <v>43054</v>
      </c>
      <c r="E2237" s="589" t="s">
        <v>2589</v>
      </c>
      <c r="F2237" s="589" t="s">
        <v>3380</v>
      </c>
      <c r="G2237" s="589"/>
      <c r="H2237" s="591" t="s">
        <v>1890</v>
      </c>
      <c r="I2237" s="591"/>
      <c r="J2237" s="164" t="s">
        <v>1891</v>
      </c>
      <c r="K2237" s="164" t="s">
        <v>1891</v>
      </c>
      <c r="L2237" s="165">
        <v>0</v>
      </c>
    </row>
    <row r="2238" spans="1:12" s="148" customFormat="1" ht="354.75" customHeight="1" x14ac:dyDescent="0.15">
      <c r="A2238" s="593"/>
      <c r="B2238" s="589"/>
      <c r="C2238" s="595"/>
      <c r="D2238" s="596"/>
      <c r="E2238" s="589"/>
      <c r="F2238" s="589"/>
      <c r="G2238" s="589"/>
      <c r="H2238" s="591" t="s">
        <v>1892</v>
      </c>
      <c r="I2238" s="591"/>
      <c r="J2238" s="164" t="s">
        <v>1891</v>
      </c>
      <c r="K2238" s="164" t="s">
        <v>0</v>
      </c>
      <c r="L2238" s="165">
        <v>707.14</v>
      </c>
    </row>
    <row r="2239" spans="1:12" s="148" customFormat="1" ht="24" customHeight="1" x14ac:dyDescent="0.15">
      <c r="A2239" s="593"/>
      <c r="B2239" s="161" t="s">
        <v>29</v>
      </c>
      <c r="C2239" s="162" t="s">
        <v>30</v>
      </c>
      <c r="D2239" s="162" t="s">
        <v>1893</v>
      </c>
      <c r="E2239" s="162" t="s">
        <v>1894</v>
      </c>
      <c r="F2239" s="592"/>
      <c r="G2239" s="592"/>
      <c r="H2239" s="591" t="s">
        <v>1895</v>
      </c>
      <c r="I2239" s="591"/>
      <c r="J2239" s="589" t="s">
        <v>1891</v>
      </c>
      <c r="K2239" s="589" t="s">
        <v>1891</v>
      </c>
      <c r="L2239" s="590">
        <v>0</v>
      </c>
    </row>
    <row r="2240" spans="1:12" s="148" customFormat="1" ht="24" customHeight="1" x14ac:dyDescent="0.15">
      <c r="A2240" s="593"/>
      <c r="B2240" s="164" t="s">
        <v>2745</v>
      </c>
      <c r="C2240" s="164" t="s">
        <v>3380</v>
      </c>
      <c r="D2240" s="166">
        <v>43061</v>
      </c>
      <c r="E2240" s="164" t="s">
        <v>3381</v>
      </c>
      <c r="F2240" s="592"/>
      <c r="G2240" s="592"/>
      <c r="H2240" s="591"/>
      <c r="I2240" s="591"/>
      <c r="J2240" s="589"/>
      <c r="K2240" s="589"/>
      <c r="L2240" s="590"/>
    </row>
    <row r="2241" spans="1:12" s="148" customFormat="1" ht="24" customHeight="1" x14ac:dyDescent="0.15">
      <c r="A2241" s="593">
        <v>423</v>
      </c>
      <c r="B2241" s="161" t="s">
        <v>20</v>
      </c>
      <c r="C2241" s="162" t="s">
        <v>21</v>
      </c>
      <c r="D2241" s="162" t="s">
        <v>1884</v>
      </c>
      <c r="E2241" s="162" t="s">
        <v>1885</v>
      </c>
      <c r="F2241" s="594" t="s">
        <v>14</v>
      </c>
      <c r="G2241" s="594"/>
      <c r="H2241" s="592"/>
      <c r="I2241" s="592"/>
      <c r="J2241" s="592"/>
      <c r="K2241" s="592"/>
      <c r="L2241" s="592"/>
    </row>
    <row r="2242" spans="1:12" s="148" customFormat="1" ht="26.25" customHeight="1" x14ac:dyDescent="0.15">
      <c r="A2242" s="593"/>
      <c r="B2242" s="589" t="s">
        <v>3378</v>
      </c>
      <c r="C2242" s="595" t="s">
        <v>3382</v>
      </c>
      <c r="D2242" s="596">
        <v>43149</v>
      </c>
      <c r="E2242" s="589" t="s">
        <v>3383</v>
      </c>
      <c r="F2242" s="589" t="s">
        <v>3384</v>
      </c>
      <c r="G2242" s="589"/>
      <c r="H2242" s="591" t="s">
        <v>1890</v>
      </c>
      <c r="I2242" s="591"/>
      <c r="J2242" s="164" t="s">
        <v>1891</v>
      </c>
      <c r="K2242" s="164" t="s">
        <v>0</v>
      </c>
      <c r="L2242" s="165">
        <v>1540</v>
      </c>
    </row>
    <row r="2243" spans="1:12" s="148" customFormat="1" ht="249.75" customHeight="1" x14ac:dyDescent="0.15">
      <c r="A2243" s="593"/>
      <c r="B2243" s="589"/>
      <c r="C2243" s="595"/>
      <c r="D2243" s="596"/>
      <c r="E2243" s="589"/>
      <c r="F2243" s="589"/>
      <c r="G2243" s="589"/>
      <c r="H2243" s="591" t="s">
        <v>1892</v>
      </c>
      <c r="I2243" s="591"/>
      <c r="J2243" s="164" t="s">
        <v>1891</v>
      </c>
      <c r="K2243" s="164" t="s">
        <v>0</v>
      </c>
      <c r="L2243" s="165">
        <v>1767.27</v>
      </c>
    </row>
    <row r="2244" spans="1:12" s="148" customFormat="1" ht="24" customHeight="1" x14ac:dyDescent="0.15">
      <c r="A2244" s="593"/>
      <c r="B2244" s="161" t="s">
        <v>29</v>
      </c>
      <c r="C2244" s="162" t="s">
        <v>30</v>
      </c>
      <c r="D2244" s="162" t="s">
        <v>1893</v>
      </c>
      <c r="E2244" s="162" t="s">
        <v>1894</v>
      </c>
      <c r="F2244" s="592"/>
      <c r="G2244" s="592"/>
      <c r="H2244" s="591" t="s">
        <v>1895</v>
      </c>
      <c r="I2244" s="591"/>
      <c r="J2244" s="589" t="s">
        <v>1891</v>
      </c>
      <c r="K2244" s="589" t="s">
        <v>0</v>
      </c>
      <c r="L2244" s="590">
        <v>551.12</v>
      </c>
    </row>
    <row r="2245" spans="1:12" s="148" customFormat="1" ht="24" customHeight="1" x14ac:dyDescent="0.15">
      <c r="A2245" s="593"/>
      <c r="B2245" s="164" t="s">
        <v>2745</v>
      </c>
      <c r="C2245" s="164" t="s">
        <v>3384</v>
      </c>
      <c r="D2245" s="166">
        <v>43156</v>
      </c>
      <c r="E2245" s="164" t="s">
        <v>3385</v>
      </c>
      <c r="F2245" s="592"/>
      <c r="G2245" s="592"/>
      <c r="H2245" s="591"/>
      <c r="I2245" s="591"/>
      <c r="J2245" s="589"/>
      <c r="K2245" s="589"/>
      <c r="L2245" s="590"/>
    </row>
    <row r="2246" spans="1:12" s="148" customFormat="1" ht="24" customHeight="1" x14ac:dyDescent="0.15">
      <c r="A2246" s="593">
        <v>424</v>
      </c>
      <c r="B2246" s="161" t="s">
        <v>20</v>
      </c>
      <c r="C2246" s="162" t="s">
        <v>21</v>
      </c>
      <c r="D2246" s="162" t="s">
        <v>1884</v>
      </c>
      <c r="E2246" s="162" t="s">
        <v>1885</v>
      </c>
      <c r="F2246" s="594" t="s">
        <v>14</v>
      </c>
      <c r="G2246" s="594"/>
      <c r="H2246" s="592"/>
      <c r="I2246" s="592"/>
      <c r="J2246" s="592"/>
      <c r="K2246" s="592"/>
      <c r="L2246" s="592"/>
    </row>
    <row r="2247" spans="1:12" s="148" customFormat="1" ht="26.25" customHeight="1" x14ac:dyDescent="0.15">
      <c r="A2247" s="593"/>
      <c r="B2247" s="589" t="s">
        <v>3386</v>
      </c>
      <c r="C2247" s="595" t="s">
        <v>3387</v>
      </c>
      <c r="D2247" s="596">
        <v>43019</v>
      </c>
      <c r="E2247" s="589" t="s">
        <v>2535</v>
      </c>
      <c r="F2247" s="589" t="s">
        <v>3388</v>
      </c>
      <c r="G2247" s="589"/>
      <c r="H2247" s="591" t="s">
        <v>1890</v>
      </c>
      <c r="I2247" s="591"/>
      <c r="J2247" s="164" t="s">
        <v>1891</v>
      </c>
      <c r="K2247" s="164" t="s">
        <v>0</v>
      </c>
      <c r="L2247" s="165">
        <v>746.79</v>
      </c>
    </row>
    <row r="2248" spans="1:12" s="148" customFormat="1" ht="144.75" customHeight="1" x14ac:dyDescent="0.15">
      <c r="A2248" s="593"/>
      <c r="B2248" s="589"/>
      <c r="C2248" s="595"/>
      <c r="D2248" s="596"/>
      <c r="E2248" s="589"/>
      <c r="F2248" s="589"/>
      <c r="G2248" s="589"/>
      <c r="H2248" s="591" t="s">
        <v>1892</v>
      </c>
      <c r="I2248" s="591"/>
      <c r="J2248" s="164" t="s">
        <v>1891</v>
      </c>
      <c r="K2248" s="164" t="s">
        <v>0</v>
      </c>
      <c r="L2248" s="165">
        <v>1431.37</v>
      </c>
    </row>
    <row r="2249" spans="1:12" s="148" customFormat="1" ht="24" customHeight="1" x14ac:dyDescent="0.15">
      <c r="A2249" s="593"/>
      <c r="B2249" s="161" t="s">
        <v>29</v>
      </c>
      <c r="C2249" s="162" t="s">
        <v>30</v>
      </c>
      <c r="D2249" s="162" t="s">
        <v>1893</v>
      </c>
      <c r="E2249" s="162" t="s">
        <v>1894</v>
      </c>
      <c r="F2249" s="592"/>
      <c r="G2249" s="592"/>
      <c r="H2249" s="591" t="s">
        <v>1895</v>
      </c>
      <c r="I2249" s="591"/>
      <c r="J2249" s="589" t="s">
        <v>1891</v>
      </c>
      <c r="K2249" s="589" t="s">
        <v>1891</v>
      </c>
      <c r="L2249" s="590">
        <v>0</v>
      </c>
    </row>
    <row r="2250" spans="1:12" s="148" customFormat="1" ht="24" customHeight="1" x14ac:dyDescent="0.15">
      <c r="A2250" s="593"/>
      <c r="B2250" s="164" t="s">
        <v>3389</v>
      </c>
      <c r="C2250" s="164" t="s">
        <v>3388</v>
      </c>
      <c r="D2250" s="166">
        <v>43023</v>
      </c>
      <c r="E2250" s="164" t="s">
        <v>3390</v>
      </c>
      <c r="F2250" s="592"/>
      <c r="G2250" s="592"/>
      <c r="H2250" s="591"/>
      <c r="I2250" s="591"/>
      <c r="J2250" s="589"/>
      <c r="K2250" s="589"/>
      <c r="L2250" s="590"/>
    </row>
    <row r="2251" spans="1:12" s="148" customFormat="1" ht="24" customHeight="1" x14ac:dyDescent="0.15">
      <c r="A2251" s="593">
        <v>425</v>
      </c>
      <c r="B2251" s="161" t="s">
        <v>20</v>
      </c>
      <c r="C2251" s="162" t="s">
        <v>21</v>
      </c>
      <c r="D2251" s="162" t="s">
        <v>1884</v>
      </c>
      <c r="E2251" s="162" t="s">
        <v>1885</v>
      </c>
      <c r="F2251" s="594" t="s">
        <v>14</v>
      </c>
      <c r="G2251" s="594"/>
      <c r="H2251" s="592"/>
      <c r="I2251" s="592"/>
      <c r="J2251" s="592"/>
      <c r="K2251" s="592"/>
      <c r="L2251" s="592"/>
    </row>
    <row r="2252" spans="1:12" s="148" customFormat="1" ht="26.25" customHeight="1" x14ac:dyDescent="0.15">
      <c r="A2252" s="593"/>
      <c r="B2252" s="589" t="s">
        <v>3391</v>
      </c>
      <c r="C2252" s="595" t="s">
        <v>3392</v>
      </c>
      <c r="D2252" s="596">
        <v>43138</v>
      </c>
      <c r="E2252" s="589" t="s">
        <v>2360</v>
      </c>
      <c r="F2252" s="589" t="s">
        <v>3393</v>
      </c>
      <c r="G2252" s="589"/>
      <c r="H2252" s="591" t="s">
        <v>1890</v>
      </c>
      <c r="I2252" s="591"/>
      <c r="J2252" s="164" t="s">
        <v>1891</v>
      </c>
      <c r="K2252" s="164" t="s">
        <v>0</v>
      </c>
      <c r="L2252" s="165">
        <v>1237.6500000000001</v>
      </c>
    </row>
    <row r="2253" spans="1:12" s="148" customFormat="1" ht="408.95" customHeight="1" x14ac:dyDescent="0.15">
      <c r="A2253" s="593"/>
      <c r="B2253" s="589"/>
      <c r="C2253" s="595"/>
      <c r="D2253" s="596"/>
      <c r="E2253" s="589"/>
      <c r="F2253" s="589"/>
      <c r="G2253" s="589"/>
      <c r="H2253" s="591" t="s">
        <v>1892</v>
      </c>
      <c r="I2253" s="591"/>
      <c r="J2253" s="589" t="s">
        <v>1891</v>
      </c>
      <c r="K2253" s="589" t="s">
        <v>0</v>
      </c>
      <c r="L2253" s="590">
        <v>284.40000000000003</v>
      </c>
    </row>
    <row r="2254" spans="1:12" s="148" customFormat="1" ht="8.85" customHeight="1" x14ac:dyDescent="0.15">
      <c r="A2254" s="593"/>
      <c r="B2254" s="589"/>
      <c r="C2254" s="595"/>
      <c r="D2254" s="596"/>
      <c r="E2254" s="589"/>
      <c r="F2254" s="589"/>
      <c r="G2254" s="589"/>
      <c r="H2254" s="591"/>
      <c r="I2254" s="591"/>
      <c r="J2254" s="589"/>
      <c r="K2254" s="589"/>
      <c r="L2254" s="590"/>
    </row>
    <row r="2255" spans="1:12" s="148" customFormat="1" ht="24" customHeight="1" x14ac:dyDescent="0.15">
      <c r="A2255" s="593"/>
      <c r="B2255" s="161" t="s">
        <v>29</v>
      </c>
      <c r="C2255" s="162" t="s">
        <v>30</v>
      </c>
      <c r="D2255" s="162" t="s">
        <v>1893</v>
      </c>
      <c r="E2255" s="162" t="s">
        <v>1894</v>
      </c>
      <c r="F2255" s="592"/>
      <c r="G2255" s="592"/>
      <c r="H2255" s="591" t="s">
        <v>1895</v>
      </c>
      <c r="I2255" s="591"/>
      <c r="J2255" s="589" t="s">
        <v>1891</v>
      </c>
      <c r="K2255" s="589" t="s">
        <v>0</v>
      </c>
      <c r="L2255" s="590">
        <v>36.550000000000004</v>
      </c>
    </row>
    <row r="2256" spans="1:12" s="148" customFormat="1" ht="24" customHeight="1" x14ac:dyDescent="0.15">
      <c r="A2256" s="593"/>
      <c r="B2256" s="164" t="s">
        <v>1896</v>
      </c>
      <c r="C2256" s="164" t="s">
        <v>3393</v>
      </c>
      <c r="D2256" s="166">
        <v>43143</v>
      </c>
      <c r="E2256" s="164" t="s">
        <v>3394</v>
      </c>
      <c r="F2256" s="592"/>
      <c r="G2256" s="592"/>
      <c r="H2256" s="591"/>
      <c r="I2256" s="591"/>
      <c r="J2256" s="589"/>
      <c r="K2256" s="589"/>
      <c r="L2256" s="590"/>
    </row>
    <row r="2257" spans="1:12" s="148" customFormat="1" ht="24" customHeight="1" x14ac:dyDescent="0.15">
      <c r="A2257" s="593">
        <v>426</v>
      </c>
      <c r="B2257" s="161" t="s">
        <v>20</v>
      </c>
      <c r="C2257" s="162" t="s">
        <v>21</v>
      </c>
      <c r="D2257" s="162" t="s">
        <v>1884</v>
      </c>
      <c r="E2257" s="162" t="s">
        <v>1885</v>
      </c>
      <c r="F2257" s="594" t="s">
        <v>14</v>
      </c>
      <c r="G2257" s="594"/>
      <c r="H2257" s="592"/>
      <c r="I2257" s="592"/>
      <c r="J2257" s="592"/>
      <c r="K2257" s="592"/>
      <c r="L2257" s="592"/>
    </row>
    <row r="2258" spans="1:12" s="148" customFormat="1" ht="26.25" customHeight="1" x14ac:dyDescent="0.15">
      <c r="A2258" s="593"/>
      <c r="B2258" s="589" t="s">
        <v>3391</v>
      </c>
      <c r="C2258" s="595" t="s">
        <v>3395</v>
      </c>
      <c r="D2258" s="596">
        <v>43150</v>
      </c>
      <c r="E2258" s="589" t="s">
        <v>1943</v>
      </c>
      <c r="F2258" s="589" t="s">
        <v>3393</v>
      </c>
      <c r="G2258" s="589"/>
      <c r="H2258" s="591" t="s">
        <v>1890</v>
      </c>
      <c r="I2258" s="591"/>
      <c r="J2258" s="164" t="s">
        <v>1891</v>
      </c>
      <c r="K2258" s="164" t="s">
        <v>0</v>
      </c>
      <c r="L2258" s="165">
        <v>615.84</v>
      </c>
    </row>
    <row r="2259" spans="1:12" s="148" customFormat="1" ht="333.75" customHeight="1" x14ac:dyDescent="0.15">
      <c r="A2259" s="593"/>
      <c r="B2259" s="589"/>
      <c r="C2259" s="595"/>
      <c r="D2259" s="596"/>
      <c r="E2259" s="589"/>
      <c r="F2259" s="589"/>
      <c r="G2259" s="589"/>
      <c r="H2259" s="591" t="s">
        <v>1892</v>
      </c>
      <c r="I2259" s="591"/>
      <c r="J2259" s="164" t="s">
        <v>1891</v>
      </c>
      <c r="K2259" s="164" t="s">
        <v>0</v>
      </c>
      <c r="L2259" s="165">
        <v>236.38</v>
      </c>
    </row>
    <row r="2260" spans="1:12" s="148" customFormat="1" ht="24" customHeight="1" x14ac:dyDescent="0.15">
      <c r="A2260" s="593"/>
      <c r="B2260" s="161" t="s">
        <v>29</v>
      </c>
      <c r="C2260" s="162" t="s">
        <v>30</v>
      </c>
      <c r="D2260" s="162" t="s">
        <v>1893</v>
      </c>
      <c r="E2260" s="162" t="s">
        <v>1894</v>
      </c>
      <c r="F2260" s="592"/>
      <c r="G2260" s="592"/>
      <c r="H2260" s="591" t="s">
        <v>1895</v>
      </c>
      <c r="I2260" s="591"/>
      <c r="J2260" s="589" t="s">
        <v>1891</v>
      </c>
      <c r="K2260" s="589" t="s">
        <v>1891</v>
      </c>
      <c r="L2260" s="590">
        <v>0</v>
      </c>
    </row>
    <row r="2261" spans="1:12" s="148" customFormat="1" ht="24" customHeight="1" x14ac:dyDescent="0.15">
      <c r="A2261" s="593"/>
      <c r="B2261" s="164" t="s">
        <v>1896</v>
      </c>
      <c r="C2261" s="164" t="s">
        <v>3393</v>
      </c>
      <c r="D2261" s="166">
        <v>43153</v>
      </c>
      <c r="E2261" s="164" t="s">
        <v>3396</v>
      </c>
      <c r="F2261" s="592"/>
      <c r="G2261" s="592"/>
      <c r="H2261" s="591"/>
      <c r="I2261" s="591"/>
      <c r="J2261" s="589"/>
      <c r="K2261" s="589"/>
      <c r="L2261" s="590"/>
    </row>
    <row r="2262" spans="1:12" s="148" customFormat="1" ht="24" customHeight="1" x14ac:dyDescent="0.15">
      <c r="A2262" s="593">
        <v>427</v>
      </c>
      <c r="B2262" s="161" t="s">
        <v>20</v>
      </c>
      <c r="C2262" s="162" t="s">
        <v>21</v>
      </c>
      <c r="D2262" s="162" t="s">
        <v>1884</v>
      </c>
      <c r="E2262" s="162" t="s">
        <v>1885</v>
      </c>
      <c r="F2262" s="594" t="s">
        <v>14</v>
      </c>
      <c r="G2262" s="594"/>
      <c r="H2262" s="592"/>
      <c r="I2262" s="592"/>
      <c r="J2262" s="592"/>
      <c r="K2262" s="592"/>
      <c r="L2262" s="592"/>
    </row>
    <row r="2263" spans="1:12" s="148" customFormat="1" ht="26.25" customHeight="1" x14ac:dyDescent="0.15">
      <c r="A2263" s="593"/>
      <c r="B2263" s="589" t="s">
        <v>3397</v>
      </c>
      <c r="C2263" s="595" t="s">
        <v>3398</v>
      </c>
      <c r="D2263" s="596">
        <v>43037</v>
      </c>
      <c r="E2263" s="589" t="s">
        <v>3000</v>
      </c>
      <c r="F2263" s="589" t="s">
        <v>3001</v>
      </c>
      <c r="G2263" s="589"/>
      <c r="H2263" s="591" t="s">
        <v>1890</v>
      </c>
      <c r="I2263" s="591"/>
      <c r="J2263" s="164" t="s">
        <v>1891</v>
      </c>
      <c r="K2263" s="164" t="s">
        <v>0</v>
      </c>
      <c r="L2263" s="165">
        <v>274.2</v>
      </c>
    </row>
    <row r="2264" spans="1:12" s="148" customFormat="1" ht="228.75" customHeight="1" x14ac:dyDescent="0.15">
      <c r="A2264" s="593"/>
      <c r="B2264" s="589"/>
      <c r="C2264" s="595"/>
      <c r="D2264" s="596"/>
      <c r="E2264" s="589"/>
      <c r="F2264" s="589"/>
      <c r="G2264" s="589"/>
      <c r="H2264" s="591" t="s">
        <v>1892</v>
      </c>
      <c r="I2264" s="591"/>
      <c r="J2264" s="164" t="s">
        <v>1891</v>
      </c>
      <c r="K2264" s="164" t="s">
        <v>0</v>
      </c>
      <c r="L2264" s="165">
        <v>247.4</v>
      </c>
    </row>
    <row r="2265" spans="1:12" s="148" customFormat="1" ht="24" customHeight="1" x14ac:dyDescent="0.15">
      <c r="A2265" s="593"/>
      <c r="B2265" s="161" t="s">
        <v>29</v>
      </c>
      <c r="C2265" s="162" t="s">
        <v>30</v>
      </c>
      <c r="D2265" s="162" t="s">
        <v>1893</v>
      </c>
      <c r="E2265" s="162" t="s">
        <v>1894</v>
      </c>
      <c r="F2265" s="592"/>
      <c r="G2265" s="592"/>
      <c r="H2265" s="591" t="s">
        <v>1895</v>
      </c>
      <c r="I2265" s="591"/>
      <c r="J2265" s="589" t="s">
        <v>1891</v>
      </c>
      <c r="K2265" s="589" t="s">
        <v>0</v>
      </c>
      <c r="L2265" s="590">
        <v>100</v>
      </c>
    </row>
    <row r="2266" spans="1:12" s="148" customFormat="1" ht="24" customHeight="1" x14ac:dyDescent="0.15">
      <c r="A2266" s="593"/>
      <c r="B2266" s="164" t="s">
        <v>2052</v>
      </c>
      <c r="C2266" s="164" t="s">
        <v>3001</v>
      </c>
      <c r="D2266" s="166">
        <v>43039</v>
      </c>
      <c r="E2266" s="164" t="s">
        <v>3399</v>
      </c>
      <c r="F2266" s="592"/>
      <c r="G2266" s="592"/>
      <c r="H2266" s="591"/>
      <c r="I2266" s="591"/>
      <c r="J2266" s="589"/>
      <c r="K2266" s="589"/>
      <c r="L2266" s="590"/>
    </row>
    <row r="2267" spans="1:12" s="148" customFormat="1" ht="24" customHeight="1" x14ac:dyDescent="0.15">
      <c r="A2267" s="593">
        <v>428</v>
      </c>
      <c r="B2267" s="161" t="s">
        <v>20</v>
      </c>
      <c r="C2267" s="162" t="s">
        <v>21</v>
      </c>
      <c r="D2267" s="162" t="s">
        <v>1884</v>
      </c>
      <c r="E2267" s="162" t="s">
        <v>1885</v>
      </c>
      <c r="F2267" s="594" t="s">
        <v>14</v>
      </c>
      <c r="G2267" s="594"/>
      <c r="H2267" s="592"/>
      <c r="I2267" s="592"/>
      <c r="J2267" s="592"/>
      <c r="K2267" s="592"/>
      <c r="L2267" s="592"/>
    </row>
    <row r="2268" spans="1:12" s="148" customFormat="1" ht="26.25" customHeight="1" x14ac:dyDescent="0.15">
      <c r="A2268" s="593"/>
      <c r="B2268" s="589" t="s">
        <v>3400</v>
      </c>
      <c r="C2268" s="595" t="s">
        <v>3401</v>
      </c>
      <c r="D2268" s="596">
        <v>43009</v>
      </c>
      <c r="E2268" s="589" t="s">
        <v>2712</v>
      </c>
      <c r="F2268" s="589" t="s">
        <v>2983</v>
      </c>
      <c r="G2268" s="589"/>
      <c r="H2268" s="591" t="s">
        <v>1890</v>
      </c>
      <c r="I2268" s="591"/>
      <c r="J2268" s="164" t="s">
        <v>1891</v>
      </c>
      <c r="K2268" s="164" t="s">
        <v>0</v>
      </c>
      <c r="L2268" s="165">
        <v>1230</v>
      </c>
    </row>
    <row r="2269" spans="1:12" s="148" customFormat="1" ht="408.95" customHeight="1" x14ac:dyDescent="0.15">
      <c r="A2269" s="593"/>
      <c r="B2269" s="589"/>
      <c r="C2269" s="595"/>
      <c r="D2269" s="596"/>
      <c r="E2269" s="589"/>
      <c r="F2269" s="589"/>
      <c r="G2269" s="589"/>
      <c r="H2269" s="591" t="s">
        <v>1892</v>
      </c>
      <c r="I2269" s="591"/>
      <c r="J2269" s="589" t="s">
        <v>1891</v>
      </c>
      <c r="K2269" s="589" t="s">
        <v>1891</v>
      </c>
      <c r="L2269" s="590">
        <v>0</v>
      </c>
    </row>
    <row r="2270" spans="1:12" s="148" customFormat="1" ht="260.85000000000002" customHeight="1" x14ac:dyDescent="0.15">
      <c r="A2270" s="593"/>
      <c r="B2270" s="589"/>
      <c r="C2270" s="595"/>
      <c r="D2270" s="596"/>
      <c r="E2270" s="589"/>
      <c r="F2270" s="589"/>
      <c r="G2270" s="589"/>
      <c r="H2270" s="591"/>
      <c r="I2270" s="591"/>
      <c r="J2270" s="589"/>
      <c r="K2270" s="589"/>
      <c r="L2270" s="590"/>
    </row>
    <row r="2271" spans="1:12" s="148" customFormat="1" ht="24" customHeight="1" x14ac:dyDescent="0.15">
      <c r="A2271" s="593"/>
      <c r="B2271" s="161" t="s">
        <v>29</v>
      </c>
      <c r="C2271" s="162" t="s">
        <v>30</v>
      </c>
      <c r="D2271" s="162" t="s">
        <v>1893</v>
      </c>
      <c r="E2271" s="162" t="s">
        <v>1894</v>
      </c>
      <c r="F2271" s="592"/>
      <c r="G2271" s="592"/>
      <c r="H2271" s="591" t="s">
        <v>1895</v>
      </c>
      <c r="I2271" s="591"/>
      <c r="J2271" s="589" t="s">
        <v>1891</v>
      </c>
      <c r="K2271" s="589" t="s">
        <v>0</v>
      </c>
      <c r="L2271" s="590">
        <v>795</v>
      </c>
    </row>
    <row r="2272" spans="1:12" s="148" customFormat="1" ht="34.5" customHeight="1" x14ac:dyDescent="0.15">
      <c r="A2272" s="593"/>
      <c r="B2272" s="164" t="s">
        <v>3402</v>
      </c>
      <c r="C2272" s="164" t="s">
        <v>2983</v>
      </c>
      <c r="D2272" s="166">
        <v>43015</v>
      </c>
      <c r="E2272" s="164" t="s">
        <v>3305</v>
      </c>
      <c r="F2272" s="592"/>
      <c r="G2272" s="592"/>
      <c r="H2272" s="591"/>
      <c r="I2272" s="591"/>
      <c r="J2272" s="589"/>
      <c r="K2272" s="589"/>
      <c r="L2272" s="590"/>
    </row>
    <row r="2273" spans="1:12" s="148" customFormat="1" ht="24" customHeight="1" x14ac:dyDescent="0.15">
      <c r="A2273" s="593">
        <v>429</v>
      </c>
      <c r="B2273" s="161" t="s">
        <v>20</v>
      </c>
      <c r="C2273" s="162" t="s">
        <v>21</v>
      </c>
      <c r="D2273" s="162" t="s">
        <v>1884</v>
      </c>
      <c r="E2273" s="162" t="s">
        <v>1885</v>
      </c>
      <c r="F2273" s="594" t="s">
        <v>14</v>
      </c>
      <c r="G2273" s="594"/>
      <c r="H2273" s="592"/>
      <c r="I2273" s="592"/>
      <c r="J2273" s="592"/>
      <c r="K2273" s="592"/>
      <c r="L2273" s="592"/>
    </row>
    <row r="2274" spans="1:12" s="148" customFormat="1" ht="26.25" customHeight="1" x14ac:dyDescent="0.15">
      <c r="A2274" s="593"/>
      <c r="B2274" s="589" t="s">
        <v>3400</v>
      </c>
      <c r="C2274" s="595" t="s">
        <v>3403</v>
      </c>
      <c r="D2274" s="596">
        <v>43047</v>
      </c>
      <c r="E2274" s="589" t="s">
        <v>3404</v>
      </c>
      <c r="F2274" s="589" t="s">
        <v>3405</v>
      </c>
      <c r="G2274" s="589"/>
      <c r="H2274" s="591" t="s">
        <v>1890</v>
      </c>
      <c r="I2274" s="591"/>
      <c r="J2274" s="164" t="s">
        <v>1891</v>
      </c>
      <c r="K2274" s="164" t="s">
        <v>0</v>
      </c>
      <c r="L2274" s="165">
        <v>570</v>
      </c>
    </row>
    <row r="2275" spans="1:12" s="148" customFormat="1" ht="408.95" customHeight="1" x14ac:dyDescent="0.15">
      <c r="A2275" s="593"/>
      <c r="B2275" s="589"/>
      <c r="C2275" s="595"/>
      <c r="D2275" s="596"/>
      <c r="E2275" s="589"/>
      <c r="F2275" s="589"/>
      <c r="G2275" s="589"/>
      <c r="H2275" s="591" t="s">
        <v>1892</v>
      </c>
      <c r="I2275" s="591"/>
      <c r="J2275" s="589" t="s">
        <v>0</v>
      </c>
      <c r="K2275" s="589" t="s">
        <v>1891</v>
      </c>
      <c r="L2275" s="590">
        <v>2500</v>
      </c>
    </row>
    <row r="2276" spans="1:12" s="148" customFormat="1" ht="176.85" customHeight="1" x14ac:dyDescent="0.15">
      <c r="A2276" s="593"/>
      <c r="B2276" s="589"/>
      <c r="C2276" s="595"/>
      <c r="D2276" s="596"/>
      <c r="E2276" s="589"/>
      <c r="F2276" s="589"/>
      <c r="G2276" s="589"/>
      <c r="H2276" s="591"/>
      <c r="I2276" s="591"/>
      <c r="J2276" s="589"/>
      <c r="K2276" s="589"/>
      <c r="L2276" s="590"/>
    </row>
    <row r="2277" spans="1:12" s="148" customFormat="1" ht="24" customHeight="1" x14ac:dyDescent="0.15">
      <c r="A2277" s="593"/>
      <c r="B2277" s="161" t="s">
        <v>29</v>
      </c>
      <c r="C2277" s="162" t="s">
        <v>30</v>
      </c>
      <c r="D2277" s="162" t="s">
        <v>1893</v>
      </c>
      <c r="E2277" s="162" t="s">
        <v>1894</v>
      </c>
      <c r="F2277" s="592"/>
      <c r="G2277" s="592"/>
      <c r="H2277" s="591" t="s">
        <v>1895</v>
      </c>
      <c r="I2277" s="591"/>
      <c r="J2277" s="589" t="s">
        <v>1891</v>
      </c>
      <c r="K2277" s="589" t="s">
        <v>0</v>
      </c>
      <c r="L2277" s="590">
        <v>59.06</v>
      </c>
    </row>
    <row r="2278" spans="1:12" s="148" customFormat="1" ht="34.5" customHeight="1" x14ac:dyDescent="0.15">
      <c r="A2278" s="593"/>
      <c r="B2278" s="164" t="s">
        <v>3402</v>
      </c>
      <c r="C2278" s="164" t="s">
        <v>3405</v>
      </c>
      <c r="D2278" s="166">
        <v>43052</v>
      </c>
      <c r="E2278" s="164" t="s">
        <v>3326</v>
      </c>
      <c r="F2278" s="592"/>
      <c r="G2278" s="592"/>
      <c r="H2278" s="591"/>
      <c r="I2278" s="591"/>
      <c r="J2278" s="589"/>
      <c r="K2278" s="589"/>
      <c r="L2278" s="590"/>
    </row>
    <row r="2279" spans="1:12" s="148" customFormat="1" ht="24" customHeight="1" x14ac:dyDescent="0.15">
      <c r="A2279" s="593">
        <v>430</v>
      </c>
      <c r="B2279" s="161" t="s">
        <v>20</v>
      </c>
      <c r="C2279" s="162" t="s">
        <v>21</v>
      </c>
      <c r="D2279" s="162" t="s">
        <v>1884</v>
      </c>
      <c r="E2279" s="162" t="s">
        <v>1885</v>
      </c>
      <c r="F2279" s="594" t="s">
        <v>14</v>
      </c>
      <c r="G2279" s="594"/>
      <c r="H2279" s="592"/>
      <c r="I2279" s="592"/>
      <c r="J2279" s="592"/>
      <c r="K2279" s="592"/>
      <c r="L2279" s="592"/>
    </row>
    <row r="2280" spans="1:12" s="148" customFormat="1" ht="26.25" customHeight="1" x14ac:dyDescent="0.15">
      <c r="A2280" s="593"/>
      <c r="B2280" s="589" t="s">
        <v>3400</v>
      </c>
      <c r="C2280" s="595" t="s">
        <v>3406</v>
      </c>
      <c r="D2280" s="596">
        <v>43073</v>
      </c>
      <c r="E2280" s="589" t="s">
        <v>3407</v>
      </c>
      <c r="F2280" s="589" t="s">
        <v>3408</v>
      </c>
      <c r="G2280" s="589"/>
      <c r="H2280" s="591" t="s">
        <v>1890</v>
      </c>
      <c r="I2280" s="591"/>
      <c r="J2280" s="164" t="s">
        <v>1891</v>
      </c>
      <c r="K2280" s="164" t="s">
        <v>0</v>
      </c>
      <c r="L2280" s="165">
        <v>429</v>
      </c>
    </row>
    <row r="2281" spans="1:12" s="148" customFormat="1" ht="333.75" customHeight="1" x14ac:dyDescent="0.15">
      <c r="A2281" s="593"/>
      <c r="B2281" s="589"/>
      <c r="C2281" s="595"/>
      <c r="D2281" s="596"/>
      <c r="E2281" s="589"/>
      <c r="F2281" s="589"/>
      <c r="G2281" s="589"/>
      <c r="H2281" s="591" t="s">
        <v>1892</v>
      </c>
      <c r="I2281" s="591"/>
      <c r="J2281" s="164" t="s">
        <v>1891</v>
      </c>
      <c r="K2281" s="164" t="s">
        <v>0</v>
      </c>
      <c r="L2281" s="165">
        <v>321.29000000000002</v>
      </c>
    </row>
    <row r="2282" spans="1:12" s="148" customFormat="1" ht="24" customHeight="1" x14ac:dyDescent="0.15">
      <c r="A2282" s="593"/>
      <c r="B2282" s="161" t="s">
        <v>29</v>
      </c>
      <c r="C2282" s="162" t="s">
        <v>30</v>
      </c>
      <c r="D2282" s="162" t="s">
        <v>1893</v>
      </c>
      <c r="E2282" s="162" t="s">
        <v>1894</v>
      </c>
      <c r="F2282" s="592"/>
      <c r="G2282" s="592"/>
      <c r="H2282" s="591" t="s">
        <v>1895</v>
      </c>
      <c r="I2282" s="591"/>
      <c r="J2282" s="589" t="s">
        <v>1891</v>
      </c>
      <c r="K2282" s="589" t="s">
        <v>1891</v>
      </c>
      <c r="L2282" s="590">
        <v>0</v>
      </c>
    </row>
    <row r="2283" spans="1:12" s="148" customFormat="1" ht="34.5" customHeight="1" x14ac:dyDescent="0.15">
      <c r="A2283" s="593"/>
      <c r="B2283" s="164" t="s">
        <v>3402</v>
      </c>
      <c r="C2283" s="164" t="s">
        <v>3408</v>
      </c>
      <c r="D2283" s="166">
        <v>43075</v>
      </c>
      <c r="E2283" s="164" t="s">
        <v>3409</v>
      </c>
      <c r="F2283" s="592"/>
      <c r="G2283" s="592"/>
      <c r="H2283" s="591"/>
      <c r="I2283" s="591"/>
      <c r="J2283" s="589"/>
      <c r="K2283" s="589"/>
      <c r="L2283" s="590"/>
    </row>
    <row r="2284" spans="1:12" s="148" customFormat="1" ht="24" customHeight="1" x14ac:dyDescent="0.15">
      <c r="A2284" s="593">
        <v>431</v>
      </c>
      <c r="B2284" s="161" t="s">
        <v>20</v>
      </c>
      <c r="C2284" s="162" t="s">
        <v>21</v>
      </c>
      <c r="D2284" s="162" t="s">
        <v>1884</v>
      </c>
      <c r="E2284" s="162" t="s">
        <v>1885</v>
      </c>
      <c r="F2284" s="594" t="s">
        <v>14</v>
      </c>
      <c r="G2284" s="594"/>
      <c r="H2284" s="592"/>
      <c r="I2284" s="592"/>
      <c r="J2284" s="592"/>
      <c r="K2284" s="592"/>
      <c r="L2284" s="592"/>
    </row>
    <row r="2285" spans="1:12" s="148" customFormat="1" ht="26.25" customHeight="1" x14ac:dyDescent="0.15">
      <c r="A2285" s="593"/>
      <c r="B2285" s="589" t="s">
        <v>3400</v>
      </c>
      <c r="C2285" s="595" t="s">
        <v>3410</v>
      </c>
      <c r="D2285" s="596">
        <v>43115</v>
      </c>
      <c r="E2285" s="589" t="s">
        <v>2460</v>
      </c>
      <c r="F2285" s="589" t="s">
        <v>3228</v>
      </c>
      <c r="G2285" s="589"/>
      <c r="H2285" s="591" t="s">
        <v>1890</v>
      </c>
      <c r="I2285" s="591"/>
      <c r="J2285" s="164" t="s">
        <v>1891</v>
      </c>
      <c r="K2285" s="164" t="s">
        <v>0</v>
      </c>
      <c r="L2285" s="165">
        <v>770.87</v>
      </c>
    </row>
    <row r="2286" spans="1:12" s="148" customFormat="1" ht="408.95" customHeight="1" x14ac:dyDescent="0.15">
      <c r="A2286" s="593"/>
      <c r="B2286" s="589"/>
      <c r="C2286" s="595"/>
      <c r="D2286" s="596"/>
      <c r="E2286" s="589"/>
      <c r="F2286" s="589"/>
      <c r="G2286" s="589"/>
      <c r="H2286" s="591" t="s">
        <v>1892</v>
      </c>
      <c r="I2286" s="591"/>
      <c r="J2286" s="589" t="s">
        <v>1891</v>
      </c>
      <c r="K2286" s="589" t="s">
        <v>0</v>
      </c>
      <c r="L2286" s="590">
        <v>3500</v>
      </c>
    </row>
    <row r="2287" spans="1:12" s="148" customFormat="1" ht="92.85" customHeight="1" x14ac:dyDescent="0.15">
      <c r="A2287" s="593"/>
      <c r="B2287" s="589"/>
      <c r="C2287" s="595"/>
      <c r="D2287" s="596"/>
      <c r="E2287" s="589"/>
      <c r="F2287" s="589"/>
      <c r="G2287" s="589"/>
      <c r="H2287" s="591"/>
      <c r="I2287" s="591"/>
      <c r="J2287" s="589"/>
      <c r="K2287" s="589"/>
      <c r="L2287" s="590"/>
    </row>
    <row r="2288" spans="1:12" s="148" customFormat="1" ht="24" customHeight="1" x14ac:dyDescent="0.15">
      <c r="A2288" s="593"/>
      <c r="B2288" s="161" t="s">
        <v>29</v>
      </c>
      <c r="C2288" s="162" t="s">
        <v>30</v>
      </c>
      <c r="D2288" s="162" t="s">
        <v>1893</v>
      </c>
      <c r="E2288" s="162" t="s">
        <v>1894</v>
      </c>
      <c r="F2288" s="592"/>
      <c r="G2288" s="592"/>
      <c r="H2288" s="591" t="s">
        <v>1895</v>
      </c>
      <c r="I2288" s="591"/>
      <c r="J2288" s="589" t="s">
        <v>1891</v>
      </c>
      <c r="K2288" s="589" t="s">
        <v>0</v>
      </c>
      <c r="L2288" s="590">
        <v>150.99</v>
      </c>
    </row>
    <row r="2289" spans="1:12" s="148" customFormat="1" ht="34.5" customHeight="1" x14ac:dyDescent="0.15">
      <c r="A2289" s="593"/>
      <c r="B2289" s="164" t="s">
        <v>3402</v>
      </c>
      <c r="C2289" s="164" t="s">
        <v>3228</v>
      </c>
      <c r="D2289" s="166">
        <v>43120</v>
      </c>
      <c r="E2289" s="164" t="s">
        <v>3411</v>
      </c>
      <c r="F2289" s="592"/>
      <c r="G2289" s="592"/>
      <c r="H2289" s="591"/>
      <c r="I2289" s="591"/>
      <c r="J2289" s="589"/>
      <c r="K2289" s="589"/>
      <c r="L2289" s="590"/>
    </row>
    <row r="2290" spans="1:12" s="148" customFormat="1" ht="24" customHeight="1" x14ac:dyDescent="0.15">
      <c r="A2290" s="593">
        <v>432</v>
      </c>
      <c r="B2290" s="161" t="s">
        <v>20</v>
      </c>
      <c r="C2290" s="162" t="s">
        <v>21</v>
      </c>
      <c r="D2290" s="162" t="s">
        <v>1884</v>
      </c>
      <c r="E2290" s="162" t="s">
        <v>1885</v>
      </c>
      <c r="F2290" s="594" t="s">
        <v>14</v>
      </c>
      <c r="G2290" s="594"/>
      <c r="H2290" s="592"/>
      <c r="I2290" s="592"/>
      <c r="J2290" s="592"/>
      <c r="K2290" s="592"/>
      <c r="L2290" s="592"/>
    </row>
    <row r="2291" spans="1:12" s="148" customFormat="1" ht="26.25" customHeight="1" x14ac:dyDescent="0.15">
      <c r="A2291" s="593"/>
      <c r="B2291" s="589" t="s">
        <v>3400</v>
      </c>
      <c r="C2291" s="595" t="s">
        <v>3412</v>
      </c>
      <c r="D2291" s="596">
        <v>43177</v>
      </c>
      <c r="E2291" s="589" t="s">
        <v>2708</v>
      </c>
      <c r="F2291" s="589" t="s">
        <v>3413</v>
      </c>
      <c r="G2291" s="589"/>
      <c r="H2291" s="591" t="s">
        <v>1890</v>
      </c>
      <c r="I2291" s="591"/>
      <c r="J2291" s="164" t="s">
        <v>1891</v>
      </c>
      <c r="K2291" s="164" t="s">
        <v>0</v>
      </c>
      <c r="L2291" s="165">
        <v>935</v>
      </c>
    </row>
    <row r="2292" spans="1:12" s="148" customFormat="1" ht="228.75" customHeight="1" x14ac:dyDescent="0.15">
      <c r="A2292" s="593"/>
      <c r="B2292" s="589"/>
      <c r="C2292" s="595"/>
      <c r="D2292" s="596"/>
      <c r="E2292" s="589"/>
      <c r="F2292" s="589"/>
      <c r="G2292" s="589"/>
      <c r="H2292" s="591" t="s">
        <v>1892</v>
      </c>
      <c r="I2292" s="591"/>
      <c r="J2292" s="164" t="s">
        <v>1891</v>
      </c>
      <c r="K2292" s="164" t="s">
        <v>0</v>
      </c>
      <c r="L2292" s="165">
        <v>2756</v>
      </c>
    </row>
    <row r="2293" spans="1:12" s="148" customFormat="1" ht="24" customHeight="1" x14ac:dyDescent="0.15">
      <c r="A2293" s="593"/>
      <c r="B2293" s="161" t="s">
        <v>29</v>
      </c>
      <c r="C2293" s="162" t="s">
        <v>30</v>
      </c>
      <c r="D2293" s="162" t="s">
        <v>1893</v>
      </c>
      <c r="E2293" s="162" t="s">
        <v>1894</v>
      </c>
      <c r="F2293" s="592"/>
      <c r="G2293" s="592"/>
      <c r="H2293" s="591" t="s">
        <v>1895</v>
      </c>
      <c r="I2293" s="591"/>
      <c r="J2293" s="589" t="s">
        <v>1891</v>
      </c>
      <c r="K2293" s="589" t="s">
        <v>1891</v>
      </c>
      <c r="L2293" s="590">
        <v>0</v>
      </c>
    </row>
    <row r="2294" spans="1:12" s="148" customFormat="1" ht="34.5" customHeight="1" x14ac:dyDescent="0.15">
      <c r="A2294" s="593"/>
      <c r="B2294" s="164" t="s">
        <v>3402</v>
      </c>
      <c r="C2294" s="164" t="s">
        <v>3413</v>
      </c>
      <c r="D2294" s="166">
        <v>43181</v>
      </c>
      <c r="E2294" s="164" t="s">
        <v>3414</v>
      </c>
      <c r="F2294" s="592"/>
      <c r="G2294" s="592"/>
      <c r="H2294" s="591"/>
      <c r="I2294" s="591"/>
      <c r="J2294" s="589"/>
      <c r="K2294" s="589"/>
      <c r="L2294" s="590"/>
    </row>
    <row r="2295" spans="1:12" s="148" customFormat="1" ht="24" customHeight="1" x14ac:dyDescent="0.15">
      <c r="A2295" s="593">
        <v>433</v>
      </c>
      <c r="B2295" s="161" t="s">
        <v>20</v>
      </c>
      <c r="C2295" s="162" t="s">
        <v>21</v>
      </c>
      <c r="D2295" s="162" t="s">
        <v>1884</v>
      </c>
      <c r="E2295" s="162" t="s">
        <v>1885</v>
      </c>
      <c r="F2295" s="594" t="s">
        <v>14</v>
      </c>
      <c r="G2295" s="594"/>
      <c r="H2295" s="592"/>
      <c r="I2295" s="592"/>
      <c r="J2295" s="592"/>
      <c r="K2295" s="592"/>
      <c r="L2295" s="592"/>
    </row>
    <row r="2296" spans="1:12" s="148" customFormat="1" ht="26.25" customHeight="1" x14ac:dyDescent="0.15">
      <c r="A2296" s="593"/>
      <c r="B2296" s="589" t="s">
        <v>3415</v>
      </c>
      <c r="C2296" s="595" t="s">
        <v>3416</v>
      </c>
      <c r="D2296" s="596">
        <v>43159</v>
      </c>
      <c r="E2296" s="589" t="s">
        <v>1899</v>
      </c>
      <c r="F2296" s="589" t="s">
        <v>150</v>
      </c>
      <c r="G2296" s="589"/>
      <c r="H2296" s="591" t="s">
        <v>1890</v>
      </c>
      <c r="I2296" s="591"/>
      <c r="J2296" s="164" t="s">
        <v>1891</v>
      </c>
      <c r="K2296" s="164" t="s">
        <v>0</v>
      </c>
      <c r="L2296" s="165">
        <v>1276</v>
      </c>
    </row>
    <row r="2297" spans="1:12" s="148" customFormat="1" ht="408.95" customHeight="1" x14ac:dyDescent="0.15">
      <c r="A2297" s="593"/>
      <c r="B2297" s="589"/>
      <c r="C2297" s="595"/>
      <c r="D2297" s="596"/>
      <c r="E2297" s="589"/>
      <c r="F2297" s="589"/>
      <c r="G2297" s="589"/>
      <c r="H2297" s="591" t="s">
        <v>1892</v>
      </c>
      <c r="I2297" s="591"/>
      <c r="J2297" s="589" t="s">
        <v>1891</v>
      </c>
      <c r="K2297" s="589" t="s">
        <v>0</v>
      </c>
      <c r="L2297" s="590">
        <v>598.5</v>
      </c>
    </row>
    <row r="2298" spans="1:12" s="148" customFormat="1" ht="113.85" customHeight="1" x14ac:dyDescent="0.15">
      <c r="A2298" s="593"/>
      <c r="B2298" s="589"/>
      <c r="C2298" s="595"/>
      <c r="D2298" s="596"/>
      <c r="E2298" s="589"/>
      <c r="F2298" s="589"/>
      <c r="G2298" s="589"/>
      <c r="H2298" s="591"/>
      <c r="I2298" s="591"/>
      <c r="J2298" s="589"/>
      <c r="K2298" s="589"/>
      <c r="L2298" s="590"/>
    </row>
    <row r="2299" spans="1:12" s="148" customFormat="1" ht="24" customHeight="1" x14ac:dyDescent="0.15">
      <c r="A2299" s="593"/>
      <c r="B2299" s="161" t="s">
        <v>29</v>
      </c>
      <c r="C2299" s="162" t="s">
        <v>30</v>
      </c>
      <c r="D2299" s="162" t="s">
        <v>1893</v>
      </c>
      <c r="E2299" s="162" t="s">
        <v>1894</v>
      </c>
      <c r="F2299" s="592"/>
      <c r="G2299" s="592"/>
      <c r="H2299" s="591" t="s">
        <v>1895</v>
      </c>
      <c r="I2299" s="591"/>
      <c r="J2299" s="589" t="s">
        <v>1891</v>
      </c>
      <c r="K2299" s="589" t="s">
        <v>1891</v>
      </c>
      <c r="L2299" s="590">
        <v>0</v>
      </c>
    </row>
    <row r="2300" spans="1:12" s="148" customFormat="1" ht="24" customHeight="1" x14ac:dyDescent="0.15">
      <c r="A2300" s="593"/>
      <c r="B2300" s="164" t="s">
        <v>1896</v>
      </c>
      <c r="C2300" s="164" t="s">
        <v>150</v>
      </c>
      <c r="D2300" s="166">
        <v>43162</v>
      </c>
      <c r="E2300" s="164" t="s">
        <v>3417</v>
      </c>
      <c r="F2300" s="592"/>
      <c r="G2300" s="592"/>
      <c r="H2300" s="591"/>
      <c r="I2300" s="591"/>
      <c r="J2300" s="589"/>
      <c r="K2300" s="589"/>
      <c r="L2300" s="590"/>
    </row>
    <row r="2301" spans="1:12" s="148" customFormat="1" ht="24" customHeight="1" x14ac:dyDescent="0.15">
      <c r="A2301" s="593">
        <v>434</v>
      </c>
      <c r="B2301" s="161" t="s">
        <v>20</v>
      </c>
      <c r="C2301" s="162" t="s">
        <v>21</v>
      </c>
      <c r="D2301" s="162" t="s">
        <v>1884</v>
      </c>
      <c r="E2301" s="162" t="s">
        <v>1885</v>
      </c>
      <c r="F2301" s="594" t="s">
        <v>14</v>
      </c>
      <c r="G2301" s="594"/>
      <c r="H2301" s="592"/>
      <c r="I2301" s="592"/>
      <c r="J2301" s="592"/>
      <c r="K2301" s="592"/>
      <c r="L2301" s="592"/>
    </row>
    <row r="2302" spans="1:12" s="148" customFormat="1" ht="26.25" customHeight="1" x14ac:dyDescent="0.15">
      <c r="A2302" s="593"/>
      <c r="B2302" s="589" t="s">
        <v>3415</v>
      </c>
      <c r="C2302" s="595" t="s">
        <v>3418</v>
      </c>
      <c r="D2302" s="596">
        <v>43181</v>
      </c>
      <c r="E2302" s="589" t="s">
        <v>1996</v>
      </c>
      <c r="F2302" s="589" t="s">
        <v>3232</v>
      </c>
      <c r="G2302" s="589"/>
      <c r="H2302" s="591" t="s">
        <v>1890</v>
      </c>
      <c r="I2302" s="591"/>
      <c r="J2302" s="164" t="s">
        <v>1891</v>
      </c>
      <c r="K2302" s="164" t="s">
        <v>0</v>
      </c>
      <c r="L2302" s="165">
        <v>333</v>
      </c>
    </row>
    <row r="2303" spans="1:12" s="148" customFormat="1" ht="408.95" customHeight="1" x14ac:dyDescent="0.15">
      <c r="A2303" s="593"/>
      <c r="B2303" s="589"/>
      <c r="C2303" s="595"/>
      <c r="D2303" s="596"/>
      <c r="E2303" s="589"/>
      <c r="F2303" s="589"/>
      <c r="G2303" s="589"/>
      <c r="H2303" s="591" t="s">
        <v>1892</v>
      </c>
      <c r="I2303" s="591"/>
      <c r="J2303" s="589" t="s">
        <v>1891</v>
      </c>
      <c r="K2303" s="589" t="s">
        <v>1891</v>
      </c>
      <c r="L2303" s="590">
        <v>0</v>
      </c>
    </row>
    <row r="2304" spans="1:12" s="148" customFormat="1" ht="145.35" customHeight="1" x14ac:dyDescent="0.15">
      <c r="A2304" s="593"/>
      <c r="B2304" s="589"/>
      <c r="C2304" s="595"/>
      <c r="D2304" s="596"/>
      <c r="E2304" s="589"/>
      <c r="F2304" s="589"/>
      <c r="G2304" s="589"/>
      <c r="H2304" s="591"/>
      <c r="I2304" s="591"/>
      <c r="J2304" s="589"/>
      <c r="K2304" s="589"/>
      <c r="L2304" s="590"/>
    </row>
    <row r="2305" spans="1:12" s="148" customFormat="1" ht="24" customHeight="1" x14ac:dyDescent="0.15">
      <c r="A2305" s="593"/>
      <c r="B2305" s="161" t="s">
        <v>29</v>
      </c>
      <c r="C2305" s="162" t="s">
        <v>30</v>
      </c>
      <c r="D2305" s="162" t="s">
        <v>1893</v>
      </c>
      <c r="E2305" s="162" t="s">
        <v>1894</v>
      </c>
      <c r="F2305" s="592"/>
      <c r="G2305" s="592"/>
      <c r="H2305" s="591" t="s">
        <v>1895</v>
      </c>
      <c r="I2305" s="591"/>
      <c r="J2305" s="589" t="s">
        <v>1891</v>
      </c>
      <c r="K2305" s="589" t="s">
        <v>1891</v>
      </c>
      <c r="L2305" s="590">
        <v>0</v>
      </c>
    </row>
    <row r="2306" spans="1:12" s="148" customFormat="1" ht="24" customHeight="1" x14ac:dyDescent="0.15">
      <c r="A2306" s="593"/>
      <c r="B2306" s="164" t="s">
        <v>1896</v>
      </c>
      <c r="C2306" s="164" t="s">
        <v>3232</v>
      </c>
      <c r="D2306" s="166">
        <v>43182</v>
      </c>
      <c r="E2306" s="164" t="s">
        <v>2369</v>
      </c>
      <c r="F2306" s="592"/>
      <c r="G2306" s="592"/>
      <c r="H2306" s="591"/>
      <c r="I2306" s="591"/>
      <c r="J2306" s="589"/>
      <c r="K2306" s="589"/>
      <c r="L2306" s="590"/>
    </row>
    <row r="2307" spans="1:12" s="148" customFormat="1" ht="24" customHeight="1" x14ac:dyDescent="0.15">
      <c r="A2307" s="593">
        <v>435</v>
      </c>
      <c r="B2307" s="161" t="s">
        <v>20</v>
      </c>
      <c r="C2307" s="162" t="s">
        <v>21</v>
      </c>
      <c r="D2307" s="162" t="s">
        <v>1884</v>
      </c>
      <c r="E2307" s="162" t="s">
        <v>1885</v>
      </c>
      <c r="F2307" s="594" t="s">
        <v>14</v>
      </c>
      <c r="G2307" s="594"/>
      <c r="H2307" s="592"/>
      <c r="I2307" s="592"/>
      <c r="J2307" s="592"/>
      <c r="K2307" s="592"/>
      <c r="L2307" s="592"/>
    </row>
    <row r="2308" spans="1:12" s="148" customFormat="1" ht="26.25" customHeight="1" x14ac:dyDescent="0.15">
      <c r="A2308" s="593"/>
      <c r="B2308" s="589" t="s">
        <v>3419</v>
      </c>
      <c r="C2308" s="595" t="s">
        <v>3420</v>
      </c>
      <c r="D2308" s="596">
        <v>43116</v>
      </c>
      <c r="E2308" s="589" t="s">
        <v>3421</v>
      </c>
      <c r="F2308" s="589" t="s">
        <v>3422</v>
      </c>
      <c r="G2308" s="589"/>
      <c r="H2308" s="591" t="s">
        <v>1890</v>
      </c>
      <c r="I2308" s="591"/>
      <c r="J2308" s="164" t="s">
        <v>1891</v>
      </c>
      <c r="K2308" s="164" t="s">
        <v>0</v>
      </c>
      <c r="L2308" s="165">
        <v>1926.68</v>
      </c>
    </row>
    <row r="2309" spans="1:12" s="148" customFormat="1" ht="408.95" customHeight="1" x14ac:dyDescent="0.15">
      <c r="A2309" s="593"/>
      <c r="B2309" s="589"/>
      <c r="C2309" s="595"/>
      <c r="D2309" s="596"/>
      <c r="E2309" s="589"/>
      <c r="F2309" s="589"/>
      <c r="G2309" s="589"/>
      <c r="H2309" s="591" t="s">
        <v>1892</v>
      </c>
      <c r="I2309" s="591"/>
      <c r="J2309" s="589" t="s">
        <v>1891</v>
      </c>
      <c r="K2309" s="589" t="s">
        <v>0</v>
      </c>
      <c r="L2309" s="590">
        <v>732</v>
      </c>
    </row>
    <row r="2310" spans="1:12" s="148" customFormat="1" ht="229.35" customHeight="1" x14ac:dyDescent="0.15">
      <c r="A2310" s="593"/>
      <c r="B2310" s="589"/>
      <c r="C2310" s="595"/>
      <c r="D2310" s="596"/>
      <c r="E2310" s="589"/>
      <c r="F2310" s="589"/>
      <c r="G2310" s="589"/>
      <c r="H2310" s="591"/>
      <c r="I2310" s="591"/>
      <c r="J2310" s="589"/>
      <c r="K2310" s="589"/>
      <c r="L2310" s="590"/>
    </row>
    <row r="2311" spans="1:12" s="148" customFormat="1" ht="24" customHeight="1" x14ac:dyDescent="0.15">
      <c r="A2311" s="593"/>
      <c r="B2311" s="161" t="s">
        <v>29</v>
      </c>
      <c r="C2311" s="162" t="s">
        <v>30</v>
      </c>
      <c r="D2311" s="162" t="s">
        <v>1893</v>
      </c>
      <c r="E2311" s="162" t="s">
        <v>1894</v>
      </c>
      <c r="F2311" s="592"/>
      <c r="G2311" s="592"/>
      <c r="H2311" s="591" t="s">
        <v>1895</v>
      </c>
      <c r="I2311" s="591"/>
      <c r="J2311" s="589" t="s">
        <v>1891</v>
      </c>
      <c r="K2311" s="589" t="s">
        <v>0</v>
      </c>
      <c r="L2311" s="590">
        <v>175</v>
      </c>
    </row>
    <row r="2312" spans="1:12" s="148" customFormat="1" ht="24" customHeight="1" x14ac:dyDescent="0.15">
      <c r="A2312" s="593"/>
      <c r="B2312" s="164" t="s">
        <v>3423</v>
      </c>
      <c r="C2312" s="164" t="s">
        <v>3422</v>
      </c>
      <c r="D2312" s="166">
        <v>43121</v>
      </c>
      <c r="E2312" s="164" t="s">
        <v>3267</v>
      </c>
      <c r="F2312" s="592"/>
      <c r="G2312" s="592"/>
      <c r="H2312" s="591"/>
      <c r="I2312" s="591"/>
      <c r="J2312" s="589"/>
      <c r="K2312" s="589"/>
      <c r="L2312" s="590"/>
    </row>
    <row r="2313" spans="1:12" s="148" customFormat="1" ht="24" customHeight="1" x14ac:dyDescent="0.15">
      <c r="A2313" s="593">
        <v>436</v>
      </c>
      <c r="B2313" s="161" t="s">
        <v>20</v>
      </c>
      <c r="C2313" s="162" t="s">
        <v>21</v>
      </c>
      <c r="D2313" s="162" t="s">
        <v>1884</v>
      </c>
      <c r="E2313" s="162" t="s">
        <v>1885</v>
      </c>
      <c r="F2313" s="594" t="s">
        <v>14</v>
      </c>
      <c r="G2313" s="594"/>
      <c r="H2313" s="592"/>
      <c r="I2313" s="592"/>
      <c r="J2313" s="592"/>
      <c r="K2313" s="592"/>
      <c r="L2313" s="592"/>
    </row>
    <row r="2314" spans="1:12" s="148" customFormat="1" ht="26.25" customHeight="1" x14ac:dyDescent="0.15">
      <c r="A2314" s="593"/>
      <c r="B2314" s="589" t="s">
        <v>3424</v>
      </c>
      <c r="C2314" s="595" t="s">
        <v>3425</v>
      </c>
      <c r="D2314" s="596">
        <v>43142</v>
      </c>
      <c r="E2314" s="589" t="s">
        <v>3407</v>
      </c>
      <c r="F2314" s="589" t="s">
        <v>3408</v>
      </c>
      <c r="G2314" s="589"/>
      <c r="H2314" s="591" t="s">
        <v>1890</v>
      </c>
      <c r="I2314" s="591"/>
      <c r="J2314" s="164" t="s">
        <v>1891</v>
      </c>
      <c r="K2314" s="164" t="s">
        <v>0</v>
      </c>
      <c r="L2314" s="165">
        <v>439</v>
      </c>
    </row>
    <row r="2315" spans="1:12" s="148" customFormat="1" ht="249.75" customHeight="1" x14ac:dyDescent="0.15">
      <c r="A2315" s="593"/>
      <c r="B2315" s="589"/>
      <c r="C2315" s="595"/>
      <c r="D2315" s="596"/>
      <c r="E2315" s="589"/>
      <c r="F2315" s="589"/>
      <c r="G2315" s="589"/>
      <c r="H2315" s="591" t="s">
        <v>1892</v>
      </c>
      <c r="I2315" s="591"/>
      <c r="J2315" s="164" t="s">
        <v>1891</v>
      </c>
      <c r="K2315" s="164" t="s">
        <v>0</v>
      </c>
      <c r="L2315" s="165">
        <v>529.95000000000005</v>
      </c>
    </row>
    <row r="2316" spans="1:12" s="148" customFormat="1" ht="24" customHeight="1" x14ac:dyDescent="0.15">
      <c r="A2316" s="593"/>
      <c r="B2316" s="161" t="s">
        <v>29</v>
      </c>
      <c r="C2316" s="162" t="s">
        <v>30</v>
      </c>
      <c r="D2316" s="162" t="s">
        <v>1893</v>
      </c>
      <c r="E2316" s="162" t="s">
        <v>1894</v>
      </c>
      <c r="F2316" s="592"/>
      <c r="G2316" s="592"/>
      <c r="H2316" s="591" t="s">
        <v>1895</v>
      </c>
      <c r="I2316" s="591"/>
      <c r="J2316" s="589" t="s">
        <v>1891</v>
      </c>
      <c r="K2316" s="589" t="s">
        <v>1891</v>
      </c>
      <c r="L2316" s="590">
        <v>0</v>
      </c>
    </row>
    <row r="2317" spans="1:12" s="148" customFormat="1" ht="45" customHeight="1" x14ac:dyDescent="0.15">
      <c r="A2317" s="593"/>
      <c r="B2317" s="164" t="s">
        <v>3426</v>
      </c>
      <c r="C2317" s="164" t="s">
        <v>3408</v>
      </c>
      <c r="D2317" s="166">
        <v>43145</v>
      </c>
      <c r="E2317" s="164" t="s">
        <v>3427</v>
      </c>
      <c r="F2317" s="592"/>
      <c r="G2317" s="592"/>
      <c r="H2317" s="591"/>
      <c r="I2317" s="591"/>
      <c r="J2317" s="589"/>
      <c r="K2317" s="589"/>
      <c r="L2317" s="590"/>
    </row>
    <row r="2318" spans="1:12" s="148" customFormat="1" ht="24" customHeight="1" x14ac:dyDescent="0.15">
      <c r="A2318" s="593">
        <v>437</v>
      </c>
      <c r="B2318" s="161" t="s">
        <v>20</v>
      </c>
      <c r="C2318" s="162" t="s">
        <v>21</v>
      </c>
      <c r="D2318" s="162" t="s">
        <v>1884</v>
      </c>
      <c r="E2318" s="162" t="s">
        <v>1885</v>
      </c>
      <c r="F2318" s="594" t="s">
        <v>14</v>
      </c>
      <c r="G2318" s="594"/>
      <c r="H2318" s="592"/>
      <c r="I2318" s="592"/>
      <c r="J2318" s="592"/>
      <c r="K2318" s="592"/>
      <c r="L2318" s="592"/>
    </row>
    <row r="2319" spans="1:12" s="148" customFormat="1" ht="26.25" customHeight="1" x14ac:dyDescent="0.15">
      <c r="A2319" s="593"/>
      <c r="B2319" s="589" t="s">
        <v>3428</v>
      </c>
      <c r="C2319" s="595" t="s">
        <v>3429</v>
      </c>
      <c r="D2319" s="596">
        <v>43018</v>
      </c>
      <c r="E2319" s="589" t="s">
        <v>2915</v>
      </c>
      <c r="F2319" s="589" t="s">
        <v>2916</v>
      </c>
      <c r="G2319" s="589"/>
      <c r="H2319" s="591" t="s">
        <v>1890</v>
      </c>
      <c r="I2319" s="591"/>
      <c r="J2319" s="164" t="s">
        <v>1891</v>
      </c>
      <c r="K2319" s="164" t="s">
        <v>0</v>
      </c>
      <c r="L2319" s="165">
        <v>239.5</v>
      </c>
    </row>
    <row r="2320" spans="1:12" s="148" customFormat="1" ht="302.25" customHeight="1" x14ac:dyDescent="0.15">
      <c r="A2320" s="593"/>
      <c r="B2320" s="589"/>
      <c r="C2320" s="595"/>
      <c r="D2320" s="596"/>
      <c r="E2320" s="589"/>
      <c r="F2320" s="589"/>
      <c r="G2320" s="589"/>
      <c r="H2320" s="591" t="s">
        <v>1892</v>
      </c>
      <c r="I2320" s="591"/>
      <c r="J2320" s="164" t="s">
        <v>1891</v>
      </c>
      <c r="K2320" s="164" t="s">
        <v>0</v>
      </c>
      <c r="L2320" s="165">
        <v>341.5</v>
      </c>
    </row>
    <row r="2321" spans="1:12" s="148" customFormat="1" ht="24" customHeight="1" x14ac:dyDescent="0.15">
      <c r="A2321" s="593"/>
      <c r="B2321" s="161" t="s">
        <v>29</v>
      </c>
      <c r="C2321" s="162" t="s">
        <v>30</v>
      </c>
      <c r="D2321" s="162" t="s">
        <v>1893</v>
      </c>
      <c r="E2321" s="162" t="s">
        <v>1894</v>
      </c>
      <c r="F2321" s="592"/>
      <c r="G2321" s="592"/>
      <c r="H2321" s="591" t="s">
        <v>1895</v>
      </c>
      <c r="I2321" s="591"/>
      <c r="J2321" s="589" t="s">
        <v>1891</v>
      </c>
      <c r="K2321" s="589" t="s">
        <v>0</v>
      </c>
      <c r="L2321" s="590">
        <v>90</v>
      </c>
    </row>
    <row r="2322" spans="1:12" s="148" customFormat="1" ht="24" customHeight="1" x14ac:dyDescent="0.15">
      <c r="A2322" s="593"/>
      <c r="B2322" s="164" t="s">
        <v>1896</v>
      </c>
      <c r="C2322" s="164" t="s">
        <v>2916</v>
      </c>
      <c r="D2322" s="166">
        <v>43019</v>
      </c>
      <c r="E2322" s="164" t="s">
        <v>2925</v>
      </c>
      <c r="F2322" s="592"/>
      <c r="G2322" s="592"/>
      <c r="H2322" s="591"/>
      <c r="I2322" s="591"/>
      <c r="J2322" s="589"/>
      <c r="K2322" s="589"/>
      <c r="L2322" s="590"/>
    </row>
    <row r="2323" spans="1:12" s="148" customFormat="1" ht="24" customHeight="1" x14ac:dyDescent="0.15">
      <c r="A2323" s="593">
        <v>438</v>
      </c>
      <c r="B2323" s="161" t="s">
        <v>20</v>
      </c>
      <c r="C2323" s="162" t="s">
        <v>21</v>
      </c>
      <c r="D2323" s="162" t="s">
        <v>1884</v>
      </c>
      <c r="E2323" s="162" t="s">
        <v>1885</v>
      </c>
      <c r="F2323" s="594" t="s">
        <v>14</v>
      </c>
      <c r="G2323" s="594"/>
      <c r="H2323" s="592"/>
      <c r="I2323" s="592"/>
      <c r="J2323" s="592"/>
      <c r="K2323" s="592"/>
      <c r="L2323" s="592"/>
    </row>
    <row r="2324" spans="1:12" s="148" customFormat="1" ht="26.25" customHeight="1" x14ac:dyDescent="0.15">
      <c r="A2324" s="593"/>
      <c r="B2324" s="589" t="s">
        <v>3430</v>
      </c>
      <c r="C2324" s="589" t="s">
        <v>3431</v>
      </c>
      <c r="D2324" s="596">
        <v>43045</v>
      </c>
      <c r="E2324" s="589" t="s">
        <v>3432</v>
      </c>
      <c r="F2324" s="589" t="s">
        <v>3433</v>
      </c>
      <c r="G2324" s="589"/>
      <c r="H2324" s="591" t="s">
        <v>1890</v>
      </c>
      <c r="I2324" s="591"/>
      <c r="J2324" s="164" t="s">
        <v>1891</v>
      </c>
      <c r="K2324" s="164" t="s">
        <v>0</v>
      </c>
      <c r="L2324" s="165">
        <v>400</v>
      </c>
    </row>
    <row r="2325" spans="1:12" s="148" customFormat="1" ht="71.25" customHeight="1" x14ac:dyDescent="0.15">
      <c r="A2325" s="593"/>
      <c r="B2325" s="589"/>
      <c r="C2325" s="589"/>
      <c r="D2325" s="596"/>
      <c r="E2325" s="589"/>
      <c r="F2325" s="589"/>
      <c r="G2325" s="589"/>
      <c r="H2325" s="591" t="s">
        <v>1892</v>
      </c>
      <c r="I2325" s="591"/>
      <c r="J2325" s="164" t="s">
        <v>1891</v>
      </c>
      <c r="K2325" s="164" t="s">
        <v>0</v>
      </c>
      <c r="L2325" s="165">
        <v>1500</v>
      </c>
    </row>
    <row r="2326" spans="1:12" s="148" customFormat="1" ht="24" customHeight="1" x14ac:dyDescent="0.15">
      <c r="A2326" s="593"/>
      <c r="B2326" s="161" t="s">
        <v>29</v>
      </c>
      <c r="C2326" s="162" t="s">
        <v>30</v>
      </c>
      <c r="D2326" s="162" t="s">
        <v>1893</v>
      </c>
      <c r="E2326" s="162" t="s">
        <v>1894</v>
      </c>
      <c r="F2326" s="592"/>
      <c r="G2326" s="592"/>
      <c r="H2326" s="591" t="s">
        <v>1895</v>
      </c>
      <c r="I2326" s="591"/>
      <c r="J2326" s="589" t="s">
        <v>1891</v>
      </c>
      <c r="K2326" s="589" t="s">
        <v>1891</v>
      </c>
      <c r="L2326" s="590">
        <v>0</v>
      </c>
    </row>
    <row r="2327" spans="1:12" s="148" customFormat="1" ht="34.5" customHeight="1" x14ac:dyDescent="0.15">
      <c r="A2327" s="593"/>
      <c r="B2327" s="164" t="s">
        <v>3434</v>
      </c>
      <c r="C2327" s="164" t="s">
        <v>3433</v>
      </c>
      <c r="D2327" s="166">
        <v>43047</v>
      </c>
      <c r="E2327" s="164" t="s">
        <v>2776</v>
      </c>
      <c r="F2327" s="592"/>
      <c r="G2327" s="592"/>
      <c r="H2327" s="591"/>
      <c r="I2327" s="591"/>
      <c r="J2327" s="589"/>
      <c r="K2327" s="589"/>
      <c r="L2327" s="590"/>
    </row>
    <row r="2328" spans="1:12" s="148" customFormat="1" ht="24" customHeight="1" x14ac:dyDescent="0.15">
      <c r="A2328" s="593">
        <v>439</v>
      </c>
      <c r="B2328" s="161" t="s">
        <v>20</v>
      </c>
      <c r="C2328" s="162" t="s">
        <v>21</v>
      </c>
      <c r="D2328" s="162" t="s">
        <v>1884</v>
      </c>
      <c r="E2328" s="162" t="s">
        <v>1885</v>
      </c>
      <c r="F2328" s="594" t="s">
        <v>14</v>
      </c>
      <c r="G2328" s="594"/>
      <c r="H2328" s="592"/>
      <c r="I2328" s="592"/>
      <c r="J2328" s="592"/>
      <c r="K2328" s="592"/>
      <c r="L2328" s="592"/>
    </row>
    <row r="2329" spans="1:12" s="148" customFormat="1" ht="26.25" customHeight="1" x14ac:dyDescent="0.15">
      <c r="A2329" s="593"/>
      <c r="B2329" s="589" t="s">
        <v>3435</v>
      </c>
      <c r="C2329" s="595" t="s">
        <v>3436</v>
      </c>
      <c r="D2329" s="596">
        <v>43041</v>
      </c>
      <c r="E2329" s="589" t="s">
        <v>1899</v>
      </c>
      <c r="F2329" s="589" t="s">
        <v>896</v>
      </c>
      <c r="G2329" s="589"/>
      <c r="H2329" s="591" t="s">
        <v>1890</v>
      </c>
      <c r="I2329" s="591"/>
      <c r="J2329" s="164" t="s">
        <v>1891</v>
      </c>
      <c r="K2329" s="164" t="s">
        <v>0</v>
      </c>
      <c r="L2329" s="165">
        <v>750</v>
      </c>
    </row>
    <row r="2330" spans="1:12" s="148" customFormat="1" ht="408.95" customHeight="1" x14ac:dyDescent="0.15">
      <c r="A2330" s="593"/>
      <c r="B2330" s="589"/>
      <c r="C2330" s="595"/>
      <c r="D2330" s="596"/>
      <c r="E2330" s="589"/>
      <c r="F2330" s="589"/>
      <c r="G2330" s="589"/>
      <c r="H2330" s="591" t="s">
        <v>1892</v>
      </c>
      <c r="I2330" s="591"/>
      <c r="J2330" s="589" t="s">
        <v>1891</v>
      </c>
      <c r="K2330" s="589" t="s">
        <v>1891</v>
      </c>
      <c r="L2330" s="590">
        <v>0</v>
      </c>
    </row>
    <row r="2331" spans="1:12" s="148" customFormat="1" ht="8.85" customHeight="1" x14ac:dyDescent="0.15">
      <c r="A2331" s="593"/>
      <c r="B2331" s="589"/>
      <c r="C2331" s="595"/>
      <c r="D2331" s="596"/>
      <c r="E2331" s="589"/>
      <c r="F2331" s="589"/>
      <c r="G2331" s="589"/>
      <c r="H2331" s="591"/>
      <c r="I2331" s="591"/>
      <c r="J2331" s="589"/>
      <c r="K2331" s="589"/>
      <c r="L2331" s="590"/>
    </row>
    <row r="2332" spans="1:12" s="148" customFormat="1" ht="24" customHeight="1" x14ac:dyDescent="0.15">
      <c r="A2332" s="593"/>
      <c r="B2332" s="161" t="s">
        <v>29</v>
      </c>
      <c r="C2332" s="162" t="s">
        <v>30</v>
      </c>
      <c r="D2332" s="162" t="s">
        <v>1893</v>
      </c>
      <c r="E2332" s="162" t="s">
        <v>1894</v>
      </c>
      <c r="F2332" s="592"/>
      <c r="G2332" s="592"/>
      <c r="H2332" s="591" t="s">
        <v>1895</v>
      </c>
      <c r="I2332" s="591"/>
      <c r="J2332" s="589" t="s">
        <v>1891</v>
      </c>
      <c r="K2332" s="589" t="s">
        <v>0</v>
      </c>
      <c r="L2332" s="590">
        <v>200</v>
      </c>
    </row>
    <row r="2333" spans="1:12" s="148" customFormat="1" ht="24" customHeight="1" x14ac:dyDescent="0.15">
      <c r="A2333" s="593"/>
      <c r="B2333" s="164" t="s">
        <v>1896</v>
      </c>
      <c r="C2333" s="164" t="s">
        <v>896</v>
      </c>
      <c r="D2333" s="166">
        <v>43048</v>
      </c>
      <c r="E2333" s="164" t="s">
        <v>3437</v>
      </c>
      <c r="F2333" s="592"/>
      <c r="G2333" s="592"/>
      <c r="H2333" s="591"/>
      <c r="I2333" s="591"/>
      <c r="J2333" s="589"/>
      <c r="K2333" s="589"/>
      <c r="L2333" s="590"/>
    </row>
    <row r="2334" spans="1:12" s="148" customFormat="1" ht="24" customHeight="1" x14ac:dyDescent="0.15">
      <c r="A2334" s="593">
        <v>440</v>
      </c>
      <c r="B2334" s="161" t="s">
        <v>20</v>
      </c>
      <c r="C2334" s="162" t="s">
        <v>21</v>
      </c>
      <c r="D2334" s="162" t="s">
        <v>1884</v>
      </c>
      <c r="E2334" s="162" t="s">
        <v>1885</v>
      </c>
      <c r="F2334" s="594" t="s">
        <v>14</v>
      </c>
      <c r="G2334" s="594"/>
      <c r="H2334" s="592"/>
      <c r="I2334" s="592"/>
      <c r="J2334" s="592"/>
      <c r="K2334" s="592"/>
      <c r="L2334" s="592"/>
    </row>
    <row r="2335" spans="1:12" s="148" customFormat="1" ht="26.25" customHeight="1" x14ac:dyDescent="0.15">
      <c r="A2335" s="593"/>
      <c r="B2335" s="589" t="s">
        <v>3438</v>
      </c>
      <c r="C2335" s="595" t="s">
        <v>3439</v>
      </c>
      <c r="D2335" s="596">
        <v>43010</v>
      </c>
      <c r="E2335" s="589" t="s">
        <v>3440</v>
      </c>
      <c r="F2335" s="589" t="s">
        <v>3441</v>
      </c>
      <c r="G2335" s="589"/>
      <c r="H2335" s="591" t="s">
        <v>1890</v>
      </c>
      <c r="I2335" s="591"/>
      <c r="J2335" s="164" t="s">
        <v>1891</v>
      </c>
      <c r="K2335" s="164" t="s">
        <v>0</v>
      </c>
      <c r="L2335" s="165">
        <v>429.4</v>
      </c>
    </row>
    <row r="2336" spans="1:12" s="148" customFormat="1" ht="186.75" customHeight="1" x14ac:dyDescent="0.15">
      <c r="A2336" s="593"/>
      <c r="B2336" s="589"/>
      <c r="C2336" s="595"/>
      <c r="D2336" s="596"/>
      <c r="E2336" s="589"/>
      <c r="F2336" s="589"/>
      <c r="G2336" s="589"/>
      <c r="H2336" s="591" t="s">
        <v>1892</v>
      </c>
      <c r="I2336" s="591"/>
      <c r="J2336" s="164" t="s">
        <v>1891</v>
      </c>
      <c r="K2336" s="164" t="s">
        <v>0</v>
      </c>
      <c r="L2336" s="165">
        <v>172.4</v>
      </c>
    </row>
    <row r="2337" spans="1:12" s="148" customFormat="1" ht="24" customHeight="1" x14ac:dyDescent="0.15">
      <c r="A2337" s="593"/>
      <c r="B2337" s="161" t="s">
        <v>29</v>
      </c>
      <c r="C2337" s="162" t="s">
        <v>30</v>
      </c>
      <c r="D2337" s="162" t="s">
        <v>1893</v>
      </c>
      <c r="E2337" s="162" t="s">
        <v>1894</v>
      </c>
      <c r="F2337" s="592"/>
      <c r="G2337" s="592"/>
      <c r="H2337" s="591" t="s">
        <v>1895</v>
      </c>
      <c r="I2337" s="591"/>
      <c r="J2337" s="589" t="s">
        <v>1891</v>
      </c>
      <c r="K2337" s="589" t="s">
        <v>0</v>
      </c>
      <c r="L2337" s="590">
        <v>80</v>
      </c>
    </row>
    <row r="2338" spans="1:12" s="148" customFormat="1" ht="24" customHeight="1" x14ac:dyDescent="0.15">
      <c r="A2338" s="593"/>
      <c r="B2338" s="164" t="s">
        <v>1962</v>
      </c>
      <c r="C2338" s="164" t="s">
        <v>3441</v>
      </c>
      <c r="D2338" s="166">
        <v>43012</v>
      </c>
      <c r="E2338" s="164" t="s">
        <v>3442</v>
      </c>
      <c r="F2338" s="592"/>
      <c r="G2338" s="592"/>
      <c r="H2338" s="591"/>
      <c r="I2338" s="591"/>
      <c r="J2338" s="589"/>
      <c r="K2338" s="589"/>
      <c r="L2338" s="590"/>
    </row>
    <row r="2339" spans="1:12" s="148" customFormat="1" ht="24" customHeight="1" x14ac:dyDescent="0.15">
      <c r="A2339" s="593">
        <v>441</v>
      </c>
      <c r="B2339" s="161" t="s">
        <v>20</v>
      </c>
      <c r="C2339" s="162" t="s">
        <v>21</v>
      </c>
      <c r="D2339" s="162" t="s">
        <v>1884</v>
      </c>
      <c r="E2339" s="162" t="s">
        <v>1885</v>
      </c>
      <c r="F2339" s="594" t="s">
        <v>14</v>
      </c>
      <c r="G2339" s="594"/>
      <c r="H2339" s="592"/>
      <c r="I2339" s="592"/>
      <c r="J2339" s="592"/>
      <c r="K2339" s="592"/>
      <c r="L2339" s="592"/>
    </row>
    <row r="2340" spans="1:12" s="148" customFormat="1" ht="26.25" customHeight="1" x14ac:dyDescent="0.15">
      <c r="A2340" s="593"/>
      <c r="B2340" s="589" t="s">
        <v>3443</v>
      </c>
      <c r="C2340" s="595" t="s">
        <v>3444</v>
      </c>
      <c r="D2340" s="596">
        <v>43014</v>
      </c>
      <c r="E2340" s="589" t="s">
        <v>3445</v>
      </c>
      <c r="F2340" s="589" t="s">
        <v>3446</v>
      </c>
      <c r="G2340" s="589"/>
      <c r="H2340" s="591" t="s">
        <v>1890</v>
      </c>
      <c r="I2340" s="591"/>
      <c r="J2340" s="164" t="s">
        <v>1891</v>
      </c>
      <c r="K2340" s="164" t="s">
        <v>0</v>
      </c>
      <c r="L2340" s="165">
        <v>352.08</v>
      </c>
    </row>
    <row r="2341" spans="1:12" s="148" customFormat="1" ht="396.75" customHeight="1" x14ac:dyDescent="0.15">
      <c r="A2341" s="593"/>
      <c r="B2341" s="589"/>
      <c r="C2341" s="595"/>
      <c r="D2341" s="596"/>
      <c r="E2341" s="589"/>
      <c r="F2341" s="589"/>
      <c r="G2341" s="589"/>
      <c r="H2341" s="591" t="s">
        <v>1892</v>
      </c>
      <c r="I2341" s="591"/>
      <c r="J2341" s="164" t="s">
        <v>1891</v>
      </c>
      <c r="K2341" s="164" t="s">
        <v>0</v>
      </c>
      <c r="L2341" s="165">
        <v>854.36</v>
      </c>
    </row>
    <row r="2342" spans="1:12" s="148" customFormat="1" ht="24" customHeight="1" x14ac:dyDescent="0.15">
      <c r="A2342" s="593"/>
      <c r="B2342" s="161" t="s">
        <v>29</v>
      </c>
      <c r="C2342" s="162" t="s">
        <v>30</v>
      </c>
      <c r="D2342" s="162" t="s">
        <v>1893</v>
      </c>
      <c r="E2342" s="162" t="s">
        <v>1894</v>
      </c>
      <c r="F2342" s="592"/>
      <c r="G2342" s="592"/>
      <c r="H2342" s="591" t="s">
        <v>1895</v>
      </c>
      <c r="I2342" s="591"/>
      <c r="J2342" s="589" t="s">
        <v>1891</v>
      </c>
      <c r="K2342" s="589" t="s">
        <v>1891</v>
      </c>
      <c r="L2342" s="590">
        <v>0</v>
      </c>
    </row>
    <row r="2343" spans="1:12" s="148" customFormat="1" ht="24" customHeight="1" x14ac:dyDescent="0.15">
      <c r="A2343" s="593"/>
      <c r="B2343" s="164" t="s">
        <v>1986</v>
      </c>
      <c r="C2343" s="164" t="s">
        <v>3446</v>
      </c>
      <c r="D2343" s="166">
        <v>43021</v>
      </c>
      <c r="E2343" s="164" t="s">
        <v>3447</v>
      </c>
      <c r="F2343" s="592"/>
      <c r="G2343" s="592"/>
      <c r="H2343" s="591"/>
      <c r="I2343" s="591"/>
      <c r="J2343" s="589"/>
      <c r="K2343" s="589"/>
      <c r="L2343" s="590"/>
    </row>
    <row r="2344" spans="1:12" s="148" customFormat="1" ht="24" customHeight="1" x14ac:dyDescent="0.15">
      <c r="A2344" s="593">
        <v>442</v>
      </c>
      <c r="B2344" s="161" t="s">
        <v>20</v>
      </c>
      <c r="C2344" s="162" t="s">
        <v>21</v>
      </c>
      <c r="D2344" s="162" t="s">
        <v>1884</v>
      </c>
      <c r="E2344" s="162" t="s">
        <v>1885</v>
      </c>
      <c r="F2344" s="594" t="s">
        <v>14</v>
      </c>
      <c r="G2344" s="594"/>
      <c r="H2344" s="592"/>
      <c r="I2344" s="592"/>
      <c r="J2344" s="592"/>
      <c r="K2344" s="592"/>
      <c r="L2344" s="592"/>
    </row>
    <row r="2345" spans="1:12" s="148" customFormat="1" ht="26.25" customHeight="1" x14ac:dyDescent="0.15">
      <c r="A2345" s="593"/>
      <c r="B2345" s="589" t="s">
        <v>3443</v>
      </c>
      <c r="C2345" s="595" t="s">
        <v>3448</v>
      </c>
      <c r="D2345" s="596">
        <v>43114</v>
      </c>
      <c r="E2345" s="589" t="s">
        <v>1921</v>
      </c>
      <c r="F2345" s="589" t="s">
        <v>3449</v>
      </c>
      <c r="G2345" s="589"/>
      <c r="H2345" s="591" t="s">
        <v>1890</v>
      </c>
      <c r="I2345" s="591"/>
      <c r="J2345" s="164" t="s">
        <v>1891</v>
      </c>
      <c r="K2345" s="164" t="s">
        <v>0</v>
      </c>
      <c r="L2345" s="165">
        <v>309.82</v>
      </c>
    </row>
    <row r="2346" spans="1:12" s="148" customFormat="1" ht="408.95" customHeight="1" x14ac:dyDescent="0.15">
      <c r="A2346" s="593"/>
      <c r="B2346" s="589"/>
      <c r="C2346" s="595"/>
      <c r="D2346" s="596"/>
      <c r="E2346" s="589"/>
      <c r="F2346" s="589"/>
      <c r="G2346" s="589"/>
      <c r="H2346" s="591" t="s">
        <v>1892</v>
      </c>
      <c r="I2346" s="591"/>
      <c r="J2346" s="589" t="s">
        <v>1891</v>
      </c>
      <c r="K2346" s="589" t="s">
        <v>0</v>
      </c>
      <c r="L2346" s="590">
        <v>257.20999999999998</v>
      </c>
    </row>
    <row r="2347" spans="1:12" s="148" customFormat="1" ht="113.85" customHeight="1" x14ac:dyDescent="0.15">
      <c r="A2347" s="593"/>
      <c r="B2347" s="589"/>
      <c r="C2347" s="595"/>
      <c r="D2347" s="596"/>
      <c r="E2347" s="589"/>
      <c r="F2347" s="589"/>
      <c r="G2347" s="589"/>
      <c r="H2347" s="591"/>
      <c r="I2347" s="591"/>
      <c r="J2347" s="589"/>
      <c r="K2347" s="589"/>
      <c r="L2347" s="590"/>
    </row>
    <row r="2348" spans="1:12" s="148" customFormat="1" ht="24" customHeight="1" x14ac:dyDescent="0.15">
      <c r="A2348" s="593"/>
      <c r="B2348" s="161" t="s">
        <v>29</v>
      </c>
      <c r="C2348" s="162" t="s">
        <v>30</v>
      </c>
      <c r="D2348" s="162" t="s">
        <v>1893</v>
      </c>
      <c r="E2348" s="162" t="s">
        <v>1894</v>
      </c>
      <c r="F2348" s="592"/>
      <c r="G2348" s="592"/>
      <c r="H2348" s="591" t="s">
        <v>1895</v>
      </c>
      <c r="I2348" s="591"/>
      <c r="J2348" s="589" t="s">
        <v>1891</v>
      </c>
      <c r="K2348" s="589" t="s">
        <v>1891</v>
      </c>
      <c r="L2348" s="590">
        <v>0</v>
      </c>
    </row>
    <row r="2349" spans="1:12" s="148" customFormat="1" ht="24" customHeight="1" x14ac:dyDescent="0.15">
      <c r="A2349" s="593"/>
      <c r="B2349" s="164" t="s">
        <v>1986</v>
      </c>
      <c r="C2349" s="164" t="s">
        <v>3449</v>
      </c>
      <c r="D2349" s="166">
        <v>43122</v>
      </c>
      <c r="E2349" s="164" t="s">
        <v>3450</v>
      </c>
      <c r="F2349" s="592"/>
      <c r="G2349" s="592"/>
      <c r="H2349" s="591"/>
      <c r="I2349" s="591"/>
      <c r="J2349" s="589"/>
      <c r="K2349" s="589"/>
      <c r="L2349" s="590"/>
    </row>
    <row r="2350" spans="1:12" s="148" customFormat="1" ht="24" customHeight="1" x14ac:dyDescent="0.15">
      <c r="A2350" s="593">
        <v>443</v>
      </c>
      <c r="B2350" s="161" t="s">
        <v>20</v>
      </c>
      <c r="C2350" s="162" t="s">
        <v>21</v>
      </c>
      <c r="D2350" s="162" t="s">
        <v>1884</v>
      </c>
      <c r="E2350" s="162" t="s">
        <v>1885</v>
      </c>
      <c r="F2350" s="594" t="s">
        <v>14</v>
      </c>
      <c r="G2350" s="594"/>
      <c r="H2350" s="592"/>
      <c r="I2350" s="592"/>
      <c r="J2350" s="592"/>
      <c r="K2350" s="592"/>
      <c r="L2350" s="592"/>
    </row>
    <row r="2351" spans="1:12" s="148" customFormat="1" ht="26.25" customHeight="1" x14ac:dyDescent="0.15">
      <c r="A2351" s="593"/>
      <c r="B2351" s="589" t="s">
        <v>3443</v>
      </c>
      <c r="C2351" s="595" t="s">
        <v>3448</v>
      </c>
      <c r="D2351" s="596">
        <v>43114</v>
      </c>
      <c r="E2351" s="589" t="s">
        <v>1921</v>
      </c>
      <c r="F2351" s="589" t="s">
        <v>3451</v>
      </c>
      <c r="G2351" s="589"/>
      <c r="H2351" s="591" t="s">
        <v>1890</v>
      </c>
      <c r="I2351" s="591"/>
      <c r="J2351" s="164" t="s">
        <v>1891</v>
      </c>
      <c r="K2351" s="164" t="s">
        <v>1891</v>
      </c>
      <c r="L2351" s="165">
        <v>0</v>
      </c>
    </row>
    <row r="2352" spans="1:12" s="148" customFormat="1" ht="408.95" customHeight="1" x14ac:dyDescent="0.15">
      <c r="A2352" s="593"/>
      <c r="B2352" s="589"/>
      <c r="C2352" s="595"/>
      <c r="D2352" s="596"/>
      <c r="E2352" s="589"/>
      <c r="F2352" s="589"/>
      <c r="G2352" s="589"/>
      <c r="H2352" s="591" t="s">
        <v>1892</v>
      </c>
      <c r="I2352" s="591"/>
      <c r="J2352" s="589" t="s">
        <v>1891</v>
      </c>
      <c r="K2352" s="589" t="s">
        <v>0</v>
      </c>
      <c r="L2352" s="590">
        <v>1192.1400000000001</v>
      </c>
    </row>
    <row r="2353" spans="1:12" s="148" customFormat="1" ht="113.85" customHeight="1" x14ac:dyDescent="0.15">
      <c r="A2353" s="593"/>
      <c r="B2353" s="589"/>
      <c r="C2353" s="595"/>
      <c r="D2353" s="596"/>
      <c r="E2353" s="589"/>
      <c r="F2353" s="589"/>
      <c r="G2353" s="589"/>
      <c r="H2353" s="591"/>
      <c r="I2353" s="591"/>
      <c r="J2353" s="589"/>
      <c r="K2353" s="589"/>
      <c r="L2353" s="590"/>
    </row>
    <row r="2354" spans="1:12" s="148" customFormat="1" ht="24" customHeight="1" x14ac:dyDescent="0.15">
      <c r="A2354" s="593"/>
      <c r="B2354" s="161" t="s">
        <v>29</v>
      </c>
      <c r="C2354" s="162" t="s">
        <v>30</v>
      </c>
      <c r="D2354" s="162" t="s">
        <v>1893</v>
      </c>
      <c r="E2354" s="162" t="s">
        <v>1894</v>
      </c>
      <c r="F2354" s="592"/>
      <c r="G2354" s="592"/>
      <c r="H2354" s="591" t="s">
        <v>1895</v>
      </c>
      <c r="I2354" s="591"/>
      <c r="J2354" s="589" t="s">
        <v>1891</v>
      </c>
      <c r="K2354" s="589" t="s">
        <v>1891</v>
      </c>
      <c r="L2354" s="590">
        <v>0</v>
      </c>
    </row>
    <row r="2355" spans="1:12" s="148" customFormat="1" ht="24" customHeight="1" x14ac:dyDescent="0.15">
      <c r="A2355" s="593"/>
      <c r="B2355" s="164" t="s">
        <v>1986</v>
      </c>
      <c r="C2355" s="164" t="s">
        <v>3451</v>
      </c>
      <c r="D2355" s="166">
        <v>43122</v>
      </c>
      <c r="E2355" s="164" t="s">
        <v>3450</v>
      </c>
      <c r="F2355" s="592"/>
      <c r="G2355" s="592"/>
      <c r="H2355" s="591"/>
      <c r="I2355" s="591"/>
      <c r="J2355" s="589"/>
      <c r="K2355" s="589"/>
      <c r="L2355" s="590"/>
    </row>
    <row r="2356" spans="1:12" s="148" customFormat="1" ht="24" customHeight="1" x14ac:dyDescent="0.15">
      <c r="A2356" s="593">
        <v>444</v>
      </c>
      <c r="B2356" s="161" t="s">
        <v>20</v>
      </c>
      <c r="C2356" s="162" t="s">
        <v>21</v>
      </c>
      <c r="D2356" s="162" t="s">
        <v>1884</v>
      </c>
      <c r="E2356" s="162" t="s">
        <v>1885</v>
      </c>
      <c r="F2356" s="594" t="s">
        <v>14</v>
      </c>
      <c r="G2356" s="594"/>
      <c r="H2356" s="592"/>
      <c r="I2356" s="592"/>
      <c r="J2356" s="592"/>
      <c r="K2356" s="592"/>
      <c r="L2356" s="592"/>
    </row>
    <row r="2357" spans="1:12" s="148" customFormat="1" ht="26.25" customHeight="1" x14ac:dyDescent="0.15">
      <c r="A2357" s="593"/>
      <c r="B2357" s="589" t="s">
        <v>3452</v>
      </c>
      <c r="C2357" s="589" t="s">
        <v>3453</v>
      </c>
      <c r="D2357" s="596">
        <v>43059</v>
      </c>
      <c r="E2357" s="589" t="s">
        <v>3454</v>
      </c>
      <c r="F2357" s="589" t="s">
        <v>3455</v>
      </c>
      <c r="G2357" s="589"/>
      <c r="H2357" s="591" t="s">
        <v>1890</v>
      </c>
      <c r="I2357" s="591"/>
      <c r="J2357" s="164" t="s">
        <v>1891</v>
      </c>
      <c r="K2357" s="164" t="s">
        <v>0</v>
      </c>
      <c r="L2357" s="165">
        <v>594.41999999999996</v>
      </c>
    </row>
    <row r="2358" spans="1:12" s="148" customFormat="1" ht="123.75" customHeight="1" x14ac:dyDescent="0.15">
      <c r="A2358" s="593"/>
      <c r="B2358" s="589"/>
      <c r="C2358" s="589"/>
      <c r="D2358" s="596"/>
      <c r="E2358" s="589"/>
      <c r="F2358" s="589"/>
      <c r="G2358" s="589"/>
      <c r="H2358" s="591" t="s">
        <v>1892</v>
      </c>
      <c r="I2358" s="591"/>
      <c r="J2358" s="164" t="s">
        <v>1891</v>
      </c>
      <c r="K2358" s="164" t="s">
        <v>0</v>
      </c>
      <c r="L2358" s="165">
        <v>3413.84</v>
      </c>
    </row>
    <row r="2359" spans="1:12" s="148" customFormat="1" ht="24" customHeight="1" x14ac:dyDescent="0.15">
      <c r="A2359" s="593"/>
      <c r="B2359" s="161" t="s">
        <v>29</v>
      </c>
      <c r="C2359" s="162" t="s">
        <v>30</v>
      </c>
      <c r="D2359" s="162" t="s">
        <v>1893</v>
      </c>
      <c r="E2359" s="162" t="s">
        <v>1894</v>
      </c>
      <c r="F2359" s="592"/>
      <c r="G2359" s="592"/>
      <c r="H2359" s="591" t="s">
        <v>1895</v>
      </c>
      <c r="I2359" s="591"/>
      <c r="J2359" s="589" t="s">
        <v>1891</v>
      </c>
      <c r="K2359" s="589" t="s">
        <v>0</v>
      </c>
      <c r="L2359" s="590">
        <v>324.7</v>
      </c>
    </row>
    <row r="2360" spans="1:12" s="148" customFormat="1" ht="34.5" customHeight="1" x14ac:dyDescent="0.15">
      <c r="A2360" s="593"/>
      <c r="B2360" s="164" t="s">
        <v>3402</v>
      </c>
      <c r="C2360" s="164" t="s">
        <v>3455</v>
      </c>
      <c r="D2360" s="166">
        <v>43062</v>
      </c>
      <c r="E2360" s="164" t="s">
        <v>3456</v>
      </c>
      <c r="F2360" s="592"/>
      <c r="G2360" s="592"/>
      <c r="H2360" s="591"/>
      <c r="I2360" s="591"/>
      <c r="J2360" s="589"/>
      <c r="K2360" s="589"/>
      <c r="L2360" s="590"/>
    </row>
    <row r="2361" spans="1:12" s="148" customFormat="1" ht="24" customHeight="1" x14ac:dyDescent="0.15">
      <c r="A2361" s="593">
        <v>445</v>
      </c>
      <c r="B2361" s="161" t="s">
        <v>20</v>
      </c>
      <c r="C2361" s="162" t="s">
        <v>21</v>
      </c>
      <c r="D2361" s="162" t="s">
        <v>1884</v>
      </c>
      <c r="E2361" s="162" t="s">
        <v>1885</v>
      </c>
      <c r="F2361" s="594" t="s">
        <v>14</v>
      </c>
      <c r="G2361" s="594"/>
      <c r="H2361" s="592"/>
      <c r="I2361" s="592"/>
      <c r="J2361" s="592"/>
      <c r="K2361" s="592"/>
      <c r="L2361" s="592"/>
    </row>
    <row r="2362" spans="1:12" s="148" customFormat="1" ht="26.25" customHeight="1" x14ac:dyDescent="0.15">
      <c r="A2362" s="593"/>
      <c r="B2362" s="589" t="s">
        <v>3452</v>
      </c>
      <c r="C2362" s="595" t="s">
        <v>3457</v>
      </c>
      <c r="D2362" s="596">
        <v>43074</v>
      </c>
      <c r="E2362" s="589" t="s">
        <v>1996</v>
      </c>
      <c r="F2362" s="589" t="s">
        <v>2481</v>
      </c>
      <c r="G2362" s="589"/>
      <c r="H2362" s="591" t="s">
        <v>1890</v>
      </c>
      <c r="I2362" s="591"/>
      <c r="J2362" s="164" t="s">
        <v>1891</v>
      </c>
      <c r="K2362" s="164" t="s">
        <v>0</v>
      </c>
      <c r="L2362" s="165">
        <v>275</v>
      </c>
    </row>
    <row r="2363" spans="1:12" s="148" customFormat="1" ht="408.95" customHeight="1" x14ac:dyDescent="0.15">
      <c r="A2363" s="593"/>
      <c r="B2363" s="589"/>
      <c r="C2363" s="595"/>
      <c r="D2363" s="596"/>
      <c r="E2363" s="589"/>
      <c r="F2363" s="589"/>
      <c r="G2363" s="589"/>
      <c r="H2363" s="591" t="s">
        <v>1892</v>
      </c>
      <c r="I2363" s="591"/>
      <c r="J2363" s="589" t="s">
        <v>1891</v>
      </c>
      <c r="K2363" s="589" t="s">
        <v>1891</v>
      </c>
      <c r="L2363" s="590">
        <v>0</v>
      </c>
    </row>
    <row r="2364" spans="1:12" s="148" customFormat="1" ht="218.85" customHeight="1" x14ac:dyDescent="0.15">
      <c r="A2364" s="593"/>
      <c r="B2364" s="589"/>
      <c r="C2364" s="595"/>
      <c r="D2364" s="596"/>
      <c r="E2364" s="589"/>
      <c r="F2364" s="589"/>
      <c r="G2364" s="589"/>
      <c r="H2364" s="591"/>
      <c r="I2364" s="591"/>
      <c r="J2364" s="589"/>
      <c r="K2364" s="589"/>
      <c r="L2364" s="590"/>
    </row>
    <row r="2365" spans="1:12" s="148" customFormat="1" ht="24" customHeight="1" x14ac:dyDescent="0.15">
      <c r="A2365" s="593"/>
      <c r="B2365" s="161" t="s">
        <v>29</v>
      </c>
      <c r="C2365" s="162" t="s">
        <v>30</v>
      </c>
      <c r="D2365" s="162" t="s">
        <v>1893</v>
      </c>
      <c r="E2365" s="162" t="s">
        <v>1894</v>
      </c>
      <c r="F2365" s="592"/>
      <c r="G2365" s="592"/>
      <c r="H2365" s="591" t="s">
        <v>1895</v>
      </c>
      <c r="I2365" s="591"/>
      <c r="J2365" s="589" t="s">
        <v>1891</v>
      </c>
      <c r="K2365" s="589" t="s">
        <v>1891</v>
      </c>
      <c r="L2365" s="590">
        <v>0</v>
      </c>
    </row>
    <row r="2366" spans="1:12" s="148" customFormat="1" ht="34.5" customHeight="1" x14ac:dyDescent="0.15">
      <c r="A2366" s="593"/>
      <c r="B2366" s="164" t="s">
        <v>3402</v>
      </c>
      <c r="C2366" s="164" t="s">
        <v>2481</v>
      </c>
      <c r="D2366" s="166">
        <v>43080</v>
      </c>
      <c r="E2366" s="164" t="s">
        <v>3458</v>
      </c>
      <c r="F2366" s="592"/>
      <c r="G2366" s="592"/>
      <c r="H2366" s="591"/>
      <c r="I2366" s="591"/>
      <c r="J2366" s="589"/>
      <c r="K2366" s="589"/>
      <c r="L2366" s="590"/>
    </row>
    <row r="2367" spans="1:12" s="148" customFormat="1" ht="24" customHeight="1" x14ac:dyDescent="0.15">
      <c r="A2367" s="593">
        <v>446</v>
      </c>
      <c r="B2367" s="161" t="s">
        <v>20</v>
      </c>
      <c r="C2367" s="162" t="s">
        <v>21</v>
      </c>
      <c r="D2367" s="162" t="s">
        <v>1884</v>
      </c>
      <c r="E2367" s="162" t="s">
        <v>1885</v>
      </c>
      <c r="F2367" s="594" t="s">
        <v>14</v>
      </c>
      <c r="G2367" s="594"/>
      <c r="H2367" s="592"/>
      <c r="I2367" s="592"/>
      <c r="J2367" s="592"/>
      <c r="K2367" s="592"/>
      <c r="L2367" s="592"/>
    </row>
    <row r="2368" spans="1:12" s="148" customFormat="1" ht="26.25" customHeight="1" x14ac:dyDescent="0.15">
      <c r="A2368" s="593"/>
      <c r="B2368" s="589" t="s">
        <v>3452</v>
      </c>
      <c r="C2368" s="595" t="s">
        <v>3457</v>
      </c>
      <c r="D2368" s="596">
        <v>43074</v>
      </c>
      <c r="E2368" s="589" t="s">
        <v>1996</v>
      </c>
      <c r="F2368" s="589" t="s">
        <v>3459</v>
      </c>
      <c r="G2368" s="589"/>
      <c r="H2368" s="591" t="s">
        <v>1890</v>
      </c>
      <c r="I2368" s="591"/>
      <c r="J2368" s="164" t="s">
        <v>1891</v>
      </c>
      <c r="K2368" s="164" t="s">
        <v>0</v>
      </c>
      <c r="L2368" s="165">
        <v>324.78000000000003</v>
      </c>
    </row>
    <row r="2369" spans="1:12" s="148" customFormat="1" ht="408.95" customHeight="1" x14ac:dyDescent="0.15">
      <c r="A2369" s="593"/>
      <c r="B2369" s="589"/>
      <c r="C2369" s="595"/>
      <c r="D2369" s="596"/>
      <c r="E2369" s="589"/>
      <c r="F2369" s="589"/>
      <c r="G2369" s="589"/>
      <c r="H2369" s="591" t="s">
        <v>1892</v>
      </c>
      <c r="I2369" s="591"/>
      <c r="J2369" s="589" t="s">
        <v>1891</v>
      </c>
      <c r="K2369" s="589" t="s">
        <v>1891</v>
      </c>
      <c r="L2369" s="590">
        <v>0</v>
      </c>
    </row>
    <row r="2370" spans="1:12" s="148" customFormat="1" ht="218.85" customHeight="1" x14ac:dyDescent="0.15">
      <c r="A2370" s="593"/>
      <c r="B2370" s="589"/>
      <c r="C2370" s="595"/>
      <c r="D2370" s="596"/>
      <c r="E2370" s="589"/>
      <c r="F2370" s="589"/>
      <c r="G2370" s="589"/>
      <c r="H2370" s="591"/>
      <c r="I2370" s="591"/>
      <c r="J2370" s="589"/>
      <c r="K2370" s="589"/>
      <c r="L2370" s="590"/>
    </row>
    <row r="2371" spans="1:12" s="148" customFormat="1" ht="24" customHeight="1" x14ac:dyDescent="0.15">
      <c r="A2371" s="593"/>
      <c r="B2371" s="161" t="s">
        <v>29</v>
      </c>
      <c r="C2371" s="162" t="s">
        <v>30</v>
      </c>
      <c r="D2371" s="162" t="s">
        <v>1893</v>
      </c>
      <c r="E2371" s="162" t="s">
        <v>1894</v>
      </c>
      <c r="F2371" s="592"/>
      <c r="G2371" s="592"/>
      <c r="H2371" s="591" t="s">
        <v>1895</v>
      </c>
      <c r="I2371" s="591"/>
      <c r="J2371" s="589" t="s">
        <v>1891</v>
      </c>
      <c r="K2371" s="589" t="s">
        <v>0</v>
      </c>
      <c r="L2371" s="590">
        <v>964.42</v>
      </c>
    </row>
    <row r="2372" spans="1:12" s="148" customFormat="1" ht="34.5" customHeight="1" x14ac:dyDescent="0.15">
      <c r="A2372" s="593"/>
      <c r="B2372" s="164" t="s">
        <v>3402</v>
      </c>
      <c r="C2372" s="164" t="s">
        <v>3459</v>
      </c>
      <c r="D2372" s="166">
        <v>43080</v>
      </c>
      <c r="E2372" s="164" t="s">
        <v>3458</v>
      </c>
      <c r="F2372" s="592"/>
      <c r="G2372" s="592"/>
      <c r="H2372" s="591"/>
      <c r="I2372" s="591"/>
      <c r="J2372" s="589"/>
      <c r="K2372" s="589"/>
      <c r="L2372" s="590"/>
    </row>
    <row r="2373" spans="1:12" s="148" customFormat="1" ht="24" customHeight="1" x14ac:dyDescent="0.15">
      <c r="A2373" s="593">
        <v>447</v>
      </c>
      <c r="B2373" s="161" t="s">
        <v>20</v>
      </c>
      <c r="C2373" s="162" t="s">
        <v>21</v>
      </c>
      <c r="D2373" s="162" t="s">
        <v>1884</v>
      </c>
      <c r="E2373" s="162" t="s">
        <v>1885</v>
      </c>
      <c r="F2373" s="594" t="s">
        <v>14</v>
      </c>
      <c r="G2373" s="594"/>
      <c r="H2373" s="592"/>
      <c r="I2373" s="592"/>
      <c r="J2373" s="592"/>
      <c r="K2373" s="592"/>
      <c r="L2373" s="592"/>
    </row>
    <row r="2374" spans="1:12" s="148" customFormat="1" ht="26.25" customHeight="1" x14ac:dyDescent="0.15">
      <c r="A2374" s="593"/>
      <c r="B2374" s="589" t="s">
        <v>3452</v>
      </c>
      <c r="C2374" s="595" t="s">
        <v>3457</v>
      </c>
      <c r="D2374" s="596">
        <v>43074</v>
      </c>
      <c r="E2374" s="589" t="s">
        <v>1996</v>
      </c>
      <c r="F2374" s="589" t="s">
        <v>3460</v>
      </c>
      <c r="G2374" s="589"/>
      <c r="H2374" s="591" t="s">
        <v>1890</v>
      </c>
      <c r="I2374" s="591"/>
      <c r="J2374" s="164" t="s">
        <v>1891</v>
      </c>
      <c r="K2374" s="164" t="s">
        <v>0</v>
      </c>
      <c r="L2374" s="165">
        <v>269.86</v>
      </c>
    </row>
    <row r="2375" spans="1:12" s="148" customFormat="1" ht="408.95" customHeight="1" x14ac:dyDescent="0.15">
      <c r="A2375" s="593"/>
      <c r="B2375" s="589"/>
      <c r="C2375" s="595"/>
      <c r="D2375" s="596"/>
      <c r="E2375" s="589"/>
      <c r="F2375" s="589"/>
      <c r="G2375" s="589"/>
      <c r="H2375" s="591" t="s">
        <v>1892</v>
      </c>
      <c r="I2375" s="591"/>
      <c r="J2375" s="589" t="s">
        <v>1891</v>
      </c>
      <c r="K2375" s="589" t="s">
        <v>0</v>
      </c>
      <c r="L2375" s="590">
        <v>77.98</v>
      </c>
    </row>
    <row r="2376" spans="1:12" s="148" customFormat="1" ht="218.85" customHeight="1" x14ac:dyDescent="0.15">
      <c r="A2376" s="593"/>
      <c r="B2376" s="589"/>
      <c r="C2376" s="595"/>
      <c r="D2376" s="596"/>
      <c r="E2376" s="589"/>
      <c r="F2376" s="589"/>
      <c r="G2376" s="589"/>
      <c r="H2376" s="591"/>
      <c r="I2376" s="591"/>
      <c r="J2376" s="589"/>
      <c r="K2376" s="589"/>
      <c r="L2376" s="590"/>
    </row>
    <row r="2377" spans="1:12" s="148" customFormat="1" ht="24" customHeight="1" x14ac:dyDescent="0.15">
      <c r="A2377" s="593"/>
      <c r="B2377" s="161" t="s">
        <v>29</v>
      </c>
      <c r="C2377" s="162" t="s">
        <v>30</v>
      </c>
      <c r="D2377" s="162" t="s">
        <v>1893</v>
      </c>
      <c r="E2377" s="162" t="s">
        <v>1894</v>
      </c>
      <c r="F2377" s="592"/>
      <c r="G2377" s="592"/>
      <c r="H2377" s="591" t="s">
        <v>1895</v>
      </c>
      <c r="I2377" s="591"/>
      <c r="J2377" s="589" t="s">
        <v>1891</v>
      </c>
      <c r="K2377" s="589" t="s">
        <v>0</v>
      </c>
      <c r="L2377" s="590">
        <v>138</v>
      </c>
    </row>
    <row r="2378" spans="1:12" s="148" customFormat="1" ht="34.5" customHeight="1" x14ac:dyDescent="0.15">
      <c r="A2378" s="593"/>
      <c r="B2378" s="164" t="s">
        <v>3402</v>
      </c>
      <c r="C2378" s="164" t="s">
        <v>3460</v>
      </c>
      <c r="D2378" s="166">
        <v>43080</v>
      </c>
      <c r="E2378" s="164" t="s">
        <v>3458</v>
      </c>
      <c r="F2378" s="592"/>
      <c r="G2378" s="592"/>
      <c r="H2378" s="591"/>
      <c r="I2378" s="591"/>
      <c r="J2378" s="589"/>
      <c r="K2378" s="589"/>
      <c r="L2378" s="590"/>
    </row>
    <row r="2379" spans="1:12" s="148" customFormat="1" ht="24" customHeight="1" x14ac:dyDescent="0.15">
      <c r="A2379" s="593">
        <v>448</v>
      </c>
      <c r="B2379" s="161" t="s">
        <v>20</v>
      </c>
      <c r="C2379" s="162" t="s">
        <v>21</v>
      </c>
      <c r="D2379" s="162" t="s">
        <v>1884</v>
      </c>
      <c r="E2379" s="162" t="s">
        <v>1885</v>
      </c>
      <c r="F2379" s="594" t="s">
        <v>14</v>
      </c>
      <c r="G2379" s="594"/>
      <c r="H2379" s="592"/>
      <c r="I2379" s="592"/>
      <c r="J2379" s="592"/>
      <c r="K2379" s="592"/>
      <c r="L2379" s="592"/>
    </row>
    <row r="2380" spans="1:12" s="148" customFormat="1" ht="26.25" customHeight="1" x14ac:dyDescent="0.15">
      <c r="A2380" s="593"/>
      <c r="B2380" s="589" t="s">
        <v>3452</v>
      </c>
      <c r="C2380" s="595" t="s">
        <v>3461</v>
      </c>
      <c r="D2380" s="596">
        <v>43083</v>
      </c>
      <c r="E2380" s="589" t="s">
        <v>3383</v>
      </c>
      <c r="F2380" s="589" t="s">
        <v>3462</v>
      </c>
      <c r="G2380" s="589"/>
      <c r="H2380" s="591" t="s">
        <v>1890</v>
      </c>
      <c r="I2380" s="591"/>
      <c r="J2380" s="164" t="s">
        <v>1891</v>
      </c>
      <c r="K2380" s="164" t="s">
        <v>1891</v>
      </c>
      <c r="L2380" s="165">
        <v>0</v>
      </c>
    </row>
    <row r="2381" spans="1:12" s="148" customFormat="1" ht="408.95" customHeight="1" x14ac:dyDescent="0.15">
      <c r="A2381" s="593"/>
      <c r="B2381" s="589"/>
      <c r="C2381" s="595"/>
      <c r="D2381" s="596"/>
      <c r="E2381" s="589"/>
      <c r="F2381" s="589"/>
      <c r="G2381" s="589"/>
      <c r="H2381" s="591" t="s">
        <v>1892</v>
      </c>
      <c r="I2381" s="591"/>
      <c r="J2381" s="589" t="s">
        <v>1891</v>
      </c>
      <c r="K2381" s="589" t="s">
        <v>0</v>
      </c>
      <c r="L2381" s="590">
        <v>4364.62</v>
      </c>
    </row>
    <row r="2382" spans="1:12" s="148" customFormat="1" ht="92.85" customHeight="1" x14ac:dyDescent="0.15">
      <c r="A2382" s="593"/>
      <c r="B2382" s="589"/>
      <c r="C2382" s="595"/>
      <c r="D2382" s="596"/>
      <c r="E2382" s="589"/>
      <c r="F2382" s="589"/>
      <c r="G2382" s="589"/>
      <c r="H2382" s="591"/>
      <c r="I2382" s="591"/>
      <c r="J2382" s="589"/>
      <c r="K2382" s="589"/>
      <c r="L2382" s="590"/>
    </row>
    <row r="2383" spans="1:12" s="148" customFormat="1" ht="24" customHeight="1" x14ac:dyDescent="0.15">
      <c r="A2383" s="593"/>
      <c r="B2383" s="161" t="s">
        <v>29</v>
      </c>
      <c r="C2383" s="162" t="s">
        <v>30</v>
      </c>
      <c r="D2383" s="162" t="s">
        <v>1893</v>
      </c>
      <c r="E2383" s="162" t="s">
        <v>1894</v>
      </c>
      <c r="F2383" s="592"/>
      <c r="G2383" s="592"/>
      <c r="H2383" s="591" t="s">
        <v>1895</v>
      </c>
      <c r="I2383" s="591"/>
      <c r="J2383" s="589" t="s">
        <v>1891</v>
      </c>
      <c r="K2383" s="589" t="s">
        <v>1891</v>
      </c>
      <c r="L2383" s="590">
        <v>0</v>
      </c>
    </row>
    <row r="2384" spans="1:12" s="148" customFormat="1" ht="34.5" customHeight="1" x14ac:dyDescent="0.15">
      <c r="A2384" s="593"/>
      <c r="B2384" s="164" t="s">
        <v>3402</v>
      </c>
      <c r="C2384" s="164" t="s">
        <v>3462</v>
      </c>
      <c r="D2384" s="166">
        <v>43102</v>
      </c>
      <c r="E2384" s="164" t="s">
        <v>3463</v>
      </c>
      <c r="F2384" s="592"/>
      <c r="G2384" s="592"/>
      <c r="H2384" s="591"/>
      <c r="I2384" s="591"/>
      <c r="J2384" s="589"/>
      <c r="K2384" s="589"/>
      <c r="L2384" s="590"/>
    </row>
    <row r="2385" spans="1:12" s="148" customFormat="1" ht="24" customHeight="1" x14ac:dyDescent="0.15">
      <c r="A2385" s="593">
        <v>449</v>
      </c>
      <c r="B2385" s="161" t="s">
        <v>20</v>
      </c>
      <c r="C2385" s="162" t="s">
        <v>21</v>
      </c>
      <c r="D2385" s="162" t="s">
        <v>1884</v>
      </c>
      <c r="E2385" s="162" t="s">
        <v>1885</v>
      </c>
      <c r="F2385" s="594" t="s">
        <v>14</v>
      </c>
      <c r="G2385" s="594"/>
      <c r="H2385" s="592"/>
      <c r="I2385" s="592"/>
      <c r="J2385" s="592"/>
      <c r="K2385" s="592"/>
      <c r="L2385" s="592"/>
    </row>
    <row r="2386" spans="1:12" s="148" customFormat="1" ht="26.25" customHeight="1" x14ac:dyDescent="0.15">
      <c r="A2386" s="593"/>
      <c r="B2386" s="589" t="s">
        <v>3452</v>
      </c>
      <c r="C2386" s="595" t="s">
        <v>3464</v>
      </c>
      <c r="D2386" s="596">
        <v>43135</v>
      </c>
      <c r="E2386" s="589" t="s">
        <v>2763</v>
      </c>
      <c r="F2386" s="589" t="s">
        <v>3465</v>
      </c>
      <c r="G2386" s="589"/>
      <c r="H2386" s="591" t="s">
        <v>1890</v>
      </c>
      <c r="I2386" s="591"/>
      <c r="J2386" s="164" t="s">
        <v>1891</v>
      </c>
      <c r="K2386" s="164" t="s">
        <v>0</v>
      </c>
      <c r="L2386" s="165">
        <v>814.16</v>
      </c>
    </row>
    <row r="2387" spans="1:12" s="148" customFormat="1" ht="408.95" customHeight="1" x14ac:dyDescent="0.15">
      <c r="A2387" s="593"/>
      <c r="B2387" s="589"/>
      <c r="C2387" s="595"/>
      <c r="D2387" s="596"/>
      <c r="E2387" s="589"/>
      <c r="F2387" s="589"/>
      <c r="G2387" s="589"/>
      <c r="H2387" s="591" t="s">
        <v>1892</v>
      </c>
      <c r="I2387" s="591"/>
      <c r="J2387" s="589" t="s">
        <v>1891</v>
      </c>
      <c r="K2387" s="589" t="s">
        <v>0</v>
      </c>
      <c r="L2387" s="590">
        <v>437.89</v>
      </c>
    </row>
    <row r="2388" spans="1:12" s="148" customFormat="1" ht="8.85" customHeight="1" x14ac:dyDescent="0.15">
      <c r="A2388" s="593"/>
      <c r="B2388" s="589"/>
      <c r="C2388" s="595"/>
      <c r="D2388" s="596"/>
      <c r="E2388" s="589"/>
      <c r="F2388" s="589"/>
      <c r="G2388" s="589"/>
      <c r="H2388" s="591"/>
      <c r="I2388" s="591"/>
      <c r="J2388" s="589"/>
      <c r="K2388" s="589"/>
      <c r="L2388" s="590"/>
    </row>
    <row r="2389" spans="1:12" s="148" customFormat="1" ht="24" customHeight="1" x14ac:dyDescent="0.15">
      <c r="A2389" s="593"/>
      <c r="B2389" s="161" t="s">
        <v>29</v>
      </c>
      <c r="C2389" s="162" t="s">
        <v>30</v>
      </c>
      <c r="D2389" s="162" t="s">
        <v>1893</v>
      </c>
      <c r="E2389" s="162" t="s">
        <v>1894</v>
      </c>
      <c r="F2389" s="592"/>
      <c r="G2389" s="592"/>
      <c r="H2389" s="591" t="s">
        <v>1895</v>
      </c>
      <c r="I2389" s="591"/>
      <c r="J2389" s="589" t="s">
        <v>1891</v>
      </c>
      <c r="K2389" s="589" t="s">
        <v>1891</v>
      </c>
      <c r="L2389" s="590">
        <v>0</v>
      </c>
    </row>
    <row r="2390" spans="1:12" s="148" customFormat="1" ht="34.5" customHeight="1" x14ac:dyDescent="0.15">
      <c r="A2390" s="593"/>
      <c r="B2390" s="164" t="s">
        <v>3402</v>
      </c>
      <c r="C2390" s="164" t="s">
        <v>3465</v>
      </c>
      <c r="D2390" s="166">
        <v>43138</v>
      </c>
      <c r="E2390" s="164" t="s">
        <v>3466</v>
      </c>
      <c r="F2390" s="592"/>
      <c r="G2390" s="592"/>
      <c r="H2390" s="591"/>
      <c r="I2390" s="591"/>
      <c r="J2390" s="589"/>
      <c r="K2390" s="589"/>
      <c r="L2390" s="590"/>
    </row>
    <row r="2391" spans="1:12" s="148" customFormat="1" ht="24" customHeight="1" x14ac:dyDescent="0.15">
      <c r="A2391" s="593">
        <v>450</v>
      </c>
      <c r="B2391" s="161" t="s">
        <v>20</v>
      </c>
      <c r="C2391" s="162" t="s">
        <v>21</v>
      </c>
      <c r="D2391" s="162" t="s">
        <v>1884</v>
      </c>
      <c r="E2391" s="162" t="s">
        <v>1885</v>
      </c>
      <c r="F2391" s="594" t="s">
        <v>14</v>
      </c>
      <c r="G2391" s="594"/>
      <c r="H2391" s="592"/>
      <c r="I2391" s="592"/>
      <c r="J2391" s="592"/>
      <c r="K2391" s="592"/>
      <c r="L2391" s="592"/>
    </row>
    <row r="2392" spans="1:12" s="148" customFormat="1" ht="26.25" customHeight="1" x14ac:dyDescent="0.15">
      <c r="A2392" s="593"/>
      <c r="B2392" s="589" t="s">
        <v>3452</v>
      </c>
      <c r="C2392" s="595" t="s">
        <v>3467</v>
      </c>
      <c r="D2392" s="596">
        <v>43141</v>
      </c>
      <c r="E2392" s="589" t="s">
        <v>2372</v>
      </c>
      <c r="F2392" s="589" t="s">
        <v>3198</v>
      </c>
      <c r="G2392" s="589"/>
      <c r="H2392" s="591" t="s">
        <v>1890</v>
      </c>
      <c r="I2392" s="591"/>
      <c r="J2392" s="164" t="s">
        <v>1891</v>
      </c>
      <c r="K2392" s="164" t="s">
        <v>0</v>
      </c>
      <c r="L2392" s="165">
        <v>393.8</v>
      </c>
    </row>
    <row r="2393" spans="1:12" s="148" customFormat="1" ht="249.75" customHeight="1" x14ac:dyDescent="0.15">
      <c r="A2393" s="593"/>
      <c r="B2393" s="589"/>
      <c r="C2393" s="595"/>
      <c r="D2393" s="596"/>
      <c r="E2393" s="589"/>
      <c r="F2393" s="589"/>
      <c r="G2393" s="589"/>
      <c r="H2393" s="591" t="s">
        <v>1892</v>
      </c>
      <c r="I2393" s="591"/>
      <c r="J2393" s="164" t="s">
        <v>1891</v>
      </c>
      <c r="K2393" s="164" t="s">
        <v>0</v>
      </c>
      <c r="L2393" s="165">
        <v>117.96</v>
      </c>
    </row>
    <row r="2394" spans="1:12" s="148" customFormat="1" ht="24" customHeight="1" x14ac:dyDescent="0.15">
      <c r="A2394" s="593"/>
      <c r="B2394" s="161" t="s">
        <v>29</v>
      </c>
      <c r="C2394" s="162" t="s">
        <v>30</v>
      </c>
      <c r="D2394" s="162" t="s">
        <v>1893</v>
      </c>
      <c r="E2394" s="162" t="s">
        <v>1894</v>
      </c>
      <c r="F2394" s="592"/>
      <c r="G2394" s="592"/>
      <c r="H2394" s="591" t="s">
        <v>1895</v>
      </c>
      <c r="I2394" s="591"/>
      <c r="J2394" s="589" t="s">
        <v>1891</v>
      </c>
      <c r="K2394" s="589" t="s">
        <v>1891</v>
      </c>
      <c r="L2394" s="590">
        <v>0</v>
      </c>
    </row>
    <row r="2395" spans="1:12" s="148" customFormat="1" ht="34.5" customHeight="1" x14ac:dyDescent="0.15">
      <c r="A2395" s="593"/>
      <c r="B2395" s="164" t="s">
        <v>3402</v>
      </c>
      <c r="C2395" s="164" t="s">
        <v>3198</v>
      </c>
      <c r="D2395" s="166">
        <v>43143</v>
      </c>
      <c r="E2395" s="164" t="s">
        <v>3468</v>
      </c>
      <c r="F2395" s="592"/>
      <c r="G2395" s="592"/>
      <c r="H2395" s="591"/>
      <c r="I2395" s="591"/>
      <c r="J2395" s="589"/>
      <c r="K2395" s="589"/>
      <c r="L2395" s="590"/>
    </row>
    <row r="2396" spans="1:12" s="148" customFormat="1" ht="24" customHeight="1" x14ac:dyDescent="0.15">
      <c r="A2396" s="593">
        <v>451</v>
      </c>
      <c r="B2396" s="161" t="s">
        <v>20</v>
      </c>
      <c r="C2396" s="162" t="s">
        <v>21</v>
      </c>
      <c r="D2396" s="162" t="s">
        <v>1884</v>
      </c>
      <c r="E2396" s="162" t="s">
        <v>1885</v>
      </c>
      <c r="F2396" s="594" t="s">
        <v>14</v>
      </c>
      <c r="G2396" s="594"/>
      <c r="H2396" s="592"/>
      <c r="I2396" s="592"/>
      <c r="J2396" s="592"/>
      <c r="K2396" s="592"/>
      <c r="L2396" s="592"/>
    </row>
    <row r="2397" spans="1:12" s="148" customFormat="1" ht="26.25" customHeight="1" x14ac:dyDescent="0.15">
      <c r="A2397" s="593"/>
      <c r="B2397" s="589" t="s">
        <v>3452</v>
      </c>
      <c r="C2397" s="595" t="s">
        <v>3469</v>
      </c>
      <c r="D2397" s="596">
        <v>43156</v>
      </c>
      <c r="E2397" s="589" t="s">
        <v>2350</v>
      </c>
      <c r="F2397" s="589" t="s">
        <v>1038</v>
      </c>
      <c r="G2397" s="589"/>
      <c r="H2397" s="591" t="s">
        <v>1890</v>
      </c>
      <c r="I2397" s="591"/>
      <c r="J2397" s="164" t="s">
        <v>0</v>
      </c>
      <c r="K2397" s="164" t="s">
        <v>1891</v>
      </c>
      <c r="L2397" s="165">
        <v>618.75</v>
      </c>
    </row>
    <row r="2398" spans="1:12" s="148" customFormat="1" ht="312.75" customHeight="1" x14ac:dyDescent="0.15">
      <c r="A2398" s="593"/>
      <c r="B2398" s="589"/>
      <c r="C2398" s="595"/>
      <c r="D2398" s="596"/>
      <c r="E2398" s="589"/>
      <c r="F2398" s="589"/>
      <c r="G2398" s="589"/>
      <c r="H2398" s="591" t="s">
        <v>1892</v>
      </c>
      <c r="I2398" s="591"/>
      <c r="J2398" s="164" t="s">
        <v>0</v>
      </c>
      <c r="K2398" s="164" t="s">
        <v>1891</v>
      </c>
      <c r="L2398" s="165">
        <v>853.6</v>
      </c>
    </row>
    <row r="2399" spans="1:12" s="148" customFormat="1" ht="24" customHeight="1" x14ac:dyDescent="0.15">
      <c r="A2399" s="593"/>
      <c r="B2399" s="161" t="s">
        <v>29</v>
      </c>
      <c r="C2399" s="162" t="s">
        <v>30</v>
      </c>
      <c r="D2399" s="162" t="s">
        <v>1893</v>
      </c>
      <c r="E2399" s="162" t="s">
        <v>1894</v>
      </c>
      <c r="F2399" s="592"/>
      <c r="G2399" s="592"/>
      <c r="H2399" s="591" t="s">
        <v>1895</v>
      </c>
      <c r="I2399" s="591"/>
      <c r="J2399" s="589" t="s">
        <v>1891</v>
      </c>
      <c r="K2399" s="589" t="s">
        <v>0</v>
      </c>
      <c r="L2399" s="590">
        <v>1020</v>
      </c>
    </row>
    <row r="2400" spans="1:12" s="148" customFormat="1" ht="34.5" customHeight="1" x14ac:dyDescent="0.15">
      <c r="A2400" s="593"/>
      <c r="B2400" s="164" t="s">
        <v>3402</v>
      </c>
      <c r="C2400" s="164" t="s">
        <v>1038</v>
      </c>
      <c r="D2400" s="166">
        <v>43159</v>
      </c>
      <c r="E2400" s="164" t="s">
        <v>3470</v>
      </c>
      <c r="F2400" s="592"/>
      <c r="G2400" s="592"/>
      <c r="H2400" s="591"/>
      <c r="I2400" s="591"/>
      <c r="J2400" s="589"/>
      <c r="K2400" s="589"/>
      <c r="L2400" s="590"/>
    </row>
    <row r="2401" spans="1:12" s="148" customFormat="1" ht="24" customHeight="1" x14ac:dyDescent="0.15">
      <c r="A2401" s="593">
        <v>452</v>
      </c>
      <c r="B2401" s="161" t="s">
        <v>20</v>
      </c>
      <c r="C2401" s="162" t="s">
        <v>21</v>
      </c>
      <c r="D2401" s="162" t="s">
        <v>1884</v>
      </c>
      <c r="E2401" s="162" t="s">
        <v>1885</v>
      </c>
      <c r="F2401" s="594" t="s">
        <v>14</v>
      </c>
      <c r="G2401" s="594"/>
      <c r="H2401" s="592"/>
      <c r="I2401" s="592"/>
      <c r="J2401" s="592"/>
      <c r="K2401" s="592"/>
      <c r="L2401" s="592"/>
    </row>
    <row r="2402" spans="1:12" s="148" customFormat="1" ht="26.25" customHeight="1" x14ac:dyDescent="0.15">
      <c r="A2402" s="593"/>
      <c r="B2402" s="589" t="s">
        <v>3471</v>
      </c>
      <c r="C2402" s="595" t="s">
        <v>3472</v>
      </c>
      <c r="D2402" s="596">
        <v>43014</v>
      </c>
      <c r="E2402" s="589" t="s">
        <v>2558</v>
      </c>
      <c r="F2402" s="589" t="s">
        <v>3473</v>
      </c>
      <c r="G2402" s="589"/>
      <c r="H2402" s="591" t="s">
        <v>1890</v>
      </c>
      <c r="I2402" s="591"/>
      <c r="J2402" s="164" t="s">
        <v>1891</v>
      </c>
      <c r="K2402" s="164" t="s">
        <v>1891</v>
      </c>
      <c r="L2402" s="165">
        <v>0</v>
      </c>
    </row>
    <row r="2403" spans="1:12" s="148" customFormat="1" ht="312.75" customHeight="1" x14ac:dyDescent="0.15">
      <c r="A2403" s="593"/>
      <c r="B2403" s="589"/>
      <c r="C2403" s="595"/>
      <c r="D2403" s="596"/>
      <c r="E2403" s="589"/>
      <c r="F2403" s="589"/>
      <c r="G2403" s="589"/>
      <c r="H2403" s="591" t="s">
        <v>1892</v>
      </c>
      <c r="I2403" s="591"/>
      <c r="J2403" s="164" t="s">
        <v>1891</v>
      </c>
      <c r="K2403" s="164" t="s">
        <v>0</v>
      </c>
      <c r="L2403" s="165">
        <v>1571.67</v>
      </c>
    </row>
    <row r="2404" spans="1:12" s="148" customFormat="1" ht="24" customHeight="1" x14ac:dyDescent="0.15">
      <c r="A2404" s="593"/>
      <c r="B2404" s="161" t="s">
        <v>29</v>
      </c>
      <c r="C2404" s="162" t="s">
        <v>30</v>
      </c>
      <c r="D2404" s="162" t="s">
        <v>1893</v>
      </c>
      <c r="E2404" s="162" t="s">
        <v>1894</v>
      </c>
      <c r="F2404" s="592"/>
      <c r="G2404" s="592"/>
      <c r="H2404" s="591" t="s">
        <v>1895</v>
      </c>
      <c r="I2404" s="591"/>
      <c r="J2404" s="589" t="s">
        <v>1891</v>
      </c>
      <c r="K2404" s="589" t="s">
        <v>0</v>
      </c>
      <c r="L2404" s="590">
        <v>792.05</v>
      </c>
    </row>
    <row r="2405" spans="1:12" s="148" customFormat="1" ht="24" customHeight="1" x14ac:dyDescent="0.15">
      <c r="A2405" s="593"/>
      <c r="B2405" s="164" t="s">
        <v>2059</v>
      </c>
      <c r="C2405" s="164" t="s">
        <v>3473</v>
      </c>
      <c r="D2405" s="166">
        <v>43021</v>
      </c>
      <c r="E2405" s="164" t="s">
        <v>3447</v>
      </c>
      <c r="F2405" s="592"/>
      <c r="G2405" s="592"/>
      <c r="H2405" s="591"/>
      <c r="I2405" s="591"/>
      <c r="J2405" s="589"/>
      <c r="K2405" s="589"/>
      <c r="L2405" s="590"/>
    </row>
    <row r="2406" spans="1:12" s="148" customFormat="1" ht="24" customHeight="1" x14ac:dyDescent="0.15">
      <c r="A2406" s="593">
        <v>453</v>
      </c>
      <c r="B2406" s="161" t="s">
        <v>20</v>
      </c>
      <c r="C2406" s="162" t="s">
        <v>21</v>
      </c>
      <c r="D2406" s="162" t="s">
        <v>1884</v>
      </c>
      <c r="E2406" s="162" t="s">
        <v>1885</v>
      </c>
      <c r="F2406" s="594" t="s">
        <v>14</v>
      </c>
      <c r="G2406" s="594"/>
      <c r="H2406" s="592"/>
      <c r="I2406" s="592"/>
      <c r="J2406" s="592"/>
      <c r="K2406" s="592"/>
      <c r="L2406" s="592"/>
    </row>
    <row r="2407" spans="1:12" s="148" customFormat="1" ht="26.25" customHeight="1" x14ac:dyDescent="0.15">
      <c r="A2407" s="593"/>
      <c r="B2407" s="589" t="s">
        <v>3471</v>
      </c>
      <c r="C2407" s="595" t="s">
        <v>3474</v>
      </c>
      <c r="D2407" s="596">
        <v>43031</v>
      </c>
      <c r="E2407" s="589" t="s">
        <v>2589</v>
      </c>
      <c r="F2407" s="589" t="s">
        <v>3475</v>
      </c>
      <c r="G2407" s="589"/>
      <c r="H2407" s="591" t="s">
        <v>1890</v>
      </c>
      <c r="I2407" s="591"/>
      <c r="J2407" s="164" t="s">
        <v>1891</v>
      </c>
      <c r="K2407" s="164" t="s">
        <v>0</v>
      </c>
      <c r="L2407" s="165">
        <v>1235.76</v>
      </c>
    </row>
    <row r="2408" spans="1:12" s="148" customFormat="1" ht="186.75" customHeight="1" x14ac:dyDescent="0.15">
      <c r="A2408" s="593"/>
      <c r="B2408" s="589"/>
      <c r="C2408" s="595"/>
      <c r="D2408" s="596"/>
      <c r="E2408" s="589"/>
      <c r="F2408" s="589"/>
      <c r="G2408" s="589"/>
      <c r="H2408" s="591" t="s">
        <v>1892</v>
      </c>
      <c r="I2408" s="591"/>
      <c r="J2408" s="164" t="s">
        <v>1891</v>
      </c>
      <c r="K2408" s="164" t="s">
        <v>0</v>
      </c>
      <c r="L2408" s="165">
        <v>1862.47</v>
      </c>
    </row>
    <row r="2409" spans="1:12" s="148" customFormat="1" ht="24" customHeight="1" x14ac:dyDescent="0.15">
      <c r="A2409" s="593"/>
      <c r="B2409" s="161" t="s">
        <v>29</v>
      </c>
      <c r="C2409" s="162" t="s">
        <v>30</v>
      </c>
      <c r="D2409" s="162" t="s">
        <v>1893</v>
      </c>
      <c r="E2409" s="162" t="s">
        <v>1894</v>
      </c>
      <c r="F2409" s="592"/>
      <c r="G2409" s="592"/>
      <c r="H2409" s="591" t="s">
        <v>1895</v>
      </c>
      <c r="I2409" s="591"/>
      <c r="J2409" s="589" t="s">
        <v>1891</v>
      </c>
      <c r="K2409" s="589" t="s">
        <v>0</v>
      </c>
      <c r="L2409" s="590">
        <v>764.19</v>
      </c>
    </row>
    <row r="2410" spans="1:12" s="148" customFormat="1" ht="24" customHeight="1" x14ac:dyDescent="0.15">
      <c r="A2410" s="593"/>
      <c r="B2410" s="164" t="s">
        <v>2059</v>
      </c>
      <c r="C2410" s="164" t="s">
        <v>3475</v>
      </c>
      <c r="D2410" s="166">
        <v>43036</v>
      </c>
      <c r="E2410" s="164" t="s">
        <v>2291</v>
      </c>
      <c r="F2410" s="592"/>
      <c r="G2410" s="592"/>
      <c r="H2410" s="591"/>
      <c r="I2410" s="591"/>
      <c r="J2410" s="589"/>
      <c r="K2410" s="589"/>
      <c r="L2410" s="590"/>
    </row>
    <row r="2411" spans="1:12" s="148" customFormat="1" ht="24" customHeight="1" x14ac:dyDescent="0.15">
      <c r="A2411" s="593">
        <v>454</v>
      </c>
      <c r="B2411" s="161" t="s">
        <v>20</v>
      </c>
      <c r="C2411" s="162" t="s">
        <v>21</v>
      </c>
      <c r="D2411" s="162" t="s">
        <v>1884</v>
      </c>
      <c r="E2411" s="162" t="s">
        <v>1885</v>
      </c>
      <c r="F2411" s="594" t="s">
        <v>14</v>
      </c>
      <c r="G2411" s="594"/>
      <c r="H2411" s="592"/>
      <c r="I2411" s="592"/>
      <c r="J2411" s="592"/>
      <c r="K2411" s="592"/>
      <c r="L2411" s="592"/>
    </row>
    <row r="2412" spans="1:12" s="148" customFormat="1" ht="26.25" customHeight="1" x14ac:dyDescent="0.15">
      <c r="A2412" s="593"/>
      <c r="B2412" s="589" t="s">
        <v>3471</v>
      </c>
      <c r="C2412" s="595" t="s">
        <v>3476</v>
      </c>
      <c r="D2412" s="596">
        <v>43066</v>
      </c>
      <c r="E2412" s="589" t="s">
        <v>3477</v>
      </c>
      <c r="F2412" s="589" t="s">
        <v>863</v>
      </c>
      <c r="G2412" s="589"/>
      <c r="H2412" s="591" t="s">
        <v>1890</v>
      </c>
      <c r="I2412" s="591"/>
      <c r="J2412" s="164" t="s">
        <v>1891</v>
      </c>
      <c r="K2412" s="164" t="s">
        <v>0</v>
      </c>
      <c r="L2412" s="165">
        <v>1199.32</v>
      </c>
    </row>
    <row r="2413" spans="1:12" s="148" customFormat="1" ht="281.25" customHeight="1" x14ac:dyDescent="0.15">
      <c r="A2413" s="593"/>
      <c r="B2413" s="589"/>
      <c r="C2413" s="595"/>
      <c r="D2413" s="596"/>
      <c r="E2413" s="589"/>
      <c r="F2413" s="589"/>
      <c r="G2413" s="589"/>
      <c r="H2413" s="591" t="s">
        <v>1892</v>
      </c>
      <c r="I2413" s="591"/>
      <c r="J2413" s="164" t="s">
        <v>1891</v>
      </c>
      <c r="K2413" s="164" t="s">
        <v>0</v>
      </c>
      <c r="L2413" s="165">
        <v>802.35</v>
      </c>
    </row>
    <row r="2414" spans="1:12" s="148" customFormat="1" ht="24" customHeight="1" x14ac:dyDescent="0.15">
      <c r="A2414" s="593"/>
      <c r="B2414" s="161" t="s">
        <v>29</v>
      </c>
      <c r="C2414" s="162" t="s">
        <v>30</v>
      </c>
      <c r="D2414" s="162" t="s">
        <v>1893</v>
      </c>
      <c r="E2414" s="162" t="s">
        <v>1894</v>
      </c>
      <c r="F2414" s="592"/>
      <c r="G2414" s="592"/>
      <c r="H2414" s="591" t="s">
        <v>1895</v>
      </c>
      <c r="I2414" s="591"/>
      <c r="J2414" s="589" t="s">
        <v>1891</v>
      </c>
      <c r="K2414" s="589" t="s">
        <v>0</v>
      </c>
      <c r="L2414" s="590">
        <v>289.81</v>
      </c>
    </row>
    <row r="2415" spans="1:12" s="148" customFormat="1" ht="24" customHeight="1" x14ac:dyDescent="0.15">
      <c r="A2415" s="593"/>
      <c r="B2415" s="164" t="s">
        <v>2059</v>
      </c>
      <c r="C2415" s="164" t="s">
        <v>863</v>
      </c>
      <c r="D2415" s="166">
        <v>43070</v>
      </c>
      <c r="E2415" s="164" t="s">
        <v>3478</v>
      </c>
      <c r="F2415" s="592"/>
      <c r="G2415" s="592"/>
      <c r="H2415" s="591"/>
      <c r="I2415" s="591"/>
      <c r="J2415" s="589"/>
      <c r="K2415" s="589"/>
      <c r="L2415" s="590"/>
    </row>
    <row r="2416" spans="1:12" s="148" customFormat="1" ht="24" customHeight="1" x14ac:dyDescent="0.15">
      <c r="A2416" s="593">
        <v>455</v>
      </c>
      <c r="B2416" s="161" t="s">
        <v>20</v>
      </c>
      <c r="C2416" s="162" t="s">
        <v>21</v>
      </c>
      <c r="D2416" s="162" t="s">
        <v>1884</v>
      </c>
      <c r="E2416" s="162" t="s">
        <v>1885</v>
      </c>
      <c r="F2416" s="594" t="s">
        <v>14</v>
      </c>
      <c r="G2416" s="594"/>
      <c r="H2416" s="592"/>
      <c r="I2416" s="592"/>
      <c r="J2416" s="592"/>
      <c r="K2416" s="592"/>
      <c r="L2416" s="592"/>
    </row>
    <row r="2417" spans="1:12" s="148" customFormat="1" ht="26.25" customHeight="1" x14ac:dyDescent="0.15">
      <c r="A2417" s="593"/>
      <c r="B2417" s="589" t="s">
        <v>3471</v>
      </c>
      <c r="C2417" s="595" t="s">
        <v>3479</v>
      </c>
      <c r="D2417" s="596">
        <v>43154</v>
      </c>
      <c r="E2417" s="589" t="s">
        <v>2041</v>
      </c>
      <c r="F2417" s="589" t="s">
        <v>3480</v>
      </c>
      <c r="G2417" s="589"/>
      <c r="H2417" s="591" t="s">
        <v>1890</v>
      </c>
      <c r="I2417" s="591"/>
      <c r="J2417" s="164" t="s">
        <v>1891</v>
      </c>
      <c r="K2417" s="164" t="s">
        <v>0</v>
      </c>
      <c r="L2417" s="165">
        <v>1286</v>
      </c>
    </row>
    <row r="2418" spans="1:12" s="148" customFormat="1" ht="207.75" customHeight="1" x14ac:dyDescent="0.15">
      <c r="A2418" s="593"/>
      <c r="B2418" s="589"/>
      <c r="C2418" s="595"/>
      <c r="D2418" s="596"/>
      <c r="E2418" s="589"/>
      <c r="F2418" s="589"/>
      <c r="G2418" s="589"/>
      <c r="H2418" s="591" t="s">
        <v>1892</v>
      </c>
      <c r="I2418" s="591"/>
      <c r="J2418" s="164" t="s">
        <v>1891</v>
      </c>
      <c r="K2418" s="164" t="s">
        <v>0</v>
      </c>
      <c r="L2418" s="165">
        <v>1365</v>
      </c>
    </row>
    <row r="2419" spans="1:12" s="148" customFormat="1" ht="24" customHeight="1" x14ac:dyDescent="0.15">
      <c r="A2419" s="593"/>
      <c r="B2419" s="161" t="s">
        <v>29</v>
      </c>
      <c r="C2419" s="162" t="s">
        <v>30</v>
      </c>
      <c r="D2419" s="162" t="s">
        <v>1893</v>
      </c>
      <c r="E2419" s="162" t="s">
        <v>1894</v>
      </c>
      <c r="F2419" s="592"/>
      <c r="G2419" s="592"/>
      <c r="H2419" s="591" t="s">
        <v>1895</v>
      </c>
      <c r="I2419" s="591"/>
      <c r="J2419" s="589" t="s">
        <v>1891</v>
      </c>
      <c r="K2419" s="589" t="s">
        <v>0</v>
      </c>
      <c r="L2419" s="590">
        <v>163</v>
      </c>
    </row>
    <row r="2420" spans="1:12" s="148" customFormat="1" ht="24" customHeight="1" x14ac:dyDescent="0.15">
      <c r="A2420" s="593"/>
      <c r="B2420" s="164" t="s">
        <v>2059</v>
      </c>
      <c r="C2420" s="164" t="s">
        <v>3480</v>
      </c>
      <c r="D2420" s="166">
        <v>43160</v>
      </c>
      <c r="E2420" s="164" t="s">
        <v>3481</v>
      </c>
      <c r="F2420" s="592"/>
      <c r="G2420" s="592"/>
      <c r="H2420" s="591"/>
      <c r="I2420" s="591"/>
      <c r="J2420" s="589"/>
      <c r="K2420" s="589"/>
      <c r="L2420" s="590"/>
    </row>
    <row r="2421" spans="1:12" s="148" customFormat="1" ht="24" customHeight="1" x14ac:dyDescent="0.15">
      <c r="A2421" s="593">
        <v>456</v>
      </c>
      <c r="B2421" s="161" t="s">
        <v>20</v>
      </c>
      <c r="C2421" s="162" t="s">
        <v>21</v>
      </c>
      <c r="D2421" s="162" t="s">
        <v>1884</v>
      </c>
      <c r="E2421" s="162" t="s">
        <v>1885</v>
      </c>
      <c r="F2421" s="594" t="s">
        <v>14</v>
      </c>
      <c r="G2421" s="594"/>
      <c r="H2421" s="592"/>
      <c r="I2421" s="592"/>
      <c r="J2421" s="592"/>
      <c r="K2421" s="592"/>
      <c r="L2421" s="592"/>
    </row>
    <row r="2422" spans="1:12" s="148" customFormat="1" ht="26.25" customHeight="1" x14ac:dyDescent="0.15">
      <c r="A2422" s="593"/>
      <c r="B2422" s="589" t="s">
        <v>3482</v>
      </c>
      <c r="C2422" s="595" t="s">
        <v>3483</v>
      </c>
      <c r="D2422" s="596">
        <v>43030</v>
      </c>
      <c r="E2422" s="589" t="s">
        <v>3484</v>
      </c>
      <c r="F2422" s="589" t="s">
        <v>2405</v>
      </c>
      <c r="G2422" s="589"/>
      <c r="H2422" s="591" t="s">
        <v>1890</v>
      </c>
      <c r="I2422" s="591"/>
      <c r="J2422" s="164" t="s">
        <v>1891</v>
      </c>
      <c r="K2422" s="164" t="s">
        <v>0</v>
      </c>
      <c r="L2422" s="165">
        <v>428</v>
      </c>
    </row>
    <row r="2423" spans="1:12" s="148" customFormat="1" ht="375.75" customHeight="1" x14ac:dyDescent="0.15">
      <c r="A2423" s="593"/>
      <c r="B2423" s="589"/>
      <c r="C2423" s="595"/>
      <c r="D2423" s="596"/>
      <c r="E2423" s="589"/>
      <c r="F2423" s="589"/>
      <c r="G2423" s="589"/>
      <c r="H2423" s="591" t="s">
        <v>1892</v>
      </c>
      <c r="I2423" s="591"/>
      <c r="J2423" s="164" t="s">
        <v>1891</v>
      </c>
      <c r="K2423" s="164" t="s">
        <v>0</v>
      </c>
      <c r="L2423" s="165">
        <v>172.4</v>
      </c>
    </row>
    <row r="2424" spans="1:12" s="148" customFormat="1" ht="24" customHeight="1" x14ac:dyDescent="0.15">
      <c r="A2424" s="593"/>
      <c r="B2424" s="161" t="s">
        <v>29</v>
      </c>
      <c r="C2424" s="162" t="s">
        <v>30</v>
      </c>
      <c r="D2424" s="162" t="s">
        <v>1893</v>
      </c>
      <c r="E2424" s="162" t="s">
        <v>1894</v>
      </c>
      <c r="F2424" s="592"/>
      <c r="G2424" s="592"/>
      <c r="H2424" s="591" t="s">
        <v>1895</v>
      </c>
      <c r="I2424" s="591"/>
      <c r="J2424" s="589" t="s">
        <v>1891</v>
      </c>
      <c r="K2424" s="589" t="s">
        <v>0</v>
      </c>
      <c r="L2424" s="590">
        <v>100</v>
      </c>
    </row>
    <row r="2425" spans="1:12" s="148" customFormat="1" ht="24" customHeight="1" x14ac:dyDescent="0.15">
      <c r="A2425" s="593"/>
      <c r="B2425" s="164" t="s">
        <v>2052</v>
      </c>
      <c r="C2425" s="164" t="s">
        <v>2405</v>
      </c>
      <c r="D2425" s="166">
        <v>43032</v>
      </c>
      <c r="E2425" s="164" t="s">
        <v>2277</v>
      </c>
      <c r="F2425" s="592"/>
      <c r="G2425" s="592"/>
      <c r="H2425" s="591"/>
      <c r="I2425" s="591"/>
      <c r="J2425" s="589"/>
      <c r="K2425" s="589"/>
      <c r="L2425" s="590"/>
    </row>
    <row r="2426" spans="1:12" s="148" customFormat="1" ht="24" customHeight="1" x14ac:dyDescent="0.15">
      <c r="A2426" s="593">
        <v>457</v>
      </c>
      <c r="B2426" s="161" t="s">
        <v>20</v>
      </c>
      <c r="C2426" s="162" t="s">
        <v>21</v>
      </c>
      <c r="D2426" s="162" t="s">
        <v>1884</v>
      </c>
      <c r="E2426" s="162" t="s">
        <v>1885</v>
      </c>
      <c r="F2426" s="594" t="s">
        <v>14</v>
      </c>
      <c r="G2426" s="594"/>
      <c r="H2426" s="592"/>
      <c r="I2426" s="592"/>
      <c r="J2426" s="592"/>
      <c r="K2426" s="592"/>
      <c r="L2426" s="592"/>
    </row>
    <row r="2427" spans="1:12" s="148" customFormat="1" ht="26.25" customHeight="1" x14ac:dyDescent="0.15">
      <c r="A2427" s="593"/>
      <c r="B2427" s="589" t="s">
        <v>3482</v>
      </c>
      <c r="C2427" s="595" t="s">
        <v>3485</v>
      </c>
      <c r="D2427" s="596">
        <v>43043</v>
      </c>
      <c r="E2427" s="589" t="s">
        <v>1996</v>
      </c>
      <c r="F2427" s="589" t="s">
        <v>3486</v>
      </c>
      <c r="G2427" s="589"/>
      <c r="H2427" s="591" t="s">
        <v>1890</v>
      </c>
      <c r="I2427" s="591"/>
      <c r="J2427" s="164" t="s">
        <v>1891</v>
      </c>
      <c r="K2427" s="164" t="s">
        <v>0</v>
      </c>
      <c r="L2427" s="165">
        <v>922</v>
      </c>
    </row>
    <row r="2428" spans="1:12" s="148" customFormat="1" ht="281.25" customHeight="1" x14ac:dyDescent="0.15">
      <c r="A2428" s="593"/>
      <c r="B2428" s="589"/>
      <c r="C2428" s="595"/>
      <c r="D2428" s="596"/>
      <c r="E2428" s="589"/>
      <c r="F2428" s="589"/>
      <c r="G2428" s="589"/>
      <c r="H2428" s="591" t="s">
        <v>1892</v>
      </c>
      <c r="I2428" s="591"/>
      <c r="J2428" s="164" t="s">
        <v>1891</v>
      </c>
      <c r="K2428" s="164" t="s">
        <v>0</v>
      </c>
      <c r="L2428" s="165">
        <v>77</v>
      </c>
    </row>
    <row r="2429" spans="1:12" s="148" customFormat="1" ht="24" customHeight="1" x14ac:dyDescent="0.15">
      <c r="A2429" s="593"/>
      <c r="B2429" s="161" t="s">
        <v>29</v>
      </c>
      <c r="C2429" s="162" t="s">
        <v>30</v>
      </c>
      <c r="D2429" s="162" t="s">
        <v>1893</v>
      </c>
      <c r="E2429" s="162" t="s">
        <v>1894</v>
      </c>
      <c r="F2429" s="592"/>
      <c r="G2429" s="592"/>
      <c r="H2429" s="591" t="s">
        <v>1895</v>
      </c>
      <c r="I2429" s="591"/>
      <c r="J2429" s="589" t="s">
        <v>1891</v>
      </c>
      <c r="K2429" s="589" t="s">
        <v>1891</v>
      </c>
      <c r="L2429" s="590">
        <v>0</v>
      </c>
    </row>
    <row r="2430" spans="1:12" s="148" customFormat="1" ht="24" customHeight="1" x14ac:dyDescent="0.15">
      <c r="A2430" s="593"/>
      <c r="B2430" s="164" t="s">
        <v>2052</v>
      </c>
      <c r="C2430" s="164" t="s">
        <v>3486</v>
      </c>
      <c r="D2430" s="166">
        <v>43045</v>
      </c>
      <c r="E2430" s="164" t="s">
        <v>3487</v>
      </c>
      <c r="F2430" s="592"/>
      <c r="G2430" s="592"/>
      <c r="H2430" s="591"/>
      <c r="I2430" s="591"/>
      <c r="J2430" s="589"/>
      <c r="K2430" s="589"/>
      <c r="L2430" s="590"/>
    </row>
    <row r="2431" spans="1:12" s="148" customFormat="1" ht="24" customHeight="1" x14ac:dyDescent="0.15">
      <c r="A2431" s="593">
        <v>458</v>
      </c>
      <c r="B2431" s="161" t="s">
        <v>20</v>
      </c>
      <c r="C2431" s="162" t="s">
        <v>21</v>
      </c>
      <c r="D2431" s="162" t="s">
        <v>1884</v>
      </c>
      <c r="E2431" s="162" t="s">
        <v>1885</v>
      </c>
      <c r="F2431" s="594" t="s">
        <v>14</v>
      </c>
      <c r="G2431" s="594"/>
      <c r="H2431" s="592"/>
      <c r="I2431" s="592"/>
      <c r="J2431" s="592"/>
      <c r="K2431" s="592"/>
      <c r="L2431" s="592"/>
    </row>
    <row r="2432" spans="1:12" s="148" customFormat="1" ht="26.25" customHeight="1" x14ac:dyDescent="0.15">
      <c r="A2432" s="593"/>
      <c r="B2432" s="589" t="s">
        <v>3482</v>
      </c>
      <c r="C2432" s="595" t="s">
        <v>3488</v>
      </c>
      <c r="D2432" s="596">
        <v>43045</v>
      </c>
      <c r="E2432" s="589" t="s">
        <v>2460</v>
      </c>
      <c r="F2432" s="589" t="s">
        <v>3489</v>
      </c>
      <c r="G2432" s="589"/>
      <c r="H2432" s="591" t="s">
        <v>1890</v>
      </c>
      <c r="I2432" s="591"/>
      <c r="J2432" s="164" t="s">
        <v>1891</v>
      </c>
      <c r="K2432" s="164" t="s">
        <v>0</v>
      </c>
      <c r="L2432" s="165">
        <v>958</v>
      </c>
    </row>
    <row r="2433" spans="1:12" s="148" customFormat="1" ht="333.75" customHeight="1" x14ac:dyDescent="0.15">
      <c r="A2433" s="593"/>
      <c r="B2433" s="589"/>
      <c r="C2433" s="595"/>
      <c r="D2433" s="596"/>
      <c r="E2433" s="589"/>
      <c r="F2433" s="589"/>
      <c r="G2433" s="589"/>
      <c r="H2433" s="591" t="s">
        <v>1892</v>
      </c>
      <c r="I2433" s="591"/>
      <c r="J2433" s="164" t="s">
        <v>1891</v>
      </c>
      <c r="K2433" s="164" t="s">
        <v>0</v>
      </c>
      <c r="L2433" s="165">
        <v>850.51</v>
      </c>
    </row>
    <row r="2434" spans="1:12" s="148" customFormat="1" ht="24" customHeight="1" x14ac:dyDescent="0.15">
      <c r="A2434" s="593"/>
      <c r="B2434" s="161" t="s">
        <v>29</v>
      </c>
      <c r="C2434" s="162" t="s">
        <v>30</v>
      </c>
      <c r="D2434" s="162" t="s">
        <v>1893</v>
      </c>
      <c r="E2434" s="162" t="s">
        <v>1894</v>
      </c>
      <c r="F2434" s="592"/>
      <c r="G2434" s="592"/>
      <c r="H2434" s="591" t="s">
        <v>1895</v>
      </c>
      <c r="I2434" s="591"/>
      <c r="J2434" s="589" t="s">
        <v>1891</v>
      </c>
      <c r="K2434" s="589" t="s">
        <v>1891</v>
      </c>
      <c r="L2434" s="590">
        <v>0</v>
      </c>
    </row>
    <row r="2435" spans="1:12" s="148" customFormat="1" ht="24" customHeight="1" x14ac:dyDescent="0.15">
      <c r="A2435" s="593"/>
      <c r="B2435" s="164" t="s">
        <v>2052</v>
      </c>
      <c r="C2435" s="164" t="s">
        <v>3489</v>
      </c>
      <c r="D2435" s="166">
        <v>43048</v>
      </c>
      <c r="E2435" s="164" t="s">
        <v>2172</v>
      </c>
      <c r="F2435" s="592"/>
      <c r="G2435" s="592"/>
      <c r="H2435" s="591"/>
      <c r="I2435" s="591"/>
      <c r="J2435" s="589"/>
      <c r="K2435" s="589"/>
      <c r="L2435" s="590"/>
    </row>
    <row r="2436" spans="1:12" s="148" customFormat="1" ht="24" customHeight="1" x14ac:dyDescent="0.15">
      <c r="A2436" s="593">
        <v>459</v>
      </c>
      <c r="B2436" s="161" t="s">
        <v>20</v>
      </c>
      <c r="C2436" s="162" t="s">
        <v>21</v>
      </c>
      <c r="D2436" s="162" t="s">
        <v>1884</v>
      </c>
      <c r="E2436" s="162" t="s">
        <v>1885</v>
      </c>
      <c r="F2436" s="594" t="s">
        <v>14</v>
      </c>
      <c r="G2436" s="594"/>
      <c r="H2436" s="592"/>
      <c r="I2436" s="592"/>
      <c r="J2436" s="592"/>
      <c r="K2436" s="592"/>
      <c r="L2436" s="592"/>
    </row>
    <row r="2437" spans="1:12" s="148" customFormat="1" ht="26.25" customHeight="1" x14ac:dyDescent="0.15">
      <c r="A2437" s="593"/>
      <c r="B2437" s="589" t="s">
        <v>3482</v>
      </c>
      <c r="C2437" s="595" t="s">
        <v>3490</v>
      </c>
      <c r="D2437" s="596">
        <v>43110</v>
      </c>
      <c r="E2437" s="589" t="s">
        <v>2589</v>
      </c>
      <c r="F2437" s="589" t="s">
        <v>3491</v>
      </c>
      <c r="G2437" s="589"/>
      <c r="H2437" s="591" t="s">
        <v>1890</v>
      </c>
      <c r="I2437" s="591"/>
      <c r="J2437" s="164" t="s">
        <v>1891</v>
      </c>
      <c r="K2437" s="164" t="s">
        <v>0</v>
      </c>
      <c r="L2437" s="165">
        <v>1280.43</v>
      </c>
    </row>
    <row r="2438" spans="1:12" s="148" customFormat="1" ht="396.75" customHeight="1" x14ac:dyDescent="0.15">
      <c r="A2438" s="593"/>
      <c r="B2438" s="589"/>
      <c r="C2438" s="595"/>
      <c r="D2438" s="596"/>
      <c r="E2438" s="589"/>
      <c r="F2438" s="589"/>
      <c r="G2438" s="589"/>
      <c r="H2438" s="591" t="s">
        <v>1892</v>
      </c>
      <c r="I2438" s="591"/>
      <c r="J2438" s="164" t="s">
        <v>1891</v>
      </c>
      <c r="K2438" s="164" t="s">
        <v>0</v>
      </c>
      <c r="L2438" s="165">
        <v>1138.5899999999999</v>
      </c>
    </row>
    <row r="2439" spans="1:12" s="148" customFormat="1" ht="24" customHeight="1" x14ac:dyDescent="0.15">
      <c r="A2439" s="593"/>
      <c r="B2439" s="161" t="s">
        <v>29</v>
      </c>
      <c r="C2439" s="162" t="s">
        <v>30</v>
      </c>
      <c r="D2439" s="162" t="s">
        <v>1893</v>
      </c>
      <c r="E2439" s="162" t="s">
        <v>1894</v>
      </c>
      <c r="F2439" s="592"/>
      <c r="G2439" s="592"/>
      <c r="H2439" s="591" t="s">
        <v>1895</v>
      </c>
      <c r="I2439" s="591"/>
      <c r="J2439" s="589" t="s">
        <v>1891</v>
      </c>
      <c r="K2439" s="589" t="s">
        <v>1891</v>
      </c>
      <c r="L2439" s="590">
        <v>0</v>
      </c>
    </row>
    <row r="2440" spans="1:12" s="148" customFormat="1" ht="24" customHeight="1" x14ac:dyDescent="0.15">
      <c r="A2440" s="593"/>
      <c r="B2440" s="164" t="s">
        <v>2052</v>
      </c>
      <c r="C2440" s="164" t="s">
        <v>3491</v>
      </c>
      <c r="D2440" s="166">
        <v>43114</v>
      </c>
      <c r="E2440" s="164" t="s">
        <v>3492</v>
      </c>
      <c r="F2440" s="592"/>
      <c r="G2440" s="592"/>
      <c r="H2440" s="591"/>
      <c r="I2440" s="591"/>
      <c r="J2440" s="589"/>
      <c r="K2440" s="589"/>
      <c r="L2440" s="590"/>
    </row>
    <row r="2441" spans="1:12" s="148" customFormat="1" ht="24" customHeight="1" x14ac:dyDescent="0.15">
      <c r="A2441" s="593">
        <v>460</v>
      </c>
      <c r="B2441" s="161" t="s">
        <v>20</v>
      </c>
      <c r="C2441" s="162" t="s">
        <v>21</v>
      </c>
      <c r="D2441" s="162" t="s">
        <v>1884</v>
      </c>
      <c r="E2441" s="162" t="s">
        <v>1885</v>
      </c>
      <c r="F2441" s="594" t="s">
        <v>14</v>
      </c>
      <c r="G2441" s="594"/>
      <c r="H2441" s="592"/>
      <c r="I2441" s="592"/>
      <c r="J2441" s="592"/>
      <c r="K2441" s="592"/>
      <c r="L2441" s="592"/>
    </row>
    <row r="2442" spans="1:12" s="148" customFormat="1" ht="26.25" customHeight="1" x14ac:dyDescent="0.15">
      <c r="A2442" s="593"/>
      <c r="B2442" s="589" t="s">
        <v>3482</v>
      </c>
      <c r="C2442" s="595" t="s">
        <v>3493</v>
      </c>
      <c r="D2442" s="596">
        <v>43160</v>
      </c>
      <c r="E2442" s="589" t="s">
        <v>2064</v>
      </c>
      <c r="F2442" s="589" t="s">
        <v>3494</v>
      </c>
      <c r="G2442" s="589"/>
      <c r="H2442" s="591" t="s">
        <v>1890</v>
      </c>
      <c r="I2442" s="591"/>
      <c r="J2442" s="164" t="s">
        <v>1891</v>
      </c>
      <c r="K2442" s="164" t="s">
        <v>0</v>
      </c>
      <c r="L2442" s="165">
        <v>275</v>
      </c>
    </row>
    <row r="2443" spans="1:12" s="148" customFormat="1" ht="354.75" customHeight="1" x14ac:dyDescent="0.15">
      <c r="A2443" s="593"/>
      <c r="B2443" s="589"/>
      <c r="C2443" s="595"/>
      <c r="D2443" s="596"/>
      <c r="E2443" s="589"/>
      <c r="F2443" s="589"/>
      <c r="G2443" s="589"/>
      <c r="H2443" s="591" t="s">
        <v>1892</v>
      </c>
      <c r="I2443" s="591"/>
      <c r="J2443" s="164" t="s">
        <v>1891</v>
      </c>
      <c r="K2443" s="164" t="s">
        <v>0</v>
      </c>
      <c r="L2443" s="165">
        <v>115</v>
      </c>
    </row>
    <row r="2444" spans="1:12" s="148" customFormat="1" ht="24" customHeight="1" x14ac:dyDescent="0.15">
      <c r="A2444" s="593"/>
      <c r="B2444" s="161" t="s">
        <v>29</v>
      </c>
      <c r="C2444" s="162" t="s">
        <v>30</v>
      </c>
      <c r="D2444" s="162" t="s">
        <v>1893</v>
      </c>
      <c r="E2444" s="162" t="s">
        <v>1894</v>
      </c>
      <c r="F2444" s="592"/>
      <c r="G2444" s="592"/>
      <c r="H2444" s="591" t="s">
        <v>1895</v>
      </c>
      <c r="I2444" s="591"/>
      <c r="J2444" s="589" t="s">
        <v>1891</v>
      </c>
      <c r="K2444" s="589" t="s">
        <v>1891</v>
      </c>
      <c r="L2444" s="590">
        <v>0</v>
      </c>
    </row>
    <row r="2445" spans="1:12" s="148" customFormat="1" ht="24" customHeight="1" x14ac:dyDescent="0.15">
      <c r="A2445" s="593"/>
      <c r="B2445" s="164" t="s">
        <v>2052</v>
      </c>
      <c r="C2445" s="164" t="s">
        <v>3494</v>
      </c>
      <c r="D2445" s="166">
        <v>43161</v>
      </c>
      <c r="E2445" s="164" t="s">
        <v>3495</v>
      </c>
      <c r="F2445" s="592"/>
      <c r="G2445" s="592"/>
      <c r="H2445" s="591"/>
      <c r="I2445" s="591"/>
      <c r="J2445" s="589"/>
      <c r="K2445" s="589"/>
      <c r="L2445" s="590"/>
    </row>
    <row r="2446" spans="1:12" s="148" customFormat="1" ht="24" customHeight="1" x14ac:dyDescent="0.15">
      <c r="A2446" s="593">
        <v>461</v>
      </c>
      <c r="B2446" s="161" t="s">
        <v>20</v>
      </c>
      <c r="C2446" s="162" t="s">
        <v>21</v>
      </c>
      <c r="D2446" s="162" t="s">
        <v>1884</v>
      </c>
      <c r="E2446" s="162" t="s">
        <v>1885</v>
      </c>
      <c r="F2446" s="594" t="s">
        <v>14</v>
      </c>
      <c r="G2446" s="594"/>
      <c r="H2446" s="592"/>
      <c r="I2446" s="592"/>
      <c r="J2446" s="592"/>
      <c r="K2446" s="592"/>
      <c r="L2446" s="592"/>
    </row>
    <row r="2447" spans="1:12" s="148" customFormat="1" ht="26.25" customHeight="1" x14ac:dyDescent="0.15">
      <c r="A2447" s="593"/>
      <c r="B2447" s="589" t="s">
        <v>3496</v>
      </c>
      <c r="C2447" s="595" t="s">
        <v>3497</v>
      </c>
      <c r="D2447" s="596">
        <v>43146</v>
      </c>
      <c r="E2447" s="589" t="s">
        <v>2169</v>
      </c>
      <c r="F2447" s="589" t="s">
        <v>2297</v>
      </c>
      <c r="G2447" s="589"/>
      <c r="H2447" s="591" t="s">
        <v>1890</v>
      </c>
      <c r="I2447" s="591"/>
      <c r="J2447" s="164" t="s">
        <v>1891</v>
      </c>
      <c r="K2447" s="164" t="s">
        <v>0</v>
      </c>
      <c r="L2447" s="165">
        <v>399.09</v>
      </c>
    </row>
    <row r="2448" spans="1:12" s="148" customFormat="1" ht="218.25" customHeight="1" x14ac:dyDescent="0.15">
      <c r="A2448" s="593"/>
      <c r="B2448" s="589"/>
      <c r="C2448" s="595"/>
      <c r="D2448" s="596"/>
      <c r="E2448" s="589"/>
      <c r="F2448" s="589"/>
      <c r="G2448" s="589"/>
      <c r="H2448" s="591" t="s">
        <v>1892</v>
      </c>
      <c r="I2448" s="591"/>
      <c r="J2448" s="164" t="s">
        <v>1891</v>
      </c>
      <c r="K2448" s="164" t="s">
        <v>0</v>
      </c>
      <c r="L2448" s="165">
        <v>244.13</v>
      </c>
    </row>
    <row r="2449" spans="1:12" s="148" customFormat="1" ht="24" customHeight="1" x14ac:dyDescent="0.15">
      <c r="A2449" s="593"/>
      <c r="B2449" s="161" t="s">
        <v>29</v>
      </c>
      <c r="C2449" s="162" t="s">
        <v>30</v>
      </c>
      <c r="D2449" s="162" t="s">
        <v>1893</v>
      </c>
      <c r="E2449" s="162" t="s">
        <v>1894</v>
      </c>
      <c r="F2449" s="592"/>
      <c r="G2449" s="592"/>
      <c r="H2449" s="591" t="s">
        <v>1895</v>
      </c>
      <c r="I2449" s="591"/>
      <c r="J2449" s="589" t="s">
        <v>1891</v>
      </c>
      <c r="K2449" s="589" t="s">
        <v>0</v>
      </c>
      <c r="L2449" s="590">
        <v>50</v>
      </c>
    </row>
    <row r="2450" spans="1:12" s="148" customFormat="1" ht="24" customHeight="1" x14ac:dyDescent="0.15">
      <c r="A2450" s="593"/>
      <c r="B2450" s="164" t="s">
        <v>1962</v>
      </c>
      <c r="C2450" s="164" t="s">
        <v>2297</v>
      </c>
      <c r="D2450" s="166">
        <v>43149</v>
      </c>
      <c r="E2450" s="164" t="s">
        <v>3498</v>
      </c>
      <c r="F2450" s="592"/>
      <c r="G2450" s="592"/>
      <c r="H2450" s="591"/>
      <c r="I2450" s="591"/>
      <c r="J2450" s="589"/>
      <c r="K2450" s="589"/>
      <c r="L2450" s="590"/>
    </row>
    <row r="2451" spans="1:12" s="148" customFormat="1" ht="24" customHeight="1" x14ac:dyDescent="0.15">
      <c r="A2451" s="593">
        <v>462</v>
      </c>
      <c r="B2451" s="161" t="s">
        <v>20</v>
      </c>
      <c r="C2451" s="162" t="s">
        <v>21</v>
      </c>
      <c r="D2451" s="162" t="s">
        <v>1884</v>
      </c>
      <c r="E2451" s="162" t="s">
        <v>1885</v>
      </c>
      <c r="F2451" s="594" t="s">
        <v>14</v>
      </c>
      <c r="G2451" s="594"/>
      <c r="H2451" s="592"/>
      <c r="I2451" s="592"/>
      <c r="J2451" s="592"/>
      <c r="K2451" s="592"/>
      <c r="L2451" s="592"/>
    </row>
    <row r="2452" spans="1:12" s="148" customFormat="1" ht="26.25" customHeight="1" x14ac:dyDescent="0.15">
      <c r="A2452" s="593"/>
      <c r="B2452" s="589" t="s">
        <v>3499</v>
      </c>
      <c r="C2452" s="589" t="s">
        <v>3500</v>
      </c>
      <c r="D2452" s="596">
        <v>43151</v>
      </c>
      <c r="E2452" s="589" t="s">
        <v>1908</v>
      </c>
      <c r="F2452" s="589" t="s">
        <v>3501</v>
      </c>
      <c r="G2452" s="589"/>
      <c r="H2452" s="591" t="s">
        <v>1890</v>
      </c>
      <c r="I2452" s="591"/>
      <c r="J2452" s="164" t="s">
        <v>1891</v>
      </c>
      <c r="K2452" s="164" t="s">
        <v>0</v>
      </c>
      <c r="L2452" s="165">
        <v>231.24</v>
      </c>
    </row>
    <row r="2453" spans="1:12" s="148" customFormat="1" ht="60.75" customHeight="1" x14ac:dyDescent="0.15">
      <c r="A2453" s="593"/>
      <c r="B2453" s="589"/>
      <c r="C2453" s="589"/>
      <c r="D2453" s="596"/>
      <c r="E2453" s="589"/>
      <c r="F2453" s="589"/>
      <c r="G2453" s="589"/>
      <c r="H2453" s="591" t="s">
        <v>1892</v>
      </c>
      <c r="I2453" s="591"/>
      <c r="J2453" s="164" t="s">
        <v>1891</v>
      </c>
      <c r="K2453" s="164" t="s">
        <v>0</v>
      </c>
      <c r="L2453" s="165">
        <v>1408.94</v>
      </c>
    </row>
    <row r="2454" spans="1:12" s="148" customFormat="1" ht="24" customHeight="1" x14ac:dyDescent="0.15">
      <c r="A2454" s="593"/>
      <c r="B2454" s="161" t="s">
        <v>29</v>
      </c>
      <c r="C2454" s="162" t="s">
        <v>30</v>
      </c>
      <c r="D2454" s="162" t="s">
        <v>1893</v>
      </c>
      <c r="E2454" s="162" t="s">
        <v>1894</v>
      </c>
      <c r="F2454" s="592"/>
      <c r="G2454" s="592"/>
      <c r="H2454" s="591" t="s">
        <v>1895</v>
      </c>
      <c r="I2454" s="591"/>
      <c r="J2454" s="589" t="s">
        <v>1891</v>
      </c>
      <c r="K2454" s="589" t="s">
        <v>0</v>
      </c>
      <c r="L2454" s="590">
        <v>100</v>
      </c>
    </row>
    <row r="2455" spans="1:12" s="148" customFormat="1" ht="34.5" customHeight="1" x14ac:dyDescent="0.15">
      <c r="A2455" s="593"/>
      <c r="B2455" s="164" t="s">
        <v>3502</v>
      </c>
      <c r="C2455" s="164" t="s">
        <v>3501</v>
      </c>
      <c r="D2455" s="166">
        <v>43158</v>
      </c>
      <c r="E2455" s="164" t="s">
        <v>3503</v>
      </c>
      <c r="F2455" s="592"/>
      <c r="G2455" s="592"/>
      <c r="H2455" s="591"/>
      <c r="I2455" s="591"/>
      <c r="J2455" s="589"/>
      <c r="K2455" s="589"/>
      <c r="L2455" s="590"/>
    </row>
    <row r="2456" spans="1:12" s="148" customFormat="1" ht="24" customHeight="1" x14ac:dyDescent="0.15">
      <c r="A2456" s="593">
        <v>463</v>
      </c>
      <c r="B2456" s="161" t="s">
        <v>20</v>
      </c>
      <c r="C2456" s="162" t="s">
        <v>21</v>
      </c>
      <c r="D2456" s="162" t="s">
        <v>1884</v>
      </c>
      <c r="E2456" s="162" t="s">
        <v>1885</v>
      </c>
      <c r="F2456" s="594" t="s">
        <v>14</v>
      </c>
      <c r="G2456" s="594"/>
      <c r="H2456" s="592"/>
      <c r="I2456" s="592"/>
      <c r="J2456" s="592"/>
      <c r="K2456" s="592"/>
      <c r="L2456" s="592"/>
    </row>
    <row r="2457" spans="1:12" s="148" customFormat="1" ht="26.25" customHeight="1" x14ac:dyDescent="0.15">
      <c r="A2457" s="593"/>
      <c r="B2457" s="589" t="s">
        <v>3504</v>
      </c>
      <c r="C2457" s="589" t="s">
        <v>3505</v>
      </c>
      <c r="D2457" s="596">
        <v>43027</v>
      </c>
      <c r="E2457" s="589" t="s">
        <v>2068</v>
      </c>
      <c r="F2457" s="589" t="s">
        <v>3506</v>
      </c>
      <c r="G2457" s="589"/>
      <c r="H2457" s="591" t="s">
        <v>1890</v>
      </c>
      <c r="I2457" s="591"/>
      <c r="J2457" s="164" t="s">
        <v>1891</v>
      </c>
      <c r="K2457" s="164" t="s">
        <v>0</v>
      </c>
      <c r="L2457" s="165">
        <v>425</v>
      </c>
    </row>
    <row r="2458" spans="1:12" s="148" customFormat="1" ht="29.25" customHeight="1" x14ac:dyDescent="0.15">
      <c r="A2458" s="593"/>
      <c r="B2458" s="589"/>
      <c r="C2458" s="589"/>
      <c r="D2458" s="596"/>
      <c r="E2458" s="589"/>
      <c r="F2458" s="589"/>
      <c r="G2458" s="589"/>
      <c r="H2458" s="591" t="s">
        <v>1892</v>
      </c>
      <c r="I2458" s="591"/>
      <c r="J2458" s="164" t="s">
        <v>1891</v>
      </c>
      <c r="K2458" s="164" t="s">
        <v>0</v>
      </c>
      <c r="L2458" s="165">
        <v>438</v>
      </c>
    </row>
    <row r="2459" spans="1:12" s="148" customFormat="1" ht="24" customHeight="1" x14ac:dyDescent="0.15">
      <c r="A2459" s="593"/>
      <c r="B2459" s="161" t="s">
        <v>29</v>
      </c>
      <c r="C2459" s="162" t="s">
        <v>30</v>
      </c>
      <c r="D2459" s="162" t="s">
        <v>1893</v>
      </c>
      <c r="E2459" s="162" t="s">
        <v>1894</v>
      </c>
      <c r="F2459" s="592"/>
      <c r="G2459" s="592"/>
      <c r="H2459" s="591" t="s">
        <v>1895</v>
      </c>
      <c r="I2459" s="591"/>
      <c r="J2459" s="589" t="s">
        <v>1891</v>
      </c>
      <c r="K2459" s="589" t="s">
        <v>0</v>
      </c>
      <c r="L2459" s="590">
        <v>50</v>
      </c>
    </row>
    <row r="2460" spans="1:12" s="148" customFormat="1" ht="24" customHeight="1" x14ac:dyDescent="0.15">
      <c r="A2460" s="593"/>
      <c r="B2460" s="164" t="s">
        <v>2052</v>
      </c>
      <c r="C2460" s="164" t="s">
        <v>3506</v>
      </c>
      <c r="D2460" s="166">
        <v>43030</v>
      </c>
      <c r="E2460" s="164" t="s">
        <v>3507</v>
      </c>
      <c r="F2460" s="592"/>
      <c r="G2460" s="592"/>
      <c r="H2460" s="591"/>
      <c r="I2460" s="591"/>
      <c r="J2460" s="589"/>
      <c r="K2460" s="589"/>
      <c r="L2460" s="590"/>
    </row>
    <row r="2461" spans="1:12" s="148" customFormat="1" ht="24" customHeight="1" x14ac:dyDescent="0.15">
      <c r="A2461" s="593">
        <v>464</v>
      </c>
      <c r="B2461" s="161" t="s">
        <v>20</v>
      </c>
      <c r="C2461" s="162" t="s">
        <v>21</v>
      </c>
      <c r="D2461" s="162" t="s">
        <v>1884</v>
      </c>
      <c r="E2461" s="162" t="s">
        <v>1885</v>
      </c>
      <c r="F2461" s="594" t="s">
        <v>14</v>
      </c>
      <c r="G2461" s="594"/>
      <c r="H2461" s="592"/>
      <c r="I2461" s="592"/>
      <c r="J2461" s="592"/>
      <c r="K2461" s="592"/>
      <c r="L2461" s="592"/>
    </row>
    <row r="2462" spans="1:12" s="148" customFormat="1" ht="26.25" customHeight="1" x14ac:dyDescent="0.15">
      <c r="A2462" s="593"/>
      <c r="B2462" s="589" t="s">
        <v>3508</v>
      </c>
      <c r="C2462" s="595" t="s">
        <v>3509</v>
      </c>
      <c r="D2462" s="596">
        <v>43163</v>
      </c>
      <c r="E2462" s="589" t="s">
        <v>1899</v>
      </c>
      <c r="F2462" s="589" t="s">
        <v>3510</v>
      </c>
      <c r="G2462" s="589"/>
      <c r="H2462" s="591" t="s">
        <v>1890</v>
      </c>
      <c r="I2462" s="591"/>
      <c r="J2462" s="164" t="s">
        <v>1891</v>
      </c>
      <c r="K2462" s="164" t="s">
        <v>0</v>
      </c>
      <c r="L2462" s="165">
        <v>1106.1500000000001</v>
      </c>
    </row>
    <row r="2463" spans="1:12" s="148" customFormat="1" ht="302.25" customHeight="1" x14ac:dyDescent="0.15">
      <c r="A2463" s="593"/>
      <c r="B2463" s="589"/>
      <c r="C2463" s="595"/>
      <c r="D2463" s="596"/>
      <c r="E2463" s="589"/>
      <c r="F2463" s="589"/>
      <c r="G2463" s="589"/>
      <c r="H2463" s="591" t="s">
        <v>1892</v>
      </c>
      <c r="I2463" s="591"/>
      <c r="J2463" s="164" t="s">
        <v>1891</v>
      </c>
      <c r="K2463" s="164" t="s">
        <v>0</v>
      </c>
      <c r="L2463" s="165">
        <v>919.92</v>
      </c>
    </row>
    <row r="2464" spans="1:12" s="148" customFormat="1" ht="24" customHeight="1" x14ac:dyDescent="0.15">
      <c r="A2464" s="593"/>
      <c r="B2464" s="161" t="s">
        <v>29</v>
      </c>
      <c r="C2464" s="162" t="s">
        <v>30</v>
      </c>
      <c r="D2464" s="162" t="s">
        <v>1893</v>
      </c>
      <c r="E2464" s="162" t="s">
        <v>1894</v>
      </c>
      <c r="F2464" s="592"/>
      <c r="G2464" s="592"/>
      <c r="H2464" s="591" t="s">
        <v>1895</v>
      </c>
      <c r="I2464" s="591"/>
      <c r="J2464" s="589" t="s">
        <v>1891</v>
      </c>
      <c r="K2464" s="589" t="s">
        <v>0</v>
      </c>
      <c r="L2464" s="590">
        <v>400</v>
      </c>
    </row>
    <row r="2465" spans="1:12" s="148" customFormat="1" ht="24" customHeight="1" x14ac:dyDescent="0.15">
      <c r="A2465" s="593"/>
      <c r="B2465" s="164" t="s">
        <v>3511</v>
      </c>
      <c r="C2465" s="164" t="s">
        <v>3510</v>
      </c>
      <c r="D2465" s="166">
        <v>43168</v>
      </c>
      <c r="E2465" s="164" t="s">
        <v>3512</v>
      </c>
      <c r="F2465" s="592"/>
      <c r="G2465" s="592"/>
      <c r="H2465" s="591"/>
      <c r="I2465" s="591"/>
      <c r="J2465" s="589"/>
      <c r="K2465" s="589"/>
      <c r="L2465" s="590"/>
    </row>
    <row r="2466" spans="1:12" s="148" customFormat="1" ht="24" customHeight="1" x14ac:dyDescent="0.15">
      <c r="A2466" s="593">
        <v>465</v>
      </c>
      <c r="B2466" s="161" t="s">
        <v>20</v>
      </c>
      <c r="C2466" s="162" t="s">
        <v>21</v>
      </c>
      <c r="D2466" s="162" t="s">
        <v>1884</v>
      </c>
      <c r="E2466" s="162" t="s">
        <v>1885</v>
      </c>
      <c r="F2466" s="594" t="s">
        <v>14</v>
      </c>
      <c r="G2466" s="594"/>
      <c r="H2466" s="592"/>
      <c r="I2466" s="592"/>
      <c r="J2466" s="592"/>
      <c r="K2466" s="592"/>
      <c r="L2466" s="592"/>
    </row>
    <row r="2467" spans="1:12" s="148" customFormat="1" ht="26.25" customHeight="1" x14ac:dyDescent="0.15">
      <c r="A2467" s="593"/>
      <c r="B2467" s="589" t="s">
        <v>3513</v>
      </c>
      <c r="C2467" s="595" t="s">
        <v>3514</v>
      </c>
      <c r="D2467" s="596">
        <v>43010</v>
      </c>
      <c r="E2467" s="589" t="s">
        <v>3515</v>
      </c>
      <c r="F2467" s="589" t="s">
        <v>3516</v>
      </c>
      <c r="G2467" s="589"/>
      <c r="H2467" s="591" t="s">
        <v>1890</v>
      </c>
      <c r="I2467" s="591"/>
      <c r="J2467" s="164" t="s">
        <v>1891</v>
      </c>
      <c r="K2467" s="164" t="s">
        <v>0</v>
      </c>
      <c r="L2467" s="165">
        <v>23</v>
      </c>
    </row>
    <row r="2468" spans="1:12" s="148" customFormat="1" ht="270.75" customHeight="1" x14ac:dyDescent="0.15">
      <c r="A2468" s="593"/>
      <c r="B2468" s="589"/>
      <c r="C2468" s="595"/>
      <c r="D2468" s="596"/>
      <c r="E2468" s="589"/>
      <c r="F2468" s="589"/>
      <c r="G2468" s="589"/>
      <c r="H2468" s="591" t="s">
        <v>1892</v>
      </c>
      <c r="I2468" s="591"/>
      <c r="J2468" s="164" t="s">
        <v>1891</v>
      </c>
      <c r="K2468" s="164" t="s">
        <v>0</v>
      </c>
      <c r="L2468" s="165">
        <v>917.43</v>
      </c>
    </row>
    <row r="2469" spans="1:12" s="148" customFormat="1" ht="24" customHeight="1" x14ac:dyDescent="0.15">
      <c r="A2469" s="593"/>
      <c r="B2469" s="161" t="s">
        <v>29</v>
      </c>
      <c r="C2469" s="162" t="s">
        <v>30</v>
      </c>
      <c r="D2469" s="162" t="s">
        <v>1893</v>
      </c>
      <c r="E2469" s="162" t="s">
        <v>1894</v>
      </c>
      <c r="F2469" s="592"/>
      <c r="G2469" s="592"/>
      <c r="H2469" s="591" t="s">
        <v>1895</v>
      </c>
      <c r="I2469" s="591"/>
      <c r="J2469" s="589" t="s">
        <v>1891</v>
      </c>
      <c r="K2469" s="589" t="s">
        <v>0</v>
      </c>
      <c r="L2469" s="590">
        <v>160</v>
      </c>
    </row>
    <row r="2470" spans="1:12" s="148" customFormat="1" ht="24" customHeight="1" x14ac:dyDescent="0.15">
      <c r="A2470" s="593"/>
      <c r="B2470" s="164" t="s">
        <v>1896</v>
      </c>
      <c r="C2470" s="164" t="s">
        <v>3516</v>
      </c>
      <c r="D2470" s="166">
        <v>43012</v>
      </c>
      <c r="E2470" s="164" t="s">
        <v>3442</v>
      </c>
      <c r="F2470" s="592"/>
      <c r="G2470" s="592"/>
      <c r="H2470" s="591"/>
      <c r="I2470" s="591"/>
      <c r="J2470" s="589"/>
      <c r="K2470" s="589"/>
      <c r="L2470" s="590"/>
    </row>
    <row r="2471" spans="1:12" s="148" customFormat="1" ht="24" customHeight="1" x14ac:dyDescent="0.15">
      <c r="A2471" s="593">
        <v>466</v>
      </c>
      <c r="B2471" s="161" t="s">
        <v>20</v>
      </c>
      <c r="C2471" s="162" t="s">
        <v>21</v>
      </c>
      <c r="D2471" s="162" t="s">
        <v>1884</v>
      </c>
      <c r="E2471" s="162" t="s">
        <v>1885</v>
      </c>
      <c r="F2471" s="594" t="s">
        <v>14</v>
      </c>
      <c r="G2471" s="594"/>
      <c r="H2471" s="592"/>
      <c r="I2471" s="592"/>
      <c r="J2471" s="592"/>
      <c r="K2471" s="592"/>
      <c r="L2471" s="592"/>
    </row>
    <row r="2472" spans="1:12" s="148" customFormat="1" ht="26.25" customHeight="1" x14ac:dyDescent="0.15">
      <c r="A2472" s="593"/>
      <c r="B2472" s="589" t="s">
        <v>3517</v>
      </c>
      <c r="C2472" s="595" t="s">
        <v>3518</v>
      </c>
      <c r="D2472" s="596">
        <v>43052</v>
      </c>
      <c r="E2472" s="589" t="s">
        <v>3519</v>
      </c>
      <c r="F2472" s="589" t="s">
        <v>2331</v>
      </c>
      <c r="G2472" s="589"/>
      <c r="H2472" s="591" t="s">
        <v>1890</v>
      </c>
      <c r="I2472" s="591"/>
      <c r="J2472" s="164" t="s">
        <v>1891</v>
      </c>
      <c r="K2472" s="164" t="s">
        <v>0</v>
      </c>
      <c r="L2472" s="165">
        <v>499</v>
      </c>
    </row>
    <row r="2473" spans="1:12" s="148" customFormat="1" ht="270.75" customHeight="1" x14ac:dyDescent="0.15">
      <c r="A2473" s="593"/>
      <c r="B2473" s="589"/>
      <c r="C2473" s="595"/>
      <c r="D2473" s="596"/>
      <c r="E2473" s="589"/>
      <c r="F2473" s="589"/>
      <c r="G2473" s="589"/>
      <c r="H2473" s="591" t="s">
        <v>1892</v>
      </c>
      <c r="I2473" s="591"/>
      <c r="J2473" s="164" t="s">
        <v>1891</v>
      </c>
      <c r="K2473" s="164" t="s">
        <v>0</v>
      </c>
      <c r="L2473" s="165">
        <v>298.56</v>
      </c>
    </row>
    <row r="2474" spans="1:12" s="148" customFormat="1" ht="24" customHeight="1" x14ac:dyDescent="0.15">
      <c r="A2474" s="593"/>
      <c r="B2474" s="161" t="s">
        <v>29</v>
      </c>
      <c r="C2474" s="162" t="s">
        <v>30</v>
      </c>
      <c r="D2474" s="162" t="s">
        <v>1893</v>
      </c>
      <c r="E2474" s="162" t="s">
        <v>1894</v>
      </c>
      <c r="F2474" s="592"/>
      <c r="G2474" s="592"/>
      <c r="H2474" s="591" t="s">
        <v>1895</v>
      </c>
      <c r="I2474" s="591"/>
      <c r="J2474" s="589" t="s">
        <v>1891</v>
      </c>
      <c r="K2474" s="589" t="s">
        <v>1891</v>
      </c>
      <c r="L2474" s="590">
        <v>0</v>
      </c>
    </row>
    <row r="2475" spans="1:12" s="148" customFormat="1" ht="34.5" customHeight="1" x14ac:dyDescent="0.15">
      <c r="A2475" s="593"/>
      <c r="B2475" s="164" t="s">
        <v>3520</v>
      </c>
      <c r="C2475" s="164" t="s">
        <v>2331</v>
      </c>
      <c r="D2475" s="166">
        <v>43054</v>
      </c>
      <c r="E2475" s="164" t="s">
        <v>2118</v>
      </c>
      <c r="F2475" s="592"/>
      <c r="G2475" s="592"/>
      <c r="H2475" s="591"/>
      <c r="I2475" s="591"/>
      <c r="J2475" s="589"/>
      <c r="K2475" s="589"/>
      <c r="L2475" s="590"/>
    </row>
    <row r="2476" spans="1:12" s="148" customFormat="1" ht="24" customHeight="1" x14ac:dyDescent="0.15">
      <c r="A2476" s="593">
        <v>467</v>
      </c>
      <c r="B2476" s="161" t="s">
        <v>20</v>
      </c>
      <c r="C2476" s="162" t="s">
        <v>21</v>
      </c>
      <c r="D2476" s="162" t="s">
        <v>1884</v>
      </c>
      <c r="E2476" s="162" t="s">
        <v>1885</v>
      </c>
      <c r="F2476" s="594" t="s">
        <v>14</v>
      </c>
      <c r="G2476" s="594"/>
      <c r="H2476" s="592"/>
      <c r="I2476" s="592"/>
      <c r="J2476" s="592"/>
      <c r="K2476" s="592"/>
      <c r="L2476" s="592"/>
    </row>
    <row r="2477" spans="1:12" s="148" customFormat="1" ht="26.25" customHeight="1" x14ac:dyDescent="0.15">
      <c r="A2477" s="593"/>
      <c r="B2477" s="589" t="s">
        <v>3521</v>
      </c>
      <c r="C2477" s="595" t="s">
        <v>3522</v>
      </c>
      <c r="D2477" s="596">
        <v>43023</v>
      </c>
      <c r="E2477" s="589" t="s">
        <v>3523</v>
      </c>
      <c r="F2477" s="589" t="s">
        <v>3524</v>
      </c>
      <c r="G2477" s="589"/>
      <c r="H2477" s="591" t="s">
        <v>1890</v>
      </c>
      <c r="I2477" s="591"/>
      <c r="J2477" s="164" t="s">
        <v>1891</v>
      </c>
      <c r="K2477" s="164" t="s">
        <v>0</v>
      </c>
      <c r="L2477" s="165">
        <v>370</v>
      </c>
    </row>
    <row r="2478" spans="1:12" s="148" customFormat="1" ht="260.25" customHeight="1" x14ac:dyDescent="0.15">
      <c r="A2478" s="593"/>
      <c r="B2478" s="589"/>
      <c r="C2478" s="595"/>
      <c r="D2478" s="596"/>
      <c r="E2478" s="589"/>
      <c r="F2478" s="589"/>
      <c r="G2478" s="589"/>
      <c r="H2478" s="591" t="s">
        <v>1892</v>
      </c>
      <c r="I2478" s="591"/>
      <c r="J2478" s="164" t="s">
        <v>1891</v>
      </c>
      <c r="K2478" s="164" t="s">
        <v>0</v>
      </c>
      <c r="L2478" s="165">
        <v>334.3</v>
      </c>
    </row>
    <row r="2479" spans="1:12" s="148" customFormat="1" ht="24" customHeight="1" x14ac:dyDescent="0.15">
      <c r="A2479" s="593"/>
      <c r="B2479" s="161" t="s">
        <v>29</v>
      </c>
      <c r="C2479" s="162" t="s">
        <v>30</v>
      </c>
      <c r="D2479" s="162" t="s">
        <v>1893</v>
      </c>
      <c r="E2479" s="162" t="s">
        <v>1894</v>
      </c>
      <c r="F2479" s="592"/>
      <c r="G2479" s="592"/>
      <c r="H2479" s="591" t="s">
        <v>1895</v>
      </c>
      <c r="I2479" s="591"/>
      <c r="J2479" s="589" t="s">
        <v>1891</v>
      </c>
      <c r="K2479" s="589" t="s">
        <v>0</v>
      </c>
      <c r="L2479" s="590">
        <v>1338.23</v>
      </c>
    </row>
    <row r="2480" spans="1:12" s="148" customFormat="1" ht="24" customHeight="1" x14ac:dyDescent="0.15">
      <c r="A2480" s="593"/>
      <c r="B2480" s="164" t="s">
        <v>2052</v>
      </c>
      <c r="C2480" s="164" t="s">
        <v>3524</v>
      </c>
      <c r="D2480" s="166">
        <v>43025</v>
      </c>
      <c r="E2480" s="164" t="s">
        <v>3525</v>
      </c>
      <c r="F2480" s="592"/>
      <c r="G2480" s="592"/>
      <c r="H2480" s="591"/>
      <c r="I2480" s="591"/>
      <c r="J2480" s="589"/>
      <c r="K2480" s="589"/>
      <c r="L2480" s="590"/>
    </row>
    <row r="2481" spans="1:12" s="148" customFormat="1" ht="24" customHeight="1" x14ac:dyDescent="0.15">
      <c r="A2481" s="593">
        <v>468</v>
      </c>
      <c r="B2481" s="161" t="s">
        <v>20</v>
      </c>
      <c r="C2481" s="162" t="s">
        <v>21</v>
      </c>
      <c r="D2481" s="162" t="s">
        <v>1884</v>
      </c>
      <c r="E2481" s="162" t="s">
        <v>1885</v>
      </c>
      <c r="F2481" s="594" t="s">
        <v>14</v>
      </c>
      <c r="G2481" s="594"/>
      <c r="H2481" s="592"/>
      <c r="I2481" s="592"/>
      <c r="J2481" s="592"/>
      <c r="K2481" s="592"/>
      <c r="L2481" s="592"/>
    </row>
    <row r="2482" spans="1:12" s="148" customFormat="1" ht="26.25" customHeight="1" x14ac:dyDescent="0.15">
      <c r="A2482" s="593"/>
      <c r="B2482" s="589" t="s">
        <v>3521</v>
      </c>
      <c r="C2482" s="595" t="s">
        <v>3526</v>
      </c>
      <c r="D2482" s="596">
        <v>43028</v>
      </c>
      <c r="E2482" s="589" t="s">
        <v>2563</v>
      </c>
      <c r="F2482" s="589" t="s">
        <v>3527</v>
      </c>
      <c r="G2482" s="589"/>
      <c r="H2482" s="591" t="s">
        <v>1890</v>
      </c>
      <c r="I2482" s="591"/>
      <c r="J2482" s="164" t="s">
        <v>1891</v>
      </c>
      <c r="K2482" s="164" t="s">
        <v>0</v>
      </c>
      <c r="L2482" s="165">
        <v>312</v>
      </c>
    </row>
    <row r="2483" spans="1:12" s="148" customFormat="1" ht="365.25" customHeight="1" x14ac:dyDescent="0.15">
      <c r="A2483" s="593"/>
      <c r="B2483" s="589"/>
      <c r="C2483" s="595"/>
      <c r="D2483" s="596"/>
      <c r="E2483" s="589"/>
      <c r="F2483" s="589"/>
      <c r="G2483" s="589"/>
      <c r="H2483" s="591" t="s">
        <v>1892</v>
      </c>
      <c r="I2483" s="591"/>
      <c r="J2483" s="164" t="s">
        <v>1891</v>
      </c>
      <c r="K2483" s="164" t="s">
        <v>1891</v>
      </c>
      <c r="L2483" s="165">
        <v>0</v>
      </c>
    </row>
    <row r="2484" spans="1:12" s="148" customFormat="1" ht="24" customHeight="1" x14ac:dyDescent="0.15">
      <c r="A2484" s="593"/>
      <c r="B2484" s="161" t="s">
        <v>29</v>
      </c>
      <c r="C2484" s="162" t="s">
        <v>30</v>
      </c>
      <c r="D2484" s="162" t="s">
        <v>1893</v>
      </c>
      <c r="E2484" s="162" t="s">
        <v>1894</v>
      </c>
      <c r="F2484" s="592"/>
      <c r="G2484" s="592"/>
      <c r="H2484" s="591" t="s">
        <v>1895</v>
      </c>
      <c r="I2484" s="591"/>
      <c r="J2484" s="589" t="s">
        <v>1891</v>
      </c>
      <c r="K2484" s="589" t="s">
        <v>0</v>
      </c>
      <c r="L2484" s="590">
        <v>359</v>
      </c>
    </row>
    <row r="2485" spans="1:12" s="148" customFormat="1" ht="24" customHeight="1" x14ac:dyDescent="0.15">
      <c r="A2485" s="593"/>
      <c r="B2485" s="164" t="s">
        <v>2052</v>
      </c>
      <c r="C2485" s="164" t="s">
        <v>3527</v>
      </c>
      <c r="D2485" s="166">
        <v>43029</v>
      </c>
      <c r="E2485" s="164" t="s">
        <v>3528</v>
      </c>
      <c r="F2485" s="592"/>
      <c r="G2485" s="592"/>
      <c r="H2485" s="591"/>
      <c r="I2485" s="591"/>
      <c r="J2485" s="589"/>
      <c r="K2485" s="589"/>
      <c r="L2485" s="590"/>
    </row>
    <row r="2486" spans="1:12" s="148" customFormat="1" ht="24" customHeight="1" x14ac:dyDescent="0.15">
      <c r="A2486" s="593">
        <v>469</v>
      </c>
      <c r="B2486" s="161" t="s">
        <v>20</v>
      </c>
      <c r="C2486" s="162" t="s">
        <v>21</v>
      </c>
      <c r="D2486" s="162" t="s">
        <v>1884</v>
      </c>
      <c r="E2486" s="162" t="s">
        <v>1885</v>
      </c>
      <c r="F2486" s="594" t="s">
        <v>14</v>
      </c>
      <c r="G2486" s="594"/>
      <c r="H2486" s="592"/>
      <c r="I2486" s="592"/>
      <c r="J2486" s="592"/>
      <c r="K2486" s="592"/>
      <c r="L2486" s="592"/>
    </row>
    <row r="2487" spans="1:12" s="148" customFormat="1" ht="26.25" customHeight="1" x14ac:dyDescent="0.15">
      <c r="A2487" s="593"/>
      <c r="B2487" s="589" t="s">
        <v>3521</v>
      </c>
      <c r="C2487" s="595" t="s">
        <v>3529</v>
      </c>
      <c r="D2487" s="596">
        <v>43035</v>
      </c>
      <c r="E2487" s="589" t="s">
        <v>2004</v>
      </c>
      <c r="F2487" s="589" t="s">
        <v>3530</v>
      </c>
      <c r="G2487" s="589"/>
      <c r="H2487" s="591" t="s">
        <v>1890</v>
      </c>
      <c r="I2487" s="591"/>
      <c r="J2487" s="164" t="s">
        <v>1891</v>
      </c>
      <c r="K2487" s="164" t="s">
        <v>0</v>
      </c>
      <c r="L2487" s="165">
        <v>668.04</v>
      </c>
    </row>
    <row r="2488" spans="1:12" s="148" customFormat="1" ht="408.95" customHeight="1" x14ac:dyDescent="0.15">
      <c r="A2488" s="593"/>
      <c r="B2488" s="589"/>
      <c r="C2488" s="595"/>
      <c r="D2488" s="596"/>
      <c r="E2488" s="589"/>
      <c r="F2488" s="589"/>
      <c r="G2488" s="589"/>
      <c r="H2488" s="591" t="s">
        <v>1892</v>
      </c>
      <c r="I2488" s="591"/>
      <c r="J2488" s="589" t="s">
        <v>1891</v>
      </c>
      <c r="K2488" s="589" t="s">
        <v>0</v>
      </c>
      <c r="L2488" s="590">
        <v>398.4</v>
      </c>
    </row>
    <row r="2489" spans="1:12" s="148" customFormat="1" ht="8.85" customHeight="1" x14ac:dyDescent="0.15">
      <c r="A2489" s="593"/>
      <c r="B2489" s="589"/>
      <c r="C2489" s="595"/>
      <c r="D2489" s="596"/>
      <c r="E2489" s="589"/>
      <c r="F2489" s="589"/>
      <c r="G2489" s="589"/>
      <c r="H2489" s="591"/>
      <c r="I2489" s="591"/>
      <c r="J2489" s="589"/>
      <c r="K2489" s="589"/>
      <c r="L2489" s="590"/>
    </row>
    <row r="2490" spans="1:12" s="148" customFormat="1" ht="24" customHeight="1" x14ac:dyDescent="0.15">
      <c r="A2490" s="593"/>
      <c r="B2490" s="161" t="s">
        <v>29</v>
      </c>
      <c r="C2490" s="162" t="s">
        <v>30</v>
      </c>
      <c r="D2490" s="162" t="s">
        <v>1893</v>
      </c>
      <c r="E2490" s="162" t="s">
        <v>1894</v>
      </c>
      <c r="F2490" s="592"/>
      <c r="G2490" s="592"/>
      <c r="H2490" s="591" t="s">
        <v>1895</v>
      </c>
      <c r="I2490" s="591"/>
      <c r="J2490" s="589" t="s">
        <v>1891</v>
      </c>
      <c r="K2490" s="589" t="s">
        <v>0</v>
      </c>
      <c r="L2490" s="590">
        <v>824</v>
      </c>
    </row>
    <row r="2491" spans="1:12" s="148" customFormat="1" ht="24" customHeight="1" x14ac:dyDescent="0.15">
      <c r="A2491" s="593"/>
      <c r="B2491" s="164" t="s">
        <v>2052</v>
      </c>
      <c r="C2491" s="164" t="s">
        <v>3530</v>
      </c>
      <c r="D2491" s="166">
        <v>43040</v>
      </c>
      <c r="E2491" s="164" t="s">
        <v>3531</v>
      </c>
      <c r="F2491" s="592"/>
      <c r="G2491" s="592"/>
      <c r="H2491" s="591"/>
      <c r="I2491" s="591"/>
      <c r="J2491" s="589"/>
      <c r="K2491" s="589"/>
      <c r="L2491" s="590"/>
    </row>
    <row r="2492" spans="1:12" s="148" customFormat="1" ht="24" customHeight="1" x14ac:dyDescent="0.15">
      <c r="A2492" s="593">
        <v>470</v>
      </c>
      <c r="B2492" s="161" t="s">
        <v>20</v>
      </c>
      <c r="C2492" s="162" t="s">
        <v>21</v>
      </c>
      <c r="D2492" s="162" t="s">
        <v>1884</v>
      </c>
      <c r="E2492" s="162" t="s">
        <v>1885</v>
      </c>
      <c r="F2492" s="594" t="s">
        <v>14</v>
      </c>
      <c r="G2492" s="594"/>
      <c r="H2492" s="592"/>
      <c r="I2492" s="592"/>
      <c r="J2492" s="592"/>
      <c r="K2492" s="592"/>
      <c r="L2492" s="592"/>
    </row>
    <row r="2493" spans="1:12" s="148" customFormat="1" ht="26.25" customHeight="1" x14ac:dyDescent="0.15">
      <c r="A2493" s="593"/>
      <c r="B2493" s="589" t="s">
        <v>3521</v>
      </c>
      <c r="C2493" s="595" t="s">
        <v>3532</v>
      </c>
      <c r="D2493" s="596">
        <v>43042</v>
      </c>
      <c r="E2493" s="589" t="s">
        <v>3533</v>
      </c>
      <c r="F2493" s="589" t="s">
        <v>3534</v>
      </c>
      <c r="G2493" s="589"/>
      <c r="H2493" s="591" t="s">
        <v>1890</v>
      </c>
      <c r="I2493" s="591"/>
      <c r="J2493" s="164" t="s">
        <v>1891</v>
      </c>
      <c r="K2493" s="164" t="s">
        <v>1891</v>
      </c>
      <c r="L2493" s="165">
        <v>0</v>
      </c>
    </row>
    <row r="2494" spans="1:12" s="148" customFormat="1" ht="408.95" customHeight="1" x14ac:dyDescent="0.15">
      <c r="A2494" s="593"/>
      <c r="B2494" s="589"/>
      <c r="C2494" s="595"/>
      <c r="D2494" s="596"/>
      <c r="E2494" s="589"/>
      <c r="F2494" s="589"/>
      <c r="G2494" s="589"/>
      <c r="H2494" s="591" t="s">
        <v>1892</v>
      </c>
      <c r="I2494" s="591"/>
      <c r="J2494" s="589" t="s">
        <v>1891</v>
      </c>
      <c r="K2494" s="589" t="s">
        <v>0</v>
      </c>
      <c r="L2494" s="590">
        <v>9212.91</v>
      </c>
    </row>
    <row r="2495" spans="1:12" s="148" customFormat="1" ht="323.85000000000002" customHeight="1" x14ac:dyDescent="0.15">
      <c r="A2495" s="593"/>
      <c r="B2495" s="589"/>
      <c r="C2495" s="595"/>
      <c r="D2495" s="596"/>
      <c r="E2495" s="589"/>
      <c r="F2495" s="589"/>
      <c r="G2495" s="589"/>
      <c r="H2495" s="591"/>
      <c r="I2495" s="591"/>
      <c r="J2495" s="589"/>
      <c r="K2495" s="589"/>
      <c r="L2495" s="590"/>
    </row>
    <row r="2496" spans="1:12" s="148" customFormat="1" ht="24" customHeight="1" x14ac:dyDescent="0.15">
      <c r="A2496" s="593"/>
      <c r="B2496" s="161" t="s">
        <v>29</v>
      </c>
      <c r="C2496" s="162" t="s">
        <v>30</v>
      </c>
      <c r="D2496" s="162" t="s">
        <v>1893</v>
      </c>
      <c r="E2496" s="162" t="s">
        <v>1894</v>
      </c>
      <c r="F2496" s="592"/>
      <c r="G2496" s="592"/>
      <c r="H2496" s="591" t="s">
        <v>1895</v>
      </c>
      <c r="I2496" s="591"/>
      <c r="J2496" s="589" t="s">
        <v>1891</v>
      </c>
      <c r="K2496" s="589" t="s">
        <v>0</v>
      </c>
      <c r="L2496" s="590">
        <v>1200</v>
      </c>
    </row>
    <row r="2497" spans="1:12" s="148" customFormat="1" ht="24" customHeight="1" x14ac:dyDescent="0.15">
      <c r="A2497" s="593"/>
      <c r="B2497" s="164" t="s">
        <v>2052</v>
      </c>
      <c r="C2497" s="164" t="s">
        <v>3534</v>
      </c>
      <c r="D2497" s="166">
        <v>43054</v>
      </c>
      <c r="E2497" s="164" t="s">
        <v>3535</v>
      </c>
      <c r="F2497" s="592"/>
      <c r="G2497" s="592"/>
      <c r="H2497" s="591"/>
      <c r="I2497" s="591"/>
      <c r="J2497" s="589"/>
      <c r="K2497" s="589"/>
      <c r="L2497" s="590"/>
    </row>
    <row r="2498" spans="1:12" s="148" customFormat="1" ht="24" customHeight="1" x14ac:dyDescent="0.15">
      <c r="A2498" s="593">
        <v>471</v>
      </c>
      <c r="B2498" s="161" t="s">
        <v>20</v>
      </c>
      <c r="C2498" s="162" t="s">
        <v>21</v>
      </c>
      <c r="D2498" s="162" t="s">
        <v>1884</v>
      </c>
      <c r="E2498" s="162" t="s">
        <v>1885</v>
      </c>
      <c r="F2498" s="594" t="s">
        <v>14</v>
      </c>
      <c r="G2498" s="594"/>
      <c r="H2498" s="592"/>
      <c r="I2498" s="592"/>
      <c r="J2498" s="592"/>
      <c r="K2498" s="592"/>
      <c r="L2498" s="592"/>
    </row>
    <row r="2499" spans="1:12" s="148" customFormat="1" ht="26.25" customHeight="1" x14ac:dyDescent="0.15">
      <c r="A2499" s="593"/>
      <c r="B2499" s="589" t="s">
        <v>3521</v>
      </c>
      <c r="C2499" s="595" t="s">
        <v>3532</v>
      </c>
      <c r="D2499" s="596">
        <v>43042</v>
      </c>
      <c r="E2499" s="589" t="s">
        <v>3533</v>
      </c>
      <c r="F2499" s="589" t="s">
        <v>3536</v>
      </c>
      <c r="G2499" s="589"/>
      <c r="H2499" s="591" t="s">
        <v>1890</v>
      </c>
      <c r="I2499" s="591"/>
      <c r="J2499" s="164" t="s">
        <v>1891</v>
      </c>
      <c r="K2499" s="164" t="s">
        <v>0</v>
      </c>
      <c r="L2499" s="165">
        <v>631.56000000000006</v>
      </c>
    </row>
    <row r="2500" spans="1:12" s="148" customFormat="1" ht="408.95" customHeight="1" x14ac:dyDescent="0.15">
      <c r="A2500" s="593"/>
      <c r="B2500" s="589"/>
      <c r="C2500" s="595"/>
      <c r="D2500" s="596"/>
      <c r="E2500" s="589"/>
      <c r="F2500" s="589"/>
      <c r="G2500" s="589"/>
      <c r="H2500" s="591" t="s">
        <v>1892</v>
      </c>
      <c r="I2500" s="591"/>
      <c r="J2500" s="589" t="s">
        <v>1891</v>
      </c>
      <c r="K2500" s="589" t="s">
        <v>0</v>
      </c>
      <c r="L2500" s="590">
        <v>122.74</v>
      </c>
    </row>
    <row r="2501" spans="1:12" s="148" customFormat="1" ht="323.85000000000002" customHeight="1" x14ac:dyDescent="0.15">
      <c r="A2501" s="593"/>
      <c r="B2501" s="589"/>
      <c r="C2501" s="595"/>
      <c r="D2501" s="596"/>
      <c r="E2501" s="589"/>
      <c r="F2501" s="589"/>
      <c r="G2501" s="589"/>
      <c r="H2501" s="591"/>
      <c r="I2501" s="591"/>
      <c r="J2501" s="589"/>
      <c r="K2501" s="589"/>
      <c r="L2501" s="590"/>
    </row>
    <row r="2502" spans="1:12" s="148" customFormat="1" ht="24" customHeight="1" x14ac:dyDescent="0.15">
      <c r="A2502" s="593"/>
      <c r="B2502" s="161" t="s">
        <v>29</v>
      </c>
      <c r="C2502" s="162" t="s">
        <v>30</v>
      </c>
      <c r="D2502" s="162" t="s">
        <v>1893</v>
      </c>
      <c r="E2502" s="162" t="s">
        <v>1894</v>
      </c>
      <c r="F2502" s="592"/>
      <c r="G2502" s="592"/>
      <c r="H2502" s="591" t="s">
        <v>1895</v>
      </c>
      <c r="I2502" s="591"/>
      <c r="J2502" s="589" t="s">
        <v>1891</v>
      </c>
      <c r="K2502" s="589" t="s">
        <v>0</v>
      </c>
      <c r="L2502" s="590">
        <v>100</v>
      </c>
    </row>
    <row r="2503" spans="1:12" s="148" customFormat="1" ht="24" customHeight="1" x14ac:dyDescent="0.15">
      <c r="A2503" s="593"/>
      <c r="B2503" s="164" t="s">
        <v>2052</v>
      </c>
      <c r="C2503" s="164" t="s">
        <v>3536</v>
      </c>
      <c r="D2503" s="166">
        <v>43054</v>
      </c>
      <c r="E2503" s="164" t="s">
        <v>3535</v>
      </c>
      <c r="F2503" s="592"/>
      <c r="G2503" s="592"/>
      <c r="H2503" s="591"/>
      <c r="I2503" s="591"/>
      <c r="J2503" s="589"/>
      <c r="K2503" s="589"/>
      <c r="L2503" s="590"/>
    </row>
    <row r="2504" spans="1:12" s="148" customFormat="1" ht="24" customHeight="1" x14ac:dyDescent="0.15">
      <c r="A2504" s="593">
        <v>472</v>
      </c>
      <c r="B2504" s="161" t="s">
        <v>20</v>
      </c>
      <c r="C2504" s="162" t="s">
        <v>21</v>
      </c>
      <c r="D2504" s="162" t="s">
        <v>1884</v>
      </c>
      <c r="E2504" s="162" t="s">
        <v>1885</v>
      </c>
      <c r="F2504" s="594" t="s">
        <v>14</v>
      </c>
      <c r="G2504" s="594"/>
      <c r="H2504" s="592"/>
      <c r="I2504" s="592"/>
      <c r="J2504" s="592"/>
      <c r="K2504" s="592"/>
      <c r="L2504" s="592"/>
    </row>
    <row r="2505" spans="1:12" s="148" customFormat="1" ht="26.25" customHeight="1" x14ac:dyDescent="0.15">
      <c r="A2505" s="593"/>
      <c r="B2505" s="589" t="s">
        <v>3521</v>
      </c>
      <c r="C2505" s="595" t="s">
        <v>3532</v>
      </c>
      <c r="D2505" s="596">
        <v>43042</v>
      </c>
      <c r="E2505" s="589" t="s">
        <v>3533</v>
      </c>
      <c r="F2505" s="589" t="s">
        <v>3537</v>
      </c>
      <c r="G2505" s="589"/>
      <c r="H2505" s="591" t="s">
        <v>1890</v>
      </c>
      <c r="I2505" s="591"/>
      <c r="J2505" s="164" t="s">
        <v>1891</v>
      </c>
      <c r="K2505" s="164" t="s">
        <v>0</v>
      </c>
      <c r="L2505" s="165">
        <v>613.56000000000006</v>
      </c>
    </row>
    <row r="2506" spans="1:12" s="148" customFormat="1" ht="408.95" customHeight="1" x14ac:dyDescent="0.15">
      <c r="A2506" s="593"/>
      <c r="B2506" s="589"/>
      <c r="C2506" s="595"/>
      <c r="D2506" s="596"/>
      <c r="E2506" s="589"/>
      <c r="F2506" s="589"/>
      <c r="G2506" s="589"/>
      <c r="H2506" s="591" t="s">
        <v>1892</v>
      </c>
      <c r="I2506" s="591"/>
      <c r="J2506" s="589" t="s">
        <v>1891</v>
      </c>
      <c r="K2506" s="589" t="s">
        <v>0</v>
      </c>
      <c r="L2506" s="590">
        <v>121.13</v>
      </c>
    </row>
    <row r="2507" spans="1:12" s="148" customFormat="1" ht="323.85000000000002" customHeight="1" x14ac:dyDescent="0.15">
      <c r="A2507" s="593"/>
      <c r="B2507" s="589"/>
      <c r="C2507" s="595"/>
      <c r="D2507" s="596"/>
      <c r="E2507" s="589"/>
      <c r="F2507" s="589"/>
      <c r="G2507" s="589"/>
      <c r="H2507" s="591"/>
      <c r="I2507" s="591"/>
      <c r="J2507" s="589"/>
      <c r="K2507" s="589"/>
      <c r="L2507" s="590"/>
    </row>
    <row r="2508" spans="1:12" s="148" customFormat="1" ht="24" customHeight="1" x14ac:dyDescent="0.15">
      <c r="A2508" s="593"/>
      <c r="B2508" s="161" t="s">
        <v>29</v>
      </c>
      <c r="C2508" s="162" t="s">
        <v>30</v>
      </c>
      <c r="D2508" s="162" t="s">
        <v>1893</v>
      </c>
      <c r="E2508" s="162" t="s">
        <v>1894</v>
      </c>
      <c r="F2508" s="592"/>
      <c r="G2508" s="592"/>
      <c r="H2508" s="591" t="s">
        <v>1895</v>
      </c>
      <c r="I2508" s="591"/>
      <c r="J2508" s="589" t="s">
        <v>1891</v>
      </c>
      <c r="K2508" s="589" t="s">
        <v>0</v>
      </c>
      <c r="L2508" s="590">
        <v>100</v>
      </c>
    </row>
    <row r="2509" spans="1:12" s="148" customFormat="1" ht="24" customHeight="1" x14ac:dyDescent="0.15">
      <c r="A2509" s="593"/>
      <c r="B2509" s="164" t="s">
        <v>2052</v>
      </c>
      <c r="C2509" s="164" t="s">
        <v>3537</v>
      </c>
      <c r="D2509" s="166">
        <v>43054</v>
      </c>
      <c r="E2509" s="164" t="s">
        <v>3535</v>
      </c>
      <c r="F2509" s="592"/>
      <c r="G2509" s="592"/>
      <c r="H2509" s="591"/>
      <c r="I2509" s="591"/>
      <c r="J2509" s="589"/>
      <c r="K2509" s="589"/>
      <c r="L2509" s="590"/>
    </row>
    <row r="2510" spans="1:12" s="148" customFormat="1" ht="24" customHeight="1" x14ac:dyDescent="0.15">
      <c r="A2510" s="593">
        <v>473</v>
      </c>
      <c r="B2510" s="161" t="s">
        <v>20</v>
      </c>
      <c r="C2510" s="162" t="s">
        <v>21</v>
      </c>
      <c r="D2510" s="162" t="s">
        <v>1884</v>
      </c>
      <c r="E2510" s="162" t="s">
        <v>1885</v>
      </c>
      <c r="F2510" s="594" t="s">
        <v>14</v>
      </c>
      <c r="G2510" s="594"/>
      <c r="H2510" s="592"/>
      <c r="I2510" s="592"/>
      <c r="J2510" s="592"/>
      <c r="K2510" s="592"/>
      <c r="L2510" s="592"/>
    </row>
    <row r="2511" spans="1:12" s="148" customFormat="1" ht="26.25" customHeight="1" x14ac:dyDescent="0.15">
      <c r="A2511" s="593"/>
      <c r="B2511" s="589" t="s">
        <v>3521</v>
      </c>
      <c r="C2511" s="595" t="s">
        <v>3538</v>
      </c>
      <c r="D2511" s="596">
        <v>43073</v>
      </c>
      <c r="E2511" s="589" t="s">
        <v>2234</v>
      </c>
      <c r="F2511" s="589" t="s">
        <v>3539</v>
      </c>
      <c r="G2511" s="589"/>
      <c r="H2511" s="591" t="s">
        <v>1890</v>
      </c>
      <c r="I2511" s="591"/>
      <c r="J2511" s="164" t="s">
        <v>1891</v>
      </c>
      <c r="K2511" s="164" t="s">
        <v>0</v>
      </c>
      <c r="L2511" s="165">
        <v>805.24</v>
      </c>
    </row>
    <row r="2512" spans="1:12" s="148" customFormat="1" ht="186.75" customHeight="1" x14ac:dyDescent="0.15">
      <c r="A2512" s="593"/>
      <c r="B2512" s="589"/>
      <c r="C2512" s="595"/>
      <c r="D2512" s="596"/>
      <c r="E2512" s="589"/>
      <c r="F2512" s="589"/>
      <c r="G2512" s="589"/>
      <c r="H2512" s="591" t="s">
        <v>1892</v>
      </c>
      <c r="I2512" s="591"/>
      <c r="J2512" s="164" t="s">
        <v>1891</v>
      </c>
      <c r="K2512" s="164" t="s">
        <v>1891</v>
      </c>
      <c r="L2512" s="165">
        <v>0</v>
      </c>
    </row>
    <row r="2513" spans="1:12" s="148" customFormat="1" ht="24" customHeight="1" x14ac:dyDescent="0.15">
      <c r="A2513" s="593"/>
      <c r="B2513" s="161" t="s">
        <v>29</v>
      </c>
      <c r="C2513" s="162" t="s">
        <v>30</v>
      </c>
      <c r="D2513" s="162" t="s">
        <v>1893</v>
      </c>
      <c r="E2513" s="162" t="s">
        <v>1894</v>
      </c>
      <c r="F2513" s="592"/>
      <c r="G2513" s="592"/>
      <c r="H2513" s="591" t="s">
        <v>1895</v>
      </c>
      <c r="I2513" s="591"/>
      <c r="J2513" s="589" t="s">
        <v>1891</v>
      </c>
      <c r="K2513" s="589" t="s">
        <v>1891</v>
      </c>
      <c r="L2513" s="590">
        <v>0</v>
      </c>
    </row>
    <row r="2514" spans="1:12" s="148" customFormat="1" ht="24" customHeight="1" x14ac:dyDescent="0.15">
      <c r="A2514" s="593"/>
      <c r="B2514" s="164" t="s">
        <v>2052</v>
      </c>
      <c r="C2514" s="164" t="s">
        <v>3539</v>
      </c>
      <c r="D2514" s="166">
        <v>43077</v>
      </c>
      <c r="E2514" s="164" t="s">
        <v>3252</v>
      </c>
      <c r="F2514" s="592"/>
      <c r="G2514" s="592"/>
      <c r="H2514" s="591"/>
      <c r="I2514" s="591"/>
      <c r="J2514" s="589"/>
      <c r="K2514" s="589"/>
      <c r="L2514" s="590"/>
    </row>
    <row r="2515" spans="1:12" s="148" customFormat="1" ht="24" customHeight="1" x14ac:dyDescent="0.15">
      <c r="A2515" s="593">
        <v>474</v>
      </c>
      <c r="B2515" s="161" t="s">
        <v>20</v>
      </c>
      <c r="C2515" s="162" t="s">
        <v>21</v>
      </c>
      <c r="D2515" s="162" t="s">
        <v>1884</v>
      </c>
      <c r="E2515" s="162" t="s">
        <v>1885</v>
      </c>
      <c r="F2515" s="594" t="s">
        <v>14</v>
      </c>
      <c r="G2515" s="594"/>
      <c r="H2515" s="592"/>
      <c r="I2515" s="592"/>
      <c r="J2515" s="592"/>
      <c r="K2515" s="592"/>
      <c r="L2515" s="592"/>
    </row>
    <row r="2516" spans="1:12" s="148" customFormat="1" ht="26.25" customHeight="1" x14ac:dyDescent="0.15">
      <c r="A2516" s="593"/>
      <c r="B2516" s="589" t="s">
        <v>3521</v>
      </c>
      <c r="C2516" s="595" t="s">
        <v>3540</v>
      </c>
      <c r="D2516" s="596">
        <v>43173</v>
      </c>
      <c r="E2516" s="589" t="s">
        <v>3541</v>
      </c>
      <c r="F2516" s="589" t="s">
        <v>3542</v>
      </c>
      <c r="G2516" s="589"/>
      <c r="H2516" s="591" t="s">
        <v>1890</v>
      </c>
      <c r="I2516" s="591"/>
      <c r="J2516" s="164" t="s">
        <v>1891</v>
      </c>
      <c r="K2516" s="164" t="s">
        <v>0</v>
      </c>
      <c r="L2516" s="165">
        <v>334.72</v>
      </c>
    </row>
    <row r="2517" spans="1:12" s="148" customFormat="1" ht="408.95" customHeight="1" x14ac:dyDescent="0.15">
      <c r="A2517" s="593"/>
      <c r="B2517" s="589"/>
      <c r="C2517" s="595"/>
      <c r="D2517" s="596"/>
      <c r="E2517" s="589"/>
      <c r="F2517" s="589"/>
      <c r="G2517" s="589"/>
      <c r="H2517" s="591" t="s">
        <v>1892</v>
      </c>
      <c r="I2517" s="591"/>
      <c r="J2517" s="589" t="s">
        <v>1891</v>
      </c>
      <c r="K2517" s="589" t="s">
        <v>0</v>
      </c>
      <c r="L2517" s="590">
        <v>37.15</v>
      </c>
    </row>
    <row r="2518" spans="1:12" s="148" customFormat="1" ht="408.95" customHeight="1" x14ac:dyDescent="0.15">
      <c r="A2518" s="593"/>
      <c r="B2518" s="589"/>
      <c r="C2518" s="595"/>
      <c r="D2518" s="596"/>
      <c r="E2518" s="589"/>
      <c r="F2518" s="589"/>
      <c r="G2518" s="589"/>
      <c r="H2518" s="591"/>
      <c r="I2518" s="591"/>
      <c r="J2518" s="589"/>
      <c r="K2518" s="589"/>
      <c r="L2518" s="590"/>
    </row>
    <row r="2519" spans="1:12" s="148" customFormat="1" ht="114.2" customHeight="1" x14ac:dyDescent="0.15">
      <c r="A2519" s="593"/>
      <c r="B2519" s="589"/>
      <c r="C2519" s="595"/>
      <c r="D2519" s="596"/>
      <c r="E2519" s="589"/>
      <c r="F2519" s="589"/>
      <c r="G2519" s="589"/>
      <c r="H2519" s="591"/>
      <c r="I2519" s="591"/>
      <c r="J2519" s="589"/>
      <c r="K2519" s="589"/>
      <c r="L2519" s="590"/>
    </row>
    <row r="2520" spans="1:12" s="148" customFormat="1" ht="24" customHeight="1" x14ac:dyDescent="0.15">
      <c r="A2520" s="593"/>
      <c r="B2520" s="161" t="s">
        <v>29</v>
      </c>
      <c r="C2520" s="162" t="s">
        <v>30</v>
      </c>
      <c r="D2520" s="162" t="s">
        <v>1893</v>
      </c>
      <c r="E2520" s="162" t="s">
        <v>1894</v>
      </c>
      <c r="F2520" s="592"/>
      <c r="G2520" s="592"/>
      <c r="H2520" s="591" t="s">
        <v>1895</v>
      </c>
      <c r="I2520" s="591"/>
      <c r="J2520" s="589" t="s">
        <v>1891</v>
      </c>
      <c r="K2520" s="589" t="s">
        <v>1891</v>
      </c>
      <c r="L2520" s="590">
        <v>0</v>
      </c>
    </row>
    <row r="2521" spans="1:12" s="148" customFormat="1" ht="24" customHeight="1" x14ac:dyDescent="0.15">
      <c r="A2521" s="593"/>
      <c r="B2521" s="164" t="s">
        <v>2052</v>
      </c>
      <c r="C2521" s="164" t="s">
        <v>3542</v>
      </c>
      <c r="D2521" s="166">
        <v>43182</v>
      </c>
      <c r="E2521" s="164" t="s">
        <v>3543</v>
      </c>
      <c r="F2521" s="592"/>
      <c r="G2521" s="592"/>
      <c r="H2521" s="591"/>
      <c r="I2521" s="591"/>
      <c r="J2521" s="589"/>
      <c r="K2521" s="589"/>
      <c r="L2521" s="590"/>
    </row>
    <row r="2522" spans="1:12" s="148" customFormat="1" ht="24" customHeight="1" x14ac:dyDescent="0.15">
      <c r="A2522" s="593">
        <v>475</v>
      </c>
      <c r="B2522" s="161" t="s">
        <v>20</v>
      </c>
      <c r="C2522" s="162" t="s">
        <v>21</v>
      </c>
      <c r="D2522" s="162" t="s">
        <v>1884</v>
      </c>
      <c r="E2522" s="162" t="s">
        <v>1885</v>
      </c>
      <c r="F2522" s="594" t="s">
        <v>14</v>
      </c>
      <c r="G2522" s="594"/>
      <c r="H2522" s="592"/>
      <c r="I2522" s="592"/>
      <c r="J2522" s="592"/>
      <c r="K2522" s="592"/>
      <c r="L2522" s="592"/>
    </row>
    <row r="2523" spans="1:12" s="148" customFormat="1" ht="26.25" customHeight="1" x14ac:dyDescent="0.15">
      <c r="A2523" s="593"/>
      <c r="B2523" s="589" t="s">
        <v>3521</v>
      </c>
      <c r="C2523" s="595" t="s">
        <v>3540</v>
      </c>
      <c r="D2523" s="596">
        <v>43173</v>
      </c>
      <c r="E2523" s="589" t="s">
        <v>3541</v>
      </c>
      <c r="F2523" s="589" t="s">
        <v>3544</v>
      </c>
      <c r="G2523" s="589"/>
      <c r="H2523" s="591" t="s">
        <v>1890</v>
      </c>
      <c r="I2523" s="591"/>
      <c r="J2523" s="164" t="s">
        <v>1891</v>
      </c>
      <c r="K2523" s="164" t="s">
        <v>0</v>
      </c>
      <c r="L2523" s="165">
        <v>864.6</v>
      </c>
    </row>
    <row r="2524" spans="1:12" s="148" customFormat="1" ht="408.95" customHeight="1" x14ac:dyDescent="0.15">
      <c r="A2524" s="593"/>
      <c r="B2524" s="589"/>
      <c r="C2524" s="595"/>
      <c r="D2524" s="596"/>
      <c r="E2524" s="589"/>
      <c r="F2524" s="589"/>
      <c r="G2524" s="589"/>
      <c r="H2524" s="591" t="s">
        <v>1892</v>
      </c>
      <c r="I2524" s="591"/>
      <c r="J2524" s="589" t="s">
        <v>1891</v>
      </c>
      <c r="K2524" s="589" t="s">
        <v>1891</v>
      </c>
      <c r="L2524" s="590">
        <v>0</v>
      </c>
    </row>
    <row r="2525" spans="1:12" s="148" customFormat="1" ht="408.95" customHeight="1" x14ac:dyDescent="0.15">
      <c r="A2525" s="593"/>
      <c r="B2525" s="589"/>
      <c r="C2525" s="595"/>
      <c r="D2525" s="596"/>
      <c r="E2525" s="589"/>
      <c r="F2525" s="589"/>
      <c r="G2525" s="589"/>
      <c r="H2525" s="591"/>
      <c r="I2525" s="591"/>
      <c r="J2525" s="589"/>
      <c r="K2525" s="589"/>
      <c r="L2525" s="590"/>
    </row>
    <row r="2526" spans="1:12" s="148" customFormat="1" ht="114.2" customHeight="1" x14ac:dyDescent="0.15">
      <c r="A2526" s="593"/>
      <c r="B2526" s="589"/>
      <c r="C2526" s="595"/>
      <c r="D2526" s="596"/>
      <c r="E2526" s="589"/>
      <c r="F2526" s="589"/>
      <c r="G2526" s="589"/>
      <c r="H2526" s="591"/>
      <c r="I2526" s="591"/>
      <c r="J2526" s="589"/>
      <c r="K2526" s="589"/>
      <c r="L2526" s="590"/>
    </row>
    <row r="2527" spans="1:12" s="148" customFormat="1" ht="24" customHeight="1" x14ac:dyDescent="0.15">
      <c r="A2527" s="593"/>
      <c r="B2527" s="161" t="s">
        <v>29</v>
      </c>
      <c r="C2527" s="162" t="s">
        <v>30</v>
      </c>
      <c r="D2527" s="162" t="s">
        <v>1893</v>
      </c>
      <c r="E2527" s="162" t="s">
        <v>1894</v>
      </c>
      <c r="F2527" s="592"/>
      <c r="G2527" s="592"/>
      <c r="H2527" s="591" t="s">
        <v>1895</v>
      </c>
      <c r="I2527" s="591"/>
      <c r="J2527" s="589" t="s">
        <v>1891</v>
      </c>
      <c r="K2527" s="589" t="s">
        <v>1891</v>
      </c>
      <c r="L2527" s="590">
        <v>0</v>
      </c>
    </row>
    <row r="2528" spans="1:12" s="148" customFormat="1" ht="24" customHeight="1" x14ac:dyDescent="0.15">
      <c r="A2528" s="593"/>
      <c r="B2528" s="164" t="s">
        <v>2052</v>
      </c>
      <c r="C2528" s="164" t="s">
        <v>3544</v>
      </c>
      <c r="D2528" s="166">
        <v>43182</v>
      </c>
      <c r="E2528" s="164" t="s">
        <v>3543</v>
      </c>
      <c r="F2528" s="592"/>
      <c r="G2528" s="592"/>
      <c r="H2528" s="591"/>
      <c r="I2528" s="591"/>
      <c r="J2528" s="589"/>
      <c r="K2528" s="589"/>
      <c r="L2528" s="590"/>
    </row>
    <row r="2529" spans="1:12" s="148" customFormat="1" ht="24" customHeight="1" x14ac:dyDescent="0.15">
      <c r="A2529" s="593">
        <v>476</v>
      </c>
      <c r="B2529" s="161" t="s">
        <v>20</v>
      </c>
      <c r="C2529" s="162" t="s">
        <v>21</v>
      </c>
      <c r="D2529" s="162" t="s">
        <v>1884</v>
      </c>
      <c r="E2529" s="162" t="s">
        <v>1885</v>
      </c>
      <c r="F2529" s="594" t="s">
        <v>14</v>
      </c>
      <c r="G2529" s="594"/>
      <c r="H2529" s="592"/>
      <c r="I2529" s="592"/>
      <c r="J2529" s="592"/>
      <c r="K2529" s="592"/>
      <c r="L2529" s="592"/>
    </row>
    <row r="2530" spans="1:12" s="148" customFormat="1" ht="26.25" customHeight="1" x14ac:dyDescent="0.15">
      <c r="A2530" s="593"/>
      <c r="B2530" s="589" t="s">
        <v>3545</v>
      </c>
      <c r="C2530" s="589" t="s">
        <v>3546</v>
      </c>
      <c r="D2530" s="596">
        <v>43027</v>
      </c>
      <c r="E2530" s="589" t="s">
        <v>2372</v>
      </c>
      <c r="F2530" s="589" t="s">
        <v>3547</v>
      </c>
      <c r="G2530" s="589"/>
      <c r="H2530" s="591" t="s">
        <v>1890</v>
      </c>
      <c r="I2530" s="591"/>
      <c r="J2530" s="164" t="s">
        <v>1891</v>
      </c>
      <c r="K2530" s="164" t="s">
        <v>0</v>
      </c>
      <c r="L2530" s="165">
        <v>452</v>
      </c>
    </row>
    <row r="2531" spans="1:12" s="148" customFormat="1" ht="39.75" customHeight="1" x14ac:dyDescent="0.15">
      <c r="A2531" s="593"/>
      <c r="B2531" s="589"/>
      <c r="C2531" s="589"/>
      <c r="D2531" s="596"/>
      <c r="E2531" s="589"/>
      <c r="F2531" s="589"/>
      <c r="G2531" s="589"/>
      <c r="H2531" s="591" t="s">
        <v>1892</v>
      </c>
      <c r="I2531" s="591"/>
      <c r="J2531" s="164" t="s">
        <v>1891</v>
      </c>
      <c r="K2531" s="164" t="s">
        <v>0</v>
      </c>
      <c r="L2531" s="165">
        <v>282.40000000000003</v>
      </c>
    </row>
    <row r="2532" spans="1:12" s="148" customFormat="1" ht="24" customHeight="1" x14ac:dyDescent="0.15">
      <c r="A2532" s="593"/>
      <c r="B2532" s="161" t="s">
        <v>29</v>
      </c>
      <c r="C2532" s="162" t="s">
        <v>30</v>
      </c>
      <c r="D2532" s="162" t="s">
        <v>1893</v>
      </c>
      <c r="E2532" s="162" t="s">
        <v>1894</v>
      </c>
      <c r="F2532" s="592"/>
      <c r="G2532" s="592"/>
      <c r="H2532" s="591" t="s">
        <v>1895</v>
      </c>
      <c r="I2532" s="591"/>
      <c r="J2532" s="589" t="s">
        <v>1891</v>
      </c>
      <c r="K2532" s="589" t="s">
        <v>1891</v>
      </c>
      <c r="L2532" s="590">
        <v>0</v>
      </c>
    </row>
    <row r="2533" spans="1:12" s="148" customFormat="1" ht="24" customHeight="1" x14ac:dyDescent="0.15">
      <c r="A2533" s="593"/>
      <c r="B2533" s="164" t="s">
        <v>3548</v>
      </c>
      <c r="C2533" s="164" t="s">
        <v>3547</v>
      </c>
      <c r="D2533" s="166">
        <v>43029</v>
      </c>
      <c r="E2533" s="164" t="s">
        <v>3549</v>
      </c>
      <c r="F2533" s="592"/>
      <c r="G2533" s="592"/>
      <c r="H2533" s="591"/>
      <c r="I2533" s="591"/>
      <c r="J2533" s="589"/>
      <c r="K2533" s="589"/>
      <c r="L2533" s="590"/>
    </row>
    <row r="2534" spans="1:12" s="148" customFormat="1" ht="24" customHeight="1" x14ac:dyDescent="0.15">
      <c r="A2534" s="593">
        <v>477</v>
      </c>
      <c r="B2534" s="161" t="s">
        <v>20</v>
      </c>
      <c r="C2534" s="162" t="s">
        <v>21</v>
      </c>
      <c r="D2534" s="162" t="s">
        <v>1884</v>
      </c>
      <c r="E2534" s="162" t="s">
        <v>1885</v>
      </c>
      <c r="F2534" s="594" t="s">
        <v>14</v>
      </c>
      <c r="G2534" s="594"/>
      <c r="H2534" s="592"/>
      <c r="I2534" s="592"/>
      <c r="J2534" s="592"/>
      <c r="K2534" s="592"/>
      <c r="L2534" s="592"/>
    </row>
    <row r="2535" spans="1:12" s="148" customFormat="1" ht="26.25" customHeight="1" x14ac:dyDescent="0.15">
      <c r="A2535" s="593"/>
      <c r="B2535" s="589" t="s">
        <v>3545</v>
      </c>
      <c r="C2535" s="589" t="s">
        <v>3550</v>
      </c>
      <c r="D2535" s="596">
        <v>43153</v>
      </c>
      <c r="E2535" s="589" t="s">
        <v>3551</v>
      </c>
      <c r="F2535" s="589" t="s">
        <v>3552</v>
      </c>
      <c r="G2535" s="589"/>
      <c r="H2535" s="591" t="s">
        <v>1890</v>
      </c>
      <c r="I2535" s="591"/>
      <c r="J2535" s="164" t="s">
        <v>1891</v>
      </c>
      <c r="K2535" s="164" t="s">
        <v>0</v>
      </c>
      <c r="L2535" s="165">
        <v>268</v>
      </c>
    </row>
    <row r="2536" spans="1:12" s="148" customFormat="1" ht="71.25" customHeight="1" x14ac:dyDescent="0.15">
      <c r="A2536" s="593"/>
      <c r="B2536" s="589"/>
      <c r="C2536" s="589"/>
      <c r="D2536" s="596"/>
      <c r="E2536" s="589"/>
      <c r="F2536" s="589"/>
      <c r="G2536" s="589"/>
      <c r="H2536" s="591" t="s">
        <v>1892</v>
      </c>
      <c r="I2536" s="591"/>
      <c r="J2536" s="164" t="s">
        <v>1891</v>
      </c>
      <c r="K2536" s="164" t="s">
        <v>0</v>
      </c>
      <c r="L2536" s="165">
        <v>453</v>
      </c>
    </row>
    <row r="2537" spans="1:12" s="148" customFormat="1" ht="24" customHeight="1" x14ac:dyDescent="0.15">
      <c r="A2537" s="593"/>
      <c r="B2537" s="161" t="s">
        <v>29</v>
      </c>
      <c r="C2537" s="162" t="s">
        <v>30</v>
      </c>
      <c r="D2537" s="162" t="s">
        <v>1893</v>
      </c>
      <c r="E2537" s="162" t="s">
        <v>1894</v>
      </c>
      <c r="F2537" s="592"/>
      <c r="G2537" s="592"/>
      <c r="H2537" s="591" t="s">
        <v>1895</v>
      </c>
      <c r="I2537" s="591"/>
      <c r="J2537" s="589" t="s">
        <v>1891</v>
      </c>
      <c r="K2537" s="589" t="s">
        <v>0</v>
      </c>
      <c r="L2537" s="590">
        <v>237</v>
      </c>
    </row>
    <row r="2538" spans="1:12" s="148" customFormat="1" ht="24" customHeight="1" x14ac:dyDescent="0.15">
      <c r="A2538" s="593"/>
      <c r="B2538" s="164" t="s">
        <v>3548</v>
      </c>
      <c r="C2538" s="164" t="s">
        <v>3552</v>
      </c>
      <c r="D2538" s="166">
        <v>43155</v>
      </c>
      <c r="E2538" s="164" t="s">
        <v>3553</v>
      </c>
      <c r="F2538" s="592"/>
      <c r="G2538" s="592"/>
      <c r="H2538" s="591"/>
      <c r="I2538" s="591"/>
      <c r="J2538" s="589"/>
      <c r="K2538" s="589"/>
      <c r="L2538" s="590"/>
    </row>
    <row r="2539" spans="1:12" s="148" customFormat="1" ht="24" customHeight="1" x14ac:dyDescent="0.15">
      <c r="A2539" s="593">
        <v>478</v>
      </c>
      <c r="B2539" s="161" t="s">
        <v>20</v>
      </c>
      <c r="C2539" s="162" t="s">
        <v>21</v>
      </c>
      <c r="D2539" s="162" t="s">
        <v>1884</v>
      </c>
      <c r="E2539" s="162" t="s">
        <v>1885</v>
      </c>
      <c r="F2539" s="594" t="s">
        <v>14</v>
      </c>
      <c r="G2539" s="594"/>
      <c r="H2539" s="592"/>
      <c r="I2539" s="592"/>
      <c r="J2539" s="592"/>
      <c r="K2539" s="592"/>
      <c r="L2539" s="592"/>
    </row>
    <row r="2540" spans="1:12" s="148" customFormat="1" ht="26.25" customHeight="1" x14ac:dyDescent="0.15">
      <c r="A2540" s="593"/>
      <c r="B2540" s="589" t="s">
        <v>3545</v>
      </c>
      <c r="C2540" s="589" t="s">
        <v>3554</v>
      </c>
      <c r="D2540" s="596">
        <v>43167</v>
      </c>
      <c r="E2540" s="589" t="s">
        <v>3555</v>
      </c>
      <c r="F2540" s="589" t="s">
        <v>3556</v>
      </c>
      <c r="G2540" s="589"/>
      <c r="H2540" s="591" t="s">
        <v>1890</v>
      </c>
      <c r="I2540" s="591"/>
      <c r="J2540" s="164" t="s">
        <v>1891</v>
      </c>
      <c r="K2540" s="164" t="s">
        <v>0</v>
      </c>
      <c r="L2540" s="165">
        <v>281.22000000000003</v>
      </c>
    </row>
    <row r="2541" spans="1:12" s="148" customFormat="1" ht="39.75" customHeight="1" x14ac:dyDescent="0.15">
      <c r="A2541" s="593"/>
      <c r="B2541" s="589"/>
      <c r="C2541" s="589"/>
      <c r="D2541" s="596"/>
      <c r="E2541" s="589"/>
      <c r="F2541" s="589"/>
      <c r="G2541" s="589"/>
      <c r="H2541" s="591" t="s">
        <v>1892</v>
      </c>
      <c r="I2541" s="591"/>
      <c r="J2541" s="164" t="s">
        <v>1891</v>
      </c>
      <c r="K2541" s="164" t="s">
        <v>0</v>
      </c>
      <c r="L2541" s="165">
        <v>396.3</v>
      </c>
    </row>
    <row r="2542" spans="1:12" s="148" customFormat="1" ht="24" customHeight="1" x14ac:dyDescent="0.15">
      <c r="A2542" s="593"/>
      <c r="B2542" s="161" t="s">
        <v>29</v>
      </c>
      <c r="C2542" s="162" t="s">
        <v>30</v>
      </c>
      <c r="D2542" s="162" t="s">
        <v>1893</v>
      </c>
      <c r="E2542" s="162" t="s">
        <v>1894</v>
      </c>
      <c r="F2542" s="592"/>
      <c r="G2542" s="592"/>
      <c r="H2542" s="591" t="s">
        <v>1895</v>
      </c>
      <c r="I2542" s="591"/>
      <c r="J2542" s="589" t="s">
        <v>1891</v>
      </c>
      <c r="K2542" s="589" t="s">
        <v>0</v>
      </c>
      <c r="L2542" s="590">
        <v>120</v>
      </c>
    </row>
    <row r="2543" spans="1:12" s="148" customFormat="1" ht="24" customHeight="1" x14ac:dyDescent="0.15">
      <c r="A2543" s="593"/>
      <c r="B2543" s="164" t="s">
        <v>3548</v>
      </c>
      <c r="C2543" s="164" t="s">
        <v>3556</v>
      </c>
      <c r="D2543" s="166">
        <v>43169</v>
      </c>
      <c r="E2543" s="164" t="s">
        <v>3557</v>
      </c>
      <c r="F2543" s="592"/>
      <c r="G2543" s="592"/>
      <c r="H2543" s="591"/>
      <c r="I2543" s="591"/>
      <c r="J2543" s="589"/>
      <c r="K2543" s="589"/>
      <c r="L2543" s="590"/>
    </row>
    <row r="2544" spans="1:12" s="148" customFormat="1" ht="24" customHeight="1" x14ac:dyDescent="0.15">
      <c r="A2544" s="593">
        <v>479</v>
      </c>
      <c r="B2544" s="161" t="s">
        <v>20</v>
      </c>
      <c r="C2544" s="162" t="s">
        <v>21</v>
      </c>
      <c r="D2544" s="162" t="s">
        <v>1884</v>
      </c>
      <c r="E2544" s="162" t="s">
        <v>1885</v>
      </c>
      <c r="F2544" s="594" t="s">
        <v>14</v>
      </c>
      <c r="G2544" s="594"/>
      <c r="H2544" s="592"/>
      <c r="I2544" s="592"/>
      <c r="J2544" s="592"/>
      <c r="K2544" s="592"/>
      <c r="L2544" s="592"/>
    </row>
    <row r="2545" spans="1:12" s="148" customFormat="1" ht="26.25" customHeight="1" x14ac:dyDescent="0.15">
      <c r="A2545" s="593"/>
      <c r="B2545" s="589" t="s">
        <v>3558</v>
      </c>
      <c r="C2545" s="595" t="s">
        <v>3559</v>
      </c>
      <c r="D2545" s="596">
        <v>43011</v>
      </c>
      <c r="E2545" s="589" t="s">
        <v>3560</v>
      </c>
      <c r="F2545" s="589" t="s">
        <v>3561</v>
      </c>
      <c r="G2545" s="589"/>
      <c r="H2545" s="591" t="s">
        <v>1890</v>
      </c>
      <c r="I2545" s="591"/>
      <c r="J2545" s="164" t="s">
        <v>1891</v>
      </c>
      <c r="K2545" s="164" t="s">
        <v>0</v>
      </c>
      <c r="L2545" s="165">
        <v>474.3</v>
      </c>
    </row>
    <row r="2546" spans="1:12" s="148" customFormat="1" ht="396.75" customHeight="1" x14ac:dyDescent="0.15">
      <c r="A2546" s="593"/>
      <c r="B2546" s="589"/>
      <c r="C2546" s="595"/>
      <c r="D2546" s="596"/>
      <c r="E2546" s="589"/>
      <c r="F2546" s="589"/>
      <c r="G2546" s="589"/>
      <c r="H2546" s="591" t="s">
        <v>1892</v>
      </c>
      <c r="I2546" s="591"/>
      <c r="J2546" s="164" t="s">
        <v>1891</v>
      </c>
      <c r="K2546" s="164" t="s">
        <v>0</v>
      </c>
      <c r="L2546" s="165">
        <v>1926.87</v>
      </c>
    </row>
    <row r="2547" spans="1:12" s="148" customFormat="1" ht="24" customHeight="1" x14ac:dyDescent="0.15">
      <c r="A2547" s="593"/>
      <c r="B2547" s="161" t="s">
        <v>29</v>
      </c>
      <c r="C2547" s="162" t="s">
        <v>30</v>
      </c>
      <c r="D2547" s="162" t="s">
        <v>1893</v>
      </c>
      <c r="E2547" s="162" t="s">
        <v>1894</v>
      </c>
      <c r="F2547" s="592"/>
      <c r="G2547" s="592"/>
      <c r="H2547" s="591" t="s">
        <v>1895</v>
      </c>
      <c r="I2547" s="591"/>
      <c r="J2547" s="589" t="s">
        <v>1891</v>
      </c>
      <c r="K2547" s="589" t="s">
        <v>0</v>
      </c>
      <c r="L2547" s="590">
        <v>183.03</v>
      </c>
    </row>
    <row r="2548" spans="1:12" s="148" customFormat="1" ht="24" customHeight="1" x14ac:dyDescent="0.15">
      <c r="A2548" s="593"/>
      <c r="B2548" s="164" t="s">
        <v>2059</v>
      </c>
      <c r="C2548" s="164" t="s">
        <v>3561</v>
      </c>
      <c r="D2548" s="166">
        <v>43018</v>
      </c>
      <c r="E2548" s="164" t="s">
        <v>3562</v>
      </c>
      <c r="F2548" s="592"/>
      <c r="G2548" s="592"/>
      <c r="H2548" s="591"/>
      <c r="I2548" s="591"/>
      <c r="J2548" s="589"/>
      <c r="K2548" s="589"/>
      <c r="L2548" s="590"/>
    </row>
    <row r="2549" spans="1:12" s="148" customFormat="1" ht="24" customHeight="1" x14ac:dyDescent="0.15">
      <c r="A2549" s="593">
        <v>480</v>
      </c>
      <c r="B2549" s="161" t="s">
        <v>20</v>
      </c>
      <c r="C2549" s="162" t="s">
        <v>21</v>
      </c>
      <c r="D2549" s="162" t="s">
        <v>1884</v>
      </c>
      <c r="E2549" s="162" t="s">
        <v>1885</v>
      </c>
      <c r="F2549" s="594" t="s">
        <v>14</v>
      </c>
      <c r="G2549" s="594"/>
      <c r="H2549" s="592"/>
      <c r="I2549" s="592"/>
      <c r="J2549" s="592"/>
      <c r="K2549" s="592"/>
      <c r="L2549" s="592"/>
    </row>
    <row r="2550" spans="1:12" s="148" customFormat="1" ht="26.25" customHeight="1" x14ac:dyDescent="0.15">
      <c r="A2550" s="593"/>
      <c r="B2550" s="589" t="s">
        <v>3558</v>
      </c>
      <c r="C2550" s="595" t="s">
        <v>3559</v>
      </c>
      <c r="D2550" s="596">
        <v>43011</v>
      </c>
      <c r="E2550" s="589" t="s">
        <v>3560</v>
      </c>
      <c r="F2550" s="589" t="s">
        <v>3563</v>
      </c>
      <c r="G2550" s="589"/>
      <c r="H2550" s="591" t="s">
        <v>1890</v>
      </c>
      <c r="I2550" s="591"/>
      <c r="J2550" s="164" t="s">
        <v>1891</v>
      </c>
      <c r="K2550" s="164" t="s">
        <v>0</v>
      </c>
      <c r="L2550" s="165">
        <v>306.69</v>
      </c>
    </row>
    <row r="2551" spans="1:12" s="148" customFormat="1" ht="396.75" customHeight="1" x14ac:dyDescent="0.15">
      <c r="A2551" s="593"/>
      <c r="B2551" s="589"/>
      <c r="C2551" s="595"/>
      <c r="D2551" s="596"/>
      <c r="E2551" s="589"/>
      <c r="F2551" s="589"/>
      <c r="G2551" s="589"/>
      <c r="H2551" s="591" t="s">
        <v>1892</v>
      </c>
      <c r="I2551" s="591"/>
      <c r="J2551" s="164" t="s">
        <v>1891</v>
      </c>
      <c r="K2551" s="164" t="s">
        <v>1891</v>
      </c>
      <c r="L2551" s="165">
        <v>0</v>
      </c>
    </row>
    <row r="2552" spans="1:12" s="148" customFormat="1" ht="24" customHeight="1" x14ac:dyDescent="0.15">
      <c r="A2552" s="593"/>
      <c r="B2552" s="161" t="s">
        <v>29</v>
      </c>
      <c r="C2552" s="162" t="s">
        <v>30</v>
      </c>
      <c r="D2552" s="162" t="s">
        <v>1893</v>
      </c>
      <c r="E2552" s="162" t="s">
        <v>1894</v>
      </c>
      <c r="F2552" s="592"/>
      <c r="G2552" s="592"/>
      <c r="H2552" s="591" t="s">
        <v>1895</v>
      </c>
      <c r="I2552" s="591"/>
      <c r="J2552" s="589" t="s">
        <v>1891</v>
      </c>
      <c r="K2552" s="589" t="s">
        <v>1891</v>
      </c>
      <c r="L2552" s="590">
        <v>0</v>
      </c>
    </row>
    <row r="2553" spans="1:12" s="148" customFormat="1" ht="24" customHeight="1" x14ac:dyDescent="0.15">
      <c r="A2553" s="593"/>
      <c r="B2553" s="164" t="s">
        <v>2059</v>
      </c>
      <c r="C2553" s="164" t="s">
        <v>3563</v>
      </c>
      <c r="D2553" s="166">
        <v>43018</v>
      </c>
      <c r="E2553" s="164" t="s">
        <v>3562</v>
      </c>
      <c r="F2553" s="592"/>
      <c r="G2553" s="592"/>
      <c r="H2553" s="591"/>
      <c r="I2553" s="591"/>
      <c r="J2553" s="589"/>
      <c r="K2553" s="589"/>
      <c r="L2553" s="590"/>
    </row>
    <row r="2554" spans="1:12" s="148" customFormat="1" ht="24" customHeight="1" x14ac:dyDescent="0.15">
      <c r="A2554" s="593">
        <v>481</v>
      </c>
      <c r="B2554" s="161" t="s">
        <v>20</v>
      </c>
      <c r="C2554" s="162" t="s">
        <v>21</v>
      </c>
      <c r="D2554" s="162" t="s">
        <v>1884</v>
      </c>
      <c r="E2554" s="162" t="s">
        <v>1885</v>
      </c>
      <c r="F2554" s="594" t="s">
        <v>14</v>
      </c>
      <c r="G2554" s="594"/>
      <c r="H2554" s="592"/>
      <c r="I2554" s="592"/>
      <c r="J2554" s="592"/>
      <c r="K2554" s="592"/>
      <c r="L2554" s="592"/>
    </row>
    <row r="2555" spans="1:12" s="148" customFormat="1" ht="26.25" customHeight="1" x14ac:dyDescent="0.15">
      <c r="A2555" s="593"/>
      <c r="B2555" s="589" t="s">
        <v>3558</v>
      </c>
      <c r="C2555" s="595" t="s">
        <v>3564</v>
      </c>
      <c r="D2555" s="596">
        <v>43136</v>
      </c>
      <c r="E2555" s="589" t="s">
        <v>1921</v>
      </c>
      <c r="F2555" s="589" t="s">
        <v>3561</v>
      </c>
      <c r="G2555" s="589"/>
      <c r="H2555" s="591" t="s">
        <v>1890</v>
      </c>
      <c r="I2555" s="591"/>
      <c r="J2555" s="164" t="s">
        <v>1891</v>
      </c>
      <c r="K2555" s="164" t="s">
        <v>0</v>
      </c>
      <c r="L2555" s="165">
        <v>635.81000000000006</v>
      </c>
    </row>
    <row r="2556" spans="1:12" s="148" customFormat="1" ht="207.75" customHeight="1" x14ac:dyDescent="0.15">
      <c r="A2556" s="593"/>
      <c r="B2556" s="589"/>
      <c r="C2556" s="595"/>
      <c r="D2556" s="596"/>
      <c r="E2556" s="589"/>
      <c r="F2556" s="589"/>
      <c r="G2556" s="589"/>
      <c r="H2556" s="591" t="s">
        <v>1892</v>
      </c>
      <c r="I2556" s="591"/>
      <c r="J2556" s="164" t="s">
        <v>1891</v>
      </c>
      <c r="K2556" s="164" t="s">
        <v>0</v>
      </c>
      <c r="L2556" s="165">
        <v>1148.42</v>
      </c>
    </row>
    <row r="2557" spans="1:12" s="148" customFormat="1" ht="24" customHeight="1" x14ac:dyDescent="0.15">
      <c r="A2557" s="593"/>
      <c r="B2557" s="161" t="s">
        <v>29</v>
      </c>
      <c r="C2557" s="162" t="s">
        <v>30</v>
      </c>
      <c r="D2557" s="162" t="s">
        <v>1893</v>
      </c>
      <c r="E2557" s="162" t="s">
        <v>1894</v>
      </c>
      <c r="F2557" s="592"/>
      <c r="G2557" s="592"/>
      <c r="H2557" s="591" t="s">
        <v>1895</v>
      </c>
      <c r="I2557" s="591"/>
      <c r="J2557" s="589" t="s">
        <v>1891</v>
      </c>
      <c r="K2557" s="589" t="s">
        <v>0</v>
      </c>
      <c r="L2557" s="590">
        <v>630</v>
      </c>
    </row>
    <row r="2558" spans="1:12" s="148" customFormat="1" ht="24" customHeight="1" x14ac:dyDescent="0.15">
      <c r="A2558" s="593"/>
      <c r="B2558" s="164" t="s">
        <v>2059</v>
      </c>
      <c r="C2558" s="164" t="s">
        <v>3561</v>
      </c>
      <c r="D2558" s="166">
        <v>43142</v>
      </c>
      <c r="E2558" s="164" t="s">
        <v>3565</v>
      </c>
      <c r="F2558" s="592"/>
      <c r="G2558" s="592"/>
      <c r="H2558" s="591"/>
      <c r="I2558" s="591"/>
      <c r="J2558" s="589"/>
      <c r="K2558" s="589"/>
      <c r="L2558" s="590"/>
    </row>
    <row r="2559" spans="1:12" s="148" customFormat="1" ht="24" customHeight="1" x14ac:dyDescent="0.15">
      <c r="A2559" s="593">
        <v>482</v>
      </c>
      <c r="B2559" s="161" t="s">
        <v>20</v>
      </c>
      <c r="C2559" s="162" t="s">
        <v>21</v>
      </c>
      <c r="D2559" s="162" t="s">
        <v>1884</v>
      </c>
      <c r="E2559" s="162" t="s">
        <v>1885</v>
      </c>
      <c r="F2559" s="594" t="s">
        <v>14</v>
      </c>
      <c r="G2559" s="594"/>
      <c r="H2559" s="592"/>
      <c r="I2559" s="592"/>
      <c r="J2559" s="592"/>
      <c r="K2559" s="592"/>
      <c r="L2559" s="592"/>
    </row>
    <row r="2560" spans="1:12" s="148" customFormat="1" ht="26.25" customHeight="1" x14ac:dyDescent="0.15">
      <c r="A2560" s="593"/>
      <c r="B2560" s="589" t="s">
        <v>3566</v>
      </c>
      <c r="C2560" s="595" t="s">
        <v>3567</v>
      </c>
      <c r="D2560" s="596">
        <v>43012</v>
      </c>
      <c r="E2560" s="589" t="s">
        <v>1899</v>
      </c>
      <c r="F2560" s="589" t="s">
        <v>976</v>
      </c>
      <c r="G2560" s="589"/>
      <c r="H2560" s="591" t="s">
        <v>1890</v>
      </c>
      <c r="I2560" s="591"/>
      <c r="J2560" s="164" t="s">
        <v>1891</v>
      </c>
      <c r="K2560" s="164" t="s">
        <v>0</v>
      </c>
      <c r="L2560" s="165">
        <v>324</v>
      </c>
    </row>
    <row r="2561" spans="1:12" s="148" customFormat="1" ht="260.25" customHeight="1" x14ac:dyDescent="0.15">
      <c r="A2561" s="593"/>
      <c r="B2561" s="589"/>
      <c r="C2561" s="595"/>
      <c r="D2561" s="596"/>
      <c r="E2561" s="589"/>
      <c r="F2561" s="589"/>
      <c r="G2561" s="589"/>
      <c r="H2561" s="591" t="s">
        <v>1892</v>
      </c>
      <c r="I2561" s="591"/>
      <c r="J2561" s="164" t="s">
        <v>1891</v>
      </c>
      <c r="K2561" s="164" t="s">
        <v>0</v>
      </c>
      <c r="L2561" s="165">
        <v>498.4</v>
      </c>
    </row>
    <row r="2562" spans="1:12" s="148" customFormat="1" ht="24" customHeight="1" x14ac:dyDescent="0.15">
      <c r="A2562" s="593"/>
      <c r="B2562" s="161" t="s">
        <v>29</v>
      </c>
      <c r="C2562" s="162" t="s">
        <v>30</v>
      </c>
      <c r="D2562" s="162" t="s">
        <v>1893</v>
      </c>
      <c r="E2562" s="162" t="s">
        <v>1894</v>
      </c>
      <c r="F2562" s="592"/>
      <c r="G2562" s="592"/>
      <c r="H2562" s="591" t="s">
        <v>1895</v>
      </c>
      <c r="I2562" s="591"/>
      <c r="J2562" s="589" t="s">
        <v>1891</v>
      </c>
      <c r="K2562" s="589" t="s">
        <v>1891</v>
      </c>
      <c r="L2562" s="590">
        <v>0</v>
      </c>
    </row>
    <row r="2563" spans="1:12" s="148" customFormat="1" ht="24" customHeight="1" x14ac:dyDescent="0.15">
      <c r="A2563" s="593"/>
      <c r="B2563" s="164" t="s">
        <v>1688</v>
      </c>
      <c r="C2563" s="164" t="s">
        <v>976</v>
      </c>
      <c r="D2563" s="166">
        <v>43015</v>
      </c>
      <c r="E2563" s="164" t="s">
        <v>3140</v>
      </c>
      <c r="F2563" s="592"/>
      <c r="G2563" s="592"/>
      <c r="H2563" s="591"/>
      <c r="I2563" s="591"/>
      <c r="J2563" s="589"/>
      <c r="K2563" s="589"/>
      <c r="L2563" s="590"/>
    </row>
    <row r="2564" spans="1:12" s="148" customFormat="1" ht="24" customHeight="1" x14ac:dyDescent="0.15">
      <c r="A2564" s="593">
        <v>483</v>
      </c>
      <c r="B2564" s="161" t="s">
        <v>20</v>
      </c>
      <c r="C2564" s="162" t="s">
        <v>21</v>
      </c>
      <c r="D2564" s="162" t="s">
        <v>1884</v>
      </c>
      <c r="E2564" s="162" t="s">
        <v>1885</v>
      </c>
      <c r="F2564" s="594" t="s">
        <v>14</v>
      </c>
      <c r="G2564" s="594"/>
      <c r="H2564" s="592"/>
      <c r="I2564" s="592"/>
      <c r="J2564" s="592"/>
      <c r="K2564" s="592"/>
      <c r="L2564" s="592"/>
    </row>
    <row r="2565" spans="1:12" s="148" customFormat="1" ht="26.25" customHeight="1" x14ac:dyDescent="0.15">
      <c r="A2565" s="593"/>
      <c r="B2565" s="589" t="s">
        <v>3566</v>
      </c>
      <c r="C2565" s="595" t="s">
        <v>3568</v>
      </c>
      <c r="D2565" s="596">
        <v>43020</v>
      </c>
      <c r="E2565" s="589" t="s">
        <v>2262</v>
      </c>
      <c r="F2565" s="589" t="s">
        <v>3569</v>
      </c>
      <c r="G2565" s="589"/>
      <c r="H2565" s="591" t="s">
        <v>1890</v>
      </c>
      <c r="I2565" s="591"/>
      <c r="J2565" s="164" t="s">
        <v>1891</v>
      </c>
      <c r="K2565" s="164" t="s">
        <v>0</v>
      </c>
      <c r="L2565" s="165">
        <v>193</v>
      </c>
    </row>
    <row r="2566" spans="1:12" s="148" customFormat="1" ht="375.75" customHeight="1" x14ac:dyDescent="0.15">
      <c r="A2566" s="593"/>
      <c r="B2566" s="589"/>
      <c r="C2566" s="595"/>
      <c r="D2566" s="596"/>
      <c r="E2566" s="589"/>
      <c r="F2566" s="589"/>
      <c r="G2566" s="589"/>
      <c r="H2566" s="591" t="s">
        <v>1892</v>
      </c>
      <c r="I2566" s="591"/>
      <c r="J2566" s="164" t="s">
        <v>1891</v>
      </c>
      <c r="K2566" s="164" t="s">
        <v>0</v>
      </c>
      <c r="L2566" s="165">
        <v>562.4</v>
      </c>
    </row>
    <row r="2567" spans="1:12" s="148" customFormat="1" ht="24" customHeight="1" x14ac:dyDescent="0.15">
      <c r="A2567" s="593"/>
      <c r="B2567" s="161" t="s">
        <v>29</v>
      </c>
      <c r="C2567" s="162" t="s">
        <v>30</v>
      </c>
      <c r="D2567" s="162" t="s">
        <v>1893</v>
      </c>
      <c r="E2567" s="162" t="s">
        <v>1894</v>
      </c>
      <c r="F2567" s="592"/>
      <c r="G2567" s="592"/>
      <c r="H2567" s="591" t="s">
        <v>1895</v>
      </c>
      <c r="I2567" s="591"/>
      <c r="J2567" s="589" t="s">
        <v>1891</v>
      </c>
      <c r="K2567" s="589" t="s">
        <v>1891</v>
      </c>
      <c r="L2567" s="590">
        <v>0</v>
      </c>
    </row>
    <row r="2568" spans="1:12" s="148" customFormat="1" ht="24" customHeight="1" x14ac:dyDescent="0.15">
      <c r="A2568" s="593"/>
      <c r="B2568" s="164" t="s">
        <v>1688</v>
      </c>
      <c r="C2568" s="164" t="s">
        <v>3569</v>
      </c>
      <c r="D2568" s="166">
        <v>43021</v>
      </c>
      <c r="E2568" s="164" t="s">
        <v>3032</v>
      </c>
      <c r="F2568" s="592"/>
      <c r="G2568" s="592"/>
      <c r="H2568" s="591"/>
      <c r="I2568" s="591"/>
      <c r="J2568" s="589"/>
      <c r="K2568" s="589"/>
      <c r="L2568" s="590"/>
    </row>
    <row r="2569" spans="1:12" s="148" customFormat="1" ht="24" customHeight="1" x14ac:dyDescent="0.15">
      <c r="A2569" s="593">
        <v>484</v>
      </c>
      <c r="B2569" s="161" t="s">
        <v>20</v>
      </c>
      <c r="C2569" s="162" t="s">
        <v>21</v>
      </c>
      <c r="D2569" s="162" t="s">
        <v>1884</v>
      </c>
      <c r="E2569" s="162" t="s">
        <v>1885</v>
      </c>
      <c r="F2569" s="594" t="s">
        <v>14</v>
      </c>
      <c r="G2569" s="594"/>
      <c r="H2569" s="592"/>
      <c r="I2569" s="592"/>
      <c r="J2569" s="592"/>
      <c r="K2569" s="592"/>
      <c r="L2569" s="592"/>
    </row>
    <row r="2570" spans="1:12" s="148" customFormat="1" ht="26.25" customHeight="1" x14ac:dyDescent="0.15">
      <c r="A2570" s="593"/>
      <c r="B2570" s="589" t="s">
        <v>3566</v>
      </c>
      <c r="C2570" s="595" t="s">
        <v>3570</v>
      </c>
      <c r="D2570" s="596">
        <v>43160</v>
      </c>
      <c r="E2570" s="589" t="s">
        <v>1957</v>
      </c>
      <c r="F2570" s="589" t="s">
        <v>2318</v>
      </c>
      <c r="G2570" s="589"/>
      <c r="H2570" s="591" t="s">
        <v>1890</v>
      </c>
      <c r="I2570" s="591"/>
      <c r="J2570" s="164" t="s">
        <v>1891</v>
      </c>
      <c r="K2570" s="164" t="s">
        <v>0</v>
      </c>
      <c r="L2570" s="165">
        <v>129</v>
      </c>
    </row>
    <row r="2571" spans="1:12" s="148" customFormat="1" ht="197.25" customHeight="1" x14ac:dyDescent="0.15">
      <c r="A2571" s="593"/>
      <c r="B2571" s="589"/>
      <c r="C2571" s="595"/>
      <c r="D2571" s="596"/>
      <c r="E2571" s="589"/>
      <c r="F2571" s="589"/>
      <c r="G2571" s="589"/>
      <c r="H2571" s="591" t="s">
        <v>1892</v>
      </c>
      <c r="I2571" s="591"/>
      <c r="J2571" s="164" t="s">
        <v>1891</v>
      </c>
      <c r="K2571" s="164" t="s">
        <v>0</v>
      </c>
      <c r="L2571" s="165">
        <v>378.4</v>
      </c>
    </row>
    <row r="2572" spans="1:12" s="148" customFormat="1" ht="24" customHeight="1" x14ac:dyDescent="0.15">
      <c r="A2572" s="593"/>
      <c r="B2572" s="161" t="s">
        <v>29</v>
      </c>
      <c r="C2572" s="162" t="s">
        <v>30</v>
      </c>
      <c r="D2572" s="162" t="s">
        <v>1893</v>
      </c>
      <c r="E2572" s="162" t="s">
        <v>1894</v>
      </c>
      <c r="F2572" s="592"/>
      <c r="G2572" s="592"/>
      <c r="H2572" s="591" t="s">
        <v>1895</v>
      </c>
      <c r="I2572" s="591"/>
      <c r="J2572" s="589" t="s">
        <v>1891</v>
      </c>
      <c r="K2572" s="589" t="s">
        <v>0</v>
      </c>
      <c r="L2572" s="590">
        <v>620</v>
      </c>
    </row>
    <row r="2573" spans="1:12" s="148" customFormat="1" ht="24" customHeight="1" x14ac:dyDescent="0.15">
      <c r="A2573" s="593"/>
      <c r="B2573" s="164" t="s">
        <v>1688</v>
      </c>
      <c r="C2573" s="164" t="s">
        <v>2318</v>
      </c>
      <c r="D2573" s="166">
        <v>43161</v>
      </c>
      <c r="E2573" s="164" t="s">
        <v>3495</v>
      </c>
      <c r="F2573" s="592"/>
      <c r="G2573" s="592"/>
      <c r="H2573" s="591"/>
      <c r="I2573" s="591"/>
      <c r="J2573" s="589"/>
      <c r="K2573" s="589"/>
      <c r="L2573" s="590"/>
    </row>
    <row r="2574" spans="1:12" s="148" customFormat="1" ht="24" customHeight="1" x14ac:dyDescent="0.15">
      <c r="A2574" s="593">
        <v>485</v>
      </c>
      <c r="B2574" s="161" t="s">
        <v>20</v>
      </c>
      <c r="C2574" s="162" t="s">
        <v>21</v>
      </c>
      <c r="D2574" s="162" t="s">
        <v>1884</v>
      </c>
      <c r="E2574" s="162" t="s">
        <v>1885</v>
      </c>
      <c r="F2574" s="594" t="s">
        <v>14</v>
      </c>
      <c r="G2574" s="594"/>
      <c r="H2574" s="592"/>
      <c r="I2574" s="592"/>
      <c r="J2574" s="592"/>
      <c r="K2574" s="592"/>
      <c r="L2574" s="592"/>
    </row>
    <row r="2575" spans="1:12" s="148" customFormat="1" ht="26.25" customHeight="1" x14ac:dyDescent="0.15">
      <c r="A2575" s="593"/>
      <c r="B2575" s="589" t="s">
        <v>3566</v>
      </c>
      <c r="C2575" s="595" t="s">
        <v>3571</v>
      </c>
      <c r="D2575" s="596">
        <v>43166</v>
      </c>
      <c r="E2575" s="589" t="s">
        <v>2892</v>
      </c>
      <c r="F2575" s="589" t="s">
        <v>3572</v>
      </c>
      <c r="G2575" s="589"/>
      <c r="H2575" s="591" t="s">
        <v>1890</v>
      </c>
      <c r="I2575" s="591"/>
      <c r="J2575" s="164" t="s">
        <v>1891</v>
      </c>
      <c r="K2575" s="164" t="s">
        <v>0</v>
      </c>
      <c r="L2575" s="165">
        <v>270.86</v>
      </c>
    </row>
    <row r="2576" spans="1:12" s="148" customFormat="1" ht="408.95" customHeight="1" x14ac:dyDescent="0.15">
      <c r="A2576" s="593"/>
      <c r="B2576" s="589"/>
      <c r="C2576" s="595"/>
      <c r="D2576" s="596"/>
      <c r="E2576" s="589"/>
      <c r="F2576" s="589"/>
      <c r="G2576" s="589"/>
      <c r="H2576" s="591" t="s">
        <v>1892</v>
      </c>
      <c r="I2576" s="591"/>
      <c r="J2576" s="589" t="s">
        <v>1891</v>
      </c>
      <c r="K2576" s="589" t="s">
        <v>0</v>
      </c>
      <c r="L2576" s="590">
        <v>469.02</v>
      </c>
    </row>
    <row r="2577" spans="1:12" s="148" customFormat="1" ht="166.35" customHeight="1" x14ac:dyDescent="0.15">
      <c r="A2577" s="593"/>
      <c r="B2577" s="589"/>
      <c r="C2577" s="595"/>
      <c r="D2577" s="596"/>
      <c r="E2577" s="589"/>
      <c r="F2577" s="589"/>
      <c r="G2577" s="589"/>
      <c r="H2577" s="591"/>
      <c r="I2577" s="591"/>
      <c r="J2577" s="589"/>
      <c r="K2577" s="589"/>
      <c r="L2577" s="590"/>
    </row>
    <row r="2578" spans="1:12" s="148" customFormat="1" ht="24" customHeight="1" x14ac:dyDescent="0.15">
      <c r="A2578" s="593"/>
      <c r="B2578" s="161" t="s">
        <v>29</v>
      </c>
      <c r="C2578" s="162" t="s">
        <v>30</v>
      </c>
      <c r="D2578" s="162" t="s">
        <v>1893</v>
      </c>
      <c r="E2578" s="162" t="s">
        <v>1894</v>
      </c>
      <c r="F2578" s="592"/>
      <c r="G2578" s="592"/>
      <c r="H2578" s="591" t="s">
        <v>1895</v>
      </c>
      <c r="I2578" s="591"/>
      <c r="J2578" s="589" t="s">
        <v>1891</v>
      </c>
      <c r="K2578" s="589" t="s">
        <v>0</v>
      </c>
      <c r="L2578" s="590">
        <v>200</v>
      </c>
    </row>
    <row r="2579" spans="1:12" s="148" customFormat="1" ht="24" customHeight="1" x14ac:dyDescent="0.15">
      <c r="A2579" s="593"/>
      <c r="B2579" s="164" t="s">
        <v>1688</v>
      </c>
      <c r="C2579" s="164" t="s">
        <v>3572</v>
      </c>
      <c r="D2579" s="166">
        <v>43167</v>
      </c>
      <c r="E2579" s="164" t="s">
        <v>2583</v>
      </c>
      <c r="F2579" s="592"/>
      <c r="G2579" s="592"/>
      <c r="H2579" s="591"/>
      <c r="I2579" s="591"/>
      <c r="J2579" s="589"/>
      <c r="K2579" s="589"/>
      <c r="L2579" s="590"/>
    </row>
    <row r="2580" spans="1:12" s="148" customFormat="1" ht="24" customHeight="1" x14ac:dyDescent="0.15">
      <c r="A2580" s="593">
        <v>486</v>
      </c>
      <c r="B2580" s="161" t="s">
        <v>20</v>
      </c>
      <c r="C2580" s="162" t="s">
        <v>21</v>
      </c>
      <c r="D2580" s="162" t="s">
        <v>1884</v>
      </c>
      <c r="E2580" s="162" t="s">
        <v>1885</v>
      </c>
      <c r="F2580" s="594" t="s">
        <v>14</v>
      </c>
      <c r="G2580" s="594"/>
      <c r="H2580" s="592"/>
      <c r="I2580" s="592"/>
      <c r="J2580" s="592"/>
      <c r="K2580" s="592"/>
      <c r="L2580" s="592"/>
    </row>
    <row r="2581" spans="1:12" s="148" customFormat="1" ht="26.25" customHeight="1" x14ac:dyDescent="0.15">
      <c r="A2581" s="593"/>
      <c r="B2581" s="589" t="s">
        <v>3573</v>
      </c>
      <c r="C2581" s="595" t="s">
        <v>3574</v>
      </c>
      <c r="D2581" s="596">
        <v>43130</v>
      </c>
      <c r="E2581" s="589" t="s">
        <v>1996</v>
      </c>
      <c r="F2581" s="589" t="s">
        <v>3575</v>
      </c>
      <c r="G2581" s="589"/>
      <c r="H2581" s="591" t="s">
        <v>1890</v>
      </c>
      <c r="I2581" s="591"/>
      <c r="J2581" s="164" t="s">
        <v>1891</v>
      </c>
      <c r="K2581" s="164" t="s">
        <v>0</v>
      </c>
      <c r="L2581" s="165">
        <v>181</v>
      </c>
    </row>
    <row r="2582" spans="1:12" s="148" customFormat="1" ht="123.75" customHeight="1" x14ac:dyDescent="0.15">
      <c r="A2582" s="593"/>
      <c r="B2582" s="589"/>
      <c r="C2582" s="595"/>
      <c r="D2582" s="596"/>
      <c r="E2582" s="589"/>
      <c r="F2582" s="589"/>
      <c r="G2582" s="589"/>
      <c r="H2582" s="591" t="s">
        <v>1892</v>
      </c>
      <c r="I2582" s="591"/>
      <c r="J2582" s="164" t="s">
        <v>1891</v>
      </c>
      <c r="K2582" s="164" t="s">
        <v>0</v>
      </c>
      <c r="L2582" s="165">
        <v>194</v>
      </c>
    </row>
    <row r="2583" spans="1:12" s="148" customFormat="1" ht="24" customHeight="1" x14ac:dyDescent="0.15">
      <c r="A2583" s="593"/>
      <c r="B2583" s="161" t="s">
        <v>29</v>
      </c>
      <c r="C2583" s="162" t="s">
        <v>30</v>
      </c>
      <c r="D2583" s="162" t="s">
        <v>1893</v>
      </c>
      <c r="E2583" s="162" t="s">
        <v>1894</v>
      </c>
      <c r="F2583" s="592"/>
      <c r="G2583" s="592"/>
      <c r="H2583" s="591" t="s">
        <v>1895</v>
      </c>
      <c r="I2583" s="591"/>
      <c r="J2583" s="589" t="s">
        <v>1891</v>
      </c>
      <c r="K2583" s="589" t="s">
        <v>1891</v>
      </c>
      <c r="L2583" s="590">
        <v>0</v>
      </c>
    </row>
    <row r="2584" spans="1:12" s="148" customFormat="1" ht="34.5" customHeight="1" x14ac:dyDescent="0.15">
      <c r="A2584" s="593"/>
      <c r="B2584" s="164" t="s">
        <v>2209</v>
      </c>
      <c r="C2584" s="164" t="s">
        <v>3575</v>
      </c>
      <c r="D2584" s="166">
        <v>43131</v>
      </c>
      <c r="E2584" s="164" t="s">
        <v>2362</v>
      </c>
      <c r="F2584" s="592"/>
      <c r="G2584" s="592"/>
      <c r="H2584" s="591"/>
      <c r="I2584" s="591"/>
      <c r="J2584" s="589"/>
      <c r="K2584" s="589"/>
      <c r="L2584" s="590"/>
    </row>
    <row r="2585" spans="1:12" s="148" customFormat="1" ht="24" customHeight="1" x14ac:dyDescent="0.15">
      <c r="A2585" s="593">
        <v>487</v>
      </c>
      <c r="B2585" s="161" t="s">
        <v>20</v>
      </c>
      <c r="C2585" s="162" t="s">
        <v>21</v>
      </c>
      <c r="D2585" s="162" t="s">
        <v>1884</v>
      </c>
      <c r="E2585" s="162" t="s">
        <v>1885</v>
      </c>
      <c r="F2585" s="594" t="s">
        <v>14</v>
      </c>
      <c r="G2585" s="594"/>
      <c r="H2585" s="592"/>
      <c r="I2585" s="592"/>
      <c r="J2585" s="592"/>
      <c r="K2585" s="592"/>
      <c r="L2585" s="592"/>
    </row>
    <row r="2586" spans="1:12" s="148" customFormat="1" ht="26.25" customHeight="1" x14ac:dyDescent="0.15">
      <c r="A2586" s="593"/>
      <c r="B2586" s="589" t="s">
        <v>3576</v>
      </c>
      <c r="C2586" s="595" t="s">
        <v>3577</v>
      </c>
      <c r="D2586" s="596">
        <v>43072</v>
      </c>
      <c r="E2586" s="589" t="s">
        <v>2289</v>
      </c>
      <c r="F2586" s="589" t="s">
        <v>3578</v>
      </c>
      <c r="G2586" s="589"/>
      <c r="H2586" s="591" t="s">
        <v>1890</v>
      </c>
      <c r="I2586" s="591"/>
      <c r="J2586" s="164" t="s">
        <v>1891</v>
      </c>
      <c r="K2586" s="164" t="s">
        <v>0</v>
      </c>
      <c r="L2586" s="165">
        <v>742.56</v>
      </c>
    </row>
    <row r="2587" spans="1:12" s="148" customFormat="1" ht="396.75" customHeight="1" x14ac:dyDescent="0.15">
      <c r="A2587" s="593"/>
      <c r="B2587" s="589"/>
      <c r="C2587" s="595"/>
      <c r="D2587" s="596"/>
      <c r="E2587" s="589"/>
      <c r="F2587" s="589"/>
      <c r="G2587" s="589"/>
      <c r="H2587" s="591" t="s">
        <v>1892</v>
      </c>
      <c r="I2587" s="591"/>
      <c r="J2587" s="164" t="s">
        <v>1891</v>
      </c>
      <c r="K2587" s="164" t="s">
        <v>0</v>
      </c>
      <c r="L2587" s="165">
        <v>2190.85</v>
      </c>
    </row>
    <row r="2588" spans="1:12" s="148" customFormat="1" ht="24" customHeight="1" x14ac:dyDescent="0.15">
      <c r="A2588" s="593"/>
      <c r="B2588" s="161" t="s">
        <v>29</v>
      </c>
      <c r="C2588" s="162" t="s">
        <v>30</v>
      </c>
      <c r="D2588" s="162" t="s">
        <v>1893</v>
      </c>
      <c r="E2588" s="162" t="s">
        <v>1894</v>
      </c>
      <c r="F2588" s="592"/>
      <c r="G2588" s="592"/>
      <c r="H2588" s="591" t="s">
        <v>1895</v>
      </c>
      <c r="I2588" s="591"/>
      <c r="J2588" s="589" t="s">
        <v>1891</v>
      </c>
      <c r="K2588" s="589" t="s">
        <v>0</v>
      </c>
      <c r="L2588" s="590">
        <v>155</v>
      </c>
    </row>
    <row r="2589" spans="1:12" s="148" customFormat="1" ht="24" customHeight="1" x14ac:dyDescent="0.15">
      <c r="A2589" s="593"/>
      <c r="B2589" s="164" t="s">
        <v>1896</v>
      </c>
      <c r="C2589" s="164" t="s">
        <v>3578</v>
      </c>
      <c r="D2589" s="166">
        <v>43076</v>
      </c>
      <c r="E2589" s="164" t="s">
        <v>2293</v>
      </c>
      <c r="F2589" s="592"/>
      <c r="G2589" s="592"/>
      <c r="H2589" s="591"/>
      <c r="I2589" s="591"/>
      <c r="J2589" s="589"/>
      <c r="K2589" s="589"/>
      <c r="L2589" s="590"/>
    </row>
    <row r="2590" spans="1:12" s="148" customFormat="1" ht="24" customHeight="1" x14ac:dyDescent="0.15">
      <c r="A2590" s="593">
        <v>488</v>
      </c>
      <c r="B2590" s="161" t="s">
        <v>20</v>
      </c>
      <c r="C2590" s="162" t="s">
        <v>21</v>
      </c>
      <c r="D2590" s="162" t="s">
        <v>1884</v>
      </c>
      <c r="E2590" s="162" t="s">
        <v>1885</v>
      </c>
      <c r="F2590" s="594" t="s">
        <v>14</v>
      </c>
      <c r="G2590" s="594"/>
      <c r="H2590" s="592"/>
      <c r="I2590" s="592"/>
      <c r="J2590" s="592"/>
      <c r="K2590" s="592"/>
      <c r="L2590" s="592"/>
    </row>
    <row r="2591" spans="1:12" s="148" customFormat="1" ht="26.25" customHeight="1" x14ac:dyDescent="0.15">
      <c r="A2591" s="593"/>
      <c r="B2591" s="589" t="s">
        <v>3576</v>
      </c>
      <c r="C2591" s="595" t="s">
        <v>3579</v>
      </c>
      <c r="D2591" s="596">
        <v>43107</v>
      </c>
      <c r="E2591" s="589" t="s">
        <v>2703</v>
      </c>
      <c r="F2591" s="589" t="s">
        <v>3580</v>
      </c>
      <c r="G2591" s="589"/>
      <c r="H2591" s="591" t="s">
        <v>1890</v>
      </c>
      <c r="I2591" s="591"/>
      <c r="J2591" s="164" t="s">
        <v>1891</v>
      </c>
      <c r="K2591" s="164" t="s">
        <v>1891</v>
      </c>
      <c r="L2591" s="165">
        <v>0</v>
      </c>
    </row>
    <row r="2592" spans="1:12" s="148" customFormat="1" ht="386.25" customHeight="1" x14ac:dyDescent="0.15">
      <c r="A2592" s="593"/>
      <c r="B2592" s="589"/>
      <c r="C2592" s="595"/>
      <c r="D2592" s="596"/>
      <c r="E2592" s="589"/>
      <c r="F2592" s="589"/>
      <c r="G2592" s="589"/>
      <c r="H2592" s="591" t="s">
        <v>1892</v>
      </c>
      <c r="I2592" s="591"/>
      <c r="J2592" s="164" t="s">
        <v>1891</v>
      </c>
      <c r="K2592" s="164" t="s">
        <v>1891</v>
      </c>
      <c r="L2592" s="165">
        <v>0</v>
      </c>
    </row>
    <row r="2593" spans="1:12" s="148" customFormat="1" ht="24" customHeight="1" x14ac:dyDescent="0.15">
      <c r="A2593" s="593"/>
      <c r="B2593" s="161" t="s">
        <v>29</v>
      </c>
      <c r="C2593" s="162" t="s">
        <v>30</v>
      </c>
      <c r="D2593" s="162" t="s">
        <v>1893</v>
      </c>
      <c r="E2593" s="162" t="s">
        <v>1894</v>
      </c>
      <c r="F2593" s="592"/>
      <c r="G2593" s="592"/>
      <c r="H2593" s="591" t="s">
        <v>1895</v>
      </c>
      <c r="I2593" s="591"/>
      <c r="J2593" s="589" t="s">
        <v>1891</v>
      </c>
      <c r="K2593" s="589" t="s">
        <v>0</v>
      </c>
      <c r="L2593" s="590">
        <v>445</v>
      </c>
    </row>
    <row r="2594" spans="1:12" s="148" customFormat="1" ht="24" customHeight="1" x14ac:dyDescent="0.15">
      <c r="A2594" s="593"/>
      <c r="B2594" s="164" t="s">
        <v>1896</v>
      </c>
      <c r="C2594" s="164" t="s">
        <v>3580</v>
      </c>
      <c r="D2594" s="166">
        <v>43112</v>
      </c>
      <c r="E2594" s="164" t="s">
        <v>3581</v>
      </c>
      <c r="F2594" s="592"/>
      <c r="G2594" s="592"/>
      <c r="H2594" s="591"/>
      <c r="I2594" s="591"/>
      <c r="J2594" s="589"/>
      <c r="K2594" s="589"/>
      <c r="L2594" s="590"/>
    </row>
    <row r="2595" spans="1:12" s="148" customFormat="1" ht="24" customHeight="1" x14ac:dyDescent="0.15">
      <c r="A2595" s="593">
        <v>489</v>
      </c>
      <c r="B2595" s="161" t="s">
        <v>20</v>
      </c>
      <c r="C2595" s="162" t="s">
        <v>21</v>
      </c>
      <c r="D2595" s="162" t="s">
        <v>1884</v>
      </c>
      <c r="E2595" s="162" t="s">
        <v>1885</v>
      </c>
      <c r="F2595" s="594" t="s">
        <v>14</v>
      </c>
      <c r="G2595" s="594"/>
      <c r="H2595" s="592"/>
      <c r="I2595" s="592"/>
      <c r="J2595" s="592"/>
      <c r="K2595" s="592"/>
      <c r="L2595" s="592"/>
    </row>
    <row r="2596" spans="1:12" s="148" customFormat="1" ht="26.25" customHeight="1" x14ac:dyDescent="0.15">
      <c r="A2596" s="593"/>
      <c r="B2596" s="589" t="s">
        <v>3582</v>
      </c>
      <c r="C2596" s="595" t="s">
        <v>3583</v>
      </c>
      <c r="D2596" s="596">
        <v>43037</v>
      </c>
      <c r="E2596" s="589" t="s">
        <v>2064</v>
      </c>
      <c r="F2596" s="589" t="s">
        <v>1985</v>
      </c>
      <c r="G2596" s="589"/>
      <c r="H2596" s="591" t="s">
        <v>1890</v>
      </c>
      <c r="I2596" s="591"/>
      <c r="J2596" s="164" t="s">
        <v>1891</v>
      </c>
      <c r="K2596" s="164" t="s">
        <v>0</v>
      </c>
      <c r="L2596" s="165">
        <v>327.15000000000003</v>
      </c>
    </row>
    <row r="2597" spans="1:12" s="148" customFormat="1" ht="260.25" customHeight="1" x14ac:dyDescent="0.15">
      <c r="A2597" s="593"/>
      <c r="B2597" s="589"/>
      <c r="C2597" s="595"/>
      <c r="D2597" s="596"/>
      <c r="E2597" s="589"/>
      <c r="F2597" s="589"/>
      <c r="G2597" s="589"/>
      <c r="H2597" s="591" t="s">
        <v>1892</v>
      </c>
      <c r="I2597" s="591"/>
      <c r="J2597" s="164" t="s">
        <v>1891</v>
      </c>
      <c r="K2597" s="164" t="s">
        <v>1891</v>
      </c>
      <c r="L2597" s="165">
        <v>0</v>
      </c>
    </row>
    <row r="2598" spans="1:12" s="148" customFormat="1" ht="24" customHeight="1" x14ac:dyDescent="0.15">
      <c r="A2598" s="593"/>
      <c r="B2598" s="161" t="s">
        <v>29</v>
      </c>
      <c r="C2598" s="162" t="s">
        <v>30</v>
      </c>
      <c r="D2598" s="162" t="s">
        <v>1893</v>
      </c>
      <c r="E2598" s="162" t="s">
        <v>1894</v>
      </c>
      <c r="F2598" s="592"/>
      <c r="G2598" s="592"/>
      <c r="H2598" s="591" t="s">
        <v>1895</v>
      </c>
      <c r="I2598" s="591"/>
      <c r="J2598" s="589" t="s">
        <v>1891</v>
      </c>
      <c r="K2598" s="589" t="s">
        <v>0</v>
      </c>
      <c r="L2598" s="590">
        <v>970</v>
      </c>
    </row>
    <row r="2599" spans="1:12" s="148" customFormat="1" ht="24" customHeight="1" x14ac:dyDescent="0.15">
      <c r="A2599" s="593"/>
      <c r="B2599" s="164" t="s">
        <v>1923</v>
      </c>
      <c r="C2599" s="164" t="s">
        <v>1985</v>
      </c>
      <c r="D2599" s="166">
        <v>43038</v>
      </c>
      <c r="E2599" s="164" t="s">
        <v>3584</v>
      </c>
      <c r="F2599" s="592"/>
      <c r="G2599" s="592"/>
      <c r="H2599" s="591"/>
      <c r="I2599" s="591"/>
      <c r="J2599" s="589"/>
      <c r="K2599" s="589"/>
      <c r="L2599" s="590"/>
    </row>
    <row r="2600" spans="1:12" s="148" customFormat="1" ht="24" customHeight="1" x14ac:dyDescent="0.15">
      <c r="A2600" s="593">
        <v>490</v>
      </c>
      <c r="B2600" s="161" t="s">
        <v>20</v>
      </c>
      <c r="C2600" s="162" t="s">
        <v>21</v>
      </c>
      <c r="D2600" s="162" t="s">
        <v>1884</v>
      </c>
      <c r="E2600" s="162" t="s">
        <v>1885</v>
      </c>
      <c r="F2600" s="594" t="s">
        <v>14</v>
      </c>
      <c r="G2600" s="594"/>
      <c r="H2600" s="592"/>
      <c r="I2600" s="592"/>
      <c r="J2600" s="592"/>
      <c r="K2600" s="592"/>
      <c r="L2600" s="592"/>
    </row>
    <row r="2601" spans="1:12" s="148" customFormat="1" ht="26.25" customHeight="1" x14ac:dyDescent="0.15">
      <c r="A2601" s="593"/>
      <c r="B2601" s="589" t="s">
        <v>3582</v>
      </c>
      <c r="C2601" s="595" t="s">
        <v>3585</v>
      </c>
      <c r="D2601" s="596">
        <v>43054</v>
      </c>
      <c r="E2601" s="589" t="s">
        <v>1996</v>
      </c>
      <c r="F2601" s="589" t="s">
        <v>2899</v>
      </c>
      <c r="G2601" s="589"/>
      <c r="H2601" s="591" t="s">
        <v>1890</v>
      </c>
      <c r="I2601" s="591"/>
      <c r="J2601" s="164" t="s">
        <v>1891</v>
      </c>
      <c r="K2601" s="164" t="s">
        <v>0</v>
      </c>
      <c r="L2601" s="165">
        <v>538</v>
      </c>
    </row>
    <row r="2602" spans="1:12" s="148" customFormat="1" ht="375.75" customHeight="1" x14ac:dyDescent="0.15">
      <c r="A2602" s="593"/>
      <c r="B2602" s="589"/>
      <c r="C2602" s="595"/>
      <c r="D2602" s="596"/>
      <c r="E2602" s="589"/>
      <c r="F2602" s="589"/>
      <c r="G2602" s="589"/>
      <c r="H2602" s="591" t="s">
        <v>1892</v>
      </c>
      <c r="I2602" s="591"/>
      <c r="J2602" s="164" t="s">
        <v>1891</v>
      </c>
      <c r="K2602" s="164" t="s">
        <v>0</v>
      </c>
      <c r="L2602" s="165">
        <v>344</v>
      </c>
    </row>
    <row r="2603" spans="1:12" s="148" customFormat="1" ht="24" customHeight="1" x14ac:dyDescent="0.15">
      <c r="A2603" s="593"/>
      <c r="B2603" s="161" t="s">
        <v>29</v>
      </c>
      <c r="C2603" s="162" t="s">
        <v>30</v>
      </c>
      <c r="D2603" s="162" t="s">
        <v>1893</v>
      </c>
      <c r="E2603" s="162" t="s">
        <v>1894</v>
      </c>
      <c r="F2603" s="592"/>
      <c r="G2603" s="592"/>
      <c r="H2603" s="591" t="s">
        <v>1895</v>
      </c>
      <c r="I2603" s="591"/>
      <c r="J2603" s="589" t="s">
        <v>1891</v>
      </c>
      <c r="K2603" s="589" t="s">
        <v>0</v>
      </c>
      <c r="L2603" s="590">
        <v>650</v>
      </c>
    </row>
    <row r="2604" spans="1:12" s="148" customFormat="1" ht="24" customHeight="1" x14ac:dyDescent="0.15">
      <c r="A2604" s="593"/>
      <c r="B2604" s="164" t="s">
        <v>1923</v>
      </c>
      <c r="C2604" s="164" t="s">
        <v>2899</v>
      </c>
      <c r="D2604" s="166">
        <v>43056</v>
      </c>
      <c r="E2604" s="164" t="s">
        <v>2680</v>
      </c>
      <c r="F2604" s="592"/>
      <c r="G2604" s="592"/>
      <c r="H2604" s="591"/>
      <c r="I2604" s="591"/>
      <c r="J2604" s="589"/>
      <c r="K2604" s="589"/>
      <c r="L2604" s="590"/>
    </row>
    <row r="2605" spans="1:12" s="148" customFormat="1" ht="24" customHeight="1" x14ac:dyDescent="0.15">
      <c r="A2605" s="593">
        <v>491</v>
      </c>
      <c r="B2605" s="161" t="s">
        <v>20</v>
      </c>
      <c r="C2605" s="162" t="s">
        <v>21</v>
      </c>
      <c r="D2605" s="162" t="s">
        <v>1884</v>
      </c>
      <c r="E2605" s="162" t="s">
        <v>1885</v>
      </c>
      <c r="F2605" s="594" t="s">
        <v>14</v>
      </c>
      <c r="G2605" s="594"/>
      <c r="H2605" s="592"/>
      <c r="I2605" s="592"/>
      <c r="J2605" s="592"/>
      <c r="K2605" s="592"/>
      <c r="L2605" s="592"/>
    </row>
    <row r="2606" spans="1:12" s="148" customFormat="1" ht="26.25" customHeight="1" x14ac:dyDescent="0.15">
      <c r="A2606" s="593"/>
      <c r="B2606" s="589" t="s">
        <v>3586</v>
      </c>
      <c r="C2606" s="589" t="s">
        <v>3587</v>
      </c>
      <c r="D2606" s="596">
        <v>43064</v>
      </c>
      <c r="E2606" s="589" t="s">
        <v>2372</v>
      </c>
      <c r="F2606" s="589" t="s">
        <v>3588</v>
      </c>
      <c r="G2606" s="589"/>
      <c r="H2606" s="591" t="s">
        <v>1890</v>
      </c>
      <c r="I2606" s="591"/>
      <c r="J2606" s="164" t="s">
        <v>1891</v>
      </c>
      <c r="K2606" s="164" t="s">
        <v>1891</v>
      </c>
      <c r="L2606" s="165">
        <v>0</v>
      </c>
    </row>
    <row r="2607" spans="1:12" s="148" customFormat="1" ht="18" customHeight="1" x14ac:dyDescent="0.15">
      <c r="A2607" s="593"/>
      <c r="B2607" s="589"/>
      <c r="C2607" s="589"/>
      <c r="D2607" s="596"/>
      <c r="E2607" s="589"/>
      <c r="F2607" s="589"/>
      <c r="G2607" s="589"/>
      <c r="H2607" s="591" t="s">
        <v>1892</v>
      </c>
      <c r="I2607" s="591"/>
      <c r="J2607" s="164" t="s">
        <v>1891</v>
      </c>
      <c r="K2607" s="164" t="s">
        <v>1891</v>
      </c>
      <c r="L2607" s="165">
        <v>0</v>
      </c>
    </row>
    <row r="2608" spans="1:12" s="148" customFormat="1" ht="24" customHeight="1" x14ac:dyDescent="0.15">
      <c r="A2608" s="593"/>
      <c r="B2608" s="161" t="s">
        <v>29</v>
      </c>
      <c r="C2608" s="162" t="s">
        <v>30</v>
      </c>
      <c r="D2608" s="162" t="s">
        <v>1893</v>
      </c>
      <c r="E2608" s="162" t="s">
        <v>1894</v>
      </c>
      <c r="F2608" s="592"/>
      <c r="G2608" s="592"/>
      <c r="H2608" s="591" t="s">
        <v>1895</v>
      </c>
      <c r="I2608" s="591"/>
      <c r="J2608" s="589" t="s">
        <v>1891</v>
      </c>
      <c r="K2608" s="589" t="s">
        <v>0</v>
      </c>
      <c r="L2608" s="590">
        <v>1100</v>
      </c>
    </row>
    <row r="2609" spans="1:12" s="148" customFormat="1" ht="24" customHeight="1" x14ac:dyDescent="0.15">
      <c r="A2609" s="593"/>
      <c r="B2609" s="164" t="s">
        <v>1896</v>
      </c>
      <c r="C2609" s="164" t="s">
        <v>3588</v>
      </c>
      <c r="D2609" s="166">
        <v>43070</v>
      </c>
      <c r="E2609" s="164" t="s">
        <v>3589</v>
      </c>
      <c r="F2609" s="592"/>
      <c r="G2609" s="592"/>
      <c r="H2609" s="591"/>
      <c r="I2609" s="591"/>
      <c r="J2609" s="589"/>
      <c r="K2609" s="589"/>
      <c r="L2609" s="590"/>
    </row>
    <row r="2610" spans="1:12" s="148" customFormat="1" ht="24" customHeight="1" x14ac:dyDescent="0.15">
      <c r="A2610" s="593">
        <v>492</v>
      </c>
      <c r="B2610" s="161" t="s">
        <v>20</v>
      </c>
      <c r="C2610" s="162" t="s">
        <v>21</v>
      </c>
      <c r="D2610" s="162" t="s">
        <v>1884</v>
      </c>
      <c r="E2610" s="162" t="s">
        <v>1885</v>
      </c>
      <c r="F2610" s="594" t="s">
        <v>14</v>
      </c>
      <c r="G2610" s="594"/>
      <c r="H2610" s="592"/>
      <c r="I2610" s="592"/>
      <c r="J2610" s="592"/>
      <c r="K2610" s="592"/>
      <c r="L2610" s="592"/>
    </row>
    <row r="2611" spans="1:12" s="148" customFormat="1" ht="26.25" customHeight="1" x14ac:dyDescent="0.15">
      <c r="A2611" s="593"/>
      <c r="B2611" s="589" t="s">
        <v>3590</v>
      </c>
      <c r="C2611" s="595" t="s">
        <v>3591</v>
      </c>
      <c r="D2611" s="596">
        <v>43185</v>
      </c>
      <c r="E2611" s="589" t="s">
        <v>1984</v>
      </c>
      <c r="F2611" s="589" t="s">
        <v>3592</v>
      </c>
      <c r="G2611" s="589"/>
      <c r="H2611" s="591" t="s">
        <v>1890</v>
      </c>
      <c r="I2611" s="591"/>
      <c r="J2611" s="164" t="s">
        <v>1891</v>
      </c>
      <c r="K2611" s="164" t="s">
        <v>0</v>
      </c>
      <c r="L2611" s="165">
        <v>268.95999999999998</v>
      </c>
    </row>
    <row r="2612" spans="1:12" s="148" customFormat="1" ht="176.25" customHeight="1" x14ac:dyDescent="0.15">
      <c r="A2612" s="593"/>
      <c r="B2612" s="589"/>
      <c r="C2612" s="595"/>
      <c r="D2612" s="596"/>
      <c r="E2612" s="589"/>
      <c r="F2612" s="589"/>
      <c r="G2612" s="589"/>
      <c r="H2612" s="591" t="s">
        <v>1892</v>
      </c>
      <c r="I2612" s="591"/>
      <c r="J2612" s="164" t="s">
        <v>1891</v>
      </c>
      <c r="K2612" s="164" t="s">
        <v>0</v>
      </c>
      <c r="L2612" s="165">
        <v>166.96</v>
      </c>
    </row>
    <row r="2613" spans="1:12" s="148" customFormat="1" ht="24" customHeight="1" x14ac:dyDescent="0.15">
      <c r="A2613" s="593"/>
      <c r="B2613" s="161" t="s">
        <v>29</v>
      </c>
      <c r="C2613" s="162" t="s">
        <v>30</v>
      </c>
      <c r="D2613" s="162" t="s">
        <v>1893</v>
      </c>
      <c r="E2613" s="162" t="s">
        <v>1894</v>
      </c>
      <c r="F2613" s="592"/>
      <c r="G2613" s="592"/>
      <c r="H2613" s="591" t="s">
        <v>1895</v>
      </c>
      <c r="I2613" s="591"/>
      <c r="J2613" s="589" t="s">
        <v>1891</v>
      </c>
      <c r="K2613" s="589" t="s">
        <v>1891</v>
      </c>
      <c r="L2613" s="590">
        <v>0</v>
      </c>
    </row>
    <row r="2614" spans="1:12" s="148" customFormat="1" ht="24" customHeight="1" x14ac:dyDescent="0.15">
      <c r="A2614" s="593"/>
      <c r="B2614" s="164" t="s">
        <v>1896</v>
      </c>
      <c r="C2614" s="164" t="s">
        <v>3592</v>
      </c>
      <c r="D2614" s="166">
        <v>43186</v>
      </c>
      <c r="E2614" s="164" t="s">
        <v>1975</v>
      </c>
      <c r="F2614" s="592"/>
      <c r="G2614" s="592"/>
      <c r="H2614" s="591"/>
      <c r="I2614" s="591"/>
      <c r="J2614" s="589"/>
      <c r="K2614" s="589"/>
      <c r="L2614" s="590"/>
    </row>
    <row r="2615" spans="1:12" s="148" customFormat="1" ht="24" customHeight="1" x14ac:dyDescent="0.15">
      <c r="A2615" s="593">
        <v>493</v>
      </c>
      <c r="B2615" s="161" t="s">
        <v>20</v>
      </c>
      <c r="C2615" s="162" t="s">
        <v>21</v>
      </c>
      <c r="D2615" s="162" t="s">
        <v>1884</v>
      </c>
      <c r="E2615" s="162" t="s">
        <v>1885</v>
      </c>
      <c r="F2615" s="594" t="s">
        <v>14</v>
      </c>
      <c r="G2615" s="594"/>
      <c r="H2615" s="592"/>
      <c r="I2615" s="592"/>
      <c r="J2615" s="592"/>
      <c r="K2615" s="592"/>
      <c r="L2615" s="592"/>
    </row>
    <row r="2616" spans="1:12" s="148" customFormat="1" ht="26.25" customHeight="1" x14ac:dyDescent="0.15">
      <c r="A2616" s="593"/>
      <c r="B2616" s="589" t="s">
        <v>3593</v>
      </c>
      <c r="C2616" s="589" t="s">
        <v>3594</v>
      </c>
      <c r="D2616" s="596">
        <v>43033</v>
      </c>
      <c r="E2616" s="589" t="s">
        <v>3595</v>
      </c>
      <c r="F2616" s="589" t="s">
        <v>3596</v>
      </c>
      <c r="G2616" s="589"/>
      <c r="H2616" s="591" t="s">
        <v>1890</v>
      </c>
      <c r="I2616" s="591"/>
      <c r="J2616" s="164" t="s">
        <v>1891</v>
      </c>
      <c r="K2616" s="164" t="s">
        <v>0</v>
      </c>
      <c r="L2616" s="165">
        <v>970.43</v>
      </c>
    </row>
    <row r="2617" spans="1:12" s="148" customFormat="1" ht="39.75" customHeight="1" x14ac:dyDescent="0.15">
      <c r="A2617" s="593"/>
      <c r="B2617" s="589"/>
      <c r="C2617" s="589"/>
      <c r="D2617" s="596"/>
      <c r="E2617" s="589"/>
      <c r="F2617" s="589"/>
      <c r="G2617" s="589"/>
      <c r="H2617" s="591" t="s">
        <v>1892</v>
      </c>
      <c r="I2617" s="591"/>
      <c r="J2617" s="164" t="s">
        <v>1891</v>
      </c>
      <c r="K2617" s="164" t="s">
        <v>0</v>
      </c>
      <c r="L2617" s="165">
        <v>4948</v>
      </c>
    </row>
    <row r="2618" spans="1:12" s="148" customFormat="1" ht="24" customHeight="1" x14ac:dyDescent="0.15">
      <c r="A2618" s="593"/>
      <c r="B2618" s="161" t="s">
        <v>29</v>
      </c>
      <c r="C2618" s="162" t="s">
        <v>30</v>
      </c>
      <c r="D2618" s="162" t="s">
        <v>1893</v>
      </c>
      <c r="E2618" s="162" t="s">
        <v>1894</v>
      </c>
      <c r="F2618" s="592"/>
      <c r="G2618" s="592"/>
      <c r="H2618" s="591" t="s">
        <v>1895</v>
      </c>
      <c r="I2618" s="591"/>
      <c r="J2618" s="589" t="s">
        <v>1891</v>
      </c>
      <c r="K2618" s="589" t="s">
        <v>0</v>
      </c>
      <c r="L2618" s="590">
        <v>50</v>
      </c>
    </row>
    <row r="2619" spans="1:12" s="148" customFormat="1" ht="24" customHeight="1" x14ac:dyDescent="0.15">
      <c r="A2619" s="593"/>
      <c r="B2619" s="164" t="s">
        <v>3597</v>
      </c>
      <c r="C2619" s="164" t="s">
        <v>3596</v>
      </c>
      <c r="D2619" s="166">
        <v>43039</v>
      </c>
      <c r="E2619" s="164" t="s">
        <v>3598</v>
      </c>
      <c r="F2619" s="592"/>
      <c r="G2619" s="592"/>
      <c r="H2619" s="591"/>
      <c r="I2619" s="591"/>
      <c r="J2619" s="589"/>
      <c r="K2619" s="589"/>
      <c r="L2619" s="590"/>
    </row>
    <row r="2620" spans="1:12" s="148" customFormat="1" ht="24" customHeight="1" x14ac:dyDescent="0.15">
      <c r="A2620" s="593">
        <v>494</v>
      </c>
      <c r="B2620" s="161" t="s">
        <v>20</v>
      </c>
      <c r="C2620" s="162" t="s">
        <v>21</v>
      </c>
      <c r="D2620" s="162" t="s">
        <v>1884</v>
      </c>
      <c r="E2620" s="162" t="s">
        <v>1885</v>
      </c>
      <c r="F2620" s="594" t="s">
        <v>14</v>
      </c>
      <c r="G2620" s="594"/>
      <c r="H2620" s="592"/>
      <c r="I2620" s="592"/>
      <c r="J2620" s="592"/>
      <c r="K2620" s="592"/>
      <c r="L2620" s="592"/>
    </row>
    <row r="2621" spans="1:12" s="148" customFormat="1" ht="26.25" customHeight="1" x14ac:dyDescent="0.15">
      <c r="A2621" s="593"/>
      <c r="B2621" s="589" t="s">
        <v>3593</v>
      </c>
      <c r="C2621" s="589" t="s">
        <v>3599</v>
      </c>
      <c r="D2621" s="596">
        <v>43123</v>
      </c>
      <c r="E2621" s="589" t="s">
        <v>3600</v>
      </c>
      <c r="F2621" s="589" t="s">
        <v>3601</v>
      </c>
      <c r="G2621" s="589"/>
      <c r="H2621" s="591" t="s">
        <v>1890</v>
      </c>
      <c r="I2621" s="591"/>
      <c r="J2621" s="164" t="s">
        <v>1891</v>
      </c>
      <c r="K2621" s="164" t="s">
        <v>0</v>
      </c>
      <c r="L2621" s="165">
        <v>450.38</v>
      </c>
    </row>
    <row r="2622" spans="1:12" s="148" customFormat="1" ht="60.75" customHeight="1" x14ac:dyDescent="0.15">
      <c r="A2622" s="593"/>
      <c r="B2622" s="589"/>
      <c r="C2622" s="589"/>
      <c r="D2622" s="596"/>
      <c r="E2622" s="589"/>
      <c r="F2622" s="589"/>
      <c r="G2622" s="589"/>
      <c r="H2622" s="591" t="s">
        <v>1892</v>
      </c>
      <c r="I2622" s="591"/>
      <c r="J2622" s="164" t="s">
        <v>1891</v>
      </c>
      <c r="K2622" s="164" t="s">
        <v>0</v>
      </c>
      <c r="L2622" s="165">
        <v>658.58</v>
      </c>
    </row>
    <row r="2623" spans="1:12" s="148" customFormat="1" ht="24" customHeight="1" x14ac:dyDescent="0.15">
      <c r="A2623" s="593"/>
      <c r="B2623" s="161" t="s">
        <v>29</v>
      </c>
      <c r="C2623" s="162" t="s">
        <v>30</v>
      </c>
      <c r="D2623" s="162" t="s">
        <v>1893</v>
      </c>
      <c r="E2623" s="162" t="s">
        <v>1894</v>
      </c>
      <c r="F2623" s="592"/>
      <c r="G2623" s="592"/>
      <c r="H2623" s="591" t="s">
        <v>1895</v>
      </c>
      <c r="I2623" s="591"/>
      <c r="J2623" s="589" t="s">
        <v>1891</v>
      </c>
      <c r="K2623" s="589" t="s">
        <v>1891</v>
      </c>
      <c r="L2623" s="590">
        <v>0</v>
      </c>
    </row>
    <row r="2624" spans="1:12" s="148" customFormat="1" ht="24" customHeight="1" x14ac:dyDescent="0.15">
      <c r="A2624" s="593"/>
      <c r="B2624" s="164" t="s">
        <v>3597</v>
      </c>
      <c r="C2624" s="164" t="s">
        <v>3601</v>
      </c>
      <c r="D2624" s="166">
        <v>43129</v>
      </c>
      <c r="E2624" s="164" t="s">
        <v>3602</v>
      </c>
      <c r="F2624" s="592"/>
      <c r="G2624" s="592"/>
      <c r="H2624" s="591"/>
      <c r="I2624" s="591"/>
      <c r="J2624" s="589"/>
      <c r="K2624" s="589"/>
      <c r="L2624" s="590"/>
    </row>
    <row r="2625" spans="1:12" s="148" customFormat="1" ht="24" customHeight="1" x14ac:dyDescent="0.15">
      <c r="A2625" s="593">
        <v>495</v>
      </c>
      <c r="B2625" s="161" t="s">
        <v>20</v>
      </c>
      <c r="C2625" s="162" t="s">
        <v>21</v>
      </c>
      <c r="D2625" s="162" t="s">
        <v>1884</v>
      </c>
      <c r="E2625" s="162" t="s">
        <v>1885</v>
      </c>
      <c r="F2625" s="594" t="s">
        <v>14</v>
      </c>
      <c r="G2625" s="594"/>
      <c r="H2625" s="592"/>
      <c r="I2625" s="592"/>
      <c r="J2625" s="592"/>
      <c r="K2625" s="592"/>
      <c r="L2625" s="592"/>
    </row>
    <row r="2626" spans="1:12" s="148" customFormat="1" ht="26.25" customHeight="1" x14ac:dyDescent="0.15">
      <c r="A2626" s="593"/>
      <c r="B2626" s="589" t="s">
        <v>3603</v>
      </c>
      <c r="C2626" s="595" t="s">
        <v>3604</v>
      </c>
      <c r="D2626" s="596">
        <v>43060</v>
      </c>
      <c r="E2626" s="589" t="s">
        <v>3605</v>
      </c>
      <c r="F2626" s="589" t="s">
        <v>3606</v>
      </c>
      <c r="G2626" s="589"/>
      <c r="H2626" s="591" t="s">
        <v>1890</v>
      </c>
      <c r="I2626" s="591"/>
      <c r="J2626" s="164" t="s">
        <v>1891</v>
      </c>
      <c r="K2626" s="164" t="s">
        <v>0</v>
      </c>
      <c r="L2626" s="165">
        <v>1239</v>
      </c>
    </row>
    <row r="2627" spans="1:12" s="148" customFormat="1" ht="260.25" customHeight="1" x14ac:dyDescent="0.15">
      <c r="A2627" s="593"/>
      <c r="B2627" s="589"/>
      <c r="C2627" s="595"/>
      <c r="D2627" s="596"/>
      <c r="E2627" s="589"/>
      <c r="F2627" s="589"/>
      <c r="G2627" s="589"/>
      <c r="H2627" s="591" t="s">
        <v>1892</v>
      </c>
      <c r="I2627" s="591"/>
      <c r="J2627" s="164" t="s">
        <v>1891</v>
      </c>
      <c r="K2627" s="164" t="s">
        <v>0</v>
      </c>
      <c r="L2627" s="165">
        <v>5036.28</v>
      </c>
    </row>
    <row r="2628" spans="1:12" s="148" customFormat="1" ht="24" customHeight="1" x14ac:dyDescent="0.15">
      <c r="A2628" s="593"/>
      <c r="B2628" s="161" t="s">
        <v>29</v>
      </c>
      <c r="C2628" s="162" t="s">
        <v>30</v>
      </c>
      <c r="D2628" s="162" t="s">
        <v>1893</v>
      </c>
      <c r="E2628" s="162" t="s">
        <v>1894</v>
      </c>
      <c r="F2628" s="592"/>
      <c r="G2628" s="592"/>
      <c r="H2628" s="591" t="s">
        <v>1895</v>
      </c>
      <c r="I2628" s="591"/>
      <c r="J2628" s="589" t="s">
        <v>1891</v>
      </c>
      <c r="K2628" s="589" t="s">
        <v>0</v>
      </c>
      <c r="L2628" s="590">
        <v>1300</v>
      </c>
    </row>
    <row r="2629" spans="1:12" s="148" customFormat="1" ht="24" customHeight="1" x14ac:dyDescent="0.15">
      <c r="A2629" s="593"/>
      <c r="B2629" s="164" t="s">
        <v>1923</v>
      </c>
      <c r="C2629" s="164" t="s">
        <v>3606</v>
      </c>
      <c r="D2629" s="166">
        <v>43069</v>
      </c>
      <c r="E2629" s="164" t="s">
        <v>3607</v>
      </c>
      <c r="F2629" s="592"/>
      <c r="G2629" s="592"/>
      <c r="H2629" s="591"/>
      <c r="I2629" s="591"/>
      <c r="J2629" s="589"/>
      <c r="K2629" s="589"/>
      <c r="L2629" s="590"/>
    </row>
    <row r="2630" spans="1:12" s="148" customFormat="1" ht="24" customHeight="1" x14ac:dyDescent="0.15">
      <c r="A2630" s="593">
        <v>496</v>
      </c>
      <c r="B2630" s="161" t="s">
        <v>20</v>
      </c>
      <c r="C2630" s="162" t="s">
        <v>21</v>
      </c>
      <c r="D2630" s="162" t="s">
        <v>1884</v>
      </c>
      <c r="E2630" s="162" t="s">
        <v>1885</v>
      </c>
      <c r="F2630" s="594" t="s">
        <v>14</v>
      </c>
      <c r="G2630" s="594"/>
      <c r="H2630" s="592"/>
      <c r="I2630" s="592"/>
      <c r="J2630" s="592"/>
      <c r="K2630" s="592"/>
      <c r="L2630" s="592"/>
    </row>
    <row r="2631" spans="1:12" s="148" customFormat="1" ht="26.25" customHeight="1" x14ac:dyDescent="0.15">
      <c r="A2631" s="593"/>
      <c r="B2631" s="589" t="s">
        <v>3603</v>
      </c>
      <c r="C2631" s="595" t="s">
        <v>3608</v>
      </c>
      <c r="D2631" s="596">
        <v>43174</v>
      </c>
      <c r="E2631" s="589" t="s">
        <v>2372</v>
      </c>
      <c r="F2631" s="589" t="s">
        <v>2520</v>
      </c>
      <c r="G2631" s="589"/>
      <c r="H2631" s="591" t="s">
        <v>1890</v>
      </c>
      <c r="I2631" s="591"/>
      <c r="J2631" s="164" t="s">
        <v>1891</v>
      </c>
      <c r="K2631" s="164" t="s">
        <v>0</v>
      </c>
      <c r="L2631" s="165">
        <v>327.55</v>
      </c>
    </row>
    <row r="2632" spans="1:12" s="148" customFormat="1" ht="333.75" customHeight="1" x14ac:dyDescent="0.15">
      <c r="A2632" s="593"/>
      <c r="B2632" s="589"/>
      <c r="C2632" s="595"/>
      <c r="D2632" s="596"/>
      <c r="E2632" s="589"/>
      <c r="F2632" s="589"/>
      <c r="G2632" s="589"/>
      <c r="H2632" s="591" t="s">
        <v>1892</v>
      </c>
      <c r="I2632" s="591"/>
      <c r="J2632" s="164" t="s">
        <v>1891</v>
      </c>
      <c r="K2632" s="164" t="s">
        <v>1891</v>
      </c>
      <c r="L2632" s="165">
        <v>0</v>
      </c>
    </row>
    <row r="2633" spans="1:12" s="148" customFormat="1" ht="24" customHeight="1" x14ac:dyDescent="0.15">
      <c r="A2633" s="593"/>
      <c r="B2633" s="161" t="s">
        <v>29</v>
      </c>
      <c r="C2633" s="162" t="s">
        <v>30</v>
      </c>
      <c r="D2633" s="162" t="s">
        <v>1893</v>
      </c>
      <c r="E2633" s="162" t="s">
        <v>1894</v>
      </c>
      <c r="F2633" s="592"/>
      <c r="G2633" s="592"/>
      <c r="H2633" s="591" t="s">
        <v>1895</v>
      </c>
      <c r="I2633" s="591"/>
      <c r="J2633" s="589" t="s">
        <v>1891</v>
      </c>
      <c r="K2633" s="589" t="s">
        <v>0</v>
      </c>
      <c r="L2633" s="590">
        <v>499</v>
      </c>
    </row>
    <row r="2634" spans="1:12" s="148" customFormat="1" ht="24" customHeight="1" x14ac:dyDescent="0.15">
      <c r="A2634" s="593"/>
      <c r="B2634" s="164" t="s">
        <v>1923</v>
      </c>
      <c r="C2634" s="164" t="s">
        <v>2520</v>
      </c>
      <c r="D2634" s="166">
        <v>43179</v>
      </c>
      <c r="E2634" s="164" t="s">
        <v>3609</v>
      </c>
      <c r="F2634" s="592"/>
      <c r="G2634" s="592"/>
      <c r="H2634" s="591"/>
      <c r="I2634" s="591"/>
      <c r="J2634" s="589"/>
      <c r="K2634" s="589"/>
      <c r="L2634" s="590"/>
    </row>
    <row r="2635" spans="1:12" s="148" customFormat="1" ht="24" customHeight="1" x14ac:dyDescent="0.15">
      <c r="A2635" s="593">
        <v>497</v>
      </c>
      <c r="B2635" s="161" t="s">
        <v>20</v>
      </c>
      <c r="C2635" s="162" t="s">
        <v>21</v>
      </c>
      <c r="D2635" s="162" t="s">
        <v>1884</v>
      </c>
      <c r="E2635" s="162" t="s">
        <v>1885</v>
      </c>
      <c r="F2635" s="594" t="s">
        <v>14</v>
      </c>
      <c r="G2635" s="594"/>
      <c r="H2635" s="592"/>
      <c r="I2635" s="592"/>
      <c r="J2635" s="592"/>
      <c r="K2635" s="592"/>
      <c r="L2635" s="592"/>
    </row>
    <row r="2636" spans="1:12" s="148" customFormat="1" ht="26.25" customHeight="1" x14ac:dyDescent="0.15">
      <c r="A2636" s="593"/>
      <c r="B2636" s="589" t="s">
        <v>3610</v>
      </c>
      <c r="C2636" s="595" t="s">
        <v>3611</v>
      </c>
      <c r="D2636" s="596">
        <v>43017</v>
      </c>
      <c r="E2636" s="589" t="s">
        <v>1903</v>
      </c>
      <c r="F2636" s="589" t="s">
        <v>1904</v>
      </c>
      <c r="G2636" s="589"/>
      <c r="H2636" s="591" t="s">
        <v>1890</v>
      </c>
      <c r="I2636" s="591"/>
      <c r="J2636" s="164" t="s">
        <v>1891</v>
      </c>
      <c r="K2636" s="164" t="s">
        <v>0</v>
      </c>
      <c r="L2636" s="165">
        <v>394</v>
      </c>
    </row>
    <row r="2637" spans="1:12" s="148" customFormat="1" ht="408.95" customHeight="1" x14ac:dyDescent="0.15">
      <c r="A2637" s="593"/>
      <c r="B2637" s="589"/>
      <c r="C2637" s="595"/>
      <c r="D2637" s="596"/>
      <c r="E2637" s="589"/>
      <c r="F2637" s="589"/>
      <c r="G2637" s="589"/>
      <c r="H2637" s="591" t="s">
        <v>1892</v>
      </c>
      <c r="I2637" s="591"/>
      <c r="J2637" s="589" t="s">
        <v>1891</v>
      </c>
      <c r="K2637" s="589" t="s">
        <v>0</v>
      </c>
      <c r="L2637" s="590">
        <v>475.92</v>
      </c>
    </row>
    <row r="2638" spans="1:12" s="148" customFormat="1" ht="176.85" customHeight="1" x14ac:dyDescent="0.15">
      <c r="A2638" s="593"/>
      <c r="B2638" s="589"/>
      <c r="C2638" s="595"/>
      <c r="D2638" s="596"/>
      <c r="E2638" s="589"/>
      <c r="F2638" s="589"/>
      <c r="G2638" s="589"/>
      <c r="H2638" s="591"/>
      <c r="I2638" s="591"/>
      <c r="J2638" s="589"/>
      <c r="K2638" s="589"/>
      <c r="L2638" s="590"/>
    </row>
    <row r="2639" spans="1:12" s="148" customFormat="1" ht="24" customHeight="1" x14ac:dyDescent="0.15">
      <c r="A2639" s="593"/>
      <c r="B2639" s="161" t="s">
        <v>29</v>
      </c>
      <c r="C2639" s="162" t="s">
        <v>30</v>
      </c>
      <c r="D2639" s="162" t="s">
        <v>1893</v>
      </c>
      <c r="E2639" s="162" t="s">
        <v>1894</v>
      </c>
      <c r="F2639" s="592"/>
      <c r="G2639" s="592"/>
      <c r="H2639" s="591" t="s">
        <v>1895</v>
      </c>
      <c r="I2639" s="591"/>
      <c r="J2639" s="589" t="s">
        <v>1891</v>
      </c>
      <c r="K2639" s="589" t="s">
        <v>0</v>
      </c>
      <c r="L2639" s="590">
        <v>815</v>
      </c>
    </row>
    <row r="2640" spans="1:12" s="148" customFormat="1" ht="34.5" customHeight="1" x14ac:dyDescent="0.15">
      <c r="A2640" s="593"/>
      <c r="B2640" s="164" t="s">
        <v>3059</v>
      </c>
      <c r="C2640" s="164" t="s">
        <v>1904</v>
      </c>
      <c r="D2640" s="166">
        <v>43019</v>
      </c>
      <c r="E2640" s="164" t="s">
        <v>3612</v>
      </c>
      <c r="F2640" s="592"/>
      <c r="G2640" s="592"/>
      <c r="H2640" s="591"/>
      <c r="I2640" s="591"/>
      <c r="J2640" s="589"/>
      <c r="K2640" s="589"/>
      <c r="L2640" s="590"/>
    </row>
    <row r="2641" spans="1:12" s="148" customFormat="1" ht="24" customHeight="1" x14ac:dyDescent="0.15">
      <c r="A2641" s="593">
        <v>498</v>
      </c>
      <c r="B2641" s="161" t="s">
        <v>20</v>
      </c>
      <c r="C2641" s="162" t="s">
        <v>21</v>
      </c>
      <c r="D2641" s="162" t="s">
        <v>1884</v>
      </c>
      <c r="E2641" s="162" t="s">
        <v>1885</v>
      </c>
      <c r="F2641" s="594" t="s">
        <v>14</v>
      </c>
      <c r="G2641" s="594"/>
      <c r="H2641" s="592"/>
      <c r="I2641" s="592"/>
      <c r="J2641" s="592"/>
      <c r="K2641" s="592"/>
      <c r="L2641" s="592"/>
    </row>
    <row r="2642" spans="1:12" s="148" customFormat="1" ht="26.25" customHeight="1" x14ac:dyDescent="0.15">
      <c r="A2642" s="593"/>
      <c r="B2642" s="589" t="s">
        <v>3610</v>
      </c>
      <c r="C2642" s="595" t="s">
        <v>3613</v>
      </c>
      <c r="D2642" s="596">
        <v>43117</v>
      </c>
      <c r="E2642" s="589" t="s">
        <v>2234</v>
      </c>
      <c r="F2642" s="589" t="s">
        <v>3083</v>
      </c>
      <c r="G2642" s="589"/>
      <c r="H2642" s="591" t="s">
        <v>1890</v>
      </c>
      <c r="I2642" s="591"/>
      <c r="J2642" s="164" t="s">
        <v>1891</v>
      </c>
      <c r="K2642" s="164" t="s">
        <v>0</v>
      </c>
      <c r="L2642" s="165">
        <v>160.68</v>
      </c>
    </row>
    <row r="2643" spans="1:12" s="148" customFormat="1" ht="408.95" customHeight="1" x14ac:dyDescent="0.15">
      <c r="A2643" s="593"/>
      <c r="B2643" s="589"/>
      <c r="C2643" s="595"/>
      <c r="D2643" s="596"/>
      <c r="E2643" s="589"/>
      <c r="F2643" s="589"/>
      <c r="G2643" s="589"/>
      <c r="H2643" s="591" t="s">
        <v>1892</v>
      </c>
      <c r="I2643" s="591"/>
      <c r="J2643" s="589" t="s">
        <v>1891</v>
      </c>
      <c r="K2643" s="589" t="s">
        <v>0</v>
      </c>
      <c r="L2643" s="590">
        <v>366.4</v>
      </c>
    </row>
    <row r="2644" spans="1:12" s="148" customFormat="1" ht="8.85" customHeight="1" x14ac:dyDescent="0.15">
      <c r="A2644" s="593"/>
      <c r="B2644" s="589"/>
      <c r="C2644" s="595"/>
      <c r="D2644" s="596"/>
      <c r="E2644" s="589"/>
      <c r="F2644" s="589"/>
      <c r="G2644" s="589"/>
      <c r="H2644" s="591"/>
      <c r="I2644" s="591"/>
      <c r="J2644" s="589"/>
      <c r="K2644" s="589"/>
      <c r="L2644" s="590"/>
    </row>
    <row r="2645" spans="1:12" s="148" customFormat="1" ht="24" customHeight="1" x14ac:dyDescent="0.15">
      <c r="A2645" s="593"/>
      <c r="B2645" s="161" t="s">
        <v>29</v>
      </c>
      <c r="C2645" s="162" t="s">
        <v>30</v>
      </c>
      <c r="D2645" s="162" t="s">
        <v>1893</v>
      </c>
      <c r="E2645" s="162" t="s">
        <v>1894</v>
      </c>
      <c r="F2645" s="592"/>
      <c r="G2645" s="592"/>
      <c r="H2645" s="591" t="s">
        <v>1895</v>
      </c>
      <c r="I2645" s="591"/>
      <c r="J2645" s="589" t="s">
        <v>1891</v>
      </c>
      <c r="K2645" s="589" t="s">
        <v>1891</v>
      </c>
      <c r="L2645" s="590">
        <v>0</v>
      </c>
    </row>
    <row r="2646" spans="1:12" s="148" customFormat="1" ht="34.5" customHeight="1" x14ac:dyDescent="0.15">
      <c r="A2646" s="593"/>
      <c r="B2646" s="164" t="s">
        <v>3059</v>
      </c>
      <c r="C2646" s="164" t="s">
        <v>3083</v>
      </c>
      <c r="D2646" s="166">
        <v>43118</v>
      </c>
      <c r="E2646" s="164" t="s">
        <v>3614</v>
      </c>
      <c r="F2646" s="592"/>
      <c r="G2646" s="592"/>
      <c r="H2646" s="591"/>
      <c r="I2646" s="591"/>
      <c r="J2646" s="589"/>
      <c r="K2646" s="589"/>
      <c r="L2646" s="590"/>
    </row>
    <row r="2647" spans="1:12" s="148" customFormat="1" ht="24" customHeight="1" x14ac:dyDescent="0.15">
      <c r="A2647" s="593">
        <v>499</v>
      </c>
      <c r="B2647" s="161" t="s">
        <v>20</v>
      </c>
      <c r="C2647" s="162" t="s">
        <v>21</v>
      </c>
      <c r="D2647" s="162" t="s">
        <v>1884</v>
      </c>
      <c r="E2647" s="162" t="s">
        <v>1885</v>
      </c>
      <c r="F2647" s="594" t="s">
        <v>14</v>
      </c>
      <c r="G2647" s="594"/>
      <c r="H2647" s="592"/>
      <c r="I2647" s="592"/>
      <c r="J2647" s="592"/>
      <c r="K2647" s="592"/>
      <c r="L2647" s="592"/>
    </row>
    <row r="2648" spans="1:12" s="148" customFormat="1" ht="26.25" customHeight="1" x14ac:dyDescent="0.15">
      <c r="A2648" s="593"/>
      <c r="B2648" s="589" t="s">
        <v>3610</v>
      </c>
      <c r="C2648" s="595" t="s">
        <v>3615</v>
      </c>
      <c r="D2648" s="596">
        <v>43169</v>
      </c>
      <c r="E2648" s="589" t="s">
        <v>2967</v>
      </c>
      <c r="F2648" s="589" t="s">
        <v>2968</v>
      </c>
      <c r="G2648" s="589"/>
      <c r="H2648" s="591" t="s">
        <v>1890</v>
      </c>
      <c r="I2648" s="591"/>
      <c r="J2648" s="164" t="s">
        <v>1891</v>
      </c>
      <c r="K2648" s="164" t="s">
        <v>0</v>
      </c>
      <c r="L2648" s="165">
        <v>169.68</v>
      </c>
    </row>
    <row r="2649" spans="1:12" s="148" customFormat="1" ht="408.95" customHeight="1" x14ac:dyDescent="0.15">
      <c r="A2649" s="593"/>
      <c r="B2649" s="589"/>
      <c r="C2649" s="595"/>
      <c r="D2649" s="596"/>
      <c r="E2649" s="589"/>
      <c r="F2649" s="589"/>
      <c r="G2649" s="589"/>
      <c r="H2649" s="591" t="s">
        <v>1892</v>
      </c>
      <c r="I2649" s="591"/>
      <c r="J2649" s="589" t="s">
        <v>1891</v>
      </c>
      <c r="K2649" s="589" t="s">
        <v>0</v>
      </c>
      <c r="L2649" s="590">
        <v>171.6</v>
      </c>
    </row>
    <row r="2650" spans="1:12" s="148" customFormat="1" ht="155.85" customHeight="1" x14ac:dyDescent="0.15">
      <c r="A2650" s="593"/>
      <c r="B2650" s="589"/>
      <c r="C2650" s="595"/>
      <c r="D2650" s="596"/>
      <c r="E2650" s="589"/>
      <c r="F2650" s="589"/>
      <c r="G2650" s="589"/>
      <c r="H2650" s="591"/>
      <c r="I2650" s="591"/>
      <c r="J2650" s="589"/>
      <c r="K2650" s="589"/>
      <c r="L2650" s="590"/>
    </row>
    <row r="2651" spans="1:12" s="148" customFormat="1" ht="24" customHeight="1" x14ac:dyDescent="0.15">
      <c r="A2651" s="593"/>
      <c r="B2651" s="161" t="s">
        <v>29</v>
      </c>
      <c r="C2651" s="162" t="s">
        <v>30</v>
      </c>
      <c r="D2651" s="162" t="s">
        <v>1893</v>
      </c>
      <c r="E2651" s="162" t="s">
        <v>1894</v>
      </c>
      <c r="F2651" s="592"/>
      <c r="G2651" s="592"/>
      <c r="H2651" s="591" t="s">
        <v>1895</v>
      </c>
      <c r="I2651" s="591"/>
      <c r="J2651" s="589" t="s">
        <v>1891</v>
      </c>
      <c r="K2651" s="589" t="s">
        <v>0</v>
      </c>
      <c r="L2651" s="590">
        <v>220.82</v>
      </c>
    </row>
    <row r="2652" spans="1:12" s="148" customFormat="1" ht="34.5" customHeight="1" x14ac:dyDescent="0.15">
      <c r="A2652" s="593"/>
      <c r="B2652" s="164" t="s">
        <v>3059</v>
      </c>
      <c r="C2652" s="164" t="s">
        <v>2968</v>
      </c>
      <c r="D2652" s="166">
        <v>43170</v>
      </c>
      <c r="E2652" s="164" t="s">
        <v>3616</v>
      </c>
      <c r="F2652" s="592"/>
      <c r="G2652" s="592"/>
      <c r="H2652" s="591"/>
      <c r="I2652" s="591"/>
      <c r="J2652" s="589"/>
      <c r="K2652" s="589"/>
      <c r="L2652" s="590"/>
    </row>
    <row r="2653" spans="1:12" s="148" customFormat="1" ht="24" customHeight="1" x14ac:dyDescent="0.15">
      <c r="A2653" s="593">
        <v>500</v>
      </c>
      <c r="B2653" s="161" t="s">
        <v>20</v>
      </c>
      <c r="C2653" s="162" t="s">
        <v>21</v>
      </c>
      <c r="D2653" s="162" t="s">
        <v>1884</v>
      </c>
      <c r="E2653" s="162" t="s">
        <v>1885</v>
      </c>
      <c r="F2653" s="594" t="s">
        <v>14</v>
      </c>
      <c r="G2653" s="594"/>
      <c r="H2653" s="592"/>
      <c r="I2653" s="592"/>
      <c r="J2653" s="592"/>
      <c r="K2653" s="592"/>
      <c r="L2653" s="592"/>
    </row>
    <row r="2654" spans="1:12" s="148" customFormat="1" ht="26.25" customHeight="1" x14ac:dyDescent="0.15">
      <c r="A2654" s="593"/>
      <c r="B2654" s="589" t="s">
        <v>3610</v>
      </c>
      <c r="C2654" s="595" t="s">
        <v>3617</v>
      </c>
      <c r="D2654" s="596">
        <v>43171</v>
      </c>
      <c r="E2654" s="589" t="s">
        <v>2238</v>
      </c>
      <c r="F2654" s="589" t="s">
        <v>2239</v>
      </c>
      <c r="G2654" s="589"/>
      <c r="H2654" s="591" t="s">
        <v>1890</v>
      </c>
      <c r="I2654" s="591"/>
      <c r="J2654" s="164" t="s">
        <v>1891</v>
      </c>
      <c r="K2654" s="164" t="s">
        <v>0</v>
      </c>
      <c r="L2654" s="165">
        <v>118.17</v>
      </c>
    </row>
    <row r="2655" spans="1:12" s="148" customFormat="1" ht="408.95" customHeight="1" x14ac:dyDescent="0.15">
      <c r="A2655" s="593"/>
      <c r="B2655" s="589"/>
      <c r="C2655" s="595"/>
      <c r="D2655" s="596"/>
      <c r="E2655" s="589"/>
      <c r="F2655" s="589"/>
      <c r="G2655" s="589"/>
      <c r="H2655" s="591" t="s">
        <v>1892</v>
      </c>
      <c r="I2655" s="591"/>
      <c r="J2655" s="589" t="s">
        <v>1891</v>
      </c>
      <c r="K2655" s="589" t="s">
        <v>0</v>
      </c>
      <c r="L2655" s="590">
        <v>290.60000000000002</v>
      </c>
    </row>
    <row r="2656" spans="1:12" s="148" customFormat="1" ht="50.85" customHeight="1" x14ac:dyDescent="0.15">
      <c r="A2656" s="593"/>
      <c r="B2656" s="589"/>
      <c r="C2656" s="595"/>
      <c r="D2656" s="596"/>
      <c r="E2656" s="589"/>
      <c r="F2656" s="589"/>
      <c r="G2656" s="589"/>
      <c r="H2656" s="591"/>
      <c r="I2656" s="591"/>
      <c r="J2656" s="589"/>
      <c r="K2656" s="589"/>
      <c r="L2656" s="590"/>
    </row>
    <row r="2657" spans="1:12" s="148" customFormat="1" ht="24" customHeight="1" x14ac:dyDescent="0.15">
      <c r="A2657" s="593"/>
      <c r="B2657" s="161" t="s">
        <v>29</v>
      </c>
      <c r="C2657" s="162" t="s">
        <v>30</v>
      </c>
      <c r="D2657" s="162" t="s">
        <v>1893</v>
      </c>
      <c r="E2657" s="162" t="s">
        <v>1894</v>
      </c>
      <c r="F2657" s="592"/>
      <c r="G2657" s="592"/>
      <c r="H2657" s="591" t="s">
        <v>1895</v>
      </c>
      <c r="I2657" s="591"/>
      <c r="J2657" s="589" t="s">
        <v>1891</v>
      </c>
      <c r="K2657" s="589" t="s">
        <v>0</v>
      </c>
      <c r="L2657" s="590">
        <v>32.76</v>
      </c>
    </row>
    <row r="2658" spans="1:12" s="148" customFormat="1" ht="34.5" customHeight="1" x14ac:dyDescent="0.15">
      <c r="A2658" s="593"/>
      <c r="B2658" s="164" t="s">
        <v>3059</v>
      </c>
      <c r="C2658" s="164" t="s">
        <v>2239</v>
      </c>
      <c r="D2658" s="166">
        <v>43172</v>
      </c>
      <c r="E2658" s="164" t="s">
        <v>3618</v>
      </c>
      <c r="F2658" s="592"/>
      <c r="G2658" s="592"/>
      <c r="H2658" s="591"/>
      <c r="I2658" s="591"/>
      <c r="J2658" s="589"/>
      <c r="K2658" s="589"/>
      <c r="L2658" s="590"/>
    </row>
    <row r="2659" spans="1:12" s="148" customFormat="1" ht="24" customHeight="1" x14ac:dyDescent="0.15">
      <c r="A2659" s="593">
        <v>501</v>
      </c>
      <c r="B2659" s="161" t="s">
        <v>20</v>
      </c>
      <c r="C2659" s="162" t="s">
        <v>21</v>
      </c>
      <c r="D2659" s="162" t="s">
        <v>1884</v>
      </c>
      <c r="E2659" s="162" t="s">
        <v>1885</v>
      </c>
      <c r="F2659" s="594" t="s">
        <v>14</v>
      </c>
      <c r="G2659" s="594"/>
      <c r="H2659" s="592"/>
      <c r="I2659" s="592"/>
      <c r="J2659" s="592"/>
      <c r="K2659" s="592"/>
      <c r="L2659" s="592"/>
    </row>
    <row r="2660" spans="1:12" s="148" customFormat="1" ht="26.25" customHeight="1" x14ac:dyDescent="0.15">
      <c r="A2660" s="593"/>
      <c r="B2660" s="589" t="s">
        <v>3619</v>
      </c>
      <c r="C2660" s="595" t="s">
        <v>3620</v>
      </c>
      <c r="D2660" s="596">
        <v>43111</v>
      </c>
      <c r="E2660" s="589" t="s">
        <v>3621</v>
      </c>
      <c r="F2660" s="589" t="s">
        <v>3622</v>
      </c>
      <c r="G2660" s="589"/>
      <c r="H2660" s="591" t="s">
        <v>1890</v>
      </c>
      <c r="I2660" s="591"/>
      <c r="J2660" s="164" t="s">
        <v>1891</v>
      </c>
      <c r="K2660" s="164" t="s">
        <v>0</v>
      </c>
      <c r="L2660" s="165">
        <v>788.28</v>
      </c>
    </row>
    <row r="2661" spans="1:12" s="148" customFormat="1" ht="207.75" customHeight="1" x14ac:dyDescent="0.15">
      <c r="A2661" s="593"/>
      <c r="B2661" s="589"/>
      <c r="C2661" s="595"/>
      <c r="D2661" s="596"/>
      <c r="E2661" s="589"/>
      <c r="F2661" s="589"/>
      <c r="G2661" s="589"/>
      <c r="H2661" s="591" t="s">
        <v>1892</v>
      </c>
      <c r="I2661" s="591"/>
      <c r="J2661" s="164" t="s">
        <v>1891</v>
      </c>
      <c r="K2661" s="164" t="s">
        <v>0</v>
      </c>
      <c r="L2661" s="165">
        <v>1282.8600000000001</v>
      </c>
    </row>
    <row r="2662" spans="1:12" s="148" customFormat="1" ht="24" customHeight="1" x14ac:dyDescent="0.15">
      <c r="A2662" s="593"/>
      <c r="B2662" s="161" t="s">
        <v>29</v>
      </c>
      <c r="C2662" s="162" t="s">
        <v>30</v>
      </c>
      <c r="D2662" s="162" t="s">
        <v>1893</v>
      </c>
      <c r="E2662" s="162" t="s">
        <v>1894</v>
      </c>
      <c r="F2662" s="592"/>
      <c r="G2662" s="592"/>
      <c r="H2662" s="591" t="s">
        <v>1895</v>
      </c>
      <c r="I2662" s="591"/>
      <c r="J2662" s="589" t="s">
        <v>1891</v>
      </c>
      <c r="K2662" s="589" t="s">
        <v>0</v>
      </c>
      <c r="L2662" s="590">
        <v>50</v>
      </c>
    </row>
    <row r="2663" spans="1:12" s="148" customFormat="1" ht="24" customHeight="1" x14ac:dyDescent="0.15">
      <c r="A2663" s="593"/>
      <c r="B2663" s="164" t="s">
        <v>1962</v>
      </c>
      <c r="C2663" s="164" t="s">
        <v>3622</v>
      </c>
      <c r="D2663" s="166">
        <v>43115</v>
      </c>
      <c r="E2663" s="164" t="s">
        <v>3623</v>
      </c>
      <c r="F2663" s="592"/>
      <c r="G2663" s="592"/>
      <c r="H2663" s="591"/>
      <c r="I2663" s="591"/>
      <c r="J2663" s="589"/>
      <c r="K2663" s="589"/>
      <c r="L2663" s="590"/>
    </row>
    <row r="2664" spans="1:12" s="148" customFormat="1" ht="24" customHeight="1" x14ac:dyDescent="0.15">
      <c r="A2664" s="593">
        <v>502</v>
      </c>
      <c r="B2664" s="161" t="s">
        <v>20</v>
      </c>
      <c r="C2664" s="162" t="s">
        <v>21</v>
      </c>
      <c r="D2664" s="162" t="s">
        <v>1884</v>
      </c>
      <c r="E2664" s="162" t="s">
        <v>1885</v>
      </c>
      <c r="F2664" s="594" t="s">
        <v>14</v>
      </c>
      <c r="G2664" s="594"/>
      <c r="H2664" s="592"/>
      <c r="I2664" s="592"/>
      <c r="J2664" s="592"/>
      <c r="K2664" s="592"/>
      <c r="L2664" s="592"/>
    </row>
    <row r="2665" spans="1:12" s="148" customFormat="1" ht="26.25" customHeight="1" x14ac:dyDescent="0.15">
      <c r="A2665" s="593"/>
      <c r="B2665" s="589" t="s">
        <v>3624</v>
      </c>
      <c r="C2665" s="595" t="s">
        <v>3625</v>
      </c>
      <c r="D2665" s="596">
        <v>43156</v>
      </c>
      <c r="E2665" s="589" t="s">
        <v>1938</v>
      </c>
      <c r="F2665" s="589" t="s">
        <v>3626</v>
      </c>
      <c r="G2665" s="589"/>
      <c r="H2665" s="591" t="s">
        <v>1890</v>
      </c>
      <c r="I2665" s="591"/>
      <c r="J2665" s="164" t="s">
        <v>1891</v>
      </c>
      <c r="K2665" s="164" t="s">
        <v>0</v>
      </c>
      <c r="L2665" s="165">
        <v>398</v>
      </c>
    </row>
    <row r="2666" spans="1:12" s="148" customFormat="1" ht="134.25" customHeight="1" x14ac:dyDescent="0.15">
      <c r="A2666" s="593"/>
      <c r="B2666" s="589"/>
      <c r="C2666" s="595"/>
      <c r="D2666" s="596"/>
      <c r="E2666" s="589"/>
      <c r="F2666" s="589"/>
      <c r="G2666" s="589"/>
      <c r="H2666" s="591" t="s">
        <v>1892</v>
      </c>
      <c r="I2666" s="591"/>
      <c r="J2666" s="164" t="s">
        <v>1891</v>
      </c>
      <c r="K2666" s="164" t="s">
        <v>0</v>
      </c>
      <c r="L2666" s="165">
        <v>316.60000000000002</v>
      </c>
    </row>
    <row r="2667" spans="1:12" s="148" customFormat="1" ht="24" customHeight="1" x14ac:dyDescent="0.15">
      <c r="A2667" s="593"/>
      <c r="B2667" s="161" t="s">
        <v>29</v>
      </c>
      <c r="C2667" s="162" t="s">
        <v>30</v>
      </c>
      <c r="D2667" s="162" t="s">
        <v>1893</v>
      </c>
      <c r="E2667" s="162" t="s">
        <v>1894</v>
      </c>
      <c r="F2667" s="592"/>
      <c r="G2667" s="592"/>
      <c r="H2667" s="591" t="s">
        <v>1895</v>
      </c>
      <c r="I2667" s="591"/>
      <c r="J2667" s="589" t="s">
        <v>1891</v>
      </c>
      <c r="K2667" s="589" t="s">
        <v>1891</v>
      </c>
      <c r="L2667" s="590">
        <v>0</v>
      </c>
    </row>
    <row r="2668" spans="1:12" s="148" customFormat="1" ht="24" customHeight="1" x14ac:dyDescent="0.15">
      <c r="A2668" s="593"/>
      <c r="B2668" s="164" t="s">
        <v>1896</v>
      </c>
      <c r="C2668" s="164" t="s">
        <v>3626</v>
      </c>
      <c r="D2668" s="166">
        <v>43158</v>
      </c>
      <c r="E2668" s="164" t="s">
        <v>2259</v>
      </c>
      <c r="F2668" s="592"/>
      <c r="G2668" s="592"/>
      <c r="H2668" s="591"/>
      <c r="I2668" s="591"/>
      <c r="J2668" s="589"/>
      <c r="K2668" s="589"/>
      <c r="L2668" s="590"/>
    </row>
    <row r="2669" spans="1:12" s="148" customFormat="1" ht="24" customHeight="1" x14ac:dyDescent="0.15">
      <c r="A2669" s="593">
        <v>503</v>
      </c>
      <c r="B2669" s="161" t="s">
        <v>20</v>
      </c>
      <c r="C2669" s="162" t="s">
        <v>21</v>
      </c>
      <c r="D2669" s="162" t="s">
        <v>1884</v>
      </c>
      <c r="E2669" s="162" t="s">
        <v>1885</v>
      </c>
      <c r="F2669" s="594" t="s">
        <v>14</v>
      </c>
      <c r="G2669" s="594"/>
      <c r="H2669" s="592"/>
      <c r="I2669" s="592"/>
      <c r="J2669" s="592"/>
      <c r="K2669" s="592"/>
      <c r="L2669" s="592"/>
    </row>
    <row r="2670" spans="1:12" s="148" customFormat="1" ht="26.25" customHeight="1" x14ac:dyDescent="0.15">
      <c r="A2670" s="593"/>
      <c r="B2670" s="589" t="s">
        <v>3627</v>
      </c>
      <c r="C2670" s="595" t="s">
        <v>3628</v>
      </c>
      <c r="D2670" s="596">
        <v>43162</v>
      </c>
      <c r="E2670" s="589" t="s">
        <v>1943</v>
      </c>
      <c r="F2670" s="589" t="s">
        <v>3629</v>
      </c>
      <c r="G2670" s="589"/>
      <c r="H2670" s="591" t="s">
        <v>1890</v>
      </c>
      <c r="I2670" s="591"/>
      <c r="J2670" s="164" t="s">
        <v>1891</v>
      </c>
      <c r="K2670" s="164" t="s">
        <v>0</v>
      </c>
      <c r="L2670" s="165">
        <v>904.5</v>
      </c>
    </row>
    <row r="2671" spans="1:12" s="148" customFormat="1" ht="365.25" customHeight="1" x14ac:dyDescent="0.15">
      <c r="A2671" s="593"/>
      <c r="B2671" s="589"/>
      <c r="C2671" s="595"/>
      <c r="D2671" s="596"/>
      <c r="E2671" s="589"/>
      <c r="F2671" s="589"/>
      <c r="G2671" s="589"/>
      <c r="H2671" s="591" t="s">
        <v>1892</v>
      </c>
      <c r="I2671" s="591"/>
      <c r="J2671" s="164" t="s">
        <v>1891</v>
      </c>
      <c r="K2671" s="164" t="s">
        <v>0</v>
      </c>
      <c r="L2671" s="165">
        <v>481.59</v>
      </c>
    </row>
    <row r="2672" spans="1:12" s="148" customFormat="1" ht="24" customHeight="1" x14ac:dyDescent="0.15">
      <c r="A2672" s="593"/>
      <c r="B2672" s="161" t="s">
        <v>29</v>
      </c>
      <c r="C2672" s="162" t="s">
        <v>30</v>
      </c>
      <c r="D2672" s="162" t="s">
        <v>1893</v>
      </c>
      <c r="E2672" s="162" t="s">
        <v>1894</v>
      </c>
      <c r="F2672" s="592"/>
      <c r="G2672" s="592"/>
      <c r="H2672" s="591" t="s">
        <v>1895</v>
      </c>
      <c r="I2672" s="591"/>
      <c r="J2672" s="589" t="s">
        <v>1891</v>
      </c>
      <c r="K2672" s="589" t="s">
        <v>0</v>
      </c>
      <c r="L2672" s="590">
        <v>913.44</v>
      </c>
    </row>
    <row r="2673" spans="1:12" s="148" customFormat="1" ht="34.5" customHeight="1" x14ac:dyDescent="0.15">
      <c r="A2673" s="593"/>
      <c r="B2673" s="164" t="s">
        <v>3630</v>
      </c>
      <c r="C2673" s="164" t="s">
        <v>3629</v>
      </c>
      <c r="D2673" s="166">
        <v>43165</v>
      </c>
      <c r="E2673" s="164" t="s">
        <v>3296</v>
      </c>
      <c r="F2673" s="592"/>
      <c r="G2673" s="592"/>
      <c r="H2673" s="591"/>
      <c r="I2673" s="591"/>
      <c r="J2673" s="589"/>
      <c r="K2673" s="589"/>
      <c r="L2673" s="590"/>
    </row>
    <row r="2674" spans="1:12" s="148" customFormat="1" ht="24" customHeight="1" x14ac:dyDescent="0.15">
      <c r="A2674" s="593">
        <v>504</v>
      </c>
      <c r="B2674" s="161" t="s">
        <v>20</v>
      </c>
      <c r="C2674" s="162" t="s">
        <v>21</v>
      </c>
      <c r="D2674" s="162" t="s">
        <v>1884</v>
      </c>
      <c r="E2674" s="162" t="s">
        <v>1885</v>
      </c>
      <c r="F2674" s="594" t="s">
        <v>14</v>
      </c>
      <c r="G2674" s="594"/>
      <c r="H2674" s="592"/>
      <c r="I2674" s="592"/>
      <c r="J2674" s="592"/>
      <c r="K2674" s="592"/>
      <c r="L2674" s="592"/>
    </row>
    <row r="2675" spans="1:12" s="148" customFormat="1" ht="26.25" customHeight="1" x14ac:dyDescent="0.15">
      <c r="A2675" s="593"/>
      <c r="B2675" s="589" t="s">
        <v>3631</v>
      </c>
      <c r="C2675" s="595" t="s">
        <v>3632</v>
      </c>
      <c r="D2675" s="596">
        <v>43028</v>
      </c>
      <c r="E2675" s="589" t="s">
        <v>2712</v>
      </c>
      <c r="F2675" s="589" t="s">
        <v>2684</v>
      </c>
      <c r="G2675" s="589"/>
      <c r="H2675" s="591" t="s">
        <v>1890</v>
      </c>
      <c r="I2675" s="591"/>
      <c r="J2675" s="164" t="s">
        <v>1891</v>
      </c>
      <c r="K2675" s="164" t="s">
        <v>0</v>
      </c>
      <c r="L2675" s="165">
        <v>660</v>
      </c>
    </row>
    <row r="2676" spans="1:12" s="148" customFormat="1" ht="270.75" customHeight="1" x14ac:dyDescent="0.15">
      <c r="A2676" s="593"/>
      <c r="B2676" s="589"/>
      <c r="C2676" s="595"/>
      <c r="D2676" s="596"/>
      <c r="E2676" s="589"/>
      <c r="F2676" s="589"/>
      <c r="G2676" s="589"/>
      <c r="H2676" s="591" t="s">
        <v>1892</v>
      </c>
      <c r="I2676" s="591"/>
      <c r="J2676" s="164" t="s">
        <v>1891</v>
      </c>
      <c r="K2676" s="164" t="s">
        <v>1891</v>
      </c>
      <c r="L2676" s="165">
        <v>0</v>
      </c>
    </row>
    <row r="2677" spans="1:12" s="148" customFormat="1" ht="24" customHeight="1" x14ac:dyDescent="0.15">
      <c r="A2677" s="593"/>
      <c r="B2677" s="161" t="s">
        <v>29</v>
      </c>
      <c r="C2677" s="162" t="s">
        <v>30</v>
      </c>
      <c r="D2677" s="162" t="s">
        <v>1893</v>
      </c>
      <c r="E2677" s="162" t="s">
        <v>1894</v>
      </c>
      <c r="F2677" s="592"/>
      <c r="G2677" s="592"/>
      <c r="H2677" s="591" t="s">
        <v>1895</v>
      </c>
      <c r="I2677" s="591"/>
      <c r="J2677" s="589" t="s">
        <v>1891</v>
      </c>
      <c r="K2677" s="589" t="s">
        <v>1891</v>
      </c>
      <c r="L2677" s="590">
        <v>0</v>
      </c>
    </row>
    <row r="2678" spans="1:12" s="148" customFormat="1" ht="24" customHeight="1" x14ac:dyDescent="0.15">
      <c r="A2678" s="593"/>
      <c r="B2678" s="164" t="s">
        <v>1962</v>
      </c>
      <c r="C2678" s="164" t="s">
        <v>2684</v>
      </c>
      <c r="D2678" s="166">
        <v>43042</v>
      </c>
      <c r="E2678" s="164" t="s">
        <v>3633</v>
      </c>
      <c r="F2678" s="592"/>
      <c r="G2678" s="592"/>
      <c r="H2678" s="591"/>
      <c r="I2678" s="591"/>
      <c r="J2678" s="589"/>
      <c r="K2678" s="589"/>
      <c r="L2678" s="590"/>
    </row>
    <row r="2679" spans="1:12" s="148" customFormat="1" ht="24" customHeight="1" x14ac:dyDescent="0.15">
      <c r="A2679" s="593">
        <v>505</v>
      </c>
      <c r="B2679" s="161" t="s">
        <v>20</v>
      </c>
      <c r="C2679" s="162" t="s">
        <v>21</v>
      </c>
      <c r="D2679" s="162" t="s">
        <v>1884</v>
      </c>
      <c r="E2679" s="162" t="s">
        <v>1885</v>
      </c>
      <c r="F2679" s="594" t="s">
        <v>14</v>
      </c>
      <c r="G2679" s="594"/>
      <c r="H2679" s="592"/>
      <c r="I2679" s="592"/>
      <c r="J2679" s="592"/>
      <c r="K2679" s="592"/>
      <c r="L2679" s="592"/>
    </row>
    <row r="2680" spans="1:12" s="148" customFormat="1" ht="26.25" customHeight="1" x14ac:dyDescent="0.15">
      <c r="A2680" s="593"/>
      <c r="B2680" s="589" t="s">
        <v>3631</v>
      </c>
      <c r="C2680" s="595" t="s">
        <v>3632</v>
      </c>
      <c r="D2680" s="596">
        <v>43028</v>
      </c>
      <c r="E2680" s="589" t="s">
        <v>2712</v>
      </c>
      <c r="F2680" s="589" t="s">
        <v>3634</v>
      </c>
      <c r="G2680" s="589"/>
      <c r="H2680" s="591" t="s">
        <v>1890</v>
      </c>
      <c r="I2680" s="591"/>
      <c r="J2680" s="164" t="s">
        <v>1891</v>
      </c>
      <c r="K2680" s="164" t="s">
        <v>0</v>
      </c>
      <c r="L2680" s="165">
        <v>910</v>
      </c>
    </row>
    <row r="2681" spans="1:12" s="148" customFormat="1" ht="270.75" customHeight="1" x14ac:dyDescent="0.15">
      <c r="A2681" s="593"/>
      <c r="B2681" s="589"/>
      <c r="C2681" s="595"/>
      <c r="D2681" s="596"/>
      <c r="E2681" s="589"/>
      <c r="F2681" s="589"/>
      <c r="G2681" s="589"/>
      <c r="H2681" s="591" t="s">
        <v>1892</v>
      </c>
      <c r="I2681" s="591"/>
      <c r="J2681" s="164" t="s">
        <v>1891</v>
      </c>
      <c r="K2681" s="164" t="s">
        <v>0</v>
      </c>
      <c r="L2681" s="165">
        <v>745.89</v>
      </c>
    </row>
    <row r="2682" spans="1:12" s="148" customFormat="1" ht="24" customHeight="1" x14ac:dyDescent="0.15">
      <c r="A2682" s="593"/>
      <c r="B2682" s="161" t="s">
        <v>29</v>
      </c>
      <c r="C2682" s="162" t="s">
        <v>30</v>
      </c>
      <c r="D2682" s="162" t="s">
        <v>1893</v>
      </c>
      <c r="E2682" s="162" t="s">
        <v>1894</v>
      </c>
      <c r="F2682" s="592"/>
      <c r="G2682" s="592"/>
      <c r="H2682" s="591" t="s">
        <v>1895</v>
      </c>
      <c r="I2682" s="591"/>
      <c r="J2682" s="589" t="s">
        <v>1891</v>
      </c>
      <c r="K2682" s="589" t="s">
        <v>1891</v>
      </c>
      <c r="L2682" s="590">
        <v>0</v>
      </c>
    </row>
    <row r="2683" spans="1:12" s="148" customFormat="1" ht="24" customHeight="1" x14ac:dyDescent="0.15">
      <c r="A2683" s="593"/>
      <c r="B2683" s="164" t="s">
        <v>1962</v>
      </c>
      <c r="C2683" s="164" t="s">
        <v>3634</v>
      </c>
      <c r="D2683" s="166">
        <v>43042</v>
      </c>
      <c r="E2683" s="164" t="s">
        <v>3633</v>
      </c>
      <c r="F2683" s="592"/>
      <c r="G2683" s="592"/>
      <c r="H2683" s="591"/>
      <c r="I2683" s="591"/>
      <c r="J2683" s="589"/>
      <c r="K2683" s="589"/>
      <c r="L2683" s="590"/>
    </row>
    <row r="2684" spans="1:12" s="148" customFormat="1" ht="24" customHeight="1" x14ac:dyDescent="0.15">
      <c r="A2684" s="593">
        <v>506</v>
      </c>
      <c r="B2684" s="161" t="s">
        <v>20</v>
      </c>
      <c r="C2684" s="162" t="s">
        <v>21</v>
      </c>
      <c r="D2684" s="162" t="s">
        <v>1884</v>
      </c>
      <c r="E2684" s="162" t="s">
        <v>1885</v>
      </c>
      <c r="F2684" s="594" t="s">
        <v>14</v>
      </c>
      <c r="G2684" s="594"/>
      <c r="H2684" s="592"/>
      <c r="I2684" s="592"/>
      <c r="J2684" s="592"/>
      <c r="K2684" s="592"/>
      <c r="L2684" s="592"/>
    </row>
    <row r="2685" spans="1:12" s="148" customFormat="1" ht="26.25" customHeight="1" x14ac:dyDescent="0.15">
      <c r="A2685" s="593"/>
      <c r="B2685" s="589" t="s">
        <v>3631</v>
      </c>
      <c r="C2685" s="595" t="s">
        <v>3632</v>
      </c>
      <c r="D2685" s="596">
        <v>43028</v>
      </c>
      <c r="E2685" s="589" t="s">
        <v>2712</v>
      </c>
      <c r="F2685" s="589" t="s">
        <v>3635</v>
      </c>
      <c r="G2685" s="589"/>
      <c r="H2685" s="591" t="s">
        <v>1890</v>
      </c>
      <c r="I2685" s="591"/>
      <c r="J2685" s="164" t="s">
        <v>1891</v>
      </c>
      <c r="K2685" s="164" t="s">
        <v>0</v>
      </c>
      <c r="L2685" s="165">
        <v>2296</v>
      </c>
    </row>
    <row r="2686" spans="1:12" s="148" customFormat="1" ht="270.75" customHeight="1" x14ac:dyDescent="0.15">
      <c r="A2686" s="593"/>
      <c r="B2686" s="589"/>
      <c r="C2686" s="595"/>
      <c r="D2686" s="596"/>
      <c r="E2686" s="589"/>
      <c r="F2686" s="589"/>
      <c r="G2686" s="589"/>
      <c r="H2686" s="591" t="s">
        <v>1892</v>
      </c>
      <c r="I2686" s="591"/>
      <c r="J2686" s="164" t="s">
        <v>1891</v>
      </c>
      <c r="K2686" s="164" t="s">
        <v>1891</v>
      </c>
      <c r="L2686" s="165">
        <v>0</v>
      </c>
    </row>
    <row r="2687" spans="1:12" s="148" customFormat="1" ht="24" customHeight="1" x14ac:dyDescent="0.15">
      <c r="A2687" s="593"/>
      <c r="B2687" s="161" t="s">
        <v>29</v>
      </c>
      <c r="C2687" s="162" t="s">
        <v>30</v>
      </c>
      <c r="D2687" s="162" t="s">
        <v>1893</v>
      </c>
      <c r="E2687" s="162" t="s">
        <v>1894</v>
      </c>
      <c r="F2687" s="592"/>
      <c r="G2687" s="592"/>
      <c r="H2687" s="591" t="s">
        <v>1895</v>
      </c>
      <c r="I2687" s="591"/>
      <c r="J2687" s="589" t="s">
        <v>1891</v>
      </c>
      <c r="K2687" s="589" t="s">
        <v>1891</v>
      </c>
      <c r="L2687" s="590">
        <v>0</v>
      </c>
    </row>
    <row r="2688" spans="1:12" s="148" customFormat="1" ht="24" customHeight="1" x14ac:dyDescent="0.15">
      <c r="A2688" s="593"/>
      <c r="B2688" s="164" t="s">
        <v>1962</v>
      </c>
      <c r="C2688" s="164" t="s">
        <v>3635</v>
      </c>
      <c r="D2688" s="166">
        <v>43042</v>
      </c>
      <c r="E2688" s="164" t="s">
        <v>3633</v>
      </c>
      <c r="F2688" s="592"/>
      <c r="G2688" s="592"/>
      <c r="H2688" s="591"/>
      <c r="I2688" s="591"/>
      <c r="J2688" s="589"/>
      <c r="K2688" s="589"/>
      <c r="L2688" s="590"/>
    </row>
    <row r="2689" spans="1:12" s="148" customFormat="1" ht="24" customHeight="1" x14ac:dyDescent="0.15">
      <c r="A2689" s="593">
        <v>507</v>
      </c>
      <c r="B2689" s="161" t="s">
        <v>20</v>
      </c>
      <c r="C2689" s="162" t="s">
        <v>21</v>
      </c>
      <c r="D2689" s="162" t="s">
        <v>1884</v>
      </c>
      <c r="E2689" s="162" t="s">
        <v>1885</v>
      </c>
      <c r="F2689" s="594" t="s">
        <v>14</v>
      </c>
      <c r="G2689" s="594"/>
      <c r="H2689" s="592"/>
      <c r="I2689" s="592"/>
      <c r="J2689" s="592"/>
      <c r="K2689" s="592"/>
      <c r="L2689" s="592"/>
    </row>
    <row r="2690" spans="1:12" s="148" customFormat="1" ht="26.25" customHeight="1" x14ac:dyDescent="0.15">
      <c r="A2690" s="593"/>
      <c r="B2690" s="589" t="s">
        <v>3631</v>
      </c>
      <c r="C2690" s="589" t="s">
        <v>3636</v>
      </c>
      <c r="D2690" s="596">
        <v>43078</v>
      </c>
      <c r="E2690" s="589" t="s">
        <v>3637</v>
      </c>
      <c r="F2690" s="589" t="s">
        <v>3638</v>
      </c>
      <c r="G2690" s="589"/>
      <c r="H2690" s="591" t="s">
        <v>1890</v>
      </c>
      <c r="I2690" s="591"/>
      <c r="J2690" s="164" t="s">
        <v>1891</v>
      </c>
      <c r="K2690" s="164" t="s">
        <v>0</v>
      </c>
      <c r="L2690" s="165">
        <v>2220</v>
      </c>
    </row>
    <row r="2691" spans="1:12" s="148" customFormat="1" ht="60.75" customHeight="1" x14ac:dyDescent="0.15">
      <c r="A2691" s="593"/>
      <c r="B2691" s="589"/>
      <c r="C2691" s="589"/>
      <c r="D2691" s="596"/>
      <c r="E2691" s="589"/>
      <c r="F2691" s="589"/>
      <c r="G2691" s="589"/>
      <c r="H2691" s="591" t="s">
        <v>1892</v>
      </c>
      <c r="I2691" s="591"/>
      <c r="J2691" s="164" t="s">
        <v>1891</v>
      </c>
      <c r="K2691" s="164" t="s">
        <v>0</v>
      </c>
      <c r="L2691" s="165">
        <v>1385</v>
      </c>
    </row>
    <row r="2692" spans="1:12" s="148" customFormat="1" ht="24" customHeight="1" x14ac:dyDescent="0.15">
      <c r="A2692" s="593"/>
      <c r="B2692" s="161" t="s">
        <v>29</v>
      </c>
      <c r="C2692" s="162" t="s">
        <v>30</v>
      </c>
      <c r="D2692" s="162" t="s">
        <v>1893</v>
      </c>
      <c r="E2692" s="162" t="s">
        <v>1894</v>
      </c>
      <c r="F2692" s="592"/>
      <c r="G2692" s="592"/>
      <c r="H2692" s="591" t="s">
        <v>1895</v>
      </c>
      <c r="I2692" s="591"/>
      <c r="J2692" s="589" t="s">
        <v>1891</v>
      </c>
      <c r="K2692" s="589" t="s">
        <v>1891</v>
      </c>
      <c r="L2692" s="590">
        <v>0</v>
      </c>
    </row>
    <row r="2693" spans="1:12" s="148" customFormat="1" ht="24" customHeight="1" x14ac:dyDescent="0.15">
      <c r="A2693" s="593"/>
      <c r="B2693" s="164" t="s">
        <v>1962</v>
      </c>
      <c r="C2693" s="164" t="s">
        <v>3638</v>
      </c>
      <c r="D2693" s="166">
        <v>43085</v>
      </c>
      <c r="E2693" s="164" t="s">
        <v>2597</v>
      </c>
      <c r="F2693" s="592"/>
      <c r="G2693" s="592"/>
      <c r="H2693" s="591"/>
      <c r="I2693" s="591"/>
      <c r="J2693" s="589"/>
      <c r="K2693" s="589"/>
      <c r="L2693" s="590"/>
    </row>
    <row r="2694" spans="1:12" s="148" customFormat="1" ht="24" customHeight="1" x14ac:dyDescent="0.15">
      <c r="A2694" s="593">
        <v>508</v>
      </c>
      <c r="B2694" s="161" t="s">
        <v>20</v>
      </c>
      <c r="C2694" s="162" t="s">
        <v>21</v>
      </c>
      <c r="D2694" s="162" t="s">
        <v>1884</v>
      </c>
      <c r="E2694" s="162" t="s">
        <v>1885</v>
      </c>
      <c r="F2694" s="594" t="s">
        <v>14</v>
      </c>
      <c r="G2694" s="594"/>
      <c r="H2694" s="592"/>
      <c r="I2694" s="592"/>
      <c r="J2694" s="592"/>
      <c r="K2694" s="592"/>
      <c r="L2694" s="592"/>
    </row>
    <row r="2695" spans="1:12" s="148" customFormat="1" ht="26.25" customHeight="1" x14ac:dyDescent="0.15">
      <c r="A2695" s="593"/>
      <c r="B2695" s="589" t="s">
        <v>3639</v>
      </c>
      <c r="C2695" s="595" t="s">
        <v>3640</v>
      </c>
      <c r="D2695" s="596">
        <v>43009</v>
      </c>
      <c r="E2695" s="589" t="s">
        <v>2460</v>
      </c>
      <c r="F2695" s="589" t="s">
        <v>3641</v>
      </c>
      <c r="G2695" s="589"/>
      <c r="H2695" s="591" t="s">
        <v>1890</v>
      </c>
      <c r="I2695" s="591"/>
      <c r="J2695" s="164" t="s">
        <v>1891</v>
      </c>
      <c r="K2695" s="164" t="s">
        <v>0</v>
      </c>
      <c r="L2695" s="165">
        <v>253</v>
      </c>
    </row>
    <row r="2696" spans="1:12" s="148" customFormat="1" ht="207.75" customHeight="1" x14ac:dyDescent="0.15">
      <c r="A2696" s="593"/>
      <c r="B2696" s="589"/>
      <c r="C2696" s="595"/>
      <c r="D2696" s="596"/>
      <c r="E2696" s="589"/>
      <c r="F2696" s="589"/>
      <c r="G2696" s="589"/>
      <c r="H2696" s="591" t="s">
        <v>1892</v>
      </c>
      <c r="I2696" s="591"/>
      <c r="J2696" s="164" t="s">
        <v>1891</v>
      </c>
      <c r="K2696" s="164" t="s">
        <v>1891</v>
      </c>
      <c r="L2696" s="165">
        <v>0</v>
      </c>
    </row>
    <row r="2697" spans="1:12" s="148" customFormat="1" ht="24" customHeight="1" x14ac:dyDescent="0.15">
      <c r="A2697" s="593"/>
      <c r="B2697" s="161" t="s">
        <v>29</v>
      </c>
      <c r="C2697" s="162" t="s">
        <v>30</v>
      </c>
      <c r="D2697" s="162" t="s">
        <v>1893</v>
      </c>
      <c r="E2697" s="162" t="s">
        <v>1894</v>
      </c>
      <c r="F2697" s="592"/>
      <c r="G2697" s="592"/>
      <c r="H2697" s="591" t="s">
        <v>1895</v>
      </c>
      <c r="I2697" s="591"/>
      <c r="J2697" s="589" t="s">
        <v>1891</v>
      </c>
      <c r="K2697" s="589" t="s">
        <v>1891</v>
      </c>
      <c r="L2697" s="590">
        <v>0</v>
      </c>
    </row>
    <row r="2698" spans="1:12" s="148" customFormat="1" ht="34.5" customHeight="1" x14ac:dyDescent="0.15">
      <c r="A2698" s="593"/>
      <c r="B2698" s="164" t="s">
        <v>2388</v>
      </c>
      <c r="C2698" s="164" t="s">
        <v>3641</v>
      </c>
      <c r="D2698" s="166">
        <v>43011</v>
      </c>
      <c r="E2698" s="164" t="s">
        <v>2773</v>
      </c>
      <c r="F2698" s="592"/>
      <c r="G2698" s="592"/>
      <c r="H2698" s="591"/>
      <c r="I2698" s="591"/>
      <c r="J2698" s="589"/>
      <c r="K2698" s="589"/>
      <c r="L2698" s="590"/>
    </row>
    <row r="2699" spans="1:12" s="148" customFormat="1" ht="24" customHeight="1" x14ac:dyDescent="0.15">
      <c r="A2699" s="593">
        <v>509</v>
      </c>
      <c r="B2699" s="161" t="s">
        <v>20</v>
      </c>
      <c r="C2699" s="162" t="s">
        <v>21</v>
      </c>
      <c r="D2699" s="162" t="s">
        <v>1884</v>
      </c>
      <c r="E2699" s="162" t="s">
        <v>1885</v>
      </c>
      <c r="F2699" s="594" t="s">
        <v>14</v>
      </c>
      <c r="G2699" s="594"/>
      <c r="H2699" s="592"/>
      <c r="I2699" s="592"/>
      <c r="J2699" s="592"/>
      <c r="K2699" s="592"/>
      <c r="L2699" s="592"/>
    </row>
    <row r="2700" spans="1:12" s="148" customFormat="1" ht="26.25" customHeight="1" x14ac:dyDescent="0.15">
      <c r="A2700" s="593"/>
      <c r="B2700" s="589" t="s">
        <v>3639</v>
      </c>
      <c r="C2700" s="595" t="s">
        <v>3642</v>
      </c>
      <c r="D2700" s="596">
        <v>43012</v>
      </c>
      <c r="E2700" s="589" t="s">
        <v>3643</v>
      </c>
      <c r="F2700" s="589" t="s">
        <v>3644</v>
      </c>
      <c r="G2700" s="589"/>
      <c r="H2700" s="591" t="s">
        <v>1890</v>
      </c>
      <c r="I2700" s="591"/>
      <c r="J2700" s="164" t="s">
        <v>1891</v>
      </c>
      <c r="K2700" s="164" t="s">
        <v>0</v>
      </c>
      <c r="L2700" s="165">
        <v>363.2</v>
      </c>
    </row>
    <row r="2701" spans="1:12" s="148" customFormat="1" ht="134.25" customHeight="1" x14ac:dyDescent="0.15">
      <c r="A2701" s="593"/>
      <c r="B2701" s="589"/>
      <c r="C2701" s="595"/>
      <c r="D2701" s="596"/>
      <c r="E2701" s="589"/>
      <c r="F2701" s="589"/>
      <c r="G2701" s="589"/>
      <c r="H2701" s="591" t="s">
        <v>1892</v>
      </c>
      <c r="I2701" s="591"/>
      <c r="J2701" s="164" t="s">
        <v>1891</v>
      </c>
      <c r="K2701" s="164" t="s">
        <v>0</v>
      </c>
      <c r="L2701" s="165">
        <v>524.41</v>
      </c>
    </row>
    <row r="2702" spans="1:12" s="148" customFormat="1" ht="24" customHeight="1" x14ac:dyDescent="0.15">
      <c r="A2702" s="593"/>
      <c r="B2702" s="161" t="s">
        <v>29</v>
      </c>
      <c r="C2702" s="162" t="s">
        <v>30</v>
      </c>
      <c r="D2702" s="162" t="s">
        <v>1893</v>
      </c>
      <c r="E2702" s="162" t="s">
        <v>1894</v>
      </c>
      <c r="F2702" s="592"/>
      <c r="G2702" s="592"/>
      <c r="H2702" s="591" t="s">
        <v>1895</v>
      </c>
      <c r="I2702" s="591"/>
      <c r="J2702" s="589" t="s">
        <v>1891</v>
      </c>
      <c r="K2702" s="589" t="s">
        <v>1891</v>
      </c>
      <c r="L2702" s="590">
        <v>0</v>
      </c>
    </row>
    <row r="2703" spans="1:12" s="148" customFormat="1" ht="34.5" customHeight="1" x14ac:dyDescent="0.15">
      <c r="A2703" s="593"/>
      <c r="B2703" s="164" t="s">
        <v>2388</v>
      </c>
      <c r="C2703" s="164" t="s">
        <v>3644</v>
      </c>
      <c r="D2703" s="166">
        <v>43014</v>
      </c>
      <c r="E2703" s="164" t="s">
        <v>3645</v>
      </c>
      <c r="F2703" s="592"/>
      <c r="G2703" s="592"/>
      <c r="H2703" s="591"/>
      <c r="I2703" s="591"/>
      <c r="J2703" s="589"/>
      <c r="K2703" s="589"/>
      <c r="L2703" s="590"/>
    </row>
    <row r="2704" spans="1:12" s="148" customFormat="1" ht="24" customHeight="1" x14ac:dyDescent="0.15">
      <c r="A2704" s="593">
        <v>510</v>
      </c>
      <c r="B2704" s="161" t="s">
        <v>20</v>
      </c>
      <c r="C2704" s="162" t="s">
        <v>21</v>
      </c>
      <c r="D2704" s="162" t="s">
        <v>1884</v>
      </c>
      <c r="E2704" s="162" t="s">
        <v>1885</v>
      </c>
      <c r="F2704" s="594" t="s">
        <v>14</v>
      </c>
      <c r="G2704" s="594"/>
      <c r="H2704" s="592"/>
      <c r="I2704" s="592"/>
      <c r="J2704" s="592"/>
      <c r="K2704" s="592"/>
      <c r="L2704" s="592"/>
    </row>
    <row r="2705" spans="1:12" s="148" customFormat="1" ht="26.25" customHeight="1" x14ac:dyDescent="0.15">
      <c r="A2705" s="593"/>
      <c r="B2705" s="589" t="s">
        <v>3639</v>
      </c>
      <c r="C2705" s="595" t="s">
        <v>3646</v>
      </c>
      <c r="D2705" s="596">
        <v>43045</v>
      </c>
      <c r="E2705" s="589" t="s">
        <v>1969</v>
      </c>
      <c r="F2705" s="589" t="s">
        <v>2489</v>
      </c>
      <c r="G2705" s="589"/>
      <c r="H2705" s="591" t="s">
        <v>1890</v>
      </c>
      <c r="I2705" s="591"/>
      <c r="J2705" s="164" t="s">
        <v>1891</v>
      </c>
      <c r="K2705" s="164" t="s">
        <v>0</v>
      </c>
      <c r="L2705" s="165">
        <v>155.47</v>
      </c>
    </row>
    <row r="2706" spans="1:12" s="148" customFormat="1" ht="134.25" customHeight="1" x14ac:dyDescent="0.15">
      <c r="A2706" s="593"/>
      <c r="B2706" s="589"/>
      <c r="C2706" s="595"/>
      <c r="D2706" s="596"/>
      <c r="E2706" s="589"/>
      <c r="F2706" s="589"/>
      <c r="G2706" s="589"/>
      <c r="H2706" s="591" t="s">
        <v>1892</v>
      </c>
      <c r="I2706" s="591"/>
      <c r="J2706" s="164" t="s">
        <v>1891</v>
      </c>
      <c r="K2706" s="164" t="s">
        <v>0</v>
      </c>
      <c r="L2706" s="165">
        <v>500.6</v>
      </c>
    </row>
    <row r="2707" spans="1:12" s="148" customFormat="1" ht="24" customHeight="1" x14ac:dyDescent="0.15">
      <c r="A2707" s="593"/>
      <c r="B2707" s="161" t="s">
        <v>29</v>
      </c>
      <c r="C2707" s="162" t="s">
        <v>30</v>
      </c>
      <c r="D2707" s="162" t="s">
        <v>1893</v>
      </c>
      <c r="E2707" s="162" t="s">
        <v>1894</v>
      </c>
      <c r="F2707" s="592"/>
      <c r="G2707" s="592"/>
      <c r="H2707" s="591" t="s">
        <v>1895</v>
      </c>
      <c r="I2707" s="591"/>
      <c r="J2707" s="589" t="s">
        <v>1891</v>
      </c>
      <c r="K2707" s="589" t="s">
        <v>0</v>
      </c>
      <c r="L2707" s="590">
        <v>500</v>
      </c>
    </row>
    <row r="2708" spans="1:12" s="148" customFormat="1" ht="34.5" customHeight="1" x14ac:dyDescent="0.15">
      <c r="A2708" s="593"/>
      <c r="B2708" s="164" t="s">
        <v>2388</v>
      </c>
      <c r="C2708" s="164" t="s">
        <v>2489</v>
      </c>
      <c r="D2708" s="166">
        <v>43047</v>
      </c>
      <c r="E2708" s="164" t="s">
        <v>2776</v>
      </c>
      <c r="F2708" s="592"/>
      <c r="G2708" s="592"/>
      <c r="H2708" s="591"/>
      <c r="I2708" s="591"/>
      <c r="J2708" s="589"/>
      <c r="K2708" s="589"/>
      <c r="L2708" s="590"/>
    </row>
    <row r="2709" spans="1:12" s="148" customFormat="1" ht="24" customHeight="1" x14ac:dyDescent="0.15">
      <c r="A2709" s="593">
        <v>511</v>
      </c>
      <c r="B2709" s="161" t="s">
        <v>20</v>
      </c>
      <c r="C2709" s="162" t="s">
        <v>21</v>
      </c>
      <c r="D2709" s="162" t="s">
        <v>1884</v>
      </c>
      <c r="E2709" s="162" t="s">
        <v>1885</v>
      </c>
      <c r="F2709" s="594" t="s">
        <v>14</v>
      </c>
      <c r="G2709" s="594"/>
      <c r="H2709" s="592"/>
      <c r="I2709" s="592"/>
      <c r="J2709" s="592"/>
      <c r="K2709" s="592"/>
      <c r="L2709" s="592"/>
    </row>
    <row r="2710" spans="1:12" s="148" customFormat="1" ht="26.25" customHeight="1" x14ac:dyDescent="0.15">
      <c r="A2710" s="593"/>
      <c r="B2710" s="589" t="s">
        <v>3639</v>
      </c>
      <c r="C2710" s="595" t="s">
        <v>3647</v>
      </c>
      <c r="D2710" s="596">
        <v>43068</v>
      </c>
      <c r="E2710" s="589" t="s">
        <v>1952</v>
      </c>
      <c r="F2710" s="589" t="s">
        <v>3648</v>
      </c>
      <c r="G2710" s="589"/>
      <c r="H2710" s="591" t="s">
        <v>1890</v>
      </c>
      <c r="I2710" s="591"/>
      <c r="J2710" s="164" t="s">
        <v>1891</v>
      </c>
      <c r="K2710" s="164" t="s">
        <v>0</v>
      </c>
      <c r="L2710" s="165">
        <v>1333</v>
      </c>
    </row>
    <row r="2711" spans="1:12" s="148" customFormat="1" ht="239.25" customHeight="1" x14ac:dyDescent="0.15">
      <c r="A2711" s="593"/>
      <c r="B2711" s="589"/>
      <c r="C2711" s="595"/>
      <c r="D2711" s="596"/>
      <c r="E2711" s="589"/>
      <c r="F2711" s="589"/>
      <c r="G2711" s="589"/>
      <c r="H2711" s="591" t="s">
        <v>1892</v>
      </c>
      <c r="I2711" s="591"/>
      <c r="J2711" s="164" t="s">
        <v>1891</v>
      </c>
      <c r="K2711" s="164" t="s">
        <v>0</v>
      </c>
      <c r="L2711" s="165">
        <v>4013.68</v>
      </c>
    </row>
    <row r="2712" spans="1:12" s="148" customFormat="1" ht="24" customHeight="1" x14ac:dyDescent="0.15">
      <c r="A2712" s="593"/>
      <c r="B2712" s="161" t="s">
        <v>29</v>
      </c>
      <c r="C2712" s="162" t="s">
        <v>30</v>
      </c>
      <c r="D2712" s="162" t="s">
        <v>1893</v>
      </c>
      <c r="E2712" s="162" t="s">
        <v>1894</v>
      </c>
      <c r="F2712" s="592"/>
      <c r="G2712" s="592"/>
      <c r="H2712" s="591" t="s">
        <v>1895</v>
      </c>
      <c r="I2712" s="591"/>
      <c r="J2712" s="589" t="s">
        <v>1891</v>
      </c>
      <c r="K2712" s="589" t="s">
        <v>0</v>
      </c>
      <c r="L2712" s="590">
        <v>200</v>
      </c>
    </row>
    <row r="2713" spans="1:12" s="148" customFormat="1" ht="34.5" customHeight="1" x14ac:dyDescent="0.15">
      <c r="A2713" s="593"/>
      <c r="B2713" s="164" t="s">
        <v>2388</v>
      </c>
      <c r="C2713" s="164" t="s">
        <v>3648</v>
      </c>
      <c r="D2713" s="166">
        <v>43074</v>
      </c>
      <c r="E2713" s="164" t="s">
        <v>3649</v>
      </c>
      <c r="F2713" s="592"/>
      <c r="G2713" s="592"/>
      <c r="H2713" s="591"/>
      <c r="I2713" s="591"/>
      <c r="J2713" s="589"/>
      <c r="K2713" s="589"/>
      <c r="L2713" s="590"/>
    </row>
    <row r="2714" spans="1:12" s="148" customFormat="1" ht="24" customHeight="1" x14ac:dyDescent="0.15">
      <c r="A2714" s="593">
        <v>512</v>
      </c>
      <c r="B2714" s="161" t="s">
        <v>20</v>
      </c>
      <c r="C2714" s="162" t="s">
        <v>21</v>
      </c>
      <c r="D2714" s="162" t="s">
        <v>1884</v>
      </c>
      <c r="E2714" s="162" t="s">
        <v>1885</v>
      </c>
      <c r="F2714" s="594" t="s">
        <v>14</v>
      </c>
      <c r="G2714" s="594"/>
      <c r="H2714" s="592"/>
      <c r="I2714" s="592"/>
      <c r="J2714" s="592"/>
      <c r="K2714" s="592"/>
      <c r="L2714" s="592"/>
    </row>
    <row r="2715" spans="1:12" s="148" customFormat="1" ht="26.25" customHeight="1" x14ac:dyDescent="0.15">
      <c r="A2715" s="593"/>
      <c r="B2715" s="589" t="s">
        <v>3650</v>
      </c>
      <c r="C2715" s="595" t="s">
        <v>3651</v>
      </c>
      <c r="D2715" s="596">
        <v>43012</v>
      </c>
      <c r="E2715" s="589" t="s">
        <v>1996</v>
      </c>
      <c r="F2715" s="589" t="s">
        <v>2899</v>
      </c>
      <c r="G2715" s="589"/>
      <c r="H2715" s="591" t="s">
        <v>1890</v>
      </c>
      <c r="I2715" s="591"/>
      <c r="J2715" s="164" t="s">
        <v>1891</v>
      </c>
      <c r="K2715" s="164" t="s">
        <v>0</v>
      </c>
      <c r="L2715" s="165">
        <v>717.3</v>
      </c>
    </row>
    <row r="2716" spans="1:12" s="148" customFormat="1" ht="408.95" customHeight="1" x14ac:dyDescent="0.15">
      <c r="A2716" s="593"/>
      <c r="B2716" s="589"/>
      <c r="C2716" s="595"/>
      <c r="D2716" s="596"/>
      <c r="E2716" s="589"/>
      <c r="F2716" s="589"/>
      <c r="G2716" s="589"/>
      <c r="H2716" s="591" t="s">
        <v>1892</v>
      </c>
      <c r="I2716" s="591"/>
      <c r="J2716" s="589" t="s">
        <v>1891</v>
      </c>
      <c r="K2716" s="589" t="s">
        <v>0</v>
      </c>
      <c r="L2716" s="590">
        <v>388</v>
      </c>
    </row>
    <row r="2717" spans="1:12" s="148" customFormat="1" ht="29.85" customHeight="1" x14ac:dyDescent="0.15">
      <c r="A2717" s="593"/>
      <c r="B2717" s="589"/>
      <c r="C2717" s="595"/>
      <c r="D2717" s="596"/>
      <c r="E2717" s="589"/>
      <c r="F2717" s="589"/>
      <c r="G2717" s="589"/>
      <c r="H2717" s="591"/>
      <c r="I2717" s="591"/>
      <c r="J2717" s="589"/>
      <c r="K2717" s="589"/>
      <c r="L2717" s="590"/>
    </row>
    <row r="2718" spans="1:12" s="148" customFormat="1" ht="24" customHeight="1" x14ac:dyDescent="0.15">
      <c r="A2718" s="593"/>
      <c r="B2718" s="161" t="s">
        <v>29</v>
      </c>
      <c r="C2718" s="162" t="s">
        <v>30</v>
      </c>
      <c r="D2718" s="162" t="s">
        <v>1893</v>
      </c>
      <c r="E2718" s="162" t="s">
        <v>1894</v>
      </c>
      <c r="F2718" s="592"/>
      <c r="G2718" s="592"/>
      <c r="H2718" s="591" t="s">
        <v>1895</v>
      </c>
      <c r="I2718" s="591"/>
      <c r="J2718" s="589" t="s">
        <v>1891</v>
      </c>
      <c r="K2718" s="589" t="s">
        <v>1891</v>
      </c>
      <c r="L2718" s="590">
        <v>0</v>
      </c>
    </row>
    <row r="2719" spans="1:12" s="148" customFormat="1" ht="24" customHeight="1" x14ac:dyDescent="0.15">
      <c r="A2719" s="593"/>
      <c r="B2719" s="164" t="s">
        <v>2059</v>
      </c>
      <c r="C2719" s="164" t="s">
        <v>2899</v>
      </c>
      <c r="D2719" s="166">
        <v>43014</v>
      </c>
      <c r="E2719" s="164" t="s">
        <v>3645</v>
      </c>
      <c r="F2719" s="592"/>
      <c r="G2719" s="592"/>
      <c r="H2719" s="591"/>
      <c r="I2719" s="591"/>
      <c r="J2719" s="589"/>
      <c r="K2719" s="589"/>
      <c r="L2719" s="590"/>
    </row>
    <row r="2720" spans="1:12" s="148" customFormat="1" ht="24" customHeight="1" x14ac:dyDescent="0.15">
      <c r="A2720" s="593">
        <v>513</v>
      </c>
      <c r="B2720" s="161" t="s">
        <v>20</v>
      </c>
      <c r="C2720" s="162" t="s">
        <v>21</v>
      </c>
      <c r="D2720" s="162" t="s">
        <v>1884</v>
      </c>
      <c r="E2720" s="162" t="s">
        <v>1885</v>
      </c>
      <c r="F2720" s="594" t="s">
        <v>14</v>
      </c>
      <c r="G2720" s="594"/>
      <c r="H2720" s="592"/>
      <c r="I2720" s="592"/>
      <c r="J2720" s="592"/>
      <c r="K2720" s="592"/>
      <c r="L2720" s="592"/>
    </row>
    <row r="2721" spans="1:12" s="148" customFormat="1" ht="26.25" customHeight="1" x14ac:dyDescent="0.15">
      <c r="A2721" s="593"/>
      <c r="B2721" s="589" t="s">
        <v>3650</v>
      </c>
      <c r="C2721" s="595" t="s">
        <v>3652</v>
      </c>
      <c r="D2721" s="596">
        <v>43050</v>
      </c>
      <c r="E2721" s="589" t="s">
        <v>1921</v>
      </c>
      <c r="F2721" s="589" t="s">
        <v>3653</v>
      </c>
      <c r="G2721" s="589"/>
      <c r="H2721" s="591" t="s">
        <v>1890</v>
      </c>
      <c r="I2721" s="591"/>
      <c r="J2721" s="164" t="s">
        <v>1891</v>
      </c>
      <c r="K2721" s="164" t="s">
        <v>0</v>
      </c>
      <c r="L2721" s="165">
        <v>204</v>
      </c>
    </row>
    <row r="2722" spans="1:12" s="148" customFormat="1" ht="228.75" customHeight="1" x14ac:dyDescent="0.15">
      <c r="A2722" s="593"/>
      <c r="B2722" s="589"/>
      <c r="C2722" s="595"/>
      <c r="D2722" s="596"/>
      <c r="E2722" s="589"/>
      <c r="F2722" s="589"/>
      <c r="G2722" s="589"/>
      <c r="H2722" s="591" t="s">
        <v>1892</v>
      </c>
      <c r="I2722" s="591"/>
      <c r="J2722" s="164" t="s">
        <v>1891</v>
      </c>
      <c r="K2722" s="164" t="s">
        <v>0</v>
      </c>
      <c r="L2722" s="165">
        <v>2367.59</v>
      </c>
    </row>
    <row r="2723" spans="1:12" s="148" customFormat="1" ht="24" customHeight="1" x14ac:dyDescent="0.15">
      <c r="A2723" s="593"/>
      <c r="B2723" s="161" t="s">
        <v>29</v>
      </c>
      <c r="C2723" s="162" t="s">
        <v>30</v>
      </c>
      <c r="D2723" s="162" t="s">
        <v>1893</v>
      </c>
      <c r="E2723" s="162" t="s">
        <v>1894</v>
      </c>
      <c r="F2723" s="592"/>
      <c r="G2723" s="592"/>
      <c r="H2723" s="591" t="s">
        <v>1895</v>
      </c>
      <c r="I2723" s="591"/>
      <c r="J2723" s="589" t="s">
        <v>1891</v>
      </c>
      <c r="K2723" s="589" t="s">
        <v>1891</v>
      </c>
      <c r="L2723" s="590">
        <v>0</v>
      </c>
    </row>
    <row r="2724" spans="1:12" s="148" customFormat="1" ht="24" customHeight="1" x14ac:dyDescent="0.15">
      <c r="A2724" s="593"/>
      <c r="B2724" s="164" t="s">
        <v>2059</v>
      </c>
      <c r="C2724" s="164" t="s">
        <v>3653</v>
      </c>
      <c r="D2724" s="166">
        <v>43054</v>
      </c>
      <c r="E2724" s="164" t="s">
        <v>2742</v>
      </c>
      <c r="F2724" s="592"/>
      <c r="G2724" s="592"/>
      <c r="H2724" s="591"/>
      <c r="I2724" s="591"/>
      <c r="J2724" s="589"/>
      <c r="K2724" s="589"/>
      <c r="L2724" s="590"/>
    </row>
    <row r="2725" spans="1:12" s="148" customFormat="1" ht="24" customHeight="1" x14ac:dyDescent="0.15">
      <c r="A2725" s="593">
        <v>514</v>
      </c>
      <c r="B2725" s="161" t="s">
        <v>20</v>
      </c>
      <c r="C2725" s="162" t="s">
        <v>21</v>
      </c>
      <c r="D2725" s="162" t="s">
        <v>1884</v>
      </c>
      <c r="E2725" s="162" t="s">
        <v>1885</v>
      </c>
      <c r="F2725" s="594" t="s">
        <v>14</v>
      </c>
      <c r="G2725" s="594"/>
      <c r="H2725" s="592"/>
      <c r="I2725" s="592"/>
      <c r="J2725" s="592"/>
      <c r="K2725" s="592"/>
      <c r="L2725" s="592"/>
    </row>
    <row r="2726" spans="1:12" s="148" customFormat="1" ht="26.25" customHeight="1" x14ac:dyDescent="0.15">
      <c r="A2726" s="593"/>
      <c r="B2726" s="589" t="s">
        <v>3654</v>
      </c>
      <c r="C2726" s="595" t="s">
        <v>3655</v>
      </c>
      <c r="D2726" s="596">
        <v>43031</v>
      </c>
      <c r="E2726" s="589" t="s">
        <v>3656</v>
      </c>
      <c r="F2726" s="589" t="s">
        <v>3657</v>
      </c>
      <c r="G2726" s="589"/>
      <c r="H2726" s="591" t="s">
        <v>1890</v>
      </c>
      <c r="I2726" s="591"/>
      <c r="J2726" s="164" t="s">
        <v>1891</v>
      </c>
      <c r="K2726" s="164" t="s">
        <v>0</v>
      </c>
      <c r="L2726" s="165">
        <v>1140</v>
      </c>
    </row>
    <row r="2727" spans="1:12" s="148" customFormat="1" ht="333.75" customHeight="1" x14ac:dyDescent="0.15">
      <c r="A2727" s="593"/>
      <c r="B2727" s="589"/>
      <c r="C2727" s="595"/>
      <c r="D2727" s="596"/>
      <c r="E2727" s="589"/>
      <c r="F2727" s="589"/>
      <c r="G2727" s="589"/>
      <c r="H2727" s="591" t="s">
        <v>1892</v>
      </c>
      <c r="I2727" s="591"/>
      <c r="J2727" s="164" t="s">
        <v>1891</v>
      </c>
      <c r="K2727" s="164" t="s">
        <v>0</v>
      </c>
      <c r="L2727" s="165">
        <v>990.15</v>
      </c>
    </row>
    <row r="2728" spans="1:12" s="148" customFormat="1" ht="24" customHeight="1" x14ac:dyDescent="0.15">
      <c r="A2728" s="593"/>
      <c r="B2728" s="161" t="s">
        <v>29</v>
      </c>
      <c r="C2728" s="162" t="s">
        <v>30</v>
      </c>
      <c r="D2728" s="162" t="s">
        <v>1893</v>
      </c>
      <c r="E2728" s="162" t="s">
        <v>1894</v>
      </c>
      <c r="F2728" s="592"/>
      <c r="G2728" s="592"/>
      <c r="H2728" s="591" t="s">
        <v>1895</v>
      </c>
      <c r="I2728" s="591"/>
      <c r="J2728" s="589" t="s">
        <v>1891</v>
      </c>
      <c r="K2728" s="589" t="s">
        <v>0</v>
      </c>
      <c r="L2728" s="590">
        <v>750</v>
      </c>
    </row>
    <row r="2729" spans="1:12" s="148" customFormat="1" ht="24" customHeight="1" x14ac:dyDescent="0.15">
      <c r="A2729" s="593"/>
      <c r="B2729" s="164" t="s">
        <v>2052</v>
      </c>
      <c r="C2729" s="164" t="s">
        <v>3657</v>
      </c>
      <c r="D2729" s="166">
        <v>43039</v>
      </c>
      <c r="E2729" s="164" t="s">
        <v>3658</v>
      </c>
      <c r="F2729" s="592"/>
      <c r="G2729" s="592"/>
      <c r="H2729" s="591"/>
      <c r="I2729" s="591"/>
      <c r="J2729" s="589"/>
      <c r="K2729" s="589"/>
      <c r="L2729" s="590"/>
    </row>
    <row r="2730" spans="1:12" s="148" customFormat="1" ht="24" customHeight="1" x14ac:dyDescent="0.15">
      <c r="A2730" s="593">
        <v>515</v>
      </c>
      <c r="B2730" s="161" t="s">
        <v>20</v>
      </c>
      <c r="C2730" s="162" t="s">
        <v>21</v>
      </c>
      <c r="D2730" s="162" t="s">
        <v>1884</v>
      </c>
      <c r="E2730" s="162" t="s">
        <v>1885</v>
      </c>
      <c r="F2730" s="594" t="s">
        <v>14</v>
      </c>
      <c r="G2730" s="594"/>
      <c r="H2730" s="592"/>
      <c r="I2730" s="592"/>
      <c r="J2730" s="592"/>
      <c r="K2730" s="592"/>
      <c r="L2730" s="592"/>
    </row>
    <row r="2731" spans="1:12" s="148" customFormat="1" ht="26.25" customHeight="1" x14ac:dyDescent="0.15">
      <c r="A2731" s="593"/>
      <c r="B2731" s="589" t="s">
        <v>3659</v>
      </c>
      <c r="C2731" s="589" t="s">
        <v>3660</v>
      </c>
      <c r="D2731" s="596">
        <v>43053</v>
      </c>
      <c r="E2731" s="589" t="s">
        <v>2832</v>
      </c>
      <c r="F2731" s="589" t="s">
        <v>3661</v>
      </c>
      <c r="G2731" s="589"/>
      <c r="H2731" s="591" t="s">
        <v>1890</v>
      </c>
      <c r="I2731" s="591"/>
      <c r="J2731" s="164" t="s">
        <v>1891</v>
      </c>
      <c r="K2731" s="164" t="s">
        <v>0</v>
      </c>
      <c r="L2731" s="165">
        <v>199</v>
      </c>
    </row>
    <row r="2732" spans="1:12" s="148" customFormat="1" ht="102.75" customHeight="1" x14ac:dyDescent="0.15">
      <c r="A2732" s="593"/>
      <c r="B2732" s="589"/>
      <c r="C2732" s="589"/>
      <c r="D2732" s="596"/>
      <c r="E2732" s="589"/>
      <c r="F2732" s="589"/>
      <c r="G2732" s="589"/>
      <c r="H2732" s="591" t="s">
        <v>1892</v>
      </c>
      <c r="I2732" s="591"/>
      <c r="J2732" s="164" t="s">
        <v>1891</v>
      </c>
      <c r="K2732" s="164" t="s">
        <v>0</v>
      </c>
      <c r="L2732" s="165">
        <v>193.05</v>
      </c>
    </row>
    <row r="2733" spans="1:12" s="148" customFormat="1" ht="24" customHeight="1" x14ac:dyDescent="0.15">
      <c r="A2733" s="593"/>
      <c r="B2733" s="161" t="s">
        <v>29</v>
      </c>
      <c r="C2733" s="162" t="s">
        <v>30</v>
      </c>
      <c r="D2733" s="162" t="s">
        <v>1893</v>
      </c>
      <c r="E2733" s="162" t="s">
        <v>1894</v>
      </c>
      <c r="F2733" s="592"/>
      <c r="G2733" s="592"/>
      <c r="H2733" s="591" t="s">
        <v>1895</v>
      </c>
      <c r="I2733" s="591"/>
      <c r="J2733" s="589" t="s">
        <v>1891</v>
      </c>
      <c r="K2733" s="589" t="s">
        <v>1891</v>
      </c>
      <c r="L2733" s="590">
        <v>0</v>
      </c>
    </row>
    <row r="2734" spans="1:12" s="148" customFormat="1" ht="24" customHeight="1" x14ac:dyDescent="0.15">
      <c r="A2734" s="593"/>
      <c r="B2734" s="164" t="s">
        <v>3662</v>
      </c>
      <c r="C2734" s="164" t="s">
        <v>3661</v>
      </c>
      <c r="D2734" s="166">
        <v>43054</v>
      </c>
      <c r="E2734" s="164" t="s">
        <v>3262</v>
      </c>
      <c r="F2734" s="592"/>
      <c r="G2734" s="592"/>
      <c r="H2734" s="591"/>
      <c r="I2734" s="591"/>
      <c r="J2734" s="589"/>
      <c r="K2734" s="589"/>
      <c r="L2734" s="590"/>
    </row>
    <row r="2735" spans="1:12" s="148" customFormat="1" ht="24" customHeight="1" x14ac:dyDescent="0.15">
      <c r="A2735" s="593">
        <v>516</v>
      </c>
      <c r="B2735" s="161" t="s">
        <v>20</v>
      </c>
      <c r="C2735" s="162" t="s">
        <v>21</v>
      </c>
      <c r="D2735" s="162" t="s">
        <v>1884</v>
      </c>
      <c r="E2735" s="162" t="s">
        <v>1885</v>
      </c>
      <c r="F2735" s="594" t="s">
        <v>14</v>
      </c>
      <c r="G2735" s="594"/>
      <c r="H2735" s="592"/>
      <c r="I2735" s="592"/>
      <c r="J2735" s="592"/>
      <c r="K2735" s="592"/>
      <c r="L2735" s="592"/>
    </row>
    <row r="2736" spans="1:12" s="148" customFormat="1" ht="26.25" customHeight="1" x14ac:dyDescent="0.15">
      <c r="A2736" s="593"/>
      <c r="B2736" s="589" t="s">
        <v>3663</v>
      </c>
      <c r="C2736" s="595" t="s">
        <v>3664</v>
      </c>
      <c r="D2736" s="596">
        <v>43009</v>
      </c>
      <c r="E2736" s="589" t="s">
        <v>1899</v>
      </c>
      <c r="F2736" s="589" t="s">
        <v>2647</v>
      </c>
      <c r="G2736" s="589"/>
      <c r="H2736" s="591" t="s">
        <v>1890</v>
      </c>
      <c r="I2736" s="591"/>
      <c r="J2736" s="164" t="s">
        <v>1891</v>
      </c>
      <c r="K2736" s="164" t="s">
        <v>0</v>
      </c>
      <c r="L2736" s="165">
        <v>434</v>
      </c>
    </row>
    <row r="2737" spans="1:12" s="148" customFormat="1" ht="408.95" customHeight="1" x14ac:dyDescent="0.15">
      <c r="A2737" s="593"/>
      <c r="B2737" s="589"/>
      <c r="C2737" s="595"/>
      <c r="D2737" s="596"/>
      <c r="E2737" s="589"/>
      <c r="F2737" s="589"/>
      <c r="G2737" s="589"/>
      <c r="H2737" s="591" t="s">
        <v>1892</v>
      </c>
      <c r="I2737" s="591"/>
      <c r="J2737" s="589" t="s">
        <v>1891</v>
      </c>
      <c r="K2737" s="589" t="s">
        <v>1891</v>
      </c>
      <c r="L2737" s="590">
        <v>0</v>
      </c>
    </row>
    <row r="2738" spans="1:12" s="148" customFormat="1" ht="40.35" customHeight="1" x14ac:dyDescent="0.15">
      <c r="A2738" s="593"/>
      <c r="B2738" s="589"/>
      <c r="C2738" s="595"/>
      <c r="D2738" s="596"/>
      <c r="E2738" s="589"/>
      <c r="F2738" s="589"/>
      <c r="G2738" s="589"/>
      <c r="H2738" s="591"/>
      <c r="I2738" s="591"/>
      <c r="J2738" s="589"/>
      <c r="K2738" s="589"/>
      <c r="L2738" s="590"/>
    </row>
    <row r="2739" spans="1:12" s="148" customFormat="1" ht="24" customHeight="1" x14ac:dyDescent="0.15">
      <c r="A2739" s="593"/>
      <c r="B2739" s="161" t="s">
        <v>29</v>
      </c>
      <c r="C2739" s="162" t="s">
        <v>30</v>
      </c>
      <c r="D2739" s="162" t="s">
        <v>1893</v>
      </c>
      <c r="E2739" s="162" t="s">
        <v>1894</v>
      </c>
      <c r="F2739" s="592"/>
      <c r="G2739" s="592"/>
      <c r="H2739" s="591" t="s">
        <v>1895</v>
      </c>
      <c r="I2739" s="591"/>
      <c r="J2739" s="589" t="s">
        <v>1891</v>
      </c>
      <c r="K2739" s="589" t="s">
        <v>0</v>
      </c>
      <c r="L2739" s="590">
        <v>140</v>
      </c>
    </row>
    <row r="2740" spans="1:12" s="148" customFormat="1" ht="24" customHeight="1" x14ac:dyDescent="0.15">
      <c r="A2740" s="593"/>
      <c r="B2740" s="164" t="s">
        <v>1896</v>
      </c>
      <c r="C2740" s="164" t="s">
        <v>2647</v>
      </c>
      <c r="D2740" s="166">
        <v>43011</v>
      </c>
      <c r="E2740" s="164" t="s">
        <v>2773</v>
      </c>
      <c r="F2740" s="592"/>
      <c r="G2740" s="592"/>
      <c r="H2740" s="591"/>
      <c r="I2740" s="591"/>
      <c r="J2740" s="589"/>
      <c r="K2740" s="589"/>
      <c r="L2740" s="590"/>
    </row>
    <row r="2741" spans="1:12" s="148" customFormat="1" ht="24" customHeight="1" x14ac:dyDescent="0.15">
      <c r="A2741" s="593">
        <v>517</v>
      </c>
      <c r="B2741" s="161" t="s">
        <v>20</v>
      </c>
      <c r="C2741" s="162" t="s">
        <v>21</v>
      </c>
      <c r="D2741" s="162" t="s">
        <v>1884</v>
      </c>
      <c r="E2741" s="162" t="s">
        <v>1885</v>
      </c>
      <c r="F2741" s="594" t="s">
        <v>14</v>
      </c>
      <c r="G2741" s="594"/>
      <c r="H2741" s="592"/>
      <c r="I2741" s="592"/>
      <c r="J2741" s="592"/>
      <c r="K2741" s="592"/>
      <c r="L2741" s="592"/>
    </row>
    <row r="2742" spans="1:12" s="148" customFormat="1" ht="26.25" customHeight="1" x14ac:dyDescent="0.15">
      <c r="A2742" s="593"/>
      <c r="B2742" s="589" t="s">
        <v>3663</v>
      </c>
      <c r="C2742" s="595" t="s">
        <v>3665</v>
      </c>
      <c r="D2742" s="596">
        <v>43046</v>
      </c>
      <c r="E2742" s="589" t="s">
        <v>2563</v>
      </c>
      <c r="F2742" s="589" t="s">
        <v>3462</v>
      </c>
      <c r="G2742" s="589"/>
      <c r="H2742" s="591" t="s">
        <v>1890</v>
      </c>
      <c r="I2742" s="591"/>
      <c r="J2742" s="164" t="s">
        <v>1891</v>
      </c>
      <c r="K2742" s="164" t="s">
        <v>0</v>
      </c>
      <c r="L2742" s="165">
        <v>600.24</v>
      </c>
    </row>
    <row r="2743" spans="1:12" s="148" customFormat="1" ht="218.25" customHeight="1" x14ac:dyDescent="0.15">
      <c r="A2743" s="593"/>
      <c r="B2743" s="589"/>
      <c r="C2743" s="595"/>
      <c r="D2743" s="596"/>
      <c r="E2743" s="589"/>
      <c r="F2743" s="589"/>
      <c r="G2743" s="589"/>
      <c r="H2743" s="591" t="s">
        <v>1892</v>
      </c>
      <c r="I2743" s="591"/>
      <c r="J2743" s="164" t="s">
        <v>1891</v>
      </c>
      <c r="K2743" s="164" t="s">
        <v>0</v>
      </c>
      <c r="L2743" s="165">
        <v>2653.72</v>
      </c>
    </row>
    <row r="2744" spans="1:12" s="148" customFormat="1" ht="24" customHeight="1" x14ac:dyDescent="0.15">
      <c r="A2744" s="593"/>
      <c r="B2744" s="161" t="s">
        <v>29</v>
      </c>
      <c r="C2744" s="162" t="s">
        <v>30</v>
      </c>
      <c r="D2744" s="162" t="s">
        <v>1893</v>
      </c>
      <c r="E2744" s="162" t="s">
        <v>1894</v>
      </c>
      <c r="F2744" s="592"/>
      <c r="G2744" s="592"/>
      <c r="H2744" s="591" t="s">
        <v>1895</v>
      </c>
      <c r="I2744" s="591"/>
      <c r="J2744" s="589" t="s">
        <v>1891</v>
      </c>
      <c r="K2744" s="589" t="s">
        <v>0</v>
      </c>
      <c r="L2744" s="590">
        <v>85</v>
      </c>
    </row>
    <row r="2745" spans="1:12" s="148" customFormat="1" ht="24" customHeight="1" x14ac:dyDescent="0.15">
      <c r="A2745" s="593"/>
      <c r="B2745" s="164" t="s">
        <v>1896</v>
      </c>
      <c r="C2745" s="164" t="s">
        <v>3462</v>
      </c>
      <c r="D2745" s="166">
        <v>43050</v>
      </c>
      <c r="E2745" s="164" t="s">
        <v>3666</v>
      </c>
      <c r="F2745" s="592"/>
      <c r="G2745" s="592"/>
      <c r="H2745" s="591"/>
      <c r="I2745" s="591"/>
      <c r="J2745" s="589"/>
      <c r="K2745" s="589"/>
      <c r="L2745" s="590"/>
    </row>
    <row r="2746" spans="1:12" s="148" customFormat="1" ht="24" customHeight="1" x14ac:dyDescent="0.15">
      <c r="A2746" s="593">
        <v>518</v>
      </c>
      <c r="B2746" s="161" t="s">
        <v>20</v>
      </c>
      <c r="C2746" s="162" t="s">
        <v>21</v>
      </c>
      <c r="D2746" s="162" t="s">
        <v>1884</v>
      </c>
      <c r="E2746" s="162" t="s">
        <v>1885</v>
      </c>
      <c r="F2746" s="594" t="s">
        <v>14</v>
      </c>
      <c r="G2746" s="594"/>
      <c r="H2746" s="592"/>
      <c r="I2746" s="592"/>
      <c r="J2746" s="592"/>
      <c r="K2746" s="592"/>
      <c r="L2746" s="592"/>
    </row>
    <row r="2747" spans="1:12" s="148" customFormat="1" ht="26.25" customHeight="1" x14ac:dyDescent="0.15">
      <c r="A2747" s="593"/>
      <c r="B2747" s="589" t="s">
        <v>3663</v>
      </c>
      <c r="C2747" s="595" t="s">
        <v>3667</v>
      </c>
      <c r="D2747" s="596">
        <v>43165</v>
      </c>
      <c r="E2747" s="589" t="s">
        <v>2712</v>
      </c>
      <c r="F2747" s="589" t="s">
        <v>3668</v>
      </c>
      <c r="G2747" s="589"/>
      <c r="H2747" s="591" t="s">
        <v>1890</v>
      </c>
      <c r="I2747" s="591"/>
      <c r="J2747" s="164" t="s">
        <v>1891</v>
      </c>
      <c r="K2747" s="164" t="s">
        <v>0</v>
      </c>
      <c r="L2747" s="165">
        <v>328.64</v>
      </c>
    </row>
    <row r="2748" spans="1:12" s="148" customFormat="1" ht="144.75" customHeight="1" x14ac:dyDescent="0.15">
      <c r="A2748" s="593"/>
      <c r="B2748" s="589"/>
      <c r="C2748" s="595"/>
      <c r="D2748" s="596"/>
      <c r="E2748" s="589"/>
      <c r="F2748" s="589"/>
      <c r="G2748" s="589"/>
      <c r="H2748" s="591" t="s">
        <v>1892</v>
      </c>
      <c r="I2748" s="591"/>
      <c r="J2748" s="164" t="s">
        <v>1891</v>
      </c>
      <c r="K2748" s="164" t="s">
        <v>0</v>
      </c>
      <c r="L2748" s="165">
        <v>3083.13</v>
      </c>
    </row>
    <row r="2749" spans="1:12" s="148" customFormat="1" ht="24" customHeight="1" x14ac:dyDescent="0.15">
      <c r="A2749" s="593"/>
      <c r="B2749" s="161" t="s">
        <v>29</v>
      </c>
      <c r="C2749" s="162" t="s">
        <v>30</v>
      </c>
      <c r="D2749" s="162" t="s">
        <v>1893</v>
      </c>
      <c r="E2749" s="162" t="s">
        <v>1894</v>
      </c>
      <c r="F2749" s="592"/>
      <c r="G2749" s="592"/>
      <c r="H2749" s="591" t="s">
        <v>1895</v>
      </c>
      <c r="I2749" s="591"/>
      <c r="J2749" s="589" t="s">
        <v>1891</v>
      </c>
      <c r="K2749" s="589" t="s">
        <v>0</v>
      </c>
      <c r="L2749" s="590">
        <v>180</v>
      </c>
    </row>
    <row r="2750" spans="1:12" s="148" customFormat="1" ht="24" customHeight="1" x14ac:dyDescent="0.15">
      <c r="A2750" s="593"/>
      <c r="B2750" s="164" t="s">
        <v>1896</v>
      </c>
      <c r="C2750" s="164" t="s">
        <v>3668</v>
      </c>
      <c r="D2750" s="166">
        <v>43168</v>
      </c>
      <c r="E2750" s="164" t="s">
        <v>2070</v>
      </c>
      <c r="F2750" s="592"/>
      <c r="G2750" s="592"/>
      <c r="H2750" s="591"/>
      <c r="I2750" s="591"/>
      <c r="J2750" s="589"/>
      <c r="K2750" s="589"/>
      <c r="L2750" s="590"/>
    </row>
    <row r="2751" spans="1:12" s="148" customFormat="1" ht="24" customHeight="1" x14ac:dyDescent="0.15">
      <c r="A2751" s="593">
        <v>519</v>
      </c>
      <c r="B2751" s="161" t="s">
        <v>20</v>
      </c>
      <c r="C2751" s="162" t="s">
        <v>21</v>
      </c>
      <c r="D2751" s="162" t="s">
        <v>1884</v>
      </c>
      <c r="E2751" s="162" t="s">
        <v>1885</v>
      </c>
      <c r="F2751" s="594" t="s">
        <v>14</v>
      </c>
      <c r="G2751" s="594"/>
      <c r="H2751" s="592"/>
      <c r="I2751" s="592"/>
      <c r="J2751" s="592"/>
      <c r="K2751" s="592"/>
      <c r="L2751" s="592"/>
    </row>
    <row r="2752" spans="1:12" s="148" customFormat="1" ht="26.25" customHeight="1" x14ac:dyDescent="0.15">
      <c r="A2752" s="593"/>
      <c r="B2752" s="589" t="s">
        <v>3669</v>
      </c>
      <c r="C2752" s="595" t="s">
        <v>3670</v>
      </c>
      <c r="D2752" s="596">
        <v>43010</v>
      </c>
      <c r="E2752" s="589" t="s">
        <v>2712</v>
      </c>
      <c r="F2752" s="589" t="s">
        <v>3671</v>
      </c>
      <c r="G2752" s="589"/>
      <c r="H2752" s="591" t="s">
        <v>1890</v>
      </c>
      <c r="I2752" s="591"/>
      <c r="J2752" s="164" t="s">
        <v>1891</v>
      </c>
      <c r="K2752" s="164" t="s">
        <v>0</v>
      </c>
      <c r="L2752" s="165">
        <v>285.89</v>
      </c>
    </row>
    <row r="2753" spans="1:12" s="148" customFormat="1" ht="365.25" customHeight="1" x14ac:dyDescent="0.15">
      <c r="A2753" s="593"/>
      <c r="B2753" s="589"/>
      <c r="C2753" s="595"/>
      <c r="D2753" s="596"/>
      <c r="E2753" s="589"/>
      <c r="F2753" s="589"/>
      <c r="G2753" s="589"/>
      <c r="H2753" s="591" t="s">
        <v>1892</v>
      </c>
      <c r="I2753" s="591"/>
      <c r="J2753" s="164" t="s">
        <v>1891</v>
      </c>
      <c r="K2753" s="164" t="s">
        <v>0</v>
      </c>
      <c r="L2753" s="165">
        <v>1400.47</v>
      </c>
    </row>
    <row r="2754" spans="1:12" s="148" customFormat="1" ht="24" customHeight="1" x14ac:dyDescent="0.15">
      <c r="A2754" s="593"/>
      <c r="B2754" s="161" t="s">
        <v>29</v>
      </c>
      <c r="C2754" s="162" t="s">
        <v>30</v>
      </c>
      <c r="D2754" s="162" t="s">
        <v>1893</v>
      </c>
      <c r="E2754" s="162" t="s">
        <v>1894</v>
      </c>
      <c r="F2754" s="592"/>
      <c r="G2754" s="592"/>
      <c r="H2754" s="591" t="s">
        <v>1895</v>
      </c>
      <c r="I2754" s="591"/>
      <c r="J2754" s="589" t="s">
        <v>1891</v>
      </c>
      <c r="K2754" s="589" t="s">
        <v>0</v>
      </c>
      <c r="L2754" s="590">
        <v>138.33000000000001</v>
      </c>
    </row>
    <row r="2755" spans="1:12" s="148" customFormat="1" ht="24" customHeight="1" x14ac:dyDescent="0.15">
      <c r="A2755" s="593"/>
      <c r="B2755" s="164" t="s">
        <v>2052</v>
      </c>
      <c r="C2755" s="164" t="s">
        <v>3671</v>
      </c>
      <c r="D2755" s="166">
        <v>43016</v>
      </c>
      <c r="E2755" s="164" t="s">
        <v>3672</v>
      </c>
      <c r="F2755" s="592"/>
      <c r="G2755" s="592"/>
      <c r="H2755" s="591"/>
      <c r="I2755" s="591"/>
      <c r="J2755" s="589"/>
      <c r="K2755" s="589"/>
      <c r="L2755" s="590"/>
    </row>
    <row r="2756" spans="1:12" s="148" customFormat="1" ht="24" customHeight="1" x14ac:dyDescent="0.15">
      <c r="A2756" s="593">
        <v>520</v>
      </c>
      <c r="B2756" s="161" t="s">
        <v>20</v>
      </c>
      <c r="C2756" s="162" t="s">
        <v>21</v>
      </c>
      <c r="D2756" s="162" t="s">
        <v>1884</v>
      </c>
      <c r="E2756" s="162" t="s">
        <v>1885</v>
      </c>
      <c r="F2756" s="594" t="s">
        <v>14</v>
      </c>
      <c r="G2756" s="594"/>
      <c r="H2756" s="592"/>
      <c r="I2756" s="592"/>
      <c r="J2756" s="592"/>
      <c r="K2756" s="592"/>
      <c r="L2756" s="592"/>
    </row>
    <row r="2757" spans="1:12" s="148" customFormat="1" ht="26.25" customHeight="1" x14ac:dyDescent="0.15">
      <c r="A2757" s="593"/>
      <c r="B2757" s="589" t="s">
        <v>3673</v>
      </c>
      <c r="C2757" s="595" t="s">
        <v>3674</v>
      </c>
      <c r="D2757" s="596">
        <v>43073</v>
      </c>
      <c r="E2757" s="589" t="s">
        <v>1952</v>
      </c>
      <c r="F2757" s="589" t="s">
        <v>3675</v>
      </c>
      <c r="G2757" s="589"/>
      <c r="H2757" s="591" t="s">
        <v>1890</v>
      </c>
      <c r="I2757" s="591"/>
      <c r="J2757" s="164" t="s">
        <v>1891</v>
      </c>
      <c r="K2757" s="164" t="s">
        <v>0</v>
      </c>
      <c r="L2757" s="165">
        <v>350</v>
      </c>
    </row>
    <row r="2758" spans="1:12" s="148" customFormat="1" ht="375.75" customHeight="1" x14ac:dyDescent="0.15">
      <c r="A2758" s="593"/>
      <c r="B2758" s="589"/>
      <c r="C2758" s="595"/>
      <c r="D2758" s="596"/>
      <c r="E2758" s="589"/>
      <c r="F2758" s="589"/>
      <c r="G2758" s="589"/>
      <c r="H2758" s="591" t="s">
        <v>1892</v>
      </c>
      <c r="I2758" s="591"/>
      <c r="J2758" s="164" t="s">
        <v>1891</v>
      </c>
      <c r="K2758" s="164" t="s">
        <v>1891</v>
      </c>
      <c r="L2758" s="165">
        <v>0</v>
      </c>
    </row>
    <row r="2759" spans="1:12" s="148" customFormat="1" ht="24" customHeight="1" x14ac:dyDescent="0.15">
      <c r="A2759" s="593"/>
      <c r="B2759" s="161" t="s">
        <v>29</v>
      </c>
      <c r="C2759" s="162" t="s">
        <v>30</v>
      </c>
      <c r="D2759" s="162" t="s">
        <v>1893</v>
      </c>
      <c r="E2759" s="162" t="s">
        <v>1894</v>
      </c>
      <c r="F2759" s="592"/>
      <c r="G2759" s="592"/>
      <c r="H2759" s="591" t="s">
        <v>1895</v>
      </c>
      <c r="I2759" s="591"/>
      <c r="J2759" s="589" t="s">
        <v>1891</v>
      </c>
      <c r="K2759" s="589" t="s">
        <v>1891</v>
      </c>
      <c r="L2759" s="590">
        <v>0</v>
      </c>
    </row>
    <row r="2760" spans="1:12" s="148" customFormat="1" ht="24" customHeight="1" x14ac:dyDescent="0.15">
      <c r="A2760" s="593"/>
      <c r="B2760" s="164" t="s">
        <v>3676</v>
      </c>
      <c r="C2760" s="164" t="s">
        <v>3675</v>
      </c>
      <c r="D2760" s="166">
        <v>43083</v>
      </c>
      <c r="E2760" s="164" t="s">
        <v>3677</v>
      </c>
      <c r="F2760" s="592"/>
      <c r="G2760" s="592"/>
      <c r="H2760" s="591"/>
      <c r="I2760" s="591"/>
      <c r="J2760" s="589"/>
      <c r="K2760" s="589"/>
      <c r="L2760" s="590"/>
    </row>
    <row r="2761" spans="1:12" s="148" customFormat="1" ht="24" customHeight="1" x14ac:dyDescent="0.15">
      <c r="A2761" s="593">
        <v>521</v>
      </c>
      <c r="B2761" s="161" t="s">
        <v>20</v>
      </c>
      <c r="C2761" s="162" t="s">
        <v>21</v>
      </c>
      <c r="D2761" s="162" t="s">
        <v>1884</v>
      </c>
      <c r="E2761" s="162" t="s">
        <v>1885</v>
      </c>
      <c r="F2761" s="594" t="s">
        <v>14</v>
      </c>
      <c r="G2761" s="594"/>
      <c r="H2761" s="592"/>
      <c r="I2761" s="592"/>
      <c r="J2761" s="592"/>
      <c r="K2761" s="592"/>
      <c r="L2761" s="592"/>
    </row>
    <row r="2762" spans="1:12" s="148" customFormat="1" ht="26.25" customHeight="1" x14ac:dyDescent="0.15">
      <c r="A2762" s="593"/>
      <c r="B2762" s="589" t="s">
        <v>3673</v>
      </c>
      <c r="C2762" s="595" t="s">
        <v>3674</v>
      </c>
      <c r="D2762" s="596">
        <v>43073</v>
      </c>
      <c r="E2762" s="589" t="s">
        <v>1952</v>
      </c>
      <c r="F2762" s="589" t="s">
        <v>3648</v>
      </c>
      <c r="G2762" s="589"/>
      <c r="H2762" s="591" t="s">
        <v>1890</v>
      </c>
      <c r="I2762" s="591"/>
      <c r="J2762" s="164" t="s">
        <v>1891</v>
      </c>
      <c r="K2762" s="164" t="s">
        <v>0</v>
      </c>
      <c r="L2762" s="165">
        <v>555.91999999999996</v>
      </c>
    </row>
    <row r="2763" spans="1:12" s="148" customFormat="1" ht="375.75" customHeight="1" x14ac:dyDescent="0.15">
      <c r="A2763" s="593"/>
      <c r="B2763" s="589"/>
      <c r="C2763" s="595"/>
      <c r="D2763" s="596"/>
      <c r="E2763" s="589"/>
      <c r="F2763" s="589"/>
      <c r="G2763" s="589"/>
      <c r="H2763" s="591" t="s">
        <v>1892</v>
      </c>
      <c r="I2763" s="591"/>
      <c r="J2763" s="164" t="s">
        <v>1891</v>
      </c>
      <c r="K2763" s="164" t="s">
        <v>0</v>
      </c>
      <c r="L2763" s="165">
        <v>1156.1200000000001</v>
      </c>
    </row>
    <row r="2764" spans="1:12" s="148" customFormat="1" ht="24" customHeight="1" x14ac:dyDescent="0.15">
      <c r="A2764" s="593"/>
      <c r="B2764" s="161" t="s">
        <v>29</v>
      </c>
      <c r="C2764" s="162" t="s">
        <v>30</v>
      </c>
      <c r="D2764" s="162" t="s">
        <v>1893</v>
      </c>
      <c r="E2764" s="162" t="s">
        <v>1894</v>
      </c>
      <c r="F2764" s="592"/>
      <c r="G2764" s="592"/>
      <c r="H2764" s="591" t="s">
        <v>1895</v>
      </c>
      <c r="I2764" s="591"/>
      <c r="J2764" s="589" t="s">
        <v>1891</v>
      </c>
      <c r="K2764" s="589" t="s">
        <v>1891</v>
      </c>
      <c r="L2764" s="590">
        <v>0</v>
      </c>
    </row>
    <row r="2765" spans="1:12" s="148" customFormat="1" ht="24" customHeight="1" x14ac:dyDescent="0.15">
      <c r="A2765" s="593"/>
      <c r="B2765" s="164" t="s">
        <v>3676</v>
      </c>
      <c r="C2765" s="164" t="s">
        <v>3648</v>
      </c>
      <c r="D2765" s="166">
        <v>43083</v>
      </c>
      <c r="E2765" s="164" t="s">
        <v>3677</v>
      </c>
      <c r="F2765" s="592"/>
      <c r="G2765" s="592"/>
      <c r="H2765" s="591"/>
      <c r="I2765" s="591"/>
      <c r="J2765" s="589"/>
      <c r="K2765" s="589"/>
      <c r="L2765" s="590"/>
    </row>
    <row r="2766" spans="1:12" s="148" customFormat="1" ht="24" customHeight="1" x14ac:dyDescent="0.15">
      <c r="A2766" s="593">
        <v>522</v>
      </c>
      <c r="B2766" s="161" t="s">
        <v>20</v>
      </c>
      <c r="C2766" s="162" t="s">
        <v>21</v>
      </c>
      <c r="D2766" s="162" t="s">
        <v>1884</v>
      </c>
      <c r="E2766" s="162" t="s">
        <v>1885</v>
      </c>
      <c r="F2766" s="594" t="s">
        <v>14</v>
      </c>
      <c r="G2766" s="594"/>
      <c r="H2766" s="592"/>
      <c r="I2766" s="592"/>
      <c r="J2766" s="592"/>
      <c r="K2766" s="592"/>
      <c r="L2766" s="592"/>
    </row>
    <row r="2767" spans="1:12" s="148" customFormat="1" ht="26.25" customHeight="1" x14ac:dyDescent="0.15">
      <c r="A2767" s="593"/>
      <c r="B2767" s="589" t="s">
        <v>3678</v>
      </c>
      <c r="C2767" s="595" t="s">
        <v>3679</v>
      </c>
      <c r="D2767" s="596">
        <v>43170</v>
      </c>
      <c r="E2767" s="589" t="s">
        <v>2703</v>
      </c>
      <c r="F2767" s="589" t="s">
        <v>3580</v>
      </c>
      <c r="G2767" s="589"/>
      <c r="H2767" s="591" t="s">
        <v>1890</v>
      </c>
      <c r="I2767" s="591"/>
      <c r="J2767" s="164" t="s">
        <v>1891</v>
      </c>
      <c r="K2767" s="164" t="s">
        <v>0</v>
      </c>
      <c r="L2767" s="165">
        <v>865</v>
      </c>
    </row>
    <row r="2768" spans="1:12" s="148" customFormat="1" ht="270.75" customHeight="1" x14ac:dyDescent="0.15">
      <c r="A2768" s="593"/>
      <c r="B2768" s="589"/>
      <c r="C2768" s="595"/>
      <c r="D2768" s="596"/>
      <c r="E2768" s="589"/>
      <c r="F2768" s="589"/>
      <c r="G2768" s="589"/>
      <c r="H2768" s="591" t="s">
        <v>1892</v>
      </c>
      <c r="I2768" s="591"/>
      <c r="J2768" s="164" t="s">
        <v>1891</v>
      </c>
      <c r="K2768" s="164" t="s">
        <v>1891</v>
      </c>
      <c r="L2768" s="165">
        <v>0</v>
      </c>
    </row>
    <row r="2769" spans="1:12" s="148" customFormat="1" ht="24" customHeight="1" x14ac:dyDescent="0.15">
      <c r="A2769" s="593"/>
      <c r="B2769" s="161" t="s">
        <v>29</v>
      </c>
      <c r="C2769" s="162" t="s">
        <v>30</v>
      </c>
      <c r="D2769" s="162" t="s">
        <v>1893</v>
      </c>
      <c r="E2769" s="162" t="s">
        <v>1894</v>
      </c>
      <c r="F2769" s="592"/>
      <c r="G2769" s="592"/>
      <c r="H2769" s="591" t="s">
        <v>1895</v>
      </c>
      <c r="I2769" s="591"/>
      <c r="J2769" s="589" t="s">
        <v>1891</v>
      </c>
      <c r="K2769" s="589" t="s">
        <v>1891</v>
      </c>
      <c r="L2769" s="590">
        <v>0</v>
      </c>
    </row>
    <row r="2770" spans="1:12" s="148" customFormat="1" ht="24" customHeight="1" x14ac:dyDescent="0.15">
      <c r="A2770" s="593"/>
      <c r="B2770" s="164" t="s">
        <v>1607</v>
      </c>
      <c r="C2770" s="164" t="s">
        <v>3580</v>
      </c>
      <c r="D2770" s="166">
        <v>43175</v>
      </c>
      <c r="E2770" s="164" t="s">
        <v>2391</v>
      </c>
      <c r="F2770" s="592"/>
      <c r="G2770" s="592"/>
      <c r="H2770" s="591"/>
      <c r="I2770" s="591"/>
      <c r="J2770" s="589"/>
      <c r="K2770" s="589"/>
      <c r="L2770" s="590"/>
    </row>
    <row r="2771" spans="1:12" s="148" customFormat="1" ht="24" customHeight="1" x14ac:dyDescent="0.15">
      <c r="A2771" s="593">
        <v>523</v>
      </c>
      <c r="B2771" s="161" t="s">
        <v>20</v>
      </c>
      <c r="C2771" s="162" t="s">
        <v>21</v>
      </c>
      <c r="D2771" s="162" t="s">
        <v>1884</v>
      </c>
      <c r="E2771" s="162" t="s">
        <v>1885</v>
      </c>
      <c r="F2771" s="594" t="s">
        <v>14</v>
      </c>
      <c r="G2771" s="594"/>
      <c r="H2771" s="592"/>
      <c r="I2771" s="592"/>
      <c r="J2771" s="592"/>
      <c r="K2771" s="592"/>
      <c r="L2771" s="592"/>
    </row>
    <row r="2772" spans="1:12" s="148" customFormat="1" ht="26.25" customHeight="1" x14ac:dyDescent="0.15">
      <c r="A2772" s="593"/>
      <c r="B2772" s="589" t="s">
        <v>3680</v>
      </c>
      <c r="C2772" s="595" t="s">
        <v>3681</v>
      </c>
      <c r="D2772" s="596">
        <v>43011</v>
      </c>
      <c r="E2772" s="589" t="s">
        <v>2000</v>
      </c>
      <c r="F2772" s="589" t="s">
        <v>3343</v>
      </c>
      <c r="G2772" s="589"/>
      <c r="H2772" s="591" t="s">
        <v>1890</v>
      </c>
      <c r="I2772" s="591"/>
      <c r="J2772" s="164" t="s">
        <v>1891</v>
      </c>
      <c r="K2772" s="164" t="s">
        <v>0</v>
      </c>
      <c r="L2772" s="165">
        <v>604.47</v>
      </c>
    </row>
    <row r="2773" spans="1:12" s="148" customFormat="1" ht="144.75" customHeight="1" x14ac:dyDescent="0.15">
      <c r="A2773" s="593"/>
      <c r="B2773" s="589"/>
      <c r="C2773" s="595"/>
      <c r="D2773" s="596"/>
      <c r="E2773" s="589"/>
      <c r="F2773" s="589"/>
      <c r="G2773" s="589"/>
      <c r="H2773" s="591" t="s">
        <v>1892</v>
      </c>
      <c r="I2773" s="591"/>
      <c r="J2773" s="164" t="s">
        <v>1891</v>
      </c>
      <c r="K2773" s="164" t="s">
        <v>0</v>
      </c>
      <c r="L2773" s="165">
        <v>1472.23</v>
      </c>
    </row>
    <row r="2774" spans="1:12" s="148" customFormat="1" ht="24" customHeight="1" x14ac:dyDescent="0.15">
      <c r="A2774" s="593"/>
      <c r="B2774" s="161" t="s">
        <v>29</v>
      </c>
      <c r="C2774" s="162" t="s">
        <v>30</v>
      </c>
      <c r="D2774" s="162" t="s">
        <v>1893</v>
      </c>
      <c r="E2774" s="162" t="s">
        <v>1894</v>
      </c>
      <c r="F2774" s="592"/>
      <c r="G2774" s="592"/>
      <c r="H2774" s="591" t="s">
        <v>1895</v>
      </c>
      <c r="I2774" s="591"/>
      <c r="J2774" s="589" t="s">
        <v>1891</v>
      </c>
      <c r="K2774" s="589" t="s">
        <v>0</v>
      </c>
      <c r="L2774" s="590">
        <v>789.14</v>
      </c>
    </row>
    <row r="2775" spans="1:12" s="148" customFormat="1" ht="34.5" customHeight="1" x14ac:dyDescent="0.15">
      <c r="A2775" s="593"/>
      <c r="B2775" s="164" t="s">
        <v>3682</v>
      </c>
      <c r="C2775" s="164" t="s">
        <v>3343</v>
      </c>
      <c r="D2775" s="166">
        <v>43015</v>
      </c>
      <c r="E2775" s="164" t="s">
        <v>3683</v>
      </c>
      <c r="F2775" s="592"/>
      <c r="G2775" s="592"/>
      <c r="H2775" s="591"/>
      <c r="I2775" s="591"/>
      <c r="J2775" s="589"/>
      <c r="K2775" s="589"/>
      <c r="L2775" s="590"/>
    </row>
    <row r="2776" spans="1:12" s="148" customFormat="1" ht="24" customHeight="1" x14ac:dyDescent="0.15">
      <c r="A2776" s="593">
        <v>524</v>
      </c>
      <c r="B2776" s="161" t="s">
        <v>20</v>
      </c>
      <c r="C2776" s="162" t="s">
        <v>21</v>
      </c>
      <c r="D2776" s="162" t="s">
        <v>1884</v>
      </c>
      <c r="E2776" s="162" t="s">
        <v>1885</v>
      </c>
      <c r="F2776" s="594" t="s">
        <v>14</v>
      </c>
      <c r="G2776" s="594"/>
      <c r="H2776" s="592"/>
      <c r="I2776" s="592"/>
      <c r="J2776" s="592"/>
      <c r="K2776" s="592"/>
      <c r="L2776" s="592"/>
    </row>
    <row r="2777" spans="1:12" s="148" customFormat="1" ht="26.25" customHeight="1" x14ac:dyDescent="0.15">
      <c r="A2777" s="593"/>
      <c r="B2777" s="589" t="s">
        <v>3680</v>
      </c>
      <c r="C2777" s="595" t="s">
        <v>3684</v>
      </c>
      <c r="D2777" s="596">
        <v>43018</v>
      </c>
      <c r="E2777" s="589" t="s">
        <v>1989</v>
      </c>
      <c r="F2777" s="589" t="s">
        <v>1990</v>
      </c>
      <c r="G2777" s="589"/>
      <c r="H2777" s="591" t="s">
        <v>1890</v>
      </c>
      <c r="I2777" s="591"/>
      <c r="J2777" s="164" t="s">
        <v>1891</v>
      </c>
      <c r="K2777" s="164" t="s">
        <v>0</v>
      </c>
      <c r="L2777" s="165">
        <v>1012.2</v>
      </c>
    </row>
    <row r="2778" spans="1:12" s="148" customFormat="1" ht="176.25" customHeight="1" x14ac:dyDescent="0.15">
      <c r="A2778" s="593"/>
      <c r="B2778" s="589"/>
      <c r="C2778" s="595"/>
      <c r="D2778" s="596"/>
      <c r="E2778" s="589"/>
      <c r="F2778" s="589"/>
      <c r="G2778" s="589"/>
      <c r="H2778" s="591" t="s">
        <v>1892</v>
      </c>
      <c r="I2778" s="591"/>
      <c r="J2778" s="164" t="s">
        <v>1891</v>
      </c>
      <c r="K2778" s="164" t="s">
        <v>0</v>
      </c>
      <c r="L2778" s="165">
        <v>174.41</v>
      </c>
    </row>
    <row r="2779" spans="1:12" s="148" customFormat="1" ht="24" customHeight="1" x14ac:dyDescent="0.15">
      <c r="A2779" s="593"/>
      <c r="B2779" s="161" t="s">
        <v>29</v>
      </c>
      <c r="C2779" s="162" t="s">
        <v>30</v>
      </c>
      <c r="D2779" s="162" t="s">
        <v>1893</v>
      </c>
      <c r="E2779" s="162" t="s">
        <v>1894</v>
      </c>
      <c r="F2779" s="592"/>
      <c r="G2779" s="592"/>
      <c r="H2779" s="591" t="s">
        <v>1895</v>
      </c>
      <c r="I2779" s="591"/>
      <c r="J2779" s="589" t="s">
        <v>1891</v>
      </c>
      <c r="K2779" s="589" t="s">
        <v>0</v>
      </c>
      <c r="L2779" s="590">
        <v>186.98</v>
      </c>
    </row>
    <row r="2780" spans="1:12" s="148" customFormat="1" ht="34.5" customHeight="1" x14ac:dyDescent="0.15">
      <c r="A2780" s="593"/>
      <c r="B2780" s="164" t="s">
        <v>3682</v>
      </c>
      <c r="C2780" s="164" t="s">
        <v>1990</v>
      </c>
      <c r="D2780" s="166">
        <v>43020</v>
      </c>
      <c r="E2780" s="164" t="s">
        <v>1991</v>
      </c>
      <c r="F2780" s="592"/>
      <c r="G2780" s="592"/>
      <c r="H2780" s="591"/>
      <c r="I2780" s="591"/>
      <c r="J2780" s="589"/>
      <c r="K2780" s="589"/>
      <c r="L2780" s="590"/>
    </row>
    <row r="2781" spans="1:12" s="148" customFormat="1" ht="24" customHeight="1" x14ac:dyDescent="0.15">
      <c r="A2781" s="593">
        <v>525</v>
      </c>
      <c r="B2781" s="161" t="s">
        <v>20</v>
      </c>
      <c r="C2781" s="162" t="s">
        <v>21</v>
      </c>
      <c r="D2781" s="162" t="s">
        <v>1884</v>
      </c>
      <c r="E2781" s="162" t="s">
        <v>1885</v>
      </c>
      <c r="F2781" s="594" t="s">
        <v>14</v>
      </c>
      <c r="G2781" s="594"/>
      <c r="H2781" s="592"/>
      <c r="I2781" s="592"/>
      <c r="J2781" s="592"/>
      <c r="K2781" s="592"/>
      <c r="L2781" s="592"/>
    </row>
    <row r="2782" spans="1:12" s="148" customFormat="1" ht="26.25" customHeight="1" x14ac:dyDescent="0.15">
      <c r="A2782" s="593"/>
      <c r="B2782" s="589" t="s">
        <v>3680</v>
      </c>
      <c r="C2782" s="595" t="s">
        <v>3685</v>
      </c>
      <c r="D2782" s="596">
        <v>43022</v>
      </c>
      <c r="E2782" s="589" t="s">
        <v>2563</v>
      </c>
      <c r="F2782" s="589" t="s">
        <v>3686</v>
      </c>
      <c r="G2782" s="589"/>
      <c r="H2782" s="591" t="s">
        <v>1890</v>
      </c>
      <c r="I2782" s="591"/>
      <c r="J2782" s="164" t="s">
        <v>1891</v>
      </c>
      <c r="K2782" s="164" t="s">
        <v>0</v>
      </c>
      <c r="L2782" s="165">
        <v>606</v>
      </c>
    </row>
    <row r="2783" spans="1:12" s="148" customFormat="1" ht="407.25" customHeight="1" x14ac:dyDescent="0.15">
      <c r="A2783" s="593"/>
      <c r="B2783" s="589"/>
      <c r="C2783" s="595"/>
      <c r="D2783" s="596"/>
      <c r="E2783" s="589"/>
      <c r="F2783" s="589"/>
      <c r="G2783" s="589"/>
      <c r="H2783" s="591" t="s">
        <v>1892</v>
      </c>
      <c r="I2783" s="591"/>
      <c r="J2783" s="164" t="s">
        <v>1891</v>
      </c>
      <c r="K2783" s="164" t="s">
        <v>0</v>
      </c>
      <c r="L2783" s="165">
        <v>551</v>
      </c>
    </row>
    <row r="2784" spans="1:12" s="148" customFormat="1" ht="24" customHeight="1" x14ac:dyDescent="0.15">
      <c r="A2784" s="593"/>
      <c r="B2784" s="161" t="s">
        <v>29</v>
      </c>
      <c r="C2784" s="162" t="s">
        <v>30</v>
      </c>
      <c r="D2784" s="162" t="s">
        <v>1893</v>
      </c>
      <c r="E2784" s="162" t="s">
        <v>1894</v>
      </c>
      <c r="F2784" s="592"/>
      <c r="G2784" s="592"/>
      <c r="H2784" s="591" t="s">
        <v>1895</v>
      </c>
      <c r="I2784" s="591"/>
      <c r="J2784" s="589" t="s">
        <v>1891</v>
      </c>
      <c r="K2784" s="589" t="s">
        <v>1891</v>
      </c>
      <c r="L2784" s="590">
        <v>0</v>
      </c>
    </row>
    <row r="2785" spans="1:12" s="148" customFormat="1" ht="34.5" customHeight="1" x14ac:dyDescent="0.15">
      <c r="A2785" s="593"/>
      <c r="B2785" s="164" t="s">
        <v>3682</v>
      </c>
      <c r="C2785" s="164" t="s">
        <v>3686</v>
      </c>
      <c r="D2785" s="166">
        <v>43028</v>
      </c>
      <c r="E2785" s="164" t="s">
        <v>3687</v>
      </c>
      <c r="F2785" s="592"/>
      <c r="G2785" s="592"/>
      <c r="H2785" s="591"/>
      <c r="I2785" s="591"/>
      <c r="J2785" s="589"/>
      <c r="K2785" s="589"/>
      <c r="L2785" s="590"/>
    </row>
    <row r="2786" spans="1:12" s="148" customFormat="1" ht="24" customHeight="1" x14ac:dyDescent="0.15">
      <c r="A2786" s="593">
        <v>526</v>
      </c>
      <c r="B2786" s="161" t="s">
        <v>20</v>
      </c>
      <c r="C2786" s="162" t="s">
        <v>21</v>
      </c>
      <c r="D2786" s="162" t="s">
        <v>1884</v>
      </c>
      <c r="E2786" s="162" t="s">
        <v>1885</v>
      </c>
      <c r="F2786" s="594" t="s">
        <v>14</v>
      </c>
      <c r="G2786" s="594"/>
      <c r="H2786" s="592"/>
      <c r="I2786" s="592"/>
      <c r="J2786" s="592"/>
      <c r="K2786" s="592"/>
      <c r="L2786" s="592"/>
    </row>
    <row r="2787" spans="1:12" s="148" customFormat="1" ht="26.25" customHeight="1" x14ac:dyDescent="0.15">
      <c r="A2787" s="593"/>
      <c r="B2787" s="589" t="s">
        <v>3680</v>
      </c>
      <c r="C2787" s="595" t="s">
        <v>3685</v>
      </c>
      <c r="D2787" s="596">
        <v>43022</v>
      </c>
      <c r="E2787" s="589" t="s">
        <v>2563</v>
      </c>
      <c r="F2787" s="589" t="s">
        <v>3129</v>
      </c>
      <c r="G2787" s="589"/>
      <c r="H2787" s="591" t="s">
        <v>1890</v>
      </c>
      <c r="I2787" s="591"/>
      <c r="J2787" s="164" t="s">
        <v>1891</v>
      </c>
      <c r="K2787" s="164" t="s">
        <v>0</v>
      </c>
      <c r="L2787" s="165">
        <v>1416</v>
      </c>
    </row>
    <row r="2788" spans="1:12" s="148" customFormat="1" ht="407.25" customHeight="1" x14ac:dyDescent="0.15">
      <c r="A2788" s="593"/>
      <c r="B2788" s="589"/>
      <c r="C2788" s="595"/>
      <c r="D2788" s="596"/>
      <c r="E2788" s="589"/>
      <c r="F2788" s="589"/>
      <c r="G2788" s="589"/>
      <c r="H2788" s="591" t="s">
        <v>1892</v>
      </c>
      <c r="I2788" s="591"/>
      <c r="J2788" s="164" t="s">
        <v>1891</v>
      </c>
      <c r="K2788" s="164" t="s">
        <v>0</v>
      </c>
      <c r="L2788" s="165">
        <v>2016.12</v>
      </c>
    </row>
    <row r="2789" spans="1:12" s="148" customFormat="1" ht="24" customHeight="1" x14ac:dyDescent="0.15">
      <c r="A2789" s="593"/>
      <c r="B2789" s="161" t="s">
        <v>29</v>
      </c>
      <c r="C2789" s="162" t="s">
        <v>30</v>
      </c>
      <c r="D2789" s="162" t="s">
        <v>1893</v>
      </c>
      <c r="E2789" s="162" t="s">
        <v>1894</v>
      </c>
      <c r="F2789" s="592"/>
      <c r="G2789" s="592"/>
      <c r="H2789" s="591" t="s">
        <v>1895</v>
      </c>
      <c r="I2789" s="591"/>
      <c r="J2789" s="589" t="s">
        <v>1891</v>
      </c>
      <c r="K2789" s="589" t="s">
        <v>0</v>
      </c>
      <c r="L2789" s="590">
        <v>200</v>
      </c>
    </row>
    <row r="2790" spans="1:12" s="148" customFormat="1" ht="34.5" customHeight="1" x14ac:dyDescent="0.15">
      <c r="A2790" s="593"/>
      <c r="B2790" s="164" t="s">
        <v>3682</v>
      </c>
      <c r="C2790" s="164" t="s">
        <v>3129</v>
      </c>
      <c r="D2790" s="166">
        <v>43028</v>
      </c>
      <c r="E2790" s="164" t="s">
        <v>3687</v>
      </c>
      <c r="F2790" s="592"/>
      <c r="G2790" s="592"/>
      <c r="H2790" s="591"/>
      <c r="I2790" s="591"/>
      <c r="J2790" s="589"/>
      <c r="K2790" s="589"/>
      <c r="L2790" s="590"/>
    </row>
    <row r="2791" spans="1:12" s="148" customFormat="1" ht="24" customHeight="1" x14ac:dyDescent="0.15">
      <c r="A2791" s="593">
        <v>527</v>
      </c>
      <c r="B2791" s="161" t="s">
        <v>20</v>
      </c>
      <c r="C2791" s="162" t="s">
        <v>21</v>
      </c>
      <c r="D2791" s="162" t="s">
        <v>1884</v>
      </c>
      <c r="E2791" s="162" t="s">
        <v>1885</v>
      </c>
      <c r="F2791" s="594" t="s">
        <v>14</v>
      </c>
      <c r="G2791" s="594"/>
      <c r="H2791" s="592"/>
      <c r="I2791" s="592"/>
      <c r="J2791" s="592"/>
      <c r="K2791" s="592"/>
      <c r="L2791" s="592"/>
    </row>
    <row r="2792" spans="1:12" s="148" customFormat="1" ht="26.25" customHeight="1" x14ac:dyDescent="0.15">
      <c r="A2792" s="593"/>
      <c r="B2792" s="589" t="s">
        <v>3680</v>
      </c>
      <c r="C2792" s="595" t="s">
        <v>3688</v>
      </c>
      <c r="D2792" s="596">
        <v>43040</v>
      </c>
      <c r="E2792" s="589" t="s">
        <v>2840</v>
      </c>
      <c r="F2792" s="589" t="s">
        <v>3689</v>
      </c>
      <c r="G2792" s="589"/>
      <c r="H2792" s="591" t="s">
        <v>1890</v>
      </c>
      <c r="I2792" s="591"/>
      <c r="J2792" s="164" t="s">
        <v>1891</v>
      </c>
      <c r="K2792" s="164" t="s">
        <v>0</v>
      </c>
      <c r="L2792" s="165">
        <v>913.25</v>
      </c>
    </row>
    <row r="2793" spans="1:12" s="148" customFormat="1" ht="144.75" customHeight="1" x14ac:dyDescent="0.15">
      <c r="A2793" s="593"/>
      <c r="B2793" s="589"/>
      <c r="C2793" s="595"/>
      <c r="D2793" s="596"/>
      <c r="E2793" s="589"/>
      <c r="F2793" s="589"/>
      <c r="G2793" s="589"/>
      <c r="H2793" s="591" t="s">
        <v>1892</v>
      </c>
      <c r="I2793" s="591"/>
      <c r="J2793" s="164" t="s">
        <v>1891</v>
      </c>
      <c r="K2793" s="164" t="s">
        <v>0</v>
      </c>
      <c r="L2793" s="165">
        <v>853.14</v>
      </c>
    </row>
    <row r="2794" spans="1:12" s="148" customFormat="1" ht="24" customHeight="1" x14ac:dyDescent="0.15">
      <c r="A2794" s="593"/>
      <c r="B2794" s="161" t="s">
        <v>29</v>
      </c>
      <c r="C2794" s="162" t="s">
        <v>30</v>
      </c>
      <c r="D2794" s="162" t="s">
        <v>1893</v>
      </c>
      <c r="E2794" s="162" t="s">
        <v>1894</v>
      </c>
      <c r="F2794" s="592"/>
      <c r="G2794" s="592"/>
      <c r="H2794" s="591" t="s">
        <v>1895</v>
      </c>
      <c r="I2794" s="591"/>
      <c r="J2794" s="589" t="s">
        <v>1891</v>
      </c>
      <c r="K2794" s="589" t="s">
        <v>0</v>
      </c>
      <c r="L2794" s="590">
        <v>390</v>
      </c>
    </row>
    <row r="2795" spans="1:12" s="148" customFormat="1" ht="34.5" customHeight="1" x14ac:dyDescent="0.15">
      <c r="A2795" s="593"/>
      <c r="B2795" s="164" t="s">
        <v>3682</v>
      </c>
      <c r="C2795" s="164" t="s">
        <v>3689</v>
      </c>
      <c r="D2795" s="166">
        <v>43042</v>
      </c>
      <c r="E2795" s="164" t="s">
        <v>2161</v>
      </c>
      <c r="F2795" s="592"/>
      <c r="G2795" s="592"/>
      <c r="H2795" s="591"/>
      <c r="I2795" s="591"/>
      <c r="J2795" s="589"/>
      <c r="K2795" s="589"/>
      <c r="L2795" s="590"/>
    </row>
    <row r="2796" spans="1:12" s="148" customFormat="1" ht="24" customHeight="1" x14ac:dyDescent="0.15">
      <c r="A2796" s="593">
        <v>528</v>
      </c>
      <c r="B2796" s="161" t="s">
        <v>20</v>
      </c>
      <c r="C2796" s="162" t="s">
        <v>21</v>
      </c>
      <c r="D2796" s="162" t="s">
        <v>1884</v>
      </c>
      <c r="E2796" s="162" t="s">
        <v>1885</v>
      </c>
      <c r="F2796" s="594" t="s">
        <v>14</v>
      </c>
      <c r="G2796" s="594"/>
      <c r="H2796" s="592"/>
      <c r="I2796" s="592"/>
      <c r="J2796" s="592"/>
      <c r="K2796" s="592"/>
      <c r="L2796" s="592"/>
    </row>
    <row r="2797" spans="1:12" s="148" customFormat="1" ht="26.25" customHeight="1" x14ac:dyDescent="0.15">
      <c r="A2797" s="593"/>
      <c r="B2797" s="589" t="s">
        <v>3680</v>
      </c>
      <c r="C2797" s="595" t="s">
        <v>3690</v>
      </c>
      <c r="D2797" s="596">
        <v>43055</v>
      </c>
      <c r="E2797" s="589" t="s">
        <v>2372</v>
      </c>
      <c r="F2797" s="589" t="s">
        <v>3691</v>
      </c>
      <c r="G2797" s="589"/>
      <c r="H2797" s="591" t="s">
        <v>1890</v>
      </c>
      <c r="I2797" s="591"/>
      <c r="J2797" s="164" t="s">
        <v>1891</v>
      </c>
      <c r="K2797" s="164" t="s">
        <v>0</v>
      </c>
      <c r="L2797" s="165">
        <v>578.14</v>
      </c>
    </row>
    <row r="2798" spans="1:12" s="148" customFormat="1" ht="408.95" customHeight="1" x14ac:dyDescent="0.15">
      <c r="A2798" s="593"/>
      <c r="B2798" s="589"/>
      <c r="C2798" s="595"/>
      <c r="D2798" s="596"/>
      <c r="E2798" s="589"/>
      <c r="F2798" s="589"/>
      <c r="G2798" s="589"/>
      <c r="H2798" s="591" t="s">
        <v>1892</v>
      </c>
      <c r="I2798" s="591"/>
      <c r="J2798" s="589" t="s">
        <v>1891</v>
      </c>
      <c r="K2798" s="589" t="s">
        <v>0</v>
      </c>
      <c r="L2798" s="590">
        <v>592.4</v>
      </c>
    </row>
    <row r="2799" spans="1:12" s="148" customFormat="1" ht="8.85" customHeight="1" x14ac:dyDescent="0.15">
      <c r="A2799" s="593"/>
      <c r="B2799" s="589"/>
      <c r="C2799" s="595"/>
      <c r="D2799" s="596"/>
      <c r="E2799" s="589"/>
      <c r="F2799" s="589"/>
      <c r="G2799" s="589"/>
      <c r="H2799" s="591"/>
      <c r="I2799" s="591"/>
      <c r="J2799" s="589"/>
      <c r="K2799" s="589"/>
      <c r="L2799" s="590"/>
    </row>
    <row r="2800" spans="1:12" s="148" customFormat="1" ht="24" customHeight="1" x14ac:dyDescent="0.15">
      <c r="A2800" s="593"/>
      <c r="B2800" s="161" t="s">
        <v>29</v>
      </c>
      <c r="C2800" s="162" t="s">
        <v>30</v>
      </c>
      <c r="D2800" s="162" t="s">
        <v>1893</v>
      </c>
      <c r="E2800" s="162" t="s">
        <v>1894</v>
      </c>
      <c r="F2800" s="592"/>
      <c r="G2800" s="592"/>
      <c r="H2800" s="591" t="s">
        <v>1895</v>
      </c>
      <c r="I2800" s="591"/>
      <c r="J2800" s="589" t="s">
        <v>1891</v>
      </c>
      <c r="K2800" s="589" t="s">
        <v>0</v>
      </c>
      <c r="L2800" s="590">
        <v>250</v>
      </c>
    </row>
    <row r="2801" spans="1:12" s="148" customFormat="1" ht="34.5" customHeight="1" x14ac:dyDescent="0.15">
      <c r="A2801" s="593"/>
      <c r="B2801" s="164" t="s">
        <v>3682</v>
      </c>
      <c r="C2801" s="164" t="s">
        <v>3691</v>
      </c>
      <c r="D2801" s="166">
        <v>43058</v>
      </c>
      <c r="E2801" s="164" t="s">
        <v>3692</v>
      </c>
      <c r="F2801" s="592"/>
      <c r="G2801" s="592"/>
      <c r="H2801" s="591"/>
      <c r="I2801" s="591"/>
      <c r="J2801" s="589"/>
      <c r="K2801" s="589"/>
      <c r="L2801" s="590"/>
    </row>
    <row r="2802" spans="1:12" s="148" customFormat="1" ht="24" customHeight="1" x14ac:dyDescent="0.15">
      <c r="A2802" s="593">
        <v>529</v>
      </c>
      <c r="B2802" s="161" t="s">
        <v>20</v>
      </c>
      <c r="C2802" s="162" t="s">
        <v>21</v>
      </c>
      <c r="D2802" s="162" t="s">
        <v>1884</v>
      </c>
      <c r="E2802" s="162" t="s">
        <v>1885</v>
      </c>
      <c r="F2802" s="594" t="s">
        <v>14</v>
      </c>
      <c r="G2802" s="594"/>
      <c r="H2802" s="592"/>
      <c r="I2802" s="592"/>
      <c r="J2802" s="592"/>
      <c r="K2802" s="592"/>
      <c r="L2802" s="592"/>
    </row>
    <row r="2803" spans="1:12" s="148" customFormat="1" ht="26.25" customHeight="1" x14ac:dyDescent="0.15">
      <c r="A2803" s="593"/>
      <c r="B2803" s="589" t="s">
        <v>3680</v>
      </c>
      <c r="C2803" s="595" t="s">
        <v>3690</v>
      </c>
      <c r="D2803" s="596">
        <v>43055</v>
      </c>
      <c r="E2803" s="589" t="s">
        <v>2372</v>
      </c>
      <c r="F2803" s="589" t="s">
        <v>3693</v>
      </c>
      <c r="G2803" s="589"/>
      <c r="H2803" s="591" t="s">
        <v>1890</v>
      </c>
      <c r="I2803" s="591"/>
      <c r="J2803" s="164" t="s">
        <v>1891</v>
      </c>
      <c r="K2803" s="164" t="s">
        <v>0</v>
      </c>
      <c r="L2803" s="165">
        <v>219</v>
      </c>
    </row>
    <row r="2804" spans="1:12" s="148" customFormat="1" ht="408.95" customHeight="1" x14ac:dyDescent="0.15">
      <c r="A2804" s="593"/>
      <c r="B2804" s="589"/>
      <c r="C2804" s="595"/>
      <c r="D2804" s="596"/>
      <c r="E2804" s="589"/>
      <c r="F2804" s="589"/>
      <c r="G2804" s="589"/>
      <c r="H2804" s="591" t="s">
        <v>1892</v>
      </c>
      <c r="I2804" s="591"/>
      <c r="J2804" s="589" t="s">
        <v>1891</v>
      </c>
      <c r="K2804" s="589" t="s">
        <v>0</v>
      </c>
      <c r="L2804" s="590">
        <v>773.2</v>
      </c>
    </row>
    <row r="2805" spans="1:12" s="148" customFormat="1" ht="8.85" customHeight="1" x14ac:dyDescent="0.15">
      <c r="A2805" s="593"/>
      <c r="B2805" s="589"/>
      <c r="C2805" s="595"/>
      <c r="D2805" s="596"/>
      <c r="E2805" s="589"/>
      <c r="F2805" s="589"/>
      <c r="G2805" s="589"/>
      <c r="H2805" s="591"/>
      <c r="I2805" s="591"/>
      <c r="J2805" s="589"/>
      <c r="K2805" s="589"/>
      <c r="L2805" s="590"/>
    </row>
    <row r="2806" spans="1:12" s="148" customFormat="1" ht="24" customHeight="1" x14ac:dyDescent="0.15">
      <c r="A2806" s="593"/>
      <c r="B2806" s="161" t="s">
        <v>29</v>
      </c>
      <c r="C2806" s="162" t="s">
        <v>30</v>
      </c>
      <c r="D2806" s="162" t="s">
        <v>1893</v>
      </c>
      <c r="E2806" s="162" t="s">
        <v>1894</v>
      </c>
      <c r="F2806" s="592"/>
      <c r="G2806" s="592"/>
      <c r="H2806" s="591" t="s">
        <v>1895</v>
      </c>
      <c r="I2806" s="591"/>
      <c r="J2806" s="589" t="s">
        <v>1891</v>
      </c>
      <c r="K2806" s="589" t="s">
        <v>0</v>
      </c>
      <c r="L2806" s="590">
        <v>640</v>
      </c>
    </row>
    <row r="2807" spans="1:12" s="148" customFormat="1" ht="34.5" customHeight="1" x14ac:dyDescent="0.15">
      <c r="A2807" s="593"/>
      <c r="B2807" s="164" t="s">
        <v>3682</v>
      </c>
      <c r="C2807" s="164" t="s">
        <v>3693</v>
      </c>
      <c r="D2807" s="166">
        <v>43058</v>
      </c>
      <c r="E2807" s="164" t="s">
        <v>3692</v>
      </c>
      <c r="F2807" s="592"/>
      <c r="G2807" s="592"/>
      <c r="H2807" s="591"/>
      <c r="I2807" s="591"/>
      <c r="J2807" s="589"/>
      <c r="K2807" s="589"/>
      <c r="L2807" s="590"/>
    </row>
    <row r="2808" spans="1:12" s="148" customFormat="1" ht="24" customHeight="1" x14ac:dyDescent="0.15">
      <c r="A2808" s="593">
        <v>530</v>
      </c>
      <c r="B2808" s="161" t="s">
        <v>20</v>
      </c>
      <c r="C2808" s="162" t="s">
        <v>21</v>
      </c>
      <c r="D2808" s="162" t="s">
        <v>1884</v>
      </c>
      <c r="E2808" s="162" t="s">
        <v>1885</v>
      </c>
      <c r="F2808" s="594" t="s">
        <v>14</v>
      </c>
      <c r="G2808" s="594"/>
      <c r="H2808" s="592"/>
      <c r="I2808" s="592"/>
      <c r="J2808" s="592"/>
      <c r="K2808" s="592"/>
      <c r="L2808" s="592"/>
    </row>
    <row r="2809" spans="1:12" s="148" customFormat="1" ht="26.25" customHeight="1" x14ac:dyDescent="0.15">
      <c r="A2809" s="593"/>
      <c r="B2809" s="589" t="s">
        <v>3680</v>
      </c>
      <c r="C2809" s="595" t="s">
        <v>3694</v>
      </c>
      <c r="D2809" s="596">
        <v>43071</v>
      </c>
      <c r="E2809" s="589" t="s">
        <v>3128</v>
      </c>
      <c r="F2809" s="589" t="s">
        <v>3695</v>
      </c>
      <c r="G2809" s="589"/>
      <c r="H2809" s="591" t="s">
        <v>1890</v>
      </c>
      <c r="I2809" s="591"/>
      <c r="J2809" s="164" t="s">
        <v>1891</v>
      </c>
      <c r="K2809" s="164" t="s">
        <v>0</v>
      </c>
      <c r="L2809" s="165">
        <v>664</v>
      </c>
    </row>
    <row r="2810" spans="1:12" s="148" customFormat="1" ht="408.95" customHeight="1" x14ac:dyDescent="0.15">
      <c r="A2810" s="593"/>
      <c r="B2810" s="589"/>
      <c r="C2810" s="595"/>
      <c r="D2810" s="596"/>
      <c r="E2810" s="589"/>
      <c r="F2810" s="589"/>
      <c r="G2810" s="589"/>
      <c r="H2810" s="591" t="s">
        <v>1892</v>
      </c>
      <c r="I2810" s="591"/>
      <c r="J2810" s="589" t="s">
        <v>1891</v>
      </c>
      <c r="K2810" s="589" t="s">
        <v>1891</v>
      </c>
      <c r="L2810" s="590">
        <v>0</v>
      </c>
    </row>
    <row r="2811" spans="1:12" s="148" customFormat="1" ht="124.35" customHeight="1" x14ac:dyDescent="0.15">
      <c r="A2811" s="593"/>
      <c r="B2811" s="589"/>
      <c r="C2811" s="595"/>
      <c r="D2811" s="596"/>
      <c r="E2811" s="589"/>
      <c r="F2811" s="589"/>
      <c r="G2811" s="589"/>
      <c r="H2811" s="591"/>
      <c r="I2811" s="591"/>
      <c r="J2811" s="589"/>
      <c r="K2811" s="589"/>
      <c r="L2811" s="590"/>
    </row>
    <row r="2812" spans="1:12" s="148" customFormat="1" ht="24" customHeight="1" x14ac:dyDescent="0.15">
      <c r="A2812" s="593"/>
      <c r="B2812" s="161" t="s">
        <v>29</v>
      </c>
      <c r="C2812" s="162" t="s">
        <v>30</v>
      </c>
      <c r="D2812" s="162" t="s">
        <v>1893</v>
      </c>
      <c r="E2812" s="162" t="s">
        <v>1894</v>
      </c>
      <c r="F2812" s="592"/>
      <c r="G2812" s="592"/>
      <c r="H2812" s="591" t="s">
        <v>1895</v>
      </c>
      <c r="I2812" s="591"/>
      <c r="J2812" s="589" t="s">
        <v>1891</v>
      </c>
      <c r="K2812" s="589" t="s">
        <v>0</v>
      </c>
      <c r="L2812" s="590">
        <v>200</v>
      </c>
    </row>
    <row r="2813" spans="1:12" s="148" customFormat="1" ht="34.5" customHeight="1" x14ac:dyDescent="0.15">
      <c r="A2813" s="593"/>
      <c r="B2813" s="164" t="s">
        <v>3682</v>
      </c>
      <c r="C2813" s="164" t="s">
        <v>3695</v>
      </c>
      <c r="D2813" s="166">
        <v>43077</v>
      </c>
      <c r="E2813" s="164" t="s">
        <v>3696</v>
      </c>
      <c r="F2813" s="592"/>
      <c r="G2813" s="592"/>
      <c r="H2813" s="591"/>
      <c r="I2813" s="591"/>
      <c r="J2813" s="589"/>
      <c r="K2813" s="589"/>
      <c r="L2813" s="590"/>
    </row>
    <row r="2814" spans="1:12" s="148" customFormat="1" ht="24" customHeight="1" x14ac:dyDescent="0.15">
      <c r="A2814" s="593">
        <v>531</v>
      </c>
      <c r="B2814" s="161" t="s">
        <v>20</v>
      </c>
      <c r="C2814" s="162" t="s">
        <v>21</v>
      </c>
      <c r="D2814" s="162" t="s">
        <v>1884</v>
      </c>
      <c r="E2814" s="162" t="s">
        <v>1885</v>
      </c>
      <c r="F2814" s="594" t="s">
        <v>14</v>
      </c>
      <c r="G2814" s="594"/>
      <c r="H2814" s="592"/>
      <c r="I2814" s="592"/>
      <c r="J2814" s="592"/>
      <c r="K2814" s="592"/>
      <c r="L2814" s="592"/>
    </row>
    <row r="2815" spans="1:12" s="148" customFormat="1" ht="26.25" customHeight="1" x14ac:dyDescent="0.15">
      <c r="A2815" s="593"/>
      <c r="B2815" s="589" t="s">
        <v>3680</v>
      </c>
      <c r="C2815" s="595" t="s">
        <v>3694</v>
      </c>
      <c r="D2815" s="596">
        <v>43071</v>
      </c>
      <c r="E2815" s="589" t="s">
        <v>3128</v>
      </c>
      <c r="F2815" s="589" t="s">
        <v>3129</v>
      </c>
      <c r="G2815" s="589"/>
      <c r="H2815" s="591" t="s">
        <v>1890</v>
      </c>
      <c r="I2815" s="591"/>
      <c r="J2815" s="164" t="s">
        <v>1891</v>
      </c>
      <c r="K2815" s="164" t="s">
        <v>0</v>
      </c>
      <c r="L2815" s="165">
        <v>648</v>
      </c>
    </row>
    <row r="2816" spans="1:12" s="148" customFormat="1" ht="408.95" customHeight="1" x14ac:dyDescent="0.15">
      <c r="A2816" s="593"/>
      <c r="B2816" s="589"/>
      <c r="C2816" s="595"/>
      <c r="D2816" s="596"/>
      <c r="E2816" s="589"/>
      <c r="F2816" s="589"/>
      <c r="G2816" s="589"/>
      <c r="H2816" s="591" t="s">
        <v>1892</v>
      </c>
      <c r="I2816" s="591"/>
      <c r="J2816" s="589" t="s">
        <v>0</v>
      </c>
      <c r="K2816" s="589" t="s">
        <v>1891</v>
      </c>
      <c r="L2816" s="590">
        <v>1703.68</v>
      </c>
    </row>
    <row r="2817" spans="1:12" s="148" customFormat="1" ht="124.35" customHeight="1" x14ac:dyDescent="0.15">
      <c r="A2817" s="593"/>
      <c r="B2817" s="589"/>
      <c r="C2817" s="595"/>
      <c r="D2817" s="596"/>
      <c r="E2817" s="589"/>
      <c r="F2817" s="589"/>
      <c r="G2817" s="589"/>
      <c r="H2817" s="591"/>
      <c r="I2817" s="591"/>
      <c r="J2817" s="589"/>
      <c r="K2817" s="589"/>
      <c r="L2817" s="590"/>
    </row>
    <row r="2818" spans="1:12" s="148" customFormat="1" ht="24" customHeight="1" x14ac:dyDescent="0.15">
      <c r="A2818" s="593"/>
      <c r="B2818" s="161" t="s">
        <v>29</v>
      </c>
      <c r="C2818" s="162" t="s">
        <v>30</v>
      </c>
      <c r="D2818" s="162" t="s">
        <v>1893</v>
      </c>
      <c r="E2818" s="162" t="s">
        <v>1894</v>
      </c>
      <c r="F2818" s="592"/>
      <c r="G2818" s="592"/>
      <c r="H2818" s="591" t="s">
        <v>1895</v>
      </c>
      <c r="I2818" s="591"/>
      <c r="J2818" s="589" t="s">
        <v>1891</v>
      </c>
      <c r="K2818" s="589" t="s">
        <v>0</v>
      </c>
      <c r="L2818" s="590">
        <v>50</v>
      </c>
    </row>
    <row r="2819" spans="1:12" s="148" customFormat="1" ht="34.5" customHeight="1" x14ac:dyDescent="0.15">
      <c r="A2819" s="593"/>
      <c r="B2819" s="164" t="s">
        <v>3682</v>
      </c>
      <c r="C2819" s="164" t="s">
        <v>3129</v>
      </c>
      <c r="D2819" s="166">
        <v>43077</v>
      </c>
      <c r="E2819" s="164" t="s">
        <v>3696</v>
      </c>
      <c r="F2819" s="592"/>
      <c r="G2819" s="592"/>
      <c r="H2819" s="591"/>
      <c r="I2819" s="591"/>
      <c r="J2819" s="589"/>
      <c r="K2819" s="589"/>
      <c r="L2819" s="590"/>
    </row>
    <row r="2820" spans="1:12" s="148" customFormat="1" ht="24" customHeight="1" x14ac:dyDescent="0.15">
      <c r="A2820" s="593">
        <v>532</v>
      </c>
      <c r="B2820" s="161" t="s">
        <v>20</v>
      </c>
      <c r="C2820" s="162" t="s">
        <v>21</v>
      </c>
      <c r="D2820" s="162" t="s">
        <v>1884</v>
      </c>
      <c r="E2820" s="162" t="s">
        <v>1885</v>
      </c>
      <c r="F2820" s="594" t="s">
        <v>14</v>
      </c>
      <c r="G2820" s="594"/>
      <c r="H2820" s="592"/>
      <c r="I2820" s="592"/>
      <c r="J2820" s="592"/>
      <c r="K2820" s="592"/>
      <c r="L2820" s="592"/>
    </row>
    <row r="2821" spans="1:12" s="148" customFormat="1" ht="26.25" customHeight="1" x14ac:dyDescent="0.15">
      <c r="A2821" s="593"/>
      <c r="B2821" s="589" t="s">
        <v>3680</v>
      </c>
      <c r="C2821" s="595" t="s">
        <v>3697</v>
      </c>
      <c r="D2821" s="596">
        <v>43110</v>
      </c>
      <c r="E2821" s="589" t="s">
        <v>2919</v>
      </c>
      <c r="F2821" s="589" t="s">
        <v>3698</v>
      </c>
      <c r="G2821" s="589"/>
      <c r="H2821" s="591" t="s">
        <v>1890</v>
      </c>
      <c r="I2821" s="591"/>
      <c r="J2821" s="164" t="s">
        <v>1891</v>
      </c>
      <c r="K2821" s="164" t="s">
        <v>0</v>
      </c>
      <c r="L2821" s="165">
        <v>558</v>
      </c>
    </row>
    <row r="2822" spans="1:12" s="148" customFormat="1" ht="134.25" customHeight="1" x14ac:dyDescent="0.15">
      <c r="A2822" s="593"/>
      <c r="B2822" s="589"/>
      <c r="C2822" s="595"/>
      <c r="D2822" s="596"/>
      <c r="E2822" s="589"/>
      <c r="F2822" s="589"/>
      <c r="G2822" s="589"/>
      <c r="H2822" s="591" t="s">
        <v>1892</v>
      </c>
      <c r="I2822" s="591"/>
      <c r="J2822" s="164" t="s">
        <v>1891</v>
      </c>
      <c r="K2822" s="164" t="s">
        <v>0</v>
      </c>
      <c r="L2822" s="165">
        <v>233.4</v>
      </c>
    </row>
    <row r="2823" spans="1:12" s="148" customFormat="1" ht="24" customHeight="1" x14ac:dyDescent="0.15">
      <c r="A2823" s="593"/>
      <c r="B2823" s="161" t="s">
        <v>29</v>
      </c>
      <c r="C2823" s="162" t="s">
        <v>30</v>
      </c>
      <c r="D2823" s="162" t="s">
        <v>1893</v>
      </c>
      <c r="E2823" s="162" t="s">
        <v>1894</v>
      </c>
      <c r="F2823" s="592"/>
      <c r="G2823" s="592"/>
      <c r="H2823" s="591" t="s">
        <v>1895</v>
      </c>
      <c r="I2823" s="591"/>
      <c r="J2823" s="589" t="s">
        <v>1891</v>
      </c>
      <c r="K2823" s="589" t="s">
        <v>0</v>
      </c>
      <c r="L2823" s="590">
        <v>300</v>
      </c>
    </row>
    <row r="2824" spans="1:12" s="148" customFormat="1" ht="34.5" customHeight="1" x14ac:dyDescent="0.15">
      <c r="A2824" s="593"/>
      <c r="B2824" s="164" t="s">
        <v>3682</v>
      </c>
      <c r="C2824" s="164" t="s">
        <v>3698</v>
      </c>
      <c r="D2824" s="166">
        <v>43112</v>
      </c>
      <c r="E2824" s="164" t="s">
        <v>3312</v>
      </c>
      <c r="F2824" s="592"/>
      <c r="G2824" s="592"/>
      <c r="H2824" s="591"/>
      <c r="I2824" s="591"/>
      <c r="J2824" s="589"/>
      <c r="K2824" s="589"/>
      <c r="L2824" s="590"/>
    </row>
    <row r="2825" spans="1:12" s="148" customFormat="1" ht="24" customHeight="1" x14ac:dyDescent="0.15">
      <c r="A2825" s="593">
        <v>533</v>
      </c>
      <c r="B2825" s="161" t="s">
        <v>20</v>
      </c>
      <c r="C2825" s="162" t="s">
        <v>21</v>
      </c>
      <c r="D2825" s="162" t="s">
        <v>1884</v>
      </c>
      <c r="E2825" s="162" t="s">
        <v>1885</v>
      </c>
      <c r="F2825" s="594" t="s">
        <v>14</v>
      </c>
      <c r="G2825" s="594"/>
      <c r="H2825" s="592"/>
      <c r="I2825" s="592"/>
      <c r="J2825" s="592"/>
      <c r="K2825" s="592"/>
      <c r="L2825" s="592"/>
    </row>
    <row r="2826" spans="1:12" s="148" customFormat="1" ht="26.25" customHeight="1" x14ac:dyDescent="0.15">
      <c r="A2826" s="593"/>
      <c r="B2826" s="589" t="s">
        <v>3680</v>
      </c>
      <c r="C2826" s="595" t="s">
        <v>3699</v>
      </c>
      <c r="D2826" s="596">
        <v>43124</v>
      </c>
      <c r="E2826" s="589" t="s">
        <v>3700</v>
      </c>
      <c r="F2826" s="589" t="s">
        <v>3701</v>
      </c>
      <c r="G2826" s="589"/>
      <c r="H2826" s="591" t="s">
        <v>1890</v>
      </c>
      <c r="I2826" s="591"/>
      <c r="J2826" s="164" t="s">
        <v>1891</v>
      </c>
      <c r="K2826" s="164" t="s">
        <v>0</v>
      </c>
      <c r="L2826" s="165">
        <v>447.5</v>
      </c>
    </row>
    <row r="2827" spans="1:12" s="148" customFormat="1" ht="123.75" customHeight="1" x14ac:dyDescent="0.15">
      <c r="A2827" s="593"/>
      <c r="B2827" s="589"/>
      <c r="C2827" s="595"/>
      <c r="D2827" s="596"/>
      <c r="E2827" s="589"/>
      <c r="F2827" s="589"/>
      <c r="G2827" s="589"/>
      <c r="H2827" s="591" t="s">
        <v>1892</v>
      </c>
      <c r="I2827" s="591"/>
      <c r="J2827" s="164" t="s">
        <v>1891</v>
      </c>
      <c r="K2827" s="164" t="s">
        <v>0</v>
      </c>
      <c r="L2827" s="165">
        <v>176.4</v>
      </c>
    </row>
    <row r="2828" spans="1:12" s="148" customFormat="1" ht="24" customHeight="1" x14ac:dyDescent="0.15">
      <c r="A2828" s="593"/>
      <c r="B2828" s="161" t="s">
        <v>29</v>
      </c>
      <c r="C2828" s="162" t="s">
        <v>30</v>
      </c>
      <c r="D2828" s="162" t="s">
        <v>1893</v>
      </c>
      <c r="E2828" s="162" t="s">
        <v>1894</v>
      </c>
      <c r="F2828" s="592"/>
      <c r="G2828" s="592"/>
      <c r="H2828" s="591" t="s">
        <v>1895</v>
      </c>
      <c r="I2828" s="591"/>
      <c r="J2828" s="589" t="s">
        <v>1891</v>
      </c>
      <c r="K2828" s="589" t="s">
        <v>1891</v>
      </c>
      <c r="L2828" s="590">
        <v>0</v>
      </c>
    </row>
    <row r="2829" spans="1:12" s="148" customFormat="1" ht="34.5" customHeight="1" x14ac:dyDescent="0.15">
      <c r="A2829" s="593"/>
      <c r="B2829" s="164" t="s">
        <v>3682</v>
      </c>
      <c r="C2829" s="164" t="s">
        <v>3701</v>
      </c>
      <c r="D2829" s="166">
        <v>43126</v>
      </c>
      <c r="E2829" s="164" t="s">
        <v>3702</v>
      </c>
      <c r="F2829" s="592"/>
      <c r="G2829" s="592"/>
      <c r="H2829" s="591"/>
      <c r="I2829" s="591"/>
      <c r="J2829" s="589"/>
      <c r="K2829" s="589"/>
      <c r="L2829" s="590"/>
    </row>
    <row r="2830" spans="1:12" s="148" customFormat="1" ht="24" customHeight="1" x14ac:dyDescent="0.15">
      <c r="A2830" s="593">
        <v>534</v>
      </c>
      <c r="B2830" s="161" t="s">
        <v>20</v>
      </c>
      <c r="C2830" s="162" t="s">
        <v>21</v>
      </c>
      <c r="D2830" s="162" t="s">
        <v>1884</v>
      </c>
      <c r="E2830" s="162" t="s">
        <v>1885</v>
      </c>
      <c r="F2830" s="594" t="s">
        <v>14</v>
      </c>
      <c r="G2830" s="594"/>
      <c r="H2830" s="592"/>
      <c r="I2830" s="592"/>
      <c r="J2830" s="592"/>
      <c r="K2830" s="592"/>
      <c r="L2830" s="592"/>
    </row>
    <row r="2831" spans="1:12" s="148" customFormat="1" ht="26.25" customHeight="1" x14ac:dyDescent="0.15">
      <c r="A2831" s="593"/>
      <c r="B2831" s="589" t="s">
        <v>3680</v>
      </c>
      <c r="C2831" s="595" t="s">
        <v>3703</v>
      </c>
      <c r="D2831" s="596">
        <v>43157</v>
      </c>
      <c r="E2831" s="589" t="s">
        <v>2350</v>
      </c>
      <c r="F2831" s="589" t="s">
        <v>1038</v>
      </c>
      <c r="G2831" s="589"/>
      <c r="H2831" s="591" t="s">
        <v>1890</v>
      </c>
      <c r="I2831" s="591"/>
      <c r="J2831" s="164" t="s">
        <v>0</v>
      </c>
      <c r="K2831" s="164" t="s">
        <v>0</v>
      </c>
      <c r="L2831" s="165">
        <v>824.55</v>
      </c>
    </row>
    <row r="2832" spans="1:12" s="148" customFormat="1" ht="344.25" customHeight="1" x14ac:dyDescent="0.15">
      <c r="A2832" s="593"/>
      <c r="B2832" s="589"/>
      <c r="C2832" s="595"/>
      <c r="D2832" s="596"/>
      <c r="E2832" s="589"/>
      <c r="F2832" s="589"/>
      <c r="G2832" s="589"/>
      <c r="H2832" s="591" t="s">
        <v>1892</v>
      </c>
      <c r="I2832" s="591"/>
      <c r="J2832" s="164" t="s">
        <v>1891</v>
      </c>
      <c r="K2832" s="164" t="s">
        <v>0</v>
      </c>
      <c r="L2832" s="165">
        <v>451.4</v>
      </c>
    </row>
    <row r="2833" spans="1:12" s="148" customFormat="1" ht="24" customHeight="1" x14ac:dyDescent="0.15">
      <c r="A2833" s="593"/>
      <c r="B2833" s="161" t="s">
        <v>29</v>
      </c>
      <c r="C2833" s="162" t="s">
        <v>30</v>
      </c>
      <c r="D2833" s="162" t="s">
        <v>1893</v>
      </c>
      <c r="E2833" s="162" t="s">
        <v>1894</v>
      </c>
      <c r="F2833" s="592"/>
      <c r="G2833" s="592"/>
      <c r="H2833" s="591" t="s">
        <v>1895</v>
      </c>
      <c r="I2833" s="591"/>
      <c r="J2833" s="589" t="s">
        <v>1891</v>
      </c>
      <c r="K2833" s="589" t="s">
        <v>0</v>
      </c>
      <c r="L2833" s="590">
        <v>847.6</v>
      </c>
    </row>
    <row r="2834" spans="1:12" s="148" customFormat="1" ht="34.5" customHeight="1" x14ac:dyDescent="0.15">
      <c r="A2834" s="593"/>
      <c r="B2834" s="164" t="s">
        <v>3682</v>
      </c>
      <c r="C2834" s="164" t="s">
        <v>1038</v>
      </c>
      <c r="D2834" s="166">
        <v>43162</v>
      </c>
      <c r="E2834" s="164" t="s">
        <v>3704</v>
      </c>
      <c r="F2834" s="592"/>
      <c r="G2834" s="592"/>
      <c r="H2834" s="591"/>
      <c r="I2834" s="591"/>
      <c r="J2834" s="589"/>
      <c r="K2834" s="589"/>
      <c r="L2834" s="590"/>
    </row>
    <row r="2835" spans="1:12" s="148" customFormat="1" ht="24" customHeight="1" x14ac:dyDescent="0.15">
      <c r="A2835" s="593">
        <v>535</v>
      </c>
      <c r="B2835" s="161" t="s">
        <v>20</v>
      </c>
      <c r="C2835" s="162" t="s">
        <v>21</v>
      </c>
      <c r="D2835" s="162" t="s">
        <v>1884</v>
      </c>
      <c r="E2835" s="162" t="s">
        <v>1885</v>
      </c>
      <c r="F2835" s="594" t="s">
        <v>14</v>
      </c>
      <c r="G2835" s="594"/>
      <c r="H2835" s="592"/>
      <c r="I2835" s="592"/>
      <c r="J2835" s="592"/>
      <c r="K2835" s="592"/>
      <c r="L2835" s="592"/>
    </row>
    <row r="2836" spans="1:12" s="148" customFormat="1" ht="26.25" customHeight="1" x14ac:dyDescent="0.15">
      <c r="A2836" s="593"/>
      <c r="B2836" s="589" t="s">
        <v>3680</v>
      </c>
      <c r="C2836" s="595" t="s">
        <v>3705</v>
      </c>
      <c r="D2836" s="596">
        <v>43172</v>
      </c>
      <c r="E2836" s="589" t="s">
        <v>2708</v>
      </c>
      <c r="F2836" s="589" t="s">
        <v>3706</v>
      </c>
      <c r="G2836" s="589"/>
      <c r="H2836" s="591" t="s">
        <v>1890</v>
      </c>
      <c r="I2836" s="591"/>
      <c r="J2836" s="164" t="s">
        <v>1891</v>
      </c>
      <c r="K2836" s="164" t="s">
        <v>0</v>
      </c>
      <c r="L2836" s="165">
        <v>442</v>
      </c>
    </row>
    <row r="2837" spans="1:12" s="148" customFormat="1" ht="123.75" customHeight="1" x14ac:dyDescent="0.15">
      <c r="A2837" s="593"/>
      <c r="B2837" s="589"/>
      <c r="C2837" s="595"/>
      <c r="D2837" s="596"/>
      <c r="E2837" s="589"/>
      <c r="F2837" s="589"/>
      <c r="G2837" s="589"/>
      <c r="H2837" s="591" t="s">
        <v>1892</v>
      </c>
      <c r="I2837" s="591"/>
      <c r="J2837" s="164" t="s">
        <v>1891</v>
      </c>
      <c r="K2837" s="164" t="s">
        <v>0</v>
      </c>
      <c r="L2837" s="165">
        <v>3640.22</v>
      </c>
    </row>
    <row r="2838" spans="1:12" s="148" customFormat="1" ht="24" customHeight="1" x14ac:dyDescent="0.15">
      <c r="A2838" s="593"/>
      <c r="B2838" s="161" t="s">
        <v>29</v>
      </c>
      <c r="C2838" s="162" t="s">
        <v>30</v>
      </c>
      <c r="D2838" s="162" t="s">
        <v>1893</v>
      </c>
      <c r="E2838" s="162" t="s">
        <v>1894</v>
      </c>
      <c r="F2838" s="592"/>
      <c r="G2838" s="592"/>
      <c r="H2838" s="591" t="s">
        <v>1895</v>
      </c>
      <c r="I2838" s="591"/>
      <c r="J2838" s="589" t="s">
        <v>1891</v>
      </c>
      <c r="K2838" s="589" t="s">
        <v>0</v>
      </c>
      <c r="L2838" s="590">
        <v>110</v>
      </c>
    </row>
    <row r="2839" spans="1:12" s="148" customFormat="1" ht="34.5" customHeight="1" x14ac:dyDescent="0.15">
      <c r="A2839" s="593"/>
      <c r="B2839" s="164" t="s">
        <v>3682</v>
      </c>
      <c r="C2839" s="164" t="s">
        <v>3706</v>
      </c>
      <c r="D2839" s="166">
        <v>43175</v>
      </c>
      <c r="E2839" s="164" t="s">
        <v>2500</v>
      </c>
      <c r="F2839" s="592"/>
      <c r="G2839" s="592"/>
      <c r="H2839" s="591"/>
      <c r="I2839" s="591"/>
      <c r="J2839" s="589"/>
      <c r="K2839" s="589"/>
      <c r="L2839" s="590"/>
    </row>
    <row r="2840" spans="1:12" s="148" customFormat="1" ht="24" customHeight="1" x14ac:dyDescent="0.15">
      <c r="A2840" s="593">
        <v>536</v>
      </c>
      <c r="B2840" s="161" t="s">
        <v>20</v>
      </c>
      <c r="C2840" s="162" t="s">
        <v>21</v>
      </c>
      <c r="D2840" s="162" t="s">
        <v>1884</v>
      </c>
      <c r="E2840" s="162" t="s">
        <v>1885</v>
      </c>
      <c r="F2840" s="594" t="s">
        <v>14</v>
      </c>
      <c r="G2840" s="594"/>
      <c r="H2840" s="592"/>
      <c r="I2840" s="592"/>
      <c r="J2840" s="592"/>
      <c r="K2840" s="592"/>
      <c r="L2840" s="592"/>
    </row>
    <row r="2841" spans="1:12" s="148" customFormat="1" ht="26.25" customHeight="1" x14ac:dyDescent="0.15">
      <c r="A2841" s="593"/>
      <c r="B2841" s="589" t="s">
        <v>3707</v>
      </c>
      <c r="C2841" s="589" t="s">
        <v>3708</v>
      </c>
      <c r="D2841" s="596">
        <v>43045</v>
      </c>
      <c r="E2841" s="589" t="s">
        <v>3523</v>
      </c>
      <c r="F2841" s="589" t="s">
        <v>3709</v>
      </c>
      <c r="G2841" s="589"/>
      <c r="H2841" s="591" t="s">
        <v>1890</v>
      </c>
      <c r="I2841" s="591"/>
      <c r="J2841" s="164" t="s">
        <v>1891</v>
      </c>
      <c r="K2841" s="164" t="s">
        <v>0</v>
      </c>
      <c r="L2841" s="165">
        <v>553.88</v>
      </c>
    </row>
    <row r="2842" spans="1:12" s="148" customFormat="1" ht="18.75" customHeight="1" x14ac:dyDescent="0.15">
      <c r="A2842" s="593"/>
      <c r="B2842" s="589"/>
      <c r="C2842" s="589"/>
      <c r="D2842" s="596"/>
      <c r="E2842" s="589"/>
      <c r="F2842" s="589"/>
      <c r="G2842" s="589"/>
      <c r="H2842" s="591" t="s">
        <v>1892</v>
      </c>
      <c r="I2842" s="591"/>
      <c r="J2842" s="164" t="s">
        <v>1891</v>
      </c>
      <c r="K2842" s="164" t="s">
        <v>0</v>
      </c>
      <c r="L2842" s="165">
        <v>2671.36</v>
      </c>
    </row>
    <row r="2843" spans="1:12" s="148" customFormat="1" ht="24" customHeight="1" x14ac:dyDescent="0.15">
      <c r="A2843" s="593"/>
      <c r="B2843" s="161" t="s">
        <v>29</v>
      </c>
      <c r="C2843" s="162" t="s">
        <v>30</v>
      </c>
      <c r="D2843" s="162" t="s">
        <v>1893</v>
      </c>
      <c r="E2843" s="162" t="s">
        <v>1894</v>
      </c>
      <c r="F2843" s="592"/>
      <c r="G2843" s="592"/>
      <c r="H2843" s="591" t="s">
        <v>1895</v>
      </c>
      <c r="I2843" s="591"/>
      <c r="J2843" s="589" t="s">
        <v>1891</v>
      </c>
      <c r="K2843" s="589" t="s">
        <v>0</v>
      </c>
      <c r="L2843" s="590">
        <v>500</v>
      </c>
    </row>
    <row r="2844" spans="1:12" s="148" customFormat="1" ht="24" customHeight="1" x14ac:dyDescent="0.15">
      <c r="A2844" s="593"/>
      <c r="B2844" s="164" t="s">
        <v>3710</v>
      </c>
      <c r="C2844" s="164" t="s">
        <v>3709</v>
      </c>
      <c r="D2844" s="166">
        <v>43049</v>
      </c>
      <c r="E2844" s="164" t="s">
        <v>3711</v>
      </c>
      <c r="F2844" s="592"/>
      <c r="G2844" s="592"/>
      <c r="H2844" s="591"/>
      <c r="I2844" s="591"/>
      <c r="J2844" s="589"/>
      <c r="K2844" s="589"/>
      <c r="L2844" s="590"/>
    </row>
    <row r="2845" spans="1:12" s="148" customFormat="1" ht="24" customHeight="1" x14ac:dyDescent="0.15">
      <c r="A2845" s="593">
        <v>537</v>
      </c>
      <c r="B2845" s="161" t="s">
        <v>20</v>
      </c>
      <c r="C2845" s="162" t="s">
        <v>21</v>
      </c>
      <c r="D2845" s="162" t="s">
        <v>1884</v>
      </c>
      <c r="E2845" s="162" t="s">
        <v>1885</v>
      </c>
      <c r="F2845" s="594" t="s">
        <v>14</v>
      </c>
      <c r="G2845" s="594"/>
      <c r="H2845" s="592"/>
      <c r="I2845" s="592"/>
      <c r="J2845" s="592"/>
      <c r="K2845" s="592"/>
      <c r="L2845" s="592"/>
    </row>
    <row r="2846" spans="1:12" s="148" customFormat="1" ht="26.25" customHeight="1" x14ac:dyDescent="0.15">
      <c r="A2846" s="593"/>
      <c r="B2846" s="589" t="s">
        <v>3712</v>
      </c>
      <c r="C2846" s="595" t="s">
        <v>3713</v>
      </c>
      <c r="D2846" s="596">
        <v>43055</v>
      </c>
      <c r="E2846" s="589" t="s">
        <v>3714</v>
      </c>
      <c r="F2846" s="589" t="s">
        <v>3715</v>
      </c>
      <c r="G2846" s="589"/>
      <c r="H2846" s="591" t="s">
        <v>1890</v>
      </c>
      <c r="I2846" s="591"/>
      <c r="J2846" s="164" t="s">
        <v>1891</v>
      </c>
      <c r="K2846" s="164" t="s">
        <v>0</v>
      </c>
      <c r="L2846" s="165">
        <v>1183</v>
      </c>
    </row>
    <row r="2847" spans="1:12" s="148" customFormat="1" ht="396.75" customHeight="1" x14ac:dyDescent="0.15">
      <c r="A2847" s="593"/>
      <c r="B2847" s="589"/>
      <c r="C2847" s="595"/>
      <c r="D2847" s="596"/>
      <c r="E2847" s="589"/>
      <c r="F2847" s="589"/>
      <c r="G2847" s="589"/>
      <c r="H2847" s="591" t="s">
        <v>1892</v>
      </c>
      <c r="I2847" s="591"/>
      <c r="J2847" s="164" t="s">
        <v>1891</v>
      </c>
      <c r="K2847" s="164" t="s">
        <v>1891</v>
      </c>
      <c r="L2847" s="165">
        <v>0</v>
      </c>
    </row>
    <row r="2848" spans="1:12" s="148" customFormat="1" ht="24" customHeight="1" x14ac:dyDescent="0.15">
      <c r="A2848" s="593"/>
      <c r="B2848" s="161" t="s">
        <v>29</v>
      </c>
      <c r="C2848" s="162" t="s">
        <v>30</v>
      </c>
      <c r="D2848" s="162" t="s">
        <v>1893</v>
      </c>
      <c r="E2848" s="162" t="s">
        <v>1894</v>
      </c>
      <c r="F2848" s="592"/>
      <c r="G2848" s="592"/>
      <c r="H2848" s="591" t="s">
        <v>1895</v>
      </c>
      <c r="I2848" s="591"/>
      <c r="J2848" s="589" t="s">
        <v>1891</v>
      </c>
      <c r="K2848" s="589" t="s">
        <v>0</v>
      </c>
      <c r="L2848" s="590">
        <v>150</v>
      </c>
    </row>
    <row r="2849" spans="1:12" s="148" customFormat="1" ht="24" customHeight="1" x14ac:dyDescent="0.15">
      <c r="A2849" s="593"/>
      <c r="B2849" s="164" t="s">
        <v>1660</v>
      </c>
      <c r="C2849" s="164" t="s">
        <v>3715</v>
      </c>
      <c r="D2849" s="166">
        <v>43059</v>
      </c>
      <c r="E2849" s="164" t="s">
        <v>3716</v>
      </c>
      <c r="F2849" s="592"/>
      <c r="G2849" s="592"/>
      <c r="H2849" s="591"/>
      <c r="I2849" s="591"/>
      <c r="J2849" s="589"/>
      <c r="K2849" s="589"/>
      <c r="L2849" s="590"/>
    </row>
    <row r="2850" spans="1:12" s="148" customFormat="1" ht="24" customHeight="1" x14ac:dyDescent="0.15">
      <c r="A2850" s="593">
        <v>538</v>
      </c>
      <c r="B2850" s="161" t="s">
        <v>20</v>
      </c>
      <c r="C2850" s="162" t="s">
        <v>21</v>
      </c>
      <c r="D2850" s="162" t="s">
        <v>1884</v>
      </c>
      <c r="E2850" s="162" t="s">
        <v>1885</v>
      </c>
      <c r="F2850" s="594" t="s">
        <v>14</v>
      </c>
      <c r="G2850" s="594"/>
      <c r="H2850" s="592"/>
      <c r="I2850" s="592"/>
      <c r="J2850" s="592"/>
      <c r="K2850" s="592"/>
      <c r="L2850" s="592"/>
    </row>
    <row r="2851" spans="1:12" s="148" customFormat="1" ht="26.25" customHeight="1" x14ac:dyDescent="0.15">
      <c r="A2851" s="593"/>
      <c r="B2851" s="589" t="s">
        <v>3712</v>
      </c>
      <c r="C2851" s="595" t="s">
        <v>3713</v>
      </c>
      <c r="D2851" s="596">
        <v>43055</v>
      </c>
      <c r="E2851" s="589" t="s">
        <v>3714</v>
      </c>
      <c r="F2851" s="589" t="s">
        <v>3717</v>
      </c>
      <c r="G2851" s="589"/>
      <c r="H2851" s="591" t="s">
        <v>1890</v>
      </c>
      <c r="I2851" s="591"/>
      <c r="J2851" s="164" t="s">
        <v>1891</v>
      </c>
      <c r="K2851" s="164" t="s">
        <v>1891</v>
      </c>
      <c r="L2851" s="165">
        <v>0</v>
      </c>
    </row>
    <row r="2852" spans="1:12" s="148" customFormat="1" ht="396.75" customHeight="1" x14ac:dyDescent="0.15">
      <c r="A2852" s="593"/>
      <c r="B2852" s="589"/>
      <c r="C2852" s="595"/>
      <c r="D2852" s="596"/>
      <c r="E2852" s="589"/>
      <c r="F2852" s="589"/>
      <c r="G2852" s="589"/>
      <c r="H2852" s="591" t="s">
        <v>1892</v>
      </c>
      <c r="I2852" s="591"/>
      <c r="J2852" s="164" t="s">
        <v>1891</v>
      </c>
      <c r="K2852" s="164" t="s">
        <v>0</v>
      </c>
      <c r="L2852" s="165">
        <v>2324.6</v>
      </c>
    </row>
    <row r="2853" spans="1:12" s="148" customFormat="1" ht="24" customHeight="1" x14ac:dyDescent="0.15">
      <c r="A2853" s="593"/>
      <c r="B2853" s="161" t="s">
        <v>29</v>
      </c>
      <c r="C2853" s="162" t="s">
        <v>30</v>
      </c>
      <c r="D2853" s="162" t="s">
        <v>1893</v>
      </c>
      <c r="E2853" s="162" t="s">
        <v>1894</v>
      </c>
      <c r="F2853" s="592"/>
      <c r="G2853" s="592"/>
      <c r="H2853" s="591" t="s">
        <v>1895</v>
      </c>
      <c r="I2853" s="591"/>
      <c r="J2853" s="589" t="s">
        <v>1891</v>
      </c>
      <c r="K2853" s="589" t="s">
        <v>1891</v>
      </c>
      <c r="L2853" s="590">
        <v>0</v>
      </c>
    </row>
    <row r="2854" spans="1:12" s="148" customFormat="1" ht="24" customHeight="1" x14ac:dyDescent="0.15">
      <c r="A2854" s="593"/>
      <c r="B2854" s="164" t="s">
        <v>1660</v>
      </c>
      <c r="C2854" s="164" t="s">
        <v>3717</v>
      </c>
      <c r="D2854" s="166">
        <v>43059</v>
      </c>
      <c r="E2854" s="164" t="s">
        <v>3716</v>
      </c>
      <c r="F2854" s="592"/>
      <c r="G2854" s="592"/>
      <c r="H2854" s="591"/>
      <c r="I2854" s="591"/>
      <c r="J2854" s="589"/>
      <c r="K2854" s="589"/>
      <c r="L2854" s="590"/>
    </row>
    <row r="2855" spans="1:12" s="148" customFormat="1" ht="24" customHeight="1" x14ac:dyDescent="0.15">
      <c r="A2855" s="593">
        <v>539</v>
      </c>
      <c r="B2855" s="161" t="s">
        <v>20</v>
      </c>
      <c r="C2855" s="162" t="s">
        <v>21</v>
      </c>
      <c r="D2855" s="162" t="s">
        <v>1884</v>
      </c>
      <c r="E2855" s="162" t="s">
        <v>1885</v>
      </c>
      <c r="F2855" s="594" t="s">
        <v>14</v>
      </c>
      <c r="G2855" s="594"/>
      <c r="H2855" s="592"/>
      <c r="I2855" s="592"/>
      <c r="J2855" s="592"/>
      <c r="K2855" s="592"/>
      <c r="L2855" s="592"/>
    </row>
    <row r="2856" spans="1:12" s="148" customFormat="1" ht="26.25" customHeight="1" x14ac:dyDescent="0.15">
      <c r="A2856" s="593"/>
      <c r="B2856" s="589" t="s">
        <v>3718</v>
      </c>
      <c r="C2856" s="595" t="s">
        <v>3719</v>
      </c>
      <c r="D2856" s="596">
        <v>43177</v>
      </c>
      <c r="E2856" s="589" t="s">
        <v>2372</v>
      </c>
      <c r="F2856" s="589" t="s">
        <v>2520</v>
      </c>
      <c r="G2856" s="589"/>
      <c r="H2856" s="591" t="s">
        <v>1890</v>
      </c>
      <c r="I2856" s="591"/>
      <c r="J2856" s="164" t="s">
        <v>1891</v>
      </c>
      <c r="K2856" s="164" t="s">
        <v>1891</v>
      </c>
      <c r="L2856" s="165">
        <v>0</v>
      </c>
    </row>
    <row r="2857" spans="1:12" s="148" customFormat="1" ht="239.25" customHeight="1" x14ac:dyDescent="0.15">
      <c r="A2857" s="593"/>
      <c r="B2857" s="589"/>
      <c r="C2857" s="595"/>
      <c r="D2857" s="596"/>
      <c r="E2857" s="589"/>
      <c r="F2857" s="589"/>
      <c r="G2857" s="589"/>
      <c r="H2857" s="591" t="s">
        <v>1892</v>
      </c>
      <c r="I2857" s="591"/>
      <c r="J2857" s="164" t="s">
        <v>1891</v>
      </c>
      <c r="K2857" s="164" t="s">
        <v>1891</v>
      </c>
      <c r="L2857" s="165">
        <v>0</v>
      </c>
    </row>
    <row r="2858" spans="1:12" s="148" customFormat="1" ht="24" customHeight="1" x14ac:dyDescent="0.15">
      <c r="A2858" s="593"/>
      <c r="B2858" s="161" t="s">
        <v>29</v>
      </c>
      <c r="C2858" s="162" t="s">
        <v>30</v>
      </c>
      <c r="D2858" s="162" t="s">
        <v>1893</v>
      </c>
      <c r="E2858" s="162" t="s">
        <v>1894</v>
      </c>
      <c r="F2858" s="592"/>
      <c r="G2858" s="592"/>
      <c r="H2858" s="591" t="s">
        <v>1895</v>
      </c>
      <c r="I2858" s="591"/>
      <c r="J2858" s="589" t="s">
        <v>1891</v>
      </c>
      <c r="K2858" s="589" t="s">
        <v>0</v>
      </c>
      <c r="L2858" s="590">
        <v>1149</v>
      </c>
    </row>
    <row r="2859" spans="1:12" s="148" customFormat="1" ht="24" customHeight="1" x14ac:dyDescent="0.15">
      <c r="A2859" s="593"/>
      <c r="B2859" s="164" t="s">
        <v>1923</v>
      </c>
      <c r="C2859" s="164" t="s">
        <v>2520</v>
      </c>
      <c r="D2859" s="166">
        <v>43179</v>
      </c>
      <c r="E2859" s="164" t="s">
        <v>3720</v>
      </c>
      <c r="F2859" s="592"/>
      <c r="G2859" s="592"/>
      <c r="H2859" s="591"/>
      <c r="I2859" s="591"/>
      <c r="J2859" s="589"/>
      <c r="K2859" s="589"/>
      <c r="L2859" s="590"/>
    </row>
    <row r="2860" spans="1:12" s="148" customFormat="1" ht="24" customHeight="1" x14ac:dyDescent="0.15">
      <c r="A2860" s="593">
        <v>540</v>
      </c>
      <c r="B2860" s="161" t="s">
        <v>20</v>
      </c>
      <c r="C2860" s="162" t="s">
        <v>21</v>
      </c>
      <c r="D2860" s="162" t="s">
        <v>1884</v>
      </c>
      <c r="E2860" s="162" t="s">
        <v>1885</v>
      </c>
      <c r="F2860" s="594" t="s">
        <v>14</v>
      </c>
      <c r="G2860" s="594"/>
      <c r="H2860" s="592"/>
      <c r="I2860" s="592"/>
      <c r="J2860" s="592"/>
      <c r="K2860" s="592"/>
      <c r="L2860" s="592"/>
    </row>
    <row r="2861" spans="1:12" s="148" customFormat="1" ht="26.25" customHeight="1" x14ac:dyDescent="0.15">
      <c r="A2861" s="593"/>
      <c r="B2861" s="589" t="s">
        <v>3721</v>
      </c>
      <c r="C2861" s="595" t="s">
        <v>3722</v>
      </c>
      <c r="D2861" s="596">
        <v>43009</v>
      </c>
      <c r="E2861" s="589" t="s">
        <v>2200</v>
      </c>
      <c r="F2861" s="589" t="s">
        <v>3723</v>
      </c>
      <c r="G2861" s="589"/>
      <c r="H2861" s="591" t="s">
        <v>1890</v>
      </c>
      <c r="I2861" s="591"/>
      <c r="J2861" s="164" t="s">
        <v>1891</v>
      </c>
      <c r="K2861" s="164" t="s">
        <v>1891</v>
      </c>
      <c r="L2861" s="165">
        <v>0</v>
      </c>
    </row>
    <row r="2862" spans="1:12" s="148" customFormat="1" ht="396.75" customHeight="1" x14ac:dyDescent="0.15">
      <c r="A2862" s="593"/>
      <c r="B2862" s="589"/>
      <c r="C2862" s="595"/>
      <c r="D2862" s="596"/>
      <c r="E2862" s="589"/>
      <c r="F2862" s="589"/>
      <c r="G2862" s="589"/>
      <c r="H2862" s="591" t="s">
        <v>1892</v>
      </c>
      <c r="I2862" s="591"/>
      <c r="J2862" s="164" t="s">
        <v>1891</v>
      </c>
      <c r="K2862" s="164" t="s">
        <v>0</v>
      </c>
      <c r="L2862" s="165">
        <v>1550.29</v>
      </c>
    </row>
    <row r="2863" spans="1:12" s="148" customFormat="1" ht="24" customHeight="1" x14ac:dyDescent="0.15">
      <c r="A2863" s="593"/>
      <c r="B2863" s="161" t="s">
        <v>29</v>
      </c>
      <c r="C2863" s="162" t="s">
        <v>30</v>
      </c>
      <c r="D2863" s="162" t="s">
        <v>1893</v>
      </c>
      <c r="E2863" s="162" t="s">
        <v>1894</v>
      </c>
      <c r="F2863" s="592"/>
      <c r="G2863" s="592"/>
      <c r="H2863" s="591" t="s">
        <v>1895</v>
      </c>
      <c r="I2863" s="591"/>
      <c r="J2863" s="589" t="s">
        <v>1891</v>
      </c>
      <c r="K2863" s="589" t="s">
        <v>0</v>
      </c>
      <c r="L2863" s="590">
        <v>50</v>
      </c>
    </row>
    <row r="2864" spans="1:12" s="148" customFormat="1" ht="24" customHeight="1" x14ac:dyDescent="0.15">
      <c r="A2864" s="593"/>
      <c r="B2864" s="164" t="s">
        <v>1962</v>
      </c>
      <c r="C2864" s="164" t="s">
        <v>3723</v>
      </c>
      <c r="D2864" s="166">
        <v>43009</v>
      </c>
      <c r="E2864" s="164" t="s">
        <v>3724</v>
      </c>
      <c r="F2864" s="592"/>
      <c r="G2864" s="592"/>
      <c r="H2864" s="591"/>
      <c r="I2864" s="591"/>
      <c r="J2864" s="589"/>
      <c r="K2864" s="589"/>
      <c r="L2864" s="590"/>
    </row>
    <row r="2865" spans="1:12" s="148" customFormat="1" ht="24" customHeight="1" x14ac:dyDescent="0.15">
      <c r="A2865" s="593">
        <v>541</v>
      </c>
      <c r="B2865" s="161" t="s">
        <v>20</v>
      </c>
      <c r="C2865" s="162" t="s">
        <v>21</v>
      </c>
      <c r="D2865" s="162" t="s">
        <v>1884</v>
      </c>
      <c r="E2865" s="162" t="s">
        <v>1885</v>
      </c>
      <c r="F2865" s="594" t="s">
        <v>14</v>
      </c>
      <c r="G2865" s="594"/>
      <c r="H2865" s="592"/>
      <c r="I2865" s="592"/>
      <c r="J2865" s="592"/>
      <c r="K2865" s="592"/>
      <c r="L2865" s="592"/>
    </row>
    <row r="2866" spans="1:12" s="148" customFormat="1" ht="26.25" customHeight="1" x14ac:dyDescent="0.15">
      <c r="A2866" s="593"/>
      <c r="B2866" s="589" t="s">
        <v>3725</v>
      </c>
      <c r="C2866" s="595" t="s">
        <v>3726</v>
      </c>
      <c r="D2866" s="596">
        <v>43143</v>
      </c>
      <c r="E2866" s="589" t="s">
        <v>1899</v>
      </c>
      <c r="F2866" s="589" t="s">
        <v>1985</v>
      </c>
      <c r="G2866" s="589"/>
      <c r="H2866" s="591" t="s">
        <v>1890</v>
      </c>
      <c r="I2866" s="591"/>
      <c r="J2866" s="164" t="s">
        <v>1891</v>
      </c>
      <c r="K2866" s="164" t="s">
        <v>0</v>
      </c>
      <c r="L2866" s="165">
        <v>792.29</v>
      </c>
    </row>
    <row r="2867" spans="1:12" s="148" customFormat="1" ht="323.25" customHeight="1" x14ac:dyDescent="0.15">
      <c r="A2867" s="593"/>
      <c r="B2867" s="589"/>
      <c r="C2867" s="595"/>
      <c r="D2867" s="596"/>
      <c r="E2867" s="589"/>
      <c r="F2867" s="589"/>
      <c r="G2867" s="589"/>
      <c r="H2867" s="591" t="s">
        <v>1892</v>
      </c>
      <c r="I2867" s="591"/>
      <c r="J2867" s="164" t="s">
        <v>1891</v>
      </c>
      <c r="K2867" s="164" t="s">
        <v>1891</v>
      </c>
      <c r="L2867" s="165">
        <v>0</v>
      </c>
    </row>
    <row r="2868" spans="1:12" s="148" customFormat="1" ht="24" customHeight="1" x14ac:dyDescent="0.15">
      <c r="A2868" s="593"/>
      <c r="B2868" s="161" t="s">
        <v>29</v>
      </c>
      <c r="C2868" s="162" t="s">
        <v>30</v>
      </c>
      <c r="D2868" s="162" t="s">
        <v>1893</v>
      </c>
      <c r="E2868" s="162" t="s">
        <v>1894</v>
      </c>
      <c r="F2868" s="592"/>
      <c r="G2868" s="592"/>
      <c r="H2868" s="591" t="s">
        <v>1895</v>
      </c>
      <c r="I2868" s="591"/>
      <c r="J2868" s="589" t="s">
        <v>1891</v>
      </c>
      <c r="K2868" s="589" t="s">
        <v>0</v>
      </c>
      <c r="L2868" s="590">
        <v>1035</v>
      </c>
    </row>
    <row r="2869" spans="1:12" s="148" customFormat="1" ht="24" customHeight="1" x14ac:dyDescent="0.15">
      <c r="A2869" s="593"/>
      <c r="B2869" s="164" t="s">
        <v>1896</v>
      </c>
      <c r="C2869" s="164" t="s">
        <v>1985</v>
      </c>
      <c r="D2869" s="166">
        <v>43146</v>
      </c>
      <c r="E2869" s="164" t="s">
        <v>3727</v>
      </c>
      <c r="F2869" s="592"/>
      <c r="G2869" s="592"/>
      <c r="H2869" s="591"/>
      <c r="I2869" s="591"/>
      <c r="J2869" s="589"/>
      <c r="K2869" s="589"/>
      <c r="L2869" s="590"/>
    </row>
    <row r="2870" spans="1:12" s="148" customFormat="1" ht="24" customHeight="1" x14ac:dyDescent="0.15">
      <c r="A2870" s="593">
        <v>542</v>
      </c>
      <c r="B2870" s="161" t="s">
        <v>20</v>
      </c>
      <c r="C2870" s="162" t="s">
        <v>21</v>
      </c>
      <c r="D2870" s="162" t="s">
        <v>1884</v>
      </c>
      <c r="E2870" s="162" t="s">
        <v>1885</v>
      </c>
      <c r="F2870" s="594" t="s">
        <v>14</v>
      </c>
      <c r="G2870" s="594"/>
      <c r="H2870" s="592"/>
      <c r="I2870" s="592"/>
      <c r="J2870" s="592"/>
      <c r="K2870" s="592"/>
      <c r="L2870" s="592"/>
    </row>
    <row r="2871" spans="1:12" s="148" customFormat="1" ht="26.25" customHeight="1" x14ac:dyDescent="0.15">
      <c r="A2871" s="593"/>
      <c r="B2871" s="589" t="s">
        <v>3728</v>
      </c>
      <c r="C2871" s="589" t="s">
        <v>3729</v>
      </c>
      <c r="D2871" s="596">
        <v>43065</v>
      </c>
      <c r="E2871" s="589" t="s">
        <v>2589</v>
      </c>
      <c r="F2871" s="589" t="s">
        <v>3730</v>
      </c>
      <c r="G2871" s="589"/>
      <c r="H2871" s="591" t="s">
        <v>1890</v>
      </c>
      <c r="I2871" s="591"/>
      <c r="J2871" s="164" t="s">
        <v>1891</v>
      </c>
      <c r="K2871" s="164" t="s">
        <v>0</v>
      </c>
      <c r="L2871" s="165">
        <v>1275</v>
      </c>
    </row>
    <row r="2872" spans="1:12" s="148" customFormat="1" ht="113.25" customHeight="1" x14ac:dyDescent="0.15">
      <c r="A2872" s="593"/>
      <c r="B2872" s="589"/>
      <c r="C2872" s="589"/>
      <c r="D2872" s="596"/>
      <c r="E2872" s="589"/>
      <c r="F2872" s="589"/>
      <c r="G2872" s="589"/>
      <c r="H2872" s="591" t="s">
        <v>1892</v>
      </c>
      <c r="I2872" s="591"/>
      <c r="J2872" s="164" t="s">
        <v>1891</v>
      </c>
      <c r="K2872" s="164" t="s">
        <v>0</v>
      </c>
      <c r="L2872" s="165">
        <v>1050</v>
      </c>
    </row>
    <row r="2873" spans="1:12" s="148" customFormat="1" ht="24" customHeight="1" x14ac:dyDescent="0.15">
      <c r="A2873" s="593"/>
      <c r="B2873" s="161" t="s">
        <v>29</v>
      </c>
      <c r="C2873" s="162" t="s">
        <v>30</v>
      </c>
      <c r="D2873" s="162" t="s">
        <v>1893</v>
      </c>
      <c r="E2873" s="162" t="s">
        <v>1894</v>
      </c>
      <c r="F2873" s="592"/>
      <c r="G2873" s="592"/>
      <c r="H2873" s="591" t="s">
        <v>1895</v>
      </c>
      <c r="I2873" s="591"/>
      <c r="J2873" s="589" t="s">
        <v>1891</v>
      </c>
      <c r="K2873" s="589" t="s">
        <v>1891</v>
      </c>
      <c r="L2873" s="590">
        <v>0</v>
      </c>
    </row>
    <row r="2874" spans="1:12" s="148" customFormat="1" ht="24" customHeight="1" x14ac:dyDescent="0.15">
      <c r="A2874" s="593"/>
      <c r="B2874" s="164" t="s">
        <v>1896</v>
      </c>
      <c r="C2874" s="164" t="s">
        <v>3730</v>
      </c>
      <c r="D2874" s="166">
        <v>43069</v>
      </c>
      <c r="E2874" s="164" t="s">
        <v>3731</v>
      </c>
      <c r="F2874" s="592"/>
      <c r="G2874" s="592"/>
      <c r="H2874" s="591"/>
      <c r="I2874" s="591"/>
      <c r="J2874" s="589"/>
      <c r="K2874" s="589"/>
      <c r="L2874" s="590"/>
    </row>
    <row r="2875" spans="1:12" s="148" customFormat="1" ht="24" customHeight="1" x14ac:dyDescent="0.15">
      <c r="A2875" s="593">
        <v>543</v>
      </c>
      <c r="B2875" s="161" t="s">
        <v>20</v>
      </c>
      <c r="C2875" s="162" t="s">
        <v>21</v>
      </c>
      <c r="D2875" s="162" t="s">
        <v>1884</v>
      </c>
      <c r="E2875" s="162" t="s">
        <v>1885</v>
      </c>
      <c r="F2875" s="594" t="s">
        <v>14</v>
      </c>
      <c r="G2875" s="594"/>
      <c r="H2875" s="592"/>
      <c r="I2875" s="592"/>
      <c r="J2875" s="592"/>
      <c r="K2875" s="592"/>
      <c r="L2875" s="592"/>
    </row>
    <row r="2876" spans="1:12" s="148" customFormat="1" ht="26.25" customHeight="1" x14ac:dyDescent="0.15">
      <c r="A2876" s="593"/>
      <c r="B2876" s="589" t="s">
        <v>3732</v>
      </c>
      <c r="C2876" s="595" t="s">
        <v>3733</v>
      </c>
      <c r="D2876" s="596">
        <v>43044</v>
      </c>
      <c r="E2876" s="589" t="s">
        <v>3734</v>
      </c>
      <c r="F2876" s="589" t="s">
        <v>3735</v>
      </c>
      <c r="G2876" s="589"/>
      <c r="H2876" s="591" t="s">
        <v>1890</v>
      </c>
      <c r="I2876" s="591"/>
      <c r="J2876" s="164" t="s">
        <v>1891</v>
      </c>
      <c r="K2876" s="164" t="s">
        <v>0</v>
      </c>
      <c r="L2876" s="165">
        <v>158</v>
      </c>
    </row>
    <row r="2877" spans="1:12" s="148" customFormat="1" ht="249.75" customHeight="1" x14ac:dyDescent="0.15">
      <c r="A2877" s="593"/>
      <c r="B2877" s="589"/>
      <c r="C2877" s="595"/>
      <c r="D2877" s="596"/>
      <c r="E2877" s="589"/>
      <c r="F2877" s="589"/>
      <c r="G2877" s="589"/>
      <c r="H2877" s="591" t="s">
        <v>1892</v>
      </c>
      <c r="I2877" s="591"/>
      <c r="J2877" s="164" t="s">
        <v>1891</v>
      </c>
      <c r="K2877" s="164" t="s">
        <v>0</v>
      </c>
      <c r="L2877" s="165">
        <v>301.40000000000003</v>
      </c>
    </row>
    <row r="2878" spans="1:12" s="148" customFormat="1" ht="24" customHeight="1" x14ac:dyDescent="0.15">
      <c r="A2878" s="593"/>
      <c r="B2878" s="161" t="s">
        <v>29</v>
      </c>
      <c r="C2878" s="162" t="s">
        <v>30</v>
      </c>
      <c r="D2878" s="162" t="s">
        <v>1893</v>
      </c>
      <c r="E2878" s="162" t="s">
        <v>1894</v>
      </c>
      <c r="F2878" s="592"/>
      <c r="G2878" s="592"/>
      <c r="H2878" s="591" t="s">
        <v>1895</v>
      </c>
      <c r="I2878" s="591"/>
      <c r="J2878" s="589" t="s">
        <v>1891</v>
      </c>
      <c r="K2878" s="589" t="s">
        <v>0</v>
      </c>
      <c r="L2878" s="590">
        <v>134</v>
      </c>
    </row>
    <row r="2879" spans="1:12" s="148" customFormat="1" ht="34.5" customHeight="1" x14ac:dyDescent="0.15">
      <c r="A2879" s="593"/>
      <c r="B2879" s="164" t="s">
        <v>2388</v>
      </c>
      <c r="C2879" s="164" t="s">
        <v>3735</v>
      </c>
      <c r="D2879" s="166">
        <v>43045</v>
      </c>
      <c r="E2879" s="164" t="s">
        <v>3736</v>
      </c>
      <c r="F2879" s="592"/>
      <c r="G2879" s="592"/>
      <c r="H2879" s="591"/>
      <c r="I2879" s="591"/>
      <c r="J2879" s="589"/>
      <c r="K2879" s="589"/>
      <c r="L2879" s="590"/>
    </row>
    <row r="2880" spans="1:12" s="148" customFormat="1" ht="24" customHeight="1" x14ac:dyDescent="0.15">
      <c r="A2880" s="593">
        <v>544</v>
      </c>
      <c r="B2880" s="161" t="s">
        <v>20</v>
      </c>
      <c r="C2880" s="162" t="s">
        <v>21</v>
      </c>
      <c r="D2880" s="162" t="s">
        <v>1884</v>
      </c>
      <c r="E2880" s="162" t="s">
        <v>1885</v>
      </c>
      <c r="F2880" s="594" t="s">
        <v>14</v>
      </c>
      <c r="G2880" s="594"/>
      <c r="H2880" s="592"/>
      <c r="I2880" s="592"/>
      <c r="J2880" s="592"/>
      <c r="K2880" s="592"/>
      <c r="L2880" s="592"/>
    </row>
    <row r="2881" spans="1:12" s="148" customFormat="1" ht="26.25" customHeight="1" x14ac:dyDescent="0.15">
      <c r="A2881" s="593"/>
      <c r="B2881" s="589" t="s">
        <v>3732</v>
      </c>
      <c r="C2881" s="595" t="s">
        <v>3737</v>
      </c>
      <c r="D2881" s="596">
        <v>43146</v>
      </c>
      <c r="E2881" s="589" t="s">
        <v>2750</v>
      </c>
      <c r="F2881" s="589" t="s">
        <v>3738</v>
      </c>
      <c r="G2881" s="589"/>
      <c r="H2881" s="591" t="s">
        <v>1890</v>
      </c>
      <c r="I2881" s="591"/>
      <c r="J2881" s="164" t="s">
        <v>1891</v>
      </c>
      <c r="K2881" s="164" t="s">
        <v>0</v>
      </c>
      <c r="L2881" s="165">
        <v>173.25</v>
      </c>
    </row>
    <row r="2882" spans="1:12" s="148" customFormat="1" ht="249.75" customHeight="1" x14ac:dyDescent="0.15">
      <c r="A2882" s="593"/>
      <c r="B2882" s="589"/>
      <c r="C2882" s="595"/>
      <c r="D2882" s="596"/>
      <c r="E2882" s="589"/>
      <c r="F2882" s="589"/>
      <c r="G2882" s="589"/>
      <c r="H2882" s="591" t="s">
        <v>1892</v>
      </c>
      <c r="I2882" s="591"/>
      <c r="J2882" s="164" t="s">
        <v>1891</v>
      </c>
      <c r="K2882" s="164" t="s">
        <v>0</v>
      </c>
      <c r="L2882" s="165">
        <v>300</v>
      </c>
    </row>
    <row r="2883" spans="1:12" s="148" customFormat="1" ht="24" customHeight="1" x14ac:dyDescent="0.15">
      <c r="A2883" s="593"/>
      <c r="B2883" s="161" t="s">
        <v>29</v>
      </c>
      <c r="C2883" s="162" t="s">
        <v>30</v>
      </c>
      <c r="D2883" s="162" t="s">
        <v>1893</v>
      </c>
      <c r="E2883" s="162" t="s">
        <v>1894</v>
      </c>
      <c r="F2883" s="592"/>
      <c r="G2883" s="592"/>
      <c r="H2883" s="591" t="s">
        <v>1895</v>
      </c>
      <c r="I2883" s="591"/>
      <c r="J2883" s="589" t="s">
        <v>1891</v>
      </c>
      <c r="K2883" s="589" t="s">
        <v>0</v>
      </c>
      <c r="L2883" s="590">
        <v>200</v>
      </c>
    </row>
    <row r="2884" spans="1:12" s="148" customFormat="1" ht="34.5" customHeight="1" x14ac:dyDescent="0.15">
      <c r="A2884" s="593"/>
      <c r="B2884" s="164" t="s">
        <v>2388</v>
      </c>
      <c r="C2884" s="164" t="s">
        <v>3738</v>
      </c>
      <c r="D2884" s="166">
        <v>43147</v>
      </c>
      <c r="E2884" s="164" t="s">
        <v>3739</v>
      </c>
      <c r="F2884" s="592"/>
      <c r="G2884" s="592"/>
      <c r="H2884" s="591"/>
      <c r="I2884" s="591"/>
      <c r="J2884" s="589"/>
      <c r="K2884" s="589"/>
      <c r="L2884" s="590"/>
    </row>
    <row r="2885" spans="1:12" s="148" customFormat="1" ht="24" customHeight="1" x14ac:dyDescent="0.15">
      <c r="A2885" s="593">
        <v>545</v>
      </c>
      <c r="B2885" s="161" t="s">
        <v>20</v>
      </c>
      <c r="C2885" s="162" t="s">
        <v>21</v>
      </c>
      <c r="D2885" s="162" t="s">
        <v>1884</v>
      </c>
      <c r="E2885" s="162" t="s">
        <v>1885</v>
      </c>
      <c r="F2885" s="594" t="s">
        <v>14</v>
      </c>
      <c r="G2885" s="594"/>
      <c r="H2885" s="592"/>
      <c r="I2885" s="592"/>
      <c r="J2885" s="592"/>
      <c r="K2885" s="592"/>
      <c r="L2885" s="592"/>
    </row>
    <row r="2886" spans="1:12" s="148" customFormat="1" ht="26.25" customHeight="1" x14ac:dyDescent="0.15">
      <c r="A2886" s="593"/>
      <c r="B2886" s="589" t="s">
        <v>3740</v>
      </c>
      <c r="C2886" s="595" t="s">
        <v>3741</v>
      </c>
      <c r="D2886" s="596">
        <v>43168</v>
      </c>
      <c r="E2886" s="589" t="s">
        <v>2028</v>
      </c>
      <c r="F2886" s="589" t="s">
        <v>2039</v>
      </c>
      <c r="G2886" s="589"/>
      <c r="H2886" s="591" t="s">
        <v>1890</v>
      </c>
      <c r="I2886" s="591"/>
      <c r="J2886" s="164" t="s">
        <v>1891</v>
      </c>
      <c r="K2886" s="164" t="s">
        <v>0</v>
      </c>
      <c r="L2886" s="165">
        <v>531.03</v>
      </c>
    </row>
    <row r="2887" spans="1:12" s="148" customFormat="1" ht="260.25" customHeight="1" x14ac:dyDescent="0.15">
      <c r="A2887" s="593"/>
      <c r="B2887" s="589"/>
      <c r="C2887" s="595"/>
      <c r="D2887" s="596"/>
      <c r="E2887" s="589"/>
      <c r="F2887" s="589"/>
      <c r="G2887" s="589"/>
      <c r="H2887" s="591" t="s">
        <v>1892</v>
      </c>
      <c r="I2887" s="591"/>
      <c r="J2887" s="164" t="s">
        <v>1891</v>
      </c>
      <c r="K2887" s="164" t="s">
        <v>0</v>
      </c>
      <c r="L2887" s="165">
        <v>350.6</v>
      </c>
    </row>
    <row r="2888" spans="1:12" s="148" customFormat="1" ht="24" customHeight="1" x14ac:dyDescent="0.15">
      <c r="A2888" s="593"/>
      <c r="B2888" s="161" t="s">
        <v>29</v>
      </c>
      <c r="C2888" s="162" t="s">
        <v>30</v>
      </c>
      <c r="D2888" s="162" t="s">
        <v>1893</v>
      </c>
      <c r="E2888" s="162" t="s">
        <v>1894</v>
      </c>
      <c r="F2888" s="592"/>
      <c r="G2888" s="592"/>
      <c r="H2888" s="591" t="s">
        <v>1895</v>
      </c>
      <c r="I2888" s="591"/>
      <c r="J2888" s="589" t="s">
        <v>1891</v>
      </c>
      <c r="K2888" s="589" t="s">
        <v>0</v>
      </c>
      <c r="L2888" s="590">
        <v>140.97999999999999</v>
      </c>
    </row>
    <row r="2889" spans="1:12" s="148" customFormat="1" ht="24" customHeight="1" x14ac:dyDescent="0.15">
      <c r="A2889" s="593"/>
      <c r="B2889" s="164" t="s">
        <v>3742</v>
      </c>
      <c r="C2889" s="164" t="s">
        <v>2039</v>
      </c>
      <c r="D2889" s="166">
        <v>43171</v>
      </c>
      <c r="E2889" s="164" t="s">
        <v>3060</v>
      </c>
      <c r="F2889" s="592"/>
      <c r="G2889" s="592"/>
      <c r="H2889" s="591"/>
      <c r="I2889" s="591"/>
      <c r="J2889" s="589"/>
      <c r="K2889" s="589"/>
      <c r="L2889" s="590"/>
    </row>
    <row r="2890" spans="1:12" s="148" customFormat="1" ht="24" customHeight="1" x14ac:dyDescent="0.15">
      <c r="A2890" s="593">
        <v>546</v>
      </c>
      <c r="B2890" s="161" t="s">
        <v>20</v>
      </c>
      <c r="C2890" s="162" t="s">
        <v>21</v>
      </c>
      <c r="D2890" s="162" t="s">
        <v>1884</v>
      </c>
      <c r="E2890" s="162" t="s">
        <v>1885</v>
      </c>
      <c r="F2890" s="594" t="s">
        <v>14</v>
      </c>
      <c r="G2890" s="594"/>
      <c r="H2890" s="592"/>
      <c r="I2890" s="592"/>
      <c r="J2890" s="592"/>
      <c r="K2890" s="592"/>
      <c r="L2890" s="592"/>
    </row>
    <row r="2891" spans="1:12" s="148" customFormat="1" ht="26.25" customHeight="1" x14ac:dyDescent="0.15">
      <c r="A2891" s="593"/>
      <c r="B2891" s="589" t="s">
        <v>3743</v>
      </c>
      <c r="C2891" s="595" t="s">
        <v>3744</v>
      </c>
      <c r="D2891" s="596">
        <v>43051</v>
      </c>
      <c r="E2891" s="589" t="s">
        <v>2740</v>
      </c>
      <c r="F2891" s="589" t="s">
        <v>2741</v>
      </c>
      <c r="G2891" s="589"/>
      <c r="H2891" s="591" t="s">
        <v>1890</v>
      </c>
      <c r="I2891" s="591"/>
      <c r="J2891" s="164" t="s">
        <v>1891</v>
      </c>
      <c r="K2891" s="164" t="s">
        <v>1891</v>
      </c>
      <c r="L2891" s="165">
        <v>0</v>
      </c>
    </row>
    <row r="2892" spans="1:12" s="148" customFormat="1" ht="176.25" customHeight="1" x14ac:dyDescent="0.15">
      <c r="A2892" s="593"/>
      <c r="B2892" s="589"/>
      <c r="C2892" s="595"/>
      <c r="D2892" s="596"/>
      <c r="E2892" s="589"/>
      <c r="F2892" s="589"/>
      <c r="G2892" s="589"/>
      <c r="H2892" s="591" t="s">
        <v>1892</v>
      </c>
      <c r="I2892" s="591"/>
      <c r="J2892" s="164" t="s">
        <v>1891</v>
      </c>
      <c r="K2892" s="164" t="s">
        <v>1891</v>
      </c>
      <c r="L2892" s="165">
        <v>0</v>
      </c>
    </row>
    <row r="2893" spans="1:12" s="148" customFormat="1" ht="24" customHeight="1" x14ac:dyDescent="0.15">
      <c r="A2893" s="593"/>
      <c r="B2893" s="161" t="s">
        <v>29</v>
      </c>
      <c r="C2893" s="162" t="s">
        <v>30</v>
      </c>
      <c r="D2893" s="162" t="s">
        <v>1893</v>
      </c>
      <c r="E2893" s="162" t="s">
        <v>1894</v>
      </c>
      <c r="F2893" s="592"/>
      <c r="G2893" s="592"/>
      <c r="H2893" s="591" t="s">
        <v>1895</v>
      </c>
      <c r="I2893" s="591"/>
      <c r="J2893" s="589" t="s">
        <v>1891</v>
      </c>
      <c r="K2893" s="589" t="s">
        <v>0</v>
      </c>
      <c r="L2893" s="590">
        <v>495</v>
      </c>
    </row>
    <row r="2894" spans="1:12" s="148" customFormat="1" ht="24" customHeight="1" x14ac:dyDescent="0.15">
      <c r="A2894" s="593"/>
      <c r="B2894" s="164" t="s">
        <v>1896</v>
      </c>
      <c r="C2894" s="164" t="s">
        <v>2741</v>
      </c>
      <c r="D2894" s="166">
        <v>43054</v>
      </c>
      <c r="E2894" s="164" t="s">
        <v>3745</v>
      </c>
      <c r="F2894" s="592"/>
      <c r="G2894" s="592"/>
      <c r="H2894" s="591"/>
      <c r="I2894" s="591"/>
      <c r="J2894" s="589"/>
      <c r="K2894" s="589"/>
      <c r="L2894" s="590"/>
    </row>
    <row r="2895" spans="1:12" s="148" customFormat="1" ht="24" customHeight="1" x14ac:dyDescent="0.15">
      <c r="A2895" s="593">
        <v>547</v>
      </c>
      <c r="B2895" s="161" t="s">
        <v>20</v>
      </c>
      <c r="C2895" s="162" t="s">
        <v>21</v>
      </c>
      <c r="D2895" s="162" t="s">
        <v>1884</v>
      </c>
      <c r="E2895" s="162" t="s">
        <v>1885</v>
      </c>
      <c r="F2895" s="594" t="s">
        <v>14</v>
      </c>
      <c r="G2895" s="594"/>
      <c r="H2895" s="592"/>
      <c r="I2895" s="592"/>
      <c r="J2895" s="592"/>
      <c r="K2895" s="592"/>
      <c r="L2895" s="592"/>
    </row>
    <row r="2896" spans="1:12" s="148" customFormat="1" ht="26.25" customHeight="1" x14ac:dyDescent="0.15">
      <c r="A2896" s="593"/>
      <c r="B2896" s="589" t="s">
        <v>3746</v>
      </c>
      <c r="C2896" s="595" t="s">
        <v>3747</v>
      </c>
      <c r="D2896" s="596">
        <v>43018</v>
      </c>
      <c r="E2896" s="589" t="s">
        <v>2262</v>
      </c>
      <c r="F2896" s="589" t="s">
        <v>3748</v>
      </c>
      <c r="G2896" s="589"/>
      <c r="H2896" s="591" t="s">
        <v>1890</v>
      </c>
      <c r="I2896" s="591"/>
      <c r="J2896" s="164" t="s">
        <v>1891</v>
      </c>
      <c r="K2896" s="164" t="s">
        <v>0</v>
      </c>
      <c r="L2896" s="165">
        <v>586</v>
      </c>
    </row>
    <row r="2897" spans="1:12" s="148" customFormat="1" ht="408.95" customHeight="1" x14ac:dyDescent="0.15">
      <c r="A2897" s="593"/>
      <c r="B2897" s="589"/>
      <c r="C2897" s="595"/>
      <c r="D2897" s="596"/>
      <c r="E2897" s="589"/>
      <c r="F2897" s="589"/>
      <c r="G2897" s="589"/>
      <c r="H2897" s="591" t="s">
        <v>1892</v>
      </c>
      <c r="I2897" s="591"/>
      <c r="J2897" s="589" t="s">
        <v>1891</v>
      </c>
      <c r="K2897" s="589" t="s">
        <v>0</v>
      </c>
      <c r="L2897" s="590">
        <v>2192.77</v>
      </c>
    </row>
    <row r="2898" spans="1:12" s="148" customFormat="1" ht="29.85" customHeight="1" x14ac:dyDescent="0.15">
      <c r="A2898" s="593"/>
      <c r="B2898" s="589"/>
      <c r="C2898" s="595"/>
      <c r="D2898" s="596"/>
      <c r="E2898" s="589"/>
      <c r="F2898" s="589"/>
      <c r="G2898" s="589"/>
      <c r="H2898" s="591"/>
      <c r="I2898" s="591"/>
      <c r="J2898" s="589"/>
      <c r="K2898" s="589"/>
      <c r="L2898" s="590"/>
    </row>
    <row r="2899" spans="1:12" s="148" customFormat="1" ht="24" customHeight="1" x14ac:dyDescent="0.15">
      <c r="A2899" s="593"/>
      <c r="B2899" s="161" t="s">
        <v>29</v>
      </c>
      <c r="C2899" s="162" t="s">
        <v>30</v>
      </c>
      <c r="D2899" s="162" t="s">
        <v>1893</v>
      </c>
      <c r="E2899" s="162" t="s">
        <v>1894</v>
      </c>
      <c r="F2899" s="592"/>
      <c r="G2899" s="592"/>
      <c r="H2899" s="591" t="s">
        <v>1895</v>
      </c>
      <c r="I2899" s="591"/>
      <c r="J2899" s="589" t="s">
        <v>1891</v>
      </c>
      <c r="K2899" s="589" t="s">
        <v>1891</v>
      </c>
      <c r="L2899" s="590">
        <v>0</v>
      </c>
    </row>
    <row r="2900" spans="1:12" s="148" customFormat="1" ht="34.5" customHeight="1" x14ac:dyDescent="0.15">
      <c r="A2900" s="593"/>
      <c r="B2900" s="164" t="s">
        <v>3749</v>
      </c>
      <c r="C2900" s="164" t="s">
        <v>3748</v>
      </c>
      <c r="D2900" s="166">
        <v>43021</v>
      </c>
      <c r="E2900" s="164" t="s">
        <v>3750</v>
      </c>
      <c r="F2900" s="592"/>
      <c r="G2900" s="592"/>
      <c r="H2900" s="591"/>
      <c r="I2900" s="591"/>
      <c r="J2900" s="589"/>
      <c r="K2900" s="589"/>
      <c r="L2900" s="590"/>
    </row>
    <row r="2901" spans="1:12" s="148" customFormat="1" ht="24" customHeight="1" x14ac:dyDescent="0.15">
      <c r="A2901" s="593">
        <v>548</v>
      </c>
      <c r="B2901" s="161" t="s">
        <v>20</v>
      </c>
      <c r="C2901" s="162" t="s">
        <v>21</v>
      </c>
      <c r="D2901" s="162" t="s">
        <v>1884</v>
      </c>
      <c r="E2901" s="162" t="s">
        <v>1885</v>
      </c>
      <c r="F2901" s="594" t="s">
        <v>14</v>
      </c>
      <c r="G2901" s="594"/>
      <c r="H2901" s="592"/>
      <c r="I2901" s="592"/>
      <c r="J2901" s="592"/>
      <c r="K2901" s="592"/>
      <c r="L2901" s="592"/>
    </row>
    <row r="2902" spans="1:12" s="148" customFormat="1" ht="26.25" customHeight="1" x14ac:dyDescent="0.15">
      <c r="A2902" s="593"/>
      <c r="B2902" s="589" t="s">
        <v>3746</v>
      </c>
      <c r="C2902" s="595" t="s">
        <v>3751</v>
      </c>
      <c r="D2902" s="596">
        <v>43038</v>
      </c>
      <c r="E2902" s="589" t="s">
        <v>2215</v>
      </c>
      <c r="F2902" s="589" t="s">
        <v>3752</v>
      </c>
      <c r="G2902" s="589"/>
      <c r="H2902" s="591" t="s">
        <v>1890</v>
      </c>
      <c r="I2902" s="591"/>
      <c r="J2902" s="164" t="s">
        <v>1891</v>
      </c>
      <c r="K2902" s="164" t="s">
        <v>0</v>
      </c>
      <c r="L2902" s="165">
        <v>1350</v>
      </c>
    </row>
    <row r="2903" spans="1:12" s="148" customFormat="1" ht="408.95" customHeight="1" x14ac:dyDescent="0.15">
      <c r="A2903" s="593"/>
      <c r="B2903" s="589"/>
      <c r="C2903" s="595"/>
      <c r="D2903" s="596"/>
      <c r="E2903" s="589"/>
      <c r="F2903" s="589"/>
      <c r="G2903" s="589"/>
      <c r="H2903" s="591" t="s">
        <v>1892</v>
      </c>
      <c r="I2903" s="591"/>
      <c r="J2903" s="589" t="s">
        <v>1891</v>
      </c>
      <c r="K2903" s="589" t="s">
        <v>0</v>
      </c>
      <c r="L2903" s="590">
        <v>6129</v>
      </c>
    </row>
    <row r="2904" spans="1:12" s="148" customFormat="1" ht="271.35000000000002" customHeight="1" x14ac:dyDescent="0.15">
      <c r="A2904" s="593"/>
      <c r="B2904" s="589"/>
      <c r="C2904" s="595"/>
      <c r="D2904" s="596"/>
      <c r="E2904" s="589"/>
      <c r="F2904" s="589"/>
      <c r="G2904" s="589"/>
      <c r="H2904" s="591"/>
      <c r="I2904" s="591"/>
      <c r="J2904" s="589"/>
      <c r="K2904" s="589"/>
      <c r="L2904" s="590"/>
    </row>
    <row r="2905" spans="1:12" s="148" customFormat="1" ht="24" customHeight="1" x14ac:dyDescent="0.15">
      <c r="A2905" s="593"/>
      <c r="B2905" s="161" t="s">
        <v>29</v>
      </c>
      <c r="C2905" s="162" t="s">
        <v>30</v>
      </c>
      <c r="D2905" s="162" t="s">
        <v>1893</v>
      </c>
      <c r="E2905" s="162" t="s">
        <v>1894</v>
      </c>
      <c r="F2905" s="592"/>
      <c r="G2905" s="592"/>
      <c r="H2905" s="591" t="s">
        <v>1895</v>
      </c>
      <c r="I2905" s="591"/>
      <c r="J2905" s="589" t="s">
        <v>1891</v>
      </c>
      <c r="K2905" s="589" t="s">
        <v>1891</v>
      </c>
      <c r="L2905" s="590">
        <v>0</v>
      </c>
    </row>
    <row r="2906" spans="1:12" s="148" customFormat="1" ht="34.5" customHeight="1" x14ac:dyDescent="0.15">
      <c r="A2906" s="593"/>
      <c r="B2906" s="164" t="s">
        <v>3749</v>
      </c>
      <c r="C2906" s="164" t="s">
        <v>3752</v>
      </c>
      <c r="D2906" s="166">
        <v>43048</v>
      </c>
      <c r="E2906" s="164" t="s">
        <v>3753</v>
      </c>
      <c r="F2906" s="592"/>
      <c r="G2906" s="592"/>
      <c r="H2906" s="591"/>
      <c r="I2906" s="591"/>
      <c r="J2906" s="589"/>
      <c r="K2906" s="589"/>
      <c r="L2906" s="590"/>
    </row>
    <row r="2907" spans="1:12" s="148" customFormat="1" ht="24" customHeight="1" x14ac:dyDescent="0.15">
      <c r="A2907" s="593">
        <v>549</v>
      </c>
      <c r="B2907" s="161" t="s">
        <v>20</v>
      </c>
      <c r="C2907" s="162" t="s">
        <v>21</v>
      </c>
      <c r="D2907" s="162" t="s">
        <v>1884</v>
      </c>
      <c r="E2907" s="162" t="s">
        <v>1885</v>
      </c>
      <c r="F2907" s="594" t="s">
        <v>14</v>
      </c>
      <c r="G2907" s="594"/>
      <c r="H2907" s="592"/>
      <c r="I2907" s="592"/>
      <c r="J2907" s="592"/>
      <c r="K2907" s="592"/>
      <c r="L2907" s="592"/>
    </row>
    <row r="2908" spans="1:12" s="148" customFormat="1" ht="26.25" customHeight="1" x14ac:dyDescent="0.15">
      <c r="A2908" s="593"/>
      <c r="B2908" s="589" t="s">
        <v>3746</v>
      </c>
      <c r="C2908" s="595" t="s">
        <v>3754</v>
      </c>
      <c r="D2908" s="596">
        <v>43060</v>
      </c>
      <c r="E2908" s="589" t="s">
        <v>3256</v>
      </c>
      <c r="F2908" s="589" t="s">
        <v>3755</v>
      </c>
      <c r="G2908" s="589"/>
      <c r="H2908" s="591" t="s">
        <v>1890</v>
      </c>
      <c r="I2908" s="591"/>
      <c r="J2908" s="164" t="s">
        <v>1891</v>
      </c>
      <c r="K2908" s="164" t="s">
        <v>0</v>
      </c>
      <c r="L2908" s="165">
        <v>317.75</v>
      </c>
    </row>
    <row r="2909" spans="1:12" s="148" customFormat="1" ht="375.75" customHeight="1" x14ac:dyDescent="0.15">
      <c r="A2909" s="593"/>
      <c r="B2909" s="589"/>
      <c r="C2909" s="595"/>
      <c r="D2909" s="596"/>
      <c r="E2909" s="589"/>
      <c r="F2909" s="589"/>
      <c r="G2909" s="589"/>
      <c r="H2909" s="591" t="s">
        <v>1892</v>
      </c>
      <c r="I2909" s="591"/>
      <c r="J2909" s="164" t="s">
        <v>1891</v>
      </c>
      <c r="K2909" s="164" t="s">
        <v>0</v>
      </c>
      <c r="L2909" s="165">
        <v>682.16</v>
      </c>
    </row>
    <row r="2910" spans="1:12" s="148" customFormat="1" ht="24" customHeight="1" x14ac:dyDescent="0.15">
      <c r="A2910" s="593"/>
      <c r="B2910" s="161" t="s">
        <v>29</v>
      </c>
      <c r="C2910" s="162" t="s">
        <v>30</v>
      </c>
      <c r="D2910" s="162" t="s">
        <v>1893</v>
      </c>
      <c r="E2910" s="162" t="s">
        <v>1894</v>
      </c>
      <c r="F2910" s="592"/>
      <c r="G2910" s="592"/>
      <c r="H2910" s="591" t="s">
        <v>1895</v>
      </c>
      <c r="I2910" s="591"/>
      <c r="J2910" s="589" t="s">
        <v>1891</v>
      </c>
      <c r="K2910" s="589" t="s">
        <v>1891</v>
      </c>
      <c r="L2910" s="590">
        <v>0</v>
      </c>
    </row>
    <row r="2911" spans="1:12" s="148" customFormat="1" ht="34.5" customHeight="1" x14ac:dyDescent="0.15">
      <c r="A2911" s="593"/>
      <c r="B2911" s="164" t="s">
        <v>3749</v>
      </c>
      <c r="C2911" s="164" t="s">
        <v>3755</v>
      </c>
      <c r="D2911" s="166">
        <v>43065</v>
      </c>
      <c r="E2911" s="164" t="s">
        <v>3756</v>
      </c>
      <c r="F2911" s="592"/>
      <c r="G2911" s="592"/>
      <c r="H2911" s="591"/>
      <c r="I2911" s="591"/>
      <c r="J2911" s="589"/>
      <c r="K2911" s="589"/>
      <c r="L2911" s="590"/>
    </row>
    <row r="2912" spans="1:12" s="148" customFormat="1" ht="24" customHeight="1" x14ac:dyDescent="0.15">
      <c r="A2912" s="593">
        <v>550</v>
      </c>
      <c r="B2912" s="161" t="s">
        <v>20</v>
      </c>
      <c r="C2912" s="162" t="s">
        <v>21</v>
      </c>
      <c r="D2912" s="162" t="s">
        <v>1884</v>
      </c>
      <c r="E2912" s="162" t="s">
        <v>1885</v>
      </c>
      <c r="F2912" s="594" t="s">
        <v>14</v>
      </c>
      <c r="G2912" s="594"/>
      <c r="H2912" s="592"/>
      <c r="I2912" s="592"/>
      <c r="J2912" s="592"/>
      <c r="K2912" s="592"/>
      <c r="L2912" s="592"/>
    </row>
    <row r="2913" spans="1:12" s="148" customFormat="1" ht="26.25" customHeight="1" x14ac:dyDescent="0.15">
      <c r="A2913" s="593"/>
      <c r="B2913" s="589" t="s">
        <v>3746</v>
      </c>
      <c r="C2913" s="595" t="s">
        <v>3757</v>
      </c>
      <c r="D2913" s="596">
        <v>43080</v>
      </c>
      <c r="E2913" s="589" t="s">
        <v>2169</v>
      </c>
      <c r="F2913" s="589" t="s">
        <v>3758</v>
      </c>
      <c r="G2913" s="589"/>
      <c r="H2913" s="591" t="s">
        <v>1890</v>
      </c>
      <c r="I2913" s="591"/>
      <c r="J2913" s="164" t="s">
        <v>1891</v>
      </c>
      <c r="K2913" s="164" t="s">
        <v>0</v>
      </c>
      <c r="L2913" s="165">
        <v>375</v>
      </c>
    </row>
    <row r="2914" spans="1:12" s="148" customFormat="1" ht="281.25" customHeight="1" x14ac:dyDescent="0.15">
      <c r="A2914" s="593"/>
      <c r="B2914" s="589"/>
      <c r="C2914" s="595"/>
      <c r="D2914" s="596"/>
      <c r="E2914" s="589"/>
      <c r="F2914" s="589"/>
      <c r="G2914" s="589"/>
      <c r="H2914" s="591" t="s">
        <v>1892</v>
      </c>
      <c r="I2914" s="591"/>
      <c r="J2914" s="164" t="s">
        <v>1891</v>
      </c>
      <c r="K2914" s="164" t="s">
        <v>0</v>
      </c>
      <c r="L2914" s="165">
        <v>1500</v>
      </c>
    </row>
    <row r="2915" spans="1:12" s="148" customFormat="1" ht="24" customHeight="1" x14ac:dyDescent="0.15">
      <c r="A2915" s="593"/>
      <c r="B2915" s="161" t="s">
        <v>29</v>
      </c>
      <c r="C2915" s="162" t="s">
        <v>30</v>
      </c>
      <c r="D2915" s="162" t="s">
        <v>1893</v>
      </c>
      <c r="E2915" s="162" t="s">
        <v>1894</v>
      </c>
      <c r="F2915" s="592"/>
      <c r="G2915" s="592"/>
      <c r="H2915" s="591" t="s">
        <v>1895</v>
      </c>
      <c r="I2915" s="591"/>
      <c r="J2915" s="589" t="s">
        <v>1891</v>
      </c>
      <c r="K2915" s="589" t="s">
        <v>1891</v>
      </c>
      <c r="L2915" s="590">
        <v>0</v>
      </c>
    </row>
    <row r="2916" spans="1:12" s="148" customFormat="1" ht="34.5" customHeight="1" x14ac:dyDescent="0.15">
      <c r="A2916" s="593"/>
      <c r="B2916" s="164" t="s">
        <v>3749</v>
      </c>
      <c r="C2916" s="164" t="s">
        <v>3758</v>
      </c>
      <c r="D2916" s="166">
        <v>43081</v>
      </c>
      <c r="E2916" s="164" t="s">
        <v>3759</v>
      </c>
      <c r="F2916" s="592"/>
      <c r="G2916" s="592"/>
      <c r="H2916" s="591"/>
      <c r="I2916" s="591"/>
      <c r="J2916" s="589"/>
      <c r="K2916" s="589"/>
      <c r="L2916" s="590"/>
    </row>
    <row r="2917" spans="1:12" s="148" customFormat="1" ht="24" customHeight="1" x14ac:dyDescent="0.15">
      <c r="A2917" s="593">
        <v>551</v>
      </c>
      <c r="B2917" s="161" t="s">
        <v>20</v>
      </c>
      <c r="C2917" s="162" t="s">
        <v>21</v>
      </c>
      <c r="D2917" s="162" t="s">
        <v>1884</v>
      </c>
      <c r="E2917" s="162" t="s">
        <v>1885</v>
      </c>
      <c r="F2917" s="594" t="s">
        <v>14</v>
      </c>
      <c r="G2917" s="594"/>
      <c r="H2917" s="592"/>
      <c r="I2917" s="592"/>
      <c r="J2917" s="592"/>
      <c r="K2917" s="592"/>
      <c r="L2917" s="592"/>
    </row>
    <row r="2918" spans="1:12" s="148" customFormat="1" ht="26.25" customHeight="1" x14ac:dyDescent="0.15">
      <c r="A2918" s="593"/>
      <c r="B2918" s="589" t="s">
        <v>3746</v>
      </c>
      <c r="C2918" s="595" t="s">
        <v>3760</v>
      </c>
      <c r="D2918" s="596">
        <v>43138</v>
      </c>
      <c r="E2918" s="589" t="s">
        <v>2460</v>
      </c>
      <c r="F2918" s="589" t="s">
        <v>3761</v>
      </c>
      <c r="G2918" s="589"/>
      <c r="H2918" s="591" t="s">
        <v>1890</v>
      </c>
      <c r="I2918" s="591"/>
      <c r="J2918" s="164" t="s">
        <v>1891</v>
      </c>
      <c r="K2918" s="164" t="s">
        <v>0</v>
      </c>
      <c r="L2918" s="165">
        <v>1770</v>
      </c>
    </row>
    <row r="2919" spans="1:12" s="148" customFormat="1" ht="207.75" customHeight="1" x14ac:dyDescent="0.15">
      <c r="A2919" s="593"/>
      <c r="B2919" s="589"/>
      <c r="C2919" s="595"/>
      <c r="D2919" s="596"/>
      <c r="E2919" s="589"/>
      <c r="F2919" s="589"/>
      <c r="G2919" s="589"/>
      <c r="H2919" s="591" t="s">
        <v>1892</v>
      </c>
      <c r="I2919" s="591"/>
      <c r="J2919" s="164" t="s">
        <v>1891</v>
      </c>
      <c r="K2919" s="164" t="s">
        <v>1891</v>
      </c>
      <c r="L2919" s="165">
        <v>0</v>
      </c>
    </row>
    <row r="2920" spans="1:12" s="148" customFormat="1" ht="24" customHeight="1" x14ac:dyDescent="0.15">
      <c r="A2920" s="593"/>
      <c r="B2920" s="161" t="s">
        <v>29</v>
      </c>
      <c r="C2920" s="162" t="s">
        <v>30</v>
      </c>
      <c r="D2920" s="162" t="s">
        <v>1893</v>
      </c>
      <c r="E2920" s="162" t="s">
        <v>1894</v>
      </c>
      <c r="F2920" s="592"/>
      <c r="G2920" s="592"/>
      <c r="H2920" s="591" t="s">
        <v>1895</v>
      </c>
      <c r="I2920" s="591"/>
      <c r="J2920" s="589" t="s">
        <v>1891</v>
      </c>
      <c r="K2920" s="589" t="s">
        <v>1891</v>
      </c>
      <c r="L2920" s="590">
        <v>0</v>
      </c>
    </row>
    <row r="2921" spans="1:12" s="148" customFormat="1" ht="34.5" customHeight="1" x14ac:dyDescent="0.15">
      <c r="A2921" s="593"/>
      <c r="B2921" s="164" t="s">
        <v>3749</v>
      </c>
      <c r="C2921" s="164" t="s">
        <v>3761</v>
      </c>
      <c r="D2921" s="166">
        <v>43142</v>
      </c>
      <c r="E2921" s="164" t="s">
        <v>3149</v>
      </c>
      <c r="F2921" s="592"/>
      <c r="G2921" s="592"/>
      <c r="H2921" s="591"/>
      <c r="I2921" s="591"/>
      <c r="J2921" s="589"/>
      <c r="K2921" s="589"/>
      <c r="L2921" s="590"/>
    </row>
    <row r="2922" spans="1:12" s="148" customFormat="1" ht="24" customHeight="1" x14ac:dyDescent="0.15">
      <c r="A2922" s="593">
        <v>552</v>
      </c>
      <c r="B2922" s="161" t="s">
        <v>20</v>
      </c>
      <c r="C2922" s="162" t="s">
        <v>21</v>
      </c>
      <c r="D2922" s="162" t="s">
        <v>1884</v>
      </c>
      <c r="E2922" s="162" t="s">
        <v>1885</v>
      </c>
      <c r="F2922" s="594" t="s">
        <v>14</v>
      </c>
      <c r="G2922" s="594"/>
      <c r="H2922" s="592"/>
      <c r="I2922" s="592"/>
      <c r="J2922" s="592"/>
      <c r="K2922" s="592"/>
      <c r="L2922" s="592"/>
    </row>
    <row r="2923" spans="1:12" s="148" customFormat="1" ht="26.25" customHeight="1" x14ac:dyDescent="0.15">
      <c r="A2923" s="593"/>
      <c r="B2923" s="589" t="s">
        <v>3762</v>
      </c>
      <c r="C2923" s="595" t="s">
        <v>3763</v>
      </c>
      <c r="D2923" s="596">
        <v>43031</v>
      </c>
      <c r="E2923" s="589" t="s">
        <v>1912</v>
      </c>
      <c r="F2923" s="589" t="s">
        <v>3764</v>
      </c>
      <c r="G2923" s="589"/>
      <c r="H2923" s="591" t="s">
        <v>1890</v>
      </c>
      <c r="I2923" s="591"/>
      <c r="J2923" s="164" t="s">
        <v>1891</v>
      </c>
      <c r="K2923" s="164" t="s">
        <v>0</v>
      </c>
      <c r="L2923" s="165">
        <v>997</v>
      </c>
    </row>
    <row r="2924" spans="1:12" s="148" customFormat="1" ht="134.25" customHeight="1" x14ac:dyDescent="0.15">
      <c r="A2924" s="593"/>
      <c r="B2924" s="589"/>
      <c r="C2924" s="595"/>
      <c r="D2924" s="596"/>
      <c r="E2924" s="589"/>
      <c r="F2924" s="589"/>
      <c r="G2924" s="589"/>
      <c r="H2924" s="591" t="s">
        <v>1892</v>
      </c>
      <c r="I2924" s="591"/>
      <c r="J2924" s="164" t="s">
        <v>1891</v>
      </c>
      <c r="K2924" s="164" t="s">
        <v>0</v>
      </c>
      <c r="L2924" s="165">
        <v>1297.02</v>
      </c>
    </row>
    <row r="2925" spans="1:12" s="148" customFormat="1" ht="24" customHeight="1" x14ac:dyDescent="0.15">
      <c r="A2925" s="593"/>
      <c r="B2925" s="161" t="s">
        <v>29</v>
      </c>
      <c r="C2925" s="162" t="s">
        <v>30</v>
      </c>
      <c r="D2925" s="162" t="s">
        <v>1893</v>
      </c>
      <c r="E2925" s="162" t="s">
        <v>1894</v>
      </c>
      <c r="F2925" s="592"/>
      <c r="G2925" s="592"/>
      <c r="H2925" s="591" t="s">
        <v>1895</v>
      </c>
      <c r="I2925" s="591"/>
      <c r="J2925" s="589" t="s">
        <v>1891</v>
      </c>
      <c r="K2925" s="589" t="s">
        <v>0</v>
      </c>
      <c r="L2925" s="590">
        <v>45</v>
      </c>
    </row>
    <row r="2926" spans="1:12" s="148" customFormat="1" ht="24" customHeight="1" x14ac:dyDescent="0.15">
      <c r="A2926" s="593"/>
      <c r="B2926" s="164" t="s">
        <v>1923</v>
      </c>
      <c r="C2926" s="164" t="s">
        <v>3764</v>
      </c>
      <c r="D2926" s="166">
        <v>43036</v>
      </c>
      <c r="E2926" s="164" t="s">
        <v>2291</v>
      </c>
      <c r="F2926" s="592"/>
      <c r="G2926" s="592"/>
      <c r="H2926" s="591"/>
      <c r="I2926" s="591"/>
      <c r="J2926" s="589"/>
      <c r="K2926" s="589"/>
      <c r="L2926" s="590"/>
    </row>
    <row r="2927" spans="1:12" s="148" customFormat="1" ht="24" customHeight="1" x14ac:dyDescent="0.15">
      <c r="A2927" s="593">
        <v>553</v>
      </c>
      <c r="B2927" s="161" t="s">
        <v>20</v>
      </c>
      <c r="C2927" s="162" t="s">
        <v>21</v>
      </c>
      <c r="D2927" s="162" t="s">
        <v>1884</v>
      </c>
      <c r="E2927" s="162" t="s">
        <v>1885</v>
      </c>
      <c r="F2927" s="594" t="s">
        <v>14</v>
      </c>
      <c r="G2927" s="594"/>
      <c r="H2927" s="592"/>
      <c r="I2927" s="592"/>
      <c r="J2927" s="592"/>
      <c r="K2927" s="592"/>
      <c r="L2927" s="592"/>
    </row>
    <row r="2928" spans="1:12" s="148" customFormat="1" ht="26.25" customHeight="1" x14ac:dyDescent="0.15">
      <c r="A2928" s="593"/>
      <c r="B2928" s="589" t="s">
        <v>3765</v>
      </c>
      <c r="C2928" s="595" t="s">
        <v>3766</v>
      </c>
      <c r="D2928" s="596">
        <v>43169</v>
      </c>
      <c r="E2928" s="589" t="s">
        <v>2967</v>
      </c>
      <c r="F2928" s="589" t="s">
        <v>2968</v>
      </c>
      <c r="G2928" s="589"/>
      <c r="H2928" s="591" t="s">
        <v>1890</v>
      </c>
      <c r="I2928" s="591"/>
      <c r="J2928" s="164" t="s">
        <v>1891</v>
      </c>
      <c r="K2928" s="164" t="s">
        <v>1891</v>
      </c>
      <c r="L2928" s="165">
        <v>0</v>
      </c>
    </row>
    <row r="2929" spans="1:12" s="148" customFormat="1" ht="408.95" customHeight="1" x14ac:dyDescent="0.15">
      <c r="A2929" s="593"/>
      <c r="B2929" s="589"/>
      <c r="C2929" s="595"/>
      <c r="D2929" s="596"/>
      <c r="E2929" s="589"/>
      <c r="F2929" s="589"/>
      <c r="G2929" s="589"/>
      <c r="H2929" s="591" t="s">
        <v>1892</v>
      </c>
      <c r="I2929" s="591"/>
      <c r="J2929" s="589" t="s">
        <v>1891</v>
      </c>
      <c r="K2929" s="589" t="s">
        <v>0</v>
      </c>
      <c r="L2929" s="590">
        <v>306.59000000000003</v>
      </c>
    </row>
    <row r="2930" spans="1:12" s="148" customFormat="1" ht="19.350000000000001" customHeight="1" x14ac:dyDescent="0.15">
      <c r="A2930" s="593"/>
      <c r="B2930" s="589"/>
      <c r="C2930" s="595"/>
      <c r="D2930" s="596"/>
      <c r="E2930" s="589"/>
      <c r="F2930" s="589"/>
      <c r="G2930" s="589"/>
      <c r="H2930" s="591"/>
      <c r="I2930" s="591"/>
      <c r="J2930" s="589"/>
      <c r="K2930" s="589"/>
      <c r="L2930" s="590"/>
    </row>
    <row r="2931" spans="1:12" s="148" customFormat="1" ht="24" customHeight="1" x14ac:dyDescent="0.15">
      <c r="A2931" s="593"/>
      <c r="B2931" s="161" t="s">
        <v>29</v>
      </c>
      <c r="C2931" s="162" t="s">
        <v>30</v>
      </c>
      <c r="D2931" s="162" t="s">
        <v>1893</v>
      </c>
      <c r="E2931" s="162" t="s">
        <v>1894</v>
      </c>
      <c r="F2931" s="592"/>
      <c r="G2931" s="592"/>
      <c r="H2931" s="591" t="s">
        <v>1895</v>
      </c>
      <c r="I2931" s="591"/>
      <c r="J2931" s="589" t="s">
        <v>1891</v>
      </c>
      <c r="K2931" s="589" t="s">
        <v>0</v>
      </c>
      <c r="L2931" s="590">
        <v>208.71</v>
      </c>
    </row>
    <row r="2932" spans="1:12" s="148" customFormat="1" ht="24" customHeight="1" x14ac:dyDescent="0.15">
      <c r="A2932" s="593"/>
      <c r="B2932" s="164" t="s">
        <v>2059</v>
      </c>
      <c r="C2932" s="164" t="s">
        <v>2968</v>
      </c>
      <c r="D2932" s="166">
        <v>43169</v>
      </c>
      <c r="E2932" s="164" t="s">
        <v>3767</v>
      </c>
      <c r="F2932" s="592"/>
      <c r="G2932" s="592"/>
      <c r="H2932" s="591"/>
      <c r="I2932" s="591"/>
      <c r="J2932" s="589"/>
      <c r="K2932" s="589"/>
      <c r="L2932" s="590"/>
    </row>
    <row r="2933" spans="1:12" s="148" customFormat="1" ht="24" customHeight="1" x14ac:dyDescent="0.15">
      <c r="A2933" s="593">
        <v>554</v>
      </c>
      <c r="B2933" s="161" t="s">
        <v>20</v>
      </c>
      <c r="C2933" s="162" t="s">
        <v>21</v>
      </c>
      <c r="D2933" s="162" t="s">
        <v>1884</v>
      </c>
      <c r="E2933" s="162" t="s">
        <v>1885</v>
      </c>
      <c r="F2933" s="594" t="s">
        <v>14</v>
      </c>
      <c r="G2933" s="594"/>
      <c r="H2933" s="592"/>
      <c r="I2933" s="592"/>
      <c r="J2933" s="592"/>
      <c r="K2933" s="592"/>
      <c r="L2933" s="592"/>
    </row>
    <row r="2934" spans="1:12" s="148" customFormat="1" ht="26.25" customHeight="1" x14ac:dyDescent="0.15">
      <c r="A2934" s="593"/>
      <c r="B2934" s="589" t="s">
        <v>3768</v>
      </c>
      <c r="C2934" s="595" t="s">
        <v>3769</v>
      </c>
      <c r="D2934" s="596">
        <v>43015</v>
      </c>
      <c r="E2934" s="589" t="s">
        <v>3770</v>
      </c>
      <c r="F2934" s="589" t="s">
        <v>3771</v>
      </c>
      <c r="G2934" s="589"/>
      <c r="H2934" s="591" t="s">
        <v>1890</v>
      </c>
      <c r="I2934" s="591"/>
      <c r="J2934" s="164" t="s">
        <v>1891</v>
      </c>
      <c r="K2934" s="164" t="s">
        <v>0</v>
      </c>
      <c r="L2934" s="165">
        <v>518.52</v>
      </c>
    </row>
    <row r="2935" spans="1:12" s="148" customFormat="1" ht="323.25" customHeight="1" x14ac:dyDescent="0.15">
      <c r="A2935" s="593"/>
      <c r="B2935" s="589"/>
      <c r="C2935" s="595"/>
      <c r="D2935" s="596"/>
      <c r="E2935" s="589"/>
      <c r="F2935" s="589"/>
      <c r="G2935" s="589"/>
      <c r="H2935" s="591" t="s">
        <v>1892</v>
      </c>
      <c r="I2935" s="591"/>
      <c r="J2935" s="164" t="s">
        <v>1891</v>
      </c>
      <c r="K2935" s="164" t="s">
        <v>0</v>
      </c>
      <c r="L2935" s="165">
        <v>2604.83</v>
      </c>
    </row>
    <row r="2936" spans="1:12" s="148" customFormat="1" ht="24" customHeight="1" x14ac:dyDescent="0.15">
      <c r="A2936" s="593"/>
      <c r="B2936" s="161" t="s">
        <v>29</v>
      </c>
      <c r="C2936" s="162" t="s">
        <v>30</v>
      </c>
      <c r="D2936" s="162" t="s">
        <v>1893</v>
      </c>
      <c r="E2936" s="162" t="s">
        <v>1894</v>
      </c>
      <c r="F2936" s="592"/>
      <c r="G2936" s="592"/>
      <c r="H2936" s="591" t="s">
        <v>1895</v>
      </c>
      <c r="I2936" s="591"/>
      <c r="J2936" s="589" t="s">
        <v>1891</v>
      </c>
      <c r="K2936" s="589" t="s">
        <v>0</v>
      </c>
      <c r="L2936" s="590">
        <v>170</v>
      </c>
    </row>
    <row r="2937" spans="1:12" s="148" customFormat="1" ht="24" customHeight="1" x14ac:dyDescent="0.15">
      <c r="A2937" s="593"/>
      <c r="B2937" s="164" t="s">
        <v>1896</v>
      </c>
      <c r="C2937" s="164" t="s">
        <v>3771</v>
      </c>
      <c r="D2937" s="166">
        <v>43020</v>
      </c>
      <c r="E2937" s="164" t="s">
        <v>3772</v>
      </c>
      <c r="F2937" s="592"/>
      <c r="G2937" s="592"/>
      <c r="H2937" s="591"/>
      <c r="I2937" s="591"/>
      <c r="J2937" s="589"/>
      <c r="K2937" s="589"/>
      <c r="L2937" s="590"/>
    </row>
    <row r="2938" spans="1:12" s="148" customFormat="1" ht="24" customHeight="1" x14ac:dyDescent="0.15">
      <c r="A2938" s="593">
        <v>555</v>
      </c>
      <c r="B2938" s="161" t="s">
        <v>20</v>
      </c>
      <c r="C2938" s="162" t="s">
        <v>21</v>
      </c>
      <c r="D2938" s="162" t="s">
        <v>1884</v>
      </c>
      <c r="E2938" s="162" t="s">
        <v>1885</v>
      </c>
      <c r="F2938" s="594" t="s">
        <v>14</v>
      </c>
      <c r="G2938" s="594"/>
      <c r="H2938" s="592"/>
      <c r="I2938" s="592"/>
      <c r="J2938" s="592"/>
      <c r="K2938" s="592"/>
      <c r="L2938" s="592"/>
    </row>
    <row r="2939" spans="1:12" s="148" customFormat="1" ht="26.25" customHeight="1" x14ac:dyDescent="0.15">
      <c r="A2939" s="593"/>
      <c r="B2939" s="589" t="s">
        <v>3773</v>
      </c>
      <c r="C2939" s="595" t="s">
        <v>3774</v>
      </c>
      <c r="D2939" s="596">
        <v>43028</v>
      </c>
      <c r="E2939" s="589" t="s">
        <v>1899</v>
      </c>
      <c r="F2939" s="589" t="s">
        <v>3775</v>
      </c>
      <c r="G2939" s="589"/>
      <c r="H2939" s="591" t="s">
        <v>1890</v>
      </c>
      <c r="I2939" s="591"/>
      <c r="J2939" s="164" t="s">
        <v>1891</v>
      </c>
      <c r="K2939" s="164" t="s">
        <v>0</v>
      </c>
      <c r="L2939" s="165">
        <v>502.38</v>
      </c>
    </row>
    <row r="2940" spans="1:12" s="148" customFormat="1" ht="375.75" customHeight="1" x14ac:dyDescent="0.15">
      <c r="A2940" s="593"/>
      <c r="B2940" s="589"/>
      <c r="C2940" s="595"/>
      <c r="D2940" s="596"/>
      <c r="E2940" s="589"/>
      <c r="F2940" s="589"/>
      <c r="G2940" s="589"/>
      <c r="H2940" s="591" t="s">
        <v>1892</v>
      </c>
      <c r="I2940" s="591"/>
      <c r="J2940" s="164" t="s">
        <v>1891</v>
      </c>
      <c r="K2940" s="164" t="s">
        <v>0</v>
      </c>
      <c r="L2940" s="165">
        <v>168.87</v>
      </c>
    </row>
    <row r="2941" spans="1:12" s="148" customFormat="1" ht="24" customHeight="1" x14ac:dyDescent="0.15">
      <c r="A2941" s="593"/>
      <c r="B2941" s="161" t="s">
        <v>29</v>
      </c>
      <c r="C2941" s="162" t="s">
        <v>30</v>
      </c>
      <c r="D2941" s="162" t="s">
        <v>1893</v>
      </c>
      <c r="E2941" s="162" t="s">
        <v>1894</v>
      </c>
      <c r="F2941" s="592"/>
      <c r="G2941" s="592"/>
      <c r="H2941" s="591" t="s">
        <v>1895</v>
      </c>
      <c r="I2941" s="591"/>
      <c r="J2941" s="589" t="s">
        <v>1891</v>
      </c>
      <c r="K2941" s="589" t="s">
        <v>1891</v>
      </c>
      <c r="L2941" s="590">
        <v>0</v>
      </c>
    </row>
    <row r="2942" spans="1:12" s="148" customFormat="1" ht="24" customHeight="1" x14ac:dyDescent="0.15">
      <c r="A2942" s="593"/>
      <c r="B2942" s="164" t="s">
        <v>1923</v>
      </c>
      <c r="C2942" s="164" t="s">
        <v>3775</v>
      </c>
      <c r="D2942" s="166">
        <v>43033</v>
      </c>
      <c r="E2942" s="164" t="s">
        <v>3776</v>
      </c>
      <c r="F2942" s="592"/>
      <c r="G2942" s="592"/>
      <c r="H2942" s="591"/>
      <c r="I2942" s="591"/>
      <c r="J2942" s="589"/>
      <c r="K2942" s="589"/>
      <c r="L2942" s="590"/>
    </row>
    <row r="2943" spans="1:12" s="148" customFormat="1" ht="24" customHeight="1" x14ac:dyDescent="0.15">
      <c r="A2943" s="593">
        <v>556</v>
      </c>
      <c r="B2943" s="161" t="s">
        <v>20</v>
      </c>
      <c r="C2943" s="162" t="s">
        <v>21</v>
      </c>
      <c r="D2943" s="162" t="s">
        <v>1884</v>
      </c>
      <c r="E2943" s="162" t="s">
        <v>1885</v>
      </c>
      <c r="F2943" s="594" t="s">
        <v>14</v>
      </c>
      <c r="G2943" s="594"/>
      <c r="H2943" s="592"/>
      <c r="I2943" s="592"/>
      <c r="J2943" s="592"/>
      <c r="K2943" s="592"/>
      <c r="L2943" s="592"/>
    </row>
    <row r="2944" spans="1:12" s="148" customFormat="1" ht="26.25" customHeight="1" x14ac:dyDescent="0.15">
      <c r="A2944" s="593"/>
      <c r="B2944" s="589" t="s">
        <v>3777</v>
      </c>
      <c r="C2944" s="595" t="s">
        <v>3778</v>
      </c>
      <c r="D2944" s="596">
        <v>43018</v>
      </c>
      <c r="E2944" s="589" t="s">
        <v>3779</v>
      </c>
      <c r="F2944" s="589" t="s">
        <v>3780</v>
      </c>
      <c r="G2944" s="589"/>
      <c r="H2944" s="591" t="s">
        <v>1890</v>
      </c>
      <c r="I2944" s="591"/>
      <c r="J2944" s="164" t="s">
        <v>1891</v>
      </c>
      <c r="K2944" s="164" t="s">
        <v>0</v>
      </c>
      <c r="L2944" s="165">
        <v>179</v>
      </c>
    </row>
    <row r="2945" spans="1:12" s="148" customFormat="1" ht="207.75" customHeight="1" x14ac:dyDescent="0.15">
      <c r="A2945" s="593"/>
      <c r="B2945" s="589"/>
      <c r="C2945" s="595"/>
      <c r="D2945" s="596"/>
      <c r="E2945" s="589"/>
      <c r="F2945" s="589"/>
      <c r="G2945" s="589"/>
      <c r="H2945" s="591" t="s">
        <v>1892</v>
      </c>
      <c r="I2945" s="591"/>
      <c r="J2945" s="164" t="s">
        <v>1891</v>
      </c>
      <c r="K2945" s="164" t="s">
        <v>0</v>
      </c>
      <c r="L2945" s="165">
        <v>291.81</v>
      </c>
    </row>
    <row r="2946" spans="1:12" s="148" customFormat="1" ht="24" customHeight="1" x14ac:dyDescent="0.15">
      <c r="A2946" s="593"/>
      <c r="B2946" s="161" t="s">
        <v>29</v>
      </c>
      <c r="C2946" s="162" t="s">
        <v>30</v>
      </c>
      <c r="D2946" s="162" t="s">
        <v>1893</v>
      </c>
      <c r="E2946" s="162" t="s">
        <v>1894</v>
      </c>
      <c r="F2946" s="592"/>
      <c r="G2946" s="592"/>
      <c r="H2946" s="591" t="s">
        <v>1895</v>
      </c>
      <c r="I2946" s="591"/>
      <c r="J2946" s="589" t="s">
        <v>1891</v>
      </c>
      <c r="K2946" s="589" t="s">
        <v>0</v>
      </c>
      <c r="L2946" s="590">
        <v>160</v>
      </c>
    </row>
    <row r="2947" spans="1:12" s="148" customFormat="1" ht="24" customHeight="1" x14ac:dyDescent="0.15">
      <c r="A2947" s="593"/>
      <c r="B2947" s="164" t="s">
        <v>2745</v>
      </c>
      <c r="C2947" s="164" t="s">
        <v>3780</v>
      </c>
      <c r="D2947" s="166">
        <v>43019</v>
      </c>
      <c r="E2947" s="164" t="s">
        <v>2925</v>
      </c>
      <c r="F2947" s="592"/>
      <c r="G2947" s="592"/>
      <c r="H2947" s="591"/>
      <c r="I2947" s="591"/>
      <c r="J2947" s="589"/>
      <c r="K2947" s="589"/>
      <c r="L2947" s="590"/>
    </row>
    <row r="2948" spans="1:12" s="148" customFormat="1" ht="24" customHeight="1" x14ac:dyDescent="0.15">
      <c r="A2948" s="593">
        <v>557</v>
      </c>
      <c r="B2948" s="161" t="s">
        <v>20</v>
      </c>
      <c r="C2948" s="162" t="s">
        <v>21</v>
      </c>
      <c r="D2948" s="162" t="s">
        <v>1884</v>
      </c>
      <c r="E2948" s="162" t="s">
        <v>1885</v>
      </c>
      <c r="F2948" s="594" t="s">
        <v>14</v>
      </c>
      <c r="G2948" s="594"/>
      <c r="H2948" s="592"/>
      <c r="I2948" s="592"/>
      <c r="J2948" s="592"/>
      <c r="K2948" s="592"/>
      <c r="L2948" s="592"/>
    </row>
    <row r="2949" spans="1:12" s="148" customFormat="1" ht="26.25" customHeight="1" x14ac:dyDescent="0.15">
      <c r="A2949" s="593"/>
      <c r="B2949" s="589" t="s">
        <v>3777</v>
      </c>
      <c r="C2949" s="595" t="s">
        <v>3781</v>
      </c>
      <c r="D2949" s="596">
        <v>43144</v>
      </c>
      <c r="E2949" s="589" t="s">
        <v>1984</v>
      </c>
      <c r="F2949" s="589" t="s">
        <v>3782</v>
      </c>
      <c r="G2949" s="589"/>
      <c r="H2949" s="591" t="s">
        <v>1890</v>
      </c>
      <c r="I2949" s="591"/>
      <c r="J2949" s="164" t="s">
        <v>1891</v>
      </c>
      <c r="K2949" s="164" t="s">
        <v>0</v>
      </c>
      <c r="L2949" s="165">
        <v>314.5</v>
      </c>
    </row>
    <row r="2950" spans="1:12" s="148" customFormat="1" ht="408.95" customHeight="1" x14ac:dyDescent="0.15">
      <c r="A2950" s="593"/>
      <c r="B2950" s="589"/>
      <c r="C2950" s="595"/>
      <c r="D2950" s="596"/>
      <c r="E2950" s="589"/>
      <c r="F2950" s="589"/>
      <c r="G2950" s="589"/>
      <c r="H2950" s="591" t="s">
        <v>1892</v>
      </c>
      <c r="I2950" s="591"/>
      <c r="J2950" s="589" t="s">
        <v>1891</v>
      </c>
      <c r="K2950" s="589" t="s">
        <v>0</v>
      </c>
      <c r="L2950" s="590">
        <v>326.60000000000002</v>
      </c>
    </row>
    <row r="2951" spans="1:12" s="148" customFormat="1" ht="40.35" customHeight="1" x14ac:dyDescent="0.15">
      <c r="A2951" s="593"/>
      <c r="B2951" s="589"/>
      <c r="C2951" s="595"/>
      <c r="D2951" s="596"/>
      <c r="E2951" s="589"/>
      <c r="F2951" s="589"/>
      <c r="G2951" s="589"/>
      <c r="H2951" s="591"/>
      <c r="I2951" s="591"/>
      <c r="J2951" s="589"/>
      <c r="K2951" s="589"/>
      <c r="L2951" s="590"/>
    </row>
    <row r="2952" spans="1:12" s="148" customFormat="1" ht="24" customHeight="1" x14ac:dyDescent="0.15">
      <c r="A2952" s="593"/>
      <c r="B2952" s="161" t="s">
        <v>29</v>
      </c>
      <c r="C2952" s="162" t="s">
        <v>30</v>
      </c>
      <c r="D2952" s="162" t="s">
        <v>1893</v>
      </c>
      <c r="E2952" s="162" t="s">
        <v>1894</v>
      </c>
      <c r="F2952" s="592"/>
      <c r="G2952" s="592"/>
      <c r="H2952" s="591" t="s">
        <v>1895</v>
      </c>
      <c r="I2952" s="591"/>
      <c r="J2952" s="589" t="s">
        <v>1891</v>
      </c>
      <c r="K2952" s="589" t="s">
        <v>0</v>
      </c>
      <c r="L2952" s="590">
        <v>250</v>
      </c>
    </row>
    <row r="2953" spans="1:12" s="148" customFormat="1" ht="24" customHeight="1" x14ac:dyDescent="0.15">
      <c r="A2953" s="593"/>
      <c r="B2953" s="164" t="s">
        <v>2745</v>
      </c>
      <c r="C2953" s="164" t="s">
        <v>3782</v>
      </c>
      <c r="D2953" s="166">
        <v>43145</v>
      </c>
      <c r="E2953" s="164" t="s">
        <v>3783</v>
      </c>
      <c r="F2953" s="592"/>
      <c r="G2953" s="592"/>
      <c r="H2953" s="591"/>
      <c r="I2953" s="591"/>
      <c r="J2953" s="589"/>
      <c r="K2953" s="589"/>
      <c r="L2953" s="590"/>
    </row>
    <row r="2954" spans="1:12" s="148" customFormat="1" ht="24" customHeight="1" x14ac:dyDescent="0.15">
      <c r="A2954" s="593">
        <v>558</v>
      </c>
      <c r="B2954" s="161" t="s">
        <v>20</v>
      </c>
      <c r="C2954" s="162" t="s">
        <v>21</v>
      </c>
      <c r="D2954" s="162" t="s">
        <v>1884</v>
      </c>
      <c r="E2954" s="162" t="s">
        <v>1885</v>
      </c>
      <c r="F2954" s="594" t="s">
        <v>14</v>
      </c>
      <c r="G2954" s="594"/>
      <c r="H2954" s="592"/>
      <c r="I2954" s="592"/>
      <c r="J2954" s="592"/>
      <c r="K2954" s="592"/>
      <c r="L2954" s="592"/>
    </row>
    <row r="2955" spans="1:12" s="148" customFormat="1" ht="26.25" customHeight="1" x14ac:dyDescent="0.15">
      <c r="A2955" s="593"/>
      <c r="B2955" s="589" t="s">
        <v>3784</v>
      </c>
      <c r="C2955" s="589" t="s">
        <v>3785</v>
      </c>
      <c r="D2955" s="596">
        <v>43057</v>
      </c>
      <c r="E2955" s="589" t="s">
        <v>2563</v>
      </c>
      <c r="F2955" s="589" t="s">
        <v>2564</v>
      </c>
      <c r="G2955" s="589"/>
      <c r="H2955" s="591" t="s">
        <v>1890</v>
      </c>
      <c r="I2955" s="591"/>
      <c r="J2955" s="164" t="s">
        <v>1891</v>
      </c>
      <c r="K2955" s="164" t="s">
        <v>0</v>
      </c>
      <c r="L2955" s="165">
        <v>727.47</v>
      </c>
    </row>
    <row r="2956" spans="1:12" s="148" customFormat="1" ht="50.25" customHeight="1" x14ac:dyDescent="0.15">
      <c r="A2956" s="593"/>
      <c r="B2956" s="589"/>
      <c r="C2956" s="589"/>
      <c r="D2956" s="596"/>
      <c r="E2956" s="589"/>
      <c r="F2956" s="589"/>
      <c r="G2956" s="589"/>
      <c r="H2956" s="591" t="s">
        <v>1892</v>
      </c>
      <c r="I2956" s="591"/>
      <c r="J2956" s="164" t="s">
        <v>1891</v>
      </c>
      <c r="K2956" s="164" t="s">
        <v>0</v>
      </c>
      <c r="L2956" s="165">
        <v>2616.4299999999998</v>
      </c>
    </row>
    <row r="2957" spans="1:12" s="148" customFormat="1" ht="24" customHeight="1" x14ac:dyDescent="0.15">
      <c r="A2957" s="593"/>
      <c r="B2957" s="161" t="s">
        <v>29</v>
      </c>
      <c r="C2957" s="162" t="s">
        <v>30</v>
      </c>
      <c r="D2957" s="162" t="s">
        <v>1893</v>
      </c>
      <c r="E2957" s="162" t="s">
        <v>1894</v>
      </c>
      <c r="F2957" s="592"/>
      <c r="G2957" s="592"/>
      <c r="H2957" s="591" t="s">
        <v>1895</v>
      </c>
      <c r="I2957" s="591"/>
      <c r="J2957" s="589" t="s">
        <v>1891</v>
      </c>
      <c r="K2957" s="589" t="s">
        <v>0</v>
      </c>
      <c r="L2957" s="590">
        <v>116.39</v>
      </c>
    </row>
    <row r="2958" spans="1:12" s="148" customFormat="1" ht="24" customHeight="1" x14ac:dyDescent="0.15">
      <c r="A2958" s="593"/>
      <c r="B2958" s="164" t="s">
        <v>3786</v>
      </c>
      <c r="C2958" s="164" t="s">
        <v>2564</v>
      </c>
      <c r="D2958" s="166">
        <v>43061</v>
      </c>
      <c r="E2958" s="164" t="s">
        <v>3787</v>
      </c>
      <c r="F2958" s="592"/>
      <c r="G2958" s="592"/>
      <c r="H2958" s="591"/>
      <c r="I2958" s="591"/>
      <c r="J2958" s="589"/>
      <c r="K2958" s="589"/>
      <c r="L2958" s="590"/>
    </row>
    <row r="2959" spans="1:12" s="148" customFormat="1" ht="24" customHeight="1" x14ac:dyDescent="0.15">
      <c r="A2959" s="593">
        <v>559</v>
      </c>
      <c r="B2959" s="161" t="s">
        <v>20</v>
      </c>
      <c r="C2959" s="162" t="s">
        <v>21</v>
      </c>
      <c r="D2959" s="162" t="s">
        <v>1884</v>
      </c>
      <c r="E2959" s="162" t="s">
        <v>1885</v>
      </c>
      <c r="F2959" s="594" t="s">
        <v>14</v>
      </c>
      <c r="G2959" s="594"/>
      <c r="H2959" s="592"/>
      <c r="I2959" s="592"/>
      <c r="J2959" s="592"/>
      <c r="K2959" s="592"/>
      <c r="L2959" s="592"/>
    </row>
    <row r="2960" spans="1:12" s="148" customFormat="1" ht="26.25" customHeight="1" x14ac:dyDescent="0.15">
      <c r="A2960" s="593"/>
      <c r="B2960" s="589" t="s">
        <v>3788</v>
      </c>
      <c r="C2960" s="595" t="s">
        <v>3789</v>
      </c>
      <c r="D2960" s="596">
        <v>43179</v>
      </c>
      <c r="E2960" s="589" t="s">
        <v>3790</v>
      </c>
      <c r="F2960" s="589" t="s">
        <v>3791</v>
      </c>
      <c r="G2960" s="589"/>
      <c r="H2960" s="591" t="s">
        <v>1890</v>
      </c>
      <c r="I2960" s="591"/>
      <c r="J2960" s="164" t="s">
        <v>1891</v>
      </c>
      <c r="K2960" s="164" t="s">
        <v>0</v>
      </c>
      <c r="L2960" s="165">
        <v>54</v>
      </c>
    </row>
    <row r="2961" spans="1:12" s="148" customFormat="1" ht="323.25" customHeight="1" x14ac:dyDescent="0.15">
      <c r="A2961" s="593"/>
      <c r="B2961" s="589"/>
      <c r="C2961" s="595"/>
      <c r="D2961" s="596"/>
      <c r="E2961" s="589"/>
      <c r="F2961" s="589"/>
      <c r="G2961" s="589"/>
      <c r="H2961" s="591" t="s">
        <v>1892</v>
      </c>
      <c r="I2961" s="591"/>
      <c r="J2961" s="164" t="s">
        <v>1891</v>
      </c>
      <c r="K2961" s="164" t="s">
        <v>1891</v>
      </c>
      <c r="L2961" s="165">
        <v>0</v>
      </c>
    </row>
    <row r="2962" spans="1:12" s="148" customFormat="1" ht="24" customHeight="1" x14ac:dyDescent="0.15">
      <c r="A2962" s="593"/>
      <c r="B2962" s="161" t="s">
        <v>29</v>
      </c>
      <c r="C2962" s="162" t="s">
        <v>30</v>
      </c>
      <c r="D2962" s="162" t="s">
        <v>1893</v>
      </c>
      <c r="E2962" s="162" t="s">
        <v>1894</v>
      </c>
      <c r="F2962" s="592"/>
      <c r="G2962" s="592"/>
      <c r="H2962" s="591" t="s">
        <v>1895</v>
      </c>
      <c r="I2962" s="591"/>
      <c r="J2962" s="589" t="s">
        <v>1891</v>
      </c>
      <c r="K2962" s="589" t="s">
        <v>0</v>
      </c>
      <c r="L2962" s="590">
        <v>590</v>
      </c>
    </row>
    <row r="2963" spans="1:12" s="148" customFormat="1" ht="24" customHeight="1" x14ac:dyDescent="0.15">
      <c r="A2963" s="593"/>
      <c r="B2963" s="164" t="s">
        <v>1688</v>
      </c>
      <c r="C2963" s="164" t="s">
        <v>3791</v>
      </c>
      <c r="D2963" s="166">
        <v>43185</v>
      </c>
      <c r="E2963" s="164" t="s">
        <v>3792</v>
      </c>
      <c r="F2963" s="592"/>
      <c r="G2963" s="592"/>
      <c r="H2963" s="591"/>
      <c r="I2963" s="591"/>
      <c r="J2963" s="589"/>
      <c r="K2963" s="589"/>
      <c r="L2963" s="590"/>
    </row>
    <row r="2964" spans="1:12" s="148" customFormat="1" ht="24" customHeight="1" x14ac:dyDescent="0.15">
      <c r="A2964" s="593">
        <v>560</v>
      </c>
      <c r="B2964" s="161" t="s">
        <v>20</v>
      </c>
      <c r="C2964" s="162" t="s">
        <v>21</v>
      </c>
      <c r="D2964" s="162" t="s">
        <v>1884</v>
      </c>
      <c r="E2964" s="162" t="s">
        <v>1885</v>
      </c>
      <c r="F2964" s="594" t="s">
        <v>14</v>
      </c>
      <c r="G2964" s="594"/>
      <c r="H2964" s="592"/>
      <c r="I2964" s="592"/>
      <c r="J2964" s="592"/>
      <c r="K2964" s="592"/>
      <c r="L2964" s="592"/>
    </row>
    <row r="2965" spans="1:12" s="148" customFormat="1" ht="26.25" customHeight="1" x14ac:dyDescent="0.15">
      <c r="A2965" s="593"/>
      <c r="B2965" s="589" t="s">
        <v>3793</v>
      </c>
      <c r="C2965" s="595" t="s">
        <v>3794</v>
      </c>
      <c r="D2965" s="596">
        <v>43011</v>
      </c>
      <c r="E2965" s="589" t="s">
        <v>3795</v>
      </c>
      <c r="F2965" s="589" t="s">
        <v>3796</v>
      </c>
      <c r="G2965" s="589"/>
      <c r="H2965" s="591" t="s">
        <v>1890</v>
      </c>
      <c r="I2965" s="591"/>
      <c r="J2965" s="164" t="s">
        <v>1891</v>
      </c>
      <c r="K2965" s="164" t="s">
        <v>1891</v>
      </c>
      <c r="L2965" s="165">
        <v>0</v>
      </c>
    </row>
    <row r="2966" spans="1:12" s="148" customFormat="1" ht="281.25" customHeight="1" x14ac:dyDescent="0.15">
      <c r="A2966" s="593"/>
      <c r="B2966" s="589"/>
      <c r="C2966" s="595"/>
      <c r="D2966" s="596"/>
      <c r="E2966" s="589"/>
      <c r="F2966" s="589"/>
      <c r="G2966" s="589"/>
      <c r="H2966" s="591" t="s">
        <v>1892</v>
      </c>
      <c r="I2966" s="591"/>
      <c r="J2966" s="164" t="s">
        <v>1891</v>
      </c>
      <c r="K2966" s="164" t="s">
        <v>0</v>
      </c>
      <c r="L2966" s="165">
        <v>1620.47</v>
      </c>
    </row>
    <row r="2967" spans="1:12" s="148" customFormat="1" ht="24" customHeight="1" x14ac:dyDescent="0.15">
      <c r="A2967" s="593"/>
      <c r="B2967" s="161" t="s">
        <v>29</v>
      </c>
      <c r="C2967" s="162" t="s">
        <v>30</v>
      </c>
      <c r="D2967" s="162" t="s">
        <v>1893</v>
      </c>
      <c r="E2967" s="162" t="s">
        <v>1894</v>
      </c>
      <c r="F2967" s="592"/>
      <c r="G2967" s="592"/>
      <c r="H2967" s="591" t="s">
        <v>1895</v>
      </c>
      <c r="I2967" s="591"/>
      <c r="J2967" s="589" t="s">
        <v>1891</v>
      </c>
      <c r="K2967" s="589" t="s">
        <v>1891</v>
      </c>
      <c r="L2967" s="590">
        <v>0</v>
      </c>
    </row>
    <row r="2968" spans="1:12" s="148" customFormat="1" ht="24" customHeight="1" x14ac:dyDescent="0.15">
      <c r="A2968" s="593"/>
      <c r="B2968" s="164" t="s">
        <v>1896</v>
      </c>
      <c r="C2968" s="164" t="s">
        <v>3796</v>
      </c>
      <c r="D2968" s="166">
        <v>43019</v>
      </c>
      <c r="E2968" s="164" t="s">
        <v>3797</v>
      </c>
      <c r="F2968" s="592"/>
      <c r="G2968" s="592"/>
      <c r="H2968" s="591"/>
      <c r="I2968" s="591"/>
      <c r="J2968" s="589"/>
      <c r="K2968" s="589"/>
      <c r="L2968" s="590"/>
    </row>
    <row r="2969" spans="1:12" s="148" customFormat="1" ht="24" customHeight="1" x14ac:dyDescent="0.15">
      <c r="A2969" s="593">
        <v>561</v>
      </c>
      <c r="B2969" s="161" t="s">
        <v>20</v>
      </c>
      <c r="C2969" s="162" t="s">
        <v>21</v>
      </c>
      <c r="D2969" s="162" t="s">
        <v>1884</v>
      </c>
      <c r="E2969" s="162" t="s">
        <v>1885</v>
      </c>
      <c r="F2969" s="594" t="s">
        <v>14</v>
      </c>
      <c r="G2969" s="594"/>
      <c r="H2969" s="592"/>
      <c r="I2969" s="592"/>
      <c r="J2969" s="592"/>
      <c r="K2969" s="592"/>
      <c r="L2969" s="592"/>
    </row>
    <row r="2970" spans="1:12" s="148" customFormat="1" ht="26.25" customHeight="1" x14ac:dyDescent="0.15">
      <c r="A2970" s="593"/>
      <c r="B2970" s="589" t="s">
        <v>3793</v>
      </c>
      <c r="C2970" s="595" t="s">
        <v>3794</v>
      </c>
      <c r="D2970" s="596">
        <v>43011</v>
      </c>
      <c r="E2970" s="589" t="s">
        <v>3795</v>
      </c>
      <c r="F2970" s="589" t="s">
        <v>3798</v>
      </c>
      <c r="G2970" s="589"/>
      <c r="H2970" s="591" t="s">
        <v>1890</v>
      </c>
      <c r="I2970" s="591"/>
      <c r="J2970" s="164" t="s">
        <v>1891</v>
      </c>
      <c r="K2970" s="164" t="s">
        <v>0</v>
      </c>
      <c r="L2970" s="165">
        <v>457.62</v>
      </c>
    </row>
    <row r="2971" spans="1:12" s="148" customFormat="1" ht="281.25" customHeight="1" x14ac:dyDescent="0.15">
      <c r="A2971" s="593"/>
      <c r="B2971" s="589"/>
      <c r="C2971" s="595"/>
      <c r="D2971" s="596"/>
      <c r="E2971" s="589"/>
      <c r="F2971" s="589"/>
      <c r="G2971" s="589"/>
      <c r="H2971" s="591" t="s">
        <v>1892</v>
      </c>
      <c r="I2971" s="591"/>
      <c r="J2971" s="164" t="s">
        <v>1891</v>
      </c>
      <c r="K2971" s="164" t="s">
        <v>1891</v>
      </c>
      <c r="L2971" s="165">
        <v>0</v>
      </c>
    </row>
    <row r="2972" spans="1:12" s="148" customFormat="1" ht="24" customHeight="1" x14ac:dyDescent="0.15">
      <c r="A2972" s="593"/>
      <c r="B2972" s="161" t="s">
        <v>29</v>
      </c>
      <c r="C2972" s="162" t="s">
        <v>30</v>
      </c>
      <c r="D2972" s="162" t="s">
        <v>1893</v>
      </c>
      <c r="E2972" s="162" t="s">
        <v>1894</v>
      </c>
      <c r="F2972" s="592"/>
      <c r="G2972" s="592"/>
      <c r="H2972" s="591" t="s">
        <v>1895</v>
      </c>
      <c r="I2972" s="591"/>
      <c r="J2972" s="589" t="s">
        <v>1891</v>
      </c>
      <c r="K2972" s="589" t="s">
        <v>0</v>
      </c>
      <c r="L2972" s="590">
        <v>481.09</v>
      </c>
    </row>
    <row r="2973" spans="1:12" s="148" customFormat="1" ht="24" customHeight="1" x14ac:dyDescent="0.15">
      <c r="A2973" s="593"/>
      <c r="B2973" s="164" t="s">
        <v>1896</v>
      </c>
      <c r="C2973" s="164" t="s">
        <v>3798</v>
      </c>
      <c r="D2973" s="166">
        <v>43019</v>
      </c>
      <c r="E2973" s="164" t="s">
        <v>3797</v>
      </c>
      <c r="F2973" s="592"/>
      <c r="G2973" s="592"/>
      <c r="H2973" s="591"/>
      <c r="I2973" s="591"/>
      <c r="J2973" s="589"/>
      <c r="K2973" s="589"/>
      <c r="L2973" s="590"/>
    </row>
    <row r="2974" spans="1:12" s="148" customFormat="1" ht="24" customHeight="1" x14ac:dyDescent="0.15">
      <c r="A2974" s="593">
        <v>562</v>
      </c>
      <c r="B2974" s="161" t="s">
        <v>20</v>
      </c>
      <c r="C2974" s="162" t="s">
        <v>21</v>
      </c>
      <c r="D2974" s="162" t="s">
        <v>1884</v>
      </c>
      <c r="E2974" s="162" t="s">
        <v>1885</v>
      </c>
      <c r="F2974" s="594" t="s">
        <v>14</v>
      </c>
      <c r="G2974" s="594"/>
      <c r="H2974" s="592"/>
      <c r="I2974" s="592"/>
      <c r="J2974" s="592"/>
      <c r="K2974" s="592"/>
      <c r="L2974" s="592"/>
    </row>
    <row r="2975" spans="1:12" s="148" customFormat="1" ht="26.25" customHeight="1" x14ac:dyDescent="0.15">
      <c r="A2975" s="593"/>
      <c r="B2975" s="589" t="s">
        <v>3793</v>
      </c>
      <c r="C2975" s="595" t="s">
        <v>3799</v>
      </c>
      <c r="D2975" s="596">
        <v>43047</v>
      </c>
      <c r="E2975" s="589" t="s">
        <v>2188</v>
      </c>
      <c r="F2975" s="589" t="s">
        <v>3800</v>
      </c>
      <c r="G2975" s="589"/>
      <c r="H2975" s="591" t="s">
        <v>1890</v>
      </c>
      <c r="I2975" s="591"/>
      <c r="J2975" s="164" t="s">
        <v>1891</v>
      </c>
      <c r="K2975" s="164" t="s">
        <v>1891</v>
      </c>
      <c r="L2975" s="165">
        <v>0</v>
      </c>
    </row>
    <row r="2976" spans="1:12" s="148" customFormat="1" ht="408.95" customHeight="1" x14ac:dyDescent="0.15">
      <c r="A2976" s="593"/>
      <c r="B2976" s="589"/>
      <c r="C2976" s="595"/>
      <c r="D2976" s="596"/>
      <c r="E2976" s="589"/>
      <c r="F2976" s="589"/>
      <c r="G2976" s="589"/>
      <c r="H2976" s="591" t="s">
        <v>1892</v>
      </c>
      <c r="I2976" s="591"/>
      <c r="J2976" s="589" t="s">
        <v>1891</v>
      </c>
      <c r="K2976" s="589" t="s">
        <v>0</v>
      </c>
      <c r="L2976" s="590">
        <v>1107.29</v>
      </c>
    </row>
    <row r="2977" spans="1:12" s="148" customFormat="1" ht="71.849999999999994" customHeight="1" x14ac:dyDescent="0.15">
      <c r="A2977" s="593"/>
      <c r="B2977" s="589"/>
      <c r="C2977" s="595"/>
      <c r="D2977" s="596"/>
      <c r="E2977" s="589"/>
      <c r="F2977" s="589"/>
      <c r="G2977" s="589"/>
      <c r="H2977" s="591"/>
      <c r="I2977" s="591"/>
      <c r="J2977" s="589"/>
      <c r="K2977" s="589"/>
      <c r="L2977" s="590"/>
    </row>
    <row r="2978" spans="1:12" s="148" customFormat="1" ht="24" customHeight="1" x14ac:dyDescent="0.15">
      <c r="A2978" s="593"/>
      <c r="B2978" s="161" t="s">
        <v>29</v>
      </c>
      <c r="C2978" s="162" t="s">
        <v>30</v>
      </c>
      <c r="D2978" s="162" t="s">
        <v>1893</v>
      </c>
      <c r="E2978" s="162" t="s">
        <v>1894</v>
      </c>
      <c r="F2978" s="592"/>
      <c r="G2978" s="592"/>
      <c r="H2978" s="591" t="s">
        <v>1895</v>
      </c>
      <c r="I2978" s="591"/>
      <c r="J2978" s="589" t="s">
        <v>1891</v>
      </c>
      <c r="K2978" s="589" t="s">
        <v>1891</v>
      </c>
      <c r="L2978" s="590">
        <v>0</v>
      </c>
    </row>
    <row r="2979" spans="1:12" s="148" customFormat="1" ht="24" customHeight="1" x14ac:dyDescent="0.15">
      <c r="A2979" s="593"/>
      <c r="B2979" s="164" t="s">
        <v>1896</v>
      </c>
      <c r="C2979" s="164" t="s">
        <v>3800</v>
      </c>
      <c r="D2979" s="166">
        <v>43065</v>
      </c>
      <c r="E2979" s="164" t="s">
        <v>3801</v>
      </c>
      <c r="F2979" s="592"/>
      <c r="G2979" s="592"/>
      <c r="H2979" s="591"/>
      <c r="I2979" s="591"/>
      <c r="J2979" s="589"/>
      <c r="K2979" s="589"/>
      <c r="L2979" s="590"/>
    </row>
    <row r="2980" spans="1:12" s="148" customFormat="1" ht="24" customHeight="1" x14ac:dyDescent="0.15">
      <c r="A2980" s="593">
        <v>563</v>
      </c>
      <c r="B2980" s="161" t="s">
        <v>20</v>
      </c>
      <c r="C2980" s="162" t="s">
        <v>21</v>
      </c>
      <c r="D2980" s="162" t="s">
        <v>1884</v>
      </c>
      <c r="E2980" s="162" t="s">
        <v>1885</v>
      </c>
      <c r="F2980" s="594" t="s">
        <v>14</v>
      </c>
      <c r="G2980" s="594"/>
      <c r="H2980" s="592"/>
      <c r="I2980" s="592"/>
      <c r="J2980" s="592"/>
      <c r="K2980" s="592"/>
      <c r="L2980" s="592"/>
    </row>
    <row r="2981" spans="1:12" s="148" customFormat="1" ht="26.25" customHeight="1" x14ac:dyDescent="0.15">
      <c r="A2981" s="593"/>
      <c r="B2981" s="589" t="s">
        <v>3793</v>
      </c>
      <c r="C2981" s="595" t="s">
        <v>3802</v>
      </c>
      <c r="D2981" s="596">
        <v>43082</v>
      </c>
      <c r="E2981" s="589" t="s">
        <v>2000</v>
      </c>
      <c r="F2981" s="589" t="s">
        <v>2001</v>
      </c>
      <c r="G2981" s="589"/>
      <c r="H2981" s="591" t="s">
        <v>1890</v>
      </c>
      <c r="I2981" s="591"/>
      <c r="J2981" s="164" t="s">
        <v>1891</v>
      </c>
      <c r="K2981" s="164" t="s">
        <v>0</v>
      </c>
      <c r="L2981" s="165">
        <v>764.99</v>
      </c>
    </row>
    <row r="2982" spans="1:12" s="148" customFormat="1" ht="207.75" customHeight="1" x14ac:dyDescent="0.15">
      <c r="A2982" s="593"/>
      <c r="B2982" s="589"/>
      <c r="C2982" s="595"/>
      <c r="D2982" s="596"/>
      <c r="E2982" s="589"/>
      <c r="F2982" s="589"/>
      <c r="G2982" s="589"/>
      <c r="H2982" s="591" t="s">
        <v>1892</v>
      </c>
      <c r="I2982" s="591"/>
      <c r="J2982" s="164" t="s">
        <v>1891</v>
      </c>
      <c r="K2982" s="164" t="s">
        <v>1891</v>
      </c>
      <c r="L2982" s="165">
        <v>0</v>
      </c>
    </row>
    <row r="2983" spans="1:12" s="148" customFormat="1" ht="24" customHeight="1" x14ac:dyDescent="0.15">
      <c r="A2983" s="593"/>
      <c r="B2983" s="161" t="s">
        <v>29</v>
      </c>
      <c r="C2983" s="162" t="s">
        <v>30</v>
      </c>
      <c r="D2983" s="162" t="s">
        <v>1893</v>
      </c>
      <c r="E2983" s="162" t="s">
        <v>1894</v>
      </c>
      <c r="F2983" s="592"/>
      <c r="G2983" s="592"/>
      <c r="H2983" s="591" t="s">
        <v>1895</v>
      </c>
      <c r="I2983" s="591"/>
      <c r="J2983" s="589" t="s">
        <v>1891</v>
      </c>
      <c r="K2983" s="589" t="s">
        <v>0</v>
      </c>
      <c r="L2983" s="590">
        <v>250</v>
      </c>
    </row>
    <row r="2984" spans="1:12" s="148" customFormat="1" ht="24" customHeight="1" x14ac:dyDescent="0.15">
      <c r="A2984" s="593"/>
      <c r="B2984" s="164" t="s">
        <v>1896</v>
      </c>
      <c r="C2984" s="164" t="s">
        <v>2001</v>
      </c>
      <c r="D2984" s="166">
        <v>43086</v>
      </c>
      <c r="E2984" s="164" t="s">
        <v>2002</v>
      </c>
      <c r="F2984" s="592"/>
      <c r="G2984" s="592"/>
      <c r="H2984" s="591"/>
      <c r="I2984" s="591"/>
      <c r="J2984" s="589"/>
      <c r="K2984" s="589"/>
      <c r="L2984" s="590"/>
    </row>
    <row r="2985" spans="1:12" s="148" customFormat="1" ht="24" customHeight="1" x14ac:dyDescent="0.15">
      <c r="A2985" s="593">
        <v>564</v>
      </c>
      <c r="B2985" s="161" t="s">
        <v>20</v>
      </c>
      <c r="C2985" s="162" t="s">
        <v>21</v>
      </c>
      <c r="D2985" s="162" t="s">
        <v>1884</v>
      </c>
      <c r="E2985" s="162" t="s">
        <v>1885</v>
      </c>
      <c r="F2985" s="594" t="s">
        <v>14</v>
      </c>
      <c r="G2985" s="594"/>
      <c r="H2985" s="592"/>
      <c r="I2985" s="592"/>
      <c r="J2985" s="592"/>
      <c r="K2985" s="592"/>
      <c r="L2985" s="592"/>
    </row>
    <row r="2986" spans="1:12" s="148" customFormat="1" ht="26.25" customHeight="1" x14ac:dyDescent="0.15">
      <c r="A2986" s="593"/>
      <c r="B2986" s="589" t="s">
        <v>3803</v>
      </c>
      <c r="C2986" s="595" t="s">
        <v>3804</v>
      </c>
      <c r="D2986" s="596">
        <v>43030</v>
      </c>
      <c r="E2986" s="589" t="s">
        <v>3805</v>
      </c>
      <c r="F2986" s="589" t="s">
        <v>3806</v>
      </c>
      <c r="G2986" s="589"/>
      <c r="H2986" s="591" t="s">
        <v>1890</v>
      </c>
      <c r="I2986" s="591"/>
      <c r="J2986" s="164" t="s">
        <v>1891</v>
      </c>
      <c r="K2986" s="164" t="s">
        <v>0</v>
      </c>
      <c r="L2986" s="165">
        <v>480.32</v>
      </c>
    </row>
    <row r="2987" spans="1:12" s="148" customFormat="1" ht="155.25" customHeight="1" x14ac:dyDescent="0.15">
      <c r="A2987" s="593"/>
      <c r="B2987" s="589"/>
      <c r="C2987" s="595"/>
      <c r="D2987" s="596"/>
      <c r="E2987" s="589"/>
      <c r="F2987" s="589"/>
      <c r="G2987" s="589"/>
      <c r="H2987" s="591" t="s">
        <v>1892</v>
      </c>
      <c r="I2987" s="591"/>
      <c r="J2987" s="164" t="s">
        <v>1891</v>
      </c>
      <c r="K2987" s="164" t="s">
        <v>0</v>
      </c>
      <c r="L2987" s="165">
        <v>2706.35</v>
      </c>
    </row>
    <row r="2988" spans="1:12" s="148" customFormat="1" ht="24" customHeight="1" x14ac:dyDescent="0.15">
      <c r="A2988" s="593"/>
      <c r="B2988" s="161" t="s">
        <v>29</v>
      </c>
      <c r="C2988" s="162" t="s">
        <v>30</v>
      </c>
      <c r="D2988" s="162" t="s">
        <v>1893</v>
      </c>
      <c r="E2988" s="162" t="s">
        <v>1894</v>
      </c>
      <c r="F2988" s="592"/>
      <c r="G2988" s="592"/>
      <c r="H2988" s="591" t="s">
        <v>1895</v>
      </c>
      <c r="I2988" s="591"/>
      <c r="J2988" s="589" t="s">
        <v>1891</v>
      </c>
      <c r="K2988" s="589" t="s">
        <v>0</v>
      </c>
      <c r="L2988" s="590">
        <v>180.83</v>
      </c>
    </row>
    <row r="2989" spans="1:12" s="148" customFormat="1" ht="24" customHeight="1" x14ac:dyDescent="0.15">
      <c r="A2989" s="593"/>
      <c r="B2989" s="164" t="s">
        <v>1670</v>
      </c>
      <c r="C2989" s="164" t="s">
        <v>3806</v>
      </c>
      <c r="D2989" s="166">
        <v>43035</v>
      </c>
      <c r="E2989" s="164" t="s">
        <v>3807</v>
      </c>
      <c r="F2989" s="592"/>
      <c r="G2989" s="592"/>
      <c r="H2989" s="591"/>
      <c r="I2989" s="591"/>
      <c r="J2989" s="589"/>
      <c r="K2989" s="589"/>
      <c r="L2989" s="590"/>
    </row>
    <row r="2990" spans="1:12" s="148" customFormat="1" ht="24" customHeight="1" x14ac:dyDescent="0.15">
      <c r="A2990" s="593">
        <v>565</v>
      </c>
      <c r="B2990" s="161" t="s">
        <v>20</v>
      </c>
      <c r="C2990" s="162" t="s">
        <v>21</v>
      </c>
      <c r="D2990" s="162" t="s">
        <v>1884</v>
      </c>
      <c r="E2990" s="162" t="s">
        <v>1885</v>
      </c>
      <c r="F2990" s="594" t="s">
        <v>14</v>
      </c>
      <c r="G2990" s="594"/>
      <c r="H2990" s="592"/>
      <c r="I2990" s="592"/>
      <c r="J2990" s="592"/>
      <c r="K2990" s="592"/>
      <c r="L2990" s="592"/>
    </row>
    <row r="2991" spans="1:12" s="148" customFormat="1" ht="26.25" customHeight="1" x14ac:dyDescent="0.15">
      <c r="A2991" s="593"/>
      <c r="B2991" s="589" t="s">
        <v>3803</v>
      </c>
      <c r="C2991" s="595" t="s">
        <v>3808</v>
      </c>
      <c r="D2991" s="596">
        <v>43068</v>
      </c>
      <c r="E2991" s="589" t="s">
        <v>3809</v>
      </c>
      <c r="F2991" s="589" t="s">
        <v>3810</v>
      </c>
      <c r="G2991" s="589"/>
      <c r="H2991" s="591" t="s">
        <v>1890</v>
      </c>
      <c r="I2991" s="591"/>
      <c r="J2991" s="164" t="s">
        <v>1891</v>
      </c>
      <c r="K2991" s="164" t="s">
        <v>0</v>
      </c>
      <c r="L2991" s="165">
        <v>274.28000000000003</v>
      </c>
    </row>
    <row r="2992" spans="1:12" s="148" customFormat="1" ht="134.25" customHeight="1" x14ac:dyDescent="0.15">
      <c r="A2992" s="593"/>
      <c r="B2992" s="589"/>
      <c r="C2992" s="595"/>
      <c r="D2992" s="596"/>
      <c r="E2992" s="589"/>
      <c r="F2992" s="589"/>
      <c r="G2992" s="589"/>
      <c r="H2992" s="591" t="s">
        <v>1892</v>
      </c>
      <c r="I2992" s="591"/>
      <c r="J2992" s="164" t="s">
        <v>1891</v>
      </c>
      <c r="K2992" s="164" t="s">
        <v>0</v>
      </c>
      <c r="L2992" s="165">
        <v>2418.61</v>
      </c>
    </row>
    <row r="2993" spans="1:12" s="148" customFormat="1" ht="24" customHeight="1" x14ac:dyDescent="0.15">
      <c r="A2993" s="593"/>
      <c r="B2993" s="161" t="s">
        <v>29</v>
      </c>
      <c r="C2993" s="162" t="s">
        <v>30</v>
      </c>
      <c r="D2993" s="162" t="s">
        <v>1893</v>
      </c>
      <c r="E2993" s="162" t="s">
        <v>1894</v>
      </c>
      <c r="F2993" s="592"/>
      <c r="G2993" s="592"/>
      <c r="H2993" s="591" t="s">
        <v>1895</v>
      </c>
      <c r="I2993" s="591"/>
      <c r="J2993" s="589" t="s">
        <v>1891</v>
      </c>
      <c r="K2993" s="589" t="s">
        <v>1891</v>
      </c>
      <c r="L2993" s="590">
        <v>0</v>
      </c>
    </row>
    <row r="2994" spans="1:12" s="148" customFormat="1" ht="24" customHeight="1" x14ac:dyDescent="0.15">
      <c r="A2994" s="593"/>
      <c r="B2994" s="164" t="s">
        <v>1670</v>
      </c>
      <c r="C2994" s="164" t="s">
        <v>3810</v>
      </c>
      <c r="D2994" s="166">
        <v>43073</v>
      </c>
      <c r="E2994" s="164" t="s">
        <v>3811</v>
      </c>
      <c r="F2994" s="592"/>
      <c r="G2994" s="592"/>
      <c r="H2994" s="591"/>
      <c r="I2994" s="591"/>
      <c r="J2994" s="589"/>
      <c r="K2994" s="589"/>
      <c r="L2994" s="590"/>
    </row>
    <row r="2995" spans="1:12" s="148" customFormat="1" ht="24" customHeight="1" x14ac:dyDescent="0.15">
      <c r="A2995" s="593">
        <v>566</v>
      </c>
      <c r="B2995" s="161" t="s">
        <v>20</v>
      </c>
      <c r="C2995" s="162" t="s">
        <v>21</v>
      </c>
      <c r="D2995" s="162" t="s">
        <v>1884</v>
      </c>
      <c r="E2995" s="162" t="s">
        <v>1885</v>
      </c>
      <c r="F2995" s="594" t="s">
        <v>14</v>
      </c>
      <c r="G2995" s="594"/>
      <c r="H2995" s="592"/>
      <c r="I2995" s="592"/>
      <c r="J2995" s="592"/>
      <c r="K2995" s="592"/>
      <c r="L2995" s="592"/>
    </row>
    <row r="2996" spans="1:12" s="148" customFormat="1" ht="26.25" customHeight="1" x14ac:dyDescent="0.15">
      <c r="A2996" s="593"/>
      <c r="B2996" s="589" t="s">
        <v>3803</v>
      </c>
      <c r="C2996" s="595" t="s">
        <v>3812</v>
      </c>
      <c r="D2996" s="596">
        <v>43142</v>
      </c>
      <c r="E2996" s="589" t="s">
        <v>2068</v>
      </c>
      <c r="F2996" s="589" t="s">
        <v>2069</v>
      </c>
      <c r="G2996" s="589"/>
      <c r="H2996" s="591" t="s">
        <v>1890</v>
      </c>
      <c r="I2996" s="591"/>
      <c r="J2996" s="164" t="s">
        <v>1891</v>
      </c>
      <c r="K2996" s="164" t="s">
        <v>1891</v>
      </c>
      <c r="L2996" s="165">
        <v>0</v>
      </c>
    </row>
    <row r="2997" spans="1:12" s="148" customFormat="1" ht="165.75" customHeight="1" x14ac:dyDescent="0.15">
      <c r="A2997" s="593"/>
      <c r="B2997" s="589"/>
      <c r="C2997" s="595"/>
      <c r="D2997" s="596"/>
      <c r="E2997" s="589"/>
      <c r="F2997" s="589"/>
      <c r="G2997" s="589"/>
      <c r="H2997" s="591" t="s">
        <v>1892</v>
      </c>
      <c r="I2997" s="591"/>
      <c r="J2997" s="164" t="s">
        <v>1891</v>
      </c>
      <c r="K2997" s="164" t="s">
        <v>1891</v>
      </c>
      <c r="L2997" s="165">
        <v>0</v>
      </c>
    </row>
    <row r="2998" spans="1:12" s="148" customFormat="1" ht="24" customHeight="1" x14ac:dyDescent="0.15">
      <c r="A2998" s="593"/>
      <c r="B2998" s="161" t="s">
        <v>29</v>
      </c>
      <c r="C2998" s="162" t="s">
        <v>30</v>
      </c>
      <c r="D2998" s="162" t="s">
        <v>1893</v>
      </c>
      <c r="E2998" s="162" t="s">
        <v>1894</v>
      </c>
      <c r="F2998" s="592"/>
      <c r="G2998" s="592"/>
      <c r="H2998" s="591" t="s">
        <v>1895</v>
      </c>
      <c r="I2998" s="591"/>
      <c r="J2998" s="589" t="s">
        <v>0</v>
      </c>
      <c r="K2998" s="589" t="s">
        <v>1891</v>
      </c>
      <c r="L2998" s="590">
        <v>1215</v>
      </c>
    </row>
    <row r="2999" spans="1:12" s="148" customFormat="1" ht="24" customHeight="1" x14ac:dyDescent="0.15">
      <c r="A2999" s="593"/>
      <c r="B2999" s="164" t="s">
        <v>1670</v>
      </c>
      <c r="C2999" s="164" t="s">
        <v>2069</v>
      </c>
      <c r="D2999" s="166">
        <v>43147</v>
      </c>
      <c r="E2999" s="164" t="s">
        <v>1971</v>
      </c>
      <c r="F2999" s="592"/>
      <c r="G2999" s="592"/>
      <c r="H2999" s="591"/>
      <c r="I2999" s="591"/>
      <c r="J2999" s="589"/>
      <c r="K2999" s="589"/>
      <c r="L2999" s="590"/>
    </row>
    <row r="3000" spans="1:12" s="148" customFormat="1" ht="24" customHeight="1" x14ac:dyDescent="0.15">
      <c r="A3000" s="593">
        <v>567</v>
      </c>
      <c r="B3000" s="161" t="s">
        <v>20</v>
      </c>
      <c r="C3000" s="162" t="s">
        <v>21</v>
      </c>
      <c r="D3000" s="162" t="s">
        <v>1884</v>
      </c>
      <c r="E3000" s="162" t="s">
        <v>1885</v>
      </c>
      <c r="F3000" s="594" t="s">
        <v>14</v>
      </c>
      <c r="G3000" s="594"/>
      <c r="H3000" s="592"/>
      <c r="I3000" s="592"/>
      <c r="J3000" s="592"/>
      <c r="K3000" s="592"/>
      <c r="L3000" s="592"/>
    </row>
    <row r="3001" spans="1:12" s="148" customFormat="1" ht="26.25" customHeight="1" x14ac:dyDescent="0.15">
      <c r="A3001" s="593"/>
      <c r="B3001" s="589" t="s">
        <v>3803</v>
      </c>
      <c r="C3001" s="595" t="s">
        <v>3813</v>
      </c>
      <c r="D3001" s="596">
        <v>43158</v>
      </c>
      <c r="E3001" s="589" t="s">
        <v>3814</v>
      </c>
      <c r="F3001" s="589" t="s">
        <v>3815</v>
      </c>
      <c r="G3001" s="589"/>
      <c r="H3001" s="591" t="s">
        <v>1890</v>
      </c>
      <c r="I3001" s="591"/>
      <c r="J3001" s="164" t="s">
        <v>1891</v>
      </c>
      <c r="K3001" s="164" t="s">
        <v>0</v>
      </c>
      <c r="L3001" s="165">
        <v>174.98</v>
      </c>
    </row>
    <row r="3002" spans="1:12" s="148" customFormat="1" ht="134.25" customHeight="1" x14ac:dyDescent="0.15">
      <c r="A3002" s="593"/>
      <c r="B3002" s="589"/>
      <c r="C3002" s="595"/>
      <c r="D3002" s="596"/>
      <c r="E3002" s="589"/>
      <c r="F3002" s="589"/>
      <c r="G3002" s="589"/>
      <c r="H3002" s="591" t="s">
        <v>1892</v>
      </c>
      <c r="I3002" s="591"/>
      <c r="J3002" s="164" t="s">
        <v>1891</v>
      </c>
      <c r="K3002" s="164" t="s">
        <v>0</v>
      </c>
      <c r="L3002" s="165">
        <v>449.39</v>
      </c>
    </row>
    <row r="3003" spans="1:12" s="148" customFormat="1" ht="24" customHeight="1" x14ac:dyDescent="0.15">
      <c r="A3003" s="593"/>
      <c r="B3003" s="161" t="s">
        <v>29</v>
      </c>
      <c r="C3003" s="162" t="s">
        <v>30</v>
      </c>
      <c r="D3003" s="162" t="s">
        <v>1893</v>
      </c>
      <c r="E3003" s="162" t="s">
        <v>1894</v>
      </c>
      <c r="F3003" s="592"/>
      <c r="G3003" s="592"/>
      <c r="H3003" s="591" t="s">
        <v>1895</v>
      </c>
      <c r="I3003" s="591"/>
      <c r="J3003" s="589" t="s">
        <v>1891</v>
      </c>
      <c r="K3003" s="589" t="s">
        <v>0</v>
      </c>
      <c r="L3003" s="590">
        <v>50</v>
      </c>
    </row>
    <row r="3004" spans="1:12" s="148" customFormat="1" ht="24" customHeight="1" x14ac:dyDescent="0.15">
      <c r="A3004" s="593"/>
      <c r="B3004" s="164" t="s">
        <v>1670</v>
      </c>
      <c r="C3004" s="164" t="s">
        <v>3815</v>
      </c>
      <c r="D3004" s="166">
        <v>43159</v>
      </c>
      <c r="E3004" s="164" t="s">
        <v>3816</v>
      </c>
      <c r="F3004" s="592"/>
      <c r="G3004" s="592"/>
      <c r="H3004" s="591"/>
      <c r="I3004" s="591"/>
      <c r="J3004" s="589"/>
      <c r="K3004" s="589"/>
      <c r="L3004" s="590"/>
    </row>
    <row r="3005" spans="1:12" s="148" customFormat="1" ht="24" customHeight="1" x14ac:dyDescent="0.15">
      <c r="A3005" s="593">
        <v>568</v>
      </c>
      <c r="B3005" s="161" t="s">
        <v>20</v>
      </c>
      <c r="C3005" s="162" t="s">
        <v>21</v>
      </c>
      <c r="D3005" s="162" t="s">
        <v>1884</v>
      </c>
      <c r="E3005" s="162" t="s">
        <v>1885</v>
      </c>
      <c r="F3005" s="594" t="s">
        <v>14</v>
      </c>
      <c r="G3005" s="594"/>
      <c r="H3005" s="592"/>
      <c r="I3005" s="592"/>
      <c r="J3005" s="592"/>
      <c r="K3005" s="592"/>
      <c r="L3005" s="592"/>
    </row>
    <row r="3006" spans="1:12" s="148" customFormat="1" ht="26.25" customHeight="1" x14ac:dyDescent="0.15">
      <c r="A3006" s="593"/>
      <c r="B3006" s="589" t="s">
        <v>3803</v>
      </c>
      <c r="C3006" s="595" t="s">
        <v>3817</v>
      </c>
      <c r="D3006" s="596">
        <v>43170</v>
      </c>
      <c r="E3006" s="589" t="s">
        <v>2651</v>
      </c>
      <c r="F3006" s="589" t="s">
        <v>3818</v>
      </c>
      <c r="G3006" s="589"/>
      <c r="H3006" s="591" t="s">
        <v>1890</v>
      </c>
      <c r="I3006" s="591"/>
      <c r="J3006" s="164" t="s">
        <v>1891</v>
      </c>
      <c r="K3006" s="164" t="s">
        <v>0</v>
      </c>
      <c r="L3006" s="165">
        <v>656</v>
      </c>
    </row>
    <row r="3007" spans="1:12" s="148" customFormat="1" ht="134.25" customHeight="1" x14ac:dyDescent="0.15">
      <c r="A3007" s="593"/>
      <c r="B3007" s="589"/>
      <c r="C3007" s="595"/>
      <c r="D3007" s="596"/>
      <c r="E3007" s="589"/>
      <c r="F3007" s="589"/>
      <c r="G3007" s="589"/>
      <c r="H3007" s="591" t="s">
        <v>1892</v>
      </c>
      <c r="I3007" s="591"/>
      <c r="J3007" s="164" t="s">
        <v>1891</v>
      </c>
      <c r="K3007" s="164" t="s">
        <v>0</v>
      </c>
      <c r="L3007" s="165">
        <v>10934.8</v>
      </c>
    </row>
    <row r="3008" spans="1:12" s="148" customFormat="1" ht="24" customHeight="1" x14ac:dyDescent="0.15">
      <c r="A3008" s="593"/>
      <c r="B3008" s="161" t="s">
        <v>29</v>
      </c>
      <c r="C3008" s="162" t="s">
        <v>30</v>
      </c>
      <c r="D3008" s="162" t="s">
        <v>1893</v>
      </c>
      <c r="E3008" s="162" t="s">
        <v>1894</v>
      </c>
      <c r="F3008" s="592"/>
      <c r="G3008" s="592"/>
      <c r="H3008" s="591" t="s">
        <v>1895</v>
      </c>
      <c r="I3008" s="591"/>
      <c r="J3008" s="589" t="s">
        <v>1891</v>
      </c>
      <c r="K3008" s="589" t="s">
        <v>1891</v>
      </c>
      <c r="L3008" s="590">
        <v>0</v>
      </c>
    </row>
    <row r="3009" spans="1:12" s="148" customFormat="1" ht="24" customHeight="1" x14ac:dyDescent="0.15">
      <c r="A3009" s="593"/>
      <c r="B3009" s="164" t="s">
        <v>1670</v>
      </c>
      <c r="C3009" s="164" t="s">
        <v>3818</v>
      </c>
      <c r="D3009" s="166">
        <v>43175</v>
      </c>
      <c r="E3009" s="164" t="s">
        <v>2391</v>
      </c>
      <c r="F3009" s="592"/>
      <c r="G3009" s="592"/>
      <c r="H3009" s="591"/>
      <c r="I3009" s="591"/>
      <c r="J3009" s="589"/>
      <c r="K3009" s="589"/>
      <c r="L3009" s="590"/>
    </row>
    <row r="3010" spans="1:12" s="148" customFormat="1" ht="24" customHeight="1" x14ac:dyDescent="0.15">
      <c r="A3010" s="593">
        <v>569</v>
      </c>
      <c r="B3010" s="161" t="s">
        <v>20</v>
      </c>
      <c r="C3010" s="162" t="s">
        <v>21</v>
      </c>
      <c r="D3010" s="162" t="s">
        <v>1884</v>
      </c>
      <c r="E3010" s="162" t="s">
        <v>1885</v>
      </c>
      <c r="F3010" s="594" t="s">
        <v>14</v>
      </c>
      <c r="G3010" s="594"/>
      <c r="H3010" s="592"/>
      <c r="I3010" s="592"/>
      <c r="J3010" s="592"/>
      <c r="K3010" s="592"/>
      <c r="L3010" s="592"/>
    </row>
    <row r="3011" spans="1:12" s="148" customFormat="1" ht="26.25" customHeight="1" x14ac:dyDescent="0.15">
      <c r="A3011" s="593"/>
      <c r="B3011" s="589" t="s">
        <v>3803</v>
      </c>
      <c r="C3011" s="595" t="s">
        <v>3819</v>
      </c>
      <c r="D3011" s="596">
        <v>43189</v>
      </c>
      <c r="E3011" s="589" t="s">
        <v>1952</v>
      </c>
      <c r="F3011" s="589" t="s">
        <v>3820</v>
      </c>
      <c r="G3011" s="589"/>
      <c r="H3011" s="591" t="s">
        <v>1890</v>
      </c>
      <c r="I3011" s="591"/>
      <c r="J3011" s="164" t="s">
        <v>1891</v>
      </c>
      <c r="K3011" s="164" t="s">
        <v>0</v>
      </c>
      <c r="L3011" s="165">
        <v>341.56</v>
      </c>
    </row>
    <row r="3012" spans="1:12" s="148" customFormat="1" ht="186.75" customHeight="1" x14ac:dyDescent="0.15">
      <c r="A3012" s="593"/>
      <c r="B3012" s="589"/>
      <c r="C3012" s="595"/>
      <c r="D3012" s="596"/>
      <c r="E3012" s="589"/>
      <c r="F3012" s="589"/>
      <c r="G3012" s="589"/>
      <c r="H3012" s="591" t="s">
        <v>1892</v>
      </c>
      <c r="I3012" s="591"/>
      <c r="J3012" s="164" t="s">
        <v>1891</v>
      </c>
      <c r="K3012" s="164" t="s">
        <v>0</v>
      </c>
      <c r="L3012" s="165">
        <v>2220.13</v>
      </c>
    </row>
    <row r="3013" spans="1:12" s="148" customFormat="1" ht="24" customHeight="1" x14ac:dyDescent="0.15">
      <c r="A3013" s="593"/>
      <c r="B3013" s="161" t="s">
        <v>29</v>
      </c>
      <c r="C3013" s="162" t="s">
        <v>30</v>
      </c>
      <c r="D3013" s="162" t="s">
        <v>1893</v>
      </c>
      <c r="E3013" s="162" t="s">
        <v>1894</v>
      </c>
      <c r="F3013" s="592"/>
      <c r="G3013" s="592"/>
      <c r="H3013" s="591" t="s">
        <v>1895</v>
      </c>
      <c r="I3013" s="591"/>
      <c r="J3013" s="589" t="s">
        <v>1891</v>
      </c>
      <c r="K3013" s="589" t="s">
        <v>0</v>
      </c>
      <c r="L3013" s="590">
        <v>155.26</v>
      </c>
    </row>
    <row r="3014" spans="1:12" s="148" customFormat="1" ht="24" customHeight="1" x14ac:dyDescent="0.15">
      <c r="A3014" s="593"/>
      <c r="B3014" s="164" t="s">
        <v>1670</v>
      </c>
      <c r="C3014" s="164" t="s">
        <v>3820</v>
      </c>
      <c r="D3014" s="166">
        <v>43194</v>
      </c>
      <c r="E3014" s="164" t="s">
        <v>3821</v>
      </c>
      <c r="F3014" s="592"/>
      <c r="G3014" s="592"/>
      <c r="H3014" s="591"/>
      <c r="I3014" s="591"/>
      <c r="J3014" s="589"/>
      <c r="K3014" s="589"/>
      <c r="L3014" s="590"/>
    </row>
    <row r="3015" spans="1:12" s="148" customFormat="1" ht="24" customHeight="1" x14ac:dyDescent="0.15">
      <c r="A3015" s="593">
        <v>570</v>
      </c>
      <c r="B3015" s="161" t="s">
        <v>20</v>
      </c>
      <c r="C3015" s="162" t="s">
        <v>21</v>
      </c>
      <c r="D3015" s="162" t="s">
        <v>1884</v>
      </c>
      <c r="E3015" s="162" t="s">
        <v>1885</v>
      </c>
      <c r="F3015" s="594" t="s">
        <v>14</v>
      </c>
      <c r="G3015" s="594"/>
      <c r="H3015" s="592"/>
      <c r="I3015" s="592"/>
      <c r="J3015" s="592"/>
      <c r="K3015" s="592"/>
      <c r="L3015" s="592"/>
    </row>
    <row r="3016" spans="1:12" s="148" customFormat="1" ht="26.25" customHeight="1" x14ac:dyDescent="0.15">
      <c r="A3016" s="593"/>
      <c r="B3016" s="589" t="s">
        <v>3822</v>
      </c>
      <c r="C3016" s="595" t="s">
        <v>3823</v>
      </c>
      <c r="D3016" s="596">
        <v>43163</v>
      </c>
      <c r="E3016" s="589" t="s">
        <v>1899</v>
      </c>
      <c r="F3016" s="589" t="s">
        <v>3510</v>
      </c>
      <c r="G3016" s="589"/>
      <c r="H3016" s="591" t="s">
        <v>1890</v>
      </c>
      <c r="I3016" s="591"/>
      <c r="J3016" s="164" t="s">
        <v>1891</v>
      </c>
      <c r="K3016" s="164" t="s">
        <v>0</v>
      </c>
      <c r="L3016" s="165">
        <v>2032.5</v>
      </c>
    </row>
    <row r="3017" spans="1:12" s="148" customFormat="1" ht="302.25" customHeight="1" x14ac:dyDescent="0.15">
      <c r="A3017" s="593"/>
      <c r="B3017" s="589"/>
      <c r="C3017" s="595"/>
      <c r="D3017" s="596"/>
      <c r="E3017" s="589"/>
      <c r="F3017" s="589"/>
      <c r="G3017" s="589"/>
      <c r="H3017" s="591" t="s">
        <v>1892</v>
      </c>
      <c r="I3017" s="591"/>
      <c r="J3017" s="164" t="s">
        <v>1891</v>
      </c>
      <c r="K3017" s="164" t="s">
        <v>0</v>
      </c>
      <c r="L3017" s="165">
        <v>501.96</v>
      </c>
    </row>
    <row r="3018" spans="1:12" s="148" customFormat="1" ht="24" customHeight="1" x14ac:dyDescent="0.15">
      <c r="A3018" s="593"/>
      <c r="B3018" s="161" t="s">
        <v>29</v>
      </c>
      <c r="C3018" s="162" t="s">
        <v>30</v>
      </c>
      <c r="D3018" s="162" t="s">
        <v>1893</v>
      </c>
      <c r="E3018" s="162" t="s">
        <v>1894</v>
      </c>
      <c r="F3018" s="592"/>
      <c r="G3018" s="592"/>
      <c r="H3018" s="591" t="s">
        <v>1895</v>
      </c>
      <c r="I3018" s="591"/>
      <c r="J3018" s="589" t="s">
        <v>1891</v>
      </c>
      <c r="K3018" s="589" t="s">
        <v>0</v>
      </c>
      <c r="L3018" s="590">
        <v>400</v>
      </c>
    </row>
    <row r="3019" spans="1:12" s="148" customFormat="1" ht="24" customHeight="1" x14ac:dyDescent="0.15">
      <c r="A3019" s="593"/>
      <c r="B3019" s="164" t="s">
        <v>3824</v>
      </c>
      <c r="C3019" s="164" t="s">
        <v>3510</v>
      </c>
      <c r="D3019" s="166">
        <v>43170</v>
      </c>
      <c r="E3019" s="164" t="s">
        <v>3825</v>
      </c>
      <c r="F3019" s="592"/>
      <c r="G3019" s="592"/>
      <c r="H3019" s="591"/>
      <c r="I3019" s="591"/>
      <c r="J3019" s="589"/>
      <c r="K3019" s="589"/>
      <c r="L3019" s="590"/>
    </row>
    <row r="3020" spans="1:12" s="148" customFormat="1" ht="24" customHeight="1" x14ac:dyDescent="0.15">
      <c r="A3020" s="593">
        <v>571</v>
      </c>
      <c r="B3020" s="161" t="s">
        <v>20</v>
      </c>
      <c r="C3020" s="162" t="s">
        <v>21</v>
      </c>
      <c r="D3020" s="162" t="s">
        <v>1884</v>
      </c>
      <c r="E3020" s="162" t="s">
        <v>1885</v>
      </c>
      <c r="F3020" s="594" t="s">
        <v>14</v>
      </c>
      <c r="G3020" s="594"/>
      <c r="H3020" s="592"/>
      <c r="I3020" s="592"/>
      <c r="J3020" s="592"/>
      <c r="K3020" s="592"/>
      <c r="L3020" s="592"/>
    </row>
    <row r="3021" spans="1:12" s="148" customFormat="1" ht="26.25" customHeight="1" x14ac:dyDescent="0.15">
      <c r="A3021" s="593"/>
      <c r="B3021" s="589" t="s">
        <v>3826</v>
      </c>
      <c r="C3021" s="595" t="s">
        <v>3827</v>
      </c>
      <c r="D3021" s="596">
        <v>43135</v>
      </c>
      <c r="E3021" s="589" t="s">
        <v>1899</v>
      </c>
      <c r="F3021" s="589" t="s">
        <v>3828</v>
      </c>
      <c r="G3021" s="589"/>
      <c r="H3021" s="591" t="s">
        <v>1890</v>
      </c>
      <c r="I3021" s="591"/>
      <c r="J3021" s="164" t="s">
        <v>1891</v>
      </c>
      <c r="K3021" s="164" t="s">
        <v>0</v>
      </c>
      <c r="L3021" s="165">
        <v>911.25</v>
      </c>
    </row>
    <row r="3022" spans="1:12" s="148" customFormat="1" ht="249.75" customHeight="1" x14ac:dyDescent="0.15">
      <c r="A3022" s="593"/>
      <c r="B3022" s="589"/>
      <c r="C3022" s="595"/>
      <c r="D3022" s="596"/>
      <c r="E3022" s="589"/>
      <c r="F3022" s="589"/>
      <c r="G3022" s="589"/>
      <c r="H3022" s="591" t="s">
        <v>1892</v>
      </c>
      <c r="I3022" s="591"/>
      <c r="J3022" s="164" t="s">
        <v>1891</v>
      </c>
      <c r="K3022" s="164" t="s">
        <v>0</v>
      </c>
      <c r="L3022" s="165">
        <v>710.6</v>
      </c>
    </row>
    <row r="3023" spans="1:12" s="148" customFormat="1" ht="24" customHeight="1" x14ac:dyDescent="0.15">
      <c r="A3023" s="593"/>
      <c r="B3023" s="161" t="s">
        <v>29</v>
      </c>
      <c r="C3023" s="162" t="s">
        <v>30</v>
      </c>
      <c r="D3023" s="162" t="s">
        <v>1893</v>
      </c>
      <c r="E3023" s="162" t="s">
        <v>1894</v>
      </c>
      <c r="F3023" s="592"/>
      <c r="G3023" s="592"/>
      <c r="H3023" s="591" t="s">
        <v>1895</v>
      </c>
      <c r="I3023" s="591"/>
      <c r="J3023" s="589" t="s">
        <v>1891</v>
      </c>
      <c r="K3023" s="589" t="s">
        <v>0</v>
      </c>
      <c r="L3023" s="590">
        <v>885</v>
      </c>
    </row>
    <row r="3024" spans="1:12" s="148" customFormat="1" ht="24" customHeight="1" x14ac:dyDescent="0.15">
      <c r="A3024" s="593"/>
      <c r="B3024" s="164" t="s">
        <v>1660</v>
      </c>
      <c r="C3024" s="164" t="s">
        <v>3828</v>
      </c>
      <c r="D3024" s="166">
        <v>43140</v>
      </c>
      <c r="E3024" s="164" t="s">
        <v>2791</v>
      </c>
      <c r="F3024" s="592"/>
      <c r="G3024" s="592"/>
      <c r="H3024" s="591"/>
      <c r="I3024" s="591"/>
      <c r="J3024" s="589"/>
      <c r="K3024" s="589"/>
      <c r="L3024" s="590"/>
    </row>
    <row r="3025" spans="1:12" s="148" customFormat="1" ht="24" customHeight="1" x14ac:dyDescent="0.15">
      <c r="A3025" s="593">
        <v>572</v>
      </c>
      <c r="B3025" s="161" t="s">
        <v>20</v>
      </c>
      <c r="C3025" s="162" t="s">
        <v>21</v>
      </c>
      <c r="D3025" s="162" t="s">
        <v>1884</v>
      </c>
      <c r="E3025" s="162" t="s">
        <v>1885</v>
      </c>
      <c r="F3025" s="594" t="s">
        <v>14</v>
      </c>
      <c r="G3025" s="594"/>
      <c r="H3025" s="592"/>
      <c r="I3025" s="592"/>
      <c r="J3025" s="592"/>
      <c r="K3025" s="592"/>
      <c r="L3025" s="592"/>
    </row>
    <row r="3026" spans="1:12" s="148" customFormat="1" ht="26.25" customHeight="1" x14ac:dyDescent="0.15">
      <c r="A3026" s="593"/>
      <c r="B3026" s="589" t="s">
        <v>3829</v>
      </c>
      <c r="C3026" s="595" t="s">
        <v>3830</v>
      </c>
      <c r="D3026" s="596">
        <v>43165</v>
      </c>
      <c r="E3026" s="589" t="s">
        <v>2460</v>
      </c>
      <c r="F3026" s="589" t="s">
        <v>3831</v>
      </c>
      <c r="G3026" s="589"/>
      <c r="H3026" s="591" t="s">
        <v>1890</v>
      </c>
      <c r="I3026" s="591"/>
      <c r="J3026" s="164" t="s">
        <v>1891</v>
      </c>
      <c r="K3026" s="164" t="s">
        <v>0</v>
      </c>
      <c r="L3026" s="165">
        <v>691</v>
      </c>
    </row>
    <row r="3027" spans="1:12" s="148" customFormat="1" ht="249.75" customHeight="1" x14ac:dyDescent="0.15">
      <c r="A3027" s="593"/>
      <c r="B3027" s="589"/>
      <c r="C3027" s="595"/>
      <c r="D3027" s="596"/>
      <c r="E3027" s="589"/>
      <c r="F3027" s="589"/>
      <c r="G3027" s="589"/>
      <c r="H3027" s="591" t="s">
        <v>1892</v>
      </c>
      <c r="I3027" s="591"/>
      <c r="J3027" s="164" t="s">
        <v>1891</v>
      </c>
      <c r="K3027" s="164" t="s">
        <v>0</v>
      </c>
      <c r="L3027" s="165">
        <v>1274.74</v>
      </c>
    </row>
    <row r="3028" spans="1:12" s="148" customFormat="1" ht="24" customHeight="1" x14ac:dyDescent="0.15">
      <c r="A3028" s="593"/>
      <c r="B3028" s="161" t="s">
        <v>29</v>
      </c>
      <c r="C3028" s="162" t="s">
        <v>30</v>
      </c>
      <c r="D3028" s="162" t="s">
        <v>1893</v>
      </c>
      <c r="E3028" s="162" t="s">
        <v>1894</v>
      </c>
      <c r="F3028" s="592"/>
      <c r="G3028" s="592"/>
      <c r="H3028" s="591" t="s">
        <v>1895</v>
      </c>
      <c r="I3028" s="591"/>
      <c r="J3028" s="589" t="s">
        <v>1891</v>
      </c>
      <c r="K3028" s="589" t="s">
        <v>0</v>
      </c>
      <c r="L3028" s="590">
        <v>100</v>
      </c>
    </row>
    <row r="3029" spans="1:12" s="148" customFormat="1" ht="24" customHeight="1" x14ac:dyDescent="0.15">
      <c r="A3029" s="593"/>
      <c r="B3029" s="164" t="s">
        <v>1986</v>
      </c>
      <c r="C3029" s="164" t="s">
        <v>3831</v>
      </c>
      <c r="D3029" s="166">
        <v>43168</v>
      </c>
      <c r="E3029" s="164" t="s">
        <v>2070</v>
      </c>
      <c r="F3029" s="592"/>
      <c r="G3029" s="592"/>
      <c r="H3029" s="591"/>
      <c r="I3029" s="591"/>
      <c r="J3029" s="589"/>
      <c r="K3029" s="589"/>
      <c r="L3029" s="590"/>
    </row>
    <row r="3030" spans="1:12" s="148" customFormat="1" ht="24" customHeight="1" x14ac:dyDescent="0.15">
      <c r="A3030" s="593">
        <v>573</v>
      </c>
      <c r="B3030" s="161" t="s">
        <v>20</v>
      </c>
      <c r="C3030" s="162" t="s">
        <v>21</v>
      </c>
      <c r="D3030" s="162" t="s">
        <v>1884</v>
      </c>
      <c r="E3030" s="162" t="s">
        <v>1885</v>
      </c>
      <c r="F3030" s="594" t="s">
        <v>14</v>
      </c>
      <c r="G3030" s="594"/>
      <c r="H3030" s="592"/>
      <c r="I3030" s="592"/>
      <c r="J3030" s="592"/>
      <c r="K3030" s="592"/>
      <c r="L3030" s="592"/>
    </row>
    <row r="3031" spans="1:12" s="148" customFormat="1" ht="26.25" customHeight="1" x14ac:dyDescent="0.15">
      <c r="A3031" s="593"/>
      <c r="B3031" s="589" t="s">
        <v>3829</v>
      </c>
      <c r="C3031" s="595" t="s">
        <v>3832</v>
      </c>
      <c r="D3031" s="596">
        <v>43184</v>
      </c>
      <c r="E3031" s="589" t="s">
        <v>2703</v>
      </c>
      <c r="F3031" s="589" t="s">
        <v>3833</v>
      </c>
      <c r="G3031" s="589"/>
      <c r="H3031" s="591" t="s">
        <v>1890</v>
      </c>
      <c r="I3031" s="591"/>
      <c r="J3031" s="164" t="s">
        <v>1891</v>
      </c>
      <c r="K3031" s="164" t="s">
        <v>1891</v>
      </c>
      <c r="L3031" s="165">
        <v>0</v>
      </c>
    </row>
    <row r="3032" spans="1:12" s="148" customFormat="1" ht="281.25" customHeight="1" x14ac:dyDescent="0.15">
      <c r="A3032" s="593"/>
      <c r="B3032" s="589"/>
      <c r="C3032" s="595"/>
      <c r="D3032" s="596"/>
      <c r="E3032" s="589"/>
      <c r="F3032" s="589"/>
      <c r="G3032" s="589"/>
      <c r="H3032" s="591" t="s">
        <v>1892</v>
      </c>
      <c r="I3032" s="591"/>
      <c r="J3032" s="164" t="s">
        <v>0</v>
      </c>
      <c r="K3032" s="164" t="s">
        <v>1891</v>
      </c>
      <c r="L3032" s="165">
        <v>534.79999999999995</v>
      </c>
    </row>
    <row r="3033" spans="1:12" s="148" customFormat="1" ht="24" customHeight="1" x14ac:dyDescent="0.15">
      <c r="A3033" s="593"/>
      <c r="B3033" s="161" t="s">
        <v>29</v>
      </c>
      <c r="C3033" s="162" t="s">
        <v>30</v>
      </c>
      <c r="D3033" s="162" t="s">
        <v>1893</v>
      </c>
      <c r="E3033" s="162" t="s">
        <v>1894</v>
      </c>
      <c r="F3033" s="592"/>
      <c r="G3033" s="592"/>
      <c r="H3033" s="591" t="s">
        <v>1895</v>
      </c>
      <c r="I3033" s="591"/>
      <c r="J3033" s="589" t="s">
        <v>1891</v>
      </c>
      <c r="K3033" s="589" t="s">
        <v>0</v>
      </c>
      <c r="L3033" s="590">
        <v>1335</v>
      </c>
    </row>
    <row r="3034" spans="1:12" s="148" customFormat="1" ht="24" customHeight="1" x14ac:dyDescent="0.15">
      <c r="A3034" s="593"/>
      <c r="B3034" s="164" t="s">
        <v>1986</v>
      </c>
      <c r="C3034" s="164" t="s">
        <v>3833</v>
      </c>
      <c r="D3034" s="166">
        <v>43189</v>
      </c>
      <c r="E3034" s="164" t="s">
        <v>3834</v>
      </c>
      <c r="F3034" s="592"/>
      <c r="G3034" s="592"/>
      <c r="H3034" s="591"/>
      <c r="I3034" s="591"/>
      <c r="J3034" s="589"/>
      <c r="K3034" s="589"/>
      <c r="L3034" s="590"/>
    </row>
    <row r="3035" spans="1:12" s="148" customFormat="1" ht="24" customHeight="1" x14ac:dyDescent="0.15">
      <c r="A3035" s="593">
        <v>574</v>
      </c>
      <c r="B3035" s="161" t="s">
        <v>20</v>
      </c>
      <c r="C3035" s="162" t="s">
        <v>21</v>
      </c>
      <c r="D3035" s="162" t="s">
        <v>1884</v>
      </c>
      <c r="E3035" s="162" t="s">
        <v>1885</v>
      </c>
      <c r="F3035" s="594" t="s">
        <v>14</v>
      </c>
      <c r="G3035" s="594"/>
      <c r="H3035" s="592"/>
      <c r="I3035" s="592"/>
      <c r="J3035" s="592"/>
      <c r="K3035" s="592"/>
      <c r="L3035" s="592"/>
    </row>
    <row r="3036" spans="1:12" s="148" customFormat="1" ht="26.25" customHeight="1" x14ac:dyDescent="0.15">
      <c r="A3036" s="593"/>
      <c r="B3036" s="589" t="s">
        <v>3835</v>
      </c>
      <c r="C3036" s="595" t="s">
        <v>3836</v>
      </c>
      <c r="D3036" s="596">
        <v>43045</v>
      </c>
      <c r="E3036" s="589" t="s">
        <v>2801</v>
      </c>
      <c r="F3036" s="589" t="s">
        <v>3837</v>
      </c>
      <c r="G3036" s="589"/>
      <c r="H3036" s="591" t="s">
        <v>1890</v>
      </c>
      <c r="I3036" s="591"/>
      <c r="J3036" s="164" t="s">
        <v>1891</v>
      </c>
      <c r="K3036" s="164" t="s">
        <v>0</v>
      </c>
      <c r="L3036" s="165">
        <v>219</v>
      </c>
    </row>
    <row r="3037" spans="1:12" s="148" customFormat="1" ht="281.25" customHeight="1" x14ac:dyDescent="0.15">
      <c r="A3037" s="593"/>
      <c r="B3037" s="589"/>
      <c r="C3037" s="595"/>
      <c r="D3037" s="596"/>
      <c r="E3037" s="589"/>
      <c r="F3037" s="589"/>
      <c r="G3037" s="589"/>
      <c r="H3037" s="591" t="s">
        <v>1892</v>
      </c>
      <c r="I3037" s="591"/>
      <c r="J3037" s="164" t="s">
        <v>1891</v>
      </c>
      <c r="K3037" s="164" t="s">
        <v>0</v>
      </c>
      <c r="L3037" s="165">
        <v>1129.56</v>
      </c>
    </row>
    <row r="3038" spans="1:12" s="148" customFormat="1" ht="24" customHeight="1" x14ac:dyDescent="0.15">
      <c r="A3038" s="593"/>
      <c r="B3038" s="161" t="s">
        <v>29</v>
      </c>
      <c r="C3038" s="162" t="s">
        <v>30</v>
      </c>
      <c r="D3038" s="162" t="s">
        <v>1893</v>
      </c>
      <c r="E3038" s="162" t="s">
        <v>1894</v>
      </c>
      <c r="F3038" s="592"/>
      <c r="G3038" s="592"/>
      <c r="H3038" s="591" t="s">
        <v>1895</v>
      </c>
      <c r="I3038" s="591"/>
      <c r="J3038" s="589" t="s">
        <v>1891</v>
      </c>
      <c r="K3038" s="589" t="s">
        <v>1891</v>
      </c>
      <c r="L3038" s="590">
        <v>0</v>
      </c>
    </row>
    <row r="3039" spans="1:12" s="148" customFormat="1" ht="24" customHeight="1" x14ac:dyDescent="0.15">
      <c r="A3039" s="593"/>
      <c r="B3039" s="164" t="s">
        <v>3838</v>
      </c>
      <c r="C3039" s="164" t="s">
        <v>3837</v>
      </c>
      <c r="D3039" s="166">
        <v>43046</v>
      </c>
      <c r="E3039" s="164" t="s">
        <v>3839</v>
      </c>
      <c r="F3039" s="592"/>
      <c r="G3039" s="592"/>
      <c r="H3039" s="591"/>
      <c r="I3039" s="591"/>
      <c r="J3039" s="589"/>
      <c r="K3039" s="589"/>
      <c r="L3039" s="590"/>
    </row>
    <row r="3040" spans="1:12" s="148" customFormat="1" ht="24" customHeight="1" x14ac:dyDescent="0.15">
      <c r="A3040" s="593">
        <v>575</v>
      </c>
      <c r="B3040" s="161" t="s">
        <v>20</v>
      </c>
      <c r="C3040" s="162" t="s">
        <v>21</v>
      </c>
      <c r="D3040" s="162" t="s">
        <v>1884</v>
      </c>
      <c r="E3040" s="162" t="s">
        <v>1885</v>
      </c>
      <c r="F3040" s="594" t="s">
        <v>14</v>
      </c>
      <c r="G3040" s="594"/>
      <c r="H3040" s="592"/>
      <c r="I3040" s="592"/>
      <c r="J3040" s="592"/>
      <c r="K3040" s="592"/>
      <c r="L3040" s="592"/>
    </row>
    <row r="3041" spans="1:12" s="148" customFormat="1" ht="26.25" customHeight="1" x14ac:dyDescent="0.15">
      <c r="A3041" s="593"/>
      <c r="B3041" s="589" t="s">
        <v>3840</v>
      </c>
      <c r="C3041" s="595" t="s">
        <v>3841</v>
      </c>
      <c r="D3041" s="596">
        <v>43042</v>
      </c>
      <c r="E3041" s="589" t="s">
        <v>3842</v>
      </c>
      <c r="F3041" s="589" t="s">
        <v>3843</v>
      </c>
      <c r="G3041" s="589"/>
      <c r="H3041" s="591" t="s">
        <v>1890</v>
      </c>
      <c r="I3041" s="591"/>
      <c r="J3041" s="164" t="s">
        <v>1891</v>
      </c>
      <c r="K3041" s="164" t="s">
        <v>0</v>
      </c>
      <c r="L3041" s="165">
        <v>165</v>
      </c>
    </row>
    <row r="3042" spans="1:12" s="148" customFormat="1" ht="408.95" customHeight="1" x14ac:dyDescent="0.15">
      <c r="A3042" s="593"/>
      <c r="B3042" s="589"/>
      <c r="C3042" s="595"/>
      <c r="D3042" s="596"/>
      <c r="E3042" s="589"/>
      <c r="F3042" s="589"/>
      <c r="G3042" s="589"/>
      <c r="H3042" s="591" t="s">
        <v>1892</v>
      </c>
      <c r="I3042" s="591"/>
      <c r="J3042" s="589" t="s">
        <v>1891</v>
      </c>
      <c r="K3042" s="589" t="s">
        <v>0</v>
      </c>
      <c r="L3042" s="590">
        <v>1646.64</v>
      </c>
    </row>
    <row r="3043" spans="1:12" s="148" customFormat="1" ht="218.85" customHeight="1" x14ac:dyDescent="0.15">
      <c r="A3043" s="593"/>
      <c r="B3043" s="589"/>
      <c r="C3043" s="595"/>
      <c r="D3043" s="596"/>
      <c r="E3043" s="589"/>
      <c r="F3043" s="589"/>
      <c r="G3043" s="589"/>
      <c r="H3043" s="591"/>
      <c r="I3043" s="591"/>
      <c r="J3043" s="589"/>
      <c r="K3043" s="589"/>
      <c r="L3043" s="590"/>
    </row>
    <row r="3044" spans="1:12" s="148" customFormat="1" ht="24" customHeight="1" x14ac:dyDescent="0.15">
      <c r="A3044" s="593"/>
      <c r="B3044" s="161" t="s">
        <v>29</v>
      </c>
      <c r="C3044" s="162" t="s">
        <v>30</v>
      </c>
      <c r="D3044" s="162" t="s">
        <v>1893</v>
      </c>
      <c r="E3044" s="162" t="s">
        <v>1894</v>
      </c>
      <c r="F3044" s="592"/>
      <c r="G3044" s="592"/>
      <c r="H3044" s="591" t="s">
        <v>1895</v>
      </c>
      <c r="I3044" s="591"/>
      <c r="J3044" s="589" t="s">
        <v>1891</v>
      </c>
      <c r="K3044" s="589" t="s">
        <v>1891</v>
      </c>
      <c r="L3044" s="590">
        <v>0</v>
      </c>
    </row>
    <row r="3045" spans="1:12" s="148" customFormat="1" ht="24" customHeight="1" x14ac:dyDescent="0.15">
      <c r="A3045" s="593"/>
      <c r="B3045" s="164" t="s">
        <v>2059</v>
      </c>
      <c r="C3045" s="164" t="s">
        <v>3843</v>
      </c>
      <c r="D3045" s="166">
        <v>43048</v>
      </c>
      <c r="E3045" s="164" t="s">
        <v>3844</v>
      </c>
      <c r="F3045" s="592"/>
      <c r="G3045" s="592"/>
      <c r="H3045" s="591"/>
      <c r="I3045" s="591"/>
      <c r="J3045" s="589"/>
      <c r="K3045" s="589"/>
      <c r="L3045" s="590"/>
    </row>
    <row r="3046" spans="1:12" s="148" customFormat="1" ht="24" customHeight="1" x14ac:dyDescent="0.15">
      <c r="A3046" s="593">
        <v>576</v>
      </c>
      <c r="B3046" s="161" t="s">
        <v>20</v>
      </c>
      <c r="C3046" s="162" t="s">
        <v>21</v>
      </c>
      <c r="D3046" s="162" t="s">
        <v>1884</v>
      </c>
      <c r="E3046" s="162" t="s">
        <v>1885</v>
      </c>
      <c r="F3046" s="594" t="s">
        <v>14</v>
      </c>
      <c r="G3046" s="594"/>
      <c r="H3046" s="592"/>
      <c r="I3046" s="592"/>
      <c r="J3046" s="592"/>
      <c r="K3046" s="592"/>
      <c r="L3046" s="592"/>
    </row>
    <row r="3047" spans="1:12" s="148" customFormat="1" ht="26.25" customHeight="1" x14ac:dyDescent="0.15">
      <c r="A3047" s="593"/>
      <c r="B3047" s="589" t="s">
        <v>3845</v>
      </c>
      <c r="C3047" s="595" t="s">
        <v>3846</v>
      </c>
      <c r="D3047" s="596">
        <v>43082</v>
      </c>
      <c r="E3047" s="589" t="s">
        <v>1996</v>
      </c>
      <c r="F3047" s="589" t="s">
        <v>3847</v>
      </c>
      <c r="G3047" s="589"/>
      <c r="H3047" s="591" t="s">
        <v>1890</v>
      </c>
      <c r="I3047" s="591"/>
      <c r="J3047" s="164" t="s">
        <v>1891</v>
      </c>
      <c r="K3047" s="164" t="s">
        <v>1891</v>
      </c>
      <c r="L3047" s="165">
        <v>0</v>
      </c>
    </row>
    <row r="3048" spans="1:12" s="148" customFormat="1" ht="207.75" customHeight="1" x14ac:dyDescent="0.15">
      <c r="A3048" s="593"/>
      <c r="B3048" s="589"/>
      <c r="C3048" s="595"/>
      <c r="D3048" s="596"/>
      <c r="E3048" s="589"/>
      <c r="F3048" s="589"/>
      <c r="G3048" s="589"/>
      <c r="H3048" s="591" t="s">
        <v>1892</v>
      </c>
      <c r="I3048" s="591"/>
      <c r="J3048" s="164" t="s">
        <v>1891</v>
      </c>
      <c r="K3048" s="164" t="s">
        <v>0</v>
      </c>
      <c r="L3048" s="165">
        <v>392.4</v>
      </c>
    </row>
    <row r="3049" spans="1:12" s="148" customFormat="1" ht="24" customHeight="1" x14ac:dyDescent="0.15">
      <c r="A3049" s="593"/>
      <c r="B3049" s="161" t="s">
        <v>29</v>
      </c>
      <c r="C3049" s="162" t="s">
        <v>30</v>
      </c>
      <c r="D3049" s="162" t="s">
        <v>1893</v>
      </c>
      <c r="E3049" s="162" t="s">
        <v>1894</v>
      </c>
      <c r="F3049" s="592"/>
      <c r="G3049" s="592"/>
      <c r="H3049" s="591" t="s">
        <v>1895</v>
      </c>
      <c r="I3049" s="591"/>
      <c r="J3049" s="589" t="s">
        <v>1891</v>
      </c>
      <c r="K3049" s="589" t="s">
        <v>0</v>
      </c>
      <c r="L3049" s="590">
        <v>682</v>
      </c>
    </row>
    <row r="3050" spans="1:12" s="148" customFormat="1" ht="24" customHeight="1" x14ac:dyDescent="0.15">
      <c r="A3050" s="593"/>
      <c r="B3050" s="164" t="s">
        <v>2052</v>
      </c>
      <c r="C3050" s="164" t="s">
        <v>3847</v>
      </c>
      <c r="D3050" s="166">
        <v>43082</v>
      </c>
      <c r="E3050" s="164" t="s">
        <v>3848</v>
      </c>
      <c r="F3050" s="592"/>
      <c r="G3050" s="592"/>
      <c r="H3050" s="591"/>
      <c r="I3050" s="591"/>
      <c r="J3050" s="589"/>
      <c r="K3050" s="589"/>
      <c r="L3050" s="590"/>
    </row>
    <row r="3051" spans="1:12" s="148" customFormat="1" ht="24" customHeight="1" x14ac:dyDescent="0.15">
      <c r="A3051" s="593">
        <v>577</v>
      </c>
      <c r="B3051" s="161" t="s">
        <v>20</v>
      </c>
      <c r="C3051" s="162" t="s">
        <v>21</v>
      </c>
      <c r="D3051" s="162" t="s">
        <v>1884</v>
      </c>
      <c r="E3051" s="162" t="s">
        <v>1885</v>
      </c>
      <c r="F3051" s="594" t="s">
        <v>14</v>
      </c>
      <c r="G3051" s="594"/>
      <c r="H3051" s="592"/>
      <c r="I3051" s="592"/>
      <c r="J3051" s="592"/>
      <c r="K3051" s="592"/>
      <c r="L3051" s="592"/>
    </row>
    <row r="3052" spans="1:12" s="148" customFormat="1" ht="26.25" customHeight="1" x14ac:dyDescent="0.15">
      <c r="A3052" s="593"/>
      <c r="B3052" s="589" t="s">
        <v>3849</v>
      </c>
      <c r="C3052" s="595" t="s">
        <v>3850</v>
      </c>
      <c r="D3052" s="596">
        <v>43026</v>
      </c>
      <c r="E3052" s="589" t="s">
        <v>3030</v>
      </c>
      <c r="F3052" s="589" t="s">
        <v>3031</v>
      </c>
      <c r="G3052" s="589"/>
      <c r="H3052" s="591" t="s">
        <v>1890</v>
      </c>
      <c r="I3052" s="591"/>
      <c r="J3052" s="164" t="s">
        <v>1891</v>
      </c>
      <c r="K3052" s="164" t="s">
        <v>0</v>
      </c>
      <c r="L3052" s="165">
        <v>421.3</v>
      </c>
    </row>
    <row r="3053" spans="1:12" s="148" customFormat="1" ht="354.75" customHeight="1" x14ac:dyDescent="0.15">
      <c r="A3053" s="593"/>
      <c r="B3053" s="589"/>
      <c r="C3053" s="595"/>
      <c r="D3053" s="596"/>
      <c r="E3053" s="589"/>
      <c r="F3053" s="589"/>
      <c r="G3053" s="589"/>
      <c r="H3053" s="591" t="s">
        <v>1892</v>
      </c>
      <c r="I3053" s="591"/>
      <c r="J3053" s="164" t="s">
        <v>1891</v>
      </c>
      <c r="K3053" s="164" t="s">
        <v>0</v>
      </c>
      <c r="L3053" s="165">
        <v>303.40000000000003</v>
      </c>
    </row>
    <row r="3054" spans="1:12" s="148" customFormat="1" ht="24" customHeight="1" x14ac:dyDescent="0.15">
      <c r="A3054" s="593"/>
      <c r="B3054" s="161" t="s">
        <v>29</v>
      </c>
      <c r="C3054" s="162" t="s">
        <v>30</v>
      </c>
      <c r="D3054" s="162" t="s">
        <v>1893</v>
      </c>
      <c r="E3054" s="162" t="s">
        <v>1894</v>
      </c>
      <c r="F3054" s="592"/>
      <c r="G3054" s="592"/>
      <c r="H3054" s="591" t="s">
        <v>1895</v>
      </c>
      <c r="I3054" s="591"/>
      <c r="J3054" s="589" t="s">
        <v>1891</v>
      </c>
      <c r="K3054" s="589" t="s">
        <v>0</v>
      </c>
      <c r="L3054" s="590">
        <v>125</v>
      </c>
    </row>
    <row r="3055" spans="1:12" s="148" customFormat="1" ht="24" customHeight="1" x14ac:dyDescent="0.15">
      <c r="A3055" s="593"/>
      <c r="B3055" s="164" t="s">
        <v>1670</v>
      </c>
      <c r="C3055" s="164" t="s">
        <v>3031</v>
      </c>
      <c r="D3055" s="166">
        <v>43028</v>
      </c>
      <c r="E3055" s="164" t="s">
        <v>2060</v>
      </c>
      <c r="F3055" s="592"/>
      <c r="G3055" s="592"/>
      <c r="H3055" s="591"/>
      <c r="I3055" s="591"/>
      <c r="J3055" s="589"/>
      <c r="K3055" s="589"/>
      <c r="L3055" s="590"/>
    </row>
    <row r="3056" spans="1:12" s="148" customFormat="1" ht="24" customHeight="1" x14ac:dyDescent="0.15">
      <c r="A3056" s="593">
        <v>578</v>
      </c>
      <c r="B3056" s="161" t="s">
        <v>20</v>
      </c>
      <c r="C3056" s="162" t="s">
        <v>21</v>
      </c>
      <c r="D3056" s="162" t="s">
        <v>1884</v>
      </c>
      <c r="E3056" s="162" t="s">
        <v>1885</v>
      </c>
      <c r="F3056" s="594" t="s">
        <v>14</v>
      </c>
      <c r="G3056" s="594"/>
      <c r="H3056" s="592"/>
      <c r="I3056" s="592"/>
      <c r="J3056" s="592"/>
      <c r="K3056" s="592"/>
      <c r="L3056" s="592"/>
    </row>
    <row r="3057" spans="1:12" s="148" customFormat="1" ht="26.25" customHeight="1" x14ac:dyDescent="0.15">
      <c r="A3057" s="593"/>
      <c r="B3057" s="589" t="s">
        <v>3849</v>
      </c>
      <c r="C3057" s="595" t="s">
        <v>3851</v>
      </c>
      <c r="D3057" s="596">
        <v>43041</v>
      </c>
      <c r="E3057" s="589" t="s">
        <v>3852</v>
      </c>
      <c r="F3057" s="589" t="s">
        <v>3853</v>
      </c>
      <c r="G3057" s="589"/>
      <c r="H3057" s="591" t="s">
        <v>1890</v>
      </c>
      <c r="I3057" s="591"/>
      <c r="J3057" s="164" t="s">
        <v>1891</v>
      </c>
      <c r="K3057" s="164" t="s">
        <v>0</v>
      </c>
      <c r="L3057" s="165">
        <v>309.40000000000003</v>
      </c>
    </row>
    <row r="3058" spans="1:12" s="148" customFormat="1" ht="323.25" customHeight="1" x14ac:dyDescent="0.15">
      <c r="A3058" s="593"/>
      <c r="B3058" s="589"/>
      <c r="C3058" s="595"/>
      <c r="D3058" s="596"/>
      <c r="E3058" s="589"/>
      <c r="F3058" s="589"/>
      <c r="G3058" s="589"/>
      <c r="H3058" s="591" t="s">
        <v>1892</v>
      </c>
      <c r="I3058" s="591"/>
      <c r="J3058" s="164" t="s">
        <v>1891</v>
      </c>
      <c r="K3058" s="164" t="s">
        <v>0</v>
      </c>
      <c r="L3058" s="165">
        <v>523.4</v>
      </c>
    </row>
    <row r="3059" spans="1:12" s="148" customFormat="1" ht="24" customHeight="1" x14ac:dyDescent="0.15">
      <c r="A3059" s="593"/>
      <c r="B3059" s="161" t="s">
        <v>29</v>
      </c>
      <c r="C3059" s="162" t="s">
        <v>30</v>
      </c>
      <c r="D3059" s="162" t="s">
        <v>1893</v>
      </c>
      <c r="E3059" s="162" t="s">
        <v>1894</v>
      </c>
      <c r="F3059" s="592"/>
      <c r="G3059" s="592"/>
      <c r="H3059" s="591" t="s">
        <v>1895</v>
      </c>
      <c r="I3059" s="591"/>
      <c r="J3059" s="589" t="s">
        <v>1891</v>
      </c>
      <c r="K3059" s="589" t="s">
        <v>1891</v>
      </c>
      <c r="L3059" s="590">
        <v>0</v>
      </c>
    </row>
    <row r="3060" spans="1:12" s="148" customFormat="1" ht="24" customHeight="1" x14ac:dyDescent="0.15">
      <c r="A3060" s="593"/>
      <c r="B3060" s="164" t="s">
        <v>1670</v>
      </c>
      <c r="C3060" s="164" t="s">
        <v>3853</v>
      </c>
      <c r="D3060" s="166">
        <v>43043</v>
      </c>
      <c r="E3060" s="164" t="s">
        <v>2939</v>
      </c>
      <c r="F3060" s="592"/>
      <c r="G3060" s="592"/>
      <c r="H3060" s="591"/>
      <c r="I3060" s="591"/>
      <c r="J3060" s="589"/>
      <c r="K3060" s="589"/>
      <c r="L3060" s="590"/>
    </row>
    <row r="3061" spans="1:12" s="148" customFormat="1" ht="24" customHeight="1" x14ac:dyDescent="0.15">
      <c r="A3061" s="593">
        <v>579</v>
      </c>
      <c r="B3061" s="161" t="s">
        <v>20</v>
      </c>
      <c r="C3061" s="162" t="s">
        <v>21</v>
      </c>
      <c r="D3061" s="162" t="s">
        <v>1884</v>
      </c>
      <c r="E3061" s="162" t="s">
        <v>1885</v>
      </c>
      <c r="F3061" s="594" t="s">
        <v>14</v>
      </c>
      <c r="G3061" s="594"/>
      <c r="H3061" s="592"/>
      <c r="I3061" s="592"/>
      <c r="J3061" s="592"/>
      <c r="K3061" s="592"/>
      <c r="L3061" s="592"/>
    </row>
    <row r="3062" spans="1:12" s="148" customFormat="1" ht="26.25" customHeight="1" x14ac:dyDescent="0.15">
      <c r="A3062" s="593"/>
      <c r="B3062" s="589" t="s">
        <v>3849</v>
      </c>
      <c r="C3062" s="595" t="s">
        <v>3854</v>
      </c>
      <c r="D3062" s="596">
        <v>43082</v>
      </c>
      <c r="E3062" s="589" t="s">
        <v>3855</v>
      </c>
      <c r="F3062" s="589" t="s">
        <v>3856</v>
      </c>
      <c r="G3062" s="589"/>
      <c r="H3062" s="591" t="s">
        <v>1890</v>
      </c>
      <c r="I3062" s="591"/>
      <c r="J3062" s="164" t="s">
        <v>1891</v>
      </c>
      <c r="K3062" s="164" t="s">
        <v>0</v>
      </c>
      <c r="L3062" s="165">
        <v>358.17</v>
      </c>
    </row>
    <row r="3063" spans="1:12" s="148" customFormat="1" ht="197.25" customHeight="1" x14ac:dyDescent="0.15">
      <c r="A3063" s="593"/>
      <c r="B3063" s="589"/>
      <c r="C3063" s="595"/>
      <c r="D3063" s="596"/>
      <c r="E3063" s="589"/>
      <c r="F3063" s="589"/>
      <c r="G3063" s="589"/>
      <c r="H3063" s="591" t="s">
        <v>1892</v>
      </c>
      <c r="I3063" s="591"/>
      <c r="J3063" s="164" t="s">
        <v>1891</v>
      </c>
      <c r="K3063" s="164" t="s">
        <v>0</v>
      </c>
      <c r="L3063" s="165">
        <v>147.96</v>
      </c>
    </row>
    <row r="3064" spans="1:12" s="148" customFormat="1" ht="24" customHeight="1" x14ac:dyDescent="0.15">
      <c r="A3064" s="593"/>
      <c r="B3064" s="161" t="s">
        <v>29</v>
      </c>
      <c r="C3064" s="162" t="s">
        <v>30</v>
      </c>
      <c r="D3064" s="162" t="s">
        <v>1893</v>
      </c>
      <c r="E3064" s="162" t="s">
        <v>1894</v>
      </c>
      <c r="F3064" s="592"/>
      <c r="G3064" s="592"/>
      <c r="H3064" s="591" t="s">
        <v>1895</v>
      </c>
      <c r="I3064" s="591"/>
      <c r="J3064" s="589" t="s">
        <v>1891</v>
      </c>
      <c r="K3064" s="589" t="s">
        <v>0</v>
      </c>
      <c r="L3064" s="590">
        <v>144</v>
      </c>
    </row>
    <row r="3065" spans="1:12" s="148" customFormat="1" ht="24" customHeight="1" x14ac:dyDescent="0.15">
      <c r="A3065" s="593"/>
      <c r="B3065" s="164" t="s">
        <v>1670</v>
      </c>
      <c r="C3065" s="164" t="s">
        <v>3856</v>
      </c>
      <c r="D3065" s="166">
        <v>43084</v>
      </c>
      <c r="E3065" s="164" t="s">
        <v>2425</v>
      </c>
      <c r="F3065" s="592"/>
      <c r="G3065" s="592"/>
      <c r="H3065" s="591"/>
      <c r="I3065" s="591"/>
      <c r="J3065" s="589"/>
      <c r="K3065" s="589"/>
      <c r="L3065" s="590"/>
    </row>
    <row r="3066" spans="1:12" s="148" customFormat="1" ht="24" customHeight="1" x14ac:dyDescent="0.15">
      <c r="A3066" s="593">
        <v>580</v>
      </c>
      <c r="B3066" s="161" t="s">
        <v>20</v>
      </c>
      <c r="C3066" s="162" t="s">
        <v>21</v>
      </c>
      <c r="D3066" s="162" t="s">
        <v>1884</v>
      </c>
      <c r="E3066" s="162" t="s">
        <v>1885</v>
      </c>
      <c r="F3066" s="594" t="s">
        <v>14</v>
      </c>
      <c r="G3066" s="594"/>
      <c r="H3066" s="592"/>
      <c r="I3066" s="592"/>
      <c r="J3066" s="592"/>
      <c r="K3066" s="592"/>
      <c r="L3066" s="592"/>
    </row>
    <row r="3067" spans="1:12" s="148" customFormat="1" ht="26.25" customHeight="1" x14ac:dyDescent="0.15">
      <c r="A3067" s="593"/>
      <c r="B3067" s="589" t="s">
        <v>3849</v>
      </c>
      <c r="C3067" s="595" t="s">
        <v>3857</v>
      </c>
      <c r="D3067" s="596">
        <v>43168</v>
      </c>
      <c r="E3067" s="589" t="s">
        <v>1996</v>
      </c>
      <c r="F3067" s="589" t="s">
        <v>3552</v>
      </c>
      <c r="G3067" s="589"/>
      <c r="H3067" s="591" t="s">
        <v>1890</v>
      </c>
      <c r="I3067" s="591"/>
      <c r="J3067" s="164" t="s">
        <v>1891</v>
      </c>
      <c r="K3067" s="164" t="s">
        <v>0</v>
      </c>
      <c r="L3067" s="165">
        <v>767.31</v>
      </c>
    </row>
    <row r="3068" spans="1:12" s="148" customFormat="1" ht="291.75" customHeight="1" x14ac:dyDescent="0.15">
      <c r="A3068" s="593"/>
      <c r="B3068" s="589"/>
      <c r="C3068" s="595"/>
      <c r="D3068" s="596"/>
      <c r="E3068" s="589"/>
      <c r="F3068" s="589"/>
      <c r="G3068" s="589"/>
      <c r="H3068" s="591" t="s">
        <v>1892</v>
      </c>
      <c r="I3068" s="591"/>
      <c r="J3068" s="164" t="s">
        <v>1891</v>
      </c>
      <c r="K3068" s="164" t="s">
        <v>0</v>
      </c>
      <c r="L3068" s="165">
        <v>186</v>
      </c>
    </row>
    <row r="3069" spans="1:12" s="148" customFormat="1" ht="24" customHeight="1" x14ac:dyDescent="0.15">
      <c r="A3069" s="593"/>
      <c r="B3069" s="161" t="s">
        <v>29</v>
      </c>
      <c r="C3069" s="162" t="s">
        <v>30</v>
      </c>
      <c r="D3069" s="162" t="s">
        <v>1893</v>
      </c>
      <c r="E3069" s="162" t="s">
        <v>1894</v>
      </c>
      <c r="F3069" s="592"/>
      <c r="G3069" s="592"/>
      <c r="H3069" s="591" t="s">
        <v>1895</v>
      </c>
      <c r="I3069" s="591"/>
      <c r="J3069" s="589" t="s">
        <v>1891</v>
      </c>
      <c r="K3069" s="589" t="s">
        <v>1891</v>
      </c>
      <c r="L3069" s="590">
        <v>0</v>
      </c>
    </row>
    <row r="3070" spans="1:12" s="148" customFormat="1" ht="24" customHeight="1" x14ac:dyDescent="0.15">
      <c r="A3070" s="593"/>
      <c r="B3070" s="164" t="s">
        <v>1670</v>
      </c>
      <c r="C3070" s="164" t="s">
        <v>3552</v>
      </c>
      <c r="D3070" s="166">
        <v>43170</v>
      </c>
      <c r="E3070" s="164" t="s">
        <v>2969</v>
      </c>
      <c r="F3070" s="592"/>
      <c r="G3070" s="592"/>
      <c r="H3070" s="591"/>
      <c r="I3070" s="591"/>
      <c r="J3070" s="589"/>
      <c r="K3070" s="589"/>
      <c r="L3070" s="590"/>
    </row>
    <row r="3071" spans="1:12" s="148" customFormat="1" ht="24" customHeight="1" x14ac:dyDescent="0.15">
      <c r="A3071" s="593">
        <v>581</v>
      </c>
      <c r="B3071" s="161" t="s">
        <v>20</v>
      </c>
      <c r="C3071" s="162" t="s">
        <v>21</v>
      </c>
      <c r="D3071" s="162" t="s">
        <v>1884</v>
      </c>
      <c r="E3071" s="162" t="s">
        <v>1885</v>
      </c>
      <c r="F3071" s="594" t="s">
        <v>14</v>
      </c>
      <c r="G3071" s="594"/>
      <c r="H3071" s="592"/>
      <c r="I3071" s="592"/>
      <c r="J3071" s="592"/>
      <c r="K3071" s="592"/>
      <c r="L3071" s="592"/>
    </row>
    <row r="3072" spans="1:12" s="148" customFormat="1" ht="26.25" customHeight="1" x14ac:dyDescent="0.15">
      <c r="A3072" s="593"/>
      <c r="B3072" s="589" t="s">
        <v>3858</v>
      </c>
      <c r="C3072" s="595" t="s">
        <v>3859</v>
      </c>
      <c r="D3072" s="596">
        <v>43042</v>
      </c>
      <c r="E3072" s="589" t="s">
        <v>1899</v>
      </c>
      <c r="F3072" s="589" t="s">
        <v>896</v>
      </c>
      <c r="G3072" s="589"/>
      <c r="H3072" s="591" t="s">
        <v>1890</v>
      </c>
      <c r="I3072" s="591"/>
      <c r="J3072" s="164" t="s">
        <v>1891</v>
      </c>
      <c r="K3072" s="164" t="s">
        <v>1891</v>
      </c>
      <c r="L3072" s="165">
        <v>0</v>
      </c>
    </row>
    <row r="3073" spans="1:12" s="148" customFormat="1" ht="260.25" customHeight="1" x14ac:dyDescent="0.15">
      <c r="A3073" s="593"/>
      <c r="B3073" s="589"/>
      <c r="C3073" s="595"/>
      <c r="D3073" s="596"/>
      <c r="E3073" s="589"/>
      <c r="F3073" s="589"/>
      <c r="G3073" s="589"/>
      <c r="H3073" s="591" t="s">
        <v>1892</v>
      </c>
      <c r="I3073" s="591"/>
      <c r="J3073" s="164" t="s">
        <v>1891</v>
      </c>
      <c r="K3073" s="164" t="s">
        <v>1891</v>
      </c>
      <c r="L3073" s="165">
        <v>0</v>
      </c>
    </row>
    <row r="3074" spans="1:12" s="148" customFormat="1" ht="24" customHeight="1" x14ac:dyDescent="0.15">
      <c r="A3074" s="593"/>
      <c r="B3074" s="161" t="s">
        <v>29</v>
      </c>
      <c r="C3074" s="162" t="s">
        <v>30</v>
      </c>
      <c r="D3074" s="162" t="s">
        <v>1893</v>
      </c>
      <c r="E3074" s="162" t="s">
        <v>1894</v>
      </c>
      <c r="F3074" s="592"/>
      <c r="G3074" s="592"/>
      <c r="H3074" s="591" t="s">
        <v>1895</v>
      </c>
      <c r="I3074" s="591"/>
      <c r="J3074" s="589" t="s">
        <v>1891</v>
      </c>
      <c r="K3074" s="589" t="s">
        <v>0</v>
      </c>
      <c r="L3074" s="590">
        <v>490</v>
      </c>
    </row>
    <row r="3075" spans="1:12" s="148" customFormat="1" ht="24" customHeight="1" x14ac:dyDescent="0.15">
      <c r="A3075" s="593"/>
      <c r="B3075" s="164" t="s">
        <v>1923</v>
      </c>
      <c r="C3075" s="164" t="s">
        <v>896</v>
      </c>
      <c r="D3075" s="166">
        <v>43047</v>
      </c>
      <c r="E3075" s="164" t="s">
        <v>2432</v>
      </c>
      <c r="F3075" s="592"/>
      <c r="G3075" s="592"/>
      <c r="H3075" s="591"/>
      <c r="I3075" s="591"/>
      <c r="J3075" s="589"/>
      <c r="K3075" s="589"/>
      <c r="L3075" s="590"/>
    </row>
    <row r="3076" spans="1:12" s="148" customFormat="1" ht="24" customHeight="1" x14ac:dyDescent="0.15">
      <c r="A3076" s="593">
        <v>582</v>
      </c>
      <c r="B3076" s="161" t="s">
        <v>20</v>
      </c>
      <c r="C3076" s="162" t="s">
        <v>21</v>
      </c>
      <c r="D3076" s="162" t="s">
        <v>1884</v>
      </c>
      <c r="E3076" s="162" t="s">
        <v>1885</v>
      </c>
      <c r="F3076" s="594" t="s">
        <v>14</v>
      </c>
      <c r="G3076" s="594"/>
      <c r="H3076" s="592"/>
      <c r="I3076" s="592"/>
      <c r="J3076" s="592"/>
      <c r="K3076" s="592"/>
      <c r="L3076" s="592"/>
    </row>
    <row r="3077" spans="1:12" s="148" customFormat="1" ht="26.25" customHeight="1" x14ac:dyDescent="0.15">
      <c r="A3077" s="593"/>
      <c r="B3077" s="589" t="s">
        <v>3858</v>
      </c>
      <c r="C3077" s="589" t="s">
        <v>3860</v>
      </c>
      <c r="D3077" s="596">
        <v>43105</v>
      </c>
      <c r="E3077" s="589" t="s">
        <v>2028</v>
      </c>
      <c r="F3077" s="589" t="s">
        <v>896</v>
      </c>
      <c r="G3077" s="589"/>
      <c r="H3077" s="591" t="s">
        <v>1890</v>
      </c>
      <c r="I3077" s="591"/>
      <c r="J3077" s="164" t="s">
        <v>1891</v>
      </c>
      <c r="K3077" s="164" t="s">
        <v>0</v>
      </c>
      <c r="L3077" s="165">
        <v>251.62</v>
      </c>
    </row>
    <row r="3078" spans="1:12" s="148" customFormat="1" ht="18" customHeight="1" x14ac:dyDescent="0.15">
      <c r="A3078" s="593"/>
      <c r="B3078" s="589"/>
      <c r="C3078" s="589"/>
      <c r="D3078" s="596"/>
      <c r="E3078" s="589"/>
      <c r="F3078" s="589"/>
      <c r="G3078" s="589"/>
      <c r="H3078" s="591" t="s">
        <v>1892</v>
      </c>
      <c r="I3078" s="591"/>
      <c r="J3078" s="164" t="s">
        <v>1891</v>
      </c>
      <c r="K3078" s="164" t="s">
        <v>0</v>
      </c>
      <c r="L3078" s="165">
        <v>341.8</v>
      </c>
    </row>
    <row r="3079" spans="1:12" s="148" customFormat="1" ht="24" customHeight="1" x14ac:dyDescent="0.15">
      <c r="A3079" s="593"/>
      <c r="B3079" s="161" t="s">
        <v>29</v>
      </c>
      <c r="C3079" s="162" t="s">
        <v>30</v>
      </c>
      <c r="D3079" s="162" t="s">
        <v>1893</v>
      </c>
      <c r="E3079" s="162" t="s">
        <v>1894</v>
      </c>
      <c r="F3079" s="592"/>
      <c r="G3079" s="592"/>
      <c r="H3079" s="591" t="s">
        <v>1895</v>
      </c>
      <c r="I3079" s="591"/>
      <c r="J3079" s="589" t="s">
        <v>1891</v>
      </c>
      <c r="K3079" s="589" t="s">
        <v>1891</v>
      </c>
      <c r="L3079" s="590">
        <v>0</v>
      </c>
    </row>
    <row r="3080" spans="1:12" s="148" customFormat="1" ht="24" customHeight="1" x14ac:dyDescent="0.15">
      <c r="A3080" s="593"/>
      <c r="B3080" s="164" t="s">
        <v>1923</v>
      </c>
      <c r="C3080" s="164" t="s">
        <v>896</v>
      </c>
      <c r="D3080" s="166">
        <v>43106</v>
      </c>
      <c r="E3080" s="164" t="s">
        <v>2842</v>
      </c>
      <c r="F3080" s="592"/>
      <c r="G3080" s="592"/>
      <c r="H3080" s="591"/>
      <c r="I3080" s="591"/>
      <c r="J3080" s="589"/>
      <c r="K3080" s="589"/>
      <c r="L3080" s="590"/>
    </row>
    <row r="3081" spans="1:12" s="148" customFormat="1" ht="24" customHeight="1" x14ac:dyDescent="0.15">
      <c r="A3081" s="593">
        <v>583</v>
      </c>
      <c r="B3081" s="161" t="s">
        <v>20</v>
      </c>
      <c r="C3081" s="162" t="s">
        <v>21</v>
      </c>
      <c r="D3081" s="162" t="s">
        <v>1884</v>
      </c>
      <c r="E3081" s="162" t="s">
        <v>1885</v>
      </c>
      <c r="F3081" s="594" t="s">
        <v>14</v>
      </c>
      <c r="G3081" s="594"/>
      <c r="H3081" s="592"/>
      <c r="I3081" s="592"/>
      <c r="J3081" s="592"/>
      <c r="K3081" s="592"/>
      <c r="L3081" s="592"/>
    </row>
    <row r="3082" spans="1:12" s="148" customFormat="1" ht="26.25" customHeight="1" x14ac:dyDescent="0.15">
      <c r="A3082" s="593"/>
      <c r="B3082" s="589" t="s">
        <v>3861</v>
      </c>
      <c r="C3082" s="589" t="s">
        <v>3862</v>
      </c>
      <c r="D3082" s="596">
        <v>43010</v>
      </c>
      <c r="E3082" s="589" t="s">
        <v>1984</v>
      </c>
      <c r="F3082" s="589" t="s">
        <v>1993</v>
      </c>
      <c r="G3082" s="589"/>
      <c r="H3082" s="591" t="s">
        <v>1890</v>
      </c>
      <c r="I3082" s="591"/>
      <c r="J3082" s="164" t="s">
        <v>1891</v>
      </c>
      <c r="K3082" s="164" t="s">
        <v>1891</v>
      </c>
      <c r="L3082" s="165">
        <v>0</v>
      </c>
    </row>
    <row r="3083" spans="1:12" s="148" customFormat="1" ht="71.25" customHeight="1" x14ac:dyDescent="0.15">
      <c r="A3083" s="593"/>
      <c r="B3083" s="589"/>
      <c r="C3083" s="589"/>
      <c r="D3083" s="596"/>
      <c r="E3083" s="589"/>
      <c r="F3083" s="589"/>
      <c r="G3083" s="589"/>
      <c r="H3083" s="591" t="s">
        <v>1892</v>
      </c>
      <c r="I3083" s="591"/>
      <c r="J3083" s="164" t="s">
        <v>1891</v>
      </c>
      <c r="K3083" s="164" t="s">
        <v>0</v>
      </c>
      <c r="L3083" s="165">
        <v>300</v>
      </c>
    </row>
    <row r="3084" spans="1:12" s="148" customFormat="1" ht="24" customHeight="1" x14ac:dyDescent="0.15">
      <c r="A3084" s="593"/>
      <c r="B3084" s="161" t="s">
        <v>29</v>
      </c>
      <c r="C3084" s="162" t="s">
        <v>30</v>
      </c>
      <c r="D3084" s="162" t="s">
        <v>1893</v>
      </c>
      <c r="E3084" s="162" t="s">
        <v>1894</v>
      </c>
      <c r="F3084" s="592"/>
      <c r="G3084" s="592"/>
      <c r="H3084" s="591" t="s">
        <v>1895</v>
      </c>
      <c r="I3084" s="591"/>
      <c r="J3084" s="589" t="s">
        <v>1891</v>
      </c>
      <c r="K3084" s="589" t="s">
        <v>0</v>
      </c>
      <c r="L3084" s="590">
        <v>47</v>
      </c>
    </row>
    <row r="3085" spans="1:12" s="148" customFormat="1" ht="34.5" customHeight="1" x14ac:dyDescent="0.15">
      <c r="A3085" s="593"/>
      <c r="B3085" s="164" t="s">
        <v>3863</v>
      </c>
      <c r="C3085" s="164" t="s">
        <v>1993</v>
      </c>
      <c r="D3085" s="166">
        <v>43010</v>
      </c>
      <c r="E3085" s="164" t="s">
        <v>3864</v>
      </c>
      <c r="F3085" s="592"/>
      <c r="G3085" s="592"/>
      <c r="H3085" s="591"/>
      <c r="I3085" s="591"/>
      <c r="J3085" s="589"/>
      <c r="K3085" s="589"/>
      <c r="L3085" s="590"/>
    </row>
    <row r="3086" spans="1:12" s="148" customFormat="1" ht="24" customHeight="1" x14ac:dyDescent="0.15">
      <c r="A3086" s="593">
        <v>584</v>
      </c>
      <c r="B3086" s="161" t="s">
        <v>20</v>
      </c>
      <c r="C3086" s="162" t="s">
        <v>21</v>
      </c>
      <c r="D3086" s="162" t="s">
        <v>1884</v>
      </c>
      <c r="E3086" s="162" t="s">
        <v>1885</v>
      </c>
      <c r="F3086" s="594" t="s">
        <v>14</v>
      </c>
      <c r="G3086" s="594"/>
      <c r="H3086" s="592"/>
      <c r="I3086" s="592"/>
      <c r="J3086" s="592"/>
      <c r="K3086" s="592"/>
      <c r="L3086" s="592"/>
    </row>
    <row r="3087" spans="1:12" s="148" customFormat="1" ht="26.25" customHeight="1" x14ac:dyDescent="0.15">
      <c r="A3087" s="593"/>
      <c r="B3087" s="589" t="s">
        <v>3861</v>
      </c>
      <c r="C3087" s="589" t="s">
        <v>3865</v>
      </c>
      <c r="D3087" s="596">
        <v>43137</v>
      </c>
      <c r="E3087" s="589" t="s">
        <v>2460</v>
      </c>
      <c r="F3087" s="589" t="s">
        <v>3228</v>
      </c>
      <c r="G3087" s="589"/>
      <c r="H3087" s="591" t="s">
        <v>1890</v>
      </c>
      <c r="I3087" s="591"/>
      <c r="J3087" s="164" t="s">
        <v>1891</v>
      </c>
      <c r="K3087" s="164" t="s">
        <v>0</v>
      </c>
      <c r="L3087" s="165">
        <v>698.28</v>
      </c>
    </row>
    <row r="3088" spans="1:12" s="148" customFormat="1" ht="50.25" customHeight="1" x14ac:dyDescent="0.15">
      <c r="A3088" s="593"/>
      <c r="B3088" s="589"/>
      <c r="C3088" s="589"/>
      <c r="D3088" s="596"/>
      <c r="E3088" s="589"/>
      <c r="F3088" s="589"/>
      <c r="G3088" s="589"/>
      <c r="H3088" s="591" t="s">
        <v>1892</v>
      </c>
      <c r="I3088" s="591"/>
      <c r="J3088" s="164" t="s">
        <v>1891</v>
      </c>
      <c r="K3088" s="164" t="s">
        <v>0</v>
      </c>
      <c r="L3088" s="165">
        <v>679.76</v>
      </c>
    </row>
    <row r="3089" spans="1:12" s="148" customFormat="1" ht="24" customHeight="1" x14ac:dyDescent="0.15">
      <c r="A3089" s="593"/>
      <c r="B3089" s="161" t="s">
        <v>29</v>
      </c>
      <c r="C3089" s="162" t="s">
        <v>30</v>
      </c>
      <c r="D3089" s="162" t="s">
        <v>1893</v>
      </c>
      <c r="E3089" s="162" t="s">
        <v>1894</v>
      </c>
      <c r="F3089" s="592"/>
      <c r="G3089" s="592"/>
      <c r="H3089" s="591" t="s">
        <v>1895</v>
      </c>
      <c r="I3089" s="591"/>
      <c r="J3089" s="589" t="s">
        <v>1891</v>
      </c>
      <c r="K3089" s="589" t="s">
        <v>0</v>
      </c>
      <c r="L3089" s="590">
        <v>509.05</v>
      </c>
    </row>
    <row r="3090" spans="1:12" s="148" customFormat="1" ht="34.5" customHeight="1" x14ac:dyDescent="0.15">
      <c r="A3090" s="593"/>
      <c r="B3090" s="164" t="s">
        <v>3863</v>
      </c>
      <c r="C3090" s="164" t="s">
        <v>3228</v>
      </c>
      <c r="D3090" s="166">
        <v>43141</v>
      </c>
      <c r="E3090" s="164" t="s">
        <v>3866</v>
      </c>
      <c r="F3090" s="592"/>
      <c r="G3090" s="592"/>
      <c r="H3090" s="591"/>
      <c r="I3090" s="591"/>
      <c r="J3090" s="589"/>
      <c r="K3090" s="589"/>
      <c r="L3090" s="590"/>
    </row>
    <row r="3091" spans="1:12" s="148" customFormat="1" ht="24" customHeight="1" x14ac:dyDescent="0.15">
      <c r="A3091" s="593">
        <v>585</v>
      </c>
      <c r="B3091" s="161" t="s">
        <v>20</v>
      </c>
      <c r="C3091" s="162" t="s">
        <v>21</v>
      </c>
      <c r="D3091" s="162" t="s">
        <v>1884</v>
      </c>
      <c r="E3091" s="162" t="s">
        <v>1885</v>
      </c>
      <c r="F3091" s="594" t="s">
        <v>14</v>
      </c>
      <c r="G3091" s="594"/>
      <c r="H3091" s="592"/>
      <c r="I3091" s="592"/>
      <c r="J3091" s="592"/>
      <c r="K3091" s="592"/>
      <c r="L3091" s="592"/>
    </row>
    <row r="3092" spans="1:12" s="148" customFormat="1" ht="26.25" customHeight="1" x14ac:dyDescent="0.15">
      <c r="A3092" s="593"/>
      <c r="B3092" s="589" t="s">
        <v>3867</v>
      </c>
      <c r="C3092" s="595" t="s">
        <v>3868</v>
      </c>
      <c r="D3092" s="596">
        <v>43044</v>
      </c>
      <c r="E3092" s="589" t="s">
        <v>3595</v>
      </c>
      <c r="F3092" s="589" t="s">
        <v>3869</v>
      </c>
      <c r="G3092" s="589"/>
      <c r="H3092" s="591" t="s">
        <v>1890</v>
      </c>
      <c r="I3092" s="591"/>
      <c r="J3092" s="164" t="s">
        <v>1891</v>
      </c>
      <c r="K3092" s="164" t="s">
        <v>0</v>
      </c>
      <c r="L3092" s="165">
        <v>564</v>
      </c>
    </row>
    <row r="3093" spans="1:12" s="148" customFormat="1" ht="312.75" customHeight="1" x14ac:dyDescent="0.15">
      <c r="A3093" s="593"/>
      <c r="B3093" s="589"/>
      <c r="C3093" s="595"/>
      <c r="D3093" s="596"/>
      <c r="E3093" s="589"/>
      <c r="F3093" s="589"/>
      <c r="G3093" s="589"/>
      <c r="H3093" s="591" t="s">
        <v>1892</v>
      </c>
      <c r="I3093" s="591"/>
      <c r="J3093" s="164" t="s">
        <v>1891</v>
      </c>
      <c r="K3093" s="164" t="s">
        <v>0</v>
      </c>
      <c r="L3093" s="165">
        <v>12444.61</v>
      </c>
    </row>
    <row r="3094" spans="1:12" s="148" customFormat="1" ht="24" customHeight="1" x14ac:dyDescent="0.15">
      <c r="A3094" s="593"/>
      <c r="B3094" s="161" t="s">
        <v>29</v>
      </c>
      <c r="C3094" s="162" t="s">
        <v>30</v>
      </c>
      <c r="D3094" s="162" t="s">
        <v>1893</v>
      </c>
      <c r="E3094" s="162" t="s">
        <v>1894</v>
      </c>
      <c r="F3094" s="592"/>
      <c r="G3094" s="592"/>
      <c r="H3094" s="591" t="s">
        <v>1895</v>
      </c>
      <c r="I3094" s="591"/>
      <c r="J3094" s="589" t="s">
        <v>1891</v>
      </c>
      <c r="K3094" s="589" t="s">
        <v>0</v>
      </c>
      <c r="L3094" s="590">
        <v>547</v>
      </c>
    </row>
    <row r="3095" spans="1:12" s="148" customFormat="1" ht="24" customHeight="1" x14ac:dyDescent="0.15">
      <c r="A3095" s="593"/>
      <c r="B3095" s="164" t="s">
        <v>2052</v>
      </c>
      <c r="C3095" s="164" t="s">
        <v>3869</v>
      </c>
      <c r="D3095" s="166">
        <v>43048</v>
      </c>
      <c r="E3095" s="164" t="s">
        <v>3045</v>
      </c>
      <c r="F3095" s="592"/>
      <c r="G3095" s="592"/>
      <c r="H3095" s="591"/>
      <c r="I3095" s="591"/>
      <c r="J3095" s="589"/>
      <c r="K3095" s="589"/>
      <c r="L3095" s="590"/>
    </row>
    <row r="3096" spans="1:12" s="148" customFormat="1" ht="24" customHeight="1" x14ac:dyDescent="0.15">
      <c r="A3096" s="593">
        <v>586</v>
      </c>
      <c r="B3096" s="161" t="s">
        <v>20</v>
      </c>
      <c r="C3096" s="162" t="s">
        <v>21</v>
      </c>
      <c r="D3096" s="162" t="s">
        <v>1884</v>
      </c>
      <c r="E3096" s="162" t="s">
        <v>1885</v>
      </c>
      <c r="F3096" s="594" t="s">
        <v>14</v>
      </c>
      <c r="G3096" s="594"/>
      <c r="H3096" s="592"/>
      <c r="I3096" s="592"/>
      <c r="J3096" s="592"/>
      <c r="K3096" s="592"/>
      <c r="L3096" s="592"/>
    </row>
    <row r="3097" spans="1:12" s="148" customFormat="1" ht="26.25" customHeight="1" x14ac:dyDescent="0.15">
      <c r="A3097" s="593"/>
      <c r="B3097" s="589" t="s">
        <v>3867</v>
      </c>
      <c r="C3097" s="595" t="s">
        <v>3870</v>
      </c>
      <c r="D3097" s="596">
        <v>43065</v>
      </c>
      <c r="E3097" s="589" t="s">
        <v>3871</v>
      </c>
      <c r="F3097" s="589" t="s">
        <v>3872</v>
      </c>
      <c r="G3097" s="589"/>
      <c r="H3097" s="591" t="s">
        <v>1890</v>
      </c>
      <c r="I3097" s="591"/>
      <c r="J3097" s="164" t="s">
        <v>1891</v>
      </c>
      <c r="K3097" s="164" t="s">
        <v>0</v>
      </c>
      <c r="L3097" s="165">
        <v>784.28</v>
      </c>
    </row>
    <row r="3098" spans="1:12" s="148" customFormat="1" ht="408.95" customHeight="1" x14ac:dyDescent="0.15">
      <c r="A3098" s="593"/>
      <c r="B3098" s="589"/>
      <c r="C3098" s="595"/>
      <c r="D3098" s="596"/>
      <c r="E3098" s="589"/>
      <c r="F3098" s="589"/>
      <c r="G3098" s="589"/>
      <c r="H3098" s="591" t="s">
        <v>1892</v>
      </c>
      <c r="I3098" s="591"/>
      <c r="J3098" s="589" t="s">
        <v>1891</v>
      </c>
      <c r="K3098" s="589" t="s">
        <v>0</v>
      </c>
      <c r="L3098" s="590">
        <v>3228</v>
      </c>
    </row>
    <row r="3099" spans="1:12" s="148" customFormat="1" ht="8.85" customHeight="1" x14ac:dyDescent="0.15">
      <c r="A3099" s="593"/>
      <c r="B3099" s="589"/>
      <c r="C3099" s="595"/>
      <c r="D3099" s="596"/>
      <c r="E3099" s="589"/>
      <c r="F3099" s="589"/>
      <c r="G3099" s="589"/>
      <c r="H3099" s="591"/>
      <c r="I3099" s="591"/>
      <c r="J3099" s="589"/>
      <c r="K3099" s="589"/>
      <c r="L3099" s="590"/>
    </row>
    <row r="3100" spans="1:12" s="148" customFormat="1" ht="24" customHeight="1" x14ac:dyDescent="0.15">
      <c r="A3100" s="593"/>
      <c r="B3100" s="161" t="s">
        <v>29</v>
      </c>
      <c r="C3100" s="162" t="s">
        <v>30</v>
      </c>
      <c r="D3100" s="162" t="s">
        <v>1893</v>
      </c>
      <c r="E3100" s="162" t="s">
        <v>1894</v>
      </c>
      <c r="F3100" s="592"/>
      <c r="G3100" s="592"/>
      <c r="H3100" s="591" t="s">
        <v>1895</v>
      </c>
      <c r="I3100" s="591"/>
      <c r="J3100" s="589" t="s">
        <v>1891</v>
      </c>
      <c r="K3100" s="589" t="s">
        <v>0</v>
      </c>
      <c r="L3100" s="590">
        <v>1041</v>
      </c>
    </row>
    <row r="3101" spans="1:12" s="148" customFormat="1" ht="24" customHeight="1" x14ac:dyDescent="0.15">
      <c r="A3101" s="593"/>
      <c r="B3101" s="164" t="s">
        <v>2052</v>
      </c>
      <c r="C3101" s="164" t="s">
        <v>3872</v>
      </c>
      <c r="D3101" s="166">
        <v>43071</v>
      </c>
      <c r="E3101" s="164" t="s">
        <v>3873</v>
      </c>
      <c r="F3101" s="592"/>
      <c r="G3101" s="592"/>
      <c r="H3101" s="591"/>
      <c r="I3101" s="591"/>
      <c r="J3101" s="589"/>
      <c r="K3101" s="589"/>
      <c r="L3101" s="590"/>
    </row>
    <row r="3102" spans="1:12" s="148" customFormat="1" ht="24" customHeight="1" x14ac:dyDescent="0.15">
      <c r="A3102" s="593">
        <v>587</v>
      </c>
      <c r="B3102" s="161" t="s">
        <v>20</v>
      </c>
      <c r="C3102" s="162" t="s">
        <v>21</v>
      </c>
      <c r="D3102" s="162" t="s">
        <v>1884</v>
      </c>
      <c r="E3102" s="162" t="s">
        <v>1885</v>
      </c>
      <c r="F3102" s="594" t="s">
        <v>14</v>
      </c>
      <c r="G3102" s="594"/>
      <c r="H3102" s="592"/>
      <c r="I3102" s="592"/>
      <c r="J3102" s="592"/>
      <c r="K3102" s="592"/>
      <c r="L3102" s="592"/>
    </row>
    <row r="3103" spans="1:12" s="148" customFormat="1" ht="26.25" customHeight="1" x14ac:dyDescent="0.15">
      <c r="A3103" s="593"/>
      <c r="B3103" s="589" t="s">
        <v>3867</v>
      </c>
      <c r="C3103" s="595" t="s">
        <v>3874</v>
      </c>
      <c r="D3103" s="596">
        <v>43076</v>
      </c>
      <c r="E3103" s="589" t="s">
        <v>1908</v>
      </c>
      <c r="F3103" s="589" t="s">
        <v>3875</v>
      </c>
      <c r="G3103" s="589"/>
      <c r="H3103" s="591" t="s">
        <v>1890</v>
      </c>
      <c r="I3103" s="591"/>
      <c r="J3103" s="164" t="s">
        <v>1891</v>
      </c>
      <c r="K3103" s="164" t="s">
        <v>0</v>
      </c>
      <c r="L3103" s="165">
        <v>816</v>
      </c>
    </row>
    <row r="3104" spans="1:12" s="148" customFormat="1" ht="344.25" customHeight="1" x14ac:dyDescent="0.15">
      <c r="A3104" s="593"/>
      <c r="B3104" s="589"/>
      <c r="C3104" s="595"/>
      <c r="D3104" s="596"/>
      <c r="E3104" s="589"/>
      <c r="F3104" s="589"/>
      <c r="G3104" s="589"/>
      <c r="H3104" s="591" t="s">
        <v>1892</v>
      </c>
      <c r="I3104" s="591"/>
      <c r="J3104" s="164" t="s">
        <v>1891</v>
      </c>
      <c r="K3104" s="164" t="s">
        <v>0</v>
      </c>
      <c r="L3104" s="165">
        <v>1439</v>
      </c>
    </row>
    <row r="3105" spans="1:12" s="148" customFormat="1" ht="24" customHeight="1" x14ac:dyDescent="0.15">
      <c r="A3105" s="593"/>
      <c r="B3105" s="161" t="s">
        <v>29</v>
      </c>
      <c r="C3105" s="162" t="s">
        <v>30</v>
      </c>
      <c r="D3105" s="162" t="s">
        <v>1893</v>
      </c>
      <c r="E3105" s="162" t="s">
        <v>1894</v>
      </c>
      <c r="F3105" s="592"/>
      <c r="G3105" s="592"/>
      <c r="H3105" s="591" t="s">
        <v>1895</v>
      </c>
      <c r="I3105" s="591"/>
      <c r="J3105" s="589" t="s">
        <v>1891</v>
      </c>
      <c r="K3105" s="589" t="s">
        <v>0</v>
      </c>
      <c r="L3105" s="590">
        <v>296</v>
      </c>
    </row>
    <row r="3106" spans="1:12" s="148" customFormat="1" ht="24" customHeight="1" x14ac:dyDescent="0.15">
      <c r="A3106" s="593"/>
      <c r="B3106" s="164" t="s">
        <v>2052</v>
      </c>
      <c r="C3106" s="164" t="s">
        <v>3875</v>
      </c>
      <c r="D3106" s="166">
        <v>43083</v>
      </c>
      <c r="E3106" s="164" t="s">
        <v>3876</v>
      </c>
      <c r="F3106" s="592"/>
      <c r="G3106" s="592"/>
      <c r="H3106" s="591"/>
      <c r="I3106" s="591"/>
      <c r="J3106" s="589"/>
      <c r="K3106" s="589"/>
      <c r="L3106" s="590"/>
    </row>
    <row r="3107" spans="1:12" s="148" customFormat="1" ht="24" customHeight="1" x14ac:dyDescent="0.15">
      <c r="A3107" s="593">
        <v>588</v>
      </c>
      <c r="B3107" s="161" t="s">
        <v>20</v>
      </c>
      <c r="C3107" s="162" t="s">
        <v>21</v>
      </c>
      <c r="D3107" s="162" t="s">
        <v>1884</v>
      </c>
      <c r="E3107" s="162" t="s">
        <v>1885</v>
      </c>
      <c r="F3107" s="594" t="s">
        <v>14</v>
      </c>
      <c r="G3107" s="594"/>
      <c r="H3107" s="592"/>
      <c r="I3107" s="592"/>
      <c r="J3107" s="592"/>
      <c r="K3107" s="592"/>
      <c r="L3107" s="592"/>
    </row>
    <row r="3108" spans="1:12" s="148" customFormat="1" ht="26.25" customHeight="1" x14ac:dyDescent="0.15">
      <c r="A3108" s="593"/>
      <c r="B3108" s="589" t="s">
        <v>3867</v>
      </c>
      <c r="C3108" s="595" t="s">
        <v>3877</v>
      </c>
      <c r="D3108" s="596">
        <v>43131</v>
      </c>
      <c r="E3108" s="589" t="s">
        <v>1938</v>
      </c>
      <c r="F3108" s="589" t="s">
        <v>3878</v>
      </c>
      <c r="G3108" s="589"/>
      <c r="H3108" s="591" t="s">
        <v>1890</v>
      </c>
      <c r="I3108" s="591"/>
      <c r="J3108" s="164" t="s">
        <v>1891</v>
      </c>
      <c r="K3108" s="164" t="s">
        <v>0</v>
      </c>
      <c r="L3108" s="165">
        <v>367</v>
      </c>
    </row>
    <row r="3109" spans="1:12" s="148" customFormat="1" ht="408.95" customHeight="1" x14ac:dyDescent="0.15">
      <c r="A3109" s="593"/>
      <c r="B3109" s="589"/>
      <c r="C3109" s="595"/>
      <c r="D3109" s="596"/>
      <c r="E3109" s="589"/>
      <c r="F3109" s="589"/>
      <c r="G3109" s="589"/>
      <c r="H3109" s="591" t="s">
        <v>1892</v>
      </c>
      <c r="I3109" s="591"/>
      <c r="J3109" s="589" t="s">
        <v>1891</v>
      </c>
      <c r="K3109" s="589" t="s">
        <v>0</v>
      </c>
      <c r="L3109" s="590">
        <v>1674.6</v>
      </c>
    </row>
    <row r="3110" spans="1:12" s="148" customFormat="1" ht="61.35" customHeight="1" x14ac:dyDescent="0.15">
      <c r="A3110" s="593"/>
      <c r="B3110" s="589"/>
      <c r="C3110" s="595"/>
      <c r="D3110" s="596"/>
      <c r="E3110" s="589"/>
      <c r="F3110" s="589"/>
      <c r="G3110" s="589"/>
      <c r="H3110" s="591"/>
      <c r="I3110" s="591"/>
      <c r="J3110" s="589"/>
      <c r="K3110" s="589"/>
      <c r="L3110" s="590"/>
    </row>
    <row r="3111" spans="1:12" s="148" customFormat="1" ht="24" customHeight="1" x14ac:dyDescent="0.15">
      <c r="A3111" s="593"/>
      <c r="B3111" s="161" t="s">
        <v>29</v>
      </c>
      <c r="C3111" s="162" t="s">
        <v>30</v>
      </c>
      <c r="D3111" s="162" t="s">
        <v>1893</v>
      </c>
      <c r="E3111" s="162" t="s">
        <v>1894</v>
      </c>
      <c r="F3111" s="592"/>
      <c r="G3111" s="592"/>
      <c r="H3111" s="591" t="s">
        <v>1895</v>
      </c>
      <c r="I3111" s="591"/>
      <c r="J3111" s="589" t="s">
        <v>1891</v>
      </c>
      <c r="K3111" s="589" t="s">
        <v>0</v>
      </c>
      <c r="L3111" s="590">
        <v>100</v>
      </c>
    </row>
    <row r="3112" spans="1:12" s="148" customFormat="1" ht="24" customHeight="1" x14ac:dyDescent="0.15">
      <c r="A3112" s="593"/>
      <c r="B3112" s="164" t="s">
        <v>2052</v>
      </c>
      <c r="C3112" s="164" t="s">
        <v>3878</v>
      </c>
      <c r="D3112" s="166">
        <v>43133</v>
      </c>
      <c r="E3112" s="164" t="s">
        <v>2997</v>
      </c>
      <c r="F3112" s="592"/>
      <c r="G3112" s="592"/>
      <c r="H3112" s="591"/>
      <c r="I3112" s="591"/>
      <c r="J3112" s="589"/>
      <c r="K3112" s="589"/>
      <c r="L3112" s="590"/>
    </row>
    <row r="3113" spans="1:12" s="148" customFormat="1" ht="24" customHeight="1" x14ac:dyDescent="0.15">
      <c r="A3113" s="593">
        <v>589</v>
      </c>
      <c r="B3113" s="161" t="s">
        <v>20</v>
      </c>
      <c r="C3113" s="162" t="s">
        <v>21</v>
      </c>
      <c r="D3113" s="162" t="s">
        <v>1884</v>
      </c>
      <c r="E3113" s="162" t="s">
        <v>1885</v>
      </c>
      <c r="F3113" s="594" t="s">
        <v>14</v>
      </c>
      <c r="G3113" s="594"/>
      <c r="H3113" s="592"/>
      <c r="I3113" s="592"/>
      <c r="J3113" s="592"/>
      <c r="K3113" s="592"/>
      <c r="L3113" s="592"/>
    </row>
    <row r="3114" spans="1:12" s="148" customFormat="1" ht="26.25" customHeight="1" x14ac:dyDescent="0.15">
      <c r="A3114" s="593"/>
      <c r="B3114" s="589" t="s">
        <v>3867</v>
      </c>
      <c r="C3114" s="595" t="s">
        <v>3879</v>
      </c>
      <c r="D3114" s="596">
        <v>43135</v>
      </c>
      <c r="E3114" s="589" t="s">
        <v>3880</v>
      </c>
      <c r="F3114" s="589" t="s">
        <v>3881</v>
      </c>
      <c r="G3114" s="589"/>
      <c r="H3114" s="591" t="s">
        <v>1890</v>
      </c>
      <c r="I3114" s="591"/>
      <c r="J3114" s="164" t="s">
        <v>1891</v>
      </c>
      <c r="K3114" s="164" t="s">
        <v>0</v>
      </c>
      <c r="L3114" s="165">
        <v>476.58</v>
      </c>
    </row>
    <row r="3115" spans="1:12" s="148" customFormat="1" ht="239.25" customHeight="1" x14ac:dyDescent="0.15">
      <c r="A3115" s="593"/>
      <c r="B3115" s="589"/>
      <c r="C3115" s="595"/>
      <c r="D3115" s="596"/>
      <c r="E3115" s="589"/>
      <c r="F3115" s="589"/>
      <c r="G3115" s="589"/>
      <c r="H3115" s="591" t="s">
        <v>1892</v>
      </c>
      <c r="I3115" s="591"/>
      <c r="J3115" s="164" t="s">
        <v>1891</v>
      </c>
      <c r="K3115" s="164" t="s">
        <v>0</v>
      </c>
      <c r="L3115" s="165">
        <v>7768.91</v>
      </c>
    </row>
    <row r="3116" spans="1:12" s="148" customFormat="1" ht="24" customHeight="1" x14ac:dyDescent="0.15">
      <c r="A3116" s="593"/>
      <c r="B3116" s="161" t="s">
        <v>29</v>
      </c>
      <c r="C3116" s="162" t="s">
        <v>30</v>
      </c>
      <c r="D3116" s="162" t="s">
        <v>1893</v>
      </c>
      <c r="E3116" s="162" t="s">
        <v>1894</v>
      </c>
      <c r="F3116" s="592"/>
      <c r="G3116" s="592"/>
      <c r="H3116" s="591" t="s">
        <v>1895</v>
      </c>
      <c r="I3116" s="591"/>
      <c r="J3116" s="589" t="s">
        <v>1891</v>
      </c>
      <c r="K3116" s="589" t="s">
        <v>0</v>
      </c>
      <c r="L3116" s="590">
        <v>100</v>
      </c>
    </row>
    <row r="3117" spans="1:12" s="148" customFormat="1" ht="24" customHeight="1" x14ac:dyDescent="0.15">
      <c r="A3117" s="593"/>
      <c r="B3117" s="164" t="s">
        <v>2052</v>
      </c>
      <c r="C3117" s="164" t="s">
        <v>3881</v>
      </c>
      <c r="D3117" s="166">
        <v>43139</v>
      </c>
      <c r="E3117" s="164" t="s">
        <v>3882</v>
      </c>
      <c r="F3117" s="592"/>
      <c r="G3117" s="592"/>
      <c r="H3117" s="591"/>
      <c r="I3117" s="591"/>
      <c r="J3117" s="589"/>
      <c r="K3117" s="589"/>
      <c r="L3117" s="590"/>
    </row>
    <row r="3118" spans="1:12" s="148" customFormat="1" ht="24" customHeight="1" x14ac:dyDescent="0.15">
      <c r="A3118" s="593">
        <v>590</v>
      </c>
      <c r="B3118" s="161" t="s">
        <v>20</v>
      </c>
      <c r="C3118" s="162" t="s">
        <v>21</v>
      </c>
      <c r="D3118" s="162" t="s">
        <v>1884</v>
      </c>
      <c r="E3118" s="162" t="s">
        <v>1885</v>
      </c>
      <c r="F3118" s="594" t="s">
        <v>14</v>
      </c>
      <c r="G3118" s="594"/>
      <c r="H3118" s="592"/>
      <c r="I3118" s="592"/>
      <c r="J3118" s="592"/>
      <c r="K3118" s="592"/>
      <c r="L3118" s="592"/>
    </row>
    <row r="3119" spans="1:12" s="148" customFormat="1" ht="26.25" customHeight="1" x14ac:dyDescent="0.15">
      <c r="A3119" s="593"/>
      <c r="B3119" s="589" t="s">
        <v>3867</v>
      </c>
      <c r="C3119" s="595" t="s">
        <v>3883</v>
      </c>
      <c r="D3119" s="596">
        <v>43149</v>
      </c>
      <c r="E3119" s="589" t="s">
        <v>2142</v>
      </c>
      <c r="F3119" s="589" t="s">
        <v>3884</v>
      </c>
      <c r="G3119" s="589"/>
      <c r="H3119" s="591" t="s">
        <v>1890</v>
      </c>
      <c r="I3119" s="591"/>
      <c r="J3119" s="164" t="s">
        <v>1891</v>
      </c>
      <c r="K3119" s="164" t="s">
        <v>0</v>
      </c>
      <c r="L3119" s="165">
        <v>809.31</v>
      </c>
    </row>
    <row r="3120" spans="1:12" s="148" customFormat="1" ht="408.95" customHeight="1" x14ac:dyDescent="0.15">
      <c r="A3120" s="593"/>
      <c r="B3120" s="589"/>
      <c r="C3120" s="595"/>
      <c r="D3120" s="596"/>
      <c r="E3120" s="589"/>
      <c r="F3120" s="589"/>
      <c r="G3120" s="589"/>
      <c r="H3120" s="591" t="s">
        <v>1892</v>
      </c>
      <c r="I3120" s="591"/>
      <c r="J3120" s="589" t="s">
        <v>1891</v>
      </c>
      <c r="K3120" s="589" t="s">
        <v>0</v>
      </c>
      <c r="L3120" s="590">
        <v>8233.7199999999993</v>
      </c>
    </row>
    <row r="3121" spans="1:12" s="148" customFormat="1" ht="113.85" customHeight="1" x14ac:dyDescent="0.15">
      <c r="A3121" s="593"/>
      <c r="B3121" s="589"/>
      <c r="C3121" s="595"/>
      <c r="D3121" s="596"/>
      <c r="E3121" s="589"/>
      <c r="F3121" s="589"/>
      <c r="G3121" s="589"/>
      <c r="H3121" s="591"/>
      <c r="I3121" s="591"/>
      <c r="J3121" s="589"/>
      <c r="K3121" s="589"/>
      <c r="L3121" s="590"/>
    </row>
    <row r="3122" spans="1:12" s="148" customFormat="1" ht="24" customHeight="1" x14ac:dyDescent="0.15">
      <c r="A3122" s="593"/>
      <c r="B3122" s="161" t="s">
        <v>29</v>
      </c>
      <c r="C3122" s="162" t="s">
        <v>30</v>
      </c>
      <c r="D3122" s="162" t="s">
        <v>1893</v>
      </c>
      <c r="E3122" s="162" t="s">
        <v>1894</v>
      </c>
      <c r="F3122" s="592"/>
      <c r="G3122" s="592"/>
      <c r="H3122" s="591" t="s">
        <v>1895</v>
      </c>
      <c r="I3122" s="591"/>
      <c r="J3122" s="589" t="s">
        <v>1891</v>
      </c>
      <c r="K3122" s="589" t="s">
        <v>0</v>
      </c>
      <c r="L3122" s="590">
        <v>100</v>
      </c>
    </row>
    <row r="3123" spans="1:12" s="148" customFormat="1" ht="24" customHeight="1" x14ac:dyDescent="0.15">
      <c r="A3123" s="593"/>
      <c r="B3123" s="164" t="s">
        <v>2052</v>
      </c>
      <c r="C3123" s="164" t="s">
        <v>3884</v>
      </c>
      <c r="D3123" s="166">
        <v>43155</v>
      </c>
      <c r="E3123" s="164" t="s">
        <v>3885</v>
      </c>
      <c r="F3123" s="592"/>
      <c r="G3123" s="592"/>
      <c r="H3123" s="591"/>
      <c r="I3123" s="591"/>
      <c r="J3123" s="589"/>
      <c r="K3123" s="589"/>
      <c r="L3123" s="590"/>
    </row>
    <row r="3124" spans="1:12" s="148" customFormat="1" ht="24" customHeight="1" x14ac:dyDescent="0.15">
      <c r="A3124" s="593">
        <v>591</v>
      </c>
      <c r="B3124" s="161" t="s">
        <v>20</v>
      </c>
      <c r="C3124" s="162" t="s">
        <v>21</v>
      </c>
      <c r="D3124" s="162" t="s">
        <v>1884</v>
      </c>
      <c r="E3124" s="162" t="s">
        <v>1885</v>
      </c>
      <c r="F3124" s="594" t="s">
        <v>14</v>
      </c>
      <c r="G3124" s="594"/>
      <c r="H3124" s="592"/>
      <c r="I3124" s="592"/>
      <c r="J3124" s="592"/>
      <c r="K3124" s="592"/>
      <c r="L3124" s="592"/>
    </row>
    <row r="3125" spans="1:12" s="148" customFormat="1" ht="26.25" customHeight="1" x14ac:dyDescent="0.15">
      <c r="A3125" s="593"/>
      <c r="B3125" s="589" t="s">
        <v>3867</v>
      </c>
      <c r="C3125" s="595" t="s">
        <v>3883</v>
      </c>
      <c r="D3125" s="596">
        <v>43149</v>
      </c>
      <c r="E3125" s="589" t="s">
        <v>2142</v>
      </c>
      <c r="F3125" s="589" t="s">
        <v>2226</v>
      </c>
      <c r="G3125" s="589"/>
      <c r="H3125" s="591" t="s">
        <v>1890</v>
      </c>
      <c r="I3125" s="591"/>
      <c r="J3125" s="164" t="s">
        <v>1891</v>
      </c>
      <c r="K3125" s="164" t="s">
        <v>0</v>
      </c>
      <c r="L3125" s="165">
        <v>24</v>
      </c>
    </row>
    <row r="3126" spans="1:12" s="148" customFormat="1" ht="408.95" customHeight="1" x14ac:dyDescent="0.15">
      <c r="A3126" s="593"/>
      <c r="B3126" s="589"/>
      <c r="C3126" s="595"/>
      <c r="D3126" s="596"/>
      <c r="E3126" s="589"/>
      <c r="F3126" s="589"/>
      <c r="G3126" s="589"/>
      <c r="H3126" s="591" t="s">
        <v>1892</v>
      </c>
      <c r="I3126" s="591"/>
      <c r="J3126" s="589" t="s">
        <v>1891</v>
      </c>
      <c r="K3126" s="589" t="s">
        <v>0</v>
      </c>
      <c r="L3126" s="590">
        <v>8056.03</v>
      </c>
    </row>
    <row r="3127" spans="1:12" s="148" customFormat="1" ht="113.85" customHeight="1" x14ac:dyDescent="0.15">
      <c r="A3127" s="593"/>
      <c r="B3127" s="589"/>
      <c r="C3127" s="595"/>
      <c r="D3127" s="596"/>
      <c r="E3127" s="589"/>
      <c r="F3127" s="589"/>
      <c r="G3127" s="589"/>
      <c r="H3127" s="591"/>
      <c r="I3127" s="591"/>
      <c r="J3127" s="589"/>
      <c r="K3127" s="589"/>
      <c r="L3127" s="590"/>
    </row>
    <row r="3128" spans="1:12" s="148" customFormat="1" ht="24" customHeight="1" x14ac:dyDescent="0.15">
      <c r="A3128" s="593"/>
      <c r="B3128" s="161" t="s">
        <v>29</v>
      </c>
      <c r="C3128" s="162" t="s">
        <v>30</v>
      </c>
      <c r="D3128" s="162" t="s">
        <v>1893</v>
      </c>
      <c r="E3128" s="162" t="s">
        <v>1894</v>
      </c>
      <c r="F3128" s="592"/>
      <c r="G3128" s="592"/>
      <c r="H3128" s="591" t="s">
        <v>1895</v>
      </c>
      <c r="I3128" s="591"/>
      <c r="J3128" s="589" t="s">
        <v>1891</v>
      </c>
      <c r="K3128" s="589" t="s">
        <v>1891</v>
      </c>
      <c r="L3128" s="590">
        <v>0</v>
      </c>
    </row>
    <row r="3129" spans="1:12" s="148" customFormat="1" ht="24" customHeight="1" x14ac:dyDescent="0.15">
      <c r="A3129" s="593"/>
      <c r="B3129" s="164" t="s">
        <v>2052</v>
      </c>
      <c r="C3129" s="164" t="s">
        <v>2226</v>
      </c>
      <c r="D3129" s="166">
        <v>43155</v>
      </c>
      <c r="E3129" s="164" t="s">
        <v>3885</v>
      </c>
      <c r="F3129" s="592"/>
      <c r="G3129" s="592"/>
      <c r="H3129" s="591"/>
      <c r="I3129" s="591"/>
      <c r="J3129" s="589"/>
      <c r="K3129" s="589"/>
      <c r="L3129" s="590"/>
    </row>
    <row r="3130" spans="1:12" s="148" customFormat="1" ht="24" customHeight="1" x14ac:dyDescent="0.15">
      <c r="A3130" s="593">
        <v>592</v>
      </c>
      <c r="B3130" s="161" t="s">
        <v>20</v>
      </c>
      <c r="C3130" s="162" t="s">
        <v>21</v>
      </c>
      <c r="D3130" s="162" t="s">
        <v>1884</v>
      </c>
      <c r="E3130" s="162" t="s">
        <v>1885</v>
      </c>
      <c r="F3130" s="594" t="s">
        <v>14</v>
      </c>
      <c r="G3130" s="594"/>
      <c r="H3130" s="592"/>
      <c r="I3130" s="592"/>
      <c r="J3130" s="592"/>
      <c r="K3130" s="592"/>
      <c r="L3130" s="592"/>
    </row>
    <row r="3131" spans="1:12" s="148" customFormat="1" ht="26.25" customHeight="1" x14ac:dyDescent="0.15">
      <c r="A3131" s="593"/>
      <c r="B3131" s="589" t="s">
        <v>3886</v>
      </c>
      <c r="C3131" s="595" t="s">
        <v>3887</v>
      </c>
      <c r="D3131" s="596">
        <v>43019</v>
      </c>
      <c r="E3131" s="589" t="s">
        <v>2836</v>
      </c>
      <c r="F3131" s="589" t="s">
        <v>2837</v>
      </c>
      <c r="G3131" s="589"/>
      <c r="H3131" s="591" t="s">
        <v>1890</v>
      </c>
      <c r="I3131" s="591"/>
      <c r="J3131" s="164" t="s">
        <v>1891</v>
      </c>
      <c r="K3131" s="164" t="s">
        <v>0</v>
      </c>
      <c r="L3131" s="165">
        <v>522.46</v>
      </c>
    </row>
    <row r="3132" spans="1:12" s="148" customFormat="1" ht="249.75" customHeight="1" x14ac:dyDescent="0.15">
      <c r="A3132" s="593"/>
      <c r="B3132" s="589"/>
      <c r="C3132" s="595"/>
      <c r="D3132" s="596"/>
      <c r="E3132" s="589"/>
      <c r="F3132" s="589"/>
      <c r="G3132" s="589"/>
      <c r="H3132" s="591" t="s">
        <v>1892</v>
      </c>
      <c r="I3132" s="591"/>
      <c r="J3132" s="164" t="s">
        <v>1891</v>
      </c>
      <c r="K3132" s="164" t="s">
        <v>0</v>
      </c>
      <c r="L3132" s="165">
        <v>78</v>
      </c>
    </row>
    <row r="3133" spans="1:12" s="148" customFormat="1" ht="24" customHeight="1" x14ac:dyDescent="0.15">
      <c r="A3133" s="593"/>
      <c r="B3133" s="161" t="s">
        <v>29</v>
      </c>
      <c r="C3133" s="162" t="s">
        <v>30</v>
      </c>
      <c r="D3133" s="162" t="s">
        <v>1893</v>
      </c>
      <c r="E3133" s="162" t="s">
        <v>1894</v>
      </c>
      <c r="F3133" s="592"/>
      <c r="G3133" s="592"/>
      <c r="H3133" s="591" t="s">
        <v>1895</v>
      </c>
      <c r="I3133" s="591"/>
      <c r="J3133" s="589" t="s">
        <v>1891</v>
      </c>
      <c r="K3133" s="589" t="s">
        <v>0</v>
      </c>
      <c r="L3133" s="590">
        <v>120</v>
      </c>
    </row>
    <row r="3134" spans="1:12" s="148" customFormat="1" ht="24" customHeight="1" x14ac:dyDescent="0.15">
      <c r="A3134" s="593"/>
      <c r="B3134" s="164" t="s">
        <v>1896</v>
      </c>
      <c r="C3134" s="164" t="s">
        <v>2837</v>
      </c>
      <c r="D3134" s="166">
        <v>43021</v>
      </c>
      <c r="E3134" s="164" t="s">
        <v>2299</v>
      </c>
      <c r="F3134" s="592"/>
      <c r="G3134" s="592"/>
      <c r="H3134" s="591"/>
      <c r="I3134" s="591"/>
      <c r="J3134" s="589"/>
      <c r="K3134" s="589"/>
      <c r="L3134" s="590"/>
    </row>
    <row r="3135" spans="1:12" s="148" customFormat="1" ht="24" customHeight="1" x14ac:dyDescent="0.15">
      <c r="A3135" s="593">
        <v>593</v>
      </c>
      <c r="B3135" s="161" t="s">
        <v>20</v>
      </c>
      <c r="C3135" s="162" t="s">
        <v>21</v>
      </c>
      <c r="D3135" s="162" t="s">
        <v>1884</v>
      </c>
      <c r="E3135" s="162" t="s">
        <v>1885</v>
      </c>
      <c r="F3135" s="594" t="s">
        <v>14</v>
      </c>
      <c r="G3135" s="594"/>
      <c r="H3135" s="592"/>
      <c r="I3135" s="592"/>
      <c r="J3135" s="592"/>
      <c r="K3135" s="592"/>
      <c r="L3135" s="592"/>
    </row>
    <row r="3136" spans="1:12" s="148" customFormat="1" ht="26.25" customHeight="1" x14ac:dyDescent="0.15">
      <c r="A3136" s="593"/>
      <c r="B3136" s="589" t="s">
        <v>3886</v>
      </c>
      <c r="C3136" s="589" t="s">
        <v>3888</v>
      </c>
      <c r="D3136" s="596">
        <v>43171</v>
      </c>
      <c r="E3136" s="589" t="s">
        <v>2372</v>
      </c>
      <c r="F3136" s="589" t="s">
        <v>3198</v>
      </c>
      <c r="G3136" s="589"/>
      <c r="H3136" s="591" t="s">
        <v>1890</v>
      </c>
      <c r="I3136" s="591"/>
      <c r="J3136" s="164" t="s">
        <v>1891</v>
      </c>
      <c r="K3136" s="164" t="s">
        <v>0</v>
      </c>
      <c r="L3136" s="165">
        <v>225.66</v>
      </c>
    </row>
    <row r="3137" spans="1:12" s="148" customFormat="1" ht="71.25" customHeight="1" x14ac:dyDescent="0.15">
      <c r="A3137" s="593"/>
      <c r="B3137" s="589"/>
      <c r="C3137" s="589"/>
      <c r="D3137" s="596"/>
      <c r="E3137" s="589"/>
      <c r="F3137" s="589"/>
      <c r="G3137" s="589"/>
      <c r="H3137" s="591" t="s">
        <v>1892</v>
      </c>
      <c r="I3137" s="591"/>
      <c r="J3137" s="164" t="s">
        <v>1891</v>
      </c>
      <c r="K3137" s="164" t="s">
        <v>0</v>
      </c>
      <c r="L3137" s="165">
        <v>205.31</v>
      </c>
    </row>
    <row r="3138" spans="1:12" s="148" customFormat="1" ht="24" customHeight="1" x14ac:dyDescent="0.15">
      <c r="A3138" s="593"/>
      <c r="B3138" s="161" t="s">
        <v>29</v>
      </c>
      <c r="C3138" s="162" t="s">
        <v>30</v>
      </c>
      <c r="D3138" s="162" t="s">
        <v>1893</v>
      </c>
      <c r="E3138" s="162" t="s">
        <v>1894</v>
      </c>
      <c r="F3138" s="592"/>
      <c r="G3138" s="592"/>
      <c r="H3138" s="591" t="s">
        <v>1895</v>
      </c>
      <c r="I3138" s="591"/>
      <c r="J3138" s="589" t="s">
        <v>1891</v>
      </c>
      <c r="K3138" s="589" t="s">
        <v>0</v>
      </c>
      <c r="L3138" s="590">
        <v>150</v>
      </c>
    </row>
    <row r="3139" spans="1:12" s="148" customFormat="1" ht="24" customHeight="1" x14ac:dyDescent="0.15">
      <c r="A3139" s="593"/>
      <c r="B3139" s="164" t="s">
        <v>1896</v>
      </c>
      <c r="C3139" s="164" t="s">
        <v>3198</v>
      </c>
      <c r="D3139" s="166">
        <v>43172</v>
      </c>
      <c r="E3139" s="164" t="s">
        <v>3618</v>
      </c>
      <c r="F3139" s="592"/>
      <c r="G3139" s="592"/>
      <c r="H3139" s="591"/>
      <c r="I3139" s="591"/>
      <c r="J3139" s="589"/>
      <c r="K3139" s="589"/>
      <c r="L3139" s="590"/>
    </row>
    <row r="3140" spans="1:12" s="148" customFormat="1" ht="24" customHeight="1" x14ac:dyDescent="0.15">
      <c r="A3140" s="593">
        <v>594</v>
      </c>
      <c r="B3140" s="161" t="s">
        <v>20</v>
      </c>
      <c r="C3140" s="162" t="s">
        <v>21</v>
      </c>
      <c r="D3140" s="162" t="s">
        <v>1884</v>
      </c>
      <c r="E3140" s="162" t="s">
        <v>1885</v>
      </c>
      <c r="F3140" s="594" t="s">
        <v>14</v>
      </c>
      <c r="G3140" s="594"/>
      <c r="H3140" s="592"/>
      <c r="I3140" s="592"/>
      <c r="J3140" s="592"/>
      <c r="K3140" s="592"/>
      <c r="L3140" s="592"/>
    </row>
    <row r="3141" spans="1:12" s="148" customFormat="1" ht="26.25" customHeight="1" x14ac:dyDescent="0.15">
      <c r="A3141" s="593"/>
      <c r="B3141" s="589" t="s">
        <v>3889</v>
      </c>
      <c r="C3141" s="595" t="s">
        <v>3890</v>
      </c>
      <c r="D3141" s="596">
        <v>43031</v>
      </c>
      <c r="E3141" s="589" t="s">
        <v>2832</v>
      </c>
      <c r="F3141" s="589" t="s">
        <v>3661</v>
      </c>
      <c r="G3141" s="589"/>
      <c r="H3141" s="591" t="s">
        <v>1890</v>
      </c>
      <c r="I3141" s="591"/>
      <c r="J3141" s="164" t="s">
        <v>1891</v>
      </c>
      <c r="K3141" s="164" t="s">
        <v>1891</v>
      </c>
      <c r="L3141" s="165">
        <v>0</v>
      </c>
    </row>
    <row r="3142" spans="1:12" s="148" customFormat="1" ht="408.95" customHeight="1" x14ac:dyDescent="0.15">
      <c r="A3142" s="593"/>
      <c r="B3142" s="589"/>
      <c r="C3142" s="595"/>
      <c r="D3142" s="596"/>
      <c r="E3142" s="589"/>
      <c r="F3142" s="589"/>
      <c r="G3142" s="589"/>
      <c r="H3142" s="591" t="s">
        <v>1892</v>
      </c>
      <c r="I3142" s="591"/>
      <c r="J3142" s="589" t="s">
        <v>1891</v>
      </c>
      <c r="K3142" s="589" t="s">
        <v>1891</v>
      </c>
      <c r="L3142" s="590">
        <v>0</v>
      </c>
    </row>
    <row r="3143" spans="1:12" s="148" customFormat="1" ht="176.85" customHeight="1" x14ac:dyDescent="0.15">
      <c r="A3143" s="593"/>
      <c r="B3143" s="589"/>
      <c r="C3143" s="595"/>
      <c r="D3143" s="596"/>
      <c r="E3143" s="589"/>
      <c r="F3143" s="589"/>
      <c r="G3143" s="589"/>
      <c r="H3143" s="591"/>
      <c r="I3143" s="591"/>
      <c r="J3143" s="589"/>
      <c r="K3143" s="589"/>
      <c r="L3143" s="590"/>
    </row>
    <row r="3144" spans="1:12" s="148" customFormat="1" ht="24" customHeight="1" x14ac:dyDescent="0.15">
      <c r="A3144" s="593"/>
      <c r="B3144" s="161" t="s">
        <v>29</v>
      </c>
      <c r="C3144" s="162" t="s">
        <v>30</v>
      </c>
      <c r="D3144" s="162" t="s">
        <v>1893</v>
      </c>
      <c r="E3144" s="162" t="s">
        <v>1894</v>
      </c>
      <c r="F3144" s="592"/>
      <c r="G3144" s="592"/>
      <c r="H3144" s="591" t="s">
        <v>1895</v>
      </c>
      <c r="I3144" s="591"/>
      <c r="J3144" s="589" t="s">
        <v>1891</v>
      </c>
      <c r="K3144" s="589" t="s">
        <v>0</v>
      </c>
      <c r="L3144" s="590">
        <v>899</v>
      </c>
    </row>
    <row r="3145" spans="1:12" s="148" customFormat="1" ht="24" customHeight="1" x14ac:dyDescent="0.15">
      <c r="A3145" s="593"/>
      <c r="B3145" s="164" t="s">
        <v>3891</v>
      </c>
      <c r="C3145" s="164" t="s">
        <v>3661</v>
      </c>
      <c r="D3145" s="166">
        <v>43032</v>
      </c>
      <c r="E3145" s="164" t="s">
        <v>3892</v>
      </c>
      <c r="F3145" s="592"/>
      <c r="G3145" s="592"/>
      <c r="H3145" s="591"/>
      <c r="I3145" s="591"/>
      <c r="J3145" s="589"/>
      <c r="K3145" s="589"/>
      <c r="L3145" s="590"/>
    </row>
    <row r="3146" spans="1:12" s="148" customFormat="1" ht="24" customHeight="1" x14ac:dyDescent="0.15">
      <c r="A3146" s="593">
        <v>595</v>
      </c>
      <c r="B3146" s="161" t="s">
        <v>20</v>
      </c>
      <c r="C3146" s="162" t="s">
        <v>21</v>
      </c>
      <c r="D3146" s="162" t="s">
        <v>1884</v>
      </c>
      <c r="E3146" s="162" t="s">
        <v>1885</v>
      </c>
      <c r="F3146" s="594" t="s">
        <v>14</v>
      </c>
      <c r="G3146" s="594"/>
      <c r="H3146" s="592"/>
      <c r="I3146" s="592"/>
      <c r="J3146" s="592"/>
      <c r="K3146" s="592"/>
      <c r="L3146" s="592"/>
    </row>
    <row r="3147" spans="1:12" s="148" customFormat="1" ht="26.25" customHeight="1" x14ac:dyDescent="0.15">
      <c r="A3147" s="593"/>
      <c r="B3147" s="589" t="s">
        <v>3889</v>
      </c>
      <c r="C3147" s="595" t="s">
        <v>3893</v>
      </c>
      <c r="D3147" s="596">
        <v>43128</v>
      </c>
      <c r="E3147" s="589" t="s">
        <v>2073</v>
      </c>
      <c r="F3147" s="589" t="s">
        <v>3894</v>
      </c>
      <c r="G3147" s="589"/>
      <c r="H3147" s="591" t="s">
        <v>1890</v>
      </c>
      <c r="I3147" s="591"/>
      <c r="J3147" s="164" t="s">
        <v>1891</v>
      </c>
      <c r="K3147" s="164" t="s">
        <v>0</v>
      </c>
      <c r="L3147" s="165">
        <v>881.8</v>
      </c>
    </row>
    <row r="3148" spans="1:12" s="148" customFormat="1" ht="408.95" customHeight="1" x14ac:dyDescent="0.15">
      <c r="A3148" s="593"/>
      <c r="B3148" s="589"/>
      <c r="C3148" s="595"/>
      <c r="D3148" s="596"/>
      <c r="E3148" s="589"/>
      <c r="F3148" s="589"/>
      <c r="G3148" s="589"/>
      <c r="H3148" s="591" t="s">
        <v>1892</v>
      </c>
      <c r="I3148" s="591"/>
      <c r="J3148" s="589" t="s">
        <v>1891</v>
      </c>
      <c r="K3148" s="589" t="s">
        <v>0</v>
      </c>
      <c r="L3148" s="590">
        <v>14265.68</v>
      </c>
    </row>
    <row r="3149" spans="1:12" s="148" customFormat="1" ht="365.85" customHeight="1" x14ac:dyDescent="0.15">
      <c r="A3149" s="593"/>
      <c r="B3149" s="589"/>
      <c r="C3149" s="595"/>
      <c r="D3149" s="596"/>
      <c r="E3149" s="589"/>
      <c r="F3149" s="589"/>
      <c r="G3149" s="589"/>
      <c r="H3149" s="591"/>
      <c r="I3149" s="591"/>
      <c r="J3149" s="589"/>
      <c r="K3149" s="589"/>
      <c r="L3149" s="590"/>
    </row>
    <row r="3150" spans="1:12" s="148" customFormat="1" ht="24" customHeight="1" x14ac:dyDescent="0.15">
      <c r="A3150" s="593"/>
      <c r="B3150" s="161" t="s">
        <v>29</v>
      </c>
      <c r="C3150" s="162" t="s">
        <v>30</v>
      </c>
      <c r="D3150" s="162" t="s">
        <v>1893</v>
      </c>
      <c r="E3150" s="162" t="s">
        <v>1894</v>
      </c>
      <c r="F3150" s="592"/>
      <c r="G3150" s="592"/>
      <c r="H3150" s="591" t="s">
        <v>1895</v>
      </c>
      <c r="I3150" s="591"/>
      <c r="J3150" s="589" t="s">
        <v>1891</v>
      </c>
      <c r="K3150" s="589" t="s">
        <v>1891</v>
      </c>
      <c r="L3150" s="590">
        <v>0</v>
      </c>
    </row>
    <row r="3151" spans="1:12" s="148" customFormat="1" ht="24" customHeight="1" x14ac:dyDescent="0.15">
      <c r="A3151" s="593"/>
      <c r="B3151" s="164" t="s">
        <v>3891</v>
      </c>
      <c r="C3151" s="164" t="s">
        <v>3894</v>
      </c>
      <c r="D3151" s="166">
        <v>43133</v>
      </c>
      <c r="E3151" s="164" t="s">
        <v>1966</v>
      </c>
      <c r="F3151" s="592"/>
      <c r="G3151" s="592"/>
      <c r="H3151" s="591"/>
      <c r="I3151" s="591"/>
      <c r="J3151" s="589"/>
      <c r="K3151" s="589"/>
      <c r="L3151" s="590"/>
    </row>
    <row r="3152" spans="1:12" s="148" customFormat="1" ht="24" customHeight="1" x14ac:dyDescent="0.15">
      <c r="A3152" s="593">
        <v>596</v>
      </c>
      <c r="B3152" s="161" t="s">
        <v>20</v>
      </c>
      <c r="C3152" s="162" t="s">
        <v>21</v>
      </c>
      <c r="D3152" s="162" t="s">
        <v>1884</v>
      </c>
      <c r="E3152" s="162" t="s">
        <v>1885</v>
      </c>
      <c r="F3152" s="594" t="s">
        <v>14</v>
      </c>
      <c r="G3152" s="594"/>
      <c r="H3152" s="592"/>
      <c r="I3152" s="592"/>
      <c r="J3152" s="592"/>
      <c r="K3152" s="592"/>
      <c r="L3152" s="592"/>
    </row>
    <row r="3153" spans="1:12" s="148" customFormat="1" ht="26.25" customHeight="1" x14ac:dyDescent="0.15">
      <c r="A3153" s="593"/>
      <c r="B3153" s="589" t="s">
        <v>3889</v>
      </c>
      <c r="C3153" s="595" t="s">
        <v>3895</v>
      </c>
      <c r="D3153" s="596">
        <v>43144</v>
      </c>
      <c r="E3153" s="589" t="s">
        <v>1957</v>
      </c>
      <c r="F3153" s="589" t="s">
        <v>3896</v>
      </c>
      <c r="G3153" s="589"/>
      <c r="H3153" s="591" t="s">
        <v>1890</v>
      </c>
      <c r="I3153" s="591"/>
      <c r="J3153" s="164" t="s">
        <v>1891</v>
      </c>
      <c r="K3153" s="164" t="s">
        <v>1891</v>
      </c>
      <c r="L3153" s="165">
        <v>0</v>
      </c>
    </row>
    <row r="3154" spans="1:12" s="148" customFormat="1" ht="408.95" customHeight="1" x14ac:dyDescent="0.15">
      <c r="A3154" s="593"/>
      <c r="B3154" s="589"/>
      <c r="C3154" s="595"/>
      <c r="D3154" s="596"/>
      <c r="E3154" s="589"/>
      <c r="F3154" s="589"/>
      <c r="G3154" s="589"/>
      <c r="H3154" s="591" t="s">
        <v>1892</v>
      </c>
      <c r="I3154" s="591"/>
      <c r="J3154" s="589" t="s">
        <v>1891</v>
      </c>
      <c r="K3154" s="589" t="s">
        <v>1891</v>
      </c>
      <c r="L3154" s="590">
        <v>0</v>
      </c>
    </row>
    <row r="3155" spans="1:12" s="148" customFormat="1" ht="19.350000000000001" customHeight="1" x14ac:dyDescent="0.15">
      <c r="A3155" s="593"/>
      <c r="B3155" s="589"/>
      <c r="C3155" s="595"/>
      <c r="D3155" s="596"/>
      <c r="E3155" s="589"/>
      <c r="F3155" s="589"/>
      <c r="G3155" s="589"/>
      <c r="H3155" s="591"/>
      <c r="I3155" s="591"/>
      <c r="J3155" s="589"/>
      <c r="K3155" s="589"/>
      <c r="L3155" s="590"/>
    </row>
    <row r="3156" spans="1:12" s="148" customFormat="1" ht="24" customHeight="1" x14ac:dyDescent="0.15">
      <c r="A3156" s="593"/>
      <c r="B3156" s="161" t="s">
        <v>29</v>
      </c>
      <c r="C3156" s="162" t="s">
        <v>30</v>
      </c>
      <c r="D3156" s="162" t="s">
        <v>1893</v>
      </c>
      <c r="E3156" s="162" t="s">
        <v>1894</v>
      </c>
      <c r="F3156" s="592"/>
      <c r="G3156" s="592"/>
      <c r="H3156" s="591" t="s">
        <v>1895</v>
      </c>
      <c r="I3156" s="591"/>
      <c r="J3156" s="589" t="s">
        <v>1891</v>
      </c>
      <c r="K3156" s="589" t="s">
        <v>0</v>
      </c>
      <c r="L3156" s="590">
        <v>2195</v>
      </c>
    </row>
    <row r="3157" spans="1:12" s="148" customFormat="1" ht="24" customHeight="1" x14ac:dyDescent="0.15">
      <c r="A3157" s="593"/>
      <c r="B3157" s="164" t="s">
        <v>3891</v>
      </c>
      <c r="C3157" s="164" t="s">
        <v>3896</v>
      </c>
      <c r="D3157" s="166">
        <v>43147</v>
      </c>
      <c r="E3157" s="164" t="s">
        <v>3897</v>
      </c>
      <c r="F3157" s="592"/>
      <c r="G3157" s="592"/>
      <c r="H3157" s="591"/>
      <c r="I3157" s="591"/>
      <c r="J3157" s="589"/>
      <c r="K3157" s="589"/>
      <c r="L3157" s="590"/>
    </row>
    <row r="3158" spans="1:12" s="148" customFormat="1" ht="24" customHeight="1" x14ac:dyDescent="0.15">
      <c r="A3158" s="593">
        <v>597</v>
      </c>
      <c r="B3158" s="161" t="s">
        <v>20</v>
      </c>
      <c r="C3158" s="162" t="s">
        <v>21</v>
      </c>
      <c r="D3158" s="162" t="s">
        <v>1884</v>
      </c>
      <c r="E3158" s="162" t="s">
        <v>1885</v>
      </c>
      <c r="F3158" s="594" t="s">
        <v>14</v>
      </c>
      <c r="G3158" s="594"/>
      <c r="H3158" s="592"/>
      <c r="I3158" s="592"/>
      <c r="J3158" s="592"/>
      <c r="K3158" s="592"/>
      <c r="L3158" s="592"/>
    </row>
    <row r="3159" spans="1:12" s="148" customFormat="1" ht="26.25" customHeight="1" x14ac:dyDescent="0.15">
      <c r="A3159" s="593"/>
      <c r="B3159" s="589" t="s">
        <v>3898</v>
      </c>
      <c r="C3159" s="595" t="s">
        <v>3899</v>
      </c>
      <c r="D3159" s="596">
        <v>43037</v>
      </c>
      <c r="E3159" s="589" t="s">
        <v>2200</v>
      </c>
      <c r="F3159" s="589" t="s">
        <v>3900</v>
      </c>
      <c r="G3159" s="589"/>
      <c r="H3159" s="591" t="s">
        <v>1890</v>
      </c>
      <c r="I3159" s="591"/>
      <c r="J3159" s="164" t="s">
        <v>1891</v>
      </c>
      <c r="K3159" s="164" t="s">
        <v>0</v>
      </c>
      <c r="L3159" s="165">
        <v>774</v>
      </c>
    </row>
    <row r="3160" spans="1:12" s="148" customFormat="1" ht="302.25" customHeight="1" x14ac:dyDescent="0.15">
      <c r="A3160" s="593"/>
      <c r="B3160" s="589"/>
      <c r="C3160" s="595"/>
      <c r="D3160" s="596"/>
      <c r="E3160" s="589"/>
      <c r="F3160" s="589"/>
      <c r="G3160" s="589"/>
      <c r="H3160" s="591" t="s">
        <v>1892</v>
      </c>
      <c r="I3160" s="591"/>
      <c r="J3160" s="164" t="s">
        <v>1891</v>
      </c>
      <c r="K3160" s="164" t="s">
        <v>0</v>
      </c>
      <c r="L3160" s="165">
        <v>644.99</v>
      </c>
    </row>
    <row r="3161" spans="1:12" s="148" customFormat="1" ht="24" customHeight="1" x14ac:dyDescent="0.15">
      <c r="A3161" s="593"/>
      <c r="B3161" s="161" t="s">
        <v>29</v>
      </c>
      <c r="C3161" s="162" t="s">
        <v>30</v>
      </c>
      <c r="D3161" s="162" t="s">
        <v>1893</v>
      </c>
      <c r="E3161" s="162" t="s">
        <v>1894</v>
      </c>
      <c r="F3161" s="592"/>
      <c r="G3161" s="592"/>
      <c r="H3161" s="591" t="s">
        <v>1895</v>
      </c>
      <c r="I3161" s="591"/>
      <c r="J3161" s="589" t="s">
        <v>1891</v>
      </c>
      <c r="K3161" s="589" t="s">
        <v>0</v>
      </c>
      <c r="L3161" s="590">
        <v>500</v>
      </c>
    </row>
    <row r="3162" spans="1:12" s="148" customFormat="1" ht="24" customHeight="1" x14ac:dyDescent="0.15">
      <c r="A3162" s="593"/>
      <c r="B3162" s="164" t="s">
        <v>2052</v>
      </c>
      <c r="C3162" s="164" t="s">
        <v>3900</v>
      </c>
      <c r="D3162" s="166">
        <v>43044</v>
      </c>
      <c r="E3162" s="164" t="s">
        <v>3901</v>
      </c>
      <c r="F3162" s="592"/>
      <c r="G3162" s="592"/>
      <c r="H3162" s="591"/>
      <c r="I3162" s="591"/>
      <c r="J3162" s="589"/>
      <c r="K3162" s="589"/>
      <c r="L3162" s="590"/>
    </row>
    <row r="3163" spans="1:12" s="148" customFormat="1" ht="24" customHeight="1" x14ac:dyDescent="0.15">
      <c r="A3163" s="593">
        <v>598</v>
      </c>
      <c r="B3163" s="161" t="s">
        <v>20</v>
      </c>
      <c r="C3163" s="162" t="s">
        <v>21</v>
      </c>
      <c r="D3163" s="162" t="s">
        <v>1884</v>
      </c>
      <c r="E3163" s="162" t="s">
        <v>1885</v>
      </c>
      <c r="F3163" s="594" t="s">
        <v>14</v>
      </c>
      <c r="G3163" s="594"/>
      <c r="H3163" s="592"/>
      <c r="I3163" s="592"/>
      <c r="J3163" s="592"/>
      <c r="K3163" s="592"/>
      <c r="L3163" s="592"/>
    </row>
    <row r="3164" spans="1:12" s="148" customFormat="1" ht="26.25" customHeight="1" x14ac:dyDescent="0.15">
      <c r="A3164" s="593"/>
      <c r="B3164" s="589" t="s">
        <v>3898</v>
      </c>
      <c r="C3164" s="595" t="s">
        <v>3899</v>
      </c>
      <c r="D3164" s="596">
        <v>43037</v>
      </c>
      <c r="E3164" s="589" t="s">
        <v>2200</v>
      </c>
      <c r="F3164" s="589" t="s">
        <v>3902</v>
      </c>
      <c r="G3164" s="589"/>
      <c r="H3164" s="591" t="s">
        <v>1890</v>
      </c>
      <c r="I3164" s="591"/>
      <c r="J3164" s="164" t="s">
        <v>1891</v>
      </c>
      <c r="K3164" s="164" t="s">
        <v>0</v>
      </c>
      <c r="L3164" s="165">
        <v>322.44</v>
      </c>
    </row>
    <row r="3165" spans="1:12" s="148" customFormat="1" ht="302.25" customHeight="1" x14ac:dyDescent="0.15">
      <c r="A3165" s="593"/>
      <c r="B3165" s="589"/>
      <c r="C3165" s="595"/>
      <c r="D3165" s="596"/>
      <c r="E3165" s="589"/>
      <c r="F3165" s="589"/>
      <c r="G3165" s="589"/>
      <c r="H3165" s="591" t="s">
        <v>1892</v>
      </c>
      <c r="I3165" s="591"/>
      <c r="J3165" s="164" t="s">
        <v>1891</v>
      </c>
      <c r="K3165" s="164" t="s">
        <v>1891</v>
      </c>
      <c r="L3165" s="165">
        <v>0</v>
      </c>
    </row>
    <row r="3166" spans="1:12" s="148" customFormat="1" ht="24" customHeight="1" x14ac:dyDescent="0.15">
      <c r="A3166" s="593"/>
      <c r="B3166" s="161" t="s">
        <v>29</v>
      </c>
      <c r="C3166" s="162" t="s">
        <v>30</v>
      </c>
      <c r="D3166" s="162" t="s">
        <v>1893</v>
      </c>
      <c r="E3166" s="162" t="s">
        <v>1894</v>
      </c>
      <c r="F3166" s="592"/>
      <c r="G3166" s="592"/>
      <c r="H3166" s="591" t="s">
        <v>1895</v>
      </c>
      <c r="I3166" s="591"/>
      <c r="J3166" s="589" t="s">
        <v>1891</v>
      </c>
      <c r="K3166" s="589" t="s">
        <v>0</v>
      </c>
      <c r="L3166" s="590">
        <v>300</v>
      </c>
    </row>
    <row r="3167" spans="1:12" s="148" customFormat="1" ht="24" customHeight="1" x14ac:dyDescent="0.15">
      <c r="A3167" s="593"/>
      <c r="B3167" s="164" t="s">
        <v>2052</v>
      </c>
      <c r="C3167" s="164" t="s">
        <v>3902</v>
      </c>
      <c r="D3167" s="166">
        <v>43044</v>
      </c>
      <c r="E3167" s="164" t="s">
        <v>3901</v>
      </c>
      <c r="F3167" s="592"/>
      <c r="G3167" s="592"/>
      <c r="H3167" s="591"/>
      <c r="I3167" s="591"/>
      <c r="J3167" s="589"/>
      <c r="K3167" s="589"/>
      <c r="L3167" s="590"/>
    </row>
    <row r="3168" spans="1:12" s="148" customFormat="1" ht="24" customHeight="1" x14ac:dyDescent="0.15">
      <c r="A3168" s="593">
        <v>599</v>
      </c>
      <c r="B3168" s="161" t="s">
        <v>20</v>
      </c>
      <c r="C3168" s="162" t="s">
        <v>21</v>
      </c>
      <c r="D3168" s="162" t="s">
        <v>1884</v>
      </c>
      <c r="E3168" s="162" t="s">
        <v>1885</v>
      </c>
      <c r="F3168" s="594" t="s">
        <v>14</v>
      </c>
      <c r="G3168" s="594"/>
      <c r="H3168" s="592"/>
      <c r="I3168" s="592"/>
      <c r="J3168" s="592"/>
      <c r="K3168" s="592"/>
      <c r="L3168" s="592"/>
    </row>
    <row r="3169" spans="1:12" s="148" customFormat="1" ht="26.25" customHeight="1" x14ac:dyDescent="0.15">
      <c r="A3169" s="593"/>
      <c r="B3169" s="589" t="s">
        <v>3898</v>
      </c>
      <c r="C3169" s="595" t="s">
        <v>3903</v>
      </c>
      <c r="D3169" s="596">
        <v>43138</v>
      </c>
      <c r="E3169" s="589" t="s">
        <v>2271</v>
      </c>
      <c r="F3169" s="589" t="s">
        <v>2817</v>
      </c>
      <c r="G3169" s="589"/>
      <c r="H3169" s="591" t="s">
        <v>1890</v>
      </c>
      <c r="I3169" s="591"/>
      <c r="J3169" s="164" t="s">
        <v>1891</v>
      </c>
      <c r="K3169" s="164" t="s">
        <v>0</v>
      </c>
      <c r="L3169" s="165">
        <v>40.5</v>
      </c>
    </row>
    <row r="3170" spans="1:12" s="148" customFormat="1" ht="408.95" customHeight="1" x14ac:dyDescent="0.15">
      <c r="A3170" s="593"/>
      <c r="B3170" s="589"/>
      <c r="C3170" s="595"/>
      <c r="D3170" s="596"/>
      <c r="E3170" s="589"/>
      <c r="F3170" s="589"/>
      <c r="G3170" s="589"/>
      <c r="H3170" s="591" t="s">
        <v>1892</v>
      </c>
      <c r="I3170" s="591"/>
      <c r="J3170" s="589" t="s">
        <v>1891</v>
      </c>
      <c r="K3170" s="589" t="s">
        <v>0</v>
      </c>
      <c r="L3170" s="590">
        <v>304.60000000000002</v>
      </c>
    </row>
    <row r="3171" spans="1:12" s="148" customFormat="1" ht="40.35" customHeight="1" x14ac:dyDescent="0.15">
      <c r="A3171" s="593"/>
      <c r="B3171" s="589"/>
      <c r="C3171" s="595"/>
      <c r="D3171" s="596"/>
      <c r="E3171" s="589"/>
      <c r="F3171" s="589"/>
      <c r="G3171" s="589"/>
      <c r="H3171" s="591"/>
      <c r="I3171" s="591"/>
      <c r="J3171" s="589"/>
      <c r="K3171" s="589"/>
      <c r="L3171" s="590"/>
    </row>
    <row r="3172" spans="1:12" s="148" customFormat="1" ht="24" customHeight="1" x14ac:dyDescent="0.15">
      <c r="A3172" s="593"/>
      <c r="B3172" s="161" t="s">
        <v>29</v>
      </c>
      <c r="C3172" s="162" t="s">
        <v>30</v>
      </c>
      <c r="D3172" s="162" t="s">
        <v>1893</v>
      </c>
      <c r="E3172" s="162" t="s">
        <v>1894</v>
      </c>
      <c r="F3172" s="592"/>
      <c r="G3172" s="592"/>
      <c r="H3172" s="591" t="s">
        <v>1895</v>
      </c>
      <c r="I3172" s="591"/>
      <c r="J3172" s="589" t="s">
        <v>1891</v>
      </c>
      <c r="K3172" s="589" t="s">
        <v>1891</v>
      </c>
      <c r="L3172" s="590">
        <v>0</v>
      </c>
    </row>
    <row r="3173" spans="1:12" s="148" customFormat="1" ht="24" customHeight="1" x14ac:dyDescent="0.15">
      <c r="A3173" s="593"/>
      <c r="B3173" s="164" t="s">
        <v>2052</v>
      </c>
      <c r="C3173" s="164" t="s">
        <v>2817</v>
      </c>
      <c r="D3173" s="166">
        <v>43139</v>
      </c>
      <c r="E3173" s="164" t="s">
        <v>3904</v>
      </c>
      <c r="F3173" s="592"/>
      <c r="G3173" s="592"/>
      <c r="H3173" s="591"/>
      <c r="I3173" s="591"/>
      <c r="J3173" s="589"/>
      <c r="K3173" s="589"/>
      <c r="L3173" s="590"/>
    </row>
    <row r="3174" spans="1:12" s="148" customFormat="1" ht="24" customHeight="1" x14ac:dyDescent="0.15">
      <c r="A3174" s="593">
        <v>600</v>
      </c>
      <c r="B3174" s="161" t="s">
        <v>20</v>
      </c>
      <c r="C3174" s="162" t="s">
        <v>21</v>
      </c>
      <c r="D3174" s="162" t="s">
        <v>1884</v>
      </c>
      <c r="E3174" s="162" t="s">
        <v>1885</v>
      </c>
      <c r="F3174" s="594" t="s">
        <v>14</v>
      </c>
      <c r="G3174" s="594"/>
      <c r="H3174" s="592"/>
      <c r="I3174" s="592"/>
      <c r="J3174" s="592"/>
      <c r="K3174" s="592"/>
      <c r="L3174" s="592"/>
    </row>
    <row r="3175" spans="1:12" s="148" customFormat="1" ht="26.25" customHeight="1" x14ac:dyDescent="0.15">
      <c r="A3175" s="593"/>
      <c r="B3175" s="589" t="s">
        <v>3898</v>
      </c>
      <c r="C3175" s="595" t="s">
        <v>3905</v>
      </c>
      <c r="D3175" s="596">
        <v>43163</v>
      </c>
      <c r="E3175" s="589" t="s">
        <v>2703</v>
      </c>
      <c r="F3175" s="589" t="s">
        <v>2704</v>
      </c>
      <c r="G3175" s="589"/>
      <c r="H3175" s="591" t="s">
        <v>1890</v>
      </c>
      <c r="I3175" s="591"/>
      <c r="J3175" s="164" t="s">
        <v>1891</v>
      </c>
      <c r="K3175" s="164" t="s">
        <v>1891</v>
      </c>
      <c r="L3175" s="165">
        <v>0</v>
      </c>
    </row>
    <row r="3176" spans="1:12" s="148" customFormat="1" ht="144.75" customHeight="1" x14ac:dyDescent="0.15">
      <c r="A3176" s="593"/>
      <c r="B3176" s="589"/>
      <c r="C3176" s="595"/>
      <c r="D3176" s="596"/>
      <c r="E3176" s="589"/>
      <c r="F3176" s="589"/>
      <c r="G3176" s="589"/>
      <c r="H3176" s="591" t="s">
        <v>1892</v>
      </c>
      <c r="I3176" s="591"/>
      <c r="J3176" s="164" t="s">
        <v>1891</v>
      </c>
      <c r="K3176" s="164" t="s">
        <v>1891</v>
      </c>
      <c r="L3176" s="165">
        <v>0</v>
      </c>
    </row>
    <row r="3177" spans="1:12" s="148" customFormat="1" ht="24" customHeight="1" x14ac:dyDescent="0.15">
      <c r="A3177" s="593"/>
      <c r="B3177" s="161" t="s">
        <v>29</v>
      </c>
      <c r="C3177" s="162" t="s">
        <v>30</v>
      </c>
      <c r="D3177" s="162" t="s">
        <v>1893</v>
      </c>
      <c r="E3177" s="162" t="s">
        <v>1894</v>
      </c>
      <c r="F3177" s="592"/>
      <c r="G3177" s="592"/>
      <c r="H3177" s="591" t="s">
        <v>1895</v>
      </c>
      <c r="I3177" s="591"/>
      <c r="J3177" s="589" t="s">
        <v>1891</v>
      </c>
      <c r="K3177" s="589" t="s">
        <v>0</v>
      </c>
      <c r="L3177" s="590">
        <v>1335</v>
      </c>
    </row>
    <row r="3178" spans="1:12" s="148" customFormat="1" ht="24" customHeight="1" x14ac:dyDescent="0.15">
      <c r="A3178" s="593"/>
      <c r="B3178" s="164" t="s">
        <v>2052</v>
      </c>
      <c r="C3178" s="164" t="s">
        <v>2704</v>
      </c>
      <c r="D3178" s="166">
        <v>43168</v>
      </c>
      <c r="E3178" s="164" t="s">
        <v>3512</v>
      </c>
      <c r="F3178" s="592"/>
      <c r="G3178" s="592"/>
      <c r="H3178" s="591"/>
      <c r="I3178" s="591"/>
      <c r="J3178" s="589"/>
      <c r="K3178" s="589"/>
      <c r="L3178" s="590"/>
    </row>
    <row r="3179" spans="1:12" s="148" customFormat="1" ht="24" customHeight="1" x14ac:dyDescent="0.15">
      <c r="A3179" s="593">
        <v>601</v>
      </c>
      <c r="B3179" s="161" t="s">
        <v>20</v>
      </c>
      <c r="C3179" s="162" t="s">
        <v>21</v>
      </c>
      <c r="D3179" s="162" t="s">
        <v>1884</v>
      </c>
      <c r="E3179" s="162" t="s">
        <v>1885</v>
      </c>
      <c r="F3179" s="594" t="s">
        <v>14</v>
      </c>
      <c r="G3179" s="594"/>
      <c r="H3179" s="592"/>
      <c r="I3179" s="592"/>
      <c r="J3179" s="592"/>
      <c r="K3179" s="592"/>
      <c r="L3179" s="592"/>
    </row>
    <row r="3180" spans="1:12" s="148" customFormat="1" ht="26.25" customHeight="1" x14ac:dyDescent="0.15">
      <c r="A3180" s="593"/>
      <c r="B3180" s="589" t="s">
        <v>3898</v>
      </c>
      <c r="C3180" s="595" t="s">
        <v>3906</v>
      </c>
      <c r="D3180" s="596">
        <v>43178</v>
      </c>
      <c r="E3180" s="589" t="s">
        <v>2673</v>
      </c>
      <c r="F3180" s="589" t="s">
        <v>3373</v>
      </c>
      <c r="G3180" s="589"/>
      <c r="H3180" s="591" t="s">
        <v>1890</v>
      </c>
      <c r="I3180" s="591"/>
      <c r="J3180" s="164" t="s">
        <v>1891</v>
      </c>
      <c r="K3180" s="164" t="s">
        <v>0</v>
      </c>
      <c r="L3180" s="165">
        <v>249</v>
      </c>
    </row>
    <row r="3181" spans="1:12" s="148" customFormat="1" ht="239.25" customHeight="1" x14ac:dyDescent="0.15">
      <c r="A3181" s="593"/>
      <c r="B3181" s="589"/>
      <c r="C3181" s="595"/>
      <c r="D3181" s="596"/>
      <c r="E3181" s="589"/>
      <c r="F3181" s="589"/>
      <c r="G3181" s="589"/>
      <c r="H3181" s="591" t="s">
        <v>1892</v>
      </c>
      <c r="I3181" s="591"/>
      <c r="J3181" s="164" t="s">
        <v>1891</v>
      </c>
      <c r="K3181" s="164" t="s">
        <v>0</v>
      </c>
      <c r="L3181" s="165">
        <v>234.76</v>
      </c>
    </row>
    <row r="3182" spans="1:12" s="148" customFormat="1" ht="24" customHeight="1" x14ac:dyDescent="0.15">
      <c r="A3182" s="593"/>
      <c r="B3182" s="161" t="s">
        <v>29</v>
      </c>
      <c r="C3182" s="162" t="s">
        <v>30</v>
      </c>
      <c r="D3182" s="162" t="s">
        <v>1893</v>
      </c>
      <c r="E3182" s="162" t="s">
        <v>1894</v>
      </c>
      <c r="F3182" s="592"/>
      <c r="G3182" s="592"/>
      <c r="H3182" s="591" t="s">
        <v>1895</v>
      </c>
      <c r="I3182" s="591"/>
      <c r="J3182" s="589" t="s">
        <v>1891</v>
      </c>
      <c r="K3182" s="589" t="s">
        <v>0</v>
      </c>
      <c r="L3182" s="590">
        <v>275</v>
      </c>
    </row>
    <row r="3183" spans="1:12" s="148" customFormat="1" ht="24" customHeight="1" x14ac:dyDescent="0.15">
      <c r="A3183" s="593"/>
      <c r="B3183" s="164" t="s">
        <v>2052</v>
      </c>
      <c r="C3183" s="164" t="s">
        <v>3373</v>
      </c>
      <c r="D3183" s="166">
        <v>43179</v>
      </c>
      <c r="E3183" s="164" t="s">
        <v>3374</v>
      </c>
      <c r="F3183" s="592"/>
      <c r="G3183" s="592"/>
      <c r="H3183" s="591"/>
      <c r="I3183" s="591"/>
      <c r="J3183" s="589"/>
      <c r="K3183" s="589"/>
      <c r="L3183" s="590"/>
    </row>
    <row r="3184" spans="1:12" s="148" customFormat="1" ht="24" customHeight="1" x14ac:dyDescent="0.15">
      <c r="A3184" s="593">
        <v>602</v>
      </c>
      <c r="B3184" s="161" t="s">
        <v>20</v>
      </c>
      <c r="C3184" s="162" t="s">
        <v>21</v>
      </c>
      <c r="D3184" s="162" t="s">
        <v>1884</v>
      </c>
      <c r="E3184" s="162" t="s">
        <v>1885</v>
      </c>
      <c r="F3184" s="594" t="s">
        <v>14</v>
      </c>
      <c r="G3184" s="594"/>
      <c r="H3184" s="592"/>
      <c r="I3184" s="592"/>
      <c r="J3184" s="592"/>
      <c r="K3184" s="592"/>
      <c r="L3184" s="592"/>
    </row>
    <row r="3185" spans="1:12" s="148" customFormat="1" ht="26.25" customHeight="1" x14ac:dyDescent="0.15">
      <c r="A3185" s="593"/>
      <c r="B3185" s="589" t="s">
        <v>3907</v>
      </c>
      <c r="C3185" s="595" t="s">
        <v>3908</v>
      </c>
      <c r="D3185" s="596">
        <v>43177</v>
      </c>
      <c r="E3185" s="589" t="s">
        <v>3177</v>
      </c>
      <c r="F3185" s="589" t="s">
        <v>3909</v>
      </c>
      <c r="G3185" s="589"/>
      <c r="H3185" s="591" t="s">
        <v>1890</v>
      </c>
      <c r="I3185" s="591"/>
      <c r="J3185" s="164" t="s">
        <v>1891</v>
      </c>
      <c r="K3185" s="164" t="s">
        <v>0</v>
      </c>
      <c r="L3185" s="165">
        <v>980</v>
      </c>
    </row>
    <row r="3186" spans="1:12" s="148" customFormat="1" ht="218.25" customHeight="1" x14ac:dyDescent="0.15">
      <c r="A3186" s="593"/>
      <c r="B3186" s="589"/>
      <c r="C3186" s="595"/>
      <c r="D3186" s="596"/>
      <c r="E3186" s="589"/>
      <c r="F3186" s="589"/>
      <c r="G3186" s="589"/>
      <c r="H3186" s="591" t="s">
        <v>1892</v>
      </c>
      <c r="I3186" s="591"/>
      <c r="J3186" s="164" t="s">
        <v>1891</v>
      </c>
      <c r="K3186" s="164" t="s">
        <v>0</v>
      </c>
      <c r="L3186" s="165">
        <v>980.47</v>
      </c>
    </row>
    <row r="3187" spans="1:12" s="148" customFormat="1" ht="24" customHeight="1" x14ac:dyDescent="0.15">
      <c r="A3187" s="593"/>
      <c r="B3187" s="161" t="s">
        <v>29</v>
      </c>
      <c r="C3187" s="162" t="s">
        <v>30</v>
      </c>
      <c r="D3187" s="162" t="s">
        <v>1893</v>
      </c>
      <c r="E3187" s="162" t="s">
        <v>1894</v>
      </c>
      <c r="F3187" s="592"/>
      <c r="G3187" s="592"/>
      <c r="H3187" s="591" t="s">
        <v>1895</v>
      </c>
      <c r="I3187" s="591"/>
      <c r="J3187" s="589" t="s">
        <v>1891</v>
      </c>
      <c r="K3187" s="589" t="s">
        <v>1891</v>
      </c>
      <c r="L3187" s="590">
        <v>0</v>
      </c>
    </row>
    <row r="3188" spans="1:12" s="148" customFormat="1" ht="24" customHeight="1" x14ac:dyDescent="0.15">
      <c r="A3188" s="593"/>
      <c r="B3188" s="164" t="s">
        <v>2052</v>
      </c>
      <c r="C3188" s="164" t="s">
        <v>3909</v>
      </c>
      <c r="D3188" s="166">
        <v>43185</v>
      </c>
      <c r="E3188" s="164" t="s">
        <v>3910</v>
      </c>
      <c r="F3188" s="592"/>
      <c r="G3188" s="592"/>
      <c r="H3188" s="591"/>
      <c r="I3188" s="591"/>
      <c r="J3188" s="589"/>
      <c r="K3188" s="589"/>
      <c r="L3188" s="590"/>
    </row>
    <row r="3189" spans="1:12" s="148" customFormat="1" ht="24" customHeight="1" x14ac:dyDescent="0.15">
      <c r="A3189" s="593">
        <v>603</v>
      </c>
      <c r="B3189" s="161" t="s">
        <v>20</v>
      </c>
      <c r="C3189" s="162" t="s">
        <v>21</v>
      </c>
      <c r="D3189" s="162" t="s">
        <v>1884</v>
      </c>
      <c r="E3189" s="162" t="s">
        <v>1885</v>
      </c>
      <c r="F3189" s="594" t="s">
        <v>14</v>
      </c>
      <c r="G3189" s="594"/>
      <c r="H3189" s="592"/>
      <c r="I3189" s="592"/>
      <c r="J3189" s="592"/>
      <c r="K3189" s="592"/>
      <c r="L3189" s="592"/>
    </row>
    <row r="3190" spans="1:12" s="148" customFormat="1" ht="26.25" customHeight="1" x14ac:dyDescent="0.15">
      <c r="A3190" s="593"/>
      <c r="B3190" s="589" t="s">
        <v>3911</v>
      </c>
      <c r="C3190" s="595" t="s">
        <v>3912</v>
      </c>
      <c r="D3190" s="596">
        <v>43172</v>
      </c>
      <c r="E3190" s="589" t="s">
        <v>2215</v>
      </c>
      <c r="F3190" s="589" t="s">
        <v>3913</v>
      </c>
      <c r="G3190" s="589"/>
      <c r="H3190" s="591" t="s">
        <v>1890</v>
      </c>
      <c r="I3190" s="591"/>
      <c r="J3190" s="164" t="s">
        <v>1891</v>
      </c>
      <c r="K3190" s="164" t="s">
        <v>0</v>
      </c>
      <c r="L3190" s="165">
        <v>1084.04</v>
      </c>
    </row>
    <row r="3191" spans="1:12" s="148" customFormat="1" ht="386.25" customHeight="1" x14ac:dyDescent="0.15">
      <c r="A3191" s="593"/>
      <c r="B3191" s="589"/>
      <c r="C3191" s="595"/>
      <c r="D3191" s="596"/>
      <c r="E3191" s="589"/>
      <c r="F3191" s="589"/>
      <c r="G3191" s="589"/>
      <c r="H3191" s="591" t="s">
        <v>1892</v>
      </c>
      <c r="I3191" s="591"/>
      <c r="J3191" s="164" t="s">
        <v>1891</v>
      </c>
      <c r="K3191" s="164" t="s">
        <v>0</v>
      </c>
      <c r="L3191" s="165">
        <v>6896.17</v>
      </c>
    </row>
    <row r="3192" spans="1:12" s="148" customFormat="1" ht="24" customHeight="1" x14ac:dyDescent="0.15">
      <c r="A3192" s="593"/>
      <c r="B3192" s="161" t="s">
        <v>29</v>
      </c>
      <c r="C3192" s="162" t="s">
        <v>30</v>
      </c>
      <c r="D3192" s="162" t="s">
        <v>1893</v>
      </c>
      <c r="E3192" s="162" t="s">
        <v>1894</v>
      </c>
      <c r="F3192" s="592"/>
      <c r="G3192" s="592"/>
      <c r="H3192" s="591" t="s">
        <v>1895</v>
      </c>
      <c r="I3192" s="591"/>
      <c r="J3192" s="589" t="s">
        <v>1891</v>
      </c>
      <c r="K3192" s="589" t="s">
        <v>0</v>
      </c>
      <c r="L3192" s="590">
        <v>37.410000000000004</v>
      </c>
    </row>
    <row r="3193" spans="1:12" s="148" customFormat="1" ht="24" customHeight="1" x14ac:dyDescent="0.15">
      <c r="A3193" s="593"/>
      <c r="B3193" s="164" t="s">
        <v>2052</v>
      </c>
      <c r="C3193" s="164" t="s">
        <v>3913</v>
      </c>
      <c r="D3193" s="166">
        <v>43177</v>
      </c>
      <c r="E3193" s="164" t="s">
        <v>3914</v>
      </c>
      <c r="F3193" s="592"/>
      <c r="G3193" s="592"/>
      <c r="H3193" s="591"/>
      <c r="I3193" s="591"/>
      <c r="J3193" s="589"/>
      <c r="K3193" s="589"/>
      <c r="L3193" s="590"/>
    </row>
    <row r="3194" spans="1:12" s="148" customFormat="1" ht="24" customHeight="1" x14ac:dyDescent="0.15">
      <c r="A3194" s="593">
        <v>604</v>
      </c>
      <c r="B3194" s="161" t="s">
        <v>20</v>
      </c>
      <c r="C3194" s="162" t="s">
        <v>21</v>
      </c>
      <c r="D3194" s="162" t="s">
        <v>1884</v>
      </c>
      <c r="E3194" s="162" t="s">
        <v>1885</v>
      </c>
      <c r="F3194" s="594" t="s">
        <v>14</v>
      </c>
      <c r="G3194" s="594"/>
      <c r="H3194" s="592"/>
      <c r="I3194" s="592"/>
      <c r="J3194" s="592"/>
      <c r="K3194" s="592"/>
      <c r="L3194" s="592"/>
    </row>
    <row r="3195" spans="1:12" s="148" customFormat="1" ht="26.25" customHeight="1" x14ac:dyDescent="0.15">
      <c r="A3195" s="593"/>
      <c r="B3195" s="589" t="s">
        <v>3915</v>
      </c>
      <c r="C3195" s="595" t="s">
        <v>3916</v>
      </c>
      <c r="D3195" s="596">
        <v>43076</v>
      </c>
      <c r="E3195" s="589" t="s">
        <v>3917</v>
      </c>
      <c r="F3195" s="589" t="s">
        <v>2837</v>
      </c>
      <c r="G3195" s="589"/>
      <c r="H3195" s="591" t="s">
        <v>1890</v>
      </c>
      <c r="I3195" s="591"/>
      <c r="J3195" s="164" t="s">
        <v>1891</v>
      </c>
      <c r="K3195" s="164" t="s">
        <v>0</v>
      </c>
      <c r="L3195" s="165">
        <v>303.03000000000003</v>
      </c>
    </row>
    <row r="3196" spans="1:12" s="148" customFormat="1" ht="134.25" customHeight="1" x14ac:dyDescent="0.15">
      <c r="A3196" s="593"/>
      <c r="B3196" s="589"/>
      <c r="C3196" s="595"/>
      <c r="D3196" s="596"/>
      <c r="E3196" s="589"/>
      <c r="F3196" s="589"/>
      <c r="G3196" s="589"/>
      <c r="H3196" s="591" t="s">
        <v>1892</v>
      </c>
      <c r="I3196" s="591"/>
      <c r="J3196" s="164" t="s">
        <v>1891</v>
      </c>
      <c r="K3196" s="164" t="s">
        <v>1891</v>
      </c>
      <c r="L3196" s="165">
        <v>0</v>
      </c>
    </row>
    <row r="3197" spans="1:12" s="148" customFormat="1" ht="24" customHeight="1" x14ac:dyDescent="0.15">
      <c r="A3197" s="593"/>
      <c r="B3197" s="161" t="s">
        <v>29</v>
      </c>
      <c r="C3197" s="162" t="s">
        <v>30</v>
      </c>
      <c r="D3197" s="162" t="s">
        <v>1893</v>
      </c>
      <c r="E3197" s="162" t="s">
        <v>1894</v>
      </c>
      <c r="F3197" s="592"/>
      <c r="G3197" s="592"/>
      <c r="H3197" s="591" t="s">
        <v>1895</v>
      </c>
      <c r="I3197" s="591"/>
      <c r="J3197" s="589" t="s">
        <v>1891</v>
      </c>
      <c r="K3197" s="589" t="s">
        <v>0</v>
      </c>
      <c r="L3197" s="590">
        <v>325</v>
      </c>
    </row>
    <row r="3198" spans="1:12" s="148" customFormat="1" ht="24" customHeight="1" x14ac:dyDescent="0.15">
      <c r="A3198" s="593"/>
      <c r="B3198" s="164" t="s">
        <v>2059</v>
      </c>
      <c r="C3198" s="164" t="s">
        <v>2837</v>
      </c>
      <c r="D3198" s="166">
        <v>43079</v>
      </c>
      <c r="E3198" s="164" t="s">
        <v>2457</v>
      </c>
      <c r="F3198" s="592"/>
      <c r="G3198" s="592"/>
      <c r="H3198" s="591"/>
      <c r="I3198" s="591"/>
      <c r="J3198" s="589"/>
      <c r="K3198" s="589"/>
      <c r="L3198" s="590"/>
    </row>
    <row r="3199" spans="1:12" s="148" customFormat="1" ht="24" customHeight="1" x14ac:dyDescent="0.15">
      <c r="A3199" s="593">
        <v>605</v>
      </c>
      <c r="B3199" s="161" t="s">
        <v>20</v>
      </c>
      <c r="C3199" s="162" t="s">
        <v>21</v>
      </c>
      <c r="D3199" s="162" t="s">
        <v>1884</v>
      </c>
      <c r="E3199" s="162" t="s">
        <v>1885</v>
      </c>
      <c r="F3199" s="594" t="s">
        <v>14</v>
      </c>
      <c r="G3199" s="594"/>
      <c r="H3199" s="592"/>
      <c r="I3199" s="592"/>
      <c r="J3199" s="592"/>
      <c r="K3199" s="592"/>
      <c r="L3199" s="592"/>
    </row>
    <row r="3200" spans="1:12" s="148" customFormat="1" ht="26.25" customHeight="1" x14ac:dyDescent="0.15">
      <c r="A3200" s="593"/>
      <c r="B3200" s="589" t="s">
        <v>3915</v>
      </c>
      <c r="C3200" s="595" t="s">
        <v>3918</v>
      </c>
      <c r="D3200" s="596">
        <v>43083</v>
      </c>
      <c r="E3200" s="589" t="s">
        <v>2000</v>
      </c>
      <c r="F3200" s="589" t="s">
        <v>2001</v>
      </c>
      <c r="G3200" s="589"/>
      <c r="H3200" s="591" t="s">
        <v>1890</v>
      </c>
      <c r="I3200" s="591"/>
      <c r="J3200" s="164" t="s">
        <v>1891</v>
      </c>
      <c r="K3200" s="164" t="s">
        <v>0</v>
      </c>
      <c r="L3200" s="165">
        <v>787.81</v>
      </c>
    </row>
    <row r="3201" spans="1:12" s="148" customFormat="1" ht="186.75" customHeight="1" x14ac:dyDescent="0.15">
      <c r="A3201" s="593"/>
      <c r="B3201" s="589"/>
      <c r="C3201" s="595"/>
      <c r="D3201" s="596"/>
      <c r="E3201" s="589"/>
      <c r="F3201" s="589"/>
      <c r="G3201" s="589"/>
      <c r="H3201" s="591" t="s">
        <v>1892</v>
      </c>
      <c r="I3201" s="591"/>
      <c r="J3201" s="164" t="s">
        <v>1891</v>
      </c>
      <c r="K3201" s="164" t="s">
        <v>1891</v>
      </c>
      <c r="L3201" s="165">
        <v>0</v>
      </c>
    </row>
    <row r="3202" spans="1:12" s="148" customFormat="1" ht="24" customHeight="1" x14ac:dyDescent="0.15">
      <c r="A3202" s="593"/>
      <c r="B3202" s="161" t="s">
        <v>29</v>
      </c>
      <c r="C3202" s="162" t="s">
        <v>30</v>
      </c>
      <c r="D3202" s="162" t="s">
        <v>1893</v>
      </c>
      <c r="E3202" s="162" t="s">
        <v>1894</v>
      </c>
      <c r="F3202" s="592"/>
      <c r="G3202" s="592"/>
      <c r="H3202" s="591" t="s">
        <v>1895</v>
      </c>
      <c r="I3202" s="591"/>
      <c r="J3202" s="589" t="s">
        <v>1891</v>
      </c>
      <c r="K3202" s="589" t="s">
        <v>1891</v>
      </c>
      <c r="L3202" s="590">
        <v>0</v>
      </c>
    </row>
    <row r="3203" spans="1:12" s="148" customFormat="1" ht="24" customHeight="1" x14ac:dyDescent="0.15">
      <c r="A3203" s="593"/>
      <c r="B3203" s="164" t="s">
        <v>2059</v>
      </c>
      <c r="C3203" s="164" t="s">
        <v>2001</v>
      </c>
      <c r="D3203" s="166">
        <v>43086</v>
      </c>
      <c r="E3203" s="164" t="s">
        <v>2506</v>
      </c>
      <c r="F3203" s="592"/>
      <c r="G3203" s="592"/>
      <c r="H3203" s="591"/>
      <c r="I3203" s="591"/>
      <c r="J3203" s="589"/>
      <c r="K3203" s="589"/>
      <c r="L3203" s="590"/>
    </row>
    <row r="3204" spans="1:12" s="148" customFormat="1" ht="24" customHeight="1" x14ac:dyDescent="0.15">
      <c r="A3204" s="593">
        <v>606</v>
      </c>
      <c r="B3204" s="161" t="s">
        <v>20</v>
      </c>
      <c r="C3204" s="162" t="s">
        <v>21</v>
      </c>
      <c r="D3204" s="162" t="s">
        <v>1884</v>
      </c>
      <c r="E3204" s="162" t="s">
        <v>1885</v>
      </c>
      <c r="F3204" s="594" t="s">
        <v>14</v>
      </c>
      <c r="G3204" s="594"/>
      <c r="H3204" s="592"/>
      <c r="I3204" s="592"/>
      <c r="J3204" s="592"/>
      <c r="K3204" s="592"/>
      <c r="L3204" s="592"/>
    </row>
    <row r="3205" spans="1:12" s="148" customFormat="1" ht="26.25" customHeight="1" x14ac:dyDescent="0.15">
      <c r="A3205" s="593"/>
      <c r="B3205" s="589" t="s">
        <v>3915</v>
      </c>
      <c r="C3205" s="595" t="s">
        <v>3919</v>
      </c>
      <c r="D3205" s="596">
        <v>43128</v>
      </c>
      <c r="E3205" s="589" t="s">
        <v>2350</v>
      </c>
      <c r="F3205" s="589" t="s">
        <v>1985</v>
      </c>
      <c r="G3205" s="589"/>
      <c r="H3205" s="591" t="s">
        <v>1890</v>
      </c>
      <c r="I3205" s="591"/>
      <c r="J3205" s="164" t="s">
        <v>1891</v>
      </c>
      <c r="K3205" s="164" t="s">
        <v>0</v>
      </c>
      <c r="L3205" s="165">
        <v>310.97000000000003</v>
      </c>
    </row>
    <row r="3206" spans="1:12" s="148" customFormat="1" ht="281.25" customHeight="1" x14ac:dyDescent="0.15">
      <c r="A3206" s="593"/>
      <c r="B3206" s="589"/>
      <c r="C3206" s="595"/>
      <c r="D3206" s="596"/>
      <c r="E3206" s="589"/>
      <c r="F3206" s="589"/>
      <c r="G3206" s="589"/>
      <c r="H3206" s="591" t="s">
        <v>1892</v>
      </c>
      <c r="I3206" s="591"/>
      <c r="J3206" s="164" t="s">
        <v>1891</v>
      </c>
      <c r="K3206" s="164" t="s">
        <v>0</v>
      </c>
      <c r="L3206" s="165">
        <v>398.46</v>
      </c>
    </row>
    <row r="3207" spans="1:12" s="148" customFormat="1" ht="24" customHeight="1" x14ac:dyDescent="0.15">
      <c r="A3207" s="593"/>
      <c r="B3207" s="161" t="s">
        <v>29</v>
      </c>
      <c r="C3207" s="162" t="s">
        <v>30</v>
      </c>
      <c r="D3207" s="162" t="s">
        <v>1893</v>
      </c>
      <c r="E3207" s="162" t="s">
        <v>1894</v>
      </c>
      <c r="F3207" s="592"/>
      <c r="G3207" s="592"/>
      <c r="H3207" s="591" t="s">
        <v>1895</v>
      </c>
      <c r="I3207" s="591"/>
      <c r="J3207" s="589" t="s">
        <v>1891</v>
      </c>
      <c r="K3207" s="589" t="s">
        <v>0</v>
      </c>
      <c r="L3207" s="590">
        <v>810</v>
      </c>
    </row>
    <row r="3208" spans="1:12" s="148" customFormat="1" ht="24" customHeight="1" x14ac:dyDescent="0.15">
      <c r="A3208" s="593"/>
      <c r="B3208" s="164" t="s">
        <v>2059</v>
      </c>
      <c r="C3208" s="164" t="s">
        <v>1985</v>
      </c>
      <c r="D3208" s="166">
        <v>43129</v>
      </c>
      <c r="E3208" s="164" t="s">
        <v>3920</v>
      </c>
      <c r="F3208" s="592"/>
      <c r="G3208" s="592"/>
      <c r="H3208" s="591"/>
      <c r="I3208" s="591"/>
      <c r="J3208" s="589"/>
      <c r="K3208" s="589"/>
      <c r="L3208" s="590"/>
    </row>
    <row r="3209" spans="1:12" s="148" customFormat="1" ht="24" customHeight="1" x14ac:dyDescent="0.15">
      <c r="A3209" s="593">
        <v>607</v>
      </c>
      <c r="B3209" s="161" t="s">
        <v>20</v>
      </c>
      <c r="C3209" s="162" t="s">
        <v>21</v>
      </c>
      <c r="D3209" s="162" t="s">
        <v>1884</v>
      </c>
      <c r="E3209" s="162" t="s">
        <v>1885</v>
      </c>
      <c r="F3209" s="594" t="s">
        <v>14</v>
      </c>
      <c r="G3209" s="594"/>
      <c r="H3209" s="592"/>
      <c r="I3209" s="592"/>
      <c r="J3209" s="592"/>
      <c r="K3209" s="592"/>
      <c r="L3209" s="592"/>
    </row>
    <row r="3210" spans="1:12" s="148" customFormat="1" ht="26.25" customHeight="1" x14ac:dyDescent="0.15">
      <c r="A3210" s="593"/>
      <c r="B3210" s="589" t="s">
        <v>3921</v>
      </c>
      <c r="C3210" s="595" t="s">
        <v>3922</v>
      </c>
      <c r="D3210" s="596">
        <v>43142</v>
      </c>
      <c r="E3210" s="589" t="s">
        <v>3923</v>
      </c>
      <c r="F3210" s="589" t="s">
        <v>1038</v>
      </c>
      <c r="G3210" s="589"/>
      <c r="H3210" s="591" t="s">
        <v>1890</v>
      </c>
      <c r="I3210" s="591"/>
      <c r="J3210" s="164" t="s">
        <v>0</v>
      </c>
      <c r="K3210" s="164" t="s">
        <v>1891</v>
      </c>
      <c r="L3210" s="165">
        <v>818.7</v>
      </c>
    </row>
    <row r="3211" spans="1:12" s="148" customFormat="1" ht="344.25" customHeight="1" x14ac:dyDescent="0.15">
      <c r="A3211" s="593"/>
      <c r="B3211" s="589"/>
      <c r="C3211" s="595"/>
      <c r="D3211" s="596"/>
      <c r="E3211" s="589"/>
      <c r="F3211" s="589"/>
      <c r="G3211" s="589"/>
      <c r="H3211" s="591" t="s">
        <v>1892</v>
      </c>
      <c r="I3211" s="591"/>
      <c r="J3211" s="164" t="s">
        <v>0</v>
      </c>
      <c r="K3211" s="164" t="s">
        <v>1891</v>
      </c>
      <c r="L3211" s="165">
        <v>612.4</v>
      </c>
    </row>
    <row r="3212" spans="1:12" s="148" customFormat="1" ht="24" customHeight="1" x14ac:dyDescent="0.15">
      <c r="A3212" s="593"/>
      <c r="B3212" s="161" t="s">
        <v>29</v>
      </c>
      <c r="C3212" s="162" t="s">
        <v>30</v>
      </c>
      <c r="D3212" s="162" t="s">
        <v>1893</v>
      </c>
      <c r="E3212" s="162" t="s">
        <v>1894</v>
      </c>
      <c r="F3212" s="592"/>
      <c r="G3212" s="592"/>
      <c r="H3212" s="591" t="s">
        <v>1895</v>
      </c>
      <c r="I3212" s="591"/>
      <c r="J3212" s="589" t="s">
        <v>0</v>
      </c>
      <c r="K3212" s="589" t="s">
        <v>0</v>
      </c>
      <c r="L3212" s="590">
        <v>861</v>
      </c>
    </row>
    <row r="3213" spans="1:12" s="148" customFormat="1" ht="24" customHeight="1" x14ac:dyDescent="0.15">
      <c r="A3213" s="593"/>
      <c r="B3213" s="164" t="s">
        <v>2052</v>
      </c>
      <c r="C3213" s="164" t="s">
        <v>1038</v>
      </c>
      <c r="D3213" s="166">
        <v>43147</v>
      </c>
      <c r="E3213" s="164" t="s">
        <v>1971</v>
      </c>
      <c r="F3213" s="592"/>
      <c r="G3213" s="592"/>
      <c r="H3213" s="591"/>
      <c r="I3213" s="591"/>
      <c r="J3213" s="589"/>
      <c r="K3213" s="589"/>
      <c r="L3213" s="590"/>
    </row>
    <row r="3214" spans="1:12" s="148" customFormat="1" ht="24" customHeight="1" x14ac:dyDescent="0.15">
      <c r="A3214" s="593">
        <v>608</v>
      </c>
      <c r="B3214" s="161" t="s">
        <v>20</v>
      </c>
      <c r="C3214" s="162" t="s">
        <v>21</v>
      </c>
      <c r="D3214" s="162" t="s">
        <v>1884</v>
      </c>
      <c r="E3214" s="162" t="s">
        <v>1885</v>
      </c>
      <c r="F3214" s="594" t="s">
        <v>14</v>
      </c>
      <c r="G3214" s="594"/>
      <c r="H3214" s="592"/>
      <c r="I3214" s="592"/>
      <c r="J3214" s="592"/>
      <c r="K3214" s="592"/>
      <c r="L3214" s="592"/>
    </row>
    <row r="3215" spans="1:12" s="148" customFormat="1" ht="26.25" customHeight="1" x14ac:dyDescent="0.15">
      <c r="A3215" s="593"/>
      <c r="B3215" s="589" t="s">
        <v>3921</v>
      </c>
      <c r="C3215" s="595" t="s">
        <v>3924</v>
      </c>
      <c r="D3215" s="596">
        <v>43184</v>
      </c>
      <c r="E3215" s="589" t="s">
        <v>3152</v>
      </c>
      <c r="F3215" s="589" t="s">
        <v>3153</v>
      </c>
      <c r="G3215" s="589"/>
      <c r="H3215" s="591" t="s">
        <v>1890</v>
      </c>
      <c r="I3215" s="591"/>
      <c r="J3215" s="164" t="s">
        <v>1891</v>
      </c>
      <c r="K3215" s="164" t="s">
        <v>0</v>
      </c>
      <c r="L3215" s="165">
        <v>378.5</v>
      </c>
    </row>
    <row r="3216" spans="1:12" s="148" customFormat="1" ht="302.25" customHeight="1" x14ac:dyDescent="0.15">
      <c r="A3216" s="593"/>
      <c r="B3216" s="589"/>
      <c r="C3216" s="595"/>
      <c r="D3216" s="596"/>
      <c r="E3216" s="589"/>
      <c r="F3216" s="589"/>
      <c r="G3216" s="589"/>
      <c r="H3216" s="591" t="s">
        <v>1892</v>
      </c>
      <c r="I3216" s="591"/>
      <c r="J3216" s="164" t="s">
        <v>1891</v>
      </c>
      <c r="K3216" s="164" t="s">
        <v>0</v>
      </c>
      <c r="L3216" s="165">
        <v>330.41</v>
      </c>
    </row>
    <row r="3217" spans="1:12" s="148" customFormat="1" ht="24" customHeight="1" x14ac:dyDescent="0.15">
      <c r="A3217" s="593"/>
      <c r="B3217" s="161" t="s">
        <v>29</v>
      </c>
      <c r="C3217" s="162" t="s">
        <v>30</v>
      </c>
      <c r="D3217" s="162" t="s">
        <v>1893</v>
      </c>
      <c r="E3217" s="162" t="s">
        <v>1894</v>
      </c>
      <c r="F3217" s="592"/>
      <c r="G3217" s="592"/>
      <c r="H3217" s="591" t="s">
        <v>1895</v>
      </c>
      <c r="I3217" s="591"/>
      <c r="J3217" s="589" t="s">
        <v>1891</v>
      </c>
      <c r="K3217" s="589" t="s">
        <v>0</v>
      </c>
      <c r="L3217" s="590">
        <v>100</v>
      </c>
    </row>
    <row r="3218" spans="1:12" s="148" customFormat="1" ht="24" customHeight="1" x14ac:dyDescent="0.15">
      <c r="A3218" s="593"/>
      <c r="B3218" s="164" t="s">
        <v>2052</v>
      </c>
      <c r="C3218" s="164" t="s">
        <v>3153</v>
      </c>
      <c r="D3218" s="166">
        <v>43186</v>
      </c>
      <c r="E3218" s="164" t="s">
        <v>3925</v>
      </c>
      <c r="F3218" s="592"/>
      <c r="G3218" s="592"/>
      <c r="H3218" s="591"/>
      <c r="I3218" s="591"/>
      <c r="J3218" s="589"/>
      <c r="K3218" s="589"/>
      <c r="L3218" s="590"/>
    </row>
    <row r="3219" spans="1:12" s="148" customFormat="1" ht="24" customHeight="1" x14ac:dyDescent="0.15">
      <c r="A3219" s="593">
        <v>609</v>
      </c>
      <c r="B3219" s="161" t="s">
        <v>20</v>
      </c>
      <c r="C3219" s="162" t="s">
        <v>21</v>
      </c>
      <c r="D3219" s="162" t="s">
        <v>1884</v>
      </c>
      <c r="E3219" s="162" t="s">
        <v>1885</v>
      </c>
      <c r="F3219" s="594" t="s">
        <v>14</v>
      </c>
      <c r="G3219" s="594"/>
      <c r="H3219" s="592"/>
      <c r="I3219" s="592"/>
      <c r="J3219" s="592"/>
      <c r="K3219" s="592"/>
      <c r="L3219" s="592"/>
    </row>
    <row r="3220" spans="1:12" s="148" customFormat="1" ht="26.25" customHeight="1" x14ac:dyDescent="0.15">
      <c r="A3220" s="593"/>
      <c r="B3220" s="589" t="s">
        <v>3926</v>
      </c>
      <c r="C3220" s="595" t="s">
        <v>3927</v>
      </c>
      <c r="D3220" s="596">
        <v>43163</v>
      </c>
      <c r="E3220" s="589" t="s">
        <v>1899</v>
      </c>
      <c r="F3220" s="589" t="s">
        <v>3510</v>
      </c>
      <c r="G3220" s="589"/>
      <c r="H3220" s="591" t="s">
        <v>1890</v>
      </c>
      <c r="I3220" s="591"/>
      <c r="J3220" s="164" t="s">
        <v>1891</v>
      </c>
      <c r="K3220" s="164" t="s">
        <v>0</v>
      </c>
      <c r="L3220" s="165">
        <v>1118.1500000000001</v>
      </c>
    </row>
    <row r="3221" spans="1:12" s="148" customFormat="1" ht="323.25" customHeight="1" x14ac:dyDescent="0.15">
      <c r="A3221" s="593"/>
      <c r="B3221" s="589"/>
      <c r="C3221" s="595"/>
      <c r="D3221" s="596"/>
      <c r="E3221" s="589"/>
      <c r="F3221" s="589"/>
      <c r="G3221" s="589"/>
      <c r="H3221" s="591" t="s">
        <v>1892</v>
      </c>
      <c r="I3221" s="591"/>
      <c r="J3221" s="164" t="s">
        <v>1891</v>
      </c>
      <c r="K3221" s="164" t="s">
        <v>0</v>
      </c>
      <c r="L3221" s="165">
        <v>691.96</v>
      </c>
    </row>
    <row r="3222" spans="1:12" s="148" customFormat="1" ht="24" customHeight="1" x14ac:dyDescent="0.15">
      <c r="A3222" s="593"/>
      <c r="B3222" s="161" t="s">
        <v>29</v>
      </c>
      <c r="C3222" s="162" t="s">
        <v>30</v>
      </c>
      <c r="D3222" s="162" t="s">
        <v>1893</v>
      </c>
      <c r="E3222" s="162" t="s">
        <v>1894</v>
      </c>
      <c r="F3222" s="592"/>
      <c r="G3222" s="592"/>
      <c r="H3222" s="591" t="s">
        <v>1895</v>
      </c>
      <c r="I3222" s="591"/>
      <c r="J3222" s="589" t="s">
        <v>1891</v>
      </c>
      <c r="K3222" s="589" t="s">
        <v>0</v>
      </c>
      <c r="L3222" s="590">
        <v>400</v>
      </c>
    </row>
    <row r="3223" spans="1:12" s="148" customFormat="1" ht="24" customHeight="1" x14ac:dyDescent="0.15">
      <c r="A3223" s="593"/>
      <c r="B3223" s="164" t="s">
        <v>3511</v>
      </c>
      <c r="C3223" s="164" t="s">
        <v>3510</v>
      </c>
      <c r="D3223" s="166">
        <v>43168</v>
      </c>
      <c r="E3223" s="164" t="s">
        <v>3512</v>
      </c>
      <c r="F3223" s="592"/>
      <c r="G3223" s="592"/>
      <c r="H3223" s="591"/>
      <c r="I3223" s="591"/>
      <c r="J3223" s="589"/>
      <c r="K3223" s="589"/>
      <c r="L3223" s="590"/>
    </row>
    <row r="3224" spans="1:12" s="148" customFormat="1" ht="24" customHeight="1" x14ac:dyDescent="0.15">
      <c r="A3224" s="593">
        <v>610</v>
      </c>
      <c r="B3224" s="161" t="s">
        <v>20</v>
      </c>
      <c r="C3224" s="162" t="s">
        <v>21</v>
      </c>
      <c r="D3224" s="162" t="s">
        <v>1884</v>
      </c>
      <c r="E3224" s="162" t="s">
        <v>1885</v>
      </c>
      <c r="F3224" s="594" t="s">
        <v>14</v>
      </c>
      <c r="G3224" s="594"/>
      <c r="H3224" s="592"/>
      <c r="I3224" s="592"/>
      <c r="J3224" s="592"/>
      <c r="K3224" s="592"/>
      <c r="L3224" s="592"/>
    </row>
    <row r="3225" spans="1:12" s="148" customFormat="1" ht="26.25" customHeight="1" x14ac:dyDescent="0.15">
      <c r="A3225" s="593"/>
      <c r="B3225" s="589" t="s">
        <v>3928</v>
      </c>
      <c r="C3225" s="589" t="s">
        <v>3929</v>
      </c>
      <c r="D3225" s="596">
        <v>43172</v>
      </c>
      <c r="E3225" s="589" t="s">
        <v>2915</v>
      </c>
      <c r="F3225" s="589" t="s">
        <v>2916</v>
      </c>
      <c r="G3225" s="589"/>
      <c r="H3225" s="591" t="s">
        <v>1890</v>
      </c>
      <c r="I3225" s="591"/>
      <c r="J3225" s="164" t="s">
        <v>1891</v>
      </c>
      <c r="K3225" s="164" t="s">
        <v>0</v>
      </c>
      <c r="L3225" s="165">
        <v>269.5</v>
      </c>
    </row>
    <row r="3226" spans="1:12" s="148" customFormat="1" ht="50.25" customHeight="1" x14ac:dyDescent="0.15">
      <c r="A3226" s="593"/>
      <c r="B3226" s="589"/>
      <c r="C3226" s="589"/>
      <c r="D3226" s="596"/>
      <c r="E3226" s="589"/>
      <c r="F3226" s="589"/>
      <c r="G3226" s="589"/>
      <c r="H3226" s="591" t="s">
        <v>1892</v>
      </c>
      <c r="I3226" s="591"/>
      <c r="J3226" s="164" t="s">
        <v>1891</v>
      </c>
      <c r="K3226" s="164" t="s">
        <v>0</v>
      </c>
      <c r="L3226" s="165">
        <v>450</v>
      </c>
    </row>
    <row r="3227" spans="1:12" s="148" customFormat="1" ht="24" customHeight="1" x14ac:dyDescent="0.15">
      <c r="A3227" s="593"/>
      <c r="B3227" s="161" t="s">
        <v>29</v>
      </c>
      <c r="C3227" s="162" t="s">
        <v>30</v>
      </c>
      <c r="D3227" s="162" t="s">
        <v>1893</v>
      </c>
      <c r="E3227" s="162" t="s">
        <v>1894</v>
      </c>
      <c r="F3227" s="592"/>
      <c r="G3227" s="592"/>
      <c r="H3227" s="591" t="s">
        <v>1895</v>
      </c>
      <c r="I3227" s="591"/>
      <c r="J3227" s="589" t="s">
        <v>1891</v>
      </c>
      <c r="K3227" s="589" t="s">
        <v>0</v>
      </c>
      <c r="L3227" s="590">
        <v>100</v>
      </c>
    </row>
    <row r="3228" spans="1:12" s="148" customFormat="1" ht="24" customHeight="1" x14ac:dyDescent="0.15">
      <c r="A3228" s="593"/>
      <c r="B3228" s="164" t="s">
        <v>3930</v>
      </c>
      <c r="C3228" s="164" t="s">
        <v>2916</v>
      </c>
      <c r="D3228" s="166">
        <v>43173</v>
      </c>
      <c r="E3228" s="164" t="s">
        <v>3931</v>
      </c>
      <c r="F3228" s="592"/>
      <c r="G3228" s="592"/>
      <c r="H3228" s="591"/>
      <c r="I3228" s="591"/>
      <c r="J3228" s="589"/>
      <c r="K3228" s="589"/>
      <c r="L3228" s="590"/>
    </row>
    <row r="3229" spans="1:12" s="148" customFormat="1" ht="24" customHeight="1" x14ac:dyDescent="0.15">
      <c r="A3229" s="593">
        <v>611</v>
      </c>
      <c r="B3229" s="161" t="s">
        <v>20</v>
      </c>
      <c r="C3229" s="162" t="s">
        <v>21</v>
      </c>
      <c r="D3229" s="162" t="s">
        <v>1884</v>
      </c>
      <c r="E3229" s="162" t="s">
        <v>1885</v>
      </c>
      <c r="F3229" s="594" t="s">
        <v>14</v>
      </c>
      <c r="G3229" s="594"/>
      <c r="H3229" s="592"/>
      <c r="I3229" s="592"/>
      <c r="J3229" s="592"/>
      <c r="K3229" s="592"/>
      <c r="L3229" s="592"/>
    </row>
    <row r="3230" spans="1:12" s="148" customFormat="1" ht="26.25" customHeight="1" x14ac:dyDescent="0.15">
      <c r="A3230" s="593"/>
      <c r="B3230" s="589" t="s">
        <v>3932</v>
      </c>
      <c r="C3230" s="595" t="s">
        <v>3933</v>
      </c>
      <c r="D3230" s="596">
        <v>43068</v>
      </c>
      <c r="E3230" s="589" t="s">
        <v>2801</v>
      </c>
      <c r="F3230" s="589" t="s">
        <v>3837</v>
      </c>
      <c r="G3230" s="589"/>
      <c r="H3230" s="591" t="s">
        <v>1890</v>
      </c>
      <c r="I3230" s="591"/>
      <c r="J3230" s="164" t="s">
        <v>1891</v>
      </c>
      <c r="K3230" s="164" t="s">
        <v>0</v>
      </c>
      <c r="L3230" s="165">
        <v>264.85000000000002</v>
      </c>
    </row>
    <row r="3231" spans="1:12" s="148" customFormat="1" ht="260.25" customHeight="1" x14ac:dyDescent="0.15">
      <c r="A3231" s="593"/>
      <c r="B3231" s="589"/>
      <c r="C3231" s="595"/>
      <c r="D3231" s="596"/>
      <c r="E3231" s="589"/>
      <c r="F3231" s="589"/>
      <c r="G3231" s="589"/>
      <c r="H3231" s="591" t="s">
        <v>1892</v>
      </c>
      <c r="I3231" s="591"/>
      <c r="J3231" s="164" t="s">
        <v>1891</v>
      </c>
      <c r="K3231" s="164" t="s">
        <v>0</v>
      </c>
      <c r="L3231" s="165">
        <v>683.77</v>
      </c>
    </row>
    <row r="3232" spans="1:12" s="148" customFormat="1" ht="24" customHeight="1" x14ac:dyDescent="0.15">
      <c r="A3232" s="593"/>
      <c r="B3232" s="161" t="s">
        <v>29</v>
      </c>
      <c r="C3232" s="162" t="s">
        <v>30</v>
      </c>
      <c r="D3232" s="162" t="s">
        <v>1893</v>
      </c>
      <c r="E3232" s="162" t="s">
        <v>1894</v>
      </c>
      <c r="F3232" s="592"/>
      <c r="G3232" s="592"/>
      <c r="H3232" s="591" t="s">
        <v>1895</v>
      </c>
      <c r="I3232" s="591"/>
      <c r="J3232" s="589" t="s">
        <v>1891</v>
      </c>
      <c r="K3232" s="589" t="s">
        <v>1891</v>
      </c>
      <c r="L3232" s="590">
        <v>0</v>
      </c>
    </row>
    <row r="3233" spans="1:12" s="148" customFormat="1" ht="24" customHeight="1" x14ac:dyDescent="0.15">
      <c r="A3233" s="593"/>
      <c r="B3233" s="164" t="s">
        <v>2160</v>
      </c>
      <c r="C3233" s="164" t="s">
        <v>3837</v>
      </c>
      <c r="D3233" s="166">
        <v>43070</v>
      </c>
      <c r="E3233" s="164" t="s">
        <v>3196</v>
      </c>
      <c r="F3233" s="592"/>
      <c r="G3233" s="592"/>
      <c r="H3233" s="591"/>
      <c r="I3233" s="591"/>
      <c r="J3233" s="589"/>
      <c r="K3233" s="589"/>
      <c r="L3233" s="590"/>
    </row>
    <row r="3234" spans="1:12" s="148" customFormat="1" ht="24" customHeight="1" x14ac:dyDescent="0.15">
      <c r="A3234" s="593">
        <v>612</v>
      </c>
      <c r="B3234" s="161" t="s">
        <v>20</v>
      </c>
      <c r="C3234" s="162" t="s">
        <v>21</v>
      </c>
      <c r="D3234" s="162" t="s">
        <v>1884</v>
      </c>
      <c r="E3234" s="162" t="s">
        <v>1885</v>
      </c>
      <c r="F3234" s="594" t="s">
        <v>14</v>
      </c>
      <c r="G3234" s="594"/>
      <c r="H3234" s="592"/>
      <c r="I3234" s="592"/>
      <c r="J3234" s="592"/>
      <c r="K3234" s="592"/>
      <c r="L3234" s="592"/>
    </row>
    <row r="3235" spans="1:12" s="148" customFormat="1" ht="26.25" customHeight="1" x14ac:dyDescent="0.15">
      <c r="A3235" s="593"/>
      <c r="B3235" s="589" t="s">
        <v>3934</v>
      </c>
      <c r="C3235" s="595" t="s">
        <v>3935</v>
      </c>
      <c r="D3235" s="596">
        <v>43040</v>
      </c>
      <c r="E3235" s="589" t="s">
        <v>2382</v>
      </c>
      <c r="F3235" s="589" t="s">
        <v>3936</v>
      </c>
      <c r="G3235" s="589"/>
      <c r="H3235" s="591" t="s">
        <v>1890</v>
      </c>
      <c r="I3235" s="591"/>
      <c r="J3235" s="164" t="s">
        <v>1891</v>
      </c>
      <c r="K3235" s="164" t="s">
        <v>0</v>
      </c>
      <c r="L3235" s="165">
        <v>333</v>
      </c>
    </row>
    <row r="3236" spans="1:12" s="148" customFormat="1" ht="186.75" customHeight="1" x14ac:dyDescent="0.15">
      <c r="A3236" s="593"/>
      <c r="B3236" s="589"/>
      <c r="C3236" s="595"/>
      <c r="D3236" s="596"/>
      <c r="E3236" s="589"/>
      <c r="F3236" s="589"/>
      <c r="G3236" s="589"/>
      <c r="H3236" s="591" t="s">
        <v>1892</v>
      </c>
      <c r="I3236" s="591"/>
      <c r="J3236" s="164" t="s">
        <v>1891</v>
      </c>
      <c r="K3236" s="164" t="s">
        <v>0</v>
      </c>
      <c r="L3236" s="165">
        <v>156.38</v>
      </c>
    </row>
    <row r="3237" spans="1:12" s="148" customFormat="1" ht="24" customHeight="1" x14ac:dyDescent="0.15">
      <c r="A3237" s="593"/>
      <c r="B3237" s="161" t="s">
        <v>29</v>
      </c>
      <c r="C3237" s="162" t="s">
        <v>30</v>
      </c>
      <c r="D3237" s="162" t="s">
        <v>1893</v>
      </c>
      <c r="E3237" s="162" t="s">
        <v>1894</v>
      </c>
      <c r="F3237" s="592"/>
      <c r="G3237" s="592"/>
      <c r="H3237" s="591" t="s">
        <v>1895</v>
      </c>
      <c r="I3237" s="591"/>
      <c r="J3237" s="589" t="s">
        <v>1891</v>
      </c>
      <c r="K3237" s="589" t="s">
        <v>0</v>
      </c>
      <c r="L3237" s="590">
        <v>75</v>
      </c>
    </row>
    <row r="3238" spans="1:12" s="148" customFormat="1" ht="34.5" customHeight="1" x14ac:dyDescent="0.15">
      <c r="A3238" s="593"/>
      <c r="B3238" s="164" t="s">
        <v>3937</v>
      </c>
      <c r="C3238" s="164" t="s">
        <v>3936</v>
      </c>
      <c r="D3238" s="166">
        <v>43042</v>
      </c>
      <c r="E3238" s="164" t="s">
        <v>2161</v>
      </c>
      <c r="F3238" s="592"/>
      <c r="G3238" s="592"/>
      <c r="H3238" s="591"/>
      <c r="I3238" s="591"/>
      <c r="J3238" s="589"/>
      <c r="K3238" s="589"/>
      <c r="L3238" s="590"/>
    </row>
    <row r="3239" spans="1:12" s="148" customFormat="1" ht="24" customHeight="1" x14ac:dyDescent="0.15">
      <c r="A3239" s="593">
        <v>613</v>
      </c>
      <c r="B3239" s="161" t="s">
        <v>20</v>
      </c>
      <c r="C3239" s="162" t="s">
        <v>21</v>
      </c>
      <c r="D3239" s="162" t="s">
        <v>1884</v>
      </c>
      <c r="E3239" s="162" t="s">
        <v>1885</v>
      </c>
      <c r="F3239" s="594" t="s">
        <v>14</v>
      </c>
      <c r="G3239" s="594"/>
      <c r="H3239" s="592"/>
      <c r="I3239" s="592"/>
      <c r="J3239" s="592"/>
      <c r="K3239" s="592"/>
      <c r="L3239" s="592"/>
    </row>
    <row r="3240" spans="1:12" s="148" customFormat="1" ht="26.25" customHeight="1" x14ac:dyDescent="0.15">
      <c r="A3240" s="593"/>
      <c r="B3240" s="589" t="s">
        <v>3934</v>
      </c>
      <c r="C3240" s="595" t="s">
        <v>3938</v>
      </c>
      <c r="D3240" s="596">
        <v>43082</v>
      </c>
      <c r="E3240" s="589" t="s">
        <v>2905</v>
      </c>
      <c r="F3240" s="589" t="s">
        <v>2906</v>
      </c>
      <c r="G3240" s="589"/>
      <c r="H3240" s="591" t="s">
        <v>1890</v>
      </c>
      <c r="I3240" s="591"/>
      <c r="J3240" s="164" t="s">
        <v>1891</v>
      </c>
      <c r="K3240" s="164" t="s">
        <v>0</v>
      </c>
      <c r="L3240" s="165">
        <v>261.93</v>
      </c>
    </row>
    <row r="3241" spans="1:12" s="148" customFormat="1" ht="302.25" customHeight="1" x14ac:dyDescent="0.15">
      <c r="A3241" s="593"/>
      <c r="B3241" s="589"/>
      <c r="C3241" s="595"/>
      <c r="D3241" s="596"/>
      <c r="E3241" s="589"/>
      <c r="F3241" s="589"/>
      <c r="G3241" s="589"/>
      <c r="H3241" s="591" t="s">
        <v>1892</v>
      </c>
      <c r="I3241" s="591"/>
      <c r="J3241" s="164" t="s">
        <v>1891</v>
      </c>
      <c r="K3241" s="164" t="s">
        <v>0</v>
      </c>
      <c r="L3241" s="165">
        <v>513.02</v>
      </c>
    </row>
    <row r="3242" spans="1:12" s="148" customFormat="1" ht="24" customHeight="1" x14ac:dyDescent="0.15">
      <c r="A3242" s="593"/>
      <c r="B3242" s="161" t="s">
        <v>29</v>
      </c>
      <c r="C3242" s="162" t="s">
        <v>30</v>
      </c>
      <c r="D3242" s="162" t="s">
        <v>1893</v>
      </c>
      <c r="E3242" s="162" t="s">
        <v>1894</v>
      </c>
      <c r="F3242" s="592"/>
      <c r="G3242" s="592"/>
      <c r="H3242" s="591" t="s">
        <v>1895</v>
      </c>
      <c r="I3242" s="591"/>
      <c r="J3242" s="589" t="s">
        <v>1891</v>
      </c>
      <c r="K3242" s="589" t="s">
        <v>0</v>
      </c>
      <c r="L3242" s="590">
        <v>50</v>
      </c>
    </row>
    <row r="3243" spans="1:12" s="148" customFormat="1" ht="34.5" customHeight="1" x14ac:dyDescent="0.15">
      <c r="A3243" s="593"/>
      <c r="B3243" s="164" t="s">
        <v>3937</v>
      </c>
      <c r="C3243" s="164" t="s">
        <v>2906</v>
      </c>
      <c r="D3243" s="166">
        <v>43084</v>
      </c>
      <c r="E3243" s="164" t="s">
        <v>2425</v>
      </c>
      <c r="F3243" s="592"/>
      <c r="G3243" s="592"/>
      <c r="H3243" s="591"/>
      <c r="I3243" s="591"/>
      <c r="J3243" s="589"/>
      <c r="K3243" s="589"/>
      <c r="L3243" s="590"/>
    </row>
    <row r="3244" spans="1:12" s="148" customFormat="1" ht="24" customHeight="1" x14ac:dyDescent="0.15">
      <c r="A3244" s="593">
        <v>614</v>
      </c>
      <c r="B3244" s="161" t="s">
        <v>20</v>
      </c>
      <c r="C3244" s="162" t="s">
        <v>21</v>
      </c>
      <c r="D3244" s="162" t="s">
        <v>1884</v>
      </c>
      <c r="E3244" s="162" t="s">
        <v>1885</v>
      </c>
      <c r="F3244" s="594" t="s">
        <v>14</v>
      </c>
      <c r="G3244" s="594"/>
      <c r="H3244" s="592"/>
      <c r="I3244" s="592"/>
      <c r="J3244" s="592"/>
      <c r="K3244" s="592"/>
      <c r="L3244" s="592"/>
    </row>
    <row r="3245" spans="1:12" s="148" customFormat="1" ht="26.25" customHeight="1" x14ac:dyDescent="0.15">
      <c r="A3245" s="593"/>
      <c r="B3245" s="589" t="s">
        <v>3934</v>
      </c>
      <c r="C3245" s="595" t="s">
        <v>3939</v>
      </c>
      <c r="D3245" s="596">
        <v>43149</v>
      </c>
      <c r="E3245" s="589" t="s">
        <v>3940</v>
      </c>
      <c r="F3245" s="589" t="s">
        <v>3433</v>
      </c>
      <c r="G3245" s="589"/>
      <c r="H3245" s="591" t="s">
        <v>1890</v>
      </c>
      <c r="I3245" s="591"/>
      <c r="J3245" s="164" t="s">
        <v>1891</v>
      </c>
      <c r="K3245" s="164" t="s">
        <v>0</v>
      </c>
      <c r="L3245" s="165">
        <v>786</v>
      </c>
    </row>
    <row r="3246" spans="1:12" s="148" customFormat="1" ht="323.25" customHeight="1" x14ac:dyDescent="0.15">
      <c r="A3246" s="593"/>
      <c r="B3246" s="589"/>
      <c r="C3246" s="595"/>
      <c r="D3246" s="596"/>
      <c r="E3246" s="589"/>
      <c r="F3246" s="589"/>
      <c r="G3246" s="589"/>
      <c r="H3246" s="591" t="s">
        <v>1892</v>
      </c>
      <c r="I3246" s="591"/>
      <c r="J3246" s="164" t="s">
        <v>1891</v>
      </c>
      <c r="K3246" s="164" t="s">
        <v>1891</v>
      </c>
      <c r="L3246" s="165">
        <v>0</v>
      </c>
    </row>
    <row r="3247" spans="1:12" s="148" customFormat="1" ht="24" customHeight="1" x14ac:dyDescent="0.15">
      <c r="A3247" s="593"/>
      <c r="B3247" s="161" t="s">
        <v>29</v>
      </c>
      <c r="C3247" s="162" t="s">
        <v>30</v>
      </c>
      <c r="D3247" s="162" t="s">
        <v>1893</v>
      </c>
      <c r="E3247" s="162" t="s">
        <v>1894</v>
      </c>
      <c r="F3247" s="592"/>
      <c r="G3247" s="592"/>
      <c r="H3247" s="591" t="s">
        <v>1895</v>
      </c>
      <c r="I3247" s="591"/>
      <c r="J3247" s="589" t="s">
        <v>1891</v>
      </c>
      <c r="K3247" s="589" t="s">
        <v>0</v>
      </c>
      <c r="L3247" s="590">
        <v>50</v>
      </c>
    </row>
    <row r="3248" spans="1:12" s="148" customFormat="1" ht="34.5" customHeight="1" x14ac:dyDescent="0.15">
      <c r="A3248" s="593"/>
      <c r="B3248" s="164" t="s">
        <v>3937</v>
      </c>
      <c r="C3248" s="164" t="s">
        <v>3433</v>
      </c>
      <c r="D3248" s="166">
        <v>43156</v>
      </c>
      <c r="E3248" s="164" t="s">
        <v>3385</v>
      </c>
      <c r="F3248" s="592"/>
      <c r="G3248" s="592"/>
      <c r="H3248" s="591"/>
      <c r="I3248" s="591"/>
      <c r="J3248" s="589"/>
      <c r="K3248" s="589"/>
      <c r="L3248" s="590"/>
    </row>
    <row r="3249" spans="1:12" s="148" customFormat="1" ht="24" customHeight="1" x14ac:dyDescent="0.15">
      <c r="A3249" s="593">
        <v>615</v>
      </c>
      <c r="B3249" s="161" t="s">
        <v>20</v>
      </c>
      <c r="C3249" s="162" t="s">
        <v>21</v>
      </c>
      <c r="D3249" s="162" t="s">
        <v>1884</v>
      </c>
      <c r="E3249" s="162" t="s">
        <v>1885</v>
      </c>
      <c r="F3249" s="594" t="s">
        <v>14</v>
      </c>
      <c r="G3249" s="594"/>
      <c r="H3249" s="592"/>
      <c r="I3249" s="592"/>
      <c r="J3249" s="592"/>
      <c r="K3249" s="592"/>
      <c r="L3249" s="592"/>
    </row>
    <row r="3250" spans="1:12" s="148" customFormat="1" ht="26.25" customHeight="1" x14ac:dyDescent="0.15">
      <c r="A3250" s="593"/>
      <c r="B3250" s="589" t="s">
        <v>3941</v>
      </c>
      <c r="C3250" s="595" t="s">
        <v>3942</v>
      </c>
      <c r="D3250" s="596">
        <v>43182</v>
      </c>
      <c r="E3250" s="589" t="s">
        <v>2763</v>
      </c>
      <c r="F3250" s="589" t="s">
        <v>1038</v>
      </c>
      <c r="G3250" s="589"/>
      <c r="H3250" s="591" t="s">
        <v>1890</v>
      </c>
      <c r="I3250" s="591"/>
      <c r="J3250" s="164" t="s">
        <v>0</v>
      </c>
      <c r="K3250" s="164" t="s">
        <v>1891</v>
      </c>
      <c r="L3250" s="165">
        <v>316.85000000000002</v>
      </c>
    </row>
    <row r="3251" spans="1:12" s="148" customFormat="1" ht="239.25" customHeight="1" x14ac:dyDescent="0.15">
      <c r="A3251" s="593"/>
      <c r="B3251" s="589"/>
      <c r="C3251" s="595"/>
      <c r="D3251" s="596"/>
      <c r="E3251" s="589"/>
      <c r="F3251" s="589"/>
      <c r="G3251" s="589"/>
      <c r="H3251" s="591" t="s">
        <v>1892</v>
      </c>
      <c r="I3251" s="591"/>
      <c r="J3251" s="164" t="s">
        <v>1891</v>
      </c>
      <c r="K3251" s="164" t="s">
        <v>1891</v>
      </c>
      <c r="L3251" s="165">
        <v>0</v>
      </c>
    </row>
    <row r="3252" spans="1:12" s="148" customFormat="1" ht="24" customHeight="1" x14ac:dyDescent="0.15">
      <c r="A3252" s="593"/>
      <c r="B3252" s="161" t="s">
        <v>29</v>
      </c>
      <c r="C3252" s="162" t="s">
        <v>30</v>
      </c>
      <c r="D3252" s="162" t="s">
        <v>1893</v>
      </c>
      <c r="E3252" s="162" t="s">
        <v>1894</v>
      </c>
      <c r="F3252" s="592"/>
      <c r="G3252" s="592"/>
      <c r="H3252" s="591" t="s">
        <v>1895</v>
      </c>
      <c r="I3252" s="591"/>
      <c r="J3252" s="589" t="s">
        <v>0</v>
      </c>
      <c r="K3252" s="589" t="s">
        <v>1891</v>
      </c>
      <c r="L3252" s="590">
        <v>870</v>
      </c>
    </row>
    <row r="3253" spans="1:12" s="148" customFormat="1" ht="24" customHeight="1" x14ac:dyDescent="0.15">
      <c r="A3253" s="593"/>
      <c r="B3253" s="164" t="s">
        <v>1896</v>
      </c>
      <c r="C3253" s="164" t="s">
        <v>1038</v>
      </c>
      <c r="D3253" s="166">
        <v>43187</v>
      </c>
      <c r="E3253" s="164" t="s">
        <v>3943</v>
      </c>
      <c r="F3253" s="592"/>
      <c r="G3253" s="592"/>
      <c r="H3253" s="591"/>
      <c r="I3253" s="591"/>
      <c r="J3253" s="589"/>
      <c r="K3253" s="589"/>
      <c r="L3253" s="590"/>
    </row>
    <row r="3254" spans="1:12" s="148" customFormat="1" ht="24" customHeight="1" x14ac:dyDescent="0.15">
      <c r="A3254" s="593">
        <v>616</v>
      </c>
      <c r="B3254" s="161" t="s">
        <v>20</v>
      </c>
      <c r="C3254" s="162" t="s">
        <v>21</v>
      </c>
      <c r="D3254" s="162" t="s">
        <v>1884</v>
      </c>
      <c r="E3254" s="162" t="s">
        <v>1885</v>
      </c>
      <c r="F3254" s="594" t="s">
        <v>14</v>
      </c>
      <c r="G3254" s="594"/>
      <c r="H3254" s="592"/>
      <c r="I3254" s="592"/>
      <c r="J3254" s="592"/>
      <c r="K3254" s="592"/>
      <c r="L3254" s="592"/>
    </row>
    <row r="3255" spans="1:12" s="148" customFormat="1" ht="26.25" customHeight="1" x14ac:dyDescent="0.15">
      <c r="A3255" s="593"/>
      <c r="B3255" s="589" t="s">
        <v>3944</v>
      </c>
      <c r="C3255" s="595" t="s">
        <v>3945</v>
      </c>
      <c r="D3255" s="596">
        <v>43165</v>
      </c>
      <c r="E3255" s="589" t="s">
        <v>3946</v>
      </c>
      <c r="F3255" s="589" t="s">
        <v>3947</v>
      </c>
      <c r="G3255" s="589"/>
      <c r="H3255" s="591" t="s">
        <v>1890</v>
      </c>
      <c r="I3255" s="591"/>
      <c r="J3255" s="164" t="s">
        <v>1891</v>
      </c>
      <c r="K3255" s="164" t="s">
        <v>0</v>
      </c>
      <c r="L3255" s="165">
        <v>574</v>
      </c>
    </row>
    <row r="3256" spans="1:12" s="148" customFormat="1" ht="408.95" customHeight="1" x14ac:dyDescent="0.15">
      <c r="A3256" s="593"/>
      <c r="B3256" s="589"/>
      <c r="C3256" s="595"/>
      <c r="D3256" s="596"/>
      <c r="E3256" s="589"/>
      <c r="F3256" s="589"/>
      <c r="G3256" s="589"/>
      <c r="H3256" s="591" t="s">
        <v>1892</v>
      </c>
      <c r="I3256" s="591"/>
      <c r="J3256" s="589" t="s">
        <v>1891</v>
      </c>
      <c r="K3256" s="589" t="s">
        <v>1891</v>
      </c>
      <c r="L3256" s="590">
        <v>0</v>
      </c>
    </row>
    <row r="3257" spans="1:12" s="148" customFormat="1" ht="166.35" customHeight="1" x14ac:dyDescent="0.15">
      <c r="A3257" s="593"/>
      <c r="B3257" s="589"/>
      <c r="C3257" s="595"/>
      <c r="D3257" s="596"/>
      <c r="E3257" s="589"/>
      <c r="F3257" s="589"/>
      <c r="G3257" s="589"/>
      <c r="H3257" s="591"/>
      <c r="I3257" s="591"/>
      <c r="J3257" s="589"/>
      <c r="K3257" s="589"/>
      <c r="L3257" s="590"/>
    </row>
    <row r="3258" spans="1:12" s="148" customFormat="1" ht="24" customHeight="1" x14ac:dyDescent="0.15">
      <c r="A3258" s="593"/>
      <c r="B3258" s="161" t="s">
        <v>29</v>
      </c>
      <c r="C3258" s="162" t="s">
        <v>30</v>
      </c>
      <c r="D3258" s="162" t="s">
        <v>1893</v>
      </c>
      <c r="E3258" s="162" t="s">
        <v>1894</v>
      </c>
      <c r="F3258" s="592"/>
      <c r="G3258" s="592"/>
      <c r="H3258" s="591" t="s">
        <v>1895</v>
      </c>
      <c r="I3258" s="591"/>
      <c r="J3258" s="589" t="s">
        <v>1891</v>
      </c>
      <c r="K3258" s="589" t="s">
        <v>0</v>
      </c>
      <c r="L3258" s="590">
        <v>310</v>
      </c>
    </row>
    <row r="3259" spans="1:12" s="148" customFormat="1" ht="24" customHeight="1" x14ac:dyDescent="0.15">
      <c r="A3259" s="593"/>
      <c r="B3259" s="164" t="s">
        <v>1896</v>
      </c>
      <c r="C3259" s="164" t="s">
        <v>3947</v>
      </c>
      <c r="D3259" s="166">
        <v>43170</v>
      </c>
      <c r="E3259" s="164" t="s">
        <v>3246</v>
      </c>
      <c r="F3259" s="592"/>
      <c r="G3259" s="592"/>
      <c r="H3259" s="591"/>
      <c r="I3259" s="591"/>
      <c r="J3259" s="589"/>
      <c r="K3259" s="589"/>
      <c r="L3259" s="590"/>
    </row>
    <row r="3260" spans="1:12" s="148" customFormat="1" ht="24" customHeight="1" x14ac:dyDescent="0.15">
      <c r="A3260" s="593">
        <v>617</v>
      </c>
      <c r="B3260" s="161" t="s">
        <v>20</v>
      </c>
      <c r="C3260" s="162" t="s">
        <v>21</v>
      </c>
      <c r="D3260" s="162" t="s">
        <v>1884</v>
      </c>
      <c r="E3260" s="162" t="s">
        <v>1885</v>
      </c>
      <c r="F3260" s="594" t="s">
        <v>14</v>
      </c>
      <c r="G3260" s="594"/>
      <c r="H3260" s="592"/>
      <c r="I3260" s="592"/>
      <c r="J3260" s="592"/>
      <c r="K3260" s="592"/>
      <c r="L3260" s="592"/>
    </row>
    <row r="3261" spans="1:12" s="148" customFormat="1" ht="26.25" customHeight="1" x14ac:dyDescent="0.15">
      <c r="A3261" s="593"/>
      <c r="B3261" s="589" t="s">
        <v>3948</v>
      </c>
      <c r="C3261" s="595" t="s">
        <v>3949</v>
      </c>
      <c r="D3261" s="596">
        <v>43017</v>
      </c>
      <c r="E3261" s="589" t="s">
        <v>3950</v>
      </c>
      <c r="F3261" s="589" t="s">
        <v>3951</v>
      </c>
      <c r="G3261" s="589"/>
      <c r="H3261" s="591" t="s">
        <v>1890</v>
      </c>
      <c r="I3261" s="591"/>
      <c r="J3261" s="164" t="s">
        <v>1891</v>
      </c>
      <c r="K3261" s="164" t="s">
        <v>0</v>
      </c>
      <c r="L3261" s="165">
        <v>729.72</v>
      </c>
    </row>
    <row r="3262" spans="1:12" s="148" customFormat="1" ht="281.25" customHeight="1" x14ac:dyDescent="0.15">
      <c r="A3262" s="593"/>
      <c r="B3262" s="589"/>
      <c r="C3262" s="595"/>
      <c r="D3262" s="596"/>
      <c r="E3262" s="589"/>
      <c r="F3262" s="589"/>
      <c r="G3262" s="589"/>
      <c r="H3262" s="591" t="s">
        <v>1892</v>
      </c>
      <c r="I3262" s="591"/>
      <c r="J3262" s="164" t="s">
        <v>1891</v>
      </c>
      <c r="K3262" s="164" t="s">
        <v>0</v>
      </c>
      <c r="L3262" s="165">
        <v>619.4</v>
      </c>
    </row>
    <row r="3263" spans="1:12" s="148" customFormat="1" ht="24" customHeight="1" x14ac:dyDescent="0.15">
      <c r="A3263" s="593"/>
      <c r="B3263" s="161" t="s">
        <v>29</v>
      </c>
      <c r="C3263" s="162" t="s">
        <v>30</v>
      </c>
      <c r="D3263" s="162" t="s">
        <v>1893</v>
      </c>
      <c r="E3263" s="162" t="s">
        <v>1894</v>
      </c>
      <c r="F3263" s="592"/>
      <c r="G3263" s="592"/>
      <c r="H3263" s="591" t="s">
        <v>1895</v>
      </c>
      <c r="I3263" s="591"/>
      <c r="J3263" s="589" t="s">
        <v>1891</v>
      </c>
      <c r="K3263" s="589" t="s">
        <v>0</v>
      </c>
      <c r="L3263" s="590">
        <v>279</v>
      </c>
    </row>
    <row r="3264" spans="1:12" s="148" customFormat="1" ht="24" customHeight="1" x14ac:dyDescent="0.15">
      <c r="A3264" s="593"/>
      <c r="B3264" s="164" t="s">
        <v>1923</v>
      </c>
      <c r="C3264" s="164" t="s">
        <v>3951</v>
      </c>
      <c r="D3264" s="166">
        <v>43019</v>
      </c>
      <c r="E3264" s="164" t="s">
        <v>3612</v>
      </c>
      <c r="F3264" s="592"/>
      <c r="G3264" s="592"/>
      <c r="H3264" s="591"/>
      <c r="I3264" s="591"/>
      <c r="J3264" s="589"/>
      <c r="K3264" s="589"/>
      <c r="L3264" s="590"/>
    </row>
    <row r="3265" spans="1:12" s="148" customFormat="1" ht="24" customHeight="1" x14ac:dyDescent="0.15">
      <c r="A3265" s="593">
        <v>618</v>
      </c>
      <c r="B3265" s="161" t="s">
        <v>20</v>
      </c>
      <c r="C3265" s="162" t="s">
        <v>21</v>
      </c>
      <c r="D3265" s="162" t="s">
        <v>1884</v>
      </c>
      <c r="E3265" s="162" t="s">
        <v>1885</v>
      </c>
      <c r="F3265" s="594" t="s">
        <v>14</v>
      </c>
      <c r="G3265" s="594"/>
      <c r="H3265" s="592"/>
      <c r="I3265" s="592"/>
      <c r="J3265" s="592"/>
      <c r="K3265" s="592"/>
      <c r="L3265" s="592"/>
    </row>
    <row r="3266" spans="1:12" s="148" customFormat="1" ht="26.25" customHeight="1" x14ac:dyDescent="0.15">
      <c r="A3266" s="593"/>
      <c r="B3266" s="589" t="s">
        <v>3948</v>
      </c>
      <c r="C3266" s="595" t="s">
        <v>3952</v>
      </c>
      <c r="D3266" s="596">
        <v>43024</v>
      </c>
      <c r="E3266" s="589" t="s">
        <v>3953</v>
      </c>
      <c r="F3266" s="589" t="s">
        <v>3954</v>
      </c>
      <c r="G3266" s="589"/>
      <c r="H3266" s="591" t="s">
        <v>1890</v>
      </c>
      <c r="I3266" s="591"/>
      <c r="J3266" s="164" t="s">
        <v>1891</v>
      </c>
      <c r="K3266" s="164" t="s">
        <v>0</v>
      </c>
      <c r="L3266" s="165">
        <v>380.74</v>
      </c>
    </row>
    <row r="3267" spans="1:12" s="148" customFormat="1" ht="165.75" customHeight="1" x14ac:dyDescent="0.15">
      <c r="A3267" s="593"/>
      <c r="B3267" s="589"/>
      <c r="C3267" s="595"/>
      <c r="D3267" s="596"/>
      <c r="E3267" s="589"/>
      <c r="F3267" s="589"/>
      <c r="G3267" s="589"/>
      <c r="H3267" s="591" t="s">
        <v>1892</v>
      </c>
      <c r="I3267" s="591"/>
      <c r="J3267" s="164" t="s">
        <v>1891</v>
      </c>
      <c r="K3267" s="164" t="s">
        <v>0</v>
      </c>
      <c r="L3267" s="165">
        <v>431.61</v>
      </c>
    </row>
    <row r="3268" spans="1:12" s="148" customFormat="1" ht="24" customHeight="1" x14ac:dyDescent="0.15">
      <c r="A3268" s="593"/>
      <c r="B3268" s="161" t="s">
        <v>29</v>
      </c>
      <c r="C3268" s="162" t="s">
        <v>30</v>
      </c>
      <c r="D3268" s="162" t="s">
        <v>1893</v>
      </c>
      <c r="E3268" s="162" t="s">
        <v>1894</v>
      </c>
      <c r="F3268" s="592"/>
      <c r="G3268" s="592"/>
      <c r="H3268" s="591" t="s">
        <v>1895</v>
      </c>
      <c r="I3268" s="591"/>
      <c r="J3268" s="589" t="s">
        <v>1891</v>
      </c>
      <c r="K3268" s="589" t="s">
        <v>0</v>
      </c>
      <c r="L3268" s="590">
        <v>970</v>
      </c>
    </row>
    <row r="3269" spans="1:12" s="148" customFormat="1" ht="24" customHeight="1" x14ac:dyDescent="0.15">
      <c r="A3269" s="593"/>
      <c r="B3269" s="164" t="s">
        <v>1923</v>
      </c>
      <c r="C3269" s="164" t="s">
        <v>3954</v>
      </c>
      <c r="D3269" s="166">
        <v>43026</v>
      </c>
      <c r="E3269" s="164" t="s">
        <v>3225</v>
      </c>
      <c r="F3269" s="592"/>
      <c r="G3269" s="592"/>
      <c r="H3269" s="591"/>
      <c r="I3269" s="591"/>
      <c r="J3269" s="589"/>
      <c r="K3269" s="589"/>
      <c r="L3269" s="590"/>
    </row>
    <row r="3270" spans="1:12" s="148" customFormat="1" ht="24" customHeight="1" x14ac:dyDescent="0.15">
      <c r="A3270" s="593">
        <v>619</v>
      </c>
      <c r="B3270" s="161" t="s">
        <v>20</v>
      </c>
      <c r="C3270" s="162" t="s">
        <v>21</v>
      </c>
      <c r="D3270" s="162" t="s">
        <v>1884</v>
      </c>
      <c r="E3270" s="162" t="s">
        <v>1885</v>
      </c>
      <c r="F3270" s="594" t="s">
        <v>14</v>
      </c>
      <c r="G3270" s="594"/>
      <c r="H3270" s="592"/>
      <c r="I3270" s="592"/>
      <c r="J3270" s="592"/>
      <c r="K3270" s="592"/>
      <c r="L3270" s="592"/>
    </row>
    <row r="3271" spans="1:12" s="148" customFormat="1" ht="26.25" customHeight="1" x14ac:dyDescent="0.15">
      <c r="A3271" s="593"/>
      <c r="B3271" s="589" t="s">
        <v>3948</v>
      </c>
      <c r="C3271" s="595" t="s">
        <v>3955</v>
      </c>
      <c r="D3271" s="596">
        <v>43034</v>
      </c>
      <c r="E3271" s="589" t="s">
        <v>2064</v>
      </c>
      <c r="F3271" s="589" t="s">
        <v>1985</v>
      </c>
      <c r="G3271" s="589"/>
      <c r="H3271" s="591" t="s">
        <v>1890</v>
      </c>
      <c r="I3271" s="591"/>
      <c r="J3271" s="164" t="s">
        <v>1891</v>
      </c>
      <c r="K3271" s="164" t="s">
        <v>0</v>
      </c>
      <c r="L3271" s="165">
        <v>1196.6000000000001</v>
      </c>
    </row>
    <row r="3272" spans="1:12" s="148" customFormat="1" ht="260.25" customHeight="1" x14ac:dyDescent="0.15">
      <c r="A3272" s="593"/>
      <c r="B3272" s="589"/>
      <c r="C3272" s="595"/>
      <c r="D3272" s="596"/>
      <c r="E3272" s="589"/>
      <c r="F3272" s="589"/>
      <c r="G3272" s="589"/>
      <c r="H3272" s="591" t="s">
        <v>1892</v>
      </c>
      <c r="I3272" s="591"/>
      <c r="J3272" s="164" t="s">
        <v>1891</v>
      </c>
      <c r="K3272" s="164" t="s">
        <v>0</v>
      </c>
      <c r="L3272" s="165">
        <v>74</v>
      </c>
    </row>
    <row r="3273" spans="1:12" s="148" customFormat="1" ht="24" customHeight="1" x14ac:dyDescent="0.15">
      <c r="A3273" s="593"/>
      <c r="B3273" s="161" t="s">
        <v>29</v>
      </c>
      <c r="C3273" s="162" t="s">
        <v>30</v>
      </c>
      <c r="D3273" s="162" t="s">
        <v>1893</v>
      </c>
      <c r="E3273" s="162" t="s">
        <v>1894</v>
      </c>
      <c r="F3273" s="592"/>
      <c r="G3273" s="592"/>
      <c r="H3273" s="591" t="s">
        <v>1895</v>
      </c>
      <c r="I3273" s="591"/>
      <c r="J3273" s="589" t="s">
        <v>1891</v>
      </c>
      <c r="K3273" s="589" t="s">
        <v>0</v>
      </c>
      <c r="L3273" s="590">
        <v>785</v>
      </c>
    </row>
    <row r="3274" spans="1:12" s="148" customFormat="1" ht="24" customHeight="1" x14ac:dyDescent="0.15">
      <c r="A3274" s="593"/>
      <c r="B3274" s="164" t="s">
        <v>1923</v>
      </c>
      <c r="C3274" s="164" t="s">
        <v>1985</v>
      </c>
      <c r="D3274" s="166">
        <v>43038</v>
      </c>
      <c r="E3274" s="164" t="s">
        <v>3956</v>
      </c>
      <c r="F3274" s="592"/>
      <c r="G3274" s="592"/>
      <c r="H3274" s="591"/>
      <c r="I3274" s="591"/>
      <c r="J3274" s="589"/>
      <c r="K3274" s="589"/>
      <c r="L3274" s="590"/>
    </row>
    <row r="3275" spans="1:12" s="148" customFormat="1" ht="24" customHeight="1" x14ac:dyDescent="0.15">
      <c r="A3275" s="593">
        <v>620</v>
      </c>
      <c r="B3275" s="161" t="s">
        <v>20</v>
      </c>
      <c r="C3275" s="162" t="s">
        <v>21</v>
      </c>
      <c r="D3275" s="162" t="s">
        <v>1884</v>
      </c>
      <c r="E3275" s="162" t="s">
        <v>1885</v>
      </c>
      <c r="F3275" s="594" t="s">
        <v>14</v>
      </c>
      <c r="G3275" s="594"/>
      <c r="H3275" s="592"/>
      <c r="I3275" s="592"/>
      <c r="J3275" s="592"/>
      <c r="K3275" s="592"/>
      <c r="L3275" s="592"/>
    </row>
    <row r="3276" spans="1:12" s="148" customFormat="1" ht="26.25" customHeight="1" x14ac:dyDescent="0.15">
      <c r="A3276" s="593"/>
      <c r="B3276" s="589" t="s">
        <v>3948</v>
      </c>
      <c r="C3276" s="595" t="s">
        <v>3957</v>
      </c>
      <c r="D3276" s="596">
        <v>43070</v>
      </c>
      <c r="E3276" s="589" t="s">
        <v>1957</v>
      </c>
      <c r="F3276" s="589" t="s">
        <v>1985</v>
      </c>
      <c r="G3276" s="589"/>
      <c r="H3276" s="591" t="s">
        <v>1890</v>
      </c>
      <c r="I3276" s="591"/>
      <c r="J3276" s="164" t="s">
        <v>1891</v>
      </c>
      <c r="K3276" s="164" t="s">
        <v>0</v>
      </c>
      <c r="L3276" s="165">
        <v>772.88</v>
      </c>
    </row>
    <row r="3277" spans="1:12" s="148" customFormat="1" ht="407.25" customHeight="1" x14ac:dyDescent="0.15">
      <c r="A3277" s="593"/>
      <c r="B3277" s="589"/>
      <c r="C3277" s="595"/>
      <c r="D3277" s="596"/>
      <c r="E3277" s="589"/>
      <c r="F3277" s="589"/>
      <c r="G3277" s="589"/>
      <c r="H3277" s="591" t="s">
        <v>1892</v>
      </c>
      <c r="I3277" s="591"/>
      <c r="J3277" s="164" t="s">
        <v>1891</v>
      </c>
      <c r="K3277" s="164" t="s">
        <v>0</v>
      </c>
      <c r="L3277" s="165">
        <v>210.4</v>
      </c>
    </row>
    <row r="3278" spans="1:12" s="148" customFormat="1" ht="24" customHeight="1" x14ac:dyDescent="0.15">
      <c r="A3278" s="593"/>
      <c r="B3278" s="161" t="s">
        <v>29</v>
      </c>
      <c r="C3278" s="162" t="s">
        <v>30</v>
      </c>
      <c r="D3278" s="162" t="s">
        <v>1893</v>
      </c>
      <c r="E3278" s="162" t="s">
        <v>1894</v>
      </c>
      <c r="F3278" s="592"/>
      <c r="G3278" s="592"/>
      <c r="H3278" s="591" t="s">
        <v>1895</v>
      </c>
      <c r="I3278" s="591"/>
      <c r="J3278" s="589" t="s">
        <v>1891</v>
      </c>
      <c r="K3278" s="589" t="s">
        <v>0</v>
      </c>
      <c r="L3278" s="590">
        <v>810</v>
      </c>
    </row>
    <row r="3279" spans="1:12" s="148" customFormat="1" ht="24" customHeight="1" x14ac:dyDescent="0.15">
      <c r="A3279" s="593"/>
      <c r="B3279" s="164" t="s">
        <v>1923</v>
      </c>
      <c r="C3279" s="164" t="s">
        <v>1985</v>
      </c>
      <c r="D3279" s="166">
        <v>43074</v>
      </c>
      <c r="E3279" s="164" t="s">
        <v>3958</v>
      </c>
      <c r="F3279" s="592"/>
      <c r="G3279" s="592"/>
      <c r="H3279" s="591"/>
      <c r="I3279" s="591"/>
      <c r="J3279" s="589"/>
      <c r="K3279" s="589"/>
      <c r="L3279" s="590"/>
    </row>
    <row r="3280" spans="1:12" s="148" customFormat="1" ht="24" customHeight="1" x14ac:dyDescent="0.15">
      <c r="A3280" s="593">
        <v>621</v>
      </c>
      <c r="B3280" s="161" t="s">
        <v>20</v>
      </c>
      <c r="C3280" s="162" t="s">
        <v>21</v>
      </c>
      <c r="D3280" s="162" t="s">
        <v>1884</v>
      </c>
      <c r="E3280" s="162" t="s">
        <v>1885</v>
      </c>
      <c r="F3280" s="594" t="s">
        <v>14</v>
      </c>
      <c r="G3280" s="594"/>
      <c r="H3280" s="592"/>
      <c r="I3280" s="592"/>
      <c r="J3280" s="592"/>
      <c r="K3280" s="592"/>
      <c r="L3280" s="592"/>
    </row>
    <row r="3281" spans="1:12" s="148" customFormat="1" ht="26.25" customHeight="1" x14ac:dyDescent="0.15">
      <c r="A3281" s="593"/>
      <c r="B3281" s="589" t="s">
        <v>3948</v>
      </c>
      <c r="C3281" s="595" t="s">
        <v>3959</v>
      </c>
      <c r="D3281" s="596">
        <v>43124</v>
      </c>
      <c r="E3281" s="589" t="s">
        <v>1938</v>
      </c>
      <c r="F3281" s="589" t="s">
        <v>1985</v>
      </c>
      <c r="G3281" s="589"/>
      <c r="H3281" s="591" t="s">
        <v>1890</v>
      </c>
      <c r="I3281" s="591"/>
      <c r="J3281" s="164" t="s">
        <v>1891</v>
      </c>
      <c r="K3281" s="164" t="s">
        <v>0</v>
      </c>
      <c r="L3281" s="165">
        <v>1201.72</v>
      </c>
    </row>
    <row r="3282" spans="1:12" s="148" customFormat="1" ht="407.25" customHeight="1" x14ac:dyDescent="0.15">
      <c r="A3282" s="593"/>
      <c r="B3282" s="589"/>
      <c r="C3282" s="595"/>
      <c r="D3282" s="596"/>
      <c r="E3282" s="589"/>
      <c r="F3282" s="589"/>
      <c r="G3282" s="589"/>
      <c r="H3282" s="591" t="s">
        <v>1892</v>
      </c>
      <c r="I3282" s="591"/>
      <c r="J3282" s="164" t="s">
        <v>1891</v>
      </c>
      <c r="K3282" s="164" t="s">
        <v>0</v>
      </c>
      <c r="L3282" s="165">
        <v>286.2</v>
      </c>
    </row>
    <row r="3283" spans="1:12" s="148" customFormat="1" ht="24" customHeight="1" x14ac:dyDescent="0.15">
      <c r="A3283" s="593"/>
      <c r="B3283" s="161" t="s">
        <v>29</v>
      </c>
      <c r="C3283" s="162" t="s">
        <v>30</v>
      </c>
      <c r="D3283" s="162" t="s">
        <v>1893</v>
      </c>
      <c r="E3283" s="162" t="s">
        <v>1894</v>
      </c>
      <c r="F3283" s="592"/>
      <c r="G3283" s="592"/>
      <c r="H3283" s="591" t="s">
        <v>1895</v>
      </c>
      <c r="I3283" s="591"/>
      <c r="J3283" s="589" t="s">
        <v>1891</v>
      </c>
      <c r="K3283" s="589" t="s">
        <v>0</v>
      </c>
      <c r="L3283" s="590">
        <v>35</v>
      </c>
    </row>
    <row r="3284" spans="1:12" s="148" customFormat="1" ht="24" customHeight="1" x14ac:dyDescent="0.15">
      <c r="A3284" s="593"/>
      <c r="B3284" s="164" t="s">
        <v>1923</v>
      </c>
      <c r="C3284" s="164" t="s">
        <v>1985</v>
      </c>
      <c r="D3284" s="166">
        <v>43131</v>
      </c>
      <c r="E3284" s="164" t="s">
        <v>3960</v>
      </c>
      <c r="F3284" s="592"/>
      <c r="G3284" s="592"/>
      <c r="H3284" s="591"/>
      <c r="I3284" s="591"/>
      <c r="J3284" s="589"/>
      <c r="K3284" s="589"/>
      <c r="L3284" s="590"/>
    </row>
    <row r="3285" spans="1:12" s="148" customFormat="1" ht="24" customHeight="1" x14ac:dyDescent="0.15">
      <c r="A3285" s="593">
        <v>622</v>
      </c>
      <c r="B3285" s="161" t="s">
        <v>20</v>
      </c>
      <c r="C3285" s="162" t="s">
        <v>21</v>
      </c>
      <c r="D3285" s="162" t="s">
        <v>1884</v>
      </c>
      <c r="E3285" s="162" t="s">
        <v>1885</v>
      </c>
      <c r="F3285" s="594" t="s">
        <v>14</v>
      </c>
      <c r="G3285" s="594"/>
      <c r="H3285" s="592"/>
      <c r="I3285" s="592"/>
      <c r="J3285" s="592"/>
      <c r="K3285" s="592"/>
      <c r="L3285" s="592"/>
    </row>
    <row r="3286" spans="1:12" s="148" customFormat="1" ht="26.25" customHeight="1" x14ac:dyDescent="0.15">
      <c r="A3286" s="593"/>
      <c r="B3286" s="589" t="s">
        <v>3948</v>
      </c>
      <c r="C3286" s="595" t="s">
        <v>3959</v>
      </c>
      <c r="D3286" s="596">
        <v>43124</v>
      </c>
      <c r="E3286" s="589" t="s">
        <v>1938</v>
      </c>
      <c r="F3286" s="589" t="s">
        <v>2091</v>
      </c>
      <c r="G3286" s="589"/>
      <c r="H3286" s="591" t="s">
        <v>1890</v>
      </c>
      <c r="I3286" s="591"/>
      <c r="J3286" s="164" t="s">
        <v>1891</v>
      </c>
      <c r="K3286" s="164" t="s">
        <v>0</v>
      </c>
      <c r="L3286" s="165">
        <v>1070.69</v>
      </c>
    </row>
    <row r="3287" spans="1:12" s="148" customFormat="1" ht="407.25" customHeight="1" x14ac:dyDescent="0.15">
      <c r="A3287" s="593"/>
      <c r="B3287" s="589"/>
      <c r="C3287" s="595"/>
      <c r="D3287" s="596"/>
      <c r="E3287" s="589"/>
      <c r="F3287" s="589"/>
      <c r="G3287" s="589"/>
      <c r="H3287" s="591" t="s">
        <v>1892</v>
      </c>
      <c r="I3287" s="591"/>
      <c r="J3287" s="164" t="s">
        <v>1891</v>
      </c>
      <c r="K3287" s="164" t="s">
        <v>0</v>
      </c>
      <c r="L3287" s="165">
        <v>337.4</v>
      </c>
    </row>
    <row r="3288" spans="1:12" s="148" customFormat="1" ht="24" customHeight="1" x14ac:dyDescent="0.15">
      <c r="A3288" s="593"/>
      <c r="B3288" s="161" t="s">
        <v>29</v>
      </c>
      <c r="C3288" s="162" t="s">
        <v>30</v>
      </c>
      <c r="D3288" s="162" t="s">
        <v>1893</v>
      </c>
      <c r="E3288" s="162" t="s">
        <v>1894</v>
      </c>
      <c r="F3288" s="592"/>
      <c r="G3288" s="592"/>
      <c r="H3288" s="591" t="s">
        <v>1895</v>
      </c>
      <c r="I3288" s="591"/>
      <c r="J3288" s="589" t="s">
        <v>1891</v>
      </c>
      <c r="K3288" s="589" t="s">
        <v>0</v>
      </c>
      <c r="L3288" s="590">
        <v>655</v>
      </c>
    </row>
    <row r="3289" spans="1:12" s="148" customFormat="1" ht="24" customHeight="1" x14ac:dyDescent="0.15">
      <c r="A3289" s="593"/>
      <c r="B3289" s="164" t="s">
        <v>1923</v>
      </c>
      <c r="C3289" s="164" t="s">
        <v>2091</v>
      </c>
      <c r="D3289" s="166">
        <v>43131</v>
      </c>
      <c r="E3289" s="164" t="s">
        <v>3960</v>
      </c>
      <c r="F3289" s="592"/>
      <c r="G3289" s="592"/>
      <c r="H3289" s="591"/>
      <c r="I3289" s="591"/>
      <c r="J3289" s="589"/>
      <c r="K3289" s="589"/>
      <c r="L3289" s="590"/>
    </row>
    <row r="3290" spans="1:12" s="148" customFormat="1" ht="24" customHeight="1" x14ac:dyDescent="0.15">
      <c r="A3290" s="593">
        <v>623</v>
      </c>
      <c r="B3290" s="161" t="s">
        <v>20</v>
      </c>
      <c r="C3290" s="162" t="s">
        <v>21</v>
      </c>
      <c r="D3290" s="162" t="s">
        <v>1884</v>
      </c>
      <c r="E3290" s="162" t="s">
        <v>1885</v>
      </c>
      <c r="F3290" s="594" t="s">
        <v>14</v>
      </c>
      <c r="G3290" s="594"/>
      <c r="H3290" s="592"/>
      <c r="I3290" s="592"/>
      <c r="J3290" s="592"/>
      <c r="K3290" s="592"/>
      <c r="L3290" s="592"/>
    </row>
    <row r="3291" spans="1:12" s="148" customFormat="1" ht="26.25" customHeight="1" x14ac:dyDescent="0.15">
      <c r="A3291" s="593"/>
      <c r="B3291" s="589" t="s">
        <v>3948</v>
      </c>
      <c r="C3291" s="595" t="s">
        <v>3961</v>
      </c>
      <c r="D3291" s="596">
        <v>43137</v>
      </c>
      <c r="E3291" s="589" t="s">
        <v>1996</v>
      </c>
      <c r="F3291" s="589" t="s">
        <v>3962</v>
      </c>
      <c r="G3291" s="589"/>
      <c r="H3291" s="591" t="s">
        <v>1890</v>
      </c>
      <c r="I3291" s="591"/>
      <c r="J3291" s="164" t="s">
        <v>1891</v>
      </c>
      <c r="K3291" s="164" t="s">
        <v>0</v>
      </c>
      <c r="L3291" s="165">
        <v>194.62</v>
      </c>
    </row>
    <row r="3292" spans="1:12" s="148" customFormat="1" ht="260.25" customHeight="1" x14ac:dyDescent="0.15">
      <c r="A3292" s="593"/>
      <c r="B3292" s="589"/>
      <c r="C3292" s="595"/>
      <c r="D3292" s="596"/>
      <c r="E3292" s="589"/>
      <c r="F3292" s="589"/>
      <c r="G3292" s="589"/>
      <c r="H3292" s="591" t="s">
        <v>1892</v>
      </c>
      <c r="I3292" s="591"/>
      <c r="J3292" s="164" t="s">
        <v>1891</v>
      </c>
      <c r="K3292" s="164" t="s">
        <v>0</v>
      </c>
      <c r="L3292" s="165">
        <v>49</v>
      </c>
    </row>
    <row r="3293" spans="1:12" s="148" customFormat="1" ht="24" customHeight="1" x14ac:dyDescent="0.15">
      <c r="A3293" s="593"/>
      <c r="B3293" s="161" t="s">
        <v>29</v>
      </c>
      <c r="C3293" s="162" t="s">
        <v>30</v>
      </c>
      <c r="D3293" s="162" t="s">
        <v>1893</v>
      </c>
      <c r="E3293" s="162" t="s">
        <v>1894</v>
      </c>
      <c r="F3293" s="592"/>
      <c r="G3293" s="592"/>
      <c r="H3293" s="591" t="s">
        <v>1895</v>
      </c>
      <c r="I3293" s="591"/>
      <c r="J3293" s="589" t="s">
        <v>1891</v>
      </c>
      <c r="K3293" s="589" t="s">
        <v>0</v>
      </c>
      <c r="L3293" s="590">
        <v>1097.5</v>
      </c>
    </row>
    <row r="3294" spans="1:12" s="148" customFormat="1" ht="24" customHeight="1" x14ac:dyDescent="0.15">
      <c r="A3294" s="593"/>
      <c r="B3294" s="164" t="s">
        <v>1923</v>
      </c>
      <c r="C3294" s="164" t="s">
        <v>3962</v>
      </c>
      <c r="D3294" s="166">
        <v>43141</v>
      </c>
      <c r="E3294" s="164" t="s">
        <v>3866</v>
      </c>
      <c r="F3294" s="592"/>
      <c r="G3294" s="592"/>
      <c r="H3294" s="591"/>
      <c r="I3294" s="591"/>
      <c r="J3294" s="589"/>
      <c r="K3294" s="589"/>
      <c r="L3294" s="590"/>
    </row>
    <row r="3295" spans="1:12" s="148" customFormat="1" ht="24" customHeight="1" x14ac:dyDescent="0.15">
      <c r="A3295" s="593">
        <v>624</v>
      </c>
      <c r="B3295" s="161" t="s">
        <v>20</v>
      </c>
      <c r="C3295" s="162" t="s">
        <v>21</v>
      </c>
      <c r="D3295" s="162" t="s">
        <v>1884</v>
      </c>
      <c r="E3295" s="162" t="s">
        <v>1885</v>
      </c>
      <c r="F3295" s="594" t="s">
        <v>14</v>
      </c>
      <c r="G3295" s="594"/>
      <c r="H3295" s="592"/>
      <c r="I3295" s="592"/>
      <c r="J3295" s="592"/>
      <c r="K3295" s="592"/>
      <c r="L3295" s="592"/>
    </row>
    <row r="3296" spans="1:12" s="148" customFormat="1" ht="26.25" customHeight="1" x14ac:dyDescent="0.15">
      <c r="A3296" s="593"/>
      <c r="B3296" s="589" t="s">
        <v>3948</v>
      </c>
      <c r="C3296" s="595" t="s">
        <v>3963</v>
      </c>
      <c r="D3296" s="596">
        <v>43159</v>
      </c>
      <c r="E3296" s="589" t="s">
        <v>3964</v>
      </c>
      <c r="F3296" s="589" t="s">
        <v>3965</v>
      </c>
      <c r="G3296" s="589"/>
      <c r="H3296" s="591" t="s">
        <v>1890</v>
      </c>
      <c r="I3296" s="591"/>
      <c r="J3296" s="164" t="s">
        <v>1891</v>
      </c>
      <c r="K3296" s="164" t="s">
        <v>0</v>
      </c>
      <c r="L3296" s="165">
        <v>587</v>
      </c>
    </row>
    <row r="3297" spans="1:12" s="148" customFormat="1" ht="312.75" customHeight="1" x14ac:dyDescent="0.15">
      <c r="A3297" s="593"/>
      <c r="B3297" s="589"/>
      <c r="C3297" s="595"/>
      <c r="D3297" s="596"/>
      <c r="E3297" s="589"/>
      <c r="F3297" s="589"/>
      <c r="G3297" s="589"/>
      <c r="H3297" s="591" t="s">
        <v>1892</v>
      </c>
      <c r="I3297" s="591"/>
      <c r="J3297" s="164" t="s">
        <v>1891</v>
      </c>
      <c r="K3297" s="164" t="s">
        <v>0</v>
      </c>
      <c r="L3297" s="165">
        <v>469</v>
      </c>
    </row>
    <row r="3298" spans="1:12" s="148" customFormat="1" ht="24" customHeight="1" x14ac:dyDescent="0.15">
      <c r="A3298" s="593"/>
      <c r="B3298" s="161" t="s">
        <v>29</v>
      </c>
      <c r="C3298" s="162" t="s">
        <v>30</v>
      </c>
      <c r="D3298" s="162" t="s">
        <v>1893</v>
      </c>
      <c r="E3298" s="162" t="s">
        <v>1894</v>
      </c>
      <c r="F3298" s="592"/>
      <c r="G3298" s="592"/>
      <c r="H3298" s="591" t="s">
        <v>1895</v>
      </c>
      <c r="I3298" s="591"/>
      <c r="J3298" s="589" t="s">
        <v>1891</v>
      </c>
      <c r="K3298" s="589" t="s">
        <v>1891</v>
      </c>
      <c r="L3298" s="590">
        <v>0</v>
      </c>
    </row>
    <row r="3299" spans="1:12" s="148" customFormat="1" ht="24" customHeight="1" x14ac:dyDescent="0.15">
      <c r="A3299" s="593"/>
      <c r="B3299" s="164" t="s">
        <v>1923</v>
      </c>
      <c r="C3299" s="164" t="s">
        <v>3965</v>
      </c>
      <c r="D3299" s="166">
        <v>43164</v>
      </c>
      <c r="E3299" s="164" t="s">
        <v>3966</v>
      </c>
      <c r="F3299" s="592"/>
      <c r="G3299" s="592"/>
      <c r="H3299" s="591"/>
      <c r="I3299" s="591"/>
      <c r="J3299" s="589"/>
      <c r="K3299" s="589"/>
      <c r="L3299" s="590"/>
    </row>
    <row r="3300" spans="1:12" s="148" customFormat="1" ht="24" customHeight="1" x14ac:dyDescent="0.15">
      <c r="A3300" s="593">
        <v>625</v>
      </c>
      <c r="B3300" s="161" t="s">
        <v>20</v>
      </c>
      <c r="C3300" s="162" t="s">
        <v>21</v>
      </c>
      <c r="D3300" s="162" t="s">
        <v>1884</v>
      </c>
      <c r="E3300" s="162" t="s">
        <v>1885</v>
      </c>
      <c r="F3300" s="594" t="s">
        <v>14</v>
      </c>
      <c r="G3300" s="594"/>
      <c r="H3300" s="592"/>
      <c r="I3300" s="592"/>
      <c r="J3300" s="592"/>
      <c r="K3300" s="592"/>
      <c r="L3300" s="592"/>
    </row>
    <row r="3301" spans="1:12" s="148" customFormat="1" ht="26.25" customHeight="1" x14ac:dyDescent="0.15">
      <c r="A3301" s="593"/>
      <c r="B3301" s="589" t="s">
        <v>3948</v>
      </c>
      <c r="C3301" s="595" t="s">
        <v>3967</v>
      </c>
      <c r="D3301" s="596">
        <v>43180</v>
      </c>
      <c r="E3301" s="589" t="s">
        <v>2064</v>
      </c>
      <c r="F3301" s="589" t="s">
        <v>3968</v>
      </c>
      <c r="G3301" s="589"/>
      <c r="H3301" s="591" t="s">
        <v>1890</v>
      </c>
      <c r="I3301" s="591"/>
      <c r="J3301" s="164" t="s">
        <v>1891</v>
      </c>
      <c r="K3301" s="164" t="s">
        <v>0</v>
      </c>
      <c r="L3301" s="165">
        <v>357.84</v>
      </c>
    </row>
    <row r="3302" spans="1:12" s="148" customFormat="1" ht="396.75" customHeight="1" x14ac:dyDescent="0.15">
      <c r="A3302" s="593"/>
      <c r="B3302" s="589"/>
      <c r="C3302" s="595"/>
      <c r="D3302" s="596"/>
      <c r="E3302" s="589"/>
      <c r="F3302" s="589"/>
      <c r="G3302" s="589"/>
      <c r="H3302" s="591" t="s">
        <v>1892</v>
      </c>
      <c r="I3302" s="591"/>
      <c r="J3302" s="164" t="s">
        <v>1891</v>
      </c>
      <c r="K3302" s="164" t="s">
        <v>0</v>
      </c>
      <c r="L3302" s="165">
        <v>161</v>
      </c>
    </row>
    <row r="3303" spans="1:12" s="148" customFormat="1" ht="24" customHeight="1" x14ac:dyDescent="0.15">
      <c r="A3303" s="593"/>
      <c r="B3303" s="161" t="s">
        <v>29</v>
      </c>
      <c r="C3303" s="162" t="s">
        <v>30</v>
      </c>
      <c r="D3303" s="162" t="s">
        <v>1893</v>
      </c>
      <c r="E3303" s="162" t="s">
        <v>1894</v>
      </c>
      <c r="F3303" s="592"/>
      <c r="G3303" s="592"/>
      <c r="H3303" s="591" t="s">
        <v>1895</v>
      </c>
      <c r="I3303" s="591"/>
      <c r="J3303" s="589" t="s">
        <v>1891</v>
      </c>
      <c r="K3303" s="589" t="s">
        <v>1891</v>
      </c>
      <c r="L3303" s="590">
        <v>0</v>
      </c>
    </row>
    <row r="3304" spans="1:12" s="148" customFormat="1" ht="24" customHeight="1" x14ac:dyDescent="0.15">
      <c r="A3304" s="593"/>
      <c r="B3304" s="164" t="s">
        <v>1923</v>
      </c>
      <c r="C3304" s="164" t="s">
        <v>3968</v>
      </c>
      <c r="D3304" s="166">
        <v>43182</v>
      </c>
      <c r="E3304" s="164" t="s">
        <v>2972</v>
      </c>
      <c r="F3304" s="592"/>
      <c r="G3304" s="592"/>
      <c r="H3304" s="591"/>
      <c r="I3304" s="591"/>
      <c r="J3304" s="589"/>
      <c r="K3304" s="589"/>
      <c r="L3304" s="590"/>
    </row>
    <row r="3305" spans="1:12" s="148" customFormat="1" ht="24" customHeight="1" x14ac:dyDescent="0.15">
      <c r="A3305" s="593">
        <v>626</v>
      </c>
      <c r="B3305" s="161" t="s">
        <v>20</v>
      </c>
      <c r="C3305" s="162" t="s">
        <v>21</v>
      </c>
      <c r="D3305" s="162" t="s">
        <v>1884</v>
      </c>
      <c r="E3305" s="162" t="s">
        <v>1885</v>
      </c>
      <c r="F3305" s="594" t="s">
        <v>14</v>
      </c>
      <c r="G3305" s="594"/>
      <c r="H3305" s="592"/>
      <c r="I3305" s="592"/>
      <c r="J3305" s="592"/>
      <c r="K3305" s="592"/>
      <c r="L3305" s="592"/>
    </row>
    <row r="3306" spans="1:12" s="148" customFormat="1" ht="26.25" customHeight="1" x14ac:dyDescent="0.15">
      <c r="A3306" s="593"/>
      <c r="B3306" s="589" t="s">
        <v>3948</v>
      </c>
      <c r="C3306" s="595" t="s">
        <v>3967</v>
      </c>
      <c r="D3306" s="596">
        <v>43180</v>
      </c>
      <c r="E3306" s="589" t="s">
        <v>2064</v>
      </c>
      <c r="F3306" s="589" t="s">
        <v>3969</v>
      </c>
      <c r="G3306" s="589"/>
      <c r="H3306" s="591" t="s">
        <v>1890</v>
      </c>
      <c r="I3306" s="591"/>
      <c r="J3306" s="164" t="s">
        <v>1891</v>
      </c>
      <c r="K3306" s="164" t="s">
        <v>0</v>
      </c>
      <c r="L3306" s="165">
        <v>367.8</v>
      </c>
    </row>
    <row r="3307" spans="1:12" s="148" customFormat="1" ht="396.75" customHeight="1" x14ac:dyDescent="0.15">
      <c r="A3307" s="593"/>
      <c r="B3307" s="589"/>
      <c r="C3307" s="595"/>
      <c r="D3307" s="596"/>
      <c r="E3307" s="589"/>
      <c r="F3307" s="589"/>
      <c r="G3307" s="589"/>
      <c r="H3307" s="591" t="s">
        <v>1892</v>
      </c>
      <c r="I3307" s="591"/>
      <c r="J3307" s="164" t="s">
        <v>1891</v>
      </c>
      <c r="K3307" s="164" t="s">
        <v>0</v>
      </c>
      <c r="L3307" s="165">
        <v>136</v>
      </c>
    </row>
    <row r="3308" spans="1:12" s="148" customFormat="1" ht="24" customHeight="1" x14ac:dyDescent="0.15">
      <c r="A3308" s="593"/>
      <c r="B3308" s="161" t="s">
        <v>29</v>
      </c>
      <c r="C3308" s="162" t="s">
        <v>30</v>
      </c>
      <c r="D3308" s="162" t="s">
        <v>1893</v>
      </c>
      <c r="E3308" s="162" t="s">
        <v>1894</v>
      </c>
      <c r="F3308" s="592"/>
      <c r="G3308" s="592"/>
      <c r="H3308" s="591" t="s">
        <v>1895</v>
      </c>
      <c r="I3308" s="591"/>
      <c r="J3308" s="589" t="s">
        <v>1891</v>
      </c>
      <c r="K3308" s="589" t="s">
        <v>1891</v>
      </c>
      <c r="L3308" s="590">
        <v>0</v>
      </c>
    </row>
    <row r="3309" spans="1:12" s="148" customFormat="1" ht="24" customHeight="1" x14ac:dyDescent="0.15">
      <c r="A3309" s="593"/>
      <c r="B3309" s="164" t="s">
        <v>1923</v>
      </c>
      <c r="C3309" s="164" t="s">
        <v>3969</v>
      </c>
      <c r="D3309" s="166">
        <v>43182</v>
      </c>
      <c r="E3309" s="164" t="s">
        <v>2972</v>
      </c>
      <c r="F3309" s="592"/>
      <c r="G3309" s="592"/>
      <c r="H3309" s="591"/>
      <c r="I3309" s="591"/>
      <c r="J3309" s="589"/>
      <c r="K3309" s="589"/>
      <c r="L3309" s="590"/>
    </row>
    <row r="3310" spans="1:12" s="148" customFormat="1" ht="24" customHeight="1" x14ac:dyDescent="0.15">
      <c r="A3310" s="593">
        <v>627</v>
      </c>
      <c r="B3310" s="161" t="s">
        <v>20</v>
      </c>
      <c r="C3310" s="162" t="s">
        <v>21</v>
      </c>
      <c r="D3310" s="162" t="s">
        <v>1884</v>
      </c>
      <c r="E3310" s="162" t="s">
        <v>1885</v>
      </c>
      <c r="F3310" s="594" t="s">
        <v>14</v>
      </c>
      <c r="G3310" s="594"/>
      <c r="H3310" s="592"/>
      <c r="I3310" s="592"/>
      <c r="J3310" s="592"/>
      <c r="K3310" s="592"/>
      <c r="L3310" s="592"/>
    </row>
    <row r="3311" spans="1:12" s="148" customFormat="1" ht="26.25" customHeight="1" x14ac:dyDescent="0.15">
      <c r="A3311" s="593"/>
      <c r="B3311" s="589" t="s">
        <v>3948</v>
      </c>
      <c r="C3311" s="595" t="s">
        <v>3970</v>
      </c>
      <c r="D3311" s="596">
        <v>43188</v>
      </c>
      <c r="E3311" s="589" t="s">
        <v>1996</v>
      </c>
      <c r="F3311" s="589" t="s">
        <v>3951</v>
      </c>
      <c r="G3311" s="589"/>
      <c r="H3311" s="591" t="s">
        <v>1890</v>
      </c>
      <c r="I3311" s="591"/>
      <c r="J3311" s="164" t="s">
        <v>1891</v>
      </c>
      <c r="K3311" s="164" t="s">
        <v>0</v>
      </c>
      <c r="L3311" s="165">
        <v>457.86</v>
      </c>
    </row>
    <row r="3312" spans="1:12" s="148" customFormat="1" ht="281.25" customHeight="1" x14ac:dyDescent="0.15">
      <c r="A3312" s="593"/>
      <c r="B3312" s="589"/>
      <c r="C3312" s="595"/>
      <c r="D3312" s="596"/>
      <c r="E3312" s="589"/>
      <c r="F3312" s="589"/>
      <c r="G3312" s="589"/>
      <c r="H3312" s="591" t="s">
        <v>1892</v>
      </c>
      <c r="I3312" s="591"/>
      <c r="J3312" s="164" t="s">
        <v>1891</v>
      </c>
      <c r="K3312" s="164" t="s">
        <v>0</v>
      </c>
      <c r="L3312" s="165">
        <v>186.6</v>
      </c>
    </row>
    <row r="3313" spans="1:12" s="148" customFormat="1" ht="24" customHeight="1" x14ac:dyDescent="0.15">
      <c r="A3313" s="593"/>
      <c r="B3313" s="161" t="s">
        <v>29</v>
      </c>
      <c r="C3313" s="162" t="s">
        <v>30</v>
      </c>
      <c r="D3313" s="162" t="s">
        <v>1893</v>
      </c>
      <c r="E3313" s="162" t="s">
        <v>1894</v>
      </c>
      <c r="F3313" s="592"/>
      <c r="G3313" s="592"/>
      <c r="H3313" s="591" t="s">
        <v>1895</v>
      </c>
      <c r="I3313" s="591"/>
      <c r="J3313" s="589" t="s">
        <v>1891</v>
      </c>
      <c r="K3313" s="589" t="s">
        <v>0</v>
      </c>
      <c r="L3313" s="590">
        <v>306</v>
      </c>
    </row>
    <row r="3314" spans="1:12" s="148" customFormat="1" ht="24" customHeight="1" x14ac:dyDescent="0.15">
      <c r="A3314" s="593"/>
      <c r="B3314" s="164" t="s">
        <v>1923</v>
      </c>
      <c r="C3314" s="164" t="s">
        <v>3951</v>
      </c>
      <c r="D3314" s="166">
        <v>43189</v>
      </c>
      <c r="E3314" s="164" t="s">
        <v>3971</v>
      </c>
      <c r="F3314" s="592"/>
      <c r="G3314" s="592"/>
      <c r="H3314" s="591"/>
      <c r="I3314" s="591"/>
      <c r="J3314" s="589"/>
      <c r="K3314" s="589"/>
      <c r="L3314" s="590"/>
    </row>
    <row r="3315" spans="1:12" s="148" customFormat="1" ht="24" customHeight="1" x14ac:dyDescent="0.15">
      <c r="A3315" s="593">
        <v>628</v>
      </c>
      <c r="B3315" s="161" t="s">
        <v>20</v>
      </c>
      <c r="C3315" s="162" t="s">
        <v>21</v>
      </c>
      <c r="D3315" s="162" t="s">
        <v>1884</v>
      </c>
      <c r="E3315" s="162" t="s">
        <v>1885</v>
      </c>
      <c r="F3315" s="594" t="s">
        <v>14</v>
      </c>
      <c r="G3315" s="594"/>
      <c r="H3315" s="592"/>
      <c r="I3315" s="592"/>
      <c r="J3315" s="592"/>
      <c r="K3315" s="592"/>
      <c r="L3315" s="592"/>
    </row>
    <row r="3316" spans="1:12" s="148" customFormat="1" ht="26.25" customHeight="1" x14ac:dyDescent="0.15">
      <c r="A3316" s="593"/>
      <c r="B3316" s="589" t="s">
        <v>3972</v>
      </c>
      <c r="C3316" s="595" t="s">
        <v>3973</v>
      </c>
      <c r="D3316" s="596">
        <v>43162</v>
      </c>
      <c r="E3316" s="589" t="s">
        <v>2068</v>
      </c>
      <c r="F3316" s="589" t="s">
        <v>2731</v>
      </c>
      <c r="G3316" s="589"/>
      <c r="H3316" s="591" t="s">
        <v>1890</v>
      </c>
      <c r="I3316" s="591"/>
      <c r="J3316" s="164" t="s">
        <v>1891</v>
      </c>
      <c r="K3316" s="164" t="s">
        <v>1891</v>
      </c>
      <c r="L3316" s="165">
        <v>0</v>
      </c>
    </row>
    <row r="3317" spans="1:12" s="148" customFormat="1" ht="165.75" customHeight="1" x14ac:dyDescent="0.15">
      <c r="A3317" s="593"/>
      <c r="B3317" s="589"/>
      <c r="C3317" s="595"/>
      <c r="D3317" s="596"/>
      <c r="E3317" s="589"/>
      <c r="F3317" s="589"/>
      <c r="G3317" s="589"/>
      <c r="H3317" s="591" t="s">
        <v>1892</v>
      </c>
      <c r="I3317" s="591"/>
      <c r="J3317" s="164" t="s">
        <v>1891</v>
      </c>
      <c r="K3317" s="164" t="s">
        <v>0</v>
      </c>
      <c r="L3317" s="165">
        <v>363.96</v>
      </c>
    </row>
    <row r="3318" spans="1:12" s="148" customFormat="1" ht="24" customHeight="1" x14ac:dyDescent="0.15">
      <c r="A3318" s="593"/>
      <c r="B3318" s="161" t="s">
        <v>29</v>
      </c>
      <c r="C3318" s="162" t="s">
        <v>30</v>
      </c>
      <c r="D3318" s="162" t="s">
        <v>1893</v>
      </c>
      <c r="E3318" s="162" t="s">
        <v>1894</v>
      </c>
      <c r="F3318" s="592"/>
      <c r="G3318" s="592"/>
      <c r="H3318" s="591" t="s">
        <v>1895</v>
      </c>
      <c r="I3318" s="591"/>
      <c r="J3318" s="589" t="s">
        <v>1891</v>
      </c>
      <c r="K3318" s="589" t="s">
        <v>0</v>
      </c>
      <c r="L3318" s="590">
        <v>658.8</v>
      </c>
    </row>
    <row r="3319" spans="1:12" s="148" customFormat="1" ht="24" customHeight="1" x14ac:dyDescent="0.15">
      <c r="A3319" s="593"/>
      <c r="B3319" s="164" t="s">
        <v>1896</v>
      </c>
      <c r="C3319" s="164" t="s">
        <v>2731</v>
      </c>
      <c r="D3319" s="166">
        <v>43168</v>
      </c>
      <c r="E3319" s="164" t="s">
        <v>2732</v>
      </c>
      <c r="F3319" s="592"/>
      <c r="G3319" s="592"/>
      <c r="H3319" s="591"/>
      <c r="I3319" s="591"/>
      <c r="J3319" s="589"/>
      <c r="K3319" s="589"/>
      <c r="L3319" s="590"/>
    </row>
    <row r="3320" spans="1:12" s="148" customFormat="1" ht="24" customHeight="1" x14ac:dyDescent="0.15">
      <c r="A3320" s="593">
        <v>629</v>
      </c>
      <c r="B3320" s="161" t="s">
        <v>20</v>
      </c>
      <c r="C3320" s="162" t="s">
        <v>21</v>
      </c>
      <c r="D3320" s="162" t="s">
        <v>1884</v>
      </c>
      <c r="E3320" s="162" t="s">
        <v>1885</v>
      </c>
      <c r="F3320" s="594" t="s">
        <v>14</v>
      </c>
      <c r="G3320" s="594"/>
      <c r="H3320" s="592"/>
      <c r="I3320" s="592"/>
      <c r="J3320" s="592"/>
      <c r="K3320" s="592"/>
      <c r="L3320" s="592"/>
    </row>
    <row r="3321" spans="1:12" s="148" customFormat="1" ht="26.25" customHeight="1" x14ac:dyDescent="0.15">
      <c r="A3321" s="593"/>
      <c r="B3321" s="589" t="s">
        <v>3974</v>
      </c>
      <c r="C3321" s="595" t="s">
        <v>3975</v>
      </c>
      <c r="D3321" s="596">
        <v>43129</v>
      </c>
      <c r="E3321" s="589" t="s">
        <v>2958</v>
      </c>
      <c r="F3321" s="589" t="s">
        <v>2959</v>
      </c>
      <c r="G3321" s="589"/>
      <c r="H3321" s="591" t="s">
        <v>1890</v>
      </c>
      <c r="I3321" s="591"/>
      <c r="J3321" s="164" t="s">
        <v>1891</v>
      </c>
      <c r="K3321" s="164" t="s">
        <v>0</v>
      </c>
      <c r="L3321" s="165">
        <v>600</v>
      </c>
    </row>
    <row r="3322" spans="1:12" s="148" customFormat="1" ht="92.25" customHeight="1" x14ac:dyDescent="0.15">
      <c r="A3322" s="593"/>
      <c r="B3322" s="589"/>
      <c r="C3322" s="595"/>
      <c r="D3322" s="596"/>
      <c r="E3322" s="589"/>
      <c r="F3322" s="589"/>
      <c r="G3322" s="589"/>
      <c r="H3322" s="591" t="s">
        <v>1892</v>
      </c>
      <c r="I3322" s="591"/>
      <c r="J3322" s="164" t="s">
        <v>1891</v>
      </c>
      <c r="K3322" s="164" t="s">
        <v>1891</v>
      </c>
      <c r="L3322" s="165">
        <v>0</v>
      </c>
    </row>
    <row r="3323" spans="1:12" s="148" customFormat="1" ht="24" customHeight="1" x14ac:dyDescent="0.15">
      <c r="A3323" s="593"/>
      <c r="B3323" s="161" t="s">
        <v>29</v>
      </c>
      <c r="C3323" s="162" t="s">
        <v>30</v>
      </c>
      <c r="D3323" s="162" t="s">
        <v>1893</v>
      </c>
      <c r="E3323" s="162" t="s">
        <v>1894</v>
      </c>
      <c r="F3323" s="592"/>
      <c r="G3323" s="592"/>
      <c r="H3323" s="591" t="s">
        <v>1895</v>
      </c>
      <c r="I3323" s="591"/>
      <c r="J3323" s="589" t="s">
        <v>1891</v>
      </c>
      <c r="K3323" s="589" t="s">
        <v>1891</v>
      </c>
      <c r="L3323" s="590">
        <v>0</v>
      </c>
    </row>
    <row r="3324" spans="1:12" s="148" customFormat="1" ht="24" customHeight="1" x14ac:dyDescent="0.15">
      <c r="A3324" s="593"/>
      <c r="B3324" s="164" t="s">
        <v>1896</v>
      </c>
      <c r="C3324" s="164" t="s">
        <v>2959</v>
      </c>
      <c r="D3324" s="166">
        <v>43134</v>
      </c>
      <c r="E3324" s="164" t="s">
        <v>2960</v>
      </c>
      <c r="F3324" s="592"/>
      <c r="G3324" s="592"/>
      <c r="H3324" s="591"/>
      <c r="I3324" s="591"/>
      <c r="J3324" s="589"/>
      <c r="K3324" s="589"/>
      <c r="L3324" s="590"/>
    </row>
    <row r="3325" spans="1:12" s="148" customFormat="1" ht="24" customHeight="1" x14ac:dyDescent="0.15">
      <c r="A3325" s="593">
        <v>630</v>
      </c>
      <c r="B3325" s="161" t="s">
        <v>20</v>
      </c>
      <c r="C3325" s="162" t="s">
        <v>21</v>
      </c>
      <c r="D3325" s="162" t="s">
        <v>1884</v>
      </c>
      <c r="E3325" s="162" t="s">
        <v>1885</v>
      </c>
      <c r="F3325" s="594" t="s">
        <v>14</v>
      </c>
      <c r="G3325" s="594"/>
      <c r="H3325" s="592"/>
      <c r="I3325" s="592"/>
      <c r="J3325" s="592"/>
      <c r="K3325" s="592"/>
      <c r="L3325" s="592"/>
    </row>
    <row r="3326" spans="1:12" s="148" customFormat="1" ht="26.25" customHeight="1" x14ac:dyDescent="0.15">
      <c r="A3326" s="593"/>
      <c r="B3326" s="589" t="s">
        <v>3976</v>
      </c>
      <c r="C3326" s="595" t="s">
        <v>3977</v>
      </c>
      <c r="D3326" s="596">
        <v>43040</v>
      </c>
      <c r="E3326" s="589" t="s">
        <v>3978</v>
      </c>
      <c r="F3326" s="589" t="s">
        <v>3979</v>
      </c>
      <c r="G3326" s="589"/>
      <c r="H3326" s="591" t="s">
        <v>1890</v>
      </c>
      <c r="I3326" s="591"/>
      <c r="J3326" s="164" t="s">
        <v>1891</v>
      </c>
      <c r="K3326" s="164" t="s">
        <v>0</v>
      </c>
      <c r="L3326" s="165">
        <v>240</v>
      </c>
    </row>
    <row r="3327" spans="1:12" s="148" customFormat="1" ht="408.95" customHeight="1" x14ac:dyDescent="0.15">
      <c r="A3327" s="593"/>
      <c r="B3327" s="589"/>
      <c r="C3327" s="595"/>
      <c r="D3327" s="596"/>
      <c r="E3327" s="589"/>
      <c r="F3327" s="589"/>
      <c r="G3327" s="589"/>
      <c r="H3327" s="591" t="s">
        <v>1892</v>
      </c>
      <c r="I3327" s="591"/>
      <c r="J3327" s="589" t="s">
        <v>1891</v>
      </c>
      <c r="K3327" s="589" t="s">
        <v>0</v>
      </c>
      <c r="L3327" s="590">
        <v>1761.37</v>
      </c>
    </row>
    <row r="3328" spans="1:12" s="148" customFormat="1" ht="187.35" customHeight="1" x14ac:dyDescent="0.15">
      <c r="A3328" s="593"/>
      <c r="B3328" s="589"/>
      <c r="C3328" s="595"/>
      <c r="D3328" s="596"/>
      <c r="E3328" s="589"/>
      <c r="F3328" s="589"/>
      <c r="G3328" s="589"/>
      <c r="H3328" s="591"/>
      <c r="I3328" s="591"/>
      <c r="J3328" s="589"/>
      <c r="K3328" s="589"/>
      <c r="L3328" s="590"/>
    </row>
    <row r="3329" spans="1:12" s="148" customFormat="1" ht="24" customHeight="1" x14ac:dyDescent="0.15">
      <c r="A3329" s="593"/>
      <c r="B3329" s="161" t="s">
        <v>29</v>
      </c>
      <c r="C3329" s="162" t="s">
        <v>30</v>
      </c>
      <c r="D3329" s="162" t="s">
        <v>1893</v>
      </c>
      <c r="E3329" s="162" t="s">
        <v>1894</v>
      </c>
      <c r="F3329" s="592"/>
      <c r="G3329" s="592"/>
      <c r="H3329" s="591" t="s">
        <v>1895</v>
      </c>
      <c r="I3329" s="591"/>
      <c r="J3329" s="589" t="s">
        <v>1891</v>
      </c>
      <c r="K3329" s="589" t="s">
        <v>0</v>
      </c>
      <c r="L3329" s="590">
        <v>240</v>
      </c>
    </row>
    <row r="3330" spans="1:12" s="148" customFormat="1" ht="24" customHeight="1" x14ac:dyDescent="0.15">
      <c r="A3330" s="593"/>
      <c r="B3330" s="164" t="s">
        <v>1670</v>
      </c>
      <c r="C3330" s="164" t="s">
        <v>3979</v>
      </c>
      <c r="D3330" s="166">
        <v>43050</v>
      </c>
      <c r="E3330" s="164" t="s">
        <v>3980</v>
      </c>
      <c r="F3330" s="592"/>
      <c r="G3330" s="592"/>
      <c r="H3330" s="591"/>
      <c r="I3330" s="591"/>
      <c r="J3330" s="589"/>
      <c r="K3330" s="589"/>
      <c r="L3330" s="590"/>
    </row>
    <row r="3331" spans="1:12" s="148" customFormat="1" ht="24" customHeight="1" x14ac:dyDescent="0.15">
      <c r="A3331" s="593">
        <v>631</v>
      </c>
      <c r="B3331" s="161" t="s">
        <v>20</v>
      </c>
      <c r="C3331" s="162" t="s">
        <v>21</v>
      </c>
      <c r="D3331" s="162" t="s">
        <v>1884</v>
      </c>
      <c r="E3331" s="162" t="s">
        <v>1885</v>
      </c>
      <c r="F3331" s="594" t="s">
        <v>14</v>
      </c>
      <c r="G3331" s="594"/>
      <c r="H3331" s="592"/>
      <c r="I3331" s="592"/>
      <c r="J3331" s="592"/>
      <c r="K3331" s="592"/>
      <c r="L3331" s="592"/>
    </row>
    <row r="3332" spans="1:12" s="148" customFormat="1" ht="26.25" customHeight="1" x14ac:dyDescent="0.15">
      <c r="A3332" s="593"/>
      <c r="B3332" s="589" t="s">
        <v>3976</v>
      </c>
      <c r="C3332" s="595" t="s">
        <v>3981</v>
      </c>
      <c r="D3332" s="596">
        <v>43161</v>
      </c>
      <c r="E3332" s="589" t="s">
        <v>2262</v>
      </c>
      <c r="F3332" s="589" t="s">
        <v>1958</v>
      </c>
      <c r="G3332" s="589"/>
      <c r="H3332" s="591" t="s">
        <v>1890</v>
      </c>
      <c r="I3332" s="591"/>
      <c r="J3332" s="164" t="s">
        <v>1891</v>
      </c>
      <c r="K3332" s="164" t="s">
        <v>1891</v>
      </c>
      <c r="L3332" s="165">
        <v>0</v>
      </c>
    </row>
    <row r="3333" spans="1:12" s="148" customFormat="1" ht="354.75" customHeight="1" x14ac:dyDescent="0.15">
      <c r="A3333" s="593"/>
      <c r="B3333" s="589"/>
      <c r="C3333" s="595"/>
      <c r="D3333" s="596"/>
      <c r="E3333" s="589"/>
      <c r="F3333" s="589"/>
      <c r="G3333" s="589"/>
      <c r="H3333" s="591" t="s">
        <v>1892</v>
      </c>
      <c r="I3333" s="591"/>
      <c r="J3333" s="164" t="s">
        <v>1891</v>
      </c>
      <c r="K3333" s="164" t="s">
        <v>1891</v>
      </c>
      <c r="L3333" s="165">
        <v>0</v>
      </c>
    </row>
    <row r="3334" spans="1:12" s="148" customFormat="1" ht="24" customHeight="1" x14ac:dyDescent="0.15">
      <c r="A3334" s="593"/>
      <c r="B3334" s="161" t="s">
        <v>29</v>
      </c>
      <c r="C3334" s="162" t="s">
        <v>30</v>
      </c>
      <c r="D3334" s="162" t="s">
        <v>1893</v>
      </c>
      <c r="E3334" s="162" t="s">
        <v>1894</v>
      </c>
      <c r="F3334" s="592"/>
      <c r="G3334" s="592"/>
      <c r="H3334" s="591" t="s">
        <v>1895</v>
      </c>
      <c r="I3334" s="591"/>
      <c r="J3334" s="589" t="s">
        <v>1891</v>
      </c>
      <c r="K3334" s="589" t="s">
        <v>0</v>
      </c>
      <c r="L3334" s="590">
        <v>1615</v>
      </c>
    </row>
    <row r="3335" spans="1:12" s="148" customFormat="1" ht="24" customHeight="1" x14ac:dyDescent="0.15">
      <c r="A3335" s="593"/>
      <c r="B3335" s="164" t="s">
        <v>1670</v>
      </c>
      <c r="C3335" s="164" t="s">
        <v>1958</v>
      </c>
      <c r="D3335" s="166">
        <v>43168</v>
      </c>
      <c r="E3335" s="164" t="s">
        <v>3982</v>
      </c>
      <c r="F3335" s="592"/>
      <c r="G3335" s="592"/>
      <c r="H3335" s="591"/>
      <c r="I3335" s="591"/>
      <c r="J3335" s="589"/>
      <c r="K3335" s="589"/>
      <c r="L3335" s="590"/>
    </row>
    <row r="3336" spans="1:12" s="148" customFormat="1" ht="24" customHeight="1" x14ac:dyDescent="0.15">
      <c r="A3336" s="593">
        <v>632</v>
      </c>
      <c r="B3336" s="161" t="s">
        <v>20</v>
      </c>
      <c r="C3336" s="162" t="s">
        <v>21</v>
      </c>
      <c r="D3336" s="162" t="s">
        <v>1884</v>
      </c>
      <c r="E3336" s="162" t="s">
        <v>1885</v>
      </c>
      <c r="F3336" s="594" t="s">
        <v>14</v>
      </c>
      <c r="G3336" s="594"/>
      <c r="H3336" s="592"/>
      <c r="I3336" s="592"/>
      <c r="J3336" s="592"/>
      <c r="K3336" s="592"/>
      <c r="L3336" s="592"/>
    </row>
    <row r="3337" spans="1:12" s="148" customFormat="1" ht="26.25" customHeight="1" x14ac:dyDescent="0.15">
      <c r="A3337" s="593"/>
      <c r="B3337" s="589" t="s">
        <v>3983</v>
      </c>
      <c r="C3337" s="595" t="s">
        <v>3984</v>
      </c>
      <c r="D3337" s="596">
        <v>43029</v>
      </c>
      <c r="E3337" s="589" t="s">
        <v>3985</v>
      </c>
      <c r="F3337" s="589" t="s">
        <v>3986</v>
      </c>
      <c r="G3337" s="589"/>
      <c r="H3337" s="591" t="s">
        <v>1890</v>
      </c>
      <c r="I3337" s="591"/>
      <c r="J3337" s="164" t="s">
        <v>1891</v>
      </c>
      <c r="K3337" s="164" t="s">
        <v>0</v>
      </c>
      <c r="L3337" s="165">
        <v>928</v>
      </c>
    </row>
    <row r="3338" spans="1:12" s="148" customFormat="1" ht="102.75" customHeight="1" x14ac:dyDescent="0.15">
      <c r="A3338" s="593"/>
      <c r="B3338" s="589"/>
      <c r="C3338" s="595"/>
      <c r="D3338" s="596"/>
      <c r="E3338" s="589"/>
      <c r="F3338" s="589"/>
      <c r="G3338" s="589"/>
      <c r="H3338" s="591" t="s">
        <v>1892</v>
      </c>
      <c r="I3338" s="591"/>
      <c r="J3338" s="164" t="s">
        <v>1891</v>
      </c>
      <c r="K3338" s="164" t="s">
        <v>0</v>
      </c>
      <c r="L3338" s="165">
        <v>2515</v>
      </c>
    </row>
    <row r="3339" spans="1:12" s="148" customFormat="1" ht="24" customHeight="1" x14ac:dyDescent="0.15">
      <c r="A3339" s="593"/>
      <c r="B3339" s="161" t="s">
        <v>29</v>
      </c>
      <c r="C3339" s="162" t="s">
        <v>30</v>
      </c>
      <c r="D3339" s="162" t="s">
        <v>1893</v>
      </c>
      <c r="E3339" s="162" t="s">
        <v>1894</v>
      </c>
      <c r="F3339" s="592"/>
      <c r="G3339" s="592"/>
      <c r="H3339" s="591" t="s">
        <v>1895</v>
      </c>
      <c r="I3339" s="591"/>
      <c r="J3339" s="589" t="s">
        <v>1891</v>
      </c>
      <c r="K3339" s="589" t="s">
        <v>1891</v>
      </c>
      <c r="L3339" s="590">
        <v>0</v>
      </c>
    </row>
    <row r="3340" spans="1:12" s="148" customFormat="1" ht="24" customHeight="1" x14ac:dyDescent="0.15">
      <c r="A3340" s="593"/>
      <c r="B3340" s="164" t="s">
        <v>3838</v>
      </c>
      <c r="C3340" s="164" t="s">
        <v>3986</v>
      </c>
      <c r="D3340" s="166">
        <v>43038</v>
      </c>
      <c r="E3340" s="164" t="s">
        <v>3987</v>
      </c>
      <c r="F3340" s="592"/>
      <c r="G3340" s="592"/>
      <c r="H3340" s="591"/>
      <c r="I3340" s="591"/>
      <c r="J3340" s="589"/>
      <c r="K3340" s="589"/>
      <c r="L3340" s="590"/>
    </row>
    <row r="3341" spans="1:12" s="148" customFormat="1" ht="24" customHeight="1" x14ac:dyDescent="0.15">
      <c r="A3341" s="593">
        <v>633</v>
      </c>
      <c r="B3341" s="161" t="s">
        <v>20</v>
      </c>
      <c r="C3341" s="162" t="s">
        <v>21</v>
      </c>
      <c r="D3341" s="162" t="s">
        <v>1884</v>
      </c>
      <c r="E3341" s="162" t="s">
        <v>1885</v>
      </c>
      <c r="F3341" s="594" t="s">
        <v>14</v>
      </c>
      <c r="G3341" s="594"/>
      <c r="H3341" s="592"/>
      <c r="I3341" s="592"/>
      <c r="J3341" s="592"/>
      <c r="K3341" s="592"/>
      <c r="L3341" s="592"/>
    </row>
    <row r="3342" spans="1:12" s="148" customFormat="1" ht="26.25" customHeight="1" x14ac:dyDescent="0.15">
      <c r="A3342" s="593"/>
      <c r="B3342" s="589" t="s">
        <v>3988</v>
      </c>
      <c r="C3342" s="595" t="s">
        <v>3989</v>
      </c>
      <c r="D3342" s="596">
        <v>43177</v>
      </c>
      <c r="E3342" s="589" t="s">
        <v>3289</v>
      </c>
      <c r="F3342" s="589" t="s">
        <v>1917</v>
      </c>
      <c r="G3342" s="589"/>
      <c r="H3342" s="591" t="s">
        <v>1890</v>
      </c>
      <c r="I3342" s="591"/>
      <c r="J3342" s="164" t="s">
        <v>1891</v>
      </c>
      <c r="K3342" s="164" t="s">
        <v>0</v>
      </c>
      <c r="L3342" s="165">
        <v>2070</v>
      </c>
    </row>
    <row r="3343" spans="1:12" s="148" customFormat="1" ht="270.75" customHeight="1" x14ac:dyDescent="0.15">
      <c r="A3343" s="593"/>
      <c r="B3343" s="589"/>
      <c r="C3343" s="595"/>
      <c r="D3343" s="596"/>
      <c r="E3343" s="589"/>
      <c r="F3343" s="589"/>
      <c r="G3343" s="589"/>
      <c r="H3343" s="591" t="s">
        <v>1892</v>
      </c>
      <c r="I3343" s="591"/>
      <c r="J3343" s="164" t="s">
        <v>1891</v>
      </c>
      <c r="K3343" s="164" t="s">
        <v>0</v>
      </c>
      <c r="L3343" s="165">
        <v>1357.59</v>
      </c>
    </row>
    <row r="3344" spans="1:12" s="148" customFormat="1" ht="24" customHeight="1" x14ac:dyDescent="0.15">
      <c r="A3344" s="593"/>
      <c r="B3344" s="161" t="s">
        <v>29</v>
      </c>
      <c r="C3344" s="162" t="s">
        <v>30</v>
      </c>
      <c r="D3344" s="162" t="s">
        <v>1893</v>
      </c>
      <c r="E3344" s="162" t="s">
        <v>1894</v>
      </c>
      <c r="F3344" s="592"/>
      <c r="G3344" s="592"/>
      <c r="H3344" s="591" t="s">
        <v>1895</v>
      </c>
      <c r="I3344" s="591"/>
      <c r="J3344" s="589" t="s">
        <v>1891</v>
      </c>
      <c r="K3344" s="589" t="s">
        <v>1891</v>
      </c>
      <c r="L3344" s="590">
        <v>0</v>
      </c>
    </row>
    <row r="3345" spans="1:12" s="148" customFormat="1" ht="24" customHeight="1" x14ac:dyDescent="0.15">
      <c r="A3345" s="593"/>
      <c r="B3345" s="164" t="s">
        <v>1896</v>
      </c>
      <c r="C3345" s="164" t="s">
        <v>1917</v>
      </c>
      <c r="D3345" s="166">
        <v>43187</v>
      </c>
      <c r="E3345" s="164" t="s">
        <v>3990</v>
      </c>
      <c r="F3345" s="592"/>
      <c r="G3345" s="592"/>
      <c r="H3345" s="591"/>
      <c r="I3345" s="591"/>
      <c r="J3345" s="589"/>
      <c r="K3345" s="589"/>
      <c r="L3345" s="590"/>
    </row>
    <row r="3346" spans="1:12" s="148" customFormat="1" ht="24" customHeight="1" x14ac:dyDescent="0.15">
      <c r="A3346" s="593">
        <v>634</v>
      </c>
      <c r="B3346" s="161" t="s">
        <v>20</v>
      </c>
      <c r="C3346" s="162" t="s">
        <v>21</v>
      </c>
      <c r="D3346" s="162" t="s">
        <v>1884</v>
      </c>
      <c r="E3346" s="162" t="s">
        <v>1885</v>
      </c>
      <c r="F3346" s="594" t="s">
        <v>14</v>
      </c>
      <c r="G3346" s="594"/>
      <c r="H3346" s="592"/>
      <c r="I3346" s="592"/>
      <c r="J3346" s="592"/>
      <c r="K3346" s="592"/>
      <c r="L3346" s="592"/>
    </row>
    <row r="3347" spans="1:12" s="148" customFormat="1" ht="26.25" customHeight="1" x14ac:dyDescent="0.15">
      <c r="A3347" s="593"/>
      <c r="B3347" s="589" t="s">
        <v>3991</v>
      </c>
      <c r="C3347" s="595" t="s">
        <v>3992</v>
      </c>
      <c r="D3347" s="596">
        <v>43043</v>
      </c>
      <c r="E3347" s="589" t="s">
        <v>1996</v>
      </c>
      <c r="F3347" s="589" t="s">
        <v>3993</v>
      </c>
      <c r="G3347" s="589"/>
      <c r="H3347" s="591" t="s">
        <v>1890</v>
      </c>
      <c r="I3347" s="591"/>
      <c r="J3347" s="164" t="s">
        <v>1891</v>
      </c>
      <c r="K3347" s="164" t="s">
        <v>0</v>
      </c>
      <c r="L3347" s="165">
        <v>648</v>
      </c>
    </row>
    <row r="3348" spans="1:12" s="148" customFormat="1" ht="375.75" customHeight="1" x14ac:dyDescent="0.15">
      <c r="A3348" s="593"/>
      <c r="B3348" s="589"/>
      <c r="C3348" s="595"/>
      <c r="D3348" s="596"/>
      <c r="E3348" s="589"/>
      <c r="F3348" s="589"/>
      <c r="G3348" s="589"/>
      <c r="H3348" s="591" t="s">
        <v>1892</v>
      </c>
      <c r="I3348" s="591"/>
      <c r="J3348" s="164" t="s">
        <v>1891</v>
      </c>
      <c r="K3348" s="164" t="s">
        <v>1891</v>
      </c>
      <c r="L3348" s="165">
        <v>0</v>
      </c>
    </row>
    <row r="3349" spans="1:12" s="148" customFormat="1" ht="24" customHeight="1" x14ac:dyDescent="0.15">
      <c r="A3349" s="593"/>
      <c r="B3349" s="161" t="s">
        <v>29</v>
      </c>
      <c r="C3349" s="162" t="s">
        <v>30</v>
      </c>
      <c r="D3349" s="162" t="s">
        <v>1893</v>
      </c>
      <c r="E3349" s="162" t="s">
        <v>1894</v>
      </c>
      <c r="F3349" s="592"/>
      <c r="G3349" s="592"/>
      <c r="H3349" s="591" t="s">
        <v>1895</v>
      </c>
      <c r="I3349" s="591"/>
      <c r="J3349" s="589" t="s">
        <v>1891</v>
      </c>
      <c r="K3349" s="589" t="s">
        <v>0</v>
      </c>
      <c r="L3349" s="590">
        <v>100</v>
      </c>
    </row>
    <row r="3350" spans="1:12" s="148" customFormat="1" ht="24" customHeight="1" x14ac:dyDescent="0.15">
      <c r="A3350" s="593"/>
      <c r="B3350" s="164" t="s">
        <v>1896</v>
      </c>
      <c r="C3350" s="164" t="s">
        <v>3993</v>
      </c>
      <c r="D3350" s="166">
        <v>43045</v>
      </c>
      <c r="E3350" s="164" t="s">
        <v>3487</v>
      </c>
      <c r="F3350" s="592"/>
      <c r="G3350" s="592"/>
      <c r="H3350" s="591"/>
      <c r="I3350" s="591"/>
      <c r="J3350" s="589"/>
      <c r="K3350" s="589"/>
      <c r="L3350" s="590"/>
    </row>
    <row r="3351" spans="1:12" s="148" customFormat="1" ht="24" customHeight="1" x14ac:dyDescent="0.15">
      <c r="A3351" s="593">
        <v>635</v>
      </c>
      <c r="B3351" s="161" t="s">
        <v>20</v>
      </c>
      <c r="C3351" s="162" t="s">
        <v>21</v>
      </c>
      <c r="D3351" s="162" t="s">
        <v>1884</v>
      </c>
      <c r="E3351" s="162" t="s">
        <v>1885</v>
      </c>
      <c r="F3351" s="594" t="s">
        <v>14</v>
      </c>
      <c r="G3351" s="594"/>
      <c r="H3351" s="592"/>
      <c r="I3351" s="592"/>
      <c r="J3351" s="592"/>
      <c r="K3351" s="592"/>
      <c r="L3351" s="592"/>
    </row>
    <row r="3352" spans="1:12" s="148" customFormat="1" ht="26.25" customHeight="1" x14ac:dyDescent="0.15">
      <c r="A3352" s="593"/>
      <c r="B3352" s="589" t="s">
        <v>3994</v>
      </c>
      <c r="C3352" s="595" t="s">
        <v>3995</v>
      </c>
      <c r="D3352" s="596">
        <v>43079</v>
      </c>
      <c r="E3352" s="589" t="s">
        <v>2417</v>
      </c>
      <c r="F3352" s="589" t="s">
        <v>2226</v>
      </c>
      <c r="G3352" s="589"/>
      <c r="H3352" s="591" t="s">
        <v>1890</v>
      </c>
      <c r="I3352" s="591"/>
      <c r="J3352" s="164" t="s">
        <v>1891</v>
      </c>
      <c r="K3352" s="164" t="s">
        <v>1891</v>
      </c>
      <c r="L3352" s="165">
        <v>0</v>
      </c>
    </row>
    <row r="3353" spans="1:12" s="148" customFormat="1" ht="408.95" customHeight="1" x14ac:dyDescent="0.15">
      <c r="A3353" s="593"/>
      <c r="B3353" s="589"/>
      <c r="C3353" s="595"/>
      <c r="D3353" s="596"/>
      <c r="E3353" s="589"/>
      <c r="F3353" s="589"/>
      <c r="G3353" s="589"/>
      <c r="H3353" s="591" t="s">
        <v>1892</v>
      </c>
      <c r="I3353" s="591"/>
      <c r="J3353" s="589" t="s">
        <v>1891</v>
      </c>
      <c r="K3353" s="589" t="s">
        <v>0</v>
      </c>
      <c r="L3353" s="590">
        <v>3763.18</v>
      </c>
    </row>
    <row r="3354" spans="1:12" s="148" customFormat="1" ht="50.85" customHeight="1" x14ac:dyDescent="0.15">
      <c r="A3354" s="593"/>
      <c r="B3354" s="589"/>
      <c r="C3354" s="595"/>
      <c r="D3354" s="596"/>
      <c r="E3354" s="589"/>
      <c r="F3354" s="589"/>
      <c r="G3354" s="589"/>
      <c r="H3354" s="591"/>
      <c r="I3354" s="591"/>
      <c r="J3354" s="589"/>
      <c r="K3354" s="589"/>
      <c r="L3354" s="590"/>
    </row>
    <row r="3355" spans="1:12" s="148" customFormat="1" ht="24" customHeight="1" x14ac:dyDescent="0.15">
      <c r="A3355" s="593"/>
      <c r="B3355" s="161" t="s">
        <v>29</v>
      </c>
      <c r="C3355" s="162" t="s">
        <v>30</v>
      </c>
      <c r="D3355" s="162" t="s">
        <v>1893</v>
      </c>
      <c r="E3355" s="162" t="s">
        <v>1894</v>
      </c>
      <c r="F3355" s="592"/>
      <c r="G3355" s="592"/>
      <c r="H3355" s="591" t="s">
        <v>1895</v>
      </c>
      <c r="I3355" s="591"/>
      <c r="J3355" s="589" t="s">
        <v>1891</v>
      </c>
      <c r="K3355" s="589" t="s">
        <v>1891</v>
      </c>
      <c r="L3355" s="590">
        <v>0</v>
      </c>
    </row>
    <row r="3356" spans="1:12" s="148" customFormat="1" ht="24" customHeight="1" x14ac:dyDescent="0.15">
      <c r="A3356" s="593"/>
      <c r="B3356" s="164" t="s">
        <v>1660</v>
      </c>
      <c r="C3356" s="164" t="s">
        <v>2226</v>
      </c>
      <c r="D3356" s="166">
        <v>43085</v>
      </c>
      <c r="E3356" s="164" t="s">
        <v>3996</v>
      </c>
      <c r="F3356" s="592"/>
      <c r="G3356" s="592"/>
      <c r="H3356" s="591"/>
      <c r="I3356" s="591"/>
      <c r="J3356" s="589"/>
      <c r="K3356" s="589"/>
      <c r="L3356" s="590"/>
    </row>
    <row r="3357" spans="1:12" s="148" customFormat="1" ht="24" customHeight="1" x14ac:dyDescent="0.15">
      <c r="A3357" s="593">
        <v>636</v>
      </c>
      <c r="B3357" s="161" t="s">
        <v>20</v>
      </c>
      <c r="C3357" s="162" t="s">
        <v>21</v>
      </c>
      <c r="D3357" s="162" t="s">
        <v>1884</v>
      </c>
      <c r="E3357" s="162" t="s">
        <v>1885</v>
      </c>
      <c r="F3357" s="594" t="s">
        <v>14</v>
      </c>
      <c r="G3357" s="594"/>
      <c r="H3357" s="592"/>
      <c r="I3357" s="592"/>
      <c r="J3357" s="592"/>
      <c r="K3357" s="592"/>
      <c r="L3357" s="592"/>
    </row>
    <row r="3358" spans="1:12" s="148" customFormat="1" ht="26.25" customHeight="1" x14ac:dyDescent="0.15">
      <c r="A3358" s="593"/>
      <c r="B3358" s="589" t="s">
        <v>3997</v>
      </c>
      <c r="C3358" s="595" t="s">
        <v>3998</v>
      </c>
      <c r="D3358" s="596">
        <v>43075</v>
      </c>
      <c r="E3358" s="589" t="s">
        <v>2004</v>
      </c>
      <c r="F3358" s="589" t="s">
        <v>3999</v>
      </c>
      <c r="G3358" s="589"/>
      <c r="H3358" s="591" t="s">
        <v>1890</v>
      </c>
      <c r="I3358" s="591"/>
      <c r="J3358" s="164" t="s">
        <v>1891</v>
      </c>
      <c r="K3358" s="164" t="s">
        <v>0</v>
      </c>
      <c r="L3358" s="165">
        <v>619.91999999999996</v>
      </c>
    </row>
    <row r="3359" spans="1:12" s="148" customFormat="1" ht="396.75" customHeight="1" x14ac:dyDescent="0.15">
      <c r="A3359" s="593"/>
      <c r="B3359" s="589"/>
      <c r="C3359" s="595"/>
      <c r="D3359" s="596"/>
      <c r="E3359" s="589"/>
      <c r="F3359" s="589"/>
      <c r="G3359" s="589"/>
      <c r="H3359" s="591" t="s">
        <v>1892</v>
      </c>
      <c r="I3359" s="591"/>
      <c r="J3359" s="164" t="s">
        <v>1891</v>
      </c>
      <c r="K3359" s="164" t="s">
        <v>1891</v>
      </c>
      <c r="L3359" s="165">
        <v>0</v>
      </c>
    </row>
    <row r="3360" spans="1:12" s="148" customFormat="1" ht="24" customHeight="1" x14ac:dyDescent="0.15">
      <c r="A3360" s="593"/>
      <c r="B3360" s="161" t="s">
        <v>29</v>
      </c>
      <c r="C3360" s="162" t="s">
        <v>30</v>
      </c>
      <c r="D3360" s="162" t="s">
        <v>1893</v>
      </c>
      <c r="E3360" s="162" t="s">
        <v>1894</v>
      </c>
      <c r="F3360" s="592"/>
      <c r="G3360" s="592"/>
      <c r="H3360" s="591" t="s">
        <v>1895</v>
      </c>
      <c r="I3360" s="591"/>
      <c r="J3360" s="589" t="s">
        <v>1891</v>
      </c>
      <c r="K3360" s="589" t="s">
        <v>1891</v>
      </c>
      <c r="L3360" s="590">
        <v>0</v>
      </c>
    </row>
    <row r="3361" spans="1:12" s="148" customFormat="1" ht="34.5" customHeight="1" x14ac:dyDescent="0.15">
      <c r="A3361" s="593"/>
      <c r="B3361" s="164" t="s">
        <v>2826</v>
      </c>
      <c r="C3361" s="164" t="s">
        <v>3999</v>
      </c>
      <c r="D3361" s="166">
        <v>43078</v>
      </c>
      <c r="E3361" s="164" t="s">
        <v>2422</v>
      </c>
      <c r="F3361" s="592"/>
      <c r="G3361" s="592"/>
      <c r="H3361" s="591"/>
      <c r="I3361" s="591"/>
      <c r="J3361" s="589"/>
      <c r="K3361" s="589"/>
      <c r="L3361" s="590"/>
    </row>
    <row r="3362" spans="1:12" s="148" customFormat="1" ht="24" customHeight="1" x14ac:dyDescent="0.15">
      <c r="A3362" s="593">
        <v>637</v>
      </c>
      <c r="B3362" s="161" t="s">
        <v>20</v>
      </c>
      <c r="C3362" s="162" t="s">
        <v>21</v>
      </c>
      <c r="D3362" s="162" t="s">
        <v>1884</v>
      </c>
      <c r="E3362" s="162" t="s">
        <v>1885</v>
      </c>
      <c r="F3362" s="594" t="s">
        <v>14</v>
      </c>
      <c r="G3362" s="594"/>
      <c r="H3362" s="592"/>
      <c r="I3362" s="592"/>
      <c r="J3362" s="592"/>
      <c r="K3362" s="592"/>
      <c r="L3362" s="592"/>
    </row>
    <row r="3363" spans="1:12" s="148" customFormat="1" ht="26.25" customHeight="1" x14ac:dyDescent="0.15">
      <c r="A3363" s="593"/>
      <c r="B3363" s="589" t="s">
        <v>3997</v>
      </c>
      <c r="C3363" s="595" t="s">
        <v>3998</v>
      </c>
      <c r="D3363" s="596">
        <v>43075</v>
      </c>
      <c r="E3363" s="589" t="s">
        <v>2004</v>
      </c>
      <c r="F3363" s="589" t="s">
        <v>4000</v>
      </c>
      <c r="G3363" s="589"/>
      <c r="H3363" s="591" t="s">
        <v>1890</v>
      </c>
      <c r="I3363" s="591"/>
      <c r="J3363" s="164" t="s">
        <v>1891</v>
      </c>
      <c r="K3363" s="164" t="s">
        <v>1891</v>
      </c>
      <c r="L3363" s="165">
        <v>0</v>
      </c>
    </row>
    <row r="3364" spans="1:12" s="148" customFormat="1" ht="396.75" customHeight="1" x14ac:dyDescent="0.15">
      <c r="A3364" s="593"/>
      <c r="B3364" s="589"/>
      <c r="C3364" s="595"/>
      <c r="D3364" s="596"/>
      <c r="E3364" s="589"/>
      <c r="F3364" s="589"/>
      <c r="G3364" s="589"/>
      <c r="H3364" s="591" t="s">
        <v>1892</v>
      </c>
      <c r="I3364" s="591"/>
      <c r="J3364" s="164" t="s">
        <v>1891</v>
      </c>
      <c r="K3364" s="164" t="s">
        <v>0</v>
      </c>
      <c r="L3364" s="165">
        <v>830.4</v>
      </c>
    </row>
    <row r="3365" spans="1:12" s="148" customFormat="1" ht="24" customHeight="1" x14ac:dyDescent="0.15">
      <c r="A3365" s="593"/>
      <c r="B3365" s="161" t="s">
        <v>29</v>
      </c>
      <c r="C3365" s="162" t="s">
        <v>30</v>
      </c>
      <c r="D3365" s="162" t="s">
        <v>1893</v>
      </c>
      <c r="E3365" s="162" t="s">
        <v>1894</v>
      </c>
      <c r="F3365" s="592"/>
      <c r="G3365" s="592"/>
      <c r="H3365" s="591" t="s">
        <v>1895</v>
      </c>
      <c r="I3365" s="591"/>
      <c r="J3365" s="589" t="s">
        <v>1891</v>
      </c>
      <c r="K3365" s="589" t="s">
        <v>1891</v>
      </c>
      <c r="L3365" s="590">
        <v>0</v>
      </c>
    </row>
    <row r="3366" spans="1:12" s="148" customFormat="1" ht="34.5" customHeight="1" x14ac:dyDescent="0.15">
      <c r="A3366" s="593"/>
      <c r="B3366" s="164" t="s">
        <v>2826</v>
      </c>
      <c r="C3366" s="164" t="s">
        <v>4000</v>
      </c>
      <c r="D3366" s="166">
        <v>43078</v>
      </c>
      <c r="E3366" s="164" t="s">
        <v>2422</v>
      </c>
      <c r="F3366" s="592"/>
      <c r="G3366" s="592"/>
      <c r="H3366" s="591"/>
      <c r="I3366" s="591"/>
      <c r="J3366" s="589"/>
      <c r="K3366" s="589"/>
      <c r="L3366" s="590"/>
    </row>
    <row r="3367" spans="1:12" s="148" customFormat="1" ht="24" customHeight="1" x14ac:dyDescent="0.15">
      <c r="A3367" s="593">
        <v>638</v>
      </c>
      <c r="B3367" s="161" t="s">
        <v>20</v>
      </c>
      <c r="C3367" s="162" t="s">
        <v>21</v>
      </c>
      <c r="D3367" s="162" t="s">
        <v>1884</v>
      </c>
      <c r="E3367" s="162" t="s">
        <v>1885</v>
      </c>
      <c r="F3367" s="594" t="s">
        <v>14</v>
      </c>
      <c r="G3367" s="594"/>
      <c r="H3367" s="592"/>
      <c r="I3367" s="592"/>
      <c r="J3367" s="592"/>
      <c r="K3367" s="592"/>
      <c r="L3367" s="592"/>
    </row>
    <row r="3368" spans="1:12" s="148" customFormat="1" ht="26.25" customHeight="1" x14ac:dyDescent="0.15">
      <c r="A3368" s="593"/>
      <c r="B3368" s="589" t="s">
        <v>3997</v>
      </c>
      <c r="C3368" s="595" t="s">
        <v>4001</v>
      </c>
      <c r="D3368" s="596">
        <v>43158</v>
      </c>
      <c r="E3368" s="589" t="s">
        <v>3953</v>
      </c>
      <c r="F3368" s="589" t="s">
        <v>4002</v>
      </c>
      <c r="G3368" s="589"/>
      <c r="H3368" s="591" t="s">
        <v>1890</v>
      </c>
      <c r="I3368" s="591"/>
      <c r="J3368" s="164" t="s">
        <v>1891</v>
      </c>
      <c r="K3368" s="164" t="s">
        <v>1891</v>
      </c>
      <c r="L3368" s="165">
        <v>0</v>
      </c>
    </row>
    <row r="3369" spans="1:12" s="148" customFormat="1" ht="155.25" customHeight="1" x14ac:dyDescent="0.15">
      <c r="A3369" s="593"/>
      <c r="B3369" s="589"/>
      <c r="C3369" s="595"/>
      <c r="D3369" s="596"/>
      <c r="E3369" s="589"/>
      <c r="F3369" s="589"/>
      <c r="G3369" s="589"/>
      <c r="H3369" s="591" t="s">
        <v>1892</v>
      </c>
      <c r="I3369" s="591"/>
      <c r="J3369" s="164" t="s">
        <v>1891</v>
      </c>
      <c r="K3369" s="164" t="s">
        <v>1891</v>
      </c>
      <c r="L3369" s="165">
        <v>0</v>
      </c>
    </row>
    <row r="3370" spans="1:12" s="148" customFormat="1" ht="24" customHeight="1" x14ac:dyDescent="0.15">
      <c r="A3370" s="593"/>
      <c r="B3370" s="161" t="s">
        <v>29</v>
      </c>
      <c r="C3370" s="162" t="s">
        <v>30</v>
      </c>
      <c r="D3370" s="162" t="s">
        <v>1893</v>
      </c>
      <c r="E3370" s="162" t="s">
        <v>1894</v>
      </c>
      <c r="F3370" s="592"/>
      <c r="G3370" s="592"/>
      <c r="H3370" s="591" t="s">
        <v>1895</v>
      </c>
      <c r="I3370" s="591"/>
      <c r="J3370" s="589" t="s">
        <v>1891</v>
      </c>
      <c r="K3370" s="589" t="s">
        <v>0</v>
      </c>
      <c r="L3370" s="590">
        <v>1000</v>
      </c>
    </row>
    <row r="3371" spans="1:12" s="148" customFormat="1" ht="34.5" customHeight="1" x14ac:dyDescent="0.15">
      <c r="A3371" s="593"/>
      <c r="B3371" s="164" t="s">
        <v>2826</v>
      </c>
      <c r="C3371" s="164" t="s">
        <v>4002</v>
      </c>
      <c r="D3371" s="166">
        <v>43161</v>
      </c>
      <c r="E3371" s="164" t="s">
        <v>4003</v>
      </c>
      <c r="F3371" s="592"/>
      <c r="G3371" s="592"/>
      <c r="H3371" s="591"/>
      <c r="I3371" s="591"/>
      <c r="J3371" s="589"/>
      <c r="K3371" s="589"/>
      <c r="L3371" s="590"/>
    </row>
    <row r="3372" spans="1:12" s="148" customFormat="1" ht="24" customHeight="1" x14ac:dyDescent="0.15">
      <c r="A3372" s="593">
        <v>639</v>
      </c>
      <c r="B3372" s="161" t="s">
        <v>20</v>
      </c>
      <c r="C3372" s="162" t="s">
        <v>21</v>
      </c>
      <c r="D3372" s="162" t="s">
        <v>1884</v>
      </c>
      <c r="E3372" s="162" t="s">
        <v>1885</v>
      </c>
      <c r="F3372" s="594" t="s">
        <v>14</v>
      </c>
      <c r="G3372" s="594"/>
      <c r="H3372" s="592"/>
      <c r="I3372" s="592"/>
      <c r="J3372" s="592"/>
      <c r="K3372" s="592"/>
      <c r="L3372" s="592"/>
    </row>
    <row r="3373" spans="1:12" s="148" customFormat="1" ht="26.25" customHeight="1" x14ac:dyDescent="0.15">
      <c r="A3373" s="593"/>
      <c r="B3373" s="589" t="s">
        <v>3997</v>
      </c>
      <c r="C3373" s="595" t="s">
        <v>4004</v>
      </c>
      <c r="D3373" s="596">
        <v>43172</v>
      </c>
      <c r="E3373" s="589" t="s">
        <v>2460</v>
      </c>
      <c r="F3373" s="589" t="s">
        <v>4005</v>
      </c>
      <c r="G3373" s="589"/>
      <c r="H3373" s="591" t="s">
        <v>1890</v>
      </c>
      <c r="I3373" s="591"/>
      <c r="J3373" s="164" t="s">
        <v>1891</v>
      </c>
      <c r="K3373" s="164" t="s">
        <v>0</v>
      </c>
      <c r="L3373" s="165">
        <v>572.26</v>
      </c>
    </row>
    <row r="3374" spans="1:12" s="148" customFormat="1" ht="239.25" customHeight="1" x14ac:dyDescent="0.15">
      <c r="A3374" s="593"/>
      <c r="B3374" s="589"/>
      <c r="C3374" s="595"/>
      <c r="D3374" s="596"/>
      <c r="E3374" s="589"/>
      <c r="F3374" s="589"/>
      <c r="G3374" s="589"/>
      <c r="H3374" s="591" t="s">
        <v>1892</v>
      </c>
      <c r="I3374" s="591"/>
      <c r="J3374" s="164" t="s">
        <v>1891</v>
      </c>
      <c r="K3374" s="164" t="s">
        <v>1891</v>
      </c>
      <c r="L3374" s="165">
        <v>0</v>
      </c>
    </row>
    <row r="3375" spans="1:12" s="148" customFormat="1" ht="24" customHeight="1" x14ac:dyDescent="0.15">
      <c r="A3375" s="593"/>
      <c r="B3375" s="161" t="s">
        <v>29</v>
      </c>
      <c r="C3375" s="162" t="s">
        <v>30</v>
      </c>
      <c r="D3375" s="162" t="s">
        <v>1893</v>
      </c>
      <c r="E3375" s="162" t="s">
        <v>1894</v>
      </c>
      <c r="F3375" s="592"/>
      <c r="G3375" s="592"/>
      <c r="H3375" s="591" t="s">
        <v>1895</v>
      </c>
      <c r="I3375" s="591"/>
      <c r="J3375" s="589" t="s">
        <v>1891</v>
      </c>
      <c r="K3375" s="589" t="s">
        <v>0</v>
      </c>
      <c r="L3375" s="590">
        <v>170</v>
      </c>
    </row>
    <row r="3376" spans="1:12" s="148" customFormat="1" ht="34.5" customHeight="1" x14ac:dyDescent="0.15">
      <c r="A3376" s="593"/>
      <c r="B3376" s="164" t="s">
        <v>2826</v>
      </c>
      <c r="C3376" s="164" t="s">
        <v>4005</v>
      </c>
      <c r="D3376" s="166">
        <v>43175</v>
      </c>
      <c r="E3376" s="164" t="s">
        <v>2500</v>
      </c>
      <c r="F3376" s="592"/>
      <c r="G3376" s="592"/>
      <c r="H3376" s="591"/>
      <c r="I3376" s="591"/>
      <c r="J3376" s="589"/>
      <c r="K3376" s="589"/>
      <c r="L3376" s="590"/>
    </row>
    <row r="3377" spans="1:12" s="148" customFormat="1" ht="24" customHeight="1" x14ac:dyDescent="0.15">
      <c r="A3377" s="593">
        <v>640</v>
      </c>
      <c r="B3377" s="161" t="s">
        <v>20</v>
      </c>
      <c r="C3377" s="162" t="s">
        <v>21</v>
      </c>
      <c r="D3377" s="162" t="s">
        <v>1884</v>
      </c>
      <c r="E3377" s="162" t="s">
        <v>1885</v>
      </c>
      <c r="F3377" s="594" t="s">
        <v>14</v>
      </c>
      <c r="G3377" s="594"/>
      <c r="H3377" s="592"/>
      <c r="I3377" s="592"/>
      <c r="J3377" s="592"/>
      <c r="K3377" s="592"/>
      <c r="L3377" s="592"/>
    </row>
    <row r="3378" spans="1:12" s="148" customFormat="1" ht="26.25" customHeight="1" x14ac:dyDescent="0.15">
      <c r="A3378" s="593"/>
      <c r="B3378" s="589" t="s">
        <v>4006</v>
      </c>
      <c r="C3378" s="595" t="s">
        <v>4007</v>
      </c>
      <c r="D3378" s="596">
        <v>43034</v>
      </c>
      <c r="E3378" s="589" t="s">
        <v>2028</v>
      </c>
      <c r="F3378" s="589" t="s">
        <v>4008</v>
      </c>
      <c r="G3378" s="589"/>
      <c r="H3378" s="591" t="s">
        <v>1890</v>
      </c>
      <c r="I3378" s="591"/>
      <c r="J3378" s="164" t="s">
        <v>0</v>
      </c>
      <c r="K3378" s="164" t="s">
        <v>1891</v>
      </c>
      <c r="L3378" s="165">
        <v>314.5</v>
      </c>
    </row>
    <row r="3379" spans="1:12" s="148" customFormat="1" ht="386.25" customHeight="1" x14ac:dyDescent="0.15">
      <c r="A3379" s="593"/>
      <c r="B3379" s="589"/>
      <c r="C3379" s="595"/>
      <c r="D3379" s="596"/>
      <c r="E3379" s="589"/>
      <c r="F3379" s="589"/>
      <c r="G3379" s="589"/>
      <c r="H3379" s="591" t="s">
        <v>1892</v>
      </c>
      <c r="I3379" s="591"/>
      <c r="J3379" s="164" t="s">
        <v>0</v>
      </c>
      <c r="K3379" s="164" t="s">
        <v>1891</v>
      </c>
      <c r="L3379" s="165">
        <v>352.7</v>
      </c>
    </row>
    <row r="3380" spans="1:12" s="148" customFormat="1" ht="24" customHeight="1" x14ac:dyDescent="0.15">
      <c r="A3380" s="593"/>
      <c r="B3380" s="161" t="s">
        <v>29</v>
      </c>
      <c r="C3380" s="162" t="s">
        <v>30</v>
      </c>
      <c r="D3380" s="162" t="s">
        <v>1893</v>
      </c>
      <c r="E3380" s="162" t="s">
        <v>1894</v>
      </c>
      <c r="F3380" s="592"/>
      <c r="G3380" s="592"/>
      <c r="H3380" s="591" t="s">
        <v>1895</v>
      </c>
      <c r="I3380" s="591"/>
      <c r="J3380" s="589" t="s">
        <v>0</v>
      </c>
      <c r="K3380" s="589" t="s">
        <v>0</v>
      </c>
      <c r="L3380" s="590">
        <v>1124</v>
      </c>
    </row>
    <row r="3381" spans="1:12" s="148" customFormat="1" ht="24" customHeight="1" x14ac:dyDescent="0.15">
      <c r="A3381" s="593"/>
      <c r="B3381" s="164" t="s">
        <v>4009</v>
      </c>
      <c r="C3381" s="164" t="s">
        <v>4008</v>
      </c>
      <c r="D3381" s="166">
        <v>43035</v>
      </c>
      <c r="E3381" s="164" t="s">
        <v>4010</v>
      </c>
      <c r="F3381" s="592"/>
      <c r="G3381" s="592"/>
      <c r="H3381" s="591"/>
      <c r="I3381" s="591"/>
      <c r="J3381" s="589"/>
      <c r="K3381" s="589"/>
      <c r="L3381" s="590"/>
    </row>
    <row r="3382" spans="1:12" s="148" customFormat="1" ht="24" customHeight="1" x14ac:dyDescent="0.15">
      <c r="A3382" s="593">
        <v>641</v>
      </c>
      <c r="B3382" s="161" t="s">
        <v>20</v>
      </c>
      <c r="C3382" s="162" t="s">
        <v>21</v>
      </c>
      <c r="D3382" s="162" t="s">
        <v>1884</v>
      </c>
      <c r="E3382" s="162" t="s">
        <v>1885</v>
      </c>
      <c r="F3382" s="594" t="s">
        <v>14</v>
      </c>
      <c r="G3382" s="594"/>
      <c r="H3382" s="592"/>
      <c r="I3382" s="592"/>
      <c r="J3382" s="592"/>
      <c r="K3382" s="592"/>
      <c r="L3382" s="592"/>
    </row>
    <row r="3383" spans="1:12" s="148" customFormat="1" ht="26.25" customHeight="1" x14ac:dyDescent="0.15">
      <c r="A3383" s="593"/>
      <c r="B3383" s="589" t="s">
        <v>4006</v>
      </c>
      <c r="C3383" s="595" t="s">
        <v>4011</v>
      </c>
      <c r="D3383" s="596">
        <v>43052</v>
      </c>
      <c r="E3383" s="589" t="s">
        <v>4012</v>
      </c>
      <c r="F3383" s="589" t="s">
        <v>4013</v>
      </c>
      <c r="G3383" s="589"/>
      <c r="H3383" s="591" t="s">
        <v>1890</v>
      </c>
      <c r="I3383" s="591"/>
      <c r="J3383" s="164" t="s">
        <v>1891</v>
      </c>
      <c r="K3383" s="164" t="s">
        <v>0</v>
      </c>
      <c r="L3383" s="165">
        <v>296.67</v>
      </c>
    </row>
    <row r="3384" spans="1:12" s="148" customFormat="1" ht="408.95" customHeight="1" x14ac:dyDescent="0.15">
      <c r="A3384" s="593"/>
      <c r="B3384" s="589"/>
      <c r="C3384" s="595"/>
      <c r="D3384" s="596"/>
      <c r="E3384" s="589"/>
      <c r="F3384" s="589"/>
      <c r="G3384" s="589"/>
      <c r="H3384" s="591" t="s">
        <v>1892</v>
      </c>
      <c r="I3384" s="591"/>
      <c r="J3384" s="589" t="s">
        <v>1891</v>
      </c>
      <c r="K3384" s="589" t="s">
        <v>0</v>
      </c>
      <c r="L3384" s="590">
        <v>2268.84</v>
      </c>
    </row>
    <row r="3385" spans="1:12" s="148" customFormat="1" ht="271.35000000000002" customHeight="1" x14ac:dyDescent="0.15">
      <c r="A3385" s="593"/>
      <c r="B3385" s="589"/>
      <c r="C3385" s="595"/>
      <c r="D3385" s="596"/>
      <c r="E3385" s="589"/>
      <c r="F3385" s="589"/>
      <c r="G3385" s="589"/>
      <c r="H3385" s="591"/>
      <c r="I3385" s="591"/>
      <c r="J3385" s="589"/>
      <c r="K3385" s="589"/>
      <c r="L3385" s="590"/>
    </row>
    <row r="3386" spans="1:12" s="148" customFormat="1" ht="24" customHeight="1" x14ac:dyDescent="0.15">
      <c r="A3386" s="593"/>
      <c r="B3386" s="161" t="s">
        <v>29</v>
      </c>
      <c r="C3386" s="162" t="s">
        <v>30</v>
      </c>
      <c r="D3386" s="162" t="s">
        <v>1893</v>
      </c>
      <c r="E3386" s="162" t="s">
        <v>1894</v>
      </c>
      <c r="F3386" s="592"/>
      <c r="G3386" s="592"/>
      <c r="H3386" s="591" t="s">
        <v>1895</v>
      </c>
      <c r="I3386" s="591"/>
      <c r="J3386" s="589" t="s">
        <v>1891</v>
      </c>
      <c r="K3386" s="589" t="s">
        <v>0</v>
      </c>
      <c r="L3386" s="590">
        <v>623.93000000000006</v>
      </c>
    </row>
    <row r="3387" spans="1:12" s="148" customFormat="1" ht="24" customHeight="1" x14ac:dyDescent="0.15">
      <c r="A3387" s="593"/>
      <c r="B3387" s="164" t="s">
        <v>4009</v>
      </c>
      <c r="C3387" s="164" t="s">
        <v>4013</v>
      </c>
      <c r="D3387" s="166">
        <v>43055</v>
      </c>
      <c r="E3387" s="164" t="s">
        <v>1918</v>
      </c>
      <c r="F3387" s="592"/>
      <c r="G3387" s="592"/>
      <c r="H3387" s="591"/>
      <c r="I3387" s="591"/>
      <c r="J3387" s="589"/>
      <c r="K3387" s="589"/>
      <c r="L3387" s="590"/>
    </row>
    <row r="3388" spans="1:12" s="148" customFormat="1" ht="24" customHeight="1" x14ac:dyDescent="0.15">
      <c r="A3388" s="593">
        <v>642</v>
      </c>
      <c r="B3388" s="161" t="s">
        <v>20</v>
      </c>
      <c r="C3388" s="162" t="s">
        <v>21</v>
      </c>
      <c r="D3388" s="162" t="s">
        <v>1884</v>
      </c>
      <c r="E3388" s="162" t="s">
        <v>1885</v>
      </c>
      <c r="F3388" s="594" t="s">
        <v>14</v>
      </c>
      <c r="G3388" s="594"/>
      <c r="H3388" s="592"/>
      <c r="I3388" s="592"/>
      <c r="J3388" s="592"/>
      <c r="K3388" s="592"/>
      <c r="L3388" s="592"/>
    </row>
    <row r="3389" spans="1:12" s="148" customFormat="1" ht="26.25" customHeight="1" x14ac:dyDescent="0.15">
      <c r="A3389" s="593"/>
      <c r="B3389" s="589" t="s">
        <v>4006</v>
      </c>
      <c r="C3389" s="595" t="s">
        <v>4014</v>
      </c>
      <c r="D3389" s="596">
        <v>43073</v>
      </c>
      <c r="E3389" s="589" t="s">
        <v>4015</v>
      </c>
      <c r="F3389" s="589" t="s">
        <v>3701</v>
      </c>
      <c r="G3389" s="589"/>
      <c r="H3389" s="591" t="s">
        <v>1890</v>
      </c>
      <c r="I3389" s="591"/>
      <c r="J3389" s="164" t="s">
        <v>1891</v>
      </c>
      <c r="K3389" s="164" t="s">
        <v>0</v>
      </c>
      <c r="L3389" s="165">
        <v>468.07</v>
      </c>
    </row>
    <row r="3390" spans="1:12" s="148" customFormat="1" ht="344.25" customHeight="1" x14ac:dyDescent="0.15">
      <c r="A3390" s="593"/>
      <c r="B3390" s="589"/>
      <c r="C3390" s="595"/>
      <c r="D3390" s="596"/>
      <c r="E3390" s="589"/>
      <c r="F3390" s="589"/>
      <c r="G3390" s="589"/>
      <c r="H3390" s="591" t="s">
        <v>1892</v>
      </c>
      <c r="I3390" s="591"/>
      <c r="J3390" s="164" t="s">
        <v>1891</v>
      </c>
      <c r="K3390" s="164" t="s">
        <v>0</v>
      </c>
      <c r="L3390" s="165">
        <v>192.4</v>
      </c>
    </row>
    <row r="3391" spans="1:12" s="148" customFormat="1" ht="24" customHeight="1" x14ac:dyDescent="0.15">
      <c r="A3391" s="593"/>
      <c r="B3391" s="161" t="s">
        <v>29</v>
      </c>
      <c r="C3391" s="162" t="s">
        <v>30</v>
      </c>
      <c r="D3391" s="162" t="s">
        <v>1893</v>
      </c>
      <c r="E3391" s="162" t="s">
        <v>1894</v>
      </c>
      <c r="F3391" s="592"/>
      <c r="G3391" s="592"/>
      <c r="H3391" s="591" t="s">
        <v>1895</v>
      </c>
      <c r="I3391" s="591"/>
      <c r="J3391" s="589" t="s">
        <v>1891</v>
      </c>
      <c r="K3391" s="589" t="s">
        <v>1891</v>
      </c>
      <c r="L3391" s="590">
        <v>0</v>
      </c>
    </row>
    <row r="3392" spans="1:12" s="148" customFormat="1" ht="24" customHeight="1" x14ac:dyDescent="0.15">
      <c r="A3392" s="593"/>
      <c r="B3392" s="164" t="s">
        <v>4009</v>
      </c>
      <c r="C3392" s="164" t="s">
        <v>3701</v>
      </c>
      <c r="D3392" s="166">
        <v>43074</v>
      </c>
      <c r="E3392" s="164" t="s">
        <v>2140</v>
      </c>
      <c r="F3392" s="592"/>
      <c r="G3392" s="592"/>
      <c r="H3392" s="591"/>
      <c r="I3392" s="591"/>
      <c r="J3392" s="589"/>
      <c r="K3392" s="589"/>
      <c r="L3392" s="590"/>
    </row>
    <row r="3393" spans="1:12" s="148" customFormat="1" ht="24" customHeight="1" x14ac:dyDescent="0.15">
      <c r="A3393" s="593">
        <v>643</v>
      </c>
      <c r="B3393" s="161" t="s">
        <v>20</v>
      </c>
      <c r="C3393" s="162" t="s">
        <v>21</v>
      </c>
      <c r="D3393" s="162" t="s">
        <v>1884</v>
      </c>
      <c r="E3393" s="162" t="s">
        <v>1885</v>
      </c>
      <c r="F3393" s="594" t="s">
        <v>14</v>
      </c>
      <c r="G3393" s="594"/>
      <c r="H3393" s="592"/>
      <c r="I3393" s="592"/>
      <c r="J3393" s="592"/>
      <c r="K3393" s="592"/>
      <c r="L3393" s="592"/>
    </row>
    <row r="3394" spans="1:12" s="148" customFormat="1" ht="26.25" customHeight="1" x14ac:dyDescent="0.15">
      <c r="A3394" s="593"/>
      <c r="B3394" s="589" t="s">
        <v>4006</v>
      </c>
      <c r="C3394" s="595" t="s">
        <v>4016</v>
      </c>
      <c r="D3394" s="596">
        <v>43145</v>
      </c>
      <c r="E3394" s="589" t="s">
        <v>2057</v>
      </c>
      <c r="F3394" s="589" t="s">
        <v>4017</v>
      </c>
      <c r="G3394" s="589"/>
      <c r="H3394" s="591" t="s">
        <v>1890</v>
      </c>
      <c r="I3394" s="591"/>
      <c r="J3394" s="164" t="s">
        <v>1891</v>
      </c>
      <c r="K3394" s="164" t="s">
        <v>0</v>
      </c>
      <c r="L3394" s="165">
        <v>540</v>
      </c>
    </row>
    <row r="3395" spans="1:12" s="148" customFormat="1" ht="239.25" customHeight="1" x14ac:dyDescent="0.15">
      <c r="A3395" s="593"/>
      <c r="B3395" s="589"/>
      <c r="C3395" s="595"/>
      <c r="D3395" s="596"/>
      <c r="E3395" s="589"/>
      <c r="F3395" s="589"/>
      <c r="G3395" s="589"/>
      <c r="H3395" s="591" t="s">
        <v>1892</v>
      </c>
      <c r="I3395" s="591"/>
      <c r="J3395" s="164" t="s">
        <v>1891</v>
      </c>
      <c r="K3395" s="164" t="s">
        <v>0</v>
      </c>
      <c r="L3395" s="165">
        <v>878.6</v>
      </c>
    </row>
    <row r="3396" spans="1:12" s="148" customFormat="1" ht="24" customHeight="1" x14ac:dyDescent="0.15">
      <c r="A3396" s="593"/>
      <c r="B3396" s="161" t="s">
        <v>29</v>
      </c>
      <c r="C3396" s="162" t="s">
        <v>30</v>
      </c>
      <c r="D3396" s="162" t="s">
        <v>1893</v>
      </c>
      <c r="E3396" s="162" t="s">
        <v>1894</v>
      </c>
      <c r="F3396" s="592"/>
      <c r="G3396" s="592"/>
      <c r="H3396" s="591" t="s">
        <v>1895</v>
      </c>
      <c r="I3396" s="591"/>
      <c r="J3396" s="589" t="s">
        <v>1891</v>
      </c>
      <c r="K3396" s="589" t="s">
        <v>0</v>
      </c>
      <c r="L3396" s="590">
        <v>60</v>
      </c>
    </row>
    <row r="3397" spans="1:12" s="148" customFormat="1" ht="24" customHeight="1" x14ac:dyDescent="0.15">
      <c r="A3397" s="593"/>
      <c r="B3397" s="164" t="s">
        <v>4009</v>
      </c>
      <c r="C3397" s="164" t="s">
        <v>4017</v>
      </c>
      <c r="D3397" s="166">
        <v>43147</v>
      </c>
      <c r="E3397" s="164" t="s">
        <v>2758</v>
      </c>
      <c r="F3397" s="592"/>
      <c r="G3397" s="592"/>
      <c r="H3397" s="591"/>
      <c r="I3397" s="591"/>
      <c r="J3397" s="589"/>
      <c r="K3397" s="589"/>
      <c r="L3397" s="590"/>
    </row>
    <row r="3398" spans="1:12" s="148" customFormat="1" ht="24" customHeight="1" x14ac:dyDescent="0.15">
      <c r="A3398" s="593">
        <v>644</v>
      </c>
      <c r="B3398" s="161" t="s">
        <v>20</v>
      </c>
      <c r="C3398" s="162" t="s">
        <v>21</v>
      </c>
      <c r="D3398" s="162" t="s">
        <v>1884</v>
      </c>
      <c r="E3398" s="162" t="s">
        <v>1885</v>
      </c>
      <c r="F3398" s="594" t="s">
        <v>14</v>
      </c>
      <c r="G3398" s="594"/>
      <c r="H3398" s="592"/>
      <c r="I3398" s="592"/>
      <c r="J3398" s="592"/>
      <c r="K3398" s="592"/>
      <c r="L3398" s="592"/>
    </row>
    <row r="3399" spans="1:12" s="148" customFormat="1" ht="26.25" customHeight="1" x14ac:dyDescent="0.15">
      <c r="A3399" s="593"/>
      <c r="B3399" s="589" t="s">
        <v>4006</v>
      </c>
      <c r="C3399" s="595" t="s">
        <v>4018</v>
      </c>
      <c r="D3399" s="596">
        <v>43157</v>
      </c>
      <c r="E3399" s="589" t="s">
        <v>1938</v>
      </c>
      <c r="F3399" s="589" t="s">
        <v>4019</v>
      </c>
      <c r="G3399" s="589"/>
      <c r="H3399" s="591" t="s">
        <v>1890</v>
      </c>
      <c r="I3399" s="591"/>
      <c r="J3399" s="164" t="s">
        <v>1891</v>
      </c>
      <c r="K3399" s="164" t="s">
        <v>0</v>
      </c>
      <c r="L3399" s="165">
        <v>549.68000000000006</v>
      </c>
    </row>
    <row r="3400" spans="1:12" s="148" customFormat="1" ht="408.95" customHeight="1" x14ac:dyDescent="0.15">
      <c r="A3400" s="593"/>
      <c r="B3400" s="589"/>
      <c r="C3400" s="595"/>
      <c r="D3400" s="596"/>
      <c r="E3400" s="589"/>
      <c r="F3400" s="589"/>
      <c r="G3400" s="589"/>
      <c r="H3400" s="591" t="s">
        <v>1892</v>
      </c>
      <c r="I3400" s="591"/>
      <c r="J3400" s="589" t="s">
        <v>1891</v>
      </c>
      <c r="K3400" s="589" t="s">
        <v>0</v>
      </c>
      <c r="L3400" s="590">
        <v>1527.4</v>
      </c>
    </row>
    <row r="3401" spans="1:12" s="148" customFormat="1" ht="40.35" customHeight="1" x14ac:dyDescent="0.15">
      <c r="A3401" s="593"/>
      <c r="B3401" s="589"/>
      <c r="C3401" s="595"/>
      <c r="D3401" s="596"/>
      <c r="E3401" s="589"/>
      <c r="F3401" s="589"/>
      <c r="G3401" s="589"/>
      <c r="H3401" s="591"/>
      <c r="I3401" s="591"/>
      <c r="J3401" s="589"/>
      <c r="K3401" s="589"/>
      <c r="L3401" s="590"/>
    </row>
    <row r="3402" spans="1:12" s="148" customFormat="1" ht="24" customHeight="1" x14ac:dyDescent="0.15">
      <c r="A3402" s="593"/>
      <c r="B3402" s="161" t="s">
        <v>29</v>
      </c>
      <c r="C3402" s="162" t="s">
        <v>30</v>
      </c>
      <c r="D3402" s="162" t="s">
        <v>1893</v>
      </c>
      <c r="E3402" s="162" t="s">
        <v>1894</v>
      </c>
      <c r="F3402" s="592"/>
      <c r="G3402" s="592"/>
      <c r="H3402" s="591" t="s">
        <v>1895</v>
      </c>
      <c r="I3402" s="591"/>
      <c r="J3402" s="589" t="s">
        <v>1891</v>
      </c>
      <c r="K3402" s="589" t="s">
        <v>0</v>
      </c>
      <c r="L3402" s="590">
        <v>40</v>
      </c>
    </row>
    <row r="3403" spans="1:12" s="148" customFormat="1" ht="24" customHeight="1" x14ac:dyDescent="0.15">
      <c r="A3403" s="593"/>
      <c r="B3403" s="164" t="s">
        <v>4009</v>
      </c>
      <c r="C3403" s="164" t="s">
        <v>4019</v>
      </c>
      <c r="D3403" s="166">
        <v>43158</v>
      </c>
      <c r="E3403" s="164" t="s">
        <v>1905</v>
      </c>
      <c r="F3403" s="592"/>
      <c r="G3403" s="592"/>
      <c r="H3403" s="591"/>
      <c r="I3403" s="591"/>
      <c r="J3403" s="589"/>
      <c r="K3403" s="589"/>
      <c r="L3403" s="590"/>
    </row>
    <row r="3404" spans="1:12" s="148" customFormat="1" ht="24" customHeight="1" x14ac:dyDescent="0.15">
      <c r="A3404" s="593">
        <v>645</v>
      </c>
      <c r="B3404" s="161" t="s">
        <v>20</v>
      </c>
      <c r="C3404" s="162" t="s">
        <v>21</v>
      </c>
      <c r="D3404" s="162" t="s">
        <v>1884</v>
      </c>
      <c r="E3404" s="162" t="s">
        <v>1885</v>
      </c>
      <c r="F3404" s="594" t="s">
        <v>14</v>
      </c>
      <c r="G3404" s="594"/>
      <c r="H3404" s="592"/>
      <c r="I3404" s="592"/>
      <c r="J3404" s="592"/>
      <c r="K3404" s="592"/>
      <c r="L3404" s="592"/>
    </row>
    <row r="3405" spans="1:12" s="148" customFormat="1" ht="26.25" customHeight="1" x14ac:dyDescent="0.15">
      <c r="A3405" s="593"/>
      <c r="B3405" s="589" t="s">
        <v>4006</v>
      </c>
      <c r="C3405" s="595" t="s">
        <v>4020</v>
      </c>
      <c r="D3405" s="596">
        <v>43173</v>
      </c>
      <c r="E3405" s="589" t="s">
        <v>1899</v>
      </c>
      <c r="F3405" s="589" t="s">
        <v>4021</v>
      </c>
      <c r="G3405" s="589"/>
      <c r="H3405" s="591" t="s">
        <v>1890</v>
      </c>
      <c r="I3405" s="591"/>
      <c r="J3405" s="164" t="s">
        <v>1891</v>
      </c>
      <c r="K3405" s="164" t="s">
        <v>0</v>
      </c>
      <c r="L3405" s="165">
        <v>686</v>
      </c>
    </row>
    <row r="3406" spans="1:12" s="148" customFormat="1" ht="408.95" customHeight="1" x14ac:dyDescent="0.15">
      <c r="A3406" s="593"/>
      <c r="B3406" s="589"/>
      <c r="C3406" s="595"/>
      <c r="D3406" s="596"/>
      <c r="E3406" s="589"/>
      <c r="F3406" s="589"/>
      <c r="G3406" s="589"/>
      <c r="H3406" s="591" t="s">
        <v>1892</v>
      </c>
      <c r="I3406" s="591"/>
      <c r="J3406" s="589" t="s">
        <v>1891</v>
      </c>
      <c r="K3406" s="589" t="s">
        <v>0</v>
      </c>
      <c r="L3406" s="590">
        <v>1655</v>
      </c>
    </row>
    <row r="3407" spans="1:12" s="148" customFormat="1" ht="166.35" customHeight="1" x14ac:dyDescent="0.15">
      <c r="A3407" s="593"/>
      <c r="B3407" s="589"/>
      <c r="C3407" s="595"/>
      <c r="D3407" s="596"/>
      <c r="E3407" s="589"/>
      <c r="F3407" s="589"/>
      <c r="G3407" s="589"/>
      <c r="H3407" s="591"/>
      <c r="I3407" s="591"/>
      <c r="J3407" s="589"/>
      <c r="K3407" s="589"/>
      <c r="L3407" s="590"/>
    </row>
    <row r="3408" spans="1:12" s="148" customFormat="1" ht="24" customHeight="1" x14ac:dyDescent="0.15">
      <c r="A3408" s="593"/>
      <c r="B3408" s="161" t="s">
        <v>29</v>
      </c>
      <c r="C3408" s="162" t="s">
        <v>30</v>
      </c>
      <c r="D3408" s="162" t="s">
        <v>1893</v>
      </c>
      <c r="E3408" s="162" t="s">
        <v>1894</v>
      </c>
      <c r="F3408" s="592"/>
      <c r="G3408" s="592"/>
      <c r="H3408" s="591" t="s">
        <v>1895</v>
      </c>
      <c r="I3408" s="591"/>
      <c r="J3408" s="589" t="s">
        <v>1891</v>
      </c>
      <c r="K3408" s="589" t="s">
        <v>0</v>
      </c>
      <c r="L3408" s="590">
        <v>215</v>
      </c>
    </row>
    <row r="3409" spans="1:12" s="148" customFormat="1" ht="24" customHeight="1" x14ac:dyDescent="0.15">
      <c r="A3409" s="593"/>
      <c r="B3409" s="164" t="s">
        <v>4009</v>
      </c>
      <c r="C3409" s="164" t="s">
        <v>4021</v>
      </c>
      <c r="D3409" s="166">
        <v>43175</v>
      </c>
      <c r="E3409" s="164" t="s">
        <v>2451</v>
      </c>
      <c r="F3409" s="592"/>
      <c r="G3409" s="592"/>
      <c r="H3409" s="591"/>
      <c r="I3409" s="591"/>
      <c r="J3409" s="589"/>
      <c r="K3409" s="589"/>
      <c r="L3409" s="590"/>
    </row>
    <row r="3410" spans="1:12" s="148" customFormat="1" ht="24" customHeight="1" x14ac:dyDescent="0.15">
      <c r="A3410" s="593">
        <v>646</v>
      </c>
      <c r="B3410" s="161" t="s">
        <v>20</v>
      </c>
      <c r="C3410" s="162" t="s">
        <v>21</v>
      </c>
      <c r="D3410" s="162" t="s">
        <v>1884</v>
      </c>
      <c r="E3410" s="162" t="s">
        <v>1885</v>
      </c>
      <c r="F3410" s="594" t="s">
        <v>14</v>
      </c>
      <c r="G3410" s="594"/>
      <c r="H3410" s="592"/>
      <c r="I3410" s="592"/>
      <c r="J3410" s="592"/>
      <c r="K3410" s="592"/>
      <c r="L3410" s="592"/>
    </row>
    <row r="3411" spans="1:12" s="148" customFormat="1" ht="26.25" customHeight="1" x14ac:dyDescent="0.15">
      <c r="A3411" s="593"/>
      <c r="B3411" s="589" t="s">
        <v>4006</v>
      </c>
      <c r="C3411" s="595" t="s">
        <v>4022</v>
      </c>
      <c r="D3411" s="596">
        <v>43179</v>
      </c>
      <c r="E3411" s="589" t="s">
        <v>4023</v>
      </c>
      <c r="F3411" s="589" t="s">
        <v>4024</v>
      </c>
      <c r="G3411" s="589"/>
      <c r="H3411" s="591" t="s">
        <v>1890</v>
      </c>
      <c r="I3411" s="591"/>
      <c r="J3411" s="164" t="s">
        <v>1891</v>
      </c>
      <c r="K3411" s="164" t="s">
        <v>0</v>
      </c>
      <c r="L3411" s="165">
        <v>174</v>
      </c>
    </row>
    <row r="3412" spans="1:12" s="148" customFormat="1" ht="408.95" customHeight="1" x14ac:dyDescent="0.15">
      <c r="A3412" s="593"/>
      <c r="B3412" s="589"/>
      <c r="C3412" s="595"/>
      <c r="D3412" s="596"/>
      <c r="E3412" s="589"/>
      <c r="F3412" s="589"/>
      <c r="G3412" s="589"/>
      <c r="H3412" s="591" t="s">
        <v>1892</v>
      </c>
      <c r="I3412" s="591"/>
      <c r="J3412" s="589" t="s">
        <v>1891</v>
      </c>
      <c r="K3412" s="589" t="s">
        <v>0</v>
      </c>
      <c r="L3412" s="590">
        <v>549</v>
      </c>
    </row>
    <row r="3413" spans="1:12" s="148" customFormat="1" ht="271.35000000000002" customHeight="1" x14ac:dyDescent="0.15">
      <c r="A3413" s="593"/>
      <c r="B3413" s="589"/>
      <c r="C3413" s="595"/>
      <c r="D3413" s="596"/>
      <c r="E3413" s="589"/>
      <c r="F3413" s="589"/>
      <c r="G3413" s="589"/>
      <c r="H3413" s="591"/>
      <c r="I3413" s="591"/>
      <c r="J3413" s="589"/>
      <c r="K3413" s="589"/>
      <c r="L3413" s="590"/>
    </row>
    <row r="3414" spans="1:12" s="148" customFormat="1" ht="24" customHeight="1" x14ac:dyDescent="0.15">
      <c r="A3414" s="593"/>
      <c r="B3414" s="161" t="s">
        <v>29</v>
      </c>
      <c r="C3414" s="162" t="s">
        <v>30</v>
      </c>
      <c r="D3414" s="162" t="s">
        <v>1893</v>
      </c>
      <c r="E3414" s="162" t="s">
        <v>1894</v>
      </c>
      <c r="F3414" s="592"/>
      <c r="G3414" s="592"/>
      <c r="H3414" s="591" t="s">
        <v>1895</v>
      </c>
      <c r="I3414" s="591"/>
      <c r="J3414" s="589" t="s">
        <v>1891</v>
      </c>
      <c r="K3414" s="589" t="s">
        <v>1891</v>
      </c>
      <c r="L3414" s="590">
        <v>0</v>
      </c>
    </row>
    <row r="3415" spans="1:12" s="148" customFormat="1" ht="24" customHeight="1" x14ac:dyDescent="0.15">
      <c r="A3415" s="593"/>
      <c r="B3415" s="164" t="s">
        <v>4009</v>
      </c>
      <c r="C3415" s="164" t="s">
        <v>4024</v>
      </c>
      <c r="D3415" s="166">
        <v>43180</v>
      </c>
      <c r="E3415" s="164" t="s">
        <v>4025</v>
      </c>
      <c r="F3415" s="592"/>
      <c r="G3415" s="592"/>
      <c r="H3415" s="591"/>
      <c r="I3415" s="591"/>
      <c r="J3415" s="589"/>
      <c r="K3415" s="589"/>
      <c r="L3415" s="590"/>
    </row>
    <row r="3416" spans="1:12" s="148" customFormat="1" ht="24" customHeight="1" x14ac:dyDescent="0.15">
      <c r="A3416" s="593">
        <v>647</v>
      </c>
      <c r="B3416" s="161" t="s">
        <v>20</v>
      </c>
      <c r="C3416" s="162" t="s">
        <v>21</v>
      </c>
      <c r="D3416" s="162" t="s">
        <v>1884</v>
      </c>
      <c r="E3416" s="162" t="s">
        <v>1885</v>
      </c>
      <c r="F3416" s="594" t="s">
        <v>14</v>
      </c>
      <c r="G3416" s="594"/>
      <c r="H3416" s="592"/>
      <c r="I3416" s="592"/>
      <c r="J3416" s="592"/>
      <c r="K3416" s="592"/>
      <c r="L3416" s="592"/>
    </row>
    <row r="3417" spans="1:12" s="148" customFormat="1" ht="26.25" customHeight="1" x14ac:dyDescent="0.15">
      <c r="A3417" s="593"/>
      <c r="B3417" s="589" t="s">
        <v>4026</v>
      </c>
      <c r="C3417" s="595" t="s">
        <v>4027</v>
      </c>
      <c r="D3417" s="596">
        <v>43013</v>
      </c>
      <c r="E3417" s="589" t="s">
        <v>3030</v>
      </c>
      <c r="F3417" s="589" t="s">
        <v>3031</v>
      </c>
      <c r="G3417" s="589"/>
      <c r="H3417" s="591" t="s">
        <v>1890</v>
      </c>
      <c r="I3417" s="591"/>
      <c r="J3417" s="164" t="s">
        <v>1891</v>
      </c>
      <c r="K3417" s="164" t="s">
        <v>0</v>
      </c>
      <c r="L3417" s="165">
        <v>164</v>
      </c>
    </row>
    <row r="3418" spans="1:12" s="148" customFormat="1" ht="249.75" customHeight="1" x14ac:dyDescent="0.15">
      <c r="A3418" s="593"/>
      <c r="B3418" s="589"/>
      <c r="C3418" s="595"/>
      <c r="D3418" s="596"/>
      <c r="E3418" s="589"/>
      <c r="F3418" s="589"/>
      <c r="G3418" s="589"/>
      <c r="H3418" s="591" t="s">
        <v>1892</v>
      </c>
      <c r="I3418" s="591"/>
      <c r="J3418" s="164" t="s">
        <v>1891</v>
      </c>
      <c r="K3418" s="164" t="s">
        <v>0</v>
      </c>
      <c r="L3418" s="165">
        <v>487.4</v>
      </c>
    </row>
    <row r="3419" spans="1:12" s="148" customFormat="1" ht="24" customHeight="1" x14ac:dyDescent="0.15">
      <c r="A3419" s="593"/>
      <c r="B3419" s="161" t="s">
        <v>29</v>
      </c>
      <c r="C3419" s="162" t="s">
        <v>30</v>
      </c>
      <c r="D3419" s="162" t="s">
        <v>1893</v>
      </c>
      <c r="E3419" s="162" t="s">
        <v>1894</v>
      </c>
      <c r="F3419" s="592"/>
      <c r="G3419" s="592"/>
      <c r="H3419" s="591" t="s">
        <v>1895</v>
      </c>
      <c r="I3419" s="591"/>
      <c r="J3419" s="589" t="s">
        <v>1891</v>
      </c>
      <c r="K3419" s="589" t="s">
        <v>1891</v>
      </c>
      <c r="L3419" s="590">
        <v>0</v>
      </c>
    </row>
    <row r="3420" spans="1:12" s="148" customFormat="1" ht="24" customHeight="1" x14ac:dyDescent="0.15">
      <c r="A3420" s="593"/>
      <c r="B3420" s="164" t="s">
        <v>1896</v>
      </c>
      <c r="C3420" s="164" t="s">
        <v>3031</v>
      </c>
      <c r="D3420" s="166">
        <v>43014</v>
      </c>
      <c r="E3420" s="164" t="s">
        <v>2136</v>
      </c>
      <c r="F3420" s="592"/>
      <c r="G3420" s="592"/>
      <c r="H3420" s="591"/>
      <c r="I3420" s="591"/>
      <c r="J3420" s="589"/>
      <c r="K3420" s="589"/>
      <c r="L3420" s="590"/>
    </row>
    <row r="3421" spans="1:12" s="148" customFormat="1" ht="24" customHeight="1" x14ac:dyDescent="0.15">
      <c r="A3421" s="593">
        <v>648</v>
      </c>
      <c r="B3421" s="161" t="s">
        <v>20</v>
      </c>
      <c r="C3421" s="162" t="s">
        <v>21</v>
      </c>
      <c r="D3421" s="162" t="s">
        <v>1884</v>
      </c>
      <c r="E3421" s="162" t="s">
        <v>1885</v>
      </c>
      <c r="F3421" s="594" t="s">
        <v>14</v>
      </c>
      <c r="G3421" s="594"/>
      <c r="H3421" s="592"/>
      <c r="I3421" s="592"/>
      <c r="J3421" s="592"/>
      <c r="K3421" s="592"/>
      <c r="L3421" s="592"/>
    </row>
    <row r="3422" spans="1:12" s="148" customFormat="1" ht="26.25" customHeight="1" x14ac:dyDescent="0.15">
      <c r="A3422" s="593"/>
      <c r="B3422" s="589" t="s">
        <v>4026</v>
      </c>
      <c r="C3422" s="595" t="s">
        <v>4028</v>
      </c>
      <c r="D3422" s="596">
        <v>43038</v>
      </c>
      <c r="E3422" s="589" t="s">
        <v>4029</v>
      </c>
      <c r="F3422" s="589" t="s">
        <v>2943</v>
      </c>
      <c r="G3422" s="589"/>
      <c r="H3422" s="591" t="s">
        <v>1890</v>
      </c>
      <c r="I3422" s="591"/>
      <c r="J3422" s="164" t="s">
        <v>1891</v>
      </c>
      <c r="K3422" s="164" t="s">
        <v>0</v>
      </c>
      <c r="L3422" s="165">
        <v>376.75</v>
      </c>
    </row>
    <row r="3423" spans="1:12" s="148" customFormat="1" ht="302.25" customHeight="1" x14ac:dyDescent="0.15">
      <c r="A3423" s="593"/>
      <c r="B3423" s="589"/>
      <c r="C3423" s="595"/>
      <c r="D3423" s="596"/>
      <c r="E3423" s="589"/>
      <c r="F3423" s="589"/>
      <c r="G3423" s="589"/>
      <c r="H3423" s="591" t="s">
        <v>1892</v>
      </c>
      <c r="I3423" s="591"/>
      <c r="J3423" s="164" t="s">
        <v>1891</v>
      </c>
      <c r="K3423" s="164" t="s">
        <v>1891</v>
      </c>
      <c r="L3423" s="165">
        <v>0</v>
      </c>
    </row>
    <row r="3424" spans="1:12" s="148" customFormat="1" ht="24" customHeight="1" x14ac:dyDescent="0.15">
      <c r="A3424" s="593"/>
      <c r="B3424" s="161" t="s">
        <v>29</v>
      </c>
      <c r="C3424" s="162" t="s">
        <v>30</v>
      </c>
      <c r="D3424" s="162" t="s">
        <v>1893</v>
      </c>
      <c r="E3424" s="162" t="s">
        <v>1894</v>
      </c>
      <c r="F3424" s="592"/>
      <c r="G3424" s="592"/>
      <c r="H3424" s="591" t="s">
        <v>1895</v>
      </c>
      <c r="I3424" s="591"/>
      <c r="J3424" s="589" t="s">
        <v>1891</v>
      </c>
      <c r="K3424" s="589" t="s">
        <v>1891</v>
      </c>
      <c r="L3424" s="590">
        <v>0</v>
      </c>
    </row>
    <row r="3425" spans="1:12" s="148" customFormat="1" ht="24" customHeight="1" x14ac:dyDescent="0.15">
      <c r="A3425" s="593"/>
      <c r="B3425" s="164" t="s">
        <v>1896</v>
      </c>
      <c r="C3425" s="164" t="s">
        <v>2943</v>
      </c>
      <c r="D3425" s="166">
        <v>43040</v>
      </c>
      <c r="E3425" s="164" t="s">
        <v>2525</v>
      </c>
      <c r="F3425" s="592"/>
      <c r="G3425" s="592"/>
      <c r="H3425" s="591"/>
      <c r="I3425" s="591"/>
      <c r="J3425" s="589"/>
      <c r="K3425" s="589"/>
      <c r="L3425" s="590"/>
    </row>
    <row r="3426" spans="1:12" s="148" customFormat="1" ht="24" customHeight="1" x14ac:dyDescent="0.15">
      <c r="A3426" s="593">
        <v>649</v>
      </c>
      <c r="B3426" s="161" t="s">
        <v>20</v>
      </c>
      <c r="C3426" s="162" t="s">
        <v>21</v>
      </c>
      <c r="D3426" s="162" t="s">
        <v>1884</v>
      </c>
      <c r="E3426" s="162" t="s">
        <v>1885</v>
      </c>
      <c r="F3426" s="594" t="s">
        <v>14</v>
      </c>
      <c r="G3426" s="594"/>
      <c r="H3426" s="592"/>
      <c r="I3426" s="592"/>
      <c r="J3426" s="592"/>
      <c r="K3426" s="592"/>
      <c r="L3426" s="592"/>
    </row>
    <row r="3427" spans="1:12" s="148" customFormat="1" ht="26.25" customHeight="1" x14ac:dyDescent="0.15">
      <c r="A3427" s="593"/>
      <c r="B3427" s="589" t="s">
        <v>4030</v>
      </c>
      <c r="C3427" s="595" t="s">
        <v>4031</v>
      </c>
      <c r="D3427" s="596">
        <v>43012</v>
      </c>
      <c r="E3427" s="589" t="s">
        <v>2262</v>
      </c>
      <c r="F3427" s="589" t="s">
        <v>2505</v>
      </c>
      <c r="G3427" s="589"/>
      <c r="H3427" s="591" t="s">
        <v>1890</v>
      </c>
      <c r="I3427" s="591"/>
      <c r="J3427" s="164" t="s">
        <v>1891</v>
      </c>
      <c r="K3427" s="164" t="s">
        <v>0</v>
      </c>
      <c r="L3427" s="165">
        <v>428.1</v>
      </c>
    </row>
    <row r="3428" spans="1:12" s="148" customFormat="1" ht="186.75" customHeight="1" x14ac:dyDescent="0.15">
      <c r="A3428" s="593"/>
      <c r="B3428" s="589"/>
      <c r="C3428" s="595"/>
      <c r="D3428" s="596"/>
      <c r="E3428" s="589"/>
      <c r="F3428" s="589"/>
      <c r="G3428" s="589"/>
      <c r="H3428" s="591" t="s">
        <v>1892</v>
      </c>
      <c r="I3428" s="591"/>
      <c r="J3428" s="164" t="s">
        <v>1891</v>
      </c>
      <c r="K3428" s="164" t="s">
        <v>0</v>
      </c>
      <c r="L3428" s="165">
        <v>562.4</v>
      </c>
    </row>
    <row r="3429" spans="1:12" s="148" customFormat="1" ht="24" customHeight="1" x14ac:dyDescent="0.15">
      <c r="A3429" s="593"/>
      <c r="B3429" s="161" t="s">
        <v>29</v>
      </c>
      <c r="C3429" s="162" t="s">
        <v>30</v>
      </c>
      <c r="D3429" s="162" t="s">
        <v>1893</v>
      </c>
      <c r="E3429" s="162" t="s">
        <v>1894</v>
      </c>
      <c r="F3429" s="592"/>
      <c r="G3429" s="592"/>
      <c r="H3429" s="591" t="s">
        <v>1895</v>
      </c>
      <c r="I3429" s="591"/>
      <c r="J3429" s="589" t="s">
        <v>1891</v>
      </c>
      <c r="K3429" s="589" t="s">
        <v>1891</v>
      </c>
      <c r="L3429" s="590">
        <v>0</v>
      </c>
    </row>
    <row r="3430" spans="1:12" s="148" customFormat="1" ht="24" customHeight="1" x14ac:dyDescent="0.15">
      <c r="A3430" s="593"/>
      <c r="B3430" s="164" t="s">
        <v>4032</v>
      </c>
      <c r="C3430" s="164" t="s">
        <v>2505</v>
      </c>
      <c r="D3430" s="166">
        <v>43014</v>
      </c>
      <c r="E3430" s="164" t="s">
        <v>3645</v>
      </c>
      <c r="F3430" s="592"/>
      <c r="G3430" s="592"/>
      <c r="H3430" s="591"/>
      <c r="I3430" s="591"/>
      <c r="J3430" s="589"/>
      <c r="K3430" s="589"/>
      <c r="L3430" s="590"/>
    </row>
    <row r="3431" spans="1:12" s="148" customFormat="1" ht="24" customHeight="1" x14ac:dyDescent="0.15">
      <c r="A3431" s="593">
        <v>650</v>
      </c>
      <c r="B3431" s="161" t="s">
        <v>20</v>
      </c>
      <c r="C3431" s="162" t="s">
        <v>21</v>
      </c>
      <c r="D3431" s="162" t="s">
        <v>1884</v>
      </c>
      <c r="E3431" s="162" t="s">
        <v>1885</v>
      </c>
      <c r="F3431" s="594" t="s">
        <v>14</v>
      </c>
      <c r="G3431" s="594"/>
      <c r="H3431" s="592"/>
      <c r="I3431" s="592"/>
      <c r="J3431" s="592"/>
      <c r="K3431" s="592"/>
      <c r="L3431" s="592"/>
    </row>
    <row r="3432" spans="1:12" s="148" customFormat="1" ht="26.25" customHeight="1" x14ac:dyDescent="0.15">
      <c r="A3432" s="593"/>
      <c r="B3432" s="589" t="s">
        <v>4030</v>
      </c>
      <c r="C3432" s="595" t="s">
        <v>4033</v>
      </c>
      <c r="D3432" s="596">
        <v>43027</v>
      </c>
      <c r="E3432" s="589" t="s">
        <v>2919</v>
      </c>
      <c r="F3432" s="589" t="s">
        <v>3698</v>
      </c>
      <c r="G3432" s="589"/>
      <c r="H3432" s="591" t="s">
        <v>1890</v>
      </c>
      <c r="I3432" s="591"/>
      <c r="J3432" s="164" t="s">
        <v>1891</v>
      </c>
      <c r="K3432" s="164" t="s">
        <v>0</v>
      </c>
      <c r="L3432" s="165">
        <v>215</v>
      </c>
    </row>
    <row r="3433" spans="1:12" s="148" customFormat="1" ht="312.75" customHeight="1" x14ac:dyDescent="0.15">
      <c r="A3433" s="593"/>
      <c r="B3433" s="589"/>
      <c r="C3433" s="595"/>
      <c r="D3433" s="596"/>
      <c r="E3433" s="589"/>
      <c r="F3433" s="589"/>
      <c r="G3433" s="589"/>
      <c r="H3433" s="591" t="s">
        <v>1892</v>
      </c>
      <c r="I3433" s="591"/>
      <c r="J3433" s="164" t="s">
        <v>1891</v>
      </c>
      <c r="K3433" s="164" t="s">
        <v>0</v>
      </c>
      <c r="L3433" s="165">
        <v>470</v>
      </c>
    </row>
    <row r="3434" spans="1:12" s="148" customFormat="1" ht="24" customHeight="1" x14ac:dyDescent="0.15">
      <c r="A3434" s="593"/>
      <c r="B3434" s="161" t="s">
        <v>29</v>
      </c>
      <c r="C3434" s="162" t="s">
        <v>30</v>
      </c>
      <c r="D3434" s="162" t="s">
        <v>1893</v>
      </c>
      <c r="E3434" s="162" t="s">
        <v>1894</v>
      </c>
      <c r="F3434" s="592"/>
      <c r="G3434" s="592"/>
      <c r="H3434" s="591" t="s">
        <v>1895</v>
      </c>
      <c r="I3434" s="591"/>
      <c r="J3434" s="589" t="s">
        <v>1891</v>
      </c>
      <c r="K3434" s="589" t="s">
        <v>1891</v>
      </c>
      <c r="L3434" s="590">
        <v>0</v>
      </c>
    </row>
    <row r="3435" spans="1:12" s="148" customFormat="1" ht="24" customHeight="1" x14ac:dyDescent="0.15">
      <c r="A3435" s="593"/>
      <c r="B3435" s="164" t="s">
        <v>4032</v>
      </c>
      <c r="C3435" s="164" t="s">
        <v>3698</v>
      </c>
      <c r="D3435" s="166">
        <v>43028</v>
      </c>
      <c r="E3435" s="164" t="s">
        <v>2827</v>
      </c>
      <c r="F3435" s="592"/>
      <c r="G3435" s="592"/>
      <c r="H3435" s="591"/>
      <c r="I3435" s="591"/>
      <c r="J3435" s="589"/>
      <c r="K3435" s="589"/>
      <c r="L3435" s="590"/>
    </row>
    <row r="3436" spans="1:12" s="148" customFormat="1" ht="24" customHeight="1" x14ac:dyDescent="0.15">
      <c r="A3436" s="593">
        <v>651</v>
      </c>
      <c r="B3436" s="161" t="s">
        <v>20</v>
      </c>
      <c r="C3436" s="162" t="s">
        <v>21</v>
      </c>
      <c r="D3436" s="162" t="s">
        <v>1884</v>
      </c>
      <c r="E3436" s="162" t="s">
        <v>1885</v>
      </c>
      <c r="F3436" s="594" t="s">
        <v>14</v>
      </c>
      <c r="G3436" s="594"/>
      <c r="H3436" s="592"/>
      <c r="I3436" s="592"/>
      <c r="J3436" s="592"/>
      <c r="K3436" s="592"/>
      <c r="L3436" s="592"/>
    </row>
    <row r="3437" spans="1:12" s="148" customFormat="1" ht="26.25" customHeight="1" x14ac:dyDescent="0.15">
      <c r="A3437" s="593"/>
      <c r="B3437" s="589" t="s">
        <v>4030</v>
      </c>
      <c r="C3437" s="595" t="s">
        <v>4034</v>
      </c>
      <c r="D3437" s="596">
        <v>43067</v>
      </c>
      <c r="E3437" s="589" t="s">
        <v>2262</v>
      </c>
      <c r="F3437" s="589" t="s">
        <v>4035</v>
      </c>
      <c r="G3437" s="589"/>
      <c r="H3437" s="591" t="s">
        <v>1890</v>
      </c>
      <c r="I3437" s="591"/>
      <c r="J3437" s="164" t="s">
        <v>1891</v>
      </c>
      <c r="K3437" s="164" t="s">
        <v>0</v>
      </c>
      <c r="L3437" s="165">
        <v>1025.71</v>
      </c>
    </row>
    <row r="3438" spans="1:12" s="148" customFormat="1" ht="344.25" customHeight="1" x14ac:dyDescent="0.15">
      <c r="A3438" s="593"/>
      <c r="B3438" s="589"/>
      <c r="C3438" s="595"/>
      <c r="D3438" s="596"/>
      <c r="E3438" s="589"/>
      <c r="F3438" s="589"/>
      <c r="G3438" s="589"/>
      <c r="H3438" s="591" t="s">
        <v>1892</v>
      </c>
      <c r="I3438" s="591"/>
      <c r="J3438" s="164" t="s">
        <v>1891</v>
      </c>
      <c r="K3438" s="164" t="s">
        <v>0</v>
      </c>
      <c r="L3438" s="165">
        <v>562</v>
      </c>
    </row>
    <row r="3439" spans="1:12" s="148" customFormat="1" ht="24" customHeight="1" x14ac:dyDescent="0.15">
      <c r="A3439" s="593"/>
      <c r="B3439" s="161" t="s">
        <v>29</v>
      </c>
      <c r="C3439" s="162" t="s">
        <v>30</v>
      </c>
      <c r="D3439" s="162" t="s">
        <v>1893</v>
      </c>
      <c r="E3439" s="162" t="s">
        <v>1894</v>
      </c>
      <c r="F3439" s="592"/>
      <c r="G3439" s="592"/>
      <c r="H3439" s="591" t="s">
        <v>1895</v>
      </c>
      <c r="I3439" s="591"/>
      <c r="J3439" s="589" t="s">
        <v>1891</v>
      </c>
      <c r="K3439" s="589" t="s">
        <v>0</v>
      </c>
      <c r="L3439" s="590">
        <v>884</v>
      </c>
    </row>
    <row r="3440" spans="1:12" s="148" customFormat="1" ht="24" customHeight="1" x14ac:dyDescent="0.15">
      <c r="A3440" s="593"/>
      <c r="B3440" s="164" t="s">
        <v>4032</v>
      </c>
      <c r="C3440" s="164" t="s">
        <v>4035</v>
      </c>
      <c r="D3440" s="166">
        <v>43072</v>
      </c>
      <c r="E3440" s="164" t="s">
        <v>4036</v>
      </c>
      <c r="F3440" s="592"/>
      <c r="G3440" s="592"/>
      <c r="H3440" s="591"/>
      <c r="I3440" s="591"/>
      <c r="J3440" s="589"/>
      <c r="K3440" s="589"/>
      <c r="L3440" s="590"/>
    </row>
    <row r="3441" spans="1:12" s="148" customFormat="1" ht="24" customHeight="1" x14ac:dyDescent="0.15">
      <c r="A3441" s="593">
        <v>652</v>
      </c>
      <c r="B3441" s="161" t="s">
        <v>20</v>
      </c>
      <c r="C3441" s="162" t="s">
        <v>21</v>
      </c>
      <c r="D3441" s="162" t="s">
        <v>1884</v>
      </c>
      <c r="E3441" s="162" t="s">
        <v>1885</v>
      </c>
      <c r="F3441" s="594" t="s">
        <v>14</v>
      </c>
      <c r="G3441" s="594"/>
      <c r="H3441" s="592"/>
      <c r="I3441" s="592"/>
      <c r="J3441" s="592"/>
      <c r="K3441" s="592"/>
      <c r="L3441" s="592"/>
    </row>
    <row r="3442" spans="1:12" s="148" customFormat="1" ht="26.25" customHeight="1" x14ac:dyDescent="0.15">
      <c r="A3442" s="593"/>
      <c r="B3442" s="589" t="s">
        <v>4030</v>
      </c>
      <c r="C3442" s="595" t="s">
        <v>4037</v>
      </c>
      <c r="D3442" s="596">
        <v>43178</v>
      </c>
      <c r="E3442" s="589" t="s">
        <v>2372</v>
      </c>
      <c r="F3442" s="589" t="s">
        <v>2520</v>
      </c>
      <c r="G3442" s="589"/>
      <c r="H3442" s="591" t="s">
        <v>1890</v>
      </c>
      <c r="I3442" s="591"/>
      <c r="J3442" s="164" t="s">
        <v>1891</v>
      </c>
      <c r="K3442" s="164" t="s">
        <v>1891</v>
      </c>
      <c r="L3442" s="165">
        <v>0</v>
      </c>
    </row>
    <row r="3443" spans="1:12" s="148" customFormat="1" ht="123.75" customHeight="1" x14ac:dyDescent="0.15">
      <c r="A3443" s="593"/>
      <c r="B3443" s="589"/>
      <c r="C3443" s="595"/>
      <c r="D3443" s="596"/>
      <c r="E3443" s="589"/>
      <c r="F3443" s="589"/>
      <c r="G3443" s="589"/>
      <c r="H3443" s="591" t="s">
        <v>1892</v>
      </c>
      <c r="I3443" s="591"/>
      <c r="J3443" s="164" t="s">
        <v>1891</v>
      </c>
      <c r="K3443" s="164" t="s">
        <v>1891</v>
      </c>
      <c r="L3443" s="165">
        <v>0</v>
      </c>
    </row>
    <row r="3444" spans="1:12" s="148" customFormat="1" ht="24" customHeight="1" x14ac:dyDescent="0.15">
      <c r="A3444" s="593"/>
      <c r="B3444" s="161" t="s">
        <v>29</v>
      </c>
      <c r="C3444" s="162" t="s">
        <v>30</v>
      </c>
      <c r="D3444" s="162" t="s">
        <v>1893</v>
      </c>
      <c r="E3444" s="162" t="s">
        <v>1894</v>
      </c>
      <c r="F3444" s="592"/>
      <c r="G3444" s="592"/>
      <c r="H3444" s="591" t="s">
        <v>1895</v>
      </c>
      <c r="I3444" s="591"/>
      <c r="J3444" s="589" t="s">
        <v>1891</v>
      </c>
      <c r="K3444" s="589" t="s">
        <v>0</v>
      </c>
      <c r="L3444" s="590">
        <v>1379</v>
      </c>
    </row>
    <row r="3445" spans="1:12" s="148" customFormat="1" ht="24" customHeight="1" x14ac:dyDescent="0.15">
      <c r="A3445" s="593"/>
      <c r="B3445" s="164" t="s">
        <v>4032</v>
      </c>
      <c r="C3445" s="164" t="s">
        <v>2520</v>
      </c>
      <c r="D3445" s="166">
        <v>43179</v>
      </c>
      <c r="E3445" s="164" t="s">
        <v>3374</v>
      </c>
      <c r="F3445" s="592"/>
      <c r="G3445" s="592"/>
      <c r="H3445" s="591"/>
      <c r="I3445" s="591"/>
      <c r="J3445" s="589"/>
      <c r="K3445" s="589"/>
      <c r="L3445" s="590"/>
    </row>
    <row r="3446" spans="1:12" s="148" customFormat="1" ht="24" customHeight="1" x14ac:dyDescent="0.15">
      <c r="A3446" s="593">
        <v>653</v>
      </c>
      <c r="B3446" s="161" t="s">
        <v>20</v>
      </c>
      <c r="C3446" s="162" t="s">
        <v>21</v>
      </c>
      <c r="D3446" s="162" t="s">
        <v>1884</v>
      </c>
      <c r="E3446" s="162" t="s">
        <v>1885</v>
      </c>
      <c r="F3446" s="594" t="s">
        <v>14</v>
      </c>
      <c r="G3446" s="594"/>
      <c r="H3446" s="592"/>
      <c r="I3446" s="592"/>
      <c r="J3446" s="592"/>
      <c r="K3446" s="592"/>
      <c r="L3446" s="592"/>
    </row>
    <row r="3447" spans="1:12" s="148" customFormat="1" ht="26.25" customHeight="1" x14ac:dyDescent="0.15">
      <c r="A3447" s="593"/>
      <c r="B3447" s="589" t="s">
        <v>4038</v>
      </c>
      <c r="C3447" s="589" t="s">
        <v>4039</v>
      </c>
      <c r="D3447" s="596">
        <v>43065</v>
      </c>
      <c r="E3447" s="589" t="s">
        <v>4040</v>
      </c>
      <c r="F3447" s="589" t="s">
        <v>4041</v>
      </c>
      <c r="G3447" s="589"/>
      <c r="H3447" s="591" t="s">
        <v>1890</v>
      </c>
      <c r="I3447" s="591"/>
      <c r="J3447" s="164" t="s">
        <v>1891</v>
      </c>
      <c r="K3447" s="164" t="s">
        <v>0</v>
      </c>
      <c r="L3447" s="165">
        <v>897</v>
      </c>
    </row>
    <row r="3448" spans="1:12" s="148" customFormat="1" ht="113.25" customHeight="1" x14ac:dyDescent="0.15">
      <c r="A3448" s="593"/>
      <c r="B3448" s="589"/>
      <c r="C3448" s="589"/>
      <c r="D3448" s="596"/>
      <c r="E3448" s="589"/>
      <c r="F3448" s="589"/>
      <c r="G3448" s="589"/>
      <c r="H3448" s="591" t="s">
        <v>1892</v>
      </c>
      <c r="I3448" s="591"/>
      <c r="J3448" s="164" t="s">
        <v>1891</v>
      </c>
      <c r="K3448" s="164" t="s">
        <v>0</v>
      </c>
      <c r="L3448" s="165">
        <v>788.9</v>
      </c>
    </row>
    <row r="3449" spans="1:12" s="148" customFormat="1" ht="24" customHeight="1" x14ac:dyDescent="0.15">
      <c r="A3449" s="593"/>
      <c r="B3449" s="161" t="s">
        <v>29</v>
      </c>
      <c r="C3449" s="162" t="s">
        <v>30</v>
      </c>
      <c r="D3449" s="162" t="s">
        <v>1893</v>
      </c>
      <c r="E3449" s="162" t="s">
        <v>1894</v>
      </c>
      <c r="F3449" s="592"/>
      <c r="G3449" s="592"/>
      <c r="H3449" s="591" t="s">
        <v>1895</v>
      </c>
      <c r="I3449" s="591"/>
      <c r="J3449" s="589" t="s">
        <v>1891</v>
      </c>
      <c r="K3449" s="589" t="s">
        <v>0</v>
      </c>
      <c r="L3449" s="590">
        <v>50</v>
      </c>
    </row>
    <row r="3450" spans="1:12" s="148" customFormat="1" ht="24" customHeight="1" x14ac:dyDescent="0.15">
      <c r="A3450" s="593"/>
      <c r="B3450" s="164" t="s">
        <v>1653</v>
      </c>
      <c r="C3450" s="164" t="s">
        <v>4041</v>
      </c>
      <c r="D3450" s="166">
        <v>43073</v>
      </c>
      <c r="E3450" s="164" t="s">
        <v>4042</v>
      </c>
      <c r="F3450" s="592"/>
      <c r="G3450" s="592"/>
      <c r="H3450" s="591"/>
      <c r="I3450" s="591"/>
      <c r="J3450" s="589"/>
      <c r="K3450" s="589"/>
      <c r="L3450" s="590"/>
    </row>
    <row r="3451" spans="1:12" s="148" customFormat="1" ht="24" customHeight="1" x14ac:dyDescent="0.15">
      <c r="A3451" s="593">
        <v>654</v>
      </c>
      <c r="B3451" s="161" t="s">
        <v>20</v>
      </c>
      <c r="C3451" s="162" t="s">
        <v>21</v>
      </c>
      <c r="D3451" s="162" t="s">
        <v>1884</v>
      </c>
      <c r="E3451" s="162" t="s">
        <v>1885</v>
      </c>
      <c r="F3451" s="594" t="s">
        <v>14</v>
      </c>
      <c r="G3451" s="594"/>
      <c r="H3451" s="592"/>
      <c r="I3451" s="592"/>
      <c r="J3451" s="592"/>
      <c r="K3451" s="592"/>
      <c r="L3451" s="592"/>
    </row>
    <row r="3452" spans="1:12" s="148" customFormat="1" ht="26.25" customHeight="1" x14ac:dyDescent="0.15">
      <c r="A3452" s="593"/>
      <c r="B3452" s="589" t="s">
        <v>4043</v>
      </c>
      <c r="C3452" s="595" t="s">
        <v>4044</v>
      </c>
      <c r="D3452" s="596">
        <v>43079</v>
      </c>
      <c r="E3452" s="589" t="s">
        <v>2064</v>
      </c>
      <c r="F3452" s="589" t="s">
        <v>2065</v>
      </c>
      <c r="G3452" s="589"/>
      <c r="H3452" s="591" t="s">
        <v>1890</v>
      </c>
      <c r="I3452" s="591"/>
      <c r="J3452" s="164" t="s">
        <v>1891</v>
      </c>
      <c r="K3452" s="164" t="s">
        <v>0</v>
      </c>
      <c r="L3452" s="165">
        <v>709</v>
      </c>
    </row>
    <row r="3453" spans="1:12" s="148" customFormat="1" ht="113.25" customHeight="1" x14ac:dyDescent="0.15">
      <c r="A3453" s="593"/>
      <c r="B3453" s="589"/>
      <c r="C3453" s="595"/>
      <c r="D3453" s="596"/>
      <c r="E3453" s="589"/>
      <c r="F3453" s="589"/>
      <c r="G3453" s="589"/>
      <c r="H3453" s="591" t="s">
        <v>1892</v>
      </c>
      <c r="I3453" s="591"/>
      <c r="J3453" s="164" t="s">
        <v>1891</v>
      </c>
      <c r="K3453" s="164" t="s">
        <v>0</v>
      </c>
      <c r="L3453" s="165">
        <v>97</v>
      </c>
    </row>
    <row r="3454" spans="1:12" s="148" customFormat="1" ht="24" customHeight="1" x14ac:dyDescent="0.15">
      <c r="A3454" s="593"/>
      <c r="B3454" s="161" t="s">
        <v>29</v>
      </c>
      <c r="C3454" s="162" t="s">
        <v>30</v>
      </c>
      <c r="D3454" s="162" t="s">
        <v>1893</v>
      </c>
      <c r="E3454" s="162" t="s">
        <v>1894</v>
      </c>
      <c r="F3454" s="592"/>
      <c r="G3454" s="592"/>
      <c r="H3454" s="591" t="s">
        <v>1895</v>
      </c>
      <c r="I3454" s="591"/>
      <c r="J3454" s="589" t="s">
        <v>1891</v>
      </c>
      <c r="K3454" s="589" t="s">
        <v>1891</v>
      </c>
      <c r="L3454" s="590">
        <v>0</v>
      </c>
    </row>
    <row r="3455" spans="1:12" s="148" customFormat="1" ht="24" customHeight="1" x14ac:dyDescent="0.15">
      <c r="A3455" s="593"/>
      <c r="B3455" s="164" t="s">
        <v>1607</v>
      </c>
      <c r="C3455" s="164" t="s">
        <v>2065</v>
      </c>
      <c r="D3455" s="166">
        <v>43081</v>
      </c>
      <c r="E3455" s="164" t="s">
        <v>2236</v>
      </c>
      <c r="F3455" s="592"/>
      <c r="G3455" s="592"/>
      <c r="H3455" s="591"/>
      <c r="I3455" s="591"/>
      <c r="J3455" s="589"/>
      <c r="K3455" s="589"/>
      <c r="L3455" s="590"/>
    </row>
    <row r="3456" spans="1:12" s="148" customFormat="1" ht="24" customHeight="1" x14ac:dyDescent="0.15">
      <c r="A3456" s="593">
        <v>655</v>
      </c>
      <c r="B3456" s="161" t="s">
        <v>20</v>
      </c>
      <c r="C3456" s="162" t="s">
        <v>21</v>
      </c>
      <c r="D3456" s="162" t="s">
        <v>1884</v>
      </c>
      <c r="E3456" s="162" t="s">
        <v>1885</v>
      </c>
      <c r="F3456" s="594" t="s">
        <v>14</v>
      </c>
      <c r="G3456" s="594"/>
      <c r="H3456" s="592"/>
      <c r="I3456" s="592"/>
      <c r="J3456" s="592"/>
      <c r="K3456" s="592"/>
      <c r="L3456" s="592"/>
    </row>
    <row r="3457" spans="1:12" s="148" customFormat="1" ht="26.25" customHeight="1" x14ac:dyDescent="0.15">
      <c r="A3457" s="593"/>
      <c r="B3457" s="589" t="s">
        <v>4045</v>
      </c>
      <c r="C3457" s="595" t="s">
        <v>4046</v>
      </c>
      <c r="D3457" s="596">
        <v>43174</v>
      </c>
      <c r="E3457" s="589" t="s">
        <v>4047</v>
      </c>
      <c r="F3457" s="589" t="s">
        <v>2825</v>
      </c>
      <c r="G3457" s="589"/>
      <c r="H3457" s="591" t="s">
        <v>1890</v>
      </c>
      <c r="I3457" s="591"/>
      <c r="J3457" s="164" t="s">
        <v>1891</v>
      </c>
      <c r="K3457" s="164" t="s">
        <v>0</v>
      </c>
      <c r="L3457" s="165">
        <v>178.35</v>
      </c>
    </row>
    <row r="3458" spans="1:12" s="148" customFormat="1" ht="144.75" customHeight="1" x14ac:dyDescent="0.15">
      <c r="A3458" s="593"/>
      <c r="B3458" s="589"/>
      <c r="C3458" s="595"/>
      <c r="D3458" s="596"/>
      <c r="E3458" s="589"/>
      <c r="F3458" s="589"/>
      <c r="G3458" s="589"/>
      <c r="H3458" s="591" t="s">
        <v>1892</v>
      </c>
      <c r="I3458" s="591"/>
      <c r="J3458" s="164" t="s">
        <v>1891</v>
      </c>
      <c r="K3458" s="164" t="s">
        <v>0</v>
      </c>
      <c r="L3458" s="165">
        <v>596.99</v>
      </c>
    </row>
    <row r="3459" spans="1:12" s="148" customFormat="1" ht="24" customHeight="1" x14ac:dyDescent="0.15">
      <c r="A3459" s="593"/>
      <c r="B3459" s="161" t="s">
        <v>29</v>
      </c>
      <c r="C3459" s="162" t="s">
        <v>30</v>
      </c>
      <c r="D3459" s="162" t="s">
        <v>1893</v>
      </c>
      <c r="E3459" s="162" t="s">
        <v>1894</v>
      </c>
      <c r="F3459" s="592"/>
      <c r="G3459" s="592"/>
      <c r="H3459" s="591" t="s">
        <v>1895</v>
      </c>
      <c r="I3459" s="591"/>
      <c r="J3459" s="589" t="s">
        <v>1891</v>
      </c>
      <c r="K3459" s="589" t="s">
        <v>0</v>
      </c>
      <c r="L3459" s="590">
        <v>60</v>
      </c>
    </row>
    <row r="3460" spans="1:12" s="148" customFormat="1" ht="24" customHeight="1" x14ac:dyDescent="0.15">
      <c r="A3460" s="593"/>
      <c r="B3460" s="164" t="s">
        <v>2052</v>
      </c>
      <c r="C3460" s="164" t="s">
        <v>2825</v>
      </c>
      <c r="D3460" s="166">
        <v>43175</v>
      </c>
      <c r="E3460" s="164" t="s">
        <v>4048</v>
      </c>
      <c r="F3460" s="592"/>
      <c r="G3460" s="592"/>
      <c r="H3460" s="591"/>
      <c r="I3460" s="591"/>
      <c r="J3460" s="589"/>
      <c r="K3460" s="589"/>
      <c r="L3460" s="590"/>
    </row>
    <row r="3461" spans="1:12" s="148" customFormat="1" ht="24" customHeight="1" x14ac:dyDescent="0.15">
      <c r="A3461" s="593">
        <v>656</v>
      </c>
      <c r="B3461" s="161" t="s">
        <v>20</v>
      </c>
      <c r="C3461" s="162" t="s">
        <v>21</v>
      </c>
      <c r="D3461" s="162" t="s">
        <v>1884</v>
      </c>
      <c r="E3461" s="162" t="s">
        <v>1885</v>
      </c>
      <c r="F3461" s="594" t="s">
        <v>14</v>
      </c>
      <c r="G3461" s="594"/>
      <c r="H3461" s="592"/>
      <c r="I3461" s="592"/>
      <c r="J3461" s="592"/>
      <c r="K3461" s="592"/>
      <c r="L3461" s="592"/>
    </row>
    <row r="3462" spans="1:12" s="148" customFormat="1" ht="26.25" customHeight="1" x14ac:dyDescent="0.15">
      <c r="A3462" s="593"/>
      <c r="B3462" s="589" t="s">
        <v>4049</v>
      </c>
      <c r="C3462" s="595" t="s">
        <v>4050</v>
      </c>
      <c r="D3462" s="596">
        <v>43035</v>
      </c>
      <c r="E3462" s="589" t="s">
        <v>2372</v>
      </c>
      <c r="F3462" s="589" t="s">
        <v>4051</v>
      </c>
      <c r="G3462" s="589"/>
      <c r="H3462" s="591" t="s">
        <v>1890</v>
      </c>
      <c r="I3462" s="591"/>
      <c r="J3462" s="164" t="s">
        <v>1891</v>
      </c>
      <c r="K3462" s="164" t="s">
        <v>0</v>
      </c>
      <c r="L3462" s="165">
        <v>183</v>
      </c>
    </row>
    <row r="3463" spans="1:12" s="148" customFormat="1" ht="144.75" customHeight="1" x14ac:dyDescent="0.15">
      <c r="A3463" s="593"/>
      <c r="B3463" s="589"/>
      <c r="C3463" s="595"/>
      <c r="D3463" s="596"/>
      <c r="E3463" s="589"/>
      <c r="F3463" s="589"/>
      <c r="G3463" s="589"/>
      <c r="H3463" s="591" t="s">
        <v>1892</v>
      </c>
      <c r="I3463" s="591"/>
      <c r="J3463" s="164" t="s">
        <v>1891</v>
      </c>
      <c r="K3463" s="164" t="s">
        <v>0</v>
      </c>
      <c r="L3463" s="165">
        <v>259</v>
      </c>
    </row>
    <row r="3464" spans="1:12" s="148" customFormat="1" ht="24" customHeight="1" x14ac:dyDescent="0.15">
      <c r="A3464" s="593"/>
      <c r="B3464" s="161" t="s">
        <v>29</v>
      </c>
      <c r="C3464" s="162" t="s">
        <v>30</v>
      </c>
      <c r="D3464" s="162" t="s">
        <v>1893</v>
      </c>
      <c r="E3464" s="162" t="s">
        <v>1894</v>
      </c>
      <c r="F3464" s="592"/>
      <c r="G3464" s="592"/>
      <c r="H3464" s="591" t="s">
        <v>1895</v>
      </c>
      <c r="I3464" s="591"/>
      <c r="J3464" s="589" t="s">
        <v>1891</v>
      </c>
      <c r="K3464" s="589" t="s">
        <v>1891</v>
      </c>
      <c r="L3464" s="590">
        <v>0</v>
      </c>
    </row>
    <row r="3465" spans="1:12" s="148" customFormat="1" ht="24" customHeight="1" x14ac:dyDescent="0.15">
      <c r="A3465" s="593"/>
      <c r="B3465" s="164" t="s">
        <v>1962</v>
      </c>
      <c r="C3465" s="164" t="s">
        <v>4051</v>
      </c>
      <c r="D3465" s="166">
        <v>43036</v>
      </c>
      <c r="E3465" s="164" t="s">
        <v>4052</v>
      </c>
      <c r="F3465" s="592"/>
      <c r="G3465" s="592"/>
      <c r="H3465" s="591"/>
      <c r="I3465" s="591"/>
      <c r="J3465" s="589"/>
      <c r="K3465" s="589"/>
      <c r="L3465" s="590"/>
    </row>
    <row r="3466" spans="1:12" s="148" customFormat="1" ht="24" customHeight="1" x14ac:dyDescent="0.15">
      <c r="A3466" s="593">
        <v>657</v>
      </c>
      <c r="B3466" s="161" t="s">
        <v>20</v>
      </c>
      <c r="C3466" s="162" t="s">
        <v>21</v>
      </c>
      <c r="D3466" s="162" t="s">
        <v>1884</v>
      </c>
      <c r="E3466" s="162" t="s">
        <v>1885</v>
      </c>
      <c r="F3466" s="594" t="s">
        <v>14</v>
      </c>
      <c r="G3466" s="594"/>
      <c r="H3466" s="592"/>
      <c r="I3466" s="592"/>
      <c r="J3466" s="592"/>
      <c r="K3466" s="592"/>
      <c r="L3466" s="592"/>
    </row>
    <row r="3467" spans="1:12" s="148" customFormat="1" ht="26.25" customHeight="1" x14ac:dyDescent="0.15">
      <c r="A3467" s="593"/>
      <c r="B3467" s="589" t="s">
        <v>4053</v>
      </c>
      <c r="C3467" s="595" t="s">
        <v>4054</v>
      </c>
      <c r="D3467" s="596">
        <v>43163</v>
      </c>
      <c r="E3467" s="589" t="s">
        <v>2064</v>
      </c>
      <c r="F3467" s="589" t="s">
        <v>2065</v>
      </c>
      <c r="G3467" s="589"/>
      <c r="H3467" s="591" t="s">
        <v>1890</v>
      </c>
      <c r="I3467" s="591"/>
      <c r="J3467" s="164" t="s">
        <v>1891</v>
      </c>
      <c r="K3467" s="164" t="s">
        <v>0</v>
      </c>
      <c r="L3467" s="165">
        <v>330</v>
      </c>
    </row>
    <row r="3468" spans="1:12" s="148" customFormat="1" ht="186.75" customHeight="1" x14ac:dyDescent="0.15">
      <c r="A3468" s="593"/>
      <c r="B3468" s="589"/>
      <c r="C3468" s="595"/>
      <c r="D3468" s="596"/>
      <c r="E3468" s="589"/>
      <c r="F3468" s="589"/>
      <c r="G3468" s="589"/>
      <c r="H3468" s="591" t="s">
        <v>1892</v>
      </c>
      <c r="I3468" s="591"/>
      <c r="J3468" s="164" t="s">
        <v>1891</v>
      </c>
      <c r="K3468" s="164" t="s">
        <v>0</v>
      </c>
      <c r="L3468" s="165">
        <v>116</v>
      </c>
    </row>
    <row r="3469" spans="1:12" s="148" customFormat="1" ht="24" customHeight="1" x14ac:dyDescent="0.15">
      <c r="A3469" s="593"/>
      <c r="B3469" s="161" t="s">
        <v>29</v>
      </c>
      <c r="C3469" s="162" t="s">
        <v>30</v>
      </c>
      <c r="D3469" s="162" t="s">
        <v>1893</v>
      </c>
      <c r="E3469" s="162" t="s">
        <v>1894</v>
      </c>
      <c r="F3469" s="592"/>
      <c r="G3469" s="592"/>
      <c r="H3469" s="591" t="s">
        <v>1895</v>
      </c>
      <c r="I3469" s="591"/>
      <c r="J3469" s="589" t="s">
        <v>1891</v>
      </c>
      <c r="K3469" s="589" t="s">
        <v>1891</v>
      </c>
      <c r="L3469" s="590">
        <v>0</v>
      </c>
    </row>
    <row r="3470" spans="1:12" s="148" customFormat="1" ht="24" customHeight="1" x14ac:dyDescent="0.15">
      <c r="A3470" s="593"/>
      <c r="B3470" s="164" t="s">
        <v>2059</v>
      </c>
      <c r="C3470" s="164" t="s">
        <v>2065</v>
      </c>
      <c r="D3470" s="166">
        <v>43165</v>
      </c>
      <c r="E3470" s="164" t="s">
        <v>2014</v>
      </c>
      <c r="F3470" s="592"/>
      <c r="G3470" s="592"/>
      <c r="H3470" s="591"/>
      <c r="I3470" s="591"/>
      <c r="J3470" s="589"/>
      <c r="K3470" s="589"/>
      <c r="L3470" s="590"/>
    </row>
    <row r="3471" spans="1:12" s="148" customFormat="1" ht="24" customHeight="1" x14ac:dyDescent="0.15">
      <c r="A3471" s="593">
        <v>658</v>
      </c>
      <c r="B3471" s="161" t="s">
        <v>20</v>
      </c>
      <c r="C3471" s="162" t="s">
        <v>21</v>
      </c>
      <c r="D3471" s="162" t="s">
        <v>1884</v>
      </c>
      <c r="E3471" s="162" t="s">
        <v>1885</v>
      </c>
      <c r="F3471" s="594" t="s">
        <v>14</v>
      </c>
      <c r="G3471" s="594"/>
      <c r="H3471" s="592"/>
      <c r="I3471" s="592"/>
      <c r="J3471" s="592"/>
      <c r="K3471" s="592"/>
      <c r="L3471" s="592"/>
    </row>
    <row r="3472" spans="1:12" s="148" customFormat="1" ht="26.25" customHeight="1" x14ac:dyDescent="0.15">
      <c r="A3472" s="593"/>
      <c r="B3472" s="589" t="s">
        <v>4053</v>
      </c>
      <c r="C3472" s="595" t="s">
        <v>4055</v>
      </c>
      <c r="D3472" s="596">
        <v>43177</v>
      </c>
      <c r="E3472" s="589" t="s">
        <v>2068</v>
      </c>
      <c r="F3472" s="589" t="s">
        <v>2361</v>
      </c>
      <c r="G3472" s="589"/>
      <c r="H3472" s="591" t="s">
        <v>1890</v>
      </c>
      <c r="I3472" s="591"/>
      <c r="J3472" s="164" t="s">
        <v>1891</v>
      </c>
      <c r="K3472" s="164" t="s">
        <v>1891</v>
      </c>
      <c r="L3472" s="165">
        <v>0</v>
      </c>
    </row>
    <row r="3473" spans="1:12" s="148" customFormat="1" ht="144.75" customHeight="1" x14ac:dyDescent="0.15">
      <c r="A3473" s="593"/>
      <c r="B3473" s="589"/>
      <c r="C3473" s="595"/>
      <c r="D3473" s="596"/>
      <c r="E3473" s="589"/>
      <c r="F3473" s="589"/>
      <c r="G3473" s="589"/>
      <c r="H3473" s="591" t="s">
        <v>1892</v>
      </c>
      <c r="I3473" s="591"/>
      <c r="J3473" s="164" t="s">
        <v>1891</v>
      </c>
      <c r="K3473" s="164" t="s">
        <v>1891</v>
      </c>
      <c r="L3473" s="165">
        <v>0</v>
      </c>
    </row>
    <row r="3474" spans="1:12" s="148" customFormat="1" ht="24" customHeight="1" x14ac:dyDescent="0.15">
      <c r="A3474" s="593"/>
      <c r="B3474" s="161" t="s">
        <v>29</v>
      </c>
      <c r="C3474" s="162" t="s">
        <v>30</v>
      </c>
      <c r="D3474" s="162" t="s">
        <v>1893</v>
      </c>
      <c r="E3474" s="162" t="s">
        <v>1894</v>
      </c>
      <c r="F3474" s="592"/>
      <c r="G3474" s="592"/>
      <c r="H3474" s="591" t="s">
        <v>1895</v>
      </c>
      <c r="I3474" s="591"/>
      <c r="J3474" s="589" t="s">
        <v>1891</v>
      </c>
      <c r="K3474" s="589" t="s">
        <v>0</v>
      </c>
      <c r="L3474" s="590">
        <v>1375</v>
      </c>
    </row>
    <row r="3475" spans="1:12" s="148" customFormat="1" ht="24" customHeight="1" x14ac:dyDescent="0.15">
      <c r="A3475" s="593"/>
      <c r="B3475" s="164" t="s">
        <v>2059</v>
      </c>
      <c r="C3475" s="164" t="s">
        <v>2361</v>
      </c>
      <c r="D3475" s="166">
        <v>43182</v>
      </c>
      <c r="E3475" s="164" t="s">
        <v>4056</v>
      </c>
      <c r="F3475" s="592"/>
      <c r="G3475" s="592"/>
      <c r="H3475" s="591"/>
      <c r="I3475" s="591"/>
      <c r="J3475" s="589"/>
      <c r="K3475" s="589"/>
      <c r="L3475" s="590"/>
    </row>
    <row r="3476" spans="1:12" s="148" customFormat="1" ht="24" customHeight="1" x14ac:dyDescent="0.15">
      <c r="A3476" s="593">
        <v>659</v>
      </c>
      <c r="B3476" s="161" t="s">
        <v>20</v>
      </c>
      <c r="C3476" s="162" t="s">
        <v>21</v>
      </c>
      <c r="D3476" s="162" t="s">
        <v>1884</v>
      </c>
      <c r="E3476" s="162" t="s">
        <v>1885</v>
      </c>
      <c r="F3476" s="594" t="s">
        <v>14</v>
      </c>
      <c r="G3476" s="594"/>
      <c r="H3476" s="592"/>
      <c r="I3476" s="592"/>
      <c r="J3476" s="592"/>
      <c r="K3476" s="592"/>
      <c r="L3476" s="592"/>
    </row>
    <row r="3477" spans="1:12" s="148" customFormat="1" ht="26.25" customHeight="1" x14ac:dyDescent="0.15">
      <c r="A3477" s="593"/>
      <c r="B3477" s="589" t="s">
        <v>4057</v>
      </c>
      <c r="C3477" s="595" t="s">
        <v>4058</v>
      </c>
      <c r="D3477" s="596">
        <v>43013</v>
      </c>
      <c r="E3477" s="589" t="s">
        <v>2784</v>
      </c>
      <c r="F3477" s="589" t="s">
        <v>4059</v>
      </c>
      <c r="G3477" s="589"/>
      <c r="H3477" s="591" t="s">
        <v>1890</v>
      </c>
      <c r="I3477" s="591"/>
      <c r="J3477" s="164" t="s">
        <v>1891</v>
      </c>
      <c r="K3477" s="164" t="s">
        <v>0</v>
      </c>
      <c r="L3477" s="165">
        <v>297</v>
      </c>
    </row>
    <row r="3478" spans="1:12" s="148" customFormat="1" ht="333.75" customHeight="1" x14ac:dyDescent="0.15">
      <c r="A3478" s="593"/>
      <c r="B3478" s="589"/>
      <c r="C3478" s="595"/>
      <c r="D3478" s="596"/>
      <c r="E3478" s="589"/>
      <c r="F3478" s="589"/>
      <c r="G3478" s="589"/>
      <c r="H3478" s="591" t="s">
        <v>1892</v>
      </c>
      <c r="I3478" s="591"/>
      <c r="J3478" s="164" t="s">
        <v>1891</v>
      </c>
      <c r="K3478" s="164" t="s">
        <v>0</v>
      </c>
      <c r="L3478" s="165">
        <v>416.94</v>
      </c>
    </row>
    <row r="3479" spans="1:12" s="148" customFormat="1" ht="24" customHeight="1" x14ac:dyDescent="0.15">
      <c r="A3479" s="593"/>
      <c r="B3479" s="161" t="s">
        <v>29</v>
      </c>
      <c r="C3479" s="162" t="s">
        <v>30</v>
      </c>
      <c r="D3479" s="162" t="s">
        <v>1893</v>
      </c>
      <c r="E3479" s="162" t="s">
        <v>1894</v>
      </c>
      <c r="F3479" s="592"/>
      <c r="G3479" s="592"/>
      <c r="H3479" s="591" t="s">
        <v>1895</v>
      </c>
      <c r="I3479" s="591"/>
      <c r="J3479" s="589" t="s">
        <v>1891</v>
      </c>
      <c r="K3479" s="589" t="s">
        <v>1891</v>
      </c>
      <c r="L3479" s="590">
        <v>0</v>
      </c>
    </row>
    <row r="3480" spans="1:12" s="148" customFormat="1" ht="24" customHeight="1" x14ac:dyDescent="0.15">
      <c r="A3480" s="593"/>
      <c r="B3480" s="164" t="s">
        <v>1896</v>
      </c>
      <c r="C3480" s="164" t="s">
        <v>4059</v>
      </c>
      <c r="D3480" s="166">
        <v>43014</v>
      </c>
      <c r="E3480" s="164" t="s">
        <v>2136</v>
      </c>
      <c r="F3480" s="592"/>
      <c r="G3480" s="592"/>
      <c r="H3480" s="591"/>
      <c r="I3480" s="591"/>
      <c r="J3480" s="589"/>
      <c r="K3480" s="589"/>
      <c r="L3480" s="590"/>
    </row>
    <row r="3481" spans="1:12" s="148" customFormat="1" ht="24" customHeight="1" x14ac:dyDescent="0.15">
      <c r="A3481" s="593">
        <v>660</v>
      </c>
      <c r="B3481" s="161" t="s">
        <v>20</v>
      </c>
      <c r="C3481" s="162" t="s">
        <v>21</v>
      </c>
      <c r="D3481" s="162" t="s">
        <v>1884</v>
      </c>
      <c r="E3481" s="162" t="s">
        <v>1885</v>
      </c>
      <c r="F3481" s="594" t="s">
        <v>14</v>
      </c>
      <c r="G3481" s="594"/>
      <c r="H3481" s="592"/>
      <c r="I3481" s="592"/>
      <c r="J3481" s="592"/>
      <c r="K3481" s="592"/>
      <c r="L3481" s="592"/>
    </row>
    <row r="3482" spans="1:12" s="148" customFormat="1" ht="26.25" customHeight="1" x14ac:dyDescent="0.15">
      <c r="A3482" s="593"/>
      <c r="B3482" s="589" t="s">
        <v>4057</v>
      </c>
      <c r="C3482" s="595" t="s">
        <v>4060</v>
      </c>
      <c r="D3482" s="596">
        <v>43137</v>
      </c>
      <c r="E3482" s="589" t="s">
        <v>2801</v>
      </c>
      <c r="F3482" s="589" t="s">
        <v>4061</v>
      </c>
      <c r="G3482" s="589"/>
      <c r="H3482" s="591" t="s">
        <v>1890</v>
      </c>
      <c r="I3482" s="591"/>
      <c r="J3482" s="164" t="s">
        <v>1891</v>
      </c>
      <c r="K3482" s="164" t="s">
        <v>0</v>
      </c>
      <c r="L3482" s="165">
        <v>94</v>
      </c>
    </row>
    <row r="3483" spans="1:12" s="148" customFormat="1" ht="408.95" customHeight="1" x14ac:dyDescent="0.15">
      <c r="A3483" s="593"/>
      <c r="B3483" s="589"/>
      <c r="C3483" s="595"/>
      <c r="D3483" s="596"/>
      <c r="E3483" s="589"/>
      <c r="F3483" s="589"/>
      <c r="G3483" s="589"/>
      <c r="H3483" s="591" t="s">
        <v>1892</v>
      </c>
      <c r="I3483" s="591"/>
      <c r="J3483" s="589" t="s">
        <v>1891</v>
      </c>
      <c r="K3483" s="589" t="s">
        <v>0</v>
      </c>
      <c r="L3483" s="590">
        <v>632.05000000000007</v>
      </c>
    </row>
    <row r="3484" spans="1:12" s="148" customFormat="1" ht="19.350000000000001" customHeight="1" x14ac:dyDescent="0.15">
      <c r="A3484" s="593"/>
      <c r="B3484" s="589"/>
      <c r="C3484" s="595"/>
      <c r="D3484" s="596"/>
      <c r="E3484" s="589"/>
      <c r="F3484" s="589"/>
      <c r="G3484" s="589"/>
      <c r="H3484" s="591"/>
      <c r="I3484" s="591"/>
      <c r="J3484" s="589"/>
      <c r="K3484" s="589"/>
      <c r="L3484" s="590"/>
    </row>
    <row r="3485" spans="1:12" s="148" customFormat="1" ht="24" customHeight="1" x14ac:dyDescent="0.15">
      <c r="A3485" s="593"/>
      <c r="B3485" s="161" t="s">
        <v>29</v>
      </c>
      <c r="C3485" s="162" t="s">
        <v>30</v>
      </c>
      <c r="D3485" s="162" t="s">
        <v>1893</v>
      </c>
      <c r="E3485" s="162" t="s">
        <v>1894</v>
      </c>
      <c r="F3485" s="592"/>
      <c r="G3485" s="592"/>
      <c r="H3485" s="591" t="s">
        <v>1895</v>
      </c>
      <c r="I3485" s="591"/>
      <c r="J3485" s="589" t="s">
        <v>1891</v>
      </c>
      <c r="K3485" s="589" t="s">
        <v>1891</v>
      </c>
      <c r="L3485" s="590">
        <v>0</v>
      </c>
    </row>
    <row r="3486" spans="1:12" s="148" customFormat="1" ht="24" customHeight="1" x14ac:dyDescent="0.15">
      <c r="A3486" s="593"/>
      <c r="B3486" s="164" t="s">
        <v>1896</v>
      </c>
      <c r="C3486" s="164" t="s">
        <v>4061</v>
      </c>
      <c r="D3486" s="166">
        <v>43139</v>
      </c>
      <c r="E3486" s="164" t="s">
        <v>2131</v>
      </c>
      <c r="F3486" s="592"/>
      <c r="G3486" s="592"/>
      <c r="H3486" s="591"/>
      <c r="I3486" s="591"/>
      <c r="J3486" s="589"/>
      <c r="K3486" s="589"/>
      <c r="L3486" s="590"/>
    </row>
    <row r="3487" spans="1:12" s="148" customFormat="1" ht="24" customHeight="1" x14ac:dyDescent="0.15">
      <c r="A3487" s="593">
        <v>661</v>
      </c>
      <c r="B3487" s="161" t="s">
        <v>20</v>
      </c>
      <c r="C3487" s="162" t="s">
        <v>21</v>
      </c>
      <c r="D3487" s="162" t="s">
        <v>1884</v>
      </c>
      <c r="E3487" s="162" t="s">
        <v>1885</v>
      </c>
      <c r="F3487" s="594" t="s">
        <v>14</v>
      </c>
      <c r="G3487" s="594"/>
      <c r="H3487" s="592"/>
      <c r="I3487" s="592"/>
      <c r="J3487" s="592"/>
      <c r="K3487" s="592"/>
      <c r="L3487" s="592"/>
    </row>
    <row r="3488" spans="1:12" s="148" customFormat="1" ht="26.25" customHeight="1" x14ac:dyDescent="0.15">
      <c r="A3488" s="593"/>
      <c r="B3488" s="589" t="s">
        <v>4062</v>
      </c>
      <c r="C3488" s="589" t="s">
        <v>4063</v>
      </c>
      <c r="D3488" s="596">
        <v>43068</v>
      </c>
      <c r="E3488" s="589" t="s">
        <v>2910</v>
      </c>
      <c r="F3488" s="589" t="s">
        <v>4064</v>
      </c>
      <c r="G3488" s="589"/>
      <c r="H3488" s="591" t="s">
        <v>1890</v>
      </c>
      <c r="I3488" s="591"/>
      <c r="J3488" s="164" t="s">
        <v>1891</v>
      </c>
      <c r="K3488" s="164" t="s">
        <v>0</v>
      </c>
      <c r="L3488" s="165">
        <v>597</v>
      </c>
    </row>
    <row r="3489" spans="1:12" s="148" customFormat="1" ht="39.75" customHeight="1" x14ac:dyDescent="0.15">
      <c r="A3489" s="593"/>
      <c r="B3489" s="589"/>
      <c r="C3489" s="589"/>
      <c r="D3489" s="596"/>
      <c r="E3489" s="589"/>
      <c r="F3489" s="589"/>
      <c r="G3489" s="589"/>
      <c r="H3489" s="591" t="s">
        <v>1892</v>
      </c>
      <c r="I3489" s="591"/>
      <c r="J3489" s="164" t="s">
        <v>1891</v>
      </c>
      <c r="K3489" s="164" t="s">
        <v>1891</v>
      </c>
      <c r="L3489" s="165">
        <v>0</v>
      </c>
    </row>
    <row r="3490" spans="1:12" s="148" customFormat="1" ht="24" customHeight="1" x14ac:dyDescent="0.15">
      <c r="A3490" s="593"/>
      <c r="B3490" s="161" t="s">
        <v>29</v>
      </c>
      <c r="C3490" s="162" t="s">
        <v>30</v>
      </c>
      <c r="D3490" s="162" t="s">
        <v>1893</v>
      </c>
      <c r="E3490" s="162" t="s">
        <v>1894</v>
      </c>
      <c r="F3490" s="592"/>
      <c r="G3490" s="592"/>
      <c r="H3490" s="591" t="s">
        <v>1895</v>
      </c>
      <c r="I3490" s="591"/>
      <c r="J3490" s="589" t="s">
        <v>1891</v>
      </c>
      <c r="K3490" s="589" t="s">
        <v>0</v>
      </c>
      <c r="L3490" s="590">
        <v>1645</v>
      </c>
    </row>
    <row r="3491" spans="1:12" s="148" customFormat="1" ht="24" customHeight="1" x14ac:dyDescent="0.15">
      <c r="A3491" s="593"/>
      <c r="B3491" s="164" t="s">
        <v>1896</v>
      </c>
      <c r="C3491" s="164" t="s">
        <v>4064</v>
      </c>
      <c r="D3491" s="166">
        <v>43071</v>
      </c>
      <c r="E3491" s="164" t="s">
        <v>4065</v>
      </c>
      <c r="F3491" s="592"/>
      <c r="G3491" s="592"/>
      <c r="H3491" s="591"/>
      <c r="I3491" s="591"/>
      <c r="J3491" s="589"/>
      <c r="K3491" s="589"/>
      <c r="L3491" s="590"/>
    </row>
    <row r="3492" spans="1:12" s="148" customFormat="1" ht="24" customHeight="1" x14ac:dyDescent="0.15">
      <c r="A3492" s="593">
        <v>662</v>
      </c>
      <c r="B3492" s="161" t="s">
        <v>20</v>
      </c>
      <c r="C3492" s="162" t="s">
        <v>21</v>
      </c>
      <c r="D3492" s="162" t="s">
        <v>1884</v>
      </c>
      <c r="E3492" s="162" t="s">
        <v>1885</v>
      </c>
      <c r="F3492" s="594" t="s">
        <v>14</v>
      </c>
      <c r="G3492" s="594"/>
      <c r="H3492" s="592"/>
      <c r="I3492" s="592"/>
      <c r="J3492" s="592"/>
      <c r="K3492" s="592"/>
      <c r="L3492" s="592"/>
    </row>
    <row r="3493" spans="1:12" s="148" customFormat="1" ht="26.25" customHeight="1" x14ac:dyDescent="0.15">
      <c r="A3493" s="593"/>
      <c r="B3493" s="589" t="s">
        <v>4062</v>
      </c>
      <c r="C3493" s="589" t="s">
        <v>4066</v>
      </c>
      <c r="D3493" s="596">
        <v>43143</v>
      </c>
      <c r="E3493" s="589" t="s">
        <v>4067</v>
      </c>
      <c r="F3493" s="589" t="s">
        <v>2368</v>
      </c>
      <c r="G3493" s="589"/>
      <c r="H3493" s="591" t="s">
        <v>1890</v>
      </c>
      <c r="I3493" s="591"/>
      <c r="J3493" s="164" t="s">
        <v>1891</v>
      </c>
      <c r="K3493" s="164" t="s">
        <v>0</v>
      </c>
      <c r="L3493" s="165">
        <v>414.6</v>
      </c>
    </row>
    <row r="3494" spans="1:12" s="148" customFormat="1" ht="18.75" customHeight="1" x14ac:dyDescent="0.15">
      <c r="A3494" s="593"/>
      <c r="B3494" s="589"/>
      <c r="C3494" s="589"/>
      <c r="D3494" s="596"/>
      <c r="E3494" s="589"/>
      <c r="F3494" s="589"/>
      <c r="G3494" s="589"/>
      <c r="H3494" s="591" t="s">
        <v>1892</v>
      </c>
      <c r="I3494" s="591"/>
      <c r="J3494" s="164" t="s">
        <v>1891</v>
      </c>
      <c r="K3494" s="164" t="s">
        <v>0</v>
      </c>
      <c r="L3494" s="165">
        <v>394.61</v>
      </c>
    </row>
    <row r="3495" spans="1:12" s="148" customFormat="1" ht="24" customHeight="1" x14ac:dyDescent="0.15">
      <c r="A3495" s="593"/>
      <c r="B3495" s="161" t="s">
        <v>29</v>
      </c>
      <c r="C3495" s="162" t="s">
        <v>30</v>
      </c>
      <c r="D3495" s="162" t="s">
        <v>1893</v>
      </c>
      <c r="E3495" s="162" t="s">
        <v>1894</v>
      </c>
      <c r="F3495" s="592"/>
      <c r="G3495" s="592"/>
      <c r="H3495" s="591" t="s">
        <v>1895</v>
      </c>
      <c r="I3495" s="591"/>
      <c r="J3495" s="589" t="s">
        <v>1891</v>
      </c>
      <c r="K3495" s="589" t="s">
        <v>1891</v>
      </c>
      <c r="L3495" s="590">
        <v>0</v>
      </c>
    </row>
    <row r="3496" spans="1:12" s="148" customFormat="1" ht="24" customHeight="1" x14ac:dyDescent="0.15">
      <c r="A3496" s="593"/>
      <c r="B3496" s="164" t="s">
        <v>1896</v>
      </c>
      <c r="C3496" s="164" t="s">
        <v>2368</v>
      </c>
      <c r="D3496" s="166">
        <v>43145</v>
      </c>
      <c r="E3496" s="164" t="s">
        <v>4068</v>
      </c>
      <c r="F3496" s="592"/>
      <c r="G3496" s="592"/>
      <c r="H3496" s="591"/>
      <c r="I3496" s="591"/>
      <c r="J3496" s="589"/>
      <c r="K3496" s="589"/>
      <c r="L3496" s="590"/>
    </row>
    <row r="3497" spans="1:12" s="148" customFormat="1" ht="24" customHeight="1" x14ac:dyDescent="0.15">
      <c r="A3497" s="593">
        <v>663</v>
      </c>
      <c r="B3497" s="161" t="s">
        <v>20</v>
      </c>
      <c r="C3497" s="162" t="s">
        <v>21</v>
      </c>
      <c r="D3497" s="162" t="s">
        <v>1884</v>
      </c>
      <c r="E3497" s="162" t="s">
        <v>1885</v>
      </c>
      <c r="F3497" s="594" t="s">
        <v>14</v>
      </c>
      <c r="G3497" s="594"/>
      <c r="H3497" s="592"/>
      <c r="I3497" s="592"/>
      <c r="J3497" s="592"/>
      <c r="K3497" s="592"/>
      <c r="L3497" s="592"/>
    </row>
    <row r="3498" spans="1:12" s="148" customFormat="1" ht="26.25" customHeight="1" x14ac:dyDescent="0.15">
      <c r="A3498" s="593"/>
      <c r="B3498" s="589" t="s">
        <v>4069</v>
      </c>
      <c r="C3498" s="589" t="s">
        <v>4070</v>
      </c>
      <c r="D3498" s="596">
        <v>43009</v>
      </c>
      <c r="E3498" s="589" t="s">
        <v>2809</v>
      </c>
      <c r="F3498" s="589" t="s">
        <v>4071</v>
      </c>
      <c r="G3498" s="589"/>
      <c r="H3498" s="591" t="s">
        <v>1890</v>
      </c>
      <c r="I3498" s="591"/>
      <c r="J3498" s="164" t="s">
        <v>1891</v>
      </c>
      <c r="K3498" s="164" t="s">
        <v>0</v>
      </c>
      <c r="L3498" s="165">
        <v>294</v>
      </c>
    </row>
    <row r="3499" spans="1:12" s="148" customFormat="1" ht="18.75" customHeight="1" x14ac:dyDescent="0.15">
      <c r="A3499" s="593"/>
      <c r="B3499" s="589"/>
      <c r="C3499" s="589"/>
      <c r="D3499" s="596"/>
      <c r="E3499" s="589"/>
      <c r="F3499" s="589"/>
      <c r="G3499" s="589"/>
      <c r="H3499" s="591" t="s">
        <v>1892</v>
      </c>
      <c r="I3499" s="591"/>
      <c r="J3499" s="164" t="s">
        <v>1891</v>
      </c>
      <c r="K3499" s="164" t="s">
        <v>0</v>
      </c>
      <c r="L3499" s="165">
        <v>7044.73</v>
      </c>
    </row>
    <row r="3500" spans="1:12" s="148" customFormat="1" ht="24" customHeight="1" x14ac:dyDescent="0.15">
      <c r="A3500" s="593"/>
      <c r="B3500" s="161" t="s">
        <v>29</v>
      </c>
      <c r="C3500" s="162" t="s">
        <v>30</v>
      </c>
      <c r="D3500" s="162" t="s">
        <v>1893</v>
      </c>
      <c r="E3500" s="162" t="s">
        <v>1894</v>
      </c>
      <c r="F3500" s="592"/>
      <c r="G3500" s="592"/>
      <c r="H3500" s="591" t="s">
        <v>1895</v>
      </c>
      <c r="I3500" s="591"/>
      <c r="J3500" s="589" t="s">
        <v>1891</v>
      </c>
      <c r="K3500" s="589" t="s">
        <v>0</v>
      </c>
      <c r="L3500" s="590">
        <v>198</v>
      </c>
    </row>
    <row r="3501" spans="1:12" s="148" customFormat="1" ht="24" customHeight="1" x14ac:dyDescent="0.15">
      <c r="A3501" s="593"/>
      <c r="B3501" s="164" t="s">
        <v>2052</v>
      </c>
      <c r="C3501" s="164" t="s">
        <v>4071</v>
      </c>
      <c r="D3501" s="166">
        <v>43026</v>
      </c>
      <c r="E3501" s="164" t="s">
        <v>4072</v>
      </c>
      <c r="F3501" s="592"/>
      <c r="G3501" s="592"/>
      <c r="H3501" s="591"/>
      <c r="I3501" s="591"/>
      <c r="J3501" s="589"/>
      <c r="K3501" s="589"/>
      <c r="L3501" s="590"/>
    </row>
    <row r="3502" spans="1:12" s="148" customFormat="1" ht="24" customHeight="1" x14ac:dyDescent="0.15">
      <c r="A3502" s="593">
        <v>664</v>
      </c>
      <c r="B3502" s="161" t="s">
        <v>20</v>
      </c>
      <c r="C3502" s="162" t="s">
        <v>21</v>
      </c>
      <c r="D3502" s="162" t="s">
        <v>1884</v>
      </c>
      <c r="E3502" s="162" t="s">
        <v>1885</v>
      </c>
      <c r="F3502" s="594" t="s">
        <v>14</v>
      </c>
      <c r="G3502" s="594"/>
      <c r="H3502" s="592"/>
      <c r="I3502" s="592"/>
      <c r="J3502" s="592"/>
      <c r="K3502" s="592"/>
      <c r="L3502" s="592"/>
    </row>
    <row r="3503" spans="1:12" s="148" customFormat="1" ht="26.25" customHeight="1" x14ac:dyDescent="0.15">
      <c r="A3503" s="593"/>
      <c r="B3503" s="589" t="s">
        <v>4069</v>
      </c>
      <c r="C3503" s="589" t="s">
        <v>4070</v>
      </c>
      <c r="D3503" s="596">
        <v>43009</v>
      </c>
      <c r="E3503" s="589" t="s">
        <v>2809</v>
      </c>
      <c r="F3503" s="589" t="s">
        <v>4073</v>
      </c>
      <c r="G3503" s="589"/>
      <c r="H3503" s="591" t="s">
        <v>1890</v>
      </c>
      <c r="I3503" s="591"/>
      <c r="J3503" s="164" t="s">
        <v>1891</v>
      </c>
      <c r="K3503" s="164" t="s">
        <v>0</v>
      </c>
      <c r="L3503" s="165">
        <v>1820</v>
      </c>
    </row>
    <row r="3504" spans="1:12" s="148" customFormat="1" ht="18.75" customHeight="1" x14ac:dyDescent="0.15">
      <c r="A3504" s="593"/>
      <c r="B3504" s="589"/>
      <c r="C3504" s="589"/>
      <c r="D3504" s="596"/>
      <c r="E3504" s="589"/>
      <c r="F3504" s="589"/>
      <c r="G3504" s="589"/>
      <c r="H3504" s="591" t="s">
        <v>1892</v>
      </c>
      <c r="I3504" s="591"/>
      <c r="J3504" s="164" t="s">
        <v>1891</v>
      </c>
      <c r="K3504" s="164" t="s">
        <v>1891</v>
      </c>
      <c r="L3504" s="165">
        <v>0</v>
      </c>
    </row>
    <row r="3505" spans="1:12" s="148" customFormat="1" ht="24" customHeight="1" x14ac:dyDescent="0.15">
      <c r="A3505" s="593"/>
      <c r="B3505" s="161" t="s">
        <v>29</v>
      </c>
      <c r="C3505" s="162" t="s">
        <v>30</v>
      </c>
      <c r="D3505" s="162" t="s">
        <v>1893</v>
      </c>
      <c r="E3505" s="162" t="s">
        <v>1894</v>
      </c>
      <c r="F3505" s="592"/>
      <c r="G3505" s="592"/>
      <c r="H3505" s="591" t="s">
        <v>1895</v>
      </c>
      <c r="I3505" s="591"/>
      <c r="J3505" s="589" t="s">
        <v>1891</v>
      </c>
      <c r="K3505" s="589" t="s">
        <v>1891</v>
      </c>
      <c r="L3505" s="590">
        <v>0</v>
      </c>
    </row>
    <row r="3506" spans="1:12" s="148" customFormat="1" ht="24" customHeight="1" x14ac:dyDescent="0.15">
      <c r="A3506" s="593"/>
      <c r="B3506" s="164" t="s">
        <v>2052</v>
      </c>
      <c r="C3506" s="164" t="s">
        <v>4073</v>
      </c>
      <c r="D3506" s="166">
        <v>43026</v>
      </c>
      <c r="E3506" s="164" t="s">
        <v>4072</v>
      </c>
      <c r="F3506" s="592"/>
      <c r="G3506" s="592"/>
      <c r="H3506" s="591"/>
      <c r="I3506" s="591"/>
      <c r="J3506" s="589"/>
      <c r="K3506" s="589"/>
      <c r="L3506" s="590"/>
    </row>
    <row r="3507" spans="1:12" s="148" customFormat="1" ht="24" customHeight="1" x14ac:dyDescent="0.15">
      <c r="A3507" s="593">
        <v>665</v>
      </c>
      <c r="B3507" s="161" t="s">
        <v>20</v>
      </c>
      <c r="C3507" s="162" t="s">
        <v>21</v>
      </c>
      <c r="D3507" s="162" t="s">
        <v>1884</v>
      </c>
      <c r="E3507" s="162" t="s">
        <v>1885</v>
      </c>
      <c r="F3507" s="594" t="s">
        <v>14</v>
      </c>
      <c r="G3507" s="594"/>
      <c r="H3507" s="592"/>
      <c r="I3507" s="592"/>
      <c r="J3507" s="592"/>
      <c r="K3507" s="592"/>
      <c r="L3507" s="592"/>
    </row>
    <row r="3508" spans="1:12" s="148" customFormat="1" ht="26.25" customHeight="1" x14ac:dyDescent="0.15">
      <c r="A3508" s="593"/>
      <c r="B3508" s="589" t="s">
        <v>4069</v>
      </c>
      <c r="C3508" s="595" t="s">
        <v>4074</v>
      </c>
      <c r="D3508" s="596">
        <v>43048</v>
      </c>
      <c r="E3508" s="589" t="s">
        <v>2073</v>
      </c>
      <c r="F3508" s="589" t="s">
        <v>2724</v>
      </c>
      <c r="G3508" s="589"/>
      <c r="H3508" s="591" t="s">
        <v>1890</v>
      </c>
      <c r="I3508" s="591"/>
      <c r="J3508" s="164" t="s">
        <v>1891</v>
      </c>
      <c r="K3508" s="164" t="s">
        <v>0</v>
      </c>
      <c r="L3508" s="165">
        <v>1183</v>
      </c>
    </row>
    <row r="3509" spans="1:12" s="148" customFormat="1" ht="407.25" customHeight="1" x14ac:dyDescent="0.15">
      <c r="A3509" s="593"/>
      <c r="B3509" s="589"/>
      <c r="C3509" s="595"/>
      <c r="D3509" s="596"/>
      <c r="E3509" s="589"/>
      <c r="F3509" s="589"/>
      <c r="G3509" s="589"/>
      <c r="H3509" s="591" t="s">
        <v>1892</v>
      </c>
      <c r="I3509" s="591"/>
      <c r="J3509" s="164" t="s">
        <v>1891</v>
      </c>
      <c r="K3509" s="164" t="s">
        <v>1891</v>
      </c>
      <c r="L3509" s="165">
        <v>0</v>
      </c>
    </row>
    <row r="3510" spans="1:12" s="148" customFormat="1" ht="24" customHeight="1" x14ac:dyDescent="0.15">
      <c r="A3510" s="593"/>
      <c r="B3510" s="161" t="s">
        <v>29</v>
      </c>
      <c r="C3510" s="162" t="s">
        <v>30</v>
      </c>
      <c r="D3510" s="162" t="s">
        <v>1893</v>
      </c>
      <c r="E3510" s="162" t="s">
        <v>1894</v>
      </c>
      <c r="F3510" s="592"/>
      <c r="G3510" s="592"/>
      <c r="H3510" s="591" t="s">
        <v>1895</v>
      </c>
      <c r="I3510" s="591"/>
      <c r="J3510" s="589" t="s">
        <v>1891</v>
      </c>
      <c r="K3510" s="589" t="s">
        <v>0</v>
      </c>
      <c r="L3510" s="590">
        <v>400</v>
      </c>
    </row>
    <row r="3511" spans="1:12" s="148" customFormat="1" ht="24" customHeight="1" x14ac:dyDescent="0.15">
      <c r="A3511" s="593"/>
      <c r="B3511" s="164" t="s">
        <v>2052</v>
      </c>
      <c r="C3511" s="164" t="s">
        <v>2724</v>
      </c>
      <c r="D3511" s="166">
        <v>43059</v>
      </c>
      <c r="E3511" s="164" t="s">
        <v>4075</v>
      </c>
      <c r="F3511" s="592"/>
      <c r="G3511" s="592"/>
      <c r="H3511" s="591"/>
      <c r="I3511" s="591"/>
      <c r="J3511" s="589"/>
      <c r="K3511" s="589"/>
      <c r="L3511" s="590"/>
    </row>
    <row r="3512" spans="1:12" s="148" customFormat="1" ht="24" customHeight="1" x14ac:dyDescent="0.15">
      <c r="A3512" s="593">
        <v>666</v>
      </c>
      <c r="B3512" s="161" t="s">
        <v>20</v>
      </c>
      <c r="C3512" s="162" t="s">
        <v>21</v>
      </c>
      <c r="D3512" s="162" t="s">
        <v>1884</v>
      </c>
      <c r="E3512" s="162" t="s">
        <v>1885</v>
      </c>
      <c r="F3512" s="594" t="s">
        <v>14</v>
      </c>
      <c r="G3512" s="594"/>
      <c r="H3512" s="592"/>
      <c r="I3512" s="592"/>
      <c r="J3512" s="592"/>
      <c r="K3512" s="592"/>
      <c r="L3512" s="592"/>
    </row>
    <row r="3513" spans="1:12" s="148" customFormat="1" ht="26.25" customHeight="1" x14ac:dyDescent="0.15">
      <c r="A3513" s="593"/>
      <c r="B3513" s="589" t="s">
        <v>4069</v>
      </c>
      <c r="C3513" s="595" t="s">
        <v>4074</v>
      </c>
      <c r="D3513" s="596">
        <v>43048</v>
      </c>
      <c r="E3513" s="589" t="s">
        <v>2073</v>
      </c>
      <c r="F3513" s="589" t="s">
        <v>4076</v>
      </c>
      <c r="G3513" s="589"/>
      <c r="H3513" s="591" t="s">
        <v>1890</v>
      </c>
      <c r="I3513" s="591"/>
      <c r="J3513" s="164" t="s">
        <v>1891</v>
      </c>
      <c r="K3513" s="164" t="s">
        <v>0</v>
      </c>
      <c r="L3513" s="165">
        <v>801.24</v>
      </c>
    </row>
    <row r="3514" spans="1:12" s="148" customFormat="1" ht="407.25" customHeight="1" x14ac:dyDescent="0.15">
      <c r="A3514" s="593"/>
      <c r="B3514" s="589"/>
      <c r="C3514" s="595"/>
      <c r="D3514" s="596"/>
      <c r="E3514" s="589"/>
      <c r="F3514" s="589"/>
      <c r="G3514" s="589"/>
      <c r="H3514" s="591" t="s">
        <v>1892</v>
      </c>
      <c r="I3514" s="591"/>
      <c r="J3514" s="164" t="s">
        <v>1891</v>
      </c>
      <c r="K3514" s="164" t="s">
        <v>0</v>
      </c>
      <c r="L3514" s="165">
        <v>6141.95</v>
      </c>
    </row>
    <row r="3515" spans="1:12" s="148" customFormat="1" ht="24" customHeight="1" x14ac:dyDescent="0.15">
      <c r="A3515" s="593"/>
      <c r="B3515" s="161" t="s">
        <v>29</v>
      </c>
      <c r="C3515" s="162" t="s">
        <v>30</v>
      </c>
      <c r="D3515" s="162" t="s">
        <v>1893</v>
      </c>
      <c r="E3515" s="162" t="s">
        <v>1894</v>
      </c>
      <c r="F3515" s="592"/>
      <c r="G3515" s="592"/>
      <c r="H3515" s="591" t="s">
        <v>1895</v>
      </c>
      <c r="I3515" s="591"/>
      <c r="J3515" s="589" t="s">
        <v>1891</v>
      </c>
      <c r="K3515" s="589" t="s">
        <v>0</v>
      </c>
      <c r="L3515" s="590">
        <v>127.79</v>
      </c>
    </row>
    <row r="3516" spans="1:12" s="148" customFormat="1" ht="24" customHeight="1" x14ac:dyDescent="0.15">
      <c r="A3516" s="593"/>
      <c r="B3516" s="164" t="s">
        <v>2052</v>
      </c>
      <c r="C3516" s="164" t="s">
        <v>4076</v>
      </c>
      <c r="D3516" s="166">
        <v>43059</v>
      </c>
      <c r="E3516" s="164" t="s">
        <v>4075</v>
      </c>
      <c r="F3516" s="592"/>
      <c r="G3516" s="592"/>
      <c r="H3516" s="591"/>
      <c r="I3516" s="591"/>
      <c r="J3516" s="589"/>
      <c r="K3516" s="589"/>
      <c r="L3516" s="590"/>
    </row>
    <row r="3517" spans="1:12" s="148" customFormat="1" ht="24" customHeight="1" x14ac:dyDescent="0.15">
      <c r="A3517" s="593">
        <v>667</v>
      </c>
      <c r="B3517" s="161" t="s">
        <v>20</v>
      </c>
      <c r="C3517" s="162" t="s">
        <v>21</v>
      </c>
      <c r="D3517" s="162" t="s">
        <v>1884</v>
      </c>
      <c r="E3517" s="162" t="s">
        <v>1885</v>
      </c>
      <c r="F3517" s="594" t="s">
        <v>14</v>
      </c>
      <c r="G3517" s="594"/>
      <c r="H3517" s="592"/>
      <c r="I3517" s="592"/>
      <c r="J3517" s="592"/>
      <c r="K3517" s="592"/>
      <c r="L3517" s="592"/>
    </row>
    <row r="3518" spans="1:12" s="148" customFormat="1" ht="26.25" customHeight="1" x14ac:dyDescent="0.15">
      <c r="A3518" s="593"/>
      <c r="B3518" s="589" t="s">
        <v>4069</v>
      </c>
      <c r="C3518" s="595" t="s">
        <v>4077</v>
      </c>
      <c r="D3518" s="596">
        <v>43072</v>
      </c>
      <c r="E3518" s="589" t="s">
        <v>3128</v>
      </c>
      <c r="F3518" s="589" t="s">
        <v>3480</v>
      </c>
      <c r="G3518" s="589"/>
      <c r="H3518" s="591" t="s">
        <v>1890</v>
      </c>
      <c r="I3518" s="591"/>
      <c r="J3518" s="164" t="s">
        <v>1891</v>
      </c>
      <c r="K3518" s="164" t="s">
        <v>0</v>
      </c>
      <c r="L3518" s="165">
        <v>478</v>
      </c>
    </row>
    <row r="3519" spans="1:12" s="148" customFormat="1" ht="323.25" customHeight="1" x14ac:dyDescent="0.15">
      <c r="A3519" s="593"/>
      <c r="B3519" s="589"/>
      <c r="C3519" s="595"/>
      <c r="D3519" s="596"/>
      <c r="E3519" s="589"/>
      <c r="F3519" s="589"/>
      <c r="G3519" s="589"/>
      <c r="H3519" s="591" t="s">
        <v>1892</v>
      </c>
      <c r="I3519" s="591"/>
      <c r="J3519" s="164" t="s">
        <v>1891</v>
      </c>
      <c r="K3519" s="164" t="s">
        <v>1891</v>
      </c>
      <c r="L3519" s="165">
        <v>0</v>
      </c>
    </row>
    <row r="3520" spans="1:12" s="148" customFormat="1" ht="24" customHeight="1" x14ac:dyDescent="0.15">
      <c r="A3520" s="593"/>
      <c r="B3520" s="161" t="s">
        <v>29</v>
      </c>
      <c r="C3520" s="162" t="s">
        <v>30</v>
      </c>
      <c r="D3520" s="162" t="s">
        <v>1893</v>
      </c>
      <c r="E3520" s="162" t="s">
        <v>1894</v>
      </c>
      <c r="F3520" s="592"/>
      <c r="G3520" s="592"/>
      <c r="H3520" s="591" t="s">
        <v>1895</v>
      </c>
      <c r="I3520" s="591"/>
      <c r="J3520" s="589" t="s">
        <v>1891</v>
      </c>
      <c r="K3520" s="589" t="s">
        <v>1891</v>
      </c>
      <c r="L3520" s="590">
        <v>0</v>
      </c>
    </row>
    <row r="3521" spans="1:12" s="148" customFormat="1" ht="24" customHeight="1" x14ac:dyDescent="0.15">
      <c r="A3521" s="593"/>
      <c r="B3521" s="164" t="s">
        <v>2052</v>
      </c>
      <c r="C3521" s="164" t="s">
        <v>3480</v>
      </c>
      <c r="D3521" s="166">
        <v>43077</v>
      </c>
      <c r="E3521" s="164" t="s">
        <v>4078</v>
      </c>
      <c r="F3521" s="592"/>
      <c r="G3521" s="592"/>
      <c r="H3521" s="591"/>
      <c r="I3521" s="591"/>
      <c r="J3521" s="589"/>
      <c r="K3521" s="589"/>
      <c r="L3521" s="590"/>
    </row>
    <row r="3522" spans="1:12" s="148" customFormat="1" ht="24" customHeight="1" x14ac:dyDescent="0.15">
      <c r="A3522" s="593">
        <v>668</v>
      </c>
      <c r="B3522" s="161" t="s">
        <v>20</v>
      </c>
      <c r="C3522" s="162" t="s">
        <v>21</v>
      </c>
      <c r="D3522" s="162" t="s">
        <v>1884</v>
      </c>
      <c r="E3522" s="162" t="s">
        <v>1885</v>
      </c>
      <c r="F3522" s="594" t="s">
        <v>14</v>
      </c>
      <c r="G3522" s="594"/>
      <c r="H3522" s="592"/>
      <c r="I3522" s="592"/>
      <c r="J3522" s="592"/>
      <c r="K3522" s="592"/>
      <c r="L3522" s="592"/>
    </row>
    <row r="3523" spans="1:12" s="148" customFormat="1" ht="26.25" customHeight="1" x14ac:dyDescent="0.15">
      <c r="A3523" s="593"/>
      <c r="B3523" s="589" t="s">
        <v>4069</v>
      </c>
      <c r="C3523" s="595" t="s">
        <v>4077</v>
      </c>
      <c r="D3523" s="596">
        <v>43072</v>
      </c>
      <c r="E3523" s="589" t="s">
        <v>3128</v>
      </c>
      <c r="F3523" s="589" t="s">
        <v>3129</v>
      </c>
      <c r="G3523" s="589"/>
      <c r="H3523" s="591" t="s">
        <v>1890</v>
      </c>
      <c r="I3523" s="591"/>
      <c r="J3523" s="164" t="s">
        <v>1891</v>
      </c>
      <c r="K3523" s="164" t="s">
        <v>0</v>
      </c>
      <c r="L3523" s="165">
        <v>381</v>
      </c>
    </row>
    <row r="3524" spans="1:12" s="148" customFormat="1" ht="323.25" customHeight="1" x14ac:dyDescent="0.15">
      <c r="A3524" s="593"/>
      <c r="B3524" s="589"/>
      <c r="C3524" s="595"/>
      <c r="D3524" s="596"/>
      <c r="E3524" s="589"/>
      <c r="F3524" s="589"/>
      <c r="G3524" s="589"/>
      <c r="H3524" s="591" t="s">
        <v>1892</v>
      </c>
      <c r="I3524" s="591"/>
      <c r="J3524" s="164" t="s">
        <v>1891</v>
      </c>
      <c r="K3524" s="164" t="s">
        <v>0</v>
      </c>
      <c r="L3524" s="165">
        <v>1759.18</v>
      </c>
    </row>
    <row r="3525" spans="1:12" s="148" customFormat="1" ht="24" customHeight="1" x14ac:dyDescent="0.15">
      <c r="A3525" s="593"/>
      <c r="B3525" s="161" t="s">
        <v>29</v>
      </c>
      <c r="C3525" s="162" t="s">
        <v>30</v>
      </c>
      <c r="D3525" s="162" t="s">
        <v>1893</v>
      </c>
      <c r="E3525" s="162" t="s">
        <v>1894</v>
      </c>
      <c r="F3525" s="592"/>
      <c r="G3525" s="592"/>
      <c r="H3525" s="591" t="s">
        <v>1895</v>
      </c>
      <c r="I3525" s="591"/>
      <c r="J3525" s="589" t="s">
        <v>1891</v>
      </c>
      <c r="K3525" s="589" t="s">
        <v>0</v>
      </c>
      <c r="L3525" s="590">
        <v>100</v>
      </c>
    </row>
    <row r="3526" spans="1:12" s="148" customFormat="1" ht="24" customHeight="1" x14ac:dyDescent="0.15">
      <c r="A3526" s="593"/>
      <c r="B3526" s="164" t="s">
        <v>2052</v>
      </c>
      <c r="C3526" s="164" t="s">
        <v>3129</v>
      </c>
      <c r="D3526" s="166">
        <v>43077</v>
      </c>
      <c r="E3526" s="164" t="s">
        <v>4078</v>
      </c>
      <c r="F3526" s="592"/>
      <c r="G3526" s="592"/>
      <c r="H3526" s="591"/>
      <c r="I3526" s="591"/>
      <c r="J3526" s="589"/>
      <c r="K3526" s="589"/>
      <c r="L3526" s="590"/>
    </row>
    <row r="3527" spans="1:12" s="148" customFormat="1" ht="24" customHeight="1" x14ac:dyDescent="0.15">
      <c r="A3527" s="593">
        <v>669</v>
      </c>
      <c r="B3527" s="161" t="s">
        <v>20</v>
      </c>
      <c r="C3527" s="162" t="s">
        <v>21</v>
      </c>
      <c r="D3527" s="162" t="s">
        <v>1884</v>
      </c>
      <c r="E3527" s="162" t="s">
        <v>1885</v>
      </c>
      <c r="F3527" s="594" t="s">
        <v>14</v>
      </c>
      <c r="G3527" s="594"/>
      <c r="H3527" s="592"/>
      <c r="I3527" s="592"/>
      <c r="J3527" s="592"/>
      <c r="K3527" s="592"/>
      <c r="L3527" s="592"/>
    </row>
    <row r="3528" spans="1:12" s="148" customFormat="1" ht="26.25" customHeight="1" x14ac:dyDescent="0.15">
      <c r="A3528" s="593"/>
      <c r="B3528" s="589" t="s">
        <v>4069</v>
      </c>
      <c r="C3528" s="595" t="s">
        <v>4079</v>
      </c>
      <c r="D3528" s="596">
        <v>43118</v>
      </c>
      <c r="E3528" s="589" t="s">
        <v>2174</v>
      </c>
      <c r="F3528" s="589" t="s">
        <v>1038</v>
      </c>
      <c r="G3528" s="589"/>
      <c r="H3528" s="591" t="s">
        <v>1890</v>
      </c>
      <c r="I3528" s="591"/>
      <c r="J3528" s="164" t="s">
        <v>1891</v>
      </c>
      <c r="K3528" s="164" t="s">
        <v>0</v>
      </c>
      <c r="L3528" s="165">
        <v>400.96</v>
      </c>
    </row>
    <row r="3529" spans="1:12" s="148" customFormat="1" ht="207.75" customHeight="1" x14ac:dyDescent="0.15">
      <c r="A3529" s="593"/>
      <c r="B3529" s="589"/>
      <c r="C3529" s="595"/>
      <c r="D3529" s="596"/>
      <c r="E3529" s="589"/>
      <c r="F3529" s="589"/>
      <c r="G3529" s="589"/>
      <c r="H3529" s="591" t="s">
        <v>1892</v>
      </c>
      <c r="I3529" s="591"/>
      <c r="J3529" s="164" t="s">
        <v>1891</v>
      </c>
      <c r="K3529" s="164" t="s">
        <v>0</v>
      </c>
      <c r="L3529" s="165">
        <v>94.3</v>
      </c>
    </row>
    <row r="3530" spans="1:12" s="148" customFormat="1" ht="24" customHeight="1" x14ac:dyDescent="0.15">
      <c r="A3530" s="593"/>
      <c r="B3530" s="161" t="s">
        <v>29</v>
      </c>
      <c r="C3530" s="162" t="s">
        <v>30</v>
      </c>
      <c r="D3530" s="162" t="s">
        <v>1893</v>
      </c>
      <c r="E3530" s="162" t="s">
        <v>1894</v>
      </c>
      <c r="F3530" s="592"/>
      <c r="G3530" s="592"/>
      <c r="H3530" s="591" t="s">
        <v>1895</v>
      </c>
      <c r="I3530" s="591"/>
      <c r="J3530" s="589" t="s">
        <v>0</v>
      </c>
      <c r="K3530" s="589" t="s">
        <v>1891</v>
      </c>
      <c r="L3530" s="590">
        <v>185</v>
      </c>
    </row>
    <row r="3531" spans="1:12" s="148" customFormat="1" ht="24" customHeight="1" x14ac:dyDescent="0.15">
      <c r="A3531" s="593"/>
      <c r="B3531" s="164" t="s">
        <v>2052</v>
      </c>
      <c r="C3531" s="164" t="s">
        <v>1038</v>
      </c>
      <c r="D3531" s="166">
        <v>43120</v>
      </c>
      <c r="E3531" s="164" t="s">
        <v>4080</v>
      </c>
      <c r="F3531" s="592"/>
      <c r="G3531" s="592"/>
      <c r="H3531" s="591"/>
      <c r="I3531" s="591"/>
      <c r="J3531" s="589"/>
      <c r="K3531" s="589"/>
      <c r="L3531" s="590"/>
    </row>
    <row r="3532" spans="1:12" s="148" customFormat="1" ht="24" customHeight="1" x14ac:dyDescent="0.15">
      <c r="A3532" s="593">
        <v>670</v>
      </c>
      <c r="B3532" s="161" t="s">
        <v>20</v>
      </c>
      <c r="C3532" s="162" t="s">
        <v>21</v>
      </c>
      <c r="D3532" s="162" t="s">
        <v>1884</v>
      </c>
      <c r="E3532" s="162" t="s">
        <v>1885</v>
      </c>
      <c r="F3532" s="594" t="s">
        <v>14</v>
      </c>
      <c r="G3532" s="594"/>
      <c r="H3532" s="592"/>
      <c r="I3532" s="592"/>
      <c r="J3532" s="592"/>
      <c r="K3532" s="592"/>
      <c r="L3532" s="592"/>
    </row>
    <row r="3533" spans="1:12" s="148" customFormat="1" ht="26.25" customHeight="1" x14ac:dyDescent="0.15">
      <c r="A3533" s="593"/>
      <c r="B3533" s="589" t="s">
        <v>4069</v>
      </c>
      <c r="C3533" s="595" t="s">
        <v>4081</v>
      </c>
      <c r="D3533" s="596">
        <v>43127</v>
      </c>
      <c r="E3533" s="589" t="s">
        <v>2000</v>
      </c>
      <c r="F3533" s="589" t="s">
        <v>4082</v>
      </c>
      <c r="G3533" s="589"/>
      <c r="H3533" s="591" t="s">
        <v>1890</v>
      </c>
      <c r="I3533" s="591"/>
      <c r="J3533" s="164" t="s">
        <v>1891</v>
      </c>
      <c r="K3533" s="164" t="s">
        <v>0</v>
      </c>
      <c r="L3533" s="165">
        <v>397</v>
      </c>
    </row>
    <row r="3534" spans="1:12" s="148" customFormat="1" ht="408.95" customHeight="1" x14ac:dyDescent="0.15">
      <c r="A3534" s="593"/>
      <c r="B3534" s="589"/>
      <c r="C3534" s="595"/>
      <c r="D3534" s="596"/>
      <c r="E3534" s="589"/>
      <c r="F3534" s="589"/>
      <c r="G3534" s="589"/>
      <c r="H3534" s="591" t="s">
        <v>1892</v>
      </c>
      <c r="I3534" s="591"/>
      <c r="J3534" s="589" t="s">
        <v>1891</v>
      </c>
      <c r="K3534" s="589" t="s">
        <v>1891</v>
      </c>
      <c r="L3534" s="590">
        <v>0</v>
      </c>
    </row>
    <row r="3535" spans="1:12" s="148" customFormat="1" ht="408.95" customHeight="1" x14ac:dyDescent="0.15">
      <c r="A3535" s="593"/>
      <c r="B3535" s="589"/>
      <c r="C3535" s="595"/>
      <c r="D3535" s="596"/>
      <c r="E3535" s="589"/>
      <c r="F3535" s="589"/>
      <c r="G3535" s="589"/>
      <c r="H3535" s="591"/>
      <c r="I3535" s="591"/>
      <c r="J3535" s="589"/>
      <c r="K3535" s="589"/>
      <c r="L3535" s="590"/>
    </row>
    <row r="3536" spans="1:12" s="148" customFormat="1" ht="61.7" customHeight="1" x14ac:dyDescent="0.15">
      <c r="A3536" s="593"/>
      <c r="B3536" s="589"/>
      <c r="C3536" s="595"/>
      <c r="D3536" s="596"/>
      <c r="E3536" s="589"/>
      <c r="F3536" s="589"/>
      <c r="G3536" s="589"/>
      <c r="H3536" s="591"/>
      <c r="I3536" s="591"/>
      <c r="J3536" s="589"/>
      <c r="K3536" s="589"/>
      <c r="L3536" s="590"/>
    </row>
    <row r="3537" spans="1:12" s="148" customFormat="1" ht="24" customHeight="1" x14ac:dyDescent="0.15">
      <c r="A3537" s="593"/>
      <c r="B3537" s="161" t="s">
        <v>29</v>
      </c>
      <c r="C3537" s="162" t="s">
        <v>30</v>
      </c>
      <c r="D3537" s="162" t="s">
        <v>1893</v>
      </c>
      <c r="E3537" s="162" t="s">
        <v>1894</v>
      </c>
      <c r="F3537" s="592"/>
      <c r="G3537" s="592"/>
      <c r="H3537" s="591" t="s">
        <v>1895</v>
      </c>
      <c r="I3537" s="591"/>
      <c r="J3537" s="589" t="s">
        <v>1891</v>
      </c>
      <c r="K3537" s="589" t="s">
        <v>0</v>
      </c>
      <c r="L3537" s="590">
        <v>104</v>
      </c>
    </row>
    <row r="3538" spans="1:12" s="148" customFormat="1" ht="24" customHeight="1" x14ac:dyDescent="0.15">
      <c r="A3538" s="593"/>
      <c r="B3538" s="164" t="s">
        <v>2052</v>
      </c>
      <c r="C3538" s="164" t="s">
        <v>4082</v>
      </c>
      <c r="D3538" s="166">
        <v>43137</v>
      </c>
      <c r="E3538" s="164" t="s">
        <v>4083</v>
      </c>
      <c r="F3538" s="592"/>
      <c r="G3538" s="592"/>
      <c r="H3538" s="591"/>
      <c r="I3538" s="591"/>
      <c r="J3538" s="589"/>
      <c r="K3538" s="589"/>
      <c r="L3538" s="590"/>
    </row>
    <row r="3539" spans="1:12" s="148" customFormat="1" ht="24" customHeight="1" x14ac:dyDescent="0.15">
      <c r="A3539" s="593">
        <v>671</v>
      </c>
      <c r="B3539" s="161" t="s">
        <v>20</v>
      </c>
      <c r="C3539" s="162" t="s">
        <v>21</v>
      </c>
      <c r="D3539" s="162" t="s">
        <v>1884</v>
      </c>
      <c r="E3539" s="162" t="s">
        <v>1885</v>
      </c>
      <c r="F3539" s="594" t="s">
        <v>14</v>
      </c>
      <c r="G3539" s="594"/>
      <c r="H3539" s="592"/>
      <c r="I3539" s="592"/>
      <c r="J3539" s="592"/>
      <c r="K3539" s="592"/>
      <c r="L3539" s="592"/>
    </row>
    <row r="3540" spans="1:12" s="148" customFormat="1" ht="26.25" customHeight="1" x14ac:dyDescent="0.15">
      <c r="A3540" s="593"/>
      <c r="B3540" s="589" t="s">
        <v>4069</v>
      </c>
      <c r="C3540" s="595" t="s">
        <v>4081</v>
      </c>
      <c r="D3540" s="596">
        <v>43127</v>
      </c>
      <c r="E3540" s="589" t="s">
        <v>2000</v>
      </c>
      <c r="F3540" s="589" t="s">
        <v>2001</v>
      </c>
      <c r="G3540" s="589"/>
      <c r="H3540" s="591" t="s">
        <v>1890</v>
      </c>
      <c r="I3540" s="591"/>
      <c r="J3540" s="164" t="s">
        <v>1891</v>
      </c>
      <c r="K3540" s="164" t="s">
        <v>0</v>
      </c>
      <c r="L3540" s="165">
        <v>807</v>
      </c>
    </row>
    <row r="3541" spans="1:12" s="148" customFormat="1" ht="408.95" customHeight="1" x14ac:dyDescent="0.15">
      <c r="A3541" s="593"/>
      <c r="B3541" s="589"/>
      <c r="C3541" s="595"/>
      <c r="D3541" s="596"/>
      <c r="E3541" s="589"/>
      <c r="F3541" s="589"/>
      <c r="G3541" s="589"/>
      <c r="H3541" s="591" t="s">
        <v>1892</v>
      </c>
      <c r="I3541" s="591"/>
      <c r="J3541" s="589" t="s">
        <v>1891</v>
      </c>
      <c r="K3541" s="589" t="s">
        <v>0</v>
      </c>
      <c r="L3541" s="590">
        <v>3450.12</v>
      </c>
    </row>
    <row r="3542" spans="1:12" s="148" customFormat="1" ht="408.95" customHeight="1" x14ac:dyDescent="0.15">
      <c r="A3542" s="593"/>
      <c r="B3542" s="589"/>
      <c r="C3542" s="595"/>
      <c r="D3542" s="596"/>
      <c r="E3542" s="589"/>
      <c r="F3542" s="589"/>
      <c r="G3542" s="589"/>
      <c r="H3542" s="591"/>
      <c r="I3542" s="591"/>
      <c r="J3542" s="589"/>
      <c r="K3542" s="589"/>
      <c r="L3542" s="590"/>
    </row>
    <row r="3543" spans="1:12" s="148" customFormat="1" ht="61.7" customHeight="1" x14ac:dyDescent="0.15">
      <c r="A3543" s="593"/>
      <c r="B3543" s="589"/>
      <c r="C3543" s="595"/>
      <c r="D3543" s="596"/>
      <c r="E3543" s="589"/>
      <c r="F3543" s="589"/>
      <c r="G3543" s="589"/>
      <c r="H3543" s="591"/>
      <c r="I3543" s="591"/>
      <c r="J3543" s="589"/>
      <c r="K3543" s="589"/>
      <c r="L3543" s="590"/>
    </row>
    <row r="3544" spans="1:12" s="148" customFormat="1" ht="24" customHeight="1" x14ac:dyDescent="0.15">
      <c r="A3544" s="593"/>
      <c r="B3544" s="161" t="s">
        <v>29</v>
      </c>
      <c r="C3544" s="162" t="s">
        <v>30</v>
      </c>
      <c r="D3544" s="162" t="s">
        <v>1893</v>
      </c>
      <c r="E3544" s="162" t="s">
        <v>1894</v>
      </c>
      <c r="F3544" s="592"/>
      <c r="G3544" s="592"/>
      <c r="H3544" s="591" t="s">
        <v>1895</v>
      </c>
      <c r="I3544" s="591"/>
      <c r="J3544" s="589" t="s">
        <v>1891</v>
      </c>
      <c r="K3544" s="589" t="s">
        <v>0</v>
      </c>
      <c r="L3544" s="590">
        <v>328</v>
      </c>
    </row>
    <row r="3545" spans="1:12" s="148" customFormat="1" ht="24" customHeight="1" x14ac:dyDescent="0.15">
      <c r="A3545" s="593"/>
      <c r="B3545" s="164" t="s">
        <v>2052</v>
      </c>
      <c r="C3545" s="164" t="s">
        <v>2001</v>
      </c>
      <c r="D3545" s="166">
        <v>43137</v>
      </c>
      <c r="E3545" s="164" t="s">
        <v>4083</v>
      </c>
      <c r="F3545" s="592"/>
      <c r="G3545" s="592"/>
      <c r="H3545" s="591"/>
      <c r="I3545" s="591"/>
      <c r="J3545" s="589"/>
      <c r="K3545" s="589"/>
      <c r="L3545" s="590"/>
    </row>
    <row r="3546" spans="1:12" s="148" customFormat="1" ht="24" customHeight="1" x14ac:dyDescent="0.15">
      <c r="A3546" s="593">
        <v>672</v>
      </c>
      <c r="B3546" s="161" t="s">
        <v>20</v>
      </c>
      <c r="C3546" s="162" t="s">
        <v>21</v>
      </c>
      <c r="D3546" s="162" t="s">
        <v>1884</v>
      </c>
      <c r="E3546" s="162" t="s">
        <v>1885</v>
      </c>
      <c r="F3546" s="594" t="s">
        <v>14</v>
      </c>
      <c r="G3546" s="594"/>
      <c r="H3546" s="592"/>
      <c r="I3546" s="592"/>
      <c r="J3546" s="592"/>
      <c r="K3546" s="592"/>
      <c r="L3546" s="592"/>
    </row>
    <row r="3547" spans="1:12" s="148" customFormat="1" ht="26.25" customHeight="1" x14ac:dyDescent="0.15">
      <c r="A3547" s="593"/>
      <c r="B3547" s="589" t="s">
        <v>4069</v>
      </c>
      <c r="C3547" s="595" t="s">
        <v>4084</v>
      </c>
      <c r="D3547" s="596">
        <v>43158</v>
      </c>
      <c r="E3547" s="589" t="s">
        <v>3814</v>
      </c>
      <c r="F3547" s="589" t="s">
        <v>3815</v>
      </c>
      <c r="G3547" s="589"/>
      <c r="H3547" s="591" t="s">
        <v>1890</v>
      </c>
      <c r="I3547" s="591"/>
      <c r="J3547" s="164" t="s">
        <v>1891</v>
      </c>
      <c r="K3547" s="164" t="s">
        <v>0</v>
      </c>
      <c r="L3547" s="165">
        <v>389.14</v>
      </c>
    </row>
    <row r="3548" spans="1:12" s="148" customFormat="1" ht="323.25" customHeight="1" x14ac:dyDescent="0.15">
      <c r="A3548" s="593"/>
      <c r="B3548" s="589"/>
      <c r="C3548" s="595"/>
      <c r="D3548" s="596"/>
      <c r="E3548" s="589"/>
      <c r="F3548" s="589"/>
      <c r="G3548" s="589"/>
      <c r="H3548" s="591" t="s">
        <v>1892</v>
      </c>
      <c r="I3548" s="591"/>
      <c r="J3548" s="164" t="s">
        <v>1891</v>
      </c>
      <c r="K3548" s="164" t="s">
        <v>0</v>
      </c>
      <c r="L3548" s="165">
        <v>451.6</v>
      </c>
    </row>
    <row r="3549" spans="1:12" s="148" customFormat="1" ht="24" customHeight="1" x14ac:dyDescent="0.15">
      <c r="A3549" s="593"/>
      <c r="B3549" s="161" t="s">
        <v>29</v>
      </c>
      <c r="C3549" s="162" t="s">
        <v>30</v>
      </c>
      <c r="D3549" s="162" t="s">
        <v>1893</v>
      </c>
      <c r="E3549" s="162" t="s">
        <v>1894</v>
      </c>
      <c r="F3549" s="592"/>
      <c r="G3549" s="592"/>
      <c r="H3549" s="591" t="s">
        <v>1895</v>
      </c>
      <c r="I3549" s="591"/>
      <c r="J3549" s="589" t="s">
        <v>1891</v>
      </c>
      <c r="K3549" s="589" t="s">
        <v>0</v>
      </c>
      <c r="L3549" s="590">
        <v>235</v>
      </c>
    </row>
    <row r="3550" spans="1:12" s="148" customFormat="1" ht="24" customHeight="1" x14ac:dyDescent="0.15">
      <c r="A3550" s="593"/>
      <c r="B3550" s="164" t="s">
        <v>2052</v>
      </c>
      <c r="C3550" s="164" t="s">
        <v>3815</v>
      </c>
      <c r="D3550" s="166">
        <v>43160</v>
      </c>
      <c r="E3550" s="164" t="s">
        <v>4085</v>
      </c>
      <c r="F3550" s="592"/>
      <c r="G3550" s="592"/>
      <c r="H3550" s="591"/>
      <c r="I3550" s="591"/>
      <c r="J3550" s="589"/>
      <c r="K3550" s="589"/>
      <c r="L3550" s="590"/>
    </row>
    <row r="3551" spans="1:12" s="148" customFormat="1" ht="24" customHeight="1" x14ac:dyDescent="0.15">
      <c r="A3551" s="593">
        <v>673</v>
      </c>
      <c r="B3551" s="161" t="s">
        <v>20</v>
      </c>
      <c r="C3551" s="162" t="s">
        <v>21</v>
      </c>
      <c r="D3551" s="162" t="s">
        <v>1884</v>
      </c>
      <c r="E3551" s="162" t="s">
        <v>1885</v>
      </c>
      <c r="F3551" s="594" t="s">
        <v>14</v>
      </c>
      <c r="G3551" s="594"/>
      <c r="H3551" s="592"/>
      <c r="I3551" s="592"/>
      <c r="J3551" s="592"/>
      <c r="K3551" s="592"/>
      <c r="L3551" s="592"/>
    </row>
    <row r="3552" spans="1:12" s="148" customFormat="1" ht="26.25" customHeight="1" x14ac:dyDescent="0.15">
      <c r="A3552" s="593"/>
      <c r="B3552" s="589" t="s">
        <v>4069</v>
      </c>
      <c r="C3552" s="595" t="s">
        <v>4086</v>
      </c>
      <c r="D3552" s="596">
        <v>43164</v>
      </c>
      <c r="E3552" s="589" t="s">
        <v>2509</v>
      </c>
      <c r="F3552" s="589" t="s">
        <v>4087</v>
      </c>
      <c r="G3552" s="589"/>
      <c r="H3552" s="591" t="s">
        <v>1890</v>
      </c>
      <c r="I3552" s="591"/>
      <c r="J3552" s="164" t="s">
        <v>1891</v>
      </c>
      <c r="K3552" s="164" t="s">
        <v>0</v>
      </c>
      <c r="L3552" s="165">
        <v>673</v>
      </c>
    </row>
    <row r="3553" spans="1:12" s="148" customFormat="1" ht="407.25" customHeight="1" x14ac:dyDescent="0.15">
      <c r="A3553" s="593"/>
      <c r="B3553" s="589"/>
      <c r="C3553" s="595"/>
      <c r="D3553" s="596"/>
      <c r="E3553" s="589"/>
      <c r="F3553" s="589"/>
      <c r="G3553" s="589"/>
      <c r="H3553" s="591" t="s">
        <v>1892</v>
      </c>
      <c r="I3553" s="591"/>
      <c r="J3553" s="164" t="s">
        <v>1891</v>
      </c>
      <c r="K3553" s="164" t="s">
        <v>0</v>
      </c>
      <c r="L3553" s="165">
        <v>10547.81</v>
      </c>
    </row>
    <row r="3554" spans="1:12" s="148" customFormat="1" ht="24" customHeight="1" x14ac:dyDescent="0.15">
      <c r="A3554" s="593"/>
      <c r="B3554" s="161" t="s">
        <v>29</v>
      </c>
      <c r="C3554" s="162" t="s">
        <v>30</v>
      </c>
      <c r="D3554" s="162" t="s">
        <v>1893</v>
      </c>
      <c r="E3554" s="162" t="s">
        <v>1894</v>
      </c>
      <c r="F3554" s="592"/>
      <c r="G3554" s="592"/>
      <c r="H3554" s="591" t="s">
        <v>1895</v>
      </c>
      <c r="I3554" s="591"/>
      <c r="J3554" s="589" t="s">
        <v>1891</v>
      </c>
      <c r="K3554" s="589" t="s">
        <v>0</v>
      </c>
      <c r="L3554" s="590">
        <v>330</v>
      </c>
    </row>
    <row r="3555" spans="1:12" s="148" customFormat="1" ht="24" customHeight="1" x14ac:dyDescent="0.15">
      <c r="A3555" s="593"/>
      <c r="B3555" s="164" t="s">
        <v>2052</v>
      </c>
      <c r="C3555" s="164" t="s">
        <v>4087</v>
      </c>
      <c r="D3555" s="166">
        <v>43170</v>
      </c>
      <c r="E3555" s="164" t="s">
        <v>4088</v>
      </c>
      <c r="F3555" s="592"/>
      <c r="G3555" s="592"/>
      <c r="H3555" s="591"/>
      <c r="I3555" s="591"/>
      <c r="J3555" s="589"/>
      <c r="K3555" s="589"/>
      <c r="L3555" s="590"/>
    </row>
    <row r="3556" spans="1:12" s="148" customFormat="1" ht="24" customHeight="1" x14ac:dyDescent="0.15">
      <c r="A3556" s="593">
        <v>674</v>
      </c>
      <c r="B3556" s="161" t="s">
        <v>20</v>
      </c>
      <c r="C3556" s="162" t="s">
        <v>21</v>
      </c>
      <c r="D3556" s="162" t="s">
        <v>1884</v>
      </c>
      <c r="E3556" s="162" t="s">
        <v>1885</v>
      </c>
      <c r="F3556" s="594" t="s">
        <v>14</v>
      </c>
      <c r="G3556" s="594"/>
      <c r="H3556" s="592"/>
      <c r="I3556" s="592"/>
      <c r="J3556" s="592"/>
      <c r="K3556" s="592"/>
      <c r="L3556" s="592"/>
    </row>
    <row r="3557" spans="1:12" s="148" customFormat="1" ht="26.25" customHeight="1" x14ac:dyDescent="0.15">
      <c r="A3557" s="593"/>
      <c r="B3557" s="589" t="s">
        <v>4089</v>
      </c>
      <c r="C3557" s="595" t="s">
        <v>4090</v>
      </c>
      <c r="D3557" s="596">
        <v>43032</v>
      </c>
      <c r="E3557" s="589" t="s">
        <v>2215</v>
      </c>
      <c r="F3557" s="589" t="s">
        <v>4091</v>
      </c>
      <c r="G3557" s="589"/>
      <c r="H3557" s="591" t="s">
        <v>1890</v>
      </c>
      <c r="I3557" s="591"/>
      <c r="J3557" s="164" t="s">
        <v>1891</v>
      </c>
      <c r="K3557" s="164" t="s">
        <v>0</v>
      </c>
      <c r="L3557" s="165">
        <v>738.72</v>
      </c>
    </row>
    <row r="3558" spans="1:12" s="148" customFormat="1" ht="197.25" customHeight="1" x14ac:dyDescent="0.15">
      <c r="A3558" s="593"/>
      <c r="B3558" s="589"/>
      <c r="C3558" s="595"/>
      <c r="D3558" s="596"/>
      <c r="E3558" s="589"/>
      <c r="F3558" s="589"/>
      <c r="G3558" s="589"/>
      <c r="H3558" s="591" t="s">
        <v>1892</v>
      </c>
      <c r="I3558" s="591"/>
      <c r="J3558" s="164" t="s">
        <v>1891</v>
      </c>
      <c r="K3558" s="164" t="s">
        <v>0</v>
      </c>
      <c r="L3558" s="165">
        <v>4808.91</v>
      </c>
    </row>
    <row r="3559" spans="1:12" s="148" customFormat="1" ht="24" customHeight="1" x14ac:dyDescent="0.15">
      <c r="A3559" s="593"/>
      <c r="B3559" s="161" t="s">
        <v>29</v>
      </c>
      <c r="C3559" s="162" t="s">
        <v>30</v>
      </c>
      <c r="D3559" s="162" t="s">
        <v>1893</v>
      </c>
      <c r="E3559" s="162" t="s">
        <v>1894</v>
      </c>
      <c r="F3559" s="592"/>
      <c r="G3559" s="592"/>
      <c r="H3559" s="591" t="s">
        <v>1895</v>
      </c>
      <c r="I3559" s="591"/>
      <c r="J3559" s="589" t="s">
        <v>1891</v>
      </c>
      <c r="K3559" s="589" t="s">
        <v>0</v>
      </c>
      <c r="L3559" s="590">
        <v>400</v>
      </c>
    </row>
    <row r="3560" spans="1:12" s="148" customFormat="1" ht="24" customHeight="1" x14ac:dyDescent="0.15">
      <c r="A3560" s="593"/>
      <c r="B3560" s="164" t="s">
        <v>4092</v>
      </c>
      <c r="C3560" s="164" t="s">
        <v>4091</v>
      </c>
      <c r="D3560" s="166">
        <v>43037</v>
      </c>
      <c r="E3560" s="164" t="s">
        <v>1924</v>
      </c>
      <c r="F3560" s="592"/>
      <c r="G3560" s="592"/>
      <c r="H3560" s="591"/>
      <c r="I3560" s="591"/>
      <c r="J3560" s="589"/>
      <c r="K3560" s="589"/>
      <c r="L3560" s="590"/>
    </row>
    <row r="3561" spans="1:12" s="148" customFormat="1" ht="24" customHeight="1" x14ac:dyDescent="0.15">
      <c r="A3561" s="593">
        <v>675</v>
      </c>
      <c r="B3561" s="161" t="s">
        <v>20</v>
      </c>
      <c r="C3561" s="162" t="s">
        <v>21</v>
      </c>
      <c r="D3561" s="162" t="s">
        <v>1884</v>
      </c>
      <c r="E3561" s="162" t="s">
        <v>1885</v>
      </c>
      <c r="F3561" s="594" t="s">
        <v>14</v>
      </c>
      <c r="G3561" s="594"/>
      <c r="H3561" s="592"/>
      <c r="I3561" s="592"/>
      <c r="J3561" s="592"/>
      <c r="K3561" s="592"/>
      <c r="L3561" s="592"/>
    </row>
    <row r="3562" spans="1:12" s="148" customFormat="1" ht="26.25" customHeight="1" x14ac:dyDescent="0.15">
      <c r="A3562" s="593"/>
      <c r="B3562" s="589" t="s">
        <v>4093</v>
      </c>
      <c r="C3562" s="595" t="s">
        <v>4094</v>
      </c>
      <c r="D3562" s="596">
        <v>43172</v>
      </c>
      <c r="E3562" s="589" t="s">
        <v>2372</v>
      </c>
      <c r="F3562" s="589" t="s">
        <v>2520</v>
      </c>
      <c r="G3562" s="589"/>
      <c r="H3562" s="591" t="s">
        <v>1890</v>
      </c>
      <c r="I3562" s="591"/>
      <c r="J3562" s="164" t="s">
        <v>1891</v>
      </c>
      <c r="K3562" s="164" t="s">
        <v>0</v>
      </c>
      <c r="L3562" s="165">
        <v>810</v>
      </c>
    </row>
    <row r="3563" spans="1:12" s="148" customFormat="1" ht="408.95" customHeight="1" x14ac:dyDescent="0.15">
      <c r="A3563" s="593"/>
      <c r="B3563" s="589"/>
      <c r="C3563" s="595"/>
      <c r="D3563" s="596"/>
      <c r="E3563" s="589"/>
      <c r="F3563" s="589"/>
      <c r="G3563" s="589"/>
      <c r="H3563" s="591" t="s">
        <v>1892</v>
      </c>
      <c r="I3563" s="591"/>
      <c r="J3563" s="589" t="s">
        <v>1891</v>
      </c>
      <c r="K3563" s="589" t="s">
        <v>0</v>
      </c>
      <c r="L3563" s="590">
        <v>389.99</v>
      </c>
    </row>
    <row r="3564" spans="1:12" s="148" customFormat="1" ht="113.85" customHeight="1" x14ac:dyDescent="0.15">
      <c r="A3564" s="593"/>
      <c r="B3564" s="589"/>
      <c r="C3564" s="595"/>
      <c r="D3564" s="596"/>
      <c r="E3564" s="589"/>
      <c r="F3564" s="589"/>
      <c r="G3564" s="589"/>
      <c r="H3564" s="591"/>
      <c r="I3564" s="591"/>
      <c r="J3564" s="589"/>
      <c r="K3564" s="589"/>
      <c r="L3564" s="590"/>
    </row>
    <row r="3565" spans="1:12" s="148" customFormat="1" ht="24" customHeight="1" x14ac:dyDescent="0.15">
      <c r="A3565" s="593"/>
      <c r="B3565" s="161" t="s">
        <v>29</v>
      </c>
      <c r="C3565" s="162" t="s">
        <v>30</v>
      </c>
      <c r="D3565" s="162" t="s">
        <v>1893</v>
      </c>
      <c r="E3565" s="162" t="s">
        <v>1894</v>
      </c>
      <c r="F3565" s="592"/>
      <c r="G3565" s="592"/>
      <c r="H3565" s="591" t="s">
        <v>1895</v>
      </c>
      <c r="I3565" s="591"/>
      <c r="J3565" s="589" t="s">
        <v>1891</v>
      </c>
      <c r="K3565" s="589" t="s">
        <v>1891</v>
      </c>
      <c r="L3565" s="590">
        <v>0</v>
      </c>
    </row>
    <row r="3566" spans="1:12" s="148" customFormat="1" ht="24" customHeight="1" x14ac:dyDescent="0.15">
      <c r="A3566" s="593"/>
      <c r="B3566" s="164" t="s">
        <v>1896</v>
      </c>
      <c r="C3566" s="164" t="s">
        <v>2520</v>
      </c>
      <c r="D3566" s="166">
        <v>43179</v>
      </c>
      <c r="E3566" s="164" t="s">
        <v>4095</v>
      </c>
      <c r="F3566" s="592"/>
      <c r="G3566" s="592"/>
      <c r="H3566" s="591"/>
      <c r="I3566" s="591"/>
      <c r="J3566" s="589"/>
      <c r="K3566" s="589"/>
      <c r="L3566" s="590"/>
    </row>
    <row r="3567" spans="1:12" s="148" customFormat="1" ht="24" customHeight="1" x14ac:dyDescent="0.15">
      <c r="A3567" s="593">
        <v>676</v>
      </c>
      <c r="B3567" s="161" t="s">
        <v>20</v>
      </c>
      <c r="C3567" s="162" t="s">
        <v>21</v>
      </c>
      <c r="D3567" s="162" t="s">
        <v>1884</v>
      </c>
      <c r="E3567" s="162" t="s">
        <v>1885</v>
      </c>
      <c r="F3567" s="594" t="s">
        <v>14</v>
      </c>
      <c r="G3567" s="594"/>
      <c r="H3567" s="592"/>
      <c r="I3567" s="592"/>
      <c r="J3567" s="592"/>
      <c r="K3567" s="592"/>
      <c r="L3567" s="592"/>
    </row>
    <row r="3568" spans="1:12" s="148" customFormat="1" ht="26.25" customHeight="1" x14ac:dyDescent="0.15">
      <c r="A3568" s="593"/>
      <c r="B3568" s="589" t="s">
        <v>4096</v>
      </c>
      <c r="C3568" s="589" t="s">
        <v>4097</v>
      </c>
      <c r="D3568" s="596">
        <v>43143</v>
      </c>
      <c r="E3568" s="589" t="s">
        <v>1938</v>
      </c>
      <c r="F3568" s="589" t="s">
        <v>4098</v>
      </c>
      <c r="G3568" s="589"/>
      <c r="H3568" s="591" t="s">
        <v>1890</v>
      </c>
      <c r="I3568" s="591"/>
      <c r="J3568" s="164" t="s">
        <v>1891</v>
      </c>
      <c r="K3568" s="164" t="s">
        <v>1891</v>
      </c>
      <c r="L3568" s="165">
        <v>0</v>
      </c>
    </row>
    <row r="3569" spans="1:12" s="148" customFormat="1" ht="71.25" customHeight="1" x14ac:dyDescent="0.15">
      <c r="A3569" s="593"/>
      <c r="B3569" s="589"/>
      <c r="C3569" s="589"/>
      <c r="D3569" s="596"/>
      <c r="E3569" s="589"/>
      <c r="F3569" s="589"/>
      <c r="G3569" s="589"/>
      <c r="H3569" s="591" t="s">
        <v>1892</v>
      </c>
      <c r="I3569" s="591"/>
      <c r="J3569" s="164" t="s">
        <v>1891</v>
      </c>
      <c r="K3569" s="164" t="s">
        <v>1891</v>
      </c>
      <c r="L3569" s="165">
        <v>0</v>
      </c>
    </row>
    <row r="3570" spans="1:12" s="148" customFormat="1" ht="24" customHeight="1" x14ac:dyDescent="0.15">
      <c r="A3570" s="593"/>
      <c r="B3570" s="161" t="s">
        <v>29</v>
      </c>
      <c r="C3570" s="162" t="s">
        <v>30</v>
      </c>
      <c r="D3570" s="162" t="s">
        <v>1893</v>
      </c>
      <c r="E3570" s="162" t="s">
        <v>1894</v>
      </c>
      <c r="F3570" s="592"/>
      <c r="G3570" s="592"/>
      <c r="H3570" s="591" t="s">
        <v>1895</v>
      </c>
      <c r="I3570" s="591"/>
      <c r="J3570" s="589" t="s">
        <v>1891</v>
      </c>
      <c r="K3570" s="589" t="s">
        <v>0</v>
      </c>
      <c r="L3570" s="590">
        <v>799</v>
      </c>
    </row>
    <row r="3571" spans="1:12" s="148" customFormat="1" ht="24" customHeight="1" x14ac:dyDescent="0.15">
      <c r="A3571" s="593"/>
      <c r="B3571" s="164" t="s">
        <v>1896</v>
      </c>
      <c r="C3571" s="164" t="s">
        <v>4098</v>
      </c>
      <c r="D3571" s="166">
        <v>43146</v>
      </c>
      <c r="E3571" s="164" t="s">
        <v>3727</v>
      </c>
      <c r="F3571" s="592"/>
      <c r="G3571" s="592"/>
      <c r="H3571" s="591"/>
      <c r="I3571" s="591"/>
      <c r="J3571" s="589"/>
      <c r="K3571" s="589"/>
      <c r="L3571" s="590"/>
    </row>
    <row r="3572" spans="1:12" s="148" customFormat="1" ht="24" customHeight="1" x14ac:dyDescent="0.15">
      <c r="A3572" s="593">
        <v>677</v>
      </c>
      <c r="B3572" s="161" t="s">
        <v>20</v>
      </c>
      <c r="C3572" s="162" t="s">
        <v>21</v>
      </c>
      <c r="D3572" s="162" t="s">
        <v>1884</v>
      </c>
      <c r="E3572" s="162" t="s">
        <v>1885</v>
      </c>
      <c r="F3572" s="594" t="s">
        <v>14</v>
      </c>
      <c r="G3572" s="594"/>
      <c r="H3572" s="592"/>
      <c r="I3572" s="592"/>
      <c r="J3572" s="592"/>
      <c r="K3572" s="592"/>
      <c r="L3572" s="592"/>
    </row>
    <row r="3573" spans="1:12" s="148" customFormat="1" ht="26.25" customHeight="1" x14ac:dyDescent="0.15">
      <c r="A3573" s="593"/>
      <c r="B3573" s="589" t="s">
        <v>4099</v>
      </c>
      <c r="C3573" s="589" t="s">
        <v>4100</v>
      </c>
      <c r="D3573" s="596">
        <v>43049</v>
      </c>
      <c r="E3573" s="589" t="s">
        <v>2740</v>
      </c>
      <c r="F3573" s="589" t="s">
        <v>4101</v>
      </c>
      <c r="G3573" s="589"/>
      <c r="H3573" s="591" t="s">
        <v>1890</v>
      </c>
      <c r="I3573" s="591"/>
      <c r="J3573" s="164" t="s">
        <v>1891</v>
      </c>
      <c r="K3573" s="164" t="s">
        <v>1891</v>
      </c>
      <c r="L3573" s="165">
        <v>0</v>
      </c>
    </row>
    <row r="3574" spans="1:12" s="148" customFormat="1" ht="92.25" customHeight="1" x14ac:dyDescent="0.15">
      <c r="A3574" s="593"/>
      <c r="B3574" s="589"/>
      <c r="C3574" s="589"/>
      <c r="D3574" s="596"/>
      <c r="E3574" s="589"/>
      <c r="F3574" s="589"/>
      <c r="G3574" s="589"/>
      <c r="H3574" s="591" t="s">
        <v>1892</v>
      </c>
      <c r="I3574" s="591"/>
      <c r="J3574" s="164" t="s">
        <v>1891</v>
      </c>
      <c r="K3574" s="164" t="s">
        <v>1891</v>
      </c>
      <c r="L3574" s="165">
        <v>0</v>
      </c>
    </row>
    <row r="3575" spans="1:12" s="148" customFormat="1" ht="24" customHeight="1" x14ac:dyDescent="0.15">
      <c r="A3575" s="593"/>
      <c r="B3575" s="161" t="s">
        <v>29</v>
      </c>
      <c r="C3575" s="162" t="s">
        <v>30</v>
      </c>
      <c r="D3575" s="162" t="s">
        <v>1893</v>
      </c>
      <c r="E3575" s="162" t="s">
        <v>1894</v>
      </c>
      <c r="F3575" s="592"/>
      <c r="G3575" s="592"/>
      <c r="H3575" s="591" t="s">
        <v>1895</v>
      </c>
      <c r="I3575" s="591"/>
      <c r="J3575" s="589" t="s">
        <v>1891</v>
      </c>
      <c r="K3575" s="589" t="s">
        <v>0</v>
      </c>
      <c r="L3575" s="590">
        <v>495</v>
      </c>
    </row>
    <row r="3576" spans="1:12" s="148" customFormat="1" ht="34.5" customHeight="1" x14ac:dyDescent="0.15">
      <c r="A3576" s="593"/>
      <c r="B3576" s="164" t="s">
        <v>2209</v>
      </c>
      <c r="C3576" s="164" t="s">
        <v>4101</v>
      </c>
      <c r="D3576" s="166">
        <v>43055</v>
      </c>
      <c r="E3576" s="164" t="s">
        <v>4102</v>
      </c>
      <c r="F3576" s="592"/>
      <c r="G3576" s="592"/>
      <c r="H3576" s="591"/>
      <c r="I3576" s="591"/>
      <c r="J3576" s="589"/>
      <c r="K3576" s="589"/>
      <c r="L3576" s="590"/>
    </row>
    <row r="3577" spans="1:12" s="148" customFormat="1" ht="24" customHeight="1" x14ac:dyDescent="0.15">
      <c r="A3577" s="593">
        <v>678</v>
      </c>
      <c r="B3577" s="161" t="s">
        <v>20</v>
      </c>
      <c r="C3577" s="162" t="s">
        <v>21</v>
      </c>
      <c r="D3577" s="162" t="s">
        <v>1884</v>
      </c>
      <c r="E3577" s="162" t="s">
        <v>1885</v>
      </c>
      <c r="F3577" s="594" t="s">
        <v>14</v>
      </c>
      <c r="G3577" s="594"/>
      <c r="H3577" s="592"/>
      <c r="I3577" s="592"/>
      <c r="J3577" s="592"/>
      <c r="K3577" s="592"/>
      <c r="L3577" s="592"/>
    </row>
    <row r="3578" spans="1:12" s="148" customFormat="1" ht="26.25" customHeight="1" x14ac:dyDescent="0.15">
      <c r="A3578" s="593"/>
      <c r="B3578" s="589" t="s">
        <v>4103</v>
      </c>
      <c r="C3578" s="595" t="s">
        <v>4104</v>
      </c>
      <c r="D3578" s="596">
        <v>43040</v>
      </c>
      <c r="E3578" s="589" t="s">
        <v>2712</v>
      </c>
      <c r="F3578" s="589" t="s">
        <v>3043</v>
      </c>
      <c r="G3578" s="589"/>
      <c r="H3578" s="591" t="s">
        <v>1890</v>
      </c>
      <c r="I3578" s="591"/>
      <c r="J3578" s="164" t="s">
        <v>1891</v>
      </c>
      <c r="K3578" s="164" t="s">
        <v>0</v>
      </c>
      <c r="L3578" s="165">
        <v>1072.8399999999999</v>
      </c>
    </row>
    <row r="3579" spans="1:12" s="148" customFormat="1" ht="365.25" customHeight="1" x14ac:dyDescent="0.15">
      <c r="A3579" s="593"/>
      <c r="B3579" s="589"/>
      <c r="C3579" s="595"/>
      <c r="D3579" s="596"/>
      <c r="E3579" s="589"/>
      <c r="F3579" s="589"/>
      <c r="G3579" s="589"/>
      <c r="H3579" s="591" t="s">
        <v>1892</v>
      </c>
      <c r="I3579" s="591"/>
      <c r="J3579" s="164" t="s">
        <v>1891</v>
      </c>
      <c r="K3579" s="164" t="s">
        <v>1891</v>
      </c>
      <c r="L3579" s="165">
        <v>0</v>
      </c>
    </row>
    <row r="3580" spans="1:12" s="148" customFormat="1" ht="24" customHeight="1" x14ac:dyDescent="0.15">
      <c r="A3580" s="593"/>
      <c r="B3580" s="161" t="s">
        <v>29</v>
      </c>
      <c r="C3580" s="162" t="s">
        <v>30</v>
      </c>
      <c r="D3580" s="162" t="s">
        <v>1893</v>
      </c>
      <c r="E3580" s="162" t="s">
        <v>1894</v>
      </c>
      <c r="F3580" s="592"/>
      <c r="G3580" s="592"/>
      <c r="H3580" s="591" t="s">
        <v>1895</v>
      </c>
      <c r="I3580" s="591"/>
      <c r="J3580" s="589" t="s">
        <v>1891</v>
      </c>
      <c r="K3580" s="589" t="s">
        <v>0</v>
      </c>
      <c r="L3580" s="590">
        <v>238.63</v>
      </c>
    </row>
    <row r="3581" spans="1:12" s="148" customFormat="1" ht="24" customHeight="1" x14ac:dyDescent="0.15">
      <c r="A3581" s="593"/>
      <c r="B3581" s="164" t="s">
        <v>2059</v>
      </c>
      <c r="C3581" s="164" t="s">
        <v>3043</v>
      </c>
      <c r="D3581" s="166">
        <v>43048</v>
      </c>
      <c r="E3581" s="164" t="s">
        <v>4105</v>
      </c>
      <c r="F3581" s="592"/>
      <c r="G3581" s="592"/>
      <c r="H3581" s="591"/>
      <c r="I3581" s="591"/>
      <c r="J3581" s="589"/>
      <c r="K3581" s="589"/>
      <c r="L3581" s="590"/>
    </row>
    <row r="3582" spans="1:12" s="148" customFormat="1" ht="24" customHeight="1" x14ac:dyDescent="0.15">
      <c r="A3582" s="593">
        <v>679</v>
      </c>
      <c r="B3582" s="161" t="s">
        <v>20</v>
      </c>
      <c r="C3582" s="162" t="s">
        <v>21</v>
      </c>
      <c r="D3582" s="162" t="s">
        <v>1884</v>
      </c>
      <c r="E3582" s="162" t="s">
        <v>1885</v>
      </c>
      <c r="F3582" s="594" t="s">
        <v>14</v>
      </c>
      <c r="G3582" s="594"/>
      <c r="H3582" s="592"/>
      <c r="I3582" s="592"/>
      <c r="J3582" s="592"/>
      <c r="K3582" s="592"/>
      <c r="L3582" s="592"/>
    </row>
    <row r="3583" spans="1:12" s="148" customFormat="1" ht="26.25" customHeight="1" x14ac:dyDescent="0.15">
      <c r="A3583" s="593"/>
      <c r="B3583" s="589" t="s">
        <v>4106</v>
      </c>
      <c r="C3583" s="595" t="s">
        <v>4107</v>
      </c>
      <c r="D3583" s="596">
        <v>43056</v>
      </c>
      <c r="E3583" s="589" t="s">
        <v>3779</v>
      </c>
      <c r="F3583" s="589" t="s">
        <v>4108</v>
      </c>
      <c r="G3583" s="589"/>
      <c r="H3583" s="591" t="s">
        <v>1890</v>
      </c>
      <c r="I3583" s="591"/>
      <c r="J3583" s="164" t="s">
        <v>1891</v>
      </c>
      <c r="K3583" s="164" t="s">
        <v>0</v>
      </c>
      <c r="L3583" s="165">
        <v>194.79</v>
      </c>
    </row>
    <row r="3584" spans="1:12" s="148" customFormat="1" ht="281.25" customHeight="1" x14ac:dyDescent="0.15">
      <c r="A3584" s="593"/>
      <c r="B3584" s="589"/>
      <c r="C3584" s="595"/>
      <c r="D3584" s="596"/>
      <c r="E3584" s="589"/>
      <c r="F3584" s="589"/>
      <c r="G3584" s="589"/>
      <c r="H3584" s="591" t="s">
        <v>1892</v>
      </c>
      <c r="I3584" s="591"/>
      <c r="J3584" s="164" t="s">
        <v>1891</v>
      </c>
      <c r="K3584" s="164" t="s">
        <v>0</v>
      </c>
      <c r="L3584" s="165">
        <v>554.6</v>
      </c>
    </row>
    <row r="3585" spans="1:12" s="148" customFormat="1" ht="24" customHeight="1" x14ac:dyDescent="0.15">
      <c r="A3585" s="593"/>
      <c r="B3585" s="161" t="s">
        <v>29</v>
      </c>
      <c r="C3585" s="162" t="s">
        <v>30</v>
      </c>
      <c r="D3585" s="162" t="s">
        <v>1893</v>
      </c>
      <c r="E3585" s="162" t="s">
        <v>1894</v>
      </c>
      <c r="F3585" s="592"/>
      <c r="G3585" s="592"/>
      <c r="H3585" s="591" t="s">
        <v>1895</v>
      </c>
      <c r="I3585" s="591"/>
      <c r="J3585" s="589" t="s">
        <v>1891</v>
      </c>
      <c r="K3585" s="589" t="s">
        <v>1891</v>
      </c>
      <c r="L3585" s="590">
        <v>0</v>
      </c>
    </row>
    <row r="3586" spans="1:12" s="148" customFormat="1" ht="24" customHeight="1" x14ac:dyDescent="0.15">
      <c r="A3586" s="593"/>
      <c r="B3586" s="164" t="s">
        <v>2059</v>
      </c>
      <c r="C3586" s="164" t="s">
        <v>4108</v>
      </c>
      <c r="D3586" s="166">
        <v>43057</v>
      </c>
      <c r="E3586" s="164" t="s">
        <v>4109</v>
      </c>
      <c r="F3586" s="592"/>
      <c r="G3586" s="592"/>
      <c r="H3586" s="591"/>
      <c r="I3586" s="591"/>
      <c r="J3586" s="589"/>
      <c r="K3586" s="589"/>
      <c r="L3586" s="590"/>
    </row>
    <row r="3587" spans="1:12" s="148" customFormat="1" ht="24" customHeight="1" x14ac:dyDescent="0.15">
      <c r="A3587" s="593">
        <v>680</v>
      </c>
      <c r="B3587" s="161" t="s">
        <v>20</v>
      </c>
      <c r="C3587" s="162" t="s">
        <v>21</v>
      </c>
      <c r="D3587" s="162" t="s">
        <v>1884</v>
      </c>
      <c r="E3587" s="162" t="s">
        <v>1885</v>
      </c>
      <c r="F3587" s="594" t="s">
        <v>14</v>
      </c>
      <c r="G3587" s="594"/>
      <c r="H3587" s="592"/>
      <c r="I3587" s="592"/>
      <c r="J3587" s="592"/>
      <c r="K3587" s="592"/>
      <c r="L3587" s="592"/>
    </row>
    <row r="3588" spans="1:12" s="148" customFormat="1" ht="26.25" customHeight="1" x14ac:dyDescent="0.15">
      <c r="A3588" s="593"/>
      <c r="B3588" s="589" t="s">
        <v>4110</v>
      </c>
      <c r="C3588" s="595" t="s">
        <v>4111</v>
      </c>
      <c r="D3588" s="596">
        <v>43032</v>
      </c>
      <c r="E3588" s="589" t="s">
        <v>2832</v>
      </c>
      <c r="F3588" s="589" t="s">
        <v>2833</v>
      </c>
      <c r="G3588" s="589"/>
      <c r="H3588" s="591" t="s">
        <v>1890</v>
      </c>
      <c r="I3588" s="591"/>
      <c r="J3588" s="164" t="s">
        <v>1891</v>
      </c>
      <c r="K3588" s="164" t="s">
        <v>0</v>
      </c>
      <c r="L3588" s="165">
        <v>141</v>
      </c>
    </row>
    <row r="3589" spans="1:12" s="148" customFormat="1" ht="123.75" customHeight="1" x14ac:dyDescent="0.15">
      <c r="A3589" s="593"/>
      <c r="B3589" s="589"/>
      <c r="C3589" s="595"/>
      <c r="D3589" s="596"/>
      <c r="E3589" s="589"/>
      <c r="F3589" s="589"/>
      <c r="G3589" s="589"/>
      <c r="H3589" s="591" t="s">
        <v>1892</v>
      </c>
      <c r="I3589" s="591"/>
      <c r="J3589" s="164" t="s">
        <v>1891</v>
      </c>
      <c r="K3589" s="164" t="s">
        <v>0</v>
      </c>
      <c r="L3589" s="165">
        <v>236.68</v>
      </c>
    </row>
    <row r="3590" spans="1:12" s="148" customFormat="1" ht="24" customHeight="1" x14ac:dyDescent="0.15">
      <c r="A3590" s="593"/>
      <c r="B3590" s="161" t="s">
        <v>29</v>
      </c>
      <c r="C3590" s="162" t="s">
        <v>30</v>
      </c>
      <c r="D3590" s="162" t="s">
        <v>1893</v>
      </c>
      <c r="E3590" s="162" t="s">
        <v>1894</v>
      </c>
      <c r="F3590" s="592"/>
      <c r="G3590" s="592"/>
      <c r="H3590" s="591" t="s">
        <v>1895</v>
      </c>
      <c r="I3590" s="591"/>
      <c r="J3590" s="589" t="s">
        <v>1891</v>
      </c>
      <c r="K3590" s="589" t="s">
        <v>1891</v>
      </c>
      <c r="L3590" s="590">
        <v>0</v>
      </c>
    </row>
    <row r="3591" spans="1:12" s="148" customFormat="1" ht="24" customHeight="1" x14ac:dyDescent="0.15">
      <c r="A3591" s="593"/>
      <c r="B3591" s="164" t="s">
        <v>1923</v>
      </c>
      <c r="C3591" s="164" t="s">
        <v>2833</v>
      </c>
      <c r="D3591" s="166">
        <v>43034</v>
      </c>
      <c r="E3591" s="164" t="s">
        <v>3084</v>
      </c>
      <c r="F3591" s="592"/>
      <c r="G3591" s="592"/>
      <c r="H3591" s="591"/>
      <c r="I3591" s="591"/>
      <c r="J3591" s="589"/>
      <c r="K3591" s="589"/>
      <c r="L3591" s="590"/>
    </row>
    <row r="3592" spans="1:12" s="148" customFormat="1" ht="24" customHeight="1" x14ac:dyDescent="0.15">
      <c r="A3592" s="593">
        <v>681</v>
      </c>
      <c r="B3592" s="161" t="s">
        <v>20</v>
      </c>
      <c r="C3592" s="162" t="s">
        <v>21</v>
      </c>
      <c r="D3592" s="162" t="s">
        <v>1884</v>
      </c>
      <c r="E3592" s="162" t="s">
        <v>1885</v>
      </c>
      <c r="F3592" s="594" t="s">
        <v>14</v>
      </c>
      <c r="G3592" s="594"/>
      <c r="H3592" s="592"/>
      <c r="I3592" s="592"/>
      <c r="J3592" s="592"/>
      <c r="K3592" s="592"/>
      <c r="L3592" s="592"/>
    </row>
    <row r="3593" spans="1:12" s="148" customFormat="1" ht="26.25" customHeight="1" x14ac:dyDescent="0.15">
      <c r="A3593" s="593"/>
      <c r="B3593" s="589" t="s">
        <v>4110</v>
      </c>
      <c r="C3593" s="595" t="s">
        <v>4112</v>
      </c>
      <c r="D3593" s="596">
        <v>43068</v>
      </c>
      <c r="E3593" s="589" t="s">
        <v>1899</v>
      </c>
      <c r="F3593" s="589" t="s">
        <v>2647</v>
      </c>
      <c r="G3593" s="589"/>
      <c r="H3593" s="591" t="s">
        <v>1890</v>
      </c>
      <c r="I3593" s="591"/>
      <c r="J3593" s="164" t="s">
        <v>1891</v>
      </c>
      <c r="K3593" s="164" t="s">
        <v>0</v>
      </c>
      <c r="L3593" s="165">
        <v>883</v>
      </c>
    </row>
    <row r="3594" spans="1:12" s="148" customFormat="1" ht="228.75" customHeight="1" x14ac:dyDescent="0.15">
      <c r="A3594" s="593"/>
      <c r="B3594" s="589"/>
      <c r="C3594" s="595"/>
      <c r="D3594" s="596"/>
      <c r="E3594" s="589"/>
      <c r="F3594" s="589"/>
      <c r="G3594" s="589"/>
      <c r="H3594" s="591" t="s">
        <v>1892</v>
      </c>
      <c r="I3594" s="591"/>
      <c r="J3594" s="164" t="s">
        <v>1891</v>
      </c>
      <c r="K3594" s="164" t="s">
        <v>0</v>
      </c>
      <c r="L3594" s="165">
        <v>370</v>
      </c>
    </row>
    <row r="3595" spans="1:12" s="148" customFormat="1" ht="24" customHeight="1" x14ac:dyDescent="0.15">
      <c r="A3595" s="593"/>
      <c r="B3595" s="161" t="s">
        <v>29</v>
      </c>
      <c r="C3595" s="162" t="s">
        <v>30</v>
      </c>
      <c r="D3595" s="162" t="s">
        <v>1893</v>
      </c>
      <c r="E3595" s="162" t="s">
        <v>1894</v>
      </c>
      <c r="F3595" s="592"/>
      <c r="G3595" s="592"/>
      <c r="H3595" s="591" t="s">
        <v>1895</v>
      </c>
      <c r="I3595" s="591"/>
      <c r="J3595" s="589" t="s">
        <v>1891</v>
      </c>
      <c r="K3595" s="589" t="s">
        <v>0</v>
      </c>
      <c r="L3595" s="590">
        <v>212.95</v>
      </c>
    </row>
    <row r="3596" spans="1:12" s="148" customFormat="1" ht="24" customHeight="1" x14ac:dyDescent="0.15">
      <c r="A3596" s="593"/>
      <c r="B3596" s="164" t="s">
        <v>1923</v>
      </c>
      <c r="C3596" s="164" t="s">
        <v>2647</v>
      </c>
      <c r="D3596" s="166">
        <v>43073</v>
      </c>
      <c r="E3596" s="164" t="s">
        <v>3811</v>
      </c>
      <c r="F3596" s="592"/>
      <c r="G3596" s="592"/>
      <c r="H3596" s="591"/>
      <c r="I3596" s="591"/>
      <c r="J3596" s="589"/>
      <c r="K3596" s="589"/>
      <c r="L3596" s="590"/>
    </row>
    <row r="3597" spans="1:12" s="148" customFormat="1" ht="24" customHeight="1" x14ac:dyDescent="0.15">
      <c r="A3597" s="593">
        <v>682</v>
      </c>
      <c r="B3597" s="161" t="s">
        <v>20</v>
      </c>
      <c r="C3597" s="162" t="s">
        <v>21</v>
      </c>
      <c r="D3597" s="162" t="s">
        <v>1884</v>
      </c>
      <c r="E3597" s="162" t="s">
        <v>1885</v>
      </c>
      <c r="F3597" s="594" t="s">
        <v>14</v>
      </c>
      <c r="G3597" s="594"/>
      <c r="H3597" s="592"/>
      <c r="I3597" s="592"/>
      <c r="J3597" s="592"/>
      <c r="K3597" s="592"/>
      <c r="L3597" s="592"/>
    </row>
    <row r="3598" spans="1:12" s="148" customFormat="1" ht="26.25" customHeight="1" x14ac:dyDescent="0.15">
      <c r="A3598" s="593"/>
      <c r="B3598" s="589" t="s">
        <v>4113</v>
      </c>
      <c r="C3598" s="589" t="s">
        <v>4114</v>
      </c>
      <c r="D3598" s="596">
        <v>43144</v>
      </c>
      <c r="E3598" s="589" t="s">
        <v>1899</v>
      </c>
      <c r="F3598" s="589" t="s">
        <v>4115</v>
      </c>
      <c r="G3598" s="589"/>
      <c r="H3598" s="591" t="s">
        <v>1890</v>
      </c>
      <c r="I3598" s="591"/>
      <c r="J3598" s="164" t="s">
        <v>1891</v>
      </c>
      <c r="K3598" s="164" t="s">
        <v>0</v>
      </c>
      <c r="L3598" s="165">
        <v>650.84</v>
      </c>
    </row>
    <row r="3599" spans="1:12" s="148" customFormat="1" ht="18" customHeight="1" x14ac:dyDescent="0.15">
      <c r="A3599" s="593"/>
      <c r="B3599" s="589"/>
      <c r="C3599" s="589"/>
      <c r="D3599" s="596"/>
      <c r="E3599" s="589"/>
      <c r="F3599" s="589"/>
      <c r="G3599" s="589"/>
      <c r="H3599" s="591" t="s">
        <v>1892</v>
      </c>
      <c r="I3599" s="591"/>
      <c r="J3599" s="164" t="s">
        <v>1891</v>
      </c>
      <c r="K3599" s="164" t="s">
        <v>1891</v>
      </c>
      <c r="L3599" s="165">
        <v>0</v>
      </c>
    </row>
    <row r="3600" spans="1:12" s="148" customFormat="1" ht="24" customHeight="1" x14ac:dyDescent="0.15">
      <c r="A3600" s="593"/>
      <c r="B3600" s="161" t="s">
        <v>29</v>
      </c>
      <c r="C3600" s="162" t="s">
        <v>30</v>
      </c>
      <c r="D3600" s="162" t="s">
        <v>1893</v>
      </c>
      <c r="E3600" s="162" t="s">
        <v>1894</v>
      </c>
      <c r="F3600" s="592"/>
      <c r="G3600" s="592"/>
      <c r="H3600" s="591" t="s">
        <v>1895</v>
      </c>
      <c r="I3600" s="591"/>
      <c r="J3600" s="589" t="s">
        <v>1891</v>
      </c>
      <c r="K3600" s="589" t="s">
        <v>0</v>
      </c>
      <c r="L3600" s="590">
        <v>640</v>
      </c>
    </row>
    <row r="3601" spans="1:12" s="148" customFormat="1" ht="34.5" customHeight="1" x14ac:dyDescent="0.15">
      <c r="A3601" s="593"/>
      <c r="B3601" s="164" t="s">
        <v>4116</v>
      </c>
      <c r="C3601" s="164" t="s">
        <v>4115</v>
      </c>
      <c r="D3601" s="166">
        <v>43149</v>
      </c>
      <c r="E3601" s="164" t="s">
        <v>4117</v>
      </c>
      <c r="F3601" s="592"/>
      <c r="G3601" s="592"/>
      <c r="H3601" s="591"/>
      <c r="I3601" s="591"/>
      <c r="J3601" s="589"/>
      <c r="K3601" s="589"/>
      <c r="L3601" s="590"/>
    </row>
    <row r="3602" spans="1:12" s="148" customFormat="1" ht="24" customHeight="1" x14ac:dyDescent="0.15">
      <c r="A3602" s="593">
        <v>683</v>
      </c>
      <c r="B3602" s="161" t="s">
        <v>20</v>
      </c>
      <c r="C3602" s="162" t="s">
        <v>21</v>
      </c>
      <c r="D3602" s="162" t="s">
        <v>1884</v>
      </c>
      <c r="E3602" s="162" t="s">
        <v>1885</v>
      </c>
      <c r="F3602" s="594" t="s">
        <v>14</v>
      </c>
      <c r="G3602" s="594"/>
      <c r="H3602" s="592"/>
      <c r="I3602" s="592"/>
      <c r="J3602" s="592"/>
      <c r="K3602" s="592"/>
      <c r="L3602" s="592"/>
    </row>
    <row r="3603" spans="1:12" s="148" customFormat="1" ht="26.25" customHeight="1" x14ac:dyDescent="0.15">
      <c r="A3603" s="593"/>
      <c r="B3603" s="589" t="s">
        <v>4118</v>
      </c>
      <c r="C3603" s="595" t="s">
        <v>4119</v>
      </c>
      <c r="D3603" s="596">
        <v>43027</v>
      </c>
      <c r="E3603" s="589" t="s">
        <v>1996</v>
      </c>
      <c r="F3603" s="589" t="s">
        <v>2927</v>
      </c>
      <c r="G3603" s="589"/>
      <c r="H3603" s="591" t="s">
        <v>1890</v>
      </c>
      <c r="I3603" s="591"/>
      <c r="J3603" s="164" t="s">
        <v>1891</v>
      </c>
      <c r="K3603" s="164" t="s">
        <v>0</v>
      </c>
      <c r="L3603" s="165">
        <v>1205</v>
      </c>
    </row>
    <row r="3604" spans="1:12" s="148" customFormat="1" ht="207.75" customHeight="1" x14ac:dyDescent="0.15">
      <c r="A3604" s="593"/>
      <c r="B3604" s="589"/>
      <c r="C3604" s="595"/>
      <c r="D3604" s="596"/>
      <c r="E3604" s="589"/>
      <c r="F3604" s="589"/>
      <c r="G3604" s="589"/>
      <c r="H3604" s="591" t="s">
        <v>1892</v>
      </c>
      <c r="I3604" s="591"/>
      <c r="J3604" s="164" t="s">
        <v>1891</v>
      </c>
      <c r="K3604" s="164" t="s">
        <v>1891</v>
      </c>
      <c r="L3604" s="165">
        <v>0</v>
      </c>
    </row>
    <row r="3605" spans="1:12" s="148" customFormat="1" ht="24" customHeight="1" x14ac:dyDescent="0.15">
      <c r="A3605" s="593"/>
      <c r="B3605" s="161" t="s">
        <v>29</v>
      </c>
      <c r="C3605" s="162" t="s">
        <v>30</v>
      </c>
      <c r="D3605" s="162" t="s">
        <v>1893</v>
      </c>
      <c r="E3605" s="162" t="s">
        <v>1894</v>
      </c>
      <c r="F3605" s="592"/>
      <c r="G3605" s="592"/>
      <c r="H3605" s="591" t="s">
        <v>1895</v>
      </c>
      <c r="I3605" s="591"/>
      <c r="J3605" s="589" t="s">
        <v>1891</v>
      </c>
      <c r="K3605" s="589" t="s">
        <v>1891</v>
      </c>
      <c r="L3605" s="590">
        <v>0</v>
      </c>
    </row>
    <row r="3606" spans="1:12" s="148" customFormat="1" ht="24" customHeight="1" x14ac:dyDescent="0.15">
      <c r="A3606" s="593"/>
      <c r="B3606" s="164" t="s">
        <v>1896</v>
      </c>
      <c r="C3606" s="164" t="s">
        <v>2927</v>
      </c>
      <c r="D3606" s="166">
        <v>43030</v>
      </c>
      <c r="E3606" s="164" t="s">
        <v>3507</v>
      </c>
      <c r="F3606" s="592"/>
      <c r="G3606" s="592"/>
      <c r="H3606" s="591"/>
      <c r="I3606" s="591"/>
      <c r="J3606" s="589"/>
      <c r="K3606" s="589"/>
      <c r="L3606" s="590"/>
    </row>
    <row r="3607" spans="1:12" s="148" customFormat="1" ht="24" customHeight="1" x14ac:dyDescent="0.15">
      <c r="A3607" s="593">
        <v>684</v>
      </c>
      <c r="B3607" s="161" t="s">
        <v>20</v>
      </c>
      <c r="C3607" s="162" t="s">
        <v>21</v>
      </c>
      <c r="D3607" s="162" t="s">
        <v>1884</v>
      </c>
      <c r="E3607" s="162" t="s">
        <v>1885</v>
      </c>
      <c r="F3607" s="594" t="s">
        <v>14</v>
      </c>
      <c r="G3607" s="594"/>
      <c r="H3607" s="592"/>
      <c r="I3607" s="592"/>
      <c r="J3607" s="592"/>
      <c r="K3607" s="592"/>
      <c r="L3607" s="592"/>
    </row>
    <row r="3608" spans="1:12" s="148" customFormat="1" ht="26.25" customHeight="1" x14ac:dyDescent="0.15">
      <c r="A3608" s="593"/>
      <c r="B3608" s="589" t="s">
        <v>4118</v>
      </c>
      <c r="C3608" s="595" t="s">
        <v>4120</v>
      </c>
      <c r="D3608" s="596">
        <v>43031</v>
      </c>
      <c r="E3608" s="589" t="s">
        <v>4121</v>
      </c>
      <c r="F3608" s="589" t="s">
        <v>4122</v>
      </c>
      <c r="G3608" s="589"/>
      <c r="H3608" s="591" t="s">
        <v>1890</v>
      </c>
      <c r="I3608" s="591"/>
      <c r="J3608" s="164" t="s">
        <v>1891</v>
      </c>
      <c r="K3608" s="164" t="s">
        <v>0</v>
      </c>
      <c r="L3608" s="165">
        <v>30.94</v>
      </c>
    </row>
    <row r="3609" spans="1:12" s="148" customFormat="1" ht="270.75" customHeight="1" x14ac:dyDescent="0.15">
      <c r="A3609" s="593"/>
      <c r="B3609" s="589"/>
      <c r="C3609" s="595"/>
      <c r="D3609" s="596"/>
      <c r="E3609" s="589"/>
      <c r="F3609" s="589"/>
      <c r="G3609" s="589"/>
      <c r="H3609" s="591" t="s">
        <v>1892</v>
      </c>
      <c r="I3609" s="591"/>
      <c r="J3609" s="164" t="s">
        <v>1891</v>
      </c>
      <c r="K3609" s="164" t="s">
        <v>0</v>
      </c>
      <c r="L3609" s="165">
        <v>300</v>
      </c>
    </row>
    <row r="3610" spans="1:12" s="148" customFormat="1" ht="24" customHeight="1" x14ac:dyDescent="0.15">
      <c r="A3610" s="593"/>
      <c r="B3610" s="161" t="s">
        <v>29</v>
      </c>
      <c r="C3610" s="162" t="s">
        <v>30</v>
      </c>
      <c r="D3610" s="162" t="s">
        <v>1893</v>
      </c>
      <c r="E3610" s="162" t="s">
        <v>1894</v>
      </c>
      <c r="F3610" s="592"/>
      <c r="G3610" s="592"/>
      <c r="H3610" s="591" t="s">
        <v>1895</v>
      </c>
      <c r="I3610" s="591"/>
      <c r="J3610" s="589" t="s">
        <v>1891</v>
      </c>
      <c r="K3610" s="589" t="s">
        <v>0</v>
      </c>
      <c r="L3610" s="590">
        <v>100</v>
      </c>
    </row>
    <row r="3611" spans="1:12" s="148" customFormat="1" ht="24" customHeight="1" x14ac:dyDescent="0.15">
      <c r="A3611" s="593"/>
      <c r="B3611" s="164" t="s">
        <v>1896</v>
      </c>
      <c r="C3611" s="164" t="s">
        <v>4122</v>
      </c>
      <c r="D3611" s="166">
        <v>43033</v>
      </c>
      <c r="E3611" s="164" t="s">
        <v>3065</v>
      </c>
      <c r="F3611" s="592"/>
      <c r="G3611" s="592"/>
      <c r="H3611" s="591"/>
      <c r="I3611" s="591"/>
      <c r="J3611" s="589"/>
      <c r="K3611" s="589"/>
      <c r="L3611" s="590"/>
    </row>
    <row r="3612" spans="1:12" s="148" customFormat="1" ht="24" customHeight="1" x14ac:dyDescent="0.15">
      <c r="A3612" s="593">
        <v>685</v>
      </c>
      <c r="B3612" s="161" t="s">
        <v>20</v>
      </c>
      <c r="C3612" s="162" t="s">
        <v>21</v>
      </c>
      <c r="D3612" s="162" t="s">
        <v>1884</v>
      </c>
      <c r="E3612" s="162" t="s">
        <v>1885</v>
      </c>
      <c r="F3612" s="594" t="s">
        <v>14</v>
      </c>
      <c r="G3612" s="594"/>
      <c r="H3612" s="592"/>
      <c r="I3612" s="592"/>
      <c r="J3612" s="592"/>
      <c r="K3612" s="592"/>
      <c r="L3612" s="592"/>
    </row>
    <row r="3613" spans="1:12" s="148" customFormat="1" ht="26.25" customHeight="1" x14ac:dyDescent="0.15">
      <c r="A3613" s="593"/>
      <c r="B3613" s="589" t="s">
        <v>4118</v>
      </c>
      <c r="C3613" s="595" t="s">
        <v>4123</v>
      </c>
      <c r="D3613" s="596">
        <v>43072</v>
      </c>
      <c r="E3613" s="589" t="s">
        <v>1969</v>
      </c>
      <c r="F3613" s="589" t="s">
        <v>2108</v>
      </c>
      <c r="G3613" s="589"/>
      <c r="H3613" s="591" t="s">
        <v>1890</v>
      </c>
      <c r="I3613" s="591"/>
      <c r="J3613" s="164" t="s">
        <v>1891</v>
      </c>
      <c r="K3613" s="164" t="s">
        <v>1891</v>
      </c>
      <c r="L3613" s="165">
        <v>0</v>
      </c>
    </row>
    <row r="3614" spans="1:12" s="148" customFormat="1" ht="396.75" customHeight="1" x14ac:dyDescent="0.15">
      <c r="A3614" s="593"/>
      <c r="B3614" s="589"/>
      <c r="C3614" s="595"/>
      <c r="D3614" s="596"/>
      <c r="E3614" s="589"/>
      <c r="F3614" s="589"/>
      <c r="G3614" s="589"/>
      <c r="H3614" s="591" t="s">
        <v>1892</v>
      </c>
      <c r="I3614" s="591"/>
      <c r="J3614" s="164" t="s">
        <v>1891</v>
      </c>
      <c r="K3614" s="164" t="s">
        <v>1891</v>
      </c>
      <c r="L3614" s="165">
        <v>0</v>
      </c>
    </row>
    <row r="3615" spans="1:12" s="148" customFormat="1" ht="24" customHeight="1" x14ac:dyDescent="0.15">
      <c r="A3615" s="593"/>
      <c r="B3615" s="161" t="s">
        <v>29</v>
      </c>
      <c r="C3615" s="162" t="s">
        <v>30</v>
      </c>
      <c r="D3615" s="162" t="s">
        <v>1893</v>
      </c>
      <c r="E3615" s="162" t="s">
        <v>1894</v>
      </c>
      <c r="F3615" s="592"/>
      <c r="G3615" s="592"/>
      <c r="H3615" s="591" t="s">
        <v>1895</v>
      </c>
      <c r="I3615" s="591"/>
      <c r="J3615" s="589" t="s">
        <v>1891</v>
      </c>
      <c r="K3615" s="589" t="s">
        <v>0</v>
      </c>
      <c r="L3615" s="590">
        <v>800</v>
      </c>
    </row>
    <row r="3616" spans="1:12" s="148" customFormat="1" ht="24" customHeight="1" x14ac:dyDescent="0.15">
      <c r="A3616" s="593"/>
      <c r="B3616" s="164" t="s">
        <v>1896</v>
      </c>
      <c r="C3616" s="164" t="s">
        <v>2108</v>
      </c>
      <c r="D3616" s="166">
        <v>43079</v>
      </c>
      <c r="E3616" s="164" t="s">
        <v>4124</v>
      </c>
      <c r="F3616" s="592"/>
      <c r="G3616" s="592"/>
      <c r="H3616" s="591"/>
      <c r="I3616" s="591"/>
      <c r="J3616" s="589"/>
      <c r="K3616" s="589"/>
      <c r="L3616" s="590"/>
    </row>
    <row r="3617" spans="1:12" s="148" customFormat="1" ht="24" customHeight="1" x14ac:dyDescent="0.15">
      <c r="A3617" s="593">
        <v>686</v>
      </c>
      <c r="B3617" s="161" t="s">
        <v>20</v>
      </c>
      <c r="C3617" s="162" t="s">
        <v>21</v>
      </c>
      <c r="D3617" s="162" t="s">
        <v>1884</v>
      </c>
      <c r="E3617" s="162" t="s">
        <v>1885</v>
      </c>
      <c r="F3617" s="594" t="s">
        <v>14</v>
      </c>
      <c r="G3617" s="594"/>
      <c r="H3617" s="592"/>
      <c r="I3617" s="592"/>
      <c r="J3617" s="592"/>
      <c r="K3617" s="592"/>
      <c r="L3617" s="592"/>
    </row>
    <row r="3618" spans="1:12" s="148" customFormat="1" ht="26.25" customHeight="1" x14ac:dyDescent="0.15">
      <c r="A3618" s="593"/>
      <c r="B3618" s="589" t="s">
        <v>4118</v>
      </c>
      <c r="C3618" s="595" t="s">
        <v>4125</v>
      </c>
      <c r="D3618" s="596">
        <v>43132</v>
      </c>
      <c r="E3618" s="589" t="s">
        <v>4126</v>
      </c>
      <c r="F3618" s="589" t="s">
        <v>1148</v>
      </c>
      <c r="G3618" s="589"/>
      <c r="H3618" s="591" t="s">
        <v>1890</v>
      </c>
      <c r="I3618" s="591"/>
      <c r="J3618" s="164" t="s">
        <v>1891</v>
      </c>
      <c r="K3618" s="164" t="s">
        <v>0</v>
      </c>
      <c r="L3618" s="165">
        <v>363.79</v>
      </c>
    </row>
    <row r="3619" spans="1:12" s="148" customFormat="1" ht="408.95" customHeight="1" x14ac:dyDescent="0.15">
      <c r="A3619" s="593"/>
      <c r="B3619" s="589"/>
      <c r="C3619" s="595"/>
      <c r="D3619" s="596"/>
      <c r="E3619" s="589"/>
      <c r="F3619" s="589"/>
      <c r="G3619" s="589"/>
      <c r="H3619" s="591" t="s">
        <v>1892</v>
      </c>
      <c r="I3619" s="591"/>
      <c r="J3619" s="589" t="s">
        <v>1891</v>
      </c>
      <c r="K3619" s="589" t="s">
        <v>0</v>
      </c>
      <c r="L3619" s="590">
        <v>550.56000000000006</v>
      </c>
    </row>
    <row r="3620" spans="1:12" s="148" customFormat="1" ht="260.85000000000002" customHeight="1" x14ac:dyDescent="0.15">
      <c r="A3620" s="593"/>
      <c r="B3620" s="589"/>
      <c r="C3620" s="595"/>
      <c r="D3620" s="596"/>
      <c r="E3620" s="589"/>
      <c r="F3620" s="589"/>
      <c r="G3620" s="589"/>
      <c r="H3620" s="591"/>
      <c r="I3620" s="591"/>
      <c r="J3620" s="589"/>
      <c r="K3620" s="589"/>
      <c r="L3620" s="590"/>
    </row>
    <row r="3621" spans="1:12" s="148" customFormat="1" ht="24" customHeight="1" x14ac:dyDescent="0.15">
      <c r="A3621" s="593"/>
      <c r="B3621" s="161" t="s">
        <v>29</v>
      </c>
      <c r="C3621" s="162" t="s">
        <v>30</v>
      </c>
      <c r="D3621" s="162" t="s">
        <v>1893</v>
      </c>
      <c r="E3621" s="162" t="s">
        <v>1894</v>
      </c>
      <c r="F3621" s="592"/>
      <c r="G3621" s="592"/>
      <c r="H3621" s="591" t="s">
        <v>1895</v>
      </c>
      <c r="I3621" s="591"/>
      <c r="J3621" s="589" t="s">
        <v>1891</v>
      </c>
      <c r="K3621" s="589" t="s">
        <v>1891</v>
      </c>
      <c r="L3621" s="590">
        <v>0</v>
      </c>
    </row>
    <row r="3622" spans="1:12" s="148" customFormat="1" ht="24" customHeight="1" x14ac:dyDescent="0.15">
      <c r="A3622" s="593"/>
      <c r="B3622" s="164" t="s">
        <v>1896</v>
      </c>
      <c r="C3622" s="164" t="s">
        <v>1148</v>
      </c>
      <c r="D3622" s="166">
        <v>43134</v>
      </c>
      <c r="E3622" s="164" t="s">
        <v>4127</v>
      </c>
      <c r="F3622" s="592"/>
      <c r="G3622" s="592"/>
      <c r="H3622" s="591"/>
      <c r="I3622" s="591"/>
      <c r="J3622" s="589"/>
      <c r="K3622" s="589"/>
      <c r="L3622" s="590"/>
    </row>
    <row r="3623" spans="1:12" s="148" customFormat="1" ht="24" customHeight="1" x14ac:dyDescent="0.15">
      <c r="A3623" s="593">
        <v>687</v>
      </c>
      <c r="B3623" s="161" t="s">
        <v>20</v>
      </c>
      <c r="C3623" s="162" t="s">
        <v>21</v>
      </c>
      <c r="D3623" s="162" t="s">
        <v>1884</v>
      </c>
      <c r="E3623" s="162" t="s">
        <v>1885</v>
      </c>
      <c r="F3623" s="594" t="s">
        <v>14</v>
      </c>
      <c r="G3623" s="594"/>
      <c r="H3623" s="592"/>
      <c r="I3623" s="592"/>
      <c r="J3623" s="592"/>
      <c r="K3623" s="592"/>
      <c r="L3623" s="592"/>
    </row>
    <row r="3624" spans="1:12" s="148" customFormat="1" ht="26.25" customHeight="1" x14ac:dyDescent="0.15">
      <c r="A3624" s="593"/>
      <c r="B3624" s="589" t="s">
        <v>4118</v>
      </c>
      <c r="C3624" s="595" t="s">
        <v>4128</v>
      </c>
      <c r="D3624" s="596">
        <v>43145</v>
      </c>
      <c r="E3624" s="589" t="s">
        <v>2832</v>
      </c>
      <c r="F3624" s="589" t="s">
        <v>4129</v>
      </c>
      <c r="G3624" s="589"/>
      <c r="H3624" s="591" t="s">
        <v>1890</v>
      </c>
      <c r="I3624" s="591"/>
      <c r="J3624" s="164" t="s">
        <v>1891</v>
      </c>
      <c r="K3624" s="164" t="s">
        <v>0</v>
      </c>
      <c r="L3624" s="165">
        <v>544</v>
      </c>
    </row>
    <row r="3625" spans="1:12" s="148" customFormat="1" ht="186.75" customHeight="1" x14ac:dyDescent="0.15">
      <c r="A3625" s="593"/>
      <c r="B3625" s="589"/>
      <c r="C3625" s="595"/>
      <c r="D3625" s="596"/>
      <c r="E3625" s="589"/>
      <c r="F3625" s="589"/>
      <c r="G3625" s="589"/>
      <c r="H3625" s="591" t="s">
        <v>1892</v>
      </c>
      <c r="I3625" s="591"/>
      <c r="J3625" s="164" t="s">
        <v>1891</v>
      </c>
      <c r="K3625" s="164" t="s">
        <v>0</v>
      </c>
      <c r="L3625" s="165">
        <v>173.96</v>
      </c>
    </row>
    <row r="3626" spans="1:12" s="148" customFormat="1" ht="24" customHeight="1" x14ac:dyDescent="0.15">
      <c r="A3626" s="593"/>
      <c r="B3626" s="161" t="s">
        <v>29</v>
      </c>
      <c r="C3626" s="162" t="s">
        <v>30</v>
      </c>
      <c r="D3626" s="162" t="s">
        <v>1893</v>
      </c>
      <c r="E3626" s="162" t="s">
        <v>1894</v>
      </c>
      <c r="F3626" s="592"/>
      <c r="G3626" s="592"/>
      <c r="H3626" s="591" t="s">
        <v>1895</v>
      </c>
      <c r="I3626" s="591"/>
      <c r="J3626" s="589" t="s">
        <v>1891</v>
      </c>
      <c r="K3626" s="589" t="s">
        <v>0</v>
      </c>
      <c r="L3626" s="590">
        <v>40</v>
      </c>
    </row>
    <row r="3627" spans="1:12" s="148" customFormat="1" ht="24" customHeight="1" x14ac:dyDescent="0.15">
      <c r="A3627" s="593"/>
      <c r="B3627" s="164" t="s">
        <v>1896</v>
      </c>
      <c r="C3627" s="164" t="s">
        <v>4129</v>
      </c>
      <c r="D3627" s="166">
        <v>43147</v>
      </c>
      <c r="E3627" s="164" t="s">
        <v>2758</v>
      </c>
      <c r="F3627" s="592"/>
      <c r="G3627" s="592"/>
      <c r="H3627" s="591"/>
      <c r="I3627" s="591"/>
      <c r="J3627" s="589"/>
      <c r="K3627" s="589"/>
      <c r="L3627" s="590"/>
    </row>
    <row r="3628" spans="1:12" s="148" customFormat="1" ht="24" customHeight="1" x14ac:dyDescent="0.15">
      <c r="A3628" s="593">
        <v>688</v>
      </c>
      <c r="B3628" s="161" t="s">
        <v>20</v>
      </c>
      <c r="C3628" s="162" t="s">
        <v>21</v>
      </c>
      <c r="D3628" s="162" t="s">
        <v>1884</v>
      </c>
      <c r="E3628" s="162" t="s">
        <v>1885</v>
      </c>
      <c r="F3628" s="594" t="s">
        <v>14</v>
      </c>
      <c r="G3628" s="594"/>
      <c r="H3628" s="592"/>
      <c r="I3628" s="592"/>
      <c r="J3628" s="592"/>
      <c r="K3628" s="592"/>
      <c r="L3628" s="592"/>
    </row>
    <row r="3629" spans="1:12" s="148" customFormat="1" ht="26.25" customHeight="1" x14ac:dyDescent="0.15">
      <c r="A3629" s="593"/>
      <c r="B3629" s="589" t="s">
        <v>4118</v>
      </c>
      <c r="C3629" s="595" t="s">
        <v>4130</v>
      </c>
      <c r="D3629" s="596">
        <v>43161</v>
      </c>
      <c r="E3629" s="589" t="s">
        <v>2585</v>
      </c>
      <c r="F3629" s="589" t="s">
        <v>2361</v>
      </c>
      <c r="G3629" s="589"/>
      <c r="H3629" s="591" t="s">
        <v>1890</v>
      </c>
      <c r="I3629" s="591"/>
      <c r="J3629" s="164" t="s">
        <v>1891</v>
      </c>
      <c r="K3629" s="164" t="s">
        <v>0</v>
      </c>
      <c r="L3629" s="165">
        <v>355</v>
      </c>
    </row>
    <row r="3630" spans="1:12" s="148" customFormat="1" ht="408.95" customHeight="1" x14ac:dyDescent="0.15">
      <c r="A3630" s="593"/>
      <c r="B3630" s="589"/>
      <c r="C3630" s="595"/>
      <c r="D3630" s="596"/>
      <c r="E3630" s="589"/>
      <c r="F3630" s="589"/>
      <c r="G3630" s="589"/>
      <c r="H3630" s="591" t="s">
        <v>1892</v>
      </c>
      <c r="I3630" s="591"/>
      <c r="J3630" s="589" t="s">
        <v>1891</v>
      </c>
      <c r="K3630" s="589" t="s">
        <v>1891</v>
      </c>
      <c r="L3630" s="590">
        <v>0</v>
      </c>
    </row>
    <row r="3631" spans="1:12" s="148" customFormat="1" ht="61.35" customHeight="1" x14ac:dyDescent="0.15">
      <c r="A3631" s="593"/>
      <c r="B3631" s="589"/>
      <c r="C3631" s="595"/>
      <c r="D3631" s="596"/>
      <c r="E3631" s="589"/>
      <c r="F3631" s="589"/>
      <c r="G3631" s="589"/>
      <c r="H3631" s="591"/>
      <c r="I3631" s="591"/>
      <c r="J3631" s="589"/>
      <c r="K3631" s="589"/>
      <c r="L3631" s="590"/>
    </row>
    <row r="3632" spans="1:12" s="148" customFormat="1" ht="24" customHeight="1" x14ac:dyDescent="0.15">
      <c r="A3632" s="593"/>
      <c r="B3632" s="161" t="s">
        <v>29</v>
      </c>
      <c r="C3632" s="162" t="s">
        <v>30</v>
      </c>
      <c r="D3632" s="162" t="s">
        <v>1893</v>
      </c>
      <c r="E3632" s="162" t="s">
        <v>1894</v>
      </c>
      <c r="F3632" s="592"/>
      <c r="G3632" s="592"/>
      <c r="H3632" s="591" t="s">
        <v>1895</v>
      </c>
      <c r="I3632" s="591"/>
      <c r="J3632" s="589" t="s">
        <v>1891</v>
      </c>
      <c r="K3632" s="589" t="s">
        <v>0</v>
      </c>
      <c r="L3632" s="590">
        <v>445</v>
      </c>
    </row>
    <row r="3633" spans="1:12" s="148" customFormat="1" ht="24" customHeight="1" x14ac:dyDescent="0.15">
      <c r="A3633" s="593"/>
      <c r="B3633" s="164" t="s">
        <v>1896</v>
      </c>
      <c r="C3633" s="164" t="s">
        <v>2361</v>
      </c>
      <c r="D3633" s="166">
        <v>43169</v>
      </c>
      <c r="E3633" s="164" t="s">
        <v>4131</v>
      </c>
      <c r="F3633" s="592"/>
      <c r="G3633" s="592"/>
      <c r="H3633" s="591"/>
      <c r="I3633" s="591"/>
      <c r="J3633" s="589"/>
      <c r="K3633" s="589"/>
      <c r="L3633" s="590"/>
    </row>
    <row r="3634" spans="1:12" s="148" customFormat="1" ht="24" customHeight="1" x14ac:dyDescent="0.15">
      <c r="A3634" s="593">
        <v>689</v>
      </c>
      <c r="B3634" s="161" t="s">
        <v>20</v>
      </c>
      <c r="C3634" s="162" t="s">
        <v>21</v>
      </c>
      <c r="D3634" s="162" t="s">
        <v>1884</v>
      </c>
      <c r="E3634" s="162" t="s">
        <v>1885</v>
      </c>
      <c r="F3634" s="594" t="s">
        <v>14</v>
      </c>
      <c r="G3634" s="594"/>
      <c r="H3634" s="592"/>
      <c r="I3634" s="592"/>
      <c r="J3634" s="592"/>
      <c r="K3634" s="592"/>
      <c r="L3634" s="592"/>
    </row>
    <row r="3635" spans="1:12" s="148" customFormat="1" ht="26.25" customHeight="1" x14ac:dyDescent="0.15">
      <c r="A3635" s="593"/>
      <c r="B3635" s="589" t="s">
        <v>4132</v>
      </c>
      <c r="C3635" s="595" t="s">
        <v>4133</v>
      </c>
      <c r="D3635" s="596">
        <v>43074</v>
      </c>
      <c r="E3635" s="589" t="s">
        <v>1989</v>
      </c>
      <c r="F3635" s="589" t="s">
        <v>4134</v>
      </c>
      <c r="G3635" s="589"/>
      <c r="H3635" s="591" t="s">
        <v>1890</v>
      </c>
      <c r="I3635" s="591"/>
      <c r="J3635" s="164" t="s">
        <v>1891</v>
      </c>
      <c r="K3635" s="164" t="s">
        <v>0</v>
      </c>
      <c r="L3635" s="165">
        <v>242</v>
      </c>
    </row>
    <row r="3636" spans="1:12" s="148" customFormat="1" ht="333.75" customHeight="1" x14ac:dyDescent="0.15">
      <c r="A3636" s="593"/>
      <c r="B3636" s="589"/>
      <c r="C3636" s="595"/>
      <c r="D3636" s="596"/>
      <c r="E3636" s="589"/>
      <c r="F3636" s="589"/>
      <c r="G3636" s="589"/>
      <c r="H3636" s="591" t="s">
        <v>1892</v>
      </c>
      <c r="I3636" s="591"/>
      <c r="J3636" s="164" t="s">
        <v>1891</v>
      </c>
      <c r="K3636" s="164" t="s">
        <v>0</v>
      </c>
      <c r="L3636" s="165">
        <v>215</v>
      </c>
    </row>
    <row r="3637" spans="1:12" s="148" customFormat="1" ht="24" customHeight="1" x14ac:dyDescent="0.15">
      <c r="A3637" s="593"/>
      <c r="B3637" s="161" t="s">
        <v>29</v>
      </c>
      <c r="C3637" s="162" t="s">
        <v>30</v>
      </c>
      <c r="D3637" s="162" t="s">
        <v>1893</v>
      </c>
      <c r="E3637" s="162" t="s">
        <v>1894</v>
      </c>
      <c r="F3637" s="592"/>
      <c r="G3637" s="592"/>
      <c r="H3637" s="591" t="s">
        <v>1895</v>
      </c>
      <c r="I3637" s="591"/>
      <c r="J3637" s="589" t="s">
        <v>1891</v>
      </c>
      <c r="K3637" s="589" t="s">
        <v>0</v>
      </c>
      <c r="L3637" s="590">
        <v>150</v>
      </c>
    </row>
    <row r="3638" spans="1:12" s="148" customFormat="1" ht="24" customHeight="1" x14ac:dyDescent="0.15">
      <c r="A3638" s="593"/>
      <c r="B3638" s="164" t="s">
        <v>1896</v>
      </c>
      <c r="C3638" s="164" t="s">
        <v>4134</v>
      </c>
      <c r="D3638" s="166">
        <v>43075</v>
      </c>
      <c r="E3638" s="164" t="s">
        <v>4135</v>
      </c>
      <c r="F3638" s="592"/>
      <c r="G3638" s="592"/>
      <c r="H3638" s="591"/>
      <c r="I3638" s="591"/>
      <c r="J3638" s="589"/>
      <c r="K3638" s="589"/>
      <c r="L3638" s="590"/>
    </row>
    <row r="3639" spans="1:12" s="148" customFormat="1" ht="24" customHeight="1" x14ac:dyDescent="0.15">
      <c r="A3639" s="593">
        <v>690</v>
      </c>
      <c r="B3639" s="161" t="s">
        <v>20</v>
      </c>
      <c r="C3639" s="162" t="s">
        <v>21</v>
      </c>
      <c r="D3639" s="162" t="s">
        <v>1884</v>
      </c>
      <c r="E3639" s="162" t="s">
        <v>1885</v>
      </c>
      <c r="F3639" s="594" t="s">
        <v>14</v>
      </c>
      <c r="G3639" s="594"/>
      <c r="H3639" s="592"/>
      <c r="I3639" s="592"/>
      <c r="J3639" s="592"/>
      <c r="K3639" s="592"/>
      <c r="L3639" s="592"/>
    </row>
    <row r="3640" spans="1:12" s="148" customFormat="1" ht="26.25" customHeight="1" x14ac:dyDescent="0.15">
      <c r="A3640" s="593"/>
      <c r="B3640" s="589" t="s">
        <v>4136</v>
      </c>
      <c r="C3640" s="595" t="s">
        <v>4137</v>
      </c>
      <c r="D3640" s="596">
        <v>43153</v>
      </c>
      <c r="E3640" s="589" t="s">
        <v>3000</v>
      </c>
      <c r="F3640" s="589" t="s">
        <v>3001</v>
      </c>
      <c r="G3640" s="589"/>
      <c r="H3640" s="591" t="s">
        <v>1890</v>
      </c>
      <c r="I3640" s="591"/>
      <c r="J3640" s="164" t="s">
        <v>1891</v>
      </c>
      <c r="K3640" s="164" t="s">
        <v>0</v>
      </c>
      <c r="L3640" s="165">
        <v>211.77</v>
      </c>
    </row>
    <row r="3641" spans="1:12" s="148" customFormat="1" ht="291.75" customHeight="1" x14ac:dyDescent="0.15">
      <c r="A3641" s="593"/>
      <c r="B3641" s="589"/>
      <c r="C3641" s="595"/>
      <c r="D3641" s="596"/>
      <c r="E3641" s="589"/>
      <c r="F3641" s="589"/>
      <c r="G3641" s="589"/>
      <c r="H3641" s="591" t="s">
        <v>1892</v>
      </c>
      <c r="I3641" s="591"/>
      <c r="J3641" s="164" t="s">
        <v>1891</v>
      </c>
      <c r="K3641" s="164" t="s">
        <v>0</v>
      </c>
      <c r="L3641" s="165">
        <v>464</v>
      </c>
    </row>
    <row r="3642" spans="1:12" s="148" customFormat="1" ht="24" customHeight="1" x14ac:dyDescent="0.15">
      <c r="A3642" s="593"/>
      <c r="B3642" s="161" t="s">
        <v>29</v>
      </c>
      <c r="C3642" s="162" t="s">
        <v>30</v>
      </c>
      <c r="D3642" s="162" t="s">
        <v>1893</v>
      </c>
      <c r="E3642" s="162" t="s">
        <v>1894</v>
      </c>
      <c r="F3642" s="592"/>
      <c r="G3642" s="592"/>
      <c r="H3642" s="591" t="s">
        <v>1895</v>
      </c>
      <c r="I3642" s="591"/>
      <c r="J3642" s="589" t="s">
        <v>1891</v>
      </c>
      <c r="K3642" s="589" t="s">
        <v>0</v>
      </c>
      <c r="L3642" s="590">
        <v>160</v>
      </c>
    </row>
    <row r="3643" spans="1:12" s="148" customFormat="1" ht="24" customHeight="1" x14ac:dyDescent="0.15">
      <c r="A3643" s="593"/>
      <c r="B3643" s="164" t="s">
        <v>1653</v>
      </c>
      <c r="C3643" s="164" t="s">
        <v>3001</v>
      </c>
      <c r="D3643" s="166">
        <v>43154</v>
      </c>
      <c r="E3643" s="164" t="s">
        <v>2890</v>
      </c>
      <c r="F3643" s="592"/>
      <c r="G3643" s="592"/>
      <c r="H3643" s="591"/>
      <c r="I3643" s="591"/>
      <c r="J3643" s="589"/>
      <c r="K3643" s="589"/>
      <c r="L3643" s="590"/>
    </row>
    <row r="3644" spans="1:12" s="148" customFormat="1" ht="24" customHeight="1" x14ac:dyDescent="0.15">
      <c r="A3644" s="593">
        <v>691</v>
      </c>
      <c r="B3644" s="161" t="s">
        <v>20</v>
      </c>
      <c r="C3644" s="162" t="s">
        <v>21</v>
      </c>
      <c r="D3644" s="162" t="s">
        <v>1884</v>
      </c>
      <c r="E3644" s="162" t="s">
        <v>1885</v>
      </c>
      <c r="F3644" s="594" t="s">
        <v>14</v>
      </c>
      <c r="G3644" s="594"/>
      <c r="H3644" s="592"/>
      <c r="I3644" s="592"/>
      <c r="J3644" s="592"/>
      <c r="K3644" s="592"/>
      <c r="L3644" s="592"/>
    </row>
    <row r="3645" spans="1:12" s="148" customFormat="1" ht="26.25" customHeight="1" x14ac:dyDescent="0.15">
      <c r="A3645" s="593"/>
      <c r="B3645" s="589" t="s">
        <v>4138</v>
      </c>
      <c r="C3645" s="595" t="s">
        <v>4139</v>
      </c>
      <c r="D3645" s="596">
        <v>43177</v>
      </c>
      <c r="E3645" s="589" t="s">
        <v>2417</v>
      </c>
      <c r="F3645" s="589" t="s">
        <v>3198</v>
      </c>
      <c r="G3645" s="589"/>
      <c r="H3645" s="591" t="s">
        <v>1890</v>
      </c>
      <c r="I3645" s="591"/>
      <c r="J3645" s="164" t="s">
        <v>1891</v>
      </c>
      <c r="K3645" s="164" t="s">
        <v>0</v>
      </c>
      <c r="L3645" s="165">
        <v>388</v>
      </c>
    </row>
    <row r="3646" spans="1:12" s="148" customFormat="1" ht="408.95" customHeight="1" x14ac:dyDescent="0.15">
      <c r="A3646" s="593"/>
      <c r="B3646" s="589"/>
      <c r="C3646" s="595"/>
      <c r="D3646" s="596"/>
      <c r="E3646" s="589"/>
      <c r="F3646" s="589"/>
      <c r="G3646" s="589"/>
      <c r="H3646" s="591" t="s">
        <v>1892</v>
      </c>
      <c r="I3646" s="591"/>
      <c r="J3646" s="589" t="s">
        <v>1891</v>
      </c>
      <c r="K3646" s="589" t="s">
        <v>0</v>
      </c>
      <c r="L3646" s="590">
        <v>713.62</v>
      </c>
    </row>
    <row r="3647" spans="1:12" s="148" customFormat="1" ht="187.35" customHeight="1" x14ac:dyDescent="0.15">
      <c r="A3647" s="593"/>
      <c r="B3647" s="589"/>
      <c r="C3647" s="595"/>
      <c r="D3647" s="596"/>
      <c r="E3647" s="589"/>
      <c r="F3647" s="589"/>
      <c r="G3647" s="589"/>
      <c r="H3647" s="591"/>
      <c r="I3647" s="591"/>
      <c r="J3647" s="589"/>
      <c r="K3647" s="589"/>
      <c r="L3647" s="590"/>
    </row>
    <row r="3648" spans="1:12" s="148" customFormat="1" ht="24" customHeight="1" x14ac:dyDescent="0.15">
      <c r="A3648" s="593"/>
      <c r="B3648" s="161" t="s">
        <v>29</v>
      </c>
      <c r="C3648" s="162" t="s">
        <v>30</v>
      </c>
      <c r="D3648" s="162" t="s">
        <v>1893</v>
      </c>
      <c r="E3648" s="162" t="s">
        <v>1894</v>
      </c>
      <c r="F3648" s="592"/>
      <c r="G3648" s="592"/>
      <c r="H3648" s="591" t="s">
        <v>1895</v>
      </c>
      <c r="I3648" s="591"/>
      <c r="J3648" s="589" t="s">
        <v>1891</v>
      </c>
      <c r="K3648" s="589" t="s">
        <v>0</v>
      </c>
      <c r="L3648" s="590">
        <v>120</v>
      </c>
    </row>
    <row r="3649" spans="1:12" s="148" customFormat="1" ht="24" customHeight="1" x14ac:dyDescent="0.15">
      <c r="A3649" s="593"/>
      <c r="B3649" s="164" t="s">
        <v>2059</v>
      </c>
      <c r="C3649" s="164" t="s">
        <v>3198</v>
      </c>
      <c r="D3649" s="166">
        <v>43180</v>
      </c>
      <c r="E3649" s="164" t="s">
        <v>2357</v>
      </c>
      <c r="F3649" s="592"/>
      <c r="G3649" s="592"/>
      <c r="H3649" s="591"/>
      <c r="I3649" s="591"/>
      <c r="J3649" s="589"/>
      <c r="K3649" s="589"/>
      <c r="L3649" s="590"/>
    </row>
    <row r="3650" spans="1:12" s="148" customFormat="1" ht="24" customHeight="1" x14ac:dyDescent="0.15">
      <c r="A3650" s="593">
        <v>692</v>
      </c>
      <c r="B3650" s="161" t="s">
        <v>20</v>
      </c>
      <c r="C3650" s="162" t="s">
        <v>21</v>
      </c>
      <c r="D3650" s="162" t="s">
        <v>1884</v>
      </c>
      <c r="E3650" s="162" t="s">
        <v>1885</v>
      </c>
      <c r="F3650" s="594" t="s">
        <v>14</v>
      </c>
      <c r="G3650" s="594"/>
      <c r="H3650" s="592"/>
      <c r="I3650" s="592"/>
      <c r="J3650" s="592"/>
      <c r="K3650" s="592"/>
      <c r="L3650" s="592"/>
    </row>
    <row r="3651" spans="1:12" s="148" customFormat="1" ht="26.25" customHeight="1" x14ac:dyDescent="0.15">
      <c r="A3651" s="593"/>
      <c r="B3651" s="589" t="s">
        <v>4140</v>
      </c>
      <c r="C3651" s="589" t="s">
        <v>4141</v>
      </c>
      <c r="D3651" s="596">
        <v>43055</v>
      </c>
      <c r="E3651" s="589" t="s">
        <v>1996</v>
      </c>
      <c r="F3651" s="589" t="s">
        <v>3027</v>
      </c>
      <c r="G3651" s="589"/>
      <c r="H3651" s="591" t="s">
        <v>1890</v>
      </c>
      <c r="I3651" s="591"/>
      <c r="J3651" s="164" t="s">
        <v>1891</v>
      </c>
      <c r="K3651" s="164" t="s">
        <v>0</v>
      </c>
      <c r="L3651" s="165">
        <v>291</v>
      </c>
    </row>
    <row r="3652" spans="1:12" s="148" customFormat="1" ht="50.25" customHeight="1" x14ac:dyDescent="0.15">
      <c r="A3652" s="593"/>
      <c r="B3652" s="589"/>
      <c r="C3652" s="589"/>
      <c r="D3652" s="596"/>
      <c r="E3652" s="589"/>
      <c r="F3652" s="589"/>
      <c r="G3652" s="589"/>
      <c r="H3652" s="591" t="s">
        <v>1892</v>
      </c>
      <c r="I3652" s="591"/>
      <c r="J3652" s="164" t="s">
        <v>1891</v>
      </c>
      <c r="K3652" s="164" t="s">
        <v>0</v>
      </c>
      <c r="L3652" s="165">
        <v>180</v>
      </c>
    </row>
    <row r="3653" spans="1:12" s="148" customFormat="1" ht="24" customHeight="1" x14ac:dyDescent="0.15">
      <c r="A3653" s="593"/>
      <c r="B3653" s="161" t="s">
        <v>29</v>
      </c>
      <c r="C3653" s="162" t="s">
        <v>30</v>
      </c>
      <c r="D3653" s="162" t="s">
        <v>1893</v>
      </c>
      <c r="E3653" s="162" t="s">
        <v>1894</v>
      </c>
      <c r="F3653" s="592"/>
      <c r="G3653" s="592"/>
      <c r="H3653" s="591" t="s">
        <v>1895</v>
      </c>
      <c r="I3653" s="591"/>
      <c r="J3653" s="589" t="s">
        <v>1891</v>
      </c>
      <c r="K3653" s="589" t="s">
        <v>1891</v>
      </c>
      <c r="L3653" s="590">
        <v>0</v>
      </c>
    </row>
    <row r="3654" spans="1:12" s="148" customFormat="1" ht="24" customHeight="1" x14ac:dyDescent="0.15">
      <c r="A3654" s="593"/>
      <c r="B3654" s="164" t="s">
        <v>1962</v>
      </c>
      <c r="C3654" s="164" t="s">
        <v>3027</v>
      </c>
      <c r="D3654" s="166">
        <v>43056</v>
      </c>
      <c r="E3654" s="164" t="s">
        <v>3278</v>
      </c>
      <c r="F3654" s="592"/>
      <c r="G3654" s="592"/>
      <c r="H3654" s="591"/>
      <c r="I3654" s="591"/>
      <c r="J3654" s="589"/>
      <c r="K3654" s="589"/>
      <c r="L3654" s="590"/>
    </row>
    <row r="3655" spans="1:12" s="148" customFormat="1" ht="24" customHeight="1" x14ac:dyDescent="0.15">
      <c r="A3655" s="593">
        <v>693</v>
      </c>
      <c r="B3655" s="161" t="s">
        <v>20</v>
      </c>
      <c r="C3655" s="162" t="s">
        <v>21</v>
      </c>
      <c r="D3655" s="162" t="s">
        <v>1884</v>
      </c>
      <c r="E3655" s="162" t="s">
        <v>1885</v>
      </c>
      <c r="F3655" s="594" t="s">
        <v>14</v>
      </c>
      <c r="G3655" s="594"/>
      <c r="H3655" s="592"/>
      <c r="I3655" s="592"/>
      <c r="J3655" s="592"/>
      <c r="K3655" s="592"/>
      <c r="L3655" s="592"/>
    </row>
    <row r="3656" spans="1:12" s="148" customFormat="1" ht="26.25" customHeight="1" x14ac:dyDescent="0.15">
      <c r="A3656" s="593"/>
      <c r="B3656" s="589" t="s">
        <v>4140</v>
      </c>
      <c r="C3656" s="595" t="s">
        <v>4142</v>
      </c>
      <c r="D3656" s="596">
        <v>43160</v>
      </c>
      <c r="E3656" s="589" t="s">
        <v>2372</v>
      </c>
      <c r="F3656" s="589" t="s">
        <v>247</v>
      </c>
      <c r="G3656" s="589"/>
      <c r="H3656" s="591" t="s">
        <v>1890</v>
      </c>
      <c r="I3656" s="591"/>
      <c r="J3656" s="164" t="s">
        <v>1891</v>
      </c>
      <c r="K3656" s="164" t="s">
        <v>0</v>
      </c>
      <c r="L3656" s="165">
        <v>303.5</v>
      </c>
    </row>
    <row r="3657" spans="1:12" s="148" customFormat="1" ht="134.25" customHeight="1" x14ac:dyDescent="0.15">
      <c r="A3657" s="593"/>
      <c r="B3657" s="589"/>
      <c r="C3657" s="595"/>
      <c r="D3657" s="596"/>
      <c r="E3657" s="589"/>
      <c r="F3657" s="589"/>
      <c r="G3657" s="589"/>
      <c r="H3657" s="591" t="s">
        <v>1892</v>
      </c>
      <c r="I3657" s="591"/>
      <c r="J3657" s="164" t="s">
        <v>1891</v>
      </c>
      <c r="K3657" s="164" t="s">
        <v>1891</v>
      </c>
      <c r="L3657" s="165">
        <v>0</v>
      </c>
    </row>
    <row r="3658" spans="1:12" s="148" customFormat="1" ht="24" customHeight="1" x14ac:dyDescent="0.15">
      <c r="A3658" s="593"/>
      <c r="B3658" s="161" t="s">
        <v>29</v>
      </c>
      <c r="C3658" s="162" t="s">
        <v>30</v>
      </c>
      <c r="D3658" s="162" t="s">
        <v>1893</v>
      </c>
      <c r="E3658" s="162" t="s">
        <v>1894</v>
      </c>
      <c r="F3658" s="592"/>
      <c r="G3658" s="592"/>
      <c r="H3658" s="591" t="s">
        <v>1895</v>
      </c>
      <c r="I3658" s="591"/>
      <c r="J3658" s="589" t="s">
        <v>1891</v>
      </c>
      <c r="K3658" s="589" t="s">
        <v>1891</v>
      </c>
      <c r="L3658" s="590">
        <v>0</v>
      </c>
    </row>
    <row r="3659" spans="1:12" s="148" customFormat="1" ht="24" customHeight="1" x14ac:dyDescent="0.15">
      <c r="A3659" s="593"/>
      <c r="B3659" s="164" t="s">
        <v>1962</v>
      </c>
      <c r="C3659" s="164" t="s">
        <v>247</v>
      </c>
      <c r="D3659" s="166">
        <v>43162</v>
      </c>
      <c r="E3659" s="164" t="s">
        <v>2365</v>
      </c>
      <c r="F3659" s="592"/>
      <c r="G3659" s="592"/>
      <c r="H3659" s="591"/>
      <c r="I3659" s="591"/>
      <c r="J3659" s="589"/>
      <c r="K3659" s="589"/>
      <c r="L3659" s="590"/>
    </row>
    <row r="3660" spans="1:12" s="148" customFormat="1" ht="24" customHeight="1" x14ac:dyDescent="0.15">
      <c r="A3660" s="593">
        <v>694</v>
      </c>
      <c r="B3660" s="161" t="s">
        <v>20</v>
      </c>
      <c r="C3660" s="162" t="s">
        <v>21</v>
      </c>
      <c r="D3660" s="162" t="s">
        <v>1884</v>
      </c>
      <c r="E3660" s="162" t="s">
        <v>1885</v>
      </c>
      <c r="F3660" s="594" t="s">
        <v>14</v>
      </c>
      <c r="G3660" s="594"/>
      <c r="H3660" s="592"/>
      <c r="I3660" s="592"/>
      <c r="J3660" s="592"/>
      <c r="K3660" s="592"/>
      <c r="L3660" s="592"/>
    </row>
    <row r="3661" spans="1:12" s="148" customFormat="1" ht="26.25" customHeight="1" x14ac:dyDescent="0.15">
      <c r="A3661" s="593"/>
      <c r="B3661" s="589" t="s">
        <v>4143</v>
      </c>
      <c r="C3661" s="595" t="s">
        <v>4144</v>
      </c>
      <c r="D3661" s="596">
        <v>43136</v>
      </c>
      <c r="E3661" s="589" t="s">
        <v>2832</v>
      </c>
      <c r="F3661" s="589" t="s">
        <v>2833</v>
      </c>
      <c r="G3661" s="589"/>
      <c r="H3661" s="591" t="s">
        <v>1890</v>
      </c>
      <c r="I3661" s="591"/>
      <c r="J3661" s="164" t="s">
        <v>1891</v>
      </c>
      <c r="K3661" s="164" t="s">
        <v>0</v>
      </c>
      <c r="L3661" s="165">
        <v>215.48</v>
      </c>
    </row>
    <row r="3662" spans="1:12" s="148" customFormat="1" ht="396.75" customHeight="1" x14ac:dyDescent="0.15">
      <c r="A3662" s="593"/>
      <c r="B3662" s="589"/>
      <c r="C3662" s="595"/>
      <c r="D3662" s="596"/>
      <c r="E3662" s="589"/>
      <c r="F3662" s="589"/>
      <c r="G3662" s="589"/>
      <c r="H3662" s="591" t="s">
        <v>1892</v>
      </c>
      <c r="I3662" s="591"/>
      <c r="J3662" s="164" t="s">
        <v>1891</v>
      </c>
      <c r="K3662" s="164" t="s">
        <v>0</v>
      </c>
      <c r="L3662" s="165">
        <v>323.74</v>
      </c>
    </row>
    <row r="3663" spans="1:12" s="148" customFormat="1" ht="24" customHeight="1" x14ac:dyDescent="0.15">
      <c r="A3663" s="593"/>
      <c r="B3663" s="161" t="s">
        <v>29</v>
      </c>
      <c r="C3663" s="162" t="s">
        <v>30</v>
      </c>
      <c r="D3663" s="162" t="s">
        <v>1893</v>
      </c>
      <c r="E3663" s="162" t="s">
        <v>1894</v>
      </c>
      <c r="F3663" s="592"/>
      <c r="G3663" s="592"/>
      <c r="H3663" s="591" t="s">
        <v>1895</v>
      </c>
      <c r="I3663" s="591"/>
      <c r="J3663" s="589" t="s">
        <v>1891</v>
      </c>
      <c r="K3663" s="589" t="s">
        <v>1891</v>
      </c>
      <c r="L3663" s="590">
        <v>0</v>
      </c>
    </row>
    <row r="3664" spans="1:12" s="148" customFormat="1" ht="24" customHeight="1" x14ac:dyDescent="0.15">
      <c r="A3664" s="593"/>
      <c r="B3664" s="164" t="s">
        <v>1670</v>
      </c>
      <c r="C3664" s="164" t="s">
        <v>2833</v>
      </c>
      <c r="D3664" s="166">
        <v>43137</v>
      </c>
      <c r="E3664" s="164" t="s">
        <v>4145</v>
      </c>
      <c r="F3664" s="592"/>
      <c r="G3664" s="592"/>
      <c r="H3664" s="591"/>
      <c r="I3664" s="591"/>
      <c r="J3664" s="589"/>
      <c r="K3664" s="589"/>
      <c r="L3664" s="590"/>
    </row>
    <row r="3665" spans="1:12" s="148" customFormat="1" ht="24" customHeight="1" x14ac:dyDescent="0.15">
      <c r="A3665" s="593">
        <v>695</v>
      </c>
      <c r="B3665" s="161" t="s">
        <v>20</v>
      </c>
      <c r="C3665" s="162" t="s">
        <v>21</v>
      </c>
      <c r="D3665" s="162" t="s">
        <v>1884</v>
      </c>
      <c r="E3665" s="162" t="s">
        <v>1885</v>
      </c>
      <c r="F3665" s="594" t="s">
        <v>14</v>
      </c>
      <c r="G3665" s="594"/>
      <c r="H3665" s="592"/>
      <c r="I3665" s="592"/>
      <c r="J3665" s="592"/>
      <c r="K3665" s="592"/>
      <c r="L3665" s="592"/>
    </row>
    <row r="3666" spans="1:12" s="148" customFormat="1" ht="26.25" customHeight="1" x14ac:dyDescent="0.15">
      <c r="A3666" s="593"/>
      <c r="B3666" s="589" t="s">
        <v>4143</v>
      </c>
      <c r="C3666" s="595" t="s">
        <v>4146</v>
      </c>
      <c r="D3666" s="596">
        <v>43142</v>
      </c>
      <c r="E3666" s="589" t="s">
        <v>2271</v>
      </c>
      <c r="F3666" s="589" t="s">
        <v>2817</v>
      </c>
      <c r="G3666" s="589"/>
      <c r="H3666" s="591" t="s">
        <v>1890</v>
      </c>
      <c r="I3666" s="591"/>
      <c r="J3666" s="164" t="s">
        <v>1891</v>
      </c>
      <c r="K3666" s="164" t="s">
        <v>0</v>
      </c>
      <c r="L3666" s="165">
        <v>258</v>
      </c>
    </row>
    <row r="3667" spans="1:12" s="148" customFormat="1" ht="218.25" customHeight="1" x14ac:dyDescent="0.15">
      <c r="A3667" s="593"/>
      <c r="B3667" s="589"/>
      <c r="C3667" s="595"/>
      <c r="D3667" s="596"/>
      <c r="E3667" s="589"/>
      <c r="F3667" s="589"/>
      <c r="G3667" s="589"/>
      <c r="H3667" s="591" t="s">
        <v>1892</v>
      </c>
      <c r="I3667" s="591"/>
      <c r="J3667" s="164" t="s">
        <v>1891</v>
      </c>
      <c r="K3667" s="164" t="s">
        <v>0</v>
      </c>
      <c r="L3667" s="165">
        <v>371.99</v>
      </c>
    </row>
    <row r="3668" spans="1:12" s="148" customFormat="1" ht="24" customHeight="1" x14ac:dyDescent="0.15">
      <c r="A3668" s="593"/>
      <c r="B3668" s="161" t="s">
        <v>29</v>
      </c>
      <c r="C3668" s="162" t="s">
        <v>30</v>
      </c>
      <c r="D3668" s="162" t="s">
        <v>1893</v>
      </c>
      <c r="E3668" s="162" t="s">
        <v>1894</v>
      </c>
      <c r="F3668" s="592"/>
      <c r="G3668" s="592"/>
      <c r="H3668" s="591" t="s">
        <v>1895</v>
      </c>
      <c r="I3668" s="591"/>
      <c r="J3668" s="589" t="s">
        <v>1891</v>
      </c>
      <c r="K3668" s="589" t="s">
        <v>1891</v>
      </c>
      <c r="L3668" s="590">
        <v>0</v>
      </c>
    </row>
    <row r="3669" spans="1:12" s="148" customFormat="1" ht="24" customHeight="1" x14ac:dyDescent="0.15">
      <c r="A3669" s="593"/>
      <c r="B3669" s="164" t="s">
        <v>1670</v>
      </c>
      <c r="C3669" s="164" t="s">
        <v>2817</v>
      </c>
      <c r="D3669" s="166">
        <v>43144</v>
      </c>
      <c r="E3669" s="164" t="s">
        <v>4147</v>
      </c>
      <c r="F3669" s="592"/>
      <c r="G3669" s="592"/>
      <c r="H3669" s="591"/>
      <c r="I3669" s="591"/>
      <c r="J3669" s="589"/>
      <c r="K3669" s="589"/>
      <c r="L3669" s="590"/>
    </row>
    <row r="3670" spans="1:12" s="148" customFormat="1" ht="24" customHeight="1" x14ac:dyDescent="0.15">
      <c r="A3670" s="593">
        <v>696</v>
      </c>
      <c r="B3670" s="161" t="s">
        <v>20</v>
      </c>
      <c r="C3670" s="162" t="s">
        <v>21</v>
      </c>
      <c r="D3670" s="162" t="s">
        <v>1884</v>
      </c>
      <c r="E3670" s="162" t="s">
        <v>1885</v>
      </c>
      <c r="F3670" s="594" t="s">
        <v>14</v>
      </c>
      <c r="G3670" s="594"/>
      <c r="H3670" s="592"/>
      <c r="I3670" s="592"/>
      <c r="J3670" s="592"/>
      <c r="K3670" s="592"/>
      <c r="L3670" s="592"/>
    </row>
    <row r="3671" spans="1:12" s="148" customFormat="1" ht="26.25" customHeight="1" x14ac:dyDescent="0.15">
      <c r="A3671" s="593"/>
      <c r="B3671" s="589" t="s">
        <v>4143</v>
      </c>
      <c r="C3671" s="595" t="s">
        <v>4148</v>
      </c>
      <c r="D3671" s="596">
        <v>43183</v>
      </c>
      <c r="E3671" s="589" t="s">
        <v>4149</v>
      </c>
      <c r="F3671" s="589" t="s">
        <v>4150</v>
      </c>
      <c r="G3671" s="589"/>
      <c r="H3671" s="591" t="s">
        <v>1890</v>
      </c>
      <c r="I3671" s="591"/>
      <c r="J3671" s="164" t="s">
        <v>1891</v>
      </c>
      <c r="K3671" s="164" t="s">
        <v>0</v>
      </c>
      <c r="L3671" s="165">
        <v>1978</v>
      </c>
    </row>
    <row r="3672" spans="1:12" s="148" customFormat="1" ht="408.95" customHeight="1" x14ac:dyDescent="0.15">
      <c r="A3672" s="593"/>
      <c r="B3672" s="589"/>
      <c r="C3672" s="595"/>
      <c r="D3672" s="596"/>
      <c r="E3672" s="589"/>
      <c r="F3672" s="589"/>
      <c r="G3672" s="589"/>
      <c r="H3672" s="591" t="s">
        <v>1892</v>
      </c>
      <c r="I3672" s="591"/>
      <c r="J3672" s="589" t="s">
        <v>1891</v>
      </c>
      <c r="K3672" s="589" t="s">
        <v>1891</v>
      </c>
      <c r="L3672" s="590">
        <v>0</v>
      </c>
    </row>
    <row r="3673" spans="1:12" s="148" customFormat="1" ht="134.85" customHeight="1" x14ac:dyDescent="0.15">
      <c r="A3673" s="593"/>
      <c r="B3673" s="589"/>
      <c r="C3673" s="595"/>
      <c r="D3673" s="596"/>
      <c r="E3673" s="589"/>
      <c r="F3673" s="589"/>
      <c r="G3673" s="589"/>
      <c r="H3673" s="591"/>
      <c r="I3673" s="591"/>
      <c r="J3673" s="589"/>
      <c r="K3673" s="589"/>
      <c r="L3673" s="590"/>
    </row>
    <row r="3674" spans="1:12" s="148" customFormat="1" ht="24" customHeight="1" x14ac:dyDescent="0.15">
      <c r="A3674" s="593"/>
      <c r="B3674" s="161" t="s">
        <v>29</v>
      </c>
      <c r="C3674" s="162" t="s">
        <v>30</v>
      </c>
      <c r="D3674" s="162" t="s">
        <v>1893</v>
      </c>
      <c r="E3674" s="162" t="s">
        <v>1894</v>
      </c>
      <c r="F3674" s="592"/>
      <c r="G3674" s="592"/>
      <c r="H3674" s="591" t="s">
        <v>1895</v>
      </c>
      <c r="I3674" s="591"/>
      <c r="J3674" s="589" t="s">
        <v>1891</v>
      </c>
      <c r="K3674" s="589" t="s">
        <v>1891</v>
      </c>
      <c r="L3674" s="590">
        <v>0</v>
      </c>
    </row>
    <row r="3675" spans="1:12" s="148" customFormat="1" ht="24" customHeight="1" x14ac:dyDescent="0.15">
      <c r="A3675" s="593"/>
      <c r="B3675" s="164" t="s">
        <v>1670</v>
      </c>
      <c r="C3675" s="164" t="s">
        <v>4150</v>
      </c>
      <c r="D3675" s="166">
        <v>43230</v>
      </c>
      <c r="E3675" s="164" t="s">
        <v>4151</v>
      </c>
      <c r="F3675" s="592"/>
      <c r="G3675" s="592"/>
      <c r="H3675" s="591"/>
      <c r="I3675" s="591"/>
      <c r="J3675" s="589"/>
      <c r="K3675" s="589"/>
      <c r="L3675" s="590"/>
    </row>
    <row r="3676" spans="1:12" s="148" customFormat="1" ht="24" customHeight="1" x14ac:dyDescent="0.15">
      <c r="A3676" s="593">
        <v>697</v>
      </c>
      <c r="B3676" s="161" t="s">
        <v>20</v>
      </c>
      <c r="C3676" s="162" t="s">
        <v>21</v>
      </c>
      <c r="D3676" s="162" t="s">
        <v>1884</v>
      </c>
      <c r="E3676" s="162" t="s">
        <v>1885</v>
      </c>
      <c r="F3676" s="594" t="s">
        <v>14</v>
      </c>
      <c r="G3676" s="594"/>
      <c r="H3676" s="592"/>
      <c r="I3676" s="592"/>
      <c r="J3676" s="592"/>
      <c r="K3676" s="592"/>
      <c r="L3676" s="592"/>
    </row>
    <row r="3677" spans="1:12" s="148" customFormat="1" ht="26.25" customHeight="1" x14ac:dyDescent="0.15">
      <c r="A3677" s="593"/>
      <c r="B3677" s="589" t="s">
        <v>4152</v>
      </c>
      <c r="C3677" s="595" t="s">
        <v>4153</v>
      </c>
      <c r="D3677" s="596">
        <v>43081</v>
      </c>
      <c r="E3677" s="589" t="s">
        <v>2017</v>
      </c>
      <c r="F3677" s="589" t="s">
        <v>2543</v>
      </c>
      <c r="G3677" s="589"/>
      <c r="H3677" s="591" t="s">
        <v>1890</v>
      </c>
      <c r="I3677" s="591"/>
      <c r="J3677" s="164" t="s">
        <v>1891</v>
      </c>
      <c r="K3677" s="164" t="s">
        <v>0</v>
      </c>
      <c r="L3677" s="165">
        <v>630</v>
      </c>
    </row>
    <row r="3678" spans="1:12" s="148" customFormat="1" ht="281.25" customHeight="1" x14ac:dyDescent="0.15">
      <c r="A3678" s="593"/>
      <c r="B3678" s="589"/>
      <c r="C3678" s="595"/>
      <c r="D3678" s="596"/>
      <c r="E3678" s="589"/>
      <c r="F3678" s="589"/>
      <c r="G3678" s="589"/>
      <c r="H3678" s="591" t="s">
        <v>1892</v>
      </c>
      <c r="I3678" s="591"/>
      <c r="J3678" s="164" t="s">
        <v>1891</v>
      </c>
      <c r="K3678" s="164" t="s">
        <v>0</v>
      </c>
      <c r="L3678" s="165">
        <v>1641.14</v>
      </c>
    </row>
    <row r="3679" spans="1:12" s="148" customFormat="1" ht="24" customHeight="1" x14ac:dyDescent="0.15">
      <c r="A3679" s="593"/>
      <c r="B3679" s="161" t="s">
        <v>29</v>
      </c>
      <c r="C3679" s="162" t="s">
        <v>30</v>
      </c>
      <c r="D3679" s="162" t="s">
        <v>1893</v>
      </c>
      <c r="E3679" s="162" t="s">
        <v>1894</v>
      </c>
      <c r="F3679" s="592"/>
      <c r="G3679" s="592"/>
      <c r="H3679" s="591" t="s">
        <v>1895</v>
      </c>
      <c r="I3679" s="591"/>
      <c r="J3679" s="589" t="s">
        <v>1891</v>
      </c>
      <c r="K3679" s="589" t="s">
        <v>0</v>
      </c>
      <c r="L3679" s="590">
        <v>280.8</v>
      </c>
    </row>
    <row r="3680" spans="1:12" s="148" customFormat="1" ht="24" customHeight="1" x14ac:dyDescent="0.15">
      <c r="A3680" s="593"/>
      <c r="B3680" s="164" t="s">
        <v>1896</v>
      </c>
      <c r="C3680" s="164" t="s">
        <v>2543</v>
      </c>
      <c r="D3680" s="166">
        <v>43085</v>
      </c>
      <c r="E3680" s="164" t="s">
        <v>4154</v>
      </c>
      <c r="F3680" s="592"/>
      <c r="G3680" s="592"/>
      <c r="H3680" s="591"/>
      <c r="I3680" s="591"/>
      <c r="J3680" s="589"/>
      <c r="K3680" s="589"/>
      <c r="L3680" s="590"/>
    </row>
    <row r="3681" spans="1:12" s="148" customFormat="1" ht="24" customHeight="1" x14ac:dyDescent="0.15">
      <c r="A3681" s="593">
        <v>698</v>
      </c>
      <c r="B3681" s="161" t="s">
        <v>20</v>
      </c>
      <c r="C3681" s="162" t="s">
        <v>21</v>
      </c>
      <c r="D3681" s="162" t="s">
        <v>1884</v>
      </c>
      <c r="E3681" s="162" t="s">
        <v>1885</v>
      </c>
      <c r="F3681" s="594" t="s">
        <v>14</v>
      </c>
      <c r="G3681" s="594"/>
      <c r="H3681" s="592"/>
      <c r="I3681" s="592"/>
      <c r="J3681" s="592"/>
      <c r="K3681" s="592"/>
      <c r="L3681" s="592"/>
    </row>
    <row r="3682" spans="1:12" s="148" customFormat="1" ht="26.25" customHeight="1" x14ac:dyDescent="0.15">
      <c r="A3682" s="593"/>
      <c r="B3682" s="589" t="s">
        <v>4155</v>
      </c>
      <c r="C3682" s="595" t="s">
        <v>4156</v>
      </c>
      <c r="D3682" s="596">
        <v>43185</v>
      </c>
      <c r="E3682" s="589" t="s">
        <v>2215</v>
      </c>
      <c r="F3682" s="589" t="s">
        <v>4157</v>
      </c>
      <c r="G3682" s="589"/>
      <c r="H3682" s="591" t="s">
        <v>1890</v>
      </c>
      <c r="I3682" s="591"/>
      <c r="J3682" s="164" t="s">
        <v>1891</v>
      </c>
      <c r="K3682" s="164" t="s">
        <v>0</v>
      </c>
      <c r="L3682" s="165">
        <v>829.05</v>
      </c>
    </row>
    <row r="3683" spans="1:12" s="148" customFormat="1" ht="281.25" customHeight="1" x14ac:dyDescent="0.15">
      <c r="A3683" s="593"/>
      <c r="B3683" s="589"/>
      <c r="C3683" s="595"/>
      <c r="D3683" s="596"/>
      <c r="E3683" s="589"/>
      <c r="F3683" s="589"/>
      <c r="G3683" s="589"/>
      <c r="H3683" s="591" t="s">
        <v>1892</v>
      </c>
      <c r="I3683" s="591"/>
      <c r="J3683" s="164" t="s">
        <v>1891</v>
      </c>
      <c r="K3683" s="164" t="s">
        <v>0</v>
      </c>
      <c r="L3683" s="165">
        <v>5413.22</v>
      </c>
    </row>
    <row r="3684" spans="1:12" s="148" customFormat="1" ht="24" customHeight="1" x14ac:dyDescent="0.15">
      <c r="A3684" s="593"/>
      <c r="B3684" s="161" t="s">
        <v>29</v>
      </c>
      <c r="C3684" s="162" t="s">
        <v>30</v>
      </c>
      <c r="D3684" s="162" t="s">
        <v>1893</v>
      </c>
      <c r="E3684" s="162" t="s">
        <v>1894</v>
      </c>
      <c r="F3684" s="592"/>
      <c r="G3684" s="592"/>
      <c r="H3684" s="591" t="s">
        <v>1895</v>
      </c>
      <c r="I3684" s="591"/>
      <c r="J3684" s="589" t="s">
        <v>1891</v>
      </c>
      <c r="K3684" s="589" t="s">
        <v>1891</v>
      </c>
      <c r="L3684" s="590">
        <v>0</v>
      </c>
    </row>
    <row r="3685" spans="1:12" s="148" customFormat="1" ht="34.5" customHeight="1" x14ac:dyDescent="0.15">
      <c r="A3685" s="593"/>
      <c r="B3685" s="164" t="s">
        <v>2209</v>
      </c>
      <c r="C3685" s="164" t="s">
        <v>4157</v>
      </c>
      <c r="D3685" s="166">
        <v>43191</v>
      </c>
      <c r="E3685" s="164" t="s">
        <v>4158</v>
      </c>
      <c r="F3685" s="592"/>
      <c r="G3685" s="592"/>
      <c r="H3685" s="591"/>
      <c r="I3685" s="591"/>
      <c r="J3685" s="589"/>
      <c r="K3685" s="589"/>
      <c r="L3685" s="590"/>
    </row>
    <row r="3686" spans="1:12" s="148" customFormat="1" ht="24" customHeight="1" x14ac:dyDescent="0.15">
      <c r="A3686" s="593">
        <v>699</v>
      </c>
      <c r="B3686" s="161" t="s">
        <v>20</v>
      </c>
      <c r="C3686" s="162" t="s">
        <v>21</v>
      </c>
      <c r="D3686" s="162" t="s">
        <v>1884</v>
      </c>
      <c r="E3686" s="162" t="s">
        <v>1885</v>
      </c>
      <c r="F3686" s="594" t="s">
        <v>14</v>
      </c>
      <c r="G3686" s="594"/>
      <c r="H3686" s="592"/>
      <c r="I3686" s="592"/>
      <c r="J3686" s="592"/>
      <c r="K3686" s="592"/>
      <c r="L3686" s="592"/>
    </row>
    <row r="3687" spans="1:12" s="148" customFormat="1" ht="26.25" customHeight="1" x14ac:dyDescent="0.15">
      <c r="A3687" s="593"/>
      <c r="B3687" s="589" t="s">
        <v>4159</v>
      </c>
      <c r="C3687" s="595" t="s">
        <v>4160</v>
      </c>
      <c r="D3687" s="596">
        <v>43054</v>
      </c>
      <c r="E3687" s="589" t="s">
        <v>1996</v>
      </c>
      <c r="F3687" s="589" t="s">
        <v>2679</v>
      </c>
      <c r="G3687" s="589"/>
      <c r="H3687" s="591" t="s">
        <v>1890</v>
      </c>
      <c r="I3687" s="591"/>
      <c r="J3687" s="164" t="s">
        <v>1891</v>
      </c>
      <c r="K3687" s="164" t="s">
        <v>0</v>
      </c>
      <c r="L3687" s="165">
        <v>807.5</v>
      </c>
    </row>
    <row r="3688" spans="1:12" s="148" customFormat="1" ht="249.75" customHeight="1" x14ac:dyDescent="0.15">
      <c r="A3688" s="593"/>
      <c r="B3688" s="589"/>
      <c r="C3688" s="595"/>
      <c r="D3688" s="596"/>
      <c r="E3688" s="589"/>
      <c r="F3688" s="589"/>
      <c r="G3688" s="589"/>
      <c r="H3688" s="591" t="s">
        <v>1892</v>
      </c>
      <c r="I3688" s="591"/>
      <c r="J3688" s="164" t="s">
        <v>1891</v>
      </c>
      <c r="K3688" s="164" t="s">
        <v>0</v>
      </c>
      <c r="L3688" s="165">
        <v>400</v>
      </c>
    </row>
    <row r="3689" spans="1:12" s="148" customFormat="1" ht="24" customHeight="1" x14ac:dyDescent="0.15">
      <c r="A3689" s="593"/>
      <c r="B3689" s="161" t="s">
        <v>29</v>
      </c>
      <c r="C3689" s="162" t="s">
        <v>30</v>
      </c>
      <c r="D3689" s="162" t="s">
        <v>1893</v>
      </c>
      <c r="E3689" s="162" t="s">
        <v>1894</v>
      </c>
      <c r="F3689" s="592"/>
      <c r="G3689" s="592"/>
      <c r="H3689" s="591" t="s">
        <v>1895</v>
      </c>
      <c r="I3689" s="591"/>
      <c r="J3689" s="589" t="s">
        <v>1891</v>
      </c>
      <c r="K3689" s="589" t="s">
        <v>1891</v>
      </c>
      <c r="L3689" s="590">
        <v>0</v>
      </c>
    </row>
    <row r="3690" spans="1:12" s="148" customFormat="1" ht="34.5" customHeight="1" x14ac:dyDescent="0.15">
      <c r="A3690" s="593"/>
      <c r="B3690" s="164" t="s">
        <v>4161</v>
      </c>
      <c r="C3690" s="164" t="s">
        <v>2679</v>
      </c>
      <c r="D3690" s="166">
        <v>43056</v>
      </c>
      <c r="E3690" s="164" t="s">
        <v>2680</v>
      </c>
      <c r="F3690" s="592"/>
      <c r="G3690" s="592"/>
      <c r="H3690" s="591"/>
      <c r="I3690" s="591"/>
      <c r="J3690" s="589"/>
      <c r="K3690" s="589"/>
      <c r="L3690" s="590"/>
    </row>
    <row r="3691" spans="1:12" s="148" customFormat="1" ht="24" customHeight="1" x14ac:dyDescent="0.15">
      <c r="A3691" s="593">
        <v>700</v>
      </c>
      <c r="B3691" s="161" t="s">
        <v>20</v>
      </c>
      <c r="C3691" s="162" t="s">
        <v>21</v>
      </c>
      <c r="D3691" s="162" t="s">
        <v>1884</v>
      </c>
      <c r="E3691" s="162" t="s">
        <v>1885</v>
      </c>
      <c r="F3691" s="594" t="s">
        <v>14</v>
      </c>
      <c r="G3691" s="594"/>
      <c r="H3691" s="592"/>
      <c r="I3691" s="592"/>
      <c r="J3691" s="592"/>
      <c r="K3691" s="592"/>
      <c r="L3691" s="592"/>
    </row>
    <row r="3692" spans="1:12" s="148" customFormat="1" ht="26.25" customHeight="1" x14ac:dyDescent="0.15">
      <c r="A3692" s="593"/>
      <c r="B3692" s="589" t="s">
        <v>4162</v>
      </c>
      <c r="C3692" s="595" t="s">
        <v>4163</v>
      </c>
      <c r="D3692" s="596">
        <v>43156</v>
      </c>
      <c r="E3692" s="589" t="s">
        <v>4164</v>
      </c>
      <c r="F3692" s="589" t="s">
        <v>4165</v>
      </c>
      <c r="G3692" s="589"/>
      <c r="H3692" s="591" t="s">
        <v>1890</v>
      </c>
      <c r="I3692" s="591"/>
      <c r="J3692" s="164" t="s">
        <v>1891</v>
      </c>
      <c r="K3692" s="164" t="s">
        <v>0</v>
      </c>
      <c r="L3692" s="165">
        <v>444</v>
      </c>
    </row>
    <row r="3693" spans="1:12" s="148" customFormat="1" ht="249.75" customHeight="1" x14ac:dyDescent="0.15">
      <c r="A3693" s="593"/>
      <c r="B3693" s="589"/>
      <c r="C3693" s="595"/>
      <c r="D3693" s="596"/>
      <c r="E3693" s="589"/>
      <c r="F3693" s="589"/>
      <c r="G3693" s="589"/>
      <c r="H3693" s="591" t="s">
        <v>1892</v>
      </c>
      <c r="I3693" s="591"/>
      <c r="J3693" s="164" t="s">
        <v>1891</v>
      </c>
      <c r="K3693" s="164" t="s">
        <v>0</v>
      </c>
      <c r="L3693" s="165">
        <v>2915.74</v>
      </c>
    </row>
    <row r="3694" spans="1:12" s="148" customFormat="1" ht="24" customHeight="1" x14ac:dyDescent="0.15">
      <c r="A3694" s="593"/>
      <c r="B3694" s="161" t="s">
        <v>29</v>
      </c>
      <c r="C3694" s="162" t="s">
        <v>30</v>
      </c>
      <c r="D3694" s="162" t="s">
        <v>1893</v>
      </c>
      <c r="E3694" s="162" t="s">
        <v>1894</v>
      </c>
      <c r="F3694" s="592"/>
      <c r="G3694" s="592"/>
      <c r="H3694" s="591" t="s">
        <v>1895</v>
      </c>
      <c r="I3694" s="591"/>
      <c r="J3694" s="589" t="s">
        <v>1891</v>
      </c>
      <c r="K3694" s="589" t="s">
        <v>0</v>
      </c>
      <c r="L3694" s="590">
        <v>326.25</v>
      </c>
    </row>
    <row r="3695" spans="1:12" s="148" customFormat="1" ht="24" customHeight="1" x14ac:dyDescent="0.15">
      <c r="A3695" s="593"/>
      <c r="B3695" s="164" t="s">
        <v>4166</v>
      </c>
      <c r="C3695" s="164" t="s">
        <v>4165</v>
      </c>
      <c r="D3695" s="166">
        <v>43160</v>
      </c>
      <c r="E3695" s="164" t="s">
        <v>2351</v>
      </c>
      <c r="F3695" s="592"/>
      <c r="G3695" s="592"/>
      <c r="H3695" s="591"/>
      <c r="I3695" s="591"/>
      <c r="J3695" s="589"/>
      <c r="K3695" s="589"/>
      <c r="L3695" s="590"/>
    </row>
    <row r="3696" spans="1:12" s="148" customFormat="1" ht="24" customHeight="1" x14ac:dyDescent="0.15">
      <c r="A3696" s="593">
        <v>701</v>
      </c>
      <c r="B3696" s="161" t="s">
        <v>20</v>
      </c>
      <c r="C3696" s="162" t="s">
        <v>21</v>
      </c>
      <c r="D3696" s="162" t="s">
        <v>1884</v>
      </c>
      <c r="E3696" s="162" t="s">
        <v>1885</v>
      </c>
      <c r="F3696" s="594" t="s">
        <v>14</v>
      </c>
      <c r="G3696" s="594"/>
      <c r="H3696" s="592"/>
      <c r="I3696" s="592"/>
      <c r="J3696" s="592"/>
      <c r="K3696" s="592"/>
      <c r="L3696" s="592"/>
    </row>
    <row r="3697" spans="1:12" s="148" customFormat="1" ht="26.25" customHeight="1" x14ac:dyDescent="0.15">
      <c r="A3697" s="593"/>
      <c r="B3697" s="589" t="s">
        <v>4167</v>
      </c>
      <c r="C3697" s="589" t="s">
        <v>4168</v>
      </c>
      <c r="D3697" s="596">
        <v>43013</v>
      </c>
      <c r="E3697" s="589" t="s">
        <v>2367</v>
      </c>
      <c r="F3697" s="589" t="s">
        <v>4169</v>
      </c>
      <c r="G3697" s="589"/>
      <c r="H3697" s="591" t="s">
        <v>1890</v>
      </c>
      <c r="I3697" s="591"/>
      <c r="J3697" s="164" t="s">
        <v>1891</v>
      </c>
      <c r="K3697" s="164" t="s">
        <v>0</v>
      </c>
      <c r="L3697" s="165">
        <v>585</v>
      </c>
    </row>
    <row r="3698" spans="1:12" s="148" customFormat="1" ht="50.25" customHeight="1" x14ac:dyDescent="0.15">
      <c r="A3698" s="593"/>
      <c r="B3698" s="589"/>
      <c r="C3698" s="589"/>
      <c r="D3698" s="596"/>
      <c r="E3698" s="589"/>
      <c r="F3698" s="589"/>
      <c r="G3698" s="589"/>
      <c r="H3698" s="591" t="s">
        <v>1892</v>
      </c>
      <c r="I3698" s="591"/>
      <c r="J3698" s="164" t="s">
        <v>1891</v>
      </c>
      <c r="K3698" s="164" t="s">
        <v>0</v>
      </c>
      <c r="L3698" s="165">
        <v>793.4</v>
      </c>
    </row>
    <row r="3699" spans="1:12" s="148" customFormat="1" ht="24" customHeight="1" x14ac:dyDescent="0.15">
      <c r="A3699" s="593"/>
      <c r="B3699" s="161" t="s">
        <v>29</v>
      </c>
      <c r="C3699" s="162" t="s">
        <v>30</v>
      </c>
      <c r="D3699" s="162" t="s">
        <v>1893</v>
      </c>
      <c r="E3699" s="162" t="s">
        <v>1894</v>
      </c>
      <c r="F3699" s="592"/>
      <c r="G3699" s="592"/>
      <c r="H3699" s="591" t="s">
        <v>1895</v>
      </c>
      <c r="I3699" s="591"/>
      <c r="J3699" s="589" t="s">
        <v>1891</v>
      </c>
      <c r="K3699" s="589" t="s">
        <v>1891</v>
      </c>
      <c r="L3699" s="590">
        <v>0</v>
      </c>
    </row>
    <row r="3700" spans="1:12" s="148" customFormat="1" ht="24" customHeight="1" x14ac:dyDescent="0.15">
      <c r="A3700" s="593"/>
      <c r="B3700" s="164" t="s">
        <v>1986</v>
      </c>
      <c r="C3700" s="164" t="s">
        <v>4169</v>
      </c>
      <c r="D3700" s="166">
        <v>43016</v>
      </c>
      <c r="E3700" s="164" t="s">
        <v>4170</v>
      </c>
      <c r="F3700" s="592"/>
      <c r="G3700" s="592"/>
      <c r="H3700" s="591"/>
      <c r="I3700" s="591"/>
      <c r="J3700" s="589"/>
      <c r="K3700" s="589"/>
      <c r="L3700" s="590"/>
    </row>
    <row r="3701" spans="1:12" s="148" customFormat="1" ht="24" customHeight="1" x14ac:dyDescent="0.15">
      <c r="A3701" s="593">
        <v>702</v>
      </c>
      <c r="B3701" s="161" t="s">
        <v>20</v>
      </c>
      <c r="C3701" s="162" t="s">
        <v>21</v>
      </c>
      <c r="D3701" s="162" t="s">
        <v>1884</v>
      </c>
      <c r="E3701" s="162" t="s">
        <v>1885</v>
      </c>
      <c r="F3701" s="594" t="s">
        <v>14</v>
      </c>
      <c r="G3701" s="594"/>
      <c r="H3701" s="592"/>
      <c r="I3701" s="592"/>
      <c r="J3701" s="592"/>
      <c r="K3701" s="592"/>
      <c r="L3701" s="592"/>
    </row>
    <row r="3702" spans="1:12" s="148" customFormat="1" ht="26.25" customHeight="1" x14ac:dyDescent="0.15">
      <c r="A3702" s="593"/>
      <c r="B3702" s="589" t="s">
        <v>4171</v>
      </c>
      <c r="C3702" s="589" t="s">
        <v>4172</v>
      </c>
      <c r="D3702" s="596">
        <v>43136</v>
      </c>
      <c r="E3702" s="589" t="s">
        <v>2234</v>
      </c>
      <c r="F3702" s="589" t="s">
        <v>4173</v>
      </c>
      <c r="G3702" s="589"/>
      <c r="H3702" s="591" t="s">
        <v>1890</v>
      </c>
      <c r="I3702" s="591"/>
      <c r="J3702" s="164" t="s">
        <v>1891</v>
      </c>
      <c r="K3702" s="164" t="s">
        <v>0</v>
      </c>
      <c r="L3702" s="165">
        <v>1020.65</v>
      </c>
    </row>
    <row r="3703" spans="1:12" s="148" customFormat="1" ht="102.75" customHeight="1" x14ac:dyDescent="0.15">
      <c r="A3703" s="593"/>
      <c r="B3703" s="589"/>
      <c r="C3703" s="589"/>
      <c r="D3703" s="596"/>
      <c r="E3703" s="589"/>
      <c r="F3703" s="589"/>
      <c r="G3703" s="589"/>
      <c r="H3703" s="591" t="s">
        <v>1892</v>
      </c>
      <c r="I3703" s="591"/>
      <c r="J3703" s="164" t="s">
        <v>1891</v>
      </c>
      <c r="K3703" s="164" t="s">
        <v>0</v>
      </c>
      <c r="L3703" s="165">
        <v>401</v>
      </c>
    </row>
    <row r="3704" spans="1:12" s="148" customFormat="1" ht="24" customHeight="1" x14ac:dyDescent="0.15">
      <c r="A3704" s="593"/>
      <c r="B3704" s="161" t="s">
        <v>29</v>
      </c>
      <c r="C3704" s="162" t="s">
        <v>30</v>
      </c>
      <c r="D3704" s="162" t="s">
        <v>1893</v>
      </c>
      <c r="E3704" s="162" t="s">
        <v>1894</v>
      </c>
      <c r="F3704" s="592"/>
      <c r="G3704" s="592"/>
      <c r="H3704" s="591" t="s">
        <v>1895</v>
      </c>
      <c r="I3704" s="591"/>
      <c r="J3704" s="589" t="s">
        <v>1891</v>
      </c>
      <c r="K3704" s="589" t="s">
        <v>0</v>
      </c>
      <c r="L3704" s="590">
        <v>1195</v>
      </c>
    </row>
    <row r="3705" spans="1:12" s="148" customFormat="1" ht="24" customHeight="1" x14ac:dyDescent="0.15">
      <c r="A3705" s="593"/>
      <c r="B3705" s="164" t="s">
        <v>1923</v>
      </c>
      <c r="C3705" s="164" t="s">
        <v>4173</v>
      </c>
      <c r="D3705" s="166">
        <v>43140</v>
      </c>
      <c r="E3705" s="164" t="s">
        <v>3017</v>
      </c>
      <c r="F3705" s="592"/>
      <c r="G3705" s="592"/>
      <c r="H3705" s="591"/>
      <c r="I3705" s="591"/>
      <c r="J3705" s="589"/>
      <c r="K3705" s="589"/>
      <c r="L3705" s="590"/>
    </row>
    <row r="3706" spans="1:12" s="148" customFormat="1" ht="24" customHeight="1" x14ac:dyDescent="0.15">
      <c r="A3706" s="593">
        <v>703</v>
      </c>
      <c r="B3706" s="161" t="s">
        <v>20</v>
      </c>
      <c r="C3706" s="162" t="s">
        <v>21</v>
      </c>
      <c r="D3706" s="162" t="s">
        <v>1884</v>
      </c>
      <c r="E3706" s="162" t="s">
        <v>1885</v>
      </c>
      <c r="F3706" s="594" t="s">
        <v>14</v>
      </c>
      <c r="G3706" s="594"/>
      <c r="H3706" s="592"/>
      <c r="I3706" s="592"/>
      <c r="J3706" s="592"/>
      <c r="K3706" s="592"/>
      <c r="L3706" s="592"/>
    </row>
    <row r="3707" spans="1:12" s="148" customFormat="1" ht="26.25" customHeight="1" x14ac:dyDescent="0.15">
      <c r="A3707" s="593"/>
      <c r="B3707" s="589" t="s">
        <v>4171</v>
      </c>
      <c r="C3707" s="589" t="s">
        <v>4174</v>
      </c>
      <c r="D3707" s="596">
        <v>43174</v>
      </c>
      <c r="E3707" s="589" t="s">
        <v>4175</v>
      </c>
      <c r="F3707" s="589" t="s">
        <v>4176</v>
      </c>
      <c r="G3707" s="589"/>
      <c r="H3707" s="591" t="s">
        <v>1890</v>
      </c>
      <c r="I3707" s="591"/>
      <c r="J3707" s="164" t="s">
        <v>1891</v>
      </c>
      <c r="K3707" s="164" t="s">
        <v>0</v>
      </c>
      <c r="L3707" s="165">
        <v>163</v>
      </c>
    </row>
    <row r="3708" spans="1:12" s="148" customFormat="1" ht="113.25" customHeight="1" x14ac:dyDescent="0.15">
      <c r="A3708" s="593"/>
      <c r="B3708" s="589"/>
      <c r="C3708" s="589"/>
      <c r="D3708" s="596"/>
      <c r="E3708" s="589"/>
      <c r="F3708" s="589"/>
      <c r="G3708" s="589"/>
      <c r="H3708" s="591" t="s">
        <v>1892</v>
      </c>
      <c r="I3708" s="591"/>
      <c r="J3708" s="164" t="s">
        <v>1891</v>
      </c>
      <c r="K3708" s="164" t="s">
        <v>0</v>
      </c>
      <c r="L3708" s="165">
        <v>299.12</v>
      </c>
    </row>
    <row r="3709" spans="1:12" s="148" customFormat="1" ht="24" customHeight="1" x14ac:dyDescent="0.15">
      <c r="A3709" s="593"/>
      <c r="B3709" s="161" t="s">
        <v>29</v>
      </c>
      <c r="C3709" s="162" t="s">
        <v>30</v>
      </c>
      <c r="D3709" s="162" t="s">
        <v>1893</v>
      </c>
      <c r="E3709" s="162" t="s">
        <v>1894</v>
      </c>
      <c r="F3709" s="592"/>
      <c r="G3709" s="592"/>
      <c r="H3709" s="591" t="s">
        <v>1895</v>
      </c>
      <c r="I3709" s="591"/>
      <c r="J3709" s="589" t="s">
        <v>1891</v>
      </c>
      <c r="K3709" s="589" t="s">
        <v>0</v>
      </c>
      <c r="L3709" s="590">
        <v>69</v>
      </c>
    </row>
    <row r="3710" spans="1:12" s="148" customFormat="1" ht="24" customHeight="1" x14ac:dyDescent="0.15">
      <c r="A3710" s="593"/>
      <c r="B3710" s="164" t="s">
        <v>1923</v>
      </c>
      <c r="C3710" s="164" t="s">
        <v>4176</v>
      </c>
      <c r="D3710" s="166">
        <v>43175</v>
      </c>
      <c r="E3710" s="164" t="s">
        <v>4048</v>
      </c>
      <c r="F3710" s="592"/>
      <c r="G3710" s="592"/>
      <c r="H3710" s="591"/>
      <c r="I3710" s="591"/>
      <c r="J3710" s="589"/>
      <c r="K3710" s="589"/>
      <c r="L3710" s="590"/>
    </row>
    <row r="3711" spans="1:12" s="148" customFormat="1" ht="24" customHeight="1" x14ac:dyDescent="0.15">
      <c r="A3711" s="593">
        <v>704</v>
      </c>
      <c r="B3711" s="161" t="s">
        <v>20</v>
      </c>
      <c r="C3711" s="162" t="s">
        <v>21</v>
      </c>
      <c r="D3711" s="162" t="s">
        <v>1884</v>
      </c>
      <c r="E3711" s="162" t="s">
        <v>1885</v>
      </c>
      <c r="F3711" s="594" t="s">
        <v>14</v>
      </c>
      <c r="G3711" s="594"/>
      <c r="H3711" s="592"/>
      <c r="I3711" s="592"/>
      <c r="J3711" s="592"/>
      <c r="K3711" s="592"/>
      <c r="L3711" s="592"/>
    </row>
    <row r="3712" spans="1:12" s="148" customFormat="1" ht="26.25" customHeight="1" x14ac:dyDescent="0.15">
      <c r="A3712" s="593"/>
      <c r="B3712" s="589" t="s">
        <v>4177</v>
      </c>
      <c r="C3712" s="595" t="s">
        <v>4178</v>
      </c>
      <c r="D3712" s="596">
        <v>43037</v>
      </c>
      <c r="E3712" s="589" t="s">
        <v>2372</v>
      </c>
      <c r="F3712" s="589" t="s">
        <v>1014</v>
      </c>
      <c r="G3712" s="589"/>
      <c r="H3712" s="591" t="s">
        <v>1890</v>
      </c>
      <c r="I3712" s="591"/>
      <c r="J3712" s="164" t="s">
        <v>1891</v>
      </c>
      <c r="K3712" s="164" t="s">
        <v>0</v>
      </c>
      <c r="L3712" s="165">
        <v>337</v>
      </c>
    </row>
    <row r="3713" spans="1:12" s="148" customFormat="1" ht="134.25" customHeight="1" x14ac:dyDescent="0.15">
      <c r="A3713" s="593"/>
      <c r="B3713" s="589"/>
      <c r="C3713" s="595"/>
      <c r="D3713" s="596"/>
      <c r="E3713" s="589"/>
      <c r="F3713" s="589"/>
      <c r="G3713" s="589"/>
      <c r="H3713" s="591" t="s">
        <v>1892</v>
      </c>
      <c r="I3713" s="591"/>
      <c r="J3713" s="164" t="s">
        <v>1891</v>
      </c>
      <c r="K3713" s="164" t="s">
        <v>0</v>
      </c>
      <c r="L3713" s="165">
        <v>312.40000000000003</v>
      </c>
    </row>
    <row r="3714" spans="1:12" s="148" customFormat="1" ht="24" customHeight="1" x14ac:dyDescent="0.15">
      <c r="A3714" s="593"/>
      <c r="B3714" s="161" t="s">
        <v>29</v>
      </c>
      <c r="C3714" s="162" t="s">
        <v>30</v>
      </c>
      <c r="D3714" s="162" t="s">
        <v>1893</v>
      </c>
      <c r="E3714" s="162" t="s">
        <v>1894</v>
      </c>
      <c r="F3714" s="592"/>
      <c r="G3714" s="592"/>
      <c r="H3714" s="591" t="s">
        <v>1895</v>
      </c>
      <c r="I3714" s="591"/>
      <c r="J3714" s="589" t="s">
        <v>1891</v>
      </c>
      <c r="K3714" s="589" t="s">
        <v>0</v>
      </c>
      <c r="L3714" s="590">
        <v>100</v>
      </c>
    </row>
    <row r="3715" spans="1:12" s="148" customFormat="1" ht="24" customHeight="1" x14ac:dyDescent="0.15">
      <c r="A3715" s="593"/>
      <c r="B3715" s="164" t="s">
        <v>1688</v>
      </c>
      <c r="C3715" s="164" t="s">
        <v>1014</v>
      </c>
      <c r="D3715" s="166">
        <v>43038</v>
      </c>
      <c r="E3715" s="164" t="s">
        <v>3584</v>
      </c>
      <c r="F3715" s="592"/>
      <c r="G3715" s="592"/>
      <c r="H3715" s="591"/>
      <c r="I3715" s="591"/>
      <c r="J3715" s="589"/>
      <c r="K3715" s="589"/>
      <c r="L3715" s="590"/>
    </row>
    <row r="3716" spans="1:12" s="148" customFormat="1" ht="24" customHeight="1" x14ac:dyDescent="0.15">
      <c r="A3716" s="593">
        <v>705</v>
      </c>
      <c r="B3716" s="161" t="s">
        <v>20</v>
      </c>
      <c r="C3716" s="162" t="s">
        <v>21</v>
      </c>
      <c r="D3716" s="162" t="s">
        <v>1884</v>
      </c>
      <c r="E3716" s="162" t="s">
        <v>1885</v>
      </c>
      <c r="F3716" s="594" t="s">
        <v>14</v>
      </c>
      <c r="G3716" s="594"/>
      <c r="H3716" s="592"/>
      <c r="I3716" s="592"/>
      <c r="J3716" s="592"/>
      <c r="K3716" s="592"/>
      <c r="L3716" s="592"/>
    </row>
    <row r="3717" spans="1:12" s="148" customFormat="1" ht="26.25" customHeight="1" x14ac:dyDescent="0.15">
      <c r="A3717" s="593"/>
      <c r="B3717" s="589" t="s">
        <v>4177</v>
      </c>
      <c r="C3717" s="595" t="s">
        <v>4179</v>
      </c>
      <c r="D3717" s="596">
        <v>43081</v>
      </c>
      <c r="E3717" s="589" t="s">
        <v>4180</v>
      </c>
      <c r="F3717" s="589" t="s">
        <v>4181</v>
      </c>
      <c r="G3717" s="589"/>
      <c r="H3717" s="591" t="s">
        <v>1890</v>
      </c>
      <c r="I3717" s="591"/>
      <c r="J3717" s="164" t="s">
        <v>1891</v>
      </c>
      <c r="K3717" s="164" t="s">
        <v>0</v>
      </c>
      <c r="L3717" s="165">
        <v>1167</v>
      </c>
    </row>
    <row r="3718" spans="1:12" s="148" customFormat="1" ht="249.75" customHeight="1" x14ac:dyDescent="0.15">
      <c r="A3718" s="593"/>
      <c r="B3718" s="589"/>
      <c r="C3718" s="595"/>
      <c r="D3718" s="596"/>
      <c r="E3718" s="589"/>
      <c r="F3718" s="589"/>
      <c r="G3718" s="589"/>
      <c r="H3718" s="591" t="s">
        <v>1892</v>
      </c>
      <c r="I3718" s="591"/>
      <c r="J3718" s="164" t="s">
        <v>1891</v>
      </c>
      <c r="K3718" s="164" t="s">
        <v>0</v>
      </c>
      <c r="L3718" s="165">
        <v>1263.24</v>
      </c>
    </row>
    <row r="3719" spans="1:12" s="148" customFormat="1" ht="24" customHeight="1" x14ac:dyDescent="0.15">
      <c r="A3719" s="593"/>
      <c r="B3719" s="161" t="s">
        <v>29</v>
      </c>
      <c r="C3719" s="162" t="s">
        <v>30</v>
      </c>
      <c r="D3719" s="162" t="s">
        <v>1893</v>
      </c>
      <c r="E3719" s="162" t="s">
        <v>1894</v>
      </c>
      <c r="F3719" s="592"/>
      <c r="G3719" s="592"/>
      <c r="H3719" s="591" t="s">
        <v>1895</v>
      </c>
      <c r="I3719" s="591"/>
      <c r="J3719" s="589" t="s">
        <v>1891</v>
      </c>
      <c r="K3719" s="589" t="s">
        <v>1891</v>
      </c>
      <c r="L3719" s="590">
        <v>0</v>
      </c>
    </row>
    <row r="3720" spans="1:12" s="148" customFormat="1" ht="24" customHeight="1" x14ac:dyDescent="0.15">
      <c r="A3720" s="593"/>
      <c r="B3720" s="164" t="s">
        <v>1688</v>
      </c>
      <c r="C3720" s="164" t="s">
        <v>4181</v>
      </c>
      <c r="D3720" s="166">
        <v>43085</v>
      </c>
      <c r="E3720" s="164" t="s">
        <v>4154</v>
      </c>
      <c r="F3720" s="592"/>
      <c r="G3720" s="592"/>
      <c r="H3720" s="591"/>
      <c r="I3720" s="591"/>
      <c r="J3720" s="589"/>
      <c r="K3720" s="589"/>
      <c r="L3720" s="590"/>
    </row>
    <row r="3721" spans="1:12" s="148" customFormat="1" ht="24" customHeight="1" x14ac:dyDescent="0.15">
      <c r="A3721" s="593">
        <v>706</v>
      </c>
      <c r="B3721" s="161" t="s">
        <v>20</v>
      </c>
      <c r="C3721" s="162" t="s">
        <v>21</v>
      </c>
      <c r="D3721" s="162" t="s">
        <v>1884</v>
      </c>
      <c r="E3721" s="162" t="s">
        <v>1885</v>
      </c>
      <c r="F3721" s="594" t="s">
        <v>14</v>
      </c>
      <c r="G3721" s="594"/>
      <c r="H3721" s="592"/>
      <c r="I3721" s="592"/>
      <c r="J3721" s="592"/>
      <c r="K3721" s="592"/>
      <c r="L3721" s="592"/>
    </row>
    <row r="3722" spans="1:12" s="148" customFormat="1" ht="26.25" customHeight="1" x14ac:dyDescent="0.15">
      <c r="A3722" s="593"/>
      <c r="B3722" s="589" t="s">
        <v>4182</v>
      </c>
      <c r="C3722" s="595" t="s">
        <v>4183</v>
      </c>
      <c r="D3722" s="596">
        <v>43018</v>
      </c>
      <c r="E3722" s="589" t="s">
        <v>2712</v>
      </c>
      <c r="F3722" s="589" t="s">
        <v>3668</v>
      </c>
      <c r="G3722" s="589"/>
      <c r="H3722" s="591" t="s">
        <v>1890</v>
      </c>
      <c r="I3722" s="591"/>
      <c r="J3722" s="164" t="s">
        <v>1891</v>
      </c>
      <c r="K3722" s="164" t="s">
        <v>0</v>
      </c>
      <c r="L3722" s="165">
        <v>546</v>
      </c>
    </row>
    <row r="3723" spans="1:12" s="148" customFormat="1" ht="260.25" customHeight="1" x14ac:dyDescent="0.15">
      <c r="A3723" s="593"/>
      <c r="B3723" s="589"/>
      <c r="C3723" s="595"/>
      <c r="D3723" s="596"/>
      <c r="E3723" s="589"/>
      <c r="F3723" s="589"/>
      <c r="G3723" s="589"/>
      <c r="H3723" s="591" t="s">
        <v>1892</v>
      </c>
      <c r="I3723" s="591"/>
      <c r="J3723" s="164" t="s">
        <v>1891</v>
      </c>
      <c r="K3723" s="164" t="s">
        <v>0</v>
      </c>
      <c r="L3723" s="165">
        <v>2858.73</v>
      </c>
    </row>
    <row r="3724" spans="1:12" s="148" customFormat="1" ht="24" customHeight="1" x14ac:dyDescent="0.15">
      <c r="A3724" s="593"/>
      <c r="B3724" s="161" t="s">
        <v>29</v>
      </c>
      <c r="C3724" s="162" t="s">
        <v>30</v>
      </c>
      <c r="D3724" s="162" t="s">
        <v>1893</v>
      </c>
      <c r="E3724" s="162" t="s">
        <v>1894</v>
      </c>
      <c r="F3724" s="592"/>
      <c r="G3724" s="592"/>
      <c r="H3724" s="591" t="s">
        <v>1895</v>
      </c>
      <c r="I3724" s="591"/>
      <c r="J3724" s="589" t="s">
        <v>1891</v>
      </c>
      <c r="K3724" s="589" t="s">
        <v>0</v>
      </c>
      <c r="L3724" s="590">
        <v>442.55</v>
      </c>
    </row>
    <row r="3725" spans="1:12" s="148" customFormat="1" ht="34.5" customHeight="1" x14ac:dyDescent="0.15">
      <c r="A3725" s="593"/>
      <c r="B3725" s="164" t="s">
        <v>1674</v>
      </c>
      <c r="C3725" s="164" t="s">
        <v>3668</v>
      </c>
      <c r="D3725" s="166">
        <v>43022</v>
      </c>
      <c r="E3725" s="164" t="s">
        <v>1910</v>
      </c>
      <c r="F3725" s="592"/>
      <c r="G3725" s="592"/>
      <c r="H3725" s="591"/>
      <c r="I3725" s="591"/>
      <c r="J3725" s="589"/>
      <c r="K3725" s="589"/>
      <c r="L3725" s="590"/>
    </row>
    <row r="3726" spans="1:12" s="148" customFormat="1" ht="24" customHeight="1" x14ac:dyDescent="0.15">
      <c r="A3726" s="593">
        <v>707</v>
      </c>
      <c r="B3726" s="161" t="s">
        <v>20</v>
      </c>
      <c r="C3726" s="162" t="s">
        <v>21</v>
      </c>
      <c r="D3726" s="162" t="s">
        <v>1884</v>
      </c>
      <c r="E3726" s="162" t="s">
        <v>1885</v>
      </c>
      <c r="F3726" s="594" t="s">
        <v>14</v>
      </c>
      <c r="G3726" s="594"/>
      <c r="H3726" s="592"/>
      <c r="I3726" s="592"/>
      <c r="J3726" s="592"/>
      <c r="K3726" s="592"/>
      <c r="L3726" s="592"/>
    </row>
    <row r="3727" spans="1:12" s="148" customFormat="1" ht="26.25" customHeight="1" x14ac:dyDescent="0.15">
      <c r="A3727" s="593"/>
      <c r="B3727" s="589" t="s">
        <v>4182</v>
      </c>
      <c r="C3727" s="595" t="s">
        <v>4184</v>
      </c>
      <c r="D3727" s="596">
        <v>43048</v>
      </c>
      <c r="E3727" s="589" t="s">
        <v>4185</v>
      </c>
      <c r="F3727" s="589" t="s">
        <v>2159</v>
      </c>
      <c r="G3727" s="589"/>
      <c r="H3727" s="591" t="s">
        <v>1890</v>
      </c>
      <c r="I3727" s="591"/>
      <c r="J3727" s="164" t="s">
        <v>1891</v>
      </c>
      <c r="K3727" s="164" t="s">
        <v>0</v>
      </c>
      <c r="L3727" s="165">
        <v>178.36</v>
      </c>
    </row>
    <row r="3728" spans="1:12" s="148" customFormat="1" ht="291.75" customHeight="1" x14ac:dyDescent="0.15">
      <c r="A3728" s="593"/>
      <c r="B3728" s="589"/>
      <c r="C3728" s="595"/>
      <c r="D3728" s="596"/>
      <c r="E3728" s="589"/>
      <c r="F3728" s="589"/>
      <c r="G3728" s="589"/>
      <c r="H3728" s="591" t="s">
        <v>1892</v>
      </c>
      <c r="I3728" s="591"/>
      <c r="J3728" s="164" t="s">
        <v>1891</v>
      </c>
      <c r="K3728" s="164" t="s">
        <v>0</v>
      </c>
      <c r="L3728" s="165">
        <v>506.81</v>
      </c>
    </row>
    <row r="3729" spans="1:12" s="148" customFormat="1" ht="24" customHeight="1" x14ac:dyDescent="0.15">
      <c r="A3729" s="593"/>
      <c r="B3729" s="161" t="s">
        <v>29</v>
      </c>
      <c r="C3729" s="162" t="s">
        <v>30</v>
      </c>
      <c r="D3729" s="162" t="s">
        <v>1893</v>
      </c>
      <c r="E3729" s="162" t="s">
        <v>1894</v>
      </c>
      <c r="F3729" s="592"/>
      <c r="G3729" s="592"/>
      <c r="H3729" s="591" t="s">
        <v>1895</v>
      </c>
      <c r="I3729" s="591"/>
      <c r="J3729" s="589" t="s">
        <v>1891</v>
      </c>
      <c r="K3729" s="589" t="s">
        <v>0</v>
      </c>
      <c r="L3729" s="590">
        <v>26.36</v>
      </c>
    </row>
    <row r="3730" spans="1:12" s="148" customFormat="1" ht="34.5" customHeight="1" x14ac:dyDescent="0.15">
      <c r="A3730" s="593"/>
      <c r="B3730" s="164" t="s">
        <v>1674</v>
      </c>
      <c r="C3730" s="164" t="s">
        <v>2159</v>
      </c>
      <c r="D3730" s="166">
        <v>43049</v>
      </c>
      <c r="E3730" s="164" t="s">
        <v>2282</v>
      </c>
      <c r="F3730" s="592"/>
      <c r="G3730" s="592"/>
      <c r="H3730" s="591"/>
      <c r="I3730" s="591"/>
      <c r="J3730" s="589"/>
      <c r="K3730" s="589"/>
      <c r="L3730" s="590"/>
    </row>
    <row r="3731" spans="1:12" s="148" customFormat="1" ht="24" customHeight="1" x14ac:dyDescent="0.15">
      <c r="A3731" s="593">
        <v>708</v>
      </c>
      <c r="B3731" s="161" t="s">
        <v>20</v>
      </c>
      <c r="C3731" s="162" t="s">
        <v>21</v>
      </c>
      <c r="D3731" s="162" t="s">
        <v>1884</v>
      </c>
      <c r="E3731" s="162" t="s">
        <v>1885</v>
      </c>
      <c r="F3731" s="594" t="s">
        <v>14</v>
      </c>
      <c r="G3731" s="594"/>
      <c r="H3731" s="592"/>
      <c r="I3731" s="592"/>
      <c r="J3731" s="592"/>
      <c r="K3731" s="592"/>
      <c r="L3731" s="592"/>
    </row>
    <row r="3732" spans="1:12" s="148" customFormat="1" ht="26.25" customHeight="1" x14ac:dyDescent="0.15">
      <c r="A3732" s="593"/>
      <c r="B3732" s="589" t="s">
        <v>4186</v>
      </c>
      <c r="C3732" s="595" t="s">
        <v>4187</v>
      </c>
      <c r="D3732" s="596">
        <v>43080</v>
      </c>
      <c r="E3732" s="589" t="s">
        <v>2712</v>
      </c>
      <c r="F3732" s="589" t="s">
        <v>4188</v>
      </c>
      <c r="G3732" s="589"/>
      <c r="H3732" s="591" t="s">
        <v>1890</v>
      </c>
      <c r="I3732" s="591"/>
      <c r="J3732" s="164" t="s">
        <v>1891</v>
      </c>
      <c r="K3732" s="164" t="s">
        <v>0</v>
      </c>
      <c r="L3732" s="165">
        <v>316.05</v>
      </c>
    </row>
    <row r="3733" spans="1:12" s="148" customFormat="1" ht="408.95" customHeight="1" x14ac:dyDescent="0.15">
      <c r="A3733" s="593"/>
      <c r="B3733" s="589"/>
      <c r="C3733" s="595"/>
      <c r="D3733" s="596"/>
      <c r="E3733" s="589"/>
      <c r="F3733" s="589"/>
      <c r="G3733" s="589"/>
      <c r="H3733" s="591" t="s">
        <v>1892</v>
      </c>
      <c r="I3733" s="591"/>
      <c r="J3733" s="589" t="s">
        <v>1891</v>
      </c>
      <c r="K3733" s="589" t="s">
        <v>0</v>
      </c>
      <c r="L3733" s="590">
        <v>4035.69</v>
      </c>
    </row>
    <row r="3734" spans="1:12" s="148" customFormat="1" ht="61.35" customHeight="1" x14ac:dyDescent="0.15">
      <c r="A3734" s="593"/>
      <c r="B3734" s="589"/>
      <c r="C3734" s="595"/>
      <c r="D3734" s="596"/>
      <c r="E3734" s="589"/>
      <c r="F3734" s="589"/>
      <c r="G3734" s="589"/>
      <c r="H3734" s="591"/>
      <c r="I3734" s="591"/>
      <c r="J3734" s="589"/>
      <c r="K3734" s="589"/>
      <c r="L3734" s="590"/>
    </row>
    <row r="3735" spans="1:12" s="148" customFormat="1" ht="24" customHeight="1" x14ac:dyDescent="0.15">
      <c r="A3735" s="593"/>
      <c r="B3735" s="161" t="s">
        <v>29</v>
      </c>
      <c r="C3735" s="162" t="s">
        <v>30</v>
      </c>
      <c r="D3735" s="162" t="s">
        <v>1893</v>
      </c>
      <c r="E3735" s="162" t="s">
        <v>1894</v>
      </c>
      <c r="F3735" s="592"/>
      <c r="G3735" s="592"/>
      <c r="H3735" s="591" t="s">
        <v>1895</v>
      </c>
      <c r="I3735" s="591"/>
      <c r="J3735" s="589" t="s">
        <v>1891</v>
      </c>
      <c r="K3735" s="589" t="s">
        <v>0</v>
      </c>
      <c r="L3735" s="590">
        <v>161.85</v>
      </c>
    </row>
    <row r="3736" spans="1:12" s="148" customFormat="1" ht="24" customHeight="1" x14ac:dyDescent="0.15">
      <c r="A3736" s="593"/>
      <c r="B3736" s="164" t="s">
        <v>2059</v>
      </c>
      <c r="C3736" s="164" t="s">
        <v>4188</v>
      </c>
      <c r="D3736" s="166">
        <v>43084</v>
      </c>
      <c r="E3736" s="164" t="s">
        <v>4189</v>
      </c>
      <c r="F3736" s="592"/>
      <c r="G3736" s="592"/>
      <c r="H3736" s="591"/>
      <c r="I3736" s="591"/>
      <c r="J3736" s="589"/>
      <c r="K3736" s="589"/>
      <c r="L3736" s="590"/>
    </row>
    <row r="3737" spans="1:12" s="148" customFormat="1" ht="24" customHeight="1" x14ac:dyDescent="0.15">
      <c r="A3737" s="593">
        <v>709</v>
      </c>
      <c r="B3737" s="161" t="s">
        <v>20</v>
      </c>
      <c r="C3737" s="162" t="s">
        <v>21</v>
      </c>
      <c r="D3737" s="162" t="s">
        <v>1884</v>
      </c>
      <c r="E3737" s="162" t="s">
        <v>1885</v>
      </c>
      <c r="F3737" s="594" t="s">
        <v>14</v>
      </c>
      <c r="G3737" s="594"/>
      <c r="H3737" s="592"/>
      <c r="I3737" s="592"/>
      <c r="J3737" s="592"/>
      <c r="K3737" s="592"/>
      <c r="L3737" s="592"/>
    </row>
    <row r="3738" spans="1:12" s="148" customFormat="1" ht="26.25" customHeight="1" x14ac:dyDescent="0.15">
      <c r="A3738" s="593"/>
      <c r="B3738" s="589" t="s">
        <v>4190</v>
      </c>
      <c r="C3738" s="595" t="s">
        <v>4191</v>
      </c>
      <c r="D3738" s="596">
        <v>43019</v>
      </c>
      <c r="E3738" s="589" t="s">
        <v>4192</v>
      </c>
      <c r="F3738" s="589" t="s">
        <v>4193</v>
      </c>
      <c r="G3738" s="589"/>
      <c r="H3738" s="591" t="s">
        <v>1890</v>
      </c>
      <c r="I3738" s="591"/>
      <c r="J3738" s="164" t="s">
        <v>1891</v>
      </c>
      <c r="K3738" s="164" t="s">
        <v>0</v>
      </c>
      <c r="L3738" s="165">
        <v>1308</v>
      </c>
    </row>
    <row r="3739" spans="1:12" s="148" customFormat="1" ht="186.75" customHeight="1" x14ac:dyDescent="0.15">
      <c r="A3739" s="593"/>
      <c r="B3739" s="589"/>
      <c r="C3739" s="595"/>
      <c r="D3739" s="596"/>
      <c r="E3739" s="589"/>
      <c r="F3739" s="589"/>
      <c r="G3739" s="589"/>
      <c r="H3739" s="591" t="s">
        <v>1892</v>
      </c>
      <c r="I3739" s="591"/>
      <c r="J3739" s="164" t="s">
        <v>1891</v>
      </c>
      <c r="K3739" s="164" t="s">
        <v>0</v>
      </c>
      <c r="L3739" s="165">
        <v>1588.8</v>
      </c>
    </row>
    <row r="3740" spans="1:12" s="148" customFormat="1" ht="24" customHeight="1" x14ac:dyDescent="0.15">
      <c r="A3740" s="593"/>
      <c r="B3740" s="161" t="s">
        <v>29</v>
      </c>
      <c r="C3740" s="162" t="s">
        <v>30</v>
      </c>
      <c r="D3740" s="162" t="s">
        <v>1893</v>
      </c>
      <c r="E3740" s="162" t="s">
        <v>1894</v>
      </c>
      <c r="F3740" s="592"/>
      <c r="G3740" s="592"/>
      <c r="H3740" s="591" t="s">
        <v>1895</v>
      </c>
      <c r="I3740" s="591"/>
      <c r="J3740" s="589" t="s">
        <v>1891</v>
      </c>
      <c r="K3740" s="589" t="s">
        <v>0</v>
      </c>
      <c r="L3740" s="590">
        <v>1011.26</v>
      </c>
    </row>
    <row r="3741" spans="1:12" s="148" customFormat="1" ht="24" customHeight="1" x14ac:dyDescent="0.15">
      <c r="A3741" s="593"/>
      <c r="B3741" s="164" t="s">
        <v>2052</v>
      </c>
      <c r="C3741" s="164" t="s">
        <v>4193</v>
      </c>
      <c r="D3741" s="166">
        <v>43023</v>
      </c>
      <c r="E3741" s="164" t="s">
        <v>3390</v>
      </c>
      <c r="F3741" s="592"/>
      <c r="G3741" s="592"/>
      <c r="H3741" s="591"/>
      <c r="I3741" s="591"/>
      <c r="J3741" s="589"/>
      <c r="K3741" s="589"/>
      <c r="L3741" s="590"/>
    </row>
    <row r="3742" spans="1:12" s="148" customFormat="1" ht="24" customHeight="1" x14ac:dyDescent="0.15">
      <c r="A3742" s="593">
        <v>710</v>
      </c>
      <c r="B3742" s="161" t="s">
        <v>20</v>
      </c>
      <c r="C3742" s="162" t="s">
        <v>21</v>
      </c>
      <c r="D3742" s="162" t="s">
        <v>1884</v>
      </c>
      <c r="E3742" s="162" t="s">
        <v>1885</v>
      </c>
      <c r="F3742" s="594" t="s">
        <v>14</v>
      </c>
      <c r="G3742" s="594"/>
      <c r="H3742" s="592"/>
      <c r="I3742" s="592"/>
      <c r="J3742" s="592"/>
      <c r="K3742" s="592"/>
      <c r="L3742" s="592"/>
    </row>
    <row r="3743" spans="1:12" s="148" customFormat="1" ht="26.25" customHeight="1" x14ac:dyDescent="0.15">
      <c r="A3743" s="593"/>
      <c r="B3743" s="589" t="s">
        <v>4194</v>
      </c>
      <c r="C3743" s="589" t="s">
        <v>4195</v>
      </c>
      <c r="D3743" s="596">
        <v>43014</v>
      </c>
      <c r="E3743" s="589" t="s">
        <v>2712</v>
      </c>
      <c r="F3743" s="589" t="s">
        <v>4196</v>
      </c>
      <c r="G3743" s="589"/>
      <c r="H3743" s="591" t="s">
        <v>1890</v>
      </c>
      <c r="I3743" s="591"/>
      <c r="J3743" s="164" t="s">
        <v>1891</v>
      </c>
      <c r="K3743" s="164" t="s">
        <v>0</v>
      </c>
      <c r="L3743" s="165">
        <v>1048</v>
      </c>
    </row>
    <row r="3744" spans="1:12" s="148" customFormat="1" ht="60.75" customHeight="1" x14ac:dyDescent="0.15">
      <c r="A3744" s="593"/>
      <c r="B3744" s="589"/>
      <c r="C3744" s="589"/>
      <c r="D3744" s="596"/>
      <c r="E3744" s="589"/>
      <c r="F3744" s="589"/>
      <c r="G3744" s="589"/>
      <c r="H3744" s="591" t="s">
        <v>1892</v>
      </c>
      <c r="I3744" s="591"/>
      <c r="J3744" s="164" t="s">
        <v>1891</v>
      </c>
      <c r="K3744" s="164" t="s">
        <v>0</v>
      </c>
      <c r="L3744" s="165">
        <v>1156.94</v>
      </c>
    </row>
    <row r="3745" spans="1:12" s="148" customFormat="1" ht="24" customHeight="1" x14ac:dyDescent="0.15">
      <c r="A3745" s="593"/>
      <c r="B3745" s="161" t="s">
        <v>29</v>
      </c>
      <c r="C3745" s="162" t="s">
        <v>30</v>
      </c>
      <c r="D3745" s="162" t="s">
        <v>1893</v>
      </c>
      <c r="E3745" s="162" t="s">
        <v>1894</v>
      </c>
      <c r="F3745" s="592"/>
      <c r="G3745" s="592"/>
      <c r="H3745" s="591" t="s">
        <v>1895</v>
      </c>
      <c r="I3745" s="591"/>
      <c r="J3745" s="589" t="s">
        <v>1891</v>
      </c>
      <c r="K3745" s="589" t="s">
        <v>1891</v>
      </c>
      <c r="L3745" s="590">
        <v>0</v>
      </c>
    </row>
    <row r="3746" spans="1:12" s="148" customFormat="1" ht="24" customHeight="1" x14ac:dyDescent="0.15">
      <c r="A3746" s="593"/>
      <c r="B3746" s="164" t="s">
        <v>2337</v>
      </c>
      <c r="C3746" s="164" t="s">
        <v>4196</v>
      </c>
      <c r="D3746" s="166">
        <v>43023</v>
      </c>
      <c r="E3746" s="164" t="s">
        <v>4197</v>
      </c>
      <c r="F3746" s="592"/>
      <c r="G3746" s="592"/>
      <c r="H3746" s="591"/>
      <c r="I3746" s="591"/>
      <c r="J3746" s="589"/>
      <c r="K3746" s="589"/>
      <c r="L3746" s="590"/>
    </row>
    <row r="3747" spans="1:12" s="148" customFormat="1" ht="24" customHeight="1" x14ac:dyDescent="0.15">
      <c r="A3747" s="593">
        <v>711</v>
      </c>
      <c r="B3747" s="161" t="s">
        <v>20</v>
      </c>
      <c r="C3747" s="162" t="s">
        <v>21</v>
      </c>
      <c r="D3747" s="162" t="s">
        <v>1884</v>
      </c>
      <c r="E3747" s="162" t="s">
        <v>1885</v>
      </c>
      <c r="F3747" s="594" t="s">
        <v>14</v>
      </c>
      <c r="G3747" s="594"/>
      <c r="H3747" s="592"/>
      <c r="I3747" s="592"/>
      <c r="J3747" s="592"/>
      <c r="K3747" s="592"/>
      <c r="L3747" s="592"/>
    </row>
    <row r="3748" spans="1:12" s="148" customFormat="1" ht="26.25" customHeight="1" x14ac:dyDescent="0.15">
      <c r="A3748" s="593"/>
      <c r="B3748" s="589" t="s">
        <v>4194</v>
      </c>
      <c r="C3748" s="595" t="s">
        <v>4198</v>
      </c>
      <c r="D3748" s="596">
        <v>43046</v>
      </c>
      <c r="E3748" s="589" t="s">
        <v>2915</v>
      </c>
      <c r="F3748" s="589" t="s">
        <v>4199</v>
      </c>
      <c r="G3748" s="589"/>
      <c r="H3748" s="591" t="s">
        <v>1890</v>
      </c>
      <c r="I3748" s="591"/>
      <c r="J3748" s="164" t="s">
        <v>1891</v>
      </c>
      <c r="K3748" s="164" t="s">
        <v>0</v>
      </c>
      <c r="L3748" s="165">
        <v>245.4</v>
      </c>
    </row>
    <row r="3749" spans="1:12" s="148" customFormat="1" ht="113.25" customHeight="1" x14ac:dyDescent="0.15">
      <c r="A3749" s="593"/>
      <c r="B3749" s="589"/>
      <c r="C3749" s="595"/>
      <c r="D3749" s="596"/>
      <c r="E3749" s="589"/>
      <c r="F3749" s="589"/>
      <c r="G3749" s="589"/>
      <c r="H3749" s="591" t="s">
        <v>1892</v>
      </c>
      <c r="I3749" s="591"/>
      <c r="J3749" s="164" t="s">
        <v>1891</v>
      </c>
      <c r="K3749" s="164" t="s">
        <v>0</v>
      </c>
      <c r="L3749" s="165">
        <v>177.03</v>
      </c>
    </row>
    <row r="3750" spans="1:12" s="148" customFormat="1" ht="24" customHeight="1" x14ac:dyDescent="0.15">
      <c r="A3750" s="593"/>
      <c r="B3750" s="161" t="s">
        <v>29</v>
      </c>
      <c r="C3750" s="162" t="s">
        <v>30</v>
      </c>
      <c r="D3750" s="162" t="s">
        <v>1893</v>
      </c>
      <c r="E3750" s="162" t="s">
        <v>1894</v>
      </c>
      <c r="F3750" s="592"/>
      <c r="G3750" s="592"/>
      <c r="H3750" s="591" t="s">
        <v>1895</v>
      </c>
      <c r="I3750" s="591"/>
      <c r="J3750" s="589" t="s">
        <v>1891</v>
      </c>
      <c r="K3750" s="589" t="s">
        <v>0</v>
      </c>
      <c r="L3750" s="590">
        <v>170</v>
      </c>
    </row>
    <row r="3751" spans="1:12" s="148" customFormat="1" ht="24" customHeight="1" x14ac:dyDescent="0.15">
      <c r="A3751" s="593"/>
      <c r="B3751" s="164" t="s">
        <v>2337</v>
      </c>
      <c r="C3751" s="164" t="s">
        <v>4199</v>
      </c>
      <c r="D3751" s="166">
        <v>43047</v>
      </c>
      <c r="E3751" s="164" t="s">
        <v>2444</v>
      </c>
      <c r="F3751" s="592"/>
      <c r="G3751" s="592"/>
      <c r="H3751" s="591"/>
      <c r="I3751" s="591"/>
      <c r="J3751" s="589"/>
      <c r="K3751" s="589"/>
      <c r="L3751" s="590"/>
    </row>
    <row r="3752" spans="1:12" s="148" customFormat="1" ht="24" customHeight="1" x14ac:dyDescent="0.15">
      <c r="A3752" s="593">
        <v>712</v>
      </c>
      <c r="B3752" s="161" t="s">
        <v>20</v>
      </c>
      <c r="C3752" s="162" t="s">
        <v>21</v>
      </c>
      <c r="D3752" s="162" t="s">
        <v>1884</v>
      </c>
      <c r="E3752" s="162" t="s">
        <v>1885</v>
      </c>
      <c r="F3752" s="594" t="s">
        <v>14</v>
      </c>
      <c r="G3752" s="594"/>
      <c r="H3752" s="592"/>
      <c r="I3752" s="592"/>
      <c r="J3752" s="592"/>
      <c r="K3752" s="592"/>
      <c r="L3752" s="592"/>
    </row>
    <row r="3753" spans="1:12" s="148" customFormat="1" ht="26.25" customHeight="1" x14ac:dyDescent="0.15">
      <c r="A3753" s="593"/>
      <c r="B3753" s="589" t="s">
        <v>4194</v>
      </c>
      <c r="C3753" s="589" t="s">
        <v>4200</v>
      </c>
      <c r="D3753" s="596">
        <v>43137</v>
      </c>
      <c r="E3753" s="589" t="s">
        <v>4201</v>
      </c>
      <c r="F3753" s="589" t="s">
        <v>4202</v>
      </c>
      <c r="G3753" s="589"/>
      <c r="H3753" s="591" t="s">
        <v>1890</v>
      </c>
      <c r="I3753" s="591"/>
      <c r="J3753" s="164" t="s">
        <v>1891</v>
      </c>
      <c r="K3753" s="164" t="s">
        <v>0</v>
      </c>
      <c r="L3753" s="165">
        <v>204.96</v>
      </c>
    </row>
    <row r="3754" spans="1:12" s="148" customFormat="1" ht="102.75" customHeight="1" x14ac:dyDescent="0.15">
      <c r="A3754" s="593"/>
      <c r="B3754" s="589"/>
      <c r="C3754" s="589"/>
      <c r="D3754" s="596"/>
      <c r="E3754" s="589"/>
      <c r="F3754" s="589"/>
      <c r="G3754" s="589"/>
      <c r="H3754" s="591" t="s">
        <v>1892</v>
      </c>
      <c r="I3754" s="591"/>
      <c r="J3754" s="164" t="s">
        <v>1891</v>
      </c>
      <c r="K3754" s="164" t="s">
        <v>0</v>
      </c>
      <c r="L3754" s="165">
        <v>254.59</v>
      </c>
    </row>
    <row r="3755" spans="1:12" s="148" customFormat="1" ht="24" customHeight="1" x14ac:dyDescent="0.15">
      <c r="A3755" s="593"/>
      <c r="B3755" s="161" t="s">
        <v>29</v>
      </c>
      <c r="C3755" s="162" t="s">
        <v>30</v>
      </c>
      <c r="D3755" s="162" t="s">
        <v>1893</v>
      </c>
      <c r="E3755" s="162" t="s">
        <v>1894</v>
      </c>
      <c r="F3755" s="592"/>
      <c r="G3755" s="592"/>
      <c r="H3755" s="591" t="s">
        <v>1895</v>
      </c>
      <c r="I3755" s="591"/>
      <c r="J3755" s="589" t="s">
        <v>1891</v>
      </c>
      <c r="K3755" s="589" t="s">
        <v>1891</v>
      </c>
      <c r="L3755" s="590">
        <v>0</v>
      </c>
    </row>
    <row r="3756" spans="1:12" s="148" customFormat="1" ht="24" customHeight="1" x14ac:dyDescent="0.15">
      <c r="A3756" s="593"/>
      <c r="B3756" s="164" t="s">
        <v>2337</v>
      </c>
      <c r="C3756" s="164" t="s">
        <v>4202</v>
      </c>
      <c r="D3756" s="166">
        <v>43138</v>
      </c>
      <c r="E3756" s="164" t="s">
        <v>2384</v>
      </c>
      <c r="F3756" s="592"/>
      <c r="G3756" s="592"/>
      <c r="H3756" s="591"/>
      <c r="I3756" s="591"/>
      <c r="J3756" s="589"/>
      <c r="K3756" s="589"/>
      <c r="L3756" s="590"/>
    </row>
    <row r="3757" spans="1:12" s="148" customFormat="1" ht="24" customHeight="1" x14ac:dyDescent="0.15">
      <c r="A3757" s="593">
        <v>713</v>
      </c>
      <c r="B3757" s="161" t="s">
        <v>20</v>
      </c>
      <c r="C3757" s="162" t="s">
        <v>21</v>
      </c>
      <c r="D3757" s="162" t="s">
        <v>1884</v>
      </c>
      <c r="E3757" s="162" t="s">
        <v>1885</v>
      </c>
      <c r="F3757" s="594" t="s">
        <v>14</v>
      </c>
      <c r="G3757" s="594"/>
      <c r="H3757" s="592"/>
      <c r="I3757" s="592"/>
      <c r="J3757" s="592"/>
      <c r="K3757" s="592"/>
      <c r="L3757" s="592"/>
    </row>
    <row r="3758" spans="1:12" s="148" customFormat="1" ht="26.25" customHeight="1" x14ac:dyDescent="0.15">
      <c r="A3758" s="593"/>
      <c r="B3758" s="589" t="s">
        <v>4203</v>
      </c>
      <c r="C3758" s="595" t="s">
        <v>4204</v>
      </c>
      <c r="D3758" s="596">
        <v>43044</v>
      </c>
      <c r="E3758" s="589" t="s">
        <v>1996</v>
      </c>
      <c r="F3758" s="589" t="s">
        <v>3123</v>
      </c>
      <c r="G3758" s="589"/>
      <c r="H3758" s="591" t="s">
        <v>1890</v>
      </c>
      <c r="I3758" s="591"/>
      <c r="J3758" s="164" t="s">
        <v>1891</v>
      </c>
      <c r="K3758" s="164" t="s">
        <v>0</v>
      </c>
      <c r="L3758" s="165">
        <v>796.68</v>
      </c>
    </row>
    <row r="3759" spans="1:12" s="148" customFormat="1" ht="408.95" customHeight="1" x14ac:dyDescent="0.15">
      <c r="A3759" s="593"/>
      <c r="B3759" s="589"/>
      <c r="C3759" s="595"/>
      <c r="D3759" s="596"/>
      <c r="E3759" s="589"/>
      <c r="F3759" s="589"/>
      <c r="G3759" s="589"/>
      <c r="H3759" s="591" t="s">
        <v>1892</v>
      </c>
      <c r="I3759" s="591"/>
      <c r="J3759" s="589" t="s">
        <v>1891</v>
      </c>
      <c r="K3759" s="589" t="s">
        <v>0</v>
      </c>
      <c r="L3759" s="590">
        <v>350</v>
      </c>
    </row>
    <row r="3760" spans="1:12" s="148" customFormat="1" ht="40.35" customHeight="1" x14ac:dyDescent="0.15">
      <c r="A3760" s="593"/>
      <c r="B3760" s="589"/>
      <c r="C3760" s="595"/>
      <c r="D3760" s="596"/>
      <c r="E3760" s="589"/>
      <c r="F3760" s="589"/>
      <c r="G3760" s="589"/>
      <c r="H3760" s="591"/>
      <c r="I3760" s="591"/>
      <c r="J3760" s="589"/>
      <c r="K3760" s="589"/>
      <c r="L3760" s="590"/>
    </row>
    <row r="3761" spans="1:12" s="148" customFormat="1" ht="24" customHeight="1" x14ac:dyDescent="0.15">
      <c r="A3761" s="593"/>
      <c r="B3761" s="161" t="s">
        <v>29</v>
      </c>
      <c r="C3761" s="162" t="s">
        <v>30</v>
      </c>
      <c r="D3761" s="162" t="s">
        <v>1893</v>
      </c>
      <c r="E3761" s="162" t="s">
        <v>1894</v>
      </c>
      <c r="F3761" s="592"/>
      <c r="G3761" s="592"/>
      <c r="H3761" s="591" t="s">
        <v>1895</v>
      </c>
      <c r="I3761" s="591"/>
      <c r="J3761" s="589" t="s">
        <v>1891</v>
      </c>
      <c r="K3761" s="589" t="s">
        <v>1891</v>
      </c>
      <c r="L3761" s="590">
        <v>0</v>
      </c>
    </row>
    <row r="3762" spans="1:12" s="148" customFormat="1" ht="24" customHeight="1" x14ac:dyDescent="0.15">
      <c r="A3762" s="593"/>
      <c r="B3762" s="164" t="s">
        <v>2059</v>
      </c>
      <c r="C3762" s="164" t="s">
        <v>3123</v>
      </c>
      <c r="D3762" s="166">
        <v>43046</v>
      </c>
      <c r="E3762" s="164" t="s">
        <v>2491</v>
      </c>
      <c r="F3762" s="592"/>
      <c r="G3762" s="592"/>
      <c r="H3762" s="591"/>
      <c r="I3762" s="591"/>
      <c r="J3762" s="589"/>
      <c r="K3762" s="589"/>
      <c r="L3762" s="590"/>
    </row>
    <row r="3763" spans="1:12" s="148" customFormat="1" ht="24" customHeight="1" x14ac:dyDescent="0.15">
      <c r="A3763" s="593">
        <v>714</v>
      </c>
      <c r="B3763" s="161" t="s">
        <v>20</v>
      </c>
      <c r="C3763" s="162" t="s">
        <v>21</v>
      </c>
      <c r="D3763" s="162" t="s">
        <v>1884</v>
      </c>
      <c r="E3763" s="162" t="s">
        <v>1885</v>
      </c>
      <c r="F3763" s="594" t="s">
        <v>14</v>
      </c>
      <c r="G3763" s="594"/>
      <c r="H3763" s="592"/>
      <c r="I3763" s="592"/>
      <c r="J3763" s="592"/>
      <c r="K3763" s="592"/>
      <c r="L3763" s="592"/>
    </row>
    <row r="3764" spans="1:12" s="148" customFormat="1" ht="26.25" customHeight="1" x14ac:dyDescent="0.15">
      <c r="A3764" s="593"/>
      <c r="B3764" s="589" t="s">
        <v>4205</v>
      </c>
      <c r="C3764" s="595" t="s">
        <v>4206</v>
      </c>
      <c r="D3764" s="596">
        <v>43011</v>
      </c>
      <c r="E3764" s="589" t="s">
        <v>1908</v>
      </c>
      <c r="F3764" s="589" t="s">
        <v>976</v>
      </c>
      <c r="G3764" s="589"/>
      <c r="H3764" s="591" t="s">
        <v>1890</v>
      </c>
      <c r="I3764" s="591"/>
      <c r="J3764" s="164" t="s">
        <v>1891</v>
      </c>
      <c r="K3764" s="164" t="s">
        <v>0</v>
      </c>
      <c r="L3764" s="165">
        <v>149</v>
      </c>
    </row>
    <row r="3765" spans="1:12" s="148" customFormat="1" ht="408.95" customHeight="1" x14ac:dyDescent="0.15">
      <c r="A3765" s="593"/>
      <c r="B3765" s="589"/>
      <c r="C3765" s="595"/>
      <c r="D3765" s="596"/>
      <c r="E3765" s="589"/>
      <c r="F3765" s="589"/>
      <c r="G3765" s="589"/>
      <c r="H3765" s="591" t="s">
        <v>1892</v>
      </c>
      <c r="I3765" s="591"/>
      <c r="J3765" s="589" t="s">
        <v>1891</v>
      </c>
      <c r="K3765" s="589" t="s">
        <v>0</v>
      </c>
      <c r="L3765" s="590">
        <v>914.2</v>
      </c>
    </row>
    <row r="3766" spans="1:12" s="148" customFormat="1" ht="239.85" customHeight="1" x14ac:dyDescent="0.15">
      <c r="A3766" s="593"/>
      <c r="B3766" s="589"/>
      <c r="C3766" s="595"/>
      <c r="D3766" s="596"/>
      <c r="E3766" s="589"/>
      <c r="F3766" s="589"/>
      <c r="G3766" s="589"/>
      <c r="H3766" s="591"/>
      <c r="I3766" s="591"/>
      <c r="J3766" s="589"/>
      <c r="K3766" s="589"/>
      <c r="L3766" s="590"/>
    </row>
    <row r="3767" spans="1:12" s="148" customFormat="1" ht="24" customHeight="1" x14ac:dyDescent="0.15">
      <c r="A3767" s="593"/>
      <c r="B3767" s="161" t="s">
        <v>29</v>
      </c>
      <c r="C3767" s="162" t="s">
        <v>30</v>
      </c>
      <c r="D3767" s="162" t="s">
        <v>1893</v>
      </c>
      <c r="E3767" s="162" t="s">
        <v>1894</v>
      </c>
      <c r="F3767" s="592"/>
      <c r="G3767" s="592"/>
      <c r="H3767" s="591" t="s">
        <v>1895</v>
      </c>
      <c r="I3767" s="591"/>
      <c r="J3767" s="589" t="s">
        <v>1891</v>
      </c>
      <c r="K3767" s="589" t="s">
        <v>1891</v>
      </c>
      <c r="L3767" s="590">
        <v>0</v>
      </c>
    </row>
    <row r="3768" spans="1:12" s="148" customFormat="1" ht="24" customHeight="1" x14ac:dyDescent="0.15">
      <c r="A3768" s="593"/>
      <c r="B3768" s="164" t="s">
        <v>2052</v>
      </c>
      <c r="C3768" s="164" t="s">
        <v>976</v>
      </c>
      <c r="D3768" s="166">
        <v>43016</v>
      </c>
      <c r="E3768" s="164" t="s">
        <v>2694</v>
      </c>
      <c r="F3768" s="592"/>
      <c r="G3768" s="592"/>
      <c r="H3768" s="591"/>
      <c r="I3768" s="591"/>
      <c r="J3768" s="589"/>
      <c r="K3768" s="589"/>
      <c r="L3768" s="590"/>
    </row>
    <row r="3769" spans="1:12" s="148" customFormat="1" ht="24" customHeight="1" x14ac:dyDescent="0.15">
      <c r="A3769" s="593">
        <v>715</v>
      </c>
      <c r="B3769" s="161" t="s">
        <v>20</v>
      </c>
      <c r="C3769" s="162" t="s">
        <v>21</v>
      </c>
      <c r="D3769" s="162" t="s">
        <v>1884</v>
      </c>
      <c r="E3769" s="162" t="s">
        <v>1885</v>
      </c>
      <c r="F3769" s="594" t="s">
        <v>14</v>
      </c>
      <c r="G3769" s="594"/>
      <c r="H3769" s="592"/>
      <c r="I3769" s="592"/>
      <c r="J3769" s="592"/>
      <c r="K3769" s="592"/>
      <c r="L3769" s="592"/>
    </row>
    <row r="3770" spans="1:12" s="148" customFormat="1" ht="26.25" customHeight="1" x14ac:dyDescent="0.15">
      <c r="A3770" s="593"/>
      <c r="B3770" s="589" t="s">
        <v>4205</v>
      </c>
      <c r="C3770" s="595" t="s">
        <v>4206</v>
      </c>
      <c r="D3770" s="596">
        <v>43011</v>
      </c>
      <c r="E3770" s="589" t="s">
        <v>1908</v>
      </c>
      <c r="F3770" s="589" t="s">
        <v>4207</v>
      </c>
      <c r="G3770" s="589"/>
      <c r="H3770" s="591" t="s">
        <v>1890</v>
      </c>
      <c r="I3770" s="591"/>
      <c r="J3770" s="164" t="s">
        <v>1891</v>
      </c>
      <c r="K3770" s="164" t="s">
        <v>0</v>
      </c>
      <c r="L3770" s="165">
        <v>1183</v>
      </c>
    </row>
    <row r="3771" spans="1:12" s="148" customFormat="1" ht="408.95" customHeight="1" x14ac:dyDescent="0.15">
      <c r="A3771" s="593"/>
      <c r="B3771" s="589"/>
      <c r="C3771" s="595"/>
      <c r="D3771" s="596"/>
      <c r="E3771" s="589"/>
      <c r="F3771" s="589"/>
      <c r="G3771" s="589"/>
      <c r="H3771" s="591" t="s">
        <v>1892</v>
      </c>
      <c r="I3771" s="591"/>
      <c r="J3771" s="589" t="s">
        <v>1891</v>
      </c>
      <c r="K3771" s="589" t="s">
        <v>0</v>
      </c>
      <c r="L3771" s="590">
        <v>3000</v>
      </c>
    </row>
    <row r="3772" spans="1:12" s="148" customFormat="1" ht="239.85" customHeight="1" x14ac:dyDescent="0.15">
      <c r="A3772" s="593"/>
      <c r="B3772" s="589"/>
      <c r="C3772" s="595"/>
      <c r="D3772" s="596"/>
      <c r="E3772" s="589"/>
      <c r="F3772" s="589"/>
      <c r="G3772" s="589"/>
      <c r="H3772" s="591"/>
      <c r="I3772" s="591"/>
      <c r="J3772" s="589"/>
      <c r="K3772" s="589"/>
      <c r="L3772" s="590"/>
    </row>
    <row r="3773" spans="1:12" s="148" customFormat="1" ht="24" customHeight="1" x14ac:dyDescent="0.15">
      <c r="A3773" s="593"/>
      <c r="B3773" s="161" t="s">
        <v>29</v>
      </c>
      <c r="C3773" s="162" t="s">
        <v>30</v>
      </c>
      <c r="D3773" s="162" t="s">
        <v>1893</v>
      </c>
      <c r="E3773" s="162" t="s">
        <v>1894</v>
      </c>
      <c r="F3773" s="592"/>
      <c r="G3773" s="592"/>
      <c r="H3773" s="591" t="s">
        <v>1895</v>
      </c>
      <c r="I3773" s="591"/>
      <c r="J3773" s="589" t="s">
        <v>1891</v>
      </c>
      <c r="K3773" s="589" t="s">
        <v>1891</v>
      </c>
      <c r="L3773" s="590">
        <v>0</v>
      </c>
    </row>
    <row r="3774" spans="1:12" s="148" customFormat="1" ht="24" customHeight="1" x14ac:dyDescent="0.15">
      <c r="A3774" s="593"/>
      <c r="B3774" s="164" t="s">
        <v>2052</v>
      </c>
      <c r="C3774" s="164" t="s">
        <v>4207</v>
      </c>
      <c r="D3774" s="166">
        <v>43016</v>
      </c>
      <c r="E3774" s="164" t="s">
        <v>2694</v>
      </c>
      <c r="F3774" s="592"/>
      <c r="G3774" s="592"/>
      <c r="H3774" s="591"/>
      <c r="I3774" s="591"/>
      <c r="J3774" s="589"/>
      <c r="K3774" s="589"/>
      <c r="L3774" s="590"/>
    </row>
    <row r="3775" spans="1:12" s="148" customFormat="1" ht="24" customHeight="1" x14ac:dyDescent="0.15">
      <c r="A3775" s="593">
        <v>716</v>
      </c>
      <c r="B3775" s="161" t="s">
        <v>20</v>
      </c>
      <c r="C3775" s="162" t="s">
        <v>21</v>
      </c>
      <c r="D3775" s="162" t="s">
        <v>1884</v>
      </c>
      <c r="E3775" s="162" t="s">
        <v>1885</v>
      </c>
      <c r="F3775" s="594" t="s">
        <v>14</v>
      </c>
      <c r="G3775" s="594"/>
      <c r="H3775" s="592"/>
      <c r="I3775" s="592"/>
      <c r="J3775" s="592"/>
      <c r="K3775" s="592"/>
      <c r="L3775" s="592"/>
    </row>
    <row r="3776" spans="1:12" s="148" customFormat="1" ht="26.25" customHeight="1" x14ac:dyDescent="0.15">
      <c r="A3776" s="593"/>
      <c r="B3776" s="589" t="s">
        <v>4205</v>
      </c>
      <c r="C3776" s="595" t="s">
        <v>4208</v>
      </c>
      <c r="D3776" s="596">
        <v>43024</v>
      </c>
      <c r="E3776" s="589" t="s">
        <v>2271</v>
      </c>
      <c r="F3776" s="589" t="s">
        <v>2817</v>
      </c>
      <c r="G3776" s="589"/>
      <c r="H3776" s="591" t="s">
        <v>1890</v>
      </c>
      <c r="I3776" s="591"/>
      <c r="J3776" s="164" t="s">
        <v>1891</v>
      </c>
      <c r="K3776" s="164" t="s">
        <v>0</v>
      </c>
      <c r="L3776" s="165">
        <v>120.29</v>
      </c>
    </row>
    <row r="3777" spans="1:12" s="148" customFormat="1" ht="281.25" customHeight="1" x14ac:dyDescent="0.15">
      <c r="A3777" s="593"/>
      <c r="B3777" s="589"/>
      <c r="C3777" s="595"/>
      <c r="D3777" s="596"/>
      <c r="E3777" s="589"/>
      <c r="F3777" s="589"/>
      <c r="G3777" s="589"/>
      <c r="H3777" s="591" t="s">
        <v>1892</v>
      </c>
      <c r="I3777" s="591"/>
      <c r="J3777" s="164" t="s">
        <v>1891</v>
      </c>
      <c r="K3777" s="164" t="s">
        <v>0</v>
      </c>
      <c r="L3777" s="165">
        <v>299.10000000000002</v>
      </c>
    </row>
    <row r="3778" spans="1:12" s="148" customFormat="1" ht="24" customHeight="1" x14ac:dyDescent="0.15">
      <c r="A3778" s="593"/>
      <c r="B3778" s="161" t="s">
        <v>29</v>
      </c>
      <c r="C3778" s="162" t="s">
        <v>30</v>
      </c>
      <c r="D3778" s="162" t="s">
        <v>1893</v>
      </c>
      <c r="E3778" s="162" t="s">
        <v>1894</v>
      </c>
      <c r="F3778" s="592"/>
      <c r="G3778" s="592"/>
      <c r="H3778" s="591" t="s">
        <v>1895</v>
      </c>
      <c r="I3778" s="591"/>
      <c r="J3778" s="589" t="s">
        <v>1891</v>
      </c>
      <c r="K3778" s="589" t="s">
        <v>1891</v>
      </c>
      <c r="L3778" s="590">
        <v>0</v>
      </c>
    </row>
    <row r="3779" spans="1:12" s="148" customFormat="1" ht="24" customHeight="1" x14ac:dyDescent="0.15">
      <c r="A3779" s="593"/>
      <c r="B3779" s="164" t="s">
        <v>2052</v>
      </c>
      <c r="C3779" s="164" t="s">
        <v>2817</v>
      </c>
      <c r="D3779" s="166">
        <v>43025</v>
      </c>
      <c r="E3779" s="164" t="s">
        <v>2900</v>
      </c>
      <c r="F3779" s="592"/>
      <c r="G3779" s="592"/>
      <c r="H3779" s="591"/>
      <c r="I3779" s="591"/>
      <c r="J3779" s="589"/>
      <c r="K3779" s="589"/>
      <c r="L3779" s="590"/>
    </row>
    <row r="3780" spans="1:12" s="148" customFormat="1" ht="24" customHeight="1" x14ac:dyDescent="0.15">
      <c r="A3780" s="593">
        <v>717</v>
      </c>
      <c r="B3780" s="161" t="s">
        <v>20</v>
      </c>
      <c r="C3780" s="162" t="s">
        <v>21</v>
      </c>
      <c r="D3780" s="162" t="s">
        <v>1884</v>
      </c>
      <c r="E3780" s="162" t="s">
        <v>1885</v>
      </c>
      <c r="F3780" s="594" t="s">
        <v>14</v>
      </c>
      <c r="G3780" s="594"/>
      <c r="H3780" s="592"/>
      <c r="I3780" s="592"/>
      <c r="J3780" s="592"/>
      <c r="K3780" s="592"/>
      <c r="L3780" s="592"/>
    </row>
    <row r="3781" spans="1:12" s="148" customFormat="1" ht="26.25" customHeight="1" x14ac:dyDescent="0.15">
      <c r="A3781" s="593"/>
      <c r="B3781" s="589" t="s">
        <v>4205</v>
      </c>
      <c r="C3781" s="595" t="s">
        <v>4209</v>
      </c>
      <c r="D3781" s="596">
        <v>43028</v>
      </c>
      <c r="E3781" s="589" t="s">
        <v>2008</v>
      </c>
      <c r="F3781" s="589" t="s">
        <v>3506</v>
      </c>
      <c r="G3781" s="589"/>
      <c r="H3781" s="591" t="s">
        <v>1890</v>
      </c>
      <c r="I3781" s="591"/>
      <c r="J3781" s="164" t="s">
        <v>1891</v>
      </c>
      <c r="K3781" s="164" t="s">
        <v>0</v>
      </c>
      <c r="L3781" s="165">
        <v>540</v>
      </c>
    </row>
    <row r="3782" spans="1:12" s="148" customFormat="1" ht="408.95" customHeight="1" x14ac:dyDescent="0.15">
      <c r="A3782" s="593"/>
      <c r="B3782" s="589"/>
      <c r="C3782" s="595"/>
      <c r="D3782" s="596"/>
      <c r="E3782" s="589"/>
      <c r="F3782" s="589"/>
      <c r="G3782" s="589"/>
      <c r="H3782" s="591" t="s">
        <v>1892</v>
      </c>
      <c r="I3782" s="591"/>
      <c r="J3782" s="589" t="s">
        <v>1891</v>
      </c>
      <c r="K3782" s="589" t="s">
        <v>0</v>
      </c>
      <c r="L3782" s="590">
        <v>612.73</v>
      </c>
    </row>
    <row r="3783" spans="1:12" s="148" customFormat="1" ht="82.35" customHeight="1" x14ac:dyDescent="0.15">
      <c r="A3783" s="593"/>
      <c r="B3783" s="589"/>
      <c r="C3783" s="595"/>
      <c r="D3783" s="596"/>
      <c r="E3783" s="589"/>
      <c r="F3783" s="589"/>
      <c r="G3783" s="589"/>
      <c r="H3783" s="591"/>
      <c r="I3783" s="591"/>
      <c r="J3783" s="589"/>
      <c r="K3783" s="589"/>
      <c r="L3783" s="590"/>
    </row>
    <row r="3784" spans="1:12" s="148" customFormat="1" ht="24" customHeight="1" x14ac:dyDescent="0.15">
      <c r="A3784" s="593"/>
      <c r="B3784" s="161" t="s">
        <v>29</v>
      </c>
      <c r="C3784" s="162" t="s">
        <v>30</v>
      </c>
      <c r="D3784" s="162" t="s">
        <v>1893</v>
      </c>
      <c r="E3784" s="162" t="s">
        <v>1894</v>
      </c>
      <c r="F3784" s="592"/>
      <c r="G3784" s="592"/>
      <c r="H3784" s="591" t="s">
        <v>1895</v>
      </c>
      <c r="I3784" s="591"/>
      <c r="J3784" s="589" t="s">
        <v>1891</v>
      </c>
      <c r="K3784" s="589" t="s">
        <v>1891</v>
      </c>
      <c r="L3784" s="590">
        <v>0</v>
      </c>
    </row>
    <row r="3785" spans="1:12" s="148" customFormat="1" ht="24" customHeight="1" x14ac:dyDescent="0.15">
      <c r="A3785" s="593"/>
      <c r="B3785" s="164" t="s">
        <v>2052</v>
      </c>
      <c r="C3785" s="164" t="s">
        <v>3506</v>
      </c>
      <c r="D3785" s="166">
        <v>43030</v>
      </c>
      <c r="E3785" s="164" t="s">
        <v>2928</v>
      </c>
      <c r="F3785" s="592"/>
      <c r="G3785" s="592"/>
      <c r="H3785" s="591"/>
      <c r="I3785" s="591"/>
      <c r="J3785" s="589"/>
      <c r="K3785" s="589"/>
      <c r="L3785" s="590"/>
    </row>
    <row r="3786" spans="1:12" s="148" customFormat="1" ht="24" customHeight="1" x14ac:dyDescent="0.15">
      <c r="A3786" s="593">
        <v>718</v>
      </c>
      <c r="B3786" s="161" t="s">
        <v>20</v>
      </c>
      <c r="C3786" s="162" t="s">
        <v>21</v>
      </c>
      <c r="D3786" s="162" t="s">
        <v>1884</v>
      </c>
      <c r="E3786" s="162" t="s">
        <v>1885</v>
      </c>
      <c r="F3786" s="594" t="s">
        <v>14</v>
      </c>
      <c r="G3786" s="594"/>
      <c r="H3786" s="592"/>
      <c r="I3786" s="592"/>
      <c r="J3786" s="592"/>
      <c r="K3786" s="592"/>
      <c r="L3786" s="592"/>
    </row>
    <row r="3787" spans="1:12" s="148" customFormat="1" ht="26.25" customHeight="1" x14ac:dyDescent="0.15">
      <c r="A3787" s="593"/>
      <c r="B3787" s="589" t="s">
        <v>4205</v>
      </c>
      <c r="C3787" s="595" t="s">
        <v>4209</v>
      </c>
      <c r="D3787" s="596">
        <v>43028</v>
      </c>
      <c r="E3787" s="589" t="s">
        <v>2008</v>
      </c>
      <c r="F3787" s="589" t="s">
        <v>2009</v>
      </c>
      <c r="G3787" s="589"/>
      <c r="H3787" s="591" t="s">
        <v>1890</v>
      </c>
      <c r="I3787" s="591"/>
      <c r="J3787" s="164" t="s">
        <v>1891</v>
      </c>
      <c r="K3787" s="164" t="s">
        <v>0</v>
      </c>
      <c r="L3787" s="165">
        <v>112</v>
      </c>
    </row>
    <row r="3788" spans="1:12" s="148" customFormat="1" ht="408.95" customHeight="1" x14ac:dyDescent="0.15">
      <c r="A3788" s="593"/>
      <c r="B3788" s="589"/>
      <c r="C3788" s="595"/>
      <c r="D3788" s="596"/>
      <c r="E3788" s="589"/>
      <c r="F3788" s="589"/>
      <c r="G3788" s="589"/>
      <c r="H3788" s="591" t="s">
        <v>1892</v>
      </c>
      <c r="I3788" s="591"/>
      <c r="J3788" s="589" t="s">
        <v>1891</v>
      </c>
      <c r="K3788" s="589" t="s">
        <v>0</v>
      </c>
      <c r="L3788" s="590">
        <v>850</v>
      </c>
    </row>
    <row r="3789" spans="1:12" s="148" customFormat="1" ht="82.35" customHeight="1" x14ac:dyDescent="0.15">
      <c r="A3789" s="593"/>
      <c r="B3789" s="589"/>
      <c r="C3789" s="595"/>
      <c r="D3789" s="596"/>
      <c r="E3789" s="589"/>
      <c r="F3789" s="589"/>
      <c r="G3789" s="589"/>
      <c r="H3789" s="591"/>
      <c r="I3789" s="591"/>
      <c r="J3789" s="589"/>
      <c r="K3789" s="589"/>
      <c r="L3789" s="590"/>
    </row>
    <row r="3790" spans="1:12" s="148" customFormat="1" ht="24" customHeight="1" x14ac:dyDescent="0.15">
      <c r="A3790" s="593"/>
      <c r="B3790" s="161" t="s">
        <v>29</v>
      </c>
      <c r="C3790" s="162" t="s">
        <v>30</v>
      </c>
      <c r="D3790" s="162" t="s">
        <v>1893</v>
      </c>
      <c r="E3790" s="162" t="s">
        <v>1894</v>
      </c>
      <c r="F3790" s="592"/>
      <c r="G3790" s="592"/>
      <c r="H3790" s="591" t="s">
        <v>1895</v>
      </c>
      <c r="I3790" s="591"/>
      <c r="J3790" s="589" t="s">
        <v>1891</v>
      </c>
      <c r="K3790" s="589" t="s">
        <v>1891</v>
      </c>
      <c r="L3790" s="590">
        <v>0</v>
      </c>
    </row>
    <row r="3791" spans="1:12" s="148" customFormat="1" ht="24" customHeight="1" x14ac:dyDescent="0.15">
      <c r="A3791" s="593"/>
      <c r="B3791" s="164" t="s">
        <v>2052</v>
      </c>
      <c r="C3791" s="164" t="s">
        <v>2009</v>
      </c>
      <c r="D3791" s="166">
        <v>43030</v>
      </c>
      <c r="E3791" s="164" t="s">
        <v>2928</v>
      </c>
      <c r="F3791" s="592"/>
      <c r="G3791" s="592"/>
      <c r="H3791" s="591"/>
      <c r="I3791" s="591"/>
      <c r="J3791" s="589"/>
      <c r="K3791" s="589"/>
      <c r="L3791" s="590"/>
    </row>
    <row r="3792" spans="1:12" s="148" customFormat="1" ht="24" customHeight="1" x14ac:dyDescent="0.15">
      <c r="A3792" s="593">
        <v>719</v>
      </c>
      <c r="B3792" s="161" t="s">
        <v>20</v>
      </c>
      <c r="C3792" s="162" t="s">
        <v>21</v>
      </c>
      <c r="D3792" s="162" t="s">
        <v>1884</v>
      </c>
      <c r="E3792" s="162" t="s">
        <v>1885</v>
      </c>
      <c r="F3792" s="594" t="s">
        <v>14</v>
      </c>
      <c r="G3792" s="594"/>
      <c r="H3792" s="592"/>
      <c r="I3792" s="592"/>
      <c r="J3792" s="592"/>
      <c r="K3792" s="592"/>
      <c r="L3792" s="592"/>
    </row>
    <row r="3793" spans="1:12" s="148" customFormat="1" ht="26.25" customHeight="1" x14ac:dyDescent="0.15">
      <c r="A3793" s="593"/>
      <c r="B3793" s="589" t="s">
        <v>4205</v>
      </c>
      <c r="C3793" s="595" t="s">
        <v>4210</v>
      </c>
      <c r="D3793" s="596">
        <v>43046</v>
      </c>
      <c r="E3793" s="589" t="s">
        <v>4211</v>
      </c>
      <c r="F3793" s="589" t="s">
        <v>4212</v>
      </c>
      <c r="G3793" s="589"/>
      <c r="H3793" s="591" t="s">
        <v>1890</v>
      </c>
      <c r="I3793" s="591"/>
      <c r="J3793" s="164" t="s">
        <v>1891</v>
      </c>
      <c r="K3793" s="164" t="s">
        <v>0</v>
      </c>
      <c r="L3793" s="165">
        <v>1155</v>
      </c>
    </row>
    <row r="3794" spans="1:12" s="148" customFormat="1" ht="354.75" customHeight="1" x14ac:dyDescent="0.15">
      <c r="A3794" s="593"/>
      <c r="B3794" s="589"/>
      <c r="C3794" s="595"/>
      <c r="D3794" s="596"/>
      <c r="E3794" s="589"/>
      <c r="F3794" s="589"/>
      <c r="G3794" s="589"/>
      <c r="H3794" s="591" t="s">
        <v>1892</v>
      </c>
      <c r="I3794" s="591"/>
      <c r="J3794" s="164" t="s">
        <v>1891</v>
      </c>
      <c r="K3794" s="164" t="s">
        <v>0</v>
      </c>
      <c r="L3794" s="165">
        <v>969.26</v>
      </c>
    </row>
    <row r="3795" spans="1:12" s="148" customFormat="1" ht="24" customHeight="1" x14ac:dyDescent="0.15">
      <c r="A3795" s="593"/>
      <c r="B3795" s="161" t="s">
        <v>29</v>
      </c>
      <c r="C3795" s="162" t="s">
        <v>30</v>
      </c>
      <c r="D3795" s="162" t="s">
        <v>1893</v>
      </c>
      <c r="E3795" s="162" t="s">
        <v>1894</v>
      </c>
      <c r="F3795" s="592"/>
      <c r="G3795" s="592"/>
      <c r="H3795" s="591" t="s">
        <v>1895</v>
      </c>
      <c r="I3795" s="591"/>
      <c r="J3795" s="589" t="s">
        <v>1891</v>
      </c>
      <c r="K3795" s="589" t="s">
        <v>1891</v>
      </c>
      <c r="L3795" s="590">
        <v>0</v>
      </c>
    </row>
    <row r="3796" spans="1:12" s="148" customFormat="1" ht="24" customHeight="1" x14ac:dyDescent="0.15">
      <c r="A3796" s="593"/>
      <c r="B3796" s="164" t="s">
        <v>2052</v>
      </c>
      <c r="C3796" s="164" t="s">
        <v>4212</v>
      </c>
      <c r="D3796" s="166">
        <v>43050</v>
      </c>
      <c r="E3796" s="164" t="s">
        <v>3666</v>
      </c>
      <c r="F3796" s="592"/>
      <c r="G3796" s="592"/>
      <c r="H3796" s="591"/>
      <c r="I3796" s="591"/>
      <c r="J3796" s="589"/>
      <c r="K3796" s="589"/>
      <c r="L3796" s="590"/>
    </row>
    <row r="3797" spans="1:12" s="148" customFormat="1" ht="24" customHeight="1" x14ac:dyDescent="0.15">
      <c r="A3797" s="593">
        <v>720</v>
      </c>
      <c r="B3797" s="161" t="s">
        <v>20</v>
      </c>
      <c r="C3797" s="162" t="s">
        <v>21</v>
      </c>
      <c r="D3797" s="162" t="s">
        <v>1884</v>
      </c>
      <c r="E3797" s="162" t="s">
        <v>1885</v>
      </c>
      <c r="F3797" s="594" t="s">
        <v>14</v>
      </c>
      <c r="G3797" s="594"/>
      <c r="H3797" s="592"/>
      <c r="I3797" s="592"/>
      <c r="J3797" s="592"/>
      <c r="K3797" s="592"/>
      <c r="L3797" s="592"/>
    </row>
    <row r="3798" spans="1:12" s="148" customFormat="1" ht="26.25" customHeight="1" x14ac:dyDescent="0.15">
      <c r="A3798" s="593"/>
      <c r="B3798" s="589" t="s">
        <v>4205</v>
      </c>
      <c r="C3798" s="595" t="s">
        <v>4213</v>
      </c>
      <c r="D3798" s="596">
        <v>43056</v>
      </c>
      <c r="E3798" s="589" t="s">
        <v>4214</v>
      </c>
      <c r="F3798" s="589" t="s">
        <v>3693</v>
      </c>
      <c r="G3798" s="589"/>
      <c r="H3798" s="591" t="s">
        <v>1890</v>
      </c>
      <c r="I3798" s="591"/>
      <c r="J3798" s="164" t="s">
        <v>1891</v>
      </c>
      <c r="K3798" s="164" t="s">
        <v>0</v>
      </c>
      <c r="L3798" s="165">
        <v>506</v>
      </c>
    </row>
    <row r="3799" spans="1:12" s="148" customFormat="1" ht="408.95" customHeight="1" x14ac:dyDescent="0.15">
      <c r="A3799" s="593"/>
      <c r="B3799" s="589"/>
      <c r="C3799" s="595"/>
      <c r="D3799" s="596"/>
      <c r="E3799" s="589"/>
      <c r="F3799" s="589"/>
      <c r="G3799" s="589"/>
      <c r="H3799" s="591" t="s">
        <v>1892</v>
      </c>
      <c r="I3799" s="591"/>
      <c r="J3799" s="589" t="s">
        <v>1891</v>
      </c>
      <c r="K3799" s="589" t="s">
        <v>0</v>
      </c>
      <c r="L3799" s="590">
        <v>929.4</v>
      </c>
    </row>
    <row r="3800" spans="1:12" s="148" customFormat="1" ht="250.35" customHeight="1" x14ac:dyDescent="0.15">
      <c r="A3800" s="593"/>
      <c r="B3800" s="589"/>
      <c r="C3800" s="595"/>
      <c r="D3800" s="596"/>
      <c r="E3800" s="589"/>
      <c r="F3800" s="589"/>
      <c r="G3800" s="589"/>
      <c r="H3800" s="591"/>
      <c r="I3800" s="591"/>
      <c r="J3800" s="589"/>
      <c r="K3800" s="589"/>
      <c r="L3800" s="590"/>
    </row>
    <row r="3801" spans="1:12" s="148" customFormat="1" ht="24" customHeight="1" x14ac:dyDescent="0.15">
      <c r="A3801" s="593"/>
      <c r="B3801" s="161" t="s">
        <v>29</v>
      </c>
      <c r="C3801" s="162" t="s">
        <v>30</v>
      </c>
      <c r="D3801" s="162" t="s">
        <v>1893</v>
      </c>
      <c r="E3801" s="162" t="s">
        <v>1894</v>
      </c>
      <c r="F3801" s="592"/>
      <c r="G3801" s="592"/>
      <c r="H3801" s="591" t="s">
        <v>1895</v>
      </c>
      <c r="I3801" s="591"/>
      <c r="J3801" s="589" t="s">
        <v>1891</v>
      </c>
      <c r="K3801" s="589" t="s">
        <v>0</v>
      </c>
      <c r="L3801" s="590">
        <v>50</v>
      </c>
    </row>
    <row r="3802" spans="1:12" s="148" customFormat="1" ht="24" customHeight="1" x14ac:dyDescent="0.15">
      <c r="A3802" s="593"/>
      <c r="B3802" s="164" t="s">
        <v>2052</v>
      </c>
      <c r="C3802" s="164" t="s">
        <v>3693</v>
      </c>
      <c r="D3802" s="166">
        <v>43058</v>
      </c>
      <c r="E3802" s="164" t="s">
        <v>2503</v>
      </c>
      <c r="F3802" s="592"/>
      <c r="G3802" s="592"/>
      <c r="H3802" s="591"/>
      <c r="I3802" s="591"/>
      <c r="J3802" s="589"/>
      <c r="K3802" s="589"/>
      <c r="L3802" s="590"/>
    </row>
    <row r="3803" spans="1:12" s="148" customFormat="1" ht="24" customHeight="1" x14ac:dyDescent="0.15">
      <c r="A3803" s="593">
        <v>721</v>
      </c>
      <c r="B3803" s="161" t="s">
        <v>20</v>
      </c>
      <c r="C3803" s="162" t="s">
        <v>21</v>
      </c>
      <c r="D3803" s="162" t="s">
        <v>1884</v>
      </c>
      <c r="E3803" s="162" t="s">
        <v>1885</v>
      </c>
      <c r="F3803" s="594" t="s">
        <v>14</v>
      </c>
      <c r="G3803" s="594"/>
      <c r="H3803" s="592"/>
      <c r="I3803" s="592"/>
      <c r="J3803" s="592"/>
      <c r="K3803" s="592"/>
      <c r="L3803" s="592"/>
    </row>
    <row r="3804" spans="1:12" s="148" customFormat="1" ht="26.25" customHeight="1" x14ac:dyDescent="0.15">
      <c r="A3804" s="593"/>
      <c r="B3804" s="589" t="s">
        <v>4205</v>
      </c>
      <c r="C3804" s="595" t="s">
        <v>4215</v>
      </c>
      <c r="D3804" s="596">
        <v>43077</v>
      </c>
      <c r="E3804" s="589" t="s">
        <v>2028</v>
      </c>
      <c r="F3804" s="589" t="s">
        <v>2029</v>
      </c>
      <c r="G3804" s="589"/>
      <c r="H3804" s="591" t="s">
        <v>1890</v>
      </c>
      <c r="I3804" s="591"/>
      <c r="J3804" s="164" t="s">
        <v>1891</v>
      </c>
      <c r="K3804" s="164" t="s">
        <v>0</v>
      </c>
      <c r="L3804" s="165">
        <v>199.75</v>
      </c>
    </row>
    <row r="3805" spans="1:12" s="148" customFormat="1" ht="312.75" customHeight="1" x14ac:dyDescent="0.15">
      <c r="A3805" s="593"/>
      <c r="B3805" s="589"/>
      <c r="C3805" s="595"/>
      <c r="D3805" s="596"/>
      <c r="E3805" s="589"/>
      <c r="F3805" s="589"/>
      <c r="G3805" s="589"/>
      <c r="H3805" s="591" t="s">
        <v>1892</v>
      </c>
      <c r="I3805" s="591"/>
      <c r="J3805" s="164" t="s">
        <v>1891</v>
      </c>
      <c r="K3805" s="164" t="s">
        <v>0</v>
      </c>
      <c r="L3805" s="165">
        <v>454.06</v>
      </c>
    </row>
    <row r="3806" spans="1:12" s="148" customFormat="1" ht="24" customHeight="1" x14ac:dyDescent="0.15">
      <c r="A3806" s="593"/>
      <c r="B3806" s="161" t="s">
        <v>29</v>
      </c>
      <c r="C3806" s="162" t="s">
        <v>30</v>
      </c>
      <c r="D3806" s="162" t="s">
        <v>1893</v>
      </c>
      <c r="E3806" s="162" t="s">
        <v>1894</v>
      </c>
      <c r="F3806" s="592"/>
      <c r="G3806" s="592"/>
      <c r="H3806" s="591" t="s">
        <v>1895</v>
      </c>
      <c r="I3806" s="591"/>
      <c r="J3806" s="589" t="s">
        <v>1891</v>
      </c>
      <c r="K3806" s="589" t="s">
        <v>1891</v>
      </c>
      <c r="L3806" s="590">
        <v>0</v>
      </c>
    </row>
    <row r="3807" spans="1:12" s="148" customFormat="1" ht="24" customHeight="1" x14ac:dyDescent="0.15">
      <c r="A3807" s="593"/>
      <c r="B3807" s="164" t="s">
        <v>2052</v>
      </c>
      <c r="C3807" s="164" t="s">
        <v>2029</v>
      </c>
      <c r="D3807" s="166">
        <v>43078</v>
      </c>
      <c r="E3807" s="164" t="s">
        <v>4216</v>
      </c>
      <c r="F3807" s="592"/>
      <c r="G3807" s="592"/>
      <c r="H3807" s="591"/>
      <c r="I3807" s="591"/>
      <c r="J3807" s="589"/>
      <c r="K3807" s="589"/>
      <c r="L3807" s="590"/>
    </row>
    <row r="3808" spans="1:12" s="148" customFormat="1" ht="24" customHeight="1" x14ac:dyDescent="0.15">
      <c r="A3808" s="593">
        <v>722</v>
      </c>
      <c r="B3808" s="161" t="s">
        <v>20</v>
      </c>
      <c r="C3808" s="162" t="s">
        <v>21</v>
      </c>
      <c r="D3808" s="162" t="s">
        <v>1884</v>
      </c>
      <c r="E3808" s="162" t="s">
        <v>1885</v>
      </c>
      <c r="F3808" s="594" t="s">
        <v>14</v>
      </c>
      <c r="G3808" s="594"/>
      <c r="H3808" s="592"/>
      <c r="I3808" s="592"/>
      <c r="J3808" s="592"/>
      <c r="K3808" s="592"/>
      <c r="L3808" s="592"/>
    </row>
    <row r="3809" spans="1:12" s="148" customFormat="1" ht="26.25" customHeight="1" x14ac:dyDescent="0.15">
      <c r="A3809" s="593"/>
      <c r="B3809" s="589" t="s">
        <v>4217</v>
      </c>
      <c r="C3809" s="595" t="s">
        <v>4218</v>
      </c>
      <c r="D3809" s="596">
        <v>43040</v>
      </c>
      <c r="E3809" s="589" t="s">
        <v>4219</v>
      </c>
      <c r="F3809" s="589" t="s">
        <v>4220</v>
      </c>
      <c r="G3809" s="589"/>
      <c r="H3809" s="591" t="s">
        <v>1890</v>
      </c>
      <c r="I3809" s="591"/>
      <c r="J3809" s="164" t="s">
        <v>1891</v>
      </c>
      <c r="K3809" s="164" t="s">
        <v>0</v>
      </c>
      <c r="L3809" s="165">
        <v>98</v>
      </c>
    </row>
    <row r="3810" spans="1:12" s="148" customFormat="1" ht="197.25" customHeight="1" x14ac:dyDescent="0.15">
      <c r="A3810" s="593"/>
      <c r="B3810" s="589"/>
      <c r="C3810" s="595"/>
      <c r="D3810" s="596"/>
      <c r="E3810" s="589"/>
      <c r="F3810" s="589"/>
      <c r="G3810" s="589"/>
      <c r="H3810" s="591" t="s">
        <v>1892</v>
      </c>
      <c r="I3810" s="591"/>
      <c r="J3810" s="164" t="s">
        <v>1891</v>
      </c>
      <c r="K3810" s="164" t="s">
        <v>0</v>
      </c>
      <c r="L3810" s="165">
        <v>289.40000000000003</v>
      </c>
    </row>
    <row r="3811" spans="1:12" s="148" customFormat="1" ht="24" customHeight="1" x14ac:dyDescent="0.15">
      <c r="A3811" s="593"/>
      <c r="B3811" s="161" t="s">
        <v>29</v>
      </c>
      <c r="C3811" s="162" t="s">
        <v>30</v>
      </c>
      <c r="D3811" s="162" t="s">
        <v>1893</v>
      </c>
      <c r="E3811" s="162" t="s">
        <v>1894</v>
      </c>
      <c r="F3811" s="592"/>
      <c r="G3811" s="592"/>
      <c r="H3811" s="591" t="s">
        <v>1895</v>
      </c>
      <c r="I3811" s="591"/>
      <c r="J3811" s="589" t="s">
        <v>1891</v>
      </c>
      <c r="K3811" s="589" t="s">
        <v>1891</v>
      </c>
      <c r="L3811" s="590">
        <v>0</v>
      </c>
    </row>
    <row r="3812" spans="1:12" s="148" customFormat="1" ht="34.5" customHeight="1" x14ac:dyDescent="0.15">
      <c r="A3812" s="593"/>
      <c r="B3812" s="164" t="s">
        <v>2388</v>
      </c>
      <c r="C3812" s="164" t="s">
        <v>4220</v>
      </c>
      <c r="D3812" s="166">
        <v>43041</v>
      </c>
      <c r="E3812" s="164" t="s">
        <v>4221</v>
      </c>
      <c r="F3812" s="592"/>
      <c r="G3812" s="592"/>
      <c r="H3812" s="591"/>
      <c r="I3812" s="591"/>
      <c r="J3812" s="589"/>
      <c r="K3812" s="589"/>
      <c r="L3812" s="590"/>
    </row>
    <row r="3813" spans="1:12" s="148" customFormat="1" ht="24" customHeight="1" x14ac:dyDescent="0.15">
      <c r="A3813" s="593">
        <v>723</v>
      </c>
      <c r="B3813" s="161" t="s">
        <v>20</v>
      </c>
      <c r="C3813" s="162" t="s">
        <v>21</v>
      </c>
      <c r="D3813" s="162" t="s">
        <v>1884</v>
      </c>
      <c r="E3813" s="162" t="s">
        <v>1885</v>
      </c>
      <c r="F3813" s="594" t="s">
        <v>14</v>
      </c>
      <c r="G3813" s="594"/>
      <c r="H3813" s="592"/>
      <c r="I3813" s="592"/>
      <c r="J3813" s="592"/>
      <c r="K3813" s="592"/>
      <c r="L3813" s="592"/>
    </row>
    <row r="3814" spans="1:12" s="148" customFormat="1" ht="26.25" customHeight="1" x14ac:dyDescent="0.15">
      <c r="A3814" s="593"/>
      <c r="B3814" s="589" t="s">
        <v>4217</v>
      </c>
      <c r="C3814" s="595" t="s">
        <v>4222</v>
      </c>
      <c r="D3814" s="596">
        <v>43103</v>
      </c>
      <c r="E3814" s="589" t="s">
        <v>4121</v>
      </c>
      <c r="F3814" s="589" t="s">
        <v>4223</v>
      </c>
      <c r="G3814" s="589"/>
      <c r="H3814" s="591" t="s">
        <v>1890</v>
      </c>
      <c r="I3814" s="591"/>
      <c r="J3814" s="164" t="s">
        <v>1891</v>
      </c>
      <c r="K3814" s="164" t="s">
        <v>0</v>
      </c>
      <c r="L3814" s="165">
        <v>491</v>
      </c>
    </row>
    <row r="3815" spans="1:12" s="148" customFormat="1" ht="134.25" customHeight="1" x14ac:dyDescent="0.15">
      <c r="A3815" s="593"/>
      <c r="B3815" s="589"/>
      <c r="C3815" s="595"/>
      <c r="D3815" s="596"/>
      <c r="E3815" s="589"/>
      <c r="F3815" s="589"/>
      <c r="G3815" s="589"/>
      <c r="H3815" s="591" t="s">
        <v>1892</v>
      </c>
      <c r="I3815" s="591"/>
      <c r="J3815" s="164" t="s">
        <v>1891</v>
      </c>
      <c r="K3815" s="164" t="s">
        <v>0</v>
      </c>
      <c r="L3815" s="165">
        <v>469.4</v>
      </c>
    </row>
    <row r="3816" spans="1:12" s="148" customFormat="1" ht="24" customHeight="1" x14ac:dyDescent="0.15">
      <c r="A3816" s="593"/>
      <c r="B3816" s="161" t="s">
        <v>29</v>
      </c>
      <c r="C3816" s="162" t="s">
        <v>30</v>
      </c>
      <c r="D3816" s="162" t="s">
        <v>1893</v>
      </c>
      <c r="E3816" s="162" t="s">
        <v>1894</v>
      </c>
      <c r="F3816" s="592"/>
      <c r="G3816" s="592"/>
      <c r="H3816" s="591" t="s">
        <v>1895</v>
      </c>
      <c r="I3816" s="591"/>
      <c r="J3816" s="589" t="s">
        <v>1891</v>
      </c>
      <c r="K3816" s="589" t="s">
        <v>0</v>
      </c>
      <c r="L3816" s="590">
        <v>185.02</v>
      </c>
    </row>
    <row r="3817" spans="1:12" s="148" customFormat="1" ht="34.5" customHeight="1" x14ac:dyDescent="0.15">
      <c r="A3817" s="593"/>
      <c r="B3817" s="164" t="s">
        <v>2388</v>
      </c>
      <c r="C3817" s="164" t="s">
        <v>4223</v>
      </c>
      <c r="D3817" s="166">
        <v>43105</v>
      </c>
      <c r="E3817" s="164" t="s">
        <v>2530</v>
      </c>
      <c r="F3817" s="592"/>
      <c r="G3817" s="592"/>
      <c r="H3817" s="591"/>
      <c r="I3817" s="591"/>
      <c r="J3817" s="589"/>
      <c r="K3817" s="589"/>
      <c r="L3817" s="590"/>
    </row>
    <row r="3818" spans="1:12" s="148" customFormat="1" ht="24" customHeight="1" x14ac:dyDescent="0.15">
      <c r="A3818" s="593">
        <v>724</v>
      </c>
      <c r="B3818" s="161" t="s">
        <v>20</v>
      </c>
      <c r="C3818" s="162" t="s">
        <v>21</v>
      </c>
      <c r="D3818" s="162" t="s">
        <v>1884</v>
      </c>
      <c r="E3818" s="162" t="s">
        <v>1885</v>
      </c>
      <c r="F3818" s="594" t="s">
        <v>14</v>
      </c>
      <c r="G3818" s="594"/>
      <c r="H3818" s="592"/>
      <c r="I3818" s="592"/>
      <c r="J3818" s="592"/>
      <c r="K3818" s="592"/>
      <c r="L3818" s="592"/>
    </row>
    <row r="3819" spans="1:12" s="148" customFormat="1" ht="26.25" customHeight="1" x14ac:dyDescent="0.15">
      <c r="A3819" s="593"/>
      <c r="B3819" s="589" t="s">
        <v>4217</v>
      </c>
      <c r="C3819" s="595" t="s">
        <v>4224</v>
      </c>
      <c r="D3819" s="596">
        <v>43116</v>
      </c>
      <c r="E3819" s="589" t="s">
        <v>4225</v>
      </c>
      <c r="F3819" s="589" t="s">
        <v>4226</v>
      </c>
      <c r="G3819" s="589"/>
      <c r="H3819" s="591" t="s">
        <v>1890</v>
      </c>
      <c r="I3819" s="591"/>
      <c r="J3819" s="164" t="s">
        <v>1891</v>
      </c>
      <c r="K3819" s="164" t="s">
        <v>0</v>
      </c>
      <c r="L3819" s="165">
        <v>679.56</v>
      </c>
    </row>
    <row r="3820" spans="1:12" s="148" customFormat="1" ht="396.75" customHeight="1" x14ac:dyDescent="0.15">
      <c r="A3820" s="593"/>
      <c r="B3820" s="589"/>
      <c r="C3820" s="595"/>
      <c r="D3820" s="596"/>
      <c r="E3820" s="589"/>
      <c r="F3820" s="589"/>
      <c r="G3820" s="589"/>
      <c r="H3820" s="591" t="s">
        <v>1892</v>
      </c>
      <c r="I3820" s="591"/>
      <c r="J3820" s="164" t="s">
        <v>1891</v>
      </c>
      <c r="K3820" s="164" t="s">
        <v>0</v>
      </c>
      <c r="L3820" s="165">
        <v>223.87</v>
      </c>
    </row>
    <row r="3821" spans="1:12" s="148" customFormat="1" ht="24" customHeight="1" x14ac:dyDescent="0.15">
      <c r="A3821" s="593"/>
      <c r="B3821" s="161" t="s">
        <v>29</v>
      </c>
      <c r="C3821" s="162" t="s">
        <v>30</v>
      </c>
      <c r="D3821" s="162" t="s">
        <v>1893</v>
      </c>
      <c r="E3821" s="162" t="s">
        <v>1894</v>
      </c>
      <c r="F3821" s="592"/>
      <c r="G3821" s="592"/>
      <c r="H3821" s="591" t="s">
        <v>1895</v>
      </c>
      <c r="I3821" s="591"/>
      <c r="J3821" s="589" t="s">
        <v>1891</v>
      </c>
      <c r="K3821" s="589" t="s">
        <v>1891</v>
      </c>
      <c r="L3821" s="590">
        <v>0</v>
      </c>
    </row>
    <row r="3822" spans="1:12" s="148" customFormat="1" ht="34.5" customHeight="1" x14ac:dyDescent="0.15">
      <c r="A3822" s="593"/>
      <c r="B3822" s="164" t="s">
        <v>2388</v>
      </c>
      <c r="C3822" s="164" t="s">
        <v>4226</v>
      </c>
      <c r="D3822" s="166">
        <v>43128</v>
      </c>
      <c r="E3822" s="164" t="s">
        <v>4227</v>
      </c>
      <c r="F3822" s="592"/>
      <c r="G3822" s="592"/>
      <c r="H3822" s="591"/>
      <c r="I3822" s="591"/>
      <c r="J3822" s="589"/>
      <c r="K3822" s="589"/>
      <c r="L3822" s="590"/>
    </row>
    <row r="3823" spans="1:12" s="148" customFormat="1" ht="24" customHeight="1" x14ac:dyDescent="0.15">
      <c r="A3823" s="593">
        <v>725</v>
      </c>
      <c r="B3823" s="161" t="s">
        <v>20</v>
      </c>
      <c r="C3823" s="162" t="s">
        <v>21</v>
      </c>
      <c r="D3823" s="162" t="s">
        <v>1884</v>
      </c>
      <c r="E3823" s="162" t="s">
        <v>1885</v>
      </c>
      <c r="F3823" s="594" t="s">
        <v>14</v>
      </c>
      <c r="G3823" s="594"/>
      <c r="H3823" s="592"/>
      <c r="I3823" s="592"/>
      <c r="J3823" s="592"/>
      <c r="K3823" s="592"/>
      <c r="L3823" s="592"/>
    </row>
    <row r="3824" spans="1:12" s="148" customFormat="1" ht="26.25" customHeight="1" x14ac:dyDescent="0.15">
      <c r="A3824" s="593"/>
      <c r="B3824" s="589" t="s">
        <v>4217</v>
      </c>
      <c r="C3824" s="595" t="s">
        <v>4224</v>
      </c>
      <c r="D3824" s="596">
        <v>43116</v>
      </c>
      <c r="E3824" s="589" t="s">
        <v>4225</v>
      </c>
      <c r="F3824" s="589" t="s">
        <v>4228</v>
      </c>
      <c r="G3824" s="589"/>
      <c r="H3824" s="591" t="s">
        <v>1890</v>
      </c>
      <c r="I3824" s="591"/>
      <c r="J3824" s="164" t="s">
        <v>1891</v>
      </c>
      <c r="K3824" s="164" t="s">
        <v>0</v>
      </c>
      <c r="L3824" s="165">
        <v>537.04</v>
      </c>
    </row>
    <row r="3825" spans="1:12" s="148" customFormat="1" ht="396.75" customHeight="1" x14ac:dyDescent="0.15">
      <c r="A3825" s="593"/>
      <c r="B3825" s="589"/>
      <c r="C3825" s="595"/>
      <c r="D3825" s="596"/>
      <c r="E3825" s="589"/>
      <c r="F3825" s="589"/>
      <c r="G3825" s="589"/>
      <c r="H3825" s="591" t="s">
        <v>1892</v>
      </c>
      <c r="I3825" s="591"/>
      <c r="J3825" s="164" t="s">
        <v>1891</v>
      </c>
      <c r="K3825" s="164" t="s">
        <v>0</v>
      </c>
      <c r="L3825" s="165">
        <v>2322.75</v>
      </c>
    </row>
    <row r="3826" spans="1:12" s="148" customFormat="1" ht="24" customHeight="1" x14ac:dyDescent="0.15">
      <c r="A3826" s="593"/>
      <c r="B3826" s="161" t="s">
        <v>29</v>
      </c>
      <c r="C3826" s="162" t="s">
        <v>30</v>
      </c>
      <c r="D3826" s="162" t="s">
        <v>1893</v>
      </c>
      <c r="E3826" s="162" t="s">
        <v>1894</v>
      </c>
      <c r="F3826" s="592"/>
      <c r="G3826" s="592"/>
      <c r="H3826" s="591" t="s">
        <v>1895</v>
      </c>
      <c r="I3826" s="591"/>
      <c r="J3826" s="589" t="s">
        <v>1891</v>
      </c>
      <c r="K3826" s="589" t="s">
        <v>1891</v>
      </c>
      <c r="L3826" s="590">
        <v>0</v>
      </c>
    </row>
    <row r="3827" spans="1:12" s="148" customFormat="1" ht="34.5" customHeight="1" x14ac:dyDescent="0.15">
      <c r="A3827" s="593"/>
      <c r="B3827" s="164" t="s">
        <v>2388</v>
      </c>
      <c r="C3827" s="164" t="s">
        <v>4228</v>
      </c>
      <c r="D3827" s="166">
        <v>43128</v>
      </c>
      <c r="E3827" s="164" t="s">
        <v>4227</v>
      </c>
      <c r="F3827" s="592"/>
      <c r="G3827" s="592"/>
      <c r="H3827" s="591"/>
      <c r="I3827" s="591"/>
      <c r="J3827" s="589"/>
      <c r="K3827" s="589"/>
      <c r="L3827" s="590"/>
    </row>
    <row r="3828" spans="1:12" s="148" customFormat="1" ht="24" customHeight="1" x14ac:dyDescent="0.15">
      <c r="A3828" s="593">
        <v>726</v>
      </c>
      <c r="B3828" s="161" t="s">
        <v>20</v>
      </c>
      <c r="C3828" s="162" t="s">
        <v>21</v>
      </c>
      <c r="D3828" s="162" t="s">
        <v>1884</v>
      </c>
      <c r="E3828" s="162" t="s">
        <v>1885</v>
      </c>
      <c r="F3828" s="594" t="s">
        <v>14</v>
      </c>
      <c r="G3828" s="594"/>
      <c r="H3828" s="592"/>
      <c r="I3828" s="592"/>
      <c r="J3828" s="592"/>
      <c r="K3828" s="592"/>
      <c r="L3828" s="592"/>
    </row>
    <row r="3829" spans="1:12" s="148" customFormat="1" ht="26.25" customHeight="1" x14ac:dyDescent="0.15">
      <c r="A3829" s="593"/>
      <c r="B3829" s="589" t="s">
        <v>4217</v>
      </c>
      <c r="C3829" s="595" t="s">
        <v>4224</v>
      </c>
      <c r="D3829" s="596">
        <v>43116</v>
      </c>
      <c r="E3829" s="589" t="s">
        <v>4225</v>
      </c>
      <c r="F3829" s="589" t="s">
        <v>2218</v>
      </c>
      <c r="G3829" s="589"/>
      <c r="H3829" s="591" t="s">
        <v>1890</v>
      </c>
      <c r="I3829" s="591"/>
      <c r="J3829" s="164" t="s">
        <v>1891</v>
      </c>
      <c r="K3829" s="164" t="s">
        <v>0</v>
      </c>
      <c r="L3829" s="165">
        <v>547.20000000000005</v>
      </c>
    </row>
    <row r="3830" spans="1:12" s="148" customFormat="1" ht="396.75" customHeight="1" x14ac:dyDescent="0.15">
      <c r="A3830" s="593"/>
      <c r="B3830" s="589"/>
      <c r="C3830" s="595"/>
      <c r="D3830" s="596"/>
      <c r="E3830" s="589"/>
      <c r="F3830" s="589"/>
      <c r="G3830" s="589"/>
      <c r="H3830" s="591" t="s">
        <v>1892</v>
      </c>
      <c r="I3830" s="591"/>
      <c r="J3830" s="164" t="s">
        <v>1891</v>
      </c>
      <c r="K3830" s="164" t="s">
        <v>0</v>
      </c>
      <c r="L3830" s="165">
        <v>159.42000000000002</v>
      </c>
    </row>
    <row r="3831" spans="1:12" s="148" customFormat="1" ht="24" customHeight="1" x14ac:dyDescent="0.15">
      <c r="A3831" s="593"/>
      <c r="B3831" s="161" t="s">
        <v>29</v>
      </c>
      <c r="C3831" s="162" t="s">
        <v>30</v>
      </c>
      <c r="D3831" s="162" t="s">
        <v>1893</v>
      </c>
      <c r="E3831" s="162" t="s">
        <v>1894</v>
      </c>
      <c r="F3831" s="592"/>
      <c r="G3831" s="592"/>
      <c r="H3831" s="591" t="s">
        <v>1895</v>
      </c>
      <c r="I3831" s="591"/>
      <c r="J3831" s="589" t="s">
        <v>1891</v>
      </c>
      <c r="K3831" s="589" t="s">
        <v>1891</v>
      </c>
      <c r="L3831" s="590">
        <v>0</v>
      </c>
    </row>
    <row r="3832" spans="1:12" s="148" customFormat="1" ht="34.5" customHeight="1" x14ac:dyDescent="0.15">
      <c r="A3832" s="593"/>
      <c r="B3832" s="164" t="s">
        <v>2388</v>
      </c>
      <c r="C3832" s="164" t="s">
        <v>2218</v>
      </c>
      <c r="D3832" s="166">
        <v>43128</v>
      </c>
      <c r="E3832" s="164" t="s">
        <v>4227</v>
      </c>
      <c r="F3832" s="592"/>
      <c r="G3832" s="592"/>
      <c r="H3832" s="591"/>
      <c r="I3832" s="591"/>
      <c r="J3832" s="589"/>
      <c r="K3832" s="589"/>
      <c r="L3832" s="590"/>
    </row>
    <row r="3833" spans="1:12" s="148" customFormat="1" ht="24" customHeight="1" x14ac:dyDescent="0.15">
      <c r="A3833" s="593">
        <v>727</v>
      </c>
      <c r="B3833" s="161" t="s">
        <v>20</v>
      </c>
      <c r="C3833" s="162" t="s">
        <v>21</v>
      </c>
      <c r="D3833" s="162" t="s">
        <v>1884</v>
      </c>
      <c r="E3833" s="162" t="s">
        <v>1885</v>
      </c>
      <c r="F3833" s="594" t="s">
        <v>14</v>
      </c>
      <c r="G3833" s="594"/>
      <c r="H3833" s="592"/>
      <c r="I3833" s="592"/>
      <c r="J3833" s="592"/>
      <c r="K3833" s="592"/>
      <c r="L3833" s="592"/>
    </row>
    <row r="3834" spans="1:12" s="148" customFormat="1" ht="26.25" customHeight="1" x14ac:dyDescent="0.15">
      <c r="A3834" s="593"/>
      <c r="B3834" s="589" t="s">
        <v>4217</v>
      </c>
      <c r="C3834" s="589" t="s">
        <v>4229</v>
      </c>
      <c r="D3834" s="596">
        <v>43130</v>
      </c>
      <c r="E3834" s="589" t="s">
        <v>2350</v>
      </c>
      <c r="F3834" s="589" t="s">
        <v>2772</v>
      </c>
      <c r="G3834" s="589"/>
      <c r="H3834" s="591" t="s">
        <v>1890</v>
      </c>
      <c r="I3834" s="591"/>
      <c r="J3834" s="164" t="s">
        <v>1891</v>
      </c>
      <c r="K3834" s="164" t="s">
        <v>0</v>
      </c>
      <c r="L3834" s="165">
        <v>542.70000000000005</v>
      </c>
    </row>
    <row r="3835" spans="1:12" s="148" customFormat="1" ht="102.75" customHeight="1" x14ac:dyDescent="0.15">
      <c r="A3835" s="593"/>
      <c r="B3835" s="589"/>
      <c r="C3835" s="589"/>
      <c r="D3835" s="596"/>
      <c r="E3835" s="589"/>
      <c r="F3835" s="589"/>
      <c r="G3835" s="589"/>
      <c r="H3835" s="591" t="s">
        <v>1892</v>
      </c>
      <c r="I3835" s="591"/>
      <c r="J3835" s="164" t="s">
        <v>1891</v>
      </c>
      <c r="K3835" s="164" t="s">
        <v>0</v>
      </c>
      <c r="L3835" s="165">
        <v>418.44</v>
      </c>
    </row>
    <row r="3836" spans="1:12" s="148" customFormat="1" ht="24" customHeight="1" x14ac:dyDescent="0.15">
      <c r="A3836" s="593"/>
      <c r="B3836" s="161" t="s">
        <v>29</v>
      </c>
      <c r="C3836" s="162" t="s">
        <v>30</v>
      </c>
      <c r="D3836" s="162" t="s">
        <v>1893</v>
      </c>
      <c r="E3836" s="162" t="s">
        <v>1894</v>
      </c>
      <c r="F3836" s="592"/>
      <c r="G3836" s="592"/>
      <c r="H3836" s="591" t="s">
        <v>1895</v>
      </c>
      <c r="I3836" s="591"/>
      <c r="J3836" s="589" t="s">
        <v>1891</v>
      </c>
      <c r="K3836" s="589" t="s">
        <v>1891</v>
      </c>
      <c r="L3836" s="590">
        <v>0</v>
      </c>
    </row>
    <row r="3837" spans="1:12" s="148" customFormat="1" ht="34.5" customHeight="1" x14ac:dyDescent="0.15">
      <c r="A3837" s="593"/>
      <c r="B3837" s="164" t="s">
        <v>2388</v>
      </c>
      <c r="C3837" s="164" t="s">
        <v>2772</v>
      </c>
      <c r="D3837" s="166">
        <v>43132</v>
      </c>
      <c r="E3837" s="164" t="s">
        <v>4230</v>
      </c>
      <c r="F3837" s="592"/>
      <c r="G3837" s="592"/>
      <c r="H3837" s="591"/>
      <c r="I3837" s="591"/>
      <c r="J3837" s="589"/>
      <c r="K3837" s="589"/>
      <c r="L3837" s="590"/>
    </row>
    <row r="3838" spans="1:12" s="148" customFormat="1" ht="24" customHeight="1" x14ac:dyDescent="0.15">
      <c r="A3838" s="593">
        <v>728</v>
      </c>
      <c r="B3838" s="161" t="s">
        <v>20</v>
      </c>
      <c r="C3838" s="162" t="s">
        <v>21</v>
      </c>
      <c r="D3838" s="162" t="s">
        <v>1884</v>
      </c>
      <c r="E3838" s="162" t="s">
        <v>1885</v>
      </c>
      <c r="F3838" s="594" t="s">
        <v>14</v>
      </c>
      <c r="G3838" s="594"/>
      <c r="H3838" s="592"/>
      <c r="I3838" s="592"/>
      <c r="J3838" s="592"/>
      <c r="K3838" s="592"/>
      <c r="L3838" s="592"/>
    </row>
    <row r="3839" spans="1:12" s="148" customFormat="1" ht="26.25" customHeight="1" x14ac:dyDescent="0.15">
      <c r="A3839" s="593"/>
      <c r="B3839" s="589" t="s">
        <v>4217</v>
      </c>
      <c r="C3839" s="595" t="s">
        <v>4231</v>
      </c>
      <c r="D3839" s="596">
        <v>43162</v>
      </c>
      <c r="E3839" s="589" t="s">
        <v>2004</v>
      </c>
      <c r="F3839" s="589" t="s">
        <v>2069</v>
      </c>
      <c r="G3839" s="589"/>
      <c r="H3839" s="591" t="s">
        <v>1890</v>
      </c>
      <c r="I3839" s="591"/>
      <c r="J3839" s="164" t="s">
        <v>1891</v>
      </c>
      <c r="K3839" s="164" t="s">
        <v>1891</v>
      </c>
      <c r="L3839" s="165">
        <v>0</v>
      </c>
    </row>
    <row r="3840" spans="1:12" s="148" customFormat="1" ht="197.25" customHeight="1" x14ac:dyDescent="0.15">
      <c r="A3840" s="593"/>
      <c r="B3840" s="589"/>
      <c r="C3840" s="595"/>
      <c r="D3840" s="596"/>
      <c r="E3840" s="589"/>
      <c r="F3840" s="589"/>
      <c r="G3840" s="589"/>
      <c r="H3840" s="591" t="s">
        <v>1892</v>
      </c>
      <c r="I3840" s="591"/>
      <c r="J3840" s="164" t="s">
        <v>1891</v>
      </c>
      <c r="K3840" s="164" t="s">
        <v>1891</v>
      </c>
      <c r="L3840" s="165">
        <v>0</v>
      </c>
    </row>
    <row r="3841" spans="1:12" s="148" customFormat="1" ht="24" customHeight="1" x14ac:dyDescent="0.15">
      <c r="A3841" s="593"/>
      <c r="B3841" s="161" t="s">
        <v>29</v>
      </c>
      <c r="C3841" s="162" t="s">
        <v>30</v>
      </c>
      <c r="D3841" s="162" t="s">
        <v>1893</v>
      </c>
      <c r="E3841" s="162" t="s">
        <v>1894</v>
      </c>
      <c r="F3841" s="592"/>
      <c r="G3841" s="592"/>
      <c r="H3841" s="591" t="s">
        <v>1895</v>
      </c>
      <c r="I3841" s="591"/>
      <c r="J3841" s="589" t="s">
        <v>1891</v>
      </c>
      <c r="K3841" s="589" t="s">
        <v>0</v>
      </c>
      <c r="L3841" s="590">
        <v>1375</v>
      </c>
    </row>
    <row r="3842" spans="1:12" s="148" customFormat="1" ht="34.5" customHeight="1" x14ac:dyDescent="0.15">
      <c r="A3842" s="593"/>
      <c r="B3842" s="164" t="s">
        <v>2388</v>
      </c>
      <c r="C3842" s="164" t="s">
        <v>2069</v>
      </c>
      <c r="D3842" s="166">
        <v>43168</v>
      </c>
      <c r="E3842" s="164" t="s">
        <v>2732</v>
      </c>
      <c r="F3842" s="592"/>
      <c r="G3842" s="592"/>
      <c r="H3842" s="591"/>
      <c r="I3842" s="591"/>
      <c r="J3842" s="589"/>
      <c r="K3842" s="589"/>
      <c r="L3842" s="590"/>
    </row>
    <row r="3843" spans="1:12" s="148" customFormat="1" ht="24" customHeight="1" x14ac:dyDescent="0.15">
      <c r="A3843" s="593">
        <v>729</v>
      </c>
      <c r="B3843" s="161" t="s">
        <v>20</v>
      </c>
      <c r="C3843" s="162" t="s">
        <v>21</v>
      </c>
      <c r="D3843" s="162" t="s">
        <v>1884</v>
      </c>
      <c r="E3843" s="162" t="s">
        <v>1885</v>
      </c>
      <c r="F3843" s="594" t="s">
        <v>14</v>
      </c>
      <c r="G3843" s="594"/>
      <c r="H3843" s="592"/>
      <c r="I3843" s="592"/>
      <c r="J3843" s="592"/>
      <c r="K3843" s="592"/>
      <c r="L3843" s="592"/>
    </row>
    <row r="3844" spans="1:12" s="148" customFormat="1" ht="26.25" customHeight="1" x14ac:dyDescent="0.15">
      <c r="A3844" s="593"/>
      <c r="B3844" s="589" t="s">
        <v>4217</v>
      </c>
      <c r="C3844" s="595" t="s">
        <v>4231</v>
      </c>
      <c r="D3844" s="596">
        <v>43162</v>
      </c>
      <c r="E3844" s="589" t="s">
        <v>2004</v>
      </c>
      <c r="F3844" s="589" t="s">
        <v>2731</v>
      </c>
      <c r="G3844" s="589"/>
      <c r="H3844" s="591" t="s">
        <v>1890</v>
      </c>
      <c r="I3844" s="591"/>
      <c r="J3844" s="164" t="s">
        <v>1891</v>
      </c>
      <c r="K3844" s="164" t="s">
        <v>0</v>
      </c>
      <c r="L3844" s="165">
        <v>154.5</v>
      </c>
    </row>
    <row r="3845" spans="1:12" s="148" customFormat="1" ht="197.25" customHeight="1" x14ac:dyDescent="0.15">
      <c r="A3845" s="593"/>
      <c r="B3845" s="589"/>
      <c r="C3845" s="595"/>
      <c r="D3845" s="596"/>
      <c r="E3845" s="589"/>
      <c r="F3845" s="589"/>
      <c r="G3845" s="589"/>
      <c r="H3845" s="591" t="s">
        <v>1892</v>
      </c>
      <c r="I3845" s="591"/>
      <c r="J3845" s="164" t="s">
        <v>1891</v>
      </c>
      <c r="K3845" s="164" t="s">
        <v>0</v>
      </c>
      <c r="L3845" s="165">
        <v>480.4</v>
      </c>
    </row>
    <row r="3846" spans="1:12" s="148" customFormat="1" ht="24" customHeight="1" x14ac:dyDescent="0.15">
      <c r="A3846" s="593"/>
      <c r="B3846" s="161" t="s">
        <v>29</v>
      </c>
      <c r="C3846" s="162" t="s">
        <v>30</v>
      </c>
      <c r="D3846" s="162" t="s">
        <v>1893</v>
      </c>
      <c r="E3846" s="162" t="s">
        <v>1894</v>
      </c>
      <c r="F3846" s="592"/>
      <c r="G3846" s="592"/>
      <c r="H3846" s="591" t="s">
        <v>1895</v>
      </c>
      <c r="I3846" s="591"/>
      <c r="J3846" s="589" t="s">
        <v>1891</v>
      </c>
      <c r="K3846" s="589" t="s">
        <v>1891</v>
      </c>
      <c r="L3846" s="590">
        <v>0</v>
      </c>
    </row>
    <row r="3847" spans="1:12" s="148" customFormat="1" ht="34.5" customHeight="1" x14ac:dyDescent="0.15">
      <c r="A3847" s="593"/>
      <c r="B3847" s="164" t="s">
        <v>2388</v>
      </c>
      <c r="C3847" s="164" t="s">
        <v>2731</v>
      </c>
      <c r="D3847" s="166">
        <v>43168</v>
      </c>
      <c r="E3847" s="164" t="s">
        <v>2732</v>
      </c>
      <c r="F3847" s="592"/>
      <c r="G3847" s="592"/>
      <c r="H3847" s="591"/>
      <c r="I3847" s="591"/>
      <c r="J3847" s="589"/>
      <c r="K3847" s="589"/>
      <c r="L3847" s="590"/>
    </row>
    <row r="3848" spans="1:12" s="148" customFormat="1" ht="24" customHeight="1" x14ac:dyDescent="0.15">
      <c r="A3848" s="593">
        <v>730</v>
      </c>
      <c r="B3848" s="161" t="s">
        <v>20</v>
      </c>
      <c r="C3848" s="162" t="s">
        <v>21</v>
      </c>
      <c r="D3848" s="162" t="s">
        <v>1884</v>
      </c>
      <c r="E3848" s="162" t="s">
        <v>1885</v>
      </c>
      <c r="F3848" s="594" t="s">
        <v>14</v>
      </c>
      <c r="G3848" s="594"/>
      <c r="H3848" s="592"/>
      <c r="I3848" s="592"/>
      <c r="J3848" s="592"/>
      <c r="K3848" s="592"/>
      <c r="L3848" s="592"/>
    </row>
    <row r="3849" spans="1:12" s="148" customFormat="1" ht="26.25" customHeight="1" x14ac:dyDescent="0.15">
      <c r="A3849" s="593"/>
      <c r="B3849" s="589" t="s">
        <v>4217</v>
      </c>
      <c r="C3849" s="595" t="s">
        <v>4232</v>
      </c>
      <c r="D3849" s="596">
        <v>43179</v>
      </c>
      <c r="E3849" s="589" t="s">
        <v>1921</v>
      </c>
      <c r="F3849" s="589" t="s">
        <v>2731</v>
      </c>
      <c r="G3849" s="589"/>
      <c r="H3849" s="591" t="s">
        <v>1890</v>
      </c>
      <c r="I3849" s="591"/>
      <c r="J3849" s="164" t="s">
        <v>1891</v>
      </c>
      <c r="K3849" s="164" t="s">
        <v>0</v>
      </c>
      <c r="L3849" s="165">
        <v>401.52</v>
      </c>
    </row>
    <row r="3850" spans="1:12" s="148" customFormat="1" ht="260.25" customHeight="1" x14ac:dyDescent="0.15">
      <c r="A3850" s="593"/>
      <c r="B3850" s="589"/>
      <c r="C3850" s="595"/>
      <c r="D3850" s="596"/>
      <c r="E3850" s="589"/>
      <c r="F3850" s="589"/>
      <c r="G3850" s="589"/>
      <c r="H3850" s="591" t="s">
        <v>1892</v>
      </c>
      <c r="I3850" s="591"/>
      <c r="J3850" s="164" t="s">
        <v>1891</v>
      </c>
      <c r="K3850" s="164" t="s">
        <v>1891</v>
      </c>
      <c r="L3850" s="165">
        <v>0</v>
      </c>
    </row>
    <row r="3851" spans="1:12" s="148" customFormat="1" ht="24" customHeight="1" x14ac:dyDescent="0.15">
      <c r="A3851" s="593"/>
      <c r="B3851" s="161" t="s">
        <v>29</v>
      </c>
      <c r="C3851" s="162" t="s">
        <v>30</v>
      </c>
      <c r="D3851" s="162" t="s">
        <v>1893</v>
      </c>
      <c r="E3851" s="162" t="s">
        <v>1894</v>
      </c>
      <c r="F3851" s="592"/>
      <c r="G3851" s="592"/>
      <c r="H3851" s="591" t="s">
        <v>1895</v>
      </c>
      <c r="I3851" s="591"/>
      <c r="J3851" s="589" t="s">
        <v>1891</v>
      </c>
      <c r="K3851" s="589" t="s">
        <v>0</v>
      </c>
      <c r="L3851" s="590">
        <v>32.65</v>
      </c>
    </row>
    <row r="3852" spans="1:12" s="148" customFormat="1" ht="34.5" customHeight="1" x14ac:dyDescent="0.15">
      <c r="A3852" s="593"/>
      <c r="B3852" s="164" t="s">
        <v>2388</v>
      </c>
      <c r="C3852" s="164" t="s">
        <v>2731</v>
      </c>
      <c r="D3852" s="166">
        <v>43188</v>
      </c>
      <c r="E3852" s="164" t="s">
        <v>4233</v>
      </c>
      <c r="F3852" s="592"/>
      <c r="G3852" s="592"/>
      <c r="H3852" s="591"/>
      <c r="I3852" s="591"/>
      <c r="J3852" s="589"/>
      <c r="K3852" s="589"/>
      <c r="L3852" s="590"/>
    </row>
    <row r="3853" spans="1:12" s="148" customFormat="1" ht="24" customHeight="1" x14ac:dyDescent="0.15">
      <c r="A3853" s="593">
        <v>731</v>
      </c>
      <c r="B3853" s="161" t="s">
        <v>20</v>
      </c>
      <c r="C3853" s="162" t="s">
        <v>21</v>
      </c>
      <c r="D3853" s="162" t="s">
        <v>1884</v>
      </c>
      <c r="E3853" s="162" t="s">
        <v>1885</v>
      </c>
      <c r="F3853" s="594" t="s">
        <v>14</v>
      </c>
      <c r="G3853" s="594"/>
      <c r="H3853" s="592"/>
      <c r="I3853" s="592"/>
      <c r="J3853" s="592"/>
      <c r="K3853" s="592"/>
      <c r="L3853" s="592"/>
    </row>
    <row r="3854" spans="1:12" s="148" customFormat="1" ht="26.25" customHeight="1" x14ac:dyDescent="0.15">
      <c r="A3854" s="593"/>
      <c r="B3854" s="589" t="s">
        <v>4217</v>
      </c>
      <c r="C3854" s="595" t="s">
        <v>4232</v>
      </c>
      <c r="D3854" s="596">
        <v>43179</v>
      </c>
      <c r="E3854" s="589" t="s">
        <v>1921</v>
      </c>
      <c r="F3854" s="589" t="s">
        <v>4234</v>
      </c>
      <c r="G3854" s="589"/>
      <c r="H3854" s="591" t="s">
        <v>1890</v>
      </c>
      <c r="I3854" s="591"/>
      <c r="J3854" s="164" t="s">
        <v>1891</v>
      </c>
      <c r="K3854" s="164" t="s">
        <v>0</v>
      </c>
      <c r="L3854" s="165">
        <v>481.86</v>
      </c>
    </row>
    <row r="3855" spans="1:12" s="148" customFormat="1" ht="260.25" customHeight="1" x14ac:dyDescent="0.15">
      <c r="A3855" s="593"/>
      <c r="B3855" s="589"/>
      <c r="C3855" s="595"/>
      <c r="D3855" s="596"/>
      <c r="E3855" s="589"/>
      <c r="F3855" s="589"/>
      <c r="G3855" s="589"/>
      <c r="H3855" s="591" t="s">
        <v>1892</v>
      </c>
      <c r="I3855" s="591"/>
      <c r="J3855" s="164" t="s">
        <v>1891</v>
      </c>
      <c r="K3855" s="164" t="s">
        <v>0</v>
      </c>
      <c r="L3855" s="165">
        <v>212.1</v>
      </c>
    </row>
    <row r="3856" spans="1:12" s="148" customFormat="1" ht="24" customHeight="1" x14ac:dyDescent="0.15">
      <c r="A3856" s="593"/>
      <c r="B3856" s="161" t="s">
        <v>29</v>
      </c>
      <c r="C3856" s="162" t="s">
        <v>30</v>
      </c>
      <c r="D3856" s="162" t="s">
        <v>1893</v>
      </c>
      <c r="E3856" s="162" t="s">
        <v>1894</v>
      </c>
      <c r="F3856" s="592"/>
      <c r="G3856" s="592"/>
      <c r="H3856" s="591" t="s">
        <v>1895</v>
      </c>
      <c r="I3856" s="591"/>
      <c r="J3856" s="589" t="s">
        <v>1891</v>
      </c>
      <c r="K3856" s="589" t="s">
        <v>1891</v>
      </c>
      <c r="L3856" s="590">
        <v>0</v>
      </c>
    </row>
    <row r="3857" spans="1:12" s="148" customFormat="1" ht="34.5" customHeight="1" x14ac:dyDescent="0.15">
      <c r="A3857" s="593"/>
      <c r="B3857" s="164" t="s">
        <v>2388</v>
      </c>
      <c r="C3857" s="164" t="s">
        <v>4234</v>
      </c>
      <c r="D3857" s="166">
        <v>43188</v>
      </c>
      <c r="E3857" s="164" t="s">
        <v>4233</v>
      </c>
      <c r="F3857" s="592"/>
      <c r="G3857" s="592"/>
      <c r="H3857" s="591"/>
      <c r="I3857" s="591"/>
      <c r="J3857" s="589"/>
      <c r="K3857" s="589"/>
      <c r="L3857" s="590"/>
    </row>
    <row r="3858" spans="1:12" s="148" customFormat="1" ht="24" customHeight="1" x14ac:dyDescent="0.15">
      <c r="A3858" s="593">
        <v>732</v>
      </c>
      <c r="B3858" s="161" t="s">
        <v>20</v>
      </c>
      <c r="C3858" s="162" t="s">
        <v>21</v>
      </c>
      <c r="D3858" s="162" t="s">
        <v>1884</v>
      </c>
      <c r="E3858" s="162" t="s">
        <v>1885</v>
      </c>
      <c r="F3858" s="594" t="s">
        <v>14</v>
      </c>
      <c r="G3858" s="594"/>
      <c r="H3858" s="592"/>
      <c r="I3858" s="592"/>
      <c r="J3858" s="592"/>
      <c r="K3858" s="592"/>
      <c r="L3858" s="592"/>
    </row>
    <row r="3859" spans="1:12" s="148" customFormat="1" ht="26.25" customHeight="1" x14ac:dyDescent="0.15">
      <c r="A3859" s="593"/>
      <c r="B3859" s="589" t="s">
        <v>4235</v>
      </c>
      <c r="C3859" s="595" t="s">
        <v>4236</v>
      </c>
      <c r="D3859" s="596">
        <v>43050</v>
      </c>
      <c r="E3859" s="589" t="s">
        <v>1932</v>
      </c>
      <c r="F3859" s="589" t="s">
        <v>2443</v>
      </c>
      <c r="G3859" s="589"/>
      <c r="H3859" s="591" t="s">
        <v>1890</v>
      </c>
      <c r="I3859" s="591"/>
      <c r="J3859" s="164" t="s">
        <v>1891</v>
      </c>
      <c r="K3859" s="164" t="s">
        <v>0</v>
      </c>
      <c r="L3859" s="165">
        <v>1170</v>
      </c>
    </row>
    <row r="3860" spans="1:12" s="148" customFormat="1" ht="354.75" customHeight="1" x14ac:dyDescent="0.15">
      <c r="A3860" s="593"/>
      <c r="B3860" s="589"/>
      <c r="C3860" s="595"/>
      <c r="D3860" s="596"/>
      <c r="E3860" s="589"/>
      <c r="F3860" s="589"/>
      <c r="G3860" s="589"/>
      <c r="H3860" s="591" t="s">
        <v>1892</v>
      </c>
      <c r="I3860" s="591"/>
      <c r="J3860" s="164" t="s">
        <v>1891</v>
      </c>
      <c r="K3860" s="164" t="s">
        <v>1891</v>
      </c>
      <c r="L3860" s="165">
        <v>0</v>
      </c>
    </row>
    <row r="3861" spans="1:12" s="148" customFormat="1" ht="24" customHeight="1" x14ac:dyDescent="0.15">
      <c r="A3861" s="593"/>
      <c r="B3861" s="161" t="s">
        <v>29</v>
      </c>
      <c r="C3861" s="162" t="s">
        <v>30</v>
      </c>
      <c r="D3861" s="162" t="s">
        <v>1893</v>
      </c>
      <c r="E3861" s="162" t="s">
        <v>1894</v>
      </c>
      <c r="F3861" s="592"/>
      <c r="G3861" s="592"/>
      <c r="H3861" s="591" t="s">
        <v>1895</v>
      </c>
      <c r="I3861" s="591"/>
      <c r="J3861" s="589" t="s">
        <v>1891</v>
      </c>
      <c r="K3861" s="589" t="s">
        <v>0</v>
      </c>
      <c r="L3861" s="590">
        <v>1882.87</v>
      </c>
    </row>
    <row r="3862" spans="1:12" s="148" customFormat="1" ht="24" customHeight="1" x14ac:dyDescent="0.15">
      <c r="A3862" s="593"/>
      <c r="B3862" s="164" t="s">
        <v>1896</v>
      </c>
      <c r="C3862" s="164" t="s">
        <v>2443</v>
      </c>
      <c r="D3862" s="166">
        <v>43057</v>
      </c>
      <c r="E3862" s="164" t="s">
        <v>4237</v>
      </c>
      <c r="F3862" s="592"/>
      <c r="G3862" s="592"/>
      <c r="H3862" s="591"/>
      <c r="I3862" s="591"/>
      <c r="J3862" s="589"/>
      <c r="K3862" s="589"/>
      <c r="L3862" s="590"/>
    </row>
    <row r="3863" spans="1:12" s="148" customFormat="1" ht="24" customHeight="1" x14ac:dyDescent="0.15">
      <c r="A3863" s="593">
        <v>733</v>
      </c>
      <c r="B3863" s="161" t="s">
        <v>20</v>
      </c>
      <c r="C3863" s="162" t="s">
        <v>21</v>
      </c>
      <c r="D3863" s="162" t="s">
        <v>1884</v>
      </c>
      <c r="E3863" s="162" t="s">
        <v>1885</v>
      </c>
      <c r="F3863" s="594" t="s">
        <v>14</v>
      </c>
      <c r="G3863" s="594"/>
      <c r="H3863" s="592"/>
      <c r="I3863" s="592"/>
      <c r="J3863" s="592"/>
      <c r="K3863" s="592"/>
      <c r="L3863" s="592"/>
    </row>
    <row r="3864" spans="1:12" s="148" customFormat="1" ht="26.25" customHeight="1" x14ac:dyDescent="0.15">
      <c r="A3864" s="593"/>
      <c r="B3864" s="589" t="s">
        <v>4235</v>
      </c>
      <c r="C3864" s="595" t="s">
        <v>4238</v>
      </c>
      <c r="D3864" s="596">
        <v>43068</v>
      </c>
      <c r="E3864" s="589" t="s">
        <v>1952</v>
      </c>
      <c r="F3864" s="589" t="s">
        <v>4239</v>
      </c>
      <c r="G3864" s="589"/>
      <c r="H3864" s="591" t="s">
        <v>1890</v>
      </c>
      <c r="I3864" s="591"/>
      <c r="J3864" s="164" t="s">
        <v>1891</v>
      </c>
      <c r="K3864" s="164" t="s">
        <v>0</v>
      </c>
      <c r="L3864" s="165">
        <v>600</v>
      </c>
    </row>
    <row r="3865" spans="1:12" s="148" customFormat="1" ht="228.75" customHeight="1" x14ac:dyDescent="0.15">
      <c r="A3865" s="593"/>
      <c r="B3865" s="589"/>
      <c r="C3865" s="595"/>
      <c r="D3865" s="596"/>
      <c r="E3865" s="589"/>
      <c r="F3865" s="589"/>
      <c r="G3865" s="589"/>
      <c r="H3865" s="591" t="s">
        <v>1892</v>
      </c>
      <c r="I3865" s="591"/>
      <c r="J3865" s="164" t="s">
        <v>1891</v>
      </c>
      <c r="K3865" s="164" t="s">
        <v>0</v>
      </c>
      <c r="L3865" s="165">
        <v>901.86</v>
      </c>
    </row>
    <row r="3866" spans="1:12" s="148" customFormat="1" ht="24" customHeight="1" x14ac:dyDescent="0.15">
      <c r="A3866" s="593"/>
      <c r="B3866" s="161" t="s">
        <v>29</v>
      </c>
      <c r="C3866" s="162" t="s">
        <v>30</v>
      </c>
      <c r="D3866" s="162" t="s">
        <v>1893</v>
      </c>
      <c r="E3866" s="162" t="s">
        <v>1894</v>
      </c>
      <c r="F3866" s="592"/>
      <c r="G3866" s="592"/>
      <c r="H3866" s="591" t="s">
        <v>1895</v>
      </c>
      <c r="I3866" s="591"/>
      <c r="J3866" s="589" t="s">
        <v>1891</v>
      </c>
      <c r="K3866" s="589" t="s">
        <v>0</v>
      </c>
      <c r="L3866" s="590">
        <v>500</v>
      </c>
    </row>
    <row r="3867" spans="1:12" s="148" customFormat="1" ht="24" customHeight="1" x14ac:dyDescent="0.15">
      <c r="A3867" s="593"/>
      <c r="B3867" s="164" t="s">
        <v>1896</v>
      </c>
      <c r="C3867" s="164" t="s">
        <v>4239</v>
      </c>
      <c r="D3867" s="166">
        <v>43073</v>
      </c>
      <c r="E3867" s="164" t="s">
        <v>3811</v>
      </c>
      <c r="F3867" s="592"/>
      <c r="G3867" s="592"/>
      <c r="H3867" s="591"/>
      <c r="I3867" s="591"/>
      <c r="J3867" s="589"/>
      <c r="K3867" s="589"/>
      <c r="L3867" s="590"/>
    </row>
    <row r="3868" spans="1:12" s="148" customFormat="1" ht="24" customHeight="1" x14ac:dyDescent="0.15">
      <c r="A3868" s="593">
        <v>734</v>
      </c>
      <c r="B3868" s="161" t="s">
        <v>20</v>
      </c>
      <c r="C3868" s="162" t="s">
        <v>21</v>
      </c>
      <c r="D3868" s="162" t="s">
        <v>1884</v>
      </c>
      <c r="E3868" s="162" t="s">
        <v>1885</v>
      </c>
      <c r="F3868" s="594" t="s">
        <v>14</v>
      </c>
      <c r="G3868" s="594"/>
      <c r="H3868" s="592"/>
      <c r="I3868" s="592"/>
      <c r="J3868" s="592"/>
      <c r="K3868" s="592"/>
      <c r="L3868" s="592"/>
    </row>
    <row r="3869" spans="1:12" s="148" customFormat="1" ht="26.25" customHeight="1" x14ac:dyDescent="0.15">
      <c r="A3869" s="593"/>
      <c r="B3869" s="589" t="s">
        <v>4235</v>
      </c>
      <c r="C3869" s="595" t="s">
        <v>4240</v>
      </c>
      <c r="D3869" s="596">
        <v>43076</v>
      </c>
      <c r="E3869" s="589" t="s">
        <v>3917</v>
      </c>
      <c r="F3869" s="589" t="s">
        <v>2837</v>
      </c>
      <c r="G3869" s="589"/>
      <c r="H3869" s="591" t="s">
        <v>1890</v>
      </c>
      <c r="I3869" s="591"/>
      <c r="J3869" s="164" t="s">
        <v>1891</v>
      </c>
      <c r="K3869" s="164" t="s">
        <v>0</v>
      </c>
      <c r="L3869" s="165">
        <v>294.63</v>
      </c>
    </row>
    <row r="3870" spans="1:12" s="148" customFormat="1" ht="144.75" customHeight="1" x14ac:dyDescent="0.15">
      <c r="A3870" s="593"/>
      <c r="B3870" s="589"/>
      <c r="C3870" s="595"/>
      <c r="D3870" s="596"/>
      <c r="E3870" s="589"/>
      <c r="F3870" s="589"/>
      <c r="G3870" s="589"/>
      <c r="H3870" s="591" t="s">
        <v>1892</v>
      </c>
      <c r="I3870" s="591"/>
      <c r="J3870" s="164" t="s">
        <v>1891</v>
      </c>
      <c r="K3870" s="164" t="s">
        <v>1891</v>
      </c>
      <c r="L3870" s="165">
        <v>0</v>
      </c>
    </row>
    <row r="3871" spans="1:12" s="148" customFormat="1" ht="24" customHeight="1" x14ac:dyDescent="0.15">
      <c r="A3871" s="593"/>
      <c r="B3871" s="161" t="s">
        <v>29</v>
      </c>
      <c r="C3871" s="162" t="s">
        <v>30</v>
      </c>
      <c r="D3871" s="162" t="s">
        <v>1893</v>
      </c>
      <c r="E3871" s="162" t="s">
        <v>1894</v>
      </c>
      <c r="F3871" s="592"/>
      <c r="G3871" s="592"/>
      <c r="H3871" s="591" t="s">
        <v>1895</v>
      </c>
      <c r="I3871" s="591"/>
      <c r="J3871" s="589" t="s">
        <v>1891</v>
      </c>
      <c r="K3871" s="589" t="s">
        <v>0</v>
      </c>
      <c r="L3871" s="590">
        <v>275</v>
      </c>
    </row>
    <row r="3872" spans="1:12" s="148" customFormat="1" ht="24" customHeight="1" x14ac:dyDescent="0.15">
      <c r="A3872" s="593"/>
      <c r="B3872" s="164" t="s">
        <v>1896</v>
      </c>
      <c r="C3872" s="164" t="s">
        <v>2837</v>
      </c>
      <c r="D3872" s="166">
        <v>43079</v>
      </c>
      <c r="E3872" s="164" t="s">
        <v>2457</v>
      </c>
      <c r="F3872" s="592"/>
      <c r="G3872" s="592"/>
      <c r="H3872" s="591"/>
      <c r="I3872" s="591"/>
      <c r="J3872" s="589"/>
      <c r="K3872" s="589"/>
      <c r="L3872" s="590"/>
    </row>
    <row r="3873" spans="1:12" s="148" customFormat="1" ht="24" customHeight="1" x14ac:dyDescent="0.15">
      <c r="A3873" s="593">
        <v>735</v>
      </c>
      <c r="B3873" s="161" t="s">
        <v>20</v>
      </c>
      <c r="C3873" s="162" t="s">
        <v>21</v>
      </c>
      <c r="D3873" s="162" t="s">
        <v>1884</v>
      </c>
      <c r="E3873" s="162" t="s">
        <v>1885</v>
      </c>
      <c r="F3873" s="594" t="s">
        <v>14</v>
      </c>
      <c r="G3873" s="594"/>
      <c r="H3873" s="592"/>
      <c r="I3873" s="592"/>
      <c r="J3873" s="592"/>
      <c r="K3873" s="592"/>
      <c r="L3873" s="592"/>
    </row>
    <row r="3874" spans="1:12" s="148" customFormat="1" ht="26.25" customHeight="1" x14ac:dyDescent="0.15">
      <c r="A3874" s="593"/>
      <c r="B3874" s="589" t="s">
        <v>4241</v>
      </c>
      <c r="C3874" s="589" t="s">
        <v>4242</v>
      </c>
      <c r="D3874" s="596">
        <v>43123</v>
      </c>
      <c r="E3874" s="589" t="s">
        <v>2064</v>
      </c>
      <c r="F3874" s="589" t="s">
        <v>2065</v>
      </c>
      <c r="G3874" s="589"/>
      <c r="H3874" s="591" t="s">
        <v>1890</v>
      </c>
      <c r="I3874" s="591"/>
      <c r="J3874" s="164" t="s">
        <v>1891</v>
      </c>
      <c r="K3874" s="164" t="s">
        <v>0</v>
      </c>
      <c r="L3874" s="165">
        <v>608.96</v>
      </c>
    </row>
    <row r="3875" spans="1:12" s="148" customFormat="1" ht="71.25" customHeight="1" x14ac:dyDescent="0.15">
      <c r="A3875" s="593"/>
      <c r="B3875" s="589"/>
      <c r="C3875" s="589"/>
      <c r="D3875" s="596"/>
      <c r="E3875" s="589"/>
      <c r="F3875" s="589"/>
      <c r="G3875" s="589"/>
      <c r="H3875" s="591" t="s">
        <v>1892</v>
      </c>
      <c r="I3875" s="591"/>
      <c r="J3875" s="164" t="s">
        <v>1891</v>
      </c>
      <c r="K3875" s="164" t="s">
        <v>0</v>
      </c>
      <c r="L3875" s="165">
        <v>78</v>
      </c>
    </row>
    <row r="3876" spans="1:12" s="148" customFormat="1" ht="24" customHeight="1" x14ac:dyDescent="0.15">
      <c r="A3876" s="593"/>
      <c r="B3876" s="161" t="s">
        <v>29</v>
      </c>
      <c r="C3876" s="162" t="s">
        <v>30</v>
      </c>
      <c r="D3876" s="162" t="s">
        <v>1893</v>
      </c>
      <c r="E3876" s="162" t="s">
        <v>1894</v>
      </c>
      <c r="F3876" s="592"/>
      <c r="G3876" s="592"/>
      <c r="H3876" s="591" t="s">
        <v>1895</v>
      </c>
      <c r="I3876" s="591"/>
      <c r="J3876" s="589" t="s">
        <v>1891</v>
      </c>
      <c r="K3876" s="589" t="s">
        <v>1891</v>
      </c>
      <c r="L3876" s="590">
        <v>0</v>
      </c>
    </row>
    <row r="3877" spans="1:12" s="148" customFormat="1" ht="24" customHeight="1" x14ac:dyDescent="0.15">
      <c r="A3877" s="593"/>
      <c r="B3877" s="164" t="s">
        <v>2337</v>
      </c>
      <c r="C3877" s="164" t="s">
        <v>2065</v>
      </c>
      <c r="D3877" s="166">
        <v>43125</v>
      </c>
      <c r="E3877" s="164" t="s">
        <v>2129</v>
      </c>
      <c r="F3877" s="592"/>
      <c r="G3877" s="592"/>
      <c r="H3877" s="591"/>
      <c r="I3877" s="591"/>
      <c r="J3877" s="589"/>
      <c r="K3877" s="589"/>
      <c r="L3877" s="590"/>
    </row>
    <row r="3878" spans="1:12" s="148" customFormat="1" ht="24" customHeight="1" x14ac:dyDescent="0.15">
      <c r="A3878" s="593">
        <v>736</v>
      </c>
      <c r="B3878" s="161" t="s">
        <v>20</v>
      </c>
      <c r="C3878" s="162" t="s">
        <v>21</v>
      </c>
      <c r="D3878" s="162" t="s">
        <v>1884</v>
      </c>
      <c r="E3878" s="162" t="s">
        <v>1885</v>
      </c>
      <c r="F3878" s="594" t="s">
        <v>14</v>
      </c>
      <c r="G3878" s="594"/>
      <c r="H3878" s="592"/>
      <c r="I3878" s="592"/>
      <c r="J3878" s="592"/>
      <c r="K3878" s="592"/>
      <c r="L3878" s="592"/>
    </row>
    <row r="3879" spans="1:12" s="148" customFormat="1" ht="26.25" customHeight="1" x14ac:dyDescent="0.15">
      <c r="A3879" s="593"/>
      <c r="B3879" s="589" t="s">
        <v>4243</v>
      </c>
      <c r="C3879" s="595" t="s">
        <v>4244</v>
      </c>
      <c r="D3879" s="596">
        <v>43027</v>
      </c>
      <c r="E3879" s="589" t="s">
        <v>2372</v>
      </c>
      <c r="F3879" s="589" t="s">
        <v>4245</v>
      </c>
      <c r="G3879" s="589"/>
      <c r="H3879" s="591" t="s">
        <v>1890</v>
      </c>
      <c r="I3879" s="591"/>
      <c r="J3879" s="164" t="s">
        <v>1891</v>
      </c>
      <c r="K3879" s="164" t="s">
        <v>0</v>
      </c>
      <c r="L3879" s="165">
        <v>670</v>
      </c>
    </row>
    <row r="3880" spans="1:12" s="148" customFormat="1" ht="134.25" customHeight="1" x14ac:dyDescent="0.15">
      <c r="A3880" s="593"/>
      <c r="B3880" s="589"/>
      <c r="C3880" s="595"/>
      <c r="D3880" s="596"/>
      <c r="E3880" s="589"/>
      <c r="F3880" s="589"/>
      <c r="G3880" s="589"/>
      <c r="H3880" s="591" t="s">
        <v>1892</v>
      </c>
      <c r="I3880" s="591"/>
      <c r="J3880" s="164" t="s">
        <v>1891</v>
      </c>
      <c r="K3880" s="164" t="s">
        <v>0</v>
      </c>
      <c r="L3880" s="165">
        <v>259.39999999999998</v>
      </c>
    </row>
    <row r="3881" spans="1:12" s="148" customFormat="1" ht="24" customHeight="1" x14ac:dyDescent="0.15">
      <c r="A3881" s="593"/>
      <c r="B3881" s="161" t="s">
        <v>29</v>
      </c>
      <c r="C3881" s="162" t="s">
        <v>30</v>
      </c>
      <c r="D3881" s="162" t="s">
        <v>1893</v>
      </c>
      <c r="E3881" s="162" t="s">
        <v>1894</v>
      </c>
      <c r="F3881" s="592"/>
      <c r="G3881" s="592"/>
      <c r="H3881" s="591" t="s">
        <v>1895</v>
      </c>
      <c r="I3881" s="591"/>
      <c r="J3881" s="589" t="s">
        <v>1891</v>
      </c>
      <c r="K3881" s="589" t="s">
        <v>1891</v>
      </c>
      <c r="L3881" s="590">
        <v>0</v>
      </c>
    </row>
    <row r="3882" spans="1:12" s="148" customFormat="1" ht="24" customHeight="1" x14ac:dyDescent="0.15">
      <c r="A3882" s="593"/>
      <c r="B3882" s="164" t="s">
        <v>4246</v>
      </c>
      <c r="C3882" s="164" t="s">
        <v>4245</v>
      </c>
      <c r="D3882" s="166">
        <v>43029</v>
      </c>
      <c r="E3882" s="164" t="s">
        <v>3549</v>
      </c>
      <c r="F3882" s="592"/>
      <c r="G3882" s="592"/>
      <c r="H3882" s="591"/>
      <c r="I3882" s="591"/>
      <c r="J3882" s="589"/>
      <c r="K3882" s="589"/>
      <c r="L3882" s="590"/>
    </row>
    <row r="3883" spans="1:12" s="148" customFormat="1" ht="24" customHeight="1" x14ac:dyDescent="0.15">
      <c r="A3883" s="593">
        <v>737</v>
      </c>
      <c r="B3883" s="161" t="s">
        <v>20</v>
      </c>
      <c r="C3883" s="162" t="s">
        <v>21</v>
      </c>
      <c r="D3883" s="162" t="s">
        <v>1884</v>
      </c>
      <c r="E3883" s="162" t="s">
        <v>1885</v>
      </c>
      <c r="F3883" s="594" t="s">
        <v>14</v>
      </c>
      <c r="G3883" s="594"/>
      <c r="H3883" s="592"/>
      <c r="I3883" s="592"/>
      <c r="J3883" s="592"/>
      <c r="K3883" s="592"/>
      <c r="L3883" s="592"/>
    </row>
    <row r="3884" spans="1:12" s="148" customFormat="1" ht="26.25" customHeight="1" x14ac:dyDescent="0.15">
      <c r="A3884" s="593"/>
      <c r="B3884" s="589" t="s">
        <v>4243</v>
      </c>
      <c r="C3884" s="595" t="s">
        <v>4247</v>
      </c>
      <c r="D3884" s="596">
        <v>43047</v>
      </c>
      <c r="E3884" s="589" t="s">
        <v>3523</v>
      </c>
      <c r="F3884" s="589" t="s">
        <v>4248</v>
      </c>
      <c r="G3884" s="589"/>
      <c r="H3884" s="591" t="s">
        <v>1890</v>
      </c>
      <c r="I3884" s="591"/>
      <c r="J3884" s="164" t="s">
        <v>1891</v>
      </c>
      <c r="K3884" s="164" t="s">
        <v>0</v>
      </c>
      <c r="L3884" s="165">
        <v>721</v>
      </c>
    </row>
    <row r="3885" spans="1:12" s="148" customFormat="1" ht="155.25" customHeight="1" x14ac:dyDescent="0.15">
      <c r="A3885" s="593"/>
      <c r="B3885" s="589"/>
      <c r="C3885" s="595"/>
      <c r="D3885" s="596"/>
      <c r="E3885" s="589"/>
      <c r="F3885" s="589"/>
      <c r="G3885" s="589"/>
      <c r="H3885" s="591" t="s">
        <v>1892</v>
      </c>
      <c r="I3885" s="591"/>
      <c r="J3885" s="164" t="s">
        <v>1891</v>
      </c>
      <c r="K3885" s="164" t="s">
        <v>0</v>
      </c>
      <c r="L3885" s="165">
        <v>4342</v>
      </c>
    </row>
    <row r="3886" spans="1:12" s="148" customFormat="1" ht="24" customHeight="1" x14ac:dyDescent="0.15">
      <c r="A3886" s="593"/>
      <c r="B3886" s="161" t="s">
        <v>29</v>
      </c>
      <c r="C3886" s="162" t="s">
        <v>30</v>
      </c>
      <c r="D3886" s="162" t="s">
        <v>1893</v>
      </c>
      <c r="E3886" s="162" t="s">
        <v>1894</v>
      </c>
      <c r="F3886" s="592"/>
      <c r="G3886" s="592"/>
      <c r="H3886" s="591" t="s">
        <v>1895</v>
      </c>
      <c r="I3886" s="591"/>
      <c r="J3886" s="589" t="s">
        <v>1891</v>
      </c>
      <c r="K3886" s="589" t="s">
        <v>0</v>
      </c>
      <c r="L3886" s="590">
        <v>703</v>
      </c>
    </row>
    <row r="3887" spans="1:12" s="148" customFormat="1" ht="24" customHeight="1" x14ac:dyDescent="0.15">
      <c r="A3887" s="593"/>
      <c r="B3887" s="164" t="s">
        <v>4246</v>
      </c>
      <c r="C3887" s="164" t="s">
        <v>4248</v>
      </c>
      <c r="D3887" s="166">
        <v>43050</v>
      </c>
      <c r="E3887" s="164" t="s">
        <v>3218</v>
      </c>
      <c r="F3887" s="592"/>
      <c r="G3887" s="592"/>
      <c r="H3887" s="591"/>
      <c r="I3887" s="591"/>
      <c r="J3887" s="589"/>
      <c r="K3887" s="589"/>
      <c r="L3887" s="590"/>
    </row>
    <row r="3888" spans="1:12" s="148" customFormat="1" ht="24" customHeight="1" x14ac:dyDescent="0.15">
      <c r="A3888" s="593">
        <v>738</v>
      </c>
      <c r="B3888" s="161" t="s">
        <v>20</v>
      </c>
      <c r="C3888" s="162" t="s">
        <v>21</v>
      </c>
      <c r="D3888" s="162" t="s">
        <v>1884</v>
      </c>
      <c r="E3888" s="162" t="s">
        <v>1885</v>
      </c>
      <c r="F3888" s="594" t="s">
        <v>14</v>
      </c>
      <c r="G3888" s="594"/>
      <c r="H3888" s="592"/>
      <c r="I3888" s="592"/>
      <c r="J3888" s="592"/>
      <c r="K3888" s="592"/>
      <c r="L3888" s="592"/>
    </row>
    <row r="3889" spans="1:12" s="148" customFormat="1" ht="26.25" customHeight="1" x14ac:dyDescent="0.15">
      <c r="A3889" s="593"/>
      <c r="B3889" s="589" t="s">
        <v>4243</v>
      </c>
      <c r="C3889" s="595" t="s">
        <v>4249</v>
      </c>
      <c r="D3889" s="596">
        <v>43055</v>
      </c>
      <c r="E3889" s="589" t="s">
        <v>1996</v>
      </c>
      <c r="F3889" s="589" t="s">
        <v>4250</v>
      </c>
      <c r="G3889" s="589"/>
      <c r="H3889" s="591" t="s">
        <v>1890</v>
      </c>
      <c r="I3889" s="591"/>
      <c r="J3889" s="164" t="s">
        <v>1891</v>
      </c>
      <c r="K3889" s="164" t="s">
        <v>0</v>
      </c>
      <c r="L3889" s="165">
        <v>483.08</v>
      </c>
    </row>
    <row r="3890" spans="1:12" s="148" customFormat="1" ht="102.75" customHeight="1" x14ac:dyDescent="0.15">
      <c r="A3890" s="593"/>
      <c r="B3890" s="589"/>
      <c r="C3890" s="595"/>
      <c r="D3890" s="596"/>
      <c r="E3890" s="589"/>
      <c r="F3890" s="589"/>
      <c r="G3890" s="589"/>
      <c r="H3890" s="591" t="s">
        <v>1892</v>
      </c>
      <c r="I3890" s="591"/>
      <c r="J3890" s="164" t="s">
        <v>1891</v>
      </c>
      <c r="K3890" s="164" t="s">
        <v>0</v>
      </c>
      <c r="L3890" s="165">
        <v>126</v>
      </c>
    </row>
    <row r="3891" spans="1:12" s="148" customFormat="1" ht="24" customHeight="1" x14ac:dyDescent="0.15">
      <c r="A3891" s="593"/>
      <c r="B3891" s="161" t="s">
        <v>29</v>
      </c>
      <c r="C3891" s="162" t="s">
        <v>30</v>
      </c>
      <c r="D3891" s="162" t="s">
        <v>1893</v>
      </c>
      <c r="E3891" s="162" t="s">
        <v>1894</v>
      </c>
      <c r="F3891" s="592"/>
      <c r="G3891" s="592"/>
      <c r="H3891" s="591" t="s">
        <v>1895</v>
      </c>
      <c r="I3891" s="591"/>
      <c r="J3891" s="589" t="s">
        <v>1891</v>
      </c>
      <c r="K3891" s="589" t="s">
        <v>0</v>
      </c>
      <c r="L3891" s="590">
        <v>40</v>
      </c>
    </row>
    <row r="3892" spans="1:12" s="148" customFormat="1" ht="24" customHeight="1" x14ac:dyDescent="0.15">
      <c r="A3892" s="593"/>
      <c r="B3892" s="164" t="s">
        <v>4246</v>
      </c>
      <c r="C3892" s="164" t="s">
        <v>4250</v>
      </c>
      <c r="D3892" s="166">
        <v>43056</v>
      </c>
      <c r="E3892" s="164" t="s">
        <v>3278</v>
      </c>
      <c r="F3892" s="592"/>
      <c r="G3892" s="592"/>
      <c r="H3892" s="591"/>
      <c r="I3892" s="591"/>
      <c r="J3892" s="589"/>
      <c r="K3892" s="589"/>
      <c r="L3892" s="590"/>
    </row>
    <row r="3893" spans="1:12" s="148" customFormat="1" ht="24" customHeight="1" x14ac:dyDescent="0.15">
      <c r="A3893" s="593">
        <v>739</v>
      </c>
      <c r="B3893" s="161" t="s">
        <v>20</v>
      </c>
      <c r="C3893" s="162" t="s">
        <v>21</v>
      </c>
      <c r="D3893" s="162" t="s">
        <v>1884</v>
      </c>
      <c r="E3893" s="162" t="s">
        <v>1885</v>
      </c>
      <c r="F3893" s="594" t="s">
        <v>14</v>
      </c>
      <c r="G3893" s="594"/>
      <c r="H3893" s="592"/>
      <c r="I3893" s="592"/>
      <c r="J3893" s="592"/>
      <c r="K3893" s="592"/>
      <c r="L3893" s="592"/>
    </row>
    <row r="3894" spans="1:12" s="148" customFormat="1" ht="26.25" customHeight="1" x14ac:dyDescent="0.15">
      <c r="A3894" s="593"/>
      <c r="B3894" s="589" t="s">
        <v>4243</v>
      </c>
      <c r="C3894" s="595" t="s">
        <v>4251</v>
      </c>
      <c r="D3894" s="596">
        <v>43165</v>
      </c>
      <c r="E3894" s="589" t="s">
        <v>1899</v>
      </c>
      <c r="F3894" s="589" t="s">
        <v>4252</v>
      </c>
      <c r="G3894" s="589"/>
      <c r="H3894" s="591" t="s">
        <v>1890</v>
      </c>
      <c r="I3894" s="591"/>
      <c r="J3894" s="164" t="s">
        <v>1891</v>
      </c>
      <c r="K3894" s="164" t="s">
        <v>0</v>
      </c>
      <c r="L3894" s="165">
        <v>422</v>
      </c>
    </row>
    <row r="3895" spans="1:12" s="148" customFormat="1" ht="408.95" customHeight="1" x14ac:dyDescent="0.15">
      <c r="A3895" s="593"/>
      <c r="B3895" s="589"/>
      <c r="C3895" s="595"/>
      <c r="D3895" s="596"/>
      <c r="E3895" s="589"/>
      <c r="F3895" s="589"/>
      <c r="G3895" s="589"/>
      <c r="H3895" s="591" t="s">
        <v>1892</v>
      </c>
      <c r="I3895" s="591"/>
      <c r="J3895" s="589" t="s">
        <v>1891</v>
      </c>
      <c r="K3895" s="589" t="s">
        <v>0</v>
      </c>
      <c r="L3895" s="590">
        <v>487.6</v>
      </c>
    </row>
    <row r="3896" spans="1:12" s="148" customFormat="1" ht="103.35" customHeight="1" x14ac:dyDescent="0.15">
      <c r="A3896" s="593"/>
      <c r="B3896" s="589"/>
      <c r="C3896" s="595"/>
      <c r="D3896" s="596"/>
      <c r="E3896" s="589"/>
      <c r="F3896" s="589"/>
      <c r="G3896" s="589"/>
      <c r="H3896" s="591"/>
      <c r="I3896" s="591"/>
      <c r="J3896" s="589"/>
      <c r="K3896" s="589"/>
      <c r="L3896" s="590"/>
    </row>
    <row r="3897" spans="1:12" s="148" customFormat="1" ht="24" customHeight="1" x14ac:dyDescent="0.15">
      <c r="A3897" s="593"/>
      <c r="B3897" s="161" t="s">
        <v>29</v>
      </c>
      <c r="C3897" s="162" t="s">
        <v>30</v>
      </c>
      <c r="D3897" s="162" t="s">
        <v>1893</v>
      </c>
      <c r="E3897" s="162" t="s">
        <v>1894</v>
      </c>
      <c r="F3897" s="592"/>
      <c r="G3897" s="592"/>
      <c r="H3897" s="591" t="s">
        <v>1895</v>
      </c>
      <c r="I3897" s="591"/>
      <c r="J3897" s="589" t="s">
        <v>1891</v>
      </c>
      <c r="K3897" s="589" t="s">
        <v>0</v>
      </c>
      <c r="L3897" s="590">
        <v>75</v>
      </c>
    </row>
    <row r="3898" spans="1:12" s="148" customFormat="1" ht="24" customHeight="1" x14ac:dyDescent="0.15">
      <c r="A3898" s="593"/>
      <c r="B3898" s="164" t="s">
        <v>4246</v>
      </c>
      <c r="C3898" s="164" t="s">
        <v>4252</v>
      </c>
      <c r="D3898" s="166">
        <v>43169</v>
      </c>
      <c r="E3898" s="164" t="s">
        <v>4253</v>
      </c>
      <c r="F3898" s="592"/>
      <c r="G3898" s="592"/>
      <c r="H3898" s="591"/>
      <c r="I3898" s="591"/>
      <c r="J3898" s="589"/>
      <c r="K3898" s="589"/>
      <c r="L3898" s="590"/>
    </row>
    <row r="3899" spans="1:12" s="148" customFormat="1" ht="24" customHeight="1" x14ac:dyDescent="0.15">
      <c r="A3899" s="593">
        <v>740</v>
      </c>
      <c r="B3899" s="161" t="s">
        <v>20</v>
      </c>
      <c r="C3899" s="162" t="s">
        <v>21</v>
      </c>
      <c r="D3899" s="162" t="s">
        <v>1884</v>
      </c>
      <c r="E3899" s="162" t="s">
        <v>1885</v>
      </c>
      <c r="F3899" s="594" t="s">
        <v>14</v>
      </c>
      <c r="G3899" s="594"/>
      <c r="H3899" s="592"/>
      <c r="I3899" s="592"/>
      <c r="J3899" s="592"/>
      <c r="K3899" s="592"/>
      <c r="L3899" s="592"/>
    </row>
    <row r="3900" spans="1:12" s="148" customFormat="1" ht="26.25" customHeight="1" x14ac:dyDescent="0.15">
      <c r="A3900" s="593"/>
      <c r="B3900" s="589" t="s">
        <v>4254</v>
      </c>
      <c r="C3900" s="595" t="s">
        <v>4255</v>
      </c>
      <c r="D3900" s="596">
        <v>43072</v>
      </c>
      <c r="E3900" s="589" t="s">
        <v>1969</v>
      </c>
      <c r="F3900" s="589" t="s">
        <v>2108</v>
      </c>
      <c r="G3900" s="589"/>
      <c r="H3900" s="591" t="s">
        <v>1890</v>
      </c>
      <c r="I3900" s="591"/>
      <c r="J3900" s="164" t="s">
        <v>1891</v>
      </c>
      <c r="K3900" s="164" t="s">
        <v>1891</v>
      </c>
      <c r="L3900" s="165">
        <v>0</v>
      </c>
    </row>
    <row r="3901" spans="1:12" s="148" customFormat="1" ht="396.75" customHeight="1" x14ac:dyDescent="0.15">
      <c r="A3901" s="593"/>
      <c r="B3901" s="589"/>
      <c r="C3901" s="595"/>
      <c r="D3901" s="596"/>
      <c r="E3901" s="589"/>
      <c r="F3901" s="589"/>
      <c r="G3901" s="589"/>
      <c r="H3901" s="591" t="s">
        <v>1892</v>
      </c>
      <c r="I3901" s="591"/>
      <c r="J3901" s="164" t="s">
        <v>1891</v>
      </c>
      <c r="K3901" s="164" t="s">
        <v>1891</v>
      </c>
      <c r="L3901" s="165">
        <v>0</v>
      </c>
    </row>
    <row r="3902" spans="1:12" s="148" customFormat="1" ht="24" customHeight="1" x14ac:dyDescent="0.15">
      <c r="A3902" s="593"/>
      <c r="B3902" s="161" t="s">
        <v>29</v>
      </c>
      <c r="C3902" s="162" t="s">
        <v>30</v>
      </c>
      <c r="D3902" s="162" t="s">
        <v>1893</v>
      </c>
      <c r="E3902" s="162" t="s">
        <v>1894</v>
      </c>
      <c r="F3902" s="592"/>
      <c r="G3902" s="592"/>
      <c r="H3902" s="591" t="s">
        <v>1895</v>
      </c>
      <c r="I3902" s="591"/>
      <c r="J3902" s="589" t="s">
        <v>1891</v>
      </c>
      <c r="K3902" s="589" t="s">
        <v>0</v>
      </c>
      <c r="L3902" s="590">
        <v>800</v>
      </c>
    </row>
    <row r="3903" spans="1:12" s="148" customFormat="1" ht="24" customHeight="1" x14ac:dyDescent="0.15">
      <c r="A3903" s="593"/>
      <c r="B3903" s="164" t="s">
        <v>1980</v>
      </c>
      <c r="C3903" s="164" t="s">
        <v>2108</v>
      </c>
      <c r="D3903" s="166">
        <v>43077</v>
      </c>
      <c r="E3903" s="164" t="s">
        <v>4078</v>
      </c>
      <c r="F3903" s="592"/>
      <c r="G3903" s="592"/>
      <c r="H3903" s="591"/>
      <c r="I3903" s="591"/>
      <c r="J3903" s="589"/>
      <c r="K3903" s="589"/>
      <c r="L3903" s="590"/>
    </row>
    <row r="3904" spans="1:12" s="148" customFormat="1" ht="24" customHeight="1" x14ac:dyDescent="0.15">
      <c r="A3904" s="593">
        <v>741</v>
      </c>
      <c r="B3904" s="161" t="s">
        <v>20</v>
      </c>
      <c r="C3904" s="162" t="s">
        <v>21</v>
      </c>
      <c r="D3904" s="162" t="s">
        <v>1884</v>
      </c>
      <c r="E3904" s="162" t="s">
        <v>1885</v>
      </c>
      <c r="F3904" s="594" t="s">
        <v>14</v>
      </c>
      <c r="G3904" s="594"/>
      <c r="H3904" s="592"/>
      <c r="I3904" s="592"/>
      <c r="J3904" s="592"/>
      <c r="K3904" s="592"/>
      <c r="L3904" s="592"/>
    </row>
    <row r="3905" spans="1:12" s="148" customFormat="1" ht="26.25" customHeight="1" x14ac:dyDescent="0.15">
      <c r="A3905" s="593"/>
      <c r="B3905" s="589" t="s">
        <v>4256</v>
      </c>
      <c r="C3905" s="595" t="s">
        <v>4257</v>
      </c>
      <c r="D3905" s="596">
        <v>43153</v>
      </c>
      <c r="E3905" s="589" t="s">
        <v>2188</v>
      </c>
      <c r="F3905" s="589" t="s">
        <v>4258</v>
      </c>
      <c r="G3905" s="589"/>
      <c r="H3905" s="591" t="s">
        <v>1890</v>
      </c>
      <c r="I3905" s="591"/>
      <c r="J3905" s="164" t="s">
        <v>1891</v>
      </c>
      <c r="K3905" s="164" t="s">
        <v>1891</v>
      </c>
      <c r="L3905" s="165">
        <v>0</v>
      </c>
    </row>
    <row r="3906" spans="1:12" s="148" customFormat="1" ht="396.75" customHeight="1" x14ac:dyDescent="0.15">
      <c r="A3906" s="593"/>
      <c r="B3906" s="589"/>
      <c r="C3906" s="595"/>
      <c r="D3906" s="596"/>
      <c r="E3906" s="589"/>
      <c r="F3906" s="589"/>
      <c r="G3906" s="589"/>
      <c r="H3906" s="591" t="s">
        <v>1892</v>
      </c>
      <c r="I3906" s="591"/>
      <c r="J3906" s="164" t="s">
        <v>1891</v>
      </c>
      <c r="K3906" s="164" t="s">
        <v>0</v>
      </c>
      <c r="L3906" s="165">
        <v>1500</v>
      </c>
    </row>
    <row r="3907" spans="1:12" s="148" customFormat="1" ht="24" customHeight="1" x14ac:dyDescent="0.15">
      <c r="A3907" s="593"/>
      <c r="B3907" s="161" t="s">
        <v>29</v>
      </c>
      <c r="C3907" s="162" t="s">
        <v>30</v>
      </c>
      <c r="D3907" s="162" t="s">
        <v>1893</v>
      </c>
      <c r="E3907" s="162" t="s">
        <v>1894</v>
      </c>
      <c r="F3907" s="592"/>
      <c r="G3907" s="592"/>
      <c r="H3907" s="591" t="s">
        <v>1895</v>
      </c>
      <c r="I3907" s="591"/>
      <c r="J3907" s="589" t="s">
        <v>1891</v>
      </c>
      <c r="K3907" s="589" t="s">
        <v>1891</v>
      </c>
      <c r="L3907" s="590">
        <v>0</v>
      </c>
    </row>
    <row r="3908" spans="1:12" s="148" customFormat="1" ht="24" customHeight="1" x14ac:dyDescent="0.15">
      <c r="A3908" s="593"/>
      <c r="B3908" s="164" t="s">
        <v>1986</v>
      </c>
      <c r="C3908" s="164" t="s">
        <v>4258</v>
      </c>
      <c r="D3908" s="166">
        <v>43170</v>
      </c>
      <c r="E3908" s="164" t="s">
        <v>4259</v>
      </c>
      <c r="F3908" s="592"/>
      <c r="G3908" s="592"/>
      <c r="H3908" s="591"/>
      <c r="I3908" s="591"/>
      <c r="J3908" s="589"/>
      <c r="K3908" s="589"/>
      <c r="L3908" s="590"/>
    </row>
    <row r="3909" spans="1:12" s="148" customFormat="1" ht="24" customHeight="1" x14ac:dyDescent="0.15">
      <c r="A3909" s="593">
        <v>742</v>
      </c>
      <c r="B3909" s="161" t="s">
        <v>20</v>
      </c>
      <c r="C3909" s="162" t="s">
        <v>21</v>
      </c>
      <c r="D3909" s="162" t="s">
        <v>1884</v>
      </c>
      <c r="E3909" s="162" t="s">
        <v>1885</v>
      </c>
      <c r="F3909" s="594" t="s">
        <v>14</v>
      </c>
      <c r="G3909" s="594"/>
      <c r="H3909" s="592"/>
      <c r="I3909" s="592"/>
      <c r="J3909" s="592"/>
      <c r="K3909" s="592"/>
      <c r="L3909" s="592"/>
    </row>
    <row r="3910" spans="1:12" s="148" customFormat="1" ht="26.25" customHeight="1" x14ac:dyDescent="0.15">
      <c r="A3910" s="593"/>
      <c r="B3910" s="589" t="s">
        <v>4260</v>
      </c>
      <c r="C3910" s="595" t="s">
        <v>4261</v>
      </c>
      <c r="D3910" s="596">
        <v>43178</v>
      </c>
      <c r="E3910" s="589" t="s">
        <v>4262</v>
      </c>
      <c r="F3910" s="589" t="s">
        <v>4263</v>
      </c>
      <c r="G3910" s="589"/>
      <c r="H3910" s="591" t="s">
        <v>1890</v>
      </c>
      <c r="I3910" s="591"/>
      <c r="J3910" s="164" t="s">
        <v>1891</v>
      </c>
      <c r="K3910" s="164" t="s">
        <v>0</v>
      </c>
      <c r="L3910" s="165">
        <v>1828.28</v>
      </c>
    </row>
    <row r="3911" spans="1:12" s="148" customFormat="1" ht="344.25" customHeight="1" x14ac:dyDescent="0.15">
      <c r="A3911" s="593"/>
      <c r="B3911" s="589"/>
      <c r="C3911" s="595"/>
      <c r="D3911" s="596"/>
      <c r="E3911" s="589"/>
      <c r="F3911" s="589"/>
      <c r="G3911" s="589"/>
      <c r="H3911" s="591" t="s">
        <v>1892</v>
      </c>
      <c r="I3911" s="591"/>
      <c r="J3911" s="164" t="s">
        <v>1891</v>
      </c>
      <c r="K3911" s="164" t="s">
        <v>0</v>
      </c>
      <c r="L3911" s="165">
        <v>1089.9000000000001</v>
      </c>
    </row>
    <row r="3912" spans="1:12" s="148" customFormat="1" ht="24" customHeight="1" x14ac:dyDescent="0.15">
      <c r="A3912" s="593"/>
      <c r="B3912" s="161" t="s">
        <v>29</v>
      </c>
      <c r="C3912" s="162" t="s">
        <v>30</v>
      </c>
      <c r="D3912" s="162" t="s">
        <v>1893</v>
      </c>
      <c r="E3912" s="162" t="s">
        <v>1894</v>
      </c>
      <c r="F3912" s="592"/>
      <c r="G3912" s="592"/>
      <c r="H3912" s="591" t="s">
        <v>1895</v>
      </c>
      <c r="I3912" s="591"/>
      <c r="J3912" s="589" t="s">
        <v>1891</v>
      </c>
      <c r="K3912" s="589" t="s">
        <v>1891</v>
      </c>
      <c r="L3912" s="590">
        <v>0</v>
      </c>
    </row>
    <row r="3913" spans="1:12" s="148" customFormat="1" ht="24" customHeight="1" x14ac:dyDescent="0.15">
      <c r="A3913" s="593"/>
      <c r="B3913" s="164" t="s">
        <v>1962</v>
      </c>
      <c r="C3913" s="164" t="s">
        <v>4263</v>
      </c>
      <c r="D3913" s="166">
        <v>43187</v>
      </c>
      <c r="E3913" s="164" t="s">
        <v>4264</v>
      </c>
      <c r="F3913" s="592"/>
      <c r="G3913" s="592"/>
      <c r="H3913" s="591"/>
      <c r="I3913" s="591"/>
      <c r="J3913" s="589"/>
      <c r="K3913" s="589"/>
      <c r="L3913" s="590"/>
    </row>
    <row r="3914" spans="1:12" s="148" customFormat="1" ht="24" customHeight="1" x14ac:dyDescent="0.15">
      <c r="A3914" s="593">
        <v>743</v>
      </c>
      <c r="B3914" s="161" t="s">
        <v>20</v>
      </c>
      <c r="C3914" s="162" t="s">
        <v>21</v>
      </c>
      <c r="D3914" s="162" t="s">
        <v>1884</v>
      </c>
      <c r="E3914" s="162" t="s">
        <v>1885</v>
      </c>
      <c r="F3914" s="594" t="s">
        <v>14</v>
      </c>
      <c r="G3914" s="594"/>
      <c r="H3914" s="592"/>
      <c r="I3914" s="592"/>
      <c r="J3914" s="592"/>
      <c r="K3914" s="592"/>
      <c r="L3914" s="592"/>
    </row>
    <row r="3915" spans="1:12" s="148" customFormat="1" ht="26.25" customHeight="1" x14ac:dyDescent="0.15">
      <c r="A3915" s="593"/>
      <c r="B3915" s="589" t="s">
        <v>4265</v>
      </c>
      <c r="C3915" s="595" t="s">
        <v>4266</v>
      </c>
      <c r="D3915" s="596">
        <v>43073</v>
      </c>
      <c r="E3915" s="589" t="s">
        <v>2234</v>
      </c>
      <c r="F3915" s="589" t="s">
        <v>3539</v>
      </c>
      <c r="G3915" s="589"/>
      <c r="H3915" s="591" t="s">
        <v>1890</v>
      </c>
      <c r="I3915" s="591"/>
      <c r="J3915" s="164" t="s">
        <v>1891</v>
      </c>
      <c r="K3915" s="164" t="s">
        <v>0</v>
      </c>
      <c r="L3915" s="165">
        <v>657</v>
      </c>
    </row>
    <row r="3916" spans="1:12" s="148" customFormat="1" ht="186.75" customHeight="1" x14ac:dyDescent="0.15">
      <c r="A3916" s="593"/>
      <c r="B3916" s="589"/>
      <c r="C3916" s="595"/>
      <c r="D3916" s="596"/>
      <c r="E3916" s="589"/>
      <c r="F3916" s="589"/>
      <c r="G3916" s="589"/>
      <c r="H3916" s="591" t="s">
        <v>1892</v>
      </c>
      <c r="I3916" s="591"/>
      <c r="J3916" s="164" t="s">
        <v>1891</v>
      </c>
      <c r="K3916" s="164" t="s">
        <v>1891</v>
      </c>
      <c r="L3916" s="165">
        <v>0</v>
      </c>
    </row>
    <row r="3917" spans="1:12" s="148" customFormat="1" ht="24" customHeight="1" x14ac:dyDescent="0.15">
      <c r="A3917" s="593"/>
      <c r="B3917" s="161" t="s">
        <v>29</v>
      </c>
      <c r="C3917" s="162" t="s">
        <v>30</v>
      </c>
      <c r="D3917" s="162" t="s">
        <v>1893</v>
      </c>
      <c r="E3917" s="162" t="s">
        <v>1894</v>
      </c>
      <c r="F3917" s="592"/>
      <c r="G3917" s="592"/>
      <c r="H3917" s="591" t="s">
        <v>1895</v>
      </c>
      <c r="I3917" s="591"/>
      <c r="J3917" s="589" t="s">
        <v>1891</v>
      </c>
      <c r="K3917" s="589" t="s">
        <v>1891</v>
      </c>
      <c r="L3917" s="590">
        <v>0</v>
      </c>
    </row>
    <row r="3918" spans="1:12" s="148" customFormat="1" ht="24" customHeight="1" x14ac:dyDescent="0.15">
      <c r="A3918" s="593"/>
      <c r="B3918" s="164" t="s">
        <v>1896</v>
      </c>
      <c r="C3918" s="164" t="s">
        <v>3539</v>
      </c>
      <c r="D3918" s="166">
        <v>43076</v>
      </c>
      <c r="E3918" s="164" t="s">
        <v>4267</v>
      </c>
      <c r="F3918" s="592"/>
      <c r="G3918" s="592"/>
      <c r="H3918" s="591"/>
      <c r="I3918" s="591"/>
      <c r="J3918" s="589"/>
      <c r="K3918" s="589"/>
      <c r="L3918" s="590"/>
    </row>
    <row r="3919" spans="1:12" s="148" customFormat="1" ht="24" customHeight="1" x14ac:dyDescent="0.15">
      <c r="A3919" s="593">
        <v>744</v>
      </c>
      <c r="B3919" s="161" t="s">
        <v>20</v>
      </c>
      <c r="C3919" s="162" t="s">
        <v>21</v>
      </c>
      <c r="D3919" s="162" t="s">
        <v>1884</v>
      </c>
      <c r="E3919" s="162" t="s">
        <v>1885</v>
      </c>
      <c r="F3919" s="594" t="s">
        <v>14</v>
      </c>
      <c r="G3919" s="594"/>
      <c r="H3919" s="592"/>
      <c r="I3919" s="592"/>
      <c r="J3919" s="592"/>
      <c r="K3919" s="592"/>
      <c r="L3919" s="592"/>
    </row>
    <row r="3920" spans="1:12" s="148" customFormat="1" ht="26.25" customHeight="1" x14ac:dyDescent="0.15">
      <c r="A3920" s="593"/>
      <c r="B3920" s="589" t="s">
        <v>4268</v>
      </c>
      <c r="C3920" s="595" t="s">
        <v>4269</v>
      </c>
      <c r="D3920" s="596">
        <v>43044</v>
      </c>
      <c r="E3920" s="589" t="s">
        <v>2057</v>
      </c>
      <c r="F3920" s="589" t="s">
        <v>2377</v>
      </c>
      <c r="G3920" s="589"/>
      <c r="H3920" s="591" t="s">
        <v>1890</v>
      </c>
      <c r="I3920" s="591"/>
      <c r="J3920" s="164" t="s">
        <v>1891</v>
      </c>
      <c r="K3920" s="164" t="s">
        <v>0</v>
      </c>
      <c r="L3920" s="165">
        <v>418</v>
      </c>
    </row>
    <row r="3921" spans="1:12" s="148" customFormat="1" ht="408.95" customHeight="1" x14ac:dyDescent="0.15">
      <c r="A3921" s="593"/>
      <c r="B3921" s="589"/>
      <c r="C3921" s="595"/>
      <c r="D3921" s="596"/>
      <c r="E3921" s="589"/>
      <c r="F3921" s="589"/>
      <c r="G3921" s="589"/>
      <c r="H3921" s="591" t="s">
        <v>1892</v>
      </c>
      <c r="I3921" s="591"/>
      <c r="J3921" s="589" t="s">
        <v>1891</v>
      </c>
      <c r="K3921" s="589" t="s">
        <v>0</v>
      </c>
      <c r="L3921" s="590">
        <v>543.96</v>
      </c>
    </row>
    <row r="3922" spans="1:12" s="148" customFormat="1" ht="292.35000000000002" customHeight="1" x14ac:dyDescent="0.15">
      <c r="A3922" s="593"/>
      <c r="B3922" s="589"/>
      <c r="C3922" s="595"/>
      <c r="D3922" s="596"/>
      <c r="E3922" s="589"/>
      <c r="F3922" s="589"/>
      <c r="G3922" s="589"/>
      <c r="H3922" s="591"/>
      <c r="I3922" s="591"/>
      <c r="J3922" s="589"/>
      <c r="K3922" s="589"/>
      <c r="L3922" s="590"/>
    </row>
    <row r="3923" spans="1:12" s="148" customFormat="1" ht="24" customHeight="1" x14ac:dyDescent="0.15">
      <c r="A3923" s="593"/>
      <c r="B3923" s="161" t="s">
        <v>29</v>
      </c>
      <c r="C3923" s="162" t="s">
        <v>30</v>
      </c>
      <c r="D3923" s="162" t="s">
        <v>1893</v>
      </c>
      <c r="E3923" s="162" t="s">
        <v>1894</v>
      </c>
      <c r="F3923" s="592"/>
      <c r="G3923" s="592"/>
      <c r="H3923" s="591" t="s">
        <v>1895</v>
      </c>
      <c r="I3923" s="591"/>
      <c r="J3923" s="589" t="s">
        <v>1891</v>
      </c>
      <c r="K3923" s="589" t="s">
        <v>0</v>
      </c>
      <c r="L3923" s="590">
        <v>750</v>
      </c>
    </row>
    <row r="3924" spans="1:12" s="148" customFormat="1" ht="24" customHeight="1" x14ac:dyDescent="0.15">
      <c r="A3924" s="593"/>
      <c r="B3924" s="164" t="s">
        <v>2378</v>
      </c>
      <c r="C3924" s="164" t="s">
        <v>2377</v>
      </c>
      <c r="D3924" s="166">
        <v>43048</v>
      </c>
      <c r="E3924" s="164" t="s">
        <v>3045</v>
      </c>
      <c r="F3924" s="592"/>
      <c r="G3924" s="592"/>
      <c r="H3924" s="591"/>
      <c r="I3924" s="591"/>
      <c r="J3924" s="589"/>
      <c r="K3924" s="589"/>
      <c r="L3924" s="590"/>
    </row>
    <row r="3925" spans="1:12" s="148" customFormat="1" ht="24" customHeight="1" x14ac:dyDescent="0.15">
      <c r="A3925" s="593">
        <v>745</v>
      </c>
      <c r="B3925" s="161" t="s">
        <v>20</v>
      </c>
      <c r="C3925" s="162" t="s">
        <v>21</v>
      </c>
      <c r="D3925" s="162" t="s">
        <v>1884</v>
      </c>
      <c r="E3925" s="162" t="s">
        <v>1885</v>
      </c>
      <c r="F3925" s="594" t="s">
        <v>14</v>
      </c>
      <c r="G3925" s="594"/>
      <c r="H3925" s="592"/>
      <c r="I3925" s="592"/>
      <c r="J3925" s="592"/>
      <c r="K3925" s="592"/>
      <c r="L3925" s="592"/>
    </row>
    <row r="3926" spans="1:12" s="148" customFormat="1" ht="26.25" customHeight="1" x14ac:dyDescent="0.15">
      <c r="A3926" s="593"/>
      <c r="B3926" s="589" t="s">
        <v>4270</v>
      </c>
      <c r="C3926" s="595" t="s">
        <v>4271</v>
      </c>
      <c r="D3926" s="596">
        <v>43011</v>
      </c>
      <c r="E3926" s="589" t="s">
        <v>2242</v>
      </c>
      <c r="F3926" s="589" t="s">
        <v>2361</v>
      </c>
      <c r="G3926" s="589"/>
      <c r="H3926" s="591" t="s">
        <v>1890</v>
      </c>
      <c r="I3926" s="591"/>
      <c r="J3926" s="164" t="s">
        <v>1891</v>
      </c>
      <c r="K3926" s="164" t="s">
        <v>0</v>
      </c>
      <c r="L3926" s="165">
        <v>296</v>
      </c>
    </row>
    <row r="3927" spans="1:12" s="148" customFormat="1" ht="134.25" customHeight="1" x14ac:dyDescent="0.15">
      <c r="A3927" s="593"/>
      <c r="B3927" s="589"/>
      <c r="C3927" s="595"/>
      <c r="D3927" s="596"/>
      <c r="E3927" s="589"/>
      <c r="F3927" s="589"/>
      <c r="G3927" s="589"/>
      <c r="H3927" s="591" t="s">
        <v>1892</v>
      </c>
      <c r="I3927" s="591"/>
      <c r="J3927" s="164" t="s">
        <v>1891</v>
      </c>
      <c r="K3927" s="164" t="s">
        <v>0</v>
      </c>
      <c r="L3927" s="165">
        <v>498.28</v>
      </c>
    </row>
    <row r="3928" spans="1:12" s="148" customFormat="1" ht="24" customHeight="1" x14ac:dyDescent="0.15">
      <c r="A3928" s="593"/>
      <c r="B3928" s="161" t="s">
        <v>29</v>
      </c>
      <c r="C3928" s="162" t="s">
        <v>30</v>
      </c>
      <c r="D3928" s="162" t="s">
        <v>1893</v>
      </c>
      <c r="E3928" s="162" t="s">
        <v>1894</v>
      </c>
      <c r="F3928" s="592"/>
      <c r="G3928" s="592"/>
      <c r="H3928" s="591" t="s">
        <v>1895</v>
      </c>
      <c r="I3928" s="591"/>
      <c r="J3928" s="589" t="s">
        <v>1891</v>
      </c>
      <c r="K3928" s="589" t="s">
        <v>1891</v>
      </c>
      <c r="L3928" s="590">
        <v>0</v>
      </c>
    </row>
    <row r="3929" spans="1:12" s="148" customFormat="1" ht="24" customHeight="1" x14ac:dyDescent="0.15">
      <c r="A3929" s="593"/>
      <c r="B3929" s="164" t="s">
        <v>2059</v>
      </c>
      <c r="C3929" s="164" t="s">
        <v>2361</v>
      </c>
      <c r="D3929" s="166">
        <v>43013</v>
      </c>
      <c r="E3929" s="164" t="s">
        <v>2897</v>
      </c>
      <c r="F3929" s="592"/>
      <c r="G3929" s="592"/>
      <c r="H3929" s="591"/>
      <c r="I3929" s="591"/>
      <c r="J3929" s="589"/>
      <c r="K3929" s="589"/>
      <c r="L3929" s="590"/>
    </row>
    <row r="3930" spans="1:12" s="148" customFormat="1" ht="24" customHeight="1" x14ac:dyDescent="0.15">
      <c r="A3930" s="593">
        <v>746</v>
      </c>
      <c r="B3930" s="161" t="s">
        <v>20</v>
      </c>
      <c r="C3930" s="162" t="s">
        <v>21</v>
      </c>
      <c r="D3930" s="162" t="s">
        <v>1884</v>
      </c>
      <c r="E3930" s="162" t="s">
        <v>1885</v>
      </c>
      <c r="F3930" s="594" t="s">
        <v>14</v>
      </c>
      <c r="G3930" s="594"/>
      <c r="H3930" s="592"/>
      <c r="I3930" s="592"/>
      <c r="J3930" s="592"/>
      <c r="K3930" s="592"/>
      <c r="L3930" s="592"/>
    </row>
    <row r="3931" spans="1:12" s="148" customFormat="1" ht="26.25" customHeight="1" x14ac:dyDescent="0.15">
      <c r="A3931" s="593"/>
      <c r="B3931" s="589" t="s">
        <v>4272</v>
      </c>
      <c r="C3931" s="589" t="s">
        <v>4273</v>
      </c>
      <c r="D3931" s="596">
        <v>43024</v>
      </c>
      <c r="E3931" s="589" t="s">
        <v>1989</v>
      </c>
      <c r="F3931" s="589" t="s">
        <v>4274</v>
      </c>
      <c r="G3931" s="589"/>
      <c r="H3931" s="591" t="s">
        <v>1890</v>
      </c>
      <c r="I3931" s="591"/>
      <c r="J3931" s="164" t="s">
        <v>1891</v>
      </c>
      <c r="K3931" s="164" t="s">
        <v>1891</v>
      </c>
      <c r="L3931" s="165">
        <v>0</v>
      </c>
    </row>
    <row r="3932" spans="1:12" s="148" customFormat="1" ht="29.25" customHeight="1" x14ac:dyDescent="0.15">
      <c r="A3932" s="593"/>
      <c r="B3932" s="589"/>
      <c r="C3932" s="589"/>
      <c r="D3932" s="596"/>
      <c r="E3932" s="589"/>
      <c r="F3932" s="589"/>
      <c r="G3932" s="589"/>
      <c r="H3932" s="591" t="s">
        <v>1892</v>
      </c>
      <c r="I3932" s="591"/>
      <c r="J3932" s="164" t="s">
        <v>1891</v>
      </c>
      <c r="K3932" s="164" t="s">
        <v>1891</v>
      </c>
      <c r="L3932" s="165">
        <v>0</v>
      </c>
    </row>
    <row r="3933" spans="1:12" s="148" customFormat="1" ht="24" customHeight="1" x14ac:dyDescent="0.15">
      <c r="A3933" s="593"/>
      <c r="B3933" s="161" t="s">
        <v>29</v>
      </c>
      <c r="C3933" s="162" t="s">
        <v>30</v>
      </c>
      <c r="D3933" s="162" t="s">
        <v>1893</v>
      </c>
      <c r="E3933" s="162" t="s">
        <v>1894</v>
      </c>
      <c r="F3933" s="592"/>
      <c r="G3933" s="592"/>
      <c r="H3933" s="591" t="s">
        <v>1895</v>
      </c>
      <c r="I3933" s="591"/>
      <c r="J3933" s="589" t="s">
        <v>1891</v>
      </c>
      <c r="K3933" s="589" t="s">
        <v>0</v>
      </c>
      <c r="L3933" s="590">
        <v>595</v>
      </c>
    </row>
    <row r="3934" spans="1:12" s="148" customFormat="1" ht="24" customHeight="1" x14ac:dyDescent="0.15">
      <c r="A3934" s="593"/>
      <c r="B3934" s="164" t="s">
        <v>1980</v>
      </c>
      <c r="C3934" s="164" t="s">
        <v>4274</v>
      </c>
      <c r="D3934" s="166">
        <v>43026</v>
      </c>
      <c r="E3934" s="164" t="s">
        <v>3225</v>
      </c>
      <c r="F3934" s="592"/>
      <c r="G3934" s="592"/>
      <c r="H3934" s="591"/>
      <c r="I3934" s="591"/>
      <c r="J3934" s="589"/>
      <c r="K3934" s="589"/>
      <c r="L3934" s="590"/>
    </row>
    <row r="3935" spans="1:12" s="148" customFormat="1" ht="24" customHeight="1" x14ac:dyDescent="0.15">
      <c r="A3935" s="593">
        <v>747</v>
      </c>
      <c r="B3935" s="161" t="s">
        <v>20</v>
      </c>
      <c r="C3935" s="162" t="s">
        <v>21</v>
      </c>
      <c r="D3935" s="162" t="s">
        <v>1884</v>
      </c>
      <c r="E3935" s="162" t="s">
        <v>1885</v>
      </c>
      <c r="F3935" s="594" t="s">
        <v>14</v>
      </c>
      <c r="G3935" s="594"/>
      <c r="H3935" s="592"/>
      <c r="I3935" s="592"/>
      <c r="J3935" s="592"/>
      <c r="K3935" s="592"/>
      <c r="L3935" s="592"/>
    </row>
    <row r="3936" spans="1:12" s="148" customFormat="1" ht="26.25" customHeight="1" x14ac:dyDescent="0.15">
      <c r="A3936" s="593"/>
      <c r="B3936" s="589" t="s">
        <v>4272</v>
      </c>
      <c r="C3936" s="589" t="s">
        <v>4275</v>
      </c>
      <c r="D3936" s="596">
        <v>43030</v>
      </c>
      <c r="E3936" s="589" t="s">
        <v>4276</v>
      </c>
      <c r="F3936" s="589" t="s">
        <v>4277</v>
      </c>
      <c r="G3936" s="589"/>
      <c r="H3936" s="591" t="s">
        <v>1890</v>
      </c>
      <c r="I3936" s="591"/>
      <c r="J3936" s="164" t="s">
        <v>1891</v>
      </c>
      <c r="K3936" s="164" t="s">
        <v>0</v>
      </c>
      <c r="L3936" s="165">
        <v>515.19000000000005</v>
      </c>
    </row>
    <row r="3937" spans="1:12" s="148" customFormat="1" ht="18.75" customHeight="1" x14ac:dyDescent="0.15">
      <c r="A3937" s="593"/>
      <c r="B3937" s="589"/>
      <c r="C3937" s="589"/>
      <c r="D3937" s="596"/>
      <c r="E3937" s="589"/>
      <c r="F3937" s="589"/>
      <c r="G3937" s="589"/>
      <c r="H3937" s="591" t="s">
        <v>1892</v>
      </c>
      <c r="I3937" s="591"/>
      <c r="J3937" s="164" t="s">
        <v>1891</v>
      </c>
      <c r="K3937" s="164" t="s">
        <v>0</v>
      </c>
      <c r="L3937" s="165">
        <v>1780.98</v>
      </c>
    </row>
    <row r="3938" spans="1:12" s="148" customFormat="1" ht="24" customHeight="1" x14ac:dyDescent="0.15">
      <c r="A3938" s="593"/>
      <c r="B3938" s="161" t="s">
        <v>29</v>
      </c>
      <c r="C3938" s="162" t="s">
        <v>30</v>
      </c>
      <c r="D3938" s="162" t="s">
        <v>1893</v>
      </c>
      <c r="E3938" s="162" t="s">
        <v>1894</v>
      </c>
      <c r="F3938" s="592"/>
      <c r="G3938" s="592"/>
      <c r="H3938" s="591" t="s">
        <v>1895</v>
      </c>
      <c r="I3938" s="591"/>
      <c r="J3938" s="589" t="s">
        <v>1891</v>
      </c>
      <c r="K3938" s="589" t="s">
        <v>0</v>
      </c>
      <c r="L3938" s="590">
        <v>25</v>
      </c>
    </row>
    <row r="3939" spans="1:12" s="148" customFormat="1" ht="24" customHeight="1" x14ac:dyDescent="0.15">
      <c r="A3939" s="593"/>
      <c r="B3939" s="164" t="s">
        <v>1980</v>
      </c>
      <c r="C3939" s="164" t="s">
        <v>4277</v>
      </c>
      <c r="D3939" s="166">
        <v>43034</v>
      </c>
      <c r="E3939" s="164" t="s">
        <v>4278</v>
      </c>
      <c r="F3939" s="592"/>
      <c r="G3939" s="592"/>
      <c r="H3939" s="591"/>
      <c r="I3939" s="591"/>
      <c r="J3939" s="589"/>
      <c r="K3939" s="589"/>
      <c r="L3939" s="590"/>
    </row>
    <row r="3940" spans="1:12" s="148" customFormat="1" ht="24" customHeight="1" x14ac:dyDescent="0.15">
      <c r="A3940" s="593">
        <v>748</v>
      </c>
      <c r="B3940" s="161" t="s">
        <v>20</v>
      </c>
      <c r="C3940" s="162" t="s">
        <v>21</v>
      </c>
      <c r="D3940" s="162" t="s">
        <v>1884</v>
      </c>
      <c r="E3940" s="162" t="s">
        <v>1885</v>
      </c>
      <c r="F3940" s="594" t="s">
        <v>14</v>
      </c>
      <c r="G3940" s="594"/>
      <c r="H3940" s="592"/>
      <c r="I3940" s="592"/>
      <c r="J3940" s="592"/>
      <c r="K3940" s="592"/>
      <c r="L3940" s="592"/>
    </row>
    <row r="3941" spans="1:12" s="148" customFormat="1" ht="26.25" customHeight="1" x14ac:dyDescent="0.15">
      <c r="A3941" s="593"/>
      <c r="B3941" s="589" t="s">
        <v>4272</v>
      </c>
      <c r="C3941" s="589" t="s">
        <v>4279</v>
      </c>
      <c r="D3941" s="596">
        <v>43051</v>
      </c>
      <c r="E3941" s="589" t="s">
        <v>1984</v>
      </c>
      <c r="F3941" s="589" t="s">
        <v>4280</v>
      </c>
      <c r="G3941" s="589"/>
      <c r="H3941" s="591" t="s">
        <v>1890</v>
      </c>
      <c r="I3941" s="591"/>
      <c r="J3941" s="164" t="s">
        <v>1891</v>
      </c>
      <c r="K3941" s="164" t="s">
        <v>1891</v>
      </c>
      <c r="L3941" s="165">
        <v>0</v>
      </c>
    </row>
    <row r="3942" spans="1:12" s="148" customFormat="1" ht="50.25" customHeight="1" x14ac:dyDescent="0.15">
      <c r="A3942" s="593"/>
      <c r="B3942" s="589"/>
      <c r="C3942" s="589"/>
      <c r="D3942" s="596"/>
      <c r="E3942" s="589"/>
      <c r="F3942" s="589"/>
      <c r="G3942" s="589"/>
      <c r="H3942" s="591" t="s">
        <v>1892</v>
      </c>
      <c r="I3942" s="591"/>
      <c r="J3942" s="164" t="s">
        <v>1891</v>
      </c>
      <c r="K3942" s="164" t="s">
        <v>1891</v>
      </c>
      <c r="L3942" s="165">
        <v>0</v>
      </c>
    </row>
    <row r="3943" spans="1:12" s="148" customFormat="1" ht="24" customHeight="1" x14ac:dyDescent="0.15">
      <c r="A3943" s="593"/>
      <c r="B3943" s="161" t="s">
        <v>29</v>
      </c>
      <c r="C3943" s="162" t="s">
        <v>30</v>
      </c>
      <c r="D3943" s="162" t="s">
        <v>1893</v>
      </c>
      <c r="E3943" s="162" t="s">
        <v>1894</v>
      </c>
      <c r="F3943" s="592"/>
      <c r="G3943" s="592"/>
      <c r="H3943" s="591" t="s">
        <v>1895</v>
      </c>
      <c r="I3943" s="591"/>
      <c r="J3943" s="589" t="s">
        <v>1891</v>
      </c>
      <c r="K3943" s="589" t="s">
        <v>0</v>
      </c>
      <c r="L3943" s="590">
        <v>300</v>
      </c>
    </row>
    <row r="3944" spans="1:12" s="148" customFormat="1" ht="24" customHeight="1" x14ac:dyDescent="0.15">
      <c r="A3944" s="593"/>
      <c r="B3944" s="164" t="s">
        <v>1980</v>
      </c>
      <c r="C3944" s="164" t="s">
        <v>4280</v>
      </c>
      <c r="D3944" s="166">
        <v>43052</v>
      </c>
      <c r="E3944" s="164" t="s">
        <v>2080</v>
      </c>
      <c r="F3944" s="592"/>
      <c r="G3944" s="592"/>
      <c r="H3944" s="591"/>
      <c r="I3944" s="591"/>
      <c r="J3944" s="589"/>
      <c r="K3944" s="589"/>
      <c r="L3944" s="590"/>
    </row>
    <row r="3945" spans="1:12" s="148" customFormat="1" ht="24" customHeight="1" x14ac:dyDescent="0.15">
      <c r="A3945" s="593">
        <v>749</v>
      </c>
      <c r="B3945" s="161" t="s">
        <v>20</v>
      </c>
      <c r="C3945" s="162" t="s">
        <v>21</v>
      </c>
      <c r="D3945" s="162" t="s">
        <v>1884</v>
      </c>
      <c r="E3945" s="162" t="s">
        <v>1885</v>
      </c>
      <c r="F3945" s="594" t="s">
        <v>14</v>
      </c>
      <c r="G3945" s="594"/>
      <c r="H3945" s="592"/>
      <c r="I3945" s="592"/>
      <c r="J3945" s="592"/>
      <c r="K3945" s="592"/>
      <c r="L3945" s="592"/>
    </row>
    <row r="3946" spans="1:12" s="148" customFormat="1" ht="26.25" customHeight="1" x14ac:dyDescent="0.15">
      <c r="A3946" s="593"/>
      <c r="B3946" s="589" t="s">
        <v>4272</v>
      </c>
      <c r="C3946" s="589" t="s">
        <v>4281</v>
      </c>
      <c r="D3946" s="596">
        <v>43074</v>
      </c>
      <c r="E3946" s="589" t="s">
        <v>2234</v>
      </c>
      <c r="F3946" s="589" t="s">
        <v>3299</v>
      </c>
      <c r="G3946" s="589"/>
      <c r="H3946" s="591" t="s">
        <v>1890</v>
      </c>
      <c r="I3946" s="591"/>
      <c r="J3946" s="164" t="s">
        <v>1891</v>
      </c>
      <c r="K3946" s="164" t="s">
        <v>0</v>
      </c>
      <c r="L3946" s="165">
        <v>783.75</v>
      </c>
    </row>
    <row r="3947" spans="1:12" s="148" customFormat="1" ht="102.75" customHeight="1" x14ac:dyDescent="0.15">
      <c r="A3947" s="593"/>
      <c r="B3947" s="589"/>
      <c r="C3947" s="589"/>
      <c r="D3947" s="596"/>
      <c r="E3947" s="589"/>
      <c r="F3947" s="589"/>
      <c r="G3947" s="589"/>
      <c r="H3947" s="591" t="s">
        <v>1892</v>
      </c>
      <c r="I3947" s="591"/>
      <c r="J3947" s="164" t="s">
        <v>1891</v>
      </c>
      <c r="K3947" s="164" t="s">
        <v>0</v>
      </c>
      <c r="L3947" s="165">
        <v>793.38</v>
      </c>
    </row>
    <row r="3948" spans="1:12" s="148" customFormat="1" ht="24" customHeight="1" x14ac:dyDescent="0.15">
      <c r="A3948" s="593"/>
      <c r="B3948" s="161" t="s">
        <v>29</v>
      </c>
      <c r="C3948" s="162" t="s">
        <v>30</v>
      </c>
      <c r="D3948" s="162" t="s">
        <v>1893</v>
      </c>
      <c r="E3948" s="162" t="s">
        <v>1894</v>
      </c>
      <c r="F3948" s="592"/>
      <c r="G3948" s="592"/>
      <c r="H3948" s="591" t="s">
        <v>1895</v>
      </c>
      <c r="I3948" s="591"/>
      <c r="J3948" s="589" t="s">
        <v>1891</v>
      </c>
      <c r="K3948" s="589" t="s">
        <v>1891</v>
      </c>
      <c r="L3948" s="590">
        <v>0</v>
      </c>
    </row>
    <row r="3949" spans="1:12" s="148" customFormat="1" ht="24" customHeight="1" x14ac:dyDescent="0.15">
      <c r="A3949" s="593"/>
      <c r="B3949" s="164" t="s">
        <v>1980</v>
      </c>
      <c r="C3949" s="164" t="s">
        <v>3299</v>
      </c>
      <c r="D3949" s="166">
        <v>43078</v>
      </c>
      <c r="E3949" s="164" t="s">
        <v>4282</v>
      </c>
      <c r="F3949" s="592"/>
      <c r="G3949" s="592"/>
      <c r="H3949" s="591"/>
      <c r="I3949" s="591"/>
      <c r="J3949" s="589"/>
      <c r="K3949" s="589"/>
      <c r="L3949" s="590"/>
    </row>
    <row r="3950" spans="1:12" s="148" customFormat="1" ht="24" customHeight="1" x14ac:dyDescent="0.15">
      <c r="A3950" s="593">
        <v>750</v>
      </c>
      <c r="B3950" s="161" t="s">
        <v>20</v>
      </c>
      <c r="C3950" s="162" t="s">
        <v>21</v>
      </c>
      <c r="D3950" s="162" t="s">
        <v>1884</v>
      </c>
      <c r="E3950" s="162" t="s">
        <v>1885</v>
      </c>
      <c r="F3950" s="594" t="s">
        <v>14</v>
      </c>
      <c r="G3950" s="594"/>
      <c r="H3950" s="592"/>
      <c r="I3950" s="592"/>
      <c r="J3950" s="592"/>
      <c r="K3950" s="592"/>
      <c r="L3950" s="592"/>
    </row>
    <row r="3951" spans="1:12" s="148" customFormat="1" ht="26.25" customHeight="1" x14ac:dyDescent="0.15">
      <c r="A3951" s="593"/>
      <c r="B3951" s="589" t="s">
        <v>4283</v>
      </c>
      <c r="C3951" s="595" t="s">
        <v>4284</v>
      </c>
      <c r="D3951" s="596">
        <v>43160</v>
      </c>
      <c r="E3951" s="589" t="s">
        <v>1969</v>
      </c>
      <c r="F3951" s="589" t="s">
        <v>4285</v>
      </c>
      <c r="G3951" s="589"/>
      <c r="H3951" s="591" t="s">
        <v>1890</v>
      </c>
      <c r="I3951" s="591"/>
      <c r="J3951" s="164" t="s">
        <v>1891</v>
      </c>
      <c r="K3951" s="164" t="s">
        <v>1891</v>
      </c>
      <c r="L3951" s="165">
        <v>0</v>
      </c>
    </row>
    <row r="3952" spans="1:12" s="148" customFormat="1" ht="218.25" customHeight="1" x14ac:dyDescent="0.15">
      <c r="A3952" s="593"/>
      <c r="B3952" s="589"/>
      <c r="C3952" s="595"/>
      <c r="D3952" s="596"/>
      <c r="E3952" s="589"/>
      <c r="F3952" s="589"/>
      <c r="G3952" s="589"/>
      <c r="H3952" s="591" t="s">
        <v>1892</v>
      </c>
      <c r="I3952" s="591"/>
      <c r="J3952" s="164" t="s">
        <v>1891</v>
      </c>
      <c r="K3952" s="164" t="s">
        <v>0</v>
      </c>
      <c r="L3952" s="165">
        <v>838.92</v>
      </c>
    </row>
    <row r="3953" spans="1:12" s="148" customFormat="1" ht="24" customHeight="1" x14ac:dyDescent="0.15">
      <c r="A3953" s="593"/>
      <c r="B3953" s="161" t="s">
        <v>29</v>
      </c>
      <c r="C3953" s="162" t="s">
        <v>30</v>
      </c>
      <c r="D3953" s="162" t="s">
        <v>1893</v>
      </c>
      <c r="E3953" s="162" t="s">
        <v>1894</v>
      </c>
      <c r="F3953" s="592"/>
      <c r="G3953" s="592"/>
      <c r="H3953" s="591" t="s">
        <v>1895</v>
      </c>
      <c r="I3953" s="591"/>
      <c r="J3953" s="589" t="s">
        <v>1891</v>
      </c>
      <c r="K3953" s="589" t="s">
        <v>0</v>
      </c>
      <c r="L3953" s="590">
        <v>917.5</v>
      </c>
    </row>
    <row r="3954" spans="1:12" s="148" customFormat="1" ht="24" customHeight="1" x14ac:dyDescent="0.15">
      <c r="A3954" s="593"/>
      <c r="B3954" s="164" t="s">
        <v>1607</v>
      </c>
      <c r="C3954" s="164" t="s">
        <v>4285</v>
      </c>
      <c r="D3954" s="166">
        <v>43163</v>
      </c>
      <c r="E3954" s="164" t="s">
        <v>2096</v>
      </c>
      <c r="F3954" s="592"/>
      <c r="G3954" s="592"/>
      <c r="H3954" s="591"/>
      <c r="I3954" s="591"/>
      <c r="J3954" s="589"/>
      <c r="K3954" s="589"/>
      <c r="L3954" s="590"/>
    </row>
    <row r="3955" spans="1:12" s="148" customFormat="1" ht="24" customHeight="1" x14ac:dyDescent="0.15">
      <c r="A3955" s="593">
        <v>751</v>
      </c>
      <c r="B3955" s="161" t="s">
        <v>20</v>
      </c>
      <c r="C3955" s="162" t="s">
        <v>21</v>
      </c>
      <c r="D3955" s="162" t="s">
        <v>1884</v>
      </c>
      <c r="E3955" s="162" t="s">
        <v>1885</v>
      </c>
      <c r="F3955" s="594" t="s">
        <v>14</v>
      </c>
      <c r="G3955" s="594"/>
      <c r="H3955" s="592"/>
      <c r="I3955" s="592"/>
      <c r="J3955" s="592"/>
      <c r="K3955" s="592"/>
      <c r="L3955" s="592"/>
    </row>
    <row r="3956" spans="1:12" s="148" customFormat="1" ht="26.25" customHeight="1" x14ac:dyDescent="0.15">
      <c r="A3956" s="593"/>
      <c r="B3956" s="589" t="s">
        <v>4286</v>
      </c>
      <c r="C3956" s="595" t="s">
        <v>4287</v>
      </c>
      <c r="D3956" s="596">
        <v>43082</v>
      </c>
      <c r="E3956" s="589" t="s">
        <v>2000</v>
      </c>
      <c r="F3956" s="589" t="s">
        <v>2001</v>
      </c>
      <c r="G3956" s="589"/>
      <c r="H3956" s="591" t="s">
        <v>1890</v>
      </c>
      <c r="I3956" s="591"/>
      <c r="J3956" s="164" t="s">
        <v>1891</v>
      </c>
      <c r="K3956" s="164" t="s">
        <v>0</v>
      </c>
      <c r="L3956" s="165">
        <v>764.99</v>
      </c>
    </row>
    <row r="3957" spans="1:12" s="148" customFormat="1" ht="291.75" customHeight="1" x14ac:dyDescent="0.15">
      <c r="A3957" s="593"/>
      <c r="B3957" s="589"/>
      <c r="C3957" s="595"/>
      <c r="D3957" s="596"/>
      <c r="E3957" s="589"/>
      <c r="F3957" s="589"/>
      <c r="G3957" s="589"/>
      <c r="H3957" s="591" t="s">
        <v>1892</v>
      </c>
      <c r="I3957" s="591"/>
      <c r="J3957" s="164" t="s">
        <v>1891</v>
      </c>
      <c r="K3957" s="164" t="s">
        <v>1891</v>
      </c>
      <c r="L3957" s="165">
        <v>0</v>
      </c>
    </row>
    <row r="3958" spans="1:12" s="148" customFormat="1" ht="24" customHeight="1" x14ac:dyDescent="0.15">
      <c r="A3958" s="593"/>
      <c r="B3958" s="161" t="s">
        <v>29</v>
      </c>
      <c r="C3958" s="162" t="s">
        <v>30</v>
      </c>
      <c r="D3958" s="162" t="s">
        <v>1893</v>
      </c>
      <c r="E3958" s="162" t="s">
        <v>1894</v>
      </c>
      <c r="F3958" s="592"/>
      <c r="G3958" s="592"/>
      <c r="H3958" s="591" t="s">
        <v>1895</v>
      </c>
      <c r="I3958" s="591"/>
      <c r="J3958" s="589" t="s">
        <v>1891</v>
      </c>
      <c r="K3958" s="589" t="s">
        <v>0</v>
      </c>
      <c r="L3958" s="590">
        <v>250</v>
      </c>
    </row>
    <row r="3959" spans="1:12" s="148" customFormat="1" ht="24" customHeight="1" x14ac:dyDescent="0.15">
      <c r="A3959" s="593"/>
      <c r="B3959" s="164" t="s">
        <v>2059</v>
      </c>
      <c r="C3959" s="164" t="s">
        <v>2001</v>
      </c>
      <c r="D3959" s="166">
        <v>43086</v>
      </c>
      <c r="E3959" s="164" t="s">
        <v>2002</v>
      </c>
      <c r="F3959" s="592"/>
      <c r="G3959" s="592"/>
      <c r="H3959" s="591"/>
      <c r="I3959" s="591"/>
      <c r="J3959" s="589"/>
      <c r="K3959" s="589"/>
      <c r="L3959" s="590"/>
    </row>
    <row r="3960" spans="1:12" s="148" customFormat="1" ht="24" customHeight="1" x14ac:dyDescent="0.15">
      <c r="A3960" s="593">
        <v>752</v>
      </c>
      <c r="B3960" s="161" t="s">
        <v>20</v>
      </c>
      <c r="C3960" s="162" t="s">
        <v>21</v>
      </c>
      <c r="D3960" s="162" t="s">
        <v>1884</v>
      </c>
      <c r="E3960" s="162" t="s">
        <v>1885</v>
      </c>
      <c r="F3960" s="594" t="s">
        <v>14</v>
      </c>
      <c r="G3960" s="594"/>
      <c r="H3960" s="592"/>
      <c r="I3960" s="592"/>
      <c r="J3960" s="592"/>
      <c r="K3960" s="592"/>
      <c r="L3960" s="592"/>
    </row>
    <row r="3961" spans="1:12" s="148" customFormat="1" ht="26.25" customHeight="1" x14ac:dyDescent="0.15">
      <c r="A3961" s="593"/>
      <c r="B3961" s="589" t="s">
        <v>4288</v>
      </c>
      <c r="C3961" s="595" t="s">
        <v>4289</v>
      </c>
      <c r="D3961" s="596">
        <v>43035</v>
      </c>
      <c r="E3961" s="589" t="s">
        <v>4290</v>
      </c>
      <c r="F3961" s="589" t="s">
        <v>4291</v>
      </c>
      <c r="G3961" s="589"/>
      <c r="H3961" s="591" t="s">
        <v>1890</v>
      </c>
      <c r="I3961" s="591"/>
      <c r="J3961" s="164" t="s">
        <v>1891</v>
      </c>
      <c r="K3961" s="164" t="s">
        <v>0</v>
      </c>
      <c r="L3961" s="165">
        <v>382</v>
      </c>
    </row>
    <row r="3962" spans="1:12" s="148" customFormat="1" ht="408.95" customHeight="1" x14ac:dyDescent="0.15">
      <c r="A3962" s="593"/>
      <c r="B3962" s="589"/>
      <c r="C3962" s="595"/>
      <c r="D3962" s="596"/>
      <c r="E3962" s="589"/>
      <c r="F3962" s="589"/>
      <c r="G3962" s="589"/>
      <c r="H3962" s="591" t="s">
        <v>1892</v>
      </c>
      <c r="I3962" s="591"/>
      <c r="J3962" s="589" t="s">
        <v>1891</v>
      </c>
      <c r="K3962" s="589" t="s">
        <v>0</v>
      </c>
      <c r="L3962" s="590">
        <v>2675</v>
      </c>
    </row>
    <row r="3963" spans="1:12" s="148" customFormat="1" ht="323.85000000000002" customHeight="1" x14ac:dyDescent="0.15">
      <c r="A3963" s="593"/>
      <c r="B3963" s="589"/>
      <c r="C3963" s="595"/>
      <c r="D3963" s="596"/>
      <c r="E3963" s="589"/>
      <c r="F3963" s="589"/>
      <c r="G3963" s="589"/>
      <c r="H3963" s="591"/>
      <c r="I3963" s="591"/>
      <c r="J3963" s="589"/>
      <c r="K3963" s="589"/>
      <c r="L3963" s="590"/>
    </row>
    <row r="3964" spans="1:12" s="148" customFormat="1" ht="24" customHeight="1" x14ac:dyDescent="0.15">
      <c r="A3964" s="593"/>
      <c r="B3964" s="161" t="s">
        <v>29</v>
      </c>
      <c r="C3964" s="162" t="s">
        <v>30</v>
      </c>
      <c r="D3964" s="162" t="s">
        <v>1893</v>
      </c>
      <c r="E3964" s="162" t="s">
        <v>1894</v>
      </c>
      <c r="F3964" s="592"/>
      <c r="G3964" s="592"/>
      <c r="H3964" s="591" t="s">
        <v>1895</v>
      </c>
      <c r="I3964" s="591"/>
      <c r="J3964" s="589" t="s">
        <v>1891</v>
      </c>
      <c r="K3964" s="589" t="s">
        <v>1891</v>
      </c>
      <c r="L3964" s="590">
        <v>0</v>
      </c>
    </row>
    <row r="3965" spans="1:12" s="148" customFormat="1" ht="24" customHeight="1" x14ac:dyDescent="0.15">
      <c r="A3965" s="593"/>
      <c r="B3965" s="164" t="s">
        <v>1896</v>
      </c>
      <c r="C3965" s="164" t="s">
        <v>4291</v>
      </c>
      <c r="D3965" s="166">
        <v>43041</v>
      </c>
      <c r="E3965" s="164" t="s">
        <v>4292</v>
      </c>
      <c r="F3965" s="592"/>
      <c r="G3965" s="592"/>
      <c r="H3965" s="591"/>
      <c r="I3965" s="591"/>
      <c r="J3965" s="589"/>
      <c r="K3965" s="589"/>
      <c r="L3965" s="590"/>
    </row>
    <row r="3966" spans="1:12" s="148" customFormat="1" ht="24" customHeight="1" x14ac:dyDescent="0.15">
      <c r="A3966" s="593">
        <v>753</v>
      </c>
      <c r="B3966" s="161" t="s">
        <v>20</v>
      </c>
      <c r="C3966" s="162" t="s">
        <v>21</v>
      </c>
      <c r="D3966" s="162" t="s">
        <v>1884</v>
      </c>
      <c r="E3966" s="162" t="s">
        <v>1885</v>
      </c>
      <c r="F3966" s="594" t="s">
        <v>14</v>
      </c>
      <c r="G3966" s="594"/>
      <c r="H3966" s="592"/>
      <c r="I3966" s="592"/>
      <c r="J3966" s="592"/>
      <c r="K3966" s="592"/>
      <c r="L3966" s="592"/>
    </row>
    <row r="3967" spans="1:12" s="148" customFormat="1" ht="26.25" customHeight="1" x14ac:dyDescent="0.15">
      <c r="A3967" s="593"/>
      <c r="B3967" s="589" t="s">
        <v>4293</v>
      </c>
      <c r="C3967" s="595" t="s">
        <v>4294</v>
      </c>
      <c r="D3967" s="596">
        <v>43056</v>
      </c>
      <c r="E3967" s="589" t="s">
        <v>4295</v>
      </c>
      <c r="F3967" s="589" t="s">
        <v>809</v>
      </c>
      <c r="G3967" s="589"/>
      <c r="H3967" s="591" t="s">
        <v>1890</v>
      </c>
      <c r="I3967" s="591"/>
      <c r="J3967" s="164" t="s">
        <v>1891</v>
      </c>
      <c r="K3967" s="164" t="s">
        <v>0</v>
      </c>
      <c r="L3967" s="165">
        <v>124.26</v>
      </c>
    </row>
    <row r="3968" spans="1:12" s="148" customFormat="1" ht="408.95" customHeight="1" x14ac:dyDescent="0.15">
      <c r="A3968" s="593"/>
      <c r="B3968" s="589"/>
      <c r="C3968" s="595"/>
      <c r="D3968" s="596"/>
      <c r="E3968" s="589"/>
      <c r="F3968" s="589"/>
      <c r="G3968" s="589"/>
      <c r="H3968" s="591" t="s">
        <v>1892</v>
      </c>
      <c r="I3968" s="591"/>
      <c r="J3968" s="589" t="s">
        <v>1891</v>
      </c>
      <c r="K3968" s="589" t="s">
        <v>0</v>
      </c>
      <c r="L3968" s="590">
        <v>326.40000000000003</v>
      </c>
    </row>
    <row r="3969" spans="1:12" s="148" customFormat="1" ht="229.35" customHeight="1" x14ac:dyDescent="0.15">
      <c r="A3969" s="593"/>
      <c r="B3969" s="589"/>
      <c r="C3969" s="595"/>
      <c r="D3969" s="596"/>
      <c r="E3969" s="589"/>
      <c r="F3969" s="589"/>
      <c r="G3969" s="589"/>
      <c r="H3969" s="591"/>
      <c r="I3969" s="591"/>
      <c r="J3969" s="589"/>
      <c r="K3969" s="589"/>
      <c r="L3969" s="590"/>
    </row>
    <row r="3970" spans="1:12" s="148" customFormat="1" ht="24" customHeight="1" x14ac:dyDescent="0.15">
      <c r="A3970" s="593"/>
      <c r="B3970" s="161" t="s">
        <v>29</v>
      </c>
      <c r="C3970" s="162" t="s">
        <v>30</v>
      </c>
      <c r="D3970" s="162" t="s">
        <v>1893</v>
      </c>
      <c r="E3970" s="162" t="s">
        <v>1894</v>
      </c>
      <c r="F3970" s="592"/>
      <c r="G3970" s="592"/>
      <c r="H3970" s="591" t="s">
        <v>1895</v>
      </c>
      <c r="I3970" s="591"/>
      <c r="J3970" s="589" t="s">
        <v>1891</v>
      </c>
      <c r="K3970" s="589" t="s">
        <v>1891</v>
      </c>
      <c r="L3970" s="590">
        <v>0</v>
      </c>
    </row>
    <row r="3971" spans="1:12" s="148" customFormat="1" ht="24" customHeight="1" x14ac:dyDescent="0.15">
      <c r="A3971" s="593"/>
      <c r="B3971" s="164" t="s">
        <v>2745</v>
      </c>
      <c r="C3971" s="164" t="s">
        <v>809</v>
      </c>
      <c r="D3971" s="166">
        <v>43057</v>
      </c>
      <c r="E3971" s="164" t="s">
        <v>4109</v>
      </c>
      <c r="F3971" s="592"/>
      <c r="G3971" s="592"/>
      <c r="H3971" s="591"/>
      <c r="I3971" s="591"/>
      <c r="J3971" s="589"/>
      <c r="K3971" s="589"/>
      <c r="L3971" s="590"/>
    </row>
    <row r="3972" spans="1:12" s="148" customFormat="1" ht="24" customHeight="1" x14ac:dyDescent="0.15">
      <c r="A3972" s="593">
        <v>754</v>
      </c>
      <c r="B3972" s="161" t="s">
        <v>20</v>
      </c>
      <c r="C3972" s="162" t="s">
        <v>21</v>
      </c>
      <c r="D3972" s="162" t="s">
        <v>1884</v>
      </c>
      <c r="E3972" s="162" t="s">
        <v>1885</v>
      </c>
      <c r="F3972" s="594" t="s">
        <v>14</v>
      </c>
      <c r="G3972" s="594"/>
      <c r="H3972" s="592"/>
      <c r="I3972" s="592"/>
      <c r="J3972" s="592"/>
      <c r="K3972" s="592"/>
      <c r="L3972" s="592"/>
    </row>
    <row r="3973" spans="1:12" s="148" customFormat="1" ht="26.25" customHeight="1" x14ac:dyDescent="0.15">
      <c r="A3973" s="593"/>
      <c r="B3973" s="589" t="s">
        <v>4296</v>
      </c>
      <c r="C3973" s="589" t="s">
        <v>4297</v>
      </c>
      <c r="D3973" s="596">
        <v>43034</v>
      </c>
      <c r="E3973" s="589" t="s">
        <v>2064</v>
      </c>
      <c r="F3973" s="589" t="s">
        <v>1985</v>
      </c>
      <c r="G3973" s="589"/>
      <c r="H3973" s="591" t="s">
        <v>1890</v>
      </c>
      <c r="I3973" s="591"/>
      <c r="J3973" s="164" t="s">
        <v>1891</v>
      </c>
      <c r="K3973" s="164" t="s">
        <v>0</v>
      </c>
      <c r="L3973" s="165">
        <v>28</v>
      </c>
    </row>
    <row r="3974" spans="1:12" s="148" customFormat="1" ht="71.25" customHeight="1" x14ac:dyDescent="0.15">
      <c r="A3974" s="593"/>
      <c r="B3974" s="589"/>
      <c r="C3974" s="589"/>
      <c r="D3974" s="596"/>
      <c r="E3974" s="589"/>
      <c r="F3974" s="589"/>
      <c r="G3974" s="589"/>
      <c r="H3974" s="591" t="s">
        <v>1892</v>
      </c>
      <c r="I3974" s="591"/>
      <c r="J3974" s="164" t="s">
        <v>1891</v>
      </c>
      <c r="K3974" s="164" t="s">
        <v>1891</v>
      </c>
      <c r="L3974" s="165">
        <v>0</v>
      </c>
    </row>
    <row r="3975" spans="1:12" s="148" customFormat="1" ht="24" customHeight="1" x14ac:dyDescent="0.15">
      <c r="A3975" s="593"/>
      <c r="B3975" s="161" t="s">
        <v>29</v>
      </c>
      <c r="C3975" s="162" t="s">
        <v>30</v>
      </c>
      <c r="D3975" s="162" t="s">
        <v>1893</v>
      </c>
      <c r="E3975" s="162" t="s">
        <v>1894</v>
      </c>
      <c r="F3975" s="592"/>
      <c r="G3975" s="592"/>
      <c r="H3975" s="591" t="s">
        <v>1895</v>
      </c>
      <c r="I3975" s="591"/>
      <c r="J3975" s="589" t="s">
        <v>1891</v>
      </c>
      <c r="K3975" s="589" t="s">
        <v>0</v>
      </c>
      <c r="L3975" s="590">
        <v>785</v>
      </c>
    </row>
    <row r="3976" spans="1:12" s="148" customFormat="1" ht="34.5" customHeight="1" x14ac:dyDescent="0.15">
      <c r="A3976" s="593"/>
      <c r="B3976" s="164" t="s">
        <v>4298</v>
      </c>
      <c r="C3976" s="164" t="s">
        <v>1985</v>
      </c>
      <c r="D3976" s="166">
        <v>43038</v>
      </c>
      <c r="E3976" s="164" t="s">
        <v>3956</v>
      </c>
      <c r="F3976" s="592"/>
      <c r="G3976" s="592"/>
      <c r="H3976" s="591"/>
      <c r="I3976" s="591"/>
      <c r="J3976" s="589"/>
      <c r="K3976" s="589"/>
      <c r="L3976" s="590"/>
    </row>
    <row r="3977" spans="1:12" s="148" customFormat="1" ht="24" customHeight="1" x14ac:dyDescent="0.15">
      <c r="A3977" s="593">
        <v>755</v>
      </c>
      <c r="B3977" s="161" t="s">
        <v>20</v>
      </c>
      <c r="C3977" s="162" t="s">
        <v>21</v>
      </c>
      <c r="D3977" s="162" t="s">
        <v>1884</v>
      </c>
      <c r="E3977" s="162" t="s">
        <v>1885</v>
      </c>
      <c r="F3977" s="594" t="s">
        <v>14</v>
      </c>
      <c r="G3977" s="594"/>
      <c r="H3977" s="592"/>
      <c r="I3977" s="592"/>
      <c r="J3977" s="592"/>
      <c r="K3977" s="592"/>
      <c r="L3977" s="592"/>
    </row>
    <row r="3978" spans="1:12" s="148" customFormat="1" ht="26.25" customHeight="1" x14ac:dyDescent="0.15">
      <c r="A3978" s="593"/>
      <c r="B3978" s="589" t="s">
        <v>4299</v>
      </c>
      <c r="C3978" s="595" t="s">
        <v>4300</v>
      </c>
      <c r="D3978" s="596">
        <v>43047</v>
      </c>
      <c r="E3978" s="589" t="s">
        <v>2460</v>
      </c>
      <c r="F3978" s="589" t="s">
        <v>4301</v>
      </c>
      <c r="G3978" s="589"/>
      <c r="H3978" s="591" t="s">
        <v>1890</v>
      </c>
      <c r="I3978" s="591"/>
      <c r="J3978" s="164" t="s">
        <v>1891</v>
      </c>
      <c r="K3978" s="164" t="s">
        <v>0</v>
      </c>
      <c r="L3978" s="165">
        <v>430.3</v>
      </c>
    </row>
    <row r="3979" spans="1:12" s="148" customFormat="1" ht="407.25" customHeight="1" x14ac:dyDescent="0.15">
      <c r="A3979" s="593"/>
      <c r="B3979" s="589"/>
      <c r="C3979" s="595"/>
      <c r="D3979" s="596"/>
      <c r="E3979" s="589"/>
      <c r="F3979" s="589"/>
      <c r="G3979" s="589"/>
      <c r="H3979" s="591" t="s">
        <v>1892</v>
      </c>
      <c r="I3979" s="591"/>
      <c r="J3979" s="164" t="s">
        <v>1891</v>
      </c>
      <c r="K3979" s="164" t="s">
        <v>0</v>
      </c>
      <c r="L3979" s="165">
        <v>789.48</v>
      </c>
    </row>
    <row r="3980" spans="1:12" s="148" customFormat="1" ht="24" customHeight="1" x14ac:dyDescent="0.15">
      <c r="A3980" s="593"/>
      <c r="B3980" s="161" t="s">
        <v>29</v>
      </c>
      <c r="C3980" s="162" t="s">
        <v>30</v>
      </c>
      <c r="D3980" s="162" t="s">
        <v>1893</v>
      </c>
      <c r="E3980" s="162" t="s">
        <v>1894</v>
      </c>
      <c r="F3980" s="592"/>
      <c r="G3980" s="592"/>
      <c r="H3980" s="591" t="s">
        <v>1895</v>
      </c>
      <c r="I3980" s="591"/>
      <c r="J3980" s="589" t="s">
        <v>1891</v>
      </c>
      <c r="K3980" s="589" t="s">
        <v>1891</v>
      </c>
      <c r="L3980" s="590">
        <v>0</v>
      </c>
    </row>
    <row r="3981" spans="1:12" s="148" customFormat="1" ht="24" customHeight="1" x14ac:dyDescent="0.15">
      <c r="A3981" s="593"/>
      <c r="B3981" s="164" t="s">
        <v>1896</v>
      </c>
      <c r="C3981" s="164" t="s">
        <v>4301</v>
      </c>
      <c r="D3981" s="166">
        <v>43055</v>
      </c>
      <c r="E3981" s="164" t="s">
        <v>4302</v>
      </c>
      <c r="F3981" s="592"/>
      <c r="G3981" s="592"/>
      <c r="H3981" s="591"/>
      <c r="I3981" s="591"/>
      <c r="J3981" s="589"/>
      <c r="K3981" s="589"/>
      <c r="L3981" s="590"/>
    </row>
    <row r="3982" spans="1:12" s="148" customFormat="1" ht="24" customHeight="1" x14ac:dyDescent="0.15">
      <c r="A3982" s="593">
        <v>756</v>
      </c>
      <c r="B3982" s="161" t="s">
        <v>20</v>
      </c>
      <c r="C3982" s="162" t="s">
        <v>21</v>
      </c>
      <c r="D3982" s="162" t="s">
        <v>1884</v>
      </c>
      <c r="E3982" s="162" t="s">
        <v>1885</v>
      </c>
      <c r="F3982" s="594" t="s">
        <v>14</v>
      </c>
      <c r="G3982" s="594"/>
      <c r="H3982" s="592"/>
      <c r="I3982" s="592"/>
      <c r="J3982" s="592"/>
      <c r="K3982" s="592"/>
      <c r="L3982" s="592"/>
    </row>
    <row r="3983" spans="1:12" s="148" customFormat="1" ht="26.25" customHeight="1" x14ac:dyDescent="0.15">
      <c r="A3983" s="593"/>
      <c r="B3983" s="589" t="s">
        <v>4299</v>
      </c>
      <c r="C3983" s="589" t="s">
        <v>4303</v>
      </c>
      <c r="D3983" s="596">
        <v>43168</v>
      </c>
      <c r="E3983" s="589" t="s">
        <v>2967</v>
      </c>
      <c r="F3983" s="589" t="s">
        <v>2968</v>
      </c>
      <c r="G3983" s="589"/>
      <c r="H3983" s="591" t="s">
        <v>1890</v>
      </c>
      <c r="I3983" s="591"/>
      <c r="J3983" s="164" t="s">
        <v>1891</v>
      </c>
      <c r="K3983" s="164" t="s">
        <v>0</v>
      </c>
      <c r="L3983" s="165">
        <v>343.81</v>
      </c>
    </row>
    <row r="3984" spans="1:12" s="148" customFormat="1" ht="71.25" customHeight="1" x14ac:dyDescent="0.15">
      <c r="A3984" s="593"/>
      <c r="B3984" s="589"/>
      <c r="C3984" s="589"/>
      <c r="D3984" s="596"/>
      <c r="E3984" s="589"/>
      <c r="F3984" s="589"/>
      <c r="G3984" s="589"/>
      <c r="H3984" s="591" t="s">
        <v>1892</v>
      </c>
      <c r="I3984" s="591"/>
      <c r="J3984" s="164" t="s">
        <v>1891</v>
      </c>
      <c r="K3984" s="164" t="s">
        <v>0</v>
      </c>
      <c r="L3984" s="165">
        <v>270.59000000000003</v>
      </c>
    </row>
    <row r="3985" spans="1:12" s="148" customFormat="1" ht="24" customHeight="1" x14ac:dyDescent="0.15">
      <c r="A3985" s="593"/>
      <c r="B3985" s="161" t="s">
        <v>29</v>
      </c>
      <c r="C3985" s="162" t="s">
        <v>30</v>
      </c>
      <c r="D3985" s="162" t="s">
        <v>1893</v>
      </c>
      <c r="E3985" s="162" t="s">
        <v>1894</v>
      </c>
      <c r="F3985" s="592"/>
      <c r="G3985" s="592"/>
      <c r="H3985" s="591" t="s">
        <v>1895</v>
      </c>
      <c r="I3985" s="591"/>
      <c r="J3985" s="589" t="s">
        <v>1891</v>
      </c>
      <c r="K3985" s="589" t="s">
        <v>0</v>
      </c>
      <c r="L3985" s="590">
        <v>205</v>
      </c>
    </row>
    <row r="3986" spans="1:12" s="148" customFormat="1" ht="24" customHeight="1" x14ac:dyDescent="0.15">
      <c r="A3986" s="593"/>
      <c r="B3986" s="164" t="s">
        <v>1896</v>
      </c>
      <c r="C3986" s="164" t="s">
        <v>2968</v>
      </c>
      <c r="D3986" s="166">
        <v>43170</v>
      </c>
      <c r="E3986" s="164" t="s">
        <v>2969</v>
      </c>
      <c r="F3986" s="592"/>
      <c r="G3986" s="592"/>
      <c r="H3986" s="591"/>
      <c r="I3986" s="591"/>
      <c r="J3986" s="589"/>
      <c r="K3986" s="589"/>
      <c r="L3986" s="590"/>
    </row>
    <row r="3987" spans="1:12" s="148" customFormat="1" ht="24" customHeight="1" x14ac:dyDescent="0.15">
      <c r="A3987" s="593">
        <v>757</v>
      </c>
      <c r="B3987" s="161" t="s">
        <v>20</v>
      </c>
      <c r="C3987" s="162" t="s">
        <v>21</v>
      </c>
      <c r="D3987" s="162" t="s">
        <v>1884</v>
      </c>
      <c r="E3987" s="162" t="s">
        <v>1885</v>
      </c>
      <c r="F3987" s="594" t="s">
        <v>14</v>
      </c>
      <c r="G3987" s="594"/>
      <c r="H3987" s="592"/>
      <c r="I3987" s="592"/>
      <c r="J3987" s="592"/>
      <c r="K3987" s="592"/>
      <c r="L3987" s="592"/>
    </row>
    <row r="3988" spans="1:12" s="148" customFormat="1" ht="26.25" customHeight="1" x14ac:dyDescent="0.15">
      <c r="A3988" s="593"/>
      <c r="B3988" s="589" t="s">
        <v>4304</v>
      </c>
      <c r="C3988" s="595" t="s">
        <v>4305</v>
      </c>
      <c r="D3988" s="596">
        <v>43016</v>
      </c>
      <c r="E3988" s="589" t="s">
        <v>2372</v>
      </c>
      <c r="F3988" s="589" t="s">
        <v>3210</v>
      </c>
      <c r="G3988" s="589"/>
      <c r="H3988" s="591" t="s">
        <v>1890</v>
      </c>
      <c r="I3988" s="591"/>
      <c r="J3988" s="164" t="s">
        <v>1891</v>
      </c>
      <c r="K3988" s="164" t="s">
        <v>0</v>
      </c>
      <c r="L3988" s="165">
        <v>283.10000000000002</v>
      </c>
    </row>
    <row r="3989" spans="1:12" s="148" customFormat="1" ht="134.25" customHeight="1" x14ac:dyDescent="0.15">
      <c r="A3989" s="593"/>
      <c r="B3989" s="589"/>
      <c r="C3989" s="595"/>
      <c r="D3989" s="596"/>
      <c r="E3989" s="589"/>
      <c r="F3989" s="589"/>
      <c r="G3989" s="589"/>
      <c r="H3989" s="591" t="s">
        <v>1892</v>
      </c>
      <c r="I3989" s="591"/>
      <c r="J3989" s="164" t="s">
        <v>1891</v>
      </c>
      <c r="K3989" s="164" t="s">
        <v>0</v>
      </c>
      <c r="L3989" s="165">
        <v>281.70999999999998</v>
      </c>
    </row>
    <row r="3990" spans="1:12" s="148" customFormat="1" ht="24" customHeight="1" x14ac:dyDescent="0.15">
      <c r="A3990" s="593"/>
      <c r="B3990" s="161" t="s">
        <v>29</v>
      </c>
      <c r="C3990" s="162" t="s">
        <v>30</v>
      </c>
      <c r="D3990" s="162" t="s">
        <v>1893</v>
      </c>
      <c r="E3990" s="162" t="s">
        <v>1894</v>
      </c>
      <c r="F3990" s="592"/>
      <c r="G3990" s="592"/>
      <c r="H3990" s="591" t="s">
        <v>1895</v>
      </c>
      <c r="I3990" s="591"/>
      <c r="J3990" s="589" t="s">
        <v>1891</v>
      </c>
      <c r="K3990" s="589" t="s">
        <v>1891</v>
      </c>
      <c r="L3990" s="590">
        <v>0</v>
      </c>
    </row>
    <row r="3991" spans="1:12" s="148" customFormat="1" ht="24" customHeight="1" x14ac:dyDescent="0.15">
      <c r="A3991" s="593"/>
      <c r="B3991" s="164" t="s">
        <v>1896</v>
      </c>
      <c r="C3991" s="164" t="s">
        <v>3210</v>
      </c>
      <c r="D3991" s="166">
        <v>43018</v>
      </c>
      <c r="E3991" s="164" t="s">
        <v>4306</v>
      </c>
      <c r="F3991" s="592"/>
      <c r="G3991" s="592"/>
      <c r="H3991" s="591"/>
      <c r="I3991" s="591"/>
      <c r="J3991" s="589"/>
      <c r="K3991" s="589"/>
      <c r="L3991" s="590"/>
    </row>
    <row r="3992" spans="1:12" s="148" customFormat="1" ht="24" customHeight="1" x14ac:dyDescent="0.15">
      <c r="A3992" s="593">
        <v>758</v>
      </c>
      <c r="B3992" s="161" t="s">
        <v>20</v>
      </c>
      <c r="C3992" s="162" t="s">
        <v>21</v>
      </c>
      <c r="D3992" s="162" t="s">
        <v>1884</v>
      </c>
      <c r="E3992" s="162" t="s">
        <v>1885</v>
      </c>
      <c r="F3992" s="594" t="s">
        <v>14</v>
      </c>
      <c r="G3992" s="594"/>
      <c r="H3992" s="592"/>
      <c r="I3992" s="592"/>
      <c r="J3992" s="592"/>
      <c r="K3992" s="592"/>
      <c r="L3992" s="592"/>
    </row>
    <row r="3993" spans="1:12" s="148" customFormat="1" ht="26.25" customHeight="1" x14ac:dyDescent="0.15">
      <c r="A3993" s="593"/>
      <c r="B3993" s="589" t="s">
        <v>4304</v>
      </c>
      <c r="C3993" s="589" t="s">
        <v>4307</v>
      </c>
      <c r="D3993" s="596">
        <v>43045</v>
      </c>
      <c r="E3993" s="589" t="s">
        <v>1984</v>
      </c>
      <c r="F3993" s="589" t="s">
        <v>4308</v>
      </c>
      <c r="G3993" s="589"/>
      <c r="H3993" s="591" t="s">
        <v>1890</v>
      </c>
      <c r="I3993" s="591"/>
      <c r="J3993" s="164" t="s">
        <v>1891</v>
      </c>
      <c r="K3993" s="164" t="s">
        <v>0</v>
      </c>
      <c r="L3993" s="165">
        <v>17</v>
      </c>
    </row>
    <row r="3994" spans="1:12" s="148" customFormat="1" ht="81.75" customHeight="1" x14ac:dyDescent="0.15">
      <c r="A3994" s="593"/>
      <c r="B3994" s="589"/>
      <c r="C3994" s="589"/>
      <c r="D3994" s="596"/>
      <c r="E3994" s="589"/>
      <c r="F3994" s="589"/>
      <c r="G3994" s="589"/>
      <c r="H3994" s="591" t="s">
        <v>1892</v>
      </c>
      <c r="I3994" s="591"/>
      <c r="J3994" s="164" t="s">
        <v>1891</v>
      </c>
      <c r="K3994" s="164" t="s">
        <v>0</v>
      </c>
      <c r="L3994" s="165">
        <v>260</v>
      </c>
    </row>
    <row r="3995" spans="1:12" s="148" customFormat="1" ht="24" customHeight="1" x14ac:dyDescent="0.15">
      <c r="A3995" s="593"/>
      <c r="B3995" s="161" t="s">
        <v>29</v>
      </c>
      <c r="C3995" s="162" t="s">
        <v>30</v>
      </c>
      <c r="D3995" s="162" t="s">
        <v>1893</v>
      </c>
      <c r="E3995" s="162" t="s">
        <v>1894</v>
      </c>
      <c r="F3995" s="592"/>
      <c r="G3995" s="592"/>
      <c r="H3995" s="591" t="s">
        <v>1895</v>
      </c>
      <c r="I3995" s="591"/>
      <c r="J3995" s="589" t="s">
        <v>1891</v>
      </c>
      <c r="K3995" s="589" t="s">
        <v>0</v>
      </c>
      <c r="L3995" s="590">
        <v>260.60000000000002</v>
      </c>
    </row>
    <row r="3996" spans="1:12" s="148" customFormat="1" ht="24" customHeight="1" x14ac:dyDescent="0.15">
      <c r="A3996" s="593"/>
      <c r="B3996" s="164" t="s">
        <v>1896</v>
      </c>
      <c r="C3996" s="164" t="s">
        <v>4308</v>
      </c>
      <c r="D3996" s="166">
        <v>43045</v>
      </c>
      <c r="E3996" s="164" t="s">
        <v>4309</v>
      </c>
      <c r="F3996" s="592"/>
      <c r="G3996" s="592"/>
      <c r="H3996" s="591"/>
      <c r="I3996" s="591"/>
      <c r="J3996" s="589"/>
      <c r="K3996" s="589"/>
      <c r="L3996" s="590"/>
    </row>
    <row r="3997" spans="1:12" s="148" customFormat="1" ht="24" customHeight="1" x14ac:dyDescent="0.15">
      <c r="A3997" s="593">
        <v>759</v>
      </c>
      <c r="B3997" s="161" t="s">
        <v>20</v>
      </c>
      <c r="C3997" s="162" t="s">
        <v>21</v>
      </c>
      <c r="D3997" s="162" t="s">
        <v>1884</v>
      </c>
      <c r="E3997" s="162" t="s">
        <v>1885</v>
      </c>
      <c r="F3997" s="594" t="s">
        <v>14</v>
      </c>
      <c r="G3997" s="594"/>
      <c r="H3997" s="592"/>
      <c r="I3997" s="592"/>
      <c r="J3997" s="592"/>
      <c r="K3997" s="592"/>
      <c r="L3997" s="592"/>
    </row>
    <row r="3998" spans="1:12" s="148" customFormat="1" ht="26.25" customHeight="1" x14ac:dyDescent="0.15">
      <c r="A3998" s="593"/>
      <c r="B3998" s="589" t="s">
        <v>4310</v>
      </c>
      <c r="C3998" s="595" t="s">
        <v>4311</v>
      </c>
      <c r="D3998" s="596">
        <v>43114</v>
      </c>
      <c r="E3998" s="589" t="s">
        <v>2262</v>
      </c>
      <c r="F3998" s="589" t="s">
        <v>4312</v>
      </c>
      <c r="G3998" s="589"/>
      <c r="H3998" s="591" t="s">
        <v>1890</v>
      </c>
      <c r="I3998" s="591"/>
      <c r="J3998" s="164" t="s">
        <v>1891</v>
      </c>
      <c r="K3998" s="164" t="s">
        <v>0</v>
      </c>
      <c r="L3998" s="165">
        <v>433.71</v>
      </c>
    </row>
    <row r="3999" spans="1:12" s="148" customFormat="1" ht="407.25" customHeight="1" x14ac:dyDescent="0.15">
      <c r="A3999" s="593"/>
      <c r="B3999" s="589"/>
      <c r="C3999" s="595"/>
      <c r="D3999" s="596"/>
      <c r="E3999" s="589"/>
      <c r="F3999" s="589"/>
      <c r="G3999" s="589"/>
      <c r="H3999" s="591" t="s">
        <v>1892</v>
      </c>
      <c r="I3999" s="591"/>
      <c r="J3999" s="164" t="s">
        <v>1891</v>
      </c>
      <c r="K3999" s="164" t="s">
        <v>0</v>
      </c>
      <c r="L3999" s="165">
        <v>596.6</v>
      </c>
    </row>
    <row r="4000" spans="1:12" s="148" customFormat="1" ht="24" customHeight="1" x14ac:dyDescent="0.15">
      <c r="A4000" s="593"/>
      <c r="B4000" s="161" t="s">
        <v>29</v>
      </c>
      <c r="C4000" s="162" t="s">
        <v>30</v>
      </c>
      <c r="D4000" s="162" t="s">
        <v>1893</v>
      </c>
      <c r="E4000" s="162" t="s">
        <v>1894</v>
      </c>
      <c r="F4000" s="592"/>
      <c r="G4000" s="592"/>
      <c r="H4000" s="591" t="s">
        <v>1895</v>
      </c>
      <c r="I4000" s="591"/>
      <c r="J4000" s="589" t="s">
        <v>1891</v>
      </c>
      <c r="K4000" s="589" t="s">
        <v>1891</v>
      </c>
      <c r="L4000" s="590">
        <v>0</v>
      </c>
    </row>
    <row r="4001" spans="1:12" s="148" customFormat="1" ht="24" customHeight="1" x14ac:dyDescent="0.15">
      <c r="A4001" s="593"/>
      <c r="B4001" s="164" t="s">
        <v>1670</v>
      </c>
      <c r="C4001" s="164" t="s">
        <v>4312</v>
      </c>
      <c r="D4001" s="166">
        <v>43118</v>
      </c>
      <c r="E4001" s="164" t="s">
        <v>4313</v>
      </c>
      <c r="F4001" s="592"/>
      <c r="G4001" s="592"/>
      <c r="H4001" s="591"/>
      <c r="I4001" s="591"/>
      <c r="J4001" s="589"/>
      <c r="K4001" s="589"/>
      <c r="L4001" s="590"/>
    </row>
    <row r="4002" spans="1:12" s="148" customFormat="1" ht="24" customHeight="1" x14ac:dyDescent="0.15">
      <c r="A4002" s="593">
        <v>760</v>
      </c>
      <c r="B4002" s="161" t="s">
        <v>20</v>
      </c>
      <c r="C4002" s="162" t="s">
        <v>21</v>
      </c>
      <c r="D4002" s="162" t="s">
        <v>1884</v>
      </c>
      <c r="E4002" s="162" t="s">
        <v>1885</v>
      </c>
      <c r="F4002" s="594" t="s">
        <v>14</v>
      </c>
      <c r="G4002" s="594"/>
      <c r="H4002" s="592"/>
      <c r="I4002" s="592"/>
      <c r="J4002" s="592"/>
      <c r="K4002" s="592"/>
      <c r="L4002" s="592"/>
    </row>
    <row r="4003" spans="1:12" s="148" customFormat="1" ht="26.25" customHeight="1" x14ac:dyDescent="0.15">
      <c r="A4003" s="593"/>
      <c r="B4003" s="589" t="s">
        <v>4310</v>
      </c>
      <c r="C4003" s="595" t="s">
        <v>4314</v>
      </c>
      <c r="D4003" s="596">
        <v>43143</v>
      </c>
      <c r="E4003" s="589" t="s">
        <v>1996</v>
      </c>
      <c r="F4003" s="589" t="s">
        <v>2340</v>
      </c>
      <c r="G4003" s="589"/>
      <c r="H4003" s="591" t="s">
        <v>1890</v>
      </c>
      <c r="I4003" s="591"/>
      <c r="J4003" s="164" t="s">
        <v>1891</v>
      </c>
      <c r="K4003" s="164" t="s">
        <v>0</v>
      </c>
      <c r="L4003" s="165">
        <v>293</v>
      </c>
    </row>
    <row r="4004" spans="1:12" s="148" customFormat="1" ht="228.75" customHeight="1" x14ac:dyDescent="0.15">
      <c r="A4004" s="593"/>
      <c r="B4004" s="589"/>
      <c r="C4004" s="595"/>
      <c r="D4004" s="596"/>
      <c r="E4004" s="589"/>
      <c r="F4004" s="589"/>
      <c r="G4004" s="589"/>
      <c r="H4004" s="591" t="s">
        <v>1892</v>
      </c>
      <c r="I4004" s="591"/>
      <c r="J4004" s="164" t="s">
        <v>1891</v>
      </c>
      <c r="K4004" s="164" t="s">
        <v>0</v>
      </c>
      <c r="L4004" s="165">
        <v>336</v>
      </c>
    </row>
    <row r="4005" spans="1:12" s="148" customFormat="1" ht="24" customHeight="1" x14ac:dyDescent="0.15">
      <c r="A4005" s="593"/>
      <c r="B4005" s="161" t="s">
        <v>29</v>
      </c>
      <c r="C4005" s="162" t="s">
        <v>30</v>
      </c>
      <c r="D4005" s="162" t="s">
        <v>1893</v>
      </c>
      <c r="E4005" s="162" t="s">
        <v>1894</v>
      </c>
      <c r="F4005" s="592"/>
      <c r="G4005" s="592"/>
      <c r="H4005" s="591" t="s">
        <v>1895</v>
      </c>
      <c r="I4005" s="591"/>
      <c r="J4005" s="589" t="s">
        <v>1891</v>
      </c>
      <c r="K4005" s="589" t="s">
        <v>1891</v>
      </c>
      <c r="L4005" s="590">
        <v>0</v>
      </c>
    </row>
    <row r="4006" spans="1:12" s="148" customFormat="1" ht="24" customHeight="1" x14ac:dyDescent="0.15">
      <c r="A4006" s="593"/>
      <c r="B4006" s="164" t="s">
        <v>1670</v>
      </c>
      <c r="C4006" s="164" t="s">
        <v>2340</v>
      </c>
      <c r="D4006" s="166">
        <v>43144</v>
      </c>
      <c r="E4006" s="164" t="s">
        <v>4315</v>
      </c>
      <c r="F4006" s="592"/>
      <c r="G4006" s="592"/>
      <c r="H4006" s="591"/>
      <c r="I4006" s="591"/>
      <c r="J4006" s="589"/>
      <c r="K4006" s="589"/>
      <c r="L4006" s="590"/>
    </row>
    <row r="4007" spans="1:12" s="148" customFormat="1" ht="24" customHeight="1" x14ac:dyDescent="0.15">
      <c r="A4007" s="593">
        <v>761</v>
      </c>
      <c r="B4007" s="161" t="s">
        <v>20</v>
      </c>
      <c r="C4007" s="162" t="s">
        <v>21</v>
      </c>
      <c r="D4007" s="162" t="s">
        <v>1884</v>
      </c>
      <c r="E4007" s="162" t="s">
        <v>1885</v>
      </c>
      <c r="F4007" s="594" t="s">
        <v>14</v>
      </c>
      <c r="G4007" s="594"/>
      <c r="H4007" s="592"/>
      <c r="I4007" s="592"/>
      <c r="J4007" s="592"/>
      <c r="K4007" s="592"/>
      <c r="L4007" s="592"/>
    </row>
    <row r="4008" spans="1:12" s="148" customFormat="1" ht="26.25" customHeight="1" x14ac:dyDescent="0.15">
      <c r="A4008" s="593"/>
      <c r="B4008" s="589" t="s">
        <v>4316</v>
      </c>
      <c r="C4008" s="595" t="s">
        <v>4317</v>
      </c>
      <c r="D4008" s="596">
        <v>43013</v>
      </c>
      <c r="E4008" s="589" t="s">
        <v>4318</v>
      </c>
      <c r="F4008" s="589" t="s">
        <v>863</v>
      </c>
      <c r="G4008" s="589"/>
      <c r="H4008" s="591" t="s">
        <v>1890</v>
      </c>
      <c r="I4008" s="591"/>
      <c r="J4008" s="164" t="s">
        <v>1891</v>
      </c>
      <c r="K4008" s="164" t="s">
        <v>0</v>
      </c>
      <c r="L4008" s="165">
        <v>368.75</v>
      </c>
    </row>
    <row r="4009" spans="1:12" s="148" customFormat="1" ht="155.25" customHeight="1" x14ac:dyDescent="0.15">
      <c r="A4009" s="593"/>
      <c r="B4009" s="589"/>
      <c r="C4009" s="595"/>
      <c r="D4009" s="596"/>
      <c r="E4009" s="589"/>
      <c r="F4009" s="589"/>
      <c r="G4009" s="589"/>
      <c r="H4009" s="591" t="s">
        <v>1892</v>
      </c>
      <c r="I4009" s="591"/>
      <c r="J4009" s="164" t="s">
        <v>1891</v>
      </c>
      <c r="K4009" s="164" t="s">
        <v>0</v>
      </c>
      <c r="L4009" s="165">
        <v>398.12</v>
      </c>
    </row>
    <row r="4010" spans="1:12" s="148" customFormat="1" ht="24" customHeight="1" x14ac:dyDescent="0.15">
      <c r="A4010" s="593"/>
      <c r="B4010" s="161" t="s">
        <v>29</v>
      </c>
      <c r="C4010" s="162" t="s">
        <v>30</v>
      </c>
      <c r="D4010" s="162" t="s">
        <v>1893</v>
      </c>
      <c r="E4010" s="162" t="s">
        <v>1894</v>
      </c>
      <c r="F4010" s="592"/>
      <c r="G4010" s="592"/>
      <c r="H4010" s="591" t="s">
        <v>1895</v>
      </c>
      <c r="I4010" s="591"/>
      <c r="J4010" s="589" t="s">
        <v>1891</v>
      </c>
      <c r="K4010" s="589" t="s">
        <v>1891</v>
      </c>
      <c r="L4010" s="590">
        <v>0</v>
      </c>
    </row>
    <row r="4011" spans="1:12" s="148" customFormat="1" ht="24" customHeight="1" x14ac:dyDescent="0.15">
      <c r="A4011" s="593"/>
      <c r="B4011" s="164" t="s">
        <v>1607</v>
      </c>
      <c r="C4011" s="164" t="s">
        <v>863</v>
      </c>
      <c r="D4011" s="166">
        <v>43016</v>
      </c>
      <c r="E4011" s="164" t="s">
        <v>4170</v>
      </c>
      <c r="F4011" s="592"/>
      <c r="G4011" s="592"/>
      <c r="H4011" s="591"/>
      <c r="I4011" s="591"/>
      <c r="J4011" s="589"/>
      <c r="K4011" s="589"/>
      <c r="L4011" s="590"/>
    </row>
    <row r="4012" spans="1:12" s="148" customFormat="1" ht="24" customHeight="1" x14ac:dyDescent="0.15">
      <c r="A4012" s="593">
        <v>762</v>
      </c>
      <c r="B4012" s="161" t="s">
        <v>20</v>
      </c>
      <c r="C4012" s="162" t="s">
        <v>21</v>
      </c>
      <c r="D4012" s="162" t="s">
        <v>1884</v>
      </c>
      <c r="E4012" s="162" t="s">
        <v>1885</v>
      </c>
      <c r="F4012" s="594" t="s">
        <v>14</v>
      </c>
      <c r="G4012" s="594"/>
      <c r="H4012" s="592"/>
      <c r="I4012" s="592"/>
      <c r="J4012" s="592"/>
      <c r="K4012" s="592"/>
      <c r="L4012" s="592"/>
    </row>
    <row r="4013" spans="1:12" s="148" customFormat="1" ht="26.25" customHeight="1" x14ac:dyDescent="0.15">
      <c r="A4013" s="593"/>
      <c r="B4013" s="589" t="s">
        <v>4319</v>
      </c>
      <c r="C4013" s="595" t="s">
        <v>4320</v>
      </c>
      <c r="D4013" s="596">
        <v>43025</v>
      </c>
      <c r="E4013" s="589" t="s">
        <v>2215</v>
      </c>
      <c r="F4013" s="589" t="s">
        <v>4321</v>
      </c>
      <c r="G4013" s="589"/>
      <c r="H4013" s="591" t="s">
        <v>1890</v>
      </c>
      <c r="I4013" s="591"/>
      <c r="J4013" s="164" t="s">
        <v>1891</v>
      </c>
      <c r="K4013" s="164" t="s">
        <v>0</v>
      </c>
      <c r="L4013" s="165">
        <v>798</v>
      </c>
    </row>
    <row r="4014" spans="1:12" s="148" customFormat="1" ht="354.75" customHeight="1" x14ac:dyDescent="0.15">
      <c r="A4014" s="593"/>
      <c r="B4014" s="589"/>
      <c r="C4014" s="595"/>
      <c r="D4014" s="596"/>
      <c r="E4014" s="589"/>
      <c r="F4014" s="589"/>
      <c r="G4014" s="589"/>
      <c r="H4014" s="591" t="s">
        <v>1892</v>
      </c>
      <c r="I4014" s="591"/>
      <c r="J4014" s="164" t="s">
        <v>1891</v>
      </c>
      <c r="K4014" s="164" t="s">
        <v>0</v>
      </c>
      <c r="L4014" s="165">
        <v>1571.89</v>
      </c>
    </row>
    <row r="4015" spans="1:12" s="148" customFormat="1" ht="24" customHeight="1" x14ac:dyDescent="0.15">
      <c r="A4015" s="593"/>
      <c r="B4015" s="161" t="s">
        <v>29</v>
      </c>
      <c r="C4015" s="162" t="s">
        <v>30</v>
      </c>
      <c r="D4015" s="162" t="s">
        <v>1893</v>
      </c>
      <c r="E4015" s="162" t="s">
        <v>1894</v>
      </c>
      <c r="F4015" s="592"/>
      <c r="G4015" s="592"/>
      <c r="H4015" s="591" t="s">
        <v>1895</v>
      </c>
      <c r="I4015" s="591"/>
      <c r="J4015" s="589" t="s">
        <v>1891</v>
      </c>
      <c r="K4015" s="589" t="s">
        <v>0</v>
      </c>
      <c r="L4015" s="590">
        <v>150</v>
      </c>
    </row>
    <row r="4016" spans="1:12" s="148" customFormat="1" ht="24" customHeight="1" x14ac:dyDescent="0.15">
      <c r="A4016" s="593"/>
      <c r="B4016" s="164" t="s">
        <v>1688</v>
      </c>
      <c r="C4016" s="164" t="s">
        <v>4321</v>
      </c>
      <c r="D4016" s="166">
        <v>43029</v>
      </c>
      <c r="E4016" s="164" t="s">
        <v>4322</v>
      </c>
      <c r="F4016" s="592"/>
      <c r="G4016" s="592"/>
      <c r="H4016" s="591"/>
      <c r="I4016" s="591"/>
      <c r="J4016" s="589"/>
      <c r="K4016" s="589"/>
      <c r="L4016" s="590"/>
    </row>
    <row r="4017" spans="1:12" s="148" customFormat="1" ht="24" customHeight="1" x14ac:dyDescent="0.15">
      <c r="A4017" s="593">
        <v>763</v>
      </c>
      <c r="B4017" s="161" t="s">
        <v>20</v>
      </c>
      <c r="C4017" s="162" t="s">
        <v>21</v>
      </c>
      <c r="D4017" s="162" t="s">
        <v>1884</v>
      </c>
      <c r="E4017" s="162" t="s">
        <v>1885</v>
      </c>
      <c r="F4017" s="594" t="s">
        <v>14</v>
      </c>
      <c r="G4017" s="594"/>
      <c r="H4017" s="592"/>
      <c r="I4017" s="592"/>
      <c r="J4017" s="592"/>
      <c r="K4017" s="592"/>
      <c r="L4017" s="592"/>
    </row>
    <row r="4018" spans="1:12" s="148" customFormat="1" ht="26.25" customHeight="1" x14ac:dyDescent="0.15">
      <c r="A4018" s="593"/>
      <c r="B4018" s="589" t="s">
        <v>4319</v>
      </c>
      <c r="C4018" s="595" t="s">
        <v>4323</v>
      </c>
      <c r="D4018" s="596">
        <v>43037</v>
      </c>
      <c r="E4018" s="589" t="s">
        <v>2004</v>
      </c>
      <c r="F4018" s="589" t="s">
        <v>2757</v>
      </c>
      <c r="G4018" s="589"/>
      <c r="H4018" s="591" t="s">
        <v>1890</v>
      </c>
      <c r="I4018" s="591"/>
      <c r="J4018" s="164" t="s">
        <v>1891</v>
      </c>
      <c r="K4018" s="164" t="s">
        <v>0</v>
      </c>
      <c r="L4018" s="165">
        <v>312.02</v>
      </c>
    </row>
    <row r="4019" spans="1:12" s="148" customFormat="1" ht="144.75" customHeight="1" x14ac:dyDescent="0.15">
      <c r="A4019" s="593"/>
      <c r="B4019" s="589"/>
      <c r="C4019" s="595"/>
      <c r="D4019" s="596"/>
      <c r="E4019" s="589"/>
      <c r="F4019" s="589"/>
      <c r="G4019" s="589"/>
      <c r="H4019" s="591" t="s">
        <v>1892</v>
      </c>
      <c r="I4019" s="591"/>
      <c r="J4019" s="164" t="s">
        <v>1891</v>
      </c>
      <c r="K4019" s="164" t="s">
        <v>0</v>
      </c>
      <c r="L4019" s="165">
        <v>1110.92</v>
      </c>
    </row>
    <row r="4020" spans="1:12" s="148" customFormat="1" ht="24" customHeight="1" x14ac:dyDescent="0.15">
      <c r="A4020" s="593"/>
      <c r="B4020" s="161" t="s">
        <v>29</v>
      </c>
      <c r="C4020" s="162" t="s">
        <v>30</v>
      </c>
      <c r="D4020" s="162" t="s">
        <v>1893</v>
      </c>
      <c r="E4020" s="162" t="s">
        <v>1894</v>
      </c>
      <c r="F4020" s="592"/>
      <c r="G4020" s="592"/>
      <c r="H4020" s="591" t="s">
        <v>1895</v>
      </c>
      <c r="I4020" s="591"/>
      <c r="J4020" s="589" t="s">
        <v>1891</v>
      </c>
      <c r="K4020" s="589" t="s">
        <v>0</v>
      </c>
      <c r="L4020" s="590">
        <v>80.72</v>
      </c>
    </row>
    <row r="4021" spans="1:12" s="148" customFormat="1" ht="24" customHeight="1" x14ac:dyDescent="0.15">
      <c r="A4021" s="593"/>
      <c r="B4021" s="164" t="s">
        <v>1688</v>
      </c>
      <c r="C4021" s="164" t="s">
        <v>2757</v>
      </c>
      <c r="D4021" s="166">
        <v>43038</v>
      </c>
      <c r="E4021" s="164" t="s">
        <v>3584</v>
      </c>
      <c r="F4021" s="592"/>
      <c r="G4021" s="592"/>
      <c r="H4021" s="591"/>
      <c r="I4021" s="591"/>
      <c r="J4021" s="589"/>
      <c r="K4021" s="589"/>
      <c r="L4021" s="590"/>
    </row>
    <row r="4022" spans="1:12" s="148" customFormat="1" ht="24" customHeight="1" x14ac:dyDescent="0.15">
      <c r="A4022" s="593">
        <v>764</v>
      </c>
      <c r="B4022" s="161" t="s">
        <v>20</v>
      </c>
      <c r="C4022" s="162" t="s">
        <v>21</v>
      </c>
      <c r="D4022" s="162" t="s">
        <v>1884</v>
      </c>
      <c r="E4022" s="162" t="s">
        <v>1885</v>
      </c>
      <c r="F4022" s="594" t="s">
        <v>14</v>
      </c>
      <c r="G4022" s="594"/>
      <c r="H4022" s="592"/>
      <c r="I4022" s="592"/>
      <c r="J4022" s="592"/>
      <c r="K4022" s="592"/>
      <c r="L4022" s="592"/>
    </row>
    <row r="4023" spans="1:12" s="148" customFormat="1" ht="26.25" customHeight="1" x14ac:dyDescent="0.15">
      <c r="A4023" s="593"/>
      <c r="B4023" s="589" t="s">
        <v>4319</v>
      </c>
      <c r="C4023" s="595" t="s">
        <v>4324</v>
      </c>
      <c r="D4023" s="596">
        <v>43044</v>
      </c>
      <c r="E4023" s="589" t="s">
        <v>1984</v>
      </c>
      <c r="F4023" s="589" t="s">
        <v>4325</v>
      </c>
      <c r="G4023" s="589"/>
      <c r="H4023" s="591" t="s">
        <v>1890</v>
      </c>
      <c r="I4023" s="591"/>
      <c r="J4023" s="164" t="s">
        <v>1891</v>
      </c>
      <c r="K4023" s="164" t="s">
        <v>0</v>
      </c>
      <c r="L4023" s="165">
        <v>347.74</v>
      </c>
    </row>
    <row r="4024" spans="1:12" s="148" customFormat="1" ht="281.25" customHeight="1" x14ac:dyDescent="0.15">
      <c r="A4024" s="593"/>
      <c r="B4024" s="589"/>
      <c r="C4024" s="595"/>
      <c r="D4024" s="596"/>
      <c r="E4024" s="589"/>
      <c r="F4024" s="589"/>
      <c r="G4024" s="589"/>
      <c r="H4024" s="591" t="s">
        <v>1892</v>
      </c>
      <c r="I4024" s="591"/>
      <c r="J4024" s="164" t="s">
        <v>1891</v>
      </c>
      <c r="K4024" s="164" t="s">
        <v>0</v>
      </c>
      <c r="L4024" s="165">
        <v>372.4</v>
      </c>
    </row>
    <row r="4025" spans="1:12" s="148" customFormat="1" ht="24" customHeight="1" x14ac:dyDescent="0.15">
      <c r="A4025" s="593"/>
      <c r="B4025" s="161" t="s">
        <v>29</v>
      </c>
      <c r="C4025" s="162" t="s">
        <v>30</v>
      </c>
      <c r="D4025" s="162" t="s">
        <v>1893</v>
      </c>
      <c r="E4025" s="162" t="s">
        <v>1894</v>
      </c>
      <c r="F4025" s="592"/>
      <c r="G4025" s="592"/>
      <c r="H4025" s="591" t="s">
        <v>1895</v>
      </c>
      <c r="I4025" s="591"/>
      <c r="J4025" s="589" t="s">
        <v>1891</v>
      </c>
      <c r="K4025" s="589" t="s">
        <v>0</v>
      </c>
      <c r="L4025" s="590">
        <v>33</v>
      </c>
    </row>
    <row r="4026" spans="1:12" s="148" customFormat="1" ht="24" customHeight="1" x14ac:dyDescent="0.15">
      <c r="A4026" s="593"/>
      <c r="B4026" s="164" t="s">
        <v>1688</v>
      </c>
      <c r="C4026" s="164" t="s">
        <v>4325</v>
      </c>
      <c r="D4026" s="166">
        <v>43045</v>
      </c>
      <c r="E4026" s="164" t="s">
        <v>3736</v>
      </c>
      <c r="F4026" s="592"/>
      <c r="G4026" s="592"/>
      <c r="H4026" s="591"/>
      <c r="I4026" s="591"/>
      <c r="J4026" s="589"/>
      <c r="K4026" s="589"/>
      <c r="L4026" s="590"/>
    </row>
    <row r="4027" spans="1:12" s="148" customFormat="1" ht="24" customHeight="1" x14ac:dyDescent="0.15">
      <c r="A4027" s="593">
        <v>765</v>
      </c>
      <c r="B4027" s="161" t="s">
        <v>20</v>
      </c>
      <c r="C4027" s="162" t="s">
        <v>21</v>
      </c>
      <c r="D4027" s="162" t="s">
        <v>1884</v>
      </c>
      <c r="E4027" s="162" t="s">
        <v>1885</v>
      </c>
      <c r="F4027" s="594" t="s">
        <v>14</v>
      </c>
      <c r="G4027" s="594"/>
      <c r="H4027" s="592"/>
      <c r="I4027" s="592"/>
      <c r="J4027" s="592"/>
      <c r="K4027" s="592"/>
      <c r="L4027" s="592"/>
    </row>
    <row r="4028" spans="1:12" s="148" customFormat="1" ht="26.25" customHeight="1" x14ac:dyDescent="0.15">
      <c r="A4028" s="593"/>
      <c r="B4028" s="589" t="s">
        <v>4319</v>
      </c>
      <c r="C4028" s="595" t="s">
        <v>4326</v>
      </c>
      <c r="D4028" s="596">
        <v>43166</v>
      </c>
      <c r="E4028" s="589" t="s">
        <v>4327</v>
      </c>
      <c r="F4028" s="589" t="s">
        <v>4328</v>
      </c>
      <c r="G4028" s="589"/>
      <c r="H4028" s="591" t="s">
        <v>1890</v>
      </c>
      <c r="I4028" s="591"/>
      <c r="J4028" s="164" t="s">
        <v>1891</v>
      </c>
      <c r="K4028" s="164" t="s">
        <v>0</v>
      </c>
      <c r="L4028" s="165">
        <v>383</v>
      </c>
    </row>
    <row r="4029" spans="1:12" s="148" customFormat="1" ht="155.25" customHeight="1" x14ac:dyDescent="0.15">
      <c r="A4029" s="593"/>
      <c r="B4029" s="589"/>
      <c r="C4029" s="595"/>
      <c r="D4029" s="596"/>
      <c r="E4029" s="589"/>
      <c r="F4029" s="589"/>
      <c r="G4029" s="589"/>
      <c r="H4029" s="591" t="s">
        <v>1892</v>
      </c>
      <c r="I4029" s="591"/>
      <c r="J4029" s="164" t="s">
        <v>1891</v>
      </c>
      <c r="K4029" s="164" t="s">
        <v>0</v>
      </c>
      <c r="L4029" s="165">
        <v>1507.77</v>
      </c>
    </row>
    <row r="4030" spans="1:12" s="148" customFormat="1" ht="24" customHeight="1" x14ac:dyDescent="0.15">
      <c r="A4030" s="593"/>
      <c r="B4030" s="161" t="s">
        <v>29</v>
      </c>
      <c r="C4030" s="162" t="s">
        <v>30</v>
      </c>
      <c r="D4030" s="162" t="s">
        <v>1893</v>
      </c>
      <c r="E4030" s="162" t="s">
        <v>1894</v>
      </c>
      <c r="F4030" s="592"/>
      <c r="G4030" s="592"/>
      <c r="H4030" s="591" t="s">
        <v>1895</v>
      </c>
      <c r="I4030" s="591"/>
      <c r="J4030" s="589" t="s">
        <v>1891</v>
      </c>
      <c r="K4030" s="589" t="s">
        <v>1891</v>
      </c>
      <c r="L4030" s="590">
        <v>0</v>
      </c>
    </row>
    <row r="4031" spans="1:12" s="148" customFormat="1" ht="24" customHeight="1" x14ac:dyDescent="0.15">
      <c r="A4031" s="593"/>
      <c r="B4031" s="164" t="s">
        <v>1688</v>
      </c>
      <c r="C4031" s="164" t="s">
        <v>4328</v>
      </c>
      <c r="D4031" s="166">
        <v>43170</v>
      </c>
      <c r="E4031" s="164" t="s">
        <v>3009</v>
      </c>
      <c r="F4031" s="592"/>
      <c r="G4031" s="592"/>
      <c r="H4031" s="591"/>
      <c r="I4031" s="591"/>
      <c r="J4031" s="589"/>
      <c r="K4031" s="589"/>
      <c r="L4031" s="590"/>
    </row>
    <row r="4032" spans="1:12" s="148" customFormat="1" ht="24" customHeight="1" x14ac:dyDescent="0.15">
      <c r="A4032" s="593">
        <v>766</v>
      </c>
      <c r="B4032" s="161" t="s">
        <v>20</v>
      </c>
      <c r="C4032" s="162" t="s">
        <v>21</v>
      </c>
      <c r="D4032" s="162" t="s">
        <v>1884</v>
      </c>
      <c r="E4032" s="162" t="s">
        <v>1885</v>
      </c>
      <c r="F4032" s="594" t="s">
        <v>14</v>
      </c>
      <c r="G4032" s="594"/>
      <c r="H4032" s="592"/>
      <c r="I4032" s="592"/>
      <c r="J4032" s="592"/>
      <c r="K4032" s="592"/>
      <c r="L4032" s="592"/>
    </row>
    <row r="4033" spans="1:12" s="148" customFormat="1" ht="26.25" customHeight="1" x14ac:dyDescent="0.15">
      <c r="A4033" s="593"/>
      <c r="B4033" s="589" t="s">
        <v>4329</v>
      </c>
      <c r="C4033" s="595" t="s">
        <v>4330</v>
      </c>
      <c r="D4033" s="596">
        <v>43023</v>
      </c>
      <c r="E4033" s="589" t="s">
        <v>2350</v>
      </c>
      <c r="F4033" s="589" t="s">
        <v>2975</v>
      </c>
      <c r="G4033" s="589"/>
      <c r="H4033" s="591" t="s">
        <v>1890</v>
      </c>
      <c r="I4033" s="591"/>
      <c r="J4033" s="164" t="s">
        <v>1891</v>
      </c>
      <c r="K4033" s="164" t="s">
        <v>0</v>
      </c>
      <c r="L4033" s="165">
        <v>236.08</v>
      </c>
    </row>
    <row r="4034" spans="1:12" s="148" customFormat="1" ht="134.25" customHeight="1" x14ac:dyDescent="0.15">
      <c r="A4034" s="593"/>
      <c r="B4034" s="589"/>
      <c r="C4034" s="595"/>
      <c r="D4034" s="596"/>
      <c r="E4034" s="589"/>
      <c r="F4034" s="589"/>
      <c r="G4034" s="589"/>
      <c r="H4034" s="591" t="s">
        <v>1892</v>
      </c>
      <c r="I4034" s="591"/>
      <c r="J4034" s="164" t="s">
        <v>1891</v>
      </c>
      <c r="K4034" s="164" t="s">
        <v>0</v>
      </c>
      <c r="L4034" s="165">
        <v>500</v>
      </c>
    </row>
    <row r="4035" spans="1:12" s="148" customFormat="1" ht="24" customHeight="1" x14ac:dyDescent="0.15">
      <c r="A4035" s="593"/>
      <c r="B4035" s="161" t="s">
        <v>29</v>
      </c>
      <c r="C4035" s="162" t="s">
        <v>30</v>
      </c>
      <c r="D4035" s="162" t="s">
        <v>1893</v>
      </c>
      <c r="E4035" s="162" t="s">
        <v>1894</v>
      </c>
      <c r="F4035" s="592"/>
      <c r="G4035" s="592"/>
      <c r="H4035" s="591" t="s">
        <v>1895</v>
      </c>
      <c r="I4035" s="591"/>
      <c r="J4035" s="589" t="s">
        <v>1891</v>
      </c>
      <c r="K4035" s="589" t="s">
        <v>0</v>
      </c>
      <c r="L4035" s="590">
        <v>320</v>
      </c>
    </row>
    <row r="4036" spans="1:12" s="148" customFormat="1" ht="34.5" customHeight="1" x14ac:dyDescent="0.15">
      <c r="A4036" s="593"/>
      <c r="B4036" s="164" t="s">
        <v>4331</v>
      </c>
      <c r="C4036" s="164" t="s">
        <v>2975</v>
      </c>
      <c r="D4036" s="166">
        <v>43026</v>
      </c>
      <c r="E4036" s="164" t="s">
        <v>4332</v>
      </c>
      <c r="F4036" s="592"/>
      <c r="G4036" s="592"/>
      <c r="H4036" s="591"/>
      <c r="I4036" s="591"/>
      <c r="J4036" s="589"/>
      <c r="K4036" s="589"/>
      <c r="L4036" s="590"/>
    </row>
    <row r="4037" spans="1:12" s="148" customFormat="1" ht="24" customHeight="1" x14ac:dyDescent="0.15">
      <c r="A4037" s="593">
        <v>767</v>
      </c>
      <c r="B4037" s="161" t="s">
        <v>20</v>
      </c>
      <c r="C4037" s="162" t="s">
        <v>21</v>
      </c>
      <c r="D4037" s="162" t="s">
        <v>1884</v>
      </c>
      <c r="E4037" s="162" t="s">
        <v>1885</v>
      </c>
      <c r="F4037" s="594" t="s">
        <v>14</v>
      </c>
      <c r="G4037" s="594"/>
      <c r="H4037" s="592"/>
      <c r="I4037" s="592"/>
      <c r="J4037" s="592"/>
      <c r="K4037" s="592"/>
      <c r="L4037" s="592"/>
    </row>
    <row r="4038" spans="1:12" s="148" customFormat="1" ht="26.25" customHeight="1" x14ac:dyDescent="0.15">
      <c r="A4038" s="593"/>
      <c r="B4038" s="589" t="s">
        <v>4333</v>
      </c>
      <c r="C4038" s="595" t="s">
        <v>4334</v>
      </c>
      <c r="D4038" s="596">
        <v>43027</v>
      </c>
      <c r="E4038" s="589" t="s">
        <v>2064</v>
      </c>
      <c r="F4038" s="589" t="s">
        <v>4335</v>
      </c>
      <c r="G4038" s="589"/>
      <c r="H4038" s="591" t="s">
        <v>1890</v>
      </c>
      <c r="I4038" s="591"/>
      <c r="J4038" s="164" t="s">
        <v>1891</v>
      </c>
      <c r="K4038" s="164" t="s">
        <v>0</v>
      </c>
      <c r="L4038" s="165">
        <v>438</v>
      </c>
    </row>
    <row r="4039" spans="1:12" s="148" customFormat="1" ht="228.75" customHeight="1" x14ac:dyDescent="0.15">
      <c r="A4039" s="593"/>
      <c r="B4039" s="589"/>
      <c r="C4039" s="595"/>
      <c r="D4039" s="596"/>
      <c r="E4039" s="589"/>
      <c r="F4039" s="589"/>
      <c r="G4039" s="589"/>
      <c r="H4039" s="591" t="s">
        <v>1892</v>
      </c>
      <c r="I4039" s="591"/>
      <c r="J4039" s="164" t="s">
        <v>1891</v>
      </c>
      <c r="K4039" s="164" t="s">
        <v>0</v>
      </c>
      <c r="L4039" s="165">
        <v>149</v>
      </c>
    </row>
    <row r="4040" spans="1:12" s="148" customFormat="1" ht="24" customHeight="1" x14ac:dyDescent="0.15">
      <c r="A4040" s="593"/>
      <c r="B4040" s="161" t="s">
        <v>29</v>
      </c>
      <c r="C4040" s="162" t="s">
        <v>30</v>
      </c>
      <c r="D4040" s="162" t="s">
        <v>1893</v>
      </c>
      <c r="E4040" s="162" t="s">
        <v>1894</v>
      </c>
      <c r="F4040" s="592"/>
      <c r="G4040" s="592"/>
      <c r="H4040" s="591" t="s">
        <v>1895</v>
      </c>
      <c r="I4040" s="591"/>
      <c r="J4040" s="589" t="s">
        <v>1891</v>
      </c>
      <c r="K4040" s="589" t="s">
        <v>0</v>
      </c>
      <c r="L4040" s="590">
        <v>295</v>
      </c>
    </row>
    <row r="4041" spans="1:12" s="148" customFormat="1" ht="24" customHeight="1" x14ac:dyDescent="0.15">
      <c r="A4041" s="593"/>
      <c r="B4041" s="164" t="s">
        <v>2052</v>
      </c>
      <c r="C4041" s="164" t="s">
        <v>4335</v>
      </c>
      <c r="D4041" s="166">
        <v>43029</v>
      </c>
      <c r="E4041" s="164" t="s">
        <v>3549</v>
      </c>
      <c r="F4041" s="592"/>
      <c r="G4041" s="592"/>
      <c r="H4041" s="591"/>
      <c r="I4041" s="591"/>
      <c r="J4041" s="589"/>
      <c r="K4041" s="589"/>
      <c r="L4041" s="590"/>
    </row>
    <row r="4042" spans="1:12" s="148" customFormat="1" ht="24" customHeight="1" x14ac:dyDescent="0.15">
      <c r="A4042" s="593">
        <v>768</v>
      </c>
      <c r="B4042" s="161" t="s">
        <v>20</v>
      </c>
      <c r="C4042" s="162" t="s">
        <v>21</v>
      </c>
      <c r="D4042" s="162" t="s">
        <v>1884</v>
      </c>
      <c r="E4042" s="162" t="s">
        <v>1885</v>
      </c>
      <c r="F4042" s="594" t="s">
        <v>14</v>
      </c>
      <c r="G4042" s="594"/>
      <c r="H4042" s="592"/>
      <c r="I4042" s="592"/>
      <c r="J4042" s="592"/>
      <c r="K4042" s="592"/>
      <c r="L4042" s="592"/>
    </row>
    <row r="4043" spans="1:12" s="148" customFormat="1" ht="26.25" customHeight="1" x14ac:dyDescent="0.15">
      <c r="A4043" s="593"/>
      <c r="B4043" s="589" t="s">
        <v>4333</v>
      </c>
      <c r="C4043" s="595" t="s">
        <v>4336</v>
      </c>
      <c r="D4043" s="596">
        <v>43067</v>
      </c>
      <c r="E4043" s="589" t="s">
        <v>2708</v>
      </c>
      <c r="F4043" s="589" t="s">
        <v>4337</v>
      </c>
      <c r="G4043" s="589"/>
      <c r="H4043" s="591" t="s">
        <v>1890</v>
      </c>
      <c r="I4043" s="591"/>
      <c r="J4043" s="164" t="s">
        <v>1891</v>
      </c>
      <c r="K4043" s="164" t="s">
        <v>0</v>
      </c>
      <c r="L4043" s="165">
        <v>854</v>
      </c>
    </row>
    <row r="4044" spans="1:12" s="148" customFormat="1" ht="197.25" customHeight="1" x14ac:dyDescent="0.15">
      <c r="A4044" s="593"/>
      <c r="B4044" s="589"/>
      <c r="C4044" s="595"/>
      <c r="D4044" s="596"/>
      <c r="E4044" s="589"/>
      <c r="F4044" s="589"/>
      <c r="G4044" s="589"/>
      <c r="H4044" s="591" t="s">
        <v>1892</v>
      </c>
      <c r="I4044" s="591"/>
      <c r="J4044" s="164" t="s">
        <v>1891</v>
      </c>
      <c r="K4044" s="164" t="s">
        <v>0</v>
      </c>
      <c r="L4044" s="165">
        <v>4137.49</v>
      </c>
    </row>
    <row r="4045" spans="1:12" s="148" customFormat="1" ht="24" customHeight="1" x14ac:dyDescent="0.15">
      <c r="A4045" s="593"/>
      <c r="B4045" s="161" t="s">
        <v>29</v>
      </c>
      <c r="C4045" s="162" t="s">
        <v>30</v>
      </c>
      <c r="D4045" s="162" t="s">
        <v>1893</v>
      </c>
      <c r="E4045" s="162" t="s">
        <v>1894</v>
      </c>
      <c r="F4045" s="592"/>
      <c r="G4045" s="592"/>
      <c r="H4045" s="591" t="s">
        <v>1895</v>
      </c>
      <c r="I4045" s="591"/>
      <c r="J4045" s="589" t="s">
        <v>1891</v>
      </c>
      <c r="K4045" s="589" t="s">
        <v>1891</v>
      </c>
      <c r="L4045" s="590">
        <v>0</v>
      </c>
    </row>
    <row r="4046" spans="1:12" s="148" customFormat="1" ht="24" customHeight="1" x14ac:dyDescent="0.15">
      <c r="A4046" s="593"/>
      <c r="B4046" s="164" t="s">
        <v>2052</v>
      </c>
      <c r="C4046" s="164" t="s">
        <v>4337</v>
      </c>
      <c r="D4046" s="166">
        <v>43072</v>
      </c>
      <c r="E4046" s="164" t="s">
        <v>4036</v>
      </c>
      <c r="F4046" s="592"/>
      <c r="G4046" s="592"/>
      <c r="H4046" s="591"/>
      <c r="I4046" s="591"/>
      <c r="J4046" s="589"/>
      <c r="K4046" s="589"/>
      <c r="L4046" s="590"/>
    </row>
    <row r="4047" spans="1:12" s="148" customFormat="1" ht="24" customHeight="1" x14ac:dyDescent="0.15">
      <c r="A4047" s="593">
        <v>769</v>
      </c>
      <c r="B4047" s="161" t="s">
        <v>20</v>
      </c>
      <c r="C4047" s="162" t="s">
        <v>21</v>
      </c>
      <c r="D4047" s="162" t="s">
        <v>1884</v>
      </c>
      <c r="E4047" s="162" t="s">
        <v>1885</v>
      </c>
      <c r="F4047" s="594" t="s">
        <v>14</v>
      </c>
      <c r="G4047" s="594"/>
      <c r="H4047" s="592"/>
      <c r="I4047" s="592"/>
      <c r="J4047" s="592"/>
      <c r="K4047" s="592"/>
      <c r="L4047" s="592"/>
    </row>
    <row r="4048" spans="1:12" s="148" customFormat="1" ht="26.25" customHeight="1" x14ac:dyDescent="0.15">
      <c r="A4048" s="593"/>
      <c r="B4048" s="589" t="s">
        <v>4333</v>
      </c>
      <c r="C4048" s="595" t="s">
        <v>4338</v>
      </c>
      <c r="D4048" s="596">
        <v>43165</v>
      </c>
      <c r="E4048" s="589" t="s">
        <v>1921</v>
      </c>
      <c r="F4048" s="589" t="s">
        <v>4337</v>
      </c>
      <c r="G4048" s="589"/>
      <c r="H4048" s="591" t="s">
        <v>1890</v>
      </c>
      <c r="I4048" s="591"/>
      <c r="J4048" s="164" t="s">
        <v>1891</v>
      </c>
      <c r="K4048" s="164" t="s">
        <v>0</v>
      </c>
      <c r="L4048" s="165">
        <v>1445</v>
      </c>
    </row>
    <row r="4049" spans="1:12" s="148" customFormat="1" ht="408.95" customHeight="1" x14ac:dyDescent="0.15">
      <c r="A4049" s="593"/>
      <c r="B4049" s="589"/>
      <c r="C4049" s="595"/>
      <c r="D4049" s="596"/>
      <c r="E4049" s="589"/>
      <c r="F4049" s="589"/>
      <c r="G4049" s="589"/>
      <c r="H4049" s="591" t="s">
        <v>1892</v>
      </c>
      <c r="I4049" s="591"/>
      <c r="J4049" s="589" t="s">
        <v>1891</v>
      </c>
      <c r="K4049" s="589" t="s">
        <v>0</v>
      </c>
      <c r="L4049" s="590">
        <v>2876.6</v>
      </c>
    </row>
    <row r="4050" spans="1:12" s="148" customFormat="1" ht="176.85" customHeight="1" x14ac:dyDescent="0.15">
      <c r="A4050" s="593"/>
      <c r="B4050" s="589"/>
      <c r="C4050" s="595"/>
      <c r="D4050" s="596"/>
      <c r="E4050" s="589"/>
      <c r="F4050" s="589"/>
      <c r="G4050" s="589"/>
      <c r="H4050" s="591"/>
      <c r="I4050" s="591"/>
      <c r="J4050" s="589"/>
      <c r="K4050" s="589"/>
      <c r="L4050" s="590"/>
    </row>
    <row r="4051" spans="1:12" s="148" customFormat="1" ht="24" customHeight="1" x14ac:dyDescent="0.15">
      <c r="A4051" s="593"/>
      <c r="B4051" s="161" t="s">
        <v>29</v>
      </c>
      <c r="C4051" s="162" t="s">
        <v>30</v>
      </c>
      <c r="D4051" s="162" t="s">
        <v>1893</v>
      </c>
      <c r="E4051" s="162" t="s">
        <v>1894</v>
      </c>
      <c r="F4051" s="592"/>
      <c r="G4051" s="592"/>
      <c r="H4051" s="591" t="s">
        <v>1895</v>
      </c>
      <c r="I4051" s="591"/>
      <c r="J4051" s="589" t="s">
        <v>1891</v>
      </c>
      <c r="K4051" s="589" t="s">
        <v>0</v>
      </c>
      <c r="L4051" s="590">
        <v>744</v>
      </c>
    </row>
    <row r="4052" spans="1:12" s="148" customFormat="1" ht="24" customHeight="1" x14ac:dyDescent="0.15">
      <c r="A4052" s="593"/>
      <c r="B4052" s="164" t="s">
        <v>2052</v>
      </c>
      <c r="C4052" s="164" t="s">
        <v>4337</v>
      </c>
      <c r="D4052" s="166">
        <v>43170</v>
      </c>
      <c r="E4052" s="164" t="s">
        <v>3246</v>
      </c>
      <c r="F4052" s="592"/>
      <c r="G4052" s="592"/>
      <c r="H4052" s="591"/>
      <c r="I4052" s="591"/>
      <c r="J4052" s="589"/>
      <c r="K4052" s="589"/>
      <c r="L4052" s="590"/>
    </row>
    <row r="4053" spans="1:12" s="148" customFormat="1" ht="24" customHeight="1" x14ac:dyDescent="0.15">
      <c r="A4053" s="593">
        <v>770</v>
      </c>
      <c r="B4053" s="161" t="s">
        <v>20</v>
      </c>
      <c r="C4053" s="162" t="s">
        <v>21</v>
      </c>
      <c r="D4053" s="162" t="s">
        <v>1884</v>
      </c>
      <c r="E4053" s="162" t="s">
        <v>1885</v>
      </c>
      <c r="F4053" s="594" t="s">
        <v>14</v>
      </c>
      <c r="G4053" s="594"/>
      <c r="H4053" s="592"/>
      <c r="I4053" s="592"/>
      <c r="J4053" s="592"/>
      <c r="K4053" s="592"/>
      <c r="L4053" s="592"/>
    </row>
    <row r="4054" spans="1:12" s="148" customFormat="1" ht="26.25" customHeight="1" x14ac:dyDescent="0.15">
      <c r="A4054" s="593"/>
      <c r="B4054" s="589" t="s">
        <v>4333</v>
      </c>
      <c r="C4054" s="595" t="s">
        <v>4339</v>
      </c>
      <c r="D4054" s="596">
        <v>43181</v>
      </c>
      <c r="E4054" s="589" t="s">
        <v>2262</v>
      </c>
      <c r="F4054" s="589" t="s">
        <v>4340</v>
      </c>
      <c r="G4054" s="589"/>
      <c r="H4054" s="591" t="s">
        <v>1890</v>
      </c>
      <c r="I4054" s="591"/>
      <c r="J4054" s="164" t="s">
        <v>1891</v>
      </c>
      <c r="K4054" s="164" t="s">
        <v>0</v>
      </c>
      <c r="L4054" s="165">
        <v>715</v>
      </c>
    </row>
    <row r="4055" spans="1:12" s="148" customFormat="1" ht="249.75" customHeight="1" x14ac:dyDescent="0.15">
      <c r="A4055" s="593"/>
      <c r="B4055" s="589"/>
      <c r="C4055" s="595"/>
      <c r="D4055" s="596"/>
      <c r="E4055" s="589"/>
      <c r="F4055" s="589"/>
      <c r="G4055" s="589"/>
      <c r="H4055" s="591" t="s">
        <v>1892</v>
      </c>
      <c r="I4055" s="591"/>
      <c r="J4055" s="164" t="s">
        <v>1891</v>
      </c>
      <c r="K4055" s="164" t="s">
        <v>0</v>
      </c>
      <c r="L4055" s="165">
        <v>875.96</v>
      </c>
    </row>
    <row r="4056" spans="1:12" s="148" customFormat="1" ht="24" customHeight="1" x14ac:dyDescent="0.15">
      <c r="A4056" s="593"/>
      <c r="B4056" s="161" t="s">
        <v>29</v>
      </c>
      <c r="C4056" s="162" t="s">
        <v>30</v>
      </c>
      <c r="D4056" s="162" t="s">
        <v>1893</v>
      </c>
      <c r="E4056" s="162" t="s">
        <v>1894</v>
      </c>
      <c r="F4056" s="592"/>
      <c r="G4056" s="592"/>
      <c r="H4056" s="591" t="s">
        <v>1895</v>
      </c>
      <c r="I4056" s="591"/>
      <c r="J4056" s="589" t="s">
        <v>1891</v>
      </c>
      <c r="K4056" s="589" t="s">
        <v>1891</v>
      </c>
      <c r="L4056" s="590">
        <v>0</v>
      </c>
    </row>
    <row r="4057" spans="1:12" s="148" customFormat="1" ht="24" customHeight="1" x14ac:dyDescent="0.15">
      <c r="A4057" s="593"/>
      <c r="B4057" s="164" t="s">
        <v>2052</v>
      </c>
      <c r="C4057" s="164" t="s">
        <v>4340</v>
      </c>
      <c r="D4057" s="166">
        <v>43184</v>
      </c>
      <c r="E4057" s="164" t="s">
        <v>4341</v>
      </c>
      <c r="F4057" s="592"/>
      <c r="G4057" s="592"/>
      <c r="H4057" s="591"/>
      <c r="I4057" s="591"/>
      <c r="J4057" s="589"/>
      <c r="K4057" s="589"/>
      <c r="L4057" s="590"/>
    </row>
    <row r="4058" spans="1:12" s="148" customFormat="1" ht="24" customHeight="1" x14ac:dyDescent="0.15">
      <c r="A4058" s="593">
        <v>771</v>
      </c>
      <c r="B4058" s="161" t="s">
        <v>20</v>
      </c>
      <c r="C4058" s="162" t="s">
        <v>21</v>
      </c>
      <c r="D4058" s="162" t="s">
        <v>1884</v>
      </c>
      <c r="E4058" s="162" t="s">
        <v>1885</v>
      </c>
      <c r="F4058" s="594" t="s">
        <v>14</v>
      </c>
      <c r="G4058" s="594"/>
      <c r="H4058" s="592"/>
      <c r="I4058" s="592"/>
      <c r="J4058" s="592"/>
      <c r="K4058" s="592"/>
      <c r="L4058" s="592"/>
    </row>
    <row r="4059" spans="1:12" s="148" customFormat="1" ht="26.25" customHeight="1" x14ac:dyDescent="0.15">
      <c r="A4059" s="593"/>
      <c r="B4059" s="589" t="s">
        <v>4342</v>
      </c>
      <c r="C4059" s="595" t="s">
        <v>4343</v>
      </c>
      <c r="D4059" s="596">
        <v>43161</v>
      </c>
      <c r="E4059" s="589" t="s">
        <v>1957</v>
      </c>
      <c r="F4059" s="589" t="s">
        <v>2318</v>
      </c>
      <c r="G4059" s="589"/>
      <c r="H4059" s="591" t="s">
        <v>1890</v>
      </c>
      <c r="I4059" s="591"/>
      <c r="J4059" s="164" t="s">
        <v>1891</v>
      </c>
      <c r="K4059" s="164" t="s">
        <v>0</v>
      </c>
      <c r="L4059" s="165">
        <v>351</v>
      </c>
    </row>
    <row r="4060" spans="1:12" s="148" customFormat="1" ht="344.25" customHeight="1" x14ac:dyDescent="0.15">
      <c r="A4060" s="593"/>
      <c r="B4060" s="589"/>
      <c r="C4060" s="595"/>
      <c r="D4060" s="596"/>
      <c r="E4060" s="589"/>
      <c r="F4060" s="589"/>
      <c r="G4060" s="589"/>
      <c r="H4060" s="591" t="s">
        <v>1892</v>
      </c>
      <c r="I4060" s="591"/>
      <c r="J4060" s="164" t="s">
        <v>1891</v>
      </c>
      <c r="K4060" s="164" t="s">
        <v>0</v>
      </c>
      <c r="L4060" s="165">
        <v>320.26</v>
      </c>
    </row>
    <row r="4061" spans="1:12" s="148" customFormat="1" ht="24" customHeight="1" x14ac:dyDescent="0.15">
      <c r="A4061" s="593"/>
      <c r="B4061" s="161" t="s">
        <v>29</v>
      </c>
      <c r="C4061" s="162" t="s">
        <v>30</v>
      </c>
      <c r="D4061" s="162" t="s">
        <v>1893</v>
      </c>
      <c r="E4061" s="162" t="s">
        <v>1894</v>
      </c>
      <c r="F4061" s="592"/>
      <c r="G4061" s="592"/>
      <c r="H4061" s="591" t="s">
        <v>1895</v>
      </c>
      <c r="I4061" s="591"/>
      <c r="J4061" s="589" t="s">
        <v>1891</v>
      </c>
      <c r="K4061" s="589" t="s">
        <v>1891</v>
      </c>
      <c r="L4061" s="590">
        <v>0</v>
      </c>
    </row>
    <row r="4062" spans="1:12" s="148" customFormat="1" ht="24" customHeight="1" x14ac:dyDescent="0.15">
      <c r="A4062" s="593"/>
      <c r="B4062" s="164" t="s">
        <v>1896</v>
      </c>
      <c r="C4062" s="164" t="s">
        <v>2318</v>
      </c>
      <c r="D4062" s="166">
        <v>43164</v>
      </c>
      <c r="E4062" s="164" t="s">
        <v>4344</v>
      </c>
      <c r="F4062" s="592"/>
      <c r="G4062" s="592"/>
      <c r="H4062" s="591"/>
      <c r="I4062" s="591"/>
      <c r="J4062" s="589"/>
      <c r="K4062" s="589"/>
      <c r="L4062" s="590"/>
    </row>
    <row r="4063" spans="1:12" s="148" customFormat="1" ht="24" customHeight="1" x14ac:dyDescent="0.15">
      <c r="A4063" s="593">
        <v>772</v>
      </c>
      <c r="B4063" s="161" t="s">
        <v>20</v>
      </c>
      <c r="C4063" s="162" t="s">
        <v>21</v>
      </c>
      <c r="D4063" s="162" t="s">
        <v>1884</v>
      </c>
      <c r="E4063" s="162" t="s">
        <v>1885</v>
      </c>
      <c r="F4063" s="594" t="s">
        <v>14</v>
      </c>
      <c r="G4063" s="594"/>
      <c r="H4063" s="592"/>
      <c r="I4063" s="592"/>
      <c r="J4063" s="592"/>
      <c r="K4063" s="592"/>
      <c r="L4063" s="592"/>
    </row>
    <row r="4064" spans="1:12" s="148" customFormat="1" ht="26.25" customHeight="1" x14ac:dyDescent="0.15">
      <c r="A4064" s="593"/>
      <c r="B4064" s="589" t="s">
        <v>4345</v>
      </c>
      <c r="C4064" s="595" t="s">
        <v>4346</v>
      </c>
      <c r="D4064" s="596">
        <v>43048</v>
      </c>
      <c r="E4064" s="589" t="s">
        <v>2041</v>
      </c>
      <c r="F4064" s="589" t="s">
        <v>3129</v>
      </c>
      <c r="G4064" s="589"/>
      <c r="H4064" s="591" t="s">
        <v>1890</v>
      </c>
      <c r="I4064" s="591"/>
      <c r="J4064" s="164" t="s">
        <v>1891</v>
      </c>
      <c r="K4064" s="164" t="s">
        <v>1891</v>
      </c>
      <c r="L4064" s="165">
        <v>0</v>
      </c>
    </row>
    <row r="4065" spans="1:12" s="148" customFormat="1" ht="333.75" customHeight="1" x14ac:dyDescent="0.15">
      <c r="A4065" s="593"/>
      <c r="B4065" s="589"/>
      <c r="C4065" s="595"/>
      <c r="D4065" s="596"/>
      <c r="E4065" s="589"/>
      <c r="F4065" s="589"/>
      <c r="G4065" s="589"/>
      <c r="H4065" s="591" t="s">
        <v>1892</v>
      </c>
      <c r="I4065" s="591"/>
      <c r="J4065" s="164" t="s">
        <v>1891</v>
      </c>
      <c r="K4065" s="164" t="s">
        <v>0</v>
      </c>
      <c r="L4065" s="165">
        <v>1900.36</v>
      </c>
    </row>
    <row r="4066" spans="1:12" s="148" customFormat="1" ht="24" customHeight="1" x14ac:dyDescent="0.15">
      <c r="A4066" s="593"/>
      <c r="B4066" s="161" t="s">
        <v>29</v>
      </c>
      <c r="C4066" s="162" t="s">
        <v>30</v>
      </c>
      <c r="D4066" s="162" t="s">
        <v>1893</v>
      </c>
      <c r="E4066" s="162" t="s">
        <v>1894</v>
      </c>
      <c r="F4066" s="592"/>
      <c r="G4066" s="592"/>
      <c r="H4066" s="591" t="s">
        <v>1895</v>
      </c>
      <c r="I4066" s="591"/>
      <c r="J4066" s="589" t="s">
        <v>1891</v>
      </c>
      <c r="K4066" s="589" t="s">
        <v>1891</v>
      </c>
      <c r="L4066" s="590">
        <v>0</v>
      </c>
    </row>
    <row r="4067" spans="1:12" s="148" customFormat="1" ht="24" customHeight="1" x14ac:dyDescent="0.15">
      <c r="A4067" s="593"/>
      <c r="B4067" s="164" t="s">
        <v>1896</v>
      </c>
      <c r="C4067" s="164" t="s">
        <v>3129</v>
      </c>
      <c r="D4067" s="166">
        <v>43058</v>
      </c>
      <c r="E4067" s="164" t="s">
        <v>4347</v>
      </c>
      <c r="F4067" s="592"/>
      <c r="G4067" s="592"/>
      <c r="H4067" s="591"/>
      <c r="I4067" s="591"/>
      <c r="J4067" s="589"/>
      <c r="K4067" s="589"/>
      <c r="L4067" s="590"/>
    </row>
    <row r="4068" spans="1:12" s="148" customFormat="1" ht="24" customHeight="1" x14ac:dyDescent="0.15">
      <c r="A4068" s="593">
        <v>773</v>
      </c>
      <c r="B4068" s="161" t="s">
        <v>20</v>
      </c>
      <c r="C4068" s="162" t="s">
        <v>21</v>
      </c>
      <c r="D4068" s="162" t="s">
        <v>1884</v>
      </c>
      <c r="E4068" s="162" t="s">
        <v>1885</v>
      </c>
      <c r="F4068" s="594" t="s">
        <v>14</v>
      </c>
      <c r="G4068" s="594"/>
      <c r="H4068" s="592"/>
      <c r="I4068" s="592"/>
      <c r="J4068" s="592"/>
      <c r="K4068" s="592"/>
      <c r="L4068" s="592"/>
    </row>
    <row r="4069" spans="1:12" s="148" customFormat="1" ht="26.25" customHeight="1" x14ac:dyDescent="0.15">
      <c r="A4069" s="593"/>
      <c r="B4069" s="589" t="s">
        <v>4348</v>
      </c>
      <c r="C4069" s="595" t="s">
        <v>4349</v>
      </c>
      <c r="D4069" s="596">
        <v>43009</v>
      </c>
      <c r="E4069" s="589" t="s">
        <v>1899</v>
      </c>
      <c r="F4069" s="589" t="s">
        <v>4350</v>
      </c>
      <c r="G4069" s="589"/>
      <c r="H4069" s="591" t="s">
        <v>1890</v>
      </c>
      <c r="I4069" s="591"/>
      <c r="J4069" s="164" t="s">
        <v>1891</v>
      </c>
      <c r="K4069" s="164" t="s">
        <v>0</v>
      </c>
      <c r="L4069" s="165">
        <v>620</v>
      </c>
    </row>
    <row r="4070" spans="1:12" s="148" customFormat="1" ht="228.75" customHeight="1" x14ac:dyDescent="0.15">
      <c r="A4070" s="593"/>
      <c r="B4070" s="589"/>
      <c r="C4070" s="595"/>
      <c r="D4070" s="596"/>
      <c r="E4070" s="589"/>
      <c r="F4070" s="589"/>
      <c r="G4070" s="589"/>
      <c r="H4070" s="591" t="s">
        <v>1892</v>
      </c>
      <c r="I4070" s="591"/>
      <c r="J4070" s="164" t="s">
        <v>1891</v>
      </c>
      <c r="K4070" s="164" t="s">
        <v>1891</v>
      </c>
      <c r="L4070" s="165">
        <v>0</v>
      </c>
    </row>
    <row r="4071" spans="1:12" s="148" customFormat="1" ht="24" customHeight="1" x14ac:dyDescent="0.15">
      <c r="A4071" s="593"/>
      <c r="B4071" s="161" t="s">
        <v>29</v>
      </c>
      <c r="C4071" s="162" t="s">
        <v>30</v>
      </c>
      <c r="D4071" s="162" t="s">
        <v>1893</v>
      </c>
      <c r="E4071" s="162" t="s">
        <v>1894</v>
      </c>
      <c r="F4071" s="592"/>
      <c r="G4071" s="592"/>
      <c r="H4071" s="591" t="s">
        <v>1895</v>
      </c>
      <c r="I4071" s="591"/>
      <c r="J4071" s="589" t="s">
        <v>1891</v>
      </c>
      <c r="K4071" s="589" t="s">
        <v>1891</v>
      </c>
      <c r="L4071" s="590">
        <v>0</v>
      </c>
    </row>
    <row r="4072" spans="1:12" s="148" customFormat="1" ht="24" customHeight="1" x14ac:dyDescent="0.15">
      <c r="A4072" s="593"/>
      <c r="B4072" s="164" t="s">
        <v>2059</v>
      </c>
      <c r="C4072" s="164" t="s">
        <v>4350</v>
      </c>
      <c r="D4072" s="166">
        <v>43013</v>
      </c>
      <c r="E4072" s="164" t="s">
        <v>2338</v>
      </c>
      <c r="F4072" s="592"/>
      <c r="G4072" s="592"/>
      <c r="H4072" s="591"/>
      <c r="I4072" s="591"/>
      <c r="J4072" s="589"/>
      <c r="K4072" s="589"/>
      <c r="L4072" s="590"/>
    </row>
    <row r="4073" spans="1:12" s="148" customFormat="1" ht="24" customHeight="1" x14ac:dyDescent="0.15">
      <c r="A4073" s="593">
        <v>774</v>
      </c>
      <c r="B4073" s="161" t="s">
        <v>20</v>
      </c>
      <c r="C4073" s="162" t="s">
        <v>21</v>
      </c>
      <c r="D4073" s="162" t="s">
        <v>1884</v>
      </c>
      <c r="E4073" s="162" t="s">
        <v>1885</v>
      </c>
      <c r="F4073" s="594" t="s">
        <v>14</v>
      </c>
      <c r="G4073" s="594"/>
      <c r="H4073" s="592"/>
      <c r="I4073" s="592"/>
      <c r="J4073" s="592"/>
      <c r="K4073" s="592"/>
      <c r="L4073" s="592"/>
    </row>
    <row r="4074" spans="1:12" s="148" customFormat="1" ht="26.25" customHeight="1" x14ac:dyDescent="0.15">
      <c r="A4074" s="593"/>
      <c r="B4074" s="589" t="s">
        <v>4351</v>
      </c>
      <c r="C4074" s="595" t="s">
        <v>4352</v>
      </c>
      <c r="D4074" s="596">
        <v>43038</v>
      </c>
      <c r="E4074" s="589" t="s">
        <v>2784</v>
      </c>
      <c r="F4074" s="589" t="s">
        <v>2446</v>
      </c>
      <c r="G4074" s="589"/>
      <c r="H4074" s="591" t="s">
        <v>1890</v>
      </c>
      <c r="I4074" s="591"/>
      <c r="J4074" s="164" t="s">
        <v>1891</v>
      </c>
      <c r="K4074" s="164" t="s">
        <v>0</v>
      </c>
      <c r="L4074" s="165">
        <v>294.35000000000002</v>
      </c>
    </row>
    <row r="4075" spans="1:12" s="148" customFormat="1" ht="165.75" customHeight="1" x14ac:dyDescent="0.15">
      <c r="A4075" s="593"/>
      <c r="B4075" s="589"/>
      <c r="C4075" s="595"/>
      <c r="D4075" s="596"/>
      <c r="E4075" s="589"/>
      <c r="F4075" s="589"/>
      <c r="G4075" s="589"/>
      <c r="H4075" s="591" t="s">
        <v>1892</v>
      </c>
      <c r="I4075" s="591"/>
      <c r="J4075" s="164" t="s">
        <v>1891</v>
      </c>
      <c r="K4075" s="164" t="s">
        <v>0</v>
      </c>
      <c r="L4075" s="165">
        <v>173.57</v>
      </c>
    </row>
    <row r="4076" spans="1:12" s="148" customFormat="1" ht="24" customHeight="1" x14ac:dyDescent="0.15">
      <c r="A4076" s="593"/>
      <c r="B4076" s="161" t="s">
        <v>29</v>
      </c>
      <c r="C4076" s="162" t="s">
        <v>30</v>
      </c>
      <c r="D4076" s="162" t="s">
        <v>1893</v>
      </c>
      <c r="E4076" s="162" t="s">
        <v>1894</v>
      </c>
      <c r="F4076" s="592"/>
      <c r="G4076" s="592"/>
      <c r="H4076" s="591" t="s">
        <v>1895</v>
      </c>
      <c r="I4076" s="591"/>
      <c r="J4076" s="589" t="s">
        <v>1891</v>
      </c>
      <c r="K4076" s="589" t="s">
        <v>0</v>
      </c>
      <c r="L4076" s="590">
        <v>150</v>
      </c>
    </row>
    <row r="4077" spans="1:12" s="148" customFormat="1" ht="24" customHeight="1" x14ac:dyDescent="0.15">
      <c r="A4077" s="593"/>
      <c r="B4077" s="164" t="s">
        <v>1896</v>
      </c>
      <c r="C4077" s="164" t="s">
        <v>2446</v>
      </c>
      <c r="D4077" s="166">
        <v>43039</v>
      </c>
      <c r="E4077" s="164" t="s">
        <v>4353</v>
      </c>
      <c r="F4077" s="592"/>
      <c r="G4077" s="592"/>
      <c r="H4077" s="591"/>
      <c r="I4077" s="591"/>
      <c r="J4077" s="589"/>
      <c r="K4077" s="589"/>
      <c r="L4077" s="590"/>
    </row>
    <row r="4078" spans="1:12" s="148" customFormat="1" ht="24" customHeight="1" x14ac:dyDescent="0.15">
      <c r="A4078" s="593">
        <v>775</v>
      </c>
      <c r="B4078" s="161" t="s">
        <v>20</v>
      </c>
      <c r="C4078" s="162" t="s">
        <v>21</v>
      </c>
      <c r="D4078" s="162" t="s">
        <v>1884</v>
      </c>
      <c r="E4078" s="162" t="s">
        <v>1885</v>
      </c>
      <c r="F4078" s="594" t="s">
        <v>14</v>
      </c>
      <c r="G4078" s="594"/>
      <c r="H4078" s="592"/>
      <c r="I4078" s="592"/>
      <c r="J4078" s="592"/>
      <c r="K4078" s="592"/>
      <c r="L4078" s="592"/>
    </row>
    <row r="4079" spans="1:12" s="148" customFormat="1" ht="26.25" customHeight="1" x14ac:dyDescent="0.15">
      <c r="A4079" s="593"/>
      <c r="B4079" s="589" t="s">
        <v>4354</v>
      </c>
      <c r="C4079" s="595" t="s">
        <v>4355</v>
      </c>
      <c r="D4079" s="596">
        <v>43147</v>
      </c>
      <c r="E4079" s="589" t="s">
        <v>2888</v>
      </c>
      <c r="F4079" s="589" t="s">
        <v>4356</v>
      </c>
      <c r="G4079" s="589"/>
      <c r="H4079" s="591" t="s">
        <v>1890</v>
      </c>
      <c r="I4079" s="591"/>
      <c r="J4079" s="164" t="s">
        <v>1891</v>
      </c>
      <c r="K4079" s="164" t="s">
        <v>0</v>
      </c>
      <c r="L4079" s="165">
        <v>471</v>
      </c>
    </row>
    <row r="4080" spans="1:12" s="148" customFormat="1" ht="60.75" customHeight="1" x14ac:dyDescent="0.15">
      <c r="A4080" s="593"/>
      <c r="B4080" s="589"/>
      <c r="C4080" s="595"/>
      <c r="D4080" s="596"/>
      <c r="E4080" s="589"/>
      <c r="F4080" s="589"/>
      <c r="G4080" s="589"/>
      <c r="H4080" s="591" t="s">
        <v>1892</v>
      </c>
      <c r="I4080" s="591"/>
      <c r="J4080" s="164" t="s">
        <v>1891</v>
      </c>
      <c r="K4080" s="164" t="s">
        <v>0</v>
      </c>
      <c r="L4080" s="165">
        <v>550</v>
      </c>
    </row>
    <row r="4081" spans="1:12" s="148" customFormat="1" ht="24" customHeight="1" x14ac:dyDescent="0.15">
      <c r="A4081" s="593"/>
      <c r="B4081" s="161" t="s">
        <v>29</v>
      </c>
      <c r="C4081" s="162" t="s">
        <v>30</v>
      </c>
      <c r="D4081" s="162" t="s">
        <v>1893</v>
      </c>
      <c r="E4081" s="162" t="s">
        <v>1894</v>
      </c>
      <c r="F4081" s="592"/>
      <c r="G4081" s="592"/>
      <c r="H4081" s="591" t="s">
        <v>1895</v>
      </c>
      <c r="I4081" s="591"/>
      <c r="J4081" s="589" t="s">
        <v>1891</v>
      </c>
      <c r="K4081" s="589" t="s">
        <v>0</v>
      </c>
      <c r="L4081" s="590">
        <v>100</v>
      </c>
    </row>
    <row r="4082" spans="1:12" s="148" customFormat="1" ht="24" customHeight="1" x14ac:dyDescent="0.15">
      <c r="A4082" s="593"/>
      <c r="B4082" s="164" t="s">
        <v>1896</v>
      </c>
      <c r="C4082" s="164" t="s">
        <v>4356</v>
      </c>
      <c r="D4082" s="166">
        <v>43150</v>
      </c>
      <c r="E4082" s="164" t="s">
        <v>4357</v>
      </c>
      <c r="F4082" s="592"/>
      <c r="G4082" s="592"/>
      <c r="H4082" s="591"/>
      <c r="I4082" s="591"/>
      <c r="J4082" s="589"/>
      <c r="K4082" s="589"/>
      <c r="L4082" s="590"/>
    </row>
    <row r="4083" spans="1:12" s="148" customFormat="1" ht="24" customHeight="1" x14ac:dyDescent="0.15">
      <c r="A4083" s="593">
        <v>776</v>
      </c>
      <c r="B4083" s="161" t="s">
        <v>20</v>
      </c>
      <c r="C4083" s="162" t="s">
        <v>21</v>
      </c>
      <c r="D4083" s="162" t="s">
        <v>1884</v>
      </c>
      <c r="E4083" s="162" t="s">
        <v>1885</v>
      </c>
      <c r="F4083" s="594" t="s">
        <v>14</v>
      </c>
      <c r="G4083" s="594"/>
      <c r="H4083" s="592"/>
      <c r="I4083" s="592"/>
      <c r="J4083" s="592"/>
      <c r="K4083" s="592"/>
      <c r="L4083" s="592"/>
    </row>
    <row r="4084" spans="1:12" s="148" customFormat="1" ht="26.25" customHeight="1" x14ac:dyDescent="0.15">
      <c r="A4084" s="593"/>
      <c r="B4084" s="589" t="s">
        <v>4358</v>
      </c>
      <c r="C4084" s="595" t="s">
        <v>4359</v>
      </c>
      <c r="D4084" s="596">
        <v>43187</v>
      </c>
      <c r="E4084" s="589" t="s">
        <v>1984</v>
      </c>
      <c r="F4084" s="589" t="s">
        <v>4360</v>
      </c>
      <c r="G4084" s="589"/>
      <c r="H4084" s="591" t="s">
        <v>1890</v>
      </c>
      <c r="I4084" s="591"/>
      <c r="J4084" s="164" t="s">
        <v>1891</v>
      </c>
      <c r="K4084" s="164" t="s">
        <v>1891</v>
      </c>
      <c r="L4084" s="165">
        <v>0</v>
      </c>
    </row>
    <row r="4085" spans="1:12" s="148" customFormat="1" ht="333.75" customHeight="1" x14ac:dyDescent="0.15">
      <c r="A4085" s="593"/>
      <c r="B4085" s="589"/>
      <c r="C4085" s="595"/>
      <c r="D4085" s="596"/>
      <c r="E4085" s="589"/>
      <c r="F4085" s="589"/>
      <c r="G4085" s="589"/>
      <c r="H4085" s="591" t="s">
        <v>1892</v>
      </c>
      <c r="I4085" s="591"/>
      <c r="J4085" s="164" t="s">
        <v>1891</v>
      </c>
      <c r="K4085" s="164" t="s">
        <v>1891</v>
      </c>
      <c r="L4085" s="165">
        <v>0</v>
      </c>
    </row>
    <row r="4086" spans="1:12" s="148" customFormat="1" ht="24" customHeight="1" x14ac:dyDescent="0.15">
      <c r="A4086" s="593"/>
      <c r="B4086" s="161" t="s">
        <v>29</v>
      </c>
      <c r="C4086" s="162" t="s">
        <v>30</v>
      </c>
      <c r="D4086" s="162" t="s">
        <v>1893</v>
      </c>
      <c r="E4086" s="162" t="s">
        <v>1894</v>
      </c>
      <c r="F4086" s="592"/>
      <c r="G4086" s="592"/>
      <c r="H4086" s="591" t="s">
        <v>1895</v>
      </c>
      <c r="I4086" s="591"/>
      <c r="J4086" s="589" t="s">
        <v>1891</v>
      </c>
      <c r="K4086" s="589" t="s">
        <v>0</v>
      </c>
      <c r="L4086" s="590">
        <v>1199</v>
      </c>
    </row>
    <row r="4087" spans="1:12" s="148" customFormat="1" ht="24" customHeight="1" x14ac:dyDescent="0.15">
      <c r="A4087" s="593"/>
      <c r="B4087" s="164" t="s">
        <v>1896</v>
      </c>
      <c r="C4087" s="164" t="s">
        <v>4360</v>
      </c>
      <c r="D4087" s="166">
        <v>43188</v>
      </c>
      <c r="E4087" s="164" t="s">
        <v>4361</v>
      </c>
      <c r="F4087" s="592"/>
      <c r="G4087" s="592"/>
      <c r="H4087" s="591"/>
      <c r="I4087" s="591"/>
      <c r="J4087" s="589"/>
      <c r="K4087" s="589"/>
      <c r="L4087" s="590"/>
    </row>
    <row r="4088" spans="1:12" s="148" customFormat="1" ht="24" customHeight="1" x14ac:dyDescent="0.15">
      <c r="A4088" s="593">
        <v>777</v>
      </c>
      <c r="B4088" s="161" t="s">
        <v>20</v>
      </c>
      <c r="C4088" s="162" t="s">
        <v>21</v>
      </c>
      <c r="D4088" s="162" t="s">
        <v>1884</v>
      </c>
      <c r="E4088" s="162" t="s">
        <v>1885</v>
      </c>
      <c r="F4088" s="594" t="s">
        <v>14</v>
      </c>
      <c r="G4088" s="594"/>
      <c r="H4088" s="592"/>
      <c r="I4088" s="592"/>
      <c r="J4088" s="592"/>
      <c r="K4088" s="592"/>
      <c r="L4088" s="592"/>
    </row>
    <row r="4089" spans="1:12" s="148" customFormat="1" ht="26.25" customHeight="1" x14ac:dyDescent="0.15">
      <c r="A4089" s="593"/>
      <c r="B4089" s="589" t="s">
        <v>4362</v>
      </c>
      <c r="C4089" s="589" t="s">
        <v>4363</v>
      </c>
      <c r="D4089" s="596">
        <v>43047</v>
      </c>
      <c r="E4089" s="589" t="s">
        <v>2919</v>
      </c>
      <c r="F4089" s="589" t="s">
        <v>3698</v>
      </c>
      <c r="G4089" s="589"/>
      <c r="H4089" s="591" t="s">
        <v>1890</v>
      </c>
      <c r="I4089" s="591"/>
      <c r="J4089" s="164" t="s">
        <v>1891</v>
      </c>
      <c r="K4089" s="164" t="s">
        <v>0</v>
      </c>
      <c r="L4089" s="165">
        <v>310.10000000000002</v>
      </c>
    </row>
    <row r="4090" spans="1:12" s="148" customFormat="1" ht="71.25" customHeight="1" x14ac:dyDescent="0.15">
      <c r="A4090" s="593"/>
      <c r="B4090" s="589"/>
      <c r="C4090" s="589"/>
      <c r="D4090" s="596"/>
      <c r="E4090" s="589"/>
      <c r="F4090" s="589"/>
      <c r="G4090" s="589"/>
      <c r="H4090" s="591" t="s">
        <v>1892</v>
      </c>
      <c r="I4090" s="591"/>
      <c r="J4090" s="164" t="s">
        <v>1891</v>
      </c>
      <c r="K4090" s="164" t="s">
        <v>0</v>
      </c>
      <c r="L4090" s="165">
        <v>176</v>
      </c>
    </row>
    <row r="4091" spans="1:12" s="148" customFormat="1" ht="24" customHeight="1" x14ac:dyDescent="0.15">
      <c r="A4091" s="593"/>
      <c r="B4091" s="161" t="s">
        <v>29</v>
      </c>
      <c r="C4091" s="162" t="s">
        <v>30</v>
      </c>
      <c r="D4091" s="162" t="s">
        <v>1893</v>
      </c>
      <c r="E4091" s="162" t="s">
        <v>1894</v>
      </c>
      <c r="F4091" s="592"/>
      <c r="G4091" s="592"/>
      <c r="H4091" s="591" t="s">
        <v>1895</v>
      </c>
      <c r="I4091" s="591"/>
      <c r="J4091" s="589" t="s">
        <v>1891</v>
      </c>
      <c r="K4091" s="589" t="s">
        <v>1891</v>
      </c>
      <c r="L4091" s="590">
        <v>0</v>
      </c>
    </row>
    <row r="4092" spans="1:12" s="148" customFormat="1" ht="34.5" customHeight="1" x14ac:dyDescent="0.15">
      <c r="A4092" s="593"/>
      <c r="B4092" s="164" t="s">
        <v>4364</v>
      </c>
      <c r="C4092" s="164" t="s">
        <v>3698</v>
      </c>
      <c r="D4092" s="166">
        <v>43049</v>
      </c>
      <c r="E4092" s="164" t="s">
        <v>1897</v>
      </c>
      <c r="F4092" s="592"/>
      <c r="G4092" s="592"/>
      <c r="H4092" s="591"/>
      <c r="I4092" s="591"/>
      <c r="J4092" s="589"/>
      <c r="K4092" s="589"/>
      <c r="L4092" s="590"/>
    </row>
    <row r="4093" spans="1:12" s="148" customFormat="1" ht="24" customHeight="1" x14ac:dyDescent="0.15">
      <c r="A4093" s="593">
        <v>778</v>
      </c>
      <c r="B4093" s="161" t="s">
        <v>20</v>
      </c>
      <c r="C4093" s="162" t="s">
        <v>21</v>
      </c>
      <c r="D4093" s="162" t="s">
        <v>1884</v>
      </c>
      <c r="E4093" s="162" t="s">
        <v>1885</v>
      </c>
      <c r="F4093" s="594" t="s">
        <v>14</v>
      </c>
      <c r="G4093" s="594"/>
      <c r="H4093" s="592"/>
      <c r="I4093" s="592"/>
      <c r="J4093" s="592"/>
      <c r="K4093" s="592"/>
      <c r="L4093" s="592"/>
    </row>
    <row r="4094" spans="1:12" s="148" customFormat="1" ht="26.25" customHeight="1" x14ac:dyDescent="0.15">
      <c r="A4094" s="593"/>
      <c r="B4094" s="589" t="s">
        <v>4365</v>
      </c>
      <c r="C4094" s="589" t="s">
        <v>4366</v>
      </c>
      <c r="D4094" s="596">
        <v>43076</v>
      </c>
      <c r="E4094" s="589" t="s">
        <v>2188</v>
      </c>
      <c r="F4094" s="589" t="s">
        <v>4367</v>
      </c>
      <c r="G4094" s="589"/>
      <c r="H4094" s="591" t="s">
        <v>1890</v>
      </c>
      <c r="I4094" s="591"/>
      <c r="J4094" s="164" t="s">
        <v>1891</v>
      </c>
      <c r="K4094" s="164" t="s">
        <v>0</v>
      </c>
      <c r="L4094" s="165">
        <v>248.46</v>
      </c>
    </row>
    <row r="4095" spans="1:12" s="148" customFormat="1" ht="92.25" customHeight="1" x14ac:dyDescent="0.15">
      <c r="A4095" s="593"/>
      <c r="B4095" s="589"/>
      <c r="C4095" s="589"/>
      <c r="D4095" s="596"/>
      <c r="E4095" s="589"/>
      <c r="F4095" s="589"/>
      <c r="G4095" s="589"/>
      <c r="H4095" s="591" t="s">
        <v>1892</v>
      </c>
      <c r="I4095" s="591"/>
      <c r="J4095" s="164" t="s">
        <v>1891</v>
      </c>
      <c r="K4095" s="164" t="s">
        <v>0</v>
      </c>
      <c r="L4095" s="165">
        <v>1141.1600000000001</v>
      </c>
    </row>
    <row r="4096" spans="1:12" s="148" customFormat="1" ht="24" customHeight="1" x14ac:dyDescent="0.15">
      <c r="A4096" s="593"/>
      <c r="B4096" s="161" t="s">
        <v>29</v>
      </c>
      <c r="C4096" s="162" t="s">
        <v>30</v>
      </c>
      <c r="D4096" s="162" t="s">
        <v>1893</v>
      </c>
      <c r="E4096" s="162" t="s">
        <v>1894</v>
      </c>
      <c r="F4096" s="592"/>
      <c r="G4096" s="592"/>
      <c r="H4096" s="591" t="s">
        <v>1895</v>
      </c>
      <c r="I4096" s="591"/>
      <c r="J4096" s="589" t="s">
        <v>1891</v>
      </c>
      <c r="K4096" s="589" t="s">
        <v>1891</v>
      </c>
      <c r="L4096" s="590">
        <v>0</v>
      </c>
    </row>
    <row r="4097" spans="1:12" s="148" customFormat="1" ht="24" customHeight="1" x14ac:dyDescent="0.15">
      <c r="A4097" s="593"/>
      <c r="B4097" s="164" t="s">
        <v>4368</v>
      </c>
      <c r="C4097" s="164" t="s">
        <v>4367</v>
      </c>
      <c r="D4097" s="166">
        <v>43079</v>
      </c>
      <c r="E4097" s="164" t="s">
        <v>2457</v>
      </c>
      <c r="F4097" s="592"/>
      <c r="G4097" s="592"/>
      <c r="H4097" s="591"/>
      <c r="I4097" s="591"/>
      <c r="J4097" s="589"/>
      <c r="K4097" s="589"/>
      <c r="L4097" s="590"/>
    </row>
    <row r="4098" spans="1:12" s="148" customFormat="1" ht="24" customHeight="1" x14ac:dyDescent="0.15">
      <c r="A4098" s="593">
        <v>779</v>
      </c>
      <c r="B4098" s="161" t="s">
        <v>20</v>
      </c>
      <c r="C4098" s="162" t="s">
        <v>21</v>
      </c>
      <c r="D4098" s="162" t="s">
        <v>1884</v>
      </c>
      <c r="E4098" s="162" t="s">
        <v>1885</v>
      </c>
      <c r="F4098" s="594" t="s">
        <v>14</v>
      </c>
      <c r="G4098" s="594"/>
      <c r="H4098" s="592"/>
      <c r="I4098" s="592"/>
      <c r="J4098" s="592"/>
      <c r="K4098" s="592"/>
      <c r="L4098" s="592"/>
    </row>
    <row r="4099" spans="1:12" s="148" customFormat="1" ht="26.25" customHeight="1" x14ac:dyDescent="0.15">
      <c r="A4099" s="593"/>
      <c r="B4099" s="589" t="s">
        <v>4369</v>
      </c>
      <c r="C4099" s="595" t="s">
        <v>4370</v>
      </c>
      <c r="D4099" s="596">
        <v>43050</v>
      </c>
      <c r="E4099" s="589" t="s">
        <v>2740</v>
      </c>
      <c r="F4099" s="589" t="s">
        <v>2741</v>
      </c>
      <c r="G4099" s="589"/>
      <c r="H4099" s="591" t="s">
        <v>1890</v>
      </c>
      <c r="I4099" s="591"/>
      <c r="J4099" s="164" t="s">
        <v>1891</v>
      </c>
      <c r="K4099" s="164" t="s">
        <v>1891</v>
      </c>
      <c r="L4099" s="165">
        <v>0</v>
      </c>
    </row>
    <row r="4100" spans="1:12" s="148" customFormat="1" ht="144.75" customHeight="1" x14ac:dyDescent="0.15">
      <c r="A4100" s="593"/>
      <c r="B4100" s="589"/>
      <c r="C4100" s="595"/>
      <c r="D4100" s="596"/>
      <c r="E4100" s="589"/>
      <c r="F4100" s="589"/>
      <c r="G4100" s="589"/>
      <c r="H4100" s="591" t="s">
        <v>1892</v>
      </c>
      <c r="I4100" s="591"/>
      <c r="J4100" s="164" t="s">
        <v>1891</v>
      </c>
      <c r="K4100" s="164" t="s">
        <v>1891</v>
      </c>
      <c r="L4100" s="165">
        <v>0</v>
      </c>
    </row>
    <row r="4101" spans="1:12" s="148" customFormat="1" ht="24" customHeight="1" x14ac:dyDescent="0.15">
      <c r="A4101" s="593"/>
      <c r="B4101" s="161" t="s">
        <v>29</v>
      </c>
      <c r="C4101" s="162" t="s">
        <v>30</v>
      </c>
      <c r="D4101" s="162" t="s">
        <v>1893</v>
      </c>
      <c r="E4101" s="162" t="s">
        <v>1894</v>
      </c>
      <c r="F4101" s="592"/>
      <c r="G4101" s="592"/>
      <c r="H4101" s="591" t="s">
        <v>1895</v>
      </c>
      <c r="I4101" s="591"/>
      <c r="J4101" s="589" t="s">
        <v>1891</v>
      </c>
      <c r="K4101" s="589" t="s">
        <v>0</v>
      </c>
      <c r="L4101" s="590">
        <v>495</v>
      </c>
    </row>
    <row r="4102" spans="1:12" s="148" customFormat="1" ht="24" customHeight="1" x14ac:dyDescent="0.15">
      <c r="A4102" s="593"/>
      <c r="B4102" s="164" t="s">
        <v>1896</v>
      </c>
      <c r="C4102" s="164" t="s">
        <v>2741</v>
      </c>
      <c r="D4102" s="166">
        <v>43053</v>
      </c>
      <c r="E4102" s="164" t="s">
        <v>4371</v>
      </c>
      <c r="F4102" s="592"/>
      <c r="G4102" s="592"/>
      <c r="H4102" s="591"/>
      <c r="I4102" s="591"/>
      <c r="J4102" s="589"/>
      <c r="K4102" s="589"/>
      <c r="L4102" s="590"/>
    </row>
    <row r="4103" spans="1:12" s="148" customFormat="1" ht="24" customHeight="1" x14ac:dyDescent="0.15">
      <c r="A4103" s="593">
        <v>780</v>
      </c>
      <c r="B4103" s="161" t="s">
        <v>20</v>
      </c>
      <c r="C4103" s="162" t="s">
        <v>21</v>
      </c>
      <c r="D4103" s="162" t="s">
        <v>1884</v>
      </c>
      <c r="E4103" s="162" t="s">
        <v>1885</v>
      </c>
      <c r="F4103" s="594" t="s">
        <v>14</v>
      </c>
      <c r="G4103" s="594"/>
      <c r="H4103" s="592"/>
      <c r="I4103" s="592"/>
      <c r="J4103" s="592"/>
      <c r="K4103" s="592"/>
      <c r="L4103" s="592"/>
    </row>
    <row r="4104" spans="1:12" s="148" customFormat="1" ht="26.25" customHeight="1" x14ac:dyDescent="0.15">
      <c r="A4104" s="593"/>
      <c r="B4104" s="589" t="s">
        <v>4372</v>
      </c>
      <c r="C4104" s="595" t="s">
        <v>4373</v>
      </c>
      <c r="D4104" s="596">
        <v>43009</v>
      </c>
      <c r="E4104" s="589" t="s">
        <v>2335</v>
      </c>
      <c r="F4104" s="589" t="s">
        <v>2336</v>
      </c>
      <c r="G4104" s="589"/>
      <c r="H4104" s="591" t="s">
        <v>1890</v>
      </c>
      <c r="I4104" s="591"/>
      <c r="J4104" s="164" t="s">
        <v>1891</v>
      </c>
      <c r="K4104" s="164" t="s">
        <v>0</v>
      </c>
      <c r="L4104" s="165">
        <v>765.6</v>
      </c>
    </row>
    <row r="4105" spans="1:12" s="148" customFormat="1" ht="408.95" customHeight="1" x14ac:dyDescent="0.15">
      <c r="A4105" s="593"/>
      <c r="B4105" s="589"/>
      <c r="C4105" s="595"/>
      <c r="D4105" s="596"/>
      <c r="E4105" s="589"/>
      <c r="F4105" s="589"/>
      <c r="G4105" s="589"/>
      <c r="H4105" s="591" t="s">
        <v>1892</v>
      </c>
      <c r="I4105" s="591"/>
      <c r="J4105" s="589" t="s">
        <v>1891</v>
      </c>
      <c r="K4105" s="589" t="s">
        <v>1891</v>
      </c>
      <c r="L4105" s="590">
        <v>0</v>
      </c>
    </row>
    <row r="4106" spans="1:12" s="148" customFormat="1" ht="40.35" customHeight="1" x14ac:dyDescent="0.15">
      <c r="A4106" s="593"/>
      <c r="B4106" s="589"/>
      <c r="C4106" s="595"/>
      <c r="D4106" s="596"/>
      <c r="E4106" s="589"/>
      <c r="F4106" s="589"/>
      <c r="G4106" s="589"/>
      <c r="H4106" s="591"/>
      <c r="I4106" s="591"/>
      <c r="J4106" s="589"/>
      <c r="K4106" s="589"/>
      <c r="L4106" s="590"/>
    </row>
    <row r="4107" spans="1:12" s="148" customFormat="1" ht="24" customHeight="1" x14ac:dyDescent="0.15">
      <c r="A4107" s="593"/>
      <c r="B4107" s="161" t="s">
        <v>29</v>
      </c>
      <c r="C4107" s="162" t="s">
        <v>30</v>
      </c>
      <c r="D4107" s="162" t="s">
        <v>1893</v>
      </c>
      <c r="E4107" s="162" t="s">
        <v>1894</v>
      </c>
      <c r="F4107" s="592"/>
      <c r="G4107" s="592"/>
      <c r="H4107" s="591" t="s">
        <v>1895</v>
      </c>
      <c r="I4107" s="591"/>
      <c r="J4107" s="589" t="s">
        <v>1891</v>
      </c>
      <c r="K4107" s="589" t="s">
        <v>0</v>
      </c>
      <c r="L4107" s="590">
        <v>505</v>
      </c>
    </row>
    <row r="4108" spans="1:12" s="148" customFormat="1" ht="24" customHeight="1" x14ac:dyDescent="0.15">
      <c r="A4108" s="593"/>
      <c r="B4108" s="164" t="s">
        <v>2337</v>
      </c>
      <c r="C4108" s="164" t="s">
        <v>2336</v>
      </c>
      <c r="D4108" s="166">
        <v>43015</v>
      </c>
      <c r="E4108" s="164" t="s">
        <v>3305</v>
      </c>
      <c r="F4108" s="592"/>
      <c r="G4108" s="592"/>
      <c r="H4108" s="591"/>
      <c r="I4108" s="591"/>
      <c r="J4108" s="589"/>
      <c r="K4108" s="589"/>
      <c r="L4108" s="590"/>
    </row>
    <row r="4109" spans="1:12" s="148" customFormat="1" ht="24" customHeight="1" x14ac:dyDescent="0.15">
      <c r="A4109" s="593">
        <v>781</v>
      </c>
      <c r="B4109" s="161" t="s">
        <v>20</v>
      </c>
      <c r="C4109" s="162" t="s">
        <v>21</v>
      </c>
      <c r="D4109" s="162" t="s">
        <v>1884</v>
      </c>
      <c r="E4109" s="162" t="s">
        <v>1885</v>
      </c>
      <c r="F4109" s="594" t="s">
        <v>14</v>
      </c>
      <c r="G4109" s="594"/>
      <c r="H4109" s="592"/>
      <c r="I4109" s="592"/>
      <c r="J4109" s="592"/>
      <c r="K4109" s="592"/>
      <c r="L4109" s="592"/>
    </row>
    <row r="4110" spans="1:12" s="148" customFormat="1" ht="26.25" customHeight="1" x14ac:dyDescent="0.15">
      <c r="A4110" s="593"/>
      <c r="B4110" s="589" t="s">
        <v>4372</v>
      </c>
      <c r="C4110" s="595" t="s">
        <v>4374</v>
      </c>
      <c r="D4110" s="596">
        <v>43024</v>
      </c>
      <c r="E4110" s="589" t="s">
        <v>2068</v>
      </c>
      <c r="F4110" s="589" t="s">
        <v>4375</v>
      </c>
      <c r="G4110" s="589"/>
      <c r="H4110" s="591" t="s">
        <v>1890</v>
      </c>
      <c r="I4110" s="591"/>
      <c r="J4110" s="164" t="s">
        <v>1891</v>
      </c>
      <c r="K4110" s="164" t="s">
        <v>0</v>
      </c>
      <c r="L4110" s="165">
        <v>227.7</v>
      </c>
    </row>
    <row r="4111" spans="1:12" s="148" customFormat="1" ht="408.95" customHeight="1" x14ac:dyDescent="0.15">
      <c r="A4111" s="593"/>
      <c r="B4111" s="589"/>
      <c r="C4111" s="595"/>
      <c r="D4111" s="596"/>
      <c r="E4111" s="589"/>
      <c r="F4111" s="589"/>
      <c r="G4111" s="589"/>
      <c r="H4111" s="591" t="s">
        <v>1892</v>
      </c>
      <c r="I4111" s="591"/>
      <c r="J4111" s="589" t="s">
        <v>1891</v>
      </c>
      <c r="K4111" s="589" t="s">
        <v>0</v>
      </c>
      <c r="L4111" s="590">
        <v>325</v>
      </c>
    </row>
    <row r="4112" spans="1:12" s="148" customFormat="1" ht="29.85" customHeight="1" x14ac:dyDescent="0.15">
      <c r="A4112" s="593"/>
      <c r="B4112" s="589"/>
      <c r="C4112" s="595"/>
      <c r="D4112" s="596"/>
      <c r="E4112" s="589"/>
      <c r="F4112" s="589"/>
      <c r="G4112" s="589"/>
      <c r="H4112" s="591"/>
      <c r="I4112" s="591"/>
      <c r="J4112" s="589"/>
      <c r="K4112" s="589"/>
      <c r="L4112" s="590"/>
    </row>
    <row r="4113" spans="1:12" s="148" customFormat="1" ht="24" customHeight="1" x14ac:dyDescent="0.15">
      <c r="A4113" s="593"/>
      <c r="B4113" s="161" t="s">
        <v>29</v>
      </c>
      <c r="C4113" s="162" t="s">
        <v>30</v>
      </c>
      <c r="D4113" s="162" t="s">
        <v>1893</v>
      </c>
      <c r="E4113" s="162" t="s">
        <v>1894</v>
      </c>
      <c r="F4113" s="592"/>
      <c r="G4113" s="592"/>
      <c r="H4113" s="591" t="s">
        <v>1895</v>
      </c>
      <c r="I4113" s="591"/>
      <c r="J4113" s="589" t="s">
        <v>1891</v>
      </c>
      <c r="K4113" s="589" t="s">
        <v>0</v>
      </c>
      <c r="L4113" s="590">
        <v>310.7</v>
      </c>
    </row>
    <row r="4114" spans="1:12" s="148" customFormat="1" ht="24" customHeight="1" x14ac:dyDescent="0.15">
      <c r="A4114" s="593"/>
      <c r="B4114" s="164" t="s">
        <v>2337</v>
      </c>
      <c r="C4114" s="164" t="s">
        <v>4375</v>
      </c>
      <c r="D4114" s="166">
        <v>43026</v>
      </c>
      <c r="E4114" s="164" t="s">
        <v>3225</v>
      </c>
      <c r="F4114" s="592"/>
      <c r="G4114" s="592"/>
      <c r="H4114" s="591"/>
      <c r="I4114" s="591"/>
      <c r="J4114" s="589"/>
      <c r="K4114" s="589"/>
      <c r="L4114" s="590"/>
    </row>
    <row r="4115" spans="1:12" s="148" customFormat="1" ht="24" customHeight="1" x14ac:dyDescent="0.15">
      <c r="A4115" s="593">
        <v>782</v>
      </c>
      <c r="B4115" s="161" t="s">
        <v>20</v>
      </c>
      <c r="C4115" s="162" t="s">
        <v>21</v>
      </c>
      <c r="D4115" s="162" t="s">
        <v>1884</v>
      </c>
      <c r="E4115" s="162" t="s">
        <v>1885</v>
      </c>
      <c r="F4115" s="594" t="s">
        <v>14</v>
      </c>
      <c r="G4115" s="594"/>
      <c r="H4115" s="592"/>
      <c r="I4115" s="592"/>
      <c r="J4115" s="592"/>
      <c r="K4115" s="592"/>
      <c r="L4115" s="592"/>
    </row>
    <row r="4116" spans="1:12" s="148" customFormat="1" ht="26.25" customHeight="1" x14ac:dyDescent="0.15">
      <c r="A4116" s="593"/>
      <c r="B4116" s="589" t="s">
        <v>4376</v>
      </c>
      <c r="C4116" s="589" t="s">
        <v>4377</v>
      </c>
      <c r="D4116" s="596">
        <v>43054</v>
      </c>
      <c r="E4116" s="589" t="s">
        <v>2033</v>
      </c>
      <c r="F4116" s="589" t="s">
        <v>4378</v>
      </c>
      <c r="G4116" s="589"/>
      <c r="H4116" s="591" t="s">
        <v>1890</v>
      </c>
      <c r="I4116" s="591"/>
      <c r="J4116" s="164" t="s">
        <v>1891</v>
      </c>
      <c r="K4116" s="164" t="s">
        <v>0</v>
      </c>
      <c r="L4116" s="165">
        <v>235.34</v>
      </c>
    </row>
    <row r="4117" spans="1:12" s="148" customFormat="1" ht="92.25" customHeight="1" x14ac:dyDescent="0.15">
      <c r="A4117" s="593"/>
      <c r="B4117" s="589"/>
      <c r="C4117" s="589"/>
      <c r="D4117" s="596"/>
      <c r="E4117" s="589"/>
      <c r="F4117" s="589"/>
      <c r="G4117" s="589"/>
      <c r="H4117" s="591" t="s">
        <v>1892</v>
      </c>
      <c r="I4117" s="591"/>
      <c r="J4117" s="164" t="s">
        <v>1891</v>
      </c>
      <c r="K4117" s="164" t="s">
        <v>0</v>
      </c>
      <c r="L4117" s="165">
        <v>765.43</v>
      </c>
    </row>
    <row r="4118" spans="1:12" s="148" customFormat="1" ht="24" customHeight="1" x14ac:dyDescent="0.15">
      <c r="A4118" s="593"/>
      <c r="B4118" s="161" t="s">
        <v>29</v>
      </c>
      <c r="C4118" s="162" t="s">
        <v>30</v>
      </c>
      <c r="D4118" s="162" t="s">
        <v>1893</v>
      </c>
      <c r="E4118" s="162" t="s">
        <v>1894</v>
      </c>
      <c r="F4118" s="592"/>
      <c r="G4118" s="592"/>
      <c r="H4118" s="591" t="s">
        <v>1895</v>
      </c>
      <c r="I4118" s="591"/>
      <c r="J4118" s="589" t="s">
        <v>1891</v>
      </c>
      <c r="K4118" s="589" t="s">
        <v>0</v>
      </c>
      <c r="L4118" s="590">
        <v>640</v>
      </c>
    </row>
    <row r="4119" spans="1:12" s="148" customFormat="1" ht="24" customHeight="1" x14ac:dyDescent="0.15">
      <c r="A4119" s="593"/>
      <c r="B4119" s="164" t="s">
        <v>1688</v>
      </c>
      <c r="C4119" s="164" t="s">
        <v>4378</v>
      </c>
      <c r="D4119" s="166">
        <v>43056</v>
      </c>
      <c r="E4119" s="164" t="s">
        <v>2680</v>
      </c>
      <c r="F4119" s="592"/>
      <c r="G4119" s="592"/>
      <c r="H4119" s="591"/>
      <c r="I4119" s="591"/>
      <c r="J4119" s="589"/>
      <c r="K4119" s="589"/>
      <c r="L4119" s="590"/>
    </row>
    <row r="4120" spans="1:12" s="148" customFormat="1" ht="24" customHeight="1" x14ac:dyDescent="0.15">
      <c r="A4120" s="593">
        <v>783</v>
      </c>
      <c r="B4120" s="161" t="s">
        <v>20</v>
      </c>
      <c r="C4120" s="162" t="s">
        <v>21</v>
      </c>
      <c r="D4120" s="162" t="s">
        <v>1884</v>
      </c>
      <c r="E4120" s="162" t="s">
        <v>1885</v>
      </c>
      <c r="F4120" s="594" t="s">
        <v>14</v>
      </c>
      <c r="G4120" s="594"/>
      <c r="H4120" s="592"/>
      <c r="I4120" s="592"/>
      <c r="J4120" s="592"/>
      <c r="K4120" s="592"/>
      <c r="L4120" s="592"/>
    </row>
    <row r="4121" spans="1:12" s="148" customFormat="1" ht="26.25" customHeight="1" x14ac:dyDescent="0.15">
      <c r="A4121" s="593"/>
      <c r="B4121" s="589" t="s">
        <v>4379</v>
      </c>
      <c r="C4121" s="595" t="s">
        <v>4380</v>
      </c>
      <c r="D4121" s="596">
        <v>43012</v>
      </c>
      <c r="E4121" s="589" t="s">
        <v>2763</v>
      </c>
      <c r="F4121" s="589" t="s">
        <v>2806</v>
      </c>
      <c r="G4121" s="589"/>
      <c r="H4121" s="591" t="s">
        <v>1890</v>
      </c>
      <c r="I4121" s="591"/>
      <c r="J4121" s="164" t="s">
        <v>1891</v>
      </c>
      <c r="K4121" s="164" t="s">
        <v>0</v>
      </c>
      <c r="L4121" s="165">
        <v>450</v>
      </c>
    </row>
    <row r="4122" spans="1:12" s="148" customFormat="1" ht="386.25" customHeight="1" x14ac:dyDescent="0.15">
      <c r="A4122" s="593"/>
      <c r="B4122" s="589"/>
      <c r="C4122" s="595"/>
      <c r="D4122" s="596"/>
      <c r="E4122" s="589"/>
      <c r="F4122" s="589"/>
      <c r="G4122" s="589"/>
      <c r="H4122" s="591" t="s">
        <v>1892</v>
      </c>
      <c r="I4122" s="591"/>
      <c r="J4122" s="164" t="s">
        <v>1891</v>
      </c>
      <c r="K4122" s="164" t="s">
        <v>1891</v>
      </c>
      <c r="L4122" s="165">
        <v>0</v>
      </c>
    </row>
    <row r="4123" spans="1:12" s="148" customFormat="1" ht="24" customHeight="1" x14ac:dyDescent="0.15">
      <c r="A4123" s="593"/>
      <c r="B4123" s="161" t="s">
        <v>29</v>
      </c>
      <c r="C4123" s="162" t="s">
        <v>30</v>
      </c>
      <c r="D4123" s="162" t="s">
        <v>1893</v>
      </c>
      <c r="E4123" s="162" t="s">
        <v>1894</v>
      </c>
      <c r="F4123" s="592"/>
      <c r="G4123" s="592"/>
      <c r="H4123" s="591" t="s">
        <v>1895</v>
      </c>
      <c r="I4123" s="591"/>
      <c r="J4123" s="589" t="s">
        <v>1891</v>
      </c>
      <c r="K4123" s="589" t="s">
        <v>0</v>
      </c>
      <c r="L4123" s="590">
        <v>575</v>
      </c>
    </row>
    <row r="4124" spans="1:12" s="148" customFormat="1" ht="24" customHeight="1" x14ac:dyDescent="0.15">
      <c r="A4124" s="593"/>
      <c r="B4124" s="164" t="s">
        <v>1962</v>
      </c>
      <c r="C4124" s="164" t="s">
        <v>2806</v>
      </c>
      <c r="D4124" s="166">
        <v>43016</v>
      </c>
      <c r="E4124" s="164" t="s">
        <v>2213</v>
      </c>
      <c r="F4124" s="592"/>
      <c r="G4124" s="592"/>
      <c r="H4124" s="591"/>
      <c r="I4124" s="591"/>
      <c r="J4124" s="589"/>
      <c r="K4124" s="589"/>
      <c r="L4124" s="590"/>
    </row>
    <row r="4125" spans="1:12" s="148" customFormat="1" ht="24" customHeight="1" x14ac:dyDescent="0.15">
      <c r="A4125" s="593">
        <v>784</v>
      </c>
      <c r="B4125" s="161" t="s">
        <v>20</v>
      </c>
      <c r="C4125" s="162" t="s">
        <v>21</v>
      </c>
      <c r="D4125" s="162" t="s">
        <v>1884</v>
      </c>
      <c r="E4125" s="162" t="s">
        <v>1885</v>
      </c>
      <c r="F4125" s="594" t="s">
        <v>14</v>
      </c>
      <c r="G4125" s="594"/>
      <c r="H4125" s="592"/>
      <c r="I4125" s="592"/>
      <c r="J4125" s="592"/>
      <c r="K4125" s="592"/>
      <c r="L4125" s="592"/>
    </row>
    <row r="4126" spans="1:12" s="148" customFormat="1" ht="26.25" customHeight="1" x14ac:dyDescent="0.15">
      <c r="A4126" s="593"/>
      <c r="B4126" s="589" t="s">
        <v>4381</v>
      </c>
      <c r="C4126" s="589" t="s">
        <v>4382</v>
      </c>
      <c r="D4126" s="596">
        <v>43044</v>
      </c>
      <c r="E4126" s="589" t="s">
        <v>1899</v>
      </c>
      <c r="F4126" s="589" t="s">
        <v>896</v>
      </c>
      <c r="G4126" s="589"/>
      <c r="H4126" s="591" t="s">
        <v>1890</v>
      </c>
      <c r="I4126" s="591"/>
      <c r="J4126" s="164" t="s">
        <v>1891</v>
      </c>
      <c r="K4126" s="164" t="s">
        <v>0</v>
      </c>
      <c r="L4126" s="165">
        <v>321.40000000000003</v>
      </c>
    </row>
    <row r="4127" spans="1:12" s="148" customFormat="1" ht="71.25" customHeight="1" x14ac:dyDescent="0.15">
      <c r="A4127" s="593"/>
      <c r="B4127" s="589"/>
      <c r="C4127" s="589"/>
      <c r="D4127" s="596"/>
      <c r="E4127" s="589"/>
      <c r="F4127" s="589"/>
      <c r="G4127" s="589"/>
      <c r="H4127" s="591" t="s">
        <v>1892</v>
      </c>
      <c r="I4127" s="591"/>
      <c r="J4127" s="164" t="s">
        <v>1891</v>
      </c>
      <c r="K4127" s="164" t="s">
        <v>0</v>
      </c>
      <c r="L4127" s="165">
        <v>479.1</v>
      </c>
    </row>
    <row r="4128" spans="1:12" s="148" customFormat="1" ht="24" customHeight="1" x14ac:dyDescent="0.15">
      <c r="A4128" s="593"/>
      <c r="B4128" s="161" t="s">
        <v>29</v>
      </c>
      <c r="C4128" s="162" t="s">
        <v>30</v>
      </c>
      <c r="D4128" s="162" t="s">
        <v>1893</v>
      </c>
      <c r="E4128" s="162" t="s">
        <v>1894</v>
      </c>
      <c r="F4128" s="592"/>
      <c r="G4128" s="592"/>
      <c r="H4128" s="591" t="s">
        <v>1895</v>
      </c>
      <c r="I4128" s="591"/>
      <c r="J4128" s="589" t="s">
        <v>1891</v>
      </c>
      <c r="K4128" s="589" t="s">
        <v>0</v>
      </c>
      <c r="L4128" s="590">
        <v>705</v>
      </c>
    </row>
    <row r="4129" spans="1:12" s="148" customFormat="1" ht="24" customHeight="1" x14ac:dyDescent="0.15">
      <c r="A4129" s="593"/>
      <c r="B4129" s="164" t="s">
        <v>1896</v>
      </c>
      <c r="C4129" s="164" t="s">
        <v>896</v>
      </c>
      <c r="D4129" s="166">
        <v>43046</v>
      </c>
      <c r="E4129" s="164" t="s">
        <v>2491</v>
      </c>
      <c r="F4129" s="592"/>
      <c r="G4129" s="592"/>
      <c r="H4129" s="591"/>
      <c r="I4129" s="591"/>
      <c r="J4129" s="589"/>
      <c r="K4129" s="589"/>
      <c r="L4129" s="590"/>
    </row>
    <row r="4130" spans="1:12" s="148" customFormat="1" ht="24" customHeight="1" x14ac:dyDescent="0.15">
      <c r="A4130" s="593">
        <v>785</v>
      </c>
      <c r="B4130" s="161" t="s">
        <v>20</v>
      </c>
      <c r="C4130" s="162" t="s">
        <v>21</v>
      </c>
      <c r="D4130" s="162" t="s">
        <v>1884</v>
      </c>
      <c r="E4130" s="162" t="s">
        <v>1885</v>
      </c>
      <c r="F4130" s="594" t="s">
        <v>14</v>
      </c>
      <c r="G4130" s="594"/>
      <c r="H4130" s="592"/>
      <c r="I4130" s="592"/>
      <c r="J4130" s="592"/>
      <c r="K4130" s="592"/>
      <c r="L4130" s="592"/>
    </row>
    <row r="4131" spans="1:12" s="148" customFormat="1" ht="26.25" customHeight="1" x14ac:dyDescent="0.15">
      <c r="A4131" s="593"/>
      <c r="B4131" s="589" t="s">
        <v>4381</v>
      </c>
      <c r="C4131" s="589" t="s">
        <v>4383</v>
      </c>
      <c r="D4131" s="596">
        <v>43053</v>
      </c>
      <c r="E4131" s="589" t="s">
        <v>2558</v>
      </c>
      <c r="F4131" s="589" t="s">
        <v>4384</v>
      </c>
      <c r="G4131" s="589"/>
      <c r="H4131" s="591" t="s">
        <v>1890</v>
      </c>
      <c r="I4131" s="591"/>
      <c r="J4131" s="164" t="s">
        <v>1891</v>
      </c>
      <c r="K4131" s="164" t="s">
        <v>0</v>
      </c>
      <c r="L4131" s="165">
        <v>414.94</v>
      </c>
    </row>
    <row r="4132" spans="1:12" s="148" customFormat="1" ht="60.75" customHeight="1" x14ac:dyDescent="0.15">
      <c r="A4132" s="593"/>
      <c r="B4132" s="589"/>
      <c r="C4132" s="589"/>
      <c r="D4132" s="596"/>
      <c r="E4132" s="589"/>
      <c r="F4132" s="589"/>
      <c r="G4132" s="589"/>
      <c r="H4132" s="591" t="s">
        <v>1892</v>
      </c>
      <c r="I4132" s="591"/>
      <c r="J4132" s="164" t="s">
        <v>1891</v>
      </c>
      <c r="K4132" s="164" t="s">
        <v>0</v>
      </c>
      <c r="L4132" s="165">
        <v>3473.02</v>
      </c>
    </row>
    <row r="4133" spans="1:12" s="148" customFormat="1" ht="24" customHeight="1" x14ac:dyDescent="0.15">
      <c r="A4133" s="593"/>
      <c r="B4133" s="161" t="s">
        <v>29</v>
      </c>
      <c r="C4133" s="162" t="s">
        <v>30</v>
      </c>
      <c r="D4133" s="162" t="s">
        <v>1893</v>
      </c>
      <c r="E4133" s="162" t="s">
        <v>1894</v>
      </c>
      <c r="F4133" s="592"/>
      <c r="G4133" s="592"/>
      <c r="H4133" s="591" t="s">
        <v>1895</v>
      </c>
      <c r="I4133" s="591"/>
      <c r="J4133" s="589" t="s">
        <v>1891</v>
      </c>
      <c r="K4133" s="589" t="s">
        <v>1891</v>
      </c>
      <c r="L4133" s="590">
        <v>0</v>
      </c>
    </row>
    <row r="4134" spans="1:12" s="148" customFormat="1" ht="24" customHeight="1" x14ac:dyDescent="0.15">
      <c r="A4134" s="593"/>
      <c r="B4134" s="164" t="s">
        <v>1896</v>
      </c>
      <c r="C4134" s="164" t="s">
        <v>4384</v>
      </c>
      <c r="D4134" s="166">
        <v>43057</v>
      </c>
      <c r="E4134" s="164" t="s">
        <v>4385</v>
      </c>
      <c r="F4134" s="592"/>
      <c r="G4134" s="592"/>
      <c r="H4134" s="591"/>
      <c r="I4134" s="591"/>
      <c r="J4134" s="589"/>
      <c r="K4134" s="589"/>
      <c r="L4134" s="590"/>
    </row>
    <row r="4135" spans="1:12" s="148" customFormat="1" ht="24" customHeight="1" x14ac:dyDescent="0.15">
      <c r="A4135" s="593">
        <v>786</v>
      </c>
      <c r="B4135" s="161" t="s">
        <v>20</v>
      </c>
      <c r="C4135" s="162" t="s">
        <v>21</v>
      </c>
      <c r="D4135" s="162" t="s">
        <v>1884</v>
      </c>
      <c r="E4135" s="162" t="s">
        <v>1885</v>
      </c>
      <c r="F4135" s="594" t="s">
        <v>14</v>
      </c>
      <c r="G4135" s="594"/>
      <c r="H4135" s="592"/>
      <c r="I4135" s="592"/>
      <c r="J4135" s="592"/>
      <c r="K4135" s="592"/>
      <c r="L4135" s="592"/>
    </row>
    <row r="4136" spans="1:12" s="148" customFormat="1" ht="26.25" customHeight="1" x14ac:dyDescent="0.15">
      <c r="A4136" s="593"/>
      <c r="B4136" s="589" t="s">
        <v>4386</v>
      </c>
      <c r="C4136" s="595" t="s">
        <v>4387</v>
      </c>
      <c r="D4136" s="596">
        <v>43023</v>
      </c>
      <c r="E4136" s="589" t="s">
        <v>1957</v>
      </c>
      <c r="F4136" s="589" t="s">
        <v>2465</v>
      </c>
      <c r="G4136" s="589"/>
      <c r="H4136" s="591" t="s">
        <v>1890</v>
      </c>
      <c r="I4136" s="591"/>
      <c r="J4136" s="164" t="s">
        <v>1891</v>
      </c>
      <c r="K4136" s="164" t="s">
        <v>1891</v>
      </c>
      <c r="L4136" s="165">
        <v>0</v>
      </c>
    </row>
    <row r="4137" spans="1:12" s="148" customFormat="1" ht="344.25" customHeight="1" x14ac:dyDescent="0.15">
      <c r="A4137" s="593"/>
      <c r="B4137" s="589"/>
      <c r="C4137" s="595"/>
      <c r="D4137" s="596"/>
      <c r="E4137" s="589"/>
      <c r="F4137" s="589"/>
      <c r="G4137" s="589"/>
      <c r="H4137" s="591" t="s">
        <v>1892</v>
      </c>
      <c r="I4137" s="591"/>
      <c r="J4137" s="164" t="s">
        <v>1891</v>
      </c>
      <c r="K4137" s="164" t="s">
        <v>1891</v>
      </c>
      <c r="L4137" s="165">
        <v>0</v>
      </c>
    </row>
    <row r="4138" spans="1:12" s="148" customFormat="1" ht="24" customHeight="1" x14ac:dyDescent="0.15">
      <c r="A4138" s="593"/>
      <c r="B4138" s="161" t="s">
        <v>29</v>
      </c>
      <c r="C4138" s="162" t="s">
        <v>30</v>
      </c>
      <c r="D4138" s="162" t="s">
        <v>1893</v>
      </c>
      <c r="E4138" s="162" t="s">
        <v>1894</v>
      </c>
      <c r="F4138" s="592"/>
      <c r="G4138" s="592"/>
      <c r="H4138" s="591" t="s">
        <v>1895</v>
      </c>
      <c r="I4138" s="591"/>
      <c r="J4138" s="589" t="s">
        <v>1891</v>
      </c>
      <c r="K4138" s="589" t="s">
        <v>0</v>
      </c>
      <c r="L4138" s="590">
        <v>705</v>
      </c>
    </row>
    <row r="4139" spans="1:12" s="148" customFormat="1" ht="24" customHeight="1" x14ac:dyDescent="0.15">
      <c r="A4139" s="593"/>
      <c r="B4139" s="164" t="s">
        <v>1896</v>
      </c>
      <c r="C4139" s="164" t="s">
        <v>2465</v>
      </c>
      <c r="D4139" s="166">
        <v>43029</v>
      </c>
      <c r="E4139" s="164" t="s">
        <v>2466</v>
      </c>
      <c r="F4139" s="592"/>
      <c r="G4139" s="592"/>
      <c r="H4139" s="591"/>
      <c r="I4139" s="591"/>
      <c r="J4139" s="589"/>
      <c r="K4139" s="589"/>
      <c r="L4139" s="590"/>
    </row>
    <row r="4140" spans="1:12" s="148" customFormat="1" ht="24" customHeight="1" x14ac:dyDescent="0.15">
      <c r="A4140" s="593">
        <v>787</v>
      </c>
      <c r="B4140" s="161" t="s">
        <v>20</v>
      </c>
      <c r="C4140" s="162" t="s">
        <v>21</v>
      </c>
      <c r="D4140" s="162" t="s">
        <v>1884</v>
      </c>
      <c r="E4140" s="162" t="s">
        <v>1885</v>
      </c>
      <c r="F4140" s="594" t="s">
        <v>14</v>
      </c>
      <c r="G4140" s="594"/>
      <c r="H4140" s="592"/>
      <c r="I4140" s="592"/>
      <c r="J4140" s="592"/>
      <c r="K4140" s="592"/>
      <c r="L4140" s="592"/>
    </row>
    <row r="4141" spans="1:12" s="148" customFormat="1" ht="26.25" customHeight="1" x14ac:dyDescent="0.15">
      <c r="A4141" s="593"/>
      <c r="B4141" s="589" t="s">
        <v>4388</v>
      </c>
      <c r="C4141" s="595" t="s">
        <v>4389</v>
      </c>
      <c r="D4141" s="596">
        <v>43160</v>
      </c>
      <c r="E4141" s="589" t="s">
        <v>1957</v>
      </c>
      <c r="F4141" s="589" t="s">
        <v>2318</v>
      </c>
      <c r="G4141" s="589"/>
      <c r="H4141" s="591" t="s">
        <v>1890</v>
      </c>
      <c r="I4141" s="591"/>
      <c r="J4141" s="164" t="s">
        <v>1891</v>
      </c>
      <c r="K4141" s="164" t="s">
        <v>0</v>
      </c>
      <c r="L4141" s="165">
        <v>221.04</v>
      </c>
    </row>
    <row r="4142" spans="1:12" s="148" customFormat="1" ht="260.25" customHeight="1" x14ac:dyDescent="0.15">
      <c r="A4142" s="593"/>
      <c r="B4142" s="589"/>
      <c r="C4142" s="595"/>
      <c r="D4142" s="596"/>
      <c r="E4142" s="589"/>
      <c r="F4142" s="589"/>
      <c r="G4142" s="589"/>
      <c r="H4142" s="591" t="s">
        <v>1892</v>
      </c>
      <c r="I4142" s="591"/>
      <c r="J4142" s="164" t="s">
        <v>1891</v>
      </c>
      <c r="K4142" s="164" t="s">
        <v>0</v>
      </c>
      <c r="L4142" s="165">
        <v>578.96</v>
      </c>
    </row>
    <row r="4143" spans="1:12" s="148" customFormat="1" ht="24" customHeight="1" x14ac:dyDescent="0.15">
      <c r="A4143" s="593"/>
      <c r="B4143" s="161" t="s">
        <v>29</v>
      </c>
      <c r="C4143" s="162" t="s">
        <v>30</v>
      </c>
      <c r="D4143" s="162" t="s">
        <v>1893</v>
      </c>
      <c r="E4143" s="162" t="s">
        <v>1894</v>
      </c>
      <c r="F4143" s="592"/>
      <c r="G4143" s="592"/>
      <c r="H4143" s="591" t="s">
        <v>1895</v>
      </c>
      <c r="I4143" s="591"/>
      <c r="J4143" s="589" t="s">
        <v>1891</v>
      </c>
      <c r="K4143" s="589" t="s">
        <v>1891</v>
      </c>
      <c r="L4143" s="590">
        <v>0</v>
      </c>
    </row>
    <row r="4144" spans="1:12" s="148" customFormat="1" ht="24" customHeight="1" x14ac:dyDescent="0.15">
      <c r="A4144" s="593"/>
      <c r="B4144" s="164" t="s">
        <v>1896</v>
      </c>
      <c r="C4144" s="164" t="s">
        <v>2318</v>
      </c>
      <c r="D4144" s="166">
        <v>43163</v>
      </c>
      <c r="E4144" s="164" t="s">
        <v>2096</v>
      </c>
      <c r="F4144" s="592"/>
      <c r="G4144" s="592"/>
      <c r="H4144" s="591"/>
      <c r="I4144" s="591"/>
      <c r="J4144" s="589"/>
      <c r="K4144" s="589"/>
      <c r="L4144" s="590"/>
    </row>
    <row r="4145" spans="1:12" s="148" customFormat="1" ht="24" customHeight="1" x14ac:dyDescent="0.15">
      <c r="A4145" s="593">
        <v>788</v>
      </c>
      <c r="B4145" s="161" t="s">
        <v>20</v>
      </c>
      <c r="C4145" s="162" t="s">
        <v>21</v>
      </c>
      <c r="D4145" s="162" t="s">
        <v>1884</v>
      </c>
      <c r="E4145" s="162" t="s">
        <v>1885</v>
      </c>
      <c r="F4145" s="594" t="s">
        <v>14</v>
      </c>
      <c r="G4145" s="594"/>
      <c r="H4145" s="592"/>
      <c r="I4145" s="592"/>
      <c r="J4145" s="592"/>
      <c r="K4145" s="592"/>
      <c r="L4145" s="592"/>
    </row>
    <row r="4146" spans="1:12" s="148" customFormat="1" ht="26.25" customHeight="1" x14ac:dyDescent="0.15">
      <c r="A4146" s="593"/>
      <c r="B4146" s="589" t="s">
        <v>4390</v>
      </c>
      <c r="C4146" s="595" t="s">
        <v>4391</v>
      </c>
      <c r="D4146" s="596">
        <v>43190</v>
      </c>
      <c r="E4146" s="589" t="s">
        <v>4067</v>
      </c>
      <c r="F4146" s="589" t="s">
        <v>4392</v>
      </c>
      <c r="G4146" s="589"/>
      <c r="H4146" s="591" t="s">
        <v>1890</v>
      </c>
      <c r="I4146" s="591"/>
      <c r="J4146" s="164" t="s">
        <v>1891</v>
      </c>
      <c r="K4146" s="164" t="s">
        <v>0</v>
      </c>
      <c r="L4146" s="165">
        <v>31</v>
      </c>
    </row>
    <row r="4147" spans="1:12" s="148" customFormat="1" ht="408.95" customHeight="1" x14ac:dyDescent="0.15">
      <c r="A4147" s="593"/>
      <c r="B4147" s="589"/>
      <c r="C4147" s="595"/>
      <c r="D4147" s="596"/>
      <c r="E4147" s="589"/>
      <c r="F4147" s="589"/>
      <c r="G4147" s="589"/>
      <c r="H4147" s="591" t="s">
        <v>1892</v>
      </c>
      <c r="I4147" s="591"/>
      <c r="J4147" s="589" t="s">
        <v>1891</v>
      </c>
      <c r="K4147" s="589" t="s">
        <v>0</v>
      </c>
      <c r="L4147" s="590">
        <v>402</v>
      </c>
    </row>
    <row r="4148" spans="1:12" s="148" customFormat="1" ht="50.85" customHeight="1" x14ac:dyDescent="0.15">
      <c r="A4148" s="593"/>
      <c r="B4148" s="589"/>
      <c r="C4148" s="595"/>
      <c r="D4148" s="596"/>
      <c r="E4148" s="589"/>
      <c r="F4148" s="589"/>
      <c r="G4148" s="589"/>
      <c r="H4148" s="591"/>
      <c r="I4148" s="591"/>
      <c r="J4148" s="589"/>
      <c r="K4148" s="589"/>
      <c r="L4148" s="590"/>
    </row>
    <row r="4149" spans="1:12" s="148" customFormat="1" ht="24" customHeight="1" x14ac:dyDescent="0.15">
      <c r="A4149" s="593"/>
      <c r="B4149" s="161" t="s">
        <v>29</v>
      </c>
      <c r="C4149" s="162" t="s">
        <v>30</v>
      </c>
      <c r="D4149" s="162" t="s">
        <v>1893</v>
      </c>
      <c r="E4149" s="162" t="s">
        <v>1894</v>
      </c>
      <c r="F4149" s="592"/>
      <c r="G4149" s="592"/>
      <c r="H4149" s="591" t="s">
        <v>1895</v>
      </c>
      <c r="I4149" s="591"/>
      <c r="J4149" s="589" t="s">
        <v>1891</v>
      </c>
      <c r="K4149" s="589" t="s">
        <v>1891</v>
      </c>
      <c r="L4149" s="590">
        <v>0</v>
      </c>
    </row>
    <row r="4150" spans="1:12" s="148" customFormat="1" ht="24" customHeight="1" x14ac:dyDescent="0.15">
      <c r="A4150" s="593"/>
      <c r="B4150" s="164" t="s">
        <v>1607</v>
      </c>
      <c r="C4150" s="164" t="s">
        <v>4392</v>
      </c>
      <c r="D4150" s="166">
        <v>43193</v>
      </c>
      <c r="E4150" s="164" t="s">
        <v>4393</v>
      </c>
      <c r="F4150" s="592"/>
      <c r="G4150" s="592"/>
      <c r="H4150" s="591"/>
      <c r="I4150" s="591"/>
      <c r="J4150" s="589"/>
      <c r="K4150" s="589"/>
      <c r="L4150" s="590"/>
    </row>
    <row r="4151" spans="1:12" s="148" customFormat="1" ht="24" customHeight="1" x14ac:dyDescent="0.15">
      <c r="A4151" s="593">
        <v>789</v>
      </c>
      <c r="B4151" s="161" t="s">
        <v>20</v>
      </c>
      <c r="C4151" s="162" t="s">
        <v>21</v>
      </c>
      <c r="D4151" s="162" t="s">
        <v>1884</v>
      </c>
      <c r="E4151" s="162" t="s">
        <v>1885</v>
      </c>
      <c r="F4151" s="594" t="s">
        <v>14</v>
      </c>
      <c r="G4151" s="594"/>
      <c r="H4151" s="592"/>
      <c r="I4151" s="592"/>
      <c r="J4151" s="592"/>
      <c r="K4151" s="592"/>
      <c r="L4151" s="592"/>
    </row>
    <row r="4152" spans="1:12" s="148" customFormat="1" ht="26.25" customHeight="1" x14ac:dyDescent="0.15">
      <c r="A4152" s="593"/>
      <c r="B4152" s="589" t="s">
        <v>4394</v>
      </c>
      <c r="C4152" s="595" t="s">
        <v>4395</v>
      </c>
      <c r="D4152" s="596">
        <v>43041</v>
      </c>
      <c r="E4152" s="589" t="s">
        <v>1899</v>
      </c>
      <c r="F4152" s="589" t="s">
        <v>896</v>
      </c>
      <c r="G4152" s="589"/>
      <c r="H4152" s="591" t="s">
        <v>1890</v>
      </c>
      <c r="I4152" s="591"/>
      <c r="J4152" s="164" t="s">
        <v>1891</v>
      </c>
      <c r="K4152" s="164" t="s">
        <v>0</v>
      </c>
      <c r="L4152" s="165">
        <v>397.51</v>
      </c>
    </row>
    <row r="4153" spans="1:12" s="148" customFormat="1" ht="408.95" customHeight="1" x14ac:dyDescent="0.15">
      <c r="A4153" s="593"/>
      <c r="B4153" s="589"/>
      <c r="C4153" s="595"/>
      <c r="D4153" s="596"/>
      <c r="E4153" s="589"/>
      <c r="F4153" s="589"/>
      <c r="G4153" s="589"/>
      <c r="H4153" s="591" t="s">
        <v>1892</v>
      </c>
      <c r="I4153" s="591"/>
      <c r="J4153" s="589" t="s">
        <v>1891</v>
      </c>
      <c r="K4153" s="589" t="s">
        <v>1891</v>
      </c>
      <c r="L4153" s="590">
        <v>0</v>
      </c>
    </row>
    <row r="4154" spans="1:12" s="148" customFormat="1" ht="218.85" customHeight="1" x14ac:dyDescent="0.15">
      <c r="A4154" s="593"/>
      <c r="B4154" s="589"/>
      <c r="C4154" s="595"/>
      <c r="D4154" s="596"/>
      <c r="E4154" s="589"/>
      <c r="F4154" s="589"/>
      <c r="G4154" s="589"/>
      <c r="H4154" s="591"/>
      <c r="I4154" s="591"/>
      <c r="J4154" s="589"/>
      <c r="K4154" s="589"/>
      <c r="L4154" s="590"/>
    </row>
    <row r="4155" spans="1:12" s="148" customFormat="1" ht="24" customHeight="1" x14ac:dyDescent="0.15">
      <c r="A4155" s="593"/>
      <c r="B4155" s="161" t="s">
        <v>29</v>
      </c>
      <c r="C4155" s="162" t="s">
        <v>30</v>
      </c>
      <c r="D4155" s="162" t="s">
        <v>1893</v>
      </c>
      <c r="E4155" s="162" t="s">
        <v>1894</v>
      </c>
      <c r="F4155" s="592"/>
      <c r="G4155" s="592"/>
      <c r="H4155" s="591" t="s">
        <v>1895</v>
      </c>
      <c r="I4155" s="591"/>
      <c r="J4155" s="589" t="s">
        <v>1891</v>
      </c>
      <c r="K4155" s="589" t="s">
        <v>0</v>
      </c>
      <c r="L4155" s="590">
        <v>490</v>
      </c>
    </row>
    <row r="4156" spans="1:12" s="148" customFormat="1" ht="24" customHeight="1" x14ac:dyDescent="0.15">
      <c r="A4156" s="593"/>
      <c r="B4156" s="164" t="s">
        <v>2052</v>
      </c>
      <c r="C4156" s="164" t="s">
        <v>896</v>
      </c>
      <c r="D4156" s="166">
        <v>43047</v>
      </c>
      <c r="E4156" s="164" t="s">
        <v>3025</v>
      </c>
      <c r="F4156" s="592"/>
      <c r="G4156" s="592"/>
      <c r="H4156" s="591"/>
      <c r="I4156" s="591"/>
      <c r="J4156" s="589"/>
      <c r="K4156" s="589"/>
      <c r="L4156" s="590"/>
    </row>
    <row r="4157" spans="1:12" s="148" customFormat="1" ht="24" customHeight="1" x14ac:dyDescent="0.15">
      <c r="A4157" s="593">
        <v>790</v>
      </c>
      <c r="B4157" s="161" t="s">
        <v>20</v>
      </c>
      <c r="C4157" s="162" t="s">
        <v>21</v>
      </c>
      <c r="D4157" s="162" t="s">
        <v>1884</v>
      </c>
      <c r="E4157" s="162" t="s">
        <v>1885</v>
      </c>
      <c r="F4157" s="594" t="s">
        <v>14</v>
      </c>
      <c r="G4157" s="594"/>
      <c r="H4157" s="592"/>
      <c r="I4157" s="592"/>
      <c r="J4157" s="592"/>
      <c r="K4157" s="592"/>
      <c r="L4157" s="592"/>
    </row>
    <row r="4158" spans="1:12" s="148" customFormat="1" ht="26.25" customHeight="1" x14ac:dyDescent="0.15">
      <c r="A4158" s="593"/>
      <c r="B4158" s="589" t="s">
        <v>4394</v>
      </c>
      <c r="C4158" s="595" t="s">
        <v>4396</v>
      </c>
      <c r="D4158" s="596">
        <v>43056</v>
      </c>
      <c r="E4158" s="589" t="s">
        <v>4214</v>
      </c>
      <c r="F4158" s="589" t="s">
        <v>3693</v>
      </c>
      <c r="G4158" s="589"/>
      <c r="H4158" s="591" t="s">
        <v>1890</v>
      </c>
      <c r="I4158" s="591"/>
      <c r="J4158" s="164" t="s">
        <v>1891</v>
      </c>
      <c r="K4158" s="164" t="s">
        <v>0</v>
      </c>
      <c r="L4158" s="165">
        <v>499.32</v>
      </c>
    </row>
    <row r="4159" spans="1:12" s="148" customFormat="1" ht="408.95" customHeight="1" x14ac:dyDescent="0.15">
      <c r="A4159" s="593"/>
      <c r="B4159" s="589"/>
      <c r="C4159" s="595"/>
      <c r="D4159" s="596"/>
      <c r="E4159" s="589"/>
      <c r="F4159" s="589"/>
      <c r="G4159" s="589"/>
      <c r="H4159" s="591" t="s">
        <v>1892</v>
      </c>
      <c r="I4159" s="591"/>
      <c r="J4159" s="589" t="s">
        <v>1891</v>
      </c>
      <c r="K4159" s="589" t="s">
        <v>0</v>
      </c>
      <c r="L4159" s="590">
        <v>848.4</v>
      </c>
    </row>
    <row r="4160" spans="1:12" s="148" customFormat="1" ht="386.85" customHeight="1" x14ac:dyDescent="0.15">
      <c r="A4160" s="593"/>
      <c r="B4160" s="589"/>
      <c r="C4160" s="595"/>
      <c r="D4160" s="596"/>
      <c r="E4160" s="589"/>
      <c r="F4160" s="589"/>
      <c r="G4160" s="589"/>
      <c r="H4160" s="591"/>
      <c r="I4160" s="591"/>
      <c r="J4160" s="589"/>
      <c r="K4160" s="589"/>
      <c r="L4160" s="590"/>
    </row>
    <row r="4161" spans="1:12" s="148" customFormat="1" ht="24" customHeight="1" x14ac:dyDescent="0.15">
      <c r="A4161" s="593"/>
      <c r="B4161" s="161" t="s">
        <v>29</v>
      </c>
      <c r="C4161" s="162" t="s">
        <v>30</v>
      </c>
      <c r="D4161" s="162" t="s">
        <v>1893</v>
      </c>
      <c r="E4161" s="162" t="s">
        <v>1894</v>
      </c>
      <c r="F4161" s="592"/>
      <c r="G4161" s="592"/>
      <c r="H4161" s="591" t="s">
        <v>1895</v>
      </c>
      <c r="I4161" s="591"/>
      <c r="J4161" s="589" t="s">
        <v>1891</v>
      </c>
      <c r="K4161" s="589" t="s">
        <v>0</v>
      </c>
      <c r="L4161" s="590">
        <v>640</v>
      </c>
    </row>
    <row r="4162" spans="1:12" s="148" customFormat="1" ht="24" customHeight="1" x14ac:dyDescent="0.15">
      <c r="A4162" s="593"/>
      <c r="B4162" s="164" t="s">
        <v>2052</v>
      </c>
      <c r="C4162" s="164" t="s">
        <v>3693</v>
      </c>
      <c r="D4162" s="166">
        <v>43058</v>
      </c>
      <c r="E4162" s="164" t="s">
        <v>2503</v>
      </c>
      <c r="F4162" s="592"/>
      <c r="G4162" s="592"/>
      <c r="H4162" s="591"/>
      <c r="I4162" s="591"/>
      <c r="J4162" s="589"/>
      <c r="K4162" s="589"/>
      <c r="L4162" s="590"/>
    </row>
    <row r="4163" spans="1:12" s="148" customFormat="1" ht="24" customHeight="1" x14ac:dyDescent="0.15">
      <c r="A4163" s="593">
        <v>791</v>
      </c>
      <c r="B4163" s="161" t="s">
        <v>20</v>
      </c>
      <c r="C4163" s="162" t="s">
        <v>21</v>
      </c>
      <c r="D4163" s="162" t="s">
        <v>1884</v>
      </c>
      <c r="E4163" s="162" t="s">
        <v>1885</v>
      </c>
      <c r="F4163" s="594" t="s">
        <v>14</v>
      </c>
      <c r="G4163" s="594"/>
      <c r="H4163" s="592"/>
      <c r="I4163" s="592"/>
      <c r="J4163" s="592"/>
      <c r="K4163" s="592"/>
      <c r="L4163" s="592"/>
    </row>
    <row r="4164" spans="1:12" s="148" customFormat="1" ht="26.25" customHeight="1" x14ac:dyDescent="0.15">
      <c r="A4164" s="593"/>
      <c r="B4164" s="589" t="s">
        <v>4394</v>
      </c>
      <c r="C4164" s="595" t="s">
        <v>4397</v>
      </c>
      <c r="D4164" s="596">
        <v>43069</v>
      </c>
      <c r="E4164" s="589" t="s">
        <v>1996</v>
      </c>
      <c r="F4164" s="589" t="s">
        <v>2481</v>
      </c>
      <c r="G4164" s="589"/>
      <c r="H4164" s="591" t="s">
        <v>1890</v>
      </c>
      <c r="I4164" s="591"/>
      <c r="J4164" s="164" t="s">
        <v>1891</v>
      </c>
      <c r="K4164" s="164" t="s">
        <v>0</v>
      </c>
      <c r="L4164" s="165">
        <v>320.12</v>
      </c>
    </row>
    <row r="4165" spans="1:12" s="148" customFormat="1" ht="408.95" customHeight="1" x14ac:dyDescent="0.15">
      <c r="A4165" s="593"/>
      <c r="B4165" s="589"/>
      <c r="C4165" s="595"/>
      <c r="D4165" s="596"/>
      <c r="E4165" s="589"/>
      <c r="F4165" s="589"/>
      <c r="G4165" s="589"/>
      <c r="H4165" s="591" t="s">
        <v>1892</v>
      </c>
      <c r="I4165" s="591"/>
      <c r="J4165" s="589" t="s">
        <v>1891</v>
      </c>
      <c r="K4165" s="589" t="s">
        <v>0</v>
      </c>
      <c r="L4165" s="590">
        <v>371.7</v>
      </c>
    </row>
    <row r="4166" spans="1:12" s="148" customFormat="1" ht="408.95" customHeight="1" x14ac:dyDescent="0.15">
      <c r="A4166" s="593"/>
      <c r="B4166" s="589"/>
      <c r="C4166" s="595"/>
      <c r="D4166" s="596"/>
      <c r="E4166" s="589"/>
      <c r="F4166" s="589"/>
      <c r="G4166" s="589"/>
      <c r="H4166" s="591"/>
      <c r="I4166" s="591"/>
      <c r="J4166" s="589"/>
      <c r="K4166" s="589"/>
      <c r="L4166" s="590"/>
    </row>
    <row r="4167" spans="1:12" s="148" customFormat="1" ht="187.7" customHeight="1" x14ac:dyDescent="0.15">
      <c r="A4167" s="593"/>
      <c r="B4167" s="589"/>
      <c r="C4167" s="595"/>
      <c r="D4167" s="596"/>
      <c r="E4167" s="589"/>
      <c r="F4167" s="589"/>
      <c r="G4167" s="589"/>
      <c r="H4167" s="591"/>
      <c r="I4167" s="591"/>
      <c r="J4167" s="589"/>
      <c r="K4167" s="589"/>
      <c r="L4167" s="590"/>
    </row>
    <row r="4168" spans="1:12" s="148" customFormat="1" ht="24" customHeight="1" x14ac:dyDescent="0.15">
      <c r="A4168" s="593"/>
      <c r="B4168" s="161" t="s">
        <v>29</v>
      </c>
      <c r="C4168" s="162" t="s">
        <v>30</v>
      </c>
      <c r="D4168" s="162" t="s">
        <v>1893</v>
      </c>
      <c r="E4168" s="162" t="s">
        <v>1894</v>
      </c>
      <c r="F4168" s="592"/>
      <c r="G4168" s="592"/>
      <c r="H4168" s="591" t="s">
        <v>1895</v>
      </c>
      <c r="I4168" s="591"/>
      <c r="J4168" s="589" t="s">
        <v>1891</v>
      </c>
      <c r="K4168" s="589" t="s">
        <v>1891</v>
      </c>
      <c r="L4168" s="590">
        <v>0</v>
      </c>
    </row>
    <row r="4169" spans="1:12" s="148" customFormat="1" ht="24" customHeight="1" x14ac:dyDescent="0.15">
      <c r="A4169" s="593"/>
      <c r="B4169" s="164" t="s">
        <v>2052</v>
      </c>
      <c r="C4169" s="164" t="s">
        <v>2481</v>
      </c>
      <c r="D4169" s="166">
        <v>43073</v>
      </c>
      <c r="E4169" s="164" t="s">
        <v>4398</v>
      </c>
      <c r="F4169" s="592"/>
      <c r="G4169" s="592"/>
      <c r="H4169" s="591"/>
      <c r="I4169" s="591"/>
      <c r="J4169" s="589"/>
      <c r="K4169" s="589"/>
      <c r="L4169" s="590"/>
    </row>
    <row r="4170" spans="1:12" s="148" customFormat="1" ht="24" customHeight="1" x14ac:dyDescent="0.15">
      <c r="A4170" s="593">
        <v>792</v>
      </c>
      <c r="B4170" s="161" t="s">
        <v>20</v>
      </c>
      <c r="C4170" s="162" t="s">
        <v>21</v>
      </c>
      <c r="D4170" s="162" t="s">
        <v>1884</v>
      </c>
      <c r="E4170" s="162" t="s">
        <v>1885</v>
      </c>
      <c r="F4170" s="594" t="s">
        <v>14</v>
      </c>
      <c r="G4170" s="594"/>
      <c r="H4170" s="592"/>
      <c r="I4170" s="592"/>
      <c r="J4170" s="592"/>
      <c r="K4170" s="592"/>
      <c r="L4170" s="592"/>
    </row>
    <row r="4171" spans="1:12" s="148" customFormat="1" ht="26.25" customHeight="1" x14ac:dyDescent="0.15">
      <c r="A4171" s="593"/>
      <c r="B4171" s="589" t="s">
        <v>4394</v>
      </c>
      <c r="C4171" s="595" t="s">
        <v>4397</v>
      </c>
      <c r="D4171" s="596">
        <v>43069</v>
      </c>
      <c r="E4171" s="589" t="s">
        <v>1996</v>
      </c>
      <c r="F4171" s="589" t="s">
        <v>3701</v>
      </c>
      <c r="G4171" s="589"/>
      <c r="H4171" s="591" t="s">
        <v>1890</v>
      </c>
      <c r="I4171" s="591"/>
      <c r="J4171" s="164" t="s">
        <v>1891</v>
      </c>
      <c r="K4171" s="164" t="s">
        <v>0</v>
      </c>
      <c r="L4171" s="165">
        <v>290.29000000000002</v>
      </c>
    </row>
    <row r="4172" spans="1:12" s="148" customFormat="1" ht="408.95" customHeight="1" x14ac:dyDescent="0.15">
      <c r="A4172" s="593"/>
      <c r="B4172" s="589"/>
      <c r="C4172" s="595"/>
      <c r="D4172" s="596"/>
      <c r="E4172" s="589"/>
      <c r="F4172" s="589"/>
      <c r="G4172" s="589"/>
      <c r="H4172" s="591" t="s">
        <v>1892</v>
      </c>
      <c r="I4172" s="591"/>
      <c r="J4172" s="589" t="s">
        <v>1891</v>
      </c>
      <c r="K4172" s="589" t="s">
        <v>0</v>
      </c>
      <c r="L4172" s="590">
        <v>287.2</v>
      </c>
    </row>
    <row r="4173" spans="1:12" s="148" customFormat="1" ht="408.95" customHeight="1" x14ac:dyDescent="0.15">
      <c r="A4173" s="593"/>
      <c r="B4173" s="589"/>
      <c r="C4173" s="595"/>
      <c r="D4173" s="596"/>
      <c r="E4173" s="589"/>
      <c r="F4173" s="589"/>
      <c r="G4173" s="589"/>
      <c r="H4173" s="591"/>
      <c r="I4173" s="591"/>
      <c r="J4173" s="589"/>
      <c r="K4173" s="589"/>
      <c r="L4173" s="590"/>
    </row>
    <row r="4174" spans="1:12" s="148" customFormat="1" ht="187.7" customHeight="1" x14ac:dyDescent="0.15">
      <c r="A4174" s="593"/>
      <c r="B4174" s="589"/>
      <c r="C4174" s="595"/>
      <c r="D4174" s="596"/>
      <c r="E4174" s="589"/>
      <c r="F4174" s="589"/>
      <c r="G4174" s="589"/>
      <c r="H4174" s="591"/>
      <c r="I4174" s="591"/>
      <c r="J4174" s="589"/>
      <c r="K4174" s="589"/>
      <c r="L4174" s="590"/>
    </row>
    <row r="4175" spans="1:12" s="148" customFormat="1" ht="24" customHeight="1" x14ac:dyDescent="0.15">
      <c r="A4175" s="593"/>
      <c r="B4175" s="161" t="s">
        <v>29</v>
      </c>
      <c r="C4175" s="162" t="s">
        <v>30</v>
      </c>
      <c r="D4175" s="162" t="s">
        <v>1893</v>
      </c>
      <c r="E4175" s="162" t="s">
        <v>1894</v>
      </c>
      <c r="F4175" s="592"/>
      <c r="G4175" s="592"/>
      <c r="H4175" s="591" t="s">
        <v>1895</v>
      </c>
      <c r="I4175" s="591"/>
      <c r="J4175" s="589" t="s">
        <v>1891</v>
      </c>
      <c r="K4175" s="589" t="s">
        <v>1891</v>
      </c>
      <c r="L4175" s="590">
        <v>0</v>
      </c>
    </row>
    <row r="4176" spans="1:12" s="148" customFormat="1" ht="24" customHeight="1" x14ac:dyDescent="0.15">
      <c r="A4176" s="593"/>
      <c r="B4176" s="164" t="s">
        <v>2052</v>
      </c>
      <c r="C4176" s="164" t="s">
        <v>3701</v>
      </c>
      <c r="D4176" s="166">
        <v>43073</v>
      </c>
      <c r="E4176" s="164" t="s">
        <v>4398</v>
      </c>
      <c r="F4176" s="592"/>
      <c r="G4176" s="592"/>
      <c r="H4176" s="591"/>
      <c r="I4176" s="591"/>
      <c r="J4176" s="589"/>
      <c r="K4176" s="589"/>
      <c r="L4176" s="590"/>
    </row>
    <row r="4177" spans="1:12" s="148" customFormat="1" ht="24" customHeight="1" x14ac:dyDescent="0.15">
      <c r="A4177" s="593">
        <v>793</v>
      </c>
      <c r="B4177" s="161" t="s">
        <v>20</v>
      </c>
      <c r="C4177" s="162" t="s">
        <v>21</v>
      </c>
      <c r="D4177" s="162" t="s">
        <v>1884</v>
      </c>
      <c r="E4177" s="162" t="s">
        <v>1885</v>
      </c>
      <c r="F4177" s="594" t="s">
        <v>14</v>
      </c>
      <c r="G4177" s="594"/>
      <c r="H4177" s="592"/>
      <c r="I4177" s="592"/>
      <c r="J4177" s="592"/>
      <c r="K4177" s="592"/>
      <c r="L4177" s="592"/>
    </row>
    <row r="4178" spans="1:12" s="148" customFormat="1" ht="26.25" customHeight="1" x14ac:dyDescent="0.15">
      <c r="A4178" s="593"/>
      <c r="B4178" s="589" t="s">
        <v>4394</v>
      </c>
      <c r="C4178" s="595" t="s">
        <v>4399</v>
      </c>
      <c r="D4178" s="596">
        <v>43161</v>
      </c>
      <c r="E4178" s="589" t="s">
        <v>2493</v>
      </c>
      <c r="F4178" s="589" t="s">
        <v>4400</v>
      </c>
      <c r="G4178" s="589"/>
      <c r="H4178" s="591" t="s">
        <v>1890</v>
      </c>
      <c r="I4178" s="591"/>
      <c r="J4178" s="164" t="s">
        <v>1891</v>
      </c>
      <c r="K4178" s="164" t="s">
        <v>0</v>
      </c>
      <c r="L4178" s="165">
        <v>1475</v>
      </c>
    </row>
    <row r="4179" spans="1:12" s="148" customFormat="1" ht="408.95" customHeight="1" x14ac:dyDescent="0.15">
      <c r="A4179" s="593"/>
      <c r="B4179" s="589"/>
      <c r="C4179" s="595"/>
      <c r="D4179" s="596"/>
      <c r="E4179" s="589"/>
      <c r="F4179" s="589"/>
      <c r="G4179" s="589"/>
      <c r="H4179" s="591" t="s">
        <v>1892</v>
      </c>
      <c r="I4179" s="591"/>
      <c r="J4179" s="589" t="s">
        <v>1891</v>
      </c>
      <c r="K4179" s="589" t="s">
        <v>0</v>
      </c>
      <c r="L4179" s="590">
        <v>2165</v>
      </c>
    </row>
    <row r="4180" spans="1:12" s="148" customFormat="1" ht="50.85" customHeight="1" x14ac:dyDescent="0.15">
      <c r="A4180" s="593"/>
      <c r="B4180" s="589"/>
      <c r="C4180" s="595"/>
      <c r="D4180" s="596"/>
      <c r="E4180" s="589"/>
      <c r="F4180" s="589"/>
      <c r="G4180" s="589"/>
      <c r="H4180" s="591"/>
      <c r="I4180" s="591"/>
      <c r="J4180" s="589"/>
      <c r="K4180" s="589"/>
      <c r="L4180" s="590"/>
    </row>
    <row r="4181" spans="1:12" s="148" customFormat="1" ht="24" customHeight="1" x14ac:dyDescent="0.15">
      <c r="A4181" s="593"/>
      <c r="B4181" s="161" t="s">
        <v>29</v>
      </c>
      <c r="C4181" s="162" t="s">
        <v>30</v>
      </c>
      <c r="D4181" s="162" t="s">
        <v>1893</v>
      </c>
      <c r="E4181" s="162" t="s">
        <v>1894</v>
      </c>
      <c r="F4181" s="592"/>
      <c r="G4181" s="592"/>
      <c r="H4181" s="591" t="s">
        <v>1895</v>
      </c>
      <c r="I4181" s="591"/>
      <c r="J4181" s="589" t="s">
        <v>1891</v>
      </c>
      <c r="K4181" s="589" t="s">
        <v>0</v>
      </c>
      <c r="L4181" s="590">
        <v>422.16</v>
      </c>
    </row>
    <row r="4182" spans="1:12" s="148" customFormat="1" ht="24" customHeight="1" x14ac:dyDescent="0.15">
      <c r="A4182" s="593"/>
      <c r="B4182" s="164" t="s">
        <v>2052</v>
      </c>
      <c r="C4182" s="164" t="s">
        <v>4400</v>
      </c>
      <c r="D4182" s="166">
        <v>43167</v>
      </c>
      <c r="E4182" s="164" t="s">
        <v>4401</v>
      </c>
      <c r="F4182" s="592"/>
      <c r="G4182" s="592"/>
      <c r="H4182" s="591"/>
      <c r="I4182" s="591"/>
      <c r="J4182" s="589"/>
      <c r="K4182" s="589"/>
      <c r="L4182" s="590"/>
    </row>
    <row r="4183" spans="1:12" s="148" customFormat="1" ht="24" customHeight="1" x14ac:dyDescent="0.15">
      <c r="A4183" s="593">
        <v>794</v>
      </c>
      <c r="B4183" s="161" t="s">
        <v>20</v>
      </c>
      <c r="C4183" s="162" t="s">
        <v>21</v>
      </c>
      <c r="D4183" s="162" t="s">
        <v>1884</v>
      </c>
      <c r="E4183" s="162" t="s">
        <v>1885</v>
      </c>
      <c r="F4183" s="594" t="s">
        <v>14</v>
      </c>
      <c r="G4183" s="594"/>
      <c r="H4183" s="592"/>
      <c r="I4183" s="592"/>
      <c r="J4183" s="592"/>
      <c r="K4183" s="592"/>
      <c r="L4183" s="592"/>
    </row>
    <row r="4184" spans="1:12" s="148" customFormat="1" ht="26.25" customHeight="1" x14ac:dyDescent="0.15">
      <c r="A4184" s="593"/>
      <c r="B4184" s="589" t="s">
        <v>4394</v>
      </c>
      <c r="C4184" s="595" t="s">
        <v>4402</v>
      </c>
      <c r="D4184" s="596">
        <v>43179</v>
      </c>
      <c r="E4184" s="589" t="s">
        <v>2004</v>
      </c>
      <c r="F4184" s="589" t="s">
        <v>2757</v>
      </c>
      <c r="G4184" s="589"/>
      <c r="H4184" s="591" t="s">
        <v>1890</v>
      </c>
      <c r="I4184" s="591"/>
      <c r="J4184" s="164" t="s">
        <v>1891</v>
      </c>
      <c r="K4184" s="164" t="s">
        <v>0</v>
      </c>
      <c r="L4184" s="165">
        <v>380.28</v>
      </c>
    </row>
    <row r="4185" spans="1:12" s="148" customFormat="1" ht="408.95" customHeight="1" x14ac:dyDescent="0.15">
      <c r="A4185" s="593"/>
      <c r="B4185" s="589"/>
      <c r="C4185" s="595"/>
      <c r="D4185" s="596"/>
      <c r="E4185" s="589"/>
      <c r="F4185" s="589"/>
      <c r="G4185" s="589"/>
      <c r="H4185" s="591" t="s">
        <v>1892</v>
      </c>
      <c r="I4185" s="591"/>
      <c r="J4185" s="589" t="s">
        <v>1891</v>
      </c>
      <c r="K4185" s="589" t="s">
        <v>0</v>
      </c>
      <c r="L4185" s="590">
        <v>1325.31</v>
      </c>
    </row>
    <row r="4186" spans="1:12" s="148" customFormat="1" ht="408.95" customHeight="1" x14ac:dyDescent="0.15">
      <c r="A4186" s="593"/>
      <c r="B4186" s="589"/>
      <c r="C4186" s="595"/>
      <c r="D4186" s="596"/>
      <c r="E4186" s="589"/>
      <c r="F4186" s="589"/>
      <c r="G4186" s="589"/>
      <c r="H4186" s="591"/>
      <c r="I4186" s="591"/>
      <c r="J4186" s="589"/>
      <c r="K4186" s="589"/>
      <c r="L4186" s="590"/>
    </row>
    <row r="4187" spans="1:12" s="148" customFormat="1" ht="40.700000000000003" customHeight="1" x14ac:dyDescent="0.15">
      <c r="A4187" s="593"/>
      <c r="B4187" s="589"/>
      <c r="C4187" s="595"/>
      <c r="D4187" s="596"/>
      <c r="E4187" s="589"/>
      <c r="F4187" s="589"/>
      <c r="G4187" s="589"/>
      <c r="H4187" s="591"/>
      <c r="I4187" s="591"/>
      <c r="J4187" s="589"/>
      <c r="K4187" s="589"/>
      <c r="L4187" s="590"/>
    </row>
    <row r="4188" spans="1:12" s="148" customFormat="1" ht="24" customHeight="1" x14ac:dyDescent="0.15">
      <c r="A4188" s="593"/>
      <c r="B4188" s="161" t="s">
        <v>29</v>
      </c>
      <c r="C4188" s="162" t="s">
        <v>30</v>
      </c>
      <c r="D4188" s="162" t="s">
        <v>1893</v>
      </c>
      <c r="E4188" s="162" t="s">
        <v>1894</v>
      </c>
      <c r="F4188" s="592"/>
      <c r="G4188" s="592"/>
      <c r="H4188" s="591" t="s">
        <v>1895</v>
      </c>
      <c r="I4188" s="591"/>
      <c r="J4188" s="589" t="s">
        <v>1891</v>
      </c>
      <c r="K4188" s="589" t="s">
        <v>0</v>
      </c>
      <c r="L4188" s="590">
        <v>100</v>
      </c>
    </row>
    <row r="4189" spans="1:12" s="148" customFormat="1" ht="24" customHeight="1" x14ac:dyDescent="0.15">
      <c r="A4189" s="593"/>
      <c r="B4189" s="164" t="s">
        <v>2052</v>
      </c>
      <c r="C4189" s="164" t="s">
        <v>2757</v>
      </c>
      <c r="D4189" s="166">
        <v>43181</v>
      </c>
      <c r="E4189" s="164" t="s">
        <v>4403</v>
      </c>
      <c r="F4189" s="592"/>
      <c r="G4189" s="592"/>
      <c r="H4189" s="591"/>
      <c r="I4189" s="591"/>
      <c r="J4189" s="589"/>
      <c r="K4189" s="589"/>
      <c r="L4189" s="590"/>
    </row>
    <row r="4190" spans="1:12" s="148" customFormat="1" ht="24" customHeight="1" x14ac:dyDescent="0.15">
      <c r="A4190" s="593">
        <v>795</v>
      </c>
      <c r="B4190" s="161" t="s">
        <v>20</v>
      </c>
      <c r="C4190" s="162" t="s">
        <v>21</v>
      </c>
      <c r="D4190" s="162" t="s">
        <v>1884</v>
      </c>
      <c r="E4190" s="162" t="s">
        <v>1885</v>
      </c>
      <c r="F4190" s="594" t="s">
        <v>14</v>
      </c>
      <c r="G4190" s="594"/>
      <c r="H4190" s="592"/>
      <c r="I4190" s="592"/>
      <c r="J4190" s="592"/>
      <c r="K4190" s="592"/>
      <c r="L4190" s="592"/>
    </row>
    <row r="4191" spans="1:12" s="148" customFormat="1" ht="26.25" customHeight="1" x14ac:dyDescent="0.15">
      <c r="A4191" s="593"/>
      <c r="B4191" s="589" t="s">
        <v>4394</v>
      </c>
      <c r="C4191" s="595" t="s">
        <v>4404</v>
      </c>
      <c r="D4191" s="596">
        <v>43182</v>
      </c>
      <c r="E4191" s="589" t="s">
        <v>1938</v>
      </c>
      <c r="F4191" s="589" t="s">
        <v>4405</v>
      </c>
      <c r="G4191" s="589"/>
      <c r="H4191" s="591" t="s">
        <v>1890</v>
      </c>
      <c r="I4191" s="591"/>
      <c r="J4191" s="164" t="s">
        <v>1891</v>
      </c>
      <c r="K4191" s="164" t="s">
        <v>0</v>
      </c>
      <c r="L4191" s="165">
        <v>622.18000000000006</v>
      </c>
    </row>
    <row r="4192" spans="1:12" s="148" customFormat="1" ht="408.95" customHeight="1" x14ac:dyDescent="0.15">
      <c r="A4192" s="593"/>
      <c r="B4192" s="589"/>
      <c r="C4192" s="595"/>
      <c r="D4192" s="596"/>
      <c r="E4192" s="589"/>
      <c r="F4192" s="589"/>
      <c r="G4192" s="589"/>
      <c r="H4192" s="591" t="s">
        <v>1892</v>
      </c>
      <c r="I4192" s="591"/>
      <c r="J4192" s="589" t="s">
        <v>1891</v>
      </c>
      <c r="K4192" s="589" t="s">
        <v>0</v>
      </c>
      <c r="L4192" s="590">
        <v>919.6</v>
      </c>
    </row>
    <row r="4193" spans="1:12" s="148" customFormat="1" ht="208.35" customHeight="1" x14ac:dyDescent="0.15">
      <c r="A4193" s="593"/>
      <c r="B4193" s="589"/>
      <c r="C4193" s="595"/>
      <c r="D4193" s="596"/>
      <c r="E4193" s="589"/>
      <c r="F4193" s="589"/>
      <c r="G4193" s="589"/>
      <c r="H4193" s="591"/>
      <c r="I4193" s="591"/>
      <c r="J4193" s="589"/>
      <c r="K4193" s="589"/>
      <c r="L4193" s="590"/>
    </row>
    <row r="4194" spans="1:12" s="148" customFormat="1" ht="24" customHeight="1" x14ac:dyDescent="0.15">
      <c r="A4194" s="593"/>
      <c r="B4194" s="161" t="s">
        <v>29</v>
      </c>
      <c r="C4194" s="162" t="s">
        <v>30</v>
      </c>
      <c r="D4194" s="162" t="s">
        <v>1893</v>
      </c>
      <c r="E4194" s="162" t="s">
        <v>1894</v>
      </c>
      <c r="F4194" s="592"/>
      <c r="G4194" s="592"/>
      <c r="H4194" s="591" t="s">
        <v>1895</v>
      </c>
      <c r="I4194" s="591"/>
      <c r="J4194" s="589" t="s">
        <v>1891</v>
      </c>
      <c r="K4194" s="589" t="s">
        <v>1891</v>
      </c>
      <c r="L4194" s="590">
        <v>0</v>
      </c>
    </row>
    <row r="4195" spans="1:12" s="148" customFormat="1" ht="24" customHeight="1" x14ac:dyDescent="0.15">
      <c r="A4195" s="593"/>
      <c r="B4195" s="164" t="s">
        <v>2052</v>
      </c>
      <c r="C4195" s="164" t="s">
        <v>4405</v>
      </c>
      <c r="D4195" s="166">
        <v>43184</v>
      </c>
      <c r="E4195" s="164" t="s">
        <v>4406</v>
      </c>
      <c r="F4195" s="592"/>
      <c r="G4195" s="592"/>
      <c r="H4195" s="591"/>
      <c r="I4195" s="591"/>
      <c r="J4195" s="589"/>
      <c r="K4195" s="589"/>
      <c r="L4195" s="590"/>
    </row>
    <row r="4196" spans="1:12" s="148" customFormat="1" ht="24" customHeight="1" x14ac:dyDescent="0.15">
      <c r="A4196" s="593">
        <v>796</v>
      </c>
      <c r="B4196" s="161" t="s">
        <v>20</v>
      </c>
      <c r="C4196" s="162" t="s">
        <v>21</v>
      </c>
      <c r="D4196" s="162" t="s">
        <v>1884</v>
      </c>
      <c r="E4196" s="162" t="s">
        <v>1885</v>
      </c>
      <c r="F4196" s="594" t="s">
        <v>14</v>
      </c>
      <c r="G4196" s="594"/>
      <c r="H4196" s="592"/>
      <c r="I4196" s="592"/>
      <c r="J4196" s="592"/>
      <c r="K4196" s="592"/>
      <c r="L4196" s="592"/>
    </row>
    <row r="4197" spans="1:12" s="148" customFormat="1" ht="26.25" customHeight="1" x14ac:dyDescent="0.15">
      <c r="A4197" s="593"/>
      <c r="B4197" s="589" t="s">
        <v>4407</v>
      </c>
      <c r="C4197" s="595" t="s">
        <v>4408</v>
      </c>
      <c r="D4197" s="596">
        <v>43027</v>
      </c>
      <c r="E4197" s="589" t="s">
        <v>4409</v>
      </c>
      <c r="F4197" s="589" t="s">
        <v>4410</v>
      </c>
      <c r="G4197" s="589"/>
      <c r="H4197" s="591" t="s">
        <v>1890</v>
      </c>
      <c r="I4197" s="591"/>
      <c r="J4197" s="164" t="s">
        <v>1891</v>
      </c>
      <c r="K4197" s="164" t="s">
        <v>0</v>
      </c>
      <c r="L4197" s="165">
        <v>168</v>
      </c>
    </row>
    <row r="4198" spans="1:12" s="148" customFormat="1" ht="386.25" customHeight="1" x14ac:dyDescent="0.15">
      <c r="A4198" s="593"/>
      <c r="B4198" s="589"/>
      <c r="C4198" s="595"/>
      <c r="D4198" s="596"/>
      <c r="E4198" s="589"/>
      <c r="F4198" s="589"/>
      <c r="G4198" s="589"/>
      <c r="H4198" s="591" t="s">
        <v>1892</v>
      </c>
      <c r="I4198" s="591"/>
      <c r="J4198" s="164" t="s">
        <v>1891</v>
      </c>
      <c r="K4198" s="164" t="s">
        <v>0</v>
      </c>
      <c r="L4198" s="165">
        <v>284.40000000000003</v>
      </c>
    </row>
    <row r="4199" spans="1:12" s="148" customFormat="1" ht="24" customHeight="1" x14ac:dyDescent="0.15">
      <c r="A4199" s="593"/>
      <c r="B4199" s="161" t="s">
        <v>29</v>
      </c>
      <c r="C4199" s="162" t="s">
        <v>30</v>
      </c>
      <c r="D4199" s="162" t="s">
        <v>1893</v>
      </c>
      <c r="E4199" s="162" t="s">
        <v>1894</v>
      </c>
      <c r="F4199" s="592"/>
      <c r="G4199" s="592"/>
      <c r="H4199" s="591" t="s">
        <v>1895</v>
      </c>
      <c r="I4199" s="591"/>
      <c r="J4199" s="589" t="s">
        <v>1891</v>
      </c>
      <c r="K4199" s="589" t="s">
        <v>0</v>
      </c>
      <c r="L4199" s="590">
        <v>150</v>
      </c>
    </row>
    <row r="4200" spans="1:12" s="148" customFormat="1" ht="34.5" customHeight="1" x14ac:dyDescent="0.15">
      <c r="A4200" s="593"/>
      <c r="B4200" s="164" t="s">
        <v>4411</v>
      </c>
      <c r="C4200" s="164" t="s">
        <v>4410</v>
      </c>
      <c r="D4200" s="166">
        <v>43028</v>
      </c>
      <c r="E4200" s="164" t="s">
        <v>2827</v>
      </c>
      <c r="F4200" s="592"/>
      <c r="G4200" s="592"/>
      <c r="H4200" s="591"/>
      <c r="I4200" s="591"/>
      <c r="J4200" s="589"/>
      <c r="K4200" s="589"/>
      <c r="L4200" s="590"/>
    </row>
    <row r="4201" spans="1:12" s="148" customFormat="1" ht="24" customHeight="1" x14ac:dyDescent="0.15">
      <c r="A4201" s="593">
        <v>797</v>
      </c>
      <c r="B4201" s="161" t="s">
        <v>20</v>
      </c>
      <c r="C4201" s="162" t="s">
        <v>21</v>
      </c>
      <c r="D4201" s="162" t="s">
        <v>1884</v>
      </c>
      <c r="E4201" s="162" t="s">
        <v>1885</v>
      </c>
      <c r="F4201" s="594" t="s">
        <v>14</v>
      </c>
      <c r="G4201" s="594"/>
      <c r="H4201" s="592"/>
      <c r="I4201" s="592"/>
      <c r="J4201" s="592"/>
      <c r="K4201" s="592"/>
      <c r="L4201" s="592"/>
    </row>
    <row r="4202" spans="1:12" s="148" customFormat="1" ht="26.25" customHeight="1" x14ac:dyDescent="0.15">
      <c r="A4202" s="593"/>
      <c r="B4202" s="589" t="s">
        <v>4412</v>
      </c>
      <c r="C4202" s="595" t="s">
        <v>4413</v>
      </c>
      <c r="D4202" s="596">
        <v>43012</v>
      </c>
      <c r="E4202" s="589" t="s">
        <v>4414</v>
      </c>
      <c r="F4202" s="589" t="s">
        <v>4415</v>
      </c>
      <c r="G4202" s="589"/>
      <c r="H4202" s="591" t="s">
        <v>1890</v>
      </c>
      <c r="I4202" s="591"/>
      <c r="J4202" s="164" t="s">
        <v>1891</v>
      </c>
      <c r="K4202" s="164" t="s">
        <v>0</v>
      </c>
      <c r="L4202" s="165">
        <v>672</v>
      </c>
    </row>
    <row r="4203" spans="1:12" s="148" customFormat="1" ht="186.75" customHeight="1" x14ac:dyDescent="0.15">
      <c r="A4203" s="593"/>
      <c r="B4203" s="589"/>
      <c r="C4203" s="595"/>
      <c r="D4203" s="596"/>
      <c r="E4203" s="589"/>
      <c r="F4203" s="589"/>
      <c r="G4203" s="589"/>
      <c r="H4203" s="591" t="s">
        <v>1892</v>
      </c>
      <c r="I4203" s="591"/>
      <c r="J4203" s="164" t="s">
        <v>1891</v>
      </c>
      <c r="K4203" s="164" t="s">
        <v>0</v>
      </c>
      <c r="L4203" s="165">
        <v>8251</v>
      </c>
    </row>
    <row r="4204" spans="1:12" s="148" customFormat="1" ht="24" customHeight="1" x14ac:dyDescent="0.15">
      <c r="A4204" s="593"/>
      <c r="B4204" s="161" t="s">
        <v>29</v>
      </c>
      <c r="C4204" s="162" t="s">
        <v>30</v>
      </c>
      <c r="D4204" s="162" t="s">
        <v>1893</v>
      </c>
      <c r="E4204" s="162" t="s">
        <v>1894</v>
      </c>
      <c r="F4204" s="592"/>
      <c r="G4204" s="592"/>
      <c r="H4204" s="591" t="s">
        <v>1895</v>
      </c>
      <c r="I4204" s="591"/>
      <c r="J4204" s="589" t="s">
        <v>1891</v>
      </c>
      <c r="K4204" s="589" t="s">
        <v>1891</v>
      </c>
      <c r="L4204" s="590">
        <v>0</v>
      </c>
    </row>
    <row r="4205" spans="1:12" s="148" customFormat="1" ht="24" customHeight="1" x14ac:dyDescent="0.15">
      <c r="A4205" s="593"/>
      <c r="B4205" s="164" t="s">
        <v>4416</v>
      </c>
      <c r="C4205" s="164" t="s">
        <v>4415</v>
      </c>
      <c r="D4205" s="166">
        <v>43016</v>
      </c>
      <c r="E4205" s="164" t="s">
        <v>2213</v>
      </c>
      <c r="F4205" s="592"/>
      <c r="G4205" s="592"/>
      <c r="H4205" s="591"/>
      <c r="I4205" s="591"/>
      <c r="J4205" s="589"/>
      <c r="K4205" s="589"/>
      <c r="L4205" s="590"/>
    </row>
    <row r="4206" spans="1:12" s="148" customFormat="1" ht="24" customHeight="1" x14ac:dyDescent="0.15">
      <c r="A4206" s="593">
        <v>798</v>
      </c>
      <c r="B4206" s="161" t="s">
        <v>20</v>
      </c>
      <c r="C4206" s="162" t="s">
        <v>21</v>
      </c>
      <c r="D4206" s="162" t="s">
        <v>1884</v>
      </c>
      <c r="E4206" s="162" t="s">
        <v>1885</v>
      </c>
      <c r="F4206" s="594" t="s">
        <v>14</v>
      </c>
      <c r="G4206" s="594"/>
      <c r="H4206" s="592"/>
      <c r="I4206" s="592"/>
      <c r="J4206" s="592"/>
      <c r="K4206" s="592"/>
      <c r="L4206" s="592"/>
    </row>
    <row r="4207" spans="1:12" s="148" customFormat="1" ht="26.25" customHeight="1" x14ac:dyDescent="0.15">
      <c r="A4207" s="593"/>
      <c r="B4207" s="589" t="s">
        <v>4417</v>
      </c>
      <c r="C4207" s="595" t="s">
        <v>4418</v>
      </c>
      <c r="D4207" s="596">
        <v>43031</v>
      </c>
      <c r="E4207" s="589" t="s">
        <v>2008</v>
      </c>
      <c r="F4207" s="589" t="s">
        <v>2592</v>
      </c>
      <c r="G4207" s="589"/>
      <c r="H4207" s="591" t="s">
        <v>1890</v>
      </c>
      <c r="I4207" s="591"/>
      <c r="J4207" s="164" t="s">
        <v>1891</v>
      </c>
      <c r="K4207" s="164" t="s">
        <v>0</v>
      </c>
      <c r="L4207" s="165">
        <v>180</v>
      </c>
    </row>
    <row r="4208" spans="1:12" s="148" customFormat="1" ht="155.25" customHeight="1" x14ac:dyDescent="0.15">
      <c r="A4208" s="593"/>
      <c r="B4208" s="589"/>
      <c r="C4208" s="595"/>
      <c r="D4208" s="596"/>
      <c r="E4208" s="589"/>
      <c r="F4208" s="589"/>
      <c r="G4208" s="589"/>
      <c r="H4208" s="591" t="s">
        <v>1892</v>
      </c>
      <c r="I4208" s="591"/>
      <c r="J4208" s="164" t="s">
        <v>1891</v>
      </c>
      <c r="K4208" s="164" t="s">
        <v>0</v>
      </c>
      <c r="L4208" s="165">
        <v>495.88</v>
      </c>
    </row>
    <row r="4209" spans="1:12" s="148" customFormat="1" ht="24" customHeight="1" x14ac:dyDescent="0.15">
      <c r="A4209" s="593"/>
      <c r="B4209" s="161" t="s">
        <v>29</v>
      </c>
      <c r="C4209" s="162" t="s">
        <v>30</v>
      </c>
      <c r="D4209" s="162" t="s">
        <v>1893</v>
      </c>
      <c r="E4209" s="162" t="s">
        <v>1894</v>
      </c>
      <c r="F4209" s="592"/>
      <c r="G4209" s="592"/>
      <c r="H4209" s="591" t="s">
        <v>1895</v>
      </c>
      <c r="I4209" s="591"/>
      <c r="J4209" s="589" t="s">
        <v>1891</v>
      </c>
      <c r="K4209" s="589" t="s">
        <v>0</v>
      </c>
      <c r="L4209" s="590">
        <v>50</v>
      </c>
    </row>
    <row r="4210" spans="1:12" s="148" customFormat="1" ht="24" customHeight="1" x14ac:dyDescent="0.15">
      <c r="A4210" s="593"/>
      <c r="B4210" s="164" t="s">
        <v>4419</v>
      </c>
      <c r="C4210" s="164" t="s">
        <v>2592</v>
      </c>
      <c r="D4210" s="166">
        <v>43032</v>
      </c>
      <c r="E4210" s="164" t="s">
        <v>3892</v>
      </c>
      <c r="F4210" s="592"/>
      <c r="G4210" s="592"/>
      <c r="H4210" s="591"/>
      <c r="I4210" s="591"/>
      <c r="J4210" s="589"/>
      <c r="K4210" s="589"/>
      <c r="L4210" s="590"/>
    </row>
    <row r="4211" spans="1:12" s="148" customFormat="1" ht="24" customHeight="1" x14ac:dyDescent="0.15">
      <c r="A4211" s="593">
        <v>799</v>
      </c>
      <c r="B4211" s="161" t="s">
        <v>20</v>
      </c>
      <c r="C4211" s="162" t="s">
        <v>21</v>
      </c>
      <c r="D4211" s="162" t="s">
        <v>1884</v>
      </c>
      <c r="E4211" s="162" t="s">
        <v>1885</v>
      </c>
      <c r="F4211" s="594" t="s">
        <v>14</v>
      </c>
      <c r="G4211" s="594"/>
      <c r="H4211" s="592"/>
      <c r="I4211" s="592"/>
      <c r="J4211" s="592"/>
      <c r="K4211" s="592"/>
      <c r="L4211" s="592"/>
    </row>
    <row r="4212" spans="1:12" s="148" customFormat="1" ht="26.25" customHeight="1" x14ac:dyDescent="0.15">
      <c r="A4212" s="593"/>
      <c r="B4212" s="589" t="s">
        <v>4417</v>
      </c>
      <c r="C4212" s="595" t="s">
        <v>4420</v>
      </c>
      <c r="D4212" s="596">
        <v>43046</v>
      </c>
      <c r="E4212" s="589" t="s">
        <v>2809</v>
      </c>
      <c r="F4212" s="589" t="s">
        <v>2485</v>
      </c>
      <c r="G4212" s="589"/>
      <c r="H4212" s="591" t="s">
        <v>1890</v>
      </c>
      <c r="I4212" s="591"/>
      <c r="J4212" s="164" t="s">
        <v>1891</v>
      </c>
      <c r="K4212" s="164" t="s">
        <v>0</v>
      </c>
      <c r="L4212" s="165">
        <v>700</v>
      </c>
    </row>
    <row r="4213" spans="1:12" s="148" customFormat="1" ht="207.75" customHeight="1" x14ac:dyDescent="0.15">
      <c r="A4213" s="593"/>
      <c r="B4213" s="589"/>
      <c r="C4213" s="595"/>
      <c r="D4213" s="596"/>
      <c r="E4213" s="589"/>
      <c r="F4213" s="589"/>
      <c r="G4213" s="589"/>
      <c r="H4213" s="591" t="s">
        <v>1892</v>
      </c>
      <c r="I4213" s="591"/>
      <c r="J4213" s="164" t="s">
        <v>1891</v>
      </c>
      <c r="K4213" s="164" t="s">
        <v>0</v>
      </c>
      <c r="L4213" s="165">
        <v>2318.23</v>
      </c>
    </row>
    <row r="4214" spans="1:12" s="148" customFormat="1" ht="24" customHeight="1" x14ac:dyDescent="0.15">
      <c r="A4214" s="593"/>
      <c r="B4214" s="161" t="s">
        <v>29</v>
      </c>
      <c r="C4214" s="162" t="s">
        <v>30</v>
      </c>
      <c r="D4214" s="162" t="s">
        <v>1893</v>
      </c>
      <c r="E4214" s="162" t="s">
        <v>1894</v>
      </c>
      <c r="F4214" s="592"/>
      <c r="G4214" s="592"/>
      <c r="H4214" s="591" t="s">
        <v>1895</v>
      </c>
      <c r="I4214" s="591"/>
      <c r="J4214" s="589" t="s">
        <v>1891</v>
      </c>
      <c r="K4214" s="589" t="s">
        <v>1891</v>
      </c>
      <c r="L4214" s="590">
        <v>0</v>
      </c>
    </row>
    <row r="4215" spans="1:12" s="148" customFormat="1" ht="24" customHeight="1" x14ac:dyDescent="0.15">
      <c r="A4215" s="593"/>
      <c r="B4215" s="164" t="s">
        <v>4419</v>
      </c>
      <c r="C4215" s="164" t="s">
        <v>2485</v>
      </c>
      <c r="D4215" s="166">
        <v>43051</v>
      </c>
      <c r="E4215" s="164" t="s">
        <v>4421</v>
      </c>
      <c r="F4215" s="592"/>
      <c r="G4215" s="592"/>
      <c r="H4215" s="591"/>
      <c r="I4215" s="591"/>
      <c r="J4215" s="589"/>
      <c r="K4215" s="589"/>
      <c r="L4215" s="590"/>
    </row>
    <row r="4216" spans="1:12" s="148" customFormat="1" ht="24" customHeight="1" x14ac:dyDescent="0.15">
      <c r="A4216" s="593">
        <v>800</v>
      </c>
      <c r="B4216" s="161" t="s">
        <v>20</v>
      </c>
      <c r="C4216" s="162" t="s">
        <v>21</v>
      </c>
      <c r="D4216" s="162" t="s">
        <v>1884</v>
      </c>
      <c r="E4216" s="162" t="s">
        <v>1885</v>
      </c>
      <c r="F4216" s="594" t="s">
        <v>14</v>
      </c>
      <c r="G4216" s="594"/>
      <c r="H4216" s="592"/>
      <c r="I4216" s="592"/>
      <c r="J4216" s="592"/>
      <c r="K4216" s="592"/>
      <c r="L4216" s="592"/>
    </row>
    <row r="4217" spans="1:12" s="148" customFormat="1" ht="26.25" customHeight="1" x14ac:dyDescent="0.15">
      <c r="A4217" s="593"/>
      <c r="B4217" s="589" t="s">
        <v>4417</v>
      </c>
      <c r="C4217" s="595" t="s">
        <v>4422</v>
      </c>
      <c r="D4217" s="596">
        <v>43111</v>
      </c>
      <c r="E4217" s="589" t="s">
        <v>1957</v>
      </c>
      <c r="F4217" s="589" t="s">
        <v>4423</v>
      </c>
      <c r="G4217" s="589"/>
      <c r="H4217" s="591" t="s">
        <v>1890</v>
      </c>
      <c r="I4217" s="591"/>
      <c r="J4217" s="164" t="s">
        <v>1891</v>
      </c>
      <c r="K4217" s="164" t="s">
        <v>0</v>
      </c>
      <c r="L4217" s="165">
        <v>477</v>
      </c>
    </row>
    <row r="4218" spans="1:12" s="148" customFormat="1" ht="281.25" customHeight="1" x14ac:dyDescent="0.15">
      <c r="A4218" s="593"/>
      <c r="B4218" s="589"/>
      <c r="C4218" s="595"/>
      <c r="D4218" s="596"/>
      <c r="E4218" s="589"/>
      <c r="F4218" s="589"/>
      <c r="G4218" s="589"/>
      <c r="H4218" s="591" t="s">
        <v>1892</v>
      </c>
      <c r="I4218" s="591"/>
      <c r="J4218" s="164" t="s">
        <v>1891</v>
      </c>
      <c r="K4218" s="164" t="s">
        <v>0</v>
      </c>
      <c r="L4218" s="165">
        <v>236.4</v>
      </c>
    </row>
    <row r="4219" spans="1:12" s="148" customFormat="1" ht="24" customHeight="1" x14ac:dyDescent="0.15">
      <c r="A4219" s="593"/>
      <c r="B4219" s="161" t="s">
        <v>29</v>
      </c>
      <c r="C4219" s="162" t="s">
        <v>30</v>
      </c>
      <c r="D4219" s="162" t="s">
        <v>1893</v>
      </c>
      <c r="E4219" s="162" t="s">
        <v>1894</v>
      </c>
      <c r="F4219" s="592"/>
      <c r="G4219" s="592"/>
      <c r="H4219" s="591" t="s">
        <v>1895</v>
      </c>
      <c r="I4219" s="591"/>
      <c r="J4219" s="589" t="s">
        <v>1891</v>
      </c>
      <c r="K4219" s="589" t="s">
        <v>0</v>
      </c>
      <c r="L4219" s="590">
        <v>700</v>
      </c>
    </row>
    <row r="4220" spans="1:12" s="148" customFormat="1" ht="24" customHeight="1" x14ac:dyDescent="0.15">
      <c r="A4220" s="593"/>
      <c r="B4220" s="164" t="s">
        <v>4419</v>
      </c>
      <c r="C4220" s="164" t="s">
        <v>4423</v>
      </c>
      <c r="D4220" s="166">
        <v>43114</v>
      </c>
      <c r="E4220" s="164" t="s">
        <v>3199</v>
      </c>
      <c r="F4220" s="592"/>
      <c r="G4220" s="592"/>
      <c r="H4220" s="591"/>
      <c r="I4220" s="591"/>
      <c r="J4220" s="589"/>
      <c r="K4220" s="589"/>
      <c r="L4220" s="590"/>
    </row>
    <row r="4221" spans="1:12" s="148" customFormat="1" ht="24" customHeight="1" x14ac:dyDescent="0.15">
      <c r="A4221" s="593">
        <v>801</v>
      </c>
      <c r="B4221" s="161" t="s">
        <v>20</v>
      </c>
      <c r="C4221" s="162" t="s">
        <v>21</v>
      </c>
      <c r="D4221" s="162" t="s">
        <v>1884</v>
      </c>
      <c r="E4221" s="162" t="s">
        <v>1885</v>
      </c>
      <c r="F4221" s="594" t="s">
        <v>14</v>
      </c>
      <c r="G4221" s="594"/>
      <c r="H4221" s="592"/>
      <c r="I4221" s="592"/>
      <c r="J4221" s="592"/>
      <c r="K4221" s="592"/>
      <c r="L4221" s="592"/>
    </row>
    <row r="4222" spans="1:12" s="148" customFormat="1" ht="26.25" customHeight="1" x14ac:dyDescent="0.15">
      <c r="A4222" s="593"/>
      <c r="B4222" s="589" t="s">
        <v>4417</v>
      </c>
      <c r="C4222" s="595" t="s">
        <v>4424</v>
      </c>
      <c r="D4222" s="596">
        <v>43137</v>
      </c>
      <c r="E4222" s="589" t="s">
        <v>1899</v>
      </c>
      <c r="F4222" s="589" t="s">
        <v>3828</v>
      </c>
      <c r="G4222" s="589"/>
      <c r="H4222" s="591" t="s">
        <v>1890</v>
      </c>
      <c r="I4222" s="591"/>
      <c r="J4222" s="164" t="s">
        <v>1891</v>
      </c>
      <c r="K4222" s="164" t="s">
        <v>0</v>
      </c>
      <c r="L4222" s="165">
        <v>345.56</v>
      </c>
    </row>
    <row r="4223" spans="1:12" s="148" customFormat="1" ht="186.75" customHeight="1" x14ac:dyDescent="0.15">
      <c r="A4223" s="593"/>
      <c r="B4223" s="589"/>
      <c r="C4223" s="595"/>
      <c r="D4223" s="596"/>
      <c r="E4223" s="589"/>
      <c r="F4223" s="589"/>
      <c r="G4223" s="589"/>
      <c r="H4223" s="591" t="s">
        <v>1892</v>
      </c>
      <c r="I4223" s="591"/>
      <c r="J4223" s="164" t="s">
        <v>1891</v>
      </c>
      <c r="K4223" s="164" t="s">
        <v>0</v>
      </c>
      <c r="L4223" s="165">
        <v>386.4</v>
      </c>
    </row>
    <row r="4224" spans="1:12" s="148" customFormat="1" ht="24" customHeight="1" x14ac:dyDescent="0.15">
      <c r="A4224" s="593"/>
      <c r="B4224" s="161" t="s">
        <v>29</v>
      </c>
      <c r="C4224" s="162" t="s">
        <v>30</v>
      </c>
      <c r="D4224" s="162" t="s">
        <v>1893</v>
      </c>
      <c r="E4224" s="162" t="s">
        <v>1894</v>
      </c>
      <c r="F4224" s="592"/>
      <c r="G4224" s="592"/>
      <c r="H4224" s="591" t="s">
        <v>1895</v>
      </c>
      <c r="I4224" s="591"/>
      <c r="J4224" s="589" t="s">
        <v>1891</v>
      </c>
      <c r="K4224" s="589" t="s">
        <v>0</v>
      </c>
      <c r="L4224" s="590">
        <v>640</v>
      </c>
    </row>
    <row r="4225" spans="1:12" s="148" customFormat="1" ht="24" customHeight="1" x14ac:dyDescent="0.15">
      <c r="A4225" s="593"/>
      <c r="B4225" s="164" t="s">
        <v>4419</v>
      </c>
      <c r="C4225" s="164" t="s">
        <v>3828</v>
      </c>
      <c r="D4225" s="166">
        <v>43141</v>
      </c>
      <c r="E4225" s="164" t="s">
        <v>3866</v>
      </c>
      <c r="F4225" s="592"/>
      <c r="G4225" s="592"/>
      <c r="H4225" s="591"/>
      <c r="I4225" s="591"/>
      <c r="J4225" s="589"/>
      <c r="K4225" s="589"/>
      <c r="L4225" s="590"/>
    </row>
    <row r="4226" spans="1:12" s="148" customFormat="1" ht="24" customHeight="1" x14ac:dyDescent="0.15">
      <c r="A4226" s="593">
        <v>802</v>
      </c>
      <c r="B4226" s="161" t="s">
        <v>20</v>
      </c>
      <c r="C4226" s="162" t="s">
        <v>21</v>
      </c>
      <c r="D4226" s="162" t="s">
        <v>1884</v>
      </c>
      <c r="E4226" s="162" t="s">
        <v>1885</v>
      </c>
      <c r="F4226" s="594" t="s">
        <v>14</v>
      </c>
      <c r="G4226" s="594"/>
      <c r="H4226" s="592"/>
      <c r="I4226" s="592"/>
      <c r="J4226" s="592"/>
      <c r="K4226" s="592"/>
      <c r="L4226" s="592"/>
    </row>
    <row r="4227" spans="1:12" s="148" customFormat="1" ht="26.25" customHeight="1" x14ac:dyDescent="0.15">
      <c r="A4227" s="593"/>
      <c r="B4227" s="589" t="s">
        <v>4425</v>
      </c>
      <c r="C4227" s="589" t="s">
        <v>4426</v>
      </c>
      <c r="D4227" s="596">
        <v>43036</v>
      </c>
      <c r="E4227" s="589" t="s">
        <v>4427</v>
      </c>
      <c r="F4227" s="589" t="s">
        <v>4428</v>
      </c>
      <c r="G4227" s="589"/>
      <c r="H4227" s="591" t="s">
        <v>1890</v>
      </c>
      <c r="I4227" s="591"/>
      <c r="J4227" s="164" t="s">
        <v>1891</v>
      </c>
      <c r="K4227" s="164" t="s">
        <v>0</v>
      </c>
      <c r="L4227" s="165">
        <v>456</v>
      </c>
    </row>
    <row r="4228" spans="1:12" s="148" customFormat="1" ht="39.75" customHeight="1" x14ac:dyDescent="0.15">
      <c r="A4228" s="593"/>
      <c r="B4228" s="589"/>
      <c r="C4228" s="589"/>
      <c r="D4228" s="596"/>
      <c r="E4228" s="589"/>
      <c r="F4228" s="589"/>
      <c r="G4228" s="589"/>
      <c r="H4228" s="591" t="s">
        <v>1892</v>
      </c>
      <c r="I4228" s="591"/>
      <c r="J4228" s="164" t="s">
        <v>1891</v>
      </c>
      <c r="K4228" s="164" t="s">
        <v>1891</v>
      </c>
      <c r="L4228" s="165">
        <v>0</v>
      </c>
    </row>
    <row r="4229" spans="1:12" s="148" customFormat="1" ht="24" customHeight="1" x14ac:dyDescent="0.15">
      <c r="A4229" s="593"/>
      <c r="B4229" s="161" t="s">
        <v>29</v>
      </c>
      <c r="C4229" s="162" t="s">
        <v>30</v>
      </c>
      <c r="D4229" s="162" t="s">
        <v>1893</v>
      </c>
      <c r="E4229" s="162" t="s">
        <v>1894</v>
      </c>
      <c r="F4229" s="592"/>
      <c r="G4229" s="592"/>
      <c r="H4229" s="591" t="s">
        <v>1895</v>
      </c>
      <c r="I4229" s="591"/>
      <c r="J4229" s="589" t="s">
        <v>1891</v>
      </c>
      <c r="K4229" s="589" t="s">
        <v>1891</v>
      </c>
      <c r="L4229" s="590">
        <v>0</v>
      </c>
    </row>
    <row r="4230" spans="1:12" s="148" customFormat="1" ht="24" customHeight="1" x14ac:dyDescent="0.15">
      <c r="A4230" s="593"/>
      <c r="B4230" s="164" t="s">
        <v>1896</v>
      </c>
      <c r="C4230" s="164" t="s">
        <v>4428</v>
      </c>
      <c r="D4230" s="166">
        <v>43042</v>
      </c>
      <c r="E4230" s="164" t="s">
        <v>4429</v>
      </c>
      <c r="F4230" s="592"/>
      <c r="G4230" s="592"/>
      <c r="H4230" s="591"/>
      <c r="I4230" s="591"/>
      <c r="J4230" s="589"/>
      <c r="K4230" s="589"/>
      <c r="L4230" s="590"/>
    </row>
    <row r="4231" spans="1:12" s="148" customFormat="1" ht="24" customHeight="1" x14ac:dyDescent="0.15">
      <c r="A4231" s="593">
        <v>803</v>
      </c>
      <c r="B4231" s="161" t="s">
        <v>20</v>
      </c>
      <c r="C4231" s="162" t="s">
        <v>21</v>
      </c>
      <c r="D4231" s="162" t="s">
        <v>1884</v>
      </c>
      <c r="E4231" s="162" t="s">
        <v>1885</v>
      </c>
      <c r="F4231" s="594" t="s">
        <v>14</v>
      </c>
      <c r="G4231" s="594"/>
      <c r="H4231" s="592"/>
      <c r="I4231" s="592"/>
      <c r="J4231" s="592"/>
      <c r="K4231" s="592"/>
      <c r="L4231" s="592"/>
    </row>
    <row r="4232" spans="1:12" s="148" customFormat="1" ht="26.25" customHeight="1" x14ac:dyDescent="0.15">
      <c r="A4232" s="593"/>
      <c r="B4232" s="589" t="s">
        <v>4430</v>
      </c>
      <c r="C4232" s="595" t="s">
        <v>4431</v>
      </c>
      <c r="D4232" s="596">
        <v>43030</v>
      </c>
      <c r="E4232" s="589" t="s">
        <v>4432</v>
      </c>
      <c r="F4232" s="589" t="s">
        <v>4433</v>
      </c>
      <c r="G4232" s="589"/>
      <c r="H4232" s="591" t="s">
        <v>1890</v>
      </c>
      <c r="I4232" s="591"/>
      <c r="J4232" s="164" t="s">
        <v>1891</v>
      </c>
      <c r="K4232" s="164" t="s">
        <v>0</v>
      </c>
      <c r="L4232" s="165">
        <v>1178.1200000000001</v>
      </c>
    </row>
    <row r="4233" spans="1:12" s="148" customFormat="1" ht="354.75" customHeight="1" x14ac:dyDescent="0.15">
      <c r="A4233" s="593"/>
      <c r="B4233" s="589"/>
      <c r="C4233" s="595"/>
      <c r="D4233" s="596"/>
      <c r="E4233" s="589"/>
      <c r="F4233" s="589"/>
      <c r="G4233" s="589"/>
      <c r="H4233" s="591" t="s">
        <v>1892</v>
      </c>
      <c r="I4233" s="591"/>
      <c r="J4233" s="164" t="s">
        <v>1891</v>
      </c>
      <c r="K4233" s="164" t="s">
        <v>1891</v>
      </c>
      <c r="L4233" s="165">
        <v>0</v>
      </c>
    </row>
    <row r="4234" spans="1:12" s="148" customFormat="1" ht="24" customHeight="1" x14ac:dyDescent="0.15">
      <c r="A4234" s="593"/>
      <c r="B4234" s="161" t="s">
        <v>29</v>
      </c>
      <c r="C4234" s="162" t="s">
        <v>30</v>
      </c>
      <c r="D4234" s="162" t="s">
        <v>1893</v>
      </c>
      <c r="E4234" s="162" t="s">
        <v>1894</v>
      </c>
      <c r="F4234" s="592"/>
      <c r="G4234" s="592"/>
      <c r="H4234" s="591" t="s">
        <v>1895</v>
      </c>
      <c r="I4234" s="591"/>
      <c r="J4234" s="589" t="s">
        <v>1891</v>
      </c>
      <c r="K4234" s="589" t="s">
        <v>0</v>
      </c>
      <c r="L4234" s="590">
        <v>675</v>
      </c>
    </row>
    <row r="4235" spans="1:12" s="148" customFormat="1" ht="24" customHeight="1" x14ac:dyDescent="0.15">
      <c r="A4235" s="593"/>
      <c r="B4235" s="164" t="s">
        <v>1660</v>
      </c>
      <c r="C4235" s="164" t="s">
        <v>4433</v>
      </c>
      <c r="D4235" s="166">
        <v>43034</v>
      </c>
      <c r="E4235" s="164" t="s">
        <v>4278</v>
      </c>
      <c r="F4235" s="592"/>
      <c r="G4235" s="592"/>
      <c r="H4235" s="591"/>
      <c r="I4235" s="591"/>
      <c r="J4235" s="589"/>
      <c r="K4235" s="589"/>
      <c r="L4235" s="590"/>
    </row>
    <row r="4236" spans="1:12" s="148" customFormat="1" ht="24" customHeight="1" x14ac:dyDescent="0.15">
      <c r="A4236" s="593">
        <v>804</v>
      </c>
      <c r="B4236" s="161" t="s">
        <v>20</v>
      </c>
      <c r="C4236" s="162" t="s">
        <v>21</v>
      </c>
      <c r="D4236" s="162" t="s">
        <v>1884</v>
      </c>
      <c r="E4236" s="162" t="s">
        <v>1885</v>
      </c>
      <c r="F4236" s="594" t="s">
        <v>14</v>
      </c>
      <c r="G4236" s="594"/>
      <c r="H4236" s="592"/>
      <c r="I4236" s="592"/>
      <c r="J4236" s="592"/>
      <c r="K4236" s="592"/>
      <c r="L4236" s="592"/>
    </row>
    <row r="4237" spans="1:12" s="148" customFormat="1" ht="26.25" customHeight="1" x14ac:dyDescent="0.15">
      <c r="A4237" s="593"/>
      <c r="B4237" s="589" t="s">
        <v>4430</v>
      </c>
      <c r="C4237" s="595" t="s">
        <v>4434</v>
      </c>
      <c r="D4237" s="596">
        <v>43080</v>
      </c>
      <c r="E4237" s="589" t="s">
        <v>2382</v>
      </c>
      <c r="F4237" s="589" t="s">
        <v>4435</v>
      </c>
      <c r="G4237" s="589"/>
      <c r="H4237" s="591" t="s">
        <v>1890</v>
      </c>
      <c r="I4237" s="591"/>
      <c r="J4237" s="164" t="s">
        <v>1891</v>
      </c>
      <c r="K4237" s="164" t="s">
        <v>1891</v>
      </c>
      <c r="L4237" s="165">
        <v>0</v>
      </c>
    </row>
    <row r="4238" spans="1:12" s="148" customFormat="1" ht="239.25" customHeight="1" x14ac:dyDescent="0.15">
      <c r="A4238" s="593"/>
      <c r="B4238" s="589"/>
      <c r="C4238" s="595"/>
      <c r="D4238" s="596"/>
      <c r="E4238" s="589"/>
      <c r="F4238" s="589"/>
      <c r="G4238" s="589"/>
      <c r="H4238" s="591" t="s">
        <v>1892</v>
      </c>
      <c r="I4238" s="591"/>
      <c r="J4238" s="164" t="s">
        <v>1891</v>
      </c>
      <c r="K4238" s="164" t="s">
        <v>1891</v>
      </c>
      <c r="L4238" s="165">
        <v>0</v>
      </c>
    </row>
    <row r="4239" spans="1:12" s="148" customFormat="1" ht="24" customHeight="1" x14ac:dyDescent="0.15">
      <c r="A4239" s="593"/>
      <c r="B4239" s="161" t="s">
        <v>29</v>
      </c>
      <c r="C4239" s="162" t="s">
        <v>30</v>
      </c>
      <c r="D4239" s="162" t="s">
        <v>1893</v>
      </c>
      <c r="E4239" s="162" t="s">
        <v>1894</v>
      </c>
      <c r="F4239" s="592"/>
      <c r="G4239" s="592"/>
      <c r="H4239" s="591" t="s">
        <v>1895</v>
      </c>
      <c r="I4239" s="591"/>
      <c r="J4239" s="589" t="s">
        <v>1891</v>
      </c>
      <c r="K4239" s="589" t="s">
        <v>0</v>
      </c>
      <c r="L4239" s="590">
        <v>1500</v>
      </c>
    </row>
    <row r="4240" spans="1:12" s="148" customFormat="1" ht="24" customHeight="1" x14ac:dyDescent="0.15">
      <c r="A4240" s="593"/>
      <c r="B4240" s="164" t="s">
        <v>1660</v>
      </c>
      <c r="C4240" s="164" t="s">
        <v>4435</v>
      </c>
      <c r="D4240" s="166">
        <v>43085</v>
      </c>
      <c r="E4240" s="164" t="s">
        <v>4436</v>
      </c>
      <c r="F4240" s="592"/>
      <c r="G4240" s="592"/>
      <c r="H4240" s="591"/>
      <c r="I4240" s="591"/>
      <c r="J4240" s="589"/>
      <c r="K4240" s="589"/>
      <c r="L4240" s="590"/>
    </row>
    <row r="4241" spans="1:12" s="148" customFormat="1" ht="24" customHeight="1" x14ac:dyDescent="0.15">
      <c r="A4241" s="593">
        <v>805</v>
      </c>
      <c r="B4241" s="161" t="s">
        <v>20</v>
      </c>
      <c r="C4241" s="162" t="s">
        <v>21</v>
      </c>
      <c r="D4241" s="162" t="s">
        <v>1884</v>
      </c>
      <c r="E4241" s="162" t="s">
        <v>1885</v>
      </c>
      <c r="F4241" s="594" t="s">
        <v>14</v>
      </c>
      <c r="G4241" s="594"/>
      <c r="H4241" s="592"/>
      <c r="I4241" s="592"/>
      <c r="J4241" s="592"/>
      <c r="K4241" s="592"/>
      <c r="L4241" s="592"/>
    </row>
    <row r="4242" spans="1:12" s="148" customFormat="1" ht="26.25" customHeight="1" x14ac:dyDescent="0.15">
      <c r="A4242" s="593"/>
      <c r="B4242" s="589" t="s">
        <v>4437</v>
      </c>
      <c r="C4242" s="589" t="s">
        <v>4438</v>
      </c>
      <c r="D4242" s="596">
        <v>43018</v>
      </c>
      <c r="E4242" s="589" t="s">
        <v>1908</v>
      </c>
      <c r="F4242" s="589" t="s">
        <v>4439</v>
      </c>
      <c r="G4242" s="589"/>
      <c r="H4242" s="591" t="s">
        <v>1890</v>
      </c>
      <c r="I4242" s="591"/>
      <c r="J4242" s="164" t="s">
        <v>1891</v>
      </c>
      <c r="K4242" s="164" t="s">
        <v>0</v>
      </c>
      <c r="L4242" s="165">
        <v>300</v>
      </c>
    </row>
    <row r="4243" spans="1:12" s="148" customFormat="1" ht="81.75" customHeight="1" x14ac:dyDescent="0.15">
      <c r="A4243" s="593"/>
      <c r="B4243" s="589"/>
      <c r="C4243" s="589"/>
      <c r="D4243" s="596"/>
      <c r="E4243" s="589"/>
      <c r="F4243" s="589"/>
      <c r="G4243" s="589"/>
      <c r="H4243" s="591" t="s">
        <v>1892</v>
      </c>
      <c r="I4243" s="591"/>
      <c r="J4243" s="164" t="s">
        <v>1891</v>
      </c>
      <c r="K4243" s="164" t="s">
        <v>0</v>
      </c>
      <c r="L4243" s="165">
        <v>830</v>
      </c>
    </row>
    <row r="4244" spans="1:12" s="148" customFormat="1" ht="24" customHeight="1" x14ac:dyDescent="0.15">
      <c r="A4244" s="593"/>
      <c r="B4244" s="161" t="s">
        <v>29</v>
      </c>
      <c r="C4244" s="162" t="s">
        <v>30</v>
      </c>
      <c r="D4244" s="162" t="s">
        <v>1893</v>
      </c>
      <c r="E4244" s="162" t="s">
        <v>1894</v>
      </c>
      <c r="F4244" s="592"/>
      <c r="G4244" s="592"/>
      <c r="H4244" s="591" t="s">
        <v>1895</v>
      </c>
      <c r="I4244" s="591"/>
      <c r="J4244" s="589" t="s">
        <v>1891</v>
      </c>
      <c r="K4244" s="589" t="s">
        <v>0</v>
      </c>
      <c r="L4244" s="590">
        <v>194.4</v>
      </c>
    </row>
    <row r="4245" spans="1:12" s="148" customFormat="1" ht="34.5" customHeight="1" x14ac:dyDescent="0.15">
      <c r="A4245" s="593"/>
      <c r="B4245" s="164" t="s">
        <v>3022</v>
      </c>
      <c r="C4245" s="164" t="s">
        <v>4439</v>
      </c>
      <c r="D4245" s="166">
        <v>43023</v>
      </c>
      <c r="E4245" s="164" t="s">
        <v>2047</v>
      </c>
      <c r="F4245" s="592"/>
      <c r="G4245" s="592"/>
      <c r="H4245" s="591"/>
      <c r="I4245" s="591"/>
      <c r="J4245" s="589"/>
      <c r="K4245" s="589"/>
      <c r="L4245" s="590"/>
    </row>
    <row r="4246" spans="1:12" s="148" customFormat="1" ht="24" customHeight="1" x14ac:dyDescent="0.15">
      <c r="A4246" s="593">
        <v>806</v>
      </c>
      <c r="B4246" s="161" t="s">
        <v>20</v>
      </c>
      <c r="C4246" s="162" t="s">
        <v>21</v>
      </c>
      <c r="D4246" s="162" t="s">
        <v>1884</v>
      </c>
      <c r="E4246" s="162" t="s">
        <v>1885</v>
      </c>
      <c r="F4246" s="594" t="s">
        <v>14</v>
      </c>
      <c r="G4246" s="594"/>
      <c r="H4246" s="592"/>
      <c r="I4246" s="592"/>
      <c r="J4246" s="592"/>
      <c r="K4246" s="592"/>
      <c r="L4246" s="592"/>
    </row>
    <row r="4247" spans="1:12" s="148" customFormat="1" ht="26.25" customHeight="1" x14ac:dyDescent="0.15">
      <c r="A4247" s="593"/>
      <c r="B4247" s="589" t="s">
        <v>4437</v>
      </c>
      <c r="C4247" s="595" t="s">
        <v>4440</v>
      </c>
      <c r="D4247" s="596">
        <v>43046</v>
      </c>
      <c r="E4247" s="589" t="s">
        <v>4441</v>
      </c>
      <c r="F4247" s="589" t="s">
        <v>4442</v>
      </c>
      <c r="G4247" s="589"/>
      <c r="H4247" s="591" t="s">
        <v>1890</v>
      </c>
      <c r="I4247" s="591"/>
      <c r="J4247" s="164" t="s">
        <v>1891</v>
      </c>
      <c r="K4247" s="164" t="s">
        <v>0</v>
      </c>
      <c r="L4247" s="165">
        <v>1032</v>
      </c>
    </row>
    <row r="4248" spans="1:12" s="148" customFormat="1" ht="375.75" customHeight="1" x14ac:dyDescent="0.15">
      <c r="A4248" s="593"/>
      <c r="B4248" s="589"/>
      <c r="C4248" s="595"/>
      <c r="D4248" s="596"/>
      <c r="E4248" s="589"/>
      <c r="F4248" s="589"/>
      <c r="G4248" s="589"/>
      <c r="H4248" s="591" t="s">
        <v>1892</v>
      </c>
      <c r="I4248" s="591"/>
      <c r="J4248" s="164" t="s">
        <v>1891</v>
      </c>
      <c r="K4248" s="164" t="s">
        <v>0</v>
      </c>
      <c r="L4248" s="165">
        <v>4503.1900000000005</v>
      </c>
    </row>
    <row r="4249" spans="1:12" s="148" customFormat="1" ht="24" customHeight="1" x14ac:dyDescent="0.15">
      <c r="A4249" s="593"/>
      <c r="B4249" s="161" t="s">
        <v>29</v>
      </c>
      <c r="C4249" s="162" t="s">
        <v>30</v>
      </c>
      <c r="D4249" s="162" t="s">
        <v>1893</v>
      </c>
      <c r="E4249" s="162" t="s">
        <v>1894</v>
      </c>
      <c r="F4249" s="592"/>
      <c r="G4249" s="592"/>
      <c r="H4249" s="591" t="s">
        <v>1895</v>
      </c>
      <c r="I4249" s="591"/>
      <c r="J4249" s="589" t="s">
        <v>1891</v>
      </c>
      <c r="K4249" s="589" t="s">
        <v>0</v>
      </c>
      <c r="L4249" s="590">
        <v>425</v>
      </c>
    </row>
    <row r="4250" spans="1:12" s="148" customFormat="1" ht="34.5" customHeight="1" x14ac:dyDescent="0.15">
      <c r="A4250" s="593"/>
      <c r="B4250" s="164" t="s">
        <v>3022</v>
      </c>
      <c r="C4250" s="164" t="s">
        <v>4442</v>
      </c>
      <c r="D4250" s="166">
        <v>43052</v>
      </c>
      <c r="E4250" s="164" t="s">
        <v>4443</v>
      </c>
      <c r="F4250" s="592"/>
      <c r="G4250" s="592"/>
      <c r="H4250" s="591"/>
      <c r="I4250" s="591"/>
      <c r="J4250" s="589"/>
      <c r="K4250" s="589"/>
      <c r="L4250" s="590"/>
    </row>
    <row r="4251" spans="1:12" s="148" customFormat="1" ht="24" customHeight="1" x14ac:dyDescent="0.15">
      <c r="A4251" s="593">
        <v>807</v>
      </c>
      <c r="B4251" s="161" t="s">
        <v>20</v>
      </c>
      <c r="C4251" s="162" t="s">
        <v>21</v>
      </c>
      <c r="D4251" s="162" t="s">
        <v>1884</v>
      </c>
      <c r="E4251" s="162" t="s">
        <v>1885</v>
      </c>
      <c r="F4251" s="594" t="s">
        <v>14</v>
      </c>
      <c r="G4251" s="594"/>
      <c r="H4251" s="592"/>
      <c r="I4251" s="592"/>
      <c r="J4251" s="592"/>
      <c r="K4251" s="592"/>
      <c r="L4251" s="592"/>
    </row>
    <row r="4252" spans="1:12" s="148" customFormat="1" ht="26.25" customHeight="1" x14ac:dyDescent="0.15">
      <c r="A4252" s="593"/>
      <c r="B4252" s="589" t="s">
        <v>4444</v>
      </c>
      <c r="C4252" s="595" t="s">
        <v>4445</v>
      </c>
      <c r="D4252" s="596">
        <v>43023</v>
      </c>
      <c r="E4252" s="589" t="s">
        <v>2350</v>
      </c>
      <c r="F4252" s="589" t="s">
        <v>2975</v>
      </c>
      <c r="G4252" s="589"/>
      <c r="H4252" s="591" t="s">
        <v>1890</v>
      </c>
      <c r="I4252" s="591"/>
      <c r="J4252" s="164" t="s">
        <v>1891</v>
      </c>
      <c r="K4252" s="164" t="s">
        <v>0</v>
      </c>
      <c r="L4252" s="165">
        <v>219</v>
      </c>
    </row>
    <row r="4253" spans="1:12" s="148" customFormat="1" ht="134.25" customHeight="1" x14ac:dyDescent="0.15">
      <c r="A4253" s="593"/>
      <c r="B4253" s="589"/>
      <c r="C4253" s="595"/>
      <c r="D4253" s="596"/>
      <c r="E4253" s="589"/>
      <c r="F4253" s="589"/>
      <c r="G4253" s="589"/>
      <c r="H4253" s="591" t="s">
        <v>1892</v>
      </c>
      <c r="I4253" s="591"/>
      <c r="J4253" s="164" t="s">
        <v>1891</v>
      </c>
      <c r="K4253" s="164" t="s">
        <v>0</v>
      </c>
      <c r="L4253" s="165">
        <v>523.96</v>
      </c>
    </row>
    <row r="4254" spans="1:12" s="148" customFormat="1" ht="24" customHeight="1" x14ac:dyDescent="0.15">
      <c r="A4254" s="593"/>
      <c r="B4254" s="161" t="s">
        <v>29</v>
      </c>
      <c r="C4254" s="162" t="s">
        <v>30</v>
      </c>
      <c r="D4254" s="162" t="s">
        <v>1893</v>
      </c>
      <c r="E4254" s="162" t="s">
        <v>1894</v>
      </c>
      <c r="F4254" s="592"/>
      <c r="G4254" s="592"/>
      <c r="H4254" s="591" t="s">
        <v>1895</v>
      </c>
      <c r="I4254" s="591"/>
      <c r="J4254" s="589" t="s">
        <v>1891</v>
      </c>
      <c r="K4254" s="589" t="s">
        <v>0</v>
      </c>
      <c r="L4254" s="590">
        <v>320</v>
      </c>
    </row>
    <row r="4255" spans="1:12" s="148" customFormat="1" ht="34.5" customHeight="1" x14ac:dyDescent="0.15">
      <c r="A4255" s="593"/>
      <c r="B4255" s="164" t="s">
        <v>4331</v>
      </c>
      <c r="C4255" s="164" t="s">
        <v>2975</v>
      </c>
      <c r="D4255" s="166">
        <v>43026</v>
      </c>
      <c r="E4255" s="164" t="s">
        <v>4332</v>
      </c>
      <c r="F4255" s="592"/>
      <c r="G4255" s="592"/>
      <c r="H4255" s="591"/>
      <c r="I4255" s="591"/>
      <c r="J4255" s="589"/>
      <c r="K4255" s="589"/>
      <c r="L4255" s="590"/>
    </row>
    <row r="4256" spans="1:12" s="148" customFormat="1" ht="24" customHeight="1" x14ac:dyDescent="0.15">
      <c r="A4256" s="593">
        <v>808</v>
      </c>
      <c r="B4256" s="161" t="s">
        <v>20</v>
      </c>
      <c r="C4256" s="162" t="s">
        <v>21</v>
      </c>
      <c r="D4256" s="162" t="s">
        <v>1884</v>
      </c>
      <c r="E4256" s="162" t="s">
        <v>1885</v>
      </c>
      <c r="F4256" s="594" t="s">
        <v>14</v>
      </c>
      <c r="G4256" s="594"/>
      <c r="H4256" s="592"/>
      <c r="I4256" s="592"/>
      <c r="J4256" s="592"/>
      <c r="K4256" s="592"/>
      <c r="L4256" s="592"/>
    </row>
    <row r="4257" spans="1:12" s="148" customFormat="1" ht="26.25" customHeight="1" x14ac:dyDescent="0.15">
      <c r="A4257" s="593"/>
      <c r="B4257" s="589" t="s">
        <v>4446</v>
      </c>
      <c r="C4257" s="589" t="s">
        <v>4447</v>
      </c>
      <c r="D4257" s="596">
        <v>43026</v>
      </c>
      <c r="E4257" s="589" t="s">
        <v>4448</v>
      </c>
      <c r="F4257" s="589" t="s">
        <v>4449</v>
      </c>
      <c r="G4257" s="589"/>
      <c r="H4257" s="591" t="s">
        <v>1890</v>
      </c>
      <c r="I4257" s="591"/>
      <c r="J4257" s="164" t="s">
        <v>1891</v>
      </c>
      <c r="K4257" s="164" t="s">
        <v>0</v>
      </c>
      <c r="L4257" s="165">
        <v>461.92</v>
      </c>
    </row>
    <row r="4258" spans="1:12" s="148" customFormat="1" ht="39.75" customHeight="1" x14ac:dyDescent="0.15">
      <c r="A4258" s="593"/>
      <c r="B4258" s="589"/>
      <c r="C4258" s="589"/>
      <c r="D4258" s="596"/>
      <c r="E4258" s="589"/>
      <c r="F4258" s="589"/>
      <c r="G4258" s="589"/>
      <c r="H4258" s="591" t="s">
        <v>1892</v>
      </c>
      <c r="I4258" s="591"/>
      <c r="J4258" s="164" t="s">
        <v>1891</v>
      </c>
      <c r="K4258" s="164" t="s">
        <v>0</v>
      </c>
      <c r="L4258" s="165">
        <v>556</v>
      </c>
    </row>
    <row r="4259" spans="1:12" s="148" customFormat="1" ht="24" customHeight="1" x14ac:dyDescent="0.15">
      <c r="A4259" s="593"/>
      <c r="B4259" s="161" t="s">
        <v>29</v>
      </c>
      <c r="C4259" s="162" t="s">
        <v>30</v>
      </c>
      <c r="D4259" s="162" t="s">
        <v>1893</v>
      </c>
      <c r="E4259" s="162" t="s">
        <v>1894</v>
      </c>
      <c r="F4259" s="592"/>
      <c r="G4259" s="592"/>
      <c r="H4259" s="591" t="s">
        <v>1895</v>
      </c>
      <c r="I4259" s="591"/>
      <c r="J4259" s="589" t="s">
        <v>1891</v>
      </c>
      <c r="K4259" s="589" t="s">
        <v>0</v>
      </c>
      <c r="L4259" s="590">
        <v>180.04</v>
      </c>
    </row>
    <row r="4260" spans="1:12" s="148" customFormat="1" ht="24" customHeight="1" x14ac:dyDescent="0.15">
      <c r="A4260" s="593"/>
      <c r="B4260" s="164" t="s">
        <v>3930</v>
      </c>
      <c r="C4260" s="164" t="s">
        <v>4449</v>
      </c>
      <c r="D4260" s="166">
        <v>43029</v>
      </c>
      <c r="E4260" s="164" t="s">
        <v>2232</v>
      </c>
      <c r="F4260" s="592"/>
      <c r="G4260" s="592"/>
      <c r="H4260" s="591"/>
      <c r="I4260" s="591"/>
      <c r="J4260" s="589"/>
      <c r="K4260" s="589"/>
      <c r="L4260" s="590"/>
    </row>
    <row r="4261" spans="1:12" s="148" customFormat="1" ht="24" customHeight="1" x14ac:dyDescent="0.15">
      <c r="A4261" s="593">
        <v>809</v>
      </c>
      <c r="B4261" s="161" t="s">
        <v>20</v>
      </c>
      <c r="C4261" s="162" t="s">
        <v>21</v>
      </c>
      <c r="D4261" s="162" t="s">
        <v>1884</v>
      </c>
      <c r="E4261" s="162" t="s">
        <v>1885</v>
      </c>
      <c r="F4261" s="594" t="s">
        <v>14</v>
      </c>
      <c r="G4261" s="594"/>
      <c r="H4261" s="592"/>
      <c r="I4261" s="592"/>
      <c r="J4261" s="592"/>
      <c r="K4261" s="592"/>
      <c r="L4261" s="592"/>
    </row>
    <row r="4262" spans="1:12" s="148" customFormat="1" ht="26.25" customHeight="1" x14ac:dyDescent="0.15">
      <c r="A4262" s="593"/>
      <c r="B4262" s="589" t="s">
        <v>4446</v>
      </c>
      <c r="C4262" s="595" t="s">
        <v>4450</v>
      </c>
      <c r="D4262" s="596">
        <v>43033</v>
      </c>
      <c r="E4262" s="589" t="s">
        <v>2880</v>
      </c>
      <c r="F4262" s="589" t="s">
        <v>3902</v>
      </c>
      <c r="G4262" s="589"/>
      <c r="H4262" s="591" t="s">
        <v>1890</v>
      </c>
      <c r="I4262" s="591"/>
      <c r="J4262" s="164" t="s">
        <v>1891</v>
      </c>
      <c r="K4262" s="164" t="s">
        <v>0</v>
      </c>
      <c r="L4262" s="165">
        <v>518</v>
      </c>
    </row>
    <row r="4263" spans="1:12" s="148" customFormat="1" ht="134.25" customHeight="1" x14ac:dyDescent="0.15">
      <c r="A4263" s="593"/>
      <c r="B4263" s="589"/>
      <c r="C4263" s="595"/>
      <c r="D4263" s="596"/>
      <c r="E4263" s="589"/>
      <c r="F4263" s="589"/>
      <c r="G4263" s="589"/>
      <c r="H4263" s="591" t="s">
        <v>1892</v>
      </c>
      <c r="I4263" s="591"/>
      <c r="J4263" s="164" t="s">
        <v>1891</v>
      </c>
      <c r="K4263" s="164" t="s">
        <v>1891</v>
      </c>
      <c r="L4263" s="165">
        <v>0</v>
      </c>
    </row>
    <row r="4264" spans="1:12" s="148" customFormat="1" ht="24" customHeight="1" x14ac:dyDescent="0.15">
      <c r="A4264" s="593"/>
      <c r="B4264" s="161" t="s">
        <v>29</v>
      </c>
      <c r="C4264" s="162" t="s">
        <v>30</v>
      </c>
      <c r="D4264" s="162" t="s">
        <v>1893</v>
      </c>
      <c r="E4264" s="162" t="s">
        <v>1894</v>
      </c>
      <c r="F4264" s="592"/>
      <c r="G4264" s="592"/>
      <c r="H4264" s="591" t="s">
        <v>1895</v>
      </c>
      <c r="I4264" s="591"/>
      <c r="J4264" s="589" t="s">
        <v>1891</v>
      </c>
      <c r="K4264" s="589" t="s">
        <v>1891</v>
      </c>
      <c r="L4264" s="590">
        <v>0</v>
      </c>
    </row>
    <row r="4265" spans="1:12" s="148" customFormat="1" ht="24" customHeight="1" x14ac:dyDescent="0.15">
      <c r="A4265" s="593"/>
      <c r="B4265" s="164" t="s">
        <v>3930</v>
      </c>
      <c r="C4265" s="164" t="s">
        <v>3902</v>
      </c>
      <c r="D4265" s="166">
        <v>43039</v>
      </c>
      <c r="E4265" s="164" t="s">
        <v>3598</v>
      </c>
      <c r="F4265" s="592"/>
      <c r="G4265" s="592"/>
      <c r="H4265" s="591"/>
      <c r="I4265" s="591"/>
      <c r="J4265" s="589"/>
      <c r="K4265" s="589"/>
      <c r="L4265" s="590"/>
    </row>
    <row r="4266" spans="1:12" s="148" customFormat="1" ht="24" customHeight="1" x14ac:dyDescent="0.15">
      <c r="A4266" s="593">
        <v>810</v>
      </c>
      <c r="B4266" s="161" t="s">
        <v>20</v>
      </c>
      <c r="C4266" s="162" t="s">
        <v>21</v>
      </c>
      <c r="D4266" s="162" t="s">
        <v>1884</v>
      </c>
      <c r="E4266" s="162" t="s">
        <v>1885</v>
      </c>
      <c r="F4266" s="594" t="s">
        <v>14</v>
      </c>
      <c r="G4266" s="594"/>
      <c r="H4266" s="592"/>
      <c r="I4266" s="592"/>
      <c r="J4266" s="592"/>
      <c r="K4266" s="592"/>
      <c r="L4266" s="592"/>
    </row>
    <row r="4267" spans="1:12" s="148" customFormat="1" ht="26.25" customHeight="1" x14ac:dyDescent="0.15">
      <c r="A4267" s="593"/>
      <c r="B4267" s="589" t="s">
        <v>4446</v>
      </c>
      <c r="C4267" s="595" t="s">
        <v>4450</v>
      </c>
      <c r="D4267" s="596">
        <v>43033</v>
      </c>
      <c r="E4267" s="589" t="s">
        <v>2880</v>
      </c>
      <c r="F4267" s="589" t="s">
        <v>4451</v>
      </c>
      <c r="G4267" s="589"/>
      <c r="H4267" s="591" t="s">
        <v>1890</v>
      </c>
      <c r="I4267" s="591"/>
      <c r="J4267" s="164" t="s">
        <v>1891</v>
      </c>
      <c r="K4267" s="164" t="s">
        <v>0</v>
      </c>
      <c r="L4267" s="165">
        <v>444.5</v>
      </c>
    </row>
    <row r="4268" spans="1:12" s="148" customFormat="1" ht="134.25" customHeight="1" x14ac:dyDescent="0.15">
      <c r="A4268" s="593"/>
      <c r="B4268" s="589"/>
      <c r="C4268" s="595"/>
      <c r="D4268" s="596"/>
      <c r="E4268" s="589"/>
      <c r="F4268" s="589"/>
      <c r="G4268" s="589"/>
      <c r="H4268" s="591" t="s">
        <v>1892</v>
      </c>
      <c r="I4268" s="591"/>
      <c r="J4268" s="164" t="s">
        <v>1891</v>
      </c>
      <c r="K4268" s="164" t="s">
        <v>0</v>
      </c>
      <c r="L4268" s="165">
        <v>575</v>
      </c>
    </row>
    <row r="4269" spans="1:12" s="148" customFormat="1" ht="24" customHeight="1" x14ac:dyDescent="0.15">
      <c r="A4269" s="593"/>
      <c r="B4269" s="161" t="s">
        <v>29</v>
      </c>
      <c r="C4269" s="162" t="s">
        <v>30</v>
      </c>
      <c r="D4269" s="162" t="s">
        <v>1893</v>
      </c>
      <c r="E4269" s="162" t="s">
        <v>1894</v>
      </c>
      <c r="F4269" s="592"/>
      <c r="G4269" s="592"/>
      <c r="H4269" s="591" t="s">
        <v>1895</v>
      </c>
      <c r="I4269" s="591"/>
      <c r="J4269" s="589" t="s">
        <v>1891</v>
      </c>
      <c r="K4269" s="589" t="s">
        <v>1891</v>
      </c>
      <c r="L4269" s="590">
        <v>0</v>
      </c>
    </row>
    <row r="4270" spans="1:12" s="148" customFormat="1" ht="24" customHeight="1" x14ac:dyDescent="0.15">
      <c r="A4270" s="593"/>
      <c r="B4270" s="164" t="s">
        <v>3930</v>
      </c>
      <c r="C4270" s="164" t="s">
        <v>4451</v>
      </c>
      <c r="D4270" s="166">
        <v>43039</v>
      </c>
      <c r="E4270" s="164" t="s">
        <v>3598</v>
      </c>
      <c r="F4270" s="592"/>
      <c r="G4270" s="592"/>
      <c r="H4270" s="591"/>
      <c r="I4270" s="591"/>
      <c r="J4270" s="589"/>
      <c r="K4270" s="589"/>
      <c r="L4270" s="590"/>
    </row>
    <row r="4271" spans="1:12" s="148" customFormat="1" ht="24" customHeight="1" x14ac:dyDescent="0.15">
      <c r="A4271" s="593">
        <v>811</v>
      </c>
      <c r="B4271" s="161" t="s">
        <v>20</v>
      </c>
      <c r="C4271" s="162" t="s">
        <v>21</v>
      </c>
      <c r="D4271" s="162" t="s">
        <v>1884</v>
      </c>
      <c r="E4271" s="162" t="s">
        <v>1885</v>
      </c>
      <c r="F4271" s="594" t="s">
        <v>14</v>
      </c>
      <c r="G4271" s="594"/>
      <c r="H4271" s="592"/>
      <c r="I4271" s="592"/>
      <c r="J4271" s="592"/>
      <c r="K4271" s="592"/>
      <c r="L4271" s="592"/>
    </row>
    <row r="4272" spans="1:12" s="148" customFormat="1" ht="26.25" customHeight="1" x14ac:dyDescent="0.15">
      <c r="A4272" s="593"/>
      <c r="B4272" s="589" t="s">
        <v>4446</v>
      </c>
      <c r="C4272" s="595" t="s">
        <v>4450</v>
      </c>
      <c r="D4272" s="596">
        <v>43033</v>
      </c>
      <c r="E4272" s="589" t="s">
        <v>2880</v>
      </c>
      <c r="F4272" s="589" t="s">
        <v>4452</v>
      </c>
      <c r="G4272" s="589"/>
      <c r="H4272" s="591" t="s">
        <v>1890</v>
      </c>
      <c r="I4272" s="591"/>
      <c r="J4272" s="164" t="s">
        <v>1891</v>
      </c>
      <c r="K4272" s="164" t="s">
        <v>0</v>
      </c>
      <c r="L4272" s="165">
        <v>444.5</v>
      </c>
    </row>
    <row r="4273" spans="1:12" s="148" customFormat="1" ht="134.25" customHeight="1" x14ac:dyDescent="0.15">
      <c r="A4273" s="593"/>
      <c r="B4273" s="589"/>
      <c r="C4273" s="595"/>
      <c r="D4273" s="596"/>
      <c r="E4273" s="589"/>
      <c r="F4273" s="589"/>
      <c r="G4273" s="589"/>
      <c r="H4273" s="591" t="s">
        <v>1892</v>
      </c>
      <c r="I4273" s="591"/>
      <c r="J4273" s="164" t="s">
        <v>1891</v>
      </c>
      <c r="K4273" s="164" t="s">
        <v>0</v>
      </c>
      <c r="L4273" s="165">
        <v>575</v>
      </c>
    </row>
    <row r="4274" spans="1:12" s="148" customFormat="1" ht="24" customHeight="1" x14ac:dyDescent="0.15">
      <c r="A4274" s="593"/>
      <c r="B4274" s="161" t="s">
        <v>29</v>
      </c>
      <c r="C4274" s="162" t="s">
        <v>30</v>
      </c>
      <c r="D4274" s="162" t="s">
        <v>1893</v>
      </c>
      <c r="E4274" s="162" t="s">
        <v>1894</v>
      </c>
      <c r="F4274" s="592"/>
      <c r="G4274" s="592"/>
      <c r="H4274" s="591" t="s">
        <v>1895</v>
      </c>
      <c r="I4274" s="591"/>
      <c r="J4274" s="589" t="s">
        <v>1891</v>
      </c>
      <c r="K4274" s="589" t="s">
        <v>1891</v>
      </c>
      <c r="L4274" s="590">
        <v>0</v>
      </c>
    </row>
    <row r="4275" spans="1:12" s="148" customFormat="1" ht="24" customHeight="1" x14ac:dyDescent="0.15">
      <c r="A4275" s="593"/>
      <c r="B4275" s="164" t="s">
        <v>3930</v>
      </c>
      <c r="C4275" s="164" t="s">
        <v>4452</v>
      </c>
      <c r="D4275" s="166">
        <v>43039</v>
      </c>
      <c r="E4275" s="164" t="s">
        <v>3598</v>
      </c>
      <c r="F4275" s="592"/>
      <c r="G4275" s="592"/>
      <c r="H4275" s="591"/>
      <c r="I4275" s="591"/>
      <c r="J4275" s="589"/>
      <c r="K4275" s="589"/>
      <c r="L4275" s="590"/>
    </row>
    <row r="4276" spans="1:12" s="148" customFormat="1" ht="24" customHeight="1" x14ac:dyDescent="0.15">
      <c r="A4276" s="593">
        <v>812</v>
      </c>
      <c r="B4276" s="161" t="s">
        <v>20</v>
      </c>
      <c r="C4276" s="162" t="s">
        <v>21</v>
      </c>
      <c r="D4276" s="162" t="s">
        <v>1884</v>
      </c>
      <c r="E4276" s="162" t="s">
        <v>1885</v>
      </c>
      <c r="F4276" s="594" t="s">
        <v>14</v>
      </c>
      <c r="G4276" s="594"/>
      <c r="H4276" s="592"/>
      <c r="I4276" s="592"/>
      <c r="J4276" s="592"/>
      <c r="K4276" s="592"/>
      <c r="L4276" s="592"/>
    </row>
    <row r="4277" spans="1:12" s="148" customFormat="1" ht="26.25" customHeight="1" x14ac:dyDescent="0.15">
      <c r="A4277" s="593"/>
      <c r="B4277" s="589" t="s">
        <v>4453</v>
      </c>
      <c r="C4277" s="595" t="s">
        <v>4454</v>
      </c>
      <c r="D4277" s="596">
        <v>43045</v>
      </c>
      <c r="E4277" s="589" t="s">
        <v>2169</v>
      </c>
      <c r="F4277" s="589" t="s">
        <v>2170</v>
      </c>
      <c r="G4277" s="589"/>
      <c r="H4277" s="591" t="s">
        <v>1890</v>
      </c>
      <c r="I4277" s="591"/>
      <c r="J4277" s="164" t="s">
        <v>1891</v>
      </c>
      <c r="K4277" s="164" t="s">
        <v>0</v>
      </c>
      <c r="L4277" s="165">
        <v>155</v>
      </c>
    </row>
    <row r="4278" spans="1:12" s="148" customFormat="1" ht="249.75" customHeight="1" x14ac:dyDescent="0.15">
      <c r="A4278" s="593"/>
      <c r="B4278" s="589"/>
      <c r="C4278" s="595"/>
      <c r="D4278" s="596"/>
      <c r="E4278" s="589"/>
      <c r="F4278" s="589"/>
      <c r="G4278" s="589"/>
      <c r="H4278" s="591" t="s">
        <v>1892</v>
      </c>
      <c r="I4278" s="591"/>
      <c r="J4278" s="164" t="s">
        <v>1891</v>
      </c>
      <c r="K4278" s="164" t="s">
        <v>1891</v>
      </c>
      <c r="L4278" s="165">
        <v>0</v>
      </c>
    </row>
    <row r="4279" spans="1:12" s="148" customFormat="1" ht="24" customHeight="1" x14ac:dyDescent="0.15">
      <c r="A4279" s="593"/>
      <c r="B4279" s="161" t="s">
        <v>29</v>
      </c>
      <c r="C4279" s="162" t="s">
        <v>30</v>
      </c>
      <c r="D4279" s="162" t="s">
        <v>1893</v>
      </c>
      <c r="E4279" s="162" t="s">
        <v>1894</v>
      </c>
      <c r="F4279" s="592"/>
      <c r="G4279" s="592"/>
      <c r="H4279" s="591" t="s">
        <v>1895</v>
      </c>
      <c r="I4279" s="591"/>
      <c r="J4279" s="589" t="s">
        <v>1891</v>
      </c>
      <c r="K4279" s="589" t="s">
        <v>0</v>
      </c>
      <c r="L4279" s="590">
        <v>300</v>
      </c>
    </row>
    <row r="4280" spans="1:12" s="148" customFormat="1" ht="24" customHeight="1" x14ac:dyDescent="0.15">
      <c r="A4280" s="593"/>
      <c r="B4280" s="164" t="s">
        <v>1962</v>
      </c>
      <c r="C4280" s="164" t="s">
        <v>2170</v>
      </c>
      <c r="D4280" s="166">
        <v>43048</v>
      </c>
      <c r="E4280" s="164" t="s">
        <v>2172</v>
      </c>
      <c r="F4280" s="592"/>
      <c r="G4280" s="592"/>
      <c r="H4280" s="591"/>
      <c r="I4280" s="591"/>
      <c r="J4280" s="589"/>
      <c r="K4280" s="589"/>
      <c r="L4280" s="590"/>
    </row>
    <row r="4281" spans="1:12" s="148" customFormat="1" ht="24" customHeight="1" x14ac:dyDescent="0.15">
      <c r="A4281" s="593">
        <v>813</v>
      </c>
      <c r="B4281" s="161" t="s">
        <v>20</v>
      </c>
      <c r="C4281" s="162" t="s">
        <v>21</v>
      </c>
      <c r="D4281" s="162" t="s">
        <v>1884</v>
      </c>
      <c r="E4281" s="162" t="s">
        <v>1885</v>
      </c>
      <c r="F4281" s="594" t="s">
        <v>14</v>
      </c>
      <c r="G4281" s="594"/>
      <c r="H4281" s="592"/>
      <c r="I4281" s="592"/>
      <c r="J4281" s="592"/>
      <c r="K4281" s="592"/>
      <c r="L4281" s="592"/>
    </row>
    <row r="4282" spans="1:12" s="148" customFormat="1" ht="26.25" customHeight="1" x14ac:dyDescent="0.15">
      <c r="A4282" s="593"/>
      <c r="B4282" s="589" t="s">
        <v>4455</v>
      </c>
      <c r="C4282" s="595" t="s">
        <v>4456</v>
      </c>
      <c r="D4282" s="596">
        <v>43011</v>
      </c>
      <c r="E4282" s="589" t="s">
        <v>4457</v>
      </c>
      <c r="F4282" s="589" t="s">
        <v>4458</v>
      </c>
      <c r="G4282" s="589"/>
      <c r="H4282" s="591" t="s">
        <v>1890</v>
      </c>
      <c r="I4282" s="591"/>
      <c r="J4282" s="164" t="s">
        <v>1891</v>
      </c>
      <c r="K4282" s="164" t="s">
        <v>0</v>
      </c>
      <c r="L4282" s="165">
        <v>576.4</v>
      </c>
    </row>
    <row r="4283" spans="1:12" s="148" customFormat="1" ht="270.75" customHeight="1" x14ac:dyDescent="0.15">
      <c r="A4283" s="593"/>
      <c r="B4283" s="589"/>
      <c r="C4283" s="595"/>
      <c r="D4283" s="596"/>
      <c r="E4283" s="589"/>
      <c r="F4283" s="589"/>
      <c r="G4283" s="589"/>
      <c r="H4283" s="591" t="s">
        <v>1892</v>
      </c>
      <c r="I4283" s="591"/>
      <c r="J4283" s="164" t="s">
        <v>1891</v>
      </c>
      <c r="K4283" s="164" t="s">
        <v>1891</v>
      </c>
      <c r="L4283" s="165">
        <v>0</v>
      </c>
    </row>
    <row r="4284" spans="1:12" s="148" customFormat="1" ht="24" customHeight="1" x14ac:dyDescent="0.15">
      <c r="A4284" s="593"/>
      <c r="B4284" s="161" t="s">
        <v>29</v>
      </c>
      <c r="C4284" s="162" t="s">
        <v>30</v>
      </c>
      <c r="D4284" s="162" t="s">
        <v>1893</v>
      </c>
      <c r="E4284" s="162" t="s">
        <v>1894</v>
      </c>
      <c r="F4284" s="592"/>
      <c r="G4284" s="592"/>
      <c r="H4284" s="591" t="s">
        <v>1895</v>
      </c>
      <c r="I4284" s="591"/>
      <c r="J4284" s="589" t="s">
        <v>1891</v>
      </c>
      <c r="K4284" s="589" t="s">
        <v>0</v>
      </c>
      <c r="L4284" s="590">
        <v>445</v>
      </c>
    </row>
    <row r="4285" spans="1:12" s="148" customFormat="1" ht="24" customHeight="1" x14ac:dyDescent="0.15">
      <c r="A4285" s="593"/>
      <c r="B4285" s="164" t="s">
        <v>2030</v>
      </c>
      <c r="C4285" s="164" t="s">
        <v>4458</v>
      </c>
      <c r="D4285" s="166">
        <v>43016</v>
      </c>
      <c r="E4285" s="164" t="s">
        <v>2694</v>
      </c>
      <c r="F4285" s="592"/>
      <c r="G4285" s="592"/>
      <c r="H4285" s="591"/>
      <c r="I4285" s="591"/>
      <c r="J4285" s="589"/>
      <c r="K4285" s="589"/>
      <c r="L4285" s="590"/>
    </row>
    <row r="4286" spans="1:12" s="148" customFormat="1" ht="24" customHeight="1" x14ac:dyDescent="0.15">
      <c r="A4286" s="593">
        <v>814</v>
      </c>
      <c r="B4286" s="161" t="s">
        <v>20</v>
      </c>
      <c r="C4286" s="162" t="s">
        <v>21</v>
      </c>
      <c r="D4286" s="162" t="s">
        <v>1884</v>
      </c>
      <c r="E4286" s="162" t="s">
        <v>1885</v>
      </c>
      <c r="F4286" s="594" t="s">
        <v>14</v>
      </c>
      <c r="G4286" s="594"/>
      <c r="H4286" s="592"/>
      <c r="I4286" s="592"/>
      <c r="J4286" s="592"/>
      <c r="K4286" s="592"/>
      <c r="L4286" s="592"/>
    </row>
    <row r="4287" spans="1:12" s="148" customFormat="1" ht="26.25" customHeight="1" x14ac:dyDescent="0.15">
      <c r="A4287" s="593"/>
      <c r="B4287" s="589" t="s">
        <v>4459</v>
      </c>
      <c r="C4287" s="595" t="s">
        <v>4460</v>
      </c>
      <c r="D4287" s="596">
        <v>43009</v>
      </c>
      <c r="E4287" s="589" t="s">
        <v>2335</v>
      </c>
      <c r="F4287" s="589" t="s">
        <v>4461</v>
      </c>
      <c r="G4287" s="589"/>
      <c r="H4287" s="591" t="s">
        <v>1890</v>
      </c>
      <c r="I4287" s="591"/>
      <c r="J4287" s="164" t="s">
        <v>1891</v>
      </c>
      <c r="K4287" s="164" t="s">
        <v>0</v>
      </c>
      <c r="L4287" s="165">
        <v>1198</v>
      </c>
    </row>
    <row r="4288" spans="1:12" s="148" customFormat="1" ht="375.75" customHeight="1" x14ac:dyDescent="0.15">
      <c r="A4288" s="593"/>
      <c r="B4288" s="589"/>
      <c r="C4288" s="595"/>
      <c r="D4288" s="596"/>
      <c r="E4288" s="589"/>
      <c r="F4288" s="589"/>
      <c r="G4288" s="589"/>
      <c r="H4288" s="591" t="s">
        <v>1892</v>
      </c>
      <c r="I4288" s="591"/>
      <c r="J4288" s="164" t="s">
        <v>1891</v>
      </c>
      <c r="K4288" s="164" t="s">
        <v>1891</v>
      </c>
      <c r="L4288" s="165">
        <v>0</v>
      </c>
    </row>
    <row r="4289" spans="1:12" s="148" customFormat="1" ht="24" customHeight="1" x14ac:dyDescent="0.15">
      <c r="A4289" s="593"/>
      <c r="B4289" s="161" t="s">
        <v>29</v>
      </c>
      <c r="C4289" s="162" t="s">
        <v>30</v>
      </c>
      <c r="D4289" s="162" t="s">
        <v>1893</v>
      </c>
      <c r="E4289" s="162" t="s">
        <v>1894</v>
      </c>
      <c r="F4289" s="592"/>
      <c r="G4289" s="592"/>
      <c r="H4289" s="591" t="s">
        <v>1895</v>
      </c>
      <c r="I4289" s="591"/>
      <c r="J4289" s="589" t="s">
        <v>1891</v>
      </c>
      <c r="K4289" s="589" t="s">
        <v>0</v>
      </c>
      <c r="L4289" s="590">
        <v>198.69</v>
      </c>
    </row>
    <row r="4290" spans="1:12" s="148" customFormat="1" ht="24" customHeight="1" x14ac:dyDescent="0.15">
      <c r="A4290" s="593"/>
      <c r="B4290" s="164" t="s">
        <v>2059</v>
      </c>
      <c r="C4290" s="164" t="s">
        <v>4461</v>
      </c>
      <c r="D4290" s="166">
        <v>43016</v>
      </c>
      <c r="E4290" s="164" t="s">
        <v>2190</v>
      </c>
      <c r="F4290" s="592"/>
      <c r="G4290" s="592"/>
      <c r="H4290" s="591"/>
      <c r="I4290" s="591"/>
      <c r="J4290" s="589"/>
      <c r="K4290" s="589"/>
      <c r="L4290" s="590"/>
    </row>
    <row r="4291" spans="1:12" s="148" customFormat="1" ht="24" customHeight="1" x14ac:dyDescent="0.15">
      <c r="A4291" s="593">
        <v>815</v>
      </c>
      <c r="B4291" s="161" t="s">
        <v>20</v>
      </c>
      <c r="C4291" s="162" t="s">
        <v>21</v>
      </c>
      <c r="D4291" s="162" t="s">
        <v>1884</v>
      </c>
      <c r="E4291" s="162" t="s">
        <v>1885</v>
      </c>
      <c r="F4291" s="594" t="s">
        <v>14</v>
      </c>
      <c r="G4291" s="594"/>
      <c r="H4291" s="592"/>
      <c r="I4291" s="592"/>
      <c r="J4291" s="592"/>
      <c r="K4291" s="592"/>
      <c r="L4291" s="592"/>
    </row>
    <row r="4292" spans="1:12" s="148" customFormat="1" ht="26.25" customHeight="1" x14ac:dyDescent="0.15">
      <c r="A4292" s="593"/>
      <c r="B4292" s="589" t="s">
        <v>4462</v>
      </c>
      <c r="C4292" s="595" t="s">
        <v>4463</v>
      </c>
      <c r="D4292" s="596">
        <v>43009</v>
      </c>
      <c r="E4292" s="589" t="s">
        <v>2460</v>
      </c>
      <c r="F4292" s="589" t="s">
        <v>4464</v>
      </c>
      <c r="G4292" s="589"/>
      <c r="H4292" s="591" t="s">
        <v>1890</v>
      </c>
      <c r="I4292" s="591"/>
      <c r="J4292" s="164" t="s">
        <v>1891</v>
      </c>
      <c r="K4292" s="164" t="s">
        <v>1891</v>
      </c>
      <c r="L4292" s="165">
        <v>0</v>
      </c>
    </row>
    <row r="4293" spans="1:12" s="148" customFormat="1" ht="408.95" customHeight="1" x14ac:dyDescent="0.15">
      <c r="A4293" s="593"/>
      <c r="B4293" s="589"/>
      <c r="C4293" s="595"/>
      <c r="D4293" s="596"/>
      <c r="E4293" s="589"/>
      <c r="F4293" s="589"/>
      <c r="G4293" s="589"/>
      <c r="H4293" s="591" t="s">
        <v>1892</v>
      </c>
      <c r="I4293" s="591"/>
      <c r="J4293" s="589" t="s">
        <v>1891</v>
      </c>
      <c r="K4293" s="589" t="s">
        <v>0</v>
      </c>
      <c r="L4293" s="590">
        <v>1113.67</v>
      </c>
    </row>
    <row r="4294" spans="1:12" s="148" customFormat="1" ht="155.85" customHeight="1" x14ac:dyDescent="0.15">
      <c r="A4294" s="593"/>
      <c r="B4294" s="589"/>
      <c r="C4294" s="595"/>
      <c r="D4294" s="596"/>
      <c r="E4294" s="589"/>
      <c r="F4294" s="589"/>
      <c r="G4294" s="589"/>
      <c r="H4294" s="591"/>
      <c r="I4294" s="591"/>
      <c r="J4294" s="589"/>
      <c r="K4294" s="589"/>
      <c r="L4294" s="590"/>
    </row>
    <row r="4295" spans="1:12" s="148" customFormat="1" ht="24" customHeight="1" x14ac:dyDescent="0.15">
      <c r="A4295" s="593"/>
      <c r="B4295" s="161" t="s">
        <v>29</v>
      </c>
      <c r="C4295" s="162" t="s">
        <v>30</v>
      </c>
      <c r="D4295" s="162" t="s">
        <v>1893</v>
      </c>
      <c r="E4295" s="162" t="s">
        <v>1894</v>
      </c>
      <c r="F4295" s="592"/>
      <c r="G4295" s="592"/>
      <c r="H4295" s="591" t="s">
        <v>1895</v>
      </c>
      <c r="I4295" s="591"/>
      <c r="J4295" s="589" t="s">
        <v>1891</v>
      </c>
      <c r="K4295" s="589" t="s">
        <v>0</v>
      </c>
      <c r="L4295" s="590">
        <v>150</v>
      </c>
    </row>
    <row r="4296" spans="1:12" s="148" customFormat="1" ht="24" customHeight="1" x14ac:dyDescent="0.15">
      <c r="A4296" s="593"/>
      <c r="B4296" s="164" t="s">
        <v>1896</v>
      </c>
      <c r="C4296" s="164" t="s">
        <v>4464</v>
      </c>
      <c r="D4296" s="166">
        <v>43015</v>
      </c>
      <c r="E4296" s="164" t="s">
        <v>3305</v>
      </c>
      <c r="F4296" s="592"/>
      <c r="G4296" s="592"/>
      <c r="H4296" s="591"/>
      <c r="I4296" s="591"/>
      <c r="J4296" s="589"/>
      <c r="K4296" s="589"/>
      <c r="L4296" s="590"/>
    </row>
    <row r="4297" spans="1:12" s="148" customFormat="1" ht="24" customHeight="1" x14ac:dyDescent="0.15">
      <c r="A4297" s="593">
        <v>816</v>
      </c>
      <c r="B4297" s="161" t="s">
        <v>20</v>
      </c>
      <c r="C4297" s="162" t="s">
        <v>21</v>
      </c>
      <c r="D4297" s="162" t="s">
        <v>1884</v>
      </c>
      <c r="E4297" s="162" t="s">
        <v>1885</v>
      </c>
      <c r="F4297" s="594" t="s">
        <v>14</v>
      </c>
      <c r="G4297" s="594"/>
      <c r="H4297" s="592"/>
      <c r="I4297" s="592"/>
      <c r="J4297" s="592"/>
      <c r="K4297" s="592"/>
      <c r="L4297" s="592"/>
    </row>
    <row r="4298" spans="1:12" s="148" customFormat="1" ht="26.25" customHeight="1" x14ac:dyDescent="0.15">
      <c r="A4298" s="593"/>
      <c r="B4298" s="589" t="s">
        <v>4462</v>
      </c>
      <c r="C4298" s="595" t="s">
        <v>4465</v>
      </c>
      <c r="D4298" s="596">
        <v>43053</v>
      </c>
      <c r="E4298" s="589" t="s">
        <v>2589</v>
      </c>
      <c r="F4298" s="589" t="s">
        <v>4466</v>
      </c>
      <c r="G4298" s="589"/>
      <c r="H4298" s="591" t="s">
        <v>1890</v>
      </c>
      <c r="I4298" s="591"/>
      <c r="J4298" s="164" t="s">
        <v>1891</v>
      </c>
      <c r="K4298" s="164" t="s">
        <v>0</v>
      </c>
      <c r="L4298" s="165">
        <v>410</v>
      </c>
    </row>
    <row r="4299" spans="1:12" s="148" customFormat="1" ht="60.75" customHeight="1" x14ac:dyDescent="0.15">
      <c r="A4299" s="593"/>
      <c r="B4299" s="589"/>
      <c r="C4299" s="595"/>
      <c r="D4299" s="596"/>
      <c r="E4299" s="589"/>
      <c r="F4299" s="589"/>
      <c r="G4299" s="589"/>
      <c r="H4299" s="591" t="s">
        <v>1892</v>
      </c>
      <c r="I4299" s="591"/>
      <c r="J4299" s="164" t="s">
        <v>1891</v>
      </c>
      <c r="K4299" s="164" t="s">
        <v>0</v>
      </c>
      <c r="L4299" s="165">
        <v>3903</v>
      </c>
    </row>
    <row r="4300" spans="1:12" s="148" customFormat="1" ht="24" customHeight="1" x14ac:dyDescent="0.15">
      <c r="A4300" s="593"/>
      <c r="B4300" s="161" t="s">
        <v>29</v>
      </c>
      <c r="C4300" s="162" t="s">
        <v>30</v>
      </c>
      <c r="D4300" s="162" t="s">
        <v>1893</v>
      </c>
      <c r="E4300" s="162" t="s">
        <v>1894</v>
      </c>
      <c r="F4300" s="592"/>
      <c r="G4300" s="592"/>
      <c r="H4300" s="591" t="s">
        <v>1895</v>
      </c>
      <c r="I4300" s="591"/>
      <c r="J4300" s="589" t="s">
        <v>1891</v>
      </c>
      <c r="K4300" s="589" t="s">
        <v>1891</v>
      </c>
      <c r="L4300" s="590">
        <v>0</v>
      </c>
    </row>
    <row r="4301" spans="1:12" s="148" customFormat="1" ht="24" customHeight="1" x14ac:dyDescent="0.15">
      <c r="A4301" s="593"/>
      <c r="B4301" s="164" t="s">
        <v>1896</v>
      </c>
      <c r="C4301" s="164" t="s">
        <v>4466</v>
      </c>
      <c r="D4301" s="166">
        <v>43063</v>
      </c>
      <c r="E4301" s="164" t="s">
        <v>4467</v>
      </c>
      <c r="F4301" s="592"/>
      <c r="G4301" s="592"/>
      <c r="H4301" s="591"/>
      <c r="I4301" s="591"/>
      <c r="J4301" s="589"/>
      <c r="K4301" s="589"/>
      <c r="L4301" s="590"/>
    </row>
    <row r="4302" spans="1:12" s="148" customFormat="1" ht="24" customHeight="1" x14ac:dyDescent="0.15">
      <c r="A4302" s="593">
        <v>817</v>
      </c>
      <c r="B4302" s="161" t="s">
        <v>20</v>
      </c>
      <c r="C4302" s="162" t="s">
        <v>21</v>
      </c>
      <c r="D4302" s="162" t="s">
        <v>1884</v>
      </c>
      <c r="E4302" s="162" t="s">
        <v>1885</v>
      </c>
      <c r="F4302" s="594" t="s">
        <v>14</v>
      </c>
      <c r="G4302" s="594"/>
      <c r="H4302" s="592"/>
      <c r="I4302" s="592"/>
      <c r="J4302" s="592"/>
      <c r="K4302" s="592"/>
      <c r="L4302" s="592"/>
    </row>
    <row r="4303" spans="1:12" s="148" customFormat="1" ht="26.25" customHeight="1" x14ac:dyDescent="0.15">
      <c r="A4303" s="593"/>
      <c r="B4303" s="589" t="s">
        <v>4462</v>
      </c>
      <c r="C4303" s="595" t="s">
        <v>4465</v>
      </c>
      <c r="D4303" s="596">
        <v>43053</v>
      </c>
      <c r="E4303" s="589" t="s">
        <v>2589</v>
      </c>
      <c r="F4303" s="589" t="s">
        <v>2983</v>
      </c>
      <c r="G4303" s="589"/>
      <c r="H4303" s="591" t="s">
        <v>1890</v>
      </c>
      <c r="I4303" s="591"/>
      <c r="J4303" s="164" t="s">
        <v>1891</v>
      </c>
      <c r="K4303" s="164" t="s">
        <v>0</v>
      </c>
      <c r="L4303" s="165">
        <v>547.74</v>
      </c>
    </row>
    <row r="4304" spans="1:12" s="148" customFormat="1" ht="60.75" customHeight="1" x14ac:dyDescent="0.15">
      <c r="A4304" s="593"/>
      <c r="B4304" s="589"/>
      <c r="C4304" s="595"/>
      <c r="D4304" s="596"/>
      <c r="E4304" s="589"/>
      <c r="F4304" s="589"/>
      <c r="G4304" s="589"/>
      <c r="H4304" s="591" t="s">
        <v>1892</v>
      </c>
      <c r="I4304" s="591"/>
      <c r="J4304" s="164" t="s">
        <v>1891</v>
      </c>
      <c r="K4304" s="164" t="s">
        <v>1891</v>
      </c>
      <c r="L4304" s="165">
        <v>0</v>
      </c>
    </row>
    <row r="4305" spans="1:12" s="148" customFormat="1" ht="24" customHeight="1" x14ac:dyDescent="0.15">
      <c r="A4305" s="593"/>
      <c r="B4305" s="161" t="s">
        <v>29</v>
      </c>
      <c r="C4305" s="162" t="s">
        <v>30</v>
      </c>
      <c r="D4305" s="162" t="s">
        <v>1893</v>
      </c>
      <c r="E4305" s="162" t="s">
        <v>1894</v>
      </c>
      <c r="F4305" s="592"/>
      <c r="G4305" s="592"/>
      <c r="H4305" s="591" t="s">
        <v>1895</v>
      </c>
      <c r="I4305" s="591"/>
      <c r="J4305" s="589" t="s">
        <v>1891</v>
      </c>
      <c r="K4305" s="589" t="s">
        <v>0</v>
      </c>
      <c r="L4305" s="590">
        <v>776.67</v>
      </c>
    </row>
    <row r="4306" spans="1:12" s="148" customFormat="1" ht="24" customHeight="1" x14ac:dyDescent="0.15">
      <c r="A4306" s="593"/>
      <c r="B4306" s="164" t="s">
        <v>1896</v>
      </c>
      <c r="C4306" s="164" t="s">
        <v>2983</v>
      </c>
      <c r="D4306" s="166">
        <v>43063</v>
      </c>
      <c r="E4306" s="164" t="s">
        <v>4467</v>
      </c>
      <c r="F4306" s="592"/>
      <c r="G4306" s="592"/>
      <c r="H4306" s="591"/>
      <c r="I4306" s="591"/>
      <c r="J4306" s="589"/>
      <c r="K4306" s="589"/>
      <c r="L4306" s="590"/>
    </row>
    <row r="4307" spans="1:12" s="148" customFormat="1" ht="24" customHeight="1" x14ac:dyDescent="0.15">
      <c r="A4307" s="593">
        <v>818</v>
      </c>
      <c r="B4307" s="161" t="s">
        <v>20</v>
      </c>
      <c r="C4307" s="162" t="s">
        <v>21</v>
      </c>
      <c r="D4307" s="162" t="s">
        <v>1884</v>
      </c>
      <c r="E4307" s="162" t="s">
        <v>1885</v>
      </c>
      <c r="F4307" s="594" t="s">
        <v>14</v>
      </c>
      <c r="G4307" s="594"/>
      <c r="H4307" s="592"/>
      <c r="I4307" s="592"/>
      <c r="J4307" s="592"/>
      <c r="K4307" s="592"/>
      <c r="L4307" s="592"/>
    </row>
    <row r="4308" spans="1:12" s="148" customFormat="1" ht="26.25" customHeight="1" x14ac:dyDescent="0.15">
      <c r="A4308" s="593"/>
      <c r="B4308" s="589" t="s">
        <v>4462</v>
      </c>
      <c r="C4308" s="595" t="s">
        <v>4465</v>
      </c>
      <c r="D4308" s="596">
        <v>43053</v>
      </c>
      <c r="E4308" s="589" t="s">
        <v>2589</v>
      </c>
      <c r="F4308" s="589" t="s">
        <v>4468</v>
      </c>
      <c r="G4308" s="589"/>
      <c r="H4308" s="591" t="s">
        <v>1890</v>
      </c>
      <c r="I4308" s="591"/>
      <c r="J4308" s="164" t="s">
        <v>1891</v>
      </c>
      <c r="K4308" s="164" t="s">
        <v>0</v>
      </c>
      <c r="L4308" s="165">
        <v>181.05</v>
      </c>
    </row>
    <row r="4309" spans="1:12" s="148" customFormat="1" ht="60.75" customHeight="1" x14ac:dyDescent="0.15">
      <c r="A4309" s="593"/>
      <c r="B4309" s="589"/>
      <c r="C4309" s="595"/>
      <c r="D4309" s="596"/>
      <c r="E4309" s="589"/>
      <c r="F4309" s="589"/>
      <c r="G4309" s="589"/>
      <c r="H4309" s="591" t="s">
        <v>1892</v>
      </c>
      <c r="I4309" s="591"/>
      <c r="J4309" s="164" t="s">
        <v>1891</v>
      </c>
      <c r="K4309" s="164" t="s">
        <v>0</v>
      </c>
      <c r="L4309" s="165">
        <v>324.98</v>
      </c>
    </row>
    <row r="4310" spans="1:12" s="148" customFormat="1" ht="24" customHeight="1" x14ac:dyDescent="0.15">
      <c r="A4310" s="593"/>
      <c r="B4310" s="161" t="s">
        <v>29</v>
      </c>
      <c r="C4310" s="162" t="s">
        <v>30</v>
      </c>
      <c r="D4310" s="162" t="s">
        <v>1893</v>
      </c>
      <c r="E4310" s="162" t="s">
        <v>1894</v>
      </c>
      <c r="F4310" s="592"/>
      <c r="G4310" s="592"/>
      <c r="H4310" s="591" t="s">
        <v>1895</v>
      </c>
      <c r="I4310" s="591"/>
      <c r="J4310" s="589" t="s">
        <v>1891</v>
      </c>
      <c r="K4310" s="589" t="s">
        <v>1891</v>
      </c>
      <c r="L4310" s="590">
        <v>0</v>
      </c>
    </row>
    <row r="4311" spans="1:12" s="148" customFormat="1" ht="24" customHeight="1" x14ac:dyDescent="0.15">
      <c r="A4311" s="593"/>
      <c r="B4311" s="164" t="s">
        <v>1896</v>
      </c>
      <c r="C4311" s="164" t="s">
        <v>4468</v>
      </c>
      <c r="D4311" s="166">
        <v>43063</v>
      </c>
      <c r="E4311" s="164" t="s">
        <v>4467</v>
      </c>
      <c r="F4311" s="592"/>
      <c r="G4311" s="592"/>
      <c r="H4311" s="591"/>
      <c r="I4311" s="591"/>
      <c r="J4311" s="589"/>
      <c r="K4311" s="589"/>
      <c r="L4311" s="590"/>
    </row>
    <row r="4312" spans="1:12" s="148" customFormat="1" ht="24" customHeight="1" x14ac:dyDescent="0.15">
      <c r="A4312" s="593">
        <v>819</v>
      </c>
      <c r="B4312" s="161" t="s">
        <v>20</v>
      </c>
      <c r="C4312" s="162" t="s">
        <v>21</v>
      </c>
      <c r="D4312" s="162" t="s">
        <v>1884</v>
      </c>
      <c r="E4312" s="162" t="s">
        <v>1885</v>
      </c>
      <c r="F4312" s="594" t="s">
        <v>14</v>
      </c>
      <c r="G4312" s="594"/>
      <c r="H4312" s="592"/>
      <c r="I4312" s="592"/>
      <c r="J4312" s="592"/>
      <c r="K4312" s="592"/>
      <c r="L4312" s="592"/>
    </row>
    <row r="4313" spans="1:12" s="148" customFormat="1" ht="26.25" customHeight="1" x14ac:dyDescent="0.15">
      <c r="A4313" s="593"/>
      <c r="B4313" s="589" t="s">
        <v>4462</v>
      </c>
      <c r="C4313" s="595" t="s">
        <v>4469</v>
      </c>
      <c r="D4313" s="596">
        <v>43111</v>
      </c>
      <c r="E4313" s="589" t="s">
        <v>2460</v>
      </c>
      <c r="F4313" s="589" t="s">
        <v>3228</v>
      </c>
      <c r="G4313" s="589"/>
      <c r="H4313" s="591" t="s">
        <v>1890</v>
      </c>
      <c r="I4313" s="591"/>
      <c r="J4313" s="164" t="s">
        <v>1891</v>
      </c>
      <c r="K4313" s="164" t="s">
        <v>0</v>
      </c>
      <c r="L4313" s="165">
        <v>435</v>
      </c>
    </row>
    <row r="4314" spans="1:12" s="148" customFormat="1" ht="408.95" customHeight="1" x14ac:dyDescent="0.15">
      <c r="A4314" s="593"/>
      <c r="B4314" s="589"/>
      <c r="C4314" s="595"/>
      <c r="D4314" s="596"/>
      <c r="E4314" s="589"/>
      <c r="F4314" s="589"/>
      <c r="G4314" s="589"/>
      <c r="H4314" s="591" t="s">
        <v>1892</v>
      </c>
      <c r="I4314" s="591"/>
      <c r="J4314" s="589" t="s">
        <v>1891</v>
      </c>
      <c r="K4314" s="589" t="s">
        <v>0</v>
      </c>
      <c r="L4314" s="590">
        <v>760.16</v>
      </c>
    </row>
    <row r="4315" spans="1:12" s="148" customFormat="1" ht="281.85000000000002" customHeight="1" x14ac:dyDescent="0.15">
      <c r="A4315" s="593"/>
      <c r="B4315" s="589"/>
      <c r="C4315" s="595"/>
      <c r="D4315" s="596"/>
      <c r="E4315" s="589"/>
      <c r="F4315" s="589"/>
      <c r="G4315" s="589"/>
      <c r="H4315" s="591"/>
      <c r="I4315" s="591"/>
      <c r="J4315" s="589"/>
      <c r="K4315" s="589"/>
      <c r="L4315" s="590"/>
    </row>
    <row r="4316" spans="1:12" s="148" customFormat="1" ht="24" customHeight="1" x14ac:dyDescent="0.15">
      <c r="A4316" s="593"/>
      <c r="B4316" s="161" t="s">
        <v>29</v>
      </c>
      <c r="C4316" s="162" t="s">
        <v>30</v>
      </c>
      <c r="D4316" s="162" t="s">
        <v>1893</v>
      </c>
      <c r="E4316" s="162" t="s">
        <v>1894</v>
      </c>
      <c r="F4316" s="592"/>
      <c r="G4316" s="592"/>
      <c r="H4316" s="591" t="s">
        <v>1895</v>
      </c>
      <c r="I4316" s="591"/>
      <c r="J4316" s="589" t="s">
        <v>1891</v>
      </c>
      <c r="K4316" s="589" t="s">
        <v>1891</v>
      </c>
      <c r="L4316" s="590">
        <v>0</v>
      </c>
    </row>
    <row r="4317" spans="1:12" s="148" customFormat="1" ht="24" customHeight="1" x14ac:dyDescent="0.15">
      <c r="A4317" s="593"/>
      <c r="B4317" s="164" t="s">
        <v>1896</v>
      </c>
      <c r="C4317" s="164" t="s">
        <v>3228</v>
      </c>
      <c r="D4317" s="166">
        <v>43116</v>
      </c>
      <c r="E4317" s="164" t="s">
        <v>4470</v>
      </c>
      <c r="F4317" s="592"/>
      <c r="G4317" s="592"/>
      <c r="H4317" s="591"/>
      <c r="I4317" s="591"/>
      <c r="J4317" s="589"/>
      <c r="K4317" s="589"/>
      <c r="L4317" s="590"/>
    </row>
    <row r="4318" spans="1:12" s="148" customFormat="1" ht="24" customHeight="1" x14ac:dyDescent="0.15">
      <c r="A4318" s="593">
        <v>820</v>
      </c>
      <c r="B4318" s="161" t="s">
        <v>20</v>
      </c>
      <c r="C4318" s="162" t="s">
        <v>21</v>
      </c>
      <c r="D4318" s="162" t="s">
        <v>1884</v>
      </c>
      <c r="E4318" s="162" t="s">
        <v>1885</v>
      </c>
      <c r="F4318" s="594" t="s">
        <v>14</v>
      </c>
      <c r="G4318" s="594"/>
      <c r="H4318" s="592"/>
      <c r="I4318" s="592"/>
      <c r="J4318" s="592"/>
      <c r="K4318" s="592"/>
      <c r="L4318" s="592"/>
    </row>
    <row r="4319" spans="1:12" s="148" customFormat="1" ht="26.25" customHeight="1" x14ac:dyDescent="0.15">
      <c r="A4319" s="593"/>
      <c r="B4319" s="589" t="s">
        <v>4462</v>
      </c>
      <c r="C4319" s="595" t="s">
        <v>4471</v>
      </c>
      <c r="D4319" s="596">
        <v>43170</v>
      </c>
      <c r="E4319" s="589" t="s">
        <v>2712</v>
      </c>
      <c r="F4319" s="589" t="s">
        <v>4472</v>
      </c>
      <c r="G4319" s="589"/>
      <c r="H4319" s="591" t="s">
        <v>1890</v>
      </c>
      <c r="I4319" s="591"/>
      <c r="J4319" s="164" t="s">
        <v>1891</v>
      </c>
      <c r="K4319" s="164" t="s">
        <v>0</v>
      </c>
      <c r="L4319" s="165">
        <v>1050</v>
      </c>
    </row>
    <row r="4320" spans="1:12" s="148" customFormat="1" ht="408.95" customHeight="1" x14ac:dyDescent="0.15">
      <c r="A4320" s="593"/>
      <c r="B4320" s="589"/>
      <c r="C4320" s="595"/>
      <c r="D4320" s="596"/>
      <c r="E4320" s="589"/>
      <c r="F4320" s="589"/>
      <c r="G4320" s="589"/>
      <c r="H4320" s="591" t="s">
        <v>1892</v>
      </c>
      <c r="I4320" s="591"/>
      <c r="J4320" s="589" t="s">
        <v>1891</v>
      </c>
      <c r="K4320" s="589" t="s">
        <v>0</v>
      </c>
      <c r="L4320" s="590">
        <v>364.52</v>
      </c>
    </row>
    <row r="4321" spans="1:12" s="148" customFormat="1" ht="397.35" customHeight="1" x14ac:dyDescent="0.15">
      <c r="A4321" s="593"/>
      <c r="B4321" s="589"/>
      <c r="C4321" s="595"/>
      <c r="D4321" s="596"/>
      <c r="E4321" s="589"/>
      <c r="F4321" s="589"/>
      <c r="G4321" s="589"/>
      <c r="H4321" s="591"/>
      <c r="I4321" s="591"/>
      <c r="J4321" s="589"/>
      <c r="K4321" s="589"/>
      <c r="L4321" s="590"/>
    </row>
    <row r="4322" spans="1:12" s="148" customFormat="1" ht="24" customHeight="1" x14ac:dyDescent="0.15">
      <c r="A4322" s="593"/>
      <c r="B4322" s="161" t="s">
        <v>29</v>
      </c>
      <c r="C4322" s="162" t="s">
        <v>30</v>
      </c>
      <c r="D4322" s="162" t="s">
        <v>1893</v>
      </c>
      <c r="E4322" s="162" t="s">
        <v>1894</v>
      </c>
      <c r="F4322" s="592"/>
      <c r="G4322" s="592"/>
      <c r="H4322" s="591" t="s">
        <v>1895</v>
      </c>
      <c r="I4322" s="591"/>
      <c r="J4322" s="589" t="s">
        <v>1891</v>
      </c>
      <c r="K4322" s="589" t="s">
        <v>1891</v>
      </c>
      <c r="L4322" s="590">
        <v>0</v>
      </c>
    </row>
    <row r="4323" spans="1:12" s="148" customFormat="1" ht="24" customHeight="1" x14ac:dyDescent="0.15">
      <c r="A4323" s="593"/>
      <c r="B4323" s="164" t="s">
        <v>1896</v>
      </c>
      <c r="C4323" s="164" t="s">
        <v>4472</v>
      </c>
      <c r="D4323" s="166">
        <v>43188</v>
      </c>
      <c r="E4323" s="164" t="s">
        <v>4473</v>
      </c>
      <c r="F4323" s="592"/>
      <c r="G4323" s="592"/>
      <c r="H4323" s="591"/>
      <c r="I4323" s="591"/>
      <c r="J4323" s="589"/>
      <c r="K4323" s="589"/>
      <c r="L4323" s="590"/>
    </row>
    <row r="4324" spans="1:12" s="148" customFormat="1" ht="24" customHeight="1" x14ac:dyDescent="0.15">
      <c r="A4324" s="593">
        <v>821</v>
      </c>
      <c r="B4324" s="161" t="s">
        <v>20</v>
      </c>
      <c r="C4324" s="162" t="s">
        <v>21</v>
      </c>
      <c r="D4324" s="162" t="s">
        <v>1884</v>
      </c>
      <c r="E4324" s="162" t="s">
        <v>1885</v>
      </c>
      <c r="F4324" s="594" t="s">
        <v>14</v>
      </c>
      <c r="G4324" s="594"/>
      <c r="H4324" s="592"/>
      <c r="I4324" s="592"/>
      <c r="J4324" s="592"/>
      <c r="K4324" s="592"/>
      <c r="L4324" s="592"/>
    </row>
    <row r="4325" spans="1:12" s="148" customFormat="1" ht="26.25" customHeight="1" x14ac:dyDescent="0.15">
      <c r="A4325" s="593"/>
      <c r="B4325" s="589" t="s">
        <v>4462</v>
      </c>
      <c r="C4325" s="595" t="s">
        <v>4471</v>
      </c>
      <c r="D4325" s="596">
        <v>43170</v>
      </c>
      <c r="E4325" s="589" t="s">
        <v>2712</v>
      </c>
      <c r="F4325" s="589" t="s">
        <v>1958</v>
      </c>
      <c r="G4325" s="589"/>
      <c r="H4325" s="591" t="s">
        <v>1890</v>
      </c>
      <c r="I4325" s="591"/>
      <c r="J4325" s="164" t="s">
        <v>1891</v>
      </c>
      <c r="K4325" s="164" t="s">
        <v>0</v>
      </c>
      <c r="L4325" s="165">
        <v>992</v>
      </c>
    </row>
    <row r="4326" spans="1:12" s="148" customFormat="1" ht="408.95" customHeight="1" x14ac:dyDescent="0.15">
      <c r="A4326" s="593"/>
      <c r="B4326" s="589"/>
      <c r="C4326" s="595"/>
      <c r="D4326" s="596"/>
      <c r="E4326" s="589"/>
      <c r="F4326" s="589"/>
      <c r="G4326" s="589"/>
      <c r="H4326" s="591" t="s">
        <v>1892</v>
      </c>
      <c r="I4326" s="591"/>
      <c r="J4326" s="589" t="s">
        <v>1891</v>
      </c>
      <c r="K4326" s="589" t="s">
        <v>1891</v>
      </c>
      <c r="L4326" s="590">
        <v>0</v>
      </c>
    </row>
    <row r="4327" spans="1:12" s="148" customFormat="1" ht="397.35" customHeight="1" x14ac:dyDescent="0.15">
      <c r="A4327" s="593"/>
      <c r="B4327" s="589"/>
      <c r="C4327" s="595"/>
      <c r="D4327" s="596"/>
      <c r="E4327" s="589"/>
      <c r="F4327" s="589"/>
      <c r="G4327" s="589"/>
      <c r="H4327" s="591"/>
      <c r="I4327" s="591"/>
      <c r="J4327" s="589"/>
      <c r="K4327" s="589"/>
      <c r="L4327" s="590"/>
    </row>
    <row r="4328" spans="1:12" s="148" customFormat="1" ht="24" customHeight="1" x14ac:dyDescent="0.15">
      <c r="A4328" s="593"/>
      <c r="B4328" s="161" t="s">
        <v>29</v>
      </c>
      <c r="C4328" s="162" t="s">
        <v>30</v>
      </c>
      <c r="D4328" s="162" t="s">
        <v>1893</v>
      </c>
      <c r="E4328" s="162" t="s">
        <v>1894</v>
      </c>
      <c r="F4328" s="592"/>
      <c r="G4328" s="592"/>
      <c r="H4328" s="591" t="s">
        <v>1895</v>
      </c>
      <c r="I4328" s="591"/>
      <c r="J4328" s="589" t="s">
        <v>1891</v>
      </c>
      <c r="K4328" s="589" t="s">
        <v>1891</v>
      </c>
      <c r="L4328" s="590">
        <v>0</v>
      </c>
    </row>
    <row r="4329" spans="1:12" s="148" customFormat="1" ht="24" customHeight="1" x14ac:dyDescent="0.15">
      <c r="A4329" s="593"/>
      <c r="B4329" s="164" t="s">
        <v>1896</v>
      </c>
      <c r="C4329" s="164" t="s">
        <v>1958</v>
      </c>
      <c r="D4329" s="166">
        <v>43188</v>
      </c>
      <c r="E4329" s="164" t="s">
        <v>4473</v>
      </c>
      <c r="F4329" s="592"/>
      <c r="G4329" s="592"/>
      <c r="H4329" s="591"/>
      <c r="I4329" s="591"/>
      <c r="J4329" s="589"/>
      <c r="K4329" s="589"/>
      <c r="L4329" s="590"/>
    </row>
    <row r="4330" spans="1:12" s="148" customFormat="1" ht="24" customHeight="1" x14ac:dyDescent="0.15">
      <c r="A4330" s="593">
        <v>822</v>
      </c>
      <c r="B4330" s="161" t="s">
        <v>20</v>
      </c>
      <c r="C4330" s="162" t="s">
        <v>21</v>
      </c>
      <c r="D4330" s="162" t="s">
        <v>1884</v>
      </c>
      <c r="E4330" s="162" t="s">
        <v>1885</v>
      </c>
      <c r="F4330" s="594" t="s">
        <v>14</v>
      </c>
      <c r="G4330" s="594"/>
      <c r="H4330" s="592"/>
      <c r="I4330" s="592"/>
      <c r="J4330" s="592"/>
      <c r="K4330" s="592"/>
      <c r="L4330" s="592"/>
    </row>
    <row r="4331" spans="1:12" s="148" customFormat="1" ht="26.25" customHeight="1" x14ac:dyDescent="0.15">
      <c r="A4331" s="593"/>
      <c r="B4331" s="589" t="s">
        <v>4462</v>
      </c>
      <c r="C4331" s="595" t="s">
        <v>4471</v>
      </c>
      <c r="D4331" s="596">
        <v>43170</v>
      </c>
      <c r="E4331" s="589" t="s">
        <v>2712</v>
      </c>
      <c r="F4331" s="589" t="s">
        <v>4474</v>
      </c>
      <c r="G4331" s="589"/>
      <c r="H4331" s="591" t="s">
        <v>1890</v>
      </c>
      <c r="I4331" s="591"/>
      <c r="J4331" s="164" t="s">
        <v>1891</v>
      </c>
      <c r="K4331" s="164" t="s">
        <v>0</v>
      </c>
      <c r="L4331" s="165">
        <v>456.32</v>
      </c>
    </row>
    <row r="4332" spans="1:12" s="148" customFormat="1" ht="408.95" customHeight="1" x14ac:dyDescent="0.15">
      <c r="A4332" s="593"/>
      <c r="B4332" s="589"/>
      <c r="C4332" s="595"/>
      <c r="D4332" s="596"/>
      <c r="E4332" s="589"/>
      <c r="F4332" s="589"/>
      <c r="G4332" s="589"/>
      <c r="H4332" s="591" t="s">
        <v>1892</v>
      </c>
      <c r="I4332" s="591"/>
      <c r="J4332" s="589" t="s">
        <v>1891</v>
      </c>
      <c r="K4332" s="589" t="s">
        <v>0</v>
      </c>
      <c r="L4332" s="590">
        <v>1165.8600000000001</v>
      </c>
    </row>
    <row r="4333" spans="1:12" s="148" customFormat="1" ht="397.35" customHeight="1" x14ac:dyDescent="0.15">
      <c r="A4333" s="593"/>
      <c r="B4333" s="589"/>
      <c r="C4333" s="595"/>
      <c r="D4333" s="596"/>
      <c r="E4333" s="589"/>
      <c r="F4333" s="589"/>
      <c r="G4333" s="589"/>
      <c r="H4333" s="591"/>
      <c r="I4333" s="591"/>
      <c r="J4333" s="589"/>
      <c r="K4333" s="589"/>
      <c r="L4333" s="590"/>
    </row>
    <row r="4334" spans="1:12" s="148" customFormat="1" ht="24" customHeight="1" x14ac:dyDescent="0.15">
      <c r="A4334" s="593"/>
      <c r="B4334" s="161" t="s">
        <v>29</v>
      </c>
      <c r="C4334" s="162" t="s">
        <v>30</v>
      </c>
      <c r="D4334" s="162" t="s">
        <v>1893</v>
      </c>
      <c r="E4334" s="162" t="s">
        <v>1894</v>
      </c>
      <c r="F4334" s="592"/>
      <c r="G4334" s="592"/>
      <c r="H4334" s="591" t="s">
        <v>1895</v>
      </c>
      <c r="I4334" s="591"/>
      <c r="J4334" s="589" t="s">
        <v>1891</v>
      </c>
      <c r="K4334" s="589" t="s">
        <v>1891</v>
      </c>
      <c r="L4334" s="590">
        <v>0</v>
      </c>
    </row>
    <row r="4335" spans="1:12" s="148" customFormat="1" ht="24" customHeight="1" x14ac:dyDescent="0.15">
      <c r="A4335" s="593"/>
      <c r="B4335" s="164" t="s">
        <v>1896</v>
      </c>
      <c r="C4335" s="164" t="s">
        <v>4474</v>
      </c>
      <c r="D4335" s="166">
        <v>43188</v>
      </c>
      <c r="E4335" s="164" t="s">
        <v>4473</v>
      </c>
      <c r="F4335" s="592"/>
      <c r="G4335" s="592"/>
      <c r="H4335" s="591"/>
      <c r="I4335" s="591"/>
      <c r="J4335" s="589"/>
      <c r="K4335" s="589"/>
      <c r="L4335" s="590"/>
    </row>
    <row r="4336" spans="1:12" s="148" customFormat="1" ht="24" customHeight="1" x14ac:dyDescent="0.15">
      <c r="A4336" s="593">
        <v>823</v>
      </c>
      <c r="B4336" s="161" t="s">
        <v>20</v>
      </c>
      <c r="C4336" s="162" t="s">
        <v>21</v>
      </c>
      <c r="D4336" s="162" t="s">
        <v>1884</v>
      </c>
      <c r="E4336" s="162" t="s">
        <v>1885</v>
      </c>
      <c r="F4336" s="594" t="s">
        <v>14</v>
      </c>
      <c r="G4336" s="594"/>
      <c r="H4336" s="592"/>
      <c r="I4336" s="592"/>
      <c r="J4336" s="592"/>
      <c r="K4336" s="592"/>
      <c r="L4336" s="592"/>
    </row>
    <row r="4337" spans="1:12" s="148" customFormat="1" ht="26.25" customHeight="1" x14ac:dyDescent="0.15">
      <c r="A4337" s="593"/>
      <c r="B4337" s="589" t="s">
        <v>4462</v>
      </c>
      <c r="C4337" s="595" t="s">
        <v>4471</v>
      </c>
      <c r="D4337" s="596">
        <v>43170</v>
      </c>
      <c r="E4337" s="589" t="s">
        <v>2712</v>
      </c>
      <c r="F4337" s="589" t="s">
        <v>4468</v>
      </c>
      <c r="G4337" s="589"/>
      <c r="H4337" s="591" t="s">
        <v>1890</v>
      </c>
      <c r="I4337" s="591"/>
      <c r="J4337" s="164" t="s">
        <v>1891</v>
      </c>
      <c r="K4337" s="164" t="s">
        <v>0</v>
      </c>
      <c r="L4337" s="165">
        <v>375.72</v>
      </c>
    </row>
    <row r="4338" spans="1:12" s="148" customFormat="1" ht="408.95" customHeight="1" x14ac:dyDescent="0.15">
      <c r="A4338" s="593"/>
      <c r="B4338" s="589"/>
      <c r="C4338" s="595"/>
      <c r="D4338" s="596"/>
      <c r="E4338" s="589"/>
      <c r="F4338" s="589"/>
      <c r="G4338" s="589"/>
      <c r="H4338" s="591" t="s">
        <v>1892</v>
      </c>
      <c r="I4338" s="591"/>
      <c r="J4338" s="589" t="s">
        <v>1891</v>
      </c>
      <c r="K4338" s="589" t="s">
        <v>0</v>
      </c>
      <c r="L4338" s="590">
        <v>78.02</v>
      </c>
    </row>
    <row r="4339" spans="1:12" s="148" customFormat="1" ht="397.35" customHeight="1" x14ac:dyDescent="0.15">
      <c r="A4339" s="593"/>
      <c r="B4339" s="589"/>
      <c r="C4339" s="595"/>
      <c r="D4339" s="596"/>
      <c r="E4339" s="589"/>
      <c r="F4339" s="589"/>
      <c r="G4339" s="589"/>
      <c r="H4339" s="591"/>
      <c r="I4339" s="591"/>
      <c r="J4339" s="589"/>
      <c r="K4339" s="589"/>
      <c r="L4339" s="590"/>
    </row>
    <row r="4340" spans="1:12" s="148" customFormat="1" ht="24" customHeight="1" x14ac:dyDescent="0.15">
      <c r="A4340" s="593"/>
      <c r="B4340" s="161" t="s">
        <v>29</v>
      </c>
      <c r="C4340" s="162" t="s">
        <v>30</v>
      </c>
      <c r="D4340" s="162" t="s">
        <v>1893</v>
      </c>
      <c r="E4340" s="162" t="s">
        <v>1894</v>
      </c>
      <c r="F4340" s="592"/>
      <c r="G4340" s="592"/>
      <c r="H4340" s="591" t="s">
        <v>1895</v>
      </c>
      <c r="I4340" s="591"/>
      <c r="J4340" s="589" t="s">
        <v>1891</v>
      </c>
      <c r="K4340" s="589" t="s">
        <v>1891</v>
      </c>
      <c r="L4340" s="590">
        <v>0</v>
      </c>
    </row>
    <row r="4341" spans="1:12" s="148" customFormat="1" ht="24" customHeight="1" x14ac:dyDescent="0.15">
      <c r="A4341" s="593"/>
      <c r="B4341" s="164" t="s">
        <v>1896</v>
      </c>
      <c r="C4341" s="164" t="s">
        <v>4468</v>
      </c>
      <c r="D4341" s="166">
        <v>43188</v>
      </c>
      <c r="E4341" s="164" t="s">
        <v>4473</v>
      </c>
      <c r="F4341" s="592"/>
      <c r="G4341" s="592"/>
      <c r="H4341" s="591"/>
      <c r="I4341" s="591"/>
      <c r="J4341" s="589"/>
      <c r="K4341" s="589"/>
      <c r="L4341" s="590"/>
    </row>
    <row r="4342" spans="1:12" s="148" customFormat="1" ht="24" customHeight="1" x14ac:dyDescent="0.15">
      <c r="A4342" s="593">
        <v>824</v>
      </c>
      <c r="B4342" s="161" t="s">
        <v>20</v>
      </c>
      <c r="C4342" s="162" t="s">
        <v>21</v>
      </c>
      <c r="D4342" s="162" t="s">
        <v>1884</v>
      </c>
      <c r="E4342" s="162" t="s">
        <v>1885</v>
      </c>
      <c r="F4342" s="594" t="s">
        <v>14</v>
      </c>
      <c r="G4342" s="594"/>
      <c r="H4342" s="592"/>
      <c r="I4342" s="592"/>
      <c r="J4342" s="592"/>
      <c r="K4342" s="592"/>
      <c r="L4342" s="592"/>
    </row>
    <row r="4343" spans="1:12" s="148" customFormat="1" ht="26.25" customHeight="1" x14ac:dyDescent="0.15">
      <c r="A4343" s="593"/>
      <c r="B4343" s="589" t="s">
        <v>4475</v>
      </c>
      <c r="C4343" s="595" t="s">
        <v>4476</v>
      </c>
      <c r="D4343" s="596">
        <v>43017</v>
      </c>
      <c r="E4343" s="589" t="s">
        <v>4477</v>
      </c>
      <c r="F4343" s="589" t="s">
        <v>4478</v>
      </c>
      <c r="G4343" s="589"/>
      <c r="H4343" s="591" t="s">
        <v>1890</v>
      </c>
      <c r="I4343" s="591"/>
      <c r="J4343" s="164" t="s">
        <v>1891</v>
      </c>
      <c r="K4343" s="164" t="s">
        <v>0</v>
      </c>
      <c r="L4343" s="165">
        <v>242.5</v>
      </c>
    </row>
    <row r="4344" spans="1:12" s="148" customFormat="1" ht="396.75" customHeight="1" x14ac:dyDescent="0.15">
      <c r="A4344" s="593"/>
      <c r="B4344" s="589"/>
      <c r="C4344" s="595"/>
      <c r="D4344" s="596"/>
      <c r="E4344" s="589"/>
      <c r="F4344" s="589"/>
      <c r="G4344" s="589"/>
      <c r="H4344" s="591" t="s">
        <v>1892</v>
      </c>
      <c r="I4344" s="591"/>
      <c r="J4344" s="164" t="s">
        <v>1891</v>
      </c>
      <c r="K4344" s="164" t="s">
        <v>0</v>
      </c>
      <c r="L4344" s="165">
        <v>407.6</v>
      </c>
    </row>
    <row r="4345" spans="1:12" s="148" customFormat="1" ht="24" customHeight="1" x14ac:dyDescent="0.15">
      <c r="A4345" s="593"/>
      <c r="B4345" s="161" t="s">
        <v>29</v>
      </c>
      <c r="C4345" s="162" t="s">
        <v>30</v>
      </c>
      <c r="D4345" s="162" t="s">
        <v>1893</v>
      </c>
      <c r="E4345" s="162" t="s">
        <v>1894</v>
      </c>
      <c r="F4345" s="592"/>
      <c r="G4345" s="592"/>
      <c r="H4345" s="591" t="s">
        <v>1895</v>
      </c>
      <c r="I4345" s="591"/>
      <c r="J4345" s="589" t="s">
        <v>1891</v>
      </c>
      <c r="K4345" s="589" t="s">
        <v>1891</v>
      </c>
      <c r="L4345" s="590">
        <v>0</v>
      </c>
    </row>
    <row r="4346" spans="1:12" s="148" customFormat="1" ht="24" customHeight="1" x14ac:dyDescent="0.15">
      <c r="A4346" s="593"/>
      <c r="B4346" s="164" t="s">
        <v>1896</v>
      </c>
      <c r="C4346" s="164" t="s">
        <v>4478</v>
      </c>
      <c r="D4346" s="166">
        <v>43018</v>
      </c>
      <c r="E4346" s="164" t="s">
        <v>4479</v>
      </c>
      <c r="F4346" s="592"/>
      <c r="G4346" s="592"/>
      <c r="H4346" s="591"/>
      <c r="I4346" s="591"/>
      <c r="J4346" s="589"/>
      <c r="K4346" s="589"/>
      <c r="L4346" s="590"/>
    </row>
    <row r="4347" spans="1:12" s="148" customFormat="1" ht="24" customHeight="1" x14ac:dyDescent="0.15">
      <c r="A4347" s="593">
        <v>825</v>
      </c>
      <c r="B4347" s="161" t="s">
        <v>20</v>
      </c>
      <c r="C4347" s="162" t="s">
        <v>21</v>
      </c>
      <c r="D4347" s="162" t="s">
        <v>1884</v>
      </c>
      <c r="E4347" s="162" t="s">
        <v>1885</v>
      </c>
      <c r="F4347" s="594" t="s">
        <v>14</v>
      </c>
      <c r="G4347" s="594"/>
      <c r="H4347" s="592"/>
      <c r="I4347" s="592"/>
      <c r="J4347" s="592"/>
      <c r="K4347" s="592"/>
      <c r="L4347" s="592"/>
    </row>
    <row r="4348" spans="1:12" s="148" customFormat="1" ht="26.25" customHeight="1" x14ac:dyDescent="0.15">
      <c r="A4348" s="593"/>
      <c r="B4348" s="589" t="s">
        <v>4480</v>
      </c>
      <c r="C4348" s="595" t="s">
        <v>4481</v>
      </c>
      <c r="D4348" s="596">
        <v>43081</v>
      </c>
      <c r="E4348" s="589" t="s">
        <v>2801</v>
      </c>
      <c r="F4348" s="589" t="s">
        <v>4482</v>
      </c>
      <c r="G4348" s="589"/>
      <c r="H4348" s="591" t="s">
        <v>1890</v>
      </c>
      <c r="I4348" s="591"/>
      <c r="J4348" s="164" t="s">
        <v>1891</v>
      </c>
      <c r="K4348" s="164" t="s">
        <v>0</v>
      </c>
      <c r="L4348" s="165">
        <v>223</v>
      </c>
    </row>
    <row r="4349" spans="1:12" s="148" customFormat="1" ht="113.25" customHeight="1" x14ac:dyDescent="0.15">
      <c r="A4349" s="593"/>
      <c r="B4349" s="589"/>
      <c r="C4349" s="595"/>
      <c r="D4349" s="596"/>
      <c r="E4349" s="589"/>
      <c r="F4349" s="589"/>
      <c r="G4349" s="589"/>
      <c r="H4349" s="591" t="s">
        <v>1892</v>
      </c>
      <c r="I4349" s="591"/>
      <c r="J4349" s="164" t="s">
        <v>1891</v>
      </c>
      <c r="K4349" s="164" t="s">
        <v>0</v>
      </c>
      <c r="L4349" s="165">
        <v>592.83000000000004</v>
      </c>
    </row>
    <row r="4350" spans="1:12" s="148" customFormat="1" ht="24" customHeight="1" x14ac:dyDescent="0.15">
      <c r="A4350" s="593"/>
      <c r="B4350" s="161" t="s">
        <v>29</v>
      </c>
      <c r="C4350" s="162" t="s">
        <v>30</v>
      </c>
      <c r="D4350" s="162" t="s">
        <v>1893</v>
      </c>
      <c r="E4350" s="162" t="s">
        <v>1894</v>
      </c>
      <c r="F4350" s="592"/>
      <c r="G4350" s="592"/>
      <c r="H4350" s="591" t="s">
        <v>1895</v>
      </c>
      <c r="I4350" s="591"/>
      <c r="J4350" s="589" t="s">
        <v>1891</v>
      </c>
      <c r="K4350" s="589" t="s">
        <v>1891</v>
      </c>
      <c r="L4350" s="590">
        <v>0</v>
      </c>
    </row>
    <row r="4351" spans="1:12" s="148" customFormat="1" ht="24" customHeight="1" x14ac:dyDescent="0.15">
      <c r="A4351" s="593"/>
      <c r="B4351" s="164" t="s">
        <v>4483</v>
      </c>
      <c r="C4351" s="164" t="s">
        <v>4482</v>
      </c>
      <c r="D4351" s="166">
        <v>43082</v>
      </c>
      <c r="E4351" s="164" t="s">
        <v>4484</v>
      </c>
      <c r="F4351" s="592"/>
      <c r="G4351" s="592"/>
      <c r="H4351" s="591"/>
      <c r="I4351" s="591"/>
      <c r="J4351" s="589"/>
      <c r="K4351" s="589"/>
      <c r="L4351" s="590"/>
    </row>
    <row r="4352" spans="1:12" s="148" customFormat="1" ht="24" customHeight="1" x14ac:dyDescent="0.15">
      <c r="A4352" s="593">
        <v>826</v>
      </c>
      <c r="B4352" s="161" t="s">
        <v>20</v>
      </c>
      <c r="C4352" s="162" t="s">
        <v>21</v>
      </c>
      <c r="D4352" s="162" t="s">
        <v>1884</v>
      </c>
      <c r="E4352" s="162" t="s">
        <v>1885</v>
      </c>
      <c r="F4352" s="594" t="s">
        <v>14</v>
      </c>
      <c r="G4352" s="594"/>
      <c r="H4352" s="592"/>
      <c r="I4352" s="592"/>
      <c r="J4352" s="592"/>
      <c r="K4352" s="592"/>
      <c r="L4352" s="592"/>
    </row>
    <row r="4353" spans="1:12" s="148" customFormat="1" ht="26.25" customHeight="1" x14ac:dyDescent="0.15">
      <c r="A4353" s="593"/>
      <c r="B4353" s="589" t="s">
        <v>4485</v>
      </c>
      <c r="C4353" s="595" t="s">
        <v>4486</v>
      </c>
      <c r="D4353" s="596">
        <v>43068</v>
      </c>
      <c r="E4353" s="589" t="s">
        <v>2004</v>
      </c>
      <c r="F4353" s="589" t="s">
        <v>2757</v>
      </c>
      <c r="G4353" s="589"/>
      <c r="H4353" s="591" t="s">
        <v>1890</v>
      </c>
      <c r="I4353" s="591"/>
      <c r="J4353" s="164" t="s">
        <v>1891</v>
      </c>
      <c r="K4353" s="164" t="s">
        <v>0</v>
      </c>
      <c r="L4353" s="165">
        <v>211.95</v>
      </c>
    </row>
    <row r="4354" spans="1:12" s="148" customFormat="1" ht="123.75" customHeight="1" x14ac:dyDescent="0.15">
      <c r="A4354" s="593"/>
      <c r="B4354" s="589"/>
      <c r="C4354" s="595"/>
      <c r="D4354" s="596"/>
      <c r="E4354" s="589"/>
      <c r="F4354" s="589"/>
      <c r="G4354" s="589"/>
      <c r="H4354" s="591" t="s">
        <v>1892</v>
      </c>
      <c r="I4354" s="591"/>
      <c r="J4354" s="164" t="s">
        <v>1891</v>
      </c>
      <c r="K4354" s="164" t="s">
        <v>0</v>
      </c>
      <c r="L4354" s="165">
        <v>467.46</v>
      </c>
    </row>
    <row r="4355" spans="1:12" s="148" customFormat="1" ht="24" customHeight="1" x14ac:dyDescent="0.15">
      <c r="A4355" s="593"/>
      <c r="B4355" s="161" t="s">
        <v>29</v>
      </c>
      <c r="C4355" s="162" t="s">
        <v>30</v>
      </c>
      <c r="D4355" s="162" t="s">
        <v>1893</v>
      </c>
      <c r="E4355" s="162" t="s">
        <v>1894</v>
      </c>
      <c r="F4355" s="592"/>
      <c r="G4355" s="592"/>
      <c r="H4355" s="591" t="s">
        <v>1895</v>
      </c>
      <c r="I4355" s="591"/>
      <c r="J4355" s="589" t="s">
        <v>1891</v>
      </c>
      <c r="K4355" s="589" t="s">
        <v>0</v>
      </c>
      <c r="L4355" s="590">
        <v>160</v>
      </c>
    </row>
    <row r="4356" spans="1:12" s="148" customFormat="1" ht="24" customHeight="1" x14ac:dyDescent="0.15">
      <c r="A4356" s="593"/>
      <c r="B4356" s="164" t="s">
        <v>2059</v>
      </c>
      <c r="C4356" s="164" t="s">
        <v>2757</v>
      </c>
      <c r="D4356" s="166">
        <v>43069</v>
      </c>
      <c r="E4356" s="164" t="s">
        <v>3348</v>
      </c>
      <c r="F4356" s="592"/>
      <c r="G4356" s="592"/>
      <c r="H4356" s="591"/>
      <c r="I4356" s="591"/>
      <c r="J4356" s="589"/>
      <c r="K4356" s="589"/>
      <c r="L4356" s="590"/>
    </row>
    <row r="4357" spans="1:12" s="148" customFormat="1" ht="24" customHeight="1" x14ac:dyDescent="0.15">
      <c r="A4357" s="593">
        <v>827</v>
      </c>
      <c r="B4357" s="161" t="s">
        <v>20</v>
      </c>
      <c r="C4357" s="162" t="s">
        <v>21</v>
      </c>
      <c r="D4357" s="162" t="s">
        <v>1884</v>
      </c>
      <c r="E4357" s="162" t="s">
        <v>1885</v>
      </c>
      <c r="F4357" s="594" t="s">
        <v>14</v>
      </c>
      <c r="G4357" s="594"/>
      <c r="H4357" s="592"/>
      <c r="I4357" s="592"/>
      <c r="J4357" s="592"/>
      <c r="K4357" s="592"/>
      <c r="L4357" s="592"/>
    </row>
    <row r="4358" spans="1:12" s="148" customFormat="1" ht="26.25" customHeight="1" x14ac:dyDescent="0.15">
      <c r="A4358" s="593"/>
      <c r="B4358" s="589" t="s">
        <v>4485</v>
      </c>
      <c r="C4358" s="595" t="s">
        <v>4487</v>
      </c>
      <c r="D4358" s="596">
        <v>43158</v>
      </c>
      <c r="E4358" s="589" t="s">
        <v>4488</v>
      </c>
      <c r="F4358" s="589" t="s">
        <v>4285</v>
      </c>
      <c r="G4358" s="589"/>
      <c r="H4358" s="591" t="s">
        <v>1890</v>
      </c>
      <c r="I4358" s="591"/>
      <c r="J4358" s="164" t="s">
        <v>1891</v>
      </c>
      <c r="K4358" s="164" t="s">
        <v>0</v>
      </c>
      <c r="L4358" s="165">
        <v>381.34</v>
      </c>
    </row>
    <row r="4359" spans="1:12" s="148" customFormat="1" ht="408.95" customHeight="1" x14ac:dyDescent="0.15">
      <c r="A4359" s="593"/>
      <c r="B4359" s="589"/>
      <c r="C4359" s="595"/>
      <c r="D4359" s="596"/>
      <c r="E4359" s="589"/>
      <c r="F4359" s="589"/>
      <c r="G4359" s="589"/>
      <c r="H4359" s="591" t="s">
        <v>1892</v>
      </c>
      <c r="I4359" s="591"/>
      <c r="J4359" s="589" t="s">
        <v>1891</v>
      </c>
      <c r="K4359" s="589" t="s">
        <v>1891</v>
      </c>
      <c r="L4359" s="590">
        <v>0</v>
      </c>
    </row>
    <row r="4360" spans="1:12" s="148" customFormat="1" ht="61.35" customHeight="1" x14ac:dyDescent="0.15">
      <c r="A4360" s="593"/>
      <c r="B4360" s="589"/>
      <c r="C4360" s="595"/>
      <c r="D4360" s="596"/>
      <c r="E4360" s="589"/>
      <c r="F4360" s="589"/>
      <c r="G4360" s="589"/>
      <c r="H4360" s="591"/>
      <c r="I4360" s="591"/>
      <c r="J4360" s="589"/>
      <c r="K4360" s="589"/>
      <c r="L4360" s="590"/>
    </row>
    <row r="4361" spans="1:12" s="148" customFormat="1" ht="24" customHeight="1" x14ac:dyDescent="0.15">
      <c r="A4361" s="593"/>
      <c r="B4361" s="161" t="s">
        <v>29</v>
      </c>
      <c r="C4361" s="162" t="s">
        <v>30</v>
      </c>
      <c r="D4361" s="162" t="s">
        <v>1893</v>
      </c>
      <c r="E4361" s="162" t="s">
        <v>1894</v>
      </c>
      <c r="F4361" s="592"/>
      <c r="G4361" s="592"/>
      <c r="H4361" s="591" t="s">
        <v>1895</v>
      </c>
      <c r="I4361" s="591"/>
      <c r="J4361" s="589" t="s">
        <v>1891</v>
      </c>
      <c r="K4361" s="589" t="s">
        <v>0</v>
      </c>
      <c r="L4361" s="590">
        <v>960.76</v>
      </c>
    </row>
    <row r="4362" spans="1:12" s="148" customFormat="1" ht="24" customHeight="1" x14ac:dyDescent="0.15">
      <c r="A4362" s="593"/>
      <c r="B4362" s="164" t="s">
        <v>2059</v>
      </c>
      <c r="C4362" s="164" t="s">
        <v>4285</v>
      </c>
      <c r="D4362" s="166">
        <v>43163</v>
      </c>
      <c r="E4362" s="164" t="s">
        <v>2644</v>
      </c>
      <c r="F4362" s="592"/>
      <c r="G4362" s="592"/>
      <c r="H4362" s="591"/>
      <c r="I4362" s="591"/>
      <c r="J4362" s="589"/>
      <c r="K4362" s="589"/>
      <c r="L4362" s="590"/>
    </row>
    <row r="4363" spans="1:12" s="148" customFormat="1" ht="24" customHeight="1" x14ac:dyDescent="0.15">
      <c r="A4363" s="593">
        <v>828</v>
      </c>
      <c r="B4363" s="161" t="s">
        <v>20</v>
      </c>
      <c r="C4363" s="162" t="s">
        <v>21</v>
      </c>
      <c r="D4363" s="162" t="s">
        <v>1884</v>
      </c>
      <c r="E4363" s="162" t="s">
        <v>1885</v>
      </c>
      <c r="F4363" s="594" t="s">
        <v>14</v>
      </c>
      <c r="G4363" s="594"/>
      <c r="H4363" s="592"/>
      <c r="I4363" s="592"/>
      <c r="J4363" s="592"/>
      <c r="K4363" s="592"/>
      <c r="L4363" s="592"/>
    </row>
    <row r="4364" spans="1:12" s="148" customFormat="1" ht="26.25" customHeight="1" x14ac:dyDescent="0.15">
      <c r="A4364" s="593"/>
      <c r="B4364" s="589" t="s">
        <v>4489</v>
      </c>
      <c r="C4364" s="595" t="s">
        <v>4490</v>
      </c>
      <c r="D4364" s="596">
        <v>43045</v>
      </c>
      <c r="E4364" s="589" t="s">
        <v>2134</v>
      </c>
      <c r="F4364" s="589" t="s">
        <v>2135</v>
      </c>
      <c r="G4364" s="589"/>
      <c r="H4364" s="591" t="s">
        <v>1890</v>
      </c>
      <c r="I4364" s="591"/>
      <c r="J4364" s="164" t="s">
        <v>1891</v>
      </c>
      <c r="K4364" s="164" t="s">
        <v>0</v>
      </c>
      <c r="L4364" s="165">
        <v>184.42</v>
      </c>
    </row>
    <row r="4365" spans="1:12" s="148" customFormat="1" ht="408.95" customHeight="1" x14ac:dyDescent="0.15">
      <c r="A4365" s="593"/>
      <c r="B4365" s="589"/>
      <c r="C4365" s="595"/>
      <c r="D4365" s="596"/>
      <c r="E4365" s="589"/>
      <c r="F4365" s="589"/>
      <c r="G4365" s="589"/>
      <c r="H4365" s="591" t="s">
        <v>1892</v>
      </c>
      <c r="I4365" s="591"/>
      <c r="J4365" s="589" t="s">
        <v>1891</v>
      </c>
      <c r="K4365" s="589" t="s">
        <v>0</v>
      </c>
      <c r="L4365" s="590">
        <v>230.4</v>
      </c>
    </row>
    <row r="4366" spans="1:12" s="148" customFormat="1" ht="19.350000000000001" customHeight="1" x14ac:dyDescent="0.15">
      <c r="A4366" s="593"/>
      <c r="B4366" s="589"/>
      <c r="C4366" s="595"/>
      <c r="D4366" s="596"/>
      <c r="E4366" s="589"/>
      <c r="F4366" s="589"/>
      <c r="G4366" s="589"/>
      <c r="H4366" s="591"/>
      <c r="I4366" s="591"/>
      <c r="J4366" s="589"/>
      <c r="K4366" s="589"/>
      <c r="L4366" s="590"/>
    </row>
    <row r="4367" spans="1:12" s="148" customFormat="1" ht="24" customHeight="1" x14ac:dyDescent="0.15">
      <c r="A4367" s="593"/>
      <c r="B4367" s="161" t="s">
        <v>29</v>
      </c>
      <c r="C4367" s="162" t="s">
        <v>30</v>
      </c>
      <c r="D4367" s="162" t="s">
        <v>1893</v>
      </c>
      <c r="E4367" s="162" t="s">
        <v>1894</v>
      </c>
      <c r="F4367" s="592"/>
      <c r="G4367" s="592"/>
      <c r="H4367" s="591" t="s">
        <v>1895</v>
      </c>
      <c r="I4367" s="591"/>
      <c r="J4367" s="589" t="s">
        <v>1891</v>
      </c>
      <c r="K4367" s="589" t="s">
        <v>0</v>
      </c>
      <c r="L4367" s="590">
        <v>20</v>
      </c>
    </row>
    <row r="4368" spans="1:12" s="148" customFormat="1" ht="24" customHeight="1" x14ac:dyDescent="0.15">
      <c r="A4368" s="593"/>
      <c r="B4368" s="164" t="s">
        <v>2059</v>
      </c>
      <c r="C4368" s="164" t="s">
        <v>2135</v>
      </c>
      <c r="D4368" s="166">
        <v>43046</v>
      </c>
      <c r="E4368" s="164" t="s">
        <v>3839</v>
      </c>
      <c r="F4368" s="592"/>
      <c r="G4368" s="592"/>
      <c r="H4368" s="591"/>
      <c r="I4368" s="591"/>
      <c r="J4368" s="589"/>
      <c r="K4368" s="589"/>
      <c r="L4368" s="590"/>
    </row>
    <row r="4369" spans="1:12" s="148" customFormat="1" ht="24" customHeight="1" x14ac:dyDescent="0.15">
      <c r="A4369" s="593">
        <v>829</v>
      </c>
      <c r="B4369" s="161" t="s">
        <v>20</v>
      </c>
      <c r="C4369" s="162" t="s">
        <v>21</v>
      </c>
      <c r="D4369" s="162" t="s">
        <v>1884</v>
      </c>
      <c r="E4369" s="162" t="s">
        <v>1885</v>
      </c>
      <c r="F4369" s="594" t="s">
        <v>14</v>
      </c>
      <c r="G4369" s="594"/>
      <c r="H4369" s="592"/>
      <c r="I4369" s="592"/>
      <c r="J4369" s="592"/>
      <c r="K4369" s="592"/>
      <c r="L4369" s="592"/>
    </row>
    <row r="4370" spans="1:12" s="148" customFormat="1" ht="26.25" customHeight="1" x14ac:dyDescent="0.15">
      <c r="A4370" s="593"/>
      <c r="B4370" s="589" t="s">
        <v>4489</v>
      </c>
      <c r="C4370" s="595" t="s">
        <v>4491</v>
      </c>
      <c r="D4370" s="596">
        <v>43157</v>
      </c>
      <c r="E4370" s="589" t="s">
        <v>3515</v>
      </c>
      <c r="F4370" s="589" t="s">
        <v>3516</v>
      </c>
      <c r="G4370" s="589"/>
      <c r="H4370" s="591" t="s">
        <v>1890</v>
      </c>
      <c r="I4370" s="591"/>
      <c r="J4370" s="164" t="s">
        <v>1891</v>
      </c>
      <c r="K4370" s="164" t="s">
        <v>0</v>
      </c>
      <c r="L4370" s="165">
        <v>320.5</v>
      </c>
    </row>
    <row r="4371" spans="1:12" s="148" customFormat="1" ht="408.95" customHeight="1" x14ac:dyDescent="0.15">
      <c r="A4371" s="593"/>
      <c r="B4371" s="589"/>
      <c r="C4371" s="595"/>
      <c r="D4371" s="596"/>
      <c r="E4371" s="589"/>
      <c r="F4371" s="589"/>
      <c r="G4371" s="589"/>
      <c r="H4371" s="591" t="s">
        <v>1892</v>
      </c>
      <c r="I4371" s="591"/>
      <c r="J4371" s="589" t="s">
        <v>1891</v>
      </c>
      <c r="K4371" s="589" t="s">
        <v>0</v>
      </c>
      <c r="L4371" s="590">
        <v>946</v>
      </c>
    </row>
    <row r="4372" spans="1:12" s="148" customFormat="1" ht="71.849999999999994" customHeight="1" x14ac:dyDescent="0.15">
      <c r="A4372" s="593"/>
      <c r="B4372" s="589"/>
      <c r="C4372" s="595"/>
      <c r="D4372" s="596"/>
      <c r="E4372" s="589"/>
      <c r="F4372" s="589"/>
      <c r="G4372" s="589"/>
      <c r="H4372" s="591"/>
      <c r="I4372" s="591"/>
      <c r="J4372" s="589"/>
      <c r="K4372" s="589"/>
      <c r="L4372" s="590"/>
    </row>
    <row r="4373" spans="1:12" s="148" customFormat="1" ht="24" customHeight="1" x14ac:dyDescent="0.15">
      <c r="A4373" s="593"/>
      <c r="B4373" s="161" t="s">
        <v>29</v>
      </c>
      <c r="C4373" s="162" t="s">
        <v>30</v>
      </c>
      <c r="D4373" s="162" t="s">
        <v>1893</v>
      </c>
      <c r="E4373" s="162" t="s">
        <v>1894</v>
      </c>
      <c r="F4373" s="592"/>
      <c r="G4373" s="592"/>
      <c r="H4373" s="591" t="s">
        <v>1895</v>
      </c>
      <c r="I4373" s="591"/>
      <c r="J4373" s="589" t="s">
        <v>1891</v>
      </c>
      <c r="K4373" s="589" t="s">
        <v>0</v>
      </c>
      <c r="L4373" s="590">
        <v>248</v>
      </c>
    </row>
    <row r="4374" spans="1:12" s="148" customFormat="1" ht="24" customHeight="1" x14ac:dyDescent="0.15">
      <c r="A4374" s="593"/>
      <c r="B4374" s="164" t="s">
        <v>2059</v>
      </c>
      <c r="C4374" s="164" t="s">
        <v>3516</v>
      </c>
      <c r="D4374" s="166">
        <v>43159</v>
      </c>
      <c r="E4374" s="164" t="s">
        <v>4492</v>
      </c>
      <c r="F4374" s="592"/>
      <c r="G4374" s="592"/>
      <c r="H4374" s="591"/>
      <c r="I4374" s="591"/>
      <c r="J4374" s="589"/>
      <c r="K4374" s="589"/>
      <c r="L4374" s="590"/>
    </row>
    <row r="4375" spans="1:12" s="148" customFormat="1" ht="24" customHeight="1" x14ac:dyDescent="0.15">
      <c r="A4375" s="593">
        <v>830</v>
      </c>
      <c r="B4375" s="161" t="s">
        <v>20</v>
      </c>
      <c r="C4375" s="162" t="s">
        <v>21</v>
      </c>
      <c r="D4375" s="162" t="s">
        <v>1884</v>
      </c>
      <c r="E4375" s="162" t="s">
        <v>1885</v>
      </c>
      <c r="F4375" s="594" t="s">
        <v>14</v>
      </c>
      <c r="G4375" s="594"/>
      <c r="H4375" s="592"/>
      <c r="I4375" s="592"/>
      <c r="J4375" s="592"/>
      <c r="K4375" s="592"/>
      <c r="L4375" s="592"/>
    </row>
    <row r="4376" spans="1:12" s="148" customFormat="1" ht="26.25" customHeight="1" x14ac:dyDescent="0.15">
      <c r="A4376" s="593"/>
      <c r="B4376" s="589" t="s">
        <v>4489</v>
      </c>
      <c r="C4376" s="595" t="s">
        <v>4493</v>
      </c>
      <c r="D4376" s="596">
        <v>43170</v>
      </c>
      <c r="E4376" s="589" t="s">
        <v>2262</v>
      </c>
      <c r="F4376" s="589" t="s">
        <v>3833</v>
      </c>
      <c r="G4376" s="589"/>
      <c r="H4376" s="591" t="s">
        <v>1890</v>
      </c>
      <c r="I4376" s="591"/>
      <c r="J4376" s="164" t="s">
        <v>1891</v>
      </c>
      <c r="K4376" s="164" t="s">
        <v>1891</v>
      </c>
      <c r="L4376" s="165">
        <v>0</v>
      </c>
    </row>
    <row r="4377" spans="1:12" s="148" customFormat="1" ht="407.25" customHeight="1" x14ac:dyDescent="0.15">
      <c r="A4377" s="593"/>
      <c r="B4377" s="589"/>
      <c r="C4377" s="595"/>
      <c r="D4377" s="596"/>
      <c r="E4377" s="589"/>
      <c r="F4377" s="589"/>
      <c r="G4377" s="589"/>
      <c r="H4377" s="591" t="s">
        <v>1892</v>
      </c>
      <c r="I4377" s="591"/>
      <c r="J4377" s="164" t="s">
        <v>1891</v>
      </c>
      <c r="K4377" s="164" t="s">
        <v>1891</v>
      </c>
      <c r="L4377" s="165">
        <v>0</v>
      </c>
    </row>
    <row r="4378" spans="1:12" s="148" customFormat="1" ht="24" customHeight="1" x14ac:dyDescent="0.15">
      <c r="A4378" s="593"/>
      <c r="B4378" s="161" t="s">
        <v>29</v>
      </c>
      <c r="C4378" s="162" t="s">
        <v>30</v>
      </c>
      <c r="D4378" s="162" t="s">
        <v>1893</v>
      </c>
      <c r="E4378" s="162" t="s">
        <v>1894</v>
      </c>
      <c r="F4378" s="592"/>
      <c r="G4378" s="592"/>
      <c r="H4378" s="591" t="s">
        <v>1895</v>
      </c>
      <c r="I4378" s="591"/>
      <c r="J4378" s="589" t="s">
        <v>1891</v>
      </c>
      <c r="K4378" s="589" t="s">
        <v>0</v>
      </c>
      <c r="L4378" s="590">
        <v>1000</v>
      </c>
    </row>
    <row r="4379" spans="1:12" s="148" customFormat="1" ht="24" customHeight="1" x14ac:dyDescent="0.15">
      <c r="A4379" s="593"/>
      <c r="B4379" s="164" t="s">
        <v>2059</v>
      </c>
      <c r="C4379" s="164" t="s">
        <v>3833</v>
      </c>
      <c r="D4379" s="166">
        <v>43175</v>
      </c>
      <c r="E4379" s="164" t="s">
        <v>2391</v>
      </c>
      <c r="F4379" s="592"/>
      <c r="G4379" s="592"/>
      <c r="H4379" s="591"/>
      <c r="I4379" s="591"/>
      <c r="J4379" s="589"/>
      <c r="K4379" s="589"/>
      <c r="L4379" s="590"/>
    </row>
    <row r="4380" spans="1:12" s="148" customFormat="1" ht="24" customHeight="1" x14ac:dyDescent="0.15">
      <c r="A4380" s="593">
        <v>831</v>
      </c>
      <c r="B4380" s="161" t="s">
        <v>20</v>
      </c>
      <c r="C4380" s="162" t="s">
        <v>21</v>
      </c>
      <c r="D4380" s="162" t="s">
        <v>1884</v>
      </c>
      <c r="E4380" s="162" t="s">
        <v>1885</v>
      </c>
      <c r="F4380" s="594" t="s">
        <v>14</v>
      </c>
      <c r="G4380" s="594"/>
      <c r="H4380" s="592"/>
      <c r="I4380" s="592"/>
      <c r="J4380" s="592"/>
      <c r="K4380" s="592"/>
      <c r="L4380" s="592"/>
    </row>
    <row r="4381" spans="1:12" s="148" customFormat="1" ht="26.25" customHeight="1" x14ac:dyDescent="0.15">
      <c r="A4381" s="593"/>
      <c r="B4381" s="589" t="s">
        <v>4494</v>
      </c>
      <c r="C4381" s="595" t="s">
        <v>4495</v>
      </c>
      <c r="D4381" s="596">
        <v>43009</v>
      </c>
      <c r="E4381" s="589" t="s">
        <v>4496</v>
      </c>
      <c r="F4381" s="589" t="s">
        <v>4497</v>
      </c>
      <c r="G4381" s="589"/>
      <c r="H4381" s="591" t="s">
        <v>1890</v>
      </c>
      <c r="I4381" s="591"/>
      <c r="J4381" s="164" t="s">
        <v>1891</v>
      </c>
      <c r="K4381" s="164" t="s">
        <v>0</v>
      </c>
      <c r="L4381" s="165">
        <v>1760</v>
      </c>
    </row>
    <row r="4382" spans="1:12" s="148" customFormat="1" ht="155.25" customHeight="1" x14ac:dyDescent="0.15">
      <c r="A4382" s="593"/>
      <c r="B4382" s="589"/>
      <c r="C4382" s="595"/>
      <c r="D4382" s="596"/>
      <c r="E4382" s="589"/>
      <c r="F4382" s="589"/>
      <c r="G4382" s="589"/>
      <c r="H4382" s="591" t="s">
        <v>1892</v>
      </c>
      <c r="I4382" s="591"/>
      <c r="J4382" s="164" t="s">
        <v>1891</v>
      </c>
      <c r="K4382" s="164" t="s">
        <v>1891</v>
      </c>
      <c r="L4382" s="165">
        <v>0</v>
      </c>
    </row>
    <row r="4383" spans="1:12" s="148" customFormat="1" ht="24" customHeight="1" x14ac:dyDescent="0.15">
      <c r="A4383" s="593"/>
      <c r="B4383" s="161" t="s">
        <v>29</v>
      </c>
      <c r="C4383" s="162" t="s">
        <v>30</v>
      </c>
      <c r="D4383" s="162" t="s">
        <v>1893</v>
      </c>
      <c r="E4383" s="162" t="s">
        <v>1894</v>
      </c>
      <c r="F4383" s="592"/>
      <c r="G4383" s="592"/>
      <c r="H4383" s="591" t="s">
        <v>1895</v>
      </c>
      <c r="I4383" s="591"/>
      <c r="J4383" s="589" t="s">
        <v>1891</v>
      </c>
      <c r="K4383" s="589" t="s">
        <v>0</v>
      </c>
      <c r="L4383" s="590">
        <v>100</v>
      </c>
    </row>
    <row r="4384" spans="1:12" s="148" customFormat="1" ht="24" customHeight="1" x14ac:dyDescent="0.15">
      <c r="A4384" s="593"/>
      <c r="B4384" s="164" t="s">
        <v>1632</v>
      </c>
      <c r="C4384" s="164" t="s">
        <v>4497</v>
      </c>
      <c r="D4384" s="166">
        <v>43014</v>
      </c>
      <c r="E4384" s="164" t="s">
        <v>4498</v>
      </c>
      <c r="F4384" s="592"/>
      <c r="G4384" s="592"/>
      <c r="H4384" s="591"/>
      <c r="I4384" s="591"/>
      <c r="J4384" s="589"/>
      <c r="K4384" s="589"/>
      <c r="L4384" s="590"/>
    </row>
    <row r="4385" spans="1:12" s="148" customFormat="1" ht="24" customHeight="1" x14ac:dyDescent="0.15">
      <c r="A4385" s="593">
        <v>832</v>
      </c>
      <c r="B4385" s="161" t="s">
        <v>20</v>
      </c>
      <c r="C4385" s="162" t="s">
        <v>21</v>
      </c>
      <c r="D4385" s="162" t="s">
        <v>1884</v>
      </c>
      <c r="E4385" s="162" t="s">
        <v>1885</v>
      </c>
      <c r="F4385" s="594" t="s">
        <v>14</v>
      </c>
      <c r="G4385" s="594"/>
      <c r="H4385" s="592"/>
      <c r="I4385" s="592"/>
      <c r="J4385" s="592"/>
      <c r="K4385" s="592"/>
      <c r="L4385" s="592"/>
    </row>
    <row r="4386" spans="1:12" s="148" customFormat="1" ht="26.25" customHeight="1" x14ac:dyDescent="0.15">
      <c r="A4386" s="593"/>
      <c r="B4386" s="589" t="s">
        <v>4499</v>
      </c>
      <c r="C4386" s="589" t="s">
        <v>4500</v>
      </c>
      <c r="D4386" s="596">
        <v>43014</v>
      </c>
      <c r="E4386" s="589" t="s">
        <v>2242</v>
      </c>
      <c r="F4386" s="589" t="s">
        <v>4501</v>
      </c>
      <c r="G4386" s="589"/>
      <c r="H4386" s="591" t="s">
        <v>1890</v>
      </c>
      <c r="I4386" s="591"/>
      <c r="J4386" s="164" t="s">
        <v>1891</v>
      </c>
      <c r="K4386" s="164" t="s">
        <v>0</v>
      </c>
      <c r="L4386" s="165">
        <v>203.5</v>
      </c>
    </row>
    <row r="4387" spans="1:12" s="148" customFormat="1" ht="71.25" customHeight="1" x14ac:dyDescent="0.15">
      <c r="A4387" s="593"/>
      <c r="B4387" s="589"/>
      <c r="C4387" s="589"/>
      <c r="D4387" s="596"/>
      <c r="E4387" s="589"/>
      <c r="F4387" s="589"/>
      <c r="G4387" s="589"/>
      <c r="H4387" s="591" t="s">
        <v>1892</v>
      </c>
      <c r="I4387" s="591"/>
      <c r="J4387" s="164" t="s">
        <v>1891</v>
      </c>
      <c r="K4387" s="164" t="s">
        <v>0</v>
      </c>
      <c r="L4387" s="165">
        <v>430.22</v>
      </c>
    </row>
    <row r="4388" spans="1:12" s="148" customFormat="1" ht="24" customHeight="1" x14ac:dyDescent="0.15">
      <c r="A4388" s="593"/>
      <c r="B4388" s="161" t="s">
        <v>29</v>
      </c>
      <c r="C4388" s="162" t="s">
        <v>30</v>
      </c>
      <c r="D4388" s="162" t="s">
        <v>1893</v>
      </c>
      <c r="E4388" s="162" t="s">
        <v>1894</v>
      </c>
      <c r="F4388" s="592"/>
      <c r="G4388" s="592"/>
      <c r="H4388" s="591" t="s">
        <v>1895</v>
      </c>
      <c r="I4388" s="591"/>
      <c r="J4388" s="589" t="s">
        <v>1891</v>
      </c>
      <c r="K4388" s="589" t="s">
        <v>1891</v>
      </c>
      <c r="L4388" s="590">
        <v>0</v>
      </c>
    </row>
    <row r="4389" spans="1:12" s="148" customFormat="1" ht="24" customHeight="1" x14ac:dyDescent="0.15">
      <c r="A4389" s="593"/>
      <c r="B4389" s="164" t="s">
        <v>1923</v>
      </c>
      <c r="C4389" s="164" t="s">
        <v>4501</v>
      </c>
      <c r="D4389" s="166">
        <v>43015</v>
      </c>
      <c r="E4389" s="164" t="s">
        <v>2859</v>
      </c>
      <c r="F4389" s="592"/>
      <c r="G4389" s="592"/>
      <c r="H4389" s="591"/>
      <c r="I4389" s="591"/>
      <c r="J4389" s="589"/>
      <c r="K4389" s="589"/>
      <c r="L4389" s="590"/>
    </row>
    <row r="4390" spans="1:12" s="148" customFormat="1" ht="24" customHeight="1" x14ac:dyDescent="0.15">
      <c r="A4390" s="593">
        <v>833</v>
      </c>
      <c r="B4390" s="161" t="s">
        <v>20</v>
      </c>
      <c r="C4390" s="162" t="s">
        <v>21</v>
      </c>
      <c r="D4390" s="162" t="s">
        <v>1884</v>
      </c>
      <c r="E4390" s="162" t="s">
        <v>1885</v>
      </c>
      <c r="F4390" s="594" t="s">
        <v>14</v>
      </c>
      <c r="G4390" s="594"/>
      <c r="H4390" s="592"/>
      <c r="I4390" s="592"/>
      <c r="J4390" s="592"/>
      <c r="K4390" s="592"/>
      <c r="L4390" s="592"/>
    </row>
    <row r="4391" spans="1:12" s="148" customFormat="1" ht="26.25" customHeight="1" x14ac:dyDescent="0.15">
      <c r="A4391" s="593"/>
      <c r="B4391" s="589" t="s">
        <v>4499</v>
      </c>
      <c r="C4391" s="589" t="s">
        <v>4502</v>
      </c>
      <c r="D4391" s="596">
        <v>43022</v>
      </c>
      <c r="E4391" s="589" t="s">
        <v>1957</v>
      </c>
      <c r="F4391" s="589" t="s">
        <v>4503</v>
      </c>
      <c r="G4391" s="589"/>
      <c r="H4391" s="591" t="s">
        <v>1890</v>
      </c>
      <c r="I4391" s="591"/>
      <c r="J4391" s="164" t="s">
        <v>1891</v>
      </c>
      <c r="K4391" s="164" t="s">
        <v>0</v>
      </c>
      <c r="L4391" s="165">
        <v>187.25</v>
      </c>
    </row>
    <row r="4392" spans="1:12" s="148" customFormat="1" ht="71.25" customHeight="1" x14ac:dyDescent="0.15">
      <c r="A4392" s="593"/>
      <c r="B4392" s="589"/>
      <c r="C4392" s="589"/>
      <c r="D4392" s="596"/>
      <c r="E4392" s="589"/>
      <c r="F4392" s="589"/>
      <c r="G4392" s="589"/>
      <c r="H4392" s="591" t="s">
        <v>1892</v>
      </c>
      <c r="I4392" s="591"/>
      <c r="J4392" s="164" t="s">
        <v>1891</v>
      </c>
      <c r="K4392" s="164" t="s">
        <v>0</v>
      </c>
      <c r="L4392" s="165">
        <v>354</v>
      </c>
    </row>
    <row r="4393" spans="1:12" s="148" customFormat="1" ht="24" customHeight="1" x14ac:dyDescent="0.15">
      <c r="A4393" s="593"/>
      <c r="B4393" s="161" t="s">
        <v>29</v>
      </c>
      <c r="C4393" s="162" t="s">
        <v>30</v>
      </c>
      <c r="D4393" s="162" t="s">
        <v>1893</v>
      </c>
      <c r="E4393" s="162" t="s">
        <v>1894</v>
      </c>
      <c r="F4393" s="592"/>
      <c r="G4393" s="592"/>
      <c r="H4393" s="591" t="s">
        <v>1895</v>
      </c>
      <c r="I4393" s="591"/>
      <c r="J4393" s="589" t="s">
        <v>1891</v>
      </c>
      <c r="K4393" s="589" t="s">
        <v>1891</v>
      </c>
      <c r="L4393" s="590">
        <v>0</v>
      </c>
    </row>
    <row r="4394" spans="1:12" s="148" customFormat="1" ht="24" customHeight="1" x14ac:dyDescent="0.15">
      <c r="A4394" s="593"/>
      <c r="B4394" s="164" t="s">
        <v>1923</v>
      </c>
      <c r="C4394" s="164" t="s">
        <v>4503</v>
      </c>
      <c r="D4394" s="166">
        <v>43023</v>
      </c>
      <c r="E4394" s="164" t="s">
        <v>4504</v>
      </c>
      <c r="F4394" s="592"/>
      <c r="G4394" s="592"/>
      <c r="H4394" s="591"/>
      <c r="I4394" s="591"/>
      <c r="J4394" s="589"/>
      <c r="K4394" s="589"/>
      <c r="L4394" s="590"/>
    </row>
    <row r="4395" spans="1:12" s="148" customFormat="1" ht="24" customHeight="1" x14ac:dyDescent="0.15">
      <c r="A4395" s="593">
        <v>834</v>
      </c>
      <c r="B4395" s="161" t="s">
        <v>20</v>
      </c>
      <c r="C4395" s="162" t="s">
        <v>21</v>
      </c>
      <c r="D4395" s="162" t="s">
        <v>1884</v>
      </c>
      <c r="E4395" s="162" t="s">
        <v>1885</v>
      </c>
      <c r="F4395" s="594" t="s">
        <v>14</v>
      </c>
      <c r="G4395" s="594"/>
      <c r="H4395" s="592"/>
      <c r="I4395" s="592"/>
      <c r="J4395" s="592"/>
      <c r="K4395" s="592"/>
      <c r="L4395" s="592"/>
    </row>
    <row r="4396" spans="1:12" s="148" customFormat="1" ht="26.25" customHeight="1" x14ac:dyDescent="0.15">
      <c r="A4396" s="593"/>
      <c r="B4396" s="589" t="s">
        <v>4505</v>
      </c>
      <c r="C4396" s="595" t="s">
        <v>4506</v>
      </c>
      <c r="D4396" s="596">
        <v>43018</v>
      </c>
      <c r="E4396" s="589" t="s">
        <v>2538</v>
      </c>
      <c r="F4396" s="589" t="s">
        <v>4507</v>
      </c>
      <c r="G4396" s="589"/>
      <c r="H4396" s="591" t="s">
        <v>1890</v>
      </c>
      <c r="I4396" s="591"/>
      <c r="J4396" s="164" t="s">
        <v>1891</v>
      </c>
      <c r="K4396" s="164" t="s">
        <v>0</v>
      </c>
      <c r="L4396" s="165">
        <v>696.03</v>
      </c>
    </row>
    <row r="4397" spans="1:12" s="148" customFormat="1" ht="218.25" customHeight="1" x14ac:dyDescent="0.15">
      <c r="A4397" s="593"/>
      <c r="B4397" s="589"/>
      <c r="C4397" s="595"/>
      <c r="D4397" s="596"/>
      <c r="E4397" s="589"/>
      <c r="F4397" s="589"/>
      <c r="G4397" s="589"/>
      <c r="H4397" s="591" t="s">
        <v>1892</v>
      </c>
      <c r="I4397" s="591"/>
      <c r="J4397" s="164" t="s">
        <v>1891</v>
      </c>
      <c r="K4397" s="164" t="s">
        <v>1891</v>
      </c>
      <c r="L4397" s="165">
        <v>0</v>
      </c>
    </row>
    <row r="4398" spans="1:12" s="148" customFormat="1" ht="24" customHeight="1" x14ac:dyDescent="0.15">
      <c r="A4398" s="593"/>
      <c r="B4398" s="161" t="s">
        <v>29</v>
      </c>
      <c r="C4398" s="162" t="s">
        <v>30</v>
      </c>
      <c r="D4398" s="162" t="s">
        <v>1893</v>
      </c>
      <c r="E4398" s="162" t="s">
        <v>1894</v>
      </c>
      <c r="F4398" s="592"/>
      <c r="G4398" s="592"/>
      <c r="H4398" s="591" t="s">
        <v>1895</v>
      </c>
      <c r="I4398" s="591"/>
      <c r="J4398" s="589" t="s">
        <v>1891</v>
      </c>
      <c r="K4398" s="589" t="s">
        <v>0</v>
      </c>
      <c r="L4398" s="590">
        <v>1813.28</v>
      </c>
    </row>
    <row r="4399" spans="1:12" s="148" customFormat="1" ht="24" customHeight="1" x14ac:dyDescent="0.15">
      <c r="A4399" s="593"/>
      <c r="B4399" s="164" t="s">
        <v>1896</v>
      </c>
      <c r="C4399" s="164" t="s">
        <v>4507</v>
      </c>
      <c r="D4399" s="166">
        <v>43022</v>
      </c>
      <c r="E4399" s="164" t="s">
        <v>1910</v>
      </c>
      <c r="F4399" s="592"/>
      <c r="G4399" s="592"/>
      <c r="H4399" s="591"/>
      <c r="I4399" s="591"/>
      <c r="J4399" s="589"/>
      <c r="K4399" s="589"/>
      <c r="L4399" s="590"/>
    </row>
    <row r="4400" spans="1:12" s="148" customFormat="1" ht="24" customHeight="1" x14ac:dyDescent="0.15">
      <c r="A4400" s="593">
        <v>835</v>
      </c>
      <c r="B4400" s="161" t="s">
        <v>20</v>
      </c>
      <c r="C4400" s="162" t="s">
        <v>21</v>
      </c>
      <c r="D4400" s="162" t="s">
        <v>1884</v>
      </c>
      <c r="E4400" s="162" t="s">
        <v>1885</v>
      </c>
      <c r="F4400" s="594" t="s">
        <v>14</v>
      </c>
      <c r="G4400" s="594"/>
      <c r="H4400" s="592"/>
      <c r="I4400" s="592"/>
      <c r="J4400" s="592"/>
      <c r="K4400" s="592"/>
      <c r="L4400" s="592"/>
    </row>
    <row r="4401" spans="1:12" s="148" customFormat="1" ht="26.25" customHeight="1" x14ac:dyDescent="0.15">
      <c r="A4401" s="593"/>
      <c r="B4401" s="589" t="s">
        <v>4508</v>
      </c>
      <c r="C4401" s="595" t="s">
        <v>4509</v>
      </c>
      <c r="D4401" s="596">
        <v>43068</v>
      </c>
      <c r="E4401" s="589" t="s">
        <v>2558</v>
      </c>
      <c r="F4401" s="589" t="s">
        <v>4510</v>
      </c>
      <c r="G4401" s="589"/>
      <c r="H4401" s="591" t="s">
        <v>1890</v>
      </c>
      <c r="I4401" s="591"/>
      <c r="J4401" s="164" t="s">
        <v>1891</v>
      </c>
      <c r="K4401" s="164" t="s">
        <v>0</v>
      </c>
      <c r="L4401" s="165">
        <v>477.13</v>
      </c>
    </row>
    <row r="4402" spans="1:12" s="148" customFormat="1" ht="344.25" customHeight="1" x14ac:dyDescent="0.15">
      <c r="A4402" s="593"/>
      <c r="B4402" s="589"/>
      <c r="C4402" s="595"/>
      <c r="D4402" s="596"/>
      <c r="E4402" s="589"/>
      <c r="F4402" s="589"/>
      <c r="G4402" s="589"/>
      <c r="H4402" s="591" t="s">
        <v>1892</v>
      </c>
      <c r="I4402" s="591"/>
      <c r="J4402" s="164" t="s">
        <v>1891</v>
      </c>
      <c r="K4402" s="164" t="s">
        <v>0</v>
      </c>
      <c r="L4402" s="165">
        <v>202.77</v>
      </c>
    </row>
    <row r="4403" spans="1:12" s="148" customFormat="1" ht="24" customHeight="1" x14ac:dyDescent="0.15">
      <c r="A4403" s="593"/>
      <c r="B4403" s="161" t="s">
        <v>29</v>
      </c>
      <c r="C4403" s="162" t="s">
        <v>30</v>
      </c>
      <c r="D4403" s="162" t="s">
        <v>1893</v>
      </c>
      <c r="E4403" s="162" t="s">
        <v>1894</v>
      </c>
      <c r="F4403" s="592"/>
      <c r="G4403" s="592"/>
      <c r="H4403" s="591" t="s">
        <v>1895</v>
      </c>
      <c r="I4403" s="591"/>
      <c r="J4403" s="589" t="s">
        <v>1891</v>
      </c>
      <c r="K4403" s="589" t="s">
        <v>0</v>
      </c>
      <c r="L4403" s="590">
        <v>88.39</v>
      </c>
    </row>
    <row r="4404" spans="1:12" s="148" customFormat="1" ht="24" customHeight="1" x14ac:dyDescent="0.15">
      <c r="A4404" s="593"/>
      <c r="B4404" s="164" t="s">
        <v>1896</v>
      </c>
      <c r="C4404" s="164" t="s">
        <v>4510</v>
      </c>
      <c r="D4404" s="166">
        <v>43074</v>
      </c>
      <c r="E4404" s="164" t="s">
        <v>3649</v>
      </c>
      <c r="F4404" s="592"/>
      <c r="G4404" s="592"/>
      <c r="H4404" s="591"/>
      <c r="I4404" s="591"/>
      <c r="J4404" s="589"/>
      <c r="K4404" s="589"/>
      <c r="L4404" s="590"/>
    </row>
    <row r="4405" spans="1:12" s="148" customFormat="1" ht="24" customHeight="1" x14ac:dyDescent="0.15">
      <c r="A4405" s="593">
        <v>836</v>
      </c>
      <c r="B4405" s="161" t="s">
        <v>20</v>
      </c>
      <c r="C4405" s="162" t="s">
        <v>21</v>
      </c>
      <c r="D4405" s="162" t="s">
        <v>1884</v>
      </c>
      <c r="E4405" s="162" t="s">
        <v>1885</v>
      </c>
      <c r="F4405" s="594" t="s">
        <v>14</v>
      </c>
      <c r="G4405" s="594"/>
      <c r="H4405" s="592"/>
      <c r="I4405" s="592"/>
      <c r="J4405" s="592"/>
      <c r="K4405" s="592"/>
      <c r="L4405" s="592"/>
    </row>
    <row r="4406" spans="1:12" s="148" customFormat="1" ht="26.25" customHeight="1" x14ac:dyDescent="0.15">
      <c r="A4406" s="593"/>
      <c r="B4406" s="589" t="s">
        <v>4508</v>
      </c>
      <c r="C4406" s="595" t="s">
        <v>4509</v>
      </c>
      <c r="D4406" s="596">
        <v>43068</v>
      </c>
      <c r="E4406" s="589" t="s">
        <v>2558</v>
      </c>
      <c r="F4406" s="589" t="s">
        <v>4511</v>
      </c>
      <c r="G4406" s="589"/>
      <c r="H4406" s="591" t="s">
        <v>1890</v>
      </c>
      <c r="I4406" s="591"/>
      <c r="J4406" s="164" t="s">
        <v>1891</v>
      </c>
      <c r="K4406" s="164" t="s">
        <v>0</v>
      </c>
      <c r="L4406" s="165">
        <v>650</v>
      </c>
    </row>
    <row r="4407" spans="1:12" s="148" customFormat="1" ht="344.25" customHeight="1" x14ac:dyDescent="0.15">
      <c r="A4407" s="593"/>
      <c r="B4407" s="589"/>
      <c r="C4407" s="595"/>
      <c r="D4407" s="596"/>
      <c r="E4407" s="589"/>
      <c r="F4407" s="589"/>
      <c r="G4407" s="589"/>
      <c r="H4407" s="591" t="s">
        <v>1892</v>
      </c>
      <c r="I4407" s="591"/>
      <c r="J4407" s="164" t="s">
        <v>1891</v>
      </c>
      <c r="K4407" s="164" t="s">
        <v>0</v>
      </c>
      <c r="L4407" s="165">
        <v>1318.43</v>
      </c>
    </row>
    <row r="4408" spans="1:12" s="148" customFormat="1" ht="24" customHeight="1" x14ac:dyDescent="0.15">
      <c r="A4408" s="593"/>
      <c r="B4408" s="161" t="s">
        <v>29</v>
      </c>
      <c r="C4408" s="162" t="s">
        <v>30</v>
      </c>
      <c r="D4408" s="162" t="s">
        <v>1893</v>
      </c>
      <c r="E4408" s="162" t="s">
        <v>1894</v>
      </c>
      <c r="F4408" s="592"/>
      <c r="G4408" s="592"/>
      <c r="H4408" s="591" t="s">
        <v>1895</v>
      </c>
      <c r="I4408" s="591"/>
      <c r="J4408" s="589" t="s">
        <v>1891</v>
      </c>
      <c r="K4408" s="589" t="s">
        <v>0</v>
      </c>
      <c r="L4408" s="590">
        <v>182.05</v>
      </c>
    </row>
    <row r="4409" spans="1:12" s="148" customFormat="1" ht="24" customHeight="1" x14ac:dyDescent="0.15">
      <c r="A4409" s="593"/>
      <c r="B4409" s="164" t="s">
        <v>1896</v>
      </c>
      <c r="C4409" s="164" t="s">
        <v>4511</v>
      </c>
      <c r="D4409" s="166">
        <v>43074</v>
      </c>
      <c r="E4409" s="164" t="s">
        <v>3649</v>
      </c>
      <c r="F4409" s="592"/>
      <c r="G4409" s="592"/>
      <c r="H4409" s="591"/>
      <c r="I4409" s="591"/>
      <c r="J4409" s="589"/>
      <c r="K4409" s="589"/>
      <c r="L4409" s="590"/>
    </row>
    <row r="4410" spans="1:12" s="148" customFormat="1" ht="24" customHeight="1" x14ac:dyDescent="0.15">
      <c r="A4410" s="593">
        <v>837</v>
      </c>
      <c r="B4410" s="161" t="s">
        <v>20</v>
      </c>
      <c r="C4410" s="162" t="s">
        <v>21</v>
      </c>
      <c r="D4410" s="162" t="s">
        <v>1884</v>
      </c>
      <c r="E4410" s="162" t="s">
        <v>1885</v>
      </c>
      <c r="F4410" s="594" t="s">
        <v>14</v>
      </c>
      <c r="G4410" s="594"/>
      <c r="H4410" s="592"/>
      <c r="I4410" s="592"/>
      <c r="J4410" s="592"/>
      <c r="K4410" s="592"/>
      <c r="L4410" s="592"/>
    </row>
    <row r="4411" spans="1:12" s="148" customFormat="1" ht="26.25" customHeight="1" x14ac:dyDescent="0.15">
      <c r="A4411" s="593"/>
      <c r="B4411" s="589" t="s">
        <v>4512</v>
      </c>
      <c r="C4411" s="589" t="s">
        <v>4513</v>
      </c>
      <c r="D4411" s="596">
        <v>43045</v>
      </c>
      <c r="E4411" s="589" t="s">
        <v>2057</v>
      </c>
      <c r="F4411" s="589" t="s">
        <v>2377</v>
      </c>
      <c r="G4411" s="589"/>
      <c r="H4411" s="591" t="s">
        <v>1890</v>
      </c>
      <c r="I4411" s="591"/>
      <c r="J4411" s="164" t="s">
        <v>1891</v>
      </c>
      <c r="K4411" s="164" t="s">
        <v>0</v>
      </c>
      <c r="L4411" s="165">
        <v>144.77000000000001</v>
      </c>
    </row>
    <row r="4412" spans="1:12" s="148" customFormat="1" ht="71.25" customHeight="1" x14ac:dyDescent="0.15">
      <c r="A4412" s="593"/>
      <c r="B4412" s="589"/>
      <c r="C4412" s="589"/>
      <c r="D4412" s="596"/>
      <c r="E4412" s="589"/>
      <c r="F4412" s="589"/>
      <c r="G4412" s="589"/>
      <c r="H4412" s="591" t="s">
        <v>1892</v>
      </c>
      <c r="I4412" s="591"/>
      <c r="J4412" s="164" t="s">
        <v>1891</v>
      </c>
      <c r="K4412" s="164" t="s">
        <v>0</v>
      </c>
      <c r="L4412" s="165">
        <v>872.4</v>
      </c>
    </row>
    <row r="4413" spans="1:12" s="148" customFormat="1" ht="24" customHeight="1" x14ac:dyDescent="0.15">
      <c r="A4413" s="593"/>
      <c r="B4413" s="161" t="s">
        <v>29</v>
      </c>
      <c r="C4413" s="162" t="s">
        <v>30</v>
      </c>
      <c r="D4413" s="162" t="s">
        <v>1893</v>
      </c>
      <c r="E4413" s="162" t="s">
        <v>1894</v>
      </c>
      <c r="F4413" s="592"/>
      <c r="G4413" s="592"/>
      <c r="H4413" s="591" t="s">
        <v>1895</v>
      </c>
      <c r="I4413" s="591"/>
      <c r="J4413" s="589" t="s">
        <v>1891</v>
      </c>
      <c r="K4413" s="589" t="s">
        <v>0</v>
      </c>
      <c r="L4413" s="590">
        <v>31</v>
      </c>
    </row>
    <row r="4414" spans="1:12" s="148" customFormat="1" ht="24" customHeight="1" x14ac:dyDescent="0.15">
      <c r="A4414" s="593"/>
      <c r="B4414" s="164" t="s">
        <v>1896</v>
      </c>
      <c r="C4414" s="164" t="s">
        <v>2377</v>
      </c>
      <c r="D4414" s="166">
        <v>43046</v>
      </c>
      <c r="E4414" s="164" t="s">
        <v>3839</v>
      </c>
      <c r="F4414" s="592"/>
      <c r="G4414" s="592"/>
      <c r="H4414" s="591"/>
      <c r="I4414" s="591"/>
      <c r="J4414" s="589"/>
      <c r="K4414" s="589"/>
      <c r="L4414" s="590"/>
    </row>
    <row r="4415" spans="1:12" s="148" customFormat="1" ht="24" customHeight="1" x14ac:dyDescent="0.15">
      <c r="A4415" s="593">
        <v>838</v>
      </c>
      <c r="B4415" s="161" t="s">
        <v>20</v>
      </c>
      <c r="C4415" s="162" t="s">
        <v>21</v>
      </c>
      <c r="D4415" s="162" t="s">
        <v>1884</v>
      </c>
      <c r="E4415" s="162" t="s">
        <v>1885</v>
      </c>
      <c r="F4415" s="594" t="s">
        <v>14</v>
      </c>
      <c r="G4415" s="594"/>
      <c r="H4415" s="592"/>
      <c r="I4415" s="592"/>
      <c r="J4415" s="592"/>
      <c r="K4415" s="592"/>
      <c r="L4415" s="592"/>
    </row>
    <row r="4416" spans="1:12" s="148" customFormat="1" ht="26.25" customHeight="1" x14ac:dyDescent="0.15">
      <c r="A4416" s="593"/>
      <c r="B4416" s="589" t="s">
        <v>4512</v>
      </c>
      <c r="C4416" s="595" t="s">
        <v>4514</v>
      </c>
      <c r="D4416" s="596">
        <v>43053</v>
      </c>
      <c r="E4416" s="589" t="s">
        <v>2230</v>
      </c>
      <c r="F4416" s="589" t="s">
        <v>4515</v>
      </c>
      <c r="G4416" s="589"/>
      <c r="H4416" s="591" t="s">
        <v>1890</v>
      </c>
      <c r="I4416" s="591"/>
      <c r="J4416" s="164" t="s">
        <v>1891</v>
      </c>
      <c r="K4416" s="164" t="s">
        <v>0</v>
      </c>
      <c r="L4416" s="165">
        <v>483.26</v>
      </c>
    </row>
    <row r="4417" spans="1:12" s="148" customFormat="1" ht="144.75" customHeight="1" x14ac:dyDescent="0.15">
      <c r="A4417" s="593"/>
      <c r="B4417" s="589"/>
      <c r="C4417" s="595"/>
      <c r="D4417" s="596"/>
      <c r="E4417" s="589"/>
      <c r="F4417" s="589"/>
      <c r="G4417" s="589"/>
      <c r="H4417" s="591" t="s">
        <v>1892</v>
      </c>
      <c r="I4417" s="591"/>
      <c r="J4417" s="164" t="s">
        <v>1891</v>
      </c>
      <c r="K4417" s="164" t="s">
        <v>0</v>
      </c>
      <c r="L4417" s="165">
        <v>795.53</v>
      </c>
    </row>
    <row r="4418" spans="1:12" s="148" customFormat="1" ht="24" customHeight="1" x14ac:dyDescent="0.15">
      <c r="A4418" s="593"/>
      <c r="B4418" s="161" t="s">
        <v>29</v>
      </c>
      <c r="C4418" s="162" t="s">
        <v>30</v>
      </c>
      <c r="D4418" s="162" t="s">
        <v>1893</v>
      </c>
      <c r="E4418" s="162" t="s">
        <v>1894</v>
      </c>
      <c r="F4418" s="592"/>
      <c r="G4418" s="592"/>
      <c r="H4418" s="591" t="s">
        <v>1895</v>
      </c>
      <c r="I4418" s="591"/>
      <c r="J4418" s="589" t="s">
        <v>1891</v>
      </c>
      <c r="K4418" s="589" t="s">
        <v>0</v>
      </c>
      <c r="L4418" s="590">
        <v>390</v>
      </c>
    </row>
    <row r="4419" spans="1:12" s="148" customFormat="1" ht="24" customHeight="1" x14ac:dyDescent="0.15">
      <c r="A4419" s="593"/>
      <c r="B4419" s="164" t="s">
        <v>1896</v>
      </c>
      <c r="C4419" s="164" t="s">
        <v>4515</v>
      </c>
      <c r="D4419" s="166">
        <v>43058</v>
      </c>
      <c r="E4419" s="164" t="s">
        <v>4516</v>
      </c>
      <c r="F4419" s="592"/>
      <c r="G4419" s="592"/>
      <c r="H4419" s="591"/>
      <c r="I4419" s="591"/>
      <c r="J4419" s="589"/>
      <c r="K4419" s="589"/>
      <c r="L4419" s="590"/>
    </row>
    <row r="4420" spans="1:12" s="148" customFormat="1" ht="24" customHeight="1" x14ac:dyDescent="0.15">
      <c r="A4420" s="593">
        <v>839</v>
      </c>
      <c r="B4420" s="161" t="s">
        <v>20</v>
      </c>
      <c r="C4420" s="162" t="s">
        <v>21</v>
      </c>
      <c r="D4420" s="162" t="s">
        <v>1884</v>
      </c>
      <c r="E4420" s="162" t="s">
        <v>1885</v>
      </c>
      <c r="F4420" s="594" t="s">
        <v>14</v>
      </c>
      <c r="G4420" s="594"/>
      <c r="H4420" s="592"/>
      <c r="I4420" s="592"/>
      <c r="J4420" s="592"/>
      <c r="K4420" s="592"/>
      <c r="L4420" s="592"/>
    </row>
    <row r="4421" spans="1:12" s="148" customFormat="1" ht="26.25" customHeight="1" x14ac:dyDescent="0.15">
      <c r="A4421" s="593"/>
      <c r="B4421" s="589" t="s">
        <v>4512</v>
      </c>
      <c r="C4421" s="595" t="s">
        <v>4517</v>
      </c>
      <c r="D4421" s="596">
        <v>43059</v>
      </c>
      <c r="E4421" s="589" t="s">
        <v>2008</v>
      </c>
      <c r="F4421" s="589" t="s">
        <v>4518</v>
      </c>
      <c r="G4421" s="589"/>
      <c r="H4421" s="591" t="s">
        <v>1890</v>
      </c>
      <c r="I4421" s="591"/>
      <c r="J4421" s="164" t="s">
        <v>1891</v>
      </c>
      <c r="K4421" s="164" t="s">
        <v>0</v>
      </c>
      <c r="L4421" s="165">
        <v>282.94</v>
      </c>
    </row>
    <row r="4422" spans="1:12" s="148" customFormat="1" ht="92.25" customHeight="1" x14ac:dyDescent="0.15">
      <c r="A4422" s="593"/>
      <c r="B4422" s="589"/>
      <c r="C4422" s="595"/>
      <c r="D4422" s="596"/>
      <c r="E4422" s="589"/>
      <c r="F4422" s="589"/>
      <c r="G4422" s="589"/>
      <c r="H4422" s="591" t="s">
        <v>1892</v>
      </c>
      <c r="I4422" s="591"/>
      <c r="J4422" s="164" t="s">
        <v>1891</v>
      </c>
      <c r="K4422" s="164" t="s">
        <v>0</v>
      </c>
      <c r="L4422" s="165">
        <v>404.19</v>
      </c>
    </row>
    <row r="4423" spans="1:12" s="148" customFormat="1" ht="24" customHeight="1" x14ac:dyDescent="0.15">
      <c r="A4423" s="593"/>
      <c r="B4423" s="161" t="s">
        <v>29</v>
      </c>
      <c r="C4423" s="162" t="s">
        <v>30</v>
      </c>
      <c r="D4423" s="162" t="s">
        <v>1893</v>
      </c>
      <c r="E4423" s="162" t="s">
        <v>1894</v>
      </c>
      <c r="F4423" s="592"/>
      <c r="G4423" s="592"/>
      <c r="H4423" s="591" t="s">
        <v>1895</v>
      </c>
      <c r="I4423" s="591"/>
      <c r="J4423" s="589" t="s">
        <v>1891</v>
      </c>
      <c r="K4423" s="589" t="s">
        <v>0</v>
      </c>
      <c r="L4423" s="590">
        <v>238.04</v>
      </c>
    </row>
    <row r="4424" spans="1:12" s="148" customFormat="1" ht="24" customHeight="1" x14ac:dyDescent="0.15">
      <c r="A4424" s="593"/>
      <c r="B4424" s="164" t="s">
        <v>1896</v>
      </c>
      <c r="C4424" s="164" t="s">
        <v>4518</v>
      </c>
      <c r="D4424" s="166">
        <v>43061</v>
      </c>
      <c r="E4424" s="164" t="s">
        <v>4519</v>
      </c>
      <c r="F4424" s="592"/>
      <c r="G4424" s="592"/>
      <c r="H4424" s="591"/>
      <c r="I4424" s="591"/>
      <c r="J4424" s="589"/>
      <c r="K4424" s="589"/>
      <c r="L4424" s="590"/>
    </row>
    <row r="4425" spans="1:12" s="148" customFormat="1" ht="24" customHeight="1" x14ac:dyDescent="0.15">
      <c r="A4425" s="593">
        <v>840</v>
      </c>
      <c r="B4425" s="161" t="s">
        <v>20</v>
      </c>
      <c r="C4425" s="162" t="s">
        <v>21</v>
      </c>
      <c r="D4425" s="162" t="s">
        <v>1884</v>
      </c>
      <c r="E4425" s="162" t="s">
        <v>1885</v>
      </c>
      <c r="F4425" s="594" t="s">
        <v>14</v>
      </c>
      <c r="G4425" s="594"/>
      <c r="H4425" s="592"/>
      <c r="I4425" s="592"/>
      <c r="J4425" s="592"/>
      <c r="K4425" s="592"/>
      <c r="L4425" s="592"/>
    </row>
    <row r="4426" spans="1:12" s="148" customFormat="1" ht="26.25" customHeight="1" x14ac:dyDescent="0.15">
      <c r="A4426" s="593"/>
      <c r="B4426" s="589" t="s">
        <v>4512</v>
      </c>
      <c r="C4426" s="595" t="s">
        <v>4520</v>
      </c>
      <c r="D4426" s="596">
        <v>43143</v>
      </c>
      <c r="E4426" s="589" t="s">
        <v>2413</v>
      </c>
      <c r="F4426" s="589" t="s">
        <v>2603</v>
      </c>
      <c r="G4426" s="589"/>
      <c r="H4426" s="591" t="s">
        <v>1890</v>
      </c>
      <c r="I4426" s="591"/>
      <c r="J4426" s="164" t="s">
        <v>1891</v>
      </c>
      <c r="K4426" s="164" t="s">
        <v>0</v>
      </c>
      <c r="L4426" s="165">
        <v>688</v>
      </c>
    </row>
    <row r="4427" spans="1:12" s="148" customFormat="1" ht="134.25" customHeight="1" x14ac:dyDescent="0.15">
      <c r="A4427" s="593"/>
      <c r="B4427" s="589"/>
      <c r="C4427" s="595"/>
      <c r="D4427" s="596"/>
      <c r="E4427" s="589"/>
      <c r="F4427" s="589"/>
      <c r="G4427" s="589"/>
      <c r="H4427" s="591" t="s">
        <v>1892</v>
      </c>
      <c r="I4427" s="591"/>
      <c r="J4427" s="164" t="s">
        <v>1891</v>
      </c>
      <c r="K4427" s="164" t="s">
        <v>0</v>
      </c>
      <c r="L4427" s="165">
        <v>1800</v>
      </c>
    </row>
    <row r="4428" spans="1:12" s="148" customFormat="1" ht="24" customHeight="1" x14ac:dyDescent="0.15">
      <c r="A4428" s="593"/>
      <c r="B4428" s="161" t="s">
        <v>29</v>
      </c>
      <c r="C4428" s="162" t="s">
        <v>30</v>
      </c>
      <c r="D4428" s="162" t="s">
        <v>1893</v>
      </c>
      <c r="E4428" s="162" t="s">
        <v>1894</v>
      </c>
      <c r="F4428" s="592"/>
      <c r="G4428" s="592"/>
      <c r="H4428" s="591" t="s">
        <v>1895</v>
      </c>
      <c r="I4428" s="591"/>
      <c r="J4428" s="589" t="s">
        <v>1891</v>
      </c>
      <c r="K4428" s="589" t="s">
        <v>0</v>
      </c>
      <c r="L4428" s="590">
        <v>267</v>
      </c>
    </row>
    <row r="4429" spans="1:12" s="148" customFormat="1" ht="24" customHeight="1" x14ac:dyDescent="0.15">
      <c r="A4429" s="593"/>
      <c r="B4429" s="164" t="s">
        <v>1896</v>
      </c>
      <c r="C4429" s="164" t="s">
        <v>2603</v>
      </c>
      <c r="D4429" s="166">
        <v>43148</v>
      </c>
      <c r="E4429" s="164" t="s">
        <v>1940</v>
      </c>
      <c r="F4429" s="592"/>
      <c r="G4429" s="592"/>
      <c r="H4429" s="591"/>
      <c r="I4429" s="591"/>
      <c r="J4429" s="589"/>
      <c r="K4429" s="589"/>
      <c r="L4429" s="590"/>
    </row>
    <row r="4430" spans="1:12" s="148" customFormat="1" ht="24" customHeight="1" x14ac:dyDescent="0.15">
      <c r="A4430" s="593">
        <v>841</v>
      </c>
      <c r="B4430" s="161" t="s">
        <v>20</v>
      </c>
      <c r="C4430" s="162" t="s">
        <v>21</v>
      </c>
      <c r="D4430" s="162" t="s">
        <v>1884</v>
      </c>
      <c r="E4430" s="162" t="s">
        <v>1885</v>
      </c>
      <c r="F4430" s="594" t="s">
        <v>14</v>
      </c>
      <c r="G4430" s="594"/>
      <c r="H4430" s="592"/>
      <c r="I4430" s="592"/>
      <c r="J4430" s="592"/>
      <c r="K4430" s="592"/>
      <c r="L4430" s="592"/>
    </row>
    <row r="4431" spans="1:12" s="148" customFormat="1" ht="26.25" customHeight="1" x14ac:dyDescent="0.15">
      <c r="A4431" s="593"/>
      <c r="B4431" s="589" t="s">
        <v>4512</v>
      </c>
      <c r="C4431" s="589" t="s">
        <v>4521</v>
      </c>
      <c r="D4431" s="596">
        <v>43150</v>
      </c>
      <c r="E4431" s="589" t="s">
        <v>2169</v>
      </c>
      <c r="F4431" s="589" t="s">
        <v>4518</v>
      </c>
      <c r="G4431" s="589"/>
      <c r="H4431" s="591" t="s">
        <v>1890</v>
      </c>
      <c r="I4431" s="591"/>
      <c r="J4431" s="164" t="s">
        <v>1891</v>
      </c>
      <c r="K4431" s="164" t="s">
        <v>0</v>
      </c>
      <c r="L4431" s="165">
        <v>362</v>
      </c>
    </row>
    <row r="4432" spans="1:12" s="148" customFormat="1" ht="81.75" customHeight="1" x14ac:dyDescent="0.15">
      <c r="A4432" s="593"/>
      <c r="B4432" s="589"/>
      <c r="C4432" s="589"/>
      <c r="D4432" s="596"/>
      <c r="E4432" s="589"/>
      <c r="F4432" s="589"/>
      <c r="G4432" s="589"/>
      <c r="H4432" s="591" t="s">
        <v>1892</v>
      </c>
      <c r="I4432" s="591"/>
      <c r="J4432" s="164" t="s">
        <v>1891</v>
      </c>
      <c r="K4432" s="164" t="s">
        <v>0</v>
      </c>
      <c r="L4432" s="165">
        <v>388.45</v>
      </c>
    </row>
    <row r="4433" spans="1:12" s="148" customFormat="1" ht="24" customHeight="1" x14ac:dyDescent="0.15">
      <c r="A4433" s="593"/>
      <c r="B4433" s="161" t="s">
        <v>29</v>
      </c>
      <c r="C4433" s="162" t="s">
        <v>30</v>
      </c>
      <c r="D4433" s="162" t="s">
        <v>1893</v>
      </c>
      <c r="E4433" s="162" t="s">
        <v>1894</v>
      </c>
      <c r="F4433" s="592"/>
      <c r="G4433" s="592"/>
      <c r="H4433" s="591" t="s">
        <v>1895</v>
      </c>
      <c r="I4433" s="591"/>
      <c r="J4433" s="589" t="s">
        <v>1891</v>
      </c>
      <c r="K4433" s="589" t="s">
        <v>0</v>
      </c>
      <c r="L4433" s="590">
        <v>241.11</v>
      </c>
    </row>
    <row r="4434" spans="1:12" s="148" customFormat="1" ht="24" customHeight="1" x14ac:dyDescent="0.15">
      <c r="A4434" s="593"/>
      <c r="B4434" s="164" t="s">
        <v>1896</v>
      </c>
      <c r="C4434" s="164" t="s">
        <v>4518</v>
      </c>
      <c r="D4434" s="166">
        <v>43153</v>
      </c>
      <c r="E4434" s="164" t="s">
        <v>3396</v>
      </c>
      <c r="F4434" s="592"/>
      <c r="G4434" s="592"/>
      <c r="H4434" s="591"/>
      <c r="I4434" s="591"/>
      <c r="J4434" s="589"/>
      <c r="K4434" s="589"/>
      <c r="L4434" s="590"/>
    </row>
    <row r="4435" spans="1:12" s="148" customFormat="1" ht="24" customHeight="1" x14ac:dyDescent="0.15">
      <c r="A4435" s="593">
        <v>842</v>
      </c>
      <c r="B4435" s="161" t="s">
        <v>20</v>
      </c>
      <c r="C4435" s="162" t="s">
        <v>21</v>
      </c>
      <c r="D4435" s="162" t="s">
        <v>1884</v>
      </c>
      <c r="E4435" s="162" t="s">
        <v>1885</v>
      </c>
      <c r="F4435" s="594" t="s">
        <v>14</v>
      </c>
      <c r="G4435" s="594"/>
      <c r="H4435" s="592"/>
      <c r="I4435" s="592"/>
      <c r="J4435" s="592"/>
      <c r="K4435" s="592"/>
      <c r="L4435" s="592"/>
    </row>
    <row r="4436" spans="1:12" s="148" customFormat="1" ht="26.25" customHeight="1" x14ac:dyDescent="0.15">
      <c r="A4436" s="593"/>
      <c r="B4436" s="589" t="s">
        <v>4512</v>
      </c>
      <c r="C4436" s="589" t="s">
        <v>4522</v>
      </c>
      <c r="D4436" s="596">
        <v>43167</v>
      </c>
      <c r="E4436" s="589" t="s">
        <v>3000</v>
      </c>
      <c r="F4436" s="589" t="s">
        <v>3001</v>
      </c>
      <c r="G4436" s="589"/>
      <c r="H4436" s="591" t="s">
        <v>1890</v>
      </c>
      <c r="I4436" s="591"/>
      <c r="J4436" s="164" t="s">
        <v>1891</v>
      </c>
      <c r="K4436" s="164" t="s">
        <v>0</v>
      </c>
      <c r="L4436" s="165">
        <v>210</v>
      </c>
    </row>
    <row r="4437" spans="1:12" s="148" customFormat="1" ht="71.25" customHeight="1" x14ac:dyDescent="0.15">
      <c r="A4437" s="593"/>
      <c r="B4437" s="589"/>
      <c r="C4437" s="589"/>
      <c r="D4437" s="596"/>
      <c r="E4437" s="589"/>
      <c r="F4437" s="589"/>
      <c r="G4437" s="589"/>
      <c r="H4437" s="591" t="s">
        <v>1892</v>
      </c>
      <c r="I4437" s="591"/>
      <c r="J4437" s="164" t="s">
        <v>1891</v>
      </c>
      <c r="K4437" s="164" t="s">
        <v>0</v>
      </c>
      <c r="L4437" s="165">
        <v>189.6</v>
      </c>
    </row>
    <row r="4438" spans="1:12" s="148" customFormat="1" ht="24" customHeight="1" x14ac:dyDescent="0.15">
      <c r="A4438" s="593"/>
      <c r="B4438" s="161" t="s">
        <v>29</v>
      </c>
      <c r="C4438" s="162" t="s">
        <v>30</v>
      </c>
      <c r="D4438" s="162" t="s">
        <v>1893</v>
      </c>
      <c r="E4438" s="162" t="s">
        <v>1894</v>
      </c>
      <c r="F4438" s="592"/>
      <c r="G4438" s="592"/>
      <c r="H4438" s="591" t="s">
        <v>1895</v>
      </c>
      <c r="I4438" s="591"/>
      <c r="J4438" s="589" t="s">
        <v>1891</v>
      </c>
      <c r="K4438" s="589" t="s">
        <v>0</v>
      </c>
      <c r="L4438" s="590">
        <v>142</v>
      </c>
    </row>
    <row r="4439" spans="1:12" s="148" customFormat="1" ht="24" customHeight="1" x14ac:dyDescent="0.15">
      <c r="A4439" s="593"/>
      <c r="B4439" s="164" t="s">
        <v>1896</v>
      </c>
      <c r="C4439" s="164" t="s">
        <v>3001</v>
      </c>
      <c r="D4439" s="166">
        <v>43169</v>
      </c>
      <c r="E4439" s="164" t="s">
        <v>3557</v>
      </c>
      <c r="F4439" s="592"/>
      <c r="G4439" s="592"/>
      <c r="H4439" s="591"/>
      <c r="I4439" s="591"/>
      <c r="J4439" s="589"/>
      <c r="K4439" s="589"/>
      <c r="L4439" s="590"/>
    </row>
    <row r="4440" spans="1:12" s="148" customFormat="1" ht="24" customHeight="1" x14ac:dyDescent="0.15">
      <c r="A4440" s="593">
        <v>843</v>
      </c>
      <c r="B4440" s="161" t="s">
        <v>20</v>
      </c>
      <c r="C4440" s="162" t="s">
        <v>21</v>
      </c>
      <c r="D4440" s="162" t="s">
        <v>1884</v>
      </c>
      <c r="E4440" s="162" t="s">
        <v>1885</v>
      </c>
      <c r="F4440" s="594" t="s">
        <v>14</v>
      </c>
      <c r="G4440" s="594"/>
      <c r="H4440" s="592"/>
      <c r="I4440" s="592"/>
      <c r="J4440" s="592"/>
      <c r="K4440" s="592"/>
      <c r="L4440" s="592"/>
    </row>
    <row r="4441" spans="1:12" s="148" customFormat="1" ht="26.25" customHeight="1" x14ac:dyDescent="0.15">
      <c r="A4441" s="593"/>
      <c r="B4441" s="589" t="s">
        <v>4523</v>
      </c>
      <c r="C4441" s="589" t="s">
        <v>4524</v>
      </c>
      <c r="D4441" s="596">
        <v>43055</v>
      </c>
      <c r="E4441" s="589" t="s">
        <v>2234</v>
      </c>
      <c r="F4441" s="589" t="s">
        <v>4525</v>
      </c>
      <c r="G4441" s="589"/>
      <c r="H4441" s="591" t="s">
        <v>1890</v>
      </c>
      <c r="I4441" s="591"/>
      <c r="J4441" s="164" t="s">
        <v>1891</v>
      </c>
      <c r="K4441" s="164" t="s">
        <v>0</v>
      </c>
      <c r="L4441" s="165">
        <v>358</v>
      </c>
    </row>
    <row r="4442" spans="1:12" s="148" customFormat="1" ht="29.25" customHeight="1" x14ac:dyDescent="0.15">
      <c r="A4442" s="593"/>
      <c r="B4442" s="589"/>
      <c r="C4442" s="589"/>
      <c r="D4442" s="596"/>
      <c r="E4442" s="589"/>
      <c r="F4442" s="589"/>
      <c r="G4442" s="589"/>
      <c r="H4442" s="591" t="s">
        <v>1892</v>
      </c>
      <c r="I4442" s="591"/>
      <c r="J4442" s="164" t="s">
        <v>1891</v>
      </c>
      <c r="K4442" s="164" t="s">
        <v>0</v>
      </c>
      <c r="L4442" s="165">
        <v>503</v>
      </c>
    </row>
    <row r="4443" spans="1:12" s="148" customFormat="1" ht="24" customHeight="1" x14ac:dyDescent="0.15">
      <c r="A4443" s="593"/>
      <c r="B4443" s="161" t="s">
        <v>29</v>
      </c>
      <c r="C4443" s="162" t="s">
        <v>30</v>
      </c>
      <c r="D4443" s="162" t="s">
        <v>1893</v>
      </c>
      <c r="E4443" s="162" t="s">
        <v>1894</v>
      </c>
      <c r="F4443" s="592"/>
      <c r="G4443" s="592"/>
      <c r="H4443" s="591" t="s">
        <v>1895</v>
      </c>
      <c r="I4443" s="591"/>
      <c r="J4443" s="589" t="s">
        <v>1891</v>
      </c>
      <c r="K4443" s="589" t="s">
        <v>1891</v>
      </c>
      <c r="L4443" s="590">
        <v>0</v>
      </c>
    </row>
    <row r="4444" spans="1:12" s="148" customFormat="1" ht="24" customHeight="1" x14ac:dyDescent="0.15">
      <c r="A4444" s="593"/>
      <c r="B4444" s="164" t="s">
        <v>1896</v>
      </c>
      <c r="C4444" s="164" t="s">
        <v>4525</v>
      </c>
      <c r="D4444" s="166">
        <v>43057</v>
      </c>
      <c r="E4444" s="164" t="s">
        <v>4526</v>
      </c>
      <c r="F4444" s="592"/>
      <c r="G4444" s="592"/>
      <c r="H4444" s="591"/>
      <c r="I4444" s="591"/>
      <c r="J4444" s="589"/>
      <c r="K4444" s="589"/>
      <c r="L4444" s="590"/>
    </row>
    <row r="4445" spans="1:12" s="148" customFormat="1" ht="24" customHeight="1" x14ac:dyDescent="0.15">
      <c r="A4445" s="593">
        <v>844</v>
      </c>
      <c r="B4445" s="161" t="s">
        <v>20</v>
      </c>
      <c r="C4445" s="162" t="s">
        <v>21</v>
      </c>
      <c r="D4445" s="162" t="s">
        <v>1884</v>
      </c>
      <c r="E4445" s="162" t="s">
        <v>1885</v>
      </c>
      <c r="F4445" s="594" t="s">
        <v>14</v>
      </c>
      <c r="G4445" s="594"/>
      <c r="H4445" s="592"/>
      <c r="I4445" s="592"/>
      <c r="J4445" s="592"/>
      <c r="K4445" s="592"/>
      <c r="L4445" s="592"/>
    </row>
    <row r="4446" spans="1:12" s="148" customFormat="1" ht="26.25" customHeight="1" x14ac:dyDescent="0.15">
      <c r="A4446" s="593"/>
      <c r="B4446" s="589" t="s">
        <v>4527</v>
      </c>
      <c r="C4446" s="595" t="s">
        <v>4528</v>
      </c>
      <c r="D4446" s="596">
        <v>43150</v>
      </c>
      <c r="E4446" s="589" t="s">
        <v>2257</v>
      </c>
      <c r="F4446" s="589" t="s">
        <v>4529</v>
      </c>
      <c r="G4446" s="589"/>
      <c r="H4446" s="591" t="s">
        <v>1890</v>
      </c>
      <c r="I4446" s="591"/>
      <c r="J4446" s="164" t="s">
        <v>1891</v>
      </c>
      <c r="K4446" s="164" t="s">
        <v>0</v>
      </c>
      <c r="L4446" s="165">
        <v>1751.85</v>
      </c>
    </row>
    <row r="4447" spans="1:12" s="148" customFormat="1" ht="302.25" customHeight="1" x14ac:dyDescent="0.15">
      <c r="A4447" s="593"/>
      <c r="B4447" s="589"/>
      <c r="C4447" s="595"/>
      <c r="D4447" s="596"/>
      <c r="E4447" s="589"/>
      <c r="F4447" s="589"/>
      <c r="G4447" s="589"/>
      <c r="H4447" s="591" t="s">
        <v>1892</v>
      </c>
      <c r="I4447" s="591"/>
      <c r="J4447" s="164" t="s">
        <v>1891</v>
      </c>
      <c r="K4447" s="164" t="s">
        <v>0</v>
      </c>
      <c r="L4447" s="165">
        <v>433</v>
      </c>
    </row>
    <row r="4448" spans="1:12" s="148" customFormat="1" ht="24" customHeight="1" x14ac:dyDescent="0.15">
      <c r="A4448" s="593"/>
      <c r="B4448" s="161" t="s">
        <v>29</v>
      </c>
      <c r="C4448" s="162" t="s">
        <v>30</v>
      </c>
      <c r="D4448" s="162" t="s">
        <v>1893</v>
      </c>
      <c r="E4448" s="162" t="s">
        <v>1894</v>
      </c>
      <c r="F4448" s="592"/>
      <c r="G4448" s="592"/>
      <c r="H4448" s="591" t="s">
        <v>1895</v>
      </c>
      <c r="I4448" s="591"/>
      <c r="J4448" s="589" t="s">
        <v>1891</v>
      </c>
      <c r="K4448" s="589" t="s">
        <v>0</v>
      </c>
      <c r="L4448" s="590">
        <v>1248</v>
      </c>
    </row>
    <row r="4449" spans="1:12" s="148" customFormat="1" ht="24" customHeight="1" x14ac:dyDescent="0.15">
      <c r="A4449" s="593"/>
      <c r="B4449" s="164" t="s">
        <v>1688</v>
      </c>
      <c r="C4449" s="164" t="s">
        <v>4529</v>
      </c>
      <c r="D4449" s="166">
        <v>43155</v>
      </c>
      <c r="E4449" s="164" t="s">
        <v>4530</v>
      </c>
      <c r="F4449" s="592"/>
      <c r="G4449" s="592"/>
      <c r="H4449" s="591"/>
      <c r="I4449" s="591"/>
      <c r="J4449" s="589"/>
      <c r="K4449" s="589"/>
      <c r="L4449" s="590"/>
    </row>
    <row r="4450" spans="1:12" s="148" customFormat="1" ht="24" customHeight="1" x14ac:dyDescent="0.15">
      <c r="A4450" s="593">
        <v>845</v>
      </c>
      <c r="B4450" s="161" t="s">
        <v>20</v>
      </c>
      <c r="C4450" s="162" t="s">
        <v>21</v>
      </c>
      <c r="D4450" s="162" t="s">
        <v>1884</v>
      </c>
      <c r="E4450" s="162" t="s">
        <v>1885</v>
      </c>
      <c r="F4450" s="594" t="s">
        <v>14</v>
      </c>
      <c r="G4450" s="594"/>
      <c r="H4450" s="592"/>
      <c r="I4450" s="592"/>
      <c r="J4450" s="592"/>
      <c r="K4450" s="592"/>
      <c r="L4450" s="592"/>
    </row>
    <row r="4451" spans="1:12" s="148" customFormat="1" ht="26.25" customHeight="1" x14ac:dyDescent="0.15">
      <c r="A4451" s="593"/>
      <c r="B4451" s="589" t="s">
        <v>4531</v>
      </c>
      <c r="C4451" s="589" t="s">
        <v>4532</v>
      </c>
      <c r="D4451" s="596">
        <v>43014</v>
      </c>
      <c r="E4451" s="589" t="s">
        <v>4533</v>
      </c>
      <c r="F4451" s="589" t="s">
        <v>4534</v>
      </c>
      <c r="G4451" s="589"/>
      <c r="H4451" s="591" t="s">
        <v>1890</v>
      </c>
      <c r="I4451" s="591"/>
      <c r="J4451" s="164" t="s">
        <v>1891</v>
      </c>
      <c r="K4451" s="164" t="s">
        <v>0</v>
      </c>
      <c r="L4451" s="165">
        <v>459.32</v>
      </c>
    </row>
    <row r="4452" spans="1:12" s="148" customFormat="1" ht="92.25" customHeight="1" x14ac:dyDescent="0.15">
      <c r="A4452" s="593"/>
      <c r="B4452" s="589"/>
      <c r="C4452" s="589"/>
      <c r="D4452" s="596"/>
      <c r="E4452" s="589"/>
      <c r="F4452" s="589"/>
      <c r="G4452" s="589"/>
      <c r="H4452" s="591" t="s">
        <v>1892</v>
      </c>
      <c r="I4452" s="591"/>
      <c r="J4452" s="164" t="s">
        <v>1891</v>
      </c>
      <c r="K4452" s="164" t="s">
        <v>0</v>
      </c>
      <c r="L4452" s="165">
        <v>1902.54</v>
      </c>
    </row>
    <row r="4453" spans="1:12" s="148" customFormat="1" ht="24" customHeight="1" x14ac:dyDescent="0.15">
      <c r="A4453" s="593"/>
      <c r="B4453" s="161" t="s">
        <v>29</v>
      </c>
      <c r="C4453" s="162" t="s">
        <v>30</v>
      </c>
      <c r="D4453" s="162" t="s">
        <v>1893</v>
      </c>
      <c r="E4453" s="162" t="s">
        <v>1894</v>
      </c>
      <c r="F4453" s="592"/>
      <c r="G4453" s="592"/>
      <c r="H4453" s="591" t="s">
        <v>1895</v>
      </c>
      <c r="I4453" s="591"/>
      <c r="J4453" s="589" t="s">
        <v>1891</v>
      </c>
      <c r="K4453" s="589" t="s">
        <v>0</v>
      </c>
      <c r="L4453" s="590">
        <v>100</v>
      </c>
    </row>
    <row r="4454" spans="1:12" s="148" customFormat="1" ht="24" customHeight="1" x14ac:dyDescent="0.15">
      <c r="A4454" s="593"/>
      <c r="B4454" s="164" t="s">
        <v>1695</v>
      </c>
      <c r="C4454" s="164" t="s">
        <v>4534</v>
      </c>
      <c r="D4454" s="166">
        <v>43019</v>
      </c>
      <c r="E4454" s="164" t="s">
        <v>4535</v>
      </c>
      <c r="F4454" s="592"/>
      <c r="G4454" s="592"/>
      <c r="H4454" s="591"/>
      <c r="I4454" s="591"/>
      <c r="J4454" s="589"/>
      <c r="K4454" s="589"/>
      <c r="L4454" s="590"/>
    </row>
    <row r="4455" spans="1:12" s="148" customFormat="1" ht="24" customHeight="1" x14ac:dyDescent="0.15">
      <c r="A4455" s="593">
        <v>846</v>
      </c>
      <c r="B4455" s="161" t="s">
        <v>20</v>
      </c>
      <c r="C4455" s="162" t="s">
        <v>21</v>
      </c>
      <c r="D4455" s="162" t="s">
        <v>1884</v>
      </c>
      <c r="E4455" s="162" t="s">
        <v>1885</v>
      </c>
      <c r="F4455" s="594" t="s">
        <v>14</v>
      </c>
      <c r="G4455" s="594"/>
      <c r="H4455" s="592"/>
      <c r="I4455" s="592"/>
      <c r="J4455" s="592"/>
      <c r="K4455" s="592"/>
      <c r="L4455" s="592"/>
    </row>
    <row r="4456" spans="1:12" s="148" customFormat="1" ht="26.25" customHeight="1" x14ac:dyDescent="0.15">
      <c r="A4456" s="593"/>
      <c r="B4456" s="589" t="s">
        <v>4536</v>
      </c>
      <c r="C4456" s="595" t="s">
        <v>4537</v>
      </c>
      <c r="D4456" s="596">
        <v>43071</v>
      </c>
      <c r="E4456" s="589" t="s">
        <v>1969</v>
      </c>
      <c r="F4456" s="589" t="s">
        <v>2108</v>
      </c>
      <c r="G4456" s="589"/>
      <c r="H4456" s="591" t="s">
        <v>1890</v>
      </c>
      <c r="I4456" s="591"/>
      <c r="J4456" s="164" t="s">
        <v>1891</v>
      </c>
      <c r="K4456" s="164" t="s">
        <v>0</v>
      </c>
      <c r="L4456" s="165">
        <v>945</v>
      </c>
    </row>
    <row r="4457" spans="1:12" s="148" customFormat="1" ht="408.95" customHeight="1" x14ac:dyDescent="0.15">
      <c r="A4457" s="593"/>
      <c r="B4457" s="589"/>
      <c r="C4457" s="595"/>
      <c r="D4457" s="596"/>
      <c r="E4457" s="589"/>
      <c r="F4457" s="589"/>
      <c r="G4457" s="589"/>
      <c r="H4457" s="591" t="s">
        <v>1892</v>
      </c>
      <c r="I4457" s="591"/>
      <c r="J4457" s="589" t="s">
        <v>1891</v>
      </c>
      <c r="K4457" s="589" t="s">
        <v>0</v>
      </c>
      <c r="L4457" s="590">
        <v>315.8</v>
      </c>
    </row>
    <row r="4458" spans="1:12" s="148" customFormat="1" ht="365.85" customHeight="1" x14ac:dyDescent="0.15">
      <c r="A4458" s="593"/>
      <c r="B4458" s="589"/>
      <c r="C4458" s="595"/>
      <c r="D4458" s="596"/>
      <c r="E4458" s="589"/>
      <c r="F4458" s="589"/>
      <c r="G4458" s="589"/>
      <c r="H4458" s="591"/>
      <c r="I4458" s="591"/>
      <c r="J4458" s="589"/>
      <c r="K4458" s="589"/>
      <c r="L4458" s="590"/>
    </row>
    <row r="4459" spans="1:12" s="148" customFormat="1" ht="24" customHeight="1" x14ac:dyDescent="0.15">
      <c r="A4459" s="593"/>
      <c r="B4459" s="161" t="s">
        <v>29</v>
      </c>
      <c r="C4459" s="162" t="s">
        <v>30</v>
      </c>
      <c r="D4459" s="162" t="s">
        <v>1893</v>
      </c>
      <c r="E4459" s="162" t="s">
        <v>1894</v>
      </c>
      <c r="F4459" s="592"/>
      <c r="G4459" s="592"/>
      <c r="H4459" s="591" t="s">
        <v>1895</v>
      </c>
      <c r="I4459" s="591"/>
      <c r="J4459" s="589" t="s">
        <v>1891</v>
      </c>
      <c r="K4459" s="589" t="s">
        <v>1891</v>
      </c>
      <c r="L4459" s="590">
        <v>0</v>
      </c>
    </row>
    <row r="4460" spans="1:12" s="148" customFormat="1" ht="24" customHeight="1" x14ac:dyDescent="0.15">
      <c r="A4460" s="593"/>
      <c r="B4460" s="164" t="s">
        <v>1896</v>
      </c>
      <c r="C4460" s="164" t="s">
        <v>2108</v>
      </c>
      <c r="D4460" s="166">
        <v>43076</v>
      </c>
      <c r="E4460" s="164" t="s">
        <v>4538</v>
      </c>
      <c r="F4460" s="592"/>
      <c r="G4460" s="592"/>
      <c r="H4460" s="591"/>
      <c r="I4460" s="591"/>
      <c r="J4460" s="589"/>
      <c r="K4460" s="589"/>
      <c r="L4460" s="590"/>
    </row>
    <row r="4461" spans="1:12" s="148" customFormat="1" ht="24" customHeight="1" x14ac:dyDescent="0.15">
      <c r="A4461" s="593">
        <v>847</v>
      </c>
      <c r="B4461" s="161" t="s">
        <v>20</v>
      </c>
      <c r="C4461" s="162" t="s">
        <v>21</v>
      </c>
      <c r="D4461" s="162" t="s">
        <v>1884</v>
      </c>
      <c r="E4461" s="162" t="s">
        <v>1885</v>
      </c>
      <c r="F4461" s="594" t="s">
        <v>14</v>
      </c>
      <c r="G4461" s="594"/>
      <c r="H4461" s="592"/>
      <c r="I4461" s="592"/>
      <c r="J4461" s="592"/>
      <c r="K4461" s="592"/>
      <c r="L4461" s="592"/>
    </row>
    <row r="4462" spans="1:12" s="148" customFormat="1" ht="26.25" customHeight="1" x14ac:dyDescent="0.15">
      <c r="A4462" s="593"/>
      <c r="B4462" s="589" t="s">
        <v>4539</v>
      </c>
      <c r="C4462" s="595" t="s">
        <v>4540</v>
      </c>
      <c r="D4462" s="596">
        <v>43050</v>
      </c>
      <c r="E4462" s="589" t="s">
        <v>4541</v>
      </c>
      <c r="F4462" s="589" t="s">
        <v>4542</v>
      </c>
      <c r="G4462" s="589"/>
      <c r="H4462" s="591" t="s">
        <v>1890</v>
      </c>
      <c r="I4462" s="591"/>
      <c r="J4462" s="164" t="s">
        <v>1891</v>
      </c>
      <c r="K4462" s="164" t="s">
        <v>0</v>
      </c>
      <c r="L4462" s="165">
        <v>738</v>
      </c>
    </row>
    <row r="4463" spans="1:12" s="148" customFormat="1" ht="408.95" customHeight="1" x14ac:dyDescent="0.15">
      <c r="A4463" s="593"/>
      <c r="B4463" s="589"/>
      <c r="C4463" s="595"/>
      <c r="D4463" s="596"/>
      <c r="E4463" s="589"/>
      <c r="F4463" s="589"/>
      <c r="G4463" s="589"/>
      <c r="H4463" s="591" t="s">
        <v>1892</v>
      </c>
      <c r="I4463" s="591"/>
      <c r="J4463" s="589" t="s">
        <v>1891</v>
      </c>
      <c r="K4463" s="589" t="s">
        <v>0</v>
      </c>
      <c r="L4463" s="590">
        <v>1762.21</v>
      </c>
    </row>
    <row r="4464" spans="1:12" s="148" customFormat="1" ht="92.85" customHeight="1" x14ac:dyDescent="0.15">
      <c r="A4464" s="593"/>
      <c r="B4464" s="589"/>
      <c r="C4464" s="595"/>
      <c r="D4464" s="596"/>
      <c r="E4464" s="589"/>
      <c r="F4464" s="589"/>
      <c r="G4464" s="589"/>
      <c r="H4464" s="591"/>
      <c r="I4464" s="591"/>
      <c r="J4464" s="589"/>
      <c r="K4464" s="589"/>
      <c r="L4464" s="590"/>
    </row>
    <row r="4465" spans="1:12" s="148" customFormat="1" ht="24" customHeight="1" x14ac:dyDescent="0.15">
      <c r="A4465" s="593"/>
      <c r="B4465" s="161" t="s">
        <v>29</v>
      </c>
      <c r="C4465" s="162" t="s">
        <v>30</v>
      </c>
      <c r="D4465" s="162" t="s">
        <v>1893</v>
      </c>
      <c r="E4465" s="162" t="s">
        <v>1894</v>
      </c>
      <c r="F4465" s="592"/>
      <c r="G4465" s="592"/>
      <c r="H4465" s="591" t="s">
        <v>1895</v>
      </c>
      <c r="I4465" s="591"/>
      <c r="J4465" s="589" t="s">
        <v>1891</v>
      </c>
      <c r="K4465" s="589" t="s">
        <v>1891</v>
      </c>
      <c r="L4465" s="590">
        <v>0</v>
      </c>
    </row>
    <row r="4466" spans="1:12" s="148" customFormat="1" ht="24" customHeight="1" x14ac:dyDescent="0.15">
      <c r="A4466" s="593"/>
      <c r="B4466" s="164" t="s">
        <v>2052</v>
      </c>
      <c r="C4466" s="164" t="s">
        <v>4542</v>
      </c>
      <c r="D4466" s="166">
        <v>43055</v>
      </c>
      <c r="E4466" s="164" t="s">
        <v>4543</v>
      </c>
      <c r="F4466" s="592"/>
      <c r="G4466" s="592"/>
      <c r="H4466" s="591"/>
      <c r="I4466" s="591"/>
      <c r="J4466" s="589"/>
      <c r="K4466" s="589"/>
      <c r="L4466" s="590"/>
    </row>
    <row r="4467" spans="1:12" s="148" customFormat="1" ht="24" customHeight="1" x14ac:dyDescent="0.15">
      <c r="A4467" s="593">
        <v>848</v>
      </c>
      <c r="B4467" s="161" t="s">
        <v>20</v>
      </c>
      <c r="C4467" s="162" t="s">
        <v>21</v>
      </c>
      <c r="D4467" s="162" t="s">
        <v>1884</v>
      </c>
      <c r="E4467" s="162" t="s">
        <v>1885</v>
      </c>
      <c r="F4467" s="594" t="s">
        <v>14</v>
      </c>
      <c r="G4467" s="594"/>
      <c r="H4467" s="592"/>
      <c r="I4467" s="592"/>
      <c r="J4467" s="592"/>
      <c r="K4467" s="592"/>
      <c r="L4467" s="592"/>
    </row>
    <row r="4468" spans="1:12" s="148" customFormat="1" ht="26.25" customHeight="1" x14ac:dyDescent="0.15">
      <c r="A4468" s="593"/>
      <c r="B4468" s="589" t="s">
        <v>4544</v>
      </c>
      <c r="C4468" s="589" t="s">
        <v>4545</v>
      </c>
      <c r="D4468" s="596">
        <v>43035</v>
      </c>
      <c r="E4468" s="589" t="s">
        <v>2372</v>
      </c>
      <c r="F4468" s="589" t="s">
        <v>2387</v>
      </c>
      <c r="G4468" s="589"/>
      <c r="H4468" s="591" t="s">
        <v>1890</v>
      </c>
      <c r="I4468" s="591"/>
      <c r="J4468" s="164" t="s">
        <v>1891</v>
      </c>
      <c r="K4468" s="164" t="s">
        <v>0</v>
      </c>
      <c r="L4468" s="165">
        <v>596.08000000000004</v>
      </c>
    </row>
    <row r="4469" spans="1:12" s="148" customFormat="1" ht="92.25" customHeight="1" x14ac:dyDescent="0.15">
      <c r="A4469" s="593"/>
      <c r="B4469" s="589"/>
      <c r="C4469" s="589"/>
      <c r="D4469" s="596"/>
      <c r="E4469" s="589"/>
      <c r="F4469" s="589"/>
      <c r="G4469" s="589"/>
      <c r="H4469" s="591" t="s">
        <v>1892</v>
      </c>
      <c r="I4469" s="591"/>
      <c r="J4469" s="164" t="s">
        <v>1891</v>
      </c>
      <c r="K4469" s="164" t="s">
        <v>0</v>
      </c>
      <c r="L4469" s="165">
        <v>409.4</v>
      </c>
    </row>
    <row r="4470" spans="1:12" s="148" customFormat="1" ht="24" customHeight="1" x14ac:dyDescent="0.15">
      <c r="A4470" s="593"/>
      <c r="B4470" s="161" t="s">
        <v>29</v>
      </c>
      <c r="C4470" s="162" t="s">
        <v>30</v>
      </c>
      <c r="D4470" s="162" t="s">
        <v>1893</v>
      </c>
      <c r="E4470" s="162" t="s">
        <v>1894</v>
      </c>
      <c r="F4470" s="592"/>
      <c r="G4470" s="592"/>
      <c r="H4470" s="591" t="s">
        <v>1895</v>
      </c>
      <c r="I4470" s="591"/>
      <c r="J4470" s="589" t="s">
        <v>1891</v>
      </c>
      <c r="K4470" s="589" t="s">
        <v>0</v>
      </c>
      <c r="L4470" s="590">
        <v>120</v>
      </c>
    </row>
    <row r="4471" spans="1:12" s="148" customFormat="1" ht="24" customHeight="1" x14ac:dyDescent="0.15">
      <c r="A4471" s="593"/>
      <c r="B4471" s="164" t="s">
        <v>1688</v>
      </c>
      <c r="C4471" s="164" t="s">
        <v>2387</v>
      </c>
      <c r="D4471" s="166">
        <v>43037</v>
      </c>
      <c r="E4471" s="164" t="s">
        <v>3113</v>
      </c>
      <c r="F4471" s="592"/>
      <c r="G4471" s="592"/>
      <c r="H4471" s="591"/>
      <c r="I4471" s="591"/>
      <c r="J4471" s="589"/>
      <c r="K4471" s="589"/>
      <c r="L4471" s="590"/>
    </row>
    <row r="4472" spans="1:12" s="148" customFormat="1" ht="24" customHeight="1" x14ac:dyDescent="0.15">
      <c r="A4472" s="593">
        <v>849</v>
      </c>
      <c r="B4472" s="161" t="s">
        <v>20</v>
      </c>
      <c r="C4472" s="162" t="s">
        <v>21</v>
      </c>
      <c r="D4472" s="162" t="s">
        <v>1884</v>
      </c>
      <c r="E4472" s="162" t="s">
        <v>1885</v>
      </c>
      <c r="F4472" s="594" t="s">
        <v>14</v>
      </c>
      <c r="G4472" s="594"/>
      <c r="H4472" s="592"/>
      <c r="I4472" s="592"/>
      <c r="J4472" s="592"/>
      <c r="K4472" s="592"/>
      <c r="L4472" s="592"/>
    </row>
    <row r="4473" spans="1:12" s="148" customFormat="1" ht="26.25" customHeight="1" x14ac:dyDescent="0.15">
      <c r="A4473" s="593"/>
      <c r="B4473" s="589" t="s">
        <v>4546</v>
      </c>
      <c r="C4473" s="589" t="s">
        <v>4547</v>
      </c>
      <c r="D4473" s="596">
        <v>43014</v>
      </c>
      <c r="E4473" s="589" t="s">
        <v>1899</v>
      </c>
      <c r="F4473" s="589" t="s">
        <v>4548</v>
      </c>
      <c r="G4473" s="589"/>
      <c r="H4473" s="591" t="s">
        <v>1890</v>
      </c>
      <c r="I4473" s="591"/>
      <c r="J4473" s="164" t="s">
        <v>1891</v>
      </c>
      <c r="K4473" s="164" t="s">
        <v>0</v>
      </c>
      <c r="L4473" s="165">
        <v>596</v>
      </c>
    </row>
    <row r="4474" spans="1:12" s="148" customFormat="1" ht="18" customHeight="1" x14ac:dyDescent="0.15">
      <c r="A4474" s="593"/>
      <c r="B4474" s="589"/>
      <c r="C4474" s="589"/>
      <c r="D4474" s="596"/>
      <c r="E4474" s="589"/>
      <c r="F4474" s="589"/>
      <c r="G4474" s="589"/>
      <c r="H4474" s="591" t="s">
        <v>1892</v>
      </c>
      <c r="I4474" s="591"/>
      <c r="J4474" s="164" t="s">
        <v>1891</v>
      </c>
      <c r="K4474" s="164" t="s">
        <v>0</v>
      </c>
      <c r="L4474" s="165">
        <v>484.4</v>
      </c>
    </row>
    <row r="4475" spans="1:12" s="148" customFormat="1" ht="24" customHeight="1" x14ac:dyDescent="0.15">
      <c r="A4475" s="593"/>
      <c r="B4475" s="161" t="s">
        <v>29</v>
      </c>
      <c r="C4475" s="162" t="s">
        <v>30</v>
      </c>
      <c r="D4475" s="162" t="s">
        <v>1893</v>
      </c>
      <c r="E4475" s="162" t="s">
        <v>1894</v>
      </c>
      <c r="F4475" s="592"/>
      <c r="G4475" s="592"/>
      <c r="H4475" s="591" t="s">
        <v>1895</v>
      </c>
      <c r="I4475" s="591"/>
      <c r="J4475" s="589" t="s">
        <v>1891</v>
      </c>
      <c r="K4475" s="589" t="s">
        <v>1891</v>
      </c>
      <c r="L4475" s="590">
        <v>0</v>
      </c>
    </row>
    <row r="4476" spans="1:12" s="148" customFormat="1" ht="24" customHeight="1" x14ac:dyDescent="0.15">
      <c r="A4476" s="593"/>
      <c r="B4476" s="164" t="s">
        <v>2052</v>
      </c>
      <c r="C4476" s="164" t="s">
        <v>4548</v>
      </c>
      <c r="D4476" s="166">
        <v>43018</v>
      </c>
      <c r="E4476" s="164" t="s">
        <v>4549</v>
      </c>
      <c r="F4476" s="592"/>
      <c r="G4476" s="592"/>
      <c r="H4476" s="591"/>
      <c r="I4476" s="591"/>
      <c r="J4476" s="589"/>
      <c r="K4476" s="589"/>
      <c r="L4476" s="590"/>
    </row>
    <row r="4477" spans="1:12" s="148" customFormat="1" ht="24" customHeight="1" x14ac:dyDescent="0.15">
      <c r="A4477" s="593">
        <v>850</v>
      </c>
      <c r="B4477" s="161" t="s">
        <v>20</v>
      </c>
      <c r="C4477" s="162" t="s">
        <v>21</v>
      </c>
      <c r="D4477" s="162" t="s">
        <v>1884</v>
      </c>
      <c r="E4477" s="162" t="s">
        <v>1885</v>
      </c>
      <c r="F4477" s="594" t="s">
        <v>14</v>
      </c>
      <c r="G4477" s="594"/>
      <c r="H4477" s="592"/>
      <c r="I4477" s="592"/>
      <c r="J4477" s="592"/>
      <c r="K4477" s="592"/>
      <c r="L4477" s="592"/>
    </row>
    <row r="4478" spans="1:12" s="148" customFormat="1" ht="26.25" customHeight="1" x14ac:dyDescent="0.15">
      <c r="A4478" s="593"/>
      <c r="B4478" s="589" t="s">
        <v>4546</v>
      </c>
      <c r="C4478" s="589" t="s">
        <v>4550</v>
      </c>
      <c r="D4478" s="596">
        <v>43022</v>
      </c>
      <c r="E4478" s="589" t="s">
        <v>2142</v>
      </c>
      <c r="F4478" s="589" t="s">
        <v>4551</v>
      </c>
      <c r="G4478" s="589"/>
      <c r="H4478" s="591" t="s">
        <v>1890</v>
      </c>
      <c r="I4478" s="591"/>
      <c r="J4478" s="164" t="s">
        <v>1891</v>
      </c>
      <c r="K4478" s="164" t="s">
        <v>0</v>
      </c>
      <c r="L4478" s="165">
        <v>1926</v>
      </c>
    </row>
    <row r="4479" spans="1:12" s="148" customFormat="1" ht="81.75" customHeight="1" x14ac:dyDescent="0.15">
      <c r="A4479" s="593"/>
      <c r="B4479" s="589"/>
      <c r="C4479" s="589"/>
      <c r="D4479" s="596"/>
      <c r="E4479" s="589"/>
      <c r="F4479" s="589"/>
      <c r="G4479" s="589"/>
      <c r="H4479" s="591" t="s">
        <v>1892</v>
      </c>
      <c r="I4479" s="591"/>
      <c r="J4479" s="164" t="s">
        <v>1891</v>
      </c>
      <c r="K4479" s="164" t="s">
        <v>0</v>
      </c>
      <c r="L4479" s="165">
        <v>7865.51</v>
      </c>
    </row>
    <row r="4480" spans="1:12" s="148" customFormat="1" ht="24" customHeight="1" x14ac:dyDescent="0.15">
      <c r="A4480" s="593"/>
      <c r="B4480" s="161" t="s">
        <v>29</v>
      </c>
      <c r="C4480" s="162" t="s">
        <v>30</v>
      </c>
      <c r="D4480" s="162" t="s">
        <v>1893</v>
      </c>
      <c r="E4480" s="162" t="s">
        <v>1894</v>
      </c>
      <c r="F4480" s="592"/>
      <c r="G4480" s="592"/>
      <c r="H4480" s="591" t="s">
        <v>1895</v>
      </c>
      <c r="I4480" s="591"/>
      <c r="J4480" s="589" t="s">
        <v>1891</v>
      </c>
      <c r="K4480" s="589" t="s">
        <v>0</v>
      </c>
      <c r="L4480" s="590">
        <v>50</v>
      </c>
    </row>
    <row r="4481" spans="1:12" s="148" customFormat="1" ht="24" customHeight="1" x14ac:dyDescent="0.15">
      <c r="A4481" s="593"/>
      <c r="B4481" s="164" t="s">
        <v>2052</v>
      </c>
      <c r="C4481" s="164" t="s">
        <v>4551</v>
      </c>
      <c r="D4481" s="166">
        <v>43029</v>
      </c>
      <c r="E4481" s="164" t="s">
        <v>4552</v>
      </c>
      <c r="F4481" s="592"/>
      <c r="G4481" s="592"/>
      <c r="H4481" s="591"/>
      <c r="I4481" s="591"/>
      <c r="J4481" s="589"/>
      <c r="K4481" s="589"/>
      <c r="L4481" s="590"/>
    </row>
    <row r="4482" spans="1:12" s="148" customFormat="1" ht="24" customHeight="1" x14ac:dyDescent="0.15">
      <c r="A4482" s="593">
        <v>851</v>
      </c>
      <c r="B4482" s="161" t="s">
        <v>20</v>
      </c>
      <c r="C4482" s="162" t="s">
        <v>21</v>
      </c>
      <c r="D4482" s="162" t="s">
        <v>1884</v>
      </c>
      <c r="E4482" s="162" t="s">
        <v>1885</v>
      </c>
      <c r="F4482" s="594" t="s">
        <v>14</v>
      </c>
      <c r="G4482" s="594"/>
      <c r="H4482" s="592"/>
      <c r="I4482" s="592"/>
      <c r="J4482" s="592"/>
      <c r="K4482" s="592"/>
      <c r="L4482" s="592"/>
    </row>
    <row r="4483" spans="1:12" s="148" customFormat="1" ht="26.25" customHeight="1" x14ac:dyDescent="0.15">
      <c r="A4483" s="593"/>
      <c r="B4483" s="589" t="s">
        <v>4546</v>
      </c>
      <c r="C4483" s="589" t="s">
        <v>4553</v>
      </c>
      <c r="D4483" s="596">
        <v>43044</v>
      </c>
      <c r="E4483" s="589" t="s">
        <v>2460</v>
      </c>
      <c r="F4483" s="589" t="s">
        <v>4554</v>
      </c>
      <c r="G4483" s="589"/>
      <c r="H4483" s="591" t="s">
        <v>1890</v>
      </c>
      <c r="I4483" s="591"/>
      <c r="J4483" s="164" t="s">
        <v>1891</v>
      </c>
      <c r="K4483" s="164" t="s">
        <v>0</v>
      </c>
      <c r="L4483" s="165">
        <v>488.68</v>
      </c>
    </row>
    <row r="4484" spans="1:12" s="148" customFormat="1" ht="60.75" customHeight="1" x14ac:dyDescent="0.15">
      <c r="A4484" s="593"/>
      <c r="B4484" s="589"/>
      <c r="C4484" s="589"/>
      <c r="D4484" s="596"/>
      <c r="E4484" s="589"/>
      <c r="F4484" s="589"/>
      <c r="G4484" s="589"/>
      <c r="H4484" s="591" t="s">
        <v>1892</v>
      </c>
      <c r="I4484" s="591"/>
      <c r="J4484" s="164" t="s">
        <v>1891</v>
      </c>
      <c r="K4484" s="164" t="s">
        <v>0</v>
      </c>
      <c r="L4484" s="165">
        <v>4415.62</v>
      </c>
    </row>
    <row r="4485" spans="1:12" s="148" customFormat="1" ht="24" customHeight="1" x14ac:dyDescent="0.15">
      <c r="A4485" s="593"/>
      <c r="B4485" s="161" t="s">
        <v>29</v>
      </c>
      <c r="C4485" s="162" t="s">
        <v>30</v>
      </c>
      <c r="D4485" s="162" t="s">
        <v>1893</v>
      </c>
      <c r="E4485" s="162" t="s">
        <v>1894</v>
      </c>
      <c r="F4485" s="592"/>
      <c r="G4485" s="592"/>
      <c r="H4485" s="591" t="s">
        <v>1895</v>
      </c>
      <c r="I4485" s="591"/>
      <c r="J4485" s="589" t="s">
        <v>1891</v>
      </c>
      <c r="K4485" s="589" t="s">
        <v>0</v>
      </c>
      <c r="L4485" s="590">
        <v>73</v>
      </c>
    </row>
    <row r="4486" spans="1:12" s="148" customFormat="1" ht="24" customHeight="1" x14ac:dyDescent="0.15">
      <c r="A4486" s="593"/>
      <c r="B4486" s="164" t="s">
        <v>2052</v>
      </c>
      <c r="C4486" s="164" t="s">
        <v>4554</v>
      </c>
      <c r="D4486" s="166">
        <v>43047</v>
      </c>
      <c r="E4486" s="164" t="s">
        <v>2379</v>
      </c>
      <c r="F4486" s="592"/>
      <c r="G4486" s="592"/>
      <c r="H4486" s="591"/>
      <c r="I4486" s="591"/>
      <c r="J4486" s="589"/>
      <c r="K4486" s="589"/>
      <c r="L4486" s="590"/>
    </row>
    <row r="4487" spans="1:12" s="148" customFormat="1" ht="24" customHeight="1" x14ac:dyDescent="0.15">
      <c r="A4487" s="593">
        <v>852</v>
      </c>
      <c r="B4487" s="161" t="s">
        <v>20</v>
      </c>
      <c r="C4487" s="162" t="s">
        <v>21</v>
      </c>
      <c r="D4487" s="162" t="s">
        <v>1884</v>
      </c>
      <c r="E4487" s="162" t="s">
        <v>1885</v>
      </c>
      <c r="F4487" s="594" t="s">
        <v>14</v>
      </c>
      <c r="G4487" s="594"/>
      <c r="H4487" s="592"/>
      <c r="I4487" s="592"/>
      <c r="J4487" s="592"/>
      <c r="K4487" s="592"/>
      <c r="L4487" s="592"/>
    </row>
    <row r="4488" spans="1:12" s="148" customFormat="1" ht="26.25" customHeight="1" x14ac:dyDescent="0.15">
      <c r="A4488" s="593"/>
      <c r="B4488" s="589" t="s">
        <v>4555</v>
      </c>
      <c r="C4488" s="595" t="s">
        <v>4556</v>
      </c>
      <c r="D4488" s="596">
        <v>43009</v>
      </c>
      <c r="E4488" s="589" t="s">
        <v>4557</v>
      </c>
      <c r="F4488" s="589" t="s">
        <v>2802</v>
      </c>
      <c r="G4488" s="589"/>
      <c r="H4488" s="591" t="s">
        <v>1890</v>
      </c>
      <c r="I4488" s="591"/>
      <c r="J4488" s="164" t="s">
        <v>1891</v>
      </c>
      <c r="K4488" s="164" t="s">
        <v>0</v>
      </c>
      <c r="L4488" s="165">
        <v>623</v>
      </c>
    </row>
    <row r="4489" spans="1:12" s="148" customFormat="1" ht="333.75" customHeight="1" x14ac:dyDescent="0.15">
      <c r="A4489" s="593"/>
      <c r="B4489" s="589"/>
      <c r="C4489" s="595"/>
      <c r="D4489" s="596"/>
      <c r="E4489" s="589"/>
      <c r="F4489" s="589"/>
      <c r="G4489" s="589"/>
      <c r="H4489" s="591" t="s">
        <v>1892</v>
      </c>
      <c r="I4489" s="591"/>
      <c r="J4489" s="164" t="s">
        <v>1891</v>
      </c>
      <c r="K4489" s="164" t="s">
        <v>0</v>
      </c>
      <c r="L4489" s="165">
        <v>328.4</v>
      </c>
    </row>
    <row r="4490" spans="1:12" s="148" customFormat="1" ht="24" customHeight="1" x14ac:dyDescent="0.15">
      <c r="A4490" s="593"/>
      <c r="B4490" s="161" t="s">
        <v>29</v>
      </c>
      <c r="C4490" s="162" t="s">
        <v>30</v>
      </c>
      <c r="D4490" s="162" t="s">
        <v>1893</v>
      </c>
      <c r="E4490" s="162" t="s">
        <v>1894</v>
      </c>
      <c r="F4490" s="592"/>
      <c r="G4490" s="592"/>
      <c r="H4490" s="591" t="s">
        <v>1895</v>
      </c>
      <c r="I4490" s="591"/>
      <c r="J4490" s="589" t="s">
        <v>1891</v>
      </c>
      <c r="K4490" s="589" t="s">
        <v>0</v>
      </c>
      <c r="L4490" s="590">
        <v>150</v>
      </c>
    </row>
    <row r="4491" spans="1:12" s="148" customFormat="1" ht="24" customHeight="1" x14ac:dyDescent="0.15">
      <c r="A4491" s="593"/>
      <c r="B4491" s="164" t="s">
        <v>1896</v>
      </c>
      <c r="C4491" s="164" t="s">
        <v>2802</v>
      </c>
      <c r="D4491" s="166">
        <v>43012</v>
      </c>
      <c r="E4491" s="164" t="s">
        <v>1987</v>
      </c>
      <c r="F4491" s="592"/>
      <c r="G4491" s="592"/>
      <c r="H4491" s="591"/>
      <c r="I4491" s="591"/>
      <c r="J4491" s="589"/>
      <c r="K4491" s="589"/>
      <c r="L4491" s="590"/>
    </row>
    <row r="4492" spans="1:12" s="148" customFormat="1" ht="24" customHeight="1" x14ac:dyDescent="0.15">
      <c r="A4492" s="593">
        <v>853</v>
      </c>
      <c r="B4492" s="161" t="s">
        <v>20</v>
      </c>
      <c r="C4492" s="162" t="s">
        <v>21</v>
      </c>
      <c r="D4492" s="162" t="s">
        <v>1884</v>
      </c>
      <c r="E4492" s="162" t="s">
        <v>1885</v>
      </c>
      <c r="F4492" s="594" t="s">
        <v>14</v>
      </c>
      <c r="G4492" s="594"/>
      <c r="H4492" s="592"/>
      <c r="I4492" s="592"/>
      <c r="J4492" s="592"/>
      <c r="K4492" s="592"/>
      <c r="L4492" s="592"/>
    </row>
    <row r="4493" spans="1:12" s="148" customFormat="1" ht="26.25" customHeight="1" x14ac:dyDescent="0.15">
      <c r="A4493" s="593"/>
      <c r="B4493" s="589" t="s">
        <v>4555</v>
      </c>
      <c r="C4493" s="595" t="s">
        <v>4558</v>
      </c>
      <c r="D4493" s="596">
        <v>43055</v>
      </c>
      <c r="E4493" s="589" t="s">
        <v>4559</v>
      </c>
      <c r="F4493" s="589" t="s">
        <v>4560</v>
      </c>
      <c r="G4493" s="589"/>
      <c r="H4493" s="591" t="s">
        <v>1890</v>
      </c>
      <c r="I4493" s="591"/>
      <c r="J4493" s="164" t="s">
        <v>1891</v>
      </c>
      <c r="K4493" s="164" t="s">
        <v>0</v>
      </c>
      <c r="L4493" s="165">
        <v>249</v>
      </c>
    </row>
    <row r="4494" spans="1:12" s="148" customFormat="1" ht="197.25" customHeight="1" x14ac:dyDescent="0.15">
      <c r="A4494" s="593"/>
      <c r="B4494" s="589"/>
      <c r="C4494" s="595"/>
      <c r="D4494" s="596"/>
      <c r="E4494" s="589"/>
      <c r="F4494" s="589"/>
      <c r="G4494" s="589"/>
      <c r="H4494" s="591" t="s">
        <v>1892</v>
      </c>
      <c r="I4494" s="591"/>
      <c r="J4494" s="164" t="s">
        <v>1891</v>
      </c>
      <c r="K4494" s="164" t="s">
        <v>0</v>
      </c>
      <c r="L4494" s="165">
        <v>233.4</v>
      </c>
    </row>
    <row r="4495" spans="1:12" s="148" customFormat="1" ht="24" customHeight="1" x14ac:dyDescent="0.15">
      <c r="A4495" s="593"/>
      <c r="B4495" s="161" t="s">
        <v>29</v>
      </c>
      <c r="C4495" s="162" t="s">
        <v>30</v>
      </c>
      <c r="D4495" s="162" t="s">
        <v>1893</v>
      </c>
      <c r="E4495" s="162" t="s">
        <v>1894</v>
      </c>
      <c r="F4495" s="592"/>
      <c r="G4495" s="592"/>
      <c r="H4495" s="591" t="s">
        <v>1895</v>
      </c>
      <c r="I4495" s="591"/>
      <c r="J4495" s="589" t="s">
        <v>1891</v>
      </c>
      <c r="K4495" s="589" t="s">
        <v>1891</v>
      </c>
      <c r="L4495" s="590">
        <v>0</v>
      </c>
    </row>
    <row r="4496" spans="1:12" s="148" customFormat="1" ht="24" customHeight="1" x14ac:dyDescent="0.15">
      <c r="A4496" s="593"/>
      <c r="B4496" s="164" t="s">
        <v>1896</v>
      </c>
      <c r="C4496" s="164" t="s">
        <v>4560</v>
      </c>
      <c r="D4496" s="166">
        <v>43056</v>
      </c>
      <c r="E4496" s="164" t="s">
        <v>3278</v>
      </c>
      <c r="F4496" s="592"/>
      <c r="G4496" s="592"/>
      <c r="H4496" s="591"/>
      <c r="I4496" s="591"/>
      <c r="J4496" s="589"/>
      <c r="K4496" s="589"/>
      <c r="L4496" s="590"/>
    </row>
    <row r="4497" spans="1:12" s="148" customFormat="1" ht="24" customHeight="1" x14ac:dyDescent="0.15">
      <c r="A4497" s="593">
        <v>854</v>
      </c>
      <c r="B4497" s="161" t="s">
        <v>20</v>
      </c>
      <c r="C4497" s="162" t="s">
        <v>21</v>
      </c>
      <c r="D4497" s="162" t="s">
        <v>1884</v>
      </c>
      <c r="E4497" s="162" t="s">
        <v>1885</v>
      </c>
      <c r="F4497" s="594" t="s">
        <v>14</v>
      </c>
      <c r="G4497" s="594"/>
      <c r="H4497" s="592"/>
      <c r="I4497" s="592"/>
      <c r="J4497" s="592"/>
      <c r="K4497" s="592"/>
      <c r="L4497" s="592"/>
    </row>
    <row r="4498" spans="1:12" s="148" customFormat="1" ht="26.25" customHeight="1" x14ac:dyDescent="0.15">
      <c r="A4498" s="593"/>
      <c r="B4498" s="589" t="s">
        <v>4555</v>
      </c>
      <c r="C4498" s="595" t="s">
        <v>4561</v>
      </c>
      <c r="D4498" s="596">
        <v>43062</v>
      </c>
      <c r="E4498" s="589" t="s">
        <v>1938</v>
      </c>
      <c r="F4498" s="589" t="s">
        <v>2368</v>
      </c>
      <c r="G4498" s="589"/>
      <c r="H4498" s="591" t="s">
        <v>1890</v>
      </c>
      <c r="I4498" s="591"/>
      <c r="J4498" s="164" t="s">
        <v>1891</v>
      </c>
      <c r="K4498" s="164" t="s">
        <v>0</v>
      </c>
      <c r="L4498" s="165">
        <v>128</v>
      </c>
    </row>
    <row r="4499" spans="1:12" s="148" customFormat="1" ht="408.95" customHeight="1" x14ac:dyDescent="0.15">
      <c r="A4499" s="593"/>
      <c r="B4499" s="589"/>
      <c r="C4499" s="595"/>
      <c r="D4499" s="596"/>
      <c r="E4499" s="589"/>
      <c r="F4499" s="589"/>
      <c r="G4499" s="589"/>
      <c r="H4499" s="591" t="s">
        <v>1892</v>
      </c>
      <c r="I4499" s="591"/>
      <c r="J4499" s="589" t="s">
        <v>1891</v>
      </c>
      <c r="K4499" s="589" t="s">
        <v>0</v>
      </c>
      <c r="L4499" s="590">
        <v>482.4</v>
      </c>
    </row>
    <row r="4500" spans="1:12" s="148" customFormat="1" ht="408.95" customHeight="1" x14ac:dyDescent="0.15">
      <c r="A4500" s="593"/>
      <c r="B4500" s="589"/>
      <c r="C4500" s="595"/>
      <c r="D4500" s="596"/>
      <c r="E4500" s="589"/>
      <c r="F4500" s="589"/>
      <c r="G4500" s="589"/>
      <c r="H4500" s="591"/>
      <c r="I4500" s="591"/>
      <c r="J4500" s="589"/>
      <c r="K4500" s="589"/>
      <c r="L4500" s="590"/>
    </row>
    <row r="4501" spans="1:12" s="148" customFormat="1" ht="51.2" customHeight="1" x14ac:dyDescent="0.15">
      <c r="A4501" s="593"/>
      <c r="B4501" s="589"/>
      <c r="C4501" s="595"/>
      <c r="D4501" s="596"/>
      <c r="E4501" s="589"/>
      <c r="F4501" s="589"/>
      <c r="G4501" s="589"/>
      <c r="H4501" s="591"/>
      <c r="I4501" s="591"/>
      <c r="J4501" s="589"/>
      <c r="K4501" s="589"/>
      <c r="L4501" s="590"/>
    </row>
    <row r="4502" spans="1:12" s="148" customFormat="1" ht="24" customHeight="1" x14ac:dyDescent="0.15">
      <c r="A4502" s="593"/>
      <c r="B4502" s="161" t="s">
        <v>29</v>
      </c>
      <c r="C4502" s="162" t="s">
        <v>30</v>
      </c>
      <c r="D4502" s="162" t="s">
        <v>1893</v>
      </c>
      <c r="E4502" s="162" t="s">
        <v>1894</v>
      </c>
      <c r="F4502" s="592"/>
      <c r="G4502" s="592"/>
      <c r="H4502" s="591" t="s">
        <v>1895</v>
      </c>
      <c r="I4502" s="591"/>
      <c r="J4502" s="589" t="s">
        <v>1891</v>
      </c>
      <c r="K4502" s="589" t="s">
        <v>0</v>
      </c>
      <c r="L4502" s="590">
        <v>50</v>
      </c>
    </row>
    <row r="4503" spans="1:12" s="148" customFormat="1" ht="24" customHeight="1" x14ac:dyDescent="0.15">
      <c r="A4503" s="593"/>
      <c r="B4503" s="164" t="s">
        <v>1896</v>
      </c>
      <c r="C4503" s="164" t="s">
        <v>2368</v>
      </c>
      <c r="D4503" s="166">
        <v>43070</v>
      </c>
      <c r="E4503" s="164" t="s">
        <v>4562</v>
      </c>
      <c r="F4503" s="592"/>
      <c r="G4503" s="592"/>
      <c r="H4503" s="591"/>
      <c r="I4503" s="591"/>
      <c r="J4503" s="589"/>
      <c r="K4503" s="589"/>
      <c r="L4503" s="590"/>
    </row>
    <row r="4504" spans="1:12" s="148" customFormat="1" ht="24" customHeight="1" x14ac:dyDescent="0.15">
      <c r="A4504" s="593">
        <v>855</v>
      </c>
      <c r="B4504" s="161" t="s">
        <v>20</v>
      </c>
      <c r="C4504" s="162" t="s">
        <v>21</v>
      </c>
      <c r="D4504" s="162" t="s">
        <v>1884</v>
      </c>
      <c r="E4504" s="162" t="s">
        <v>1885</v>
      </c>
      <c r="F4504" s="594" t="s">
        <v>14</v>
      </c>
      <c r="G4504" s="594"/>
      <c r="H4504" s="592"/>
      <c r="I4504" s="592"/>
      <c r="J4504" s="592"/>
      <c r="K4504" s="592"/>
      <c r="L4504" s="592"/>
    </row>
    <row r="4505" spans="1:12" s="148" customFormat="1" ht="26.25" customHeight="1" x14ac:dyDescent="0.15">
      <c r="A4505" s="593"/>
      <c r="B4505" s="589" t="s">
        <v>4555</v>
      </c>
      <c r="C4505" s="595" t="s">
        <v>4563</v>
      </c>
      <c r="D4505" s="596">
        <v>43142</v>
      </c>
      <c r="E4505" s="589" t="s">
        <v>1938</v>
      </c>
      <c r="F4505" s="589" t="s">
        <v>3408</v>
      </c>
      <c r="G4505" s="589"/>
      <c r="H4505" s="591" t="s">
        <v>1890</v>
      </c>
      <c r="I4505" s="591"/>
      <c r="J4505" s="164" t="s">
        <v>1891</v>
      </c>
      <c r="K4505" s="164" t="s">
        <v>0</v>
      </c>
      <c r="L4505" s="165">
        <v>656</v>
      </c>
    </row>
    <row r="4506" spans="1:12" s="148" customFormat="1" ht="408.95" customHeight="1" x14ac:dyDescent="0.15">
      <c r="A4506" s="593"/>
      <c r="B4506" s="589"/>
      <c r="C4506" s="595"/>
      <c r="D4506" s="596"/>
      <c r="E4506" s="589"/>
      <c r="F4506" s="589"/>
      <c r="G4506" s="589"/>
      <c r="H4506" s="591" t="s">
        <v>1892</v>
      </c>
      <c r="I4506" s="591"/>
      <c r="J4506" s="589" t="s">
        <v>1891</v>
      </c>
      <c r="K4506" s="589" t="s">
        <v>0</v>
      </c>
      <c r="L4506" s="590">
        <v>310.84000000000003</v>
      </c>
    </row>
    <row r="4507" spans="1:12" s="148" customFormat="1" ht="218.85" customHeight="1" x14ac:dyDescent="0.15">
      <c r="A4507" s="593"/>
      <c r="B4507" s="589"/>
      <c r="C4507" s="595"/>
      <c r="D4507" s="596"/>
      <c r="E4507" s="589"/>
      <c r="F4507" s="589"/>
      <c r="G4507" s="589"/>
      <c r="H4507" s="591"/>
      <c r="I4507" s="591"/>
      <c r="J4507" s="589"/>
      <c r="K4507" s="589"/>
      <c r="L4507" s="590"/>
    </row>
    <row r="4508" spans="1:12" s="148" customFormat="1" ht="24" customHeight="1" x14ac:dyDescent="0.15">
      <c r="A4508" s="593"/>
      <c r="B4508" s="161" t="s">
        <v>29</v>
      </c>
      <c r="C4508" s="162" t="s">
        <v>30</v>
      </c>
      <c r="D4508" s="162" t="s">
        <v>1893</v>
      </c>
      <c r="E4508" s="162" t="s">
        <v>1894</v>
      </c>
      <c r="F4508" s="592"/>
      <c r="G4508" s="592"/>
      <c r="H4508" s="591" t="s">
        <v>1895</v>
      </c>
      <c r="I4508" s="591"/>
      <c r="J4508" s="589" t="s">
        <v>1891</v>
      </c>
      <c r="K4508" s="589" t="s">
        <v>1891</v>
      </c>
      <c r="L4508" s="590">
        <v>0</v>
      </c>
    </row>
    <row r="4509" spans="1:12" s="148" customFormat="1" ht="24" customHeight="1" x14ac:dyDescent="0.15">
      <c r="A4509" s="593"/>
      <c r="B4509" s="164" t="s">
        <v>1896</v>
      </c>
      <c r="C4509" s="164" t="s">
        <v>3408</v>
      </c>
      <c r="D4509" s="166">
        <v>43145</v>
      </c>
      <c r="E4509" s="164" t="s">
        <v>3427</v>
      </c>
      <c r="F4509" s="592"/>
      <c r="G4509" s="592"/>
      <c r="H4509" s="591"/>
      <c r="I4509" s="591"/>
      <c r="J4509" s="589"/>
      <c r="K4509" s="589"/>
      <c r="L4509" s="590"/>
    </row>
    <row r="4510" spans="1:12" s="148" customFormat="1" ht="24" customHeight="1" x14ac:dyDescent="0.15">
      <c r="A4510" s="593">
        <v>856</v>
      </c>
      <c r="B4510" s="161" t="s">
        <v>20</v>
      </c>
      <c r="C4510" s="162" t="s">
        <v>21</v>
      </c>
      <c r="D4510" s="162" t="s">
        <v>1884</v>
      </c>
      <c r="E4510" s="162" t="s">
        <v>1885</v>
      </c>
      <c r="F4510" s="594" t="s">
        <v>14</v>
      </c>
      <c r="G4510" s="594"/>
      <c r="H4510" s="592"/>
      <c r="I4510" s="592"/>
      <c r="J4510" s="592"/>
      <c r="K4510" s="592"/>
      <c r="L4510" s="592"/>
    </row>
    <row r="4511" spans="1:12" s="148" customFormat="1" ht="26.25" customHeight="1" x14ac:dyDescent="0.15">
      <c r="A4511" s="593"/>
      <c r="B4511" s="589" t="s">
        <v>4555</v>
      </c>
      <c r="C4511" s="595" t="s">
        <v>4564</v>
      </c>
      <c r="D4511" s="596">
        <v>43150</v>
      </c>
      <c r="E4511" s="589" t="s">
        <v>2262</v>
      </c>
      <c r="F4511" s="589" t="s">
        <v>104</v>
      </c>
      <c r="G4511" s="589"/>
      <c r="H4511" s="591" t="s">
        <v>1890</v>
      </c>
      <c r="I4511" s="591"/>
      <c r="J4511" s="164" t="s">
        <v>1891</v>
      </c>
      <c r="K4511" s="164" t="s">
        <v>0</v>
      </c>
      <c r="L4511" s="165">
        <v>90</v>
      </c>
    </row>
    <row r="4512" spans="1:12" s="148" customFormat="1" ht="323.25" customHeight="1" x14ac:dyDescent="0.15">
      <c r="A4512" s="593"/>
      <c r="B4512" s="589"/>
      <c r="C4512" s="595"/>
      <c r="D4512" s="596"/>
      <c r="E4512" s="589"/>
      <c r="F4512" s="589"/>
      <c r="G4512" s="589"/>
      <c r="H4512" s="591" t="s">
        <v>1892</v>
      </c>
      <c r="I4512" s="591"/>
      <c r="J4512" s="164" t="s">
        <v>1891</v>
      </c>
      <c r="K4512" s="164" t="s">
        <v>0</v>
      </c>
      <c r="L4512" s="165">
        <v>333.28</v>
      </c>
    </row>
    <row r="4513" spans="1:12" s="148" customFormat="1" ht="24" customHeight="1" x14ac:dyDescent="0.15">
      <c r="A4513" s="593"/>
      <c r="B4513" s="161" t="s">
        <v>29</v>
      </c>
      <c r="C4513" s="162" t="s">
        <v>30</v>
      </c>
      <c r="D4513" s="162" t="s">
        <v>1893</v>
      </c>
      <c r="E4513" s="162" t="s">
        <v>1894</v>
      </c>
      <c r="F4513" s="592"/>
      <c r="G4513" s="592"/>
      <c r="H4513" s="591" t="s">
        <v>1895</v>
      </c>
      <c r="I4513" s="591"/>
      <c r="J4513" s="589" t="s">
        <v>1891</v>
      </c>
      <c r="K4513" s="589" t="s">
        <v>1891</v>
      </c>
      <c r="L4513" s="590">
        <v>0</v>
      </c>
    </row>
    <row r="4514" spans="1:12" s="148" customFormat="1" ht="24" customHeight="1" x14ac:dyDescent="0.15">
      <c r="A4514" s="593"/>
      <c r="B4514" s="164" t="s">
        <v>1896</v>
      </c>
      <c r="C4514" s="164" t="s">
        <v>104</v>
      </c>
      <c r="D4514" s="166">
        <v>43153</v>
      </c>
      <c r="E4514" s="164" t="s">
        <v>3396</v>
      </c>
      <c r="F4514" s="592"/>
      <c r="G4514" s="592"/>
      <c r="H4514" s="591"/>
      <c r="I4514" s="591"/>
      <c r="J4514" s="589"/>
      <c r="K4514" s="589"/>
      <c r="L4514" s="590"/>
    </row>
    <row r="4515" spans="1:12" s="148" customFormat="1" ht="24" customHeight="1" x14ac:dyDescent="0.15">
      <c r="A4515" s="593">
        <v>857</v>
      </c>
      <c r="B4515" s="161" t="s">
        <v>20</v>
      </c>
      <c r="C4515" s="162" t="s">
        <v>21</v>
      </c>
      <c r="D4515" s="162" t="s">
        <v>1884</v>
      </c>
      <c r="E4515" s="162" t="s">
        <v>1885</v>
      </c>
      <c r="F4515" s="594" t="s">
        <v>14</v>
      </c>
      <c r="G4515" s="594"/>
      <c r="H4515" s="592"/>
      <c r="I4515" s="592"/>
      <c r="J4515" s="592"/>
      <c r="K4515" s="592"/>
      <c r="L4515" s="592"/>
    </row>
    <row r="4516" spans="1:12" s="148" customFormat="1" ht="26.25" customHeight="1" x14ac:dyDescent="0.15">
      <c r="A4516" s="593"/>
      <c r="B4516" s="589" t="s">
        <v>4555</v>
      </c>
      <c r="C4516" s="595" t="s">
        <v>4565</v>
      </c>
      <c r="D4516" s="596">
        <v>43169</v>
      </c>
      <c r="E4516" s="589" t="s">
        <v>2057</v>
      </c>
      <c r="F4516" s="589" t="s">
        <v>2331</v>
      </c>
      <c r="G4516" s="589"/>
      <c r="H4516" s="591" t="s">
        <v>1890</v>
      </c>
      <c r="I4516" s="591"/>
      <c r="J4516" s="164" t="s">
        <v>1891</v>
      </c>
      <c r="K4516" s="164" t="s">
        <v>0</v>
      </c>
      <c r="L4516" s="165">
        <v>496</v>
      </c>
    </row>
    <row r="4517" spans="1:12" s="148" customFormat="1" ht="408.95" customHeight="1" x14ac:dyDescent="0.15">
      <c r="A4517" s="593"/>
      <c r="B4517" s="589"/>
      <c r="C4517" s="595"/>
      <c r="D4517" s="596"/>
      <c r="E4517" s="589"/>
      <c r="F4517" s="589"/>
      <c r="G4517" s="589"/>
      <c r="H4517" s="591" t="s">
        <v>1892</v>
      </c>
      <c r="I4517" s="591"/>
      <c r="J4517" s="589" t="s">
        <v>1891</v>
      </c>
      <c r="K4517" s="589" t="s">
        <v>1891</v>
      </c>
      <c r="L4517" s="590">
        <v>0</v>
      </c>
    </row>
    <row r="4518" spans="1:12" s="148" customFormat="1" ht="260.85000000000002" customHeight="1" x14ac:dyDescent="0.15">
      <c r="A4518" s="593"/>
      <c r="B4518" s="589"/>
      <c r="C4518" s="595"/>
      <c r="D4518" s="596"/>
      <c r="E4518" s="589"/>
      <c r="F4518" s="589"/>
      <c r="G4518" s="589"/>
      <c r="H4518" s="591"/>
      <c r="I4518" s="591"/>
      <c r="J4518" s="589"/>
      <c r="K4518" s="589"/>
      <c r="L4518" s="590"/>
    </row>
    <row r="4519" spans="1:12" s="148" customFormat="1" ht="24" customHeight="1" x14ac:dyDescent="0.15">
      <c r="A4519" s="593"/>
      <c r="B4519" s="161" t="s">
        <v>29</v>
      </c>
      <c r="C4519" s="162" t="s">
        <v>30</v>
      </c>
      <c r="D4519" s="162" t="s">
        <v>1893</v>
      </c>
      <c r="E4519" s="162" t="s">
        <v>1894</v>
      </c>
      <c r="F4519" s="592"/>
      <c r="G4519" s="592"/>
      <c r="H4519" s="591" t="s">
        <v>1895</v>
      </c>
      <c r="I4519" s="591"/>
      <c r="J4519" s="589" t="s">
        <v>1891</v>
      </c>
      <c r="K4519" s="589" t="s">
        <v>1891</v>
      </c>
      <c r="L4519" s="590">
        <v>0</v>
      </c>
    </row>
    <row r="4520" spans="1:12" s="148" customFormat="1" ht="24" customHeight="1" x14ac:dyDescent="0.15">
      <c r="A4520" s="593"/>
      <c r="B4520" s="164" t="s">
        <v>1896</v>
      </c>
      <c r="C4520" s="164" t="s">
        <v>2331</v>
      </c>
      <c r="D4520" s="166">
        <v>43181</v>
      </c>
      <c r="E4520" s="164" t="s">
        <v>4566</v>
      </c>
      <c r="F4520" s="592"/>
      <c r="G4520" s="592"/>
      <c r="H4520" s="591"/>
      <c r="I4520" s="591"/>
      <c r="J4520" s="589"/>
      <c r="K4520" s="589"/>
      <c r="L4520" s="590"/>
    </row>
    <row r="4521" spans="1:12" s="148" customFormat="1" ht="24" customHeight="1" x14ac:dyDescent="0.15">
      <c r="A4521" s="593">
        <v>858</v>
      </c>
      <c r="B4521" s="161" t="s">
        <v>20</v>
      </c>
      <c r="C4521" s="162" t="s">
        <v>21</v>
      </c>
      <c r="D4521" s="162" t="s">
        <v>1884</v>
      </c>
      <c r="E4521" s="162" t="s">
        <v>1885</v>
      </c>
      <c r="F4521" s="594" t="s">
        <v>14</v>
      </c>
      <c r="G4521" s="594"/>
      <c r="H4521" s="592"/>
      <c r="I4521" s="592"/>
      <c r="J4521" s="592"/>
      <c r="K4521" s="592"/>
      <c r="L4521" s="592"/>
    </row>
    <row r="4522" spans="1:12" s="148" customFormat="1" ht="26.25" customHeight="1" x14ac:dyDescent="0.15">
      <c r="A4522" s="593"/>
      <c r="B4522" s="589" t="s">
        <v>4555</v>
      </c>
      <c r="C4522" s="595" t="s">
        <v>4567</v>
      </c>
      <c r="D4522" s="596">
        <v>43184</v>
      </c>
      <c r="E4522" s="589" t="s">
        <v>2919</v>
      </c>
      <c r="F4522" s="589" t="s">
        <v>3698</v>
      </c>
      <c r="G4522" s="589"/>
      <c r="H4522" s="591" t="s">
        <v>1890</v>
      </c>
      <c r="I4522" s="591"/>
      <c r="J4522" s="164" t="s">
        <v>1891</v>
      </c>
      <c r="K4522" s="164" t="s">
        <v>0</v>
      </c>
      <c r="L4522" s="165">
        <v>482</v>
      </c>
    </row>
    <row r="4523" spans="1:12" s="148" customFormat="1" ht="249.75" customHeight="1" x14ac:dyDescent="0.15">
      <c r="A4523" s="593"/>
      <c r="B4523" s="589"/>
      <c r="C4523" s="595"/>
      <c r="D4523" s="596"/>
      <c r="E4523" s="589"/>
      <c r="F4523" s="589"/>
      <c r="G4523" s="589"/>
      <c r="H4523" s="591" t="s">
        <v>1892</v>
      </c>
      <c r="I4523" s="591"/>
      <c r="J4523" s="164" t="s">
        <v>1891</v>
      </c>
      <c r="K4523" s="164" t="s">
        <v>0</v>
      </c>
      <c r="L4523" s="165">
        <v>372.6</v>
      </c>
    </row>
    <row r="4524" spans="1:12" s="148" customFormat="1" ht="24" customHeight="1" x14ac:dyDescent="0.15">
      <c r="A4524" s="593"/>
      <c r="B4524" s="161" t="s">
        <v>29</v>
      </c>
      <c r="C4524" s="162" t="s">
        <v>30</v>
      </c>
      <c r="D4524" s="162" t="s">
        <v>1893</v>
      </c>
      <c r="E4524" s="162" t="s">
        <v>1894</v>
      </c>
      <c r="F4524" s="592"/>
      <c r="G4524" s="592"/>
      <c r="H4524" s="591" t="s">
        <v>1895</v>
      </c>
      <c r="I4524" s="591"/>
      <c r="J4524" s="589" t="s">
        <v>1891</v>
      </c>
      <c r="K4524" s="589" t="s">
        <v>0</v>
      </c>
      <c r="L4524" s="590">
        <v>150</v>
      </c>
    </row>
    <row r="4525" spans="1:12" s="148" customFormat="1" ht="24" customHeight="1" x14ac:dyDescent="0.15">
      <c r="A4525" s="593"/>
      <c r="B4525" s="164" t="s">
        <v>1896</v>
      </c>
      <c r="C4525" s="164" t="s">
        <v>3698</v>
      </c>
      <c r="D4525" s="166">
        <v>43187</v>
      </c>
      <c r="E4525" s="164" t="s">
        <v>4568</v>
      </c>
      <c r="F4525" s="592"/>
      <c r="G4525" s="592"/>
      <c r="H4525" s="591"/>
      <c r="I4525" s="591"/>
      <c r="J4525" s="589"/>
      <c r="K4525" s="589"/>
      <c r="L4525" s="590"/>
    </row>
    <row r="4526" spans="1:12" s="148" customFormat="1" ht="24" customHeight="1" x14ac:dyDescent="0.15">
      <c r="A4526" s="593">
        <v>859</v>
      </c>
      <c r="B4526" s="161" t="s">
        <v>20</v>
      </c>
      <c r="C4526" s="162" t="s">
        <v>21</v>
      </c>
      <c r="D4526" s="162" t="s">
        <v>1884</v>
      </c>
      <c r="E4526" s="162" t="s">
        <v>1885</v>
      </c>
      <c r="F4526" s="594" t="s">
        <v>14</v>
      </c>
      <c r="G4526" s="594"/>
      <c r="H4526" s="592"/>
      <c r="I4526" s="592"/>
      <c r="J4526" s="592"/>
      <c r="K4526" s="592"/>
      <c r="L4526" s="592"/>
    </row>
    <row r="4527" spans="1:12" s="148" customFormat="1" ht="26.25" customHeight="1" x14ac:dyDescent="0.15">
      <c r="A4527" s="593"/>
      <c r="B4527" s="589" t="s">
        <v>4569</v>
      </c>
      <c r="C4527" s="595" t="s">
        <v>4570</v>
      </c>
      <c r="D4527" s="596">
        <v>43082</v>
      </c>
      <c r="E4527" s="589" t="s">
        <v>2000</v>
      </c>
      <c r="F4527" s="589" t="s">
        <v>2001</v>
      </c>
      <c r="G4527" s="589"/>
      <c r="H4527" s="591" t="s">
        <v>1890</v>
      </c>
      <c r="I4527" s="591"/>
      <c r="J4527" s="164" t="s">
        <v>1891</v>
      </c>
      <c r="K4527" s="164" t="s">
        <v>0</v>
      </c>
      <c r="L4527" s="165">
        <v>764.99</v>
      </c>
    </row>
    <row r="4528" spans="1:12" s="148" customFormat="1" ht="155.25" customHeight="1" x14ac:dyDescent="0.15">
      <c r="A4528" s="593"/>
      <c r="B4528" s="589"/>
      <c r="C4528" s="595"/>
      <c r="D4528" s="596"/>
      <c r="E4528" s="589"/>
      <c r="F4528" s="589"/>
      <c r="G4528" s="589"/>
      <c r="H4528" s="591" t="s">
        <v>1892</v>
      </c>
      <c r="I4528" s="591"/>
      <c r="J4528" s="164" t="s">
        <v>1891</v>
      </c>
      <c r="K4528" s="164" t="s">
        <v>1891</v>
      </c>
      <c r="L4528" s="165">
        <v>0</v>
      </c>
    </row>
    <row r="4529" spans="1:12" s="148" customFormat="1" ht="24" customHeight="1" x14ac:dyDescent="0.15">
      <c r="A4529" s="593"/>
      <c r="B4529" s="161" t="s">
        <v>29</v>
      </c>
      <c r="C4529" s="162" t="s">
        <v>30</v>
      </c>
      <c r="D4529" s="162" t="s">
        <v>1893</v>
      </c>
      <c r="E4529" s="162" t="s">
        <v>1894</v>
      </c>
      <c r="F4529" s="592"/>
      <c r="G4529" s="592"/>
      <c r="H4529" s="591" t="s">
        <v>1895</v>
      </c>
      <c r="I4529" s="591"/>
      <c r="J4529" s="589" t="s">
        <v>1891</v>
      </c>
      <c r="K4529" s="589" t="s">
        <v>0</v>
      </c>
      <c r="L4529" s="590">
        <v>250</v>
      </c>
    </row>
    <row r="4530" spans="1:12" s="148" customFormat="1" ht="24" customHeight="1" x14ac:dyDescent="0.15">
      <c r="A4530" s="593"/>
      <c r="B4530" s="164" t="s">
        <v>1896</v>
      </c>
      <c r="C4530" s="164" t="s">
        <v>2001</v>
      </c>
      <c r="D4530" s="166">
        <v>43090</v>
      </c>
      <c r="E4530" s="164" t="s">
        <v>4571</v>
      </c>
      <c r="F4530" s="592"/>
      <c r="G4530" s="592"/>
      <c r="H4530" s="591"/>
      <c r="I4530" s="591"/>
      <c r="J4530" s="589"/>
      <c r="K4530" s="589"/>
      <c r="L4530" s="590"/>
    </row>
    <row r="4531" spans="1:12" s="148" customFormat="1" ht="24" customHeight="1" x14ac:dyDescent="0.15">
      <c r="A4531" s="593">
        <v>860</v>
      </c>
      <c r="B4531" s="161" t="s">
        <v>20</v>
      </c>
      <c r="C4531" s="162" t="s">
        <v>21</v>
      </c>
      <c r="D4531" s="162" t="s">
        <v>1884</v>
      </c>
      <c r="E4531" s="162" t="s">
        <v>1885</v>
      </c>
      <c r="F4531" s="594" t="s">
        <v>14</v>
      </c>
      <c r="G4531" s="594"/>
      <c r="H4531" s="592"/>
      <c r="I4531" s="592"/>
      <c r="J4531" s="592"/>
      <c r="K4531" s="592"/>
      <c r="L4531" s="592"/>
    </row>
    <row r="4532" spans="1:12" s="148" customFormat="1" ht="26.25" customHeight="1" x14ac:dyDescent="0.15">
      <c r="A4532" s="593"/>
      <c r="B4532" s="589" t="s">
        <v>4572</v>
      </c>
      <c r="C4532" s="595" t="s">
        <v>4573</v>
      </c>
      <c r="D4532" s="596">
        <v>43019</v>
      </c>
      <c r="E4532" s="589" t="s">
        <v>4574</v>
      </c>
      <c r="F4532" s="589" t="s">
        <v>3330</v>
      </c>
      <c r="G4532" s="589"/>
      <c r="H4532" s="591" t="s">
        <v>1890</v>
      </c>
      <c r="I4532" s="591"/>
      <c r="J4532" s="164" t="s">
        <v>1891</v>
      </c>
      <c r="K4532" s="164" t="s">
        <v>0</v>
      </c>
      <c r="L4532" s="165">
        <v>645.15</v>
      </c>
    </row>
    <row r="4533" spans="1:12" s="148" customFormat="1" ht="197.25" customHeight="1" x14ac:dyDescent="0.15">
      <c r="A4533" s="593"/>
      <c r="B4533" s="589"/>
      <c r="C4533" s="595"/>
      <c r="D4533" s="596"/>
      <c r="E4533" s="589"/>
      <c r="F4533" s="589"/>
      <c r="G4533" s="589"/>
      <c r="H4533" s="591" t="s">
        <v>1892</v>
      </c>
      <c r="I4533" s="591"/>
      <c r="J4533" s="164" t="s">
        <v>1891</v>
      </c>
      <c r="K4533" s="164" t="s">
        <v>1891</v>
      </c>
      <c r="L4533" s="165">
        <v>0</v>
      </c>
    </row>
    <row r="4534" spans="1:12" s="148" customFormat="1" ht="24" customHeight="1" x14ac:dyDescent="0.15">
      <c r="A4534" s="593"/>
      <c r="B4534" s="161" t="s">
        <v>29</v>
      </c>
      <c r="C4534" s="162" t="s">
        <v>30</v>
      </c>
      <c r="D4534" s="162" t="s">
        <v>1893</v>
      </c>
      <c r="E4534" s="162" t="s">
        <v>1894</v>
      </c>
      <c r="F4534" s="592"/>
      <c r="G4534" s="592"/>
      <c r="H4534" s="591" t="s">
        <v>1895</v>
      </c>
      <c r="I4534" s="591"/>
      <c r="J4534" s="589" t="s">
        <v>1891</v>
      </c>
      <c r="K4534" s="589" t="s">
        <v>0</v>
      </c>
      <c r="L4534" s="590">
        <v>62</v>
      </c>
    </row>
    <row r="4535" spans="1:12" s="148" customFormat="1" ht="34.5" customHeight="1" x14ac:dyDescent="0.15">
      <c r="A4535" s="593"/>
      <c r="B4535" s="164" t="s">
        <v>4575</v>
      </c>
      <c r="C4535" s="164" t="s">
        <v>3330</v>
      </c>
      <c r="D4535" s="166">
        <v>43023</v>
      </c>
      <c r="E4535" s="164" t="s">
        <v>3390</v>
      </c>
      <c r="F4535" s="592"/>
      <c r="G4535" s="592"/>
      <c r="H4535" s="591"/>
      <c r="I4535" s="591"/>
      <c r="J4535" s="589"/>
      <c r="K4535" s="589"/>
      <c r="L4535" s="590"/>
    </row>
    <row r="4536" spans="1:12" s="148" customFormat="1" ht="24" customHeight="1" x14ac:dyDescent="0.15">
      <c r="A4536" s="593">
        <v>861</v>
      </c>
      <c r="B4536" s="161" t="s">
        <v>20</v>
      </c>
      <c r="C4536" s="162" t="s">
        <v>21</v>
      </c>
      <c r="D4536" s="162" t="s">
        <v>1884</v>
      </c>
      <c r="E4536" s="162" t="s">
        <v>1885</v>
      </c>
      <c r="F4536" s="594" t="s">
        <v>14</v>
      </c>
      <c r="G4536" s="594"/>
      <c r="H4536" s="592"/>
      <c r="I4536" s="592"/>
      <c r="J4536" s="592"/>
      <c r="K4536" s="592"/>
      <c r="L4536" s="592"/>
    </row>
    <row r="4537" spans="1:12" s="148" customFormat="1" ht="26.25" customHeight="1" x14ac:dyDescent="0.15">
      <c r="A4537" s="593"/>
      <c r="B4537" s="589" t="s">
        <v>4572</v>
      </c>
      <c r="C4537" s="589" t="s">
        <v>4576</v>
      </c>
      <c r="D4537" s="596">
        <v>43047</v>
      </c>
      <c r="E4537" s="589" t="s">
        <v>2289</v>
      </c>
      <c r="F4537" s="589" t="s">
        <v>4577</v>
      </c>
      <c r="G4537" s="589"/>
      <c r="H4537" s="591" t="s">
        <v>1890</v>
      </c>
      <c r="I4537" s="591"/>
      <c r="J4537" s="164" t="s">
        <v>1891</v>
      </c>
      <c r="K4537" s="164" t="s">
        <v>0</v>
      </c>
      <c r="L4537" s="165">
        <v>582.88</v>
      </c>
    </row>
    <row r="4538" spans="1:12" s="148" customFormat="1" ht="39.75" customHeight="1" x14ac:dyDescent="0.15">
      <c r="A4538" s="593"/>
      <c r="B4538" s="589"/>
      <c r="C4538" s="589"/>
      <c r="D4538" s="596"/>
      <c r="E4538" s="589"/>
      <c r="F4538" s="589"/>
      <c r="G4538" s="589"/>
      <c r="H4538" s="591" t="s">
        <v>1892</v>
      </c>
      <c r="I4538" s="591"/>
      <c r="J4538" s="164" t="s">
        <v>1891</v>
      </c>
      <c r="K4538" s="164" t="s">
        <v>0</v>
      </c>
      <c r="L4538" s="165">
        <v>1831.78</v>
      </c>
    </row>
    <row r="4539" spans="1:12" s="148" customFormat="1" ht="24" customHeight="1" x14ac:dyDescent="0.15">
      <c r="A4539" s="593"/>
      <c r="B4539" s="161" t="s">
        <v>29</v>
      </c>
      <c r="C4539" s="162" t="s">
        <v>30</v>
      </c>
      <c r="D4539" s="162" t="s">
        <v>1893</v>
      </c>
      <c r="E4539" s="162" t="s">
        <v>1894</v>
      </c>
      <c r="F4539" s="592"/>
      <c r="G4539" s="592"/>
      <c r="H4539" s="591" t="s">
        <v>1895</v>
      </c>
      <c r="I4539" s="591"/>
      <c r="J4539" s="589" t="s">
        <v>1891</v>
      </c>
      <c r="K4539" s="589" t="s">
        <v>0</v>
      </c>
      <c r="L4539" s="590">
        <v>61.68</v>
      </c>
    </row>
    <row r="4540" spans="1:12" s="148" customFormat="1" ht="34.5" customHeight="1" x14ac:dyDescent="0.15">
      <c r="A4540" s="593"/>
      <c r="B4540" s="164" t="s">
        <v>4575</v>
      </c>
      <c r="C4540" s="164" t="s">
        <v>4577</v>
      </c>
      <c r="D4540" s="166">
        <v>43051</v>
      </c>
      <c r="E4540" s="164" t="s">
        <v>2540</v>
      </c>
      <c r="F4540" s="592"/>
      <c r="G4540" s="592"/>
      <c r="H4540" s="591"/>
      <c r="I4540" s="591"/>
      <c r="J4540" s="589"/>
      <c r="K4540" s="589"/>
      <c r="L4540" s="590"/>
    </row>
    <row r="4541" spans="1:12" s="148" customFormat="1" ht="24" customHeight="1" x14ac:dyDescent="0.15">
      <c r="A4541" s="593">
        <v>862</v>
      </c>
      <c r="B4541" s="161" t="s">
        <v>20</v>
      </c>
      <c r="C4541" s="162" t="s">
        <v>21</v>
      </c>
      <c r="D4541" s="162" t="s">
        <v>1884</v>
      </c>
      <c r="E4541" s="162" t="s">
        <v>1885</v>
      </c>
      <c r="F4541" s="594" t="s">
        <v>14</v>
      </c>
      <c r="G4541" s="594"/>
      <c r="H4541" s="592"/>
      <c r="I4541" s="592"/>
      <c r="J4541" s="592"/>
      <c r="K4541" s="592"/>
      <c r="L4541" s="592"/>
    </row>
    <row r="4542" spans="1:12" s="148" customFormat="1" ht="26.25" customHeight="1" x14ac:dyDescent="0.15">
      <c r="A4542" s="593"/>
      <c r="B4542" s="589" t="s">
        <v>4572</v>
      </c>
      <c r="C4542" s="595" t="s">
        <v>4578</v>
      </c>
      <c r="D4542" s="596">
        <v>43066</v>
      </c>
      <c r="E4542" s="589" t="s">
        <v>2538</v>
      </c>
      <c r="F4542" s="589" t="s">
        <v>4579</v>
      </c>
      <c r="G4542" s="589"/>
      <c r="H4542" s="591" t="s">
        <v>1890</v>
      </c>
      <c r="I4542" s="591"/>
      <c r="J4542" s="164" t="s">
        <v>1891</v>
      </c>
      <c r="K4542" s="164" t="s">
        <v>0</v>
      </c>
      <c r="L4542" s="165">
        <v>1179</v>
      </c>
    </row>
    <row r="4543" spans="1:12" s="148" customFormat="1" ht="176.25" customHeight="1" x14ac:dyDescent="0.15">
      <c r="A4543" s="593"/>
      <c r="B4543" s="589"/>
      <c r="C4543" s="595"/>
      <c r="D4543" s="596"/>
      <c r="E4543" s="589"/>
      <c r="F4543" s="589"/>
      <c r="G4543" s="589"/>
      <c r="H4543" s="591" t="s">
        <v>1892</v>
      </c>
      <c r="I4543" s="591"/>
      <c r="J4543" s="164" t="s">
        <v>1891</v>
      </c>
      <c r="K4543" s="164" t="s">
        <v>0</v>
      </c>
      <c r="L4543" s="165">
        <v>570</v>
      </c>
    </row>
    <row r="4544" spans="1:12" s="148" customFormat="1" ht="24" customHeight="1" x14ac:dyDescent="0.15">
      <c r="A4544" s="593"/>
      <c r="B4544" s="161" t="s">
        <v>29</v>
      </c>
      <c r="C4544" s="162" t="s">
        <v>30</v>
      </c>
      <c r="D4544" s="162" t="s">
        <v>1893</v>
      </c>
      <c r="E4544" s="162" t="s">
        <v>1894</v>
      </c>
      <c r="F4544" s="592"/>
      <c r="G4544" s="592"/>
      <c r="H4544" s="591" t="s">
        <v>1895</v>
      </c>
      <c r="I4544" s="591"/>
      <c r="J4544" s="589" t="s">
        <v>1891</v>
      </c>
      <c r="K4544" s="589" t="s">
        <v>1891</v>
      </c>
      <c r="L4544" s="590">
        <v>0</v>
      </c>
    </row>
    <row r="4545" spans="1:12" s="148" customFormat="1" ht="34.5" customHeight="1" x14ac:dyDescent="0.15">
      <c r="A4545" s="593"/>
      <c r="B4545" s="164" t="s">
        <v>4575</v>
      </c>
      <c r="C4545" s="164" t="s">
        <v>4579</v>
      </c>
      <c r="D4545" s="166">
        <v>43070</v>
      </c>
      <c r="E4545" s="164" t="s">
        <v>3478</v>
      </c>
      <c r="F4545" s="592"/>
      <c r="G4545" s="592"/>
      <c r="H4545" s="591"/>
      <c r="I4545" s="591"/>
      <c r="J4545" s="589"/>
      <c r="K4545" s="589"/>
      <c r="L4545" s="590"/>
    </row>
    <row r="4546" spans="1:12" s="148" customFormat="1" ht="24" customHeight="1" x14ac:dyDescent="0.15">
      <c r="A4546" s="593">
        <v>863</v>
      </c>
      <c r="B4546" s="161" t="s">
        <v>20</v>
      </c>
      <c r="C4546" s="162" t="s">
        <v>21</v>
      </c>
      <c r="D4546" s="162" t="s">
        <v>1884</v>
      </c>
      <c r="E4546" s="162" t="s">
        <v>1885</v>
      </c>
      <c r="F4546" s="594" t="s">
        <v>14</v>
      </c>
      <c r="G4546" s="594"/>
      <c r="H4546" s="592"/>
      <c r="I4546" s="592"/>
      <c r="J4546" s="592"/>
      <c r="K4546" s="592"/>
      <c r="L4546" s="592"/>
    </row>
    <row r="4547" spans="1:12" s="148" customFormat="1" ht="26.25" customHeight="1" x14ac:dyDescent="0.15">
      <c r="A4547" s="593"/>
      <c r="B4547" s="589" t="s">
        <v>4572</v>
      </c>
      <c r="C4547" s="595" t="s">
        <v>4580</v>
      </c>
      <c r="D4547" s="596">
        <v>43120</v>
      </c>
      <c r="E4547" s="589" t="s">
        <v>4581</v>
      </c>
      <c r="F4547" s="589" t="s">
        <v>4582</v>
      </c>
      <c r="G4547" s="589"/>
      <c r="H4547" s="591" t="s">
        <v>1890</v>
      </c>
      <c r="I4547" s="591"/>
      <c r="J4547" s="164" t="s">
        <v>1891</v>
      </c>
      <c r="K4547" s="164" t="s">
        <v>0</v>
      </c>
      <c r="L4547" s="165">
        <v>1434</v>
      </c>
    </row>
    <row r="4548" spans="1:12" s="148" customFormat="1" ht="239.25" customHeight="1" x14ac:dyDescent="0.15">
      <c r="A4548" s="593"/>
      <c r="B4548" s="589"/>
      <c r="C4548" s="595"/>
      <c r="D4548" s="596"/>
      <c r="E4548" s="589"/>
      <c r="F4548" s="589"/>
      <c r="G4548" s="589"/>
      <c r="H4548" s="591" t="s">
        <v>1892</v>
      </c>
      <c r="I4548" s="591"/>
      <c r="J4548" s="164" t="s">
        <v>1891</v>
      </c>
      <c r="K4548" s="164" t="s">
        <v>0</v>
      </c>
      <c r="L4548" s="165">
        <v>1176.52</v>
      </c>
    </row>
    <row r="4549" spans="1:12" s="148" customFormat="1" ht="24" customHeight="1" x14ac:dyDescent="0.15">
      <c r="A4549" s="593"/>
      <c r="B4549" s="161" t="s">
        <v>29</v>
      </c>
      <c r="C4549" s="162" t="s">
        <v>30</v>
      </c>
      <c r="D4549" s="162" t="s">
        <v>1893</v>
      </c>
      <c r="E4549" s="162" t="s">
        <v>1894</v>
      </c>
      <c r="F4549" s="592"/>
      <c r="G4549" s="592"/>
      <c r="H4549" s="591" t="s">
        <v>1895</v>
      </c>
      <c r="I4549" s="591"/>
      <c r="J4549" s="589" t="s">
        <v>1891</v>
      </c>
      <c r="K4549" s="589" t="s">
        <v>1891</v>
      </c>
      <c r="L4549" s="590">
        <v>0</v>
      </c>
    </row>
    <row r="4550" spans="1:12" s="148" customFormat="1" ht="34.5" customHeight="1" x14ac:dyDescent="0.15">
      <c r="A4550" s="593"/>
      <c r="B4550" s="164" t="s">
        <v>4575</v>
      </c>
      <c r="C4550" s="164" t="s">
        <v>4582</v>
      </c>
      <c r="D4550" s="166">
        <v>43126</v>
      </c>
      <c r="E4550" s="164" t="s">
        <v>3286</v>
      </c>
      <c r="F4550" s="592"/>
      <c r="G4550" s="592"/>
      <c r="H4550" s="591"/>
      <c r="I4550" s="591"/>
      <c r="J4550" s="589"/>
      <c r="K4550" s="589"/>
      <c r="L4550" s="590"/>
    </row>
    <row r="4551" spans="1:12" s="148" customFormat="1" ht="24" customHeight="1" x14ac:dyDescent="0.15">
      <c r="A4551" s="593">
        <v>864</v>
      </c>
      <c r="B4551" s="161" t="s">
        <v>20</v>
      </c>
      <c r="C4551" s="162" t="s">
        <v>21</v>
      </c>
      <c r="D4551" s="162" t="s">
        <v>1884</v>
      </c>
      <c r="E4551" s="162" t="s">
        <v>1885</v>
      </c>
      <c r="F4551" s="594" t="s">
        <v>14</v>
      </c>
      <c r="G4551" s="594"/>
      <c r="H4551" s="592"/>
      <c r="I4551" s="592"/>
      <c r="J4551" s="592"/>
      <c r="K4551" s="592"/>
      <c r="L4551" s="592"/>
    </row>
    <row r="4552" spans="1:12" s="148" customFormat="1" ht="26.25" customHeight="1" x14ac:dyDescent="0.15">
      <c r="A4552" s="593"/>
      <c r="B4552" s="589" t="s">
        <v>4572</v>
      </c>
      <c r="C4552" s="595" t="s">
        <v>4583</v>
      </c>
      <c r="D4552" s="596">
        <v>43137</v>
      </c>
      <c r="E4552" s="589" t="s">
        <v>4584</v>
      </c>
      <c r="F4552" s="589" t="s">
        <v>4579</v>
      </c>
      <c r="G4552" s="589"/>
      <c r="H4552" s="591" t="s">
        <v>1890</v>
      </c>
      <c r="I4552" s="591"/>
      <c r="J4552" s="164" t="s">
        <v>1891</v>
      </c>
      <c r="K4552" s="164" t="s">
        <v>1891</v>
      </c>
      <c r="L4552" s="165">
        <v>0</v>
      </c>
    </row>
    <row r="4553" spans="1:12" s="148" customFormat="1" ht="281.25" customHeight="1" x14ac:dyDescent="0.15">
      <c r="A4553" s="593"/>
      <c r="B4553" s="589"/>
      <c r="C4553" s="595"/>
      <c r="D4553" s="596"/>
      <c r="E4553" s="589"/>
      <c r="F4553" s="589"/>
      <c r="G4553" s="589"/>
      <c r="H4553" s="591" t="s">
        <v>1892</v>
      </c>
      <c r="I4553" s="591"/>
      <c r="J4553" s="164" t="s">
        <v>1891</v>
      </c>
      <c r="K4553" s="164" t="s">
        <v>0</v>
      </c>
      <c r="L4553" s="165">
        <v>887.4</v>
      </c>
    </row>
    <row r="4554" spans="1:12" s="148" customFormat="1" ht="24" customHeight="1" x14ac:dyDescent="0.15">
      <c r="A4554" s="593"/>
      <c r="B4554" s="161" t="s">
        <v>29</v>
      </c>
      <c r="C4554" s="162" t="s">
        <v>30</v>
      </c>
      <c r="D4554" s="162" t="s">
        <v>1893</v>
      </c>
      <c r="E4554" s="162" t="s">
        <v>1894</v>
      </c>
      <c r="F4554" s="592"/>
      <c r="G4554" s="592"/>
      <c r="H4554" s="591" t="s">
        <v>1895</v>
      </c>
      <c r="I4554" s="591"/>
      <c r="J4554" s="589" t="s">
        <v>1891</v>
      </c>
      <c r="K4554" s="589" t="s">
        <v>1891</v>
      </c>
      <c r="L4554" s="590">
        <v>0</v>
      </c>
    </row>
    <row r="4555" spans="1:12" s="148" customFormat="1" ht="34.5" customHeight="1" x14ac:dyDescent="0.15">
      <c r="A4555" s="593"/>
      <c r="B4555" s="164" t="s">
        <v>4575</v>
      </c>
      <c r="C4555" s="164" t="s">
        <v>4579</v>
      </c>
      <c r="D4555" s="166">
        <v>43145</v>
      </c>
      <c r="E4555" s="164" t="s">
        <v>4585</v>
      </c>
      <c r="F4555" s="592"/>
      <c r="G4555" s="592"/>
      <c r="H4555" s="591"/>
      <c r="I4555" s="591"/>
      <c r="J4555" s="589"/>
      <c r="K4555" s="589"/>
      <c r="L4555" s="590"/>
    </row>
    <row r="4556" spans="1:12" s="148" customFormat="1" ht="24" customHeight="1" x14ac:dyDescent="0.15">
      <c r="A4556" s="593">
        <v>865</v>
      </c>
      <c r="B4556" s="161" t="s">
        <v>20</v>
      </c>
      <c r="C4556" s="162" t="s">
        <v>21</v>
      </c>
      <c r="D4556" s="162" t="s">
        <v>1884</v>
      </c>
      <c r="E4556" s="162" t="s">
        <v>1885</v>
      </c>
      <c r="F4556" s="594" t="s">
        <v>14</v>
      </c>
      <c r="G4556" s="594"/>
      <c r="H4556" s="592"/>
      <c r="I4556" s="592"/>
      <c r="J4556" s="592"/>
      <c r="K4556" s="592"/>
      <c r="L4556" s="592"/>
    </row>
    <row r="4557" spans="1:12" s="148" customFormat="1" ht="26.25" customHeight="1" x14ac:dyDescent="0.15">
      <c r="A4557" s="593"/>
      <c r="B4557" s="589" t="s">
        <v>4572</v>
      </c>
      <c r="C4557" s="595" t="s">
        <v>4583</v>
      </c>
      <c r="D4557" s="596">
        <v>43137</v>
      </c>
      <c r="E4557" s="589" t="s">
        <v>4584</v>
      </c>
      <c r="F4557" s="589" t="s">
        <v>2226</v>
      </c>
      <c r="G4557" s="589"/>
      <c r="H4557" s="591" t="s">
        <v>1890</v>
      </c>
      <c r="I4557" s="591"/>
      <c r="J4557" s="164" t="s">
        <v>1891</v>
      </c>
      <c r="K4557" s="164" t="s">
        <v>1891</v>
      </c>
      <c r="L4557" s="165">
        <v>0</v>
      </c>
    </row>
    <row r="4558" spans="1:12" s="148" customFormat="1" ht="281.25" customHeight="1" x14ac:dyDescent="0.15">
      <c r="A4558" s="593"/>
      <c r="B4558" s="589"/>
      <c r="C4558" s="595"/>
      <c r="D4558" s="596"/>
      <c r="E4558" s="589"/>
      <c r="F4558" s="589"/>
      <c r="G4558" s="589"/>
      <c r="H4558" s="591" t="s">
        <v>1892</v>
      </c>
      <c r="I4558" s="591"/>
      <c r="J4558" s="164" t="s">
        <v>1891</v>
      </c>
      <c r="K4558" s="164" t="s">
        <v>0</v>
      </c>
      <c r="L4558" s="165">
        <v>2879.76</v>
      </c>
    </row>
    <row r="4559" spans="1:12" s="148" customFormat="1" ht="24" customHeight="1" x14ac:dyDescent="0.15">
      <c r="A4559" s="593"/>
      <c r="B4559" s="161" t="s">
        <v>29</v>
      </c>
      <c r="C4559" s="162" t="s">
        <v>30</v>
      </c>
      <c r="D4559" s="162" t="s">
        <v>1893</v>
      </c>
      <c r="E4559" s="162" t="s">
        <v>1894</v>
      </c>
      <c r="F4559" s="592"/>
      <c r="G4559" s="592"/>
      <c r="H4559" s="591" t="s">
        <v>1895</v>
      </c>
      <c r="I4559" s="591"/>
      <c r="J4559" s="589" t="s">
        <v>1891</v>
      </c>
      <c r="K4559" s="589" t="s">
        <v>1891</v>
      </c>
      <c r="L4559" s="590">
        <v>0</v>
      </c>
    </row>
    <row r="4560" spans="1:12" s="148" customFormat="1" ht="34.5" customHeight="1" x14ac:dyDescent="0.15">
      <c r="A4560" s="593"/>
      <c r="B4560" s="164" t="s">
        <v>4575</v>
      </c>
      <c r="C4560" s="164" t="s">
        <v>2226</v>
      </c>
      <c r="D4560" s="166">
        <v>43145</v>
      </c>
      <c r="E4560" s="164" t="s">
        <v>4585</v>
      </c>
      <c r="F4560" s="592"/>
      <c r="G4560" s="592"/>
      <c r="H4560" s="591"/>
      <c r="I4560" s="591"/>
      <c r="J4560" s="589"/>
      <c r="K4560" s="589"/>
      <c r="L4560" s="590"/>
    </row>
    <row r="4561" spans="1:12" s="148" customFormat="1" ht="24" customHeight="1" x14ac:dyDescent="0.15">
      <c r="A4561" s="593">
        <v>866</v>
      </c>
      <c r="B4561" s="161" t="s">
        <v>20</v>
      </c>
      <c r="C4561" s="162" t="s">
        <v>21</v>
      </c>
      <c r="D4561" s="162" t="s">
        <v>1884</v>
      </c>
      <c r="E4561" s="162" t="s">
        <v>1885</v>
      </c>
      <c r="F4561" s="594" t="s">
        <v>14</v>
      </c>
      <c r="G4561" s="594"/>
      <c r="H4561" s="592"/>
      <c r="I4561" s="592"/>
      <c r="J4561" s="592"/>
      <c r="K4561" s="592"/>
      <c r="L4561" s="592"/>
    </row>
    <row r="4562" spans="1:12" s="148" customFormat="1" ht="26.25" customHeight="1" x14ac:dyDescent="0.15">
      <c r="A4562" s="593"/>
      <c r="B4562" s="589" t="s">
        <v>4572</v>
      </c>
      <c r="C4562" s="589" t="s">
        <v>4586</v>
      </c>
      <c r="D4562" s="596">
        <v>43160</v>
      </c>
      <c r="E4562" s="589" t="s">
        <v>1957</v>
      </c>
      <c r="F4562" s="589" t="s">
        <v>2318</v>
      </c>
      <c r="G4562" s="589"/>
      <c r="H4562" s="591" t="s">
        <v>1890</v>
      </c>
      <c r="I4562" s="591"/>
      <c r="J4562" s="164" t="s">
        <v>1891</v>
      </c>
      <c r="K4562" s="164" t="s">
        <v>0</v>
      </c>
      <c r="L4562" s="165">
        <v>468</v>
      </c>
    </row>
    <row r="4563" spans="1:12" s="148" customFormat="1" ht="71.25" customHeight="1" x14ac:dyDescent="0.15">
      <c r="A4563" s="593"/>
      <c r="B4563" s="589"/>
      <c r="C4563" s="589"/>
      <c r="D4563" s="596"/>
      <c r="E4563" s="589"/>
      <c r="F4563" s="589"/>
      <c r="G4563" s="589"/>
      <c r="H4563" s="591" t="s">
        <v>1892</v>
      </c>
      <c r="I4563" s="591"/>
      <c r="J4563" s="164" t="s">
        <v>1891</v>
      </c>
      <c r="K4563" s="164" t="s">
        <v>0</v>
      </c>
      <c r="L4563" s="165">
        <v>316.94</v>
      </c>
    </row>
    <row r="4564" spans="1:12" s="148" customFormat="1" ht="24" customHeight="1" x14ac:dyDescent="0.15">
      <c r="A4564" s="593"/>
      <c r="B4564" s="161" t="s">
        <v>29</v>
      </c>
      <c r="C4564" s="162" t="s">
        <v>30</v>
      </c>
      <c r="D4564" s="162" t="s">
        <v>1893</v>
      </c>
      <c r="E4564" s="162" t="s">
        <v>1894</v>
      </c>
      <c r="F4564" s="592"/>
      <c r="G4564" s="592"/>
      <c r="H4564" s="591" t="s">
        <v>1895</v>
      </c>
      <c r="I4564" s="591"/>
      <c r="J4564" s="589" t="s">
        <v>1891</v>
      </c>
      <c r="K4564" s="589" t="s">
        <v>0</v>
      </c>
      <c r="L4564" s="590">
        <v>620</v>
      </c>
    </row>
    <row r="4565" spans="1:12" s="148" customFormat="1" ht="34.5" customHeight="1" x14ac:dyDescent="0.15">
      <c r="A4565" s="593"/>
      <c r="B4565" s="164" t="s">
        <v>4575</v>
      </c>
      <c r="C4565" s="164" t="s">
        <v>2318</v>
      </c>
      <c r="D4565" s="166">
        <v>43164</v>
      </c>
      <c r="E4565" s="164" t="s">
        <v>2319</v>
      </c>
      <c r="F4565" s="592"/>
      <c r="G4565" s="592"/>
      <c r="H4565" s="591"/>
      <c r="I4565" s="591"/>
      <c r="J4565" s="589"/>
      <c r="K4565" s="589"/>
      <c r="L4565" s="590"/>
    </row>
    <row r="4566" spans="1:12" s="148" customFormat="1" ht="24" customHeight="1" x14ac:dyDescent="0.15">
      <c r="A4566" s="593">
        <v>867</v>
      </c>
      <c r="B4566" s="161" t="s">
        <v>20</v>
      </c>
      <c r="C4566" s="162" t="s">
        <v>21</v>
      </c>
      <c r="D4566" s="162" t="s">
        <v>1884</v>
      </c>
      <c r="E4566" s="162" t="s">
        <v>1885</v>
      </c>
      <c r="F4566" s="594" t="s">
        <v>14</v>
      </c>
      <c r="G4566" s="594"/>
      <c r="H4566" s="592"/>
      <c r="I4566" s="592"/>
      <c r="J4566" s="592"/>
      <c r="K4566" s="592"/>
      <c r="L4566" s="592"/>
    </row>
    <row r="4567" spans="1:12" s="148" customFormat="1" ht="26.25" customHeight="1" x14ac:dyDescent="0.15">
      <c r="A4567" s="593"/>
      <c r="B4567" s="589" t="s">
        <v>4572</v>
      </c>
      <c r="C4567" s="595" t="s">
        <v>4587</v>
      </c>
      <c r="D4567" s="596">
        <v>43174</v>
      </c>
      <c r="E4567" s="589" t="s">
        <v>1996</v>
      </c>
      <c r="F4567" s="589" t="s">
        <v>3027</v>
      </c>
      <c r="G4567" s="589"/>
      <c r="H4567" s="591" t="s">
        <v>1890</v>
      </c>
      <c r="I4567" s="591"/>
      <c r="J4567" s="164" t="s">
        <v>1891</v>
      </c>
      <c r="K4567" s="164" t="s">
        <v>0</v>
      </c>
      <c r="L4567" s="165">
        <v>18</v>
      </c>
    </row>
    <row r="4568" spans="1:12" s="148" customFormat="1" ht="218.25" customHeight="1" x14ac:dyDescent="0.15">
      <c r="A4568" s="593"/>
      <c r="B4568" s="589"/>
      <c r="C4568" s="595"/>
      <c r="D4568" s="596"/>
      <c r="E4568" s="589"/>
      <c r="F4568" s="589"/>
      <c r="G4568" s="589"/>
      <c r="H4568" s="591" t="s">
        <v>1892</v>
      </c>
      <c r="I4568" s="591"/>
      <c r="J4568" s="164" t="s">
        <v>1891</v>
      </c>
      <c r="K4568" s="164" t="s">
        <v>0</v>
      </c>
      <c r="L4568" s="165">
        <v>385</v>
      </c>
    </row>
    <row r="4569" spans="1:12" s="148" customFormat="1" ht="24" customHeight="1" x14ac:dyDescent="0.15">
      <c r="A4569" s="593"/>
      <c r="B4569" s="161" t="s">
        <v>29</v>
      </c>
      <c r="C4569" s="162" t="s">
        <v>30</v>
      </c>
      <c r="D4569" s="162" t="s">
        <v>1893</v>
      </c>
      <c r="E4569" s="162" t="s">
        <v>1894</v>
      </c>
      <c r="F4569" s="592"/>
      <c r="G4569" s="592"/>
      <c r="H4569" s="591" t="s">
        <v>1895</v>
      </c>
      <c r="I4569" s="591"/>
      <c r="J4569" s="589" t="s">
        <v>1891</v>
      </c>
      <c r="K4569" s="589" t="s">
        <v>1891</v>
      </c>
      <c r="L4569" s="590">
        <v>0</v>
      </c>
    </row>
    <row r="4570" spans="1:12" s="148" customFormat="1" ht="34.5" customHeight="1" x14ac:dyDescent="0.15">
      <c r="A4570" s="593"/>
      <c r="B4570" s="164" t="s">
        <v>4575</v>
      </c>
      <c r="C4570" s="164" t="s">
        <v>3027</v>
      </c>
      <c r="D4570" s="166">
        <v>43177</v>
      </c>
      <c r="E4570" s="164" t="s">
        <v>4588</v>
      </c>
      <c r="F4570" s="592"/>
      <c r="G4570" s="592"/>
      <c r="H4570" s="591"/>
      <c r="I4570" s="591"/>
      <c r="J4570" s="589"/>
      <c r="K4570" s="589"/>
      <c r="L4570" s="590"/>
    </row>
    <row r="4571" spans="1:12" s="148" customFormat="1" ht="24" customHeight="1" x14ac:dyDescent="0.15">
      <c r="A4571" s="593">
        <v>868</v>
      </c>
      <c r="B4571" s="161" t="s">
        <v>20</v>
      </c>
      <c r="C4571" s="162" t="s">
        <v>21</v>
      </c>
      <c r="D4571" s="162" t="s">
        <v>1884</v>
      </c>
      <c r="E4571" s="162" t="s">
        <v>1885</v>
      </c>
      <c r="F4571" s="594" t="s">
        <v>14</v>
      </c>
      <c r="G4571" s="594"/>
      <c r="H4571" s="592"/>
      <c r="I4571" s="592"/>
      <c r="J4571" s="592"/>
      <c r="K4571" s="592"/>
      <c r="L4571" s="592"/>
    </row>
    <row r="4572" spans="1:12" s="148" customFormat="1" ht="26.25" customHeight="1" x14ac:dyDescent="0.15">
      <c r="A4572" s="593"/>
      <c r="B4572" s="589" t="s">
        <v>4572</v>
      </c>
      <c r="C4572" s="595" t="s">
        <v>4589</v>
      </c>
      <c r="D4572" s="596">
        <v>43183</v>
      </c>
      <c r="E4572" s="589" t="s">
        <v>2888</v>
      </c>
      <c r="F4572" s="589" t="s">
        <v>4590</v>
      </c>
      <c r="G4572" s="589"/>
      <c r="H4572" s="591" t="s">
        <v>1890</v>
      </c>
      <c r="I4572" s="591"/>
      <c r="J4572" s="164" t="s">
        <v>1891</v>
      </c>
      <c r="K4572" s="164" t="s">
        <v>0</v>
      </c>
      <c r="L4572" s="165">
        <v>346</v>
      </c>
    </row>
    <row r="4573" spans="1:12" s="148" customFormat="1" ht="323.25" customHeight="1" x14ac:dyDescent="0.15">
      <c r="A4573" s="593"/>
      <c r="B4573" s="589"/>
      <c r="C4573" s="595"/>
      <c r="D4573" s="596"/>
      <c r="E4573" s="589"/>
      <c r="F4573" s="589"/>
      <c r="G4573" s="589"/>
      <c r="H4573" s="591" t="s">
        <v>1892</v>
      </c>
      <c r="I4573" s="591"/>
      <c r="J4573" s="164" t="s">
        <v>1891</v>
      </c>
      <c r="K4573" s="164" t="s">
        <v>0</v>
      </c>
      <c r="L4573" s="165">
        <v>487.96</v>
      </c>
    </row>
    <row r="4574" spans="1:12" s="148" customFormat="1" ht="24" customHeight="1" x14ac:dyDescent="0.15">
      <c r="A4574" s="593"/>
      <c r="B4574" s="161" t="s">
        <v>29</v>
      </c>
      <c r="C4574" s="162" t="s">
        <v>30</v>
      </c>
      <c r="D4574" s="162" t="s">
        <v>1893</v>
      </c>
      <c r="E4574" s="162" t="s">
        <v>1894</v>
      </c>
      <c r="F4574" s="592"/>
      <c r="G4574" s="592"/>
      <c r="H4574" s="591" t="s">
        <v>1895</v>
      </c>
      <c r="I4574" s="591"/>
      <c r="J4574" s="589" t="s">
        <v>1891</v>
      </c>
      <c r="K4574" s="589" t="s">
        <v>1891</v>
      </c>
      <c r="L4574" s="590">
        <v>0</v>
      </c>
    </row>
    <row r="4575" spans="1:12" s="148" customFormat="1" ht="34.5" customHeight="1" x14ac:dyDescent="0.15">
      <c r="A4575" s="593"/>
      <c r="B4575" s="164" t="s">
        <v>4575</v>
      </c>
      <c r="C4575" s="164" t="s">
        <v>4590</v>
      </c>
      <c r="D4575" s="166">
        <v>43184</v>
      </c>
      <c r="E4575" s="164" t="s">
        <v>4591</v>
      </c>
      <c r="F4575" s="592"/>
      <c r="G4575" s="592"/>
      <c r="H4575" s="591"/>
      <c r="I4575" s="591"/>
      <c r="J4575" s="589"/>
      <c r="K4575" s="589"/>
      <c r="L4575" s="590"/>
    </row>
    <row r="4576" spans="1:12" s="148" customFormat="1" ht="24" customHeight="1" x14ac:dyDescent="0.15">
      <c r="A4576" s="593">
        <v>869</v>
      </c>
      <c r="B4576" s="161" t="s">
        <v>20</v>
      </c>
      <c r="C4576" s="162" t="s">
        <v>21</v>
      </c>
      <c r="D4576" s="162" t="s">
        <v>1884</v>
      </c>
      <c r="E4576" s="162" t="s">
        <v>1885</v>
      </c>
      <c r="F4576" s="594" t="s">
        <v>14</v>
      </c>
      <c r="G4576" s="594"/>
      <c r="H4576" s="592"/>
      <c r="I4576" s="592"/>
      <c r="J4576" s="592"/>
      <c r="K4576" s="592"/>
      <c r="L4576" s="592"/>
    </row>
    <row r="4577" spans="1:12" s="148" customFormat="1" ht="26.25" customHeight="1" x14ac:dyDescent="0.15">
      <c r="A4577" s="593"/>
      <c r="B4577" s="589" t="s">
        <v>4592</v>
      </c>
      <c r="C4577" s="589" t="s">
        <v>4593</v>
      </c>
      <c r="D4577" s="596">
        <v>43023</v>
      </c>
      <c r="E4577" s="589" t="s">
        <v>1938</v>
      </c>
      <c r="F4577" s="589" t="s">
        <v>4594</v>
      </c>
      <c r="G4577" s="589"/>
      <c r="H4577" s="591" t="s">
        <v>1890</v>
      </c>
      <c r="I4577" s="591"/>
      <c r="J4577" s="164" t="s">
        <v>1891</v>
      </c>
      <c r="K4577" s="164" t="s">
        <v>0</v>
      </c>
      <c r="L4577" s="165">
        <v>408</v>
      </c>
    </row>
    <row r="4578" spans="1:12" s="148" customFormat="1" ht="92.25" customHeight="1" x14ac:dyDescent="0.15">
      <c r="A4578" s="593"/>
      <c r="B4578" s="589"/>
      <c r="C4578" s="589"/>
      <c r="D4578" s="596"/>
      <c r="E4578" s="589"/>
      <c r="F4578" s="589"/>
      <c r="G4578" s="589"/>
      <c r="H4578" s="591" t="s">
        <v>1892</v>
      </c>
      <c r="I4578" s="591"/>
      <c r="J4578" s="164" t="s">
        <v>1891</v>
      </c>
      <c r="K4578" s="164" t="s">
        <v>0</v>
      </c>
      <c r="L4578" s="165">
        <v>563.95000000000005</v>
      </c>
    </row>
    <row r="4579" spans="1:12" s="148" customFormat="1" ht="24" customHeight="1" x14ac:dyDescent="0.15">
      <c r="A4579" s="593"/>
      <c r="B4579" s="161" t="s">
        <v>29</v>
      </c>
      <c r="C4579" s="162" t="s">
        <v>30</v>
      </c>
      <c r="D4579" s="162" t="s">
        <v>1893</v>
      </c>
      <c r="E4579" s="162" t="s">
        <v>1894</v>
      </c>
      <c r="F4579" s="592"/>
      <c r="G4579" s="592"/>
      <c r="H4579" s="591" t="s">
        <v>1895</v>
      </c>
      <c r="I4579" s="591"/>
      <c r="J4579" s="589" t="s">
        <v>1891</v>
      </c>
      <c r="K4579" s="589" t="s">
        <v>0</v>
      </c>
      <c r="L4579" s="590">
        <v>375</v>
      </c>
    </row>
    <row r="4580" spans="1:12" s="148" customFormat="1" ht="24" customHeight="1" x14ac:dyDescent="0.15">
      <c r="A4580" s="593"/>
      <c r="B4580" s="164" t="s">
        <v>1896</v>
      </c>
      <c r="C4580" s="164" t="s">
        <v>4594</v>
      </c>
      <c r="D4580" s="166">
        <v>43029</v>
      </c>
      <c r="E4580" s="164" t="s">
        <v>2466</v>
      </c>
      <c r="F4580" s="592"/>
      <c r="G4580" s="592"/>
      <c r="H4580" s="591"/>
      <c r="I4580" s="591"/>
      <c r="J4580" s="589"/>
      <c r="K4580" s="589"/>
      <c r="L4580" s="590"/>
    </row>
    <row r="4581" spans="1:12" s="148" customFormat="1" ht="24" customHeight="1" x14ac:dyDescent="0.15">
      <c r="A4581" s="593">
        <v>870</v>
      </c>
      <c r="B4581" s="161" t="s">
        <v>20</v>
      </c>
      <c r="C4581" s="162" t="s">
        <v>21</v>
      </c>
      <c r="D4581" s="162" t="s">
        <v>1884</v>
      </c>
      <c r="E4581" s="162" t="s">
        <v>1885</v>
      </c>
      <c r="F4581" s="594" t="s">
        <v>14</v>
      </c>
      <c r="G4581" s="594"/>
      <c r="H4581" s="592"/>
      <c r="I4581" s="592"/>
      <c r="J4581" s="592"/>
      <c r="K4581" s="592"/>
      <c r="L4581" s="592"/>
    </row>
    <row r="4582" spans="1:12" s="148" customFormat="1" ht="26.25" customHeight="1" x14ac:dyDescent="0.15">
      <c r="A4582" s="593"/>
      <c r="B4582" s="589" t="s">
        <v>4592</v>
      </c>
      <c r="C4582" s="589" t="s">
        <v>4595</v>
      </c>
      <c r="D4582" s="596">
        <v>43134</v>
      </c>
      <c r="E4582" s="589" t="s">
        <v>1899</v>
      </c>
      <c r="F4582" s="589" t="s">
        <v>4596</v>
      </c>
      <c r="G4582" s="589"/>
      <c r="H4582" s="591" t="s">
        <v>1890</v>
      </c>
      <c r="I4582" s="591"/>
      <c r="J4582" s="164" t="s">
        <v>1891</v>
      </c>
      <c r="K4582" s="164" t="s">
        <v>0</v>
      </c>
      <c r="L4582" s="165">
        <v>501</v>
      </c>
    </row>
    <row r="4583" spans="1:12" s="148" customFormat="1" ht="92.25" customHeight="1" x14ac:dyDescent="0.15">
      <c r="A4583" s="593"/>
      <c r="B4583" s="589"/>
      <c r="C4583" s="589"/>
      <c r="D4583" s="596"/>
      <c r="E4583" s="589"/>
      <c r="F4583" s="589"/>
      <c r="G4583" s="589"/>
      <c r="H4583" s="591" t="s">
        <v>1892</v>
      </c>
      <c r="I4583" s="591"/>
      <c r="J4583" s="164" t="s">
        <v>1891</v>
      </c>
      <c r="K4583" s="164" t="s">
        <v>0</v>
      </c>
      <c r="L4583" s="165">
        <v>429.96</v>
      </c>
    </row>
    <row r="4584" spans="1:12" s="148" customFormat="1" ht="24" customHeight="1" x14ac:dyDescent="0.15">
      <c r="A4584" s="593"/>
      <c r="B4584" s="161" t="s">
        <v>29</v>
      </c>
      <c r="C4584" s="162" t="s">
        <v>30</v>
      </c>
      <c r="D4584" s="162" t="s">
        <v>1893</v>
      </c>
      <c r="E4584" s="162" t="s">
        <v>1894</v>
      </c>
      <c r="F4584" s="592"/>
      <c r="G4584" s="592"/>
      <c r="H4584" s="591" t="s">
        <v>1895</v>
      </c>
      <c r="I4584" s="591"/>
      <c r="J4584" s="589" t="s">
        <v>1891</v>
      </c>
      <c r="K4584" s="589" t="s">
        <v>0</v>
      </c>
      <c r="L4584" s="590">
        <v>1075</v>
      </c>
    </row>
    <row r="4585" spans="1:12" s="148" customFormat="1" ht="24" customHeight="1" x14ac:dyDescent="0.15">
      <c r="A4585" s="593"/>
      <c r="B4585" s="164" t="s">
        <v>1896</v>
      </c>
      <c r="C4585" s="164" t="s">
        <v>4596</v>
      </c>
      <c r="D4585" s="166">
        <v>43138</v>
      </c>
      <c r="E4585" s="164" t="s">
        <v>4597</v>
      </c>
      <c r="F4585" s="592"/>
      <c r="G4585" s="592"/>
      <c r="H4585" s="591"/>
      <c r="I4585" s="591"/>
      <c r="J4585" s="589"/>
      <c r="K4585" s="589"/>
      <c r="L4585" s="590"/>
    </row>
    <row r="4586" spans="1:12" s="148" customFormat="1" ht="24" customHeight="1" x14ac:dyDescent="0.15">
      <c r="A4586" s="593">
        <v>871</v>
      </c>
      <c r="B4586" s="161" t="s">
        <v>20</v>
      </c>
      <c r="C4586" s="162" t="s">
        <v>21</v>
      </c>
      <c r="D4586" s="162" t="s">
        <v>1884</v>
      </c>
      <c r="E4586" s="162" t="s">
        <v>1885</v>
      </c>
      <c r="F4586" s="594" t="s">
        <v>14</v>
      </c>
      <c r="G4586" s="594"/>
      <c r="H4586" s="592"/>
      <c r="I4586" s="592"/>
      <c r="J4586" s="592"/>
      <c r="K4586" s="592"/>
      <c r="L4586" s="592"/>
    </row>
    <row r="4587" spans="1:12" s="148" customFormat="1" ht="26.25" customHeight="1" x14ac:dyDescent="0.15">
      <c r="A4587" s="593"/>
      <c r="B4587" s="589" t="s">
        <v>4598</v>
      </c>
      <c r="C4587" s="595" t="s">
        <v>4599</v>
      </c>
      <c r="D4587" s="596">
        <v>43177</v>
      </c>
      <c r="E4587" s="589" t="s">
        <v>2832</v>
      </c>
      <c r="F4587" s="589" t="s">
        <v>2833</v>
      </c>
      <c r="G4587" s="589"/>
      <c r="H4587" s="591" t="s">
        <v>1890</v>
      </c>
      <c r="I4587" s="591"/>
      <c r="J4587" s="164" t="s">
        <v>1891</v>
      </c>
      <c r="K4587" s="164" t="s">
        <v>0</v>
      </c>
      <c r="L4587" s="165">
        <v>429</v>
      </c>
    </row>
    <row r="4588" spans="1:12" s="148" customFormat="1" ht="408.95" customHeight="1" x14ac:dyDescent="0.15">
      <c r="A4588" s="593"/>
      <c r="B4588" s="589"/>
      <c r="C4588" s="595"/>
      <c r="D4588" s="596"/>
      <c r="E4588" s="589"/>
      <c r="F4588" s="589"/>
      <c r="G4588" s="589"/>
      <c r="H4588" s="591" t="s">
        <v>1892</v>
      </c>
      <c r="I4588" s="591"/>
      <c r="J4588" s="589" t="s">
        <v>1891</v>
      </c>
      <c r="K4588" s="589" t="s">
        <v>0</v>
      </c>
      <c r="L4588" s="590">
        <v>487.04</v>
      </c>
    </row>
    <row r="4589" spans="1:12" s="148" customFormat="1" ht="29.85" customHeight="1" x14ac:dyDescent="0.15">
      <c r="A4589" s="593"/>
      <c r="B4589" s="589"/>
      <c r="C4589" s="595"/>
      <c r="D4589" s="596"/>
      <c r="E4589" s="589"/>
      <c r="F4589" s="589"/>
      <c r="G4589" s="589"/>
      <c r="H4589" s="591"/>
      <c r="I4589" s="591"/>
      <c r="J4589" s="589"/>
      <c r="K4589" s="589"/>
      <c r="L4589" s="590"/>
    </row>
    <row r="4590" spans="1:12" s="148" customFormat="1" ht="24" customHeight="1" x14ac:dyDescent="0.15">
      <c r="A4590" s="593"/>
      <c r="B4590" s="161" t="s">
        <v>29</v>
      </c>
      <c r="C4590" s="162" t="s">
        <v>30</v>
      </c>
      <c r="D4590" s="162" t="s">
        <v>1893</v>
      </c>
      <c r="E4590" s="162" t="s">
        <v>1894</v>
      </c>
      <c r="F4590" s="592"/>
      <c r="G4590" s="592"/>
      <c r="H4590" s="591" t="s">
        <v>1895</v>
      </c>
      <c r="I4590" s="591"/>
      <c r="J4590" s="589" t="s">
        <v>1891</v>
      </c>
      <c r="K4590" s="589" t="s">
        <v>0</v>
      </c>
      <c r="L4590" s="590">
        <v>6</v>
      </c>
    </row>
    <row r="4591" spans="1:12" s="148" customFormat="1" ht="24" customHeight="1" x14ac:dyDescent="0.15">
      <c r="A4591" s="593"/>
      <c r="B4591" s="164" t="s">
        <v>4092</v>
      </c>
      <c r="C4591" s="164" t="s">
        <v>2833</v>
      </c>
      <c r="D4591" s="166">
        <v>43179</v>
      </c>
      <c r="E4591" s="164" t="s">
        <v>3720</v>
      </c>
      <c r="F4591" s="592"/>
      <c r="G4591" s="592"/>
      <c r="H4591" s="591"/>
      <c r="I4591" s="591"/>
      <c r="J4591" s="589"/>
      <c r="K4591" s="589"/>
      <c r="L4591" s="590"/>
    </row>
    <row r="4592" spans="1:12" s="148" customFormat="1" ht="24" customHeight="1" x14ac:dyDescent="0.15">
      <c r="A4592" s="593">
        <v>872</v>
      </c>
      <c r="B4592" s="161" t="s">
        <v>20</v>
      </c>
      <c r="C4592" s="162" t="s">
        <v>21</v>
      </c>
      <c r="D4592" s="162" t="s">
        <v>1884</v>
      </c>
      <c r="E4592" s="162" t="s">
        <v>1885</v>
      </c>
      <c r="F4592" s="594" t="s">
        <v>14</v>
      </c>
      <c r="G4592" s="594"/>
      <c r="H4592" s="592"/>
      <c r="I4592" s="592"/>
      <c r="J4592" s="592"/>
      <c r="K4592" s="592"/>
      <c r="L4592" s="592"/>
    </row>
    <row r="4593" spans="1:12" s="148" customFormat="1" ht="26.25" customHeight="1" x14ac:dyDescent="0.15">
      <c r="A4593" s="593"/>
      <c r="B4593" s="589" t="s">
        <v>4600</v>
      </c>
      <c r="C4593" s="589" t="s">
        <v>4601</v>
      </c>
      <c r="D4593" s="596">
        <v>43030</v>
      </c>
      <c r="E4593" s="589" t="s">
        <v>4602</v>
      </c>
      <c r="F4593" s="589" t="s">
        <v>4603</v>
      </c>
      <c r="G4593" s="589"/>
      <c r="H4593" s="591" t="s">
        <v>1890</v>
      </c>
      <c r="I4593" s="591"/>
      <c r="J4593" s="164" t="s">
        <v>1891</v>
      </c>
      <c r="K4593" s="164" t="s">
        <v>0</v>
      </c>
      <c r="L4593" s="165">
        <v>952.2</v>
      </c>
    </row>
    <row r="4594" spans="1:12" s="148" customFormat="1" ht="92.25" customHeight="1" x14ac:dyDescent="0.15">
      <c r="A4594" s="593"/>
      <c r="B4594" s="589"/>
      <c r="C4594" s="589"/>
      <c r="D4594" s="596"/>
      <c r="E4594" s="589"/>
      <c r="F4594" s="589"/>
      <c r="G4594" s="589"/>
      <c r="H4594" s="591" t="s">
        <v>1892</v>
      </c>
      <c r="I4594" s="591"/>
      <c r="J4594" s="164" t="s">
        <v>1891</v>
      </c>
      <c r="K4594" s="164" t="s">
        <v>1891</v>
      </c>
      <c r="L4594" s="165">
        <v>0</v>
      </c>
    </row>
    <row r="4595" spans="1:12" s="148" customFormat="1" ht="24" customHeight="1" x14ac:dyDescent="0.15">
      <c r="A4595" s="593"/>
      <c r="B4595" s="161" t="s">
        <v>29</v>
      </c>
      <c r="C4595" s="162" t="s">
        <v>30</v>
      </c>
      <c r="D4595" s="162" t="s">
        <v>1893</v>
      </c>
      <c r="E4595" s="162" t="s">
        <v>1894</v>
      </c>
      <c r="F4595" s="592"/>
      <c r="G4595" s="592"/>
      <c r="H4595" s="591" t="s">
        <v>1895</v>
      </c>
      <c r="I4595" s="591"/>
      <c r="J4595" s="589" t="s">
        <v>1891</v>
      </c>
      <c r="K4595" s="589" t="s">
        <v>0</v>
      </c>
      <c r="L4595" s="590">
        <v>500</v>
      </c>
    </row>
    <row r="4596" spans="1:12" s="148" customFormat="1" ht="34.5" customHeight="1" x14ac:dyDescent="0.15">
      <c r="A4596" s="593"/>
      <c r="B4596" s="164" t="s">
        <v>3064</v>
      </c>
      <c r="C4596" s="164" t="s">
        <v>4603</v>
      </c>
      <c r="D4596" s="166">
        <v>43034</v>
      </c>
      <c r="E4596" s="164" t="s">
        <v>4278</v>
      </c>
      <c r="F4596" s="592"/>
      <c r="G4596" s="592"/>
      <c r="H4596" s="591"/>
      <c r="I4596" s="591"/>
      <c r="J4596" s="589"/>
      <c r="K4596" s="589"/>
      <c r="L4596" s="590"/>
    </row>
    <row r="4597" spans="1:12" s="148" customFormat="1" ht="24" customHeight="1" x14ac:dyDescent="0.15">
      <c r="A4597" s="593">
        <v>873</v>
      </c>
      <c r="B4597" s="161" t="s">
        <v>20</v>
      </c>
      <c r="C4597" s="162" t="s">
        <v>21</v>
      </c>
      <c r="D4597" s="162" t="s">
        <v>1884</v>
      </c>
      <c r="E4597" s="162" t="s">
        <v>1885</v>
      </c>
      <c r="F4597" s="594" t="s">
        <v>14</v>
      </c>
      <c r="G4597" s="594"/>
      <c r="H4597" s="592"/>
      <c r="I4597" s="592"/>
      <c r="J4597" s="592"/>
      <c r="K4597" s="592"/>
      <c r="L4597" s="592"/>
    </row>
    <row r="4598" spans="1:12" s="148" customFormat="1" ht="26.25" customHeight="1" x14ac:dyDescent="0.15">
      <c r="A4598" s="593"/>
      <c r="B4598" s="589" t="s">
        <v>4604</v>
      </c>
      <c r="C4598" s="595" t="s">
        <v>4605</v>
      </c>
      <c r="D4598" s="596">
        <v>43026</v>
      </c>
      <c r="E4598" s="589" t="s">
        <v>2460</v>
      </c>
      <c r="F4598" s="589" t="s">
        <v>4606</v>
      </c>
      <c r="G4598" s="589"/>
      <c r="H4598" s="591" t="s">
        <v>1890</v>
      </c>
      <c r="I4598" s="591"/>
      <c r="J4598" s="164" t="s">
        <v>1891</v>
      </c>
      <c r="K4598" s="164" t="s">
        <v>0</v>
      </c>
      <c r="L4598" s="165">
        <v>722</v>
      </c>
    </row>
    <row r="4599" spans="1:12" s="148" customFormat="1" ht="239.25" customHeight="1" x14ac:dyDescent="0.15">
      <c r="A4599" s="593"/>
      <c r="B4599" s="589"/>
      <c r="C4599" s="595"/>
      <c r="D4599" s="596"/>
      <c r="E4599" s="589"/>
      <c r="F4599" s="589"/>
      <c r="G4599" s="589"/>
      <c r="H4599" s="591" t="s">
        <v>1892</v>
      </c>
      <c r="I4599" s="591"/>
      <c r="J4599" s="164" t="s">
        <v>1891</v>
      </c>
      <c r="K4599" s="164" t="s">
        <v>0</v>
      </c>
      <c r="L4599" s="165">
        <v>821.9</v>
      </c>
    </row>
    <row r="4600" spans="1:12" s="148" customFormat="1" ht="24" customHeight="1" x14ac:dyDescent="0.15">
      <c r="A4600" s="593"/>
      <c r="B4600" s="161" t="s">
        <v>29</v>
      </c>
      <c r="C4600" s="162" t="s">
        <v>30</v>
      </c>
      <c r="D4600" s="162" t="s">
        <v>1893</v>
      </c>
      <c r="E4600" s="162" t="s">
        <v>1894</v>
      </c>
      <c r="F4600" s="592"/>
      <c r="G4600" s="592"/>
      <c r="H4600" s="591" t="s">
        <v>1895</v>
      </c>
      <c r="I4600" s="591"/>
      <c r="J4600" s="589" t="s">
        <v>1891</v>
      </c>
      <c r="K4600" s="589" t="s">
        <v>0</v>
      </c>
      <c r="L4600" s="590">
        <v>100</v>
      </c>
    </row>
    <row r="4601" spans="1:12" s="148" customFormat="1" ht="34.5" customHeight="1" x14ac:dyDescent="0.15">
      <c r="A4601" s="593"/>
      <c r="B4601" s="164" t="s">
        <v>1945</v>
      </c>
      <c r="C4601" s="164" t="s">
        <v>4606</v>
      </c>
      <c r="D4601" s="166">
        <v>43030</v>
      </c>
      <c r="E4601" s="164" t="s">
        <v>4607</v>
      </c>
      <c r="F4601" s="592"/>
      <c r="G4601" s="592"/>
      <c r="H4601" s="591"/>
      <c r="I4601" s="591"/>
      <c r="J4601" s="589"/>
      <c r="K4601" s="589"/>
      <c r="L4601" s="590"/>
    </row>
    <row r="4602" spans="1:12" s="148" customFormat="1" ht="24" customHeight="1" x14ac:dyDescent="0.15">
      <c r="A4602" s="593">
        <v>874</v>
      </c>
      <c r="B4602" s="161" t="s">
        <v>20</v>
      </c>
      <c r="C4602" s="162" t="s">
        <v>21</v>
      </c>
      <c r="D4602" s="162" t="s">
        <v>1884</v>
      </c>
      <c r="E4602" s="162" t="s">
        <v>1885</v>
      </c>
      <c r="F4602" s="594" t="s">
        <v>14</v>
      </c>
      <c r="G4602" s="594"/>
      <c r="H4602" s="592"/>
      <c r="I4602" s="592"/>
      <c r="J4602" s="592"/>
      <c r="K4602" s="592"/>
      <c r="L4602" s="592"/>
    </row>
    <row r="4603" spans="1:12" s="148" customFormat="1" ht="26.25" customHeight="1" x14ac:dyDescent="0.15">
      <c r="A4603" s="593"/>
      <c r="B4603" s="589" t="s">
        <v>4608</v>
      </c>
      <c r="C4603" s="595" t="s">
        <v>4609</v>
      </c>
      <c r="D4603" s="596">
        <v>43020</v>
      </c>
      <c r="E4603" s="589" t="s">
        <v>4574</v>
      </c>
      <c r="F4603" s="589" t="s">
        <v>3330</v>
      </c>
      <c r="G4603" s="589"/>
      <c r="H4603" s="591" t="s">
        <v>1890</v>
      </c>
      <c r="I4603" s="591"/>
      <c r="J4603" s="164" t="s">
        <v>1891</v>
      </c>
      <c r="K4603" s="164" t="s">
        <v>0</v>
      </c>
      <c r="L4603" s="165">
        <v>482.5</v>
      </c>
    </row>
    <row r="4604" spans="1:12" s="148" customFormat="1" ht="312.75" customHeight="1" x14ac:dyDescent="0.15">
      <c r="A4604" s="593"/>
      <c r="B4604" s="589"/>
      <c r="C4604" s="595"/>
      <c r="D4604" s="596"/>
      <c r="E4604" s="589"/>
      <c r="F4604" s="589"/>
      <c r="G4604" s="589"/>
      <c r="H4604" s="591" t="s">
        <v>1892</v>
      </c>
      <c r="I4604" s="591"/>
      <c r="J4604" s="164" t="s">
        <v>1891</v>
      </c>
      <c r="K4604" s="164" t="s">
        <v>0</v>
      </c>
      <c r="L4604" s="165">
        <v>1175.55</v>
      </c>
    </row>
    <row r="4605" spans="1:12" s="148" customFormat="1" ht="24" customHeight="1" x14ac:dyDescent="0.15">
      <c r="A4605" s="593"/>
      <c r="B4605" s="161" t="s">
        <v>29</v>
      </c>
      <c r="C4605" s="162" t="s">
        <v>30</v>
      </c>
      <c r="D4605" s="162" t="s">
        <v>1893</v>
      </c>
      <c r="E4605" s="162" t="s">
        <v>1894</v>
      </c>
      <c r="F4605" s="592"/>
      <c r="G4605" s="592"/>
      <c r="H4605" s="591" t="s">
        <v>1895</v>
      </c>
      <c r="I4605" s="591"/>
      <c r="J4605" s="589" t="s">
        <v>1891</v>
      </c>
      <c r="K4605" s="589" t="s">
        <v>0</v>
      </c>
      <c r="L4605" s="590">
        <v>700.16</v>
      </c>
    </row>
    <row r="4606" spans="1:12" s="148" customFormat="1" ht="24" customHeight="1" x14ac:dyDescent="0.15">
      <c r="A4606" s="593"/>
      <c r="B4606" s="164" t="s">
        <v>1923</v>
      </c>
      <c r="C4606" s="164" t="s">
        <v>3330</v>
      </c>
      <c r="D4606" s="166">
        <v>43023</v>
      </c>
      <c r="E4606" s="164" t="s">
        <v>4610</v>
      </c>
      <c r="F4606" s="592"/>
      <c r="G4606" s="592"/>
      <c r="H4606" s="591"/>
      <c r="I4606" s="591"/>
      <c r="J4606" s="589"/>
      <c r="K4606" s="589"/>
      <c r="L4606" s="590"/>
    </row>
    <row r="4607" spans="1:12" s="148" customFormat="1" ht="24" customHeight="1" x14ac:dyDescent="0.15">
      <c r="A4607" s="593">
        <v>875</v>
      </c>
      <c r="B4607" s="161" t="s">
        <v>20</v>
      </c>
      <c r="C4607" s="162" t="s">
        <v>21</v>
      </c>
      <c r="D4607" s="162" t="s">
        <v>1884</v>
      </c>
      <c r="E4607" s="162" t="s">
        <v>1885</v>
      </c>
      <c r="F4607" s="594" t="s">
        <v>14</v>
      </c>
      <c r="G4607" s="594"/>
      <c r="H4607" s="592"/>
      <c r="I4607" s="592"/>
      <c r="J4607" s="592"/>
      <c r="K4607" s="592"/>
      <c r="L4607" s="592"/>
    </row>
    <row r="4608" spans="1:12" s="148" customFormat="1" ht="26.25" customHeight="1" x14ac:dyDescent="0.15">
      <c r="A4608" s="593"/>
      <c r="B4608" s="589" t="s">
        <v>4608</v>
      </c>
      <c r="C4608" s="595" t="s">
        <v>4611</v>
      </c>
      <c r="D4608" s="596">
        <v>43076</v>
      </c>
      <c r="E4608" s="589" t="s">
        <v>2028</v>
      </c>
      <c r="F4608" s="589" t="s">
        <v>4612</v>
      </c>
      <c r="G4608" s="589"/>
      <c r="H4608" s="591" t="s">
        <v>1890</v>
      </c>
      <c r="I4608" s="591"/>
      <c r="J4608" s="164" t="s">
        <v>1891</v>
      </c>
      <c r="K4608" s="164" t="s">
        <v>0</v>
      </c>
      <c r="L4608" s="165">
        <v>956.89</v>
      </c>
    </row>
    <row r="4609" spans="1:12" s="148" customFormat="1" ht="407.25" customHeight="1" x14ac:dyDescent="0.15">
      <c r="A4609" s="593"/>
      <c r="B4609" s="589"/>
      <c r="C4609" s="595"/>
      <c r="D4609" s="596"/>
      <c r="E4609" s="589"/>
      <c r="F4609" s="589"/>
      <c r="G4609" s="589"/>
      <c r="H4609" s="591" t="s">
        <v>1892</v>
      </c>
      <c r="I4609" s="591"/>
      <c r="J4609" s="164" t="s">
        <v>1891</v>
      </c>
      <c r="K4609" s="164" t="s">
        <v>0</v>
      </c>
      <c r="L4609" s="165">
        <v>237.4</v>
      </c>
    </row>
    <row r="4610" spans="1:12" s="148" customFormat="1" ht="24" customHeight="1" x14ac:dyDescent="0.15">
      <c r="A4610" s="593"/>
      <c r="B4610" s="161" t="s">
        <v>29</v>
      </c>
      <c r="C4610" s="162" t="s">
        <v>30</v>
      </c>
      <c r="D4610" s="162" t="s">
        <v>1893</v>
      </c>
      <c r="E4610" s="162" t="s">
        <v>1894</v>
      </c>
      <c r="F4610" s="592"/>
      <c r="G4610" s="592"/>
      <c r="H4610" s="591" t="s">
        <v>1895</v>
      </c>
      <c r="I4610" s="591"/>
      <c r="J4610" s="589" t="s">
        <v>1891</v>
      </c>
      <c r="K4610" s="589" t="s">
        <v>0</v>
      </c>
      <c r="L4610" s="590">
        <v>75</v>
      </c>
    </row>
    <row r="4611" spans="1:12" s="148" customFormat="1" ht="24" customHeight="1" x14ac:dyDescent="0.15">
      <c r="A4611" s="593"/>
      <c r="B4611" s="164" t="s">
        <v>1923</v>
      </c>
      <c r="C4611" s="164" t="s">
        <v>4612</v>
      </c>
      <c r="D4611" s="166">
        <v>43080</v>
      </c>
      <c r="E4611" s="164" t="s">
        <v>4613</v>
      </c>
      <c r="F4611" s="592"/>
      <c r="G4611" s="592"/>
      <c r="H4611" s="591"/>
      <c r="I4611" s="591"/>
      <c r="J4611" s="589"/>
      <c r="K4611" s="589"/>
      <c r="L4611" s="590"/>
    </row>
    <row r="4612" spans="1:12" s="148" customFormat="1" ht="24" customHeight="1" x14ac:dyDescent="0.15">
      <c r="A4612" s="593">
        <v>876</v>
      </c>
      <c r="B4612" s="161" t="s">
        <v>20</v>
      </c>
      <c r="C4612" s="162" t="s">
        <v>21</v>
      </c>
      <c r="D4612" s="162" t="s">
        <v>1884</v>
      </c>
      <c r="E4612" s="162" t="s">
        <v>1885</v>
      </c>
      <c r="F4612" s="594" t="s">
        <v>14</v>
      </c>
      <c r="G4612" s="594"/>
      <c r="H4612" s="592"/>
      <c r="I4612" s="592"/>
      <c r="J4612" s="592"/>
      <c r="K4612" s="592"/>
      <c r="L4612" s="592"/>
    </row>
    <row r="4613" spans="1:12" s="148" customFormat="1" ht="26.25" customHeight="1" x14ac:dyDescent="0.15">
      <c r="A4613" s="593"/>
      <c r="B4613" s="589" t="s">
        <v>4608</v>
      </c>
      <c r="C4613" s="595" t="s">
        <v>4614</v>
      </c>
      <c r="D4613" s="596">
        <v>43131</v>
      </c>
      <c r="E4613" s="589" t="s">
        <v>4615</v>
      </c>
      <c r="F4613" s="589" t="s">
        <v>4616</v>
      </c>
      <c r="G4613" s="589"/>
      <c r="H4613" s="591" t="s">
        <v>1890</v>
      </c>
      <c r="I4613" s="591"/>
      <c r="J4613" s="164" t="s">
        <v>1891</v>
      </c>
      <c r="K4613" s="164" t="s">
        <v>0</v>
      </c>
      <c r="L4613" s="165">
        <v>876.6</v>
      </c>
    </row>
    <row r="4614" spans="1:12" s="148" customFormat="1" ht="260.25" customHeight="1" x14ac:dyDescent="0.15">
      <c r="A4614" s="593"/>
      <c r="B4614" s="589"/>
      <c r="C4614" s="595"/>
      <c r="D4614" s="596"/>
      <c r="E4614" s="589"/>
      <c r="F4614" s="589"/>
      <c r="G4614" s="589"/>
      <c r="H4614" s="591" t="s">
        <v>1892</v>
      </c>
      <c r="I4614" s="591"/>
      <c r="J4614" s="164" t="s">
        <v>1891</v>
      </c>
      <c r="K4614" s="164" t="s">
        <v>0</v>
      </c>
      <c r="L4614" s="165">
        <v>384</v>
      </c>
    </row>
    <row r="4615" spans="1:12" s="148" customFormat="1" ht="24" customHeight="1" x14ac:dyDescent="0.15">
      <c r="A4615" s="593"/>
      <c r="B4615" s="161" t="s">
        <v>29</v>
      </c>
      <c r="C4615" s="162" t="s">
        <v>30</v>
      </c>
      <c r="D4615" s="162" t="s">
        <v>1893</v>
      </c>
      <c r="E4615" s="162" t="s">
        <v>1894</v>
      </c>
      <c r="F4615" s="592"/>
      <c r="G4615" s="592"/>
      <c r="H4615" s="591" t="s">
        <v>1895</v>
      </c>
      <c r="I4615" s="591"/>
      <c r="J4615" s="589" t="s">
        <v>1891</v>
      </c>
      <c r="K4615" s="589" t="s">
        <v>0</v>
      </c>
      <c r="L4615" s="590">
        <v>102</v>
      </c>
    </row>
    <row r="4616" spans="1:12" s="148" customFormat="1" ht="24" customHeight="1" x14ac:dyDescent="0.15">
      <c r="A4616" s="593"/>
      <c r="B4616" s="164" t="s">
        <v>1923</v>
      </c>
      <c r="C4616" s="164" t="s">
        <v>4616</v>
      </c>
      <c r="D4616" s="166">
        <v>43133</v>
      </c>
      <c r="E4616" s="164" t="s">
        <v>2997</v>
      </c>
      <c r="F4616" s="592"/>
      <c r="G4616" s="592"/>
      <c r="H4616" s="591"/>
      <c r="I4616" s="591"/>
      <c r="J4616" s="589"/>
      <c r="K4616" s="589"/>
      <c r="L4616" s="590"/>
    </row>
    <row r="4617" spans="1:12" s="148" customFormat="1" ht="24" customHeight="1" x14ac:dyDescent="0.15">
      <c r="A4617" s="593">
        <v>877</v>
      </c>
      <c r="B4617" s="161" t="s">
        <v>20</v>
      </c>
      <c r="C4617" s="162" t="s">
        <v>21</v>
      </c>
      <c r="D4617" s="162" t="s">
        <v>1884</v>
      </c>
      <c r="E4617" s="162" t="s">
        <v>1885</v>
      </c>
      <c r="F4617" s="594" t="s">
        <v>14</v>
      </c>
      <c r="G4617" s="594"/>
      <c r="H4617" s="592"/>
      <c r="I4617" s="592"/>
      <c r="J4617" s="592"/>
      <c r="K4617" s="592"/>
      <c r="L4617" s="592"/>
    </row>
    <row r="4618" spans="1:12" s="148" customFormat="1" ht="26.25" customHeight="1" x14ac:dyDescent="0.15">
      <c r="A4618" s="593"/>
      <c r="B4618" s="589" t="s">
        <v>4617</v>
      </c>
      <c r="C4618" s="595" t="s">
        <v>4618</v>
      </c>
      <c r="D4618" s="596">
        <v>43158</v>
      </c>
      <c r="E4618" s="589" t="s">
        <v>4619</v>
      </c>
      <c r="F4618" s="589" t="s">
        <v>4620</v>
      </c>
      <c r="G4618" s="589"/>
      <c r="H4618" s="591" t="s">
        <v>1890</v>
      </c>
      <c r="I4618" s="591"/>
      <c r="J4618" s="164" t="s">
        <v>1891</v>
      </c>
      <c r="K4618" s="164" t="s">
        <v>0</v>
      </c>
      <c r="L4618" s="165">
        <v>471</v>
      </c>
    </row>
    <row r="4619" spans="1:12" s="148" customFormat="1" ht="197.25" customHeight="1" x14ac:dyDescent="0.15">
      <c r="A4619" s="593"/>
      <c r="B4619" s="589"/>
      <c r="C4619" s="595"/>
      <c r="D4619" s="596"/>
      <c r="E4619" s="589"/>
      <c r="F4619" s="589"/>
      <c r="G4619" s="589"/>
      <c r="H4619" s="591" t="s">
        <v>1892</v>
      </c>
      <c r="I4619" s="591"/>
      <c r="J4619" s="164" t="s">
        <v>1891</v>
      </c>
      <c r="K4619" s="164" t="s">
        <v>0</v>
      </c>
      <c r="L4619" s="165">
        <v>478.81</v>
      </c>
    </row>
    <row r="4620" spans="1:12" s="148" customFormat="1" ht="24" customHeight="1" x14ac:dyDescent="0.15">
      <c r="A4620" s="593"/>
      <c r="B4620" s="161" t="s">
        <v>29</v>
      </c>
      <c r="C4620" s="162" t="s">
        <v>30</v>
      </c>
      <c r="D4620" s="162" t="s">
        <v>1893</v>
      </c>
      <c r="E4620" s="162" t="s">
        <v>1894</v>
      </c>
      <c r="F4620" s="592"/>
      <c r="G4620" s="592"/>
      <c r="H4620" s="591" t="s">
        <v>1895</v>
      </c>
      <c r="I4620" s="591"/>
      <c r="J4620" s="589" t="s">
        <v>1891</v>
      </c>
      <c r="K4620" s="589" t="s">
        <v>0</v>
      </c>
      <c r="L4620" s="590">
        <v>175</v>
      </c>
    </row>
    <row r="4621" spans="1:12" s="148" customFormat="1" ht="34.5" customHeight="1" x14ac:dyDescent="0.15">
      <c r="A4621" s="593"/>
      <c r="B4621" s="164" t="s">
        <v>4621</v>
      </c>
      <c r="C4621" s="164" t="s">
        <v>4620</v>
      </c>
      <c r="D4621" s="166">
        <v>43162</v>
      </c>
      <c r="E4621" s="164" t="s">
        <v>4622</v>
      </c>
      <c r="F4621" s="592"/>
      <c r="G4621" s="592"/>
      <c r="H4621" s="591"/>
      <c r="I4621" s="591"/>
      <c r="J4621" s="589"/>
      <c r="K4621" s="589"/>
      <c r="L4621" s="590"/>
    </row>
    <row r="4622" spans="1:12" s="148" customFormat="1" ht="24" customHeight="1" x14ac:dyDescent="0.15">
      <c r="A4622" s="593">
        <v>878</v>
      </c>
      <c r="B4622" s="161" t="s">
        <v>20</v>
      </c>
      <c r="C4622" s="162" t="s">
        <v>21</v>
      </c>
      <c r="D4622" s="162" t="s">
        <v>1884</v>
      </c>
      <c r="E4622" s="162" t="s">
        <v>1885</v>
      </c>
      <c r="F4622" s="594" t="s">
        <v>14</v>
      </c>
      <c r="G4622" s="594"/>
      <c r="H4622" s="592"/>
      <c r="I4622" s="592"/>
      <c r="J4622" s="592"/>
      <c r="K4622" s="592"/>
      <c r="L4622" s="592"/>
    </row>
    <row r="4623" spans="1:12" s="148" customFormat="1" ht="26.25" customHeight="1" x14ac:dyDescent="0.15">
      <c r="A4623" s="593"/>
      <c r="B4623" s="589" t="s">
        <v>4623</v>
      </c>
      <c r="C4623" s="595" t="s">
        <v>4624</v>
      </c>
      <c r="D4623" s="596">
        <v>43136</v>
      </c>
      <c r="E4623" s="589" t="s">
        <v>3166</v>
      </c>
      <c r="F4623" s="589" t="s">
        <v>4625</v>
      </c>
      <c r="G4623" s="589"/>
      <c r="H4623" s="591" t="s">
        <v>1890</v>
      </c>
      <c r="I4623" s="591"/>
      <c r="J4623" s="164" t="s">
        <v>1891</v>
      </c>
      <c r="K4623" s="164" t="s">
        <v>0</v>
      </c>
      <c r="L4623" s="165">
        <v>914.85</v>
      </c>
    </row>
    <row r="4624" spans="1:12" s="148" customFormat="1" ht="365.25" customHeight="1" x14ac:dyDescent="0.15">
      <c r="A4624" s="593"/>
      <c r="B4624" s="589"/>
      <c r="C4624" s="595"/>
      <c r="D4624" s="596"/>
      <c r="E4624" s="589"/>
      <c r="F4624" s="589"/>
      <c r="G4624" s="589"/>
      <c r="H4624" s="591" t="s">
        <v>1892</v>
      </c>
      <c r="I4624" s="591"/>
      <c r="J4624" s="164" t="s">
        <v>1891</v>
      </c>
      <c r="K4624" s="164" t="s">
        <v>0</v>
      </c>
      <c r="L4624" s="165">
        <v>6536.15</v>
      </c>
    </row>
    <row r="4625" spans="1:12" s="148" customFormat="1" ht="24" customHeight="1" x14ac:dyDescent="0.15">
      <c r="A4625" s="593"/>
      <c r="B4625" s="161" t="s">
        <v>29</v>
      </c>
      <c r="C4625" s="162" t="s">
        <v>30</v>
      </c>
      <c r="D4625" s="162" t="s">
        <v>1893</v>
      </c>
      <c r="E4625" s="162" t="s">
        <v>1894</v>
      </c>
      <c r="F4625" s="592"/>
      <c r="G4625" s="592"/>
      <c r="H4625" s="591" t="s">
        <v>1895</v>
      </c>
      <c r="I4625" s="591"/>
      <c r="J4625" s="589" t="s">
        <v>1891</v>
      </c>
      <c r="K4625" s="589" t="s">
        <v>0</v>
      </c>
      <c r="L4625" s="590">
        <v>672.26</v>
      </c>
    </row>
    <row r="4626" spans="1:12" s="148" customFormat="1" ht="24" customHeight="1" x14ac:dyDescent="0.15">
      <c r="A4626" s="593"/>
      <c r="B4626" s="164" t="s">
        <v>4626</v>
      </c>
      <c r="C4626" s="164" t="s">
        <v>4625</v>
      </c>
      <c r="D4626" s="166">
        <v>43143</v>
      </c>
      <c r="E4626" s="164" t="s">
        <v>4627</v>
      </c>
      <c r="F4626" s="592"/>
      <c r="G4626" s="592"/>
      <c r="H4626" s="591"/>
      <c r="I4626" s="591"/>
      <c r="J4626" s="589"/>
      <c r="K4626" s="589"/>
      <c r="L4626" s="590"/>
    </row>
    <row r="4627" spans="1:12" s="148" customFormat="1" ht="24" customHeight="1" x14ac:dyDescent="0.15">
      <c r="A4627" s="593">
        <v>879</v>
      </c>
      <c r="B4627" s="161" t="s">
        <v>20</v>
      </c>
      <c r="C4627" s="162" t="s">
        <v>21</v>
      </c>
      <c r="D4627" s="162" t="s">
        <v>1884</v>
      </c>
      <c r="E4627" s="162" t="s">
        <v>1885</v>
      </c>
      <c r="F4627" s="594" t="s">
        <v>14</v>
      </c>
      <c r="G4627" s="594"/>
      <c r="H4627" s="592"/>
      <c r="I4627" s="592"/>
      <c r="J4627" s="592"/>
      <c r="K4627" s="592"/>
      <c r="L4627" s="592"/>
    </row>
    <row r="4628" spans="1:12" s="148" customFormat="1" ht="26.25" customHeight="1" x14ac:dyDescent="0.15">
      <c r="A4628" s="593"/>
      <c r="B4628" s="589" t="s">
        <v>4623</v>
      </c>
      <c r="C4628" s="595" t="s">
        <v>4628</v>
      </c>
      <c r="D4628" s="596">
        <v>43189</v>
      </c>
      <c r="E4628" s="589" t="s">
        <v>4629</v>
      </c>
      <c r="F4628" s="589" t="s">
        <v>2165</v>
      </c>
      <c r="G4628" s="589"/>
      <c r="H4628" s="591" t="s">
        <v>1890</v>
      </c>
      <c r="I4628" s="591"/>
      <c r="J4628" s="164" t="s">
        <v>1891</v>
      </c>
      <c r="K4628" s="164" t="s">
        <v>0</v>
      </c>
      <c r="L4628" s="165">
        <v>522.98</v>
      </c>
    </row>
    <row r="4629" spans="1:12" s="148" customFormat="1" ht="302.25" customHeight="1" x14ac:dyDescent="0.15">
      <c r="A4629" s="593"/>
      <c r="B4629" s="589"/>
      <c r="C4629" s="595"/>
      <c r="D4629" s="596"/>
      <c r="E4629" s="589"/>
      <c r="F4629" s="589"/>
      <c r="G4629" s="589"/>
      <c r="H4629" s="591" t="s">
        <v>1892</v>
      </c>
      <c r="I4629" s="591"/>
      <c r="J4629" s="164" t="s">
        <v>1891</v>
      </c>
      <c r="K4629" s="164" t="s">
        <v>1891</v>
      </c>
      <c r="L4629" s="165">
        <v>0</v>
      </c>
    </row>
    <row r="4630" spans="1:12" s="148" customFormat="1" ht="24" customHeight="1" x14ac:dyDescent="0.15">
      <c r="A4630" s="593"/>
      <c r="B4630" s="161" t="s">
        <v>29</v>
      </c>
      <c r="C4630" s="162" t="s">
        <v>30</v>
      </c>
      <c r="D4630" s="162" t="s">
        <v>1893</v>
      </c>
      <c r="E4630" s="162" t="s">
        <v>1894</v>
      </c>
      <c r="F4630" s="592"/>
      <c r="G4630" s="592"/>
      <c r="H4630" s="591" t="s">
        <v>1895</v>
      </c>
      <c r="I4630" s="591"/>
      <c r="J4630" s="589" t="s">
        <v>1891</v>
      </c>
      <c r="K4630" s="589" t="s">
        <v>0</v>
      </c>
      <c r="L4630" s="590">
        <v>100</v>
      </c>
    </row>
    <row r="4631" spans="1:12" s="148" customFormat="1" ht="24" customHeight="1" x14ac:dyDescent="0.15">
      <c r="A4631" s="593"/>
      <c r="B4631" s="164" t="s">
        <v>4626</v>
      </c>
      <c r="C4631" s="164" t="s">
        <v>2165</v>
      </c>
      <c r="D4631" s="166">
        <v>43193</v>
      </c>
      <c r="E4631" s="164" t="s">
        <v>4630</v>
      </c>
      <c r="F4631" s="592"/>
      <c r="G4631" s="592"/>
      <c r="H4631" s="591"/>
      <c r="I4631" s="591"/>
      <c r="J4631" s="589"/>
      <c r="K4631" s="589"/>
      <c r="L4631" s="590"/>
    </row>
    <row r="4632" spans="1:12" s="148" customFormat="1" ht="24" customHeight="1" x14ac:dyDescent="0.15">
      <c r="A4632" s="593">
        <v>880</v>
      </c>
      <c r="B4632" s="161" t="s">
        <v>20</v>
      </c>
      <c r="C4632" s="162" t="s">
        <v>21</v>
      </c>
      <c r="D4632" s="162" t="s">
        <v>1884</v>
      </c>
      <c r="E4632" s="162" t="s">
        <v>1885</v>
      </c>
      <c r="F4632" s="594" t="s">
        <v>14</v>
      </c>
      <c r="G4632" s="594"/>
      <c r="H4632" s="592"/>
      <c r="I4632" s="592"/>
      <c r="J4632" s="592"/>
      <c r="K4632" s="592"/>
      <c r="L4632" s="592"/>
    </row>
    <row r="4633" spans="1:12" s="148" customFormat="1" ht="26.25" customHeight="1" x14ac:dyDescent="0.15">
      <c r="A4633" s="593"/>
      <c r="B4633" s="589" t="s">
        <v>4631</v>
      </c>
      <c r="C4633" s="589" t="s">
        <v>4632</v>
      </c>
      <c r="D4633" s="596">
        <v>43009</v>
      </c>
      <c r="E4633" s="589" t="s">
        <v>2750</v>
      </c>
      <c r="F4633" s="589" t="s">
        <v>4633</v>
      </c>
      <c r="G4633" s="589"/>
      <c r="H4633" s="591" t="s">
        <v>1890</v>
      </c>
      <c r="I4633" s="591"/>
      <c r="J4633" s="164" t="s">
        <v>1891</v>
      </c>
      <c r="K4633" s="164" t="s">
        <v>0</v>
      </c>
      <c r="L4633" s="165">
        <v>366.5</v>
      </c>
    </row>
    <row r="4634" spans="1:12" s="148" customFormat="1" ht="71.25" customHeight="1" x14ac:dyDescent="0.15">
      <c r="A4634" s="593"/>
      <c r="B4634" s="589"/>
      <c r="C4634" s="589"/>
      <c r="D4634" s="596"/>
      <c r="E4634" s="589"/>
      <c r="F4634" s="589"/>
      <c r="G4634" s="589"/>
      <c r="H4634" s="591" t="s">
        <v>1892</v>
      </c>
      <c r="I4634" s="591"/>
      <c r="J4634" s="164" t="s">
        <v>1891</v>
      </c>
      <c r="K4634" s="164" t="s">
        <v>0</v>
      </c>
      <c r="L4634" s="165">
        <v>207</v>
      </c>
    </row>
    <row r="4635" spans="1:12" s="148" customFormat="1" ht="24" customHeight="1" x14ac:dyDescent="0.15">
      <c r="A4635" s="593"/>
      <c r="B4635" s="161" t="s">
        <v>29</v>
      </c>
      <c r="C4635" s="162" t="s">
        <v>30</v>
      </c>
      <c r="D4635" s="162" t="s">
        <v>1893</v>
      </c>
      <c r="E4635" s="162" t="s">
        <v>1894</v>
      </c>
      <c r="F4635" s="592"/>
      <c r="G4635" s="592"/>
      <c r="H4635" s="591" t="s">
        <v>1895</v>
      </c>
      <c r="I4635" s="591"/>
      <c r="J4635" s="589" t="s">
        <v>1891</v>
      </c>
      <c r="K4635" s="589" t="s">
        <v>1891</v>
      </c>
      <c r="L4635" s="590">
        <v>0</v>
      </c>
    </row>
    <row r="4636" spans="1:12" s="148" customFormat="1" ht="24" customHeight="1" x14ac:dyDescent="0.15">
      <c r="A4636" s="593"/>
      <c r="B4636" s="164" t="s">
        <v>1923</v>
      </c>
      <c r="C4636" s="164" t="s">
        <v>4633</v>
      </c>
      <c r="D4636" s="166">
        <v>43011</v>
      </c>
      <c r="E4636" s="164" t="s">
        <v>2773</v>
      </c>
      <c r="F4636" s="592"/>
      <c r="G4636" s="592"/>
      <c r="H4636" s="591"/>
      <c r="I4636" s="591"/>
      <c r="J4636" s="589"/>
      <c r="K4636" s="589"/>
      <c r="L4636" s="590"/>
    </row>
    <row r="4637" spans="1:12" s="148" customFormat="1" ht="24" customHeight="1" x14ac:dyDescent="0.15">
      <c r="A4637" s="593">
        <v>881</v>
      </c>
      <c r="B4637" s="161" t="s">
        <v>20</v>
      </c>
      <c r="C4637" s="162" t="s">
        <v>21</v>
      </c>
      <c r="D4637" s="162" t="s">
        <v>1884</v>
      </c>
      <c r="E4637" s="162" t="s">
        <v>1885</v>
      </c>
      <c r="F4637" s="594" t="s">
        <v>14</v>
      </c>
      <c r="G4637" s="594"/>
      <c r="H4637" s="592"/>
      <c r="I4637" s="592"/>
      <c r="J4637" s="592"/>
      <c r="K4637" s="592"/>
      <c r="L4637" s="592"/>
    </row>
    <row r="4638" spans="1:12" s="148" customFormat="1" ht="26.25" customHeight="1" x14ac:dyDescent="0.15">
      <c r="A4638" s="593"/>
      <c r="B4638" s="589" t="s">
        <v>4631</v>
      </c>
      <c r="C4638" s="589" t="s">
        <v>4634</v>
      </c>
      <c r="D4638" s="596">
        <v>43044</v>
      </c>
      <c r="E4638" s="589" t="s">
        <v>4635</v>
      </c>
      <c r="F4638" s="589" t="s">
        <v>4636</v>
      </c>
      <c r="G4638" s="589"/>
      <c r="H4638" s="591" t="s">
        <v>1890</v>
      </c>
      <c r="I4638" s="591"/>
      <c r="J4638" s="164" t="s">
        <v>1891</v>
      </c>
      <c r="K4638" s="164" t="s">
        <v>0</v>
      </c>
      <c r="L4638" s="165">
        <v>933</v>
      </c>
    </row>
    <row r="4639" spans="1:12" s="148" customFormat="1" ht="60.75" customHeight="1" x14ac:dyDescent="0.15">
      <c r="A4639" s="593"/>
      <c r="B4639" s="589"/>
      <c r="C4639" s="589"/>
      <c r="D4639" s="596"/>
      <c r="E4639" s="589"/>
      <c r="F4639" s="589"/>
      <c r="G4639" s="589"/>
      <c r="H4639" s="591" t="s">
        <v>1892</v>
      </c>
      <c r="I4639" s="591"/>
      <c r="J4639" s="164" t="s">
        <v>1891</v>
      </c>
      <c r="K4639" s="164" t="s">
        <v>0</v>
      </c>
      <c r="L4639" s="165">
        <v>2680.46</v>
      </c>
    </row>
    <row r="4640" spans="1:12" s="148" customFormat="1" ht="24" customHeight="1" x14ac:dyDescent="0.15">
      <c r="A4640" s="593"/>
      <c r="B4640" s="161" t="s">
        <v>29</v>
      </c>
      <c r="C4640" s="162" t="s">
        <v>30</v>
      </c>
      <c r="D4640" s="162" t="s">
        <v>1893</v>
      </c>
      <c r="E4640" s="162" t="s">
        <v>1894</v>
      </c>
      <c r="F4640" s="592"/>
      <c r="G4640" s="592"/>
      <c r="H4640" s="591" t="s">
        <v>1895</v>
      </c>
      <c r="I4640" s="591"/>
      <c r="J4640" s="589" t="s">
        <v>1891</v>
      </c>
      <c r="K4640" s="589" t="s">
        <v>0</v>
      </c>
      <c r="L4640" s="590">
        <v>70</v>
      </c>
    </row>
    <row r="4641" spans="1:12" s="148" customFormat="1" ht="24" customHeight="1" x14ac:dyDescent="0.15">
      <c r="A4641" s="593"/>
      <c r="B4641" s="164" t="s">
        <v>1923</v>
      </c>
      <c r="C4641" s="164" t="s">
        <v>4636</v>
      </c>
      <c r="D4641" s="166">
        <v>43050</v>
      </c>
      <c r="E4641" s="164" t="s">
        <v>3191</v>
      </c>
      <c r="F4641" s="592"/>
      <c r="G4641" s="592"/>
      <c r="H4641" s="591"/>
      <c r="I4641" s="591"/>
      <c r="J4641" s="589"/>
      <c r="K4641" s="589"/>
      <c r="L4641" s="590"/>
    </row>
    <row r="4642" spans="1:12" s="148" customFormat="1" ht="24" customHeight="1" x14ac:dyDescent="0.15">
      <c r="A4642" s="593">
        <v>882</v>
      </c>
      <c r="B4642" s="161" t="s">
        <v>20</v>
      </c>
      <c r="C4642" s="162" t="s">
        <v>21</v>
      </c>
      <c r="D4642" s="162" t="s">
        <v>1884</v>
      </c>
      <c r="E4642" s="162" t="s">
        <v>1885</v>
      </c>
      <c r="F4642" s="594" t="s">
        <v>14</v>
      </c>
      <c r="G4642" s="594"/>
      <c r="H4642" s="592"/>
      <c r="I4642" s="592"/>
      <c r="J4642" s="592"/>
      <c r="K4642" s="592"/>
      <c r="L4642" s="592"/>
    </row>
    <row r="4643" spans="1:12" s="148" customFormat="1" ht="26.25" customHeight="1" x14ac:dyDescent="0.15">
      <c r="A4643" s="593"/>
      <c r="B4643" s="589" t="s">
        <v>4637</v>
      </c>
      <c r="C4643" s="589" t="s">
        <v>4638</v>
      </c>
      <c r="D4643" s="596">
        <v>43128</v>
      </c>
      <c r="E4643" s="589" t="s">
        <v>4639</v>
      </c>
      <c r="F4643" s="589" t="s">
        <v>1038</v>
      </c>
      <c r="G4643" s="589"/>
      <c r="H4643" s="591" t="s">
        <v>1890</v>
      </c>
      <c r="I4643" s="591"/>
      <c r="J4643" s="164" t="s">
        <v>0</v>
      </c>
      <c r="K4643" s="164" t="s">
        <v>1891</v>
      </c>
      <c r="L4643" s="165">
        <v>784</v>
      </c>
    </row>
    <row r="4644" spans="1:12" s="148" customFormat="1" ht="60.75" customHeight="1" x14ac:dyDescent="0.15">
      <c r="A4644" s="593"/>
      <c r="B4644" s="589"/>
      <c r="C4644" s="589"/>
      <c r="D4644" s="596"/>
      <c r="E4644" s="589"/>
      <c r="F4644" s="589"/>
      <c r="G4644" s="589"/>
      <c r="H4644" s="591" t="s">
        <v>1892</v>
      </c>
      <c r="I4644" s="591"/>
      <c r="J4644" s="164" t="s">
        <v>0</v>
      </c>
      <c r="K4644" s="164" t="s">
        <v>1891</v>
      </c>
      <c r="L4644" s="165">
        <v>372.7</v>
      </c>
    </row>
    <row r="4645" spans="1:12" s="148" customFormat="1" ht="24" customHeight="1" x14ac:dyDescent="0.15">
      <c r="A4645" s="593"/>
      <c r="B4645" s="161" t="s">
        <v>29</v>
      </c>
      <c r="C4645" s="162" t="s">
        <v>30</v>
      </c>
      <c r="D4645" s="162" t="s">
        <v>1893</v>
      </c>
      <c r="E4645" s="162" t="s">
        <v>1894</v>
      </c>
      <c r="F4645" s="592"/>
      <c r="G4645" s="592"/>
      <c r="H4645" s="591" t="s">
        <v>1895</v>
      </c>
      <c r="I4645" s="591"/>
      <c r="J4645" s="589" t="s">
        <v>0</v>
      </c>
      <c r="K4645" s="589" t="s">
        <v>1891</v>
      </c>
      <c r="L4645" s="590">
        <v>250</v>
      </c>
    </row>
    <row r="4646" spans="1:12" s="148" customFormat="1" ht="24" customHeight="1" x14ac:dyDescent="0.15">
      <c r="A4646" s="593"/>
      <c r="B4646" s="164" t="s">
        <v>2052</v>
      </c>
      <c r="C4646" s="164" t="s">
        <v>1038</v>
      </c>
      <c r="D4646" s="166">
        <v>43132</v>
      </c>
      <c r="E4646" s="164" t="s">
        <v>4640</v>
      </c>
      <c r="F4646" s="592"/>
      <c r="G4646" s="592"/>
      <c r="H4646" s="591"/>
      <c r="I4646" s="591"/>
      <c r="J4646" s="589"/>
      <c r="K4646" s="589"/>
      <c r="L4646" s="590"/>
    </row>
    <row r="4647" spans="1:12" s="148" customFormat="1" ht="24" customHeight="1" x14ac:dyDescent="0.15">
      <c r="A4647" s="593">
        <v>883</v>
      </c>
      <c r="B4647" s="161" t="s">
        <v>20</v>
      </c>
      <c r="C4647" s="162" t="s">
        <v>21</v>
      </c>
      <c r="D4647" s="162" t="s">
        <v>1884</v>
      </c>
      <c r="E4647" s="162" t="s">
        <v>1885</v>
      </c>
      <c r="F4647" s="594" t="s">
        <v>14</v>
      </c>
      <c r="G4647" s="594"/>
      <c r="H4647" s="592"/>
      <c r="I4647" s="592"/>
      <c r="J4647" s="592"/>
      <c r="K4647" s="592"/>
      <c r="L4647" s="592"/>
    </row>
    <row r="4648" spans="1:12" s="148" customFormat="1" ht="26.25" customHeight="1" x14ac:dyDescent="0.15">
      <c r="A4648" s="593"/>
      <c r="B4648" s="589" t="s">
        <v>4641</v>
      </c>
      <c r="C4648" s="595" t="s">
        <v>4642</v>
      </c>
      <c r="D4648" s="596">
        <v>43011</v>
      </c>
      <c r="E4648" s="589" t="s">
        <v>3855</v>
      </c>
      <c r="F4648" s="589" t="s">
        <v>3856</v>
      </c>
      <c r="G4648" s="589"/>
      <c r="H4648" s="591" t="s">
        <v>1890</v>
      </c>
      <c r="I4648" s="591"/>
      <c r="J4648" s="164" t="s">
        <v>1891</v>
      </c>
      <c r="K4648" s="164" t="s">
        <v>0</v>
      </c>
      <c r="L4648" s="165">
        <v>453.7</v>
      </c>
    </row>
    <row r="4649" spans="1:12" s="148" customFormat="1" ht="260.25" customHeight="1" x14ac:dyDescent="0.15">
      <c r="A4649" s="593"/>
      <c r="B4649" s="589"/>
      <c r="C4649" s="595"/>
      <c r="D4649" s="596"/>
      <c r="E4649" s="589"/>
      <c r="F4649" s="589"/>
      <c r="G4649" s="589"/>
      <c r="H4649" s="591" t="s">
        <v>1892</v>
      </c>
      <c r="I4649" s="591"/>
      <c r="J4649" s="164" t="s">
        <v>1891</v>
      </c>
      <c r="K4649" s="164" t="s">
        <v>0</v>
      </c>
      <c r="L4649" s="165">
        <v>297.95</v>
      </c>
    </row>
    <row r="4650" spans="1:12" s="148" customFormat="1" ht="24" customHeight="1" x14ac:dyDescent="0.15">
      <c r="A4650" s="593"/>
      <c r="B4650" s="161" t="s">
        <v>29</v>
      </c>
      <c r="C4650" s="162" t="s">
        <v>30</v>
      </c>
      <c r="D4650" s="162" t="s">
        <v>1893</v>
      </c>
      <c r="E4650" s="162" t="s">
        <v>1894</v>
      </c>
      <c r="F4650" s="592"/>
      <c r="G4650" s="592"/>
      <c r="H4650" s="591" t="s">
        <v>1895</v>
      </c>
      <c r="I4650" s="591"/>
      <c r="J4650" s="589" t="s">
        <v>1891</v>
      </c>
      <c r="K4650" s="589" t="s">
        <v>0</v>
      </c>
      <c r="L4650" s="590">
        <v>185.2</v>
      </c>
    </row>
    <row r="4651" spans="1:12" s="148" customFormat="1" ht="24" customHeight="1" x14ac:dyDescent="0.15">
      <c r="A4651" s="593"/>
      <c r="B4651" s="164" t="s">
        <v>3044</v>
      </c>
      <c r="C4651" s="164" t="s">
        <v>3856</v>
      </c>
      <c r="D4651" s="166">
        <v>43012</v>
      </c>
      <c r="E4651" s="164" t="s">
        <v>4643</v>
      </c>
      <c r="F4651" s="592"/>
      <c r="G4651" s="592"/>
      <c r="H4651" s="591"/>
      <c r="I4651" s="591"/>
      <c r="J4651" s="589"/>
      <c r="K4651" s="589"/>
      <c r="L4651" s="590"/>
    </row>
    <row r="4652" spans="1:12" s="148" customFormat="1" ht="24" customHeight="1" x14ac:dyDescent="0.15">
      <c r="A4652" s="593">
        <v>884</v>
      </c>
      <c r="B4652" s="161" t="s">
        <v>20</v>
      </c>
      <c r="C4652" s="162" t="s">
        <v>21</v>
      </c>
      <c r="D4652" s="162" t="s">
        <v>1884</v>
      </c>
      <c r="E4652" s="162" t="s">
        <v>1885</v>
      </c>
      <c r="F4652" s="594" t="s">
        <v>14</v>
      </c>
      <c r="G4652" s="594"/>
      <c r="H4652" s="592"/>
      <c r="I4652" s="592"/>
      <c r="J4652" s="592"/>
      <c r="K4652" s="592"/>
      <c r="L4652" s="592"/>
    </row>
    <row r="4653" spans="1:12" s="148" customFormat="1" ht="26.25" customHeight="1" x14ac:dyDescent="0.15">
      <c r="A4653" s="593"/>
      <c r="B4653" s="589" t="s">
        <v>4641</v>
      </c>
      <c r="C4653" s="589" t="s">
        <v>4644</v>
      </c>
      <c r="D4653" s="596">
        <v>43019</v>
      </c>
      <c r="E4653" s="589" t="s">
        <v>1984</v>
      </c>
      <c r="F4653" s="589" t="s">
        <v>4645</v>
      </c>
      <c r="G4653" s="589"/>
      <c r="H4653" s="591" t="s">
        <v>1890</v>
      </c>
      <c r="I4653" s="591"/>
      <c r="J4653" s="164" t="s">
        <v>1891</v>
      </c>
      <c r="K4653" s="164" t="s">
        <v>0</v>
      </c>
      <c r="L4653" s="165">
        <v>20</v>
      </c>
    </row>
    <row r="4654" spans="1:12" s="148" customFormat="1" ht="113.25" customHeight="1" x14ac:dyDescent="0.15">
      <c r="A4654" s="593"/>
      <c r="B4654" s="589"/>
      <c r="C4654" s="589"/>
      <c r="D4654" s="596"/>
      <c r="E4654" s="589"/>
      <c r="F4654" s="589"/>
      <c r="G4654" s="589"/>
      <c r="H4654" s="591" t="s">
        <v>1892</v>
      </c>
      <c r="I4654" s="591"/>
      <c r="J4654" s="164" t="s">
        <v>1891</v>
      </c>
      <c r="K4654" s="164" t="s">
        <v>0</v>
      </c>
      <c r="L4654" s="165">
        <v>288.40000000000003</v>
      </c>
    </row>
    <row r="4655" spans="1:12" s="148" customFormat="1" ht="24" customHeight="1" x14ac:dyDescent="0.15">
      <c r="A4655" s="593"/>
      <c r="B4655" s="161" t="s">
        <v>29</v>
      </c>
      <c r="C4655" s="162" t="s">
        <v>30</v>
      </c>
      <c r="D4655" s="162" t="s">
        <v>1893</v>
      </c>
      <c r="E4655" s="162" t="s">
        <v>1894</v>
      </c>
      <c r="F4655" s="592"/>
      <c r="G4655" s="592"/>
      <c r="H4655" s="591" t="s">
        <v>1895</v>
      </c>
      <c r="I4655" s="591"/>
      <c r="J4655" s="589" t="s">
        <v>1891</v>
      </c>
      <c r="K4655" s="589" t="s">
        <v>0</v>
      </c>
      <c r="L4655" s="590">
        <v>44.36</v>
      </c>
    </row>
    <row r="4656" spans="1:12" s="148" customFormat="1" ht="24" customHeight="1" x14ac:dyDescent="0.15">
      <c r="A4656" s="593"/>
      <c r="B4656" s="164" t="s">
        <v>3044</v>
      </c>
      <c r="C4656" s="164" t="s">
        <v>4645</v>
      </c>
      <c r="D4656" s="166">
        <v>43019</v>
      </c>
      <c r="E4656" s="164" t="s">
        <v>4646</v>
      </c>
      <c r="F4656" s="592"/>
      <c r="G4656" s="592"/>
      <c r="H4656" s="591"/>
      <c r="I4656" s="591"/>
      <c r="J4656" s="589"/>
      <c r="K4656" s="589"/>
      <c r="L4656" s="590"/>
    </row>
    <row r="4657" spans="1:12" s="148" customFormat="1" ht="24" customHeight="1" x14ac:dyDescent="0.15">
      <c r="A4657" s="593">
        <v>885</v>
      </c>
      <c r="B4657" s="161" t="s">
        <v>20</v>
      </c>
      <c r="C4657" s="162" t="s">
        <v>21</v>
      </c>
      <c r="D4657" s="162" t="s">
        <v>1884</v>
      </c>
      <c r="E4657" s="162" t="s">
        <v>1885</v>
      </c>
      <c r="F4657" s="594" t="s">
        <v>14</v>
      </c>
      <c r="G4657" s="594"/>
      <c r="H4657" s="592"/>
      <c r="I4657" s="592"/>
      <c r="J4657" s="592"/>
      <c r="K4657" s="592"/>
      <c r="L4657" s="592"/>
    </row>
    <row r="4658" spans="1:12" s="148" customFormat="1" ht="26.25" customHeight="1" x14ac:dyDescent="0.15">
      <c r="A4658" s="593"/>
      <c r="B4658" s="589" t="s">
        <v>4641</v>
      </c>
      <c r="C4658" s="595" t="s">
        <v>4647</v>
      </c>
      <c r="D4658" s="596">
        <v>43038</v>
      </c>
      <c r="E4658" s="589" t="s">
        <v>2673</v>
      </c>
      <c r="F4658" s="589" t="s">
        <v>1831</v>
      </c>
      <c r="G4658" s="589"/>
      <c r="H4658" s="591" t="s">
        <v>1890</v>
      </c>
      <c r="I4658" s="591"/>
      <c r="J4658" s="164" t="s">
        <v>1891</v>
      </c>
      <c r="K4658" s="164" t="s">
        <v>0</v>
      </c>
      <c r="L4658" s="165">
        <v>1894.08</v>
      </c>
    </row>
    <row r="4659" spans="1:12" s="148" customFormat="1" ht="270.75" customHeight="1" x14ac:dyDescent="0.15">
      <c r="A4659" s="593"/>
      <c r="B4659" s="589"/>
      <c r="C4659" s="595"/>
      <c r="D4659" s="596"/>
      <c r="E4659" s="589"/>
      <c r="F4659" s="589"/>
      <c r="G4659" s="589"/>
      <c r="H4659" s="591" t="s">
        <v>1892</v>
      </c>
      <c r="I4659" s="591"/>
      <c r="J4659" s="164" t="s">
        <v>1891</v>
      </c>
      <c r="K4659" s="164" t="s">
        <v>0</v>
      </c>
      <c r="L4659" s="165">
        <v>654.39</v>
      </c>
    </row>
    <row r="4660" spans="1:12" s="148" customFormat="1" ht="24" customHeight="1" x14ac:dyDescent="0.15">
      <c r="A4660" s="593"/>
      <c r="B4660" s="161" t="s">
        <v>29</v>
      </c>
      <c r="C4660" s="162" t="s">
        <v>30</v>
      </c>
      <c r="D4660" s="162" t="s">
        <v>1893</v>
      </c>
      <c r="E4660" s="162" t="s">
        <v>1894</v>
      </c>
      <c r="F4660" s="592"/>
      <c r="G4660" s="592"/>
      <c r="H4660" s="591" t="s">
        <v>1895</v>
      </c>
      <c r="I4660" s="591"/>
      <c r="J4660" s="589" t="s">
        <v>1891</v>
      </c>
      <c r="K4660" s="589" t="s">
        <v>0</v>
      </c>
      <c r="L4660" s="590">
        <v>475</v>
      </c>
    </row>
    <row r="4661" spans="1:12" s="148" customFormat="1" ht="24" customHeight="1" x14ac:dyDescent="0.15">
      <c r="A4661" s="593"/>
      <c r="B4661" s="164" t="s">
        <v>3044</v>
      </c>
      <c r="C4661" s="164" t="s">
        <v>1831</v>
      </c>
      <c r="D4661" s="166">
        <v>43044</v>
      </c>
      <c r="E4661" s="164" t="s">
        <v>2635</v>
      </c>
      <c r="F4661" s="592"/>
      <c r="G4661" s="592"/>
      <c r="H4661" s="591"/>
      <c r="I4661" s="591"/>
      <c r="J4661" s="589"/>
      <c r="K4661" s="589"/>
      <c r="L4661" s="590"/>
    </row>
    <row r="4662" spans="1:12" s="148" customFormat="1" ht="24" customHeight="1" x14ac:dyDescent="0.15">
      <c r="A4662" s="593">
        <v>886</v>
      </c>
      <c r="B4662" s="161" t="s">
        <v>20</v>
      </c>
      <c r="C4662" s="162" t="s">
        <v>21</v>
      </c>
      <c r="D4662" s="162" t="s">
        <v>1884</v>
      </c>
      <c r="E4662" s="162" t="s">
        <v>1885</v>
      </c>
      <c r="F4662" s="594" t="s">
        <v>14</v>
      </c>
      <c r="G4662" s="594"/>
      <c r="H4662" s="592"/>
      <c r="I4662" s="592"/>
      <c r="J4662" s="592"/>
      <c r="K4662" s="592"/>
      <c r="L4662" s="592"/>
    </row>
    <row r="4663" spans="1:12" s="148" customFormat="1" ht="26.25" customHeight="1" x14ac:dyDescent="0.15">
      <c r="A4663" s="593"/>
      <c r="B4663" s="589" t="s">
        <v>4648</v>
      </c>
      <c r="C4663" s="595" t="s">
        <v>4649</v>
      </c>
      <c r="D4663" s="596">
        <v>43015</v>
      </c>
      <c r="E4663" s="589" t="s">
        <v>4650</v>
      </c>
      <c r="F4663" s="589" t="s">
        <v>4651</v>
      </c>
      <c r="G4663" s="589"/>
      <c r="H4663" s="591" t="s">
        <v>1890</v>
      </c>
      <c r="I4663" s="591"/>
      <c r="J4663" s="164" t="s">
        <v>1891</v>
      </c>
      <c r="K4663" s="164" t="s">
        <v>0</v>
      </c>
      <c r="L4663" s="165">
        <v>1420</v>
      </c>
    </row>
    <row r="4664" spans="1:12" s="148" customFormat="1" ht="396.75" customHeight="1" x14ac:dyDescent="0.15">
      <c r="A4664" s="593"/>
      <c r="B4664" s="589"/>
      <c r="C4664" s="595"/>
      <c r="D4664" s="596"/>
      <c r="E4664" s="589"/>
      <c r="F4664" s="589"/>
      <c r="G4664" s="589"/>
      <c r="H4664" s="591" t="s">
        <v>1892</v>
      </c>
      <c r="I4664" s="591"/>
      <c r="J4664" s="164" t="s">
        <v>1891</v>
      </c>
      <c r="K4664" s="164" t="s">
        <v>0</v>
      </c>
      <c r="L4664" s="165">
        <v>1445.46</v>
      </c>
    </row>
    <row r="4665" spans="1:12" s="148" customFormat="1" ht="24" customHeight="1" x14ac:dyDescent="0.15">
      <c r="A4665" s="593"/>
      <c r="B4665" s="161" t="s">
        <v>29</v>
      </c>
      <c r="C4665" s="162" t="s">
        <v>30</v>
      </c>
      <c r="D4665" s="162" t="s">
        <v>1893</v>
      </c>
      <c r="E4665" s="162" t="s">
        <v>1894</v>
      </c>
      <c r="F4665" s="592"/>
      <c r="G4665" s="592"/>
      <c r="H4665" s="591" t="s">
        <v>1895</v>
      </c>
      <c r="I4665" s="591"/>
      <c r="J4665" s="589" t="s">
        <v>1891</v>
      </c>
      <c r="K4665" s="589" t="s">
        <v>1891</v>
      </c>
      <c r="L4665" s="590">
        <v>0</v>
      </c>
    </row>
    <row r="4666" spans="1:12" s="148" customFormat="1" ht="34.5" customHeight="1" x14ac:dyDescent="0.15">
      <c r="A4666" s="593"/>
      <c r="B4666" s="164" t="s">
        <v>4652</v>
      </c>
      <c r="C4666" s="164" t="s">
        <v>4651</v>
      </c>
      <c r="D4666" s="166">
        <v>43020</v>
      </c>
      <c r="E4666" s="164" t="s">
        <v>3772</v>
      </c>
      <c r="F4666" s="592"/>
      <c r="G4666" s="592"/>
      <c r="H4666" s="591"/>
      <c r="I4666" s="591"/>
      <c r="J4666" s="589"/>
      <c r="K4666" s="589"/>
      <c r="L4666" s="590"/>
    </row>
    <row r="4667" spans="1:12" s="148" customFormat="1" ht="24" customHeight="1" x14ac:dyDescent="0.15">
      <c r="A4667" s="593">
        <v>887</v>
      </c>
      <c r="B4667" s="161" t="s">
        <v>20</v>
      </c>
      <c r="C4667" s="162" t="s">
        <v>21</v>
      </c>
      <c r="D4667" s="162" t="s">
        <v>1884</v>
      </c>
      <c r="E4667" s="162" t="s">
        <v>1885</v>
      </c>
      <c r="F4667" s="594" t="s">
        <v>14</v>
      </c>
      <c r="G4667" s="594"/>
      <c r="H4667" s="592"/>
      <c r="I4667" s="592"/>
      <c r="J4667" s="592"/>
      <c r="K4667" s="592"/>
      <c r="L4667" s="592"/>
    </row>
    <row r="4668" spans="1:12" s="148" customFormat="1" ht="26.25" customHeight="1" x14ac:dyDescent="0.15">
      <c r="A4668" s="593"/>
      <c r="B4668" s="589" t="s">
        <v>4648</v>
      </c>
      <c r="C4668" s="595" t="s">
        <v>4653</v>
      </c>
      <c r="D4668" s="596">
        <v>43033</v>
      </c>
      <c r="E4668" s="589" t="s">
        <v>2004</v>
      </c>
      <c r="F4668" s="589" t="s">
        <v>4000</v>
      </c>
      <c r="G4668" s="589"/>
      <c r="H4668" s="591" t="s">
        <v>1890</v>
      </c>
      <c r="I4668" s="591"/>
      <c r="J4668" s="164" t="s">
        <v>1891</v>
      </c>
      <c r="K4668" s="164" t="s">
        <v>0</v>
      </c>
      <c r="L4668" s="165">
        <v>165.25</v>
      </c>
    </row>
    <row r="4669" spans="1:12" s="148" customFormat="1" ht="176.25" customHeight="1" x14ac:dyDescent="0.15">
      <c r="A4669" s="593"/>
      <c r="B4669" s="589"/>
      <c r="C4669" s="595"/>
      <c r="D4669" s="596"/>
      <c r="E4669" s="589"/>
      <c r="F4669" s="589"/>
      <c r="G4669" s="589"/>
      <c r="H4669" s="591" t="s">
        <v>1892</v>
      </c>
      <c r="I4669" s="591"/>
      <c r="J4669" s="164" t="s">
        <v>1891</v>
      </c>
      <c r="K4669" s="164" t="s">
        <v>0</v>
      </c>
      <c r="L4669" s="165">
        <v>270.60000000000002</v>
      </c>
    </row>
    <row r="4670" spans="1:12" s="148" customFormat="1" ht="24" customHeight="1" x14ac:dyDescent="0.15">
      <c r="A4670" s="593"/>
      <c r="B4670" s="161" t="s">
        <v>29</v>
      </c>
      <c r="C4670" s="162" t="s">
        <v>30</v>
      </c>
      <c r="D4670" s="162" t="s">
        <v>1893</v>
      </c>
      <c r="E4670" s="162" t="s">
        <v>1894</v>
      </c>
      <c r="F4670" s="592"/>
      <c r="G4670" s="592"/>
      <c r="H4670" s="591" t="s">
        <v>1895</v>
      </c>
      <c r="I4670" s="591"/>
      <c r="J4670" s="589" t="s">
        <v>1891</v>
      </c>
      <c r="K4670" s="589" t="s">
        <v>1891</v>
      </c>
      <c r="L4670" s="590">
        <v>0</v>
      </c>
    </row>
    <row r="4671" spans="1:12" s="148" customFormat="1" ht="34.5" customHeight="1" x14ac:dyDescent="0.15">
      <c r="A4671" s="593"/>
      <c r="B4671" s="164" t="s">
        <v>4652</v>
      </c>
      <c r="C4671" s="164" t="s">
        <v>4000</v>
      </c>
      <c r="D4671" s="166">
        <v>43034</v>
      </c>
      <c r="E4671" s="164" t="s">
        <v>4654</v>
      </c>
      <c r="F4671" s="592"/>
      <c r="G4671" s="592"/>
      <c r="H4671" s="591"/>
      <c r="I4671" s="591"/>
      <c r="J4671" s="589"/>
      <c r="K4671" s="589"/>
      <c r="L4671" s="590"/>
    </row>
    <row r="4672" spans="1:12" s="148" customFormat="1" ht="24" customHeight="1" x14ac:dyDescent="0.15">
      <c r="A4672" s="593">
        <v>888</v>
      </c>
      <c r="B4672" s="161" t="s">
        <v>20</v>
      </c>
      <c r="C4672" s="162" t="s">
        <v>21</v>
      </c>
      <c r="D4672" s="162" t="s">
        <v>1884</v>
      </c>
      <c r="E4672" s="162" t="s">
        <v>1885</v>
      </c>
      <c r="F4672" s="594" t="s">
        <v>14</v>
      </c>
      <c r="G4672" s="594"/>
      <c r="H4672" s="592"/>
      <c r="I4672" s="592"/>
      <c r="J4672" s="592"/>
      <c r="K4672" s="592"/>
      <c r="L4672" s="592"/>
    </row>
    <row r="4673" spans="1:12" s="148" customFormat="1" ht="26.25" customHeight="1" x14ac:dyDescent="0.15">
      <c r="A4673" s="593"/>
      <c r="B4673" s="589" t="s">
        <v>4648</v>
      </c>
      <c r="C4673" s="595" t="s">
        <v>4655</v>
      </c>
      <c r="D4673" s="596">
        <v>43044</v>
      </c>
      <c r="E4673" s="589" t="s">
        <v>2230</v>
      </c>
      <c r="F4673" s="589" t="s">
        <v>4656</v>
      </c>
      <c r="G4673" s="589"/>
      <c r="H4673" s="591" t="s">
        <v>1890</v>
      </c>
      <c r="I4673" s="591"/>
      <c r="J4673" s="164" t="s">
        <v>1891</v>
      </c>
      <c r="K4673" s="164" t="s">
        <v>0</v>
      </c>
      <c r="L4673" s="165">
        <v>362</v>
      </c>
    </row>
    <row r="4674" spans="1:12" s="148" customFormat="1" ht="291.75" customHeight="1" x14ac:dyDescent="0.15">
      <c r="A4674" s="593"/>
      <c r="B4674" s="589"/>
      <c r="C4674" s="595"/>
      <c r="D4674" s="596"/>
      <c r="E4674" s="589"/>
      <c r="F4674" s="589"/>
      <c r="G4674" s="589"/>
      <c r="H4674" s="591" t="s">
        <v>1892</v>
      </c>
      <c r="I4674" s="591"/>
      <c r="J4674" s="164" t="s">
        <v>1891</v>
      </c>
      <c r="K4674" s="164" t="s">
        <v>0</v>
      </c>
      <c r="L4674" s="165">
        <v>2784.26</v>
      </c>
    </row>
    <row r="4675" spans="1:12" s="148" customFormat="1" ht="24" customHeight="1" x14ac:dyDescent="0.15">
      <c r="A4675" s="593"/>
      <c r="B4675" s="161" t="s">
        <v>29</v>
      </c>
      <c r="C4675" s="162" t="s">
        <v>30</v>
      </c>
      <c r="D4675" s="162" t="s">
        <v>1893</v>
      </c>
      <c r="E4675" s="162" t="s">
        <v>1894</v>
      </c>
      <c r="F4675" s="592"/>
      <c r="G4675" s="592"/>
      <c r="H4675" s="591" t="s">
        <v>1895</v>
      </c>
      <c r="I4675" s="591"/>
      <c r="J4675" s="589" t="s">
        <v>1891</v>
      </c>
      <c r="K4675" s="589" t="s">
        <v>1891</v>
      </c>
      <c r="L4675" s="590">
        <v>0</v>
      </c>
    </row>
    <row r="4676" spans="1:12" s="148" customFormat="1" ht="34.5" customHeight="1" x14ac:dyDescent="0.15">
      <c r="A4676" s="593"/>
      <c r="B4676" s="164" t="s">
        <v>4652</v>
      </c>
      <c r="C4676" s="164" t="s">
        <v>4656</v>
      </c>
      <c r="D4676" s="166">
        <v>43048</v>
      </c>
      <c r="E4676" s="164" t="s">
        <v>3045</v>
      </c>
      <c r="F4676" s="592"/>
      <c r="G4676" s="592"/>
      <c r="H4676" s="591"/>
      <c r="I4676" s="591"/>
      <c r="J4676" s="589"/>
      <c r="K4676" s="589"/>
      <c r="L4676" s="590"/>
    </row>
    <row r="4677" spans="1:12" s="148" customFormat="1" ht="24" customHeight="1" x14ac:dyDescent="0.15">
      <c r="A4677" s="593">
        <v>889</v>
      </c>
      <c r="B4677" s="161" t="s">
        <v>20</v>
      </c>
      <c r="C4677" s="162" t="s">
        <v>21</v>
      </c>
      <c r="D4677" s="162" t="s">
        <v>1884</v>
      </c>
      <c r="E4677" s="162" t="s">
        <v>1885</v>
      </c>
      <c r="F4677" s="594" t="s">
        <v>14</v>
      </c>
      <c r="G4677" s="594"/>
      <c r="H4677" s="592"/>
      <c r="I4677" s="592"/>
      <c r="J4677" s="592"/>
      <c r="K4677" s="592"/>
      <c r="L4677" s="592"/>
    </row>
    <row r="4678" spans="1:12" s="148" customFormat="1" ht="26.25" customHeight="1" x14ac:dyDescent="0.15">
      <c r="A4678" s="593"/>
      <c r="B4678" s="589" t="s">
        <v>4648</v>
      </c>
      <c r="C4678" s="595" t="s">
        <v>4657</v>
      </c>
      <c r="D4678" s="596">
        <v>43165</v>
      </c>
      <c r="E4678" s="589" t="s">
        <v>3407</v>
      </c>
      <c r="F4678" s="589" t="s">
        <v>3408</v>
      </c>
      <c r="G4678" s="589"/>
      <c r="H4678" s="591" t="s">
        <v>1890</v>
      </c>
      <c r="I4678" s="591"/>
      <c r="J4678" s="164" t="s">
        <v>1891</v>
      </c>
      <c r="K4678" s="164" t="s">
        <v>0</v>
      </c>
      <c r="L4678" s="165">
        <v>342</v>
      </c>
    </row>
    <row r="4679" spans="1:12" s="148" customFormat="1" ht="323.25" customHeight="1" x14ac:dyDescent="0.15">
      <c r="A4679" s="593"/>
      <c r="B4679" s="589"/>
      <c r="C4679" s="595"/>
      <c r="D4679" s="596"/>
      <c r="E4679" s="589"/>
      <c r="F4679" s="589"/>
      <c r="G4679" s="589"/>
      <c r="H4679" s="591" t="s">
        <v>1892</v>
      </c>
      <c r="I4679" s="591"/>
      <c r="J4679" s="164" t="s">
        <v>1891</v>
      </c>
      <c r="K4679" s="164" t="s">
        <v>0</v>
      </c>
      <c r="L4679" s="165">
        <v>666</v>
      </c>
    </row>
    <row r="4680" spans="1:12" s="148" customFormat="1" ht="24" customHeight="1" x14ac:dyDescent="0.15">
      <c r="A4680" s="593"/>
      <c r="B4680" s="161" t="s">
        <v>29</v>
      </c>
      <c r="C4680" s="162" t="s">
        <v>30</v>
      </c>
      <c r="D4680" s="162" t="s">
        <v>1893</v>
      </c>
      <c r="E4680" s="162" t="s">
        <v>1894</v>
      </c>
      <c r="F4680" s="592"/>
      <c r="G4680" s="592"/>
      <c r="H4680" s="591" t="s">
        <v>1895</v>
      </c>
      <c r="I4680" s="591"/>
      <c r="J4680" s="589" t="s">
        <v>1891</v>
      </c>
      <c r="K4680" s="589" t="s">
        <v>1891</v>
      </c>
      <c r="L4680" s="590">
        <v>0</v>
      </c>
    </row>
    <row r="4681" spans="1:12" s="148" customFormat="1" ht="34.5" customHeight="1" x14ac:dyDescent="0.15">
      <c r="A4681" s="593"/>
      <c r="B4681" s="164" t="s">
        <v>4652</v>
      </c>
      <c r="C4681" s="164" t="s">
        <v>3408</v>
      </c>
      <c r="D4681" s="166">
        <v>43167</v>
      </c>
      <c r="E4681" s="164" t="s">
        <v>2575</v>
      </c>
      <c r="F4681" s="592"/>
      <c r="G4681" s="592"/>
      <c r="H4681" s="591"/>
      <c r="I4681" s="591"/>
      <c r="J4681" s="589"/>
      <c r="K4681" s="589"/>
      <c r="L4681" s="590"/>
    </row>
    <row r="4682" spans="1:12" s="148" customFormat="1" ht="24" customHeight="1" x14ac:dyDescent="0.15">
      <c r="A4682" s="593">
        <v>890</v>
      </c>
      <c r="B4682" s="161" t="s">
        <v>20</v>
      </c>
      <c r="C4682" s="162" t="s">
        <v>21</v>
      </c>
      <c r="D4682" s="162" t="s">
        <v>1884</v>
      </c>
      <c r="E4682" s="162" t="s">
        <v>1885</v>
      </c>
      <c r="F4682" s="594" t="s">
        <v>14</v>
      </c>
      <c r="G4682" s="594"/>
      <c r="H4682" s="592"/>
      <c r="I4682" s="592"/>
      <c r="J4682" s="592"/>
      <c r="K4682" s="592"/>
      <c r="L4682" s="592"/>
    </row>
    <row r="4683" spans="1:12" s="148" customFormat="1" ht="26.25" customHeight="1" x14ac:dyDescent="0.15">
      <c r="A4683" s="593"/>
      <c r="B4683" s="589" t="s">
        <v>4658</v>
      </c>
      <c r="C4683" s="589" t="s">
        <v>4659</v>
      </c>
      <c r="D4683" s="596">
        <v>43145</v>
      </c>
      <c r="E4683" s="589" t="s">
        <v>2169</v>
      </c>
      <c r="F4683" s="589" t="s">
        <v>4660</v>
      </c>
      <c r="G4683" s="589"/>
      <c r="H4683" s="591" t="s">
        <v>1890</v>
      </c>
      <c r="I4683" s="591"/>
      <c r="J4683" s="164" t="s">
        <v>1891</v>
      </c>
      <c r="K4683" s="164" t="s">
        <v>0</v>
      </c>
      <c r="L4683" s="165">
        <v>383.44</v>
      </c>
    </row>
    <row r="4684" spans="1:12" s="148" customFormat="1" ht="102.75" customHeight="1" x14ac:dyDescent="0.15">
      <c r="A4684" s="593"/>
      <c r="B4684" s="589"/>
      <c r="C4684" s="589"/>
      <c r="D4684" s="596"/>
      <c r="E4684" s="589"/>
      <c r="F4684" s="589"/>
      <c r="G4684" s="589"/>
      <c r="H4684" s="591" t="s">
        <v>1892</v>
      </c>
      <c r="I4684" s="591"/>
      <c r="J4684" s="164" t="s">
        <v>1891</v>
      </c>
      <c r="K4684" s="164" t="s">
        <v>0</v>
      </c>
      <c r="L4684" s="165">
        <v>446.69</v>
      </c>
    </row>
    <row r="4685" spans="1:12" s="148" customFormat="1" ht="24" customHeight="1" x14ac:dyDescent="0.15">
      <c r="A4685" s="593"/>
      <c r="B4685" s="161" t="s">
        <v>29</v>
      </c>
      <c r="C4685" s="162" t="s">
        <v>30</v>
      </c>
      <c r="D4685" s="162" t="s">
        <v>1893</v>
      </c>
      <c r="E4685" s="162" t="s">
        <v>1894</v>
      </c>
      <c r="F4685" s="592"/>
      <c r="G4685" s="592"/>
      <c r="H4685" s="591" t="s">
        <v>1895</v>
      </c>
      <c r="I4685" s="591"/>
      <c r="J4685" s="589" t="s">
        <v>1891</v>
      </c>
      <c r="K4685" s="589" t="s">
        <v>1891</v>
      </c>
      <c r="L4685" s="590">
        <v>0</v>
      </c>
    </row>
    <row r="4686" spans="1:12" s="148" customFormat="1" ht="24" customHeight="1" x14ac:dyDescent="0.15">
      <c r="A4686" s="593"/>
      <c r="B4686" s="164" t="s">
        <v>1923</v>
      </c>
      <c r="C4686" s="164" t="s">
        <v>4660</v>
      </c>
      <c r="D4686" s="166">
        <v>43147</v>
      </c>
      <c r="E4686" s="164" t="s">
        <v>2758</v>
      </c>
      <c r="F4686" s="592"/>
      <c r="G4686" s="592"/>
      <c r="H4686" s="591"/>
      <c r="I4686" s="591"/>
      <c r="J4686" s="589"/>
      <c r="K4686" s="589"/>
      <c r="L4686" s="590"/>
    </row>
    <row r="4687" spans="1:12" s="148" customFormat="1" ht="24" customHeight="1" x14ac:dyDescent="0.15">
      <c r="A4687" s="593">
        <v>891</v>
      </c>
      <c r="B4687" s="161" t="s">
        <v>20</v>
      </c>
      <c r="C4687" s="162" t="s">
        <v>21</v>
      </c>
      <c r="D4687" s="162" t="s">
        <v>1884</v>
      </c>
      <c r="E4687" s="162" t="s">
        <v>1885</v>
      </c>
      <c r="F4687" s="594" t="s">
        <v>14</v>
      </c>
      <c r="G4687" s="594"/>
      <c r="H4687" s="592"/>
      <c r="I4687" s="592"/>
      <c r="J4687" s="592"/>
      <c r="K4687" s="592"/>
      <c r="L4687" s="592"/>
    </row>
    <row r="4688" spans="1:12" s="148" customFormat="1" ht="26.25" customHeight="1" x14ac:dyDescent="0.15">
      <c r="A4688" s="593"/>
      <c r="B4688" s="589" t="s">
        <v>4661</v>
      </c>
      <c r="C4688" s="595" t="s">
        <v>4662</v>
      </c>
      <c r="D4688" s="596">
        <v>43068</v>
      </c>
      <c r="E4688" s="589" t="s">
        <v>1996</v>
      </c>
      <c r="F4688" s="589" t="s">
        <v>4663</v>
      </c>
      <c r="G4688" s="589"/>
      <c r="H4688" s="591" t="s">
        <v>1890</v>
      </c>
      <c r="I4688" s="591"/>
      <c r="J4688" s="164" t="s">
        <v>1891</v>
      </c>
      <c r="K4688" s="164" t="s">
        <v>0</v>
      </c>
      <c r="L4688" s="165">
        <v>624.36</v>
      </c>
    </row>
    <row r="4689" spans="1:12" s="148" customFormat="1" ht="333.75" customHeight="1" x14ac:dyDescent="0.15">
      <c r="A4689" s="593"/>
      <c r="B4689" s="589"/>
      <c r="C4689" s="595"/>
      <c r="D4689" s="596"/>
      <c r="E4689" s="589"/>
      <c r="F4689" s="589"/>
      <c r="G4689" s="589"/>
      <c r="H4689" s="591" t="s">
        <v>1892</v>
      </c>
      <c r="I4689" s="591"/>
      <c r="J4689" s="164" t="s">
        <v>1891</v>
      </c>
      <c r="K4689" s="164" t="s">
        <v>0</v>
      </c>
      <c r="L4689" s="165">
        <v>142</v>
      </c>
    </row>
    <row r="4690" spans="1:12" s="148" customFormat="1" ht="24" customHeight="1" x14ac:dyDescent="0.15">
      <c r="A4690" s="593"/>
      <c r="B4690" s="161" t="s">
        <v>29</v>
      </c>
      <c r="C4690" s="162" t="s">
        <v>30</v>
      </c>
      <c r="D4690" s="162" t="s">
        <v>1893</v>
      </c>
      <c r="E4690" s="162" t="s">
        <v>1894</v>
      </c>
      <c r="F4690" s="592"/>
      <c r="G4690" s="592"/>
      <c r="H4690" s="591" t="s">
        <v>1895</v>
      </c>
      <c r="I4690" s="591"/>
      <c r="J4690" s="589" t="s">
        <v>1891</v>
      </c>
      <c r="K4690" s="589" t="s">
        <v>0</v>
      </c>
      <c r="L4690" s="590">
        <v>749</v>
      </c>
    </row>
    <row r="4691" spans="1:12" s="148" customFormat="1" ht="24" customHeight="1" x14ac:dyDescent="0.15">
      <c r="A4691" s="593"/>
      <c r="B4691" s="164" t="s">
        <v>1896</v>
      </c>
      <c r="C4691" s="164" t="s">
        <v>4663</v>
      </c>
      <c r="D4691" s="166">
        <v>43070</v>
      </c>
      <c r="E4691" s="164" t="s">
        <v>3196</v>
      </c>
      <c r="F4691" s="592"/>
      <c r="G4691" s="592"/>
      <c r="H4691" s="591"/>
      <c r="I4691" s="591"/>
      <c r="J4691" s="589"/>
      <c r="K4691" s="589"/>
      <c r="L4691" s="590"/>
    </row>
    <row r="4692" spans="1:12" s="148" customFormat="1" ht="24" customHeight="1" x14ac:dyDescent="0.15">
      <c r="A4692" s="593">
        <v>892</v>
      </c>
      <c r="B4692" s="161" t="s">
        <v>20</v>
      </c>
      <c r="C4692" s="162" t="s">
        <v>21</v>
      </c>
      <c r="D4692" s="162" t="s">
        <v>1884</v>
      </c>
      <c r="E4692" s="162" t="s">
        <v>1885</v>
      </c>
      <c r="F4692" s="594" t="s">
        <v>14</v>
      </c>
      <c r="G4692" s="594"/>
      <c r="H4692" s="592"/>
      <c r="I4692" s="592"/>
      <c r="J4692" s="592"/>
      <c r="K4692" s="592"/>
      <c r="L4692" s="592"/>
    </row>
    <row r="4693" spans="1:12" s="148" customFormat="1" ht="26.25" customHeight="1" x14ac:dyDescent="0.15">
      <c r="A4693" s="593"/>
      <c r="B4693" s="589" t="s">
        <v>4661</v>
      </c>
      <c r="C4693" s="595" t="s">
        <v>4664</v>
      </c>
      <c r="D4693" s="596">
        <v>43167</v>
      </c>
      <c r="E4693" s="589" t="s">
        <v>4665</v>
      </c>
      <c r="F4693" s="589" t="s">
        <v>4666</v>
      </c>
      <c r="G4693" s="589"/>
      <c r="H4693" s="591" t="s">
        <v>1890</v>
      </c>
      <c r="I4693" s="591"/>
      <c r="J4693" s="164" t="s">
        <v>1891</v>
      </c>
      <c r="K4693" s="164" t="s">
        <v>0</v>
      </c>
      <c r="L4693" s="165">
        <v>226.86</v>
      </c>
    </row>
    <row r="4694" spans="1:12" s="148" customFormat="1" ht="408.95" customHeight="1" x14ac:dyDescent="0.15">
      <c r="A4694" s="593"/>
      <c r="B4694" s="589"/>
      <c r="C4694" s="595"/>
      <c r="D4694" s="596"/>
      <c r="E4694" s="589"/>
      <c r="F4694" s="589"/>
      <c r="G4694" s="589"/>
      <c r="H4694" s="591" t="s">
        <v>1892</v>
      </c>
      <c r="I4694" s="591"/>
      <c r="J4694" s="589" t="s">
        <v>1891</v>
      </c>
      <c r="K4694" s="589" t="s">
        <v>0</v>
      </c>
      <c r="L4694" s="590">
        <v>294.60000000000002</v>
      </c>
    </row>
    <row r="4695" spans="1:12" s="148" customFormat="1" ht="229.35" customHeight="1" x14ac:dyDescent="0.15">
      <c r="A4695" s="593"/>
      <c r="B4695" s="589"/>
      <c r="C4695" s="595"/>
      <c r="D4695" s="596"/>
      <c r="E4695" s="589"/>
      <c r="F4695" s="589"/>
      <c r="G4695" s="589"/>
      <c r="H4695" s="591"/>
      <c r="I4695" s="591"/>
      <c r="J4695" s="589"/>
      <c r="K4695" s="589"/>
      <c r="L4695" s="590"/>
    </row>
    <row r="4696" spans="1:12" s="148" customFormat="1" ht="24" customHeight="1" x14ac:dyDescent="0.15">
      <c r="A4696" s="593"/>
      <c r="B4696" s="161" t="s">
        <v>29</v>
      </c>
      <c r="C4696" s="162" t="s">
        <v>30</v>
      </c>
      <c r="D4696" s="162" t="s">
        <v>1893</v>
      </c>
      <c r="E4696" s="162" t="s">
        <v>1894</v>
      </c>
      <c r="F4696" s="592"/>
      <c r="G4696" s="592"/>
      <c r="H4696" s="591" t="s">
        <v>1895</v>
      </c>
      <c r="I4696" s="591"/>
      <c r="J4696" s="589" t="s">
        <v>1891</v>
      </c>
      <c r="K4696" s="589" t="s">
        <v>1891</v>
      </c>
      <c r="L4696" s="590">
        <v>0</v>
      </c>
    </row>
    <row r="4697" spans="1:12" s="148" customFormat="1" ht="24" customHeight="1" x14ac:dyDescent="0.15">
      <c r="A4697" s="593"/>
      <c r="B4697" s="164" t="s">
        <v>1896</v>
      </c>
      <c r="C4697" s="164" t="s">
        <v>4666</v>
      </c>
      <c r="D4697" s="166">
        <v>43169</v>
      </c>
      <c r="E4697" s="164" t="s">
        <v>3557</v>
      </c>
      <c r="F4697" s="592"/>
      <c r="G4697" s="592"/>
      <c r="H4697" s="591"/>
      <c r="I4697" s="591"/>
      <c r="J4697" s="589"/>
      <c r="K4697" s="589"/>
      <c r="L4697" s="590"/>
    </row>
    <row r="4698" spans="1:12" s="148" customFormat="1" ht="24" customHeight="1" x14ac:dyDescent="0.15">
      <c r="A4698" s="593">
        <v>893</v>
      </c>
      <c r="B4698" s="161" t="s">
        <v>20</v>
      </c>
      <c r="C4698" s="162" t="s">
        <v>21</v>
      </c>
      <c r="D4698" s="162" t="s">
        <v>1884</v>
      </c>
      <c r="E4698" s="162" t="s">
        <v>1885</v>
      </c>
      <c r="F4698" s="594" t="s">
        <v>14</v>
      </c>
      <c r="G4698" s="594"/>
      <c r="H4698" s="592"/>
      <c r="I4698" s="592"/>
      <c r="J4698" s="592"/>
      <c r="K4698" s="592"/>
      <c r="L4698" s="592"/>
    </row>
    <row r="4699" spans="1:12" s="148" customFormat="1" ht="26.25" customHeight="1" x14ac:dyDescent="0.15">
      <c r="A4699" s="593"/>
      <c r="B4699" s="589" t="s">
        <v>4667</v>
      </c>
      <c r="C4699" s="589" t="s">
        <v>4668</v>
      </c>
      <c r="D4699" s="596">
        <v>43030</v>
      </c>
      <c r="E4699" s="589" t="s">
        <v>2234</v>
      </c>
      <c r="F4699" s="589" t="s">
        <v>4669</v>
      </c>
      <c r="G4699" s="589"/>
      <c r="H4699" s="591" t="s">
        <v>1890</v>
      </c>
      <c r="I4699" s="591"/>
      <c r="J4699" s="164" t="s">
        <v>1891</v>
      </c>
      <c r="K4699" s="164" t="s">
        <v>0</v>
      </c>
      <c r="L4699" s="165">
        <v>735</v>
      </c>
    </row>
    <row r="4700" spans="1:12" s="148" customFormat="1" ht="71.25" customHeight="1" x14ac:dyDescent="0.15">
      <c r="A4700" s="593"/>
      <c r="B4700" s="589"/>
      <c r="C4700" s="589"/>
      <c r="D4700" s="596"/>
      <c r="E4700" s="589"/>
      <c r="F4700" s="589"/>
      <c r="G4700" s="589"/>
      <c r="H4700" s="591" t="s">
        <v>1892</v>
      </c>
      <c r="I4700" s="591"/>
      <c r="J4700" s="164" t="s">
        <v>1891</v>
      </c>
      <c r="K4700" s="164" t="s">
        <v>1891</v>
      </c>
      <c r="L4700" s="165">
        <v>0</v>
      </c>
    </row>
    <row r="4701" spans="1:12" s="148" customFormat="1" ht="24" customHeight="1" x14ac:dyDescent="0.15">
      <c r="A4701" s="593"/>
      <c r="B4701" s="161" t="s">
        <v>29</v>
      </c>
      <c r="C4701" s="162" t="s">
        <v>30</v>
      </c>
      <c r="D4701" s="162" t="s">
        <v>1893</v>
      </c>
      <c r="E4701" s="162" t="s">
        <v>1894</v>
      </c>
      <c r="F4701" s="592"/>
      <c r="G4701" s="592"/>
      <c r="H4701" s="591" t="s">
        <v>1895</v>
      </c>
      <c r="I4701" s="591"/>
      <c r="J4701" s="589" t="s">
        <v>1891</v>
      </c>
      <c r="K4701" s="589" t="s">
        <v>1891</v>
      </c>
      <c r="L4701" s="590">
        <v>0</v>
      </c>
    </row>
    <row r="4702" spans="1:12" s="148" customFormat="1" ht="24" customHeight="1" x14ac:dyDescent="0.15">
      <c r="A4702" s="593"/>
      <c r="B4702" s="164" t="s">
        <v>2052</v>
      </c>
      <c r="C4702" s="164" t="s">
        <v>4669</v>
      </c>
      <c r="D4702" s="166">
        <v>43033</v>
      </c>
      <c r="E4702" s="164" t="s">
        <v>4670</v>
      </c>
      <c r="F4702" s="592"/>
      <c r="G4702" s="592"/>
      <c r="H4702" s="591"/>
      <c r="I4702" s="591"/>
      <c r="J4702" s="589"/>
      <c r="K4702" s="589"/>
      <c r="L4702" s="590"/>
    </row>
    <row r="4703" spans="1:12" s="148" customFormat="1" ht="24" customHeight="1" x14ac:dyDescent="0.15">
      <c r="A4703" s="593">
        <v>894</v>
      </c>
      <c r="B4703" s="161" t="s">
        <v>20</v>
      </c>
      <c r="C4703" s="162" t="s">
        <v>21</v>
      </c>
      <c r="D4703" s="162" t="s">
        <v>1884</v>
      </c>
      <c r="E4703" s="162" t="s">
        <v>1885</v>
      </c>
      <c r="F4703" s="594" t="s">
        <v>14</v>
      </c>
      <c r="G4703" s="594"/>
      <c r="H4703" s="592"/>
      <c r="I4703" s="592"/>
      <c r="J4703" s="592"/>
      <c r="K4703" s="592"/>
      <c r="L4703" s="592"/>
    </row>
    <row r="4704" spans="1:12" s="148" customFormat="1" ht="26.25" customHeight="1" x14ac:dyDescent="0.15">
      <c r="A4704" s="593"/>
      <c r="B4704" s="589" t="s">
        <v>4667</v>
      </c>
      <c r="C4704" s="589" t="s">
        <v>4671</v>
      </c>
      <c r="D4704" s="596">
        <v>43038</v>
      </c>
      <c r="E4704" s="589" t="s">
        <v>2215</v>
      </c>
      <c r="F4704" s="589" t="s">
        <v>3752</v>
      </c>
      <c r="G4704" s="589"/>
      <c r="H4704" s="591" t="s">
        <v>1890</v>
      </c>
      <c r="I4704" s="591"/>
      <c r="J4704" s="164" t="s">
        <v>1891</v>
      </c>
      <c r="K4704" s="164" t="s">
        <v>0</v>
      </c>
      <c r="L4704" s="165">
        <v>260.2</v>
      </c>
    </row>
    <row r="4705" spans="1:12" s="148" customFormat="1" ht="102.75" customHeight="1" x14ac:dyDescent="0.15">
      <c r="A4705" s="593"/>
      <c r="B4705" s="589"/>
      <c r="C4705" s="589"/>
      <c r="D4705" s="596"/>
      <c r="E4705" s="589"/>
      <c r="F4705" s="589"/>
      <c r="G4705" s="589"/>
      <c r="H4705" s="591" t="s">
        <v>1892</v>
      </c>
      <c r="I4705" s="591"/>
      <c r="J4705" s="164" t="s">
        <v>1891</v>
      </c>
      <c r="K4705" s="164" t="s">
        <v>0</v>
      </c>
      <c r="L4705" s="165">
        <v>5300</v>
      </c>
    </row>
    <row r="4706" spans="1:12" s="148" customFormat="1" ht="24" customHeight="1" x14ac:dyDescent="0.15">
      <c r="A4706" s="593"/>
      <c r="B4706" s="161" t="s">
        <v>29</v>
      </c>
      <c r="C4706" s="162" t="s">
        <v>30</v>
      </c>
      <c r="D4706" s="162" t="s">
        <v>1893</v>
      </c>
      <c r="E4706" s="162" t="s">
        <v>1894</v>
      </c>
      <c r="F4706" s="592"/>
      <c r="G4706" s="592"/>
      <c r="H4706" s="591" t="s">
        <v>1895</v>
      </c>
      <c r="I4706" s="591"/>
      <c r="J4706" s="589" t="s">
        <v>1891</v>
      </c>
      <c r="K4706" s="589" t="s">
        <v>1891</v>
      </c>
      <c r="L4706" s="590">
        <v>0</v>
      </c>
    </row>
    <row r="4707" spans="1:12" s="148" customFormat="1" ht="24" customHeight="1" x14ac:dyDescent="0.15">
      <c r="A4707" s="593"/>
      <c r="B4707" s="164" t="s">
        <v>2052</v>
      </c>
      <c r="C4707" s="164" t="s">
        <v>3752</v>
      </c>
      <c r="D4707" s="166">
        <v>43041</v>
      </c>
      <c r="E4707" s="164" t="s">
        <v>4672</v>
      </c>
      <c r="F4707" s="592"/>
      <c r="G4707" s="592"/>
      <c r="H4707" s="591"/>
      <c r="I4707" s="591"/>
      <c r="J4707" s="589"/>
      <c r="K4707" s="589"/>
      <c r="L4707" s="590"/>
    </row>
    <row r="4708" spans="1:12" s="148" customFormat="1" ht="24" customHeight="1" x14ac:dyDescent="0.15">
      <c r="A4708" s="593">
        <v>895</v>
      </c>
      <c r="B4708" s="161" t="s">
        <v>20</v>
      </c>
      <c r="C4708" s="162" t="s">
        <v>21</v>
      </c>
      <c r="D4708" s="162" t="s">
        <v>1884</v>
      </c>
      <c r="E4708" s="162" t="s">
        <v>1885</v>
      </c>
      <c r="F4708" s="594" t="s">
        <v>14</v>
      </c>
      <c r="G4708" s="594"/>
      <c r="H4708" s="592"/>
      <c r="I4708" s="592"/>
      <c r="J4708" s="592"/>
      <c r="K4708" s="592"/>
      <c r="L4708" s="592"/>
    </row>
    <row r="4709" spans="1:12" s="148" customFormat="1" ht="26.25" customHeight="1" x14ac:dyDescent="0.15">
      <c r="A4709" s="593"/>
      <c r="B4709" s="589" t="s">
        <v>4667</v>
      </c>
      <c r="C4709" s="589" t="s">
        <v>4673</v>
      </c>
      <c r="D4709" s="596">
        <v>43044</v>
      </c>
      <c r="E4709" s="589" t="s">
        <v>3407</v>
      </c>
      <c r="F4709" s="589" t="s">
        <v>2125</v>
      </c>
      <c r="G4709" s="589"/>
      <c r="H4709" s="591" t="s">
        <v>1890</v>
      </c>
      <c r="I4709" s="591"/>
      <c r="J4709" s="164" t="s">
        <v>1891</v>
      </c>
      <c r="K4709" s="164" t="s">
        <v>0</v>
      </c>
      <c r="L4709" s="165">
        <v>304</v>
      </c>
    </row>
    <row r="4710" spans="1:12" s="148" customFormat="1" ht="81.75" customHeight="1" x14ac:dyDescent="0.15">
      <c r="A4710" s="593"/>
      <c r="B4710" s="589"/>
      <c r="C4710" s="589"/>
      <c r="D4710" s="596"/>
      <c r="E4710" s="589"/>
      <c r="F4710" s="589"/>
      <c r="G4710" s="589"/>
      <c r="H4710" s="591" t="s">
        <v>1892</v>
      </c>
      <c r="I4710" s="591"/>
      <c r="J4710" s="164" t="s">
        <v>1891</v>
      </c>
      <c r="K4710" s="164" t="s">
        <v>0</v>
      </c>
      <c r="L4710" s="165">
        <v>416.4</v>
      </c>
    </row>
    <row r="4711" spans="1:12" s="148" customFormat="1" ht="24" customHeight="1" x14ac:dyDescent="0.15">
      <c r="A4711" s="593"/>
      <c r="B4711" s="161" t="s">
        <v>29</v>
      </c>
      <c r="C4711" s="162" t="s">
        <v>30</v>
      </c>
      <c r="D4711" s="162" t="s">
        <v>1893</v>
      </c>
      <c r="E4711" s="162" t="s">
        <v>1894</v>
      </c>
      <c r="F4711" s="592"/>
      <c r="G4711" s="592"/>
      <c r="H4711" s="591" t="s">
        <v>1895</v>
      </c>
      <c r="I4711" s="591"/>
      <c r="J4711" s="589" t="s">
        <v>1891</v>
      </c>
      <c r="K4711" s="589" t="s">
        <v>1891</v>
      </c>
      <c r="L4711" s="590">
        <v>0</v>
      </c>
    </row>
    <row r="4712" spans="1:12" s="148" customFormat="1" ht="24" customHeight="1" x14ac:dyDescent="0.15">
      <c r="A4712" s="593"/>
      <c r="B4712" s="164" t="s">
        <v>2052</v>
      </c>
      <c r="C4712" s="164" t="s">
        <v>2125</v>
      </c>
      <c r="D4712" s="166">
        <v>43046</v>
      </c>
      <c r="E4712" s="164" t="s">
        <v>2491</v>
      </c>
      <c r="F4712" s="592"/>
      <c r="G4712" s="592"/>
      <c r="H4712" s="591"/>
      <c r="I4712" s="591"/>
      <c r="J4712" s="589"/>
      <c r="K4712" s="589"/>
      <c r="L4712" s="590"/>
    </row>
    <row r="4713" spans="1:12" s="148" customFormat="1" ht="24" customHeight="1" x14ac:dyDescent="0.15">
      <c r="A4713" s="593">
        <v>896</v>
      </c>
      <c r="B4713" s="161" t="s">
        <v>20</v>
      </c>
      <c r="C4713" s="162" t="s">
        <v>21</v>
      </c>
      <c r="D4713" s="162" t="s">
        <v>1884</v>
      </c>
      <c r="E4713" s="162" t="s">
        <v>1885</v>
      </c>
      <c r="F4713" s="594" t="s">
        <v>14</v>
      </c>
      <c r="G4713" s="594"/>
      <c r="H4713" s="592"/>
      <c r="I4713" s="592"/>
      <c r="J4713" s="592"/>
      <c r="K4713" s="592"/>
      <c r="L4713" s="592"/>
    </row>
    <row r="4714" spans="1:12" s="148" customFormat="1" ht="26.25" customHeight="1" x14ac:dyDescent="0.15">
      <c r="A4714" s="593"/>
      <c r="B4714" s="589" t="s">
        <v>4667</v>
      </c>
      <c r="C4714" s="595" t="s">
        <v>4674</v>
      </c>
      <c r="D4714" s="596">
        <v>43073</v>
      </c>
      <c r="E4714" s="589" t="s">
        <v>2234</v>
      </c>
      <c r="F4714" s="589" t="s">
        <v>3299</v>
      </c>
      <c r="G4714" s="589"/>
      <c r="H4714" s="591" t="s">
        <v>1890</v>
      </c>
      <c r="I4714" s="591"/>
      <c r="J4714" s="164" t="s">
        <v>1891</v>
      </c>
      <c r="K4714" s="164" t="s">
        <v>0</v>
      </c>
      <c r="L4714" s="165">
        <v>716</v>
      </c>
    </row>
    <row r="4715" spans="1:12" s="148" customFormat="1" ht="113.25" customHeight="1" x14ac:dyDescent="0.15">
      <c r="A4715" s="593"/>
      <c r="B4715" s="589"/>
      <c r="C4715" s="595"/>
      <c r="D4715" s="596"/>
      <c r="E4715" s="589"/>
      <c r="F4715" s="589"/>
      <c r="G4715" s="589"/>
      <c r="H4715" s="591" t="s">
        <v>1892</v>
      </c>
      <c r="I4715" s="591"/>
      <c r="J4715" s="164" t="s">
        <v>1891</v>
      </c>
      <c r="K4715" s="164" t="s">
        <v>1891</v>
      </c>
      <c r="L4715" s="165">
        <v>0</v>
      </c>
    </row>
    <row r="4716" spans="1:12" s="148" customFormat="1" ht="24" customHeight="1" x14ac:dyDescent="0.15">
      <c r="A4716" s="593"/>
      <c r="B4716" s="161" t="s">
        <v>29</v>
      </c>
      <c r="C4716" s="162" t="s">
        <v>30</v>
      </c>
      <c r="D4716" s="162" t="s">
        <v>1893</v>
      </c>
      <c r="E4716" s="162" t="s">
        <v>1894</v>
      </c>
      <c r="F4716" s="592"/>
      <c r="G4716" s="592"/>
      <c r="H4716" s="591" t="s">
        <v>1895</v>
      </c>
      <c r="I4716" s="591"/>
      <c r="J4716" s="589" t="s">
        <v>1891</v>
      </c>
      <c r="K4716" s="589" t="s">
        <v>1891</v>
      </c>
      <c r="L4716" s="590">
        <v>0</v>
      </c>
    </row>
    <row r="4717" spans="1:12" s="148" customFormat="1" ht="24" customHeight="1" x14ac:dyDescent="0.15">
      <c r="A4717" s="593"/>
      <c r="B4717" s="164" t="s">
        <v>2052</v>
      </c>
      <c r="C4717" s="164" t="s">
        <v>3299</v>
      </c>
      <c r="D4717" s="166">
        <v>43077</v>
      </c>
      <c r="E4717" s="164" t="s">
        <v>3252</v>
      </c>
      <c r="F4717" s="592"/>
      <c r="G4717" s="592"/>
      <c r="H4717" s="591"/>
      <c r="I4717" s="591"/>
      <c r="J4717" s="589"/>
      <c r="K4717" s="589"/>
      <c r="L4717" s="590"/>
    </row>
    <row r="4718" spans="1:12" s="148" customFormat="1" ht="24" customHeight="1" x14ac:dyDescent="0.15">
      <c r="A4718" s="593">
        <v>897</v>
      </c>
      <c r="B4718" s="161" t="s">
        <v>20</v>
      </c>
      <c r="C4718" s="162" t="s">
        <v>21</v>
      </c>
      <c r="D4718" s="162" t="s">
        <v>1884</v>
      </c>
      <c r="E4718" s="162" t="s">
        <v>1885</v>
      </c>
      <c r="F4718" s="594" t="s">
        <v>14</v>
      </c>
      <c r="G4718" s="594"/>
      <c r="H4718" s="592"/>
      <c r="I4718" s="592"/>
      <c r="J4718" s="592"/>
      <c r="K4718" s="592"/>
      <c r="L4718" s="592"/>
    </row>
    <row r="4719" spans="1:12" s="148" customFormat="1" ht="26.25" customHeight="1" x14ac:dyDescent="0.15">
      <c r="A4719" s="593"/>
      <c r="B4719" s="589" t="s">
        <v>4667</v>
      </c>
      <c r="C4719" s="595" t="s">
        <v>4675</v>
      </c>
      <c r="D4719" s="596">
        <v>43081</v>
      </c>
      <c r="E4719" s="589" t="s">
        <v>2382</v>
      </c>
      <c r="F4719" s="589" t="s">
        <v>4435</v>
      </c>
      <c r="G4719" s="589"/>
      <c r="H4719" s="591" t="s">
        <v>1890</v>
      </c>
      <c r="I4719" s="591"/>
      <c r="J4719" s="164" t="s">
        <v>1891</v>
      </c>
      <c r="K4719" s="164" t="s">
        <v>0</v>
      </c>
      <c r="L4719" s="165">
        <v>352</v>
      </c>
    </row>
    <row r="4720" spans="1:12" s="148" customFormat="1" ht="155.25" customHeight="1" x14ac:dyDescent="0.15">
      <c r="A4720" s="593"/>
      <c r="B4720" s="589"/>
      <c r="C4720" s="595"/>
      <c r="D4720" s="596"/>
      <c r="E4720" s="589"/>
      <c r="F4720" s="589"/>
      <c r="G4720" s="589"/>
      <c r="H4720" s="591" t="s">
        <v>1892</v>
      </c>
      <c r="I4720" s="591"/>
      <c r="J4720" s="164" t="s">
        <v>1891</v>
      </c>
      <c r="K4720" s="164" t="s">
        <v>0</v>
      </c>
      <c r="L4720" s="165">
        <v>417</v>
      </c>
    </row>
    <row r="4721" spans="1:12" s="148" customFormat="1" ht="24" customHeight="1" x14ac:dyDescent="0.15">
      <c r="A4721" s="593"/>
      <c r="B4721" s="161" t="s">
        <v>29</v>
      </c>
      <c r="C4721" s="162" t="s">
        <v>30</v>
      </c>
      <c r="D4721" s="162" t="s">
        <v>1893</v>
      </c>
      <c r="E4721" s="162" t="s">
        <v>1894</v>
      </c>
      <c r="F4721" s="592"/>
      <c r="G4721" s="592"/>
      <c r="H4721" s="591" t="s">
        <v>1895</v>
      </c>
      <c r="I4721" s="591"/>
      <c r="J4721" s="589" t="s">
        <v>1891</v>
      </c>
      <c r="K4721" s="589" t="s">
        <v>0</v>
      </c>
      <c r="L4721" s="590">
        <v>1500</v>
      </c>
    </row>
    <row r="4722" spans="1:12" s="148" customFormat="1" ht="24" customHeight="1" x14ac:dyDescent="0.15">
      <c r="A4722" s="593"/>
      <c r="B4722" s="164" t="s">
        <v>2052</v>
      </c>
      <c r="C4722" s="164" t="s">
        <v>4435</v>
      </c>
      <c r="D4722" s="166">
        <v>43083</v>
      </c>
      <c r="E4722" s="164" t="s">
        <v>4676</v>
      </c>
      <c r="F4722" s="592"/>
      <c r="G4722" s="592"/>
      <c r="H4722" s="591"/>
      <c r="I4722" s="591"/>
      <c r="J4722" s="589"/>
      <c r="K4722" s="589"/>
      <c r="L4722" s="590"/>
    </row>
    <row r="4723" spans="1:12" s="148" customFormat="1" ht="24" customHeight="1" x14ac:dyDescent="0.15">
      <c r="A4723" s="593">
        <v>898</v>
      </c>
      <c r="B4723" s="161" t="s">
        <v>20</v>
      </c>
      <c r="C4723" s="162" t="s">
        <v>21</v>
      </c>
      <c r="D4723" s="162" t="s">
        <v>1884</v>
      </c>
      <c r="E4723" s="162" t="s">
        <v>1885</v>
      </c>
      <c r="F4723" s="594" t="s">
        <v>14</v>
      </c>
      <c r="G4723" s="594"/>
      <c r="H4723" s="592"/>
      <c r="I4723" s="592"/>
      <c r="J4723" s="592"/>
      <c r="K4723" s="592"/>
      <c r="L4723" s="592"/>
    </row>
    <row r="4724" spans="1:12" s="148" customFormat="1" ht="26.25" customHeight="1" x14ac:dyDescent="0.15">
      <c r="A4724" s="593"/>
      <c r="B4724" s="589" t="s">
        <v>4677</v>
      </c>
      <c r="C4724" s="595" t="s">
        <v>4678</v>
      </c>
      <c r="D4724" s="596">
        <v>43172</v>
      </c>
      <c r="E4724" s="589" t="s">
        <v>4679</v>
      </c>
      <c r="F4724" s="589" t="s">
        <v>4680</v>
      </c>
      <c r="G4724" s="589"/>
      <c r="H4724" s="591" t="s">
        <v>1890</v>
      </c>
      <c r="I4724" s="591"/>
      <c r="J4724" s="164" t="s">
        <v>1891</v>
      </c>
      <c r="K4724" s="164" t="s">
        <v>0</v>
      </c>
      <c r="L4724" s="165">
        <v>351.96</v>
      </c>
    </row>
    <row r="4725" spans="1:12" s="148" customFormat="1" ht="408.95" customHeight="1" x14ac:dyDescent="0.15">
      <c r="A4725" s="593"/>
      <c r="B4725" s="589"/>
      <c r="C4725" s="595"/>
      <c r="D4725" s="596"/>
      <c r="E4725" s="589"/>
      <c r="F4725" s="589"/>
      <c r="G4725" s="589"/>
      <c r="H4725" s="591" t="s">
        <v>1892</v>
      </c>
      <c r="I4725" s="591"/>
      <c r="J4725" s="589" t="s">
        <v>1891</v>
      </c>
      <c r="K4725" s="589" t="s">
        <v>0</v>
      </c>
      <c r="L4725" s="590">
        <v>3467.23</v>
      </c>
    </row>
    <row r="4726" spans="1:12" s="148" customFormat="1" ht="124.35" customHeight="1" x14ac:dyDescent="0.15">
      <c r="A4726" s="593"/>
      <c r="B4726" s="589"/>
      <c r="C4726" s="595"/>
      <c r="D4726" s="596"/>
      <c r="E4726" s="589"/>
      <c r="F4726" s="589"/>
      <c r="G4726" s="589"/>
      <c r="H4726" s="591"/>
      <c r="I4726" s="591"/>
      <c r="J4726" s="589"/>
      <c r="K4726" s="589"/>
      <c r="L4726" s="590"/>
    </row>
    <row r="4727" spans="1:12" s="148" customFormat="1" ht="24" customHeight="1" x14ac:dyDescent="0.15">
      <c r="A4727" s="593"/>
      <c r="B4727" s="161" t="s">
        <v>29</v>
      </c>
      <c r="C4727" s="162" t="s">
        <v>30</v>
      </c>
      <c r="D4727" s="162" t="s">
        <v>1893</v>
      </c>
      <c r="E4727" s="162" t="s">
        <v>1894</v>
      </c>
      <c r="F4727" s="592"/>
      <c r="G4727" s="592"/>
      <c r="H4727" s="591" t="s">
        <v>1895</v>
      </c>
      <c r="I4727" s="591"/>
      <c r="J4727" s="589" t="s">
        <v>1891</v>
      </c>
      <c r="K4727" s="589" t="s">
        <v>1891</v>
      </c>
      <c r="L4727" s="590">
        <v>0</v>
      </c>
    </row>
    <row r="4728" spans="1:12" s="148" customFormat="1" ht="24" customHeight="1" x14ac:dyDescent="0.15">
      <c r="A4728" s="593"/>
      <c r="B4728" s="164" t="s">
        <v>1896</v>
      </c>
      <c r="C4728" s="164" t="s">
        <v>4680</v>
      </c>
      <c r="D4728" s="166">
        <v>43176</v>
      </c>
      <c r="E4728" s="164" t="s">
        <v>4681</v>
      </c>
      <c r="F4728" s="592"/>
      <c r="G4728" s="592"/>
      <c r="H4728" s="591"/>
      <c r="I4728" s="591"/>
      <c r="J4728" s="589"/>
      <c r="K4728" s="589"/>
      <c r="L4728" s="590"/>
    </row>
    <row r="4729" spans="1:12" s="148" customFormat="1" ht="24" customHeight="1" x14ac:dyDescent="0.15">
      <c r="A4729" s="593">
        <v>899</v>
      </c>
      <c r="B4729" s="161" t="s">
        <v>20</v>
      </c>
      <c r="C4729" s="162" t="s">
        <v>21</v>
      </c>
      <c r="D4729" s="162" t="s">
        <v>1884</v>
      </c>
      <c r="E4729" s="162" t="s">
        <v>1885</v>
      </c>
      <c r="F4729" s="594" t="s">
        <v>14</v>
      </c>
      <c r="G4729" s="594"/>
      <c r="H4729" s="592"/>
      <c r="I4729" s="592"/>
      <c r="J4729" s="592"/>
      <c r="K4729" s="592"/>
      <c r="L4729" s="592"/>
    </row>
    <row r="4730" spans="1:12" s="148" customFormat="1" ht="26.25" customHeight="1" x14ac:dyDescent="0.15">
      <c r="A4730" s="593"/>
      <c r="B4730" s="589" t="s">
        <v>4682</v>
      </c>
      <c r="C4730" s="595" t="s">
        <v>4683</v>
      </c>
      <c r="D4730" s="596">
        <v>43020</v>
      </c>
      <c r="E4730" s="589" t="s">
        <v>2004</v>
      </c>
      <c r="F4730" s="589" t="s">
        <v>2757</v>
      </c>
      <c r="G4730" s="589"/>
      <c r="H4730" s="591" t="s">
        <v>1890</v>
      </c>
      <c r="I4730" s="591"/>
      <c r="J4730" s="164" t="s">
        <v>1891</v>
      </c>
      <c r="K4730" s="164" t="s">
        <v>0</v>
      </c>
      <c r="L4730" s="165">
        <v>522.93000000000006</v>
      </c>
    </row>
    <row r="4731" spans="1:12" s="148" customFormat="1" ht="207.75" customHeight="1" x14ac:dyDescent="0.15">
      <c r="A4731" s="593"/>
      <c r="B4731" s="589"/>
      <c r="C4731" s="595"/>
      <c r="D4731" s="596"/>
      <c r="E4731" s="589"/>
      <c r="F4731" s="589"/>
      <c r="G4731" s="589"/>
      <c r="H4731" s="591" t="s">
        <v>1892</v>
      </c>
      <c r="I4731" s="591"/>
      <c r="J4731" s="164" t="s">
        <v>1891</v>
      </c>
      <c r="K4731" s="164" t="s">
        <v>0</v>
      </c>
      <c r="L4731" s="165">
        <v>371.95</v>
      </c>
    </row>
    <row r="4732" spans="1:12" s="148" customFormat="1" ht="24" customHeight="1" x14ac:dyDescent="0.15">
      <c r="A4732" s="593"/>
      <c r="B4732" s="161" t="s">
        <v>29</v>
      </c>
      <c r="C4732" s="162" t="s">
        <v>30</v>
      </c>
      <c r="D4732" s="162" t="s">
        <v>1893</v>
      </c>
      <c r="E4732" s="162" t="s">
        <v>1894</v>
      </c>
      <c r="F4732" s="592"/>
      <c r="G4732" s="592"/>
      <c r="H4732" s="591" t="s">
        <v>1895</v>
      </c>
      <c r="I4732" s="591"/>
      <c r="J4732" s="589" t="s">
        <v>1891</v>
      </c>
      <c r="K4732" s="589" t="s">
        <v>0</v>
      </c>
      <c r="L4732" s="590">
        <v>184</v>
      </c>
    </row>
    <row r="4733" spans="1:12" s="148" customFormat="1" ht="24" customHeight="1" x14ac:dyDescent="0.15">
      <c r="A4733" s="593"/>
      <c r="B4733" s="164" t="s">
        <v>1896</v>
      </c>
      <c r="C4733" s="164" t="s">
        <v>2757</v>
      </c>
      <c r="D4733" s="166">
        <v>43022</v>
      </c>
      <c r="E4733" s="164" t="s">
        <v>2752</v>
      </c>
      <c r="F4733" s="592"/>
      <c r="G4733" s="592"/>
      <c r="H4733" s="591"/>
      <c r="I4733" s="591"/>
      <c r="J4733" s="589"/>
      <c r="K4733" s="589"/>
      <c r="L4733" s="590"/>
    </row>
    <row r="4734" spans="1:12" s="148" customFormat="1" ht="24" customHeight="1" x14ac:dyDescent="0.15">
      <c r="A4734" s="593">
        <v>900</v>
      </c>
      <c r="B4734" s="161" t="s">
        <v>20</v>
      </c>
      <c r="C4734" s="162" t="s">
        <v>21</v>
      </c>
      <c r="D4734" s="162" t="s">
        <v>1884</v>
      </c>
      <c r="E4734" s="162" t="s">
        <v>1885</v>
      </c>
      <c r="F4734" s="594" t="s">
        <v>14</v>
      </c>
      <c r="G4734" s="594"/>
      <c r="H4734" s="592"/>
      <c r="I4734" s="592"/>
      <c r="J4734" s="592"/>
      <c r="K4734" s="592"/>
      <c r="L4734" s="592"/>
    </row>
    <row r="4735" spans="1:12" s="148" customFormat="1" ht="26.25" customHeight="1" x14ac:dyDescent="0.15">
      <c r="A4735" s="593"/>
      <c r="B4735" s="589" t="s">
        <v>4682</v>
      </c>
      <c r="C4735" s="595" t="s">
        <v>4684</v>
      </c>
      <c r="D4735" s="596">
        <v>43027</v>
      </c>
      <c r="E4735" s="589" t="s">
        <v>4685</v>
      </c>
      <c r="F4735" s="589" t="s">
        <v>4686</v>
      </c>
      <c r="G4735" s="589"/>
      <c r="H4735" s="591" t="s">
        <v>1890</v>
      </c>
      <c r="I4735" s="591"/>
      <c r="J4735" s="164" t="s">
        <v>1891</v>
      </c>
      <c r="K4735" s="164" t="s">
        <v>0</v>
      </c>
      <c r="L4735" s="165">
        <v>682.47</v>
      </c>
    </row>
    <row r="4736" spans="1:12" s="148" customFormat="1" ht="218.25" customHeight="1" x14ac:dyDescent="0.15">
      <c r="A4736" s="593"/>
      <c r="B4736" s="589"/>
      <c r="C4736" s="595"/>
      <c r="D4736" s="596"/>
      <c r="E4736" s="589"/>
      <c r="F4736" s="589"/>
      <c r="G4736" s="589"/>
      <c r="H4736" s="591" t="s">
        <v>1892</v>
      </c>
      <c r="I4736" s="591"/>
      <c r="J4736" s="164" t="s">
        <v>1891</v>
      </c>
      <c r="K4736" s="164" t="s">
        <v>0</v>
      </c>
      <c r="L4736" s="165">
        <v>430.38</v>
      </c>
    </row>
    <row r="4737" spans="1:12" s="148" customFormat="1" ht="24" customHeight="1" x14ac:dyDescent="0.15">
      <c r="A4737" s="593"/>
      <c r="B4737" s="161" t="s">
        <v>29</v>
      </c>
      <c r="C4737" s="162" t="s">
        <v>30</v>
      </c>
      <c r="D4737" s="162" t="s">
        <v>1893</v>
      </c>
      <c r="E4737" s="162" t="s">
        <v>1894</v>
      </c>
      <c r="F4737" s="592"/>
      <c r="G4737" s="592"/>
      <c r="H4737" s="591" t="s">
        <v>1895</v>
      </c>
      <c r="I4737" s="591"/>
      <c r="J4737" s="589" t="s">
        <v>1891</v>
      </c>
      <c r="K4737" s="589" t="s">
        <v>1891</v>
      </c>
      <c r="L4737" s="590">
        <v>0</v>
      </c>
    </row>
    <row r="4738" spans="1:12" s="148" customFormat="1" ht="24" customHeight="1" x14ac:dyDescent="0.15">
      <c r="A4738" s="593"/>
      <c r="B4738" s="164" t="s">
        <v>1896</v>
      </c>
      <c r="C4738" s="164" t="s">
        <v>4686</v>
      </c>
      <c r="D4738" s="166">
        <v>43029</v>
      </c>
      <c r="E4738" s="164" t="s">
        <v>3549</v>
      </c>
      <c r="F4738" s="592"/>
      <c r="G4738" s="592"/>
      <c r="H4738" s="591"/>
      <c r="I4738" s="591"/>
      <c r="J4738" s="589"/>
      <c r="K4738" s="589"/>
      <c r="L4738" s="590"/>
    </row>
    <row r="4739" spans="1:12" s="148" customFormat="1" ht="24" customHeight="1" x14ac:dyDescent="0.15">
      <c r="A4739" s="593">
        <v>901</v>
      </c>
      <c r="B4739" s="161" t="s">
        <v>20</v>
      </c>
      <c r="C4739" s="162" t="s">
        <v>21</v>
      </c>
      <c r="D4739" s="162" t="s">
        <v>1884</v>
      </c>
      <c r="E4739" s="162" t="s">
        <v>1885</v>
      </c>
      <c r="F4739" s="594" t="s">
        <v>14</v>
      </c>
      <c r="G4739" s="594"/>
      <c r="H4739" s="592"/>
      <c r="I4739" s="592"/>
      <c r="J4739" s="592"/>
      <c r="K4739" s="592"/>
      <c r="L4739" s="592"/>
    </row>
    <row r="4740" spans="1:12" s="148" customFormat="1" ht="26.25" customHeight="1" x14ac:dyDescent="0.15">
      <c r="A4740" s="593"/>
      <c r="B4740" s="589" t="s">
        <v>4682</v>
      </c>
      <c r="C4740" s="595" t="s">
        <v>4687</v>
      </c>
      <c r="D4740" s="596">
        <v>43055</v>
      </c>
      <c r="E4740" s="589" t="s">
        <v>2326</v>
      </c>
      <c r="F4740" s="589" t="s">
        <v>4688</v>
      </c>
      <c r="G4740" s="589"/>
      <c r="H4740" s="591" t="s">
        <v>1890</v>
      </c>
      <c r="I4740" s="591"/>
      <c r="J4740" s="164" t="s">
        <v>1891</v>
      </c>
      <c r="K4740" s="164" t="s">
        <v>0</v>
      </c>
      <c r="L4740" s="165">
        <v>421.54</v>
      </c>
    </row>
    <row r="4741" spans="1:12" s="148" customFormat="1" ht="281.25" customHeight="1" x14ac:dyDescent="0.15">
      <c r="A4741" s="593"/>
      <c r="B4741" s="589"/>
      <c r="C4741" s="595"/>
      <c r="D4741" s="596"/>
      <c r="E4741" s="589"/>
      <c r="F4741" s="589"/>
      <c r="G4741" s="589"/>
      <c r="H4741" s="591" t="s">
        <v>1892</v>
      </c>
      <c r="I4741" s="591"/>
      <c r="J4741" s="164" t="s">
        <v>1891</v>
      </c>
      <c r="K4741" s="164" t="s">
        <v>0</v>
      </c>
      <c r="L4741" s="165">
        <v>474.73</v>
      </c>
    </row>
    <row r="4742" spans="1:12" s="148" customFormat="1" ht="24" customHeight="1" x14ac:dyDescent="0.15">
      <c r="A4742" s="593"/>
      <c r="B4742" s="161" t="s">
        <v>29</v>
      </c>
      <c r="C4742" s="162" t="s">
        <v>30</v>
      </c>
      <c r="D4742" s="162" t="s">
        <v>1893</v>
      </c>
      <c r="E4742" s="162" t="s">
        <v>1894</v>
      </c>
      <c r="F4742" s="592"/>
      <c r="G4742" s="592"/>
      <c r="H4742" s="591" t="s">
        <v>1895</v>
      </c>
      <c r="I4742" s="591"/>
      <c r="J4742" s="589" t="s">
        <v>1891</v>
      </c>
      <c r="K4742" s="589" t="s">
        <v>1891</v>
      </c>
      <c r="L4742" s="590">
        <v>0</v>
      </c>
    </row>
    <row r="4743" spans="1:12" s="148" customFormat="1" ht="24" customHeight="1" x14ac:dyDescent="0.15">
      <c r="A4743" s="593"/>
      <c r="B4743" s="164" t="s">
        <v>1896</v>
      </c>
      <c r="C4743" s="164" t="s">
        <v>4688</v>
      </c>
      <c r="D4743" s="166">
        <v>43057</v>
      </c>
      <c r="E4743" s="164" t="s">
        <v>4526</v>
      </c>
      <c r="F4743" s="592"/>
      <c r="G4743" s="592"/>
      <c r="H4743" s="591"/>
      <c r="I4743" s="591"/>
      <c r="J4743" s="589"/>
      <c r="K4743" s="589"/>
      <c r="L4743" s="590"/>
    </row>
    <row r="4744" spans="1:12" s="148" customFormat="1" ht="24" customHeight="1" x14ac:dyDescent="0.15">
      <c r="A4744" s="593">
        <v>902</v>
      </c>
      <c r="B4744" s="161" t="s">
        <v>20</v>
      </c>
      <c r="C4744" s="162" t="s">
        <v>21</v>
      </c>
      <c r="D4744" s="162" t="s">
        <v>1884</v>
      </c>
      <c r="E4744" s="162" t="s">
        <v>1885</v>
      </c>
      <c r="F4744" s="594" t="s">
        <v>14</v>
      </c>
      <c r="G4744" s="594"/>
      <c r="H4744" s="592"/>
      <c r="I4744" s="592"/>
      <c r="J4744" s="592"/>
      <c r="K4744" s="592"/>
      <c r="L4744" s="592"/>
    </row>
    <row r="4745" spans="1:12" s="148" customFormat="1" ht="26.25" customHeight="1" x14ac:dyDescent="0.15">
      <c r="A4745" s="593"/>
      <c r="B4745" s="589" t="s">
        <v>4682</v>
      </c>
      <c r="C4745" s="595" t="s">
        <v>4689</v>
      </c>
      <c r="D4745" s="596">
        <v>43136</v>
      </c>
      <c r="E4745" s="589" t="s">
        <v>2234</v>
      </c>
      <c r="F4745" s="589" t="s">
        <v>3083</v>
      </c>
      <c r="G4745" s="589"/>
      <c r="H4745" s="591" t="s">
        <v>1890</v>
      </c>
      <c r="I4745" s="591"/>
      <c r="J4745" s="164" t="s">
        <v>1891</v>
      </c>
      <c r="K4745" s="164" t="s">
        <v>0</v>
      </c>
      <c r="L4745" s="165">
        <v>442.6</v>
      </c>
    </row>
    <row r="4746" spans="1:12" s="148" customFormat="1" ht="228.75" customHeight="1" x14ac:dyDescent="0.15">
      <c r="A4746" s="593"/>
      <c r="B4746" s="589"/>
      <c r="C4746" s="595"/>
      <c r="D4746" s="596"/>
      <c r="E4746" s="589"/>
      <c r="F4746" s="589"/>
      <c r="G4746" s="589"/>
      <c r="H4746" s="591" t="s">
        <v>1892</v>
      </c>
      <c r="I4746" s="591"/>
      <c r="J4746" s="164" t="s">
        <v>1891</v>
      </c>
      <c r="K4746" s="164" t="s">
        <v>0</v>
      </c>
      <c r="L4746" s="165">
        <v>461</v>
      </c>
    </row>
    <row r="4747" spans="1:12" s="148" customFormat="1" ht="24" customHeight="1" x14ac:dyDescent="0.15">
      <c r="A4747" s="593"/>
      <c r="B4747" s="161" t="s">
        <v>29</v>
      </c>
      <c r="C4747" s="162" t="s">
        <v>30</v>
      </c>
      <c r="D4747" s="162" t="s">
        <v>1893</v>
      </c>
      <c r="E4747" s="162" t="s">
        <v>1894</v>
      </c>
      <c r="F4747" s="592"/>
      <c r="G4747" s="592"/>
      <c r="H4747" s="591" t="s">
        <v>1895</v>
      </c>
      <c r="I4747" s="591"/>
      <c r="J4747" s="589" t="s">
        <v>1891</v>
      </c>
      <c r="K4747" s="589" t="s">
        <v>1891</v>
      </c>
      <c r="L4747" s="590">
        <v>0</v>
      </c>
    </row>
    <row r="4748" spans="1:12" s="148" customFormat="1" ht="24" customHeight="1" x14ac:dyDescent="0.15">
      <c r="A4748" s="593"/>
      <c r="B4748" s="164" t="s">
        <v>1896</v>
      </c>
      <c r="C4748" s="164" t="s">
        <v>3083</v>
      </c>
      <c r="D4748" s="166">
        <v>43138</v>
      </c>
      <c r="E4748" s="164" t="s">
        <v>4690</v>
      </c>
      <c r="F4748" s="592"/>
      <c r="G4748" s="592"/>
      <c r="H4748" s="591"/>
      <c r="I4748" s="591"/>
      <c r="J4748" s="589"/>
      <c r="K4748" s="589"/>
      <c r="L4748" s="590"/>
    </row>
    <row r="4749" spans="1:12" s="148" customFormat="1" ht="24" customHeight="1" x14ac:dyDescent="0.15">
      <c r="A4749" s="593">
        <v>903</v>
      </c>
      <c r="B4749" s="161" t="s">
        <v>20</v>
      </c>
      <c r="C4749" s="162" t="s">
        <v>21</v>
      </c>
      <c r="D4749" s="162" t="s">
        <v>1884</v>
      </c>
      <c r="E4749" s="162" t="s">
        <v>1885</v>
      </c>
      <c r="F4749" s="594" t="s">
        <v>14</v>
      </c>
      <c r="G4749" s="594"/>
      <c r="H4749" s="592"/>
      <c r="I4749" s="592"/>
      <c r="J4749" s="592"/>
      <c r="K4749" s="592"/>
      <c r="L4749" s="592"/>
    </row>
    <row r="4750" spans="1:12" s="148" customFormat="1" ht="26.25" customHeight="1" x14ac:dyDescent="0.15">
      <c r="A4750" s="593"/>
      <c r="B4750" s="589" t="s">
        <v>4682</v>
      </c>
      <c r="C4750" s="595" t="s">
        <v>4691</v>
      </c>
      <c r="D4750" s="596">
        <v>43152</v>
      </c>
      <c r="E4750" s="589" t="s">
        <v>1996</v>
      </c>
      <c r="F4750" s="589" t="s">
        <v>2481</v>
      </c>
      <c r="G4750" s="589"/>
      <c r="H4750" s="591" t="s">
        <v>1890</v>
      </c>
      <c r="I4750" s="591"/>
      <c r="J4750" s="164" t="s">
        <v>1891</v>
      </c>
      <c r="K4750" s="164" t="s">
        <v>0</v>
      </c>
      <c r="L4750" s="165">
        <v>221</v>
      </c>
    </row>
    <row r="4751" spans="1:12" s="148" customFormat="1" ht="365.25" customHeight="1" x14ac:dyDescent="0.15">
      <c r="A4751" s="593"/>
      <c r="B4751" s="589"/>
      <c r="C4751" s="595"/>
      <c r="D4751" s="596"/>
      <c r="E4751" s="589"/>
      <c r="F4751" s="589"/>
      <c r="G4751" s="589"/>
      <c r="H4751" s="591" t="s">
        <v>1892</v>
      </c>
      <c r="I4751" s="591"/>
      <c r="J4751" s="164" t="s">
        <v>1891</v>
      </c>
      <c r="K4751" s="164" t="s">
        <v>1891</v>
      </c>
      <c r="L4751" s="165">
        <v>0</v>
      </c>
    </row>
    <row r="4752" spans="1:12" s="148" customFormat="1" ht="24" customHeight="1" x14ac:dyDescent="0.15">
      <c r="A4752" s="593"/>
      <c r="B4752" s="161" t="s">
        <v>29</v>
      </c>
      <c r="C4752" s="162" t="s">
        <v>30</v>
      </c>
      <c r="D4752" s="162" t="s">
        <v>1893</v>
      </c>
      <c r="E4752" s="162" t="s">
        <v>1894</v>
      </c>
      <c r="F4752" s="592"/>
      <c r="G4752" s="592"/>
      <c r="H4752" s="591" t="s">
        <v>1895</v>
      </c>
      <c r="I4752" s="591"/>
      <c r="J4752" s="589" t="s">
        <v>1891</v>
      </c>
      <c r="K4752" s="589" t="s">
        <v>0</v>
      </c>
      <c r="L4752" s="590">
        <v>40</v>
      </c>
    </row>
    <row r="4753" spans="1:12" s="148" customFormat="1" ht="24" customHeight="1" x14ac:dyDescent="0.15">
      <c r="A4753" s="593"/>
      <c r="B4753" s="164" t="s">
        <v>1896</v>
      </c>
      <c r="C4753" s="164" t="s">
        <v>2481</v>
      </c>
      <c r="D4753" s="166">
        <v>43153</v>
      </c>
      <c r="E4753" s="164" t="s">
        <v>4692</v>
      </c>
      <c r="F4753" s="592"/>
      <c r="G4753" s="592"/>
      <c r="H4753" s="591"/>
      <c r="I4753" s="591"/>
      <c r="J4753" s="589"/>
      <c r="K4753" s="589"/>
      <c r="L4753" s="590"/>
    </row>
    <row r="4754" spans="1:12" s="148" customFormat="1" ht="24" customHeight="1" x14ac:dyDescent="0.15">
      <c r="A4754" s="593">
        <v>904</v>
      </c>
      <c r="B4754" s="161" t="s">
        <v>20</v>
      </c>
      <c r="C4754" s="162" t="s">
        <v>21</v>
      </c>
      <c r="D4754" s="162" t="s">
        <v>1884</v>
      </c>
      <c r="E4754" s="162" t="s">
        <v>1885</v>
      </c>
      <c r="F4754" s="594" t="s">
        <v>14</v>
      </c>
      <c r="G4754" s="594"/>
      <c r="H4754" s="592"/>
      <c r="I4754" s="592"/>
      <c r="J4754" s="592"/>
      <c r="K4754" s="592"/>
      <c r="L4754" s="592"/>
    </row>
    <row r="4755" spans="1:12" s="148" customFormat="1" ht="26.25" customHeight="1" x14ac:dyDescent="0.15">
      <c r="A4755" s="593"/>
      <c r="B4755" s="589" t="s">
        <v>4682</v>
      </c>
      <c r="C4755" s="595" t="s">
        <v>4693</v>
      </c>
      <c r="D4755" s="596">
        <v>43166</v>
      </c>
      <c r="E4755" s="589" t="s">
        <v>2382</v>
      </c>
      <c r="F4755" s="589" t="s">
        <v>1343</v>
      </c>
      <c r="G4755" s="589"/>
      <c r="H4755" s="591" t="s">
        <v>1890</v>
      </c>
      <c r="I4755" s="591"/>
      <c r="J4755" s="164" t="s">
        <v>1891</v>
      </c>
      <c r="K4755" s="164" t="s">
        <v>0</v>
      </c>
      <c r="L4755" s="165">
        <v>268.25</v>
      </c>
    </row>
    <row r="4756" spans="1:12" s="148" customFormat="1" ht="218.25" customHeight="1" x14ac:dyDescent="0.15">
      <c r="A4756" s="593"/>
      <c r="B4756" s="589"/>
      <c r="C4756" s="595"/>
      <c r="D4756" s="596"/>
      <c r="E4756" s="589"/>
      <c r="F4756" s="589"/>
      <c r="G4756" s="589"/>
      <c r="H4756" s="591" t="s">
        <v>1892</v>
      </c>
      <c r="I4756" s="591"/>
      <c r="J4756" s="164" t="s">
        <v>1891</v>
      </c>
      <c r="K4756" s="164" t="s">
        <v>0</v>
      </c>
      <c r="L4756" s="165">
        <v>243.6</v>
      </c>
    </row>
    <row r="4757" spans="1:12" s="148" customFormat="1" ht="24" customHeight="1" x14ac:dyDescent="0.15">
      <c r="A4757" s="593"/>
      <c r="B4757" s="161" t="s">
        <v>29</v>
      </c>
      <c r="C4757" s="162" t="s">
        <v>30</v>
      </c>
      <c r="D4757" s="162" t="s">
        <v>1893</v>
      </c>
      <c r="E4757" s="162" t="s">
        <v>1894</v>
      </c>
      <c r="F4757" s="592"/>
      <c r="G4757" s="592"/>
      <c r="H4757" s="591" t="s">
        <v>1895</v>
      </c>
      <c r="I4757" s="591"/>
      <c r="J4757" s="589" t="s">
        <v>1891</v>
      </c>
      <c r="K4757" s="589" t="s">
        <v>1891</v>
      </c>
      <c r="L4757" s="590">
        <v>0</v>
      </c>
    </row>
    <row r="4758" spans="1:12" s="148" customFormat="1" ht="24" customHeight="1" x14ac:dyDescent="0.15">
      <c r="A4758" s="593"/>
      <c r="B4758" s="164" t="s">
        <v>1896</v>
      </c>
      <c r="C4758" s="164" t="s">
        <v>1343</v>
      </c>
      <c r="D4758" s="166">
        <v>43167</v>
      </c>
      <c r="E4758" s="164" t="s">
        <v>2583</v>
      </c>
      <c r="F4758" s="592"/>
      <c r="G4758" s="592"/>
      <c r="H4758" s="591"/>
      <c r="I4758" s="591"/>
      <c r="J4758" s="589"/>
      <c r="K4758" s="589"/>
      <c r="L4758" s="590"/>
    </row>
    <row r="4759" spans="1:12" s="148" customFormat="1" ht="24" customHeight="1" x14ac:dyDescent="0.15">
      <c r="A4759" s="593">
        <v>905</v>
      </c>
      <c r="B4759" s="161" t="s">
        <v>20</v>
      </c>
      <c r="C4759" s="162" t="s">
        <v>21</v>
      </c>
      <c r="D4759" s="162" t="s">
        <v>1884</v>
      </c>
      <c r="E4759" s="162" t="s">
        <v>1885</v>
      </c>
      <c r="F4759" s="594" t="s">
        <v>14</v>
      </c>
      <c r="G4759" s="594"/>
      <c r="H4759" s="592"/>
      <c r="I4759" s="592"/>
      <c r="J4759" s="592"/>
      <c r="K4759" s="592"/>
      <c r="L4759" s="592"/>
    </row>
    <row r="4760" spans="1:12" s="148" customFormat="1" ht="26.25" customHeight="1" x14ac:dyDescent="0.15">
      <c r="A4760" s="593"/>
      <c r="B4760" s="589" t="s">
        <v>4682</v>
      </c>
      <c r="C4760" s="595" t="s">
        <v>4694</v>
      </c>
      <c r="D4760" s="596">
        <v>43174</v>
      </c>
      <c r="E4760" s="589" t="s">
        <v>4695</v>
      </c>
      <c r="F4760" s="589" t="s">
        <v>89</v>
      </c>
      <c r="G4760" s="589"/>
      <c r="H4760" s="591" t="s">
        <v>1890</v>
      </c>
      <c r="I4760" s="591"/>
      <c r="J4760" s="164" t="s">
        <v>1891</v>
      </c>
      <c r="K4760" s="164" t="s">
        <v>0</v>
      </c>
      <c r="L4760" s="165">
        <v>360.54</v>
      </c>
    </row>
    <row r="4761" spans="1:12" s="148" customFormat="1" ht="281.25" customHeight="1" x14ac:dyDescent="0.15">
      <c r="A4761" s="593"/>
      <c r="B4761" s="589"/>
      <c r="C4761" s="595"/>
      <c r="D4761" s="596"/>
      <c r="E4761" s="589"/>
      <c r="F4761" s="589"/>
      <c r="G4761" s="589"/>
      <c r="H4761" s="591" t="s">
        <v>1892</v>
      </c>
      <c r="I4761" s="591"/>
      <c r="J4761" s="164" t="s">
        <v>1891</v>
      </c>
      <c r="K4761" s="164" t="s">
        <v>0</v>
      </c>
      <c r="L4761" s="165">
        <v>567.99</v>
      </c>
    </row>
    <row r="4762" spans="1:12" s="148" customFormat="1" ht="24" customHeight="1" x14ac:dyDescent="0.15">
      <c r="A4762" s="593"/>
      <c r="B4762" s="161" t="s">
        <v>29</v>
      </c>
      <c r="C4762" s="162" t="s">
        <v>30</v>
      </c>
      <c r="D4762" s="162" t="s">
        <v>1893</v>
      </c>
      <c r="E4762" s="162" t="s">
        <v>1894</v>
      </c>
      <c r="F4762" s="592"/>
      <c r="G4762" s="592"/>
      <c r="H4762" s="591" t="s">
        <v>1895</v>
      </c>
      <c r="I4762" s="591"/>
      <c r="J4762" s="589" t="s">
        <v>1891</v>
      </c>
      <c r="K4762" s="589" t="s">
        <v>1891</v>
      </c>
      <c r="L4762" s="590">
        <v>0</v>
      </c>
    </row>
    <row r="4763" spans="1:12" s="148" customFormat="1" ht="24" customHeight="1" x14ac:dyDescent="0.15">
      <c r="A4763" s="593"/>
      <c r="B4763" s="164" t="s">
        <v>1896</v>
      </c>
      <c r="C4763" s="164" t="s">
        <v>89</v>
      </c>
      <c r="D4763" s="166">
        <v>43176</v>
      </c>
      <c r="E4763" s="164" t="s">
        <v>1981</v>
      </c>
      <c r="F4763" s="592"/>
      <c r="G4763" s="592"/>
      <c r="H4763" s="591"/>
      <c r="I4763" s="591"/>
      <c r="J4763" s="589"/>
      <c r="K4763" s="589"/>
      <c r="L4763" s="590"/>
    </row>
    <row r="4764" spans="1:12" s="148" customFormat="1" ht="24" customHeight="1" x14ac:dyDescent="0.15">
      <c r="A4764" s="593">
        <v>906</v>
      </c>
      <c r="B4764" s="161" t="s">
        <v>20</v>
      </c>
      <c r="C4764" s="162" t="s">
        <v>21</v>
      </c>
      <c r="D4764" s="162" t="s">
        <v>1884</v>
      </c>
      <c r="E4764" s="162" t="s">
        <v>1885</v>
      </c>
      <c r="F4764" s="594" t="s">
        <v>14</v>
      </c>
      <c r="G4764" s="594"/>
      <c r="H4764" s="592"/>
      <c r="I4764" s="592"/>
      <c r="J4764" s="592"/>
      <c r="K4764" s="592"/>
      <c r="L4764" s="592"/>
    </row>
    <row r="4765" spans="1:12" s="148" customFormat="1" ht="26.25" customHeight="1" x14ac:dyDescent="0.15">
      <c r="A4765" s="593"/>
      <c r="B4765" s="589" t="s">
        <v>4696</v>
      </c>
      <c r="C4765" s="595" t="s">
        <v>4697</v>
      </c>
      <c r="D4765" s="596">
        <v>43013</v>
      </c>
      <c r="E4765" s="589" t="s">
        <v>2360</v>
      </c>
      <c r="F4765" s="589" t="s">
        <v>4698</v>
      </c>
      <c r="G4765" s="589"/>
      <c r="H4765" s="591" t="s">
        <v>1890</v>
      </c>
      <c r="I4765" s="591"/>
      <c r="J4765" s="164" t="s">
        <v>1891</v>
      </c>
      <c r="K4765" s="164" t="s">
        <v>0</v>
      </c>
      <c r="L4765" s="165">
        <v>669</v>
      </c>
    </row>
    <row r="4766" spans="1:12" s="148" customFormat="1" ht="165.75" customHeight="1" x14ac:dyDescent="0.15">
      <c r="A4766" s="593"/>
      <c r="B4766" s="589"/>
      <c r="C4766" s="595"/>
      <c r="D4766" s="596"/>
      <c r="E4766" s="589"/>
      <c r="F4766" s="589"/>
      <c r="G4766" s="589"/>
      <c r="H4766" s="591" t="s">
        <v>1892</v>
      </c>
      <c r="I4766" s="591"/>
      <c r="J4766" s="164" t="s">
        <v>1891</v>
      </c>
      <c r="K4766" s="164" t="s">
        <v>0</v>
      </c>
      <c r="L4766" s="165">
        <v>342</v>
      </c>
    </row>
    <row r="4767" spans="1:12" s="148" customFormat="1" ht="24" customHeight="1" x14ac:dyDescent="0.15">
      <c r="A4767" s="593"/>
      <c r="B4767" s="161" t="s">
        <v>29</v>
      </c>
      <c r="C4767" s="162" t="s">
        <v>30</v>
      </c>
      <c r="D4767" s="162" t="s">
        <v>1893</v>
      </c>
      <c r="E4767" s="162" t="s">
        <v>1894</v>
      </c>
      <c r="F4767" s="592"/>
      <c r="G4767" s="592"/>
      <c r="H4767" s="591" t="s">
        <v>1895</v>
      </c>
      <c r="I4767" s="591"/>
      <c r="J4767" s="589" t="s">
        <v>1891</v>
      </c>
      <c r="K4767" s="589" t="s">
        <v>1891</v>
      </c>
      <c r="L4767" s="590">
        <v>0</v>
      </c>
    </row>
    <row r="4768" spans="1:12" s="148" customFormat="1" ht="24" customHeight="1" x14ac:dyDescent="0.15">
      <c r="A4768" s="593"/>
      <c r="B4768" s="164" t="s">
        <v>1896</v>
      </c>
      <c r="C4768" s="164" t="s">
        <v>4698</v>
      </c>
      <c r="D4768" s="166">
        <v>43015</v>
      </c>
      <c r="E4768" s="164" t="s">
        <v>2249</v>
      </c>
      <c r="F4768" s="592"/>
      <c r="G4768" s="592"/>
      <c r="H4768" s="591"/>
      <c r="I4768" s="591"/>
      <c r="J4768" s="589"/>
      <c r="K4768" s="589"/>
      <c r="L4768" s="590"/>
    </row>
    <row r="4769" spans="1:12" s="148" customFormat="1" ht="24" customHeight="1" x14ac:dyDescent="0.15">
      <c r="A4769" s="593">
        <v>907</v>
      </c>
      <c r="B4769" s="161" t="s">
        <v>20</v>
      </c>
      <c r="C4769" s="162" t="s">
        <v>21</v>
      </c>
      <c r="D4769" s="162" t="s">
        <v>1884</v>
      </c>
      <c r="E4769" s="162" t="s">
        <v>1885</v>
      </c>
      <c r="F4769" s="594" t="s">
        <v>14</v>
      </c>
      <c r="G4769" s="594"/>
      <c r="H4769" s="592"/>
      <c r="I4769" s="592"/>
      <c r="J4769" s="592"/>
      <c r="K4769" s="592"/>
      <c r="L4769" s="592"/>
    </row>
    <row r="4770" spans="1:12" s="148" customFormat="1" ht="26.25" customHeight="1" x14ac:dyDescent="0.15">
      <c r="A4770" s="593"/>
      <c r="B4770" s="589" t="s">
        <v>4699</v>
      </c>
      <c r="C4770" s="595" t="s">
        <v>4700</v>
      </c>
      <c r="D4770" s="596">
        <v>43014</v>
      </c>
      <c r="E4770" s="589" t="s">
        <v>2538</v>
      </c>
      <c r="F4770" s="589" t="s">
        <v>4701</v>
      </c>
      <c r="G4770" s="589"/>
      <c r="H4770" s="591" t="s">
        <v>1890</v>
      </c>
      <c r="I4770" s="591"/>
      <c r="J4770" s="164" t="s">
        <v>1891</v>
      </c>
      <c r="K4770" s="164" t="s">
        <v>0</v>
      </c>
      <c r="L4770" s="165">
        <v>434.46</v>
      </c>
    </row>
    <row r="4771" spans="1:12" s="148" customFormat="1" ht="176.25" customHeight="1" x14ac:dyDescent="0.15">
      <c r="A4771" s="593"/>
      <c r="B4771" s="589"/>
      <c r="C4771" s="595"/>
      <c r="D4771" s="596"/>
      <c r="E4771" s="589"/>
      <c r="F4771" s="589"/>
      <c r="G4771" s="589"/>
      <c r="H4771" s="591" t="s">
        <v>1892</v>
      </c>
      <c r="I4771" s="591"/>
      <c r="J4771" s="164" t="s">
        <v>1891</v>
      </c>
      <c r="K4771" s="164" t="s">
        <v>1891</v>
      </c>
      <c r="L4771" s="165">
        <v>0</v>
      </c>
    </row>
    <row r="4772" spans="1:12" s="148" customFormat="1" ht="24" customHeight="1" x14ac:dyDescent="0.15">
      <c r="A4772" s="593"/>
      <c r="B4772" s="161" t="s">
        <v>29</v>
      </c>
      <c r="C4772" s="162" t="s">
        <v>30</v>
      </c>
      <c r="D4772" s="162" t="s">
        <v>1893</v>
      </c>
      <c r="E4772" s="162" t="s">
        <v>1894</v>
      </c>
      <c r="F4772" s="592"/>
      <c r="G4772" s="592"/>
      <c r="H4772" s="591" t="s">
        <v>1895</v>
      </c>
      <c r="I4772" s="591"/>
      <c r="J4772" s="589" t="s">
        <v>1891</v>
      </c>
      <c r="K4772" s="589" t="s">
        <v>0</v>
      </c>
      <c r="L4772" s="590">
        <v>727.6</v>
      </c>
    </row>
    <row r="4773" spans="1:12" s="148" customFormat="1" ht="24" customHeight="1" x14ac:dyDescent="0.15">
      <c r="A4773" s="593"/>
      <c r="B4773" s="164" t="s">
        <v>1896</v>
      </c>
      <c r="C4773" s="164" t="s">
        <v>4701</v>
      </c>
      <c r="D4773" s="166">
        <v>43019</v>
      </c>
      <c r="E4773" s="164" t="s">
        <v>4535</v>
      </c>
      <c r="F4773" s="592"/>
      <c r="G4773" s="592"/>
      <c r="H4773" s="591"/>
      <c r="I4773" s="591"/>
      <c r="J4773" s="589"/>
      <c r="K4773" s="589"/>
      <c r="L4773" s="590"/>
    </row>
    <row r="4774" spans="1:12" s="148" customFormat="1" ht="24" customHeight="1" x14ac:dyDescent="0.15">
      <c r="A4774" s="593">
        <v>908</v>
      </c>
      <c r="B4774" s="161" t="s">
        <v>20</v>
      </c>
      <c r="C4774" s="162" t="s">
        <v>21</v>
      </c>
      <c r="D4774" s="162" t="s">
        <v>1884</v>
      </c>
      <c r="E4774" s="162" t="s">
        <v>1885</v>
      </c>
      <c r="F4774" s="594" t="s">
        <v>14</v>
      </c>
      <c r="G4774" s="594"/>
      <c r="H4774" s="592"/>
      <c r="I4774" s="592"/>
      <c r="J4774" s="592"/>
      <c r="K4774" s="592"/>
      <c r="L4774" s="592"/>
    </row>
    <row r="4775" spans="1:12" s="148" customFormat="1" ht="26.25" customHeight="1" x14ac:dyDescent="0.15">
      <c r="A4775" s="593"/>
      <c r="B4775" s="589" t="s">
        <v>4699</v>
      </c>
      <c r="C4775" s="595" t="s">
        <v>4702</v>
      </c>
      <c r="D4775" s="596">
        <v>43160</v>
      </c>
      <c r="E4775" s="589" t="s">
        <v>2360</v>
      </c>
      <c r="F4775" s="589" t="s">
        <v>4698</v>
      </c>
      <c r="G4775" s="589"/>
      <c r="H4775" s="591" t="s">
        <v>1890</v>
      </c>
      <c r="I4775" s="591"/>
      <c r="J4775" s="164" t="s">
        <v>1891</v>
      </c>
      <c r="K4775" s="164" t="s">
        <v>0</v>
      </c>
      <c r="L4775" s="165">
        <v>282.37</v>
      </c>
    </row>
    <row r="4776" spans="1:12" s="148" customFormat="1" ht="408.95" customHeight="1" x14ac:dyDescent="0.15">
      <c r="A4776" s="593"/>
      <c r="B4776" s="589"/>
      <c r="C4776" s="595"/>
      <c r="D4776" s="596"/>
      <c r="E4776" s="589"/>
      <c r="F4776" s="589"/>
      <c r="G4776" s="589"/>
      <c r="H4776" s="591" t="s">
        <v>1892</v>
      </c>
      <c r="I4776" s="591"/>
      <c r="J4776" s="589" t="s">
        <v>1891</v>
      </c>
      <c r="K4776" s="589" t="s">
        <v>0</v>
      </c>
      <c r="L4776" s="590">
        <v>294.56</v>
      </c>
    </row>
    <row r="4777" spans="1:12" s="148" customFormat="1" ht="71.849999999999994" customHeight="1" x14ac:dyDescent="0.15">
      <c r="A4777" s="593"/>
      <c r="B4777" s="589"/>
      <c r="C4777" s="595"/>
      <c r="D4777" s="596"/>
      <c r="E4777" s="589"/>
      <c r="F4777" s="589"/>
      <c r="G4777" s="589"/>
      <c r="H4777" s="591"/>
      <c r="I4777" s="591"/>
      <c r="J4777" s="589"/>
      <c r="K4777" s="589"/>
      <c r="L4777" s="590"/>
    </row>
    <row r="4778" spans="1:12" s="148" customFormat="1" ht="24" customHeight="1" x14ac:dyDescent="0.15">
      <c r="A4778" s="593"/>
      <c r="B4778" s="161" t="s">
        <v>29</v>
      </c>
      <c r="C4778" s="162" t="s">
        <v>30</v>
      </c>
      <c r="D4778" s="162" t="s">
        <v>1893</v>
      </c>
      <c r="E4778" s="162" t="s">
        <v>1894</v>
      </c>
      <c r="F4778" s="592"/>
      <c r="G4778" s="592"/>
      <c r="H4778" s="591" t="s">
        <v>1895</v>
      </c>
      <c r="I4778" s="591"/>
      <c r="J4778" s="589" t="s">
        <v>1891</v>
      </c>
      <c r="K4778" s="589" t="s">
        <v>0</v>
      </c>
      <c r="L4778" s="590">
        <v>55</v>
      </c>
    </row>
    <row r="4779" spans="1:12" s="148" customFormat="1" ht="24" customHeight="1" x14ac:dyDescent="0.15">
      <c r="A4779" s="593"/>
      <c r="B4779" s="164" t="s">
        <v>1896</v>
      </c>
      <c r="C4779" s="164" t="s">
        <v>4698</v>
      </c>
      <c r="D4779" s="166">
        <v>43161</v>
      </c>
      <c r="E4779" s="164" t="s">
        <v>3495</v>
      </c>
      <c r="F4779" s="592"/>
      <c r="G4779" s="592"/>
      <c r="H4779" s="591"/>
      <c r="I4779" s="591"/>
      <c r="J4779" s="589"/>
      <c r="K4779" s="589"/>
      <c r="L4779" s="590"/>
    </row>
    <row r="4780" spans="1:12" s="148" customFormat="1" ht="24" customHeight="1" x14ac:dyDescent="0.15">
      <c r="A4780" s="593">
        <v>909</v>
      </c>
      <c r="B4780" s="161" t="s">
        <v>20</v>
      </c>
      <c r="C4780" s="162" t="s">
        <v>21</v>
      </c>
      <c r="D4780" s="162" t="s">
        <v>1884</v>
      </c>
      <c r="E4780" s="162" t="s">
        <v>1885</v>
      </c>
      <c r="F4780" s="594" t="s">
        <v>14</v>
      </c>
      <c r="G4780" s="594"/>
      <c r="H4780" s="592"/>
      <c r="I4780" s="592"/>
      <c r="J4780" s="592"/>
      <c r="K4780" s="592"/>
      <c r="L4780" s="592"/>
    </row>
    <row r="4781" spans="1:12" s="148" customFormat="1" ht="26.25" customHeight="1" x14ac:dyDescent="0.15">
      <c r="A4781" s="593"/>
      <c r="B4781" s="589" t="s">
        <v>4703</v>
      </c>
      <c r="C4781" s="595" t="s">
        <v>4704</v>
      </c>
      <c r="D4781" s="596">
        <v>43027</v>
      </c>
      <c r="E4781" s="589" t="s">
        <v>4318</v>
      </c>
      <c r="F4781" s="589" t="s">
        <v>4705</v>
      </c>
      <c r="G4781" s="589"/>
      <c r="H4781" s="591" t="s">
        <v>1890</v>
      </c>
      <c r="I4781" s="591"/>
      <c r="J4781" s="164" t="s">
        <v>1891</v>
      </c>
      <c r="K4781" s="164" t="s">
        <v>0</v>
      </c>
      <c r="L4781" s="165">
        <v>926.99</v>
      </c>
    </row>
    <row r="4782" spans="1:12" s="148" customFormat="1" ht="323.25" customHeight="1" x14ac:dyDescent="0.15">
      <c r="A4782" s="593"/>
      <c r="B4782" s="589"/>
      <c r="C4782" s="595"/>
      <c r="D4782" s="596"/>
      <c r="E4782" s="589"/>
      <c r="F4782" s="589"/>
      <c r="G4782" s="589"/>
      <c r="H4782" s="591" t="s">
        <v>1892</v>
      </c>
      <c r="I4782" s="591"/>
      <c r="J4782" s="164" t="s">
        <v>1891</v>
      </c>
      <c r="K4782" s="164" t="s">
        <v>0</v>
      </c>
      <c r="L4782" s="165">
        <v>530.4</v>
      </c>
    </row>
    <row r="4783" spans="1:12" s="148" customFormat="1" ht="24" customHeight="1" x14ac:dyDescent="0.15">
      <c r="A4783" s="593"/>
      <c r="B4783" s="161" t="s">
        <v>29</v>
      </c>
      <c r="C4783" s="162" t="s">
        <v>30</v>
      </c>
      <c r="D4783" s="162" t="s">
        <v>1893</v>
      </c>
      <c r="E4783" s="162" t="s">
        <v>1894</v>
      </c>
      <c r="F4783" s="592"/>
      <c r="G4783" s="592"/>
      <c r="H4783" s="591" t="s">
        <v>1895</v>
      </c>
      <c r="I4783" s="591"/>
      <c r="J4783" s="589" t="s">
        <v>1891</v>
      </c>
      <c r="K4783" s="589" t="s">
        <v>0</v>
      </c>
      <c r="L4783" s="590">
        <v>250</v>
      </c>
    </row>
    <row r="4784" spans="1:12" s="148" customFormat="1" ht="24" customHeight="1" x14ac:dyDescent="0.15">
      <c r="A4784" s="593"/>
      <c r="B4784" s="164" t="s">
        <v>4626</v>
      </c>
      <c r="C4784" s="164" t="s">
        <v>4705</v>
      </c>
      <c r="D4784" s="166">
        <v>43030</v>
      </c>
      <c r="E4784" s="164" t="s">
        <v>3507</v>
      </c>
      <c r="F4784" s="592"/>
      <c r="G4784" s="592"/>
      <c r="H4784" s="591"/>
      <c r="I4784" s="591"/>
      <c r="J4784" s="589"/>
      <c r="K4784" s="589"/>
      <c r="L4784" s="590"/>
    </row>
    <row r="4785" spans="1:12" s="148" customFormat="1" ht="24" customHeight="1" x14ac:dyDescent="0.15">
      <c r="A4785" s="593">
        <v>910</v>
      </c>
      <c r="B4785" s="161" t="s">
        <v>20</v>
      </c>
      <c r="C4785" s="162" t="s">
        <v>21</v>
      </c>
      <c r="D4785" s="162" t="s">
        <v>1884</v>
      </c>
      <c r="E4785" s="162" t="s">
        <v>1885</v>
      </c>
      <c r="F4785" s="594" t="s">
        <v>14</v>
      </c>
      <c r="G4785" s="594"/>
      <c r="H4785" s="592"/>
      <c r="I4785" s="592"/>
      <c r="J4785" s="592"/>
      <c r="K4785" s="592"/>
      <c r="L4785" s="592"/>
    </row>
    <row r="4786" spans="1:12" s="148" customFormat="1" ht="26.25" customHeight="1" x14ac:dyDescent="0.15">
      <c r="A4786" s="593"/>
      <c r="B4786" s="589" t="s">
        <v>4706</v>
      </c>
      <c r="C4786" s="595" t="s">
        <v>4707</v>
      </c>
      <c r="D4786" s="596">
        <v>43074</v>
      </c>
      <c r="E4786" s="589" t="s">
        <v>2183</v>
      </c>
      <c r="F4786" s="589" t="s">
        <v>2479</v>
      </c>
      <c r="G4786" s="589"/>
      <c r="H4786" s="591" t="s">
        <v>1890</v>
      </c>
      <c r="I4786" s="591"/>
      <c r="J4786" s="164" t="s">
        <v>1891</v>
      </c>
      <c r="K4786" s="164" t="s">
        <v>0</v>
      </c>
      <c r="L4786" s="165">
        <v>690.32</v>
      </c>
    </row>
    <row r="4787" spans="1:12" s="148" customFormat="1" ht="408.95" customHeight="1" x14ac:dyDescent="0.15">
      <c r="A4787" s="593"/>
      <c r="B4787" s="589"/>
      <c r="C4787" s="595"/>
      <c r="D4787" s="596"/>
      <c r="E4787" s="589"/>
      <c r="F4787" s="589"/>
      <c r="G4787" s="589"/>
      <c r="H4787" s="591" t="s">
        <v>1892</v>
      </c>
      <c r="I4787" s="591"/>
      <c r="J4787" s="589" t="s">
        <v>1891</v>
      </c>
      <c r="K4787" s="589" t="s">
        <v>0</v>
      </c>
      <c r="L4787" s="590">
        <v>1243.3600000000001</v>
      </c>
    </row>
    <row r="4788" spans="1:12" s="148" customFormat="1" ht="376.35" customHeight="1" x14ac:dyDescent="0.15">
      <c r="A4788" s="593"/>
      <c r="B4788" s="589"/>
      <c r="C4788" s="595"/>
      <c r="D4788" s="596"/>
      <c r="E4788" s="589"/>
      <c r="F4788" s="589"/>
      <c r="G4788" s="589"/>
      <c r="H4788" s="591"/>
      <c r="I4788" s="591"/>
      <c r="J4788" s="589"/>
      <c r="K4788" s="589"/>
      <c r="L4788" s="590"/>
    </row>
    <row r="4789" spans="1:12" s="148" customFormat="1" ht="24" customHeight="1" x14ac:dyDescent="0.15">
      <c r="A4789" s="593"/>
      <c r="B4789" s="161" t="s">
        <v>29</v>
      </c>
      <c r="C4789" s="162" t="s">
        <v>30</v>
      </c>
      <c r="D4789" s="162" t="s">
        <v>1893</v>
      </c>
      <c r="E4789" s="162" t="s">
        <v>1894</v>
      </c>
      <c r="F4789" s="592"/>
      <c r="G4789" s="592"/>
      <c r="H4789" s="591" t="s">
        <v>1895</v>
      </c>
      <c r="I4789" s="591"/>
      <c r="J4789" s="589" t="s">
        <v>1891</v>
      </c>
      <c r="K4789" s="589" t="s">
        <v>0</v>
      </c>
      <c r="L4789" s="590">
        <v>77.25</v>
      </c>
    </row>
    <row r="4790" spans="1:12" s="148" customFormat="1" ht="34.5" customHeight="1" x14ac:dyDescent="0.15">
      <c r="A4790" s="593"/>
      <c r="B4790" s="164" t="s">
        <v>4708</v>
      </c>
      <c r="C4790" s="164" t="s">
        <v>2479</v>
      </c>
      <c r="D4790" s="166">
        <v>43080</v>
      </c>
      <c r="E4790" s="164" t="s">
        <v>3458</v>
      </c>
      <c r="F4790" s="592"/>
      <c r="G4790" s="592"/>
      <c r="H4790" s="591"/>
      <c r="I4790" s="591"/>
      <c r="J4790" s="589"/>
      <c r="K4790" s="589"/>
      <c r="L4790" s="590"/>
    </row>
    <row r="4791" spans="1:12" s="148" customFormat="1" ht="24" customHeight="1" x14ac:dyDescent="0.15">
      <c r="A4791" s="593">
        <v>911</v>
      </c>
      <c r="B4791" s="161" t="s">
        <v>20</v>
      </c>
      <c r="C4791" s="162" t="s">
        <v>21</v>
      </c>
      <c r="D4791" s="162" t="s">
        <v>1884</v>
      </c>
      <c r="E4791" s="162" t="s">
        <v>1885</v>
      </c>
      <c r="F4791" s="594" t="s">
        <v>14</v>
      </c>
      <c r="G4791" s="594"/>
      <c r="H4791" s="592"/>
      <c r="I4791" s="592"/>
      <c r="J4791" s="592"/>
      <c r="K4791" s="592"/>
      <c r="L4791" s="592"/>
    </row>
    <row r="4792" spans="1:12" s="148" customFormat="1" ht="26.25" customHeight="1" x14ac:dyDescent="0.15">
      <c r="A4792" s="593"/>
      <c r="B4792" s="589" t="s">
        <v>4709</v>
      </c>
      <c r="C4792" s="595" t="s">
        <v>4710</v>
      </c>
      <c r="D4792" s="596">
        <v>43048</v>
      </c>
      <c r="E4792" s="589" t="s">
        <v>2041</v>
      </c>
      <c r="F4792" s="589" t="s">
        <v>3129</v>
      </c>
      <c r="G4792" s="589"/>
      <c r="H4792" s="591" t="s">
        <v>1890</v>
      </c>
      <c r="I4792" s="591"/>
      <c r="J4792" s="164" t="s">
        <v>1891</v>
      </c>
      <c r="K4792" s="164" t="s">
        <v>1891</v>
      </c>
      <c r="L4792" s="165">
        <v>0</v>
      </c>
    </row>
    <row r="4793" spans="1:12" s="148" customFormat="1" ht="344.25" customHeight="1" x14ac:dyDescent="0.15">
      <c r="A4793" s="593"/>
      <c r="B4793" s="589"/>
      <c r="C4793" s="595"/>
      <c r="D4793" s="596"/>
      <c r="E4793" s="589"/>
      <c r="F4793" s="589"/>
      <c r="G4793" s="589"/>
      <c r="H4793" s="591" t="s">
        <v>1892</v>
      </c>
      <c r="I4793" s="591"/>
      <c r="J4793" s="164" t="s">
        <v>1891</v>
      </c>
      <c r="K4793" s="164" t="s">
        <v>0</v>
      </c>
      <c r="L4793" s="165">
        <v>1900.36</v>
      </c>
    </row>
    <row r="4794" spans="1:12" s="148" customFormat="1" ht="24" customHeight="1" x14ac:dyDescent="0.15">
      <c r="A4794" s="593"/>
      <c r="B4794" s="161" t="s">
        <v>29</v>
      </c>
      <c r="C4794" s="162" t="s">
        <v>30</v>
      </c>
      <c r="D4794" s="162" t="s">
        <v>1893</v>
      </c>
      <c r="E4794" s="162" t="s">
        <v>1894</v>
      </c>
      <c r="F4794" s="592"/>
      <c r="G4794" s="592"/>
      <c r="H4794" s="591" t="s">
        <v>1895</v>
      </c>
      <c r="I4794" s="591"/>
      <c r="J4794" s="589" t="s">
        <v>1891</v>
      </c>
      <c r="K4794" s="589" t="s">
        <v>1891</v>
      </c>
      <c r="L4794" s="590">
        <v>0</v>
      </c>
    </row>
    <row r="4795" spans="1:12" s="148" customFormat="1" ht="24" customHeight="1" x14ac:dyDescent="0.15">
      <c r="A4795" s="593"/>
      <c r="B4795" s="164" t="s">
        <v>4711</v>
      </c>
      <c r="C4795" s="164" t="s">
        <v>3129</v>
      </c>
      <c r="D4795" s="166">
        <v>43058</v>
      </c>
      <c r="E4795" s="164" t="s">
        <v>4347</v>
      </c>
      <c r="F4795" s="592"/>
      <c r="G4795" s="592"/>
      <c r="H4795" s="591"/>
      <c r="I4795" s="591"/>
      <c r="J4795" s="589"/>
      <c r="K4795" s="589"/>
      <c r="L4795" s="590"/>
    </row>
    <row r="4796" spans="1:12" s="148" customFormat="1" ht="24" customHeight="1" x14ac:dyDescent="0.15">
      <c r="A4796" s="593">
        <v>912</v>
      </c>
      <c r="B4796" s="161" t="s">
        <v>20</v>
      </c>
      <c r="C4796" s="162" t="s">
        <v>21</v>
      </c>
      <c r="D4796" s="162" t="s">
        <v>1884</v>
      </c>
      <c r="E4796" s="162" t="s">
        <v>1885</v>
      </c>
      <c r="F4796" s="594" t="s">
        <v>14</v>
      </c>
      <c r="G4796" s="594"/>
      <c r="H4796" s="592"/>
      <c r="I4796" s="592"/>
      <c r="J4796" s="592"/>
      <c r="K4796" s="592"/>
      <c r="L4796" s="592"/>
    </row>
    <row r="4797" spans="1:12" s="148" customFormat="1" ht="26.25" customHeight="1" x14ac:dyDescent="0.15">
      <c r="A4797" s="593"/>
      <c r="B4797" s="589" t="s">
        <v>4712</v>
      </c>
      <c r="C4797" s="589" t="s">
        <v>4713</v>
      </c>
      <c r="D4797" s="596">
        <v>43159</v>
      </c>
      <c r="E4797" s="589" t="s">
        <v>1957</v>
      </c>
      <c r="F4797" s="589" t="s">
        <v>2318</v>
      </c>
      <c r="G4797" s="589"/>
      <c r="H4797" s="591" t="s">
        <v>1890</v>
      </c>
      <c r="I4797" s="591"/>
      <c r="J4797" s="164" t="s">
        <v>1891</v>
      </c>
      <c r="K4797" s="164" t="s">
        <v>0</v>
      </c>
      <c r="L4797" s="165">
        <v>520</v>
      </c>
    </row>
    <row r="4798" spans="1:12" s="148" customFormat="1" ht="71.25" customHeight="1" x14ac:dyDescent="0.15">
      <c r="A4798" s="593"/>
      <c r="B4798" s="589"/>
      <c r="C4798" s="589"/>
      <c r="D4798" s="596"/>
      <c r="E4798" s="589"/>
      <c r="F4798" s="589"/>
      <c r="G4798" s="589"/>
      <c r="H4798" s="591" t="s">
        <v>1892</v>
      </c>
      <c r="I4798" s="591"/>
      <c r="J4798" s="164" t="s">
        <v>1891</v>
      </c>
      <c r="K4798" s="164" t="s">
        <v>0</v>
      </c>
      <c r="L4798" s="165">
        <v>212.61</v>
      </c>
    </row>
    <row r="4799" spans="1:12" s="148" customFormat="1" ht="24" customHeight="1" x14ac:dyDescent="0.15">
      <c r="A4799" s="593"/>
      <c r="B4799" s="161" t="s">
        <v>29</v>
      </c>
      <c r="C4799" s="162" t="s">
        <v>30</v>
      </c>
      <c r="D4799" s="162" t="s">
        <v>1893</v>
      </c>
      <c r="E4799" s="162" t="s">
        <v>1894</v>
      </c>
      <c r="F4799" s="592"/>
      <c r="G4799" s="592"/>
      <c r="H4799" s="591" t="s">
        <v>1895</v>
      </c>
      <c r="I4799" s="591"/>
      <c r="J4799" s="589" t="s">
        <v>1891</v>
      </c>
      <c r="K4799" s="589" t="s">
        <v>1891</v>
      </c>
      <c r="L4799" s="590">
        <v>0</v>
      </c>
    </row>
    <row r="4800" spans="1:12" s="148" customFormat="1" ht="24" customHeight="1" x14ac:dyDescent="0.15">
      <c r="A4800" s="593"/>
      <c r="B4800" s="164" t="s">
        <v>1896</v>
      </c>
      <c r="C4800" s="164" t="s">
        <v>2318</v>
      </c>
      <c r="D4800" s="166">
        <v>43164</v>
      </c>
      <c r="E4800" s="164" t="s">
        <v>3966</v>
      </c>
      <c r="F4800" s="592"/>
      <c r="G4800" s="592"/>
      <c r="H4800" s="591"/>
      <c r="I4800" s="591"/>
      <c r="J4800" s="589"/>
      <c r="K4800" s="589"/>
      <c r="L4800" s="590"/>
    </row>
    <row r="4801" spans="1:12" s="148" customFormat="1" ht="24" customHeight="1" x14ac:dyDescent="0.15">
      <c r="A4801" s="593">
        <v>913</v>
      </c>
      <c r="B4801" s="161" t="s">
        <v>20</v>
      </c>
      <c r="C4801" s="162" t="s">
        <v>21</v>
      </c>
      <c r="D4801" s="162" t="s">
        <v>1884</v>
      </c>
      <c r="E4801" s="162" t="s">
        <v>1885</v>
      </c>
      <c r="F4801" s="594" t="s">
        <v>14</v>
      </c>
      <c r="G4801" s="594"/>
      <c r="H4801" s="592"/>
      <c r="I4801" s="592"/>
      <c r="J4801" s="592"/>
      <c r="K4801" s="592"/>
      <c r="L4801" s="592"/>
    </row>
    <row r="4802" spans="1:12" s="148" customFormat="1" ht="26.25" customHeight="1" x14ac:dyDescent="0.15">
      <c r="A4802" s="593"/>
      <c r="B4802" s="589" t="s">
        <v>4714</v>
      </c>
      <c r="C4802" s="589" t="s">
        <v>4715</v>
      </c>
      <c r="D4802" s="596">
        <v>43024</v>
      </c>
      <c r="E4802" s="589" t="s">
        <v>3383</v>
      </c>
      <c r="F4802" s="589" t="s">
        <v>4716</v>
      </c>
      <c r="G4802" s="589"/>
      <c r="H4802" s="591" t="s">
        <v>1890</v>
      </c>
      <c r="I4802" s="591"/>
      <c r="J4802" s="164" t="s">
        <v>1891</v>
      </c>
      <c r="K4802" s="164" t="s">
        <v>0</v>
      </c>
      <c r="L4802" s="165">
        <v>1530</v>
      </c>
    </row>
    <row r="4803" spans="1:12" s="148" customFormat="1" ht="71.25" customHeight="1" x14ac:dyDescent="0.15">
      <c r="A4803" s="593"/>
      <c r="B4803" s="589"/>
      <c r="C4803" s="589"/>
      <c r="D4803" s="596"/>
      <c r="E4803" s="589"/>
      <c r="F4803" s="589"/>
      <c r="G4803" s="589"/>
      <c r="H4803" s="591" t="s">
        <v>1892</v>
      </c>
      <c r="I4803" s="591"/>
      <c r="J4803" s="164" t="s">
        <v>1891</v>
      </c>
      <c r="K4803" s="164" t="s">
        <v>1891</v>
      </c>
      <c r="L4803" s="165">
        <v>0</v>
      </c>
    </row>
    <row r="4804" spans="1:12" s="148" customFormat="1" ht="24" customHeight="1" x14ac:dyDescent="0.15">
      <c r="A4804" s="593"/>
      <c r="B4804" s="161" t="s">
        <v>29</v>
      </c>
      <c r="C4804" s="162" t="s">
        <v>30</v>
      </c>
      <c r="D4804" s="162" t="s">
        <v>1893</v>
      </c>
      <c r="E4804" s="162" t="s">
        <v>1894</v>
      </c>
      <c r="F4804" s="592"/>
      <c r="G4804" s="592"/>
      <c r="H4804" s="591" t="s">
        <v>1895</v>
      </c>
      <c r="I4804" s="591"/>
      <c r="J4804" s="589" t="s">
        <v>1891</v>
      </c>
      <c r="K4804" s="589" t="s">
        <v>1891</v>
      </c>
      <c r="L4804" s="590">
        <v>0</v>
      </c>
    </row>
    <row r="4805" spans="1:12" s="148" customFormat="1" ht="24" customHeight="1" x14ac:dyDescent="0.15">
      <c r="A4805" s="593"/>
      <c r="B4805" s="164" t="s">
        <v>1986</v>
      </c>
      <c r="C4805" s="164" t="s">
        <v>4716</v>
      </c>
      <c r="D4805" s="166">
        <v>43029</v>
      </c>
      <c r="E4805" s="164" t="s">
        <v>2019</v>
      </c>
      <c r="F4805" s="592"/>
      <c r="G4805" s="592"/>
      <c r="H4805" s="591"/>
      <c r="I4805" s="591"/>
      <c r="J4805" s="589"/>
      <c r="K4805" s="589"/>
      <c r="L4805" s="590"/>
    </row>
    <row r="4806" spans="1:12" s="148" customFormat="1" ht="24" customHeight="1" x14ac:dyDescent="0.15">
      <c r="A4806" s="593">
        <v>914</v>
      </c>
      <c r="B4806" s="161" t="s">
        <v>20</v>
      </c>
      <c r="C4806" s="162" t="s">
        <v>21</v>
      </c>
      <c r="D4806" s="162" t="s">
        <v>1884</v>
      </c>
      <c r="E4806" s="162" t="s">
        <v>1885</v>
      </c>
      <c r="F4806" s="594" t="s">
        <v>14</v>
      </c>
      <c r="G4806" s="594"/>
      <c r="H4806" s="592"/>
      <c r="I4806" s="592"/>
      <c r="J4806" s="592"/>
      <c r="K4806" s="592"/>
      <c r="L4806" s="592"/>
    </row>
    <row r="4807" spans="1:12" s="148" customFormat="1" ht="26.25" customHeight="1" x14ac:dyDescent="0.15">
      <c r="A4807" s="593"/>
      <c r="B4807" s="589" t="s">
        <v>4717</v>
      </c>
      <c r="C4807" s="595" t="s">
        <v>4718</v>
      </c>
      <c r="D4807" s="596">
        <v>43048</v>
      </c>
      <c r="E4807" s="589" t="s">
        <v>4047</v>
      </c>
      <c r="F4807" s="589" t="s">
        <v>4719</v>
      </c>
      <c r="G4807" s="589"/>
      <c r="H4807" s="591" t="s">
        <v>1890</v>
      </c>
      <c r="I4807" s="591"/>
      <c r="J4807" s="164" t="s">
        <v>1891</v>
      </c>
      <c r="K4807" s="164" t="s">
        <v>0</v>
      </c>
      <c r="L4807" s="165">
        <v>332</v>
      </c>
    </row>
    <row r="4808" spans="1:12" s="148" customFormat="1" ht="333.75" customHeight="1" x14ac:dyDescent="0.15">
      <c r="A4808" s="593"/>
      <c r="B4808" s="589"/>
      <c r="C4808" s="595"/>
      <c r="D4808" s="596"/>
      <c r="E4808" s="589"/>
      <c r="F4808" s="589"/>
      <c r="G4808" s="589"/>
      <c r="H4808" s="591" t="s">
        <v>1892</v>
      </c>
      <c r="I4808" s="591"/>
      <c r="J4808" s="164" t="s">
        <v>1891</v>
      </c>
      <c r="K4808" s="164" t="s">
        <v>0</v>
      </c>
      <c r="L4808" s="165">
        <v>348.96</v>
      </c>
    </row>
    <row r="4809" spans="1:12" s="148" customFormat="1" ht="24" customHeight="1" x14ac:dyDescent="0.15">
      <c r="A4809" s="593"/>
      <c r="B4809" s="161" t="s">
        <v>29</v>
      </c>
      <c r="C4809" s="162" t="s">
        <v>30</v>
      </c>
      <c r="D4809" s="162" t="s">
        <v>1893</v>
      </c>
      <c r="E4809" s="162" t="s">
        <v>1894</v>
      </c>
      <c r="F4809" s="592"/>
      <c r="G4809" s="592"/>
      <c r="H4809" s="591" t="s">
        <v>1895</v>
      </c>
      <c r="I4809" s="591"/>
      <c r="J4809" s="589" t="s">
        <v>1891</v>
      </c>
      <c r="K4809" s="589" t="s">
        <v>1891</v>
      </c>
      <c r="L4809" s="590">
        <v>0</v>
      </c>
    </row>
    <row r="4810" spans="1:12" s="148" customFormat="1" ht="34.5" customHeight="1" x14ac:dyDescent="0.15">
      <c r="A4810" s="593"/>
      <c r="B4810" s="164" t="s">
        <v>4720</v>
      </c>
      <c r="C4810" s="164" t="s">
        <v>4719</v>
      </c>
      <c r="D4810" s="166">
        <v>43050</v>
      </c>
      <c r="E4810" s="164" t="s">
        <v>4721</v>
      </c>
      <c r="F4810" s="592"/>
      <c r="G4810" s="592"/>
      <c r="H4810" s="591"/>
      <c r="I4810" s="591"/>
      <c r="J4810" s="589"/>
      <c r="K4810" s="589"/>
      <c r="L4810" s="590"/>
    </row>
    <row r="4811" spans="1:12" s="148" customFormat="1" ht="24" customHeight="1" x14ac:dyDescent="0.15">
      <c r="A4811" s="593">
        <v>915</v>
      </c>
      <c r="B4811" s="161" t="s">
        <v>20</v>
      </c>
      <c r="C4811" s="162" t="s">
        <v>21</v>
      </c>
      <c r="D4811" s="162" t="s">
        <v>1884</v>
      </c>
      <c r="E4811" s="162" t="s">
        <v>1885</v>
      </c>
      <c r="F4811" s="594" t="s">
        <v>14</v>
      </c>
      <c r="G4811" s="594"/>
      <c r="H4811" s="592"/>
      <c r="I4811" s="592"/>
      <c r="J4811" s="592"/>
      <c r="K4811" s="592"/>
      <c r="L4811" s="592"/>
    </row>
    <row r="4812" spans="1:12" s="148" customFormat="1" ht="26.25" customHeight="1" x14ac:dyDescent="0.15">
      <c r="A4812" s="593"/>
      <c r="B4812" s="589" t="s">
        <v>4717</v>
      </c>
      <c r="C4812" s="595" t="s">
        <v>4722</v>
      </c>
      <c r="D4812" s="596">
        <v>43108</v>
      </c>
      <c r="E4812" s="589" t="s">
        <v>3779</v>
      </c>
      <c r="F4812" s="589" t="s">
        <v>3780</v>
      </c>
      <c r="G4812" s="589"/>
      <c r="H4812" s="591" t="s">
        <v>1890</v>
      </c>
      <c r="I4812" s="591"/>
      <c r="J4812" s="164" t="s">
        <v>1891</v>
      </c>
      <c r="K4812" s="164" t="s">
        <v>0</v>
      </c>
      <c r="L4812" s="165">
        <v>412</v>
      </c>
    </row>
    <row r="4813" spans="1:12" s="148" customFormat="1" ht="291.75" customHeight="1" x14ac:dyDescent="0.15">
      <c r="A4813" s="593"/>
      <c r="B4813" s="589"/>
      <c r="C4813" s="595"/>
      <c r="D4813" s="596"/>
      <c r="E4813" s="589"/>
      <c r="F4813" s="589"/>
      <c r="G4813" s="589"/>
      <c r="H4813" s="591" t="s">
        <v>1892</v>
      </c>
      <c r="I4813" s="591"/>
      <c r="J4813" s="164" t="s">
        <v>1891</v>
      </c>
      <c r="K4813" s="164" t="s">
        <v>0</v>
      </c>
      <c r="L4813" s="165">
        <v>384.4</v>
      </c>
    </row>
    <row r="4814" spans="1:12" s="148" customFormat="1" ht="24" customHeight="1" x14ac:dyDescent="0.15">
      <c r="A4814" s="593"/>
      <c r="B4814" s="161" t="s">
        <v>29</v>
      </c>
      <c r="C4814" s="162" t="s">
        <v>30</v>
      </c>
      <c r="D4814" s="162" t="s">
        <v>1893</v>
      </c>
      <c r="E4814" s="162" t="s">
        <v>1894</v>
      </c>
      <c r="F4814" s="592"/>
      <c r="G4814" s="592"/>
      <c r="H4814" s="591" t="s">
        <v>1895</v>
      </c>
      <c r="I4814" s="591"/>
      <c r="J4814" s="589" t="s">
        <v>1891</v>
      </c>
      <c r="K4814" s="589" t="s">
        <v>1891</v>
      </c>
      <c r="L4814" s="590">
        <v>0</v>
      </c>
    </row>
    <row r="4815" spans="1:12" s="148" customFormat="1" ht="34.5" customHeight="1" x14ac:dyDescent="0.15">
      <c r="A4815" s="593"/>
      <c r="B4815" s="164" t="s">
        <v>4720</v>
      </c>
      <c r="C4815" s="164" t="s">
        <v>3780</v>
      </c>
      <c r="D4815" s="166">
        <v>43110</v>
      </c>
      <c r="E4815" s="164" t="s">
        <v>2176</v>
      </c>
      <c r="F4815" s="592"/>
      <c r="G4815" s="592"/>
      <c r="H4815" s="591"/>
      <c r="I4815" s="591"/>
      <c r="J4815" s="589"/>
      <c r="K4815" s="589"/>
      <c r="L4815" s="590"/>
    </row>
    <row r="4816" spans="1:12" s="148" customFormat="1" ht="24" customHeight="1" x14ac:dyDescent="0.15">
      <c r="A4816" s="593">
        <v>916</v>
      </c>
      <c r="B4816" s="161" t="s">
        <v>20</v>
      </c>
      <c r="C4816" s="162" t="s">
        <v>21</v>
      </c>
      <c r="D4816" s="162" t="s">
        <v>1884</v>
      </c>
      <c r="E4816" s="162" t="s">
        <v>1885</v>
      </c>
      <c r="F4816" s="594" t="s">
        <v>14</v>
      </c>
      <c r="G4816" s="594"/>
      <c r="H4816" s="592"/>
      <c r="I4816" s="592"/>
      <c r="J4816" s="592"/>
      <c r="K4816" s="592"/>
      <c r="L4816" s="592"/>
    </row>
    <row r="4817" spans="1:12" s="148" customFormat="1" ht="26.25" customHeight="1" x14ac:dyDescent="0.15">
      <c r="A4817" s="593"/>
      <c r="B4817" s="589" t="s">
        <v>4723</v>
      </c>
      <c r="C4817" s="595" t="s">
        <v>4724</v>
      </c>
      <c r="D4817" s="596">
        <v>43046</v>
      </c>
      <c r="E4817" s="589" t="s">
        <v>4725</v>
      </c>
      <c r="F4817" s="589" t="s">
        <v>2564</v>
      </c>
      <c r="G4817" s="589"/>
      <c r="H4817" s="591" t="s">
        <v>1890</v>
      </c>
      <c r="I4817" s="591"/>
      <c r="J4817" s="164" t="s">
        <v>1891</v>
      </c>
      <c r="K4817" s="164" t="s">
        <v>0</v>
      </c>
      <c r="L4817" s="165">
        <v>437.3</v>
      </c>
    </row>
    <row r="4818" spans="1:12" s="148" customFormat="1" ht="408.95" customHeight="1" x14ac:dyDescent="0.15">
      <c r="A4818" s="593"/>
      <c r="B4818" s="589"/>
      <c r="C4818" s="595"/>
      <c r="D4818" s="596"/>
      <c r="E4818" s="589"/>
      <c r="F4818" s="589"/>
      <c r="G4818" s="589"/>
      <c r="H4818" s="591" t="s">
        <v>1892</v>
      </c>
      <c r="I4818" s="591"/>
      <c r="J4818" s="589" t="s">
        <v>1891</v>
      </c>
      <c r="K4818" s="589" t="s">
        <v>0</v>
      </c>
      <c r="L4818" s="590">
        <v>1628.44</v>
      </c>
    </row>
    <row r="4819" spans="1:12" s="148" customFormat="1" ht="82.35" customHeight="1" x14ac:dyDescent="0.15">
      <c r="A4819" s="593"/>
      <c r="B4819" s="589"/>
      <c r="C4819" s="595"/>
      <c r="D4819" s="596"/>
      <c r="E4819" s="589"/>
      <c r="F4819" s="589"/>
      <c r="G4819" s="589"/>
      <c r="H4819" s="591"/>
      <c r="I4819" s="591"/>
      <c r="J4819" s="589"/>
      <c r="K4819" s="589"/>
      <c r="L4819" s="590"/>
    </row>
    <row r="4820" spans="1:12" s="148" customFormat="1" ht="24" customHeight="1" x14ac:dyDescent="0.15">
      <c r="A4820" s="593"/>
      <c r="B4820" s="161" t="s">
        <v>29</v>
      </c>
      <c r="C4820" s="162" t="s">
        <v>30</v>
      </c>
      <c r="D4820" s="162" t="s">
        <v>1893</v>
      </c>
      <c r="E4820" s="162" t="s">
        <v>1894</v>
      </c>
      <c r="F4820" s="592"/>
      <c r="G4820" s="592"/>
      <c r="H4820" s="591" t="s">
        <v>1895</v>
      </c>
      <c r="I4820" s="591"/>
      <c r="J4820" s="589" t="s">
        <v>1891</v>
      </c>
      <c r="K4820" s="589" t="s">
        <v>0</v>
      </c>
      <c r="L4820" s="590">
        <v>117.95</v>
      </c>
    </row>
    <row r="4821" spans="1:12" s="148" customFormat="1" ht="24" customHeight="1" x14ac:dyDescent="0.15">
      <c r="A4821" s="593"/>
      <c r="B4821" s="164" t="s">
        <v>2052</v>
      </c>
      <c r="C4821" s="164" t="s">
        <v>2564</v>
      </c>
      <c r="D4821" s="166">
        <v>43061</v>
      </c>
      <c r="E4821" s="164" t="s">
        <v>4726</v>
      </c>
      <c r="F4821" s="592"/>
      <c r="G4821" s="592"/>
      <c r="H4821" s="591"/>
      <c r="I4821" s="591"/>
      <c r="J4821" s="589"/>
      <c r="K4821" s="589"/>
      <c r="L4821" s="590"/>
    </row>
    <row r="4822" spans="1:12" s="148" customFormat="1" ht="24" customHeight="1" x14ac:dyDescent="0.15">
      <c r="A4822" s="593">
        <v>917</v>
      </c>
      <c r="B4822" s="161" t="s">
        <v>20</v>
      </c>
      <c r="C4822" s="162" t="s">
        <v>21</v>
      </c>
      <c r="D4822" s="162" t="s">
        <v>1884</v>
      </c>
      <c r="E4822" s="162" t="s">
        <v>1885</v>
      </c>
      <c r="F4822" s="594" t="s">
        <v>14</v>
      </c>
      <c r="G4822" s="594"/>
      <c r="H4822" s="592"/>
      <c r="I4822" s="592"/>
      <c r="J4822" s="592"/>
      <c r="K4822" s="592"/>
      <c r="L4822" s="592"/>
    </row>
    <row r="4823" spans="1:12" s="148" customFormat="1" ht="26.25" customHeight="1" x14ac:dyDescent="0.15">
      <c r="A4823" s="593"/>
      <c r="B4823" s="589" t="s">
        <v>4723</v>
      </c>
      <c r="C4823" s="595" t="s">
        <v>4724</v>
      </c>
      <c r="D4823" s="596">
        <v>43046</v>
      </c>
      <c r="E4823" s="589" t="s">
        <v>4725</v>
      </c>
      <c r="F4823" s="589" t="s">
        <v>4727</v>
      </c>
      <c r="G4823" s="589"/>
      <c r="H4823" s="591" t="s">
        <v>1890</v>
      </c>
      <c r="I4823" s="591"/>
      <c r="J4823" s="164" t="s">
        <v>1891</v>
      </c>
      <c r="K4823" s="164" t="s">
        <v>0</v>
      </c>
      <c r="L4823" s="165">
        <v>259.72000000000003</v>
      </c>
    </row>
    <row r="4824" spans="1:12" s="148" customFormat="1" ht="408.95" customHeight="1" x14ac:dyDescent="0.15">
      <c r="A4824" s="593"/>
      <c r="B4824" s="589"/>
      <c r="C4824" s="595"/>
      <c r="D4824" s="596"/>
      <c r="E4824" s="589"/>
      <c r="F4824" s="589"/>
      <c r="G4824" s="589"/>
      <c r="H4824" s="591" t="s">
        <v>1892</v>
      </c>
      <c r="I4824" s="591"/>
      <c r="J4824" s="589" t="s">
        <v>1891</v>
      </c>
      <c r="K4824" s="589" t="s">
        <v>1891</v>
      </c>
      <c r="L4824" s="590">
        <v>0</v>
      </c>
    </row>
    <row r="4825" spans="1:12" s="148" customFormat="1" ht="82.35" customHeight="1" x14ac:dyDescent="0.15">
      <c r="A4825" s="593"/>
      <c r="B4825" s="589"/>
      <c r="C4825" s="595"/>
      <c r="D4825" s="596"/>
      <c r="E4825" s="589"/>
      <c r="F4825" s="589"/>
      <c r="G4825" s="589"/>
      <c r="H4825" s="591"/>
      <c r="I4825" s="591"/>
      <c r="J4825" s="589"/>
      <c r="K4825" s="589"/>
      <c r="L4825" s="590"/>
    </row>
    <row r="4826" spans="1:12" s="148" customFormat="1" ht="24" customHeight="1" x14ac:dyDescent="0.15">
      <c r="A4826" s="593"/>
      <c r="B4826" s="161" t="s">
        <v>29</v>
      </c>
      <c r="C4826" s="162" t="s">
        <v>30</v>
      </c>
      <c r="D4826" s="162" t="s">
        <v>1893</v>
      </c>
      <c r="E4826" s="162" t="s">
        <v>1894</v>
      </c>
      <c r="F4826" s="592"/>
      <c r="G4826" s="592"/>
      <c r="H4826" s="591" t="s">
        <v>1895</v>
      </c>
      <c r="I4826" s="591"/>
      <c r="J4826" s="589" t="s">
        <v>1891</v>
      </c>
      <c r="K4826" s="589" t="s">
        <v>1891</v>
      </c>
      <c r="L4826" s="590">
        <v>0</v>
      </c>
    </row>
    <row r="4827" spans="1:12" s="148" customFormat="1" ht="24" customHeight="1" x14ac:dyDescent="0.15">
      <c r="A4827" s="593"/>
      <c r="B4827" s="164" t="s">
        <v>2052</v>
      </c>
      <c r="C4827" s="164" t="s">
        <v>4727</v>
      </c>
      <c r="D4827" s="166">
        <v>43061</v>
      </c>
      <c r="E4827" s="164" t="s">
        <v>4726</v>
      </c>
      <c r="F4827" s="592"/>
      <c r="G4827" s="592"/>
      <c r="H4827" s="591"/>
      <c r="I4827" s="591"/>
      <c r="J4827" s="589"/>
      <c r="K4827" s="589"/>
      <c r="L4827" s="590"/>
    </row>
    <row r="4828" spans="1:12" s="148" customFormat="1" ht="24" customHeight="1" x14ac:dyDescent="0.15">
      <c r="A4828" s="593">
        <v>918</v>
      </c>
      <c r="B4828" s="161" t="s">
        <v>20</v>
      </c>
      <c r="C4828" s="162" t="s">
        <v>21</v>
      </c>
      <c r="D4828" s="162" t="s">
        <v>1884</v>
      </c>
      <c r="E4828" s="162" t="s">
        <v>1885</v>
      </c>
      <c r="F4828" s="594" t="s">
        <v>14</v>
      </c>
      <c r="G4828" s="594"/>
      <c r="H4828" s="592"/>
      <c r="I4828" s="592"/>
      <c r="J4828" s="592"/>
      <c r="K4828" s="592"/>
      <c r="L4828" s="592"/>
    </row>
    <row r="4829" spans="1:12" s="148" customFormat="1" ht="26.25" customHeight="1" x14ac:dyDescent="0.15">
      <c r="A4829" s="593"/>
      <c r="B4829" s="589" t="s">
        <v>4723</v>
      </c>
      <c r="C4829" s="589" t="s">
        <v>4728</v>
      </c>
      <c r="D4829" s="596">
        <v>43087</v>
      </c>
      <c r="E4829" s="589" t="s">
        <v>4725</v>
      </c>
      <c r="F4829" s="589" t="s">
        <v>4729</v>
      </c>
      <c r="G4829" s="589"/>
      <c r="H4829" s="591" t="s">
        <v>1890</v>
      </c>
      <c r="I4829" s="591"/>
      <c r="J4829" s="164" t="s">
        <v>1891</v>
      </c>
      <c r="K4829" s="164" t="s">
        <v>0</v>
      </c>
      <c r="L4829" s="165">
        <v>137.9</v>
      </c>
    </row>
    <row r="4830" spans="1:12" s="148" customFormat="1" ht="81.75" customHeight="1" x14ac:dyDescent="0.15">
      <c r="A4830" s="593"/>
      <c r="B4830" s="589"/>
      <c r="C4830" s="589"/>
      <c r="D4830" s="596"/>
      <c r="E4830" s="589"/>
      <c r="F4830" s="589"/>
      <c r="G4830" s="589"/>
      <c r="H4830" s="591" t="s">
        <v>1892</v>
      </c>
      <c r="I4830" s="591"/>
      <c r="J4830" s="164" t="s">
        <v>1891</v>
      </c>
      <c r="K4830" s="164" t="s">
        <v>0</v>
      </c>
      <c r="L4830" s="165">
        <v>3185.84</v>
      </c>
    </row>
    <row r="4831" spans="1:12" s="148" customFormat="1" ht="24" customHeight="1" x14ac:dyDescent="0.15">
      <c r="A4831" s="593"/>
      <c r="B4831" s="161" t="s">
        <v>29</v>
      </c>
      <c r="C4831" s="162" t="s">
        <v>30</v>
      </c>
      <c r="D4831" s="162" t="s">
        <v>1893</v>
      </c>
      <c r="E4831" s="162" t="s">
        <v>1894</v>
      </c>
      <c r="F4831" s="592"/>
      <c r="G4831" s="592"/>
      <c r="H4831" s="591" t="s">
        <v>1895</v>
      </c>
      <c r="I4831" s="591"/>
      <c r="J4831" s="589" t="s">
        <v>1891</v>
      </c>
      <c r="K4831" s="589" t="s">
        <v>1891</v>
      </c>
      <c r="L4831" s="590">
        <v>0</v>
      </c>
    </row>
    <row r="4832" spans="1:12" s="148" customFormat="1" ht="24" customHeight="1" x14ac:dyDescent="0.15">
      <c r="A4832" s="593"/>
      <c r="B4832" s="164" t="s">
        <v>2052</v>
      </c>
      <c r="C4832" s="164" t="s">
        <v>4729</v>
      </c>
      <c r="D4832" s="166">
        <v>43090</v>
      </c>
      <c r="E4832" s="164" t="s">
        <v>4730</v>
      </c>
      <c r="F4832" s="592"/>
      <c r="G4832" s="592"/>
      <c r="H4832" s="591"/>
      <c r="I4832" s="591"/>
      <c r="J4832" s="589"/>
      <c r="K4832" s="589"/>
      <c r="L4832" s="590"/>
    </row>
    <row r="4833" spans="1:12" s="148" customFormat="1" ht="24" customHeight="1" x14ac:dyDescent="0.15">
      <c r="A4833" s="593">
        <v>919</v>
      </c>
      <c r="B4833" s="161" t="s">
        <v>20</v>
      </c>
      <c r="C4833" s="162" t="s">
        <v>21</v>
      </c>
      <c r="D4833" s="162" t="s">
        <v>1884</v>
      </c>
      <c r="E4833" s="162" t="s">
        <v>1885</v>
      </c>
      <c r="F4833" s="594" t="s">
        <v>14</v>
      </c>
      <c r="G4833" s="594"/>
      <c r="H4833" s="592"/>
      <c r="I4833" s="592"/>
      <c r="J4833" s="592"/>
      <c r="K4833" s="592"/>
      <c r="L4833" s="592"/>
    </row>
    <row r="4834" spans="1:12" s="148" customFormat="1" ht="26.25" customHeight="1" x14ac:dyDescent="0.15">
      <c r="A4834" s="593"/>
      <c r="B4834" s="589" t="s">
        <v>4731</v>
      </c>
      <c r="C4834" s="595" t="s">
        <v>4732</v>
      </c>
      <c r="D4834" s="596">
        <v>43041</v>
      </c>
      <c r="E4834" s="589" t="s">
        <v>2382</v>
      </c>
      <c r="F4834" s="589" t="s">
        <v>4733</v>
      </c>
      <c r="G4834" s="589"/>
      <c r="H4834" s="591" t="s">
        <v>1890</v>
      </c>
      <c r="I4834" s="591"/>
      <c r="J4834" s="164" t="s">
        <v>1891</v>
      </c>
      <c r="K4834" s="164" t="s">
        <v>1891</v>
      </c>
      <c r="L4834" s="165">
        <v>0</v>
      </c>
    </row>
    <row r="4835" spans="1:12" s="148" customFormat="1" ht="144.75" customHeight="1" x14ac:dyDescent="0.15">
      <c r="A4835" s="593"/>
      <c r="B4835" s="589"/>
      <c r="C4835" s="595"/>
      <c r="D4835" s="596"/>
      <c r="E4835" s="589"/>
      <c r="F4835" s="589"/>
      <c r="G4835" s="589"/>
      <c r="H4835" s="591" t="s">
        <v>1892</v>
      </c>
      <c r="I4835" s="591"/>
      <c r="J4835" s="164" t="s">
        <v>1891</v>
      </c>
      <c r="K4835" s="164" t="s">
        <v>1891</v>
      </c>
      <c r="L4835" s="165">
        <v>0</v>
      </c>
    </row>
    <row r="4836" spans="1:12" s="148" customFormat="1" ht="24" customHeight="1" x14ac:dyDescent="0.15">
      <c r="A4836" s="593"/>
      <c r="B4836" s="161" t="s">
        <v>29</v>
      </c>
      <c r="C4836" s="162" t="s">
        <v>30</v>
      </c>
      <c r="D4836" s="162" t="s">
        <v>1893</v>
      </c>
      <c r="E4836" s="162" t="s">
        <v>1894</v>
      </c>
      <c r="F4836" s="592"/>
      <c r="G4836" s="592"/>
      <c r="H4836" s="591" t="s">
        <v>1895</v>
      </c>
      <c r="I4836" s="591"/>
      <c r="J4836" s="589" t="s">
        <v>1891</v>
      </c>
      <c r="K4836" s="589" t="s">
        <v>0</v>
      </c>
      <c r="L4836" s="590">
        <v>800</v>
      </c>
    </row>
    <row r="4837" spans="1:12" s="148" customFormat="1" ht="34.5" customHeight="1" x14ac:dyDescent="0.15">
      <c r="A4837" s="593"/>
      <c r="B4837" s="164" t="s">
        <v>2209</v>
      </c>
      <c r="C4837" s="164" t="s">
        <v>4733</v>
      </c>
      <c r="D4837" s="166">
        <v>43043</v>
      </c>
      <c r="E4837" s="164" t="s">
        <v>2939</v>
      </c>
      <c r="F4837" s="592"/>
      <c r="G4837" s="592"/>
      <c r="H4837" s="591"/>
      <c r="I4837" s="591"/>
      <c r="J4837" s="589"/>
      <c r="K4837" s="589"/>
      <c r="L4837" s="590"/>
    </row>
    <row r="4838" spans="1:12" s="148" customFormat="1" ht="24" customHeight="1" x14ac:dyDescent="0.15">
      <c r="A4838" s="593">
        <v>920</v>
      </c>
      <c r="B4838" s="161" t="s">
        <v>20</v>
      </c>
      <c r="C4838" s="162" t="s">
        <v>21</v>
      </c>
      <c r="D4838" s="162" t="s">
        <v>1884</v>
      </c>
      <c r="E4838" s="162" t="s">
        <v>1885</v>
      </c>
      <c r="F4838" s="594" t="s">
        <v>14</v>
      </c>
      <c r="G4838" s="594"/>
      <c r="H4838" s="592"/>
      <c r="I4838" s="592"/>
      <c r="J4838" s="592"/>
      <c r="K4838" s="592"/>
      <c r="L4838" s="592"/>
    </row>
    <row r="4839" spans="1:12" s="148" customFormat="1" ht="26.25" customHeight="1" x14ac:dyDescent="0.15">
      <c r="A4839" s="593"/>
      <c r="B4839" s="589" t="s">
        <v>4734</v>
      </c>
      <c r="C4839" s="595" t="s">
        <v>4735</v>
      </c>
      <c r="D4839" s="596">
        <v>43133</v>
      </c>
      <c r="E4839" s="589" t="s">
        <v>1996</v>
      </c>
      <c r="F4839" s="589" t="s">
        <v>4736</v>
      </c>
      <c r="G4839" s="589"/>
      <c r="H4839" s="591" t="s">
        <v>1890</v>
      </c>
      <c r="I4839" s="591"/>
      <c r="J4839" s="164" t="s">
        <v>1891</v>
      </c>
      <c r="K4839" s="164" t="s">
        <v>0</v>
      </c>
      <c r="L4839" s="165">
        <v>197.59</v>
      </c>
    </row>
    <row r="4840" spans="1:12" s="148" customFormat="1" ht="134.25" customHeight="1" x14ac:dyDescent="0.15">
      <c r="A4840" s="593"/>
      <c r="B4840" s="589"/>
      <c r="C4840" s="595"/>
      <c r="D4840" s="596"/>
      <c r="E4840" s="589"/>
      <c r="F4840" s="589"/>
      <c r="G4840" s="589"/>
      <c r="H4840" s="591" t="s">
        <v>1892</v>
      </c>
      <c r="I4840" s="591"/>
      <c r="J4840" s="164" t="s">
        <v>1891</v>
      </c>
      <c r="K4840" s="164" t="s">
        <v>0</v>
      </c>
      <c r="L4840" s="165">
        <v>126.4</v>
      </c>
    </row>
    <row r="4841" spans="1:12" s="148" customFormat="1" ht="24" customHeight="1" x14ac:dyDescent="0.15">
      <c r="A4841" s="593"/>
      <c r="B4841" s="161" t="s">
        <v>29</v>
      </c>
      <c r="C4841" s="162" t="s">
        <v>30</v>
      </c>
      <c r="D4841" s="162" t="s">
        <v>1893</v>
      </c>
      <c r="E4841" s="162" t="s">
        <v>1894</v>
      </c>
      <c r="F4841" s="592"/>
      <c r="G4841" s="592"/>
      <c r="H4841" s="591" t="s">
        <v>1895</v>
      </c>
      <c r="I4841" s="591"/>
      <c r="J4841" s="589" t="s">
        <v>1891</v>
      </c>
      <c r="K4841" s="589" t="s">
        <v>0</v>
      </c>
      <c r="L4841" s="590">
        <v>500</v>
      </c>
    </row>
    <row r="4842" spans="1:12" s="148" customFormat="1" ht="24" customHeight="1" x14ac:dyDescent="0.15">
      <c r="A4842" s="593"/>
      <c r="B4842" s="164" t="s">
        <v>1896</v>
      </c>
      <c r="C4842" s="164" t="s">
        <v>4736</v>
      </c>
      <c r="D4842" s="166">
        <v>43134</v>
      </c>
      <c r="E4842" s="164" t="s">
        <v>4737</v>
      </c>
      <c r="F4842" s="592"/>
      <c r="G4842" s="592"/>
      <c r="H4842" s="591"/>
      <c r="I4842" s="591"/>
      <c r="J4842" s="589"/>
      <c r="K4842" s="589"/>
      <c r="L4842" s="590"/>
    </row>
    <row r="4843" spans="1:12" s="148" customFormat="1" ht="24" customHeight="1" x14ac:dyDescent="0.15">
      <c r="A4843" s="593">
        <v>921</v>
      </c>
      <c r="B4843" s="161" t="s">
        <v>20</v>
      </c>
      <c r="C4843" s="162" t="s">
        <v>21</v>
      </c>
      <c r="D4843" s="162" t="s">
        <v>1884</v>
      </c>
      <c r="E4843" s="162" t="s">
        <v>1885</v>
      </c>
      <c r="F4843" s="594" t="s">
        <v>14</v>
      </c>
      <c r="G4843" s="594"/>
      <c r="H4843" s="592"/>
      <c r="I4843" s="592"/>
      <c r="J4843" s="592"/>
      <c r="K4843" s="592"/>
      <c r="L4843" s="592"/>
    </row>
    <row r="4844" spans="1:12" s="148" customFormat="1" ht="26.25" customHeight="1" x14ac:dyDescent="0.15">
      <c r="A4844" s="593"/>
      <c r="B4844" s="589" t="s">
        <v>4738</v>
      </c>
      <c r="C4844" s="595" t="s">
        <v>4739</v>
      </c>
      <c r="D4844" s="596">
        <v>43035</v>
      </c>
      <c r="E4844" s="589" t="s">
        <v>4635</v>
      </c>
      <c r="F4844" s="589" t="s">
        <v>4740</v>
      </c>
      <c r="G4844" s="589"/>
      <c r="H4844" s="591" t="s">
        <v>1890</v>
      </c>
      <c r="I4844" s="591"/>
      <c r="J4844" s="164" t="s">
        <v>1891</v>
      </c>
      <c r="K4844" s="164" t="s">
        <v>0</v>
      </c>
      <c r="L4844" s="165">
        <v>918</v>
      </c>
    </row>
    <row r="4845" spans="1:12" s="148" customFormat="1" ht="408.95" customHeight="1" x14ac:dyDescent="0.15">
      <c r="A4845" s="593"/>
      <c r="B4845" s="589"/>
      <c r="C4845" s="595"/>
      <c r="D4845" s="596"/>
      <c r="E4845" s="589"/>
      <c r="F4845" s="589"/>
      <c r="G4845" s="589"/>
      <c r="H4845" s="591" t="s">
        <v>1892</v>
      </c>
      <c r="I4845" s="591"/>
      <c r="J4845" s="589" t="s">
        <v>1891</v>
      </c>
      <c r="K4845" s="589" t="s">
        <v>0</v>
      </c>
      <c r="L4845" s="590">
        <v>1990</v>
      </c>
    </row>
    <row r="4846" spans="1:12" s="148" customFormat="1" ht="40.35" customHeight="1" x14ac:dyDescent="0.15">
      <c r="A4846" s="593"/>
      <c r="B4846" s="589"/>
      <c r="C4846" s="595"/>
      <c r="D4846" s="596"/>
      <c r="E4846" s="589"/>
      <c r="F4846" s="589"/>
      <c r="G4846" s="589"/>
      <c r="H4846" s="591"/>
      <c r="I4846" s="591"/>
      <c r="J4846" s="589"/>
      <c r="K4846" s="589"/>
      <c r="L4846" s="590"/>
    </row>
    <row r="4847" spans="1:12" s="148" customFormat="1" ht="24" customHeight="1" x14ac:dyDescent="0.15">
      <c r="A4847" s="593"/>
      <c r="B4847" s="161" t="s">
        <v>29</v>
      </c>
      <c r="C4847" s="162" t="s">
        <v>30</v>
      </c>
      <c r="D4847" s="162" t="s">
        <v>1893</v>
      </c>
      <c r="E4847" s="162" t="s">
        <v>1894</v>
      </c>
      <c r="F4847" s="592"/>
      <c r="G4847" s="592"/>
      <c r="H4847" s="591" t="s">
        <v>1895</v>
      </c>
      <c r="I4847" s="591"/>
      <c r="J4847" s="589" t="s">
        <v>1891</v>
      </c>
      <c r="K4847" s="589" t="s">
        <v>0</v>
      </c>
      <c r="L4847" s="590">
        <v>139.71</v>
      </c>
    </row>
    <row r="4848" spans="1:12" s="148" customFormat="1" ht="24" customHeight="1" x14ac:dyDescent="0.15">
      <c r="A4848" s="593"/>
      <c r="B4848" s="164" t="s">
        <v>1962</v>
      </c>
      <c r="C4848" s="164" t="s">
        <v>4740</v>
      </c>
      <c r="D4848" s="166">
        <v>43042</v>
      </c>
      <c r="E4848" s="164" t="s">
        <v>4741</v>
      </c>
      <c r="F4848" s="592"/>
      <c r="G4848" s="592"/>
      <c r="H4848" s="591"/>
      <c r="I4848" s="591"/>
      <c r="J4848" s="589"/>
      <c r="K4848" s="589"/>
      <c r="L4848" s="590"/>
    </row>
    <row r="4849" spans="1:12" s="148" customFormat="1" ht="24" customHeight="1" x14ac:dyDescent="0.15">
      <c r="A4849" s="593">
        <v>922</v>
      </c>
      <c r="B4849" s="161" t="s">
        <v>20</v>
      </c>
      <c r="C4849" s="162" t="s">
        <v>21</v>
      </c>
      <c r="D4849" s="162" t="s">
        <v>1884</v>
      </c>
      <c r="E4849" s="162" t="s">
        <v>1885</v>
      </c>
      <c r="F4849" s="594" t="s">
        <v>14</v>
      </c>
      <c r="G4849" s="594"/>
      <c r="H4849" s="592"/>
      <c r="I4849" s="592"/>
      <c r="J4849" s="592"/>
      <c r="K4849" s="592"/>
      <c r="L4849" s="592"/>
    </row>
    <row r="4850" spans="1:12" s="148" customFormat="1" ht="26.25" customHeight="1" x14ac:dyDescent="0.15">
      <c r="A4850" s="593"/>
      <c r="B4850" s="589" t="s">
        <v>4742</v>
      </c>
      <c r="C4850" s="595" t="s">
        <v>4743</v>
      </c>
      <c r="D4850" s="596">
        <v>43011</v>
      </c>
      <c r="E4850" s="589" t="s">
        <v>2000</v>
      </c>
      <c r="F4850" s="589" t="s">
        <v>4744</v>
      </c>
      <c r="G4850" s="589"/>
      <c r="H4850" s="591" t="s">
        <v>1890</v>
      </c>
      <c r="I4850" s="591"/>
      <c r="J4850" s="164" t="s">
        <v>1891</v>
      </c>
      <c r="K4850" s="164" t="s">
        <v>0</v>
      </c>
      <c r="L4850" s="165">
        <v>813</v>
      </c>
    </row>
    <row r="4851" spans="1:12" s="148" customFormat="1" ht="270.75" customHeight="1" x14ac:dyDescent="0.15">
      <c r="A4851" s="593"/>
      <c r="B4851" s="589"/>
      <c r="C4851" s="595"/>
      <c r="D4851" s="596"/>
      <c r="E4851" s="589"/>
      <c r="F4851" s="589"/>
      <c r="G4851" s="589"/>
      <c r="H4851" s="591" t="s">
        <v>1892</v>
      </c>
      <c r="I4851" s="591"/>
      <c r="J4851" s="164" t="s">
        <v>1891</v>
      </c>
      <c r="K4851" s="164" t="s">
        <v>1891</v>
      </c>
      <c r="L4851" s="165">
        <v>0</v>
      </c>
    </row>
    <row r="4852" spans="1:12" s="148" customFormat="1" ht="24" customHeight="1" x14ac:dyDescent="0.15">
      <c r="A4852" s="593"/>
      <c r="B4852" s="161" t="s">
        <v>29</v>
      </c>
      <c r="C4852" s="162" t="s">
        <v>30</v>
      </c>
      <c r="D4852" s="162" t="s">
        <v>1893</v>
      </c>
      <c r="E4852" s="162" t="s">
        <v>1894</v>
      </c>
      <c r="F4852" s="592"/>
      <c r="G4852" s="592"/>
      <c r="H4852" s="591" t="s">
        <v>1895</v>
      </c>
      <c r="I4852" s="591"/>
      <c r="J4852" s="589" t="s">
        <v>1891</v>
      </c>
      <c r="K4852" s="589" t="s">
        <v>0</v>
      </c>
      <c r="L4852" s="590">
        <v>420</v>
      </c>
    </row>
    <row r="4853" spans="1:12" s="148" customFormat="1" ht="24" customHeight="1" x14ac:dyDescent="0.15">
      <c r="A4853" s="593"/>
      <c r="B4853" s="164" t="s">
        <v>2059</v>
      </c>
      <c r="C4853" s="164" t="s">
        <v>4744</v>
      </c>
      <c r="D4853" s="166">
        <v>43017</v>
      </c>
      <c r="E4853" s="164" t="s">
        <v>2463</v>
      </c>
      <c r="F4853" s="592"/>
      <c r="G4853" s="592"/>
      <c r="H4853" s="591"/>
      <c r="I4853" s="591"/>
      <c r="J4853" s="589"/>
      <c r="K4853" s="589"/>
      <c r="L4853" s="590"/>
    </row>
    <row r="4854" spans="1:12" s="148" customFormat="1" ht="24" customHeight="1" x14ac:dyDescent="0.15">
      <c r="A4854" s="593">
        <v>923</v>
      </c>
      <c r="B4854" s="161" t="s">
        <v>20</v>
      </c>
      <c r="C4854" s="162" t="s">
        <v>21</v>
      </c>
      <c r="D4854" s="162" t="s">
        <v>1884</v>
      </c>
      <c r="E4854" s="162" t="s">
        <v>1885</v>
      </c>
      <c r="F4854" s="594" t="s">
        <v>14</v>
      </c>
      <c r="G4854" s="594"/>
      <c r="H4854" s="592"/>
      <c r="I4854" s="592"/>
      <c r="J4854" s="592"/>
      <c r="K4854" s="592"/>
      <c r="L4854" s="592"/>
    </row>
    <row r="4855" spans="1:12" s="148" customFormat="1" ht="26.25" customHeight="1" x14ac:dyDescent="0.15">
      <c r="A4855" s="593"/>
      <c r="B4855" s="589" t="s">
        <v>4742</v>
      </c>
      <c r="C4855" s="595" t="s">
        <v>4743</v>
      </c>
      <c r="D4855" s="596">
        <v>43011</v>
      </c>
      <c r="E4855" s="589" t="s">
        <v>2000</v>
      </c>
      <c r="F4855" s="589" t="s">
        <v>4745</v>
      </c>
      <c r="G4855" s="589"/>
      <c r="H4855" s="591" t="s">
        <v>1890</v>
      </c>
      <c r="I4855" s="591"/>
      <c r="J4855" s="164" t="s">
        <v>1891</v>
      </c>
      <c r="K4855" s="164" t="s">
        <v>1891</v>
      </c>
      <c r="L4855" s="165">
        <v>0</v>
      </c>
    </row>
    <row r="4856" spans="1:12" s="148" customFormat="1" ht="270.75" customHeight="1" x14ac:dyDescent="0.15">
      <c r="A4856" s="593"/>
      <c r="B4856" s="589"/>
      <c r="C4856" s="595"/>
      <c r="D4856" s="596"/>
      <c r="E4856" s="589"/>
      <c r="F4856" s="589"/>
      <c r="G4856" s="589"/>
      <c r="H4856" s="591" t="s">
        <v>1892</v>
      </c>
      <c r="I4856" s="591"/>
      <c r="J4856" s="164" t="s">
        <v>1891</v>
      </c>
      <c r="K4856" s="164" t="s">
        <v>0</v>
      </c>
      <c r="L4856" s="165">
        <v>1338.3</v>
      </c>
    </row>
    <row r="4857" spans="1:12" s="148" customFormat="1" ht="24" customHeight="1" x14ac:dyDescent="0.15">
      <c r="A4857" s="593"/>
      <c r="B4857" s="161" t="s">
        <v>29</v>
      </c>
      <c r="C4857" s="162" t="s">
        <v>30</v>
      </c>
      <c r="D4857" s="162" t="s">
        <v>1893</v>
      </c>
      <c r="E4857" s="162" t="s">
        <v>1894</v>
      </c>
      <c r="F4857" s="592"/>
      <c r="G4857" s="592"/>
      <c r="H4857" s="591" t="s">
        <v>1895</v>
      </c>
      <c r="I4857" s="591"/>
      <c r="J4857" s="589" t="s">
        <v>1891</v>
      </c>
      <c r="K4857" s="589" t="s">
        <v>0</v>
      </c>
      <c r="L4857" s="590">
        <v>150</v>
      </c>
    </row>
    <row r="4858" spans="1:12" s="148" customFormat="1" ht="24" customHeight="1" x14ac:dyDescent="0.15">
      <c r="A4858" s="593"/>
      <c r="B4858" s="164" t="s">
        <v>2059</v>
      </c>
      <c r="C4858" s="164" t="s">
        <v>4745</v>
      </c>
      <c r="D4858" s="166">
        <v>43017</v>
      </c>
      <c r="E4858" s="164" t="s">
        <v>2463</v>
      </c>
      <c r="F4858" s="592"/>
      <c r="G4858" s="592"/>
      <c r="H4858" s="591"/>
      <c r="I4858" s="591"/>
      <c r="J4858" s="589"/>
      <c r="K4858" s="589"/>
      <c r="L4858" s="590"/>
    </row>
    <row r="4859" spans="1:12" s="148" customFormat="1" ht="24" customHeight="1" x14ac:dyDescent="0.15">
      <c r="A4859" s="593">
        <v>924</v>
      </c>
      <c r="B4859" s="161" t="s">
        <v>20</v>
      </c>
      <c r="C4859" s="162" t="s">
        <v>21</v>
      </c>
      <c r="D4859" s="162" t="s">
        <v>1884</v>
      </c>
      <c r="E4859" s="162" t="s">
        <v>1885</v>
      </c>
      <c r="F4859" s="594" t="s">
        <v>14</v>
      </c>
      <c r="G4859" s="594"/>
      <c r="H4859" s="592"/>
      <c r="I4859" s="592"/>
      <c r="J4859" s="592"/>
      <c r="K4859" s="592"/>
      <c r="L4859" s="592"/>
    </row>
    <row r="4860" spans="1:12" s="148" customFormat="1" ht="26.25" customHeight="1" x14ac:dyDescent="0.15">
      <c r="A4860" s="593"/>
      <c r="B4860" s="589" t="s">
        <v>4742</v>
      </c>
      <c r="C4860" s="595" t="s">
        <v>4746</v>
      </c>
      <c r="D4860" s="596">
        <v>43183</v>
      </c>
      <c r="E4860" s="589" t="s">
        <v>2285</v>
      </c>
      <c r="F4860" s="589" t="s">
        <v>4747</v>
      </c>
      <c r="G4860" s="589"/>
      <c r="H4860" s="591" t="s">
        <v>1890</v>
      </c>
      <c r="I4860" s="591"/>
      <c r="J4860" s="164" t="s">
        <v>1891</v>
      </c>
      <c r="K4860" s="164" t="s">
        <v>0</v>
      </c>
      <c r="L4860" s="165">
        <v>524</v>
      </c>
    </row>
    <row r="4861" spans="1:12" s="148" customFormat="1" ht="123.75" customHeight="1" x14ac:dyDescent="0.15">
      <c r="A4861" s="593"/>
      <c r="B4861" s="589"/>
      <c r="C4861" s="595"/>
      <c r="D4861" s="596"/>
      <c r="E4861" s="589"/>
      <c r="F4861" s="589"/>
      <c r="G4861" s="589"/>
      <c r="H4861" s="591" t="s">
        <v>1892</v>
      </c>
      <c r="I4861" s="591"/>
      <c r="J4861" s="164" t="s">
        <v>1891</v>
      </c>
      <c r="K4861" s="164" t="s">
        <v>1891</v>
      </c>
      <c r="L4861" s="165">
        <v>0</v>
      </c>
    </row>
    <row r="4862" spans="1:12" s="148" customFormat="1" ht="24" customHeight="1" x14ac:dyDescent="0.15">
      <c r="A4862" s="593"/>
      <c r="B4862" s="161" t="s">
        <v>29</v>
      </c>
      <c r="C4862" s="162" t="s">
        <v>30</v>
      </c>
      <c r="D4862" s="162" t="s">
        <v>1893</v>
      </c>
      <c r="E4862" s="162" t="s">
        <v>1894</v>
      </c>
      <c r="F4862" s="592"/>
      <c r="G4862" s="592"/>
      <c r="H4862" s="591" t="s">
        <v>1895</v>
      </c>
      <c r="I4862" s="591"/>
      <c r="J4862" s="589" t="s">
        <v>1891</v>
      </c>
      <c r="K4862" s="589" t="s">
        <v>0</v>
      </c>
      <c r="L4862" s="590">
        <v>996</v>
      </c>
    </row>
    <row r="4863" spans="1:12" s="148" customFormat="1" ht="24" customHeight="1" x14ac:dyDescent="0.15">
      <c r="A4863" s="593"/>
      <c r="B4863" s="164" t="s">
        <v>2059</v>
      </c>
      <c r="C4863" s="164" t="s">
        <v>4747</v>
      </c>
      <c r="D4863" s="166">
        <v>43188</v>
      </c>
      <c r="E4863" s="164" t="s">
        <v>2486</v>
      </c>
      <c r="F4863" s="592"/>
      <c r="G4863" s="592"/>
      <c r="H4863" s="591"/>
      <c r="I4863" s="591"/>
      <c r="J4863" s="589"/>
      <c r="K4863" s="589"/>
      <c r="L4863" s="590"/>
    </row>
    <row r="4864" spans="1:12" s="148" customFormat="1" ht="24" customHeight="1" x14ac:dyDescent="0.15">
      <c r="A4864" s="593">
        <v>925</v>
      </c>
      <c r="B4864" s="161" t="s">
        <v>20</v>
      </c>
      <c r="C4864" s="162" t="s">
        <v>21</v>
      </c>
      <c r="D4864" s="162" t="s">
        <v>1884</v>
      </c>
      <c r="E4864" s="162" t="s">
        <v>1885</v>
      </c>
      <c r="F4864" s="594" t="s">
        <v>14</v>
      </c>
      <c r="G4864" s="594"/>
      <c r="H4864" s="592"/>
      <c r="I4864" s="592"/>
      <c r="J4864" s="592"/>
      <c r="K4864" s="592"/>
      <c r="L4864" s="592"/>
    </row>
    <row r="4865" spans="1:12" s="148" customFormat="1" ht="26.25" customHeight="1" x14ac:dyDescent="0.15">
      <c r="A4865" s="593"/>
      <c r="B4865" s="589" t="s">
        <v>4748</v>
      </c>
      <c r="C4865" s="595" t="s">
        <v>4749</v>
      </c>
      <c r="D4865" s="596">
        <v>43022</v>
      </c>
      <c r="E4865" s="589" t="s">
        <v>2350</v>
      </c>
      <c r="F4865" s="589" t="s">
        <v>2975</v>
      </c>
      <c r="G4865" s="589"/>
      <c r="H4865" s="591" t="s">
        <v>1890</v>
      </c>
      <c r="I4865" s="591"/>
      <c r="J4865" s="164" t="s">
        <v>1891</v>
      </c>
      <c r="K4865" s="164" t="s">
        <v>1891</v>
      </c>
      <c r="L4865" s="165">
        <v>0</v>
      </c>
    </row>
    <row r="4866" spans="1:12" s="148" customFormat="1" ht="207.75" customHeight="1" x14ac:dyDescent="0.15">
      <c r="A4866" s="593"/>
      <c r="B4866" s="589"/>
      <c r="C4866" s="595"/>
      <c r="D4866" s="596"/>
      <c r="E4866" s="589"/>
      <c r="F4866" s="589"/>
      <c r="G4866" s="589"/>
      <c r="H4866" s="591" t="s">
        <v>1892</v>
      </c>
      <c r="I4866" s="591"/>
      <c r="J4866" s="164" t="s">
        <v>1891</v>
      </c>
      <c r="K4866" s="164" t="s">
        <v>1891</v>
      </c>
      <c r="L4866" s="165">
        <v>0</v>
      </c>
    </row>
    <row r="4867" spans="1:12" s="148" customFormat="1" ht="24" customHeight="1" x14ac:dyDescent="0.15">
      <c r="A4867" s="593"/>
      <c r="B4867" s="161" t="s">
        <v>29</v>
      </c>
      <c r="C4867" s="162" t="s">
        <v>30</v>
      </c>
      <c r="D4867" s="162" t="s">
        <v>1893</v>
      </c>
      <c r="E4867" s="162" t="s">
        <v>1894</v>
      </c>
      <c r="F4867" s="592"/>
      <c r="G4867" s="592"/>
      <c r="H4867" s="591" t="s">
        <v>1895</v>
      </c>
      <c r="I4867" s="591"/>
      <c r="J4867" s="589" t="s">
        <v>1891</v>
      </c>
      <c r="K4867" s="589" t="s">
        <v>0</v>
      </c>
      <c r="L4867" s="590">
        <v>410</v>
      </c>
    </row>
    <row r="4868" spans="1:12" s="148" customFormat="1" ht="24" customHeight="1" x14ac:dyDescent="0.15">
      <c r="A4868" s="593"/>
      <c r="B4868" s="164" t="s">
        <v>1896</v>
      </c>
      <c r="C4868" s="164" t="s">
        <v>2975</v>
      </c>
      <c r="D4868" s="166">
        <v>43026</v>
      </c>
      <c r="E4868" s="164" t="s">
        <v>4750</v>
      </c>
      <c r="F4868" s="592"/>
      <c r="G4868" s="592"/>
      <c r="H4868" s="591"/>
      <c r="I4868" s="591"/>
      <c r="J4868" s="589"/>
      <c r="K4868" s="589"/>
      <c r="L4868" s="590"/>
    </row>
    <row r="4869" spans="1:12" s="148" customFormat="1" ht="24" customHeight="1" x14ac:dyDescent="0.15">
      <c r="A4869" s="593">
        <v>926</v>
      </c>
      <c r="B4869" s="161" t="s">
        <v>20</v>
      </c>
      <c r="C4869" s="162" t="s">
        <v>21</v>
      </c>
      <c r="D4869" s="162" t="s">
        <v>1884</v>
      </c>
      <c r="E4869" s="162" t="s">
        <v>1885</v>
      </c>
      <c r="F4869" s="594" t="s">
        <v>14</v>
      </c>
      <c r="G4869" s="594"/>
      <c r="H4869" s="592"/>
      <c r="I4869" s="592"/>
      <c r="J4869" s="592"/>
      <c r="K4869" s="592"/>
      <c r="L4869" s="592"/>
    </row>
    <row r="4870" spans="1:12" s="148" customFormat="1" ht="26.25" customHeight="1" x14ac:dyDescent="0.15">
      <c r="A4870" s="593"/>
      <c r="B4870" s="589" t="s">
        <v>4751</v>
      </c>
      <c r="C4870" s="595" t="s">
        <v>4752</v>
      </c>
      <c r="D4870" s="596">
        <v>43072</v>
      </c>
      <c r="E4870" s="589" t="s">
        <v>1969</v>
      </c>
      <c r="F4870" s="589" t="s">
        <v>2108</v>
      </c>
      <c r="G4870" s="589"/>
      <c r="H4870" s="591" t="s">
        <v>1890</v>
      </c>
      <c r="I4870" s="591"/>
      <c r="J4870" s="164" t="s">
        <v>1891</v>
      </c>
      <c r="K4870" s="164" t="s">
        <v>1891</v>
      </c>
      <c r="L4870" s="165">
        <v>0</v>
      </c>
    </row>
    <row r="4871" spans="1:12" s="148" customFormat="1" ht="302.25" customHeight="1" x14ac:dyDescent="0.15">
      <c r="A4871" s="593"/>
      <c r="B4871" s="589"/>
      <c r="C4871" s="595"/>
      <c r="D4871" s="596"/>
      <c r="E4871" s="589"/>
      <c r="F4871" s="589"/>
      <c r="G4871" s="589"/>
      <c r="H4871" s="591" t="s">
        <v>1892</v>
      </c>
      <c r="I4871" s="591"/>
      <c r="J4871" s="164" t="s">
        <v>1891</v>
      </c>
      <c r="K4871" s="164" t="s">
        <v>1891</v>
      </c>
      <c r="L4871" s="165">
        <v>0</v>
      </c>
    </row>
    <row r="4872" spans="1:12" s="148" customFormat="1" ht="24" customHeight="1" x14ac:dyDescent="0.15">
      <c r="A4872" s="593"/>
      <c r="B4872" s="161" t="s">
        <v>29</v>
      </c>
      <c r="C4872" s="162" t="s">
        <v>30</v>
      </c>
      <c r="D4872" s="162" t="s">
        <v>1893</v>
      </c>
      <c r="E4872" s="162" t="s">
        <v>1894</v>
      </c>
      <c r="F4872" s="592"/>
      <c r="G4872" s="592"/>
      <c r="H4872" s="591" t="s">
        <v>1895</v>
      </c>
      <c r="I4872" s="591"/>
      <c r="J4872" s="589" t="s">
        <v>1891</v>
      </c>
      <c r="K4872" s="589" t="s">
        <v>0</v>
      </c>
      <c r="L4872" s="590">
        <v>800</v>
      </c>
    </row>
    <row r="4873" spans="1:12" s="148" customFormat="1" ht="24" customHeight="1" x14ac:dyDescent="0.15">
      <c r="A4873" s="593"/>
      <c r="B4873" s="164" t="s">
        <v>1896</v>
      </c>
      <c r="C4873" s="164" t="s">
        <v>2108</v>
      </c>
      <c r="D4873" s="166">
        <v>43076</v>
      </c>
      <c r="E4873" s="164" t="s">
        <v>2293</v>
      </c>
      <c r="F4873" s="592"/>
      <c r="G4873" s="592"/>
      <c r="H4873" s="591"/>
      <c r="I4873" s="591"/>
      <c r="J4873" s="589"/>
      <c r="K4873" s="589"/>
      <c r="L4873" s="590"/>
    </row>
    <row r="4874" spans="1:12" s="148" customFormat="1" ht="24" customHeight="1" x14ac:dyDescent="0.15">
      <c r="A4874" s="593">
        <v>927</v>
      </c>
      <c r="B4874" s="161" t="s">
        <v>20</v>
      </c>
      <c r="C4874" s="162" t="s">
        <v>21</v>
      </c>
      <c r="D4874" s="162" t="s">
        <v>1884</v>
      </c>
      <c r="E4874" s="162" t="s">
        <v>1885</v>
      </c>
      <c r="F4874" s="594" t="s">
        <v>14</v>
      </c>
      <c r="G4874" s="594"/>
      <c r="H4874" s="592"/>
      <c r="I4874" s="592"/>
      <c r="J4874" s="592"/>
      <c r="K4874" s="592"/>
      <c r="L4874" s="592"/>
    </row>
    <row r="4875" spans="1:12" s="148" customFormat="1" ht="26.25" customHeight="1" x14ac:dyDescent="0.15">
      <c r="A4875" s="593"/>
      <c r="B4875" s="589" t="s">
        <v>4753</v>
      </c>
      <c r="C4875" s="589" t="s">
        <v>4754</v>
      </c>
      <c r="D4875" s="596">
        <v>43052</v>
      </c>
      <c r="E4875" s="589" t="s">
        <v>1984</v>
      </c>
      <c r="F4875" s="589" t="s">
        <v>4360</v>
      </c>
      <c r="G4875" s="589"/>
      <c r="H4875" s="591" t="s">
        <v>1890</v>
      </c>
      <c r="I4875" s="591"/>
      <c r="J4875" s="164" t="s">
        <v>1891</v>
      </c>
      <c r="K4875" s="164" t="s">
        <v>1891</v>
      </c>
      <c r="L4875" s="165">
        <v>0</v>
      </c>
    </row>
    <row r="4876" spans="1:12" s="148" customFormat="1" ht="71.25" customHeight="1" x14ac:dyDescent="0.15">
      <c r="A4876" s="593"/>
      <c r="B4876" s="589"/>
      <c r="C4876" s="589"/>
      <c r="D4876" s="596"/>
      <c r="E4876" s="589"/>
      <c r="F4876" s="589"/>
      <c r="G4876" s="589"/>
      <c r="H4876" s="591" t="s">
        <v>1892</v>
      </c>
      <c r="I4876" s="591"/>
      <c r="J4876" s="164" t="s">
        <v>1891</v>
      </c>
      <c r="K4876" s="164" t="s">
        <v>1891</v>
      </c>
      <c r="L4876" s="165">
        <v>0</v>
      </c>
    </row>
    <row r="4877" spans="1:12" s="148" customFormat="1" ht="24" customHeight="1" x14ac:dyDescent="0.15">
      <c r="A4877" s="593"/>
      <c r="B4877" s="161" t="s">
        <v>29</v>
      </c>
      <c r="C4877" s="162" t="s">
        <v>30</v>
      </c>
      <c r="D4877" s="162" t="s">
        <v>1893</v>
      </c>
      <c r="E4877" s="162" t="s">
        <v>1894</v>
      </c>
      <c r="F4877" s="592"/>
      <c r="G4877" s="592"/>
      <c r="H4877" s="591" t="s">
        <v>1895</v>
      </c>
      <c r="I4877" s="591"/>
      <c r="J4877" s="589" t="s">
        <v>1891</v>
      </c>
      <c r="K4877" s="589" t="s">
        <v>0</v>
      </c>
      <c r="L4877" s="590">
        <v>1119</v>
      </c>
    </row>
    <row r="4878" spans="1:12" s="148" customFormat="1" ht="24" customHeight="1" x14ac:dyDescent="0.15">
      <c r="A4878" s="593"/>
      <c r="B4878" s="164" t="s">
        <v>1896</v>
      </c>
      <c r="C4878" s="164" t="s">
        <v>4360</v>
      </c>
      <c r="D4878" s="166">
        <v>43053</v>
      </c>
      <c r="E4878" s="164" t="s">
        <v>4755</v>
      </c>
      <c r="F4878" s="592"/>
      <c r="G4878" s="592"/>
      <c r="H4878" s="591"/>
      <c r="I4878" s="591"/>
      <c r="J4878" s="589"/>
      <c r="K4878" s="589"/>
      <c r="L4878" s="590"/>
    </row>
    <row r="4879" spans="1:12" s="148" customFormat="1" ht="24" customHeight="1" x14ac:dyDescent="0.15">
      <c r="A4879" s="593">
        <v>928</v>
      </c>
      <c r="B4879" s="161" t="s">
        <v>20</v>
      </c>
      <c r="C4879" s="162" t="s">
        <v>21</v>
      </c>
      <c r="D4879" s="162" t="s">
        <v>1884</v>
      </c>
      <c r="E4879" s="162" t="s">
        <v>1885</v>
      </c>
      <c r="F4879" s="594" t="s">
        <v>14</v>
      </c>
      <c r="G4879" s="594"/>
      <c r="H4879" s="592"/>
      <c r="I4879" s="592"/>
      <c r="J4879" s="592"/>
      <c r="K4879" s="592"/>
      <c r="L4879" s="592"/>
    </row>
    <row r="4880" spans="1:12" s="148" customFormat="1" ht="26.25" customHeight="1" x14ac:dyDescent="0.15">
      <c r="A4880" s="593"/>
      <c r="B4880" s="589" t="s">
        <v>4756</v>
      </c>
      <c r="C4880" s="589" t="s">
        <v>4757</v>
      </c>
      <c r="D4880" s="596">
        <v>43133</v>
      </c>
      <c r="E4880" s="589" t="s">
        <v>1899</v>
      </c>
      <c r="F4880" s="589" t="s">
        <v>4596</v>
      </c>
      <c r="G4880" s="589"/>
      <c r="H4880" s="591" t="s">
        <v>1890</v>
      </c>
      <c r="I4880" s="591"/>
      <c r="J4880" s="164" t="s">
        <v>1891</v>
      </c>
      <c r="K4880" s="164" t="s">
        <v>0</v>
      </c>
      <c r="L4880" s="165">
        <v>869</v>
      </c>
    </row>
    <row r="4881" spans="1:12" s="148" customFormat="1" ht="18.75" customHeight="1" x14ac:dyDescent="0.15">
      <c r="A4881" s="593"/>
      <c r="B4881" s="589"/>
      <c r="C4881" s="589"/>
      <c r="D4881" s="596"/>
      <c r="E4881" s="589"/>
      <c r="F4881" s="589"/>
      <c r="G4881" s="589"/>
      <c r="H4881" s="591" t="s">
        <v>1892</v>
      </c>
      <c r="I4881" s="591"/>
      <c r="J4881" s="164" t="s">
        <v>1891</v>
      </c>
      <c r="K4881" s="164" t="s">
        <v>0</v>
      </c>
      <c r="L4881" s="165">
        <v>497.98</v>
      </c>
    </row>
    <row r="4882" spans="1:12" s="148" customFormat="1" ht="24" customHeight="1" x14ac:dyDescent="0.15">
      <c r="A4882" s="593"/>
      <c r="B4882" s="161" t="s">
        <v>29</v>
      </c>
      <c r="C4882" s="162" t="s">
        <v>30</v>
      </c>
      <c r="D4882" s="162" t="s">
        <v>1893</v>
      </c>
      <c r="E4882" s="162" t="s">
        <v>1894</v>
      </c>
      <c r="F4882" s="592"/>
      <c r="G4882" s="592"/>
      <c r="H4882" s="591" t="s">
        <v>1895</v>
      </c>
      <c r="I4882" s="591"/>
      <c r="J4882" s="589" t="s">
        <v>1891</v>
      </c>
      <c r="K4882" s="589" t="s">
        <v>0</v>
      </c>
      <c r="L4882" s="590">
        <v>810</v>
      </c>
    </row>
    <row r="4883" spans="1:12" s="148" customFormat="1" ht="24" customHeight="1" x14ac:dyDescent="0.15">
      <c r="A4883" s="593"/>
      <c r="B4883" s="164" t="s">
        <v>1896</v>
      </c>
      <c r="C4883" s="164" t="s">
        <v>4596</v>
      </c>
      <c r="D4883" s="166">
        <v>43138</v>
      </c>
      <c r="E4883" s="164" t="s">
        <v>4758</v>
      </c>
      <c r="F4883" s="592"/>
      <c r="G4883" s="592"/>
      <c r="H4883" s="591"/>
      <c r="I4883" s="591"/>
      <c r="J4883" s="589"/>
      <c r="K4883" s="589"/>
      <c r="L4883" s="590"/>
    </row>
    <row r="4884" spans="1:12" s="148" customFormat="1" ht="24" customHeight="1" x14ac:dyDescent="0.15">
      <c r="A4884" s="593">
        <v>929</v>
      </c>
      <c r="B4884" s="161" t="s">
        <v>20</v>
      </c>
      <c r="C4884" s="162" t="s">
        <v>21</v>
      </c>
      <c r="D4884" s="162" t="s">
        <v>1884</v>
      </c>
      <c r="E4884" s="162" t="s">
        <v>1885</v>
      </c>
      <c r="F4884" s="594" t="s">
        <v>14</v>
      </c>
      <c r="G4884" s="594"/>
      <c r="H4884" s="592"/>
      <c r="I4884" s="592"/>
      <c r="J4884" s="592"/>
      <c r="K4884" s="592"/>
      <c r="L4884" s="592"/>
    </row>
    <row r="4885" spans="1:12" s="148" customFormat="1" ht="26.25" customHeight="1" x14ac:dyDescent="0.15">
      <c r="A4885" s="593"/>
      <c r="B4885" s="589" t="s">
        <v>4759</v>
      </c>
      <c r="C4885" s="595" t="s">
        <v>4760</v>
      </c>
      <c r="D4885" s="596">
        <v>43022</v>
      </c>
      <c r="E4885" s="589" t="s">
        <v>2861</v>
      </c>
      <c r="F4885" s="589" t="s">
        <v>4761</v>
      </c>
      <c r="G4885" s="589"/>
      <c r="H4885" s="591" t="s">
        <v>1890</v>
      </c>
      <c r="I4885" s="591"/>
      <c r="J4885" s="164" t="s">
        <v>1891</v>
      </c>
      <c r="K4885" s="164" t="s">
        <v>0</v>
      </c>
      <c r="L4885" s="165">
        <v>720.47</v>
      </c>
    </row>
    <row r="4886" spans="1:12" s="148" customFormat="1" ht="408.95" customHeight="1" x14ac:dyDescent="0.15">
      <c r="A4886" s="593"/>
      <c r="B4886" s="589"/>
      <c r="C4886" s="595"/>
      <c r="D4886" s="596"/>
      <c r="E4886" s="589"/>
      <c r="F4886" s="589"/>
      <c r="G4886" s="589"/>
      <c r="H4886" s="591" t="s">
        <v>1892</v>
      </c>
      <c r="I4886" s="591"/>
      <c r="J4886" s="589" t="s">
        <v>1891</v>
      </c>
      <c r="K4886" s="589" t="s">
        <v>0</v>
      </c>
      <c r="L4886" s="590">
        <v>2759.65</v>
      </c>
    </row>
    <row r="4887" spans="1:12" s="148" customFormat="1" ht="376.35" customHeight="1" x14ac:dyDescent="0.15">
      <c r="A4887" s="593"/>
      <c r="B4887" s="589"/>
      <c r="C4887" s="595"/>
      <c r="D4887" s="596"/>
      <c r="E4887" s="589"/>
      <c r="F4887" s="589"/>
      <c r="G4887" s="589"/>
      <c r="H4887" s="591"/>
      <c r="I4887" s="591"/>
      <c r="J4887" s="589"/>
      <c r="K4887" s="589"/>
      <c r="L4887" s="590"/>
    </row>
    <row r="4888" spans="1:12" s="148" customFormat="1" ht="24" customHeight="1" x14ac:dyDescent="0.15">
      <c r="A4888" s="593"/>
      <c r="B4888" s="161" t="s">
        <v>29</v>
      </c>
      <c r="C4888" s="162" t="s">
        <v>30</v>
      </c>
      <c r="D4888" s="162" t="s">
        <v>1893</v>
      </c>
      <c r="E4888" s="162" t="s">
        <v>1894</v>
      </c>
      <c r="F4888" s="592"/>
      <c r="G4888" s="592"/>
      <c r="H4888" s="591" t="s">
        <v>1895</v>
      </c>
      <c r="I4888" s="591"/>
      <c r="J4888" s="589" t="s">
        <v>1891</v>
      </c>
      <c r="K4888" s="589" t="s">
        <v>0</v>
      </c>
      <c r="L4888" s="590">
        <v>682.92</v>
      </c>
    </row>
    <row r="4889" spans="1:12" s="148" customFormat="1" ht="34.5" customHeight="1" x14ac:dyDescent="0.15">
      <c r="A4889" s="593"/>
      <c r="B4889" s="164" t="s">
        <v>4762</v>
      </c>
      <c r="C4889" s="164" t="s">
        <v>4761</v>
      </c>
      <c r="D4889" s="166">
        <v>43032</v>
      </c>
      <c r="E4889" s="164" t="s">
        <v>4763</v>
      </c>
      <c r="F4889" s="592"/>
      <c r="G4889" s="592"/>
      <c r="H4889" s="591"/>
      <c r="I4889" s="591"/>
      <c r="J4889" s="589"/>
      <c r="K4889" s="589"/>
      <c r="L4889" s="590"/>
    </row>
    <row r="4890" spans="1:12" s="148" customFormat="1" ht="24" customHeight="1" x14ac:dyDescent="0.15">
      <c r="A4890" s="593">
        <v>930</v>
      </c>
      <c r="B4890" s="161" t="s">
        <v>20</v>
      </c>
      <c r="C4890" s="162" t="s">
        <v>21</v>
      </c>
      <c r="D4890" s="162" t="s">
        <v>1884</v>
      </c>
      <c r="E4890" s="162" t="s">
        <v>1885</v>
      </c>
      <c r="F4890" s="594" t="s">
        <v>14</v>
      </c>
      <c r="G4890" s="594"/>
      <c r="H4890" s="592"/>
      <c r="I4890" s="592"/>
      <c r="J4890" s="592"/>
      <c r="K4890" s="592"/>
      <c r="L4890" s="592"/>
    </row>
    <row r="4891" spans="1:12" s="148" customFormat="1" ht="26.25" customHeight="1" x14ac:dyDescent="0.15">
      <c r="A4891" s="593"/>
      <c r="B4891" s="589" t="s">
        <v>4764</v>
      </c>
      <c r="C4891" s="589" t="s">
        <v>4765</v>
      </c>
      <c r="D4891" s="596">
        <v>43033</v>
      </c>
      <c r="E4891" s="589" t="s">
        <v>3946</v>
      </c>
      <c r="F4891" s="589" t="s">
        <v>4766</v>
      </c>
      <c r="G4891" s="589"/>
      <c r="H4891" s="591" t="s">
        <v>1890</v>
      </c>
      <c r="I4891" s="591"/>
      <c r="J4891" s="164" t="s">
        <v>1891</v>
      </c>
      <c r="K4891" s="164" t="s">
        <v>0</v>
      </c>
      <c r="L4891" s="165">
        <v>241</v>
      </c>
    </row>
    <row r="4892" spans="1:12" s="148" customFormat="1" ht="92.25" customHeight="1" x14ac:dyDescent="0.15">
      <c r="A4892" s="593"/>
      <c r="B4892" s="589"/>
      <c r="C4892" s="589"/>
      <c r="D4892" s="596"/>
      <c r="E4892" s="589"/>
      <c r="F4892" s="589"/>
      <c r="G4892" s="589"/>
      <c r="H4892" s="591" t="s">
        <v>1892</v>
      </c>
      <c r="I4892" s="591"/>
      <c r="J4892" s="164" t="s">
        <v>1891</v>
      </c>
      <c r="K4892" s="164" t="s">
        <v>0</v>
      </c>
      <c r="L4892" s="165">
        <v>85.2</v>
      </c>
    </row>
    <row r="4893" spans="1:12" s="148" customFormat="1" ht="24" customHeight="1" x14ac:dyDescent="0.15">
      <c r="A4893" s="593"/>
      <c r="B4893" s="161" t="s">
        <v>29</v>
      </c>
      <c r="C4893" s="162" t="s">
        <v>30</v>
      </c>
      <c r="D4893" s="162" t="s">
        <v>1893</v>
      </c>
      <c r="E4893" s="162" t="s">
        <v>1894</v>
      </c>
      <c r="F4893" s="592"/>
      <c r="G4893" s="592"/>
      <c r="H4893" s="591" t="s">
        <v>1895</v>
      </c>
      <c r="I4893" s="591"/>
      <c r="J4893" s="589" t="s">
        <v>1891</v>
      </c>
      <c r="K4893" s="589" t="s">
        <v>1891</v>
      </c>
      <c r="L4893" s="590">
        <v>0</v>
      </c>
    </row>
    <row r="4894" spans="1:12" s="148" customFormat="1" ht="24" customHeight="1" x14ac:dyDescent="0.15">
      <c r="A4894" s="593"/>
      <c r="B4894" s="164" t="s">
        <v>2052</v>
      </c>
      <c r="C4894" s="164" t="s">
        <v>4766</v>
      </c>
      <c r="D4894" s="166">
        <v>43035</v>
      </c>
      <c r="E4894" s="164" t="s">
        <v>1994</v>
      </c>
      <c r="F4894" s="592"/>
      <c r="G4894" s="592"/>
      <c r="H4894" s="591"/>
      <c r="I4894" s="591"/>
      <c r="J4894" s="589"/>
      <c r="K4894" s="589"/>
      <c r="L4894" s="590"/>
    </row>
    <row r="4895" spans="1:12" s="148" customFormat="1" ht="24" customHeight="1" x14ac:dyDescent="0.15">
      <c r="A4895" s="593">
        <v>931</v>
      </c>
      <c r="B4895" s="161" t="s">
        <v>20</v>
      </c>
      <c r="C4895" s="162" t="s">
        <v>21</v>
      </c>
      <c r="D4895" s="162" t="s">
        <v>1884</v>
      </c>
      <c r="E4895" s="162" t="s">
        <v>1885</v>
      </c>
      <c r="F4895" s="594" t="s">
        <v>14</v>
      </c>
      <c r="G4895" s="594"/>
      <c r="H4895" s="592"/>
      <c r="I4895" s="592"/>
      <c r="J4895" s="592"/>
      <c r="K4895" s="592"/>
      <c r="L4895" s="592"/>
    </row>
    <row r="4896" spans="1:12" s="148" customFormat="1" ht="26.25" customHeight="1" x14ac:dyDescent="0.15">
      <c r="A4896" s="593"/>
      <c r="B4896" s="589" t="s">
        <v>4767</v>
      </c>
      <c r="C4896" s="595" t="s">
        <v>4768</v>
      </c>
      <c r="D4896" s="596">
        <v>43152</v>
      </c>
      <c r="E4896" s="589" t="s">
        <v>4769</v>
      </c>
      <c r="F4896" s="589" t="s">
        <v>4770</v>
      </c>
      <c r="G4896" s="589"/>
      <c r="H4896" s="591" t="s">
        <v>1890</v>
      </c>
      <c r="I4896" s="591"/>
      <c r="J4896" s="164" t="s">
        <v>1891</v>
      </c>
      <c r="K4896" s="164" t="s">
        <v>1891</v>
      </c>
      <c r="L4896" s="165">
        <v>0</v>
      </c>
    </row>
    <row r="4897" spans="1:12" s="148" customFormat="1" ht="186.75" customHeight="1" x14ac:dyDescent="0.15">
      <c r="A4897" s="593"/>
      <c r="B4897" s="589"/>
      <c r="C4897" s="595"/>
      <c r="D4897" s="596"/>
      <c r="E4897" s="589"/>
      <c r="F4897" s="589"/>
      <c r="G4897" s="589"/>
      <c r="H4897" s="591" t="s">
        <v>1892</v>
      </c>
      <c r="I4897" s="591"/>
      <c r="J4897" s="164" t="s">
        <v>1891</v>
      </c>
      <c r="K4897" s="164" t="s">
        <v>1891</v>
      </c>
      <c r="L4897" s="165">
        <v>0</v>
      </c>
    </row>
    <row r="4898" spans="1:12" s="148" customFormat="1" ht="24" customHeight="1" x14ac:dyDescent="0.15">
      <c r="A4898" s="593"/>
      <c r="B4898" s="161" t="s">
        <v>29</v>
      </c>
      <c r="C4898" s="162" t="s">
        <v>30</v>
      </c>
      <c r="D4898" s="162" t="s">
        <v>1893</v>
      </c>
      <c r="E4898" s="162" t="s">
        <v>1894</v>
      </c>
      <c r="F4898" s="592"/>
      <c r="G4898" s="592"/>
      <c r="H4898" s="591" t="s">
        <v>1895</v>
      </c>
      <c r="I4898" s="591"/>
      <c r="J4898" s="589" t="s">
        <v>1891</v>
      </c>
      <c r="K4898" s="589" t="s">
        <v>0</v>
      </c>
      <c r="L4898" s="590">
        <v>517.5</v>
      </c>
    </row>
    <row r="4899" spans="1:12" s="148" customFormat="1" ht="24" customHeight="1" x14ac:dyDescent="0.15">
      <c r="A4899" s="593"/>
      <c r="B4899" s="164" t="s">
        <v>2059</v>
      </c>
      <c r="C4899" s="164" t="s">
        <v>4770</v>
      </c>
      <c r="D4899" s="166">
        <v>43156</v>
      </c>
      <c r="E4899" s="164" t="s">
        <v>4771</v>
      </c>
      <c r="F4899" s="592"/>
      <c r="G4899" s="592"/>
      <c r="H4899" s="591"/>
      <c r="I4899" s="591"/>
      <c r="J4899" s="589"/>
      <c r="K4899" s="589"/>
      <c r="L4899" s="590"/>
    </row>
    <row r="4900" spans="1:12" s="148" customFormat="1" ht="24" customHeight="1" x14ac:dyDescent="0.15">
      <c r="A4900" s="593">
        <v>932</v>
      </c>
      <c r="B4900" s="161" t="s">
        <v>20</v>
      </c>
      <c r="C4900" s="162" t="s">
        <v>21</v>
      </c>
      <c r="D4900" s="162" t="s">
        <v>1884</v>
      </c>
      <c r="E4900" s="162" t="s">
        <v>1885</v>
      </c>
      <c r="F4900" s="594" t="s">
        <v>14</v>
      </c>
      <c r="G4900" s="594"/>
      <c r="H4900" s="592"/>
      <c r="I4900" s="592"/>
      <c r="J4900" s="592"/>
      <c r="K4900" s="592"/>
      <c r="L4900" s="592"/>
    </row>
    <row r="4901" spans="1:12" s="148" customFormat="1" ht="26.25" customHeight="1" x14ac:dyDescent="0.15">
      <c r="A4901" s="593"/>
      <c r="B4901" s="589" t="s">
        <v>4767</v>
      </c>
      <c r="C4901" s="595" t="s">
        <v>4772</v>
      </c>
      <c r="D4901" s="596">
        <v>43177</v>
      </c>
      <c r="E4901" s="589" t="s">
        <v>2372</v>
      </c>
      <c r="F4901" s="589" t="s">
        <v>2520</v>
      </c>
      <c r="G4901" s="589"/>
      <c r="H4901" s="591" t="s">
        <v>1890</v>
      </c>
      <c r="I4901" s="591"/>
      <c r="J4901" s="164" t="s">
        <v>1891</v>
      </c>
      <c r="K4901" s="164" t="s">
        <v>0</v>
      </c>
      <c r="L4901" s="165">
        <v>321.68</v>
      </c>
    </row>
    <row r="4902" spans="1:12" s="148" customFormat="1" ht="396.75" customHeight="1" x14ac:dyDescent="0.15">
      <c r="A4902" s="593"/>
      <c r="B4902" s="589"/>
      <c r="C4902" s="595"/>
      <c r="D4902" s="596"/>
      <c r="E4902" s="589"/>
      <c r="F4902" s="589"/>
      <c r="G4902" s="589"/>
      <c r="H4902" s="591" t="s">
        <v>1892</v>
      </c>
      <c r="I4902" s="591"/>
      <c r="J4902" s="164" t="s">
        <v>1891</v>
      </c>
      <c r="K4902" s="164" t="s">
        <v>0</v>
      </c>
      <c r="L4902" s="165">
        <v>352.4</v>
      </c>
    </row>
    <row r="4903" spans="1:12" s="148" customFormat="1" ht="24" customHeight="1" x14ac:dyDescent="0.15">
      <c r="A4903" s="593"/>
      <c r="B4903" s="161" t="s">
        <v>29</v>
      </c>
      <c r="C4903" s="162" t="s">
        <v>30</v>
      </c>
      <c r="D4903" s="162" t="s">
        <v>1893</v>
      </c>
      <c r="E4903" s="162" t="s">
        <v>1894</v>
      </c>
      <c r="F4903" s="592"/>
      <c r="G4903" s="592"/>
      <c r="H4903" s="591" t="s">
        <v>1895</v>
      </c>
      <c r="I4903" s="591"/>
      <c r="J4903" s="589" t="s">
        <v>1891</v>
      </c>
      <c r="K4903" s="589" t="s">
        <v>0</v>
      </c>
      <c r="L4903" s="590">
        <v>1489</v>
      </c>
    </row>
    <row r="4904" spans="1:12" s="148" customFormat="1" ht="24" customHeight="1" x14ac:dyDescent="0.15">
      <c r="A4904" s="593"/>
      <c r="B4904" s="164" t="s">
        <v>2059</v>
      </c>
      <c r="C4904" s="164" t="s">
        <v>2520</v>
      </c>
      <c r="D4904" s="166">
        <v>43179</v>
      </c>
      <c r="E4904" s="164" t="s">
        <v>3720</v>
      </c>
      <c r="F4904" s="592"/>
      <c r="G4904" s="592"/>
      <c r="H4904" s="591"/>
      <c r="I4904" s="591"/>
      <c r="J4904" s="589"/>
      <c r="K4904" s="589"/>
      <c r="L4904" s="590"/>
    </row>
    <row r="4905" spans="1:12" s="148" customFormat="1" ht="24" customHeight="1" x14ac:dyDescent="0.15">
      <c r="A4905" s="593">
        <v>933</v>
      </c>
      <c r="B4905" s="161" t="s">
        <v>20</v>
      </c>
      <c r="C4905" s="162" t="s">
        <v>21</v>
      </c>
      <c r="D4905" s="162" t="s">
        <v>1884</v>
      </c>
      <c r="E4905" s="162" t="s">
        <v>1885</v>
      </c>
      <c r="F4905" s="594" t="s">
        <v>14</v>
      </c>
      <c r="G4905" s="594"/>
      <c r="H4905" s="592"/>
      <c r="I4905" s="592"/>
      <c r="J4905" s="592"/>
      <c r="K4905" s="592"/>
      <c r="L4905" s="592"/>
    </row>
    <row r="4906" spans="1:12" s="148" customFormat="1" ht="26.25" customHeight="1" x14ac:dyDescent="0.15">
      <c r="A4906" s="593"/>
      <c r="B4906" s="589" t="s">
        <v>4773</v>
      </c>
      <c r="C4906" s="595" t="s">
        <v>4774</v>
      </c>
      <c r="D4906" s="596">
        <v>43023</v>
      </c>
      <c r="E4906" s="589" t="s">
        <v>3790</v>
      </c>
      <c r="F4906" s="589" t="s">
        <v>4775</v>
      </c>
      <c r="G4906" s="589"/>
      <c r="H4906" s="591" t="s">
        <v>1890</v>
      </c>
      <c r="I4906" s="591"/>
      <c r="J4906" s="164" t="s">
        <v>1891</v>
      </c>
      <c r="K4906" s="164" t="s">
        <v>0</v>
      </c>
      <c r="L4906" s="165">
        <v>557</v>
      </c>
    </row>
    <row r="4907" spans="1:12" s="148" customFormat="1" ht="260.25" customHeight="1" x14ac:dyDescent="0.15">
      <c r="A4907" s="593"/>
      <c r="B4907" s="589"/>
      <c r="C4907" s="595"/>
      <c r="D4907" s="596"/>
      <c r="E4907" s="589"/>
      <c r="F4907" s="589"/>
      <c r="G4907" s="589"/>
      <c r="H4907" s="591" t="s">
        <v>1892</v>
      </c>
      <c r="I4907" s="591"/>
      <c r="J4907" s="164" t="s">
        <v>1891</v>
      </c>
      <c r="K4907" s="164" t="s">
        <v>0</v>
      </c>
      <c r="L4907" s="165">
        <v>620</v>
      </c>
    </row>
    <row r="4908" spans="1:12" s="148" customFormat="1" ht="24" customHeight="1" x14ac:dyDescent="0.15">
      <c r="A4908" s="593"/>
      <c r="B4908" s="161" t="s">
        <v>29</v>
      </c>
      <c r="C4908" s="162" t="s">
        <v>30</v>
      </c>
      <c r="D4908" s="162" t="s">
        <v>1893</v>
      </c>
      <c r="E4908" s="162" t="s">
        <v>1894</v>
      </c>
      <c r="F4908" s="592"/>
      <c r="G4908" s="592"/>
      <c r="H4908" s="591" t="s">
        <v>1895</v>
      </c>
      <c r="I4908" s="591"/>
      <c r="J4908" s="589" t="s">
        <v>1891</v>
      </c>
      <c r="K4908" s="589" t="s">
        <v>0</v>
      </c>
      <c r="L4908" s="590">
        <v>493</v>
      </c>
    </row>
    <row r="4909" spans="1:12" s="148" customFormat="1" ht="24" customHeight="1" x14ac:dyDescent="0.15">
      <c r="A4909" s="593"/>
      <c r="B4909" s="164" t="s">
        <v>1962</v>
      </c>
      <c r="C4909" s="164" t="s">
        <v>4775</v>
      </c>
      <c r="D4909" s="166">
        <v>43030</v>
      </c>
      <c r="E4909" s="164" t="s">
        <v>4776</v>
      </c>
      <c r="F4909" s="592"/>
      <c r="G4909" s="592"/>
      <c r="H4909" s="591"/>
      <c r="I4909" s="591"/>
      <c r="J4909" s="589"/>
      <c r="K4909" s="589"/>
      <c r="L4909" s="590"/>
    </row>
    <row r="4910" spans="1:12" s="148" customFormat="1" ht="24" customHeight="1" x14ac:dyDescent="0.15">
      <c r="A4910" s="593">
        <v>934</v>
      </c>
      <c r="B4910" s="161" t="s">
        <v>20</v>
      </c>
      <c r="C4910" s="162" t="s">
        <v>21</v>
      </c>
      <c r="D4910" s="162" t="s">
        <v>1884</v>
      </c>
      <c r="E4910" s="162" t="s">
        <v>1885</v>
      </c>
      <c r="F4910" s="594" t="s">
        <v>14</v>
      </c>
      <c r="G4910" s="594"/>
      <c r="H4910" s="592"/>
      <c r="I4910" s="592"/>
      <c r="J4910" s="592"/>
      <c r="K4910" s="592"/>
      <c r="L4910" s="592"/>
    </row>
    <row r="4911" spans="1:12" s="148" customFormat="1" ht="26.25" customHeight="1" x14ac:dyDescent="0.15">
      <c r="A4911" s="593"/>
      <c r="B4911" s="589" t="s">
        <v>4777</v>
      </c>
      <c r="C4911" s="589" t="s">
        <v>4778</v>
      </c>
      <c r="D4911" s="596">
        <v>43165</v>
      </c>
      <c r="E4911" s="589" t="s">
        <v>3555</v>
      </c>
      <c r="F4911" s="589" t="s">
        <v>3556</v>
      </c>
      <c r="G4911" s="589"/>
      <c r="H4911" s="591" t="s">
        <v>1890</v>
      </c>
      <c r="I4911" s="591"/>
      <c r="J4911" s="164" t="s">
        <v>1891</v>
      </c>
      <c r="K4911" s="164" t="s">
        <v>0</v>
      </c>
      <c r="L4911" s="165">
        <v>281.22000000000003</v>
      </c>
    </row>
    <row r="4912" spans="1:12" s="148" customFormat="1" ht="39.75" customHeight="1" x14ac:dyDescent="0.15">
      <c r="A4912" s="593"/>
      <c r="B4912" s="589"/>
      <c r="C4912" s="589"/>
      <c r="D4912" s="596"/>
      <c r="E4912" s="589"/>
      <c r="F4912" s="589"/>
      <c r="G4912" s="589"/>
      <c r="H4912" s="591" t="s">
        <v>1892</v>
      </c>
      <c r="I4912" s="591"/>
      <c r="J4912" s="164" t="s">
        <v>1891</v>
      </c>
      <c r="K4912" s="164" t="s">
        <v>0</v>
      </c>
      <c r="L4912" s="165">
        <v>237.1</v>
      </c>
    </row>
    <row r="4913" spans="1:12" s="148" customFormat="1" ht="24" customHeight="1" x14ac:dyDescent="0.15">
      <c r="A4913" s="593"/>
      <c r="B4913" s="161" t="s">
        <v>29</v>
      </c>
      <c r="C4913" s="162" t="s">
        <v>30</v>
      </c>
      <c r="D4913" s="162" t="s">
        <v>1893</v>
      </c>
      <c r="E4913" s="162" t="s">
        <v>1894</v>
      </c>
      <c r="F4913" s="592"/>
      <c r="G4913" s="592"/>
      <c r="H4913" s="591" t="s">
        <v>1895</v>
      </c>
      <c r="I4913" s="591"/>
      <c r="J4913" s="589" t="s">
        <v>1891</v>
      </c>
      <c r="K4913" s="589" t="s">
        <v>0</v>
      </c>
      <c r="L4913" s="590">
        <v>120</v>
      </c>
    </row>
    <row r="4914" spans="1:12" s="148" customFormat="1" ht="24" customHeight="1" x14ac:dyDescent="0.15">
      <c r="A4914" s="593"/>
      <c r="B4914" s="164" t="s">
        <v>1896</v>
      </c>
      <c r="C4914" s="164" t="s">
        <v>3556</v>
      </c>
      <c r="D4914" s="166">
        <v>43167</v>
      </c>
      <c r="E4914" s="164" t="s">
        <v>2575</v>
      </c>
      <c r="F4914" s="592"/>
      <c r="G4914" s="592"/>
      <c r="H4914" s="591"/>
      <c r="I4914" s="591"/>
      <c r="J4914" s="589"/>
      <c r="K4914" s="589"/>
      <c r="L4914" s="590"/>
    </row>
    <row r="4915" spans="1:12" s="148" customFormat="1" ht="24" customHeight="1" x14ac:dyDescent="0.15">
      <c r="A4915" s="593">
        <v>935</v>
      </c>
      <c r="B4915" s="161" t="s">
        <v>20</v>
      </c>
      <c r="C4915" s="162" t="s">
        <v>21</v>
      </c>
      <c r="D4915" s="162" t="s">
        <v>1884</v>
      </c>
      <c r="E4915" s="162" t="s">
        <v>1885</v>
      </c>
      <c r="F4915" s="594" t="s">
        <v>14</v>
      </c>
      <c r="G4915" s="594"/>
      <c r="H4915" s="592"/>
      <c r="I4915" s="592"/>
      <c r="J4915" s="592"/>
      <c r="K4915" s="592"/>
      <c r="L4915" s="592"/>
    </row>
    <row r="4916" spans="1:12" s="148" customFormat="1" ht="26.25" customHeight="1" x14ac:dyDescent="0.15">
      <c r="A4916" s="593"/>
      <c r="B4916" s="589" t="s">
        <v>4779</v>
      </c>
      <c r="C4916" s="595" t="s">
        <v>4780</v>
      </c>
      <c r="D4916" s="596">
        <v>43043</v>
      </c>
      <c r="E4916" s="589" t="s">
        <v>3037</v>
      </c>
      <c r="F4916" s="589" t="s">
        <v>4781</v>
      </c>
      <c r="G4916" s="589"/>
      <c r="H4916" s="591" t="s">
        <v>1890</v>
      </c>
      <c r="I4916" s="591"/>
      <c r="J4916" s="164" t="s">
        <v>1891</v>
      </c>
      <c r="K4916" s="164" t="s">
        <v>0</v>
      </c>
      <c r="L4916" s="165">
        <v>895.75</v>
      </c>
    </row>
    <row r="4917" spans="1:12" s="148" customFormat="1" ht="155.25" customHeight="1" x14ac:dyDescent="0.15">
      <c r="A4917" s="593"/>
      <c r="B4917" s="589"/>
      <c r="C4917" s="595"/>
      <c r="D4917" s="596"/>
      <c r="E4917" s="589"/>
      <c r="F4917" s="589"/>
      <c r="G4917" s="589"/>
      <c r="H4917" s="591" t="s">
        <v>1892</v>
      </c>
      <c r="I4917" s="591"/>
      <c r="J4917" s="164" t="s">
        <v>1891</v>
      </c>
      <c r="K4917" s="164" t="s">
        <v>0</v>
      </c>
      <c r="L4917" s="165">
        <v>1578.58</v>
      </c>
    </row>
    <row r="4918" spans="1:12" s="148" customFormat="1" ht="24" customHeight="1" x14ac:dyDescent="0.15">
      <c r="A4918" s="593"/>
      <c r="B4918" s="161" t="s">
        <v>29</v>
      </c>
      <c r="C4918" s="162" t="s">
        <v>30</v>
      </c>
      <c r="D4918" s="162" t="s">
        <v>1893</v>
      </c>
      <c r="E4918" s="162" t="s">
        <v>1894</v>
      </c>
      <c r="F4918" s="592"/>
      <c r="G4918" s="592"/>
      <c r="H4918" s="591" t="s">
        <v>1895</v>
      </c>
      <c r="I4918" s="591"/>
      <c r="J4918" s="589" t="s">
        <v>1891</v>
      </c>
      <c r="K4918" s="589" t="s">
        <v>0</v>
      </c>
      <c r="L4918" s="590">
        <v>784</v>
      </c>
    </row>
    <row r="4919" spans="1:12" s="148" customFormat="1" ht="24" customHeight="1" x14ac:dyDescent="0.15">
      <c r="A4919" s="593"/>
      <c r="B4919" s="164" t="s">
        <v>3930</v>
      </c>
      <c r="C4919" s="164" t="s">
        <v>4781</v>
      </c>
      <c r="D4919" s="166">
        <v>43047</v>
      </c>
      <c r="E4919" s="164" t="s">
        <v>2106</v>
      </c>
      <c r="F4919" s="592"/>
      <c r="G4919" s="592"/>
      <c r="H4919" s="591"/>
      <c r="I4919" s="591"/>
      <c r="J4919" s="589"/>
      <c r="K4919" s="589"/>
      <c r="L4919" s="590"/>
    </row>
    <row r="4920" spans="1:12" s="148" customFormat="1" ht="24" customHeight="1" x14ac:dyDescent="0.15">
      <c r="A4920" s="593">
        <v>936</v>
      </c>
      <c r="B4920" s="161" t="s">
        <v>20</v>
      </c>
      <c r="C4920" s="162" t="s">
        <v>21</v>
      </c>
      <c r="D4920" s="162" t="s">
        <v>1884</v>
      </c>
      <c r="E4920" s="162" t="s">
        <v>1885</v>
      </c>
      <c r="F4920" s="594" t="s">
        <v>14</v>
      </c>
      <c r="G4920" s="594"/>
      <c r="H4920" s="592"/>
      <c r="I4920" s="592"/>
      <c r="J4920" s="592"/>
      <c r="K4920" s="592"/>
      <c r="L4920" s="592"/>
    </row>
    <row r="4921" spans="1:12" s="148" customFormat="1" ht="26.25" customHeight="1" x14ac:dyDescent="0.15">
      <c r="A4921" s="593"/>
      <c r="B4921" s="589" t="s">
        <v>4779</v>
      </c>
      <c r="C4921" s="595" t="s">
        <v>4782</v>
      </c>
      <c r="D4921" s="596">
        <v>43083</v>
      </c>
      <c r="E4921" s="589" t="s">
        <v>2460</v>
      </c>
      <c r="F4921" s="589" t="s">
        <v>4783</v>
      </c>
      <c r="G4921" s="589"/>
      <c r="H4921" s="591" t="s">
        <v>1890</v>
      </c>
      <c r="I4921" s="591"/>
      <c r="J4921" s="164" t="s">
        <v>1891</v>
      </c>
      <c r="K4921" s="164" t="s">
        <v>0</v>
      </c>
      <c r="L4921" s="165">
        <v>800.34</v>
      </c>
    </row>
    <row r="4922" spans="1:12" s="148" customFormat="1" ht="165.75" customHeight="1" x14ac:dyDescent="0.15">
      <c r="A4922" s="593"/>
      <c r="B4922" s="589"/>
      <c r="C4922" s="595"/>
      <c r="D4922" s="596"/>
      <c r="E4922" s="589"/>
      <c r="F4922" s="589"/>
      <c r="G4922" s="589"/>
      <c r="H4922" s="591" t="s">
        <v>1892</v>
      </c>
      <c r="I4922" s="591"/>
      <c r="J4922" s="164" t="s">
        <v>1891</v>
      </c>
      <c r="K4922" s="164" t="s">
        <v>1891</v>
      </c>
      <c r="L4922" s="165">
        <v>0</v>
      </c>
    </row>
    <row r="4923" spans="1:12" s="148" customFormat="1" ht="24" customHeight="1" x14ac:dyDescent="0.15">
      <c r="A4923" s="593"/>
      <c r="B4923" s="161" t="s">
        <v>29</v>
      </c>
      <c r="C4923" s="162" t="s">
        <v>30</v>
      </c>
      <c r="D4923" s="162" t="s">
        <v>1893</v>
      </c>
      <c r="E4923" s="162" t="s">
        <v>1894</v>
      </c>
      <c r="F4923" s="592"/>
      <c r="G4923" s="592"/>
      <c r="H4923" s="591" t="s">
        <v>1895</v>
      </c>
      <c r="I4923" s="591"/>
      <c r="J4923" s="589" t="s">
        <v>1891</v>
      </c>
      <c r="K4923" s="589" t="s">
        <v>1891</v>
      </c>
      <c r="L4923" s="590">
        <v>0</v>
      </c>
    </row>
    <row r="4924" spans="1:12" s="148" customFormat="1" ht="24" customHeight="1" x14ac:dyDescent="0.15">
      <c r="A4924" s="593"/>
      <c r="B4924" s="164" t="s">
        <v>3930</v>
      </c>
      <c r="C4924" s="164" t="s">
        <v>4783</v>
      </c>
      <c r="D4924" s="166">
        <v>43085</v>
      </c>
      <c r="E4924" s="164" t="s">
        <v>4784</v>
      </c>
      <c r="F4924" s="592"/>
      <c r="G4924" s="592"/>
      <c r="H4924" s="591"/>
      <c r="I4924" s="591"/>
      <c r="J4924" s="589"/>
      <c r="K4924" s="589"/>
      <c r="L4924" s="590"/>
    </row>
    <row r="4925" spans="1:12" s="148" customFormat="1" ht="24" customHeight="1" x14ac:dyDescent="0.15">
      <c r="A4925" s="593">
        <v>937</v>
      </c>
      <c r="B4925" s="161" t="s">
        <v>20</v>
      </c>
      <c r="C4925" s="162" t="s">
        <v>21</v>
      </c>
      <c r="D4925" s="162" t="s">
        <v>1884</v>
      </c>
      <c r="E4925" s="162" t="s">
        <v>1885</v>
      </c>
      <c r="F4925" s="594" t="s">
        <v>14</v>
      </c>
      <c r="G4925" s="594"/>
      <c r="H4925" s="592"/>
      <c r="I4925" s="592"/>
      <c r="J4925" s="592"/>
      <c r="K4925" s="592"/>
      <c r="L4925" s="592"/>
    </row>
    <row r="4926" spans="1:12" s="148" customFormat="1" ht="26.25" customHeight="1" x14ac:dyDescent="0.15">
      <c r="A4926" s="593"/>
      <c r="B4926" s="589" t="s">
        <v>4779</v>
      </c>
      <c r="C4926" s="595" t="s">
        <v>4785</v>
      </c>
      <c r="D4926" s="596">
        <v>43145</v>
      </c>
      <c r="E4926" s="589" t="s">
        <v>4786</v>
      </c>
      <c r="F4926" s="589" t="s">
        <v>4787</v>
      </c>
      <c r="G4926" s="589"/>
      <c r="H4926" s="591" t="s">
        <v>1890</v>
      </c>
      <c r="I4926" s="591"/>
      <c r="J4926" s="164" t="s">
        <v>1891</v>
      </c>
      <c r="K4926" s="164" t="s">
        <v>0</v>
      </c>
      <c r="L4926" s="165">
        <v>446.02</v>
      </c>
    </row>
    <row r="4927" spans="1:12" s="148" customFormat="1" ht="291.75" customHeight="1" x14ac:dyDescent="0.15">
      <c r="A4927" s="593"/>
      <c r="B4927" s="589"/>
      <c r="C4927" s="595"/>
      <c r="D4927" s="596"/>
      <c r="E4927" s="589"/>
      <c r="F4927" s="589"/>
      <c r="G4927" s="589"/>
      <c r="H4927" s="591" t="s">
        <v>1892</v>
      </c>
      <c r="I4927" s="591"/>
      <c r="J4927" s="164" t="s">
        <v>1891</v>
      </c>
      <c r="K4927" s="164" t="s">
        <v>0</v>
      </c>
      <c r="L4927" s="165">
        <v>231.14</v>
      </c>
    </row>
    <row r="4928" spans="1:12" s="148" customFormat="1" ht="24" customHeight="1" x14ac:dyDescent="0.15">
      <c r="A4928" s="593"/>
      <c r="B4928" s="161" t="s">
        <v>29</v>
      </c>
      <c r="C4928" s="162" t="s">
        <v>30</v>
      </c>
      <c r="D4928" s="162" t="s">
        <v>1893</v>
      </c>
      <c r="E4928" s="162" t="s">
        <v>1894</v>
      </c>
      <c r="F4928" s="592"/>
      <c r="G4928" s="592"/>
      <c r="H4928" s="591" t="s">
        <v>1895</v>
      </c>
      <c r="I4928" s="591"/>
      <c r="J4928" s="589" t="s">
        <v>1891</v>
      </c>
      <c r="K4928" s="589" t="s">
        <v>0</v>
      </c>
      <c r="L4928" s="590">
        <v>23.72</v>
      </c>
    </row>
    <row r="4929" spans="1:12" s="148" customFormat="1" ht="24" customHeight="1" x14ac:dyDescent="0.15">
      <c r="A4929" s="593"/>
      <c r="B4929" s="164" t="s">
        <v>3930</v>
      </c>
      <c r="C4929" s="164" t="s">
        <v>4787</v>
      </c>
      <c r="D4929" s="166">
        <v>43148</v>
      </c>
      <c r="E4929" s="164" t="s">
        <v>3282</v>
      </c>
      <c r="F4929" s="592"/>
      <c r="G4929" s="592"/>
      <c r="H4929" s="591"/>
      <c r="I4929" s="591"/>
      <c r="J4929" s="589"/>
      <c r="K4929" s="589"/>
      <c r="L4929" s="590"/>
    </row>
    <row r="4930" spans="1:12" s="148" customFormat="1" ht="24" customHeight="1" x14ac:dyDescent="0.15">
      <c r="A4930" s="593">
        <v>938</v>
      </c>
      <c r="B4930" s="161" t="s">
        <v>20</v>
      </c>
      <c r="C4930" s="162" t="s">
        <v>21</v>
      </c>
      <c r="D4930" s="162" t="s">
        <v>1884</v>
      </c>
      <c r="E4930" s="162" t="s">
        <v>1885</v>
      </c>
      <c r="F4930" s="594" t="s">
        <v>14</v>
      </c>
      <c r="G4930" s="594"/>
      <c r="H4930" s="592"/>
      <c r="I4930" s="592"/>
      <c r="J4930" s="592"/>
      <c r="K4930" s="592"/>
      <c r="L4930" s="592"/>
    </row>
    <row r="4931" spans="1:12" s="148" customFormat="1" ht="26.25" customHeight="1" x14ac:dyDescent="0.15">
      <c r="A4931" s="593"/>
      <c r="B4931" s="589" t="s">
        <v>4779</v>
      </c>
      <c r="C4931" s="595" t="s">
        <v>4788</v>
      </c>
      <c r="D4931" s="596">
        <v>43179</v>
      </c>
      <c r="E4931" s="589" t="s">
        <v>4789</v>
      </c>
      <c r="F4931" s="589" t="s">
        <v>4790</v>
      </c>
      <c r="G4931" s="589"/>
      <c r="H4931" s="591" t="s">
        <v>1890</v>
      </c>
      <c r="I4931" s="591"/>
      <c r="J4931" s="164" t="s">
        <v>1891</v>
      </c>
      <c r="K4931" s="164" t="s">
        <v>0</v>
      </c>
      <c r="L4931" s="165">
        <v>1054.08</v>
      </c>
    </row>
    <row r="4932" spans="1:12" s="148" customFormat="1" ht="408.95" customHeight="1" x14ac:dyDescent="0.15">
      <c r="A4932" s="593"/>
      <c r="B4932" s="589"/>
      <c r="C4932" s="595"/>
      <c r="D4932" s="596"/>
      <c r="E4932" s="589"/>
      <c r="F4932" s="589"/>
      <c r="G4932" s="589"/>
      <c r="H4932" s="591" t="s">
        <v>1892</v>
      </c>
      <c r="I4932" s="591"/>
      <c r="J4932" s="589" t="s">
        <v>1891</v>
      </c>
      <c r="K4932" s="589" t="s">
        <v>0</v>
      </c>
      <c r="L4932" s="590">
        <v>679.77</v>
      </c>
    </row>
    <row r="4933" spans="1:12" s="148" customFormat="1" ht="103.35" customHeight="1" x14ac:dyDescent="0.15">
      <c r="A4933" s="593"/>
      <c r="B4933" s="589"/>
      <c r="C4933" s="595"/>
      <c r="D4933" s="596"/>
      <c r="E4933" s="589"/>
      <c r="F4933" s="589"/>
      <c r="G4933" s="589"/>
      <c r="H4933" s="591"/>
      <c r="I4933" s="591"/>
      <c r="J4933" s="589"/>
      <c r="K4933" s="589"/>
      <c r="L4933" s="590"/>
    </row>
    <row r="4934" spans="1:12" s="148" customFormat="1" ht="24" customHeight="1" x14ac:dyDescent="0.15">
      <c r="A4934" s="593"/>
      <c r="B4934" s="161" t="s">
        <v>29</v>
      </c>
      <c r="C4934" s="162" t="s">
        <v>30</v>
      </c>
      <c r="D4934" s="162" t="s">
        <v>1893</v>
      </c>
      <c r="E4934" s="162" t="s">
        <v>1894</v>
      </c>
      <c r="F4934" s="592"/>
      <c r="G4934" s="592"/>
      <c r="H4934" s="591" t="s">
        <v>1895</v>
      </c>
      <c r="I4934" s="591"/>
      <c r="J4934" s="589" t="s">
        <v>1891</v>
      </c>
      <c r="K4934" s="589" t="s">
        <v>0</v>
      </c>
      <c r="L4934" s="590">
        <v>800</v>
      </c>
    </row>
    <row r="4935" spans="1:12" s="148" customFormat="1" ht="24" customHeight="1" x14ac:dyDescent="0.15">
      <c r="A4935" s="593"/>
      <c r="B4935" s="164" t="s">
        <v>3930</v>
      </c>
      <c r="C4935" s="164" t="s">
        <v>4790</v>
      </c>
      <c r="D4935" s="166">
        <v>43186</v>
      </c>
      <c r="E4935" s="164" t="s">
        <v>4791</v>
      </c>
      <c r="F4935" s="592"/>
      <c r="G4935" s="592"/>
      <c r="H4935" s="591"/>
      <c r="I4935" s="591"/>
      <c r="J4935" s="589"/>
      <c r="K4935" s="589"/>
      <c r="L4935" s="590"/>
    </row>
    <row r="4936" spans="1:12" s="148" customFormat="1" ht="24" customHeight="1" x14ac:dyDescent="0.15">
      <c r="A4936" s="593">
        <v>939</v>
      </c>
      <c r="B4936" s="161" t="s">
        <v>20</v>
      </c>
      <c r="C4936" s="162" t="s">
        <v>21</v>
      </c>
      <c r="D4936" s="162" t="s">
        <v>1884</v>
      </c>
      <c r="E4936" s="162" t="s">
        <v>1885</v>
      </c>
      <c r="F4936" s="594" t="s">
        <v>14</v>
      </c>
      <c r="G4936" s="594"/>
      <c r="H4936" s="592"/>
      <c r="I4936" s="592"/>
      <c r="J4936" s="592"/>
      <c r="K4936" s="592"/>
      <c r="L4936" s="592"/>
    </row>
    <row r="4937" spans="1:12" s="148" customFormat="1" ht="26.25" customHeight="1" x14ac:dyDescent="0.15">
      <c r="A4937" s="593"/>
      <c r="B4937" s="589" t="s">
        <v>4792</v>
      </c>
      <c r="C4937" s="595" t="s">
        <v>4793</v>
      </c>
      <c r="D4937" s="596">
        <v>43175</v>
      </c>
      <c r="E4937" s="589" t="s">
        <v>4794</v>
      </c>
      <c r="F4937" s="589" t="s">
        <v>4795</v>
      </c>
      <c r="G4937" s="589"/>
      <c r="H4937" s="591" t="s">
        <v>1890</v>
      </c>
      <c r="I4937" s="591"/>
      <c r="J4937" s="164" t="s">
        <v>1891</v>
      </c>
      <c r="K4937" s="164" t="s">
        <v>0</v>
      </c>
      <c r="L4937" s="165">
        <v>243.78</v>
      </c>
    </row>
    <row r="4938" spans="1:12" s="148" customFormat="1" ht="270.75" customHeight="1" x14ac:dyDescent="0.15">
      <c r="A4938" s="593"/>
      <c r="B4938" s="589"/>
      <c r="C4938" s="595"/>
      <c r="D4938" s="596"/>
      <c r="E4938" s="589"/>
      <c r="F4938" s="589"/>
      <c r="G4938" s="589"/>
      <c r="H4938" s="591" t="s">
        <v>1892</v>
      </c>
      <c r="I4938" s="591"/>
      <c r="J4938" s="164" t="s">
        <v>1891</v>
      </c>
      <c r="K4938" s="164" t="s">
        <v>0</v>
      </c>
      <c r="L4938" s="165">
        <v>808.6</v>
      </c>
    </row>
    <row r="4939" spans="1:12" s="148" customFormat="1" ht="24" customHeight="1" x14ac:dyDescent="0.15">
      <c r="A4939" s="593"/>
      <c r="B4939" s="161" t="s">
        <v>29</v>
      </c>
      <c r="C4939" s="162" t="s">
        <v>30</v>
      </c>
      <c r="D4939" s="162" t="s">
        <v>1893</v>
      </c>
      <c r="E4939" s="162" t="s">
        <v>1894</v>
      </c>
      <c r="F4939" s="592"/>
      <c r="G4939" s="592"/>
      <c r="H4939" s="591" t="s">
        <v>1895</v>
      </c>
      <c r="I4939" s="591"/>
      <c r="J4939" s="589" t="s">
        <v>1891</v>
      </c>
      <c r="K4939" s="589" t="s">
        <v>1891</v>
      </c>
      <c r="L4939" s="590">
        <v>0</v>
      </c>
    </row>
    <row r="4940" spans="1:12" s="148" customFormat="1" ht="24" customHeight="1" x14ac:dyDescent="0.15">
      <c r="A4940" s="593"/>
      <c r="B4940" s="164" t="s">
        <v>1896</v>
      </c>
      <c r="C4940" s="164" t="s">
        <v>4795</v>
      </c>
      <c r="D4940" s="166">
        <v>43177</v>
      </c>
      <c r="E4940" s="164" t="s">
        <v>4796</v>
      </c>
      <c r="F4940" s="592"/>
      <c r="G4940" s="592"/>
      <c r="H4940" s="591"/>
      <c r="I4940" s="591"/>
      <c r="J4940" s="589"/>
      <c r="K4940" s="589"/>
      <c r="L4940" s="590"/>
    </row>
    <row r="4941" spans="1:12" s="148" customFormat="1" ht="24" customHeight="1" x14ac:dyDescent="0.15">
      <c r="A4941" s="593">
        <v>940</v>
      </c>
      <c r="B4941" s="161" t="s">
        <v>20</v>
      </c>
      <c r="C4941" s="162" t="s">
        <v>21</v>
      </c>
      <c r="D4941" s="162" t="s">
        <v>1884</v>
      </c>
      <c r="E4941" s="162" t="s">
        <v>1885</v>
      </c>
      <c r="F4941" s="594" t="s">
        <v>14</v>
      </c>
      <c r="G4941" s="594"/>
      <c r="H4941" s="592"/>
      <c r="I4941" s="592"/>
      <c r="J4941" s="592"/>
      <c r="K4941" s="592"/>
      <c r="L4941" s="592"/>
    </row>
    <row r="4942" spans="1:12" s="148" customFormat="1" ht="26.25" customHeight="1" x14ac:dyDescent="0.15">
      <c r="A4942" s="593"/>
      <c r="B4942" s="589" t="s">
        <v>4797</v>
      </c>
      <c r="C4942" s="589" t="s">
        <v>4798</v>
      </c>
      <c r="D4942" s="596">
        <v>43019</v>
      </c>
      <c r="E4942" s="589" t="s">
        <v>3734</v>
      </c>
      <c r="F4942" s="589" t="s">
        <v>4799</v>
      </c>
      <c r="G4942" s="589"/>
      <c r="H4942" s="591" t="s">
        <v>1890</v>
      </c>
      <c r="I4942" s="591"/>
      <c r="J4942" s="164" t="s">
        <v>0</v>
      </c>
      <c r="K4942" s="164" t="s">
        <v>1891</v>
      </c>
      <c r="L4942" s="165">
        <v>203.04</v>
      </c>
    </row>
    <row r="4943" spans="1:12" s="148" customFormat="1" ht="123.75" customHeight="1" x14ac:dyDescent="0.15">
      <c r="A4943" s="593"/>
      <c r="B4943" s="589"/>
      <c r="C4943" s="589"/>
      <c r="D4943" s="596"/>
      <c r="E4943" s="589"/>
      <c r="F4943" s="589"/>
      <c r="G4943" s="589"/>
      <c r="H4943" s="591" t="s">
        <v>1892</v>
      </c>
      <c r="I4943" s="591"/>
      <c r="J4943" s="164" t="s">
        <v>0</v>
      </c>
      <c r="K4943" s="164" t="s">
        <v>1891</v>
      </c>
      <c r="L4943" s="165">
        <v>398.7</v>
      </c>
    </row>
    <row r="4944" spans="1:12" s="148" customFormat="1" ht="24" customHeight="1" x14ac:dyDescent="0.15">
      <c r="A4944" s="593"/>
      <c r="B4944" s="161" t="s">
        <v>29</v>
      </c>
      <c r="C4944" s="162" t="s">
        <v>30</v>
      </c>
      <c r="D4944" s="162" t="s">
        <v>1893</v>
      </c>
      <c r="E4944" s="162" t="s">
        <v>1894</v>
      </c>
      <c r="F4944" s="592"/>
      <c r="G4944" s="592"/>
      <c r="H4944" s="591" t="s">
        <v>1895</v>
      </c>
      <c r="I4944" s="591"/>
      <c r="J4944" s="589" t="s">
        <v>0</v>
      </c>
      <c r="K4944" s="589" t="s">
        <v>1891</v>
      </c>
      <c r="L4944" s="590">
        <v>160.76</v>
      </c>
    </row>
    <row r="4945" spans="1:12" s="148" customFormat="1" ht="24" customHeight="1" x14ac:dyDescent="0.15">
      <c r="A4945" s="593"/>
      <c r="B4945" s="164" t="s">
        <v>2059</v>
      </c>
      <c r="C4945" s="164" t="s">
        <v>4799</v>
      </c>
      <c r="D4945" s="166">
        <v>43020</v>
      </c>
      <c r="E4945" s="164" t="s">
        <v>2374</v>
      </c>
      <c r="F4945" s="592"/>
      <c r="G4945" s="592"/>
      <c r="H4945" s="591"/>
      <c r="I4945" s="591"/>
      <c r="J4945" s="589"/>
      <c r="K4945" s="589"/>
      <c r="L4945" s="590"/>
    </row>
    <row r="4946" spans="1:12" s="148" customFormat="1" ht="24" customHeight="1" x14ac:dyDescent="0.15">
      <c r="A4946" s="593">
        <v>941</v>
      </c>
      <c r="B4946" s="161" t="s">
        <v>20</v>
      </c>
      <c r="C4946" s="162" t="s">
        <v>21</v>
      </c>
      <c r="D4946" s="162" t="s">
        <v>1884</v>
      </c>
      <c r="E4946" s="162" t="s">
        <v>1885</v>
      </c>
      <c r="F4946" s="594" t="s">
        <v>14</v>
      </c>
      <c r="G4946" s="594"/>
      <c r="H4946" s="592"/>
      <c r="I4946" s="592"/>
      <c r="J4946" s="592"/>
      <c r="K4946" s="592"/>
      <c r="L4946" s="592"/>
    </row>
    <row r="4947" spans="1:12" s="148" customFormat="1" ht="26.25" customHeight="1" x14ac:dyDescent="0.15">
      <c r="A4947" s="593"/>
      <c r="B4947" s="589" t="s">
        <v>4797</v>
      </c>
      <c r="C4947" s="595" t="s">
        <v>4800</v>
      </c>
      <c r="D4947" s="596">
        <v>43037</v>
      </c>
      <c r="E4947" s="589" t="s">
        <v>1888</v>
      </c>
      <c r="F4947" s="589" t="s">
        <v>4801</v>
      </c>
      <c r="G4947" s="589"/>
      <c r="H4947" s="591" t="s">
        <v>1890</v>
      </c>
      <c r="I4947" s="591"/>
      <c r="J4947" s="164" t="s">
        <v>1891</v>
      </c>
      <c r="K4947" s="164" t="s">
        <v>0</v>
      </c>
      <c r="L4947" s="165">
        <v>498</v>
      </c>
    </row>
    <row r="4948" spans="1:12" s="148" customFormat="1" ht="260.25" customHeight="1" x14ac:dyDescent="0.15">
      <c r="A4948" s="593"/>
      <c r="B4948" s="589"/>
      <c r="C4948" s="595"/>
      <c r="D4948" s="596"/>
      <c r="E4948" s="589"/>
      <c r="F4948" s="589"/>
      <c r="G4948" s="589"/>
      <c r="H4948" s="591" t="s">
        <v>1892</v>
      </c>
      <c r="I4948" s="591"/>
      <c r="J4948" s="164" t="s">
        <v>1891</v>
      </c>
      <c r="K4948" s="164" t="s">
        <v>1891</v>
      </c>
      <c r="L4948" s="165">
        <v>0</v>
      </c>
    </row>
    <row r="4949" spans="1:12" s="148" customFormat="1" ht="24" customHeight="1" x14ac:dyDescent="0.15">
      <c r="A4949" s="593"/>
      <c r="B4949" s="161" t="s">
        <v>29</v>
      </c>
      <c r="C4949" s="162" t="s">
        <v>30</v>
      </c>
      <c r="D4949" s="162" t="s">
        <v>1893</v>
      </c>
      <c r="E4949" s="162" t="s">
        <v>1894</v>
      </c>
      <c r="F4949" s="592"/>
      <c r="G4949" s="592"/>
      <c r="H4949" s="591" t="s">
        <v>1895</v>
      </c>
      <c r="I4949" s="591"/>
      <c r="J4949" s="589" t="s">
        <v>1891</v>
      </c>
      <c r="K4949" s="589" t="s">
        <v>0</v>
      </c>
      <c r="L4949" s="590">
        <v>1699</v>
      </c>
    </row>
    <row r="4950" spans="1:12" s="148" customFormat="1" ht="24" customHeight="1" x14ac:dyDescent="0.15">
      <c r="A4950" s="593"/>
      <c r="B4950" s="164" t="s">
        <v>2059</v>
      </c>
      <c r="C4950" s="164" t="s">
        <v>4801</v>
      </c>
      <c r="D4950" s="166">
        <v>43039</v>
      </c>
      <c r="E4950" s="164" t="s">
        <v>3399</v>
      </c>
      <c r="F4950" s="592"/>
      <c r="G4950" s="592"/>
      <c r="H4950" s="591"/>
      <c r="I4950" s="591"/>
      <c r="J4950" s="589"/>
      <c r="K4950" s="589"/>
      <c r="L4950" s="590"/>
    </row>
    <row r="4951" spans="1:12" s="148" customFormat="1" ht="24" customHeight="1" x14ac:dyDescent="0.15">
      <c r="A4951" s="593">
        <v>942</v>
      </c>
      <c r="B4951" s="161" t="s">
        <v>20</v>
      </c>
      <c r="C4951" s="162" t="s">
        <v>21</v>
      </c>
      <c r="D4951" s="162" t="s">
        <v>1884</v>
      </c>
      <c r="E4951" s="162" t="s">
        <v>1885</v>
      </c>
      <c r="F4951" s="594" t="s">
        <v>14</v>
      </c>
      <c r="G4951" s="594"/>
      <c r="H4951" s="592"/>
      <c r="I4951" s="592"/>
      <c r="J4951" s="592"/>
      <c r="K4951" s="592"/>
      <c r="L4951" s="592"/>
    </row>
    <row r="4952" spans="1:12" s="148" customFormat="1" ht="26.25" customHeight="1" x14ac:dyDescent="0.15">
      <c r="A4952" s="593"/>
      <c r="B4952" s="589" t="s">
        <v>4797</v>
      </c>
      <c r="C4952" s="595" t="s">
        <v>4802</v>
      </c>
      <c r="D4952" s="596">
        <v>43039</v>
      </c>
      <c r="E4952" s="589" t="s">
        <v>3734</v>
      </c>
      <c r="F4952" s="589" t="s">
        <v>4799</v>
      </c>
      <c r="G4952" s="589"/>
      <c r="H4952" s="591" t="s">
        <v>1890</v>
      </c>
      <c r="I4952" s="591"/>
      <c r="J4952" s="164" t="s">
        <v>0</v>
      </c>
      <c r="K4952" s="164" t="s">
        <v>1891</v>
      </c>
      <c r="L4952" s="165">
        <v>574</v>
      </c>
    </row>
    <row r="4953" spans="1:12" s="148" customFormat="1" ht="408.95" customHeight="1" x14ac:dyDescent="0.15">
      <c r="A4953" s="593"/>
      <c r="B4953" s="589"/>
      <c r="C4953" s="595"/>
      <c r="D4953" s="596"/>
      <c r="E4953" s="589"/>
      <c r="F4953" s="589"/>
      <c r="G4953" s="589"/>
      <c r="H4953" s="591" t="s">
        <v>1892</v>
      </c>
      <c r="I4953" s="591"/>
      <c r="J4953" s="589" t="s">
        <v>0</v>
      </c>
      <c r="K4953" s="589" t="s">
        <v>1891</v>
      </c>
      <c r="L4953" s="590">
        <v>179.5</v>
      </c>
    </row>
    <row r="4954" spans="1:12" s="148" customFormat="1" ht="145.35" customHeight="1" x14ac:dyDescent="0.15">
      <c r="A4954" s="593"/>
      <c r="B4954" s="589"/>
      <c r="C4954" s="595"/>
      <c r="D4954" s="596"/>
      <c r="E4954" s="589"/>
      <c r="F4954" s="589"/>
      <c r="G4954" s="589"/>
      <c r="H4954" s="591"/>
      <c r="I4954" s="591"/>
      <c r="J4954" s="589"/>
      <c r="K4954" s="589"/>
      <c r="L4954" s="590"/>
    </row>
    <row r="4955" spans="1:12" s="148" customFormat="1" ht="24" customHeight="1" x14ac:dyDescent="0.15">
      <c r="A4955" s="593"/>
      <c r="B4955" s="161" t="s">
        <v>29</v>
      </c>
      <c r="C4955" s="162" t="s">
        <v>30</v>
      </c>
      <c r="D4955" s="162" t="s">
        <v>1893</v>
      </c>
      <c r="E4955" s="162" t="s">
        <v>1894</v>
      </c>
      <c r="F4955" s="592"/>
      <c r="G4955" s="592"/>
      <c r="H4955" s="591" t="s">
        <v>1895</v>
      </c>
      <c r="I4955" s="591"/>
      <c r="J4955" s="589" t="s">
        <v>0</v>
      </c>
      <c r="K4955" s="589" t="s">
        <v>1891</v>
      </c>
      <c r="L4955" s="590">
        <v>249.07</v>
      </c>
    </row>
    <row r="4956" spans="1:12" s="148" customFormat="1" ht="24" customHeight="1" x14ac:dyDescent="0.15">
      <c r="A4956" s="593"/>
      <c r="B4956" s="164" t="s">
        <v>2059</v>
      </c>
      <c r="C4956" s="164" t="s">
        <v>4799</v>
      </c>
      <c r="D4956" s="166">
        <v>43042</v>
      </c>
      <c r="E4956" s="164" t="s">
        <v>4803</v>
      </c>
      <c r="F4956" s="592"/>
      <c r="G4956" s="592"/>
      <c r="H4956" s="591"/>
      <c r="I4956" s="591"/>
      <c r="J4956" s="589"/>
      <c r="K4956" s="589"/>
      <c r="L4956" s="590"/>
    </row>
    <row r="4957" spans="1:12" s="148" customFormat="1" ht="24" customHeight="1" x14ac:dyDescent="0.15">
      <c r="A4957" s="593">
        <v>943</v>
      </c>
      <c r="B4957" s="161" t="s">
        <v>20</v>
      </c>
      <c r="C4957" s="162" t="s">
        <v>21</v>
      </c>
      <c r="D4957" s="162" t="s">
        <v>1884</v>
      </c>
      <c r="E4957" s="162" t="s">
        <v>1885</v>
      </c>
      <c r="F4957" s="594" t="s">
        <v>14</v>
      </c>
      <c r="G4957" s="594"/>
      <c r="H4957" s="592"/>
      <c r="I4957" s="592"/>
      <c r="J4957" s="592"/>
      <c r="K4957" s="592"/>
      <c r="L4957" s="592"/>
    </row>
    <row r="4958" spans="1:12" s="148" customFormat="1" ht="26.25" customHeight="1" x14ac:dyDescent="0.15">
      <c r="A4958" s="593"/>
      <c r="B4958" s="589" t="s">
        <v>4804</v>
      </c>
      <c r="C4958" s="595" t="s">
        <v>4805</v>
      </c>
      <c r="D4958" s="596">
        <v>43064</v>
      </c>
      <c r="E4958" s="589" t="s">
        <v>2509</v>
      </c>
      <c r="F4958" s="589" t="s">
        <v>4806</v>
      </c>
      <c r="G4958" s="589"/>
      <c r="H4958" s="591" t="s">
        <v>1890</v>
      </c>
      <c r="I4958" s="591"/>
      <c r="J4958" s="164" t="s">
        <v>1891</v>
      </c>
      <c r="K4958" s="164" t="s">
        <v>0</v>
      </c>
      <c r="L4958" s="165">
        <v>388.72</v>
      </c>
    </row>
    <row r="4959" spans="1:12" s="148" customFormat="1" ht="333.75" customHeight="1" x14ac:dyDescent="0.15">
      <c r="A4959" s="593"/>
      <c r="B4959" s="589"/>
      <c r="C4959" s="595"/>
      <c r="D4959" s="596"/>
      <c r="E4959" s="589"/>
      <c r="F4959" s="589"/>
      <c r="G4959" s="589"/>
      <c r="H4959" s="591" t="s">
        <v>1892</v>
      </c>
      <c r="I4959" s="591"/>
      <c r="J4959" s="164" t="s">
        <v>1891</v>
      </c>
      <c r="K4959" s="164" t="s">
        <v>0</v>
      </c>
      <c r="L4959" s="165">
        <v>1096.26</v>
      </c>
    </row>
    <row r="4960" spans="1:12" s="148" customFormat="1" ht="24" customHeight="1" x14ac:dyDescent="0.15">
      <c r="A4960" s="593"/>
      <c r="B4960" s="161" t="s">
        <v>29</v>
      </c>
      <c r="C4960" s="162" t="s">
        <v>30</v>
      </c>
      <c r="D4960" s="162" t="s">
        <v>1893</v>
      </c>
      <c r="E4960" s="162" t="s">
        <v>1894</v>
      </c>
      <c r="F4960" s="592"/>
      <c r="G4960" s="592"/>
      <c r="H4960" s="591" t="s">
        <v>1895</v>
      </c>
      <c r="I4960" s="591"/>
      <c r="J4960" s="589" t="s">
        <v>1891</v>
      </c>
      <c r="K4960" s="589" t="s">
        <v>1891</v>
      </c>
      <c r="L4960" s="590">
        <v>0</v>
      </c>
    </row>
    <row r="4961" spans="1:12" s="148" customFormat="1" ht="24" customHeight="1" x14ac:dyDescent="0.15">
      <c r="A4961" s="593"/>
      <c r="B4961" s="164" t="s">
        <v>4807</v>
      </c>
      <c r="C4961" s="164" t="s">
        <v>4806</v>
      </c>
      <c r="D4961" s="166">
        <v>43070</v>
      </c>
      <c r="E4961" s="164" t="s">
        <v>3589</v>
      </c>
      <c r="F4961" s="592"/>
      <c r="G4961" s="592"/>
      <c r="H4961" s="591"/>
      <c r="I4961" s="591"/>
      <c r="J4961" s="589"/>
      <c r="K4961" s="589"/>
      <c r="L4961" s="590"/>
    </row>
    <row r="4962" spans="1:12" s="148" customFormat="1" ht="24" customHeight="1" x14ac:dyDescent="0.15">
      <c r="A4962" s="593">
        <v>944</v>
      </c>
      <c r="B4962" s="161" t="s">
        <v>20</v>
      </c>
      <c r="C4962" s="162" t="s">
        <v>21</v>
      </c>
      <c r="D4962" s="162" t="s">
        <v>1884</v>
      </c>
      <c r="E4962" s="162" t="s">
        <v>1885</v>
      </c>
      <c r="F4962" s="594" t="s">
        <v>14</v>
      </c>
      <c r="G4962" s="594"/>
      <c r="H4962" s="592"/>
      <c r="I4962" s="592"/>
      <c r="J4962" s="592"/>
      <c r="K4962" s="592"/>
      <c r="L4962" s="592"/>
    </row>
    <row r="4963" spans="1:12" s="148" customFormat="1" ht="26.25" customHeight="1" x14ac:dyDescent="0.15">
      <c r="A4963" s="593"/>
      <c r="B4963" s="589" t="s">
        <v>4804</v>
      </c>
      <c r="C4963" s="595" t="s">
        <v>4808</v>
      </c>
      <c r="D4963" s="596">
        <v>43121</v>
      </c>
      <c r="E4963" s="589" t="s">
        <v>4809</v>
      </c>
      <c r="F4963" s="589" t="s">
        <v>4810</v>
      </c>
      <c r="G4963" s="589"/>
      <c r="H4963" s="591" t="s">
        <v>1890</v>
      </c>
      <c r="I4963" s="591"/>
      <c r="J4963" s="164" t="s">
        <v>1891</v>
      </c>
      <c r="K4963" s="164" t="s">
        <v>0</v>
      </c>
      <c r="L4963" s="165">
        <v>537.36</v>
      </c>
    </row>
    <row r="4964" spans="1:12" s="148" customFormat="1" ht="344.25" customHeight="1" x14ac:dyDescent="0.15">
      <c r="A4964" s="593"/>
      <c r="B4964" s="589"/>
      <c r="C4964" s="595"/>
      <c r="D4964" s="596"/>
      <c r="E4964" s="589"/>
      <c r="F4964" s="589"/>
      <c r="G4964" s="589"/>
      <c r="H4964" s="591" t="s">
        <v>1892</v>
      </c>
      <c r="I4964" s="591"/>
      <c r="J4964" s="164" t="s">
        <v>1891</v>
      </c>
      <c r="K4964" s="164" t="s">
        <v>0</v>
      </c>
      <c r="L4964" s="165">
        <v>2650.5</v>
      </c>
    </row>
    <row r="4965" spans="1:12" s="148" customFormat="1" ht="24" customHeight="1" x14ac:dyDescent="0.15">
      <c r="A4965" s="593"/>
      <c r="B4965" s="161" t="s">
        <v>29</v>
      </c>
      <c r="C4965" s="162" t="s">
        <v>30</v>
      </c>
      <c r="D4965" s="162" t="s">
        <v>1893</v>
      </c>
      <c r="E4965" s="162" t="s">
        <v>1894</v>
      </c>
      <c r="F4965" s="592"/>
      <c r="G4965" s="592"/>
      <c r="H4965" s="591" t="s">
        <v>1895</v>
      </c>
      <c r="I4965" s="591"/>
      <c r="J4965" s="589" t="s">
        <v>1891</v>
      </c>
      <c r="K4965" s="589" t="s">
        <v>1891</v>
      </c>
      <c r="L4965" s="590">
        <v>0</v>
      </c>
    </row>
    <row r="4966" spans="1:12" s="148" customFormat="1" ht="24" customHeight="1" x14ac:dyDescent="0.15">
      <c r="A4966" s="593"/>
      <c r="B4966" s="164" t="s">
        <v>4807</v>
      </c>
      <c r="C4966" s="164" t="s">
        <v>4810</v>
      </c>
      <c r="D4966" s="166">
        <v>43125</v>
      </c>
      <c r="E4966" s="164" t="s">
        <v>4811</v>
      </c>
      <c r="F4966" s="592"/>
      <c r="G4966" s="592"/>
      <c r="H4966" s="591"/>
      <c r="I4966" s="591"/>
      <c r="J4966" s="589"/>
      <c r="K4966" s="589"/>
      <c r="L4966" s="590"/>
    </row>
    <row r="4967" spans="1:12" s="148" customFormat="1" ht="24" customHeight="1" x14ac:dyDescent="0.15">
      <c r="A4967" s="593">
        <v>945</v>
      </c>
      <c r="B4967" s="161" t="s">
        <v>20</v>
      </c>
      <c r="C4967" s="162" t="s">
        <v>21</v>
      </c>
      <c r="D4967" s="162" t="s">
        <v>1884</v>
      </c>
      <c r="E4967" s="162" t="s">
        <v>1885</v>
      </c>
      <c r="F4967" s="594" t="s">
        <v>14</v>
      </c>
      <c r="G4967" s="594"/>
      <c r="H4967" s="592"/>
      <c r="I4967" s="592"/>
      <c r="J4967" s="592"/>
      <c r="K4967" s="592"/>
      <c r="L4967" s="592"/>
    </row>
    <row r="4968" spans="1:12" s="148" customFormat="1" ht="26.25" customHeight="1" x14ac:dyDescent="0.15">
      <c r="A4968" s="593"/>
      <c r="B4968" s="589" t="s">
        <v>4812</v>
      </c>
      <c r="C4968" s="595" t="s">
        <v>4813</v>
      </c>
      <c r="D4968" s="596">
        <v>43016</v>
      </c>
      <c r="E4968" s="589" t="s">
        <v>1938</v>
      </c>
      <c r="F4968" s="589" t="s">
        <v>4814</v>
      </c>
      <c r="G4968" s="589"/>
      <c r="H4968" s="591" t="s">
        <v>1890</v>
      </c>
      <c r="I4968" s="591"/>
      <c r="J4968" s="164" t="s">
        <v>1891</v>
      </c>
      <c r="K4968" s="164" t="s">
        <v>0</v>
      </c>
      <c r="L4968" s="165">
        <v>34</v>
      </c>
    </row>
    <row r="4969" spans="1:12" s="148" customFormat="1" ht="408.95" customHeight="1" x14ac:dyDescent="0.15">
      <c r="A4969" s="593"/>
      <c r="B4969" s="589"/>
      <c r="C4969" s="595"/>
      <c r="D4969" s="596"/>
      <c r="E4969" s="589"/>
      <c r="F4969" s="589"/>
      <c r="G4969" s="589"/>
      <c r="H4969" s="591" t="s">
        <v>1892</v>
      </c>
      <c r="I4969" s="591"/>
      <c r="J4969" s="589" t="s">
        <v>1891</v>
      </c>
      <c r="K4969" s="589" t="s">
        <v>1891</v>
      </c>
      <c r="L4969" s="590">
        <v>0</v>
      </c>
    </row>
    <row r="4970" spans="1:12" s="148" customFormat="1" ht="155.85" customHeight="1" x14ac:dyDescent="0.15">
      <c r="A4970" s="593"/>
      <c r="B4970" s="589"/>
      <c r="C4970" s="595"/>
      <c r="D4970" s="596"/>
      <c r="E4970" s="589"/>
      <c r="F4970" s="589"/>
      <c r="G4970" s="589"/>
      <c r="H4970" s="591"/>
      <c r="I4970" s="591"/>
      <c r="J4970" s="589"/>
      <c r="K4970" s="589"/>
      <c r="L4970" s="590"/>
    </row>
    <row r="4971" spans="1:12" s="148" customFormat="1" ht="24" customHeight="1" x14ac:dyDescent="0.15">
      <c r="A4971" s="593"/>
      <c r="B4971" s="161" t="s">
        <v>29</v>
      </c>
      <c r="C4971" s="162" t="s">
        <v>30</v>
      </c>
      <c r="D4971" s="162" t="s">
        <v>1893</v>
      </c>
      <c r="E4971" s="162" t="s">
        <v>1894</v>
      </c>
      <c r="F4971" s="592"/>
      <c r="G4971" s="592"/>
      <c r="H4971" s="591" t="s">
        <v>1895</v>
      </c>
      <c r="I4971" s="591"/>
      <c r="J4971" s="589" t="s">
        <v>1891</v>
      </c>
      <c r="K4971" s="589" t="s">
        <v>0</v>
      </c>
      <c r="L4971" s="590">
        <v>895</v>
      </c>
    </row>
    <row r="4972" spans="1:12" s="148" customFormat="1" ht="24" customHeight="1" x14ac:dyDescent="0.15">
      <c r="A4972" s="593"/>
      <c r="B4972" s="164" t="s">
        <v>1923</v>
      </c>
      <c r="C4972" s="164" t="s">
        <v>4814</v>
      </c>
      <c r="D4972" s="166">
        <v>43023</v>
      </c>
      <c r="E4972" s="164" t="s">
        <v>4815</v>
      </c>
      <c r="F4972" s="592"/>
      <c r="G4972" s="592"/>
      <c r="H4972" s="591"/>
      <c r="I4972" s="591"/>
      <c r="J4972" s="589"/>
      <c r="K4972" s="589"/>
      <c r="L4972" s="590"/>
    </row>
    <row r="4973" spans="1:12" s="148" customFormat="1" ht="24" customHeight="1" x14ac:dyDescent="0.15">
      <c r="A4973" s="593">
        <v>946</v>
      </c>
      <c r="B4973" s="161" t="s">
        <v>20</v>
      </c>
      <c r="C4973" s="162" t="s">
        <v>21</v>
      </c>
      <c r="D4973" s="162" t="s">
        <v>1884</v>
      </c>
      <c r="E4973" s="162" t="s">
        <v>1885</v>
      </c>
      <c r="F4973" s="594" t="s">
        <v>14</v>
      </c>
      <c r="G4973" s="594"/>
      <c r="H4973" s="592"/>
      <c r="I4973" s="592"/>
      <c r="J4973" s="592"/>
      <c r="K4973" s="592"/>
      <c r="L4973" s="592"/>
    </row>
    <row r="4974" spans="1:12" s="148" customFormat="1" ht="26.25" customHeight="1" x14ac:dyDescent="0.15">
      <c r="A4974" s="593"/>
      <c r="B4974" s="589" t="s">
        <v>4812</v>
      </c>
      <c r="C4974" s="595" t="s">
        <v>4816</v>
      </c>
      <c r="D4974" s="596">
        <v>43032</v>
      </c>
      <c r="E4974" s="589" t="s">
        <v>1996</v>
      </c>
      <c r="F4974" s="589" t="s">
        <v>4817</v>
      </c>
      <c r="G4974" s="589"/>
      <c r="H4974" s="591" t="s">
        <v>1890</v>
      </c>
      <c r="I4974" s="591"/>
      <c r="J4974" s="164" t="s">
        <v>1891</v>
      </c>
      <c r="K4974" s="164" t="s">
        <v>0</v>
      </c>
      <c r="L4974" s="165">
        <v>835.32</v>
      </c>
    </row>
    <row r="4975" spans="1:12" s="148" customFormat="1" ht="323.25" customHeight="1" x14ac:dyDescent="0.15">
      <c r="A4975" s="593"/>
      <c r="B4975" s="589"/>
      <c r="C4975" s="595"/>
      <c r="D4975" s="596"/>
      <c r="E4975" s="589"/>
      <c r="F4975" s="589"/>
      <c r="G4975" s="589"/>
      <c r="H4975" s="591" t="s">
        <v>1892</v>
      </c>
      <c r="I4975" s="591"/>
      <c r="J4975" s="164" t="s">
        <v>1891</v>
      </c>
      <c r="K4975" s="164" t="s">
        <v>0</v>
      </c>
      <c r="L4975" s="165">
        <v>390.4</v>
      </c>
    </row>
    <row r="4976" spans="1:12" s="148" customFormat="1" ht="24" customHeight="1" x14ac:dyDescent="0.15">
      <c r="A4976" s="593"/>
      <c r="B4976" s="161" t="s">
        <v>29</v>
      </c>
      <c r="C4976" s="162" t="s">
        <v>30</v>
      </c>
      <c r="D4976" s="162" t="s">
        <v>1893</v>
      </c>
      <c r="E4976" s="162" t="s">
        <v>1894</v>
      </c>
      <c r="F4976" s="592"/>
      <c r="G4976" s="592"/>
      <c r="H4976" s="591" t="s">
        <v>1895</v>
      </c>
      <c r="I4976" s="591"/>
      <c r="J4976" s="589" t="s">
        <v>1891</v>
      </c>
      <c r="K4976" s="589" t="s">
        <v>1891</v>
      </c>
      <c r="L4976" s="590">
        <v>0</v>
      </c>
    </row>
    <row r="4977" spans="1:12" s="148" customFormat="1" ht="24" customHeight="1" x14ac:dyDescent="0.15">
      <c r="A4977" s="593"/>
      <c r="B4977" s="164" t="s">
        <v>1923</v>
      </c>
      <c r="C4977" s="164" t="s">
        <v>4817</v>
      </c>
      <c r="D4977" s="166">
        <v>43034</v>
      </c>
      <c r="E4977" s="164" t="s">
        <v>3084</v>
      </c>
      <c r="F4977" s="592"/>
      <c r="G4977" s="592"/>
      <c r="H4977" s="591"/>
      <c r="I4977" s="591"/>
      <c r="J4977" s="589"/>
      <c r="K4977" s="589"/>
      <c r="L4977" s="590"/>
    </row>
    <row r="4978" spans="1:12" s="148" customFormat="1" ht="24" customHeight="1" x14ac:dyDescent="0.15">
      <c r="A4978" s="593">
        <v>947</v>
      </c>
      <c r="B4978" s="161" t="s">
        <v>20</v>
      </c>
      <c r="C4978" s="162" t="s">
        <v>21</v>
      </c>
      <c r="D4978" s="162" t="s">
        <v>1884</v>
      </c>
      <c r="E4978" s="162" t="s">
        <v>1885</v>
      </c>
      <c r="F4978" s="594" t="s">
        <v>14</v>
      </c>
      <c r="G4978" s="594"/>
      <c r="H4978" s="592"/>
      <c r="I4978" s="592"/>
      <c r="J4978" s="592"/>
      <c r="K4978" s="592"/>
      <c r="L4978" s="592"/>
    </row>
    <row r="4979" spans="1:12" s="148" customFormat="1" ht="26.25" customHeight="1" x14ac:dyDescent="0.15">
      <c r="A4979" s="593"/>
      <c r="B4979" s="589" t="s">
        <v>4812</v>
      </c>
      <c r="C4979" s="595" t="s">
        <v>4818</v>
      </c>
      <c r="D4979" s="596">
        <v>43118</v>
      </c>
      <c r="E4979" s="589" t="s">
        <v>3030</v>
      </c>
      <c r="F4979" s="589" t="s">
        <v>3031</v>
      </c>
      <c r="G4979" s="589"/>
      <c r="H4979" s="591" t="s">
        <v>1890</v>
      </c>
      <c r="I4979" s="591"/>
      <c r="J4979" s="164" t="s">
        <v>1891</v>
      </c>
      <c r="K4979" s="164" t="s">
        <v>0</v>
      </c>
      <c r="L4979" s="165">
        <v>416.9</v>
      </c>
    </row>
    <row r="4980" spans="1:12" s="148" customFormat="1" ht="396.75" customHeight="1" x14ac:dyDescent="0.15">
      <c r="A4980" s="593"/>
      <c r="B4980" s="589"/>
      <c r="C4980" s="595"/>
      <c r="D4980" s="596"/>
      <c r="E4980" s="589"/>
      <c r="F4980" s="589"/>
      <c r="G4980" s="589"/>
      <c r="H4980" s="591" t="s">
        <v>1892</v>
      </c>
      <c r="I4980" s="591"/>
      <c r="J4980" s="164" t="s">
        <v>1891</v>
      </c>
      <c r="K4980" s="164" t="s">
        <v>0</v>
      </c>
      <c r="L4980" s="165">
        <v>230.4</v>
      </c>
    </row>
    <row r="4981" spans="1:12" s="148" customFormat="1" ht="24" customHeight="1" x14ac:dyDescent="0.15">
      <c r="A4981" s="593"/>
      <c r="B4981" s="161" t="s">
        <v>29</v>
      </c>
      <c r="C4981" s="162" t="s">
        <v>30</v>
      </c>
      <c r="D4981" s="162" t="s">
        <v>1893</v>
      </c>
      <c r="E4981" s="162" t="s">
        <v>1894</v>
      </c>
      <c r="F4981" s="592"/>
      <c r="G4981" s="592"/>
      <c r="H4981" s="591" t="s">
        <v>1895</v>
      </c>
      <c r="I4981" s="591"/>
      <c r="J4981" s="589" t="s">
        <v>1891</v>
      </c>
      <c r="K4981" s="589" t="s">
        <v>0</v>
      </c>
      <c r="L4981" s="590">
        <v>118</v>
      </c>
    </row>
    <row r="4982" spans="1:12" s="148" customFormat="1" ht="24" customHeight="1" x14ac:dyDescent="0.15">
      <c r="A4982" s="593"/>
      <c r="B4982" s="164" t="s">
        <v>1923</v>
      </c>
      <c r="C4982" s="164" t="s">
        <v>3031</v>
      </c>
      <c r="D4982" s="166">
        <v>43120</v>
      </c>
      <c r="E4982" s="164" t="s">
        <v>4080</v>
      </c>
      <c r="F4982" s="592"/>
      <c r="G4982" s="592"/>
      <c r="H4982" s="591"/>
      <c r="I4982" s="591"/>
      <c r="J4982" s="589"/>
      <c r="K4982" s="589"/>
      <c r="L4982" s="590"/>
    </row>
    <row r="4983" spans="1:12" s="148" customFormat="1" ht="24" customHeight="1" x14ac:dyDescent="0.15">
      <c r="A4983" s="593">
        <v>948</v>
      </c>
      <c r="B4983" s="161" t="s">
        <v>20</v>
      </c>
      <c r="C4983" s="162" t="s">
        <v>21</v>
      </c>
      <c r="D4983" s="162" t="s">
        <v>1884</v>
      </c>
      <c r="E4983" s="162" t="s">
        <v>1885</v>
      </c>
      <c r="F4983" s="594" t="s">
        <v>14</v>
      </c>
      <c r="G4983" s="594"/>
      <c r="H4983" s="592"/>
      <c r="I4983" s="592"/>
      <c r="J4983" s="592"/>
      <c r="K4983" s="592"/>
      <c r="L4983" s="592"/>
    </row>
    <row r="4984" spans="1:12" s="148" customFormat="1" ht="26.25" customHeight="1" x14ac:dyDescent="0.15">
      <c r="A4984" s="593"/>
      <c r="B4984" s="589" t="s">
        <v>4812</v>
      </c>
      <c r="C4984" s="595" t="s">
        <v>4819</v>
      </c>
      <c r="D4984" s="596">
        <v>43126</v>
      </c>
      <c r="E4984" s="589" t="s">
        <v>3779</v>
      </c>
      <c r="F4984" s="589" t="s">
        <v>4820</v>
      </c>
      <c r="G4984" s="589"/>
      <c r="H4984" s="591" t="s">
        <v>1890</v>
      </c>
      <c r="I4984" s="591"/>
      <c r="J4984" s="164" t="s">
        <v>1891</v>
      </c>
      <c r="K4984" s="164" t="s">
        <v>0</v>
      </c>
      <c r="L4984" s="165">
        <v>2586.11</v>
      </c>
    </row>
    <row r="4985" spans="1:12" s="148" customFormat="1" ht="408.95" customHeight="1" x14ac:dyDescent="0.15">
      <c r="A4985" s="593"/>
      <c r="B4985" s="589"/>
      <c r="C4985" s="595"/>
      <c r="D4985" s="596"/>
      <c r="E4985" s="589"/>
      <c r="F4985" s="589"/>
      <c r="G4985" s="589"/>
      <c r="H4985" s="591" t="s">
        <v>1892</v>
      </c>
      <c r="I4985" s="591"/>
      <c r="J4985" s="589" t="s">
        <v>1891</v>
      </c>
      <c r="K4985" s="589" t="s">
        <v>1891</v>
      </c>
      <c r="L4985" s="590">
        <v>0</v>
      </c>
    </row>
    <row r="4986" spans="1:12" s="148" customFormat="1" ht="113.85" customHeight="1" x14ac:dyDescent="0.15">
      <c r="A4986" s="593"/>
      <c r="B4986" s="589"/>
      <c r="C4986" s="595"/>
      <c r="D4986" s="596"/>
      <c r="E4986" s="589"/>
      <c r="F4986" s="589"/>
      <c r="G4986" s="589"/>
      <c r="H4986" s="591"/>
      <c r="I4986" s="591"/>
      <c r="J4986" s="589"/>
      <c r="K4986" s="589"/>
      <c r="L4986" s="590"/>
    </row>
    <row r="4987" spans="1:12" s="148" customFormat="1" ht="24" customHeight="1" x14ac:dyDescent="0.15">
      <c r="A4987" s="593"/>
      <c r="B4987" s="161" t="s">
        <v>29</v>
      </c>
      <c r="C4987" s="162" t="s">
        <v>30</v>
      </c>
      <c r="D4987" s="162" t="s">
        <v>1893</v>
      </c>
      <c r="E4987" s="162" t="s">
        <v>1894</v>
      </c>
      <c r="F4987" s="592"/>
      <c r="G4987" s="592"/>
      <c r="H4987" s="591" t="s">
        <v>1895</v>
      </c>
      <c r="I4987" s="591"/>
      <c r="J4987" s="589" t="s">
        <v>1891</v>
      </c>
      <c r="K4987" s="589" t="s">
        <v>1891</v>
      </c>
      <c r="L4987" s="590">
        <v>0</v>
      </c>
    </row>
    <row r="4988" spans="1:12" s="148" customFormat="1" ht="24" customHeight="1" x14ac:dyDescent="0.15">
      <c r="A4988" s="593"/>
      <c r="B4988" s="164" t="s">
        <v>1923</v>
      </c>
      <c r="C4988" s="164" t="s">
        <v>4820</v>
      </c>
      <c r="D4988" s="166">
        <v>43134</v>
      </c>
      <c r="E4988" s="164" t="s">
        <v>4821</v>
      </c>
      <c r="F4988" s="592"/>
      <c r="G4988" s="592"/>
      <c r="H4988" s="591"/>
      <c r="I4988" s="591"/>
      <c r="J4988" s="589"/>
      <c r="K4988" s="589"/>
      <c r="L4988" s="590"/>
    </row>
    <row r="4989" spans="1:12" s="148" customFormat="1" ht="24" customHeight="1" x14ac:dyDescent="0.15">
      <c r="A4989" s="593">
        <v>949</v>
      </c>
      <c r="B4989" s="161" t="s">
        <v>20</v>
      </c>
      <c r="C4989" s="162" t="s">
        <v>21</v>
      </c>
      <c r="D4989" s="162" t="s">
        <v>1884</v>
      </c>
      <c r="E4989" s="162" t="s">
        <v>1885</v>
      </c>
      <c r="F4989" s="594" t="s">
        <v>14</v>
      </c>
      <c r="G4989" s="594"/>
      <c r="H4989" s="592"/>
      <c r="I4989" s="592"/>
      <c r="J4989" s="592"/>
      <c r="K4989" s="592"/>
      <c r="L4989" s="592"/>
    </row>
    <row r="4990" spans="1:12" s="148" customFormat="1" ht="26.25" customHeight="1" x14ac:dyDescent="0.15">
      <c r="A4990" s="593"/>
      <c r="B4990" s="589" t="s">
        <v>4822</v>
      </c>
      <c r="C4990" s="595" t="s">
        <v>4823</v>
      </c>
      <c r="D4990" s="596">
        <v>43009</v>
      </c>
      <c r="E4990" s="589" t="s">
        <v>2589</v>
      </c>
      <c r="F4990" s="589" t="s">
        <v>4824</v>
      </c>
      <c r="G4990" s="589"/>
      <c r="H4990" s="591" t="s">
        <v>1890</v>
      </c>
      <c r="I4990" s="591"/>
      <c r="J4990" s="164" t="s">
        <v>1891</v>
      </c>
      <c r="K4990" s="164" t="s">
        <v>0</v>
      </c>
      <c r="L4990" s="165">
        <v>1840</v>
      </c>
    </row>
    <row r="4991" spans="1:12" s="148" customFormat="1" ht="407.25" customHeight="1" x14ac:dyDescent="0.15">
      <c r="A4991" s="593"/>
      <c r="B4991" s="589"/>
      <c r="C4991" s="595"/>
      <c r="D4991" s="596"/>
      <c r="E4991" s="589"/>
      <c r="F4991" s="589"/>
      <c r="G4991" s="589"/>
      <c r="H4991" s="591" t="s">
        <v>1892</v>
      </c>
      <c r="I4991" s="591"/>
      <c r="J4991" s="164" t="s">
        <v>1891</v>
      </c>
      <c r="K4991" s="164" t="s">
        <v>1891</v>
      </c>
      <c r="L4991" s="165">
        <v>0</v>
      </c>
    </row>
    <row r="4992" spans="1:12" s="148" customFormat="1" ht="24" customHeight="1" x14ac:dyDescent="0.15">
      <c r="A4992" s="593"/>
      <c r="B4992" s="161" t="s">
        <v>29</v>
      </c>
      <c r="C4992" s="162" t="s">
        <v>30</v>
      </c>
      <c r="D4992" s="162" t="s">
        <v>1893</v>
      </c>
      <c r="E4992" s="162" t="s">
        <v>1894</v>
      </c>
      <c r="F4992" s="592"/>
      <c r="G4992" s="592"/>
      <c r="H4992" s="591" t="s">
        <v>1895</v>
      </c>
      <c r="I4992" s="591"/>
      <c r="J4992" s="589" t="s">
        <v>1891</v>
      </c>
      <c r="K4992" s="589" t="s">
        <v>1891</v>
      </c>
      <c r="L4992" s="590">
        <v>0</v>
      </c>
    </row>
    <row r="4993" spans="1:12" s="148" customFormat="1" ht="24" customHeight="1" x14ac:dyDescent="0.15">
      <c r="A4993" s="593"/>
      <c r="B4993" s="164" t="s">
        <v>2059</v>
      </c>
      <c r="C4993" s="164" t="s">
        <v>4824</v>
      </c>
      <c r="D4993" s="166">
        <v>43014</v>
      </c>
      <c r="E4993" s="164" t="s">
        <v>4498</v>
      </c>
      <c r="F4993" s="592"/>
      <c r="G4993" s="592"/>
      <c r="H4993" s="591"/>
      <c r="I4993" s="591"/>
      <c r="J4993" s="589"/>
      <c r="K4993" s="589"/>
      <c r="L4993" s="590"/>
    </row>
    <row r="4994" spans="1:12" s="148" customFormat="1" ht="24" customHeight="1" x14ac:dyDescent="0.15">
      <c r="A4994" s="593">
        <v>950</v>
      </c>
      <c r="B4994" s="161" t="s">
        <v>20</v>
      </c>
      <c r="C4994" s="162" t="s">
        <v>21</v>
      </c>
      <c r="D4994" s="162" t="s">
        <v>1884</v>
      </c>
      <c r="E4994" s="162" t="s">
        <v>1885</v>
      </c>
      <c r="F4994" s="594" t="s">
        <v>14</v>
      </c>
      <c r="G4994" s="594"/>
      <c r="H4994" s="592"/>
      <c r="I4994" s="592"/>
      <c r="J4994" s="592"/>
      <c r="K4994" s="592"/>
      <c r="L4994" s="592"/>
    </row>
    <row r="4995" spans="1:12" s="148" customFormat="1" ht="26.25" customHeight="1" x14ac:dyDescent="0.15">
      <c r="A4995" s="593"/>
      <c r="B4995" s="589" t="s">
        <v>4825</v>
      </c>
      <c r="C4995" s="595" t="s">
        <v>4826</v>
      </c>
      <c r="D4995" s="596">
        <v>43016</v>
      </c>
      <c r="E4995" s="589" t="s">
        <v>3177</v>
      </c>
      <c r="F4995" s="589" t="s">
        <v>4827</v>
      </c>
      <c r="G4995" s="589"/>
      <c r="H4995" s="591" t="s">
        <v>1890</v>
      </c>
      <c r="I4995" s="591"/>
      <c r="J4995" s="164" t="s">
        <v>1891</v>
      </c>
      <c r="K4995" s="164" t="s">
        <v>0</v>
      </c>
      <c r="L4995" s="165">
        <v>597.56000000000006</v>
      </c>
    </row>
    <row r="4996" spans="1:12" s="148" customFormat="1" ht="165.75" customHeight="1" x14ac:dyDescent="0.15">
      <c r="A4996" s="593"/>
      <c r="B4996" s="589"/>
      <c r="C4996" s="595"/>
      <c r="D4996" s="596"/>
      <c r="E4996" s="589"/>
      <c r="F4996" s="589"/>
      <c r="G4996" s="589"/>
      <c r="H4996" s="591" t="s">
        <v>1892</v>
      </c>
      <c r="I4996" s="591"/>
      <c r="J4996" s="164" t="s">
        <v>1891</v>
      </c>
      <c r="K4996" s="164" t="s">
        <v>0</v>
      </c>
      <c r="L4996" s="165">
        <v>5781.05</v>
      </c>
    </row>
    <row r="4997" spans="1:12" s="148" customFormat="1" ht="24" customHeight="1" x14ac:dyDescent="0.15">
      <c r="A4997" s="593"/>
      <c r="B4997" s="161" t="s">
        <v>29</v>
      </c>
      <c r="C4997" s="162" t="s">
        <v>30</v>
      </c>
      <c r="D4997" s="162" t="s">
        <v>1893</v>
      </c>
      <c r="E4997" s="162" t="s">
        <v>1894</v>
      </c>
      <c r="F4997" s="592"/>
      <c r="G4997" s="592"/>
      <c r="H4997" s="591" t="s">
        <v>1895</v>
      </c>
      <c r="I4997" s="591"/>
      <c r="J4997" s="589" t="s">
        <v>1891</v>
      </c>
      <c r="K4997" s="589" t="s">
        <v>1891</v>
      </c>
      <c r="L4997" s="590">
        <v>0</v>
      </c>
    </row>
    <row r="4998" spans="1:12" s="148" customFormat="1" ht="34.5" customHeight="1" x14ac:dyDescent="0.15">
      <c r="A4998" s="593"/>
      <c r="B4998" s="164" t="s">
        <v>4828</v>
      </c>
      <c r="C4998" s="164" t="s">
        <v>4827</v>
      </c>
      <c r="D4998" s="166">
        <v>43021</v>
      </c>
      <c r="E4998" s="164" t="s">
        <v>2269</v>
      </c>
      <c r="F4998" s="592"/>
      <c r="G4998" s="592"/>
      <c r="H4998" s="591"/>
      <c r="I4998" s="591"/>
      <c r="J4998" s="589"/>
      <c r="K4998" s="589"/>
      <c r="L4998" s="590"/>
    </row>
    <row r="4999" spans="1:12" s="148" customFormat="1" ht="24" customHeight="1" x14ac:dyDescent="0.15">
      <c r="A4999" s="593">
        <v>951</v>
      </c>
      <c r="B4999" s="161" t="s">
        <v>20</v>
      </c>
      <c r="C4999" s="162" t="s">
        <v>21</v>
      </c>
      <c r="D4999" s="162" t="s">
        <v>1884</v>
      </c>
      <c r="E4999" s="162" t="s">
        <v>1885</v>
      </c>
      <c r="F4999" s="594" t="s">
        <v>14</v>
      </c>
      <c r="G4999" s="594"/>
      <c r="H4999" s="592"/>
      <c r="I4999" s="592"/>
      <c r="J4999" s="592"/>
      <c r="K4999" s="592"/>
      <c r="L4999" s="592"/>
    </row>
    <row r="5000" spans="1:12" s="148" customFormat="1" ht="26.25" customHeight="1" x14ac:dyDescent="0.15">
      <c r="A5000" s="593"/>
      <c r="B5000" s="589" t="s">
        <v>4825</v>
      </c>
      <c r="C5000" s="595" t="s">
        <v>4829</v>
      </c>
      <c r="D5000" s="596">
        <v>43119</v>
      </c>
      <c r="E5000" s="589" t="s">
        <v>4769</v>
      </c>
      <c r="F5000" s="589" t="s">
        <v>4830</v>
      </c>
      <c r="G5000" s="589"/>
      <c r="H5000" s="591" t="s">
        <v>1890</v>
      </c>
      <c r="I5000" s="591"/>
      <c r="J5000" s="164" t="s">
        <v>1891</v>
      </c>
      <c r="K5000" s="164" t="s">
        <v>0</v>
      </c>
      <c r="L5000" s="165">
        <v>1027.04</v>
      </c>
    </row>
    <row r="5001" spans="1:12" s="148" customFormat="1" ht="218.25" customHeight="1" x14ac:dyDescent="0.15">
      <c r="A5001" s="593"/>
      <c r="B5001" s="589"/>
      <c r="C5001" s="595"/>
      <c r="D5001" s="596"/>
      <c r="E5001" s="589"/>
      <c r="F5001" s="589"/>
      <c r="G5001" s="589"/>
      <c r="H5001" s="591" t="s">
        <v>1892</v>
      </c>
      <c r="I5001" s="591"/>
      <c r="J5001" s="164" t="s">
        <v>1891</v>
      </c>
      <c r="K5001" s="164" t="s">
        <v>0</v>
      </c>
      <c r="L5001" s="165">
        <v>347.66</v>
      </c>
    </row>
    <row r="5002" spans="1:12" s="148" customFormat="1" ht="24" customHeight="1" x14ac:dyDescent="0.15">
      <c r="A5002" s="593"/>
      <c r="B5002" s="161" t="s">
        <v>29</v>
      </c>
      <c r="C5002" s="162" t="s">
        <v>30</v>
      </c>
      <c r="D5002" s="162" t="s">
        <v>1893</v>
      </c>
      <c r="E5002" s="162" t="s">
        <v>1894</v>
      </c>
      <c r="F5002" s="592"/>
      <c r="G5002" s="592"/>
      <c r="H5002" s="591" t="s">
        <v>1895</v>
      </c>
      <c r="I5002" s="591"/>
      <c r="J5002" s="589" t="s">
        <v>1891</v>
      </c>
      <c r="K5002" s="589" t="s">
        <v>0</v>
      </c>
      <c r="L5002" s="590">
        <v>418</v>
      </c>
    </row>
    <row r="5003" spans="1:12" s="148" customFormat="1" ht="34.5" customHeight="1" x14ac:dyDescent="0.15">
      <c r="A5003" s="593"/>
      <c r="B5003" s="164" t="s">
        <v>4828</v>
      </c>
      <c r="C5003" s="164" t="s">
        <v>4830</v>
      </c>
      <c r="D5003" s="166">
        <v>43124</v>
      </c>
      <c r="E5003" s="164" t="s">
        <v>4831</v>
      </c>
      <c r="F5003" s="592"/>
      <c r="G5003" s="592"/>
      <c r="H5003" s="591"/>
      <c r="I5003" s="591"/>
      <c r="J5003" s="589"/>
      <c r="K5003" s="589"/>
      <c r="L5003" s="590"/>
    </row>
    <row r="5004" spans="1:12" s="148" customFormat="1" ht="24" customHeight="1" x14ac:dyDescent="0.15">
      <c r="A5004" s="593">
        <v>952</v>
      </c>
      <c r="B5004" s="161" t="s">
        <v>20</v>
      </c>
      <c r="C5004" s="162" t="s">
        <v>21</v>
      </c>
      <c r="D5004" s="162" t="s">
        <v>1884</v>
      </c>
      <c r="E5004" s="162" t="s">
        <v>1885</v>
      </c>
      <c r="F5004" s="594" t="s">
        <v>14</v>
      </c>
      <c r="G5004" s="594"/>
      <c r="H5004" s="592"/>
      <c r="I5004" s="592"/>
      <c r="J5004" s="592"/>
      <c r="K5004" s="592"/>
      <c r="L5004" s="592"/>
    </row>
    <row r="5005" spans="1:12" s="148" customFormat="1" ht="26.25" customHeight="1" x14ac:dyDescent="0.15">
      <c r="A5005" s="593"/>
      <c r="B5005" s="589" t="s">
        <v>4832</v>
      </c>
      <c r="C5005" s="589" t="s">
        <v>4833</v>
      </c>
      <c r="D5005" s="596">
        <v>43108</v>
      </c>
      <c r="E5005" s="589" t="s">
        <v>2809</v>
      </c>
      <c r="F5005" s="589" t="s">
        <v>4834</v>
      </c>
      <c r="G5005" s="589"/>
      <c r="H5005" s="591" t="s">
        <v>1890</v>
      </c>
      <c r="I5005" s="591"/>
      <c r="J5005" s="164" t="s">
        <v>1891</v>
      </c>
      <c r="K5005" s="164" t="s">
        <v>0</v>
      </c>
      <c r="L5005" s="165">
        <v>2515</v>
      </c>
    </row>
    <row r="5006" spans="1:12" s="148" customFormat="1" ht="29.25" customHeight="1" x14ac:dyDescent="0.15">
      <c r="A5006" s="593"/>
      <c r="B5006" s="589"/>
      <c r="C5006" s="589"/>
      <c r="D5006" s="596"/>
      <c r="E5006" s="589"/>
      <c r="F5006" s="589"/>
      <c r="G5006" s="589"/>
      <c r="H5006" s="591" t="s">
        <v>1892</v>
      </c>
      <c r="I5006" s="591"/>
      <c r="J5006" s="164" t="s">
        <v>1891</v>
      </c>
      <c r="K5006" s="164" t="s">
        <v>0</v>
      </c>
      <c r="L5006" s="165">
        <v>2850</v>
      </c>
    </row>
    <row r="5007" spans="1:12" s="148" customFormat="1" ht="24" customHeight="1" x14ac:dyDescent="0.15">
      <c r="A5007" s="593"/>
      <c r="B5007" s="161" t="s">
        <v>29</v>
      </c>
      <c r="C5007" s="162" t="s">
        <v>30</v>
      </c>
      <c r="D5007" s="162" t="s">
        <v>1893</v>
      </c>
      <c r="E5007" s="162" t="s">
        <v>1894</v>
      </c>
      <c r="F5007" s="592"/>
      <c r="G5007" s="592"/>
      <c r="H5007" s="591" t="s">
        <v>1895</v>
      </c>
      <c r="I5007" s="591"/>
      <c r="J5007" s="589" t="s">
        <v>1891</v>
      </c>
      <c r="K5007" s="589" t="s">
        <v>1891</v>
      </c>
      <c r="L5007" s="590">
        <v>0</v>
      </c>
    </row>
    <row r="5008" spans="1:12" s="148" customFormat="1" ht="24" customHeight="1" x14ac:dyDescent="0.15">
      <c r="A5008" s="593"/>
      <c r="B5008" s="164" t="s">
        <v>1896</v>
      </c>
      <c r="C5008" s="164" t="s">
        <v>4834</v>
      </c>
      <c r="D5008" s="166">
        <v>43114</v>
      </c>
      <c r="E5008" s="164" t="s">
        <v>4835</v>
      </c>
      <c r="F5008" s="592"/>
      <c r="G5008" s="592"/>
      <c r="H5008" s="591"/>
      <c r="I5008" s="591"/>
      <c r="J5008" s="589"/>
      <c r="K5008" s="589"/>
      <c r="L5008" s="590"/>
    </row>
    <row r="5009" spans="1:12" s="148" customFormat="1" ht="24" customHeight="1" x14ac:dyDescent="0.15">
      <c r="A5009" s="593">
        <v>953</v>
      </c>
      <c r="B5009" s="161" t="s">
        <v>20</v>
      </c>
      <c r="C5009" s="162" t="s">
        <v>21</v>
      </c>
      <c r="D5009" s="162" t="s">
        <v>1884</v>
      </c>
      <c r="E5009" s="162" t="s">
        <v>1885</v>
      </c>
      <c r="F5009" s="594" t="s">
        <v>14</v>
      </c>
      <c r="G5009" s="594"/>
      <c r="H5009" s="592"/>
      <c r="I5009" s="592"/>
      <c r="J5009" s="592"/>
      <c r="K5009" s="592"/>
      <c r="L5009" s="592"/>
    </row>
    <row r="5010" spans="1:12" s="148" customFormat="1" ht="26.25" customHeight="1" x14ac:dyDescent="0.15">
      <c r="A5010" s="593"/>
      <c r="B5010" s="589" t="s">
        <v>4836</v>
      </c>
      <c r="C5010" s="595" t="s">
        <v>4837</v>
      </c>
      <c r="D5010" s="596">
        <v>43030</v>
      </c>
      <c r="E5010" s="589" t="s">
        <v>2164</v>
      </c>
      <c r="F5010" s="589" t="s">
        <v>2165</v>
      </c>
      <c r="G5010" s="589"/>
      <c r="H5010" s="591" t="s">
        <v>1890</v>
      </c>
      <c r="I5010" s="591"/>
      <c r="J5010" s="164" t="s">
        <v>1891</v>
      </c>
      <c r="K5010" s="164" t="s">
        <v>0</v>
      </c>
      <c r="L5010" s="165">
        <v>489.98</v>
      </c>
    </row>
    <row r="5011" spans="1:12" s="148" customFormat="1" ht="144.75" customHeight="1" x14ac:dyDescent="0.15">
      <c r="A5011" s="593"/>
      <c r="B5011" s="589"/>
      <c r="C5011" s="595"/>
      <c r="D5011" s="596"/>
      <c r="E5011" s="589"/>
      <c r="F5011" s="589"/>
      <c r="G5011" s="589"/>
      <c r="H5011" s="591" t="s">
        <v>1892</v>
      </c>
      <c r="I5011" s="591"/>
      <c r="J5011" s="164" t="s">
        <v>1891</v>
      </c>
      <c r="K5011" s="164" t="s">
        <v>0</v>
      </c>
      <c r="L5011" s="165">
        <v>191.4</v>
      </c>
    </row>
    <row r="5012" spans="1:12" s="148" customFormat="1" ht="24" customHeight="1" x14ac:dyDescent="0.15">
      <c r="A5012" s="593"/>
      <c r="B5012" s="161" t="s">
        <v>29</v>
      </c>
      <c r="C5012" s="162" t="s">
        <v>30</v>
      </c>
      <c r="D5012" s="162" t="s">
        <v>1893</v>
      </c>
      <c r="E5012" s="162" t="s">
        <v>1894</v>
      </c>
      <c r="F5012" s="592"/>
      <c r="G5012" s="592"/>
      <c r="H5012" s="591" t="s">
        <v>1895</v>
      </c>
      <c r="I5012" s="591"/>
      <c r="J5012" s="589" t="s">
        <v>1891</v>
      </c>
      <c r="K5012" s="589" t="s">
        <v>0</v>
      </c>
      <c r="L5012" s="590">
        <v>87.82</v>
      </c>
    </row>
    <row r="5013" spans="1:12" s="148" customFormat="1" ht="24" customHeight="1" x14ac:dyDescent="0.15">
      <c r="A5013" s="593"/>
      <c r="B5013" s="164" t="s">
        <v>2160</v>
      </c>
      <c r="C5013" s="164" t="s">
        <v>2165</v>
      </c>
      <c r="D5013" s="166">
        <v>43032</v>
      </c>
      <c r="E5013" s="164" t="s">
        <v>2277</v>
      </c>
      <c r="F5013" s="592"/>
      <c r="G5013" s="592"/>
      <c r="H5013" s="591"/>
      <c r="I5013" s="591"/>
      <c r="J5013" s="589"/>
      <c r="K5013" s="589"/>
      <c r="L5013" s="590"/>
    </row>
    <row r="5014" spans="1:12" s="148" customFormat="1" ht="24" customHeight="1" x14ac:dyDescent="0.15">
      <c r="A5014" s="593">
        <v>954</v>
      </c>
      <c r="B5014" s="161" t="s">
        <v>20</v>
      </c>
      <c r="C5014" s="162" t="s">
        <v>21</v>
      </c>
      <c r="D5014" s="162" t="s">
        <v>1884</v>
      </c>
      <c r="E5014" s="162" t="s">
        <v>1885</v>
      </c>
      <c r="F5014" s="594" t="s">
        <v>14</v>
      </c>
      <c r="G5014" s="594"/>
      <c r="H5014" s="592"/>
      <c r="I5014" s="592"/>
      <c r="J5014" s="592"/>
      <c r="K5014" s="592"/>
      <c r="L5014" s="592"/>
    </row>
    <row r="5015" spans="1:12" s="148" customFormat="1" ht="26.25" customHeight="1" x14ac:dyDescent="0.15">
      <c r="A5015" s="593"/>
      <c r="B5015" s="589" t="s">
        <v>4836</v>
      </c>
      <c r="C5015" s="595" t="s">
        <v>4838</v>
      </c>
      <c r="D5015" s="596">
        <v>43057</v>
      </c>
      <c r="E5015" s="589" t="s">
        <v>2563</v>
      </c>
      <c r="F5015" s="589" t="s">
        <v>2564</v>
      </c>
      <c r="G5015" s="589"/>
      <c r="H5015" s="591" t="s">
        <v>1890</v>
      </c>
      <c r="I5015" s="591"/>
      <c r="J5015" s="164" t="s">
        <v>1891</v>
      </c>
      <c r="K5015" s="164" t="s">
        <v>0</v>
      </c>
      <c r="L5015" s="165">
        <v>534</v>
      </c>
    </row>
    <row r="5016" spans="1:12" s="148" customFormat="1" ht="270.75" customHeight="1" x14ac:dyDescent="0.15">
      <c r="A5016" s="593"/>
      <c r="B5016" s="589"/>
      <c r="C5016" s="595"/>
      <c r="D5016" s="596"/>
      <c r="E5016" s="589"/>
      <c r="F5016" s="589"/>
      <c r="G5016" s="589"/>
      <c r="H5016" s="591" t="s">
        <v>1892</v>
      </c>
      <c r="I5016" s="591"/>
      <c r="J5016" s="164" t="s">
        <v>1891</v>
      </c>
      <c r="K5016" s="164" t="s">
        <v>0</v>
      </c>
      <c r="L5016" s="165">
        <v>1188.48</v>
      </c>
    </row>
    <row r="5017" spans="1:12" s="148" customFormat="1" ht="24" customHeight="1" x14ac:dyDescent="0.15">
      <c r="A5017" s="593"/>
      <c r="B5017" s="161" t="s">
        <v>29</v>
      </c>
      <c r="C5017" s="162" t="s">
        <v>30</v>
      </c>
      <c r="D5017" s="162" t="s">
        <v>1893</v>
      </c>
      <c r="E5017" s="162" t="s">
        <v>1894</v>
      </c>
      <c r="F5017" s="592"/>
      <c r="G5017" s="592"/>
      <c r="H5017" s="591" t="s">
        <v>1895</v>
      </c>
      <c r="I5017" s="591"/>
      <c r="J5017" s="589" t="s">
        <v>1891</v>
      </c>
      <c r="K5017" s="589" t="s">
        <v>0</v>
      </c>
      <c r="L5017" s="590">
        <v>120</v>
      </c>
    </row>
    <row r="5018" spans="1:12" s="148" customFormat="1" ht="24" customHeight="1" x14ac:dyDescent="0.15">
      <c r="A5018" s="593"/>
      <c r="B5018" s="164" t="s">
        <v>2160</v>
      </c>
      <c r="C5018" s="164" t="s">
        <v>2564</v>
      </c>
      <c r="D5018" s="166">
        <v>43065</v>
      </c>
      <c r="E5018" s="164" t="s">
        <v>2401</v>
      </c>
      <c r="F5018" s="592"/>
      <c r="G5018" s="592"/>
      <c r="H5018" s="591"/>
      <c r="I5018" s="591"/>
      <c r="J5018" s="589"/>
      <c r="K5018" s="589"/>
      <c r="L5018" s="590"/>
    </row>
    <row r="5019" spans="1:12" s="148" customFormat="1" ht="24" customHeight="1" x14ac:dyDescent="0.15">
      <c r="A5019" s="593">
        <v>955</v>
      </c>
      <c r="B5019" s="161" t="s">
        <v>20</v>
      </c>
      <c r="C5019" s="162" t="s">
        <v>21</v>
      </c>
      <c r="D5019" s="162" t="s">
        <v>1884</v>
      </c>
      <c r="E5019" s="162" t="s">
        <v>1885</v>
      </c>
      <c r="F5019" s="594" t="s">
        <v>14</v>
      </c>
      <c r="G5019" s="594"/>
      <c r="H5019" s="592"/>
      <c r="I5019" s="592"/>
      <c r="J5019" s="592"/>
      <c r="K5019" s="592"/>
      <c r="L5019" s="592"/>
    </row>
    <row r="5020" spans="1:12" s="148" customFormat="1" ht="26.25" customHeight="1" x14ac:dyDescent="0.15">
      <c r="A5020" s="593"/>
      <c r="B5020" s="589" t="s">
        <v>4836</v>
      </c>
      <c r="C5020" s="595" t="s">
        <v>4839</v>
      </c>
      <c r="D5020" s="596">
        <v>43067</v>
      </c>
      <c r="E5020" s="589" t="s">
        <v>2138</v>
      </c>
      <c r="F5020" s="589" t="s">
        <v>4840</v>
      </c>
      <c r="G5020" s="589"/>
      <c r="H5020" s="591" t="s">
        <v>1890</v>
      </c>
      <c r="I5020" s="591"/>
      <c r="J5020" s="164" t="s">
        <v>1891</v>
      </c>
      <c r="K5020" s="164" t="s">
        <v>0</v>
      </c>
      <c r="L5020" s="165">
        <v>274.45</v>
      </c>
    </row>
    <row r="5021" spans="1:12" s="148" customFormat="1" ht="123.75" customHeight="1" x14ac:dyDescent="0.15">
      <c r="A5021" s="593"/>
      <c r="B5021" s="589"/>
      <c r="C5021" s="595"/>
      <c r="D5021" s="596"/>
      <c r="E5021" s="589"/>
      <c r="F5021" s="589"/>
      <c r="G5021" s="589"/>
      <c r="H5021" s="591" t="s">
        <v>1892</v>
      </c>
      <c r="I5021" s="591"/>
      <c r="J5021" s="164" t="s">
        <v>1891</v>
      </c>
      <c r="K5021" s="164" t="s">
        <v>0</v>
      </c>
      <c r="L5021" s="165">
        <v>282.70999999999998</v>
      </c>
    </row>
    <row r="5022" spans="1:12" s="148" customFormat="1" ht="24" customHeight="1" x14ac:dyDescent="0.15">
      <c r="A5022" s="593"/>
      <c r="B5022" s="161" t="s">
        <v>29</v>
      </c>
      <c r="C5022" s="162" t="s">
        <v>30</v>
      </c>
      <c r="D5022" s="162" t="s">
        <v>1893</v>
      </c>
      <c r="E5022" s="162" t="s">
        <v>1894</v>
      </c>
      <c r="F5022" s="592"/>
      <c r="G5022" s="592"/>
      <c r="H5022" s="591" t="s">
        <v>1895</v>
      </c>
      <c r="I5022" s="591"/>
      <c r="J5022" s="589" t="s">
        <v>1891</v>
      </c>
      <c r="K5022" s="589" t="s">
        <v>0</v>
      </c>
      <c r="L5022" s="590">
        <v>124.29</v>
      </c>
    </row>
    <row r="5023" spans="1:12" s="148" customFormat="1" ht="24" customHeight="1" x14ac:dyDescent="0.15">
      <c r="A5023" s="593"/>
      <c r="B5023" s="164" t="s">
        <v>2160</v>
      </c>
      <c r="C5023" s="164" t="s">
        <v>4840</v>
      </c>
      <c r="D5023" s="166">
        <v>43068</v>
      </c>
      <c r="E5023" s="164" t="s">
        <v>4841</v>
      </c>
      <c r="F5023" s="592"/>
      <c r="G5023" s="592"/>
      <c r="H5023" s="591"/>
      <c r="I5023" s="591"/>
      <c r="J5023" s="589"/>
      <c r="K5023" s="589"/>
      <c r="L5023" s="590"/>
    </row>
    <row r="5024" spans="1:12" s="148" customFormat="1" ht="24" customHeight="1" x14ac:dyDescent="0.15">
      <c r="A5024" s="593">
        <v>956</v>
      </c>
      <c r="B5024" s="161" t="s">
        <v>20</v>
      </c>
      <c r="C5024" s="162" t="s">
        <v>21</v>
      </c>
      <c r="D5024" s="162" t="s">
        <v>1884</v>
      </c>
      <c r="E5024" s="162" t="s">
        <v>1885</v>
      </c>
      <c r="F5024" s="594" t="s">
        <v>14</v>
      </c>
      <c r="G5024" s="594"/>
      <c r="H5024" s="592"/>
      <c r="I5024" s="592"/>
      <c r="J5024" s="592"/>
      <c r="K5024" s="592"/>
      <c r="L5024" s="592"/>
    </row>
    <row r="5025" spans="1:12" s="148" customFormat="1" ht="26.25" customHeight="1" x14ac:dyDescent="0.15">
      <c r="A5025" s="593"/>
      <c r="B5025" s="589" t="s">
        <v>4836</v>
      </c>
      <c r="C5025" s="589" t="s">
        <v>4842</v>
      </c>
      <c r="D5025" s="596">
        <v>43138</v>
      </c>
      <c r="E5025" s="589" t="s">
        <v>1996</v>
      </c>
      <c r="F5025" s="589" t="s">
        <v>4843</v>
      </c>
      <c r="G5025" s="589"/>
      <c r="H5025" s="591" t="s">
        <v>1890</v>
      </c>
      <c r="I5025" s="591"/>
      <c r="J5025" s="164" t="s">
        <v>1891</v>
      </c>
      <c r="K5025" s="164" t="s">
        <v>0</v>
      </c>
      <c r="L5025" s="165">
        <v>281.35000000000002</v>
      </c>
    </row>
    <row r="5026" spans="1:12" s="148" customFormat="1" ht="113.25" customHeight="1" x14ac:dyDescent="0.15">
      <c r="A5026" s="593"/>
      <c r="B5026" s="589"/>
      <c r="C5026" s="589"/>
      <c r="D5026" s="596"/>
      <c r="E5026" s="589"/>
      <c r="F5026" s="589"/>
      <c r="G5026" s="589"/>
      <c r="H5026" s="591" t="s">
        <v>1892</v>
      </c>
      <c r="I5026" s="591"/>
      <c r="J5026" s="164" t="s">
        <v>1891</v>
      </c>
      <c r="K5026" s="164" t="s">
        <v>0</v>
      </c>
      <c r="L5026" s="165">
        <v>186</v>
      </c>
    </row>
    <row r="5027" spans="1:12" s="148" customFormat="1" ht="24" customHeight="1" x14ac:dyDescent="0.15">
      <c r="A5027" s="593"/>
      <c r="B5027" s="161" t="s">
        <v>29</v>
      </c>
      <c r="C5027" s="162" t="s">
        <v>30</v>
      </c>
      <c r="D5027" s="162" t="s">
        <v>1893</v>
      </c>
      <c r="E5027" s="162" t="s">
        <v>1894</v>
      </c>
      <c r="F5027" s="592"/>
      <c r="G5027" s="592"/>
      <c r="H5027" s="591" t="s">
        <v>1895</v>
      </c>
      <c r="I5027" s="591"/>
      <c r="J5027" s="589" t="s">
        <v>1891</v>
      </c>
      <c r="K5027" s="589" t="s">
        <v>0</v>
      </c>
      <c r="L5027" s="590">
        <v>129</v>
      </c>
    </row>
    <row r="5028" spans="1:12" s="148" customFormat="1" ht="24" customHeight="1" x14ac:dyDescent="0.15">
      <c r="A5028" s="593"/>
      <c r="B5028" s="164" t="s">
        <v>2160</v>
      </c>
      <c r="C5028" s="164" t="s">
        <v>4843</v>
      </c>
      <c r="D5028" s="166">
        <v>43139</v>
      </c>
      <c r="E5028" s="164" t="s">
        <v>3904</v>
      </c>
      <c r="F5028" s="592"/>
      <c r="G5028" s="592"/>
      <c r="H5028" s="591"/>
      <c r="I5028" s="591"/>
      <c r="J5028" s="589"/>
      <c r="K5028" s="589"/>
      <c r="L5028" s="590"/>
    </row>
    <row r="5029" spans="1:12" s="148" customFormat="1" ht="24" customHeight="1" x14ac:dyDescent="0.15">
      <c r="A5029" s="593">
        <v>957</v>
      </c>
      <c r="B5029" s="161" t="s">
        <v>20</v>
      </c>
      <c r="C5029" s="162" t="s">
        <v>21</v>
      </c>
      <c r="D5029" s="162" t="s">
        <v>1884</v>
      </c>
      <c r="E5029" s="162" t="s">
        <v>1885</v>
      </c>
      <c r="F5029" s="594" t="s">
        <v>14</v>
      </c>
      <c r="G5029" s="594"/>
      <c r="H5029" s="592"/>
      <c r="I5029" s="592"/>
      <c r="J5029" s="592"/>
      <c r="K5029" s="592"/>
      <c r="L5029" s="592"/>
    </row>
    <row r="5030" spans="1:12" s="148" customFormat="1" ht="26.25" customHeight="1" x14ac:dyDescent="0.15">
      <c r="A5030" s="593"/>
      <c r="B5030" s="589" t="s">
        <v>4844</v>
      </c>
      <c r="C5030" s="589" t="s">
        <v>4845</v>
      </c>
      <c r="D5030" s="596">
        <v>43053</v>
      </c>
      <c r="E5030" s="589" t="s">
        <v>1984</v>
      </c>
      <c r="F5030" s="589" t="s">
        <v>4783</v>
      </c>
      <c r="G5030" s="589"/>
      <c r="H5030" s="591" t="s">
        <v>1890</v>
      </c>
      <c r="I5030" s="591"/>
      <c r="J5030" s="164" t="s">
        <v>1891</v>
      </c>
      <c r="K5030" s="164" t="s">
        <v>0</v>
      </c>
      <c r="L5030" s="165">
        <v>316.95999999999998</v>
      </c>
    </row>
    <row r="5031" spans="1:12" s="148" customFormat="1" ht="123.75" customHeight="1" x14ac:dyDescent="0.15">
      <c r="A5031" s="593"/>
      <c r="B5031" s="589"/>
      <c r="C5031" s="589"/>
      <c r="D5031" s="596"/>
      <c r="E5031" s="589"/>
      <c r="F5031" s="589"/>
      <c r="G5031" s="589"/>
      <c r="H5031" s="591" t="s">
        <v>1892</v>
      </c>
      <c r="I5031" s="591"/>
      <c r="J5031" s="164" t="s">
        <v>0</v>
      </c>
      <c r="K5031" s="164" t="s">
        <v>0</v>
      </c>
      <c r="L5031" s="165">
        <v>859.4</v>
      </c>
    </row>
    <row r="5032" spans="1:12" s="148" customFormat="1" ht="24" customHeight="1" x14ac:dyDescent="0.15">
      <c r="A5032" s="593"/>
      <c r="B5032" s="161" t="s">
        <v>29</v>
      </c>
      <c r="C5032" s="162" t="s">
        <v>30</v>
      </c>
      <c r="D5032" s="162" t="s">
        <v>1893</v>
      </c>
      <c r="E5032" s="162" t="s">
        <v>1894</v>
      </c>
      <c r="F5032" s="592"/>
      <c r="G5032" s="592"/>
      <c r="H5032" s="591" t="s">
        <v>1895</v>
      </c>
      <c r="I5032" s="591"/>
      <c r="J5032" s="589" t="s">
        <v>1891</v>
      </c>
      <c r="K5032" s="589" t="s">
        <v>0</v>
      </c>
      <c r="L5032" s="590">
        <v>150</v>
      </c>
    </row>
    <row r="5033" spans="1:12" s="148" customFormat="1" ht="24" customHeight="1" x14ac:dyDescent="0.15">
      <c r="A5033" s="593"/>
      <c r="B5033" s="164" t="s">
        <v>1660</v>
      </c>
      <c r="C5033" s="164" t="s">
        <v>4783</v>
      </c>
      <c r="D5033" s="166">
        <v>43054</v>
      </c>
      <c r="E5033" s="164" t="s">
        <v>3262</v>
      </c>
      <c r="F5033" s="592"/>
      <c r="G5033" s="592"/>
      <c r="H5033" s="591"/>
      <c r="I5033" s="591"/>
      <c r="J5033" s="589"/>
      <c r="K5033" s="589"/>
      <c r="L5033" s="590"/>
    </row>
    <row r="5034" spans="1:12" s="148" customFormat="1" ht="24" customHeight="1" x14ac:dyDescent="0.15">
      <c r="A5034" s="593">
        <v>958</v>
      </c>
      <c r="B5034" s="161" t="s">
        <v>20</v>
      </c>
      <c r="C5034" s="162" t="s">
        <v>21</v>
      </c>
      <c r="D5034" s="162" t="s">
        <v>1884</v>
      </c>
      <c r="E5034" s="162" t="s">
        <v>1885</v>
      </c>
      <c r="F5034" s="594" t="s">
        <v>14</v>
      </c>
      <c r="G5034" s="594"/>
      <c r="H5034" s="592"/>
      <c r="I5034" s="592"/>
      <c r="J5034" s="592"/>
      <c r="K5034" s="592"/>
      <c r="L5034" s="592"/>
    </row>
    <row r="5035" spans="1:12" s="148" customFormat="1" ht="26.25" customHeight="1" x14ac:dyDescent="0.15">
      <c r="A5035" s="593"/>
      <c r="B5035" s="589" t="s">
        <v>4846</v>
      </c>
      <c r="C5035" s="589" t="s">
        <v>4847</v>
      </c>
      <c r="D5035" s="596">
        <v>43129</v>
      </c>
      <c r="E5035" s="589" t="s">
        <v>2919</v>
      </c>
      <c r="F5035" s="589" t="s">
        <v>4848</v>
      </c>
      <c r="G5035" s="589"/>
      <c r="H5035" s="591" t="s">
        <v>1890</v>
      </c>
      <c r="I5035" s="591"/>
      <c r="J5035" s="164" t="s">
        <v>1891</v>
      </c>
      <c r="K5035" s="164" t="s">
        <v>0</v>
      </c>
      <c r="L5035" s="165">
        <v>214</v>
      </c>
    </row>
    <row r="5036" spans="1:12" s="148" customFormat="1" ht="102.75" customHeight="1" x14ac:dyDescent="0.15">
      <c r="A5036" s="593"/>
      <c r="B5036" s="589"/>
      <c r="C5036" s="589"/>
      <c r="D5036" s="596"/>
      <c r="E5036" s="589"/>
      <c r="F5036" s="589"/>
      <c r="G5036" s="589"/>
      <c r="H5036" s="591" t="s">
        <v>1892</v>
      </c>
      <c r="I5036" s="591"/>
      <c r="J5036" s="164" t="s">
        <v>1891</v>
      </c>
      <c r="K5036" s="164" t="s">
        <v>0</v>
      </c>
      <c r="L5036" s="165">
        <v>163</v>
      </c>
    </row>
    <row r="5037" spans="1:12" s="148" customFormat="1" ht="24" customHeight="1" x14ac:dyDescent="0.15">
      <c r="A5037" s="593"/>
      <c r="B5037" s="161" t="s">
        <v>29</v>
      </c>
      <c r="C5037" s="162" t="s">
        <v>30</v>
      </c>
      <c r="D5037" s="162" t="s">
        <v>1893</v>
      </c>
      <c r="E5037" s="162" t="s">
        <v>1894</v>
      </c>
      <c r="F5037" s="592"/>
      <c r="G5037" s="592"/>
      <c r="H5037" s="591" t="s">
        <v>1895</v>
      </c>
      <c r="I5037" s="591"/>
      <c r="J5037" s="589" t="s">
        <v>1891</v>
      </c>
      <c r="K5037" s="589" t="s">
        <v>1891</v>
      </c>
      <c r="L5037" s="590">
        <v>0</v>
      </c>
    </row>
    <row r="5038" spans="1:12" s="148" customFormat="1" ht="24" customHeight="1" x14ac:dyDescent="0.15">
      <c r="A5038" s="593"/>
      <c r="B5038" s="164" t="s">
        <v>2059</v>
      </c>
      <c r="C5038" s="164" t="s">
        <v>4848</v>
      </c>
      <c r="D5038" s="166">
        <v>43131</v>
      </c>
      <c r="E5038" s="164" t="s">
        <v>2006</v>
      </c>
      <c r="F5038" s="592"/>
      <c r="G5038" s="592"/>
      <c r="H5038" s="591"/>
      <c r="I5038" s="591"/>
      <c r="J5038" s="589"/>
      <c r="K5038" s="589"/>
      <c r="L5038" s="590"/>
    </row>
    <row r="5039" spans="1:12" s="148" customFormat="1" ht="24" customHeight="1" x14ac:dyDescent="0.15">
      <c r="A5039" s="593">
        <v>959</v>
      </c>
      <c r="B5039" s="161" t="s">
        <v>20</v>
      </c>
      <c r="C5039" s="162" t="s">
        <v>21</v>
      </c>
      <c r="D5039" s="162" t="s">
        <v>1884</v>
      </c>
      <c r="E5039" s="162" t="s">
        <v>1885</v>
      </c>
      <c r="F5039" s="594" t="s">
        <v>14</v>
      </c>
      <c r="G5039" s="594"/>
      <c r="H5039" s="592"/>
      <c r="I5039" s="592"/>
      <c r="J5039" s="592"/>
      <c r="K5039" s="592"/>
      <c r="L5039" s="592"/>
    </row>
    <row r="5040" spans="1:12" s="148" customFormat="1" ht="26.25" customHeight="1" x14ac:dyDescent="0.15">
      <c r="A5040" s="593"/>
      <c r="B5040" s="589" t="s">
        <v>4849</v>
      </c>
      <c r="C5040" s="595" t="s">
        <v>4850</v>
      </c>
      <c r="D5040" s="596">
        <v>43025</v>
      </c>
      <c r="E5040" s="589" t="s">
        <v>4851</v>
      </c>
      <c r="F5040" s="589" t="s">
        <v>4852</v>
      </c>
      <c r="G5040" s="589"/>
      <c r="H5040" s="591" t="s">
        <v>1890</v>
      </c>
      <c r="I5040" s="591"/>
      <c r="J5040" s="164" t="s">
        <v>1891</v>
      </c>
      <c r="K5040" s="164" t="s">
        <v>0</v>
      </c>
      <c r="L5040" s="165">
        <v>168</v>
      </c>
    </row>
    <row r="5041" spans="1:12" s="148" customFormat="1" ht="354.75" customHeight="1" x14ac:dyDescent="0.15">
      <c r="A5041" s="593"/>
      <c r="B5041" s="589"/>
      <c r="C5041" s="595"/>
      <c r="D5041" s="596"/>
      <c r="E5041" s="589"/>
      <c r="F5041" s="589"/>
      <c r="G5041" s="589"/>
      <c r="H5041" s="591" t="s">
        <v>1892</v>
      </c>
      <c r="I5041" s="591"/>
      <c r="J5041" s="164" t="s">
        <v>1891</v>
      </c>
      <c r="K5041" s="164" t="s">
        <v>1891</v>
      </c>
      <c r="L5041" s="165">
        <v>0</v>
      </c>
    </row>
    <row r="5042" spans="1:12" s="148" customFormat="1" ht="24" customHeight="1" x14ac:dyDescent="0.15">
      <c r="A5042" s="593"/>
      <c r="B5042" s="161" t="s">
        <v>29</v>
      </c>
      <c r="C5042" s="162" t="s">
        <v>30</v>
      </c>
      <c r="D5042" s="162" t="s">
        <v>1893</v>
      </c>
      <c r="E5042" s="162" t="s">
        <v>1894</v>
      </c>
      <c r="F5042" s="592"/>
      <c r="G5042" s="592"/>
      <c r="H5042" s="591" t="s">
        <v>1895</v>
      </c>
      <c r="I5042" s="591"/>
      <c r="J5042" s="589" t="s">
        <v>1891</v>
      </c>
      <c r="K5042" s="589" t="s">
        <v>0</v>
      </c>
      <c r="L5042" s="590">
        <v>395.5</v>
      </c>
    </row>
    <row r="5043" spans="1:12" s="148" customFormat="1" ht="24" customHeight="1" x14ac:dyDescent="0.15">
      <c r="A5043" s="593"/>
      <c r="B5043" s="164" t="s">
        <v>1896</v>
      </c>
      <c r="C5043" s="164" t="s">
        <v>4852</v>
      </c>
      <c r="D5043" s="166">
        <v>43026</v>
      </c>
      <c r="E5043" s="164" t="s">
        <v>4853</v>
      </c>
      <c r="F5043" s="592"/>
      <c r="G5043" s="592"/>
      <c r="H5043" s="591"/>
      <c r="I5043" s="591"/>
      <c r="J5043" s="589"/>
      <c r="K5043" s="589"/>
      <c r="L5043" s="590"/>
    </row>
    <row r="5044" spans="1:12" s="148" customFormat="1" ht="24" customHeight="1" x14ac:dyDescent="0.15">
      <c r="A5044" s="593">
        <v>960</v>
      </c>
      <c r="B5044" s="161" t="s">
        <v>20</v>
      </c>
      <c r="C5044" s="162" t="s">
        <v>21</v>
      </c>
      <c r="D5044" s="162" t="s">
        <v>1884</v>
      </c>
      <c r="E5044" s="162" t="s">
        <v>1885</v>
      </c>
      <c r="F5044" s="594" t="s">
        <v>14</v>
      </c>
      <c r="G5044" s="594"/>
      <c r="H5044" s="592"/>
      <c r="I5044" s="592"/>
      <c r="J5044" s="592"/>
      <c r="K5044" s="592"/>
      <c r="L5044" s="592"/>
    </row>
    <row r="5045" spans="1:12" s="148" customFormat="1" ht="26.25" customHeight="1" x14ac:dyDescent="0.15">
      <c r="A5045" s="593"/>
      <c r="B5045" s="589" t="s">
        <v>4849</v>
      </c>
      <c r="C5045" s="595" t="s">
        <v>4854</v>
      </c>
      <c r="D5045" s="596">
        <v>43069</v>
      </c>
      <c r="E5045" s="589" t="s">
        <v>2004</v>
      </c>
      <c r="F5045" s="589" t="s">
        <v>2058</v>
      </c>
      <c r="G5045" s="589"/>
      <c r="H5045" s="591" t="s">
        <v>1890</v>
      </c>
      <c r="I5045" s="591"/>
      <c r="J5045" s="164" t="s">
        <v>1891</v>
      </c>
      <c r="K5045" s="164" t="s">
        <v>0</v>
      </c>
      <c r="L5045" s="165">
        <v>150.25</v>
      </c>
    </row>
    <row r="5046" spans="1:12" s="148" customFormat="1" ht="260.25" customHeight="1" x14ac:dyDescent="0.15">
      <c r="A5046" s="593"/>
      <c r="B5046" s="589"/>
      <c r="C5046" s="595"/>
      <c r="D5046" s="596"/>
      <c r="E5046" s="589"/>
      <c r="F5046" s="589"/>
      <c r="G5046" s="589"/>
      <c r="H5046" s="591" t="s">
        <v>1892</v>
      </c>
      <c r="I5046" s="591"/>
      <c r="J5046" s="164" t="s">
        <v>1891</v>
      </c>
      <c r="K5046" s="164" t="s">
        <v>1891</v>
      </c>
      <c r="L5046" s="165">
        <v>0</v>
      </c>
    </row>
    <row r="5047" spans="1:12" s="148" customFormat="1" ht="24" customHeight="1" x14ac:dyDescent="0.15">
      <c r="A5047" s="593"/>
      <c r="B5047" s="161" t="s">
        <v>29</v>
      </c>
      <c r="C5047" s="162" t="s">
        <v>30</v>
      </c>
      <c r="D5047" s="162" t="s">
        <v>1893</v>
      </c>
      <c r="E5047" s="162" t="s">
        <v>1894</v>
      </c>
      <c r="F5047" s="592"/>
      <c r="G5047" s="592"/>
      <c r="H5047" s="591" t="s">
        <v>1895</v>
      </c>
      <c r="I5047" s="591"/>
      <c r="J5047" s="589" t="s">
        <v>1891</v>
      </c>
      <c r="K5047" s="589" t="s">
        <v>0</v>
      </c>
      <c r="L5047" s="590">
        <v>521.5</v>
      </c>
    </row>
    <row r="5048" spans="1:12" s="148" customFormat="1" ht="24" customHeight="1" x14ac:dyDescent="0.15">
      <c r="A5048" s="593"/>
      <c r="B5048" s="164" t="s">
        <v>1896</v>
      </c>
      <c r="C5048" s="164" t="s">
        <v>2058</v>
      </c>
      <c r="D5048" s="166">
        <v>43070</v>
      </c>
      <c r="E5048" s="164" t="s">
        <v>2666</v>
      </c>
      <c r="F5048" s="592"/>
      <c r="G5048" s="592"/>
      <c r="H5048" s="591"/>
      <c r="I5048" s="591"/>
      <c r="J5048" s="589"/>
      <c r="K5048" s="589"/>
      <c r="L5048" s="590"/>
    </row>
    <row r="5049" spans="1:12" s="148" customFormat="1" ht="24" customHeight="1" x14ac:dyDescent="0.15">
      <c r="A5049" s="593">
        <v>961</v>
      </c>
      <c r="B5049" s="161" t="s">
        <v>20</v>
      </c>
      <c r="C5049" s="162" t="s">
        <v>21</v>
      </c>
      <c r="D5049" s="162" t="s">
        <v>1884</v>
      </c>
      <c r="E5049" s="162" t="s">
        <v>1885</v>
      </c>
      <c r="F5049" s="594" t="s">
        <v>14</v>
      </c>
      <c r="G5049" s="594"/>
      <c r="H5049" s="592"/>
      <c r="I5049" s="592"/>
      <c r="J5049" s="592"/>
      <c r="K5049" s="592"/>
      <c r="L5049" s="592"/>
    </row>
    <row r="5050" spans="1:12" s="148" customFormat="1" ht="26.25" customHeight="1" x14ac:dyDescent="0.15">
      <c r="A5050" s="593"/>
      <c r="B5050" s="589" t="s">
        <v>4855</v>
      </c>
      <c r="C5050" s="595" t="s">
        <v>4856</v>
      </c>
      <c r="D5050" s="596">
        <v>43074</v>
      </c>
      <c r="E5050" s="589" t="s">
        <v>4857</v>
      </c>
      <c r="F5050" s="589" t="s">
        <v>4858</v>
      </c>
      <c r="G5050" s="589"/>
      <c r="H5050" s="591" t="s">
        <v>1890</v>
      </c>
      <c r="I5050" s="591"/>
      <c r="J5050" s="164" t="s">
        <v>1891</v>
      </c>
      <c r="K5050" s="164" t="s">
        <v>0</v>
      </c>
      <c r="L5050" s="165">
        <v>2134.58</v>
      </c>
    </row>
    <row r="5051" spans="1:12" s="148" customFormat="1" ht="408.95" customHeight="1" x14ac:dyDescent="0.15">
      <c r="A5051" s="593"/>
      <c r="B5051" s="589"/>
      <c r="C5051" s="595"/>
      <c r="D5051" s="596"/>
      <c r="E5051" s="589"/>
      <c r="F5051" s="589"/>
      <c r="G5051" s="589"/>
      <c r="H5051" s="591" t="s">
        <v>1892</v>
      </c>
      <c r="I5051" s="591"/>
      <c r="J5051" s="589" t="s">
        <v>1891</v>
      </c>
      <c r="K5051" s="589" t="s">
        <v>0</v>
      </c>
      <c r="L5051" s="590">
        <v>4028</v>
      </c>
    </row>
    <row r="5052" spans="1:12" s="148" customFormat="1" ht="176.85" customHeight="1" x14ac:dyDescent="0.15">
      <c r="A5052" s="593"/>
      <c r="B5052" s="589"/>
      <c r="C5052" s="595"/>
      <c r="D5052" s="596"/>
      <c r="E5052" s="589"/>
      <c r="F5052" s="589"/>
      <c r="G5052" s="589"/>
      <c r="H5052" s="591"/>
      <c r="I5052" s="591"/>
      <c r="J5052" s="589"/>
      <c r="K5052" s="589"/>
      <c r="L5052" s="590"/>
    </row>
    <row r="5053" spans="1:12" s="148" customFormat="1" ht="24" customHeight="1" x14ac:dyDescent="0.15">
      <c r="A5053" s="593"/>
      <c r="B5053" s="161" t="s">
        <v>29</v>
      </c>
      <c r="C5053" s="162" t="s">
        <v>30</v>
      </c>
      <c r="D5053" s="162" t="s">
        <v>1893</v>
      </c>
      <c r="E5053" s="162" t="s">
        <v>1894</v>
      </c>
      <c r="F5053" s="592"/>
      <c r="G5053" s="592"/>
      <c r="H5053" s="591" t="s">
        <v>1895</v>
      </c>
      <c r="I5053" s="591"/>
      <c r="J5053" s="589" t="s">
        <v>1891</v>
      </c>
      <c r="K5053" s="589" t="s">
        <v>1891</v>
      </c>
      <c r="L5053" s="590">
        <v>0</v>
      </c>
    </row>
    <row r="5054" spans="1:12" s="148" customFormat="1" ht="34.5" customHeight="1" x14ac:dyDescent="0.15">
      <c r="A5054" s="593"/>
      <c r="B5054" s="164" t="s">
        <v>2209</v>
      </c>
      <c r="C5054" s="164" t="s">
        <v>4858</v>
      </c>
      <c r="D5054" s="166">
        <v>43082</v>
      </c>
      <c r="E5054" s="164" t="s">
        <v>4859</v>
      </c>
      <c r="F5054" s="592"/>
      <c r="G5054" s="592"/>
      <c r="H5054" s="591"/>
      <c r="I5054" s="591"/>
      <c r="J5054" s="589"/>
      <c r="K5054" s="589"/>
      <c r="L5054" s="590"/>
    </row>
    <row r="5055" spans="1:12" s="148" customFormat="1" ht="24" customHeight="1" x14ac:dyDescent="0.15">
      <c r="A5055" s="593">
        <v>962</v>
      </c>
      <c r="B5055" s="161" t="s">
        <v>20</v>
      </c>
      <c r="C5055" s="162" t="s">
        <v>21</v>
      </c>
      <c r="D5055" s="162" t="s">
        <v>1884</v>
      </c>
      <c r="E5055" s="162" t="s">
        <v>1885</v>
      </c>
      <c r="F5055" s="594" t="s">
        <v>14</v>
      </c>
      <c r="G5055" s="594"/>
      <c r="H5055" s="592"/>
      <c r="I5055" s="592"/>
      <c r="J5055" s="592"/>
      <c r="K5055" s="592"/>
      <c r="L5055" s="592"/>
    </row>
    <row r="5056" spans="1:12" s="148" customFormat="1" ht="26.25" customHeight="1" x14ac:dyDescent="0.15">
      <c r="A5056" s="593"/>
      <c r="B5056" s="589" t="s">
        <v>4860</v>
      </c>
      <c r="C5056" s="595" t="s">
        <v>4861</v>
      </c>
      <c r="D5056" s="596">
        <v>43029</v>
      </c>
      <c r="E5056" s="589" t="s">
        <v>2353</v>
      </c>
      <c r="F5056" s="589" t="s">
        <v>4862</v>
      </c>
      <c r="G5056" s="589"/>
      <c r="H5056" s="591" t="s">
        <v>1890</v>
      </c>
      <c r="I5056" s="591"/>
      <c r="J5056" s="164" t="s">
        <v>1891</v>
      </c>
      <c r="K5056" s="164" t="s">
        <v>0</v>
      </c>
      <c r="L5056" s="165">
        <v>1450</v>
      </c>
    </row>
    <row r="5057" spans="1:12" s="148" customFormat="1" ht="197.25" customHeight="1" x14ac:dyDescent="0.15">
      <c r="A5057" s="593"/>
      <c r="B5057" s="589"/>
      <c r="C5057" s="595"/>
      <c r="D5057" s="596"/>
      <c r="E5057" s="589"/>
      <c r="F5057" s="589"/>
      <c r="G5057" s="589"/>
      <c r="H5057" s="591" t="s">
        <v>1892</v>
      </c>
      <c r="I5057" s="591"/>
      <c r="J5057" s="164" t="s">
        <v>0</v>
      </c>
      <c r="K5057" s="164" t="s">
        <v>1891</v>
      </c>
      <c r="L5057" s="165">
        <v>638.76</v>
      </c>
    </row>
    <row r="5058" spans="1:12" s="148" customFormat="1" ht="24" customHeight="1" x14ac:dyDescent="0.15">
      <c r="A5058" s="593"/>
      <c r="B5058" s="161" t="s">
        <v>29</v>
      </c>
      <c r="C5058" s="162" t="s">
        <v>30</v>
      </c>
      <c r="D5058" s="162" t="s">
        <v>1893</v>
      </c>
      <c r="E5058" s="162" t="s">
        <v>1894</v>
      </c>
      <c r="F5058" s="592"/>
      <c r="G5058" s="592"/>
      <c r="H5058" s="591" t="s">
        <v>1895</v>
      </c>
      <c r="I5058" s="591"/>
      <c r="J5058" s="589" t="s">
        <v>1891</v>
      </c>
      <c r="K5058" s="589" t="s">
        <v>1891</v>
      </c>
      <c r="L5058" s="590">
        <v>0</v>
      </c>
    </row>
    <row r="5059" spans="1:12" s="148" customFormat="1" ht="24" customHeight="1" x14ac:dyDescent="0.15">
      <c r="A5059" s="593"/>
      <c r="B5059" s="164" t="s">
        <v>1688</v>
      </c>
      <c r="C5059" s="164" t="s">
        <v>4862</v>
      </c>
      <c r="D5059" s="166">
        <v>43033</v>
      </c>
      <c r="E5059" s="164" t="s">
        <v>4863</v>
      </c>
      <c r="F5059" s="592"/>
      <c r="G5059" s="592"/>
      <c r="H5059" s="591"/>
      <c r="I5059" s="591"/>
      <c r="J5059" s="589"/>
      <c r="K5059" s="589"/>
      <c r="L5059" s="590"/>
    </row>
    <row r="5060" spans="1:12" s="148" customFormat="1" ht="24" customHeight="1" x14ac:dyDescent="0.15">
      <c r="A5060" s="593">
        <v>963</v>
      </c>
      <c r="B5060" s="161" t="s">
        <v>20</v>
      </c>
      <c r="C5060" s="162" t="s">
        <v>21</v>
      </c>
      <c r="D5060" s="162" t="s">
        <v>1884</v>
      </c>
      <c r="E5060" s="162" t="s">
        <v>1885</v>
      </c>
      <c r="F5060" s="594" t="s">
        <v>14</v>
      </c>
      <c r="G5060" s="594"/>
      <c r="H5060" s="592"/>
      <c r="I5060" s="592"/>
      <c r="J5060" s="592"/>
      <c r="K5060" s="592"/>
      <c r="L5060" s="592"/>
    </row>
    <row r="5061" spans="1:12" s="148" customFormat="1" ht="26.25" customHeight="1" x14ac:dyDescent="0.15">
      <c r="A5061" s="593"/>
      <c r="B5061" s="589" t="s">
        <v>4860</v>
      </c>
      <c r="C5061" s="595" t="s">
        <v>4864</v>
      </c>
      <c r="D5061" s="596">
        <v>43166</v>
      </c>
      <c r="E5061" s="589" t="s">
        <v>2183</v>
      </c>
      <c r="F5061" s="589" t="s">
        <v>3693</v>
      </c>
      <c r="G5061" s="589"/>
      <c r="H5061" s="591" t="s">
        <v>1890</v>
      </c>
      <c r="I5061" s="591"/>
      <c r="J5061" s="164" t="s">
        <v>1891</v>
      </c>
      <c r="K5061" s="164" t="s">
        <v>0</v>
      </c>
      <c r="L5061" s="165">
        <v>778</v>
      </c>
    </row>
    <row r="5062" spans="1:12" s="148" customFormat="1" ht="270.75" customHeight="1" x14ac:dyDescent="0.15">
      <c r="A5062" s="593"/>
      <c r="B5062" s="589"/>
      <c r="C5062" s="595"/>
      <c r="D5062" s="596"/>
      <c r="E5062" s="589"/>
      <c r="F5062" s="589"/>
      <c r="G5062" s="589"/>
      <c r="H5062" s="591" t="s">
        <v>1892</v>
      </c>
      <c r="I5062" s="591"/>
      <c r="J5062" s="164" t="s">
        <v>1891</v>
      </c>
      <c r="K5062" s="164" t="s">
        <v>0</v>
      </c>
      <c r="L5062" s="165">
        <v>1280.55</v>
      </c>
    </row>
    <row r="5063" spans="1:12" s="148" customFormat="1" ht="24" customHeight="1" x14ac:dyDescent="0.15">
      <c r="A5063" s="593"/>
      <c r="B5063" s="161" t="s">
        <v>29</v>
      </c>
      <c r="C5063" s="162" t="s">
        <v>30</v>
      </c>
      <c r="D5063" s="162" t="s">
        <v>1893</v>
      </c>
      <c r="E5063" s="162" t="s">
        <v>1894</v>
      </c>
      <c r="F5063" s="592"/>
      <c r="G5063" s="592"/>
      <c r="H5063" s="591" t="s">
        <v>1895</v>
      </c>
      <c r="I5063" s="591"/>
      <c r="J5063" s="589" t="s">
        <v>1891</v>
      </c>
      <c r="K5063" s="589" t="s">
        <v>0</v>
      </c>
      <c r="L5063" s="590">
        <v>200</v>
      </c>
    </row>
    <row r="5064" spans="1:12" s="148" customFormat="1" ht="24" customHeight="1" x14ac:dyDescent="0.15">
      <c r="A5064" s="593"/>
      <c r="B5064" s="164" t="s">
        <v>1688</v>
      </c>
      <c r="C5064" s="164" t="s">
        <v>3693</v>
      </c>
      <c r="D5064" s="166">
        <v>43171</v>
      </c>
      <c r="E5064" s="164" t="s">
        <v>4865</v>
      </c>
      <c r="F5064" s="592"/>
      <c r="G5064" s="592"/>
      <c r="H5064" s="591"/>
      <c r="I5064" s="591"/>
      <c r="J5064" s="589"/>
      <c r="K5064" s="589"/>
      <c r="L5064" s="590"/>
    </row>
    <row r="5065" spans="1:12" s="148" customFormat="1" ht="24" customHeight="1" x14ac:dyDescent="0.15">
      <c r="A5065" s="593">
        <v>964</v>
      </c>
      <c r="B5065" s="161" t="s">
        <v>20</v>
      </c>
      <c r="C5065" s="162" t="s">
        <v>21</v>
      </c>
      <c r="D5065" s="162" t="s">
        <v>1884</v>
      </c>
      <c r="E5065" s="162" t="s">
        <v>1885</v>
      </c>
      <c r="F5065" s="594" t="s">
        <v>14</v>
      </c>
      <c r="G5065" s="594"/>
      <c r="H5065" s="592"/>
      <c r="I5065" s="592"/>
      <c r="J5065" s="592"/>
      <c r="K5065" s="592"/>
      <c r="L5065" s="592"/>
    </row>
    <row r="5066" spans="1:12" s="148" customFormat="1" ht="26.25" customHeight="1" x14ac:dyDescent="0.15">
      <c r="A5066" s="593"/>
      <c r="B5066" s="589" t="s">
        <v>4866</v>
      </c>
      <c r="C5066" s="595" t="s">
        <v>4867</v>
      </c>
      <c r="D5066" s="596">
        <v>43032</v>
      </c>
      <c r="E5066" s="589" t="s">
        <v>3714</v>
      </c>
      <c r="F5066" s="589" t="s">
        <v>4868</v>
      </c>
      <c r="G5066" s="589"/>
      <c r="H5066" s="591" t="s">
        <v>1890</v>
      </c>
      <c r="I5066" s="591"/>
      <c r="J5066" s="164" t="s">
        <v>1891</v>
      </c>
      <c r="K5066" s="164" t="s">
        <v>0</v>
      </c>
      <c r="L5066" s="165">
        <v>500</v>
      </c>
    </row>
    <row r="5067" spans="1:12" s="148" customFormat="1" ht="408.95" customHeight="1" x14ac:dyDescent="0.15">
      <c r="A5067" s="593"/>
      <c r="B5067" s="589"/>
      <c r="C5067" s="595"/>
      <c r="D5067" s="596"/>
      <c r="E5067" s="589"/>
      <c r="F5067" s="589"/>
      <c r="G5067" s="589"/>
      <c r="H5067" s="591" t="s">
        <v>1892</v>
      </c>
      <c r="I5067" s="591"/>
      <c r="J5067" s="589" t="s">
        <v>1891</v>
      </c>
      <c r="K5067" s="589" t="s">
        <v>0</v>
      </c>
      <c r="L5067" s="590">
        <v>1975</v>
      </c>
    </row>
    <row r="5068" spans="1:12" s="148" customFormat="1" ht="250.35" customHeight="1" x14ac:dyDescent="0.15">
      <c r="A5068" s="593"/>
      <c r="B5068" s="589"/>
      <c r="C5068" s="595"/>
      <c r="D5068" s="596"/>
      <c r="E5068" s="589"/>
      <c r="F5068" s="589"/>
      <c r="G5068" s="589"/>
      <c r="H5068" s="591"/>
      <c r="I5068" s="591"/>
      <c r="J5068" s="589"/>
      <c r="K5068" s="589"/>
      <c r="L5068" s="590"/>
    </row>
    <row r="5069" spans="1:12" s="148" customFormat="1" ht="24" customHeight="1" x14ac:dyDescent="0.15">
      <c r="A5069" s="593"/>
      <c r="B5069" s="161" t="s">
        <v>29</v>
      </c>
      <c r="C5069" s="162" t="s">
        <v>30</v>
      </c>
      <c r="D5069" s="162" t="s">
        <v>1893</v>
      </c>
      <c r="E5069" s="162" t="s">
        <v>1894</v>
      </c>
      <c r="F5069" s="592"/>
      <c r="G5069" s="592"/>
      <c r="H5069" s="591" t="s">
        <v>1895</v>
      </c>
      <c r="I5069" s="591"/>
      <c r="J5069" s="589" t="s">
        <v>1891</v>
      </c>
      <c r="K5069" s="589" t="s">
        <v>0</v>
      </c>
      <c r="L5069" s="590">
        <v>444</v>
      </c>
    </row>
    <row r="5070" spans="1:12" s="148" customFormat="1" ht="34.5" customHeight="1" x14ac:dyDescent="0.15">
      <c r="A5070" s="593"/>
      <c r="B5070" s="164" t="s">
        <v>4364</v>
      </c>
      <c r="C5070" s="164" t="s">
        <v>4868</v>
      </c>
      <c r="D5070" s="166">
        <v>43041</v>
      </c>
      <c r="E5070" s="164" t="s">
        <v>4869</v>
      </c>
      <c r="F5070" s="592"/>
      <c r="G5070" s="592"/>
      <c r="H5070" s="591"/>
      <c r="I5070" s="591"/>
      <c r="J5070" s="589"/>
      <c r="K5070" s="589"/>
      <c r="L5070" s="590"/>
    </row>
    <row r="5071" spans="1:12" s="148" customFormat="1" ht="24" customHeight="1" x14ac:dyDescent="0.15">
      <c r="A5071" s="593">
        <v>965</v>
      </c>
      <c r="B5071" s="161" t="s">
        <v>20</v>
      </c>
      <c r="C5071" s="162" t="s">
        <v>21</v>
      </c>
      <c r="D5071" s="162" t="s">
        <v>1884</v>
      </c>
      <c r="E5071" s="162" t="s">
        <v>1885</v>
      </c>
      <c r="F5071" s="594" t="s">
        <v>14</v>
      </c>
      <c r="G5071" s="594"/>
      <c r="H5071" s="592"/>
      <c r="I5071" s="592"/>
      <c r="J5071" s="592"/>
      <c r="K5071" s="592"/>
      <c r="L5071" s="592"/>
    </row>
    <row r="5072" spans="1:12" s="148" customFormat="1" ht="26.25" customHeight="1" x14ac:dyDescent="0.15">
      <c r="A5072" s="593"/>
      <c r="B5072" s="589" t="s">
        <v>4866</v>
      </c>
      <c r="C5072" s="595" t="s">
        <v>4867</v>
      </c>
      <c r="D5072" s="596">
        <v>43032</v>
      </c>
      <c r="E5072" s="589" t="s">
        <v>3714</v>
      </c>
      <c r="F5072" s="589" t="s">
        <v>4870</v>
      </c>
      <c r="G5072" s="589"/>
      <c r="H5072" s="591" t="s">
        <v>1890</v>
      </c>
      <c r="I5072" s="591"/>
      <c r="J5072" s="164" t="s">
        <v>1891</v>
      </c>
      <c r="K5072" s="164" t="s">
        <v>0</v>
      </c>
      <c r="L5072" s="165">
        <v>653</v>
      </c>
    </row>
    <row r="5073" spans="1:12" s="148" customFormat="1" ht="408.95" customHeight="1" x14ac:dyDescent="0.15">
      <c r="A5073" s="593"/>
      <c r="B5073" s="589"/>
      <c r="C5073" s="595"/>
      <c r="D5073" s="596"/>
      <c r="E5073" s="589"/>
      <c r="F5073" s="589"/>
      <c r="G5073" s="589"/>
      <c r="H5073" s="591" t="s">
        <v>1892</v>
      </c>
      <c r="I5073" s="591"/>
      <c r="J5073" s="589" t="s">
        <v>1891</v>
      </c>
      <c r="K5073" s="589" t="s">
        <v>1891</v>
      </c>
      <c r="L5073" s="590">
        <v>0</v>
      </c>
    </row>
    <row r="5074" spans="1:12" s="148" customFormat="1" ht="250.35" customHeight="1" x14ac:dyDescent="0.15">
      <c r="A5074" s="593"/>
      <c r="B5074" s="589"/>
      <c r="C5074" s="595"/>
      <c r="D5074" s="596"/>
      <c r="E5074" s="589"/>
      <c r="F5074" s="589"/>
      <c r="G5074" s="589"/>
      <c r="H5074" s="591"/>
      <c r="I5074" s="591"/>
      <c r="J5074" s="589"/>
      <c r="K5074" s="589"/>
      <c r="L5074" s="590"/>
    </row>
    <row r="5075" spans="1:12" s="148" customFormat="1" ht="24" customHeight="1" x14ac:dyDescent="0.15">
      <c r="A5075" s="593"/>
      <c r="B5075" s="161" t="s">
        <v>29</v>
      </c>
      <c r="C5075" s="162" t="s">
        <v>30</v>
      </c>
      <c r="D5075" s="162" t="s">
        <v>1893</v>
      </c>
      <c r="E5075" s="162" t="s">
        <v>1894</v>
      </c>
      <c r="F5075" s="592"/>
      <c r="G5075" s="592"/>
      <c r="H5075" s="591" t="s">
        <v>1895</v>
      </c>
      <c r="I5075" s="591"/>
      <c r="J5075" s="589" t="s">
        <v>1891</v>
      </c>
      <c r="K5075" s="589" t="s">
        <v>1891</v>
      </c>
      <c r="L5075" s="590">
        <v>0</v>
      </c>
    </row>
    <row r="5076" spans="1:12" s="148" customFormat="1" ht="34.5" customHeight="1" x14ac:dyDescent="0.15">
      <c r="A5076" s="593"/>
      <c r="B5076" s="164" t="s">
        <v>4364</v>
      </c>
      <c r="C5076" s="164" t="s">
        <v>4870</v>
      </c>
      <c r="D5076" s="166">
        <v>43041</v>
      </c>
      <c r="E5076" s="164" t="s">
        <v>4869</v>
      </c>
      <c r="F5076" s="592"/>
      <c r="G5076" s="592"/>
      <c r="H5076" s="591"/>
      <c r="I5076" s="591"/>
      <c r="J5076" s="589"/>
      <c r="K5076" s="589"/>
      <c r="L5076" s="590"/>
    </row>
    <row r="5077" spans="1:12" s="148" customFormat="1" ht="24" customHeight="1" x14ac:dyDescent="0.15">
      <c r="A5077" s="593">
        <v>966</v>
      </c>
      <c r="B5077" s="161" t="s">
        <v>20</v>
      </c>
      <c r="C5077" s="162" t="s">
        <v>21</v>
      </c>
      <c r="D5077" s="162" t="s">
        <v>1884</v>
      </c>
      <c r="E5077" s="162" t="s">
        <v>1885</v>
      </c>
      <c r="F5077" s="594" t="s">
        <v>14</v>
      </c>
      <c r="G5077" s="594"/>
      <c r="H5077" s="592"/>
      <c r="I5077" s="592"/>
      <c r="J5077" s="592"/>
      <c r="K5077" s="592"/>
      <c r="L5077" s="592"/>
    </row>
    <row r="5078" spans="1:12" s="148" customFormat="1" ht="26.25" customHeight="1" x14ac:dyDescent="0.15">
      <c r="A5078" s="593"/>
      <c r="B5078" s="589" t="s">
        <v>4866</v>
      </c>
      <c r="C5078" s="595" t="s">
        <v>4871</v>
      </c>
      <c r="D5078" s="596">
        <v>43139</v>
      </c>
      <c r="E5078" s="589" t="s">
        <v>2832</v>
      </c>
      <c r="F5078" s="589" t="s">
        <v>4872</v>
      </c>
      <c r="G5078" s="589"/>
      <c r="H5078" s="591" t="s">
        <v>1890</v>
      </c>
      <c r="I5078" s="591"/>
      <c r="J5078" s="164" t="s">
        <v>0</v>
      </c>
      <c r="K5078" s="164" t="s">
        <v>0</v>
      </c>
      <c r="L5078" s="165">
        <v>404.49</v>
      </c>
    </row>
    <row r="5079" spans="1:12" s="148" customFormat="1" ht="302.25" customHeight="1" x14ac:dyDescent="0.15">
      <c r="A5079" s="593"/>
      <c r="B5079" s="589"/>
      <c r="C5079" s="595"/>
      <c r="D5079" s="596"/>
      <c r="E5079" s="589"/>
      <c r="F5079" s="589"/>
      <c r="G5079" s="589"/>
      <c r="H5079" s="591" t="s">
        <v>1892</v>
      </c>
      <c r="I5079" s="591"/>
      <c r="J5079" s="164" t="s">
        <v>1891</v>
      </c>
      <c r="K5079" s="164" t="s">
        <v>1891</v>
      </c>
      <c r="L5079" s="165">
        <v>0</v>
      </c>
    </row>
    <row r="5080" spans="1:12" s="148" customFormat="1" ht="24" customHeight="1" x14ac:dyDescent="0.15">
      <c r="A5080" s="593"/>
      <c r="B5080" s="161" t="s">
        <v>29</v>
      </c>
      <c r="C5080" s="162" t="s">
        <v>30</v>
      </c>
      <c r="D5080" s="162" t="s">
        <v>1893</v>
      </c>
      <c r="E5080" s="162" t="s">
        <v>1894</v>
      </c>
      <c r="F5080" s="592"/>
      <c r="G5080" s="592"/>
      <c r="H5080" s="591" t="s">
        <v>1895</v>
      </c>
      <c r="I5080" s="591"/>
      <c r="J5080" s="589" t="s">
        <v>0</v>
      </c>
      <c r="K5080" s="589" t="s">
        <v>1891</v>
      </c>
      <c r="L5080" s="590">
        <v>100</v>
      </c>
    </row>
    <row r="5081" spans="1:12" s="148" customFormat="1" ht="34.5" customHeight="1" x14ac:dyDescent="0.15">
      <c r="A5081" s="593"/>
      <c r="B5081" s="164" t="s">
        <v>4364</v>
      </c>
      <c r="C5081" s="164" t="s">
        <v>4872</v>
      </c>
      <c r="D5081" s="166">
        <v>43140</v>
      </c>
      <c r="E5081" s="164" t="s">
        <v>4873</v>
      </c>
      <c r="F5081" s="592"/>
      <c r="G5081" s="592"/>
      <c r="H5081" s="591"/>
      <c r="I5081" s="591"/>
      <c r="J5081" s="589"/>
      <c r="K5081" s="589"/>
      <c r="L5081" s="590"/>
    </row>
    <row r="5082" spans="1:12" s="148" customFormat="1" ht="24" customHeight="1" x14ac:dyDescent="0.15">
      <c r="A5082" s="593">
        <v>967</v>
      </c>
      <c r="B5082" s="161" t="s">
        <v>20</v>
      </c>
      <c r="C5082" s="162" t="s">
        <v>21</v>
      </c>
      <c r="D5082" s="162" t="s">
        <v>1884</v>
      </c>
      <c r="E5082" s="162" t="s">
        <v>1885</v>
      </c>
      <c r="F5082" s="594" t="s">
        <v>14</v>
      </c>
      <c r="G5082" s="594"/>
      <c r="H5082" s="592"/>
      <c r="I5082" s="592"/>
      <c r="J5082" s="592"/>
      <c r="K5082" s="592"/>
      <c r="L5082" s="592"/>
    </row>
    <row r="5083" spans="1:12" s="148" customFormat="1" ht="26.25" customHeight="1" x14ac:dyDescent="0.15">
      <c r="A5083" s="593"/>
      <c r="B5083" s="589" t="s">
        <v>4874</v>
      </c>
      <c r="C5083" s="595" t="s">
        <v>4875</v>
      </c>
      <c r="D5083" s="596">
        <v>43027</v>
      </c>
      <c r="E5083" s="589" t="s">
        <v>2350</v>
      </c>
      <c r="F5083" s="589" t="s">
        <v>4876</v>
      </c>
      <c r="G5083" s="589"/>
      <c r="H5083" s="591" t="s">
        <v>1890</v>
      </c>
      <c r="I5083" s="591"/>
      <c r="J5083" s="164" t="s">
        <v>1891</v>
      </c>
      <c r="K5083" s="164" t="s">
        <v>0</v>
      </c>
      <c r="L5083" s="165">
        <v>228.69</v>
      </c>
    </row>
    <row r="5084" spans="1:12" s="148" customFormat="1" ht="123.75" customHeight="1" x14ac:dyDescent="0.15">
      <c r="A5084" s="593"/>
      <c r="B5084" s="589"/>
      <c r="C5084" s="595"/>
      <c r="D5084" s="596"/>
      <c r="E5084" s="589"/>
      <c r="F5084" s="589"/>
      <c r="G5084" s="589"/>
      <c r="H5084" s="591" t="s">
        <v>1892</v>
      </c>
      <c r="I5084" s="591"/>
      <c r="J5084" s="164" t="s">
        <v>1891</v>
      </c>
      <c r="K5084" s="164" t="s">
        <v>0</v>
      </c>
      <c r="L5084" s="165">
        <v>473.97</v>
      </c>
    </row>
    <row r="5085" spans="1:12" s="148" customFormat="1" ht="24" customHeight="1" x14ac:dyDescent="0.15">
      <c r="A5085" s="593"/>
      <c r="B5085" s="161" t="s">
        <v>29</v>
      </c>
      <c r="C5085" s="162" t="s">
        <v>30</v>
      </c>
      <c r="D5085" s="162" t="s">
        <v>1893</v>
      </c>
      <c r="E5085" s="162" t="s">
        <v>1894</v>
      </c>
      <c r="F5085" s="592"/>
      <c r="G5085" s="592"/>
      <c r="H5085" s="591" t="s">
        <v>1895</v>
      </c>
      <c r="I5085" s="591"/>
      <c r="J5085" s="589" t="s">
        <v>1891</v>
      </c>
      <c r="K5085" s="589" t="s">
        <v>1891</v>
      </c>
      <c r="L5085" s="590">
        <v>0</v>
      </c>
    </row>
    <row r="5086" spans="1:12" s="148" customFormat="1" ht="34.5" customHeight="1" x14ac:dyDescent="0.15">
      <c r="A5086" s="593"/>
      <c r="B5086" s="164" t="s">
        <v>2388</v>
      </c>
      <c r="C5086" s="164" t="s">
        <v>4876</v>
      </c>
      <c r="D5086" s="166">
        <v>43028</v>
      </c>
      <c r="E5086" s="164" t="s">
        <v>2827</v>
      </c>
      <c r="F5086" s="592"/>
      <c r="G5086" s="592"/>
      <c r="H5086" s="591"/>
      <c r="I5086" s="591"/>
      <c r="J5086" s="589"/>
      <c r="K5086" s="589"/>
      <c r="L5086" s="590"/>
    </row>
    <row r="5087" spans="1:12" s="148" customFormat="1" ht="24" customHeight="1" x14ac:dyDescent="0.15">
      <c r="A5087" s="593">
        <v>968</v>
      </c>
      <c r="B5087" s="161" t="s">
        <v>20</v>
      </c>
      <c r="C5087" s="162" t="s">
        <v>21</v>
      </c>
      <c r="D5087" s="162" t="s">
        <v>1884</v>
      </c>
      <c r="E5087" s="162" t="s">
        <v>1885</v>
      </c>
      <c r="F5087" s="594" t="s">
        <v>14</v>
      </c>
      <c r="G5087" s="594"/>
      <c r="H5087" s="592"/>
      <c r="I5087" s="592"/>
      <c r="J5087" s="592"/>
      <c r="K5087" s="592"/>
      <c r="L5087" s="592"/>
    </row>
    <row r="5088" spans="1:12" s="148" customFormat="1" ht="26.25" customHeight="1" x14ac:dyDescent="0.15">
      <c r="A5088" s="593"/>
      <c r="B5088" s="589" t="s">
        <v>4874</v>
      </c>
      <c r="C5088" s="595" t="s">
        <v>4877</v>
      </c>
      <c r="D5088" s="596">
        <v>43179</v>
      </c>
      <c r="E5088" s="589" t="s">
        <v>2990</v>
      </c>
      <c r="F5088" s="589" t="s">
        <v>4878</v>
      </c>
      <c r="G5088" s="589"/>
      <c r="H5088" s="591" t="s">
        <v>1890</v>
      </c>
      <c r="I5088" s="591"/>
      <c r="J5088" s="164" t="s">
        <v>1891</v>
      </c>
      <c r="K5088" s="164" t="s">
        <v>0</v>
      </c>
      <c r="L5088" s="165">
        <v>796</v>
      </c>
    </row>
    <row r="5089" spans="1:12" s="148" customFormat="1" ht="354.75" customHeight="1" x14ac:dyDescent="0.15">
      <c r="A5089" s="593"/>
      <c r="B5089" s="589"/>
      <c r="C5089" s="595"/>
      <c r="D5089" s="596"/>
      <c r="E5089" s="589"/>
      <c r="F5089" s="589"/>
      <c r="G5089" s="589"/>
      <c r="H5089" s="591" t="s">
        <v>1892</v>
      </c>
      <c r="I5089" s="591"/>
      <c r="J5089" s="164" t="s">
        <v>1891</v>
      </c>
      <c r="K5089" s="164" t="s">
        <v>0</v>
      </c>
      <c r="L5089" s="165">
        <v>1184</v>
      </c>
    </row>
    <row r="5090" spans="1:12" s="148" customFormat="1" ht="24" customHeight="1" x14ac:dyDescent="0.15">
      <c r="A5090" s="593"/>
      <c r="B5090" s="161" t="s">
        <v>29</v>
      </c>
      <c r="C5090" s="162" t="s">
        <v>30</v>
      </c>
      <c r="D5090" s="162" t="s">
        <v>1893</v>
      </c>
      <c r="E5090" s="162" t="s">
        <v>1894</v>
      </c>
      <c r="F5090" s="592"/>
      <c r="G5090" s="592"/>
      <c r="H5090" s="591" t="s">
        <v>1895</v>
      </c>
      <c r="I5090" s="591"/>
      <c r="J5090" s="589" t="s">
        <v>1891</v>
      </c>
      <c r="K5090" s="589" t="s">
        <v>0</v>
      </c>
      <c r="L5090" s="590">
        <v>100</v>
      </c>
    </row>
    <row r="5091" spans="1:12" s="148" customFormat="1" ht="34.5" customHeight="1" x14ac:dyDescent="0.15">
      <c r="A5091" s="593"/>
      <c r="B5091" s="164" t="s">
        <v>2388</v>
      </c>
      <c r="C5091" s="164" t="s">
        <v>4878</v>
      </c>
      <c r="D5091" s="166">
        <v>43184</v>
      </c>
      <c r="E5091" s="164" t="s">
        <v>4879</v>
      </c>
      <c r="F5091" s="592"/>
      <c r="G5091" s="592"/>
      <c r="H5091" s="591"/>
      <c r="I5091" s="591"/>
      <c r="J5091" s="589"/>
      <c r="K5091" s="589"/>
      <c r="L5091" s="590"/>
    </row>
    <row r="5092" spans="1:12" s="148" customFormat="1" ht="24" customHeight="1" x14ac:dyDescent="0.15">
      <c r="A5092" s="593">
        <v>969</v>
      </c>
      <c r="B5092" s="161" t="s">
        <v>20</v>
      </c>
      <c r="C5092" s="162" t="s">
        <v>21</v>
      </c>
      <c r="D5092" s="162" t="s">
        <v>1884</v>
      </c>
      <c r="E5092" s="162" t="s">
        <v>1885</v>
      </c>
      <c r="F5092" s="594" t="s">
        <v>14</v>
      </c>
      <c r="G5092" s="594"/>
      <c r="H5092" s="592"/>
      <c r="I5092" s="592"/>
      <c r="J5092" s="592"/>
      <c r="K5092" s="592"/>
      <c r="L5092" s="592"/>
    </row>
    <row r="5093" spans="1:12" s="148" customFormat="1" ht="26.25" customHeight="1" x14ac:dyDescent="0.15">
      <c r="A5093" s="593"/>
      <c r="B5093" s="589" t="s">
        <v>4880</v>
      </c>
      <c r="C5093" s="595" t="s">
        <v>4881</v>
      </c>
      <c r="D5093" s="596">
        <v>43082</v>
      </c>
      <c r="E5093" s="589" t="s">
        <v>2360</v>
      </c>
      <c r="F5093" s="589" t="s">
        <v>4882</v>
      </c>
      <c r="G5093" s="589"/>
      <c r="H5093" s="591" t="s">
        <v>1890</v>
      </c>
      <c r="I5093" s="591"/>
      <c r="J5093" s="164" t="s">
        <v>1891</v>
      </c>
      <c r="K5093" s="164" t="s">
        <v>0</v>
      </c>
      <c r="L5093" s="165">
        <v>262.20999999999998</v>
      </c>
    </row>
    <row r="5094" spans="1:12" s="148" customFormat="1" ht="270.75" customHeight="1" x14ac:dyDescent="0.15">
      <c r="A5094" s="593"/>
      <c r="B5094" s="589"/>
      <c r="C5094" s="595"/>
      <c r="D5094" s="596"/>
      <c r="E5094" s="589"/>
      <c r="F5094" s="589"/>
      <c r="G5094" s="589"/>
      <c r="H5094" s="591" t="s">
        <v>1892</v>
      </c>
      <c r="I5094" s="591"/>
      <c r="J5094" s="164" t="s">
        <v>1891</v>
      </c>
      <c r="K5094" s="164" t="s">
        <v>0</v>
      </c>
      <c r="L5094" s="165">
        <v>294.56</v>
      </c>
    </row>
    <row r="5095" spans="1:12" s="148" customFormat="1" ht="24" customHeight="1" x14ac:dyDescent="0.15">
      <c r="A5095" s="593"/>
      <c r="B5095" s="161" t="s">
        <v>29</v>
      </c>
      <c r="C5095" s="162" t="s">
        <v>30</v>
      </c>
      <c r="D5095" s="162" t="s">
        <v>1893</v>
      </c>
      <c r="E5095" s="162" t="s">
        <v>1894</v>
      </c>
      <c r="F5095" s="592"/>
      <c r="G5095" s="592"/>
      <c r="H5095" s="591" t="s">
        <v>1895</v>
      </c>
      <c r="I5095" s="591"/>
      <c r="J5095" s="589" t="s">
        <v>1891</v>
      </c>
      <c r="K5095" s="589" t="s">
        <v>0</v>
      </c>
      <c r="L5095" s="590">
        <v>45</v>
      </c>
    </row>
    <row r="5096" spans="1:12" s="148" customFormat="1" ht="34.5" customHeight="1" x14ac:dyDescent="0.15">
      <c r="A5096" s="593"/>
      <c r="B5096" s="164" t="s">
        <v>4364</v>
      </c>
      <c r="C5096" s="164" t="s">
        <v>4882</v>
      </c>
      <c r="D5096" s="166">
        <v>43083</v>
      </c>
      <c r="E5096" s="164" t="s">
        <v>3003</v>
      </c>
      <c r="F5096" s="592"/>
      <c r="G5096" s="592"/>
      <c r="H5096" s="591"/>
      <c r="I5096" s="591"/>
      <c r="J5096" s="589"/>
      <c r="K5096" s="589"/>
      <c r="L5096" s="590"/>
    </row>
    <row r="5097" spans="1:12" s="148" customFormat="1" ht="24" customHeight="1" x14ac:dyDescent="0.15">
      <c r="A5097" s="593">
        <v>970</v>
      </c>
      <c r="B5097" s="161" t="s">
        <v>20</v>
      </c>
      <c r="C5097" s="162" t="s">
        <v>21</v>
      </c>
      <c r="D5097" s="162" t="s">
        <v>1884</v>
      </c>
      <c r="E5097" s="162" t="s">
        <v>1885</v>
      </c>
      <c r="F5097" s="594" t="s">
        <v>14</v>
      </c>
      <c r="G5097" s="594"/>
      <c r="H5097" s="592"/>
      <c r="I5097" s="592"/>
      <c r="J5097" s="592"/>
      <c r="K5097" s="592"/>
      <c r="L5097" s="592"/>
    </row>
    <row r="5098" spans="1:12" s="148" customFormat="1" ht="26.25" customHeight="1" x14ac:dyDescent="0.15">
      <c r="A5098" s="593"/>
      <c r="B5098" s="589" t="s">
        <v>4880</v>
      </c>
      <c r="C5098" s="595" t="s">
        <v>4883</v>
      </c>
      <c r="D5098" s="596">
        <v>43148</v>
      </c>
      <c r="E5098" s="589" t="s">
        <v>1938</v>
      </c>
      <c r="F5098" s="589" t="s">
        <v>2700</v>
      </c>
      <c r="G5098" s="589"/>
      <c r="H5098" s="591" t="s">
        <v>1890</v>
      </c>
      <c r="I5098" s="591"/>
      <c r="J5098" s="164" t="s">
        <v>1891</v>
      </c>
      <c r="K5098" s="164" t="s">
        <v>1891</v>
      </c>
      <c r="L5098" s="165">
        <v>0</v>
      </c>
    </row>
    <row r="5099" spans="1:12" s="148" customFormat="1" ht="165.75" customHeight="1" x14ac:dyDescent="0.15">
      <c r="A5099" s="593"/>
      <c r="B5099" s="589"/>
      <c r="C5099" s="595"/>
      <c r="D5099" s="596"/>
      <c r="E5099" s="589"/>
      <c r="F5099" s="589"/>
      <c r="G5099" s="589"/>
      <c r="H5099" s="591" t="s">
        <v>1892</v>
      </c>
      <c r="I5099" s="591"/>
      <c r="J5099" s="164" t="s">
        <v>1891</v>
      </c>
      <c r="K5099" s="164" t="s">
        <v>1891</v>
      </c>
      <c r="L5099" s="165">
        <v>0</v>
      </c>
    </row>
    <row r="5100" spans="1:12" s="148" customFormat="1" ht="24" customHeight="1" x14ac:dyDescent="0.15">
      <c r="A5100" s="593"/>
      <c r="B5100" s="161" t="s">
        <v>29</v>
      </c>
      <c r="C5100" s="162" t="s">
        <v>30</v>
      </c>
      <c r="D5100" s="162" t="s">
        <v>1893</v>
      </c>
      <c r="E5100" s="162" t="s">
        <v>1894</v>
      </c>
      <c r="F5100" s="592"/>
      <c r="G5100" s="592"/>
      <c r="H5100" s="591" t="s">
        <v>1895</v>
      </c>
      <c r="I5100" s="591"/>
      <c r="J5100" s="589" t="s">
        <v>1891</v>
      </c>
      <c r="K5100" s="589" t="s">
        <v>0</v>
      </c>
      <c r="L5100" s="590">
        <v>585</v>
      </c>
    </row>
    <row r="5101" spans="1:12" s="148" customFormat="1" ht="34.5" customHeight="1" x14ac:dyDescent="0.15">
      <c r="A5101" s="593"/>
      <c r="B5101" s="164" t="s">
        <v>4364</v>
      </c>
      <c r="C5101" s="164" t="s">
        <v>2700</v>
      </c>
      <c r="D5101" s="166">
        <v>43150</v>
      </c>
      <c r="E5101" s="164" t="s">
        <v>4884</v>
      </c>
      <c r="F5101" s="592"/>
      <c r="G5101" s="592"/>
      <c r="H5101" s="591"/>
      <c r="I5101" s="591"/>
      <c r="J5101" s="589"/>
      <c r="K5101" s="589"/>
      <c r="L5101" s="590"/>
    </row>
    <row r="5102" spans="1:12" s="148" customFormat="1" ht="24" customHeight="1" x14ac:dyDescent="0.15">
      <c r="A5102" s="593">
        <v>971</v>
      </c>
      <c r="B5102" s="161" t="s">
        <v>20</v>
      </c>
      <c r="C5102" s="162" t="s">
        <v>21</v>
      </c>
      <c r="D5102" s="162" t="s">
        <v>1884</v>
      </c>
      <c r="E5102" s="162" t="s">
        <v>1885</v>
      </c>
      <c r="F5102" s="594" t="s">
        <v>14</v>
      </c>
      <c r="G5102" s="594"/>
      <c r="H5102" s="592"/>
      <c r="I5102" s="592"/>
      <c r="J5102" s="592"/>
      <c r="K5102" s="592"/>
      <c r="L5102" s="592"/>
    </row>
    <row r="5103" spans="1:12" s="148" customFormat="1" ht="26.25" customHeight="1" x14ac:dyDescent="0.15">
      <c r="A5103" s="593"/>
      <c r="B5103" s="589" t="s">
        <v>4880</v>
      </c>
      <c r="C5103" s="589" t="s">
        <v>4885</v>
      </c>
      <c r="D5103" s="596">
        <v>43177</v>
      </c>
      <c r="E5103" s="589" t="s">
        <v>2174</v>
      </c>
      <c r="F5103" s="589" t="s">
        <v>2175</v>
      </c>
      <c r="G5103" s="589"/>
      <c r="H5103" s="591" t="s">
        <v>1890</v>
      </c>
      <c r="I5103" s="591"/>
      <c r="J5103" s="164" t="s">
        <v>1891</v>
      </c>
      <c r="K5103" s="164" t="s">
        <v>0</v>
      </c>
      <c r="L5103" s="165">
        <v>310.34000000000003</v>
      </c>
    </row>
    <row r="5104" spans="1:12" s="148" customFormat="1" ht="81.75" customHeight="1" x14ac:dyDescent="0.15">
      <c r="A5104" s="593"/>
      <c r="B5104" s="589"/>
      <c r="C5104" s="589"/>
      <c r="D5104" s="596"/>
      <c r="E5104" s="589"/>
      <c r="F5104" s="589"/>
      <c r="G5104" s="589"/>
      <c r="H5104" s="591" t="s">
        <v>1892</v>
      </c>
      <c r="I5104" s="591"/>
      <c r="J5104" s="164" t="s">
        <v>1891</v>
      </c>
      <c r="K5104" s="164" t="s">
        <v>0</v>
      </c>
      <c r="L5104" s="165">
        <v>427.16</v>
      </c>
    </row>
    <row r="5105" spans="1:12" s="148" customFormat="1" ht="24" customHeight="1" x14ac:dyDescent="0.15">
      <c r="A5105" s="593"/>
      <c r="B5105" s="161" t="s">
        <v>29</v>
      </c>
      <c r="C5105" s="162" t="s">
        <v>30</v>
      </c>
      <c r="D5105" s="162" t="s">
        <v>1893</v>
      </c>
      <c r="E5105" s="162" t="s">
        <v>1894</v>
      </c>
      <c r="F5105" s="592"/>
      <c r="G5105" s="592"/>
      <c r="H5105" s="591" t="s">
        <v>1895</v>
      </c>
      <c r="I5105" s="591"/>
      <c r="J5105" s="589" t="s">
        <v>1891</v>
      </c>
      <c r="K5105" s="589" t="s">
        <v>0</v>
      </c>
      <c r="L5105" s="590">
        <v>220</v>
      </c>
    </row>
    <row r="5106" spans="1:12" s="148" customFormat="1" ht="34.5" customHeight="1" x14ac:dyDescent="0.15">
      <c r="A5106" s="593"/>
      <c r="B5106" s="164" t="s">
        <v>4364</v>
      </c>
      <c r="C5106" s="164" t="s">
        <v>2175</v>
      </c>
      <c r="D5106" s="166">
        <v>43179</v>
      </c>
      <c r="E5106" s="164" t="s">
        <v>3720</v>
      </c>
      <c r="F5106" s="592"/>
      <c r="G5106" s="592"/>
      <c r="H5106" s="591"/>
      <c r="I5106" s="591"/>
      <c r="J5106" s="589"/>
      <c r="K5106" s="589"/>
      <c r="L5106" s="590"/>
    </row>
    <row r="5107" spans="1:12" s="148" customFormat="1" ht="24" customHeight="1" x14ac:dyDescent="0.15">
      <c r="A5107" s="593">
        <v>972</v>
      </c>
      <c r="B5107" s="161" t="s">
        <v>20</v>
      </c>
      <c r="C5107" s="162" t="s">
        <v>21</v>
      </c>
      <c r="D5107" s="162" t="s">
        <v>1884</v>
      </c>
      <c r="E5107" s="162" t="s">
        <v>1885</v>
      </c>
      <c r="F5107" s="594" t="s">
        <v>14</v>
      </c>
      <c r="G5107" s="594"/>
      <c r="H5107" s="592"/>
      <c r="I5107" s="592"/>
      <c r="J5107" s="592"/>
      <c r="K5107" s="592"/>
      <c r="L5107" s="592"/>
    </row>
    <row r="5108" spans="1:12" s="148" customFormat="1" ht="26.25" customHeight="1" x14ac:dyDescent="0.15">
      <c r="A5108" s="593"/>
      <c r="B5108" s="589" t="s">
        <v>4886</v>
      </c>
      <c r="C5108" s="595" t="s">
        <v>4887</v>
      </c>
      <c r="D5108" s="596">
        <v>43142</v>
      </c>
      <c r="E5108" s="589" t="s">
        <v>3923</v>
      </c>
      <c r="F5108" s="589" t="s">
        <v>1038</v>
      </c>
      <c r="G5108" s="589"/>
      <c r="H5108" s="591" t="s">
        <v>1890</v>
      </c>
      <c r="I5108" s="591"/>
      <c r="J5108" s="164" t="s">
        <v>0</v>
      </c>
      <c r="K5108" s="164" t="s">
        <v>1891</v>
      </c>
      <c r="L5108" s="165">
        <v>819.35</v>
      </c>
    </row>
    <row r="5109" spans="1:12" s="148" customFormat="1" ht="408.95" customHeight="1" x14ac:dyDescent="0.15">
      <c r="A5109" s="593"/>
      <c r="B5109" s="589"/>
      <c r="C5109" s="595"/>
      <c r="D5109" s="596"/>
      <c r="E5109" s="589"/>
      <c r="F5109" s="589"/>
      <c r="G5109" s="589"/>
      <c r="H5109" s="591" t="s">
        <v>1892</v>
      </c>
      <c r="I5109" s="591"/>
      <c r="J5109" s="589" t="s">
        <v>0</v>
      </c>
      <c r="K5109" s="589" t="s">
        <v>1891</v>
      </c>
      <c r="L5109" s="590">
        <v>470</v>
      </c>
    </row>
    <row r="5110" spans="1:12" s="148" customFormat="1" ht="103.35" customHeight="1" x14ac:dyDescent="0.15">
      <c r="A5110" s="593"/>
      <c r="B5110" s="589"/>
      <c r="C5110" s="595"/>
      <c r="D5110" s="596"/>
      <c r="E5110" s="589"/>
      <c r="F5110" s="589"/>
      <c r="G5110" s="589"/>
      <c r="H5110" s="591"/>
      <c r="I5110" s="591"/>
      <c r="J5110" s="589"/>
      <c r="K5110" s="589"/>
      <c r="L5110" s="590"/>
    </row>
    <row r="5111" spans="1:12" s="148" customFormat="1" ht="24" customHeight="1" x14ac:dyDescent="0.15">
      <c r="A5111" s="593"/>
      <c r="B5111" s="161" t="s">
        <v>29</v>
      </c>
      <c r="C5111" s="162" t="s">
        <v>30</v>
      </c>
      <c r="D5111" s="162" t="s">
        <v>1893</v>
      </c>
      <c r="E5111" s="162" t="s">
        <v>1894</v>
      </c>
      <c r="F5111" s="592"/>
      <c r="G5111" s="592"/>
      <c r="H5111" s="591" t="s">
        <v>1895</v>
      </c>
      <c r="I5111" s="591"/>
      <c r="J5111" s="589" t="s">
        <v>0</v>
      </c>
      <c r="K5111" s="589" t="s">
        <v>0</v>
      </c>
      <c r="L5111" s="590">
        <v>854.69</v>
      </c>
    </row>
    <row r="5112" spans="1:12" s="148" customFormat="1" ht="24" customHeight="1" x14ac:dyDescent="0.15">
      <c r="A5112" s="593"/>
      <c r="B5112" s="164" t="s">
        <v>1607</v>
      </c>
      <c r="C5112" s="164" t="s">
        <v>1038</v>
      </c>
      <c r="D5112" s="166">
        <v>43150</v>
      </c>
      <c r="E5112" s="164" t="s">
        <v>4888</v>
      </c>
      <c r="F5112" s="592"/>
      <c r="G5112" s="592"/>
      <c r="H5112" s="591"/>
      <c r="I5112" s="591"/>
      <c r="J5112" s="589"/>
      <c r="K5112" s="589"/>
      <c r="L5112" s="590"/>
    </row>
    <row r="5113" spans="1:12" s="148" customFormat="1" ht="24" customHeight="1" x14ac:dyDescent="0.15">
      <c r="A5113" s="593">
        <v>973</v>
      </c>
      <c r="B5113" s="161" t="s">
        <v>20</v>
      </c>
      <c r="C5113" s="162" t="s">
        <v>21</v>
      </c>
      <c r="D5113" s="162" t="s">
        <v>1884</v>
      </c>
      <c r="E5113" s="162" t="s">
        <v>1885</v>
      </c>
      <c r="F5113" s="594" t="s">
        <v>14</v>
      </c>
      <c r="G5113" s="594"/>
      <c r="H5113" s="592"/>
      <c r="I5113" s="592"/>
      <c r="J5113" s="592"/>
      <c r="K5113" s="592"/>
      <c r="L5113" s="592"/>
    </row>
    <row r="5114" spans="1:12" s="148" customFormat="1" ht="26.25" customHeight="1" x14ac:dyDescent="0.15">
      <c r="A5114" s="593"/>
      <c r="B5114" s="589" t="s">
        <v>4889</v>
      </c>
      <c r="C5114" s="595" t="s">
        <v>4890</v>
      </c>
      <c r="D5114" s="596">
        <v>43081</v>
      </c>
      <c r="E5114" s="589" t="s">
        <v>4891</v>
      </c>
      <c r="F5114" s="589" t="s">
        <v>4892</v>
      </c>
      <c r="G5114" s="589"/>
      <c r="H5114" s="591" t="s">
        <v>1890</v>
      </c>
      <c r="I5114" s="591"/>
      <c r="J5114" s="164" t="s">
        <v>1891</v>
      </c>
      <c r="K5114" s="164" t="s">
        <v>0</v>
      </c>
      <c r="L5114" s="165">
        <v>1086.52</v>
      </c>
    </row>
    <row r="5115" spans="1:12" s="148" customFormat="1" ht="197.25" customHeight="1" x14ac:dyDescent="0.15">
      <c r="A5115" s="593"/>
      <c r="B5115" s="589"/>
      <c r="C5115" s="595"/>
      <c r="D5115" s="596"/>
      <c r="E5115" s="589"/>
      <c r="F5115" s="589"/>
      <c r="G5115" s="589"/>
      <c r="H5115" s="591" t="s">
        <v>1892</v>
      </c>
      <c r="I5115" s="591"/>
      <c r="J5115" s="164" t="s">
        <v>1891</v>
      </c>
      <c r="K5115" s="164" t="s">
        <v>1891</v>
      </c>
      <c r="L5115" s="165">
        <v>0</v>
      </c>
    </row>
    <row r="5116" spans="1:12" s="148" customFormat="1" ht="24" customHeight="1" x14ac:dyDescent="0.15">
      <c r="A5116" s="593"/>
      <c r="B5116" s="161" t="s">
        <v>29</v>
      </c>
      <c r="C5116" s="162" t="s">
        <v>30</v>
      </c>
      <c r="D5116" s="162" t="s">
        <v>1893</v>
      </c>
      <c r="E5116" s="162" t="s">
        <v>1894</v>
      </c>
      <c r="F5116" s="592"/>
      <c r="G5116" s="592"/>
      <c r="H5116" s="591" t="s">
        <v>1895</v>
      </c>
      <c r="I5116" s="591"/>
      <c r="J5116" s="589" t="s">
        <v>1891</v>
      </c>
      <c r="K5116" s="589" t="s">
        <v>0</v>
      </c>
      <c r="L5116" s="590">
        <v>413.5</v>
      </c>
    </row>
    <row r="5117" spans="1:12" s="148" customFormat="1" ht="24" customHeight="1" x14ac:dyDescent="0.15">
      <c r="A5117" s="593"/>
      <c r="B5117" s="164" t="s">
        <v>4893</v>
      </c>
      <c r="C5117" s="164" t="s">
        <v>4892</v>
      </c>
      <c r="D5117" s="166">
        <v>43086</v>
      </c>
      <c r="E5117" s="164" t="s">
        <v>4894</v>
      </c>
      <c r="F5117" s="592"/>
      <c r="G5117" s="592"/>
      <c r="H5117" s="591"/>
      <c r="I5117" s="591"/>
      <c r="J5117" s="589"/>
      <c r="K5117" s="589"/>
      <c r="L5117" s="590"/>
    </row>
    <row r="5118" spans="1:12" s="148" customFormat="1" ht="24" customHeight="1" x14ac:dyDescent="0.15">
      <c r="A5118" s="593">
        <v>974</v>
      </c>
      <c r="B5118" s="161" t="s">
        <v>20</v>
      </c>
      <c r="C5118" s="162" t="s">
        <v>21</v>
      </c>
      <c r="D5118" s="162" t="s">
        <v>1884</v>
      </c>
      <c r="E5118" s="162" t="s">
        <v>1885</v>
      </c>
      <c r="F5118" s="594" t="s">
        <v>14</v>
      </c>
      <c r="G5118" s="594"/>
      <c r="H5118" s="592"/>
      <c r="I5118" s="592"/>
      <c r="J5118" s="592"/>
      <c r="K5118" s="592"/>
      <c r="L5118" s="592"/>
    </row>
    <row r="5119" spans="1:12" s="148" customFormat="1" ht="26.25" customHeight="1" x14ac:dyDescent="0.15">
      <c r="A5119" s="593"/>
      <c r="B5119" s="589" t="s">
        <v>4895</v>
      </c>
      <c r="C5119" s="595" t="s">
        <v>4896</v>
      </c>
      <c r="D5119" s="596">
        <v>43167</v>
      </c>
      <c r="E5119" s="589" t="s">
        <v>2262</v>
      </c>
      <c r="F5119" s="589" t="s">
        <v>4897</v>
      </c>
      <c r="G5119" s="589"/>
      <c r="H5119" s="591" t="s">
        <v>1890</v>
      </c>
      <c r="I5119" s="591"/>
      <c r="J5119" s="164" t="s">
        <v>1891</v>
      </c>
      <c r="K5119" s="164" t="s">
        <v>0</v>
      </c>
      <c r="L5119" s="165">
        <v>482</v>
      </c>
    </row>
    <row r="5120" spans="1:12" s="148" customFormat="1" ht="333.75" customHeight="1" x14ac:dyDescent="0.15">
      <c r="A5120" s="593"/>
      <c r="B5120" s="589"/>
      <c r="C5120" s="595"/>
      <c r="D5120" s="596"/>
      <c r="E5120" s="589"/>
      <c r="F5120" s="589"/>
      <c r="G5120" s="589"/>
      <c r="H5120" s="591" t="s">
        <v>1892</v>
      </c>
      <c r="I5120" s="591"/>
      <c r="J5120" s="164" t="s">
        <v>1891</v>
      </c>
      <c r="K5120" s="164" t="s">
        <v>0</v>
      </c>
      <c r="L5120" s="165">
        <v>656.6</v>
      </c>
    </row>
    <row r="5121" spans="1:12" s="148" customFormat="1" ht="24" customHeight="1" x14ac:dyDescent="0.15">
      <c r="A5121" s="593"/>
      <c r="B5121" s="161" t="s">
        <v>29</v>
      </c>
      <c r="C5121" s="162" t="s">
        <v>30</v>
      </c>
      <c r="D5121" s="162" t="s">
        <v>1893</v>
      </c>
      <c r="E5121" s="162" t="s">
        <v>1894</v>
      </c>
      <c r="F5121" s="592"/>
      <c r="G5121" s="592"/>
      <c r="H5121" s="591" t="s">
        <v>1895</v>
      </c>
      <c r="I5121" s="591"/>
      <c r="J5121" s="589" t="s">
        <v>1891</v>
      </c>
      <c r="K5121" s="589" t="s">
        <v>1891</v>
      </c>
      <c r="L5121" s="590">
        <v>0</v>
      </c>
    </row>
    <row r="5122" spans="1:12" s="148" customFormat="1" ht="24" customHeight="1" x14ac:dyDescent="0.15">
      <c r="A5122" s="593"/>
      <c r="B5122" s="164" t="s">
        <v>2052</v>
      </c>
      <c r="C5122" s="164" t="s">
        <v>4897</v>
      </c>
      <c r="D5122" s="166">
        <v>43170</v>
      </c>
      <c r="E5122" s="164" t="s">
        <v>4898</v>
      </c>
      <c r="F5122" s="592"/>
      <c r="G5122" s="592"/>
      <c r="H5122" s="591"/>
      <c r="I5122" s="591"/>
      <c r="J5122" s="589"/>
      <c r="K5122" s="589"/>
      <c r="L5122" s="590"/>
    </row>
    <row r="5123" spans="1:12" s="148" customFormat="1" ht="24" customHeight="1" x14ac:dyDescent="0.15">
      <c r="A5123" s="593">
        <v>975</v>
      </c>
      <c r="B5123" s="161" t="s">
        <v>20</v>
      </c>
      <c r="C5123" s="162" t="s">
        <v>21</v>
      </c>
      <c r="D5123" s="162" t="s">
        <v>1884</v>
      </c>
      <c r="E5123" s="162" t="s">
        <v>1885</v>
      </c>
      <c r="F5123" s="594" t="s">
        <v>14</v>
      </c>
      <c r="G5123" s="594"/>
      <c r="H5123" s="592"/>
      <c r="I5123" s="592"/>
      <c r="J5123" s="592"/>
      <c r="K5123" s="592"/>
      <c r="L5123" s="592"/>
    </row>
    <row r="5124" spans="1:12" s="148" customFormat="1" ht="26.25" customHeight="1" x14ac:dyDescent="0.15">
      <c r="A5124" s="593"/>
      <c r="B5124" s="589" t="s">
        <v>4899</v>
      </c>
      <c r="C5124" s="589" t="s">
        <v>4900</v>
      </c>
      <c r="D5124" s="596">
        <v>43048</v>
      </c>
      <c r="E5124" s="589" t="s">
        <v>3515</v>
      </c>
      <c r="F5124" s="589" t="s">
        <v>3516</v>
      </c>
      <c r="G5124" s="589"/>
      <c r="H5124" s="591" t="s">
        <v>1890</v>
      </c>
      <c r="I5124" s="591"/>
      <c r="J5124" s="164" t="s">
        <v>1891</v>
      </c>
      <c r="K5124" s="164" t="s">
        <v>0</v>
      </c>
      <c r="L5124" s="165">
        <v>221</v>
      </c>
    </row>
    <row r="5125" spans="1:12" s="148" customFormat="1" ht="92.25" customHeight="1" x14ac:dyDescent="0.15">
      <c r="A5125" s="593"/>
      <c r="B5125" s="589"/>
      <c r="C5125" s="589"/>
      <c r="D5125" s="596"/>
      <c r="E5125" s="589"/>
      <c r="F5125" s="589"/>
      <c r="G5125" s="589"/>
      <c r="H5125" s="591" t="s">
        <v>1892</v>
      </c>
      <c r="I5125" s="591"/>
      <c r="J5125" s="164" t="s">
        <v>1891</v>
      </c>
      <c r="K5125" s="164" t="s">
        <v>0</v>
      </c>
      <c r="L5125" s="165">
        <v>630.1</v>
      </c>
    </row>
    <row r="5126" spans="1:12" s="148" customFormat="1" ht="24" customHeight="1" x14ac:dyDescent="0.15">
      <c r="A5126" s="593"/>
      <c r="B5126" s="161" t="s">
        <v>29</v>
      </c>
      <c r="C5126" s="162" t="s">
        <v>30</v>
      </c>
      <c r="D5126" s="162" t="s">
        <v>1893</v>
      </c>
      <c r="E5126" s="162" t="s">
        <v>1894</v>
      </c>
      <c r="F5126" s="592"/>
      <c r="G5126" s="592"/>
      <c r="H5126" s="591" t="s">
        <v>1895</v>
      </c>
      <c r="I5126" s="591"/>
      <c r="J5126" s="589" t="s">
        <v>1891</v>
      </c>
      <c r="K5126" s="589" t="s">
        <v>1891</v>
      </c>
      <c r="L5126" s="590">
        <v>0</v>
      </c>
    </row>
    <row r="5127" spans="1:12" s="148" customFormat="1" ht="24" customHeight="1" x14ac:dyDescent="0.15">
      <c r="A5127" s="593"/>
      <c r="B5127" s="164" t="s">
        <v>2052</v>
      </c>
      <c r="C5127" s="164" t="s">
        <v>3516</v>
      </c>
      <c r="D5127" s="166">
        <v>43050</v>
      </c>
      <c r="E5127" s="164" t="s">
        <v>4721</v>
      </c>
      <c r="F5127" s="592"/>
      <c r="G5127" s="592"/>
      <c r="H5127" s="591"/>
      <c r="I5127" s="591"/>
      <c r="J5127" s="589"/>
      <c r="K5127" s="589"/>
      <c r="L5127" s="590"/>
    </row>
    <row r="5128" spans="1:12" s="148" customFormat="1" ht="24" customHeight="1" x14ac:dyDescent="0.15">
      <c r="A5128" s="593">
        <v>976</v>
      </c>
      <c r="B5128" s="161" t="s">
        <v>20</v>
      </c>
      <c r="C5128" s="162" t="s">
        <v>21</v>
      </c>
      <c r="D5128" s="162" t="s">
        <v>1884</v>
      </c>
      <c r="E5128" s="162" t="s">
        <v>1885</v>
      </c>
      <c r="F5128" s="594" t="s">
        <v>14</v>
      </c>
      <c r="G5128" s="594"/>
      <c r="H5128" s="592"/>
      <c r="I5128" s="592"/>
      <c r="J5128" s="592"/>
      <c r="K5128" s="592"/>
      <c r="L5128" s="592"/>
    </row>
    <row r="5129" spans="1:12" s="148" customFormat="1" ht="26.25" customHeight="1" x14ac:dyDescent="0.15">
      <c r="A5129" s="593"/>
      <c r="B5129" s="589" t="s">
        <v>4899</v>
      </c>
      <c r="C5129" s="595" t="s">
        <v>4901</v>
      </c>
      <c r="D5129" s="596">
        <v>43174</v>
      </c>
      <c r="E5129" s="589" t="s">
        <v>3714</v>
      </c>
      <c r="F5129" s="589" t="s">
        <v>4870</v>
      </c>
      <c r="G5129" s="589"/>
      <c r="H5129" s="591" t="s">
        <v>1890</v>
      </c>
      <c r="I5129" s="591"/>
      <c r="J5129" s="164" t="s">
        <v>1891</v>
      </c>
      <c r="K5129" s="164" t="s">
        <v>0</v>
      </c>
      <c r="L5129" s="165">
        <v>1800.32</v>
      </c>
    </row>
    <row r="5130" spans="1:12" s="148" customFormat="1" ht="165.75" customHeight="1" x14ac:dyDescent="0.15">
      <c r="A5130" s="593"/>
      <c r="B5130" s="589"/>
      <c r="C5130" s="595"/>
      <c r="D5130" s="596"/>
      <c r="E5130" s="589"/>
      <c r="F5130" s="589"/>
      <c r="G5130" s="589"/>
      <c r="H5130" s="591" t="s">
        <v>1892</v>
      </c>
      <c r="I5130" s="591"/>
      <c r="J5130" s="164" t="s">
        <v>1891</v>
      </c>
      <c r="K5130" s="164" t="s">
        <v>0</v>
      </c>
      <c r="L5130" s="165">
        <v>2178.86</v>
      </c>
    </row>
    <row r="5131" spans="1:12" s="148" customFormat="1" ht="24" customHeight="1" x14ac:dyDescent="0.15">
      <c r="A5131" s="593"/>
      <c r="B5131" s="161" t="s">
        <v>29</v>
      </c>
      <c r="C5131" s="162" t="s">
        <v>30</v>
      </c>
      <c r="D5131" s="162" t="s">
        <v>1893</v>
      </c>
      <c r="E5131" s="162" t="s">
        <v>1894</v>
      </c>
      <c r="F5131" s="592"/>
      <c r="G5131" s="592"/>
      <c r="H5131" s="591" t="s">
        <v>1895</v>
      </c>
      <c r="I5131" s="591"/>
      <c r="J5131" s="589" t="s">
        <v>1891</v>
      </c>
      <c r="K5131" s="589" t="s">
        <v>0</v>
      </c>
      <c r="L5131" s="590">
        <v>60</v>
      </c>
    </row>
    <row r="5132" spans="1:12" s="148" customFormat="1" ht="24" customHeight="1" x14ac:dyDescent="0.15">
      <c r="A5132" s="593"/>
      <c r="B5132" s="164" t="s">
        <v>2052</v>
      </c>
      <c r="C5132" s="164" t="s">
        <v>4870</v>
      </c>
      <c r="D5132" s="166">
        <v>43205</v>
      </c>
      <c r="E5132" s="164" t="s">
        <v>4902</v>
      </c>
      <c r="F5132" s="592"/>
      <c r="G5132" s="592"/>
      <c r="H5132" s="591"/>
      <c r="I5132" s="591"/>
      <c r="J5132" s="589"/>
      <c r="K5132" s="589"/>
      <c r="L5132" s="590"/>
    </row>
    <row r="5133" spans="1:12" s="148" customFormat="1" ht="24" customHeight="1" x14ac:dyDescent="0.15">
      <c r="A5133" s="593">
        <v>977</v>
      </c>
      <c r="B5133" s="161" t="s">
        <v>20</v>
      </c>
      <c r="C5133" s="162" t="s">
        <v>21</v>
      </c>
      <c r="D5133" s="162" t="s">
        <v>1884</v>
      </c>
      <c r="E5133" s="162" t="s">
        <v>1885</v>
      </c>
      <c r="F5133" s="594" t="s">
        <v>14</v>
      </c>
      <c r="G5133" s="594"/>
      <c r="H5133" s="592"/>
      <c r="I5133" s="592"/>
      <c r="J5133" s="592"/>
      <c r="K5133" s="592"/>
      <c r="L5133" s="592"/>
    </row>
    <row r="5134" spans="1:12" s="148" customFormat="1" ht="26.25" customHeight="1" x14ac:dyDescent="0.15">
      <c r="A5134" s="593"/>
      <c r="B5134" s="589" t="s">
        <v>4903</v>
      </c>
      <c r="C5134" s="595" t="s">
        <v>4904</v>
      </c>
      <c r="D5134" s="596">
        <v>43034</v>
      </c>
      <c r="E5134" s="589" t="s">
        <v>4029</v>
      </c>
      <c r="F5134" s="589" t="s">
        <v>2943</v>
      </c>
      <c r="G5134" s="589"/>
      <c r="H5134" s="591" t="s">
        <v>1890</v>
      </c>
      <c r="I5134" s="591"/>
      <c r="J5134" s="164" t="s">
        <v>1891</v>
      </c>
      <c r="K5134" s="164" t="s">
        <v>0</v>
      </c>
      <c r="L5134" s="165">
        <v>521.49</v>
      </c>
    </row>
    <row r="5135" spans="1:12" s="148" customFormat="1" ht="365.25" customHeight="1" x14ac:dyDescent="0.15">
      <c r="A5135" s="593"/>
      <c r="B5135" s="589"/>
      <c r="C5135" s="595"/>
      <c r="D5135" s="596"/>
      <c r="E5135" s="589"/>
      <c r="F5135" s="589"/>
      <c r="G5135" s="589"/>
      <c r="H5135" s="591" t="s">
        <v>1892</v>
      </c>
      <c r="I5135" s="591"/>
      <c r="J5135" s="164" t="s">
        <v>1891</v>
      </c>
      <c r="K5135" s="164" t="s">
        <v>1891</v>
      </c>
      <c r="L5135" s="165">
        <v>0</v>
      </c>
    </row>
    <row r="5136" spans="1:12" s="148" customFormat="1" ht="24" customHeight="1" x14ac:dyDescent="0.15">
      <c r="A5136" s="593"/>
      <c r="B5136" s="161" t="s">
        <v>29</v>
      </c>
      <c r="C5136" s="162" t="s">
        <v>30</v>
      </c>
      <c r="D5136" s="162" t="s">
        <v>1893</v>
      </c>
      <c r="E5136" s="162" t="s">
        <v>1894</v>
      </c>
      <c r="F5136" s="592"/>
      <c r="G5136" s="592"/>
      <c r="H5136" s="591" t="s">
        <v>1895</v>
      </c>
      <c r="I5136" s="591"/>
      <c r="J5136" s="589" t="s">
        <v>1891</v>
      </c>
      <c r="K5136" s="589" t="s">
        <v>1891</v>
      </c>
      <c r="L5136" s="590">
        <v>0</v>
      </c>
    </row>
    <row r="5137" spans="1:12" s="148" customFormat="1" ht="24" customHeight="1" x14ac:dyDescent="0.15">
      <c r="A5137" s="593"/>
      <c r="B5137" s="164" t="s">
        <v>4905</v>
      </c>
      <c r="C5137" s="164" t="s">
        <v>2943</v>
      </c>
      <c r="D5137" s="166">
        <v>43036</v>
      </c>
      <c r="E5137" s="164" t="s">
        <v>4906</v>
      </c>
      <c r="F5137" s="592"/>
      <c r="G5137" s="592"/>
      <c r="H5137" s="591"/>
      <c r="I5137" s="591"/>
      <c r="J5137" s="589"/>
      <c r="K5137" s="589"/>
      <c r="L5137" s="590"/>
    </row>
    <row r="5138" spans="1:12" s="148" customFormat="1" ht="24" customHeight="1" x14ac:dyDescent="0.15">
      <c r="A5138" s="593">
        <v>978</v>
      </c>
      <c r="B5138" s="161" t="s">
        <v>20</v>
      </c>
      <c r="C5138" s="162" t="s">
        <v>21</v>
      </c>
      <c r="D5138" s="162" t="s">
        <v>1884</v>
      </c>
      <c r="E5138" s="162" t="s">
        <v>1885</v>
      </c>
      <c r="F5138" s="594" t="s">
        <v>14</v>
      </c>
      <c r="G5138" s="594"/>
      <c r="H5138" s="592"/>
      <c r="I5138" s="592"/>
      <c r="J5138" s="592"/>
      <c r="K5138" s="592"/>
      <c r="L5138" s="592"/>
    </row>
    <row r="5139" spans="1:12" s="148" customFormat="1" ht="26.25" customHeight="1" x14ac:dyDescent="0.15">
      <c r="A5139" s="593"/>
      <c r="B5139" s="589" t="s">
        <v>4907</v>
      </c>
      <c r="C5139" s="595" t="s">
        <v>4908</v>
      </c>
      <c r="D5139" s="596">
        <v>43151</v>
      </c>
      <c r="E5139" s="589" t="s">
        <v>4615</v>
      </c>
      <c r="F5139" s="589" t="s">
        <v>3530</v>
      </c>
      <c r="G5139" s="589"/>
      <c r="H5139" s="591" t="s">
        <v>1890</v>
      </c>
      <c r="I5139" s="591"/>
      <c r="J5139" s="164" t="s">
        <v>1891</v>
      </c>
      <c r="K5139" s="164" t="s">
        <v>0</v>
      </c>
      <c r="L5139" s="165">
        <v>1227.78</v>
      </c>
    </row>
    <row r="5140" spans="1:12" s="148" customFormat="1" ht="408.95" customHeight="1" x14ac:dyDescent="0.15">
      <c r="A5140" s="593"/>
      <c r="B5140" s="589"/>
      <c r="C5140" s="595"/>
      <c r="D5140" s="596"/>
      <c r="E5140" s="589"/>
      <c r="F5140" s="589"/>
      <c r="G5140" s="589"/>
      <c r="H5140" s="591" t="s">
        <v>1892</v>
      </c>
      <c r="I5140" s="591"/>
      <c r="J5140" s="589" t="s">
        <v>1891</v>
      </c>
      <c r="K5140" s="589" t="s">
        <v>0</v>
      </c>
      <c r="L5140" s="590">
        <v>607.4</v>
      </c>
    </row>
    <row r="5141" spans="1:12" s="148" customFormat="1" ht="408.95" customHeight="1" x14ac:dyDescent="0.15">
      <c r="A5141" s="593"/>
      <c r="B5141" s="589"/>
      <c r="C5141" s="595"/>
      <c r="D5141" s="596"/>
      <c r="E5141" s="589"/>
      <c r="F5141" s="589"/>
      <c r="G5141" s="589"/>
      <c r="H5141" s="591"/>
      <c r="I5141" s="591"/>
      <c r="J5141" s="589"/>
      <c r="K5141" s="589"/>
      <c r="L5141" s="590"/>
    </row>
    <row r="5142" spans="1:12" s="148" customFormat="1" ht="93.2" customHeight="1" x14ac:dyDescent="0.15">
      <c r="A5142" s="593"/>
      <c r="B5142" s="589"/>
      <c r="C5142" s="595"/>
      <c r="D5142" s="596"/>
      <c r="E5142" s="589"/>
      <c r="F5142" s="589"/>
      <c r="G5142" s="589"/>
      <c r="H5142" s="591"/>
      <c r="I5142" s="591"/>
      <c r="J5142" s="589"/>
      <c r="K5142" s="589"/>
      <c r="L5142" s="590"/>
    </row>
    <row r="5143" spans="1:12" s="148" customFormat="1" ht="24" customHeight="1" x14ac:dyDescent="0.15">
      <c r="A5143" s="593"/>
      <c r="B5143" s="161" t="s">
        <v>29</v>
      </c>
      <c r="C5143" s="162" t="s">
        <v>30</v>
      </c>
      <c r="D5143" s="162" t="s">
        <v>1893</v>
      </c>
      <c r="E5143" s="162" t="s">
        <v>1894</v>
      </c>
      <c r="F5143" s="592"/>
      <c r="G5143" s="592"/>
      <c r="H5143" s="591" t="s">
        <v>1895</v>
      </c>
      <c r="I5143" s="591"/>
      <c r="J5143" s="589" t="s">
        <v>1891</v>
      </c>
      <c r="K5143" s="589" t="s">
        <v>0</v>
      </c>
      <c r="L5143" s="590">
        <v>950</v>
      </c>
    </row>
    <row r="5144" spans="1:12" s="148" customFormat="1" ht="24" customHeight="1" x14ac:dyDescent="0.15">
      <c r="A5144" s="593"/>
      <c r="B5144" s="164" t="s">
        <v>1896</v>
      </c>
      <c r="C5144" s="164" t="s">
        <v>3530</v>
      </c>
      <c r="D5144" s="166">
        <v>43156</v>
      </c>
      <c r="E5144" s="164" t="s">
        <v>4909</v>
      </c>
      <c r="F5144" s="592"/>
      <c r="G5144" s="592"/>
      <c r="H5144" s="591"/>
      <c r="I5144" s="591"/>
      <c r="J5144" s="589"/>
      <c r="K5144" s="589"/>
      <c r="L5144" s="590"/>
    </row>
    <row r="5145" spans="1:12" s="148" customFormat="1" ht="24" customHeight="1" x14ac:dyDescent="0.15">
      <c r="A5145" s="593">
        <v>979</v>
      </c>
      <c r="B5145" s="161" t="s">
        <v>20</v>
      </c>
      <c r="C5145" s="162" t="s">
        <v>21</v>
      </c>
      <c r="D5145" s="162" t="s">
        <v>1884</v>
      </c>
      <c r="E5145" s="162" t="s">
        <v>1885</v>
      </c>
      <c r="F5145" s="594" t="s">
        <v>14</v>
      </c>
      <c r="G5145" s="594"/>
      <c r="H5145" s="592"/>
      <c r="I5145" s="592"/>
      <c r="J5145" s="592"/>
      <c r="K5145" s="592"/>
      <c r="L5145" s="592"/>
    </row>
    <row r="5146" spans="1:12" s="148" customFormat="1" ht="26.25" customHeight="1" x14ac:dyDescent="0.15">
      <c r="A5146" s="593"/>
      <c r="B5146" s="589" t="s">
        <v>4910</v>
      </c>
      <c r="C5146" s="595" t="s">
        <v>4911</v>
      </c>
      <c r="D5146" s="596">
        <v>43026</v>
      </c>
      <c r="E5146" s="589" t="s">
        <v>1932</v>
      </c>
      <c r="F5146" s="589" t="s">
        <v>1933</v>
      </c>
      <c r="G5146" s="589"/>
      <c r="H5146" s="591" t="s">
        <v>1890</v>
      </c>
      <c r="I5146" s="591"/>
      <c r="J5146" s="164" t="s">
        <v>1891</v>
      </c>
      <c r="K5146" s="164" t="s">
        <v>0</v>
      </c>
      <c r="L5146" s="165">
        <v>882</v>
      </c>
    </row>
    <row r="5147" spans="1:12" s="148" customFormat="1" ht="344.25" customHeight="1" x14ac:dyDescent="0.15">
      <c r="A5147" s="593"/>
      <c r="B5147" s="589"/>
      <c r="C5147" s="595"/>
      <c r="D5147" s="596"/>
      <c r="E5147" s="589"/>
      <c r="F5147" s="589"/>
      <c r="G5147" s="589"/>
      <c r="H5147" s="591" t="s">
        <v>1892</v>
      </c>
      <c r="I5147" s="591"/>
      <c r="J5147" s="164" t="s">
        <v>1891</v>
      </c>
      <c r="K5147" s="164" t="s">
        <v>1891</v>
      </c>
      <c r="L5147" s="165">
        <v>0</v>
      </c>
    </row>
    <row r="5148" spans="1:12" s="148" customFormat="1" ht="24" customHeight="1" x14ac:dyDescent="0.15">
      <c r="A5148" s="593"/>
      <c r="B5148" s="161" t="s">
        <v>29</v>
      </c>
      <c r="C5148" s="162" t="s">
        <v>30</v>
      </c>
      <c r="D5148" s="162" t="s">
        <v>1893</v>
      </c>
      <c r="E5148" s="162" t="s">
        <v>1894</v>
      </c>
      <c r="F5148" s="592"/>
      <c r="G5148" s="592"/>
      <c r="H5148" s="591" t="s">
        <v>1895</v>
      </c>
      <c r="I5148" s="591"/>
      <c r="J5148" s="589" t="s">
        <v>1891</v>
      </c>
      <c r="K5148" s="589" t="s">
        <v>0</v>
      </c>
      <c r="L5148" s="590">
        <v>1119.79</v>
      </c>
    </row>
    <row r="5149" spans="1:12" s="148" customFormat="1" ht="34.5" customHeight="1" x14ac:dyDescent="0.15">
      <c r="A5149" s="593"/>
      <c r="B5149" s="164" t="s">
        <v>4912</v>
      </c>
      <c r="C5149" s="164" t="s">
        <v>1933</v>
      </c>
      <c r="D5149" s="166">
        <v>43030</v>
      </c>
      <c r="E5149" s="164" t="s">
        <v>4607</v>
      </c>
      <c r="F5149" s="592"/>
      <c r="G5149" s="592"/>
      <c r="H5149" s="591"/>
      <c r="I5149" s="591"/>
      <c r="J5149" s="589"/>
      <c r="K5149" s="589"/>
      <c r="L5149" s="590"/>
    </row>
    <row r="5150" spans="1:12" s="148" customFormat="1" ht="24" customHeight="1" x14ac:dyDescent="0.15">
      <c r="A5150" s="593">
        <v>980</v>
      </c>
      <c r="B5150" s="161" t="s">
        <v>20</v>
      </c>
      <c r="C5150" s="162" t="s">
        <v>21</v>
      </c>
      <c r="D5150" s="162" t="s">
        <v>1884</v>
      </c>
      <c r="E5150" s="162" t="s">
        <v>1885</v>
      </c>
      <c r="F5150" s="594" t="s">
        <v>14</v>
      </c>
      <c r="G5150" s="594"/>
      <c r="H5150" s="592"/>
      <c r="I5150" s="592"/>
      <c r="J5150" s="592"/>
      <c r="K5150" s="592"/>
      <c r="L5150" s="592"/>
    </row>
    <row r="5151" spans="1:12" s="148" customFormat="1" ht="26.25" customHeight="1" x14ac:dyDescent="0.15">
      <c r="A5151" s="593"/>
      <c r="B5151" s="589" t="s">
        <v>4913</v>
      </c>
      <c r="C5151" s="595" t="s">
        <v>4914</v>
      </c>
      <c r="D5151" s="596">
        <v>43082</v>
      </c>
      <c r="E5151" s="589" t="s">
        <v>2000</v>
      </c>
      <c r="F5151" s="589" t="s">
        <v>2001</v>
      </c>
      <c r="G5151" s="589"/>
      <c r="H5151" s="591" t="s">
        <v>1890</v>
      </c>
      <c r="I5151" s="591"/>
      <c r="J5151" s="164" t="s">
        <v>1891</v>
      </c>
      <c r="K5151" s="164" t="s">
        <v>0</v>
      </c>
      <c r="L5151" s="165">
        <v>764.99</v>
      </c>
    </row>
    <row r="5152" spans="1:12" s="148" customFormat="1" ht="323.25" customHeight="1" x14ac:dyDescent="0.15">
      <c r="A5152" s="593"/>
      <c r="B5152" s="589"/>
      <c r="C5152" s="595"/>
      <c r="D5152" s="596"/>
      <c r="E5152" s="589"/>
      <c r="F5152" s="589"/>
      <c r="G5152" s="589"/>
      <c r="H5152" s="591" t="s">
        <v>1892</v>
      </c>
      <c r="I5152" s="591"/>
      <c r="J5152" s="164" t="s">
        <v>1891</v>
      </c>
      <c r="K5152" s="164" t="s">
        <v>1891</v>
      </c>
      <c r="L5152" s="165">
        <v>0</v>
      </c>
    </row>
    <row r="5153" spans="1:12" s="148" customFormat="1" ht="24" customHeight="1" x14ac:dyDescent="0.15">
      <c r="A5153" s="593"/>
      <c r="B5153" s="161" t="s">
        <v>29</v>
      </c>
      <c r="C5153" s="162" t="s">
        <v>30</v>
      </c>
      <c r="D5153" s="162" t="s">
        <v>1893</v>
      </c>
      <c r="E5153" s="162" t="s">
        <v>1894</v>
      </c>
      <c r="F5153" s="592"/>
      <c r="G5153" s="592"/>
      <c r="H5153" s="591" t="s">
        <v>1895</v>
      </c>
      <c r="I5153" s="591"/>
      <c r="J5153" s="589" t="s">
        <v>1891</v>
      </c>
      <c r="K5153" s="589" t="s">
        <v>0</v>
      </c>
      <c r="L5153" s="590">
        <v>250</v>
      </c>
    </row>
    <row r="5154" spans="1:12" s="148" customFormat="1" ht="24" customHeight="1" x14ac:dyDescent="0.15">
      <c r="A5154" s="593"/>
      <c r="B5154" s="164" t="s">
        <v>2052</v>
      </c>
      <c r="C5154" s="164" t="s">
        <v>2001</v>
      </c>
      <c r="D5154" s="166">
        <v>43086</v>
      </c>
      <c r="E5154" s="164" t="s">
        <v>2002</v>
      </c>
      <c r="F5154" s="592"/>
      <c r="G5154" s="592"/>
      <c r="H5154" s="591"/>
      <c r="I5154" s="591"/>
      <c r="J5154" s="589"/>
      <c r="K5154" s="589"/>
      <c r="L5154" s="590"/>
    </row>
    <row r="5155" spans="1:12" s="148" customFormat="1" ht="24" customHeight="1" x14ac:dyDescent="0.15">
      <c r="A5155" s="593">
        <v>981</v>
      </c>
      <c r="B5155" s="161" t="s">
        <v>20</v>
      </c>
      <c r="C5155" s="162" t="s">
        <v>21</v>
      </c>
      <c r="D5155" s="162" t="s">
        <v>1884</v>
      </c>
      <c r="E5155" s="162" t="s">
        <v>1885</v>
      </c>
      <c r="F5155" s="594" t="s">
        <v>14</v>
      </c>
      <c r="G5155" s="594"/>
      <c r="H5155" s="592"/>
      <c r="I5155" s="592"/>
      <c r="J5155" s="592"/>
      <c r="K5155" s="592"/>
      <c r="L5155" s="592"/>
    </row>
    <row r="5156" spans="1:12" s="148" customFormat="1" ht="26.25" customHeight="1" x14ac:dyDescent="0.15">
      <c r="A5156" s="593"/>
      <c r="B5156" s="589" t="s">
        <v>4915</v>
      </c>
      <c r="C5156" s="589" t="s">
        <v>4916</v>
      </c>
      <c r="D5156" s="596">
        <v>43012</v>
      </c>
      <c r="E5156" s="589" t="s">
        <v>1899</v>
      </c>
      <c r="F5156" s="589" t="s">
        <v>4917</v>
      </c>
      <c r="G5156" s="589"/>
      <c r="H5156" s="591" t="s">
        <v>1890</v>
      </c>
      <c r="I5156" s="591"/>
      <c r="J5156" s="164" t="s">
        <v>1891</v>
      </c>
      <c r="K5156" s="164" t="s">
        <v>0</v>
      </c>
      <c r="L5156" s="165">
        <v>385.48</v>
      </c>
    </row>
    <row r="5157" spans="1:12" s="148" customFormat="1" ht="81.75" customHeight="1" x14ac:dyDescent="0.15">
      <c r="A5157" s="593"/>
      <c r="B5157" s="589"/>
      <c r="C5157" s="589"/>
      <c r="D5157" s="596"/>
      <c r="E5157" s="589"/>
      <c r="F5157" s="589"/>
      <c r="G5157" s="589"/>
      <c r="H5157" s="591" t="s">
        <v>1892</v>
      </c>
      <c r="I5157" s="591"/>
      <c r="J5157" s="164" t="s">
        <v>1891</v>
      </c>
      <c r="K5157" s="164" t="s">
        <v>0</v>
      </c>
      <c r="L5157" s="165">
        <v>525.4</v>
      </c>
    </row>
    <row r="5158" spans="1:12" s="148" customFormat="1" ht="24" customHeight="1" x14ac:dyDescent="0.15">
      <c r="A5158" s="593"/>
      <c r="B5158" s="161" t="s">
        <v>29</v>
      </c>
      <c r="C5158" s="162" t="s">
        <v>30</v>
      </c>
      <c r="D5158" s="162" t="s">
        <v>1893</v>
      </c>
      <c r="E5158" s="162" t="s">
        <v>1894</v>
      </c>
      <c r="F5158" s="592"/>
      <c r="G5158" s="592"/>
      <c r="H5158" s="591" t="s">
        <v>1895</v>
      </c>
      <c r="I5158" s="591"/>
      <c r="J5158" s="589" t="s">
        <v>1891</v>
      </c>
      <c r="K5158" s="589" t="s">
        <v>1891</v>
      </c>
      <c r="L5158" s="590">
        <v>0</v>
      </c>
    </row>
    <row r="5159" spans="1:12" s="148" customFormat="1" ht="24" customHeight="1" x14ac:dyDescent="0.15">
      <c r="A5159" s="593"/>
      <c r="B5159" s="164" t="s">
        <v>1923</v>
      </c>
      <c r="C5159" s="164" t="s">
        <v>4917</v>
      </c>
      <c r="D5159" s="166">
        <v>43016</v>
      </c>
      <c r="E5159" s="164" t="s">
        <v>2213</v>
      </c>
      <c r="F5159" s="592"/>
      <c r="G5159" s="592"/>
      <c r="H5159" s="591"/>
      <c r="I5159" s="591"/>
      <c r="J5159" s="589"/>
      <c r="K5159" s="589"/>
      <c r="L5159" s="590"/>
    </row>
    <row r="5160" spans="1:12" s="148" customFormat="1" ht="24" customHeight="1" x14ac:dyDescent="0.15">
      <c r="A5160" s="593">
        <v>982</v>
      </c>
      <c r="B5160" s="161" t="s">
        <v>20</v>
      </c>
      <c r="C5160" s="162" t="s">
        <v>21</v>
      </c>
      <c r="D5160" s="162" t="s">
        <v>1884</v>
      </c>
      <c r="E5160" s="162" t="s">
        <v>1885</v>
      </c>
      <c r="F5160" s="594" t="s">
        <v>14</v>
      </c>
      <c r="G5160" s="594"/>
      <c r="H5160" s="592"/>
      <c r="I5160" s="592"/>
      <c r="J5160" s="592"/>
      <c r="K5160" s="592"/>
      <c r="L5160" s="592"/>
    </row>
    <row r="5161" spans="1:12" s="148" customFormat="1" ht="26.25" customHeight="1" x14ac:dyDescent="0.15">
      <c r="A5161" s="593"/>
      <c r="B5161" s="589" t="s">
        <v>4915</v>
      </c>
      <c r="C5161" s="595" t="s">
        <v>4918</v>
      </c>
      <c r="D5161" s="596">
        <v>43130</v>
      </c>
      <c r="E5161" s="589" t="s">
        <v>1996</v>
      </c>
      <c r="F5161" s="589" t="s">
        <v>3701</v>
      </c>
      <c r="G5161" s="589"/>
      <c r="H5161" s="591" t="s">
        <v>1890</v>
      </c>
      <c r="I5161" s="591"/>
      <c r="J5161" s="164" t="s">
        <v>1891</v>
      </c>
      <c r="K5161" s="164" t="s">
        <v>0</v>
      </c>
      <c r="L5161" s="165">
        <v>212</v>
      </c>
    </row>
    <row r="5162" spans="1:12" s="148" customFormat="1" ht="408.95" customHeight="1" x14ac:dyDescent="0.15">
      <c r="A5162" s="593"/>
      <c r="B5162" s="589"/>
      <c r="C5162" s="595"/>
      <c r="D5162" s="596"/>
      <c r="E5162" s="589"/>
      <c r="F5162" s="589"/>
      <c r="G5162" s="589"/>
      <c r="H5162" s="591" t="s">
        <v>1892</v>
      </c>
      <c r="I5162" s="591"/>
      <c r="J5162" s="589" t="s">
        <v>1891</v>
      </c>
      <c r="K5162" s="589" t="s">
        <v>0</v>
      </c>
      <c r="L5162" s="590">
        <v>336</v>
      </c>
    </row>
    <row r="5163" spans="1:12" s="148" customFormat="1" ht="103.35" customHeight="1" x14ac:dyDescent="0.15">
      <c r="A5163" s="593"/>
      <c r="B5163" s="589"/>
      <c r="C5163" s="595"/>
      <c r="D5163" s="596"/>
      <c r="E5163" s="589"/>
      <c r="F5163" s="589"/>
      <c r="G5163" s="589"/>
      <c r="H5163" s="591"/>
      <c r="I5163" s="591"/>
      <c r="J5163" s="589"/>
      <c r="K5163" s="589"/>
      <c r="L5163" s="590"/>
    </row>
    <row r="5164" spans="1:12" s="148" customFormat="1" ht="24" customHeight="1" x14ac:dyDescent="0.15">
      <c r="A5164" s="593"/>
      <c r="B5164" s="161" t="s">
        <v>29</v>
      </c>
      <c r="C5164" s="162" t="s">
        <v>30</v>
      </c>
      <c r="D5164" s="162" t="s">
        <v>1893</v>
      </c>
      <c r="E5164" s="162" t="s">
        <v>1894</v>
      </c>
      <c r="F5164" s="592"/>
      <c r="G5164" s="592"/>
      <c r="H5164" s="591" t="s">
        <v>1895</v>
      </c>
      <c r="I5164" s="591"/>
      <c r="J5164" s="589" t="s">
        <v>1891</v>
      </c>
      <c r="K5164" s="589" t="s">
        <v>0</v>
      </c>
      <c r="L5164" s="590">
        <v>52.8</v>
      </c>
    </row>
    <row r="5165" spans="1:12" s="148" customFormat="1" ht="24" customHeight="1" x14ac:dyDescent="0.15">
      <c r="A5165" s="593"/>
      <c r="B5165" s="164" t="s">
        <v>1923</v>
      </c>
      <c r="C5165" s="164" t="s">
        <v>3701</v>
      </c>
      <c r="D5165" s="166">
        <v>43131</v>
      </c>
      <c r="E5165" s="164" t="s">
        <v>2362</v>
      </c>
      <c r="F5165" s="592"/>
      <c r="G5165" s="592"/>
      <c r="H5165" s="591"/>
      <c r="I5165" s="591"/>
      <c r="J5165" s="589"/>
      <c r="K5165" s="589"/>
      <c r="L5165" s="590"/>
    </row>
    <row r="5166" spans="1:12" s="148" customFormat="1" ht="24" customHeight="1" x14ac:dyDescent="0.15">
      <c r="A5166" s="593">
        <v>983</v>
      </c>
      <c r="B5166" s="161" t="s">
        <v>20</v>
      </c>
      <c r="C5166" s="162" t="s">
        <v>21</v>
      </c>
      <c r="D5166" s="162" t="s">
        <v>1884</v>
      </c>
      <c r="E5166" s="162" t="s">
        <v>1885</v>
      </c>
      <c r="F5166" s="594" t="s">
        <v>14</v>
      </c>
      <c r="G5166" s="594"/>
      <c r="H5166" s="592"/>
      <c r="I5166" s="592"/>
      <c r="J5166" s="592"/>
      <c r="K5166" s="592"/>
      <c r="L5166" s="592"/>
    </row>
    <row r="5167" spans="1:12" s="148" customFormat="1" ht="26.25" customHeight="1" x14ac:dyDescent="0.15">
      <c r="A5167" s="593"/>
      <c r="B5167" s="589" t="s">
        <v>4915</v>
      </c>
      <c r="C5167" s="595" t="s">
        <v>4919</v>
      </c>
      <c r="D5167" s="596">
        <v>43187</v>
      </c>
      <c r="E5167" s="589" t="s">
        <v>4488</v>
      </c>
      <c r="F5167" s="589" t="s">
        <v>4285</v>
      </c>
      <c r="G5167" s="589"/>
      <c r="H5167" s="591" t="s">
        <v>1890</v>
      </c>
      <c r="I5167" s="591"/>
      <c r="J5167" s="164" t="s">
        <v>1891</v>
      </c>
      <c r="K5167" s="164" t="s">
        <v>0</v>
      </c>
      <c r="L5167" s="165">
        <v>455.04</v>
      </c>
    </row>
    <row r="5168" spans="1:12" s="148" customFormat="1" ht="408.95" customHeight="1" x14ac:dyDescent="0.15">
      <c r="A5168" s="593"/>
      <c r="B5168" s="589"/>
      <c r="C5168" s="595"/>
      <c r="D5168" s="596"/>
      <c r="E5168" s="589"/>
      <c r="F5168" s="589"/>
      <c r="G5168" s="589"/>
      <c r="H5168" s="591" t="s">
        <v>1892</v>
      </c>
      <c r="I5168" s="591"/>
      <c r="J5168" s="589" t="s">
        <v>1891</v>
      </c>
      <c r="K5168" s="589" t="s">
        <v>0</v>
      </c>
      <c r="L5168" s="590">
        <v>638.15</v>
      </c>
    </row>
    <row r="5169" spans="1:12" s="148" customFormat="1" ht="50.85" customHeight="1" x14ac:dyDescent="0.15">
      <c r="A5169" s="593"/>
      <c r="B5169" s="589"/>
      <c r="C5169" s="595"/>
      <c r="D5169" s="596"/>
      <c r="E5169" s="589"/>
      <c r="F5169" s="589"/>
      <c r="G5169" s="589"/>
      <c r="H5169" s="591"/>
      <c r="I5169" s="591"/>
      <c r="J5169" s="589"/>
      <c r="K5169" s="589"/>
      <c r="L5169" s="590"/>
    </row>
    <row r="5170" spans="1:12" s="148" customFormat="1" ht="24" customHeight="1" x14ac:dyDescent="0.15">
      <c r="A5170" s="593"/>
      <c r="B5170" s="161" t="s">
        <v>29</v>
      </c>
      <c r="C5170" s="162" t="s">
        <v>30</v>
      </c>
      <c r="D5170" s="162" t="s">
        <v>1893</v>
      </c>
      <c r="E5170" s="162" t="s">
        <v>1894</v>
      </c>
      <c r="F5170" s="592"/>
      <c r="G5170" s="592"/>
      <c r="H5170" s="591" t="s">
        <v>1895</v>
      </c>
      <c r="I5170" s="591"/>
      <c r="J5170" s="589" t="s">
        <v>1891</v>
      </c>
      <c r="K5170" s="589" t="s">
        <v>0</v>
      </c>
      <c r="L5170" s="590">
        <v>141.24</v>
      </c>
    </row>
    <row r="5171" spans="1:12" s="148" customFormat="1" ht="24" customHeight="1" x14ac:dyDescent="0.15">
      <c r="A5171" s="593"/>
      <c r="B5171" s="164" t="s">
        <v>1923</v>
      </c>
      <c r="C5171" s="164" t="s">
        <v>4285</v>
      </c>
      <c r="D5171" s="166">
        <v>43189</v>
      </c>
      <c r="E5171" s="164" t="s">
        <v>4920</v>
      </c>
      <c r="F5171" s="592"/>
      <c r="G5171" s="592"/>
      <c r="H5171" s="591"/>
      <c r="I5171" s="591"/>
      <c r="J5171" s="589"/>
      <c r="K5171" s="589"/>
      <c r="L5171" s="590"/>
    </row>
    <row r="5172" spans="1:12" s="148" customFormat="1" ht="24" customHeight="1" x14ac:dyDescent="0.15">
      <c r="A5172" s="593">
        <v>984</v>
      </c>
      <c r="B5172" s="161" t="s">
        <v>20</v>
      </c>
      <c r="C5172" s="162" t="s">
        <v>21</v>
      </c>
      <c r="D5172" s="162" t="s">
        <v>1884</v>
      </c>
      <c r="E5172" s="162" t="s">
        <v>1885</v>
      </c>
      <c r="F5172" s="594" t="s">
        <v>14</v>
      </c>
      <c r="G5172" s="594"/>
      <c r="H5172" s="592"/>
      <c r="I5172" s="592"/>
      <c r="J5172" s="592"/>
      <c r="K5172" s="592"/>
      <c r="L5172" s="592"/>
    </row>
    <row r="5173" spans="1:12" s="148" customFormat="1" ht="26.25" customHeight="1" x14ac:dyDescent="0.15">
      <c r="A5173" s="593"/>
      <c r="B5173" s="589" t="s">
        <v>4921</v>
      </c>
      <c r="C5173" s="595" t="s">
        <v>4922</v>
      </c>
      <c r="D5173" s="596">
        <v>43016</v>
      </c>
      <c r="E5173" s="589" t="s">
        <v>2589</v>
      </c>
      <c r="F5173" s="589" t="s">
        <v>4806</v>
      </c>
      <c r="G5173" s="589"/>
      <c r="H5173" s="591" t="s">
        <v>1890</v>
      </c>
      <c r="I5173" s="591"/>
      <c r="J5173" s="164" t="s">
        <v>1891</v>
      </c>
      <c r="K5173" s="164" t="s">
        <v>0</v>
      </c>
      <c r="L5173" s="165">
        <v>612.84</v>
      </c>
    </row>
    <row r="5174" spans="1:12" s="148" customFormat="1" ht="323.25" customHeight="1" x14ac:dyDescent="0.15">
      <c r="A5174" s="593"/>
      <c r="B5174" s="589"/>
      <c r="C5174" s="595"/>
      <c r="D5174" s="596"/>
      <c r="E5174" s="589"/>
      <c r="F5174" s="589"/>
      <c r="G5174" s="589"/>
      <c r="H5174" s="591" t="s">
        <v>1892</v>
      </c>
      <c r="I5174" s="591"/>
      <c r="J5174" s="164" t="s">
        <v>1891</v>
      </c>
      <c r="K5174" s="164" t="s">
        <v>0</v>
      </c>
      <c r="L5174" s="165">
        <v>1586.39</v>
      </c>
    </row>
    <row r="5175" spans="1:12" s="148" customFormat="1" ht="24" customHeight="1" x14ac:dyDescent="0.15">
      <c r="A5175" s="593"/>
      <c r="B5175" s="161" t="s">
        <v>29</v>
      </c>
      <c r="C5175" s="162" t="s">
        <v>30</v>
      </c>
      <c r="D5175" s="162" t="s">
        <v>1893</v>
      </c>
      <c r="E5175" s="162" t="s">
        <v>1894</v>
      </c>
      <c r="F5175" s="592"/>
      <c r="G5175" s="592"/>
      <c r="H5175" s="591" t="s">
        <v>1895</v>
      </c>
      <c r="I5175" s="591"/>
      <c r="J5175" s="589" t="s">
        <v>1891</v>
      </c>
      <c r="K5175" s="589" t="s">
        <v>0</v>
      </c>
      <c r="L5175" s="590">
        <v>691.74</v>
      </c>
    </row>
    <row r="5176" spans="1:12" s="148" customFormat="1" ht="24" customHeight="1" x14ac:dyDescent="0.15">
      <c r="A5176" s="593"/>
      <c r="B5176" s="164" t="s">
        <v>1896</v>
      </c>
      <c r="C5176" s="164" t="s">
        <v>4806</v>
      </c>
      <c r="D5176" s="166">
        <v>43020</v>
      </c>
      <c r="E5176" s="164" t="s">
        <v>4923</v>
      </c>
      <c r="F5176" s="592"/>
      <c r="G5176" s="592"/>
      <c r="H5176" s="591"/>
      <c r="I5176" s="591"/>
      <c r="J5176" s="589"/>
      <c r="K5176" s="589"/>
      <c r="L5176" s="590"/>
    </row>
    <row r="5177" spans="1:12" s="148" customFormat="1" ht="24" customHeight="1" x14ac:dyDescent="0.15">
      <c r="A5177" s="593">
        <v>985</v>
      </c>
      <c r="B5177" s="161" t="s">
        <v>20</v>
      </c>
      <c r="C5177" s="162" t="s">
        <v>21</v>
      </c>
      <c r="D5177" s="162" t="s">
        <v>1884</v>
      </c>
      <c r="E5177" s="162" t="s">
        <v>1885</v>
      </c>
      <c r="F5177" s="594" t="s">
        <v>14</v>
      </c>
      <c r="G5177" s="594"/>
      <c r="H5177" s="592"/>
      <c r="I5177" s="592"/>
      <c r="J5177" s="592"/>
      <c r="K5177" s="592"/>
      <c r="L5177" s="592"/>
    </row>
    <row r="5178" spans="1:12" s="148" customFormat="1" ht="26.25" customHeight="1" x14ac:dyDescent="0.15">
      <c r="A5178" s="593"/>
      <c r="B5178" s="589" t="s">
        <v>4924</v>
      </c>
      <c r="C5178" s="595" t="s">
        <v>4925</v>
      </c>
      <c r="D5178" s="596">
        <v>43025</v>
      </c>
      <c r="E5178" s="589" t="s">
        <v>2735</v>
      </c>
      <c r="F5178" s="589" t="s">
        <v>4926</v>
      </c>
      <c r="G5178" s="589"/>
      <c r="H5178" s="591" t="s">
        <v>1890</v>
      </c>
      <c r="I5178" s="591"/>
      <c r="J5178" s="164" t="s">
        <v>1891</v>
      </c>
      <c r="K5178" s="164" t="s">
        <v>0</v>
      </c>
      <c r="L5178" s="165">
        <v>368.42</v>
      </c>
    </row>
    <row r="5179" spans="1:12" s="148" customFormat="1" ht="333.75" customHeight="1" x14ac:dyDescent="0.15">
      <c r="A5179" s="593"/>
      <c r="B5179" s="589"/>
      <c r="C5179" s="595"/>
      <c r="D5179" s="596"/>
      <c r="E5179" s="589"/>
      <c r="F5179" s="589"/>
      <c r="G5179" s="589"/>
      <c r="H5179" s="591" t="s">
        <v>1892</v>
      </c>
      <c r="I5179" s="591"/>
      <c r="J5179" s="164" t="s">
        <v>1891</v>
      </c>
      <c r="K5179" s="164" t="s">
        <v>0</v>
      </c>
      <c r="L5179" s="165">
        <v>586.43000000000006</v>
      </c>
    </row>
    <row r="5180" spans="1:12" s="148" customFormat="1" ht="24" customHeight="1" x14ac:dyDescent="0.15">
      <c r="A5180" s="593"/>
      <c r="B5180" s="161" t="s">
        <v>29</v>
      </c>
      <c r="C5180" s="162" t="s">
        <v>30</v>
      </c>
      <c r="D5180" s="162" t="s">
        <v>1893</v>
      </c>
      <c r="E5180" s="162" t="s">
        <v>1894</v>
      </c>
      <c r="F5180" s="592"/>
      <c r="G5180" s="592"/>
      <c r="H5180" s="591" t="s">
        <v>1895</v>
      </c>
      <c r="I5180" s="591"/>
      <c r="J5180" s="589" t="s">
        <v>1891</v>
      </c>
      <c r="K5180" s="589" t="s">
        <v>1891</v>
      </c>
      <c r="L5180" s="590">
        <v>0</v>
      </c>
    </row>
    <row r="5181" spans="1:12" s="148" customFormat="1" ht="24" customHeight="1" x14ac:dyDescent="0.15">
      <c r="A5181" s="593"/>
      <c r="B5181" s="164" t="s">
        <v>1962</v>
      </c>
      <c r="C5181" s="164" t="s">
        <v>4926</v>
      </c>
      <c r="D5181" s="166">
        <v>43027</v>
      </c>
      <c r="E5181" s="164" t="s">
        <v>4927</v>
      </c>
      <c r="F5181" s="592"/>
      <c r="G5181" s="592"/>
      <c r="H5181" s="591"/>
      <c r="I5181" s="591"/>
      <c r="J5181" s="589"/>
      <c r="K5181" s="589"/>
      <c r="L5181" s="590"/>
    </row>
    <row r="5182" spans="1:12" s="148" customFormat="1" ht="24" customHeight="1" x14ac:dyDescent="0.15">
      <c r="A5182" s="593">
        <v>986</v>
      </c>
      <c r="B5182" s="161" t="s">
        <v>20</v>
      </c>
      <c r="C5182" s="162" t="s">
        <v>21</v>
      </c>
      <c r="D5182" s="162" t="s">
        <v>1884</v>
      </c>
      <c r="E5182" s="162" t="s">
        <v>1885</v>
      </c>
      <c r="F5182" s="594" t="s">
        <v>14</v>
      </c>
      <c r="G5182" s="594"/>
      <c r="H5182" s="592"/>
      <c r="I5182" s="592"/>
      <c r="J5182" s="592"/>
      <c r="K5182" s="592"/>
      <c r="L5182" s="592"/>
    </row>
    <row r="5183" spans="1:12" s="148" customFormat="1" ht="26.25" customHeight="1" x14ac:dyDescent="0.15">
      <c r="A5183" s="593"/>
      <c r="B5183" s="589" t="s">
        <v>4928</v>
      </c>
      <c r="C5183" s="595" t="s">
        <v>4929</v>
      </c>
      <c r="D5183" s="596">
        <v>43025</v>
      </c>
      <c r="E5183" s="589" t="s">
        <v>2735</v>
      </c>
      <c r="F5183" s="589" t="s">
        <v>4926</v>
      </c>
      <c r="G5183" s="589"/>
      <c r="H5183" s="591" t="s">
        <v>1890</v>
      </c>
      <c r="I5183" s="591"/>
      <c r="J5183" s="164" t="s">
        <v>1891</v>
      </c>
      <c r="K5183" s="164" t="s">
        <v>1891</v>
      </c>
      <c r="L5183" s="165">
        <v>0</v>
      </c>
    </row>
    <row r="5184" spans="1:12" s="148" customFormat="1" ht="365.25" customHeight="1" x14ac:dyDescent="0.15">
      <c r="A5184" s="593"/>
      <c r="B5184" s="589"/>
      <c r="C5184" s="595"/>
      <c r="D5184" s="596"/>
      <c r="E5184" s="589"/>
      <c r="F5184" s="589"/>
      <c r="G5184" s="589"/>
      <c r="H5184" s="591" t="s">
        <v>1892</v>
      </c>
      <c r="I5184" s="591"/>
      <c r="J5184" s="164" t="s">
        <v>1891</v>
      </c>
      <c r="K5184" s="164" t="s">
        <v>1891</v>
      </c>
      <c r="L5184" s="165">
        <v>0</v>
      </c>
    </row>
    <row r="5185" spans="1:12" s="148" customFormat="1" ht="24" customHeight="1" x14ac:dyDescent="0.15">
      <c r="A5185" s="593"/>
      <c r="B5185" s="161" t="s">
        <v>29</v>
      </c>
      <c r="C5185" s="162" t="s">
        <v>30</v>
      </c>
      <c r="D5185" s="162" t="s">
        <v>1893</v>
      </c>
      <c r="E5185" s="162" t="s">
        <v>1894</v>
      </c>
      <c r="F5185" s="592"/>
      <c r="G5185" s="592"/>
      <c r="H5185" s="591" t="s">
        <v>1895</v>
      </c>
      <c r="I5185" s="591"/>
      <c r="J5185" s="589" t="s">
        <v>1891</v>
      </c>
      <c r="K5185" s="589" t="s">
        <v>0</v>
      </c>
      <c r="L5185" s="590">
        <v>1340</v>
      </c>
    </row>
    <row r="5186" spans="1:12" s="148" customFormat="1" ht="24" customHeight="1" x14ac:dyDescent="0.15">
      <c r="A5186" s="593"/>
      <c r="B5186" s="164" t="s">
        <v>1986</v>
      </c>
      <c r="C5186" s="164" t="s">
        <v>4926</v>
      </c>
      <c r="D5186" s="166">
        <v>43029</v>
      </c>
      <c r="E5186" s="164" t="s">
        <v>4322</v>
      </c>
      <c r="F5186" s="592"/>
      <c r="G5186" s="592"/>
      <c r="H5186" s="591"/>
      <c r="I5186" s="591"/>
      <c r="J5186" s="589"/>
      <c r="K5186" s="589"/>
      <c r="L5186" s="590"/>
    </row>
    <row r="5187" spans="1:12" s="148" customFormat="1" ht="24" customHeight="1" x14ac:dyDescent="0.15">
      <c r="A5187" s="593">
        <v>987</v>
      </c>
      <c r="B5187" s="161" t="s">
        <v>20</v>
      </c>
      <c r="C5187" s="162" t="s">
        <v>21</v>
      </c>
      <c r="D5187" s="162" t="s">
        <v>1884</v>
      </c>
      <c r="E5187" s="162" t="s">
        <v>1885</v>
      </c>
      <c r="F5187" s="594" t="s">
        <v>14</v>
      </c>
      <c r="G5187" s="594"/>
      <c r="H5187" s="592"/>
      <c r="I5187" s="592"/>
      <c r="J5187" s="592"/>
      <c r="K5187" s="592"/>
      <c r="L5187" s="592"/>
    </row>
    <row r="5188" spans="1:12" s="148" customFormat="1" ht="26.25" customHeight="1" x14ac:dyDescent="0.15">
      <c r="A5188" s="593"/>
      <c r="B5188" s="589" t="s">
        <v>4930</v>
      </c>
      <c r="C5188" s="595" t="s">
        <v>4931</v>
      </c>
      <c r="D5188" s="596">
        <v>43013</v>
      </c>
      <c r="E5188" s="589" t="s">
        <v>2169</v>
      </c>
      <c r="F5188" s="589" t="s">
        <v>4932</v>
      </c>
      <c r="G5188" s="589"/>
      <c r="H5188" s="591" t="s">
        <v>1890</v>
      </c>
      <c r="I5188" s="591"/>
      <c r="J5188" s="164" t="s">
        <v>1891</v>
      </c>
      <c r="K5188" s="164" t="s">
        <v>0</v>
      </c>
      <c r="L5188" s="165">
        <v>524.47</v>
      </c>
    </row>
    <row r="5189" spans="1:12" s="148" customFormat="1" ht="408.95" customHeight="1" x14ac:dyDescent="0.15">
      <c r="A5189" s="593"/>
      <c r="B5189" s="589"/>
      <c r="C5189" s="595"/>
      <c r="D5189" s="596"/>
      <c r="E5189" s="589"/>
      <c r="F5189" s="589"/>
      <c r="G5189" s="589"/>
      <c r="H5189" s="591" t="s">
        <v>1892</v>
      </c>
      <c r="I5189" s="591"/>
      <c r="J5189" s="589" t="s">
        <v>1891</v>
      </c>
      <c r="K5189" s="589" t="s">
        <v>0</v>
      </c>
      <c r="L5189" s="590">
        <v>396.11</v>
      </c>
    </row>
    <row r="5190" spans="1:12" s="148" customFormat="1" ht="113.85" customHeight="1" x14ac:dyDescent="0.15">
      <c r="A5190" s="593"/>
      <c r="B5190" s="589"/>
      <c r="C5190" s="595"/>
      <c r="D5190" s="596"/>
      <c r="E5190" s="589"/>
      <c r="F5190" s="589"/>
      <c r="G5190" s="589"/>
      <c r="H5190" s="591"/>
      <c r="I5190" s="591"/>
      <c r="J5190" s="589"/>
      <c r="K5190" s="589"/>
      <c r="L5190" s="590"/>
    </row>
    <row r="5191" spans="1:12" s="148" customFormat="1" ht="24" customHeight="1" x14ac:dyDescent="0.15">
      <c r="A5191" s="593"/>
      <c r="B5191" s="161" t="s">
        <v>29</v>
      </c>
      <c r="C5191" s="162" t="s">
        <v>30</v>
      </c>
      <c r="D5191" s="162" t="s">
        <v>1893</v>
      </c>
      <c r="E5191" s="162" t="s">
        <v>1894</v>
      </c>
      <c r="F5191" s="592"/>
      <c r="G5191" s="592"/>
      <c r="H5191" s="591" t="s">
        <v>1895</v>
      </c>
      <c r="I5191" s="591"/>
      <c r="J5191" s="589" t="s">
        <v>1891</v>
      </c>
      <c r="K5191" s="589" t="s">
        <v>0</v>
      </c>
      <c r="L5191" s="590">
        <v>70</v>
      </c>
    </row>
    <row r="5192" spans="1:12" s="148" customFormat="1" ht="24" customHeight="1" x14ac:dyDescent="0.15">
      <c r="A5192" s="593"/>
      <c r="B5192" s="164" t="s">
        <v>4933</v>
      </c>
      <c r="C5192" s="164" t="s">
        <v>4932</v>
      </c>
      <c r="D5192" s="166">
        <v>43015</v>
      </c>
      <c r="E5192" s="164" t="s">
        <v>2249</v>
      </c>
      <c r="F5192" s="592"/>
      <c r="G5192" s="592"/>
      <c r="H5192" s="591"/>
      <c r="I5192" s="591"/>
      <c r="J5192" s="589"/>
      <c r="K5192" s="589"/>
      <c r="L5192" s="590"/>
    </row>
    <row r="5193" spans="1:12" s="148" customFormat="1" ht="24" customHeight="1" x14ac:dyDescent="0.15">
      <c r="A5193" s="593">
        <v>988</v>
      </c>
      <c r="B5193" s="161" t="s">
        <v>20</v>
      </c>
      <c r="C5193" s="162" t="s">
        <v>21</v>
      </c>
      <c r="D5193" s="162" t="s">
        <v>1884</v>
      </c>
      <c r="E5193" s="162" t="s">
        <v>1885</v>
      </c>
      <c r="F5193" s="594" t="s">
        <v>14</v>
      </c>
      <c r="G5193" s="594"/>
      <c r="H5193" s="592"/>
      <c r="I5193" s="592"/>
      <c r="J5193" s="592"/>
      <c r="K5193" s="592"/>
      <c r="L5193" s="592"/>
    </row>
    <row r="5194" spans="1:12" s="148" customFormat="1" ht="26.25" customHeight="1" x14ac:dyDescent="0.15">
      <c r="A5194" s="593"/>
      <c r="B5194" s="589" t="s">
        <v>4934</v>
      </c>
      <c r="C5194" s="595" t="s">
        <v>4935</v>
      </c>
      <c r="D5194" s="596">
        <v>43083</v>
      </c>
      <c r="E5194" s="589" t="s">
        <v>2892</v>
      </c>
      <c r="F5194" s="589" t="s">
        <v>2893</v>
      </c>
      <c r="G5194" s="589"/>
      <c r="H5194" s="591" t="s">
        <v>1890</v>
      </c>
      <c r="I5194" s="591"/>
      <c r="J5194" s="164" t="s">
        <v>1891</v>
      </c>
      <c r="K5194" s="164" t="s">
        <v>0</v>
      </c>
      <c r="L5194" s="165">
        <v>212.36</v>
      </c>
    </row>
    <row r="5195" spans="1:12" s="148" customFormat="1" ht="386.25" customHeight="1" x14ac:dyDescent="0.15">
      <c r="A5195" s="593"/>
      <c r="B5195" s="589"/>
      <c r="C5195" s="595"/>
      <c r="D5195" s="596"/>
      <c r="E5195" s="589"/>
      <c r="F5195" s="589"/>
      <c r="G5195" s="589"/>
      <c r="H5195" s="591" t="s">
        <v>1892</v>
      </c>
      <c r="I5195" s="591"/>
      <c r="J5195" s="164" t="s">
        <v>1891</v>
      </c>
      <c r="K5195" s="164" t="s">
        <v>0</v>
      </c>
      <c r="L5195" s="165">
        <v>323.2</v>
      </c>
    </row>
    <row r="5196" spans="1:12" s="148" customFormat="1" ht="24" customHeight="1" x14ac:dyDescent="0.15">
      <c r="A5196" s="593"/>
      <c r="B5196" s="161" t="s">
        <v>29</v>
      </c>
      <c r="C5196" s="162" t="s">
        <v>30</v>
      </c>
      <c r="D5196" s="162" t="s">
        <v>1893</v>
      </c>
      <c r="E5196" s="162" t="s">
        <v>1894</v>
      </c>
      <c r="F5196" s="592"/>
      <c r="G5196" s="592"/>
      <c r="H5196" s="591" t="s">
        <v>1895</v>
      </c>
      <c r="I5196" s="591"/>
      <c r="J5196" s="589" t="s">
        <v>1891</v>
      </c>
      <c r="K5196" s="589" t="s">
        <v>1891</v>
      </c>
      <c r="L5196" s="590">
        <v>0</v>
      </c>
    </row>
    <row r="5197" spans="1:12" s="148" customFormat="1" ht="24" customHeight="1" x14ac:dyDescent="0.15">
      <c r="A5197" s="593"/>
      <c r="B5197" s="164" t="s">
        <v>2052</v>
      </c>
      <c r="C5197" s="164" t="s">
        <v>2893</v>
      </c>
      <c r="D5197" s="166">
        <v>43084</v>
      </c>
      <c r="E5197" s="164" t="s">
        <v>4936</v>
      </c>
      <c r="F5197" s="592"/>
      <c r="G5197" s="592"/>
      <c r="H5197" s="591"/>
      <c r="I5197" s="591"/>
      <c r="J5197" s="589"/>
      <c r="K5197" s="589"/>
      <c r="L5197" s="590"/>
    </row>
    <row r="5198" spans="1:12" s="148" customFormat="1" ht="24" customHeight="1" x14ac:dyDescent="0.15">
      <c r="A5198" s="593">
        <v>989</v>
      </c>
      <c r="B5198" s="161" t="s">
        <v>20</v>
      </c>
      <c r="C5198" s="162" t="s">
        <v>21</v>
      </c>
      <c r="D5198" s="162" t="s">
        <v>1884</v>
      </c>
      <c r="E5198" s="162" t="s">
        <v>1885</v>
      </c>
      <c r="F5198" s="594" t="s">
        <v>14</v>
      </c>
      <c r="G5198" s="594"/>
      <c r="H5198" s="592"/>
      <c r="I5198" s="592"/>
      <c r="J5198" s="592"/>
      <c r="K5198" s="592"/>
      <c r="L5198" s="592"/>
    </row>
    <row r="5199" spans="1:12" s="148" customFormat="1" ht="26.25" customHeight="1" x14ac:dyDescent="0.15">
      <c r="A5199" s="593"/>
      <c r="B5199" s="589" t="s">
        <v>4934</v>
      </c>
      <c r="C5199" s="595" t="s">
        <v>4937</v>
      </c>
      <c r="D5199" s="596">
        <v>43180</v>
      </c>
      <c r="E5199" s="589" t="s">
        <v>2915</v>
      </c>
      <c r="F5199" s="589" t="s">
        <v>4199</v>
      </c>
      <c r="G5199" s="589"/>
      <c r="H5199" s="591" t="s">
        <v>1890</v>
      </c>
      <c r="I5199" s="591"/>
      <c r="J5199" s="164" t="s">
        <v>1891</v>
      </c>
      <c r="K5199" s="164" t="s">
        <v>0</v>
      </c>
      <c r="L5199" s="165">
        <v>228.4</v>
      </c>
    </row>
    <row r="5200" spans="1:12" s="148" customFormat="1" ht="408.95" customHeight="1" x14ac:dyDescent="0.15">
      <c r="A5200" s="593"/>
      <c r="B5200" s="589"/>
      <c r="C5200" s="595"/>
      <c r="D5200" s="596"/>
      <c r="E5200" s="589"/>
      <c r="F5200" s="589"/>
      <c r="G5200" s="589"/>
      <c r="H5200" s="591" t="s">
        <v>1892</v>
      </c>
      <c r="I5200" s="591"/>
      <c r="J5200" s="589" t="s">
        <v>1891</v>
      </c>
      <c r="K5200" s="589" t="s">
        <v>0</v>
      </c>
      <c r="L5200" s="590">
        <v>91.62</v>
      </c>
    </row>
    <row r="5201" spans="1:12" s="148" customFormat="1" ht="355.35" customHeight="1" x14ac:dyDescent="0.15">
      <c r="A5201" s="593"/>
      <c r="B5201" s="589"/>
      <c r="C5201" s="595"/>
      <c r="D5201" s="596"/>
      <c r="E5201" s="589"/>
      <c r="F5201" s="589"/>
      <c r="G5201" s="589"/>
      <c r="H5201" s="591"/>
      <c r="I5201" s="591"/>
      <c r="J5201" s="589"/>
      <c r="K5201" s="589"/>
      <c r="L5201" s="590"/>
    </row>
    <row r="5202" spans="1:12" s="148" customFormat="1" ht="24" customHeight="1" x14ac:dyDescent="0.15">
      <c r="A5202" s="593"/>
      <c r="B5202" s="161" t="s">
        <v>29</v>
      </c>
      <c r="C5202" s="162" t="s">
        <v>30</v>
      </c>
      <c r="D5202" s="162" t="s">
        <v>1893</v>
      </c>
      <c r="E5202" s="162" t="s">
        <v>1894</v>
      </c>
      <c r="F5202" s="592"/>
      <c r="G5202" s="592"/>
      <c r="H5202" s="591" t="s">
        <v>1895</v>
      </c>
      <c r="I5202" s="591"/>
      <c r="J5202" s="589" t="s">
        <v>1891</v>
      </c>
      <c r="K5202" s="589" t="s">
        <v>0</v>
      </c>
      <c r="L5202" s="590">
        <v>230</v>
      </c>
    </row>
    <row r="5203" spans="1:12" s="148" customFormat="1" ht="24" customHeight="1" x14ac:dyDescent="0.15">
      <c r="A5203" s="593"/>
      <c r="B5203" s="164" t="s">
        <v>2052</v>
      </c>
      <c r="C5203" s="164" t="s">
        <v>4199</v>
      </c>
      <c r="D5203" s="166">
        <v>43182</v>
      </c>
      <c r="E5203" s="164" t="s">
        <v>2972</v>
      </c>
      <c r="F5203" s="592"/>
      <c r="G5203" s="592"/>
      <c r="H5203" s="591"/>
      <c r="I5203" s="591"/>
      <c r="J5203" s="589"/>
      <c r="K5203" s="589"/>
      <c r="L5203" s="590"/>
    </row>
    <row r="5204" spans="1:12" s="148" customFormat="1" ht="24" customHeight="1" x14ac:dyDescent="0.15">
      <c r="A5204" s="593">
        <v>990</v>
      </c>
      <c r="B5204" s="161" t="s">
        <v>20</v>
      </c>
      <c r="C5204" s="162" t="s">
        <v>21</v>
      </c>
      <c r="D5204" s="162" t="s">
        <v>1884</v>
      </c>
      <c r="E5204" s="162" t="s">
        <v>1885</v>
      </c>
      <c r="F5204" s="594" t="s">
        <v>14</v>
      </c>
      <c r="G5204" s="594"/>
      <c r="H5204" s="592"/>
      <c r="I5204" s="592"/>
      <c r="J5204" s="592"/>
      <c r="K5204" s="592"/>
      <c r="L5204" s="592"/>
    </row>
    <row r="5205" spans="1:12" s="148" customFormat="1" ht="26.25" customHeight="1" x14ac:dyDescent="0.15">
      <c r="A5205" s="593"/>
      <c r="B5205" s="589" t="s">
        <v>4934</v>
      </c>
      <c r="C5205" s="595" t="s">
        <v>4937</v>
      </c>
      <c r="D5205" s="596">
        <v>43180</v>
      </c>
      <c r="E5205" s="589" t="s">
        <v>2915</v>
      </c>
      <c r="F5205" s="589" t="s">
        <v>4938</v>
      </c>
      <c r="G5205" s="589"/>
      <c r="H5205" s="591" t="s">
        <v>1890</v>
      </c>
      <c r="I5205" s="591"/>
      <c r="J5205" s="164" t="s">
        <v>1891</v>
      </c>
      <c r="K5205" s="164" t="s">
        <v>0</v>
      </c>
      <c r="L5205" s="165">
        <v>90</v>
      </c>
    </row>
    <row r="5206" spans="1:12" s="148" customFormat="1" ht="408.95" customHeight="1" x14ac:dyDescent="0.15">
      <c r="A5206" s="593"/>
      <c r="B5206" s="589"/>
      <c r="C5206" s="595"/>
      <c r="D5206" s="596"/>
      <c r="E5206" s="589"/>
      <c r="F5206" s="589"/>
      <c r="G5206" s="589"/>
      <c r="H5206" s="591" t="s">
        <v>1892</v>
      </c>
      <c r="I5206" s="591"/>
      <c r="J5206" s="589" t="s">
        <v>1891</v>
      </c>
      <c r="K5206" s="589" t="s">
        <v>0</v>
      </c>
      <c r="L5206" s="590">
        <v>380.28</v>
      </c>
    </row>
    <row r="5207" spans="1:12" s="148" customFormat="1" ht="355.35" customHeight="1" x14ac:dyDescent="0.15">
      <c r="A5207" s="593"/>
      <c r="B5207" s="589"/>
      <c r="C5207" s="595"/>
      <c r="D5207" s="596"/>
      <c r="E5207" s="589"/>
      <c r="F5207" s="589"/>
      <c r="G5207" s="589"/>
      <c r="H5207" s="591"/>
      <c r="I5207" s="591"/>
      <c r="J5207" s="589"/>
      <c r="K5207" s="589"/>
      <c r="L5207" s="590"/>
    </row>
    <row r="5208" spans="1:12" s="148" customFormat="1" ht="24" customHeight="1" x14ac:dyDescent="0.15">
      <c r="A5208" s="593"/>
      <c r="B5208" s="161" t="s">
        <v>29</v>
      </c>
      <c r="C5208" s="162" t="s">
        <v>30</v>
      </c>
      <c r="D5208" s="162" t="s">
        <v>1893</v>
      </c>
      <c r="E5208" s="162" t="s">
        <v>1894</v>
      </c>
      <c r="F5208" s="592"/>
      <c r="G5208" s="592"/>
      <c r="H5208" s="591" t="s">
        <v>1895</v>
      </c>
      <c r="I5208" s="591"/>
      <c r="J5208" s="589" t="s">
        <v>1891</v>
      </c>
      <c r="K5208" s="589" t="s">
        <v>0</v>
      </c>
      <c r="L5208" s="590">
        <v>80</v>
      </c>
    </row>
    <row r="5209" spans="1:12" s="148" customFormat="1" ht="24" customHeight="1" x14ac:dyDescent="0.15">
      <c r="A5209" s="593"/>
      <c r="B5209" s="164" t="s">
        <v>2052</v>
      </c>
      <c r="C5209" s="164" t="s">
        <v>4938</v>
      </c>
      <c r="D5209" s="166">
        <v>43182</v>
      </c>
      <c r="E5209" s="164" t="s">
        <v>2972</v>
      </c>
      <c r="F5209" s="592"/>
      <c r="G5209" s="592"/>
      <c r="H5209" s="591"/>
      <c r="I5209" s="591"/>
      <c r="J5209" s="589"/>
      <c r="K5209" s="589"/>
      <c r="L5209" s="590"/>
    </row>
    <row r="5210" spans="1:12" s="148" customFormat="1" ht="24" customHeight="1" x14ac:dyDescent="0.15">
      <c r="A5210" s="593">
        <v>991</v>
      </c>
      <c r="B5210" s="161" t="s">
        <v>20</v>
      </c>
      <c r="C5210" s="162" t="s">
        <v>21</v>
      </c>
      <c r="D5210" s="162" t="s">
        <v>1884</v>
      </c>
      <c r="E5210" s="162" t="s">
        <v>1885</v>
      </c>
      <c r="F5210" s="594" t="s">
        <v>14</v>
      </c>
      <c r="G5210" s="594"/>
      <c r="H5210" s="592"/>
      <c r="I5210" s="592"/>
      <c r="J5210" s="592"/>
      <c r="K5210" s="592"/>
      <c r="L5210" s="592"/>
    </row>
    <row r="5211" spans="1:12" s="148" customFormat="1" ht="26.25" customHeight="1" x14ac:dyDescent="0.15">
      <c r="A5211" s="593"/>
      <c r="B5211" s="589" t="s">
        <v>4939</v>
      </c>
      <c r="C5211" s="595" t="s">
        <v>4940</v>
      </c>
      <c r="D5211" s="596">
        <v>43013</v>
      </c>
      <c r="E5211" s="589" t="s">
        <v>1952</v>
      </c>
      <c r="F5211" s="589" t="s">
        <v>3902</v>
      </c>
      <c r="G5211" s="589"/>
      <c r="H5211" s="591" t="s">
        <v>1890</v>
      </c>
      <c r="I5211" s="591"/>
      <c r="J5211" s="164" t="s">
        <v>1891</v>
      </c>
      <c r="K5211" s="164" t="s">
        <v>0</v>
      </c>
      <c r="L5211" s="165">
        <v>255.78</v>
      </c>
    </row>
    <row r="5212" spans="1:12" s="148" customFormat="1" ht="408.95" customHeight="1" x14ac:dyDescent="0.15">
      <c r="A5212" s="593"/>
      <c r="B5212" s="589"/>
      <c r="C5212" s="595"/>
      <c r="D5212" s="596"/>
      <c r="E5212" s="589"/>
      <c r="F5212" s="589"/>
      <c r="G5212" s="589"/>
      <c r="H5212" s="591" t="s">
        <v>1892</v>
      </c>
      <c r="I5212" s="591"/>
      <c r="J5212" s="589" t="s">
        <v>1891</v>
      </c>
      <c r="K5212" s="589" t="s">
        <v>1891</v>
      </c>
      <c r="L5212" s="590">
        <v>0</v>
      </c>
    </row>
    <row r="5213" spans="1:12" s="148" customFormat="1" ht="19.350000000000001" customHeight="1" x14ac:dyDescent="0.15">
      <c r="A5213" s="593"/>
      <c r="B5213" s="589"/>
      <c r="C5213" s="595"/>
      <c r="D5213" s="596"/>
      <c r="E5213" s="589"/>
      <c r="F5213" s="589"/>
      <c r="G5213" s="589"/>
      <c r="H5213" s="591"/>
      <c r="I5213" s="591"/>
      <c r="J5213" s="589"/>
      <c r="K5213" s="589"/>
      <c r="L5213" s="590"/>
    </row>
    <row r="5214" spans="1:12" s="148" customFormat="1" ht="24" customHeight="1" x14ac:dyDescent="0.15">
      <c r="A5214" s="593"/>
      <c r="B5214" s="161" t="s">
        <v>29</v>
      </c>
      <c r="C5214" s="162" t="s">
        <v>30</v>
      </c>
      <c r="D5214" s="162" t="s">
        <v>1893</v>
      </c>
      <c r="E5214" s="162" t="s">
        <v>1894</v>
      </c>
      <c r="F5214" s="592"/>
      <c r="G5214" s="592"/>
      <c r="H5214" s="591" t="s">
        <v>1895</v>
      </c>
      <c r="I5214" s="591"/>
      <c r="J5214" s="589" t="s">
        <v>1891</v>
      </c>
      <c r="K5214" s="589" t="s">
        <v>0</v>
      </c>
      <c r="L5214" s="590">
        <v>90</v>
      </c>
    </row>
    <row r="5215" spans="1:12" s="148" customFormat="1" ht="34.5" customHeight="1" x14ac:dyDescent="0.15">
      <c r="A5215" s="593"/>
      <c r="B5215" s="164" t="s">
        <v>2388</v>
      </c>
      <c r="C5215" s="164" t="s">
        <v>3902</v>
      </c>
      <c r="D5215" s="166">
        <v>43026</v>
      </c>
      <c r="E5215" s="164" t="s">
        <v>4941</v>
      </c>
      <c r="F5215" s="592"/>
      <c r="G5215" s="592"/>
      <c r="H5215" s="591"/>
      <c r="I5215" s="591"/>
      <c r="J5215" s="589"/>
      <c r="K5215" s="589"/>
      <c r="L5215" s="590"/>
    </row>
    <row r="5216" spans="1:12" s="148" customFormat="1" ht="24" customHeight="1" x14ac:dyDescent="0.15">
      <c r="A5216" s="593">
        <v>992</v>
      </c>
      <c r="B5216" s="161" t="s">
        <v>20</v>
      </c>
      <c r="C5216" s="162" t="s">
        <v>21</v>
      </c>
      <c r="D5216" s="162" t="s">
        <v>1884</v>
      </c>
      <c r="E5216" s="162" t="s">
        <v>1885</v>
      </c>
      <c r="F5216" s="594" t="s">
        <v>14</v>
      </c>
      <c r="G5216" s="594"/>
      <c r="H5216" s="592"/>
      <c r="I5216" s="592"/>
      <c r="J5216" s="592"/>
      <c r="K5216" s="592"/>
      <c r="L5216" s="592"/>
    </row>
    <row r="5217" spans="1:12" s="148" customFormat="1" ht="26.25" customHeight="1" x14ac:dyDescent="0.15">
      <c r="A5217" s="593"/>
      <c r="B5217" s="589" t="s">
        <v>4939</v>
      </c>
      <c r="C5217" s="595" t="s">
        <v>4940</v>
      </c>
      <c r="D5217" s="596">
        <v>43013</v>
      </c>
      <c r="E5217" s="589" t="s">
        <v>1952</v>
      </c>
      <c r="F5217" s="589" t="s">
        <v>2886</v>
      </c>
      <c r="G5217" s="589"/>
      <c r="H5217" s="591" t="s">
        <v>1890</v>
      </c>
      <c r="I5217" s="591"/>
      <c r="J5217" s="164" t="s">
        <v>1891</v>
      </c>
      <c r="K5217" s="164" t="s">
        <v>0</v>
      </c>
      <c r="L5217" s="165">
        <v>294</v>
      </c>
    </row>
    <row r="5218" spans="1:12" s="148" customFormat="1" ht="408.95" customHeight="1" x14ac:dyDescent="0.15">
      <c r="A5218" s="593"/>
      <c r="B5218" s="589"/>
      <c r="C5218" s="595"/>
      <c r="D5218" s="596"/>
      <c r="E5218" s="589"/>
      <c r="F5218" s="589"/>
      <c r="G5218" s="589"/>
      <c r="H5218" s="591" t="s">
        <v>1892</v>
      </c>
      <c r="I5218" s="591"/>
      <c r="J5218" s="589" t="s">
        <v>1891</v>
      </c>
      <c r="K5218" s="589" t="s">
        <v>0</v>
      </c>
      <c r="L5218" s="590">
        <v>1495.6</v>
      </c>
    </row>
    <row r="5219" spans="1:12" s="148" customFormat="1" ht="19.350000000000001" customHeight="1" x14ac:dyDescent="0.15">
      <c r="A5219" s="593"/>
      <c r="B5219" s="589"/>
      <c r="C5219" s="595"/>
      <c r="D5219" s="596"/>
      <c r="E5219" s="589"/>
      <c r="F5219" s="589"/>
      <c r="G5219" s="589"/>
      <c r="H5219" s="591"/>
      <c r="I5219" s="591"/>
      <c r="J5219" s="589"/>
      <c r="K5219" s="589"/>
      <c r="L5219" s="590"/>
    </row>
    <row r="5220" spans="1:12" s="148" customFormat="1" ht="24" customHeight="1" x14ac:dyDescent="0.15">
      <c r="A5220" s="593"/>
      <c r="B5220" s="161" t="s">
        <v>29</v>
      </c>
      <c r="C5220" s="162" t="s">
        <v>30</v>
      </c>
      <c r="D5220" s="162" t="s">
        <v>1893</v>
      </c>
      <c r="E5220" s="162" t="s">
        <v>1894</v>
      </c>
      <c r="F5220" s="592"/>
      <c r="G5220" s="592"/>
      <c r="H5220" s="591" t="s">
        <v>1895</v>
      </c>
      <c r="I5220" s="591"/>
      <c r="J5220" s="589" t="s">
        <v>1891</v>
      </c>
      <c r="K5220" s="589" t="s">
        <v>0</v>
      </c>
      <c r="L5220" s="590">
        <v>850</v>
      </c>
    </row>
    <row r="5221" spans="1:12" s="148" customFormat="1" ht="34.5" customHeight="1" x14ac:dyDescent="0.15">
      <c r="A5221" s="593"/>
      <c r="B5221" s="164" t="s">
        <v>2388</v>
      </c>
      <c r="C5221" s="164" t="s">
        <v>2886</v>
      </c>
      <c r="D5221" s="166">
        <v>43026</v>
      </c>
      <c r="E5221" s="164" t="s">
        <v>4941</v>
      </c>
      <c r="F5221" s="592"/>
      <c r="G5221" s="592"/>
      <c r="H5221" s="591"/>
      <c r="I5221" s="591"/>
      <c r="J5221" s="589"/>
      <c r="K5221" s="589"/>
      <c r="L5221" s="590"/>
    </row>
    <row r="5222" spans="1:12" s="148" customFormat="1" ht="24" customHeight="1" x14ac:dyDescent="0.15">
      <c r="A5222" s="593">
        <v>993</v>
      </c>
      <c r="B5222" s="161" t="s">
        <v>20</v>
      </c>
      <c r="C5222" s="162" t="s">
        <v>21</v>
      </c>
      <c r="D5222" s="162" t="s">
        <v>1884</v>
      </c>
      <c r="E5222" s="162" t="s">
        <v>1885</v>
      </c>
      <c r="F5222" s="594" t="s">
        <v>14</v>
      </c>
      <c r="G5222" s="594"/>
      <c r="H5222" s="592"/>
      <c r="I5222" s="592"/>
      <c r="J5222" s="592"/>
      <c r="K5222" s="592"/>
      <c r="L5222" s="592"/>
    </row>
    <row r="5223" spans="1:12" s="148" customFormat="1" ht="26.25" customHeight="1" x14ac:dyDescent="0.15">
      <c r="A5223" s="593"/>
      <c r="B5223" s="589" t="s">
        <v>4939</v>
      </c>
      <c r="C5223" s="595" t="s">
        <v>4940</v>
      </c>
      <c r="D5223" s="596">
        <v>43013</v>
      </c>
      <c r="E5223" s="589" t="s">
        <v>1952</v>
      </c>
      <c r="F5223" s="589" t="s">
        <v>4942</v>
      </c>
      <c r="G5223" s="589"/>
      <c r="H5223" s="591" t="s">
        <v>1890</v>
      </c>
      <c r="I5223" s="591"/>
      <c r="J5223" s="164" t="s">
        <v>1891</v>
      </c>
      <c r="K5223" s="164" t="s">
        <v>0</v>
      </c>
      <c r="L5223" s="165">
        <v>426.3</v>
      </c>
    </row>
    <row r="5224" spans="1:12" s="148" customFormat="1" ht="408.95" customHeight="1" x14ac:dyDescent="0.15">
      <c r="A5224" s="593"/>
      <c r="B5224" s="589"/>
      <c r="C5224" s="595"/>
      <c r="D5224" s="596"/>
      <c r="E5224" s="589"/>
      <c r="F5224" s="589"/>
      <c r="G5224" s="589"/>
      <c r="H5224" s="591" t="s">
        <v>1892</v>
      </c>
      <c r="I5224" s="591"/>
      <c r="J5224" s="589" t="s">
        <v>1891</v>
      </c>
      <c r="K5224" s="589" t="s">
        <v>1891</v>
      </c>
      <c r="L5224" s="590">
        <v>0</v>
      </c>
    </row>
    <row r="5225" spans="1:12" s="148" customFormat="1" ht="19.350000000000001" customHeight="1" x14ac:dyDescent="0.15">
      <c r="A5225" s="593"/>
      <c r="B5225" s="589"/>
      <c r="C5225" s="595"/>
      <c r="D5225" s="596"/>
      <c r="E5225" s="589"/>
      <c r="F5225" s="589"/>
      <c r="G5225" s="589"/>
      <c r="H5225" s="591"/>
      <c r="I5225" s="591"/>
      <c r="J5225" s="589"/>
      <c r="K5225" s="589"/>
      <c r="L5225" s="590"/>
    </row>
    <row r="5226" spans="1:12" s="148" customFormat="1" ht="24" customHeight="1" x14ac:dyDescent="0.15">
      <c r="A5226" s="593"/>
      <c r="B5226" s="161" t="s">
        <v>29</v>
      </c>
      <c r="C5226" s="162" t="s">
        <v>30</v>
      </c>
      <c r="D5226" s="162" t="s">
        <v>1893</v>
      </c>
      <c r="E5226" s="162" t="s">
        <v>1894</v>
      </c>
      <c r="F5226" s="592"/>
      <c r="G5226" s="592"/>
      <c r="H5226" s="591" t="s">
        <v>1895</v>
      </c>
      <c r="I5226" s="591"/>
      <c r="J5226" s="589" t="s">
        <v>1891</v>
      </c>
      <c r="K5226" s="589" t="s">
        <v>0</v>
      </c>
      <c r="L5226" s="590">
        <v>90</v>
      </c>
    </row>
    <row r="5227" spans="1:12" s="148" customFormat="1" ht="34.5" customHeight="1" x14ac:dyDescent="0.15">
      <c r="A5227" s="593"/>
      <c r="B5227" s="164" t="s">
        <v>2388</v>
      </c>
      <c r="C5227" s="164" t="s">
        <v>4942</v>
      </c>
      <c r="D5227" s="166">
        <v>43026</v>
      </c>
      <c r="E5227" s="164" t="s">
        <v>4941</v>
      </c>
      <c r="F5227" s="592"/>
      <c r="G5227" s="592"/>
      <c r="H5227" s="591"/>
      <c r="I5227" s="591"/>
      <c r="J5227" s="589"/>
      <c r="K5227" s="589"/>
      <c r="L5227" s="590"/>
    </row>
    <row r="5228" spans="1:12" s="148" customFormat="1" ht="24" customHeight="1" x14ac:dyDescent="0.15">
      <c r="A5228" s="593">
        <v>994</v>
      </c>
      <c r="B5228" s="161" t="s">
        <v>20</v>
      </c>
      <c r="C5228" s="162" t="s">
        <v>21</v>
      </c>
      <c r="D5228" s="162" t="s">
        <v>1884</v>
      </c>
      <c r="E5228" s="162" t="s">
        <v>1885</v>
      </c>
      <c r="F5228" s="594" t="s">
        <v>14</v>
      </c>
      <c r="G5228" s="594"/>
      <c r="H5228" s="592"/>
      <c r="I5228" s="592"/>
      <c r="J5228" s="592"/>
      <c r="K5228" s="592"/>
      <c r="L5228" s="592"/>
    </row>
    <row r="5229" spans="1:12" s="148" customFormat="1" ht="26.25" customHeight="1" x14ac:dyDescent="0.15">
      <c r="A5229" s="593"/>
      <c r="B5229" s="589" t="s">
        <v>4939</v>
      </c>
      <c r="C5229" s="595" t="s">
        <v>4943</v>
      </c>
      <c r="D5229" s="596">
        <v>43110</v>
      </c>
      <c r="E5229" s="589" t="s">
        <v>2200</v>
      </c>
      <c r="F5229" s="589" t="s">
        <v>4944</v>
      </c>
      <c r="G5229" s="589"/>
      <c r="H5229" s="591" t="s">
        <v>1890</v>
      </c>
      <c r="I5229" s="591"/>
      <c r="J5229" s="164" t="s">
        <v>1891</v>
      </c>
      <c r="K5229" s="164" t="s">
        <v>0</v>
      </c>
      <c r="L5229" s="165">
        <v>625.59</v>
      </c>
    </row>
    <row r="5230" spans="1:12" s="148" customFormat="1" ht="123.75" customHeight="1" x14ac:dyDescent="0.15">
      <c r="A5230" s="593"/>
      <c r="B5230" s="589"/>
      <c r="C5230" s="595"/>
      <c r="D5230" s="596"/>
      <c r="E5230" s="589"/>
      <c r="F5230" s="589"/>
      <c r="G5230" s="589"/>
      <c r="H5230" s="591" t="s">
        <v>1892</v>
      </c>
      <c r="I5230" s="591"/>
      <c r="J5230" s="164" t="s">
        <v>1891</v>
      </c>
      <c r="K5230" s="164" t="s">
        <v>0</v>
      </c>
      <c r="L5230" s="165">
        <v>849.26</v>
      </c>
    </row>
    <row r="5231" spans="1:12" s="148" customFormat="1" ht="24" customHeight="1" x14ac:dyDescent="0.15">
      <c r="A5231" s="593"/>
      <c r="B5231" s="161" t="s">
        <v>29</v>
      </c>
      <c r="C5231" s="162" t="s">
        <v>30</v>
      </c>
      <c r="D5231" s="162" t="s">
        <v>1893</v>
      </c>
      <c r="E5231" s="162" t="s">
        <v>1894</v>
      </c>
      <c r="F5231" s="592"/>
      <c r="G5231" s="592"/>
      <c r="H5231" s="591" t="s">
        <v>1895</v>
      </c>
      <c r="I5231" s="591"/>
      <c r="J5231" s="589" t="s">
        <v>1891</v>
      </c>
      <c r="K5231" s="589" t="s">
        <v>1891</v>
      </c>
      <c r="L5231" s="590">
        <v>0</v>
      </c>
    </row>
    <row r="5232" spans="1:12" s="148" customFormat="1" ht="34.5" customHeight="1" x14ac:dyDescent="0.15">
      <c r="A5232" s="593"/>
      <c r="B5232" s="164" t="s">
        <v>2388</v>
      </c>
      <c r="C5232" s="164" t="s">
        <v>4944</v>
      </c>
      <c r="D5232" s="166">
        <v>43118</v>
      </c>
      <c r="E5232" s="164" t="s">
        <v>4945</v>
      </c>
      <c r="F5232" s="592"/>
      <c r="G5232" s="592"/>
      <c r="H5232" s="591"/>
      <c r="I5232" s="591"/>
      <c r="J5232" s="589"/>
      <c r="K5232" s="589"/>
      <c r="L5232" s="590"/>
    </row>
    <row r="5233" spans="1:12" s="148" customFormat="1" ht="24" customHeight="1" x14ac:dyDescent="0.15">
      <c r="A5233" s="593">
        <v>995</v>
      </c>
      <c r="B5233" s="161" t="s">
        <v>20</v>
      </c>
      <c r="C5233" s="162" t="s">
        <v>21</v>
      </c>
      <c r="D5233" s="162" t="s">
        <v>1884</v>
      </c>
      <c r="E5233" s="162" t="s">
        <v>1885</v>
      </c>
      <c r="F5233" s="594" t="s">
        <v>14</v>
      </c>
      <c r="G5233" s="594"/>
      <c r="H5233" s="592"/>
      <c r="I5233" s="592"/>
      <c r="J5233" s="592"/>
      <c r="K5233" s="592"/>
      <c r="L5233" s="592"/>
    </row>
    <row r="5234" spans="1:12" s="148" customFormat="1" ht="26.25" customHeight="1" x14ac:dyDescent="0.15">
      <c r="A5234" s="593"/>
      <c r="B5234" s="589" t="s">
        <v>4946</v>
      </c>
      <c r="C5234" s="595" t="s">
        <v>4947</v>
      </c>
      <c r="D5234" s="596">
        <v>43044</v>
      </c>
      <c r="E5234" s="589" t="s">
        <v>2230</v>
      </c>
      <c r="F5234" s="589" t="s">
        <v>4948</v>
      </c>
      <c r="G5234" s="589"/>
      <c r="H5234" s="591" t="s">
        <v>1890</v>
      </c>
      <c r="I5234" s="591"/>
      <c r="J5234" s="164" t="s">
        <v>1891</v>
      </c>
      <c r="K5234" s="164" t="s">
        <v>0</v>
      </c>
      <c r="L5234" s="165">
        <v>476.7</v>
      </c>
    </row>
    <row r="5235" spans="1:12" s="148" customFormat="1" ht="291.75" customHeight="1" x14ac:dyDescent="0.15">
      <c r="A5235" s="593"/>
      <c r="B5235" s="589"/>
      <c r="C5235" s="595"/>
      <c r="D5235" s="596"/>
      <c r="E5235" s="589"/>
      <c r="F5235" s="589"/>
      <c r="G5235" s="589"/>
      <c r="H5235" s="591" t="s">
        <v>1892</v>
      </c>
      <c r="I5235" s="591"/>
      <c r="J5235" s="164" t="s">
        <v>1891</v>
      </c>
      <c r="K5235" s="164" t="s">
        <v>0</v>
      </c>
      <c r="L5235" s="165">
        <v>968.23</v>
      </c>
    </row>
    <row r="5236" spans="1:12" s="148" customFormat="1" ht="24" customHeight="1" x14ac:dyDescent="0.15">
      <c r="A5236" s="593"/>
      <c r="B5236" s="161" t="s">
        <v>29</v>
      </c>
      <c r="C5236" s="162" t="s">
        <v>30</v>
      </c>
      <c r="D5236" s="162" t="s">
        <v>1893</v>
      </c>
      <c r="E5236" s="162" t="s">
        <v>1894</v>
      </c>
      <c r="F5236" s="592"/>
      <c r="G5236" s="592"/>
      <c r="H5236" s="591" t="s">
        <v>1895</v>
      </c>
      <c r="I5236" s="591"/>
      <c r="J5236" s="589" t="s">
        <v>1891</v>
      </c>
      <c r="K5236" s="589" t="s">
        <v>1891</v>
      </c>
      <c r="L5236" s="590">
        <v>0</v>
      </c>
    </row>
    <row r="5237" spans="1:12" s="148" customFormat="1" ht="24" customHeight="1" x14ac:dyDescent="0.15">
      <c r="A5237" s="593"/>
      <c r="B5237" s="164" t="s">
        <v>1660</v>
      </c>
      <c r="C5237" s="164" t="s">
        <v>4948</v>
      </c>
      <c r="D5237" s="166">
        <v>43047</v>
      </c>
      <c r="E5237" s="164" t="s">
        <v>2379</v>
      </c>
      <c r="F5237" s="592"/>
      <c r="G5237" s="592"/>
      <c r="H5237" s="591"/>
      <c r="I5237" s="591"/>
      <c r="J5237" s="589"/>
      <c r="K5237" s="589"/>
      <c r="L5237" s="590"/>
    </row>
    <row r="5238" spans="1:12" s="148" customFormat="1" ht="24" customHeight="1" x14ac:dyDescent="0.15">
      <c r="A5238" s="593">
        <v>996</v>
      </c>
      <c r="B5238" s="161" t="s">
        <v>20</v>
      </c>
      <c r="C5238" s="162" t="s">
        <v>21</v>
      </c>
      <c r="D5238" s="162" t="s">
        <v>1884</v>
      </c>
      <c r="E5238" s="162" t="s">
        <v>1885</v>
      </c>
      <c r="F5238" s="594" t="s">
        <v>14</v>
      </c>
      <c r="G5238" s="594"/>
      <c r="H5238" s="592"/>
      <c r="I5238" s="592"/>
      <c r="J5238" s="592"/>
      <c r="K5238" s="592"/>
      <c r="L5238" s="592"/>
    </row>
    <row r="5239" spans="1:12" s="148" customFormat="1" ht="26.25" customHeight="1" x14ac:dyDescent="0.15">
      <c r="A5239" s="593"/>
      <c r="B5239" s="589" t="s">
        <v>4949</v>
      </c>
      <c r="C5239" s="595" t="s">
        <v>4950</v>
      </c>
      <c r="D5239" s="596">
        <v>43019</v>
      </c>
      <c r="E5239" s="589" t="s">
        <v>4951</v>
      </c>
      <c r="F5239" s="589" t="s">
        <v>3820</v>
      </c>
      <c r="G5239" s="589"/>
      <c r="H5239" s="591" t="s">
        <v>1890</v>
      </c>
      <c r="I5239" s="591"/>
      <c r="J5239" s="164" t="s">
        <v>1891</v>
      </c>
      <c r="K5239" s="164" t="s">
        <v>0</v>
      </c>
      <c r="L5239" s="165">
        <v>457.68</v>
      </c>
    </row>
    <row r="5240" spans="1:12" s="148" customFormat="1" ht="354.75" customHeight="1" x14ac:dyDescent="0.15">
      <c r="A5240" s="593"/>
      <c r="B5240" s="589"/>
      <c r="C5240" s="595"/>
      <c r="D5240" s="596"/>
      <c r="E5240" s="589"/>
      <c r="F5240" s="589"/>
      <c r="G5240" s="589"/>
      <c r="H5240" s="591" t="s">
        <v>1892</v>
      </c>
      <c r="I5240" s="591"/>
      <c r="J5240" s="164" t="s">
        <v>1891</v>
      </c>
      <c r="K5240" s="164" t="s">
        <v>0</v>
      </c>
      <c r="L5240" s="165">
        <v>904.16</v>
      </c>
    </row>
    <row r="5241" spans="1:12" s="148" customFormat="1" ht="24" customHeight="1" x14ac:dyDescent="0.15">
      <c r="A5241" s="593"/>
      <c r="B5241" s="161" t="s">
        <v>29</v>
      </c>
      <c r="C5241" s="162" t="s">
        <v>30</v>
      </c>
      <c r="D5241" s="162" t="s">
        <v>1893</v>
      </c>
      <c r="E5241" s="162" t="s">
        <v>1894</v>
      </c>
      <c r="F5241" s="592"/>
      <c r="G5241" s="592"/>
      <c r="H5241" s="591" t="s">
        <v>1895</v>
      </c>
      <c r="I5241" s="591"/>
      <c r="J5241" s="589" t="s">
        <v>1891</v>
      </c>
      <c r="K5241" s="589" t="s">
        <v>0</v>
      </c>
      <c r="L5241" s="590">
        <v>20</v>
      </c>
    </row>
    <row r="5242" spans="1:12" s="148" customFormat="1" ht="24" customHeight="1" x14ac:dyDescent="0.15">
      <c r="A5242" s="593"/>
      <c r="B5242" s="164" t="s">
        <v>2059</v>
      </c>
      <c r="C5242" s="164" t="s">
        <v>3820</v>
      </c>
      <c r="D5242" s="166">
        <v>43029</v>
      </c>
      <c r="E5242" s="164" t="s">
        <v>4952</v>
      </c>
      <c r="F5242" s="592"/>
      <c r="G5242" s="592"/>
      <c r="H5242" s="591"/>
      <c r="I5242" s="591"/>
      <c r="J5242" s="589"/>
      <c r="K5242" s="589"/>
      <c r="L5242" s="590"/>
    </row>
    <row r="5243" spans="1:12" s="148" customFormat="1" ht="24" customHeight="1" x14ac:dyDescent="0.15">
      <c r="A5243" s="593">
        <v>997</v>
      </c>
      <c r="B5243" s="161" t="s">
        <v>20</v>
      </c>
      <c r="C5243" s="162" t="s">
        <v>21</v>
      </c>
      <c r="D5243" s="162" t="s">
        <v>1884</v>
      </c>
      <c r="E5243" s="162" t="s">
        <v>1885</v>
      </c>
      <c r="F5243" s="594" t="s">
        <v>14</v>
      </c>
      <c r="G5243" s="594"/>
      <c r="H5243" s="592"/>
      <c r="I5243" s="592"/>
      <c r="J5243" s="592"/>
      <c r="K5243" s="592"/>
      <c r="L5243" s="592"/>
    </row>
    <row r="5244" spans="1:12" s="148" customFormat="1" ht="26.25" customHeight="1" x14ac:dyDescent="0.15">
      <c r="A5244" s="593"/>
      <c r="B5244" s="589" t="s">
        <v>4949</v>
      </c>
      <c r="C5244" s="595" t="s">
        <v>4953</v>
      </c>
      <c r="D5244" s="596">
        <v>43034</v>
      </c>
      <c r="E5244" s="589" t="s">
        <v>2874</v>
      </c>
      <c r="F5244" s="589" t="s">
        <v>4954</v>
      </c>
      <c r="G5244" s="589"/>
      <c r="H5244" s="591" t="s">
        <v>1890</v>
      </c>
      <c r="I5244" s="591"/>
      <c r="J5244" s="164" t="s">
        <v>1891</v>
      </c>
      <c r="K5244" s="164" t="s">
        <v>0</v>
      </c>
      <c r="L5244" s="165">
        <v>949.77</v>
      </c>
    </row>
    <row r="5245" spans="1:12" s="148" customFormat="1" ht="408.95" customHeight="1" x14ac:dyDescent="0.15">
      <c r="A5245" s="593"/>
      <c r="B5245" s="589"/>
      <c r="C5245" s="595"/>
      <c r="D5245" s="596"/>
      <c r="E5245" s="589"/>
      <c r="F5245" s="589"/>
      <c r="G5245" s="589"/>
      <c r="H5245" s="591" t="s">
        <v>1892</v>
      </c>
      <c r="I5245" s="591"/>
      <c r="J5245" s="589" t="s">
        <v>1891</v>
      </c>
      <c r="K5245" s="589" t="s">
        <v>0</v>
      </c>
      <c r="L5245" s="590">
        <v>2512.54</v>
      </c>
    </row>
    <row r="5246" spans="1:12" s="148" customFormat="1" ht="82.35" customHeight="1" x14ac:dyDescent="0.15">
      <c r="A5246" s="593"/>
      <c r="B5246" s="589"/>
      <c r="C5246" s="595"/>
      <c r="D5246" s="596"/>
      <c r="E5246" s="589"/>
      <c r="F5246" s="589"/>
      <c r="G5246" s="589"/>
      <c r="H5246" s="591"/>
      <c r="I5246" s="591"/>
      <c r="J5246" s="589"/>
      <c r="K5246" s="589"/>
      <c r="L5246" s="590"/>
    </row>
    <row r="5247" spans="1:12" s="148" customFormat="1" ht="24" customHeight="1" x14ac:dyDescent="0.15">
      <c r="A5247" s="593"/>
      <c r="B5247" s="161" t="s">
        <v>29</v>
      </c>
      <c r="C5247" s="162" t="s">
        <v>30</v>
      </c>
      <c r="D5247" s="162" t="s">
        <v>1893</v>
      </c>
      <c r="E5247" s="162" t="s">
        <v>1894</v>
      </c>
      <c r="F5247" s="592"/>
      <c r="G5247" s="592"/>
      <c r="H5247" s="591" t="s">
        <v>1895</v>
      </c>
      <c r="I5247" s="591"/>
      <c r="J5247" s="589" t="s">
        <v>1891</v>
      </c>
      <c r="K5247" s="589" t="s">
        <v>1891</v>
      </c>
      <c r="L5247" s="590">
        <v>0</v>
      </c>
    </row>
    <row r="5248" spans="1:12" s="148" customFormat="1" ht="24" customHeight="1" x14ac:dyDescent="0.15">
      <c r="A5248" s="593"/>
      <c r="B5248" s="164" t="s">
        <v>2059</v>
      </c>
      <c r="C5248" s="164" t="s">
        <v>4954</v>
      </c>
      <c r="D5248" s="166">
        <v>43041</v>
      </c>
      <c r="E5248" s="164" t="s">
        <v>4955</v>
      </c>
      <c r="F5248" s="592"/>
      <c r="G5248" s="592"/>
      <c r="H5248" s="591"/>
      <c r="I5248" s="591"/>
      <c r="J5248" s="589"/>
      <c r="K5248" s="589"/>
      <c r="L5248" s="590"/>
    </row>
    <row r="5249" spans="1:12" s="148" customFormat="1" ht="24" customHeight="1" x14ac:dyDescent="0.15">
      <c r="A5249" s="593">
        <v>998</v>
      </c>
      <c r="B5249" s="161" t="s">
        <v>20</v>
      </c>
      <c r="C5249" s="162" t="s">
        <v>21</v>
      </c>
      <c r="D5249" s="162" t="s">
        <v>1884</v>
      </c>
      <c r="E5249" s="162" t="s">
        <v>1885</v>
      </c>
      <c r="F5249" s="594" t="s">
        <v>14</v>
      </c>
      <c r="G5249" s="594"/>
      <c r="H5249" s="592"/>
      <c r="I5249" s="592"/>
      <c r="J5249" s="592"/>
      <c r="K5249" s="592"/>
      <c r="L5249" s="592"/>
    </row>
    <row r="5250" spans="1:12" s="148" customFormat="1" ht="26.25" customHeight="1" x14ac:dyDescent="0.15">
      <c r="A5250" s="593"/>
      <c r="B5250" s="589" t="s">
        <v>4949</v>
      </c>
      <c r="C5250" s="595" t="s">
        <v>4956</v>
      </c>
      <c r="D5250" s="596">
        <v>43081</v>
      </c>
      <c r="E5250" s="589" t="s">
        <v>2033</v>
      </c>
      <c r="F5250" s="589" t="s">
        <v>4957</v>
      </c>
      <c r="G5250" s="589"/>
      <c r="H5250" s="591" t="s">
        <v>1890</v>
      </c>
      <c r="I5250" s="591"/>
      <c r="J5250" s="164" t="s">
        <v>1891</v>
      </c>
      <c r="K5250" s="164" t="s">
        <v>0</v>
      </c>
      <c r="L5250" s="165">
        <v>670.2</v>
      </c>
    </row>
    <row r="5251" spans="1:12" s="148" customFormat="1" ht="218.25" customHeight="1" x14ac:dyDescent="0.15">
      <c r="A5251" s="593"/>
      <c r="B5251" s="589"/>
      <c r="C5251" s="595"/>
      <c r="D5251" s="596"/>
      <c r="E5251" s="589"/>
      <c r="F5251" s="589"/>
      <c r="G5251" s="589"/>
      <c r="H5251" s="591" t="s">
        <v>1892</v>
      </c>
      <c r="I5251" s="591"/>
      <c r="J5251" s="164" t="s">
        <v>1891</v>
      </c>
      <c r="K5251" s="164" t="s">
        <v>0</v>
      </c>
      <c r="L5251" s="165">
        <v>2649.16</v>
      </c>
    </row>
    <row r="5252" spans="1:12" s="148" customFormat="1" ht="24" customHeight="1" x14ac:dyDescent="0.15">
      <c r="A5252" s="593"/>
      <c r="B5252" s="161" t="s">
        <v>29</v>
      </c>
      <c r="C5252" s="162" t="s">
        <v>30</v>
      </c>
      <c r="D5252" s="162" t="s">
        <v>1893</v>
      </c>
      <c r="E5252" s="162" t="s">
        <v>1894</v>
      </c>
      <c r="F5252" s="592"/>
      <c r="G5252" s="592"/>
      <c r="H5252" s="591" t="s">
        <v>1895</v>
      </c>
      <c r="I5252" s="591"/>
      <c r="J5252" s="589" t="s">
        <v>1891</v>
      </c>
      <c r="K5252" s="589" t="s">
        <v>1891</v>
      </c>
      <c r="L5252" s="590">
        <v>0</v>
      </c>
    </row>
    <row r="5253" spans="1:12" s="148" customFormat="1" ht="24" customHeight="1" x14ac:dyDescent="0.15">
      <c r="A5253" s="593"/>
      <c r="B5253" s="164" t="s">
        <v>2059</v>
      </c>
      <c r="C5253" s="164" t="s">
        <v>4957</v>
      </c>
      <c r="D5253" s="166">
        <v>43089</v>
      </c>
      <c r="E5253" s="164" t="s">
        <v>4958</v>
      </c>
      <c r="F5253" s="592"/>
      <c r="G5253" s="592"/>
      <c r="H5253" s="591"/>
      <c r="I5253" s="591"/>
      <c r="J5253" s="589"/>
      <c r="K5253" s="589"/>
      <c r="L5253" s="590"/>
    </row>
    <row r="5254" spans="1:12" s="148" customFormat="1" ht="24" customHeight="1" x14ac:dyDescent="0.15">
      <c r="A5254" s="593">
        <v>999</v>
      </c>
      <c r="B5254" s="161" t="s">
        <v>20</v>
      </c>
      <c r="C5254" s="162" t="s">
        <v>21</v>
      </c>
      <c r="D5254" s="162" t="s">
        <v>1884</v>
      </c>
      <c r="E5254" s="162" t="s">
        <v>1885</v>
      </c>
      <c r="F5254" s="594" t="s">
        <v>14</v>
      </c>
      <c r="G5254" s="594"/>
      <c r="H5254" s="592"/>
      <c r="I5254" s="592"/>
      <c r="J5254" s="592"/>
      <c r="K5254" s="592"/>
      <c r="L5254" s="592"/>
    </row>
    <row r="5255" spans="1:12" s="148" customFormat="1" ht="26.25" customHeight="1" x14ac:dyDescent="0.15">
      <c r="A5255" s="593"/>
      <c r="B5255" s="589" t="s">
        <v>4949</v>
      </c>
      <c r="C5255" s="595" t="s">
        <v>4956</v>
      </c>
      <c r="D5255" s="596">
        <v>43081</v>
      </c>
      <c r="E5255" s="589" t="s">
        <v>2033</v>
      </c>
      <c r="F5255" s="589" t="s">
        <v>4959</v>
      </c>
      <c r="G5255" s="589"/>
      <c r="H5255" s="591" t="s">
        <v>1890</v>
      </c>
      <c r="I5255" s="591"/>
      <c r="J5255" s="164" t="s">
        <v>1891</v>
      </c>
      <c r="K5255" s="164" t="s">
        <v>0</v>
      </c>
      <c r="L5255" s="165">
        <v>466</v>
      </c>
    </row>
    <row r="5256" spans="1:12" s="148" customFormat="1" ht="218.25" customHeight="1" x14ac:dyDescent="0.15">
      <c r="A5256" s="593"/>
      <c r="B5256" s="589"/>
      <c r="C5256" s="595"/>
      <c r="D5256" s="596"/>
      <c r="E5256" s="589"/>
      <c r="F5256" s="589"/>
      <c r="G5256" s="589"/>
      <c r="H5256" s="591" t="s">
        <v>1892</v>
      </c>
      <c r="I5256" s="591"/>
      <c r="J5256" s="164" t="s">
        <v>1891</v>
      </c>
      <c r="K5256" s="164" t="s">
        <v>0</v>
      </c>
      <c r="L5256" s="165">
        <v>202.8</v>
      </c>
    </row>
    <row r="5257" spans="1:12" s="148" customFormat="1" ht="24" customHeight="1" x14ac:dyDescent="0.15">
      <c r="A5257" s="593"/>
      <c r="B5257" s="161" t="s">
        <v>29</v>
      </c>
      <c r="C5257" s="162" t="s">
        <v>30</v>
      </c>
      <c r="D5257" s="162" t="s">
        <v>1893</v>
      </c>
      <c r="E5257" s="162" t="s">
        <v>1894</v>
      </c>
      <c r="F5257" s="592"/>
      <c r="G5257" s="592"/>
      <c r="H5257" s="591" t="s">
        <v>1895</v>
      </c>
      <c r="I5257" s="591"/>
      <c r="J5257" s="589" t="s">
        <v>1891</v>
      </c>
      <c r="K5257" s="589" t="s">
        <v>1891</v>
      </c>
      <c r="L5257" s="590">
        <v>0</v>
      </c>
    </row>
    <row r="5258" spans="1:12" s="148" customFormat="1" ht="24" customHeight="1" x14ac:dyDescent="0.15">
      <c r="A5258" s="593"/>
      <c r="B5258" s="164" t="s">
        <v>2059</v>
      </c>
      <c r="C5258" s="164" t="s">
        <v>4959</v>
      </c>
      <c r="D5258" s="166">
        <v>43089</v>
      </c>
      <c r="E5258" s="164" t="s">
        <v>4958</v>
      </c>
      <c r="F5258" s="592"/>
      <c r="G5258" s="592"/>
      <c r="H5258" s="591"/>
      <c r="I5258" s="591"/>
      <c r="J5258" s="589"/>
      <c r="K5258" s="589"/>
      <c r="L5258" s="590"/>
    </row>
    <row r="5259" spans="1:12" s="148" customFormat="1" ht="24" customHeight="1" x14ac:dyDescent="0.15">
      <c r="A5259" s="593">
        <v>1000</v>
      </c>
      <c r="B5259" s="161" t="s">
        <v>20</v>
      </c>
      <c r="C5259" s="162" t="s">
        <v>21</v>
      </c>
      <c r="D5259" s="162" t="s">
        <v>1884</v>
      </c>
      <c r="E5259" s="162" t="s">
        <v>1885</v>
      </c>
      <c r="F5259" s="594" t="s">
        <v>14</v>
      </c>
      <c r="G5259" s="594"/>
      <c r="H5259" s="592"/>
      <c r="I5259" s="592"/>
      <c r="J5259" s="592"/>
      <c r="K5259" s="592"/>
      <c r="L5259" s="592"/>
    </row>
    <row r="5260" spans="1:12" s="148" customFormat="1" ht="26.25" customHeight="1" x14ac:dyDescent="0.15">
      <c r="A5260" s="593"/>
      <c r="B5260" s="589" t="s">
        <v>4949</v>
      </c>
      <c r="C5260" s="595" t="s">
        <v>4960</v>
      </c>
      <c r="D5260" s="596">
        <v>43121</v>
      </c>
      <c r="E5260" s="589" t="s">
        <v>4961</v>
      </c>
      <c r="F5260" s="589" t="s">
        <v>4021</v>
      </c>
      <c r="G5260" s="589"/>
      <c r="H5260" s="591" t="s">
        <v>1890</v>
      </c>
      <c r="I5260" s="591"/>
      <c r="J5260" s="164" t="s">
        <v>1891</v>
      </c>
      <c r="K5260" s="164" t="s">
        <v>0</v>
      </c>
      <c r="L5260" s="165">
        <v>426.38</v>
      </c>
    </row>
    <row r="5261" spans="1:12" s="148" customFormat="1" ht="176.25" customHeight="1" x14ac:dyDescent="0.15">
      <c r="A5261" s="593"/>
      <c r="B5261" s="589"/>
      <c r="C5261" s="595"/>
      <c r="D5261" s="596"/>
      <c r="E5261" s="589"/>
      <c r="F5261" s="589"/>
      <c r="G5261" s="589"/>
      <c r="H5261" s="591" t="s">
        <v>1892</v>
      </c>
      <c r="I5261" s="591"/>
      <c r="J5261" s="164" t="s">
        <v>1891</v>
      </c>
      <c r="K5261" s="164" t="s">
        <v>0</v>
      </c>
      <c r="L5261" s="165">
        <v>776.6</v>
      </c>
    </row>
    <row r="5262" spans="1:12" s="148" customFormat="1" ht="24" customHeight="1" x14ac:dyDescent="0.15">
      <c r="A5262" s="593"/>
      <c r="B5262" s="161" t="s">
        <v>29</v>
      </c>
      <c r="C5262" s="162" t="s">
        <v>30</v>
      </c>
      <c r="D5262" s="162" t="s">
        <v>1893</v>
      </c>
      <c r="E5262" s="162" t="s">
        <v>1894</v>
      </c>
      <c r="F5262" s="592"/>
      <c r="G5262" s="592"/>
      <c r="H5262" s="591" t="s">
        <v>1895</v>
      </c>
      <c r="I5262" s="591"/>
      <c r="J5262" s="589" t="s">
        <v>1891</v>
      </c>
      <c r="K5262" s="589" t="s">
        <v>1891</v>
      </c>
      <c r="L5262" s="590">
        <v>0</v>
      </c>
    </row>
    <row r="5263" spans="1:12" s="148" customFormat="1" ht="24" customHeight="1" x14ac:dyDescent="0.15">
      <c r="A5263" s="593"/>
      <c r="B5263" s="164" t="s">
        <v>2059</v>
      </c>
      <c r="C5263" s="164" t="s">
        <v>4021</v>
      </c>
      <c r="D5263" s="166">
        <v>43123</v>
      </c>
      <c r="E5263" s="164" t="s">
        <v>4962</v>
      </c>
      <c r="F5263" s="592"/>
      <c r="G5263" s="592"/>
      <c r="H5263" s="591"/>
      <c r="I5263" s="591"/>
      <c r="J5263" s="589"/>
      <c r="K5263" s="589"/>
      <c r="L5263" s="590"/>
    </row>
    <row r="5264" spans="1:12" s="148" customFormat="1" ht="24" customHeight="1" x14ac:dyDescent="0.15">
      <c r="A5264" s="593">
        <v>1001</v>
      </c>
      <c r="B5264" s="161" t="s">
        <v>20</v>
      </c>
      <c r="C5264" s="162" t="s">
        <v>21</v>
      </c>
      <c r="D5264" s="162" t="s">
        <v>1884</v>
      </c>
      <c r="E5264" s="162" t="s">
        <v>1885</v>
      </c>
      <c r="F5264" s="594" t="s">
        <v>14</v>
      </c>
      <c r="G5264" s="594"/>
      <c r="H5264" s="592"/>
      <c r="I5264" s="592"/>
      <c r="J5264" s="592"/>
      <c r="K5264" s="592"/>
      <c r="L5264" s="592"/>
    </row>
    <row r="5265" spans="1:12" s="148" customFormat="1" ht="26.25" customHeight="1" x14ac:dyDescent="0.15">
      <c r="A5265" s="593"/>
      <c r="B5265" s="589" t="s">
        <v>4963</v>
      </c>
      <c r="C5265" s="595" t="s">
        <v>4964</v>
      </c>
      <c r="D5265" s="596">
        <v>43108</v>
      </c>
      <c r="E5265" s="589" t="s">
        <v>2064</v>
      </c>
      <c r="F5265" s="589" t="s">
        <v>2421</v>
      </c>
      <c r="G5265" s="589"/>
      <c r="H5265" s="591" t="s">
        <v>1890</v>
      </c>
      <c r="I5265" s="591"/>
      <c r="J5265" s="164" t="s">
        <v>1891</v>
      </c>
      <c r="K5265" s="164" t="s">
        <v>0</v>
      </c>
      <c r="L5265" s="165">
        <v>256.72000000000003</v>
      </c>
    </row>
    <row r="5266" spans="1:12" s="148" customFormat="1" ht="228.75" customHeight="1" x14ac:dyDescent="0.15">
      <c r="A5266" s="593"/>
      <c r="B5266" s="589"/>
      <c r="C5266" s="595"/>
      <c r="D5266" s="596"/>
      <c r="E5266" s="589"/>
      <c r="F5266" s="589"/>
      <c r="G5266" s="589"/>
      <c r="H5266" s="591" t="s">
        <v>1892</v>
      </c>
      <c r="I5266" s="591"/>
      <c r="J5266" s="164" t="s">
        <v>1891</v>
      </c>
      <c r="K5266" s="164" t="s">
        <v>1891</v>
      </c>
      <c r="L5266" s="165">
        <v>0</v>
      </c>
    </row>
    <row r="5267" spans="1:12" s="148" customFormat="1" ht="24" customHeight="1" x14ac:dyDescent="0.15">
      <c r="A5267" s="593"/>
      <c r="B5267" s="161" t="s">
        <v>29</v>
      </c>
      <c r="C5267" s="162" t="s">
        <v>30</v>
      </c>
      <c r="D5267" s="162" t="s">
        <v>1893</v>
      </c>
      <c r="E5267" s="162" t="s">
        <v>1894</v>
      </c>
      <c r="F5267" s="592"/>
      <c r="G5267" s="592"/>
      <c r="H5267" s="591" t="s">
        <v>1895</v>
      </c>
      <c r="I5267" s="591"/>
      <c r="J5267" s="589" t="s">
        <v>1891</v>
      </c>
      <c r="K5267" s="589" t="s">
        <v>1891</v>
      </c>
      <c r="L5267" s="590">
        <v>0</v>
      </c>
    </row>
    <row r="5268" spans="1:12" s="148" customFormat="1" ht="24" customHeight="1" x14ac:dyDescent="0.15">
      <c r="A5268" s="593"/>
      <c r="B5268" s="164" t="s">
        <v>1896</v>
      </c>
      <c r="C5268" s="164" t="s">
        <v>2421</v>
      </c>
      <c r="D5268" s="166">
        <v>43109</v>
      </c>
      <c r="E5268" s="164" t="s">
        <v>4965</v>
      </c>
      <c r="F5268" s="592"/>
      <c r="G5268" s="592"/>
      <c r="H5268" s="591"/>
      <c r="I5268" s="591"/>
      <c r="J5268" s="589"/>
      <c r="K5268" s="589"/>
      <c r="L5268" s="590"/>
    </row>
    <row r="5269" spans="1:12" s="148" customFormat="1" ht="24" customHeight="1" x14ac:dyDescent="0.15">
      <c r="A5269" s="593">
        <v>1002</v>
      </c>
      <c r="B5269" s="161" t="s">
        <v>20</v>
      </c>
      <c r="C5269" s="162" t="s">
        <v>21</v>
      </c>
      <c r="D5269" s="162" t="s">
        <v>1884</v>
      </c>
      <c r="E5269" s="162" t="s">
        <v>1885</v>
      </c>
      <c r="F5269" s="594" t="s">
        <v>14</v>
      </c>
      <c r="G5269" s="594"/>
      <c r="H5269" s="592"/>
      <c r="I5269" s="592"/>
      <c r="J5269" s="592"/>
      <c r="K5269" s="592"/>
      <c r="L5269" s="592"/>
    </row>
    <row r="5270" spans="1:12" s="148" customFormat="1" ht="26.25" customHeight="1" x14ac:dyDescent="0.15">
      <c r="A5270" s="593"/>
      <c r="B5270" s="589" t="s">
        <v>4966</v>
      </c>
      <c r="C5270" s="595" t="s">
        <v>4967</v>
      </c>
      <c r="D5270" s="596">
        <v>43173</v>
      </c>
      <c r="E5270" s="589" t="s">
        <v>2910</v>
      </c>
      <c r="F5270" s="589" t="s">
        <v>4968</v>
      </c>
      <c r="G5270" s="589"/>
      <c r="H5270" s="591" t="s">
        <v>1890</v>
      </c>
      <c r="I5270" s="591"/>
      <c r="J5270" s="164" t="s">
        <v>1891</v>
      </c>
      <c r="K5270" s="164" t="s">
        <v>0</v>
      </c>
      <c r="L5270" s="165">
        <v>348</v>
      </c>
    </row>
    <row r="5271" spans="1:12" s="148" customFormat="1" ht="408.95" customHeight="1" x14ac:dyDescent="0.15">
      <c r="A5271" s="593"/>
      <c r="B5271" s="589"/>
      <c r="C5271" s="595"/>
      <c r="D5271" s="596"/>
      <c r="E5271" s="589"/>
      <c r="F5271" s="589"/>
      <c r="G5271" s="589"/>
      <c r="H5271" s="591" t="s">
        <v>1892</v>
      </c>
      <c r="I5271" s="591"/>
      <c r="J5271" s="589" t="s">
        <v>1891</v>
      </c>
      <c r="K5271" s="589" t="s">
        <v>0</v>
      </c>
      <c r="L5271" s="590">
        <v>574.80000000000007</v>
      </c>
    </row>
    <row r="5272" spans="1:12" s="148" customFormat="1" ht="8.85" customHeight="1" x14ac:dyDescent="0.15">
      <c r="A5272" s="593"/>
      <c r="B5272" s="589"/>
      <c r="C5272" s="595"/>
      <c r="D5272" s="596"/>
      <c r="E5272" s="589"/>
      <c r="F5272" s="589"/>
      <c r="G5272" s="589"/>
      <c r="H5272" s="591"/>
      <c r="I5272" s="591"/>
      <c r="J5272" s="589"/>
      <c r="K5272" s="589"/>
      <c r="L5272" s="590"/>
    </row>
    <row r="5273" spans="1:12" s="148" customFormat="1" ht="24" customHeight="1" x14ac:dyDescent="0.15">
      <c r="A5273" s="593"/>
      <c r="B5273" s="161" t="s">
        <v>29</v>
      </c>
      <c r="C5273" s="162" t="s">
        <v>30</v>
      </c>
      <c r="D5273" s="162" t="s">
        <v>1893</v>
      </c>
      <c r="E5273" s="162" t="s">
        <v>1894</v>
      </c>
      <c r="F5273" s="592"/>
      <c r="G5273" s="592"/>
      <c r="H5273" s="591" t="s">
        <v>1895</v>
      </c>
      <c r="I5273" s="591"/>
      <c r="J5273" s="589" t="s">
        <v>1891</v>
      </c>
      <c r="K5273" s="589" t="s">
        <v>0</v>
      </c>
      <c r="L5273" s="590">
        <v>75</v>
      </c>
    </row>
    <row r="5274" spans="1:12" s="148" customFormat="1" ht="34.5" customHeight="1" x14ac:dyDescent="0.15">
      <c r="A5274" s="593"/>
      <c r="B5274" s="164" t="s">
        <v>2388</v>
      </c>
      <c r="C5274" s="164" t="s">
        <v>4968</v>
      </c>
      <c r="D5274" s="166">
        <v>43175</v>
      </c>
      <c r="E5274" s="164" t="s">
        <v>2451</v>
      </c>
      <c r="F5274" s="592"/>
      <c r="G5274" s="592"/>
      <c r="H5274" s="591"/>
      <c r="I5274" s="591"/>
      <c r="J5274" s="589"/>
      <c r="K5274" s="589"/>
      <c r="L5274" s="590"/>
    </row>
    <row r="5275" spans="1:12" s="148" customFormat="1" ht="24" customHeight="1" x14ac:dyDescent="0.15">
      <c r="A5275" s="593">
        <v>1003</v>
      </c>
      <c r="B5275" s="161" t="s">
        <v>20</v>
      </c>
      <c r="C5275" s="162" t="s">
        <v>21</v>
      </c>
      <c r="D5275" s="162" t="s">
        <v>1884</v>
      </c>
      <c r="E5275" s="162" t="s">
        <v>1885</v>
      </c>
      <c r="F5275" s="594" t="s">
        <v>14</v>
      </c>
      <c r="G5275" s="594"/>
      <c r="H5275" s="592"/>
      <c r="I5275" s="592"/>
      <c r="J5275" s="592"/>
      <c r="K5275" s="592"/>
      <c r="L5275" s="592"/>
    </row>
    <row r="5276" spans="1:12" s="148" customFormat="1" ht="26.25" customHeight="1" x14ac:dyDescent="0.15">
      <c r="A5276" s="593"/>
      <c r="B5276" s="589" t="s">
        <v>4969</v>
      </c>
      <c r="C5276" s="595" t="s">
        <v>4970</v>
      </c>
      <c r="D5276" s="596">
        <v>43055</v>
      </c>
      <c r="E5276" s="589" t="s">
        <v>2169</v>
      </c>
      <c r="F5276" s="589" t="s">
        <v>4971</v>
      </c>
      <c r="G5276" s="589"/>
      <c r="H5276" s="591" t="s">
        <v>1890</v>
      </c>
      <c r="I5276" s="591"/>
      <c r="J5276" s="164" t="s">
        <v>1891</v>
      </c>
      <c r="K5276" s="164" t="s">
        <v>0</v>
      </c>
      <c r="L5276" s="165">
        <v>341.36</v>
      </c>
    </row>
    <row r="5277" spans="1:12" s="148" customFormat="1" ht="113.25" customHeight="1" x14ac:dyDescent="0.15">
      <c r="A5277" s="593"/>
      <c r="B5277" s="589"/>
      <c r="C5277" s="595"/>
      <c r="D5277" s="596"/>
      <c r="E5277" s="589"/>
      <c r="F5277" s="589"/>
      <c r="G5277" s="589"/>
      <c r="H5277" s="591" t="s">
        <v>1892</v>
      </c>
      <c r="I5277" s="591"/>
      <c r="J5277" s="164" t="s">
        <v>1891</v>
      </c>
      <c r="K5277" s="164" t="s">
        <v>0</v>
      </c>
      <c r="L5277" s="165">
        <v>692.72</v>
      </c>
    </row>
    <row r="5278" spans="1:12" s="148" customFormat="1" ht="24" customHeight="1" x14ac:dyDescent="0.15">
      <c r="A5278" s="593"/>
      <c r="B5278" s="161" t="s">
        <v>29</v>
      </c>
      <c r="C5278" s="162" t="s">
        <v>30</v>
      </c>
      <c r="D5278" s="162" t="s">
        <v>1893</v>
      </c>
      <c r="E5278" s="162" t="s">
        <v>1894</v>
      </c>
      <c r="F5278" s="592"/>
      <c r="G5278" s="592"/>
      <c r="H5278" s="591" t="s">
        <v>1895</v>
      </c>
      <c r="I5278" s="591"/>
      <c r="J5278" s="589" t="s">
        <v>1891</v>
      </c>
      <c r="K5278" s="589" t="s">
        <v>1891</v>
      </c>
      <c r="L5278" s="590">
        <v>0</v>
      </c>
    </row>
    <row r="5279" spans="1:12" s="148" customFormat="1" ht="24" customHeight="1" x14ac:dyDescent="0.15">
      <c r="A5279" s="593"/>
      <c r="B5279" s="164" t="s">
        <v>1896</v>
      </c>
      <c r="C5279" s="164" t="s">
        <v>4971</v>
      </c>
      <c r="D5279" s="166">
        <v>43056</v>
      </c>
      <c r="E5279" s="164" t="s">
        <v>3278</v>
      </c>
      <c r="F5279" s="592"/>
      <c r="G5279" s="592"/>
      <c r="H5279" s="591"/>
      <c r="I5279" s="591"/>
      <c r="J5279" s="589"/>
      <c r="K5279" s="589"/>
      <c r="L5279" s="590"/>
    </row>
    <row r="5280" spans="1:12" s="148" customFormat="1" ht="24" customHeight="1" x14ac:dyDescent="0.15">
      <c r="A5280" s="593">
        <v>1004</v>
      </c>
      <c r="B5280" s="161" t="s">
        <v>20</v>
      </c>
      <c r="C5280" s="162" t="s">
        <v>21</v>
      </c>
      <c r="D5280" s="162" t="s">
        <v>1884</v>
      </c>
      <c r="E5280" s="162" t="s">
        <v>1885</v>
      </c>
      <c r="F5280" s="594" t="s">
        <v>14</v>
      </c>
      <c r="G5280" s="594"/>
      <c r="H5280" s="592"/>
      <c r="I5280" s="592"/>
      <c r="J5280" s="592"/>
      <c r="K5280" s="592"/>
      <c r="L5280" s="592"/>
    </row>
    <row r="5281" spans="1:12" s="148" customFormat="1" ht="26.25" customHeight="1" x14ac:dyDescent="0.15">
      <c r="A5281" s="593"/>
      <c r="B5281" s="589" t="s">
        <v>4972</v>
      </c>
      <c r="C5281" s="595" t="s">
        <v>4973</v>
      </c>
      <c r="D5281" s="596">
        <v>43186</v>
      </c>
      <c r="E5281" s="589" t="s">
        <v>1984</v>
      </c>
      <c r="F5281" s="589" t="s">
        <v>4974</v>
      </c>
      <c r="G5281" s="589"/>
      <c r="H5281" s="591" t="s">
        <v>1890</v>
      </c>
      <c r="I5281" s="591"/>
      <c r="J5281" s="164" t="s">
        <v>1891</v>
      </c>
      <c r="K5281" s="164" t="s">
        <v>0</v>
      </c>
      <c r="L5281" s="165">
        <v>570.75</v>
      </c>
    </row>
    <row r="5282" spans="1:12" s="148" customFormat="1" ht="270.75" customHeight="1" x14ac:dyDescent="0.15">
      <c r="A5282" s="593"/>
      <c r="B5282" s="589"/>
      <c r="C5282" s="595"/>
      <c r="D5282" s="596"/>
      <c r="E5282" s="589"/>
      <c r="F5282" s="589"/>
      <c r="G5282" s="589"/>
      <c r="H5282" s="591" t="s">
        <v>1892</v>
      </c>
      <c r="I5282" s="591"/>
      <c r="J5282" s="164" t="s">
        <v>1891</v>
      </c>
      <c r="K5282" s="164" t="s">
        <v>1891</v>
      </c>
      <c r="L5282" s="165">
        <v>0</v>
      </c>
    </row>
    <row r="5283" spans="1:12" s="148" customFormat="1" ht="24" customHeight="1" x14ac:dyDescent="0.15">
      <c r="A5283" s="593"/>
      <c r="B5283" s="161" t="s">
        <v>29</v>
      </c>
      <c r="C5283" s="162" t="s">
        <v>30</v>
      </c>
      <c r="D5283" s="162" t="s">
        <v>1893</v>
      </c>
      <c r="E5283" s="162" t="s">
        <v>1894</v>
      </c>
      <c r="F5283" s="592"/>
      <c r="G5283" s="592"/>
      <c r="H5283" s="591" t="s">
        <v>1895</v>
      </c>
      <c r="I5283" s="591"/>
      <c r="J5283" s="589" t="s">
        <v>1891</v>
      </c>
      <c r="K5283" s="589" t="s">
        <v>0</v>
      </c>
      <c r="L5283" s="590">
        <v>699</v>
      </c>
    </row>
    <row r="5284" spans="1:12" s="148" customFormat="1" ht="24" customHeight="1" x14ac:dyDescent="0.15">
      <c r="A5284" s="593"/>
      <c r="B5284" s="164" t="s">
        <v>1670</v>
      </c>
      <c r="C5284" s="164" t="s">
        <v>4974</v>
      </c>
      <c r="D5284" s="166">
        <v>43188</v>
      </c>
      <c r="E5284" s="164" t="s">
        <v>4975</v>
      </c>
      <c r="F5284" s="592"/>
      <c r="G5284" s="592"/>
      <c r="H5284" s="591"/>
      <c r="I5284" s="591"/>
      <c r="J5284" s="589"/>
      <c r="K5284" s="589"/>
      <c r="L5284" s="590"/>
    </row>
    <row r="5285" spans="1:12" s="148" customFormat="1" ht="24" customHeight="1" x14ac:dyDescent="0.15">
      <c r="A5285" s="593">
        <v>1005</v>
      </c>
      <c r="B5285" s="161" t="s">
        <v>20</v>
      </c>
      <c r="C5285" s="162" t="s">
        <v>21</v>
      </c>
      <c r="D5285" s="162" t="s">
        <v>1884</v>
      </c>
      <c r="E5285" s="162" t="s">
        <v>1885</v>
      </c>
      <c r="F5285" s="594" t="s">
        <v>14</v>
      </c>
      <c r="G5285" s="594"/>
      <c r="H5285" s="592"/>
      <c r="I5285" s="592"/>
      <c r="J5285" s="592"/>
      <c r="K5285" s="592"/>
      <c r="L5285" s="592"/>
    </row>
    <row r="5286" spans="1:12" s="148" customFormat="1" ht="26.25" customHeight="1" x14ac:dyDescent="0.15">
      <c r="A5286" s="593"/>
      <c r="B5286" s="589" t="s">
        <v>4976</v>
      </c>
      <c r="C5286" s="595" t="s">
        <v>4977</v>
      </c>
      <c r="D5286" s="596">
        <v>43125</v>
      </c>
      <c r="E5286" s="589" t="s">
        <v>2169</v>
      </c>
      <c r="F5286" s="589" t="s">
        <v>4978</v>
      </c>
      <c r="G5286" s="589"/>
      <c r="H5286" s="591" t="s">
        <v>1890</v>
      </c>
      <c r="I5286" s="591"/>
      <c r="J5286" s="164" t="s">
        <v>1891</v>
      </c>
      <c r="K5286" s="164" t="s">
        <v>0</v>
      </c>
      <c r="L5286" s="165">
        <v>195.08</v>
      </c>
    </row>
    <row r="5287" spans="1:12" s="148" customFormat="1" ht="144.75" customHeight="1" x14ac:dyDescent="0.15">
      <c r="A5287" s="593"/>
      <c r="B5287" s="589"/>
      <c r="C5287" s="595"/>
      <c r="D5287" s="596"/>
      <c r="E5287" s="589"/>
      <c r="F5287" s="589"/>
      <c r="G5287" s="589"/>
      <c r="H5287" s="591" t="s">
        <v>1892</v>
      </c>
      <c r="I5287" s="591"/>
      <c r="J5287" s="164" t="s">
        <v>1891</v>
      </c>
      <c r="K5287" s="164" t="s">
        <v>0</v>
      </c>
      <c r="L5287" s="165">
        <v>271.64999999999998</v>
      </c>
    </row>
    <row r="5288" spans="1:12" s="148" customFormat="1" ht="24" customHeight="1" x14ac:dyDescent="0.15">
      <c r="A5288" s="593"/>
      <c r="B5288" s="161" t="s">
        <v>29</v>
      </c>
      <c r="C5288" s="162" t="s">
        <v>30</v>
      </c>
      <c r="D5288" s="162" t="s">
        <v>1893</v>
      </c>
      <c r="E5288" s="162" t="s">
        <v>1894</v>
      </c>
      <c r="F5288" s="592"/>
      <c r="G5288" s="592"/>
      <c r="H5288" s="591" t="s">
        <v>1895</v>
      </c>
      <c r="I5288" s="591"/>
      <c r="J5288" s="589" t="s">
        <v>1891</v>
      </c>
      <c r="K5288" s="589" t="s">
        <v>0</v>
      </c>
      <c r="L5288" s="590">
        <v>72.210000000000008</v>
      </c>
    </row>
    <row r="5289" spans="1:12" s="148" customFormat="1" ht="24" customHeight="1" x14ac:dyDescent="0.15">
      <c r="A5289" s="593"/>
      <c r="B5289" s="164" t="s">
        <v>2059</v>
      </c>
      <c r="C5289" s="164" t="s">
        <v>4978</v>
      </c>
      <c r="D5289" s="166">
        <v>43126</v>
      </c>
      <c r="E5289" s="164" t="s">
        <v>2251</v>
      </c>
      <c r="F5289" s="592"/>
      <c r="G5289" s="592"/>
      <c r="H5289" s="591"/>
      <c r="I5289" s="591"/>
      <c r="J5289" s="589"/>
      <c r="K5289" s="589"/>
      <c r="L5289" s="590"/>
    </row>
    <row r="5290" spans="1:12" s="148" customFormat="1" ht="24" customHeight="1" x14ac:dyDescent="0.15">
      <c r="A5290" s="593">
        <v>1006</v>
      </c>
      <c r="B5290" s="161" t="s">
        <v>20</v>
      </c>
      <c r="C5290" s="162" t="s">
        <v>21</v>
      </c>
      <c r="D5290" s="162" t="s">
        <v>1884</v>
      </c>
      <c r="E5290" s="162" t="s">
        <v>1885</v>
      </c>
      <c r="F5290" s="594" t="s">
        <v>14</v>
      </c>
      <c r="G5290" s="594"/>
      <c r="H5290" s="592"/>
      <c r="I5290" s="592"/>
      <c r="J5290" s="592"/>
      <c r="K5290" s="592"/>
      <c r="L5290" s="592"/>
    </row>
    <row r="5291" spans="1:12" s="148" customFormat="1" ht="26.25" customHeight="1" x14ac:dyDescent="0.15">
      <c r="A5291" s="593"/>
      <c r="B5291" s="589" t="s">
        <v>4979</v>
      </c>
      <c r="C5291" s="595" t="s">
        <v>4980</v>
      </c>
      <c r="D5291" s="596">
        <v>43020</v>
      </c>
      <c r="E5291" s="589" t="s">
        <v>4981</v>
      </c>
      <c r="F5291" s="589" t="s">
        <v>4982</v>
      </c>
      <c r="G5291" s="589"/>
      <c r="H5291" s="591" t="s">
        <v>1890</v>
      </c>
      <c r="I5291" s="591"/>
      <c r="J5291" s="164" t="s">
        <v>1891</v>
      </c>
      <c r="K5291" s="164" t="s">
        <v>1891</v>
      </c>
      <c r="L5291" s="165">
        <v>0</v>
      </c>
    </row>
    <row r="5292" spans="1:12" s="148" customFormat="1" ht="396.75" customHeight="1" x14ac:dyDescent="0.15">
      <c r="A5292" s="593"/>
      <c r="B5292" s="589"/>
      <c r="C5292" s="595"/>
      <c r="D5292" s="596"/>
      <c r="E5292" s="589"/>
      <c r="F5292" s="589"/>
      <c r="G5292" s="589"/>
      <c r="H5292" s="591" t="s">
        <v>1892</v>
      </c>
      <c r="I5292" s="591"/>
      <c r="J5292" s="164" t="s">
        <v>1891</v>
      </c>
      <c r="K5292" s="164" t="s">
        <v>1891</v>
      </c>
      <c r="L5292" s="165">
        <v>0</v>
      </c>
    </row>
    <row r="5293" spans="1:12" s="148" customFormat="1" ht="24" customHeight="1" x14ac:dyDescent="0.15">
      <c r="A5293" s="593"/>
      <c r="B5293" s="161" t="s">
        <v>29</v>
      </c>
      <c r="C5293" s="162" t="s">
        <v>30</v>
      </c>
      <c r="D5293" s="162" t="s">
        <v>1893</v>
      </c>
      <c r="E5293" s="162" t="s">
        <v>1894</v>
      </c>
      <c r="F5293" s="592"/>
      <c r="G5293" s="592"/>
      <c r="H5293" s="591" t="s">
        <v>1895</v>
      </c>
      <c r="I5293" s="591"/>
      <c r="J5293" s="589" t="s">
        <v>1891</v>
      </c>
      <c r="K5293" s="589" t="s">
        <v>0</v>
      </c>
      <c r="L5293" s="590">
        <v>885</v>
      </c>
    </row>
    <row r="5294" spans="1:12" s="148" customFormat="1" ht="34.5" customHeight="1" x14ac:dyDescent="0.15">
      <c r="A5294" s="593"/>
      <c r="B5294" s="164" t="s">
        <v>2388</v>
      </c>
      <c r="C5294" s="164" t="s">
        <v>4982</v>
      </c>
      <c r="D5294" s="166">
        <v>43027</v>
      </c>
      <c r="E5294" s="164" t="s">
        <v>4983</v>
      </c>
      <c r="F5294" s="592"/>
      <c r="G5294" s="592"/>
      <c r="H5294" s="591"/>
      <c r="I5294" s="591"/>
      <c r="J5294" s="589"/>
      <c r="K5294" s="589"/>
      <c r="L5294" s="590"/>
    </row>
    <row r="5295" spans="1:12" s="148" customFormat="1" ht="24" customHeight="1" x14ac:dyDescent="0.15">
      <c r="A5295" s="593">
        <v>1007</v>
      </c>
      <c r="B5295" s="161" t="s">
        <v>20</v>
      </c>
      <c r="C5295" s="162" t="s">
        <v>21</v>
      </c>
      <c r="D5295" s="162" t="s">
        <v>1884</v>
      </c>
      <c r="E5295" s="162" t="s">
        <v>1885</v>
      </c>
      <c r="F5295" s="594" t="s">
        <v>14</v>
      </c>
      <c r="G5295" s="594"/>
      <c r="H5295" s="592"/>
      <c r="I5295" s="592"/>
      <c r="J5295" s="592"/>
      <c r="K5295" s="592"/>
      <c r="L5295" s="592"/>
    </row>
    <row r="5296" spans="1:12" s="148" customFormat="1" ht="26.25" customHeight="1" x14ac:dyDescent="0.15">
      <c r="A5296" s="593"/>
      <c r="B5296" s="589" t="s">
        <v>4979</v>
      </c>
      <c r="C5296" s="595" t="s">
        <v>4984</v>
      </c>
      <c r="D5296" s="596">
        <v>43048</v>
      </c>
      <c r="E5296" s="589" t="s">
        <v>2028</v>
      </c>
      <c r="F5296" s="589" t="s">
        <v>4985</v>
      </c>
      <c r="G5296" s="589"/>
      <c r="H5296" s="591" t="s">
        <v>1890</v>
      </c>
      <c r="I5296" s="591"/>
      <c r="J5296" s="164" t="s">
        <v>1891</v>
      </c>
      <c r="K5296" s="164" t="s">
        <v>0</v>
      </c>
      <c r="L5296" s="165">
        <v>212</v>
      </c>
    </row>
    <row r="5297" spans="1:12" s="148" customFormat="1" ht="302.25" customHeight="1" x14ac:dyDescent="0.15">
      <c r="A5297" s="593"/>
      <c r="B5297" s="589"/>
      <c r="C5297" s="595"/>
      <c r="D5297" s="596"/>
      <c r="E5297" s="589"/>
      <c r="F5297" s="589"/>
      <c r="G5297" s="589"/>
      <c r="H5297" s="591" t="s">
        <v>1892</v>
      </c>
      <c r="I5297" s="591"/>
      <c r="J5297" s="164" t="s">
        <v>1891</v>
      </c>
      <c r="K5297" s="164" t="s">
        <v>0</v>
      </c>
      <c r="L5297" s="165">
        <v>258.39999999999998</v>
      </c>
    </row>
    <row r="5298" spans="1:12" s="148" customFormat="1" ht="24" customHeight="1" x14ac:dyDescent="0.15">
      <c r="A5298" s="593"/>
      <c r="B5298" s="161" t="s">
        <v>29</v>
      </c>
      <c r="C5298" s="162" t="s">
        <v>30</v>
      </c>
      <c r="D5298" s="162" t="s">
        <v>1893</v>
      </c>
      <c r="E5298" s="162" t="s">
        <v>1894</v>
      </c>
      <c r="F5298" s="592"/>
      <c r="G5298" s="592"/>
      <c r="H5298" s="591" t="s">
        <v>1895</v>
      </c>
      <c r="I5298" s="591"/>
      <c r="J5298" s="589" t="s">
        <v>1891</v>
      </c>
      <c r="K5298" s="589" t="s">
        <v>0</v>
      </c>
      <c r="L5298" s="590">
        <v>6</v>
      </c>
    </row>
    <row r="5299" spans="1:12" s="148" customFormat="1" ht="34.5" customHeight="1" x14ac:dyDescent="0.15">
      <c r="A5299" s="593"/>
      <c r="B5299" s="164" t="s">
        <v>2388</v>
      </c>
      <c r="C5299" s="164" t="s">
        <v>4985</v>
      </c>
      <c r="D5299" s="166">
        <v>43049</v>
      </c>
      <c r="E5299" s="164" t="s">
        <v>2282</v>
      </c>
      <c r="F5299" s="592"/>
      <c r="G5299" s="592"/>
      <c r="H5299" s="591"/>
      <c r="I5299" s="591"/>
      <c r="J5299" s="589"/>
      <c r="K5299" s="589"/>
      <c r="L5299" s="590"/>
    </row>
    <row r="5300" spans="1:12" s="148" customFormat="1" ht="24" customHeight="1" x14ac:dyDescent="0.15">
      <c r="A5300" s="593">
        <v>1008</v>
      </c>
      <c r="B5300" s="161" t="s">
        <v>20</v>
      </c>
      <c r="C5300" s="162" t="s">
        <v>21</v>
      </c>
      <c r="D5300" s="162" t="s">
        <v>1884</v>
      </c>
      <c r="E5300" s="162" t="s">
        <v>1885</v>
      </c>
      <c r="F5300" s="594" t="s">
        <v>14</v>
      </c>
      <c r="G5300" s="594"/>
      <c r="H5300" s="592"/>
      <c r="I5300" s="592"/>
      <c r="J5300" s="592"/>
      <c r="K5300" s="592"/>
      <c r="L5300" s="592"/>
    </row>
    <row r="5301" spans="1:12" s="148" customFormat="1" ht="26.25" customHeight="1" x14ac:dyDescent="0.15">
      <c r="A5301" s="593"/>
      <c r="B5301" s="589" t="s">
        <v>4979</v>
      </c>
      <c r="C5301" s="595" t="s">
        <v>4986</v>
      </c>
      <c r="D5301" s="596">
        <v>43187</v>
      </c>
      <c r="E5301" s="589" t="s">
        <v>2215</v>
      </c>
      <c r="F5301" s="589" t="s">
        <v>4987</v>
      </c>
      <c r="G5301" s="589"/>
      <c r="H5301" s="591" t="s">
        <v>1890</v>
      </c>
      <c r="I5301" s="591"/>
      <c r="J5301" s="164" t="s">
        <v>1891</v>
      </c>
      <c r="K5301" s="164" t="s">
        <v>0</v>
      </c>
      <c r="L5301" s="165">
        <v>1481</v>
      </c>
    </row>
    <row r="5302" spans="1:12" s="148" customFormat="1" ht="407.25" customHeight="1" x14ac:dyDescent="0.15">
      <c r="A5302" s="593"/>
      <c r="B5302" s="589"/>
      <c r="C5302" s="595"/>
      <c r="D5302" s="596"/>
      <c r="E5302" s="589"/>
      <c r="F5302" s="589"/>
      <c r="G5302" s="589"/>
      <c r="H5302" s="591" t="s">
        <v>1892</v>
      </c>
      <c r="I5302" s="591"/>
      <c r="J5302" s="164" t="s">
        <v>1891</v>
      </c>
      <c r="K5302" s="164" t="s">
        <v>0</v>
      </c>
      <c r="L5302" s="165">
        <v>3552</v>
      </c>
    </row>
    <row r="5303" spans="1:12" s="148" customFormat="1" ht="24" customHeight="1" x14ac:dyDescent="0.15">
      <c r="A5303" s="593"/>
      <c r="B5303" s="161" t="s">
        <v>29</v>
      </c>
      <c r="C5303" s="162" t="s">
        <v>30</v>
      </c>
      <c r="D5303" s="162" t="s">
        <v>1893</v>
      </c>
      <c r="E5303" s="162" t="s">
        <v>1894</v>
      </c>
      <c r="F5303" s="592"/>
      <c r="G5303" s="592"/>
      <c r="H5303" s="591" t="s">
        <v>1895</v>
      </c>
      <c r="I5303" s="591"/>
      <c r="J5303" s="589" t="s">
        <v>1891</v>
      </c>
      <c r="K5303" s="589" t="s">
        <v>0</v>
      </c>
      <c r="L5303" s="590">
        <v>120</v>
      </c>
    </row>
    <row r="5304" spans="1:12" s="148" customFormat="1" ht="34.5" customHeight="1" x14ac:dyDescent="0.15">
      <c r="A5304" s="593"/>
      <c r="B5304" s="164" t="s">
        <v>2388</v>
      </c>
      <c r="C5304" s="164" t="s">
        <v>4987</v>
      </c>
      <c r="D5304" s="166">
        <v>43192</v>
      </c>
      <c r="E5304" s="164" t="s">
        <v>4988</v>
      </c>
      <c r="F5304" s="592"/>
      <c r="G5304" s="592"/>
      <c r="H5304" s="591"/>
      <c r="I5304" s="591"/>
      <c r="J5304" s="589"/>
      <c r="K5304" s="589"/>
      <c r="L5304" s="590"/>
    </row>
    <row r="5305" spans="1:12" s="148" customFormat="1" ht="24" customHeight="1" x14ac:dyDescent="0.15">
      <c r="A5305" s="593">
        <v>1009</v>
      </c>
      <c r="B5305" s="161" t="s">
        <v>20</v>
      </c>
      <c r="C5305" s="162" t="s">
        <v>21</v>
      </c>
      <c r="D5305" s="162" t="s">
        <v>1884</v>
      </c>
      <c r="E5305" s="162" t="s">
        <v>1885</v>
      </c>
      <c r="F5305" s="594" t="s">
        <v>14</v>
      </c>
      <c r="G5305" s="594"/>
      <c r="H5305" s="592"/>
      <c r="I5305" s="592"/>
      <c r="J5305" s="592"/>
      <c r="K5305" s="592"/>
      <c r="L5305" s="592"/>
    </row>
    <row r="5306" spans="1:12" s="148" customFormat="1" ht="26.25" customHeight="1" x14ac:dyDescent="0.15">
      <c r="A5306" s="593"/>
      <c r="B5306" s="589" t="s">
        <v>4989</v>
      </c>
      <c r="C5306" s="595" t="s">
        <v>4990</v>
      </c>
      <c r="D5306" s="596">
        <v>43031</v>
      </c>
      <c r="E5306" s="589" t="s">
        <v>2454</v>
      </c>
      <c r="F5306" s="589" t="s">
        <v>2368</v>
      </c>
      <c r="G5306" s="589"/>
      <c r="H5306" s="591" t="s">
        <v>1890</v>
      </c>
      <c r="I5306" s="591"/>
      <c r="J5306" s="164" t="s">
        <v>1891</v>
      </c>
      <c r="K5306" s="164" t="s">
        <v>0</v>
      </c>
      <c r="L5306" s="165">
        <v>357.2</v>
      </c>
    </row>
    <row r="5307" spans="1:12" s="148" customFormat="1" ht="165.75" customHeight="1" x14ac:dyDescent="0.15">
      <c r="A5307" s="593"/>
      <c r="B5307" s="589"/>
      <c r="C5307" s="595"/>
      <c r="D5307" s="596"/>
      <c r="E5307" s="589"/>
      <c r="F5307" s="589"/>
      <c r="G5307" s="589"/>
      <c r="H5307" s="591" t="s">
        <v>1892</v>
      </c>
      <c r="I5307" s="591"/>
      <c r="J5307" s="164" t="s">
        <v>1891</v>
      </c>
      <c r="K5307" s="164" t="s">
        <v>0</v>
      </c>
      <c r="L5307" s="165">
        <v>556.4</v>
      </c>
    </row>
    <row r="5308" spans="1:12" s="148" customFormat="1" ht="24" customHeight="1" x14ac:dyDescent="0.15">
      <c r="A5308" s="593"/>
      <c r="B5308" s="161" t="s">
        <v>29</v>
      </c>
      <c r="C5308" s="162" t="s">
        <v>30</v>
      </c>
      <c r="D5308" s="162" t="s">
        <v>1893</v>
      </c>
      <c r="E5308" s="162" t="s">
        <v>1894</v>
      </c>
      <c r="F5308" s="592"/>
      <c r="G5308" s="592"/>
      <c r="H5308" s="591" t="s">
        <v>1895</v>
      </c>
      <c r="I5308" s="591"/>
      <c r="J5308" s="589" t="s">
        <v>1891</v>
      </c>
      <c r="K5308" s="589" t="s">
        <v>0</v>
      </c>
      <c r="L5308" s="590">
        <v>264</v>
      </c>
    </row>
    <row r="5309" spans="1:12" s="148" customFormat="1" ht="24" customHeight="1" x14ac:dyDescent="0.15">
      <c r="A5309" s="593"/>
      <c r="B5309" s="164" t="s">
        <v>2052</v>
      </c>
      <c r="C5309" s="164" t="s">
        <v>2368</v>
      </c>
      <c r="D5309" s="166">
        <v>43033</v>
      </c>
      <c r="E5309" s="164" t="s">
        <v>3065</v>
      </c>
      <c r="F5309" s="592"/>
      <c r="G5309" s="592"/>
      <c r="H5309" s="591"/>
      <c r="I5309" s="591"/>
      <c r="J5309" s="589"/>
      <c r="K5309" s="589"/>
      <c r="L5309" s="590"/>
    </row>
    <row r="5310" spans="1:12" s="148" customFormat="1" ht="24" customHeight="1" x14ac:dyDescent="0.15">
      <c r="A5310" s="593">
        <v>1010</v>
      </c>
      <c r="B5310" s="161" t="s">
        <v>20</v>
      </c>
      <c r="C5310" s="162" t="s">
        <v>21</v>
      </c>
      <c r="D5310" s="162" t="s">
        <v>1884</v>
      </c>
      <c r="E5310" s="162" t="s">
        <v>1885</v>
      </c>
      <c r="F5310" s="594" t="s">
        <v>14</v>
      </c>
      <c r="G5310" s="594"/>
      <c r="H5310" s="592"/>
      <c r="I5310" s="592"/>
      <c r="J5310" s="592"/>
      <c r="K5310" s="592"/>
      <c r="L5310" s="592"/>
    </row>
    <row r="5311" spans="1:12" s="148" customFormat="1" ht="26.25" customHeight="1" x14ac:dyDescent="0.15">
      <c r="A5311" s="593"/>
      <c r="B5311" s="589" t="s">
        <v>4989</v>
      </c>
      <c r="C5311" s="595" t="s">
        <v>4991</v>
      </c>
      <c r="D5311" s="596">
        <v>43045</v>
      </c>
      <c r="E5311" s="589" t="s">
        <v>2215</v>
      </c>
      <c r="F5311" s="589" t="s">
        <v>2881</v>
      </c>
      <c r="G5311" s="589"/>
      <c r="H5311" s="591" t="s">
        <v>1890</v>
      </c>
      <c r="I5311" s="591"/>
      <c r="J5311" s="164" t="s">
        <v>1891</v>
      </c>
      <c r="K5311" s="164" t="s">
        <v>0</v>
      </c>
      <c r="L5311" s="165">
        <v>958.75</v>
      </c>
    </row>
    <row r="5312" spans="1:12" s="148" customFormat="1" ht="197.25" customHeight="1" x14ac:dyDescent="0.15">
      <c r="A5312" s="593"/>
      <c r="B5312" s="589"/>
      <c r="C5312" s="595"/>
      <c r="D5312" s="596"/>
      <c r="E5312" s="589"/>
      <c r="F5312" s="589"/>
      <c r="G5312" s="589"/>
      <c r="H5312" s="591" t="s">
        <v>1892</v>
      </c>
      <c r="I5312" s="591"/>
      <c r="J5312" s="164" t="s">
        <v>1891</v>
      </c>
      <c r="K5312" s="164" t="s">
        <v>0</v>
      </c>
      <c r="L5312" s="165">
        <v>1431.66</v>
      </c>
    </row>
    <row r="5313" spans="1:12" s="148" customFormat="1" ht="24" customHeight="1" x14ac:dyDescent="0.15">
      <c r="A5313" s="593"/>
      <c r="B5313" s="161" t="s">
        <v>29</v>
      </c>
      <c r="C5313" s="162" t="s">
        <v>30</v>
      </c>
      <c r="D5313" s="162" t="s">
        <v>1893</v>
      </c>
      <c r="E5313" s="162" t="s">
        <v>1894</v>
      </c>
      <c r="F5313" s="592"/>
      <c r="G5313" s="592"/>
      <c r="H5313" s="591" t="s">
        <v>1895</v>
      </c>
      <c r="I5313" s="591"/>
      <c r="J5313" s="589" t="s">
        <v>1891</v>
      </c>
      <c r="K5313" s="589" t="s">
        <v>0</v>
      </c>
      <c r="L5313" s="590">
        <v>137.34</v>
      </c>
    </row>
    <row r="5314" spans="1:12" s="148" customFormat="1" ht="24" customHeight="1" x14ac:dyDescent="0.15">
      <c r="A5314" s="593"/>
      <c r="B5314" s="164" t="s">
        <v>2052</v>
      </c>
      <c r="C5314" s="164" t="s">
        <v>2881</v>
      </c>
      <c r="D5314" s="166">
        <v>43051</v>
      </c>
      <c r="E5314" s="164" t="s">
        <v>4992</v>
      </c>
      <c r="F5314" s="592"/>
      <c r="G5314" s="592"/>
      <c r="H5314" s="591"/>
      <c r="I5314" s="591"/>
      <c r="J5314" s="589"/>
      <c r="K5314" s="589"/>
      <c r="L5314" s="590"/>
    </row>
    <row r="5315" spans="1:12" s="148" customFormat="1" ht="24" customHeight="1" x14ac:dyDescent="0.15">
      <c r="A5315" s="593">
        <v>1011</v>
      </c>
      <c r="B5315" s="161" t="s">
        <v>20</v>
      </c>
      <c r="C5315" s="162" t="s">
        <v>21</v>
      </c>
      <c r="D5315" s="162" t="s">
        <v>1884</v>
      </c>
      <c r="E5315" s="162" t="s">
        <v>1885</v>
      </c>
      <c r="F5315" s="594" t="s">
        <v>14</v>
      </c>
      <c r="G5315" s="594"/>
      <c r="H5315" s="592"/>
      <c r="I5315" s="592"/>
      <c r="J5315" s="592"/>
      <c r="K5315" s="592"/>
      <c r="L5315" s="592"/>
    </row>
    <row r="5316" spans="1:12" s="148" customFormat="1" ht="26.25" customHeight="1" x14ac:dyDescent="0.15">
      <c r="A5316" s="593"/>
      <c r="B5316" s="589" t="s">
        <v>4989</v>
      </c>
      <c r="C5316" s="595" t="s">
        <v>4993</v>
      </c>
      <c r="D5316" s="596">
        <v>43116</v>
      </c>
      <c r="E5316" s="589" t="s">
        <v>2017</v>
      </c>
      <c r="F5316" s="589" t="s">
        <v>4994</v>
      </c>
      <c r="G5316" s="589"/>
      <c r="H5316" s="591" t="s">
        <v>1890</v>
      </c>
      <c r="I5316" s="591"/>
      <c r="J5316" s="164" t="s">
        <v>1891</v>
      </c>
      <c r="K5316" s="164" t="s">
        <v>0</v>
      </c>
      <c r="L5316" s="165">
        <v>827</v>
      </c>
    </row>
    <row r="5317" spans="1:12" s="148" customFormat="1" ht="281.25" customHeight="1" x14ac:dyDescent="0.15">
      <c r="A5317" s="593"/>
      <c r="B5317" s="589"/>
      <c r="C5317" s="595"/>
      <c r="D5317" s="596"/>
      <c r="E5317" s="589"/>
      <c r="F5317" s="589"/>
      <c r="G5317" s="589"/>
      <c r="H5317" s="591" t="s">
        <v>1892</v>
      </c>
      <c r="I5317" s="591"/>
      <c r="J5317" s="164" t="s">
        <v>1891</v>
      </c>
      <c r="K5317" s="164" t="s">
        <v>0</v>
      </c>
      <c r="L5317" s="165">
        <v>870</v>
      </c>
    </row>
    <row r="5318" spans="1:12" s="148" customFormat="1" ht="24" customHeight="1" x14ac:dyDescent="0.15">
      <c r="A5318" s="593"/>
      <c r="B5318" s="161" t="s">
        <v>29</v>
      </c>
      <c r="C5318" s="162" t="s">
        <v>30</v>
      </c>
      <c r="D5318" s="162" t="s">
        <v>1893</v>
      </c>
      <c r="E5318" s="162" t="s">
        <v>1894</v>
      </c>
      <c r="F5318" s="592"/>
      <c r="G5318" s="592"/>
      <c r="H5318" s="591" t="s">
        <v>1895</v>
      </c>
      <c r="I5318" s="591"/>
      <c r="J5318" s="589" t="s">
        <v>1891</v>
      </c>
      <c r="K5318" s="589" t="s">
        <v>1891</v>
      </c>
      <c r="L5318" s="590">
        <v>0</v>
      </c>
    </row>
    <row r="5319" spans="1:12" s="148" customFormat="1" ht="24" customHeight="1" x14ac:dyDescent="0.15">
      <c r="A5319" s="593"/>
      <c r="B5319" s="164" t="s">
        <v>2052</v>
      </c>
      <c r="C5319" s="164" t="s">
        <v>4994</v>
      </c>
      <c r="D5319" s="166">
        <v>43121</v>
      </c>
      <c r="E5319" s="164" t="s">
        <v>3267</v>
      </c>
      <c r="F5319" s="592"/>
      <c r="G5319" s="592"/>
      <c r="H5319" s="591"/>
      <c r="I5319" s="591"/>
      <c r="J5319" s="589"/>
      <c r="K5319" s="589"/>
      <c r="L5319" s="590"/>
    </row>
    <row r="5320" spans="1:12" s="148" customFormat="1" ht="24" customHeight="1" x14ac:dyDescent="0.15">
      <c r="A5320" s="593">
        <v>1012</v>
      </c>
      <c r="B5320" s="161" t="s">
        <v>20</v>
      </c>
      <c r="C5320" s="162" t="s">
        <v>21</v>
      </c>
      <c r="D5320" s="162" t="s">
        <v>1884</v>
      </c>
      <c r="E5320" s="162" t="s">
        <v>1885</v>
      </c>
      <c r="F5320" s="594" t="s">
        <v>14</v>
      </c>
      <c r="G5320" s="594"/>
      <c r="H5320" s="592"/>
      <c r="I5320" s="592"/>
      <c r="J5320" s="592"/>
      <c r="K5320" s="592"/>
      <c r="L5320" s="592"/>
    </row>
    <row r="5321" spans="1:12" s="148" customFormat="1" ht="26.25" customHeight="1" x14ac:dyDescent="0.15">
      <c r="A5321" s="593"/>
      <c r="B5321" s="589" t="s">
        <v>4995</v>
      </c>
      <c r="C5321" s="589" t="s">
        <v>4996</v>
      </c>
      <c r="D5321" s="596">
        <v>43027</v>
      </c>
      <c r="E5321" s="589" t="s">
        <v>2169</v>
      </c>
      <c r="F5321" s="589" t="s">
        <v>4997</v>
      </c>
      <c r="G5321" s="589"/>
      <c r="H5321" s="591" t="s">
        <v>1890</v>
      </c>
      <c r="I5321" s="591"/>
      <c r="J5321" s="164" t="s">
        <v>1891</v>
      </c>
      <c r="K5321" s="164" t="s">
        <v>0</v>
      </c>
      <c r="L5321" s="165">
        <v>401</v>
      </c>
    </row>
    <row r="5322" spans="1:12" s="148" customFormat="1" ht="102.75" customHeight="1" x14ac:dyDescent="0.15">
      <c r="A5322" s="593"/>
      <c r="B5322" s="589"/>
      <c r="C5322" s="589"/>
      <c r="D5322" s="596"/>
      <c r="E5322" s="589"/>
      <c r="F5322" s="589"/>
      <c r="G5322" s="589"/>
      <c r="H5322" s="591" t="s">
        <v>1892</v>
      </c>
      <c r="I5322" s="591"/>
      <c r="J5322" s="164" t="s">
        <v>1891</v>
      </c>
      <c r="K5322" s="164" t="s">
        <v>0</v>
      </c>
      <c r="L5322" s="165">
        <v>523</v>
      </c>
    </row>
    <row r="5323" spans="1:12" s="148" customFormat="1" ht="24" customHeight="1" x14ac:dyDescent="0.15">
      <c r="A5323" s="593"/>
      <c r="B5323" s="161" t="s">
        <v>29</v>
      </c>
      <c r="C5323" s="162" t="s">
        <v>30</v>
      </c>
      <c r="D5323" s="162" t="s">
        <v>1893</v>
      </c>
      <c r="E5323" s="162" t="s">
        <v>1894</v>
      </c>
      <c r="F5323" s="592"/>
      <c r="G5323" s="592"/>
      <c r="H5323" s="591" t="s">
        <v>1895</v>
      </c>
      <c r="I5323" s="591"/>
      <c r="J5323" s="589" t="s">
        <v>1891</v>
      </c>
      <c r="K5323" s="589" t="s">
        <v>0</v>
      </c>
      <c r="L5323" s="590">
        <v>795</v>
      </c>
    </row>
    <row r="5324" spans="1:12" s="148" customFormat="1" ht="34.5" customHeight="1" x14ac:dyDescent="0.15">
      <c r="A5324" s="593"/>
      <c r="B5324" s="164" t="s">
        <v>2209</v>
      </c>
      <c r="C5324" s="164" t="s">
        <v>4997</v>
      </c>
      <c r="D5324" s="166">
        <v>43029</v>
      </c>
      <c r="E5324" s="164" t="s">
        <v>3549</v>
      </c>
      <c r="F5324" s="592"/>
      <c r="G5324" s="592"/>
      <c r="H5324" s="591"/>
      <c r="I5324" s="591"/>
      <c r="J5324" s="589"/>
      <c r="K5324" s="589"/>
      <c r="L5324" s="590"/>
    </row>
    <row r="5325" spans="1:12" s="148" customFormat="1" ht="24" customHeight="1" x14ac:dyDescent="0.15">
      <c r="A5325" s="593">
        <v>1013</v>
      </c>
      <c r="B5325" s="161" t="s">
        <v>20</v>
      </c>
      <c r="C5325" s="162" t="s">
        <v>21</v>
      </c>
      <c r="D5325" s="162" t="s">
        <v>1884</v>
      </c>
      <c r="E5325" s="162" t="s">
        <v>1885</v>
      </c>
      <c r="F5325" s="594" t="s">
        <v>14</v>
      </c>
      <c r="G5325" s="594"/>
      <c r="H5325" s="592"/>
      <c r="I5325" s="592"/>
      <c r="J5325" s="592"/>
      <c r="K5325" s="592"/>
      <c r="L5325" s="592"/>
    </row>
    <row r="5326" spans="1:12" s="148" customFormat="1" ht="26.25" customHeight="1" x14ac:dyDescent="0.15">
      <c r="A5326" s="593"/>
      <c r="B5326" s="589" t="s">
        <v>4998</v>
      </c>
      <c r="C5326" s="595" t="s">
        <v>4999</v>
      </c>
      <c r="D5326" s="596">
        <v>43182</v>
      </c>
      <c r="E5326" s="589" t="s">
        <v>5000</v>
      </c>
      <c r="F5326" s="589" t="s">
        <v>5001</v>
      </c>
      <c r="G5326" s="589"/>
      <c r="H5326" s="591" t="s">
        <v>1890</v>
      </c>
      <c r="I5326" s="591"/>
      <c r="J5326" s="164" t="s">
        <v>1891</v>
      </c>
      <c r="K5326" s="164" t="s">
        <v>0</v>
      </c>
      <c r="L5326" s="165">
        <v>110.89</v>
      </c>
    </row>
    <row r="5327" spans="1:12" s="148" customFormat="1" ht="291.75" customHeight="1" x14ac:dyDescent="0.15">
      <c r="A5327" s="593"/>
      <c r="B5327" s="589"/>
      <c r="C5327" s="595"/>
      <c r="D5327" s="596"/>
      <c r="E5327" s="589"/>
      <c r="F5327" s="589"/>
      <c r="G5327" s="589"/>
      <c r="H5327" s="591" t="s">
        <v>1892</v>
      </c>
      <c r="I5327" s="591"/>
      <c r="J5327" s="164" t="s">
        <v>1891</v>
      </c>
      <c r="K5327" s="164" t="s">
        <v>0</v>
      </c>
      <c r="L5327" s="165">
        <v>1076.0999999999999</v>
      </c>
    </row>
    <row r="5328" spans="1:12" s="148" customFormat="1" ht="24" customHeight="1" x14ac:dyDescent="0.15">
      <c r="A5328" s="593"/>
      <c r="B5328" s="161" t="s">
        <v>29</v>
      </c>
      <c r="C5328" s="162" t="s">
        <v>30</v>
      </c>
      <c r="D5328" s="162" t="s">
        <v>1893</v>
      </c>
      <c r="E5328" s="162" t="s">
        <v>1894</v>
      </c>
      <c r="F5328" s="592"/>
      <c r="G5328" s="592"/>
      <c r="H5328" s="591" t="s">
        <v>1895</v>
      </c>
      <c r="I5328" s="591"/>
      <c r="J5328" s="589" t="s">
        <v>1891</v>
      </c>
      <c r="K5328" s="589" t="s">
        <v>1891</v>
      </c>
      <c r="L5328" s="590">
        <v>0</v>
      </c>
    </row>
    <row r="5329" spans="1:12" s="148" customFormat="1" ht="24" customHeight="1" x14ac:dyDescent="0.15">
      <c r="A5329" s="593"/>
      <c r="B5329" s="164" t="s">
        <v>1896</v>
      </c>
      <c r="C5329" s="164" t="s">
        <v>5001</v>
      </c>
      <c r="D5329" s="166">
        <v>43183</v>
      </c>
      <c r="E5329" s="164" t="s">
        <v>2951</v>
      </c>
      <c r="F5329" s="592"/>
      <c r="G5329" s="592"/>
      <c r="H5329" s="591"/>
      <c r="I5329" s="591"/>
      <c r="J5329" s="589"/>
      <c r="K5329" s="589"/>
      <c r="L5329" s="590"/>
    </row>
    <row r="5330" spans="1:12" s="148" customFormat="1" ht="24" customHeight="1" x14ac:dyDescent="0.15">
      <c r="A5330" s="593">
        <v>1014</v>
      </c>
      <c r="B5330" s="161" t="s">
        <v>20</v>
      </c>
      <c r="C5330" s="162" t="s">
        <v>21</v>
      </c>
      <c r="D5330" s="162" t="s">
        <v>1884</v>
      </c>
      <c r="E5330" s="162" t="s">
        <v>1885</v>
      </c>
      <c r="F5330" s="594" t="s">
        <v>14</v>
      </c>
      <c r="G5330" s="594"/>
      <c r="H5330" s="592"/>
      <c r="I5330" s="592"/>
      <c r="J5330" s="592"/>
      <c r="K5330" s="592"/>
      <c r="L5330" s="592"/>
    </row>
    <row r="5331" spans="1:12" s="148" customFormat="1" ht="26.25" customHeight="1" x14ac:dyDescent="0.15">
      <c r="A5331" s="593"/>
      <c r="B5331" s="589" t="s">
        <v>5002</v>
      </c>
      <c r="C5331" s="595" t="s">
        <v>5003</v>
      </c>
      <c r="D5331" s="596">
        <v>43163</v>
      </c>
      <c r="E5331" s="589" t="s">
        <v>2068</v>
      </c>
      <c r="F5331" s="589" t="s">
        <v>2069</v>
      </c>
      <c r="G5331" s="589"/>
      <c r="H5331" s="591" t="s">
        <v>1890</v>
      </c>
      <c r="I5331" s="591"/>
      <c r="J5331" s="164" t="s">
        <v>1891</v>
      </c>
      <c r="K5331" s="164" t="s">
        <v>1891</v>
      </c>
      <c r="L5331" s="165">
        <v>0</v>
      </c>
    </row>
    <row r="5332" spans="1:12" s="148" customFormat="1" ht="165.75" customHeight="1" x14ac:dyDescent="0.15">
      <c r="A5332" s="593"/>
      <c r="B5332" s="589"/>
      <c r="C5332" s="595"/>
      <c r="D5332" s="596"/>
      <c r="E5332" s="589"/>
      <c r="F5332" s="589"/>
      <c r="G5332" s="589"/>
      <c r="H5332" s="591" t="s">
        <v>1892</v>
      </c>
      <c r="I5332" s="591"/>
      <c r="J5332" s="164" t="s">
        <v>1891</v>
      </c>
      <c r="K5332" s="164" t="s">
        <v>1891</v>
      </c>
      <c r="L5332" s="165">
        <v>0</v>
      </c>
    </row>
    <row r="5333" spans="1:12" s="148" customFormat="1" ht="24" customHeight="1" x14ac:dyDescent="0.15">
      <c r="A5333" s="593"/>
      <c r="B5333" s="161" t="s">
        <v>29</v>
      </c>
      <c r="C5333" s="162" t="s">
        <v>30</v>
      </c>
      <c r="D5333" s="162" t="s">
        <v>1893</v>
      </c>
      <c r="E5333" s="162" t="s">
        <v>1894</v>
      </c>
      <c r="F5333" s="592"/>
      <c r="G5333" s="592"/>
      <c r="H5333" s="591" t="s">
        <v>1895</v>
      </c>
      <c r="I5333" s="591"/>
      <c r="J5333" s="589" t="s">
        <v>1891</v>
      </c>
      <c r="K5333" s="589" t="s">
        <v>0</v>
      </c>
      <c r="L5333" s="590">
        <v>1375</v>
      </c>
    </row>
    <row r="5334" spans="1:12" s="148" customFormat="1" ht="24" customHeight="1" x14ac:dyDescent="0.15">
      <c r="A5334" s="593"/>
      <c r="B5334" s="164" t="s">
        <v>2052</v>
      </c>
      <c r="C5334" s="164" t="s">
        <v>2069</v>
      </c>
      <c r="D5334" s="166">
        <v>43168</v>
      </c>
      <c r="E5334" s="164" t="s">
        <v>3512</v>
      </c>
      <c r="F5334" s="592"/>
      <c r="G5334" s="592"/>
      <c r="H5334" s="591"/>
      <c r="I5334" s="591"/>
      <c r="J5334" s="589"/>
      <c r="K5334" s="589"/>
      <c r="L5334" s="590"/>
    </row>
    <row r="5335" spans="1:12" s="148" customFormat="1" ht="24" customHeight="1" x14ac:dyDescent="0.15">
      <c r="A5335" s="593">
        <v>1015</v>
      </c>
      <c r="B5335" s="161" t="s">
        <v>20</v>
      </c>
      <c r="C5335" s="162" t="s">
        <v>21</v>
      </c>
      <c r="D5335" s="162" t="s">
        <v>1884</v>
      </c>
      <c r="E5335" s="162" t="s">
        <v>1885</v>
      </c>
      <c r="F5335" s="594" t="s">
        <v>14</v>
      </c>
      <c r="G5335" s="594"/>
      <c r="H5335" s="592"/>
      <c r="I5335" s="592"/>
      <c r="J5335" s="592"/>
      <c r="K5335" s="592"/>
      <c r="L5335" s="592"/>
    </row>
    <row r="5336" spans="1:12" s="148" customFormat="1" ht="26.25" customHeight="1" x14ac:dyDescent="0.15">
      <c r="A5336" s="593"/>
      <c r="B5336" s="589" t="s">
        <v>5002</v>
      </c>
      <c r="C5336" s="595" t="s">
        <v>5004</v>
      </c>
      <c r="D5336" s="596">
        <v>43180</v>
      </c>
      <c r="E5336" s="589" t="s">
        <v>2538</v>
      </c>
      <c r="F5336" s="589" t="s">
        <v>3008</v>
      </c>
      <c r="G5336" s="589"/>
      <c r="H5336" s="591" t="s">
        <v>1890</v>
      </c>
      <c r="I5336" s="591"/>
      <c r="J5336" s="164" t="s">
        <v>1891</v>
      </c>
      <c r="K5336" s="164" t="s">
        <v>0</v>
      </c>
      <c r="L5336" s="165">
        <v>724.71</v>
      </c>
    </row>
    <row r="5337" spans="1:12" s="148" customFormat="1" ht="123.75" customHeight="1" x14ac:dyDescent="0.15">
      <c r="A5337" s="593"/>
      <c r="B5337" s="589"/>
      <c r="C5337" s="595"/>
      <c r="D5337" s="596"/>
      <c r="E5337" s="589"/>
      <c r="F5337" s="589"/>
      <c r="G5337" s="589"/>
      <c r="H5337" s="591" t="s">
        <v>1892</v>
      </c>
      <c r="I5337" s="591"/>
      <c r="J5337" s="164" t="s">
        <v>1891</v>
      </c>
      <c r="K5337" s="164" t="s">
        <v>0</v>
      </c>
      <c r="L5337" s="165">
        <v>1176.53</v>
      </c>
    </row>
    <row r="5338" spans="1:12" s="148" customFormat="1" ht="24" customHeight="1" x14ac:dyDescent="0.15">
      <c r="A5338" s="593"/>
      <c r="B5338" s="161" t="s">
        <v>29</v>
      </c>
      <c r="C5338" s="162" t="s">
        <v>30</v>
      </c>
      <c r="D5338" s="162" t="s">
        <v>1893</v>
      </c>
      <c r="E5338" s="162" t="s">
        <v>1894</v>
      </c>
      <c r="F5338" s="592"/>
      <c r="G5338" s="592"/>
      <c r="H5338" s="591" t="s">
        <v>1895</v>
      </c>
      <c r="I5338" s="591"/>
      <c r="J5338" s="589" t="s">
        <v>1891</v>
      </c>
      <c r="K5338" s="589" t="s">
        <v>0</v>
      </c>
      <c r="L5338" s="590">
        <v>10.4</v>
      </c>
    </row>
    <row r="5339" spans="1:12" s="148" customFormat="1" ht="24" customHeight="1" x14ac:dyDescent="0.15">
      <c r="A5339" s="593"/>
      <c r="B5339" s="164" t="s">
        <v>2052</v>
      </c>
      <c r="C5339" s="164" t="s">
        <v>3008</v>
      </c>
      <c r="D5339" s="166">
        <v>43183</v>
      </c>
      <c r="E5339" s="164" t="s">
        <v>2656</v>
      </c>
      <c r="F5339" s="592"/>
      <c r="G5339" s="592"/>
      <c r="H5339" s="591"/>
      <c r="I5339" s="591"/>
      <c r="J5339" s="589"/>
      <c r="K5339" s="589"/>
      <c r="L5339" s="590"/>
    </row>
    <row r="5340" spans="1:12" s="148" customFormat="1" ht="24" customHeight="1" x14ac:dyDescent="0.15">
      <c r="A5340" s="593">
        <v>1016</v>
      </c>
      <c r="B5340" s="161" t="s">
        <v>20</v>
      </c>
      <c r="C5340" s="162" t="s">
        <v>21</v>
      </c>
      <c r="D5340" s="162" t="s">
        <v>1884</v>
      </c>
      <c r="E5340" s="162" t="s">
        <v>1885</v>
      </c>
      <c r="F5340" s="594" t="s">
        <v>14</v>
      </c>
      <c r="G5340" s="594"/>
      <c r="H5340" s="592"/>
      <c r="I5340" s="592"/>
      <c r="J5340" s="592"/>
      <c r="K5340" s="592"/>
      <c r="L5340" s="592"/>
    </row>
    <row r="5341" spans="1:12" s="148" customFormat="1" ht="26.25" customHeight="1" x14ac:dyDescent="0.15">
      <c r="A5341" s="593"/>
      <c r="B5341" s="589" t="s">
        <v>5005</v>
      </c>
      <c r="C5341" s="595" t="s">
        <v>5006</v>
      </c>
      <c r="D5341" s="596">
        <v>43022</v>
      </c>
      <c r="E5341" s="589" t="s">
        <v>2188</v>
      </c>
      <c r="F5341" s="589" t="s">
        <v>5007</v>
      </c>
      <c r="G5341" s="589"/>
      <c r="H5341" s="591" t="s">
        <v>1890</v>
      </c>
      <c r="I5341" s="591"/>
      <c r="J5341" s="164" t="s">
        <v>1891</v>
      </c>
      <c r="K5341" s="164" t="s">
        <v>0</v>
      </c>
      <c r="L5341" s="165">
        <v>552</v>
      </c>
    </row>
    <row r="5342" spans="1:12" s="148" customFormat="1" ht="249.75" customHeight="1" x14ac:dyDescent="0.15">
      <c r="A5342" s="593"/>
      <c r="B5342" s="589"/>
      <c r="C5342" s="595"/>
      <c r="D5342" s="596"/>
      <c r="E5342" s="589"/>
      <c r="F5342" s="589"/>
      <c r="G5342" s="589"/>
      <c r="H5342" s="591" t="s">
        <v>1892</v>
      </c>
      <c r="I5342" s="591"/>
      <c r="J5342" s="164" t="s">
        <v>1891</v>
      </c>
      <c r="K5342" s="164" t="s">
        <v>0</v>
      </c>
      <c r="L5342" s="165">
        <v>1045.6300000000001</v>
      </c>
    </row>
    <row r="5343" spans="1:12" s="148" customFormat="1" ht="24" customHeight="1" x14ac:dyDescent="0.15">
      <c r="A5343" s="593"/>
      <c r="B5343" s="161" t="s">
        <v>29</v>
      </c>
      <c r="C5343" s="162" t="s">
        <v>30</v>
      </c>
      <c r="D5343" s="162" t="s">
        <v>1893</v>
      </c>
      <c r="E5343" s="162" t="s">
        <v>1894</v>
      </c>
      <c r="F5343" s="592"/>
      <c r="G5343" s="592"/>
      <c r="H5343" s="591" t="s">
        <v>1895</v>
      </c>
      <c r="I5343" s="591"/>
      <c r="J5343" s="589" t="s">
        <v>1891</v>
      </c>
      <c r="K5343" s="589" t="s">
        <v>0</v>
      </c>
      <c r="L5343" s="590">
        <v>1050</v>
      </c>
    </row>
    <row r="5344" spans="1:12" s="148" customFormat="1" ht="24" customHeight="1" x14ac:dyDescent="0.15">
      <c r="A5344" s="593"/>
      <c r="B5344" s="164" t="s">
        <v>1896</v>
      </c>
      <c r="C5344" s="164" t="s">
        <v>5007</v>
      </c>
      <c r="D5344" s="166">
        <v>43027</v>
      </c>
      <c r="E5344" s="164" t="s">
        <v>5008</v>
      </c>
      <c r="F5344" s="592"/>
      <c r="G5344" s="592"/>
      <c r="H5344" s="591"/>
      <c r="I5344" s="591"/>
      <c r="J5344" s="589"/>
      <c r="K5344" s="589"/>
      <c r="L5344" s="590"/>
    </row>
    <row r="5345" spans="1:12" s="148" customFormat="1" ht="24" customHeight="1" x14ac:dyDescent="0.15">
      <c r="A5345" s="593">
        <v>1017</v>
      </c>
      <c r="B5345" s="161" t="s">
        <v>20</v>
      </c>
      <c r="C5345" s="162" t="s">
        <v>21</v>
      </c>
      <c r="D5345" s="162" t="s">
        <v>1884</v>
      </c>
      <c r="E5345" s="162" t="s">
        <v>1885</v>
      </c>
      <c r="F5345" s="594" t="s">
        <v>14</v>
      </c>
      <c r="G5345" s="594"/>
      <c r="H5345" s="592"/>
      <c r="I5345" s="592"/>
      <c r="J5345" s="592"/>
      <c r="K5345" s="592"/>
      <c r="L5345" s="592"/>
    </row>
    <row r="5346" spans="1:12" s="148" customFormat="1" ht="26.25" customHeight="1" x14ac:dyDescent="0.15">
      <c r="A5346" s="593"/>
      <c r="B5346" s="589" t="s">
        <v>5005</v>
      </c>
      <c r="C5346" s="595" t="s">
        <v>5009</v>
      </c>
      <c r="D5346" s="596">
        <v>43157</v>
      </c>
      <c r="E5346" s="589" t="s">
        <v>2589</v>
      </c>
      <c r="F5346" s="589" t="s">
        <v>5010</v>
      </c>
      <c r="G5346" s="589"/>
      <c r="H5346" s="591" t="s">
        <v>1890</v>
      </c>
      <c r="I5346" s="591"/>
      <c r="J5346" s="164" t="s">
        <v>1891</v>
      </c>
      <c r="K5346" s="164" t="s">
        <v>0</v>
      </c>
      <c r="L5346" s="165">
        <v>918.54</v>
      </c>
    </row>
    <row r="5347" spans="1:12" s="148" customFormat="1" ht="365.25" customHeight="1" x14ac:dyDescent="0.15">
      <c r="A5347" s="593"/>
      <c r="B5347" s="589"/>
      <c r="C5347" s="595"/>
      <c r="D5347" s="596"/>
      <c r="E5347" s="589"/>
      <c r="F5347" s="589"/>
      <c r="G5347" s="589"/>
      <c r="H5347" s="591" t="s">
        <v>1892</v>
      </c>
      <c r="I5347" s="591"/>
      <c r="J5347" s="164" t="s">
        <v>1891</v>
      </c>
      <c r="K5347" s="164" t="s">
        <v>0</v>
      </c>
      <c r="L5347" s="165">
        <v>671.01</v>
      </c>
    </row>
    <row r="5348" spans="1:12" s="148" customFormat="1" ht="24" customHeight="1" x14ac:dyDescent="0.15">
      <c r="A5348" s="593"/>
      <c r="B5348" s="161" t="s">
        <v>29</v>
      </c>
      <c r="C5348" s="162" t="s">
        <v>30</v>
      </c>
      <c r="D5348" s="162" t="s">
        <v>1893</v>
      </c>
      <c r="E5348" s="162" t="s">
        <v>1894</v>
      </c>
      <c r="F5348" s="592"/>
      <c r="G5348" s="592"/>
      <c r="H5348" s="591" t="s">
        <v>1895</v>
      </c>
      <c r="I5348" s="591"/>
      <c r="J5348" s="589" t="s">
        <v>1891</v>
      </c>
      <c r="K5348" s="589" t="s">
        <v>0</v>
      </c>
      <c r="L5348" s="590">
        <v>551.12</v>
      </c>
    </row>
    <row r="5349" spans="1:12" s="148" customFormat="1" ht="24" customHeight="1" x14ac:dyDescent="0.15">
      <c r="A5349" s="593"/>
      <c r="B5349" s="164" t="s">
        <v>1896</v>
      </c>
      <c r="C5349" s="164" t="s">
        <v>5010</v>
      </c>
      <c r="D5349" s="166">
        <v>43161</v>
      </c>
      <c r="E5349" s="164" t="s">
        <v>5011</v>
      </c>
      <c r="F5349" s="592"/>
      <c r="G5349" s="592"/>
      <c r="H5349" s="591"/>
      <c r="I5349" s="591"/>
      <c r="J5349" s="589"/>
      <c r="K5349" s="589"/>
      <c r="L5349" s="590"/>
    </row>
    <row r="5350" spans="1:12" s="148" customFormat="1" ht="24" customHeight="1" x14ac:dyDescent="0.15">
      <c r="A5350" s="593">
        <v>1018</v>
      </c>
      <c r="B5350" s="161" t="s">
        <v>20</v>
      </c>
      <c r="C5350" s="162" t="s">
        <v>21</v>
      </c>
      <c r="D5350" s="162" t="s">
        <v>1884</v>
      </c>
      <c r="E5350" s="162" t="s">
        <v>1885</v>
      </c>
      <c r="F5350" s="594" t="s">
        <v>14</v>
      </c>
      <c r="G5350" s="594"/>
      <c r="H5350" s="592"/>
      <c r="I5350" s="592"/>
      <c r="J5350" s="592"/>
      <c r="K5350" s="592"/>
      <c r="L5350" s="592"/>
    </row>
    <row r="5351" spans="1:12" s="148" customFormat="1" ht="26.25" customHeight="1" x14ac:dyDescent="0.15">
      <c r="A5351" s="593"/>
      <c r="B5351" s="589" t="s">
        <v>5012</v>
      </c>
      <c r="C5351" s="589" t="s">
        <v>5013</v>
      </c>
      <c r="D5351" s="596">
        <v>43021</v>
      </c>
      <c r="E5351" s="589" t="s">
        <v>2200</v>
      </c>
      <c r="F5351" s="589" t="s">
        <v>3723</v>
      </c>
      <c r="G5351" s="589"/>
      <c r="H5351" s="591" t="s">
        <v>1890</v>
      </c>
      <c r="I5351" s="591"/>
      <c r="J5351" s="164" t="s">
        <v>1891</v>
      </c>
      <c r="K5351" s="164" t="s">
        <v>0</v>
      </c>
      <c r="L5351" s="165">
        <v>1404</v>
      </c>
    </row>
    <row r="5352" spans="1:12" s="148" customFormat="1" ht="18.75" customHeight="1" x14ac:dyDescent="0.15">
      <c r="A5352" s="593"/>
      <c r="B5352" s="589"/>
      <c r="C5352" s="589"/>
      <c r="D5352" s="596"/>
      <c r="E5352" s="589"/>
      <c r="F5352" s="589"/>
      <c r="G5352" s="589"/>
      <c r="H5352" s="591" t="s">
        <v>1892</v>
      </c>
      <c r="I5352" s="591"/>
      <c r="J5352" s="164" t="s">
        <v>0</v>
      </c>
      <c r="K5352" s="164" t="s">
        <v>1891</v>
      </c>
      <c r="L5352" s="165">
        <v>1869.3</v>
      </c>
    </row>
    <row r="5353" spans="1:12" s="148" customFormat="1" ht="24" customHeight="1" x14ac:dyDescent="0.15">
      <c r="A5353" s="593"/>
      <c r="B5353" s="161" t="s">
        <v>29</v>
      </c>
      <c r="C5353" s="162" t="s">
        <v>30</v>
      </c>
      <c r="D5353" s="162" t="s">
        <v>1893</v>
      </c>
      <c r="E5353" s="162" t="s">
        <v>1894</v>
      </c>
      <c r="F5353" s="592"/>
      <c r="G5353" s="592"/>
      <c r="H5353" s="591" t="s">
        <v>1895</v>
      </c>
      <c r="I5353" s="591"/>
      <c r="J5353" s="589" t="s">
        <v>1891</v>
      </c>
      <c r="K5353" s="589" t="s">
        <v>0</v>
      </c>
      <c r="L5353" s="590">
        <v>650</v>
      </c>
    </row>
    <row r="5354" spans="1:12" s="148" customFormat="1" ht="34.5" customHeight="1" x14ac:dyDescent="0.15">
      <c r="A5354" s="593"/>
      <c r="B5354" s="164" t="s">
        <v>2209</v>
      </c>
      <c r="C5354" s="164" t="s">
        <v>3723</v>
      </c>
      <c r="D5354" s="166">
        <v>43031</v>
      </c>
      <c r="E5354" s="164" t="s">
        <v>5014</v>
      </c>
      <c r="F5354" s="592"/>
      <c r="G5354" s="592"/>
      <c r="H5354" s="591"/>
      <c r="I5354" s="591"/>
      <c r="J5354" s="589"/>
      <c r="K5354" s="589"/>
      <c r="L5354" s="590"/>
    </row>
    <row r="5355" spans="1:12" s="148" customFormat="1" ht="24" customHeight="1" x14ac:dyDescent="0.15">
      <c r="A5355" s="593">
        <v>1019</v>
      </c>
      <c r="B5355" s="161" t="s">
        <v>20</v>
      </c>
      <c r="C5355" s="162" t="s">
        <v>21</v>
      </c>
      <c r="D5355" s="162" t="s">
        <v>1884</v>
      </c>
      <c r="E5355" s="162" t="s">
        <v>1885</v>
      </c>
      <c r="F5355" s="594" t="s">
        <v>14</v>
      </c>
      <c r="G5355" s="594"/>
      <c r="H5355" s="592"/>
      <c r="I5355" s="592"/>
      <c r="J5355" s="592"/>
      <c r="K5355" s="592"/>
      <c r="L5355" s="592"/>
    </row>
    <row r="5356" spans="1:12" s="148" customFormat="1" ht="26.25" customHeight="1" x14ac:dyDescent="0.15">
      <c r="A5356" s="593"/>
      <c r="B5356" s="589" t="s">
        <v>5015</v>
      </c>
      <c r="C5356" s="595" t="s">
        <v>5016</v>
      </c>
      <c r="D5356" s="596">
        <v>43025</v>
      </c>
      <c r="E5356" s="589" t="s">
        <v>2735</v>
      </c>
      <c r="F5356" s="589" t="s">
        <v>4926</v>
      </c>
      <c r="G5356" s="589"/>
      <c r="H5356" s="591" t="s">
        <v>1890</v>
      </c>
      <c r="I5356" s="591"/>
      <c r="J5356" s="164" t="s">
        <v>1891</v>
      </c>
      <c r="K5356" s="164" t="s">
        <v>0</v>
      </c>
      <c r="L5356" s="165">
        <v>795</v>
      </c>
    </row>
    <row r="5357" spans="1:12" s="148" customFormat="1" ht="375.75" customHeight="1" x14ac:dyDescent="0.15">
      <c r="A5357" s="593"/>
      <c r="B5357" s="589"/>
      <c r="C5357" s="595"/>
      <c r="D5357" s="596"/>
      <c r="E5357" s="589"/>
      <c r="F5357" s="589"/>
      <c r="G5357" s="589"/>
      <c r="H5357" s="591" t="s">
        <v>1892</v>
      </c>
      <c r="I5357" s="591"/>
      <c r="J5357" s="164" t="s">
        <v>1891</v>
      </c>
      <c r="K5357" s="164" t="s">
        <v>1891</v>
      </c>
      <c r="L5357" s="165">
        <v>0</v>
      </c>
    </row>
    <row r="5358" spans="1:12" s="148" customFormat="1" ht="24" customHeight="1" x14ac:dyDescent="0.15">
      <c r="A5358" s="593"/>
      <c r="B5358" s="161" t="s">
        <v>29</v>
      </c>
      <c r="C5358" s="162" t="s">
        <v>30</v>
      </c>
      <c r="D5358" s="162" t="s">
        <v>1893</v>
      </c>
      <c r="E5358" s="162" t="s">
        <v>1894</v>
      </c>
      <c r="F5358" s="592"/>
      <c r="G5358" s="592"/>
      <c r="H5358" s="591" t="s">
        <v>1895</v>
      </c>
      <c r="I5358" s="591"/>
      <c r="J5358" s="589" t="s">
        <v>1891</v>
      </c>
      <c r="K5358" s="589" t="s">
        <v>1891</v>
      </c>
      <c r="L5358" s="590">
        <v>0</v>
      </c>
    </row>
    <row r="5359" spans="1:12" s="148" customFormat="1" ht="24" customHeight="1" x14ac:dyDescent="0.15">
      <c r="A5359" s="593"/>
      <c r="B5359" s="164" t="s">
        <v>1896</v>
      </c>
      <c r="C5359" s="164" t="s">
        <v>4926</v>
      </c>
      <c r="D5359" s="166">
        <v>43031</v>
      </c>
      <c r="E5359" s="164" t="s">
        <v>2089</v>
      </c>
      <c r="F5359" s="592"/>
      <c r="G5359" s="592"/>
      <c r="H5359" s="591"/>
      <c r="I5359" s="591"/>
      <c r="J5359" s="589"/>
      <c r="K5359" s="589"/>
      <c r="L5359" s="590"/>
    </row>
    <row r="5360" spans="1:12" s="148" customFormat="1" ht="24" customHeight="1" x14ac:dyDescent="0.15">
      <c r="A5360" s="593">
        <v>1020</v>
      </c>
      <c r="B5360" s="161" t="s">
        <v>20</v>
      </c>
      <c r="C5360" s="162" t="s">
        <v>21</v>
      </c>
      <c r="D5360" s="162" t="s">
        <v>1884</v>
      </c>
      <c r="E5360" s="162" t="s">
        <v>1885</v>
      </c>
      <c r="F5360" s="594" t="s">
        <v>14</v>
      </c>
      <c r="G5360" s="594"/>
      <c r="H5360" s="592"/>
      <c r="I5360" s="592"/>
      <c r="J5360" s="592"/>
      <c r="K5360" s="592"/>
      <c r="L5360" s="592"/>
    </row>
    <row r="5361" spans="1:12" s="148" customFormat="1" ht="26.25" customHeight="1" x14ac:dyDescent="0.15">
      <c r="A5361" s="593"/>
      <c r="B5361" s="589" t="s">
        <v>5015</v>
      </c>
      <c r="C5361" s="595" t="s">
        <v>5017</v>
      </c>
      <c r="D5361" s="596">
        <v>43161</v>
      </c>
      <c r="E5361" s="589" t="s">
        <v>1903</v>
      </c>
      <c r="F5361" s="589" t="s">
        <v>5018</v>
      </c>
      <c r="G5361" s="589"/>
      <c r="H5361" s="591" t="s">
        <v>1890</v>
      </c>
      <c r="I5361" s="591"/>
      <c r="J5361" s="164" t="s">
        <v>1891</v>
      </c>
      <c r="K5361" s="164" t="s">
        <v>0</v>
      </c>
      <c r="L5361" s="165">
        <v>954</v>
      </c>
    </row>
    <row r="5362" spans="1:12" s="148" customFormat="1" ht="333.75" customHeight="1" x14ac:dyDescent="0.15">
      <c r="A5362" s="593"/>
      <c r="B5362" s="589"/>
      <c r="C5362" s="595"/>
      <c r="D5362" s="596"/>
      <c r="E5362" s="589"/>
      <c r="F5362" s="589"/>
      <c r="G5362" s="589"/>
      <c r="H5362" s="591" t="s">
        <v>1892</v>
      </c>
      <c r="I5362" s="591"/>
      <c r="J5362" s="164" t="s">
        <v>1891</v>
      </c>
      <c r="K5362" s="164" t="s">
        <v>1891</v>
      </c>
      <c r="L5362" s="165">
        <v>0</v>
      </c>
    </row>
    <row r="5363" spans="1:12" s="148" customFormat="1" ht="24" customHeight="1" x14ac:dyDescent="0.15">
      <c r="A5363" s="593"/>
      <c r="B5363" s="161" t="s">
        <v>29</v>
      </c>
      <c r="C5363" s="162" t="s">
        <v>30</v>
      </c>
      <c r="D5363" s="162" t="s">
        <v>1893</v>
      </c>
      <c r="E5363" s="162" t="s">
        <v>1894</v>
      </c>
      <c r="F5363" s="592"/>
      <c r="G5363" s="592"/>
      <c r="H5363" s="591" t="s">
        <v>1895</v>
      </c>
      <c r="I5363" s="591"/>
      <c r="J5363" s="589" t="s">
        <v>1891</v>
      </c>
      <c r="K5363" s="589" t="s">
        <v>1891</v>
      </c>
      <c r="L5363" s="590">
        <v>0</v>
      </c>
    </row>
    <row r="5364" spans="1:12" s="148" customFormat="1" ht="24" customHeight="1" x14ac:dyDescent="0.15">
      <c r="A5364" s="593"/>
      <c r="B5364" s="164" t="s">
        <v>1896</v>
      </c>
      <c r="C5364" s="164" t="s">
        <v>5018</v>
      </c>
      <c r="D5364" s="166">
        <v>43167</v>
      </c>
      <c r="E5364" s="164" t="s">
        <v>4401</v>
      </c>
      <c r="F5364" s="592"/>
      <c r="G5364" s="592"/>
      <c r="H5364" s="591"/>
      <c r="I5364" s="591"/>
      <c r="J5364" s="589"/>
      <c r="K5364" s="589"/>
      <c r="L5364" s="590"/>
    </row>
    <row r="5365" spans="1:12" s="148" customFormat="1" ht="24" customHeight="1" x14ac:dyDescent="0.15">
      <c r="A5365" s="593">
        <v>1021</v>
      </c>
      <c r="B5365" s="161" t="s">
        <v>20</v>
      </c>
      <c r="C5365" s="162" t="s">
        <v>21</v>
      </c>
      <c r="D5365" s="162" t="s">
        <v>1884</v>
      </c>
      <c r="E5365" s="162" t="s">
        <v>1885</v>
      </c>
      <c r="F5365" s="594" t="s">
        <v>14</v>
      </c>
      <c r="G5365" s="594"/>
      <c r="H5365" s="592"/>
      <c r="I5365" s="592"/>
      <c r="J5365" s="592"/>
      <c r="K5365" s="592"/>
      <c r="L5365" s="592"/>
    </row>
    <row r="5366" spans="1:12" s="148" customFormat="1" ht="26.25" customHeight="1" x14ac:dyDescent="0.15">
      <c r="A5366" s="593"/>
      <c r="B5366" s="589" t="s">
        <v>5019</v>
      </c>
      <c r="C5366" s="589" t="s">
        <v>5020</v>
      </c>
      <c r="D5366" s="596">
        <v>43032</v>
      </c>
      <c r="E5366" s="589" t="s">
        <v>2902</v>
      </c>
      <c r="F5366" s="589" t="s">
        <v>2903</v>
      </c>
      <c r="G5366" s="589"/>
      <c r="H5366" s="591" t="s">
        <v>1890</v>
      </c>
      <c r="I5366" s="591"/>
      <c r="J5366" s="164" t="s">
        <v>1891</v>
      </c>
      <c r="K5366" s="164" t="s">
        <v>0</v>
      </c>
      <c r="L5366" s="165">
        <v>218</v>
      </c>
    </row>
    <row r="5367" spans="1:12" s="148" customFormat="1" ht="29.25" customHeight="1" x14ac:dyDescent="0.15">
      <c r="A5367" s="593"/>
      <c r="B5367" s="589"/>
      <c r="C5367" s="589"/>
      <c r="D5367" s="596"/>
      <c r="E5367" s="589"/>
      <c r="F5367" s="589"/>
      <c r="G5367" s="589"/>
      <c r="H5367" s="591" t="s">
        <v>1892</v>
      </c>
      <c r="I5367" s="591"/>
      <c r="J5367" s="164" t="s">
        <v>1891</v>
      </c>
      <c r="K5367" s="164" t="s">
        <v>0</v>
      </c>
      <c r="L5367" s="165">
        <v>382.5</v>
      </c>
    </row>
    <row r="5368" spans="1:12" s="148" customFormat="1" ht="24" customHeight="1" x14ac:dyDescent="0.15">
      <c r="A5368" s="593"/>
      <c r="B5368" s="161" t="s">
        <v>29</v>
      </c>
      <c r="C5368" s="162" t="s">
        <v>30</v>
      </c>
      <c r="D5368" s="162" t="s">
        <v>1893</v>
      </c>
      <c r="E5368" s="162" t="s">
        <v>1894</v>
      </c>
      <c r="F5368" s="592"/>
      <c r="G5368" s="592"/>
      <c r="H5368" s="591" t="s">
        <v>1895</v>
      </c>
      <c r="I5368" s="591"/>
      <c r="J5368" s="589" t="s">
        <v>1891</v>
      </c>
      <c r="K5368" s="589" t="s">
        <v>1891</v>
      </c>
      <c r="L5368" s="590">
        <v>0</v>
      </c>
    </row>
    <row r="5369" spans="1:12" s="148" customFormat="1" ht="24" customHeight="1" x14ac:dyDescent="0.15">
      <c r="A5369" s="593"/>
      <c r="B5369" s="164" t="s">
        <v>2337</v>
      </c>
      <c r="C5369" s="164" t="s">
        <v>2903</v>
      </c>
      <c r="D5369" s="166">
        <v>43034</v>
      </c>
      <c r="E5369" s="164" t="s">
        <v>3084</v>
      </c>
      <c r="F5369" s="592"/>
      <c r="G5369" s="592"/>
      <c r="H5369" s="591"/>
      <c r="I5369" s="591"/>
      <c r="J5369" s="589"/>
      <c r="K5369" s="589"/>
      <c r="L5369" s="590"/>
    </row>
    <row r="5370" spans="1:12" s="148" customFormat="1" ht="24" customHeight="1" x14ac:dyDescent="0.15">
      <c r="A5370" s="593">
        <v>1022</v>
      </c>
      <c r="B5370" s="161" t="s">
        <v>20</v>
      </c>
      <c r="C5370" s="162" t="s">
        <v>21</v>
      </c>
      <c r="D5370" s="162" t="s">
        <v>1884</v>
      </c>
      <c r="E5370" s="162" t="s">
        <v>1885</v>
      </c>
      <c r="F5370" s="594" t="s">
        <v>14</v>
      </c>
      <c r="G5370" s="594"/>
      <c r="H5370" s="592"/>
      <c r="I5370" s="592"/>
      <c r="J5370" s="592"/>
      <c r="K5370" s="592"/>
      <c r="L5370" s="592"/>
    </row>
    <row r="5371" spans="1:12" s="148" customFormat="1" ht="26.25" customHeight="1" x14ac:dyDescent="0.15">
      <c r="A5371" s="593"/>
      <c r="B5371" s="589" t="s">
        <v>5021</v>
      </c>
      <c r="C5371" s="595" t="s">
        <v>5022</v>
      </c>
      <c r="D5371" s="596">
        <v>43156</v>
      </c>
      <c r="E5371" s="589" t="s">
        <v>5023</v>
      </c>
      <c r="F5371" s="589" t="s">
        <v>5024</v>
      </c>
      <c r="G5371" s="589"/>
      <c r="H5371" s="591" t="s">
        <v>1890</v>
      </c>
      <c r="I5371" s="591"/>
      <c r="J5371" s="164" t="s">
        <v>1891</v>
      </c>
      <c r="K5371" s="164" t="s">
        <v>0</v>
      </c>
      <c r="L5371" s="165">
        <v>515</v>
      </c>
    </row>
    <row r="5372" spans="1:12" s="148" customFormat="1" ht="344.25" customHeight="1" x14ac:dyDescent="0.15">
      <c r="A5372" s="593"/>
      <c r="B5372" s="589"/>
      <c r="C5372" s="595"/>
      <c r="D5372" s="596"/>
      <c r="E5372" s="589"/>
      <c r="F5372" s="589"/>
      <c r="G5372" s="589"/>
      <c r="H5372" s="591" t="s">
        <v>1892</v>
      </c>
      <c r="I5372" s="591"/>
      <c r="J5372" s="164" t="s">
        <v>1891</v>
      </c>
      <c r="K5372" s="164" t="s">
        <v>0</v>
      </c>
      <c r="L5372" s="165">
        <v>400</v>
      </c>
    </row>
    <row r="5373" spans="1:12" s="148" customFormat="1" ht="24" customHeight="1" x14ac:dyDescent="0.15">
      <c r="A5373" s="593"/>
      <c r="B5373" s="161" t="s">
        <v>29</v>
      </c>
      <c r="C5373" s="162" t="s">
        <v>30</v>
      </c>
      <c r="D5373" s="162" t="s">
        <v>1893</v>
      </c>
      <c r="E5373" s="162" t="s">
        <v>1894</v>
      </c>
      <c r="F5373" s="592"/>
      <c r="G5373" s="592"/>
      <c r="H5373" s="591" t="s">
        <v>1895</v>
      </c>
      <c r="I5373" s="591"/>
      <c r="J5373" s="589" t="s">
        <v>1891</v>
      </c>
      <c r="K5373" s="589" t="s">
        <v>1891</v>
      </c>
      <c r="L5373" s="590">
        <v>0</v>
      </c>
    </row>
    <row r="5374" spans="1:12" s="148" customFormat="1" ht="24" customHeight="1" x14ac:dyDescent="0.15">
      <c r="A5374" s="593"/>
      <c r="B5374" s="164" t="s">
        <v>1980</v>
      </c>
      <c r="C5374" s="164" t="s">
        <v>5024</v>
      </c>
      <c r="D5374" s="166">
        <v>43161</v>
      </c>
      <c r="E5374" s="164" t="s">
        <v>5025</v>
      </c>
      <c r="F5374" s="592"/>
      <c r="G5374" s="592"/>
      <c r="H5374" s="591"/>
      <c r="I5374" s="591"/>
      <c r="J5374" s="589"/>
      <c r="K5374" s="589"/>
      <c r="L5374" s="590"/>
    </row>
    <row r="5375" spans="1:12" s="148" customFormat="1" ht="24" customHeight="1" x14ac:dyDescent="0.15">
      <c r="A5375" s="593">
        <v>1023</v>
      </c>
      <c r="B5375" s="161" t="s">
        <v>20</v>
      </c>
      <c r="C5375" s="162" t="s">
        <v>21</v>
      </c>
      <c r="D5375" s="162" t="s">
        <v>1884</v>
      </c>
      <c r="E5375" s="162" t="s">
        <v>1885</v>
      </c>
      <c r="F5375" s="594" t="s">
        <v>14</v>
      </c>
      <c r="G5375" s="594"/>
      <c r="H5375" s="592"/>
      <c r="I5375" s="592"/>
      <c r="J5375" s="592"/>
      <c r="K5375" s="592"/>
      <c r="L5375" s="592"/>
    </row>
    <row r="5376" spans="1:12" s="148" customFormat="1" ht="26.25" customHeight="1" x14ac:dyDescent="0.15">
      <c r="A5376" s="593"/>
      <c r="B5376" s="589" t="s">
        <v>5026</v>
      </c>
      <c r="C5376" s="595" t="s">
        <v>5027</v>
      </c>
      <c r="D5376" s="596">
        <v>43159</v>
      </c>
      <c r="E5376" s="589" t="s">
        <v>1957</v>
      </c>
      <c r="F5376" s="589" t="s">
        <v>2318</v>
      </c>
      <c r="G5376" s="589"/>
      <c r="H5376" s="591" t="s">
        <v>1890</v>
      </c>
      <c r="I5376" s="591"/>
      <c r="J5376" s="164" t="s">
        <v>1891</v>
      </c>
      <c r="K5376" s="164" t="s">
        <v>0</v>
      </c>
      <c r="L5376" s="165">
        <v>717</v>
      </c>
    </row>
    <row r="5377" spans="1:12" s="148" customFormat="1" ht="408.95" customHeight="1" x14ac:dyDescent="0.15">
      <c r="A5377" s="593"/>
      <c r="B5377" s="589"/>
      <c r="C5377" s="595"/>
      <c r="D5377" s="596"/>
      <c r="E5377" s="589"/>
      <c r="F5377" s="589"/>
      <c r="G5377" s="589"/>
      <c r="H5377" s="591" t="s">
        <v>1892</v>
      </c>
      <c r="I5377" s="591"/>
      <c r="J5377" s="589" t="s">
        <v>1891</v>
      </c>
      <c r="K5377" s="589" t="s">
        <v>0</v>
      </c>
      <c r="L5377" s="590">
        <v>248.4</v>
      </c>
    </row>
    <row r="5378" spans="1:12" s="148" customFormat="1" ht="155.85" customHeight="1" x14ac:dyDescent="0.15">
      <c r="A5378" s="593"/>
      <c r="B5378" s="589"/>
      <c r="C5378" s="595"/>
      <c r="D5378" s="596"/>
      <c r="E5378" s="589"/>
      <c r="F5378" s="589"/>
      <c r="G5378" s="589"/>
      <c r="H5378" s="591"/>
      <c r="I5378" s="591"/>
      <c r="J5378" s="589"/>
      <c r="K5378" s="589"/>
      <c r="L5378" s="590"/>
    </row>
    <row r="5379" spans="1:12" s="148" customFormat="1" ht="24" customHeight="1" x14ac:dyDescent="0.15">
      <c r="A5379" s="593"/>
      <c r="B5379" s="161" t="s">
        <v>29</v>
      </c>
      <c r="C5379" s="162" t="s">
        <v>30</v>
      </c>
      <c r="D5379" s="162" t="s">
        <v>1893</v>
      </c>
      <c r="E5379" s="162" t="s">
        <v>1894</v>
      </c>
      <c r="F5379" s="592"/>
      <c r="G5379" s="592"/>
      <c r="H5379" s="591" t="s">
        <v>1895</v>
      </c>
      <c r="I5379" s="591"/>
      <c r="J5379" s="589" t="s">
        <v>1891</v>
      </c>
      <c r="K5379" s="589" t="s">
        <v>0</v>
      </c>
      <c r="L5379" s="590">
        <v>620</v>
      </c>
    </row>
    <row r="5380" spans="1:12" s="148" customFormat="1" ht="24" customHeight="1" x14ac:dyDescent="0.15">
      <c r="A5380" s="593"/>
      <c r="B5380" s="164" t="s">
        <v>1923</v>
      </c>
      <c r="C5380" s="164" t="s">
        <v>2318</v>
      </c>
      <c r="D5380" s="166">
        <v>43162</v>
      </c>
      <c r="E5380" s="164" t="s">
        <v>3417</v>
      </c>
      <c r="F5380" s="592"/>
      <c r="G5380" s="592"/>
      <c r="H5380" s="591"/>
      <c r="I5380" s="591"/>
      <c r="J5380" s="589"/>
      <c r="K5380" s="589"/>
      <c r="L5380" s="590"/>
    </row>
    <row r="5381" spans="1:12" s="148" customFormat="1" ht="24" customHeight="1" x14ac:dyDescent="0.15">
      <c r="A5381" s="593">
        <v>1024</v>
      </c>
      <c r="B5381" s="161" t="s">
        <v>20</v>
      </c>
      <c r="C5381" s="162" t="s">
        <v>21</v>
      </c>
      <c r="D5381" s="162" t="s">
        <v>1884</v>
      </c>
      <c r="E5381" s="162" t="s">
        <v>1885</v>
      </c>
      <c r="F5381" s="594" t="s">
        <v>14</v>
      </c>
      <c r="G5381" s="594"/>
      <c r="H5381" s="592"/>
      <c r="I5381" s="592"/>
      <c r="J5381" s="592"/>
      <c r="K5381" s="592"/>
      <c r="L5381" s="592"/>
    </row>
    <row r="5382" spans="1:12" s="148" customFormat="1" ht="26.25" customHeight="1" x14ac:dyDescent="0.15">
      <c r="A5382" s="593"/>
      <c r="B5382" s="589" t="s">
        <v>5028</v>
      </c>
      <c r="C5382" s="589" t="s">
        <v>5029</v>
      </c>
      <c r="D5382" s="596">
        <v>43040</v>
      </c>
      <c r="E5382" s="589" t="s">
        <v>2285</v>
      </c>
      <c r="F5382" s="589" t="s">
        <v>5030</v>
      </c>
      <c r="G5382" s="589"/>
      <c r="H5382" s="591" t="s">
        <v>1890</v>
      </c>
      <c r="I5382" s="591"/>
      <c r="J5382" s="164" t="s">
        <v>1891</v>
      </c>
      <c r="K5382" s="164" t="s">
        <v>0</v>
      </c>
      <c r="L5382" s="165">
        <v>645</v>
      </c>
    </row>
    <row r="5383" spans="1:12" s="148" customFormat="1" ht="92.25" customHeight="1" x14ac:dyDescent="0.15">
      <c r="A5383" s="593"/>
      <c r="B5383" s="589"/>
      <c r="C5383" s="589"/>
      <c r="D5383" s="596"/>
      <c r="E5383" s="589"/>
      <c r="F5383" s="589"/>
      <c r="G5383" s="589"/>
      <c r="H5383" s="591" t="s">
        <v>1892</v>
      </c>
      <c r="I5383" s="591"/>
      <c r="J5383" s="164" t="s">
        <v>1891</v>
      </c>
      <c r="K5383" s="164" t="s">
        <v>0</v>
      </c>
      <c r="L5383" s="165">
        <v>1373.06</v>
      </c>
    </row>
    <row r="5384" spans="1:12" s="148" customFormat="1" ht="24" customHeight="1" x14ac:dyDescent="0.15">
      <c r="A5384" s="593"/>
      <c r="B5384" s="161" t="s">
        <v>29</v>
      </c>
      <c r="C5384" s="162" t="s">
        <v>30</v>
      </c>
      <c r="D5384" s="162" t="s">
        <v>1893</v>
      </c>
      <c r="E5384" s="162" t="s">
        <v>1894</v>
      </c>
      <c r="F5384" s="592"/>
      <c r="G5384" s="592"/>
      <c r="H5384" s="591" t="s">
        <v>1895</v>
      </c>
      <c r="I5384" s="591"/>
      <c r="J5384" s="589" t="s">
        <v>1891</v>
      </c>
      <c r="K5384" s="589" t="s">
        <v>0</v>
      </c>
      <c r="L5384" s="590">
        <v>412</v>
      </c>
    </row>
    <row r="5385" spans="1:12" s="148" customFormat="1" ht="24" customHeight="1" x14ac:dyDescent="0.15">
      <c r="A5385" s="593"/>
      <c r="B5385" s="164" t="s">
        <v>1923</v>
      </c>
      <c r="C5385" s="164" t="s">
        <v>5030</v>
      </c>
      <c r="D5385" s="166">
        <v>43044</v>
      </c>
      <c r="E5385" s="164" t="s">
        <v>5031</v>
      </c>
      <c r="F5385" s="592"/>
      <c r="G5385" s="592"/>
      <c r="H5385" s="591"/>
      <c r="I5385" s="591"/>
      <c r="J5385" s="589"/>
      <c r="K5385" s="589"/>
      <c r="L5385" s="590"/>
    </row>
    <row r="5386" spans="1:12" s="148" customFormat="1" ht="24" customHeight="1" x14ac:dyDescent="0.15">
      <c r="A5386" s="593">
        <v>1025</v>
      </c>
      <c r="B5386" s="161" t="s">
        <v>20</v>
      </c>
      <c r="C5386" s="162" t="s">
        <v>21</v>
      </c>
      <c r="D5386" s="162" t="s">
        <v>1884</v>
      </c>
      <c r="E5386" s="162" t="s">
        <v>1885</v>
      </c>
      <c r="F5386" s="594" t="s">
        <v>14</v>
      </c>
      <c r="G5386" s="594"/>
      <c r="H5386" s="592"/>
      <c r="I5386" s="592"/>
      <c r="J5386" s="592"/>
      <c r="K5386" s="592"/>
      <c r="L5386" s="592"/>
    </row>
    <row r="5387" spans="1:12" s="148" customFormat="1" ht="26.25" customHeight="1" x14ac:dyDescent="0.15">
      <c r="A5387" s="593"/>
      <c r="B5387" s="589" t="s">
        <v>5028</v>
      </c>
      <c r="C5387" s="595" t="s">
        <v>5032</v>
      </c>
      <c r="D5387" s="596">
        <v>43124</v>
      </c>
      <c r="E5387" s="589" t="s">
        <v>2382</v>
      </c>
      <c r="F5387" s="589" t="s">
        <v>2446</v>
      </c>
      <c r="G5387" s="589"/>
      <c r="H5387" s="591" t="s">
        <v>1890</v>
      </c>
      <c r="I5387" s="591"/>
      <c r="J5387" s="164" t="s">
        <v>1891</v>
      </c>
      <c r="K5387" s="164" t="s">
        <v>1891</v>
      </c>
      <c r="L5387" s="165">
        <v>0</v>
      </c>
    </row>
    <row r="5388" spans="1:12" s="148" customFormat="1" ht="207.75" customHeight="1" x14ac:dyDescent="0.15">
      <c r="A5388" s="593"/>
      <c r="B5388" s="589"/>
      <c r="C5388" s="595"/>
      <c r="D5388" s="596"/>
      <c r="E5388" s="589"/>
      <c r="F5388" s="589"/>
      <c r="G5388" s="589"/>
      <c r="H5388" s="591" t="s">
        <v>1892</v>
      </c>
      <c r="I5388" s="591"/>
      <c r="J5388" s="164" t="s">
        <v>1891</v>
      </c>
      <c r="K5388" s="164" t="s">
        <v>0</v>
      </c>
      <c r="L5388" s="165">
        <v>303.95</v>
      </c>
    </row>
    <row r="5389" spans="1:12" s="148" customFormat="1" ht="24" customHeight="1" x14ac:dyDescent="0.15">
      <c r="A5389" s="593"/>
      <c r="B5389" s="161" t="s">
        <v>29</v>
      </c>
      <c r="C5389" s="162" t="s">
        <v>30</v>
      </c>
      <c r="D5389" s="162" t="s">
        <v>1893</v>
      </c>
      <c r="E5389" s="162" t="s">
        <v>1894</v>
      </c>
      <c r="F5389" s="592"/>
      <c r="G5389" s="592"/>
      <c r="H5389" s="591" t="s">
        <v>1895</v>
      </c>
      <c r="I5389" s="591"/>
      <c r="J5389" s="589" t="s">
        <v>1891</v>
      </c>
      <c r="K5389" s="589" t="s">
        <v>0</v>
      </c>
      <c r="L5389" s="590">
        <v>1595</v>
      </c>
    </row>
    <row r="5390" spans="1:12" s="148" customFormat="1" ht="24" customHeight="1" x14ac:dyDescent="0.15">
      <c r="A5390" s="593"/>
      <c r="B5390" s="164" t="s">
        <v>1923</v>
      </c>
      <c r="C5390" s="164" t="s">
        <v>2446</v>
      </c>
      <c r="D5390" s="166">
        <v>43127</v>
      </c>
      <c r="E5390" s="164" t="s">
        <v>2625</v>
      </c>
      <c r="F5390" s="592"/>
      <c r="G5390" s="592"/>
      <c r="H5390" s="591"/>
      <c r="I5390" s="591"/>
      <c r="J5390" s="589"/>
      <c r="K5390" s="589"/>
      <c r="L5390" s="590"/>
    </row>
    <row r="5391" spans="1:12" s="148" customFormat="1" ht="24" customHeight="1" x14ac:dyDescent="0.15">
      <c r="A5391" s="593">
        <v>1026</v>
      </c>
      <c r="B5391" s="161" t="s">
        <v>20</v>
      </c>
      <c r="C5391" s="162" t="s">
        <v>21</v>
      </c>
      <c r="D5391" s="162" t="s">
        <v>1884</v>
      </c>
      <c r="E5391" s="162" t="s">
        <v>1885</v>
      </c>
      <c r="F5391" s="594" t="s">
        <v>14</v>
      </c>
      <c r="G5391" s="594"/>
      <c r="H5391" s="592"/>
      <c r="I5391" s="592"/>
      <c r="J5391" s="592"/>
      <c r="K5391" s="592"/>
      <c r="L5391" s="592"/>
    </row>
    <row r="5392" spans="1:12" s="148" customFormat="1" ht="26.25" customHeight="1" x14ac:dyDescent="0.15">
      <c r="A5392" s="593"/>
      <c r="B5392" s="589" t="s">
        <v>5028</v>
      </c>
      <c r="C5392" s="595" t="s">
        <v>5033</v>
      </c>
      <c r="D5392" s="596">
        <v>43131</v>
      </c>
      <c r="E5392" s="589" t="s">
        <v>5034</v>
      </c>
      <c r="F5392" s="589" t="s">
        <v>5035</v>
      </c>
      <c r="G5392" s="589"/>
      <c r="H5392" s="591" t="s">
        <v>1890</v>
      </c>
      <c r="I5392" s="591"/>
      <c r="J5392" s="164" t="s">
        <v>1891</v>
      </c>
      <c r="K5392" s="164" t="s">
        <v>0</v>
      </c>
      <c r="L5392" s="165">
        <v>1799</v>
      </c>
    </row>
    <row r="5393" spans="1:12" s="148" customFormat="1" ht="344.25" customHeight="1" x14ac:dyDescent="0.15">
      <c r="A5393" s="593"/>
      <c r="B5393" s="589"/>
      <c r="C5393" s="595"/>
      <c r="D5393" s="596"/>
      <c r="E5393" s="589"/>
      <c r="F5393" s="589"/>
      <c r="G5393" s="589"/>
      <c r="H5393" s="591" t="s">
        <v>1892</v>
      </c>
      <c r="I5393" s="591"/>
      <c r="J5393" s="164" t="s">
        <v>1891</v>
      </c>
      <c r="K5393" s="164" t="s">
        <v>0</v>
      </c>
      <c r="L5393" s="165">
        <v>1011.63</v>
      </c>
    </row>
    <row r="5394" spans="1:12" s="148" customFormat="1" ht="24" customHeight="1" x14ac:dyDescent="0.15">
      <c r="A5394" s="593"/>
      <c r="B5394" s="161" t="s">
        <v>29</v>
      </c>
      <c r="C5394" s="162" t="s">
        <v>30</v>
      </c>
      <c r="D5394" s="162" t="s">
        <v>1893</v>
      </c>
      <c r="E5394" s="162" t="s">
        <v>1894</v>
      </c>
      <c r="F5394" s="592"/>
      <c r="G5394" s="592"/>
      <c r="H5394" s="591" t="s">
        <v>1895</v>
      </c>
      <c r="I5394" s="591"/>
      <c r="J5394" s="589" t="s">
        <v>1891</v>
      </c>
      <c r="K5394" s="589" t="s">
        <v>0</v>
      </c>
      <c r="L5394" s="590">
        <v>490</v>
      </c>
    </row>
    <row r="5395" spans="1:12" s="148" customFormat="1" ht="24" customHeight="1" x14ac:dyDescent="0.15">
      <c r="A5395" s="593"/>
      <c r="B5395" s="164" t="s">
        <v>1923</v>
      </c>
      <c r="C5395" s="164" t="s">
        <v>5035</v>
      </c>
      <c r="D5395" s="166">
        <v>43135</v>
      </c>
      <c r="E5395" s="164" t="s">
        <v>5036</v>
      </c>
      <c r="F5395" s="592"/>
      <c r="G5395" s="592"/>
      <c r="H5395" s="591"/>
      <c r="I5395" s="591"/>
      <c r="J5395" s="589"/>
      <c r="K5395" s="589"/>
      <c r="L5395" s="590"/>
    </row>
    <row r="5396" spans="1:12" s="148" customFormat="1" ht="24" customHeight="1" x14ac:dyDescent="0.15">
      <c r="A5396" s="593">
        <v>1027</v>
      </c>
      <c r="B5396" s="161" t="s">
        <v>20</v>
      </c>
      <c r="C5396" s="162" t="s">
        <v>21</v>
      </c>
      <c r="D5396" s="162" t="s">
        <v>1884</v>
      </c>
      <c r="E5396" s="162" t="s">
        <v>1885</v>
      </c>
      <c r="F5396" s="594" t="s">
        <v>14</v>
      </c>
      <c r="G5396" s="594"/>
      <c r="H5396" s="592"/>
      <c r="I5396" s="592"/>
      <c r="J5396" s="592"/>
      <c r="K5396" s="592"/>
      <c r="L5396" s="592"/>
    </row>
    <row r="5397" spans="1:12" s="148" customFormat="1" ht="26.25" customHeight="1" x14ac:dyDescent="0.15">
      <c r="A5397" s="593"/>
      <c r="B5397" s="589" t="s">
        <v>5037</v>
      </c>
      <c r="C5397" s="595" t="s">
        <v>5038</v>
      </c>
      <c r="D5397" s="596">
        <v>43131</v>
      </c>
      <c r="E5397" s="589" t="s">
        <v>1921</v>
      </c>
      <c r="F5397" s="589" t="s">
        <v>5039</v>
      </c>
      <c r="G5397" s="589"/>
      <c r="H5397" s="591" t="s">
        <v>1890</v>
      </c>
      <c r="I5397" s="591"/>
      <c r="J5397" s="164" t="s">
        <v>1891</v>
      </c>
      <c r="K5397" s="164" t="s">
        <v>0</v>
      </c>
      <c r="L5397" s="165">
        <v>627.68000000000006</v>
      </c>
    </row>
    <row r="5398" spans="1:12" s="148" customFormat="1" ht="197.25" customHeight="1" x14ac:dyDescent="0.15">
      <c r="A5398" s="593"/>
      <c r="B5398" s="589"/>
      <c r="C5398" s="595"/>
      <c r="D5398" s="596"/>
      <c r="E5398" s="589"/>
      <c r="F5398" s="589"/>
      <c r="G5398" s="589"/>
      <c r="H5398" s="591" t="s">
        <v>1892</v>
      </c>
      <c r="I5398" s="591"/>
      <c r="J5398" s="164" t="s">
        <v>1891</v>
      </c>
      <c r="K5398" s="164" t="s">
        <v>0</v>
      </c>
      <c r="L5398" s="165">
        <v>500</v>
      </c>
    </row>
    <row r="5399" spans="1:12" s="148" customFormat="1" ht="24" customHeight="1" x14ac:dyDescent="0.15">
      <c r="A5399" s="593"/>
      <c r="B5399" s="161" t="s">
        <v>29</v>
      </c>
      <c r="C5399" s="162" t="s">
        <v>30</v>
      </c>
      <c r="D5399" s="162" t="s">
        <v>1893</v>
      </c>
      <c r="E5399" s="162" t="s">
        <v>1894</v>
      </c>
      <c r="F5399" s="592"/>
      <c r="G5399" s="592"/>
      <c r="H5399" s="591" t="s">
        <v>1895</v>
      </c>
      <c r="I5399" s="591"/>
      <c r="J5399" s="589" t="s">
        <v>1891</v>
      </c>
      <c r="K5399" s="589" t="s">
        <v>0</v>
      </c>
      <c r="L5399" s="590">
        <v>500</v>
      </c>
    </row>
    <row r="5400" spans="1:12" s="148" customFormat="1" ht="24" customHeight="1" x14ac:dyDescent="0.15">
      <c r="A5400" s="593"/>
      <c r="B5400" s="164" t="s">
        <v>1896</v>
      </c>
      <c r="C5400" s="164" t="s">
        <v>5039</v>
      </c>
      <c r="D5400" s="166">
        <v>43135</v>
      </c>
      <c r="E5400" s="164" t="s">
        <v>5036</v>
      </c>
      <c r="F5400" s="592"/>
      <c r="G5400" s="592"/>
      <c r="H5400" s="591"/>
      <c r="I5400" s="591"/>
      <c r="J5400" s="589"/>
      <c r="K5400" s="589"/>
      <c r="L5400" s="590"/>
    </row>
    <row r="5401" spans="1:12" s="148" customFormat="1" ht="24" customHeight="1" x14ac:dyDescent="0.15">
      <c r="A5401" s="593">
        <v>1028</v>
      </c>
      <c r="B5401" s="161" t="s">
        <v>20</v>
      </c>
      <c r="C5401" s="162" t="s">
        <v>21</v>
      </c>
      <c r="D5401" s="162" t="s">
        <v>1884</v>
      </c>
      <c r="E5401" s="162" t="s">
        <v>1885</v>
      </c>
      <c r="F5401" s="594" t="s">
        <v>14</v>
      </c>
      <c r="G5401" s="594"/>
      <c r="H5401" s="592"/>
      <c r="I5401" s="592"/>
      <c r="J5401" s="592"/>
      <c r="K5401" s="592"/>
      <c r="L5401" s="592"/>
    </row>
    <row r="5402" spans="1:12" s="148" customFormat="1" ht="26.25" customHeight="1" x14ac:dyDescent="0.15">
      <c r="A5402" s="593"/>
      <c r="B5402" s="589" t="s">
        <v>5040</v>
      </c>
      <c r="C5402" s="595" t="s">
        <v>5041</v>
      </c>
      <c r="D5402" s="596">
        <v>43067</v>
      </c>
      <c r="E5402" s="589" t="s">
        <v>2460</v>
      </c>
      <c r="F5402" s="589" t="s">
        <v>5042</v>
      </c>
      <c r="G5402" s="589"/>
      <c r="H5402" s="591" t="s">
        <v>1890</v>
      </c>
      <c r="I5402" s="591"/>
      <c r="J5402" s="164" t="s">
        <v>1891</v>
      </c>
      <c r="K5402" s="164" t="s">
        <v>0</v>
      </c>
      <c r="L5402" s="165">
        <v>1188</v>
      </c>
    </row>
    <row r="5403" spans="1:12" s="148" customFormat="1" ht="408.95" customHeight="1" x14ac:dyDescent="0.15">
      <c r="A5403" s="593"/>
      <c r="B5403" s="589"/>
      <c r="C5403" s="595"/>
      <c r="D5403" s="596"/>
      <c r="E5403" s="589"/>
      <c r="F5403" s="589"/>
      <c r="G5403" s="589"/>
      <c r="H5403" s="591" t="s">
        <v>1892</v>
      </c>
      <c r="I5403" s="591"/>
      <c r="J5403" s="589" t="s">
        <v>1891</v>
      </c>
      <c r="K5403" s="589" t="s">
        <v>0</v>
      </c>
      <c r="L5403" s="590">
        <v>700</v>
      </c>
    </row>
    <row r="5404" spans="1:12" s="148" customFormat="1" ht="124.35" customHeight="1" x14ac:dyDescent="0.15">
      <c r="A5404" s="593"/>
      <c r="B5404" s="589"/>
      <c r="C5404" s="595"/>
      <c r="D5404" s="596"/>
      <c r="E5404" s="589"/>
      <c r="F5404" s="589"/>
      <c r="G5404" s="589"/>
      <c r="H5404" s="591"/>
      <c r="I5404" s="591"/>
      <c r="J5404" s="589"/>
      <c r="K5404" s="589"/>
      <c r="L5404" s="590"/>
    </row>
    <row r="5405" spans="1:12" s="148" customFormat="1" ht="24" customHeight="1" x14ac:dyDescent="0.15">
      <c r="A5405" s="593"/>
      <c r="B5405" s="161" t="s">
        <v>29</v>
      </c>
      <c r="C5405" s="162" t="s">
        <v>30</v>
      </c>
      <c r="D5405" s="162" t="s">
        <v>1893</v>
      </c>
      <c r="E5405" s="162" t="s">
        <v>1894</v>
      </c>
      <c r="F5405" s="592"/>
      <c r="G5405" s="592"/>
      <c r="H5405" s="591" t="s">
        <v>1895</v>
      </c>
      <c r="I5405" s="591"/>
      <c r="J5405" s="589" t="s">
        <v>1891</v>
      </c>
      <c r="K5405" s="589" t="s">
        <v>1891</v>
      </c>
      <c r="L5405" s="590">
        <v>0</v>
      </c>
    </row>
    <row r="5406" spans="1:12" s="148" customFormat="1" ht="34.5" customHeight="1" x14ac:dyDescent="0.15">
      <c r="A5406" s="593"/>
      <c r="B5406" s="164" t="s">
        <v>3002</v>
      </c>
      <c r="C5406" s="164" t="s">
        <v>5042</v>
      </c>
      <c r="D5406" s="166">
        <v>43072</v>
      </c>
      <c r="E5406" s="164" t="s">
        <v>4036</v>
      </c>
      <c r="F5406" s="592"/>
      <c r="G5406" s="592"/>
      <c r="H5406" s="591"/>
      <c r="I5406" s="591"/>
      <c r="J5406" s="589"/>
      <c r="K5406" s="589"/>
      <c r="L5406" s="590"/>
    </row>
    <row r="5407" spans="1:12" s="148" customFormat="1" ht="24" customHeight="1" x14ac:dyDescent="0.15">
      <c r="A5407" s="593">
        <v>1029</v>
      </c>
      <c r="B5407" s="161" t="s">
        <v>20</v>
      </c>
      <c r="C5407" s="162" t="s">
        <v>21</v>
      </c>
      <c r="D5407" s="162" t="s">
        <v>1884</v>
      </c>
      <c r="E5407" s="162" t="s">
        <v>1885</v>
      </c>
      <c r="F5407" s="594" t="s">
        <v>14</v>
      </c>
      <c r="G5407" s="594"/>
      <c r="H5407" s="592"/>
      <c r="I5407" s="592"/>
      <c r="J5407" s="592"/>
      <c r="K5407" s="592"/>
      <c r="L5407" s="592"/>
    </row>
    <row r="5408" spans="1:12" s="148" customFormat="1" ht="26.25" customHeight="1" x14ac:dyDescent="0.15">
      <c r="A5408" s="593"/>
      <c r="B5408" s="589" t="s">
        <v>5040</v>
      </c>
      <c r="C5408" s="595" t="s">
        <v>5043</v>
      </c>
      <c r="D5408" s="596">
        <v>43134</v>
      </c>
      <c r="E5408" s="589" t="s">
        <v>2454</v>
      </c>
      <c r="F5408" s="589" t="s">
        <v>5044</v>
      </c>
      <c r="G5408" s="589"/>
      <c r="H5408" s="591" t="s">
        <v>1890</v>
      </c>
      <c r="I5408" s="591"/>
      <c r="J5408" s="164" t="s">
        <v>1891</v>
      </c>
      <c r="K5408" s="164" t="s">
        <v>0</v>
      </c>
      <c r="L5408" s="165">
        <v>369</v>
      </c>
    </row>
    <row r="5409" spans="1:12" s="148" customFormat="1" ht="408.95" customHeight="1" x14ac:dyDescent="0.15">
      <c r="A5409" s="593"/>
      <c r="B5409" s="589"/>
      <c r="C5409" s="595"/>
      <c r="D5409" s="596"/>
      <c r="E5409" s="589"/>
      <c r="F5409" s="589"/>
      <c r="G5409" s="589"/>
      <c r="H5409" s="591" t="s">
        <v>1892</v>
      </c>
      <c r="I5409" s="591"/>
      <c r="J5409" s="589" t="s">
        <v>1891</v>
      </c>
      <c r="K5409" s="589" t="s">
        <v>0</v>
      </c>
      <c r="L5409" s="590">
        <v>370.24</v>
      </c>
    </row>
    <row r="5410" spans="1:12" s="148" customFormat="1" ht="166.35" customHeight="1" x14ac:dyDescent="0.15">
      <c r="A5410" s="593"/>
      <c r="B5410" s="589"/>
      <c r="C5410" s="595"/>
      <c r="D5410" s="596"/>
      <c r="E5410" s="589"/>
      <c r="F5410" s="589"/>
      <c r="G5410" s="589"/>
      <c r="H5410" s="591"/>
      <c r="I5410" s="591"/>
      <c r="J5410" s="589"/>
      <c r="K5410" s="589"/>
      <c r="L5410" s="590"/>
    </row>
    <row r="5411" spans="1:12" s="148" customFormat="1" ht="24" customHeight="1" x14ac:dyDescent="0.15">
      <c r="A5411" s="593"/>
      <c r="B5411" s="161" t="s">
        <v>29</v>
      </c>
      <c r="C5411" s="162" t="s">
        <v>30</v>
      </c>
      <c r="D5411" s="162" t="s">
        <v>1893</v>
      </c>
      <c r="E5411" s="162" t="s">
        <v>1894</v>
      </c>
      <c r="F5411" s="592"/>
      <c r="G5411" s="592"/>
      <c r="H5411" s="591" t="s">
        <v>1895</v>
      </c>
      <c r="I5411" s="591"/>
      <c r="J5411" s="589" t="s">
        <v>1891</v>
      </c>
      <c r="K5411" s="589" t="s">
        <v>0</v>
      </c>
      <c r="L5411" s="590">
        <v>60</v>
      </c>
    </row>
    <row r="5412" spans="1:12" s="148" customFormat="1" ht="34.5" customHeight="1" x14ac:dyDescent="0.15">
      <c r="A5412" s="593"/>
      <c r="B5412" s="164" t="s">
        <v>3002</v>
      </c>
      <c r="C5412" s="164" t="s">
        <v>5044</v>
      </c>
      <c r="D5412" s="166">
        <v>43136</v>
      </c>
      <c r="E5412" s="164" t="s">
        <v>5045</v>
      </c>
      <c r="F5412" s="592"/>
      <c r="G5412" s="592"/>
      <c r="H5412" s="591"/>
      <c r="I5412" s="591"/>
      <c r="J5412" s="589"/>
      <c r="K5412" s="589"/>
      <c r="L5412" s="590"/>
    </row>
    <row r="5413" spans="1:12" s="148" customFormat="1" ht="24" customHeight="1" x14ac:dyDescent="0.15">
      <c r="A5413" s="593">
        <v>1030</v>
      </c>
      <c r="B5413" s="161" t="s">
        <v>20</v>
      </c>
      <c r="C5413" s="162" t="s">
        <v>21</v>
      </c>
      <c r="D5413" s="162" t="s">
        <v>1884</v>
      </c>
      <c r="E5413" s="162" t="s">
        <v>1885</v>
      </c>
      <c r="F5413" s="594" t="s">
        <v>14</v>
      </c>
      <c r="G5413" s="594"/>
      <c r="H5413" s="592"/>
      <c r="I5413" s="592"/>
      <c r="J5413" s="592"/>
      <c r="K5413" s="592"/>
      <c r="L5413" s="592"/>
    </row>
    <row r="5414" spans="1:12" s="148" customFormat="1" ht="26.25" customHeight="1" x14ac:dyDescent="0.15">
      <c r="A5414" s="593"/>
      <c r="B5414" s="589" t="s">
        <v>5046</v>
      </c>
      <c r="C5414" s="595" t="s">
        <v>5047</v>
      </c>
      <c r="D5414" s="596">
        <v>43051</v>
      </c>
      <c r="E5414" s="589" t="s">
        <v>1996</v>
      </c>
      <c r="F5414" s="589" t="s">
        <v>5048</v>
      </c>
      <c r="G5414" s="589"/>
      <c r="H5414" s="591" t="s">
        <v>1890</v>
      </c>
      <c r="I5414" s="591"/>
      <c r="J5414" s="164" t="s">
        <v>1891</v>
      </c>
      <c r="K5414" s="164" t="s">
        <v>0</v>
      </c>
      <c r="L5414" s="165">
        <v>1746</v>
      </c>
    </row>
    <row r="5415" spans="1:12" s="148" customFormat="1" ht="408.95" customHeight="1" x14ac:dyDescent="0.15">
      <c r="A5415" s="593"/>
      <c r="B5415" s="589"/>
      <c r="C5415" s="595"/>
      <c r="D5415" s="596"/>
      <c r="E5415" s="589"/>
      <c r="F5415" s="589"/>
      <c r="G5415" s="589"/>
      <c r="H5415" s="591" t="s">
        <v>1892</v>
      </c>
      <c r="I5415" s="591"/>
      <c r="J5415" s="589" t="s">
        <v>1891</v>
      </c>
      <c r="K5415" s="589" t="s">
        <v>1891</v>
      </c>
      <c r="L5415" s="590">
        <v>0</v>
      </c>
    </row>
    <row r="5416" spans="1:12" s="148" customFormat="1" ht="166.35" customHeight="1" x14ac:dyDescent="0.15">
      <c r="A5416" s="593"/>
      <c r="B5416" s="589"/>
      <c r="C5416" s="595"/>
      <c r="D5416" s="596"/>
      <c r="E5416" s="589"/>
      <c r="F5416" s="589"/>
      <c r="G5416" s="589"/>
      <c r="H5416" s="591"/>
      <c r="I5416" s="591"/>
      <c r="J5416" s="589"/>
      <c r="K5416" s="589"/>
      <c r="L5416" s="590"/>
    </row>
    <row r="5417" spans="1:12" s="148" customFormat="1" ht="24" customHeight="1" x14ac:dyDescent="0.15">
      <c r="A5417" s="593"/>
      <c r="B5417" s="161" t="s">
        <v>29</v>
      </c>
      <c r="C5417" s="162" t="s">
        <v>30</v>
      </c>
      <c r="D5417" s="162" t="s">
        <v>1893</v>
      </c>
      <c r="E5417" s="162" t="s">
        <v>1894</v>
      </c>
      <c r="F5417" s="592"/>
      <c r="G5417" s="592"/>
      <c r="H5417" s="591" t="s">
        <v>1895</v>
      </c>
      <c r="I5417" s="591"/>
      <c r="J5417" s="589" t="s">
        <v>1891</v>
      </c>
      <c r="K5417" s="589" t="s">
        <v>0</v>
      </c>
      <c r="L5417" s="590">
        <v>90</v>
      </c>
    </row>
    <row r="5418" spans="1:12" s="148" customFormat="1" ht="24" customHeight="1" x14ac:dyDescent="0.15">
      <c r="A5418" s="593"/>
      <c r="B5418" s="164" t="s">
        <v>1896</v>
      </c>
      <c r="C5418" s="164" t="s">
        <v>5048</v>
      </c>
      <c r="D5418" s="166">
        <v>43057</v>
      </c>
      <c r="E5418" s="164" t="s">
        <v>2964</v>
      </c>
      <c r="F5418" s="592"/>
      <c r="G5418" s="592"/>
      <c r="H5418" s="591"/>
      <c r="I5418" s="591"/>
      <c r="J5418" s="589"/>
      <c r="K5418" s="589"/>
      <c r="L5418" s="590"/>
    </row>
    <row r="5419" spans="1:12" s="148" customFormat="1" ht="24" customHeight="1" x14ac:dyDescent="0.15">
      <c r="A5419" s="593">
        <v>1031</v>
      </c>
      <c r="B5419" s="161" t="s">
        <v>20</v>
      </c>
      <c r="C5419" s="162" t="s">
        <v>21</v>
      </c>
      <c r="D5419" s="162" t="s">
        <v>1884</v>
      </c>
      <c r="E5419" s="162" t="s">
        <v>1885</v>
      </c>
      <c r="F5419" s="594" t="s">
        <v>14</v>
      </c>
      <c r="G5419" s="594"/>
      <c r="H5419" s="592"/>
      <c r="I5419" s="592"/>
      <c r="J5419" s="592"/>
      <c r="K5419" s="592"/>
      <c r="L5419" s="592"/>
    </row>
    <row r="5420" spans="1:12" s="148" customFormat="1" ht="26.25" customHeight="1" x14ac:dyDescent="0.15">
      <c r="A5420" s="593"/>
      <c r="B5420" s="589" t="s">
        <v>5046</v>
      </c>
      <c r="C5420" s="595" t="s">
        <v>5049</v>
      </c>
      <c r="D5420" s="596">
        <v>43161</v>
      </c>
      <c r="E5420" s="589" t="s">
        <v>1903</v>
      </c>
      <c r="F5420" s="589" t="s">
        <v>5018</v>
      </c>
      <c r="G5420" s="589"/>
      <c r="H5420" s="591" t="s">
        <v>1890</v>
      </c>
      <c r="I5420" s="591"/>
      <c r="J5420" s="164" t="s">
        <v>1891</v>
      </c>
      <c r="K5420" s="164" t="s">
        <v>0</v>
      </c>
      <c r="L5420" s="165">
        <v>954</v>
      </c>
    </row>
    <row r="5421" spans="1:12" s="148" customFormat="1" ht="207.75" customHeight="1" x14ac:dyDescent="0.15">
      <c r="A5421" s="593"/>
      <c r="B5421" s="589"/>
      <c r="C5421" s="595"/>
      <c r="D5421" s="596"/>
      <c r="E5421" s="589"/>
      <c r="F5421" s="589"/>
      <c r="G5421" s="589"/>
      <c r="H5421" s="591" t="s">
        <v>1892</v>
      </c>
      <c r="I5421" s="591"/>
      <c r="J5421" s="164" t="s">
        <v>1891</v>
      </c>
      <c r="K5421" s="164" t="s">
        <v>1891</v>
      </c>
      <c r="L5421" s="165">
        <v>0</v>
      </c>
    </row>
    <row r="5422" spans="1:12" s="148" customFormat="1" ht="24" customHeight="1" x14ac:dyDescent="0.15">
      <c r="A5422" s="593"/>
      <c r="B5422" s="161" t="s">
        <v>29</v>
      </c>
      <c r="C5422" s="162" t="s">
        <v>30</v>
      </c>
      <c r="D5422" s="162" t="s">
        <v>1893</v>
      </c>
      <c r="E5422" s="162" t="s">
        <v>1894</v>
      </c>
      <c r="F5422" s="592"/>
      <c r="G5422" s="592"/>
      <c r="H5422" s="591" t="s">
        <v>1895</v>
      </c>
      <c r="I5422" s="591"/>
      <c r="J5422" s="589" t="s">
        <v>1891</v>
      </c>
      <c r="K5422" s="589" t="s">
        <v>1891</v>
      </c>
      <c r="L5422" s="590">
        <v>0</v>
      </c>
    </row>
    <row r="5423" spans="1:12" s="148" customFormat="1" ht="24" customHeight="1" x14ac:dyDescent="0.15">
      <c r="A5423" s="593"/>
      <c r="B5423" s="164" t="s">
        <v>1896</v>
      </c>
      <c r="C5423" s="164" t="s">
        <v>5018</v>
      </c>
      <c r="D5423" s="166">
        <v>43167</v>
      </c>
      <c r="E5423" s="164" t="s">
        <v>4401</v>
      </c>
      <c r="F5423" s="592"/>
      <c r="G5423" s="592"/>
      <c r="H5423" s="591"/>
      <c r="I5423" s="591"/>
      <c r="J5423" s="589"/>
      <c r="K5423" s="589"/>
      <c r="L5423" s="590"/>
    </row>
    <row r="5424" spans="1:12" s="148" customFormat="1" ht="24" customHeight="1" x14ac:dyDescent="0.15">
      <c r="A5424" s="593">
        <v>1032</v>
      </c>
      <c r="B5424" s="161" t="s">
        <v>20</v>
      </c>
      <c r="C5424" s="162" t="s">
        <v>21</v>
      </c>
      <c r="D5424" s="162" t="s">
        <v>1884</v>
      </c>
      <c r="E5424" s="162" t="s">
        <v>1885</v>
      </c>
      <c r="F5424" s="594" t="s">
        <v>14</v>
      </c>
      <c r="G5424" s="594"/>
      <c r="H5424" s="592"/>
      <c r="I5424" s="592"/>
      <c r="J5424" s="592"/>
      <c r="K5424" s="592"/>
      <c r="L5424" s="592"/>
    </row>
    <row r="5425" spans="1:12" s="148" customFormat="1" ht="26.25" customHeight="1" x14ac:dyDescent="0.15">
      <c r="A5425" s="593"/>
      <c r="B5425" s="589" t="s">
        <v>5050</v>
      </c>
      <c r="C5425" s="595" t="s">
        <v>5051</v>
      </c>
      <c r="D5425" s="596">
        <v>43169</v>
      </c>
      <c r="E5425" s="589" t="s">
        <v>2967</v>
      </c>
      <c r="F5425" s="589" t="s">
        <v>2968</v>
      </c>
      <c r="G5425" s="589"/>
      <c r="H5425" s="591" t="s">
        <v>1890</v>
      </c>
      <c r="I5425" s="591"/>
      <c r="J5425" s="164" t="s">
        <v>1891</v>
      </c>
      <c r="K5425" s="164" t="s">
        <v>1891</v>
      </c>
      <c r="L5425" s="165">
        <v>0</v>
      </c>
    </row>
    <row r="5426" spans="1:12" s="148" customFormat="1" ht="396.75" customHeight="1" x14ac:dyDescent="0.15">
      <c r="A5426" s="593"/>
      <c r="B5426" s="589"/>
      <c r="C5426" s="595"/>
      <c r="D5426" s="596"/>
      <c r="E5426" s="589"/>
      <c r="F5426" s="589"/>
      <c r="G5426" s="589"/>
      <c r="H5426" s="591" t="s">
        <v>1892</v>
      </c>
      <c r="I5426" s="591"/>
      <c r="J5426" s="164" t="s">
        <v>1891</v>
      </c>
      <c r="K5426" s="164" t="s">
        <v>0</v>
      </c>
      <c r="L5426" s="165">
        <v>265.59000000000003</v>
      </c>
    </row>
    <row r="5427" spans="1:12" s="148" customFormat="1" ht="24" customHeight="1" x14ac:dyDescent="0.15">
      <c r="A5427" s="593"/>
      <c r="B5427" s="161" t="s">
        <v>29</v>
      </c>
      <c r="C5427" s="162" t="s">
        <v>30</v>
      </c>
      <c r="D5427" s="162" t="s">
        <v>1893</v>
      </c>
      <c r="E5427" s="162" t="s">
        <v>1894</v>
      </c>
      <c r="F5427" s="592"/>
      <c r="G5427" s="592"/>
      <c r="H5427" s="591" t="s">
        <v>1895</v>
      </c>
      <c r="I5427" s="591"/>
      <c r="J5427" s="589" t="s">
        <v>1891</v>
      </c>
      <c r="K5427" s="589" t="s">
        <v>0</v>
      </c>
      <c r="L5427" s="590">
        <v>250</v>
      </c>
    </row>
    <row r="5428" spans="1:12" s="148" customFormat="1" ht="24" customHeight="1" x14ac:dyDescent="0.15">
      <c r="A5428" s="593"/>
      <c r="B5428" s="164" t="s">
        <v>1896</v>
      </c>
      <c r="C5428" s="164" t="s">
        <v>2968</v>
      </c>
      <c r="D5428" s="166">
        <v>43169</v>
      </c>
      <c r="E5428" s="164" t="s">
        <v>3767</v>
      </c>
      <c r="F5428" s="592"/>
      <c r="G5428" s="592"/>
      <c r="H5428" s="591"/>
      <c r="I5428" s="591"/>
      <c r="J5428" s="589"/>
      <c r="K5428" s="589"/>
      <c r="L5428" s="590"/>
    </row>
    <row r="5429" spans="1:12" s="148" customFormat="1" ht="24" customHeight="1" x14ac:dyDescent="0.15">
      <c r="A5429" s="593">
        <v>1033</v>
      </c>
      <c r="B5429" s="161" t="s">
        <v>20</v>
      </c>
      <c r="C5429" s="162" t="s">
        <v>21</v>
      </c>
      <c r="D5429" s="162" t="s">
        <v>1884</v>
      </c>
      <c r="E5429" s="162" t="s">
        <v>1885</v>
      </c>
      <c r="F5429" s="594" t="s">
        <v>14</v>
      </c>
      <c r="G5429" s="594"/>
      <c r="H5429" s="592"/>
      <c r="I5429" s="592"/>
      <c r="J5429" s="592"/>
      <c r="K5429" s="592"/>
      <c r="L5429" s="592"/>
    </row>
    <row r="5430" spans="1:12" s="148" customFormat="1" ht="26.25" customHeight="1" x14ac:dyDescent="0.15">
      <c r="A5430" s="593"/>
      <c r="B5430" s="589" t="s">
        <v>5052</v>
      </c>
      <c r="C5430" s="595" t="s">
        <v>5053</v>
      </c>
      <c r="D5430" s="596">
        <v>43151</v>
      </c>
      <c r="E5430" s="589" t="s">
        <v>4615</v>
      </c>
      <c r="F5430" s="589" t="s">
        <v>3530</v>
      </c>
      <c r="G5430" s="589"/>
      <c r="H5430" s="591" t="s">
        <v>1890</v>
      </c>
      <c r="I5430" s="591"/>
      <c r="J5430" s="164" t="s">
        <v>1891</v>
      </c>
      <c r="K5430" s="164" t="s">
        <v>0</v>
      </c>
      <c r="L5430" s="165">
        <v>718</v>
      </c>
    </row>
    <row r="5431" spans="1:12" s="148" customFormat="1" ht="270.75" customHeight="1" x14ac:dyDescent="0.15">
      <c r="A5431" s="593"/>
      <c r="B5431" s="589"/>
      <c r="C5431" s="595"/>
      <c r="D5431" s="596"/>
      <c r="E5431" s="589"/>
      <c r="F5431" s="589"/>
      <c r="G5431" s="589"/>
      <c r="H5431" s="591" t="s">
        <v>1892</v>
      </c>
      <c r="I5431" s="591"/>
      <c r="J5431" s="164" t="s">
        <v>1891</v>
      </c>
      <c r="K5431" s="164" t="s">
        <v>0</v>
      </c>
      <c r="L5431" s="165">
        <v>572.4</v>
      </c>
    </row>
    <row r="5432" spans="1:12" s="148" customFormat="1" ht="24" customHeight="1" x14ac:dyDescent="0.15">
      <c r="A5432" s="593"/>
      <c r="B5432" s="161" t="s">
        <v>29</v>
      </c>
      <c r="C5432" s="162" t="s">
        <v>30</v>
      </c>
      <c r="D5432" s="162" t="s">
        <v>1893</v>
      </c>
      <c r="E5432" s="162" t="s">
        <v>1894</v>
      </c>
      <c r="F5432" s="592"/>
      <c r="G5432" s="592"/>
      <c r="H5432" s="591" t="s">
        <v>1895</v>
      </c>
      <c r="I5432" s="591"/>
      <c r="J5432" s="589" t="s">
        <v>1891</v>
      </c>
      <c r="K5432" s="589" t="s">
        <v>0</v>
      </c>
      <c r="L5432" s="590">
        <v>985</v>
      </c>
    </row>
    <row r="5433" spans="1:12" s="148" customFormat="1" ht="24" customHeight="1" x14ac:dyDescent="0.15">
      <c r="A5433" s="593"/>
      <c r="B5433" s="164" t="s">
        <v>1896</v>
      </c>
      <c r="C5433" s="164" t="s">
        <v>3530</v>
      </c>
      <c r="D5433" s="166">
        <v>43154</v>
      </c>
      <c r="E5433" s="164" t="s">
        <v>2427</v>
      </c>
      <c r="F5433" s="592"/>
      <c r="G5433" s="592"/>
      <c r="H5433" s="591"/>
      <c r="I5433" s="591"/>
      <c r="J5433" s="589"/>
      <c r="K5433" s="589"/>
      <c r="L5433" s="590"/>
    </row>
    <row r="5434" spans="1:12" s="148" customFormat="1" ht="24" customHeight="1" x14ac:dyDescent="0.15">
      <c r="A5434" s="593">
        <v>1034</v>
      </c>
      <c r="B5434" s="161" t="s">
        <v>20</v>
      </c>
      <c r="C5434" s="162" t="s">
        <v>21</v>
      </c>
      <c r="D5434" s="162" t="s">
        <v>1884</v>
      </c>
      <c r="E5434" s="162" t="s">
        <v>1885</v>
      </c>
      <c r="F5434" s="594" t="s">
        <v>14</v>
      </c>
      <c r="G5434" s="594"/>
      <c r="H5434" s="592"/>
      <c r="I5434" s="592"/>
      <c r="J5434" s="592"/>
      <c r="K5434" s="592"/>
      <c r="L5434" s="592"/>
    </row>
    <row r="5435" spans="1:12" s="148" customFormat="1" ht="26.25" customHeight="1" x14ac:dyDescent="0.15">
      <c r="A5435" s="593"/>
      <c r="B5435" s="589" t="s">
        <v>5054</v>
      </c>
      <c r="C5435" s="595" t="s">
        <v>5055</v>
      </c>
      <c r="D5435" s="596">
        <v>43146</v>
      </c>
      <c r="E5435" s="589" t="s">
        <v>2673</v>
      </c>
      <c r="F5435" s="589" t="s">
        <v>2674</v>
      </c>
      <c r="G5435" s="589"/>
      <c r="H5435" s="591" t="s">
        <v>1890</v>
      </c>
      <c r="I5435" s="591"/>
      <c r="J5435" s="164" t="s">
        <v>1891</v>
      </c>
      <c r="K5435" s="164" t="s">
        <v>0</v>
      </c>
      <c r="L5435" s="165">
        <v>206.5</v>
      </c>
    </row>
    <row r="5436" spans="1:12" s="148" customFormat="1" ht="155.25" customHeight="1" x14ac:dyDescent="0.15">
      <c r="A5436" s="593"/>
      <c r="B5436" s="589"/>
      <c r="C5436" s="595"/>
      <c r="D5436" s="596"/>
      <c r="E5436" s="589"/>
      <c r="F5436" s="589"/>
      <c r="G5436" s="589"/>
      <c r="H5436" s="591" t="s">
        <v>1892</v>
      </c>
      <c r="I5436" s="591"/>
      <c r="J5436" s="164" t="s">
        <v>1891</v>
      </c>
      <c r="K5436" s="164" t="s">
        <v>0</v>
      </c>
      <c r="L5436" s="165">
        <v>757.96</v>
      </c>
    </row>
    <row r="5437" spans="1:12" s="148" customFormat="1" ht="24" customHeight="1" x14ac:dyDescent="0.15">
      <c r="A5437" s="593"/>
      <c r="B5437" s="161" t="s">
        <v>29</v>
      </c>
      <c r="C5437" s="162" t="s">
        <v>30</v>
      </c>
      <c r="D5437" s="162" t="s">
        <v>1893</v>
      </c>
      <c r="E5437" s="162" t="s">
        <v>1894</v>
      </c>
      <c r="F5437" s="592"/>
      <c r="G5437" s="592"/>
      <c r="H5437" s="591" t="s">
        <v>1895</v>
      </c>
      <c r="I5437" s="591"/>
      <c r="J5437" s="589" t="s">
        <v>1891</v>
      </c>
      <c r="K5437" s="589" t="s">
        <v>0</v>
      </c>
      <c r="L5437" s="590">
        <v>169</v>
      </c>
    </row>
    <row r="5438" spans="1:12" s="148" customFormat="1" ht="24" customHeight="1" x14ac:dyDescent="0.15">
      <c r="A5438" s="593"/>
      <c r="B5438" s="164" t="s">
        <v>1688</v>
      </c>
      <c r="C5438" s="164" t="s">
        <v>2674</v>
      </c>
      <c r="D5438" s="166">
        <v>43149</v>
      </c>
      <c r="E5438" s="164" t="s">
        <v>3498</v>
      </c>
      <c r="F5438" s="592"/>
      <c r="G5438" s="592"/>
      <c r="H5438" s="591"/>
      <c r="I5438" s="591"/>
      <c r="J5438" s="589"/>
      <c r="K5438" s="589"/>
      <c r="L5438" s="590"/>
    </row>
    <row r="5439" spans="1:12" s="148" customFormat="1" ht="24" customHeight="1" x14ac:dyDescent="0.15">
      <c r="A5439" s="593">
        <v>1035</v>
      </c>
      <c r="B5439" s="161" t="s">
        <v>20</v>
      </c>
      <c r="C5439" s="162" t="s">
        <v>21</v>
      </c>
      <c r="D5439" s="162" t="s">
        <v>1884</v>
      </c>
      <c r="E5439" s="162" t="s">
        <v>1885</v>
      </c>
      <c r="F5439" s="594" t="s">
        <v>14</v>
      </c>
      <c r="G5439" s="594"/>
      <c r="H5439" s="592"/>
      <c r="I5439" s="592"/>
      <c r="J5439" s="592"/>
      <c r="K5439" s="592"/>
      <c r="L5439" s="592"/>
    </row>
    <row r="5440" spans="1:12" s="148" customFormat="1" ht="26.25" customHeight="1" x14ac:dyDescent="0.15">
      <c r="A5440" s="593"/>
      <c r="B5440" s="589" t="s">
        <v>5056</v>
      </c>
      <c r="C5440" s="595" t="s">
        <v>5057</v>
      </c>
      <c r="D5440" s="596">
        <v>43043</v>
      </c>
      <c r="E5440" s="589" t="s">
        <v>1899</v>
      </c>
      <c r="F5440" s="589" t="s">
        <v>896</v>
      </c>
      <c r="G5440" s="589"/>
      <c r="H5440" s="591" t="s">
        <v>1890</v>
      </c>
      <c r="I5440" s="591"/>
      <c r="J5440" s="164" t="s">
        <v>1891</v>
      </c>
      <c r="K5440" s="164" t="s">
        <v>0</v>
      </c>
      <c r="L5440" s="165">
        <v>321.40000000000003</v>
      </c>
    </row>
    <row r="5441" spans="1:12" s="148" customFormat="1" ht="155.25" customHeight="1" x14ac:dyDescent="0.15">
      <c r="A5441" s="593"/>
      <c r="B5441" s="589"/>
      <c r="C5441" s="595"/>
      <c r="D5441" s="596"/>
      <c r="E5441" s="589"/>
      <c r="F5441" s="589"/>
      <c r="G5441" s="589"/>
      <c r="H5441" s="591" t="s">
        <v>1892</v>
      </c>
      <c r="I5441" s="591"/>
      <c r="J5441" s="164" t="s">
        <v>1891</v>
      </c>
      <c r="K5441" s="164" t="s">
        <v>0</v>
      </c>
      <c r="L5441" s="165">
        <v>410.97</v>
      </c>
    </row>
    <row r="5442" spans="1:12" s="148" customFormat="1" ht="24" customHeight="1" x14ac:dyDescent="0.15">
      <c r="A5442" s="593"/>
      <c r="B5442" s="161" t="s">
        <v>29</v>
      </c>
      <c r="C5442" s="162" t="s">
        <v>30</v>
      </c>
      <c r="D5442" s="162" t="s">
        <v>1893</v>
      </c>
      <c r="E5442" s="162" t="s">
        <v>1894</v>
      </c>
      <c r="F5442" s="592"/>
      <c r="G5442" s="592"/>
      <c r="H5442" s="591" t="s">
        <v>1895</v>
      </c>
      <c r="I5442" s="591"/>
      <c r="J5442" s="589" t="s">
        <v>1891</v>
      </c>
      <c r="K5442" s="589" t="s">
        <v>0</v>
      </c>
      <c r="L5442" s="590">
        <v>705</v>
      </c>
    </row>
    <row r="5443" spans="1:12" s="148" customFormat="1" ht="24" customHeight="1" x14ac:dyDescent="0.15">
      <c r="A5443" s="593"/>
      <c r="B5443" s="164" t="s">
        <v>1896</v>
      </c>
      <c r="C5443" s="164" t="s">
        <v>896</v>
      </c>
      <c r="D5443" s="166">
        <v>43047</v>
      </c>
      <c r="E5443" s="164" t="s">
        <v>2106</v>
      </c>
      <c r="F5443" s="592"/>
      <c r="G5443" s="592"/>
      <c r="H5443" s="591"/>
      <c r="I5443" s="591"/>
      <c r="J5443" s="589"/>
      <c r="K5443" s="589"/>
      <c r="L5443" s="590"/>
    </row>
    <row r="5444" spans="1:12" s="148" customFormat="1" ht="24" customHeight="1" x14ac:dyDescent="0.15">
      <c r="A5444" s="593">
        <v>1036</v>
      </c>
      <c r="B5444" s="161" t="s">
        <v>20</v>
      </c>
      <c r="C5444" s="162" t="s">
        <v>21</v>
      </c>
      <c r="D5444" s="162" t="s">
        <v>1884</v>
      </c>
      <c r="E5444" s="162" t="s">
        <v>1885</v>
      </c>
      <c r="F5444" s="594" t="s">
        <v>14</v>
      </c>
      <c r="G5444" s="594"/>
      <c r="H5444" s="592"/>
      <c r="I5444" s="592"/>
      <c r="J5444" s="592"/>
      <c r="K5444" s="592"/>
      <c r="L5444" s="592"/>
    </row>
    <row r="5445" spans="1:12" s="148" customFormat="1" ht="26.25" customHeight="1" x14ac:dyDescent="0.15">
      <c r="A5445" s="593"/>
      <c r="B5445" s="589" t="s">
        <v>5056</v>
      </c>
      <c r="C5445" s="589" t="s">
        <v>5058</v>
      </c>
      <c r="D5445" s="596">
        <v>43060</v>
      </c>
      <c r="E5445" s="589" t="s">
        <v>3842</v>
      </c>
      <c r="F5445" s="589" t="s">
        <v>5059</v>
      </c>
      <c r="G5445" s="589"/>
      <c r="H5445" s="591" t="s">
        <v>1890</v>
      </c>
      <c r="I5445" s="591"/>
      <c r="J5445" s="164" t="s">
        <v>1891</v>
      </c>
      <c r="K5445" s="164" t="s">
        <v>0</v>
      </c>
      <c r="L5445" s="165">
        <v>750.3</v>
      </c>
    </row>
    <row r="5446" spans="1:12" s="148" customFormat="1" ht="113.25" customHeight="1" x14ac:dyDescent="0.15">
      <c r="A5446" s="593"/>
      <c r="B5446" s="589"/>
      <c r="C5446" s="589"/>
      <c r="D5446" s="596"/>
      <c r="E5446" s="589"/>
      <c r="F5446" s="589"/>
      <c r="G5446" s="589"/>
      <c r="H5446" s="591" t="s">
        <v>1892</v>
      </c>
      <c r="I5446" s="591"/>
      <c r="J5446" s="164" t="s">
        <v>1891</v>
      </c>
      <c r="K5446" s="164" t="s">
        <v>0</v>
      </c>
      <c r="L5446" s="165">
        <v>3385.68</v>
      </c>
    </row>
    <row r="5447" spans="1:12" s="148" customFormat="1" ht="24" customHeight="1" x14ac:dyDescent="0.15">
      <c r="A5447" s="593"/>
      <c r="B5447" s="161" t="s">
        <v>29</v>
      </c>
      <c r="C5447" s="162" t="s">
        <v>30</v>
      </c>
      <c r="D5447" s="162" t="s">
        <v>1893</v>
      </c>
      <c r="E5447" s="162" t="s">
        <v>1894</v>
      </c>
      <c r="F5447" s="592"/>
      <c r="G5447" s="592"/>
      <c r="H5447" s="591" t="s">
        <v>1895</v>
      </c>
      <c r="I5447" s="591"/>
      <c r="J5447" s="589" t="s">
        <v>1891</v>
      </c>
      <c r="K5447" s="589" t="s">
        <v>0</v>
      </c>
      <c r="L5447" s="590">
        <v>741.44</v>
      </c>
    </row>
    <row r="5448" spans="1:12" s="148" customFormat="1" ht="24" customHeight="1" x14ac:dyDescent="0.15">
      <c r="A5448" s="593"/>
      <c r="B5448" s="164" t="s">
        <v>1896</v>
      </c>
      <c r="C5448" s="164" t="s">
        <v>5059</v>
      </c>
      <c r="D5448" s="166">
        <v>43063</v>
      </c>
      <c r="E5448" s="164" t="s">
        <v>5060</v>
      </c>
      <c r="F5448" s="592"/>
      <c r="G5448" s="592"/>
      <c r="H5448" s="591"/>
      <c r="I5448" s="591"/>
      <c r="J5448" s="589"/>
      <c r="K5448" s="589"/>
      <c r="L5448" s="590"/>
    </row>
    <row r="5449" spans="1:12" s="148" customFormat="1" ht="24" customHeight="1" x14ac:dyDescent="0.15">
      <c r="A5449" s="593">
        <v>1037</v>
      </c>
      <c r="B5449" s="161" t="s">
        <v>20</v>
      </c>
      <c r="C5449" s="162" t="s">
        <v>21</v>
      </c>
      <c r="D5449" s="162" t="s">
        <v>1884</v>
      </c>
      <c r="E5449" s="162" t="s">
        <v>1885</v>
      </c>
      <c r="F5449" s="594" t="s">
        <v>14</v>
      </c>
      <c r="G5449" s="594"/>
      <c r="H5449" s="592"/>
      <c r="I5449" s="592"/>
      <c r="J5449" s="592"/>
      <c r="K5449" s="592"/>
      <c r="L5449" s="592"/>
    </row>
    <row r="5450" spans="1:12" s="148" customFormat="1" ht="26.25" customHeight="1" x14ac:dyDescent="0.15">
      <c r="A5450" s="593"/>
      <c r="B5450" s="589" t="s">
        <v>5056</v>
      </c>
      <c r="C5450" s="595" t="s">
        <v>5061</v>
      </c>
      <c r="D5450" s="596">
        <v>43181</v>
      </c>
      <c r="E5450" s="589" t="s">
        <v>1938</v>
      </c>
      <c r="F5450" s="589" t="s">
        <v>5062</v>
      </c>
      <c r="G5450" s="589"/>
      <c r="H5450" s="591" t="s">
        <v>1890</v>
      </c>
      <c r="I5450" s="591"/>
      <c r="J5450" s="164" t="s">
        <v>1891</v>
      </c>
      <c r="K5450" s="164" t="s">
        <v>0</v>
      </c>
      <c r="L5450" s="165">
        <v>1132.4000000000001</v>
      </c>
    </row>
    <row r="5451" spans="1:12" s="148" customFormat="1" ht="165.75" customHeight="1" x14ac:dyDescent="0.15">
      <c r="A5451" s="593"/>
      <c r="B5451" s="589"/>
      <c r="C5451" s="595"/>
      <c r="D5451" s="596"/>
      <c r="E5451" s="589"/>
      <c r="F5451" s="589"/>
      <c r="G5451" s="589"/>
      <c r="H5451" s="591" t="s">
        <v>1892</v>
      </c>
      <c r="I5451" s="591"/>
      <c r="J5451" s="164" t="s">
        <v>1891</v>
      </c>
      <c r="K5451" s="164" t="s">
        <v>1891</v>
      </c>
      <c r="L5451" s="165">
        <v>0</v>
      </c>
    </row>
    <row r="5452" spans="1:12" s="148" customFormat="1" ht="24" customHeight="1" x14ac:dyDescent="0.15">
      <c r="A5452" s="593"/>
      <c r="B5452" s="161" t="s">
        <v>29</v>
      </c>
      <c r="C5452" s="162" t="s">
        <v>30</v>
      </c>
      <c r="D5452" s="162" t="s">
        <v>1893</v>
      </c>
      <c r="E5452" s="162" t="s">
        <v>1894</v>
      </c>
      <c r="F5452" s="592"/>
      <c r="G5452" s="592"/>
      <c r="H5452" s="591" t="s">
        <v>1895</v>
      </c>
      <c r="I5452" s="591"/>
      <c r="J5452" s="589" t="s">
        <v>1891</v>
      </c>
      <c r="K5452" s="589" t="s">
        <v>1891</v>
      </c>
      <c r="L5452" s="590">
        <v>0</v>
      </c>
    </row>
    <row r="5453" spans="1:12" s="148" customFormat="1" ht="24" customHeight="1" x14ac:dyDescent="0.15">
      <c r="A5453" s="593"/>
      <c r="B5453" s="164" t="s">
        <v>1896</v>
      </c>
      <c r="C5453" s="164" t="s">
        <v>5062</v>
      </c>
      <c r="D5453" s="166">
        <v>43186</v>
      </c>
      <c r="E5453" s="164" t="s">
        <v>5063</v>
      </c>
      <c r="F5453" s="592"/>
      <c r="G5453" s="592"/>
      <c r="H5453" s="591"/>
      <c r="I5453" s="591"/>
      <c r="J5453" s="589"/>
      <c r="K5453" s="589"/>
      <c r="L5453" s="590"/>
    </row>
    <row r="5454" spans="1:12" s="148" customFormat="1" ht="24" customHeight="1" x14ac:dyDescent="0.15">
      <c r="A5454" s="593">
        <v>1038</v>
      </c>
      <c r="B5454" s="161" t="s">
        <v>20</v>
      </c>
      <c r="C5454" s="162" t="s">
        <v>21</v>
      </c>
      <c r="D5454" s="162" t="s">
        <v>1884</v>
      </c>
      <c r="E5454" s="162" t="s">
        <v>1885</v>
      </c>
      <c r="F5454" s="594" t="s">
        <v>14</v>
      </c>
      <c r="G5454" s="594"/>
      <c r="H5454" s="592"/>
      <c r="I5454" s="592"/>
      <c r="J5454" s="592"/>
      <c r="K5454" s="592"/>
      <c r="L5454" s="592"/>
    </row>
    <row r="5455" spans="1:12" s="148" customFormat="1" ht="26.25" customHeight="1" x14ac:dyDescent="0.15">
      <c r="A5455" s="593"/>
      <c r="B5455" s="589" t="s">
        <v>5056</v>
      </c>
      <c r="C5455" s="595" t="s">
        <v>5061</v>
      </c>
      <c r="D5455" s="596">
        <v>43181</v>
      </c>
      <c r="E5455" s="589" t="s">
        <v>1938</v>
      </c>
      <c r="F5455" s="589" t="s">
        <v>701</v>
      </c>
      <c r="G5455" s="589"/>
      <c r="H5455" s="591" t="s">
        <v>1890</v>
      </c>
      <c r="I5455" s="591"/>
      <c r="J5455" s="164" t="s">
        <v>1891</v>
      </c>
      <c r="K5455" s="164" t="s">
        <v>1891</v>
      </c>
      <c r="L5455" s="165">
        <v>0</v>
      </c>
    </row>
    <row r="5456" spans="1:12" s="148" customFormat="1" ht="165.75" customHeight="1" x14ac:dyDescent="0.15">
      <c r="A5456" s="593"/>
      <c r="B5456" s="589"/>
      <c r="C5456" s="595"/>
      <c r="D5456" s="596"/>
      <c r="E5456" s="589"/>
      <c r="F5456" s="589"/>
      <c r="G5456" s="589"/>
      <c r="H5456" s="591" t="s">
        <v>1892</v>
      </c>
      <c r="I5456" s="591"/>
      <c r="J5456" s="164" t="s">
        <v>1891</v>
      </c>
      <c r="K5456" s="164" t="s">
        <v>0</v>
      </c>
      <c r="L5456" s="165">
        <v>573.57000000000005</v>
      </c>
    </row>
    <row r="5457" spans="1:12" s="148" customFormat="1" ht="24" customHeight="1" x14ac:dyDescent="0.15">
      <c r="A5457" s="593"/>
      <c r="B5457" s="161" t="s">
        <v>29</v>
      </c>
      <c r="C5457" s="162" t="s">
        <v>30</v>
      </c>
      <c r="D5457" s="162" t="s">
        <v>1893</v>
      </c>
      <c r="E5457" s="162" t="s">
        <v>1894</v>
      </c>
      <c r="F5457" s="592"/>
      <c r="G5457" s="592"/>
      <c r="H5457" s="591" t="s">
        <v>1895</v>
      </c>
      <c r="I5457" s="591"/>
      <c r="J5457" s="589" t="s">
        <v>1891</v>
      </c>
      <c r="K5457" s="589" t="s">
        <v>1891</v>
      </c>
      <c r="L5457" s="590">
        <v>0</v>
      </c>
    </row>
    <row r="5458" spans="1:12" s="148" customFormat="1" ht="24" customHeight="1" x14ac:dyDescent="0.15">
      <c r="A5458" s="593"/>
      <c r="B5458" s="164" t="s">
        <v>1896</v>
      </c>
      <c r="C5458" s="164" t="s">
        <v>701</v>
      </c>
      <c r="D5458" s="166">
        <v>43186</v>
      </c>
      <c r="E5458" s="164" t="s">
        <v>5063</v>
      </c>
      <c r="F5458" s="592"/>
      <c r="G5458" s="592"/>
      <c r="H5458" s="591"/>
      <c r="I5458" s="591"/>
      <c r="J5458" s="589"/>
      <c r="K5458" s="589"/>
      <c r="L5458" s="590"/>
    </row>
    <row r="5459" spans="1:12" s="148" customFormat="1" ht="24" customHeight="1" x14ac:dyDescent="0.15">
      <c r="A5459" s="593">
        <v>1039</v>
      </c>
      <c r="B5459" s="161" t="s">
        <v>20</v>
      </c>
      <c r="C5459" s="162" t="s">
        <v>21</v>
      </c>
      <c r="D5459" s="162" t="s">
        <v>1884</v>
      </c>
      <c r="E5459" s="162" t="s">
        <v>1885</v>
      </c>
      <c r="F5459" s="594" t="s">
        <v>14</v>
      </c>
      <c r="G5459" s="594"/>
      <c r="H5459" s="592"/>
      <c r="I5459" s="592"/>
      <c r="J5459" s="592"/>
      <c r="K5459" s="592"/>
      <c r="L5459" s="592"/>
    </row>
    <row r="5460" spans="1:12" s="148" customFormat="1" ht="26.25" customHeight="1" x14ac:dyDescent="0.15">
      <c r="A5460" s="593"/>
      <c r="B5460" s="589" t="s">
        <v>5064</v>
      </c>
      <c r="C5460" s="595" t="s">
        <v>5065</v>
      </c>
      <c r="D5460" s="596">
        <v>43009</v>
      </c>
      <c r="E5460" s="589" t="s">
        <v>2460</v>
      </c>
      <c r="F5460" s="589" t="s">
        <v>5066</v>
      </c>
      <c r="G5460" s="589"/>
      <c r="H5460" s="591" t="s">
        <v>1890</v>
      </c>
      <c r="I5460" s="591"/>
      <c r="J5460" s="164" t="s">
        <v>1891</v>
      </c>
      <c r="K5460" s="164" t="s">
        <v>0</v>
      </c>
      <c r="L5460" s="165">
        <v>594</v>
      </c>
    </row>
    <row r="5461" spans="1:12" s="148" customFormat="1" ht="197.25" customHeight="1" x14ac:dyDescent="0.15">
      <c r="A5461" s="593"/>
      <c r="B5461" s="589"/>
      <c r="C5461" s="595"/>
      <c r="D5461" s="596"/>
      <c r="E5461" s="589"/>
      <c r="F5461" s="589"/>
      <c r="G5461" s="589"/>
      <c r="H5461" s="591" t="s">
        <v>1892</v>
      </c>
      <c r="I5461" s="591"/>
      <c r="J5461" s="164" t="s">
        <v>1891</v>
      </c>
      <c r="K5461" s="164" t="s">
        <v>0</v>
      </c>
      <c r="L5461" s="165">
        <v>3345.41</v>
      </c>
    </row>
    <row r="5462" spans="1:12" s="148" customFormat="1" ht="24" customHeight="1" x14ac:dyDescent="0.15">
      <c r="A5462" s="593"/>
      <c r="B5462" s="161" t="s">
        <v>29</v>
      </c>
      <c r="C5462" s="162" t="s">
        <v>30</v>
      </c>
      <c r="D5462" s="162" t="s">
        <v>1893</v>
      </c>
      <c r="E5462" s="162" t="s">
        <v>1894</v>
      </c>
      <c r="F5462" s="592"/>
      <c r="G5462" s="592"/>
      <c r="H5462" s="591" t="s">
        <v>1895</v>
      </c>
      <c r="I5462" s="591"/>
      <c r="J5462" s="589" t="s">
        <v>1891</v>
      </c>
      <c r="K5462" s="589" t="s">
        <v>0</v>
      </c>
      <c r="L5462" s="590">
        <v>122.2</v>
      </c>
    </row>
    <row r="5463" spans="1:12" s="148" customFormat="1" ht="24" customHeight="1" x14ac:dyDescent="0.15">
      <c r="A5463" s="593"/>
      <c r="B5463" s="164" t="s">
        <v>5067</v>
      </c>
      <c r="C5463" s="164" t="s">
        <v>5066</v>
      </c>
      <c r="D5463" s="166">
        <v>43012</v>
      </c>
      <c r="E5463" s="164" t="s">
        <v>1987</v>
      </c>
      <c r="F5463" s="592"/>
      <c r="G5463" s="592"/>
      <c r="H5463" s="591"/>
      <c r="I5463" s="591"/>
      <c r="J5463" s="589"/>
      <c r="K5463" s="589"/>
      <c r="L5463" s="590"/>
    </row>
    <row r="5464" spans="1:12" s="148" customFormat="1" ht="24" customHeight="1" x14ac:dyDescent="0.15">
      <c r="A5464" s="593">
        <v>1040</v>
      </c>
      <c r="B5464" s="161" t="s">
        <v>20</v>
      </c>
      <c r="C5464" s="162" t="s">
        <v>21</v>
      </c>
      <c r="D5464" s="162" t="s">
        <v>1884</v>
      </c>
      <c r="E5464" s="162" t="s">
        <v>1885</v>
      </c>
      <c r="F5464" s="594" t="s">
        <v>14</v>
      </c>
      <c r="G5464" s="594"/>
      <c r="H5464" s="592"/>
      <c r="I5464" s="592"/>
      <c r="J5464" s="592"/>
      <c r="K5464" s="592"/>
      <c r="L5464" s="592"/>
    </row>
    <row r="5465" spans="1:12" s="148" customFormat="1" ht="26.25" customHeight="1" x14ac:dyDescent="0.15">
      <c r="A5465" s="593"/>
      <c r="B5465" s="589" t="s">
        <v>5064</v>
      </c>
      <c r="C5465" s="595" t="s">
        <v>5068</v>
      </c>
      <c r="D5465" s="596">
        <v>43138</v>
      </c>
      <c r="E5465" s="589" t="s">
        <v>2460</v>
      </c>
      <c r="F5465" s="589" t="s">
        <v>5069</v>
      </c>
      <c r="G5465" s="589"/>
      <c r="H5465" s="591" t="s">
        <v>1890</v>
      </c>
      <c r="I5465" s="591"/>
      <c r="J5465" s="164" t="s">
        <v>1891</v>
      </c>
      <c r="K5465" s="164" t="s">
        <v>0</v>
      </c>
      <c r="L5465" s="165">
        <v>373.95</v>
      </c>
    </row>
    <row r="5466" spans="1:12" s="148" customFormat="1" ht="228.75" customHeight="1" x14ac:dyDescent="0.15">
      <c r="A5466" s="593"/>
      <c r="B5466" s="589"/>
      <c r="C5466" s="595"/>
      <c r="D5466" s="596"/>
      <c r="E5466" s="589"/>
      <c r="F5466" s="589"/>
      <c r="G5466" s="589"/>
      <c r="H5466" s="591" t="s">
        <v>1892</v>
      </c>
      <c r="I5466" s="591"/>
      <c r="J5466" s="164" t="s">
        <v>1891</v>
      </c>
      <c r="K5466" s="164" t="s">
        <v>0</v>
      </c>
      <c r="L5466" s="165">
        <v>551.86</v>
      </c>
    </row>
    <row r="5467" spans="1:12" s="148" customFormat="1" ht="24" customHeight="1" x14ac:dyDescent="0.15">
      <c r="A5467" s="593"/>
      <c r="B5467" s="161" t="s">
        <v>29</v>
      </c>
      <c r="C5467" s="162" t="s">
        <v>30</v>
      </c>
      <c r="D5467" s="162" t="s">
        <v>1893</v>
      </c>
      <c r="E5467" s="162" t="s">
        <v>1894</v>
      </c>
      <c r="F5467" s="592"/>
      <c r="G5467" s="592"/>
      <c r="H5467" s="591" t="s">
        <v>1895</v>
      </c>
      <c r="I5467" s="591"/>
      <c r="J5467" s="589" t="s">
        <v>1891</v>
      </c>
      <c r="K5467" s="589" t="s">
        <v>1891</v>
      </c>
      <c r="L5467" s="590">
        <v>0</v>
      </c>
    </row>
    <row r="5468" spans="1:12" s="148" customFormat="1" ht="24" customHeight="1" x14ac:dyDescent="0.15">
      <c r="A5468" s="593"/>
      <c r="B5468" s="164" t="s">
        <v>5067</v>
      </c>
      <c r="C5468" s="164" t="s">
        <v>5069</v>
      </c>
      <c r="D5468" s="166">
        <v>43140</v>
      </c>
      <c r="E5468" s="164" t="s">
        <v>2240</v>
      </c>
      <c r="F5468" s="592"/>
      <c r="G5468" s="592"/>
      <c r="H5468" s="591"/>
      <c r="I5468" s="591"/>
      <c r="J5468" s="589"/>
      <c r="K5468" s="589"/>
      <c r="L5468" s="590"/>
    </row>
    <row r="5469" spans="1:12" s="148" customFormat="1" ht="24" customHeight="1" x14ac:dyDescent="0.15">
      <c r="A5469" s="593">
        <v>1041</v>
      </c>
      <c r="B5469" s="161" t="s">
        <v>20</v>
      </c>
      <c r="C5469" s="162" t="s">
        <v>21</v>
      </c>
      <c r="D5469" s="162" t="s">
        <v>1884</v>
      </c>
      <c r="E5469" s="162" t="s">
        <v>1885</v>
      </c>
      <c r="F5469" s="594" t="s">
        <v>14</v>
      </c>
      <c r="G5469" s="594"/>
      <c r="H5469" s="592"/>
      <c r="I5469" s="592"/>
      <c r="J5469" s="592"/>
      <c r="K5469" s="592"/>
      <c r="L5469" s="592"/>
    </row>
    <row r="5470" spans="1:12" s="148" customFormat="1" ht="26.25" customHeight="1" x14ac:dyDescent="0.15">
      <c r="A5470" s="593"/>
      <c r="B5470" s="589" t="s">
        <v>5064</v>
      </c>
      <c r="C5470" s="595" t="s">
        <v>5070</v>
      </c>
      <c r="D5470" s="596">
        <v>43148</v>
      </c>
      <c r="E5470" s="589" t="s">
        <v>3166</v>
      </c>
      <c r="F5470" s="589" t="s">
        <v>2475</v>
      </c>
      <c r="G5470" s="589"/>
      <c r="H5470" s="591" t="s">
        <v>1890</v>
      </c>
      <c r="I5470" s="591"/>
      <c r="J5470" s="164" t="s">
        <v>1891</v>
      </c>
      <c r="K5470" s="164" t="s">
        <v>0</v>
      </c>
      <c r="L5470" s="165">
        <v>652.71</v>
      </c>
    </row>
    <row r="5471" spans="1:12" s="148" customFormat="1" ht="323.25" customHeight="1" x14ac:dyDescent="0.15">
      <c r="A5471" s="593"/>
      <c r="B5471" s="589"/>
      <c r="C5471" s="595"/>
      <c r="D5471" s="596"/>
      <c r="E5471" s="589"/>
      <c r="F5471" s="589"/>
      <c r="G5471" s="589"/>
      <c r="H5471" s="591" t="s">
        <v>1892</v>
      </c>
      <c r="I5471" s="591"/>
      <c r="J5471" s="164" t="s">
        <v>1891</v>
      </c>
      <c r="K5471" s="164" t="s">
        <v>0</v>
      </c>
      <c r="L5471" s="165">
        <v>2278.89</v>
      </c>
    </row>
    <row r="5472" spans="1:12" s="148" customFormat="1" ht="24" customHeight="1" x14ac:dyDescent="0.15">
      <c r="A5472" s="593"/>
      <c r="B5472" s="161" t="s">
        <v>29</v>
      </c>
      <c r="C5472" s="162" t="s">
        <v>30</v>
      </c>
      <c r="D5472" s="162" t="s">
        <v>1893</v>
      </c>
      <c r="E5472" s="162" t="s">
        <v>1894</v>
      </c>
      <c r="F5472" s="592"/>
      <c r="G5472" s="592"/>
      <c r="H5472" s="591" t="s">
        <v>1895</v>
      </c>
      <c r="I5472" s="591"/>
      <c r="J5472" s="589" t="s">
        <v>1891</v>
      </c>
      <c r="K5472" s="589" t="s">
        <v>1891</v>
      </c>
      <c r="L5472" s="590">
        <v>0</v>
      </c>
    </row>
    <row r="5473" spans="1:12" s="148" customFormat="1" ht="24" customHeight="1" x14ac:dyDescent="0.15">
      <c r="A5473" s="593"/>
      <c r="B5473" s="164" t="s">
        <v>5067</v>
      </c>
      <c r="C5473" s="164" t="s">
        <v>2475</v>
      </c>
      <c r="D5473" s="166">
        <v>43155</v>
      </c>
      <c r="E5473" s="164" t="s">
        <v>2612</v>
      </c>
      <c r="F5473" s="592"/>
      <c r="G5473" s="592"/>
      <c r="H5473" s="591"/>
      <c r="I5473" s="591"/>
      <c r="J5473" s="589"/>
      <c r="K5473" s="589"/>
      <c r="L5473" s="590"/>
    </row>
    <row r="5474" spans="1:12" s="148" customFormat="1" ht="24" customHeight="1" x14ac:dyDescent="0.15">
      <c r="A5474" s="593">
        <v>1042</v>
      </c>
      <c r="B5474" s="161" t="s">
        <v>20</v>
      </c>
      <c r="C5474" s="162" t="s">
        <v>21</v>
      </c>
      <c r="D5474" s="162" t="s">
        <v>1884</v>
      </c>
      <c r="E5474" s="162" t="s">
        <v>1885</v>
      </c>
      <c r="F5474" s="594" t="s">
        <v>14</v>
      </c>
      <c r="G5474" s="594"/>
      <c r="H5474" s="592"/>
      <c r="I5474" s="592"/>
      <c r="J5474" s="592"/>
      <c r="K5474" s="592"/>
      <c r="L5474" s="592"/>
    </row>
    <row r="5475" spans="1:12" s="148" customFormat="1" ht="26.25" customHeight="1" x14ac:dyDescent="0.15">
      <c r="A5475" s="593"/>
      <c r="B5475" s="589" t="s">
        <v>5064</v>
      </c>
      <c r="C5475" s="595" t="s">
        <v>5070</v>
      </c>
      <c r="D5475" s="596">
        <v>43148</v>
      </c>
      <c r="E5475" s="589" t="s">
        <v>3166</v>
      </c>
      <c r="F5475" s="589" t="s">
        <v>5071</v>
      </c>
      <c r="G5475" s="589"/>
      <c r="H5475" s="591" t="s">
        <v>1890</v>
      </c>
      <c r="I5475" s="591"/>
      <c r="J5475" s="164" t="s">
        <v>1891</v>
      </c>
      <c r="K5475" s="164" t="s">
        <v>0</v>
      </c>
      <c r="L5475" s="165">
        <v>433.21</v>
      </c>
    </row>
    <row r="5476" spans="1:12" s="148" customFormat="1" ht="323.25" customHeight="1" x14ac:dyDescent="0.15">
      <c r="A5476" s="593"/>
      <c r="B5476" s="589"/>
      <c r="C5476" s="595"/>
      <c r="D5476" s="596"/>
      <c r="E5476" s="589"/>
      <c r="F5476" s="589"/>
      <c r="G5476" s="589"/>
      <c r="H5476" s="591" t="s">
        <v>1892</v>
      </c>
      <c r="I5476" s="591"/>
      <c r="J5476" s="164" t="s">
        <v>1891</v>
      </c>
      <c r="K5476" s="164" t="s">
        <v>1891</v>
      </c>
      <c r="L5476" s="165">
        <v>0</v>
      </c>
    </row>
    <row r="5477" spans="1:12" s="148" customFormat="1" ht="24" customHeight="1" x14ac:dyDescent="0.15">
      <c r="A5477" s="593"/>
      <c r="B5477" s="161" t="s">
        <v>29</v>
      </c>
      <c r="C5477" s="162" t="s">
        <v>30</v>
      </c>
      <c r="D5477" s="162" t="s">
        <v>1893</v>
      </c>
      <c r="E5477" s="162" t="s">
        <v>1894</v>
      </c>
      <c r="F5477" s="592"/>
      <c r="G5477" s="592"/>
      <c r="H5477" s="591" t="s">
        <v>1895</v>
      </c>
      <c r="I5477" s="591"/>
      <c r="J5477" s="589" t="s">
        <v>1891</v>
      </c>
      <c r="K5477" s="589" t="s">
        <v>1891</v>
      </c>
      <c r="L5477" s="590">
        <v>0</v>
      </c>
    </row>
    <row r="5478" spans="1:12" s="148" customFormat="1" ht="24" customHeight="1" x14ac:dyDescent="0.15">
      <c r="A5478" s="593"/>
      <c r="B5478" s="164" t="s">
        <v>5067</v>
      </c>
      <c r="C5478" s="164" t="s">
        <v>5071</v>
      </c>
      <c r="D5478" s="166">
        <v>43155</v>
      </c>
      <c r="E5478" s="164" t="s">
        <v>2612</v>
      </c>
      <c r="F5478" s="592"/>
      <c r="G5478" s="592"/>
      <c r="H5478" s="591"/>
      <c r="I5478" s="591"/>
      <c r="J5478" s="589"/>
      <c r="K5478" s="589"/>
      <c r="L5478" s="590"/>
    </row>
    <row r="5479" spans="1:12" s="148" customFormat="1" ht="24" customHeight="1" x14ac:dyDescent="0.15">
      <c r="A5479" s="593">
        <v>1043</v>
      </c>
      <c r="B5479" s="161" t="s">
        <v>20</v>
      </c>
      <c r="C5479" s="162" t="s">
        <v>21</v>
      </c>
      <c r="D5479" s="162" t="s">
        <v>1884</v>
      </c>
      <c r="E5479" s="162" t="s">
        <v>1885</v>
      </c>
      <c r="F5479" s="594" t="s">
        <v>14</v>
      </c>
      <c r="G5479" s="594"/>
      <c r="H5479" s="592"/>
      <c r="I5479" s="592"/>
      <c r="J5479" s="592"/>
      <c r="K5479" s="592"/>
      <c r="L5479" s="592"/>
    </row>
    <row r="5480" spans="1:12" s="148" customFormat="1" ht="26.25" customHeight="1" x14ac:dyDescent="0.15">
      <c r="A5480" s="593"/>
      <c r="B5480" s="589" t="s">
        <v>5072</v>
      </c>
      <c r="C5480" s="595" t="s">
        <v>5073</v>
      </c>
      <c r="D5480" s="596">
        <v>43056</v>
      </c>
      <c r="E5480" s="589" t="s">
        <v>1996</v>
      </c>
      <c r="F5480" s="589" t="s">
        <v>5074</v>
      </c>
      <c r="G5480" s="589"/>
      <c r="H5480" s="591" t="s">
        <v>1890</v>
      </c>
      <c r="I5480" s="591"/>
      <c r="J5480" s="164" t="s">
        <v>1891</v>
      </c>
      <c r="K5480" s="164" t="s">
        <v>0</v>
      </c>
      <c r="L5480" s="165">
        <v>718</v>
      </c>
    </row>
    <row r="5481" spans="1:12" s="148" customFormat="1" ht="408.95" customHeight="1" x14ac:dyDescent="0.15">
      <c r="A5481" s="593"/>
      <c r="B5481" s="589"/>
      <c r="C5481" s="595"/>
      <c r="D5481" s="596"/>
      <c r="E5481" s="589"/>
      <c r="F5481" s="589"/>
      <c r="G5481" s="589"/>
      <c r="H5481" s="591" t="s">
        <v>1892</v>
      </c>
      <c r="I5481" s="591"/>
      <c r="J5481" s="589" t="s">
        <v>1891</v>
      </c>
      <c r="K5481" s="589" t="s">
        <v>0</v>
      </c>
      <c r="L5481" s="590">
        <v>395.2</v>
      </c>
    </row>
    <row r="5482" spans="1:12" s="148" customFormat="1" ht="176.85" customHeight="1" x14ac:dyDescent="0.15">
      <c r="A5482" s="593"/>
      <c r="B5482" s="589"/>
      <c r="C5482" s="595"/>
      <c r="D5482" s="596"/>
      <c r="E5482" s="589"/>
      <c r="F5482" s="589"/>
      <c r="G5482" s="589"/>
      <c r="H5482" s="591"/>
      <c r="I5482" s="591"/>
      <c r="J5482" s="589"/>
      <c r="K5482" s="589"/>
      <c r="L5482" s="590"/>
    </row>
    <row r="5483" spans="1:12" s="148" customFormat="1" ht="24" customHeight="1" x14ac:dyDescent="0.15">
      <c r="A5483" s="593"/>
      <c r="B5483" s="161" t="s">
        <v>29</v>
      </c>
      <c r="C5483" s="162" t="s">
        <v>30</v>
      </c>
      <c r="D5483" s="162" t="s">
        <v>1893</v>
      </c>
      <c r="E5483" s="162" t="s">
        <v>1894</v>
      </c>
      <c r="F5483" s="592"/>
      <c r="G5483" s="592"/>
      <c r="H5483" s="591" t="s">
        <v>1895</v>
      </c>
      <c r="I5483" s="591"/>
      <c r="J5483" s="589" t="s">
        <v>1891</v>
      </c>
      <c r="K5483" s="589" t="s">
        <v>0</v>
      </c>
      <c r="L5483" s="590">
        <v>565</v>
      </c>
    </row>
    <row r="5484" spans="1:12" s="148" customFormat="1" ht="24" customHeight="1" x14ac:dyDescent="0.15">
      <c r="A5484" s="593"/>
      <c r="B5484" s="164" t="s">
        <v>1896</v>
      </c>
      <c r="C5484" s="164" t="s">
        <v>5074</v>
      </c>
      <c r="D5484" s="166">
        <v>43058</v>
      </c>
      <c r="E5484" s="164" t="s">
        <v>2503</v>
      </c>
      <c r="F5484" s="592"/>
      <c r="G5484" s="592"/>
      <c r="H5484" s="591"/>
      <c r="I5484" s="591"/>
      <c r="J5484" s="589"/>
      <c r="K5484" s="589"/>
      <c r="L5484" s="590"/>
    </row>
    <row r="5485" spans="1:12" s="148" customFormat="1" ht="24" customHeight="1" x14ac:dyDescent="0.15">
      <c r="A5485" s="593">
        <v>1044</v>
      </c>
      <c r="B5485" s="161" t="s">
        <v>20</v>
      </c>
      <c r="C5485" s="162" t="s">
        <v>21</v>
      </c>
      <c r="D5485" s="162" t="s">
        <v>1884</v>
      </c>
      <c r="E5485" s="162" t="s">
        <v>1885</v>
      </c>
      <c r="F5485" s="594" t="s">
        <v>14</v>
      </c>
      <c r="G5485" s="594"/>
      <c r="H5485" s="592"/>
      <c r="I5485" s="592"/>
      <c r="J5485" s="592"/>
      <c r="K5485" s="592"/>
      <c r="L5485" s="592"/>
    </row>
    <row r="5486" spans="1:12" s="148" customFormat="1" ht="26.25" customHeight="1" x14ac:dyDescent="0.15">
      <c r="A5486" s="593"/>
      <c r="B5486" s="589" t="s">
        <v>5075</v>
      </c>
      <c r="C5486" s="589" t="s">
        <v>5076</v>
      </c>
      <c r="D5486" s="596">
        <v>43049</v>
      </c>
      <c r="E5486" s="589" t="s">
        <v>2740</v>
      </c>
      <c r="F5486" s="589" t="s">
        <v>2741</v>
      </c>
      <c r="G5486" s="589"/>
      <c r="H5486" s="591" t="s">
        <v>1890</v>
      </c>
      <c r="I5486" s="591"/>
      <c r="J5486" s="164" t="s">
        <v>1891</v>
      </c>
      <c r="K5486" s="164" t="s">
        <v>1891</v>
      </c>
      <c r="L5486" s="165">
        <v>0</v>
      </c>
    </row>
    <row r="5487" spans="1:12" s="148" customFormat="1" ht="18" customHeight="1" x14ac:dyDescent="0.15">
      <c r="A5487" s="593"/>
      <c r="B5487" s="589"/>
      <c r="C5487" s="589"/>
      <c r="D5487" s="596"/>
      <c r="E5487" s="589"/>
      <c r="F5487" s="589"/>
      <c r="G5487" s="589"/>
      <c r="H5487" s="591" t="s">
        <v>1892</v>
      </c>
      <c r="I5487" s="591"/>
      <c r="J5487" s="164" t="s">
        <v>1891</v>
      </c>
      <c r="K5487" s="164" t="s">
        <v>1891</v>
      </c>
      <c r="L5487" s="165">
        <v>0</v>
      </c>
    </row>
    <row r="5488" spans="1:12" s="148" customFormat="1" ht="24" customHeight="1" x14ac:dyDescent="0.15">
      <c r="A5488" s="593"/>
      <c r="B5488" s="161" t="s">
        <v>29</v>
      </c>
      <c r="C5488" s="162" t="s">
        <v>30</v>
      </c>
      <c r="D5488" s="162" t="s">
        <v>1893</v>
      </c>
      <c r="E5488" s="162" t="s">
        <v>1894</v>
      </c>
      <c r="F5488" s="592"/>
      <c r="G5488" s="592"/>
      <c r="H5488" s="591" t="s">
        <v>1895</v>
      </c>
      <c r="I5488" s="591"/>
      <c r="J5488" s="589" t="s">
        <v>1891</v>
      </c>
      <c r="K5488" s="589" t="s">
        <v>0</v>
      </c>
      <c r="L5488" s="590">
        <v>495</v>
      </c>
    </row>
    <row r="5489" spans="1:12" s="148" customFormat="1" ht="24" customHeight="1" x14ac:dyDescent="0.15">
      <c r="A5489" s="593"/>
      <c r="B5489" s="164" t="s">
        <v>1896</v>
      </c>
      <c r="C5489" s="164" t="s">
        <v>2741</v>
      </c>
      <c r="D5489" s="166">
        <v>43053</v>
      </c>
      <c r="E5489" s="164" t="s">
        <v>5077</v>
      </c>
      <c r="F5489" s="592"/>
      <c r="G5489" s="592"/>
      <c r="H5489" s="591"/>
      <c r="I5489" s="591"/>
      <c r="J5489" s="589"/>
      <c r="K5489" s="589"/>
      <c r="L5489" s="590"/>
    </row>
    <row r="5490" spans="1:12" s="148" customFormat="1" ht="24" customHeight="1" x14ac:dyDescent="0.15">
      <c r="A5490" s="593">
        <v>1045</v>
      </c>
      <c r="B5490" s="161" t="s">
        <v>20</v>
      </c>
      <c r="C5490" s="162" t="s">
        <v>21</v>
      </c>
      <c r="D5490" s="162" t="s">
        <v>1884</v>
      </c>
      <c r="E5490" s="162" t="s">
        <v>1885</v>
      </c>
      <c r="F5490" s="594" t="s">
        <v>14</v>
      </c>
      <c r="G5490" s="594"/>
      <c r="H5490" s="592"/>
      <c r="I5490" s="592"/>
      <c r="J5490" s="592"/>
      <c r="K5490" s="592"/>
      <c r="L5490" s="592"/>
    </row>
    <row r="5491" spans="1:12" s="148" customFormat="1" ht="26.25" customHeight="1" x14ac:dyDescent="0.15">
      <c r="A5491" s="593"/>
      <c r="B5491" s="589" t="s">
        <v>5078</v>
      </c>
      <c r="C5491" s="589" t="s">
        <v>5079</v>
      </c>
      <c r="D5491" s="596">
        <v>43148</v>
      </c>
      <c r="E5491" s="589" t="s">
        <v>2028</v>
      </c>
      <c r="F5491" s="589" t="s">
        <v>5080</v>
      </c>
      <c r="G5491" s="589"/>
      <c r="H5491" s="591" t="s">
        <v>1890</v>
      </c>
      <c r="I5491" s="591"/>
      <c r="J5491" s="164" t="s">
        <v>1891</v>
      </c>
      <c r="K5491" s="164" t="s">
        <v>0</v>
      </c>
      <c r="L5491" s="165">
        <v>444</v>
      </c>
    </row>
    <row r="5492" spans="1:12" s="148" customFormat="1" ht="60.75" customHeight="1" x14ac:dyDescent="0.15">
      <c r="A5492" s="593"/>
      <c r="B5492" s="589"/>
      <c r="C5492" s="589"/>
      <c r="D5492" s="596"/>
      <c r="E5492" s="589"/>
      <c r="F5492" s="589"/>
      <c r="G5492" s="589"/>
      <c r="H5492" s="591" t="s">
        <v>1892</v>
      </c>
      <c r="I5492" s="591"/>
      <c r="J5492" s="164" t="s">
        <v>1891</v>
      </c>
      <c r="K5492" s="164" t="s">
        <v>0</v>
      </c>
      <c r="L5492" s="165">
        <v>310</v>
      </c>
    </row>
    <row r="5493" spans="1:12" s="148" customFormat="1" ht="24" customHeight="1" x14ac:dyDescent="0.15">
      <c r="A5493" s="593"/>
      <c r="B5493" s="161" t="s">
        <v>29</v>
      </c>
      <c r="C5493" s="162" t="s">
        <v>30</v>
      </c>
      <c r="D5493" s="162" t="s">
        <v>1893</v>
      </c>
      <c r="E5493" s="162" t="s">
        <v>1894</v>
      </c>
      <c r="F5493" s="592"/>
      <c r="G5493" s="592"/>
      <c r="H5493" s="591" t="s">
        <v>1895</v>
      </c>
      <c r="I5493" s="591"/>
      <c r="J5493" s="589" t="s">
        <v>1891</v>
      </c>
      <c r="K5493" s="589" t="s">
        <v>1891</v>
      </c>
      <c r="L5493" s="590">
        <v>0</v>
      </c>
    </row>
    <row r="5494" spans="1:12" s="148" customFormat="1" ht="24" customHeight="1" x14ac:dyDescent="0.15">
      <c r="A5494" s="593"/>
      <c r="B5494" s="164" t="s">
        <v>1896</v>
      </c>
      <c r="C5494" s="164" t="s">
        <v>5080</v>
      </c>
      <c r="D5494" s="166">
        <v>43151</v>
      </c>
      <c r="E5494" s="164" t="s">
        <v>5081</v>
      </c>
      <c r="F5494" s="592"/>
      <c r="G5494" s="592"/>
      <c r="H5494" s="591"/>
      <c r="I5494" s="591"/>
      <c r="J5494" s="589"/>
      <c r="K5494" s="589"/>
      <c r="L5494" s="590"/>
    </row>
    <row r="5495" spans="1:12" s="148" customFormat="1" ht="24" customHeight="1" x14ac:dyDescent="0.15">
      <c r="A5495" s="593">
        <v>1046</v>
      </c>
      <c r="B5495" s="161" t="s">
        <v>20</v>
      </c>
      <c r="C5495" s="162" t="s">
        <v>21</v>
      </c>
      <c r="D5495" s="162" t="s">
        <v>1884</v>
      </c>
      <c r="E5495" s="162" t="s">
        <v>1885</v>
      </c>
      <c r="F5495" s="594" t="s">
        <v>14</v>
      </c>
      <c r="G5495" s="594"/>
      <c r="H5495" s="592"/>
      <c r="I5495" s="592"/>
      <c r="J5495" s="592"/>
      <c r="K5495" s="592"/>
      <c r="L5495" s="592"/>
    </row>
    <row r="5496" spans="1:12" s="148" customFormat="1" ht="26.25" customHeight="1" x14ac:dyDescent="0.15">
      <c r="A5496" s="593"/>
      <c r="B5496" s="589" t="s">
        <v>5078</v>
      </c>
      <c r="C5496" s="589" t="s">
        <v>5082</v>
      </c>
      <c r="D5496" s="596">
        <v>43176</v>
      </c>
      <c r="E5496" s="589" t="s">
        <v>2394</v>
      </c>
      <c r="F5496" s="589" t="s">
        <v>2395</v>
      </c>
      <c r="G5496" s="589"/>
      <c r="H5496" s="591" t="s">
        <v>1890</v>
      </c>
      <c r="I5496" s="591"/>
      <c r="J5496" s="164" t="s">
        <v>1891</v>
      </c>
      <c r="K5496" s="164" t="s">
        <v>0</v>
      </c>
      <c r="L5496" s="165">
        <v>321</v>
      </c>
    </row>
    <row r="5497" spans="1:12" s="148" customFormat="1" ht="50.25" customHeight="1" x14ac:dyDescent="0.15">
      <c r="A5497" s="593"/>
      <c r="B5497" s="589"/>
      <c r="C5497" s="589"/>
      <c r="D5497" s="596"/>
      <c r="E5497" s="589"/>
      <c r="F5497" s="589"/>
      <c r="G5497" s="589"/>
      <c r="H5497" s="591" t="s">
        <v>1892</v>
      </c>
      <c r="I5497" s="591"/>
      <c r="J5497" s="164" t="s">
        <v>1891</v>
      </c>
      <c r="K5497" s="164" t="s">
        <v>0</v>
      </c>
      <c r="L5497" s="165">
        <v>454.89</v>
      </c>
    </row>
    <row r="5498" spans="1:12" s="148" customFormat="1" ht="24" customHeight="1" x14ac:dyDescent="0.15">
      <c r="A5498" s="593"/>
      <c r="B5498" s="161" t="s">
        <v>29</v>
      </c>
      <c r="C5498" s="162" t="s">
        <v>30</v>
      </c>
      <c r="D5498" s="162" t="s">
        <v>1893</v>
      </c>
      <c r="E5498" s="162" t="s">
        <v>1894</v>
      </c>
      <c r="F5498" s="592"/>
      <c r="G5498" s="592"/>
      <c r="H5498" s="591" t="s">
        <v>1895</v>
      </c>
      <c r="I5498" s="591"/>
      <c r="J5498" s="589" t="s">
        <v>1891</v>
      </c>
      <c r="K5498" s="589" t="s">
        <v>0</v>
      </c>
      <c r="L5498" s="590">
        <v>200.34</v>
      </c>
    </row>
    <row r="5499" spans="1:12" s="148" customFormat="1" ht="24" customHeight="1" x14ac:dyDescent="0.15">
      <c r="A5499" s="593"/>
      <c r="B5499" s="164" t="s">
        <v>1896</v>
      </c>
      <c r="C5499" s="164" t="s">
        <v>2395</v>
      </c>
      <c r="D5499" s="166">
        <v>43179</v>
      </c>
      <c r="E5499" s="164" t="s">
        <v>5083</v>
      </c>
      <c r="F5499" s="592"/>
      <c r="G5499" s="592"/>
      <c r="H5499" s="591"/>
      <c r="I5499" s="591"/>
      <c r="J5499" s="589"/>
      <c r="K5499" s="589"/>
      <c r="L5499" s="590"/>
    </row>
    <row r="5500" spans="1:12" s="148" customFormat="1" ht="24" customHeight="1" x14ac:dyDescent="0.15">
      <c r="A5500" s="593">
        <v>1047</v>
      </c>
      <c r="B5500" s="161" t="s">
        <v>20</v>
      </c>
      <c r="C5500" s="162" t="s">
        <v>21</v>
      </c>
      <c r="D5500" s="162" t="s">
        <v>1884</v>
      </c>
      <c r="E5500" s="162" t="s">
        <v>1885</v>
      </c>
      <c r="F5500" s="594" t="s">
        <v>14</v>
      </c>
      <c r="G5500" s="594"/>
      <c r="H5500" s="592"/>
      <c r="I5500" s="592"/>
      <c r="J5500" s="592"/>
      <c r="K5500" s="592"/>
      <c r="L5500" s="592"/>
    </row>
    <row r="5501" spans="1:12" s="148" customFormat="1" ht="26.25" customHeight="1" x14ac:dyDescent="0.15">
      <c r="A5501" s="593"/>
      <c r="B5501" s="589" t="s">
        <v>5084</v>
      </c>
      <c r="C5501" s="595" t="s">
        <v>5085</v>
      </c>
      <c r="D5501" s="596">
        <v>43179</v>
      </c>
      <c r="E5501" s="589" t="s">
        <v>2017</v>
      </c>
      <c r="F5501" s="589" t="s">
        <v>4994</v>
      </c>
      <c r="G5501" s="589"/>
      <c r="H5501" s="591" t="s">
        <v>1890</v>
      </c>
      <c r="I5501" s="591"/>
      <c r="J5501" s="164" t="s">
        <v>1891</v>
      </c>
      <c r="K5501" s="164" t="s">
        <v>0</v>
      </c>
      <c r="L5501" s="165">
        <v>720.66</v>
      </c>
    </row>
    <row r="5502" spans="1:12" s="148" customFormat="1" ht="176.25" customHeight="1" x14ac:dyDescent="0.15">
      <c r="A5502" s="593"/>
      <c r="B5502" s="589"/>
      <c r="C5502" s="595"/>
      <c r="D5502" s="596"/>
      <c r="E5502" s="589"/>
      <c r="F5502" s="589"/>
      <c r="G5502" s="589"/>
      <c r="H5502" s="591" t="s">
        <v>1892</v>
      </c>
      <c r="I5502" s="591"/>
      <c r="J5502" s="164" t="s">
        <v>1891</v>
      </c>
      <c r="K5502" s="164" t="s">
        <v>0</v>
      </c>
      <c r="L5502" s="165">
        <v>1731.71</v>
      </c>
    </row>
    <row r="5503" spans="1:12" s="148" customFormat="1" ht="24" customHeight="1" x14ac:dyDescent="0.15">
      <c r="A5503" s="593"/>
      <c r="B5503" s="161" t="s">
        <v>29</v>
      </c>
      <c r="C5503" s="162" t="s">
        <v>30</v>
      </c>
      <c r="D5503" s="162" t="s">
        <v>1893</v>
      </c>
      <c r="E5503" s="162" t="s">
        <v>1894</v>
      </c>
      <c r="F5503" s="592"/>
      <c r="G5503" s="592"/>
      <c r="H5503" s="591" t="s">
        <v>1895</v>
      </c>
      <c r="I5503" s="591"/>
      <c r="J5503" s="589" t="s">
        <v>1891</v>
      </c>
      <c r="K5503" s="589" t="s">
        <v>1891</v>
      </c>
      <c r="L5503" s="590">
        <v>0</v>
      </c>
    </row>
    <row r="5504" spans="1:12" s="148" customFormat="1" ht="24" customHeight="1" x14ac:dyDescent="0.15">
      <c r="A5504" s="593"/>
      <c r="B5504" s="164" t="s">
        <v>2030</v>
      </c>
      <c r="C5504" s="164" t="s">
        <v>4994</v>
      </c>
      <c r="D5504" s="166">
        <v>43183</v>
      </c>
      <c r="E5504" s="164" t="s">
        <v>5086</v>
      </c>
      <c r="F5504" s="592"/>
      <c r="G5504" s="592"/>
      <c r="H5504" s="591"/>
      <c r="I5504" s="591"/>
      <c r="J5504" s="589"/>
      <c r="K5504" s="589"/>
      <c r="L5504" s="590"/>
    </row>
    <row r="5505" spans="1:12" s="148" customFormat="1" ht="24" customHeight="1" x14ac:dyDescent="0.15">
      <c r="A5505" s="593">
        <v>1048</v>
      </c>
      <c r="B5505" s="161" t="s">
        <v>20</v>
      </c>
      <c r="C5505" s="162" t="s">
        <v>21</v>
      </c>
      <c r="D5505" s="162" t="s">
        <v>1884</v>
      </c>
      <c r="E5505" s="162" t="s">
        <v>1885</v>
      </c>
      <c r="F5505" s="594" t="s">
        <v>14</v>
      </c>
      <c r="G5505" s="594"/>
      <c r="H5505" s="592"/>
      <c r="I5505" s="592"/>
      <c r="J5505" s="592"/>
      <c r="K5505" s="592"/>
      <c r="L5505" s="592"/>
    </row>
    <row r="5506" spans="1:12" s="148" customFormat="1" ht="26.25" customHeight="1" x14ac:dyDescent="0.15">
      <c r="A5506" s="593"/>
      <c r="B5506" s="589" t="s">
        <v>5087</v>
      </c>
      <c r="C5506" s="595" t="s">
        <v>5088</v>
      </c>
      <c r="D5506" s="596">
        <v>43037</v>
      </c>
      <c r="E5506" s="589" t="s">
        <v>3484</v>
      </c>
      <c r="F5506" s="589" t="s">
        <v>2405</v>
      </c>
      <c r="G5506" s="589"/>
      <c r="H5506" s="591" t="s">
        <v>1890</v>
      </c>
      <c r="I5506" s="591"/>
      <c r="J5506" s="164" t="s">
        <v>1891</v>
      </c>
      <c r="K5506" s="164" t="s">
        <v>0</v>
      </c>
      <c r="L5506" s="165">
        <v>569.25</v>
      </c>
    </row>
    <row r="5507" spans="1:12" s="148" customFormat="1" ht="407.25" customHeight="1" x14ac:dyDescent="0.15">
      <c r="A5507" s="593"/>
      <c r="B5507" s="589"/>
      <c r="C5507" s="595"/>
      <c r="D5507" s="596"/>
      <c r="E5507" s="589"/>
      <c r="F5507" s="589"/>
      <c r="G5507" s="589"/>
      <c r="H5507" s="591" t="s">
        <v>1892</v>
      </c>
      <c r="I5507" s="591"/>
      <c r="J5507" s="164" t="s">
        <v>1891</v>
      </c>
      <c r="K5507" s="164" t="s">
        <v>1891</v>
      </c>
      <c r="L5507" s="165">
        <v>0</v>
      </c>
    </row>
    <row r="5508" spans="1:12" s="148" customFormat="1" ht="24" customHeight="1" x14ac:dyDescent="0.15">
      <c r="A5508" s="593"/>
      <c r="B5508" s="161" t="s">
        <v>29</v>
      </c>
      <c r="C5508" s="162" t="s">
        <v>30</v>
      </c>
      <c r="D5508" s="162" t="s">
        <v>1893</v>
      </c>
      <c r="E5508" s="162" t="s">
        <v>1894</v>
      </c>
      <c r="F5508" s="592"/>
      <c r="G5508" s="592"/>
      <c r="H5508" s="591" t="s">
        <v>1895</v>
      </c>
      <c r="I5508" s="591"/>
      <c r="J5508" s="589" t="s">
        <v>1891</v>
      </c>
      <c r="K5508" s="589" t="s">
        <v>1891</v>
      </c>
      <c r="L5508" s="590">
        <v>0</v>
      </c>
    </row>
    <row r="5509" spans="1:12" s="148" customFormat="1" ht="24" customHeight="1" x14ac:dyDescent="0.15">
      <c r="A5509" s="593"/>
      <c r="B5509" s="164" t="s">
        <v>3742</v>
      </c>
      <c r="C5509" s="164" t="s">
        <v>2405</v>
      </c>
      <c r="D5509" s="166">
        <v>43040</v>
      </c>
      <c r="E5509" s="164" t="s">
        <v>5089</v>
      </c>
      <c r="F5509" s="592"/>
      <c r="G5509" s="592"/>
      <c r="H5509" s="591"/>
      <c r="I5509" s="591"/>
      <c r="J5509" s="589"/>
      <c r="K5509" s="589"/>
      <c r="L5509" s="590"/>
    </row>
    <row r="5510" spans="1:12" s="148" customFormat="1" ht="24" customHeight="1" x14ac:dyDescent="0.15">
      <c r="A5510" s="593">
        <v>1049</v>
      </c>
      <c r="B5510" s="161" t="s">
        <v>20</v>
      </c>
      <c r="C5510" s="162" t="s">
        <v>21</v>
      </c>
      <c r="D5510" s="162" t="s">
        <v>1884</v>
      </c>
      <c r="E5510" s="162" t="s">
        <v>1885</v>
      </c>
      <c r="F5510" s="594" t="s">
        <v>14</v>
      </c>
      <c r="G5510" s="594"/>
      <c r="H5510" s="592"/>
      <c r="I5510" s="592"/>
      <c r="J5510" s="592"/>
      <c r="K5510" s="592"/>
      <c r="L5510" s="592"/>
    </row>
    <row r="5511" spans="1:12" s="148" customFormat="1" ht="26.25" customHeight="1" x14ac:dyDescent="0.15">
      <c r="A5511" s="593"/>
      <c r="B5511" s="589" t="s">
        <v>5090</v>
      </c>
      <c r="C5511" s="595" t="s">
        <v>5091</v>
      </c>
      <c r="D5511" s="596">
        <v>43026</v>
      </c>
      <c r="E5511" s="589" t="s">
        <v>2285</v>
      </c>
      <c r="F5511" s="589" t="s">
        <v>5092</v>
      </c>
      <c r="G5511" s="589"/>
      <c r="H5511" s="591" t="s">
        <v>1890</v>
      </c>
      <c r="I5511" s="591"/>
      <c r="J5511" s="164" t="s">
        <v>1891</v>
      </c>
      <c r="K5511" s="164" t="s">
        <v>0</v>
      </c>
      <c r="L5511" s="165">
        <v>1116</v>
      </c>
    </row>
    <row r="5512" spans="1:12" s="148" customFormat="1" ht="281.25" customHeight="1" x14ac:dyDescent="0.15">
      <c r="A5512" s="593"/>
      <c r="B5512" s="589"/>
      <c r="C5512" s="595"/>
      <c r="D5512" s="596"/>
      <c r="E5512" s="589"/>
      <c r="F5512" s="589"/>
      <c r="G5512" s="589"/>
      <c r="H5512" s="591" t="s">
        <v>1892</v>
      </c>
      <c r="I5512" s="591"/>
      <c r="J5512" s="164" t="s">
        <v>1891</v>
      </c>
      <c r="K5512" s="164" t="s">
        <v>0</v>
      </c>
      <c r="L5512" s="165">
        <v>1254.8600000000001</v>
      </c>
    </row>
    <row r="5513" spans="1:12" s="148" customFormat="1" ht="24" customHeight="1" x14ac:dyDescent="0.15">
      <c r="A5513" s="593"/>
      <c r="B5513" s="161" t="s">
        <v>29</v>
      </c>
      <c r="C5513" s="162" t="s">
        <v>30</v>
      </c>
      <c r="D5513" s="162" t="s">
        <v>1893</v>
      </c>
      <c r="E5513" s="162" t="s">
        <v>1894</v>
      </c>
      <c r="F5513" s="592"/>
      <c r="G5513" s="592"/>
      <c r="H5513" s="591" t="s">
        <v>1895</v>
      </c>
      <c r="I5513" s="591"/>
      <c r="J5513" s="589" t="s">
        <v>1891</v>
      </c>
      <c r="K5513" s="589" t="s">
        <v>1891</v>
      </c>
      <c r="L5513" s="590">
        <v>0</v>
      </c>
    </row>
    <row r="5514" spans="1:12" s="148" customFormat="1" ht="24" customHeight="1" x14ac:dyDescent="0.15">
      <c r="A5514" s="593"/>
      <c r="B5514" s="164" t="s">
        <v>2052</v>
      </c>
      <c r="C5514" s="164" t="s">
        <v>5092</v>
      </c>
      <c r="D5514" s="166">
        <v>43032</v>
      </c>
      <c r="E5514" s="164" t="s">
        <v>5093</v>
      </c>
      <c r="F5514" s="592"/>
      <c r="G5514" s="592"/>
      <c r="H5514" s="591"/>
      <c r="I5514" s="591"/>
      <c r="J5514" s="589"/>
      <c r="K5514" s="589"/>
      <c r="L5514" s="590"/>
    </row>
    <row r="5515" spans="1:12" s="148" customFormat="1" ht="24" customHeight="1" x14ac:dyDescent="0.15">
      <c r="A5515" s="593">
        <v>1050</v>
      </c>
      <c r="B5515" s="161" t="s">
        <v>20</v>
      </c>
      <c r="C5515" s="162" t="s">
        <v>21</v>
      </c>
      <c r="D5515" s="162" t="s">
        <v>1884</v>
      </c>
      <c r="E5515" s="162" t="s">
        <v>1885</v>
      </c>
      <c r="F5515" s="594" t="s">
        <v>14</v>
      </c>
      <c r="G5515" s="594"/>
      <c r="H5515" s="592"/>
      <c r="I5515" s="592"/>
      <c r="J5515" s="592"/>
      <c r="K5515" s="592"/>
      <c r="L5515" s="592"/>
    </row>
    <row r="5516" spans="1:12" s="148" customFormat="1" ht="26.25" customHeight="1" x14ac:dyDescent="0.15">
      <c r="A5516" s="593"/>
      <c r="B5516" s="589" t="s">
        <v>5094</v>
      </c>
      <c r="C5516" s="595" t="s">
        <v>5095</v>
      </c>
      <c r="D5516" s="596">
        <v>43026</v>
      </c>
      <c r="E5516" s="589" t="s">
        <v>5096</v>
      </c>
      <c r="F5516" s="589" t="s">
        <v>5097</v>
      </c>
      <c r="G5516" s="589"/>
      <c r="H5516" s="591" t="s">
        <v>1890</v>
      </c>
      <c r="I5516" s="591"/>
      <c r="J5516" s="164" t="s">
        <v>1891</v>
      </c>
      <c r="K5516" s="164" t="s">
        <v>0</v>
      </c>
      <c r="L5516" s="165">
        <v>247</v>
      </c>
    </row>
    <row r="5517" spans="1:12" s="148" customFormat="1" ht="333.75" customHeight="1" x14ac:dyDescent="0.15">
      <c r="A5517" s="593"/>
      <c r="B5517" s="589"/>
      <c r="C5517" s="595"/>
      <c r="D5517" s="596"/>
      <c r="E5517" s="589"/>
      <c r="F5517" s="589"/>
      <c r="G5517" s="589"/>
      <c r="H5517" s="591" t="s">
        <v>1892</v>
      </c>
      <c r="I5517" s="591"/>
      <c r="J5517" s="164" t="s">
        <v>1891</v>
      </c>
      <c r="K5517" s="164" t="s">
        <v>0</v>
      </c>
      <c r="L5517" s="165">
        <v>550</v>
      </c>
    </row>
    <row r="5518" spans="1:12" s="148" customFormat="1" ht="24" customHeight="1" x14ac:dyDescent="0.15">
      <c r="A5518" s="593"/>
      <c r="B5518" s="161" t="s">
        <v>29</v>
      </c>
      <c r="C5518" s="162" t="s">
        <v>30</v>
      </c>
      <c r="D5518" s="162" t="s">
        <v>1893</v>
      </c>
      <c r="E5518" s="162" t="s">
        <v>1894</v>
      </c>
      <c r="F5518" s="592"/>
      <c r="G5518" s="592"/>
      <c r="H5518" s="591" t="s">
        <v>1895</v>
      </c>
      <c r="I5518" s="591"/>
      <c r="J5518" s="589" t="s">
        <v>1891</v>
      </c>
      <c r="K5518" s="589" t="s">
        <v>1891</v>
      </c>
      <c r="L5518" s="590">
        <v>0</v>
      </c>
    </row>
    <row r="5519" spans="1:12" s="148" customFormat="1" ht="24" customHeight="1" x14ac:dyDescent="0.15">
      <c r="A5519" s="593"/>
      <c r="B5519" s="164" t="s">
        <v>1896</v>
      </c>
      <c r="C5519" s="164" t="s">
        <v>5097</v>
      </c>
      <c r="D5519" s="166">
        <v>43030</v>
      </c>
      <c r="E5519" s="164" t="s">
        <v>4607</v>
      </c>
      <c r="F5519" s="592"/>
      <c r="G5519" s="592"/>
      <c r="H5519" s="591"/>
      <c r="I5519" s="591"/>
      <c r="J5519" s="589"/>
      <c r="K5519" s="589"/>
      <c r="L5519" s="590"/>
    </row>
    <row r="5520" spans="1:12" s="148" customFormat="1" ht="24" customHeight="1" x14ac:dyDescent="0.15">
      <c r="A5520" s="593">
        <v>1051</v>
      </c>
      <c r="B5520" s="161" t="s">
        <v>20</v>
      </c>
      <c r="C5520" s="162" t="s">
        <v>21</v>
      </c>
      <c r="D5520" s="162" t="s">
        <v>1884</v>
      </c>
      <c r="E5520" s="162" t="s">
        <v>1885</v>
      </c>
      <c r="F5520" s="594" t="s">
        <v>14</v>
      </c>
      <c r="G5520" s="594"/>
      <c r="H5520" s="592"/>
      <c r="I5520" s="592"/>
      <c r="J5520" s="592"/>
      <c r="K5520" s="592"/>
      <c r="L5520" s="592"/>
    </row>
    <row r="5521" spans="1:12" s="148" customFormat="1" ht="26.25" customHeight="1" x14ac:dyDescent="0.15">
      <c r="A5521" s="593"/>
      <c r="B5521" s="589" t="s">
        <v>5094</v>
      </c>
      <c r="C5521" s="595" t="s">
        <v>5098</v>
      </c>
      <c r="D5521" s="596">
        <v>43177</v>
      </c>
      <c r="E5521" s="589" t="s">
        <v>4185</v>
      </c>
      <c r="F5521" s="589" t="s">
        <v>2159</v>
      </c>
      <c r="G5521" s="589"/>
      <c r="H5521" s="591" t="s">
        <v>1890</v>
      </c>
      <c r="I5521" s="591"/>
      <c r="J5521" s="164" t="s">
        <v>1891</v>
      </c>
      <c r="K5521" s="164" t="s">
        <v>0</v>
      </c>
      <c r="L5521" s="165">
        <v>309</v>
      </c>
    </row>
    <row r="5522" spans="1:12" s="148" customFormat="1" ht="260.25" customHeight="1" x14ac:dyDescent="0.15">
      <c r="A5522" s="593"/>
      <c r="B5522" s="589"/>
      <c r="C5522" s="595"/>
      <c r="D5522" s="596"/>
      <c r="E5522" s="589"/>
      <c r="F5522" s="589"/>
      <c r="G5522" s="589"/>
      <c r="H5522" s="591" t="s">
        <v>1892</v>
      </c>
      <c r="I5522" s="591"/>
      <c r="J5522" s="164" t="s">
        <v>1891</v>
      </c>
      <c r="K5522" s="164" t="s">
        <v>0</v>
      </c>
      <c r="L5522" s="165">
        <v>469.36</v>
      </c>
    </row>
    <row r="5523" spans="1:12" s="148" customFormat="1" ht="24" customHeight="1" x14ac:dyDescent="0.15">
      <c r="A5523" s="593"/>
      <c r="B5523" s="161" t="s">
        <v>29</v>
      </c>
      <c r="C5523" s="162" t="s">
        <v>30</v>
      </c>
      <c r="D5523" s="162" t="s">
        <v>1893</v>
      </c>
      <c r="E5523" s="162" t="s">
        <v>1894</v>
      </c>
      <c r="F5523" s="592"/>
      <c r="G5523" s="592"/>
      <c r="H5523" s="591" t="s">
        <v>1895</v>
      </c>
      <c r="I5523" s="591"/>
      <c r="J5523" s="589" t="s">
        <v>1891</v>
      </c>
      <c r="K5523" s="589" t="s">
        <v>1891</v>
      </c>
      <c r="L5523" s="590">
        <v>0</v>
      </c>
    </row>
    <row r="5524" spans="1:12" s="148" customFormat="1" ht="24" customHeight="1" x14ac:dyDescent="0.15">
      <c r="A5524" s="593"/>
      <c r="B5524" s="164" t="s">
        <v>1896</v>
      </c>
      <c r="C5524" s="164" t="s">
        <v>2159</v>
      </c>
      <c r="D5524" s="166">
        <v>43179</v>
      </c>
      <c r="E5524" s="164" t="s">
        <v>3720</v>
      </c>
      <c r="F5524" s="592"/>
      <c r="G5524" s="592"/>
      <c r="H5524" s="591"/>
      <c r="I5524" s="591"/>
      <c r="J5524" s="589"/>
      <c r="K5524" s="589"/>
      <c r="L5524" s="590"/>
    </row>
    <row r="5525" spans="1:12" s="148" customFormat="1" ht="24" customHeight="1" x14ac:dyDescent="0.15">
      <c r="A5525" s="593">
        <v>1052</v>
      </c>
      <c r="B5525" s="161" t="s">
        <v>20</v>
      </c>
      <c r="C5525" s="162" t="s">
        <v>21</v>
      </c>
      <c r="D5525" s="162" t="s">
        <v>1884</v>
      </c>
      <c r="E5525" s="162" t="s">
        <v>1885</v>
      </c>
      <c r="F5525" s="594" t="s">
        <v>14</v>
      </c>
      <c r="G5525" s="594"/>
      <c r="H5525" s="592"/>
      <c r="I5525" s="592"/>
      <c r="J5525" s="592"/>
      <c r="K5525" s="592"/>
      <c r="L5525" s="592"/>
    </row>
    <row r="5526" spans="1:12" s="148" customFormat="1" ht="26.25" customHeight="1" x14ac:dyDescent="0.15">
      <c r="A5526" s="593"/>
      <c r="B5526" s="589" t="s">
        <v>5099</v>
      </c>
      <c r="C5526" s="595" t="s">
        <v>5100</v>
      </c>
      <c r="D5526" s="596">
        <v>43132</v>
      </c>
      <c r="E5526" s="589" t="s">
        <v>3842</v>
      </c>
      <c r="F5526" s="589" t="s">
        <v>5101</v>
      </c>
      <c r="G5526" s="589"/>
      <c r="H5526" s="591" t="s">
        <v>1890</v>
      </c>
      <c r="I5526" s="591"/>
      <c r="J5526" s="164" t="s">
        <v>1891</v>
      </c>
      <c r="K5526" s="164" t="s">
        <v>0</v>
      </c>
      <c r="L5526" s="165">
        <v>593</v>
      </c>
    </row>
    <row r="5527" spans="1:12" s="148" customFormat="1" ht="408.95" customHeight="1" x14ac:dyDescent="0.15">
      <c r="A5527" s="593"/>
      <c r="B5527" s="589"/>
      <c r="C5527" s="595"/>
      <c r="D5527" s="596"/>
      <c r="E5527" s="589"/>
      <c r="F5527" s="589"/>
      <c r="G5527" s="589"/>
      <c r="H5527" s="591" t="s">
        <v>1892</v>
      </c>
      <c r="I5527" s="591"/>
      <c r="J5527" s="589" t="s">
        <v>1891</v>
      </c>
      <c r="K5527" s="589" t="s">
        <v>0</v>
      </c>
      <c r="L5527" s="590">
        <v>8701.02</v>
      </c>
    </row>
    <row r="5528" spans="1:12" s="148" customFormat="1" ht="229.35" customHeight="1" x14ac:dyDescent="0.15">
      <c r="A5528" s="593"/>
      <c r="B5528" s="589"/>
      <c r="C5528" s="595"/>
      <c r="D5528" s="596"/>
      <c r="E5528" s="589"/>
      <c r="F5528" s="589"/>
      <c r="G5528" s="589"/>
      <c r="H5528" s="591"/>
      <c r="I5528" s="591"/>
      <c r="J5528" s="589"/>
      <c r="K5528" s="589"/>
      <c r="L5528" s="590"/>
    </row>
    <row r="5529" spans="1:12" s="148" customFormat="1" ht="24" customHeight="1" x14ac:dyDescent="0.15">
      <c r="A5529" s="593"/>
      <c r="B5529" s="161" t="s">
        <v>29</v>
      </c>
      <c r="C5529" s="162" t="s">
        <v>30</v>
      </c>
      <c r="D5529" s="162" t="s">
        <v>1893</v>
      </c>
      <c r="E5529" s="162" t="s">
        <v>1894</v>
      </c>
      <c r="F5529" s="592"/>
      <c r="G5529" s="592"/>
      <c r="H5529" s="591" t="s">
        <v>1895</v>
      </c>
      <c r="I5529" s="591"/>
      <c r="J5529" s="589" t="s">
        <v>1891</v>
      </c>
      <c r="K5529" s="589" t="s">
        <v>0</v>
      </c>
      <c r="L5529" s="590">
        <v>168.66</v>
      </c>
    </row>
    <row r="5530" spans="1:12" s="148" customFormat="1" ht="24" customHeight="1" x14ac:dyDescent="0.15">
      <c r="A5530" s="593"/>
      <c r="B5530" s="164" t="s">
        <v>2052</v>
      </c>
      <c r="C5530" s="164" t="s">
        <v>5101</v>
      </c>
      <c r="D5530" s="166">
        <v>43135</v>
      </c>
      <c r="E5530" s="164" t="s">
        <v>5102</v>
      </c>
      <c r="F5530" s="592"/>
      <c r="G5530" s="592"/>
      <c r="H5530" s="591"/>
      <c r="I5530" s="591"/>
      <c r="J5530" s="589"/>
      <c r="K5530" s="589"/>
      <c r="L5530" s="590"/>
    </row>
    <row r="5531" spans="1:12" s="148" customFormat="1" ht="24" customHeight="1" x14ac:dyDescent="0.15">
      <c r="A5531" s="593">
        <v>1053</v>
      </c>
      <c r="B5531" s="161" t="s">
        <v>20</v>
      </c>
      <c r="C5531" s="162" t="s">
        <v>21</v>
      </c>
      <c r="D5531" s="162" t="s">
        <v>1884</v>
      </c>
      <c r="E5531" s="162" t="s">
        <v>1885</v>
      </c>
      <c r="F5531" s="594" t="s">
        <v>14</v>
      </c>
      <c r="G5531" s="594"/>
      <c r="H5531" s="592"/>
      <c r="I5531" s="592"/>
      <c r="J5531" s="592"/>
      <c r="K5531" s="592"/>
      <c r="L5531" s="592"/>
    </row>
    <row r="5532" spans="1:12" s="148" customFormat="1" ht="26.25" customHeight="1" x14ac:dyDescent="0.15">
      <c r="A5532" s="593"/>
      <c r="B5532" s="589" t="s">
        <v>5103</v>
      </c>
      <c r="C5532" s="595" t="s">
        <v>5104</v>
      </c>
      <c r="D5532" s="596">
        <v>43130</v>
      </c>
      <c r="E5532" s="589" t="s">
        <v>2353</v>
      </c>
      <c r="F5532" s="589" t="s">
        <v>1038</v>
      </c>
      <c r="G5532" s="589"/>
      <c r="H5532" s="591" t="s">
        <v>1890</v>
      </c>
      <c r="I5532" s="591"/>
      <c r="J5532" s="164" t="s">
        <v>0</v>
      </c>
      <c r="K5532" s="164" t="s">
        <v>1891</v>
      </c>
      <c r="L5532" s="165">
        <v>416.7</v>
      </c>
    </row>
    <row r="5533" spans="1:12" s="148" customFormat="1" ht="176.25" customHeight="1" x14ac:dyDescent="0.15">
      <c r="A5533" s="593"/>
      <c r="B5533" s="589"/>
      <c r="C5533" s="595"/>
      <c r="D5533" s="596"/>
      <c r="E5533" s="589"/>
      <c r="F5533" s="589"/>
      <c r="G5533" s="589"/>
      <c r="H5533" s="591" t="s">
        <v>1892</v>
      </c>
      <c r="I5533" s="591"/>
      <c r="J5533" s="164" t="s">
        <v>1891</v>
      </c>
      <c r="K5533" s="164" t="s">
        <v>1891</v>
      </c>
      <c r="L5533" s="165">
        <v>0</v>
      </c>
    </row>
    <row r="5534" spans="1:12" s="148" customFormat="1" ht="24" customHeight="1" x14ac:dyDescent="0.15">
      <c r="A5534" s="593"/>
      <c r="B5534" s="161" t="s">
        <v>29</v>
      </c>
      <c r="C5534" s="162" t="s">
        <v>30</v>
      </c>
      <c r="D5534" s="162" t="s">
        <v>1893</v>
      </c>
      <c r="E5534" s="162" t="s">
        <v>1894</v>
      </c>
      <c r="F5534" s="592"/>
      <c r="G5534" s="592"/>
      <c r="H5534" s="591" t="s">
        <v>1895</v>
      </c>
      <c r="I5534" s="591"/>
      <c r="J5534" s="589" t="s">
        <v>1891</v>
      </c>
      <c r="K5534" s="589" t="s">
        <v>0</v>
      </c>
      <c r="L5534" s="590">
        <v>920</v>
      </c>
    </row>
    <row r="5535" spans="1:12" s="148" customFormat="1" ht="34.5" customHeight="1" x14ac:dyDescent="0.15">
      <c r="A5535" s="593"/>
      <c r="B5535" s="164" t="s">
        <v>5105</v>
      </c>
      <c r="C5535" s="164" t="s">
        <v>1038</v>
      </c>
      <c r="D5535" s="166">
        <v>43134</v>
      </c>
      <c r="E5535" s="164" t="s">
        <v>5106</v>
      </c>
      <c r="F5535" s="592"/>
      <c r="G5535" s="592"/>
      <c r="H5535" s="591"/>
      <c r="I5535" s="591"/>
      <c r="J5535" s="589"/>
      <c r="K5535" s="589"/>
      <c r="L5535" s="590"/>
    </row>
    <row r="5536" spans="1:12" s="148" customFormat="1" ht="24" customHeight="1" x14ac:dyDescent="0.15">
      <c r="A5536" s="593">
        <v>1054</v>
      </c>
      <c r="B5536" s="161" t="s">
        <v>20</v>
      </c>
      <c r="C5536" s="162" t="s">
        <v>21</v>
      </c>
      <c r="D5536" s="162" t="s">
        <v>1884</v>
      </c>
      <c r="E5536" s="162" t="s">
        <v>1885</v>
      </c>
      <c r="F5536" s="594" t="s">
        <v>14</v>
      </c>
      <c r="G5536" s="594"/>
      <c r="H5536" s="592"/>
      <c r="I5536" s="592"/>
      <c r="J5536" s="592"/>
      <c r="K5536" s="592"/>
      <c r="L5536" s="592"/>
    </row>
    <row r="5537" spans="1:12" s="148" customFormat="1" ht="26.25" customHeight="1" x14ac:dyDescent="0.15">
      <c r="A5537" s="593"/>
      <c r="B5537" s="589" t="s">
        <v>5107</v>
      </c>
      <c r="C5537" s="589" t="s">
        <v>5108</v>
      </c>
      <c r="D5537" s="596">
        <v>43183</v>
      </c>
      <c r="E5537" s="589" t="s">
        <v>1899</v>
      </c>
      <c r="F5537" s="589" t="s">
        <v>3881</v>
      </c>
      <c r="G5537" s="589"/>
      <c r="H5537" s="591" t="s">
        <v>1890</v>
      </c>
      <c r="I5537" s="591"/>
      <c r="J5537" s="164" t="s">
        <v>1891</v>
      </c>
      <c r="K5537" s="164" t="s">
        <v>0</v>
      </c>
      <c r="L5537" s="165">
        <v>545</v>
      </c>
    </row>
    <row r="5538" spans="1:12" s="148" customFormat="1" ht="29.25" customHeight="1" x14ac:dyDescent="0.15">
      <c r="A5538" s="593"/>
      <c r="B5538" s="589"/>
      <c r="C5538" s="589"/>
      <c r="D5538" s="596"/>
      <c r="E5538" s="589"/>
      <c r="F5538" s="589"/>
      <c r="G5538" s="589"/>
      <c r="H5538" s="591" t="s">
        <v>1892</v>
      </c>
      <c r="I5538" s="591"/>
      <c r="J5538" s="164" t="s">
        <v>1891</v>
      </c>
      <c r="K5538" s="164" t="s">
        <v>0</v>
      </c>
      <c r="L5538" s="165">
        <v>696.6</v>
      </c>
    </row>
    <row r="5539" spans="1:12" s="148" customFormat="1" ht="24" customHeight="1" x14ac:dyDescent="0.15">
      <c r="A5539" s="593"/>
      <c r="B5539" s="161" t="s">
        <v>29</v>
      </c>
      <c r="C5539" s="162" t="s">
        <v>30</v>
      </c>
      <c r="D5539" s="162" t="s">
        <v>1893</v>
      </c>
      <c r="E5539" s="162" t="s">
        <v>1894</v>
      </c>
      <c r="F5539" s="592"/>
      <c r="G5539" s="592"/>
      <c r="H5539" s="591" t="s">
        <v>1895</v>
      </c>
      <c r="I5539" s="591"/>
      <c r="J5539" s="589" t="s">
        <v>1891</v>
      </c>
      <c r="K5539" s="589" t="s">
        <v>1891</v>
      </c>
      <c r="L5539" s="590">
        <v>0</v>
      </c>
    </row>
    <row r="5540" spans="1:12" s="148" customFormat="1" ht="24" customHeight="1" x14ac:dyDescent="0.15">
      <c r="A5540" s="593"/>
      <c r="B5540" s="164" t="s">
        <v>1896</v>
      </c>
      <c r="C5540" s="164" t="s">
        <v>3881</v>
      </c>
      <c r="D5540" s="166">
        <v>43187</v>
      </c>
      <c r="E5540" s="164" t="s">
        <v>5109</v>
      </c>
      <c r="F5540" s="592"/>
      <c r="G5540" s="592"/>
      <c r="H5540" s="591"/>
      <c r="I5540" s="591"/>
      <c r="J5540" s="589"/>
      <c r="K5540" s="589"/>
      <c r="L5540" s="590"/>
    </row>
    <row r="5541" spans="1:12" s="148" customFormat="1" ht="24" customHeight="1" x14ac:dyDescent="0.15">
      <c r="A5541" s="593">
        <v>1055</v>
      </c>
      <c r="B5541" s="161" t="s">
        <v>20</v>
      </c>
      <c r="C5541" s="162" t="s">
        <v>21</v>
      </c>
      <c r="D5541" s="162" t="s">
        <v>1884</v>
      </c>
      <c r="E5541" s="162" t="s">
        <v>1885</v>
      </c>
      <c r="F5541" s="594" t="s">
        <v>14</v>
      </c>
      <c r="G5541" s="594"/>
      <c r="H5541" s="592"/>
      <c r="I5541" s="592"/>
      <c r="J5541" s="592"/>
      <c r="K5541" s="592"/>
      <c r="L5541" s="592"/>
    </row>
    <row r="5542" spans="1:12" s="148" customFormat="1" ht="26.25" customHeight="1" x14ac:dyDescent="0.15">
      <c r="A5542" s="593"/>
      <c r="B5542" s="589" t="s">
        <v>5110</v>
      </c>
      <c r="C5542" s="595" t="s">
        <v>5111</v>
      </c>
      <c r="D5542" s="596">
        <v>43171</v>
      </c>
      <c r="E5542" s="589" t="s">
        <v>2057</v>
      </c>
      <c r="F5542" s="589" t="s">
        <v>2331</v>
      </c>
      <c r="G5542" s="589"/>
      <c r="H5542" s="591" t="s">
        <v>1890</v>
      </c>
      <c r="I5542" s="591"/>
      <c r="J5542" s="164" t="s">
        <v>1891</v>
      </c>
      <c r="K5542" s="164" t="s">
        <v>1891</v>
      </c>
      <c r="L5542" s="165">
        <v>0</v>
      </c>
    </row>
    <row r="5543" spans="1:12" s="148" customFormat="1" ht="281.25" customHeight="1" x14ac:dyDescent="0.15">
      <c r="A5543" s="593"/>
      <c r="B5543" s="589"/>
      <c r="C5543" s="595"/>
      <c r="D5543" s="596"/>
      <c r="E5543" s="589"/>
      <c r="F5543" s="589"/>
      <c r="G5543" s="589"/>
      <c r="H5543" s="591" t="s">
        <v>1892</v>
      </c>
      <c r="I5543" s="591"/>
      <c r="J5543" s="164" t="s">
        <v>1891</v>
      </c>
      <c r="K5543" s="164" t="s">
        <v>1891</v>
      </c>
      <c r="L5543" s="165">
        <v>0</v>
      </c>
    </row>
    <row r="5544" spans="1:12" s="148" customFormat="1" ht="24" customHeight="1" x14ac:dyDescent="0.15">
      <c r="A5544" s="593"/>
      <c r="B5544" s="161" t="s">
        <v>29</v>
      </c>
      <c r="C5544" s="162" t="s">
        <v>30</v>
      </c>
      <c r="D5544" s="162" t="s">
        <v>1893</v>
      </c>
      <c r="E5544" s="162" t="s">
        <v>1894</v>
      </c>
      <c r="F5544" s="592"/>
      <c r="G5544" s="592"/>
      <c r="H5544" s="591" t="s">
        <v>1895</v>
      </c>
      <c r="I5544" s="591"/>
      <c r="J5544" s="589" t="s">
        <v>1891</v>
      </c>
      <c r="K5544" s="589" t="s">
        <v>0</v>
      </c>
      <c r="L5544" s="590">
        <v>700</v>
      </c>
    </row>
    <row r="5545" spans="1:12" s="148" customFormat="1" ht="24" customHeight="1" x14ac:dyDescent="0.15">
      <c r="A5545" s="593"/>
      <c r="B5545" s="164" t="s">
        <v>1962</v>
      </c>
      <c r="C5545" s="164" t="s">
        <v>2331</v>
      </c>
      <c r="D5545" s="166">
        <v>43174</v>
      </c>
      <c r="E5545" s="164" t="s">
        <v>2263</v>
      </c>
      <c r="F5545" s="592"/>
      <c r="G5545" s="592"/>
      <c r="H5545" s="591"/>
      <c r="I5545" s="591"/>
      <c r="J5545" s="589"/>
      <c r="K5545" s="589"/>
      <c r="L5545" s="590"/>
    </row>
    <row r="5546" spans="1:12" s="148" customFormat="1" ht="24" customHeight="1" x14ac:dyDescent="0.15">
      <c r="A5546" s="593">
        <v>1056</v>
      </c>
      <c r="B5546" s="161" t="s">
        <v>20</v>
      </c>
      <c r="C5546" s="162" t="s">
        <v>21</v>
      </c>
      <c r="D5546" s="162" t="s">
        <v>1884</v>
      </c>
      <c r="E5546" s="162" t="s">
        <v>1885</v>
      </c>
      <c r="F5546" s="594" t="s">
        <v>14</v>
      </c>
      <c r="G5546" s="594"/>
      <c r="H5546" s="592"/>
      <c r="I5546" s="592"/>
      <c r="J5546" s="592"/>
      <c r="K5546" s="592"/>
      <c r="L5546" s="592"/>
    </row>
    <row r="5547" spans="1:12" s="148" customFormat="1" ht="26.25" customHeight="1" x14ac:dyDescent="0.15">
      <c r="A5547" s="593"/>
      <c r="B5547" s="589" t="s">
        <v>5112</v>
      </c>
      <c r="C5547" s="589" t="s">
        <v>5113</v>
      </c>
      <c r="D5547" s="596">
        <v>43070</v>
      </c>
      <c r="E5547" s="589" t="s">
        <v>5114</v>
      </c>
      <c r="F5547" s="589" t="s">
        <v>5115</v>
      </c>
      <c r="G5547" s="589"/>
      <c r="H5547" s="591" t="s">
        <v>1890</v>
      </c>
      <c r="I5547" s="591"/>
      <c r="J5547" s="164" t="s">
        <v>1891</v>
      </c>
      <c r="K5547" s="164" t="s">
        <v>0</v>
      </c>
      <c r="L5547" s="165">
        <v>1355.35</v>
      </c>
    </row>
    <row r="5548" spans="1:12" s="148" customFormat="1" ht="18.75" customHeight="1" x14ac:dyDescent="0.15">
      <c r="A5548" s="593"/>
      <c r="B5548" s="589"/>
      <c r="C5548" s="589"/>
      <c r="D5548" s="596"/>
      <c r="E5548" s="589"/>
      <c r="F5548" s="589"/>
      <c r="G5548" s="589"/>
      <c r="H5548" s="591" t="s">
        <v>1892</v>
      </c>
      <c r="I5548" s="591"/>
      <c r="J5548" s="164" t="s">
        <v>1891</v>
      </c>
      <c r="K5548" s="164" t="s">
        <v>0</v>
      </c>
      <c r="L5548" s="165">
        <v>1063.8499999999999</v>
      </c>
    </row>
    <row r="5549" spans="1:12" s="148" customFormat="1" ht="24" customHeight="1" x14ac:dyDescent="0.15">
      <c r="A5549" s="593"/>
      <c r="B5549" s="161" t="s">
        <v>29</v>
      </c>
      <c r="C5549" s="162" t="s">
        <v>30</v>
      </c>
      <c r="D5549" s="162" t="s">
        <v>1893</v>
      </c>
      <c r="E5549" s="162" t="s">
        <v>1894</v>
      </c>
      <c r="F5549" s="592"/>
      <c r="G5549" s="592"/>
      <c r="H5549" s="591" t="s">
        <v>1895</v>
      </c>
      <c r="I5549" s="591"/>
      <c r="J5549" s="589" t="s">
        <v>1891</v>
      </c>
      <c r="K5549" s="589" t="s">
        <v>1891</v>
      </c>
      <c r="L5549" s="590">
        <v>0</v>
      </c>
    </row>
    <row r="5550" spans="1:12" s="148" customFormat="1" ht="24" customHeight="1" x14ac:dyDescent="0.15">
      <c r="A5550" s="593"/>
      <c r="B5550" s="164" t="s">
        <v>5116</v>
      </c>
      <c r="C5550" s="164" t="s">
        <v>5115</v>
      </c>
      <c r="D5550" s="166">
        <v>43079</v>
      </c>
      <c r="E5550" s="164" t="s">
        <v>5117</v>
      </c>
      <c r="F5550" s="592"/>
      <c r="G5550" s="592"/>
      <c r="H5550" s="591"/>
      <c r="I5550" s="591"/>
      <c r="J5550" s="589"/>
      <c r="K5550" s="589"/>
      <c r="L5550" s="590"/>
    </row>
    <row r="5551" spans="1:12" s="148" customFormat="1" ht="24" customHeight="1" x14ac:dyDescent="0.15">
      <c r="A5551" s="593">
        <v>1057</v>
      </c>
      <c r="B5551" s="161" t="s">
        <v>20</v>
      </c>
      <c r="C5551" s="162" t="s">
        <v>21</v>
      </c>
      <c r="D5551" s="162" t="s">
        <v>1884</v>
      </c>
      <c r="E5551" s="162" t="s">
        <v>1885</v>
      </c>
      <c r="F5551" s="594" t="s">
        <v>14</v>
      </c>
      <c r="G5551" s="594"/>
      <c r="H5551" s="592"/>
      <c r="I5551" s="592"/>
      <c r="J5551" s="592"/>
      <c r="K5551" s="592"/>
      <c r="L5551" s="592"/>
    </row>
    <row r="5552" spans="1:12" s="148" customFormat="1" ht="26.25" customHeight="1" x14ac:dyDescent="0.15">
      <c r="A5552" s="593"/>
      <c r="B5552" s="589" t="s">
        <v>5118</v>
      </c>
      <c r="C5552" s="595" t="s">
        <v>5119</v>
      </c>
      <c r="D5552" s="596">
        <v>43012</v>
      </c>
      <c r="E5552" s="589" t="s">
        <v>2169</v>
      </c>
      <c r="F5552" s="589" t="s">
        <v>5120</v>
      </c>
      <c r="G5552" s="589"/>
      <c r="H5552" s="591" t="s">
        <v>1890</v>
      </c>
      <c r="I5552" s="591"/>
      <c r="J5552" s="164" t="s">
        <v>1891</v>
      </c>
      <c r="K5552" s="164" t="s">
        <v>0</v>
      </c>
      <c r="L5552" s="165">
        <v>179.52</v>
      </c>
    </row>
    <row r="5553" spans="1:12" s="148" customFormat="1" ht="144.75" customHeight="1" x14ac:dyDescent="0.15">
      <c r="A5553" s="593"/>
      <c r="B5553" s="589"/>
      <c r="C5553" s="595"/>
      <c r="D5553" s="596"/>
      <c r="E5553" s="589"/>
      <c r="F5553" s="589"/>
      <c r="G5553" s="589"/>
      <c r="H5553" s="591" t="s">
        <v>1892</v>
      </c>
      <c r="I5553" s="591"/>
      <c r="J5553" s="164" t="s">
        <v>1891</v>
      </c>
      <c r="K5553" s="164" t="s">
        <v>0</v>
      </c>
      <c r="L5553" s="165">
        <v>468.75</v>
      </c>
    </row>
    <row r="5554" spans="1:12" s="148" customFormat="1" ht="24" customHeight="1" x14ac:dyDescent="0.15">
      <c r="A5554" s="593"/>
      <c r="B5554" s="161" t="s">
        <v>29</v>
      </c>
      <c r="C5554" s="162" t="s">
        <v>30</v>
      </c>
      <c r="D5554" s="162" t="s">
        <v>1893</v>
      </c>
      <c r="E5554" s="162" t="s">
        <v>1894</v>
      </c>
      <c r="F5554" s="592"/>
      <c r="G5554" s="592"/>
      <c r="H5554" s="591" t="s">
        <v>1895</v>
      </c>
      <c r="I5554" s="591"/>
      <c r="J5554" s="589" t="s">
        <v>1891</v>
      </c>
      <c r="K5554" s="589" t="s">
        <v>1891</v>
      </c>
      <c r="L5554" s="590">
        <v>0</v>
      </c>
    </row>
    <row r="5555" spans="1:12" s="148" customFormat="1" ht="24" customHeight="1" x14ac:dyDescent="0.15">
      <c r="A5555" s="593"/>
      <c r="B5555" s="164" t="s">
        <v>2059</v>
      </c>
      <c r="C5555" s="164" t="s">
        <v>5120</v>
      </c>
      <c r="D5555" s="166">
        <v>43013</v>
      </c>
      <c r="E5555" s="164" t="s">
        <v>5121</v>
      </c>
      <c r="F5555" s="592"/>
      <c r="G5555" s="592"/>
      <c r="H5555" s="591"/>
      <c r="I5555" s="591"/>
      <c r="J5555" s="589"/>
      <c r="K5555" s="589"/>
      <c r="L5555" s="590"/>
    </row>
    <row r="5556" spans="1:12" s="148" customFormat="1" ht="24" customHeight="1" x14ac:dyDescent="0.15">
      <c r="A5556" s="593">
        <v>1058</v>
      </c>
      <c r="B5556" s="161" t="s">
        <v>20</v>
      </c>
      <c r="C5556" s="162" t="s">
        <v>21</v>
      </c>
      <c r="D5556" s="162" t="s">
        <v>1884</v>
      </c>
      <c r="E5556" s="162" t="s">
        <v>1885</v>
      </c>
      <c r="F5556" s="594" t="s">
        <v>14</v>
      </c>
      <c r="G5556" s="594"/>
      <c r="H5556" s="592"/>
      <c r="I5556" s="592"/>
      <c r="J5556" s="592"/>
      <c r="K5556" s="592"/>
      <c r="L5556" s="592"/>
    </row>
    <row r="5557" spans="1:12" s="148" customFormat="1" ht="26.25" customHeight="1" x14ac:dyDescent="0.15">
      <c r="A5557" s="593"/>
      <c r="B5557" s="589" t="s">
        <v>5118</v>
      </c>
      <c r="C5557" s="595" t="s">
        <v>5122</v>
      </c>
      <c r="D5557" s="596">
        <v>43104</v>
      </c>
      <c r="E5557" s="589" t="s">
        <v>5123</v>
      </c>
      <c r="F5557" s="589" t="s">
        <v>5124</v>
      </c>
      <c r="G5557" s="589"/>
      <c r="H5557" s="591" t="s">
        <v>1890</v>
      </c>
      <c r="I5557" s="591"/>
      <c r="J5557" s="164" t="s">
        <v>1891</v>
      </c>
      <c r="K5557" s="164" t="s">
        <v>0</v>
      </c>
      <c r="L5557" s="165">
        <v>264.66000000000003</v>
      </c>
    </row>
    <row r="5558" spans="1:12" s="148" customFormat="1" ht="155.25" customHeight="1" x14ac:dyDescent="0.15">
      <c r="A5558" s="593"/>
      <c r="B5558" s="589"/>
      <c r="C5558" s="595"/>
      <c r="D5558" s="596"/>
      <c r="E5558" s="589"/>
      <c r="F5558" s="589"/>
      <c r="G5558" s="589"/>
      <c r="H5558" s="591" t="s">
        <v>1892</v>
      </c>
      <c r="I5558" s="591"/>
      <c r="J5558" s="164" t="s">
        <v>1891</v>
      </c>
      <c r="K5558" s="164" t="s">
        <v>0</v>
      </c>
      <c r="L5558" s="165">
        <v>256.39999999999998</v>
      </c>
    </row>
    <row r="5559" spans="1:12" s="148" customFormat="1" ht="24" customHeight="1" x14ac:dyDescent="0.15">
      <c r="A5559" s="593"/>
      <c r="B5559" s="161" t="s">
        <v>29</v>
      </c>
      <c r="C5559" s="162" t="s">
        <v>30</v>
      </c>
      <c r="D5559" s="162" t="s">
        <v>1893</v>
      </c>
      <c r="E5559" s="162" t="s">
        <v>1894</v>
      </c>
      <c r="F5559" s="592"/>
      <c r="G5559" s="592"/>
      <c r="H5559" s="591" t="s">
        <v>1895</v>
      </c>
      <c r="I5559" s="591"/>
      <c r="J5559" s="589" t="s">
        <v>1891</v>
      </c>
      <c r="K5559" s="589" t="s">
        <v>0</v>
      </c>
      <c r="L5559" s="590">
        <v>150</v>
      </c>
    </row>
    <row r="5560" spans="1:12" s="148" customFormat="1" ht="24" customHeight="1" x14ac:dyDescent="0.15">
      <c r="A5560" s="593"/>
      <c r="B5560" s="164" t="s">
        <v>2059</v>
      </c>
      <c r="C5560" s="164" t="s">
        <v>5124</v>
      </c>
      <c r="D5560" s="166">
        <v>43106</v>
      </c>
      <c r="E5560" s="164" t="s">
        <v>5125</v>
      </c>
      <c r="F5560" s="592"/>
      <c r="G5560" s="592"/>
      <c r="H5560" s="591"/>
      <c r="I5560" s="591"/>
      <c r="J5560" s="589"/>
      <c r="K5560" s="589"/>
      <c r="L5560" s="590"/>
    </row>
    <row r="5561" spans="1:12" s="148" customFormat="1" ht="24" customHeight="1" x14ac:dyDescent="0.15">
      <c r="A5561" s="593">
        <v>1059</v>
      </c>
      <c r="B5561" s="161" t="s">
        <v>20</v>
      </c>
      <c r="C5561" s="162" t="s">
        <v>21</v>
      </c>
      <c r="D5561" s="162" t="s">
        <v>1884</v>
      </c>
      <c r="E5561" s="162" t="s">
        <v>1885</v>
      </c>
      <c r="F5561" s="594" t="s">
        <v>14</v>
      </c>
      <c r="G5561" s="594"/>
      <c r="H5561" s="592"/>
      <c r="I5561" s="592"/>
      <c r="J5561" s="592"/>
      <c r="K5561" s="592"/>
      <c r="L5561" s="592"/>
    </row>
    <row r="5562" spans="1:12" s="148" customFormat="1" ht="26.25" customHeight="1" x14ac:dyDescent="0.15">
      <c r="A5562" s="593"/>
      <c r="B5562" s="589" t="s">
        <v>5126</v>
      </c>
      <c r="C5562" s="595" t="s">
        <v>5127</v>
      </c>
      <c r="D5562" s="596">
        <v>43139</v>
      </c>
      <c r="E5562" s="589" t="s">
        <v>5128</v>
      </c>
      <c r="F5562" s="589" t="s">
        <v>5129</v>
      </c>
      <c r="G5562" s="589"/>
      <c r="H5562" s="591" t="s">
        <v>1890</v>
      </c>
      <c r="I5562" s="591"/>
      <c r="J5562" s="164" t="s">
        <v>1891</v>
      </c>
      <c r="K5562" s="164" t="s">
        <v>0</v>
      </c>
      <c r="L5562" s="165">
        <v>171.85</v>
      </c>
    </row>
    <row r="5563" spans="1:12" s="148" customFormat="1" ht="408.95" customHeight="1" x14ac:dyDescent="0.15">
      <c r="A5563" s="593"/>
      <c r="B5563" s="589"/>
      <c r="C5563" s="595"/>
      <c r="D5563" s="596"/>
      <c r="E5563" s="589"/>
      <c r="F5563" s="589"/>
      <c r="G5563" s="589"/>
      <c r="H5563" s="591" t="s">
        <v>1892</v>
      </c>
      <c r="I5563" s="591"/>
      <c r="J5563" s="589" t="s">
        <v>1891</v>
      </c>
      <c r="K5563" s="589" t="s">
        <v>0</v>
      </c>
      <c r="L5563" s="590">
        <v>285.59000000000003</v>
      </c>
    </row>
    <row r="5564" spans="1:12" s="148" customFormat="1" ht="155.85" customHeight="1" x14ac:dyDescent="0.15">
      <c r="A5564" s="593"/>
      <c r="B5564" s="589"/>
      <c r="C5564" s="595"/>
      <c r="D5564" s="596"/>
      <c r="E5564" s="589"/>
      <c r="F5564" s="589"/>
      <c r="G5564" s="589"/>
      <c r="H5564" s="591"/>
      <c r="I5564" s="591"/>
      <c r="J5564" s="589"/>
      <c r="K5564" s="589"/>
      <c r="L5564" s="590"/>
    </row>
    <row r="5565" spans="1:12" s="148" customFormat="1" ht="24" customHeight="1" x14ac:dyDescent="0.15">
      <c r="A5565" s="593"/>
      <c r="B5565" s="161" t="s">
        <v>29</v>
      </c>
      <c r="C5565" s="162" t="s">
        <v>30</v>
      </c>
      <c r="D5565" s="162" t="s">
        <v>1893</v>
      </c>
      <c r="E5565" s="162" t="s">
        <v>1894</v>
      </c>
      <c r="F5565" s="592"/>
      <c r="G5565" s="592"/>
      <c r="H5565" s="591" t="s">
        <v>1895</v>
      </c>
      <c r="I5565" s="591"/>
      <c r="J5565" s="589" t="s">
        <v>1891</v>
      </c>
      <c r="K5565" s="589" t="s">
        <v>1891</v>
      </c>
      <c r="L5565" s="590">
        <v>0</v>
      </c>
    </row>
    <row r="5566" spans="1:12" s="148" customFormat="1" ht="24" customHeight="1" x14ac:dyDescent="0.15">
      <c r="A5566" s="593"/>
      <c r="B5566" s="164" t="s">
        <v>2052</v>
      </c>
      <c r="C5566" s="164" t="s">
        <v>5129</v>
      </c>
      <c r="D5566" s="166">
        <v>43140</v>
      </c>
      <c r="E5566" s="164" t="s">
        <v>4873</v>
      </c>
      <c r="F5566" s="592"/>
      <c r="G5566" s="592"/>
      <c r="H5566" s="591"/>
      <c r="I5566" s="591"/>
      <c r="J5566" s="589"/>
      <c r="K5566" s="589"/>
      <c r="L5566" s="590"/>
    </row>
    <row r="5567" spans="1:12" s="148" customFormat="1" ht="24" customHeight="1" x14ac:dyDescent="0.15">
      <c r="A5567" s="593">
        <v>1060</v>
      </c>
      <c r="B5567" s="161" t="s">
        <v>20</v>
      </c>
      <c r="C5567" s="162" t="s">
        <v>21</v>
      </c>
      <c r="D5567" s="162" t="s">
        <v>1884</v>
      </c>
      <c r="E5567" s="162" t="s">
        <v>1885</v>
      </c>
      <c r="F5567" s="594" t="s">
        <v>14</v>
      </c>
      <c r="G5567" s="594"/>
      <c r="H5567" s="592"/>
      <c r="I5567" s="592"/>
      <c r="J5567" s="592"/>
      <c r="K5567" s="592"/>
      <c r="L5567" s="592"/>
    </row>
    <row r="5568" spans="1:12" s="148" customFormat="1" ht="26.25" customHeight="1" x14ac:dyDescent="0.15">
      <c r="A5568" s="593"/>
      <c r="B5568" s="589" t="s">
        <v>5130</v>
      </c>
      <c r="C5568" s="595" t="s">
        <v>5131</v>
      </c>
      <c r="D5568" s="596">
        <v>43035</v>
      </c>
      <c r="E5568" s="589" t="s">
        <v>2372</v>
      </c>
      <c r="F5568" s="589" t="s">
        <v>2387</v>
      </c>
      <c r="G5568" s="589"/>
      <c r="H5568" s="591" t="s">
        <v>1890</v>
      </c>
      <c r="I5568" s="591"/>
      <c r="J5568" s="164" t="s">
        <v>1891</v>
      </c>
      <c r="K5568" s="164" t="s">
        <v>0</v>
      </c>
      <c r="L5568" s="165">
        <v>587.58000000000004</v>
      </c>
    </row>
    <row r="5569" spans="1:12" s="148" customFormat="1" ht="333.75" customHeight="1" x14ac:dyDescent="0.15">
      <c r="A5569" s="593"/>
      <c r="B5569" s="589"/>
      <c r="C5569" s="595"/>
      <c r="D5569" s="596"/>
      <c r="E5569" s="589"/>
      <c r="F5569" s="589"/>
      <c r="G5569" s="589"/>
      <c r="H5569" s="591" t="s">
        <v>1892</v>
      </c>
      <c r="I5569" s="591"/>
      <c r="J5569" s="164" t="s">
        <v>1891</v>
      </c>
      <c r="K5569" s="164" t="s">
        <v>0</v>
      </c>
      <c r="L5569" s="165">
        <v>301.95</v>
      </c>
    </row>
    <row r="5570" spans="1:12" s="148" customFormat="1" ht="24" customHeight="1" x14ac:dyDescent="0.15">
      <c r="A5570" s="593"/>
      <c r="B5570" s="161" t="s">
        <v>29</v>
      </c>
      <c r="C5570" s="162" t="s">
        <v>30</v>
      </c>
      <c r="D5570" s="162" t="s">
        <v>1893</v>
      </c>
      <c r="E5570" s="162" t="s">
        <v>1894</v>
      </c>
      <c r="F5570" s="592"/>
      <c r="G5570" s="592"/>
      <c r="H5570" s="591" t="s">
        <v>1895</v>
      </c>
      <c r="I5570" s="591"/>
      <c r="J5570" s="589" t="s">
        <v>1891</v>
      </c>
      <c r="K5570" s="589" t="s">
        <v>1891</v>
      </c>
      <c r="L5570" s="590">
        <v>0</v>
      </c>
    </row>
    <row r="5571" spans="1:12" s="148" customFormat="1" ht="24" customHeight="1" x14ac:dyDescent="0.15">
      <c r="A5571" s="593"/>
      <c r="B5571" s="164" t="s">
        <v>1896</v>
      </c>
      <c r="C5571" s="164" t="s">
        <v>2387</v>
      </c>
      <c r="D5571" s="166">
        <v>43037</v>
      </c>
      <c r="E5571" s="164" t="s">
        <v>3113</v>
      </c>
      <c r="F5571" s="592"/>
      <c r="G5571" s="592"/>
      <c r="H5571" s="591"/>
      <c r="I5571" s="591"/>
      <c r="J5571" s="589"/>
      <c r="K5571" s="589"/>
      <c r="L5571" s="590"/>
    </row>
    <row r="5572" spans="1:12" s="148" customFormat="1" ht="24" customHeight="1" x14ac:dyDescent="0.15">
      <c r="A5572" s="593">
        <v>1061</v>
      </c>
      <c r="B5572" s="161" t="s">
        <v>20</v>
      </c>
      <c r="C5572" s="162" t="s">
        <v>21</v>
      </c>
      <c r="D5572" s="162" t="s">
        <v>1884</v>
      </c>
      <c r="E5572" s="162" t="s">
        <v>1885</v>
      </c>
      <c r="F5572" s="594" t="s">
        <v>14</v>
      </c>
      <c r="G5572" s="594"/>
      <c r="H5572" s="592"/>
      <c r="I5572" s="592"/>
      <c r="J5572" s="592"/>
      <c r="K5572" s="592"/>
      <c r="L5572" s="592"/>
    </row>
    <row r="5573" spans="1:12" s="148" customFormat="1" ht="26.25" customHeight="1" x14ac:dyDescent="0.15">
      <c r="A5573" s="593"/>
      <c r="B5573" s="589" t="s">
        <v>5132</v>
      </c>
      <c r="C5573" s="595" t="s">
        <v>5133</v>
      </c>
      <c r="D5573" s="596">
        <v>43145</v>
      </c>
      <c r="E5573" s="589" t="s">
        <v>2183</v>
      </c>
      <c r="F5573" s="589" t="s">
        <v>5134</v>
      </c>
      <c r="G5573" s="589"/>
      <c r="H5573" s="591" t="s">
        <v>1890</v>
      </c>
      <c r="I5573" s="591"/>
      <c r="J5573" s="164" t="s">
        <v>1891</v>
      </c>
      <c r="K5573" s="164" t="s">
        <v>0</v>
      </c>
      <c r="L5573" s="165">
        <v>279.72000000000003</v>
      </c>
    </row>
    <row r="5574" spans="1:12" s="148" customFormat="1" ht="408.95" customHeight="1" x14ac:dyDescent="0.15">
      <c r="A5574" s="593"/>
      <c r="B5574" s="589"/>
      <c r="C5574" s="595"/>
      <c r="D5574" s="596"/>
      <c r="E5574" s="589"/>
      <c r="F5574" s="589"/>
      <c r="G5574" s="589"/>
      <c r="H5574" s="591" t="s">
        <v>1892</v>
      </c>
      <c r="I5574" s="591"/>
      <c r="J5574" s="589" t="s">
        <v>1891</v>
      </c>
      <c r="K5574" s="589" t="s">
        <v>0</v>
      </c>
      <c r="L5574" s="590">
        <v>4750.74</v>
      </c>
    </row>
    <row r="5575" spans="1:12" s="148" customFormat="1" ht="71.849999999999994" customHeight="1" x14ac:dyDescent="0.15">
      <c r="A5575" s="593"/>
      <c r="B5575" s="589"/>
      <c r="C5575" s="595"/>
      <c r="D5575" s="596"/>
      <c r="E5575" s="589"/>
      <c r="F5575" s="589"/>
      <c r="G5575" s="589"/>
      <c r="H5575" s="591"/>
      <c r="I5575" s="591"/>
      <c r="J5575" s="589"/>
      <c r="K5575" s="589"/>
      <c r="L5575" s="590"/>
    </row>
    <row r="5576" spans="1:12" s="148" customFormat="1" ht="24" customHeight="1" x14ac:dyDescent="0.15">
      <c r="A5576" s="593"/>
      <c r="B5576" s="161" t="s">
        <v>29</v>
      </c>
      <c r="C5576" s="162" t="s">
        <v>30</v>
      </c>
      <c r="D5576" s="162" t="s">
        <v>1893</v>
      </c>
      <c r="E5576" s="162" t="s">
        <v>1894</v>
      </c>
      <c r="F5576" s="592"/>
      <c r="G5576" s="592"/>
      <c r="H5576" s="591" t="s">
        <v>1895</v>
      </c>
      <c r="I5576" s="591"/>
      <c r="J5576" s="589" t="s">
        <v>1891</v>
      </c>
      <c r="K5576" s="589" t="s">
        <v>0</v>
      </c>
      <c r="L5576" s="590">
        <v>75</v>
      </c>
    </row>
    <row r="5577" spans="1:12" s="148" customFormat="1" ht="24" customHeight="1" x14ac:dyDescent="0.15">
      <c r="A5577" s="593"/>
      <c r="B5577" s="164" t="s">
        <v>1986</v>
      </c>
      <c r="C5577" s="164" t="s">
        <v>5134</v>
      </c>
      <c r="D5577" s="166">
        <v>43153</v>
      </c>
      <c r="E5577" s="164" t="s">
        <v>5135</v>
      </c>
      <c r="F5577" s="592"/>
      <c r="G5577" s="592"/>
      <c r="H5577" s="591"/>
      <c r="I5577" s="591"/>
      <c r="J5577" s="589"/>
      <c r="K5577" s="589"/>
      <c r="L5577" s="590"/>
    </row>
    <row r="5578" spans="1:12" s="148" customFormat="1" ht="24" customHeight="1" x14ac:dyDescent="0.15">
      <c r="A5578" s="593">
        <v>1062</v>
      </c>
      <c r="B5578" s="161" t="s">
        <v>20</v>
      </c>
      <c r="C5578" s="162" t="s">
        <v>21</v>
      </c>
      <c r="D5578" s="162" t="s">
        <v>1884</v>
      </c>
      <c r="E5578" s="162" t="s">
        <v>1885</v>
      </c>
      <c r="F5578" s="594" t="s">
        <v>14</v>
      </c>
      <c r="G5578" s="594"/>
      <c r="H5578" s="592"/>
      <c r="I5578" s="592"/>
      <c r="J5578" s="592"/>
      <c r="K5578" s="592"/>
      <c r="L5578" s="592"/>
    </row>
    <row r="5579" spans="1:12" s="148" customFormat="1" ht="26.25" customHeight="1" x14ac:dyDescent="0.15">
      <c r="A5579" s="593"/>
      <c r="B5579" s="589" t="s">
        <v>5136</v>
      </c>
      <c r="C5579" s="595" t="s">
        <v>5137</v>
      </c>
      <c r="D5579" s="596">
        <v>43016</v>
      </c>
      <c r="E5579" s="589" t="s">
        <v>2454</v>
      </c>
      <c r="F5579" s="589" t="s">
        <v>5138</v>
      </c>
      <c r="G5579" s="589"/>
      <c r="H5579" s="591" t="s">
        <v>1890</v>
      </c>
      <c r="I5579" s="591"/>
      <c r="J5579" s="164" t="s">
        <v>1891</v>
      </c>
      <c r="K5579" s="164" t="s">
        <v>0</v>
      </c>
      <c r="L5579" s="165">
        <v>841.87</v>
      </c>
    </row>
    <row r="5580" spans="1:12" s="148" customFormat="1" ht="408.95" customHeight="1" x14ac:dyDescent="0.15">
      <c r="A5580" s="593"/>
      <c r="B5580" s="589"/>
      <c r="C5580" s="595"/>
      <c r="D5580" s="596"/>
      <c r="E5580" s="589"/>
      <c r="F5580" s="589"/>
      <c r="G5580" s="589"/>
      <c r="H5580" s="591" t="s">
        <v>1892</v>
      </c>
      <c r="I5580" s="591"/>
      <c r="J5580" s="589" t="s">
        <v>1891</v>
      </c>
      <c r="K5580" s="589" t="s">
        <v>0</v>
      </c>
      <c r="L5580" s="590">
        <v>622.39</v>
      </c>
    </row>
    <row r="5581" spans="1:12" s="148" customFormat="1" ht="103.35" customHeight="1" x14ac:dyDescent="0.15">
      <c r="A5581" s="593"/>
      <c r="B5581" s="589"/>
      <c r="C5581" s="595"/>
      <c r="D5581" s="596"/>
      <c r="E5581" s="589"/>
      <c r="F5581" s="589"/>
      <c r="G5581" s="589"/>
      <c r="H5581" s="591"/>
      <c r="I5581" s="591"/>
      <c r="J5581" s="589"/>
      <c r="K5581" s="589"/>
      <c r="L5581" s="590"/>
    </row>
    <row r="5582" spans="1:12" s="148" customFormat="1" ht="24" customHeight="1" x14ac:dyDescent="0.15">
      <c r="A5582" s="593"/>
      <c r="B5582" s="161" t="s">
        <v>29</v>
      </c>
      <c r="C5582" s="162" t="s">
        <v>30</v>
      </c>
      <c r="D5582" s="162" t="s">
        <v>1893</v>
      </c>
      <c r="E5582" s="162" t="s">
        <v>1894</v>
      </c>
      <c r="F5582" s="592"/>
      <c r="G5582" s="592"/>
      <c r="H5582" s="591" t="s">
        <v>1895</v>
      </c>
      <c r="I5582" s="591"/>
      <c r="J5582" s="589" t="s">
        <v>1891</v>
      </c>
      <c r="K5582" s="589" t="s">
        <v>1891</v>
      </c>
      <c r="L5582" s="590">
        <v>0</v>
      </c>
    </row>
    <row r="5583" spans="1:12" s="148" customFormat="1" ht="24" customHeight="1" x14ac:dyDescent="0.15">
      <c r="A5583" s="593"/>
      <c r="B5583" s="164" t="s">
        <v>2052</v>
      </c>
      <c r="C5583" s="164" t="s">
        <v>5138</v>
      </c>
      <c r="D5583" s="166">
        <v>43019</v>
      </c>
      <c r="E5583" s="164" t="s">
        <v>5139</v>
      </c>
      <c r="F5583" s="592"/>
      <c r="G5583" s="592"/>
      <c r="H5583" s="591"/>
      <c r="I5583" s="591"/>
      <c r="J5583" s="589"/>
      <c r="K5583" s="589"/>
      <c r="L5583" s="590"/>
    </row>
    <row r="5584" spans="1:12" s="148" customFormat="1" ht="24" customHeight="1" x14ac:dyDescent="0.15">
      <c r="A5584" s="593">
        <v>1063</v>
      </c>
      <c r="B5584" s="161" t="s">
        <v>20</v>
      </c>
      <c r="C5584" s="162" t="s">
        <v>21</v>
      </c>
      <c r="D5584" s="162" t="s">
        <v>1884</v>
      </c>
      <c r="E5584" s="162" t="s">
        <v>1885</v>
      </c>
      <c r="F5584" s="594" t="s">
        <v>14</v>
      </c>
      <c r="G5584" s="594"/>
      <c r="H5584" s="592"/>
      <c r="I5584" s="592"/>
      <c r="J5584" s="592"/>
      <c r="K5584" s="592"/>
      <c r="L5584" s="592"/>
    </row>
    <row r="5585" spans="1:12" s="148" customFormat="1" ht="26.25" customHeight="1" x14ac:dyDescent="0.15">
      <c r="A5585" s="593"/>
      <c r="B5585" s="589" t="s">
        <v>5136</v>
      </c>
      <c r="C5585" s="595" t="s">
        <v>5140</v>
      </c>
      <c r="D5585" s="596">
        <v>43025</v>
      </c>
      <c r="E5585" s="589" t="s">
        <v>2460</v>
      </c>
      <c r="F5585" s="589" t="s">
        <v>5141</v>
      </c>
      <c r="G5585" s="589"/>
      <c r="H5585" s="591" t="s">
        <v>1890</v>
      </c>
      <c r="I5585" s="591"/>
      <c r="J5585" s="164" t="s">
        <v>1891</v>
      </c>
      <c r="K5585" s="164" t="s">
        <v>0</v>
      </c>
      <c r="L5585" s="165">
        <v>1386.35</v>
      </c>
    </row>
    <row r="5586" spans="1:12" s="148" customFormat="1" ht="396.75" customHeight="1" x14ac:dyDescent="0.15">
      <c r="A5586" s="593"/>
      <c r="B5586" s="589"/>
      <c r="C5586" s="595"/>
      <c r="D5586" s="596"/>
      <c r="E5586" s="589"/>
      <c r="F5586" s="589"/>
      <c r="G5586" s="589"/>
      <c r="H5586" s="591" t="s">
        <v>1892</v>
      </c>
      <c r="I5586" s="591"/>
      <c r="J5586" s="164" t="s">
        <v>1891</v>
      </c>
      <c r="K5586" s="164" t="s">
        <v>0</v>
      </c>
      <c r="L5586" s="165">
        <v>315.31</v>
      </c>
    </row>
    <row r="5587" spans="1:12" s="148" customFormat="1" ht="24" customHeight="1" x14ac:dyDescent="0.15">
      <c r="A5587" s="593"/>
      <c r="B5587" s="161" t="s">
        <v>29</v>
      </c>
      <c r="C5587" s="162" t="s">
        <v>30</v>
      </c>
      <c r="D5587" s="162" t="s">
        <v>1893</v>
      </c>
      <c r="E5587" s="162" t="s">
        <v>1894</v>
      </c>
      <c r="F5587" s="592"/>
      <c r="G5587" s="592"/>
      <c r="H5587" s="591" t="s">
        <v>1895</v>
      </c>
      <c r="I5587" s="591"/>
      <c r="J5587" s="589" t="s">
        <v>1891</v>
      </c>
      <c r="K5587" s="589" t="s">
        <v>0</v>
      </c>
      <c r="L5587" s="590">
        <v>116.76</v>
      </c>
    </row>
    <row r="5588" spans="1:12" s="148" customFormat="1" ht="24" customHeight="1" x14ac:dyDescent="0.15">
      <c r="A5588" s="593"/>
      <c r="B5588" s="164" t="s">
        <v>2052</v>
      </c>
      <c r="C5588" s="164" t="s">
        <v>5141</v>
      </c>
      <c r="D5588" s="166">
        <v>43030</v>
      </c>
      <c r="E5588" s="164" t="s">
        <v>5142</v>
      </c>
      <c r="F5588" s="592"/>
      <c r="G5588" s="592"/>
      <c r="H5588" s="591"/>
      <c r="I5588" s="591"/>
      <c r="J5588" s="589"/>
      <c r="K5588" s="589"/>
      <c r="L5588" s="590"/>
    </row>
    <row r="5589" spans="1:12" s="148" customFormat="1" ht="24" customHeight="1" x14ac:dyDescent="0.15">
      <c r="A5589" s="593">
        <v>1064</v>
      </c>
      <c r="B5589" s="161" t="s">
        <v>20</v>
      </c>
      <c r="C5589" s="162" t="s">
        <v>21</v>
      </c>
      <c r="D5589" s="162" t="s">
        <v>1884</v>
      </c>
      <c r="E5589" s="162" t="s">
        <v>1885</v>
      </c>
      <c r="F5589" s="594" t="s">
        <v>14</v>
      </c>
      <c r="G5589" s="594"/>
      <c r="H5589" s="592"/>
      <c r="I5589" s="592"/>
      <c r="J5589" s="592"/>
      <c r="K5589" s="592"/>
      <c r="L5589" s="592"/>
    </row>
    <row r="5590" spans="1:12" s="148" customFormat="1" ht="26.25" customHeight="1" x14ac:dyDescent="0.15">
      <c r="A5590" s="593"/>
      <c r="B5590" s="589" t="s">
        <v>5136</v>
      </c>
      <c r="C5590" s="595" t="s">
        <v>5143</v>
      </c>
      <c r="D5590" s="596">
        <v>43041</v>
      </c>
      <c r="E5590" s="589" t="s">
        <v>2028</v>
      </c>
      <c r="F5590" s="589" t="s">
        <v>2364</v>
      </c>
      <c r="G5590" s="589"/>
      <c r="H5590" s="591" t="s">
        <v>1890</v>
      </c>
      <c r="I5590" s="591"/>
      <c r="J5590" s="164" t="s">
        <v>1891</v>
      </c>
      <c r="K5590" s="164" t="s">
        <v>0</v>
      </c>
      <c r="L5590" s="165">
        <v>128</v>
      </c>
    </row>
    <row r="5591" spans="1:12" s="148" customFormat="1" ht="408.95" customHeight="1" x14ac:dyDescent="0.15">
      <c r="A5591" s="593"/>
      <c r="B5591" s="589"/>
      <c r="C5591" s="595"/>
      <c r="D5591" s="596"/>
      <c r="E5591" s="589"/>
      <c r="F5591" s="589"/>
      <c r="G5591" s="589"/>
      <c r="H5591" s="591" t="s">
        <v>1892</v>
      </c>
      <c r="I5591" s="591"/>
      <c r="J5591" s="589" t="s">
        <v>1891</v>
      </c>
      <c r="K5591" s="589" t="s">
        <v>0</v>
      </c>
      <c r="L5591" s="590">
        <v>234.4</v>
      </c>
    </row>
    <row r="5592" spans="1:12" s="148" customFormat="1" ht="103.35" customHeight="1" x14ac:dyDescent="0.15">
      <c r="A5592" s="593"/>
      <c r="B5592" s="589"/>
      <c r="C5592" s="595"/>
      <c r="D5592" s="596"/>
      <c r="E5592" s="589"/>
      <c r="F5592" s="589"/>
      <c r="G5592" s="589"/>
      <c r="H5592" s="591"/>
      <c r="I5592" s="591"/>
      <c r="J5592" s="589"/>
      <c r="K5592" s="589"/>
      <c r="L5592" s="590"/>
    </row>
    <row r="5593" spans="1:12" s="148" customFormat="1" ht="24" customHeight="1" x14ac:dyDescent="0.15">
      <c r="A5593" s="593"/>
      <c r="B5593" s="161" t="s">
        <v>29</v>
      </c>
      <c r="C5593" s="162" t="s">
        <v>30</v>
      </c>
      <c r="D5593" s="162" t="s">
        <v>1893</v>
      </c>
      <c r="E5593" s="162" t="s">
        <v>1894</v>
      </c>
      <c r="F5593" s="592"/>
      <c r="G5593" s="592"/>
      <c r="H5593" s="591" t="s">
        <v>1895</v>
      </c>
      <c r="I5593" s="591"/>
      <c r="J5593" s="589" t="s">
        <v>1891</v>
      </c>
      <c r="K5593" s="589" t="s">
        <v>1891</v>
      </c>
      <c r="L5593" s="590">
        <v>0</v>
      </c>
    </row>
    <row r="5594" spans="1:12" s="148" customFormat="1" ht="24" customHeight="1" x14ac:dyDescent="0.15">
      <c r="A5594" s="593"/>
      <c r="B5594" s="164" t="s">
        <v>2052</v>
      </c>
      <c r="C5594" s="164" t="s">
        <v>2364</v>
      </c>
      <c r="D5594" s="166">
        <v>43043</v>
      </c>
      <c r="E5594" s="164" t="s">
        <v>2939</v>
      </c>
      <c r="F5594" s="592"/>
      <c r="G5594" s="592"/>
      <c r="H5594" s="591"/>
      <c r="I5594" s="591"/>
      <c r="J5594" s="589"/>
      <c r="K5594" s="589"/>
      <c r="L5594" s="590"/>
    </row>
    <row r="5595" spans="1:12" s="148" customFormat="1" ht="24" customHeight="1" x14ac:dyDescent="0.15">
      <c r="A5595" s="593">
        <v>1065</v>
      </c>
      <c r="B5595" s="161" t="s">
        <v>20</v>
      </c>
      <c r="C5595" s="162" t="s">
        <v>21</v>
      </c>
      <c r="D5595" s="162" t="s">
        <v>1884</v>
      </c>
      <c r="E5595" s="162" t="s">
        <v>1885</v>
      </c>
      <c r="F5595" s="594" t="s">
        <v>14</v>
      </c>
      <c r="G5595" s="594"/>
      <c r="H5595" s="592"/>
      <c r="I5595" s="592"/>
      <c r="J5595" s="592"/>
      <c r="K5595" s="592"/>
      <c r="L5595" s="592"/>
    </row>
    <row r="5596" spans="1:12" s="148" customFormat="1" ht="26.25" customHeight="1" x14ac:dyDescent="0.15">
      <c r="A5596" s="593"/>
      <c r="B5596" s="589" t="s">
        <v>5136</v>
      </c>
      <c r="C5596" s="595" t="s">
        <v>5144</v>
      </c>
      <c r="D5596" s="596">
        <v>43074</v>
      </c>
      <c r="E5596" s="589" t="s">
        <v>2558</v>
      </c>
      <c r="F5596" s="589" t="s">
        <v>5145</v>
      </c>
      <c r="G5596" s="589"/>
      <c r="H5596" s="591" t="s">
        <v>1890</v>
      </c>
      <c r="I5596" s="591"/>
      <c r="J5596" s="164" t="s">
        <v>1891</v>
      </c>
      <c r="K5596" s="164" t="s">
        <v>0</v>
      </c>
      <c r="L5596" s="165">
        <v>466.51</v>
      </c>
    </row>
    <row r="5597" spans="1:12" s="148" customFormat="1" ht="408.95" customHeight="1" x14ac:dyDescent="0.15">
      <c r="A5597" s="593"/>
      <c r="B5597" s="589"/>
      <c r="C5597" s="595"/>
      <c r="D5597" s="596"/>
      <c r="E5597" s="589"/>
      <c r="F5597" s="589"/>
      <c r="G5597" s="589"/>
      <c r="H5597" s="591" t="s">
        <v>1892</v>
      </c>
      <c r="I5597" s="591"/>
      <c r="J5597" s="589" t="s">
        <v>1891</v>
      </c>
      <c r="K5597" s="589" t="s">
        <v>0</v>
      </c>
      <c r="L5597" s="590">
        <v>1338.62</v>
      </c>
    </row>
    <row r="5598" spans="1:12" s="148" customFormat="1" ht="40.35" customHeight="1" x14ac:dyDescent="0.15">
      <c r="A5598" s="593"/>
      <c r="B5598" s="589"/>
      <c r="C5598" s="595"/>
      <c r="D5598" s="596"/>
      <c r="E5598" s="589"/>
      <c r="F5598" s="589"/>
      <c r="G5598" s="589"/>
      <c r="H5598" s="591"/>
      <c r="I5598" s="591"/>
      <c r="J5598" s="589"/>
      <c r="K5598" s="589"/>
      <c r="L5598" s="590"/>
    </row>
    <row r="5599" spans="1:12" s="148" customFormat="1" ht="24" customHeight="1" x14ac:dyDescent="0.15">
      <c r="A5599" s="593"/>
      <c r="B5599" s="161" t="s">
        <v>29</v>
      </c>
      <c r="C5599" s="162" t="s">
        <v>30</v>
      </c>
      <c r="D5599" s="162" t="s">
        <v>1893</v>
      </c>
      <c r="E5599" s="162" t="s">
        <v>1894</v>
      </c>
      <c r="F5599" s="592"/>
      <c r="G5599" s="592"/>
      <c r="H5599" s="591" t="s">
        <v>1895</v>
      </c>
      <c r="I5599" s="591"/>
      <c r="J5599" s="589" t="s">
        <v>1891</v>
      </c>
      <c r="K5599" s="589" t="s">
        <v>1891</v>
      </c>
      <c r="L5599" s="590">
        <v>0</v>
      </c>
    </row>
    <row r="5600" spans="1:12" s="148" customFormat="1" ht="24" customHeight="1" x14ac:dyDescent="0.15">
      <c r="A5600" s="593"/>
      <c r="B5600" s="164" t="s">
        <v>2052</v>
      </c>
      <c r="C5600" s="164" t="s">
        <v>5145</v>
      </c>
      <c r="D5600" s="166">
        <v>43079</v>
      </c>
      <c r="E5600" s="164" t="s">
        <v>5146</v>
      </c>
      <c r="F5600" s="592"/>
      <c r="G5600" s="592"/>
      <c r="H5600" s="591"/>
      <c r="I5600" s="591"/>
      <c r="J5600" s="589"/>
      <c r="K5600" s="589"/>
      <c r="L5600" s="590"/>
    </row>
    <row r="5601" spans="1:12" s="148" customFormat="1" ht="24" customHeight="1" x14ac:dyDescent="0.15">
      <c r="A5601" s="593">
        <v>1066</v>
      </c>
      <c r="B5601" s="161" t="s">
        <v>20</v>
      </c>
      <c r="C5601" s="162" t="s">
        <v>21</v>
      </c>
      <c r="D5601" s="162" t="s">
        <v>1884</v>
      </c>
      <c r="E5601" s="162" t="s">
        <v>1885</v>
      </c>
      <c r="F5601" s="594" t="s">
        <v>14</v>
      </c>
      <c r="G5601" s="594"/>
      <c r="H5601" s="592"/>
      <c r="I5601" s="592"/>
      <c r="J5601" s="592"/>
      <c r="K5601" s="592"/>
      <c r="L5601" s="592"/>
    </row>
    <row r="5602" spans="1:12" s="148" customFormat="1" ht="26.25" customHeight="1" x14ac:dyDescent="0.15">
      <c r="A5602" s="593"/>
      <c r="B5602" s="589" t="s">
        <v>5136</v>
      </c>
      <c r="C5602" s="595" t="s">
        <v>5147</v>
      </c>
      <c r="D5602" s="596">
        <v>43151</v>
      </c>
      <c r="E5602" s="589" t="s">
        <v>2460</v>
      </c>
      <c r="F5602" s="589" t="s">
        <v>5141</v>
      </c>
      <c r="G5602" s="589"/>
      <c r="H5602" s="591" t="s">
        <v>1890</v>
      </c>
      <c r="I5602" s="591"/>
      <c r="J5602" s="164" t="s">
        <v>1891</v>
      </c>
      <c r="K5602" s="164" t="s">
        <v>0</v>
      </c>
      <c r="L5602" s="165">
        <v>989.3</v>
      </c>
    </row>
    <row r="5603" spans="1:12" s="148" customFormat="1" ht="228.75" customHeight="1" x14ac:dyDescent="0.15">
      <c r="A5603" s="593"/>
      <c r="B5603" s="589"/>
      <c r="C5603" s="595"/>
      <c r="D5603" s="596"/>
      <c r="E5603" s="589"/>
      <c r="F5603" s="589"/>
      <c r="G5603" s="589"/>
      <c r="H5603" s="591" t="s">
        <v>1892</v>
      </c>
      <c r="I5603" s="591"/>
      <c r="J5603" s="164" t="s">
        <v>1891</v>
      </c>
      <c r="K5603" s="164" t="s">
        <v>0</v>
      </c>
      <c r="L5603" s="165">
        <v>531.73</v>
      </c>
    </row>
    <row r="5604" spans="1:12" s="148" customFormat="1" ht="24" customHeight="1" x14ac:dyDescent="0.15">
      <c r="A5604" s="593"/>
      <c r="B5604" s="161" t="s">
        <v>29</v>
      </c>
      <c r="C5604" s="162" t="s">
        <v>30</v>
      </c>
      <c r="D5604" s="162" t="s">
        <v>1893</v>
      </c>
      <c r="E5604" s="162" t="s">
        <v>1894</v>
      </c>
      <c r="F5604" s="592"/>
      <c r="G5604" s="592"/>
      <c r="H5604" s="591" t="s">
        <v>1895</v>
      </c>
      <c r="I5604" s="591"/>
      <c r="J5604" s="589" t="s">
        <v>1891</v>
      </c>
      <c r="K5604" s="589" t="s">
        <v>0</v>
      </c>
      <c r="L5604" s="590">
        <v>59.57</v>
      </c>
    </row>
    <row r="5605" spans="1:12" s="148" customFormat="1" ht="24" customHeight="1" x14ac:dyDescent="0.15">
      <c r="A5605" s="593"/>
      <c r="B5605" s="164" t="s">
        <v>2052</v>
      </c>
      <c r="C5605" s="164" t="s">
        <v>5141</v>
      </c>
      <c r="D5605" s="166">
        <v>43156</v>
      </c>
      <c r="E5605" s="164" t="s">
        <v>4909</v>
      </c>
      <c r="F5605" s="592"/>
      <c r="G5605" s="592"/>
      <c r="H5605" s="591"/>
      <c r="I5605" s="591"/>
      <c r="J5605" s="589"/>
      <c r="K5605" s="589"/>
      <c r="L5605" s="590"/>
    </row>
    <row r="5606" spans="1:12" s="148" customFormat="1" ht="24" customHeight="1" x14ac:dyDescent="0.15">
      <c r="A5606" s="593">
        <v>1067</v>
      </c>
      <c r="B5606" s="161" t="s">
        <v>20</v>
      </c>
      <c r="C5606" s="162" t="s">
        <v>21</v>
      </c>
      <c r="D5606" s="162" t="s">
        <v>1884</v>
      </c>
      <c r="E5606" s="162" t="s">
        <v>1885</v>
      </c>
      <c r="F5606" s="594" t="s">
        <v>14</v>
      </c>
      <c r="G5606" s="594"/>
      <c r="H5606" s="592"/>
      <c r="I5606" s="592"/>
      <c r="J5606" s="592"/>
      <c r="K5606" s="592"/>
      <c r="L5606" s="592"/>
    </row>
    <row r="5607" spans="1:12" s="148" customFormat="1" ht="26.25" customHeight="1" x14ac:dyDescent="0.15">
      <c r="A5607" s="593"/>
      <c r="B5607" s="589" t="s">
        <v>5136</v>
      </c>
      <c r="C5607" s="595" t="s">
        <v>5148</v>
      </c>
      <c r="D5607" s="596">
        <v>43173</v>
      </c>
      <c r="E5607" s="589" t="s">
        <v>1989</v>
      </c>
      <c r="F5607" s="589" t="s">
        <v>1990</v>
      </c>
      <c r="G5607" s="589"/>
      <c r="H5607" s="591" t="s">
        <v>1890</v>
      </c>
      <c r="I5607" s="591"/>
      <c r="J5607" s="164" t="s">
        <v>1891</v>
      </c>
      <c r="K5607" s="164" t="s">
        <v>0</v>
      </c>
      <c r="L5607" s="165">
        <v>684.42</v>
      </c>
    </row>
    <row r="5608" spans="1:12" s="148" customFormat="1" ht="408.95" customHeight="1" x14ac:dyDescent="0.15">
      <c r="A5608" s="593"/>
      <c r="B5608" s="589"/>
      <c r="C5608" s="595"/>
      <c r="D5608" s="596"/>
      <c r="E5608" s="589"/>
      <c r="F5608" s="589"/>
      <c r="G5608" s="589"/>
      <c r="H5608" s="591" t="s">
        <v>1892</v>
      </c>
      <c r="I5608" s="591"/>
      <c r="J5608" s="589" t="s">
        <v>1891</v>
      </c>
      <c r="K5608" s="589" t="s">
        <v>0</v>
      </c>
      <c r="L5608" s="590">
        <v>258.12</v>
      </c>
    </row>
    <row r="5609" spans="1:12" s="148" customFormat="1" ht="134.85" customHeight="1" x14ac:dyDescent="0.15">
      <c r="A5609" s="593"/>
      <c r="B5609" s="589"/>
      <c r="C5609" s="595"/>
      <c r="D5609" s="596"/>
      <c r="E5609" s="589"/>
      <c r="F5609" s="589"/>
      <c r="G5609" s="589"/>
      <c r="H5609" s="591"/>
      <c r="I5609" s="591"/>
      <c r="J5609" s="589"/>
      <c r="K5609" s="589"/>
      <c r="L5609" s="590"/>
    </row>
    <row r="5610" spans="1:12" s="148" customFormat="1" ht="24" customHeight="1" x14ac:dyDescent="0.15">
      <c r="A5610" s="593"/>
      <c r="B5610" s="161" t="s">
        <v>29</v>
      </c>
      <c r="C5610" s="162" t="s">
        <v>30</v>
      </c>
      <c r="D5610" s="162" t="s">
        <v>1893</v>
      </c>
      <c r="E5610" s="162" t="s">
        <v>1894</v>
      </c>
      <c r="F5610" s="592"/>
      <c r="G5610" s="592"/>
      <c r="H5610" s="591" t="s">
        <v>1895</v>
      </c>
      <c r="I5610" s="591"/>
      <c r="J5610" s="589" t="s">
        <v>1891</v>
      </c>
      <c r="K5610" s="589" t="s">
        <v>0</v>
      </c>
      <c r="L5610" s="590">
        <v>250</v>
      </c>
    </row>
    <row r="5611" spans="1:12" s="148" customFormat="1" ht="24" customHeight="1" x14ac:dyDescent="0.15">
      <c r="A5611" s="593"/>
      <c r="B5611" s="164" t="s">
        <v>2052</v>
      </c>
      <c r="C5611" s="164" t="s">
        <v>1990</v>
      </c>
      <c r="D5611" s="166">
        <v>43175</v>
      </c>
      <c r="E5611" s="164" t="s">
        <v>2451</v>
      </c>
      <c r="F5611" s="592"/>
      <c r="G5611" s="592"/>
      <c r="H5611" s="591"/>
      <c r="I5611" s="591"/>
      <c r="J5611" s="589"/>
      <c r="K5611" s="589"/>
      <c r="L5611" s="590"/>
    </row>
    <row r="5612" spans="1:12" s="148" customFormat="1" ht="24" customHeight="1" x14ac:dyDescent="0.15">
      <c r="A5612" s="593">
        <v>1068</v>
      </c>
      <c r="B5612" s="161" t="s">
        <v>20</v>
      </c>
      <c r="C5612" s="162" t="s">
        <v>21</v>
      </c>
      <c r="D5612" s="162" t="s">
        <v>1884</v>
      </c>
      <c r="E5612" s="162" t="s">
        <v>1885</v>
      </c>
      <c r="F5612" s="594" t="s">
        <v>14</v>
      </c>
      <c r="G5612" s="594"/>
      <c r="H5612" s="592"/>
      <c r="I5612" s="592"/>
      <c r="J5612" s="592"/>
      <c r="K5612" s="592"/>
      <c r="L5612" s="592"/>
    </row>
    <row r="5613" spans="1:12" s="148" customFormat="1" ht="26.25" customHeight="1" x14ac:dyDescent="0.15">
      <c r="A5613" s="593"/>
      <c r="B5613" s="589" t="s">
        <v>5149</v>
      </c>
      <c r="C5613" s="595" t="s">
        <v>5150</v>
      </c>
      <c r="D5613" s="596">
        <v>43046</v>
      </c>
      <c r="E5613" s="589" t="s">
        <v>2888</v>
      </c>
      <c r="F5613" s="589" t="s">
        <v>4356</v>
      </c>
      <c r="G5613" s="589"/>
      <c r="H5613" s="591" t="s">
        <v>1890</v>
      </c>
      <c r="I5613" s="591"/>
      <c r="J5613" s="164" t="s">
        <v>1891</v>
      </c>
      <c r="K5613" s="164" t="s">
        <v>0</v>
      </c>
      <c r="L5613" s="165">
        <v>471.96</v>
      </c>
    </row>
    <row r="5614" spans="1:12" s="148" customFormat="1" ht="375.75" customHeight="1" x14ac:dyDescent="0.15">
      <c r="A5614" s="593"/>
      <c r="B5614" s="589"/>
      <c r="C5614" s="595"/>
      <c r="D5614" s="596"/>
      <c r="E5614" s="589"/>
      <c r="F5614" s="589"/>
      <c r="G5614" s="589"/>
      <c r="H5614" s="591" t="s">
        <v>1892</v>
      </c>
      <c r="I5614" s="591"/>
      <c r="J5614" s="164" t="s">
        <v>1891</v>
      </c>
      <c r="K5614" s="164" t="s">
        <v>0</v>
      </c>
      <c r="L5614" s="165">
        <v>208.4</v>
      </c>
    </row>
    <row r="5615" spans="1:12" s="148" customFormat="1" ht="24" customHeight="1" x14ac:dyDescent="0.15">
      <c r="A5615" s="593"/>
      <c r="B5615" s="161" t="s">
        <v>29</v>
      </c>
      <c r="C5615" s="162" t="s">
        <v>30</v>
      </c>
      <c r="D5615" s="162" t="s">
        <v>1893</v>
      </c>
      <c r="E5615" s="162" t="s">
        <v>1894</v>
      </c>
      <c r="F5615" s="592"/>
      <c r="G5615" s="592"/>
      <c r="H5615" s="591" t="s">
        <v>1895</v>
      </c>
      <c r="I5615" s="591"/>
      <c r="J5615" s="589" t="s">
        <v>1891</v>
      </c>
      <c r="K5615" s="589" t="s">
        <v>0</v>
      </c>
      <c r="L5615" s="590">
        <v>90</v>
      </c>
    </row>
    <row r="5616" spans="1:12" s="148" customFormat="1" ht="24" customHeight="1" x14ac:dyDescent="0.15">
      <c r="A5616" s="593"/>
      <c r="B5616" s="164" t="s">
        <v>2052</v>
      </c>
      <c r="C5616" s="164" t="s">
        <v>4356</v>
      </c>
      <c r="D5616" s="166">
        <v>43048</v>
      </c>
      <c r="E5616" s="164" t="s">
        <v>2830</v>
      </c>
      <c r="F5616" s="592"/>
      <c r="G5616" s="592"/>
      <c r="H5616" s="591"/>
      <c r="I5616" s="591"/>
      <c r="J5616" s="589"/>
      <c r="K5616" s="589"/>
      <c r="L5616" s="590"/>
    </row>
    <row r="5617" spans="1:12" s="148" customFormat="1" ht="24" customHeight="1" x14ac:dyDescent="0.15">
      <c r="A5617" s="593">
        <v>1069</v>
      </c>
      <c r="B5617" s="161" t="s">
        <v>20</v>
      </c>
      <c r="C5617" s="162" t="s">
        <v>21</v>
      </c>
      <c r="D5617" s="162" t="s">
        <v>1884</v>
      </c>
      <c r="E5617" s="162" t="s">
        <v>1885</v>
      </c>
      <c r="F5617" s="594" t="s">
        <v>14</v>
      </c>
      <c r="G5617" s="594"/>
      <c r="H5617" s="592"/>
      <c r="I5617" s="592"/>
      <c r="J5617" s="592"/>
      <c r="K5617" s="592"/>
      <c r="L5617" s="592"/>
    </row>
    <row r="5618" spans="1:12" s="148" customFormat="1" ht="26.25" customHeight="1" x14ac:dyDescent="0.15">
      <c r="A5618" s="593"/>
      <c r="B5618" s="589" t="s">
        <v>5151</v>
      </c>
      <c r="C5618" s="595" t="s">
        <v>5152</v>
      </c>
      <c r="D5618" s="596">
        <v>43151</v>
      </c>
      <c r="E5618" s="589" t="s">
        <v>2558</v>
      </c>
      <c r="F5618" s="589" t="s">
        <v>5145</v>
      </c>
      <c r="G5618" s="589"/>
      <c r="H5618" s="591" t="s">
        <v>1890</v>
      </c>
      <c r="I5618" s="591"/>
      <c r="J5618" s="164" t="s">
        <v>1891</v>
      </c>
      <c r="K5618" s="164" t="s">
        <v>0</v>
      </c>
      <c r="L5618" s="165">
        <v>821.08</v>
      </c>
    </row>
    <row r="5619" spans="1:12" s="148" customFormat="1" ht="123.75" customHeight="1" x14ac:dyDescent="0.15">
      <c r="A5619" s="593"/>
      <c r="B5619" s="589"/>
      <c r="C5619" s="595"/>
      <c r="D5619" s="596"/>
      <c r="E5619" s="589"/>
      <c r="F5619" s="589"/>
      <c r="G5619" s="589"/>
      <c r="H5619" s="591" t="s">
        <v>1892</v>
      </c>
      <c r="I5619" s="591"/>
      <c r="J5619" s="164" t="s">
        <v>1891</v>
      </c>
      <c r="K5619" s="164" t="s">
        <v>0</v>
      </c>
      <c r="L5619" s="165">
        <v>1415.75</v>
      </c>
    </row>
    <row r="5620" spans="1:12" s="148" customFormat="1" ht="24" customHeight="1" x14ac:dyDescent="0.15">
      <c r="A5620" s="593"/>
      <c r="B5620" s="161" t="s">
        <v>29</v>
      </c>
      <c r="C5620" s="162" t="s">
        <v>30</v>
      </c>
      <c r="D5620" s="162" t="s">
        <v>1893</v>
      </c>
      <c r="E5620" s="162" t="s">
        <v>1894</v>
      </c>
      <c r="F5620" s="592"/>
      <c r="G5620" s="592"/>
      <c r="H5620" s="591" t="s">
        <v>1895</v>
      </c>
      <c r="I5620" s="591"/>
      <c r="J5620" s="589" t="s">
        <v>1891</v>
      </c>
      <c r="K5620" s="589" t="s">
        <v>0</v>
      </c>
      <c r="L5620" s="590">
        <v>95</v>
      </c>
    </row>
    <row r="5621" spans="1:12" s="148" customFormat="1" ht="24" customHeight="1" x14ac:dyDescent="0.15">
      <c r="A5621" s="593"/>
      <c r="B5621" s="164" t="s">
        <v>1688</v>
      </c>
      <c r="C5621" s="164" t="s">
        <v>5145</v>
      </c>
      <c r="D5621" s="166">
        <v>43156</v>
      </c>
      <c r="E5621" s="164" t="s">
        <v>4909</v>
      </c>
      <c r="F5621" s="592"/>
      <c r="G5621" s="592"/>
      <c r="H5621" s="591"/>
      <c r="I5621" s="591"/>
      <c r="J5621" s="589"/>
      <c r="K5621" s="589"/>
      <c r="L5621" s="590"/>
    </row>
    <row r="5622" spans="1:12" s="148" customFormat="1" ht="24" customHeight="1" x14ac:dyDescent="0.15">
      <c r="A5622" s="593">
        <v>1070</v>
      </c>
      <c r="B5622" s="161" t="s">
        <v>20</v>
      </c>
      <c r="C5622" s="162" t="s">
        <v>21</v>
      </c>
      <c r="D5622" s="162" t="s">
        <v>1884</v>
      </c>
      <c r="E5622" s="162" t="s">
        <v>1885</v>
      </c>
      <c r="F5622" s="594" t="s">
        <v>14</v>
      </c>
      <c r="G5622" s="594"/>
      <c r="H5622" s="592"/>
      <c r="I5622" s="592"/>
      <c r="J5622" s="592"/>
      <c r="K5622" s="592"/>
      <c r="L5622" s="592"/>
    </row>
    <row r="5623" spans="1:12" s="148" customFormat="1" ht="26.25" customHeight="1" x14ac:dyDescent="0.15">
      <c r="A5623" s="593"/>
      <c r="B5623" s="589" t="s">
        <v>5153</v>
      </c>
      <c r="C5623" s="595" t="s">
        <v>5154</v>
      </c>
      <c r="D5623" s="596">
        <v>43016</v>
      </c>
      <c r="E5623" s="589" t="s">
        <v>2910</v>
      </c>
      <c r="F5623" s="589" t="s">
        <v>5155</v>
      </c>
      <c r="G5623" s="589"/>
      <c r="H5623" s="591" t="s">
        <v>1890</v>
      </c>
      <c r="I5623" s="591"/>
      <c r="J5623" s="164" t="s">
        <v>1891</v>
      </c>
      <c r="K5623" s="164" t="s">
        <v>0</v>
      </c>
      <c r="L5623" s="165">
        <v>506</v>
      </c>
    </row>
    <row r="5624" spans="1:12" s="148" customFormat="1" ht="176.25" customHeight="1" x14ac:dyDescent="0.15">
      <c r="A5624" s="593"/>
      <c r="B5624" s="589"/>
      <c r="C5624" s="595"/>
      <c r="D5624" s="596"/>
      <c r="E5624" s="589"/>
      <c r="F5624" s="589"/>
      <c r="G5624" s="589"/>
      <c r="H5624" s="591" t="s">
        <v>1892</v>
      </c>
      <c r="I5624" s="591"/>
      <c r="J5624" s="164" t="s">
        <v>1891</v>
      </c>
      <c r="K5624" s="164" t="s">
        <v>0</v>
      </c>
      <c r="L5624" s="165">
        <v>522.41</v>
      </c>
    </row>
    <row r="5625" spans="1:12" s="148" customFormat="1" ht="24" customHeight="1" x14ac:dyDescent="0.15">
      <c r="A5625" s="593"/>
      <c r="B5625" s="161" t="s">
        <v>29</v>
      </c>
      <c r="C5625" s="162" t="s">
        <v>30</v>
      </c>
      <c r="D5625" s="162" t="s">
        <v>1893</v>
      </c>
      <c r="E5625" s="162" t="s">
        <v>1894</v>
      </c>
      <c r="F5625" s="592"/>
      <c r="G5625" s="592"/>
      <c r="H5625" s="591" t="s">
        <v>1895</v>
      </c>
      <c r="I5625" s="591"/>
      <c r="J5625" s="589" t="s">
        <v>1891</v>
      </c>
      <c r="K5625" s="589" t="s">
        <v>0</v>
      </c>
      <c r="L5625" s="590">
        <v>650</v>
      </c>
    </row>
    <row r="5626" spans="1:12" s="148" customFormat="1" ht="24" customHeight="1" x14ac:dyDescent="0.15">
      <c r="A5626" s="593"/>
      <c r="B5626" s="164" t="s">
        <v>1962</v>
      </c>
      <c r="C5626" s="164" t="s">
        <v>5155</v>
      </c>
      <c r="D5626" s="166">
        <v>43019</v>
      </c>
      <c r="E5626" s="164" t="s">
        <v>5139</v>
      </c>
      <c r="F5626" s="592"/>
      <c r="G5626" s="592"/>
      <c r="H5626" s="591"/>
      <c r="I5626" s="591"/>
      <c r="J5626" s="589"/>
      <c r="K5626" s="589"/>
      <c r="L5626" s="590"/>
    </row>
    <row r="5627" spans="1:12" s="148" customFormat="1" ht="24" customHeight="1" x14ac:dyDescent="0.15">
      <c r="A5627" s="593">
        <v>1071</v>
      </c>
      <c r="B5627" s="161" t="s">
        <v>20</v>
      </c>
      <c r="C5627" s="162" t="s">
        <v>21</v>
      </c>
      <c r="D5627" s="162" t="s">
        <v>1884</v>
      </c>
      <c r="E5627" s="162" t="s">
        <v>1885</v>
      </c>
      <c r="F5627" s="594" t="s">
        <v>14</v>
      </c>
      <c r="G5627" s="594"/>
      <c r="H5627" s="592"/>
      <c r="I5627" s="592"/>
      <c r="J5627" s="592"/>
      <c r="K5627" s="592"/>
      <c r="L5627" s="592"/>
    </row>
    <row r="5628" spans="1:12" s="148" customFormat="1" ht="26.25" customHeight="1" x14ac:dyDescent="0.15">
      <c r="A5628" s="593"/>
      <c r="B5628" s="589" t="s">
        <v>5153</v>
      </c>
      <c r="C5628" s="595" t="s">
        <v>5156</v>
      </c>
      <c r="D5628" s="596">
        <v>43026</v>
      </c>
      <c r="E5628" s="589" t="s">
        <v>1984</v>
      </c>
      <c r="F5628" s="589" t="s">
        <v>5157</v>
      </c>
      <c r="G5628" s="589"/>
      <c r="H5628" s="591" t="s">
        <v>1890</v>
      </c>
      <c r="I5628" s="591"/>
      <c r="J5628" s="164" t="s">
        <v>1891</v>
      </c>
      <c r="K5628" s="164" t="s">
        <v>0</v>
      </c>
      <c r="L5628" s="165">
        <v>111</v>
      </c>
    </row>
    <row r="5629" spans="1:12" s="148" customFormat="1" ht="186.75" customHeight="1" x14ac:dyDescent="0.15">
      <c r="A5629" s="593"/>
      <c r="B5629" s="589"/>
      <c r="C5629" s="595"/>
      <c r="D5629" s="596"/>
      <c r="E5629" s="589"/>
      <c r="F5629" s="589"/>
      <c r="G5629" s="589"/>
      <c r="H5629" s="591" t="s">
        <v>1892</v>
      </c>
      <c r="I5629" s="591"/>
      <c r="J5629" s="164" t="s">
        <v>1891</v>
      </c>
      <c r="K5629" s="164" t="s">
        <v>0</v>
      </c>
      <c r="L5629" s="165">
        <v>260</v>
      </c>
    </row>
    <row r="5630" spans="1:12" s="148" customFormat="1" ht="24" customHeight="1" x14ac:dyDescent="0.15">
      <c r="A5630" s="593"/>
      <c r="B5630" s="161" t="s">
        <v>29</v>
      </c>
      <c r="C5630" s="162" t="s">
        <v>30</v>
      </c>
      <c r="D5630" s="162" t="s">
        <v>1893</v>
      </c>
      <c r="E5630" s="162" t="s">
        <v>1894</v>
      </c>
      <c r="F5630" s="592"/>
      <c r="G5630" s="592"/>
      <c r="H5630" s="591" t="s">
        <v>1895</v>
      </c>
      <c r="I5630" s="591"/>
      <c r="J5630" s="589" t="s">
        <v>1891</v>
      </c>
      <c r="K5630" s="589" t="s">
        <v>1891</v>
      </c>
      <c r="L5630" s="590">
        <v>0</v>
      </c>
    </row>
    <row r="5631" spans="1:12" s="148" customFormat="1" ht="24" customHeight="1" x14ac:dyDescent="0.15">
      <c r="A5631" s="593"/>
      <c r="B5631" s="164" t="s">
        <v>1962</v>
      </c>
      <c r="C5631" s="164" t="s">
        <v>5157</v>
      </c>
      <c r="D5631" s="166">
        <v>43028</v>
      </c>
      <c r="E5631" s="164" t="s">
        <v>2060</v>
      </c>
      <c r="F5631" s="592"/>
      <c r="G5631" s="592"/>
      <c r="H5631" s="591"/>
      <c r="I5631" s="591"/>
      <c r="J5631" s="589"/>
      <c r="K5631" s="589"/>
      <c r="L5631" s="590"/>
    </row>
    <row r="5632" spans="1:12" s="148" customFormat="1" ht="24" customHeight="1" x14ac:dyDescent="0.15">
      <c r="A5632" s="593">
        <v>1072</v>
      </c>
      <c r="B5632" s="161" t="s">
        <v>20</v>
      </c>
      <c r="C5632" s="162" t="s">
        <v>21</v>
      </c>
      <c r="D5632" s="162" t="s">
        <v>1884</v>
      </c>
      <c r="E5632" s="162" t="s">
        <v>1885</v>
      </c>
      <c r="F5632" s="594" t="s">
        <v>14</v>
      </c>
      <c r="G5632" s="594"/>
      <c r="H5632" s="592"/>
      <c r="I5632" s="592"/>
      <c r="J5632" s="592"/>
      <c r="K5632" s="592"/>
      <c r="L5632" s="592"/>
    </row>
    <row r="5633" spans="1:12" s="148" customFormat="1" ht="26.25" customHeight="1" x14ac:dyDescent="0.15">
      <c r="A5633" s="593"/>
      <c r="B5633" s="589" t="s">
        <v>5158</v>
      </c>
      <c r="C5633" s="589" t="s">
        <v>5159</v>
      </c>
      <c r="D5633" s="596">
        <v>43017</v>
      </c>
      <c r="E5633" s="589" t="s">
        <v>1921</v>
      </c>
      <c r="F5633" s="589" t="s">
        <v>5160</v>
      </c>
      <c r="G5633" s="589"/>
      <c r="H5633" s="591" t="s">
        <v>1890</v>
      </c>
      <c r="I5633" s="591"/>
      <c r="J5633" s="164" t="s">
        <v>1891</v>
      </c>
      <c r="K5633" s="164" t="s">
        <v>0</v>
      </c>
      <c r="L5633" s="165">
        <v>478</v>
      </c>
    </row>
    <row r="5634" spans="1:12" s="148" customFormat="1" ht="102.75" customHeight="1" x14ac:dyDescent="0.15">
      <c r="A5634" s="593"/>
      <c r="B5634" s="589"/>
      <c r="C5634" s="589"/>
      <c r="D5634" s="596"/>
      <c r="E5634" s="589"/>
      <c r="F5634" s="589"/>
      <c r="G5634" s="589"/>
      <c r="H5634" s="591" t="s">
        <v>1892</v>
      </c>
      <c r="I5634" s="591"/>
      <c r="J5634" s="164" t="s">
        <v>1891</v>
      </c>
      <c r="K5634" s="164" t="s">
        <v>1891</v>
      </c>
      <c r="L5634" s="165">
        <v>0</v>
      </c>
    </row>
    <row r="5635" spans="1:12" s="148" customFormat="1" ht="24" customHeight="1" x14ac:dyDescent="0.15">
      <c r="A5635" s="593"/>
      <c r="B5635" s="161" t="s">
        <v>29</v>
      </c>
      <c r="C5635" s="162" t="s">
        <v>30</v>
      </c>
      <c r="D5635" s="162" t="s">
        <v>1893</v>
      </c>
      <c r="E5635" s="162" t="s">
        <v>1894</v>
      </c>
      <c r="F5635" s="592"/>
      <c r="G5635" s="592"/>
      <c r="H5635" s="591" t="s">
        <v>1895</v>
      </c>
      <c r="I5635" s="591"/>
      <c r="J5635" s="589" t="s">
        <v>1891</v>
      </c>
      <c r="K5635" s="589" t="s">
        <v>1891</v>
      </c>
      <c r="L5635" s="590">
        <v>0</v>
      </c>
    </row>
    <row r="5636" spans="1:12" s="148" customFormat="1" ht="24" customHeight="1" x14ac:dyDescent="0.15">
      <c r="A5636" s="593"/>
      <c r="B5636" s="164" t="s">
        <v>1896</v>
      </c>
      <c r="C5636" s="164" t="s">
        <v>5160</v>
      </c>
      <c r="D5636" s="166">
        <v>43021</v>
      </c>
      <c r="E5636" s="164" t="s">
        <v>5161</v>
      </c>
      <c r="F5636" s="592"/>
      <c r="G5636" s="592"/>
      <c r="H5636" s="591"/>
      <c r="I5636" s="591"/>
      <c r="J5636" s="589"/>
      <c r="K5636" s="589"/>
      <c r="L5636" s="590"/>
    </row>
    <row r="5637" spans="1:12" s="148" customFormat="1" ht="24" customHeight="1" x14ac:dyDescent="0.15">
      <c r="A5637" s="593">
        <v>1073</v>
      </c>
      <c r="B5637" s="161" t="s">
        <v>20</v>
      </c>
      <c r="C5637" s="162" t="s">
        <v>21</v>
      </c>
      <c r="D5637" s="162" t="s">
        <v>1884</v>
      </c>
      <c r="E5637" s="162" t="s">
        <v>1885</v>
      </c>
      <c r="F5637" s="594" t="s">
        <v>14</v>
      </c>
      <c r="G5637" s="594"/>
      <c r="H5637" s="592"/>
      <c r="I5637" s="592"/>
      <c r="J5637" s="592"/>
      <c r="K5637" s="592"/>
      <c r="L5637" s="592"/>
    </row>
    <row r="5638" spans="1:12" s="148" customFormat="1" ht="26.25" customHeight="1" x14ac:dyDescent="0.15">
      <c r="A5638" s="593"/>
      <c r="B5638" s="589" t="s">
        <v>5158</v>
      </c>
      <c r="C5638" s="595" t="s">
        <v>5162</v>
      </c>
      <c r="D5638" s="596">
        <v>43025</v>
      </c>
      <c r="E5638" s="589" t="s">
        <v>3000</v>
      </c>
      <c r="F5638" s="589" t="s">
        <v>3001</v>
      </c>
      <c r="G5638" s="589"/>
      <c r="H5638" s="591" t="s">
        <v>1890</v>
      </c>
      <c r="I5638" s="591"/>
      <c r="J5638" s="164" t="s">
        <v>1891</v>
      </c>
      <c r="K5638" s="164" t="s">
        <v>0</v>
      </c>
      <c r="L5638" s="165">
        <v>398</v>
      </c>
    </row>
    <row r="5639" spans="1:12" s="148" customFormat="1" ht="155.25" customHeight="1" x14ac:dyDescent="0.15">
      <c r="A5639" s="593"/>
      <c r="B5639" s="589"/>
      <c r="C5639" s="595"/>
      <c r="D5639" s="596"/>
      <c r="E5639" s="589"/>
      <c r="F5639" s="589"/>
      <c r="G5639" s="589"/>
      <c r="H5639" s="591" t="s">
        <v>1892</v>
      </c>
      <c r="I5639" s="591"/>
      <c r="J5639" s="164" t="s">
        <v>1891</v>
      </c>
      <c r="K5639" s="164" t="s">
        <v>0</v>
      </c>
      <c r="L5639" s="165">
        <v>244.4</v>
      </c>
    </row>
    <row r="5640" spans="1:12" s="148" customFormat="1" ht="24" customHeight="1" x14ac:dyDescent="0.15">
      <c r="A5640" s="593"/>
      <c r="B5640" s="161" t="s">
        <v>29</v>
      </c>
      <c r="C5640" s="162" t="s">
        <v>30</v>
      </c>
      <c r="D5640" s="162" t="s">
        <v>1893</v>
      </c>
      <c r="E5640" s="162" t="s">
        <v>1894</v>
      </c>
      <c r="F5640" s="592"/>
      <c r="G5640" s="592"/>
      <c r="H5640" s="591" t="s">
        <v>1895</v>
      </c>
      <c r="I5640" s="591"/>
      <c r="J5640" s="589" t="s">
        <v>1891</v>
      </c>
      <c r="K5640" s="589" t="s">
        <v>1891</v>
      </c>
      <c r="L5640" s="590">
        <v>0</v>
      </c>
    </row>
    <row r="5641" spans="1:12" s="148" customFormat="1" ht="24" customHeight="1" x14ac:dyDescent="0.15">
      <c r="A5641" s="593"/>
      <c r="B5641" s="164" t="s">
        <v>1896</v>
      </c>
      <c r="C5641" s="164" t="s">
        <v>3001</v>
      </c>
      <c r="D5641" s="166">
        <v>43028</v>
      </c>
      <c r="E5641" s="164" t="s">
        <v>5163</v>
      </c>
      <c r="F5641" s="592"/>
      <c r="G5641" s="592"/>
      <c r="H5641" s="591"/>
      <c r="I5641" s="591"/>
      <c r="J5641" s="589"/>
      <c r="K5641" s="589"/>
      <c r="L5641" s="590"/>
    </row>
    <row r="5642" spans="1:12" s="148" customFormat="1" ht="24" customHeight="1" x14ac:dyDescent="0.15">
      <c r="A5642" s="593">
        <v>1074</v>
      </c>
      <c r="B5642" s="161" t="s">
        <v>20</v>
      </c>
      <c r="C5642" s="162" t="s">
        <v>21</v>
      </c>
      <c r="D5642" s="162" t="s">
        <v>1884</v>
      </c>
      <c r="E5642" s="162" t="s">
        <v>1885</v>
      </c>
      <c r="F5642" s="594" t="s">
        <v>14</v>
      </c>
      <c r="G5642" s="594"/>
      <c r="H5642" s="592"/>
      <c r="I5642" s="592"/>
      <c r="J5642" s="592"/>
      <c r="K5642" s="592"/>
      <c r="L5642" s="592"/>
    </row>
    <row r="5643" spans="1:12" s="148" customFormat="1" ht="26.25" customHeight="1" x14ac:dyDescent="0.15">
      <c r="A5643" s="593"/>
      <c r="B5643" s="589" t="s">
        <v>5158</v>
      </c>
      <c r="C5643" s="595" t="s">
        <v>5164</v>
      </c>
      <c r="D5643" s="596">
        <v>43073</v>
      </c>
      <c r="E5643" s="589" t="s">
        <v>2234</v>
      </c>
      <c r="F5643" s="589" t="s">
        <v>3299</v>
      </c>
      <c r="G5643" s="589"/>
      <c r="H5643" s="591" t="s">
        <v>1890</v>
      </c>
      <c r="I5643" s="591"/>
      <c r="J5643" s="164" t="s">
        <v>1891</v>
      </c>
      <c r="K5643" s="164" t="s">
        <v>0</v>
      </c>
      <c r="L5643" s="165">
        <v>923</v>
      </c>
    </row>
    <row r="5644" spans="1:12" s="148" customFormat="1" ht="123.75" customHeight="1" x14ac:dyDescent="0.15">
      <c r="A5644" s="593"/>
      <c r="B5644" s="589"/>
      <c r="C5644" s="595"/>
      <c r="D5644" s="596"/>
      <c r="E5644" s="589"/>
      <c r="F5644" s="589"/>
      <c r="G5644" s="589"/>
      <c r="H5644" s="591" t="s">
        <v>1892</v>
      </c>
      <c r="I5644" s="591"/>
      <c r="J5644" s="164" t="s">
        <v>1891</v>
      </c>
      <c r="K5644" s="164" t="s">
        <v>1891</v>
      </c>
      <c r="L5644" s="165">
        <v>0</v>
      </c>
    </row>
    <row r="5645" spans="1:12" s="148" customFormat="1" ht="24" customHeight="1" x14ac:dyDescent="0.15">
      <c r="A5645" s="593"/>
      <c r="B5645" s="161" t="s">
        <v>29</v>
      </c>
      <c r="C5645" s="162" t="s">
        <v>30</v>
      </c>
      <c r="D5645" s="162" t="s">
        <v>1893</v>
      </c>
      <c r="E5645" s="162" t="s">
        <v>1894</v>
      </c>
      <c r="F5645" s="592"/>
      <c r="G5645" s="592"/>
      <c r="H5645" s="591" t="s">
        <v>1895</v>
      </c>
      <c r="I5645" s="591"/>
      <c r="J5645" s="589" t="s">
        <v>1891</v>
      </c>
      <c r="K5645" s="589" t="s">
        <v>1891</v>
      </c>
      <c r="L5645" s="590">
        <v>0</v>
      </c>
    </row>
    <row r="5646" spans="1:12" s="148" customFormat="1" ht="24" customHeight="1" x14ac:dyDescent="0.15">
      <c r="A5646" s="593"/>
      <c r="B5646" s="164" t="s">
        <v>1896</v>
      </c>
      <c r="C5646" s="164" t="s">
        <v>3299</v>
      </c>
      <c r="D5646" s="166">
        <v>43077</v>
      </c>
      <c r="E5646" s="164" t="s">
        <v>3252</v>
      </c>
      <c r="F5646" s="592"/>
      <c r="G5646" s="592"/>
      <c r="H5646" s="591"/>
      <c r="I5646" s="591"/>
      <c r="J5646" s="589"/>
      <c r="K5646" s="589"/>
      <c r="L5646" s="590"/>
    </row>
    <row r="5647" spans="1:12" s="148" customFormat="1" ht="24" customHeight="1" x14ac:dyDescent="0.15">
      <c r="A5647" s="593">
        <v>1075</v>
      </c>
      <c r="B5647" s="161" t="s">
        <v>20</v>
      </c>
      <c r="C5647" s="162" t="s">
        <v>21</v>
      </c>
      <c r="D5647" s="162" t="s">
        <v>1884</v>
      </c>
      <c r="E5647" s="162" t="s">
        <v>1885</v>
      </c>
      <c r="F5647" s="594" t="s">
        <v>14</v>
      </c>
      <c r="G5647" s="594"/>
      <c r="H5647" s="592"/>
      <c r="I5647" s="592"/>
      <c r="J5647" s="592"/>
      <c r="K5647" s="592"/>
      <c r="L5647" s="592"/>
    </row>
    <row r="5648" spans="1:12" s="148" customFormat="1" ht="26.25" customHeight="1" x14ac:dyDescent="0.15">
      <c r="A5648" s="593"/>
      <c r="B5648" s="589" t="s">
        <v>5158</v>
      </c>
      <c r="C5648" s="595" t="s">
        <v>5165</v>
      </c>
      <c r="D5648" s="596">
        <v>43167</v>
      </c>
      <c r="E5648" s="589" t="s">
        <v>1996</v>
      </c>
      <c r="F5648" s="589" t="s">
        <v>3881</v>
      </c>
      <c r="G5648" s="589"/>
      <c r="H5648" s="591" t="s">
        <v>1890</v>
      </c>
      <c r="I5648" s="591"/>
      <c r="J5648" s="164" t="s">
        <v>1891</v>
      </c>
      <c r="K5648" s="164" t="s">
        <v>0</v>
      </c>
      <c r="L5648" s="165">
        <v>502.7</v>
      </c>
    </row>
    <row r="5649" spans="1:12" s="148" customFormat="1" ht="144.75" customHeight="1" x14ac:dyDescent="0.15">
      <c r="A5649" s="593"/>
      <c r="B5649" s="589"/>
      <c r="C5649" s="595"/>
      <c r="D5649" s="596"/>
      <c r="E5649" s="589"/>
      <c r="F5649" s="589"/>
      <c r="G5649" s="589"/>
      <c r="H5649" s="591" t="s">
        <v>1892</v>
      </c>
      <c r="I5649" s="591"/>
      <c r="J5649" s="164" t="s">
        <v>1891</v>
      </c>
      <c r="K5649" s="164" t="s">
        <v>1891</v>
      </c>
      <c r="L5649" s="165">
        <v>0</v>
      </c>
    </row>
    <row r="5650" spans="1:12" s="148" customFormat="1" ht="24" customHeight="1" x14ac:dyDescent="0.15">
      <c r="A5650" s="593"/>
      <c r="B5650" s="161" t="s">
        <v>29</v>
      </c>
      <c r="C5650" s="162" t="s">
        <v>30</v>
      </c>
      <c r="D5650" s="162" t="s">
        <v>1893</v>
      </c>
      <c r="E5650" s="162" t="s">
        <v>1894</v>
      </c>
      <c r="F5650" s="592"/>
      <c r="G5650" s="592"/>
      <c r="H5650" s="591" t="s">
        <v>1895</v>
      </c>
      <c r="I5650" s="591"/>
      <c r="J5650" s="589" t="s">
        <v>1891</v>
      </c>
      <c r="K5650" s="589" t="s">
        <v>1891</v>
      </c>
      <c r="L5650" s="590">
        <v>0</v>
      </c>
    </row>
    <row r="5651" spans="1:12" s="148" customFormat="1" ht="24" customHeight="1" x14ac:dyDescent="0.15">
      <c r="A5651" s="593"/>
      <c r="B5651" s="164" t="s">
        <v>1896</v>
      </c>
      <c r="C5651" s="164" t="s">
        <v>3881</v>
      </c>
      <c r="D5651" s="166">
        <v>43169</v>
      </c>
      <c r="E5651" s="164" t="s">
        <v>3557</v>
      </c>
      <c r="F5651" s="592"/>
      <c r="G5651" s="592"/>
      <c r="H5651" s="591"/>
      <c r="I5651" s="591"/>
      <c r="J5651" s="589"/>
      <c r="K5651" s="589"/>
      <c r="L5651" s="590"/>
    </row>
    <row r="5652" spans="1:12" s="148" customFormat="1" ht="24" customHeight="1" x14ac:dyDescent="0.15">
      <c r="A5652" s="593">
        <v>1076</v>
      </c>
      <c r="B5652" s="161" t="s">
        <v>20</v>
      </c>
      <c r="C5652" s="162" t="s">
        <v>21</v>
      </c>
      <c r="D5652" s="162" t="s">
        <v>1884</v>
      </c>
      <c r="E5652" s="162" t="s">
        <v>1885</v>
      </c>
      <c r="F5652" s="594" t="s">
        <v>14</v>
      </c>
      <c r="G5652" s="594"/>
      <c r="H5652" s="592"/>
      <c r="I5652" s="592"/>
      <c r="J5652" s="592"/>
      <c r="K5652" s="592"/>
      <c r="L5652" s="592"/>
    </row>
    <row r="5653" spans="1:12" s="148" customFormat="1" ht="26.25" customHeight="1" x14ac:dyDescent="0.15">
      <c r="A5653" s="593"/>
      <c r="B5653" s="589" t="s">
        <v>5158</v>
      </c>
      <c r="C5653" s="589" t="s">
        <v>5166</v>
      </c>
      <c r="D5653" s="596">
        <v>43185</v>
      </c>
      <c r="E5653" s="589" t="s">
        <v>1938</v>
      </c>
      <c r="F5653" s="589" t="s">
        <v>3881</v>
      </c>
      <c r="G5653" s="589"/>
      <c r="H5653" s="591" t="s">
        <v>1890</v>
      </c>
      <c r="I5653" s="591"/>
      <c r="J5653" s="164" t="s">
        <v>1891</v>
      </c>
      <c r="K5653" s="164" t="s">
        <v>0</v>
      </c>
      <c r="L5653" s="165">
        <v>552</v>
      </c>
    </row>
    <row r="5654" spans="1:12" s="148" customFormat="1" ht="92.25" customHeight="1" x14ac:dyDescent="0.15">
      <c r="A5654" s="593"/>
      <c r="B5654" s="589"/>
      <c r="C5654" s="589"/>
      <c r="D5654" s="596"/>
      <c r="E5654" s="589"/>
      <c r="F5654" s="589"/>
      <c r="G5654" s="589"/>
      <c r="H5654" s="591" t="s">
        <v>1892</v>
      </c>
      <c r="I5654" s="591"/>
      <c r="J5654" s="164" t="s">
        <v>1891</v>
      </c>
      <c r="K5654" s="164" t="s">
        <v>0</v>
      </c>
      <c r="L5654" s="165">
        <v>549</v>
      </c>
    </row>
    <row r="5655" spans="1:12" s="148" customFormat="1" ht="24" customHeight="1" x14ac:dyDescent="0.15">
      <c r="A5655" s="593"/>
      <c r="B5655" s="161" t="s">
        <v>29</v>
      </c>
      <c r="C5655" s="162" t="s">
        <v>30</v>
      </c>
      <c r="D5655" s="162" t="s">
        <v>1893</v>
      </c>
      <c r="E5655" s="162" t="s">
        <v>1894</v>
      </c>
      <c r="F5655" s="592"/>
      <c r="G5655" s="592"/>
      <c r="H5655" s="591" t="s">
        <v>1895</v>
      </c>
      <c r="I5655" s="591"/>
      <c r="J5655" s="589" t="s">
        <v>1891</v>
      </c>
      <c r="K5655" s="589" t="s">
        <v>1891</v>
      </c>
      <c r="L5655" s="590">
        <v>0</v>
      </c>
    </row>
    <row r="5656" spans="1:12" s="148" customFormat="1" ht="24" customHeight="1" x14ac:dyDescent="0.15">
      <c r="A5656" s="593"/>
      <c r="B5656" s="164" t="s">
        <v>1896</v>
      </c>
      <c r="C5656" s="164" t="s">
        <v>3881</v>
      </c>
      <c r="D5656" s="166">
        <v>43187</v>
      </c>
      <c r="E5656" s="164" t="s">
        <v>5167</v>
      </c>
      <c r="F5656" s="592"/>
      <c r="G5656" s="592"/>
      <c r="H5656" s="591"/>
      <c r="I5656" s="591"/>
      <c r="J5656" s="589"/>
      <c r="K5656" s="589"/>
      <c r="L5656" s="590"/>
    </row>
    <row r="5657" spans="1:12" s="148" customFormat="1" ht="24" customHeight="1" x14ac:dyDescent="0.15">
      <c r="A5657" s="593">
        <v>1077</v>
      </c>
      <c r="B5657" s="161" t="s">
        <v>20</v>
      </c>
      <c r="C5657" s="162" t="s">
        <v>21</v>
      </c>
      <c r="D5657" s="162" t="s">
        <v>1884</v>
      </c>
      <c r="E5657" s="162" t="s">
        <v>1885</v>
      </c>
      <c r="F5657" s="594" t="s">
        <v>14</v>
      </c>
      <c r="G5657" s="594"/>
      <c r="H5657" s="592"/>
      <c r="I5657" s="592"/>
      <c r="J5657" s="592"/>
      <c r="K5657" s="592"/>
      <c r="L5657" s="592"/>
    </row>
    <row r="5658" spans="1:12" s="148" customFormat="1" ht="26.25" customHeight="1" x14ac:dyDescent="0.15">
      <c r="A5658" s="593"/>
      <c r="B5658" s="589" t="s">
        <v>5168</v>
      </c>
      <c r="C5658" s="595" t="s">
        <v>5169</v>
      </c>
      <c r="D5658" s="596">
        <v>43011</v>
      </c>
      <c r="E5658" s="589" t="s">
        <v>4029</v>
      </c>
      <c r="F5658" s="589" t="s">
        <v>5170</v>
      </c>
      <c r="G5658" s="589"/>
      <c r="H5658" s="591" t="s">
        <v>1890</v>
      </c>
      <c r="I5658" s="591"/>
      <c r="J5658" s="164" t="s">
        <v>1891</v>
      </c>
      <c r="K5658" s="164" t="s">
        <v>0</v>
      </c>
      <c r="L5658" s="165">
        <v>27</v>
      </c>
    </row>
    <row r="5659" spans="1:12" s="148" customFormat="1" ht="408.95" customHeight="1" x14ac:dyDescent="0.15">
      <c r="A5659" s="593"/>
      <c r="B5659" s="589"/>
      <c r="C5659" s="595"/>
      <c r="D5659" s="596"/>
      <c r="E5659" s="589"/>
      <c r="F5659" s="589"/>
      <c r="G5659" s="589"/>
      <c r="H5659" s="591" t="s">
        <v>1892</v>
      </c>
      <c r="I5659" s="591"/>
      <c r="J5659" s="589" t="s">
        <v>1891</v>
      </c>
      <c r="K5659" s="589" t="s">
        <v>1891</v>
      </c>
      <c r="L5659" s="590">
        <v>0</v>
      </c>
    </row>
    <row r="5660" spans="1:12" s="148" customFormat="1" ht="113.85" customHeight="1" x14ac:dyDescent="0.15">
      <c r="A5660" s="593"/>
      <c r="B5660" s="589"/>
      <c r="C5660" s="595"/>
      <c r="D5660" s="596"/>
      <c r="E5660" s="589"/>
      <c r="F5660" s="589"/>
      <c r="G5660" s="589"/>
      <c r="H5660" s="591"/>
      <c r="I5660" s="591"/>
      <c r="J5660" s="589"/>
      <c r="K5660" s="589"/>
      <c r="L5660" s="590"/>
    </row>
    <row r="5661" spans="1:12" s="148" customFormat="1" ht="24" customHeight="1" x14ac:dyDescent="0.15">
      <c r="A5661" s="593"/>
      <c r="B5661" s="161" t="s">
        <v>29</v>
      </c>
      <c r="C5661" s="162" t="s">
        <v>30</v>
      </c>
      <c r="D5661" s="162" t="s">
        <v>1893</v>
      </c>
      <c r="E5661" s="162" t="s">
        <v>1894</v>
      </c>
      <c r="F5661" s="592"/>
      <c r="G5661" s="592"/>
      <c r="H5661" s="591" t="s">
        <v>1895</v>
      </c>
      <c r="I5661" s="591"/>
      <c r="J5661" s="589" t="s">
        <v>1891</v>
      </c>
      <c r="K5661" s="589" t="s">
        <v>0</v>
      </c>
      <c r="L5661" s="590">
        <v>909</v>
      </c>
    </row>
    <row r="5662" spans="1:12" s="148" customFormat="1" ht="24" customHeight="1" x14ac:dyDescent="0.15">
      <c r="A5662" s="593"/>
      <c r="B5662" s="164" t="s">
        <v>1896</v>
      </c>
      <c r="C5662" s="164" t="s">
        <v>5170</v>
      </c>
      <c r="D5662" s="166">
        <v>43014</v>
      </c>
      <c r="E5662" s="164" t="s">
        <v>5171</v>
      </c>
      <c r="F5662" s="592"/>
      <c r="G5662" s="592"/>
      <c r="H5662" s="591"/>
      <c r="I5662" s="591"/>
      <c r="J5662" s="589"/>
      <c r="K5662" s="589"/>
      <c r="L5662" s="590"/>
    </row>
    <row r="5663" spans="1:12" s="148" customFormat="1" ht="24" customHeight="1" x14ac:dyDescent="0.15">
      <c r="A5663" s="593">
        <v>1078</v>
      </c>
      <c r="B5663" s="161" t="s">
        <v>20</v>
      </c>
      <c r="C5663" s="162" t="s">
        <v>21</v>
      </c>
      <c r="D5663" s="162" t="s">
        <v>1884</v>
      </c>
      <c r="E5663" s="162" t="s">
        <v>1885</v>
      </c>
      <c r="F5663" s="594" t="s">
        <v>14</v>
      </c>
      <c r="G5663" s="594"/>
      <c r="H5663" s="592"/>
      <c r="I5663" s="592"/>
      <c r="J5663" s="592"/>
      <c r="K5663" s="592"/>
      <c r="L5663" s="592"/>
    </row>
    <row r="5664" spans="1:12" s="148" customFormat="1" ht="26.25" customHeight="1" x14ac:dyDescent="0.15">
      <c r="A5664" s="593"/>
      <c r="B5664" s="589" t="s">
        <v>5168</v>
      </c>
      <c r="C5664" s="595" t="s">
        <v>5172</v>
      </c>
      <c r="D5664" s="596">
        <v>43031</v>
      </c>
      <c r="E5664" s="589" t="s">
        <v>2028</v>
      </c>
      <c r="F5664" s="589" t="s">
        <v>2364</v>
      </c>
      <c r="G5664" s="589"/>
      <c r="H5664" s="591" t="s">
        <v>1890</v>
      </c>
      <c r="I5664" s="591"/>
      <c r="J5664" s="164" t="s">
        <v>1891</v>
      </c>
      <c r="K5664" s="164" t="s">
        <v>0</v>
      </c>
      <c r="L5664" s="165">
        <v>336.92</v>
      </c>
    </row>
    <row r="5665" spans="1:12" s="148" customFormat="1" ht="323.25" customHeight="1" x14ac:dyDescent="0.15">
      <c r="A5665" s="593"/>
      <c r="B5665" s="589"/>
      <c r="C5665" s="595"/>
      <c r="D5665" s="596"/>
      <c r="E5665" s="589"/>
      <c r="F5665" s="589"/>
      <c r="G5665" s="589"/>
      <c r="H5665" s="591" t="s">
        <v>1892</v>
      </c>
      <c r="I5665" s="591"/>
      <c r="J5665" s="164" t="s">
        <v>1891</v>
      </c>
      <c r="K5665" s="164" t="s">
        <v>0</v>
      </c>
      <c r="L5665" s="165">
        <v>222.39</v>
      </c>
    </row>
    <row r="5666" spans="1:12" s="148" customFormat="1" ht="24" customHeight="1" x14ac:dyDescent="0.15">
      <c r="A5666" s="593"/>
      <c r="B5666" s="161" t="s">
        <v>29</v>
      </c>
      <c r="C5666" s="162" t="s">
        <v>30</v>
      </c>
      <c r="D5666" s="162" t="s">
        <v>1893</v>
      </c>
      <c r="E5666" s="162" t="s">
        <v>1894</v>
      </c>
      <c r="F5666" s="592"/>
      <c r="G5666" s="592"/>
      <c r="H5666" s="591" t="s">
        <v>1895</v>
      </c>
      <c r="I5666" s="591"/>
      <c r="J5666" s="589" t="s">
        <v>1891</v>
      </c>
      <c r="K5666" s="589" t="s">
        <v>1891</v>
      </c>
      <c r="L5666" s="590">
        <v>0</v>
      </c>
    </row>
    <row r="5667" spans="1:12" s="148" customFormat="1" ht="24" customHeight="1" x14ac:dyDescent="0.15">
      <c r="A5667" s="593"/>
      <c r="B5667" s="164" t="s">
        <v>1896</v>
      </c>
      <c r="C5667" s="164" t="s">
        <v>2364</v>
      </c>
      <c r="D5667" s="166">
        <v>43033</v>
      </c>
      <c r="E5667" s="164" t="s">
        <v>3065</v>
      </c>
      <c r="F5667" s="592"/>
      <c r="G5667" s="592"/>
      <c r="H5667" s="591"/>
      <c r="I5667" s="591"/>
      <c r="J5667" s="589"/>
      <c r="K5667" s="589"/>
      <c r="L5667" s="590"/>
    </row>
    <row r="5668" spans="1:12" s="148" customFormat="1" ht="24" customHeight="1" x14ac:dyDescent="0.15">
      <c r="A5668" s="593">
        <v>1079</v>
      </c>
      <c r="B5668" s="161" t="s">
        <v>20</v>
      </c>
      <c r="C5668" s="162" t="s">
        <v>21</v>
      </c>
      <c r="D5668" s="162" t="s">
        <v>1884</v>
      </c>
      <c r="E5668" s="162" t="s">
        <v>1885</v>
      </c>
      <c r="F5668" s="594" t="s">
        <v>14</v>
      </c>
      <c r="G5668" s="594"/>
      <c r="H5668" s="592"/>
      <c r="I5668" s="592"/>
      <c r="J5668" s="592"/>
      <c r="K5668" s="592"/>
      <c r="L5668" s="592"/>
    </row>
    <row r="5669" spans="1:12" s="148" customFormat="1" ht="26.25" customHeight="1" x14ac:dyDescent="0.15">
      <c r="A5669" s="593"/>
      <c r="B5669" s="589" t="s">
        <v>5168</v>
      </c>
      <c r="C5669" s="595" t="s">
        <v>5173</v>
      </c>
      <c r="D5669" s="596">
        <v>43044</v>
      </c>
      <c r="E5669" s="589" t="s">
        <v>2012</v>
      </c>
      <c r="F5669" s="589" t="s">
        <v>2013</v>
      </c>
      <c r="G5669" s="589"/>
      <c r="H5669" s="591" t="s">
        <v>1890</v>
      </c>
      <c r="I5669" s="591"/>
      <c r="J5669" s="164" t="s">
        <v>1891</v>
      </c>
      <c r="K5669" s="164" t="s">
        <v>0</v>
      </c>
      <c r="L5669" s="165">
        <v>346.26</v>
      </c>
    </row>
    <row r="5670" spans="1:12" s="148" customFormat="1" ht="408.95" customHeight="1" x14ac:dyDescent="0.15">
      <c r="A5670" s="593"/>
      <c r="B5670" s="589"/>
      <c r="C5670" s="595"/>
      <c r="D5670" s="596"/>
      <c r="E5670" s="589"/>
      <c r="F5670" s="589"/>
      <c r="G5670" s="589"/>
      <c r="H5670" s="591" t="s">
        <v>1892</v>
      </c>
      <c r="I5670" s="591"/>
      <c r="J5670" s="589" t="s">
        <v>1891</v>
      </c>
      <c r="K5670" s="589" t="s">
        <v>0</v>
      </c>
      <c r="L5670" s="590">
        <v>483.74</v>
      </c>
    </row>
    <row r="5671" spans="1:12" s="148" customFormat="1" ht="187.35" customHeight="1" x14ac:dyDescent="0.15">
      <c r="A5671" s="593"/>
      <c r="B5671" s="589"/>
      <c r="C5671" s="595"/>
      <c r="D5671" s="596"/>
      <c r="E5671" s="589"/>
      <c r="F5671" s="589"/>
      <c r="G5671" s="589"/>
      <c r="H5671" s="591"/>
      <c r="I5671" s="591"/>
      <c r="J5671" s="589"/>
      <c r="K5671" s="589"/>
      <c r="L5671" s="590"/>
    </row>
    <row r="5672" spans="1:12" s="148" customFormat="1" ht="24" customHeight="1" x14ac:dyDescent="0.15">
      <c r="A5672" s="593"/>
      <c r="B5672" s="161" t="s">
        <v>29</v>
      </c>
      <c r="C5672" s="162" t="s">
        <v>30</v>
      </c>
      <c r="D5672" s="162" t="s">
        <v>1893</v>
      </c>
      <c r="E5672" s="162" t="s">
        <v>1894</v>
      </c>
      <c r="F5672" s="592"/>
      <c r="G5672" s="592"/>
      <c r="H5672" s="591" t="s">
        <v>1895</v>
      </c>
      <c r="I5672" s="591"/>
      <c r="J5672" s="589" t="s">
        <v>1891</v>
      </c>
      <c r="K5672" s="589" t="s">
        <v>1891</v>
      </c>
      <c r="L5672" s="590">
        <v>0</v>
      </c>
    </row>
    <row r="5673" spans="1:12" s="148" customFormat="1" ht="24" customHeight="1" x14ac:dyDescent="0.15">
      <c r="A5673" s="593"/>
      <c r="B5673" s="164" t="s">
        <v>1896</v>
      </c>
      <c r="C5673" s="164" t="s">
        <v>2013</v>
      </c>
      <c r="D5673" s="166">
        <v>43046</v>
      </c>
      <c r="E5673" s="164" t="s">
        <v>2491</v>
      </c>
      <c r="F5673" s="592"/>
      <c r="G5673" s="592"/>
      <c r="H5673" s="591"/>
      <c r="I5673" s="591"/>
      <c r="J5673" s="589"/>
      <c r="K5673" s="589"/>
      <c r="L5673" s="590"/>
    </row>
    <row r="5674" spans="1:12" s="148" customFormat="1" ht="24" customHeight="1" x14ac:dyDescent="0.15">
      <c r="A5674" s="593">
        <v>1080</v>
      </c>
      <c r="B5674" s="161" t="s">
        <v>20</v>
      </c>
      <c r="C5674" s="162" t="s">
        <v>21</v>
      </c>
      <c r="D5674" s="162" t="s">
        <v>1884</v>
      </c>
      <c r="E5674" s="162" t="s">
        <v>1885</v>
      </c>
      <c r="F5674" s="594" t="s">
        <v>14</v>
      </c>
      <c r="G5674" s="594"/>
      <c r="H5674" s="592"/>
      <c r="I5674" s="592"/>
      <c r="J5674" s="592"/>
      <c r="K5674" s="592"/>
      <c r="L5674" s="592"/>
    </row>
    <row r="5675" spans="1:12" s="148" customFormat="1" ht="26.25" customHeight="1" x14ac:dyDescent="0.15">
      <c r="A5675" s="593"/>
      <c r="B5675" s="589" t="s">
        <v>5168</v>
      </c>
      <c r="C5675" s="595" t="s">
        <v>5174</v>
      </c>
      <c r="D5675" s="596">
        <v>43069</v>
      </c>
      <c r="E5675" s="589" t="s">
        <v>2902</v>
      </c>
      <c r="F5675" s="589" t="s">
        <v>2903</v>
      </c>
      <c r="G5675" s="589"/>
      <c r="H5675" s="591" t="s">
        <v>1890</v>
      </c>
      <c r="I5675" s="591"/>
      <c r="J5675" s="164" t="s">
        <v>1891</v>
      </c>
      <c r="K5675" s="164" t="s">
        <v>0</v>
      </c>
      <c r="L5675" s="165">
        <v>168.7</v>
      </c>
    </row>
    <row r="5676" spans="1:12" s="148" customFormat="1" ht="408.95" customHeight="1" x14ac:dyDescent="0.15">
      <c r="A5676" s="593"/>
      <c r="B5676" s="589"/>
      <c r="C5676" s="595"/>
      <c r="D5676" s="596"/>
      <c r="E5676" s="589"/>
      <c r="F5676" s="589"/>
      <c r="G5676" s="589"/>
      <c r="H5676" s="591" t="s">
        <v>1892</v>
      </c>
      <c r="I5676" s="591"/>
      <c r="J5676" s="589" t="s">
        <v>1891</v>
      </c>
      <c r="K5676" s="589" t="s">
        <v>0</v>
      </c>
      <c r="L5676" s="590">
        <v>272.60000000000002</v>
      </c>
    </row>
    <row r="5677" spans="1:12" s="148" customFormat="1" ht="113.85" customHeight="1" x14ac:dyDescent="0.15">
      <c r="A5677" s="593"/>
      <c r="B5677" s="589"/>
      <c r="C5677" s="595"/>
      <c r="D5677" s="596"/>
      <c r="E5677" s="589"/>
      <c r="F5677" s="589"/>
      <c r="G5677" s="589"/>
      <c r="H5677" s="591"/>
      <c r="I5677" s="591"/>
      <c r="J5677" s="589"/>
      <c r="K5677" s="589"/>
      <c r="L5677" s="590"/>
    </row>
    <row r="5678" spans="1:12" s="148" customFormat="1" ht="24" customHeight="1" x14ac:dyDescent="0.15">
      <c r="A5678" s="593"/>
      <c r="B5678" s="161" t="s">
        <v>29</v>
      </c>
      <c r="C5678" s="162" t="s">
        <v>30</v>
      </c>
      <c r="D5678" s="162" t="s">
        <v>1893</v>
      </c>
      <c r="E5678" s="162" t="s">
        <v>1894</v>
      </c>
      <c r="F5678" s="592"/>
      <c r="G5678" s="592"/>
      <c r="H5678" s="591" t="s">
        <v>1895</v>
      </c>
      <c r="I5678" s="591"/>
      <c r="J5678" s="589" t="s">
        <v>1891</v>
      </c>
      <c r="K5678" s="589" t="s">
        <v>0</v>
      </c>
      <c r="L5678" s="590">
        <v>44</v>
      </c>
    </row>
    <row r="5679" spans="1:12" s="148" customFormat="1" ht="24" customHeight="1" x14ac:dyDescent="0.15">
      <c r="A5679" s="593"/>
      <c r="B5679" s="164" t="s">
        <v>1896</v>
      </c>
      <c r="C5679" s="164" t="s">
        <v>2903</v>
      </c>
      <c r="D5679" s="166">
        <v>43070</v>
      </c>
      <c r="E5679" s="164" t="s">
        <v>2666</v>
      </c>
      <c r="F5679" s="592"/>
      <c r="G5679" s="592"/>
      <c r="H5679" s="591"/>
      <c r="I5679" s="591"/>
      <c r="J5679" s="589"/>
      <c r="K5679" s="589"/>
      <c r="L5679" s="590"/>
    </row>
    <row r="5680" spans="1:12" s="148" customFormat="1" ht="24" customHeight="1" x14ac:dyDescent="0.15">
      <c r="A5680" s="593">
        <v>1081</v>
      </c>
      <c r="B5680" s="161" t="s">
        <v>20</v>
      </c>
      <c r="C5680" s="162" t="s">
        <v>21</v>
      </c>
      <c r="D5680" s="162" t="s">
        <v>1884</v>
      </c>
      <c r="E5680" s="162" t="s">
        <v>1885</v>
      </c>
      <c r="F5680" s="594" t="s">
        <v>14</v>
      </c>
      <c r="G5680" s="594"/>
      <c r="H5680" s="592"/>
      <c r="I5680" s="592"/>
      <c r="J5680" s="592"/>
      <c r="K5680" s="592"/>
      <c r="L5680" s="592"/>
    </row>
    <row r="5681" spans="1:12" s="148" customFormat="1" ht="26.25" customHeight="1" x14ac:dyDescent="0.15">
      <c r="A5681" s="593"/>
      <c r="B5681" s="589" t="s">
        <v>5168</v>
      </c>
      <c r="C5681" s="595" t="s">
        <v>5175</v>
      </c>
      <c r="D5681" s="596">
        <v>43130</v>
      </c>
      <c r="E5681" s="589" t="s">
        <v>2064</v>
      </c>
      <c r="F5681" s="589" t="s">
        <v>2065</v>
      </c>
      <c r="G5681" s="589"/>
      <c r="H5681" s="591" t="s">
        <v>1890</v>
      </c>
      <c r="I5681" s="591"/>
      <c r="J5681" s="164" t="s">
        <v>1891</v>
      </c>
      <c r="K5681" s="164" t="s">
        <v>0</v>
      </c>
      <c r="L5681" s="165">
        <v>595.12</v>
      </c>
    </row>
    <row r="5682" spans="1:12" s="148" customFormat="1" ht="408.95" customHeight="1" x14ac:dyDescent="0.15">
      <c r="A5682" s="593"/>
      <c r="B5682" s="589"/>
      <c r="C5682" s="595"/>
      <c r="D5682" s="596"/>
      <c r="E5682" s="589"/>
      <c r="F5682" s="589"/>
      <c r="G5682" s="589"/>
      <c r="H5682" s="591" t="s">
        <v>1892</v>
      </c>
      <c r="I5682" s="591"/>
      <c r="J5682" s="589" t="s">
        <v>1891</v>
      </c>
      <c r="K5682" s="589" t="s">
        <v>0</v>
      </c>
      <c r="L5682" s="590">
        <v>246</v>
      </c>
    </row>
    <row r="5683" spans="1:12" s="148" customFormat="1" ht="208.35" customHeight="1" x14ac:dyDescent="0.15">
      <c r="A5683" s="593"/>
      <c r="B5683" s="589"/>
      <c r="C5683" s="595"/>
      <c r="D5683" s="596"/>
      <c r="E5683" s="589"/>
      <c r="F5683" s="589"/>
      <c r="G5683" s="589"/>
      <c r="H5683" s="591"/>
      <c r="I5683" s="591"/>
      <c r="J5683" s="589"/>
      <c r="K5683" s="589"/>
      <c r="L5683" s="590"/>
    </row>
    <row r="5684" spans="1:12" s="148" customFormat="1" ht="24" customHeight="1" x14ac:dyDescent="0.15">
      <c r="A5684" s="593"/>
      <c r="B5684" s="161" t="s">
        <v>29</v>
      </c>
      <c r="C5684" s="162" t="s">
        <v>30</v>
      </c>
      <c r="D5684" s="162" t="s">
        <v>1893</v>
      </c>
      <c r="E5684" s="162" t="s">
        <v>1894</v>
      </c>
      <c r="F5684" s="592"/>
      <c r="G5684" s="592"/>
      <c r="H5684" s="591" t="s">
        <v>1895</v>
      </c>
      <c r="I5684" s="591"/>
      <c r="J5684" s="589" t="s">
        <v>1891</v>
      </c>
      <c r="K5684" s="589" t="s">
        <v>0</v>
      </c>
      <c r="L5684" s="590">
        <v>28</v>
      </c>
    </row>
    <row r="5685" spans="1:12" s="148" customFormat="1" ht="24" customHeight="1" x14ac:dyDescent="0.15">
      <c r="A5685" s="593"/>
      <c r="B5685" s="164" t="s">
        <v>1896</v>
      </c>
      <c r="C5685" s="164" t="s">
        <v>2065</v>
      </c>
      <c r="D5685" s="166">
        <v>43132</v>
      </c>
      <c r="E5685" s="164" t="s">
        <v>4230</v>
      </c>
      <c r="F5685" s="592"/>
      <c r="G5685" s="592"/>
      <c r="H5685" s="591"/>
      <c r="I5685" s="591"/>
      <c r="J5685" s="589"/>
      <c r="K5685" s="589"/>
      <c r="L5685" s="590"/>
    </row>
    <row r="5686" spans="1:12" s="148" customFormat="1" ht="24" customHeight="1" x14ac:dyDescent="0.15">
      <c r="A5686" s="593">
        <v>1082</v>
      </c>
      <c r="B5686" s="161" t="s">
        <v>20</v>
      </c>
      <c r="C5686" s="162" t="s">
        <v>21</v>
      </c>
      <c r="D5686" s="162" t="s">
        <v>1884</v>
      </c>
      <c r="E5686" s="162" t="s">
        <v>1885</v>
      </c>
      <c r="F5686" s="594" t="s">
        <v>14</v>
      </c>
      <c r="G5686" s="594"/>
      <c r="H5686" s="592"/>
      <c r="I5686" s="592"/>
      <c r="J5686" s="592"/>
      <c r="K5686" s="592"/>
      <c r="L5686" s="592"/>
    </row>
    <row r="5687" spans="1:12" s="148" customFormat="1" ht="26.25" customHeight="1" x14ac:dyDescent="0.15">
      <c r="A5687" s="593"/>
      <c r="B5687" s="589" t="s">
        <v>5176</v>
      </c>
      <c r="C5687" s="595" t="s">
        <v>5177</v>
      </c>
      <c r="D5687" s="596">
        <v>43163</v>
      </c>
      <c r="E5687" s="589" t="s">
        <v>1899</v>
      </c>
      <c r="F5687" s="589" t="s">
        <v>3510</v>
      </c>
      <c r="G5687" s="589"/>
      <c r="H5687" s="591" t="s">
        <v>1890</v>
      </c>
      <c r="I5687" s="591"/>
      <c r="J5687" s="164" t="s">
        <v>1891</v>
      </c>
      <c r="K5687" s="164" t="s">
        <v>0</v>
      </c>
      <c r="L5687" s="165">
        <v>1406.81</v>
      </c>
    </row>
    <row r="5688" spans="1:12" s="148" customFormat="1" ht="291.75" customHeight="1" x14ac:dyDescent="0.15">
      <c r="A5688" s="593"/>
      <c r="B5688" s="589"/>
      <c r="C5688" s="595"/>
      <c r="D5688" s="596"/>
      <c r="E5688" s="589"/>
      <c r="F5688" s="589"/>
      <c r="G5688" s="589"/>
      <c r="H5688" s="591" t="s">
        <v>1892</v>
      </c>
      <c r="I5688" s="591"/>
      <c r="J5688" s="164" t="s">
        <v>1891</v>
      </c>
      <c r="K5688" s="164" t="s">
        <v>0</v>
      </c>
      <c r="L5688" s="165">
        <v>451.96</v>
      </c>
    </row>
    <row r="5689" spans="1:12" s="148" customFormat="1" ht="24" customHeight="1" x14ac:dyDescent="0.15">
      <c r="A5689" s="593"/>
      <c r="B5689" s="161" t="s">
        <v>29</v>
      </c>
      <c r="C5689" s="162" t="s">
        <v>30</v>
      </c>
      <c r="D5689" s="162" t="s">
        <v>1893</v>
      </c>
      <c r="E5689" s="162" t="s">
        <v>1894</v>
      </c>
      <c r="F5689" s="592"/>
      <c r="G5689" s="592"/>
      <c r="H5689" s="591" t="s">
        <v>1895</v>
      </c>
      <c r="I5689" s="591"/>
      <c r="J5689" s="589" t="s">
        <v>1891</v>
      </c>
      <c r="K5689" s="589" t="s">
        <v>0</v>
      </c>
      <c r="L5689" s="590">
        <v>400</v>
      </c>
    </row>
    <row r="5690" spans="1:12" s="148" customFormat="1" ht="24" customHeight="1" x14ac:dyDescent="0.15">
      <c r="A5690" s="593"/>
      <c r="B5690" s="164" t="s">
        <v>5178</v>
      </c>
      <c r="C5690" s="164" t="s">
        <v>3510</v>
      </c>
      <c r="D5690" s="166">
        <v>43170</v>
      </c>
      <c r="E5690" s="164" t="s">
        <v>3825</v>
      </c>
      <c r="F5690" s="592"/>
      <c r="G5690" s="592"/>
      <c r="H5690" s="591"/>
      <c r="I5690" s="591"/>
      <c r="J5690" s="589"/>
      <c r="K5690" s="589"/>
      <c r="L5690" s="590"/>
    </row>
    <row r="5691" spans="1:12" s="148" customFormat="1" ht="24" customHeight="1" x14ac:dyDescent="0.15">
      <c r="A5691" s="593">
        <v>1083</v>
      </c>
      <c r="B5691" s="161" t="s">
        <v>20</v>
      </c>
      <c r="C5691" s="162" t="s">
        <v>21</v>
      </c>
      <c r="D5691" s="162" t="s">
        <v>1884</v>
      </c>
      <c r="E5691" s="162" t="s">
        <v>1885</v>
      </c>
      <c r="F5691" s="594" t="s">
        <v>14</v>
      </c>
      <c r="G5691" s="594"/>
      <c r="H5691" s="592"/>
      <c r="I5691" s="592"/>
      <c r="J5691" s="592"/>
      <c r="K5691" s="592"/>
      <c r="L5691" s="592"/>
    </row>
    <row r="5692" spans="1:12" s="148" customFormat="1" ht="26.25" customHeight="1" x14ac:dyDescent="0.15">
      <c r="A5692" s="593"/>
      <c r="B5692" s="589" t="s">
        <v>5179</v>
      </c>
      <c r="C5692" s="595" t="s">
        <v>5180</v>
      </c>
      <c r="D5692" s="596">
        <v>43076</v>
      </c>
      <c r="E5692" s="589" t="s">
        <v>2372</v>
      </c>
      <c r="F5692" s="589" t="s">
        <v>2616</v>
      </c>
      <c r="G5692" s="589"/>
      <c r="H5692" s="591" t="s">
        <v>1890</v>
      </c>
      <c r="I5692" s="591"/>
      <c r="J5692" s="164" t="s">
        <v>1891</v>
      </c>
      <c r="K5692" s="164" t="s">
        <v>0</v>
      </c>
      <c r="L5692" s="165">
        <v>238.86</v>
      </c>
    </row>
    <row r="5693" spans="1:12" s="148" customFormat="1" ht="281.25" customHeight="1" x14ac:dyDescent="0.15">
      <c r="A5693" s="593"/>
      <c r="B5693" s="589"/>
      <c r="C5693" s="595"/>
      <c r="D5693" s="596"/>
      <c r="E5693" s="589"/>
      <c r="F5693" s="589"/>
      <c r="G5693" s="589"/>
      <c r="H5693" s="591" t="s">
        <v>1892</v>
      </c>
      <c r="I5693" s="591"/>
      <c r="J5693" s="164" t="s">
        <v>1891</v>
      </c>
      <c r="K5693" s="164" t="s">
        <v>0</v>
      </c>
      <c r="L5693" s="165">
        <v>282.39</v>
      </c>
    </row>
    <row r="5694" spans="1:12" s="148" customFormat="1" ht="24" customHeight="1" x14ac:dyDescent="0.15">
      <c r="A5694" s="593"/>
      <c r="B5694" s="161" t="s">
        <v>29</v>
      </c>
      <c r="C5694" s="162" t="s">
        <v>30</v>
      </c>
      <c r="D5694" s="162" t="s">
        <v>1893</v>
      </c>
      <c r="E5694" s="162" t="s">
        <v>1894</v>
      </c>
      <c r="F5694" s="592"/>
      <c r="G5694" s="592"/>
      <c r="H5694" s="591" t="s">
        <v>1895</v>
      </c>
      <c r="I5694" s="591"/>
      <c r="J5694" s="589" t="s">
        <v>1891</v>
      </c>
      <c r="K5694" s="589" t="s">
        <v>1891</v>
      </c>
      <c r="L5694" s="590">
        <v>0</v>
      </c>
    </row>
    <row r="5695" spans="1:12" s="148" customFormat="1" ht="24" customHeight="1" x14ac:dyDescent="0.15">
      <c r="A5695" s="593"/>
      <c r="B5695" s="164" t="s">
        <v>1695</v>
      </c>
      <c r="C5695" s="164" t="s">
        <v>2616</v>
      </c>
      <c r="D5695" s="166">
        <v>43077</v>
      </c>
      <c r="E5695" s="164" t="s">
        <v>5181</v>
      </c>
      <c r="F5695" s="592"/>
      <c r="G5695" s="592"/>
      <c r="H5695" s="591"/>
      <c r="I5695" s="591"/>
      <c r="J5695" s="589"/>
      <c r="K5695" s="589"/>
      <c r="L5695" s="590"/>
    </row>
    <row r="5696" spans="1:12" s="148" customFormat="1" ht="24" customHeight="1" x14ac:dyDescent="0.15">
      <c r="A5696" s="593">
        <v>1084</v>
      </c>
      <c r="B5696" s="161" t="s">
        <v>20</v>
      </c>
      <c r="C5696" s="162" t="s">
        <v>21</v>
      </c>
      <c r="D5696" s="162" t="s">
        <v>1884</v>
      </c>
      <c r="E5696" s="162" t="s">
        <v>1885</v>
      </c>
      <c r="F5696" s="594" t="s">
        <v>14</v>
      </c>
      <c r="G5696" s="594"/>
      <c r="H5696" s="592"/>
      <c r="I5696" s="592"/>
      <c r="J5696" s="592"/>
      <c r="K5696" s="592"/>
      <c r="L5696" s="592"/>
    </row>
    <row r="5697" spans="1:12" s="148" customFormat="1" ht="26.25" customHeight="1" x14ac:dyDescent="0.15">
      <c r="A5697" s="593"/>
      <c r="B5697" s="589" t="s">
        <v>5179</v>
      </c>
      <c r="C5697" s="589" t="s">
        <v>5182</v>
      </c>
      <c r="D5697" s="596">
        <v>43151</v>
      </c>
      <c r="E5697" s="589" t="s">
        <v>2712</v>
      </c>
      <c r="F5697" s="589" t="s">
        <v>5183</v>
      </c>
      <c r="G5697" s="589"/>
      <c r="H5697" s="591" t="s">
        <v>1890</v>
      </c>
      <c r="I5697" s="591"/>
      <c r="J5697" s="164" t="s">
        <v>1891</v>
      </c>
      <c r="K5697" s="164" t="s">
        <v>0</v>
      </c>
      <c r="L5697" s="165">
        <v>591.35</v>
      </c>
    </row>
    <row r="5698" spans="1:12" s="148" customFormat="1" ht="102.75" customHeight="1" x14ac:dyDescent="0.15">
      <c r="A5698" s="593"/>
      <c r="B5698" s="589"/>
      <c r="C5698" s="589"/>
      <c r="D5698" s="596"/>
      <c r="E5698" s="589"/>
      <c r="F5698" s="589"/>
      <c r="G5698" s="589"/>
      <c r="H5698" s="591" t="s">
        <v>1892</v>
      </c>
      <c r="I5698" s="591"/>
      <c r="J5698" s="164" t="s">
        <v>1891</v>
      </c>
      <c r="K5698" s="164" t="s">
        <v>0</v>
      </c>
      <c r="L5698" s="165">
        <v>1294.54</v>
      </c>
    </row>
    <row r="5699" spans="1:12" s="148" customFormat="1" ht="24" customHeight="1" x14ac:dyDescent="0.15">
      <c r="A5699" s="593"/>
      <c r="B5699" s="161" t="s">
        <v>29</v>
      </c>
      <c r="C5699" s="162" t="s">
        <v>30</v>
      </c>
      <c r="D5699" s="162" t="s">
        <v>1893</v>
      </c>
      <c r="E5699" s="162" t="s">
        <v>1894</v>
      </c>
      <c r="F5699" s="592"/>
      <c r="G5699" s="592"/>
      <c r="H5699" s="591" t="s">
        <v>1895</v>
      </c>
      <c r="I5699" s="591"/>
      <c r="J5699" s="589" t="s">
        <v>1891</v>
      </c>
      <c r="K5699" s="589" t="s">
        <v>0</v>
      </c>
      <c r="L5699" s="590">
        <v>110</v>
      </c>
    </row>
    <row r="5700" spans="1:12" s="148" customFormat="1" ht="24" customHeight="1" x14ac:dyDescent="0.15">
      <c r="A5700" s="593"/>
      <c r="B5700" s="164" t="s">
        <v>1695</v>
      </c>
      <c r="C5700" s="164" t="s">
        <v>5183</v>
      </c>
      <c r="D5700" s="166">
        <v>43156</v>
      </c>
      <c r="E5700" s="164" t="s">
        <v>4909</v>
      </c>
      <c r="F5700" s="592"/>
      <c r="G5700" s="592"/>
      <c r="H5700" s="591"/>
      <c r="I5700" s="591"/>
      <c r="J5700" s="589"/>
      <c r="K5700" s="589"/>
      <c r="L5700" s="590"/>
    </row>
    <row r="5701" spans="1:12" s="148" customFormat="1" ht="24" customHeight="1" x14ac:dyDescent="0.15">
      <c r="A5701" s="593">
        <v>1085</v>
      </c>
      <c r="B5701" s="161" t="s">
        <v>20</v>
      </c>
      <c r="C5701" s="162" t="s">
        <v>21</v>
      </c>
      <c r="D5701" s="162" t="s">
        <v>1884</v>
      </c>
      <c r="E5701" s="162" t="s">
        <v>1885</v>
      </c>
      <c r="F5701" s="594" t="s">
        <v>14</v>
      </c>
      <c r="G5701" s="594"/>
      <c r="H5701" s="592"/>
      <c r="I5701" s="592"/>
      <c r="J5701" s="592"/>
      <c r="K5701" s="592"/>
      <c r="L5701" s="592"/>
    </row>
    <row r="5702" spans="1:12" s="148" customFormat="1" ht="26.25" customHeight="1" x14ac:dyDescent="0.15">
      <c r="A5702" s="593"/>
      <c r="B5702" s="589" t="s">
        <v>5179</v>
      </c>
      <c r="C5702" s="595" t="s">
        <v>5184</v>
      </c>
      <c r="D5702" s="596">
        <v>43177</v>
      </c>
      <c r="E5702" s="589" t="s">
        <v>2712</v>
      </c>
      <c r="F5702" s="589" t="s">
        <v>5185</v>
      </c>
      <c r="G5702" s="589"/>
      <c r="H5702" s="591" t="s">
        <v>1890</v>
      </c>
      <c r="I5702" s="591"/>
      <c r="J5702" s="164" t="s">
        <v>1891</v>
      </c>
      <c r="K5702" s="164" t="s">
        <v>0</v>
      </c>
      <c r="L5702" s="165">
        <v>472</v>
      </c>
    </row>
    <row r="5703" spans="1:12" s="148" customFormat="1" ht="155.25" customHeight="1" x14ac:dyDescent="0.15">
      <c r="A5703" s="593"/>
      <c r="B5703" s="589"/>
      <c r="C5703" s="595"/>
      <c r="D5703" s="596"/>
      <c r="E5703" s="589"/>
      <c r="F5703" s="589"/>
      <c r="G5703" s="589"/>
      <c r="H5703" s="591" t="s">
        <v>1892</v>
      </c>
      <c r="I5703" s="591"/>
      <c r="J5703" s="164" t="s">
        <v>1891</v>
      </c>
      <c r="K5703" s="164" t="s">
        <v>0</v>
      </c>
      <c r="L5703" s="165">
        <v>2541.59</v>
      </c>
    </row>
    <row r="5704" spans="1:12" s="148" customFormat="1" ht="24" customHeight="1" x14ac:dyDescent="0.15">
      <c r="A5704" s="593"/>
      <c r="B5704" s="161" t="s">
        <v>29</v>
      </c>
      <c r="C5704" s="162" t="s">
        <v>30</v>
      </c>
      <c r="D5704" s="162" t="s">
        <v>1893</v>
      </c>
      <c r="E5704" s="162" t="s">
        <v>1894</v>
      </c>
      <c r="F5704" s="592"/>
      <c r="G5704" s="592"/>
      <c r="H5704" s="591" t="s">
        <v>1895</v>
      </c>
      <c r="I5704" s="591"/>
      <c r="J5704" s="589" t="s">
        <v>1891</v>
      </c>
      <c r="K5704" s="589" t="s">
        <v>1891</v>
      </c>
      <c r="L5704" s="590">
        <v>0</v>
      </c>
    </row>
    <row r="5705" spans="1:12" s="148" customFormat="1" ht="24" customHeight="1" x14ac:dyDescent="0.15">
      <c r="A5705" s="593"/>
      <c r="B5705" s="164" t="s">
        <v>1695</v>
      </c>
      <c r="C5705" s="164" t="s">
        <v>5185</v>
      </c>
      <c r="D5705" s="166">
        <v>43182</v>
      </c>
      <c r="E5705" s="164" t="s">
        <v>4056</v>
      </c>
      <c r="F5705" s="592"/>
      <c r="G5705" s="592"/>
      <c r="H5705" s="591"/>
      <c r="I5705" s="591"/>
      <c r="J5705" s="589"/>
      <c r="K5705" s="589"/>
      <c r="L5705" s="590"/>
    </row>
    <row r="5706" spans="1:12" s="148" customFormat="1" ht="24" customHeight="1" x14ac:dyDescent="0.15">
      <c r="A5706" s="593">
        <v>1086</v>
      </c>
      <c r="B5706" s="161" t="s">
        <v>20</v>
      </c>
      <c r="C5706" s="162" t="s">
        <v>21</v>
      </c>
      <c r="D5706" s="162" t="s">
        <v>1884</v>
      </c>
      <c r="E5706" s="162" t="s">
        <v>1885</v>
      </c>
      <c r="F5706" s="594" t="s">
        <v>14</v>
      </c>
      <c r="G5706" s="594"/>
      <c r="H5706" s="592"/>
      <c r="I5706" s="592"/>
      <c r="J5706" s="592"/>
      <c r="K5706" s="592"/>
      <c r="L5706" s="592"/>
    </row>
    <row r="5707" spans="1:12" s="148" customFormat="1" ht="26.25" customHeight="1" x14ac:dyDescent="0.15">
      <c r="A5707" s="593"/>
      <c r="B5707" s="589" t="s">
        <v>5186</v>
      </c>
      <c r="C5707" s="595" t="s">
        <v>5187</v>
      </c>
      <c r="D5707" s="596">
        <v>43080</v>
      </c>
      <c r="E5707" s="589" t="s">
        <v>2712</v>
      </c>
      <c r="F5707" s="589" t="s">
        <v>2001</v>
      </c>
      <c r="G5707" s="589"/>
      <c r="H5707" s="591" t="s">
        <v>1890</v>
      </c>
      <c r="I5707" s="591"/>
      <c r="J5707" s="164" t="s">
        <v>1891</v>
      </c>
      <c r="K5707" s="164" t="s">
        <v>0</v>
      </c>
      <c r="L5707" s="165">
        <v>764.99</v>
      </c>
    </row>
    <row r="5708" spans="1:12" s="148" customFormat="1" ht="408.95" customHeight="1" x14ac:dyDescent="0.15">
      <c r="A5708" s="593"/>
      <c r="B5708" s="589"/>
      <c r="C5708" s="595"/>
      <c r="D5708" s="596"/>
      <c r="E5708" s="589"/>
      <c r="F5708" s="589"/>
      <c r="G5708" s="589"/>
      <c r="H5708" s="591" t="s">
        <v>1892</v>
      </c>
      <c r="I5708" s="591"/>
      <c r="J5708" s="589" t="s">
        <v>1891</v>
      </c>
      <c r="K5708" s="589" t="s">
        <v>1891</v>
      </c>
      <c r="L5708" s="590">
        <v>0</v>
      </c>
    </row>
    <row r="5709" spans="1:12" s="148" customFormat="1" ht="29.85" customHeight="1" x14ac:dyDescent="0.15">
      <c r="A5709" s="593"/>
      <c r="B5709" s="589"/>
      <c r="C5709" s="595"/>
      <c r="D5709" s="596"/>
      <c r="E5709" s="589"/>
      <c r="F5709" s="589"/>
      <c r="G5709" s="589"/>
      <c r="H5709" s="591"/>
      <c r="I5709" s="591"/>
      <c r="J5709" s="589"/>
      <c r="K5709" s="589"/>
      <c r="L5709" s="590"/>
    </row>
    <row r="5710" spans="1:12" s="148" customFormat="1" ht="24" customHeight="1" x14ac:dyDescent="0.15">
      <c r="A5710" s="593"/>
      <c r="B5710" s="161" t="s">
        <v>29</v>
      </c>
      <c r="C5710" s="162" t="s">
        <v>30</v>
      </c>
      <c r="D5710" s="162" t="s">
        <v>1893</v>
      </c>
      <c r="E5710" s="162" t="s">
        <v>1894</v>
      </c>
      <c r="F5710" s="592"/>
      <c r="G5710" s="592"/>
      <c r="H5710" s="591" t="s">
        <v>1895</v>
      </c>
      <c r="I5710" s="591"/>
      <c r="J5710" s="589" t="s">
        <v>1891</v>
      </c>
      <c r="K5710" s="589" t="s">
        <v>0</v>
      </c>
      <c r="L5710" s="590">
        <v>250</v>
      </c>
    </row>
    <row r="5711" spans="1:12" s="148" customFormat="1" ht="24" customHeight="1" x14ac:dyDescent="0.15">
      <c r="A5711" s="593"/>
      <c r="B5711" s="164" t="s">
        <v>2059</v>
      </c>
      <c r="C5711" s="164" t="s">
        <v>2001</v>
      </c>
      <c r="D5711" s="166">
        <v>43086</v>
      </c>
      <c r="E5711" s="164" t="s">
        <v>5188</v>
      </c>
      <c r="F5711" s="592"/>
      <c r="G5711" s="592"/>
      <c r="H5711" s="591"/>
      <c r="I5711" s="591"/>
      <c r="J5711" s="589"/>
      <c r="K5711" s="589"/>
      <c r="L5711" s="590"/>
    </row>
    <row r="5712" spans="1:12" s="148" customFormat="1" ht="24" customHeight="1" x14ac:dyDescent="0.15">
      <c r="A5712" s="593">
        <v>1087</v>
      </c>
      <c r="B5712" s="161" t="s">
        <v>20</v>
      </c>
      <c r="C5712" s="162" t="s">
        <v>21</v>
      </c>
      <c r="D5712" s="162" t="s">
        <v>1884</v>
      </c>
      <c r="E5712" s="162" t="s">
        <v>1885</v>
      </c>
      <c r="F5712" s="594" t="s">
        <v>14</v>
      </c>
      <c r="G5712" s="594"/>
      <c r="H5712" s="592"/>
      <c r="I5712" s="592"/>
      <c r="J5712" s="592"/>
      <c r="K5712" s="592"/>
      <c r="L5712" s="592"/>
    </row>
    <row r="5713" spans="1:12" s="148" customFormat="1" ht="26.25" customHeight="1" x14ac:dyDescent="0.15">
      <c r="A5713" s="593"/>
      <c r="B5713" s="589" t="s">
        <v>5186</v>
      </c>
      <c r="C5713" s="595" t="s">
        <v>5189</v>
      </c>
      <c r="D5713" s="596">
        <v>43135</v>
      </c>
      <c r="E5713" s="589" t="s">
        <v>2703</v>
      </c>
      <c r="F5713" s="589" t="s">
        <v>3833</v>
      </c>
      <c r="G5713" s="589"/>
      <c r="H5713" s="591" t="s">
        <v>1890</v>
      </c>
      <c r="I5713" s="591"/>
      <c r="J5713" s="164" t="s">
        <v>1891</v>
      </c>
      <c r="K5713" s="164" t="s">
        <v>1891</v>
      </c>
      <c r="L5713" s="165">
        <v>0</v>
      </c>
    </row>
    <row r="5714" spans="1:12" s="148" customFormat="1" ht="291.75" customHeight="1" x14ac:dyDescent="0.15">
      <c r="A5714" s="593"/>
      <c r="B5714" s="589"/>
      <c r="C5714" s="595"/>
      <c r="D5714" s="596"/>
      <c r="E5714" s="589"/>
      <c r="F5714" s="589"/>
      <c r="G5714" s="589"/>
      <c r="H5714" s="591" t="s">
        <v>1892</v>
      </c>
      <c r="I5714" s="591"/>
      <c r="J5714" s="164" t="s">
        <v>1891</v>
      </c>
      <c r="K5714" s="164" t="s">
        <v>1891</v>
      </c>
      <c r="L5714" s="165">
        <v>0</v>
      </c>
    </row>
    <row r="5715" spans="1:12" s="148" customFormat="1" ht="24" customHeight="1" x14ac:dyDescent="0.15">
      <c r="A5715" s="593"/>
      <c r="B5715" s="161" t="s">
        <v>29</v>
      </c>
      <c r="C5715" s="162" t="s">
        <v>30</v>
      </c>
      <c r="D5715" s="162" t="s">
        <v>1893</v>
      </c>
      <c r="E5715" s="162" t="s">
        <v>1894</v>
      </c>
      <c r="F5715" s="592"/>
      <c r="G5715" s="592"/>
      <c r="H5715" s="591" t="s">
        <v>1895</v>
      </c>
      <c r="I5715" s="591"/>
      <c r="J5715" s="589" t="s">
        <v>0</v>
      </c>
      <c r="K5715" s="589" t="s">
        <v>1891</v>
      </c>
      <c r="L5715" s="590">
        <v>1335</v>
      </c>
    </row>
    <row r="5716" spans="1:12" s="148" customFormat="1" ht="24" customHeight="1" x14ac:dyDescent="0.15">
      <c r="A5716" s="593"/>
      <c r="B5716" s="164" t="s">
        <v>2059</v>
      </c>
      <c r="C5716" s="164" t="s">
        <v>3833</v>
      </c>
      <c r="D5716" s="166">
        <v>43140</v>
      </c>
      <c r="E5716" s="164" t="s">
        <v>2791</v>
      </c>
      <c r="F5716" s="592"/>
      <c r="G5716" s="592"/>
      <c r="H5716" s="591"/>
      <c r="I5716" s="591"/>
      <c r="J5716" s="589"/>
      <c r="K5716" s="589"/>
      <c r="L5716" s="590"/>
    </row>
    <row r="5717" spans="1:12" s="148" customFormat="1" ht="24" customHeight="1" x14ac:dyDescent="0.15">
      <c r="A5717" s="593">
        <v>1088</v>
      </c>
      <c r="B5717" s="161" t="s">
        <v>20</v>
      </c>
      <c r="C5717" s="162" t="s">
        <v>21</v>
      </c>
      <c r="D5717" s="162" t="s">
        <v>1884</v>
      </c>
      <c r="E5717" s="162" t="s">
        <v>1885</v>
      </c>
      <c r="F5717" s="594" t="s">
        <v>14</v>
      </c>
      <c r="G5717" s="594"/>
      <c r="H5717" s="592"/>
      <c r="I5717" s="592"/>
      <c r="J5717" s="592"/>
      <c r="K5717" s="592"/>
      <c r="L5717" s="592"/>
    </row>
    <row r="5718" spans="1:12" s="148" customFormat="1" ht="26.25" customHeight="1" x14ac:dyDescent="0.15">
      <c r="A5718" s="593"/>
      <c r="B5718" s="589" t="s">
        <v>5190</v>
      </c>
      <c r="C5718" s="595" t="s">
        <v>5191</v>
      </c>
      <c r="D5718" s="596">
        <v>43040</v>
      </c>
      <c r="E5718" s="589" t="s">
        <v>2372</v>
      </c>
      <c r="F5718" s="589" t="s">
        <v>2741</v>
      </c>
      <c r="G5718" s="589"/>
      <c r="H5718" s="591" t="s">
        <v>1890</v>
      </c>
      <c r="I5718" s="591"/>
      <c r="J5718" s="164" t="s">
        <v>1891</v>
      </c>
      <c r="K5718" s="164" t="s">
        <v>0</v>
      </c>
      <c r="L5718" s="165">
        <v>149</v>
      </c>
    </row>
    <row r="5719" spans="1:12" s="148" customFormat="1" ht="197.25" customHeight="1" x14ac:dyDescent="0.15">
      <c r="A5719" s="593"/>
      <c r="B5719" s="589"/>
      <c r="C5719" s="595"/>
      <c r="D5719" s="596"/>
      <c r="E5719" s="589"/>
      <c r="F5719" s="589"/>
      <c r="G5719" s="589"/>
      <c r="H5719" s="591" t="s">
        <v>1892</v>
      </c>
      <c r="I5719" s="591"/>
      <c r="J5719" s="164" t="s">
        <v>1891</v>
      </c>
      <c r="K5719" s="164" t="s">
        <v>0</v>
      </c>
      <c r="L5719" s="165">
        <v>394.4</v>
      </c>
    </row>
    <row r="5720" spans="1:12" s="148" customFormat="1" ht="24" customHeight="1" x14ac:dyDescent="0.15">
      <c r="A5720" s="593"/>
      <c r="B5720" s="161" t="s">
        <v>29</v>
      </c>
      <c r="C5720" s="162" t="s">
        <v>30</v>
      </c>
      <c r="D5720" s="162" t="s">
        <v>1893</v>
      </c>
      <c r="E5720" s="162" t="s">
        <v>1894</v>
      </c>
      <c r="F5720" s="592"/>
      <c r="G5720" s="592"/>
      <c r="H5720" s="591" t="s">
        <v>1895</v>
      </c>
      <c r="I5720" s="591"/>
      <c r="J5720" s="589" t="s">
        <v>1891</v>
      </c>
      <c r="K5720" s="589" t="s">
        <v>1891</v>
      </c>
      <c r="L5720" s="590">
        <v>0</v>
      </c>
    </row>
    <row r="5721" spans="1:12" s="148" customFormat="1" ht="34.5" customHeight="1" x14ac:dyDescent="0.15">
      <c r="A5721" s="593"/>
      <c r="B5721" s="164" t="s">
        <v>1651</v>
      </c>
      <c r="C5721" s="164" t="s">
        <v>2741</v>
      </c>
      <c r="D5721" s="166">
        <v>43041</v>
      </c>
      <c r="E5721" s="164" t="s">
        <v>4221</v>
      </c>
      <c r="F5721" s="592"/>
      <c r="G5721" s="592"/>
      <c r="H5721" s="591"/>
      <c r="I5721" s="591"/>
      <c r="J5721" s="589"/>
      <c r="K5721" s="589"/>
      <c r="L5721" s="590"/>
    </row>
    <row r="5722" spans="1:12" s="148" customFormat="1" ht="24" customHeight="1" x14ac:dyDescent="0.15">
      <c r="A5722" s="593">
        <v>1089</v>
      </c>
      <c r="B5722" s="161" t="s">
        <v>20</v>
      </c>
      <c r="C5722" s="162" t="s">
        <v>21</v>
      </c>
      <c r="D5722" s="162" t="s">
        <v>1884</v>
      </c>
      <c r="E5722" s="162" t="s">
        <v>1885</v>
      </c>
      <c r="F5722" s="594" t="s">
        <v>14</v>
      </c>
      <c r="G5722" s="594"/>
      <c r="H5722" s="592"/>
      <c r="I5722" s="592"/>
      <c r="J5722" s="592"/>
      <c r="K5722" s="592"/>
      <c r="L5722" s="592"/>
    </row>
    <row r="5723" spans="1:12" s="148" customFormat="1" ht="26.25" customHeight="1" x14ac:dyDescent="0.15">
      <c r="A5723" s="593"/>
      <c r="B5723" s="589" t="s">
        <v>5190</v>
      </c>
      <c r="C5723" s="595" t="s">
        <v>5192</v>
      </c>
      <c r="D5723" s="596">
        <v>43067</v>
      </c>
      <c r="E5723" s="589" t="s">
        <v>2460</v>
      </c>
      <c r="F5723" s="589" t="s">
        <v>5193</v>
      </c>
      <c r="G5723" s="589"/>
      <c r="H5723" s="591" t="s">
        <v>1890</v>
      </c>
      <c r="I5723" s="591"/>
      <c r="J5723" s="164" t="s">
        <v>1891</v>
      </c>
      <c r="K5723" s="164" t="s">
        <v>0</v>
      </c>
      <c r="L5723" s="165">
        <v>300</v>
      </c>
    </row>
    <row r="5724" spans="1:12" s="148" customFormat="1" ht="260.25" customHeight="1" x14ac:dyDescent="0.15">
      <c r="A5724" s="593"/>
      <c r="B5724" s="589"/>
      <c r="C5724" s="595"/>
      <c r="D5724" s="596"/>
      <c r="E5724" s="589"/>
      <c r="F5724" s="589"/>
      <c r="G5724" s="589"/>
      <c r="H5724" s="591" t="s">
        <v>1892</v>
      </c>
      <c r="I5724" s="591"/>
      <c r="J5724" s="164" t="s">
        <v>1891</v>
      </c>
      <c r="K5724" s="164" t="s">
        <v>0</v>
      </c>
      <c r="L5724" s="165">
        <v>1500</v>
      </c>
    </row>
    <row r="5725" spans="1:12" s="148" customFormat="1" ht="24" customHeight="1" x14ac:dyDescent="0.15">
      <c r="A5725" s="593"/>
      <c r="B5725" s="161" t="s">
        <v>29</v>
      </c>
      <c r="C5725" s="162" t="s">
        <v>30</v>
      </c>
      <c r="D5725" s="162" t="s">
        <v>1893</v>
      </c>
      <c r="E5725" s="162" t="s">
        <v>1894</v>
      </c>
      <c r="F5725" s="592"/>
      <c r="G5725" s="592"/>
      <c r="H5725" s="591" t="s">
        <v>1895</v>
      </c>
      <c r="I5725" s="591"/>
      <c r="J5725" s="589" t="s">
        <v>1891</v>
      </c>
      <c r="K5725" s="589" t="s">
        <v>1891</v>
      </c>
      <c r="L5725" s="590">
        <v>0</v>
      </c>
    </row>
    <row r="5726" spans="1:12" s="148" customFormat="1" ht="34.5" customHeight="1" x14ac:dyDescent="0.15">
      <c r="A5726" s="593"/>
      <c r="B5726" s="164" t="s">
        <v>1651</v>
      </c>
      <c r="C5726" s="164" t="s">
        <v>5193</v>
      </c>
      <c r="D5726" s="166">
        <v>43069</v>
      </c>
      <c r="E5726" s="164" t="s">
        <v>5194</v>
      </c>
      <c r="F5726" s="592"/>
      <c r="G5726" s="592"/>
      <c r="H5726" s="591"/>
      <c r="I5726" s="591"/>
      <c r="J5726" s="589"/>
      <c r="K5726" s="589"/>
      <c r="L5726" s="590"/>
    </row>
    <row r="5727" spans="1:12" s="148" customFormat="1" ht="24" customHeight="1" x14ac:dyDescent="0.15">
      <c r="A5727" s="593">
        <v>1090</v>
      </c>
      <c r="B5727" s="161" t="s">
        <v>20</v>
      </c>
      <c r="C5727" s="162" t="s">
        <v>21</v>
      </c>
      <c r="D5727" s="162" t="s">
        <v>1884</v>
      </c>
      <c r="E5727" s="162" t="s">
        <v>1885</v>
      </c>
      <c r="F5727" s="594" t="s">
        <v>14</v>
      </c>
      <c r="G5727" s="594"/>
      <c r="H5727" s="592"/>
      <c r="I5727" s="592"/>
      <c r="J5727" s="592"/>
      <c r="K5727" s="592"/>
      <c r="L5727" s="592"/>
    </row>
    <row r="5728" spans="1:12" s="148" customFormat="1" ht="26.25" customHeight="1" x14ac:dyDescent="0.15">
      <c r="A5728" s="593"/>
      <c r="B5728" s="589" t="s">
        <v>5190</v>
      </c>
      <c r="C5728" s="595" t="s">
        <v>5195</v>
      </c>
      <c r="D5728" s="596">
        <v>43083</v>
      </c>
      <c r="E5728" s="589" t="s">
        <v>1996</v>
      </c>
      <c r="F5728" s="589" t="s">
        <v>3701</v>
      </c>
      <c r="G5728" s="589"/>
      <c r="H5728" s="591" t="s">
        <v>1890</v>
      </c>
      <c r="I5728" s="591"/>
      <c r="J5728" s="164" t="s">
        <v>1891</v>
      </c>
      <c r="K5728" s="164" t="s">
        <v>0</v>
      </c>
      <c r="L5728" s="165">
        <v>367.58</v>
      </c>
    </row>
    <row r="5729" spans="1:12" s="148" customFormat="1" ht="218.25" customHeight="1" x14ac:dyDescent="0.15">
      <c r="A5729" s="593"/>
      <c r="B5729" s="589"/>
      <c r="C5729" s="595"/>
      <c r="D5729" s="596"/>
      <c r="E5729" s="589"/>
      <c r="F5729" s="589"/>
      <c r="G5729" s="589"/>
      <c r="H5729" s="591" t="s">
        <v>1892</v>
      </c>
      <c r="I5729" s="591"/>
      <c r="J5729" s="164" t="s">
        <v>1891</v>
      </c>
      <c r="K5729" s="164" t="s">
        <v>0</v>
      </c>
      <c r="L5729" s="165">
        <v>400</v>
      </c>
    </row>
    <row r="5730" spans="1:12" s="148" customFormat="1" ht="24" customHeight="1" x14ac:dyDescent="0.15">
      <c r="A5730" s="593"/>
      <c r="B5730" s="161" t="s">
        <v>29</v>
      </c>
      <c r="C5730" s="162" t="s">
        <v>30</v>
      </c>
      <c r="D5730" s="162" t="s">
        <v>1893</v>
      </c>
      <c r="E5730" s="162" t="s">
        <v>1894</v>
      </c>
      <c r="F5730" s="592"/>
      <c r="G5730" s="592"/>
      <c r="H5730" s="591" t="s">
        <v>1895</v>
      </c>
      <c r="I5730" s="591"/>
      <c r="J5730" s="589" t="s">
        <v>1891</v>
      </c>
      <c r="K5730" s="589" t="s">
        <v>1891</v>
      </c>
      <c r="L5730" s="590">
        <v>0</v>
      </c>
    </row>
    <row r="5731" spans="1:12" s="148" customFormat="1" ht="34.5" customHeight="1" x14ac:dyDescent="0.15">
      <c r="A5731" s="593"/>
      <c r="B5731" s="164" t="s">
        <v>1651</v>
      </c>
      <c r="C5731" s="164" t="s">
        <v>3701</v>
      </c>
      <c r="D5731" s="166">
        <v>43084</v>
      </c>
      <c r="E5731" s="164" t="s">
        <v>4936</v>
      </c>
      <c r="F5731" s="592"/>
      <c r="G5731" s="592"/>
      <c r="H5731" s="591"/>
      <c r="I5731" s="591"/>
      <c r="J5731" s="589"/>
      <c r="K5731" s="589"/>
      <c r="L5731" s="590"/>
    </row>
    <row r="5732" spans="1:12" s="148" customFormat="1" ht="24" customHeight="1" x14ac:dyDescent="0.15">
      <c r="A5732" s="593">
        <v>1091</v>
      </c>
      <c r="B5732" s="161" t="s">
        <v>20</v>
      </c>
      <c r="C5732" s="162" t="s">
        <v>21</v>
      </c>
      <c r="D5732" s="162" t="s">
        <v>1884</v>
      </c>
      <c r="E5732" s="162" t="s">
        <v>1885</v>
      </c>
      <c r="F5732" s="594" t="s">
        <v>14</v>
      </c>
      <c r="G5732" s="594"/>
      <c r="H5732" s="592"/>
      <c r="I5732" s="592"/>
      <c r="J5732" s="592"/>
      <c r="K5732" s="592"/>
      <c r="L5732" s="592"/>
    </row>
    <row r="5733" spans="1:12" s="148" customFormat="1" ht="26.25" customHeight="1" x14ac:dyDescent="0.15">
      <c r="A5733" s="593"/>
      <c r="B5733" s="589" t="s">
        <v>5190</v>
      </c>
      <c r="C5733" s="595" t="s">
        <v>5196</v>
      </c>
      <c r="D5733" s="596">
        <v>43159</v>
      </c>
      <c r="E5733" s="589" t="s">
        <v>5197</v>
      </c>
      <c r="F5733" s="589" t="s">
        <v>5198</v>
      </c>
      <c r="G5733" s="589"/>
      <c r="H5733" s="591" t="s">
        <v>1890</v>
      </c>
      <c r="I5733" s="591"/>
      <c r="J5733" s="164" t="s">
        <v>1891</v>
      </c>
      <c r="K5733" s="164" t="s">
        <v>1891</v>
      </c>
      <c r="L5733" s="165">
        <v>0</v>
      </c>
    </row>
    <row r="5734" spans="1:12" s="148" customFormat="1" ht="207.75" customHeight="1" x14ac:dyDescent="0.15">
      <c r="A5734" s="593"/>
      <c r="B5734" s="589"/>
      <c r="C5734" s="595"/>
      <c r="D5734" s="596"/>
      <c r="E5734" s="589"/>
      <c r="F5734" s="589"/>
      <c r="G5734" s="589"/>
      <c r="H5734" s="591" t="s">
        <v>1892</v>
      </c>
      <c r="I5734" s="591"/>
      <c r="J5734" s="164" t="s">
        <v>1891</v>
      </c>
      <c r="K5734" s="164" t="s">
        <v>0</v>
      </c>
      <c r="L5734" s="165">
        <v>332.6</v>
      </c>
    </row>
    <row r="5735" spans="1:12" s="148" customFormat="1" ht="24" customHeight="1" x14ac:dyDescent="0.15">
      <c r="A5735" s="593"/>
      <c r="B5735" s="161" t="s">
        <v>29</v>
      </c>
      <c r="C5735" s="162" t="s">
        <v>30</v>
      </c>
      <c r="D5735" s="162" t="s">
        <v>1893</v>
      </c>
      <c r="E5735" s="162" t="s">
        <v>1894</v>
      </c>
      <c r="F5735" s="592"/>
      <c r="G5735" s="592"/>
      <c r="H5735" s="591" t="s">
        <v>1895</v>
      </c>
      <c r="I5735" s="591"/>
      <c r="J5735" s="589" t="s">
        <v>1891</v>
      </c>
      <c r="K5735" s="589" t="s">
        <v>0</v>
      </c>
      <c r="L5735" s="590">
        <v>100</v>
      </c>
    </row>
    <row r="5736" spans="1:12" s="148" customFormat="1" ht="34.5" customHeight="1" x14ac:dyDescent="0.15">
      <c r="A5736" s="593"/>
      <c r="B5736" s="164" t="s">
        <v>1651</v>
      </c>
      <c r="C5736" s="164" t="s">
        <v>5198</v>
      </c>
      <c r="D5736" s="166">
        <v>43159</v>
      </c>
      <c r="E5736" s="164" t="s">
        <v>5199</v>
      </c>
      <c r="F5736" s="592"/>
      <c r="G5736" s="592"/>
      <c r="H5736" s="591"/>
      <c r="I5736" s="591"/>
      <c r="J5736" s="589"/>
      <c r="K5736" s="589"/>
      <c r="L5736" s="590"/>
    </row>
    <row r="5737" spans="1:12" s="148" customFormat="1" ht="24" customHeight="1" x14ac:dyDescent="0.15">
      <c r="A5737" s="593">
        <v>1092</v>
      </c>
      <c r="B5737" s="161" t="s">
        <v>20</v>
      </c>
      <c r="C5737" s="162" t="s">
        <v>21</v>
      </c>
      <c r="D5737" s="162" t="s">
        <v>1884</v>
      </c>
      <c r="E5737" s="162" t="s">
        <v>1885</v>
      </c>
      <c r="F5737" s="594" t="s">
        <v>14</v>
      </c>
      <c r="G5737" s="594"/>
      <c r="H5737" s="592"/>
      <c r="I5737" s="592"/>
      <c r="J5737" s="592"/>
      <c r="K5737" s="592"/>
      <c r="L5737" s="592"/>
    </row>
    <row r="5738" spans="1:12" s="148" customFormat="1" ht="26.25" customHeight="1" x14ac:dyDescent="0.15">
      <c r="A5738" s="593"/>
      <c r="B5738" s="589" t="s">
        <v>5190</v>
      </c>
      <c r="C5738" s="595" t="s">
        <v>5200</v>
      </c>
      <c r="D5738" s="596">
        <v>43177</v>
      </c>
      <c r="E5738" s="589" t="s">
        <v>5201</v>
      </c>
      <c r="F5738" s="589" t="s">
        <v>5202</v>
      </c>
      <c r="G5738" s="589"/>
      <c r="H5738" s="591" t="s">
        <v>1890</v>
      </c>
      <c r="I5738" s="591"/>
      <c r="J5738" s="164" t="s">
        <v>1891</v>
      </c>
      <c r="K5738" s="164" t="s">
        <v>0</v>
      </c>
      <c r="L5738" s="165">
        <v>135.94</v>
      </c>
    </row>
    <row r="5739" spans="1:12" s="148" customFormat="1" ht="396.75" customHeight="1" x14ac:dyDescent="0.15">
      <c r="A5739" s="593"/>
      <c r="B5739" s="589"/>
      <c r="C5739" s="595"/>
      <c r="D5739" s="596"/>
      <c r="E5739" s="589"/>
      <c r="F5739" s="589"/>
      <c r="G5739" s="589"/>
      <c r="H5739" s="591" t="s">
        <v>1892</v>
      </c>
      <c r="I5739" s="591"/>
      <c r="J5739" s="164" t="s">
        <v>1891</v>
      </c>
      <c r="K5739" s="164" t="s">
        <v>0</v>
      </c>
      <c r="L5739" s="165">
        <v>3350.45</v>
      </c>
    </row>
    <row r="5740" spans="1:12" s="148" customFormat="1" ht="24" customHeight="1" x14ac:dyDescent="0.15">
      <c r="A5740" s="593"/>
      <c r="B5740" s="161" t="s">
        <v>29</v>
      </c>
      <c r="C5740" s="162" t="s">
        <v>30</v>
      </c>
      <c r="D5740" s="162" t="s">
        <v>1893</v>
      </c>
      <c r="E5740" s="162" t="s">
        <v>1894</v>
      </c>
      <c r="F5740" s="592"/>
      <c r="G5740" s="592"/>
      <c r="H5740" s="591" t="s">
        <v>1895</v>
      </c>
      <c r="I5740" s="591"/>
      <c r="J5740" s="589" t="s">
        <v>1891</v>
      </c>
      <c r="K5740" s="589" t="s">
        <v>1891</v>
      </c>
      <c r="L5740" s="590">
        <v>0</v>
      </c>
    </row>
    <row r="5741" spans="1:12" s="148" customFormat="1" ht="34.5" customHeight="1" x14ac:dyDescent="0.15">
      <c r="A5741" s="593"/>
      <c r="B5741" s="164" t="s">
        <v>1651</v>
      </c>
      <c r="C5741" s="164" t="s">
        <v>5202</v>
      </c>
      <c r="D5741" s="166">
        <v>43179</v>
      </c>
      <c r="E5741" s="164" t="s">
        <v>3720</v>
      </c>
      <c r="F5741" s="592"/>
      <c r="G5741" s="592"/>
      <c r="H5741" s="591"/>
      <c r="I5741" s="591"/>
      <c r="J5741" s="589"/>
      <c r="K5741" s="589"/>
      <c r="L5741" s="590"/>
    </row>
    <row r="5742" spans="1:12" s="148" customFormat="1" ht="24" customHeight="1" x14ac:dyDescent="0.15">
      <c r="A5742" s="593">
        <v>1093</v>
      </c>
      <c r="B5742" s="161" t="s">
        <v>20</v>
      </c>
      <c r="C5742" s="162" t="s">
        <v>21</v>
      </c>
      <c r="D5742" s="162" t="s">
        <v>1884</v>
      </c>
      <c r="E5742" s="162" t="s">
        <v>1885</v>
      </c>
      <c r="F5742" s="594" t="s">
        <v>14</v>
      </c>
      <c r="G5742" s="594"/>
      <c r="H5742" s="592"/>
      <c r="I5742" s="592"/>
      <c r="J5742" s="592"/>
      <c r="K5742" s="592"/>
      <c r="L5742" s="592"/>
    </row>
    <row r="5743" spans="1:12" s="148" customFormat="1" ht="26.25" customHeight="1" x14ac:dyDescent="0.15">
      <c r="A5743" s="593"/>
      <c r="B5743" s="589" t="s">
        <v>5203</v>
      </c>
      <c r="C5743" s="595" t="s">
        <v>5204</v>
      </c>
      <c r="D5743" s="596">
        <v>43149</v>
      </c>
      <c r="E5743" s="589" t="s">
        <v>1899</v>
      </c>
      <c r="F5743" s="589" t="s">
        <v>5205</v>
      </c>
      <c r="G5743" s="589"/>
      <c r="H5743" s="591" t="s">
        <v>1890</v>
      </c>
      <c r="I5743" s="591"/>
      <c r="J5743" s="164" t="s">
        <v>1891</v>
      </c>
      <c r="K5743" s="164" t="s">
        <v>0</v>
      </c>
      <c r="L5743" s="165">
        <v>584.72</v>
      </c>
    </row>
    <row r="5744" spans="1:12" s="148" customFormat="1" ht="408.95" customHeight="1" x14ac:dyDescent="0.15">
      <c r="A5744" s="593"/>
      <c r="B5744" s="589"/>
      <c r="C5744" s="595"/>
      <c r="D5744" s="596"/>
      <c r="E5744" s="589"/>
      <c r="F5744" s="589"/>
      <c r="G5744" s="589"/>
      <c r="H5744" s="591" t="s">
        <v>1892</v>
      </c>
      <c r="I5744" s="591"/>
      <c r="J5744" s="589" t="s">
        <v>1891</v>
      </c>
      <c r="K5744" s="589" t="s">
        <v>0</v>
      </c>
      <c r="L5744" s="590">
        <v>451.98</v>
      </c>
    </row>
    <row r="5745" spans="1:12" s="148" customFormat="1" ht="250.35" customHeight="1" x14ac:dyDescent="0.15">
      <c r="A5745" s="593"/>
      <c r="B5745" s="589"/>
      <c r="C5745" s="595"/>
      <c r="D5745" s="596"/>
      <c r="E5745" s="589"/>
      <c r="F5745" s="589"/>
      <c r="G5745" s="589"/>
      <c r="H5745" s="591"/>
      <c r="I5745" s="591"/>
      <c r="J5745" s="589"/>
      <c r="K5745" s="589"/>
      <c r="L5745" s="590"/>
    </row>
    <row r="5746" spans="1:12" s="148" customFormat="1" ht="24" customHeight="1" x14ac:dyDescent="0.15">
      <c r="A5746" s="593"/>
      <c r="B5746" s="161" t="s">
        <v>29</v>
      </c>
      <c r="C5746" s="162" t="s">
        <v>30</v>
      </c>
      <c r="D5746" s="162" t="s">
        <v>1893</v>
      </c>
      <c r="E5746" s="162" t="s">
        <v>1894</v>
      </c>
      <c r="F5746" s="592"/>
      <c r="G5746" s="592"/>
      <c r="H5746" s="591" t="s">
        <v>1895</v>
      </c>
      <c r="I5746" s="591"/>
      <c r="J5746" s="589" t="s">
        <v>1891</v>
      </c>
      <c r="K5746" s="589" t="s">
        <v>0</v>
      </c>
      <c r="L5746" s="590">
        <v>145.01</v>
      </c>
    </row>
    <row r="5747" spans="1:12" s="148" customFormat="1" ht="24" customHeight="1" x14ac:dyDescent="0.15">
      <c r="A5747" s="593"/>
      <c r="B5747" s="164" t="s">
        <v>1896</v>
      </c>
      <c r="C5747" s="164" t="s">
        <v>5205</v>
      </c>
      <c r="D5747" s="166">
        <v>43155</v>
      </c>
      <c r="E5747" s="164" t="s">
        <v>3885</v>
      </c>
      <c r="F5747" s="592"/>
      <c r="G5747" s="592"/>
      <c r="H5747" s="591"/>
      <c r="I5747" s="591"/>
      <c r="J5747" s="589"/>
      <c r="K5747" s="589"/>
      <c r="L5747" s="590"/>
    </row>
    <row r="5748" spans="1:12" s="148" customFormat="1" ht="24" customHeight="1" x14ac:dyDescent="0.15">
      <c r="A5748" s="593">
        <v>1094</v>
      </c>
      <c r="B5748" s="161" t="s">
        <v>20</v>
      </c>
      <c r="C5748" s="162" t="s">
        <v>21</v>
      </c>
      <c r="D5748" s="162" t="s">
        <v>1884</v>
      </c>
      <c r="E5748" s="162" t="s">
        <v>1885</v>
      </c>
      <c r="F5748" s="594" t="s">
        <v>14</v>
      </c>
      <c r="G5748" s="594"/>
      <c r="H5748" s="592"/>
      <c r="I5748" s="592"/>
      <c r="J5748" s="592"/>
      <c r="K5748" s="592"/>
      <c r="L5748" s="592"/>
    </row>
    <row r="5749" spans="1:12" s="148" customFormat="1" ht="26.25" customHeight="1" x14ac:dyDescent="0.15">
      <c r="A5749" s="593"/>
      <c r="B5749" s="589" t="s">
        <v>5203</v>
      </c>
      <c r="C5749" s="595" t="s">
        <v>5206</v>
      </c>
      <c r="D5749" s="596">
        <v>43172</v>
      </c>
      <c r="E5749" s="589" t="s">
        <v>2454</v>
      </c>
      <c r="F5749" s="589" t="s">
        <v>2368</v>
      </c>
      <c r="G5749" s="589"/>
      <c r="H5749" s="591" t="s">
        <v>1890</v>
      </c>
      <c r="I5749" s="591"/>
      <c r="J5749" s="164" t="s">
        <v>1891</v>
      </c>
      <c r="K5749" s="164" t="s">
        <v>0</v>
      </c>
      <c r="L5749" s="165">
        <v>742.62</v>
      </c>
    </row>
    <row r="5750" spans="1:12" s="148" customFormat="1" ht="408.95" customHeight="1" x14ac:dyDescent="0.15">
      <c r="A5750" s="593"/>
      <c r="B5750" s="589"/>
      <c r="C5750" s="595"/>
      <c r="D5750" s="596"/>
      <c r="E5750" s="589"/>
      <c r="F5750" s="589"/>
      <c r="G5750" s="589"/>
      <c r="H5750" s="591" t="s">
        <v>1892</v>
      </c>
      <c r="I5750" s="591"/>
      <c r="J5750" s="589" t="s">
        <v>1891</v>
      </c>
      <c r="K5750" s="589" t="s">
        <v>0</v>
      </c>
      <c r="L5750" s="590">
        <v>439.5</v>
      </c>
    </row>
    <row r="5751" spans="1:12" s="148" customFormat="1" ht="40.35" customHeight="1" x14ac:dyDescent="0.15">
      <c r="A5751" s="593"/>
      <c r="B5751" s="589"/>
      <c r="C5751" s="595"/>
      <c r="D5751" s="596"/>
      <c r="E5751" s="589"/>
      <c r="F5751" s="589"/>
      <c r="G5751" s="589"/>
      <c r="H5751" s="591"/>
      <c r="I5751" s="591"/>
      <c r="J5751" s="589"/>
      <c r="K5751" s="589"/>
      <c r="L5751" s="590"/>
    </row>
    <row r="5752" spans="1:12" s="148" customFormat="1" ht="24" customHeight="1" x14ac:dyDescent="0.15">
      <c r="A5752" s="593"/>
      <c r="B5752" s="161" t="s">
        <v>29</v>
      </c>
      <c r="C5752" s="162" t="s">
        <v>30</v>
      </c>
      <c r="D5752" s="162" t="s">
        <v>1893</v>
      </c>
      <c r="E5752" s="162" t="s">
        <v>1894</v>
      </c>
      <c r="F5752" s="592"/>
      <c r="G5752" s="592"/>
      <c r="H5752" s="591" t="s">
        <v>1895</v>
      </c>
      <c r="I5752" s="591"/>
      <c r="J5752" s="589" t="s">
        <v>1891</v>
      </c>
      <c r="K5752" s="589" t="s">
        <v>0</v>
      </c>
      <c r="L5752" s="590">
        <v>260</v>
      </c>
    </row>
    <row r="5753" spans="1:12" s="148" customFormat="1" ht="24" customHeight="1" x14ac:dyDescent="0.15">
      <c r="A5753" s="593"/>
      <c r="B5753" s="164" t="s">
        <v>1896</v>
      </c>
      <c r="C5753" s="164" t="s">
        <v>2368</v>
      </c>
      <c r="D5753" s="166">
        <v>43174</v>
      </c>
      <c r="E5753" s="164" t="s">
        <v>2894</v>
      </c>
      <c r="F5753" s="592"/>
      <c r="G5753" s="592"/>
      <c r="H5753" s="591"/>
      <c r="I5753" s="591"/>
      <c r="J5753" s="589"/>
      <c r="K5753" s="589"/>
      <c r="L5753" s="590"/>
    </row>
    <row r="5754" spans="1:12" s="148" customFormat="1" ht="24" customHeight="1" x14ac:dyDescent="0.15">
      <c r="A5754" s="593">
        <v>1095</v>
      </c>
      <c r="B5754" s="161" t="s">
        <v>20</v>
      </c>
      <c r="C5754" s="162" t="s">
        <v>21</v>
      </c>
      <c r="D5754" s="162" t="s">
        <v>1884</v>
      </c>
      <c r="E5754" s="162" t="s">
        <v>1885</v>
      </c>
      <c r="F5754" s="594" t="s">
        <v>14</v>
      </c>
      <c r="G5754" s="594"/>
      <c r="H5754" s="592"/>
      <c r="I5754" s="592"/>
      <c r="J5754" s="592"/>
      <c r="K5754" s="592"/>
      <c r="L5754" s="592"/>
    </row>
    <row r="5755" spans="1:12" s="148" customFormat="1" ht="26.25" customHeight="1" x14ac:dyDescent="0.15">
      <c r="A5755" s="593"/>
      <c r="B5755" s="589" t="s">
        <v>5203</v>
      </c>
      <c r="C5755" s="595" t="s">
        <v>5207</v>
      </c>
      <c r="D5755" s="596">
        <v>43185</v>
      </c>
      <c r="E5755" s="589" t="s">
        <v>1996</v>
      </c>
      <c r="F5755" s="589" t="s">
        <v>3701</v>
      </c>
      <c r="G5755" s="589"/>
      <c r="H5755" s="591" t="s">
        <v>1890</v>
      </c>
      <c r="I5755" s="591"/>
      <c r="J5755" s="164" t="s">
        <v>1891</v>
      </c>
      <c r="K5755" s="164" t="s">
        <v>0</v>
      </c>
      <c r="L5755" s="165">
        <v>412</v>
      </c>
    </row>
    <row r="5756" spans="1:12" s="148" customFormat="1" ht="408.95" customHeight="1" x14ac:dyDescent="0.15">
      <c r="A5756" s="593"/>
      <c r="B5756" s="589"/>
      <c r="C5756" s="595"/>
      <c r="D5756" s="596"/>
      <c r="E5756" s="589"/>
      <c r="F5756" s="589"/>
      <c r="G5756" s="589"/>
      <c r="H5756" s="591" t="s">
        <v>1892</v>
      </c>
      <c r="I5756" s="591"/>
      <c r="J5756" s="589" t="s">
        <v>1891</v>
      </c>
      <c r="K5756" s="589" t="s">
        <v>0</v>
      </c>
      <c r="L5756" s="590">
        <v>297.60000000000002</v>
      </c>
    </row>
    <row r="5757" spans="1:12" s="148" customFormat="1" ht="187.35" customHeight="1" x14ac:dyDescent="0.15">
      <c r="A5757" s="593"/>
      <c r="B5757" s="589"/>
      <c r="C5757" s="595"/>
      <c r="D5757" s="596"/>
      <c r="E5757" s="589"/>
      <c r="F5757" s="589"/>
      <c r="G5757" s="589"/>
      <c r="H5757" s="591"/>
      <c r="I5757" s="591"/>
      <c r="J5757" s="589"/>
      <c r="K5757" s="589"/>
      <c r="L5757" s="590"/>
    </row>
    <row r="5758" spans="1:12" s="148" customFormat="1" ht="24" customHeight="1" x14ac:dyDescent="0.15">
      <c r="A5758" s="593"/>
      <c r="B5758" s="161" t="s">
        <v>29</v>
      </c>
      <c r="C5758" s="162" t="s">
        <v>30</v>
      </c>
      <c r="D5758" s="162" t="s">
        <v>1893</v>
      </c>
      <c r="E5758" s="162" t="s">
        <v>1894</v>
      </c>
      <c r="F5758" s="592"/>
      <c r="G5758" s="592"/>
      <c r="H5758" s="591" t="s">
        <v>1895</v>
      </c>
      <c r="I5758" s="591"/>
      <c r="J5758" s="589" t="s">
        <v>1891</v>
      </c>
      <c r="K5758" s="589" t="s">
        <v>0</v>
      </c>
      <c r="L5758" s="590">
        <v>25</v>
      </c>
    </row>
    <row r="5759" spans="1:12" s="148" customFormat="1" ht="24" customHeight="1" x14ac:dyDescent="0.15">
      <c r="A5759" s="593"/>
      <c r="B5759" s="164" t="s">
        <v>1896</v>
      </c>
      <c r="C5759" s="164" t="s">
        <v>3701</v>
      </c>
      <c r="D5759" s="166">
        <v>43190</v>
      </c>
      <c r="E5759" s="164" t="s">
        <v>5208</v>
      </c>
      <c r="F5759" s="592"/>
      <c r="G5759" s="592"/>
      <c r="H5759" s="591"/>
      <c r="I5759" s="591"/>
      <c r="J5759" s="589"/>
      <c r="K5759" s="589"/>
      <c r="L5759" s="590"/>
    </row>
    <row r="5760" spans="1:12" s="148" customFormat="1" ht="24" customHeight="1" x14ac:dyDescent="0.15">
      <c r="A5760" s="593">
        <v>1096</v>
      </c>
      <c r="B5760" s="161" t="s">
        <v>20</v>
      </c>
      <c r="C5760" s="162" t="s">
        <v>21</v>
      </c>
      <c r="D5760" s="162" t="s">
        <v>1884</v>
      </c>
      <c r="E5760" s="162" t="s">
        <v>1885</v>
      </c>
      <c r="F5760" s="594" t="s">
        <v>14</v>
      </c>
      <c r="G5760" s="594"/>
      <c r="H5760" s="592"/>
      <c r="I5760" s="592"/>
      <c r="J5760" s="592"/>
      <c r="K5760" s="592"/>
      <c r="L5760" s="592"/>
    </row>
    <row r="5761" spans="1:12" s="148" customFormat="1" ht="26.25" customHeight="1" x14ac:dyDescent="0.15">
      <c r="A5761" s="593"/>
      <c r="B5761" s="589" t="s">
        <v>5209</v>
      </c>
      <c r="C5761" s="595" t="s">
        <v>5210</v>
      </c>
      <c r="D5761" s="596">
        <v>43072</v>
      </c>
      <c r="E5761" s="589" t="s">
        <v>3090</v>
      </c>
      <c r="F5761" s="589" t="s">
        <v>5211</v>
      </c>
      <c r="G5761" s="589"/>
      <c r="H5761" s="591" t="s">
        <v>1890</v>
      </c>
      <c r="I5761" s="591"/>
      <c r="J5761" s="164" t="s">
        <v>1891</v>
      </c>
      <c r="K5761" s="164" t="s">
        <v>0</v>
      </c>
      <c r="L5761" s="165">
        <v>129</v>
      </c>
    </row>
    <row r="5762" spans="1:12" s="148" customFormat="1" ht="218.25" customHeight="1" x14ac:dyDescent="0.15">
      <c r="A5762" s="593"/>
      <c r="B5762" s="589"/>
      <c r="C5762" s="595"/>
      <c r="D5762" s="596"/>
      <c r="E5762" s="589"/>
      <c r="F5762" s="589"/>
      <c r="G5762" s="589"/>
      <c r="H5762" s="591" t="s">
        <v>1892</v>
      </c>
      <c r="I5762" s="591"/>
      <c r="J5762" s="164" t="s">
        <v>1891</v>
      </c>
      <c r="K5762" s="164" t="s">
        <v>0</v>
      </c>
      <c r="L5762" s="165">
        <v>191.96</v>
      </c>
    </row>
    <row r="5763" spans="1:12" s="148" customFormat="1" ht="24" customHeight="1" x14ac:dyDescent="0.15">
      <c r="A5763" s="593"/>
      <c r="B5763" s="161" t="s">
        <v>29</v>
      </c>
      <c r="C5763" s="162" t="s">
        <v>30</v>
      </c>
      <c r="D5763" s="162" t="s">
        <v>1893</v>
      </c>
      <c r="E5763" s="162" t="s">
        <v>1894</v>
      </c>
      <c r="F5763" s="592"/>
      <c r="G5763" s="592"/>
      <c r="H5763" s="591" t="s">
        <v>1895</v>
      </c>
      <c r="I5763" s="591"/>
      <c r="J5763" s="589" t="s">
        <v>1891</v>
      </c>
      <c r="K5763" s="589" t="s">
        <v>1891</v>
      </c>
      <c r="L5763" s="590">
        <v>0</v>
      </c>
    </row>
    <row r="5764" spans="1:12" s="148" customFormat="1" ht="24" customHeight="1" x14ac:dyDescent="0.15">
      <c r="A5764" s="593"/>
      <c r="B5764" s="164" t="s">
        <v>1896</v>
      </c>
      <c r="C5764" s="164" t="s">
        <v>5211</v>
      </c>
      <c r="D5764" s="166">
        <v>43073</v>
      </c>
      <c r="E5764" s="164" t="s">
        <v>5212</v>
      </c>
      <c r="F5764" s="592"/>
      <c r="G5764" s="592"/>
      <c r="H5764" s="591"/>
      <c r="I5764" s="591"/>
      <c r="J5764" s="589"/>
      <c r="K5764" s="589"/>
      <c r="L5764" s="590"/>
    </row>
    <row r="5765" spans="1:12" s="148" customFormat="1" ht="24" customHeight="1" x14ac:dyDescent="0.15">
      <c r="A5765" s="593">
        <v>1097</v>
      </c>
      <c r="B5765" s="161" t="s">
        <v>20</v>
      </c>
      <c r="C5765" s="162" t="s">
        <v>21</v>
      </c>
      <c r="D5765" s="162" t="s">
        <v>1884</v>
      </c>
      <c r="E5765" s="162" t="s">
        <v>1885</v>
      </c>
      <c r="F5765" s="594" t="s">
        <v>14</v>
      </c>
      <c r="G5765" s="594"/>
      <c r="H5765" s="592"/>
      <c r="I5765" s="592"/>
      <c r="J5765" s="592"/>
      <c r="K5765" s="592"/>
      <c r="L5765" s="592"/>
    </row>
    <row r="5766" spans="1:12" s="148" customFormat="1" ht="26.25" customHeight="1" x14ac:dyDescent="0.15">
      <c r="A5766" s="593"/>
      <c r="B5766" s="589" t="s">
        <v>5213</v>
      </c>
      <c r="C5766" s="595" t="s">
        <v>5214</v>
      </c>
      <c r="D5766" s="596">
        <v>43044</v>
      </c>
      <c r="E5766" s="589" t="s">
        <v>2104</v>
      </c>
      <c r="F5766" s="589" t="s">
        <v>2105</v>
      </c>
      <c r="G5766" s="589"/>
      <c r="H5766" s="591" t="s">
        <v>1890</v>
      </c>
      <c r="I5766" s="591"/>
      <c r="J5766" s="164" t="s">
        <v>1891</v>
      </c>
      <c r="K5766" s="164" t="s">
        <v>1891</v>
      </c>
      <c r="L5766" s="165">
        <v>0</v>
      </c>
    </row>
    <row r="5767" spans="1:12" s="148" customFormat="1" ht="218.25" customHeight="1" x14ac:dyDescent="0.15">
      <c r="A5767" s="593"/>
      <c r="B5767" s="589"/>
      <c r="C5767" s="595"/>
      <c r="D5767" s="596"/>
      <c r="E5767" s="589"/>
      <c r="F5767" s="589"/>
      <c r="G5767" s="589"/>
      <c r="H5767" s="591" t="s">
        <v>1892</v>
      </c>
      <c r="I5767" s="591"/>
      <c r="J5767" s="164" t="s">
        <v>1891</v>
      </c>
      <c r="K5767" s="164" t="s">
        <v>1891</v>
      </c>
      <c r="L5767" s="165">
        <v>0</v>
      </c>
    </row>
    <row r="5768" spans="1:12" s="148" customFormat="1" ht="24" customHeight="1" x14ac:dyDescent="0.15">
      <c r="A5768" s="593"/>
      <c r="B5768" s="161" t="s">
        <v>29</v>
      </c>
      <c r="C5768" s="162" t="s">
        <v>30</v>
      </c>
      <c r="D5768" s="162" t="s">
        <v>1893</v>
      </c>
      <c r="E5768" s="162" t="s">
        <v>1894</v>
      </c>
      <c r="F5768" s="592"/>
      <c r="G5768" s="592"/>
      <c r="H5768" s="591" t="s">
        <v>1895</v>
      </c>
      <c r="I5768" s="591"/>
      <c r="J5768" s="589" t="s">
        <v>1891</v>
      </c>
      <c r="K5768" s="589" t="s">
        <v>0</v>
      </c>
      <c r="L5768" s="590">
        <v>700</v>
      </c>
    </row>
    <row r="5769" spans="1:12" s="148" customFormat="1" ht="34.5" customHeight="1" x14ac:dyDescent="0.15">
      <c r="A5769" s="593"/>
      <c r="B5769" s="164" t="s">
        <v>2209</v>
      </c>
      <c r="C5769" s="164" t="s">
        <v>2105</v>
      </c>
      <c r="D5769" s="166">
        <v>43047</v>
      </c>
      <c r="E5769" s="164" t="s">
        <v>2379</v>
      </c>
      <c r="F5769" s="592"/>
      <c r="G5769" s="592"/>
      <c r="H5769" s="591"/>
      <c r="I5769" s="591"/>
      <c r="J5769" s="589"/>
      <c r="K5769" s="589"/>
      <c r="L5769" s="590"/>
    </row>
    <row r="5770" spans="1:12" s="148" customFormat="1" ht="24" customHeight="1" x14ac:dyDescent="0.15">
      <c r="A5770" s="593">
        <v>1098</v>
      </c>
      <c r="B5770" s="161" t="s">
        <v>20</v>
      </c>
      <c r="C5770" s="162" t="s">
        <v>21</v>
      </c>
      <c r="D5770" s="162" t="s">
        <v>1884</v>
      </c>
      <c r="E5770" s="162" t="s">
        <v>1885</v>
      </c>
      <c r="F5770" s="594" t="s">
        <v>14</v>
      </c>
      <c r="G5770" s="594"/>
      <c r="H5770" s="592"/>
      <c r="I5770" s="592"/>
      <c r="J5770" s="592"/>
      <c r="K5770" s="592"/>
      <c r="L5770" s="592"/>
    </row>
    <row r="5771" spans="1:12" s="148" customFormat="1" ht="26.25" customHeight="1" x14ac:dyDescent="0.15">
      <c r="A5771" s="593"/>
      <c r="B5771" s="589" t="s">
        <v>5215</v>
      </c>
      <c r="C5771" s="589" t="s">
        <v>5216</v>
      </c>
      <c r="D5771" s="596">
        <v>43082</v>
      </c>
      <c r="E5771" s="589" t="s">
        <v>2460</v>
      </c>
      <c r="F5771" s="589" t="s">
        <v>4783</v>
      </c>
      <c r="G5771" s="589"/>
      <c r="H5771" s="591" t="s">
        <v>1890</v>
      </c>
      <c r="I5771" s="591"/>
      <c r="J5771" s="164" t="s">
        <v>1891</v>
      </c>
      <c r="K5771" s="164" t="s">
        <v>0</v>
      </c>
      <c r="L5771" s="165">
        <v>800.56</v>
      </c>
    </row>
    <row r="5772" spans="1:12" s="148" customFormat="1" ht="113.25" customHeight="1" x14ac:dyDescent="0.15">
      <c r="A5772" s="593"/>
      <c r="B5772" s="589"/>
      <c r="C5772" s="589"/>
      <c r="D5772" s="596"/>
      <c r="E5772" s="589"/>
      <c r="F5772" s="589"/>
      <c r="G5772" s="589"/>
      <c r="H5772" s="591" t="s">
        <v>1892</v>
      </c>
      <c r="I5772" s="591"/>
      <c r="J5772" s="164" t="s">
        <v>1891</v>
      </c>
      <c r="K5772" s="164" t="s">
        <v>0</v>
      </c>
      <c r="L5772" s="165">
        <v>2500.96</v>
      </c>
    </row>
    <row r="5773" spans="1:12" s="148" customFormat="1" ht="24" customHeight="1" x14ac:dyDescent="0.15">
      <c r="A5773" s="593"/>
      <c r="B5773" s="161" t="s">
        <v>29</v>
      </c>
      <c r="C5773" s="162" t="s">
        <v>30</v>
      </c>
      <c r="D5773" s="162" t="s">
        <v>1893</v>
      </c>
      <c r="E5773" s="162" t="s">
        <v>1894</v>
      </c>
      <c r="F5773" s="592"/>
      <c r="G5773" s="592"/>
      <c r="H5773" s="591" t="s">
        <v>1895</v>
      </c>
      <c r="I5773" s="591"/>
      <c r="J5773" s="589" t="s">
        <v>1891</v>
      </c>
      <c r="K5773" s="589" t="s">
        <v>1891</v>
      </c>
      <c r="L5773" s="590">
        <v>0</v>
      </c>
    </row>
    <row r="5774" spans="1:12" s="148" customFormat="1" ht="24" customHeight="1" x14ac:dyDescent="0.15">
      <c r="A5774" s="593"/>
      <c r="B5774" s="164" t="s">
        <v>1980</v>
      </c>
      <c r="C5774" s="164" t="s">
        <v>4783</v>
      </c>
      <c r="D5774" s="166">
        <v>43085</v>
      </c>
      <c r="E5774" s="164" t="s">
        <v>2907</v>
      </c>
      <c r="F5774" s="592"/>
      <c r="G5774" s="592"/>
      <c r="H5774" s="591"/>
      <c r="I5774" s="591"/>
      <c r="J5774" s="589"/>
      <c r="K5774" s="589"/>
      <c r="L5774" s="590"/>
    </row>
    <row r="5775" spans="1:12" s="148" customFormat="1" ht="24" customHeight="1" x14ac:dyDescent="0.15">
      <c r="A5775" s="593">
        <v>1099</v>
      </c>
      <c r="B5775" s="161" t="s">
        <v>20</v>
      </c>
      <c r="C5775" s="162" t="s">
        <v>21</v>
      </c>
      <c r="D5775" s="162" t="s">
        <v>1884</v>
      </c>
      <c r="E5775" s="162" t="s">
        <v>1885</v>
      </c>
      <c r="F5775" s="594" t="s">
        <v>14</v>
      </c>
      <c r="G5775" s="594"/>
      <c r="H5775" s="592"/>
      <c r="I5775" s="592"/>
      <c r="J5775" s="592"/>
      <c r="K5775" s="592"/>
      <c r="L5775" s="592"/>
    </row>
    <row r="5776" spans="1:12" s="148" customFormat="1" ht="26.25" customHeight="1" x14ac:dyDescent="0.15">
      <c r="A5776" s="593"/>
      <c r="B5776" s="589" t="s">
        <v>5217</v>
      </c>
      <c r="C5776" s="589" t="s">
        <v>5218</v>
      </c>
      <c r="D5776" s="596">
        <v>43145</v>
      </c>
      <c r="E5776" s="589" t="s">
        <v>1938</v>
      </c>
      <c r="F5776" s="589" t="s">
        <v>4098</v>
      </c>
      <c r="G5776" s="589"/>
      <c r="H5776" s="591" t="s">
        <v>1890</v>
      </c>
      <c r="I5776" s="591"/>
      <c r="J5776" s="164" t="s">
        <v>1891</v>
      </c>
      <c r="K5776" s="164" t="s">
        <v>0</v>
      </c>
      <c r="L5776" s="165">
        <v>622.26</v>
      </c>
    </row>
    <row r="5777" spans="1:12" s="148" customFormat="1" ht="92.25" customHeight="1" x14ac:dyDescent="0.15">
      <c r="A5777" s="593"/>
      <c r="B5777" s="589"/>
      <c r="C5777" s="589"/>
      <c r="D5777" s="596"/>
      <c r="E5777" s="589"/>
      <c r="F5777" s="589"/>
      <c r="G5777" s="589"/>
      <c r="H5777" s="591" t="s">
        <v>1892</v>
      </c>
      <c r="I5777" s="591"/>
      <c r="J5777" s="164" t="s">
        <v>1891</v>
      </c>
      <c r="K5777" s="164" t="s">
        <v>0</v>
      </c>
      <c r="L5777" s="165">
        <v>448.6</v>
      </c>
    </row>
    <row r="5778" spans="1:12" s="148" customFormat="1" ht="24" customHeight="1" x14ac:dyDescent="0.15">
      <c r="A5778" s="593"/>
      <c r="B5778" s="161" t="s">
        <v>29</v>
      </c>
      <c r="C5778" s="162" t="s">
        <v>30</v>
      </c>
      <c r="D5778" s="162" t="s">
        <v>1893</v>
      </c>
      <c r="E5778" s="162" t="s">
        <v>1894</v>
      </c>
      <c r="F5778" s="592"/>
      <c r="G5778" s="592"/>
      <c r="H5778" s="591" t="s">
        <v>1895</v>
      </c>
      <c r="I5778" s="591"/>
      <c r="J5778" s="589" t="s">
        <v>1891</v>
      </c>
      <c r="K5778" s="589" t="s">
        <v>0</v>
      </c>
      <c r="L5778" s="590">
        <v>1599</v>
      </c>
    </row>
    <row r="5779" spans="1:12" s="148" customFormat="1" ht="24" customHeight="1" x14ac:dyDescent="0.15">
      <c r="A5779" s="593"/>
      <c r="B5779" s="164" t="s">
        <v>1896</v>
      </c>
      <c r="C5779" s="164" t="s">
        <v>4098</v>
      </c>
      <c r="D5779" s="166">
        <v>43147</v>
      </c>
      <c r="E5779" s="164" t="s">
        <v>2758</v>
      </c>
      <c r="F5779" s="592"/>
      <c r="G5779" s="592"/>
      <c r="H5779" s="591"/>
      <c r="I5779" s="591"/>
      <c r="J5779" s="589"/>
      <c r="K5779" s="589"/>
      <c r="L5779" s="590"/>
    </row>
    <row r="5780" spans="1:12" s="148" customFormat="1" ht="24" customHeight="1" x14ac:dyDescent="0.15">
      <c r="A5780" s="593">
        <v>1100</v>
      </c>
      <c r="B5780" s="161" t="s">
        <v>20</v>
      </c>
      <c r="C5780" s="162" t="s">
        <v>21</v>
      </c>
      <c r="D5780" s="162" t="s">
        <v>1884</v>
      </c>
      <c r="E5780" s="162" t="s">
        <v>1885</v>
      </c>
      <c r="F5780" s="594" t="s">
        <v>14</v>
      </c>
      <c r="G5780" s="594"/>
      <c r="H5780" s="592"/>
      <c r="I5780" s="592"/>
      <c r="J5780" s="592"/>
      <c r="K5780" s="592"/>
      <c r="L5780" s="592"/>
    </row>
    <row r="5781" spans="1:12" s="148" customFormat="1" ht="26.25" customHeight="1" x14ac:dyDescent="0.15">
      <c r="A5781" s="593"/>
      <c r="B5781" s="589" t="s">
        <v>5219</v>
      </c>
      <c r="C5781" s="595" t="s">
        <v>5220</v>
      </c>
      <c r="D5781" s="596">
        <v>43168</v>
      </c>
      <c r="E5781" s="589" t="s">
        <v>2967</v>
      </c>
      <c r="F5781" s="589" t="s">
        <v>2968</v>
      </c>
      <c r="G5781" s="589"/>
      <c r="H5781" s="591" t="s">
        <v>1890</v>
      </c>
      <c r="I5781" s="591"/>
      <c r="J5781" s="164" t="s">
        <v>1891</v>
      </c>
      <c r="K5781" s="164" t="s">
        <v>0</v>
      </c>
      <c r="L5781" s="165">
        <v>339.36</v>
      </c>
    </row>
    <row r="5782" spans="1:12" s="148" customFormat="1" ht="408.95" customHeight="1" x14ac:dyDescent="0.15">
      <c r="A5782" s="593"/>
      <c r="B5782" s="589"/>
      <c r="C5782" s="595"/>
      <c r="D5782" s="596"/>
      <c r="E5782" s="589"/>
      <c r="F5782" s="589"/>
      <c r="G5782" s="589"/>
      <c r="H5782" s="591" t="s">
        <v>1892</v>
      </c>
      <c r="I5782" s="591"/>
      <c r="J5782" s="589" t="s">
        <v>1891</v>
      </c>
      <c r="K5782" s="589" t="s">
        <v>1891</v>
      </c>
      <c r="L5782" s="590">
        <v>0</v>
      </c>
    </row>
    <row r="5783" spans="1:12" s="148" customFormat="1" ht="8.85" customHeight="1" x14ac:dyDescent="0.15">
      <c r="A5783" s="593"/>
      <c r="B5783" s="589"/>
      <c r="C5783" s="595"/>
      <c r="D5783" s="596"/>
      <c r="E5783" s="589"/>
      <c r="F5783" s="589"/>
      <c r="G5783" s="589"/>
      <c r="H5783" s="591"/>
      <c r="I5783" s="591"/>
      <c r="J5783" s="589"/>
      <c r="K5783" s="589"/>
      <c r="L5783" s="590"/>
    </row>
    <row r="5784" spans="1:12" s="148" customFormat="1" ht="24" customHeight="1" x14ac:dyDescent="0.15">
      <c r="A5784" s="593"/>
      <c r="B5784" s="161" t="s">
        <v>29</v>
      </c>
      <c r="C5784" s="162" t="s">
        <v>30</v>
      </c>
      <c r="D5784" s="162" t="s">
        <v>1893</v>
      </c>
      <c r="E5784" s="162" t="s">
        <v>1894</v>
      </c>
      <c r="F5784" s="592"/>
      <c r="G5784" s="592"/>
      <c r="H5784" s="591" t="s">
        <v>1895</v>
      </c>
      <c r="I5784" s="591"/>
      <c r="J5784" s="589" t="s">
        <v>1891</v>
      </c>
      <c r="K5784" s="589" t="s">
        <v>0</v>
      </c>
      <c r="L5784" s="590">
        <v>90</v>
      </c>
    </row>
    <row r="5785" spans="1:12" s="148" customFormat="1" ht="24" customHeight="1" x14ac:dyDescent="0.15">
      <c r="A5785" s="593"/>
      <c r="B5785" s="164" t="s">
        <v>5221</v>
      </c>
      <c r="C5785" s="164" t="s">
        <v>2968</v>
      </c>
      <c r="D5785" s="166">
        <v>43170</v>
      </c>
      <c r="E5785" s="164" t="s">
        <v>2969</v>
      </c>
      <c r="F5785" s="592"/>
      <c r="G5785" s="592"/>
      <c r="H5785" s="591"/>
      <c r="I5785" s="591"/>
      <c r="J5785" s="589"/>
      <c r="K5785" s="589"/>
      <c r="L5785" s="590"/>
    </row>
    <row r="5786" spans="1:12" s="148" customFormat="1" ht="24" customHeight="1" x14ac:dyDescent="0.15">
      <c r="A5786" s="593">
        <v>1101</v>
      </c>
      <c r="B5786" s="161" t="s">
        <v>20</v>
      </c>
      <c r="C5786" s="162" t="s">
        <v>21</v>
      </c>
      <c r="D5786" s="162" t="s">
        <v>1884</v>
      </c>
      <c r="E5786" s="162" t="s">
        <v>1885</v>
      </c>
      <c r="F5786" s="594" t="s">
        <v>14</v>
      </c>
      <c r="G5786" s="594"/>
      <c r="H5786" s="592"/>
      <c r="I5786" s="592"/>
      <c r="J5786" s="592"/>
      <c r="K5786" s="592"/>
      <c r="L5786" s="592"/>
    </row>
    <row r="5787" spans="1:12" s="148" customFormat="1" ht="26.25" customHeight="1" x14ac:dyDescent="0.15">
      <c r="A5787" s="593"/>
      <c r="B5787" s="589" t="s">
        <v>5222</v>
      </c>
      <c r="C5787" s="595" t="s">
        <v>5223</v>
      </c>
      <c r="D5787" s="596">
        <v>43017</v>
      </c>
      <c r="E5787" s="589" t="s">
        <v>2099</v>
      </c>
      <c r="F5787" s="589" t="s">
        <v>5224</v>
      </c>
      <c r="G5787" s="589"/>
      <c r="H5787" s="591" t="s">
        <v>1890</v>
      </c>
      <c r="I5787" s="591"/>
      <c r="J5787" s="164" t="s">
        <v>1891</v>
      </c>
      <c r="K5787" s="164" t="s">
        <v>0</v>
      </c>
      <c r="L5787" s="165">
        <v>634.66</v>
      </c>
    </row>
    <row r="5788" spans="1:12" s="148" customFormat="1" ht="408.95" customHeight="1" x14ac:dyDescent="0.15">
      <c r="A5788" s="593"/>
      <c r="B5788" s="589"/>
      <c r="C5788" s="595"/>
      <c r="D5788" s="596"/>
      <c r="E5788" s="589"/>
      <c r="F5788" s="589"/>
      <c r="G5788" s="589"/>
      <c r="H5788" s="591" t="s">
        <v>1892</v>
      </c>
      <c r="I5788" s="591"/>
      <c r="J5788" s="589" t="s">
        <v>1891</v>
      </c>
      <c r="K5788" s="589" t="s">
        <v>0</v>
      </c>
      <c r="L5788" s="590">
        <v>480.85</v>
      </c>
    </row>
    <row r="5789" spans="1:12" s="148" customFormat="1" ht="8.85" customHeight="1" x14ac:dyDescent="0.15">
      <c r="A5789" s="593"/>
      <c r="B5789" s="589"/>
      <c r="C5789" s="595"/>
      <c r="D5789" s="596"/>
      <c r="E5789" s="589"/>
      <c r="F5789" s="589"/>
      <c r="G5789" s="589"/>
      <c r="H5789" s="591"/>
      <c r="I5789" s="591"/>
      <c r="J5789" s="589"/>
      <c r="K5789" s="589"/>
      <c r="L5789" s="590"/>
    </row>
    <row r="5790" spans="1:12" s="148" customFormat="1" ht="24" customHeight="1" x14ac:dyDescent="0.15">
      <c r="A5790" s="593"/>
      <c r="B5790" s="161" t="s">
        <v>29</v>
      </c>
      <c r="C5790" s="162" t="s">
        <v>30</v>
      </c>
      <c r="D5790" s="162" t="s">
        <v>1893</v>
      </c>
      <c r="E5790" s="162" t="s">
        <v>1894</v>
      </c>
      <c r="F5790" s="592"/>
      <c r="G5790" s="592"/>
      <c r="H5790" s="591" t="s">
        <v>1895</v>
      </c>
      <c r="I5790" s="591"/>
      <c r="J5790" s="589" t="s">
        <v>1891</v>
      </c>
      <c r="K5790" s="589" t="s">
        <v>1891</v>
      </c>
      <c r="L5790" s="590">
        <v>0</v>
      </c>
    </row>
    <row r="5791" spans="1:12" s="148" customFormat="1" ht="24" customHeight="1" x14ac:dyDescent="0.15">
      <c r="A5791" s="593"/>
      <c r="B5791" s="164" t="s">
        <v>5225</v>
      </c>
      <c r="C5791" s="164" t="s">
        <v>5224</v>
      </c>
      <c r="D5791" s="166">
        <v>43029</v>
      </c>
      <c r="E5791" s="164" t="s">
        <v>5226</v>
      </c>
      <c r="F5791" s="592"/>
      <c r="G5791" s="592"/>
      <c r="H5791" s="591"/>
      <c r="I5791" s="591"/>
      <c r="J5791" s="589"/>
      <c r="K5791" s="589"/>
      <c r="L5791" s="590"/>
    </row>
    <row r="5792" spans="1:12" s="148" customFormat="1" ht="24" customHeight="1" x14ac:dyDescent="0.15">
      <c r="A5792" s="593">
        <v>1102</v>
      </c>
      <c r="B5792" s="161" t="s">
        <v>20</v>
      </c>
      <c r="C5792" s="162" t="s">
        <v>21</v>
      </c>
      <c r="D5792" s="162" t="s">
        <v>1884</v>
      </c>
      <c r="E5792" s="162" t="s">
        <v>1885</v>
      </c>
      <c r="F5792" s="594" t="s">
        <v>14</v>
      </c>
      <c r="G5792" s="594"/>
      <c r="H5792" s="592"/>
      <c r="I5792" s="592"/>
      <c r="J5792" s="592"/>
      <c r="K5792" s="592"/>
      <c r="L5792" s="592"/>
    </row>
    <row r="5793" spans="1:12" s="148" customFormat="1" ht="26.25" customHeight="1" x14ac:dyDescent="0.15">
      <c r="A5793" s="593"/>
      <c r="B5793" s="589" t="s">
        <v>5222</v>
      </c>
      <c r="C5793" s="595" t="s">
        <v>5227</v>
      </c>
      <c r="D5793" s="596">
        <v>43049</v>
      </c>
      <c r="E5793" s="589" t="s">
        <v>5228</v>
      </c>
      <c r="F5793" s="589" t="s">
        <v>5229</v>
      </c>
      <c r="G5793" s="589"/>
      <c r="H5793" s="591" t="s">
        <v>1890</v>
      </c>
      <c r="I5793" s="591"/>
      <c r="J5793" s="164" t="s">
        <v>1891</v>
      </c>
      <c r="K5793" s="164" t="s">
        <v>0</v>
      </c>
      <c r="L5793" s="165">
        <v>145.92000000000002</v>
      </c>
    </row>
    <row r="5794" spans="1:12" s="148" customFormat="1" ht="354.75" customHeight="1" x14ac:dyDescent="0.15">
      <c r="A5794" s="593"/>
      <c r="B5794" s="589"/>
      <c r="C5794" s="595"/>
      <c r="D5794" s="596"/>
      <c r="E5794" s="589"/>
      <c r="F5794" s="589"/>
      <c r="G5794" s="589"/>
      <c r="H5794" s="591" t="s">
        <v>1892</v>
      </c>
      <c r="I5794" s="591"/>
      <c r="J5794" s="164" t="s">
        <v>1891</v>
      </c>
      <c r="K5794" s="164" t="s">
        <v>0</v>
      </c>
      <c r="L5794" s="165">
        <v>251.97</v>
      </c>
    </row>
    <row r="5795" spans="1:12" s="148" customFormat="1" ht="24" customHeight="1" x14ac:dyDescent="0.15">
      <c r="A5795" s="593"/>
      <c r="B5795" s="161" t="s">
        <v>29</v>
      </c>
      <c r="C5795" s="162" t="s">
        <v>30</v>
      </c>
      <c r="D5795" s="162" t="s">
        <v>1893</v>
      </c>
      <c r="E5795" s="162" t="s">
        <v>1894</v>
      </c>
      <c r="F5795" s="592"/>
      <c r="G5795" s="592"/>
      <c r="H5795" s="591" t="s">
        <v>1895</v>
      </c>
      <c r="I5795" s="591"/>
      <c r="J5795" s="589" t="s">
        <v>1891</v>
      </c>
      <c r="K5795" s="589" t="s">
        <v>0</v>
      </c>
      <c r="L5795" s="590">
        <v>225</v>
      </c>
    </row>
    <row r="5796" spans="1:12" s="148" customFormat="1" ht="24" customHeight="1" x14ac:dyDescent="0.15">
      <c r="A5796" s="593"/>
      <c r="B5796" s="164" t="s">
        <v>5225</v>
      </c>
      <c r="C5796" s="164" t="s">
        <v>5229</v>
      </c>
      <c r="D5796" s="166">
        <v>43050</v>
      </c>
      <c r="E5796" s="164" t="s">
        <v>3088</v>
      </c>
      <c r="F5796" s="592"/>
      <c r="G5796" s="592"/>
      <c r="H5796" s="591"/>
      <c r="I5796" s="591"/>
      <c r="J5796" s="589"/>
      <c r="K5796" s="589"/>
      <c r="L5796" s="590"/>
    </row>
    <row r="5797" spans="1:12" s="148" customFormat="1" ht="24" customHeight="1" x14ac:dyDescent="0.15">
      <c r="A5797" s="593">
        <v>1103</v>
      </c>
      <c r="B5797" s="161" t="s">
        <v>20</v>
      </c>
      <c r="C5797" s="162" t="s">
        <v>21</v>
      </c>
      <c r="D5797" s="162" t="s">
        <v>1884</v>
      </c>
      <c r="E5797" s="162" t="s">
        <v>1885</v>
      </c>
      <c r="F5797" s="594" t="s">
        <v>14</v>
      </c>
      <c r="G5797" s="594"/>
      <c r="H5797" s="592"/>
      <c r="I5797" s="592"/>
      <c r="J5797" s="592"/>
      <c r="K5797" s="592"/>
      <c r="L5797" s="592"/>
    </row>
    <row r="5798" spans="1:12" s="148" customFormat="1" ht="26.25" customHeight="1" x14ac:dyDescent="0.15">
      <c r="A5798" s="593"/>
      <c r="B5798" s="589" t="s">
        <v>5222</v>
      </c>
      <c r="C5798" s="595" t="s">
        <v>5230</v>
      </c>
      <c r="D5798" s="596">
        <v>43054</v>
      </c>
      <c r="E5798" s="589" t="s">
        <v>1984</v>
      </c>
      <c r="F5798" s="589" t="s">
        <v>5231</v>
      </c>
      <c r="G5798" s="589"/>
      <c r="H5798" s="591" t="s">
        <v>1890</v>
      </c>
      <c r="I5798" s="591"/>
      <c r="J5798" s="164" t="s">
        <v>1891</v>
      </c>
      <c r="K5798" s="164" t="s">
        <v>0</v>
      </c>
      <c r="L5798" s="165">
        <v>399.43</v>
      </c>
    </row>
    <row r="5799" spans="1:12" s="148" customFormat="1" ht="354.75" customHeight="1" x14ac:dyDescent="0.15">
      <c r="A5799" s="593"/>
      <c r="B5799" s="589"/>
      <c r="C5799" s="595"/>
      <c r="D5799" s="596"/>
      <c r="E5799" s="589"/>
      <c r="F5799" s="589"/>
      <c r="G5799" s="589"/>
      <c r="H5799" s="591" t="s">
        <v>1892</v>
      </c>
      <c r="I5799" s="591"/>
      <c r="J5799" s="164" t="s">
        <v>1891</v>
      </c>
      <c r="K5799" s="164" t="s">
        <v>0</v>
      </c>
      <c r="L5799" s="165">
        <v>298.95</v>
      </c>
    </row>
    <row r="5800" spans="1:12" s="148" customFormat="1" ht="24" customHeight="1" x14ac:dyDescent="0.15">
      <c r="A5800" s="593"/>
      <c r="B5800" s="161" t="s">
        <v>29</v>
      </c>
      <c r="C5800" s="162" t="s">
        <v>30</v>
      </c>
      <c r="D5800" s="162" t="s">
        <v>1893</v>
      </c>
      <c r="E5800" s="162" t="s">
        <v>1894</v>
      </c>
      <c r="F5800" s="592"/>
      <c r="G5800" s="592"/>
      <c r="H5800" s="591" t="s">
        <v>1895</v>
      </c>
      <c r="I5800" s="591"/>
      <c r="J5800" s="589" t="s">
        <v>1891</v>
      </c>
      <c r="K5800" s="589" t="s">
        <v>1891</v>
      </c>
      <c r="L5800" s="590">
        <v>0</v>
      </c>
    </row>
    <row r="5801" spans="1:12" s="148" customFormat="1" ht="24" customHeight="1" x14ac:dyDescent="0.15">
      <c r="A5801" s="593"/>
      <c r="B5801" s="164" t="s">
        <v>5225</v>
      </c>
      <c r="C5801" s="164" t="s">
        <v>5231</v>
      </c>
      <c r="D5801" s="166">
        <v>43056</v>
      </c>
      <c r="E5801" s="164" t="s">
        <v>2680</v>
      </c>
      <c r="F5801" s="592"/>
      <c r="G5801" s="592"/>
      <c r="H5801" s="591"/>
      <c r="I5801" s="591"/>
      <c r="J5801" s="589"/>
      <c r="K5801" s="589"/>
      <c r="L5801" s="590"/>
    </row>
    <row r="5802" spans="1:12" s="148" customFormat="1" ht="24" customHeight="1" x14ac:dyDescent="0.15">
      <c r="A5802" s="593">
        <v>1104</v>
      </c>
      <c r="B5802" s="161" t="s">
        <v>20</v>
      </c>
      <c r="C5802" s="162" t="s">
        <v>21</v>
      </c>
      <c r="D5802" s="162" t="s">
        <v>1884</v>
      </c>
      <c r="E5802" s="162" t="s">
        <v>1885</v>
      </c>
      <c r="F5802" s="594" t="s">
        <v>14</v>
      </c>
      <c r="G5802" s="594"/>
      <c r="H5802" s="592"/>
      <c r="I5802" s="592"/>
      <c r="J5802" s="592"/>
      <c r="K5802" s="592"/>
      <c r="L5802" s="592"/>
    </row>
    <row r="5803" spans="1:12" s="148" customFormat="1" ht="26.25" customHeight="1" x14ac:dyDescent="0.15">
      <c r="A5803" s="593"/>
      <c r="B5803" s="589" t="s">
        <v>5222</v>
      </c>
      <c r="C5803" s="595" t="s">
        <v>5232</v>
      </c>
      <c r="D5803" s="596">
        <v>43176</v>
      </c>
      <c r="E5803" s="589" t="s">
        <v>2142</v>
      </c>
      <c r="F5803" s="589" t="s">
        <v>5233</v>
      </c>
      <c r="G5803" s="589"/>
      <c r="H5803" s="591" t="s">
        <v>1890</v>
      </c>
      <c r="I5803" s="591"/>
      <c r="J5803" s="164" t="s">
        <v>1891</v>
      </c>
      <c r="K5803" s="164" t="s">
        <v>0</v>
      </c>
      <c r="L5803" s="165">
        <v>424.52</v>
      </c>
    </row>
    <row r="5804" spans="1:12" s="148" customFormat="1" ht="408.95" customHeight="1" x14ac:dyDescent="0.15">
      <c r="A5804" s="593"/>
      <c r="B5804" s="589"/>
      <c r="C5804" s="595"/>
      <c r="D5804" s="596"/>
      <c r="E5804" s="589"/>
      <c r="F5804" s="589"/>
      <c r="G5804" s="589"/>
      <c r="H5804" s="591" t="s">
        <v>1892</v>
      </c>
      <c r="I5804" s="591"/>
      <c r="J5804" s="589" t="s">
        <v>1891</v>
      </c>
      <c r="K5804" s="589" t="s">
        <v>1891</v>
      </c>
      <c r="L5804" s="590">
        <v>0</v>
      </c>
    </row>
    <row r="5805" spans="1:12" s="148" customFormat="1" ht="197.85" customHeight="1" x14ac:dyDescent="0.15">
      <c r="A5805" s="593"/>
      <c r="B5805" s="589"/>
      <c r="C5805" s="595"/>
      <c r="D5805" s="596"/>
      <c r="E5805" s="589"/>
      <c r="F5805" s="589"/>
      <c r="G5805" s="589"/>
      <c r="H5805" s="591"/>
      <c r="I5805" s="591"/>
      <c r="J5805" s="589"/>
      <c r="K5805" s="589"/>
      <c r="L5805" s="590"/>
    </row>
    <row r="5806" spans="1:12" s="148" customFormat="1" ht="24" customHeight="1" x14ac:dyDescent="0.15">
      <c r="A5806" s="593"/>
      <c r="B5806" s="161" t="s">
        <v>29</v>
      </c>
      <c r="C5806" s="162" t="s">
        <v>30</v>
      </c>
      <c r="D5806" s="162" t="s">
        <v>1893</v>
      </c>
      <c r="E5806" s="162" t="s">
        <v>1894</v>
      </c>
      <c r="F5806" s="592"/>
      <c r="G5806" s="592"/>
      <c r="H5806" s="591" t="s">
        <v>1895</v>
      </c>
      <c r="I5806" s="591"/>
      <c r="J5806" s="589" t="s">
        <v>1891</v>
      </c>
      <c r="K5806" s="589" t="s">
        <v>0</v>
      </c>
      <c r="L5806" s="590">
        <v>110</v>
      </c>
    </row>
    <row r="5807" spans="1:12" s="148" customFormat="1" ht="24" customHeight="1" x14ac:dyDescent="0.15">
      <c r="A5807" s="593"/>
      <c r="B5807" s="164" t="s">
        <v>5225</v>
      </c>
      <c r="C5807" s="164" t="s">
        <v>5233</v>
      </c>
      <c r="D5807" s="166">
        <v>43184</v>
      </c>
      <c r="E5807" s="164" t="s">
        <v>5234</v>
      </c>
      <c r="F5807" s="592"/>
      <c r="G5807" s="592"/>
      <c r="H5807" s="591"/>
      <c r="I5807" s="591"/>
      <c r="J5807" s="589"/>
      <c r="K5807" s="589"/>
      <c r="L5807" s="590"/>
    </row>
    <row r="5808" spans="1:12" s="148" customFormat="1" ht="24" customHeight="1" x14ac:dyDescent="0.15">
      <c r="A5808" s="593">
        <v>1105</v>
      </c>
      <c r="B5808" s="161" t="s">
        <v>20</v>
      </c>
      <c r="C5808" s="162" t="s">
        <v>21</v>
      </c>
      <c r="D5808" s="162" t="s">
        <v>1884</v>
      </c>
      <c r="E5808" s="162" t="s">
        <v>1885</v>
      </c>
      <c r="F5808" s="594" t="s">
        <v>14</v>
      </c>
      <c r="G5808" s="594"/>
      <c r="H5808" s="592"/>
      <c r="I5808" s="592"/>
      <c r="J5808" s="592"/>
      <c r="K5808" s="592"/>
      <c r="L5808" s="592"/>
    </row>
    <row r="5809" spans="1:12" s="148" customFormat="1" ht="26.25" customHeight="1" x14ac:dyDescent="0.15">
      <c r="A5809" s="593"/>
      <c r="B5809" s="589" t="s">
        <v>5222</v>
      </c>
      <c r="C5809" s="595" t="s">
        <v>5232</v>
      </c>
      <c r="D5809" s="596">
        <v>43176</v>
      </c>
      <c r="E5809" s="589" t="s">
        <v>2142</v>
      </c>
      <c r="F5809" s="589" t="s">
        <v>2143</v>
      </c>
      <c r="G5809" s="589"/>
      <c r="H5809" s="591" t="s">
        <v>1890</v>
      </c>
      <c r="I5809" s="591"/>
      <c r="J5809" s="164" t="s">
        <v>1891</v>
      </c>
      <c r="K5809" s="164" t="s">
        <v>0</v>
      </c>
      <c r="L5809" s="165">
        <v>534.03</v>
      </c>
    </row>
    <row r="5810" spans="1:12" s="148" customFormat="1" ht="408.95" customHeight="1" x14ac:dyDescent="0.15">
      <c r="A5810" s="593"/>
      <c r="B5810" s="589"/>
      <c r="C5810" s="595"/>
      <c r="D5810" s="596"/>
      <c r="E5810" s="589"/>
      <c r="F5810" s="589"/>
      <c r="G5810" s="589"/>
      <c r="H5810" s="591" t="s">
        <v>1892</v>
      </c>
      <c r="I5810" s="591"/>
      <c r="J5810" s="589" t="s">
        <v>1891</v>
      </c>
      <c r="K5810" s="589" t="s">
        <v>1891</v>
      </c>
      <c r="L5810" s="590">
        <v>0</v>
      </c>
    </row>
    <row r="5811" spans="1:12" s="148" customFormat="1" ht="197.85" customHeight="1" x14ac:dyDescent="0.15">
      <c r="A5811" s="593"/>
      <c r="B5811" s="589"/>
      <c r="C5811" s="595"/>
      <c r="D5811" s="596"/>
      <c r="E5811" s="589"/>
      <c r="F5811" s="589"/>
      <c r="G5811" s="589"/>
      <c r="H5811" s="591"/>
      <c r="I5811" s="591"/>
      <c r="J5811" s="589"/>
      <c r="K5811" s="589"/>
      <c r="L5811" s="590"/>
    </row>
    <row r="5812" spans="1:12" s="148" customFormat="1" ht="24" customHeight="1" x14ac:dyDescent="0.15">
      <c r="A5812" s="593"/>
      <c r="B5812" s="161" t="s">
        <v>29</v>
      </c>
      <c r="C5812" s="162" t="s">
        <v>30</v>
      </c>
      <c r="D5812" s="162" t="s">
        <v>1893</v>
      </c>
      <c r="E5812" s="162" t="s">
        <v>1894</v>
      </c>
      <c r="F5812" s="592"/>
      <c r="G5812" s="592"/>
      <c r="H5812" s="591" t="s">
        <v>1895</v>
      </c>
      <c r="I5812" s="591"/>
      <c r="J5812" s="589" t="s">
        <v>1891</v>
      </c>
      <c r="K5812" s="589" t="s">
        <v>0</v>
      </c>
      <c r="L5812" s="590">
        <v>67.56</v>
      </c>
    </row>
    <row r="5813" spans="1:12" s="148" customFormat="1" ht="24" customHeight="1" x14ac:dyDescent="0.15">
      <c r="A5813" s="593"/>
      <c r="B5813" s="164" t="s">
        <v>5225</v>
      </c>
      <c r="C5813" s="164" t="s">
        <v>2143</v>
      </c>
      <c r="D5813" s="166">
        <v>43184</v>
      </c>
      <c r="E5813" s="164" t="s">
        <v>5234</v>
      </c>
      <c r="F5813" s="592"/>
      <c r="G5813" s="592"/>
      <c r="H5813" s="591"/>
      <c r="I5813" s="591"/>
      <c r="J5813" s="589"/>
      <c r="K5813" s="589"/>
      <c r="L5813" s="590"/>
    </row>
    <row r="5814" spans="1:12" s="148" customFormat="1" ht="24" customHeight="1" x14ac:dyDescent="0.15">
      <c r="A5814" s="593">
        <v>1106</v>
      </c>
      <c r="B5814" s="161" t="s">
        <v>20</v>
      </c>
      <c r="C5814" s="162" t="s">
        <v>21</v>
      </c>
      <c r="D5814" s="162" t="s">
        <v>1884</v>
      </c>
      <c r="E5814" s="162" t="s">
        <v>1885</v>
      </c>
      <c r="F5814" s="594" t="s">
        <v>14</v>
      </c>
      <c r="G5814" s="594"/>
      <c r="H5814" s="592"/>
      <c r="I5814" s="592"/>
      <c r="J5814" s="592"/>
      <c r="K5814" s="592"/>
      <c r="L5814" s="592"/>
    </row>
    <row r="5815" spans="1:12" s="148" customFormat="1" ht="26.25" customHeight="1" x14ac:dyDescent="0.15">
      <c r="A5815" s="593"/>
      <c r="B5815" s="589" t="s">
        <v>5235</v>
      </c>
      <c r="C5815" s="595" t="s">
        <v>5236</v>
      </c>
      <c r="D5815" s="596">
        <v>43059</v>
      </c>
      <c r="E5815" s="589" t="s">
        <v>2064</v>
      </c>
      <c r="F5815" s="589" t="s">
        <v>2421</v>
      </c>
      <c r="G5815" s="589"/>
      <c r="H5815" s="591" t="s">
        <v>1890</v>
      </c>
      <c r="I5815" s="591"/>
      <c r="J5815" s="164" t="s">
        <v>1891</v>
      </c>
      <c r="K5815" s="164" t="s">
        <v>0</v>
      </c>
      <c r="L5815" s="165">
        <v>247.72</v>
      </c>
    </row>
    <row r="5816" spans="1:12" s="148" customFormat="1" ht="354.75" customHeight="1" x14ac:dyDescent="0.15">
      <c r="A5816" s="593"/>
      <c r="B5816" s="589"/>
      <c r="C5816" s="595"/>
      <c r="D5816" s="596"/>
      <c r="E5816" s="589"/>
      <c r="F5816" s="589"/>
      <c r="G5816" s="589"/>
      <c r="H5816" s="591" t="s">
        <v>1892</v>
      </c>
      <c r="I5816" s="591"/>
      <c r="J5816" s="164" t="s">
        <v>1891</v>
      </c>
      <c r="K5816" s="164" t="s">
        <v>0</v>
      </c>
      <c r="L5816" s="165">
        <v>318</v>
      </c>
    </row>
    <row r="5817" spans="1:12" s="148" customFormat="1" ht="24" customHeight="1" x14ac:dyDescent="0.15">
      <c r="A5817" s="593"/>
      <c r="B5817" s="161" t="s">
        <v>29</v>
      </c>
      <c r="C5817" s="162" t="s">
        <v>30</v>
      </c>
      <c r="D5817" s="162" t="s">
        <v>1893</v>
      </c>
      <c r="E5817" s="162" t="s">
        <v>1894</v>
      </c>
      <c r="F5817" s="592"/>
      <c r="G5817" s="592"/>
      <c r="H5817" s="591" t="s">
        <v>1895</v>
      </c>
      <c r="I5817" s="591"/>
      <c r="J5817" s="589" t="s">
        <v>1891</v>
      </c>
      <c r="K5817" s="589" t="s">
        <v>1891</v>
      </c>
      <c r="L5817" s="590">
        <v>0</v>
      </c>
    </row>
    <row r="5818" spans="1:12" s="148" customFormat="1" ht="34.5" customHeight="1" x14ac:dyDescent="0.15">
      <c r="A5818" s="593"/>
      <c r="B5818" s="164" t="s">
        <v>1674</v>
      </c>
      <c r="C5818" s="164" t="s">
        <v>2421</v>
      </c>
      <c r="D5818" s="166">
        <v>43060</v>
      </c>
      <c r="E5818" s="164" t="s">
        <v>2062</v>
      </c>
      <c r="F5818" s="592"/>
      <c r="G5818" s="592"/>
      <c r="H5818" s="591"/>
      <c r="I5818" s="591"/>
      <c r="J5818" s="589"/>
      <c r="K5818" s="589"/>
      <c r="L5818" s="590"/>
    </row>
    <row r="5819" spans="1:12" s="148" customFormat="1" ht="24" customHeight="1" x14ac:dyDescent="0.15">
      <c r="A5819" s="593">
        <v>1107</v>
      </c>
      <c r="B5819" s="161" t="s">
        <v>20</v>
      </c>
      <c r="C5819" s="162" t="s">
        <v>21</v>
      </c>
      <c r="D5819" s="162" t="s">
        <v>1884</v>
      </c>
      <c r="E5819" s="162" t="s">
        <v>1885</v>
      </c>
      <c r="F5819" s="594" t="s">
        <v>14</v>
      </c>
      <c r="G5819" s="594"/>
      <c r="H5819" s="592"/>
      <c r="I5819" s="592"/>
      <c r="J5819" s="592"/>
      <c r="K5819" s="592"/>
      <c r="L5819" s="592"/>
    </row>
    <row r="5820" spans="1:12" s="148" customFormat="1" ht="26.25" customHeight="1" x14ac:dyDescent="0.15">
      <c r="A5820" s="593"/>
      <c r="B5820" s="589" t="s">
        <v>5237</v>
      </c>
      <c r="C5820" s="595" t="s">
        <v>5238</v>
      </c>
      <c r="D5820" s="596">
        <v>43022</v>
      </c>
      <c r="E5820" s="589" t="s">
        <v>4725</v>
      </c>
      <c r="F5820" s="589" t="s">
        <v>5239</v>
      </c>
      <c r="G5820" s="589"/>
      <c r="H5820" s="591" t="s">
        <v>1890</v>
      </c>
      <c r="I5820" s="591"/>
      <c r="J5820" s="164" t="s">
        <v>1891</v>
      </c>
      <c r="K5820" s="164" t="s">
        <v>0</v>
      </c>
      <c r="L5820" s="165">
        <v>201</v>
      </c>
    </row>
    <row r="5821" spans="1:12" s="148" customFormat="1" ht="144.75" customHeight="1" x14ac:dyDescent="0.15">
      <c r="A5821" s="593"/>
      <c r="B5821" s="589"/>
      <c r="C5821" s="595"/>
      <c r="D5821" s="596"/>
      <c r="E5821" s="589"/>
      <c r="F5821" s="589"/>
      <c r="G5821" s="589"/>
      <c r="H5821" s="591" t="s">
        <v>1892</v>
      </c>
      <c r="I5821" s="591"/>
      <c r="J5821" s="164" t="s">
        <v>1891</v>
      </c>
      <c r="K5821" s="164" t="s">
        <v>1891</v>
      </c>
      <c r="L5821" s="165">
        <v>0</v>
      </c>
    </row>
    <row r="5822" spans="1:12" s="148" customFormat="1" ht="24" customHeight="1" x14ac:dyDescent="0.15">
      <c r="A5822" s="593"/>
      <c r="B5822" s="161" t="s">
        <v>29</v>
      </c>
      <c r="C5822" s="162" t="s">
        <v>30</v>
      </c>
      <c r="D5822" s="162" t="s">
        <v>1893</v>
      </c>
      <c r="E5822" s="162" t="s">
        <v>1894</v>
      </c>
      <c r="F5822" s="592"/>
      <c r="G5822" s="592"/>
      <c r="H5822" s="591" t="s">
        <v>1895</v>
      </c>
      <c r="I5822" s="591"/>
      <c r="J5822" s="589" t="s">
        <v>1891</v>
      </c>
      <c r="K5822" s="589" t="s">
        <v>0</v>
      </c>
      <c r="L5822" s="590">
        <v>886.66</v>
      </c>
    </row>
    <row r="5823" spans="1:12" s="148" customFormat="1" ht="24" customHeight="1" x14ac:dyDescent="0.15">
      <c r="A5823" s="593"/>
      <c r="B5823" s="164" t="s">
        <v>1962</v>
      </c>
      <c r="C5823" s="164" t="s">
        <v>5239</v>
      </c>
      <c r="D5823" s="166">
        <v>43027</v>
      </c>
      <c r="E5823" s="164" t="s">
        <v>5008</v>
      </c>
      <c r="F5823" s="592"/>
      <c r="G5823" s="592"/>
      <c r="H5823" s="591"/>
      <c r="I5823" s="591"/>
      <c r="J5823" s="589"/>
      <c r="K5823" s="589"/>
      <c r="L5823" s="590"/>
    </row>
    <row r="5824" spans="1:12" s="148" customFormat="1" ht="24" customHeight="1" x14ac:dyDescent="0.15">
      <c r="A5824" s="593">
        <v>1108</v>
      </c>
      <c r="B5824" s="161" t="s">
        <v>20</v>
      </c>
      <c r="C5824" s="162" t="s">
        <v>21</v>
      </c>
      <c r="D5824" s="162" t="s">
        <v>1884</v>
      </c>
      <c r="E5824" s="162" t="s">
        <v>1885</v>
      </c>
      <c r="F5824" s="594" t="s">
        <v>14</v>
      </c>
      <c r="G5824" s="594"/>
      <c r="H5824" s="592"/>
      <c r="I5824" s="592"/>
      <c r="J5824" s="592"/>
      <c r="K5824" s="592"/>
      <c r="L5824" s="592"/>
    </row>
    <row r="5825" spans="1:12" s="148" customFormat="1" ht="26.25" customHeight="1" x14ac:dyDescent="0.15">
      <c r="A5825" s="593"/>
      <c r="B5825" s="589" t="s">
        <v>5240</v>
      </c>
      <c r="C5825" s="589" t="s">
        <v>5241</v>
      </c>
      <c r="D5825" s="596">
        <v>43134</v>
      </c>
      <c r="E5825" s="589" t="s">
        <v>2910</v>
      </c>
      <c r="F5825" s="589" t="s">
        <v>4596</v>
      </c>
      <c r="G5825" s="589"/>
      <c r="H5825" s="591" t="s">
        <v>1890</v>
      </c>
      <c r="I5825" s="591"/>
      <c r="J5825" s="164" t="s">
        <v>1891</v>
      </c>
      <c r="K5825" s="164" t="s">
        <v>1891</v>
      </c>
      <c r="L5825" s="165">
        <v>0</v>
      </c>
    </row>
    <row r="5826" spans="1:12" s="148" customFormat="1" ht="71.25" customHeight="1" x14ac:dyDescent="0.15">
      <c r="A5826" s="593"/>
      <c r="B5826" s="589"/>
      <c r="C5826" s="589"/>
      <c r="D5826" s="596"/>
      <c r="E5826" s="589"/>
      <c r="F5826" s="589"/>
      <c r="G5826" s="589"/>
      <c r="H5826" s="591" t="s">
        <v>1892</v>
      </c>
      <c r="I5826" s="591"/>
      <c r="J5826" s="164" t="s">
        <v>1891</v>
      </c>
      <c r="K5826" s="164" t="s">
        <v>1891</v>
      </c>
      <c r="L5826" s="165">
        <v>0</v>
      </c>
    </row>
    <row r="5827" spans="1:12" s="148" customFormat="1" ht="24" customHeight="1" x14ac:dyDescent="0.15">
      <c r="A5827" s="593"/>
      <c r="B5827" s="161" t="s">
        <v>29</v>
      </c>
      <c r="C5827" s="162" t="s">
        <v>30</v>
      </c>
      <c r="D5827" s="162" t="s">
        <v>1893</v>
      </c>
      <c r="E5827" s="162" t="s">
        <v>1894</v>
      </c>
      <c r="F5827" s="592"/>
      <c r="G5827" s="592"/>
      <c r="H5827" s="591" t="s">
        <v>1895</v>
      </c>
      <c r="I5827" s="591"/>
      <c r="J5827" s="589" t="s">
        <v>1891</v>
      </c>
      <c r="K5827" s="589" t="s">
        <v>0</v>
      </c>
      <c r="L5827" s="590">
        <v>1075</v>
      </c>
    </row>
    <row r="5828" spans="1:12" s="148" customFormat="1" ht="24" customHeight="1" x14ac:dyDescent="0.15">
      <c r="A5828" s="593"/>
      <c r="B5828" s="164" t="s">
        <v>5242</v>
      </c>
      <c r="C5828" s="164" t="s">
        <v>4596</v>
      </c>
      <c r="D5828" s="166">
        <v>43138</v>
      </c>
      <c r="E5828" s="164" t="s">
        <v>4597</v>
      </c>
      <c r="F5828" s="592"/>
      <c r="G5828" s="592"/>
      <c r="H5828" s="591"/>
      <c r="I5828" s="591"/>
      <c r="J5828" s="589"/>
      <c r="K5828" s="589"/>
      <c r="L5828" s="590"/>
    </row>
    <row r="5829" spans="1:12" s="148" customFormat="1" ht="24" customHeight="1" x14ac:dyDescent="0.15">
      <c r="A5829" s="593">
        <v>1109</v>
      </c>
      <c r="B5829" s="161" t="s">
        <v>20</v>
      </c>
      <c r="C5829" s="162" t="s">
        <v>21</v>
      </c>
      <c r="D5829" s="162" t="s">
        <v>1884</v>
      </c>
      <c r="E5829" s="162" t="s">
        <v>1885</v>
      </c>
      <c r="F5829" s="594" t="s">
        <v>14</v>
      </c>
      <c r="G5829" s="594"/>
      <c r="H5829" s="592"/>
      <c r="I5829" s="592"/>
      <c r="J5829" s="592"/>
      <c r="K5829" s="592"/>
      <c r="L5829" s="592"/>
    </row>
    <row r="5830" spans="1:12" s="148" customFormat="1" ht="26.25" customHeight="1" x14ac:dyDescent="0.15">
      <c r="A5830" s="593"/>
      <c r="B5830" s="589" t="s">
        <v>5243</v>
      </c>
      <c r="C5830" s="595" t="s">
        <v>5244</v>
      </c>
      <c r="D5830" s="596">
        <v>43024</v>
      </c>
      <c r="E5830" s="589" t="s">
        <v>5245</v>
      </c>
      <c r="F5830" s="589" t="s">
        <v>4775</v>
      </c>
      <c r="G5830" s="589"/>
      <c r="H5830" s="591" t="s">
        <v>1890</v>
      </c>
      <c r="I5830" s="591"/>
      <c r="J5830" s="164" t="s">
        <v>1891</v>
      </c>
      <c r="K5830" s="164" t="s">
        <v>0</v>
      </c>
      <c r="L5830" s="165">
        <v>605</v>
      </c>
    </row>
    <row r="5831" spans="1:12" s="148" customFormat="1" ht="176.25" customHeight="1" x14ac:dyDescent="0.15">
      <c r="A5831" s="593"/>
      <c r="B5831" s="589"/>
      <c r="C5831" s="595"/>
      <c r="D5831" s="596"/>
      <c r="E5831" s="589"/>
      <c r="F5831" s="589"/>
      <c r="G5831" s="589"/>
      <c r="H5831" s="591" t="s">
        <v>1892</v>
      </c>
      <c r="I5831" s="591"/>
      <c r="J5831" s="164" t="s">
        <v>1891</v>
      </c>
      <c r="K5831" s="164" t="s">
        <v>0</v>
      </c>
      <c r="L5831" s="165">
        <v>2542.42</v>
      </c>
    </row>
    <row r="5832" spans="1:12" s="148" customFormat="1" ht="24" customHeight="1" x14ac:dyDescent="0.15">
      <c r="A5832" s="593"/>
      <c r="B5832" s="161" t="s">
        <v>29</v>
      </c>
      <c r="C5832" s="162" t="s">
        <v>30</v>
      </c>
      <c r="D5832" s="162" t="s">
        <v>1893</v>
      </c>
      <c r="E5832" s="162" t="s">
        <v>1894</v>
      </c>
      <c r="F5832" s="592"/>
      <c r="G5832" s="592"/>
      <c r="H5832" s="591" t="s">
        <v>1895</v>
      </c>
      <c r="I5832" s="591"/>
      <c r="J5832" s="589" t="s">
        <v>1891</v>
      </c>
      <c r="K5832" s="589" t="s">
        <v>0</v>
      </c>
      <c r="L5832" s="590">
        <v>493</v>
      </c>
    </row>
    <row r="5833" spans="1:12" s="148" customFormat="1" ht="24" customHeight="1" x14ac:dyDescent="0.15">
      <c r="A5833" s="593"/>
      <c r="B5833" s="164" t="s">
        <v>3548</v>
      </c>
      <c r="C5833" s="164" t="s">
        <v>4775</v>
      </c>
      <c r="D5833" s="166">
        <v>43029</v>
      </c>
      <c r="E5833" s="164" t="s">
        <v>2019</v>
      </c>
      <c r="F5833" s="592"/>
      <c r="G5833" s="592"/>
      <c r="H5833" s="591"/>
      <c r="I5833" s="591"/>
      <c r="J5833" s="589"/>
      <c r="K5833" s="589"/>
      <c r="L5833" s="590"/>
    </row>
    <row r="5834" spans="1:12" s="148" customFormat="1" ht="24" customHeight="1" x14ac:dyDescent="0.15">
      <c r="A5834" s="593">
        <v>1110</v>
      </c>
      <c r="B5834" s="161" t="s">
        <v>20</v>
      </c>
      <c r="C5834" s="162" t="s">
        <v>21</v>
      </c>
      <c r="D5834" s="162" t="s">
        <v>1884</v>
      </c>
      <c r="E5834" s="162" t="s">
        <v>1885</v>
      </c>
      <c r="F5834" s="594" t="s">
        <v>14</v>
      </c>
      <c r="G5834" s="594"/>
      <c r="H5834" s="592"/>
      <c r="I5834" s="592"/>
      <c r="J5834" s="592"/>
      <c r="K5834" s="592"/>
      <c r="L5834" s="592"/>
    </row>
    <row r="5835" spans="1:12" s="148" customFormat="1" ht="26.25" customHeight="1" x14ac:dyDescent="0.15">
      <c r="A5835" s="593"/>
      <c r="B5835" s="589" t="s">
        <v>5246</v>
      </c>
      <c r="C5835" s="595" t="s">
        <v>5247</v>
      </c>
      <c r="D5835" s="596">
        <v>43103</v>
      </c>
      <c r="E5835" s="589" t="s">
        <v>1984</v>
      </c>
      <c r="F5835" s="589" t="s">
        <v>5248</v>
      </c>
      <c r="G5835" s="589"/>
      <c r="H5835" s="591" t="s">
        <v>1890</v>
      </c>
      <c r="I5835" s="591"/>
      <c r="J5835" s="164" t="s">
        <v>1891</v>
      </c>
      <c r="K5835" s="164" t="s">
        <v>0</v>
      </c>
      <c r="L5835" s="165">
        <v>328</v>
      </c>
    </row>
    <row r="5836" spans="1:12" s="148" customFormat="1" ht="408.95" customHeight="1" x14ac:dyDescent="0.15">
      <c r="A5836" s="593"/>
      <c r="B5836" s="589"/>
      <c r="C5836" s="595"/>
      <c r="D5836" s="596"/>
      <c r="E5836" s="589"/>
      <c r="F5836" s="589"/>
      <c r="G5836" s="589"/>
      <c r="H5836" s="591" t="s">
        <v>1892</v>
      </c>
      <c r="I5836" s="591"/>
      <c r="J5836" s="589" t="s">
        <v>1891</v>
      </c>
      <c r="K5836" s="589" t="s">
        <v>1891</v>
      </c>
      <c r="L5836" s="590">
        <v>0</v>
      </c>
    </row>
    <row r="5837" spans="1:12" s="148" customFormat="1" ht="229.35" customHeight="1" x14ac:dyDescent="0.15">
      <c r="A5837" s="593"/>
      <c r="B5837" s="589"/>
      <c r="C5837" s="595"/>
      <c r="D5837" s="596"/>
      <c r="E5837" s="589"/>
      <c r="F5837" s="589"/>
      <c r="G5837" s="589"/>
      <c r="H5837" s="591"/>
      <c r="I5837" s="591"/>
      <c r="J5837" s="589"/>
      <c r="K5837" s="589"/>
      <c r="L5837" s="590"/>
    </row>
    <row r="5838" spans="1:12" s="148" customFormat="1" ht="24" customHeight="1" x14ac:dyDescent="0.15">
      <c r="A5838" s="593"/>
      <c r="B5838" s="161" t="s">
        <v>29</v>
      </c>
      <c r="C5838" s="162" t="s">
        <v>30</v>
      </c>
      <c r="D5838" s="162" t="s">
        <v>1893</v>
      </c>
      <c r="E5838" s="162" t="s">
        <v>1894</v>
      </c>
      <c r="F5838" s="592"/>
      <c r="G5838" s="592"/>
      <c r="H5838" s="591" t="s">
        <v>1895</v>
      </c>
      <c r="I5838" s="591"/>
      <c r="J5838" s="589" t="s">
        <v>1891</v>
      </c>
      <c r="K5838" s="589" t="s">
        <v>1891</v>
      </c>
      <c r="L5838" s="590">
        <v>0</v>
      </c>
    </row>
    <row r="5839" spans="1:12" s="148" customFormat="1" ht="24" customHeight="1" x14ac:dyDescent="0.15">
      <c r="A5839" s="593"/>
      <c r="B5839" s="164" t="s">
        <v>5249</v>
      </c>
      <c r="C5839" s="164" t="s">
        <v>5248</v>
      </c>
      <c r="D5839" s="166">
        <v>43106</v>
      </c>
      <c r="E5839" s="164" t="s">
        <v>5250</v>
      </c>
      <c r="F5839" s="592"/>
      <c r="G5839" s="592"/>
      <c r="H5839" s="591"/>
      <c r="I5839" s="591"/>
      <c r="J5839" s="589"/>
      <c r="K5839" s="589"/>
      <c r="L5839" s="590"/>
    </row>
    <row r="5840" spans="1:12" s="148" customFormat="1" ht="24" customHeight="1" x14ac:dyDescent="0.15">
      <c r="A5840" s="593">
        <v>1111</v>
      </c>
      <c r="B5840" s="161" t="s">
        <v>20</v>
      </c>
      <c r="C5840" s="162" t="s">
        <v>21</v>
      </c>
      <c r="D5840" s="162" t="s">
        <v>1884</v>
      </c>
      <c r="E5840" s="162" t="s">
        <v>1885</v>
      </c>
      <c r="F5840" s="594" t="s">
        <v>14</v>
      </c>
      <c r="G5840" s="594"/>
      <c r="H5840" s="592"/>
      <c r="I5840" s="592"/>
      <c r="J5840" s="592"/>
      <c r="K5840" s="592"/>
      <c r="L5840" s="592"/>
    </row>
    <row r="5841" spans="1:12" s="148" customFormat="1" ht="26.25" customHeight="1" x14ac:dyDescent="0.15">
      <c r="A5841" s="593"/>
      <c r="B5841" s="589" t="s">
        <v>5251</v>
      </c>
      <c r="C5841" s="595" t="s">
        <v>5252</v>
      </c>
      <c r="D5841" s="596">
        <v>43009</v>
      </c>
      <c r="E5841" s="589" t="s">
        <v>1989</v>
      </c>
      <c r="F5841" s="589" t="s">
        <v>1990</v>
      </c>
      <c r="G5841" s="589"/>
      <c r="H5841" s="591" t="s">
        <v>1890</v>
      </c>
      <c r="I5841" s="591"/>
      <c r="J5841" s="164" t="s">
        <v>1891</v>
      </c>
      <c r="K5841" s="164" t="s">
        <v>0</v>
      </c>
      <c r="L5841" s="165">
        <v>736.75</v>
      </c>
    </row>
    <row r="5842" spans="1:12" s="148" customFormat="1" ht="407.25" customHeight="1" x14ac:dyDescent="0.15">
      <c r="A5842" s="593"/>
      <c r="B5842" s="589"/>
      <c r="C5842" s="595"/>
      <c r="D5842" s="596"/>
      <c r="E5842" s="589"/>
      <c r="F5842" s="589"/>
      <c r="G5842" s="589"/>
      <c r="H5842" s="591" t="s">
        <v>1892</v>
      </c>
      <c r="I5842" s="591"/>
      <c r="J5842" s="164" t="s">
        <v>1891</v>
      </c>
      <c r="K5842" s="164" t="s">
        <v>0</v>
      </c>
      <c r="L5842" s="165">
        <v>263.05</v>
      </c>
    </row>
    <row r="5843" spans="1:12" s="148" customFormat="1" ht="24" customHeight="1" x14ac:dyDescent="0.15">
      <c r="A5843" s="593"/>
      <c r="B5843" s="161" t="s">
        <v>29</v>
      </c>
      <c r="C5843" s="162" t="s">
        <v>30</v>
      </c>
      <c r="D5843" s="162" t="s">
        <v>1893</v>
      </c>
      <c r="E5843" s="162" t="s">
        <v>1894</v>
      </c>
      <c r="F5843" s="592"/>
      <c r="G5843" s="592"/>
      <c r="H5843" s="591" t="s">
        <v>1895</v>
      </c>
      <c r="I5843" s="591"/>
      <c r="J5843" s="589" t="s">
        <v>1891</v>
      </c>
      <c r="K5843" s="589" t="s">
        <v>1891</v>
      </c>
      <c r="L5843" s="590">
        <v>0</v>
      </c>
    </row>
    <row r="5844" spans="1:12" s="148" customFormat="1" ht="24" customHeight="1" x14ac:dyDescent="0.15">
      <c r="A5844" s="593"/>
      <c r="B5844" s="164" t="s">
        <v>5253</v>
      </c>
      <c r="C5844" s="164" t="s">
        <v>1990</v>
      </c>
      <c r="D5844" s="166">
        <v>43011</v>
      </c>
      <c r="E5844" s="164" t="s">
        <v>2773</v>
      </c>
      <c r="F5844" s="592"/>
      <c r="G5844" s="592"/>
      <c r="H5844" s="591"/>
      <c r="I5844" s="591"/>
      <c r="J5844" s="589"/>
      <c r="K5844" s="589"/>
      <c r="L5844" s="590"/>
    </row>
    <row r="5845" spans="1:12" s="148" customFormat="1" ht="24" customHeight="1" x14ac:dyDescent="0.15">
      <c r="A5845" s="593">
        <v>1112</v>
      </c>
      <c r="B5845" s="161" t="s">
        <v>20</v>
      </c>
      <c r="C5845" s="162" t="s">
        <v>21</v>
      </c>
      <c r="D5845" s="162" t="s">
        <v>1884</v>
      </c>
      <c r="E5845" s="162" t="s">
        <v>1885</v>
      </c>
      <c r="F5845" s="594" t="s">
        <v>14</v>
      </c>
      <c r="G5845" s="594"/>
      <c r="H5845" s="592"/>
      <c r="I5845" s="592"/>
      <c r="J5845" s="592"/>
      <c r="K5845" s="592"/>
      <c r="L5845" s="592"/>
    </row>
    <row r="5846" spans="1:12" s="148" customFormat="1" ht="26.25" customHeight="1" x14ac:dyDescent="0.15">
      <c r="A5846" s="593"/>
      <c r="B5846" s="589" t="s">
        <v>5251</v>
      </c>
      <c r="C5846" s="595" t="s">
        <v>5254</v>
      </c>
      <c r="D5846" s="596">
        <v>43084</v>
      </c>
      <c r="E5846" s="589" t="s">
        <v>5255</v>
      </c>
      <c r="F5846" s="589" t="s">
        <v>5256</v>
      </c>
      <c r="G5846" s="589"/>
      <c r="H5846" s="591" t="s">
        <v>1890</v>
      </c>
      <c r="I5846" s="591"/>
      <c r="J5846" s="164" t="s">
        <v>1891</v>
      </c>
      <c r="K5846" s="164" t="s">
        <v>0</v>
      </c>
      <c r="L5846" s="165">
        <v>1276.02</v>
      </c>
    </row>
    <row r="5847" spans="1:12" s="148" customFormat="1" ht="408.95" customHeight="1" x14ac:dyDescent="0.15">
      <c r="A5847" s="593"/>
      <c r="B5847" s="589"/>
      <c r="C5847" s="595"/>
      <c r="D5847" s="596"/>
      <c r="E5847" s="589"/>
      <c r="F5847" s="589"/>
      <c r="G5847" s="589"/>
      <c r="H5847" s="591" t="s">
        <v>1892</v>
      </c>
      <c r="I5847" s="591"/>
      <c r="J5847" s="589" t="s">
        <v>1891</v>
      </c>
      <c r="K5847" s="589" t="s">
        <v>0</v>
      </c>
      <c r="L5847" s="590">
        <v>1582.96</v>
      </c>
    </row>
    <row r="5848" spans="1:12" s="148" customFormat="1" ht="250.35" customHeight="1" x14ac:dyDescent="0.15">
      <c r="A5848" s="593"/>
      <c r="B5848" s="589"/>
      <c r="C5848" s="595"/>
      <c r="D5848" s="596"/>
      <c r="E5848" s="589"/>
      <c r="F5848" s="589"/>
      <c r="G5848" s="589"/>
      <c r="H5848" s="591"/>
      <c r="I5848" s="591"/>
      <c r="J5848" s="589"/>
      <c r="K5848" s="589"/>
      <c r="L5848" s="590"/>
    </row>
    <row r="5849" spans="1:12" s="148" customFormat="1" ht="24" customHeight="1" x14ac:dyDescent="0.15">
      <c r="A5849" s="593"/>
      <c r="B5849" s="161" t="s">
        <v>29</v>
      </c>
      <c r="C5849" s="162" t="s">
        <v>30</v>
      </c>
      <c r="D5849" s="162" t="s">
        <v>1893</v>
      </c>
      <c r="E5849" s="162" t="s">
        <v>1894</v>
      </c>
      <c r="F5849" s="592"/>
      <c r="G5849" s="592"/>
      <c r="H5849" s="591" t="s">
        <v>1895</v>
      </c>
      <c r="I5849" s="591"/>
      <c r="J5849" s="589" t="s">
        <v>1891</v>
      </c>
      <c r="K5849" s="589" t="s">
        <v>0</v>
      </c>
      <c r="L5849" s="590">
        <v>160</v>
      </c>
    </row>
    <row r="5850" spans="1:12" s="148" customFormat="1" ht="24" customHeight="1" x14ac:dyDescent="0.15">
      <c r="A5850" s="593"/>
      <c r="B5850" s="164" t="s">
        <v>5253</v>
      </c>
      <c r="C5850" s="164" t="s">
        <v>5256</v>
      </c>
      <c r="D5850" s="166">
        <v>43090</v>
      </c>
      <c r="E5850" s="164" t="s">
        <v>5257</v>
      </c>
      <c r="F5850" s="592"/>
      <c r="G5850" s="592"/>
      <c r="H5850" s="591"/>
      <c r="I5850" s="591"/>
      <c r="J5850" s="589"/>
      <c r="K5850" s="589"/>
      <c r="L5850" s="590"/>
    </row>
    <row r="5851" spans="1:12" s="148" customFormat="1" ht="24" customHeight="1" x14ac:dyDescent="0.15">
      <c r="A5851" s="593">
        <v>1113</v>
      </c>
      <c r="B5851" s="161" t="s">
        <v>20</v>
      </c>
      <c r="C5851" s="162" t="s">
        <v>21</v>
      </c>
      <c r="D5851" s="162" t="s">
        <v>1884</v>
      </c>
      <c r="E5851" s="162" t="s">
        <v>1885</v>
      </c>
      <c r="F5851" s="594" t="s">
        <v>14</v>
      </c>
      <c r="G5851" s="594"/>
      <c r="H5851" s="592"/>
      <c r="I5851" s="592"/>
      <c r="J5851" s="592"/>
      <c r="K5851" s="592"/>
      <c r="L5851" s="592"/>
    </row>
    <row r="5852" spans="1:12" s="148" customFormat="1" ht="26.25" customHeight="1" x14ac:dyDescent="0.15">
      <c r="A5852" s="593"/>
      <c r="B5852" s="589" t="s">
        <v>5258</v>
      </c>
      <c r="C5852" s="595" t="s">
        <v>5259</v>
      </c>
      <c r="D5852" s="596">
        <v>43018</v>
      </c>
      <c r="E5852" s="589" t="s">
        <v>1984</v>
      </c>
      <c r="F5852" s="589" t="s">
        <v>4325</v>
      </c>
      <c r="G5852" s="589"/>
      <c r="H5852" s="591" t="s">
        <v>1890</v>
      </c>
      <c r="I5852" s="591"/>
      <c r="J5852" s="164" t="s">
        <v>1891</v>
      </c>
      <c r="K5852" s="164" t="s">
        <v>0</v>
      </c>
      <c r="L5852" s="165">
        <v>861</v>
      </c>
    </row>
    <row r="5853" spans="1:12" s="148" customFormat="1" ht="218.25" customHeight="1" x14ac:dyDescent="0.15">
      <c r="A5853" s="593"/>
      <c r="B5853" s="589"/>
      <c r="C5853" s="595"/>
      <c r="D5853" s="596"/>
      <c r="E5853" s="589"/>
      <c r="F5853" s="589"/>
      <c r="G5853" s="589"/>
      <c r="H5853" s="591" t="s">
        <v>1892</v>
      </c>
      <c r="I5853" s="591"/>
      <c r="J5853" s="164" t="s">
        <v>1891</v>
      </c>
      <c r="K5853" s="164" t="s">
        <v>0</v>
      </c>
      <c r="L5853" s="165">
        <v>285.40000000000003</v>
      </c>
    </row>
    <row r="5854" spans="1:12" s="148" customFormat="1" ht="24" customHeight="1" x14ac:dyDescent="0.15">
      <c r="A5854" s="593"/>
      <c r="B5854" s="161" t="s">
        <v>29</v>
      </c>
      <c r="C5854" s="162" t="s">
        <v>30</v>
      </c>
      <c r="D5854" s="162" t="s">
        <v>1893</v>
      </c>
      <c r="E5854" s="162" t="s">
        <v>1894</v>
      </c>
      <c r="F5854" s="592"/>
      <c r="G5854" s="592"/>
      <c r="H5854" s="591" t="s">
        <v>1895</v>
      </c>
      <c r="I5854" s="591"/>
      <c r="J5854" s="589" t="s">
        <v>1891</v>
      </c>
      <c r="K5854" s="589" t="s">
        <v>1891</v>
      </c>
      <c r="L5854" s="590">
        <v>0</v>
      </c>
    </row>
    <row r="5855" spans="1:12" s="148" customFormat="1" ht="24" customHeight="1" x14ac:dyDescent="0.15">
      <c r="A5855" s="593"/>
      <c r="B5855" s="164" t="s">
        <v>5260</v>
      </c>
      <c r="C5855" s="164" t="s">
        <v>4325</v>
      </c>
      <c r="D5855" s="166">
        <v>43021</v>
      </c>
      <c r="E5855" s="164" t="s">
        <v>3750</v>
      </c>
      <c r="F5855" s="592"/>
      <c r="G5855" s="592"/>
      <c r="H5855" s="591"/>
      <c r="I5855" s="591"/>
      <c r="J5855" s="589"/>
      <c r="K5855" s="589"/>
      <c r="L5855" s="590"/>
    </row>
    <row r="5856" spans="1:12" s="148" customFormat="1" ht="24" customHeight="1" x14ac:dyDescent="0.15">
      <c r="A5856" s="593">
        <v>1114</v>
      </c>
      <c r="B5856" s="161" t="s">
        <v>20</v>
      </c>
      <c r="C5856" s="162" t="s">
        <v>21</v>
      </c>
      <c r="D5856" s="162" t="s">
        <v>1884</v>
      </c>
      <c r="E5856" s="162" t="s">
        <v>1885</v>
      </c>
      <c r="F5856" s="594" t="s">
        <v>14</v>
      </c>
      <c r="G5856" s="594"/>
      <c r="H5856" s="592"/>
      <c r="I5856" s="592"/>
      <c r="J5856" s="592"/>
      <c r="K5856" s="592"/>
      <c r="L5856" s="592"/>
    </row>
    <row r="5857" spans="1:12" s="148" customFormat="1" ht="26.25" customHeight="1" x14ac:dyDescent="0.15">
      <c r="A5857" s="593"/>
      <c r="B5857" s="589" t="s">
        <v>5258</v>
      </c>
      <c r="C5857" s="595" t="s">
        <v>5261</v>
      </c>
      <c r="D5857" s="596">
        <v>43035</v>
      </c>
      <c r="E5857" s="589" t="s">
        <v>2809</v>
      </c>
      <c r="F5857" s="589" t="s">
        <v>4740</v>
      </c>
      <c r="G5857" s="589"/>
      <c r="H5857" s="591" t="s">
        <v>1890</v>
      </c>
      <c r="I5857" s="591"/>
      <c r="J5857" s="164" t="s">
        <v>1891</v>
      </c>
      <c r="K5857" s="164" t="s">
        <v>0</v>
      </c>
      <c r="L5857" s="165">
        <v>1311</v>
      </c>
    </row>
    <row r="5858" spans="1:12" s="148" customFormat="1" ht="375.75" customHeight="1" x14ac:dyDescent="0.15">
      <c r="A5858" s="593"/>
      <c r="B5858" s="589"/>
      <c r="C5858" s="595"/>
      <c r="D5858" s="596"/>
      <c r="E5858" s="589"/>
      <c r="F5858" s="589"/>
      <c r="G5858" s="589"/>
      <c r="H5858" s="591" t="s">
        <v>1892</v>
      </c>
      <c r="I5858" s="591"/>
      <c r="J5858" s="164" t="s">
        <v>1891</v>
      </c>
      <c r="K5858" s="164" t="s">
        <v>0</v>
      </c>
      <c r="L5858" s="165">
        <v>2472.44</v>
      </c>
    </row>
    <row r="5859" spans="1:12" s="148" customFormat="1" ht="24" customHeight="1" x14ac:dyDescent="0.15">
      <c r="A5859" s="593"/>
      <c r="B5859" s="161" t="s">
        <v>29</v>
      </c>
      <c r="C5859" s="162" t="s">
        <v>30</v>
      </c>
      <c r="D5859" s="162" t="s">
        <v>1893</v>
      </c>
      <c r="E5859" s="162" t="s">
        <v>1894</v>
      </c>
      <c r="F5859" s="592"/>
      <c r="G5859" s="592"/>
      <c r="H5859" s="591" t="s">
        <v>1895</v>
      </c>
      <c r="I5859" s="591"/>
      <c r="J5859" s="589" t="s">
        <v>1891</v>
      </c>
      <c r="K5859" s="589" t="s">
        <v>1891</v>
      </c>
      <c r="L5859" s="590">
        <v>0</v>
      </c>
    </row>
    <row r="5860" spans="1:12" s="148" customFormat="1" ht="24" customHeight="1" x14ac:dyDescent="0.15">
      <c r="A5860" s="593"/>
      <c r="B5860" s="164" t="s">
        <v>5260</v>
      </c>
      <c r="C5860" s="164" t="s">
        <v>4740</v>
      </c>
      <c r="D5860" s="166">
        <v>43042</v>
      </c>
      <c r="E5860" s="164" t="s">
        <v>4741</v>
      </c>
      <c r="F5860" s="592"/>
      <c r="G5860" s="592"/>
      <c r="H5860" s="591"/>
      <c r="I5860" s="591"/>
      <c r="J5860" s="589"/>
      <c r="K5860" s="589"/>
      <c r="L5860" s="590"/>
    </row>
    <row r="5861" spans="1:12" s="148" customFormat="1" ht="24" customHeight="1" x14ac:dyDescent="0.15">
      <c r="A5861" s="593">
        <v>1115</v>
      </c>
      <c r="B5861" s="161" t="s">
        <v>20</v>
      </c>
      <c r="C5861" s="162" t="s">
        <v>21</v>
      </c>
      <c r="D5861" s="162" t="s">
        <v>1884</v>
      </c>
      <c r="E5861" s="162" t="s">
        <v>1885</v>
      </c>
      <c r="F5861" s="594" t="s">
        <v>14</v>
      </c>
      <c r="G5861" s="594"/>
      <c r="H5861" s="592"/>
      <c r="I5861" s="592"/>
      <c r="J5861" s="592"/>
      <c r="K5861" s="592"/>
      <c r="L5861" s="592"/>
    </row>
    <row r="5862" spans="1:12" s="148" customFormat="1" ht="26.25" customHeight="1" x14ac:dyDescent="0.15">
      <c r="A5862" s="593"/>
      <c r="B5862" s="589" t="s">
        <v>5258</v>
      </c>
      <c r="C5862" s="595" t="s">
        <v>5262</v>
      </c>
      <c r="D5862" s="596">
        <v>43116</v>
      </c>
      <c r="E5862" s="589" t="s">
        <v>1984</v>
      </c>
      <c r="F5862" s="589" t="s">
        <v>5263</v>
      </c>
      <c r="G5862" s="589"/>
      <c r="H5862" s="591" t="s">
        <v>1890</v>
      </c>
      <c r="I5862" s="591"/>
      <c r="J5862" s="164" t="s">
        <v>1891</v>
      </c>
      <c r="K5862" s="164" t="s">
        <v>0</v>
      </c>
      <c r="L5862" s="165">
        <v>172.87</v>
      </c>
    </row>
    <row r="5863" spans="1:12" s="148" customFormat="1" ht="123.75" customHeight="1" x14ac:dyDescent="0.15">
      <c r="A5863" s="593"/>
      <c r="B5863" s="589"/>
      <c r="C5863" s="595"/>
      <c r="D5863" s="596"/>
      <c r="E5863" s="589"/>
      <c r="F5863" s="589"/>
      <c r="G5863" s="589"/>
      <c r="H5863" s="591" t="s">
        <v>1892</v>
      </c>
      <c r="I5863" s="591"/>
      <c r="J5863" s="164" t="s">
        <v>1891</v>
      </c>
      <c r="K5863" s="164" t="s">
        <v>0</v>
      </c>
      <c r="L5863" s="165">
        <v>202.38</v>
      </c>
    </row>
    <row r="5864" spans="1:12" s="148" customFormat="1" ht="24" customHeight="1" x14ac:dyDescent="0.15">
      <c r="A5864" s="593"/>
      <c r="B5864" s="161" t="s">
        <v>29</v>
      </c>
      <c r="C5864" s="162" t="s">
        <v>30</v>
      </c>
      <c r="D5864" s="162" t="s">
        <v>1893</v>
      </c>
      <c r="E5864" s="162" t="s">
        <v>1894</v>
      </c>
      <c r="F5864" s="592"/>
      <c r="G5864" s="592"/>
      <c r="H5864" s="591" t="s">
        <v>1895</v>
      </c>
      <c r="I5864" s="591"/>
      <c r="J5864" s="589" t="s">
        <v>1891</v>
      </c>
      <c r="K5864" s="589" t="s">
        <v>1891</v>
      </c>
      <c r="L5864" s="590">
        <v>0</v>
      </c>
    </row>
    <row r="5865" spans="1:12" s="148" customFormat="1" ht="24" customHeight="1" x14ac:dyDescent="0.15">
      <c r="A5865" s="593"/>
      <c r="B5865" s="164" t="s">
        <v>5260</v>
      </c>
      <c r="C5865" s="164" t="s">
        <v>5263</v>
      </c>
      <c r="D5865" s="166">
        <v>43117</v>
      </c>
      <c r="E5865" s="164" t="s">
        <v>5264</v>
      </c>
      <c r="F5865" s="592"/>
      <c r="G5865" s="592"/>
      <c r="H5865" s="591"/>
      <c r="I5865" s="591"/>
      <c r="J5865" s="589"/>
      <c r="K5865" s="589"/>
      <c r="L5865" s="590"/>
    </row>
    <row r="5866" spans="1:12" s="148" customFormat="1" ht="24" customHeight="1" x14ac:dyDescent="0.15">
      <c r="A5866" s="593">
        <v>1116</v>
      </c>
      <c r="B5866" s="161" t="s">
        <v>20</v>
      </c>
      <c r="C5866" s="162" t="s">
        <v>21</v>
      </c>
      <c r="D5866" s="162" t="s">
        <v>1884</v>
      </c>
      <c r="E5866" s="162" t="s">
        <v>1885</v>
      </c>
      <c r="F5866" s="594" t="s">
        <v>14</v>
      </c>
      <c r="G5866" s="594"/>
      <c r="H5866" s="592"/>
      <c r="I5866" s="592"/>
      <c r="J5866" s="592"/>
      <c r="K5866" s="592"/>
      <c r="L5866" s="592"/>
    </row>
    <row r="5867" spans="1:12" s="148" customFormat="1" ht="26.25" customHeight="1" x14ac:dyDescent="0.15">
      <c r="A5867" s="593"/>
      <c r="B5867" s="589" t="s">
        <v>5265</v>
      </c>
      <c r="C5867" s="595" t="s">
        <v>5266</v>
      </c>
      <c r="D5867" s="596">
        <v>43072</v>
      </c>
      <c r="E5867" s="589" t="s">
        <v>1899</v>
      </c>
      <c r="F5867" s="589" t="s">
        <v>5267</v>
      </c>
      <c r="G5867" s="589"/>
      <c r="H5867" s="591" t="s">
        <v>1890</v>
      </c>
      <c r="I5867" s="591"/>
      <c r="J5867" s="164" t="s">
        <v>1891</v>
      </c>
      <c r="K5867" s="164" t="s">
        <v>0</v>
      </c>
      <c r="L5867" s="165">
        <v>330.13</v>
      </c>
    </row>
    <row r="5868" spans="1:12" s="148" customFormat="1" ht="408.95" customHeight="1" x14ac:dyDescent="0.15">
      <c r="A5868" s="593"/>
      <c r="B5868" s="589"/>
      <c r="C5868" s="595"/>
      <c r="D5868" s="596"/>
      <c r="E5868" s="589"/>
      <c r="F5868" s="589"/>
      <c r="G5868" s="589"/>
      <c r="H5868" s="591" t="s">
        <v>1892</v>
      </c>
      <c r="I5868" s="591"/>
      <c r="J5868" s="589" t="s">
        <v>1891</v>
      </c>
      <c r="K5868" s="589" t="s">
        <v>0</v>
      </c>
      <c r="L5868" s="590">
        <v>361.6</v>
      </c>
    </row>
    <row r="5869" spans="1:12" s="148" customFormat="1" ht="408.95" customHeight="1" x14ac:dyDescent="0.15">
      <c r="A5869" s="593"/>
      <c r="B5869" s="589"/>
      <c r="C5869" s="595"/>
      <c r="D5869" s="596"/>
      <c r="E5869" s="589"/>
      <c r="F5869" s="589"/>
      <c r="G5869" s="589"/>
      <c r="H5869" s="591"/>
      <c r="I5869" s="591"/>
      <c r="J5869" s="589"/>
      <c r="K5869" s="589"/>
      <c r="L5869" s="590"/>
    </row>
    <row r="5870" spans="1:12" s="148" customFormat="1" ht="19.7" customHeight="1" x14ac:dyDescent="0.15">
      <c r="A5870" s="593"/>
      <c r="B5870" s="589"/>
      <c r="C5870" s="595"/>
      <c r="D5870" s="596"/>
      <c r="E5870" s="589"/>
      <c r="F5870" s="589"/>
      <c r="G5870" s="589"/>
      <c r="H5870" s="591"/>
      <c r="I5870" s="591"/>
      <c r="J5870" s="589"/>
      <c r="K5870" s="589"/>
      <c r="L5870" s="590"/>
    </row>
    <row r="5871" spans="1:12" s="148" customFormat="1" ht="24" customHeight="1" x14ac:dyDescent="0.15">
      <c r="A5871" s="593"/>
      <c r="B5871" s="161" t="s">
        <v>29</v>
      </c>
      <c r="C5871" s="162" t="s">
        <v>30</v>
      </c>
      <c r="D5871" s="162" t="s">
        <v>1893</v>
      </c>
      <c r="E5871" s="162" t="s">
        <v>1894</v>
      </c>
      <c r="F5871" s="592"/>
      <c r="G5871" s="592"/>
      <c r="H5871" s="591" t="s">
        <v>1895</v>
      </c>
      <c r="I5871" s="591"/>
      <c r="J5871" s="589" t="s">
        <v>1891</v>
      </c>
      <c r="K5871" s="589" t="s">
        <v>1891</v>
      </c>
      <c r="L5871" s="590">
        <v>0</v>
      </c>
    </row>
    <row r="5872" spans="1:12" s="148" customFormat="1" ht="24" customHeight="1" x14ac:dyDescent="0.15">
      <c r="A5872" s="593"/>
      <c r="B5872" s="164" t="s">
        <v>1896</v>
      </c>
      <c r="C5872" s="164" t="s">
        <v>5267</v>
      </c>
      <c r="D5872" s="166">
        <v>43074</v>
      </c>
      <c r="E5872" s="164" t="s">
        <v>5268</v>
      </c>
      <c r="F5872" s="592"/>
      <c r="G5872" s="592"/>
      <c r="H5872" s="591"/>
      <c r="I5872" s="591"/>
      <c r="J5872" s="589"/>
      <c r="K5872" s="589"/>
      <c r="L5872" s="590"/>
    </row>
    <row r="5873" spans="1:12" s="148" customFormat="1" ht="24" customHeight="1" x14ac:dyDescent="0.15">
      <c r="A5873" s="593">
        <v>1117</v>
      </c>
      <c r="B5873" s="161" t="s">
        <v>20</v>
      </c>
      <c r="C5873" s="162" t="s">
        <v>21</v>
      </c>
      <c r="D5873" s="162" t="s">
        <v>1884</v>
      </c>
      <c r="E5873" s="162" t="s">
        <v>1885</v>
      </c>
      <c r="F5873" s="594" t="s">
        <v>14</v>
      </c>
      <c r="G5873" s="594"/>
      <c r="H5873" s="592"/>
      <c r="I5873" s="592"/>
      <c r="J5873" s="592"/>
      <c r="K5873" s="592"/>
      <c r="L5873" s="592"/>
    </row>
    <row r="5874" spans="1:12" s="148" customFormat="1" ht="26.25" customHeight="1" x14ac:dyDescent="0.15">
      <c r="A5874" s="593"/>
      <c r="B5874" s="589" t="s">
        <v>5265</v>
      </c>
      <c r="C5874" s="595" t="s">
        <v>5269</v>
      </c>
      <c r="D5874" s="596">
        <v>43163</v>
      </c>
      <c r="E5874" s="589" t="s">
        <v>5270</v>
      </c>
      <c r="F5874" s="589" t="s">
        <v>5267</v>
      </c>
      <c r="G5874" s="589"/>
      <c r="H5874" s="591" t="s">
        <v>1890</v>
      </c>
      <c r="I5874" s="591"/>
      <c r="J5874" s="164" t="s">
        <v>1891</v>
      </c>
      <c r="K5874" s="164" t="s">
        <v>0</v>
      </c>
      <c r="L5874" s="165">
        <v>310.48</v>
      </c>
    </row>
    <row r="5875" spans="1:12" s="148" customFormat="1" ht="408.95" customHeight="1" x14ac:dyDescent="0.15">
      <c r="A5875" s="593"/>
      <c r="B5875" s="589"/>
      <c r="C5875" s="595"/>
      <c r="D5875" s="596"/>
      <c r="E5875" s="589"/>
      <c r="F5875" s="589"/>
      <c r="G5875" s="589"/>
      <c r="H5875" s="591" t="s">
        <v>1892</v>
      </c>
      <c r="I5875" s="591"/>
      <c r="J5875" s="589" t="s">
        <v>1891</v>
      </c>
      <c r="K5875" s="589" t="s">
        <v>0</v>
      </c>
      <c r="L5875" s="590">
        <v>260.60000000000002</v>
      </c>
    </row>
    <row r="5876" spans="1:12" s="148" customFormat="1" ht="208.35" customHeight="1" x14ac:dyDescent="0.15">
      <c r="A5876" s="593"/>
      <c r="B5876" s="589"/>
      <c r="C5876" s="595"/>
      <c r="D5876" s="596"/>
      <c r="E5876" s="589"/>
      <c r="F5876" s="589"/>
      <c r="G5876" s="589"/>
      <c r="H5876" s="591"/>
      <c r="I5876" s="591"/>
      <c r="J5876" s="589"/>
      <c r="K5876" s="589"/>
      <c r="L5876" s="590"/>
    </row>
    <row r="5877" spans="1:12" s="148" customFormat="1" ht="24" customHeight="1" x14ac:dyDescent="0.15">
      <c r="A5877" s="593"/>
      <c r="B5877" s="161" t="s">
        <v>29</v>
      </c>
      <c r="C5877" s="162" t="s">
        <v>30</v>
      </c>
      <c r="D5877" s="162" t="s">
        <v>1893</v>
      </c>
      <c r="E5877" s="162" t="s">
        <v>1894</v>
      </c>
      <c r="F5877" s="592"/>
      <c r="G5877" s="592"/>
      <c r="H5877" s="591" t="s">
        <v>1895</v>
      </c>
      <c r="I5877" s="591"/>
      <c r="J5877" s="589" t="s">
        <v>1891</v>
      </c>
      <c r="K5877" s="589" t="s">
        <v>1891</v>
      </c>
      <c r="L5877" s="590">
        <v>0</v>
      </c>
    </row>
    <row r="5878" spans="1:12" s="148" customFormat="1" ht="24" customHeight="1" x14ac:dyDescent="0.15">
      <c r="A5878" s="593"/>
      <c r="B5878" s="164" t="s">
        <v>1896</v>
      </c>
      <c r="C5878" s="164" t="s">
        <v>5267</v>
      </c>
      <c r="D5878" s="166">
        <v>43164</v>
      </c>
      <c r="E5878" s="164" t="s">
        <v>2397</v>
      </c>
      <c r="F5878" s="592"/>
      <c r="G5878" s="592"/>
      <c r="H5878" s="591"/>
      <c r="I5878" s="591"/>
      <c r="J5878" s="589"/>
      <c r="K5878" s="589"/>
      <c r="L5878" s="590"/>
    </row>
    <row r="5879" spans="1:12" s="148" customFormat="1" ht="24" customHeight="1" x14ac:dyDescent="0.15">
      <c r="A5879" s="593">
        <v>1118</v>
      </c>
      <c r="B5879" s="161" t="s">
        <v>20</v>
      </c>
      <c r="C5879" s="162" t="s">
        <v>21</v>
      </c>
      <c r="D5879" s="162" t="s">
        <v>1884</v>
      </c>
      <c r="E5879" s="162" t="s">
        <v>1885</v>
      </c>
      <c r="F5879" s="594" t="s">
        <v>14</v>
      </c>
      <c r="G5879" s="594"/>
      <c r="H5879" s="592"/>
      <c r="I5879" s="592"/>
      <c r="J5879" s="592"/>
      <c r="K5879" s="592"/>
      <c r="L5879" s="592"/>
    </row>
    <row r="5880" spans="1:12" s="148" customFormat="1" ht="26.25" customHeight="1" x14ac:dyDescent="0.15">
      <c r="A5880" s="593"/>
      <c r="B5880" s="589" t="s">
        <v>5271</v>
      </c>
      <c r="C5880" s="595" t="s">
        <v>5272</v>
      </c>
      <c r="D5880" s="596">
        <v>43176</v>
      </c>
      <c r="E5880" s="589" t="s">
        <v>3383</v>
      </c>
      <c r="F5880" s="589" t="s">
        <v>5273</v>
      </c>
      <c r="G5880" s="589"/>
      <c r="H5880" s="591" t="s">
        <v>1890</v>
      </c>
      <c r="I5880" s="591"/>
      <c r="J5880" s="164" t="s">
        <v>1891</v>
      </c>
      <c r="K5880" s="164" t="s">
        <v>0</v>
      </c>
      <c r="L5880" s="165">
        <v>1548</v>
      </c>
    </row>
    <row r="5881" spans="1:12" s="148" customFormat="1" ht="408.95" customHeight="1" x14ac:dyDescent="0.15">
      <c r="A5881" s="593"/>
      <c r="B5881" s="589"/>
      <c r="C5881" s="595"/>
      <c r="D5881" s="596"/>
      <c r="E5881" s="589"/>
      <c r="F5881" s="589"/>
      <c r="G5881" s="589"/>
      <c r="H5881" s="591" t="s">
        <v>1892</v>
      </c>
      <c r="I5881" s="591"/>
      <c r="J5881" s="589" t="s">
        <v>1891</v>
      </c>
      <c r="K5881" s="589" t="s">
        <v>0</v>
      </c>
      <c r="L5881" s="590">
        <v>2800</v>
      </c>
    </row>
    <row r="5882" spans="1:12" s="148" customFormat="1" ht="92.85" customHeight="1" x14ac:dyDescent="0.15">
      <c r="A5882" s="593"/>
      <c r="B5882" s="589"/>
      <c r="C5882" s="595"/>
      <c r="D5882" s="596"/>
      <c r="E5882" s="589"/>
      <c r="F5882" s="589"/>
      <c r="G5882" s="589"/>
      <c r="H5882" s="591"/>
      <c r="I5882" s="591"/>
      <c r="J5882" s="589"/>
      <c r="K5882" s="589"/>
      <c r="L5882" s="590"/>
    </row>
    <row r="5883" spans="1:12" s="148" customFormat="1" ht="24" customHeight="1" x14ac:dyDescent="0.15">
      <c r="A5883" s="593"/>
      <c r="B5883" s="161" t="s">
        <v>29</v>
      </c>
      <c r="C5883" s="162" t="s">
        <v>30</v>
      </c>
      <c r="D5883" s="162" t="s">
        <v>1893</v>
      </c>
      <c r="E5883" s="162" t="s">
        <v>1894</v>
      </c>
      <c r="F5883" s="592"/>
      <c r="G5883" s="592"/>
      <c r="H5883" s="591" t="s">
        <v>1895</v>
      </c>
      <c r="I5883" s="591"/>
      <c r="J5883" s="589" t="s">
        <v>1891</v>
      </c>
      <c r="K5883" s="589" t="s">
        <v>0</v>
      </c>
      <c r="L5883" s="590">
        <v>550</v>
      </c>
    </row>
    <row r="5884" spans="1:12" s="148" customFormat="1" ht="24" customHeight="1" x14ac:dyDescent="0.15">
      <c r="A5884" s="593"/>
      <c r="B5884" s="164" t="s">
        <v>5274</v>
      </c>
      <c r="C5884" s="164" t="s">
        <v>5273</v>
      </c>
      <c r="D5884" s="166">
        <v>43211</v>
      </c>
      <c r="E5884" s="164" t="s">
        <v>5275</v>
      </c>
      <c r="F5884" s="592"/>
      <c r="G5884" s="592"/>
      <c r="H5884" s="591"/>
      <c r="I5884" s="591"/>
      <c r="J5884" s="589"/>
      <c r="K5884" s="589"/>
      <c r="L5884" s="590"/>
    </row>
    <row r="5885" spans="1:12" s="148" customFormat="1" ht="24" customHeight="1" x14ac:dyDescent="0.15">
      <c r="A5885" s="593">
        <v>1119</v>
      </c>
      <c r="B5885" s="161" t="s">
        <v>20</v>
      </c>
      <c r="C5885" s="162" t="s">
        <v>21</v>
      </c>
      <c r="D5885" s="162" t="s">
        <v>1884</v>
      </c>
      <c r="E5885" s="162" t="s">
        <v>1885</v>
      </c>
      <c r="F5885" s="594" t="s">
        <v>14</v>
      </c>
      <c r="G5885" s="594"/>
      <c r="H5885" s="592"/>
      <c r="I5885" s="592"/>
      <c r="J5885" s="592"/>
      <c r="K5885" s="592"/>
      <c r="L5885" s="592"/>
    </row>
    <row r="5886" spans="1:12" s="148" customFormat="1" ht="26.25" customHeight="1" x14ac:dyDescent="0.15">
      <c r="A5886" s="593"/>
      <c r="B5886" s="589" t="s">
        <v>5271</v>
      </c>
      <c r="C5886" s="595" t="s">
        <v>5272</v>
      </c>
      <c r="D5886" s="596">
        <v>43176</v>
      </c>
      <c r="E5886" s="589" t="s">
        <v>3383</v>
      </c>
      <c r="F5886" s="589" t="s">
        <v>5276</v>
      </c>
      <c r="G5886" s="589"/>
      <c r="H5886" s="591" t="s">
        <v>1890</v>
      </c>
      <c r="I5886" s="591"/>
      <c r="J5886" s="164" t="s">
        <v>1891</v>
      </c>
      <c r="K5886" s="164" t="s">
        <v>0</v>
      </c>
      <c r="L5886" s="165">
        <v>5358</v>
      </c>
    </row>
    <row r="5887" spans="1:12" s="148" customFormat="1" ht="408.95" customHeight="1" x14ac:dyDescent="0.15">
      <c r="A5887" s="593"/>
      <c r="B5887" s="589"/>
      <c r="C5887" s="595"/>
      <c r="D5887" s="596"/>
      <c r="E5887" s="589"/>
      <c r="F5887" s="589"/>
      <c r="G5887" s="589"/>
      <c r="H5887" s="591" t="s">
        <v>1892</v>
      </c>
      <c r="I5887" s="591"/>
      <c r="J5887" s="589" t="s">
        <v>1891</v>
      </c>
      <c r="K5887" s="589" t="s">
        <v>1891</v>
      </c>
      <c r="L5887" s="590">
        <v>0</v>
      </c>
    </row>
    <row r="5888" spans="1:12" s="148" customFormat="1" ht="92.85" customHeight="1" x14ac:dyDescent="0.15">
      <c r="A5888" s="593"/>
      <c r="B5888" s="589"/>
      <c r="C5888" s="595"/>
      <c r="D5888" s="596"/>
      <c r="E5888" s="589"/>
      <c r="F5888" s="589"/>
      <c r="G5888" s="589"/>
      <c r="H5888" s="591"/>
      <c r="I5888" s="591"/>
      <c r="J5888" s="589"/>
      <c r="K5888" s="589"/>
      <c r="L5888" s="590"/>
    </row>
    <row r="5889" spans="1:12" s="148" customFormat="1" ht="24" customHeight="1" x14ac:dyDescent="0.15">
      <c r="A5889" s="593"/>
      <c r="B5889" s="161" t="s">
        <v>29</v>
      </c>
      <c r="C5889" s="162" t="s">
        <v>30</v>
      </c>
      <c r="D5889" s="162" t="s">
        <v>1893</v>
      </c>
      <c r="E5889" s="162" t="s">
        <v>1894</v>
      </c>
      <c r="F5889" s="592"/>
      <c r="G5889" s="592"/>
      <c r="H5889" s="591" t="s">
        <v>1895</v>
      </c>
      <c r="I5889" s="591"/>
      <c r="J5889" s="589" t="s">
        <v>1891</v>
      </c>
      <c r="K5889" s="589" t="s">
        <v>1891</v>
      </c>
      <c r="L5889" s="590">
        <v>0</v>
      </c>
    </row>
    <row r="5890" spans="1:12" s="148" customFormat="1" ht="24" customHeight="1" x14ac:dyDescent="0.15">
      <c r="A5890" s="593"/>
      <c r="B5890" s="164" t="s">
        <v>5274</v>
      </c>
      <c r="C5890" s="164" t="s">
        <v>5276</v>
      </c>
      <c r="D5890" s="166">
        <v>43211</v>
      </c>
      <c r="E5890" s="164" t="s">
        <v>5275</v>
      </c>
      <c r="F5890" s="592"/>
      <c r="G5890" s="592"/>
      <c r="H5890" s="591"/>
      <c r="I5890" s="591"/>
      <c r="J5890" s="589"/>
      <c r="K5890" s="589"/>
      <c r="L5890" s="590"/>
    </row>
    <row r="5891" spans="1:12" s="148" customFormat="1" ht="24" customHeight="1" x14ac:dyDescent="0.15">
      <c r="A5891" s="593">
        <v>1120</v>
      </c>
      <c r="B5891" s="161" t="s">
        <v>20</v>
      </c>
      <c r="C5891" s="162" t="s">
        <v>21</v>
      </c>
      <c r="D5891" s="162" t="s">
        <v>1884</v>
      </c>
      <c r="E5891" s="162" t="s">
        <v>1885</v>
      </c>
      <c r="F5891" s="594" t="s">
        <v>14</v>
      </c>
      <c r="G5891" s="594"/>
      <c r="H5891" s="592"/>
      <c r="I5891" s="592"/>
      <c r="J5891" s="592"/>
      <c r="K5891" s="592"/>
      <c r="L5891" s="592"/>
    </row>
    <row r="5892" spans="1:12" s="148" customFormat="1" ht="26.25" customHeight="1" x14ac:dyDescent="0.15">
      <c r="A5892" s="593"/>
      <c r="B5892" s="589" t="s">
        <v>5277</v>
      </c>
      <c r="C5892" s="595" t="s">
        <v>5278</v>
      </c>
      <c r="D5892" s="596">
        <v>43033</v>
      </c>
      <c r="E5892" s="589" t="s">
        <v>1938</v>
      </c>
      <c r="F5892" s="589" t="s">
        <v>701</v>
      </c>
      <c r="G5892" s="589"/>
      <c r="H5892" s="591" t="s">
        <v>1890</v>
      </c>
      <c r="I5892" s="591"/>
      <c r="J5892" s="164" t="s">
        <v>1891</v>
      </c>
      <c r="K5892" s="164" t="s">
        <v>0</v>
      </c>
      <c r="L5892" s="165">
        <v>2083</v>
      </c>
    </row>
    <row r="5893" spans="1:12" s="148" customFormat="1" ht="375.75" customHeight="1" x14ac:dyDescent="0.15">
      <c r="A5893" s="593"/>
      <c r="B5893" s="589"/>
      <c r="C5893" s="595"/>
      <c r="D5893" s="596"/>
      <c r="E5893" s="589"/>
      <c r="F5893" s="589"/>
      <c r="G5893" s="589"/>
      <c r="H5893" s="591" t="s">
        <v>1892</v>
      </c>
      <c r="I5893" s="591"/>
      <c r="J5893" s="164" t="s">
        <v>1891</v>
      </c>
      <c r="K5893" s="164" t="s">
        <v>0</v>
      </c>
      <c r="L5893" s="165">
        <v>700.4</v>
      </c>
    </row>
    <row r="5894" spans="1:12" s="148" customFormat="1" ht="24" customHeight="1" x14ac:dyDescent="0.15">
      <c r="A5894" s="593"/>
      <c r="B5894" s="161" t="s">
        <v>29</v>
      </c>
      <c r="C5894" s="162" t="s">
        <v>30</v>
      </c>
      <c r="D5894" s="162" t="s">
        <v>1893</v>
      </c>
      <c r="E5894" s="162" t="s">
        <v>1894</v>
      </c>
      <c r="F5894" s="592"/>
      <c r="G5894" s="592"/>
      <c r="H5894" s="591" t="s">
        <v>1895</v>
      </c>
      <c r="I5894" s="591"/>
      <c r="J5894" s="589" t="s">
        <v>1891</v>
      </c>
      <c r="K5894" s="589" t="s">
        <v>1891</v>
      </c>
      <c r="L5894" s="590">
        <v>0</v>
      </c>
    </row>
    <row r="5895" spans="1:12" s="148" customFormat="1" ht="24" customHeight="1" x14ac:dyDescent="0.15">
      <c r="A5895" s="593"/>
      <c r="B5895" s="164" t="s">
        <v>5279</v>
      </c>
      <c r="C5895" s="164" t="s">
        <v>701</v>
      </c>
      <c r="D5895" s="166">
        <v>43039</v>
      </c>
      <c r="E5895" s="164" t="s">
        <v>3598</v>
      </c>
      <c r="F5895" s="592"/>
      <c r="G5895" s="592"/>
      <c r="H5895" s="591"/>
      <c r="I5895" s="591"/>
      <c r="J5895" s="589"/>
      <c r="K5895" s="589"/>
      <c r="L5895" s="590"/>
    </row>
    <row r="5896" spans="1:12" s="148" customFormat="1" ht="24" customHeight="1" x14ac:dyDescent="0.15">
      <c r="A5896" s="593">
        <v>1121</v>
      </c>
      <c r="B5896" s="161" t="s">
        <v>20</v>
      </c>
      <c r="C5896" s="162" t="s">
        <v>21</v>
      </c>
      <c r="D5896" s="162" t="s">
        <v>1884</v>
      </c>
      <c r="E5896" s="162" t="s">
        <v>1885</v>
      </c>
      <c r="F5896" s="594" t="s">
        <v>14</v>
      </c>
      <c r="G5896" s="594"/>
      <c r="H5896" s="592"/>
      <c r="I5896" s="592"/>
      <c r="J5896" s="592"/>
      <c r="K5896" s="592"/>
      <c r="L5896" s="592"/>
    </row>
    <row r="5897" spans="1:12" s="148" customFormat="1" ht="26.25" customHeight="1" x14ac:dyDescent="0.15">
      <c r="A5897" s="593"/>
      <c r="B5897" s="589" t="s">
        <v>5277</v>
      </c>
      <c r="C5897" s="595" t="s">
        <v>5280</v>
      </c>
      <c r="D5897" s="596">
        <v>43124</v>
      </c>
      <c r="E5897" s="589" t="s">
        <v>2589</v>
      </c>
      <c r="F5897" s="589" t="s">
        <v>4744</v>
      </c>
      <c r="G5897" s="589"/>
      <c r="H5897" s="591" t="s">
        <v>1890</v>
      </c>
      <c r="I5897" s="591"/>
      <c r="J5897" s="164" t="s">
        <v>1891</v>
      </c>
      <c r="K5897" s="164" t="s">
        <v>0</v>
      </c>
      <c r="L5897" s="165">
        <v>1275</v>
      </c>
    </row>
    <row r="5898" spans="1:12" s="148" customFormat="1" ht="123.75" customHeight="1" x14ac:dyDescent="0.15">
      <c r="A5898" s="593"/>
      <c r="B5898" s="589"/>
      <c r="C5898" s="595"/>
      <c r="D5898" s="596"/>
      <c r="E5898" s="589"/>
      <c r="F5898" s="589"/>
      <c r="G5898" s="589"/>
      <c r="H5898" s="591" t="s">
        <v>1892</v>
      </c>
      <c r="I5898" s="591"/>
      <c r="J5898" s="164" t="s">
        <v>1891</v>
      </c>
      <c r="K5898" s="164" t="s">
        <v>1891</v>
      </c>
      <c r="L5898" s="165">
        <v>0</v>
      </c>
    </row>
    <row r="5899" spans="1:12" s="148" customFormat="1" ht="24" customHeight="1" x14ac:dyDescent="0.15">
      <c r="A5899" s="593"/>
      <c r="B5899" s="161" t="s">
        <v>29</v>
      </c>
      <c r="C5899" s="162" t="s">
        <v>30</v>
      </c>
      <c r="D5899" s="162" t="s">
        <v>1893</v>
      </c>
      <c r="E5899" s="162" t="s">
        <v>1894</v>
      </c>
      <c r="F5899" s="592"/>
      <c r="G5899" s="592"/>
      <c r="H5899" s="591" t="s">
        <v>1895</v>
      </c>
      <c r="I5899" s="591"/>
      <c r="J5899" s="589" t="s">
        <v>1891</v>
      </c>
      <c r="K5899" s="589" t="s">
        <v>1891</v>
      </c>
      <c r="L5899" s="590">
        <v>0</v>
      </c>
    </row>
    <row r="5900" spans="1:12" s="148" customFormat="1" ht="24" customHeight="1" x14ac:dyDescent="0.15">
      <c r="A5900" s="593"/>
      <c r="B5900" s="164" t="s">
        <v>5279</v>
      </c>
      <c r="C5900" s="164" t="s">
        <v>4744</v>
      </c>
      <c r="D5900" s="166">
        <v>43128</v>
      </c>
      <c r="E5900" s="164" t="s">
        <v>5281</v>
      </c>
      <c r="F5900" s="592"/>
      <c r="G5900" s="592"/>
      <c r="H5900" s="591"/>
      <c r="I5900" s="591"/>
      <c r="J5900" s="589"/>
      <c r="K5900" s="589"/>
      <c r="L5900" s="590"/>
    </row>
    <row r="5901" spans="1:12" s="148" customFormat="1" ht="24" customHeight="1" x14ac:dyDescent="0.15">
      <c r="A5901" s="593">
        <v>1122</v>
      </c>
      <c r="B5901" s="161" t="s">
        <v>20</v>
      </c>
      <c r="C5901" s="162" t="s">
        <v>21</v>
      </c>
      <c r="D5901" s="162" t="s">
        <v>1884</v>
      </c>
      <c r="E5901" s="162" t="s">
        <v>1885</v>
      </c>
      <c r="F5901" s="594" t="s">
        <v>14</v>
      </c>
      <c r="G5901" s="594"/>
      <c r="H5901" s="592"/>
      <c r="I5901" s="592"/>
      <c r="J5901" s="592"/>
      <c r="K5901" s="592"/>
      <c r="L5901" s="592"/>
    </row>
    <row r="5902" spans="1:12" s="148" customFormat="1" ht="26.25" customHeight="1" x14ac:dyDescent="0.15">
      <c r="A5902" s="593"/>
      <c r="B5902" s="589" t="s">
        <v>5277</v>
      </c>
      <c r="C5902" s="595" t="s">
        <v>5282</v>
      </c>
      <c r="D5902" s="596">
        <v>43177</v>
      </c>
      <c r="E5902" s="589" t="s">
        <v>5283</v>
      </c>
      <c r="F5902" s="589" t="s">
        <v>4744</v>
      </c>
      <c r="G5902" s="589"/>
      <c r="H5902" s="591" t="s">
        <v>1890</v>
      </c>
      <c r="I5902" s="591"/>
      <c r="J5902" s="164" t="s">
        <v>1891</v>
      </c>
      <c r="K5902" s="164" t="s">
        <v>0</v>
      </c>
      <c r="L5902" s="165">
        <v>600</v>
      </c>
    </row>
    <row r="5903" spans="1:12" s="148" customFormat="1" ht="239.25" customHeight="1" x14ac:dyDescent="0.15">
      <c r="A5903" s="593"/>
      <c r="B5903" s="589"/>
      <c r="C5903" s="595"/>
      <c r="D5903" s="596"/>
      <c r="E5903" s="589"/>
      <c r="F5903" s="589"/>
      <c r="G5903" s="589"/>
      <c r="H5903" s="591" t="s">
        <v>1892</v>
      </c>
      <c r="I5903" s="591"/>
      <c r="J5903" s="164" t="s">
        <v>1891</v>
      </c>
      <c r="K5903" s="164" t="s">
        <v>0</v>
      </c>
      <c r="L5903" s="165">
        <v>1721.09</v>
      </c>
    </row>
    <row r="5904" spans="1:12" s="148" customFormat="1" ht="24" customHeight="1" x14ac:dyDescent="0.15">
      <c r="A5904" s="593"/>
      <c r="B5904" s="161" t="s">
        <v>29</v>
      </c>
      <c r="C5904" s="162" t="s">
        <v>30</v>
      </c>
      <c r="D5904" s="162" t="s">
        <v>1893</v>
      </c>
      <c r="E5904" s="162" t="s">
        <v>1894</v>
      </c>
      <c r="F5904" s="592"/>
      <c r="G5904" s="592"/>
      <c r="H5904" s="591" t="s">
        <v>1895</v>
      </c>
      <c r="I5904" s="591"/>
      <c r="J5904" s="589" t="s">
        <v>1891</v>
      </c>
      <c r="K5904" s="589" t="s">
        <v>1891</v>
      </c>
      <c r="L5904" s="590">
        <v>0</v>
      </c>
    </row>
    <row r="5905" spans="1:12" s="148" customFormat="1" ht="24" customHeight="1" x14ac:dyDescent="0.15">
      <c r="A5905" s="593"/>
      <c r="B5905" s="164" t="s">
        <v>5279</v>
      </c>
      <c r="C5905" s="164" t="s">
        <v>4744</v>
      </c>
      <c r="D5905" s="166">
        <v>43182</v>
      </c>
      <c r="E5905" s="164" t="s">
        <v>4056</v>
      </c>
      <c r="F5905" s="592"/>
      <c r="G5905" s="592"/>
      <c r="H5905" s="591"/>
      <c r="I5905" s="591"/>
      <c r="J5905" s="589"/>
      <c r="K5905" s="589"/>
      <c r="L5905" s="590"/>
    </row>
    <row r="5906" spans="1:12" s="148" customFormat="1" ht="24" customHeight="1" x14ac:dyDescent="0.15">
      <c r="A5906" s="593">
        <v>1123</v>
      </c>
      <c r="B5906" s="161" t="s">
        <v>20</v>
      </c>
      <c r="C5906" s="162" t="s">
        <v>21</v>
      </c>
      <c r="D5906" s="162" t="s">
        <v>1884</v>
      </c>
      <c r="E5906" s="162" t="s">
        <v>1885</v>
      </c>
      <c r="F5906" s="594" t="s">
        <v>14</v>
      </c>
      <c r="G5906" s="594"/>
      <c r="H5906" s="592"/>
      <c r="I5906" s="592"/>
      <c r="J5906" s="592"/>
      <c r="K5906" s="592"/>
      <c r="L5906" s="592"/>
    </row>
    <row r="5907" spans="1:12" s="148" customFormat="1" ht="26.25" customHeight="1" x14ac:dyDescent="0.15">
      <c r="A5907" s="593"/>
      <c r="B5907" s="589" t="s">
        <v>5284</v>
      </c>
      <c r="C5907" s="595" t="s">
        <v>5285</v>
      </c>
      <c r="D5907" s="596">
        <v>43065</v>
      </c>
      <c r="E5907" s="589" t="s">
        <v>2589</v>
      </c>
      <c r="F5907" s="589" t="s">
        <v>5286</v>
      </c>
      <c r="G5907" s="589"/>
      <c r="H5907" s="591" t="s">
        <v>1890</v>
      </c>
      <c r="I5907" s="591"/>
      <c r="J5907" s="164" t="s">
        <v>1891</v>
      </c>
      <c r="K5907" s="164" t="s">
        <v>0</v>
      </c>
      <c r="L5907" s="165">
        <v>1275</v>
      </c>
    </row>
    <row r="5908" spans="1:12" s="148" customFormat="1" ht="207.75" customHeight="1" x14ac:dyDescent="0.15">
      <c r="A5908" s="593"/>
      <c r="B5908" s="589"/>
      <c r="C5908" s="595"/>
      <c r="D5908" s="596"/>
      <c r="E5908" s="589"/>
      <c r="F5908" s="589"/>
      <c r="G5908" s="589"/>
      <c r="H5908" s="591" t="s">
        <v>1892</v>
      </c>
      <c r="I5908" s="591"/>
      <c r="J5908" s="164" t="s">
        <v>1891</v>
      </c>
      <c r="K5908" s="164" t="s">
        <v>0</v>
      </c>
      <c r="L5908" s="165">
        <v>2833</v>
      </c>
    </row>
    <row r="5909" spans="1:12" s="148" customFormat="1" ht="24" customHeight="1" x14ac:dyDescent="0.15">
      <c r="A5909" s="593"/>
      <c r="B5909" s="161" t="s">
        <v>29</v>
      </c>
      <c r="C5909" s="162" t="s">
        <v>30</v>
      </c>
      <c r="D5909" s="162" t="s">
        <v>1893</v>
      </c>
      <c r="E5909" s="162" t="s">
        <v>1894</v>
      </c>
      <c r="F5909" s="592"/>
      <c r="G5909" s="592"/>
      <c r="H5909" s="591" t="s">
        <v>1895</v>
      </c>
      <c r="I5909" s="591"/>
      <c r="J5909" s="589" t="s">
        <v>1891</v>
      </c>
      <c r="K5909" s="589" t="s">
        <v>0</v>
      </c>
      <c r="L5909" s="590">
        <v>392</v>
      </c>
    </row>
    <row r="5910" spans="1:12" s="148" customFormat="1" ht="24" customHeight="1" x14ac:dyDescent="0.15">
      <c r="A5910" s="593"/>
      <c r="B5910" s="164" t="s">
        <v>1896</v>
      </c>
      <c r="C5910" s="164" t="s">
        <v>5286</v>
      </c>
      <c r="D5910" s="166">
        <v>43069</v>
      </c>
      <c r="E5910" s="164" t="s">
        <v>3731</v>
      </c>
      <c r="F5910" s="592"/>
      <c r="G5910" s="592"/>
      <c r="H5910" s="591"/>
      <c r="I5910" s="591"/>
      <c r="J5910" s="589"/>
      <c r="K5910" s="589"/>
      <c r="L5910" s="590"/>
    </row>
    <row r="5911" spans="1:12" s="148" customFormat="1" ht="24" customHeight="1" x14ac:dyDescent="0.15">
      <c r="A5911" s="593">
        <v>1124</v>
      </c>
      <c r="B5911" s="161" t="s">
        <v>20</v>
      </c>
      <c r="C5911" s="162" t="s">
        <v>21</v>
      </c>
      <c r="D5911" s="162" t="s">
        <v>1884</v>
      </c>
      <c r="E5911" s="162" t="s">
        <v>1885</v>
      </c>
      <c r="F5911" s="594" t="s">
        <v>14</v>
      </c>
      <c r="G5911" s="594"/>
      <c r="H5911" s="592"/>
      <c r="I5911" s="592"/>
      <c r="J5911" s="592"/>
      <c r="K5911" s="592"/>
      <c r="L5911" s="592"/>
    </row>
    <row r="5912" spans="1:12" s="148" customFormat="1" ht="26.25" customHeight="1" x14ac:dyDescent="0.15">
      <c r="A5912" s="593"/>
      <c r="B5912" s="589" t="s">
        <v>5287</v>
      </c>
      <c r="C5912" s="589" t="s">
        <v>5288</v>
      </c>
      <c r="D5912" s="596">
        <v>43169</v>
      </c>
      <c r="E5912" s="589" t="s">
        <v>1957</v>
      </c>
      <c r="F5912" s="589" t="s">
        <v>3698</v>
      </c>
      <c r="G5912" s="589"/>
      <c r="H5912" s="591" t="s">
        <v>1890</v>
      </c>
      <c r="I5912" s="591"/>
      <c r="J5912" s="164" t="s">
        <v>1891</v>
      </c>
      <c r="K5912" s="164" t="s">
        <v>0</v>
      </c>
      <c r="L5912" s="165">
        <v>837</v>
      </c>
    </row>
    <row r="5913" spans="1:12" s="148" customFormat="1" ht="18.75" customHeight="1" x14ac:dyDescent="0.15">
      <c r="A5913" s="593"/>
      <c r="B5913" s="589"/>
      <c r="C5913" s="589"/>
      <c r="D5913" s="596"/>
      <c r="E5913" s="589"/>
      <c r="F5913" s="589"/>
      <c r="G5913" s="589"/>
      <c r="H5913" s="591" t="s">
        <v>1892</v>
      </c>
      <c r="I5913" s="591"/>
      <c r="J5913" s="164" t="s">
        <v>1891</v>
      </c>
      <c r="K5913" s="164" t="s">
        <v>0</v>
      </c>
      <c r="L5913" s="165">
        <v>495.39</v>
      </c>
    </row>
    <row r="5914" spans="1:12" s="148" customFormat="1" ht="24" customHeight="1" x14ac:dyDescent="0.15">
      <c r="A5914" s="593"/>
      <c r="B5914" s="161" t="s">
        <v>29</v>
      </c>
      <c r="C5914" s="162" t="s">
        <v>30</v>
      </c>
      <c r="D5914" s="162" t="s">
        <v>1893</v>
      </c>
      <c r="E5914" s="162" t="s">
        <v>1894</v>
      </c>
      <c r="F5914" s="592"/>
      <c r="G5914" s="592"/>
      <c r="H5914" s="591" t="s">
        <v>1895</v>
      </c>
      <c r="I5914" s="591"/>
      <c r="J5914" s="589" t="s">
        <v>1891</v>
      </c>
      <c r="K5914" s="589" t="s">
        <v>1891</v>
      </c>
      <c r="L5914" s="590">
        <v>0</v>
      </c>
    </row>
    <row r="5915" spans="1:12" s="148" customFormat="1" ht="24" customHeight="1" x14ac:dyDescent="0.15">
      <c r="A5915" s="593"/>
      <c r="B5915" s="164" t="s">
        <v>1896</v>
      </c>
      <c r="C5915" s="164" t="s">
        <v>3698</v>
      </c>
      <c r="D5915" s="166">
        <v>43171</v>
      </c>
      <c r="E5915" s="164" t="s">
        <v>2332</v>
      </c>
      <c r="F5915" s="592"/>
      <c r="G5915" s="592"/>
      <c r="H5915" s="591"/>
      <c r="I5915" s="591"/>
      <c r="J5915" s="589"/>
      <c r="K5915" s="589"/>
      <c r="L5915" s="590"/>
    </row>
    <row r="5916" spans="1:12" s="148" customFormat="1" ht="24" customHeight="1" x14ac:dyDescent="0.15">
      <c r="A5916" s="593">
        <v>1125</v>
      </c>
      <c r="B5916" s="161" t="s">
        <v>20</v>
      </c>
      <c r="C5916" s="162" t="s">
        <v>21</v>
      </c>
      <c r="D5916" s="162" t="s">
        <v>1884</v>
      </c>
      <c r="E5916" s="162" t="s">
        <v>1885</v>
      </c>
      <c r="F5916" s="594" t="s">
        <v>14</v>
      </c>
      <c r="G5916" s="594"/>
      <c r="H5916" s="592"/>
      <c r="I5916" s="592"/>
      <c r="J5916" s="592"/>
      <c r="K5916" s="592"/>
      <c r="L5916" s="592"/>
    </row>
    <row r="5917" spans="1:12" s="148" customFormat="1" ht="26.25" customHeight="1" x14ac:dyDescent="0.15">
      <c r="A5917" s="593"/>
      <c r="B5917" s="589" t="s">
        <v>5289</v>
      </c>
      <c r="C5917" s="595" t="s">
        <v>5290</v>
      </c>
      <c r="D5917" s="596">
        <v>43133</v>
      </c>
      <c r="E5917" s="589" t="s">
        <v>2382</v>
      </c>
      <c r="F5917" s="589" t="s">
        <v>5291</v>
      </c>
      <c r="G5917" s="589"/>
      <c r="H5917" s="591" t="s">
        <v>1890</v>
      </c>
      <c r="I5917" s="591"/>
      <c r="J5917" s="164" t="s">
        <v>1891</v>
      </c>
      <c r="K5917" s="164" t="s">
        <v>0</v>
      </c>
      <c r="L5917" s="165">
        <v>672.6</v>
      </c>
    </row>
    <row r="5918" spans="1:12" s="148" customFormat="1" ht="155.25" customHeight="1" x14ac:dyDescent="0.15">
      <c r="A5918" s="593"/>
      <c r="B5918" s="589"/>
      <c r="C5918" s="595"/>
      <c r="D5918" s="596"/>
      <c r="E5918" s="589"/>
      <c r="F5918" s="589"/>
      <c r="G5918" s="589"/>
      <c r="H5918" s="591" t="s">
        <v>1892</v>
      </c>
      <c r="I5918" s="591"/>
      <c r="J5918" s="164" t="s">
        <v>1891</v>
      </c>
      <c r="K5918" s="164" t="s">
        <v>0</v>
      </c>
      <c r="L5918" s="165">
        <v>453.96</v>
      </c>
    </row>
    <row r="5919" spans="1:12" s="148" customFormat="1" ht="24" customHeight="1" x14ac:dyDescent="0.15">
      <c r="A5919" s="593"/>
      <c r="B5919" s="161" t="s">
        <v>29</v>
      </c>
      <c r="C5919" s="162" t="s">
        <v>30</v>
      </c>
      <c r="D5919" s="162" t="s">
        <v>1893</v>
      </c>
      <c r="E5919" s="162" t="s">
        <v>1894</v>
      </c>
      <c r="F5919" s="592"/>
      <c r="G5919" s="592"/>
      <c r="H5919" s="591" t="s">
        <v>1895</v>
      </c>
      <c r="I5919" s="591"/>
      <c r="J5919" s="589" t="s">
        <v>1891</v>
      </c>
      <c r="K5919" s="589" t="s">
        <v>1891</v>
      </c>
      <c r="L5919" s="590">
        <v>0</v>
      </c>
    </row>
    <row r="5920" spans="1:12" s="148" customFormat="1" ht="34.5" customHeight="1" x14ac:dyDescent="0.15">
      <c r="A5920" s="593"/>
      <c r="B5920" s="164" t="s">
        <v>4364</v>
      </c>
      <c r="C5920" s="164" t="s">
        <v>5291</v>
      </c>
      <c r="D5920" s="166">
        <v>43135</v>
      </c>
      <c r="E5920" s="164" t="s">
        <v>5292</v>
      </c>
      <c r="F5920" s="592"/>
      <c r="G5920" s="592"/>
      <c r="H5920" s="591"/>
      <c r="I5920" s="591"/>
      <c r="J5920" s="589"/>
      <c r="K5920" s="589"/>
      <c r="L5920" s="590"/>
    </row>
    <row r="5921" spans="1:12" s="148" customFormat="1" ht="24" customHeight="1" x14ac:dyDescent="0.15">
      <c r="A5921" s="593">
        <v>1126</v>
      </c>
      <c r="B5921" s="161" t="s">
        <v>20</v>
      </c>
      <c r="C5921" s="162" t="s">
        <v>21</v>
      </c>
      <c r="D5921" s="162" t="s">
        <v>1884</v>
      </c>
      <c r="E5921" s="162" t="s">
        <v>1885</v>
      </c>
      <c r="F5921" s="594" t="s">
        <v>14</v>
      </c>
      <c r="G5921" s="594"/>
      <c r="H5921" s="592"/>
      <c r="I5921" s="592"/>
      <c r="J5921" s="592"/>
      <c r="K5921" s="592"/>
      <c r="L5921" s="592"/>
    </row>
    <row r="5922" spans="1:12" s="148" customFormat="1" ht="26.25" customHeight="1" x14ac:dyDescent="0.15">
      <c r="A5922" s="593"/>
      <c r="B5922" s="589" t="s">
        <v>5293</v>
      </c>
      <c r="C5922" s="595" t="s">
        <v>5294</v>
      </c>
      <c r="D5922" s="596">
        <v>43018</v>
      </c>
      <c r="E5922" s="589" t="s">
        <v>2008</v>
      </c>
      <c r="F5922" s="589" t="s">
        <v>2009</v>
      </c>
      <c r="G5922" s="589"/>
      <c r="H5922" s="591" t="s">
        <v>1890</v>
      </c>
      <c r="I5922" s="591"/>
      <c r="J5922" s="164" t="s">
        <v>1891</v>
      </c>
      <c r="K5922" s="164" t="s">
        <v>0</v>
      </c>
      <c r="L5922" s="165">
        <v>181</v>
      </c>
    </row>
    <row r="5923" spans="1:12" s="148" customFormat="1" ht="39.75" customHeight="1" x14ac:dyDescent="0.15">
      <c r="A5923" s="593"/>
      <c r="B5923" s="589"/>
      <c r="C5923" s="595"/>
      <c r="D5923" s="596"/>
      <c r="E5923" s="589"/>
      <c r="F5923" s="589"/>
      <c r="G5923" s="589"/>
      <c r="H5923" s="591" t="s">
        <v>1892</v>
      </c>
      <c r="I5923" s="591"/>
      <c r="J5923" s="164" t="s">
        <v>1891</v>
      </c>
      <c r="K5923" s="164" t="s">
        <v>0</v>
      </c>
      <c r="L5923" s="165">
        <v>354.07</v>
      </c>
    </row>
    <row r="5924" spans="1:12" s="148" customFormat="1" ht="24" customHeight="1" x14ac:dyDescent="0.15">
      <c r="A5924" s="593"/>
      <c r="B5924" s="161" t="s">
        <v>29</v>
      </c>
      <c r="C5924" s="162" t="s">
        <v>30</v>
      </c>
      <c r="D5924" s="162" t="s">
        <v>1893</v>
      </c>
      <c r="E5924" s="162" t="s">
        <v>1894</v>
      </c>
      <c r="F5924" s="592"/>
      <c r="G5924" s="592"/>
      <c r="H5924" s="591" t="s">
        <v>1895</v>
      </c>
      <c r="I5924" s="591"/>
      <c r="J5924" s="589" t="s">
        <v>1891</v>
      </c>
      <c r="K5924" s="589" t="s">
        <v>0</v>
      </c>
      <c r="L5924" s="590">
        <v>187.11</v>
      </c>
    </row>
    <row r="5925" spans="1:12" s="148" customFormat="1" ht="24" customHeight="1" x14ac:dyDescent="0.15">
      <c r="A5925" s="593"/>
      <c r="B5925" s="164" t="s">
        <v>1896</v>
      </c>
      <c r="C5925" s="164" t="s">
        <v>2009</v>
      </c>
      <c r="D5925" s="166">
        <v>43019</v>
      </c>
      <c r="E5925" s="164" t="s">
        <v>2925</v>
      </c>
      <c r="F5925" s="592"/>
      <c r="G5925" s="592"/>
      <c r="H5925" s="591"/>
      <c r="I5925" s="591"/>
      <c r="J5925" s="589"/>
      <c r="K5925" s="589"/>
      <c r="L5925" s="590"/>
    </row>
    <row r="5926" spans="1:12" s="148" customFormat="1" ht="24" customHeight="1" x14ac:dyDescent="0.15">
      <c r="A5926" s="593">
        <v>1127</v>
      </c>
      <c r="B5926" s="161" t="s">
        <v>20</v>
      </c>
      <c r="C5926" s="162" t="s">
        <v>21</v>
      </c>
      <c r="D5926" s="162" t="s">
        <v>1884</v>
      </c>
      <c r="E5926" s="162" t="s">
        <v>1885</v>
      </c>
      <c r="F5926" s="594" t="s">
        <v>14</v>
      </c>
      <c r="G5926" s="594"/>
      <c r="H5926" s="592"/>
      <c r="I5926" s="592"/>
      <c r="J5926" s="592"/>
      <c r="K5926" s="592"/>
      <c r="L5926" s="592"/>
    </row>
    <row r="5927" spans="1:12" s="148" customFormat="1" ht="26.25" customHeight="1" x14ac:dyDescent="0.15">
      <c r="A5927" s="593"/>
      <c r="B5927" s="589" t="s">
        <v>5293</v>
      </c>
      <c r="C5927" s="589" t="s">
        <v>5295</v>
      </c>
      <c r="D5927" s="596">
        <v>43133</v>
      </c>
      <c r="E5927" s="589" t="s">
        <v>2578</v>
      </c>
      <c r="F5927" s="589" t="s">
        <v>5296</v>
      </c>
      <c r="G5927" s="589"/>
      <c r="H5927" s="591" t="s">
        <v>1890</v>
      </c>
      <c r="I5927" s="591"/>
      <c r="J5927" s="164" t="s">
        <v>1891</v>
      </c>
      <c r="K5927" s="164" t="s">
        <v>0</v>
      </c>
      <c r="L5927" s="165">
        <v>1112</v>
      </c>
    </row>
    <row r="5928" spans="1:12" s="148" customFormat="1" ht="92.25" customHeight="1" x14ac:dyDescent="0.15">
      <c r="A5928" s="593"/>
      <c r="B5928" s="589"/>
      <c r="C5928" s="589"/>
      <c r="D5928" s="596"/>
      <c r="E5928" s="589"/>
      <c r="F5928" s="589"/>
      <c r="G5928" s="589"/>
      <c r="H5928" s="591" t="s">
        <v>1892</v>
      </c>
      <c r="I5928" s="591"/>
      <c r="J5928" s="164" t="s">
        <v>1891</v>
      </c>
      <c r="K5928" s="164" t="s">
        <v>0</v>
      </c>
      <c r="L5928" s="165">
        <v>1103.46</v>
      </c>
    </row>
    <row r="5929" spans="1:12" s="148" customFormat="1" ht="24" customHeight="1" x14ac:dyDescent="0.15">
      <c r="A5929" s="593"/>
      <c r="B5929" s="161" t="s">
        <v>29</v>
      </c>
      <c r="C5929" s="162" t="s">
        <v>30</v>
      </c>
      <c r="D5929" s="162" t="s">
        <v>1893</v>
      </c>
      <c r="E5929" s="162" t="s">
        <v>1894</v>
      </c>
      <c r="F5929" s="592"/>
      <c r="G5929" s="592"/>
      <c r="H5929" s="591" t="s">
        <v>1895</v>
      </c>
      <c r="I5929" s="591"/>
      <c r="J5929" s="589" t="s">
        <v>1891</v>
      </c>
      <c r="K5929" s="589" t="s">
        <v>0</v>
      </c>
      <c r="L5929" s="590">
        <v>305</v>
      </c>
    </row>
    <row r="5930" spans="1:12" s="148" customFormat="1" ht="24" customHeight="1" x14ac:dyDescent="0.15">
      <c r="A5930" s="593"/>
      <c r="B5930" s="164" t="s">
        <v>1896</v>
      </c>
      <c r="C5930" s="164" t="s">
        <v>5296</v>
      </c>
      <c r="D5930" s="166">
        <v>43139</v>
      </c>
      <c r="E5930" s="164" t="s">
        <v>5297</v>
      </c>
      <c r="F5930" s="592"/>
      <c r="G5930" s="592"/>
      <c r="H5930" s="591"/>
      <c r="I5930" s="591"/>
      <c r="J5930" s="589"/>
      <c r="K5930" s="589"/>
      <c r="L5930" s="590"/>
    </row>
    <row r="5931" spans="1:12" s="148" customFormat="1" ht="24" customHeight="1" x14ac:dyDescent="0.15">
      <c r="A5931" s="593">
        <v>1128</v>
      </c>
      <c r="B5931" s="161" t="s">
        <v>20</v>
      </c>
      <c r="C5931" s="162" t="s">
        <v>21</v>
      </c>
      <c r="D5931" s="162" t="s">
        <v>1884</v>
      </c>
      <c r="E5931" s="162" t="s">
        <v>1885</v>
      </c>
      <c r="F5931" s="594" t="s">
        <v>14</v>
      </c>
      <c r="G5931" s="594"/>
      <c r="H5931" s="592"/>
      <c r="I5931" s="592"/>
      <c r="J5931" s="592"/>
      <c r="K5931" s="592"/>
      <c r="L5931" s="592"/>
    </row>
    <row r="5932" spans="1:12" s="148" customFormat="1" ht="26.25" customHeight="1" x14ac:dyDescent="0.15">
      <c r="A5932" s="593"/>
      <c r="B5932" s="589" t="s">
        <v>5298</v>
      </c>
      <c r="C5932" s="595" t="s">
        <v>5299</v>
      </c>
      <c r="D5932" s="596">
        <v>43173</v>
      </c>
      <c r="E5932" s="589" t="s">
        <v>5300</v>
      </c>
      <c r="F5932" s="589" t="s">
        <v>5301</v>
      </c>
      <c r="G5932" s="589"/>
      <c r="H5932" s="591" t="s">
        <v>1890</v>
      </c>
      <c r="I5932" s="591"/>
      <c r="J5932" s="164" t="s">
        <v>1891</v>
      </c>
      <c r="K5932" s="164" t="s">
        <v>0</v>
      </c>
      <c r="L5932" s="165">
        <v>174.5</v>
      </c>
    </row>
    <row r="5933" spans="1:12" s="148" customFormat="1" ht="375.75" customHeight="1" x14ac:dyDescent="0.15">
      <c r="A5933" s="593"/>
      <c r="B5933" s="589"/>
      <c r="C5933" s="595"/>
      <c r="D5933" s="596"/>
      <c r="E5933" s="589"/>
      <c r="F5933" s="589"/>
      <c r="G5933" s="589"/>
      <c r="H5933" s="591" t="s">
        <v>1892</v>
      </c>
      <c r="I5933" s="591"/>
      <c r="J5933" s="164" t="s">
        <v>1891</v>
      </c>
      <c r="K5933" s="164" t="s">
        <v>0</v>
      </c>
      <c r="L5933" s="165">
        <v>1117.83</v>
      </c>
    </row>
    <row r="5934" spans="1:12" s="148" customFormat="1" ht="24" customHeight="1" x14ac:dyDescent="0.15">
      <c r="A5934" s="593"/>
      <c r="B5934" s="161" t="s">
        <v>29</v>
      </c>
      <c r="C5934" s="162" t="s">
        <v>30</v>
      </c>
      <c r="D5934" s="162" t="s">
        <v>1893</v>
      </c>
      <c r="E5934" s="162" t="s">
        <v>1894</v>
      </c>
      <c r="F5934" s="592"/>
      <c r="G5934" s="592"/>
      <c r="H5934" s="591" t="s">
        <v>1895</v>
      </c>
      <c r="I5934" s="591"/>
      <c r="J5934" s="589" t="s">
        <v>1891</v>
      </c>
      <c r="K5934" s="589" t="s">
        <v>0</v>
      </c>
      <c r="L5934" s="590">
        <v>472.23</v>
      </c>
    </row>
    <row r="5935" spans="1:12" s="148" customFormat="1" ht="24" customHeight="1" x14ac:dyDescent="0.15">
      <c r="A5935" s="593"/>
      <c r="B5935" s="164" t="s">
        <v>1923</v>
      </c>
      <c r="C5935" s="164" t="s">
        <v>5301</v>
      </c>
      <c r="D5935" s="166">
        <v>43174</v>
      </c>
      <c r="E5935" s="164" t="s">
        <v>5302</v>
      </c>
      <c r="F5935" s="592"/>
      <c r="G5935" s="592"/>
      <c r="H5935" s="591"/>
      <c r="I5935" s="591"/>
      <c r="J5935" s="589"/>
      <c r="K5935" s="589"/>
      <c r="L5935" s="590"/>
    </row>
    <row r="5936" spans="1:12" s="148" customFormat="1" ht="24" customHeight="1" x14ac:dyDescent="0.15">
      <c r="A5936" s="593">
        <v>1129</v>
      </c>
      <c r="B5936" s="161" t="s">
        <v>20</v>
      </c>
      <c r="C5936" s="162" t="s">
        <v>21</v>
      </c>
      <c r="D5936" s="162" t="s">
        <v>1884</v>
      </c>
      <c r="E5936" s="162" t="s">
        <v>1885</v>
      </c>
      <c r="F5936" s="594" t="s">
        <v>14</v>
      </c>
      <c r="G5936" s="594"/>
      <c r="H5936" s="592"/>
      <c r="I5936" s="592"/>
      <c r="J5936" s="592"/>
      <c r="K5936" s="592"/>
      <c r="L5936" s="592"/>
    </row>
    <row r="5937" spans="1:12" s="148" customFormat="1" ht="26.25" customHeight="1" x14ac:dyDescent="0.15">
      <c r="A5937" s="593"/>
      <c r="B5937" s="589" t="s">
        <v>5303</v>
      </c>
      <c r="C5937" s="595" t="s">
        <v>5304</v>
      </c>
      <c r="D5937" s="596">
        <v>43174</v>
      </c>
      <c r="E5937" s="589" t="s">
        <v>2134</v>
      </c>
      <c r="F5937" s="589" t="s">
        <v>2135</v>
      </c>
      <c r="G5937" s="589"/>
      <c r="H5937" s="591" t="s">
        <v>1890</v>
      </c>
      <c r="I5937" s="591"/>
      <c r="J5937" s="164" t="s">
        <v>1891</v>
      </c>
      <c r="K5937" s="164" t="s">
        <v>0</v>
      </c>
      <c r="L5937" s="165">
        <v>342</v>
      </c>
    </row>
    <row r="5938" spans="1:12" s="148" customFormat="1" ht="176.25" customHeight="1" x14ac:dyDescent="0.15">
      <c r="A5938" s="593"/>
      <c r="B5938" s="589"/>
      <c r="C5938" s="595"/>
      <c r="D5938" s="596"/>
      <c r="E5938" s="589"/>
      <c r="F5938" s="589"/>
      <c r="G5938" s="589"/>
      <c r="H5938" s="591" t="s">
        <v>1892</v>
      </c>
      <c r="I5938" s="591"/>
      <c r="J5938" s="164" t="s">
        <v>1891</v>
      </c>
      <c r="K5938" s="164" t="s">
        <v>1891</v>
      </c>
      <c r="L5938" s="165">
        <v>0</v>
      </c>
    </row>
    <row r="5939" spans="1:12" s="148" customFormat="1" ht="24" customHeight="1" x14ac:dyDescent="0.15">
      <c r="A5939" s="593"/>
      <c r="B5939" s="161" t="s">
        <v>29</v>
      </c>
      <c r="C5939" s="162" t="s">
        <v>30</v>
      </c>
      <c r="D5939" s="162" t="s">
        <v>1893</v>
      </c>
      <c r="E5939" s="162" t="s">
        <v>1894</v>
      </c>
      <c r="F5939" s="592"/>
      <c r="G5939" s="592"/>
      <c r="H5939" s="591" t="s">
        <v>1895</v>
      </c>
      <c r="I5939" s="591"/>
      <c r="J5939" s="589" t="s">
        <v>1891</v>
      </c>
      <c r="K5939" s="589" t="s">
        <v>1891</v>
      </c>
      <c r="L5939" s="590">
        <v>0</v>
      </c>
    </row>
    <row r="5940" spans="1:12" s="148" customFormat="1" ht="34.5" customHeight="1" x14ac:dyDescent="0.15">
      <c r="A5940" s="593"/>
      <c r="B5940" s="164" t="s">
        <v>5305</v>
      </c>
      <c r="C5940" s="164" t="s">
        <v>2135</v>
      </c>
      <c r="D5940" s="166">
        <v>43176</v>
      </c>
      <c r="E5940" s="164" t="s">
        <v>1981</v>
      </c>
      <c r="F5940" s="592"/>
      <c r="G5940" s="592"/>
      <c r="H5940" s="591"/>
      <c r="I5940" s="591"/>
      <c r="J5940" s="589"/>
      <c r="K5940" s="589"/>
      <c r="L5940" s="590"/>
    </row>
    <row r="5941" spans="1:12" s="148" customFormat="1" ht="24" customHeight="1" x14ac:dyDescent="0.15">
      <c r="A5941" s="593">
        <v>1130</v>
      </c>
      <c r="B5941" s="161" t="s">
        <v>20</v>
      </c>
      <c r="C5941" s="162" t="s">
        <v>21</v>
      </c>
      <c r="D5941" s="162" t="s">
        <v>1884</v>
      </c>
      <c r="E5941" s="162" t="s">
        <v>1885</v>
      </c>
      <c r="F5941" s="594" t="s">
        <v>14</v>
      </c>
      <c r="G5941" s="594"/>
      <c r="H5941" s="592"/>
      <c r="I5941" s="592"/>
      <c r="J5941" s="592"/>
      <c r="K5941" s="592"/>
      <c r="L5941" s="592"/>
    </row>
    <row r="5942" spans="1:12" s="148" customFormat="1" ht="26.25" customHeight="1" x14ac:dyDescent="0.15">
      <c r="A5942" s="593"/>
      <c r="B5942" s="589" t="s">
        <v>5306</v>
      </c>
      <c r="C5942" s="595" t="s">
        <v>5307</v>
      </c>
      <c r="D5942" s="596">
        <v>43160</v>
      </c>
      <c r="E5942" s="589" t="s">
        <v>2360</v>
      </c>
      <c r="F5942" s="589" t="s">
        <v>4698</v>
      </c>
      <c r="G5942" s="589"/>
      <c r="H5942" s="591" t="s">
        <v>1890</v>
      </c>
      <c r="I5942" s="591"/>
      <c r="J5942" s="164" t="s">
        <v>1891</v>
      </c>
      <c r="K5942" s="164" t="s">
        <v>0</v>
      </c>
      <c r="L5942" s="165">
        <v>282.37</v>
      </c>
    </row>
    <row r="5943" spans="1:12" s="148" customFormat="1" ht="333.75" customHeight="1" x14ac:dyDescent="0.15">
      <c r="A5943" s="593"/>
      <c r="B5943" s="589"/>
      <c r="C5943" s="595"/>
      <c r="D5943" s="596"/>
      <c r="E5943" s="589"/>
      <c r="F5943" s="589"/>
      <c r="G5943" s="589"/>
      <c r="H5943" s="591" t="s">
        <v>1892</v>
      </c>
      <c r="I5943" s="591"/>
      <c r="J5943" s="164" t="s">
        <v>1891</v>
      </c>
      <c r="K5943" s="164" t="s">
        <v>0</v>
      </c>
      <c r="L5943" s="165">
        <v>294.56</v>
      </c>
    </row>
    <row r="5944" spans="1:12" s="148" customFormat="1" ht="24" customHeight="1" x14ac:dyDescent="0.15">
      <c r="A5944" s="593"/>
      <c r="B5944" s="161" t="s">
        <v>29</v>
      </c>
      <c r="C5944" s="162" t="s">
        <v>30</v>
      </c>
      <c r="D5944" s="162" t="s">
        <v>1893</v>
      </c>
      <c r="E5944" s="162" t="s">
        <v>1894</v>
      </c>
      <c r="F5944" s="592"/>
      <c r="G5944" s="592"/>
      <c r="H5944" s="591" t="s">
        <v>1895</v>
      </c>
      <c r="I5944" s="591"/>
      <c r="J5944" s="589" t="s">
        <v>1891</v>
      </c>
      <c r="K5944" s="589" t="s">
        <v>0</v>
      </c>
      <c r="L5944" s="590">
        <v>55</v>
      </c>
    </row>
    <row r="5945" spans="1:12" s="148" customFormat="1" ht="24" customHeight="1" x14ac:dyDescent="0.15">
      <c r="A5945" s="593"/>
      <c r="B5945" s="164" t="s">
        <v>1896</v>
      </c>
      <c r="C5945" s="164" t="s">
        <v>4698</v>
      </c>
      <c r="D5945" s="166">
        <v>43161</v>
      </c>
      <c r="E5945" s="164" t="s">
        <v>3495</v>
      </c>
      <c r="F5945" s="592"/>
      <c r="G5945" s="592"/>
      <c r="H5945" s="591"/>
      <c r="I5945" s="591"/>
      <c r="J5945" s="589"/>
      <c r="K5945" s="589"/>
      <c r="L5945" s="590"/>
    </row>
    <row r="5946" spans="1:12" s="148" customFormat="1" ht="24" customHeight="1" x14ac:dyDescent="0.15">
      <c r="A5946" s="593">
        <v>1131</v>
      </c>
      <c r="B5946" s="161" t="s">
        <v>20</v>
      </c>
      <c r="C5946" s="162" t="s">
        <v>21</v>
      </c>
      <c r="D5946" s="162" t="s">
        <v>1884</v>
      </c>
      <c r="E5946" s="162" t="s">
        <v>1885</v>
      </c>
      <c r="F5946" s="594" t="s">
        <v>14</v>
      </c>
      <c r="G5946" s="594"/>
      <c r="H5946" s="592"/>
      <c r="I5946" s="592"/>
      <c r="J5946" s="592"/>
      <c r="K5946" s="592"/>
      <c r="L5946" s="592"/>
    </row>
    <row r="5947" spans="1:12" s="148" customFormat="1" ht="26.25" customHeight="1" x14ac:dyDescent="0.15">
      <c r="A5947" s="593"/>
      <c r="B5947" s="589" t="s">
        <v>5308</v>
      </c>
      <c r="C5947" s="595" t="s">
        <v>5309</v>
      </c>
      <c r="D5947" s="596">
        <v>43081</v>
      </c>
      <c r="E5947" s="589" t="s">
        <v>2824</v>
      </c>
      <c r="F5947" s="589" t="s">
        <v>5310</v>
      </c>
      <c r="G5947" s="589"/>
      <c r="H5947" s="591" t="s">
        <v>1890</v>
      </c>
      <c r="I5947" s="591"/>
      <c r="J5947" s="164" t="s">
        <v>1891</v>
      </c>
      <c r="K5947" s="164" t="s">
        <v>0</v>
      </c>
      <c r="L5947" s="165">
        <v>241.8</v>
      </c>
    </row>
    <row r="5948" spans="1:12" s="148" customFormat="1" ht="396.75" customHeight="1" x14ac:dyDescent="0.15">
      <c r="A5948" s="593"/>
      <c r="B5948" s="589"/>
      <c r="C5948" s="595"/>
      <c r="D5948" s="596"/>
      <c r="E5948" s="589"/>
      <c r="F5948" s="589"/>
      <c r="G5948" s="589"/>
      <c r="H5948" s="591" t="s">
        <v>1892</v>
      </c>
      <c r="I5948" s="591"/>
      <c r="J5948" s="164" t="s">
        <v>1891</v>
      </c>
      <c r="K5948" s="164" t="s">
        <v>0</v>
      </c>
      <c r="L5948" s="165">
        <v>1193.21</v>
      </c>
    </row>
    <row r="5949" spans="1:12" s="148" customFormat="1" ht="24" customHeight="1" x14ac:dyDescent="0.15">
      <c r="A5949" s="593"/>
      <c r="B5949" s="161" t="s">
        <v>29</v>
      </c>
      <c r="C5949" s="162" t="s">
        <v>30</v>
      </c>
      <c r="D5949" s="162" t="s">
        <v>1893</v>
      </c>
      <c r="E5949" s="162" t="s">
        <v>1894</v>
      </c>
      <c r="F5949" s="592"/>
      <c r="G5949" s="592"/>
      <c r="H5949" s="591" t="s">
        <v>1895</v>
      </c>
      <c r="I5949" s="591"/>
      <c r="J5949" s="589" t="s">
        <v>1891</v>
      </c>
      <c r="K5949" s="589" t="s">
        <v>1891</v>
      </c>
      <c r="L5949" s="590">
        <v>0</v>
      </c>
    </row>
    <row r="5950" spans="1:12" s="148" customFormat="1" ht="24" customHeight="1" x14ac:dyDescent="0.15">
      <c r="A5950" s="593"/>
      <c r="B5950" s="164" t="s">
        <v>5311</v>
      </c>
      <c r="C5950" s="164" t="s">
        <v>5310</v>
      </c>
      <c r="D5950" s="166">
        <v>43085</v>
      </c>
      <c r="E5950" s="164" t="s">
        <v>4154</v>
      </c>
      <c r="F5950" s="592"/>
      <c r="G5950" s="592"/>
      <c r="H5950" s="591"/>
      <c r="I5950" s="591"/>
      <c r="J5950" s="589"/>
      <c r="K5950" s="589"/>
      <c r="L5950" s="590"/>
    </row>
    <row r="5951" spans="1:12" s="148" customFormat="1" ht="24" customHeight="1" x14ac:dyDescent="0.15">
      <c r="A5951" s="593">
        <v>1132</v>
      </c>
      <c r="B5951" s="161" t="s">
        <v>20</v>
      </c>
      <c r="C5951" s="162" t="s">
        <v>21</v>
      </c>
      <c r="D5951" s="162" t="s">
        <v>1884</v>
      </c>
      <c r="E5951" s="162" t="s">
        <v>1885</v>
      </c>
      <c r="F5951" s="594" t="s">
        <v>14</v>
      </c>
      <c r="G5951" s="594"/>
      <c r="H5951" s="592"/>
      <c r="I5951" s="592"/>
      <c r="J5951" s="592"/>
      <c r="K5951" s="592"/>
      <c r="L5951" s="592"/>
    </row>
    <row r="5952" spans="1:12" s="148" customFormat="1" ht="26.25" customHeight="1" x14ac:dyDescent="0.15">
      <c r="A5952" s="593"/>
      <c r="B5952" s="589" t="s">
        <v>5308</v>
      </c>
      <c r="C5952" s="595" t="s">
        <v>5309</v>
      </c>
      <c r="D5952" s="596">
        <v>43081</v>
      </c>
      <c r="E5952" s="589" t="s">
        <v>2824</v>
      </c>
      <c r="F5952" s="589" t="s">
        <v>4938</v>
      </c>
      <c r="G5952" s="589"/>
      <c r="H5952" s="591" t="s">
        <v>1890</v>
      </c>
      <c r="I5952" s="591"/>
      <c r="J5952" s="164" t="s">
        <v>1891</v>
      </c>
      <c r="K5952" s="164" t="s">
        <v>0</v>
      </c>
      <c r="L5952" s="165">
        <v>301</v>
      </c>
    </row>
    <row r="5953" spans="1:12" s="148" customFormat="1" ht="396.75" customHeight="1" x14ac:dyDescent="0.15">
      <c r="A5953" s="593"/>
      <c r="B5953" s="589"/>
      <c r="C5953" s="595"/>
      <c r="D5953" s="596"/>
      <c r="E5953" s="589"/>
      <c r="F5953" s="589"/>
      <c r="G5953" s="589"/>
      <c r="H5953" s="591" t="s">
        <v>1892</v>
      </c>
      <c r="I5953" s="591"/>
      <c r="J5953" s="164" t="s">
        <v>1891</v>
      </c>
      <c r="K5953" s="164" t="s">
        <v>0</v>
      </c>
      <c r="L5953" s="165">
        <v>283</v>
      </c>
    </row>
    <row r="5954" spans="1:12" s="148" customFormat="1" ht="24" customHeight="1" x14ac:dyDescent="0.15">
      <c r="A5954" s="593"/>
      <c r="B5954" s="161" t="s">
        <v>29</v>
      </c>
      <c r="C5954" s="162" t="s">
        <v>30</v>
      </c>
      <c r="D5954" s="162" t="s">
        <v>1893</v>
      </c>
      <c r="E5954" s="162" t="s">
        <v>1894</v>
      </c>
      <c r="F5954" s="592"/>
      <c r="G5954" s="592"/>
      <c r="H5954" s="591" t="s">
        <v>1895</v>
      </c>
      <c r="I5954" s="591"/>
      <c r="J5954" s="589" t="s">
        <v>1891</v>
      </c>
      <c r="K5954" s="589" t="s">
        <v>0</v>
      </c>
      <c r="L5954" s="590">
        <v>124.9</v>
      </c>
    </row>
    <row r="5955" spans="1:12" s="148" customFormat="1" ht="24" customHeight="1" x14ac:dyDescent="0.15">
      <c r="A5955" s="593"/>
      <c r="B5955" s="164" t="s">
        <v>5311</v>
      </c>
      <c r="C5955" s="164" t="s">
        <v>4938</v>
      </c>
      <c r="D5955" s="166">
        <v>43085</v>
      </c>
      <c r="E5955" s="164" t="s">
        <v>4154</v>
      </c>
      <c r="F5955" s="592"/>
      <c r="G5955" s="592"/>
      <c r="H5955" s="591"/>
      <c r="I5955" s="591"/>
      <c r="J5955" s="589"/>
      <c r="K5955" s="589"/>
      <c r="L5955" s="590"/>
    </row>
    <row r="5956" spans="1:12" s="148" customFormat="1" ht="24" customHeight="1" x14ac:dyDescent="0.15">
      <c r="A5956" s="593">
        <v>1133</v>
      </c>
      <c r="B5956" s="161" t="s">
        <v>20</v>
      </c>
      <c r="C5956" s="162" t="s">
        <v>21</v>
      </c>
      <c r="D5956" s="162" t="s">
        <v>1884</v>
      </c>
      <c r="E5956" s="162" t="s">
        <v>1885</v>
      </c>
      <c r="F5956" s="594" t="s">
        <v>14</v>
      </c>
      <c r="G5956" s="594"/>
      <c r="H5956" s="592"/>
      <c r="I5956" s="592"/>
      <c r="J5956" s="592"/>
      <c r="K5956" s="592"/>
      <c r="L5956" s="592"/>
    </row>
    <row r="5957" spans="1:12" s="148" customFormat="1" ht="26.25" customHeight="1" x14ac:dyDescent="0.15">
      <c r="A5957" s="593"/>
      <c r="B5957" s="589" t="s">
        <v>5308</v>
      </c>
      <c r="C5957" s="595" t="s">
        <v>5312</v>
      </c>
      <c r="D5957" s="596">
        <v>43136</v>
      </c>
      <c r="E5957" s="589" t="s">
        <v>2064</v>
      </c>
      <c r="F5957" s="589" t="s">
        <v>2065</v>
      </c>
      <c r="G5957" s="589"/>
      <c r="H5957" s="591" t="s">
        <v>1890</v>
      </c>
      <c r="I5957" s="591"/>
      <c r="J5957" s="164" t="s">
        <v>1891</v>
      </c>
      <c r="K5957" s="164" t="s">
        <v>0</v>
      </c>
      <c r="L5957" s="165">
        <v>414.98</v>
      </c>
    </row>
    <row r="5958" spans="1:12" s="148" customFormat="1" ht="312.75" customHeight="1" x14ac:dyDescent="0.15">
      <c r="A5958" s="593"/>
      <c r="B5958" s="589"/>
      <c r="C5958" s="595"/>
      <c r="D5958" s="596"/>
      <c r="E5958" s="589"/>
      <c r="F5958" s="589"/>
      <c r="G5958" s="589"/>
      <c r="H5958" s="591" t="s">
        <v>1892</v>
      </c>
      <c r="I5958" s="591"/>
      <c r="J5958" s="164" t="s">
        <v>1891</v>
      </c>
      <c r="K5958" s="164" t="s">
        <v>0</v>
      </c>
      <c r="L5958" s="165">
        <v>92</v>
      </c>
    </row>
    <row r="5959" spans="1:12" s="148" customFormat="1" ht="24" customHeight="1" x14ac:dyDescent="0.15">
      <c r="A5959" s="593"/>
      <c r="B5959" s="161" t="s">
        <v>29</v>
      </c>
      <c r="C5959" s="162" t="s">
        <v>30</v>
      </c>
      <c r="D5959" s="162" t="s">
        <v>1893</v>
      </c>
      <c r="E5959" s="162" t="s">
        <v>1894</v>
      </c>
      <c r="F5959" s="592"/>
      <c r="G5959" s="592"/>
      <c r="H5959" s="591" t="s">
        <v>1895</v>
      </c>
      <c r="I5959" s="591"/>
      <c r="J5959" s="589" t="s">
        <v>1891</v>
      </c>
      <c r="K5959" s="589" t="s">
        <v>1891</v>
      </c>
      <c r="L5959" s="590">
        <v>0</v>
      </c>
    </row>
    <row r="5960" spans="1:12" s="148" customFormat="1" ht="24" customHeight="1" x14ac:dyDescent="0.15">
      <c r="A5960" s="593"/>
      <c r="B5960" s="164" t="s">
        <v>5311</v>
      </c>
      <c r="C5960" s="164" t="s">
        <v>2065</v>
      </c>
      <c r="D5960" s="166">
        <v>43137</v>
      </c>
      <c r="E5960" s="164" t="s">
        <v>4145</v>
      </c>
      <c r="F5960" s="592"/>
      <c r="G5960" s="592"/>
      <c r="H5960" s="591"/>
      <c r="I5960" s="591"/>
      <c r="J5960" s="589"/>
      <c r="K5960" s="589"/>
      <c r="L5960" s="590"/>
    </row>
    <row r="5961" spans="1:12" s="148" customFormat="1" ht="24" customHeight="1" x14ac:dyDescent="0.15">
      <c r="A5961" s="593">
        <v>1134</v>
      </c>
      <c r="B5961" s="161" t="s">
        <v>20</v>
      </c>
      <c r="C5961" s="162" t="s">
        <v>21</v>
      </c>
      <c r="D5961" s="162" t="s">
        <v>1884</v>
      </c>
      <c r="E5961" s="162" t="s">
        <v>1885</v>
      </c>
      <c r="F5961" s="594" t="s">
        <v>14</v>
      </c>
      <c r="G5961" s="594"/>
      <c r="H5961" s="592"/>
      <c r="I5961" s="592"/>
      <c r="J5961" s="592"/>
      <c r="K5961" s="592"/>
      <c r="L5961" s="592"/>
    </row>
    <row r="5962" spans="1:12" s="148" customFormat="1" ht="26.25" customHeight="1" x14ac:dyDescent="0.15">
      <c r="A5962" s="593"/>
      <c r="B5962" s="589" t="s">
        <v>5308</v>
      </c>
      <c r="C5962" s="595" t="s">
        <v>5313</v>
      </c>
      <c r="D5962" s="596">
        <v>43163</v>
      </c>
      <c r="E5962" s="589" t="s">
        <v>4961</v>
      </c>
      <c r="F5962" s="589" t="s">
        <v>4021</v>
      </c>
      <c r="G5962" s="589"/>
      <c r="H5962" s="591" t="s">
        <v>1890</v>
      </c>
      <c r="I5962" s="591"/>
      <c r="J5962" s="164" t="s">
        <v>1891</v>
      </c>
      <c r="K5962" s="164" t="s">
        <v>0</v>
      </c>
      <c r="L5962" s="165">
        <v>346.88</v>
      </c>
    </row>
    <row r="5963" spans="1:12" s="148" customFormat="1" ht="312.75" customHeight="1" x14ac:dyDescent="0.15">
      <c r="A5963" s="593"/>
      <c r="B5963" s="589"/>
      <c r="C5963" s="595"/>
      <c r="D5963" s="596"/>
      <c r="E5963" s="589"/>
      <c r="F5963" s="589"/>
      <c r="G5963" s="589"/>
      <c r="H5963" s="591" t="s">
        <v>1892</v>
      </c>
      <c r="I5963" s="591"/>
      <c r="J5963" s="164" t="s">
        <v>1891</v>
      </c>
      <c r="K5963" s="164" t="s">
        <v>0</v>
      </c>
      <c r="L5963" s="165">
        <v>421.24</v>
      </c>
    </row>
    <row r="5964" spans="1:12" s="148" customFormat="1" ht="24" customHeight="1" x14ac:dyDescent="0.15">
      <c r="A5964" s="593"/>
      <c r="B5964" s="161" t="s">
        <v>29</v>
      </c>
      <c r="C5964" s="162" t="s">
        <v>30</v>
      </c>
      <c r="D5964" s="162" t="s">
        <v>1893</v>
      </c>
      <c r="E5964" s="162" t="s">
        <v>1894</v>
      </c>
      <c r="F5964" s="592"/>
      <c r="G5964" s="592"/>
      <c r="H5964" s="591" t="s">
        <v>1895</v>
      </c>
      <c r="I5964" s="591"/>
      <c r="J5964" s="589" t="s">
        <v>1891</v>
      </c>
      <c r="K5964" s="589" t="s">
        <v>0</v>
      </c>
      <c r="L5964" s="590">
        <v>312</v>
      </c>
    </row>
    <row r="5965" spans="1:12" s="148" customFormat="1" ht="24" customHeight="1" x14ac:dyDescent="0.15">
      <c r="A5965" s="593"/>
      <c r="B5965" s="164" t="s">
        <v>5311</v>
      </c>
      <c r="C5965" s="164" t="s">
        <v>4021</v>
      </c>
      <c r="D5965" s="166">
        <v>43165</v>
      </c>
      <c r="E5965" s="164" t="s">
        <v>2014</v>
      </c>
      <c r="F5965" s="592"/>
      <c r="G5965" s="592"/>
      <c r="H5965" s="591"/>
      <c r="I5965" s="591"/>
      <c r="J5965" s="589"/>
      <c r="K5965" s="589"/>
      <c r="L5965" s="590"/>
    </row>
    <row r="5966" spans="1:12" s="148" customFormat="1" ht="24" customHeight="1" x14ac:dyDescent="0.15">
      <c r="A5966" s="593">
        <v>1135</v>
      </c>
      <c r="B5966" s="161" t="s">
        <v>20</v>
      </c>
      <c r="C5966" s="162" t="s">
        <v>21</v>
      </c>
      <c r="D5966" s="162" t="s">
        <v>1884</v>
      </c>
      <c r="E5966" s="162" t="s">
        <v>1885</v>
      </c>
      <c r="F5966" s="594" t="s">
        <v>14</v>
      </c>
      <c r="G5966" s="594"/>
      <c r="H5966" s="592"/>
      <c r="I5966" s="592"/>
      <c r="J5966" s="592"/>
      <c r="K5966" s="592"/>
      <c r="L5966" s="592"/>
    </row>
    <row r="5967" spans="1:12" s="148" customFormat="1" ht="26.25" customHeight="1" x14ac:dyDescent="0.15">
      <c r="A5967" s="593"/>
      <c r="B5967" s="589" t="s">
        <v>5308</v>
      </c>
      <c r="C5967" s="595" t="s">
        <v>5314</v>
      </c>
      <c r="D5967" s="596">
        <v>43184</v>
      </c>
      <c r="E5967" s="589" t="s">
        <v>2234</v>
      </c>
      <c r="F5967" s="589" t="s">
        <v>5315</v>
      </c>
      <c r="G5967" s="589"/>
      <c r="H5967" s="591" t="s">
        <v>1890</v>
      </c>
      <c r="I5967" s="591"/>
      <c r="J5967" s="164" t="s">
        <v>1891</v>
      </c>
      <c r="K5967" s="164" t="s">
        <v>0</v>
      </c>
      <c r="L5967" s="165">
        <v>721.52</v>
      </c>
    </row>
    <row r="5968" spans="1:12" s="148" customFormat="1" ht="408.95" customHeight="1" x14ac:dyDescent="0.15">
      <c r="A5968" s="593"/>
      <c r="B5968" s="589"/>
      <c r="C5968" s="595"/>
      <c r="D5968" s="596"/>
      <c r="E5968" s="589"/>
      <c r="F5968" s="589"/>
      <c r="G5968" s="589"/>
      <c r="H5968" s="591" t="s">
        <v>1892</v>
      </c>
      <c r="I5968" s="591"/>
      <c r="J5968" s="589" t="s">
        <v>1891</v>
      </c>
      <c r="K5968" s="589" t="s">
        <v>0</v>
      </c>
      <c r="L5968" s="590">
        <v>483.59</v>
      </c>
    </row>
    <row r="5969" spans="1:12" s="148" customFormat="1" ht="187.35" customHeight="1" x14ac:dyDescent="0.15">
      <c r="A5969" s="593"/>
      <c r="B5969" s="589"/>
      <c r="C5969" s="595"/>
      <c r="D5969" s="596"/>
      <c r="E5969" s="589"/>
      <c r="F5969" s="589"/>
      <c r="G5969" s="589"/>
      <c r="H5969" s="591"/>
      <c r="I5969" s="591"/>
      <c r="J5969" s="589"/>
      <c r="K5969" s="589"/>
      <c r="L5969" s="590"/>
    </row>
    <row r="5970" spans="1:12" s="148" customFormat="1" ht="24" customHeight="1" x14ac:dyDescent="0.15">
      <c r="A5970" s="593"/>
      <c r="B5970" s="161" t="s">
        <v>29</v>
      </c>
      <c r="C5970" s="162" t="s">
        <v>30</v>
      </c>
      <c r="D5970" s="162" t="s">
        <v>1893</v>
      </c>
      <c r="E5970" s="162" t="s">
        <v>1894</v>
      </c>
      <c r="F5970" s="592"/>
      <c r="G5970" s="592"/>
      <c r="H5970" s="591" t="s">
        <v>1895</v>
      </c>
      <c r="I5970" s="591"/>
      <c r="J5970" s="589" t="s">
        <v>1891</v>
      </c>
      <c r="K5970" s="589" t="s">
        <v>0</v>
      </c>
      <c r="L5970" s="590">
        <v>275</v>
      </c>
    </row>
    <row r="5971" spans="1:12" s="148" customFormat="1" ht="24" customHeight="1" x14ac:dyDescent="0.15">
      <c r="A5971" s="593"/>
      <c r="B5971" s="164" t="s">
        <v>5311</v>
      </c>
      <c r="C5971" s="164" t="s">
        <v>5315</v>
      </c>
      <c r="D5971" s="166">
        <v>43187</v>
      </c>
      <c r="E5971" s="164" t="s">
        <v>4568</v>
      </c>
      <c r="F5971" s="592"/>
      <c r="G5971" s="592"/>
      <c r="H5971" s="591"/>
      <c r="I5971" s="591"/>
      <c r="J5971" s="589"/>
      <c r="K5971" s="589"/>
      <c r="L5971" s="590"/>
    </row>
    <row r="5972" spans="1:12" s="148" customFormat="1" ht="24" customHeight="1" x14ac:dyDescent="0.15">
      <c r="A5972" s="593">
        <v>1136</v>
      </c>
      <c r="B5972" s="161" t="s">
        <v>20</v>
      </c>
      <c r="C5972" s="162" t="s">
        <v>21</v>
      </c>
      <c r="D5972" s="162" t="s">
        <v>1884</v>
      </c>
      <c r="E5972" s="162" t="s">
        <v>1885</v>
      </c>
      <c r="F5972" s="594" t="s">
        <v>14</v>
      </c>
      <c r="G5972" s="594"/>
      <c r="H5972" s="592"/>
      <c r="I5972" s="592"/>
      <c r="J5972" s="592"/>
      <c r="K5972" s="592"/>
      <c r="L5972" s="592"/>
    </row>
    <row r="5973" spans="1:12" s="148" customFormat="1" ht="26.25" customHeight="1" x14ac:dyDescent="0.15">
      <c r="A5973" s="593"/>
      <c r="B5973" s="589" t="s">
        <v>5316</v>
      </c>
      <c r="C5973" s="595" t="s">
        <v>5317</v>
      </c>
      <c r="D5973" s="596">
        <v>43034</v>
      </c>
      <c r="E5973" s="589" t="s">
        <v>1899</v>
      </c>
      <c r="F5973" s="589" t="s">
        <v>2091</v>
      </c>
      <c r="G5973" s="589"/>
      <c r="H5973" s="591" t="s">
        <v>1890</v>
      </c>
      <c r="I5973" s="591"/>
      <c r="J5973" s="164" t="s">
        <v>1891</v>
      </c>
      <c r="K5973" s="164" t="s">
        <v>0</v>
      </c>
      <c r="L5973" s="165">
        <v>674.36</v>
      </c>
    </row>
    <row r="5974" spans="1:12" s="148" customFormat="1" ht="302.25" customHeight="1" x14ac:dyDescent="0.15">
      <c r="A5974" s="593"/>
      <c r="B5974" s="589"/>
      <c r="C5974" s="595"/>
      <c r="D5974" s="596"/>
      <c r="E5974" s="589"/>
      <c r="F5974" s="589"/>
      <c r="G5974" s="589"/>
      <c r="H5974" s="591" t="s">
        <v>1892</v>
      </c>
      <c r="I5974" s="591"/>
      <c r="J5974" s="164" t="s">
        <v>1891</v>
      </c>
      <c r="K5974" s="164" t="s">
        <v>0</v>
      </c>
      <c r="L5974" s="165">
        <v>506.96</v>
      </c>
    </row>
    <row r="5975" spans="1:12" s="148" customFormat="1" ht="24" customHeight="1" x14ac:dyDescent="0.15">
      <c r="A5975" s="593"/>
      <c r="B5975" s="161" t="s">
        <v>29</v>
      </c>
      <c r="C5975" s="162" t="s">
        <v>30</v>
      </c>
      <c r="D5975" s="162" t="s">
        <v>1893</v>
      </c>
      <c r="E5975" s="162" t="s">
        <v>1894</v>
      </c>
      <c r="F5975" s="592"/>
      <c r="G5975" s="592"/>
      <c r="H5975" s="591" t="s">
        <v>1895</v>
      </c>
      <c r="I5975" s="591"/>
      <c r="J5975" s="589" t="s">
        <v>1891</v>
      </c>
      <c r="K5975" s="589" t="s">
        <v>0</v>
      </c>
      <c r="L5975" s="590">
        <v>325</v>
      </c>
    </row>
    <row r="5976" spans="1:12" s="148" customFormat="1" ht="24" customHeight="1" x14ac:dyDescent="0.15">
      <c r="A5976" s="593"/>
      <c r="B5976" s="164" t="s">
        <v>5318</v>
      </c>
      <c r="C5976" s="164" t="s">
        <v>2091</v>
      </c>
      <c r="D5976" s="166">
        <v>43036</v>
      </c>
      <c r="E5976" s="164" t="s">
        <v>4906</v>
      </c>
      <c r="F5976" s="592"/>
      <c r="G5976" s="592"/>
      <c r="H5976" s="591"/>
      <c r="I5976" s="591"/>
      <c r="J5976" s="589"/>
      <c r="K5976" s="589"/>
      <c r="L5976" s="590"/>
    </row>
    <row r="5977" spans="1:12" s="148" customFormat="1" ht="24" customHeight="1" x14ac:dyDescent="0.15">
      <c r="A5977" s="593">
        <v>1137</v>
      </c>
      <c r="B5977" s="161" t="s">
        <v>20</v>
      </c>
      <c r="C5977" s="162" t="s">
        <v>21</v>
      </c>
      <c r="D5977" s="162" t="s">
        <v>1884</v>
      </c>
      <c r="E5977" s="162" t="s">
        <v>1885</v>
      </c>
      <c r="F5977" s="594" t="s">
        <v>14</v>
      </c>
      <c r="G5977" s="594"/>
      <c r="H5977" s="592"/>
      <c r="I5977" s="592"/>
      <c r="J5977" s="592"/>
      <c r="K5977" s="592"/>
      <c r="L5977" s="592"/>
    </row>
    <row r="5978" spans="1:12" s="148" customFormat="1" ht="26.25" customHeight="1" x14ac:dyDescent="0.15">
      <c r="A5978" s="593"/>
      <c r="B5978" s="589" t="s">
        <v>5319</v>
      </c>
      <c r="C5978" s="595" t="s">
        <v>5320</v>
      </c>
      <c r="D5978" s="596">
        <v>43141</v>
      </c>
      <c r="E5978" s="589" t="s">
        <v>2417</v>
      </c>
      <c r="F5978" s="589" t="s">
        <v>1005</v>
      </c>
      <c r="G5978" s="589"/>
      <c r="H5978" s="591" t="s">
        <v>1890</v>
      </c>
      <c r="I5978" s="591"/>
      <c r="J5978" s="164" t="s">
        <v>1891</v>
      </c>
      <c r="K5978" s="164" t="s">
        <v>1891</v>
      </c>
      <c r="L5978" s="165">
        <v>0</v>
      </c>
    </row>
    <row r="5979" spans="1:12" s="148" customFormat="1" ht="408.95" customHeight="1" x14ac:dyDescent="0.15">
      <c r="A5979" s="593"/>
      <c r="B5979" s="589"/>
      <c r="C5979" s="595"/>
      <c r="D5979" s="596"/>
      <c r="E5979" s="589"/>
      <c r="F5979" s="589"/>
      <c r="G5979" s="589"/>
      <c r="H5979" s="591" t="s">
        <v>1892</v>
      </c>
      <c r="I5979" s="591"/>
      <c r="J5979" s="589" t="s">
        <v>1891</v>
      </c>
      <c r="K5979" s="589" t="s">
        <v>1891</v>
      </c>
      <c r="L5979" s="590">
        <v>0</v>
      </c>
    </row>
    <row r="5980" spans="1:12" s="148" customFormat="1" ht="40.35" customHeight="1" x14ac:dyDescent="0.15">
      <c r="A5980" s="593"/>
      <c r="B5980" s="589"/>
      <c r="C5980" s="595"/>
      <c r="D5980" s="596"/>
      <c r="E5980" s="589"/>
      <c r="F5980" s="589"/>
      <c r="G5980" s="589"/>
      <c r="H5980" s="591"/>
      <c r="I5980" s="591"/>
      <c r="J5980" s="589"/>
      <c r="K5980" s="589"/>
      <c r="L5980" s="590"/>
    </row>
    <row r="5981" spans="1:12" s="148" customFormat="1" ht="24" customHeight="1" x14ac:dyDescent="0.15">
      <c r="A5981" s="593"/>
      <c r="B5981" s="161" t="s">
        <v>29</v>
      </c>
      <c r="C5981" s="162" t="s">
        <v>30</v>
      </c>
      <c r="D5981" s="162" t="s">
        <v>1893</v>
      </c>
      <c r="E5981" s="162" t="s">
        <v>1894</v>
      </c>
      <c r="F5981" s="592"/>
      <c r="G5981" s="592"/>
      <c r="H5981" s="591" t="s">
        <v>1895</v>
      </c>
      <c r="I5981" s="591"/>
      <c r="J5981" s="589" t="s">
        <v>1891</v>
      </c>
      <c r="K5981" s="589" t="s">
        <v>0</v>
      </c>
      <c r="L5981" s="590">
        <v>985</v>
      </c>
    </row>
    <row r="5982" spans="1:12" s="148" customFormat="1" ht="24" customHeight="1" x14ac:dyDescent="0.15">
      <c r="A5982" s="593"/>
      <c r="B5982" s="164" t="s">
        <v>1896</v>
      </c>
      <c r="C5982" s="164" t="s">
        <v>1005</v>
      </c>
      <c r="D5982" s="166">
        <v>43147</v>
      </c>
      <c r="E5982" s="164" t="s">
        <v>1929</v>
      </c>
      <c r="F5982" s="592"/>
      <c r="G5982" s="592"/>
      <c r="H5982" s="591"/>
      <c r="I5982" s="591"/>
      <c r="J5982" s="589"/>
      <c r="K5982" s="589"/>
      <c r="L5982" s="590"/>
    </row>
    <row r="5983" spans="1:12" s="148" customFormat="1" ht="24" customHeight="1" x14ac:dyDescent="0.15">
      <c r="A5983" s="593">
        <v>1138</v>
      </c>
      <c r="B5983" s="161" t="s">
        <v>20</v>
      </c>
      <c r="C5983" s="162" t="s">
        <v>21</v>
      </c>
      <c r="D5983" s="162" t="s">
        <v>1884</v>
      </c>
      <c r="E5983" s="162" t="s">
        <v>1885</v>
      </c>
      <c r="F5983" s="594" t="s">
        <v>14</v>
      </c>
      <c r="G5983" s="594"/>
      <c r="H5983" s="592"/>
      <c r="I5983" s="592"/>
      <c r="J5983" s="592"/>
      <c r="K5983" s="592"/>
      <c r="L5983" s="592"/>
    </row>
    <row r="5984" spans="1:12" s="148" customFormat="1" ht="26.25" customHeight="1" x14ac:dyDescent="0.15">
      <c r="A5984" s="593"/>
      <c r="B5984" s="589" t="s">
        <v>5321</v>
      </c>
      <c r="C5984" s="595" t="s">
        <v>5322</v>
      </c>
      <c r="D5984" s="596">
        <v>43078</v>
      </c>
      <c r="E5984" s="589" t="s">
        <v>5323</v>
      </c>
      <c r="F5984" s="589" t="s">
        <v>5324</v>
      </c>
      <c r="G5984" s="589"/>
      <c r="H5984" s="591" t="s">
        <v>1890</v>
      </c>
      <c r="I5984" s="591"/>
      <c r="J5984" s="164" t="s">
        <v>1891</v>
      </c>
      <c r="K5984" s="164" t="s">
        <v>0</v>
      </c>
      <c r="L5984" s="165">
        <v>608.20000000000005</v>
      </c>
    </row>
    <row r="5985" spans="1:12" s="148" customFormat="1" ht="239.25" customHeight="1" x14ac:dyDescent="0.15">
      <c r="A5985" s="593"/>
      <c r="B5985" s="589"/>
      <c r="C5985" s="595"/>
      <c r="D5985" s="596"/>
      <c r="E5985" s="589"/>
      <c r="F5985" s="589"/>
      <c r="G5985" s="589"/>
      <c r="H5985" s="591" t="s">
        <v>1892</v>
      </c>
      <c r="I5985" s="591"/>
      <c r="J5985" s="164" t="s">
        <v>1891</v>
      </c>
      <c r="K5985" s="164" t="s">
        <v>0</v>
      </c>
      <c r="L5985" s="165">
        <v>969.7</v>
      </c>
    </row>
    <row r="5986" spans="1:12" s="148" customFormat="1" ht="24" customHeight="1" x14ac:dyDescent="0.15">
      <c r="A5986" s="593"/>
      <c r="B5986" s="161" t="s">
        <v>29</v>
      </c>
      <c r="C5986" s="162" t="s">
        <v>30</v>
      </c>
      <c r="D5986" s="162" t="s">
        <v>1893</v>
      </c>
      <c r="E5986" s="162" t="s">
        <v>1894</v>
      </c>
      <c r="F5986" s="592"/>
      <c r="G5986" s="592"/>
      <c r="H5986" s="591" t="s">
        <v>1895</v>
      </c>
      <c r="I5986" s="591"/>
      <c r="J5986" s="589" t="s">
        <v>1891</v>
      </c>
      <c r="K5986" s="589" t="s">
        <v>1891</v>
      </c>
      <c r="L5986" s="590">
        <v>0</v>
      </c>
    </row>
    <row r="5987" spans="1:12" s="148" customFormat="1" ht="24" customHeight="1" x14ac:dyDescent="0.15">
      <c r="A5987" s="593"/>
      <c r="B5987" s="164" t="s">
        <v>1962</v>
      </c>
      <c r="C5987" s="164" t="s">
        <v>5324</v>
      </c>
      <c r="D5987" s="166">
        <v>43083</v>
      </c>
      <c r="E5987" s="164" t="s">
        <v>5325</v>
      </c>
      <c r="F5987" s="592"/>
      <c r="G5987" s="592"/>
      <c r="H5987" s="591"/>
      <c r="I5987" s="591"/>
      <c r="J5987" s="589"/>
      <c r="K5987" s="589"/>
      <c r="L5987" s="590"/>
    </row>
    <row r="5988" spans="1:12" s="148" customFormat="1" ht="24" customHeight="1" x14ac:dyDescent="0.15">
      <c r="A5988" s="593">
        <v>1139</v>
      </c>
      <c r="B5988" s="161" t="s">
        <v>20</v>
      </c>
      <c r="C5988" s="162" t="s">
        <v>21</v>
      </c>
      <c r="D5988" s="162" t="s">
        <v>1884</v>
      </c>
      <c r="E5988" s="162" t="s">
        <v>1885</v>
      </c>
      <c r="F5988" s="594" t="s">
        <v>14</v>
      </c>
      <c r="G5988" s="594"/>
      <c r="H5988" s="592"/>
      <c r="I5988" s="592"/>
      <c r="J5988" s="592"/>
      <c r="K5988" s="592"/>
      <c r="L5988" s="592"/>
    </row>
    <row r="5989" spans="1:12" s="148" customFormat="1" ht="26.25" customHeight="1" x14ac:dyDescent="0.15">
      <c r="A5989" s="593"/>
      <c r="B5989" s="589" t="s">
        <v>5326</v>
      </c>
      <c r="C5989" s="595" t="s">
        <v>5327</v>
      </c>
      <c r="D5989" s="596">
        <v>43142</v>
      </c>
      <c r="E5989" s="589" t="s">
        <v>2064</v>
      </c>
      <c r="F5989" s="589" t="s">
        <v>5328</v>
      </c>
      <c r="G5989" s="589"/>
      <c r="H5989" s="591" t="s">
        <v>1890</v>
      </c>
      <c r="I5989" s="591"/>
      <c r="J5989" s="164" t="s">
        <v>1891</v>
      </c>
      <c r="K5989" s="164" t="s">
        <v>0</v>
      </c>
      <c r="L5989" s="165">
        <v>310</v>
      </c>
    </row>
    <row r="5990" spans="1:12" s="148" customFormat="1" ht="323.25" customHeight="1" x14ac:dyDescent="0.15">
      <c r="A5990" s="593"/>
      <c r="B5990" s="589"/>
      <c r="C5990" s="595"/>
      <c r="D5990" s="596"/>
      <c r="E5990" s="589"/>
      <c r="F5990" s="589"/>
      <c r="G5990" s="589"/>
      <c r="H5990" s="591" t="s">
        <v>1892</v>
      </c>
      <c r="I5990" s="591"/>
      <c r="J5990" s="164" t="s">
        <v>1891</v>
      </c>
      <c r="K5990" s="164" t="s">
        <v>0</v>
      </c>
      <c r="L5990" s="165">
        <v>128</v>
      </c>
    </row>
    <row r="5991" spans="1:12" s="148" customFormat="1" ht="24" customHeight="1" x14ac:dyDescent="0.15">
      <c r="A5991" s="593"/>
      <c r="B5991" s="161" t="s">
        <v>29</v>
      </c>
      <c r="C5991" s="162" t="s">
        <v>30</v>
      </c>
      <c r="D5991" s="162" t="s">
        <v>1893</v>
      </c>
      <c r="E5991" s="162" t="s">
        <v>1894</v>
      </c>
      <c r="F5991" s="592"/>
      <c r="G5991" s="592"/>
      <c r="H5991" s="591" t="s">
        <v>1895</v>
      </c>
      <c r="I5991" s="591"/>
      <c r="J5991" s="589" t="s">
        <v>1891</v>
      </c>
      <c r="K5991" s="589" t="s">
        <v>0</v>
      </c>
      <c r="L5991" s="590">
        <v>62</v>
      </c>
    </row>
    <row r="5992" spans="1:12" s="148" customFormat="1" ht="34.5" customHeight="1" x14ac:dyDescent="0.15">
      <c r="A5992" s="593"/>
      <c r="B5992" s="164" t="s">
        <v>5329</v>
      </c>
      <c r="C5992" s="164" t="s">
        <v>5328</v>
      </c>
      <c r="D5992" s="166">
        <v>43143</v>
      </c>
      <c r="E5992" s="164" t="s">
        <v>2834</v>
      </c>
      <c r="F5992" s="592"/>
      <c r="G5992" s="592"/>
      <c r="H5992" s="591"/>
      <c r="I5992" s="591"/>
      <c r="J5992" s="589"/>
      <c r="K5992" s="589"/>
      <c r="L5992" s="590"/>
    </row>
    <row r="5993" spans="1:12" s="148" customFormat="1" ht="24" customHeight="1" x14ac:dyDescent="0.15">
      <c r="A5993" s="593">
        <v>1140</v>
      </c>
      <c r="B5993" s="161" t="s">
        <v>20</v>
      </c>
      <c r="C5993" s="162" t="s">
        <v>21</v>
      </c>
      <c r="D5993" s="162" t="s">
        <v>1884</v>
      </c>
      <c r="E5993" s="162" t="s">
        <v>1885</v>
      </c>
      <c r="F5993" s="594" t="s">
        <v>14</v>
      </c>
      <c r="G5993" s="594"/>
      <c r="H5993" s="592"/>
      <c r="I5993" s="592"/>
      <c r="J5993" s="592"/>
      <c r="K5993" s="592"/>
      <c r="L5993" s="592"/>
    </row>
    <row r="5994" spans="1:12" s="148" customFormat="1" ht="26.25" customHeight="1" x14ac:dyDescent="0.15">
      <c r="A5994" s="593"/>
      <c r="B5994" s="589" t="s">
        <v>5330</v>
      </c>
      <c r="C5994" s="589" t="s">
        <v>5331</v>
      </c>
      <c r="D5994" s="596">
        <v>43024</v>
      </c>
      <c r="E5994" s="589" t="s">
        <v>5283</v>
      </c>
      <c r="F5994" s="589" t="s">
        <v>5332</v>
      </c>
      <c r="G5994" s="589"/>
      <c r="H5994" s="591" t="s">
        <v>1890</v>
      </c>
      <c r="I5994" s="591"/>
      <c r="J5994" s="164" t="s">
        <v>1891</v>
      </c>
      <c r="K5994" s="164" t="s">
        <v>0</v>
      </c>
      <c r="L5994" s="165">
        <v>1376</v>
      </c>
    </row>
    <row r="5995" spans="1:12" s="148" customFormat="1" ht="81.75" customHeight="1" x14ac:dyDescent="0.15">
      <c r="A5995" s="593"/>
      <c r="B5995" s="589"/>
      <c r="C5995" s="589"/>
      <c r="D5995" s="596"/>
      <c r="E5995" s="589"/>
      <c r="F5995" s="589"/>
      <c r="G5995" s="589"/>
      <c r="H5995" s="591" t="s">
        <v>1892</v>
      </c>
      <c r="I5995" s="591"/>
      <c r="J5995" s="164" t="s">
        <v>1891</v>
      </c>
      <c r="K5995" s="164" t="s">
        <v>0</v>
      </c>
      <c r="L5995" s="165">
        <v>2833.46</v>
      </c>
    </row>
    <row r="5996" spans="1:12" s="148" customFormat="1" ht="24" customHeight="1" x14ac:dyDescent="0.15">
      <c r="A5996" s="593"/>
      <c r="B5996" s="161" t="s">
        <v>29</v>
      </c>
      <c r="C5996" s="162" t="s">
        <v>30</v>
      </c>
      <c r="D5996" s="162" t="s">
        <v>1893</v>
      </c>
      <c r="E5996" s="162" t="s">
        <v>1894</v>
      </c>
      <c r="F5996" s="592"/>
      <c r="G5996" s="592"/>
      <c r="H5996" s="591" t="s">
        <v>1895</v>
      </c>
      <c r="I5996" s="591"/>
      <c r="J5996" s="589" t="s">
        <v>1891</v>
      </c>
      <c r="K5996" s="589" t="s">
        <v>0</v>
      </c>
      <c r="L5996" s="590">
        <v>588.89</v>
      </c>
    </row>
    <row r="5997" spans="1:12" s="148" customFormat="1" ht="24" customHeight="1" x14ac:dyDescent="0.15">
      <c r="A5997" s="593"/>
      <c r="B5997" s="164" t="s">
        <v>1688</v>
      </c>
      <c r="C5997" s="164" t="s">
        <v>5332</v>
      </c>
      <c r="D5997" s="166">
        <v>43029</v>
      </c>
      <c r="E5997" s="164" t="s">
        <v>2019</v>
      </c>
      <c r="F5997" s="592"/>
      <c r="G5997" s="592"/>
      <c r="H5997" s="591"/>
      <c r="I5997" s="591"/>
      <c r="J5997" s="589"/>
      <c r="K5997" s="589"/>
      <c r="L5997" s="590"/>
    </row>
    <row r="5998" spans="1:12" s="148" customFormat="1" ht="24" customHeight="1" x14ac:dyDescent="0.15">
      <c r="A5998" s="593">
        <v>1141</v>
      </c>
      <c r="B5998" s="161" t="s">
        <v>20</v>
      </c>
      <c r="C5998" s="162" t="s">
        <v>21</v>
      </c>
      <c r="D5998" s="162" t="s">
        <v>1884</v>
      </c>
      <c r="E5998" s="162" t="s">
        <v>1885</v>
      </c>
      <c r="F5998" s="594" t="s">
        <v>14</v>
      </c>
      <c r="G5998" s="594"/>
      <c r="H5998" s="592"/>
      <c r="I5998" s="592"/>
      <c r="J5998" s="592"/>
      <c r="K5998" s="592"/>
      <c r="L5998" s="592"/>
    </row>
    <row r="5999" spans="1:12" s="148" customFormat="1" ht="26.25" customHeight="1" x14ac:dyDescent="0.15">
      <c r="A5999" s="593"/>
      <c r="B5999" s="589" t="s">
        <v>5330</v>
      </c>
      <c r="C5999" s="595" t="s">
        <v>5333</v>
      </c>
      <c r="D5999" s="596">
        <v>43161</v>
      </c>
      <c r="E5999" s="589" t="s">
        <v>5334</v>
      </c>
      <c r="F5999" s="589" t="s">
        <v>5335</v>
      </c>
      <c r="G5999" s="589"/>
      <c r="H5999" s="591" t="s">
        <v>1890</v>
      </c>
      <c r="I5999" s="591"/>
      <c r="J5999" s="164" t="s">
        <v>1891</v>
      </c>
      <c r="K5999" s="164" t="s">
        <v>0</v>
      </c>
      <c r="L5999" s="165">
        <v>3312</v>
      </c>
    </row>
    <row r="6000" spans="1:12" s="148" customFormat="1" ht="408.95" customHeight="1" x14ac:dyDescent="0.15">
      <c r="A6000" s="593"/>
      <c r="B6000" s="589"/>
      <c r="C6000" s="595"/>
      <c r="D6000" s="596"/>
      <c r="E6000" s="589"/>
      <c r="F6000" s="589"/>
      <c r="G6000" s="589"/>
      <c r="H6000" s="591" t="s">
        <v>1892</v>
      </c>
      <c r="I6000" s="591"/>
      <c r="J6000" s="589" t="s">
        <v>1891</v>
      </c>
      <c r="K6000" s="589" t="s">
        <v>0</v>
      </c>
      <c r="L6000" s="590">
        <v>1237</v>
      </c>
    </row>
    <row r="6001" spans="1:12" s="148" customFormat="1" ht="19.350000000000001" customHeight="1" x14ac:dyDescent="0.15">
      <c r="A6001" s="593"/>
      <c r="B6001" s="589"/>
      <c r="C6001" s="595"/>
      <c r="D6001" s="596"/>
      <c r="E6001" s="589"/>
      <c r="F6001" s="589"/>
      <c r="G6001" s="589"/>
      <c r="H6001" s="591"/>
      <c r="I6001" s="591"/>
      <c r="J6001" s="589"/>
      <c r="K6001" s="589"/>
      <c r="L6001" s="590"/>
    </row>
    <row r="6002" spans="1:12" s="148" customFormat="1" ht="24" customHeight="1" x14ac:dyDescent="0.15">
      <c r="A6002" s="593"/>
      <c r="B6002" s="161" t="s">
        <v>29</v>
      </c>
      <c r="C6002" s="162" t="s">
        <v>30</v>
      </c>
      <c r="D6002" s="162" t="s">
        <v>1893</v>
      </c>
      <c r="E6002" s="162" t="s">
        <v>1894</v>
      </c>
      <c r="F6002" s="592"/>
      <c r="G6002" s="592"/>
      <c r="H6002" s="591" t="s">
        <v>1895</v>
      </c>
      <c r="I6002" s="591"/>
      <c r="J6002" s="589" t="s">
        <v>1891</v>
      </c>
      <c r="K6002" s="589" t="s">
        <v>0</v>
      </c>
      <c r="L6002" s="590">
        <v>900</v>
      </c>
    </row>
    <row r="6003" spans="1:12" s="148" customFormat="1" ht="24" customHeight="1" x14ac:dyDescent="0.15">
      <c r="A6003" s="593"/>
      <c r="B6003" s="164" t="s">
        <v>1688</v>
      </c>
      <c r="C6003" s="164" t="s">
        <v>5335</v>
      </c>
      <c r="D6003" s="166">
        <v>43173</v>
      </c>
      <c r="E6003" s="164" t="s">
        <v>5336</v>
      </c>
      <c r="F6003" s="592"/>
      <c r="G6003" s="592"/>
      <c r="H6003" s="591"/>
      <c r="I6003" s="591"/>
      <c r="J6003" s="589"/>
      <c r="K6003" s="589"/>
      <c r="L6003" s="590"/>
    </row>
    <row r="6004" spans="1:12" s="148" customFormat="1" ht="24" customHeight="1" x14ac:dyDescent="0.15">
      <c r="A6004" s="593">
        <v>1142</v>
      </c>
      <c r="B6004" s="161" t="s">
        <v>20</v>
      </c>
      <c r="C6004" s="162" t="s">
        <v>21</v>
      </c>
      <c r="D6004" s="162" t="s">
        <v>1884</v>
      </c>
      <c r="E6004" s="162" t="s">
        <v>1885</v>
      </c>
      <c r="F6004" s="594" t="s">
        <v>14</v>
      </c>
      <c r="G6004" s="594"/>
      <c r="H6004" s="592"/>
      <c r="I6004" s="592"/>
      <c r="J6004" s="592"/>
      <c r="K6004" s="592"/>
      <c r="L6004" s="592"/>
    </row>
    <row r="6005" spans="1:12" s="148" customFormat="1" ht="26.25" customHeight="1" x14ac:dyDescent="0.15">
      <c r="A6005" s="593"/>
      <c r="B6005" s="589" t="s">
        <v>5337</v>
      </c>
      <c r="C6005" s="595" t="s">
        <v>5338</v>
      </c>
      <c r="D6005" s="596">
        <v>43009</v>
      </c>
      <c r="E6005" s="589" t="s">
        <v>2460</v>
      </c>
      <c r="F6005" s="589" t="s">
        <v>5339</v>
      </c>
      <c r="G6005" s="589"/>
      <c r="H6005" s="591" t="s">
        <v>1890</v>
      </c>
      <c r="I6005" s="591"/>
      <c r="J6005" s="164" t="s">
        <v>1891</v>
      </c>
      <c r="K6005" s="164" t="s">
        <v>0</v>
      </c>
      <c r="L6005" s="165">
        <v>1350.84</v>
      </c>
    </row>
    <row r="6006" spans="1:12" s="148" customFormat="1" ht="144.75" customHeight="1" x14ac:dyDescent="0.15">
      <c r="A6006" s="593"/>
      <c r="B6006" s="589"/>
      <c r="C6006" s="595"/>
      <c r="D6006" s="596"/>
      <c r="E6006" s="589"/>
      <c r="F6006" s="589"/>
      <c r="G6006" s="589"/>
      <c r="H6006" s="591" t="s">
        <v>1892</v>
      </c>
      <c r="I6006" s="591"/>
      <c r="J6006" s="164" t="s">
        <v>1891</v>
      </c>
      <c r="K6006" s="164" t="s">
        <v>1891</v>
      </c>
      <c r="L6006" s="165">
        <v>0</v>
      </c>
    </row>
    <row r="6007" spans="1:12" s="148" customFormat="1" ht="24" customHeight="1" x14ac:dyDescent="0.15">
      <c r="A6007" s="593"/>
      <c r="B6007" s="161" t="s">
        <v>29</v>
      </c>
      <c r="C6007" s="162" t="s">
        <v>30</v>
      </c>
      <c r="D6007" s="162" t="s">
        <v>1893</v>
      </c>
      <c r="E6007" s="162" t="s">
        <v>1894</v>
      </c>
      <c r="F6007" s="592"/>
      <c r="G6007" s="592"/>
      <c r="H6007" s="591" t="s">
        <v>1895</v>
      </c>
      <c r="I6007" s="591"/>
      <c r="J6007" s="589" t="s">
        <v>1891</v>
      </c>
      <c r="K6007" s="589" t="s">
        <v>0</v>
      </c>
      <c r="L6007" s="590">
        <v>80</v>
      </c>
    </row>
    <row r="6008" spans="1:12" s="148" customFormat="1" ht="24" customHeight="1" x14ac:dyDescent="0.15">
      <c r="A6008" s="593"/>
      <c r="B6008" s="164" t="s">
        <v>2030</v>
      </c>
      <c r="C6008" s="164" t="s">
        <v>5339</v>
      </c>
      <c r="D6008" s="166">
        <v>43013</v>
      </c>
      <c r="E6008" s="164" t="s">
        <v>2338</v>
      </c>
      <c r="F6008" s="592"/>
      <c r="G6008" s="592"/>
      <c r="H6008" s="591"/>
      <c r="I6008" s="591"/>
      <c r="J6008" s="589"/>
      <c r="K6008" s="589"/>
      <c r="L6008" s="590"/>
    </row>
    <row r="6009" spans="1:12" s="148" customFormat="1" ht="24" customHeight="1" x14ac:dyDescent="0.15">
      <c r="A6009" s="593">
        <v>1143</v>
      </c>
      <c r="B6009" s="161" t="s">
        <v>20</v>
      </c>
      <c r="C6009" s="162" t="s">
        <v>21</v>
      </c>
      <c r="D6009" s="162" t="s">
        <v>1884</v>
      </c>
      <c r="E6009" s="162" t="s">
        <v>1885</v>
      </c>
      <c r="F6009" s="594" t="s">
        <v>14</v>
      </c>
      <c r="G6009" s="594"/>
      <c r="H6009" s="592"/>
      <c r="I6009" s="592"/>
      <c r="J6009" s="592"/>
      <c r="K6009" s="592"/>
      <c r="L6009" s="592"/>
    </row>
    <row r="6010" spans="1:12" s="148" customFormat="1" ht="26.25" customHeight="1" x14ac:dyDescent="0.15">
      <c r="A6010" s="593"/>
      <c r="B6010" s="589" t="s">
        <v>5340</v>
      </c>
      <c r="C6010" s="595" t="s">
        <v>5341</v>
      </c>
      <c r="D6010" s="596">
        <v>43156</v>
      </c>
      <c r="E6010" s="589" t="s">
        <v>4164</v>
      </c>
      <c r="F6010" s="589" t="s">
        <v>4165</v>
      </c>
      <c r="G6010" s="589"/>
      <c r="H6010" s="591" t="s">
        <v>1890</v>
      </c>
      <c r="I6010" s="591"/>
      <c r="J6010" s="164" t="s">
        <v>1891</v>
      </c>
      <c r="K6010" s="164" t="s">
        <v>0</v>
      </c>
      <c r="L6010" s="165">
        <v>528</v>
      </c>
    </row>
    <row r="6011" spans="1:12" s="148" customFormat="1" ht="134.25" customHeight="1" x14ac:dyDescent="0.15">
      <c r="A6011" s="593"/>
      <c r="B6011" s="589"/>
      <c r="C6011" s="595"/>
      <c r="D6011" s="596"/>
      <c r="E6011" s="589"/>
      <c r="F6011" s="589"/>
      <c r="G6011" s="589"/>
      <c r="H6011" s="591" t="s">
        <v>1892</v>
      </c>
      <c r="I6011" s="591"/>
      <c r="J6011" s="164" t="s">
        <v>1891</v>
      </c>
      <c r="K6011" s="164" t="s">
        <v>0</v>
      </c>
      <c r="L6011" s="165">
        <v>1663</v>
      </c>
    </row>
    <row r="6012" spans="1:12" s="148" customFormat="1" ht="24" customHeight="1" x14ac:dyDescent="0.15">
      <c r="A6012" s="593"/>
      <c r="B6012" s="161" t="s">
        <v>29</v>
      </c>
      <c r="C6012" s="162" t="s">
        <v>30</v>
      </c>
      <c r="D6012" s="162" t="s">
        <v>1893</v>
      </c>
      <c r="E6012" s="162" t="s">
        <v>1894</v>
      </c>
      <c r="F6012" s="592"/>
      <c r="G6012" s="592"/>
      <c r="H6012" s="591" t="s">
        <v>1895</v>
      </c>
      <c r="I6012" s="591"/>
      <c r="J6012" s="589" t="s">
        <v>1891</v>
      </c>
      <c r="K6012" s="589" t="s">
        <v>0</v>
      </c>
      <c r="L6012" s="590">
        <v>300</v>
      </c>
    </row>
    <row r="6013" spans="1:12" s="148" customFormat="1" ht="34.5" customHeight="1" x14ac:dyDescent="0.15">
      <c r="A6013" s="593"/>
      <c r="B6013" s="164" t="s">
        <v>5342</v>
      </c>
      <c r="C6013" s="164" t="s">
        <v>4165</v>
      </c>
      <c r="D6013" s="166">
        <v>43160</v>
      </c>
      <c r="E6013" s="164" t="s">
        <v>2351</v>
      </c>
      <c r="F6013" s="592"/>
      <c r="G6013" s="592"/>
      <c r="H6013" s="591"/>
      <c r="I6013" s="591"/>
      <c r="J6013" s="589"/>
      <c r="K6013" s="589"/>
      <c r="L6013" s="590"/>
    </row>
    <row r="6014" spans="1:12" s="148" customFormat="1" ht="24" customHeight="1" x14ac:dyDescent="0.15">
      <c r="A6014" s="593">
        <v>1144</v>
      </c>
      <c r="B6014" s="161" t="s">
        <v>20</v>
      </c>
      <c r="C6014" s="162" t="s">
        <v>21</v>
      </c>
      <c r="D6014" s="162" t="s">
        <v>1884</v>
      </c>
      <c r="E6014" s="162" t="s">
        <v>1885</v>
      </c>
      <c r="F6014" s="594" t="s">
        <v>14</v>
      </c>
      <c r="G6014" s="594"/>
      <c r="H6014" s="592"/>
      <c r="I6014" s="592"/>
      <c r="J6014" s="592"/>
      <c r="K6014" s="592"/>
      <c r="L6014" s="592"/>
    </row>
    <row r="6015" spans="1:12" s="148" customFormat="1" ht="26.25" customHeight="1" x14ac:dyDescent="0.15">
      <c r="A6015" s="593"/>
      <c r="B6015" s="589" t="s">
        <v>5343</v>
      </c>
      <c r="C6015" s="595" t="s">
        <v>5344</v>
      </c>
      <c r="D6015" s="596">
        <v>43127</v>
      </c>
      <c r="E6015" s="589" t="s">
        <v>2350</v>
      </c>
      <c r="F6015" s="589" t="s">
        <v>1985</v>
      </c>
      <c r="G6015" s="589"/>
      <c r="H6015" s="591" t="s">
        <v>1890</v>
      </c>
      <c r="I6015" s="591"/>
      <c r="J6015" s="164" t="s">
        <v>1891</v>
      </c>
      <c r="K6015" s="164" t="s">
        <v>0</v>
      </c>
      <c r="L6015" s="165">
        <v>932.91</v>
      </c>
    </row>
    <row r="6016" spans="1:12" s="148" customFormat="1" ht="365.25" customHeight="1" x14ac:dyDescent="0.15">
      <c r="A6016" s="593"/>
      <c r="B6016" s="589"/>
      <c r="C6016" s="595"/>
      <c r="D6016" s="596"/>
      <c r="E6016" s="589"/>
      <c r="F6016" s="589"/>
      <c r="G6016" s="589"/>
      <c r="H6016" s="591" t="s">
        <v>1892</v>
      </c>
      <c r="I6016" s="591"/>
      <c r="J6016" s="164" t="s">
        <v>1891</v>
      </c>
      <c r="K6016" s="164" t="s">
        <v>0</v>
      </c>
      <c r="L6016" s="165">
        <v>360.96</v>
      </c>
    </row>
    <row r="6017" spans="1:12" s="148" customFormat="1" ht="24" customHeight="1" x14ac:dyDescent="0.15">
      <c r="A6017" s="593"/>
      <c r="B6017" s="161" t="s">
        <v>29</v>
      </c>
      <c r="C6017" s="162" t="s">
        <v>30</v>
      </c>
      <c r="D6017" s="162" t="s">
        <v>1893</v>
      </c>
      <c r="E6017" s="162" t="s">
        <v>1894</v>
      </c>
      <c r="F6017" s="592"/>
      <c r="G6017" s="592"/>
      <c r="H6017" s="591" t="s">
        <v>1895</v>
      </c>
      <c r="I6017" s="591"/>
      <c r="J6017" s="589" t="s">
        <v>1891</v>
      </c>
      <c r="K6017" s="589" t="s">
        <v>0</v>
      </c>
      <c r="L6017" s="590">
        <v>470</v>
      </c>
    </row>
    <row r="6018" spans="1:12" s="148" customFormat="1" ht="24" customHeight="1" x14ac:dyDescent="0.15">
      <c r="A6018" s="593"/>
      <c r="B6018" s="164" t="s">
        <v>1896</v>
      </c>
      <c r="C6018" s="164" t="s">
        <v>1985</v>
      </c>
      <c r="D6018" s="166">
        <v>43130</v>
      </c>
      <c r="E6018" s="164" t="s">
        <v>5345</v>
      </c>
      <c r="F6018" s="592"/>
      <c r="G6018" s="592"/>
      <c r="H6018" s="591"/>
      <c r="I6018" s="591"/>
      <c r="J6018" s="589"/>
      <c r="K6018" s="589"/>
      <c r="L6018" s="590"/>
    </row>
    <row r="6019" spans="1:12" s="148" customFormat="1" ht="24" customHeight="1" x14ac:dyDescent="0.15">
      <c r="A6019" s="593">
        <v>1145</v>
      </c>
      <c r="B6019" s="161" t="s">
        <v>20</v>
      </c>
      <c r="C6019" s="162" t="s">
        <v>21</v>
      </c>
      <c r="D6019" s="162" t="s">
        <v>1884</v>
      </c>
      <c r="E6019" s="162" t="s">
        <v>1885</v>
      </c>
      <c r="F6019" s="594" t="s">
        <v>14</v>
      </c>
      <c r="G6019" s="594"/>
      <c r="H6019" s="592"/>
      <c r="I6019" s="592"/>
      <c r="J6019" s="592"/>
      <c r="K6019" s="592"/>
      <c r="L6019" s="592"/>
    </row>
    <row r="6020" spans="1:12" s="148" customFormat="1" ht="26.25" customHeight="1" x14ac:dyDescent="0.15">
      <c r="A6020" s="593"/>
      <c r="B6020" s="589" t="s">
        <v>5346</v>
      </c>
      <c r="C6020" s="595" t="s">
        <v>5347</v>
      </c>
      <c r="D6020" s="596">
        <v>43012</v>
      </c>
      <c r="E6020" s="589" t="s">
        <v>2910</v>
      </c>
      <c r="F6020" s="589" t="s">
        <v>5348</v>
      </c>
      <c r="G6020" s="589"/>
      <c r="H6020" s="591" t="s">
        <v>1890</v>
      </c>
      <c r="I6020" s="591"/>
      <c r="J6020" s="164" t="s">
        <v>1891</v>
      </c>
      <c r="K6020" s="164" t="s">
        <v>0</v>
      </c>
      <c r="L6020" s="165">
        <v>354</v>
      </c>
    </row>
    <row r="6021" spans="1:12" s="148" customFormat="1" ht="323.25" customHeight="1" x14ac:dyDescent="0.15">
      <c r="A6021" s="593"/>
      <c r="B6021" s="589"/>
      <c r="C6021" s="595"/>
      <c r="D6021" s="596"/>
      <c r="E6021" s="589"/>
      <c r="F6021" s="589"/>
      <c r="G6021" s="589"/>
      <c r="H6021" s="591" t="s">
        <v>1892</v>
      </c>
      <c r="I6021" s="591"/>
      <c r="J6021" s="164" t="s">
        <v>1891</v>
      </c>
      <c r="K6021" s="164" t="s">
        <v>0</v>
      </c>
      <c r="L6021" s="165">
        <v>455.58</v>
      </c>
    </row>
    <row r="6022" spans="1:12" s="148" customFormat="1" ht="24" customHeight="1" x14ac:dyDescent="0.15">
      <c r="A6022" s="593"/>
      <c r="B6022" s="161" t="s">
        <v>29</v>
      </c>
      <c r="C6022" s="162" t="s">
        <v>30</v>
      </c>
      <c r="D6022" s="162" t="s">
        <v>1893</v>
      </c>
      <c r="E6022" s="162" t="s">
        <v>1894</v>
      </c>
      <c r="F6022" s="592"/>
      <c r="G6022" s="592"/>
      <c r="H6022" s="591" t="s">
        <v>1895</v>
      </c>
      <c r="I6022" s="591"/>
      <c r="J6022" s="589" t="s">
        <v>1891</v>
      </c>
      <c r="K6022" s="589" t="s">
        <v>1891</v>
      </c>
      <c r="L6022" s="590">
        <v>0</v>
      </c>
    </row>
    <row r="6023" spans="1:12" s="148" customFormat="1" ht="24" customHeight="1" x14ac:dyDescent="0.15">
      <c r="A6023" s="593"/>
      <c r="B6023" s="164" t="s">
        <v>1980</v>
      </c>
      <c r="C6023" s="164" t="s">
        <v>5348</v>
      </c>
      <c r="D6023" s="166">
        <v>43015</v>
      </c>
      <c r="E6023" s="164" t="s">
        <v>3140</v>
      </c>
      <c r="F6023" s="592"/>
      <c r="G6023" s="592"/>
      <c r="H6023" s="591"/>
      <c r="I6023" s="591"/>
      <c r="J6023" s="589"/>
      <c r="K6023" s="589"/>
      <c r="L6023" s="590"/>
    </row>
    <row r="6024" spans="1:12" s="148" customFormat="1" ht="24" customHeight="1" x14ac:dyDescent="0.15">
      <c r="A6024" s="593">
        <v>1146</v>
      </c>
      <c r="B6024" s="161" t="s">
        <v>20</v>
      </c>
      <c r="C6024" s="162" t="s">
        <v>21</v>
      </c>
      <c r="D6024" s="162" t="s">
        <v>1884</v>
      </c>
      <c r="E6024" s="162" t="s">
        <v>1885</v>
      </c>
      <c r="F6024" s="594" t="s">
        <v>14</v>
      </c>
      <c r="G6024" s="594"/>
      <c r="H6024" s="592"/>
      <c r="I6024" s="592"/>
      <c r="J6024" s="592"/>
      <c r="K6024" s="592"/>
      <c r="L6024" s="592"/>
    </row>
    <row r="6025" spans="1:12" s="148" customFormat="1" ht="26.25" customHeight="1" x14ac:dyDescent="0.15">
      <c r="A6025" s="593"/>
      <c r="B6025" s="589" t="s">
        <v>5346</v>
      </c>
      <c r="C6025" s="595" t="s">
        <v>5349</v>
      </c>
      <c r="D6025" s="596">
        <v>43018</v>
      </c>
      <c r="E6025" s="589" t="s">
        <v>5350</v>
      </c>
      <c r="F6025" s="589" t="s">
        <v>5351</v>
      </c>
      <c r="G6025" s="589"/>
      <c r="H6025" s="591" t="s">
        <v>1890</v>
      </c>
      <c r="I6025" s="591"/>
      <c r="J6025" s="164" t="s">
        <v>1891</v>
      </c>
      <c r="K6025" s="164" t="s">
        <v>0</v>
      </c>
      <c r="L6025" s="165">
        <v>339</v>
      </c>
    </row>
    <row r="6026" spans="1:12" s="148" customFormat="1" ht="218.25" customHeight="1" x14ac:dyDescent="0.15">
      <c r="A6026" s="593"/>
      <c r="B6026" s="589"/>
      <c r="C6026" s="595"/>
      <c r="D6026" s="596"/>
      <c r="E6026" s="589"/>
      <c r="F6026" s="589"/>
      <c r="G6026" s="589"/>
      <c r="H6026" s="591" t="s">
        <v>1892</v>
      </c>
      <c r="I6026" s="591"/>
      <c r="J6026" s="164" t="s">
        <v>1891</v>
      </c>
      <c r="K6026" s="164" t="s">
        <v>0</v>
      </c>
      <c r="L6026" s="165">
        <v>247.97</v>
      </c>
    </row>
    <row r="6027" spans="1:12" s="148" customFormat="1" ht="24" customHeight="1" x14ac:dyDescent="0.15">
      <c r="A6027" s="593"/>
      <c r="B6027" s="161" t="s">
        <v>29</v>
      </c>
      <c r="C6027" s="162" t="s">
        <v>30</v>
      </c>
      <c r="D6027" s="162" t="s">
        <v>1893</v>
      </c>
      <c r="E6027" s="162" t="s">
        <v>1894</v>
      </c>
      <c r="F6027" s="592"/>
      <c r="G6027" s="592"/>
      <c r="H6027" s="591" t="s">
        <v>1895</v>
      </c>
      <c r="I6027" s="591"/>
      <c r="J6027" s="589" t="s">
        <v>1891</v>
      </c>
      <c r="K6027" s="589" t="s">
        <v>0</v>
      </c>
      <c r="L6027" s="590">
        <v>120</v>
      </c>
    </row>
    <row r="6028" spans="1:12" s="148" customFormat="1" ht="24" customHeight="1" x14ac:dyDescent="0.15">
      <c r="A6028" s="593"/>
      <c r="B6028" s="164" t="s">
        <v>1980</v>
      </c>
      <c r="C6028" s="164" t="s">
        <v>5351</v>
      </c>
      <c r="D6028" s="166">
        <v>43020</v>
      </c>
      <c r="E6028" s="164" t="s">
        <v>1991</v>
      </c>
      <c r="F6028" s="592"/>
      <c r="G6028" s="592"/>
      <c r="H6028" s="591"/>
      <c r="I6028" s="591"/>
      <c r="J6028" s="589"/>
      <c r="K6028" s="589"/>
      <c r="L6028" s="590"/>
    </row>
    <row r="6029" spans="1:12" s="148" customFormat="1" ht="24" customHeight="1" x14ac:dyDescent="0.15">
      <c r="A6029" s="593">
        <v>1147</v>
      </c>
      <c r="B6029" s="161" t="s">
        <v>20</v>
      </c>
      <c r="C6029" s="162" t="s">
        <v>21</v>
      </c>
      <c r="D6029" s="162" t="s">
        <v>1884</v>
      </c>
      <c r="E6029" s="162" t="s">
        <v>1885</v>
      </c>
      <c r="F6029" s="594" t="s">
        <v>14</v>
      </c>
      <c r="G6029" s="594"/>
      <c r="H6029" s="592"/>
      <c r="I6029" s="592"/>
      <c r="J6029" s="592"/>
      <c r="K6029" s="592"/>
      <c r="L6029" s="592"/>
    </row>
    <row r="6030" spans="1:12" s="148" customFormat="1" ht="26.25" customHeight="1" x14ac:dyDescent="0.15">
      <c r="A6030" s="593"/>
      <c r="B6030" s="589" t="s">
        <v>5346</v>
      </c>
      <c r="C6030" s="595" t="s">
        <v>5352</v>
      </c>
      <c r="D6030" s="596">
        <v>43170</v>
      </c>
      <c r="E6030" s="589" t="s">
        <v>2703</v>
      </c>
      <c r="F6030" s="589" t="s">
        <v>1958</v>
      </c>
      <c r="G6030" s="589"/>
      <c r="H6030" s="591" t="s">
        <v>1890</v>
      </c>
      <c r="I6030" s="591"/>
      <c r="J6030" s="164" t="s">
        <v>1891</v>
      </c>
      <c r="K6030" s="164" t="s">
        <v>1891</v>
      </c>
      <c r="L6030" s="165">
        <v>0</v>
      </c>
    </row>
    <row r="6031" spans="1:12" s="148" customFormat="1" ht="186.75" customHeight="1" x14ac:dyDescent="0.15">
      <c r="A6031" s="593"/>
      <c r="B6031" s="589"/>
      <c r="C6031" s="595"/>
      <c r="D6031" s="596"/>
      <c r="E6031" s="589"/>
      <c r="F6031" s="589"/>
      <c r="G6031" s="589"/>
      <c r="H6031" s="591" t="s">
        <v>1892</v>
      </c>
      <c r="I6031" s="591"/>
      <c r="J6031" s="164" t="s">
        <v>1891</v>
      </c>
      <c r="K6031" s="164" t="s">
        <v>1891</v>
      </c>
      <c r="L6031" s="165">
        <v>0</v>
      </c>
    </row>
    <row r="6032" spans="1:12" s="148" customFormat="1" ht="24" customHeight="1" x14ac:dyDescent="0.15">
      <c r="A6032" s="593"/>
      <c r="B6032" s="161" t="s">
        <v>29</v>
      </c>
      <c r="C6032" s="162" t="s">
        <v>30</v>
      </c>
      <c r="D6032" s="162" t="s">
        <v>1893</v>
      </c>
      <c r="E6032" s="162" t="s">
        <v>1894</v>
      </c>
      <c r="F6032" s="592"/>
      <c r="G6032" s="592"/>
      <c r="H6032" s="591" t="s">
        <v>1895</v>
      </c>
      <c r="I6032" s="591"/>
      <c r="J6032" s="589" t="s">
        <v>1891</v>
      </c>
      <c r="K6032" s="589" t="s">
        <v>0</v>
      </c>
      <c r="L6032" s="590">
        <v>1000</v>
      </c>
    </row>
    <row r="6033" spans="1:12" s="148" customFormat="1" ht="24" customHeight="1" x14ac:dyDescent="0.15">
      <c r="A6033" s="593"/>
      <c r="B6033" s="164" t="s">
        <v>1980</v>
      </c>
      <c r="C6033" s="164" t="s">
        <v>1958</v>
      </c>
      <c r="D6033" s="166">
        <v>43175</v>
      </c>
      <c r="E6033" s="164" t="s">
        <v>2391</v>
      </c>
      <c r="F6033" s="592"/>
      <c r="G6033" s="592"/>
      <c r="H6033" s="591"/>
      <c r="I6033" s="591"/>
      <c r="J6033" s="589"/>
      <c r="K6033" s="589"/>
      <c r="L6033" s="590"/>
    </row>
    <row r="6034" spans="1:12" s="148" customFormat="1" ht="24" customHeight="1" x14ac:dyDescent="0.15">
      <c r="A6034" s="593">
        <v>1148</v>
      </c>
      <c r="B6034" s="161" t="s">
        <v>20</v>
      </c>
      <c r="C6034" s="162" t="s">
        <v>21</v>
      </c>
      <c r="D6034" s="162" t="s">
        <v>1884</v>
      </c>
      <c r="E6034" s="162" t="s">
        <v>1885</v>
      </c>
      <c r="F6034" s="594" t="s">
        <v>14</v>
      </c>
      <c r="G6034" s="594"/>
      <c r="H6034" s="592"/>
      <c r="I6034" s="592"/>
      <c r="J6034" s="592"/>
      <c r="K6034" s="592"/>
      <c r="L6034" s="592"/>
    </row>
    <row r="6035" spans="1:12" s="148" customFormat="1" ht="26.25" customHeight="1" x14ac:dyDescent="0.15">
      <c r="A6035" s="593"/>
      <c r="B6035" s="589" t="s">
        <v>5353</v>
      </c>
      <c r="C6035" s="595" t="s">
        <v>5354</v>
      </c>
      <c r="D6035" s="596">
        <v>43026</v>
      </c>
      <c r="E6035" s="589" t="s">
        <v>2735</v>
      </c>
      <c r="F6035" s="589" t="s">
        <v>4926</v>
      </c>
      <c r="G6035" s="589"/>
      <c r="H6035" s="591" t="s">
        <v>1890</v>
      </c>
      <c r="I6035" s="591"/>
      <c r="J6035" s="164" t="s">
        <v>1891</v>
      </c>
      <c r="K6035" s="164" t="s">
        <v>0</v>
      </c>
      <c r="L6035" s="165">
        <v>337.25</v>
      </c>
    </row>
    <row r="6036" spans="1:12" s="148" customFormat="1" ht="207.75" customHeight="1" x14ac:dyDescent="0.15">
      <c r="A6036" s="593"/>
      <c r="B6036" s="589"/>
      <c r="C6036" s="595"/>
      <c r="D6036" s="596"/>
      <c r="E6036" s="589"/>
      <c r="F6036" s="589"/>
      <c r="G6036" s="589"/>
      <c r="H6036" s="591" t="s">
        <v>1892</v>
      </c>
      <c r="I6036" s="591"/>
      <c r="J6036" s="164" t="s">
        <v>1891</v>
      </c>
      <c r="K6036" s="164" t="s">
        <v>1891</v>
      </c>
      <c r="L6036" s="165">
        <v>0</v>
      </c>
    </row>
    <row r="6037" spans="1:12" s="148" customFormat="1" ht="24" customHeight="1" x14ac:dyDescent="0.15">
      <c r="A6037" s="593"/>
      <c r="B6037" s="161" t="s">
        <v>29</v>
      </c>
      <c r="C6037" s="162" t="s">
        <v>30</v>
      </c>
      <c r="D6037" s="162" t="s">
        <v>1893</v>
      </c>
      <c r="E6037" s="162" t="s">
        <v>1894</v>
      </c>
      <c r="F6037" s="592"/>
      <c r="G6037" s="592"/>
      <c r="H6037" s="591" t="s">
        <v>1895</v>
      </c>
      <c r="I6037" s="591"/>
      <c r="J6037" s="589" t="s">
        <v>1891</v>
      </c>
      <c r="K6037" s="589" t="s">
        <v>1891</v>
      </c>
      <c r="L6037" s="590">
        <v>0</v>
      </c>
    </row>
    <row r="6038" spans="1:12" s="148" customFormat="1" ht="24" customHeight="1" x14ac:dyDescent="0.15">
      <c r="A6038" s="593"/>
      <c r="B6038" s="164" t="s">
        <v>1896</v>
      </c>
      <c r="C6038" s="164" t="s">
        <v>4926</v>
      </c>
      <c r="D6038" s="166">
        <v>43030</v>
      </c>
      <c r="E6038" s="164" t="s">
        <v>4607</v>
      </c>
      <c r="F6038" s="592"/>
      <c r="G6038" s="592"/>
      <c r="H6038" s="591"/>
      <c r="I6038" s="591"/>
      <c r="J6038" s="589"/>
      <c r="K6038" s="589"/>
      <c r="L6038" s="590"/>
    </row>
    <row r="6039" spans="1:12" s="148" customFormat="1" ht="24" customHeight="1" x14ac:dyDescent="0.15">
      <c r="A6039" s="593">
        <v>1149</v>
      </c>
      <c r="B6039" s="161" t="s">
        <v>20</v>
      </c>
      <c r="C6039" s="162" t="s">
        <v>21</v>
      </c>
      <c r="D6039" s="162" t="s">
        <v>1884</v>
      </c>
      <c r="E6039" s="162" t="s">
        <v>1885</v>
      </c>
      <c r="F6039" s="594" t="s">
        <v>14</v>
      </c>
      <c r="G6039" s="594"/>
      <c r="H6039" s="592"/>
      <c r="I6039" s="592"/>
      <c r="J6039" s="592"/>
      <c r="K6039" s="592"/>
      <c r="L6039" s="592"/>
    </row>
    <row r="6040" spans="1:12" s="148" customFormat="1" ht="26.25" customHeight="1" x14ac:dyDescent="0.15">
      <c r="A6040" s="593"/>
      <c r="B6040" s="589" t="s">
        <v>5355</v>
      </c>
      <c r="C6040" s="595" t="s">
        <v>5356</v>
      </c>
      <c r="D6040" s="596">
        <v>43040</v>
      </c>
      <c r="E6040" s="589" t="s">
        <v>5357</v>
      </c>
      <c r="F6040" s="589" t="s">
        <v>5358</v>
      </c>
      <c r="G6040" s="589"/>
      <c r="H6040" s="591" t="s">
        <v>1890</v>
      </c>
      <c r="I6040" s="591"/>
      <c r="J6040" s="164" t="s">
        <v>1891</v>
      </c>
      <c r="K6040" s="164" t="s">
        <v>1891</v>
      </c>
      <c r="L6040" s="165">
        <v>0</v>
      </c>
    </row>
    <row r="6041" spans="1:12" s="148" customFormat="1" ht="408.95" customHeight="1" x14ac:dyDescent="0.15">
      <c r="A6041" s="593"/>
      <c r="B6041" s="589"/>
      <c r="C6041" s="595"/>
      <c r="D6041" s="596"/>
      <c r="E6041" s="589"/>
      <c r="F6041" s="589"/>
      <c r="G6041" s="589"/>
      <c r="H6041" s="591" t="s">
        <v>1892</v>
      </c>
      <c r="I6041" s="591"/>
      <c r="J6041" s="589" t="s">
        <v>1891</v>
      </c>
      <c r="K6041" s="589" t="s">
        <v>0</v>
      </c>
      <c r="L6041" s="590">
        <v>857.71</v>
      </c>
    </row>
    <row r="6042" spans="1:12" s="148" customFormat="1" ht="92.85" customHeight="1" x14ac:dyDescent="0.15">
      <c r="A6042" s="593"/>
      <c r="B6042" s="589"/>
      <c r="C6042" s="595"/>
      <c r="D6042" s="596"/>
      <c r="E6042" s="589"/>
      <c r="F6042" s="589"/>
      <c r="G6042" s="589"/>
      <c r="H6042" s="591"/>
      <c r="I6042" s="591"/>
      <c r="J6042" s="589"/>
      <c r="K6042" s="589"/>
      <c r="L6042" s="590"/>
    </row>
    <row r="6043" spans="1:12" s="148" customFormat="1" ht="24" customHeight="1" x14ac:dyDescent="0.15">
      <c r="A6043" s="593"/>
      <c r="B6043" s="161" t="s">
        <v>29</v>
      </c>
      <c r="C6043" s="162" t="s">
        <v>30</v>
      </c>
      <c r="D6043" s="162" t="s">
        <v>1893</v>
      </c>
      <c r="E6043" s="162" t="s">
        <v>1894</v>
      </c>
      <c r="F6043" s="592"/>
      <c r="G6043" s="592"/>
      <c r="H6043" s="591" t="s">
        <v>1895</v>
      </c>
      <c r="I6043" s="591"/>
      <c r="J6043" s="589" t="s">
        <v>1891</v>
      </c>
      <c r="K6043" s="589" t="s">
        <v>1891</v>
      </c>
      <c r="L6043" s="590">
        <v>0</v>
      </c>
    </row>
    <row r="6044" spans="1:12" s="148" customFormat="1" ht="24" customHeight="1" x14ac:dyDescent="0.15">
      <c r="A6044" s="593"/>
      <c r="B6044" s="164" t="s">
        <v>1896</v>
      </c>
      <c r="C6044" s="164" t="s">
        <v>5358</v>
      </c>
      <c r="D6044" s="166">
        <v>43045</v>
      </c>
      <c r="E6044" s="164" t="s">
        <v>5359</v>
      </c>
      <c r="F6044" s="592"/>
      <c r="G6044" s="592"/>
      <c r="H6044" s="591"/>
      <c r="I6044" s="591"/>
      <c r="J6044" s="589"/>
      <c r="K6044" s="589"/>
      <c r="L6044" s="590"/>
    </row>
    <row r="6045" spans="1:12" s="148" customFormat="1" ht="24" customHeight="1" x14ac:dyDescent="0.15">
      <c r="A6045" s="593">
        <v>1150</v>
      </c>
      <c r="B6045" s="161" t="s">
        <v>20</v>
      </c>
      <c r="C6045" s="162" t="s">
        <v>21</v>
      </c>
      <c r="D6045" s="162" t="s">
        <v>1884</v>
      </c>
      <c r="E6045" s="162" t="s">
        <v>1885</v>
      </c>
      <c r="F6045" s="594" t="s">
        <v>14</v>
      </c>
      <c r="G6045" s="594"/>
      <c r="H6045" s="592"/>
      <c r="I6045" s="592"/>
      <c r="J6045" s="592"/>
      <c r="K6045" s="592"/>
      <c r="L6045" s="592"/>
    </row>
    <row r="6046" spans="1:12" s="148" customFormat="1" ht="26.25" customHeight="1" x14ac:dyDescent="0.15">
      <c r="A6046" s="593"/>
      <c r="B6046" s="589" t="s">
        <v>5355</v>
      </c>
      <c r="C6046" s="595" t="s">
        <v>5356</v>
      </c>
      <c r="D6046" s="596">
        <v>43040</v>
      </c>
      <c r="E6046" s="589" t="s">
        <v>5357</v>
      </c>
      <c r="F6046" s="589" t="s">
        <v>5360</v>
      </c>
      <c r="G6046" s="589"/>
      <c r="H6046" s="591" t="s">
        <v>1890</v>
      </c>
      <c r="I6046" s="591"/>
      <c r="J6046" s="164" t="s">
        <v>1891</v>
      </c>
      <c r="K6046" s="164" t="s">
        <v>0</v>
      </c>
      <c r="L6046" s="165">
        <v>270.8</v>
      </c>
    </row>
    <row r="6047" spans="1:12" s="148" customFormat="1" ht="408.95" customHeight="1" x14ac:dyDescent="0.15">
      <c r="A6047" s="593"/>
      <c r="B6047" s="589"/>
      <c r="C6047" s="595"/>
      <c r="D6047" s="596"/>
      <c r="E6047" s="589"/>
      <c r="F6047" s="589"/>
      <c r="G6047" s="589"/>
      <c r="H6047" s="591" t="s">
        <v>1892</v>
      </c>
      <c r="I6047" s="591"/>
      <c r="J6047" s="589" t="s">
        <v>1891</v>
      </c>
      <c r="K6047" s="589" t="s">
        <v>1891</v>
      </c>
      <c r="L6047" s="590">
        <v>0</v>
      </c>
    </row>
    <row r="6048" spans="1:12" s="148" customFormat="1" ht="92.85" customHeight="1" x14ac:dyDescent="0.15">
      <c r="A6048" s="593"/>
      <c r="B6048" s="589"/>
      <c r="C6048" s="595"/>
      <c r="D6048" s="596"/>
      <c r="E6048" s="589"/>
      <c r="F6048" s="589"/>
      <c r="G6048" s="589"/>
      <c r="H6048" s="591"/>
      <c r="I6048" s="591"/>
      <c r="J6048" s="589"/>
      <c r="K6048" s="589"/>
      <c r="L6048" s="590"/>
    </row>
    <row r="6049" spans="1:12" s="148" customFormat="1" ht="24" customHeight="1" x14ac:dyDescent="0.15">
      <c r="A6049" s="593"/>
      <c r="B6049" s="161" t="s">
        <v>29</v>
      </c>
      <c r="C6049" s="162" t="s">
        <v>30</v>
      </c>
      <c r="D6049" s="162" t="s">
        <v>1893</v>
      </c>
      <c r="E6049" s="162" t="s">
        <v>1894</v>
      </c>
      <c r="F6049" s="592"/>
      <c r="G6049" s="592"/>
      <c r="H6049" s="591" t="s">
        <v>1895</v>
      </c>
      <c r="I6049" s="591"/>
      <c r="J6049" s="589" t="s">
        <v>1891</v>
      </c>
      <c r="K6049" s="589" t="s">
        <v>0</v>
      </c>
      <c r="L6049" s="590">
        <v>330</v>
      </c>
    </row>
    <row r="6050" spans="1:12" s="148" customFormat="1" ht="34.5" customHeight="1" x14ac:dyDescent="0.15">
      <c r="A6050" s="593"/>
      <c r="B6050" s="164" t="s">
        <v>1896</v>
      </c>
      <c r="C6050" s="164" t="s">
        <v>5360</v>
      </c>
      <c r="D6050" s="166">
        <v>43045</v>
      </c>
      <c r="E6050" s="164" t="s">
        <v>5359</v>
      </c>
      <c r="F6050" s="592"/>
      <c r="G6050" s="592"/>
      <c r="H6050" s="591"/>
      <c r="I6050" s="591"/>
      <c r="J6050" s="589"/>
      <c r="K6050" s="589"/>
      <c r="L6050" s="590"/>
    </row>
    <row r="6051" spans="1:12" s="148" customFormat="1" ht="24" customHeight="1" x14ac:dyDescent="0.15">
      <c r="A6051" s="593">
        <v>1151</v>
      </c>
      <c r="B6051" s="161" t="s">
        <v>20</v>
      </c>
      <c r="C6051" s="162" t="s">
        <v>21</v>
      </c>
      <c r="D6051" s="162" t="s">
        <v>1884</v>
      </c>
      <c r="E6051" s="162" t="s">
        <v>1885</v>
      </c>
      <c r="F6051" s="594" t="s">
        <v>14</v>
      </c>
      <c r="G6051" s="594"/>
      <c r="H6051" s="592"/>
      <c r="I6051" s="592"/>
      <c r="J6051" s="592"/>
      <c r="K6051" s="592"/>
      <c r="L6051" s="592"/>
    </row>
    <row r="6052" spans="1:12" s="148" customFormat="1" ht="26.25" customHeight="1" x14ac:dyDescent="0.15">
      <c r="A6052" s="593"/>
      <c r="B6052" s="589" t="s">
        <v>5361</v>
      </c>
      <c r="C6052" s="595" t="s">
        <v>5362</v>
      </c>
      <c r="D6052" s="596">
        <v>43116</v>
      </c>
      <c r="E6052" s="589" t="s">
        <v>3307</v>
      </c>
      <c r="F6052" s="589" t="s">
        <v>3001</v>
      </c>
      <c r="G6052" s="589"/>
      <c r="H6052" s="591" t="s">
        <v>1890</v>
      </c>
      <c r="I6052" s="591"/>
      <c r="J6052" s="164" t="s">
        <v>1891</v>
      </c>
      <c r="K6052" s="164" t="s">
        <v>0</v>
      </c>
      <c r="L6052" s="165">
        <v>356.54</v>
      </c>
    </row>
    <row r="6053" spans="1:12" s="148" customFormat="1" ht="408.95" customHeight="1" x14ac:dyDescent="0.15">
      <c r="A6053" s="593"/>
      <c r="B6053" s="589"/>
      <c r="C6053" s="595"/>
      <c r="D6053" s="596"/>
      <c r="E6053" s="589"/>
      <c r="F6053" s="589"/>
      <c r="G6053" s="589"/>
      <c r="H6053" s="591" t="s">
        <v>1892</v>
      </c>
      <c r="I6053" s="591"/>
      <c r="J6053" s="589" t="s">
        <v>1891</v>
      </c>
      <c r="K6053" s="589" t="s">
        <v>0</v>
      </c>
      <c r="L6053" s="590">
        <v>195.96</v>
      </c>
    </row>
    <row r="6054" spans="1:12" s="148" customFormat="1" ht="50.85" customHeight="1" x14ac:dyDescent="0.15">
      <c r="A6054" s="593"/>
      <c r="B6054" s="589"/>
      <c r="C6054" s="595"/>
      <c r="D6054" s="596"/>
      <c r="E6054" s="589"/>
      <c r="F6054" s="589"/>
      <c r="G6054" s="589"/>
      <c r="H6054" s="591"/>
      <c r="I6054" s="591"/>
      <c r="J6054" s="589"/>
      <c r="K6054" s="589"/>
      <c r="L6054" s="590"/>
    </row>
    <row r="6055" spans="1:12" s="148" customFormat="1" ht="24" customHeight="1" x14ac:dyDescent="0.15">
      <c r="A6055" s="593"/>
      <c r="B6055" s="161" t="s">
        <v>29</v>
      </c>
      <c r="C6055" s="162" t="s">
        <v>30</v>
      </c>
      <c r="D6055" s="162" t="s">
        <v>1893</v>
      </c>
      <c r="E6055" s="162" t="s">
        <v>1894</v>
      </c>
      <c r="F6055" s="592"/>
      <c r="G6055" s="592"/>
      <c r="H6055" s="591" t="s">
        <v>1895</v>
      </c>
      <c r="I6055" s="591"/>
      <c r="J6055" s="589" t="s">
        <v>1891</v>
      </c>
      <c r="K6055" s="589" t="s">
        <v>0</v>
      </c>
      <c r="L6055" s="590">
        <v>75</v>
      </c>
    </row>
    <row r="6056" spans="1:12" s="148" customFormat="1" ht="24" customHeight="1" x14ac:dyDescent="0.15">
      <c r="A6056" s="593"/>
      <c r="B6056" s="164" t="s">
        <v>2052</v>
      </c>
      <c r="C6056" s="164" t="s">
        <v>3001</v>
      </c>
      <c r="D6056" s="166">
        <v>43118</v>
      </c>
      <c r="E6056" s="164" t="s">
        <v>5363</v>
      </c>
      <c r="F6056" s="592"/>
      <c r="G6056" s="592"/>
      <c r="H6056" s="591"/>
      <c r="I6056" s="591"/>
      <c r="J6056" s="589"/>
      <c r="K6056" s="589"/>
      <c r="L6056" s="590"/>
    </row>
    <row r="6057" spans="1:12" s="148" customFormat="1" ht="24" customHeight="1" x14ac:dyDescent="0.15">
      <c r="A6057" s="593">
        <v>1152</v>
      </c>
      <c r="B6057" s="161" t="s">
        <v>20</v>
      </c>
      <c r="C6057" s="162" t="s">
        <v>21</v>
      </c>
      <c r="D6057" s="162" t="s">
        <v>1884</v>
      </c>
      <c r="E6057" s="162" t="s">
        <v>1885</v>
      </c>
      <c r="F6057" s="594" t="s">
        <v>14</v>
      </c>
      <c r="G6057" s="594"/>
      <c r="H6057" s="592"/>
      <c r="I6057" s="592"/>
      <c r="J6057" s="592"/>
      <c r="K6057" s="592"/>
      <c r="L6057" s="592"/>
    </row>
    <row r="6058" spans="1:12" s="148" customFormat="1" ht="26.25" customHeight="1" x14ac:dyDescent="0.15">
      <c r="A6058" s="593"/>
      <c r="B6058" s="589" t="s">
        <v>5364</v>
      </c>
      <c r="C6058" s="595" t="s">
        <v>5365</v>
      </c>
      <c r="D6058" s="596">
        <v>43027</v>
      </c>
      <c r="E6058" s="589" t="s">
        <v>5366</v>
      </c>
      <c r="F6058" s="589" t="s">
        <v>5367</v>
      </c>
      <c r="G6058" s="589"/>
      <c r="H6058" s="591" t="s">
        <v>1890</v>
      </c>
      <c r="I6058" s="591"/>
      <c r="J6058" s="164" t="s">
        <v>1891</v>
      </c>
      <c r="K6058" s="164" t="s">
        <v>0</v>
      </c>
      <c r="L6058" s="165">
        <v>399.18</v>
      </c>
    </row>
    <row r="6059" spans="1:12" s="148" customFormat="1" ht="176.25" customHeight="1" x14ac:dyDescent="0.15">
      <c r="A6059" s="593"/>
      <c r="B6059" s="589"/>
      <c r="C6059" s="595"/>
      <c r="D6059" s="596"/>
      <c r="E6059" s="589"/>
      <c r="F6059" s="589"/>
      <c r="G6059" s="589"/>
      <c r="H6059" s="591" t="s">
        <v>1892</v>
      </c>
      <c r="I6059" s="591"/>
      <c r="J6059" s="164" t="s">
        <v>1891</v>
      </c>
      <c r="K6059" s="164" t="s">
        <v>0</v>
      </c>
      <c r="L6059" s="165">
        <v>187.4</v>
      </c>
    </row>
    <row r="6060" spans="1:12" s="148" customFormat="1" ht="24" customHeight="1" x14ac:dyDescent="0.15">
      <c r="A6060" s="593"/>
      <c r="B6060" s="161" t="s">
        <v>29</v>
      </c>
      <c r="C6060" s="162" t="s">
        <v>30</v>
      </c>
      <c r="D6060" s="162" t="s">
        <v>1893</v>
      </c>
      <c r="E6060" s="162" t="s">
        <v>1894</v>
      </c>
      <c r="F6060" s="592"/>
      <c r="G6060" s="592"/>
      <c r="H6060" s="591" t="s">
        <v>1895</v>
      </c>
      <c r="I6060" s="591"/>
      <c r="J6060" s="589" t="s">
        <v>1891</v>
      </c>
      <c r="K6060" s="589" t="s">
        <v>0</v>
      </c>
      <c r="L6060" s="590">
        <v>268.8</v>
      </c>
    </row>
    <row r="6061" spans="1:12" s="148" customFormat="1" ht="24" customHeight="1" x14ac:dyDescent="0.15">
      <c r="A6061" s="593"/>
      <c r="B6061" s="164" t="s">
        <v>1980</v>
      </c>
      <c r="C6061" s="164" t="s">
        <v>5367</v>
      </c>
      <c r="D6061" s="166">
        <v>43028</v>
      </c>
      <c r="E6061" s="164" t="s">
        <v>2827</v>
      </c>
      <c r="F6061" s="592"/>
      <c r="G6061" s="592"/>
      <c r="H6061" s="591"/>
      <c r="I6061" s="591"/>
      <c r="J6061" s="589"/>
      <c r="K6061" s="589"/>
      <c r="L6061" s="590"/>
    </row>
    <row r="6062" spans="1:12" s="148" customFormat="1" ht="24" customHeight="1" x14ac:dyDescent="0.15">
      <c r="A6062" s="593">
        <v>1153</v>
      </c>
      <c r="B6062" s="161" t="s">
        <v>20</v>
      </c>
      <c r="C6062" s="162" t="s">
        <v>21</v>
      </c>
      <c r="D6062" s="162" t="s">
        <v>1884</v>
      </c>
      <c r="E6062" s="162" t="s">
        <v>1885</v>
      </c>
      <c r="F6062" s="594" t="s">
        <v>14</v>
      </c>
      <c r="G6062" s="594"/>
      <c r="H6062" s="592"/>
      <c r="I6062" s="592"/>
      <c r="J6062" s="592"/>
      <c r="K6062" s="592"/>
      <c r="L6062" s="592"/>
    </row>
    <row r="6063" spans="1:12" s="148" customFormat="1" ht="26.25" customHeight="1" x14ac:dyDescent="0.15">
      <c r="A6063" s="593"/>
      <c r="B6063" s="589" t="s">
        <v>5368</v>
      </c>
      <c r="C6063" s="589" t="s">
        <v>5369</v>
      </c>
      <c r="D6063" s="596">
        <v>43020</v>
      </c>
      <c r="E6063" s="589" t="s">
        <v>1888</v>
      </c>
      <c r="F6063" s="589" t="s">
        <v>2046</v>
      </c>
      <c r="G6063" s="589"/>
      <c r="H6063" s="591" t="s">
        <v>1890</v>
      </c>
      <c r="I6063" s="591"/>
      <c r="J6063" s="164" t="s">
        <v>1891</v>
      </c>
      <c r="K6063" s="164" t="s">
        <v>1891</v>
      </c>
      <c r="L6063" s="165">
        <v>0</v>
      </c>
    </row>
    <row r="6064" spans="1:12" s="148" customFormat="1" ht="102.75" customHeight="1" x14ac:dyDescent="0.15">
      <c r="A6064" s="593"/>
      <c r="B6064" s="589"/>
      <c r="C6064" s="589"/>
      <c r="D6064" s="596"/>
      <c r="E6064" s="589"/>
      <c r="F6064" s="589"/>
      <c r="G6064" s="589"/>
      <c r="H6064" s="591" t="s">
        <v>1892</v>
      </c>
      <c r="I6064" s="591"/>
      <c r="J6064" s="164" t="s">
        <v>1891</v>
      </c>
      <c r="K6064" s="164" t="s">
        <v>0</v>
      </c>
      <c r="L6064" s="165">
        <v>503.41</v>
      </c>
    </row>
    <row r="6065" spans="1:12" s="148" customFormat="1" ht="24" customHeight="1" x14ac:dyDescent="0.15">
      <c r="A6065" s="593"/>
      <c r="B6065" s="161" t="s">
        <v>29</v>
      </c>
      <c r="C6065" s="162" t="s">
        <v>30</v>
      </c>
      <c r="D6065" s="162" t="s">
        <v>1893</v>
      </c>
      <c r="E6065" s="162" t="s">
        <v>1894</v>
      </c>
      <c r="F6065" s="592"/>
      <c r="G6065" s="592"/>
      <c r="H6065" s="591" t="s">
        <v>1895</v>
      </c>
      <c r="I6065" s="591"/>
      <c r="J6065" s="589" t="s">
        <v>1891</v>
      </c>
      <c r="K6065" s="589" t="s">
        <v>0</v>
      </c>
      <c r="L6065" s="590">
        <v>855</v>
      </c>
    </row>
    <row r="6066" spans="1:12" s="148" customFormat="1" ht="24" customHeight="1" x14ac:dyDescent="0.15">
      <c r="A6066" s="593"/>
      <c r="B6066" s="164" t="s">
        <v>2030</v>
      </c>
      <c r="C6066" s="164" t="s">
        <v>2046</v>
      </c>
      <c r="D6066" s="166">
        <v>43023</v>
      </c>
      <c r="E6066" s="164" t="s">
        <v>4610</v>
      </c>
      <c r="F6066" s="592"/>
      <c r="G6066" s="592"/>
      <c r="H6066" s="591"/>
      <c r="I6066" s="591"/>
      <c r="J6066" s="589"/>
      <c r="K6066" s="589"/>
      <c r="L6066" s="590"/>
    </row>
    <row r="6067" spans="1:12" s="148" customFormat="1" ht="24" customHeight="1" x14ac:dyDescent="0.15">
      <c r="A6067" s="593">
        <v>1154</v>
      </c>
      <c r="B6067" s="161" t="s">
        <v>20</v>
      </c>
      <c r="C6067" s="162" t="s">
        <v>21</v>
      </c>
      <c r="D6067" s="162" t="s">
        <v>1884</v>
      </c>
      <c r="E6067" s="162" t="s">
        <v>1885</v>
      </c>
      <c r="F6067" s="594" t="s">
        <v>14</v>
      </c>
      <c r="G6067" s="594"/>
      <c r="H6067" s="592"/>
      <c r="I6067" s="592"/>
      <c r="J6067" s="592"/>
      <c r="K6067" s="592"/>
      <c r="L6067" s="592"/>
    </row>
    <row r="6068" spans="1:12" s="148" customFormat="1" ht="26.25" customHeight="1" x14ac:dyDescent="0.15">
      <c r="A6068" s="593"/>
      <c r="B6068" s="589" t="s">
        <v>5370</v>
      </c>
      <c r="C6068" s="595" t="s">
        <v>5371</v>
      </c>
      <c r="D6068" s="596">
        <v>43013</v>
      </c>
      <c r="E6068" s="589" t="s">
        <v>1957</v>
      </c>
      <c r="F6068" s="589" t="s">
        <v>150</v>
      </c>
      <c r="G6068" s="589"/>
      <c r="H6068" s="591" t="s">
        <v>1890</v>
      </c>
      <c r="I6068" s="591"/>
      <c r="J6068" s="164" t="s">
        <v>1891</v>
      </c>
      <c r="K6068" s="164" t="s">
        <v>0</v>
      </c>
      <c r="L6068" s="165">
        <v>353</v>
      </c>
    </row>
    <row r="6069" spans="1:12" s="148" customFormat="1" ht="386.25" customHeight="1" x14ac:dyDescent="0.15">
      <c r="A6069" s="593"/>
      <c r="B6069" s="589"/>
      <c r="C6069" s="595"/>
      <c r="D6069" s="596"/>
      <c r="E6069" s="589"/>
      <c r="F6069" s="589"/>
      <c r="G6069" s="589"/>
      <c r="H6069" s="591" t="s">
        <v>1892</v>
      </c>
      <c r="I6069" s="591"/>
      <c r="J6069" s="164" t="s">
        <v>1891</v>
      </c>
      <c r="K6069" s="164" t="s">
        <v>0</v>
      </c>
      <c r="L6069" s="165">
        <v>208.2</v>
      </c>
    </row>
    <row r="6070" spans="1:12" s="148" customFormat="1" ht="24" customHeight="1" x14ac:dyDescent="0.15">
      <c r="A6070" s="593"/>
      <c r="B6070" s="161" t="s">
        <v>29</v>
      </c>
      <c r="C6070" s="162" t="s">
        <v>30</v>
      </c>
      <c r="D6070" s="162" t="s">
        <v>1893</v>
      </c>
      <c r="E6070" s="162" t="s">
        <v>1894</v>
      </c>
      <c r="F6070" s="592"/>
      <c r="G6070" s="592"/>
      <c r="H6070" s="591" t="s">
        <v>1895</v>
      </c>
      <c r="I6070" s="591"/>
      <c r="J6070" s="589" t="s">
        <v>1891</v>
      </c>
      <c r="K6070" s="589" t="s">
        <v>1891</v>
      </c>
      <c r="L6070" s="590">
        <v>0</v>
      </c>
    </row>
    <row r="6071" spans="1:12" s="148" customFormat="1" ht="24" customHeight="1" x14ac:dyDescent="0.15">
      <c r="A6071" s="593"/>
      <c r="B6071" s="164" t="s">
        <v>1688</v>
      </c>
      <c r="C6071" s="164" t="s">
        <v>150</v>
      </c>
      <c r="D6071" s="166">
        <v>43014</v>
      </c>
      <c r="E6071" s="164" t="s">
        <v>2136</v>
      </c>
      <c r="F6071" s="592"/>
      <c r="G6071" s="592"/>
      <c r="H6071" s="591"/>
      <c r="I6071" s="591"/>
      <c r="J6071" s="589"/>
      <c r="K6071" s="589"/>
      <c r="L6071" s="590"/>
    </row>
    <row r="6072" spans="1:12" s="148" customFormat="1" ht="24" customHeight="1" x14ac:dyDescent="0.15">
      <c r="A6072" s="593">
        <v>1155</v>
      </c>
      <c r="B6072" s="161" t="s">
        <v>20</v>
      </c>
      <c r="C6072" s="162" t="s">
        <v>21</v>
      </c>
      <c r="D6072" s="162" t="s">
        <v>1884</v>
      </c>
      <c r="E6072" s="162" t="s">
        <v>1885</v>
      </c>
      <c r="F6072" s="594" t="s">
        <v>14</v>
      </c>
      <c r="G6072" s="594"/>
      <c r="H6072" s="592"/>
      <c r="I6072" s="592"/>
      <c r="J6072" s="592"/>
      <c r="K6072" s="592"/>
      <c r="L6072" s="592"/>
    </row>
    <row r="6073" spans="1:12" s="148" customFormat="1" ht="26.25" customHeight="1" x14ac:dyDescent="0.15">
      <c r="A6073" s="593"/>
      <c r="B6073" s="589" t="s">
        <v>5370</v>
      </c>
      <c r="C6073" s="595" t="s">
        <v>5372</v>
      </c>
      <c r="D6073" s="596">
        <v>43014</v>
      </c>
      <c r="E6073" s="589" t="s">
        <v>1984</v>
      </c>
      <c r="F6073" s="589" t="s">
        <v>5373</v>
      </c>
      <c r="G6073" s="589"/>
      <c r="H6073" s="591" t="s">
        <v>1890</v>
      </c>
      <c r="I6073" s="591"/>
      <c r="J6073" s="164" t="s">
        <v>1891</v>
      </c>
      <c r="K6073" s="164" t="s">
        <v>0</v>
      </c>
      <c r="L6073" s="165">
        <v>638.63</v>
      </c>
    </row>
    <row r="6074" spans="1:12" s="148" customFormat="1" ht="281.25" customHeight="1" x14ac:dyDescent="0.15">
      <c r="A6074" s="593"/>
      <c r="B6074" s="589"/>
      <c r="C6074" s="595"/>
      <c r="D6074" s="596"/>
      <c r="E6074" s="589"/>
      <c r="F6074" s="589"/>
      <c r="G6074" s="589"/>
      <c r="H6074" s="591" t="s">
        <v>1892</v>
      </c>
      <c r="I6074" s="591"/>
      <c r="J6074" s="164" t="s">
        <v>1891</v>
      </c>
      <c r="K6074" s="164" t="s">
        <v>0</v>
      </c>
      <c r="L6074" s="165">
        <v>467.5</v>
      </c>
    </row>
    <row r="6075" spans="1:12" s="148" customFormat="1" ht="24" customHeight="1" x14ac:dyDescent="0.15">
      <c r="A6075" s="593"/>
      <c r="B6075" s="161" t="s">
        <v>29</v>
      </c>
      <c r="C6075" s="162" t="s">
        <v>30</v>
      </c>
      <c r="D6075" s="162" t="s">
        <v>1893</v>
      </c>
      <c r="E6075" s="162" t="s">
        <v>1894</v>
      </c>
      <c r="F6075" s="592"/>
      <c r="G6075" s="592"/>
      <c r="H6075" s="591" t="s">
        <v>1895</v>
      </c>
      <c r="I6075" s="591"/>
      <c r="J6075" s="589" t="s">
        <v>1891</v>
      </c>
      <c r="K6075" s="589" t="s">
        <v>0</v>
      </c>
      <c r="L6075" s="590">
        <v>45</v>
      </c>
    </row>
    <row r="6076" spans="1:12" s="148" customFormat="1" ht="24" customHeight="1" x14ac:dyDescent="0.15">
      <c r="A6076" s="593"/>
      <c r="B6076" s="164" t="s">
        <v>1688</v>
      </c>
      <c r="C6076" s="164" t="s">
        <v>5373</v>
      </c>
      <c r="D6076" s="166">
        <v>43016</v>
      </c>
      <c r="E6076" s="164" t="s">
        <v>5374</v>
      </c>
      <c r="F6076" s="592"/>
      <c r="G6076" s="592"/>
      <c r="H6076" s="591"/>
      <c r="I6076" s="591"/>
      <c r="J6076" s="589"/>
      <c r="K6076" s="589"/>
      <c r="L6076" s="590"/>
    </row>
    <row r="6077" spans="1:12" s="148" customFormat="1" ht="24" customHeight="1" x14ac:dyDescent="0.15">
      <c r="A6077" s="593">
        <v>1156</v>
      </c>
      <c r="B6077" s="161" t="s">
        <v>20</v>
      </c>
      <c r="C6077" s="162" t="s">
        <v>21</v>
      </c>
      <c r="D6077" s="162" t="s">
        <v>1884</v>
      </c>
      <c r="E6077" s="162" t="s">
        <v>1885</v>
      </c>
      <c r="F6077" s="594" t="s">
        <v>14</v>
      </c>
      <c r="G6077" s="594"/>
      <c r="H6077" s="592"/>
      <c r="I6077" s="592"/>
      <c r="J6077" s="592"/>
      <c r="K6077" s="592"/>
      <c r="L6077" s="592"/>
    </row>
    <row r="6078" spans="1:12" s="148" customFormat="1" ht="26.25" customHeight="1" x14ac:dyDescent="0.15">
      <c r="A6078" s="593"/>
      <c r="B6078" s="589" t="s">
        <v>5370</v>
      </c>
      <c r="C6078" s="595" t="s">
        <v>5375</v>
      </c>
      <c r="D6078" s="596">
        <v>43048</v>
      </c>
      <c r="E6078" s="589" t="s">
        <v>2262</v>
      </c>
      <c r="F6078" s="589" t="s">
        <v>5376</v>
      </c>
      <c r="G6078" s="589"/>
      <c r="H6078" s="591" t="s">
        <v>1890</v>
      </c>
      <c r="I6078" s="591"/>
      <c r="J6078" s="164" t="s">
        <v>1891</v>
      </c>
      <c r="K6078" s="164" t="s">
        <v>0</v>
      </c>
      <c r="L6078" s="165">
        <v>346</v>
      </c>
    </row>
    <row r="6079" spans="1:12" s="148" customFormat="1" ht="302.25" customHeight="1" x14ac:dyDescent="0.15">
      <c r="A6079" s="593"/>
      <c r="B6079" s="589"/>
      <c r="C6079" s="595"/>
      <c r="D6079" s="596"/>
      <c r="E6079" s="589"/>
      <c r="F6079" s="589"/>
      <c r="G6079" s="589"/>
      <c r="H6079" s="591" t="s">
        <v>1892</v>
      </c>
      <c r="I6079" s="591"/>
      <c r="J6079" s="164" t="s">
        <v>1891</v>
      </c>
      <c r="K6079" s="164" t="s">
        <v>0</v>
      </c>
      <c r="L6079" s="165">
        <v>640.4</v>
      </c>
    </row>
    <row r="6080" spans="1:12" s="148" customFormat="1" ht="24" customHeight="1" x14ac:dyDescent="0.15">
      <c r="A6080" s="593"/>
      <c r="B6080" s="161" t="s">
        <v>29</v>
      </c>
      <c r="C6080" s="162" t="s">
        <v>30</v>
      </c>
      <c r="D6080" s="162" t="s">
        <v>1893</v>
      </c>
      <c r="E6080" s="162" t="s">
        <v>1894</v>
      </c>
      <c r="F6080" s="592"/>
      <c r="G6080" s="592"/>
      <c r="H6080" s="591" t="s">
        <v>1895</v>
      </c>
      <c r="I6080" s="591"/>
      <c r="J6080" s="589" t="s">
        <v>1891</v>
      </c>
      <c r="K6080" s="589" t="s">
        <v>0</v>
      </c>
      <c r="L6080" s="590">
        <v>500</v>
      </c>
    </row>
    <row r="6081" spans="1:12" s="148" customFormat="1" ht="24" customHeight="1" x14ac:dyDescent="0.15">
      <c r="A6081" s="593"/>
      <c r="B6081" s="164" t="s">
        <v>1688</v>
      </c>
      <c r="C6081" s="164" t="s">
        <v>5376</v>
      </c>
      <c r="D6081" s="166">
        <v>43051</v>
      </c>
      <c r="E6081" s="164" t="s">
        <v>5377</v>
      </c>
      <c r="F6081" s="592"/>
      <c r="G6081" s="592"/>
      <c r="H6081" s="591"/>
      <c r="I6081" s="591"/>
      <c r="J6081" s="589"/>
      <c r="K6081" s="589"/>
      <c r="L6081" s="590"/>
    </row>
    <row r="6082" spans="1:12" s="148" customFormat="1" ht="24" customHeight="1" x14ac:dyDescent="0.15">
      <c r="A6082" s="593">
        <v>1157</v>
      </c>
      <c r="B6082" s="161" t="s">
        <v>20</v>
      </c>
      <c r="C6082" s="162" t="s">
        <v>21</v>
      </c>
      <c r="D6082" s="162" t="s">
        <v>1884</v>
      </c>
      <c r="E6082" s="162" t="s">
        <v>1885</v>
      </c>
      <c r="F6082" s="594" t="s">
        <v>14</v>
      </c>
      <c r="G6082" s="594"/>
      <c r="H6082" s="592"/>
      <c r="I6082" s="592"/>
      <c r="J6082" s="592"/>
      <c r="K6082" s="592"/>
      <c r="L6082" s="592"/>
    </row>
    <row r="6083" spans="1:12" s="148" customFormat="1" ht="26.25" customHeight="1" x14ac:dyDescent="0.15">
      <c r="A6083" s="593"/>
      <c r="B6083" s="589" t="s">
        <v>5378</v>
      </c>
      <c r="C6083" s="589" t="s">
        <v>5379</v>
      </c>
      <c r="D6083" s="596">
        <v>43180</v>
      </c>
      <c r="E6083" s="589" t="s">
        <v>1984</v>
      </c>
      <c r="F6083" s="589" t="s">
        <v>5380</v>
      </c>
      <c r="G6083" s="589"/>
      <c r="H6083" s="591" t="s">
        <v>1890</v>
      </c>
      <c r="I6083" s="591"/>
      <c r="J6083" s="164" t="s">
        <v>1891</v>
      </c>
      <c r="K6083" s="164" t="s">
        <v>0</v>
      </c>
      <c r="L6083" s="165">
        <v>779.25</v>
      </c>
    </row>
    <row r="6084" spans="1:12" s="148" customFormat="1" ht="50.25" customHeight="1" x14ac:dyDescent="0.15">
      <c r="A6084" s="593"/>
      <c r="B6084" s="589"/>
      <c r="C6084" s="589"/>
      <c r="D6084" s="596"/>
      <c r="E6084" s="589"/>
      <c r="F6084" s="589"/>
      <c r="G6084" s="589"/>
      <c r="H6084" s="591" t="s">
        <v>1892</v>
      </c>
      <c r="I6084" s="591"/>
      <c r="J6084" s="164" t="s">
        <v>1891</v>
      </c>
      <c r="K6084" s="164" t="s">
        <v>1891</v>
      </c>
      <c r="L6084" s="165">
        <v>0</v>
      </c>
    </row>
    <row r="6085" spans="1:12" s="148" customFormat="1" ht="24" customHeight="1" x14ac:dyDescent="0.15">
      <c r="A6085" s="593"/>
      <c r="B6085" s="161" t="s">
        <v>29</v>
      </c>
      <c r="C6085" s="162" t="s">
        <v>30</v>
      </c>
      <c r="D6085" s="162" t="s">
        <v>1893</v>
      </c>
      <c r="E6085" s="162" t="s">
        <v>1894</v>
      </c>
      <c r="F6085" s="592"/>
      <c r="G6085" s="592"/>
      <c r="H6085" s="591" t="s">
        <v>1895</v>
      </c>
      <c r="I6085" s="591"/>
      <c r="J6085" s="589" t="s">
        <v>1891</v>
      </c>
      <c r="K6085" s="589" t="s">
        <v>0</v>
      </c>
      <c r="L6085" s="590">
        <v>475</v>
      </c>
    </row>
    <row r="6086" spans="1:12" s="148" customFormat="1" ht="24" customHeight="1" x14ac:dyDescent="0.15">
      <c r="A6086" s="593"/>
      <c r="B6086" s="164" t="s">
        <v>1896</v>
      </c>
      <c r="C6086" s="164" t="s">
        <v>5380</v>
      </c>
      <c r="D6086" s="166">
        <v>43183</v>
      </c>
      <c r="E6086" s="164" t="s">
        <v>2656</v>
      </c>
      <c r="F6086" s="592"/>
      <c r="G6086" s="592"/>
      <c r="H6086" s="591"/>
      <c r="I6086" s="591"/>
      <c r="J6086" s="589"/>
      <c r="K6086" s="589"/>
      <c r="L6086" s="590"/>
    </row>
    <row r="6087" spans="1:12" s="148" customFormat="1" ht="24" customHeight="1" x14ac:dyDescent="0.15">
      <c r="A6087" s="593">
        <v>1158</v>
      </c>
      <c r="B6087" s="161" t="s">
        <v>20</v>
      </c>
      <c r="C6087" s="162" t="s">
        <v>21</v>
      </c>
      <c r="D6087" s="162" t="s">
        <v>1884</v>
      </c>
      <c r="E6087" s="162" t="s">
        <v>1885</v>
      </c>
      <c r="F6087" s="594" t="s">
        <v>14</v>
      </c>
      <c r="G6087" s="594"/>
      <c r="H6087" s="592"/>
      <c r="I6087" s="592"/>
      <c r="J6087" s="592"/>
      <c r="K6087" s="592"/>
      <c r="L6087" s="592"/>
    </row>
    <row r="6088" spans="1:12" s="148" customFormat="1" ht="26.25" customHeight="1" x14ac:dyDescent="0.15">
      <c r="A6088" s="593"/>
      <c r="B6088" s="589" t="s">
        <v>5381</v>
      </c>
      <c r="C6088" s="595" t="s">
        <v>5382</v>
      </c>
      <c r="D6088" s="596">
        <v>43011</v>
      </c>
      <c r="E6088" s="589" t="s">
        <v>5283</v>
      </c>
      <c r="F6088" s="589" t="s">
        <v>5383</v>
      </c>
      <c r="G6088" s="589"/>
      <c r="H6088" s="591" t="s">
        <v>1890</v>
      </c>
      <c r="I6088" s="591"/>
      <c r="J6088" s="164" t="s">
        <v>1891</v>
      </c>
      <c r="K6088" s="164" t="s">
        <v>0</v>
      </c>
      <c r="L6088" s="165">
        <v>607.6</v>
      </c>
    </row>
    <row r="6089" spans="1:12" s="148" customFormat="1" ht="323.25" customHeight="1" x14ac:dyDescent="0.15">
      <c r="A6089" s="593"/>
      <c r="B6089" s="589"/>
      <c r="C6089" s="595"/>
      <c r="D6089" s="596"/>
      <c r="E6089" s="589"/>
      <c r="F6089" s="589"/>
      <c r="G6089" s="589"/>
      <c r="H6089" s="591" t="s">
        <v>1892</v>
      </c>
      <c r="I6089" s="591"/>
      <c r="J6089" s="164" t="s">
        <v>1891</v>
      </c>
      <c r="K6089" s="164" t="s">
        <v>0</v>
      </c>
      <c r="L6089" s="165">
        <v>1194.3600000000001</v>
      </c>
    </row>
    <row r="6090" spans="1:12" s="148" customFormat="1" ht="24" customHeight="1" x14ac:dyDescent="0.15">
      <c r="A6090" s="593"/>
      <c r="B6090" s="161" t="s">
        <v>29</v>
      </c>
      <c r="C6090" s="162" t="s">
        <v>30</v>
      </c>
      <c r="D6090" s="162" t="s">
        <v>1893</v>
      </c>
      <c r="E6090" s="162" t="s">
        <v>1894</v>
      </c>
      <c r="F6090" s="592"/>
      <c r="G6090" s="592"/>
      <c r="H6090" s="591" t="s">
        <v>1895</v>
      </c>
      <c r="I6090" s="591"/>
      <c r="J6090" s="589" t="s">
        <v>1891</v>
      </c>
      <c r="K6090" s="589" t="s">
        <v>0</v>
      </c>
      <c r="L6090" s="590">
        <v>1265.8399999999999</v>
      </c>
    </row>
    <row r="6091" spans="1:12" s="148" customFormat="1" ht="24" customHeight="1" x14ac:dyDescent="0.15">
      <c r="A6091" s="593"/>
      <c r="B6091" s="164" t="s">
        <v>2052</v>
      </c>
      <c r="C6091" s="164" t="s">
        <v>5383</v>
      </c>
      <c r="D6091" s="166">
        <v>43016</v>
      </c>
      <c r="E6091" s="164" t="s">
        <v>2694</v>
      </c>
      <c r="F6091" s="592"/>
      <c r="G6091" s="592"/>
      <c r="H6091" s="591"/>
      <c r="I6091" s="591"/>
      <c r="J6091" s="589"/>
      <c r="K6091" s="589"/>
      <c r="L6091" s="590"/>
    </row>
    <row r="6092" spans="1:12" s="148" customFormat="1" ht="24" customHeight="1" x14ac:dyDescent="0.15">
      <c r="A6092" s="593">
        <v>1159</v>
      </c>
      <c r="B6092" s="161" t="s">
        <v>20</v>
      </c>
      <c r="C6092" s="162" t="s">
        <v>21</v>
      </c>
      <c r="D6092" s="162" t="s">
        <v>1884</v>
      </c>
      <c r="E6092" s="162" t="s">
        <v>1885</v>
      </c>
      <c r="F6092" s="594" t="s">
        <v>14</v>
      </c>
      <c r="G6092" s="594"/>
      <c r="H6092" s="592"/>
      <c r="I6092" s="592"/>
      <c r="J6092" s="592"/>
      <c r="K6092" s="592"/>
      <c r="L6092" s="592"/>
    </row>
    <row r="6093" spans="1:12" s="148" customFormat="1" ht="26.25" customHeight="1" x14ac:dyDescent="0.15">
      <c r="A6093" s="593"/>
      <c r="B6093" s="589" t="s">
        <v>5381</v>
      </c>
      <c r="C6093" s="595" t="s">
        <v>5384</v>
      </c>
      <c r="D6093" s="596">
        <v>43029</v>
      </c>
      <c r="E6093" s="589" t="s">
        <v>5385</v>
      </c>
      <c r="F6093" s="589" t="s">
        <v>5386</v>
      </c>
      <c r="G6093" s="589"/>
      <c r="H6093" s="591" t="s">
        <v>1890</v>
      </c>
      <c r="I6093" s="591"/>
      <c r="J6093" s="164" t="s">
        <v>1891</v>
      </c>
      <c r="K6093" s="164" t="s">
        <v>0</v>
      </c>
      <c r="L6093" s="165">
        <v>900</v>
      </c>
    </row>
    <row r="6094" spans="1:12" s="148" customFormat="1" ht="239.25" customHeight="1" x14ac:dyDescent="0.15">
      <c r="A6094" s="593"/>
      <c r="B6094" s="589"/>
      <c r="C6094" s="595"/>
      <c r="D6094" s="596"/>
      <c r="E6094" s="589"/>
      <c r="F6094" s="589"/>
      <c r="G6094" s="589"/>
      <c r="H6094" s="591" t="s">
        <v>1892</v>
      </c>
      <c r="I6094" s="591"/>
      <c r="J6094" s="164" t="s">
        <v>1891</v>
      </c>
      <c r="K6094" s="164" t="s">
        <v>0</v>
      </c>
      <c r="L6094" s="165">
        <v>607.95000000000005</v>
      </c>
    </row>
    <row r="6095" spans="1:12" s="148" customFormat="1" ht="24" customHeight="1" x14ac:dyDescent="0.15">
      <c r="A6095" s="593"/>
      <c r="B6095" s="161" t="s">
        <v>29</v>
      </c>
      <c r="C6095" s="162" t="s">
        <v>30</v>
      </c>
      <c r="D6095" s="162" t="s">
        <v>1893</v>
      </c>
      <c r="E6095" s="162" t="s">
        <v>1894</v>
      </c>
      <c r="F6095" s="592"/>
      <c r="G6095" s="592"/>
      <c r="H6095" s="591" t="s">
        <v>1895</v>
      </c>
      <c r="I6095" s="591"/>
      <c r="J6095" s="589" t="s">
        <v>1891</v>
      </c>
      <c r="K6095" s="589" t="s">
        <v>0</v>
      </c>
      <c r="L6095" s="590">
        <v>2300</v>
      </c>
    </row>
    <row r="6096" spans="1:12" s="148" customFormat="1" ht="24" customHeight="1" x14ac:dyDescent="0.15">
      <c r="A6096" s="593"/>
      <c r="B6096" s="164" t="s">
        <v>2052</v>
      </c>
      <c r="C6096" s="164" t="s">
        <v>5386</v>
      </c>
      <c r="D6096" s="166">
        <v>43035</v>
      </c>
      <c r="E6096" s="164" t="s">
        <v>5387</v>
      </c>
      <c r="F6096" s="592"/>
      <c r="G6096" s="592"/>
      <c r="H6096" s="591"/>
      <c r="I6096" s="591"/>
      <c r="J6096" s="589"/>
      <c r="K6096" s="589"/>
      <c r="L6096" s="590"/>
    </row>
    <row r="6097" spans="1:12" s="148" customFormat="1" ht="24" customHeight="1" x14ac:dyDescent="0.15">
      <c r="A6097" s="593">
        <v>1160</v>
      </c>
      <c r="B6097" s="161" t="s">
        <v>20</v>
      </c>
      <c r="C6097" s="162" t="s">
        <v>21</v>
      </c>
      <c r="D6097" s="162" t="s">
        <v>1884</v>
      </c>
      <c r="E6097" s="162" t="s">
        <v>1885</v>
      </c>
      <c r="F6097" s="594" t="s">
        <v>14</v>
      </c>
      <c r="G6097" s="594"/>
      <c r="H6097" s="592"/>
      <c r="I6097" s="592"/>
      <c r="J6097" s="592"/>
      <c r="K6097" s="592"/>
      <c r="L6097" s="592"/>
    </row>
    <row r="6098" spans="1:12" s="148" customFormat="1" ht="26.25" customHeight="1" x14ac:dyDescent="0.15">
      <c r="A6098" s="593"/>
      <c r="B6098" s="589" t="s">
        <v>5381</v>
      </c>
      <c r="C6098" s="595" t="s">
        <v>5388</v>
      </c>
      <c r="D6098" s="596">
        <v>43153</v>
      </c>
      <c r="E6098" s="589" t="s">
        <v>3030</v>
      </c>
      <c r="F6098" s="589" t="s">
        <v>3031</v>
      </c>
      <c r="G6098" s="589"/>
      <c r="H6098" s="591" t="s">
        <v>1890</v>
      </c>
      <c r="I6098" s="591"/>
      <c r="J6098" s="164" t="s">
        <v>1891</v>
      </c>
      <c r="K6098" s="164" t="s">
        <v>0</v>
      </c>
      <c r="L6098" s="165">
        <v>170</v>
      </c>
    </row>
    <row r="6099" spans="1:12" s="148" customFormat="1" ht="144.75" customHeight="1" x14ac:dyDescent="0.15">
      <c r="A6099" s="593"/>
      <c r="B6099" s="589"/>
      <c r="C6099" s="595"/>
      <c r="D6099" s="596"/>
      <c r="E6099" s="589"/>
      <c r="F6099" s="589"/>
      <c r="G6099" s="589"/>
      <c r="H6099" s="591" t="s">
        <v>1892</v>
      </c>
      <c r="I6099" s="591"/>
      <c r="J6099" s="164" t="s">
        <v>1891</v>
      </c>
      <c r="K6099" s="164" t="s">
        <v>0</v>
      </c>
      <c r="L6099" s="165">
        <v>377.4</v>
      </c>
    </row>
    <row r="6100" spans="1:12" s="148" customFormat="1" ht="24" customHeight="1" x14ac:dyDescent="0.15">
      <c r="A6100" s="593"/>
      <c r="B6100" s="161" t="s">
        <v>29</v>
      </c>
      <c r="C6100" s="162" t="s">
        <v>30</v>
      </c>
      <c r="D6100" s="162" t="s">
        <v>1893</v>
      </c>
      <c r="E6100" s="162" t="s">
        <v>1894</v>
      </c>
      <c r="F6100" s="592"/>
      <c r="G6100" s="592"/>
      <c r="H6100" s="591" t="s">
        <v>1895</v>
      </c>
      <c r="I6100" s="591"/>
      <c r="J6100" s="589" t="s">
        <v>1891</v>
      </c>
      <c r="K6100" s="589" t="s">
        <v>1891</v>
      </c>
      <c r="L6100" s="590">
        <v>0</v>
      </c>
    </row>
    <row r="6101" spans="1:12" s="148" customFormat="1" ht="24" customHeight="1" x14ac:dyDescent="0.15">
      <c r="A6101" s="593"/>
      <c r="B6101" s="164" t="s">
        <v>2052</v>
      </c>
      <c r="C6101" s="164" t="s">
        <v>3031</v>
      </c>
      <c r="D6101" s="166">
        <v>43154</v>
      </c>
      <c r="E6101" s="164" t="s">
        <v>2890</v>
      </c>
      <c r="F6101" s="592"/>
      <c r="G6101" s="592"/>
      <c r="H6101" s="591"/>
      <c r="I6101" s="591"/>
      <c r="J6101" s="589"/>
      <c r="K6101" s="589"/>
      <c r="L6101" s="590"/>
    </row>
    <row r="6102" spans="1:12" s="148" customFormat="1" ht="24" customHeight="1" x14ac:dyDescent="0.15">
      <c r="A6102" s="593">
        <v>1161</v>
      </c>
      <c r="B6102" s="161" t="s">
        <v>20</v>
      </c>
      <c r="C6102" s="162" t="s">
        <v>21</v>
      </c>
      <c r="D6102" s="162" t="s">
        <v>1884</v>
      </c>
      <c r="E6102" s="162" t="s">
        <v>1885</v>
      </c>
      <c r="F6102" s="594" t="s">
        <v>14</v>
      </c>
      <c r="G6102" s="594"/>
      <c r="H6102" s="592"/>
      <c r="I6102" s="592"/>
      <c r="J6102" s="592"/>
      <c r="K6102" s="592"/>
      <c r="L6102" s="592"/>
    </row>
    <row r="6103" spans="1:12" s="148" customFormat="1" ht="26.25" customHeight="1" x14ac:dyDescent="0.15">
      <c r="A6103" s="593"/>
      <c r="B6103" s="589" t="s">
        <v>5389</v>
      </c>
      <c r="C6103" s="595" t="s">
        <v>5390</v>
      </c>
      <c r="D6103" s="596">
        <v>43160</v>
      </c>
      <c r="E6103" s="589" t="s">
        <v>1957</v>
      </c>
      <c r="F6103" s="589" t="s">
        <v>2318</v>
      </c>
      <c r="G6103" s="589"/>
      <c r="H6103" s="591" t="s">
        <v>1890</v>
      </c>
      <c r="I6103" s="591"/>
      <c r="J6103" s="164" t="s">
        <v>1891</v>
      </c>
      <c r="K6103" s="164" t="s">
        <v>0</v>
      </c>
      <c r="L6103" s="165">
        <v>468</v>
      </c>
    </row>
    <row r="6104" spans="1:12" s="148" customFormat="1" ht="291.75" customHeight="1" x14ac:dyDescent="0.15">
      <c r="A6104" s="593"/>
      <c r="B6104" s="589"/>
      <c r="C6104" s="595"/>
      <c r="D6104" s="596"/>
      <c r="E6104" s="589"/>
      <c r="F6104" s="589"/>
      <c r="G6104" s="589"/>
      <c r="H6104" s="591" t="s">
        <v>1892</v>
      </c>
      <c r="I6104" s="591"/>
      <c r="J6104" s="164" t="s">
        <v>1891</v>
      </c>
      <c r="K6104" s="164" t="s">
        <v>0</v>
      </c>
      <c r="L6104" s="165">
        <v>502.74</v>
      </c>
    </row>
    <row r="6105" spans="1:12" s="148" customFormat="1" ht="24" customHeight="1" x14ac:dyDescent="0.15">
      <c r="A6105" s="593"/>
      <c r="B6105" s="161" t="s">
        <v>29</v>
      </c>
      <c r="C6105" s="162" t="s">
        <v>30</v>
      </c>
      <c r="D6105" s="162" t="s">
        <v>1893</v>
      </c>
      <c r="E6105" s="162" t="s">
        <v>1894</v>
      </c>
      <c r="F6105" s="592"/>
      <c r="G6105" s="592"/>
      <c r="H6105" s="591" t="s">
        <v>1895</v>
      </c>
      <c r="I6105" s="591"/>
      <c r="J6105" s="589" t="s">
        <v>1891</v>
      </c>
      <c r="K6105" s="589" t="s">
        <v>0</v>
      </c>
      <c r="L6105" s="590">
        <v>620</v>
      </c>
    </row>
    <row r="6106" spans="1:12" s="148" customFormat="1" ht="24" customHeight="1" x14ac:dyDescent="0.15">
      <c r="A6106" s="593"/>
      <c r="B6106" s="164" t="s">
        <v>1962</v>
      </c>
      <c r="C6106" s="164" t="s">
        <v>2318</v>
      </c>
      <c r="D6106" s="166">
        <v>43164</v>
      </c>
      <c r="E6106" s="164" t="s">
        <v>2319</v>
      </c>
      <c r="F6106" s="592"/>
      <c r="G6106" s="592"/>
      <c r="H6106" s="591"/>
      <c r="I6106" s="591"/>
      <c r="J6106" s="589"/>
      <c r="K6106" s="589"/>
      <c r="L6106" s="590"/>
    </row>
    <row r="6107" spans="1:12" s="148" customFormat="1" ht="24" customHeight="1" x14ac:dyDescent="0.15">
      <c r="A6107" s="593">
        <v>1162</v>
      </c>
      <c r="B6107" s="161" t="s">
        <v>20</v>
      </c>
      <c r="C6107" s="162" t="s">
        <v>21</v>
      </c>
      <c r="D6107" s="162" t="s">
        <v>1884</v>
      </c>
      <c r="E6107" s="162" t="s">
        <v>1885</v>
      </c>
      <c r="F6107" s="594" t="s">
        <v>14</v>
      </c>
      <c r="G6107" s="594"/>
      <c r="H6107" s="592"/>
      <c r="I6107" s="592"/>
      <c r="J6107" s="592"/>
      <c r="K6107" s="592"/>
      <c r="L6107" s="592"/>
    </row>
    <row r="6108" spans="1:12" s="148" customFormat="1" ht="26.25" customHeight="1" x14ac:dyDescent="0.15">
      <c r="A6108" s="593"/>
      <c r="B6108" s="589" t="s">
        <v>5391</v>
      </c>
      <c r="C6108" s="595" t="s">
        <v>5392</v>
      </c>
      <c r="D6108" s="596">
        <v>43016</v>
      </c>
      <c r="E6108" s="589" t="s">
        <v>1903</v>
      </c>
      <c r="F6108" s="589" t="s">
        <v>1904</v>
      </c>
      <c r="G6108" s="589"/>
      <c r="H6108" s="591" t="s">
        <v>1890</v>
      </c>
      <c r="I6108" s="591"/>
      <c r="J6108" s="164" t="s">
        <v>1891</v>
      </c>
      <c r="K6108" s="164" t="s">
        <v>0</v>
      </c>
      <c r="L6108" s="165">
        <v>280.90000000000003</v>
      </c>
    </row>
    <row r="6109" spans="1:12" s="148" customFormat="1" ht="408.95" customHeight="1" x14ac:dyDescent="0.15">
      <c r="A6109" s="593"/>
      <c r="B6109" s="589"/>
      <c r="C6109" s="595"/>
      <c r="D6109" s="596"/>
      <c r="E6109" s="589"/>
      <c r="F6109" s="589"/>
      <c r="G6109" s="589"/>
      <c r="H6109" s="591" t="s">
        <v>1892</v>
      </c>
      <c r="I6109" s="591"/>
      <c r="J6109" s="589" t="s">
        <v>1891</v>
      </c>
      <c r="K6109" s="589" t="s">
        <v>0</v>
      </c>
      <c r="L6109" s="590">
        <v>584.66999999999996</v>
      </c>
    </row>
    <row r="6110" spans="1:12" s="148" customFormat="1" ht="103.35" customHeight="1" x14ac:dyDescent="0.15">
      <c r="A6110" s="593"/>
      <c r="B6110" s="589"/>
      <c r="C6110" s="595"/>
      <c r="D6110" s="596"/>
      <c r="E6110" s="589"/>
      <c r="F6110" s="589"/>
      <c r="G6110" s="589"/>
      <c r="H6110" s="591"/>
      <c r="I6110" s="591"/>
      <c r="J6110" s="589"/>
      <c r="K6110" s="589"/>
      <c r="L6110" s="590"/>
    </row>
    <row r="6111" spans="1:12" s="148" customFormat="1" ht="24" customHeight="1" x14ac:dyDescent="0.15">
      <c r="A6111" s="593"/>
      <c r="B6111" s="161" t="s">
        <v>29</v>
      </c>
      <c r="C6111" s="162" t="s">
        <v>30</v>
      </c>
      <c r="D6111" s="162" t="s">
        <v>1893</v>
      </c>
      <c r="E6111" s="162" t="s">
        <v>1894</v>
      </c>
      <c r="F6111" s="592"/>
      <c r="G6111" s="592"/>
      <c r="H6111" s="591" t="s">
        <v>1895</v>
      </c>
      <c r="I6111" s="591"/>
      <c r="J6111" s="589" t="s">
        <v>1891</v>
      </c>
      <c r="K6111" s="589" t="s">
        <v>1891</v>
      </c>
      <c r="L6111" s="590">
        <v>0</v>
      </c>
    </row>
    <row r="6112" spans="1:12" s="148" customFormat="1" ht="34.5" customHeight="1" x14ac:dyDescent="0.15">
      <c r="A6112" s="593"/>
      <c r="B6112" s="164" t="s">
        <v>5393</v>
      </c>
      <c r="C6112" s="164" t="s">
        <v>1904</v>
      </c>
      <c r="D6112" s="166">
        <v>43018</v>
      </c>
      <c r="E6112" s="164" t="s">
        <v>4306</v>
      </c>
      <c r="F6112" s="592"/>
      <c r="G6112" s="592"/>
      <c r="H6112" s="591"/>
      <c r="I6112" s="591"/>
      <c r="J6112" s="589"/>
      <c r="K6112" s="589"/>
      <c r="L6112" s="590"/>
    </row>
    <row r="6113" spans="1:12" s="148" customFormat="1" ht="24" customHeight="1" x14ac:dyDescent="0.15">
      <c r="A6113" s="593">
        <v>1163</v>
      </c>
      <c r="B6113" s="161" t="s">
        <v>20</v>
      </c>
      <c r="C6113" s="162" t="s">
        <v>21</v>
      </c>
      <c r="D6113" s="162" t="s">
        <v>1884</v>
      </c>
      <c r="E6113" s="162" t="s">
        <v>1885</v>
      </c>
      <c r="F6113" s="594" t="s">
        <v>14</v>
      </c>
      <c r="G6113" s="594"/>
      <c r="H6113" s="592"/>
      <c r="I6113" s="592"/>
      <c r="J6113" s="592"/>
      <c r="K6113" s="592"/>
      <c r="L6113" s="592"/>
    </row>
    <row r="6114" spans="1:12" s="148" customFormat="1" ht="26.25" customHeight="1" x14ac:dyDescent="0.15">
      <c r="A6114" s="593"/>
      <c r="B6114" s="589" t="s">
        <v>5391</v>
      </c>
      <c r="C6114" s="595" t="s">
        <v>5394</v>
      </c>
      <c r="D6114" s="596">
        <v>43041</v>
      </c>
      <c r="E6114" s="589" t="s">
        <v>3383</v>
      </c>
      <c r="F6114" s="589" t="s">
        <v>5395</v>
      </c>
      <c r="G6114" s="589"/>
      <c r="H6114" s="591" t="s">
        <v>1890</v>
      </c>
      <c r="I6114" s="591"/>
      <c r="J6114" s="164" t="s">
        <v>1891</v>
      </c>
      <c r="K6114" s="164" t="s">
        <v>0</v>
      </c>
      <c r="L6114" s="165">
        <v>237.36</v>
      </c>
    </row>
    <row r="6115" spans="1:12" s="148" customFormat="1" ht="408.95" customHeight="1" x14ac:dyDescent="0.15">
      <c r="A6115" s="593"/>
      <c r="B6115" s="589"/>
      <c r="C6115" s="595"/>
      <c r="D6115" s="596"/>
      <c r="E6115" s="589"/>
      <c r="F6115" s="589"/>
      <c r="G6115" s="589"/>
      <c r="H6115" s="591" t="s">
        <v>1892</v>
      </c>
      <c r="I6115" s="591"/>
      <c r="J6115" s="589" t="s">
        <v>1891</v>
      </c>
      <c r="K6115" s="589" t="s">
        <v>0</v>
      </c>
      <c r="L6115" s="590">
        <v>648.46</v>
      </c>
    </row>
    <row r="6116" spans="1:12" s="148" customFormat="1" ht="408.95" customHeight="1" x14ac:dyDescent="0.15">
      <c r="A6116" s="593"/>
      <c r="B6116" s="589"/>
      <c r="C6116" s="595"/>
      <c r="D6116" s="596"/>
      <c r="E6116" s="589"/>
      <c r="F6116" s="589"/>
      <c r="G6116" s="589"/>
      <c r="H6116" s="591"/>
      <c r="I6116" s="591"/>
      <c r="J6116" s="589"/>
      <c r="K6116" s="589"/>
      <c r="L6116" s="590"/>
    </row>
    <row r="6117" spans="1:12" s="148" customFormat="1" ht="156.19999999999999" customHeight="1" x14ac:dyDescent="0.15">
      <c r="A6117" s="593"/>
      <c r="B6117" s="589"/>
      <c r="C6117" s="595"/>
      <c r="D6117" s="596"/>
      <c r="E6117" s="589"/>
      <c r="F6117" s="589"/>
      <c r="G6117" s="589"/>
      <c r="H6117" s="591"/>
      <c r="I6117" s="591"/>
      <c r="J6117" s="589"/>
      <c r="K6117" s="589"/>
      <c r="L6117" s="590"/>
    </row>
    <row r="6118" spans="1:12" s="148" customFormat="1" ht="24" customHeight="1" x14ac:dyDescent="0.15">
      <c r="A6118" s="593"/>
      <c r="B6118" s="161" t="s">
        <v>29</v>
      </c>
      <c r="C6118" s="162" t="s">
        <v>30</v>
      </c>
      <c r="D6118" s="162" t="s">
        <v>1893</v>
      </c>
      <c r="E6118" s="162" t="s">
        <v>1894</v>
      </c>
      <c r="F6118" s="592"/>
      <c r="G6118" s="592"/>
      <c r="H6118" s="591" t="s">
        <v>1895</v>
      </c>
      <c r="I6118" s="591"/>
      <c r="J6118" s="589" t="s">
        <v>1891</v>
      </c>
      <c r="K6118" s="589" t="s">
        <v>0</v>
      </c>
      <c r="L6118" s="590">
        <v>400.76</v>
      </c>
    </row>
    <row r="6119" spans="1:12" s="148" customFormat="1" ht="34.5" customHeight="1" x14ac:dyDescent="0.15">
      <c r="A6119" s="593"/>
      <c r="B6119" s="164" t="s">
        <v>5393</v>
      </c>
      <c r="C6119" s="164" t="s">
        <v>5395</v>
      </c>
      <c r="D6119" s="166">
        <v>43052</v>
      </c>
      <c r="E6119" s="164" t="s">
        <v>5396</v>
      </c>
      <c r="F6119" s="592"/>
      <c r="G6119" s="592"/>
      <c r="H6119" s="591"/>
      <c r="I6119" s="591"/>
      <c r="J6119" s="589"/>
      <c r="K6119" s="589"/>
      <c r="L6119" s="590"/>
    </row>
    <row r="6120" spans="1:12" s="148" customFormat="1" ht="24" customHeight="1" x14ac:dyDescent="0.15">
      <c r="A6120" s="593">
        <v>1164</v>
      </c>
      <c r="B6120" s="161" t="s">
        <v>20</v>
      </c>
      <c r="C6120" s="162" t="s">
        <v>21</v>
      </c>
      <c r="D6120" s="162" t="s">
        <v>1884</v>
      </c>
      <c r="E6120" s="162" t="s">
        <v>1885</v>
      </c>
      <c r="F6120" s="594" t="s">
        <v>14</v>
      </c>
      <c r="G6120" s="594"/>
      <c r="H6120" s="592"/>
      <c r="I6120" s="592"/>
      <c r="J6120" s="592"/>
      <c r="K6120" s="592"/>
      <c r="L6120" s="592"/>
    </row>
    <row r="6121" spans="1:12" s="148" customFormat="1" ht="26.25" customHeight="1" x14ac:dyDescent="0.15">
      <c r="A6121" s="593"/>
      <c r="B6121" s="589" t="s">
        <v>5391</v>
      </c>
      <c r="C6121" s="595" t="s">
        <v>5394</v>
      </c>
      <c r="D6121" s="596">
        <v>43041</v>
      </c>
      <c r="E6121" s="589" t="s">
        <v>3383</v>
      </c>
      <c r="F6121" s="589" t="s">
        <v>2598</v>
      </c>
      <c r="G6121" s="589"/>
      <c r="H6121" s="591" t="s">
        <v>1890</v>
      </c>
      <c r="I6121" s="591"/>
      <c r="J6121" s="164" t="s">
        <v>1891</v>
      </c>
      <c r="K6121" s="164" t="s">
        <v>0</v>
      </c>
      <c r="L6121" s="165">
        <v>224</v>
      </c>
    </row>
    <row r="6122" spans="1:12" s="148" customFormat="1" ht="408.95" customHeight="1" x14ac:dyDescent="0.15">
      <c r="A6122" s="593"/>
      <c r="B6122" s="589"/>
      <c r="C6122" s="595"/>
      <c r="D6122" s="596"/>
      <c r="E6122" s="589"/>
      <c r="F6122" s="589"/>
      <c r="G6122" s="589"/>
      <c r="H6122" s="591" t="s">
        <v>1892</v>
      </c>
      <c r="I6122" s="591"/>
      <c r="J6122" s="589" t="s">
        <v>1891</v>
      </c>
      <c r="K6122" s="589" t="s">
        <v>0</v>
      </c>
      <c r="L6122" s="590">
        <v>233.88</v>
      </c>
    </row>
    <row r="6123" spans="1:12" s="148" customFormat="1" ht="408.95" customHeight="1" x14ac:dyDescent="0.15">
      <c r="A6123" s="593"/>
      <c r="B6123" s="589"/>
      <c r="C6123" s="595"/>
      <c r="D6123" s="596"/>
      <c r="E6123" s="589"/>
      <c r="F6123" s="589"/>
      <c r="G6123" s="589"/>
      <c r="H6123" s="591"/>
      <c r="I6123" s="591"/>
      <c r="J6123" s="589"/>
      <c r="K6123" s="589"/>
      <c r="L6123" s="590"/>
    </row>
    <row r="6124" spans="1:12" s="148" customFormat="1" ht="156.19999999999999" customHeight="1" x14ac:dyDescent="0.15">
      <c r="A6124" s="593"/>
      <c r="B6124" s="589"/>
      <c r="C6124" s="595"/>
      <c r="D6124" s="596"/>
      <c r="E6124" s="589"/>
      <c r="F6124" s="589"/>
      <c r="G6124" s="589"/>
      <c r="H6124" s="591"/>
      <c r="I6124" s="591"/>
      <c r="J6124" s="589"/>
      <c r="K6124" s="589"/>
      <c r="L6124" s="590"/>
    </row>
    <row r="6125" spans="1:12" s="148" customFormat="1" ht="24" customHeight="1" x14ac:dyDescent="0.15">
      <c r="A6125" s="593"/>
      <c r="B6125" s="161" t="s">
        <v>29</v>
      </c>
      <c r="C6125" s="162" t="s">
        <v>30</v>
      </c>
      <c r="D6125" s="162" t="s">
        <v>1893</v>
      </c>
      <c r="E6125" s="162" t="s">
        <v>1894</v>
      </c>
      <c r="F6125" s="592"/>
      <c r="G6125" s="592"/>
      <c r="H6125" s="591" t="s">
        <v>1895</v>
      </c>
      <c r="I6125" s="591"/>
      <c r="J6125" s="589" t="s">
        <v>1891</v>
      </c>
      <c r="K6125" s="589" t="s">
        <v>0</v>
      </c>
      <c r="L6125" s="590">
        <v>237.38</v>
      </c>
    </row>
    <row r="6126" spans="1:12" s="148" customFormat="1" ht="34.5" customHeight="1" x14ac:dyDescent="0.15">
      <c r="A6126" s="593"/>
      <c r="B6126" s="164" t="s">
        <v>5393</v>
      </c>
      <c r="C6126" s="164" t="s">
        <v>2598</v>
      </c>
      <c r="D6126" s="166">
        <v>43052</v>
      </c>
      <c r="E6126" s="164" t="s">
        <v>5396</v>
      </c>
      <c r="F6126" s="592"/>
      <c r="G6126" s="592"/>
      <c r="H6126" s="591"/>
      <c r="I6126" s="591"/>
      <c r="J6126" s="589"/>
      <c r="K6126" s="589"/>
      <c r="L6126" s="590"/>
    </row>
    <row r="6127" spans="1:12" s="148" customFormat="1" ht="24" customHeight="1" x14ac:dyDescent="0.15">
      <c r="A6127" s="593">
        <v>1165</v>
      </c>
      <c r="B6127" s="161" t="s">
        <v>20</v>
      </c>
      <c r="C6127" s="162" t="s">
        <v>21</v>
      </c>
      <c r="D6127" s="162" t="s">
        <v>1884</v>
      </c>
      <c r="E6127" s="162" t="s">
        <v>1885</v>
      </c>
      <c r="F6127" s="594" t="s">
        <v>14</v>
      </c>
      <c r="G6127" s="594"/>
      <c r="H6127" s="592"/>
      <c r="I6127" s="592"/>
      <c r="J6127" s="592"/>
      <c r="K6127" s="592"/>
      <c r="L6127" s="592"/>
    </row>
    <row r="6128" spans="1:12" s="148" customFormat="1" ht="26.25" customHeight="1" x14ac:dyDescent="0.15">
      <c r="A6128" s="593"/>
      <c r="B6128" s="589" t="s">
        <v>5391</v>
      </c>
      <c r="C6128" s="595" t="s">
        <v>5394</v>
      </c>
      <c r="D6128" s="596">
        <v>43041</v>
      </c>
      <c r="E6128" s="589" t="s">
        <v>3383</v>
      </c>
      <c r="F6128" s="589" t="s">
        <v>5397</v>
      </c>
      <c r="G6128" s="589"/>
      <c r="H6128" s="591" t="s">
        <v>1890</v>
      </c>
      <c r="I6128" s="591"/>
      <c r="J6128" s="164" t="s">
        <v>1891</v>
      </c>
      <c r="K6128" s="164" t="s">
        <v>0</v>
      </c>
      <c r="L6128" s="165">
        <v>985.12</v>
      </c>
    </row>
    <row r="6129" spans="1:12" s="148" customFormat="1" ht="408.95" customHeight="1" x14ac:dyDescent="0.15">
      <c r="A6129" s="593"/>
      <c r="B6129" s="589"/>
      <c r="C6129" s="595"/>
      <c r="D6129" s="596"/>
      <c r="E6129" s="589"/>
      <c r="F6129" s="589"/>
      <c r="G6129" s="589"/>
      <c r="H6129" s="591" t="s">
        <v>1892</v>
      </c>
      <c r="I6129" s="591"/>
      <c r="J6129" s="589" t="s">
        <v>1891</v>
      </c>
      <c r="K6129" s="589" t="s">
        <v>0</v>
      </c>
      <c r="L6129" s="590">
        <v>1848.36</v>
      </c>
    </row>
    <row r="6130" spans="1:12" s="148" customFormat="1" ht="408.95" customHeight="1" x14ac:dyDescent="0.15">
      <c r="A6130" s="593"/>
      <c r="B6130" s="589"/>
      <c r="C6130" s="595"/>
      <c r="D6130" s="596"/>
      <c r="E6130" s="589"/>
      <c r="F6130" s="589"/>
      <c r="G6130" s="589"/>
      <c r="H6130" s="591"/>
      <c r="I6130" s="591"/>
      <c r="J6130" s="589"/>
      <c r="K6130" s="589"/>
      <c r="L6130" s="590"/>
    </row>
    <row r="6131" spans="1:12" s="148" customFormat="1" ht="156.19999999999999" customHeight="1" x14ac:dyDescent="0.15">
      <c r="A6131" s="593"/>
      <c r="B6131" s="589"/>
      <c r="C6131" s="595"/>
      <c r="D6131" s="596"/>
      <c r="E6131" s="589"/>
      <c r="F6131" s="589"/>
      <c r="G6131" s="589"/>
      <c r="H6131" s="591"/>
      <c r="I6131" s="591"/>
      <c r="J6131" s="589"/>
      <c r="K6131" s="589"/>
      <c r="L6131" s="590"/>
    </row>
    <row r="6132" spans="1:12" s="148" customFormat="1" ht="24" customHeight="1" x14ac:dyDescent="0.15">
      <c r="A6132" s="593"/>
      <c r="B6132" s="161" t="s">
        <v>29</v>
      </c>
      <c r="C6132" s="162" t="s">
        <v>30</v>
      </c>
      <c r="D6132" s="162" t="s">
        <v>1893</v>
      </c>
      <c r="E6132" s="162" t="s">
        <v>1894</v>
      </c>
      <c r="F6132" s="592"/>
      <c r="G6132" s="592"/>
      <c r="H6132" s="591" t="s">
        <v>1895</v>
      </c>
      <c r="I6132" s="591"/>
      <c r="J6132" s="589" t="s">
        <v>1891</v>
      </c>
      <c r="K6132" s="589" t="s">
        <v>0</v>
      </c>
      <c r="L6132" s="590">
        <v>413.62</v>
      </c>
    </row>
    <row r="6133" spans="1:12" s="148" customFormat="1" ht="34.5" customHeight="1" x14ac:dyDescent="0.15">
      <c r="A6133" s="593"/>
      <c r="B6133" s="164" t="s">
        <v>5393</v>
      </c>
      <c r="C6133" s="164" t="s">
        <v>5397</v>
      </c>
      <c r="D6133" s="166">
        <v>43052</v>
      </c>
      <c r="E6133" s="164" t="s">
        <v>5396</v>
      </c>
      <c r="F6133" s="592"/>
      <c r="G6133" s="592"/>
      <c r="H6133" s="591"/>
      <c r="I6133" s="591"/>
      <c r="J6133" s="589"/>
      <c r="K6133" s="589"/>
      <c r="L6133" s="590"/>
    </row>
    <row r="6134" spans="1:12" s="148" customFormat="1" ht="24" customHeight="1" x14ac:dyDescent="0.15">
      <c r="A6134" s="593">
        <v>1166</v>
      </c>
      <c r="B6134" s="161" t="s">
        <v>20</v>
      </c>
      <c r="C6134" s="162" t="s">
        <v>21</v>
      </c>
      <c r="D6134" s="162" t="s">
        <v>1884</v>
      </c>
      <c r="E6134" s="162" t="s">
        <v>1885</v>
      </c>
      <c r="F6134" s="594" t="s">
        <v>14</v>
      </c>
      <c r="G6134" s="594"/>
      <c r="H6134" s="592"/>
      <c r="I6134" s="592"/>
      <c r="J6134" s="592"/>
      <c r="K6134" s="592"/>
      <c r="L6134" s="592"/>
    </row>
    <row r="6135" spans="1:12" s="148" customFormat="1" ht="26.25" customHeight="1" x14ac:dyDescent="0.15">
      <c r="A6135" s="593"/>
      <c r="B6135" s="589" t="s">
        <v>5391</v>
      </c>
      <c r="C6135" s="595" t="s">
        <v>5398</v>
      </c>
      <c r="D6135" s="596">
        <v>43074</v>
      </c>
      <c r="E6135" s="589" t="s">
        <v>2183</v>
      </c>
      <c r="F6135" s="589" t="s">
        <v>2479</v>
      </c>
      <c r="G6135" s="589"/>
      <c r="H6135" s="591" t="s">
        <v>1890</v>
      </c>
      <c r="I6135" s="591"/>
      <c r="J6135" s="164" t="s">
        <v>1891</v>
      </c>
      <c r="K6135" s="164" t="s">
        <v>0</v>
      </c>
      <c r="L6135" s="165">
        <v>690.32</v>
      </c>
    </row>
    <row r="6136" spans="1:12" s="148" customFormat="1" ht="408.95" customHeight="1" x14ac:dyDescent="0.15">
      <c r="A6136" s="593"/>
      <c r="B6136" s="589"/>
      <c r="C6136" s="595"/>
      <c r="D6136" s="596"/>
      <c r="E6136" s="589"/>
      <c r="F6136" s="589"/>
      <c r="G6136" s="589"/>
      <c r="H6136" s="591" t="s">
        <v>1892</v>
      </c>
      <c r="I6136" s="591"/>
      <c r="J6136" s="589" t="s">
        <v>1891</v>
      </c>
      <c r="K6136" s="589" t="s">
        <v>0</v>
      </c>
      <c r="L6136" s="590">
        <v>1243.3600000000001</v>
      </c>
    </row>
    <row r="6137" spans="1:12" s="148" customFormat="1" ht="376.35" customHeight="1" x14ac:dyDescent="0.15">
      <c r="A6137" s="593"/>
      <c r="B6137" s="589"/>
      <c r="C6137" s="595"/>
      <c r="D6137" s="596"/>
      <c r="E6137" s="589"/>
      <c r="F6137" s="589"/>
      <c r="G6137" s="589"/>
      <c r="H6137" s="591"/>
      <c r="I6137" s="591"/>
      <c r="J6137" s="589"/>
      <c r="K6137" s="589"/>
      <c r="L6137" s="590"/>
    </row>
    <row r="6138" spans="1:12" s="148" customFormat="1" ht="24" customHeight="1" x14ac:dyDescent="0.15">
      <c r="A6138" s="593"/>
      <c r="B6138" s="161" t="s">
        <v>29</v>
      </c>
      <c r="C6138" s="162" t="s">
        <v>30</v>
      </c>
      <c r="D6138" s="162" t="s">
        <v>1893</v>
      </c>
      <c r="E6138" s="162" t="s">
        <v>1894</v>
      </c>
      <c r="F6138" s="592"/>
      <c r="G6138" s="592"/>
      <c r="H6138" s="591" t="s">
        <v>1895</v>
      </c>
      <c r="I6138" s="591"/>
      <c r="J6138" s="589" t="s">
        <v>1891</v>
      </c>
      <c r="K6138" s="589" t="s">
        <v>0</v>
      </c>
      <c r="L6138" s="590">
        <v>77.25</v>
      </c>
    </row>
    <row r="6139" spans="1:12" s="148" customFormat="1" ht="34.5" customHeight="1" x14ac:dyDescent="0.15">
      <c r="A6139" s="593"/>
      <c r="B6139" s="164" t="s">
        <v>5393</v>
      </c>
      <c r="C6139" s="164" t="s">
        <v>2479</v>
      </c>
      <c r="D6139" s="166">
        <v>43080</v>
      </c>
      <c r="E6139" s="164" t="s">
        <v>3458</v>
      </c>
      <c r="F6139" s="592"/>
      <c r="G6139" s="592"/>
      <c r="H6139" s="591"/>
      <c r="I6139" s="591"/>
      <c r="J6139" s="589"/>
      <c r="K6139" s="589"/>
      <c r="L6139" s="590"/>
    </row>
    <row r="6140" spans="1:12" s="148" customFormat="1" ht="24" customHeight="1" x14ac:dyDescent="0.15">
      <c r="A6140" s="593">
        <v>1167</v>
      </c>
      <c r="B6140" s="161" t="s">
        <v>20</v>
      </c>
      <c r="C6140" s="162" t="s">
        <v>21</v>
      </c>
      <c r="D6140" s="162" t="s">
        <v>1884</v>
      </c>
      <c r="E6140" s="162" t="s">
        <v>1885</v>
      </c>
      <c r="F6140" s="594" t="s">
        <v>14</v>
      </c>
      <c r="G6140" s="594"/>
      <c r="H6140" s="592"/>
      <c r="I6140" s="592"/>
      <c r="J6140" s="592"/>
      <c r="K6140" s="592"/>
      <c r="L6140" s="592"/>
    </row>
    <row r="6141" spans="1:12" s="148" customFormat="1" ht="26.25" customHeight="1" x14ac:dyDescent="0.15">
      <c r="A6141" s="593"/>
      <c r="B6141" s="589" t="s">
        <v>5391</v>
      </c>
      <c r="C6141" s="595" t="s">
        <v>5399</v>
      </c>
      <c r="D6141" s="596">
        <v>43166</v>
      </c>
      <c r="E6141" s="589" t="s">
        <v>2692</v>
      </c>
      <c r="F6141" s="589" t="s">
        <v>5400</v>
      </c>
      <c r="G6141" s="589"/>
      <c r="H6141" s="591" t="s">
        <v>1890</v>
      </c>
      <c r="I6141" s="591"/>
      <c r="J6141" s="164" t="s">
        <v>1891</v>
      </c>
      <c r="K6141" s="164" t="s">
        <v>1891</v>
      </c>
      <c r="L6141" s="165">
        <v>0</v>
      </c>
    </row>
    <row r="6142" spans="1:12" s="148" customFormat="1" ht="408.95" customHeight="1" x14ac:dyDescent="0.15">
      <c r="A6142" s="593"/>
      <c r="B6142" s="589"/>
      <c r="C6142" s="595"/>
      <c r="D6142" s="596"/>
      <c r="E6142" s="589"/>
      <c r="F6142" s="589"/>
      <c r="G6142" s="589"/>
      <c r="H6142" s="591" t="s">
        <v>1892</v>
      </c>
      <c r="I6142" s="591"/>
      <c r="J6142" s="589" t="s">
        <v>1891</v>
      </c>
      <c r="K6142" s="589" t="s">
        <v>0</v>
      </c>
      <c r="L6142" s="590">
        <v>270.59000000000003</v>
      </c>
    </row>
    <row r="6143" spans="1:12" s="148" customFormat="1" ht="408.95" customHeight="1" x14ac:dyDescent="0.15">
      <c r="A6143" s="593"/>
      <c r="B6143" s="589"/>
      <c r="C6143" s="595"/>
      <c r="D6143" s="596"/>
      <c r="E6143" s="589"/>
      <c r="F6143" s="589"/>
      <c r="G6143" s="589"/>
      <c r="H6143" s="591"/>
      <c r="I6143" s="591"/>
      <c r="J6143" s="589"/>
      <c r="K6143" s="589"/>
      <c r="L6143" s="590"/>
    </row>
    <row r="6144" spans="1:12" s="148" customFormat="1" ht="145.69999999999999" customHeight="1" x14ac:dyDescent="0.15">
      <c r="A6144" s="593"/>
      <c r="B6144" s="589"/>
      <c r="C6144" s="595"/>
      <c r="D6144" s="596"/>
      <c r="E6144" s="589"/>
      <c r="F6144" s="589"/>
      <c r="G6144" s="589"/>
      <c r="H6144" s="591"/>
      <c r="I6144" s="591"/>
      <c r="J6144" s="589"/>
      <c r="K6144" s="589"/>
      <c r="L6144" s="590"/>
    </row>
    <row r="6145" spans="1:12" s="148" customFormat="1" ht="24" customHeight="1" x14ac:dyDescent="0.15">
      <c r="A6145" s="593"/>
      <c r="B6145" s="161" t="s">
        <v>29</v>
      </c>
      <c r="C6145" s="162" t="s">
        <v>30</v>
      </c>
      <c r="D6145" s="162" t="s">
        <v>1893</v>
      </c>
      <c r="E6145" s="162" t="s">
        <v>1894</v>
      </c>
      <c r="F6145" s="592"/>
      <c r="G6145" s="592"/>
      <c r="H6145" s="591" t="s">
        <v>1895</v>
      </c>
      <c r="I6145" s="591"/>
      <c r="J6145" s="589" t="s">
        <v>1891</v>
      </c>
      <c r="K6145" s="589" t="s">
        <v>1891</v>
      </c>
      <c r="L6145" s="590">
        <v>0</v>
      </c>
    </row>
    <row r="6146" spans="1:12" s="148" customFormat="1" ht="34.5" customHeight="1" x14ac:dyDescent="0.15">
      <c r="A6146" s="593"/>
      <c r="B6146" s="164" t="s">
        <v>5393</v>
      </c>
      <c r="C6146" s="164" t="s">
        <v>5400</v>
      </c>
      <c r="D6146" s="166">
        <v>43177</v>
      </c>
      <c r="E6146" s="164" t="s">
        <v>5401</v>
      </c>
      <c r="F6146" s="592"/>
      <c r="G6146" s="592"/>
      <c r="H6146" s="591"/>
      <c r="I6146" s="591"/>
      <c r="J6146" s="589"/>
      <c r="K6146" s="589"/>
      <c r="L6146" s="590"/>
    </row>
    <row r="6147" spans="1:12" s="148" customFormat="1" ht="24" customHeight="1" x14ac:dyDescent="0.15">
      <c r="A6147" s="593">
        <v>1168</v>
      </c>
      <c r="B6147" s="161" t="s">
        <v>20</v>
      </c>
      <c r="C6147" s="162" t="s">
        <v>21</v>
      </c>
      <c r="D6147" s="162" t="s">
        <v>1884</v>
      </c>
      <c r="E6147" s="162" t="s">
        <v>1885</v>
      </c>
      <c r="F6147" s="594" t="s">
        <v>14</v>
      </c>
      <c r="G6147" s="594"/>
      <c r="H6147" s="592"/>
      <c r="I6147" s="592"/>
      <c r="J6147" s="592"/>
      <c r="K6147" s="592"/>
      <c r="L6147" s="592"/>
    </row>
    <row r="6148" spans="1:12" s="148" customFormat="1" ht="26.25" customHeight="1" x14ac:dyDescent="0.15">
      <c r="A6148" s="593"/>
      <c r="B6148" s="589" t="s">
        <v>5391</v>
      </c>
      <c r="C6148" s="595" t="s">
        <v>5399</v>
      </c>
      <c r="D6148" s="596">
        <v>43166</v>
      </c>
      <c r="E6148" s="589" t="s">
        <v>2692</v>
      </c>
      <c r="F6148" s="589" t="s">
        <v>5402</v>
      </c>
      <c r="G6148" s="589"/>
      <c r="H6148" s="591" t="s">
        <v>1890</v>
      </c>
      <c r="I6148" s="591"/>
      <c r="J6148" s="164" t="s">
        <v>1891</v>
      </c>
      <c r="K6148" s="164" t="s">
        <v>0</v>
      </c>
      <c r="L6148" s="165">
        <v>875.5</v>
      </c>
    </row>
    <row r="6149" spans="1:12" s="148" customFormat="1" ht="408.95" customHeight="1" x14ac:dyDescent="0.15">
      <c r="A6149" s="593"/>
      <c r="B6149" s="589"/>
      <c r="C6149" s="595"/>
      <c r="D6149" s="596"/>
      <c r="E6149" s="589"/>
      <c r="F6149" s="589"/>
      <c r="G6149" s="589"/>
      <c r="H6149" s="591" t="s">
        <v>1892</v>
      </c>
      <c r="I6149" s="591"/>
      <c r="J6149" s="589" t="s">
        <v>1891</v>
      </c>
      <c r="K6149" s="589" t="s">
        <v>0</v>
      </c>
      <c r="L6149" s="590">
        <v>1411.75</v>
      </c>
    </row>
    <row r="6150" spans="1:12" s="148" customFormat="1" ht="408.95" customHeight="1" x14ac:dyDescent="0.15">
      <c r="A6150" s="593"/>
      <c r="B6150" s="589"/>
      <c r="C6150" s="595"/>
      <c r="D6150" s="596"/>
      <c r="E6150" s="589"/>
      <c r="F6150" s="589"/>
      <c r="G6150" s="589"/>
      <c r="H6150" s="591"/>
      <c r="I6150" s="591"/>
      <c r="J6150" s="589"/>
      <c r="K6150" s="589"/>
      <c r="L6150" s="590"/>
    </row>
    <row r="6151" spans="1:12" s="148" customFormat="1" ht="145.69999999999999" customHeight="1" x14ac:dyDescent="0.15">
      <c r="A6151" s="593"/>
      <c r="B6151" s="589"/>
      <c r="C6151" s="595"/>
      <c r="D6151" s="596"/>
      <c r="E6151" s="589"/>
      <c r="F6151" s="589"/>
      <c r="G6151" s="589"/>
      <c r="H6151" s="591"/>
      <c r="I6151" s="591"/>
      <c r="J6151" s="589"/>
      <c r="K6151" s="589"/>
      <c r="L6151" s="590"/>
    </row>
    <row r="6152" spans="1:12" s="148" customFormat="1" ht="24" customHeight="1" x14ac:dyDescent="0.15">
      <c r="A6152" s="593"/>
      <c r="B6152" s="161" t="s">
        <v>29</v>
      </c>
      <c r="C6152" s="162" t="s">
        <v>30</v>
      </c>
      <c r="D6152" s="162" t="s">
        <v>1893</v>
      </c>
      <c r="E6152" s="162" t="s">
        <v>1894</v>
      </c>
      <c r="F6152" s="592"/>
      <c r="G6152" s="592"/>
      <c r="H6152" s="591" t="s">
        <v>1895</v>
      </c>
      <c r="I6152" s="591"/>
      <c r="J6152" s="589" t="s">
        <v>1891</v>
      </c>
      <c r="K6152" s="589" t="s">
        <v>0</v>
      </c>
      <c r="L6152" s="590">
        <v>404.81</v>
      </c>
    </row>
    <row r="6153" spans="1:12" s="148" customFormat="1" ht="34.5" customHeight="1" x14ac:dyDescent="0.15">
      <c r="A6153" s="593"/>
      <c r="B6153" s="164" t="s">
        <v>5393</v>
      </c>
      <c r="C6153" s="164" t="s">
        <v>5402</v>
      </c>
      <c r="D6153" s="166">
        <v>43177</v>
      </c>
      <c r="E6153" s="164" t="s">
        <v>5401</v>
      </c>
      <c r="F6153" s="592"/>
      <c r="G6153" s="592"/>
      <c r="H6153" s="591"/>
      <c r="I6153" s="591"/>
      <c r="J6153" s="589"/>
      <c r="K6153" s="589"/>
      <c r="L6153" s="590"/>
    </row>
    <row r="6154" spans="1:12" s="148" customFormat="1" ht="24" customHeight="1" x14ac:dyDescent="0.15">
      <c r="A6154" s="593">
        <v>1169</v>
      </c>
      <c r="B6154" s="161" t="s">
        <v>20</v>
      </c>
      <c r="C6154" s="162" t="s">
        <v>21</v>
      </c>
      <c r="D6154" s="162" t="s">
        <v>1884</v>
      </c>
      <c r="E6154" s="162" t="s">
        <v>1885</v>
      </c>
      <c r="F6154" s="594" t="s">
        <v>14</v>
      </c>
      <c r="G6154" s="594"/>
      <c r="H6154" s="592"/>
      <c r="I6154" s="592"/>
      <c r="J6154" s="592"/>
      <c r="K6154" s="592"/>
      <c r="L6154" s="592"/>
    </row>
    <row r="6155" spans="1:12" s="148" customFormat="1" ht="26.25" customHeight="1" x14ac:dyDescent="0.15">
      <c r="A6155" s="593"/>
      <c r="B6155" s="589" t="s">
        <v>5403</v>
      </c>
      <c r="C6155" s="595" t="s">
        <v>5404</v>
      </c>
      <c r="D6155" s="596">
        <v>43138</v>
      </c>
      <c r="E6155" s="589" t="s">
        <v>2372</v>
      </c>
      <c r="F6155" s="589" t="s">
        <v>2387</v>
      </c>
      <c r="G6155" s="589"/>
      <c r="H6155" s="591" t="s">
        <v>1890</v>
      </c>
      <c r="I6155" s="591"/>
      <c r="J6155" s="164" t="s">
        <v>1891</v>
      </c>
      <c r="K6155" s="164" t="s">
        <v>0</v>
      </c>
      <c r="L6155" s="165">
        <v>148.5</v>
      </c>
    </row>
    <row r="6156" spans="1:12" s="148" customFormat="1" ht="113.25" customHeight="1" x14ac:dyDescent="0.15">
      <c r="A6156" s="593"/>
      <c r="B6156" s="589"/>
      <c r="C6156" s="595"/>
      <c r="D6156" s="596"/>
      <c r="E6156" s="589"/>
      <c r="F6156" s="589"/>
      <c r="G6156" s="589"/>
      <c r="H6156" s="591" t="s">
        <v>1892</v>
      </c>
      <c r="I6156" s="591"/>
      <c r="J6156" s="164" t="s">
        <v>1891</v>
      </c>
      <c r="K6156" s="164" t="s">
        <v>0</v>
      </c>
      <c r="L6156" s="165">
        <v>287.40000000000003</v>
      </c>
    </row>
    <row r="6157" spans="1:12" s="148" customFormat="1" ht="24" customHeight="1" x14ac:dyDescent="0.15">
      <c r="A6157" s="593"/>
      <c r="B6157" s="161" t="s">
        <v>29</v>
      </c>
      <c r="C6157" s="162" t="s">
        <v>30</v>
      </c>
      <c r="D6157" s="162" t="s">
        <v>1893</v>
      </c>
      <c r="E6157" s="162" t="s">
        <v>1894</v>
      </c>
      <c r="F6157" s="592"/>
      <c r="G6157" s="592"/>
      <c r="H6157" s="591" t="s">
        <v>1895</v>
      </c>
      <c r="I6157" s="591"/>
      <c r="J6157" s="589" t="s">
        <v>1891</v>
      </c>
      <c r="K6157" s="589" t="s">
        <v>1891</v>
      </c>
      <c r="L6157" s="590">
        <v>0</v>
      </c>
    </row>
    <row r="6158" spans="1:12" s="148" customFormat="1" ht="24" customHeight="1" x14ac:dyDescent="0.15">
      <c r="A6158" s="593"/>
      <c r="B6158" s="164" t="s">
        <v>1896</v>
      </c>
      <c r="C6158" s="164" t="s">
        <v>2387</v>
      </c>
      <c r="D6158" s="166">
        <v>43139</v>
      </c>
      <c r="E6158" s="164" t="s">
        <v>3904</v>
      </c>
      <c r="F6158" s="592"/>
      <c r="G6158" s="592"/>
      <c r="H6158" s="591"/>
      <c r="I6158" s="591"/>
      <c r="J6158" s="589"/>
      <c r="K6158" s="589"/>
      <c r="L6158" s="590"/>
    </row>
    <row r="6159" spans="1:12" s="148" customFormat="1" ht="24" customHeight="1" x14ac:dyDescent="0.15">
      <c r="A6159" s="593">
        <v>1170</v>
      </c>
      <c r="B6159" s="161" t="s">
        <v>20</v>
      </c>
      <c r="C6159" s="162" t="s">
        <v>21</v>
      </c>
      <c r="D6159" s="162" t="s">
        <v>1884</v>
      </c>
      <c r="E6159" s="162" t="s">
        <v>1885</v>
      </c>
      <c r="F6159" s="594" t="s">
        <v>14</v>
      </c>
      <c r="G6159" s="594"/>
      <c r="H6159" s="592"/>
      <c r="I6159" s="592"/>
      <c r="J6159" s="592"/>
      <c r="K6159" s="592"/>
      <c r="L6159" s="592"/>
    </row>
    <row r="6160" spans="1:12" s="148" customFormat="1" ht="26.25" customHeight="1" x14ac:dyDescent="0.15">
      <c r="A6160" s="593"/>
      <c r="B6160" s="589" t="s">
        <v>5405</v>
      </c>
      <c r="C6160" s="595" t="s">
        <v>5406</v>
      </c>
      <c r="D6160" s="596">
        <v>43104</v>
      </c>
      <c r="E6160" s="589" t="s">
        <v>2372</v>
      </c>
      <c r="F6160" s="589" t="s">
        <v>2387</v>
      </c>
      <c r="G6160" s="589"/>
      <c r="H6160" s="591" t="s">
        <v>1890</v>
      </c>
      <c r="I6160" s="591"/>
      <c r="J6160" s="164" t="s">
        <v>1891</v>
      </c>
      <c r="K6160" s="164" t="s">
        <v>0</v>
      </c>
      <c r="L6160" s="165">
        <v>108.09</v>
      </c>
    </row>
    <row r="6161" spans="1:12" s="148" customFormat="1" ht="228.75" customHeight="1" x14ac:dyDescent="0.15">
      <c r="A6161" s="593"/>
      <c r="B6161" s="589"/>
      <c r="C6161" s="595"/>
      <c r="D6161" s="596"/>
      <c r="E6161" s="589"/>
      <c r="F6161" s="589"/>
      <c r="G6161" s="589"/>
      <c r="H6161" s="591" t="s">
        <v>1892</v>
      </c>
      <c r="I6161" s="591"/>
      <c r="J6161" s="164" t="s">
        <v>1891</v>
      </c>
      <c r="K6161" s="164" t="s">
        <v>0</v>
      </c>
      <c r="L6161" s="165">
        <v>295.2</v>
      </c>
    </row>
    <row r="6162" spans="1:12" s="148" customFormat="1" ht="24" customHeight="1" x14ac:dyDescent="0.15">
      <c r="A6162" s="593"/>
      <c r="B6162" s="161" t="s">
        <v>29</v>
      </c>
      <c r="C6162" s="162" t="s">
        <v>30</v>
      </c>
      <c r="D6162" s="162" t="s">
        <v>1893</v>
      </c>
      <c r="E6162" s="162" t="s">
        <v>1894</v>
      </c>
      <c r="F6162" s="592"/>
      <c r="G6162" s="592"/>
      <c r="H6162" s="591" t="s">
        <v>1895</v>
      </c>
      <c r="I6162" s="591"/>
      <c r="J6162" s="589" t="s">
        <v>1891</v>
      </c>
      <c r="K6162" s="589" t="s">
        <v>1891</v>
      </c>
      <c r="L6162" s="590">
        <v>0</v>
      </c>
    </row>
    <row r="6163" spans="1:12" s="148" customFormat="1" ht="34.5" customHeight="1" x14ac:dyDescent="0.15">
      <c r="A6163" s="593"/>
      <c r="B6163" s="164" t="s">
        <v>2388</v>
      </c>
      <c r="C6163" s="164" t="s">
        <v>2387</v>
      </c>
      <c r="D6163" s="166">
        <v>43105</v>
      </c>
      <c r="E6163" s="164" t="s">
        <v>3143</v>
      </c>
      <c r="F6163" s="592"/>
      <c r="G6163" s="592"/>
      <c r="H6163" s="591"/>
      <c r="I6163" s="591"/>
      <c r="J6163" s="589"/>
      <c r="K6163" s="589"/>
      <c r="L6163" s="590"/>
    </row>
    <row r="6164" spans="1:12" s="148" customFormat="1" ht="24" customHeight="1" x14ac:dyDescent="0.15">
      <c r="A6164" s="593">
        <v>1171</v>
      </c>
      <c r="B6164" s="161" t="s">
        <v>20</v>
      </c>
      <c r="C6164" s="162" t="s">
        <v>21</v>
      </c>
      <c r="D6164" s="162" t="s">
        <v>1884</v>
      </c>
      <c r="E6164" s="162" t="s">
        <v>1885</v>
      </c>
      <c r="F6164" s="594" t="s">
        <v>14</v>
      </c>
      <c r="G6164" s="594"/>
      <c r="H6164" s="592"/>
      <c r="I6164" s="592"/>
      <c r="J6164" s="592"/>
      <c r="K6164" s="592"/>
      <c r="L6164" s="592"/>
    </row>
    <row r="6165" spans="1:12" s="148" customFormat="1" ht="26.25" customHeight="1" x14ac:dyDescent="0.15">
      <c r="A6165" s="593"/>
      <c r="B6165" s="589" t="s">
        <v>5405</v>
      </c>
      <c r="C6165" s="595" t="s">
        <v>5407</v>
      </c>
      <c r="D6165" s="596">
        <v>43181</v>
      </c>
      <c r="E6165" s="589" t="s">
        <v>4635</v>
      </c>
      <c r="F6165" s="589" t="s">
        <v>5408</v>
      </c>
      <c r="G6165" s="589"/>
      <c r="H6165" s="591" t="s">
        <v>1890</v>
      </c>
      <c r="I6165" s="591"/>
      <c r="J6165" s="164" t="s">
        <v>1891</v>
      </c>
      <c r="K6165" s="164" t="s">
        <v>0</v>
      </c>
      <c r="L6165" s="165">
        <v>281.31</v>
      </c>
    </row>
    <row r="6166" spans="1:12" s="148" customFormat="1" ht="408.95" customHeight="1" x14ac:dyDescent="0.15">
      <c r="A6166" s="593"/>
      <c r="B6166" s="589"/>
      <c r="C6166" s="595"/>
      <c r="D6166" s="596"/>
      <c r="E6166" s="589"/>
      <c r="F6166" s="589"/>
      <c r="G6166" s="589"/>
      <c r="H6166" s="591" t="s">
        <v>1892</v>
      </c>
      <c r="I6166" s="591"/>
      <c r="J6166" s="589" t="s">
        <v>1891</v>
      </c>
      <c r="K6166" s="589" t="s">
        <v>1891</v>
      </c>
      <c r="L6166" s="590">
        <v>0</v>
      </c>
    </row>
    <row r="6167" spans="1:12" s="148" customFormat="1" ht="239.85" customHeight="1" x14ac:dyDescent="0.15">
      <c r="A6167" s="593"/>
      <c r="B6167" s="589"/>
      <c r="C6167" s="595"/>
      <c r="D6167" s="596"/>
      <c r="E6167" s="589"/>
      <c r="F6167" s="589"/>
      <c r="G6167" s="589"/>
      <c r="H6167" s="591"/>
      <c r="I6167" s="591"/>
      <c r="J6167" s="589"/>
      <c r="K6167" s="589"/>
      <c r="L6167" s="590"/>
    </row>
    <row r="6168" spans="1:12" s="148" customFormat="1" ht="24" customHeight="1" x14ac:dyDescent="0.15">
      <c r="A6168" s="593"/>
      <c r="B6168" s="161" t="s">
        <v>29</v>
      </c>
      <c r="C6168" s="162" t="s">
        <v>30</v>
      </c>
      <c r="D6168" s="162" t="s">
        <v>1893</v>
      </c>
      <c r="E6168" s="162" t="s">
        <v>1894</v>
      </c>
      <c r="F6168" s="592"/>
      <c r="G6168" s="592"/>
      <c r="H6168" s="591" t="s">
        <v>1895</v>
      </c>
      <c r="I6168" s="591"/>
      <c r="J6168" s="589" t="s">
        <v>1891</v>
      </c>
      <c r="K6168" s="589" t="s">
        <v>1891</v>
      </c>
      <c r="L6168" s="590">
        <v>0</v>
      </c>
    </row>
    <row r="6169" spans="1:12" s="148" customFormat="1" ht="34.5" customHeight="1" x14ac:dyDescent="0.15">
      <c r="A6169" s="593"/>
      <c r="B6169" s="164" t="s">
        <v>2388</v>
      </c>
      <c r="C6169" s="164" t="s">
        <v>5408</v>
      </c>
      <c r="D6169" s="166">
        <v>43192</v>
      </c>
      <c r="E6169" s="164" t="s">
        <v>5409</v>
      </c>
      <c r="F6169" s="592"/>
      <c r="G6169" s="592"/>
      <c r="H6169" s="591"/>
      <c r="I6169" s="591"/>
      <c r="J6169" s="589"/>
      <c r="K6169" s="589"/>
      <c r="L6169" s="590"/>
    </row>
    <row r="6170" spans="1:12" s="148" customFormat="1" ht="24" customHeight="1" x14ac:dyDescent="0.15">
      <c r="A6170" s="593">
        <v>1172</v>
      </c>
      <c r="B6170" s="161" t="s">
        <v>20</v>
      </c>
      <c r="C6170" s="162" t="s">
        <v>21</v>
      </c>
      <c r="D6170" s="162" t="s">
        <v>1884</v>
      </c>
      <c r="E6170" s="162" t="s">
        <v>1885</v>
      </c>
      <c r="F6170" s="594" t="s">
        <v>14</v>
      </c>
      <c r="G6170" s="594"/>
      <c r="H6170" s="592"/>
      <c r="I6170" s="592"/>
      <c r="J6170" s="592"/>
      <c r="K6170" s="592"/>
      <c r="L6170" s="592"/>
    </row>
    <row r="6171" spans="1:12" s="148" customFormat="1" ht="26.25" customHeight="1" x14ac:dyDescent="0.15">
      <c r="A6171" s="593"/>
      <c r="B6171" s="589" t="s">
        <v>5405</v>
      </c>
      <c r="C6171" s="595" t="s">
        <v>5407</v>
      </c>
      <c r="D6171" s="596">
        <v>43181</v>
      </c>
      <c r="E6171" s="589" t="s">
        <v>4635</v>
      </c>
      <c r="F6171" s="589" t="s">
        <v>4291</v>
      </c>
      <c r="G6171" s="589"/>
      <c r="H6171" s="591" t="s">
        <v>1890</v>
      </c>
      <c r="I6171" s="591"/>
      <c r="J6171" s="164" t="s">
        <v>1891</v>
      </c>
      <c r="K6171" s="164" t="s">
        <v>0</v>
      </c>
      <c r="L6171" s="165">
        <v>454.98</v>
      </c>
    </row>
    <row r="6172" spans="1:12" s="148" customFormat="1" ht="408.95" customHeight="1" x14ac:dyDescent="0.15">
      <c r="A6172" s="593"/>
      <c r="B6172" s="589"/>
      <c r="C6172" s="595"/>
      <c r="D6172" s="596"/>
      <c r="E6172" s="589"/>
      <c r="F6172" s="589"/>
      <c r="G6172" s="589"/>
      <c r="H6172" s="591" t="s">
        <v>1892</v>
      </c>
      <c r="I6172" s="591"/>
      <c r="J6172" s="589" t="s">
        <v>1891</v>
      </c>
      <c r="K6172" s="589" t="s">
        <v>0</v>
      </c>
      <c r="L6172" s="590">
        <v>226.99</v>
      </c>
    </row>
    <row r="6173" spans="1:12" s="148" customFormat="1" ht="239.85" customHeight="1" x14ac:dyDescent="0.15">
      <c r="A6173" s="593"/>
      <c r="B6173" s="589"/>
      <c r="C6173" s="595"/>
      <c r="D6173" s="596"/>
      <c r="E6173" s="589"/>
      <c r="F6173" s="589"/>
      <c r="G6173" s="589"/>
      <c r="H6173" s="591"/>
      <c r="I6173" s="591"/>
      <c r="J6173" s="589"/>
      <c r="K6173" s="589"/>
      <c r="L6173" s="590"/>
    </row>
    <row r="6174" spans="1:12" s="148" customFormat="1" ht="24" customHeight="1" x14ac:dyDescent="0.15">
      <c r="A6174" s="593"/>
      <c r="B6174" s="161" t="s">
        <v>29</v>
      </c>
      <c r="C6174" s="162" t="s">
        <v>30</v>
      </c>
      <c r="D6174" s="162" t="s">
        <v>1893</v>
      </c>
      <c r="E6174" s="162" t="s">
        <v>1894</v>
      </c>
      <c r="F6174" s="592"/>
      <c r="G6174" s="592"/>
      <c r="H6174" s="591" t="s">
        <v>1895</v>
      </c>
      <c r="I6174" s="591"/>
      <c r="J6174" s="589" t="s">
        <v>1891</v>
      </c>
      <c r="K6174" s="589" t="s">
        <v>1891</v>
      </c>
      <c r="L6174" s="590">
        <v>0</v>
      </c>
    </row>
    <row r="6175" spans="1:12" s="148" customFormat="1" ht="34.5" customHeight="1" x14ac:dyDescent="0.15">
      <c r="A6175" s="593"/>
      <c r="B6175" s="164" t="s">
        <v>2388</v>
      </c>
      <c r="C6175" s="164" t="s">
        <v>4291</v>
      </c>
      <c r="D6175" s="166">
        <v>43192</v>
      </c>
      <c r="E6175" s="164" t="s">
        <v>5409</v>
      </c>
      <c r="F6175" s="592"/>
      <c r="G6175" s="592"/>
      <c r="H6175" s="591"/>
      <c r="I6175" s="591"/>
      <c r="J6175" s="589"/>
      <c r="K6175" s="589"/>
      <c r="L6175" s="590"/>
    </row>
    <row r="6176" spans="1:12" s="148" customFormat="1" ht="24" customHeight="1" x14ac:dyDescent="0.15">
      <c r="A6176" s="593">
        <v>1173</v>
      </c>
      <c r="B6176" s="161" t="s">
        <v>20</v>
      </c>
      <c r="C6176" s="162" t="s">
        <v>21</v>
      </c>
      <c r="D6176" s="162" t="s">
        <v>1884</v>
      </c>
      <c r="E6176" s="162" t="s">
        <v>1885</v>
      </c>
      <c r="F6176" s="594" t="s">
        <v>14</v>
      </c>
      <c r="G6176" s="594"/>
      <c r="H6176" s="592"/>
      <c r="I6176" s="592"/>
      <c r="J6176" s="592"/>
      <c r="K6176" s="592"/>
      <c r="L6176" s="592"/>
    </row>
    <row r="6177" spans="1:12" s="148" customFormat="1" ht="26.25" customHeight="1" x14ac:dyDescent="0.15">
      <c r="A6177" s="593"/>
      <c r="B6177" s="589" t="s">
        <v>5405</v>
      </c>
      <c r="C6177" s="595" t="s">
        <v>5407</v>
      </c>
      <c r="D6177" s="596">
        <v>43181</v>
      </c>
      <c r="E6177" s="589" t="s">
        <v>4635</v>
      </c>
      <c r="F6177" s="589" t="s">
        <v>5410</v>
      </c>
      <c r="G6177" s="589"/>
      <c r="H6177" s="591" t="s">
        <v>1890</v>
      </c>
      <c r="I6177" s="591"/>
      <c r="J6177" s="164" t="s">
        <v>1891</v>
      </c>
      <c r="K6177" s="164" t="s">
        <v>0</v>
      </c>
      <c r="L6177" s="165">
        <v>372.61</v>
      </c>
    </row>
    <row r="6178" spans="1:12" s="148" customFormat="1" ht="408.95" customHeight="1" x14ac:dyDescent="0.15">
      <c r="A6178" s="593"/>
      <c r="B6178" s="589"/>
      <c r="C6178" s="595"/>
      <c r="D6178" s="596"/>
      <c r="E6178" s="589"/>
      <c r="F6178" s="589"/>
      <c r="G6178" s="589"/>
      <c r="H6178" s="591" t="s">
        <v>1892</v>
      </c>
      <c r="I6178" s="591"/>
      <c r="J6178" s="589" t="s">
        <v>1891</v>
      </c>
      <c r="K6178" s="589" t="s">
        <v>1891</v>
      </c>
      <c r="L6178" s="590">
        <v>0</v>
      </c>
    </row>
    <row r="6179" spans="1:12" s="148" customFormat="1" ht="239.85" customHeight="1" x14ac:dyDescent="0.15">
      <c r="A6179" s="593"/>
      <c r="B6179" s="589"/>
      <c r="C6179" s="595"/>
      <c r="D6179" s="596"/>
      <c r="E6179" s="589"/>
      <c r="F6179" s="589"/>
      <c r="G6179" s="589"/>
      <c r="H6179" s="591"/>
      <c r="I6179" s="591"/>
      <c r="J6179" s="589"/>
      <c r="K6179" s="589"/>
      <c r="L6179" s="590"/>
    </row>
    <row r="6180" spans="1:12" s="148" customFormat="1" ht="24" customHeight="1" x14ac:dyDescent="0.15">
      <c r="A6180" s="593"/>
      <c r="B6180" s="161" t="s">
        <v>29</v>
      </c>
      <c r="C6180" s="162" t="s">
        <v>30</v>
      </c>
      <c r="D6180" s="162" t="s">
        <v>1893</v>
      </c>
      <c r="E6180" s="162" t="s">
        <v>1894</v>
      </c>
      <c r="F6180" s="592"/>
      <c r="G6180" s="592"/>
      <c r="H6180" s="591" t="s">
        <v>1895</v>
      </c>
      <c r="I6180" s="591"/>
      <c r="J6180" s="589" t="s">
        <v>1891</v>
      </c>
      <c r="K6180" s="589" t="s">
        <v>1891</v>
      </c>
      <c r="L6180" s="590">
        <v>0</v>
      </c>
    </row>
    <row r="6181" spans="1:12" s="148" customFormat="1" ht="34.5" customHeight="1" x14ac:dyDescent="0.15">
      <c r="A6181" s="593"/>
      <c r="B6181" s="164" t="s">
        <v>2388</v>
      </c>
      <c r="C6181" s="164" t="s">
        <v>5410</v>
      </c>
      <c r="D6181" s="166">
        <v>43192</v>
      </c>
      <c r="E6181" s="164" t="s">
        <v>5409</v>
      </c>
      <c r="F6181" s="592"/>
      <c r="G6181" s="592"/>
      <c r="H6181" s="591"/>
      <c r="I6181" s="591"/>
      <c r="J6181" s="589"/>
      <c r="K6181" s="589"/>
      <c r="L6181" s="590"/>
    </row>
    <row r="6182" spans="1:12" s="148" customFormat="1" ht="24" customHeight="1" x14ac:dyDescent="0.15">
      <c r="A6182" s="593">
        <v>1174</v>
      </c>
      <c r="B6182" s="161" t="s">
        <v>20</v>
      </c>
      <c r="C6182" s="162" t="s">
        <v>21</v>
      </c>
      <c r="D6182" s="162" t="s">
        <v>1884</v>
      </c>
      <c r="E6182" s="162" t="s">
        <v>1885</v>
      </c>
      <c r="F6182" s="594" t="s">
        <v>14</v>
      </c>
      <c r="G6182" s="594"/>
      <c r="H6182" s="592"/>
      <c r="I6182" s="592"/>
      <c r="J6182" s="592"/>
      <c r="K6182" s="592"/>
      <c r="L6182" s="592"/>
    </row>
    <row r="6183" spans="1:12" s="148" customFormat="1" ht="26.25" customHeight="1" x14ac:dyDescent="0.15">
      <c r="A6183" s="593"/>
      <c r="B6183" s="589" t="s">
        <v>5411</v>
      </c>
      <c r="C6183" s="595" t="s">
        <v>5412</v>
      </c>
      <c r="D6183" s="596">
        <v>43043</v>
      </c>
      <c r="E6183" s="589" t="s">
        <v>3779</v>
      </c>
      <c r="F6183" s="589" t="s">
        <v>3780</v>
      </c>
      <c r="G6183" s="589"/>
      <c r="H6183" s="591" t="s">
        <v>1890</v>
      </c>
      <c r="I6183" s="591"/>
      <c r="J6183" s="164" t="s">
        <v>1891</v>
      </c>
      <c r="K6183" s="164" t="s">
        <v>0</v>
      </c>
      <c r="L6183" s="165">
        <v>330.74</v>
      </c>
    </row>
    <row r="6184" spans="1:12" s="148" customFormat="1" ht="408.95" customHeight="1" x14ac:dyDescent="0.15">
      <c r="A6184" s="593"/>
      <c r="B6184" s="589"/>
      <c r="C6184" s="595"/>
      <c r="D6184" s="596"/>
      <c r="E6184" s="589"/>
      <c r="F6184" s="589"/>
      <c r="G6184" s="589"/>
      <c r="H6184" s="591" t="s">
        <v>1892</v>
      </c>
      <c r="I6184" s="591"/>
      <c r="J6184" s="589" t="s">
        <v>1891</v>
      </c>
      <c r="K6184" s="589" t="s">
        <v>0</v>
      </c>
      <c r="L6184" s="590">
        <v>371.01</v>
      </c>
    </row>
    <row r="6185" spans="1:12" s="148" customFormat="1" ht="8.85" customHeight="1" x14ac:dyDescent="0.15">
      <c r="A6185" s="593"/>
      <c r="B6185" s="589"/>
      <c r="C6185" s="595"/>
      <c r="D6185" s="596"/>
      <c r="E6185" s="589"/>
      <c r="F6185" s="589"/>
      <c r="G6185" s="589"/>
      <c r="H6185" s="591"/>
      <c r="I6185" s="591"/>
      <c r="J6185" s="589"/>
      <c r="K6185" s="589"/>
      <c r="L6185" s="590"/>
    </row>
    <row r="6186" spans="1:12" s="148" customFormat="1" ht="24" customHeight="1" x14ac:dyDescent="0.15">
      <c r="A6186" s="593"/>
      <c r="B6186" s="161" t="s">
        <v>29</v>
      </c>
      <c r="C6186" s="162" t="s">
        <v>30</v>
      </c>
      <c r="D6186" s="162" t="s">
        <v>1893</v>
      </c>
      <c r="E6186" s="162" t="s">
        <v>1894</v>
      </c>
      <c r="F6186" s="592"/>
      <c r="G6186" s="592"/>
      <c r="H6186" s="591" t="s">
        <v>1895</v>
      </c>
      <c r="I6186" s="591"/>
      <c r="J6186" s="589" t="s">
        <v>1891</v>
      </c>
      <c r="K6186" s="589" t="s">
        <v>1891</v>
      </c>
      <c r="L6186" s="590">
        <v>0</v>
      </c>
    </row>
    <row r="6187" spans="1:12" s="148" customFormat="1" ht="24" customHeight="1" x14ac:dyDescent="0.15">
      <c r="A6187" s="593"/>
      <c r="B6187" s="164" t="s">
        <v>5413</v>
      </c>
      <c r="C6187" s="164" t="s">
        <v>3780</v>
      </c>
      <c r="D6187" s="166">
        <v>43047</v>
      </c>
      <c r="E6187" s="164" t="s">
        <v>2106</v>
      </c>
      <c r="F6187" s="592"/>
      <c r="G6187" s="592"/>
      <c r="H6187" s="591"/>
      <c r="I6187" s="591"/>
      <c r="J6187" s="589"/>
      <c r="K6187" s="589"/>
      <c r="L6187" s="590"/>
    </row>
    <row r="6188" spans="1:12" s="148" customFormat="1" ht="24" customHeight="1" x14ac:dyDescent="0.15">
      <c r="A6188" s="593">
        <v>1175</v>
      </c>
      <c r="B6188" s="161" t="s">
        <v>20</v>
      </c>
      <c r="C6188" s="162" t="s">
        <v>21</v>
      </c>
      <c r="D6188" s="162" t="s">
        <v>1884</v>
      </c>
      <c r="E6188" s="162" t="s">
        <v>1885</v>
      </c>
      <c r="F6188" s="594" t="s">
        <v>14</v>
      </c>
      <c r="G6188" s="594"/>
      <c r="H6188" s="592"/>
      <c r="I6188" s="592"/>
      <c r="J6188" s="592"/>
      <c r="K6188" s="592"/>
      <c r="L6188" s="592"/>
    </row>
    <row r="6189" spans="1:12" s="148" customFormat="1" ht="26.25" customHeight="1" x14ac:dyDescent="0.15">
      <c r="A6189" s="593"/>
      <c r="B6189" s="589" t="s">
        <v>5414</v>
      </c>
      <c r="C6189" s="589" t="s">
        <v>5415</v>
      </c>
      <c r="D6189" s="596">
        <v>43041</v>
      </c>
      <c r="E6189" s="589" t="s">
        <v>1943</v>
      </c>
      <c r="F6189" s="589" t="s">
        <v>5416</v>
      </c>
      <c r="G6189" s="589"/>
      <c r="H6189" s="591" t="s">
        <v>1890</v>
      </c>
      <c r="I6189" s="591"/>
      <c r="J6189" s="164" t="s">
        <v>1891</v>
      </c>
      <c r="K6189" s="164" t="s">
        <v>0</v>
      </c>
      <c r="L6189" s="165">
        <v>315.2</v>
      </c>
    </row>
    <row r="6190" spans="1:12" s="148" customFormat="1" ht="39.75" customHeight="1" x14ac:dyDescent="0.15">
      <c r="A6190" s="593"/>
      <c r="B6190" s="589"/>
      <c r="C6190" s="589"/>
      <c r="D6190" s="596"/>
      <c r="E6190" s="589"/>
      <c r="F6190" s="589"/>
      <c r="G6190" s="589"/>
      <c r="H6190" s="591" t="s">
        <v>1892</v>
      </c>
      <c r="I6190" s="591"/>
      <c r="J6190" s="164" t="s">
        <v>1891</v>
      </c>
      <c r="K6190" s="164" t="s">
        <v>0</v>
      </c>
      <c r="L6190" s="165">
        <v>718.39</v>
      </c>
    </row>
    <row r="6191" spans="1:12" s="148" customFormat="1" ht="24" customHeight="1" x14ac:dyDescent="0.15">
      <c r="A6191" s="593"/>
      <c r="B6191" s="161" t="s">
        <v>29</v>
      </c>
      <c r="C6191" s="162" t="s">
        <v>30</v>
      </c>
      <c r="D6191" s="162" t="s">
        <v>1893</v>
      </c>
      <c r="E6191" s="162" t="s">
        <v>1894</v>
      </c>
      <c r="F6191" s="592"/>
      <c r="G6191" s="592"/>
      <c r="H6191" s="591" t="s">
        <v>1895</v>
      </c>
      <c r="I6191" s="591"/>
      <c r="J6191" s="589" t="s">
        <v>1891</v>
      </c>
      <c r="K6191" s="589" t="s">
        <v>1891</v>
      </c>
      <c r="L6191" s="590">
        <v>0</v>
      </c>
    </row>
    <row r="6192" spans="1:12" s="148" customFormat="1" ht="24" customHeight="1" x14ac:dyDescent="0.15">
      <c r="A6192" s="593"/>
      <c r="B6192" s="164" t="s">
        <v>5318</v>
      </c>
      <c r="C6192" s="164" t="s">
        <v>5416</v>
      </c>
      <c r="D6192" s="166">
        <v>43043</v>
      </c>
      <c r="E6192" s="164" t="s">
        <v>2939</v>
      </c>
      <c r="F6192" s="592"/>
      <c r="G6192" s="592"/>
      <c r="H6192" s="591"/>
      <c r="I6192" s="591"/>
      <c r="J6192" s="589"/>
      <c r="K6192" s="589"/>
      <c r="L6192" s="590"/>
    </row>
    <row r="6193" spans="1:12" s="148" customFormat="1" ht="24" customHeight="1" x14ac:dyDescent="0.15">
      <c r="A6193" s="593">
        <v>1176</v>
      </c>
      <c r="B6193" s="161" t="s">
        <v>20</v>
      </c>
      <c r="C6193" s="162" t="s">
        <v>21</v>
      </c>
      <c r="D6193" s="162" t="s">
        <v>1884</v>
      </c>
      <c r="E6193" s="162" t="s">
        <v>1885</v>
      </c>
      <c r="F6193" s="594" t="s">
        <v>14</v>
      </c>
      <c r="G6193" s="594"/>
      <c r="H6193" s="592"/>
      <c r="I6193" s="592"/>
      <c r="J6193" s="592"/>
      <c r="K6193" s="592"/>
      <c r="L6193" s="592"/>
    </row>
    <row r="6194" spans="1:12" s="148" customFormat="1" ht="26.25" customHeight="1" x14ac:dyDescent="0.15">
      <c r="A6194" s="593"/>
      <c r="B6194" s="589" t="s">
        <v>5417</v>
      </c>
      <c r="C6194" s="595" t="s">
        <v>5418</v>
      </c>
      <c r="D6194" s="596">
        <v>43035</v>
      </c>
      <c r="E6194" s="589" t="s">
        <v>2417</v>
      </c>
      <c r="F6194" s="589" t="s">
        <v>2713</v>
      </c>
      <c r="G6194" s="589"/>
      <c r="H6194" s="591" t="s">
        <v>1890</v>
      </c>
      <c r="I6194" s="591"/>
      <c r="J6194" s="164" t="s">
        <v>1891</v>
      </c>
      <c r="K6194" s="164" t="s">
        <v>0</v>
      </c>
      <c r="L6194" s="165">
        <v>672</v>
      </c>
    </row>
    <row r="6195" spans="1:12" s="148" customFormat="1" ht="408.95" customHeight="1" x14ac:dyDescent="0.15">
      <c r="A6195" s="593"/>
      <c r="B6195" s="589"/>
      <c r="C6195" s="595"/>
      <c r="D6195" s="596"/>
      <c r="E6195" s="589"/>
      <c r="F6195" s="589"/>
      <c r="G6195" s="589"/>
      <c r="H6195" s="591" t="s">
        <v>1892</v>
      </c>
      <c r="I6195" s="591"/>
      <c r="J6195" s="589" t="s">
        <v>1891</v>
      </c>
      <c r="K6195" s="589" t="s">
        <v>0</v>
      </c>
      <c r="L6195" s="590">
        <v>2975.82</v>
      </c>
    </row>
    <row r="6196" spans="1:12" s="148" customFormat="1" ht="187.35" customHeight="1" x14ac:dyDescent="0.15">
      <c r="A6196" s="593"/>
      <c r="B6196" s="589"/>
      <c r="C6196" s="595"/>
      <c r="D6196" s="596"/>
      <c r="E6196" s="589"/>
      <c r="F6196" s="589"/>
      <c r="G6196" s="589"/>
      <c r="H6196" s="591"/>
      <c r="I6196" s="591"/>
      <c r="J6196" s="589"/>
      <c r="K6196" s="589"/>
      <c r="L6196" s="590"/>
    </row>
    <row r="6197" spans="1:12" s="148" customFormat="1" ht="24" customHeight="1" x14ac:dyDescent="0.15">
      <c r="A6197" s="593"/>
      <c r="B6197" s="161" t="s">
        <v>29</v>
      </c>
      <c r="C6197" s="162" t="s">
        <v>30</v>
      </c>
      <c r="D6197" s="162" t="s">
        <v>1893</v>
      </c>
      <c r="E6197" s="162" t="s">
        <v>1894</v>
      </c>
      <c r="F6197" s="592"/>
      <c r="G6197" s="592"/>
      <c r="H6197" s="591" t="s">
        <v>1895</v>
      </c>
      <c r="I6197" s="591"/>
      <c r="J6197" s="589" t="s">
        <v>1891</v>
      </c>
      <c r="K6197" s="589" t="s">
        <v>1891</v>
      </c>
      <c r="L6197" s="590">
        <v>0</v>
      </c>
    </row>
    <row r="6198" spans="1:12" s="148" customFormat="1" ht="24" customHeight="1" x14ac:dyDescent="0.15">
      <c r="A6198" s="593"/>
      <c r="B6198" s="164" t="s">
        <v>1896</v>
      </c>
      <c r="C6198" s="164" t="s">
        <v>2713</v>
      </c>
      <c r="D6198" s="166">
        <v>43044</v>
      </c>
      <c r="E6198" s="164" t="s">
        <v>5419</v>
      </c>
      <c r="F6198" s="592"/>
      <c r="G6198" s="592"/>
      <c r="H6198" s="591"/>
      <c r="I6198" s="591"/>
      <c r="J6198" s="589"/>
      <c r="K6198" s="589"/>
      <c r="L6198" s="590"/>
    </row>
    <row r="6199" spans="1:12" s="148" customFormat="1" ht="24" customHeight="1" x14ac:dyDescent="0.15">
      <c r="A6199" s="593">
        <v>1177</v>
      </c>
      <c r="B6199" s="161" t="s">
        <v>20</v>
      </c>
      <c r="C6199" s="162" t="s">
        <v>21</v>
      </c>
      <c r="D6199" s="162" t="s">
        <v>1884</v>
      </c>
      <c r="E6199" s="162" t="s">
        <v>1885</v>
      </c>
      <c r="F6199" s="594" t="s">
        <v>14</v>
      </c>
      <c r="G6199" s="594"/>
      <c r="H6199" s="592"/>
      <c r="I6199" s="592"/>
      <c r="J6199" s="592"/>
      <c r="K6199" s="592"/>
      <c r="L6199" s="592"/>
    </row>
    <row r="6200" spans="1:12" s="148" customFormat="1" ht="26.25" customHeight="1" x14ac:dyDescent="0.15">
      <c r="A6200" s="593"/>
      <c r="B6200" s="589" t="s">
        <v>5417</v>
      </c>
      <c r="C6200" s="595" t="s">
        <v>5420</v>
      </c>
      <c r="D6200" s="596">
        <v>43185</v>
      </c>
      <c r="E6200" s="589" t="s">
        <v>2417</v>
      </c>
      <c r="F6200" s="589" t="s">
        <v>3027</v>
      </c>
      <c r="G6200" s="589"/>
      <c r="H6200" s="591" t="s">
        <v>1890</v>
      </c>
      <c r="I6200" s="591"/>
      <c r="J6200" s="164" t="s">
        <v>1891</v>
      </c>
      <c r="K6200" s="164" t="s">
        <v>0</v>
      </c>
      <c r="L6200" s="165">
        <v>610</v>
      </c>
    </row>
    <row r="6201" spans="1:12" s="148" customFormat="1" ht="333.75" customHeight="1" x14ac:dyDescent="0.15">
      <c r="A6201" s="593"/>
      <c r="B6201" s="589"/>
      <c r="C6201" s="595"/>
      <c r="D6201" s="596"/>
      <c r="E6201" s="589"/>
      <c r="F6201" s="589"/>
      <c r="G6201" s="589"/>
      <c r="H6201" s="591" t="s">
        <v>1892</v>
      </c>
      <c r="I6201" s="591"/>
      <c r="J6201" s="164" t="s">
        <v>1891</v>
      </c>
      <c r="K6201" s="164" t="s">
        <v>0</v>
      </c>
      <c r="L6201" s="165">
        <v>793</v>
      </c>
    </row>
    <row r="6202" spans="1:12" s="148" customFormat="1" ht="24" customHeight="1" x14ac:dyDescent="0.15">
      <c r="A6202" s="593"/>
      <c r="B6202" s="161" t="s">
        <v>29</v>
      </c>
      <c r="C6202" s="162" t="s">
        <v>30</v>
      </c>
      <c r="D6202" s="162" t="s">
        <v>1893</v>
      </c>
      <c r="E6202" s="162" t="s">
        <v>1894</v>
      </c>
      <c r="F6202" s="592"/>
      <c r="G6202" s="592"/>
      <c r="H6202" s="591" t="s">
        <v>1895</v>
      </c>
      <c r="I6202" s="591"/>
      <c r="J6202" s="589" t="s">
        <v>1891</v>
      </c>
      <c r="K6202" s="589" t="s">
        <v>0</v>
      </c>
      <c r="L6202" s="590">
        <v>100</v>
      </c>
    </row>
    <row r="6203" spans="1:12" s="148" customFormat="1" ht="24" customHeight="1" x14ac:dyDescent="0.15">
      <c r="A6203" s="593"/>
      <c r="B6203" s="164" t="s">
        <v>1896</v>
      </c>
      <c r="C6203" s="164" t="s">
        <v>3027</v>
      </c>
      <c r="D6203" s="166">
        <v>43188</v>
      </c>
      <c r="E6203" s="164" t="s">
        <v>5421</v>
      </c>
      <c r="F6203" s="592"/>
      <c r="G6203" s="592"/>
      <c r="H6203" s="591"/>
      <c r="I6203" s="591"/>
      <c r="J6203" s="589"/>
      <c r="K6203" s="589"/>
      <c r="L6203" s="590"/>
    </row>
    <row r="6204" spans="1:12" s="148" customFormat="1" ht="24" customHeight="1" x14ac:dyDescent="0.15">
      <c r="A6204" s="593">
        <v>1178</v>
      </c>
      <c r="B6204" s="161" t="s">
        <v>20</v>
      </c>
      <c r="C6204" s="162" t="s">
        <v>21</v>
      </c>
      <c r="D6204" s="162" t="s">
        <v>1884</v>
      </c>
      <c r="E6204" s="162" t="s">
        <v>1885</v>
      </c>
      <c r="F6204" s="594" t="s">
        <v>14</v>
      </c>
      <c r="G6204" s="594"/>
      <c r="H6204" s="592"/>
      <c r="I6204" s="592"/>
      <c r="J6204" s="592"/>
      <c r="K6204" s="592"/>
      <c r="L6204" s="592"/>
    </row>
    <row r="6205" spans="1:12" s="148" customFormat="1" ht="26.25" customHeight="1" x14ac:dyDescent="0.15">
      <c r="A6205" s="593"/>
      <c r="B6205" s="589" t="s">
        <v>5422</v>
      </c>
      <c r="C6205" s="595" t="s">
        <v>5423</v>
      </c>
      <c r="D6205" s="596">
        <v>43018</v>
      </c>
      <c r="E6205" s="589" t="s">
        <v>2220</v>
      </c>
      <c r="F6205" s="589" t="s">
        <v>2221</v>
      </c>
      <c r="G6205" s="589"/>
      <c r="H6205" s="591" t="s">
        <v>1890</v>
      </c>
      <c r="I6205" s="591"/>
      <c r="J6205" s="164" t="s">
        <v>1891</v>
      </c>
      <c r="K6205" s="164" t="s">
        <v>0</v>
      </c>
      <c r="L6205" s="165">
        <v>158</v>
      </c>
    </row>
    <row r="6206" spans="1:12" s="148" customFormat="1" ht="291.75" customHeight="1" x14ac:dyDescent="0.15">
      <c r="A6206" s="593"/>
      <c r="B6206" s="589"/>
      <c r="C6206" s="595"/>
      <c r="D6206" s="596"/>
      <c r="E6206" s="589"/>
      <c r="F6206" s="589"/>
      <c r="G6206" s="589"/>
      <c r="H6206" s="591" t="s">
        <v>1892</v>
      </c>
      <c r="I6206" s="591"/>
      <c r="J6206" s="164" t="s">
        <v>1891</v>
      </c>
      <c r="K6206" s="164" t="s">
        <v>0</v>
      </c>
      <c r="L6206" s="165">
        <v>378.6</v>
      </c>
    </row>
    <row r="6207" spans="1:12" s="148" customFormat="1" ht="24" customHeight="1" x14ac:dyDescent="0.15">
      <c r="A6207" s="593"/>
      <c r="B6207" s="161" t="s">
        <v>29</v>
      </c>
      <c r="C6207" s="162" t="s">
        <v>30</v>
      </c>
      <c r="D6207" s="162" t="s">
        <v>1893</v>
      </c>
      <c r="E6207" s="162" t="s">
        <v>1894</v>
      </c>
      <c r="F6207" s="592"/>
      <c r="G6207" s="592"/>
      <c r="H6207" s="591" t="s">
        <v>1895</v>
      </c>
      <c r="I6207" s="591"/>
      <c r="J6207" s="589" t="s">
        <v>1891</v>
      </c>
      <c r="K6207" s="589" t="s">
        <v>0</v>
      </c>
      <c r="L6207" s="590">
        <v>129</v>
      </c>
    </row>
    <row r="6208" spans="1:12" s="148" customFormat="1" ht="24" customHeight="1" x14ac:dyDescent="0.15">
      <c r="A6208" s="593"/>
      <c r="B6208" s="164" t="s">
        <v>5424</v>
      </c>
      <c r="C6208" s="164" t="s">
        <v>2221</v>
      </c>
      <c r="D6208" s="166">
        <v>43019</v>
      </c>
      <c r="E6208" s="164" t="s">
        <v>2925</v>
      </c>
      <c r="F6208" s="592"/>
      <c r="G6208" s="592"/>
      <c r="H6208" s="591"/>
      <c r="I6208" s="591"/>
      <c r="J6208" s="589"/>
      <c r="K6208" s="589"/>
      <c r="L6208" s="590"/>
    </row>
    <row r="6209" spans="1:12" s="148" customFormat="1" ht="24" customHeight="1" x14ac:dyDescent="0.15">
      <c r="A6209" s="593">
        <v>1179</v>
      </c>
      <c r="B6209" s="161" t="s">
        <v>20</v>
      </c>
      <c r="C6209" s="162" t="s">
        <v>21</v>
      </c>
      <c r="D6209" s="162" t="s">
        <v>1884</v>
      </c>
      <c r="E6209" s="162" t="s">
        <v>1885</v>
      </c>
      <c r="F6209" s="594" t="s">
        <v>14</v>
      </c>
      <c r="G6209" s="594"/>
      <c r="H6209" s="592"/>
      <c r="I6209" s="592"/>
      <c r="J6209" s="592"/>
      <c r="K6209" s="592"/>
      <c r="L6209" s="592"/>
    </row>
    <row r="6210" spans="1:12" s="148" customFormat="1" ht="26.25" customHeight="1" x14ac:dyDescent="0.15">
      <c r="A6210" s="593"/>
      <c r="B6210" s="589" t="s">
        <v>5422</v>
      </c>
      <c r="C6210" s="595" t="s">
        <v>5425</v>
      </c>
      <c r="D6210" s="596">
        <v>43049</v>
      </c>
      <c r="E6210" s="589" t="s">
        <v>2740</v>
      </c>
      <c r="F6210" s="589" t="s">
        <v>2741</v>
      </c>
      <c r="G6210" s="589"/>
      <c r="H6210" s="591" t="s">
        <v>1890</v>
      </c>
      <c r="I6210" s="591"/>
      <c r="J6210" s="164" t="s">
        <v>1891</v>
      </c>
      <c r="K6210" s="164" t="s">
        <v>1891</v>
      </c>
      <c r="L6210" s="165">
        <v>0</v>
      </c>
    </row>
    <row r="6211" spans="1:12" s="148" customFormat="1" ht="386.25" customHeight="1" x14ac:dyDescent="0.15">
      <c r="A6211" s="593"/>
      <c r="B6211" s="589"/>
      <c r="C6211" s="595"/>
      <c r="D6211" s="596"/>
      <c r="E6211" s="589"/>
      <c r="F6211" s="589"/>
      <c r="G6211" s="589"/>
      <c r="H6211" s="591" t="s">
        <v>1892</v>
      </c>
      <c r="I6211" s="591"/>
      <c r="J6211" s="164" t="s">
        <v>1891</v>
      </c>
      <c r="K6211" s="164" t="s">
        <v>1891</v>
      </c>
      <c r="L6211" s="165">
        <v>0</v>
      </c>
    </row>
    <row r="6212" spans="1:12" s="148" customFormat="1" ht="24" customHeight="1" x14ac:dyDescent="0.15">
      <c r="A6212" s="593"/>
      <c r="B6212" s="161" t="s">
        <v>29</v>
      </c>
      <c r="C6212" s="162" t="s">
        <v>30</v>
      </c>
      <c r="D6212" s="162" t="s">
        <v>1893</v>
      </c>
      <c r="E6212" s="162" t="s">
        <v>1894</v>
      </c>
      <c r="F6212" s="592"/>
      <c r="G6212" s="592"/>
      <c r="H6212" s="591" t="s">
        <v>1895</v>
      </c>
      <c r="I6212" s="591"/>
      <c r="J6212" s="589" t="s">
        <v>1891</v>
      </c>
      <c r="K6212" s="589" t="s">
        <v>0</v>
      </c>
      <c r="L6212" s="590">
        <v>750</v>
      </c>
    </row>
    <row r="6213" spans="1:12" s="148" customFormat="1" ht="24" customHeight="1" x14ac:dyDescent="0.15">
      <c r="A6213" s="593"/>
      <c r="B6213" s="164" t="s">
        <v>5424</v>
      </c>
      <c r="C6213" s="164" t="s">
        <v>2741</v>
      </c>
      <c r="D6213" s="166">
        <v>43054</v>
      </c>
      <c r="E6213" s="164" t="s">
        <v>3136</v>
      </c>
      <c r="F6213" s="592"/>
      <c r="G6213" s="592"/>
      <c r="H6213" s="591"/>
      <c r="I6213" s="591"/>
      <c r="J6213" s="589"/>
      <c r="K6213" s="589"/>
      <c r="L6213" s="590"/>
    </row>
    <row r="6214" spans="1:12" s="148" customFormat="1" ht="24" customHeight="1" x14ac:dyDescent="0.15">
      <c r="A6214" s="593">
        <v>1180</v>
      </c>
      <c r="B6214" s="161" t="s">
        <v>20</v>
      </c>
      <c r="C6214" s="162" t="s">
        <v>21</v>
      </c>
      <c r="D6214" s="162" t="s">
        <v>1884</v>
      </c>
      <c r="E6214" s="162" t="s">
        <v>1885</v>
      </c>
      <c r="F6214" s="594" t="s">
        <v>14</v>
      </c>
      <c r="G6214" s="594"/>
      <c r="H6214" s="592"/>
      <c r="I6214" s="592"/>
      <c r="J6214" s="592"/>
      <c r="K6214" s="592"/>
      <c r="L6214" s="592"/>
    </row>
    <row r="6215" spans="1:12" s="148" customFormat="1" ht="26.25" customHeight="1" x14ac:dyDescent="0.15">
      <c r="A6215" s="593"/>
      <c r="B6215" s="589" t="s">
        <v>5422</v>
      </c>
      <c r="C6215" s="595" t="s">
        <v>5426</v>
      </c>
      <c r="D6215" s="596">
        <v>43152</v>
      </c>
      <c r="E6215" s="589" t="s">
        <v>3310</v>
      </c>
      <c r="F6215" s="589" t="s">
        <v>3101</v>
      </c>
      <c r="G6215" s="589"/>
      <c r="H6215" s="591" t="s">
        <v>1890</v>
      </c>
      <c r="I6215" s="591"/>
      <c r="J6215" s="164" t="s">
        <v>1891</v>
      </c>
      <c r="K6215" s="164" t="s">
        <v>0</v>
      </c>
      <c r="L6215" s="165">
        <v>602</v>
      </c>
    </row>
    <row r="6216" spans="1:12" s="148" customFormat="1" ht="323.25" customHeight="1" x14ac:dyDescent="0.15">
      <c r="A6216" s="593"/>
      <c r="B6216" s="589"/>
      <c r="C6216" s="595"/>
      <c r="D6216" s="596"/>
      <c r="E6216" s="589"/>
      <c r="F6216" s="589"/>
      <c r="G6216" s="589"/>
      <c r="H6216" s="591" t="s">
        <v>1892</v>
      </c>
      <c r="I6216" s="591"/>
      <c r="J6216" s="164" t="s">
        <v>1891</v>
      </c>
      <c r="K6216" s="164" t="s">
        <v>1891</v>
      </c>
      <c r="L6216" s="165">
        <v>0</v>
      </c>
    </row>
    <row r="6217" spans="1:12" s="148" customFormat="1" ht="24" customHeight="1" x14ac:dyDescent="0.15">
      <c r="A6217" s="593"/>
      <c r="B6217" s="161" t="s">
        <v>29</v>
      </c>
      <c r="C6217" s="162" t="s">
        <v>30</v>
      </c>
      <c r="D6217" s="162" t="s">
        <v>1893</v>
      </c>
      <c r="E6217" s="162" t="s">
        <v>1894</v>
      </c>
      <c r="F6217" s="592"/>
      <c r="G6217" s="592"/>
      <c r="H6217" s="591" t="s">
        <v>1895</v>
      </c>
      <c r="I6217" s="591"/>
      <c r="J6217" s="589" t="s">
        <v>1891</v>
      </c>
      <c r="K6217" s="589" t="s">
        <v>1891</v>
      </c>
      <c r="L6217" s="590">
        <v>0</v>
      </c>
    </row>
    <row r="6218" spans="1:12" s="148" customFormat="1" ht="24" customHeight="1" x14ac:dyDescent="0.15">
      <c r="A6218" s="593"/>
      <c r="B6218" s="164" t="s">
        <v>5424</v>
      </c>
      <c r="C6218" s="164" t="s">
        <v>3101</v>
      </c>
      <c r="D6218" s="166">
        <v>43155</v>
      </c>
      <c r="E6218" s="164" t="s">
        <v>5427</v>
      </c>
      <c r="F6218" s="592"/>
      <c r="G6218" s="592"/>
      <c r="H6218" s="591"/>
      <c r="I6218" s="591"/>
      <c r="J6218" s="589"/>
      <c r="K6218" s="589"/>
      <c r="L6218" s="590"/>
    </row>
    <row r="6219" spans="1:12" s="148" customFormat="1" ht="24" customHeight="1" x14ac:dyDescent="0.15">
      <c r="A6219" s="593">
        <v>1181</v>
      </c>
      <c r="B6219" s="161" t="s">
        <v>20</v>
      </c>
      <c r="C6219" s="162" t="s">
        <v>21</v>
      </c>
      <c r="D6219" s="162" t="s">
        <v>1884</v>
      </c>
      <c r="E6219" s="162" t="s">
        <v>1885</v>
      </c>
      <c r="F6219" s="594" t="s">
        <v>14</v>
      </c>
      <c r="G6219" s="594"/>
      <c r="H6219" s="592"/>
      <c r="I6219" s="592"/>
      <c r="J6219" s="592"/>
      <c r="K6219" s="592"/>
      <c r="L6219" s="592"/>
    </row>
    <row r="6220" spans="1:12" s="148" customFormat="1" ht="26.25" customHeight="1" x14ac:dyDescent="0.15">
      <c r="A6220" s="593"/>
      <c r="B6220" s="589" t="s">
        <v>5422</v>
      </c>
      <c r="C6220" s="595" t="s">
        <v>5428</v>
      </c>
      <c r="D6220" s="596">
        <v>43165</v>
      </c>
      <c r="E6220" s="589" t="s">
        <v>1989</v>
      </c>
      <c r="F6220" s="589" t="s">
        <v>5429</v>
      </c>
      <c r="G6220" s="589"/>
      <c r="H6220" s="591" t="s">
        <v>1890</v>
      </c>
      <c r="I6220" s="591"/>
      <c r="J6220" s="164" t="s">
        <v>1891</v>
      </c>
      <c r="K6220" s="164" t="s">
        <v>0</v>
      </c>
      <c r="L6220" s="165">
        <v>343.53</v>
      </c>
    </row>
    <row r="6221" spans="1:12" s="148" customFormat="1" ht="197.25" customHeight="1" x14ac:dyDescent="0.15">
      <c r="A6221" s="593"/>
      <c r="B6221" s="589"/>
      <c r="C6221" s="595"/>
      <c r="D6221" s="596"/>
      <c r="E6221" s="589"/>
      <c r="F6221" s="589"/>
      <c r="G6221" s="589"/>
      <c r="H6221" s="591" t="s">
        <v>1892</v>
      </c>
      <c r="I6221" s="591"/>
      <c r="J6221" s="164" t="s">
        <v>1891</v>
      </c>
      <c r="K6221" s="164" t="s">
        <v>0</v>
      </c>
      <c r="L6221" s="165">
        <v>169.6</v>
      </c>
    </row>
    <row r="6222" spans="1:12" s="148" customFormat="1" ht="24" customHeight="1" x14ac:dyDescent="0.15">
      <c r="A6222" s="593"/>
      <c r="B6222" s="161" t="s">
        <v>29</v>
      </c>
      <c r="C6222" s="162" t="s">
        <v>30</v>
      </c>
      <c r="D6222" s="162" t="s">
        <v>1893</v>
      </c>
      <c r="E6222" s="162" t="s">
        <v>1894</v>
      </c>
      <c r="F6222" s="592"/>
      <c r="G6222" s="592"/>
      <c r="H6222" s="591" t="s">
        <v>1895</v>
      </c>
      <c r="I6222" s="591"/>
      <c r="J6222" s="589" t="s">
        <v>1891</v>
      </c>
      <c r="K6222" s="589" t="s">
        <v>1891</v>
      </c>
      <c r="L6222" s="590">
        <v>0</v>
      </c>
    </row>
    <row r="6223" spans="1:12" s="148" customFormat="1" ht="24" customHeight="1" x14ac:dyDescent="0.15">
      <c r="A6223" s="593"/>
      <c r="B6223" s="164" t="s">
        <v>5424</v>
      </c>
      <c r="C6223" s="164" t="s">
        <v>5429</v>
      </c>
      <c r="D6223" s="166">
        <v>43166</v>
      </c>
      <c r="E6223" s="164" t="s">
        <v>2197</v>
      </c>
      <c r="F6223" s="592"/>
      <c r="G6223" s="592"/>
      <c r="H6223" s="591"/>
      <c r="I6223" s="591"/>
      <c r="J6223" s="589"/>
      <c r="K6223" s="589"/>
      <c r="L6223" s="590"/>
    </row>
    <row r="6224" spans="1:12" s="148" customFormat="1" ht="24" customHeight="1" x14ac:dyDescent="0.15">
      <c r="A6224" s="593">
        <v>1182</v>
      </c>
      <c r="B6224" s="161" t="s">
        <v>20</v>
      </c>
      <c r="C6224" s="162" t="s">
        <v>21</v>
      </c>
      <c r="D6224" s="162" t="s">
        <v>1884</v>
      </c>
      <c r="E6224" s="162" t="s">
        <v>1885</v>
      </c>
      <c r="F6224" s="594" t="s">
        <v>14</v>
      </c>
      <c r="G6224" s="594"/>
      <c r="H6224" s="592"/>
      <c r="I6224" s="592"/>
      <c r="J6224" s="592"/>
      <c r="K6224" s="592"/>
      <c r="L6224" s="592"/>
    </row>
    <row r="6225" spans="1:12" s="148" customFormat="1" ht="26.25" customHeight="1" x14ac:dyDescent="0.15">
      <c r="A6225" s="593"/>
      <c r="B6225" s="589" t="s">
        <v>5430</v>
      </c>
      <c r="C6225" s="589" t="s">
        <v>5431</v>
      </c>
      <c r="D6225" s="596">
        <v>43054</v>
      </c>
      <c r="E6225" s="589" t="s">
        <v>2683</v>
      </c>
      <c r="F6225" s="589" t="s">
        <v>2684</v>
      </c>
      <c r="G6225" s="589"/>
      <c r="H6225" s="591" t="s">
        <v>1890</v>
      </c>
      <c r="I6225" s="591"/>
      <c r="J6225" s="164" t="s">
        <v>1891</v>
      </c>
      <c r="K6225" s="164" t="s">
        <v>0</v>
      </c>
      <c r="L6225" s="165">
        <v>414</v>
      </c>
    </row>
    <row r="6226" spans="1:12" s="148" customFormat="1" ht="39.75" customHeight="1" x14ac:dyDescent="0.15">
      <c r="A6226" s="593"/>
      <c r="B6226" s="589"/>
      <c r="C6226" s="589"/>
      <c r="D6226" s="596"/>
      <c r="E6226" s="589"/>
      <c r="F6226" s="589"/>
      <c r="G6226" s="589"/>
      <c r="H6226" s="591" t="s">
        <v>1892</v>
      </c>
      <c r="I6226" s="591"/>
      <c r="J6226" s="164" t="s">
        <v>1891</v>
      </c>
      <c r="K6226" s="164" t="s">
        <v>0</v>
      </c>
      <c r="L6226" s="165">
        <v>928.16</v>
      </c>
    </row>
    <row r="6227" spans="1:12" s="148" customFormat="1" ht="24" customHeight="1" x14ac:dyDescent="0.15">
      <c r="A6227" s="593"/>
      <c r="B6227" s="161" t="s">
        <v>29</v>
      </c>
      <c r="C6227" s="162" t="s">
        <v>30</v>
      </c>
      <c r="D6227" s="162" t="s">
        <v>1893</v>
      </c>
      <c r="E6227" s="162" t="s">
        <v>1894</v>
      </c>
      <c r="F6227" s="592"/>
      <c r="G6227" s="592"/>
      <c r="H6227" s="591" t="s">
        <v>1895</v>
      </c>
      <c r="I6227" s="591"/>
      <c r="J6227" s="589" t="s">
        <v>1891</v>
      </c>
      <c r="K6227" s="589" t="s">
        <v>1891</v>
      </c>
      <c r="L6227" s="590">
        <v>0</v>
      </c>
    </row>
    <row r="6228" spans="1:12" s="148" customFormat="1" ht="24" customHeight="1" x14ac:dyDescent="0.15">
      <c r="A6228" s="593"/>
      <c r="B6228" s="164" t="s">
        <v>1962</v>
      </c>
      <c r="C6228" s="164" t="s">
        <v>2684</v>
      </c>
      <c r="D6228" s="166">
        <v>43056</v>
      </c>
      <c r="E6228" s="164" t="s">
        <v>2680</v>
      </c>
      <c r="F6228" s="592"/>
      <c r="G6228" s="592"/>
      <c r="H6228" s="591"/>
      <c r="I6228" s="591"/>
      <c r="J6228" s="589"/>
      <c r="K6228" s="589"/>
      <c r="L6228" s="590"/>
    </row>
    <row r="6229" spans="1:12" s="148" customFormat="1" ht="24" customHeight="1" x14ac:dyDescent="0.15">
      <c r="A6229" s="593">
        <v>1183</v>
      </c>
      <c r="B6229" s="161" t="s">
        <v>20</v>
      </c>
      <c r="C6229" s="162" t="s">
        <v>21</v>
      </c>
      <c r="D6229" s="162" t="s">
        <v>1884</v>
      </c>
      <c r="E6229" s="162" t="s">
        <v>1885</v>
      </c>
      <c r="F6229" s="594" t="s">
        <v>14</v>
      </c>
      <c r="G6229" s="594"/>
      <c r="H6229" s="592"/>
      <c r="I6229" s="592"/>
      <c r="J6229" s="592"/>
      <c r="K6229" s="592"/>
      <c r="L6229" s="592"/>
    </row>
    <row r="6230" spans="1:12" s="148" customFormat="1" ht="26.25" customHeight="1" x14ac:dyDescent="0.15">
      <c r="A6230" s="593"/>
      <c r="B6230" s="589" t="s">
        <v>5430</v>
      </c>
      <c r="C6230" s="589" t="s">
        <v>5432</v>
      </c>
      <c r="D6230" s="596">
        <v>43112</v>
      </c>
      <c r="E6230" s="589" t="s">
        <v>1899</v>
      </c>
      <c r="F6230" s="589" t="s">
        <v>5433</v>
      </c>
      <c r="G6230" s="589"/>
      <c r="H6230" s="591" t="s">
        <v>1890</v>
      </c>
      <c r="I6230" s="591"/>
      <c r="J6230" s="164" t="s">
        <v>1891</v>
      </c>
      <c r="K6230" s="164" t="s">
        <v>0</v>
      </c>
      <c r="L6230" s="165">
        <v>732</v>
      </c>
    </row>
    <row r="6231" spans="1:12" s="148" customFormat="1" ht="50.25" customHeight="1" x14ac:dyDescent="0.15">
      <c r="A6231" s="593"/>
      <c r="B6231" s="589"/>
      <c r="C6231" s="589"/>
      <c r="D6231" s="596"/>
      <c r="E6231" s="589"/>
      <c r="F6231" s="589"/>
      <c r="G6231" s="589"/>
      <c r="H6231" s="591" t="s">
        <v>1892</v>
      </c>
      <c r="I6231" s="591"/>
      <c r="J6231" s="164" t="s">
        <v>1891</v>
      </c>
      <c r="K6231" s="164" t="s">
        <v>1891</v>
      </c>
      <c r="L6231" s="165">
        <v>0</v>
      </c>
    </row>
    <row r="6232" spans="1:12" s="148" customFormat="1" ht="24" customHeight="1" x14ac:dyDescent="0.15">
      <c r="A6232" s="593"/>
      <c r="B6232" s="161" t="s">
        <v>29</v>
      </c>
      <c r="C6232" s="162" t="s">
        <v>30</v>
      </c>
      <c r="D6232" s="162" t="s">
        <v>1893</v>
      </c>
      <c r="E6232" s="162" t="s">
        <v>1894</v>
      </c>
      <c r="F6232" s="592"/>
      <c r="G6232" s="592"/>
      <c r="H6232" s="591" t="s">
        <v>1895</v>
      </c>
      <c r="I6232" s="591"/>
      <c r="J6232" s="589" t="s">
        <v>1891</v>
      </c>
      <c r="K6232" s="589" t="s">
        <v>1891</v>
      </c>
      <c r="L6232" s="590">
        <v>0</v>
      </c>
    </row>
    <row r="6233" spans="1:12" s="148" customFormat="1" ht="24" customHeight="1" x14ac:dyDescent="0.15">
      <c r="A6233" s="593"/>
      <c r="B6233" s="164" t="s">
        <v>1962</v>
      </c>
      <c r="C6233" s="164" t="s">
        <v>5433</v>
      </c>
      <c r="D6233" s="166">
        <v>43116</v>
      </c>
      <c r="E6233" s="164" t="s">
        <v>5434</v>
      </c>
      <c r="F6233" s="592"/>
      <c r="G6233" s="592"/>
      <c r="H6233" s="591"/>
      <c r="I6233" s="591"/>
      <c r="J6233" s="589"/>
      <c r="K6233" s="589"/>
      <c r="L6233" s="590"/>
    </row>
    <row r="6234" spans="1:12" s="148" customFormat="1" ht="24" customHeight="1" x14ac:dyDescent="0.15">
      <c r="A6234" s="593">
        <v>1184</v>
      </c>
      <c r="B6234" s="161" t="s">
        <v>20</v>
      </c>
      <c r="C6234" s="162" t="s">
        <v>21</v>
      </c>
      <c r="D6234" s="162" t="s">
        <v>1884</v>
      </c>
      <c r="E6234" s="162" t="s">
        <v>1885</v>
      </c>
      <c r="F6234" s="594" t="s">
        <v>14</v>
      </c>
      <c r="G6234" s="594"/>
      <c r="H6234" s="592"/>
      <c r="I6234" s="592"/>
      <c r="J6234" s="592"/>
      <c r="K6234" s="592"/>
      <c r="L6234" s="592"/>
    </row>
    <row r="6235" spans="1:12" s="148" customFormat="1" ht="26.25" customHeight="1" x14ac:dyDescent="0.15">
      <c r="A6235" s="593"/>
      <c r="B6235" s="589" t="s">
        <v>5435</v>
      </c>
      <c r="C6235" s="595" t="s">
        <v>5436</v>
      </c>
      <c r="D6235" s="596">
        <v>43037</v>
      </c>
      <c r="E6235" s="589" t="s">
        <v>5201</v>
      </c>
      <c r="F6235" s="589" t="s">
        <v>5437</v>
      </c>
      <c r="G6235" s="589"/>
      <c r="H6235" s="591" t="s">
        <v>1890</v>
      </c>
      <c r="I6235" s="591"/>
      <c r="J6235" s="164" t="s">
        <v>1891</v>
      </c>
      <c r="K6235" s="164" t="s">
        <v>0</v>
      </c>
      <c r="L6235" s="165">
        <v>534</v>
      </c>
    </row>
    <row r="6236" spans="1:12" s="148" customFormat="1" ht="228.75" customHeight="1" x14ac:dyDescent="0.15">
      <c r="A6236" s="593"/>
      <c r="B6236" s="589"/>
      <c r="C6236" s="595"/>
      <c r="D6236" s="596"/>
      <c r="E6236" s="589"/>
      <c r="F6236" s="589"/>
      <c r="G6236" s="589"/>
      <c r="H6236" s="591" t="s">
        <v>1892</v>
      </c>
      <c r="I6236" s="591"/>
      <c r="J6236" s="164" t="s">
        <v>1891</v>
      </c>
      <c r="K6236" s="164" t="s">
        <v>1891</v>
      </c>
      <c r="L6236" s="165">
        <v>0</v>
      </c>
    </row>
    <row r="6237" spans="1:12" s="148" customFormat="1" ht="24" customHeight="1" x14ac:dyDescent="0.15">
      <c r="A6237" s="593"/>
      <c r="B6237" s="161" t="s">
        <v>29</v>
      </c>
      <c r="C6237" s="162" t="s">
        <v>30</v>
      </c>
      <c r="D6237" s="162" t="s">
        <v>1893</v>
      </c>
      <c r="E6237" s="162" t="s">
        <v>1894</v>
      </c>
      <c r="F6237" s="592"/>
      <c r="G6237" s="592"/>
      <c r="H6237" s="591" t="s">
        <v>1895</v>
      </c>
      <c r="I6237" s="591"/>
      <c r="J6237" s="589" t="s">
        <v>1891</v>
      </c>
      <c r="K6237" s="589" t="s">
        <v>1891</v>
      </c>
      <c r="L6237" s="590">
        <v>0</v>
      </c>
    </row>
    <row r="6238" spans="1:12" s="148" customFormat="1" ht="24" customHeight="1" x14ac:dyDescent="0.15">
      <c r="A6238" s="593"/>
      <c r="B6238" s="164" t="s">
        <v>5424</v>
      </c>
      <c r="C6238" s="164" t="s">
        <v>5437</v>
      </c>
      <c r="D6238" s="166">
        <v>43041</v>
      </c>
      <c r="E6238" s="164" t="s">
        <v>5438</v>
      </c>
      <c r="F6238" s="592"/>
      <c r="G6238" s="592"/>
      <c r="H6238" s="591"/>
      <c r="I6238" s="591"/>
      <c r="J6238" s="589"/>
      <c r="K6238" s="589"/>
      <c r="L6238" s="590"/>
    </row>
    <row r="6239" spans="1:12" s="148" customFormat="1" ht="24" customHeight="1" x14ac:dyDescent="0.15">
      <c r="A6239" s="593">
        <v>1185</v>
      </c>
      <c r="B6239" s="161" t="s">
        <v>20</v>
      </c>
      <c r="C6239" s="162" t="s">
        <v>21</v>
      </c>
      <c r="D6239" s="162" t="s">
        <v>1884</v>
      </c>
      <c r="E6239" s="162" t="s">
        <v>1885</v>
      </c>
      <c r="F6239" s="594" t="s">
        <v>14</v>
      </c>
      <c r="G6239" s="594"/>
      <c r="H6239" s="592"/>
      <c r="I6239" s="592"/>
      <c r="J6239" s="592"/>
      <c r="K6239" s="592"/>
      <c r="L6239" s="592"/>
    </row>
    <row r="6240" spans="1:12" s="148" customFormat="1" ht="26.25" customHeight="1" x14ac:dyDescent="0.15">
      <c r="A6240" s="593"/>
      <c r="B6240" s="589" t="s">
        <v>5435</v>
      </c>
      <c r="C6240" s="595" t="s">
        <v>5439</v>
      </c>
      <c r="D6240" s="596">
        <v>43150</v>
      </c>
      <c r="E6240" s="589" t="s">
        <v>4488</v>
      </c>
      <c r="F6240" s="589" t="s">
        <v>5440</v>
      </c>
      <c r="G6240" s="589"/>
      <c r="H6240" s="591" t="s">
        <v>1890</v>
      </c>
      <c r="I6240" s="591"/>
      <c r="J6240" s="164" t="s">
        <v>1891</v>
      </c>
      <c r="K6240" s="164" t="s">
        <v>0</v>
      </c>
      <c r="L6240" s="165">
        <v>360.8</v>
      </c>
    </row>
    <row r="6241" spans="1:12" s="148" customFormat="1" ht="408.95" customHeight="1" x14ac:dyDescent="0.15">
      <c r="A6241" s="593"/>
      <c r="B6241" s="589"/>
      <c r="C6241" s="595"/>
      <c r="D6241" s="596"/>
      <c r="E6241" s="589"/>
      <c r="F6241" s="589"/>
      <c r="G6241" s="589"/>
      <c r="H6241" s="591" t="s">
        <v>1892</v>
      </c>
      <c r="I6241" s="591"/>
      <c r="J6241" s="589" t="s">
        <v>1891</v>
      </c>
      <c r="K6241" s="589" t="s">
        <v>0</v>
      </c>
      <c r="L6241" s="590">
        <v>103.3</v>
      </c>
    </row>
    <row r="6242" spans="1:12" s="148" customFormat="1" ht="50.85" customHeight="1" x14ac:dyDescent="0.15">
      <c r="A6242" s="593"/>
      <c r="B6242" s="589"/>
      <c r="C6242" s="595"/>
      <c r="D6242" s="596"/>
      <c r="E6242" s="589"/>
      <c r="F6242" s="589"/>
      <c r="G6242" s="589"/>
      <c r="H6242" s="591"/>
      <c r="I6242" s="591"/>
      <c r="J6242" s="589"/>
      <c r="K6242" s="589"/>
      <c r="L6242" s="590"/>
    </row>
    <row r="6243" spans="1:12" s="148" customFormat="1" ht="24" customHeight="1" x14ac:dyDescent="0.15">
      <c r="A6243" s="593"/>
      <c r="B6243" s="161" t="s">
        <v>29</v>
      </c>
      <c r="C6243" s="162" t="s">
        <v>30</v>
      </c>
      <c r="D6243" s="162" t="s">
        <v>1893</v>
      </c>
      <c r="E6243" s="162" t="s">
        <v>1894</v>
      </c>
      <c r="F6243" s="592"/>
      <c r="G6243" s="592"/>
      <c r="H6243" s="591" t="s">
        <v>1895</v>
      </c>
      <c r="I6243" s="591"/>
      <c r="J6243" s="589" t="s">
        <v>1891</v>
      </c>
      <c r="K6243" s="589" t="s">
        <v>1891</v>
      </c>
      <c r="L6243" s="590">
        <v>0</v>
      </c>
    </row>
    <row r="6244" spans="1:12" s="148" customFormat="1" ht="24" customHeight="1" x14ac:dyDescent="0.15">
      <c r="A6244" s="593"/>
      <c r="B6244" s="164" t="s">
        <v>5424</v>
      </c>
      <c r="C6244" s="164" t="s">
        <v>5440</v>
      </c>
      <c r="D6244" s="166">
        <v>43154</v>
      </c>
      <c r="E6244" s="164" t="s">
        <v>5441</v>
      </c>
      <c r="F6244" s="592"/>
      <c r="G6244" s="592"/>
      <c r="H6244" s="591"/>
      <c r="I6244" s="591"/>
      <c r="J6244" s="589"/>
      <c r="K6244" s="589"/>
      <c r="L6244" s="590"/>
    </row>
    <row r="6245" spans="1:12" s="148" customFormat="1" ht="24" customHeight="1" x14ac:dyDescent="0.15">
      <c r="A6245" s="593">
        <v>1186</v>
      </c>
      <c r="B6245" s="161" t="s">
        <v>20</v>
      </c>
      <c r="C6245" s="162" t="s">
        <v>21</v>
      </c>
      <c r="D6245" s="162" t="s">
        <v>1884</v>
      </c>
      <c r="E6245" s="162" t="s">
        <v>1885</v>
      </c>
      <c r="F6245" s="594" t="s">
        <v>14</v>
      </c>
      <c r="G6245" s="594"/>
      <c r="H6245" s="592"/>
      <c r="I6245" s="592"/>
      <c r="J6245" s="592"/>
      <c r="K6245" s="592"/>
      <c r="L6245" s="592"/>
    </row>
    <row r="6246" spans="1:12" s="148" customFormat="1" ht="26.25" customHeight="1" x14ac:dyDescent="0.15">
      <c r="A6246" s="593"/>
      <c r="B6246" s="589" t="s">
        <v>5435</v>
      </c>
      <c r="C6246" s="595" t="s">
        <v>5439</v>
      </c>
      <c r="D6246" s="596">
        <v>43150</v>
      </c>
      <c r="E6246" s="589" t="s">
        <v>4488</v>
      </c>
      <c r="F6246" s="589" t="s">
        <v>4285</v>
      </c>
      <c r="G6246" s="589"/>
      <c r="H6246" s="591" t="s">
        <v>1890</v>
      </c>
      <c r="I6246" s="591"/>
      <c r="J6246" s="164" t="s">
        <v>1891</v>
      </c>
      <c r="K6246" s="164" t="s">
        <v>0</v>
      </c>
      <c r="L6246" s="165">
        <v>515.07000000000005</v>
      </c>
    </row>
    <row r="6247" spans="1:12" s="148" customFormat="1" ht="408.95" customHeight="1" x14ac:dyDescent="0.15">
      <c r="A6247" s="593"/>
      <c r="B6247" s="589"/>
      <c r="C6247" s="595"/>
      <c r="D6247" s="596"/>
      <c r="E6247" s="589"/>
      <c r="F6247" s="589"/>
      <c r="G6247" s="589"/>
      <c r="H6247" s="591" t="s">
        <v>1892</v>
      </c>
      <c r="I6247" s="591"/>
      <c r="J6247" s="589" t="s">
        <v>1891</v>
      </c>
      <c r="K6247" s="589" t="s">
        <v>1891</v>
      </c>
      <c r="L6247" s="590">
        <v>0</v>
      </c>
    </row>
    <row r="6248" spans="1:12" s="148" customFormat="1" ht="50.85" customHeight="1" x14ac:dyDescent="0.15">
      <c r="A6248" s="593"/>
      <c r="B6248" s="589"/>
      <c r="C6248" s="595"/>
      <c r="D6248" s="596"/>
      <c r="E6248" s="589"/>
      <c r="F6248" s="589"/>
      <c r="G6248" s="589"/>
      <c r="H6248" s="591"/>
      <c r="I6248" s="591"/>
      <c r="J6248" s="589"/>
      <c r="K6248" s="589"/>
      <c r="L6248" s="590"/>
    </row>
    <row r="6249" spans="1:12" s="148" customFormat="1" ht="24" customHeight="1" x14ac:dyDescent="0.15">
      <c r="A6249" s="593"/>
      <c r="B6249" s="161" t="s">
        <v>29</v>
      </c>
      <c r="C6249" s="162" t="s">
        <v>30</v>
      </c>
      <c r="D6249" s="162" t="s">
        <v>1893</v>
      </c>
      <c r="E6249" s="162" t="s">
        <v>1894</v>
      </c>
      <c r="F6249" s="592"/>
      <c r="G6249" s="592"/>
      <c r="H6249" s="591" t="s">
        <v>1895</v>
      </c>
      <c r="I6249" s="591"/>
      <c r="J6249" s="589" t="s">
        <v>1891</v>
      </c>
      <c r="K6249" s="589" t="s">
        <v>1891</v>
      </c>
      <c r="L6249" s="590">
        <v>0</v>
      </c>
    </row>
    <row r="6250" spans="1:12" s="148" customFormat="1" ht="24" customHeight="1" x14ac:dyDescent="0.15">
      <c r="A6250" s="593"/>
      <c r="B6250" s="164" t="s">
        <v>5424</v>
      </c>
      <c r="C6250" s="164" t="s">
        <v>4285</v>
      </c>
      <c r="D6250" s="166">
        <v>43154</v>
      </c>
      <c r="E6250" s="164" t="s">
        <v>5441</v>
      </c>
      <c r="F6250" s="592"/>
      <c r="G6250" s="592"/>
      <c r="H6250" s="591"/>
      <c r="I6250" s="591"/>
      <c r="J6250" s="589"/>
      <c r="K6250" s="589"/>
      <c r="L6250" s="590"/>
    </row>
    <row r="6251" spans="1:12" s="148" customFormat="1" ht="24" customHeight="1" x14ac:dyDescent="0.15">
      <c r="A6251" s="593">
        <v>1187</v>
      </c>
      <c r="B6251" s="161" t="s">
        <v>20</v>
      </c>
      <c r="C6251" s="162" t="s">
        <v>21</v>
      </c>
      <c r="D6251" s="162" t="s">
        <v>1884</v>
      </c>
      <c r="E6251" s="162" t="s">
        <v>1885</v>
      </c>
      <c r="F6251" s="594" t="s">
        <v>14</v>
      </c>
      <c r="G6251" s="594"/>
      <c r="H6251" s="592"/>
      <c r="I6251" s="592"/>
      <c r="J6251" s="592"/>
      <c r="K6251" s="592"/>
      <c r="L6251" s="592"/>
    </row>
    <row r="6252" spans="1:12" s="148" customFormat="1" ht="26.25" customHeight="1" x14ac:dyDescent="0.15">
      <c r="A6252" s="593"/>
      <c r="B6252" s="589" t="s">
        <v>5435</v>
      </c>
      <c r="C6252" s="595" t="s">
        <v>5442</v>
      </c>
      <c r="D6252" s="596">
        <v>43164</v>
      </c>
      <c r="E6252" s="589" t="s">
        <v>2262</v>
      </c>
      <c r="F6252" s="589" t="s">
        <v>5443</v>
      </c>
      <c r="G6252" s="589"/>
      <c r="H6252" s="591" t="s">
        <v>1890</v>
      </c>
      <c r="I6252" s="591"/>
      <c r="J6252" s="164" t="s">
        <v>1891</v>
      </c>
      <c r="K6252" s="164" t="s">
        <v>0</v>
      </c>
      <c r="L6252" s="165">
        <v>528</v>
      </c>
    </row>
    <row r="6253" spans="1:12" s="148" customFormat="1" ht="260.25" customHeight="1" x14ac:dyDescent="0.15">
      <c r="A6253" s="593"/>
      <c r="B6253" s="589"/>
      <c r="C6253" s="595"/>
      <c r="D6253" s="596"/>
      <c r="E6253" s="589"/>
      <c r="F6253" s="589"/>
      <c r="G6253" s="589"/>
      <c r="H6253" s="591" t="s">
        <v>1892</v>
      </c>
      <c r="I6253" s="591"/>
      <c r="J6253" s="164" t="s">
        <v>1891</v>
      </c>
      <c r="K6253" s="164" t="s">
        <v>1891</v>
      </c>
      <c r="L6253" s="165">
        <v>0</v>
      </c>
    </row>
    <row r="6254" spans="1:12" s="148" customFormat="1" ht="24" customHeight="1" x14ac:dyDescent="0.15">
      <c r="A6254" s="593"/>
      <c r="B6254" s="161" t="s">
        <v>29</v>
      </c>
      <c r="C6254" s="162" t="s">
        <v>30</v>
      </c>
      <c r="D6254" s="162" t="s">
        <v>1893</v>
      </c>
      <c r="E6254" s="162" t="s">
        <v>1894</v>
      </c>
      <c r="F6254" s="592"/>
      <c r="G6254" s="592"/>
      <c r="H6254" s="591" t="s">
        <v>1895</v>
      </c>
      <c r="I6254" s="591"/>
      <c r="J6254" s="589" t="s">
        <v>1891</v>
      </c>
      <c r="K6254" s="589" t="s">
        <v>0</v>
      </c>
      <c r="L6254" s="590">
        <v>200</v>
      </c>
    </row>
    <row r="6255" spans="1:12" s="148" customFormat="1" ht="24" customHeight="1" x14ac:dyDescent="0.15">
      <c r="A6255" s="593"/>
      <c r="B6255" s="164" t="s">
        <v>5424</v>
      </c>
      <c r="C6255" s="164" t="s">
        <v>5443</v>
      </c>
      <c r="D6255" s="166">
        <v>43166</v>
      </c>
      <c r="E6255" s="164" t="s">
        <v>5444</v>
      </c>
      <c r="F6255" s="592"/>
      <c r="G6255" s="592"/>
      <c r="H6255" s="591"/>
      <c r="I6255" s="591"/>
      <c r="J6255" s="589"/>
      <c r="K6255" s="589"/>
      <c r="L6255" s="590"/>
    </row>
    <row r="6256" spans="1:12" s="148" customFormat="1" ht="24" customHeight="1" x14ac:dyDescent="0.15">
      <c r="A6256" s="593">
        <v>1188</v>
      </c>
      <c r="B6256" s="161" t="s">
        <v>20</v>
      </c>
      <c r="C6256" s="162" t="s">
        <v>21</v>
      </c>
      <c r="D6256" s="162" t="s">
        <v>1884</v>
      </c>
      <c r="E6256" s="162" t="s">
        <v>1885</v>
      </c>
      <c r="F6256" s="594" t="s">
        <v>14</v>
      </c>
      <c r="G6256" s="594"/>
      <c r="H6256" s="592"/>
      <c r="I6256" s="592"/>
      <c r="J6256" s="592"/>
      <c r="K6256" s="592"/>
      <c r="L6256" s="592"/>
    </row>
    <row r="6257" spans="1:12" s="148" customFormat="1" ht="26.25" customHeight="1" x14ac:dyDescent="0.15">
      <c r="A6257" s="593"/>
      <c r="B6257" s="589" t="s">
        <v>5445</v>
      </c>
      <c r="C6257" s="589" t="s">
        <v>5446</v>
      </c>
      <c r="D6257" s="596">
        <v>43034</v>
      </c>
      <c r="E6257" s="589" t="s">
        <v>4318</v>
      </c>
      <c r="F6257" s="589" t="s">
        <v>5447</v>
      </c>
      <c r="G6257" s="589"/>
      <c r="H6257" s="591" t="s">
        <v>1890</v>
      </c>
      <c r="I6257" s="591"/>
      <c r="J6257" s="164" t="s">
        <v>1891</v>
      </c>
      <c r="K6257" s="164" t="s">
        <v>0</v>
      </c>
      <c r="L6257" s="165">
        <v>107</v>
      </c>
    </row>
    <row r="6258" spans="1:12" s="148" customFormat="1" ht="18.75" customHeight="1" x14ac:dyDescent="0.15">
      <c r="A6258" s="593"/>
      <c r="B6258" s="589"/>
      <c r="C6258" s="589"/>
      <c r="D6258" s="596"/>
      <c r="E6258" s="589"/>
      <c r="F6258" s="589"/>
      <c r="G6258" s="589"/>
      <c r="H6258" s="591" t="s">
        <v>1892</v>
      </c>
      <c r="I6258" s="591"/>
      <c r="J6258" s="164" t="s">
        <v>1891</v>
      </c>
      <c r="K6258" s="164" t="s">
        <v>0</v>
      </c>
      <c r="L6258" s="165">
        <v>189</v>
      </c>
    </row>
    <row r="6259" spans="1:12" s="148" customFormat="1" ht="24" customHeight="1" x14ac:dyDescent="0.15">
      <c r="A6259" s="593"/>
      <c r="B6259" s="161" t="s">
        <v>29</v>
      </c>
      <c r="C6259" s="162" t="s">
        <v>30</v>
      </c>
      <c r="D6259" s="162" t="s">
        <v>1893</v>
      </c>
      <c r="E6259" s="162" t="s">
        <v>1894</v>
      </c>
      <c r="F6259" s="592"/>
      <c r="G6259" s="592"/>
      <c r="H6259" s="591" t="s">
        <v>1895</v>
      </c>
      <c r="I6259" s="591"/>
      <c r="J6259" s="589" t="s">
        <v>1891</v>
      </c>
      <c r="K6259" s="589" t="s">
        <v>0</v>
      </c>
      <c r="L6259" s="590">
        <v>156</v>
      </c>
    </row>
    <row r="6260" spans="1:12" s="148" customFormat="1" ht="34.5" customHeight="1" x14ac:dyDescent="0.15">
      <c r="A6260" s="593"/>
      <c r="B6260" s="164" t="s">
        <v>5448</v>
      </c>
      <c r="C6260" s="164" t="s">
        <v>5447</v>
      </c>
      <c r="D6260" s="166">
        <v>43035</v>
      </c>
      <c r="E6260" s="164" t="s">
        <v>4010</v>
      </c>
      <c r="F6260" s="592"/>
      <c r="G6260" s="592"/>
      <c r="H6260" s="591"/>
      <c r="I6260" s="591"/>
      <c r="J6260" s="589"/>
      <c r="K6260" s="589"/>
      <c r="L6260" s="590"/>
    </row>
    <row r="6261" spans="1:12" s="148" customFormat="1" ht="24" customHeight="1" x14ac:dyDescent="0.15">
      <c r="A6261" s="593">
        <v>1189</v>
      </c>
      <c r="B6261" s="161" t="s">
        <v>20</v>
      </c>
      <c r="C6261" s="162" t="s">
        <v>21</v>
      </c>
      <c r="D6261" s="162" t="s">
        <v>1884</v>
      </c>
      <c r="E6261" s="162" t="s">
        <v>1885</v>
      </c>
      <c r="F6261" s="594" t="s">
        <v>14</v>
      </c>
      <c r="G6261" s="594"/>
      <c r="H6261" s="592"/>
      <c r="I6261" s="592"/>
      <c r="J6261" s="592"/>
      <c r="K6261" s="592"/>
      <c r="L6261" s="592"/>
    </row>
    <row r="6262" spans="1:12" s="148" customFormat="1" ht="26.25" customHeight="1" x14ac:dyDescent="0.15">
      <c r="A6262" s="593"/>
      <c r="B6262" s="589" t="s">
        <v>5449</v>
      </c>
      <c r="C6262" s="595" t="s">
        <v>5450</v>
      </c>
      <c r="D6262" s="596">
        <v>43150</v>
      </c>
      <c r="E6262" s="589" t="s">
        <v>3940</v>
      </c>
      <c r="F6262" s="589" t="s">
        <v>5451</v>
      </c>
      <c r="G6262" s="589"/>
      <c r="H6262" s="591" t="s">
        <v>1890</v>
      </c>
      <c r="I6262" s="591"/>
      <c r="J6262" s="164" t="s">
        <v>1891</v>
      </c>
      <c r="K6262" s="164" t="s">
        <v>0</v>
      </c>
      <c r="L6262" s="165">
        <v>798</v>
      </c>
    </row>
    <row r="6263" spans="1:12" s="148" customFormat="1" ht="249.75" customHeight="1" x14ac:dyDescent="0.15">
      <c r="A6263" s="593"/>
      <c r="B6263" s="589"/>
      <c r="C6263" s="595"/>
      <c r="D6263" s="596"/>
      <c r="E6263" s="589"/>
      <c r="F6263" s="589"/>
      <c r="G6263" s="589"/>
      <c r="H6263" s="591" t="s">
        <v>1892</v>
      </c>
      <c r="I6263" s="591"/>
      <c r="J6263" s="164" t="s">
        <v>1891</v>
      </c>
      <c r="K6263" s="164" t="s">
        <v>0</v>
      </c>
      <c r="L6263" s="165">
        <v>1555</v>
      </c>
    </row>
    <row r="6264" spans="1:12" s="148" customFormat="1" ht="24" customHeight="1" x14ac:dyDescent="0.15">
      <c r="A6264" s="593"/>
      <c r="B6264" s="161" t="s">
        <v>29</v>
      </c>
      <c r="C6264" s="162" t="s">
        <v>30</v>
      </c>
      <c r="D6264" s="162" t="s">
        <v>1893</v>
      </c>
      <c r="E6264" s="162" t="s">
        <v>1894</v>
      </c>
      <c r="F6264" s="592"/>
      <c r="G6264" s="592"/>
      <c r="H6264" s="591" t="s">
        <v>1895</v>
      </c>
      <c r="I6264" s="591"/>
      <c r="J6264" s="589" t="s">
        <v>1891</v>
      </c>
      <c r="K6264" s="589" t="s">
        <v>0</v>
      </c>
      <c r="L6264" s="590">
        <v>50</v>
      </c>
    </row>
    <row r="6265" spans="1:12" s="148" customFormat="1" ht="34.5" customHeight="1" x14ac:dyDescent="0.15">
      <c r="A6265" s="593"/>
      <c r="B6265" s="164" t="s">
        <v>1945</v>
      </c>
      <c r="C6265" s="164" t="s">
        <v>5451</v>
      </c>
      <c r="D6265" s="166">
        <v>43154</v>
      </c>
      <c r="E6265" s="164" t="s">
        <v>5441</v>
      </c>
      <c r="F6265" s="592"/>
      <c r="G6265" s="592"/>
      <c r="H6265" s="591"/>
      <c r="I6265" s="591"/>
      <c r="J6265" s="589"/>
      <c r="K6265" s="589"/>
      <c r="L6265" s="590"/>
    </row>
    <row r="6266" spans="1:12" s="148" customFormat="1" ht="24" customHeight="1" x14ac:dyDescent="0.15">
      <c r="A6266" s="593">
        <v>1190</v>
      </c>
      <c r="B6266" s="161" t="s">
        <v>20</v>
      </c>
      <c r="C6266" s="162" t="s">
        <v>21</v>
      </c>
      <c r="D6266" s="162" t="s">
        <v>1884</v>
      </c>
      <c r="E6266" s="162" t="s">
        <v>1885</v>
      </c>
      <c r="F6266" s="594" t="s">
        <v>14</v>
      </c>
      <c r="G6266" s="594"/>
      <c r="H6266" s="592"/>
      <c r="I6266" s="592"/>
      <c r="J6266" s="592"/>
      <c r="K6266" s="592"/>
      <c r="L6266" s="592"/>
    </row>
    <row r="6267" spans="1:12" s="148" customFormat="1" ht="26.25" customHeight="1" x14ac:dyDescent="0.15">
      <c r="A6267" s="593"/>
      <c r="B6267" s="589" t="s">
        <v>5452</v>
      </c>
      <c r="C6267" s="595" t="s">
        <v>5453</v>
      </c>
      <c r="D6267" s="596">
        <v>43052</v>
      </c>
      <c r="E6267" s="589" t="s">
        <v>2578</v>
      </c>
      <c r="F6267" s="589" t="s">
        <v>5454</v>
      </c>
      <c r="G6267" s="589"/>
      <c r="H6267" s="591" t="s">
        <v>1890</v>
      </c>
      <c r="I6267" s="591"/>
      <c r="J6267" s="164" t="s">
        <v>1891</v>
      </c>
      <c r="K6267" s="164" t="s">
        <v>0</v>
      </c>
      <c r="L6267" s="165">
        <v>456.3</v>
      </c>
    </row>
    <row r="6268" spans="1:12" s="148" customFormat="1" ht="155.25" customHeight="1" x14ac:dyDescent="0.15">
      <c r="A6268" s="593"/>
      <c r="B6268" s="589"/>
      <c r="C6268" s="595"/>
      <c r="D6268" s="596"/>
      <c r="E6268" s="589"/>
      <c r="F6268" s="589"/>
      <c r="G6268" s="589"/>
      <c r="H6268" s="591" t="s">
        <v>1892</v>
      </c>
      <c r="I6268" s="591"/>
      <c r="J6268" s="164" t="s">
        <v>1891</v>
      </c>
      <c r="K6268" s="164" t="s">
        <v>0</v>
      </c>
      <c r="L6268" s="165">
        <v>5112.3</v>
      </c>
    </row>
    <row r="6269" spans="1:12" s="148" customFormat="1" ht="24" customHeight="1" x14ac:dyDescent="0.15">
      <c r="A6269" s="593"/>
      <c r="B6269" s="161" t="s">
        <v>29</v>
      </c>
      <c r="C6269" s="162" t="s">
        <v>30</v>
      </c>
      <c r="D6269" s="162" t="s">
        <v>1893</v>
      </c>
      <c r="E6269" s="162" t="s">
        <v>1894</v>
      </c>
      <c r="F6269" s="592"/>
      <c r="G6269" s="592"/>
      <c r="H6269" s="591" t="s">
        <v>1895</v>
      </c>
      <c r="I6269" s="591"/>
      <c r="J6269" s="589" t="s">
        <v>1891</v>
      </c>
      <c r="K6269" s="589" t="s">
        <v>1891</v>
      </c>
      <c r="L6269" s="590">
        <v>0</v>
      </c>
    </row>
    <row r="6270" spans="1:12" s="148" customFormat="1" ht="24" customHeight="1" x14ac:dyDescent="0.15">
      <c r="A6270" s="593"/>
      <c r="B6270" s="164" t="s">
        <v>1896</v>
      </c>
      <c r="C6270" s="164" t="s">
        <v>5454</v>
      </c>
      <c r="D6270" s="166">
        <v>43056</v>
      </c>
      <c r="E6270" s="164" t="s">
        <v>5455</v>
      </c>
      <c r="F6270" s="592"/>
      <c r="G6270" s="592"/>
      <c r="H6270" s="591"/>
      <c r="I6270" s="591"/>
      <c r="J6270" s="589"/>
      <c r="K6270" s="589"/>
      <c r="L6270" s="590"/>
    </row>
    <row r="6271" spans="1:12" s="148" customFormat="1" ht="24" customHeight="1" x14ac:dyDescent="0.15">
      <c r="A6271" s="593">
        <v>1191</v>
      </c>
      <c r="B6271" s="161" t="s">
        <v>20</v>
      </c>
      <c r="C6271" s="162" t="s">
        <v>21</v>
      </c>
      <c r="D6271" s="162" t="s">
        <v>1884</v>
      </c>
      <c r="E6271" s="162" t="s">
        <v>1885</v>
      </c>
      <c r="F6271" s="594" t="s">
        <v>14</v>
      </c>
      <c r="G6271" s="594"/>
      <c r="H6271" s="592"/>
      <c r="I6271" s="592"/>
      <c r="J6271" s="592"/>
      <c r="K6271" s="592"/>
      <c r="L6271" s="592"/>
    </row>
    <row r="6272" spans="1:12" s="148" customFormat="1" ht="26.25" customHeight="1" x14ac:dyDescent="0.15">
      <c r="A6272" s="593"/>
      <c r="B6272" s="589" t="s">
        <v>5456</v>
      </c>
      <c r="C6272" s="595" t="s">
        <v>5457</v>
      </c>
      <c r="D6272" s="596">
        <v>43159</v>
      </c>
      <c r="E6272" s="589" t="s">
        <v>4211</v>
      </c>
      <c r="F6272" s="589" t="s">
        <v>5458</v>
      </c>
      <c r="G6272" s="589"/>
      <c r="H6272" s="591" t="s">
        <v>1890</v>
      </c>
      <c r="I6272" s="591"/>
      <c r="J6272" s="164" t="s">
        <v>1891</v>
      </c>
      <c r="K6272" s="164" t="s">
        <v>0</v>
      </c>
      <c r="L6272" s="165">
        <v>1115</v>
      </c>
    </row>
    <row r="6273" spans="1:12" s="148" customFormat="1" ht="408.95" customHeight="1" x14ac:dyDescent="0.15">
      <c r="A6273" s="593"/>
      <c r="B6273" s="589"/>
      <c r="C6273" s="595"/>
      <c r="D6273" s="596"/>
      <c r="E6273" s="589"/>
      <c r="F6273" s="589"/>
      <c r="G6273" s="589"/>
      <c r="H6273" s="591" t="s">
        <v>1892</v>
      </c>
      <c r="I6273" s="591"/>
      <c r="J6273" s="589" t="s">
        <v>1891</v>
      </c>
      <c r="K6273" s="589" t="s">
        <v>0</v>
      </c>
      <c r="L6273" s="590">
        <v>6650</v>
      </c>
    </row>
    <row r="6274" spans="1:12" s="148" customFormat="1" ht="250.35" customHeight="1" x14ac:dyDescent="0.15">
      <c r="A6274" s="593"/>
      <c r="B6274" s="589"/>
      <c r="C6274" s="595"/>
      <c r="D6274" s="596"/>
      <c r="E6274" s="589"/>
      <c r="F6274" s="589"/>
      <c r="G6274" s="589"/>
      <c r="H6274" s="591"/>
      <c r="I6274" s="591"/>
      <c r="J6274" s="589"/>
      <c r="K6274" s="589"/>
      <c r="L6274" s="590"/>
    </row>
    <row r="6275" spans="1:12" s="148" customFormat="1" ht="24" customHeight="1" x14ac:dyDescent="0.15">
      <c r="A6275" s="593"/>
      <c r="B6275" s="161" t="s">
        <v>29</v>
      </c>
      <c r="C6275" s="162" t="s">
        <v>30</v>
      </c>
      <c r="D6275" s="162" t="s">
        <v>1893</v>
      </c>
      <c r="E6275" s="162" t="s">
        <v>1894</v>
      </c>
      <c r="F6275" s="592"/>
      <c r="G6275" s="592"/>
      <c r="H6275" s="591" t="s">
        <v>1895</v>
      </c>
      <c r="I6275" s="591"/>
      <c r="J6275" s="589" t="s">
        <v>1891</v>
      </c>
      <c r="K6275" s="589" t="s">
        <v>0</v>
      </c>
      <c r="L6275" s="590">
        <v>630</v>
      </c>
    </row>
    <row r="6276" spans="1:12" s="148" customFormat="1" ht="24" customHeight="1" x14ac:dyDescent="0.15">
      <c r="A6276" s="593"/>
      <c r="B6276" s="164" t="s">
        <v>5459</v>
      </c>
      <c r="C6276" s="164" t="s">
        <v>5458</v>
      </c>
      <c r="D6276" s="166">
        <v>43163</v>
      </c>
      <c r="E6276" s="164" t="s">
        <v>5460</v>
      </c>
      <c r="F6276" s="592"/>
      <c r="G6276" s="592"/>
      <c r="H6276" s="591"/>
      <c r="I6276" s="591"/>
      <c r="J6276" s="589"/>
      <c r="K6276" s="589"/>
      <c r="L6276" s="590"/>
    </row>
    <row r="6277" spans="1:12" s="148" customFormat="1" ht="24" customHeight="1" x14ac:dyDescent="0.15">
      <c r="A6277" s="593">
        <v>1192</v>
      </c>
      <c r="B6277" s="161" t="s">
        <v>20</v>
      </c>
      <c r="C6277" s="162" t="s">
        <v>21</v>
      </c>
      <c r="D6277" s="162" t="s">
        <v>1884</v>
      </c>
      <c r="E6277" s="162" t="s">
        <v>1885</v>
      </c>
      <c r="F6277" s="594" t="s">
        <v>14</v>
      </c>
      <c r="G6277" s="594"/>
      <c r="H6277" s="592"/>
      <c r="I6277" s="592"/>
      <c r="J6277" s="592"/>
      <c r="K6277" s="592"/>
      <c r="L6277" s="592"/>
    </row>
    <row r="6278" spans="1:12" s="148" customFormat="1" ht="26.25" customHeight="1" x14ac:dyDescent="0.15">
      <c r="A6278" s="593"/>
      <c r="B6278" s="589" t="s">
        <v>5456</v>
      </c>
      <c r="C6278" s="595" t="s">
        <v>5461</v>
      </c>
      <c r="D6278" s="596">
        <v>43171</v>
      </c>
      <c r="E6278" s="589" t="s">
        <v>2673</v>
      </c>
      <c r="F6278" s="589" t="s">
        <v>5462</v>
      </c>
      <c r="G6278" s="589"/>
      <c r="H6278" s="591" t="s">
        <v>1890</v>
      </c>
      <c r="I6278" s="591"/>
      <c r="J6278" s="164" t="s">
        <v>1891</v>
      </c>
      <c r="K6278" s="164" t="s">
        <v>0</v>
      </c>
      <c r="L6278" s="165">
        <v>248.56</v>
      </c>
    </row>
    <row r="6279" spans="1:12" s="148" customFormat="1" ht="176.25" customHeight="1" x14ac:dyDescent="0.15">
      <c r="A6279" s="593"/>
      <c r="B6279" s="589"/>
      <c r="C6279" s="595"/>
      <c r="D6279" s="596"/>
      <c r="E6279" s="589"/>
      <c r="F6279" s="589"/>
      <c r="G6279" s="589"/>
      <c r="H6279" s="591" t="s">
        <v>1892</v>
      </c>
      <c r="I6279" s="591"/>
      <c r="J6279" s="164" t="s">
        <v>1891</v>
      </c>
      <c r="K6279" s="164" t="s">
        <v>0</v>
      </c>
      <c r="L6279" s="165">
        <v>465.6</v>
      </c>
    </row>
    <row r="6280" spans="1:12" s="148" customFormat="1" ht="24" customHeight="1" x14ac:dyDescent="0.15">
      <c r="A6280" s="593"/>
      <c r="B6280" s="161" t="s">
        <v>29</v>
      </c>
      <c r="C6280" s="162" t="s">
        <v>30</v>
      </c>
      <c r="D6280" s="162" t="s">
        <v>1893</v>
      </c>
      <c r="E6280" s="162" t="s">
        <v>1894</v>
      </c>
      <c r="F6280" s="592"/>
      <c r="G6280" s="592"/>
      <c r="H6280" s="591" t="s">
        <v>1895</v>
      </c>
      <c r="I6280" s="591"/>
      <c r="J6280" s="589" t="s">
        <v>1891</v>
      </c>
      <c r="K6280" s="589" t="s">
        <v>1891</v>
      </c>
      <c r="L6280" s="590">
        <v>0</v>
      </c>
    </row>
    <row r="6281" spans="1:12" s="148" customFormat="1" ht="24" customHeight="1" x14ac:dyDescent="0.15">
      <c r="A6281" s="593"/>
      <c r="B6281" s="164" t="s">
        <v>5459</v>
      </c>
      <c r="C6281" s="164" t="s">
        <v>5462</v>
      </c>
      <c r="D6281" s="166">
        <v>43172</v>
      </c>
      <c r="E6281" s="164" t="s">
        <v>3618</v>
      </c>
      <c r="F6281" s="592"/>
      <c r="G6281" s="592"/>
      <c r="H6281" s="591"/>
      <c r="I6281" s="591"/>
      <c r="J6281" s="589"/>
      <c r="K6281" s="589"/>
      <c r="L6281" s="590"/>
    </row>
    <row r="6282" spans="1:12" s="148" customFormat="1" ht="24" customHeight="1" x14ac:dyDescent="0.15">
      <c r="A6282" s="593">
        <v>1193</v>
      </c>
      <c r="B6282" s="161" t="s">
        <v>20</v>
      </c>
      <c r="C6282" s="162" t="s">
        <v>21</v>
      </c>
      <c r="D6282" s="162" t="s">
        <v>1884</v>
      </c>
      <c r="E6282" s="162" t="s">
        <v>1885</v>
      </c>
      <c r="F6282" s="594" t="s">
        <v>14</v>
      </c>
      <c r="G6282" s="594"/>
      <c r="H6282" s="592"/>
      <c r="I6282" s="592"/>
      <c r="J6282" s="592"/>
      <c r="K6282" s="592"/>
      <c r="L6282" s="592"/>
    </row>
    <row r="6283" spans="1:12" s="148" customFormat="1" ht="26.25" customHeight="1" x14ac:dyDescent="0.15">
      <c r="A6283" s="593"/>
      <c r="B6283" s="589" t="s">
        <v>5463</v>
      </c>
      <c r="C6283" s="589" t="s">
        <v>5464</v>
      </c>
      <c r="D6283" s="596">
        <v>43009</v>
      </c>
      <c r="E6283" s="589" t="s">
        <v>2169</v>
      </c>
      <c r="F6283" s="589" t="s">
        <v>5465</v>
      </c>
      <c r="G6283" s="589"/>
      <c r="H6283" s="591" t="s">
        <v>1890</v>
      </c>
      <c r="I6283" s="591"/>
      <c r="J6283" s="164" t="s">
        <v>1891</v>
      </c>
      <c r="K6283" s="164" t="s">
        <v>0</v>
      </c>
      <c r="L6283" s="165">
        <v>642.09</v>
      </c>
    </row>
    <row r="6284" spans="1:12" s="148" customFormat="1" ht="29.25" customHeight="1" x14ac:dyDescent="0.15">
      <c r="A6284" s="593"/>
      <c r="B6284" s="589"/>
      <c r="C6284" s="589"/>
      <c r="D6284" s="596"/>
      <c r="E6284" s="589"/>
      <c r="F6284" s="589"/>
      <c r="G6284" s="589"/>
      <c r="H6284" s="591" t="s">
        <v>1892</v>
      </c>
      <c r="I6284" s="591"/>
      <c r="J6284" s="164" t="s">
        <v>1891</v>
      </c>
      <c r="K6284" s="164" t="s">
        <v>0</v>
      </c>
      <c r="L6284" s="165">
        <v>320.94</v>
      </c>
    </row>
    <row r="6285" spans="1:12" s="148" customFormat="1" ht="24" customHeight="1" x14ac:dyDescent="0.15">
      <c r="A6285" s="593"/>
      <c r="B6285" s="161" t="s">
        <v>29</v>
      </c>
      <c r="C6285" s="162" t="s">
        <v>30</v>
      </c>
      <c r="D6285" s="162" t="s">
        <v>1893</v>
      </c>
      <c r="E6285" s="162" t="s">
        <v>1894</v>
      </c>
      <c r="F6285" s="592"/>
      <c r="G6285" s="592"/>
      <c r="H6285" s="591" t="s">
        <v>1895</v>
      </c>
      <c r="I6285" s="591"/>
      <c r="J6285" s="589" t="s">
        <v>1891</v>
      </c>
      <c r="K6285" s="589" t="s">
        <v>0</v>
      </c>
      <c r="L6285" s="590">
        <v>94</v>
      </c>
    </row>
    <row r="6286" spans="1:12" s="148" customFormat="1" ht="34.5" customHeight="1" x14ac:dyDescent="0.15">
      <c r="A6286" s="593"/>
      <c r="B6286" s="164" t="s">
        <v>3002</v>
      </c>
      <c r="C6286" s="164" t="s">
        <v>5465</v>
      </c>
      <c r="D6286" s="166">
        <v>43012</v>
      </c>
      <c r="E6286" s="164" t="s">
        <v>1987</v>
      </c>
      <c r="F6286" s="592"/>
      <c r="G6286" s="592"/>
      <c r="H6286" s="591"/>
      <c r="I6286" s="591"/>
      <c r="J6286" s="589"/>
      <c r="K6286" s="589"/>
      <c r="L6286" s="590"/>
    </row>
    <row r="6287" spans="1:12" s="148" customFormat="1" ht="24" customHeight="1" x14ac:dyDescent="0.15">
      <c r="A6287" s="593">
        <v>1194</v>
      </c>
      <c r="B6287" s="161" t="s">
        <v>20</v>
      </c>
      <c r="C6287" s="162" t="s">
        <v>21</v>
      </c>
      <c r="D6287" s="162" t="s">
        <v>1884</v>
      </c>
      <c r="E6287" s="162" t="s">
        <v>1885</v>
      </c>
      <c r="F6287" s="594" t="s">
        <v>14</v>
      </c>
      <c r="G6287" s="594"/>
      <c r="H6287" s="592"/>
      <c r="I6287" s="592"/>
      <c r="J6287" s="592"/>
      <c r="K6287" s="592"/>
      <c r="L6287" s="592"/>
    </row>
    <row r="6288" spans="1:12" s="148" customFormat="1" ht="26.25" customHeight="1" x14ac:dyDescent="0.15">
      <c r="A6288" s="593"/>
      <c r="B6288" s="589" t="s">
        <v>5463</v>
      </c>
      <c r="C6288" s="589" t="s">
        <v>5466</v>
      </c>
      <c r="D6288" s="596">
        <v>43045</v>
      </c>
      <c r="E6288" s="589" t="s">
        <v>2057</v>
      </c>
      <c r="F6288" s="589" t="s">
        <v>2377</v>
      </c>
      <c r="G6288" s="589"/>
      <c r="H6288" s="591" t="s">
        <v>1890</v>
      </c>
      <c r="I6288" s="591"/>
      <c r="J6288" s="164" t="s">
        <v>1891</v>
      </c>
      <c r="K6288" s="164" t="s">
        <v>0</v>
      </c>
      <c r="L6288" s="165">
        <v>289.54000000000002</v>
      </c>
    </row>
    <row r="6289" spans="1:12" s="148" customFormat="1" ht="18.75" customHeight="1" x14ac:dyDescent="0.15">
      <c r="A6289" s="593"/>
      <c r="B6289" s="589"/>
      <c r="C6289" s="589"/>
      <c r="D6289" s="596"/>
      <c r="E6289" s="589"/>
      <c r="F6289" s="589"/>
      <c r="G6289" s="589"/>
      <c r="H6289" s="591" t="s">
        <v>1892</v>
      </c>
      <c r="I6289" s="591"/>
      <c r="J6289" s="164" t="s">
        <v>1891</v>
      </c>
      <c r="K6289" s="164" t="s">
        <v>0</v>
      </c>
      <c r="L6289" s="165">
        <v>146.4</v>
      </c>
    </row>
    <row r="6290" spans="1:12" s="148" customFormat="1" ht="24" customHeight="1" x14ac:dyDescent="0.15">
      <c r="A6290" s="593"/>
      <c r="B6290" s="161" t="s">
        <v>29</v>
      </c>
      <c r="C6290" s="162" t="s">
        <v>30</v>
      </c>
      <c r="D6290" s="162" t="s">
        <v>1893</v>
      </c>
      <c r="E6290" s="162" t="s">
        <v>1894</v>
      </c>
      <c r="F6290" s="592"/>
      <c r="G6290" s="592"/>
      <c r="H6290" s="591" t="s">
        <v>1895</v>
      </c>
      <c r="I6290" s="591"/>
      <c r="J6290" s="589" t="s">
        <v>1891</v>
      </c>
      <c r="K6290" s="589" t="s">
        <v>1891</v>
      </c>
      <c r="L6290" s="590">
        <v>0</v>
      </c>
    </row>
    <row r="6291" spans="1:12" s="148" customFormat="1" ht="34.5" customHeight="1" x14ac:dyDescent="0.15">
      <c r="A6291" s="593"/>
      <c r="B6291" s="164" t="s">
        <v>3002</v>
      </c>
      <c r="C6291" s="164" t="s">
        <v>2377</v>
      </c>
      <c r="D6291" s="166">
        <v>43047</v>
      </c>
      <c r="E6291" s="164" t="s">
        <v>2776</v>
      </c>
      <c r="F6291" s="592"/>
      <c r="G6291" s="592"/>
      <c r="H6291" s="591"/>
      <c r="I6291" s="591"/>
      <c r="J6291" s="589"/>
      <c r="K6291" s="589"/>
      <c r="L6291" s="590"/>
    </row>
    <row r="6292" spans="1:12" s="148" customFormat="1" ht="24" customHeight="1" x14ac:dyDescent="0.15">
      <c r="A6292" s="593">
        <v>1195</v>
      </c>
      <c r="B6292" s="161" t="s">
        <v>20</v>
      </c>
      <c r="C6292" s="162" t="s">
        <v>21</v>
      </c>
      <c r="D6292" s="162" t="s">
        <v>1884</v>
      </c>
      <c r="E6292" s="162" t="s">
        <v>1885</v>
      </c>
      <c r="F6292" s="594" t="s">
        <v>14</v>
      </c>
      <c r="G6292" s="594"/>
      <c r="H6292" s="592"/>
      <c r="I6292" s="592"/>
      <c r="J6292" s="592"/>
      <c r="K6292" s="592"/>
      <c r="L6292" s="592"/>
    </row>
    <row r="6293" spans="1:12" s="148" customFormat="1" ht="26.25" customHeight="1" x14ac:dyDescent="0.15">
      <c r="A6293" s="593"/>
      <c r="B6293" s="589" t="s">
        <v>5467</v>
      </c>
      <c r="C6293" s="595" t="s">
        <v>5468</v>
      </c>
      <c r="D6293" s="596">
        <v>43012</v>
      </c>
      <c r="E6293" s="589" t="s">
        <v>1899</v>
      </c>
      <c r="F6293" s="589" t="s">
        <v>976</v>
      </c>
      <c r="G6293" s="589"/>
      <c r="H6293" s="591" t="s">
        <v>1890</v>
      </c>
      <c r="I6293" s="591"/>
      <c r="J6293" s="164" t="s">
        <v>1891</v>
      </c>
      <c r="K6293" s="164" t="s">
        <v>0</v>
      </c>
      <c r="L6293" s="165">
        <v>527.22</v>
      </c>
    </row>
    <row r="6294" spans="1:12" s="148" customFormat="1" ht="165.75" customHeight="1" x14ac:dyDescent="0.15">
      <c r="A6294" s="593"/>
      <c r="B6294" s="589"/>
      <c r="C6294" s="595"/>
      <c r="D6294" s="596"/>
      <c r="E6294" s="589"/>
      <c r="F6294" s="589"/>
      <c r="G6294" s="589"/>
      <c r="H6294" s="591" t="s">
        <v>1892</v>
      </c>
      <c r="I6294" s="591"/>
      <c r="J6294" s="164" t="s">
        <v>1891</v>
      </c>
      <c r="K6294" s="164" t="s">
        <v>1891</v>
      </c>
      <c r="L6294" s="165">
        <v>0</v>
      </c>
    </row>
    <row r="6295" spans="1:12" s="148" customFormat="1" ht="24" customHeight="1" x14ac:dyDescent="0.15">
      <c r="A6295" s="593"/>
      <c r="B6295" s="161" t="s">
        <v>29</v>
      </c>
      <c r="C6295" s="162" t="s">
        <v>30</v>
      </c>
      <c r="D6295" s="162" t="s">
        <v>1893</v>
      </c>
      <c r="E6295" s="162" t="s">
        <v>1894</v>
      </c>
      <c r="F6295" s="592"/>
      <c r="G6295" s="592"/>
      <c r="H6295" s="591" t="s">
        <v>1895</v>
      </c>
      <c r="I6295" s="591"/>
      <c r="J6295" s="589" t="s">
        <v>1891</v>
      </c>
      <c r="K6295" s="589" t="s">
        <v>0</v>
      </c>
      <c r="L6295" s="590">
        <v>340</v>
      </c>
    </row>
    <row r="6296" spans="1:12" s="148" customFormat="1" ht="24" customHeight="1" x14ac:dyDescent="0.15">
      <c r="A6296" s="593"/>
      <c r="B6296" s="164" t="s">
        <v>5469</v>
      </c>
      <c r="C6296" s="164" t="s">
        <v>976</v>
      </c>
      <c r="D6296" s="166">
        <v>43017</v>
      </c>
      <c r="E6296" s="164" t="s">
        <v>2850</v>
      </c>
      <c r="F6296" s="592"/>
      <c r="G6296" s="592"/>
      <c r="H6296" s="591"/>
      <c r="I6296" s="591"/>
      <c r="J6296" s="589"/>
      <c r="K6296" s="589"/>
      <c r="L6296" s="590"/>
    </row>
    <row r="6297" spans="1:12" s="148" customFormat="1" ht="24" customHeight="1" x14ac:dyDescent="0.15">
      <c r="A6297" s="593">
        <v>1196</v>
      </c>
      <c r="B6297" s="161" t="s">
        <v>20</v>
      </c>
      <c r="C6297" s="162" t="s">
        <v>21</v>
      </c>
      <c r="D6297" s="162" t="s">
        <v>1884</v>
      </c>
      <c r="E6297" s="162" t="s">
        <v>1885</v>
      </c>
      <c r="F6297" s="594" t="s">
        <v>14</v>
      </c>
      <c r="G6297" s="594"/>
      <c r="H6297" s="592"/>
      <c r="I6297" s="592"/>
      <c r="J6297" s="592"/>
      <c r="K6297" s="592"/>
      <c r="L6297" s="592"/>
    </row>
    <row r="6298" spans="1:12" s="148" customFormat="1" ht="26.25" customHeight="1" x14ac:dyDescent="0.15">
      <c r="A6298" s="593"/>
      <c r="B6298" s="589" t="s">
        <v>5470</v>
      </c>
      <c r="C6298" s="595" t="s">
        <v>5471</v>
      </c>
      <c r="D6298" s="596">
        <v>43019</v>
      </c>
      <c r="E6298" s="589" t="s">
        <v>2285</v>
      </c>
      <c r="F6298" s="589" t="s">
        <v>4193</v>
      </c>
      <c r="G6298" s="589"/>
      <c r="H6298" s="591" t="s">
        <v>1890</v>
      </c>
      <c r="I6298" s="591"/>
      <c r="J6298" s="164" t="s">
        <v>1891</v>
      </c>
      <c r="K6298" s="164" t="s">
        <v>0</v>
      </c>
      <c r="L6298" s="165">
        <v>600</v>
      </c>
    </row>
    <row r="6299" spans="1:12" s="148" customFormat="1" ht="408.95" customHeight="1" x14ac:dyDescent="0.15">
      <c r="A6299" s="593"/>
      <c r="B6299" s="589"/>
      <c r="C6299" s="595"/>
      <c r="D6299" s="596"/>
      <c r="E6299" s="589"/>
      <c r="F6299" s="589"/>
      <c r="G6299" s="589"/>
      <c r="H6299" s="591" t="s">
        <v>1892</v>
      </c>
      <c r="I6299" s="591"/>
      <c r="J6299" s="589" t="s">
        <v>1891</v>
      </c>
      <c r="K6299" s="589" t="s">
        <v>0</v>
      </c>
      <c r="L6299" s="590">
        <v>1200</v>
      </c>
    </row>
    <row r="6300" spans="1:12" s="148" customFormat="1" ht="40.35" customHeight="1" x14ac:dyDescent="0.15">
      <c r="A6300" s="593"/>
      <c r="B6300" s="589"/>
      <c r="C6300" s="595"/>
      <c r="D6300" s="596"/>
      <c r="E6300" s="589"/>
      <c r="F6300" s="589"/>
      <c r="G6300" s="589"/>
      <c r="H6300" s="591"/>
      <c r="I6300" s="591"/>
      <c r="J6300" s="589"/>
      <c r="K6300" s="589"/>
      <c r="L6300" s="590"/>
    </row>
    <row r="6301" spans="1:12" s="148" customFormat="1" ht="24" customHeight="1" x14ac:dyDescent="0.15">
      <c r="A6301" s="593"/>
      <c r="B6301" s="161" t="s">
        <v>29</v>
      </c>
      <c r="C6301" s="162" t="s">
        <v>30</v>
      </c>
      <c r="D6301" s="162" t="s">
        <v>1893</v>
      </c>
      <c r="E6301" s="162" t="s">
        <v>1894</v>
      </c>
      <c r="F6301" s="592"/>
      <c r="G6301" s="592"/>
      <c r="H6301" s="591" t="s">
        <v>1895</v>
      </c>
      <c r="I6301" s="591"/>
      <c r="J6301" s="589" t="s">
        <v>1891</v>
      </c>
      <c r="K6301" s="589" t="s">
        <v>1891</v>
      </c>
      <c r="L6301" s="590">
        <v>0</v>
      </c>
    </row>
    <row r="6302" spans="1:12" s="148" customFormat="1" ht="34.5" customHeight="1" x14ac:dyDescent="0.15">
      <c r="A6302" s="593"/>
      <c r="B6302" s="164" t="s">
        <v>3022</v>
      </c>
      <c r="C6302" s="164" t="s">
        <v>4193</v>
      </c>
      <c r="D6302" s="166">
        <v>43023</v>
      </c>
      <c r="E6302" s="164" t="s">
        <v>3390</v>
      </c>
      <c r="F6302" s="592"/>
      <c r="G6302" s="592"/>
      <c r="H6302" s="591"/>
      <c r="I6302" s="591"/>
      <c r="J6302" s="589"/>
      <c r="K6302" s="589"/>
      <c r="L6302" s="590"/>
    </row>
    <row r="6303" spans="1:12" s="148" customFormat="1" ht="24" customHeight="1" x14ac:dyDescent="0.15">
      <c r="A6303" s="593">
        <v>1197</v>
      </c>
      <c r="B6303" s="161" t="s">
        <v>20</v>
      </c>
      <c r="C6303" s="162" t="s">
        <v>21</v>
      </c>
      <c r="D6303" s="162" t="s">
        <v>1884</v>
      </c>
      <c r="E6303" s="162" t="s">
        <v>1885</v>
      </c>
      <c r="F6303" s="594" t="s">
        <v>14</v>
      </c>
      <c r="G6303" s="594"/>
      <c r="H6303" s="592"/>
      <c r="I6303" s="592"/>
      <c r="J6303" s="592"/>
      <c r="K6303" s="592"/>
      <c r="L6303" s="592"/>
    </row>
    <row r="6304" spans="1:12" s="148" customFormat="1" ht="26.25" customHeight="1" x14ac:dyDescent="0.15">
      <c r="A6304" s="593"/>
      <c r="B6304" s="589" t="s">
        <v>5470</v>
      </c>
      <c r="C6304" s="595" t="s">
        <v>5472</v>
      </c>
      <c r="D6304" s="596">
        <v>43039</v>
      </c>
      <c r="E6304" s="589" t="s">
        <v>2382</v>
      </c>
      <c r="F6304" s="589" t="s">
        <v>5473</v>
      </c>
      <c r="G6304" s="589"/>
      <c r="H6304" s="591" t="s">
        <v>1890</v>
      </c>
      <c r="I6304" s="591"/>
      <c r="J6304" s="164" t="s">
        <v>1891</v>
      </c>
      <c r="K6304" s="164" t="s">
        <v>0</v>
      </c>
      <c r="L6304" s="165">
        <v>439</v>
      </c>
    </row>
    <row r="6305" spans="1:12" s="148" customFormat="1" ht="408.95" customHeight="1" x14ac:dyDescent="0.15">
      <c r="A6305" s="593"/>
      <c r="B6305" s="589"/>
      <c r="C6305" s="595"/>
      <c r="D6305" s="596"/>
      <c r="E6305" s="589"/>
      <c r="F6305" s="589"/>
      <c r="G6305" s="589"/>
      <c r="H6305" s="591" t="s">
        <v>1892</v>
      </c>
      <c r="I6305" s="591"/>
      <c r="J6305" s="589" t="s">
        <v>1891</v>
      </c>
      <c r="K6305" s="589" t="s">
        <v>0</v>
      </c>
      <c r="L6305" s="590">
        <v>150</v>
      </c>
    </row>
    <row r="6306" spans="1:12" s="148" customFormat="1" ht="71.849999999999994" customHeight="1" x14ac:dyDescent="0.15">
      <c r="A6306" s="593"/>
      <c r="B6306" s="589"/>
      <c r="C6306" s="595"/>
      <c r="D6306" s="596"/>
      <c r="E6306" s="589"/>
      <c r="F6306" s="589"/>
      <c r="G6306" s="589"/>
      <c r="H6306" s="591"/>
      <c r="I6306" s="591"/>
      <c r="J6306" s="589"/>
      <c r="K6306" s="589"/>
      <c r="L6306" s="590"/>
    </row>
    <row r="6307" spans="1:12" s="148" customFormat="1" ht="24" customHeight="1" x14ac:dyDescent="0.15">
      <c r="A6307" s="593"/>
      <c r="B6307" s="161" t="s">
        <v>29</v>
      </c>
      <c r="C6307" s="162" t="s">
        <v>30</v>
      </c>
      <c r="D6307" s="162" t="s">
        <v>1893</v>
      </c>
      <c r="E6307" s="162" t="s">
        <v>1894</v>
      </c>
      <c r="F6307" s="592"/>
      <c r="G6307" s="592"/>
      <c r="H6307" s="591" t="s">
        <v>1895</v>
      </c>
      <c r="I6307" s="591"/>
      <c r="J6307" s="589" t="s">
        <v>1891</v>
      </c>
      <c r="K6307" s="589" t="s">
        <v>1891</v>
      </c>
      <c r="L6307" s="590">
        <v>0</v>
      </c>
    </row>
    <row r="6308" spans="1:12" s="148" customFormat="1" ht="34.5" customHeight="1" x14ac:dyDescent="0.15">
      <c r="A6308" s="593"/>
      <c r="B6308" s="164" t="s">
        <v>3022</v>
      </c>
      <c r="C6308" s="164" t="s">
        <v>5473</v>
      </c>
      <c r="D6308" s="166">
        <v>43041</v>
      </c>
      <c r="E6308" s="164" t="s">
        <v>2166</v>
      </c>
      <c r="F6308" s="592"/>
      <c r="G6308" s="592"/>
      <c r="H6308" s="591"/>
      <c r="I6308" s="591"/>
      <c r="J6308" s="589"/>
      <c r="K6308" s="589"/>
      <c r="L6308" s="590"/>
    </row>
    <row r="6309" spans="1:12" s="148" customFormat="1" ht="24" customHeight="1" x14ac:dyDescent="0.15">
      <c r="A6309" s="593">
        <v>1198</v>
      </c>
      <c r="B6309" s="161" t="s">
        <v>20</v>
      </c>
      <c r="C6309" s="162" t="s">
        <v>21</v>
      </c>
      <c r="D6309" s="162" t="s">
        <v>1884</v>
      </c>
      <c r="E6309" s="162" t="s">
        <v>1885</v>
      </c>
      <c r="F6309" s="594" t="s">
        <v>14</v>
      </c>
      <c r="G6309" s="594"/>
      <c r="H6309" s="592"/>
      <c r="I6309" s="592"/>
      <c r="J6309" s="592"/>
      <c r="K6309" s="592"/>
      <c r="L6309" s="592"/>
    </row>
    <row r="6310" spans="1:12" s="148" customFormat="1" ht="26.25" customHeight="1" x14ac:dyDescent="0.15">
      <c r="A6310" s="593"/>
      <c r="B6310" s="589" t="s">
        <v>5470</v>
      </c>
      <c r="C6310" s="595" t="s">
        <v>5474</v>
      </c>
      <c r="D6310" s="596">
        <v>43054</v>
      </c>
      <c r="E6310" s="589" t="s">
        <v>2028</v>
      </c>
      <c r="F6310" s="589" t="s">
        <v>2364</v>
      </c>
      <c r="G6310" s="589"/>
      <c r="H6310" s="591" t="s">
        <v>1890</v>
      </c>
      <c r="I6310" s="591"/>
      <c r="J6310" s="164" t="s">
        <v>1891</v>
      </c>
      <c r="K6310" s="164" t="s">
        <v>0</v>
      </c>
      <c r="L6310" s="165">
        <v>437</v>
      </c>
    </row>
    <row r="6311" spans="1:12" s="148" customFormat="1" ht="408.95" customHeight="1" x14ac:dyDescent="0.15">
      <c r="A6311" s="593"/>
      <c r="B6311" s="589"/>
      <c r="C6311" s="595"/>
      <c r="D6311" s="596"/>
      <c r="E6311" s="589"/>
      <c r="F6311" s="589"/>
      <c r="G6311" s="589"/>
      <c r="H6311" s="591" t="s">
        <v>1892</v>
      </c>
      <c r="I6311" s="591"/>
      <c r="J6311" s="589" t="s">
        <v>1891</v>
      </c>
      <c r="K6311" s="589" t="s">
        <v>0</v>
      </c>
      <c r="L6311" s="590">
        <v>500</v>
      </c>
    </row>
    <row r="6312" spans="1:12" s="148" customFormat="1" ht="155.85" customHeight="1" x14ac:dyDescent="0.15">
      <c r="A6312" s="593"/>
      <c r="B6312" s="589"/>
      <c r="C6312" s="595"/>
      <c r="D6312" s="596"/>
      <c r="E6312" s="589"/>
      <c r="F6312" s="589"/>
      <c r="G6312" s="589"/>
      <c r="H6312" s="591"/>
      <c r="I6312" s="591"/>
      <c r="J6312" s="589"/>
      <c r="K6312" s="589"/>
      <c r="L6312" s="590"/>
    </row>
    <row r="6313" spans="1:12" s="148" customFormat="1" ht="24" customHeight="1" x14ac:dyDescent="0.15">
      <c r="A6313" s="593"/>
      <c r="B6313" s="161" t="s">
        <v>29</v>
      </c>
      <c r="C6313" s="162" t="s">
        <v>30</v>
      </c>
      <c r="D6313" s="162" t="s">
        <v>1893</v>
      </c>
      <c r="E6313" s="162" t="s">
        <v>1894</v>
      </c>
      <c r="F6313" s="592"/>
      <c r="G6313" s="592"/>
      <c r="H6313" s="591" t="s">
        <v>1895</v>
      </c>
      <c r="I6313" s="591"/>
      <c r="J6313" s="589" t="s">
        <v>1891</v>
      </c>
      <c r="K6313" s="589" t="s">
        <v>1891</v>
      </c>
      <c r="L6313" s="590">
        <v>0</v>
      </c>
    </row>
    <row r="6314" spans="1:12" s="148" customFormat="1" ht="34.5" customHeight="1" x14ac:dyDescent="0.15">
      <c r="A6314" s="593"/>
      <c r="B6314" s="164" t="s">
        <v>3022</v>
      </c>
      <c r="C6314" s="164" t="s">
        <v>2364</v>
      </c>
      <c r="D6314" s="166">
        <v>43056</v>
      </c>
      <c r="E6314" s="164" t="s">
        <v>2680</v>
      </c>
      <c r="F6314" s="592"/>
      <c r="G6314" s="592"/>
      <c r="H6314" s="591"/>
      <c r="I6314" s="591"/>
      <c r="J6314" s="589"/>
      <c r="K6314" s="589"/>
      <c r="L6314" s="590"/>
    </row>
    <row r="6315" spans="1:12" s="148" customFormat="1" ht="24" customHeight="1" x14ac:dyDescent="0.15">
      <c r="A6315" s="593">
        <v>1199</v>
      </c>
      <c r="B6315" s="161" t="s">
        <v>20</v>
      </c>
      <c r="C6315" s="162" t="s">
        <v>21</v>
      </c>
      <c r="D6315" s="162" t="s">
        <v>1884</v>
      </c>
      <c r="E6315" s="162" t="s">
        <v>1885</v>
      </c>
      <c r="F6315" s="594" t="s">
        <v>14</v>
      </c>
      <c r="G6315" s="594"/>
      <c r="H6315" s="592"/>
      <c r="I6315" s="592"/>
      <c r="J6315" s="592"/>
      <c r="K6315" s="592"/>
      <c r="L6315" s="592"/>
    </row>
    <row r="6316" spans="1:12" s="148" customFormat="1" ht="26.25" customHeight="1" x14ac:dyDescent="0.15">
      <c r="A6316" s="593"/>
      <c r="B6316" s="589" t="s">
        <v>5470</v>
      </c>
      <c r="C6316" s="595" t="s">
        <v>5475</v>
      </c>
      <c r="D6316" s="596">
        <v>43111</v>
      </c>
      <c r="E6316" s="589" t="s">
        <v>1957</v>
      </c>
      <c r="F6316" s="589" t="s">
        <v>4423</v>
      </c>
      <c r="G6316" s="589"/>
      <c r="H6316" s="591" t="s">
        <v>1890</v>
      </c>
      <c r="I6316" s="591"/>
      <c r="J6316" s="164" t="s">
        <v>1891</v>
      </c>
      <c r="K6316" s="164" t="s">
        <v>0</v>
      </c>
      <c r="L6316" s="165">
        <v>304.54000000000002</v>
      </c>
    </row>
    <row r="6317" spans="1:12" s="148" customFormat="1" ht="408.95" customHeight="1" x14ac:dyDescent="0.15">
      <c r="A6317" s="593"/>
      <c r="B6317" s="589"/>
      <c r="C6317" s="595"/>
      <c r="D6317" s="596"/>
      <c r="E6317" s="589"/>
      <c r="F6317" s="589"/>
      <c r="G6317" s="589"/>
      <c r="H6317" s="591" t="s">
        <v>1892</v>
      </c>
      <c r="I6317" s="591"/>
      <c r="J6317" s="589" t="s">
        <v>1891</v>
      </c>
      <c r="K6317" s="589" t="s">
        <v>0</v>
      </c>
      <c r="L6317" s="590">
        <v>279.95</v>
      </c>
    </row>
    <row r="6318" spans="1:12" s="148" customFormat="1" ht="229.35" customHeight="1" x14ac:dyDescent="0.15">
      <c r="A6318" s="593"/>
      <c r="B6318" s="589"/>
      <c r="C6318" s="595"/>
      <c r="D6318" s="596"/>
      <c r="E6318" s="589"/>
      <c r="F6318" s="589"/>
      <c r="G6318" s="589"/>
      <c r="H6318" s="591"/>
      <c r="I6318" s="591"/>
      <c r="J6318" s="589"/>
      <c r="K6318" s="589"/>
      <c r="L6318" s="590"/>
    </row>
    <row r="6319" spans="1:12" s="148" customFormat="1" ht="24" customHeight="1" x14ac:dyDescent="0.15">
      <c r="A6319" s="593"/>
      <c r="B6319" s="161" t="s">
        <v>29</v>
      </c>
      <c r="C6319" s="162" t="s">
        <v>30</v>
      </c>
      <c r="D6319" s="162" t="s">
        <v>1893</v>
      </c>
      <c r="E6319" s="162" t="s">
        <v>1894</v>
      </c>
      <c r="F6319" s="592"/>
      <c r="G6319" s="592"/>
      <c r="H6319" s="591" t="s">
        <v>1895</v>
      </c>
      <c r="I6319" s="591"/>
      <c r="J6319" s="589" t="s">
        <v>1891</v>
      </c>
      <c r="K6319" s="589" t="s">
        <v>1891</v>
      </c>
      <c r="L6319" s="590">
        <v>0</v>
      </c>
    </row>
    <row r="6320" spans="1:12" s="148" customFormat="1" ht="34.5" customHeight="1" x14ac:dyDescent="0.15">
      <c r="A6320" s="593"/>
      <c r="B6320" s="164" t="s">
        <v>3022</v>
      </c>
      <c r="C6320" s="164" t="s">
        <v>4423</v>
      </c>
      <c r="D6320" s="166">
        <v>43113</v>
      </c>
      <c r="E6320" s="164" t="s">
        <v>2854</v>
      </c>
      <c r="F6320" s="592"/>
      <c r="G6320" s="592"/>
      <c r="H6320" s="591"/>
      <c r="I6320" s="591"/>
      <c r="J6320" s="589"/>
      <c r="K6320" s="589"/>
      <c r="L6320" s="590"/>
    </row>
    <row r="6321" spans="1:12" s="148" customFormat="1" ht="24" customHeight="1" x14ac:dyDescent="0.15">
      <c r="A6321" s="593">
        <v>1200</v>
      </c>
      <c r="B6321" s="161" t="s">
        <v>20</v>
      </c>
      <c r="C6321" s="162" t="s">
        <v>21</v>
      </c>
      <c r="D6321" s="162" t="s">
        <v>1884</v>
      </c>
      <c r="E6321" s="162" t="s">
        <v>1885</v>
      </c>
      <c r="F6321" s="594" t="s">
        <v>14</v>
      </c>
      <c r="G6321" s="594"/>
      <c r="H6321" s="592"/>
      <c r="I6321" s="592"/>
      <c r="J6321" s="592"/>
      <c r="K6321" s="592"/>
      <c r="L6321" s="592"/>
    </row>
    <row r="6322" spans="1:12" s="148" customFormat="1" ht="26.25" customHeight="1" x14ac:dyDescent="0.15">
      <c r="A6322" s="593"/>
      <c r="B6322" s="589" t="s">
        <v>5476</v>
      </c>
      <c r="C6322" s="595" t="s">
        <v>5477</v>
      </c>
      <c r="D6322" s="596">
        <v>43034</v>
      </c>
      <c r="E6322" s="589" t="s">
        <v>4185</v>
      </c>
      <c r="F6322" s="589" t="s">
        <v>2159</v>
      </c>
      <c r="G6322" s="589"/>
      <c r="H6322" s="591" t="s">
        <v>1890</v>
      </c>
      <c r="I6322" s="591"/>
      <c r="J6322" s="164" t="s">
        <v>1891</v>
      </c>
      <c r="K6322" s="164" t="s">
        <v>0</v>
      </c>
      <c r="L6322" s="165">
        <v>261.5</v>
      </c>
    </row>
    <row r="6323" spans="1:12" s="148" customFormat="1" ht="312.75" customHeight="1" x14ac:dyDescent="0.15">
      <c r="A6323" s="593"/>
      <c r="B6323" s="589"/>
      <c r="C6323" s="595"/>
      <c r="D6323" s="596"/>
      <c r="E6323" s="589"/>
      <c r="F6323" s="589"/>
      <c r="G6323" s="589"/>
      <c r="H6323" s="591" t="s">
        <v>1892</v>
      </c>
      <c r="I6323" s="591"/>
      <c r="J6323" s="164" t="s">
        <v>1891</v>
      </c>
      <c r="K6323" s="164" t="s">
        <v>1891</v>
      </c>
      <c r="L6323" s="165">
        <v>0</v>
      </c>
    </row>
    <row r="6324" spans="1:12" s="148" customFormat="1" ht="24" customHeight="1" x14ac:dyDescent="0.15">
      <c r="A6324" s="593"/>
      <c r="B6324" s="161" t="s">
        <v>29</v>
      </c>
      <c r="C6324" s="162" t="s">
        <v>30</v>
      </c>
      <c r="D6324" s="162" t="s">
        <v>1893</v>
      </c>
      <c r="E6324" s="162" t="s">
        <v>1894</v>
      </c>
      <c r="F6324" s="592"/>
      <c r="G6324" s="592"/>
      <c r="H6324" s="591" t="s">
        <v>1895</v>
      </c>
      <c r="I6324" s="591"/>
      <c r="J6324" s="589" t="s">
        <v>1891</v>
      </c>
      <c r="K6324" s="589" t="s">
        <v>1891</v>
      </c>
      <c r="L6324" s="590">
        <v>0</v>
      </c>
    </row>
    <row r="6325" spans="1:12" s="148" customFormat="1" ht="24" customHeight="1" x14ac:dyDescent="0.15">
      <c r="A6325" s="593"/>
      <c r="B6325" s="164" t="s">
        <v>1923</v>
      </c>
      <c r="C6325" s="164" t="s">
        <v>2159</v>
      </c>
      <c r="D6325" s="166">
        <v>43036</v>
      </c>
      <c r="E6325" s="164" t="s">
        <v>4906</v>
      </c>
      <c r="F6325" s="592"/>
      <c r="G6325" s="592"/>
      <c r="H6325" s="591"/>
      <c r="I6325" s="591"/>
      <c r="J6325" s="589"/>
      <c r="K6325" s="589"/>
      <c r="L6325" s="590"/>
    </row>
    <row r="6326" spans="1:12" s="148" customFormat="1" ht="24" customHeight="1" x14ac:dyDescent="0.15">
      <c r="A6326" s="593">
        <v>1201</v>
      </c>
      <c r="B6326" s="161" t="s">
        <v>20</v>
      </c>
      <c r="C6326" s="162" t="s">
        <v>21</v>
      </c>
      <c r="D6326" s="162" t="s">
        <v>1884</v>
      </c>
      <c r="E6326" s="162" t="s">
        <v>1885</v>
      </c>
      <c r="F6326" s="594" t="s">
        <v>14</v>
      </c>
      <c r="G6326" s="594"/>
      <c r="H6326" s="592"/>
      <c r="I6326" s="592"/>
      <c r="J6326" s="592"/>
      <c r="K6326" s="592"/>
      <c r="L6326" s="592"/>
    </row>
    <row r="6327" spans="1:12" s="148" customFormat="1" ht="26.25" customHeight="1" x14ac:dyDescent="0.15">
      <c r="A6327" s="593"/>
      <c r="B6327" s="589" t="s">
        <v>5476</v>
      </c>
      <c r="C6327" s="595" t="s">
        <v>5478</v>
      </c>
      <c r="D6327" s="596">
        <v>43185</v>
      </c>
      <c r="E6327" s="589" t="s">
        <v>5479</v>
      </c>
      <c r="F6327" s="589" t="s">
        <v>5480</v>
      </c>
      <c r="G6327" s="589"/>
      <c r="H6327" s="591" t="s">
        <v>1890</v>
      </c>
      <c r="I6327" s="591"/>
      <c r="J6327" s="164" t="s">
        <v>1891</v>
      </c>
      <c r="K6327" s="164" t="s">
        <v>0</v>
      </c>
      <c r="L6327" s="165">
        <v>708</v>
      </c>
    </row>
    <row r="6328" spans="1:12" s="148" customFormat="1" ht="386.25" customHeight="1" x14ac:dyDescent="0.15">
      <c r="A6328" s="593"/>
      <c r="B6328" s="589"/>
      <c r="C6328" s="595"/>
      <c r="D6328" s="596"/>
      <c r="E6328" s="589"/>
      <c r="F6328" s="589"/>
      <c r="G6328" s="589"/>
      <c r="H6328" s="591" t="s">
        <v>1892</v>
      </c>
      <c r="I6328" s="591"/>
      <c r="J6328" s="164" t="s">
        <v>1891</v>
      </c>
      <c r="K6328" s="164" t="s">
        <v>0</v>
      </c>
      <c r="L6328" s="165">
        <v>1875.83</v>
      </c>
    </row>
    <row r="6329" spans="1:12" s="148" customFormat="1" ht="24" customHeight="1" x14ac:dyDescent="0.15">
      <c r="A6329" s="593"/>
      <c r="B6329" s="161" t="s">
        <v>29</v>
      </c>
      <c r="C6329" s="162" t="s">
        <v>30</v>
      </c>
      <c r="D6329" s="162" t="s">
        <v>1893</v>
      </c>
      <c r="E6329" s="162" t="s">
        <v>1894</v>
      </c>
      <c r="F6329" s="592"/>
      <c r="G6329" s="592"/>
      <c r="H6329" s="591" t="s">
        <v>1895</v>
      </c>
      <c r="I6329" s="591"/>
      <c r="J6329" s="589" t="s">
        <v>1891</v>
      </c>
      <c r="K6329" s="589" t="s">
        <v>1891</v>
      </c>
      <c r="L6329" s="590">
        <v>0</v>
      </c>
    </row>
    <row r="6330" spans="1:12" s="148" customFormat="1" ht="24" customHeight="1" x14ac:dyDescent="0.15">
      <c r="A6330" s="593"/>
      <c r="B6330" s="164" t="s">
        <v>1923</v>
      </c>
      <c r="C6330" s="164" t="s">
        <v>5480</v>
      </c>
      <c r="D6330" s="166">
        <v>43190</v>
      </c>
      <c r="E6330" s="164" t="s">
        <v>5208</v>
      </c>
      <c r="F6330" s="592"/>
      <c r="G6330" s="592"/>
      <c r="H6330" s="591"/>
      <c r="I6330" s="591"/>
      <c r="J6330" s="589"/>
      <c r="K6330" s="589"/>
      <c r="L6330" s="590"/>
    </row>
    <row r="6331" spans="1:12" s="148" customFormat="1" ht="24" customHeight="1" x14ac:dyDescent="0.15">
      <c r="A6331" s="593">
        <v>1202</v>
      </c>
      <c r="B6331" s="161" t="s">
        <v>20</v>
      </c>
      <c r="C6331" s="162" t="s">
        <v>21</v>
      </c>
      <c r="D6331" s="162" t="s">
        <v>1884</v>
      </c>
      <c r="E6331" s="162" t="s">
        <v>1885</v>
      </c>
      <c r="F6331" s="594" t="s">
        <v>14</v>
      </c>
      <c r="G6331" s="594"/>
      <c r="H6331" s="592"/>
      <c r="I6331" s="592"/>
      <c r="J6331" s="592"/>
      <c r="K6331" s="592"/>
      <c r="L6331" s="592"/>
    </row>
    <row r="6332" spans="1:12" s="148" customFormat="1" ht="26.25" customHeight="1" x14ac:dyDescent="0.15">
      <c r="A6332" s="593"/>
      <c r="B6332" s="589" t="s">
        <v>5481</v>
      </c>
      <c r="C6332" s="595" t="s">
        <v>5482</v>
      </c>
      <c r="D6332" s="596">
        <v>43010</v>
      </c>
      <c r="E6332" s="589" t="s">
        <v>2460</v>
      </c>
      <c r="F6332" s="589" t="s">
        <v>5483</v>
      </c>
      <c r="G6332" s="589"/>
      <c r="H6332" s="591" t="s">
        <v>1890</v>
      </c>
      <c r="I6332" s="591"/>
      <c r="J6332" s="164" t="s">
        <v>1891</v>
      </c>
      <c r="K6332" s="164" t="s">
        <v>0</v>
      </c>
      <c r="L6332" s="165">
        <v>851.46</v>
      </c>
    </row>
    <row r="6333" spans="1:12" s="148" customFormat="1" ht="281.25" customHeight="1" x14ac:dyDescent="0.15">
      <c r="A6333" s="593"/>
      <c r="B6333" s="589"/>
      <c r="C6333" s="595"/>
      <c r="D6333" s="596"/>
      <c r="E6333" s="589"/>
      <c r="F6333" s="589"/>
      <c r="G6333" s="589"/>
      <c r="H6333" s="591" t="s">
        <v>1892</v>
      </c>
      <c r="I6333" s="591"/>
      <c r="J6333" s="164" t="s">
        <v>1891</v>
      </c>
      <c r="K6333" s="164" t="s">
        <v>0</v>
      </c>
      <c r="L6333" s="165">
        <v>899.59</v>
      </c>
    </row>
    <row r="6334" spans="1:12" s="148" customFormat="1" ht="24" customHeight="1" x14ac:dyDescent="0.15">
      <c r="A6334" s="593"/>
      <c r="B6334" s="161" t="s">
        <v>29</v>
      </c>
      <c r="C6334" s="162" t="s">
        <v>30</v>
      </c>
      <c r="D6334" s="162" t="s">
        <v>1893</v>
      </c>
      <c r="E6334" s="162" t="s">
        <v>1894</v>
      </c>
      <c r="F6334" s="592"/>
      <c r="G6334" s="592"/>
      <c r="H6334" s="591" t="s">
        <v>1895</v>
      </c>
      <c r="I6334" s="591"/>
      <c r="J6334" s="589" t="s">
        <v>1891</v>
      </c>
      <c r="K6334" s="589" t="s">
        <v>0</v>
      </c>
      <c r="L6334" s="590">
        <v>200</v>
      </c>
    </row>
    <row r="6335" spans="1:12" s="148" customFormat="1" ht="24" customHeight="1" x14ac:dyDescent="0.15">
      <c r="A6335" s="593"/>
      <c r="B6335" s="164" t="s">
        <v>2030</v>
      </c>
      <c r="C6335" s="164" t="s">
        <v>5483</v>
      </c>
      <c r="D6335" s="166">
        <v>43013</v>
      </c>
      <c r="E6335" s="164" t="s">
        <v>2518</v>
      </c>
      <c r="F6335" s="592"/>
      <c r="G6335" s="592"/>
      <c r="H6335" s="591"/>
      <c r="I6335" s="591"/>
      <c r="J6335" s="589"/>
      <c r="K6335" s="589"/>
      <c r="L6335" s="590"/>
    </row>
    <row r="6336" spans="1:12" s="148" customFormat="1" ht="24" customHeight="1" x14ac:dyDescent="0.15">
      <c r="A6336" s="593">
        <v>1203</v>
      </c>
      <c r="B6336" s="161" t="s">
        <v>20</v>
      </c>
      <c r="C6336" s="162" t="s">
        <v>21</v>
      </c>
      <c r="D6336" s="162" t="s">
        <v>1884</v>
      </c>
      <c r="E6336" s="162" t="s">
        <v>1885</v>
      </c>
      <c r="F6336" s="594" t="s">
        <v>14</v>
      </c>
      <c r="G6336" s="594"/>
      <c r="H6336" s="592"/>
      <c r="I6336" s="592"/>
      <c r="J6336" s="592"/>
      <c r="K6336" s="592"/>
      <c r="L6336" s="592"/>
    </row>
    <row r="6337" spans="1:12" s="148" customFormat="1" ht="26.25" customHeight="1" x14ac:dyDescent="0.15">
      <c r="A6337" s="593"/>
      <c r="B6337" s="589" t="s">
        <v>5484</v>
      </c>
      <c r="C6337" s="589" t="s">
        <v>5485</v>
      </c>
      <c r="D6337" s="596">
        <v>43038</v>
      </c>
      <c r="E6337" s="589" t="s">
        <v>2673</v>
      </c>
      <c r="F6337" s="589" t="s">
        <v>5486</v>
      </c>
      <c r="G6337" s="589"/>
      <c r="H6337" s="591" t="s">
        <v>1890</v>
      </c>
      <c r="I6337" s="591"/>
      <c r="J6337" s="164" t="s">
        <v>0</v>
      </c>
      <c r="K6337" s="164" t="s">
        <v>1891</v>
      </c>
      <c r="L6337" s="165">
        <v>556</v>
      </c>
    </row>
    <row r="6338" spans="1:12" s="148" customFormat="1" ht="60.75" customHeight="1" x14ac:dyDescent="0.15">
      <c r="A6338" s="593"/>
      <c r="B6338" s="589"/>
      <c r="C6338" s="589"/>
      <c r="D6338" s="596"/>
      <c r="E6338" s="589"/>
      <c r="F6338" s="589"/>
      <c r="G6338" s="589"/>
      <c r="H6338" s="591" t="s">
        <v>1892</v>
      </c>
      <c r="I6338" s="591"/>
      <c r="J6338" s="164" t="s">
        <v>1891</v>
      </c>
      <c r="K6338" s="164" t="s">
        <v>1891</v>
      </c>
      <c r="L6338" s="165">
        <v>0</v>
      </c>
    </row>
    <row r="6339" spans="1:12" s="148" customFormat="1" ht="24" customHeight="1" x14ac:dyDescent="0.15">
      <c r="A6339" s="593"/>
      <c r="B6339" s="161" t="s">
        <v>29</v>
      </c>
      <c r="C6339" s="162" t="s">
        <v>30</v>
      </c>
      <c r="D6339" s="162" t="s">
        <v>1893</v>
      </c>
      <c r="E6339" s="162" t="s">
        <v>1894</v>
      </c>
      <c r="F6339" s="592"/>
      <c r="G6339" s="592"/>
      <c r="H6339" s="591" t="s">
        <v>1895</v>
      </c>
      <c r="I6339" s="591"/>
      <c r="J6339" s="589" t="s">
        <v>0</v>
      </c>
      <c r="K6339" s="589" t="s">
        <v>0</v>
      </c>
      <c r="L6339" s="590">
        <v>695</v>
      </c>
    </row>
    <row r="6340" spans="1:12" s="148" customFormat="1" ht="24" customHeight="1" x14ac:dyDescent="0.15">
      <c r="A6340" s="593"/>
      <c r="B6340" s="164" t="s">
        <v>2745</v>
      </c>
      <c r="C6340" s="164" t="s">
        <v>5486</v>
      </c>
      <c r="D6340" s="166">
        <v>43047</v>
      </c>
      <c r="E6340" s="164" t="s">
        <v>5487</v>
      </c>
      <c r="F6340" s="592"/>
      <c r="G6340" s="592"/>
      <c r="H6340" s="591"/>
      <c r="I6340" s="591"/>
      <c r="J6340" s="589"/>
      <c r="K6340" s="589"/>
      <c r="L6340" s="590"/>
    </row>
    <row r="6341" spans="1:12" s="148" customFormat="1" ht="24" customHeight="1" x14ac:dyDescent="0.15">
      <c r="A6341" s="593">
        <v>1204</v>
      </c>
      <c r="B6341" s="161" t="s">
        <v>20</v>
      </c>
      <c r="C6341" s="162" t="s">
        <v>21</v>
      </c>
      <c r="D6341" s="162" t="s">
        <v>1884</v>
      </c>
      <c r="E6341" s="162" t="s">
        <v>1885</v>
      </c>
      <c r="F6341" s="594" t="s">
        <v>14</v>
      </c>
      <c r="G6341" s="594"/>
      <c r="H6341" s="592"/>
      <c r="I6341" s="592"/>
      <c r="J6341" s="592"/>
      <c r="K6341" s="592"/>
      <c r="L6341" s="592"/>
    </row>
    <row r="6342" spans="1:12" s="148" customFormat="1" ht="26.25" customHeight="1" x14ac:dyDescent="0.15">
      <c r="A6342" s="593"/>
      <c r="B6342" s="589" t="s">
        <v>5484</v>
      </c>
      <c r="C6342" s="595" t="s">
        <v>5488</v>
      </c>
      <c r="D6342" s="596">
        <v>43073</v>
      </c>
      <c r="E6342" s="589" t="s">
        <v>3779</v>
      </c>
      <c r="F6342" s="589" t="s">
        <v>2741</v>
      </c>
      <c r="G6342" s="589"/>
      <c r="H6342" s="591" t="s">
        <v>1890</v>
      </c>
      <c r="I6342" s="591"/>
      <c r="J6342" s="164" t="s">
        <v>1891</v>
      </c>
      <c r="K6342" s="164" t="s">
        <v>0</v>
      </c>
      <c r="L6342" s="165">
        <v>281</v>
      </c>
    </row>
    <row r="6343" spans="1:12" s="148" customFormat="1" ht="144.75" customHeight="1" x14ac:dyDescent="0.15">
      <c r="A6343" s="593"/>
      <c r="B6343" s="589"/>
      <c r="C6343" s="595"/>
      <c r="D6343" s="596"/>
      <c r="E6343" s="589"/>
      <c r="F6343" s="589"/>
      <c r="G6343" s="589"/>
      <c r="H6343" s="591" t="s">
        <v>1892</v>
      </c>
      <c r="I6343" s="591"/>
      <c r="J6343" s="164" t="s">
        <v>1891</v>
      </c>
      <c r="K6343" s="164" t="s">
        <v>0</v>
      </c>
      <c r="L6343" s="165">
        <v>704.4</v>
      </c>
    </row>
    <row r="6344" spans="1:12" s="148" customFormat="1" ht="24" customHeight="1" x14ac:dyDescent="0.15">
      <c r="A6344" s="593"/>
      <c r="B6344" s="161" t="s">
        <v>29</v>
      </c>
      <c r="C6344" s="162" t="s">
        <v>30</v>
      </c>
      <c r="D6344" s="162" t="s">
        <v>1893</v>
      </c>
      <c r="E6344" s="162" t="s">
        <v>1894</v>
      </c>
      <c r="F6344" s="592"/>
      <c r="G6344" s="592"/>
      <c r="H6344" s="591" t="s">
        <v>1895</v>
      </c>
      <c r="I6344" s="591"/>
      <c r="J6344" s="589" t="s">
        <v>1891</v>
      </c>
      <c r="K6344" s="589" t="s">
        <v>1891</v>
      </c>
      <c r="L6344" s="590">
        <v>0</v>
      </c>
    </row>
    <row r="6345" spans="1:12" s="148" customFormat="1" ht="24" customHeight="1" x14ac:dyDescent="0.15">
      <c r="A6345" s="593"/>
      <c r="B6345" s="164" t="s">
        <v>2745</v>
      </c>
      <c r="C6345" s="164" t="s">
        <v>2741</v>
      </c>
      <c r="D6345" s="166">
        <v>43074</v>
      </c>
      <c r="E6345" s="164" t="s">
        <v>2140</v>
      </c>
      <c r="F6345" s="592"/>
      <c r="G6345" s="592"/>
      <c r="H6345" s="591"/>
      <c r="I6345" s="591"/>
      <c r="J6345" s="589"/>
      <c r="K6345" s="589"/>
      <c r="L6345" s="590"/>
    </row>
    <row r="6346" spans="1:12" s="148" customFormat="1" ht="24" customHeight="1" x14ac:dyDescent="0.15">
      <c r="A6346" s="593">
        <v>1205</v>
      </c>
      <c r="B6346" s="161" t="s">
        <v>20</v>
      </c>
      <c r="C6346" s="162" t="s">
        <v>21</v>
      </c>
      <c r="D6346" s="162" t="s">
        <v>1884</v>
      </c>
      <c r="E6346" s="162" t="s">
        <v>1885</v>
      </c>
      <c r="F6346" s="594" t="s">
        <v>14</v>
      </c>
      <c r="G6346" s="594"/>
      <c r="H6346" s="592"/>
      <c r="I6346" s="592"/>
      <c r="J6346" s="592"/>
      <c r="K6346" s="592"/>
      <c r="L6346" s="592"/>
    </row>
    <row r="6347" spans="1:12" s="148" customFormat="1" ht="26.25" customHeight="1" x14ac:dyDescent="0.15">
      <c r="A6347" s="593"/>
      <c r="B6347" s="589" t="s">
        <v>5489</v>
      </c>
      <c r="C6347" s="589" t="s">
        <v>5490</v>
      </c>
      <c r="D6347" s="596">
        <v>43026</v>
      </c>
      <c r="E6347" s="589" t="s">
        <v>5366</v>
      </c>
      <c r="F6347" s="589" t="s">
        <v>5367</v>
      </c>
      <c r="G6347" s="589"/>
      <c r="H6347" s="591" t="s">
        <v>1890</v>
      </c>
      <c r="I6347" s="591"/>
      <c r="J6347" s="164" t="s">
        <v>1891</v>
      </c>
      <c r="K6347" s="164" t="s">
        <v>0</v>
      </c>
      <c r="L6347" s="165">
        <v>347.18</v>
      </c>
    </row>
    <row r="6348" spans="1:12" s="148" customFormat="1" ht="102.75" customHeight="1" x14ac:dyDescent="0.15">
      <c r="A6348" s="593"/>
      <c r="B6348" s="589"/>
      <c r="C6348" s="589"/>
      <c r="D6348" s="596"/>
      <c r="E6348" s="589"/>
      <c r="F6348" s="589"/>
      <c r="G6348" s="589"/>
      <c r="H6348" s="591" t="s">
        <v>1892</v>
      </c>
      <c r="I6348" s="591"/>
      <c r="J6348" s="164" t="s">
        <v>1891</v>
      </c>
      <c r="K6348" s="164" t="s">
        <v>0</v>
      </c>
      <c r="L6348" s="165">
        <v>182</v>
      </c>
    </row>
    <row r="6349" spans="1:12" s="148" customFormat="1" ht="24" customHeight="1" x14ac:dyDescent="0.15">
      <c r="A6349" s="593"/>
      <c r="B6349" s="161" t="s">
        <v>29</v>
      </c>
      <c r="C6349" s="162" t="s">
        <v>30</v>
      </c>
      <c r="D6349" s="162" t="s">
        <v>1893</v>
      </c>
      <c r="E6349" s="162" t="s">
        <v>1894</v>
      </c>
      <c r="F6349" s="592"/>
      <c r="G6349" s="592"/>
      <c r="H6349" s="591" t="s">
        <v>1895</v>
      </c>
      <c r="I6349" s="591"/>
      <c r="J6349" s="589" t="s">
        <v>1891</v>
      </c>
      <c r="K6349" s="589" t="s">
        <v>0</v>
      </c>
      <c r="L6349" s="590">
        <v>50</v>
      </c>
    </row>
    <row r="6350" spans="1:12" s="148" customFormat="1" ht="24" customHeight="1" x14ac:dyDescent="0.15">
      <c r="A6350" s="593"/>
      <c r="B6350" s="164" t="s">
        <v>5491</v>
      </c>
      <c r="C6350" s="164" t="s">
        <v>5367</v>
      </c>
      <c r="D6350" s="166">
        <v>43027</v>
      </c>
      <c r="E6350" s="164" t="s">
        <v>3111</v>
      </c>
      <c r="F6350" s="592"/>
      <c r="G6350" s="592"/>
      <c r="H6350" s="591"/>
      <c r="I6350" s="591"/>
      <c r="J6350" s="589"/>
      <c r="K6350" s="589"/>
      <c r="L6350" s="590"/>
    </row>
    <row r="6351" spans="1:12" s="148" customFormat="1" ht="24" customHeight="1" x14ac:dyDescent="0.15">
      <c r="A6351" s="593">
        <v>1206</v>
      </c>
      <c r="B6351" s="161" t="s">
        <v>20</v>
      </c>
      <c r="C6351" s="162" t="s">
        <v>21</v>
      </c>
      <c r="D6351" s="162" t="s">
        <v>1884</v>
      </c>
      <c r="E6351" s="162" t="s">
        <v>1885</v>
      </c>
      <c r="F6351" s="594" t="s">
        <v>14</v>
      </c>
      <c r="G6351" s="594"/>
      <c r="H6351" s="592"/>
      <c r="I6351" s="592"/>
      <c r="J6351" s="592"/>
      <c r="K6351" s="592"/>
      <c r="L6351" s="592"/>
    </row>
    <row r="6352" spans="1:12" s="148" customFormat="1" ht="26.25" customHeight="1" x14ac:dyDescent="0.15">
      <c r="A6352" s="593"/>
      <c r="B6352" s="589" t="s">
        <v>5492</v>
      </c>
      <c r="C6352" s="595" t="s">
        <v>5493</v>
      </c>
      <c r="D6352" s="596">
        <v>43069</v>
      </c>
      <c r="E6352" s="589" t="s">
        <v>5494</v>
      </c>
      <c r="F6352" s="589" t="s">
        <v>5495</v>
      </c>
      <c r="G6352" s="589"/>
      <c r="H6352" s="591" t="s">
        <v>1890</v>
      </c>
      <c r="I6352" s="591"/>
      <c r="J6352" s="164" t="s">
        <v>1891</v>
      </c>
      <c r="K6352" s="164" t="s">
        <v>0</v>
      </c>
      <c r="L6352" s="165">
        <v>300</v>
      </c>
    </row>
    <row r="6353" spans="1:12" s="148" customFormat="1" ht="408.95" customHeight="1" x14ac:dyDescent="0.15">
      <c r="A6353" s="593"/>
      <c r="B6353" s="589"/>
      <c r="C6353" s="595"/>
      <c r="D6353" s="596"/>
      <c r="E6353" s="589"/>
      <c r="F6353" s="589"/>
      <c r="G6353" s="589"/>
      <c r="H6353" s="591" t="s">
        <v>1892</v>
      </c>
      <c r="I6353" s="591"/>
      <c r="J6353" s="589" t="s">
        <v>1891</v>
      </c>
      <c r="K6353" s="589" t="s">
        <v>0</v>
      </c>
      <c r="L6353" s="590">
        <v>400</v>
      </c>
    </row>
    <row r="6354" spans="1:12" s="148" customFormat="1" ht="50.85" customHeight="1" x14ac:dyDescent="0.15">
      <c r="A6354" s="593"/>
      <c r="B6354" s="589"/>
      <c r="C6354" s="595"/>
      <c r="D6354" s="596"/>
      <c r="E6354" s="589"/>
      <c r="F6354" s="589"/>
      <c r="G6354" s="589"/>
      <c r="H6354" s="591"/>
      <c r="I6354" s="591"/>
      <c r="J6354" s="589"/>
      <c r="K6354" s="589"/>
      <c r="L6354" s="590"/>
    </row>
    <row r="6355" spans="1:12" s="148" customFormat="1" ht="24" customHeight="1" x14ac:dyDescent="0.15">
      <c r="A6355" s="593"/>
      <c r="B6355" s="161" t="s">
        <v>29</v>
      </c>
      <c r="C6355" s="162" t="s">
        <v>30</v>
      </c>
      <c r="D6355" s="162" t="s">
        <v>1893</v>
      </c>
      <c r="E6355" s="162" t="s">
        <v>1894</v>
      </c>
      <c r="F6355" s="592"/>
      <c r="G6355" s="592"/>
      <c r="H6355" s="591" t="s">
        <v>1895</v>
      </c>
      <c r="I6355" s="591"/>
      <c r="J6355" s="589" t="s">
        <v>1891</v>
      </c>
      <c r="K6355" s="589" t="s">
        <v>1891</v>
      </c>
      <c r="L6355" s="590">
        <v>0</v>
      </c>
    </row>
    <row r="6356" spans="1:12" s="148" customFormat="1" ht="24" customHeight="1" x14ac:dyDescent="0.15">
      <c r="A6356" s="593"/>
      <c r="B6356" s="164" t="s">
        <v>2059</v>
      </c>
      <c r="C6356" s="164" t="s">
        <v>5495</v>
      </c>
      <c r="D6356" s="166">
        <v>43071</v>
      </c>
      <c r="E6356" s="164" t="s">
        <v>3092</v>
      </c>
      <c r="F6356" s="592"/>
      <c r="G6356" s="592"/>
      <c r="H6356" s="591"/>
      <c r="I6356" s="591"/>
      <c r="J6356" s="589"/>
      <c r="K6356" s="589"/>
      <c r="L6356" s="590"/>
    </row>
    <row r="6357" spans="1:12" s="148" customFormat="1" ht="24" customHeight="1" x14ac:dyDescent="0.15">
      <c r="A6357" s="593">
        <v>1207</v>
      </c>
      <c r="B6357" s="161" t="s">
        <v>20</v>
      </c>
      <c r="C6357" s="162" t="s">
        <v>21</v>
      </c>
      <c r="D6357" s="162" t="s">
        <v>1884</v>
      </c>
      <c r="E6357" s="162" t="s">
        <v>1885</v>
      </c>
      <c r="F6357" s="594" t="s">
        <v>14</v>
      </c>
      <c r="G6357" s="594"/>
      <c r="H6357" s="592"/>
      <c r="I6357" s="592"/>
      <c r="J6357" s="592"/>
      <c r="K6357" s="592"/>
      <c r="L6357" s="592"/>
    </row>
    <row r="6358" spans="1:12" s="148" customFormat="1" ht="26.25" customHeight="1" x14ac:dyDescent="0.15">
      <c r="A6358" s="593"/>
      <c r="B6358" s="589" t="s">
        <v>5496</v>
      </c>
      <c r="C6358" s="595" t="s">
        <v>5497</v>
      </c>
      <c r="D6358" s="596">
        <v>43023</v>
      </c>
      <c r="E6358" s="589" t="s">
        <v>2350</v>
      </c>
      <c r="F6358" s="589" t="s">
        <v>2975</v>
      </c>
      <c r="G6358" s="589"/>
      <c r="H6358" s="591" t="s">
        <v>1890</v>
      </c>
      <c r="I6358" s="591"/>
      <c r="J6358" s="164" t="s">
        <v>1891</v>
      </c>
      <c r="K6358" s="164" t="s">
        <v>1891</v>
      </c>
      <c r="L6358" s="165">
        <v>0</v>
      </c>
    </row>
    <row r="6359" spans="1:12" s="148" customFormat="1" ht="144.75" customHeight="1" x14ac:dyDescent="0.15">
      <c r="A6359" s="593"/>
      <c r="B6359" s="589"/>
      <c r="C6359" s="595"/>
      <c r="D6359" s="596"/>
      <c r="E6359" s="589"/>
      <c r="F6359" s="589"/>
      <c r="G6359" s="589"/>
      <c r="H6359" s="591" t="s">
        <v>1892</v>
      </c>
      <c r="I6359" s="591"/>
      <c r="J6359" s="164" t="s">
        <v>1891</v>
      </c>
      <c r="K6359" s="164" t="s">
        <v>0</v>
      </c>
      <c r="L6359" s="165">
        <v>415</v>
      </c>
    </row>
    <row r="6360" spans="1:12" s="148" customFormat="1" ht="24" customHeight="1" x14ac:dyDescent="0.15">
      <c r="A6360" s="593"/>
      <c r="B6360" s="161" t="s">
        <v>29</v>
      </c>
      <c r="C6360" s="162" t="s">
        <v>30</v>
      </c>
      <c r="D6360" s="162" t="s">
        <v>1893</v>
      </c>
      <c r="E6360" s="162" t="s">
        <v>1894</v>
      </c>
      <c r="F6360" s="592"/>
      <c r="G6360" s="592"/>
      <c r="H6360" s="591" t="s">
        <v>1895</v>
      </c>
      <c r="I6360" s="591"/>
      <c r="J6360" s="589" t="s">
        <v>1891</v>
      </c>
      <c r="K6360" s="589" t="s">
        <v>0</v>
      </c>
      <c r="L6360" s="590">
        <v>320</v>
      </c>
    </row>
    <row r="6361" spans="1:12" s="148" customFormat="1" ht="24" customHeight="1" x14ac:dyDescent="0.15">
      <c r="A6361" s="593"/>
      <c r="B6361" s="164" t="s">
        <v>1896</v>
      </c>
      <c r="C6361" s="164" t="s">
        <v>2975</v>
      </c>
      <c r="D6361" s="166">
        <v>43026</v>
      </c>
      <c r="E6361" s="164" t="s">
        <v>4332</v>
      </c>
      <c r="F6361" s="592"/>
      <c r="G6361" s="592"/>
      <c r="H6361" s="591"/>
      <c r="I6361" s="591"/>
      <c r="J6361" s="589"/>
      <c r="K6361" s="589"/>
      <c r="L6361" s="590"/>
    </row>
    <row r="6362" spans="1:12" s="148" customFormat="1" ht="24" customHeight="1" x14ac:dyDescent="0.15">
      <c r="A6362" s="593">
        <v>1208</v>
      </c>
      <c r="B6362" s="161" t="s">
        <v>20</v>
      </c>
      <c r="C6362" s="162" t="s">
        <v>21</v>
      </c>
      <c r="D6362" s="162" t="s">
        <v>1884</v>
      </c>
      <c r="E6362" s="162" t="s">
        <v>1885</v>
      </c>
      <c r="F6362" s="594" t="s">
        <v>14</v>
      </c>
      <c r="G6362" s="594"/>
      <c r="H6362" s="592"/>
      <c r="I6362" s="592"/>
      <c r="J6362" s="592"/>
      <c r="K6362" s="592"/>
      <c r="L6362" s="592"/>
    </row>
    <row r="6363" spans="1:12" s="148" customFormat="1" ht="26.25" customHeight="1" x14ac:dyDescent="0.15">
      <c r="A6363" s="593"/>
      <c r="B6363" s="589" t="s">
        <v>5498</v>
      </c>
      <c r="C6363" s="595" t="s">
        <v>5499</v>
      </c>
      <c r="D6363" s="596">
        <v>43027</v>
      </c>
      <c r="E6363" s="589" t="s">
        <v>2068</v>
      </c>
      <c r="F6363" s="589" t="s">
        <v>3506</v>
      </c>
      <c r="G6363" s="589"/>
      <c r="H6363" s="591" t="s">
        <v>1890</v>
      </c>
      <c r="I6363" s="591"/>
      <c r="J6363" s="164" t="s">
        <v>1891</v>
      </c>
      <c r="K6363" s="164" t="s">
        <v>0</v>
      </c>
      <c r="L6363" s="165">
        <v>640.85</v>
      </c>
    </row>
    <row r="6364" spans="1:12" s="148" customFormat="1" ht="408.95" customHeight="1" x14ac:dyDescent="0.15">
      <c r="A6364" s="593"/>
      <c r="B6364" s="589"/>
      <c r="C6364" s="595"/>
      <c r="D6364" s="596"/>
      <c r="E6364" s="589"/>
      <c r="F6364" s="589"/>
      <c r="G6364" s="589"/>
      <c r="H6364" s="591" t="s">
        <v>1892</v>
      </c>
      <c r="I6364" s="591"/>
      <c r="J6364" s="589" t="s">
        <v>1891</v>
      </c>
      <c r="K6364" s="589" t="s">
        <v>0</v>
      </c>
      <c r="L6364" s="590">
        <v>824.41</v>
      </c>
    </row>
    <row r="6365" spans="1:12" s="148" customFormat="1" ht="82.35" customHeight="1" x14ac:dyDescent="0.15">
      <c r="A6365" s="593"/>
      <c r="B6365" s="589"/>
      <c r="C6365" s="595"/>
      <c r="D6365" s="596"/>
      <c r="E6365" s="589"/>
      <c r="F6365" s="589"/>
      <c r="G6365" s="589"/>
      <c r="H6365" s="591"/>
      <c r="I6365" s="591"/>
      <c r="J6365" s="589"/>
      <c r="K6365" s="589"/>
      <c r="L6365" s="590"/>
    </row>
    <row r="6366" spans="1:12" s="148" customFormat="1" ht="24" customHeight="1" x14ac:dyDescent="0.15">
      <c r="A6366" s="593"/>
      <c r="B6366" s="161" t="s">
        <v>29</v>
      </c>
      <c r="C6366" s="162" t="s">
        <v>30</v>
      </c>
      <c r="D6366" s="162" t="s">
        <v>1893</v>
      </c>
      <c r="E6366" s="162" t="s">
        <v>1894</v>
      </c>
      <c r="F6366" s="592"/>
      <c r="G6366" s="592"/>
      <c r="H6366" s="591" t="s">
        <v>1895</v>
      </c>
      <c r="I6366" s="591"/>
      <c r="J6366" s="589" t="s">
        <v>1891</v>
      </c>
      <c r="K6366" s="589" t="s">
        <v>0</v>
      </c>
      <c r="L6366" s="590">
        <v>150</v>
      </c>
    </row>
    <row r="6367" spans="1:12" s="148" customFormat="1" ht="24" customHeight="1" x14ac:dyDescent="0.15">
      <c r="A6367" s="593"/>
      <c r="B6367" s="164" t="s">
        <v>1896</v>
      </c>
      <c r="C6367" s="164" t="s">
        <v>3506</v>
      </c>
      <c r="D6367" s="166">
        <v>43029</v>
      </c>
      <c r="E6367" s="164" t="s">
        <v>3549</v>
      </c>
      <c r="F6367" s="592"/>
      <c r="G6367" s="592"/>
      <c r="H6367" s="591"/>
      <c r="I6367" s="591"/>
      <c r="J6367" s="589"/>
      <c r="K6367" s="589"/>
      <c r="L6367" s="590"/>
    </row>
    <row r="6368" spans="1:12" s="148" customFormat="1" ht="24" customHeight="1" x14ac:dyDescent="0.15">
      <c r="A6368" s="593">
        <v>1209</v>
      </c>
      <c r="B6368" s="161" t="s">
        <v>20</v>
      </c>
      <c r="C6368" s="162" t="s">
        <v>21</v>
      </c>
      <c r="D6368" s="162" t="s">
        <v>1884</v>
      </c>
      <c r="E6368" s="162" t="s">
        <v>1885</v>
      </c>
      <c r="F6368" s="594" t="s">
        <v>14</v>
      </c>
      <c r="G6368" s="594"/>
      <c r="H6368" s="592"/>
      <c r="I6368" s="592"/>
      <c r="J6368" s="592"/>
      <c r="K6368" s="592"/>
      <c r="L6368" s="592"/>
    </row>
    <row r="6369" spans="1:12" s="148" customFormat="1" ht="26.25" customHeight="1" x14ac:dyDescent="0.15">
      <c r="A6369" s="593"/>
      <c r="B6369" s="589" t="s">
        <v>5498</v>
      </c>
      <c r="C6369" s="595" t="s">
        <v>5500</v>
      </c>
      <c r="D6369" s="596">
        <v>43033</v>
      </c>
      <c r="E6369" s="589" t="s">
        <v>2367</v>
      </c>
      <c r="F6369" s="589" t="s">
        <v>2368</v>
      </c>
      <c r="G6369" s="589"/>
      <c r="H6369" s="591" t="s">
        <v>1890</v>
      </c>
      <c r="I6369" s="591"/>
      <c r="J6369" s="164" t="s">
        <v>1891</v>
      </c>
      <c r="K6369" s="164" t="s">
        <v>0</v>
      </c>
      <c r="L6369" s="165">
        <v>1150</v>
      </c>
    </row>
    <row r="6370" spans="1:12" s="148" customFormat="1" ht="408.95" customHeight="1" x14ac:dyDescent="0.15">
      <c r="A6370" s="593"/>
      <c r="B6370" s="589"/>
      <c r="C6370" s="595"/>
      <c r="D6370" s="596"/>
      <c r="E6370" s="589"/>
      <c r="F6370" s="589"/>
      <c r="G6370" s="589"/>
      <c r="H6370" s="591" t="s">
        <v>1892</v>
      </c>
      <c r="I6370" s="591"/>
      <c r="J6370" s="589" t="s">
        <v>1891</v>
      </c>
      <c r="K6370" s="589" t="s">
        <v>0</v>
      </c>
      <c r="L6370" s="590">
        <v>440.97</v>
      </c>
    </row>
    <row r="6371" spans="1:12" s="148" customFormat="1" ht="103.35" customHeight="1" x14ac:dyDescent="0.15">
      <c r="A6371" s="593"/>
      <c r="B6371" s="589"/>
      <c r="C6371" s="595"/>
      <c r="D6371" s="596"/>
      <c r="E6371" s="589"/>
      <c r="F6371" s="589"/>
      <c r="G6371" s="589"/>
      <c r="H6371" s="591"/>
      <c r="I6371" s="591"/>
      <c r="J6371" s="589"/>
      <c r="K6371" s="589"/>
      <c r="L6371" s="590"/>
    </row>
    <row r="6372" spans="1:12" s="148" customFormat="1" ht="24" customHeight="1" x14ac:dyDescent="0.15">
      <c r="A6372" s="593"/>
      <c r="B6372" s="161" t="s">
        <v>29</v>
      </c>
      <c r="C6372" s="162" t="s">
        <v>30</v>
      </c>
      <c r="D6372" s="162" t="s">
        <v>1893</v>
      </c>
      <c r="E6372" s="162" t="s">
        <v>1894</v>
      </c>
      <c r="F6372" s="592"/>
      <c r="G6372" s="592"/>
      <c r="H6372" s="591" t="s">
        <v>1895</v>
      </c>
      <c r="I6372" s="591"/>
      <c r="J6372" s="589" t="s">
        <v>1891</v>
      </c>
      <c r="K6372" s="589" t="s">
        <v>0</v>
      </c>
      <c r="L6372" s="590">
        <v>100</v>
      </c>
    </row>
    <row r="6373" spans="1:12" s="148" customFormat="1" ht="24" customHeight="1" x14ac:dyDescent="0.15">
      <c r="A6373" s="593"/>
      <c r="B6373" s="164" t="s">
        <v>1896</v>
      </c>
      <c r="C6373" s="164" t="s">
        <v>2368</v>
      </c>
      <c r="D6373" s="166">
        <v>43035</v>
      </c>
      <c r="E6373" s="164" t="s">
        <v>1994</v>
      </c>
      <c r="F6373" s="592"/>
      <c r="G6373" s="592"/>
      <c r="H6373" s="591"/>
      <c r="I6373" s="591"/>
      <c r="J6373" s="589"/>
      <c r="K6373" s="589"/>
      <c r="L6373" s="590"/>
    </row>
    <row r="6374" spans="1:12" s="148" customFormat="1" ht="24" customHeight="1" x14ac:dyDescent="0.15">
      <c r="A6374" s="593">
        <v>1210</v>
      </c>
      <c r="B6374" s="161" t="s">
        <v>20</v>
      </c>
      <c r="C6374" s="162" t="s">
        <v>21</v>
      </c>
      <c r="D6374" s="162" t="s">
        <v>1884</v>
      </c>
      <c r="E6374" s="162" t="s">
        <v>1885</v>
      </c>
      <c r="F6374" s="594" t="s">
        <v>14</v>
      </c>
      <c r="G6374" s="594"/>
      <c r="H6374" s="592"/>
      <c r="I6374" s="592"/>
      <c r="J6374" s="592"/>
      <c r="K6374" s="592"/>
      <c r="L6374" s="592"/>
    </row>
    <row r="6375" spans="1:12" s="148" customFormat="1" ht="26.25" customHeight="1" x14ac:dyDescent="0.15">
      <c r="A6375" s="593"/>
      <c r="B6375" s="589" t="s">
        <v>5498</v>
      </c>
      <c r="C6375" s="595" t="s">
        <v>5501</v>
      </c>
      <c r="D6375" s="596">
        <v>43045</v>
      </c>
      <c r="E6375" s="589" t="s">
        <v>5502</v>
      </c>
      <c r="F6375" s="589" t="s">
        <v>5503</v>
      </c>
      <c r="G6375" s="589"/>
      <c r="H6375" s="591" t="s">
        <v>1890</v>
      </c>
      <c r="I6375" s="591"/>
      <c r="J6375" s="164" t="s">
        <v>1891</v>
      </c>
      <c r="K6375" s="164" t="s">
        <v>0</v>
      </c>
      <c r="L6375" s="165">
        <v>241.18</v>
      </c>
    </row>
    <row r="6376" spans="1:12" s="148" customFormat="1" ht="408.95" customHeight="1" x14ac:dyDescent="0.15">
      <c r="A6376" s="593"/>
      <c r="B6376" s="589"/>
      <c r="C6376" s="595"/>
      <c r="D6376" s="596"/>
      <c r="E6376" s="589"/>
      <c r="F6376" s="589"/>
      <c r="G6376" s="589"/>
      <c r="H6376" s="591" t="s">
        <v>1892</v>
      </c>
      <c r="I6376" s="591"/>
      <c r="J6376" s="589" t="s">
        <v>1891</v>
      </c>
      <c r="K6376" s="589" t="s">
        <v>0</v>
      </c>
      <c r="L6376" s="590">
        <v>98</v>
      </c>
    </row>
    <row r="6377" spans="1:12" s="148" customFormat="1" ht="40.35" customHeight="1" x14ac:dyDescent="0.15">
      <c r="A6377" s="593"/>
      <c r="B6377" s="589"/>
      <c r="C6377" s="595"/>
      <c r="D6377" s="596"/>
      <c r="E6377" s="589"/>
      <c r="F6377" s="589"/>
      <c r="G6377" s="589"/>
      <c r="H6377" s="591"/>
      <c r="I6377" s="591"/>
      <c r="J6377" s="589"/>
      <c r="K6377" s="589"/>
      <c r="L6377" s="590"/>
    </row>
    <row r="6378" spans="1:12" s="148" customFormat="1" ht="24" customHeight="1" x14ac:dyDescent="0.15">
      <c r="A6378" s="593"/>
      <c r="B6378" s="161" t="s">
        <v>29</v>
      </c>
      <c r="C6378" s="162" t="s">
        <v>30</v>
      </c>
      <c r="D6378" s="162" t="s">
        <v>1893</v>
      </c>
      <c r="E6378" s="162" t="s">
        <v>1894</v>
      </c>
      <c r="F6378" s="592"/>
      <c r="G6378" s="592"/>
      <c r="H6378" s="591" t="s">
        <v>1895</v>
      </c>
      <c r="I6378" s="591"/>
      <c r="J6378" s="589" t="s">
        <v>1891</v>
      </c>
      <c r="K6378" s="589" t="s">
        <v>0</v>
      </c>
      <c r="L6378" s="590">
        <v>92</v>
      </c>
    </row>
    <row r="6379" spans="1:12" s="148" customFormat="1" ht="24" customHeight="1" x14ac:dyDescent="0.15">
      <c r="A6379" s="593"/>
      <c r="B6379" s="164" t="s">
        <v>1896</v>
      </c>
      <c r="C6379" s="164" t="s">
        <v>5503</v>
      </c>
      <c r="D6379" s="166">
        <v>43046</v>
      </c>
      <c r="E6379" s="164" t="s">
        <v>3839</v>
      </c>
      <c r="F6379" s="592"/>
      <c r="G6379" s="592"/>
      <c r="H6379" s="591"/>
      <c r="I6379" s="591"/>
      <c r="J6379" s="589"/>
      <c r="K6379" s="589"/>
      <c r="L6379" s="590"/>
    </row>
    <row r="6380" spans="1:12" s="148" customFormat="1" ht="24" customHeight="1" x14ac:dyDescent="0.15">
      <c r="A6380" s="593">
        <v>1211</v>
      </c>
      <c r="B6380" s="161" t="s">
        <v>20</v>
      </c>
      <c r="C6380" s="162" t="s">
        <v>21</v>
      </c>
      <c r="D6380" s="162" t="s">
        <v>1884</v>
      </c>
      <c r="E6380" s="162" t="s">
        <v>1885</v>
      </c>
      <c r="F6380" s="594" t="s">
        <v>14</v>
      </c>
      <c r="G6380" s="594"/>
      <c r="H6380" s="592"/>
      <c r="I6380" s="592"/>
      <c r="J6380" s="592"/>
      <c r="K6380" s="592"/>
      <c r="L6380" s="592"/>
    </row>
    <row r="6381" spans="1:12" s="148" customFormat="1" ht="26.25" customHeight="1" x14ac:dyDescent="0.15">
      <c r="A6381" s="593"/>
      <c r="B6381" s="589" t="s">
        <v>5498</v>
      </c>
      <c r="C6381" s="595" t="s">
        <v>5504</v>
      </c>
      <c r="D6381" s="596">
        <v>43069</v>
      </c>
      <c r="E6381" s="589" t="s">
        <v>4185</v>
      </c>
      <c r="F6381" s="589" t="s">
        <v>2159</v>
      </c>
      <c r="G6381" s="589"/>
      <c r="H6381" s="591" t="s">
        <v>1890</v>
      </c>
      <c r="I6381" s="591"/>
      <c r="J6381" s="164" t="s">
        <v>1891</v>
      </c>
      <c r="K6381" s="164" t="s">
        <v>0</v>
      </c>
      <c r="L6381" s="165">
        <v>223.75</v>
      </c>
    </row>
    <row r="6382" spans="1:12" s="148" customFormat="1" ht="408.95" customHeight="1" x14ac:dyDescent="0.15">
      <c r="A6382" s="593"/>
      <c r="B6382" s="589"/>
      <c r="C6382" s="595"/>
      <c r="D6382" s="596"/>
      <c r="E6382" s="589"/>
      <c r="F6382" s="589"/>
      <c r="G6382" s="589"/>
      <c r="H6382" s="591" t="s">
        <v>1892</v>
      </c>
      <c r="I6382" s="591"/>
      <c r="J6382" s="589" t="s">
        <v>1891</v>
      </c>
      <c r="K6382" s="589" t="s">
        <v>0</v>
      </c>
      <c r="L6382" s="590">
        <v>307.97000000000003</v>
      </c>
    </row>
    <row r="6383" spans="1:12" s="148" customFormat="1" ht="40.35" customHeight="1" x14ac:dyDescent="0.15">
      <c r="A6383" s="593"/>
      <c r="B6383" s="589"/>
      <c r="C6383" s="595"/>
      <c r="D6383" s="596"/>
      <c r="E6383" s="589"/>
      <c r="F6383" s="589"/>
      <c r="G6383" s="589"/>
      <c r="H6383" s="591"/>
      <c r="I6383" s="591"/>
      <c r="J6383" s="589"/>
      <c r="K6383" s="589"/>
      <c r="L6383" s="590"/>
    </row>
    <row r="6384" spans="1:12" s="148" customFormat="1" ht="24" customHeight="1" x14ac:dyDescent="0.15">
      <c r="A6384" s="593"/>
      <c r="B6384" s="161" t="s">
        <v>29</v>
      </c>
      <c r="C6384" s="162" t="s">
        <v>30</v>
      </c>
      <c r="D6384" s="162" t="s">
        <v>1893</v>
      </c>
      <c r="E6384" s="162" t="s">
        <v>1894</v>
      </c>
      <c r="F6384" s="592"/>
      <c r="G6384" s="592"/>
      <c r="H6384" s="591" t="s">
        <v>1895</v>
      </c>
      <c r="I6384" s="591"/>
      <c r="J6384" s="589" t="s">
        <v>1891</v>
      </c>
      <c r="K6384" s="589" t="s">
        <v>0</v>
      </c>
      <c r="L6384" s="590">
        <v>150</v>
      </c>
    </row>
    <row r="6385" spans="1:12" s="148" customFormat="1" ht="24" customHeight="1" x14ac:dyDescent="0.15">
      <c r="A6385" s="593"/>
      <c r="B6385" s="164" t="s">
        <v>1896</v>
      </c>
      <c r="C6385" s="164" t="s">
        <v>2159</v>
      </c>
      <c r="D6385" s="166">
        <v>43070</v>
      </c>
      <c r="E6385" s="164" t="s">
        <v>2666</v>
      </c>
      <c r="F6385" s="592"/>
      <c r="G6385" s="592"/>
      <c r="H6385" s="591"/>
      <c r="I6385" s="591"/>
      <c r="J6385" s="589"/>
      <c r="K6385" s="589"/>
      <c r="L6385" s="590"/>
    </row>
    <row r="6386" spans="1:12" s="148" customFormat="1" ht="24" customHeight="1" x14ac:dyDescent="0.15">
      <c r="A6386" s="593">
        <v>1212</v>
      </c>
      <c r="B6386" s="161" t="s">
        <v>20</v>
      </c>
      <c r="C6386" s="162" t="s">
        <v>21</v>
      </c>
      <c r="D6386" s="162" t="s">
        <v>1884</v>
      </c>
      <c r="E6386" s="162" t="s">
        <v>1885</v>
      </c>
      <c r="F6386" s="594" t="s">
        <v>14</v>
      </c>
      <c r="G6386" s="594"/>
      <c r="H6386" s="592"/>
      <c r="I6386" s="592"/>
      <c r="J6386" s="592"/>
      <c r="K6386" s="592"/>
      <c r="L6386" s="592"/>
    </row>
    <row r="6387" spans="1:12" s="148" customFormat="1" ht="26.25" customHeight="1" x14ac:dyDescent="0.15">
      <c r="A6387" s="593"/>
      <c r="B6387" s="589" t="s">
        <v>5498</v>
      </c>
      <c r="C6387" s="595" t="s">
        <v>5505</v>
      </c>
      <c r="D6387" s="596">
        <v>43117</v>
      </c>
      <c r="E6387" s="589" t="s">
        <v>4067</v>
      </c>
      <c r="F6387" s="589" t="s">
        <v>2368</v>
      </c>
      <c r="G6387" s="589"/>
      <c r="H6387" s="591" t="s">
        <v>1890</v>
      </c>
      <c r="I6387" s="591"/>
      <c r="J6387" s="164" t="s">
        <v>1891</v>
      </c>
      <c r="K6387" s="164" t="s">
        <v>0</v>
      </c>
      <c r="L6387" s="165">
        <v>481</v>
      </c>
    </row>
    <row r="6388" spans="1:12" s="148" customFormat="1" ht="323.25" customHeight="1" x14ac:dyDescent="0.15">
      <c r="A6388" s="593"/>
      <c r="B6388" s="589"/>
      <c r="C6388" s="595"/>
      <c r="D6388" s="596"/>
      <c r="E6388" s="589"/>
      <c r="F6388" s="589"/>
      <c r="G6388" s="589"/>
      <c r="H6388" s="591" t="s">
        <v>1892</v>
      </c>
      <c r="I6388" s="591"/>
      <c r="J6388" s="164" t="s">
        <v>1891</v>
      </c>
      <c r="K6388" s="164" t="s">
        <v>0</v>
      </c>
      <c r="L6388" s="165">
        <v>379.24</v>
      </c>
    </row>
    <row r="6389" spans="1:12" s="148" customFormat="1" ht="24" customHeight="1" x14ac:dyDescent="0.15">
      <c r="A6389" s="593"/>
      <c r="B6389" s="161" t="s">
        <v>29</v>
      </c>
      <c r="C6389" s="162" t="s">
        <v>30</v>
      </c>
      <c r="D6389" s="162" t="s">
        <v>1893</v>
      </c>
      <c r="E6389" s="162" t="s">
        <v>1894</v>
      </c>
      <c r="F6389" s="592"/>
      <c r="G6389" s="592"/>
      <c r="H6389" s="591" t="s">
        <v>1895</v>
      </c>
      <c r="I6389" s="591"/>
      <c r="J6389" s="589" t="s">
        <v>1891</v>
      </c>
      <c r="K6389" s="589" t="s">
        <v>0</v>
      </c>
      <c r="L6389" s="590">
        <v>250</v>
      </c>
    </row>
    <row r="6390" spans="1:12" s="148" customFormat="1" ht="24" customHeight="1" x14ac:dyDescent="0.15">
      <c r="A6390" s="593"/>
      <c r="B6390" s="164" t="s">
        <v>1896</v>
      </c>
      <c r="C6390" s="164" t="s">
        <v>2368</v>
      </c>
      <c r="D6390" s="166">
        <v>43119</v>
      </c>
      <c r="E6390" s="164" t="s">
        <v>2698</v>
      </c>
      <c r="F6390" s="592"/>
      <c r="G6390" s="592"/>
      <c r="H6390" s="591"/>
      <c r="I6390" s="591"/>
      <c r="J6390" s="589"/>
      <c r="K6390" s="589"/>
      <c r="L6390" s="590"/>
    </row>
    <row r="6391" spans="1:12" s="148" customFormat="1" ht="24" customHeight="1" x14ac:dyDescent="0.15">
      <c r="A6391" s="593">
        <v>1213</v>
      </c>
      <c r="B6391" s="161" t="s">
        <v>20</v>
      </c>
      <c r="C6391" s="162" t="s">
        <v>21</v>
      </c>
      <c r="D6391" s="162" t="s">
        <v>1884</v>
      </c>
      <c r="E6391" s="162" t="s">
        <v>1885</v>
      </c>
      <c r="F6391" s="594" t="s">
        <v>14</v>
      </c>
      <c r="G6391" s="594"/>
      <c r="H6391" s="592"/>
      <c r="I6391" s="592"/>
      <c r="J6391" s="592"/>
      <c r="K6391" s="592"/>
      <c r="L6391" s="592"/>
    </row>
    <row r="6392" spans="1:12" s="148" customFormat="1" ht="26.25" customHeight="1" x14ac:dyDescent="0.15">
      <c r="A6392" s="593"/>
      <c r="B6392" s="589" t="s">
        <v>5498</v>
      </c>
      <c r="C6392" s="595" t="s">
        <v>5506</v>
      </c>
      <c r="D6392" s="596">
        <v>43130</v>
      </c>
      <c r="E6392" s="589" t="s">
        <v>2563</v>
      </c>
      <c r="F6392" s="589" t="s">
        <v>5507</v>
      </c>
      <c r="G6392" s="589"/>
      <c r="H6392" s="591" t="s">
        <v>1890</v>
      </c>
      <c r="I6392" s="591"/>
      <c r="J6392" s="164" t="s">
        <v>1891</v>
      </c>
      <c r="K6392" s="164" t="s">
        <v>0</v>
      </c>
      <c r="L6392" s="165">
        <v>399</v>
      </c>
    </row>
    <row r="6393" spans="1:12" s="148" customFormat="1" ht="408.95" customHeight="1" x14ac:dyDescent="0.15">
      <c r="A6393" s="593"/>
      <c r="B6393" s="589"/>
      <c r="C6393" s="595"/>
      <c r="D6393" s="596"/>
      <c r="E6393" s="589"/>
      <c r="F6393" s="589"/>
      <c r="G6393" s="589"/>
      <c r="H6393" s="591" t="s">
        <v>1892</v>
      </c>
      <c r="I6393" s="591"/>
      <c r="J6393" s="589" t="s">
        <v>1891</v>
      </c>
      <c r="K6393" s="589" t="s">
        <v>0</v>
      </c>
      <c r="L6393" s="590">
        <v>1118.8800000000001</v>
      </c>
    </row>
    <row r="6394" spans="1:12" s="148" customFormat="1" ht="145.35" customHeight="1" x14ac:dyDescent="0.15">
      <c r="A6394" s="593"/>
      <c r="B6394" s="589"/>
      <c r="C6394" s="595"/>
      <c r="D6394" s="596"/>
      <c r="E6394" s="589"/>
      <c r="F6394" s="589"/>
      <c r="G6394" s="589"/>
      <c r="H6394" s="591"/>
      <c r="I6394" s="591"/>
      <c r="J6394" s="589"/>
      <c r="K6394" s="589"/>
      <c r="L6394" s="590"/>
    </row>
    <row r="6395" spans="1:12" s="148" customFormat="1" ht="24" customHeight="1" x14ac:dyDescent="0.15">
      <c r="A6395" s="593"/>
      <c r="B6395" s="161" t="s">
        <v>29</v>
      </c>
      <c r="C6395" s="162" t="s">
        <v>30</v>
      </c>
      <c r="D6395" s="162" t="s">
        <v>1893</v>
      </c>
      <c r="E6395" s="162" t="s">
        <v>1894</v>
      </c>
      <c r="F6395" s="592"/>
      <c r="G6395" s="592"/>
      <c r="H6395" s="591" t="s">
        <v>1895</v>
      </c>
      <c r="I6395" s="591"/>
      <c r="J6395" s="589" t="s">
        <v>1891</v>
      </c>
      <c r="K6395" s="589" t="s">
        <v>1891</v>
      </c>
      <c r="L6395" s="590">
        <v>0</v>
      </c>
    </row>
    <row r="6396" spans="1:12" s="148" customFormat="1" ht="24" customHeight="1" x14ac:dyDescent="0.15">
      <c r="A6396" s="593"/>
      <c r="B6396" s="164" t="s">
        <v>1896</v>
      </c>
      <c r="C6396" s="164" t="s">
        <v>5507</v>
      </c>
      <c r="D6396" s="166">
        <v>43139</v>
      </c>
      <c r="E6396" s="164" t="s">
        <v>5508</v>
      </c>
      <c r="F6396" s="592"/>
      <c r="G6396" s="592"/>
      <c r="H6396" s="591"/>
      <c r="I6396" s="591"/>
      <c r="J6396" s="589"/>
      <c r="K6396" s="589"/>
      <c r="L6396" s="590"/>
    </row>
    <row r="6397" spans="1:12" s="148" customFormat="1" ht="24" customHeight="1" x14ac:dyDescent="0.15">
      <c r="A6397" s="593">
        <v>1214</v>
      </c>
      <c r="B6397" s="161" t="s">
        <v>20</v>
      </c>
      <c r="C6397" s="162" t="s">
        <v>21</v>
      </c>
      <c r="D6397" s="162" t="s">
        <v>1884</v>
      </c>
      <c r="E6397" s="162" t="s">
        <v>1885</v>
      </c>
      <c r="F6397" s="594" t="s">
        <v>14</v>
      </c>
      <c r="G6397" s="594"/>
      <c r="H6397" s="592"/>
      <c r="I6397" s="592"/>
      <c r="J6397" s="592"/>
      <c r="K6397" s="592"/>
      <c r="L6397" s="592"/>
    </row>
    <row r="6398" spans="1:12" s="148" customFormat="1" ht="26.25" customHeight="1" x14ac:dyDescent="0.15">
      <c r="A6398" s="593"/>
      <c r="B6398" s="589" t="s">
        <v>5498</v>
      </c>
      <c r="C6398" s="595" t="s">
        <v>5506</v>
      </c>
      <c r="D6398" s="596">
        <v>43130</v>
      </c>
      <c r="E6398" s="589" t="s">
        <v>2563</v>
      </c>
      <c r="F6398" s="589" t="s">
        <v>2568</v>
      </c>
      <c r="G6398" s="589"/>
      <c r="H6398" s="591" t="s">
        <v>1890</v>
      </c>
      <c r="I6398" s="591"/>
      <c r="J6398" s="164" t="s">
        <v>1891</v>
      </c>
      <c r="K6398" s="164" t="s">
        <v>0</v>
      </c>
      <c r="L6398" s="165">
        <v>894.75</v>
      </c>
    </row>
    <row r="6399" spans="1:12" s="148" customFormat="1" ht="408.95" customHeight="1" x14ac:dyDescent="0.15">
      <c r="A6399" s="593"/>
      <c r="B6399" s="589"/>
      <c r="C6399" s="595"/>
      <c r="D6399" s="596"/>
      <c r="E6399" s="589"/>
      <c r="F6399" s="589"/>
      <c r="G6399" s="589"/>
      <c r="H6399" s="591" t="s">
        <v>1892</v>
      </c>
      <c r="I6399" s="591"/>
      <c r="J6399" s="589" t="s">
        <v>1891</v>
      </c>
      <c r="K6399" s="589" t="s">
        <v>1891</v>
      </c>
      <c r="L6399" s="590">
        <v>0</v>
      </c>
    </row>
    <row r="6400" spans="1:12" s="148" customFormat="1" ht="145.35" customHeight="1" x14ac:dyDescent="0.15">
      <c r="A6400" s="593"/>
      <c r="B6400" s="589"/>
      <c r="C6400" s="595"/>
      <c r="D6400" s="596"/>
      <c r="E6400" s="589"/>
      <c r="F6400" s="589"/>
      <c r="G6400" s="589"/>
      <c r="H6400" s="591"/>
      <c r="I6400" s="591"/>
      <c r="J6400" s="589"/>
      <c r="K6400" s="589"/>
      <c r="L6400" s="590"/>
    </row>
    <row r="6401" spans="1:12" s="148" customFormat="1" ht="24" customHeight="1" x14ac:dyDescent="0.15">
      <c r="A6401" s="593"/>
      <c r="B6401" s="161" t="s">
        <v>29</v>
      </c>
      <c r="C6401" s="162" t="s">
        <v>30</v>
      </c>
      <c r="D6401" s="162" t="s">
        <v>1893</v>
      </c>
      <c r="E6401" s="162" t="s">
        <v>1894</v>
      </c>
      <c r="F6401" s="592"/>
      <c r="G6401" s="592"/>
      <c r="H6401" s="591" t="s">
        <v>1895</v>
      </c>
      <c r="I6401" s="591"/>
      <c r="J6401" s="589" t="s">
        <v>1891</v>
      </c>
      <c r="K6401" s="589" t="s">
        <v>1891</v>
      </c>
      <c r="L6401" s="590">
        <v>0</v>
      </c>
    </row>
    <row r="6402" spans="1:12" s="148" customFormat="1" ht="24" customHeight="1" x14ac:dyDescent="0.15">
      <c r="A6402" s="593"/>
      <c r="B6402" s="164" t="s">
        <v>1896</v>
      </c>
      <c r="C6402" s="164" t="s">
        <v>2568</v>
      </c>
      <c r="D6402" s="166">
        <v>43139</v>
      </c>
      <c r="E6402" s="164" t="s">
        <v>5508</v>
      </c>
      <c r="F6402" s="592"/>
      <c r="G6402" s="592"/>
      <c r="H6402" s="591"/>
      <c r="I6402" s="591"/>
      <c r="J6402" s="589"/>
      <c r="K6402" s="589"/>
      <c r="L6402" s="590"/>
    </row>
    <row r="6403" spans="1:12" s="148" customFormat="1" ht="24" customHeight="1" x14ac:dyDescent="0.15">
      <c r="A6403" s="593">
        <v>1215</v>
      </c>
      <c r="B6403" s="161" t="s">
        <v>20</v>
      </c>
      <c r="C6403" s="162" t="s">
        <v>21</v>
      </c>
      <c r="D6403" s="162" t="s">
        <v>1884</v>
      </c>
      <c r="E6403" s="162" t="s">
        <v>1885</v>
      </c>
      <c r="F6403" s="594" t="s">
        <v>14</v>
      </c>
      <c r="G6403" s="594"/>
      <c r="H6403" s="592"/>
      <c r="I6403" s="592"/>
      <c r="J6403" s="592"/>
      <c r="K6403" s="592"/>
      <c r="L6403" s="592"/>
    </row>
    <row r="6404" spans="1:12" s="148" customFormat="1" ht="26.25" customHeight="1" x14ac:dyDescent="0.15">
      <c r="A6404" s="593"/>
      <c r="B6404" s="589" t="s">
        <v>5509</v>
      </c>
      <c r="C6404" s="595" t="s">
        <v>5510</v>
      </c>
      <c r="D6404" s="596">
        <v>43009</v>
      </c>
      <c r="E6404" s="589" t="s">
        <v>4457</v>
      </c>
      <c r="F6404" s="589" t="s">
        <v>3328</v>
      </c>
      <c r="G6404" s="589"/>
      <c r="H6404" s="591" t="s">
        <v>1890</v>
      </c>
      <c r="I6404" s="591"/>
      <c r="J6404" s="164" t="s">
        <v>1891</v>
      </c>
      <c r="K6404" s="164" t="s">
        <v>0</v>
      </c>
      <c r="L6404" s="165">
        <v>376</v>
      </c>
    </row>
    <row r="6405" spans="1:12" s="148" customFormat="1" ht="239.25" customHeight="1" x14ac:dyDescent="0.15">
      <c r="A6405" s="593"/>
      <c r="B6405" s="589"/>
      <c r="C6405" s="595"/>
      <c r="D6405" s="596"/>
      <c r="E6405" s="589"/>
      <c r="F6405" s="589"/>
      <c r="G6405" s="589"/>
      <c r="H6405" s="591" t="s">
        <v>1892</v>
      </c>
      <c r="I6405" s="591"/>
      <c r="J6405" s="164" t="s">
        <v>1891</v>
      </c>
      <c r="K6405" s="164" t="s">
        <v>1891</v>
      </c>
      <c r="L6405" s="165">
        <v>0</v>
      </c>
    </row>
    <row r="6406" spans="1:12" s="148" customFormat="1" ht="24" customHeight="1" x14ac:dyDescent="0.15">
      <c r="A6406" s="593"/>
      <c r="B6406" s="161" t="s">
        <v>29</v>
      </c>
      <c r="C6406" s="162" t="s">
        <v>30</v>
      </c>
      <c r="D6406" s="162" t="s">
        <v>1893</v>
      </c>
      <c r="E6406" s="162" t="s">
        <v>1894</v>
      </c>
      <c r="F6406" s="592"/>
      <c r="G6406" s="592"/>
      <c r="H6406" s="591" t="s">
        <v>1895</v>
      </c>
      <c r="I6406" s="591"/>
      <c r="J6406" s="589" t="s">
        <v>1891</v>
      </c>
      <c r="K6406" s="589" t="s">
        <v>1891</v>
      </c>
      <c r="L6406" s="590">
        <v>0</v>
      </c>
    </row>
    <row r="6407" spans="1:12" s="148" customFormat="1" ht="24" customHeight="1" x14ac:dyDescent="0.15">
      <c r="A6407" s="593"/>
      <c r="B6407" s="164" t="s">
        <v>2059</v>
      </c>
      <c r="C6407" s="164" t="s">
        <v>3328</v>
      </c>
      <c r="D6407" s="166">
        <v>43021</v>
      </c>
      <c r="E6407" s="164" t="s">
        <v>5511</v>
      </c>
      <c r="F6407" s="592"/>
      <c r="G6407" s="592"/>
      <c r="H6407" s="591"/>
      <c r="I6407" s="591"/>
      <c r="J6407" s="589"/>
      <c r="K6407" s="589"/>
      <c r="L6407" s="590"/>
    </row>
    <row r="6408" spans="1:12" s="148" customFormat="1" ht="24" customHeight="1" x14ac:dyDescent="0.15">
      <c r="A6408" s="593">
        <v>1216</v>
      </c>
      <c r="B6408" s="161" t="s">
        <v>20</v>
      </c>
      <c r="C6408" s="162" t="s">
        <v>21</v>
      </c>
      <c r="D6408" s="162" t="s">
        <v>1884</v>
      </c>
      <c r="E6408" s="162" t="s">
        <v>1885</v>
      </c>
      <c r="F6408" s="594" t="s">
        <v>14</v>
      </c>
      <c r="G6408" s="594"/>
      <c r="H6408" s="592"/>
      <c r="I6408" s="592"/>
      <c r="J6408" s="592"/>
      <c r="K6408" s="592"/>
      <c r="L6408" s="592"/>
    </row>
    <row r="6409" spans="1:12" s="148" customFormat="1" ht="26.25" customHeight="1" x14ac:dyDescent="0.15">
      <c r="A6409" s="593"/>
      <c r="B6409" s="589" t="s">
        <v>5509</v>
      </c>
      <c r="C6409" s="595" t="s">
        <v>5510</v>
      </c>
      <c r="D6409" s="596">
        <v>43009</v>
      </c>
      <c r="E6409" s="589" t="s">
        <v>4457</v>
      </c>
      <c r="F6409" s="589" t="s">
        <v>2539</v>
      </c>
      <c r="G6409" s="589"/>
      <c r="H6409" s="591" t="s">
        <v>1890</v>
      </c>
      <c r="I6409" s="591"/>
      <c r="J6409" s="164" t="s">
        <v>1891</v>
      </c>
      <c r="K6409" s="164" t="s">
        <v>0</v>
      </c>
      <c r="L6409" s="165">
        <v>684</v>
      </c>
    </row>
    <row r="6410" spans="1:12" s="148" customFormat="1" ht="239.25" customHeight="1" x14ac:dyDescent="0.15">
      <c r="A6410" s="593"/>
      <c r="B6410" s="589"/>
      <c r="C6410" s="595"/>
      <c r="D6410" s="596"/>
      <c r="E6410" s="589"/>
      <c r="F6410" s="589"/>
      <c r="G6410" s="589"/>
      <c r="H6410" s="591" t="s">
        <v>1892</v>
      </c>
      <c r="I6410" s="591"/>
      <c r="J6410" s="164" t="s">
        <v>1891</v>
      </c>
      <c r="K6410" s="164" t="s">
        <v>0</v>
      </c>
      <c r="L6410" s="165">
        <v>1185.56</v>
      </c>
    </row>
    <row r="6411" spans="1:12" s="148" customFormat="1" ht="24" customHeight="1" x14ac:dyDescent="0.15">
      <c r="A6411" s="593"/>
      <c r="B6411" s="161" t="s">
        <v>29</v>
      </c>
      <c r="C6411" s="162" t="s">
        <v>30</v>
      </c>
      <c r="D6411" s="162" t="s">
        <v>1893</v>
      </c>
      <c r="E6411" s="162" t="s">
        <v>1894</v>
      </c>
      <c r="F6411" s="592"/>
      <c r="G6411" s="592"/>
      <c r="H6411" s="591" t="s">
        <v>1895</v>
      </c>
      <c r="I6411" s="591"/>
      <c r="J6411" s="589" t="s">
        <v>1891</v>
      </c>
      <c r="K6411" s="589" t="s">
        <v>0</v>
      </c>
      <c r="L6411" s="590">
        <v>507.67</v>
      </c>
    </row>
    <row r="6412" spans="1:12" s="148" customFormat="1" ht="24" customHeight="1" x14ac:dyDescent="0.15">
      <c r="A6412" s="593"/>
      <c r="B6412" s="164" t="s">
        <v>2059</v>
      </c>
      <c r="C6412" s="164" t="s">
        <v>2539</v>
      </c>
      <c r="D6412" s="166">
        <v>43021</v>
      </c>
      <c r="E6412" s="164" t="s">
        <v>5511</v>
      </c>
      <c r="F6412" s="592"/>
      <c r="G6412" s="592"/>
      <c r="H6412" s="591"/>
      <c r="I6412" s="591"/>
      <c r="J6412" s="589"/>
      <c r="K6412" s="589"/>
      <c r="L6412" s="590"/>
    </row>
    <row r="6413" spans="1:12" s="148" customFormat="1" ht="24" customHeight="1" x14ac:dyDescent="0.15">
      <c r="A6413" s="593">
        <v>1217</v>
      </c>
      <c r="B6413" s="161" t="s">
        <v>20</v>
      </c>
      <c r="C6413" s="162" t="s">
        <v>21</v>
      </c>
      <c r="D6413" s="162" t="s">
        <v>1884</v>
      </c>
      <c r="E6413" s="162" t="s">
        <v>1885</v>
      </c>
      <c r="F6413" s="594" t="s">
        <v>14</v>
      </c>
      <c r="G6413" s="594"/>
      <c r="H6413" s="592"/>
      <c r="I6413" s="592"/>
      <c r="J6413" s="592"/>
      <c r="K6413" s="592"/>
      <c r="L6413" s="592"/>
    </row>
    <row r="6414" spans="1:12" s="148" customFormat="1" ht="26.25" customHeight="1" x14ac:dyDescent="0.15">
      <c r="A6414" s="593"/>
      <c r="B6414" s="589" t="s">
        <v>5509</v>
      </c>
      <c r="C6414" s="595" t="s">
        <v>5510</v>
      </c>
      <c r="D6414" s="596">
        <v>43009</v>
      </c>
      <c r="E6414" s="589" t="s">
        <v>4457</v>
      </c>
      <c r="F6414" s="589" t="s">
        <v>3335</v>
      </c>
      <c r="G6414" s="589"/>
      <c r="H6414" s="591" t="s">
        <v>1890</v>
      </c>
      <c r="I6414" s="591"/>
      <c r="J6414" s="164" t="s">
        <v>1891</v>
      </c>
      <c r="K6414" s="164" t="s">
        <v>1891</v>
      </c>
      <c r="L6414" s="165">
        <v>0</v>
      </c>
    </row>
    <row r="6415" spans="1:12" s="148" customFormat="1" ht="239.25" customHeight="1" x14ac:dyDescent="0.15">
      <c r="A6415" s="593"/>
      <c r="B6415" s="589"/>
      <c r="C6415" s="595"/>
      <c r="D6415" s="596"/>
      <c r="E6415" s="589"/>
      <c r="F6415" s="589"/>
      <c r="G6415" s="589"/>
      <c r="H6415" s="591" t="s">
        <v>1892</v>
      </c>
      <c r="I6415" s="591"/>
      <c r="J6415" s="164" t="s">
        <v>1891</v>
      </c>
      <c r="K6415" s="164" t="s">
        <v>1891</v>
      </c>
      <c r="L6415" s="165">
        <v>0</v>
      </c>
    </row>
    <row r="6416" spans="1:12" s="148" customFormat="1" ht="24" customHeight="1" x14ac:dyDescent="0.15">
      <c r="A6416" s="593"/>
      <c r="B6416" s="161" t="s">
        <v>29</v>
      </c>
      <c r="C6416" s="162" t="s">
        <v>30</v>
      </c>
      <c r="D6416" s="162" t="s">
        <v>1893</v>
      </c>
      <c r="E6416" s="162" t="s">
        <v>1894</v>
      </c>
      <c r="F6416" s="592"/>
      <c r="G6416" s="592"/>
      <c r="H6416" s="591" t="s">
        <v>1895</v>
      </c>
      <c r="I6416" s="591"/>
      <c r="J6416" s="589" t="s">
        <v>1891</v>
      </c>
      <c r="K6416" s="589" t="s">
        <v>0</v>
      </c>
      <c r="L6416" s="590">
        <v>1123.6500000000001</v>
      </c>
    </row>
    <row r="6417" spans="1:12" s="148" customFormat="1" ht="24" customHeight="1" x14ac:dyDescent="0.15">
      <c r="A6417" s="593"/>
      <c r="B6417" s="164" t="s">
        <v>2059</v>
      </c>
      <c r="C6417" s="164" t="s">
        <v>3335</v>
      </c>
      <c r="D6417" s="166">
        <v>43021</v>
      </c>
      <c r="E6417" s="164" t="s">
        <v>5511</v>
      </c>
      <c r="F6417" s="592"/>
      <c r="G6417" s="592"/>
      <c r="H6417" s="591"/>
      <c r="I6417" s="591"/>
      <c r="J6417" s="589"/>
      <c r="K6417" s="589"/>
      <c r="L6417" s="590"/>
    </row>
    <row r="6418" spans="1:12" s="148" customFormat="1" ht="24" customHeight="1" x14ac:dyDescent="0.15">
      <c r="A6418" s="593">
        <v>1218</v>
      </c>
      <c r="B6418" s="161" t="s">
        <v>20</v>
      </c>
      <c r="C6418" s="162" t="s">
        <v>21</v>
      </c>
      <c r="D6418" s="162" t="s">
        <v>1884</v>
      </c>
      <c r="E6418" s="162" t="s">
        <v>1885</v>
      </c>
      <c r="F6418" s="594" t="s">
        <v>14</v>
      </c>
      <c r="G6418" s="594"/>
      <c r="H6418" s="592"/>
      <c r="I6418" s="592"/>
      <c r="J6418" s="592"/>
      <c r="K6418" s="592"/>
      <c r="L6418" s="592"/>
    </row>
    <row r="6419" spans="1:12" s="148" customFormat="1" ht="26.25" customHeight="1" x14ac:dyDescent="0.15">
      <c r="A6419" s="593"/>
      <c r="B6419" s="589" t="s">
        <v>5509</v>
      </c>
      <c r="C6419" s="595" t="s">
        <v>5512</v>
      </c>
      <c r="D6419" s="596">
        <v>43050</v>
      </c>
      <c r="E6419" s="589" t="s">
        <v>5513</v>
      </c>
      <c r="F6419" s="589" t="s">
        <v>5514</v>
      </c>
      <c r="G6419" s="589"/>
      <c r="H6419" s="591" t="s">
        <v>1890</v>
      </c>
      <c r="I6419" s="591"/>
      <c r="J6419" s="164" t="s">
        <v>1891</v>
      </c>
      <c r="K6419" s="164" t="s">
        <v>0</v>
      </c>
      <c r="L6419" s="165">
        <v>507</v>
      </c>
    </row>
    <row r="6420" spans="1:12" s="148" customFormat="1" ht="197.25" customHeight="1" x14ac:dyDescent="0.15">
      <c r="A6420" s="593"/>
      <c r="B6420" s="589"/>
      <c r="C6420" s="595"/>
      <c r="D6420" s="596"/>
      <c r="E6420" s="589"/>
      <c r="F6420" s="589"/>
      <c r="G6420" s="589"/>
      <c r="H6420" s="591" t="s">
        <v>1892</v>
      </c>
      <c r="I6420" s="591"/>
      <c r="J6420" s="164" t="s">
        <v>1891</v>
      </c>
      <c r="K6420" s="164" t="s">
        <v>1891</v>
      </c>
      <c r="L6420" s="165">
        <v>0</v>
      </c>
    </row>
    <row r="6421" spans="1:12" s="148" customFormat="1" ht="24" customHeight="1" x14ac:dyDescent="0.15">
      <c r="A6421" s="593"/>
      <c r="B6421" s="161" t="s">
        <v>29</v>
      </c>
      <c r="C6421" s="162" t="s">
        <v>30</v>
      </c>
      <c r="D6421" s="162" t="s">
        <v>1893</v>
      </c>
      <c r="E6421" s="162" t="s">
        <v>1894</v>
      </c>
      <c r="F6421" s="592"/>
      <c r="G6421" s="592"/>
      <c r="H6421" s="591" t="s">
        <v>1895</v>
      </c>
      <c r="I6421" s="591"/>
      <c r="J6421" s="589" t="s">
        <v>1891</v>
      </c>
      <c r="K6421" s="589" t="s">
        <v>1891</v>
      </c>
      <c r="L6421" s="590">
        <v>0</v>
      </c>
    </row>
    <row r="6422" spans="1:12" s="148" customFormat="1" ht="24" customHeight="1" x14ac:dyDescent="0.15">
      <c r="A6422" s="593"/>
      <c r="B6422" s="164" t="s">
        <v>2059</v>
      </c>
      <c r="C6422" s="164" t="s">
        <v>5514</v>
      </c>
      <c r="D6422" s="166">
        <v>43058</v>
      </c>
      <c r="E6422" s="164" t="s">
        <v>5515</v>
      </c>
      <c r="F6422" s="592"/>
      <c r="G6422" s="592"/>
      <c r="H6422" s="591"/>
      <c r="I6422" s="591"/>
      <c r="J6422" s="589"/>
      <c r="K6422" s="589"/>
      <c r="L6422" s="590"/>
    </row>
    <row r="6423" spans="1:12" s="148" customFormat="1" ht="24" customHeight="1" x14ac:dyDescent="0.15">
      <c r="A6423" s="593">
        <v>1219</v>
      </c>
      <c r="B6423" s="161" t="s">
        <v>20</v>
      </c>
      <c r="C6423" s="162" t="s">
        <v>21</v>
      </c>
      <c r="D6423" s="162" t="s">
        <v>1884</v>
      </c>
      <c r="E6423" s="162" t="s">
        <v>1885</v>
      </c>
      <c r="F6423" s="594" t="s">
        <v>14</v>
      </c>
      <c r="G6423" s="594"/>
      <c r="H6423" s="592"/>
      <c r="I6423" s="592"/>
      <c r="J6423" s="592"/>
      <c r="K6423" s="592"/>
      <c r="L6423" s="592"/>
    </row>
    <row r="6424" spans="1:12" s="148" customFormat="1" ht="26.25" customHeight="1" x14ac:dyDescent="0.15">
      <c r="A6424" s="593"/>
      <c r="B6424" s="589" t="s">
        <v>5509</v>
      </c>
      <c r="C6424" s="595" t="s">
        <v>5512</v>
      </c>
      <c r="D6424" s="596">
        <v>43050</v>
      </c>
      <c r="E6424" s="589" t="s">
        <v>5513</v>
      </c>
      <c r="F6424" s="589" t="s">
        <v>3843</v>
      </c>
      <c r="G6424" s="589"/>
      <c r="H6424" s="591" t="s">
        <v>1890</v>
      </c>
      <c r="I6424" s="591"/>
      <c r="J6424" s="164" t="s">
        <v>1891</v>
      </c>
      <c r="K6424" s="164" t="s">
        <v>0</v>
      </c>
      <c r="L6424" s="165">
        <v>20</v>
      </c>
    </row>
    <row r="6425" spans="1:12" s="148" customFormat="1" ht="197.25" customHeight="1" x14ac:dyDescent="0.15">
      <c r="A6425" s="593"/>
      <c r="B6425" s="589"/>
      <c r="C6425" s="595"/>
      <c r="D6425" s="596"/>
      <c r="E6425" s="589"/>
      <c r="F6425" s="589"/>
      <c r="G6425" s="589"/>
      <c r="H6425" s="591" t="s">
        <v>1892</v>
      </c>
      <c r="I6425" s="591"/>
      <c r="J6425" s="164" t="s">
        <v>1891</v>
      </c>
      <c r="K6425" s="164" t="s">
        <v>0</v>
      </c>
      <c r="L6425" s="165">
        <v>1191.46</v>
      </c>
    </row>
    <row r="6426" spans="1:12" s="148" customFormat="1" ht="24" customHeight="1" x14ac:dyDescent="0.15">
      <c r="A6426" s="593"/>
      <c r="B6426" s="161" t="s">
        <v>29</v>
      </c>
      <c r="C6426" s="162" t="s">
        <v>30</v>
      </c>
      <c r="D6426" s="162" t="s">
        <v>1893</v>
      </c>
      <c r="E6426" s="162" t="s">
        <v>1894</v>
      </c>
      <c r="F6426" s="592"/>
      <c r="G6426" s="592"/>
      <c r="H6426" s="591" t="s">
        <v>1895</v>
      </c>
      <c r="I6426" s="591"/>
      <c r="J6426" s="589" t="s">
        <v>1891</v>
      </c>
      <c r="K6426" s="589" t="s">
        <v>0</v>
      </c>
      <c r="L6426" s="590">
        <v>389.31</v>
      </c>
    </row>
    <row r="6427" spans="1:12" s="148" customFormat="1" ht="24" customHeight="1" x14ac:dyDescent="0.15">
      <c r="A6427" s="593"/>
      <c r="B6427" s="164" t="s">
        <v>2059</v>
      </c>
      <c r="C6427" s="164" t="s">
        <v>3843</v>
      </c>
      <c r="D6427" s="166">
        <v>43058</v>
      </c>
      <c r="E6427" s="164" t="s">
        <v>5515</v>
      </c>
      <c r="F6427" s="592"/>
      <c r="G6427" s="592"/>
      <c r="H6427" s="591"/>
      <c r="I6427" s="591"/>
      <c r="J6427" s="589"/>
      <c r="K6427" s="589"/>
      <c r="L6427" s="590"/>
    </row>
    <row r="6428" spans="1:12" s="148" customFormat="1" ht="24" customHeight="1" x14ac:dyDescent="0.15">
      <c r="A6428" s="593">
        <v>1220</v>
      </c>
      <c r="B6428" s="161" t="s">
        <v>20</v>
      </c>
      <c r="C6428" s="162" t="s">
        <v>21</v>
      </c>
      <c r="D6428" s="162" t="s">
        <v>1884</v>
      </c>
      <c r="E6428" s="162" t="s">
        <v>1885</v>
      </c>
      <c r="F6428" s="594" t="s">
        <v>14</v>
      </c>
      <c r="G6428" s="594"/>
      <c r="H6428" s="592"/>
      <c r="I6428" s="592"/>
      <c r="J6428" s="592"/>
      <c r="K6428" s="592"/>
      <c r="L6428" s="592"/>
    </row>
    <row r="6429" spans="1:12" s="148" customFormat="1" ht="26.25" customHeight="1" x14ac:dyDescent="0.15">
      <c r="A6429" s="593"/>
      <c r="B6429" s="589" t="s">
        <v>5509</v>
      </c>
      <c r="C6429" s="589" t="s">
        <v>5516</v>
      </c>
      <c r="D6429" s="596">
        <v>43078</v>
      </c>
      <c r="E6429" s="589" t="s">
        <v>2028</v>
      </c>
      <c r="F6429" s="589" t="s">
        <v>2029</v>
      </c>
      <c r="G6429" s="589"/>
      <c r="H6429" s="591" t="s">
        <v>1890</v>
      </c>
      <c r="I6429" s="591"/>
      <c r="J6429" s="164" t="s">
        <v>1891</v>
      </c>
      <c r="K6429" s="164" t="s">
        <v>0</v>
      </c>
      <c r="L6429" s="165">
        <v>242.01</v>
      </c>
    </row>
    <row r="6430" spans="1:12" s="148" customFormat="1" ht="29.25" customHeight="1" x14ac:dyDescent="0.15">
      <c r="A6430" s="593"/>
      <c r="B6430" s="589"/>
      <c r="C6430" s="589"/>
      <c r="D6430" s="596"/>
      <c r="E6430" s="589"/>
      <c r="F6430" s="589"/>
      <c r="G6430" s="589"/>
      <c r="H6430" s="591" t="s">
        <v>1892</v>
      </c>
      <c r="I6430" s="591"/>
      <c r="J6430" s="164" t="s">
        <v>1891</v>
      </c>
      <c r="K6430" s="164" t="s">
        <v>0</v>
      </c>
      <c r="L6430" s="165">
        <v>250</v>
      </c>
    </row>
    <row r="6431" spans="1:12" s="148" customFormat="1" ht="24" customHeight="1" x14ac:dyDescent="0.15">
      <c r="A6431" s="593"/>
      <c r="B6431" s="161" t="s">
        <v>29</v>
      </c>
      <c r="C6431" s="162" t="s">
        <v>30</v>
      </c>
      <c r="D6431" s="162" t="s">
        <v>1893</v>
      </c>
      <c r="E6431" s="162" t="s">
        <v>1894</v>
      </c>
      <c r="F6431" s="592"/>
      <c r="G6431" s="592"/>
      <c r="H6431" s="591" t="s">
        <v>1895</v>
      </c>
      <c r="I6431" s="591"/>
      <c r="J6431" s="589" t="s">
        <v>1891</v>
      </c>
      <c r="K6431" s="589" t="s">
        <v>0</v>
      </c>
      <c r="L6431" s="590">
        <v>1200</v>
      </c>
    </row>
    <row r="6432" spans="1:12" s="148" customFormat="1" ht="24" customHeight="1" x14ac:dyDescent="0.15">
      <c r="A6432" s="593"/>
      <c r="B6432" s="164" t="s">
        <v>2059</v>
      </c>
      <c r="C6432" s="164" t="s">
        <v>2029</v>
      </c>
      <c r="D6432" s="166">
        <v>43079</v>
      </c>
      <c r="E6432" s="164" t="s">
        <v>5517</v>
      </c>
      <c r="F6432" s="592"/>
      <c r="G6432" s="592"/>
      <c r="H6432" s="591"/>
      <c r="I6432" s="591"/>
      <c r="J6432" s="589"/>
      <c r="K6432" s="589"/>
      <c r="L6432" s="590"/>
    </row>
    <row r="6433" spans="1:12" s="148" customFormat="1" ht="24" customHeight="1" x14ac:dyDescent="0.15">
      <c r="A6433" s="593">
        <v>1221</v>
      </c>
      <c r="B6433" s="161" t="s">
        <v>20</v>
      </c>
      <c r="C6433" s="162" t="s">
        <v>21</v>
      </c>
      <c r="D6433" s="162" t="s">
        <v>1884</v>
      </c>
      <c r="E6433" s="162" t="s">
        <v>1885</v>
      </c>
      <c r="F6433" s="594" t="s">
        <v>14</v>
      </c>
      <c r="G6433" s="594"/>
      <c r="H6433" s="592"/>
      <c r="I6433" s="592"/>
      <c r="J6433" s="592"/>
      <c r="K6433" s="592"/>
      <c r="L6433" s="592"/>
    </row>
    <row r="6434" spans="1:12" s="148" customFormat="1" ht="26.25" customHeight="1" x14ac:dyDescent="0.15">
      <c r="A6434" s="593"/>
      <c r="B6434" s="589" t="s">
        <v>5509</v>
      </c>
      <c r="C6434" s="595" t="s">
        <v>5518</v>
      </c>
      <c r="D6434" s="596">
        <v>43127</v>
      </c>
      <c r="E6434" s="589" t="s">
        <v>4615</v>
      </c>
      <c r="F6434" s="589" t="s">
        <v>1985</v>
      </c>
      <c r="G6434" s="589"/>
      <c r="H6434" s="591" t="s">
        <v>1890</v>
      </c>
      <c r="I6434" s="591"/>
      <c r="J6434" s="164" t="s">
        <v>1891</v>
      </c>
      <c r="K6434" s="164" t="s">
        <v>0</v>
      </c>
      <c r="L6434" s="165">
        <v>1299</v>
      </c>
    </row>
    <row r="6435" spans="1:12" s="148" customFormat="1" ht="344.25" customHeight="1" x14ac:dyDescent="0.15">
      <c r="A6435" s="593"/>
      <c r="B6435" s="589"/>
      <c r="C6435" s="595"/>
      <c r="D6435" s="596"/>
      <c r="E6435" s="589"/>
      <c r="F6435" s="589"/>
      <c r="G6435" s="589"/>
      <c r="H6435" s="591" t="s">
        <v>1892</v>
      </c>
      <c r="I6435" s="591"/>
      <c r="J6435" s="164" t="s">
        <v>1891</v>
      </c>
      <c r="K6435" s="164" t="s">
        <v>0</v>
      </c>
      <c r="L6435" s="165">
        <v>281.40000000000003</v>
      </c>
    </row>
    <row r="6436" spans="1:12" s="148" customFormat="1" ht="24" customHeight="1" x14ac:dyDescent="0.15">
      <c r="A6436" s="593"/>
      <c r="B6436" s="161" t="s">
        <v>29</v>
      </c>
      <c r="C6436" s="162" t="s">
        <v>30</v>
      </c>
      <c r="D6436" s="162" t="s">
        <v>1893</v>
      </c>
      <c r="E6436" s="162" t="s">
        <v>1894</v>
      </c>
      <c r="F6436" s="592"/>
      <c r="G6436" s="592"/>
      <c r="H6436" s="591" t="s">
        <v>1895</v>
      </c>
      <c r="I6436" s="591"/>
      <c r="J6436" s="589" t="s">
        <v>1891</v>
      </c>
      <c r="K6436" s="589" t="s">
        <v>1891</v>
      </c>
      <c r="L6436" s="590">
        <v>0</v>
      </c>
    </row>
    <row r="6437" spans="1:12" s="148" customFormat="1" ht="24" customHeight="1" x14ac:dyDescent="0.15">
      <c r="A6437" s="593"/>
      <c r="B6437" s="164" t="s">
        <v>2059</v>
      </c>
      <c r="C6437" s="164" t="s">
        <v>1985</v>
      </c>
      <c r="D6437" s="166">
        <v>43133</v>
      </c>
      <c r="E6437" s="164" t="s">
        <v>2789</v>
      </c>
      <c r="F6437" s="592"/>
      <c r="G6437" s="592"/>
      <c r="H6437" s="591"/>
      <c r="I6437" s="591"/>
      <c r="J6437" s="589"/>
      <c r="K6437" s="589"/>
      <c r="L6437" s="590"/>
    </row>
    <row r="6438" spans="1:12" s="148" customFormat="1" ht="24" customHeight="1" x14ac:dyDescent="0.15">
      <c r="A6438" s="593">
        <v>1222</v>
      </c>
      <c r="B6438" s="161" t="s">
        <v>20</v>
      </c>
      <c r="C6438" s="162" t="s">
        <v>21</v>
      </c>
      <c r="D6438" s="162" t="s">
        <v>1884</v>
      </c>
      <c r="E6438" s="162" t="s">
        <v>1885</v>
      </c>
      <c r="F6438" s="594" t="s">
        <v>14</v>
      </c>
      <c r="G6438" s="594"/>
      <c r="H6438" s="592"/>
      <c r="I6438" s="592"/>
      <c r="J6438" s="592"/>
      <c r="K6438" s="592"/>
      <c r="L6438" s="592"/>
    </row>
    <row r="6439" spans="1:12" s="148" customFormat="1" ht="26.25" customHeight="1" x14ac:dyDescent="0.15">
      <c r="A6439" s="593"/>
      <c r="B6439" s="589" t="s">
        <v>5509</v>
      </c>
      <c r="C6439" s="595" t="s">
        <v>5518</v>
      </c>
      <c r="D6439" s="596">
        <v>43127</v>
      </c>
      <c r="E6439" s="589" t="s">
        <v>4615</v>
      </c>
      <c r="F6439" s="589" t="s">
        <v>1263</v>
      </c>
      <c r="G6439" s="589"/>
      <c r="H6439" s="591" t="s">
        <v>1890</v>
      </c>
      <c r="I6439" s="591"/>
      <c r="J6439" s="164" t="s">
        <v>1891</v>
      </c>
      <c r="K6439" s="164" t="s">
        <v>0</v>
      </c>
      <c r="L6439" s="165">
        <v>388</v>
      </c>
    </row>
    <row r="6440" spans="1:12" s="148" customFormat="1" ht="344.25" customHeight="1" x14ac:dyDescent="0.15">
      <c r="A6440" s="593"/>
      <c r="B6440" s="589"/>
      <c r="C6440" s="595"/>
      <c r="D6440" s="596"/>
      <c r="E6440" s="589"/>
      <c r="F6440" s="589"/>
      <c r="G6440" s="589"/>
      <c r="H6440" s="591" t="s">
        <v>1892</v>
      </c>
      <c r="I6440" s="591"/>
      <c r="J6440" s="164" t="s">
        <v>1891</v>
      </c>
      <c r="K6440" s="164" t="s">
        <v>0</v>
      </c>
      <c r="L6440" s="165">
        <v>211.96</v>
      </c>
    </row>
    <row r="6441" spans="1:12" s="148" customFormat="1" ht="24" customHeight="1" x14ac:dyDescent="0.15">
      <c r="A6441" s="593"/>
      <c r="B6441" s="161" t="s">
        <v>29</v>
      </c>
      <c r="C6441" s="162" t="s">
        <v>30</v>
      </c>
      <c r="D6441" s="162" t="s">
        <v>1893</v>
      </c>
      <c r="E6441" s="162" t="s">
        <v>1894</v>
      </c>
      <c r="F6441" s="592"/>
      <c r="G6441" s="592"/>
      <c r="H6441" s="591" t="s">
        <v>1895</v>
      </c>
      <c r="I6441" s="591"/>
      <c r="J6441" s="589" t="s">
        <v>1891</v>
      </c>
      <c r="K6441" s="589" t="s">
        <v>1891</v>
      </c>
      <c r="L6441" s="590">
        <v>0</v>
      </c>
    </row>
    <row r="6442" spans="1:12" s="148" customFormat="1" ht="24" customHeight="1" x14ac:dyDescent="0.15">
      <c r="A6442" s="593"/>
      <c r="B6442" s="164" t="s">
        <v>2059</v>
      </c>
      <c r="C6442" s="164" t="s">
        <v>1263</v>
      </c>
      <c r="D6442" s="166">
        <v>43133</v>
      </c>
      <c r="E6442" s="164" t="s">
        <v>2789</v>
      </c>
      <c r="F6442" s="592"/>
      <c r="G6442" s="592"/>
      <c r="H6442" s="591"/>
      <c r="I6442" s="591"/>
      <c r="J6442" s="589"/>
      <c r="K6442" s="589"/>
      <c r="L6442" s="590"/>
    </row>
    <row r="6443" spans="1:12" s="148" customFormat="1" ht="24" customHeight="1" x14ac:dyDescent="0.15">
      <c r="A6443" s="593">
        <v>1223</v>
      </c>
      <c r="B6443" s="161" t="s">
        <v>20</v>
      </c>
      <c r="C6443" s="162" t="s">
        <v>21</v>
      </c>
      <c r="D6443" s="162" t="s">
        <v>1884</v>
      </c>
      <c r="E6443" s="162" t="s">
        <v>1885</v>
      </c>
      <c r="F6443" s="594" t="s">
        <v>14</v>
      </c>
      <c r="G6443" s="594"/>
      <c r="H6443" s="592"/>
      <c r="I6443" s="592"/>
      <c r="J6443" s="592"/>
      <c r="K6443" s="592"/>
      <c r="L6443" s="592"/>
    </row>
    <row r="6444" spans="1:12" s="148" customFormat="1" ht="26.25" customHeight="1" x14ac:dyDescent="0.15">
      <c r="A6444" s="593"/>
      <c r="B6444" s="589" t="s">
        <v>5509</v>
      </c>
      <c r="C6444" s="595" t="s">
        <v>5519</v>
      </c>
      <c r="D6444" s="596">
        <v>43159</v>
      </c>
      <c r="E6444" s="589" t="s">
        <v>1984</v>
      </c>
      <c r="F6444" s="589" t="s">
        <v>2797</v>
      </c>
      <c r="G6444" s="589"/>
      <c r="H6444" s="591" t="s">
        <v>1890</v>
      </c>
      <c r="I6444" s="591"/>
      <c r="J6444" s="164" t="s">
        <v>1891</v>
      </c>
      <c r="K6444" s="164" t="s">
        <v>0</v>
      </c>
      <c r="L6444" s="165">
        <v>441.28</v>
      </c>
    </row>
    <row r="6445" spans="1:12" s="148" customFormat="1" ht="39.75" customHeight="1" x14ac:dyDescent="0.15">
      <c r="A6445" s="593"/>
      <c r="B6445" s="589"/>
      <c r="C6445" s="595"/>
      <c r="D6445" s="596"/>
      <c r="E6445" s="589"/>
      <c r="F6445" s="589"/>
      <c r="G6445" s="589"/>
      <c r="H6445" s="591" t="s">
        <v>1892</v>
      </c>
      <c r="I6445" s="591"/>
      <c r="J6445" s="164" t="s">
        <v>1891</v>
      </c>
      <c r="K6445" s="164" t="s">
        <v>0</v>
      </c>
      <c r="L6445" s="165">
        <v>181.88</v>
      </c>
    </row>
    <row r="6446" spans="1:12" s="148" customFormat="1" ht="24" customHeight="1" x14ac:dyDescent="0.15">
      <c r="A6446" s="593"/>
      <c r="B6446" s="161" t="s">
        <v>29</v>
      </c>
      <c r="C6446" s="162" t="s">
        <v>30</v>
      </c>
      <c r="D6446" s="162" t="s">
        <v>1893</v>
      </c>
      <c r="E6446" s="162" t="s">
        <v>1894</v>
      </c>
      <c r="F6446" s="592"/>
      <c r="G6446" s="592"/>
      <c r="H6446" s="591" t="s">
        <v>1895</v>
      </c>
      <c r="I6446" s="591"/>
      <c r="J6446" s="589" t="s">
        <v>1891</v>
      </c>
      <c r="K6446" s="589" t="s">
        <v>1891</v>
      </c>
      <c r="L6446" s="590">
        <v>0</v>
      </c>
    </row>
    <row r="6447" spans="1:12" s="148" customFormat="1" ht="24" customHeight="1" x14ac:dyDescent="0.15">
      <c r="A6447" s="593"/>
      <c r="B6447" s="164" t="s">
        <v>2059</v>
      </c>
      <c r="C6447" s="164" t="s">
        <v>2797</v>
      </c>
      <c r="D6447" s="166">
        <v>43161</v>
      </c>
      <c r="E6447" s="164" t="s">
        <v>2180</v>
      </c>
      <c r="F6447" s="592"/>
      <c r="G6447" s="592"/>
      <c r="H6447" s="591"/>
      <c r="I6447" s="591"/>
      <c r="J6447" s="589"/>
      <c r="K6447" s="589"/>
      <c r="L6447" s="590"/>
    </row>
    <row r="6448" spans="1:12" s="148" customFormat="1" ht="24" customHeight="1" x14ac:dyDescent="0.15">
      <c r="A6448" s="593">
        <v>1224</v>
      </c>
      <c r="B6448" s="161" t="s">
        <v>20</v>
      </c>
      <c r="C6448" s="162" t="s">
        <v>21</v>
      </c>
      <c r="D6448" s="162" t="s">
        <v>1884</v>
      </c>
      <c r="E6448" s="162" t="s">
        <v>1885</v>
      </c>
      <c r="F6448" s="594" t="s">
        <v>14</v>
      </c>
      <c r="G6448" s="594"/>
      <c r="H6448" s="592"/>
      <c r="I6448" s="592"/>
      <c r="J6448" s="592"/>
      <c r="K6448" s="592"/>
      <c r="L6448" s="592"/>
    </row>
    <row r="6449" spans="1:12" s="148" customFormat="1" ht="26.25" customHeight="1" x14ac:dyDescent="0.15">
      <c r="A6449" s="593"/>
      <c r="B6449" s="589" t="s">
        <v>5509</v>
      </c>
      <c r="C6449" s="595" t="s">
        <v>5520</v>
      </c>
      <c r="D6449" s="596">
        <v>43174</v>
      </c>
      <c r="E6449" s="589" t="s">
        <v>1984</v>
      </c>
      <c r="F6449" s="589" t="s">
        <v>4308</v>
      </c>
      <c r="G6449" s="589"/>
      <c r="H6449" s="591" t="s">
        <v>1890</v>
      </c>
      <c r="I6449" s="591"/>
      <c r="J6449" s="164" t="s">
        <v>1891</v>
      </c>
      <c r="K6449" s="164" t="s">
        <v>0</v>
      </c>
      <c r="L6449" s="165">
        <v>380.24</v>
      </c>
    </row>
    <row r="6450" spans="1:12" s="148" customFormat="1" ht="218.25" customHeight="1" x14ac:dyDescent="0.15">
      <c r="A6450" s="593"/>
      <c r="B6450" s="589"/>
      <c r="C6450" s="595"/>
      <c r="D6450" s="596"/>
      <c r="E6450" s="589"/>
      <c r="F6450" s="589"/>
      <c r="G6450" s="589"/>
      <c r="H6450" s="591" t="s">
        <v>1892</v>
      </c>
      <c r="I6450" s="591"/>
      <c r="J6450" s="164" t="s">
        <v>1891</v>
      </c>
      <c r="K6450" s="164" t="s">
        <v>0</v>
      </c>
      <c r="L6450" s="165">
        <v>406.6</v>
      </c>
    </row>
    <row r="6451" spans="1:12" s="148" customFormat="1" ht="24" customHeight="1" x14ac:dyDescent="0.15">
      <c r="A6451" s="593"/>
      <c r="B6451" s="161" t="s">
        <v>29</v>
      </c>
      <c r="C6451" s="162" t="s">
        <v>30</v>
      </c>
      <c r="D6451" s="162" t="s">
        <v>1893</v>
      </c>
      <c r="E6451" s="162" t="s">
        <v>1894</v>
      </c>
      <c r="F6451" s="592"/>
      <c r="G6451" s="592"/>
      <c r="H6451" s="591" t="s">
        <v>1895</v>
      </c>
      <c r="I6451" s="591"/>
      <c r="J6451" s="589" t="s">
        <v>1891</v>
      </c>
      <c r="K6451" s="589" t="s">
        <v>1891</v>
      </c>
      <c r="L6451" s="590">
        <v>0</v>
      </c>
    </row>
    <row r="6452" spans="1:12" s="148" customFormat="1" ht="24" customHeight="1" x14ac:dyDescent="0.15">
      <c r="A6452" s="593"/>
      <c r="B6452" s="164" t="s">
        <v>2059</v>
      </c>
      <c r="C6452" s="164" t="s">
        <v>4308</v>
      </c>
      <c r="D6452" s="166">
        <v>43175</v>
      </c>
      <c r="E6452" s="164" t="s">
        <v>4048</v>
      </c>
      <c r="F6452" s="592"/>
      <c r="G6452" s="592"/>
      <c r="H6452" s="591"/>
      <c r="I6452" s="591"/>
      <c r="J6452" s="589"/>
      <c r="K6452" s="589"/>
      <c r="L6452" s="590"/>
    </row>
    <row r="6453" spans="1:12" s="148" customFormat="1" ht="24" customHeight="1" x14ac:dyDescent="0.15">
      <c r="A6453" s="593">
        <v>1225</v>
      </c>
      <c r="B6453" s="161" t="s">
        <v>20</v>
      </c>
      <c r="C6453" s="162" t="s">
        <v>21</v>
      </c>
      <c r="D6453" s="162" t="s">
        <v>1884</v>
      </c>
      <c r="E6453" s="162" t="s">
        <v>1885</v>
      </c>
      <c r="F6453" s="594" t="s">
        <v>14</v>
      </c>
      <c r="G6453" s="594"/>
      <c r="H6453" s="592"/>
      <c r="I6453" s="592"/>
      <c r="J6453" s="592"/>
      <c r="K6453" s="592"/>
      <c r="L6453" s="592"/>
    </row>
    <row r="6454" spans="1:12" s="148" customFormat="1" ht="26.25" customHeight="1" x14ac:dyDescent="0.15">
      <c r="A6454" s="593"/>
      <c r="B6454" s="589" t="s">
        <v>5521</v>
      </c>
      <c r="C6454" s="595" t="s">
        <v>5522</v>
      </c>
      <c r="D6454" s="596">
        <v>43074</v>
      </c>
      <c r="E6454" s="589" t="s">
        <v>1952</v>
      </c>
      <c r="F6454" s="589" t="s">
        <v>1953</v>
      </c>
      <c r="G6454" s="589"/>
      <c r="H6454" s="591" t="s">
        <v>1890</v>
      </c>
      <c r="I6454" s="591"/>
      <c r="J6454" s="164" t="s">
        <v>1891</v>
      </c>
      <c r="K6454" s="164" t="s">
        <v>0</v>
      </c>
      <c r="L6454" s="165">
        <v>484</v>
      </c>
    </row>
    <row r="6455" spans="1:12" s="148" customFormat="1" ht="386.25" customHeight="1" x14ac:dyDescent="0.15">
      <c r="A6455" s="593"/>
      <c r="B6455" s="589"/>
      <c r="C6455" s="595"/>
      <c r="D6455" s="596"/>
      <c r="E6455" s="589"/>
      <c r="F6455" s="589"/>
      <c r="G6455" s="589"/>
      <c r="H6455" s="591" t="s">
        <v>1892</v>
      </c>
      <c r="I6455" s="591"/>
      <c r="J6455" s="164" t="s">
        <v>1891</v>
      </c>
      <c r="K6455" s="164" t="s">
        <v>0</v>
      </c>
      <c r="L6455" s="165">
        <v>2268</v>
      </c>
    </row>
    <row r="6456" spans="1:12" s="148" customFormat="1" ht="24" customHeight="1" x14ac:dyDescent="0.15">
      <c r="A6456" s="593"/>
      <c r="B6456" s="161" t="s">
        <v>29</v>
      </c>
      <c r="C6456" s="162" t="s">
        <v>30</v>
      </c>
      <c r="D6456" s="162" t="s">
        <v>1893</v>
      </c>
      <c r="E6456" s="162" t="s">
        <v>1894</v>
      </c>
      <c r="F6456" s="592"/>
      <c r="G6456" s="592"/>
      <c r="H6456" s="591" t="s">
        <v>1895</v>
      </c>
      <c r="I6456" s="591"/>
      <c r="J6456" s="589" t="s">
        <v>1891</v>
      </c>
      <c r="K6456" s="589" t="s">
        <v>0</v>
      </c>
      <c r="L6456" s="590">
        <v>251</v>
      </c>
    </row>
    <row r="6457" spans="1:12" s="148" customFormat="1" ht="24" customHeight="1" x14ac:dyDescent="0.15">
      <c r="A6457" s="593"/>
      <c r="B6457" s="164" t="s">
        <v>1896</v>
      </c>
      <c r="C6457" s="164" t="s">
        <v>1953</v>
      </c>
      <c r="D6457" s="166">
        <v>43084</v>
      </c>
      <c r="E6457" s="164" t="s">
        <v>5523</v>
      </c>
      <c r="F6457" s="592"/>
      <c r="G6457" s="592"/>
      <c r="H6457" s="591"/>
      <c r="I6457" s="591"/>
      <c r="J6457" s="589"/>
      <c r="K6457" s="589"/>
      <c r="L6457" s="590"/>
    </row>
    <row r="6458" spans="1:12" s="148" customFormat="1" ht="24" customHeight="1" x14ac:dyDescent="0.15">
      <c r="A6458" s="593">
        <v>1226</v>
      </c>
      <c r="B6458" s="161" t="s">
        <v>20</v>
      </c>
      <c r="C6458" s="162" t="s">
        <v>21</v>
      </c>
      <c r="D6458" s="162" t="s">
        <v>1884</v>
      </c>
      <c r="E6458" s="162" t="s">
        <v>1885</v>
      </c>
      <c r="F6458" s="594" t="s">
        <v>14</v>
      </c>
      <c r="G6458" s="594"/>
      <c r="H6458" s="592"/>
      <c r="I6458" s="592"/>
      <c r="J6458" s="592"/>
      <c r="K6458" s="592"/>
      <c r="L6458" s="592"/>
    </row>
    <row r="6459" spans="1:12" s="148" customFormat="1" ht="26.25" customHeight="1" x14ac:dyDescent="0.15">
      <c r="A6459" s="593"/>
      <c r="B6459" s="589" t="s">
        <v>5521</v>
      </c>
      <c r="C6459" s="595" t="s">
        <v>5524</v>
      </c>
      <c r="D6459" s="596">
        <v>43155</v>
      </c>
      <c r="E6459" s="589" t="s">
        <v>4192</v>
      </c>
      <c r="F6459" s="589" t="s">
        <v>5525</v>
      </c>
      <c r="G6459" s="589"/>
      <c r="H6459" s="591" t="s">
        <v>1890</v>
      </c>
      <c r="I6459" s="591"/>
      <c r="J6459" s="164" t="s">
        <v>1891</v>
      </c>
      <c r="K6459" s="164" t="s">
        <v>0</v>
      </c>
      <c r="L6459" s="165">
        <v>1218.2</v>
      </c>
    </row>
    <row r="6460" spans="1:12" s="148" customFormat="1" ht="239.25" customHeight="1" x14ac:dyDescent="0.15">
      <c r="A6460" s="593"/>
      <c r="B6460" s="589"/>
      <c r="C6460" s="595"/>
      <c r="D6460" s="596"/>
      <c r="E6460" s="589"/>
      <c r="F6460" s="589"/>
      <c r="G6460" s="589"/>
      <c r="H6460" s="591" t="s">
        <v>1892</v>
      </c>
      <c r="I6460" s="591"/>
      <c r="J6460" s="164" t="s">
        <v>1891</v>
      </c>
      <c r="K6460" s="164" t="s">
        <v>0</v>
      </c>
      <c r="L6460" s="165">
        <v>1198.03</v>
      </c>
    </row>
    <row r="6461" spans="1:12" s="148" customFormat="1" ht="24" customHeight="1" x14ac:dyDescent="0.15">
      <c r="A6461" s="593"/>
      <c r="B6461" s="161" t="s">
        <v>29</v>
      </c>
      <c r="C6461" s="162" t="s">
        <v>30</v>
      </c>
      <c r="D6461" s="162" t="s">
        <v>1893</v>
      </c>
      <c r="E6461" s="162" t="s">
        <v>1894</v>
      </c>
      <c r="F6461" s="592"/>
      <c r="G6461" s="592"/>
      <c r="H6461" s="591" t="s">
        <v>1895</v>
      </c>
      <c r="I6461" s="591"/>
      <c r="J6461" s="589" t="s">
        <v>1891</v>
      </c>
      <c r="K6461" s="589" t="s">
        <v>0</v>
      </c>
      <c r="L6461" s="590">
        <v>228</v>
      </c>
    </row>
    <row r="6462" spans="1:12" s="148" customFormat="1" ht="24" customHeight="1" x14ac:dyDescent="0.15">
      <c r="A6462" s="593"/>
      <c r="B6462" s="164" t="s">
        <v>1896</v>
      </c>
      <c r="C6462" s="164" t="s">
        <v>5525</v>
      </c>
      <c r="D6462" s="166">
        <v>43165</v>
      </c>
      <c r="E6462" s="164" t="s">
        <v>5526</v>
      </c>
      <c r="F6462" s="592"/>
      <c r="G6462" s="592"/>
      <c r="H6462" s="591"/>
      <c r="I6462" s="591"/>
      <c r="J6462" s="589"/>
      <c r="K6462" s="589"/>
      <c r="L6462" s="590"/>
    </row>
    <row r="6463" spans="1:12" s="148" customFormat="1" ht="24" customHeight="1" x14ac:dyDescent="0.15">
      <c r="A6463" s="593">
        <v>1227</v>
      </c>
      <c r="B6463" s="161" t="s">
        <v>20</v>
      </c>
      <c r="C6463" s="162" t="s">
        <v>21</v>
      </c>
      <c r="D6463" s="162" t="s">
        <v>1884</v>
      </c>
      <c r="E6463" s="162" t="s">
        <v>1885</v>
      </c>
      <c r="F6463" s="594" t="s">
        <v>14</v>
      </c>
      <c r="G6463" s="594"/>
      <c r="H6463" s="592"/>
      <c r="I6463" s="592"/>
      <c r="J6463" s="592"/>
      <c r="K6463" s="592"/>
      <c r="L6463" s="592"/>
    </row>
    <row r="6464" spans="1:12" s="148" customFormat="1" ht="26.25" customHeight="1" x14ac:dyDescent="0.15">
      <c r="A6464" s="593"/>
      <c r="B6464" s="589" t="s">
        <v>5527</v>
      </c>
      <c r="C6464" s="595" t="s">
        <v>5528</v>
      </c>
      <c r="D6464" s="596">
        <v>43036</v>
      </c>
      <c r="E6464" s="589" t="s">
        <v>2558</v>
      </c>
      <c r="F6464" s="589" t="s">
        <v>5529</v>
      </c>
      <c r="G6464" s="589"/>
      <c r="H6464" s="591" t="s">
        <v>1890</v>
      </c>
      <c r="I6464" s="591"/>
      <c r="J6464" s="164" t="s">
        <v>1891</v>
      </c>
      <c r="K6464" s="164" t="s">
        <v>0</v>
      </c>
      <c r="L6464" s="165">
        <v>367.04</v>
      </c>
    </row>
    <row r="6465" spans="1:12" s="148" customFormat="1" ht="239.25" customHeight="1" x14ac:dyDescent="0.15">
      <c r="A6465" s="593"/>
      <c r="B6465" s="589"/>
      <c r="C6465" s="595"/>
      <c r="D6465" s="596"/>
      <c r="E6465" s="589"/>
      <c r="F6465" s="589"/>
      <c r="G6465" s="589"/>
      <c r="H6465" s="591" t="s">
        <v>1892</v>
      </c>
      <c r="I6465" s="591"/>
      <c r="J6465" s="164" t="s">
        <v>1891</v>
      </c>
      <c r="K6465" s="164" t="s">
        <v>0</v>
      </c>
      <c r="L6465" s="165">
        <v>1829.36</v>
      </c>
    </row>
    <row r="6466" spans="1:12" s="148" customFormat="1" ht="24" customHeight="1" x14ac:dyDescent="0.15">
      <c r="A6466" s="593"/>
      <c r="B6466" s="161" t="s">
        <v>29</v>
      </c>
      <c r="C6466" s="162" t="s">
        <v>30</v>
      </c>
      <c r="D6466" s="162" t="s">
        <v>1893</v>
      </c>
      <c r="E6466" s="162" t="s">
        <v>1894</v>
      </c>
      <c r="F6466" s="592"/>
      <c r="G6466" s="592"/>
      <c r="H6466" s="591" t="s">
        <v>1895</v>
      </c>
      <c r="I6466" s="591"/>
      <c r="J6466" s="589" t="s">
        <v>1891</v>
      </c>
      <c r="K6466" s="589" t="s">
        <v>0</v>
      </c>
      <c r="L6466" s="590">
        <v>435.83</v>
      </c>
    </row>
    <row r="6467" spans="1:12" s="148" customFormat="1" ht="24" customHeight="1" x14ac:dyDescent="0.15">
      <c r="A6467" s="593"/>
      <c r="B6467" s="164" t="s">
        <v>2059</v>
      </c>
      <c r="C6467" s="164" t="s">
        <v>5529</v>
      </c>
      <c r="D6467" s="166">
        <v>43042</v>
      </c>
      <c r="E6467" s="164" t="s">
        <v>4429</v>
      </c>
      <c r="F6467" s="592"/>
      <c r="G6467" s="592"/>
      <c r="H6467" s="591"/>
      <c r="I6467" s="591"/>
      <c r="J6467" s="589"/>
      <c r="K6467" s="589"/>
      <c r="L6467" s="590"/>
    </row>
    <row r="6468" spans="1:12" s="148" customFormat="1" ht="24" customHeight="1" x14ac:dyDescent="0.15">
      <c r="A6468" s="593">
        <v>1228</v>
      </c>
      <c r="B6468" s="161" t="s">
        <v>20</v>
      </c>
      <c r="C6468" s="162" t="s">
        <v>21</v>
      </c>
      <c r="D6468" s="162" t="s">
        <v>1884</v>
      </c>
      <c r="E6468" s="162" t="s">
        <v>1885</v>
      </c>
      <c r="F6468" s="594" t="s">
        <v>14</v>
      </c>
      <c r="G6468" s="594"/>
      <c r="H6468" s="592"/>
      <c r="I6468" s="592"/>
      <c r="J6468" s="592"/>
      <c r="K6468" s="592"/>
      <c r="L6468" s="592"/>
    </row>
    <row r="6469" spans="1:12" s="148" customFormat="1" ht="26.25" customHeight="1" x14ac:dyDescent="0.15">
      <c r="A6469" s="593"/>
      <c r="B6469" s="589" t="s">
        <v>5527</v>
      </c>
      <c r="C6469" s="595" t="s">
        <v>5530</v>
      </c>
      <c r="D6469" s="596">
        <v>43128</v>
      </c>
      <c r="E6469" s="589" t="s">
        <v>2664</v>
      </c>
      <c r="F6469" s="589" t="s">
        <v>3123</v>
      </c>
      <c r="G6469" s="589"/>
      <c r="H6469" s="591" t="s">
        <v>1890</v>
      </c>
      <c r="I6469" s="591"/>
      <c r="J6469" s="164" t="s">
        <v>1891</v>
      </c>
      <c r="K6469" s="164" t="s">
        <v>0</v>
      </c>
      <c r="L6469" s="165">
        <v>537.79999999999995</v>
      </c>
    </row>
    <row r="6470" spans="1:12" s="148" customFormat="1" ht="365.25" customHeight="1" x14ac:dyDescent="0.15">
      <c r="A6470" s="593"/>
      <c r="B6470" s="589"/>
      <c r="C6470" s="595"/>
      <c r="D6470" s="596"/>
      <c r="E6470" s="589"/>
      <c r="F6470" s="589"/>
      <c r="G6470" s="589"/>
      <c r="H6470" s="591" t="s">
        <v>1892</v>
      </c>
      <c r="I6470" s="591"/>
      <c r="J6470" s="164" t="s">
        <v>1891</v>
      </c>
      <c r="K6470" s="164" t="s">
        <v>1891</v>
      </c>
      <c r="L6470" s="165">
        <v>0</v>
      </c>
    </row>
    <row r="6471" spans="1:12" s="148" customFormat="1" ht="24" customHeight="1" x14ac:dyDescent="0.15">
      <c r="A6471" s="593"/>
      <c r="B6471" s="161" t="s">
        <v>29</v>
      </c>
      <c r="C6471" s="162" t="s">
        <v>30</v>
      </c>
      <c r="D6471" s="162" t="s">
        <v>1893</v>
      </c>
      <c r="E6471" s="162" t="s">
        <v>1894</v>
      </c>
      <c r="F6471" s="592"/>
      <c r="G6471" s="592"/>
      <c r="H6471" s="591" t="s">
        <v>1895</v>
      </c>
      <c r="I6471" s="591"/>
      <c r="J6471" s="589" t="s">
        <v>1891</v>
      </c>
      <c r="K6471" s="589" t="s">
        <v>1891</v>
      </c>
      <c r="L6471" s="590">
        <v>0</v>
      </c>
    </row>
    <row r="6472" spans="1:12" s="148" customFormat="1" ht="24" customHeight="1" x14ac:dyDescent="0.15">
      <c r="A6472" s="593"/>
      <c r="B6472" s="164" t="s">
        <v>2059</v>
      </c>
      <c r="C6472" s="164" t="s">
        <v>3123</v>
      </c>
      <c r="D6472" s="166">
        <v>43130</v>
      </c>
      <c r="E6472" s="164" t="s">
        <v>5531</v>
      </c>
      <c r="F6472" s="592"/>
      <c r="G6472" s="592"/>
      <c r="H6472" s="591"/>
      <c r="I6472" s="591"/>
      <c r="J6472" s="589"/>
      <c r="K6472" s="589"/>
      <c r="L6472" s="590"/>
    </row>
    <row r="6473" spans="1:12" s="148" customFormat="1" ht="24" customHeight="1" x14ac:dyDescent="0.15">
      <c r="A6473" s="593">
        <v>1229</v>
      </c>
      <c r="B6473" s="161" t="s">
        <v>20</v>
      </c>
      <c r="C6473" s="162" t="s">
        <v>21</v>
      </c>
      <c r="D6473" s="162" t="s">
        <v>1884</v>
      </c>
      <c r="E6473" s="162" t="s">
        <v>1885</v>
      </c>
      <c r="F6473" s="594" t="s">
        <v>14</v>
      </c>
      <c r="G6473" s="594"/>
      <c r="H6473" s="592"/>
      <c r="I6473" s="592"/>
      <c r="J6473" s="592"/>
      <c r="K6473" s="592"/>
      <c r="L6473" s="592"/>
    </row>
    <row r="6474" spans="1:12" s="148" customFormat="1" ht="26.25" customHeight="1" x14ac:dyDescent="0.15">
      <c r="A6474" s="593"/>
      <c r="B6474" s="589" t="s">
        <v>5532</v>
      </c>
      <c r="C6474" s="595" t="s">
        <v>5533</v>
      </c>
      <c r="D6474" s="596">
        <v>43087</v>
      </c>
      <c r="E6474" s="589" t="s">
        <v>2954</v>
      </c>
      <c r="F6474" s="589" t="s">
        <v>145</v>
      </c>
      <c r="G6474" s="589"/>
      <c r="H6474" s="591" t="s">
        <v>1890</v>
      </c>
      <c r="I6474" s="591"/>
      <c r="J6474" s="164" t="s">
        <v>1891</v>
      </c>
      <c r="K6474" s="164" t="s">
        <v>0</v>
      </c>
      <c r="L6474" s="165">
        <v>329.87</v>
      </c>
    </row>
    <row r="6475" spans="1:12" s="148" customFormat="1" ht="249.75" customHeight="1" x14ac:dyDescent="0.15">
      <c r="A6475" s="593"/>
      <c r="B6475" s="589"/>
      <c r="C6475" s="595"/>
      <c r="D6475" s="596"/>
      <c r="E6475" s="589"/>
      <c r="F6475" s="589"/>
      <c r="G6475" s="589"/>
      <c r="H6475" s="591" t="s">
        <v>1892</v>
      </c>
      <c r="I6475" s="591"/>
      <c r="J6475" s="164" t="s">
        <v>1891</v>
      </c>
      <c r="K6475" s="164" t="s">
        <v>0</v>
      </c>
      <c r="L6475" s="165">
        <v>530.6</v>
      </c>
    </row>
    <row r="6476" spans="1:12" s="148" customFormat="1" ht="24" customHeight="1" x14ac:dyDescent="0.15">
      <c r="A6476" s="593"/>
      <c r="B6476" s="161" t="s">
        <v>29</v>
      </c>
      <c r="C6476" s="162" t="s">
        <v>30</v>
      </c>
      <c r="D6476" s="162" t="s">
        <v>1893</v>
      </c>
      <c r="E6476" s="162" t="s">
        <v>1894</v>
      </c>
      <c r="F6476" s="592"/>
      <c r="G6476" s="592"/>
      <c r="H6476" s="591" t="s">
        <v>1895</v>
      </c>
      <c r="I6476" s="591"/>
      <c r="J6476" s="589" t="s">
        <v>1891</v>
      </c>
      <c r="K6476" s="589" t="s">
        <v>1891</v>
      </c>
      <c r="L6476" s="590">
        <v>0</v>
      </c>
    </row>
    <row r="6477" spans="1:12" s="148" customFormat="1" ht="24" customHeight="1" x14ac:dyDescent="0.15">
      <c r="A6477" s="593"/>
      <c r="B6477" s="164" t="s">
        <v>2059</v>
      </c>
      <c r="C6477" s="164" t="s">
        <v>145</v>
      </c>
      <c r="D6477" s="166">
        <v>43089</v>
      </c>
      <c r="E6477" s="164" t="s">
        <v>5534</v>
      </c>
      <c r="F6477" s="592"/>
      <c r="G6477" s="592"/>
      <c r="H6477" s="591"/>
      <c r="I6477" s="591"/>
      <c r="J6477" s="589"/>
      <c r="K6477" s="589"/>
      <c r="L6477" s="590"/>
    </row>
    <row r="6478" spans="1:12" s="148" customFormat="1" ht="24" customHeight="1" x14ac:dyDescent="0.15">
      <c r="A6478" s="593">
        <v>1230</v>
      </c>
      <c r="B6478" s="161" t="s">
        <v>20</v>
      </c>
      <c r="C6478" s="162" t="s">
        <v>21</v>
      </c>
      <c r="D6478" s="162" t="s">
        <v>1884</v>
      </c>
      <c r="E6478" s="162" t="s">
        <v>1885</v>
      </c>
      <c r="F6478" s="594" t="s">
        <v>14</v>
      </c>
      <c r="G6478" s="594"/>
      <c r="H6478" s="592"/>
      <c r="I6478" s="592"/>
      <c r="J6478" s="592"/>
      <c r="K6478" s="592"/>
      <c r="L6478" s="592"/>
    </row>
    <row r="6479" spans="1:12" s="148" customFormat="1" ht="26.25" customHeight="1" x14ac:dyDescent="0.15">
      <c r="A6479" s="593"/>
      <c r="B6479" s="589" t="s">
        <v>5535</v>
      </c>
      <c r="C6479" s="595" t="s">
        <v>5536</v>
      </c>
      <c r="D6479" s="596">
        <v>43168</v>
      </c>
      <c r="E6479" s="589" t="s">
        <v>2967</v>
      </c>
      <c r="F6479" s="589" t="s">
        <v>2968</v>
      </c>
      <c r="G6479" s="589"/>
      <c r="H6479" s="591" t="s">
        <v>1890</v>
      </c>
      <c r="I6479" s="591"/>
      <c r="J6479" s="164" t="s">
        <v>1891</v>
      </c>
      <c r="K6479" s="164" t="s">
        <v>0</v>
      </c>
      <c r="L6479" s="165">
        <v>343.81</v>
      </c>
    </row>
    <row r="6480" spans="1:12" s="148" customFormat="1" ht="408.95" customHeight="1" x14ac:dyDescent="0.15">
      <c r="A6480" s="593"/>
      <c r="B6480" s="589"/>
      <c r="C6480" s="595"/>
      <c r="D6480" s="596"/>
      <c r="E6480" s="589"/>
      <c r="F6480" s="589"/>
      <c r="G6480" s="589"/>
      <c r="H6480" s="591" t="s">
        <v>1892</v>
      </c>
      <c r="I6480" s="591"/>
      <c r="J6480" s="589" t="s">
        <v>1891</v>
      </c>
      <c r="K6480" s="589" t="s">
        <v>1891</v>
      </c>
      <c r="L6480" s="590">
        <v>0</v>
      </c>
    </row>
    <row r="6481" spans="1:12" s="148" customFormat="1" ht="323.85000000000002" customHeight="1" x14ac:dyDescent="0.15">
      <c r="A6481" s="593"/>
      <c r="B6481" s="589"/>
      <c r="C6481" s="595"/>
      <c r="D6481" s="596"/>
      <c r="E6481" s="589"/>
      <c r="F6481" s="589"/>
      <c r="G6481" s="589"/>
      <c r="H6481" s="591"/>
      <c r="I6481" s="591"/>
      <c r="J6481" s="589"/>
      <c r="K6481" s="589"/>
      <c r="L6481" s="590"/>
    </row>
    <row r="6482" spans="1:12" s="148" customFormat="1" ht="24" customHeight="1" x14ac:dyDescent="0.15">
      <c r="A6482" s="593"/>
      <c r="B6482" s="161" t="s">
        <v>29</v>
      </c>
      <c r="C6482" s="162" t="s">
        <v>30</v>
      </c>
      <c r="D6482" s="162" t="s">
        <v>1893</v>
      </c>
      <c r="E6482" s="162" t="s">
        <v>1894</v>
      </c>
      <c r="F6482" s="592"/>
      <c r="G6482" s="592"/>
      <c r="H6482" s="591" t="s">
        <v>1895</v>
      </c>
      <c r="I6482" s="591"/>
      <c r="J6482" s="589" t="s">
        <v>1891</v>
      </c>
      <c r="K6482" s="589" t="s">
        <v>0</v>
      </c>
      <c r="L6482" s="590">
        <v>90</v>
      </c>
    </row>
    <row r="6483" spans="1:12" s="148" customFormat="1" ht="24" customHeight="1" x14ac:dyDescent="0.15">
      <c r="A6483" s="593"/>
      <c r="B6483" s="164" t="s">
        <v>5318</v>
      </c>
      <c r="C6483" s="164" t="s">
        <v>2968</v>
      </c>
      <c r="D6483" s="166">
        <v>43170</v>
      </c>
      <c r="E6483" s="164" t="s">
        <v>2969</v>
      </c>
      <c r="F6483" s="592"/>
      <c r="G6483" s="592"/>
      <c r="H6483" s="591"/>
      <c r="I6483" s="591"/>
      <c r="J6483" s="589"/>
      <c r="K6483" s="589"/>
      <c r="L6483" s="590"/>
    </row>
    <row r="6484" spans="1:12" s="148" customFormat="1" ht="24" customHeight="1" x14ac:dyDescent="0.15">
      <c r="A6484" s="593">
        <v>1231</v>
      </c>
      <c r="B6484" s="161" t="s">
        <v>20</v>
      </c>
      <c r="C6484" s="162" t="s">
        <v>21</v>
      </c>
      <c r="D6484" s="162" t="s">
        <v>1884</v>
      </c>
      <c r="E6484" s="162" t="s">
        <v>1885</v>
      </c>
      <c r="F6484" s="594" t="s">
        <v>14</v>
      </c>
      <c r="G6484" s="594"/>
      <c r="H6484" s="592"/>
      <c r="I6484" s="592"/>
      <c r="J6484" s="592"/>
      <c r="K6484" s="592"/>
      <c r="L6484" s="592"/>
    </row>
    <row r="6485" spans="1:12" s="148" customFormat="1" ht="26.25" customHeight="1" x14ac:dyDescent="0.15">
      <c r="A6485" s="593"/>
      <c r="B6485" s="589" t="s">
        <v>5537</v>
      </c>
      <c r="C6485" s="595" t="s">
        <v>5538</v>
      </c>
      <c r="D6485" s="596">
        <v>43174</v>
      </c>
      <c r="E6485" s="589" t="s">
        <v>2242</v>
      </c>
      <c r="F6485" s="589" t="s">
        <v>2361</v>
      </c>
      <c r="G6485" s="589"/>
      <c r="H6485" s="591" t="s">
        <v>1890</v>
      </c>
      <c r="I6485" s="591"/>
      <c r="J6485" s="164" t="s">
        <v>1891</v>
      </c>
      <c r="K6485" s="164" t="s">
        <v>0</v>
      </c>
      <c r="L6485" s="165">
        <v>85</v>
      </c>
    </row>
    <row r="6486" spans="1:12" s="148" customFormat="1" ht="260.25" customHeight="1" x14ac:dyDescent="0.15">
      <c r="A6486" s="593"/>
      <c r="B6486" s="589"/>
      <c r="C6486" s="595"/>
      <c r="D6486" s="596"/>
      <c r="E6486" s="589"/>
      <c r="F6486" s="589"/>
      <c r="G6486" s="589"/>
      <c r="H6486" s="591" t="s">
        <v>1892</v>
      </c>
      <c r="I6486" s="591"/>
      <c r="J6486" s="164" t="s">
        <v>1891</v>
      </c>
      <c r="K6486" s="164" t="s">
        <v>0</v>
      </c>
      <c r="L6486" s="165">
        <v>373.63</v>
      </c>
    </row>
    <row r="6487" spans="1:12" s="148" customFormat="1" ht="24" customHeight="1" x14ac:dyDescent="0.15">
      <c r="A6487" s="593"/>
      <c r="B6487" s="161" t="s">
        <v>29</v>
      </c>
      <c r="C6487" s="162" t="s">
        <v>30</v>
      </c>
      <c r="D6487" s="162" t="s">
        <v>1893</v>
      </c>
      <c r="E6487" s="162" t="s">
        <v>1894</v>
      </c>
      <c r="F6487" s="592"/>
      <c r="G6487" s="592"/>
      <c r="H6487" s="591" t="s">
        <v>1895</v>
      </c>
      <c r="I6487" s="591"/>
      <c r="J6487" s="589" t="s">
        <v>1891</v>
      </c>
      <c r="K6487" s="589" t="s">
        <v>1891</v>
      </c>
      <c r="L6487" s="590">
        <v>0</v>
      </c>
    </row>
    <row r="6488" spans="1:12" s="148" customFormat="1" ht="24" customHeight="1" x14ac:dyDescent="0.15">
      <c r="A6488" s="593"/>
      <c r="B6488" s="164" t="s">
        <v>2059</v>
      </c>
      <c r="C6488" s="164" t="s">
        <v>2361</v>
      </c>
      <c r="D6488" s="166">
        <v>43176</v>
      </c>
      <c r="E6488" s="164" t="s">
        <v>1981</v>
      </c>
      <c r="F6488" s="592"/>
      <c r="G6488" s="592"/>
      <c r="H6488" s="591"/>
      <c r="I6488" s="591"/>
      <c r="J6488" s="589"/>
      <c r="K6488" s="589"/>
      <c r="L6488" s="590"/>
    </row>
    <row r="6489" spans="1:12" s="148" customFormat="1" ht="24" customHeight="1" x14ac:dyDescent="0.15">
      <c r="A6489" s="593">
        <v>1232</v>
      </c>
      <c r="B6489" s="161" t="s">
        <v>20</v>
      </c>
      <c r="C6489" s="162" t="s">
        <v>21</v>
      </c>
      <c r="D6489" s="162" t="s">
        <v>1884</v>
      </c>
      <c r="E6489" s="162" t="s">
        <v>1885</v>
      </c>
      <c r="F6489" s="594" t="s">
        <v>14</v>
      </c>
      <c r="G6489" s="594"/>
      <c r="H6489" s="592"/>
      <c r="I6489" s="592"/>
      <c r="J6489" s="592"/>
      <c r="K6489" s="592"/>
      <c r="L6489" s="592"/>
    </row>
    <row r="6490" spans="1:12" s="148" customFormat="1" ht="26.25" customHeight="1" x14ac:dyDescent="0.15">
      <c r="A6490" s="593"/>
      <c r="B6490" s="589" t="s">
        <v>5539</v>
      </c>
      <c r="C6490" s="595" t="s">
        <v>5540</v>
      </c>
      <c r="D6490" s="596">
        <v>43136</v>
      </c>
      <c r="E6490" s="589" t="s">
        <v>3365</v>
      </c>
      <c r="F6490" s="589" t="s">
        <v>5541</v>
      </c>
      <c r="G6490" s="589"/>
      <c r="H6490" s="591" t="s">
        <v>1890</v>
      </c>
      <c r="I6490" s="591"/>
      <c r="J6490" s="164" t="s">
        <v>1891</v>
      </c>
      <c r="K6490" s="164" t="s">
        <v>0</v>
      </c>
      <c r="L6490" s="165">
        <v>93</v>
      </c>
    </row>
    <row r="6491" spans="1:12" s="148" customFormat="1" ht="155.25" customHeight="1" x14ac:dyDescent="0.15">
      <c r="A6491" s="593"/>
      <c r="B6491" s="589"/>
      <c r="C6491" s="595"/>
      <c r="D6491" s="596"/>
      <c r="E6491" s="589"/>
      <c r="F6491" s="589"/>
      <c r="G6491" s="589"/>
      <c r="H6491" s="591" t="s">
        <v>1892</v>
      </c>
      <c r="I6491" s="591"/>
      <c r="J6491" s="164" t="s">
        <v>1891</v>
      </c>
      <c r="K6491" s="164" t="s">
        <v>0</v>
      </c>
      <c r="L6491" s="165">
        <v>200</v>
      </c>
    </row>
    <row r="6492" spans="1:12" s="148" customFormat="1" ht="24" customHeight="1" x14ac:dyDescent="0.15">
      <c r="A6492" s="593"/>
      <c r="B6492" s="161" t="s">
        <v>29</v>
      </c>
      <c r="C6492" s="162" t="s">
        <v>30</v>
      </c>
      <c r="D6492" s="162" t="s">
        <v>1893</v>
      </c>
      <c r="E6492" s="162" t="s">
        <v>1894</v>
      </c>
      <c r="F6492" s="592"/>
      <c r="G6492" s="592"/>
      <c r="H6492" s="591" t="s">
        <v>1895</v>
      </c>
      <c r="I6492" s="591"/>
      <c r="J6492" s="589" t="s">
        <v>1891</v>
      </c>
      <c r="K6492" s="589" t="s">
        <v>1891</v>
      </c>
      <c r="L6492" s="590">
        <v>0</v>
      </c>
    </row>
    <row r="6493" spans="1:12" s="148" customFormat="1" ht="24" customHeight="1" x14ac:dyDescent="0.15">
      <c r="A6493" s="593"/>
      <c r="B6493" s="164" t="s">
        <v>5424</v>
      </c>
      <c r="C6493" s="164" t="s">
        <v>5541</v>
      </c>
      <c r="D6493" s="166">
        <v>43137</v>
      </c>
      <c r="E6493" s="164" t="s">
        <v>4145</v>
      </c>
      <c r="F6493" s="592"/>
      <c r="G6493" s="592"/>
      <c r="H6493" s="591"/>
      <c r="I6493" s="591"/>
      <c r="J6493" s="589"/>
      <c r="K6493" s="589"/>
      <c r="L6493" s="590"/>
    </row>
    <row r="6494" spans="1:12" s="148" customFormat="1" ht="24" customHeight="1" x14ac:dyDescent="0.15">
      <c r="A6494" s="593">
        <v>1233</v>
      </c>
      <c r="B6494" s="161" t="s">
        <v>20</v>
      </c>
      <c r="C6494" s="162" t="s">
        <v>21</v>
      </c>
      <c r="D6494" s="162" t="s">
        <v>1884</v>
      </c>
      <c r="E6494" s="162" t="s">
        <v>1885</v>
      </c>
      <c r="F6494" s="594" t="s">
        <v>14</v>
      </c>
      <c r="G6494" s="594"/>
      <c r="H6494" s="592"/>
      <c r="I6494" s="592"/>
      <c r="J6494" s="592"/>
      <c r="K6494" s="592"/>
      <c r="L6494" s="592"/>
    </row>
    <row r="6495" spans="1:12" s="148" customFormat="1" ht="26.25" customHeight="1" x14ac:dyDescent="0.15">
      <c r="A6495" s="593"/>
      <c r="B6495" s="589" t="s">
        <v>5542</v>
      </c>
      <c r="C6495" s="589" t="s">
        <v>5543</v>
      </c>
      <c r="D6495" s="596">
        <v>43012</v>
      </c>
      <c r="E6495" s="589" t="s">
        <v>1899</v>
      </c>
      <c r="F6495" s="589" t="s">
        <v>976</v>
      </c>
      <c r="G6495" s="589"/>
      <c r="H6495" s="591" t="s">
        <v>1890</v>
      </c>
      <c r="I6495" s="591"/>
      <c r="J6495" s="164" t="s">
        <v>1891</v>
      </c>
      <c r="K6495" s="164" t="s">
        <v>0</v>
      </c>
      <c r="L6495" s="165">
        <v>364.73</v>
      </c>
    </row>
    <row r="6496" spans="1:12" s="148" customFormat="1" ht="60.75" customHeight="1" x14ac:dyDescent="0.15">
      <c r="A6496" s="593"/>
      <c r="B6496" s="589"/>
      <c r="C6496" s="589"/>
      <c r="D6496" s="596"/>
      <c r="E6496" s="589"/>
      <c r="F6496" s="589"/>
      <c r="G6496" s="589"/>
      <c r="H6496" s="591" t="s">
        <v>1892</v>
      </c>
      <c r="I6496" s="591"/>
      <c r="J6496" s="164" t="s">
        <v>1891</v>
      </c>
      <c r="K6496" s="164" t="s">
        <v>0</v>
      </c>
      <c r="L6496" s="165">
        <v>537.4</v>
      </c>
    </row>
    <row r="6497" spans="1:12" s="148" customFormat="1" ht="24" customHeight="1" x14ac:dyDescent="0.15">
      <c r="A6497" s="593"/>
      <c r="B6497" s="161" t="s">
        <v>29</v>
      </c>
      <c r="C6497" s="162" t="s">
        <v>30</v>
      </c>
      <c r="D6497" s="162" t="s">
        <v>1893</v>
      </c>
      <c r="E6497" s="162" t="s">
        <v>1894</v>
      </c>
      <c r="F6497" s="592"/>
      <c r="G6497" s="592"/>
      <c r="H6497" s="591" t="s">
        <v>1895</v>
      </c>
      <c r="I6497" s="591"/>
      <c r="J6497" s="589" t="s">
        <v>1891</v>
      </c>
      <c r="K6497" s="589" t="s">
        <v>1891</v>
      </c>
      <c r="L6497" s="590">
        <v>0</v>
      </c>
    </row>
    <row r="6498" spans="1:12" s="148" customFormat="1" ht="24" customHeight="1" x14ac:dyDescent="0.15">
      <c r="A6498" s="593"/>
      <c r="B6498" s="164" t="s">
        <v>2745</v>
      </c>
      <c r="C6498" s="164" t="s">
        <v>976</v>
      </c>
      <c r="D6498" s="166">
        <v>43016</v>
      </c>
      <c r="E6498" s="164" t="s">
        <v>2213</v>
      </c>
      <c r="F6498" s="592"/>
      <c r="G6498" s="592"/>
      <c r="H6498" s="591"/>
      <c r="I6498" s="591"/>
      <c r="J6498" s="589"/>
      <c r="K6498" s="589"/>
      <c r="L6498" s="590"/>
    </row>
    <row r="6499" spans="1:12" s="148" customFormat="1" ht="24" customHeight="1" x14ac:dyDescent="0.15">
      <c r="A6499" s="593">
        <v>1234</v>
      </c>
      <c r="B6499" s="161" t="s">
        <v>20</v>
      </c>
      <c r="C6499" s="162" t="s">
        <v>21</v>
      </c>
      <c r="D6499" s="162" t="s">
        <v>1884</v>
      </c>
      <c r="E6499" s="162" t="s">
        <v>1885</v>
      </c>
      <c r="F6499" s="594" t="s">
        <v>14</v>
      </c>
      <c r="G6499" s="594"/>
      <c r="H6499" s="592"/>
      <c r="I6499" s="592"/>
      <c r="J6499" s="592"/>
      <c r="K6499" s="592"/>
      <c r="L6499" s="592"/>
    </row>
    <row r="6500" spans="1:12" s="148" customFormat="1" ht="26.25" customHeight="1" x14ac:dyDescent="0.15">
      <c r="A6500" s="593"/>
      <c r="B6500" s="589" t="s">
        <v>5544</v>
      </c>
      <c r="C6500" s="595" t="s">
        <v>5545</v>
      </c>
      <c r="D6500" s="596">
        <v>43048</v>
      </c>
      <c r="E6500" s="589" t="s">
        <v>1888</v>
      </c>
      <c r="F6500" s="589" t="s">
        <v>1889</v>
      </c>
      <c r="G6500" s="589"/>
      <c r="H6500" s="591" t="s">
        <v>1890</v>
      </c>
      <c r="I6500" s="591"/>
      <c r="J6500" s="164" t="s">
        <v>1891</v>
      </c>
      <c r="K6500" s="164" t="s">
        <v>0</v>
      </c>
      <c r="L6500" s="165">
        <v>360</v>
      </c>
    </row>
    <row r="6501" spans="1:12" s="148" customFormat="1" ht="155.25" customHeight="1" x14ac:dyDescent="0.15">
      <c r="A6501" s="593"/>
      <c r="B6501" s="589"/>
      <c r="C6501" s="595"/>
      <c r="D6501" s="596"/>
      <c r="E6501" s="589"/>
      <c r="F6501" s="589"/>
      <c r="G6501" s="589"/>
      <c r="H6501" s="591" t="s">
        <v>1892</v>
      </c>
      <c r="I6501" s="591"/>
      <c r="J6501" s="164" t="s">
        <v>1891</v>
      </c>
      <c r="K6501" s="164" t="s">
        <v>0</v>
      </c>
      <c r="L6501" s="165">
        <v>332</v>
      </c>
    </row>
    <row r="6502" spans="1:12" s="148" customFormat="1" ht="24" customHeight="1" x14ac:dyDescent="0.15">
      <c r="A6502" s="593"/>
      <c r="B6502" s="161" t="s">
        <v>29</v>
      </c>
      <c r="C6502" s="162" t="s">
        <v>30</v>
      </c>
      <c r="D6502" s="162" t="s">
        <v>1893</v>
      </c>
      <c r="E6502" s="162" t="s">
        <v>1894</v>
      </c>
      <c r="F6502" s="592"/>
      <c r="G6502" s="592"/>
      <c r="H6502" s="591" t="s">
        <v>1895</v>
      </c>
      <c r="I6502" s="591"/>
      <c r="J6502" s="589" t="s">
        <v>1891</v>
      </c>
      <c r="K6502" s="589" t="s">
        <v>1891</v>
      </c>
      <c r="L6502" s="590">
        <v>0</v>
      </c>
    </row>
    <row r="6503" spans="1:12" s="148" customFormat="1" ht="24" customHeight="1" x14ac:dyDescent="0.15">
      <c r="A6503" s="593"/>
      <c r="B6503" s="164" t="s">
        <v>5318</v>
      </c>
      <c r="C6503" s="164" t="s">
        <v>1889</v>
      </c>
      <c r="D6503" s="166">
        <v>43050</v>
      </c>
      <c r="E6503" s="164" t="s">
        <v>4721</v>
      </c>
      <c r="F6503" s="592"/>
      <c r="G6503" s="592"/>
      <c r="H6503" s="591"/>
      <c r="I6503" s="591"/>
      <c r="J6503" s="589"/>
      <c r="K6503" s="589"/>
      <c r="L6503" s="590"/>
    </row>
    <row r="6504" spans="1:12" s="148" customFormat="1" ht="24" customHeight="1" x14ac:dyDescent="0.15">
      <c r="A6504" s="593">
        <v>1235</v>
      </c>
      <c r="B6504" s="161" t="s">
        <v>20</v>
      </c>
      <c r="C6504" s="162" t="s">
        <v>21</v>
      </c>
      <c r="D6504" s="162" t="s">
        <v>1884</v>
      </c>
      <c r="E6504" s="162" t="s">
        <v>1885</v>
      </c>
      <c r="F6504" s="594" t="s">
        <v>14</v>
      </c>
      <c r="G6504" s="594"/>
      <c r="H6504" s="592"/>
      <c r="I6504" s="592"/>
      <c r="J6504" s="592"/>
      <c r="K6504" s="592"/>
      <c r="L6504" s="592"/>
    </row>
    <row r="6505" spans="1:12" s="148" customFormat="1" ht="26.25" customHeight="1" x14ac:dyDescent="0.15">
      <c r="A6505" s="593"/>
      <c r="B6505" s="589" t="s">
        <v>5546</v>
      </c>
      <c r="C6505" s="595" t="s">
        <v>5547</v>
      </c>
      <c r="D6505" s="596">
        <v>43050</v>
      </c>
      <c r="E6505" s="589" t="s">
        <v>2740</v>
      </c>
      <c r="F6505" s="589" t="s">
        <v>2741</v>
      </c>
      <c r="G6505" s="589"/>
      <c r="H6505" s="591" t="s">
        <v>1890</v>
      </c>
      <c r="I6505" s="591"/>
      <c r="J6505" s="164" t="s">
        <v>1891</v>
      </c>
      <c r="K6505" s="164" t="s">
        <v>1891</v>
      </c>
      <c r="L6505" s="165">
        <v>0</v>
      </c>
    </row>
    <row r="6506" spans="1:12" s="148" customFormat="1" ht="228.75" customHeight="1" x14ac:dyDescent="0.15">
      <c r="A6506" s="593"/>
      <c r="B6506" s="589"/>
      <c r="C6506" s="595"/>
      <c r="D6506" s="596"/>
      <c r="E6506" s="589"/>
      <c r="F6506" s="589"/>
      <c r="G6506" s="589"/>
      <c r="H6506" s="591" t="s">
        <v>1892</v>
      </c>
      <c r="I6506" s="591"/>
      <c r="J6506" s="164" t="s">
        <v>1891</v>
      </c>
      <c r="K6506" s="164" t="s">
        <v>1891</v>
      </c>
      <c r="L6506" s="165">
        <v>0</v>
      </c>
    </row>
    <row r="6507" spans="1:12" s="148" customFormat="1" ht="24" customHeight="1" x14ac:dyDescent="0.15">
      <c r="A6507" s="593"/>
      <c r="B6507" s="161" t="s">
        <v>29</v>
      </c>
      <c r="C6507" s="162" t="s">
        <v>30</v>
      </c>
      <c r="D6507" s="162" t="s">
        <v>1893</v>
      </c>
      <c r="E6507" s="162" t="s">
        <v>1894</v>
      </c>
      <c r="F6507" s="592"/>
      <c r="G6507" s="592"/>
      <c r="H6507" s="591" t="s">
        <v>1895</v>
      </c>
      <c r="I6507" s="591"/>
      <c r="J6507" s="589" t="s">
        <v>1891</v>
      </c>
      <c r="K6507" s="589" t="s">
        <v>0</v>
      </c>
      <c r="L6507" s="590">
        <v>495</v>
      </c>
    </row>
    <row r="6508" spans="1:12" s="148" customFormat="1" ht="24" customHeight="1" x14ac:dyDescent="0.15">
      <c r="A6508" s="593"/>
      <c r="B6508" s="164" t="s">
        <v>1962</v>
      </c>
      <c r="C6508" s="164" t="s">
        <v>2741</v>
      </c>
      <c r="D6508" s="166">
        <v>43053</v>
      </c>
      <c r="E6508" s="164" t="s">
        <v>4371</v>
      </c>
      <c r="F6508" s="592"/>
      <c r="G6508" s="592"/>
      <c r="H6508" s="591"/>
      <c r="I6508" s="591"/>
      <c r="J6508" s="589"/>
      <c r="K6508" s="589"/>
      <c r="L6508" s="590"/>
    </row>
    <row r="6509" spans="1:12" s="148" customFormat="1" ht="24" customHeight="1" x14ac:dyDescent="0.15">
      <c r="A6509" s="593">
        <v>1236</v>
      </c>
      <c r="B6509" s="161" t="s">
        <v>20</v>
      </c>
      <c r="C6509" s="162" t="s">
        <v>21</v>
      </c>
      <c r="D6509" s="162" t="s">
        <v>1884</v>
      </c>
      <c r="E6509" s="162" t="s">
        <v>1885</v>
      </c>
      <c r="F6509" s="594" t="s">
        <v>14</v>
      </c>
      <c r="G6509" s="594"/>
      <c r="H6509" s="592"/>
      <c r="I6509" s="592"/>
      <c r="J6509" s="592"/>
      <c r="K6509" s="592"/>
      <c r="L6509" s="592"/>
    </row>
    <row r="6510" spans="1:12" s="148" customFormat="1" ht="26.25" customHeight="1" x14ac:dyDescent="0.15">
      <c r="A6510" s="593"/>
      <c r="B6510" s="589" t="s">
        <v>5548</v>
      </c>
      <c r="C6510" s="595" t="s">
        <v>5549</v>
      </c>
      <c r="D6510" s="596">
        <v>43138</v>
      </c>
      <c r="E6510" s="589" t="s">
        <v>5550</v>
      </c>
      <c r="F6510" s="589" t="s">
        <v>5551</v>
      </c>
      <c r="G6510" s="589"/>
      <c r="H6510" s="591" t="s">
        <v>1890</v>
      </c>
      <c r="I6510" s="591"/>
      <c r="J6510" s="164" t="s">
        <v>1891</v>
      </c>
      <c r="K6510" s="164" t="s">
        <v>0</v>
      </c>
      <c r="L6510" s="165">
        <v>217.76</v>
      </c>
    </row>
    <row r="6511" spans="1:12" s="148" customFormat="1" ht="270.75" customHeight="1" x14ac:dyDescent="0.15">
      <c r="A6511" s="593"/>
      <c r="B6511" s="589"/>
      <c r="C6511" s="595"/>
      <c r="D6511" s="596"/>
      <c r="E6511" s="589"/>
      <c r="F6511" s="589"/>
      <c r="G6511" s="589"/>
      <c r="H6511" s="591" t="s">
        <v>1892</v>
      </c>
      <c r="I6511" s="591"/>
      <c r="J6511" s="164" t="s">
        <v>1891</v>
      </c>
      <c r="K6511" s="164" t="s">
        <v>0</v>
      </c>
      <c r="L6511" s="165">
        <v>386.6</v>
      </c>
    </row>
    <row r="6512" spans="1:12" s="148" customFormat="1" ht="24" customHeight="1" x14ac:dyDescent="0.15">
      <c r="A6512" s="593"/>
      <c r="B6512" s="161" t="s">
        <v>29</v>
      </c>
      <c r="C6512" s="162" t="s">
        <v>30</v>
      </c>
      <c r="D6512" s="162" t="s">
        <v>1893</v>
      </c>
      <c r="E6512" s="162" t="s">
        <v>1894</v>
      </c>
      <c r="F6512" s="592"/>
      <c r="G6512" s="592"/>
      <c r="H6512" s="591" t="s">
        <v>1895</v>
      </c>
      <c r="I6512" s="591"/>
      <c r="J6512" s="589" t="s">
        <v>1891</v>
      </c>
      <c r="K6512" s="589" t="s">
        <v>1891</v>
      </c>
      <c r="L6512" s="590">
        <v>0</v>
      </c>
    </row>
    <row r="6513" spans="1:12" s="148" customFormat="1" ht="24" customHeight="1" x14ac:dyDescent="0.15">
      <c r="A6513" s="593"/>
      <c r="B6513" s="164" t="s">
        <v>1962</v>
      </c>
      <c r="C6513" s="164" t="s">
        <v>5551</v>
      </c>
      <c r="D6513" s="166">
        <v>43140</v>
      </c>
      <c r="E6513" s="164" t="s">
        <v>2240</v>
      </c>
      <c r="F6513" s="592"/>
      <c r="G6513" s="592"/>
      <c r="H6513" s="591"/>
      <c r="I6513" s="591"/>
      <c r="J6513" s="589"/>
      <c r="K6513" s="589"/>
      <c r="L6513" s="590"/>
    </row>
    <row r="6514" spans="1:12" s="148" customFormat="1" ht="24" customHeight="1" x14ac:dyDescent="0.15">
      <c r="A6514" s="593">
        <v>1237</v>
      </c>
      <c r="B6514" s="161" t="s">
        <v>20</v>
      </c>
      <c r="C6514" s="162" t="s">
        <v>21</v>
      </c>
      <c r="D6514" s="162" t="s">
        <v>1884</v>
      </c>
      <c r="E6514" s="162" t="s">
        <v>1885</v>
      </c>
      <c r="F6514" s="594" t="s">
        <v>14</v>
      </c>
      <c r="G6514" s="594"/>
      <c r="H6514" s="592"/>
      <c r="I6514" s="592"/>
      <c r="J6514" s="592"/>
      <c r="K6514" s="592"/>
      <c r="L6514" s="592"/>
    </row>
    <row r="6515" spans="1:12" s="148" customFormat="1" ht="26.25" customHeight="1" x14ac:dyDescent="0.15">
      <c r="A6515" s="593"/>
      <c r="B6515" s="589" t="s">
        <v>5548</v>
      </c>
      <c r="C6515" s="595" t="s">
        <v>5552</v>
      </c>
      <c r="D6515" s="596">
        <v>43178</v>
      </c>
      <c r="E6515" s="589" t="s">
        <v>2954</v>
      </c>
      <c r="F6515" s="589" t="s">
        <v>145</v>
      </c>
      <c r="G6515" s="589"/>
      <c r="H6515" s="591" t="s">
        <v>1890</v>
      </c>
      <c r="I6515" s="591"/>
      <c r="J6515" s="164" t="s">
        <v>1891</v>
      </c>
      <c r="K6515" s="164" t="s">
        <v>0</v>
      </c>
      <c r="L6515" s="165">
        <v>198.73</v>
      </c>
    </row>
    <row r="6516" spans="1:12" s="148" customFormat="1" ht="239.25" customHeight="1" x14ac:dyDescent="0.15">
      <c r="A6516" s="593"/>
      <c r="B6516" s="589"/>
      <c r="C6516" s="595"/>
      <c r="D6516" s="596"/>
      <c r="E6516" s="589"/>
      <c r="F6516" s="589"/>
      <c r="G6516" s="589"/>
      <c r="H6516" s="591" t="s">
        <v>1892</v>
      </c>
      <c r="I6516" s="591"/>
      <c r="J6516" s="164" t="s">
        <v>1891</v>
      </c>
      <c r="K6516" s="164" t="s">
        <v>0</v>
      </c>
      <c r="L6516" s="165">
        <v>416.96</v>
      </c>
    </row>
    <row r="6517" spans="1:12" s="148" customFormat="1" ht="24" customHeight="1" x14ac:dyDescent="0.15">
      <c r="A6517" s="593"/>
      <c r="B6517" s="161" t="s">
        <v>29</v>
      </c>
      <c r="C6517" s="162" t="s">
        <v>30</v>
      </c>
      <c r="D6517" s="162" t="s">
        <v>1893</v>
      </c>
      <c r="E6517" s="162" t="s">
        <v>1894</v>
      </c>
      <c r="F6517" s="592"/>
      <c r="G6517" s="592"/>
      <c r="H6517" s="591" t="s">
        <v>1895</v>
      </c>
      <c r="I6517" s="591"/>
      <c r="J6517" s="589" t="s">
        <v>1891</v>
      </c>
      <c r="K6517" s="589" t="s">
        <v>1891</v>
      </c>
      <c r="L6517" s="590">
        <v>0</v>
      </c>
    </row>
    <row r="6518" spans="1:12" s="148" customFormat="1" ht="24" customHeight="1" x14ac:dyDescent="0.15">
      <c r="A6518" s="593"/>
      <c r="B6518" s="164" t="s">
        <v>1962</v>
      </c>
      <c r="C6518" s="164" t="s">
        <v>145</v>
      </c>
      <c r="D6518" s="166">
        <v>43179</v>
      </c>
      <c r="E6518" s="164" t="s">
        <v>3374</v>
      </c>
      <c r="F6518" s="592"/>
      <c r="G6518" s="592"/>
      <c r="H6518" s="591"/>
      <c r="I6518" s="591"/>
      <c r="J6518" s="589"/>
      <c r="K6518" s="589"/>
      <c r="L6518" s="590"/>
    </row>
    <row r="6519" spans="1:12" s="148" customFormat="1" ht="24" customHeight="1" x14ac:dyDescent="0.15">
      <c r="A6519" s="593">
        <v>1238</v>
      </c>
      <c r="B6519" s="161" t="s">
        <v>20</v>
      </c>
      <c r="C6519" s="162" t="s">
        <v>21</v>
      </c>
      <c r="D6519" s="162" t="s">
        <v>1884</v>
      </c>
      <c r="E6519" s="162" t="s">
        <v>1885</v>
      </c>
      <c r="F6519" s="594" t="s">
        <v>14</v>
      </c>
      <c r="G6519" s="594"/>
      <c r="H6519" s="592"/>
      <c r="I6519" s="592"/>
      <c r="J6519" s="592"/>
      <c r="K6519" s="592"/>
      <c r="L6519" s="592"/>
    </row>
    <row r="6520" spans="1:12" s="148" customFormat="1" ht="26.25" customHeight="1" x14ac:dyDescent="0.15">
      <c r="A6520" s="593"/>
      <c r="B6520" s="589" t="s">
        <v>5553</v>
      </c>
      <c r="C6520" s="589" t="s">
        <v>5554</v>
      </c>
      <c r="D6520" s="596">
        <v>43172</v>
      </c>
      <c r="E6520" s="589" t="s">
        <v>2057</v>
      </c>
      <c r="F6520" s="589" t="s">
        <v>2331</v>
      </c>
      <c r="G6520" s="589"/>
      <c r="H6520" s="591" t="s">
        <v>1890</v>
      </c>
      <c r="I6520" s="591"/>
      <c r="J6520" s="164" t="s">
        <v>1891</v>
      </c>
      <c r="K6520" s="164" t="s">
        <v>0</v>
      </c>
      <c r="L6520" s="165">
        <v>500</v>
      </c>
    </row>
    <row r="6521" spans="1:12" s="148" customFormat="1" ht="60.75" customHeight="1" x14ac:dyDescent="0.15">
      <c r="A6521" s="593"/>
      <c r="B6521" s="589"/>
      <c r="C6521" s="589"/>
      <c r="D6521" s="596"/>
      <c r="E6521" s="589"/>
      <c r="F6521" s="589"/>
      <c r="G6521" s="589"/>
      <c r="H6521" s="591" t="s">
        <v>1892</v>
      </c>
      <c r="I6521" s="591"/>
      <c r="J6521" s="164" t="s">
        <v>1891</v>
      </c>
      <c r="K6521" s="164" t="s">
        <v>0</v>
      </c>
      <c r="L6521" s="165">
        <v>442.77</v>
      </c>
    </row>
    <row r="6522" spans="1:12" s="148" customFormat="1" ht="24" customHeight="1" x14ac:dyDescent="0.15">
      <c r="A6522" s="593"/>
      <c r="B6522" s="161" t="s">
        <v>29</v>
      </c>
      <c r="C6522" s="162" t="s">
        <v>30</v>
      </c>
      <c r="D6522" s="162" t="s">
        <v>1893</v>
      </c>
      <c r="E6522" s="162" t="s">
        <v>1894</v>
      </c>
      <c r="F6522" s="592"/>
      <c r="G6522" s="592"/>
      <c r="H6522" s="591" t="s">
        <v>1895</v>
      </c>
      <c r="I6522" s="591"/>
      <c r="J6522" s="589" t="s">
        <v>1891</v>
      </c>
      <c r="K6522" s="589" t="s">
        <v>0</v>
      </c>
      <c r="L6522" s="590">
        <v>700</v>
      </c>
    </row>
    <row r="6523" spans="1:12" s="148" customFormat="1" ht="24" customHeight="1" x14ac:dyDescent="0.15">
      <c r="A6523" s="593"/>
      <c r="B6523" s="164" t="s">
        <v>1962</v>
      </c>
      <c r="C6523" s="164" t="s">
        <v>2331</v>
      </c>
      <c r="D6523" s="166">
        <v>43174</v>
      </c>
      <c r="E6523" s="164" t="s">
        <v>2894</v>
      </c>
      <c r="F6523" s="592"/>
      <c r="G6523" s="592"/>
      <c r="H6523" s="591"/>
      <c r="I6523" s="591"/>
      <c r="J6523" s="589"/>
      <c r="K6523" s="589"/>
      <c r="L6523" s="590"/>
    </row>
    <row r="6524" spans="1:12" s="148" customFormat="1" ht="24" customHeight="1" x14ac:dyDescent="0.15">
      <c r="A6524" s="593">
        <v>1239</v>
      </c>
      <c r="B6524" s="161" t="s">
        <v>20</v>
      </c>
      <c r="C6524" s="162" t="s">
        <v>21</v>
      </c>
      <c r="D6524" s="162" t="s">
        <v>1884</v>
      </c>
      <c r="E6524" s="162" t="s">
        <v>1885</v>
      </c>
      <c r="F6524" s="594" t="s">
        <v>14</v>
      </c>
      <c r="G6524" s="594"/>
      <c r="H6524" s="592"/>
      <c r="I6524" s="592"/>
      <c r="J6524" s="592"/>
      <c r="K6524" s="592"/>
      <c r="L6524" s="592"/>
    </row>
    <row r="6525" spans="1:12" s="148" customFormat="1" ht="26.25" customHeight="1" x14ac:dyDescent="0.15">
      <c r="A6525" s="593"/>
      <c r="B6525" s="589" t="s">
        <v>5555</v>
      </c>
      <c r="C6525" s="595" t="s">
        <v>5556</v>
      </c>
      <c r="D6525" s="596">
        <v>43022</v>
      </c>
      <c r="E6525" s="589" t="s">
        <v>1989</v>
      </c>
      <c r="F6525" s="589" t="s">
        <v>5557</v>
      </c>
      <c r="G6525" s="589"/>
      <c r="H6525" s="591" t="s">
        <v>1890</v>
      </c>
      <c r="I6525" s="591"/>
      <c r="J6525" s="164" t="s">
        <v>1891</v>
      </c>
      <c r="K6525" s="164" t="s">
        <v>0</v>
      </c>
      <c r="L6525" s="165">
        <v>844.64</v>
      </c>
    </row>
    <row r="6526" spans="1:12" s="148" customFormat="1" ht="270.75" customHeight="1" x14ac:dyDescent="0.15">
      <c r="A6526" s="593"/>
      <c r="B6526" s="589"/>
      <c r="C6526" s="595"/>
      <c r="D6526" s="596"/>
      <c r="E6526" s="589"/>
      <c r="F6526" s="589"/>
      <c r="G6526" s="589"/>
      <c r="H6526" s="591" t="s">
        <v>1892</v>
      </c>
      <c r="I6526" s="591"/>
      <c r="J6526" s="164" t="s">
        <v>1891</v>
      </c>
      <c r="K6526" s="164" t="s">
        <v>0</v>
      </c>
      <c r="L6526" s="165">
        <v>264.39</v>
      </c>
    </row>
    <row r="6527" spans="1:12" s="148" customFormat="1" ht="24" customHeight="1" x14ac:dyDescent="0.15">
      <c r="A6527" s="593"/>
      <c r="B6527" s="161" t="s">
        <v>29</v>
      </c>
      <c r="C6527" s="162" t="s">
        <v>30</v>
      </c>
      <c r="D6527" s="162" t="s">
        <v>1893</v>
      </c>
      <c r="E6527" s="162" t="s">
        <v>1894</v>
      </c>
      <c r="F6527" s="592"/>
      <c r="G6527" s="592"/>
      <c r="H6527" s="591" t="s">
        <v>1895</v>
      </c>
      <c r="I6527" s="591"/>
      <c r="J6527" s="589" t="s">
        <v>1891</v>
      </c>
      <c r="K6527" s="589" t="s">
        <v>1891</v>
      </c>
      <c r="L6527" s="590">
        <v>0</v>
      </c>
    </row>
    <row r="6528" spans="1:12" s="148" customFormat="1" ht="24" customHeight="1" x14ac:dyDescent="0.15">
      <c r="A6528" s="593"/>
      <c r="B6528" s="164" t="s">
        <v>2059</v>
      </c>
      <c r="C6528" s="164" t="s">
        <v>5557</v>
      </c>
      <c r="D6528" s="166">
        <v>43024</v>
      </c>
      <c r="E6528" s="164" t="s">
        <v>5558</v>
      </c>
      <c r="F6528" s="592"/>
      <c r="G6528" s="592"/>
      <c r="H6528" s="591"/>
      <c r="I6528" s="591"/>
      <c r="J6528" s="589"/>
      <c r="K6528" s="589"/>
      <c r="L6528" s="590"/>
    </row>
    <row r="6529" spans="1:12" s="148" customFormat="1" ht="24" customHeight="1" x14ac:dyDescent="0.15">
      <c r="A6529" s="593">
        <v>1240</v>
      </c>
      <c r="B6529" s="161" t="s">
        <v>20</v>
      </c>
      <c r="C6529" s="162" t="s">
        <v>21</v>
      </c>
      <c r="D6529" s="162" t="s">
        <v>1884</v>
      </c>
      <c r="E6529" s="162" t="s">
        <v>1885</v>
      </c>
      <c r="F6529" s="594" t="s">
        <v>14</v>
      </c>
      <c r="G6529" s="594"/>
      <c r="H6529" s="592"/>
      <c r="I6529" s="592"/>
      <c r="J6529" s="592"/>
      <c r="K6529" s="592"/>
      <c r="L6529" s="592"/>
    </row>
    <row r="6530" spans="1:12" s="148" customFormat="1" ht="26.25" customHeight="1" x14ac:dyDescent="0.15">
      <c r="A6530" s="593"/>
      <c r="B6530" s="589" t="s">
        <v>5555</v>
      </c>
      <c r="C6530" s="595" t="s">
        <v>5559</v>
      </c>
      <c r="D6530" s="596">
        <v>43146</v>
      </c>
      <c r="E6530" s="589" t="s">
        <v>2262</v>
      </c>
      <c r="F6530" s="589" t="s">
        <v>5557</v>
      </c>
      <c r="G6530" s="589"/>
      <c r="H6530" s="591" t="s">
        <v>1890</v>
      </c>
      <c r="I6530" s="591"/>
      <c r="J6530" s="164" t="s">
        <v>1891</v>
      </c>
      <c r="K6530" s="164" t="s">
        <v>0</v>
      </c>
      <c r="L6530" s="165">
        <v>470.4</v>
      </c>
    </row>
    <row r="6531" spans="1:12" s="148" customFormat="1" ht="144.75" customHeight="1" x14ac:dyDescent="0.15">
      <c r="A6531" s="593"/>
      <c r="B6531" s="589"/>
      <c r="C6531" s="595"/>
      <c r="D6531" s="596"/>
      <c r="E6531" s="589"/>
      <c r="F6531" s="589"/>
      <c r="G6531" s="589"/>
      <c r="H6531" s="591" t="s">
        <v>1892</v>
      </c>
      <c r="I6531" s="591"/>
      <c r="J6531" s="164" t="s">
        <v>1891</v>
      </c>
      <c r="K6531" s="164" t="s">
        <v>0</v>
      </c>
      <c r="L6531" s="165">
        <v>484.6</v>
      </c>
    </row>
    <row r="6532" spans="1:12" s="148" customFormat="1" ht="24" customHeight="1" x14ac:dyDescent="0.15">
      <c r="A6532" s="593"/>
      <c r="B6532" s="161" t="s">
        <v>29</v>
      </c>
      <c r="C6532" s="162" t="s">
        <v>30</v>
      </c>
      <c r="D6532" s="162" t="s">
        <v>1893</v>
      </c>
      <c r="E6532" s="162" t="s">
        <v>1894</v>
      </c>
      <c r="F6532" s="592"/>
      <c r="G6532" s="592"/>
      <c r="H6532" s="591" t="s">
        <v>1895</v>
      </c>
      <c r="I6532" s="591"/>
      <c r="J6532" s="589" t="s">
        <v>1891</v>
      </c>
      <c r="K6532" s="589" t="s">
        <v>0</v>
      </c>
      <c r="L6532" s="590">
        <v>172.48</v>
      </c>
    </row>
    <row r="6533" spans="1:12" s="148" customFormat="1" ht="24" customHeight="1" x14ac:dyDescent="0.15">
      <c r="A6533" s="593"/>
      <c r="B6533" s="164" t="s">
        <v>2059</v>
      </c>
      <c r="C6533" s="164" t="s">
        <v>5557</v>
      </c>
      <c r="D6533" s="166">
        <v>43148</v>
      </c>
      <c r="E6533" s="164" t="s">
        <v>5560</v>
      </c>
      <c r="F6533" s="592"/>
      <c r="G6533" s="592"/>
      <c r="H6533" s="591"/>
      <c r="I6533" s="591"/>
      <c r="J6533" s="589"/>
      <c r="K6533" s="589"/>
      <c r="L6533" s="590"/>
    </row>
    <row r="6534" spans="1:12" s="148" customFormat="1" ht="24" customHeight="1" x14ac:dyDescent="0.15">
      <c r="A6534" s="593">
        <v>1241</v>
      </c>
      <c r="B6534" s="161" t="s">
        <v>20</v>
      </c>
      <c r="C6534" s="162" t="s">
        <v>21</v>
      </c>
      <c r="D6534" s="162" t="s">
        <v>1884</v>
      </c>
      <c r="E6534" s="162" t="s">
        <v>1885</v>
      </c>
      <c r="F6534" s="594" t="s">
        <v>14</v>
      </c>
      <c r="G6534" s="594"/>
      <c r="H6534" s="592"/>
      <c r="I6534" s="592"/>
      <c r="J6534" s="592"/>
      <c r="K6534" s="592"/>
      <c r="L6534" s="592"/>
    </row>
    <row r="6535" spans="1:12" s="148" customFormat="1" ht="26.25" customHeight="1" x14ac:dyDescent="0.15">
      <c r="A6535" s="593"/>
      <c r="B6535" s="589" t="s">
        <v>5555</v>
      </c>
      <c r="C6535" s="595" t="s">
        <v>5561</v>
      </c>
      <c r="D6535" s="596">
        <v>43179</v>
      </c>
      <c r="E6535" s="589" t="s">
        <v>1978</v>
      </c>
      <c r="F6535" s="589" t="s">
        <v>1979</v>
      </c>
      <c r="G6535" s="589"/>
      <c r="H6535" s="591" t="s">
        <v>1890</v>
      </c>
      <c r="I6535" s="591"/>
      <c r="J6535" s="164" t="s">
        <v>1891</v>
      </c>
      <c r="K6535" s="164" t="s">
        <v>0</v>
      </c>
      <c r="L6535" s="165">
        <v>334.25</v>
      </c>
    </row>
    <row r="6536" spans="1:12" s="148" customFormat="1" ht="134.25" customHeight="1" x14ac:dyDescent="0.15">
      <c r="A6536" s="593"/>
      <c r="B6536" s="589"/>
      <c r="C6536" s="595"/>
      <c r="D6536" s="596"/>
      <c r="E6536" s="589"/>
      <c r="F6536" s="589"/>
      <c r="G6536" s="589"/>
      <c r="H6536" s="591" t="s">
        <v>1892</v>
      </c>
      <c r="I6536" s="591"/>
      <c r="J6536" s="164" t="s">
        <v>1891</v>
      </c>
      <c r="K6536" s="164" t="s">
        <v>0</v>
      </c>
      <c r="L6536" s="165">
        <v>447.6</v>
      </c>
    </row>
    <row r="6537" spans="1:12" s="148" customFormat="1" ht="24" customHeight="1" x14ac:dyDescent="0.15">
      <c r="A6537" s="593"/>
      <c r="B6537" s="161" t="s">
        <v>29</v>
      </c>
      <c r="C6537" s="162" t="s">
        <v>30</v>
      </c>
      <c r="D6537" s="162" t="s">
        <v>1893</v>
      </c>
      <c r="E6537" s="162" t="s">
        <v>1894</v>
      </c>
      <c r="F6537" s="592"/>
      <c r="G6537" s="592"/>
      <c r="H6537" s="591" t="s">
        <v>1895</v>
      </c>
      <c r="I6537" s="591"/>
      <c r="J6537" s="589" t="s">
        <v>1891</v>
      </c>
      <c r="K6537" s="589" t="s">
        <v>1891</v>
      </c>
      <c r="L6537" s="590">
        <v>0</v>
      </c>
    </row>
    <row r="6538" spans="1:12" s="148" customFormat="1" ht="24" customHeight="1" x14ac:dyDescent="0.15">
      <c r="A6538" s="593"/>
      <c r="B6538" s="164" t="s">
        <v>2059</v>
      </c>
      <c r="C6538" s="164" t="s">
        <v>1979</v>
      </c>
      <c r="D6538" s="166">
        <v>43181</v>
      </c>
      <c r="E6538" s="164" t="s">
        <v>4403</v>
      </c>
      <c r="F6538" s="592"/>
      <c r="G6538" s="592"/>
      <c r="H6538" s="591"/>
      <c r="I6538" s="591"/>
      <c r="J6538" s="589"/>
      <c r="K6538" s="589"/>
      <c r="L6538" s="590"/>
    </row>
    <row r="6539" spans="1:12" s="148" customFormat="1" ht="24" customHeight="1" x14ac:dyDescent="0.15">
      <c r="A6539" s="593">
        <v>1242</v>
      </c>
      <c r="B6539" s="161" t="s">
        <v>20</v>
      </c>
      <c r="C6539" s="162" t="s">
        <v>21</v>
      </c>
      <c r="D6539" s="162" t="s">
        <v>1884</v>
      </c>
      <c r="E6539" s="162" t="s">
        <v>1885</v>
      </c>
      <c r="F6539" s="594" t="s">
        <v>14</v>
      </c>
      <c r="G6539" s="594"/>
      <c r="H6539" s="592"/>
      <c r="I6539" s="592"/>
      <c r="J6539" s="592"/>
      <c r="K6539" s="592"/>
      <c r="L6539" s="592"/>
    </row>
    <row r="6540" spans="1:12" s="148" customFormat="1" ht="26.25" customHeight="1" x14ac:dyDescent="0.15">
      <c r="A6540" s="593"/>
      <c r="B6540" s="589" t="s">
        <v>5562</v>
      </c>
      <c r="C6540" s="595" t="s">
        <v>5563</v>
      </c>
      <c r="D6540" s="596">
        <v>43024</v>
      </c>
      <c r="E6540" s="589" t="s">
        <v>3000</v>
      </c>
      <c r="F6540" s="589" t="s">
        <v>3701</v>
      </c>
      <c r="G6540" s="589"/>
      <c r="H6540" s="591" t="s">
        <v>1890</v>
      </c>
      <c r="I6540" s="591"/>
      <c r="J6540" s="164" t="s">
        <v>1891</v>
      </c>
      <c r="K6540" s="164" t="s">
        <v>0</v>
      </c>
      <c r="L6540" s="165">
        <v>666.58</v>
      </c>
    </row>
    <row r="6541" spans="1:12" s="148" customFormat="1" ht="228.75" customHeight="1" x14ac:dyDescent="0.15">
      <c r="A6541" s="593"/>
      <c r="B6541" s="589"/>
      <c r="C6541" s="595"/>
      <c r="D6541" s="596"/>
      <c r="E6541" s="589"/>
      <c r="F6541" s="589"/>
      <c r="G6541" s="589"/>
      <c r="H6541" s="591" t="s">
        <v>1892</v>
      </c>
      <c r="I6541" s="591"/>
      <c r="J6541" s="164" t="s">
        <v>1891</v>
      </c>
      <c r="K6541" s="164" t="s">
        <v>1891</v>
      </c>
      <c r="L6541" s="165">
        <v>0</v>
      </c>
    </row>
    <row r="6542" spans="1:12" s="148" customFormat="1" ht="24" customHeight="1" x14ac:dyDescent="0.15">
      <c r="A6542" s="593"/>
      <c r="B6542" s="161" t="s">
        <v>29</v>
      </c>
      <c r="C6542" s="162" t="s">
        <v>30</v>
      </c>
      <c r="D6542" s="162" t="s">
        <v>1893</v>
      </c>
      <c r="E6542" s="162" t="s">
        <v>1894</v>
      </c>
      <c r="F6542" s="592"/>
      <c r="G6542" s="592"/>
      <c r="H6542" s="591" t="s">
        <v>1895</v>
      </c>
      <c r="I6542" s="591"/>
      <c r="J6542" s="589" t="s">
        <v>1891</v>
      </c>
      <c r="K6542" s="589" t="s">
        <v>1891</v>
      </c>
      <c r="L6542" s="590">
        <v>0</v>
      </c>
    </row>
    <row r="6543" spans="1:12" s="148" customFormat="1" ht="24" customHeight="1" x14ac:dyDescent="0.15">
      <c r="A6543" s="593"/>
      <c r="B6543" s="164" t="s">
        <v>2745</v>
      </c>
      <c r="C6543" s="164" t="s">
        <v>3701</v>
      </c>
      <c r="D6543" s="166">
        <v>43026</v>
      </c>
      <c r="E6543" s="164" t="s">
        <v>3225</v>
      </c>
      <c r="F6543" s="592"/>
      <c r="G6543" s="592"/>
      <c r="H6543" s="591"/>
      <c r="I6543" s="591"/>
      <c r="J6543" s="589"/>
      <c r="K6543" s="589"/>
      <c r="L6543" s="590"/>
    </row>
    <row r="6544" spans="1:12" s="148" customFormat="1" ht="24" customHeight="1" x14ac:dyDescent="0.15">
      <c r="A6544" s="593">
        <v>1243</v>
      </c>
      <c r="B6544" s="161" t="s">
        <v>20</v>
      </c>
      <c r="C6544" s="162" t="s">
        <v>21</v>
      </c>
      <c r="D6544" s="162" t="s">
        <v>1884</v>
      </c>
      <c r="E6544" s="162" t="s">
        <v>1885</v>
      </c>
      <c r="F6544" s="594" t="s">
        <v>14</v>
      </c>
      <c r="G6544" s="594"/>
      <c r="H6544" s="592"/>
      <c r="I6544" s="592"/>
      <c r="J6544" s="592"/>
      <c r="K6544" s="592"/>
      <c r="L6544" s="592"/>
    </row>
    <row r="6545" spans="1:12" s="148" customFormat="1" ht="26.25" customHeight="1" x14ac:dyDescent="0.15">
      <c r="A6545" s="593"/>
      <c r="B6545" s="589" t="s">
        <v>5562</v>
      </c>
      <c r="C6545" s="595" t="s">
        <v>5564</v>
      </c>
      <c r="D6545" s="596">
        <v>43027</v>
      </c>
      <c r="E6545" s="589" t="s">
        <v>1888</v>
      </c>
      <c r="F6545" s="589" t="s">
        <v>5565</v>
      </c>
      <c r="G6545" s="589"/>
      <c r="H6545" s="591" t="s">
        <v>1890</v>
      </c>
      <c r="I6545" s="591"/>
      <c r="J6545" s="164" t="s">
        <v>1891</v>
      </c>
      <c r="K6545" s="164" t="s">
        <v>0</v>
      </c>
      <c r="L6545" s="165">
        <v>398</v>
      </c>
    </row>
    <row r="6546" spans="1:12" s="148" customFormat="1" ht="291.75" customHeight="1" x14ac:dyDescent="0.15">
      <c r="A6546" s="593"/>
      <c r="B6546" s="589"/>
      <c r="C6546" s="595"/>
      <c r="D6546" s="596"/>
      <c r="E6546" s="589"/>
      <c r="F6546" s="589"/>
      <c r="G6546" s="589"/>
      <c r="H6546" s="591" t="s">
        <v>1892</v>
      </c>
      <c r="I6546" s="591"/>
      <c r="J6546" s="164" t="s">
        <v>1891</v>
      </c>
      <c r="K6546" s="164" t="s">
        <v>0</v>
      </c>
      <c r="L6546" s="165">
        <v>422.4</v>
      </c>
    </row>
    <row r="6547" spans="1:12" s="148" customFormat="1" ht="24" customHeight="1" x14ac:dyDescent="0.15">
      <c r="A6547" s="593"/>
      <c r="B6547" s="161" t="s">
        <v>29</v>
      </c>
      <c r="C6547" s="162" t="s">
        <v>30</v>
      </c>
      <c r="D6547" s="162" t="s">
        <v>1893</v>
      </c>
      <c r="E6547" s="162" t="s">
        <v>1894</v>
      </c>
      <c r="F6547" s="592"/>
      <c r="G6547" s="592"/>
      <c r="H6547" s="591" t="s">
        <v>1895</v>
      </c>
      <c r="I6547" s="591"/>
      <c r="J6547" s="589" t="s">
        <v>1891</v>
      </c>
      <c r="K6547" s="589" t="s">
        <v>1891</v>
      </c>
      <c r="L6547" s="590">
        <v>0</v>
      </c>
    </row>
    <row r="6548" spans="1:12" s="148" customFormat="1" ht="24" customHeight="1" x14ac:dyDescent="0.15">
      <c r="A6548" s="593"/>
      <c r="B6548" s="164" t="s">
        <v>2745</v>
      </c>
      <c r="C6548" s="164" t="s">
        <v>5565</v>
      </c>
      <c r="D6548" s="166">
        <v>43029</v>
      </c>
      <c r="E6548" s="164" t="s">
        <v>3549</v>
      </c>
      <c r="F6548" s="592"/>
      <c r="G6548" s="592"/>
      <c r="H6548" s="591"/>
      <c r="I6548" s="591"/>
      <c r="J6548" s="589"/>
      <c r="K6548" s="589"/>
      <c r="L6548" s="590"/>
    </row>
    <row r="6549" spans="1:12" s="148" customFormat="1" ht="24" customHeight="1" x14ac:dyDescent="0.15">
      <c r="A6549" s="593">
        <v>1244</v>
      </c>
      <c r="B6549" s="161" t="s">
        <v>20</v>
      </c>
      <c r="C6549" s="162" t="s">
        <v>21</v>
      </c>
      <c r="D6549" s="162" t="s">
        <v>1884</v>
      </c>
      <c r="E6549" s="162" t="s">
        <v>1885</v>
      </c>
      <c r="F6549" s="594" t="s">
        <v>14</v>
      </c>
      <c r="G6549" s="594"/>
      <c r="H6549" s="592"/>
      <c r="I6549" s="592"/>
      <c r="J6549" s="592"/>
      <c r="K6549" s="592"/>
      <c r="L6549" s="592"/>
    </row>
    <row r="6550" spans="1:12" s="148" customFormat="1" ht="26.25" customHeight="1" x14ac:dyDescent="0.15">
      <c r="A6550" s="593"/>
      <c r="B6550" s="589" t="s">
        <v>5562</v>
      </c>
      <c r="C6550" s="595" t="s">
        <v>5566</v>
      </c>
      <c r="D6550" s="596">
        <v>43048</v>
      </c>
      <c r="E6550" s="589" t="s">
        <v>2266</v>
      </c>
      <c r="F6550" s="589" t="s">
        <v>5567</v>
      </c>
      <c r="G6550" s="589"/>
      <c r="H6550" s="591" t="s">
        <v>1890</v>
      </c>
      <c r="I6550" s="591"/>
      <c r="J6550" s="164" t="s">
        <v>1891</v>
      </c>
      <c r="K6550" s="164" t="s">
        <v>0</v>
      </c>
      <c r="L6550" s="165">
        <v>540</v>
      </c>
    </row>
    <row r="6551" spans="1:12" s="148" customFormat="1" ht="155.25" customHeight="1" x14ac:dyDescent="0.15">
      <c r="A6551" s="593"/>
      <c r="B6551" s="589"/>
      <c r="C6551" s="595"/>
      <c r="D6551" s="596"/>
      <c r="E6551" s="589"/>
      <c r="F6551" s="589"/>
      <c r="G6551" s="589"/>
      <c r="H6551" s="591" t="s">
        <v>1892</v>
      </c>
      <c r="I6551" s="591"/>
      <c r="J6551" s="164" t="s">
        <v>1891</v>
      </c>
      <c r="K6551" s="164" t="s">
        <v>0</v>
      </c>
      <c r="L6551" s="165">
        <v>498.4</v>
      </c>
    </row>
    <row r="6552" spans="1:12" s="148" customFormat="1" ht="24" customHeight="1" x14ac:dyDescent="0.15">
      <c r="A6552" s="593"/>
      <c r="B6552" s="161" t="s">
        <v>29</v>
      </c>
      <c r="C6552" s="162" t="s">
        <v>30</v>
      </c>
      <c r="D6552" s="162" t="s">
        <v>1893</v>
      </c>
      <c r="E6552" s="162" t="s">
        <v>1894</v>
      </c>
      <c r="F6552" s="592"/>
      <c r="G6552" s="592"/>
      <c r="H6552" s="591" t="s">
        <v>1895</v>
      </c>
      <c r="I6552" s="591"/>
      <c r="J6552" s="589" t="s">
        <v>1891</v>
      </c>
      <c r="K6552" s="589" t="s">
        <v>0</v>
      </c>
      <c r="L6552" s="590">
        <v>50</v>
      </c>
    </row>
    <row r="6553" spans="1:12" s="148" customFormat="1" ht="24" customHeight="1" x14ac:dyDescent="0.15">
      <c r="A6553" s="593"/>
      <c r="B6553" s="164" t="s">
        <v>2745</v>
      </c>
      <c r="C6553" s="164" t="s">
        <v>5567</v>
      </c>
      <c r="D6553" s="166">
        <v>43050</v>
      </c>
      <c r="E6553" s="164" t="s">
        <v>4721</v>
      </c>
      <c r="F6553" s="592"/>
      <c r="G6553" s="592"/>
      <c r="H6553" s="591"/>
      <c r="I6553" s="591"/>
      <c r="J6553" s="589"/>
      <c r="K6553" s="589"/>
      <c r="L6553" s="590"/>
    </row>
    <row r="6554" spans="1:12" s="148" customFormat="1" ht="24" customHeight="1" x14ac:dyDescent="0.15">
      <c r="A6554" s="593">
        <v>1245</v>
      </c>
      <c r="B6554" s="161" t="s">
        <v>20</v>
      </c>
      <c r="C6554" s="162" t="s">
        <v>21</v>
      </c>
      <c r="D6554" s="162" t="s">
        <v>1884</v>
      </c>
      <c r="E6554" s="162" t="s">
        <v>1885</v>
      </c>
      <c r="F6554" s="594" t="s">
        <v>14</v>
      </c>
      <c r="G6554" s="594"/>
      <c r="H6554" s="592"/>
      <c r="I6554" s="592"/>
      <c r="J6554" s="592"/>
      <c r="K6554" s="592"/>
      <c r="L6554" s="592"/>
    </row>
    <row r="6555" spans="1:12" s="148" customFormat="1" ht="26.25" customHeight="1" x14ac:dyDescent="0.15">
      <c r="A6555" s="593"/>
      <c r="B6555" s="589" t="s">
        <v>5562</v>
      </c>
      <c r="C6555" s="595" t="s">
        <v>5568</v>
      </c>
      <c r="D6555" s="596">
        <v>43073</v>
      </c>
      <c r="E6555" s="589" t="s">
        <v>1996</v>
      </c>
      <c r="F6555" s="589" t="s">
        <v>3993</v>
      </c>
      <c r="G6555" s="589"/>
      <c r="H6555" s="591" t="s">
        <v>1890</v>
      </c>
      <c r="I6555" s="591"/>
      <c r="J6555" s="164" t="s">
        <v>1891</v>
      </c>
      <c r="K6555" s="164" t="s">
        <v>0</v>
      </c>
      <c r="L6555" s="165">
        <v>437</v>
      </c>
    </row>
    <row r="6556" spans="1:12" s="148" customFormat="1" ht="113.25" customHeight="1" x14ac:dyDescent="0.15">
      <c r="A6556" s="593"/>
      <c r="B6556" s="589"/>
      <c r="C6556" s="595"/>
      <c r="D6556" s="596"/>
      <c r="E6556" s="589"/>
      <c r="F6556" s="589"/>
      <c r="G6556" s="589"/>
      <c r="H6556" s="591" t="s">
        <v>1892</v>
      </c>
      <c r="I6556" s="591"/>
      <c r="J6556" s="164" t="s">
        <v>1891</v>
      </c>
      <c r="K6556" s="164" t="s">
        <v>0</v>
      </c>
      <c r="L6556" s="165">
        <v>336</v>
      </c>
    </row>
    <row r="6557" spans="1:12" s="148" customFormat="1" ht="24" customHeight="1" x14ac:dyDescent="0.15">
      <c r="A6557" s="593"/>
      <c r="B6557" s="161" t="s">
        <v>29</v>
      </c>
      <c r="C6557" s="162" t="s">
        <v>30</v>
      </c>
      <c r="D6557" s="162" t="s">
        <v>1893</v>
      </c>
      <c r="E6557" s="162" t="s">
        <v>1894</v>
      </c>
      <c r="F6557" s="592"/>
      <c r="G6557" s="592"/>
      <c r="H6557" s="591" t="s">
        <v>1895</v>
      </c>
      <c r="I6557" s="591"/>
      <c r="J6557" s="589" t="s">
        <v>1891</v>
      </c>
      <c r="K6557" s="589" t="s">
        <v>0</v>
      </c>
      <c r="L6557" s="590">
        <v>114.32</v>
      </c>
    </row>
    <row r="6558" spans="1:12" s="148" customFormat="1" ht="24" customHeight="1" x14ac:dyDescent="0.15">
      <c r="A6558" s="593"/>
      <c r="B6558" s="164" t="s">
        <v>2745</v>
      </c>
      <c r="C6558" s="164" t="s">
        <v>3993</v>
      </c>
      <c r="D6558" s="166">
        <v>43074</v>
      </c>
      <c r="E6558" s="164" t="s">
        <v>2140</v>
      </c>
      <c r="F6558" s="592"/>
      <c r="G6558" s="592"/>
      <c r="H6558" s="591"/>
      <c r="I6558" s="591"/>
      <c r="J6558" s="589"/>
      <c r="K6558" s="589"/>
      <c r="L6558" s="590"/>
    </row>
    <row r="6559" spans="1:12" s="148" customFormat="1" ht="24" customHeight="1" x14ac:dyDescent="0.15">
      <c r="A6559" s="593">
        <v>1246</v>
      </c>
      <c r="B6559" s="161" t="s">
        <v>20</v>
      </c>
      <c r="C6559" s="162" t="s">
        <v>21</v>
      </c>
      <c r="D6559" s="162" t="s">
        <v>1884</v>
      </c>
      <c r="E6559" s="162" t="s">
        <v>1885</v>
      </c>
      <c r="F6559" s="594" t="s">
        <v>14</v>
      </c>
      <c r="G6559" s="594"/>
      <c r="H6559" s="592"/>
      <c r="I6559" s="592"/>
      <c r="J6559" s="592"/>
      <c r="K6559" s="592"/>
      <c r="L6559" s="592"/>
    </row>
    <row r="6560" spans="1:12" s="148" customFormat="1" ht="26.25" customHeight="1" x14ac:dyDescent="0.15">
      <c r="A6560" s="593"/>
      <c r="B6560" s="589" t="s">
        <v>5569</v>
      </c>
      <c r="C6560" s="595" t="s">
        <v>5570</v>
      </c>
      <c r="D6560" s="596">
        <v>43041</v>
      </c>
      <c r="E6560" s="589" t="s">
        <v>1899</v>
      </c>
      <c r="F6560" s="589" t="s">
        <v>896</v>
      </c>
      <c r="G6560" s="589"/>
      <c r="H6560" s="591" t="s">
        <v>1890</v>
      </c>
      <c r="I6560" s="591"/>
      <c r="J6560" s="164" t="s">
        <v>1891</v>
      </c>
      <c r="K6560" s="164" t="s">
        <v>0</v>
      </c>
      <c r="L6560" s="165">
        <v>665.13</v>
      </c>
    </row>
    <row r="6561" spans="1:12" s="148" customFormat="1" ht="408.95" customHeight="1" x14ac:dyDescent="0.15">
      <c r="A6561" s="593"/>
      <c r="B6561" s="589"/>
      <c r="C6561" s="595"/>
      <c r="D6561" s="596"/>
      <c r="E6561" s="589"/>
      <c r="F6561" s="589"/>
      <c r="G6561" s="589"/>
      <c r="H6561" s="591" t="s">
        <v>1892</v>
      </c>
      <c r="I6561" s="591"/>
      <c r="J6561" s="589" t="s">
        <v>1891</v>
      </c>
      <c r="K6561" s="589" t="s">
        <v>1891</v>
      </c>
      <c r="L6561" s="590">
        <v>0</v>
      </c>
    </row>
    <row r="6562" spans="1:12" s="148" customFormat="1" ht="19.350000000000001" customHeight="1" x14ac:dyDescent="0.15">
      <c r="A6562" s="593"/>
      <c r="B6562" s="589"/>
      <c r="C6562" s="595"/>
      <c r="D6562" s="596"/>
      <c r="E6562" s="589"/>
      <c r="F6562" s="589"/>
      <c r="G6562" s="589"/>
      <c r="H6562" s="591"/>
      <c r="I6562" s="591"/>
      <c r="J6562" s="589"/>
      <c r="K6562" s="589"/>
      <c r="L6562" s="590"/>
    </row>
    <row r="6563" spans="1:12" s="148" customFormat="1" ht="24" customHeight="1" x14ac:dyDescent="0.15">
      <c r="A6563" s="593"/>
      <c r="B6563" s="161" t="s">
        <v>29</v>
      </c>
      <c r="C6563" s="162" t="s">
        <v>30</v>
      </c>
      <c r="D6563" s="162" t="s">
        <v>1893</v>
      </c>
      <c r="E6563" s="162" t="s">
        <v>1894</v>
      </c>
      <c r="F6563" s="592"/>
      <c r="G6563" s="592"/>
      <c r="H6563" s="591" t="s">
        <v>1895</v>
      </c>
      <c r="I6563" s="591"/>
      <c r="J6563" s="589" t="s">
        <v>1891</v>
      </c>
      <c r="K6563" s="589" t="s">
        <v>1891</v>
      </c>
      <c r="L6563" s="590">
        <v>0</v>
      </c>
    </row>
    <row r="6564" spans="1:12" s="148" customFormat="1" ht="24" customHeight="1" x14ac:dyDescent="0.15">
      <c r="A6564" s="593"/>
      <c r="B6564" s="164" t="s">
        <v>1923</v>
      </c>
      <c r="C6564" s="164" t="s">
        <v>896</v>
      </c>
      <c r="D6564" s="166">
        <v>43047</v>
      </c>
      <c r="E6564" s="164" t="s">
        <v>3025</v>
      </c>
      <c r="F6564" s="592"/>
      <c r="G6564" s="592"/>
      <c r="H6564" s="591"/>
      <c r="I6564" s="591"/>
      <c r="J6564" s="589"/>
      <c r="K6564" s="589"/>
      <c r="L6564" s="590"/>
    </row>
    <row r="6565" spans="1:12" s="148" customFormat="1" ht="24" customHeight="1" x14ac:dyDescent="0.15">
      <c r="A6565" s="593">
        <v>1247</v>
      </c>
      <c r="B6565" s="161" t="s">
        <v>20</v>
      </c>
      <c r="C6565" s="162" t="s">
        <v>21</v>
      </c>
      <c r="D6565" s="162" t="s">
        <v>1884</v>
      </c>
      <c r="E6565" s="162" t="s">
        <v>1885</v>
      </c>
      <c r="F6565" s="594" t="s">
        <v>14</v>
      </c>
      <c r="G6565" s="594"/>
      <c r="H6565" s="592"/>
      <c r="I6565" s="592"/>
      <c r="J6565" s="592"/>
      <c r="K6565" s="592"/>
      <c r="L6565" s="592"/>
    </row>
    <row r="6566" spans="1:12" s="148" customFormat="1" ht="26.25" customHeight="1" x14ac:dyDescent="0.15">
      <c r="A6566" s="593"/>
      <c r="B6566" s="589" t="s">
        <v>5571</v>
      </c>
      <c r="C6566" s="595" t="s">
        <v>5572</v>
      </c>
      <c r="D6566" s="596">
        <v>43012</v>
      </c>
      <c r="E6566" s="589" t="s">
        <v>2763</v>
      </c>
      <c r="F6566" s="589" t="s">
        <v>2806</v>
      </c>
      <c r="G6566" s="589"/>
      <c r="H6566" s="591" t="s">
        <v>1890</v>
      </c>
      <c r="I6566" s="591"/>
      <c r="J6566" s="164" t="s">
        <v>1891</v>
      </c>
      <c r="K6566" s="164" t="s">
        <v>0</v>
      </c>
      <c r="L6566" s="165">
        <v>780</v>
      </c>
    </row>
    <row r="6567" spans="1:12" s="148" customFormat="1" ht="386.25" customHeight="1" x14ac:dyDescent="0.15">
      <c r="A6567" s="593"/>
      <c r="B6567" s="589"/>
      <c r="C6567" s="595"/>
      <c r="D6567" s="596"/>
      <c r="E6567" s="589"/>
      <c r="F6567" s="589"/>
      <c r="G6567" s="589"/>
      <c r="H6567" s="591" t="s">
        <v>1892</v>
      </c>
      <c r="I6567" s="591"/>
      <c r="J6567" s="164" t="s">
        <v>1891</v>
      </c>
      <c r="K6567" s="164" t="s">
        <v>0</v>
      </c>
      <c r="L6567" s="165">
        <v>589.29</v>
      </c>
    </row>
    <row r="6568" spans="1:12" s="148" customFormat="1" ht="24" customHeight="1" x14ac:dyDescent="0.15">
      <c r="A6568" s="593"/>
      <c r="B6568" s="161" t="s">
        <v>29</v>
      </c>
      <c r="C6568" s="162" t="s">
        <v>30</v>
      </c>
      <c r="D6568" s="162" t="s">
        <v>1893</v>
      </c>
      <c r="E6568" s="162" t="s">
        <v>1894</v>
      </c>
      <c r="F6568" s="592"/>
      <c r="G6568" s="592"/>
      <c r="H6568" s="591" t="s">
        <v>1895</v>
      </c>
      <c r="I6568" s="591"/>
      <c r="J6568" s="589" t="s">
        <v>1891</v>
      </c>
      <c r="K6568" s="589" t="s">
        <v>0</v>
      </c>
      <c r="L6568" s="590">
        <v>575</v>
      </c>
    </row>
    <row r="6569" spans="1:12" s="148" customFormat="1" ht="24" customHeight="1" x14ac:dyDescent="0.15">
      <c r="A6569" s="593"/>
      <c r="B6569" s="164" t="s">
        <v>5573</v>
      </c>
      <c r="C6569" s="164" t="s">
        <v>2806</v>
      </c>
      <c r="D6569" s="166">
        <v>43016</v>
      </c>
      <c r="E6569" s="164" t="s">
        <v>2213</v>
      </c>
      <c r="F6569" s="592"/>
      <c r="G6569" s="592"/>
      <c r="H6569" s="591"/>
      <c r="I6569" s="591"/>
      <c r="J6569" s="589"/>
      <c r="K6569" s="589"/>
      <c r="L6569" s="590"/>
    </row>
    <row r="6570" spans="1:12" s="148" customFormat="1" ht="24" customHeight="1" x14ac:dyDescent="0.15">
      <c r="A6570" s="593">
        <v>1248</v>
      </c>
      <c r="B6570" s="161" t="s">
        <v>20</v>
      </c>
      <c r="C6570" s="162" t="s">
        <v>21</v>
      </c>
      <c r="D6570" s="162" t="s">
        <v>1884</v>
      </c>
      <c r="E6570" s="162" t="s">
        <v>1885</v>
      </c>
      <c r="F6570" s="594" t="s">
        <v>14</v>
      </c>
      <c r="G6570" s="594"/>
      <c r="H6570" s="592"/>
      <c r="I6570" s="592"/>
      <c r="J6570" s="592"/>
      <c r="K6570" s="592"/>
      <c r="L6570" s="592"/>
    </row>
    <row r="6571" spans="1:12" s="148" customFormat="1" ht="26.25" customHeight="1" x14ac:dyDescent="0.15">
      <c r="A6571" s="593"/>
      <c r="B6571" s="589" t="s">
        <v>5571</v>
      </c>
      <c r="C6571" s="595" t="s">
        <v>5574</v>
      </c>
      <c r="D6571" s="596">
        <v>43082</v>
      </c>
      <c r="E6571" s="589" t="s">
        <v>2000</v>
      </c>
      <c r="F6571" s="589" t="s">
        <v>2001</v>
      </c>
      <c r="G6571" s="589"/>
      <c r="H6571" s="591" t="s">
        <v>1890</v>
      </c>
      <c r="I6571" s="591"/>
      <c r="J6571" s="164" t="s">
        <v>1891</v>
      </c>
      <c r="K6571" s="164" t="s">
        <v>0</v>
      </c>
      <c r="L6571" s="165">
        <v>764.99</v>
      </c>
    </row>
    <row r="6572" spans="1:12" s="148" customFormat="1" ht="207.75" customHeight="1" x14ac:dyDescent="0.15">
      <c r="A6572" s="593"/>
      <c r="B6572" s="589"/>
      <c r="C6572" s="595"/>
      <c r="D6572" s="596"/>
      <c r="E6572" s="589"/>
      <c r="F6572" s="589"/>
      <c r="G6572" s="589"/>
      <c r="H6572" s="591" t="s">
        <v>1892</v>
      </c>
      <c r="I6572" s="591"/>
      <c r="J6572" s="164" t="s">
        <v>1891</v>
      </c>
      <c r="K6572" s="164" t="s">
        <v>1891</v>
      </c>
      <c r="L6572" s="165">
        <v>0</v>
      </c>
    </row>
    <row r="6573" spans="1:12" s="148" customFormat="1" ht="24" customHeight="1" x14ac:dyDescent="0.15">
      <c r="A6573" s="593"/>
      <c r="B6573" s="161" t="s">
        <v>29</v>
      </c>
      <c r="C6573" s="162" t="s">
        <v>30</v>
      </c>
      <c r="D6573" s="162" t="s">
        <v>1893</v>
      </c>
      <c r="E6573" s="162" t="s">
        <v>1894</v>
      </c>
      <c r="F6573" s="592"/>
      <c r="G6573" s="592"/>
      <c r="H6573" s="591" t="s">
        <v>1895</v>
      </c>
      <c r="I6573" s="591"/>
      <c r="J6573" s="589" t="s">
        <v>1891</v>
      </c>
      <c r="K6573" s="589" t="s">
        <v>0</v>
      </c>
      <c r="L6573" s="590">
        <v>250</v>
      </c>
    </row>
    <row r="6574" spans="1:12" s="148" customFormat="1" ht="24" customHeight="1" x14ac:dyDescent="0.15">
      <c r="A6574" s="593"/>
      <c r="B6574" s="164" t="s">
        <v>5573</v>
      </c>
      <c r="C6574" s="164" t="s">
        <v>2001</v>
      </c>
      <c r="D6574" s="166">
        <v>43086</v>
      </c>
      <c r="E6574" s="164" t="s">
        <v>2002</v>
      </c>
      <c r="F6574" s="592"/>
      <c r="G6574" s="592"/>
      <c r="H6574" s="591"/>
      <c r="I6574" s="591"/>
      <c r="J6574" s="589"/>
      <c r="K6574" s="589"/>
      <c r="L6574" s="590"/>
    </row>
    <row r="6575" spans="1:12" s="148" customFormat="1" ht="24" customHeight="1" x14ac:dyDescent="0.15">
      <c r="A6575" s="593">
        <v>1249</v>
      </c>
      <c r="B6575" s="161" t="s">
        <v>20</v>
      </c>
      <c r="C6575" s="162" t="s">
        <v>21</v>
      </c>
      <c r="D6575" s="162" t="s">
        <v>1884</v>
      </c>
      <c r="E6575" s="162" t="s">
        <v>1885</v>
      </c>
      <c r="F6575" s="594" t="s">
        <v>14</v>
      </c>
      <c r="G6575" s="594"/>
      <c r="H6575" s="592"/>
      <c r="I6575" s="592"/>
      <c r="J6575" s="592"/>
      <c r="K6575" s="592"/>
      <c r="L6575" s="592"/>
    </row>
    <row r="6576" spans="1:12" s="148" customFormat="1" ht="26.25" customHeight="1" x14ac:dyDescent="0.15">
      <c r="A6576" s="593"/>
      <c r="B6576" s="589" t="s">
        <v>5571</v>
      </c>
      <c r="C6576" s="595" t="s">
        <v>5575</v>
      </c>
      <c r="D6576" s="596">
        <v>43129</v>
      </c>
      <c r="E6576" s="589" t="s">
        <v>1899</v>
      </c>
      <c r="F6576" s="589" t="s">
        <v>2814</v>
      </c>
      <c r="G6576" s="589"/>
      <c r="H6576" s="591" t="s">
        <v>1890</v>
      </c>
      <c r="I6576" s="591"/>
      <c r="J6576" s="164" t="s">
        <v>1891</v>
      </c>
      <c r="K6576" s="164" t="s">
        <v>0</v>
      </c>
      <c r="L6576" s="165">
        <v>559.36</v>
      </c>
    </row>
    <row r="6577" spans="1:12" s="148" customFormat="1" ht="144.75" customHeight="1" x14ac:dyDescent="0.15">
      <c r="A6577" s="593"/>
      <c r="B6577" s="589"/>
      <c r="C6577" s="595"/>
      <c r="D6577" s="596"/>
      <c r="E6577" s="589"/>
      <c r="F6577" s="589"/>
      <c r="G6577" s="589"/>
      <c r="H6577" s="591" t="s">
        <v>1892</v>
      </c>
      <c r="I6577" s="591"/>
      <c r="J6577" s="164" t="s">
        <v>1891</v>
      </c>
      <c r="K6577" s="164" t="s">
        <v>0</v>
      </c>
      <c r="L6577" s="165">
        <v>556</v>
      </c>
    </row>
    <row r="6578" spans="1:12" s="148" customFormat="1" ht="24" customHeight="1" x14ac:dyDescent="0.15">
      <c r="A6578" s="593"/>
      <c r="B6578" s="161" t="s">
        <v>29</v>
      </c>
      <c r="C6578" s="162" t="s">
        <v>30</v>
      </c>
      <c r="D6578" s="162" t="s">
        <v>1893</v>
      </c>
      <c r="E6578" s="162" t="s">
        <v>1894</v>
      </c>
      <c r="F6578" s="592"/>
      <c r="G6578" s="592"/>
      <c r="H6578" s="591" t="s">
        <v>1895</v>
      </c>
      <c r="I6578" s="591"/>
      <c r="J6578" s="589" t="s">
        <v>1891</v>
      </c>
      <c r="K6578" s="589" t="s">
        <v>0</v>
      </c>
      <c r="L6578" s="590">
        <v>695</v>
      </c>
    </row>
    <row r="6579" spans="1:12" s="148" customFormat="1" ht="24" customHeight="1" x14ac:dyDescent="0.15">
      <c r="A6579" s="593"/>
      <c r="B6579" s="164" t="s">
        <v>5573</v>
      </c>
      <c r="C6579" s="164" t="s">
        <v>2814</v>
      </c>
      <c r="D6579" s="166">
        <v>43131</v>
      </c>
      <c r="E6579" s="164" t="s">
        <v>2006</v>
      </c>
      <c r="F6579" s="592"/>
      <c r="G6579" s="592"/>
      <c r="H6579" s="591"/>
      <c r="I6579" s="591"/>
      <c r="J6579" s="589"/>
      <c r="K6579" s="589"/>
      <c r="L6579" s="590"/>
    </row>
    <row r="6580" spans="1:12" s="148" customFormat="1" ht="24" customHeight="1" x14ac:dyDescent="0.15">
      <c r="A6580" s="593">
        <v>1250</v>
      </c>
      <c r="B6580" s="161" t="s">
        <v>20</v>
      </c>
      <c r="C6580" s="162" t="s">
        <v>21</v>
      </c>
      <c r="D6580" s="162" t="s">
        <v>1884</v>
      </c>
      <c r="E6580" s="162" t="s">
        <v>1885</v>
      </c>
      <c r="F6580" s="594" t="s">
        <v>14</v>
      </c>
      <c r="G6580" s="594"/>
      <c r="H6580" s="592"/>
      <c r="I6580" s="592"/>
      <c r="J6580" s="592"/>
      <c r="K6580" s="592"/>
      <c r="L6580" s="592"/>
    </row>
    <row r="6581" spans="1:12" s="148" customFormat="1" ht="26.25" customHeight="1" x14ac:dyDescent="0.15">
      <c r="A6581" s="593"/>
      <c r="B6581" s="589" t="s">
        <v>5576</v>
      </c>
      <c r="C6581" s="595" t="s">
        <v>5577</v>
      </c>
      <c r="D6581" s="596">
        <v>43054</v>
      </c>
      <c r="E6581" s="589" t="s">
        <v>3484</v>
      </c>
      <c r="F6581" s="589" t="s">
        <v>2405</v>
      </c>
      <c r="G6581" s="589"/>
      <c r="H6581" s="591" t="s">
        <v>1890</v>
      </c>
      <c r="I6581" s="591"/>
      <c r="J6581" s="164" t="s">
        <v>1891</v>
      </c>
      <c r="K6581" s="164" t="s">
        <v>0</v>
      </c>
      <c r="L6581" s="165">
        <v>390</v>
      </c>
    </row>
    <row r="6582" spans="1:12" s="148" customFormat="1" ht="186.75" customHeight="1" x14ac:dyDescent="0.15">
      <c r="A6582" s="593"/>
      <c r="B6582" s="589"/>
      <c r="C6582" s="595"/>
      <c r="D6582" s="596"/>
      <c r="E6582" s="589"/>
      <c r="F6582" s="589"/>
      <c r="G6582" s="589"/>
      <c r="H6582" s="591" t="s">
        <v>1892</v>
      </c>
      <c r="I6582" s="591"/>
      <c r="J6582" s="164" t="s">
        <v>1891</v>
      </c>
      <c r="K6582" s="164" t="s">
        <v>1891</v>
      </c>
      <c r="L6582" s="165">
        <v>0</v>
      </c>
    </row>
    <row r="6583" spans="1:12" s="148" customFormat="1" ht="24" customHeight="1" x14ac:dyDescent="0.15">
      <c r="A6583" s="593"/>
      <c r="B6583" s="161" t="s">
        <v>29</v>
      </c>
      <c r="C6583" s="162" t="s">
        <v>30</v>
      </c>
      <c r="D6583" s="162" t="s">
        <v>1893</v>
      </c>
      <c r="E6583" s="162" t="s">
        <v>1894</v>
      </c>
      <c r="F6583" s="592"/>
      <c r="G6583" s="592"/>
      <c r="H6583" s="591" t="s">
        <v>1895</v>
      </c>
      <c r="I6583" s="591"/>
      <c r="J6583" s="589" t="s">
        <v>1891</v>
      </c>
      <c r="K6583" s="589" t="s">
        <v>0</v>
      </c>
      <c r="L6583" s="590">
        <v>400</v>
      </c>
    </row>
    <row r="6584" spans="1:12" s="148" customFormat="1" ht="24" customHeight="1" x14ac:dyDescent="0.15">
      <c r="A6584" s="593"/>
      <c r="B6584" s="164" t="s">
        <v>1688</v>
      </c>
      <c r="C6584" s="164" t="s">
        <v>2405</v>
      </c>
      <c r="D6584" s="166">
        <v>43057</v>
      </c>
      <c r="E6584" s="164" t="s">
        <v>2255</v>
      </c>
      <c r="F6584" s="592"/>
      <c r="G6584" s="592"/>
      <c r="H6584" s="591"/>
      <c r="I6584" s="591"/>
      <c r="J6584" s="589"/>
      <c r="K6584" s="589"/>
      <c r="L6584" s="590"/>
    </row>
    <row r="6585" spans="1:12" s="148" customFormat="1" ht="24" customHeight="1" x14ac:dyDescent="0.15">
      <c r="A6585" s="593">
        <v>1251</v>
      </c>
      <c r="B6585" s="161" t="s">
        <v>20</v>
      </c>
      <c r="C6585" s="162" t="s">
        <v>21</v>
      </c>
      <c r="D6585" s="162" t="s">
        <v>1884</v>
      </c>
      <c r="E6585" s="162" t="s">
        <v>1885</v>
      </c>
      <c r="F6585" s="594" t="s">
        <v>14</v>
      </c>
      <c r="G6585" s="594"/>
      <c r="H6585" s="592"/>
      <c r="I6585" s="592"/>
      <c r="J6585" s="592"/>
      <c r="K6585" s="592"/>
      <c r="L6585" s="592"/>
    </row>
    <row r="6586" spans="1:12" s="148" customFormat="1" ht="26.25" customHeight="1" x14ac:dyDescent="0.15">
      <c r="A6586" s="593"/>
      <c r="B6586" s="589" t="s">
        <v>5576</v>
      </c>
      <c r="C6586" s="595" t="s">
        <v>5578</v>
      </c>
      <c r="D6586" s="596">
        <v>43072</v>
      </c>
      <c r="E6586" s="589" t="s">
        <v>2712</v>
      </c>
      <c r="F6586" s="589" t="s">
        <v>5069</v>
      </c>
      <c r="G6586" s="589"/>
      <c r="H6586" s="591" t="s">
        <v>1890</v>
      </c>
      <c r="I6586" s="591"/>
      <c r="J6586" s="164" t="s">
        <v>1891</v>
      </c>
      <c r="K6586" s="164" t="s">
        <v>0</v>
      </c>
      <c r="L6586" s="165">
        <v>758</v>
      </c>
    </row>
    <row r="6587" spans="1:12" s="148" customFormat="1" ht="197.25" customHeight="1" x14ac:dyDescent="0.15">
      <c r="A6587" s="593"/>
      <c r="B6587" s="589"/>
      <c r="C6587" s="595"/>
      <c r="D6587" s="596"/>
      <c r="E6587" s="589"/>
      <c r="F6587" s="589"/>
      <c r="G6587" s="589"/>
      <c r="H6587" s="591" t="s">
        <v>1892</v>
      </c>
      <c r="I6587" s="591"/>
      <c r="J6587" s="164" t="s">
        <v>1891</v>
      </c>
      <c r="K6587" s="164" t="s">
        <v>0</v>
      </c>
      <c r="L6587" s="165">
        <v>3258.72</v>
      </c>
    </row>
    <row r="6588" spans="1:12" s="148" customFormat="1" ht="24" customHeight="1" x14ac:dyDescent="0.15">
      <c r="A6588" s="593"/>
      <c r="B6588" s="161" t="s">
        <v>29</v>
      </c>
      <c r="C6588" s="162" t="s">
        <v>30</v>
      </c>
      <c r="D6588" s="162" t="s">
        <v>1893</v>
      </c>
      <c r="E6588" s="162" t="s">
        <v>1894</v>
      </c>
      <c r="F6588" s="592"/>
      <c r="G6588" s="592"/>
      <c r="H6588" s="591" t="s">
        <v>1895</v>
      </c>
      <c r="I6588" s="591"/>
      <c r="J6588" s="589" t="s">
        <v>1891</v>
      </c>
      <c r="K6588" s="589" t="s">
        <v>0</v>
      </c>
      <c r="L6588" s="590">
        <v>84</v>
      </c>
    </row>
    <row r="6589" spans="1:12" s="148" customFormat="1" ht="24" customHeight="1" x14ac:dyDescent="0.15">
      <c r="A6589" s="593"/>
      <c r="B6589" s="164" t="s">
        <v>1688</v>
      </c>
      <c r="C6589" s="164" t="s">
        <v>5069</v>
      </c>
      <c r="D6589" s="166">
        <v>43077</v>
      </c>
      <c r="E6589" s="164" t="s">
        <v>4078</v>
      </c>
      <c r="F6589" s="592"/>
      <c r="G6589" s="592"/>
      <c r="H6589" s="591"/>
      <c r="I6589" s="591"/>
      <c r="J6589" s="589"/>
      <c r="K6589" s="589"/>
      <c r="L6589" s="590"/>
    </row>
    <row r="6590" spans="1:12" s="148" customFormat="1" ht="24" customHeight="1" x14ac:dyDescent="0.15">
      <c r="A6590" s="593">
        <v>1252</v>
      </c>
      <c r="B6590" s="161" t="s">
        <v>20</v>
      </c>
      <c r="C6590" s="162" t="s">
        <v>21</v>
      </c>
      <c r="D6590" s="162" t="s">
        <v>1884</v>
      </c>
      <c r="E6590" s="162" t="s">
        <v>1885</v>
      </c>
      <c r="F6590" s="594" t="s">
        <v>14</v>
      </c>
      <c r="G6590" s="594"/>
      <c r="H6590" s="592"/>
      <c r="I6590" s="592"/>
      <c r="J6590" s="592"/>
      <c r="K6590" s="592"/>
      <c r="L6590" s="592"/>
    </row>
    <row r="6591" spans="1:12" s="148" customFormat="1" ht="26.25" customHeight="1" x14ac:dyDescent="0.15">
      <c r="A6591" s="593"/>
      <c r="B6591" s="589" t="s">
        <v>5576</v>
      </c>
      <c r="C6591" s="595" t="s">
        <v>5578</v>
      </c>
      <c r="D6591" s="596">
        <v>43072</v>
      </c>
      <c r="E6591" s="589" t="s">
        <v>2712</v>
      </c>
      <c r="F6591" s="589" t="s">
        <v>5579</v>
      </c>
      <c r="G6591" s="589"/>
      <c r="H6591" s="591" t="s">
        <v>1890</v>
      </c>
      <c r="I6591" s="591"/>
      <c r="J6591" s="164" t="s">
        <v>1891</v>
      </c>
      <c r="K6591" s="164" t="s">
        <v>0</v>
      </c>
      <c r="L6591" s="165">
        <v>367</v>
      </c>
    </row>
    <row r="6592" spans="1:12" s="148" customFormat="1" ht="197.25" customHeight="1" x14ac:dyDescent="0.15">
      <c r="A6592" s="593"/>
      <c r="B6592" s="589"/>
      <c r="C6592" s="595"/>
      <c r="D6592" s="596"/>
      <c r="E6592" s="589"/>
      <c r="F6592" s="589"/>
      <c r="G6592" s="589"/>
      <c r="H6592" s="591" t="s">
        <v>1892</v>
      </c>
      <c r="I6592" s="591"/>
      <c r="J6592" s="164" t="s">
        <v>1891</v>
      </c>
      <c r="K6592" s="164" t="s">
        <v>0</v>
      </c>
      <c r="L6592" s="165">
        <v>3258.73</v>
      </c>
    </row>
    <row r="6593" spans="1:12" s="148" customFormat="1" ht="24" customHeight="1" x14ac:dyDescent="0.15">
      <c r="A6593" s="593"/>
      <c r="B6593" s="161" t="s">
        <v>29</v>
      </c>
      <c r="C6593" s="162" t="s">
        <v>30</v>
      </c>
      <c r="D6593" s="162" t="s">
        <v>1893</v>
      </c>
      <c r="E6593" s="162" t="s">
        <v>1894</v>
      </c>
      <c r="F6593" s="592"/>
      <c r="G6593" s="592"/>
      <c r="H6593" s="591" t="s">
        <v>1895</v>
      </c>
      <c r="I6593" s="591"/>
      <c r="J6593" s="589" t="s">
        <v>1891</v>
      </c>
      <c r="K6593" s="589" t="s">
        <v>0</v>
      </c>
      <c r="L6593" s="590">
        <v>170</v>
      </c>
    </row>
    <row r="6594" spans="1:12" s="148" customFormat="1" ht="24" customHeight="1" x14ac:dyDescent="0.15">
      <c r="A6594" s="593"/>
      <c r="B6594" s="164" t="s">
        <v>1688</v>
      </c>
      <c r="C6594" s="164" t="s">
        <v>5579</v>
      </c>
      <c r="D6594" s="166">
        <v>43077</v>
      </c>
      <c r="E6594" s="164" t="s">
        <v>4078</v>
      </c>
      <c r="F6594" s="592"/>
      <c r="G6594" s="592"/>
      <c r="H6594" s="591"/>
      <c r="I6594" s="591"/>
      <c r="J6594" s="589"/>
      <c r="K6594" s="589"/>
      <c r="L6594" s="590"/>
    </row>
    <row r="6595" spans="1:12" s="148" customFormat="1" ht="24" customHeight="1" x14ac:dyDescent="0.15">
      <c r="A6595" s="593">
        <v>1253</v>
      </c>
      <c r="B6595" s="161" t="s">
        <v>20</v>
      </c>
      <c r="C6595" s="162" t="s">
        <v>21</v>
      </c>
      <c r="D6595" s="162" t="s">
        <v>1884</v>
      </c>
      <c r="E6595" s="162" t="s">
        <v>1885</v>
      </c>
      <c r="F6595" s="594" t="s">
        <v>14</v>
      </c>
      <c r="G6595" s="594"/>
      <c r="H6595" s="592"/>
      <c r="I6595" s="592"/>
      <c r="J6595" s="592"/>
      <c r="K6595" s="592"/>
      <c r="L6595" s="592"/>
    </row>
    <row r="6596" spans="1:12" s="148" customFormat="1" ht="26.25" customHeight="1" x14ac:dyDescent="0.15">
      <c r="A6596" s="593"/>
      <c r="B6596" s="589" t="s">
        <v>5576</v>
      </c>
      <c r="C6596" s="595" t="s">
        <v>5580</v>
      </c>
      <c r="D6596" s="596">
        <v>43128</v>
      </c>
      <c r="E6596" s="589" t="s">
        <v>2382</v>
      </c>
      <c r="F6596" s="589" t="s">
        <v>5581</v>
      </c>
      <c r="G6596" s="589"/>
      <c r="H6596" s="591" t="s">
        <v>1890</v>
      </c>
      <c r="I6596" s="591"/>
      <c r="J6596" s="164" t="s">
        <v>1891</v>
      </c>
      <c r="K6596" s="164" t="s">
        <v>0</v>
      </c>
      <c r="L6596" s="165">
        <v>936</v>
      </c>
    </row>
    <row r="6597" spans="1:12" s="148" customFormat="1" ht="197.25" customHeight="1" x14ac:dyDescent="0.15">
      <c r="A6597" s="593"/>
      <c r="B6597" s="589"/>
      <c r="C6597" s="595"/>
      <c r="D6597" s="596"/>
      <c r="E6597" s="589"/>
      <c r="F6597" s="589"/>
      <c r="G6597" s="589"/>
      <c r="H6597" s="591" t="s">
        <v>1892</v>
      </c>
      <c r="I6597" s="591"/>
      <c r="J6597" s="164" t="s">
        <v>1891</v>
      </c>
      <c r="K6597" s="164" t="s">
        <v>0</v>
      </c>
      <c r="L6597" s="165">
        <v>278.40000000000003</v>
      </c>
    </row>
    <row r="6598" spans="1:12" s="148" customFormat="1" ht="24" customHeight="1" x14ac:dyDescent="0.15">
      <c r="A6598" s="593"/>
      <c r="B6598" s="161" t="s">
        <v>29</v>
      </c>
      <c r="C6598" s="162" t="s">
        <v>30</v>
      </c>
      <c r="D6598" s="162" t="s">
        <v>1893</v>
      </c>
      <c r="E6598" s="162" t="s">
        <v>1894</v>
      </c>
      <c r="F6598" s="592"/>
      <c r="G6598" s="592"/>
      <c r="H6598" s="591" t="s">
        <v>1895</v>
      </c>
      <c r="I6598" s="591"/>
      <c r="J6598" s="589" t="s">
        <v>1891</v>
      </c>
      <c r="K6598" s="589" t="s">
        <v>0</v>
      </c>
      <c r="L6598" s="590">
        <v>100</v>
      </c>
    </row>
    <row r="6599" spans="1:12" s="148" customFormat="1" ht="24" customHeight="1" x14ac:dyDescent="0.15">
      <c r="A6599" s="593"/>
      <c r="B6599" s="164" t="s">
        <v>1688</v>
      </c>
      <c r="C6599" s="164" t="s">
        <v>5581</v>
      </c>
      <c r="D6599" s="166">
        <v>43130</v>
      </c>
      <c r="E6599" s="164" t="s">
        <v>5531</v>
      </c>
      <c r="F6599" s="592"/>
      <c r="G6599" s="592"/>
      <c r="H6599" s="591"/>
      <c r="I6599" s="591"/>
      <c r="J6599" s="589"/>
      <c r="K6599" s="589"/>
      <c r="L6599" s="590"/>
    </row>
    <row r="6600" spans="1:12" s="148" customFormat="1" ht="24" customHeight="1" x14ac:dyDescent="0.15">
      <c r="A6600" s="593">
        <v>1254</v>
      </c>
      <c r="B6600" s="161" t="s">
        <v>20</v>
      </c>
      <c r="C6600" s="162" t="s">
        <v>21</v>
      </c>
      <c r="D6600" s="162" t="s">
        <v>1884</v>
      </c>
      <c r="E6600" s="162" t="s">
        <v>1885</v>
      </c>
      <c r="F6600" s="594" t="s">
        <v>14</v>
      </c>
      <c r="G6600" s="594"/>
      <c r="H6600" s="592"/>
      <c r="I6600" s="592"/>
      <c r="J6600" s="592"/>
      <c r="K6600" s="592"/>
      <c r="L6600" s="592"/>
    </row>
    <row r="6601" spans="1:12" s="148" customFormat="1" ht="26.25" customHeight="1" x14ac:dyDescent="0.15">
      <c r="A6601" s="593"/>
      <c r="B6601" s="589" t="s">
        <v>5576</v>
      </c>
      <c r="C6601" s="595" t="s">
        <v>5582</v>
      </c>
      <c r="D6601" s="596">
        <v>43167</v>
      </c>
      <c r="E6601" s="589" t="s">
        <v>3621</v>
      </c>
      <c r="F6601" s="589" t="s">
        <v>5583</v>
      </c>
      <c r="G6601" s="589"/>
      <c r="H6601" s="591" t="s">
        <v>1890</v>
      </c>
      <c r="I6601" s="591"/>
      <c r="J6601" s="164" t="s">
        <v>1891</v>
      </c>
      <c r="K6601" s="164" t="s">
        <v>0</v>
      </c>
      <c r="L6601" s="165">
        <v>876</v>
      </c>
    </row>
    <row r="6602" spans="1:12" s="148" customFormat="1" ht="144.75" customHeight="1" x14ac:dyDescent="0.15">
      <c r="A6602" s="593"/>
      <c r="B6602" s="589"/>
      <c r="C6602" s="595"/>
      <c r="D6602" s="596"/>
      <c r="E6602" s="589"/>
      <c r="F6602" s="589"/>
      <c r="G6602" s="589"/>
      <c r="H6602" s="591" t="s">
        <v>1892</v>
      </c>
      <c r="I6602" s="591"/>
      <c r="J6602" s="164" t="s">
        <v>1891</v>
      </c>
      <c r="K6602" s="164" t="s">
        <v>0</v>
      </c>
      <c r="L6602" s="165">
        <v>6321</v>
      </c>
    </row>
    <row r="6603" spans="1:12" s="148" customFormat="1" ht="24" customHeight="1" x14ac:dyDescent="0.15">
      <c r="A6603" s="593"/>
      <c r="B6603" s="161" t="s">
        <v>29</v>
      </c>
      <c r="C6603" s="162" t="s">
        <v>30</v>
      </c>
      <c r="D6603" s="162" t="s">
        <v>1893</v>
      </c>
      <c r="E6603" s="162" t="s">
        <v>1894</v>
      </c>
      <c r="F6603" s="592"/>
      <c r="G6603" s="592"/>
      <c r="H6603" s="591" t="s">
        <v>1895</v>
      </c>
      <c r="I6603" s="591"/>
      <c r="J6603" s="589" t="s">
        <v>1891</v>
      </c>
      <c r="K6603" s="589" t="s">
        <v>0</v>
      </c>
      <c r="L6603" s="590">
        <v>150</v>
      </c>
    </row>
    <row r="6604" spans="1:12" s="148" customFormat="1" ht="24" customHeight="1" x14ac:dyDescent="0.15">
      <c r="A6604" s="593"/>
      <c r="B6604" s="164" t="s">
        <v>1688</v>
      </c>
      <c r="C6604" s="164" t="s">
        <v>5583</v>
      </c>
      <c r="D6604" s="166">
        <v>43171</v>
      </c>
      <c r="E6604" s="164" t="s">
        <v>5584</v>
      </c>
      <c r="F6604" s="592"/>
      <c r="G6604" s="592"/>
      <c r="H6604" s="591"/>
      <c r="I6604" s="591"/>
      <c r="J6604" s="589"/>
      <c r="K6604" s="589"/>
      <c r="L6604" s="590"/>
    </row>
    <row r="6605" spans="1:12" s="148" customFormat="1" ht="24" customHeight="1" x14ac:dyDescent="0.15">
      <c r="A6605" s="593">
        <v>1255</v>
      </c>
      <c r="B6605" s="161" t="s">
        <v>20</v>
      </c>
      <c r="C6605" s="162" t="s">
        <v>21</v>
      </c>
      <c r="D6605" s="162" t="s">
        <v>1884</v>
      </c>
      <c r="E6605" s="162" t="s">
        <v>1885</v>
      </c>
      <c r="F6605" s="594" t="s">
        <v>14</v>
      </c>
      <c r="G6605" s="594"/>
      <c r="H6605" s="592"/>
      <c r="I6605" s="592"/>
      <c r="J6605" s="592"/>
      <c r="K6605" s="592"/>
      <c r="L6605" s="592"/>
    </row>
    <row r="6606" spans="1:12" s="148" customFormat="1" ht="26.25" customHeight="1" x14ac:dyDescent="0.15">
      <c r="A6606" s="593"/>
      <c r="B6606" s="589" t="s">
        <v>5576</v>
      </c>
      <c r="C6606" s="595" t="s">
        <v>5585</v>
      </c>
      <c r="D6606" s="596">
        <v>43187</v>
      </c>
      <c r="E6606" s="589" t="s">
        <v>4685</v>
      </c>
      <c r="F6606" s="589" t="s">
        <v>5586</v>
      </c>
      <c r="G6606" s="589"/>
      <c r="H6606" s="591" t="s">
        <v>1890</v>
      </c>
      <c r="I6606" s="591"/>
      <c r="J6606" s="164" t="s">
        <v>1891</v>
      </c>
      <c r="K6606" s="164" t="s">
        <v>0</v>
      </c>
      <c r="L6606" s="165">
        <v>752</v>
      </c>
    </row>
    <row r="6607" spans="1:12" s="148" customFormat="1" ht="207.75" customHeight="1" x14ac:dyDescent="0.15">
      <c r="A6607" s="593"/>
      <c r="B6607" s="589"/>
      <c r="C6607" s="595"/>
      <c r="D6607" s="596"/>
      <c r="E6607" s="589"/>
      <c r="F6607" s="589"/>
      <c r="G6607" s="589"/>
      <c r="H6607" s="591" t="s">
        <v>1892</v>
      </c>
      <c r="I6607" s="591"/>
      <c r="J6607" s="164" t="s">
        <v>1891</v>
      </c>
      <c r="K6607" s="164" t="s">
        <v>0</v>
      </c>
      <c r="L6607" s="165">
        <v>990.65</v>
      </c>
    </row>
    <row r="6608" spans="1:12" s="148" customFormat="1" ht="24" customHeight="1" x14ac:dyDescent="0.15">
      <c r="A6608" s="593"/>
      <c r="B6608" s="161" t="s">
        <v>29</v>
      </c>
      <c r="C6608" s="162" t="s">
        <v>30</v>
      </c>
      <c r="D6608" s="162" t="s">
        <v>1893</v>
      </c>
      <c r="E6608" s="162" t="s">
        <v>1894</v>
      </c>
      <c r="F6608" s="592"/>
      <c r="G6608" s="592"/>
      <c r="H6608" s="591" t="s">
        <v>1895</v>
      </c>
      <c r="I6608" s="591"/>
      <c r="J6608" s="589" t="s">
        <v>1891</v>
      </c>
      <c r="K6608" s="589" t="s">
        <v>0</v>
      </c>
      <c r="L6608" s="590">
        <v>164.75</v>
      </c>
    </row>
    <row r="6609" spans="1:12" s="148" customFormat="1" ht="24" customHeight="1" x14ac:dyDescent="0.15">
      <c r="A6609" s="593"/>
      <c r="B6609" s="164" t="s">
        <v>1688</v>
      </c>
      <c r="C6609" s="164" t="s">
        <v>5586</v>
      </c>
      <c r="D6609" s="166">
        <v>43191</v>
      </c>
      <c r="E6609" s="164" t="s">
        <v>5587</v>
      </c>
      <c r="F6609" s="592"/>
      <c r="G6609" s="592"/>
      <c r="H6609" s="591"/>
      <c r="I6609" s="591"/>
      <c r="J6609" s="589"/>
      <c r="K6609" s="589"/>
      <c r="L6609" s="590"/>
    </row>
    <row r="6610" spans="1:12" s="148" customFormat="1" ht="24" customHeight="1" x14ac:dyDescent="0.15">
      <c r="A6610" s="593">
        <v>1256</v>
      </c>
      <c r="B6610" s="161" t="s">
        <v>20</v>
      </c>
      <c r="C6610" s="162" t="s">
        <v>21</v>
      </c>
      <c r="D6610" s="162" t="s">
        <v>1884</v>
      </c>
      <c r="E6610" s="162" t="s">
        <v>1885</v>
      </c>
      <c r="F6610" s="594" t="s">
        <v>14</v>
      </c>
      <c r="G6610" s="594"/>
      <c r="H6610" s="592"/>
      <c r="I6610" s="592"/>
      <c r="J6610" s="592"/>
      <c r="K6610" s="592"/>
      <c r="L6610" s="592"/>
    </row>
    <row r="6611" spans="1:12" s="148" customFormat="1" ht="26.25" customHeight="1" x14ac:dyDescent="0.15">
      <c r="A6611" s="593"/>
      <c r="B6611" s="589" t="s">
        <v>5588</v>
      </c>
      <c r="C6611" s="595" t="s">
        <v>5589</v>
      </c>
      <c r="D6611" s="596">
        <v>43011</v>
      </c>
      <c r="E6611" s="589" t="s">
        <v>3152</v>
      </c>
      <c r="F6611" s="589" t="s">
        <v>3153</v>
      </c>
      <c r="G6611" s="589"/>
      <c r="H6611" s="591" t="s">
        <v>1890</v>
      </c>
      <c r="I6611" s="591"/>
      <c r="J6611" s="164" t="s">
        <v>1891</v>
      </c>
      <c r="K6611" s="164" t="s">
        <v>0</v>
      </c>
      <c r="L6611" s="165">
        <v>254</v>
      </c>
    </row>
    <row r="6612" spans="1:12" s="148" customFormat="1" ht="408.95" customHeight="1" x14ac:dyDescent="0.15">
      <c r="A6612" s="593"/>
      <c r="B6612" s="589"/>
      <c r="C6612" s="595"/>
      <c r="D6612" s="596"/>
      <c r="E6612" s="589"/>
      <c r="F6612" s="589"/>
      <c r="G6612" s="589"/>
      <c r="H6612" s="591" t="s">
        <v>1892</v>
      </c>
      <c r="I6612" s="591"/>
      <c r="J6612" s="589" t="s">
        <v>1891</v>
      </c>
      <c r="K6612" s="589" t="s">
        <v>1891</v>
      </c>
      <c r="L6612" s="590">
        <v>0</v>
      </c>
    </row>
    <row r="6613" spans="1:12" s="148" customFormat="1" ht="408.95" customHeight="1" x14ac:dyDescent="0.15">
      <c r="A6613" s="593"/>
      <c r="B6613" s="589"/>
      <c r="C6613" s="595"/>
      <c r="D6613" s="596"/>
      <c r="E6613" s="589"/>
      <c r="F6613" s="589"/>
      <c r="G6613" s="589"/>
      <c r="H6613" s="591"/>
      <c r="I6613" s="591"/>
      <c r="J6613" s="589"/>
      <c r="K6613" s="589"/>
      <c r="L6613" s="590"/>
    </row>
    <row r="6614" spans="1:12" s="148" customFormat="1" ht="208.7" customHeight="1" x14ac:dyDescent="0.15">
      <c r="A6614" s="593"/>
      <c r="B6614" s="589"/>
      <c r="C6614" s="595"/>
      <c r="D6614" s="596"/>
      <c r="E6614" s="589"/>
      <c r="F6614" s="589"/>
      <c r="G6614" s="589"/>
      <c r="H6614" s="591"/>
      <c r="I6614" s="591"/>
      <c r="J6614" s="589"/>
      <c r="K6614" s="589"/>
      <c r="L6614" s="590"/>
    </row>
    <row r="6615" spans="1:12" s="148" customFormat="1" ht="24" customHeight="1" x14ac:dyDescent="0.15">
      <c r="A6615" s="593"/>
      <c r="B6615" s="161" t="s">
        <v>29</v>
      </c>
      <c r="C6615" s="162" t="s">
        <v>30</v>
      </c>
      <c r="D6615" s="162" t="s">
        <v>1893</v>
      </c>
      <c r="E6615" s="162" t="s">
        <v>1894</v>
      </c>
      <c r="F6615" s="592"/>
      <c r="G6615" s="592"/>
      <c r="H6615" s="591" t="s">
        <v>1895</v>
      </c>
      <c r="I6615" s="591"/>
      <c r="J6615" s="589" t="s">
        <v>1891</v>
      </c>
      <c r="K6615" s="589" t="s">
        <v>0</v>
      </c>
      <c r="L6615" s="590">
        <v>149.5</v>
      </c>
    </row>
    <row r="6616" spans="1:12" s="148" customFormat="1" ht="24" customHeight="1" x14ac:dyDescent="0.15">
      <c r="A6616" s="593"/>
      <c r="B6616" s="164" t="s">
        <v>5590</v>
      </c>
      <c r="C6616" s="164" t="s">
        <v>3153</v>
      </c>
      <c r="D6616" s="166">
        <v>43014</v>
      </c>
      <c r="E6616" s="164" t="s">
        <v>5171</v>
      </c>
      <c r="F6616" s="592"/>
      <c r="G6616" s="592"/>
      <c r="H6616" s="591"/>
      <c r="I6616" s="591"/>
      <c r="J6616" s="589"/>
      <c r="K6616" s="589"/>
      <c r="L6616" s="590"/>
    </row>
    <row r="6617" spans="1:12" s="148" customFormat="1" ht="24" customHeight="1" x14ac:dyDescent="0.15">
      <c r="A6617" s="593">
        <v>1257</v>
      </c>
      <c r="B6617" s="161" t="s">
        <v>20</v>
      </c>
      <c r="C6617" s="162" t="s">
        <v>21</v>
      </c>
      <c r="D6617" s="162" t="s">
        <v>1884</v>
      </c>
      <c r="E6617" s="162" t="s">
        <v>1885</v>
      </c>
      <c r="F6617" s="594" t="s">
        <v>14</v>
      </c>
      <c r="G6617" s="594"/>
      <c r="H6617" s="592"/>
      <c r="I6617" s="592"/>
      <c r="J6617" s="592"/>
      <c r="K6617" s="592"/>
      <c r="L6617" s="592"/>
    </row>
    <row r="6618" spans="1:12" s="148" customFormat="1" ht="26.25" customHeight="1" x14ac:dyDescent="0.15">
      <c r="A6618" s="593"/>
      <c r="B6618" s="589" t="s">
        <v>5588</v>
      </c>
      <c r="C6618" s="595" t="s">
        <v>5591</v>
      </c>
      <c r="D6618" s="596">
        <v>43046</v>
      </c>
      <c r="E6618" s="589" t="s">
        <v>3515</v>
      </c>
      <c r="F6618" s="589" t="s">
        <v>3516</v>
      </c>
      <c r="G6618" s="589"/>
      <c r="H6618" s="591" t="s">
        <v>1890</v>
      </c>
      <c r="I6618" s="591"/>
      <c r="J6618" s="164" t="s">
        <v>1891</v>
      </c>
      <c r="K6618" s="164" t="s">
        <v>0</v>
      </c>
      <c r="L6618" s="165">
        <v>262.48</v>
      </c>
    </row>
    <row r="6619" spans="1:12" s="148" customFormat="1" ht="408.95" customHeight="1" x14ac:dyDescent="0.15">
      <c r="A6619" s="593"/>
      <c r="B6619" s="589"/>
      <c r="C6619" s="595"/>
      <c r="D6619" s="596"/>
      <c r="E6619" s="589"/>
      <c r="F6619" s="589"/>
      <c r="G6619" s="589"/>
      <c r="H6619" s="591" t="s">
        <v>1892</v>
      </c>
      <c r="I6619" s="591"/>
      <c r="J6619" s="589" t="s">
        <v>1891</v>
      </c>
      <c r="K6619" s="589" t="s">
        <v>0</v>
      </c>
      <c r="L6619" s="590">
        <v>300.40000000000003</v>
      </c>
    </row>
    <row r="6620" spans="1:12" s="148" customFormat="1" ht="82.35" customHeight="1" x14ac:dyDescent="0.15">
      <c r="A6620" s="593"/>
      <c r="B6620" s="589"/>
      <c r="C6620" s="595"/>
      <c r="D6620" s="596"/>
      <c r="E6620" s="589"/>
      <c r="F6620" s="589"/>
      <c r="G6620" s="589"/>
      <c r="H6620" s="591"/>
      <c r="I6620" s="591"/>
      <c r="J6620" s="589"/>
      <c r="K6620" s="589"/>
      <c r="L6620" s="590"/>
    </row>
    <row r="6621" spans="1:12" s="148" customFormat="1" ht="24" customHeight="1" x14ac:dyDescent="0.15">
      <c r="A6621" s="593"/>
      <c r="B6621" s="161" t="s">
        <v>29</v>
      </c>
      <c r="C6621" s="162" t="s">
        <v>30</v>
      </c>
      <c r="D6621" s="162" t="s">
        <v>1893</v>
      </c>
      <c r="E6621" s="162" t="s">
        <v>1894</v>
      </c>
      <c r="F6621" s="592"/>
      <c r="G6621" s="592"/>
      <c r="H6621" s="591" t="s">
        <v>1895</v>
      </c>
      <c r="I6621" s="591"/>
      <c r="J6621" s="589" t="s">
        <v>1891</v>
      </c>
      <c r="K6621" s="589" t="s">
        <v>1891</v>
      </c>
      <c r="L6621" s="590">
        <v>0</v>
      </c>
    </row>
    <row r="6622" spans="1:12" s="148" customFormat="1" ht="24" customHeight="1" x14ac:dyDescent="0.15">
      <c r="A6622" s="593"/>
      <c r="B6622" s="164" t="s">
        <v>5590</v>
      </c>
      <c r="C6622" s="164" t="s">
        <v>3516</v>
      </c>
      <c r="D6622" s="166">
        <v>43048</v>
      </c>
      <c r="E6622" s="164" t="s">
        <v>2830</v>
      </c>
      <c r="F6622" s="592"/>
      <c r="G6622" s="592"/>
      <c r="H6622" s="591"/>
      <c r="I6622" s="591"/>
      <c r="J6622" s="589"/>
      <c r="K6622" s="589"/>
      <c r="L6622" s="590"/>
    </row>
    <row r="6623" spans="1:12" s="148" customFormat="1" ht="24" customHeight="1" x14ac:dyDescent="0.15">
      <c r="A6623" s="593">
        <v>1258</v>
      </c>
      <c r="B6623" s="161" t="s">
        <v>20</v>
      </c>
      <c r="C6623" s="162" t="s">
        <v>21</v>
      </c>
      <c r="D6623" s="162" t="s">
        <v>1884</v>
      </c>
      <c r="E6623" s="162" t="s">
        <v>1885</v>
      </c>
      <c r="F6623" s="594" t="s">
        <v>14</v>
      </c>
      <c r="G6623" s="594"/>
      <c r="H6623" s="592"/>
      <c r="I6623" s="592"/>
      <c r="J6623" s="592"/>
      <c r="K6623" s="592"/>
      <c r="L6623" s="592"/>
    </row>
    <row r="6624" spans="1:12" s="148" customFormat="1" ht="26.25" customHeight="1" x14ac:dyDescent="0.15">
      <c r="A6624" s="593"/>
      <c r="B6624" s="589" t="s">
        <v>5588</v>
      </c>
      <c r="C6624" s="595" t="s">
        <v>5592</v>
      </c>
      <c r="D6624" s="596">
        <v>43048</v>
      </c>
      <c r="E6624" s="589" t="s">
        <v>2633</v>
      </c>
      <c r="F6624" s="589" t="s">
        <v>5593</v>
      </c>
      <c r="G6624" s="589"/>
      <c r="H6624" s="591" t="s">
        <v>1890</v>
      </c>
      <c r="I6624" s="591"/>
      <c r="J6624" s="164" t="s">
        <v>1891</v>
      </c>
      <c r="K6624" s="164" t="s">
        <v>0</v>
      </c>
      <c r="L6624" s="165">
        <v>1148</v>
      </c>
    </row>
    <row r="6625" spans="1:12" s="148" customFormat="1" ht="408.95" customHeight="1" x14ac:dyDescent="0.15">
      <c r="A6625" s="593"/>
      <c r="B6625" s="589"/>
      <c r="C6625" s="595"/>
      <c r="D6625" s="596"/>
      <c r="E6625" s="589"/>
      <c r="F6625" s="589"/>
      <c r="G6625" s="589"/>
      <c r="H6625" s="591" t="s">
        <v>1892</v>
      </c>
      <c r="I6625" s="591"/>
      <c r="J6625" s="589" t="s">
        <v>1891</v>
      </c>
      <c r="K6625" s="589" t="s">
        <v>1891</v>
      </c>
      <c r="L6625" s="590">
        <v>0</v>
      </c>
    </row>
    <row r="6626" spans="1:12" s="148" customFormat="1" ht="260.85000000000002" customHeight="1" x14ac:dyDescent="0.15">
      <c r="A6626" s="593"/>
      <c r="B6626" s="589"/>
      <c r="C6626" s="595"/>
      <c r="D6626" s="596"/>
      <c r="E6626" s="589"/>
      <c r="F6626" s="589"/>
      <c r="G6626" s="589"/>
      <c r="H6626" s="591"/>
      <c r="I6626" s="591"/>
      <c r="J6626" s="589"/>
      <c r="K6626" s="589"/>
      <c r="L6626" s="590"/>
    </row>
    <row r="6627" spans="1:12" s="148" customFormat="1" ht="24" customHeight="1" x14ac:dyDescent="0.15">
      <c r="A6627" s="593"/>
      <c r="B6627" s="161" t="s">
        <v>29</v>
      </c>
      <c r="C6627" s="162" t="s">
        <v>30</v>
      </c>
      <c r="D6627" s="162" t="s">
        <v>1893</v>
      </c>
      <c r="E6627" s="162" t="s">
        <v>1894</v>
      </c>
      <c r="F6627" s="592"/>
      <c r="G6627" s="592"/>
      <c r="H6627" s="591" t="s">
        <v>1895</v>
      </c>
      <c r="I6627" s="591"/>
      <c r="J6627" s="589" t="s">
        <v>1891</v>
      </c>
      <c r="K6627" s="589" t="s">
        <v>1891</v>
      </c>
      <c r="L6627" s="590">
        <v>0</v>
      </c>
    </row>
    <row r="6628" spans="1:12" s="148" customFormat="1" ht="24" customHeight="1" x14ac:dyDescent="0.15">
      <c r="A6628" s="593"/>
      <c r="B6628" s="164" t="s">
        <v>5590</v>
      </c>
      <c r="C6628" s="164" t="s">
        <v>5593</v>
      </c>
      <c r="D6628" s="166">
        <v>43051</v>
      </c>
      <c r="E6628" s="164" t="s">
        <v>5377</v>
      </c>
      <c r="F6628" s="592"/>
      <c r="G6628" s="592"/>
      <c r="H6628" s="591"/>
      <c r="I6628" s="591"/>
      <c r="J6628" s="589"/>
      <c r="K6628" s="589"/>
      <c r="L6628" s="590"/>
    </row>
    <row r="6629" spans="1:12" s="148" customFormat="1" ht="24" customHeight="1" x14ac:dyDescent="0.15">
      <c r="A6629" s="593">
        <v>1259</v>
      </c>
      <c r="B6629" s="161" t="s">
        <v>20</v>
      </c>
      <c r="C6629" s="162" t="s">
        <v>21</v>
      </c>
      <c r="D6629" s="162" t="s">
        <v>1884</v>
      </c>
      <c r="E6629" s="162" t="s">
        <v>1885</v>
      </c>
      <c r="F6629" s="594" t="s">
        <v>14</v>
      </c>
      <c r="G6629" s="594"/>
      <c r="H6629" s="592"/>
      <c r="I6629" s="592"/>
      <c r="J6629" s="592"/>
      <c r="K6629" s="592"/>
      <c r="L6629" s="592"/>
    </row>
    <row r="6630" spans="1:12" s="148" customFormat="1" ht="26.25" customHeight="1" x14ac:dyDescent="0.15">
      <c r="A6630" s="593"/>
      <c r="B6630" s="589" t="s">
        <v>5588</v>
      </c>
      <c r="C6630" s="595" t="s">
        <v>5594</v>
      </c>
      <c r="D6630" s="596">
        <v>43069</v>
      </c>
      <c r="E6630" s="589" t="s">
        <v>2064</v>
      </c>
      <c r="F6630" s="589" t="s">
        <v>5595</v>
      </c>
      <c r="G6630" s="589"/>
      <c r="H6630" s="591" t="s">
        <v>1890</v>
      </c>
      <c r="I6630" s="591"/>
      <c r="J6630" s="164" t="s">
        <v>1891</v>
      </c>
      <c r="K6630" s="164" t="s">
        <v>0</v>
      </c>
      <c r="L6630" s="165">
        <v>448.14</v>
      </c>
    </row>
    <row r="6631" spans="1:12" s="148" customFormat="1" ht="408.95" customHeight="1" x14ac:dyDescent="0.15">
      <c r="A6631" s="593"/>
      <c r="B6631" s="589"/>
      <c r="C6631" s="595"/>
      <c r="D6631" s="596"/>
      <c r="E6631" s="589"/>
      <c r="F6631" s="589"/>
      <c r="G6631" s="589"/>
      <c r="H6631" s="591" t="s">
        <v>1892</v>
      </c>
      <c r="I6631" s="591"/>
      <c r="J6631" s="589" t="s">
        <v>1891</v>
      </c>
      <c r="K6631" s="589" t="s">
        <v>0</v>
      </c>
      <c r="L6631" s="590">
        <v>97</v>
      </c>
    </row>
    <row r="6632" spans="1:12" s="148" customFormat="1" ht="155.85" customHeight="1" x14ac:dyDescent="0.15">
      <c r="A6632" s="593"/>
      <c r="B6632" s="589"/>
      <c r="C6632" s="595"/>
      <c r="D6632" s="596"/>
      <c r="E6632" s="589"/>
      <c r="F6632" s="589"/>
      <c r="G6632" s="589"/>
      <c r="H6632" s="591"/>
      <c r="I6632" s="591"/>
      <c r="J6632" s="589"/>
      <c r="K6632" s="589"/>
      <c r="L6632" s="590"/>
    </row>
    <row r="6633" spans="1:12" s="148" customFormat="1" ht="24" customHeight="1" x14ac:dyDescent="0.15">
      <c r="A6633" s="593"/>
      <c r="B6633" s="161" t="s">
        <v>29</v>
      </c>
      <c r="C6633" s="162" t="s">
        <v>30</v>
      </c>
      <c r="D6633" s="162" t="s">
        <v>1893</v>
      </c>
      <c r="E6633" s="162" t="s">
        <v>1894</v>
      </c>
      <c r="F6633" s="592"/>
      <c r="G6633" s="592"/>
      <c r="H6633" s="591" t="s">
        <v>1895</v>
      </c>
      <c r="I6633" s="591"/>
      <c r="J6633" s="589" t="s">
        <v>1891</v>
      </c>
      <c r="K6633" s="589" t="s">
        <v>1891</v>
      </c>
      <c r="L6633" s="590">
        <v>0</v>
      </c>
    </row>
    <row r="6634" spans="1:12" s="148" customFormat="1" ht="24" customHeight="1" x14ac:dyDescent="0.15">
      <c r="A6634" s="593"/>
      <c r="B6634" s="164" t="s">
        <v>5590</v>
      </c>
      <c r="C6634" s="164" t="s">
        <v>5595</v>
      </c>
      <c r="D6634" s="166">
        <v>43071</v>
      </c>
      <c r="E6634" s="164" t="s">
        <v>3092</v>
      </c>
      <c r="F6634" s="592"/>
      <c r="G6634" s="592"/>
      <c r="H6634" s="591"/>
      <c r="I6634" s="591"/>
      <c r="J6634" s="589"/>
      <c r="K6634" s="589"/>
      <c r="L6634" s="590"/>
    </row>
    <row r="6635" spans="1:12" s="148" customFormat="1" ht="24" customHeight="1" x14ac:dyDescent="0.15">
      <c r="A6635" s="593">
        <v>1260</v>
      </c>
      <c r="B6635" s="161" t="s">
        <v>20</v>
      </c>
      <c r="C6635" s="162" t="s">
        <v>21</v>
      </c>
      <c r="D6635" s="162" t="s">
        <v>1884</v>
      </c>
      <c r="E6635" s="162" t="s">
        <v>1885</v>
      </c>
      <c r="F6635" s="594" t="s">
        <v>14</v>
      </c>
      <c r="G6635" s="594"/>
      <c r="H6635" s="592"/>
      <c r="I6635" s="592"/>
      <c r="J6635" s="592"/>
      <c r="K6635" s="592"/>
      <c r="L6635" s="592"/>
    </row>
    <row r="6636" spans="1:12" s="148" customFormat="1" ht="26.25" customHeight="1" x14ac:dyDescent="0.15">
      <c r="A6636" s="593"/>
      <c r="B6636" s="589" t="s">
        <v>5588</v>
      </c>
      <c r="C6636" s="595" t="s">
        <v>5596</v>
      </c>
      <c r="D6636" s="596">
        <v>43082</v>
      </c>
      <c r="E6636" s="589" t="s">
        <v>1989</v>
      </c>
      <c r="F6636" s="589" t="s">
        <v>5597</v>
      </c>
      <c r="G6636" s="589"/>
      <c r="H6636" s="591" t="s">
        <v>1890</v>
      </c>
      <c r="I6636" s="591"/>
      <c r="J6636" s="164" t="s">
        <v>1891</v>
      </c>
      <c r="K6636" s="164" t="s">
        <v>0</v>
      </c>
      <c r="L6636" s="165">
        <v>399.88</v>
      </c>
    </row>
    <row r="6637" spans="1:12" s="148" customFormat="1" ht="408.95" customHeight="1" x14ac:dyDescent="0.15">
      <c r="A6637" s="593"/>
      <c r="B6637" s="589"/>
      <c r="C6637" s="595"/>
      <c r="D6637" s="596"/>
      <c r="E6637" s="589"/>
      <c r="F6637" s="589"/>
      <c r="G6637" s="589"/>
      <c r="H6637" s="591" t="s">
        <v>1892</v>
      </c>
      <c r="I6637" s="591"/>
      <c r="J6637" s="589" t="s">
        <v>1891</v>
      </c>
      <c r="K6637" s="589" t="s">
        <v>0</v>
      </c>
      <c r="L6637" s="590">
        <v>176.41</v>
      </c>
    </row>
    <row r="6638" spans="1:12" s="148" customFormat="1" ht="40.35" customHeight="1" x14ac:dyDescent="0.15">
      <c r="A6638" s="593"/>
      <c r="B6638" s="589"/>
      <c r="C6638" s="595"/>
      <c r="D6638" s="596"/>
      <c r="E6638" s="589"/>
      <c r="F6638" s="589"/>
      <c r="G6638" s="589"/>
      <c r="H6638" s="591"/>
      <c r="I6638" s="591"/>
      <c r="J6638" s="589"/>
      <c r="K6638" s="589"/>
      <c r="L6638" s="590"/>
    </row>
    <row r="6639" spans="1:12" s="148" customFormat="1" ht="24" customHeight="1" x14ac:dyDescent="0.15">
      <c r="A6639" s="593"/>
      <c r="B6639" s="161" t="s">
        <v>29</v>
      </c>
      <c r="C6639" s="162" t="s">
        <v>30</v>
      </c>
      <c r="D6639" s="162" t="s">
        <v>1893</v>
      </c>
      <c r="E6639" s="162" t="s">
        <v>1894</v>
      </c>
      <c r="F6639" s="592"/>
      <c r="G6639" s="592"/>
      <c r="H6639" s="591" t="s">
        <v>1895</v>
      </c>
      <c r="I6639" s="591"/>
      <c r="J6639" s="589" t="s">
        <v>1891</v>
      </c>
      <c r="K6639" s="589" t="s">
        <v>0</v>
      </c>
      <c r="L6639" s="590">
        <v>150.6</v>
      </c>
    </row>
    <row r="6640" spans="1:12" s="148" customFormat="1" ht="24" customHeight="1" x14ac:dyDescent="0.15">
      <c r="A6640" s="593"/>
      <c r="B6640" s="164" t="s">
        <v>5590</v>
      </c>
      <c r="C6640" s="164" t="s">
        <v>5597</v>
      </c>
      <c r="D6640" s="166">
        <v>43084</v>
      </c>
      <c r="E6640" s="164" t="s">
        <v>2425</v>
      </c>
      <c r="F6640" s="592"/>
      <c r="G6640" s="592"/>
      <c r="H6640" s="591"/>
      <c r="I6640" s="591"/>
      <c r="J6640" s="589"/>
      <c r="K6640" s="589"/>
      <c r="L6640" s="590"/>
    </row>
    <row r="6641" spans="1:12" s="148" customFormat="1" ht="24" customHeight="1" x14ac:dyDescent="0.15">
      <c r="A6641" s="593">
        <v>1261</v>
      </c>
      <c r="B6641" s="161" t="s">
        <v>20</v>
      </c>
      <c r="C6641" s="162" t="s">
        <v>21</v>
      </c>
      <c r="D6641" s="162" t="s">
        <v>1884</v>
      </c>
      <c r="E6641" s="162" t="s">
        <v>1885</v>
      </c>
      <c r="F6641" s="594" t="s">
        <v>14</v>
      </c>
      <c r="G6641" s="594"/>
      <c r="H6641" s="592"/>
      <c r="I6641" s="592"/>
      <c r="J6641" s="592"/>
      <c r="K6641" s="592"/>
      <c r="L6641" s="592"/>
    </row>
    <row r="6642" spans="1:12" s="148" customFormat="1" ht="26.25" customHeight="1" x14ac:dyDescent="0.15">
      <c r="A6642" s="593"/>
      <c r="B6642" s="589" t="s">
        <v>5588</v>
      </c>
      <c r="C6642" s="595" t="s">
        <v>5598</v>
      </c>
      <c r="D6642" s="596">
        <v>43152</v>
      </c>
      <c r="E6642" s="589" t="s">
        <v>3852</v>
      </c>
      <c r="F6642" s="589" t="s">
        <v>3853</v>
      </c>
      <c r="G6642" s="589"/>
      <c r="H6642" s="591" t="s">
        <v>1890</v>
      </c>
      <c r="I6642" s="591"/>
      <c r="J6642" s="164" t="s">
        <v>1891</v>
      </c>
      <c r="K6642" s="164" t="s">
        <v>0</v>
      </c>
      <c r="L6642" s="165">
        <v>305</v>
      </c>
    </row>
    <row r="6643" spans="1:12" s="148" customFormat="1" ht="408.95" customHeight="1" x14ac:dyDescent="0.15">
      <c r="A6643" s="593"/>
      <c r="B6643" s="589"/>
      <c r="C6643" s="595"/>
      <c r="D6643" s="596"/>
      <c r="E6643" s="589"/>
      <c r="F6643" s="589"/>
      <c r="G6643" s="589"/>
      <c r="H6643" s="591" t="s">
        <v>1892</v>
      </c>
      <c r="I6643" s="591"/>
      <c r="J6643" s="589" t="s">
        <v>1891</v>
      </c>
      <c r="K6643" s="589" t="s">
        <v>0</v>
      </c>
      <c r="L6643" s="590">
        <v>384</v>
      </c>
    </row>
    <row r="6644" spans="1:12" s="148" customFormat="1" ht="113.85" customHeight="1" x14ac:dyDescent="0.15">
      <c r="A6644" s="593"/>
      <c r="B6644" s="589"/>
      <c r="C6644" s="595"/>
      <c r="D6644" s="596"/>
      <c r="E6644" s="589"/>
      <c r="F6644" s="589"/>
      <c r="G6644" s="589"/>
      <c r="H6644" s="591"/>
      <c r="I6644" s="591"/>
      <c r="J6644" s="589"/>
      <c r="K6644" s="589"/>
      <c r="L6644" s="590"/>
    </row>
    <row r="6645" spans="1:12" s="148" customFormat="1" ht="24" customHeight="1" x14ac:dyDescent="0.15">
      <c r="A6645" s="593"/>
      <c r="B6645" s="161" t="s">
        <v>29</v>
      </c>
      <c r="C6645" s="162" t="s">
        <v>30</v>
      </c>
      <c r="D6645" s="162" t="s">
        <v>1893</v>
      </c>
      <c r="E6645" s="162" t="s">
        <v>1894</v>
      </c>
      <c r="F6645" s="592"/>
      <c r="G6645" s="592"/>
      <c r="H6645" s="591" t="s">
        <v>1895</v>
      </c>
      <c r="I6645" s="591"/>
      <c r="J6645" s="589" t="s">
        <v>1891</v>
      </c>
      <c r="K6645" s="589" t="s">
        <v>0</v>
      </c>
      <c r="L6645" s="590">
        <v>9</v>
      </c>
    </row>
    <row r="6646" spans="1:12" s="148" customFormat="1" ht="24" customHeight="1" x14ac:dyDescent="0.15">
      <c r="A6646" s="593"/>
      <c r="B6646" s="164" t="s">
        <v>5590</v>
      </c>
      <c r="C6646" s="164" t="s">
        <v>3853</v>
      </c>
      <c r="D6646" s="166">
        <v>43154</v>
      </c>
      <c r="E6646" s="164" t="s">
        <v>5599</v>
      </c>
      <c r="F6646" s="592"/>
      <c r="G6646" s="592"/>
      <c r="H6646" s="591"/>
      <c r="I6646" s="591"/>
      <c r="J6646" s="589"/>
      <c r="K6646" s="589"/>
      <c r="L6646" s="590"/>
    </row>
    <row r="6647" spans="1:12" s="148" customFormat="1" ht="24" customHeight="1" x14ac:dyDescent="0.15">
      <c r="A6647" s="593">
        <v>1262</v>
      </c>
      <c r="B6647" s="161" t="s">
        <v>20</v>
      </c>
      <c r="C6647" s="162" t="s">
        <v>21</v>
      </c>
      <c r="D6647" s="162" t="s">
        <v>1884</v>
      </c>
      <c r="E6647" s="162" t="s">
        <v>1885</v>
      </c>
      <c r="F6647" s="594" t="s">
        <v>14</v>
      </c>
      <c r="G6647" s="594"/>
      <c r="H6647" s="592"/>
      <c r="I6647" s="592"/>
      <c r="J6647" s="592"/>
      <c r="K6647" s="592"/>
      <c r="L6647" s="592"/>
    </row>
    <row r="6648" spans="1:12" s="148" customFormat="1" ht="26.25" customHeight="1" x14ac:dyDescent="0.15">
      <c r="A6648" s="593"/>
      <c r="B6648" s="589" t="s">
        <v>5588</v>
      </c>
      <c r="C6648" s="595" t="s">
        <v>5600</v>
      </c>
      <c r="D6648" s="596">
        <v>43157</v>
      </c>
      <c r="E6648" s="589" t="s">
        <v>2919</v>
      </c>
      <c r="F6648" s="589" t="s">
        <v>3698</v>
      </c>
      <c r="G6648" s="589"/>
      <c r="H6648" s="591" t="s">
        <v>1890</v>
      </c>
      <c r="I6648" s="591"/>
      <c r="J6648" s="164" t="s">
        <v>1891</v>
      </c>
      <c r="K6648" s="164" t="s">
        <v>0</v>
      </c>
      <c r="L6648" s="165">
        <v>361.68</v>
      </c>
    </row>
    <row r="6649" spans="1:12" s="148" customFormat="1" ht="408.95" customHeight="1" x14ac:dyDescent="0.15">
      <c r="A6649" s="593"/>
      <c r="B6649" s="589"/>
      <c r="C6649" s="595"/>
      <c r="D6649" s="596"/>
      <c r="E6649" s="589"/>
      <c r="F6649" s="589"/>
      <c r="G6649" s="589"/>
      <c r="H6649" s="591" t="s">
        <v>1892</v>
      </c>
      <c r="I6649" s="591"/>
      <c r="J6649" s="589" t="s">
        <v>1891</v>
      </c>
      <c r="K6649" s="589" t="s">
        <v>0</v>
      </c>
      <c r="L6649" s="590">
        <v>326</v>
      </c>
    </row>
    <row r="6650" spans="1:12" s="148" customFormat="1" ht="40.35" customHeight="1" x14ac:dyDescent="0.15">
      <c r="A6650" s="593"/>
      <c r="B6650" s="589"/>
      <c r="C6650" s="595"/>
      <c r="D6650" s="596"/>
      <c r="E6650" s="589"/>
      <c r="F6650" s="589"/>
      <c r="G6650" s="589"/>
      <c r="H6650" s="591"/>
      <c r="I6650" s="591"/>
      <c r="J6650" s="589"/>
      <c r="K6650" s="589"/>
      <c r="L6650" s="590"/>
    </row>
    <row r="6651" spans="1:12" s="148" customFormat="1" ht="24" customHeight="1" x14ac:dyDescent="0.15">
      <c r="A6651" s="593"/>
      <c r="B6651" s="161" t="s">
        <v>29</v>
      </c>
      <c r="C6651" s="162" t="s">
        <v>30</v>
      </c>
      <c r="D6651" s="162" t="s">
        <v>1893</v>
      </c>
      <c r="E6651" s="162" t="s">
        <v>1894</v>
      </c>
      <c r="F6651" s="592"/>
      <c r="G6651" s="592"/>
      <c r="H6651" s="591" t="s">
        <v>1895</v>
      </c>
      <c r="I6651" s="591"/>
      <c r="J6651" s="589" t="s">
        <v>1891</v>
      </c>
      <c r="K6651" s="589" t="s">
        <v>1891</v>
      </c>
      <c r="L6651" s="590">
        <v>0</v>
      </c>
    </row>
    <row r="6652" spans="1:12" s="148" customFormat="1" ht="24" customHeight="1" x14ac:dyDescent="0.15">
      <c r="A6652" s="593"/>
      <c r="B6652" s="164" t="s">
        <v>5590</v>
      </c>
      <c r="C6652" s="164" t="s">
        <v>3698</v>
      </c>
      <c r="D6652" s="166">
        <v>43159</v>
      </c>
      <c r="E6652" s="164" t="s">
        <v>4492</v>
      </c>
      <c r="F6652" s="592"/>
      <c r="G6652" s="592"/>
      <c r="H6652" s="591"/>
      <c r="I6652" s="591"/>
      <c r="J6652" s="589"/>
      <c r="K6652" s="589"/>
      <c r="L6652" s="590"/>
    </row>
    <row r="6653" spans="1:12" s="148" customFormat="1" ht="24" customHeight="1" x14ac:dyDescent="0.15">
      <c r="A6653" s="593">
        <v>1263</v>
      </c>
      <c r="B6653" s="161" t="s">
        <v>20</v>
      </c>
      <c r="C6653" s="162" t="s">
        <v>21</v>
      </c>
      <c r="D6653" s="162" t="s">
        <v>1884</v>
      </c>
      <c r="E6653" s="162" t="s">
        <v>1885</v>
      </c>
      <c r="F6653" s="594" t="s">
        <v>14</v>
      </c>
      <c r="G6653" s="594"/>
      <c r="H6653" s="592"/>
      <c r="I6653" s="592"/>
      <c r="J6653" s="592"/>
      <c r="K6653" s="592"/>
      <c r="L6653" s="592"/>
    </row>
    <row r="6654" spans="1:12" s="148" customFormat="1" ht="26.25" customHeight="1" x14ac:dyDescent="0.15">
      <c r="A6654" s="593"/>
      <c r="B6654" s="589" t="s">
        <v>5588</v>
      </c>
      <c r="C6654" s="595" t="s">
        <v>5601</v>
      </c>
      <c r="D6654" s="596">
        <v>43181</v>
      </c>
      <c r="E6654" s="589" t="s">
        <v>1978</v>
      </c>
      <c r="F6654" s="589" t="s">
        <v>1979</v>
      </c>
      <c r="G6654" s="589"/>
      <c r="H6654" s="591" t="s">
        <v>1890</v>
      </c>
      <c r="I6654" s="591"/>
      <c r="J6654" s="164" t="s">
        <v>1891</v>
      </c>
      <c r="K6654" s="164" t="s">
        <v>0</v>
      </c>
      <c r="L6654" s="165">
        <v>178.88</v>
      </c>
    </row>
    <row r="6655" spans="1:12" s="148" customFormat="1" ht="408.95" customHeight="1" x14ac:dyDescent="0.15">
      <c r="A6655" s="593"/>
      <c r="B6655" s="589"/>
      <c r="C6655" s="595"/>
      <c r="D6655" s="596"/>
      <c r="E6655" s="589"/>
      <c r="F6655" s="589"/>
      <c r="G6655" s="589"/>
      <c r="H6655" s="591" t="s">
        <v>1892</v>
      </c>
      <c r="I6655" s="591"/>
      <c r="J6655" s="589" t="s">
        <v>1891</v>
      </c>
      <c r="K6655" s="589" t="s">
        <v>0</v>
      </c>
      <c r="L6655" s="590">
        <v>708.3</v>
      </c>
    </row>
    <row r="6656" spans="1:12" s="148" customFormat="1" ht="187.35" customHeight="1" x14ac:dyDescent="0.15">
      <c r="A6656" s="593"/>
      <c r="B6656" s="589"/>
      <c r="C6656" s="595"/>
      <c r="D6656" s="596"/>
      <c r="E6656" s="589"/>
      <c r="F6656" s="589"/>
      <c r="G6656" s="589"/>
      <c r="H6656" s="591"/>
      <c r="I6656" s="591"/>
      <c r="J6656" s="589"/>
      <c r="K6656" s="589"/>
      <c r="L6656" s="590"/>
    </row>
    <row r="6657" spans="1:12" s="148" customFormat="1" ht="24" customHeight="1" x14ac:dyDescent="0.15">
      <c r="A6657" s="593"/>
      <c r="B6657" s="161" t="s">
        <v>29</v>
      </c>
      <c r="C6657" s="162" t="s">
        <v>30</v>
      </c>
      <c r="D6657" s="162" t="s">
        <v>1893</v>
      </c>
      <c r="E6657" s="162" t="s">
        <v>1894</v>
      </c>
      <c r="F6657" s="592"/>
      <c r="G6657" s="592"/>
      <c r="H6657" s="591" t="s">
        <v>1895</v>
      </c>
      <c r="I6657" s="591"/>
      <c r="J6657" s="589" t="s">
        <v>1891</v>
      </c>
      <c r="K6657" s="589" t="s">
        <v>1891</v>
      </c>
      <c r="L6657" s="590">
        <v>0</v>
      </c>
    </row>
    <row r="6658" spans="1:12" s="148" customFormat="1" ht="24" customHeight="1" x14ac:dyDescent="0.15">
      <c r="A6658" s="593"/>
      <c r="B6658" s="164" t="s">
        <v>5590</v>
      </c>
      <c r="C6658" s="164" t="s">
        <v>1979</v>
      </c>
      <c r="D6658" s="166">
        <v>43182</v>
      </c>
      <c r="E6658" s="164" t="s">
        <v>2369</v>
      </c>
      <c r="F6658" s="592"/>
      <c r="G6658" s="592"/>
      <c r="H6658" s="591"/>
      <c r="I6658" s="591"/>
      <c r="J6658" s="589"/>
      <c r="K6658" s="589"/>
      <c r="L6658" s="590"/>
    </row>
    <row r="6659" spans="1:12" s="148" customFormat="1" ht="24" customHeight="1" x14ac:dyDescent="0.15">
      <c r="A6659" s="593">
        <v>1264</v>
      </c>
      <c r="B6659" s="161" t="s">
        <v>20</v>
      </c>
      <c r="C6659" s="162" t="s">
        <v>21</v>
      </c>
      <c r="D6659" s="162" t="s">
        <v>1884</v>
      </c>
      <c r="E6659" s="162" t="s">
        <v>1885</v>
      </c>
      <c r="F6659" s="594" t="s">
        <v>14</v>
      </c>
      <c r="G6659" s="594"/>
      <c r="H6659" s="592"/>
      <c r="I6659" s="592"/>
      <c r="J6659" s="592"/>
      <c r="K6659" s="592"/>
      <c r="L6659" s="592"/>
    </row>
    <row r="6660" spans="1:12" s="148" customFormat="1" ht="26.25" customHeight="1" x14ac:dyDescent="0.15">
      <c r="A6660" s="593"/>
      <c r="B6660" s="589" t="s">
        <v>5588</v>
      </c>
      <c r="C6660" s="595" t="s">
        <v>5602</v>
      </c>
      <c r="D6660" s="596">
        <v>43187</v>
      </c>
      <c r="E6660" s="589" t="s">
        <v>3852</v>
      </c>
      <c r="F6660" s="589" t="s">
        <v>3853</v>
      </c>
      <c r="G6660" s="589"/>
      <c r="H6660" s="591" t="s">
        <v>1890</v>
      </c>
      <c r="I6660" s="591"/>
      <c r="J6660" s="164" t="s">
        <v>1891</v>
      </c>
      <c r="K6660" s="164" t="s">
        <v>0</v>
      </c>
      <c r="L6660" s="165">
        <v>270</v>
      </c>
    </row>
    <row r="6661" spans="1:12" s="148" customFormat="1" ht="408.95" customHeight="1" x14ac:dyDescent="0.15">
      <c r="A6661" s="593"/>
      <c r="B6661" s="589"/>
      <c r="C6661" s="595"/>
      <c r="D6661" s="596"/>
      <c r="E6661" s="589"/>
      <c r="F6661" s="589"/>
      <c r="G6661" s="589"/>
      <c r="H6661" s="591" t="s">
        <v>1892</v>
      </c>
      <c r="I6661" s="591"/>
      <c r="J6661" s="589" t="s">
        <v>1891</v>
      </c>
      <c r="K6661" s="589" t="s">
        <v>0</v>
      </c>
      <c r="L6661" s="590">
        <v>581.98</v>
      </c>
    </row>
    <row r="6662" spans="1:12" s="148" customFormat="1" ht="166.35" customHeight="1" x14ac:dyDescent="0.15">
      <c r="A6662" s="593"/>
      <c r="B6662" s="589"/>
      <c r="C6662" s="595"/>
      <c r="D6662" s="596"/>
      <c r="E6662" s="589"/>
      <c r="F6662" s="589"/>
      <c r="G6662" s="589"/>
      <c r="H6662" s="591"/>
      <c r="I6662" s="591"/>
      <c r="J6662" s="589"/>
      <c r="K6662" s="589"/>
      <c r="L6662" s="590"/>
    </row>
    <row r="6663" spans="1:12" s="148" customFormat="1" ht="24" customHeight="1" x14ac:dyDescent="0.15">
      <c r="A6663" s="593"/>
      <c r="B6663" s="161" t="s">
        <v>29</v>
      </c>
      <c r="C6663" s="162" t="s">
        <v>30</v>
      </c>
      <c r="D6663" s="162" t="s">
        <v>1893</v>
      </c>
      <c r="E6663" s="162" t="s">
        <v>1894</v>
      </c>
      <c r="F6663" s="592"/>
      <c r="G6663" s="592"/>
      <c r="H6663" s="591" t="s">
        <v>1895</v>
      </c>
      <c r="I6663" s="591"/>
      <c r="J6663" s="589" t="s">
        <v>1891</v>
      </c>
      <c r="K6663" s="589" t="s">
        <v>1891</v>
      </c>
      <c r="L6663" s="590">
        <v>0</v>
      </c>
    </row>
    <row r="6664" spans="1:12" s="148" customFormat="1" ht="24" customHeight="1" x14ac:dyDescent="0.15">
      <c r="A6664" s="593"/>
      <c r="B6664" s="164" t="s">
        <v>5590</v>
      </c>
      <c r="C6664" s="164" t="s">
        <v>3853</v>
      </c>
      <c r="D6664" s="166">
        <v>43189</v>
      </c>
      <c r="E6664" s="164" t="s">
        <v>4920</v>
      </c>
      <c r="F6664" s="592"/>
      <c r="G6664" s="592"/>
      <c r="H6664" s="591"/>
      <c r="I6664" s="591"/>
      <c r="J6664" s="589"/>
      <c r="K6664" s="589"/>
      <c r="L6664" s="590"/>
    </row>
    <row r="6665" spans="1:12" s="148" customFormat="1" ht="24" customHeight="1" x14ac:dyDescent="0.15">
      <c r="A6665" s="593">
        <v>1265</v>
      </c>
      <c r="B6665" s="161" t="s">
        <v>20</v>
      </c>
      <c r="C6665" s="162" t="s">
        <v>21</v>
      </c>
      <c r="D6665" s="162" t="s">
        <v>1884</v>
      </c>
      <c r="E6665" s="162" t="s">
        <v>1885</v>
      </c>
      <c r="F6665" s="594" t="s">
        <v>14</v>
      </c>
      <c r="G6665" s="594"/>
      <c r="H6665" s="592"/>
      <c r="I6665" s="592"/>
      <c r="J6665" s="592"/>
      <c r="K6665" s="592"/>
      <c r="L6665" s="592"/>
    </row>
    <row r="6666" spans="1:12" s="148" customFormat="1" ht="26.25" customHeight="1" x14ac:dyDescent="0.15">
      <c r="A6666" s="593"/>
      <c r="B6666" s="589" t="s">
        <v>5603</v>
      </c>
      <c r="C6666" s="595" t="s">
        <v>5604</v>
      </c>
      <c r="D6666" s="596">
        <v>43044</v>
      </c>
      <c r="E6666" s="589" t="s">
        <v>2057</v>
      </c>
      <c r="F6666" s="589" t="s">
        <v>2377</v>
      </c>
      <c r="G6666" s="589"/>
      <c r="H6666" s="591" t="s">
        <v>1890</v>
      </c>
      <c r="I6666" s="591"/>
      <c r="J6666" s="164" t="s">
        <v>1891</v>
      </c>
      <c r="K6666" s="164" t="s">
        <v>1891</v>
      </c>
      <c r="L6666" s="165">
        <v>0</v>
      </c>
    </row>
    <row r="6667" spans="1:12" s="148" customFormat="1" ht="408.95" customHeight="1" x14ac:dyDescent="0.15">
      <c r="A6667" s="593"/>
      <c r="B6667" s="589"/>
      <c r="C6667" s="595"/>
      <c r="D6667" s="596"/>
      <c r="E6667" s="589"/>
      <c r="F6667" s="589"/>
      <c r="G6667" s="589"/>
      <c r="H6667" s="591" t="s">
        <v>1892</v>
      </c>
      <c r="I6667" s="591"/>
      <c r="J6667" s="589" t="s">
        <v>1891</v>
      </c>
      <c r="K6667" s="589" t="s">
        <v>1891</v>
      </c>
      <c r="L6667" s="590">
        <v>0</v>
      </c>
    </row>
    <row r="6668" spans="1:12" s="148" customFormat="1" ht="408.95" customHeight="1" x14ac:dyDescent="0.15">
      <c r="A6668" s="593"/>
      <c r="B6668" s="589"/>
      <c r="C6668" s="595"/>
      <c r="D6668" s="596"/>
      <c r="E6668" s="589"/>
      <c r="F6668" s="589"/>
      <c r="G6668" s="589"/>
      <c r="H6668" s="591"/>
      <c r="I6668" s="591"/>
      <c r="J6668" s="589"/>
      <c r="K6668" s="589"/>
      <c r="L6668" s="590"/>
    </row>
    <row r="6669" spans="1:12" s="148" customFormat="1" ht="93.2" customHeight="1" x14ac:dyDescent="0.15">
      <c r="A6669" s="593"/>
      <c r="B6669" s="589"/>
      <c r="C6669" s="595"/>
      <c r="D6669" s="596"/>
      <c r="E6669" s="589"/>
      <c r="F6669" s="589"/>
      <c r="G6669" s="589"/>
      <c r="H6669" s="591"/>
      <c r="I6669" s="591"/>
      <c r="J6669" s="589"/>
      <c r="K6669" s="589"/>
      <c r="L6669" s="590"/>
    </row>
    <row r="6670" spans="1:12" s="148" customFormat="1" ht="24" customHeight="1" x14ac:dyDescent="0.15">
      <c r="A6670" s="593"/>
      <c r="B6670" s="161" t="s">
        <v>29</v>
      </c>
      <c r="C6670" s="162" t="s">
        <v>30</v>
      </c>
      <c r="D6670" s="162" t="s">
        <v>1893</v>
      </c>
      <c r="E6670" s="162" t="s">
        <v>1894</v>
      </c>
      <c r="F6670" s="592"/>
      <c r="G6670" s="592"/>
      <c r="H6670" s="591" t="s">
        <v>1895</v>
      </c>
      <c r="I6670" s="591"/>
      <c r="J6670" s="589" t="s">
        <v>1891</v>
      </c>
      <c r="K6670" s="589" t="s">
        <v>0</v>
      </c>
      <c r="L6670" s="590">
        <v>735</v>
      </c>
    </row>
    <row r="6671" spans="1:12" s="148" customFormat="1" ht="34.5" customHeight="1" x14ac:dyDescent="0.15">
      <c r="A6671" s="593"/>
      <c r="B6671" s="164" t="s">
        <v>2209</v>
      </c>
      <c r="C6671" s="164" t="s">
        <v>2377</v>
      </c>
      <c r="D6671" s="166">
        <v>43047</v>
      </c>
      <c r="E6671" s="164" t="s">
        <v>2379</v>
      </c>
      <c r="F6671" s="592"/>
      <c r="G6671" s="592"/>
      <c r="H6671" s="591"/>
      <c r="I6671" s="591"/>
      <c r="J6671" s="589"/>
      <c r="K6671" s="589"/>
      <c r="L6671" s="590"/>
    </row>
    <row r="6672" spans="1:12" s="148" customFormat="1" ht="24" customHeight="1" x14ac:dyDescent="0.15">
      <c r="A6672" s="593">
        <v>1266</v>
      </c>
      <c r="B6672" s="161" t="s">
        <v>20</v>
      </c>
      <c r="C6672" s="162" t="s">
        <v>21</v>
      </c>
      <c r="D6672" s="162" t="s">
        <v>1884</v>
      </c>
      <c r="E6672" s="162" t="s">
        <v>1885</v>
      </c>
      <c r="F6672" s="594" t="s">
        <v>14</v>
      </c>
      <c r="G6672" s="594"/>
      <c r="H6672" s="592"/>
      <c r="I6672" s="592"/>
      <c r="J6672" s="592"/>
      <c r="K6672" s="592"/>
      <c r="L6672" s="592"/>
    </row>
    <row r="6673" spans="1:12" s="148" customFormat="1" ht="26.25" customHeight="1" x14ac:dyDescent="0.15">
      <c r="A6673" s="593"/>
      <c r="B6673" s="589" t="s">
        <v>5605</v>
      </c>
      <c r="C6673" s="595" t="s">
        <v>5606</v>
      </c>
      <c r="D6673" s="596">
        <v>43110</v>
      </c>
      <c r="E6673" s="589" t="s">
        <v>2073</v>
      </c>
      <c r="F6673" s="589" t="s">
        <v>2074</v>
      </c>
      <c r="G6673" s="589"/>
      <c r="H6673" s="591" t="s">
        <v>1890</v>
      </c>
      <c r="I6673" s="591"/>
      <c r="J6673" s="164" t="s">
        <v>1891</v>
      </c>
      <c r="K6673" s="164" t="s">
        <v>1891</v>
      </c>
      <c r="L6673" s="165">
        <v>0</v>
      </c>
    </row>
    <row r="6674" spans="1:12" s="148" customFormat="1" ht="375.75" customHeight="1" x14ac:dyDescent="0.15">
      <c r="A6674" s="593"/>
      <c r="B6674" s="589"/>
      <c r="C6674" s="595"/>
      <c r="D6674" s="596"/>
      <c r="E6674" s="589"/>
      <c r="F6674" s="589"/>
      <c r="G6674" s="589"/>
      <c r="H6674" s="591" t="s">
        <v>1892</v>
      </c>
      <c r="I6674" s="591"/>
      <c r="J6674" s="164" t="s">
        <v>1891</v>
      </c>
      <c r="K6674" s="164" t="s">
        <v>0</v>
      </c>
      <c r="L6674" s="165">
        <v>1660.36</v>
      </c>
    </row>
    <row r="6675" spans="1:12" s="148" customFormat="1" ht="24" customHeight="1" x14ac:dyDescent="0.15">
      <c r="A6675" s="593"/>
      <c r="B6675" s="161" t="s">
        <v>29</v>
      </c>
      <c r="C6675" s="162" t="s">
        <v>30</v>
      </c>
      <c r="D6675" s="162" t="s">
        <v>1893</v>
      </c>
      <c r="E6675" s="162" t="s">
        <v>1894</v>
      </c>
      <c r="F6675" s="592"/>
      <c r="G6675" s="592"/>
      <c r="H6675" s="591" t="s">
        <v>1895</v>
      </c>
      <c r="I6675" s="591"/>
      <c r="J6675" s="589" t="s">
        <v>1891</v>
      </c>
      <c r="K6675" s="589" t="s">
        <v>1891</v>
      </c>
      <c r="L6675" s="590">
        <v>0</v>
      </c>
    </row>
    <row r="6676" spans="1:12" s="148" customFormat="1" ht="24" customHeight="1" x14ac:dyDescent="0.15">
      <c r="A6676" s="593"/>
      <c r="B6676" s="164" t="s">
        <v>2160</v>
      </c>
      <c r="C6676" s="164" t="s">
        <v>2074</v>
      </c>
      <c r="D6676" s="166">
        <v>43121</v>
      </c>
      <c r="E6676" s="164" t="s">
        <v>5607</v>
      </c>
      <c r="F6676" s="592"/>
      <c r="G6676" s="592"/>
      <c r="H6676" s="591"/>
      <c r="I6676" s="591"/>
      <c r="J6676" s="589"/>
      <c r="K6676" s="589"/>
      <c r="L6676" s="590"/>
    </row>
    <row r="6677" spans="1:12" s="148" customFormat="1" ht="24" customHeight="1" x14ac:dyDescent="0.15">
      <c r="A6677" s="593">
        <v>1267</v>
      </c>
      <c r="B6677" s="161" t="s">
        <v>20</v>
      </c>
      <c r="C6677" s="162" t="s">
        <v>21</v>
      </c>
      <c r="D6677" s="162" t="s">
        <v>1884</v>
      </c>
      <c r="E6677" s="162" t="s">
        <v>1885</v>
      </c>
      <c r="F6677" s="594" t="s">
        <v>14</v>
      </c>
      <c r="G6677" s="594"/>
      <c r="H6677" s="592"/>
      <c r="I6677" s="592"/>
      <c r="J6677" s="592"/>
      <c r="K6677" s="592"/>
      <c r="L6677" s="592"/>
    </row>
    <row r="6678" spans="1:12" s="148" customFormat="1" ht="26.25" customHeight="1" x14ac:dyDescent="0.15">
      <c r="A6678" s="593"/>
      <c r="B6678" s="589" t="s">
        <v>5608</v>
      </c>
      <c r="C6678" s="595" t="s">
        <v>5609</v>
      </c>
      <c r="D6678" s="596">
        <v>43111</v>
      </c>
      <c r="E6678" s="589" t="s">
        <v>3621</v>
      </c>
      <c r="F6678" s="589" t="s">
        <v>3622</v>
      </c>
      <c r="G6678" s="589"/>
      <c r="H6678" s="591" t="s">
        <v>1890</v>
      </c>
      <c r="I6678" s="591"/>
      <c r="J6678" s="164" t="s">
        <v>1891</v>
      </c>
      <c r="K6678" s="164" t="s">
        <v>0</v>
      </c>
      <c r="L6678" s="165">
        <v>948.28</v>
      </c>
    </row>
    <row r="6679" spans="1:12" s="148" customFormat="1" ht="186.75" customHeight="1" x14ac:dyDescent="0.15">
      <c r="A6679" s="593"/>
      <c r="B6679" s="589"/>
      <c r="C6679" s="595"/>
      <c r="D6679" s="596"/>
      <c r="E6679" s="589"/>
      <c r="F6679" s="589"/>
      <c r="G6679" s="589"/>
      <c r="H6679" s="591" t="s">
        <v>1892</v>
      </c>
      <c r="I6679" s="591"/>
      <c r="J6679" s="164" t="s">
        <v>1891</v>
      </c>
      <c r="K6679" s="164" t="s">
        <v>0</v>
      </c>
      <c r="L6679" s="165">
        <v>1282.8600000000001</v>
      </c>
    </row>
    <row r="6680" spans="1:12" s="148" customFormat="1" ht="24" customHeight="1" x14ac:dyDescent="0.15">
      <c r="A6680" s="593"/>
      <c r="B6680" s="161" t="s">
        <v>29</v>
      </c>
      <c r="C6680" s="162" t="s">
        <v>30</v>
      </c>
      <c r="D6680" s="162" t="s">
        <v>1893</v>
      </c>
      <c r="E6680" s="162" t="s">
        <v>1894</v>
      </c>
      <c r="F6680" s="592"/>
      <c r="G6680" s="592"/>
      <c r="H6680" s="591" t="s">
        <v>1895</v>
      </c>
      <c r="I6680" s="591"/>
      <c r="J6680" s="589" t="s">
        <v>1891</v>
      </c>
      <c r="K6680" s="589" t="s">
        <v>1891</v>
      </c>
      <c r="L6680" s="590">
        <v>0</v>
      </c>
    </row>
    <row r="6681" spans="1:12" s="148" customFormat="1" ht="24" customHeight="1" x14ac:dyDescent="0.15">
      <c r="A6681" s="593"/>
      <c r="B6681" s="164" t="s">
        <v>1962</v>
      </c>
      <c r="C6681" s="164" t="s">
        <v>3622</v>
      </c>
      <c r="D6681" s="166">
        <v>43115</v>
      </c>
      <c r="E6681" s="164" t="s">
        <v>3623</v>
      </c>
      <c r="F6681" s="592"/>
      <c r="G6681" s="592"/>
      <c r="H6681" s="591"/>
      <c r="I6681" s="591"/>
      <c r="J6681" s="589"/>
      <c r="K6681" s="589"/>
      <c r="L6681" s="590"/>
    </row>
    <row r="6682" spans="1:12" s="148" customFormat="1" ht="24" customHeight="1" x14ac:dyDescent="0.15">
      <c r="A6682" s="593">
        <v>1268</v>
      </c>
      <c r="B6682" s="161" t="s">
        <v>20</v>
      </c>
      <c r="C6682" s="162" t="s">
        <v>21</v>
      </c>
      <c r="D6682" s="162" t="s">
        <v>1884</v>
      </c>
      <c r="E6682" s="162" t="s">
        <v>1885</v>
      </c>
      <c r="F6682" s="594" t="s">
        <v>14</v>
      </c>
      <c r="G6682" s="594"/>
      <c r="H6682" s="592"/>
      <c r="I6682" s="592"/>
      <c r="J6682" s="592"/>
      <c r="K6682" s="592"/>
      <c r="L6682" s="592"/>
    </row>
    <row r="6683" spans="1:12" s="148" customFormat="1" ht="26.25" customHeight="1" x14ac:dyDescent="0.15">
      <c r="A6683" s="593"/>
      <c r="B6683" s="589" t="s">
        <v>5610</v>
      </c>
      <c r="C6683" s="595" t="s">
        <v>5611</v>
      </c>
      <c r="D6683" s="596">
        <v>43009</v>
      </c>
      <c r="E6683" s="589" t="s">
        <v>5612</v>
      </c>
      <c r="F6683" s="589" t="s">
        <v>693</v>
      </c>
      <c r="G6683" s="589"/>
      <c r="H6683" s="591" t="s">
        <v>1890</v>
      </c>
      <c r="I6683" s="591"/>
      <c r="J6683" s="164" t="s">
        <v>1891</v>
      </c>
      <c r="K6683" s="164" t="s">
        <v>1891</v>
      </c>
      <c r="L6683" s="165">
        <v>0</v>
      </c>
    </row>
    <row r="6684" spans="1:12" s="148" customFormat="1" ht="408.95" customHeight="1" x14ac:dyDescent="0.15">
      <c r="A6684" s="593"/>
      <c r="B6684" s="589"/>
      <c r="C6684" s="595"/>
      <c r="D6684" s="596"/>
      <c r="E6684" s="589"/>
      <c r="F6684" s="589"/>
      <c r="G6684" s="589"/>
      <c r="H6684" s="591" t="s">
        <v>1892</v>
      </c>
      <c r="I6684" s="591"/>
      <c r="J6684" s="589" t="s">
        <v>1891</v>
      </c>
      <c r="K6684" s="589" t="s">
        <v>1891</v>
      </c>
      <c r="L6684" s="590">
        <v>0</v>
      </c>
    </row>
    <row r="6685" spans="1:12" s="148" customFormat="1" ht="155.85" customHeight="1" x14ac:dyDescent="0.15">
      <c r="A6685" s="593"/>
      <c r="B6685" s="589"/>
      <c r="C6685" s="595"/>
      <c r="D6685" s="596"/>
      <c r="E6685" s="589"/>
      <c r="F6685" s="589"/>
      <c r="G6685" s="589"/>
      <c r="H6685" s="591"/>
      <c r="I6685" s="591"/>
      <c r="J6685" s="589"/>
      <c r="K6685" s="589"/>
      <c r="L6685" s="590"/>
    </row>
    <row r="6686" spans="1:12" s="148" customFormat="1" ht="24" customHeight="1" x14ac:dyDescent="0.15">
      <c r="A6686" s="593"/>
      <c r="B6686" s="161" t="s">
        <v>29</v>
      </c>
      <c r="C6686" s="162" t="s">
        <v>30</v>
      </c>
      <c r="D6686" s="162" t="s">
        <v>1893</v>
      </c>
      <c r="E6686" s="162" t="s">
        <v>1894</v>
      </c>
      <c r="F6686" s="592"/>
      <c r="G6686" s="592"/>
      <c r="H6686" s="591" t="s">
        <v>1895</v>
      </c>
      <c r="I6686" s="591"/>
      <c r="J6686" s="589" t="s">
        <v>1891</v>
      </c>
      <c r="K6686" s="589" t="s">
        <v>0</v>
      </c>
      <c r="L6686" s="590">
        <v>500</v>
      </c>
    </row>
    <row r="6687" spans="1:12" s="148" customFormat="1" ht="24" customHeight="1" x14ac:dyDescent="0.15">
      <c r="A6687" s="593"/>
      <c r="B6687" s="164" t="s">
        <v>1896</v>
      </c>
      <c r="C6687" s="164" t="s">
        <v>693</v>
      </c>
      <c r="D6687" s="166">
        <v>43014</v>
      </c>
      <c r="E6687" s="164" t="s">
        <v>4498</v>
      </c>
      <c r="F6687" s="592"/>
      <c r="G6687" s="592"/>
      <c r="H6687" s="591"/>
      <c r="I6687" s="591"/>
      <c r="J6687" s="589"/>
      <c r="K6687" s="589"/>
      <c r="L6687" s="590"/>
    </row>
    <row r="6688" spans="1:12" s="148" customFormat="1" ht="24" customHeight="1" x14ac:dyDescent="0.15">
      <c r="A6688" s="593">
        <v>1269</v>
      </c>
      <c r="B6688" s="161" t="s">
        <v>20</v>
      </c>
      <c r="C6688" s="162" t="s">
        <v>21</v>
      </c>
      <c r="D6688" s="162" t="s">
        <v>1884</v>
      </c>
      <c r="E6688" s="162" t="s">
        <v>1885</v>
      </c>
      <c r="F6688" s="594" t="s">
        <v>14</v>
      </c>
      <c r="G6688" s="594"/>
      <c r="H6688" s="592"/>
      <c r="I6688" s="592"/>
      <c r="J6688" s="592"/>
      <c r="K6688" s="592"/>
      <c r="L6688" s="592"/>
    </row>
    <row r="6689" spans="1:12" s="148" customFormat="1" ht="26.25" customHeight="1" x14ac:dyDescent="0.15">
      <c r="A6689" s="593"/>
      <c r="B6689" s="589" t="s">
        <v>5613</v>
      </c>
      <c r="C6689" s="595" t="s">
        <v>5614</v>
      </c>
      <c r="D6689" s="596">
        <v>43135</v>
      </c>
      <c r="E6689" s="589" t="s">
        <v>2572</v>
      </c>
      <c r="F6689" s="589" t="s">
        <v>2573</v>
      </c>
      <c r="G6689" s="589"/>
      <c r="H6689" s="591" t="s">
        <v>1890</v>
      </c>
      <c r="I6689" s="591"/>
      <c r="J6689" s="164" t="s">
        <v>1891</v>
      </c>
      <c r="K6689" s="164" t="s">
        <v>0</v>
      </c>
      <c r="L6689" s="165">
        <v>401.5</v>
      </c>
    </row>
    <row r="6690" spans="1:12" s="148" customFormat="1" ht="155.25" customHeight="1" x14ac:dyDescent="0.15">
      <c r="A6690" s="593"/>
      <c r="B6690" s="589"/>
      <c r="C6690" s="595"/>
      <c r="D6690" s="596"/>
      <c r="E6690" s="589"/>
      <c r="F6690" s="589"/>
      <c r="G6690" s="589"/>
      <c r="H6690" s="591" t="s">
        <v>1892</v>
      </c>
      <c r="I6690" s="591"/>
      <c r="J6690" s="164" t="s">
        <v>1891</v>
      </c>
      <c r="K6690" s="164" t="s">
        <v>0</v>
      </c>
      <c r="L6690" s="165">
        <v>176.41</v>
      </c>
    </row>
    <row r="6691" spans="1:12" s="148" customFormat="1" ht="24" customHeight="1" x14ac:dyDescent="0.15">
      <c r="A6691" s="593"/>
      <c r="B6691" s="161" t="s">
        <v>29</v>
      </c>
      <c r="C6691" s="162" t="s">
        <v>30</v>
      </c>
      <c r="D6691" s="162" t="s">
        <v>1893</v>
      </c>
      <c r="E6691" s="162" t="s">
        <v>1894</v>
      </c>
      <c r="F6691" s="592"/>
      <c r="G6691" s="592"/>
      <c r="H6691" s="591" t="s">
        <v>1895</v>
      </c>
      <c r="I6691" s="591"/>
      <c r="J6691" s="589" t="s">
        <v>1891</v>
      </c>
      <c r="K6691" s="589" t="s">
        <v>0</v>
      </c>
      <c r="L6691" s="590">
        <v>410.77</v>
      </c>
    </row>
    <row r="6692" spans="1:12" s="148" customFormat="1" ht="24" customHeight="1" x14ac:dyDescent="0.15">
      <c r="A6692" s="593"/>
      <c r="B6692" s="164" t="s">
        <v>1607</v>
      </c>
      <c r="C6692" s="164" t="s">
        <v>2573</v>
      </c>
      <c r="D6692" s="166">
        <v>43137</v>
      </c>
      <c r="E6692" s="164" t="s">
        <v>2818</v>
      </c>
      <c r="F6692" s="592"/>
      <c r="G6692" s="592"/>
      <c r="H6692" s="591"/>
      <c r="I6692" s="591"/>
      <c r="J6692" s="589"/>
      <c r="K6692" s="589"/>
      <c r="L6692" s="590"/>
    </row>
    <row r="6693" spans="1:12" s="148" customFormat="1" ht="24" customHeight="1" x14ac:dyDescent="0.15">
      <c r="A6693" s="593">
        <v>1270</v>
      </c>
      <c r="B6693" s="161" t="s">
        <v>20</v>
      </c>
      <c r="C6693" s="162" t="s">
        <v>21</v>
      </c>
      <c r="D6693" s="162" t="s">
        <v>1884</v>
      </c>
      <c r="E6693" s="162" t="s">
        <v>1885</v>
      </c>
      <c r="F6693" s="594" t="s">
        <v>14</v>
      </c>
      <c r="G6693" s="594"/>
      <c r="H6693" s="592"/>
      <c r="I6693" s="592"/>
      <c r="J6693" s="592"/>
      <c r="K6693" s="592"/>
      <c r="L6693" s="592"/>
    </row>
    <row r="6694" spans="1:12" s="148" customFormat="1" ht="26.25" customHeight="1" x14ac:dyDescent="0.15">
      <c r="A6694" s="593"/>
      <c r="B6694" s="589" t="s">
        <v>5615</v>
      </c>
      <c r="C6694" s="595" t="s">
        <v>5616</v>
      </c>
      <c r="D6694" s="596">
        <v>43009</v>
      </c>
      <c r="E6694" s="589" t="s">
        <v>3445</v>
      </c>
      <c r="F6694" s="589" t="s">
        <v>5617</v>
      </c>
      <c r="G6694" s="589"/>
      <c r="H6694" s="591" t="s">
        <v>1890</v>
      </c>
      <c r="I6694" s="591"/>
      <c r="J6694" s="164" t="s">
        <v>1891</v>
      </c>
      <c r="K6694" s="164" t="s">
        <v>0</v>
      </c>
      <c r="L6694" s="165">
        <v>400</v>
      </c>
    </row>
    <row r="6695" spans="1:12" s="148" customFormat="1" ht="408.95" customHeight="1" x14ac:dyDescent="0.15">
      <c r="A6695" s="593"/>
      <c r="B6695" s="589"/>
      <c r="C6695" s="595"/>
      <c r="D6695" s="596"/>
      <c r="E6695" s="589"/>
      <c r="F6695" s="589"/>
      <c r="G6695" s="589"/>
      <c r="H6695" s="591" t="s">
        <v>1892</v>
      </c>
      <c r="I6695" s="591"/>
      <c r="J6695" s="589" t="s">
        <v>1891</v>
      </c>
      <c r="K6695" s="589" t="s">
        <v>1891</v>
      </c>
      <c r="L6695" s="590">
        <v>0</v>
      </c>
    </row>
    <row r="6696" spans="1:12" s="148" customFormat="1" ht="239.85" customHeight="1" x14ac:dyDescent="0.15">
      <c r="A6696" s="593"/>
      <c r="B6696" s="589"/>
      <c r="C6696" s="595"/>
      <c r="D6696" s="596"/>
      <c r="E6696" s="589"/>
      <c r="F6696" s="589"/>
      <c r="G6696" s="589"/>
      <c r="H6696" s="591"/>
      <c r="I6696" s="591"/>
      <c r="J6696" s="589"/>
      <c r="K6696" s="589"/>
      <c r="L6696" s="590"/>
    </row>
    <row r="6697" spans="1:12" s="148" customFormat="1" ht="24" customHeight="1" x14ac:dyDescent="0.15">
      <c r="A6697" s="593"/>
      <c r="B6697" s="161" t="s">
        <v>29</v>
      </c>
      <c r="C6697" s="162" t="s">
        <v>30</v>
      </c>
      <c r="D6697" s="162" t="s">
        <v>1893</v>
      </c>
      <c r="E6697" s="162" t="s">
        <v>1894</v>
      </c>
      <c r="F6697" s="592"/>
      <c r="G6697" s="592"/>
      <c r="H6697" s="591" t="s">
        <v>1895</v>
      </c>
      <c r="I6697" s="591"/>
      <c r="J6697" s="589" t="s">
        <v>1891</v>
      </c>
      <c r="K6697" s="589" t="s">
        <v>0</v>
      </c>
      <c r="L6697" s="590">
        <v>308</v>
      </c>
    </row>
    <row r="6698" spans="1:12" s="148" customFormat="1" ht="24" customHeight="1" x14ac:dyDescent="0.15">
      <c r="A6698" s="593"/>
      <c r="B6698" s="164" t="s">
        <v>2059</v>
      </c>
      <c r="C6698" s="164" t="s">
        <v>5617</v>
      </c>
      <c r="D6698" s="166">
        <v>43017</v>
      </c>
      <c r="E6698" s="164" t="s">
        <v>5618</v>
      </c>
      <c r="F6698" s="592"/>
      <c r="G6698" s="592"/>
      <c r="H6698" s="591"/>
      <c r="I6698" s="591"/>
      <c r="J6698" s="589"/>
      <c r="K6698" s="589"/>
      <c r="L6698" s="590"/>
    </row>
    <row r="6699" spans="1:12" s="148" customFormat="1" ht="24" customHeight="1" x14ac:dyDescent="0.15">
      <c r="A6699" s="593">
        <v>1271</v>
      </c>
      <c r="B6699" s="161" t="s">
        <v>20</v>
      </c>
      <c r="C6699" s="162" t="s">
        <v>21</v>
      </c>
      <c r="D6699" s="162" t="s">
        <v>1884</v>
      </c>
      <c r="E6699" s="162" t="s">
        <v>1885</v>
      </c>
      <c r="F6699" s="594" t="s">
        <v>14</v>
      </c>
      <c r="G6699" s="594"/>
      <c r="H6699" s="592"/>
      <c r="I6699" s="592"/>
      <c r="J6699" s="592"/>
      <c r="K6699" s="592"/>
      <c r="L6699" s="592"/>
    </row>
    <row r="6700" spans="1:12" s="148" customFormat="1" ht="26.25" customHeight="1" x14ac:dyDescent="0.15">
      <c r="A6700" s="593"/>
      <c r="B6700" s="589" t="s">
        <v>5615</v>
      </c>
      <c r="C6700" s="595" t="s">
        <v>5619</v>
      </c>
      <c r="D6700" s="596">
        <v>43034</v>
      </c>
      <c r="E6700" s="589" t="s">
        <v>5620</v>
      </c>
      <c r="F6700" s="589" t="s">
        <v>5621</v>
      </c>
      <c r="G6700" s="589"/>
      <c r="H6700" s="591" t="s">
        <v>1890</v>
      </c>
      <c r="I6700" s="591"/>
      <c r="J6700" s="164" t="s">
        <v>1891</v>
      </c>
      <c r="K6700" s="164" t="s">
        <v>0</v>
      </c>
      <c r="L6700" s="165">
        <v>185</v>
      </c>
    </row>
    <row r="6701" spans="1:12" s="148" customFormat="1" ht="408.95" customHeight="1" x14ac:dyDescent="0.15">
      <c r="A6701" s="593"/>
      <c r="B6701" s="589"/>
      <c r="C6701" s="595"/>
      <c r="D6701" s="596"/>
      <c r="E6701" s="589"/>
      <c r="F6701" s="589"/>
      <c r="G6701" s="589"/>
      <c r="H6701" s="591" t="s">
        <v>1892</v>
      </c>
      <c r="I6701" s="591"/>
      <c r="J6701" s="589" t="s">
        <v>1891</v>
      </c>
      <c r="K6701" s="589" t="s">
        <v>1891</v>
      </c>
      <c r="L6701" s="590">
        <v>0</v>
      </c>
    </row>
    <row r="6702" spans="1:12" s="148" customFormat="1" ht="103.35" customHeight="1" x14ac:dyDescent="0.15">
      <c r="A6702" s="593"/>
      <c r="B6702" s="589"/>
      <c r="C6702" s="595"/>
      <c r="D6702" s="596"/>
      <c r="E6702" s="589"/>
      <c r="F6702" s="589"/>
      <c r="G6702" s="589"/>
      <c r="H6702" s="591"/>
      <c r="I6702" s="591"/>
      <c r="J6702" s="589"/>
      <c r="K6702" s="589"/>
      <c r="L6702" s="590"/>
    </row>
    <row r="6703" spans="1:12" s="148" customFormat="1" ht="24" customHeight="1" x14ac:dyDescent="0.15">
      <c r="A6703" s="593"/>
      <c r="B6703" s="161" t="s">
        <v>29</v>
      </c>
      <c r="C6703" s="162" t="s">
        <v>30</v>
      </c>
      <c r="D6703" s="162" t="s">
        <v>1893</v>
      </c>
      <c r="E6703" s="162" t="s">
        <v>1894</v>
      </c>
      <c r="F6703" s="592"/>
      <c r="G6703" s="592"/>
      <c r="H6703" s="591" t="s">
        <v>1895</v>
      </c>
      <c r="I6703" s="591"/>
      <c r="J6703" s="589" t="s">
        <v>1891</v>
      </c>
      <c r="K6703" s="589" t="s">
        <v>0</v>
      </c>
      <c r="L6703" s="590">
        <v>440</v>
      </c>
    </row>
    <row r="6704" spans="1:12" s="148" customFormat="1" ht="24" customHeight="1" x14ac:dyDescent="0.15">
      <c r="A6704" s="593"/>
      <c r="B6704" s="164" t="s">
        <v>2059</v>
      </c>
      <c r="C6704" s="164" t="s">
        <v>5621</v>
      </c>
      <c r="D6704" s="166">
        <v>43035</v>
      </c>
      <c r="E6704" s="164" t="s">
        <v>4010</v>
      </c>
      <c r="F6704" s="592"/>
      <c r="G6704" s="592"/>
      <c r="H6704" s="591"/>
      <c r="I6704" s="591"/>
      <c r="J6704" s="589"/>
      <c r="K6704" s="589"/>
      <c r="L6704" s="590"/>
    </row>
    <row r="6705" spans="1:12" s="148" customFormat="1" ht="24" customHeight="1" x14ac:dyDescent="0.15">
      <c r="A6705" s="593">
        <v>1272</v>
      </c>
      <c r="B6705" s="161" t="s">
        <v>20</v>
      </c>
      <c r="C6705" s="162" t="s">
        <v>21</v>
      </c>
      <c r="D6705" s="162" t="s">
        <v>1884</v>
      </c>
      <c r="E6705" s="162" t="s">
        <v>1885</v>
      </c>
      <c r="F6705" s="594" t="s">
        <v>14</v>
      </c>
      <c r="G6705" s="594"/>
      <c r="H6705" s="592"/>
      <c r="I6705" s="592"/>
      <c r="J6705" s="592"/>
      <c r="K6705" s="592"/>
      <c r="L6705" s="592"/>
    </row>
    <row r="6706" spans="1:12" s="148" customFormat="1" ht="26.25" customHeight="1" x14ac:dyDescent="0.15">
      <c r="A6706" s="593"/>
      <c r="B6706" s="589" t="s">
        <v>5615</v>
      </c>
      <c r="C6706" s="595" t="s">
        <v>5622</v>
      </c>
      <c r="D6706" s="596">
        <v>43147</v>
      </c>
      <c r="E6706" s="589" t="s">
        <v>5623</v>
      </c>
      <c r="F6706" s="589" t="s">
        <v>5624</v>
      </c>
      <c r="G6706" s="589"/>
      <c r="H6706" s="591" t="s">
        <v>1890</v>
      </c>
      <c r="I6706" s="591"/>
      <c r="J6706" s="164" t="s">
        <v>1891</v>
      </c>
      <c r="K6706" s="164" t="s">
        <v>0</v>
      </c>
      <c r="L6706" s="165">
        <v>484.7</v>
      </c>
    </row>
    <row r="6707" spans="1:12" s="148" customFormat="1" ht="408.95" customHeight="1" x14ac:dyDescent="0.15">
      <c r="A6707" s="593"/>
      <c r="B6707" s="589"/>
      <c r="C6707" s="595"/>
      <c r="D6707" s="596"/>
      <c r="E6707" s="589"/>
      <c r="F6707" s="589"/>
      <c r="G6707" s="589"/>
      <c r="H6707" s="591" t="s">
        <v>1892</v>
      </c>
      <c r="I6707" s="591"/>
      <c r="J6707" s="589" t="s">
        <v>1891</v>
      </c>
      <c r="K6707" s="589" t="s">
        <v>1891</v>
      </c>
      <c r="L6707" s="590">
        <v>0</v>
      </c>
    </row>
    <row r="6708" spans="1:12" s="148" customFormat="1" ht="8.85" customHeight="1" x14ac:dyDescent="0.15">
      <c r="A6708" s="593"/>
      <c r="B6708" s="589"/>
      <c r="C6708" s="595"/>
      <c r="D6708" s="596"/>
      <c r="E6708" s="589"/>
      <c r="F6708" s="589"/>
      <c r="G6708" s="589"/>
      <c r="H6708" s="591"/>
      <c r="I6708" s="591"/>
      <c r="J6708" s="589"/>
      <c r="K6708" s="589"/>
      <c r="L6708" s="590"/>
    </row>
    <row r="6709" spans="1:12" s="148" customFormat="1" ht="24" customHeight="1" x14ac:dyDescent="0.15">
      <c r="A6709" s="593"/>
      <c r="B6709" s="161" t="s">
        <v>29</v>
      </c>
      <c r="C6709" s="162" t="s">
        <v>30</v>
      </c>
      <c r="D6709" s="162" t="s">
        <v>1893</v>
      </c>
      <c r="E6709" s="162" t="s">
        <v>1894</v>
      </c>
      <c r="F6709" s="592"/>
      <c r="G6709" s="592"/>
      <c r="H6709" s="591" t="s">
        <v>1895</v>
      </c>
      <c r="I6709" s="591"/>
      <c r="J6709" s="589" t="s">
        <v>1891</v>
      </c>
      <c r="K6709" s="589" t="s">
        <v>0</v>
      </c>
      <c r="L6709" s="590">
        <v>117</v>
      </c>
    </row>
    <row r="6710" spans="1:12" s="148" customFormat="1" ht="24" customHeight="1" x14ac:dyDescent="0.15">
      <c r="A6710" s="593"/>
      <c r="B6710" s="164" t="s">
        <v>2059</v>
      </c>
      <c r="C6710" s="164" t="s">
        <v>5624</v>
      </c>
      <c r="D6710" s="166">
        <v>43149</v>
      </c>
      <c r="E6710" s="164" t="s">
        <v>2675</v>
      </c>
      <c r="F6710" s="592"/>
      <c r="G6710" s="592"/>
      <c r="H6710" s="591"/>
      <c r="I6710" s="591"/>
      <c r="J6710" s="589"/>
      <c r="K6710" s="589"/>
      <c r="L6710" s="590"/>
    </row>
    <row r="6711" spans="1:12" s="148" customFormat="1" ht="24" customHeight="1" x14ac:dyDescent="0.15">
      <c r="A6711" s="593">
        <v>1273</v>
      </c>
      <c r="B6711" s="161" t="s">
        <v>20</v>
      </c>
      <c r="C6711" s="162" t="s">
        <v>21</v>
      </c>
      <c r="D6711" s="162" t="s">
        <v>1884</v>
      </c>
      <c r="E6711" s="162" t="s">
        <v>1885</v>
      </c>
      <c r="F6711" s="594" t="s">
        <v>14</v>
      </c>
      <c r="G6711" s="594"/>
      <c r="H6711" s="592"/>
      <c r="I6711" s="592"/>
      <c r="J6711" s="592"/>
      <c r="K6711" s="592"/>
      <c r="L6711" s="592"/>
    </row>
    <row r="6712" spans="1:12" s="148" customFormat="1" ht="26.25" customHeight="1" x14ac:dyDescent="0.15">
      <c r="A6712" s="593"/>
      <c r="B6712" s="589" t="s">
        <v>5615</v>
      </c>
      <c r="C6712" s="589" t="s">
        <v>5625</v>
      </c>
      <c r="D6712" s="596">
        <v>43176</v>
      </c>
      <c r="E6712" s="589" t="s">
        <v>2372</v>
      </c>
      <c r="F6712" s="589" t="s">
        <v>2520</v>
      </c>
      <c r="G6712" s="589"/>
      <c r="H6712" s="591" t="s">
        <v>1890</v>
      </c>
      <c r="I6712" s="591"/>
      <c r="J6712" s="164" t="s">
        <v>1891</v>
      </c>
      <c r="K6712" s="164" t="s">
        <v>1891</v>
      </c>
      <c r="L6712" s="165">
        <v>0</v>
      </c>
    </row>
    <row r="6713" spans="1:12" s="148" customFormat="1" ht="102.75" customHeight="1" x14ac:dyDescent="0.15">
      <c r="A6713" s="593"/>
      <c r="B6713" s="589"/>
      <c r="C6713" s="589"/>
      <c r="D6713" s="596"/>
      <c r="E6713" s="589"/>
      <c r="F6713" s="589"/>
      <c r="G6713" s="589"/>
      <c r="H6713" s="591" t="s">
        <v>1892</v>
      </c>
      <c r="I6713" s="591"/>
      <c r="J6713" s="164" t="s">
        <v>1891</v>
      </c>
      <c r="K6713" s="164" t="s">
        <v>1891</v>
      </c>
      <c r="L6713" s="165">
        <v>0</v>
      </c>
    </row>
    <row r="6714" spans="1:12" s="148" customFormat="1" ht="24" customHeight="1" x14ac:dyDescent="0.15">
      <c r="A6714" s="593"/>
      <c r="B6714" s="161" t="s">
        <v>29</v>
      </c>
      <c r="C6714" s="162" t="s">
        <v>30</v>
      </c>
      <c r="D6714" s="162" t="s">
        <v>1893</v>
      </c>
      <c r="E6714" s="162" t="s">
        <v>1894</v>
      </c>
      <c r="F6714" s="592"/>
      <c r="G6714" s="592"/>
      <c r="H6714" s="591" t="s">
        <v>1895</v>
      </c>
      <c r="I6714" s="591"/>
      <c r="J6714" s="589" t="s">
        <v>1891</v>
      </c>
      <c r="K6714" s="589" t="s">
        <v>0</v>
      </c>
      <c r="L6714" s="590">
        <v>879</v>
      </c>
    </row>
    <row r="6715" spans="1:12" s="148" customFormat="1" ht="24" customHeight="1" x14ac:dyDescent="0.15">
      <c r="A6715" s="593"/>
      <c r="B6715" s="164" t="s">
        <v>2059</v>
      </c>
      <c r="C6715" s="164" t="s">
        <v>2520</v>
      </c>
      <c r="D6715" s="166">
        <v>43179</v>
      </c>
      <c r="E6715" s="164" t="s">
        <v>5083</v>
      </c>
      <c r="F6715" s="592"/>
      <c r="G6715" s="592"/>
      <c r="H6715" s="591"/>
      <c r="I6715" s="591"/>
      <c r="J6715" s="589"/>
      <c r="K6715" s="589"/>
      <c r="L6715" s="590"/>
    </row>
    <row r="6716" spans="1:12" s="148" customFormat="1" ht="24" customHeight="1" x14ac:dyDescent="0.15">
      <c r="A6716" s="593">
        <v>1274</v>
      </c>
      <c r="B6716" s="161" t="s">
        <v>20</v>
      </c>
      <c r="C6716" s="162" t="s">
        <v>21</v>
      </c>
      <c r="D6716" s="162" t="s">
        <v>1884</v>
      </c>
      <c r="E6716" s="162" t="s">
        <v>1885</v>
      </c>
      <c r="F6716" s="594" t="s">
        <v>14</v>
      </c>
      <c r="G6716" s="594"/>
      <c r="H6716" s="592"/>
      <c r="I6716" s="592"/>
      <c r="J6716" s="592"/>
      <c r="K6716" s="592"/>
      <c r="L6716" s="592"/>
    </row>
    <row r="6717" spans="1:12" s="148" customFormat="1" ht="26.25" customHeight="1" x14ac:dyDescent="0.15">
      <c r="A6717" s="593"/>
      <c r="B6717" s="589" t="s">
        <v>5626</v>
      </c>
      <c r="C6717" s="595" t="s">
        <v>5627</v>
      </c>
      <c r="D6717" s="596">
        <v>43035</v>
      </c>
      <c r="E6717" s="589" t="s">
        <v>2064</v>
      </c>
      <c r="F6717" s="589" t="s">
        <v>1985</v>
      </c>
      <c r="G6717" s="589"/>
      <c r="H6717" s="591" t="s">
        <v>1890</v>
      </c>
      <c r="I6717" s="591"/>
      <c r="J6717" s="164" t="s">
        <v>1891</v>
      </c>
      <c r="K6717" s="164" t="s">
        <v>0</v>
      </c>
      <c r="L6717" s="165">
        <v>925.44</v>
      </c>
    </row>
    <row r="6718" spans="1:12" s="148" customFormat="1" ht="165.75" customHeight="1" x14ac:dyDescent="0.15">
      <c r="A6718" s="593"/>
      <c r="B6718" s="589"/>
      <c r="C6718" s="595"/>
      <c r="D6718" s="596"/>
      <c r="E6718" s="589"/>
      <c r="F6718" s="589"/>
      <c r="G6718" s="589"/>
      <c r="H6718" s="591" t="s">
        <v>1892</v>
      </c>
      <c r="I6718" s="591"/>
      <c r="J6718" s="164" t="s">
        <v>1891</v>
      </c>
      <c r="K6718" s="164" t="s">
        <v>0</v>
      </c>
      <c r="L6718" s="165">
        <v>78</v>
      </c>
    </row>
    <row r="6719" spans="1:12" s="148" customFormat="1" ht="24" customHeight="1" x14ac:dyDescent="0.15">
      <c r="A6719" s="593"/>
      <c r="B6719" s="161" t="s">
        <v>29</v>
      </c>
      <c r="C6719" s="162" t="s">
        <v>30</v>
      </c>
      <c r="D6719" s="162" t="s">
        <v>1893</v>
      </c>
      <c r="E6719" s="162" t="s">
        <v>1894</v>
      </c>
      <c r="F6719" s="592"/>
      <c r="G6719" s="592"/>
      <c r="H6719" s="591" t="s">
        <v>1895</v>
      </c>
      <c r="I6719" s="591"/>
      <c r="J6719" s="589" t="s">
        <v>1891</v>
      </c>
      <c r="K6719" s="589" t="s">
        <v>0</v>
      </c>
      <c r="L6719" s="590">
        <v>820</v>
      </c>
    </row>
    <row r="6720" spans="1:12" s="148" customFormat="1" ht="24" customHeight="1" x14ac:dyDescent="0.15">
      <c r="A6720" s="593"/>
      <c r="B6720" s="164" t="s">
        <v>1896</v>
      </c>
      <c r="C6720" s="164" t="s">
        <v>1985</v>
      </c>
      <c r="D6720" s="166">
        <v>43038</v>
      </c>
      <c r="E6720" s="164" t="s">
        <v>5628</v>
      </c>
      <c r="F6720" s="592"/>
      <c r="G6720" s="592"/>
      <c r="H6720" s="591"/>
      <c r="I6720" s="591"/>
      <c r="J6720" s="589"/>
      <c r="K6720" s="589"/>
      <c r="L6720" s="590"/>
    </row>
    <row r="6721" spans="1:12" s="148" customFormat="1" ht="24" customHeight="1" x14ac:dyDescent="0.15">
      <c r="A6721" s="593">
        <v>1275</v>
      </c>
      <c r="B6721" s="161" t="s">
        <v>20</v>
      </c>
      <c r="C6721" s="162" t="s">
        <v>21</v>
      </c>
      <c r="D6721" s="162" t="s">
        <v>1884</v>
      </c>
      <c r="E6721" s="162" t="s">
        <v>1885</v>
      </c>
      <c r="F6721" s="594" t="s">
        <v>14</v>
      </c>
      <c r="G6721" s="594"/>
      <c r="H6721" s="592"/>
      <c r="I6721" s="592"/>
      <c r="J6721" s="592"/>
      <c r="K6721" s="592"/>
      <c r="L6721" s="592"/>
    </row>
    <row r="6722" spans="1:12" s="148" customFormat="1" ht="26.25" customHeight="1" x14ac:dyDescent="0.15">
      <c r="A6722" s="593"/>
      <c r="B6722" s="589" t="s">
        <v>5629</v>
      </c>
      <c r="C6722" s="589" t="s">
        <v>5630</v>
      </c>
      <c r="D6722" s="596">
        <v>43160</v>
      </c>
      <c r="E6722" s="589" t="s">
        <v>1978</v>
      </c>
      <c r="F6722" s="589" t="s">
        <v>1979</v>
      </c>
      <c r="G6722" s="589"/>
      <c r="H6722" s="591" t="s">
        <v>1890</v>
      </c>
      <c r="I6722" s="591"/>
      <c r="J6722" s="164" t="s">
        <v>1891</v>
      </c>
      <c r="K6722" s="164" t="s">
        <v>0</v>
      </c>
      <c r="L6722" s="165">
        <v>286</v>
      </c>
    </row>
    <row r="6723" spans="1:12" s="148" customFormat="1" ht="81.75" customHeight="1" x14ac:dyDescent="0.15">
      <c r="A6723" s="593"/>
      <c r="B6723" s="589"/>
      <c r="C6723" s="589"/>
      <c r="D6723" s="596"/>
      <c r="E6723" s="589"/>
      <c r="F6723" s="589"/>
      <c r="G6723" s="589"/>
      <c r="H6723" s="591" t="s">
        <v>1892</v>
      </c>
      <c r="I6723" s="591"/>
      <c r="J6723" s="164" t="s">
        <v>1891</v>
      </c>
      <c r="K6723" s="164" t="s">
        <v>0</v>
      </c>
      <c r="L6723" s="165">
        <v>386</v>
      </c>
    </row>
    <row r="6724" spans="1:12" s="148" customFormat="1" ht="24" customHeight="1" x14ac:dyDescent="0.15">
      <c r="A6724" s="593"/>
      <c r="B6724" s="161" t="s">
        <v>29</v>
      </c>
      <c r="C6724" s="162" t="s">
        <v>30</v>
      </c>
      <c r="D6724" s="162" t="s">
        <v>1893</v>
      </c>
      <c r="E6724" s="162" t="s">
        <v>1894</v>
      </c>
      <c r="F6724" s="592"/>
      <c r="G6724" s="592"/>
      <c r="H6724" s="591" t="s">
        <v>1895</v>
      </c>
      <c r="I6724" s="591"/>
      <c r="J6724" s="589" t="s">
        <v>1891</v>
      </c>
      <c r="K6724" s="589" t="s">
        <v>1891</v>
      </c>
      <c r="L6724" s="590">
        <v>0</v>
      </c>
    </row>
    <row r="6725" spans="1:12" s="148" customFormat="1" ht="24" customHeight="1" x14ac:dyDescent="0.15">
      <c r="A6725" s="593"/>
      <c r="B6725" s="164" t="s">
        <v>1962</v>
      </c>
      <c r="C6725" s="164" t="s">
        <v>1979</v>
      </c>
      <c r="D6725" s="166">
        <v>43162</v>
      </c>
      <c r="E6725" s="164" t="s">
        <v>2365</v>
      </c>
      <c r="F6725" s="592"/>
      <c r="G6725" s="592"/>
      <c r="H6725" s="591"/>
      <c r="I6725" s="591"/>
      <c r="J6725" s="589"/>
      <c r="K6725" s="589"/>
      <c r="L6725" s="590"/>
    </row>
    <row r="6726" spans="1:12" s="148" customFormat="1" ht="24" customHeight="1" x14ac:dyDescent="0.15">
      <c r="A6726" s="593">
        <v>1276</v>
      </c>
      <c r="B6726" s="161" t="s">
        <v>20</v>
      </c>
      <c r="C6726" s="162" t="s">
        <v>21</v>
      </c>
      <c r="D6726" s="162" t="s">
        <v>1884</v>
      </c>
      <c r="E6726" s="162" t="s">
        <v>1885</v>
      </c>
      <c r="F6726" s="594" t="s">
        <v>14</v>
      </c>
      <c r="G6726" s="594"/>
      <c r="H6726" s="592"/>
      <c r="I6726" s="592"/>
      <c r="J6726" s="592"/>
      <c r="K6726" s="592"/>
      <c r="L6726" s="592"/>
    </row>
    <row r="6727" spans="1:12" s="148" customFormat="1" ht="26.25" customHeight="1" x14ac:dyDescent="0.15">
      <c r="A6727" s="593"/>
      <c r="B6727" s="589" t="s">
        <v>5631</v>
      </c>
      <c r="C6727" s="589" t="s">
        <v>5632</v>
      </c>
      <c r="D6727" s="596">
        <v>43176</v>
      </c>
      <c r="E6727" s="589" t="s">
        <v>2642</v>
      </c>
      <c r="F6727" s="589" t="s">
        <v>5633</v>
      </c>
      <c r="G6727" s="589"/>
      <c r="H6727" s="591" t="s">
        <v>1890</v>
      </c>
      <c r="I6727" s="591"/>
      <c r="J6727" s="164" t="s">
        <v>1891</v>
      </c>
      <c r="K6727" s="164" t="s">
        <v>0</v>
      </c>
      <c r="L6727" s="165">
        <v>348</v>
      </c>
    </row>
    <row r="6728" spans="1:12" s="148" customFormat="1" ht="29.25" customHeight="1" x14ac:dyDescent="0.15">
      <c r="A6728" s="593"/>
      <c r="B6728" s="589"/>
      <c r="C6728" s="589"/>
      <c r="D6728" s="596"/>
      <c r="E6728" s="589"/>
      <c r="F6728" s="589"/>
      <c r="G6728" s="589"/>
      <c r="H6728" s="591" t="s">
        <v>1892</v>
      </c>
      <c r="I6728" s="591"/>
      <c r="J6728" s="164" t="s">
        <v>1891</v>
      </c>
      <c r="K6728" s="164" t="s">
        <v>0</v>
      </c>
      <c r="L6728" s="165">
        <v>422.6</v>
      </c>
    </row>
    <row r="6729" spans="1:12" s="148" customFormat="1" ht="24" customHeight="1" x14ac:dyDescent="0.15">
      <c r="A6729" s="593"/>
      <c r="B6729" s="161" t="s">
        <v>29</v>
      </c>
      <c r="C6729" s="162" t="s">
        <v>30</v>
      </c>
      <c r="D6729" s="162" t="s">
        <v>1893</v>
      </c>
      <c r="E6729" s="162" t="s">
        <v>1894</v>
      </c>
      <c r="F6729" s="592"/>
      <c r="G6729" s="592"/>
      <c r="H6729" s="591" t="s">
        <v>1895</v>
      </c>
      <c r="I6729" s="591"/>
      <c r="J6729" s="589" t="s">
        <v>1891</v>
      </c>
      <c r="K6729" s="589" t="s">
        <v>0</v>
      </c>
      <c r="L6729" s="590">
        <v>41</v>
      </c>
    </row>
    <row r="6730" spans="1:12" s="148" customFormat="1" ht="24" customHeight="1" x14ac:dyDescent="0.15">
      <c r="A6730" s="593"/>
      <c r="B6730" s="164" t="s">
        <v>1896</v>
      </c>
      <c r="C6730" s="164" t="s">
        <v>5633</v>
      </c>
      <c r="D6730" s="166">
        <v>43178</v>
      </c>
      <c r="E6730" s="164" t="s">
        <v>5634</v>
      </c>
      <c r="F6730" s="592"/>
      <c r="G6730" s="592"/>
      <c r="H6730" s="591"/>
      <c r="I6730" s="591"/>
      <c r="J6730" s="589"/>
      <c r="K6730" s="589"/>
      <c r="L6730" s="590"/>
    </row>
    <row r="6731" spans="1:12" s="148" customFormat="1" ht="24" customHeight="1" x14ac:dyDescent="0.15">
      <c r="A6731" s="593">
        <v>1277</v>
      </c>
      <c r="B6731" s="161" t="s">
        <v>20</v>
      </c>
      <c r="C6731" s="162" t="s">
        <v>21</v>
      </c>
      <c r="D6731" s="162" t="s">
        <v>1884</v>
      </c>
      <c r="E6731" s="162" t="s">
        <v>1885</v>
      </c>
      <c r="F6731" s="594" t="s">
        <v>14</v>
      </c>
      <c r="G6731" s="594"/>
      <c r="H6731" s="592"/>
      <c r="I6731" s="592"/>
      <c r="J6731" s="592"/>
      <c r="K6731" s="592"/>
      <c r="L6731" s="592"/>
    </row>
    <row r="6732" spans="1:12" s="148" customFormat="1" ht="26.25" customHeight="1" x14ac:dyDescent="0.15">
      <c r="A6732" s="593"/>
      <c r="B6732" s="589" t="s">
        <v>5635</v>
      </c>
      <c r="C6732" s="595" t="s">
        <v>5636</v>
      </c>
      <c r="D6732" s="596">
        <v>43048</v>
      </c>
      <c r="E6732" s="589" t="s">
        <v>2633</v>
      </c>
      <c r="F6732" s="589" t="s">
        <v>5593</v>
      </c>
      <c r="G6732" s="589"/>
      <c r="H6732" s="591" t="s">
        <v>1890</v>
      </c>
      <c r="I6732" s="591"/>
      <c r="J6732" s="164" t="s">
        <v>1891</v>
      </c>
      <c r="K6732" s="164" t="s">
        <v>0</v>
      </c>
      <c r="L6732" s="165">
        <v>1261</v>
      </c>
    </row>
    <row r="6733" spans="1:12" s="148" customFormat="1" ht="408.95" customHeight="1" x14ac:dyDescent="0.15">
      <c r="A6733" s="593"/>
      <c r="B6733" s="589"/>
      <c r="C6733" s="595"/>
      <c r="D6733" s="596"/>
      <c r="E6733" s="589"/>
      <c r="F6733" s="589"/>
      <c r="G6733" s="589"/>
      <c r="H6733" s="591" t="s">
        <v>1892</v>
      </c>
      <c r="I6733" s="591"/>
      <c r="J6733" s="589" t="s">
        <v>1891</v>
      </c>
      <c r="K6733" s="589" t="s">
        <v>1891</v>
      </c>
      <c r="L6733" s="590">
        <v>0</v>
      </c>
    </row>
    <row r="6734" spans="1:12" s="148" customFormat="1" ht="250.35" customHeight="1" x14ac:dyDescent="0.15">
      <c r="A6734" s="593"/>
      <c r="B6734" s="589"/>
      <c r="C6734" s="595"/>
      <c r="D6734" s="596"/>
      <c r="E6734" s="589"/>
      <c r="F6734" s="589"/>
      <c r="G6734" s="589"/>
      <c r="H6734" s="591"/>
      <c r="I6734" s="591"/>
      <c r="J6734" s="589"/>
      <c r="K6734" s="589"/>
      <c r="L6734" s="590"/>
    </row>
    <row r="6735" spans="1:12" s="148" customFormat="1" ht="24" customHeight="1" x14ac:dyDescent="0.15">
      <c r="A6735" s="593"/>
      <c r="B6735" s="161" t="s">
        <v>29</v>
      </c>
      <c r="C6735" s="162" t="s">
        <v>30</v>
      </c>
      <c r="D6735" s="162" t="s">
        <v>1893</v>
      </c>
      <c r="E6735" s="162" t="s">
        <v>1894</v>
      </c>
      <c r="F6735" s="592"/>
      <c r="G6735" s="592"/>
      <c r="H6735" s="591" t="s">
        <v>1895</v>
      </c>
      <c r="I6735" s="591"/>
      <c r="J6735" s="589" t="s">
        <v>1891</v>
      </c>
      <c r="K6735" s="589" t="s">
        <v>1891</v>
      </c>
      <c r="L6735" s="590">
        <v>0</v>
      </c>
    </row>
    <row r="6736" spans="1:12" s="148" customFormat="1" ht="24" customHeight="1" x14ac:dyDescent="0.15">
      <c r="A6736" s="593"/>
      <c r="B6736" s="164" t="s">
        <v>1980</v>
      </c>
      <c r="C6736" s="164" t="s">
        <v>5593</v>
      </c>
      <c r="D6736" s="166">
        <v>43051</v>
      </c>
      <c r="E6736" s="164" t="s">
        <v>5377</v>
      </c>
      <c r="F6736" s="592"/>
      <c r="G6736" s="592"/>
      <c r="H6736" s="591"/>
      <c r="I6736" s="591"/>
      <c r="J6736" s="589"/>
      <c r="K6736" s="589"/>
      <c r="L6736" s="590"/>
    </row>
    <row r="6737" spans="1:12" s="148" customFormat="1" ht="24" customHeight="1" x14ac:dyDescent="0.15">
      <c r="A6737" s="593">
        <v>1278</v>
      </c>
      <c r="B6737" s="161" t="s">
        <v>20</v>
      </c>
      <c r="C6737" s="162" t="s">
        <v>21</v>
      </c>
      <c r="D6737" s="162" t="s">
        <v>1884</v>
      </c>
      <c r="E6737" s="162" t="s">
        <v>1885</v>
      </c>
      <c r="F6737" s="594" t="s">
        <v>14</v>
      </c>
      <c r="G6737" s="594"/>
      <c r="H6737" s="592"/>
      <c r="I6737" s="592"/>
      <c r="J6737" s="592"/>
      <c r="K6737" s="592"/>
      <c r="L6737" s="592"/>
    </row>
    <row r="6738" spans="1:12" s="148" customFormat="1" ht="26.25" customHeight="1" x14ac:dyDescent="0.15">
      <c r="A6738" s="593"/>
      <c r="B6738" s="589" t="s">
        <v>5637</v>
      </c>
      <c r="C6738" s="595" t="s">
        <v>5638</v>
      </c>
      <c r="D6738" s="596">
        <v>43150</v>
      </c>
      <c r="E6738" s="589" t="s">
        <v>3000</v>
      </c>
      <c r="F6738" s="589" t="s">
        <v>3001</v>
      </c>
      <c r="G6738" s="589"/>
      <c r="H6738" s="591" t="s">
        <v>1890</v>
      </c>
      <c r="I6738" s="591"/>
      <c r="J6738" s="164" t="s">
        <v>1891</v>
      </c>
      <c r="K6738" s="164" t="s">
        <v>0</v>
      </c>
      <c r="L6738" s="165">
        <v>448.03</v>
      </c>
    </row>
    <row r="6739" spans="1:12" s="148" customFormat="1" ht="386.25" customHeight="1" x14ac:dyDescent="0.15">
      <c r="A6739" s="593"/>
      <c r="B6739" s="589"/>
      <c r="C6739" s="595"/>
      <c r="D6739" s="596"/>
      <c r="E6739" s="589"/>
      <c r="F6739" s="589"/>
      <c r="G6739" s="589"/>
      <c r="H6739" s="591" t="s">
        <v>1892</v>
      </c>
      <c r="I6739" s="591"/>
      <c r="J6739" s="164" t="s">
        <v>1891</v>
      </c>
      <c r="K6739" s="164" t="s">
        <v>0</v>
      </c>
      <c r="L6739" s="165">
        <v>232.6</v>
      </c>
    </row>
    <row r="6740" spans="1:12" s="148" customFormat="1" ht="24" customHeight="1" x14ac:dyDescent="0.15">
      <c r="A6740" s="593"/>
      <c r="B6740" s="161" t="s">
        <v>29</v>
      </c>
      <c r="C6740" s="162" t="s">
        <v>30</v>
      </c>
      <c r="D6740" s="162" t="s">
        <v>1893</v>
      </c>
      <c r="E6740" s="162" t="s">
        <v>1894</v>
      </c>
      <c r="F6740" s="592"/>
      <c r="G6740" s="592"/>
      <c r="H6740" s="591" t="s">
        <v>1895</v>
      </c>
      <c r="I6740" s="591"/>
      <c r="J6740" s="589" t="s">
        <v>1891</v>
      </c>
      <c r="K6740" s="589" t="s">
        <v>0</v>
      </c>
      <c r="L6740" s="590">
        <v>25</v>
      </c>
    </row>
    <row r="6741" spans="1:12" s="148" customFormat="1" ht="24" customHeight="1" x14ac:dyDescent="0.15">
      <c r="A6741" s="593"/>
      <c r="B6741" s="164" t="s">
        <v>1986</v>
      </c>
      <c r="C6741" s="164" t="s">
        <v>3001</v>
      </c>
      <c r="D6741" s="166">
        <v>43152</v>
      </c>
      <c r="E6741" s="164" t="s">
        <v>5639</v>
      </c>
      <c r="F6741" s="592"/>
      <c r="G6741" s="592"/>
      <c r="H6741" s="591"/>
      <c r="I6741" s="591"/>
      <c r="J6741" s="589"/>
      <c r="K6741" s="589"/>
      <c r="L6741" s="590"/>
    </row>
    <row r="6742" spans="1:12" s="148" customFormat="1" ht="24" customHeight="1" x14ac:dyDescent="0.15">
      <c r="A6742" s="593">
        <v>1279</v>
      </c>
      <c r="B6742" s="161" t="s">
        <v>20</v>
      </c>
      <c r="C6742" s="162" t="s">
        <v>21</v>
      </c>
      <c r="D6742" s="162" t="s">
        <v>1884</v>
      </c>
      <c r="E6742" s="162" t="s">
        <v>1885</v>
      </c>
      <c r="F6742" s="594" t="s">
        <v>14</v>
      </c>
      <c r="G6742" s="594"/>
      <c r="H6742" s="592"/>
      <c r="I6742" s="592"/>
      <c r="J6742" s="592"/>
      <c r="K6742" s="592"/>
      <c r="L6742" s="592"/>
    </row>
    <row r="6743" spans="1:12" s="148" customFormat="1" ht="26.25" customHeight="1" x14ac:dyDescent="0.15">
      <c r="A6743" s="593"/>
      <c r="B6743" s="589" t="s">
        <v>5640</v>
      </c>
      <c r="C6743" s="595" t="s">
        <v>5641</v>
      </c>
      <c r="D6743" s="596">
        <v>43022</v>
      </c>
      <c r="E6743" s="589" t="s">
        <v>2215</v>
      </c>
      <c r="F6743" s="589" t="s">
        <v>5642</v>
      </c>
      <c r="G6743" s="589"/>
      <c r="H6743" s="591" t="s">
        <v>1890</v>
      </c>
      <c r="I6743" s="591"/>
      <c r="J6743" s="164" t="s">
        <v>1891</v>
      </c>
      <c r="K6743" s="164" t="s">
        <v>0</v>
      </c>
      <c r="L6743" s="165">
        <v>354</v>
      </c>
    </row>
    <row r="6744" spans="1:12" s="148" customFormat="1" ht="408.95" customHeight="1" x14ac:dyDescent="0.15">
      <c r="A6744" s="593"/>
      <c r="B6744" s="589"/>
      <c r="C6744" s="595"/>
      <c r="D6744" s="596"/>
      <c r="E6744" s="589"/>
      <c r="F6744" s="589"/>
      <c r="G6744" s="589"/>
      <c r="H6744" s="591" t="s">
        <v>1892</v>
      </c>
      <c r="I6744" s="591"/>
      <c r="J6744" s="589" t="s">
        <v>1891</v>
      </c>
      <c r="K6744" s="589" t="s">
        <v>1891</v>
      </c>
      <c r="L6744" s="590">
        <v>0</v>
      </c>
    </row>
    <row r="6745" spans="1:12" s="148" customFormat="1" ht="218.85" customHeight="1" x14ac:dyDescent="0.15">
      <c r="A6745" s="593"/>
      <c r="B6745" s="589"/>
      <c r="C6745" s="595"/>
      <c r="D6745" s="596"/>
      <c r="E6745" s="589"/>
      <c r="F6745" s="589"/>
      <c r="G6745" s="589"/>
      <c r="H6745" s="591"/>
      <c r="I6745" s="591"/>
      <c r="J6745" s="589"/>
      <c r="K6745" s="589"/>
      <c r="L6745" s="590"/>
    </row>
    <row r="6746" spans="1:12" s="148" customFormat="1" ht="24" customHeight="1" x14ac:dyDescent="0.15">
      <c r="A6746" s="593"/>
      <c r="B6746" s="161" t="s">
        <v>29</v>
      </c>
      <c r="C6746" s="162" t="s">
        <v>30</v>
      </c>
      <c r="D6746" s="162" t="s">
        <v>1893</v>
      </c>
      <c r="E6746" s="162" t="s">
        <v>1894</v>
      </c>
      <c r="F6746" s="592"/>
      <c r="G6746" s="592"/>
      <c r="H6746" s="591" t="s">
        <v>1895</v>
      </c>
      <c r="I6746" s="591"/>
      <c r="J6746" s="589" t="s">
        <v>1891</v>
      </c>
      <c r="K6746" s="589" t="s">
        <v>0</v>
      </c>
      <c r="L6746" s="590">
        <v>180</v>
      </c>
    </row>
    <row r="6747" spans="1:12" s="148" customFormat="1" ht="24" customHeight="1" x14ac:dyDescent="0.15">
      <c r="A6747" s="593"/>
      <c r="B6747" s="164" t="s">
        <v>1670</v>
      </c>
      <c r="C6747" s="164" t="s">
        <v>5642</v>
      </c>
      <c r="D6747" s="166">
        <v>43029</v>
      </c>
      <c r="E6747" s="164" t="s">
        <v>4552</v>
      </c>
      <c r="F6747" s="592"/>
      <c r="G6747" s="592"/>
      <c r="H6747" s="591"/>
      <c r="I6747" s="591"/>
      <c r="J6747" s="589"/>
      <c r="K6747" s="589"/>
      <c r="L6747" s="590"/>
    </row>
    <row r="6748" spans="1:12" s="148" customFormat="1" ht="24" customHeight="1" x14ac:dyDescent="0.15">
      <c r="A6748" s="593">
        <v>1280</v>
      </c>
      <c r="B6748" s="161" t="s">
        <v>20</v>
      </c>
      <c r="C6748" s="162" t="s">
        <v>21</v>
      </c>
      <c r="D6748" s="162" t="s">
        <v>1884</v>
      </c>
      <c r="E6748" s="162" t="s">
        <v>1885</v>
      </c>
      <c r="F6748" s="594" t="s">
        <v>14</v>
      </c>
      <c r="G6748" s="594"/>
      <c r="H6748" s="592"/>
      <c r="I6748" s="592"/>
      <c r="J6748" s="592"/>
      <c r="K6748" s="592"/>
      <c r="L6748" s="592"/>
    </row>
    <row r="6749" spans="1:12" s="148" customFormat="1" ht="26.25" customHeight="1" x14ac:dyDescent="0.15">
      <c r="A6749" s="593"/>
      <c r="B6749" s="589" t="s">
        <v>5643</v>
      </c>
      <c r="C6749" s="595" t="s">
        <v>5644</v>
      </c>
      <c r="D6749" s="596">
        <v>43073</v>
      </c>
      <c r="E6749" s="589" t="s">
        <v>3656</v>
      </c>
      <c r="F6749" s="589" t="s">
        <v>5645</v>
      </c>
      <c r="G6749" s="589"/>
      <c r="H6749" s="591" t="s">
        <v>1890</v>
      </c>
      <c r="I6749" s="591"/>
      <c r="J6749" s="164" t="s">
        <v>1891</v>
      </c>
      <c r="K6749" s="164" t="s">
        <v>0</v>
      </c>
      <c r="L6749" s="165">
        <v>210</v>
      </c>
    </row>
    <row r="6750" spans="1:12" s="148" customFormat="1" ht="375.75" customHeight="1" x14ac:dyDescent="0.15">
      <c r="A6750" s="593"/>
      <c r="B6750" s="589"/>
      <c r="C6750" s="595"/>
      <c r="D6750" s="596"/>
      <c r="E6750" s="589"/>
      <c r="F6750" s="589"/>
      <c r="G6750" s="589"/>
      <c r="H6750" s="591" t="s">
        <v>1892</v>
      </c>
      <c r="I6750" s="591"/>
      <c r="J6750" s="164" t="s">
        <v>1891</v>
      </c>
      <c r="K6750" s="164" t="s">
        <v>1891</v>
      </c>
      <c r="L6750" s="165">
        <v>0</v>
      </c>
    </row>
    <row r="6751" spans="1:12" s="148" customFormat="1" ht="24" customHeight="1" x14ac:dyDescent="0.15">
      <c r="A6751" s="593"/>
      <c r="B6751" s="161" t="s">
        <v>29</v>
      </c>
      <c r="C6751" s="162" t="s">
        <v>30</v>
      </c>
      <c r="D6751" s="162" t="s">
        <v>1893</v>
      </c>
      <c r="E6751" s="162" t="s">
        <v>1894</v>
      </c>
      <c r="F6751" s="592"/>
      <c r="G6751" s="592"/>
      <c r="H6751" s="591" t="s">
        <v>1895</v>
      </c>
      <c r="I6751" s="591"/>
      <c r="J6751" s="589" t="s">
        <v>1891</v>
      </c>
      <c r="K6751" s="589" t="s">
        <v>0</v>
      </c>
      <c r="L6751" s="590">
        <v>375</v>
      </c>
    </row>
    <row r="6752" spans="1:12" s="148" customFormat="1" ht="24" customHeight="1" x14ac:dyDescent="0.15">
      <c r="A6752" s="593"/>
      <c r="B6752" s="164" t="s">
        <v>1607</v>
      </c>
      <c r="C6752" s="164" t="s">
        <v>5645</v>
      </c>
      <c r="D6752" s="166">
        <v>43079</v>
      </c>
      <c r="E6752" s="164" t="s">
        <v>5646</v>
      </c>
      <c r="F6752" s="592"/>
      <c r="G6752" s="592"/>
      <c r="H6752" s="591"/>
      <c r="I6752" s="591"/>
      <c r="J6752" s="589"/>
      <c r="K6752" s="589"/>
      <c r="L6752" s="590"/>
    </row>
    <row r="6753" spans="1:12" s="148" customFormat="1" ht="24" customHeight="1" x14ac:dyDescent="0.15">
      <c r="A6753" s="593">
        <v>1281</v>
      </c>
      <c r="B6753" s="161" t="s">
        <v>20</v>
      </c>
      <c r="C6753" s="162" t="s">
        <v>21</v>
      </c>
      <c r="D6753" s="162" t="s">
        <v>1884</v>
      </c>
      <c r="E6753" s="162" t="s">
        <v>1885</v>
      </c>
      <c r="F6753" s="594" t="s">
        <v>14</v>
      </c>
      <c r="G6753" s="594"/>
      <c r="H6753" s="592"/>
      <c r="I6753" s="592"/>
      <c r="J6753" s="592"/>
      <c r="K6753" s="592"/>
      <c r="L6753" s="592"/>
    </row>
    <row r="6754" spans="1:12" s="148" customFormat="1" ht="26.25" customHeight="1" x14ac:dyDescent="0.15">
      <c r="A6754" s="593"/>
      <c r="B6754" s="589" t="s">
        <v>5647</v>
      </c>
      <c r="C6754" s="595" t="s">
        <v>5648</v>
      </c>
      <c r="D6754" s="596">
        <v>43149</v>
      </c>
      <c r="E6754" s="589" t="s">
        <v>2619</v>
      </c>
      <c r="F6754" s="589" t="s">
        <v>5649</v>
      </c>
      <c r="G6754" s="589"/>
      <c r="H6754" s="591" t="s">
        <v>1890</v>
      </c>
      <c r="I6754" s="591"/>
      <c r="J6754" s="164" t="s">
        <v>1891</v>
      </c>
      <c r="K6754" s="164" t="s">
        <v>0</v>
      </c>
      <c r="L6754" s="165">
        <v>1476</v>
      </c>
    </row>
    <row r="6755" spans="1:12" s="148" customFormat="1" ht="408.95" customHeight="1" x14ac:dyDescent="0.15">
      <c r="A6755" s="593"/>
      <c r="B6755" s="589"/>
      <c r="C6755" s="595"/>
      <c r="D6755" s="596"/>
      <c r="E6755" s="589"/>
      <c r="F6755" s="589"/>
      <c r="G6755" s="589"/>
      <c r="H6755" s="591" t="s">
        <v>1892</v>
      </c>
      <c r="I6755" s="591"/>
      <c r="J6755" s="589" t="s">
        <v>1891</v>
      </c>
      <c r="K6755" s="589" t="s">
        <v>0</v>
      </c>
      <c r="L6755" s="590">
        <v>916</v>
      </c>
    </row>
    <row r="6756" spans="1:12" s="148" customFormat="1" ht="208.35" customHeight="1" x14ac:dyDescent="0.15">
      <c r="A6756" s="593"/>
      <c r="B6756" s="589"/>
      <c r="C6756" s="595"/>
      <c r="D6756" s="596"/>
      <c r="E6756" s="589"/>
      <c r="F6756" s="589"/>
      <c r="G6756" s="589"/>
      <c r="H6756" s="591"/>
      <c r="I6756" s="591"/>
      <c r="J6756" s="589"/>
      <c r="K6756" s="589"/>
      <c r="L6756" s="590"/>
    </row>
    <row r="6757" spans="1:12" s="148" customFormat="1" ht="24" customHeight="1" x14ac:dyDescent="0.15">
      <c r="A6757" s="593"/>
      <c r="B6757" s="161" t="s">
        <v>29</v>
      </c>
      <c r="C6757" s="162" t="s">
        <v>30</v>
      </c>
      <c r="D6757" s="162" t="s">
        <v>1893</v>
      </c>
      <c r="E6757" s="162" t="s">
        <v>1894</v>
      </c>
      <c r="F6757" s="592"/>
      <c r="G6757" s="592"/>
      <c r="H6757" s="591" t="s">
        <v>1895</v>
      </c>
      <c r="I6757" s="591"/>
      <c r="J6757" s="589" t="s">
        <v>1891</v>
      </c>
      <c r="K6757" s="589" t="s">
        <v>0</v>
      </c>
      <c r="L6757" s="590">
        <v>145</v>
      </c>
    </row>
    <row r="6758" spans="1:12" s="148" customFormat="1" ht="24" customHeight="1" x14ac:dyDescent="0.15">
      <c r="A6758" s="593"/>
      <c r="B6758" s="164" t="s">
        <v>1962</v>
      </c>
      <c r="C6758" s="164" t="s">
        <v>5649</v>
      </c>
      <c r="D6758" s="166">
        <v>43156</v>
      </c>
      <c r="E6758" s="164" t="s">
        <v>3385</v>
      </c>
      <c r="F6758" s="592"/>
      <c r="G6758" s="592"/>
      <c r="H6758" s="591"/>
      <c r="I6758" s="591"/>
      <c r="J6758" s="589"/>
      <c r="K6758" s="589"/>
      <c r="L6758" s="590"/>
    </row>
    <row r="6759" spans="1:12" s="148" customFormat="1" ht="24" customHeight="1" x14ac:dyDescent="0.15">
      <c r="A6759" s="593">
        <v>1282</v>
      </c>
      <c r="B6759" s="161" t="s">
        <v>20</v>
      </c>
      <c r="C6759" s="162" t="s">
        <v>21</v>
      </c>
      <c r="D6759" s="162" t="s">
        <v>1884</v>
      </c>
      <c r="E6759" s="162" t="s">
        <v>1885</v>
      </c>
      <c r="F6759" s="594" t="s">
        <v>14</v>
      </c>
      <c r="G6759" s="594"/>
      <c r="H6759" s="592"/>
      <c r="I6759" s="592"/>
      <c r="J6759" s="592"/>
      <c r="K6759" s="592"/>
      <c r="L6759" s="592"/>
    </row>
    <row r="6760" spans="1:12" s="148" customFormat="1" ht="26.25" customHeight="1" x14ac:dyDescent="0.15">
      <c r="A6760" s="593"/>
      <c r="B6760" s="589" t="s">
        <v>5650</v>
      </c>
      <c r="C6760" s="595" t="s">
        <v>5651</v>
      </c>
      <c r="D6760" s="596">
        <v>43051</v>
      </c>
      <c r="E6760" s="589" t="s">
        <v>3621</v>
      </c>
      <c r="F6760" s="589" t="s">
        <v>5652</v>
      </c>
      <c r="G6760" s="589"/>
      <c r="H6760" s="591" t="s">
        <v>1890</v>
      </c>
      <c r="I6760" s="591"/>
      <c r="J6760" s="164" t="s">
        <v>1891</v>
      </c>
      <c r="K6760" s="164" t="s">
        <v>0</v>
      </c>
      <c r="L6760" s="165">
        <v>1263</v>
      </c>
    </row>
    <row r="6761" spans="1:12" s="148" customFormat="1" ht="408.95" customHeight="1" x14ac:dyDescent="0.15">
      <c r="A6761" s="593"/>
      <c r="B6761" s="589"/>
      <c r="C6761" s="595"/>
      <c r="D6761" s="596"/>
      <c r="E6761" s="589"/>
      <c r="F6761" s="589"/>
      <c r="G6761" s="589"/>
      <c r="H6761" s="591" t="s">
        <v>1892</v>
      </c>
      <c r="I6761" s="591"/>
      <c r="J6761" s="589" t="s">
        <v>1891</v>
      </c>
      <c r="K6761" s="589" t="s">
        <v>1891</v>
      </c>
      <c r="L6761" s="590">
        <v>0</v>
      </c>
    </row>
    <row r="6762" spans="1:12" s="148" customFormat="1" ht="50.85" customHeight="1" x14ac:dyDescent="0.15">
      <c r="A6762" s="593"/>
      <c r="B6762" s="589"/>
      <c r="C6762" s="595"/>
      <c r="D6762" s="596"/>
      <c r="E6762" s="589"/>
      <c r="F6762" s="589"/>
      <c r="G6762" s="589"/>
      <c r="H6762" s="591"/>
      <c r="I6762" s="591"/>
      <c r="J6762" s="589"/>
      <c r="K6762" s="589"/>
      <c r="L6762" s="590"/>
    </row>
    <row r="6763" spans="1:12" s="148" customFormat="1" ht="24" customHeight="1" x14ac:dyDescent="0.15">
      <c r="A6763" s="593"/>
      <c r="B6763" s="161" t="s">
        <v>29</v>
      </c>
      <c r="C6763" s="162" t="s">
        <v>30</v>
      </c>
      <c r="D6763" s="162" t="s">
        <v>1893</v>
      </c>
      <c r="E6763" s="162" t="s">
        <v>1894</v>
      </c>
      <c r="F6763" s="592"/>
      <c r="G6763" s="592"/>
      <c r="H6763" s="591" t="s">
        <v>1895</v>
      </c>
      <c r="I6763" s="591"/>
      <c r="J6763" s="589" t="s">
        <v>1891</v>
      </c>
      <c r="K6763" s="589" t="s">
        <v>1891</v>
      </c>
      <c r="L6763" s="590">
        <v>0</v>
      </c>
    </row>
    <row r="6764" spans="1:12" s="148" customFormat="1" ht="24" customHeight="1" x14ac:dyDescent="0.15">
      <c r="A6764" s="593"/>
      <c r="B6764" s="164" t="s">
        <v>2052</v>
      </c>
      <c r="C6764" s="164" t="s">
        <v>5652</v>
      </c>
      <c r="D6764" s="166">
        <v>43057</v>
      </c>
      <c r="E6764" s="164" t="s">
        <v>2964</v>
      </c>
      <c r="F6764" s="592"/>
      <c r="G6764" s="592"/>
      <c r="H6764" s="591"/>
      <c r="I6764" s="591"/>
      <c r="J6764" s="589"/>
      <c r="K6764" s="589"/>
      <c r="L6764" s="590"/>
    </row>
    <row r="6765" spans="1:12" s="148" customFormat="1" ht="24" customHeight="1" x14ac:dyDescent="0.15">
      <c r="A6765" s="593">
        <v>1283</v>
      </c>
      <c r="B6765" s="161" t="s">
        <v>20</v>
      </c>
      <c r="C6765" s="162" t="s">
        <v>21</v>
      </c>
      <c r="D6765" s="162" t="s">
        <v>1884</v>
      </c>
      <c r="E6765" s="162" t="s">
        <v>1885</v>
      </c>
      <c r="F6765" s="594" t="s">
        <v>14</v>
      </c>
      <c r="G6765" s="594"/>
      <c r="H6765" s="592"/>
      <c r="I6765" s="592"/>
      <c r="J6765" s="592"/>
      <c r="K6765" s="592"/>
      <c r="L6765" s="592"/>
    </row>
    <row r="6766" spans="1:12" s="148" customFormat="1" ht="26.25" customHeight="1" x14ac:dyDescent="0.15">
      <c r="A6766" s="593"/>
      <c r="B6766" s="589" t="s">
        <v>5653</v>
      </c>
      <c r="C6766" s="595" t="s">
        <v>5654</v>
      </c>
      <c r="D6766" s="596">
        <v>43037</v>
      </c>
      <c r="E6766" s="589" t="s">
        <v>3000</v>
      </c>
      <c r="F6766" s="589" t="s">
        <v>3001</v>
      </c>
      <c r="G6766" s="589"/>
      <c r="H6766" s="591" t="s">
        <v>1890</v>
      </c>
      <c r="I6766" s="591"/>
      <c r="J6766" s="164" t="s">
        <v>1891</v>
      </c>
      <c r="K6766" s="164" t="s">
        <v>0</v>
      </c>
      <c r="L6766" s="165">
        <v>274.2</v>
      </c>
    </row>
    <row r="6767" spans="1:12" s="148" customFormat="1" ht="260.25" customHeight="1" x14ac:dyDescent="0.15">
      <c r="A6767" s="593"/>
      <c r="B6767" s="589"/>
      <c r="C6767" s="595"/>
      <c r="D6767" s="596"/>
      <c r="E6767" s="589"/>
      <c r="F6767" s="589"/>
      <c r="G6767" s="589"/>
      <c r="H6767" s="591" t="s">
        <v>1892</v>
      </c>
      <c r="I6767" s="591"/>
      <c r="J6767" s="164" t="s">
        <v>1891</v>
      </c>
      <c r="K6767" s="164" t="s">
        <v>0</v>
      </c>
      <c r="L6767" s="165">
        <v>247.4</v>
      </c>
    </row>
    <row r="6768" spans="1:12" s="148" customFormat="1" ht="24" customHeight="1" x14ac:dyDescent="0.15">
      <c r="A6768" s="593"/>
      <c r="B6768" s="161" t="s">
        <v>29</v>
      </c>
      <c r="C6768" s="162" t="s">
        <v>30</v>
      </c>
      <c r="D6768" s="162" t="s">
        <v>1893</v>
      </c>
      <c r="E6768" s="162" t="s">
        <v>1894</v>
      </c>
      <c r="F6768" s="592"/>
      <c r="G6768" s="592"/>
      <c r="H6768" s="591" t="s">
        <v>1895</v>
      </c>
      <c r="I6768" s="591"/>
      <c r="J6768" s="589" t="s">
        <v>1891</v>
      </c>
      <c r="K6768" s="589" t="s">
        <v>0</v>
      </c>
      <c r="L6768" s="590">
        <v>100</v>
      </c>
    </row>
    <row r="6769" spans="1:12" s="148" customFormat="1" ht="24" customHeight="1" x14ac:dyDescent="0.15">
      <c r="A6769" s="593"/>
      <c r="B6769" s="164" t="s">
        <v>2052</v>
      </c>
      <c r="C6769" s="164" t="s">
        <v>3001</v>
      </c>
      <c r="D6769" s="166">
        <v>43039</v>
      </c>
      <c r="E6769" s="164" t="s">
        <v>3399</v>
      </c>
      <c r="F6769" s="592"/>
      <c r="G6769" s="592"/>
      <c r="H6769" s="591"/>
      <c r="I6769" s="591"/>
      <c r="J6769" s="589"/>
      <c r="K6769" s="589"/>
      <c r="L6769" s="590"/>
    </row>
    <row r="6770" spans="1:12" s="148" customFormat="1" ht="24" customHeight="1" x14ac:dyDescent="0.15">
      <c r="A6770" s="593">
        <v>1284</v>
      </c>
      <c r="B6770" s="161" t="s">
        <v>20</v>
      </c>
      <c r="C6770" s="162" t="s">
        <v>21</v>
      </c>
      <c r="D6770" s="162" t="s">
        <v>1884</v>
      </c>
      <c r="E6770" s="162" t="s">
        <v>1885</v>
      </c>
      <c r="F6770" s="594" t="s">
        <v>14</v>
      </c>
      <c r="G6770" s="594"/>
      <c r="H6770" s="592"/>
      <c r="I6770" s="592"/>
      <c r="J6770" s="592"/>
      <c r="K6770" s="592"/>
      <c r="L6770" s="592"/>
    </row>
    <row r="6771" spans="1:12" s="148" customFormat="1" ht="26.25" customHeight="1" x14ac:dyDescent="0.15">
      <c r="A6771" s="593"/>
      <c r="B6771" s="589" t="s">
        <v>5655</v>
      </c>
      <c r="C6771" s="595" t="s">
        <v>5656</v>
      </c>
      <c r="D6771" s="596">
        <v>43020</v>
      </c>
      <c r="E6771" s="589" t="s">
        <v>4318</v>
      </c>
      <c r="F6771" s="589" t="s">
        <v>5657</v>
      </c>
      <c r="G6771" s="589"/>
      <c r="H6771" s="591" t="s">
        <v>1890</v>
      </c>
      <c r="I6771" s="591"/>
      <c r="J6771" s="164" t="s">
        <v>1891</v>
      </c>
      <c r="K6771" s="164" t="s">
        <v>0</v>
      </c>
      <c r="L6771" s="165">
        <v>240.33</v>
      </c>
    </row>
    <row r="6772" spans="1:12" s="148" customFormat="1" ht="270.75" customHeight="1" x14ac:dyDescent="0.15">
      <c r="A6772" s="593"/>
      <c r="B6772" s="589"/>
      <c r="C6772" s="595"/>
      <c r="D6772" s="596"/>
      <c r="E6772" s="589"/>
      <c r="F6772" s="589"/>
      <c r="G6772" s="589"/>
      <c r="H6772" s="591" t="s">
        <v>1892</v>
      </c>
      <c r="I6772" s="591"/>
      <c r="J6772" s="164" t="s">
        <v>1891</v>
      </c>
      <c r="K6772" s="164" t="s">
        <v>0</v>
      </c>
      <c r="L6772" s="165">
        <v>251.4</v>
      </c>
    </row>
    <row r="6773" spans="1:12" s="148" customFormat="1" ht="24" customHeight="1" x14ac:dyDescent="0.15">
      <c r="A6773" s="593"/>
      <c r="B6773" s="161" t="s">
        <v>29</v>
      </c>
      <c r="C6773" s="162" t="s">
        <v>30</v>
      </c>
      <c r="D6773" s="162" t="s">
        <v>1893</v>
      </c>
      <c r="E6773" s="162" t="s">
        <v>1894</v>
      </c>
      <c r="F6773" s="592"/>
      <c r="G6773" s="592"/>
      <c r="H6773" s="591" t="s">
        <v>1895</v>
      </c>
      <c r="I6773" s="591"/>
      <c r="J6773" s="589" t="s">
        <v>1891</v>
      </c>
      <c r="K6773" s="589" t="s">
        <v>0</v>
      </c>
      <c r="L6773" s="590">
        <v>185</v>
      </c>
    </row>
    <row r="6774" spans="1:12" s="148" customFormat="1" ht="24" customHeight="1" x14ac:dyDescent="0.15">
      <c r="A6774" s="593"/>
      <c r="B6774" s="164" t="s">
        <v>2745</v>
      </c>
      <c r="C6774" s="164" t="s">
        <v>5657</v>
      </c>
      <c r="D6774" s="166">
        <v>43021</v>
      </c>
      <c r="E6774" s="164" t="s">
        <v>3032</v>
      </c>
      <c r="F6774" s="592"/>
      <c r="G6774" s="592"/>
      <c r="H6774" s="591"/>
      <c r="I6774" s="591"/>
      <c r="J6774" s="589"/>
      <c r="K6774" s="589"/>
      <c r="L6774" s="590"/>
    </row>
    <row r="6775" spans="1:12" s="148" customFormat="1" ht="24" customHeight="1" x14ac:dyDescent="0.15">
      <c r="A6775" s="593">
        <v>1285</v>
      </c>
      <c r="B6775" s="161" t="s">
        <v>20</v>
      </c>
      <c r="C6775" s="162" t="s">
        <v>21</v>
      </c>
      <c r="D6775" s="162" t="s">
        <v>1884</v>
      </c>
      <c r="E6775" s="162" t="s">
        <v>1885</v>
      </c>
      <c r="F6775" s="594" t="s">
        <v>14</v>
      </c>
      <c r="G6775" s="594"/>
      <c r="H6775" s="592"/>
      <c r="I6775" s="592"/>
      <c r="J6775" s="592"/>
      <c r="K6775" s="592"/>
      <c r="L6775" s="592"/>
    </row>
    <row r="6776" spans="1:12" s="148" customFormat="1" ht="26.25" customHeight="1" x14ac:dyDescent="0.15">
      <c r="A6776" s="593"/>
      <c r="B6776" s="589" t="s">
        <v>5655</v>
      </c>
      <c r="C6776" s="595" t="s">
        <v>5658</v>
      </c>
      <c r="D6776" s="596">
        <v>43028</v>
      </c>
      <c r="E6776" s="589" t="s">
        <v>2008</v>
      </c>
      <c r="F6776" s="589" t="s">
        <v>5659</v>
      </c>
      <c r="G6776" s="589"/>
      <c r="H6776" s="591" t="s">
        <v>1890</v>
      </c>
      <c r="I6776" s="591"/>
      <c r="J6776" s="164" t="s">
        <v>1891</v>
      </c>
      <c r="K6776" s="164" t="s">
        <v>0</v>
      </c>
      <c r="L6776" s="165">
        <v>336.5</v>
      </c>
    </row>
    <row r="6777" spans="1:12" s="148" customFormat="1" ht="312.75" customHeight="1" x14ac:dyDescent="0.15">
      <c r="A6777" s="593"/>
      <c r="B6777" s="589"/>
      <c r="C6777" s="595"/>
      <c r="D6777" s="596"/>
      <c r="E6777" s="589"/>
      <c r="F6777" s="589"/>
      <c r="G6777" s="589"/>
      <c r="H6777" s="591" t="s">
        <v>1892</v>
      </c>
      <c r="I6777" s="591"/>
      <c r="J6777" s="164" t="s">
        <v>1891</v>
      </c>
      <c r="K6777" s="164" t="s">
        <v>0</v>
      </c>
      <c r="L6777" s="165">
        <v>532.54</v>
      </c>
    </row>
    <row r="6778" spans="1:12" s="148" customFormat="1" ht="24" customHeight="1" x14ac:dyDescent="0.15">
      <c r="A6778" s="593"/>
      <c r="B6778" s="161" t="s">
        <v>29</v>
      </c>
      <c r="C6778" s="162" t="s">
        <v>30</v>
      </c>
      <c r="D6778" s="162" t="s">
        <v>1893</v>
      </c>
      <c r="E6778" s="162" t="s">
        <v>1894</v>
      </c>
      <c r="F6778" s="592"/>
      <c r="G6778" s="592"/>
      <c r="H6778" s="591" t="s">
        <v>1895</v>
      </c>
      <c r="I6778" s="591"/>
      <c r="J6778" s="589" t="s">
        <v>1891</v>
      </c>
      <c r="K6778" s="589" t="s">
        <v>0</v>
      </c>
      <c r="L6778" s="590">
        <v>150</v>
      </c>
    </row>
    <row r="6779" spans="1:12" s="148" customFormat="1" ht="24" customHeight="1" x14ac:dyDescent="0.15">
      <c r="A6779" s="593"/>
      <c r="B6779" s="164" t="s">
        <v>2745</v>
      </c>
      <c r="C6779" s="164" t="s">
        <v>5659</v>
      </c>
      <c r="D6779" s="166">
        <v>43029</v>
      </c>
      <c r="E6779" s="164" t="s">
        <v>3528</v>
      </c>
      <c r="F6779" s="592"/>
      <c r="G6779" s="592"/>
      <c r="H6779" s="591"/>
      <c r="I6779" s="591"/>
      <c r="J6779" s="589"/>
      <c r="K6779" s="589"/>
      <c r="L6779" s="590"/>
    </row>
    <row r="6780" spans="1:12" s="148" customFormat="1" ht="24" customHeight="1" x14ac:dyDescent="0.15">
      <c r="A6780" s="593">
        <v>1286</v>
      </c>
      <c r="B6780" s="161" t="s">
        <v>20</v>
      </c>
      <c r="C6780" s="162" t="s">
        <v>21</v>
      </c>
      <c r="D6780" s="162" t="s">
        <v>1884</v>
      </c>
      <c r="E6780" s="162" t="s">
        <v>1885</v>
      </c>
      <c r="F6780" s="594" t="s">
        <v>14</v>
      </c>
      <c r="G6780" s="594"/>
      <c r="H6780" s="592"/>
      <c r="I6780" s="592"/>
      <c r="J6780" s="592"/>
      <c r="K6780" s="592"/>
      <c r="L6780" s="592"/>
    </row>
    <row r="6781" spans="1:12" s="148" customFormat="1" ht="26.25" customHeight="1" x14ac:dyDescent="0.15">
      <c r="A6781" s="593"/>
      <c r="B6781" s="589" t="s">
        <v>5655</v>
      </c>
      <c r="C6781" s="595" t="s">
        <v>5660</v>
      </c>
      <c r="D6781" s="596">
        <v>43035</v>
      </c>
      <c r="E6781" s="589" t="s">
        <v>2372</v>
      </c>
      <c r="F6781" s="589" t="s">
        <v>2387</v>
      </c>
      <c r="G6781" s="589"/>
      <c r="H6781" s="591" t="s">
        <v>1890</v>
      </c>
      <c r="I6781" s="591"/>
      <c r="J6781" s="164" t="s">
        <v>1891</v>
      </c>
      <c r="K6781" s="164" t="s">
        <v>0</v>
      </c>
      <c r="L6781" s="165">
        <v>331.04</v>
      </c>
    </row>
    <row r="6782" spans="1:12" s="148" customFormat="1" ht="113.25" customHeight="1" x14ac:dyDescent="0.15">
      <c r="A6782" s="593"/>
      <c r="B6782" s="589"/>
      <c r="C6782" s="595"/>
      <c r="D6782" s="596"/>
      <c r="E6782" s="589"/>
      <c r="F6782" s="589"/>
      <c r="G6782" s="589"/>
      <c r="H6782" s="591" t="s">
        <v>1892</v>
      </c>
      <c r="I6782" s="591"/>
      <c r="J6782" s="164" t="s">
        <v>1891</v>
      </c>
      <c r="K6782" s="164" t="s">
        <v>0</v>
      </c>
      <c r="L6782" s="165">
        <v>280.40000000000003</v>
      </c>
    </row>
    <row r="6783" spans="1:12" s="148" customFormat="1" ht="24" customHeight="1" x14ac:dyDescent="0.15">
      <c r="A6783" s="593"/>
      <c r="B6783" s="161" t="s">
        <v>29</v>
      </c>
      <c r="C6783" s="162" t="s">
        <v>30</v>
      </c>
      <c r="D6783" s="162" t="s">
        <v>1893</v>
      </c>
      <c r="E6783" s="162" t="s">
        <v>1894</v>
      </c>
      <c r="F6783" s="592"/>
      <c r="G6783" s="592"/>
      <c r="H6783" s="591" t="s">
        <v>1895</v>
      </c>
      <c r="I6783" s="591"/>
      <c r="J6783" s="589" t="s">
        <v>1891</v>
      </c>
      <c r="K6783" s="589" t="s">
        <v>0</v>
      </c>
      <c r="L6783" s="590">
        <v>120</v>
      </c>
    </row>
    <row r="6784" spans="1:12" s="148" customFormat="1" ht="24" customHeight="1" x14ac:dyDescent="0.15">
      <c r="A6784" s="593"/>
      <c r="B6784" s="164" t="s">
        <v>2745</v>
      </c>
      <c r="C6784" s="164" t="s">
        <v>2387</v>
      </c>
      <c r="D6784" s="166">
        <v>43036</v>
      </c>
      <c r="E6784" s="164" t="s">
        <v>4052</v>
      </c>
      <c r="F6784" s="592"/>
      <c r="G6784" s="592"/>
      <c r="H6784" s="591"/>
      <c r="I6784" s="591"/>
      <c r="J6784" s="589"/>
      <c r="K6784" s="589"/>
      <c r="L6784" s="590"/>
    </row>
    <row r="6785" spans="1:12" s="148" customFormat="1" ht="24" customHeight="1" x14ac:dyDescent="0.15">
      <c r="A6785" s="593">
        <v>1287</v>
      </c>
      <c r="B6785" s="161" t="s">
        <v>20</v>
      </c>
      <c r="C6785" s="162" t="s">
        <v>21</v>
      </c>
      <c r="D6785" s="162" t="s">
        <v>1884</v>
      </c>
      <c r="E6785" s="162" t="s">
        <v>1885</v>
      </c>
      <c r="F6785" s="594" t="s">
        <v>14</v>
      </c>
      <c r="G6785" s="594"/>
      <c r="H6785" s="592"/>
      <c r="I6785" s="592"/>
      <c r="J6785" s="592"/>
      <c r="K6785" s="592"/>
      <c r="L6785" s="592"/>
    </row>
    <row r="6786" spans="1:12" s="148" customFormat="1" ht="26.25" customHeight="1" x14ac:dyDescent="0.15">
      <c r="A6786" s="593"/>
      <c r="B6786" s="589" t="s">
        <v>5655</v>
      </c>
      <c r="C6786" s="595" t="s">
        <v>5661</v>
      </c>
      <c r="D6786" s="596">
        <v>43055</v>
      </c>
      <c r="E6786" s="589" t="s">
        <v>2708</v>
      </c>
      <c r="F6786" s="589" t="s">
        <v>3668</v>
      </c>
      <c r="G6786" s="589"/>
      <c r="H6786" s="591" t="s">
        <v>1890</v>
      </c>
      <c r="I6786" s="591"/>
      <c r="J6786" s="164" t="s">
        <v>1891</v>
      </c>
      <c r="K6786" s="164" t="s">
        <v>0</v>
      </c>
      <c r="L6786" s="165">
        <v>185</v>
      </c>
    </row>
    <row r="6787" spans="1:12" s="148" customFormat="1" ht="407.25" customHeight="1" x14ac:dyDescent="0.15">
      <c r="A6787" s="593"/>
      <c r="B6787" s="589"/>
      <c r="C6787" s="595"/>
      <c r="D6787" s="596"/>
      <c r="E6787" s="589"/>
      <c r="F6787" s="589"/>
      <c r="G6787" s="589"/>
      <c r="H6787" s="591" t="s">
        <v>1892</v>
      </c>
      <c r="I6787" s="591"/>
      <c r="J6787" s="164" t="s">
        <v>1891</v>
      </c>
      <c r="K6787" s="164" t="s">
        <v>0</v>
      </c>
      <c r="L6787" s="165">
        <v>941.12</v>
      </c>
    </row>
    <row r="6788" spans="1:12" s="148" customFormat="1" ht="24" customHeight="1" x14ac:dyDescent="0.15">
      <c r="A6788" s="593"/>
      <c r="B6788" s="161" t="s">
        <v>29</v>
      </c>
      <c r="C6788" s="162" t="s">
        <v>30</v>
      </c>
      <c r="D6788" s="162" t="s">
        <v>1893</v>
      </c>
      <c r="E6788" s="162" t="s">
        <v>1894</v>
      </c>
      <c r="F6788" s="592"/>
      <c r="G6788" s="592"/>
      <c r="H6788" s="591" t="s">
        <v>1895</v>
      </c>
      <c r="I6788" s="591"/>
      <c r="J6788" s="589" t="s">
        <v>1891</v>
      </c>
      <c r="K6788" s="589" t="s">
        <v>0</v>
      </c>
      <c r="L6788" s="590">
        <v>184</v>
      </c>
    </row>
    <row r="6789" spans="1:12" s="148" customFormat="1" ht="24" customHeight="1" x14ac:dyDescent="0.15">
      <c r="A6789" s="593"/>
      <c r="B6789" s="164" t="s">
        <v>2745</v>
      </c>
      <c r="C6789" s="164" t="s">
        <v>3668</v>
      </c>
      <c r="D6789" s="166">
        <v>43060</v>
      </c>
      <c r="E6789" s="164" t="s">
        <v>5662</v>
      </c>
      <c r="F6789" s="592"/>
      <c r="G6789" s="592"/>
      <c r="H6789" s="591"/>
      <c r="I6789" s="591"/>
      <c r="J6789" s="589"/>
      <c r="K6789" s="589"/>
      <c r="L6789" s="590"/>
    </row>
    <row r="6790" spans="1:12" s="148" customFormat="1" ht="24" customHeight="1" x14ac:dyDescent="0.15">
      <c r="A6790" s="593">
        <v>1288</v>
      </c>
      <c r="B6790" s="161" t="s">
        <v>20</v>
      </c>
      <c r="C6790" s="162" t="s">
        <v>21</v>
      </c>
      <c r="D6790" s="162" t="s">
        <v>1884</v>
      </c>
      <c r="E6790" s="162" t="s">
        <v>1885</v>
      </c>
      <c r="F6790" s="594" t="s">
        <v>14</v>
      </c>
      <c r="G6790" s="594"/>
      <c r="H6790" s="592"/>
      <c r="I6790" s="592"/>
      <c r="J6790" s="592"/>
      <c r="K6790" s="592"/>
      <c r="L6790" s="592"/>
    </row>
    <row r="6791" spans="1:12" s="148" customFormat="1" ht="26.25" customHeight="1" x14ac:dyDescent="0.15">
      <c r="A6791" s="593"/>
      <c r="B6791" s="589" t="s">
        <v>5655</v>
      </c>
      <c r="C6791" s="595" t="s">
        <v>5663</v>
      </c>
      <c r="D6791" s="596">
        <v>43152</v>
      </c>
      <c r="E6791" s="589" t="s">
        <v>2033</v>
      </c>
      <c r="F6791" s="589" t="s">
        <v>5664</v>
      </c>
      <c r="G6791" s="589"/>
      <c r="H6791" s="591" t="s">
        <v>1890</v>
      </c>
      <c r="I6791" s="591"/>
      <c r="J6791" s="164" t="s">
        <v>1891</v>
      </c>
      <c r="K6791" s="164" t="s">
        <v>0</v>
      </c>
      <c r="L6791" s="165">
        <v>320</v>
      </c>
    </row>
    <row r="6792" spans="1:12" s="148" customFormat="1" ht="408.95" customHeight="1" x14ac:dyDescent="0.15">
      <c r="A6792" s="593"/>
      <c r="B6792" s="589"/>
      <c r="C6792" s="595"/>
      <c r="D6792" s="596"/>
      <c r="E6792" s="589"/>
      <c r="F6792" s="589"/>
      <c r="G6792" s="589"/>
      <c r="H6792" s="591" t="s">
        <v>1892</v>
      </c>
      <c r="I6792" s="591"/>
      <c r="J6792" s="589" t="s">
        <v>1891</v>
      </c>
      <c r="K6792" s="589" t="s">
        <v>1891</v>
      </c>
      <c r="L6792" s="590">
        <v>0</v>
      </c>
    </row>
    <row r="6793" spans="1:12" s="148" customFormat="1" ht="166.35" customHeight="1" x14ac:dyDescent="0.15">
      <c r="A6793" s="593"/>
      <c r="B6793" s="589"/>
      <c r="C6793" s="595"/>
      <c r="D6793" s="596"/>
      <c r="E6793" s="589"/>
      <c r="F6793" s="589"/>
      <c r="G6793" s="589"/>
      <c r="H6793" s="591"/>
      <c r="I6793" s="591"/>
      <c r="J6793" s="589"/>
      <c r="K6793" s="589"/>
      <c r="L6793" s="590"/>
    </row>
    <row r="6794" spans="1:12" s="148" customFormat="1" ht="24" customHeight="1" x14ac:dyDescent="0.15">
      <c r="A6794" s="593"/>
      <c r="B6794" s="161" t="s">
        <v>29</v>
      </c>
      <c r="C6794" s="162" t="s">
        <v>30</v>
      </c>
      <c r="D6794" s="162" t="s">
        <v>1893</v>
      </c>
      <c r="E6794" s="162" t="s">
        <v>1894</v>
      </c>
      <c r="F6794" s="592"/>
      <c r="G6794" s="592"/>
      <c r="H6794" s="591" t="s">
        <v>1895</v>
      </c>
      <c r="I6794" s="591"/>
      <c r="J6794" s="589" t="s">
        <v>1891</v>
      </c>
      <c r="K6794" s="589" t="s">
        <v>0</v>
      </c>
      <c r="L6794" s="590">
        <v>750</v>
      </c>
    </row>
    <row r="6795" spans="1:12" s="148" customFormat="1" ht="24" customHeight="1" x14ac:dyDescent="0.15">
      <c r="A6795" s="593"/>
      <c r="B6795" s="164" t="s">
        <v>2745</v>
      </c>
      <c r="C6795" s="164" t="s">
        <v>5664</v>
      </c>
      <c r="D6795" s="166">
        <v>43156</v>
      </c>
      <c r="E6795" s="164" t="s">
        <v>4771</v>
      </c>
      <c r="F6795" s="592"/>
      <c r="G6795" s="592"/>
      <c r="H6795" s="591"/>
      <c r="I6795" s="591"/>
      <c r="J6795" s="589"/>
      <c r="K6795" s="589"/>
      <c r="L6795" s="590"/>
    </row>
    <row r="6796" spans="1:12" s="148" customFormat="1" ht="24" customHeight="1" x14ac:dyDescent="0.15">
      <c r="A6796" s="593">
        <v>1289</v>
      </c>
      <c r="B6796" s="161" t="s">
        <v>20</v>
      </c>
      <c r="C6796" s="162" t="s">
        <v>21</v>
      </c>
      <c r="D6796" s="162" t="s">
        <v>1884</v>
      </c>
      <c r="E6796" s="162" t="s">
        <v>1885</v>
      </c>
      <c r="F6796" s="594" t="s">
        <v>14</v>
      </c>
      <c r="G6796" s="594"/>
      <c r="H6796" s="592"/>
      <c r="I6796" s="592"/>
      <c r="J6796" s="592"/>
      <c r="K6796" s="592"/>
      <c r="L6796" s="592"/>
    </row>
    <row r="6797" spans="1:12" s="148" customFormat="1" ht="26.25" customHeight="1" x14ac:dyDescent="0.15">
      <c r="A6797" s="593"/>
      <c r="B6797" s="589" t="s">
        <v>5655</v>
      </c>
      <c r="C6797" s="595" t="s">
        <v>5665</v>
      </c>
      <c r="D6797" s="596">
        <v>43170</v>
      </c>
      <c r="E6797" s="589" t="s">
        <v>5666</v>
      </c>
      <c r="F6797" s="589" t="s">
        <v>5667</v>
      </c>
      <c r="G6797" s="589"/>
      <c r="H6797" s="591" t="s">
        <v>1890</v>
      </c>
      <c r="I6797" s="591"/>
      <c r="J6797" s="164" t="s">
        <v>1891</v>
      </c>
      <c r="K6797" s="164" t="s">
        <v>0</v>
      </c>
      <c r="L6797" s="165">
        <v>851.24</v>
      </c>
    </row>
    <row r="6798" spans="1:12" s="148" customFormat="1" ht="408.95" customHeight="1" x14ac:dyDescent="0.15">
      <c r="A6798" s="593"/>
      <c r="B6798" s="589"/>
      <c r="C6798" s="595"/>
      <c r="D6798" s="596"/>
      <c r="E6798" s="589"/>
      <c r="F6798" s="589"/>
      <c r="G6798" s="589"/>
      <c r="H6798" s="591" t="s">
        <v>1892</v>
      </c>
      <c r="I6798" s="591"/>
      <c r="J6798" s="589" t="s">
        <v>1891</v>
      </c>
      <c r="K6798" s="589" t="s">
        <v>0</v>
      </c>
      <c r="L6798" s="590">
        <v>1400.67</v>
      </c>
    </row>
    <row r="6799" spans="1:12" s="148" customFormat="1" ht="113.85" customHeight="1" x14ac:dyDescent="0.15">
      <c r="A6799" s="593"/>
      <c r="B6799" s="589"/>
      <c r="C6799" s="595"/>
      <c r="D6799" s="596"/>
      <c r="E6799" s="589"/>
      <c r="F6799" s="589"/>
      <c r="G6799" s="589"/>
      <c r="H6799" s="591"/>
      <c r="I6799" s="591"/>
      <c r="J6799" s="589"/>
      <c r="K6799" s="589"/>
      <c r="L6799" s="590"/>
    </row>
    <row r="6800" spans="1:12" s="148" customFormat="1" ht="24" customHeight="1" x14ac:dyDescent="0.15">
      <c r="A6800" s="593"/>
      <c r="B6800" s="161" t="s">
        <v>29</v>
      </c>
      <c r="C6800" s="162" t="s">
        <v>30</v>
      </c>
      <c r="D6800" s="162" t="s">
        <v>1893</v>
      </c>
      <c r="E6800" s="162" t="s">
        <v>1894</v>
      </c>
      <c r="F6800" s="592"/>
      <c r="G6800" s="592"/>
      <c r="H6800" s="591" t="s">
        <v>1895</v>
      </c>
      <c r="I6800" s="591"/>
      <c r="J6800" s="589" t="s">
        <v>1891</v>
      </c>
      <c r="K6800" s="589" t="s">
        <v>0</v>
      </c>
      <c r="L6800" s="590">
        <v>820</v>
      </c>
    </row>
    <row r="6801" spans="1:12" s="148" customFormat="1" ht="24" customHeight="1" x14ac:dyDescent="0.15">
      <c r="A6801" s="593"/>
      <c r="B6801" s="164" t="s">
        <v>2745</v>
      </c>
      <c r="C6801" s="164" t="s">
        <v>5667</v>
      </c>
      <c r="D6801" s="166">
        <v>43181</v>
      </c>
      <c r="E6801" s="164" t="s">
        <v>5668</v>
      </c>
      <c r="F6801" s="592"/>
      <c r="G6801" s="592"/>
      <c r="H6801" s="591"/>
      <c r="I6801" s="591"/>
      <c r="J6801" s="589"/>
      <c r="K6801" s="589"/>
      <c r="L6801" s="590"/>
    </row>
    <row r="6802" spans="1:12" s="148" customFormat="1" ht="24" customHeight="1" x14ac:dyDescent="0.15">
      <c r="A6802" s="593">
        <v>1290</v>
      </c>
      <c r="B6802" s="161" t="s">
        <v>20</v>
      </c>
      <c r="C6802" s="162" t="s">
        <v>21</v>
      </c>
      <c r="D6802" s="162" t="s">
        <v>1884</v>
      </c>
      <c r="E6802" s="162" t="s">
        <v>1885</v>
      </c>
      <c r="F6802" s="594" t="s">
        <v>14</v>
      </c>
      <c r="G6802" s="594"/>
      <c r="H6802" s="592"/>
      <c r="I6802" s="592"/>
      <c r="J6802" s="592"/>
      <c r="K6802" s="592"/>
      <c r="L6802" s="592"/>
    </row>
    <row r="6803" spans="1:12" s="148" customFormat="1" ht="26.25" customHeight="1" x14ac:dyDescent="0.15">
      <c r="A6803" s="593"/>
      <c r="B6803" s="589" t="s">
        <v>5655</v>
      </c>
      <c r="C6803" s="595" t="s">
        <v>5665</v>
      </c>
      <c r="D6803" s="596">
        <v>43170</v>
      </c>
      <c r="E6803" s="589" t="s">
        <v>5666</v>
      </c>
      <c r="F6803" s="589" t="s">
        <v>5669</v>
      </c>
      <c r="G6803" s="589"/>
      <c r="H6803" s="591" t="s">
        <v>1890</v>
      </c>
      <c r="I6803" s="591"/>
      <c r="J6803" s="164" t="s">
        <v>1891</v>
      </c>
      <c r="K6803" s="164" t="s">
        <v>1891</v>
      </c>
      <c r="L6803" s="165">
        <v>0</v>
      </c>
    </row>
    <row r="6804" spans="1:12" s="148" customFormat="1" ht="408.95" customHeight="1" x14ac:dyDescent="0.15">
      <c r="A6804" s="593"/>
      <c r="B6804" s="589"/>
      <c r="C6804" s="595"/>
      <c r="D6804" s="596"/>
      <c r="E6804" s="589"/>
      <c r="F6804" s="589"/>
      <c r="G6804" s="589"/>
      <c r="H6804" s="591" t="s">
        <v>1892</v>
      </c>
      <c r="I6804" s="591"/>
      <c r="J6804" s="589" t="s">
        <v>1891</v>
      </c>
      <c r="K6804" s="589" t="s">
        <v>0</v>
      </c>
      <c r="L6804" s="590">
        <v>361.77</v>
      </c>
    </row>
    <row r="6805" spans="1:12" s="148" customFormat="1" ht="113.85" customHeight="1" x14ac:dyDescent="0.15">
      <c r="A6805" s="593"/>
      <c r="B6805" s="589"/>
      <c r="C6805" s="595"/>
      <c r="D6805" s="596"/>
      <c r="E6805" s="589"/>
      <c r="F6805" s="589"/>
      <c r="G6805" s="589"/>
      <c r="H6805" s="591"/>
      <c r="I6805" s="591"/>
      <c r="J6805" s="589"/>
      <c r="K6805" s="589"/>
      <c r="L6805" s="590"/>
    </row>
    <row r="6806" spans="1:12" s="148" customFormat="1" ht="24" customHeight="1" x14ac:dyDescent="0.15">
      <c r="A6806" s="593"/>
      <c r="B6806" s="161" t="s">
        <v>29</v>
      </c>
      <c r="C6806" s="162" t="s">
        <v>30</v>
      </c>
      <c r="D6806" s="162" t="s">
        <v>1893</v>
      </c>
      <c r="E6806" s="162" t="s">
        <v>1894</v>
      </c>
      <c r="F6806" s="592"/>
      <c r="G6806" s="592"/>
      <c r="H6806" s="591" t="s">
        <v>1895</v>
      </c>
      <c r="I6806" s="591"/>
      <c r="J6806" s="589" t="s">
        <v>1891</v>
      </c>
      <c r="K6806" s="589" t="s">
        <v>1891</v>
      </c>
      <c r="L6806" s="590">
        <v>0</v>
      </c>
    </row>
    <row r="6807" spans="1:12" s="148" customFormat="1" ht="24" customHeight="1" x14ac:dyDescent="0.15">
      <c r="A6807" s="593"/>
      <c r="B6807" s="164" t="s">
        <v>2745</v>
      </c>
      <c r="C6807" s="164" t="s">
        <v>5669</v>
      </c>
      <c r="D6807" s="166">
        <v>43181</v>
      </c>
      <c r="E6807" s="164" t="s">
        <v>5668</v>
      </c>
      <c r="F6807" s="592"/>
      <c r="G6807" s="592"/>
      <c r="H6807" s="591"/>
      <c r="I6807" s="591"/>
      <c r="J6807" s="589"/>
      <c r="K6807" s="589"/>
      <c r="L6807" s="590"/>
    </row>
    <row r="6808" spans="1:12" s="148" customFormat="1" ht="24" customHeight="1" x14ac:dyDescent="0.15">
      <c r="A6808" s="593">
        <v>1291</v>
      </c>
      <c r="B6808" s="161" t="s">
        <v>20</v>
      </c>
      <c r="C6808" s="162" t="s">
        <v>21</v>
      </c>
      <c r="D6808" s="162" t="s">
        <v>1884</v>
      </c>
      <c r="E6808" s="162" t="s">
        <v>1885</v>
      </c>
      <c r="F6808" s="594" t="s">
        <v>14</v>
      </c>
      <c r="G6808" s="594"/>
      <c r="H6808" s="592"/>
      <c r="I6808" s="592"/>
      <c r="J6808" s="592"/>
      <c r="K6808" s="592"/>
      <c r="L6808" s="592"/>
    </row>
    <row r="6809" spans="1:12" s="148" customFormat="1" ht="26.25" customHeight="1" x14ac:dyDescent="0.15">
      <c r="A6809" s="593"/>
      <c r="B6809" s="589" t="s">
        <v>5670</v>
      </c>
      <c r="C6809" s="595" t="s">
        <v>5671</v>
      </c>
      <c r="D6809" s="596">
        <v>43050</v>
      </c>
      <c r="E6809" s="589" t="s">
        <v>2740</v>
      </c>
      <c r="F6809" s="589" t="s">
        <v>2741</v>
      </c>
      <c r="G6809" s="589"/>
      <c r="H6809" s="591" t="s">
        <v>1890</v>
      </c>
      <c r="I6809" s="591"/>
      <c r="J6809" s="164" t="s">
        <v>1891</v>
      </c>
      <c r="K6809" s="164" t="s">
        <v>1891</v>
      </c>
      <c r="L6809" s="165">
        <v>0</v>
      </c>
    </row>
    <row r="6810" spans="1:12" s="148" customFormat="1" ht="249.75" customHeight="1" x14ac:dyDescent="0.15">
      <c r="A6810" s="593"/>
      <c r="B6810" s="589"/>
      <c r="C6810" s="595"/>
      <c r="D6810" s="596"/>
      <c r="E6810" s="589"/>
      <c r="F6810" s="589"/>
      <c r="G6810" s="589"/>
      <c r="H6810" s="591" t="s">
        <v>1892</v>
      </c>
      <c r="I6810" s="591"/>
      <c r="J6810" s="164" t="s">
        <v>1891</v>
      </c>
      <c r="K6810" s="164" t="s">
        <v>1891</v>
      </c>
      <c r="L6810" s="165">
        <v>0</v>
      </c>
    </row>
    <row r="6811" spans="1:12" s="148" customFormat="1" ht="24" customHeight="1" x14ac:dyDescent="0.15">
      <c r="A6811" s="593"/>
      <c r="B6811" s="161" t="s">
        <v>29</v>
      </c>
      <c r="C6811" s="162" t="s">
        <v>30</v>
      </c>
      <c r="D6811" s="162" t="s">
        <v>1893</v>
      </c>
      <c r="E6811" s="162" t="s">
        <v>1894</v>
      </c>
      <c r="F6811" s="592"/>
      <c r="G6811" s="592"/>
      <c r="H6811" s="591" t="s">
        <v>1895</v>
      </c>
      <c r="I6811" s="591"/>
      <c r="J6811" s="589" t="s">
        <v>1891</v>
      </c>
      <c r="K6811" s="589" t="s">
        <v>0</v>
      </c>
      <c r="L6811" s="590">
        <v>495</v>
      </c>
    </row>
    <row r="6812" spans="1:12" s="148" customFormat="1" ht="34.5" customHeight="1" x14ac:dyDescent="0.15">
      <c r="A6812" s="593"/>
      <c r="B6812" s="164" t="s">
        <v>4364</v>
      </c>
      <c r="C6812" s="164" t="s">
        <v>2741</v>
      </c>
      <c r="D6812" s="166">
        <v>43053</v>
      </c>
      <c r="E6812" s="164" t="s">
        <v>4371</v>
      </c>
      <c r="F6812" s="592"/>
      <c r="G6812" s="592"/>
      <c r="H6812" s="591"/>
      <c r="I6812" s="591"/>
      <c r="J6812" s="589"/>
      <c r="K6812" s="589"/>
      <c r="L6812" s="590"/>
    </row>
    <row r="6813" spans="1:12" s="148" customFormat="1" ht="24" customHeight="1" x14ac:dyDescent="0.15">
      <c r="A6813" s="593">
        <v>1292</v>
      </c>
      <c r="B6813" s="161" t="s">
        <v>20</v>
      </c>
      <c r="C6813" s="162" t="s">
        <v>21</v>
      </c>
      <c r="D6813" s="162" t="s">
        <v>1884</v>
      </c>
      <c r="E6813" s="162" t="s">
        <v>1885</v>
      </c>
      <c r="F6813" s="594" t="s">
        <v>14</v>
      </c>
      <c r="G6813" s="594"/>
      <c r="H6813" s="592"/>
      <c r="I6813" s="592"/>
      <c r="J6813" s="592"/>
      <c r="K6813" s="592"/>
      <c r="L6813" s="592"/>
    </row>
    <row r="6814" spans="1:12" s="148" customFormat="1" ht="26.25" customHeight="1" x14ac:dyDescent="0.15">
      <c r="A6814" s="593"/>
      <c r="B6814" s="589" t="s">
        <v>5672</v>
      </c>
      <c r="C6814" s="595" t="s">
        <v>5673</v>
      </c>
      <c r="D6814" s="596">
        <v>43028</v>
      </c>
      <c r="E6814" s="589" t="s">
        <v>5674</v>
      </c>
      <c r="F6814" s="589" t="s">
        <v>3317</v>
      </c>
      <c r="G6814" s="589"/>
      <c r="H6814" s="591" t="s">
        <v>1890</v>
      </c>
      <c r="I6814" s="591"/>
      <c r="J6814" s="164" t="s">
        <v>1891</v>
      </c>
      <c r="K6814" s="164" t="s">
        <v>1891</v>
      </c>
      <c r="L6814" s="165">
        <v>0</v>
      </c>
    </row>
    <row r="6815" spans="1:12" s="148" customFormat="1" ht="408.95" customHeight="1" x14ac:dyDescent="0.15">
      <c r="A6815" s="593"/>
      <c r="B6815" s="589"/>
      <c r="C6815" s="595"/>
      <c r="D6815" s="596"/>
      <c r="E6815" s="589"/>
      <c r="F6815" s="589"/>
      <c r="G6815" s="589"/>
      <c r="H6815" s="591" t="s">
        <v>1892</v>
      </c>
      <c r="I6815" s="591"/>
      <c r="J6815" s="589" t="s">
        <v>1891</v>
      </c>
      <c r="K6815" s="589" t="s">
        <v>0</v>
      </c>
      <c r="L6815" s="590">
        <v>1359.94</v>
      </c>
    </row>
    <row r="6816" spans="1:12" s="148" customFormat="1" ht="19.350000000000001" customHeight="1" x14ac:dyDescent="0.15">
      <c r="A6816" s="593"/>
      <c r="B6816" s="589"/>
      <c r="C6816" s="595"/>
      <c r="D6816" s="596"/>
      <c r="E6816" s="589"/>
      <c r="F6816" s="589"/>
      <c r="G6816" s="589"/>
      <c r="H6816" s="591"/>
      <c r="I6816" s="591"/>
      <c r="J6816" s="589"/>
      <c r="K6816" s="589"/>
      <c r="L6816" s="590"/>
    </row>
    <row r="6817" spans="1:12" s="148" customFormat="1" ht="24" customHeight="1" x14ac:dyDescent="0.15">
      <c r="A6817" s="593"/>
      <c r="B6817" s="161" t="s">
        <v>29</v>
      </c>
      <c r="C6817" s="162" t="s">
        <v>30</v>
      </c>
      <c r="D6817" s="162" t="s">
        <v>1893</v>
      </c>
      <c r="E6817" s="162" t="s">
        <v>1894</v>
      </c>
      <c r="F6817" s="592"/>
      <c r="G6817" s="592"/>
      <c r="H6817" s="591" t="s">
        <v>1895</v>
      </c>
      <c r="I6817" s="591"/>
      <c r="J6817" s="589" t="s">
        <v>1891</v>
      </c>
      <c r="K6817" s="589" t="s">
        <v>0</v>
      </c>
      <c r="L6817" s="590">
        <v>353.79</v>
      </c>
    </row>
    <row r="6818" spans="1:12" s="148" customFormat="1" ht="24" customHeight="1" x14ac:dyDescent="0.15">
      <c r="A6818" s="593"/>
      <c r="B6818" s="164" t="s">
        <v>1896</v>
      </c>
      <c r="C6818" s="164" t="s">
        <v>3317</v>
      </c>
      <c r="D6818" s="166">
        <v>43035</v>
      </c>
      <c r="E6818" s="164" t="s">
        <v>2406</v>
      </c>
      <c r="F6818" s="592"/>
      <c r="G6818" s="592"/>
      <c r="H6818" s="591"/>
      <c r="I6818" s="591"/>
      <c r="J6818" s="589"/>
      <c r="K6818" s="589"/>
      <c r="L6818" s="590"/>
    </row>
    <row r="6819" spans="1:12" s="148" customFormat="1" ht="24" customHeight="1" x14ac:dyDescent="0.15">
      <c r="A6819" s="593">
        <v>1293</v>
      </c>
      <c r="B6819" s="161" t="s">
        <v>20</v>
      </c>
      <c r="C6819" s="162" t="s">
        <v>21</v>
      </c>
      <c r="D6819" s="162" t="s">
        <v>1884</v>
      </c>
      <c r="E6819" s="162" t="s">
        <v>1885</v>
      </c>
      <c r="F6819" s="594" t="s">
        <v>14</v>
      </c>
      <c r="G6819" s="594"/>
      <c r="H6819" s="592"/>
      <c r="I6819" s="592"/>
      <c r="J6819" s="592"/>
      <c r="K6819" s="592"/>
      <c r="L6819" s="592"/>
    </row>
    <row r="6820" spans="1:12" s="148" customFormat="1" ht="26.25" customHeight="1" x14ac:dyDescent="0.15">
      <c r="A6820" s="593"/>
      <c r="B6820" s="589" t="s">
        <v>5672</v>
      </c>
      <c r="C6820" s="595" t="s">
        <v>5675</v>
      </c>
      <c r="D6820" s="596">
        <v>43135</v>
      </c>
      <c r="E6820" s="589" t="s">
        <v>1899</v>
      </c>
      <c r="F6820" s="589" t="s">
        <v>4596</v>
      </c>
      <c r="G6820" s="589"/>
      <c r="H6820" s="591" t="s">
        <v>1890</v>
      </c>
      <c r="I6820" s="591"/>
      <c r="J6820" s="164" t="s">
        <v>1891</v>
      </c>
      <c r="K6820" s="164" t="s">
        <v>0</v>
      </c>
      <c r="L6820" s="165">
        <v>922.08</v>
      </c>
    </row>
    <row r="6821" spans="1:12" s="148" customFormat="1" ht="344.25" customHeight="1" x14ac:dyDescent="0.15">
      <c r="A6821" s="593"/>
      <c r="B6821" s="589"/>
      <c r="C6821" s="595"/>
      <c r="D6821" s="596"/>
      <c r="E6821" s="589"/>
      <c r="F6821" s="589"/>
      <c r="G6821" s="589"/>
      <c r="H6821" s="591" t="s">
        <v>1892</v>
      </c>
      <c r="I6821" s="591"/>
      <c r="J6821" s="164" t="s">
        <v>1891</v>
      </c>
      <c r="K6821" s="164" t="s">
        <v>0</v>
      </c>
      <c r="L6821" s="165">
        <v>475.1</v>
      </c>
    </row>
    <row r="6822" spans="1:12" s="148" customFormat="1" ht="24" customHeight="1" x14ac:dyDescent="0.15">
      <c r="A6822" s="593"/>
      <c r="B6822" s="161" t="s">
        <v>29</v>
      </c>
      <c r="C6822" s="162" t="s">
        <v>30</v>
      </c>
      <c r="D6822" s="162" t="s">
        <v>1893</v>
      </c>
      <c r="E6822" s="162" t="s">
        <v>1894</v>
      </c>
      <c r="F6822" s="592"/>
      <c r="G6822" s="592"/>
      <c r="H6822" s="591" t="s">
        <v>1895</v>
      </c>
      <c r="I6822" s="591"/>
      <c r="J6822" s="589" t="s">
        <v>1891</v>
      </c>
      <c r="K6822" s="589" t="s">
        <v>0</v>
      </c>
      <c r="L6822" s="590">
        <v>810</v>
      </c>
    </row>
    <row r="6823" spans="1:12" s="148" customFormat="1" ht="24" customHeight="1" x14ac:dyDescent="0.15">
      <c r="A6823" s="593"/>
      <c r="B6823" s="164" t="s">
        <v>1896</v>
      </c>
      <c r="C6823" s="164" t="s">
        <v>4596</v>
      </c>
      <c r="D6823" s="166">
        <v>43138</v>
      </c>
      <c r="E6823" s="164" t="s">
        <v>3466</v>
      </c>
      <c r="F6823" s="592"/>
      <c r="G6823" s="592"/>
      <c r="H6823" s="591"/>
      <c r="I6823" s="591"/>
      <c r="J6823" s="589"/>
      <c r="K6823" s="589"/>
      <c r="L6823" s="590"/>
    </row>
    <row r="6824" spans="1:12" s="148" customFormat="1" ht="24" customHeight="1" x14ac:dyDescent="0.15">
      <c r="A6824" s="593">
        <v>1294</v>
      </c>
      <c r="B6824" s="161" t="s">
        <v>20</v>
      </c>
      <c r="C6824" s="162" t="s">
        <v>21</v>
      </c>
      <c r="D6824" s="162" t="s">
        <v>1884</v>
      </c>
      <c r="E6824" s="162" t="s">
        <v>1885</v>
      </c>
      <c r="F6824" s="594" t="s">
        <v>14</v>
      </c>
      <c r="G6824" s="594"/>
      <c r="H6824" s="592"/>
      <c r="I6824" s="592"/>
      <c r="J6824" s="592"/>
      <c r="K6824" s="592"/>
      <c r="L6824" s="592"/>
    </row>
    <row r="6825" spans="1:12" s="148" customFormat="1" ht="26.25" customHeight="1" x14ac:dyDescent="0.15">
      <c r="A6825" s="593"/>
      <c r="B6825" s="589" t="s">
        <v>5676</v>
      </c>
      <c r="C6825" s="589" t="s">
        <v>5677</v>
      </c>
      <c r="D6825" s="596">
        <v>43111</v>
      </c>
      <c r="E6825" s="589" t="s">
        <v>2262</v>
      </c>
      <c r="F6825" s="589" t="s">
        <v>5678</v>
      </c>
      <c r="G6825" s="589"/>
      <c r="H6825" s="591" t="s">
        <v>1890</v>
      </c>
      <c r="I6825" s="591"/>
      <c r="J6825" s="164" t="s">
        <v>1891</v>
      </c>
      <c r="K6825" s="164" t="s">
        <v>0</v>
      </c>
      <c r="L6825" s="165">
        <v>619</v>
      </c>
    </row>
    <row r="6826" spans="1:12" s="148" customFormat="1" ht="39.75" customHeight="1" x14ac:dyDescent="0.15">
      <c r="A6826" s="593"/>
      <c r="B6826" s="589"/>
      <c r="C6826" s="589"/>
      <c r="D6826" s="596"/>
      <c r="E6826" s="589"/>
      <c r="F6826" s="589"/>
      <c r="G6826" s="589"/>
      <c r="H6826" s="591" t="s">
        <v>1892</v>
      </c>
      <c r="I6826" s="591"/>
      <c r="J6826" s="164" t="s">
        <v>1891</v>
      </c>
      <c r="K6826" s="164" t="s">
        <v>1891</v>
      </c>
      <c r="L6826" s="165">
        <v>0</v>
      </c>
    </row>
    <row r="6827" spans="1:12" s="148" customFormat="1" ht="24" customHeight="1" x14ac:dyDescent="0.15">
      <c r="A6827" s="593"/>
      <c r="B6827" s="161" t="s">
        <v>29</v>
      </c>
      <c r="C6827" s="162" t="s">
        <v>30</v>
      </c>
      <c r="D6827" s="162" t="s">
        <v>1893</v>
      </c>
      <c r="E6827" s="162" t="s">
        <v>1894</v>
      </c>
      <c r="F6827" s="592"/>
      <c r="G6827" s="592"/>
      <c r="H6827" s="591" t="s">
        <v>1895</v>
      </c>
      <c r="I6827" s="591"/>
      <c r="J6827" s="589" t="s">
        <v>1891</v>
      </c>
      <c r="K6827" s="589" t="s">
        <v>1891</v>
      </c>
      <c r="L6827" s="590">
        <v>0</v>
      </c>
    </row>
    <row r="6828" spans="1:12" s="148" customFormat="1" ht="34.5" customHeight="1" x14ac:dyDescent="0.15">
      <c r="A6828" s="593"/>
      <c r="B6828" s="164" t="s">
        <v>2209</v>
      </c>
      <c r="C6828" s="164" t="s">
        <v>5678</v>
      </c>
      <c r="D6828" s="166">
        <v>43114</v>
      </c>
      <c r="E6828" s="164" t="s">
        <v>3199</v>
      </c>
      <c r="F6828" s="592"/>
      <c r="G6828" s="592"/>
      <c r="H6828" s="591"/>
      <c r="I6828" s="591"/>
      <c r="J6828" s="589"/>
      <c r="K6828" s="589"/>
      <c r="L6828" s="590"/>
    </row>
    <row r="6829" spans="1:12" s="148" customFormat="1" ht="24" customHeight="1" x14ac:dyDescent="0.15">
      <c r="A6829" s="593">
        <v>1295</v>
      </c>
      <c r="B6829" s="161" t="s">
        <v>20</v>
      </c>
      <c r="C6829" s="162" t="s">
        <v>21</v>
      </c>
      <c r="D6829" s="162" t="s">
        <v>1884</v>
      </c>
      <c r="E6829" s="162" t="s">
        <v>1885</v>
      </c>
      <c r="F6829" s="594" t="s">
        <v>14</v>
      </c>
      <c r="G6829" s="594"/>
      <c r="H6829" s="592"/>
      <c r="I6829" s="592"/>
      <c r="J6829" s="592"/>
      <c r="K6829" s="592"/>
      <c r="L6829" s="592"/>
    </row>
    <row r="6830" spans="1:12" s="148" customFormat="1" ht="26.25" customHeight="1" x14ac:dyDescent="0.15">
      <c r="A6830" s="593"/>
      <c r="B6830" s="589" t="s">
        <v>5679</v>
      </c>
      <c r="C6830" s="589" t="s">
        <v>5680</v>
      </c>
      <c r="D6830" s="596">
        <v>43073</v>
      </c>
      <c r="E6830" s="589" t="s">
        <v>2234</v>
      </c>
      <c r="F6830" s="589" t="s">
        <v>3299</v>
      </c>
      <c r="G6830" s="589"/>
      <c r="H6830" s="591" t="s">
        <v>1890</v>
      </c>
      <c r="I6830" s="591"/>
      <c r="J6830" s="164" t="s">
        <v>1891</v>
      </c>
      <c r="K6830" s="164" t="s">
        <v>0</v>
      </c>
      <c r="L6830" s="165">
        <v>876</v>
      </c>
    </row>
    <row r="6831" spans="1:12" s="148" customFormat="1" ht="60.75" customHeight="1" x14ac:dyDescent="0.15">
      <c r="A6831" s="593"/>
      <c r="B6831" s="589"/>
      <c r="C6831" s="589"/>
      <c r="D6831" s="596"/>
      <c r="E6831" s="589"/>
      <c r="F6831" s="589"/>
      <c r="G6831" s="589"/>
      <c r="H6831" s="591" t="s">
        <v>1892</v>
      </c>
      <c r="I6831" s="591"/>
      <c r="J6831" s="164" t="s">
        <v>1891</v>
      </c>
      <c r="K6831" s="164" t="s">
        <v>1891</v>
      </c>
      <c r="L6831" s="165">
        <v>0</v>
      </c>
    </row>
    <row r="6832" spans="1:12" s="148" customFormat="1" ht="24" customHeight="1" x14ac:dyDescent="0.15">
      <c r="A6832" s="593"/>
      <c r="B6832" s="161" t="s">
        <v>29</v>
      </c>
      <c r="C6832" s="162" t="s">
        <v>30</v>
      </c>
      <c r="D6832" s="162" t="s">
        <v>1893</v>
      </c>
      <c r="E6832" s="162" t="s">
        <v>1894</v>
      </c>
      <c r="F6832" s="592"/>
      <c r="G6832" s="592"/>
      <c r="H6832" s="591" t="s">
        <v>1895</v>
      </c>
      <c r="I6832" s="591"/>
      <c r="J6832" s="589" t="s">
        <v>1891</v>
      </c>
      <c r="K6832" s="589" t="s">
        <v>1891</v>
      </c>
      <c r="L6832" s="590">
        <v>0</v>
      </c>
    </row>
    <row r="6833" spans="1:12" s="148" customFormat="1" ht="24" customHeight="1" x14ac:dyDescent="0.15">
      <c r="A6833" s="593"/>
      <c r="B6833" s="164" t="s">
        <v>1653</v>
      </c>
      <c r="C6833" s="164" t="s">
        <v>3299</v>
      </c>
      <c r="D6833" s="166">
        <v>43077</v>
      </c>
      <c r="E6833" s="164" t="s">
        <v>3252</v>
      </c>
      <c r="F6833" s="592"/>
      <c r="G6833" s="592"/>
      <c r="H6833" s="591"/>
      <c r="I6833" s="591"/>
      <c r="J6833" s="589"/>
      <c r="K6833" s="589"/>
      <c r="L6833" s="590"/>
    </row>
    <row r="6834" spans="1:12" s="148" customFormat="1" ht="24" customHeight="1" x14ac:dyDescent="0.15">
      <c r="A6834" s="593">
        <v>1296</v>
      </c>
      <c r="B6834" s="161" t="s">
        <v>20</v>
      </c>
      <c r="C6834" s="162" t="s">
        <v>21</v>
      </c>
      <c r="D6834" s="162" t="s">
        <v>1884</v>
      </c>
      <c r="E6834" s="162" t="s">
        <v>1885</v>
      </c>
      <c r="F6834" s="594" t="s">
        <v>14</v>
      </c>
      <c r="G6834" s="594"/>
      <c r="H6834" s="592"/>
      <c r="I6834" s="592"/>
      <c r="J6834" s="592"/>
      <c r="K6834" s="592"/>
      <c r="L6834" s="592"/>
    </row>
    <row r="6835" spans="1:12" s="148" customFormat="1" ht="26.25" customHeight="1" x14ac:dyDescent="0.15">
      <c r="A6835" s="593"/>
      <c r="B6835" s="589" t="s">
        <v>5681</v>
      </c>
      <c r="C6835" s="595" t="s">
        <v>5682</v>
      </c>
      <c r="D6835" s="596">
        <v>43170</v>
      </c>
      <c r="E6835" s="589" t="s">
        <v>2703</v>
      </c>
      <c r="F6835" s="589" t="s">
        <v>3833</v>
      </c>
      <c r="G6835" s="589"/>
      <c r="H6835" s="591" t="s">
        <v>1890</v>
      </c>
      <c r="I6835" s="591"/>
      <c r="J6835" s="164" t="s">
        <v>1891</v>
      </c>
      <c r="K6835" s="164" t="s">
        <v>0</v>
      </c>
      <c r="L6835" s="165">
        <v>555</v>
      </c>
    </row>
    <row r="6836" spans="1:12" s="148" customFormat="1" ht="144.75" customHeight="1" x14ac:dyDescent="0.15">
      <c r="A6836" s="593"/>
      <c r="B6836" s="589"/>
      <c r="C6836" s="595"/>
      <c r="D6836" s="596"/>
      <c r="E6836" s="589"/>
      <c r="F6836" s="589"/>
      <c r="G6836" s="589"/>
      <c r="H6836" s="591" t="s">
        <v>1892</v>
      </c>
      <c r="I6836" s="591"/>
      <c r="J6836" s="164" t="s">
        <v>1891</v>
      </c>
      <c r="K6836" s="164" t="s">
        <v>1891</v>
      </c>
      <c r="L6836" s="165">
        <v>0</v>
      </c>
    </row>
    <row r="6837" spans="1:12" s="148" customFormat="1" ht="24" customHeight="1" x14ac:dyDescent="0.15">
      <c r="A6837" s="593"/>
      <c r="B6837" s="161" t="s">
        <v>29</v>
      </c>
      <c r="C6837" s="162" t="s">
        <v>30</v>
      </c>
      <c r="D6837" s="162" t="s">
        <v>1893</v>
      </c>
      <c r="E6837" s="162" t="s">
        <v>1894</v>
      </c>
      <c r="F6837" s="592"/>
      <c r="G6837" s="592"/>
      <c r="H6837" s="591" t="s">
        <v>1895</v>
      </c>
      <c r="I6837" s="591"/>
      <c r="J6837" s="589" t="s">
        <v>1891</v>
      </c>
      <c r="K6837" s="589" t="s">
        <v>0</v>
      </c>
      <c r="L6837" s="590">
        <v>445</v>
      </c>
    </row>
    <row r="6838" spans="1:12" s="148" customFormat="1" ht="24" customHeight="1" x14ac:dyDescent="0.15">
      <c r="A6838" s="593"/>
      <c r="B6838" s="164" t="s">
        <v>1896</v>
      </c>
      <c r="C6838" s="164" t="s">
        <v>3833</v>
      </c>
      <c r="D6838" s="166">
        <v>43174</v>
      </c>
      <c r="E6838" s="164" t="s">
        <v>5683</v>
      </c>
      <c r="F6838" s="592"/>
      <c r="G6838" s="592"/>
      <c r="H6838" s="591"/>
      <c r="I6838" s="591"/>
      <c r="J6838" s="589"/>
      <c r="K6838" s="589"/>
      <c r="L6838" s="590"/>
    </row>
    <row r="6839" spans="1:12" s="148" customFormat="1" ht="24" customHeight="1" x14ac:dyDescent="0.15">
      <c r="A6839" s="593">
        <v>1297</v>
      </c>
      <c r="B6839" s="161" t="s">
        <v>20</v>
      </c>
      <c r="C6839" s="162" t="s">
        <v>21</v>
      </c>
      <c r="D6839" s="162" t="s">
        <v>1884</v>
      </c>
      <c r="E6839" s="162" t="s">
        <v>1885</v>
      </c>
      <c r="F6839" s="594" t="s">
        <v>14</v>
      </c>
      <c r="G6839" s="594"/>
      <c r="H6839" s="592"/>
      <c r="I6839" s="592"/>
      <c r="J6839" s="592"/>
      <c r="K6839" s="592"/>
      <c r="L6839" s="592"/>
    </row>
    <row r="6840" spans="1:12" s="148" customFormat="1" ht="26.25" customHeight="1" x14ac:dyDescent="0.15">
      <c r="A6840" s="593"/>
      <c r="B6840" s="589" t="s">
        <v>5684</v>
      </c>
      <c r="C6840" s="595" t="s">
        <v>5685</v>
      </c>
      <c r="D6840" s="596">
        <v>43016</v>
      </c>
      <c r="E6840" s="589" t="s">
        <v>5686</v>
      </c>
      <c r="F6840" s="589" t="s">
        <v>5687</v>
      </c>
      <c r="G6840" s="589"/>
      <c r="H6840" s="591" t="s">
        <v>1890</v>
      </c>
      <c r="I6840" s="591"/>
      <c r="J6840" s="164" t="s">
        <v>1891</v>
      </c>
      <c r="K6840" s="164" t="s">
        <v>0</v>
      </c>
      <c r="L6840" s="165">
        <v>560</v>
      </c>
    </row>
    <row r="6841" spans="1:12" s="148" customFormat="1" ht="344.25" customHeight="1" x14ac:dyDescent="0.15">
      <c r="A6841" s="593"/>
      <c r="B6841" s="589"/>
      <c r="C6841" s="595"/>
      <c r="D6841" s="596"/>
      <c r="E6841" s="589"/>
      <c r="F6841" s="589"/>
      <c r="G6841" s="589"/>
      <c r="H6841" s="591" t="s">
        <v>1892</v>
      </c>
      <c r="I6841" s="591"/>
      <c r="J6841" s="164" t="s">
        <v>1891</v>
      </c>
      <c r="K6841" s="164" t="s">
        <v>0</v>
      </c>
      <c r="L6841" s="165">
        <v>176.46</v>
      </c>
    </row>
    <row r="6842" spans="1:12" s="148" customFormat="1" ht="24" customHeight="1" x14ac:dyDescent="0.15">
      <c r="A6842" s="593"/>
      <c r="B6842" s="161" t="s">
        <v>29</v>
      </c>
      <c r="C6842" s="162" t="s">
        <v>30</v>
      </c>
      <c r="D6842" s="162" t="s">
        <v>1893</v>
      </c>
      <c r="E6842" s="162" t="s">
        <v>1894</v>
      </c>
      <c r="F6842" s="592"/>
      <c r="G6842" s="592"/>
      <c r="H6842" s="591" t="s">
        <v>1895</v>
      </c>
      <c r="I6842" s="591"/>
      <c r="J6842" s="589" t="s">
        <v>1891</v>
      </c>
      <c r="K6842" s="589" t="s">
        <v>1891</v>
      </c>
      <c r="L6842" s="590">
        <v>0</v>
      </c>
    </row>
    <row r="6843" spans="1:12" s="148" customFormat="1" ht="24" customHeight="1" x14ac:dyDescent="0.15">
      <c r="A6843" s="593"/>
      <c r="B6843" s="164" t="s">
        <v>1980</v>
      </c>
      <c r="C6843" s="164" t="s">
        <v>5687</v>
      </c>
      <c r="D6843" s="166">
        <v>43018</v>
      </c>
      <c r="E6843" s="164" t="s">
        <v>4306</v>
      </c>
      <c r="F6843" s="592"/>
      <c r="G6843" s="592"/>
      <c r="H6843" s="591"/>
      <c r="I6843" s="591"/>
      <c r="J6843" s="589"/>
      <c r="K6843" s="589"/>
      <c r="L6843" s="590"/>
    </row>
    <row r="6844" spans="1:12" s="148" customFormat="1" ht="24" customHeight="1" x14ac:dyDescent="0.15">
      <c r="A6844" s="593">
        <v>1298</v>
      </c>
      <c r="B6844" s="161" t="s">
        <v>20</v>
      </c>
      <c r="C6844" s="162" t="s">
        <v>21</v>
      </c>
      <c r="D6844" s="162" t="s">
        <v>1884</v>
      </c>
      <c r="E6844" s="162" t="s">
        <v>1885</v>
      </c>
      <c r="F6844" s="594" t="s">
        <v>14</v>
      </c>
      <c r="G6844" s="594"/>
      <c r="H6844" s="592"/>
      <c r="I6844" s="592"/>
      <c r="J6844" s="592"/>
      <c r="K6844" s="592"/>
      <c r="L6844" s="592"/>
    </row>
    <row r="6845" spans="1:12" s="148" customFormat="1" ht="26.25" customHeight="1" x14ac:dyDescent="0.15">
      <c r="A6845" s="593"/>
      <c r="B6845" s="589" t="s">
        <v>5688</v>
      </c>
      <c r="C6845" s="595" t="s">
        <v>5689</v>
      </c>
      <c r="D6845" s="596">
        <v>43154</v>
      </c>
      <c r="E6845" s="589" t="s">
        <v>2763</v>
      </c>
      <c r="F6845" s="589" t="s">
        <v>5690</v>
      </c>
      <c r="G6845" s="589"/>
      <c r="H6845" s="591" t="s">
        <v>1890</v>
      </c>
      <c r="I6845" s="591"/>
      <c r="J6845" s="164" t="s">
        <v>1891</v>
      </c>
      <c r="K6845" s="164" t="s">
        <v>0</v>
      </c>
      <c r="L6845" s="165">
        <v>272</v>
      </c>
    </row>
    <row r="6846" spans="1:12" s="148" customFormat="1" ht="134.25" customHeight="1" x14ac:dyDescent="0.15">
      <c r="A6846" s="593"/>
      <c r="B6846" s="589"/>
      <c r="C6846" s="595"/>
      <c r="D6846" s="596"/>
      <c r="E6846" s="589"/>
      <c r="F6846" s="589"/>
      <c r="G6846" s="589"/>
      <c r="H6846" s="591" t="s">
        <v>1892</v>
      </c>
      <c r="I6846" s="591"/>
      <c r="J6846" s="164" t="s">
        <v>1891</v>
      </c>
      <c r="K6846" s="164" t="s">
        <v>0</v>
      </c>
      <c r="L6846" s="165">
        <v>686.49</v>
      </c>
    </row>
    <row r="6847" spans="1:12" s="148" customFormat="1" ht="24" customHeight="1" x14ac:dyDescent="0.15">
      <c r="A6847" s="593"/>
      <c r="B6847" s="161" t="s">
        <v>29</v>
      </c>
      <c r="C6847" s="162" t="s">
        <v>30</v>
      </c>
      <c r="D6847" s="162" t="s">
        <v>1893</v>
      </c>
      <c r="E6847" s="162" t="s">
        <v>1894</v>
      </c>
      <c r="F6847" s="592"/>
      <c r="G6847" s="592"/>
      <c r="H6847" s="591" t="s">
        <v>1895</v>
      </c>
      <c r="I6847" s="591"/>
      <c r="J6847" s="589" t="s">
        <v>1891</v>
      </c>
      <c r="K6847" s="589" t="s">
        <v>0</v>
      </c>
      <c r="L6847" s="590">
        <v>60</v>
      </c>
    </row>
    <row r="6848" spans="1:12" s="148" customFormat="1" ht="24" customHeight="1" x14ac:dyDescent="0.15">
      <c r="A6848" s="593"/>
      <c r="B6848" s="164" t="s">
        <v>1962</v>
      </c>
      <c r="C6848" s="164" t="s">
        <v>5690</v>
      </c>
      <c r="D6848" s="166">
        <v>43156</v>
      </c>
      <c r="E6848" s="164" t="s">
        <v>5691</v>
      </c>
      <c r="F6848" s="592"/>
      <c r="G6848" s="592"/>
      <c r="H6848" s="591"/>
      <c r="I6848" s="591"/>
      <c r="J6848" s="589"/>
      <c r="K6848" s="589"/>
      <c r="L6848" s="590"/>
    </row>
    <row r="6849" spans="1:12" s="148" customFormat="1" ht="24" customHeight="1" x14ac:dyDescent="0.15">
      <c r="A6849" s="593">
        <v>1299</v>
      </c>
      <c r="B6849" s="161" t="s">
        <v>20</v>
      </c>
      <c r="C6849" s="162" t="s">
        <v>21</v>
      </c>
      <c r="D6849" s="162" t="s">
        <v>1884</v>
      </c>
      <c r="E6849" s="162" t="s">
        <v>1885</v>
      </c>
      <c r="F6849" s="594" t="s">
        <v>14</v>
      </c>
      <c r="G6849" s="594"/>
      <c r="H6849" s="592"/>
      <c r="I6849" s="592"/>
      <c r="J6849" s="592"/>
      <c r="K6849" s="592"/>
      <c r="L6849" s="592"/>
    </row>
    <row r="6850" spans="1:12" s="148" customFormat="1" ht="26.25" customHeight="1" x14ac:dyDescent="0.15">
      <c r="A6850" s="593"/>
      <c r="B6850" s="589" t="s">
        <v>5692</v>
      </c>
      <c r="C6850" s="595" t="s">
        <v>5693</v>
      </c>
      <c r="D6850" s="596">
        <v>43138</v>
      </c>
      <c r="E6850" s="589" t="s">
        <v>2360</v>
      </c>
      <c r="F6850" s="589" t="s">
        <v>3393</v>
      </c>
      <c r="G6850" s="589"/>
      <c r="H6850" s="591" t="s">
        <v>1890</v>
      </c>
      <c r="I6850" s="591"/>
      <c r="J6850" s="164" t="s">
        <v>1891</v>
      </c>
      <c r="K6850" s="164" t="s">
        <v>0</v>
      </c>
      <c r="L6850" s="165">
        <v>1288.2</v>
      </c>
    </row>
    <row r="6851" spans="1:12" s="148" customFormat="1" ht="408.95" customHeight="1" x14ac:dyDescent="0.15">
      <c r="A6851" s="593"/>
      <c r="B6851" s="589"/>
      <c r="C6851" s="595"/>
      <c r="D6851" s="596"/>
      <c r="E6851" s="589"/>
      <c r="F6851" s="589"/>
      <c r="G6851" s="589"/>
      <c r="H6851" s="591" t="s">
        <v>1892</v>
      </c>
      <c r="I6851" s="591"/>
      <c r="J6851" s="589" t="s">
        <v>1891</v>
      </c>
      <c r="K6851" s="589" t="s">
        <v>0</v>
      </c>
      <c r="L6851" s="590">
        <v>284.40000000000003</v>
      </c>
    </row>
    <row r="6852" spans="1:12" s="148" customFormat="1" ht="19.350000000000001" customHeight="1" x14ac:dyDescent="0.15">
      <c r="A6852" s="593"/>
      <c r="B6852" s="589"/>
      <c r="C6852" s="595"/>
      <c r="D6852" s="596"/>
      <c r="E6852" s="589"/>
      <c r="F6852" s="589"/>
      <c r="G6852" s="589"/>
      <c r="H6852" s="591"/>
      <c r="I6852" s="591"/>
      <c r="J6852" s="589"/>
      <c r="K6852" s="589"/>
      <c r="L6852" s="590"/>
    </row>
    <row r="6853" spans="1:12" s="148" customFormat="1" ht="24" customHeight="1" x14ac:dyDescent="0.15">
      <c r="A6853" s="593"/>
      <c r="B6853" s="161" t="s">
        <v>29</v>
      </c>
      <c r="C6853" s="162" t="s">
        <v>30</v>
      </c>
      <c r="D6853" s="162" t="s">
        <v>1893</v>
      </c>
      <c r="E6853" s="162" t="s">
        <v>1894</v>
      </c>
      <c r="F6853" s="592"/>
      <c r="G6853" s="592"/>
      <c r="H6853" s="591" t="s">
        <v>1895</v>
      </c>
      <c r="I6853" s="591"/>
      <c r="J6853" s="589" t="s">
        <v>1891</v>
      </c>
      <c r="K6853" s="589" t="s">
        <v>0</v>
      </c>
      <c r="L6853" s="590">
        <v>122.6</v>
      </c>
    </row>
    <row r="6854" spans="1:12" s="148" customFormat="1" ht="24" customHeight="1" x14ac:dyDescent="0.15">
      <c r="A6854" s="593"/>
      <c r="B6854" s="164" t="s">
        <v>1896</v>
      </c>
      <c r="C6854" s="164" t="s">
        <v>3393</v>
      </c>
      <c r="D6854" s="166">
        <v>43143</v>
      </c>
      <c r="E6854" s="164" t="s">
        <v>3394</v>
      </c>
      <c r="F6854" s="592"/>
      <c r="G6854" s="592"/>
      <c r="H6854" s="591"/>
      <c r="I6854" s="591"/>
      <c r="J6854" s="589"/>
      <c r="K6854" s="589"/>
      <c r="L6854" s="590"/>
    </row>
    <row r="6855" spans="1:12" s="148" customFormat="1" ht="24" customHeight="1" x14ac:dyDescent="0.15">
      <c r="A6855" s="593">
        <v>1300</v>
      </c>
      <c r="B6855" s="161" t="s">
        <v>20</v>
      </c>
      <c r="C6855" s="162" t="s">
        <v>21</v>
      </c>
      <c r="D6855" s="162" t="s">
        <v>1884</v>
      </c>
      <c r="E6855" s="162" t="s">
        <v>1885</v>
      </c>
      <c r="F6855" s="594" t="s">
        <v>14</v>
      </c>
      <c r="G6855" s="594"/>
      <c r="H6855" s="592"/>
      <c r="I6855" s="592"/>
      <c r="J6855" s="592"/>
      <c r="K6855" s="592"/>
      <c r="L6855" s="592"/>
    </row>
    <row r="6856" spans="1:12" s="148" customFormat="1" ht="26.25" customHeight="1" x14ac:dyDescent="0.15">
      <c r="A6856" s="593"/>
      <c r="B6856" s="589" t="s">
        <v>5692</v>
      </c>
      <c r="C6856" s="595" t="s">
        <v>5694</v>
      </c>
      <c r="D6856" s="596">
        <v>43150</v>
      </c>
      <c r="E6856" s="589" t="s">
        <v>1943</v>
      </c>
      <c r="F6856" s="589" t="s">
        <v>3393</v>
      </c>
      <c r="G6856" s="589"/>
      <c r="H6856" s="591" t="s">
        <v>1890</v>
      </c>
      <c r="I6856" s="591"/>
      <c r="J6856" s="164" t="s">
        <v>1891</v>
      </c>
      <c r="K6856" s="164" t="s">
        <v>0</v>
      </c>
      <c r="L6856" s="165">
        <v>600.19000000000005</v>
      </c>
    </row>
    <row r="6857" spans="1:12" s="148" customFormat="1" ht="386.25" customHeight="1" x14ac:dyDescent="0.15">
      <c r="A6857" s="593"/>
      <c r="B6857" s="589"/>
      <c r="C6857" s="595"/>
      <c r="D6857" s="596"/>
      <c r="E6857" s="589"/>
      <c r="F6857" s="589"/>
      <c r="G6857" s="589"/>
      <c r="H6857" s="591" t="s">
        <v>1892</v>
      </c>
      <c r="I6857" s="591"/>
      <c r="J6857" s="164" t="s">
        <v>1891</v>
      </c>
      <c r="K6857" s="164" t="s">
        <v>0</v>
      </c>
      <c r="L6857" s="165">
        <v>236.38</v>
      </c>
    </row>
    <row r="6858" spans="1:12" s="148" customFormat="1" ht="24" customHeight="1" x14ac:dyDescent="0.15">
      <c r="A6858" s="593"/>
      <c r="B6858" s="161" t="s">
        <v>29</v>
      </c>
      <c r="C6858" s="162" t="s">
        <v>30</v>
      </c>
      <c r="D6858" s="162" t="s">
        <v>1893</v>
      </c>
      <c r="E6858" s="162" t="s">
        <v>1894</v>
      </c>
      <c r="F6858" s="592"/>
      <c r="G6858" s="592"/>
      <c r="H6858" s="591" t="s">
        <v>1895</v>
      </c>
      <c r="I6858" s="591"/>
      <c r="J6858" s="589" t="s">
        <v>1891</v>
      </c>
      <c r="K6858" s="589" t="s">
        <v>0</v>
      </c>
      <c r="L6858" s="590">
        <v>116.33</v>
      </c>
    </row>
    <row r="6859" spans="1:12" s="148" customFormat="1" ht="24" customHeight="1" x14ac:dyDescent="0.15">
      <c r="A6859" s="593"/>
      <c r="B6859" s="164" t="s">
        <v>1896</v>
      </c>
      <c r="C6859" s="164" t="s">
        <v>3393</v>
      </c>
      <c r="D6859" s="166">
        <v>43153</v>
      </c>
      <c r="E6859" s="164" t="s">
        <v>3396</v>
      </c>
      <c r="F6859" s="592"/>
      <c r="G6859" s="592"/>
      <c r="H6859" s="591"/>
      <c r="I6859" s="591"/>
      <c r="J6859" s="589"/>
      <c r="K6859" s="589"/>
      <c r="L6859" s="590"/>
    </row>
    <row r="6860" spans="1:12" s="148" customFormat="1" ht="24" customHeight="1" x14ac:dyDescent="0.15">
      <c r="A6860" s="593">
        <v>1301</v>
      </c>
      <c r="B6860" s="161" t="s">
        <v>20</v>
      </c>
      <c r="C6860" s="162" t="s">
        <v>21</v>
      </c>
      <c r="D6860" s="162" t="s">
        <v>1884</v>
      </c>
      <c r="E6860" s="162" t="s">
        <v>1885</v>
      </c>
      <c r="F6860" s="594" t="s">
        <v>14</v>
      </c>
      <c r="G6860" s="594"/>
      <c r="H6860" s="592"/>
      <c r="I6860" s="592"/>
      <c r="J6860" s="592"/>
      <c r="K6860" s="592"/>
      <c r="L6860" s="592"/>
    </row>
    <row r="6861" spans="1:12" s="148" customFormat="1" ht="26.25" customHeight="1" x14ac:dyDescent="0.15">
      <c r="A6861" s="593"/>
      <c r="B6861" s="589" t="s">
        <v>5695</v>
      </c>
      <c r="C6861" s="595" t="s">
        <v>5696</v>
      </c>
      <c r="D6861" s="596">
        <v>43083</v>
      </c>
      <c r="E6861" s="589" t="s">
        <v>1973</v>
      </c>
      <c r="F6861" s="589" t="s">
        <v>5697</v>
      </c>
      <c r="G6861" s="589"/>
      <c r="H6861" s="591" t="s">
        <v>1890</v>
      </c>
      <c r="I6861" s="591"/>
      <c r="J6861" s="164" t="s">
        <v>1891</v>
      </c>
      <c r="K6861" s="164" t="s">
        <v>0</v>
      </c>
      <c r="L6861" s="165">
        <v>362.8</v>
      </c>
    </row>
    <row r="6862" spans="1:12" s="148" customFormat="1" ht="408.95" customHeight="1" x14ac:dyDescent="0.15">
      <c r="A6862" s="593"/>
      <c r="B6862" s="589"/>
      <c r="C6862" s="595"/>
      <c r="D6862" s="596"/>
      <c r="E6862" s="589"/>
      <c r="F6862" s="589"/>
      <c r="G6862" s="589"/>
      <c r="H6862" s="591" t="s">
        <v>1892</v>
      </c>
      <c r="I6862" s="591"/>
      <c r="J6862" s="589" t="s">
        <v>1891</v>
      </c>
      <c r="K6862" s="589" t="s">
        <v>0</v>
      </c>
      <c r="L6862" s="590">
        <v>801.8</v>
      </c>
    </row>
    <row r="6863" spans="1:12" s="148" customFormat="1" ht="82.35" customHeight="1" x14ac:dyDescent="0.15">
      <c r="A6863" s="593"/>
      <c r="B6863" s="589"/>
      <c r="C6863" s="595"/>
      <c r="D6863" s="596"/>
      <c r="E6863" s="589"/>
      <c r="F6863" s="589"/>
      <c r="G6863" s="589"/>
      <c r="H6863" s="591"/>
      <c r="I6863" s="591"/>
      <c r="J6863" s="589"/>
      <c r="K6863" s="589"/>
      <c r="L6863" s="590"/>
    </row>
    <row r="6864" spans="1:12" s="148" customFormat="1" ht="24" customHeight="1" x14ac:dyDescent="0.15">
      <c r="A6864" s="593"/>
      <c r="B6864" s="161" t="s">
        <v>29</v>
      </c>
      <c r="C6864" s="162" t="s">
        <v>30</v>
      </c>
      <c r="D6864" s="162" t="s">
        <v>1893</v>
      </c>
      <c r="E6864" s="162" t="s">
        <v>1894</v>
      </c>
      <c r="F6864" s="592"/>
      <c r="G6864" s="592"/>
      <c r="H6864" s="591" t="s">
        <v>1895</v>
      </c>
      <c r="I6864" s="591"/>
      <c r="J6864" s="589" t="s">
        <v>1891</v>
      </c>
      <c r="K6864" s="589" t="s">
        <v>0</v>
      </c>
      <c r="L6864" s="590">
        <v>361.8</v>
      </c>
    </row>
    <row r="6865" spans="1:12" s="148" customFormat="1" ht="24" customHeight="1" x14ac:dyDescent="0.15">
      <c r="A6865" s="593"/>
      <c r="B6865" s="164" t="s">
        <v>1980</v>
      </c>
      <c r="C6865" s="164" t="s">
        <v>5697</v>
      </c>
      <c r="D6865" s="166">
        <v>43085</v>
      </c>
      <c r="E6865" s="164" t="s">
        <v>4784</v>
      </c>
      <c r="F6865" s="592"/>
      <c r="G6865" s="592"/>
      <c r="H6865" s="591"/>
      <c r="I6865" s="591"/>
      <c r="J6865" s="589"/>
      <c r="K6865" s="589"/>
      <c r="L6865" s="590"/>
    </row>
    <row r="6866" spans="1:12" s="148" customFormat="1" ht="24" customHeight="1" x14ac:dyDescent="0.15">
      <c r="A6866" s="593">
        <v>1302</v>
      </c>
      <c r="B6866" s="161" t="s">
        <v>20</v>
      </c>
      <c r="C6866" s="162" t="s">
        <v>21</v>
      </c>
      <c r="D6866" s="162" t="s">
        <v>1884</v>
      </c>
      <c r="E6866" s="162" t="s">
        <v>1885</v>
      </c>
      <c r="F6866" s="594" t="s">
        <v>14</v>
      </c>
      <c r="G6866" s="594"/>
      <c r="H6866" s="592"/>
      <c r="I6866" s="592"/>
      <c r="J6866" s="592"/>
      <c r="K6866" s="592"/>
      <c r="L6866" s="592"/>
    </row>
    <row r="6867" spans="1:12" s="148" customFormat="1" ht="26.25" customHeight="1" x14ac:dyDescent="0.15">
      <c r="A6867" s="593"/>
      <c r="B6867" s="589" t="s">
        <v>5698</v>
      </c>
      <c r="C6867" s="595" t="s">
        <v>5164</v>
      </c>
      <c r="D6867" s="596">
        <v>43073</v>
      </c>
      <c r="E6867" s="589" t="s">
        <v>2234</v>
      </c>
      <c r="F6867" s="589" t="s">
        <v>3299</v>
      </c>
      <c r="G6867" s="589"/>
      <c r="H6867" s="591" t="s">
        <v>1890</v>
      </c>
      <c r="I6867" s="591"/>
      <c r="J6867" s="164" t="s">
        <v>1891</v>
      </c>
      <c r="K6867" s="164" t="s">
        <v>0</v>
      </c>
      <c r="L6867" s="165">
        <v>923</v>
      </c>
    </row>
    <row r="6868" spans="1:12" s="148" customFormat="1" ht="123.75" customHeight="1" x14ac:dyDescent="0.15">
      <c r="A6868" s="593"/>
      <c r="B6868" s="589"/>
      <c r="C6868" s="595"/>
      <c r="D6868" s="596"/>
      <c r="E6868" s="589"/>
      <c r="F6868" s="589"/>
      <c r="G6868" s="589"/>
      <c r="H6868" s="591" t="s">
        <v>1892</v>
      </c>
      <c r="I6868" s="591"/>
      <c r="J6868" s="164" t="s">
        <v>1891</v>
      </c>
      <c r="K6868" s="164" t="s">
        <v>1891</v>
      </c>
      <c r="L6868" s="165">
        <v>0</v>
      </c>
    </row>
    <row r="6869" spans="1:12" s="148" customFormat="1" ht="24" customHeight="1" x14ac:dyDescent="0.15">
      <c r="A6869" s="593"/>
      <c r="B6869" s="161" t="s">
        <v>29</v>
      </c>
      <c r="C6869" s="162" t="s">
        <v>30</v>
      </c>
      <c r="D6869" s="162" t="s">
        <v>1893</v>
      </c>
      <c r="E6869" s="162" t="s">
        <v>1894</v>
      </c>
      <c r="F6869" s="592"/>
      <c r="G6869" s="592"/>
      <c r="H6869" s="591" t="s">
        <v>1895</v>
      </c>
      <c r="I6869" s="591"/>
      <c r="J6869" s="589" t="s">
        <v>1891</v>
      </c>
      <c r="K6869" s="589" t="s">
        <v>1891</v>
      </c>
      <c r="L6869" s="590">
        <v>0</v>
      </c>
    </row>
    <row r="6870" spans="1:12" s="148" customFormat="1" ht="24" customHeight="1" x14ac:dyDescent="0.15">
      <c r="A6870" s="593"/>
      <c r="B6870" s="164" t="s">
        <v>1986</v>
      </c>
      <c r="C6870" s="164" t="s">
        <v>3299</v>
      </c>
      <c r="D6870" s="166">
        <v>43077</v>
      </c>
      <c r="E6870" s="164" t="s">
        <v>3252</v>
      </c>
      <c r="F6870" s="592"/>
      <c r="G6870" s="592"/>
      <c r="H6870" s="591"/>
      <c r="I6870" s="591"/>
      <c r="J6870" s="589"/>
      <c r="K6870" s="589"/>
      <c r="L6870" s="590"/>
    </row>
    <row r="6871" spans="1:12" s="148" customFormat="1" ht="24" customHeight="1" x14ac:dyDescent="0.15">
      <c r="A6871" s="593">
        <v>1303</v>
      </c>
      <c r="B6871" s="161" t="s">
        <v>20</v>
      </c>
      <c r="C6871" s="162" t="s">
        <v>21</v>
      </c>
      <c r="D6871" s="162" t="s">
        <v>1884</v>
      </c>
      <c r="E6871" s="162" t="s">
        <v>1885</v>
      </c>
      <c r="F6871" s="594" t="s">
        <v>14</v>
      </c>
      <c r="G6871" s="594"/>
      <c r="H6871" s="592"/>
      <c r="I6871" s="592"/>
      <c r="J6871" s="592"/>
      <c r="K6871" s="592"/>
      <c r="L6871" s="592"/>
    </row>
    <row r="6872" spans="1:12" s="148" customFormat="1" ht="26.25" customHeight="1" x14ac:dyDescent="0.15">
      <c r="A6872" s="593"/>
      <c r="B6872" s="589" t="s">
        <v>5698</v>
      </c>
      <c r="C6872" s="595" t="s">
        <v>5699</v>
      </c>
      <c r="D6872" s="596">
        <v>43117</v>
      </c>
      <c r="E6872" s="589" t="s">
        <v>4457</v>
      </c>
      <c r="F6872" s="589" t="s">
        <v>5700</v>
      </c>
      <c r="G6872" s="589"/>
      <c r="H6872" s="591" t="s">
        <v>1890</v>
      </c>
      <c r="I6872" s="591"/>
      <c r="J6872" s="164" t="s">
        <v>1891</v>
      </c>
      <c r="K6872" s="164" t="s">
        <v>0</v>
      </c>
      <c r="L6872" s="165">
        <v>443.08</v>
      </c>
    </row>
    <row r="6873" spans="1:12" s="148" customFormat="1" ht="155.25" customHeight="1" x14ac:dyDescent="0.15">
      <c r="A6873" s="593"/>
      <c r="B6873" s="589"/>
      <c r="C6873" s="595"/>
      <c r="D6873" s="596"/>
      <c r="E6873" s="589"/>
      <c r="F6873" s="589"/>
      <c r="G6873" s="589"/>
      <c r="H6873" s="591" t="s">
        <v>1892</v>
      </c>
      <c r="I6873" s="591"/>
      <c r="J6873" s="164" t="s">
        <v>1891</v>
      </c>
      <c r="K6873" s="164" t="s">
        <v>0</v>
      </c>
      <c r="L6873" s="165">
        <v>1046</v>
      </c>
    </row>
    <row r="6874" spans="1:12" s="148" customFormat="1" ht="24" customHeight="1" x14ac:dyDescent="0.15">
      <c r="A6874" s="593"/>
      <c r="B6874" s="161" t="s">
        <v>29</v>
      </c>
      <c r="C6874" s="162" t="s">
        <v>30</v>
      </c>
      <c r="D6874" s="162" t="s">
        <v>1893</v>
      </c>
      <c r="E6874" s="162" t="s">
        <v>1894</v>
      </c>
      <c r="F6874" s="592"/>
      <c r="G6874" s="592"/>
      <c r="H6874" s="591" t="s">
        <v>1895</v>
      </c>
      <c r="I6874" s="591"/>
      <c r="J6874" s="589" t="s">
        <v>1891</v>
      </c>
      <c r="K6874" s="589" t="s">
        <v>0</v>
      </c>
      <c r="L6874" s="590">
        <v>1500</v>
      </c>
    </row>
    <row r="6875" spans="1:12" s="148" customFormat="1" ht="24" customHeight="1" x14ac:dyDescent="0.15">
      <c r="A6875" s="593"/>
      <c r="B6875" s="164" t="s">
        <v>1986</v>
      </c>
      <c r="C6875" s="164" t="s">
        <v>5700</v>
      </c>
      <c r="D6875" s="166">
        <v>43122</v>
      </c>
      <c r="E6875" s="164" t="s">
        <v>5701</v>
      </c>
      <c r="F6875" s="592"/>
      <c r="G6875" s="592"/>
      <c r="H6875" s="591"/>
      <c r="I6875" s="591"/>
      <c r="J6875" s="589"/>
      <c r="K6875" s="589"/>
      <c r="L6875" s="590"/>
    </row>
    <row r="6876" spans="1:12" s="148" customFormat="1" ht="24" customHeight="1" x14ac:dyDescent="0.15">
      <c r="A6876" s="593">
        <v>1304</v>
      </c>
      <c r="B6876" s="161" t="s">
        <v>20</v>
      </c>
      <c r="C6876" s="162" t="s">
        <v>21</v>
      </c>
      <c r="D6876" s="162" t="s">
        <v>1884</v>
      </c>
      <c r="E6876" s="162" t="s">
        <v>1885</v>
      </c>
      <c r="F6876" s="594" t="s">
        <v>14</v>
      </c>
      <c r="G6876" s="594"/>
      <c r="H6876" s="592"/>
      <c r="I6876" s="592"/>
      <c r="J6876" s="592"/>
      <c r="K6876" s="592"/>
      <c r="L6876" s="592"/>
    </row>
    <row r="6877" spans="1:12" s="148" customFormat="1" ht="26.25" customHeight="1" x14ac:dyDescent="0.15">
      <c r="A6877" s="593"/>
      <c r="B6877" s="589" t="s">
        <v>5698</v>
      </c>
      <c r="C6877" s="589" t="s">
        <v>5702</v>
      </c>
      <c r="D6877" s="596">
        <v>43146</v>
      </c>
      <c r="E6877" s="589" t="s">
        <v>2382</v>
      </c>
      <c r="F6877" s="589" t="s">
        <v>1343</v>
      </c>
      <c r="G6877" s="589"/>
      <c r="H6877" s="591" t="s">
        <v>1890</v>
      </c>
      <c r="I6877" s="591"/>
      <c r="J6877" s="164" t="s">
        <v>1891</v>
      </c>
      <c r="K6877" s="164" t="s">
        <v>0</v>
      </c>
      <c r="L6877" s="165">
        <v>202.91</v>
      </c>
    </row>
    <row r="6878" spans="1:12" s="148" customFormat="1" ht="71.25" customHeight="1" x14ac:dyDescent="0.15">
      <c r="A6878" s="593"/>
      <c r="B6878" s="589"/>
      <c r="C6878" s="589"/>
      <c r="D6878" s="596"/>
      <c r="E6878" s="589"/>
      <c r="F6878" s="589"/>
      <c r="G6878" s="589"/>
      <c r="H6878" s="591" t="s">
        <v>1892</v>
      </c>
      <c r="I6878" s="591"/>
      <c r="J6878" s="164" t="s">
        <v>1891</v>
      </c>
      <c r="K6878" s="164" t="s">
        <v>0</v>
      </c>
      <c r="L6878" s="165">
        <v>380.6</v>
      </c>
    </row>
    <row r="6879" spans="1:12" s="148" customFormat="1" ht="24" customHeight="1" x14ac:dyDescent="0.15">
      <c r="A6879" s="593"/>
      <c r="B6879" s="161" t="s">
        <v>29</v>
      </c>
      <c r="C6879" s="162" t="s">
        <v>30</v>
      </c>
      <c r="D6879" s="162" t="s">
        <v>1893</v>
      </c>
      <c r="E6879" s="162" t="s">
        <v>1894</v>
      </c>
      <c r="F6879" s="592"/>
      <c r="G6879" s="592"/>
      <c r="H6879" s="591" t="s">
        <v>1895</v>
      </c>
      <c r="I6879" s="591"/>
      <c r="J6879" s="589" t="s">
        <v>1891</v>
      </c>
      <c r="K6879" s="589" t="s">
        <v>1891</v>
      </c>
      <c r="L6879" s="590">
        <v>0</v>
      </c>
    </row>
    <row r="6880" spans="1:12" s="148" customFormat="1" ht="24" customHeight="1" x14ac:dyDescent="0.15">
      <c r="A6880" s="593"/>
      <c r="B6880" s="164" t="s">
        <v>1986</v>
      </c>
      <c r="C6880" s="164" t="s">
        <v>1343</v>
      </c>
      <c r="D6880" s="166">
        <v>43147</v>
      </c>
      <c r="E6880" s="164" t="s">
        <v>3739</v>
      </c>
      <c r="F6880" s="592"/>
      <c r="G6880" s="592"/>
      <c r="H6880" s="591"/>
      <c r="I6880" s="591"/>
      <c r="J6880" s="589"/>
      <c r="K6880" s="589"/>
      <c r="L6880" s="590"/>
    </row>
    <row r="6881" spans="1:12" s="148" customFormat="1" ht="24" customHeight="1" x14ac:dyDescent="0.15">
      <c r="A6881" s="593">
        <v>1305</v>
      </c>
      <c r="B6881" s="161" t="s">
        <v>20</v>
      </c>
      <c r="C6881" s="162" t="s">
        <v>21</v>
      </c>
      <c r="D6881" s="162" t="s">
        <v>1884</v>
      </c>
      <c r="E6881" s="162" t="s">
        <v>1885</v>
      </c>
      <c r="F6881" s="594" t="s">
        <v>14</v>
      </c>
      <c r="G6881" s="594"/>
      <c r="H6881" s="592"/>
      <c r="I6881" s="592"/>
      <c r="J6881" s="592"/>
      <c r="K6881" s="592"/>
      <c r="L6881" s="592"/>
    </row>
    <row r="6882" spans="1:12" s="148" customFormat="1" ht="26.25" customHeight="1" x14ac:dyDescent="0.15">
      <c r="A6882" s="593"/>
      <c r="B6882" s="589" t="s">
        <v>5703</v>
      </c>
      <c r="C6882" s="595" t="s">
        <v>5704</v>
      </c>
      <c r="D6882" s="596">
        <v>43165</v>
      </c>
      <c r="E6882" s="589" t="s">
        <v>2619</v>
      </c>
      <c r="F6882" s="589" t="s">
        <v>4787</v>
      </c>
      <c r="G6882" s="589"/>
      <c r="H6882" s="591" t="s">
        <v>1890</v>
      </c>
      <c r="I6882" s="591"/>
      <c r="J6882" s="164" t="s">
        <v>1891</v>
      </c>
      <c r="K6882" s="164" t="s">
        <v>0</v>
      </c>
      <c r="L6882" s="165">
        <v>453.63</v>
      </c>
    </row>
    <row r="6883" spans="1:12" s="148" customFormat="1" ht="396.75" customHeight="1" x14ac:dyDescent="0.15">
      <c r="A6883" s="593"/>
      <c r="B6883" s="589"/>
      <c r="C6883" s="595"/>
      <c r="D6883" s="596"/>
      <c r="E6883" s="589"/>
      <c r="F6883" s="589"/>
      <c r="G6883" s="589"/>
      <c r="H6883" s="591" t="s">
        <v>1892</v>
      </c>
      <c r="I6883" s="591"/>
      <c r="J6883" s="164" t="s">
        <v>1891</v>
      </c>
      <c r="K6883" s="164" t="s">
        <v>0</v>
      </c>
      <c r="L6883" s="165">
        <v>939.67</v>
      </c>
    </row>
    <row r="6884" spans="1:12" s="148" customFormat="1" ht="24" customHeight="1" x14ac:dyDescent="0.15">
      <c r="A6884" s="593"/>
      <c r="B6884" s="161" t="s">
        <v>29</v>
      </c>
      <c r="C6884" s="162" t="s">
        <v>30</v>
      </c>
      <c r="D6884" s="162" t="s">
        <v>1893</v>
      </c>
      <c r="E6884" s="162" t="s">
        <v>1894</v>
      </c>
      <c r="F6884" s="592"/>
      <c r="G6884" s="592"/>
      <c r="H6884" s="591" t="s">
        <v>1895</v>
      </c>
      <c r="I6884" s="591"/>
      <c r="J6884" s="589" t="s">
        <v>1891</v>
      </c>
      <c r="K6884" s="589" t="s">
        <v>0</v>
      </c>
      <c r="L6884" s="590">
        <v>14.19</v>
      </c>
    </row>
    <row r="6885" spans="1:12" s="148" customFormat="1" ht="34.5" customHeight="1" x14ac:dyDescent="0.15">
      <c r="A6885" s="593"/>
      <c r="B6885" s="164" t="s">
        <v>4762</v>
      </c>
      <c r="C6885" s="164" t="s">
        <v>4787</v>
      </c>
      <c r="D6885" s="166">
        <v>43169</v>
      </c>
      <c r="E6885" s="164" t="s">
        <v>4253</v>
      </c>
      <c r="F6885" s="592"/>
      <c r="G6885" s="592"/>
      <c r="H6885" s="591"/>
      <c r="I6885" s="591"/>
      <c r="J6885" s="589"/>
      <c r="K6885" s="589"/>
      <c r="L6885" s="590"/>
    </row>
    <row r="6886" spans="1:12" s="148" customFormat="1" ht="24" customHeight="1" x14ac:dyDescent="0.15">
      <c r="A6886" s="593">
        <v>1306</v>
      </c>
      <c r="B6886" s="161" t="s">
        <v>20</v>
      </c>
      <c r="C6886" s="162" t="s">
        <v>21</v>
      </c>
      <c r="D6886" s="162" t="s">
        <v>1884</v>
      </c>
      <c r="E6886" s="162" t="s">
        <v>1885</v>
      </c>
      <c r="F6886" s="594" t="s">
        <v>14</v>
      </c>
      <c r="G6886" s="594"/>
      <c r="H6886" s="592"/>
      <c r="I6886" s="592"/>
      <c r="J6886" s="592"/>
      <c r="K6886" s="592"/>
      <c r="L6886" s="592"/>
    </row>
    <row r="6887" spans="1:12" s="148" customFormat="1" ht="26.25" customHeight="1" x14ac:dyDescent="0.15">
      <c r="A6887" s="593"/>
      <c r="B6887" s="589" t="s">
        <v>5705</v>
      </c>
      <c r="C6887" s="595" t="s">
        <v>5706</v>
      </c>
      <c r="D6887" s="596">
        <v>43139</v>
      </c>
      <c r="E6887" s="589" t="s">
        <v>5707</v>
      </c>
      <c r="F6887" s="589" t="s">
        <v>5708</v>
      </c>
      <c r="G6887" s="589"/>
      <c r="H6887" s="591" t="s">
        <v>1890</v>
      </c>
      <c r="I6887" s="591"/>
      <c r="J6887" s="164" t="s">
        <v>1891</v>
      </c>
      <c r="K6887" s="164" t="s">
        <v>0</v>
      </c>
      <c r="L6887" s="165">
        <v>260</v>
      </c>
    </row>
    <row r="6888" spans="1:12" s="148" customFormat="1" ht="134.25" customHeight="1" x14ac:dyDescent="0.15">
      <c r="A6888" s="593"/>
      <c r="B6888" s="589"/>
      <c r="C6888" s="595"/>
      <c r="D6888" s="596"/>
      <c r="E6888" s="589"/>
      <c r="F6888" s="589"/>
      <c r="G6888" s="589"/>
      <c r="H6888" s="591" t="s">
        <v>1892</v>
      </c>
      <c r="I6888" s="591"/>
      <c r="J6888" s="164" t="s">
        <v>1891</v>
      </c>
      <c r="K6888" s="164" t="s">
        <v>0</v>
      </c>
      <c r="L6888" s="165">
        <v>186.06</v>
      </c>
    </row>
    <row r="6889" spans="1:12" s="148" customFormat="1" ht="24" customHeight="1" x14ac:dyDescent="0.15">
      <c r="A6889" s="593"/>
      <c r="B6889" s="161" t="s">
        <v>29</v>
      </c>
      <c r="C6889" s="162" t="s">
        <v>30</v>
      </c>
      <c r="D6889" s="162" t="s">
        <v>1893</v>
      </c>
      <c r="E6889" s="162" t="s">
        <v>1894</v>
      </c>
      <c r="F6889" s="592"/>
      <c r="G6889" s="592"/>
      <c r="H6889" s="591" t="s">
        <v>1895</v>
      </c>
      <c r="I6889" s="591"/>
      <c r="J6889" s="589" t="s">
        <v>1891</v>
      </c>
      <c r="K6889" s="589" t="s">
        <v>0</v>
      </c>
      <c r="L6889" s="590">
        <v>251.04</v>
      </c>
    </row>
    <row r="6890" spans="1:12" s="148" customFormat="1" ht="24" customHeight="1" x14ac:dyDescent="0.15">
      <c r="A6890" s="593"/>
      <c r="B6890" s="164" t="s">
        <v>3044</v>
      </c>
      <c r="C6890" s="164" t="s">
        <v>5708</v>
      </c>
      <c r="D6890" s="166">
        <v>43140</v>
      </c>
      <c r="E6890" s="164" t="s">
        <v>4873</v>
      </c>
      <c r="F6890" s="592"/>
      <c r="G6890" s="592"/>
      <c r="H6890" s="591"/>
      <c r="I6890" s="591"/>
      <c r="J6890" s="589"/>
      <c r="K6890" s="589"/>
      <c r="L6890" s="590"/>
    </row>
    <row r="6891" spans="1:12" s="148" customFormat="1" ht="24" customHeight="1" x14ac:dyDescent="0.15">
      <c r="A6891" s="593">
        <v>1307</v>
      </c>
      <c r="B6891" s="161" t="s">
        <v>20</v>
      </c>
      <c r="C6891" s="162" t="s">
        <v>21</v>
      </c>
      <c r="D6891" s="162" t="s">
        <v>1884</v>
      </c>
      <c r="E6891" s="162" t="s">
        <v>1885</v>
      </c>
      <c r="F6891" s="594" t="s">
        <v>14</v>
      </c>
      <c r="G6891" s="594"/>
      <c r="H6891" s="592"/>
      <c r="I6891" s="592"/>
      <c r="J6891" s="592"/>
      <c r="K6891" s="592"/>
      <c r="L6891" s="592"/>
    </row>
    <row r="6892" spans="1:12" s="148" customFormat="1" ht="26.25" customHeight="1" x14ac:dyDescent="0.15">
      <c r="A6892" s="593"/>
      <c r="B6892" s="589" t="s">
        <v>5709</v>
      </c>
      <c r="C6892" s="589" t="s">
        <v>5710</v>
      </c>
      <c r="D6892" s="596">
        <v>43036</v>
      </c>
      <c r="E6892" s="589" t="s">
        <v>1984</v>
      </c>
      <c r="F6892" s="589" t="s">
        <v>5711</v>
      </c>
      <c r="G6892" s="589"/>
      <c r="H6892" s="591" t="s">
        <v>1890</v>
      </c>
      <c r="I6892" s="591"/>
      <c r="J6892" s="164" t="s">
        <v>1891</v>
      </c>
      <c r="K6892" s="164" t="s">
        <v>0</v>
      </c>
      <c r="L6892" s="165">
        <v>287</v>
      </c>
    </row>
    <row r="6893" spans="1:12" s="148" customFormat="1" ht="102.75" customHeight="1" x14ac:dyDescent="0.15">
      <c r="A6893" s="593"/>
      <c r="B6893" s="589"/>
      <c r="C6893" s="589"/>
      <c r="D6893" s="596"/>
      <c r="E6893" s="589"/>
      <c r="F6893" s="589"/>
      <c r="G6893" s="589"/>
      <c r="H6893" s="591" t="s">
        <v>1892</v>
      </c>
      <c r="I6893" s="591"/>
      <c r="J6893" s="164" t="s">
        <v>1891</v>
      </c>
      <c r="K6893" s="164" t="s">
        <v>0</v>
      </c>
      <c r="L6893" s="165">
        <v>360.18</v>
      </c>
    </row>
    <row r="6894" spans="1:12" s="148" customFormat="1" ht="24" customHeight="1" x14ac:dyDescent="0.15">
      <c r="A6894" s="593"/>
      <c r="B6894" s="161" t="s">
        <v>29</v>
      </c>
      <c r="C6894" s="162" t="s">
        <v>30</v>
      </c>
      <c r="D6894" s="162" t="s">
        <v>1893</v>
      </c>
      <c r="E6894" s="162" t="s">
        <v>1894</v>
      </c>
      <c r="F6894" s="592"/>
      <c r="G6894" s="592"/>
      <c r="H6894" s="591" t="s">
        <v>1895</v>
      </c>
      <c r="I6894" s="591"/>
      <c r="J6894" s="589" t="s">
        <v>1891</v>
      </c>
      <c r="K6894" s="589" t="s">
        <v>1891</v>
      </c>
      <c r="L6894" s="590">
        <v>0</v>
      </c>
    </row>
    <row r="6895" spans="1:12" s="148" customFormat="1" ht="24" customHeight="1" x14ac:dyDescent="0.15">
      <c r="A6895" s="593"/>
      <c r="B6895" s="164" t="s">
        <v>1896</v>
      </c>
      <c r="C6895" s="164" t="s">
        <v>5711</v>
      </c>
      <c r="D6895" s="166">
        <v>43037</v>
      </c>
      <c r="E6895" s="164" t="s">
        <v>5712</v>
      </c>
      <c r="F6895" s="592"/>
      <c r="G6895" s="592"/>
      <c r="H6895" s="591"/>
      <c r="I6895" s="591"/>
      <c r="J6895" s="589"/>
      <c r="K6895" s="589"/>
      <c r="L6895" s="590"/>
    </row>
    <row r="6896" spans="1:12" s="148" customFormat="1" ht="24" customHeight="1" x14ac:dyDescent="0.15">
      <c r="A6896" s="593">
        <v>1308</v>
      </c>
      <c r="B6896" s="161" t="s">
        <v>20</v>
      </c>
      <c r="C6896" s="162" t="s">
        <v>21</v>
      </c>
      <c r="D6896" s="162" t="s">
        <v>1884</v>
      </c>
      <c r="E6896" s="162" t="s">
        <v>1885</v>
      </c>
      <c r="F6896" s="594" t="s">
        <v>14</v>
      </c>
      <c r="G6896" s="594"/>
      <c r="H6896" s="592"/>
      <c r="I6896" s="592"/>
      <c r="J6896" s="592"/>
      <c r="K6896" s="592"/>
      <c r="L6896" s="592"/>
    </row>
    <row r="6897" spans="1:12" s="148" customFormat="1" ht="26.25" customHeight="1" x14ac:dyDescent="0.15">
      <c r="A6897" s="593"/>
      <c r="B6897" s="589" t="s">
        <v>5713</v>
      </c>
      <c r="C6897" s="595" t="s">
        <v>5714</v>
      </c>
      <c r="D6897" s="596">
        <v>43176</v>
      </c>
      <c r="E6897" s="589" t="s">
        <v>3383</v>
      </c>
      <c r="F6897" s="589" t="s">
        <v>5276</v>
      </c>
      <c r="G6897" s="589"/>
      <c r="H6897" s="591" t="s">
        <v>1890</v>
      </c>
      <c r="I6897" s="591"/>
      <c r="J6897" s="164" t="s">
        <v>1891</v>
      </c>
      <c r="K6897" s="164" t="s">
        <v>0</v>
      </c>
      <c r="L6897" s="165">
        <v>5358</v>
      </c>
    </row>
    <row r="6898" spans="1:12" s="148" customFormat="1" ht="407.25" customHeight="1" x14ac:dyDescent="0.15">
      <c r="A6898" s="593"/>
      <c r="B6898" s="589"/>
      <c r="C6898" s="595"/>
      <c r="D6898" s="596"/>
      <c r="E6898" s="589"/>
      <c r="F6898" s="589"/>
      <c r="G6898" s="589"/>
      <c r="H6898" s="591" t="s">
        <v>1892</v>
      </c>
      <c r="I6898" s="591"/>
      <c r="J6898" s="164" t="s">
        <v>1891</v>
      </c>
      <c r="K6898" s="164" t="s">
        <v>1891</v>
      </c>
      <c r="L6898" s="165">
        <v>0</v>
      </c>
    </row>
    <row r="6899" spans="1:12" s="148" customFormat="1" ht="24" customHeight="1" x14ac:dyDescent="0.15">
      <c r="A6899" s="593"/>
      <c r="B6899" s="161" t="s">
        <v>29</v>
      </c>
      <c r="C6899" s="162" t="s">
        <v>30</v>
      </c>
      <c r="D6899" s="162" t="s">
        <v>1893</v>
      </c>
      <c r="E6899" s="162" t="s">
        <v>1894</v>
      </c>
      <c r="F6899" s="592"/>
      <c r="G6899" s="592"/>
      <c r="H6899" s="591" t="s">
        <v>1895</v>
      </c>
      <c r="I6899" s="591"/>
      <c r="J6899" s="589" t="s">
        <v>1891</v>
      </c>
      <c r="K6899" s="589" t="s">
        <v>1891</v>
      </c>
      <c r="L6899" s="590">
        <v>0</v>
      </c>
    </row>
    <row r="6900" spans="1:12" s="148" customFormat="1" ht="24" customHeight="1" x14ac:dyDescent="0.15">
      <c r="A6900" s="593"/>
      <c r="B6900" s="164" t="s">
        <v>2052</v>
      </c>
      <c r="C6900" s="164" t="s">
        <v>5276</v>
      </c>
      <c r="D6900" s="166">
        <v>43204</v>
      </c>
      <c r="E6900" s="164" t="s">
        <v>5715</v>
      </c>
      <c r="F6900" s="592"/>
      <c r="G6900" s="592"/>
      <c r="H6900" s="591"/>
      <c r="I6900" s="591"/>
      <c r="J6900" s="589"/>
      <c r="K6900" s="589"/>
      <c r="L6900" s="590"/>
    </row>
    <row r="6901" spans="1:12" s="148" customFormat="1" ht="24" customHeight="1" x14ac:dyDescent="0.15">
      <c r="A6901" s="593">
        <v>1309</v>
      </c>
      <c r="B6901" s="161" t="s">
        <v>20</v>
      </c>
      <c r="C6901" s="162" t="s">
        <v>21</v>
      </c>
      <c r="D6901" s="162" t="s">
        <v>1884</v>
      </c>
      <c r="E6901" s="162" t="s">
        <v>1885</v>
      </c>
      <c r="F6901" s="594" t="s">
        <v>14</v>
      </c>
      <c r="G6901" s="594"/>
      <c r="H6901" s="592"/>
      <c r="I6901" s="592"/>
      <c r="J6901" s="592"/>
      <c r="K6901" s="592"/>
      <c r="L6901" s="592"/>
    </row>
    <row r="6902" spans="1:12" s="148" customFormat="1" ht="26.25" customHeight="1" x14ac:dyDescent="0.15">
      <c r="A6902" s="593"/>
      <c r="B6902" s="589" t="s">
        <v>5716</v>
      </c>
      <c r="C6902" s="595" t="s">
        <v>5717</v>
      </c>
      <c r="D6902" s="596">
        <v>43013</v>
      </c>
      <c r="E6902" s="589" t="s">
        <v>2563</v>
      </c>
      <c r="F6902" s="589" t="s">
        <v>5718</v>
      </c>
      <c r="G6902" s="589"/>
      <c r="H6902" s="591" t="s">
        <v>1890</v>
      </c>
      <c r="I6902" s="591"/>
      <c r="J6902" s="164" t="s">
        <v>1891</v>
      </c>
      <c r="K6902" s="164" t="s">
        <v>0</v>
      </c>
      <c r="L6902" s="165">
        <v>752</v>
      </c>
    </row>
    <row r="6903" spans="1:12" s="148" customFormat="1" ht="186.75" customHeight="1" x14ac:dyDescent="0.15">
      <c r="A6903" s="593"/>
      <c r="B6903" s="589"/>
      <c r="C6903" s="595"/>
      <c r="D6903" s="596"/>
      <c r="E6903" s="589"/>
      <c r="F6903" s="589"/>
      <c r="G6903" s="589"/>
      <c r="H6903" s="591" t="s">
        <v>1892</v>
      </c>
      <c r="I6903" s="591"/>
      <c r="J6903" s="164" t="s">
        <v>1891</v>
      </c>
      <c r="K6903" s="164" t="s">
        <v>0</v>
      </c>
      <c r="L6903" s="165">
        <v>880</v>
      </c>
    </row>
    <row r="6904" spans="1:12" s="148" customFormat="1" ht="24" customHeight="1" x14ac:dyDescent="0.15">
      <c r="A6904" s="593"/>
      <c r="B6904" s="161" t="s">
        <v>29</v>
      </c>
      <c r="C6904" s="162" t="s">
        <v>30</v>
      </c>
      <c r="D6904" s="162" t="s">
        <v>1893</v>
      </c>
      <c r="E6904" s="162" t="s">
        <v>1894</v>
      </c>
      <c r="F6904" s="592"/>
      <c r="G6904" s="592"/>
      <c r="H6904" s="591" t="s">
        <v>1895</v>
      </c>
      <c r="I6904" s="591"/>
      <c r="J6904" s="589" t="s">
        <v>1891</v>
      </c>
      <c r="K6904" s="589" t="s">
        <v>1891</v>
      </c>
      <c r="L6904" s="590">
        <v>0</v>
      </c>
    </row>
    <row r="6905" spans="1:12" s="148" customFormat="1" ht="24" customHeight="1" x14ac:dyDescent="0.15">
      <c r="A6905" s="593"/>
      <c r="B6905" s="164" t="s">
        <v>1962</v>
      </c>
      <c r="C6905" s="164" t="s">
        <v>5718</v>
      </c>
      <c r="D6905" s="166">
        <v>43022</v>
      </c>
      <c r="E6905" s="164" t="s">
        <v>5719</v>
      </c>
      <c r="F6905" s="592"/>
      <c r="G6905" s="592"/>
      <c r="H6905" s="591"/>
      <c r="I6905" s="591"/>
      <c r="J6905" s="589"/>
      <c r="K6905" s="589"/>
      <c r="L6905" s="590"/>
    </row>
    <row r="6906" spans="1:12" s="148" customFormat="1" ht="24" customHeight="1" x14ac:dyDescent="0.15">
      <c r="A6906" s="593">
        <v>1310</v>
      </c>
      <c r="B6906" s="161" t="s">
        <v>20</v>
      </c>
      <c r="C6906" s="162" t="s">
        <v>21</v>
      </c>
      <c r="D6906" s="162" t="s">
        <v>1884</v>
      </c>
      <c r="E6906" s="162" t="s">
        <v>1885</v>
      </c>
      <c r="F6906" s="594" t="s">
        <v>14</v>
      </c>
      <c r="G6906" s="594"/>
      <c r="H6906" s="592"/>
      <c r="I6906" s="592"/>
      <c r="J6906" s="592"/>
      <c r="K6906" s="592"/>
      <c r="L6906" s="592"/>
    </row>
    <row r="6907" spans="1:12" s="148" customFormat="1" ht="26.25" customHeight="1" x14ac:dyDescent="0.15">
      <c r="A6907" s="593"/>
      <c r="B6907" s="589" t="s">
        <v>5720</v>
      </c>
      <c r="C6907" s="595" t="s">
        <v>5721</v>
      </c>
      <c r="D6907" s="596">
        <v>43019</v>
      </c>
      <c r="E6907" s="589" t="s">
        <v>5722</v>
      </c>
      <c r="F6907" s="589" t="s">
        <v>2616</v>
      </c>
      <c r="G6907" s="589"/>
      <c r="H6907" s="591" t="s">
        <v>1890</v>
      </c>
      <c r="I6907" s="591"/>
      <c r="J6907" s="164" t="s">
        <v>1891</v>
      </c>
      <c r="K6907" s="164" t="s">
        <v>0</v>
      </c>
      <c r="L6907" s="165">
        <v>237</v>
      </c>
    </row>
    <row r="6908" spans="1:12" s="148" customFormat="1" ht="260.25" customHeight="1" x14ac:dyDescent="0.15">
      <c r="A6908" s="593"/>
      <c r="B6908" s="589"/>
      <c r="C6908" s="595"/>
      <c r="D6908" s="596"/>
      <c r="E6908" s="589"/>
      <c r="F6908" s="589"/>
      <c r="G6908" s="589"/>
      <c r="H6908" s="591" t="s">
        <v>1892</v>
      </c>
      <c r="I6908" s="591"/>
      <c r="J6908" s="164" t="s">
        <v>1891</v>
      </c>
      <c r="K6908" s="164" t="s">
        <v>0</v>
      </c>
      <c r="L6908" s="165">
        <v>630.6</v>
      </c>
    </row>
    <row r="6909" spans="1:12" s="148" customFormat="1" ht="24" customHeight="1" x14ac:dyDescent="0.15">
      <c r="A6909" s="593"/>
      <c r="B6909" s="161" t="s">
        <v>29</v>
      </c>
      <c r="C6909" s="162" t="s">
        <v>30</v>
      </c>
      <c r="D6909" s="162" t="s">
        <v>1893</v>
      </c>
      <c r="E6909" s="162" t="s">
        <v>1894</v>
      </c>
      <c r="F6909" s="592"/>
      <c r="G6909" s="592"/>
      <c r="H6909" s="591" t="s">
        <v>1895</v>
      </c>
      <c r="I6909" s="591"/>
      <c r="J6909" s="589" t="s">
        <v>1891</v>
      </c>
      <c r="K6909" s="589" t="s">
        <v>0</v>
      </c>
      <c r="L6909" s="590">
        <v>60</v>
      </c>
    </row>
    <row r="6910" spans="1:12" s="148" customFormat="1" ht="24" customHeight="1" x14ac:dyDescent="0.15">
      <c r="A6910" s="593"/>
      <c r="B6910" s="164" t="s">
        <v>2059</v>
      </c>
      <c r="C6910" s="164" t="s">
        <v>2616</v>
      </c>
      <c r="D6910" s="166">
        <v>43021</v>
      </c>
      <c r="E6910" s="164" t="s">
        <v>2299</v>
      </c>
      <c r="F6910" s="592"/>
      <c r="G6910" s="592"/>
      <c r="H6910" s="591"/>
      <c r="I6910" s="591"/>
      <c r="J6910" s="589"/>
      <c r="K6910" s="589"/>
      <c r="L6910" s="590"/>
    </row>
    <row r="6911" spans="1:12" s="148" customFormat="1" ht="24" customHeight="1" x14ac:dyDescent="0.15">
      <c r="A6911" s="593">
        <v>1311</v>
      </c>
      <c r="B6911" s="161" t="s">
        <v>20</v>
      </c>
      <c r="C6911" s="162" t="s">
        <v>21</v>
      </c>
      <c r="D6911" s="162" t="s">
        <v>1884</v>
      </c>
      <c r="E6911" s="162" t="s">
        <v>1885</v>
      </c>
      <c r="F6911" s="594" t="s">
        <v>14</v>
      </c>
      <c r="G6911" s="594"/>
      <c r="H6911" s="592"/>
      <c r="I6911" s="592"/>
      <c r="J6911" s="592"/>
      <c r="K6911" s="592"/>
      <c r="L6911" s="592"/>
    </row>
    <row r="6912" spans="1:12" s="148" customFormat="1" ht="26.25" customHeight="1" x14ac:dyDescent="0.15">
      <c r="A6912" s="593"/>
      <c r="B6912" s="589" t="s">
        <v>5720</v>
      </c>
      <c r="C6912" s="595" t="s">
        <v>5723</v>
      </c>
      <c r="D6912" s="596">
        <v>43046</v>
      </c>
      <c r="E6912" s="589" t="s">
        <v>2064</v>
      </c>
      <c r="F6912" s="589" t="s">
        <v>2065</v>
      </c>
      <c r="G6912" s="589"/>
      <c r="H6912" s="591" t="s">
        <v>1890</v>
      </c>
      <c r="I6912" s="591"/>
      <c r="J6912" s="164" t="s">
        <v>1891</v>
      </c>
      <c r="K6912" s="164" t="s">
        <v>0</v>
      </c>
      <c r="L6912" s="165">
        <v>429</v>
      </c>
    </row>
    <row r="6913" spans="1:12" s="148" customFormat="1" ht="228.75" customHeight="1" x14ac:dyDescent="0.15">
      <c r="A6913" s="593"/>
      <c r="B6913" s="589"/>
      <c r="C6913" s="595"/>
      <c r="D6913" s="596"/>
      <c r="E6913" s="589"/>
      <c r="F6913" s="589"/>
      <c r="G6913" s="589"/>
      <c r="H6913" s="591" t="s">
        <v>1892</v>
      </c>
      <c r="I6913" s="591"/>
      <c r="J6913" s="164" t="s">
        <v>1891</v>
      </c>
      <c r="K6913" s="164" t="s">
        <v>0</v>
      </c>
      <c r="L6913" s="165">
        <v>200</v>
      </c>
    </row>
    <row r="6914" spans="1:12" s="148" customFormat="1" ht="24" customHeight="1" x14ac:dyDescent="0.15">
      <c r="A6914" s="593"/>
      <c r="B6914" s="161" t="s">
        <v>29</v>
      </c>
      <c r="C6914" s="162" t="s">
        <v>30</v>
      </c>
      <c r="D6914" s="162" t="s">
        <v>1893</v>
      </c>
      <c r="E6914" s="162" t="s">
        <v>1894</v>
      </c>
      <c r="F6914" s="592"/>
      <c r="G6914" s="592"/>
      <c r="H6914" s="591" t="s">
        <v>1895</v>
      </c>
      <c r="I6914" s="591"/>
      <c r="J6914" s="589" t="s">
        <v>1891</v>
      </c>
      <c r="K6914" s="589" t="s">
        <v>1891</v>
      </c>
      <c r="L6914" s="590">
        <v>0</v>
      </c>
    </row>
    <row r="6915" spans="1:12" s="148" customFormat="1" ht="24" customHeight="1" x14ac:dyDescent="0.15">
      <c r="A6915" s="593"/>
      <c r="B6915" s="164" t="s">
        <v>2059</v>
      </c>
      <c r="C6915" s="164" t="s">
        <v>2065</v>
      </c>
      <c r="D6915" s="166">
        <v>43048</v>
      </c>
      <c r="E6915" s="164" t="s">
        <v>2830</v>
      </c>
      <c r="F6915" s="592"/>
      <c r="G6915" s="592"/>
      <c r="H6915" s="591"/>
      <c r="I6915" s="591"/>
      <c r="J6915" s="589"/>
      <c r="K6915" s="589"/>
      <c r="L6915" s="590"/>
    </row>
    <row r="6916" spans="1:12" s="148" customFormat="1" ht="24" customHeight="1" x14ac:dyDescent="0.15">
      <c r="A6916" s="593">
        <v>1312</v>
      </c>
      <c r="B6916" s="161" t="s">
        <v>20</v>
      </c>
      <c r="C6916" s="162" t="s">
        <v>21</v>
      </c>
      <c r="D6916" s="162" t="s">
        <v>1884</v>
      </c>
      <c r="E6916" s="162" t="s">
        <v>1885</v>
      </c>
      <c r="F6916" s="594" t="s">
        <v>14</v>
      </c>
      <c r="G6916" s="594"/>
      <c r="H6916" s="592"/>
      <c r="I6916" s="592"/>
      <c r="J6916" s="592"/>
      <c r="K6916" s="592"/>
      <c r="L6916" s="592"/>
    </row>
    <row r="6917" spans="1:12" s="148" customFormat="1" ht="26.25" customHeight="1" x14ac:dyDescent="0.15">
      <c r="A6917" s="593"/>
      <c r="B6917" s="589" t="s">
        <v>5724</v>
      </c>
      <c r="C6917" s="595" t="s">
        <v>5725</v>
      </c>
      <c r="D6917" s="596">
        <v>43078</v>
      </c>
      <c r="E6917" s="589" t="s">
        <v>2017</v>
      </c>
      <c r="F6917" s="589" t="s">
        <v>5726</v>
      </c>
      <c r="G6917" s="589"/>
      <c r="H6917" s="591" t="s">
        <v>1890</v>
      </c>
      <c r="I6917" s="591"/>
      <c r="J6917" s="164" t="s">
        <v>1891</v>
      </c>
      <c r="K6917" s="164" t="s">
        <v>0</v>
      </c>
      <c r="L6917" s="165">
        <v>699</v>
      </c>
    </row>
    <row r="6918" spans="1:12" s="148" customFormat="1" ht="408.95" customHeight="1" x14ac:dyDescent="0.15">
      <c r="A6918" s="593"/>
      <c r="B6918" s="589"/>
      <c r="C6918" s="595"/>
      <c r="D6918" s="596"/>
      <c r="E6918" s="589"/>
      <c r="F6918" s="589"/>
      <c r="G6918" s="589"/>
      <c r="H6918" s="591" t="s">
        <v>1892</v>
      </c>
      <c r="I6918" s="591"/>
      <c r="J6918" s="589" t="s">
        <v>1891</v>
      </c>
      <c r="K6918" s="589" t="s">
        <v>1891</v>
      </c>
      <c r="L6918" s="590">
        <v>0</v>
      </c>
    </row>
    <row r="6919" spans="1:12" s="148" customFormat="1" ht="82.35" customHeight="1" x14ac:dyDescent="0.15">
      <c r="A6919" s="593"/>
      <c r="B6919" s="589"/>
      <c r="C6919" s="595"/>
      <c r="D6919" s="596"/>
      <c r="E6919" s="589"/>
      <c r="F6919" s="589"/>
      <c r="G6919" s="589"/>
      <c r="H6919" s="591"/>
      <c r="I6919" s="591"/>
      <c r="J6919" s="589"/>
      <c r="K6919" s="589"/>
      <c r="L6919" s="590"/>
    </row>
    <row r="6920" spans="1:12" s="148" customFormat="1" ht="24" customHeight="1" x14ac:dyDescent="0.15">
      <c r="A6920" s="593"/>
      <c r="B6920" s="161" t="s">
        <v>29</v>
      </c>
      <c r="C6920" s="162" t="s">
        <v>30</v>
      </c>
      <c r="D6920" s="162" t="s">
        <v>1893</v>
      </c>
      <c r="E6920" s="162" t="s">
        <v>1894</v>
      </c>
      <c r="F6920" s="592"/>
      <c r="G6920" s="592"/>
      <c r="H6920" s="591" t="s">
        <v>1895</v>
      </c>
      <c r="I6920" s="591"/>
      <c r="J6920" s="589" t="s">
        <v>1891</v>
      </c>
      <c r="K6920" s="589" t="s">
        <v>0</v>
      </c>
      <c r="L6920" s="590">
        <v>921.09</v>
      </c>
    </row>
    <row r="6921" spans="1:12" s="148" customFormat="1" ht="24" customHeight="1" x14ac:dyDescent="0.15">
      <c r="A6921" s="593"/>
      <c r="B6921" s="164" t="s">
        <v>2052</v>
      </c>
      <c r="C6921" s="164" t="s">
        <v>5726</v>
      </c>
      <c r="D6921" s="166">
        <v>43085</v>
      </c>
      <c r="E6921" s="164" t="s">
        <v>2597</v>
      </c>
      <c r="F6921" s="592"/>
      <c r="G6921" s="592"/>
      <c r="H6921" s="591"/>
      <c r="I6921" s="591"/>
      <c r="J6921" s="589"/>
      <c r="K6921" s="589"/>
      <c r="L6921" s="590"/>
    </row>
    <row r="6922" spans="1:12" s="148" customFormat="1" ht="24" customHeight="1" x14ac:dyDescent="0.15">
      <c r="A6922" s="593">
        <v>1313</v>
      </c>
      <c r="B6922" s="161" t="s">
        <v>20</v>
      </c>
      <c r="C6922" s="162" t="s">
        <v>21</v>
      </c>
      <c r="D6922" s="162" t="s">
        <v>1884</v>
      </c>
      <c r="E6922" s="162" t="s">
        <v>1885</v>
      </c>
      <c r="F6922" s="594" t="s">
        <v>14</v>
      </c>
      <c r="G6922" s="594"/>
      <c r="H6922" s="592"/>
      <c r="I6922" s="592"/>
      <c r="J6922" s="592"/>
      <c r="K6922" s="592"/>
      <c r="L6922" s="592"/>
    </row>
    <row r="6923" spans="1:12" s="148" customFormat="1" ht="26.25" customHeight="1" x14ac:dyDescent="0.15">
      <c r="A6923" s="593"/>
      <c r="B6923" s="589" t="s">
        <v>5724</v>
      </c>
      <c r="C6923" s="595" t="s">
        <v>5727</v>
      </c>
      <c r="D6923" s="596">
        <v>43176</v>
      </c>
      <c r="E6923" s="589" t="s">
        <v>2673</v>
      </c>
      <c r="F6923" s="589" t="s">
        <v>5728</v>
      </c>
      <c r="G6923" s="589"/>
      <c r="H6923" s="591" t="s">
        <v>1890</v>
      </c>
      <c r="I6923" s="591"/>
      <c r="J6923" s="164" t="s">
        <v>1891</v>
      </c>
      <c r="K6923" s="164" t="s">
        <v>1891</v>
      </c>
      <c r="L6923" s="165">
        <v>0</v>
      </c>
    </row>
    <row r="6924" spans="1:12" s="148" customFormat="1" ht="260.25" customHeight="1" x14ac:dyDescent="0.15">
      <c r="A6924" s="593"/>
      <c r="B6924" s="589"/>
      <c r="C6924" s="595"/>
      <c r="D6924" s="596"/>
      <c r="E6924" s="589"/>
      <c r="F6924" s="589"/>
      <c r="G6924" s="589"/>
      <c r="H6924" s="591" t="s">
        <v>1892</v>
      </c>
      <c r="I6924" s="591"/>
      <c r="J6924" s="164" t="s">
        <v>1891</v>
      </c>
      <c r="K6924" s="164" t="s">
        <v>1891</v>
      </c>
      <c r="L6924" s="165">
        <v>0</v>
      </c>
    </row>
    <row r="6925" spans="1:12" s="148" customFormat="1" ht="24" customHeight="1" x14ac:dyDescent="0.15">
      <c r="A6925" s="593"/>
      <c r="B6925" s="161" t="s">
        <v>29</v>
      </c>
      <c r="C6925" s="162" t="s">
        <v>30</v>
      </c>
      <c r="D6925" s="162" t="s">
        <v>1893</v>
      </c>
      <c r="E6925" s="162" t="s">
        <v>1894</v>
      </c>
      <c r="F6925" s="592"/>
      <c r="G6925" s="592"/>
      <c r="H6925" s="591" t="s">
        <v>1895</v>
      </c>
      <c r="I6925" s="591"/>
      <c r="J6925" s="589" t="s">
        <v>1891</v>
      </c>
      <c r="K6925" s="589" t="s">
        <v>0</v>
      </c>
      <c r="L6925" s="590">
        <v>475</v>
      </c>
    </row>
    <row r="6926" spans="1:12" s="148" customFormat="1" ht="24" customHeight="1" x14ac:dyDescent="0.15">
      <c r="A6926" s="593"/>
      <c r="B6926" s="164" t="s">
        <v>2052</v>
      </c>
      <c r="C6926" s="164" t="s">
        <v>5728</v>
      </c>
      <c r="D6926" s="166">
        <v>43182</v>
      </c>
      <c r="E6926" s="164" t="s">
        <v>5729</v>
      </c>
      <c r="F6926" s="592"/>
      <c r="G6926" s="592"/>
      <c r="H6926" s="591"/>
      <c r="I6926" s="591"/>
      <c r="J6926" s="589"/>
      <c r="K6926" s="589"/>
      <c r="L6926" s="590"/>
    </row>
    <row r="6927" spans="1:12" s="148" customFormat="1" ht="24" customHeight="1" x14ac:dyDescent="0.15">
      <c r="A6927" s="593">
        <v>1314</v>
      </c>
      <c r="B6927" s="161" t="s">
        <v>20</v>
      </c>
      <c r="C6927" s="162" t="s">
        <v>21</v>
      </c>
      <c r="D6927" s="162" t="s">
        <v>1884</v>
      </c>
      <c r="E6927" s="162" t="s">
        <v>1885</v>
      </c>
      <c r="F6927" s="594" t="s">
        <v>14</v>
      </c>
      <c r="G6927" s="594"/>
      <c r="H6927" s="592"/>
      <c r="I6927" s="592"/>
      <c r="J6927" s="592"/>
      <c r="K6927" s="592"/>
      <c r="L6927" s="592"/>
    </row>
    <row r="6928" spans="1:12" s="148" customFormat="1" ht="26.25" customHeight="1" x14ac:dyDescent="0.15">
      <c r="A6928" s="593"/>
      <c r="B6928" s="589" t="s">
        <v>5730</v>
      </c>
      <c r="C6928" s="589" t="s">
        <v>5731</v>
      </c>
      <c r="D6928" s="596">
        <v>43051</v>
      </c>
      <c r="E6928" s="589" t="s">
        <v>3289</v>
      </c>
      <c r="F6928" s="589" t="s">
        <v>1917</v>
      </c>
      <c r="G6928" s="589"/>
      <c r="H6928" s="591" t="s">
        <v>1890</v>
      </c>
      <c r="I6928" s="591"/>
      <c r="J6928" s="164" t="s">
        <v>1891</v>
      </c>
      <c r="K6928" s="164" t="s">
        <v>0</v>
      </c>
      <c r="L6928" s="165">
        <v>961.6</v>
      </c>
    </row>
    <row r="6929" spans="1:12" s="148" customFormat="1" ht="102.75" customHeight="1" x14ac:dyDescent="0.15">
      <c r="A6929" s="593"/>
      <c r="B6929" s="589"/>
      <c r="C6929" s="589"/>
      <c r="D6929" s="596"/>
      <c r="E6929" s="589"/>
      <c r="F6929" s="589"/>
      <c r="G6929" s="589"/>
      <c r="H6929" s="591" t="s">
        <v>1892</v>
      </c>
      <c r="I6929" s="591"/>
      <c r="J6929" s="164" t="s">
        <v>1891</v>
      </c>
      <c r="K6929" s="164" t="s">
        <v>0</v>
      </c>
      <c r="L6929" s="165">
        <v>1059.79</v>
      </c>
    </row>
    <row r="6930" spans="1:12" s="148" customFormat="1" ht="24" customHeight="1" x14ac:dyDescent="0.15">
      <c r="A6930" s="593"/>
      <c r="B6930" s="161" t="s">
        <v>29</v>
      </c>
      <c r="C6930" s="162" t="s">
        <v>30</v>
      </c>
      <c r="D6930" s="162" t="s">
        <v>1893</v>
      </c>
      <c r="E6930" s="162" t="s">
        <v>1894</v>
      </c>
      <c r="F6930" s="592"/>
      <c r="G6930" s="592"/>
      <c r="H6930" s="591" t="s">
        <v>1895</v>
      </c>
      <c r="I6930" s="591"/>
      <c r="J6930" s="589" t="s">
        <v>1891</v>
      </c>
      <c r="K6930" s="589" t="s">
        <v>1891</v>
      </c>
      <c r="L6930" s="590">
        <v>0</v>
      </c>
    </row>
    <row r="6931" spans="1:12" s="148" customFormat="1" ht="24" customHeight="1" x14ac:dyDescent="0.15">
      <c r="A6931" s="593"/>
      <c r="B6931" s="164" t="s">
        <v>5732</v>
      </c>
      <c r="C6931" s="164" t="s">
        <v>1917</v>
      </c>
      <c r="D6931" s="166">
        <v>43061</v>
      </c>
      <c r="E6931" s="164" t="s">
        <v>5733</v>
      </c>
      <c r="F6931" s="592"/>
      <c r="G6931" s="592"/>
      <c r="H6931" s="591"/>
      <c r="I6931" s="591"/>
      <c r="J6931" s="589"/>
      <c r="K6931" s="589"/>
      <c r="L6931" s="590"/>
    </row>
    <row r="6932" spans="1:12" s="148" customFormat="1" ht="24" customHeight="1" x14ac:dyDescent="0.15">
      <c r="A6932" s="593">
        <v>1315</v>
      </c>
      <c r="B6932" s="161" t="s">
        <v>20</v>
      </c>
      <c r="C6932" s="162" t="s">
        <v>21</v>
      </c>
      <c r="D6932" s="162" t="s">
        <v>1884</v>
      </c>
      <c r="E6932" s="162" t="s">
        <v>1885</v>
      </c>
      <c r="F6932" s="594" t="s">
        <v>14</v>
      </c>
      <c r="G6932" s="594"/>
      <c r="H6932" s="592"/>
      <c r="I6932" s="592"/>
      <c r="J6932" s="592"/>
      <c r="K6932" s="592"/>
      <c r="L6932" s="592"/>
    </row>
    <row r="6933" spans="1:12" s="148" customFormat="1" ht="26.25" customHeight="1" x14ac:dyDescent="0.15">
      <c r="A6933" s="593"/>
      <c r="B6933" s="589" t="s">
        <v>5734</v>
      </c>
      <c r="C6933" s="595" t="s">
        <v>5735</v>
      </c>
      <c r="D6933" s="596">
        <v>43020</v>
      </c>
      <c r="E6933" s="589" t="s">
        <v>1984</v>
      </c>
      <c r="F6933" s="589" t="s">
        <v>5736</v>
      </c>
      <c r="G6933" s="589"/>
      <c r="H6933" s="591" t="s">
        <v>1890</v>
      </c>
      <c r="I6933" s="591"/>
      <c r="J6933" s="164" t="s">
        <v>1891</v>
      </c>
      <c r="K6933" s="164" t="s">
        <v>0</v>
      </c>
      <c r="L6933" s="165">
        <v>661.52</v>
      </c>
    </row>
    <row r="6934" spans="1:12" s="148" customFormat="1" ht="113.25" customHeight="1" x14ac:dyDescent="0.15">
      <c r="A6934" s="593"/>
      <c r="B6934" s="589"/>
      <c r="C6934" s="595"/>
      <c r="D6934" s="596"/>
      <c r="E6934" s="589"/>
      <c r="F6934" s="589"/>
      <c r="G6934" s="589"/>
      <c r="H6934" s="591" t="s">
        <v>1892</v>
      </c>
      <c r="I6934" s="591"/>
      <c r="J6934" s="164" t="s">
        <v>1891</v>
      </c>
      <c r="K6934" s="164" t="s">
        <v>0</v>
      </c>
      <c r="L6934" s="165">
        <v>344.4</v>
      </c>
    </row>
    <row r="6935" spans="1:12" s="148" customFormat="1" ht="24" customHeight="1" x14ac:dyDescent="0.15">
      <c r="A6935" s="593"/>
      <c r="B6935" s="161" t="s">
        <v>29</v>
      </c>
      <c r="C6935" s="162" t="s">
        <v>30</v>
      </c>
      <c r="D6935" s="162" t="s">
        <v>1893</v>
      </c>
      <c r="E6935" s="162" t="s">
        <v>1894</v>
      </c>
      <c r="F6935" s="592"/>
      <c r="G6935" s="592"/>
      <c r="H6935" s="591" t="s">
        <v>1895</v>
      </c>
      <c r="I6935" s="591"/>
      <c r="J6935" s="589" t="s">
        <v>1891</v>
      </c>
      <c r="K6935" s="589" t="s">
        <v>0</v>
      </c>
      <c r="L6935" s="590">
        <v>720</v>
      </c>
    </row>
    <row r="6936" spans="1:12" s="148" customFormat="1" ht="24" customHeight="1" x14ac:dyDescent="0.15">
      <c r="A6936" s="593"/>
      <c r="B6936" s="164" t="s">
        <v>2745</v>
      </c>
      <c r="C6936" s="164" t="s">
        <v>5736</v>
      </c>
      <c r="D6936" s="166">
        <v>43022</v>
      </c>
      <c r="E6936" s="164" t="s">
        <v>2752</v>
      </c>
      <c r="F6936" s="592"/>
      <c r="G6936" s="592"/>
      <c r="H6936" s="591"/>
      <c r="I6936" s="591"/>
      <c r="J6936" s="589"/>
      <c r="K6936" s="589"/>
      <c r="L6936" s="590"/>
    </row>
    <row r="6937" spans="1:12" s="148" customFormat="1" ht="24" customHeight="1" x14ac:dyDescent="0.15">
      <c r="A6937" s="593">
        <v>1316</v>
      </c>
      <c r="B6937" s="161" t="s">
        <v>20</v>
      </c>
      <c r="C6937" s="162" t="s">
        <v>21</v>
      </c>
      <c r="D6937" s="162" t="s">
        <v>1884</v>
      </c>
      <c r="E6937" s="162" t="s">
        <v>1885</v>
      </c>
      <c r="F6937" s="594" t="s">
        <v>14</v>
      </c>
      <c r="G6937" s="594"/>
      <c r="H6937" s="592"/>
      <c r="I6937" s="592"/>
      <c r="J6937" s="592"/>
      <c r="K6937" s="592"/>
      <c r="L6937" s="592"/>
    </row>
    <row r="6938" spans="1:12" s="148" customFormat="1" ht="26.25" customHeight="1" x14ac:dyDescent="0.15">
      <c r="A6938" s="593"/>
      <c r="B6938" s="589" t="s">
        <v>5737</v>
      </c>
      <c r="C6938" s="595" t="s">
        <v>5738</v>
      </c>
      <c r="D6938" s="596">
        <v>43153</v>
      </c>
      <c r="E6938" s="589" t="s">
        <v>1952</v>
      </c>
      <c r="F6938" s="589" t="s">
        <v>5739</v>
      </c>
      <c r="G6938" s="589"/>
      <c r="H6938" s="591" t="s">
        <v>1890</v>
      </c>
      <c r="I6938" s="591"/>
      <c r="J6938" s="164" t="s">
        <v>1891</v>
      </c>
      <c r="K6938" s="164" t="s">
        <v>0</v>
      </c>
      <c r="L6938" s="165">
        <v>560</v>
      </c>
    </row>
    <row r="6939" spans="1:12" s="148" customFormat="1" ht="408.95" customHeight="1" x14ac:dyDescent="0.15">
      <c r="A6939" s="593"/>
      <c r="B6939" s="589"/>
      <c r="C6939" s="595"/>
      <c r="D6939" s="596"/>
      <c r="E6939" s="589"/>
      <c r="F6939" s="589"/>
      <c r="G6939" s="589"/>
      <c r="H6939" s="591" t="s">
        <v>1892</v>
      </c>
      <c r="I6939" s="591"/>
      <c r="J6939" s="589" t="s">
        <v>1891</v>
      </c>
      <c r="K6939" s="589" t="s">
        <v>1891</v>
      </c>
      <c r="L6939" s="590">
        <v>0</v>
      </c>
    </row>
    <row r="6940" spans="1:12" s="148" customFormat="1" ht="260.85000000000002" customHeight="1" x14ac:dyDescent="0.15">
      <c r="A6940" s="593"/>
      <c r="B6940" s="589"/>
      <c r="C6940" s="595"/>
      <c r="D6940" s="596"/>
      <c r="E6940" s="589"/>
      <c r="F6940" s="589"/>
      <c r="G6940" s="589"/>
      <c r="H6940" s="591"/>
      <c r="I6940" s="591"/>
      <c r="J6940" s="589"/>
      <c r="K6940" s="589"/>
      <c r="L6940" s="590"/>
    </row>
    <row r="6941" spans="1:12" s="148" customFormat="1" ht="24" customHeight="1" x14ac:dyDescent="0.15">
      <c r="A6941" s="593"/>
      <c r="B6941" s="161" t="s">
        <v>29</v>
      </c>
      <c r="C6941" s="162" t="s">
        <v>30</v>
      </c>
      <c r="D6941" s="162" t="s">
        <v>1893</v>
      </c>
      <c r="E6941" s="162" t="s">
        <v>1894</v>
      </c>
      <c r="F6941" s="592"/>
      <c r="G6941" s="592"/>
      <c r="H6941" s="591" t="s">
        <v>1895</v>
      </c>
      <c r="I6941" s="591"/>
      <c r="J6941" s="589" t="s">
        <v>1891</v>
      </c>
      <c r="K6941" s="589" t="s">
        <v>0</v>
      </c>
      <c r="L6941" s="590">
        <v>40</v>
      </c>
    </row>
    <row r="6942" spans="1:12" s="148" customFormat="1" ht="24" customHeight="1" x14ac:dyDescent="0.15">
      <c r="A6942" s="593"/>
      <c r="B6942" s="164" t="s">
        <v>1896</v>
      </c>
      <c r="C6942" s="164" t="s">
        <v>5739</v>
      </c>
      <c r="D6942" s="166">
        <v>43158</v>
      </c>
      <c r="E6942" s="164" t="s">
        <v>5740</v>
      </c>
      <c r="F6942" s="592"/>
      <c r="G6942" s="592"/>
      <c r="H6942" s="591"/>
      <c r="I6942" s="591"/>
      <c r="J6942" s="589"/>
      <c r="K6942" s="589"/>
      <c r="L6942" s="590"/>
    </row>
    <row r="6943" spans="1:12" s="148" customFormat="1" ht="24" customHeight="1" x14ac:dyDescent="0.15">
      <c r="A6943" s="593">
        <v>1317</v>
      </c>
      <c r="B6943" s="161" t="s">
        <v>20</v>
      </c>
      <c r="C6943" s="162" t="s">
        <v>21</v>
      </c>
      <c r="D6943" s="162" t="s">
        <v>1884</v>
      </c>
      <c r="E6943" s="162" t="s">
        <v>1885</v>
      </c>
      <c r="F6943" s="594" t="s">
        <v>14</v>
      </c>
      <c r="G6943" s="594"/>
      <c r="H6943" s="592"/>
      <c r="I6943" s="592"/>
      <c r="J6943" s="592"/>
      <c r="K6943" s="592"/>
      <c r="L6943" s="592"/>
    </row>
    <row r="6944" spans="1:12" s="148" customFormat="1" ht="26.25" customHeight="1" x14ac:dyDescent="0.15">
      <c r="A6944" s="593"/>
      <c r="B6944" s="589" t="s">
        <v>5741</v>
      </c>
      <c r="C6944" s="595" t="s">
        <v>5742</v>
      </c>
      <c r="D6944" s="596">
        <v>43020</v>
      </c>
      <c r="E6944" s="589" t="s">
        <v>2230</v>
      </c>
      <c r="F6944" s="589" t="s">
        <v>4810</v>
      </c>
      <c r="G6944" s="589"/>
      <c r="H6944" s="591" t="s">
        <v>1890</v>
      </c>
      <c r="I6944" s="591"/>
      <c r="J6944" s="164" t="s">
        <v>1891</v>
      </c>
      <c r="K6944" s="164" t="s">
        <v>0</v>
      </c>
      <c r="L6944" s="165">
        <v>351</v>
      </c>
    </row>
    <row r="6945" spans="1:12" s="148" customFormat="1" ht="165.75" customHeight="1" x14ac:dyDescent="0.15">
      <c r="A6945" s="593"/>
      <c r="B6945" s="589"/>
      <c r="C6945" s="595"/>
      <c r="D6945" s="596"/>
      <c r="E6945" s="589"/>
      <c r="F6945" s="589"/>
      <c r="G6945" s="589"/>
      <c r="H6945" s="591" t="s">
        <v>1892</v>
      </c>
      <c r="I6945" s="591"/>
      <c r="J6945" s="164" t="s">
        <v>1891</v>
      </c>
      <c r="K6945" s="164" t="s">
        <v>0</v>
      </c>
      <c r="L6945" s="165">
        <v>795.79</v>
      </c>
    </row>
    <row r="6946" spans="1:12" s="148" customFormat="1" ht="24" customHeight="1" x14ac:dyDescent="0.15">
      <c r="A6946" s="593"/>
      <c r="B6946" s="161" t="s">
        <v>29</v>
      </c>
      <c r="C6946" s="162" t="s">
        <v>30</v>
      </c>
      <c r="D6946" s="162" t="s">
        <v>1893</v>
      </c>
      <c r="E6946" s="162" t="s">
        <v>1894</v>
      </c>
      <c r="F6946" s="592"/>
      <c r="G6946" s="592"/>
      <c r="H6946" s="591" t="s">
        <v>1895</v>
      </c>
      <c r="I6946" s="591"/>
      <c r="J6946" s="589" t="s">
        <v>1891</v>
      </c>
      <c r="K6946" s="589" t="s">
        <v>0</v>
      </c>
      <c r="L6946" s="590">
        <v>85</v>
      </c>
    </row>
    <row r="6947" spans="1:12" s="148" customFormat="1" ht="24" customHeight="1" x14ac:dyDescent="0.15">
      <c r="A6947" s="593"/>
      <c r="B6947" s="164" t="s">
        <v>2745</v>
      </c>
      <c r="C6947" s="164" t="s">
        <v>4810</v>
      </c>
      <c r="D6947" s="166">
        <v>43023</v>
      </c>
      <c r="E6947" s="164" t="s">
        <v>4610</v>
      </c>
      <c r="F6947" s="592"/>
      <c r="G6947" s="592"/>
      <c r="H6947" s="591"/>
      <c r="I6947" s="591"/>
      <c r="J6947" s="589"/>
      <c r="K6947" s="589"/>
      <c r="L6947" s="590"/>
    </row>
    <row r="6948" spans="1:12" s="148" customFormat="1" ht="24" customHeight="1" x14ac:dyDescent="0.15">
      <c r="A6948" s="593">
        <v>1318</v>
      </c>
      <c r="B6948" s="161" t="s">
        <v>20</v>
      </c>
      <c r="C6948" s="162" t="s">
        <v>21</v>
      </c>
      <c r="D6948" s="162" t="s">
        <v>1884</v>
      </c>
      <c r="E6948" s="162" t="s">
        <v>1885</v>
      </c>
      <c r="F6948" s="594" t="s">
        <v>14</v>
      </c>
      <c r="G6948" s="594"/>
      <c r="H6948" s="592"/>
      <c r="I6948" s="592"/>
      <c r="J6948" s="592"/>
      <c r="K6948" s="592"/>
      <c r="L6948" s="592"/>
    </row>
    <row r="6949" spans="1:12" s="148" customFormat="1" ht="26.25" customHeight="1" x14ac:dyDescent="0.15">
      <c r="A6949" s="593"/>
      <c r="B6949" s="589" t="s">
        <v>5743</v>
      </c>
      <c r="C6949" s="589" t="s">
        <v>5744</v>
      </c>
      <c r="D6949" s="596">
        <v>43160</v>
      </c>
      <c r="E6949" s="589" t="s">
        <v>1957</v>
      </c>
      <c r="F6949" s="589" t="s">
        <v>2318</v>
      </c>
      <c r="G6949" s="589"/>
      <c r="H6949" s="591" t="s">
        <v>1890</v>
      </c>
      <c r="I6949" s="591"/>
      <c r="J6949" s="164" t="s">
        <v>1891</v>
      </c>
      <c r="K6949" s="164" t="s">
        <v>0</v>
      </c>
      <c r="L6949" s="165">
        <v>1293.92</v>
      </c>
    </row>
    <row r="6950" spans="1:12" s="148" customFormat="1" ht="92.25" customHeight="1" x14ac:dyDescent="0.15">
      <c r="A6950" s="593"/>
      <c r="B6950" s="589"/>
      <c r="C6950" s="589"/>
      <c r="D6950" s="596"/>
      <c r="E6950" s="589"/>
      <c r="F6950" s="589"/>
      <c r="G6950" s="589"/>
      <c r="H6950" s="591" t="s">
        <v>1892</v>
      </c>
      <c r="I6950" s="591"/>
      <c r="J6950" s="164" t="s">
        <v>1891</v>
      </c>
      <c r="K6950" s="164" t="s">
        <v>0</v>
      </c>
      <c r="L6950" s="165">
        <v>385.95</v>
      </c>
    </row>
    <row r="6951" spans="1:12" s="148" customFormat="1" ht="24" customHeight="1" x14ac:dyDescent="0.15">
      <c r="A6951" s="593"/>
      <c r="B6951" s="161" t="s">
        <v>29</v>
      </c>
      <c r="C6951" s="162" t="s">
        <v>30</v>
      </c>
      <c r="D6951" s="162" t="s">
        <v>1893</v>
      </c>
      <c r="E6951" s="162" t="s">
        <v>1894</v>
      </c>
      <c r="F6951" s="592"/>
      <c r="G6951" s="592"/>
      <c r="H6951" s="591" t="s">
        <v>1895</v>
      </c>
      <c r="I6951" s="591"/>
      <c r="J6951" s="589" t="s">
        <v>1891</v>
      </c>
      <c r="K6951" s="589" t="s">
        <v>0</v>
      </c>
      <c r="L6951" s="590">
        <v>520</v>
      </c>
    </row>
    <row r="6952" spans="1:12" s="148" customFormat="1" ht="34.5" customHeight="1" x14ac:dyDescent="0.15">
      <c r="A6952" s="593"/>
      <c r="B6952" s="164" t="s">
        <v>5745</v>
      </c>
      <c r="C6952" s="164" t="s">
        <v>2318</v>
      </c>
      <c r="D6952" s="166">
        <v>43164</v>
      </c>
      <c r="E6952" s="164" t="s">
        <v>2319</v>
      </c>
      <c r="F6952" s="592"/>
      <c r="G6952" s="592"/>
      <c r="H6952" s="591"/>
      <c r="I6952" s="591"/>
      <c r="J6952" s="589"/>
      <c r="K6952" s="589"/>
      <c r="L6952" s="590"/>
    </row>
    <row r="6953" spans="1:12" s="148" customFormat="1" ht="24" customHeight="1" x14ac:dyDescent="0.15">
      <c r="A6953" s="593">
        <v>1319</v>
      </c>
      <c r="B6953" s="161" t="s">
        <v>20</v>
      </c>
      <c r="C6953" s="162" t="s">
        <v>21</v>
      </c>
      <c r="D6953" s="162" t="s">
        <v>1884</v>
      </c>
      <c r="E6953" s="162" t="s">
        <v>1885</v>
      </c>
      <c r="F6953" s="594" t="s">
        <v>14</v>
      </c>
      <c r="G6953" s="594"/>
      <c r="H6953" s="592"/>
      <c r="I6953" s="592"/>
      <c r="J6953" s="592"/>
      <c r="K6953" s="592"/>
      <c r="L6953" s="592"/>
    </row>
    <row r="6954" spans="1:12" s="148" customFormat="1" ht="26.25" customHeight="1" x14ac:dyDescent="0.15">
      <c r="A6954" s="593"/>
      <c r="B6954" s="589" t="s">
        <v>5746</v>
      </c>
      <c r="C6954" s="595" t="s">
        <v>5747</v>
      </c>
      <c r="D6954" s="596">
        <v>43009</v>
      </c>
      <c r="E6954" s="589" t="s">
        <v>2012</v>
      </c>
      <c r="F6954" s="589" t="s">
        <v>2013</v>
      </c>
      <c r="G6954" s="589"/>
      <c r="H6954" s="591" t="s">
        <v>1890</v>
      </c>
      <c r="I6954" s="591"/>
      <c r="J6954" s="164" t="s">
        <v>1891</v>
      </c>
      <c r="K6954" s="164" t="s">
        <v>0</v>
      </c>
      <c r="L6954" s="165">
        <v>393</v>
      </c>
    </row>
    <row r="6955" spans="1:12" s="148" customFormat="1" ht="302.25" customHeight="1" x14ac:dyDescent="0.15">
      <c r="A6955" s="593"/>
      <c r="B6955" s="589"/>
      <c r="C6955" s="595"/>
      <c r="D6955" s="596"/>
      <c r="E6955" s="589"/>
      <c r="F6955" s="589"/>
      <c r="G6955" s="589"/>
      <c r="H6955" s="591" t="s">
        <v>1892</v>
      </c>
      <c r="I6955" s="591"/>
      <c r="J6955" s="164" t="s">
        <v>1891</v>
      </c>
      <c r="K6955" s="164" t="s">
        <v>0</v>
      </c>
      <c r="L6955" s="165">
        <v>460.4</v>
      </c>
    </row>
    <row r="6956" spans="1:12" s="148" customFormat="1" ht="24" customHeight="1" x14ac:dyDescent="0.15">
      <c r="A6956" s="593"/>
      <c r="B6956" s="161" t="s">
        <v>29</v>
      </c>
      <c r="C6956" s="162" t="s">
        <v>30</v>
      </c>
      <c r="D6956" s="162" t="s">
        <v>1893</v>
      </c>
      <c r="E6956" s="162" t="s">
        <v>1894</v>
      </c>
      <c r="F6956" s="592"/>
      <c r="G6956" s="592"/>
      <c r="H6956" s="591" t="s">
        <v>1895</v>
      </c>
      <c r="I6956" s="591"/>
      <c r="J6956" s="589" t="s">
        <v>1891</v>
      </c>
      <c r="K6956" s="589" t="s">
        <v>0</v>
      </c>
      <c r="L6956" s="590">
        <v>75</v>
      </c>
    </row>
    <row r="6957" spans="1:12" s="148" customFormat="1" ht="24" customHeight="1" x14ac:dyDescent="0.15">
      <c r="A6957" s="593"/>
      <c r="B6957" s="164" t="s">
        <v>2052</v>
      </c>
      <c r="C6957" s="164" t="s">
        <v>2013</v>
      </c>
      <c r="D6957" s="166">
        <v>43011</v>
      </c>
      <c r="E6957" s="164" t="s">
        <v>2773</v>
      </c>
      <c r="F6957" s="592"/>
      <c r="G6957" s="592"/>
      <c r="H6957" s="591"/>
      <c r="I6957" s="591"/>
      <c r="J6957" s="589"/>
      <c r="K6957" s="589"/>
      <c r="L6957" s="590"/>
    </row>
    <row r="6958" spans="1:12" s="148" customFormat="1" ht="24" customHeight="1" x14ac:dyDescent="0.15">
      <c r="A6958" s="593">
        <v>1320</v>
      </c>
      <c r="B6958" s="161" t="s">
        <v>20</v>
      </c>
      <c r="C6958" s="162" t="s">
        <v>21</v>
      </c>
      <c r="D6958" s="162" t="s">
        <v>1884</v>
      </c>
      <c r="E6958" s="162" t="s">
        <v>1885</v>
      </c>
      <c r="F6958" s="594" t="s">
        <v>14</v>
      </c>
      <c r="G6958" s="594"/>
      <c r="H6958" s="592"/>
      <c r="I6958" s="592"/>
      <c r="J6958" s="592"/>
      <c r="K6958" s="592"/>
      <c r="L6958" s="592"/>
    </row>
    <row r="6959" spans="1:12" s="148" customFormat="1" ht="26.25" customHeight="1" x14ac:dyDescent="0.15">
      <c r="A6959" s="593"/>
      <c r="B6959" s="589" t="s">
        <v>5746</v>
      </c>
      <c r="C6959" s="595" t="s">
        <v>5748</v>
      </c>
      <c r="D6959" s="596">
        <v>43034</v>
      </c>
      <c r="E6959" s="589" t="s">
        <v>2064</v>
      </c>
      <c r="F6959" s="589" t="s">
        <v>1985</v>
      </c>
      <c r="G6959" s="589"/>
      <c r="H6959" s="591" t="s">
        <v>1890</v>
      </c>
      <c r="I6959" s="591"/>
      <c r="J6959" s="164" t="s">
        <v>1891</v>
      </c>
      <c r="K6959" s="164" t="s">
        <v>0</v>
      </c>
      <c r="L6959" s="165">
        <v>1196.58</v>
      </c>
    </row>
    <row r="6960" spans="1:12" s="148" customFormat="1" ht="260.25" customHeight="1" x14ac:dyDescent="0.15">
      <c r="A6960" s="593"/>
      <c r="B6960" s="589"/>
      <c r="C6960" s="595"/>
      <c r="D6960" s="596"/>
      <c r="E6960" s="589"/>
      <c r="F6960" s="589"/>
      <c r="G6960" s="589"/>
      <c r="H6960" s="591" t="s">
        <v>1892</v>
      </c>
      <c r="I6960" s="591"/>
      <c r="J6960" s="164" t="s">
        <v>1891</v>
      </c>
      <c r="K6960" s="164" t="s">
        <v>0</v>
      </c>
      <c r="L6960" s="165">
        <v>78</v>
      </c>
    </row>
    <row r="6961" spans="1:12" s="148" customFormat="1" ht="24" customHeight="1" x14ac:dyDescent="0.15">
      <c r="A6961" s="593"/>
      <c r="B6961" s="161" t="s">
        <v>29</v>
      </c>
      <c r="C6961" s="162" t="s">
        <v>30</v>
      </c>
      <c r="D6961" s="162" t="s">
        <v>1893</v>
      </c>
      <c r="E6961" s="162" t="s">
        <v>1894</v>
      </c>
      <c r="F6961" s="592"/>
      <c r="G6961" s="592"/>
      <c r="H6961" s="591" t="s">
        <v>1895</v>
      </c>
      <c r="I6961" s="591"/>
      <c r="J6961" s="589" t="s">
        <v>1891</v>
      </c>
      <c r="K6961" s="589" t="s">
        <v>0</v>
      </c>
      <c r="L6961" s="590">
        <v>785</v>
      </c>
    </row>
    <row r="6962" spans="1:12" s="148" customFormat="1" ht="24" customHeight="1" x14ac:dyDescent="0.15">
      <c r="A6962" s="593"/>
      <c r="B6962" s="164" t="s">
        <v>2052</v>
      </c>
      <c r="C6962" s="164" t="s">
        <v>1985</v>
      </c>
      <c r="D6962" s="166">
        <v>43038</v>
      </c>
      <c r="E6962" s="164" t="s">
        <v>3956</v>
      </c>
      <c r="F6962" s="592"/>
      <c r="G6962" s="592"/>
      <c r="H6962" s="591"/>
      <c r="I6962" s="591"/>
      <c r="J6962" s="589"/>
      <c r="K6962" s="589"/>
      <c r="L6962" s="590"/>
    </row>
    <row r="6963" spans="1:12" s="148" customFormat="1" ht="24" customHeight="1" x14ac:dyDescent="0.15">
      <c r="A6963" s="593">
        <v>1321</v>
      </c>
      <c r="B6963" s="161" t="s">
        <v>20</v>
      </c>
      <c r="C6963" s="162" t="s">
        <v>21</v>
      </c>
      <c r="D6963" s="162" t="s">
        <v>1884</v>
      </c>
      <c r="E6963" s="162" t="s">
        <v>1885</v>
      </c>
      <c r="F6963" s="594" t="s">
        <v>14</v>
      </c>
      <c r="G6963" s="594"/>
      <c r="H6963" s="592"/>
      <c r="I6963" s="592"/>
      <c r="J6963" s="592"/>
      <c r="K6963" s="592"/>
      <c r="L6963" s="592"/>
    </row>
    <row r="6964" spans="1:12" s="148" customFormat="1" ht="26.25" customHeight="1" x14ac:dyDescent="0.15">
      <c r="A6964" s="593"/>
      <c r="B6964" s="589" t="s">
        <v>5746</v>
      </c>
      <c r="C6964" s="595" t="s">
        <v>5749</v>
      </c>
      <c r="D6964" s="596">
        <v>43046</v>
      </c>
      <c r="E6964" s="589" t="s">
        <v>1984</v>
      </c>
      <c r="F6964" s="589" t="s">
        <v>5429</v>
      </c>
      <c r="G6964" s="589"/>
      <c r="H6964" s="591" t="s">
        <v>1890</v>
      </c>
      <c r="I6964" s="591"/>
      <c r="J6964" s="164" t="s">
        <v>1891</v>
      </c>
      <c r="K6964" s="164" t="s">
        <v>0</v>
      </c>
      <c r="L6964" s="165">
        <v>385.2</v>
      </c>
    </row>
    <row r="6965" spans="1:12" s="148" customFormat="1" ht="281.25" customHeight="1" x14ac:dyDescent="0.15">
      <c r="A6965" s="593"/>
      <c r="B6965" s="589"/>
      <c r="C6965" s="595"/>
      <c r="D6965" s="596"/>
      <c r="E6965" s="589"/>
      <c r="F6965" s="589"/>
      <c r="G6965" s="589"/>
      <c r="H6965" s="591" t="s">
        <v>1892</v>
      </c>
      <c r="I6965" s="591"/>
      <c r="J6965" s="164" t="s">
        <v>1891</v>
      </c>
      <c r="K6965" s="164" t="s">
        <v>0</v>
      </c>
      <c r="L6965" s="165">
        <v>250.41</v>
      </c>
    </row>
    <row r="6966" spans="1:12" s="148" customFormat="1" ht="24" customHeight="1" x14ac:dyDescent="0.15">
      <c r="A6966" s="593"/>
      <c r="B6966" s="161" t="s">
        <v>29</v>
      </c>
      <c r="C6966" s="162" t="s">
        <v>30</v>
      </c>
      <c r="D6966" s="162" t="s">
        <v>1893</v>
      </c>
      <c r="E6966" s="162" t="s">
        <v>1894</v>
      </c>
      <c r="F6966" s="592"/>
      <c r="G6966" s="592"/>
      <c r="H6966" s="591" t="s">
        <v>1895</v>
      </c>
      <c r="I6966" s="591"/>
      <c r="J6966" s="589" t="s">
        <v>1891</v>
      </c>
      <c r="K6966" s="589" t="s">
        <v>0</v>
      </c>
      <c r="L6966" s="590">
        <v>25</v>
      </c>
    </row>
    <row r="6967" spans="1:12" s="148" customFormat="1" ht="24" customHeight="1" x14ac:dyDescent="0.15">
      <c r="A6967" s="593"/>
      <c r="B6967" s="164" t="s">
        <v>2052</v>
      </c>
      <c r="C6967" s="164" t="s">
        <v>5429</v>
      </c>
      <c r="D6967" s="166">
        <v>43047</v>
      </c>
      <c r="E6967" s="164" t="s">
        <v>2444</v>
      </c>
      <c r="F6967" s="592"/>
      <c r="G6967" s="592"/>
      <c r="H6967" s="591"/>
      <c r="I6967" s="591"/>
      <c r="J6967" s="589"/>
      <c r="K6967" s="589"/>
      <c r="L6967" s="590"/>
    </row>
    <row r="6968" spans="1:12" s="148" customFormat="1" ht="24" customHeight="1" x14ac:dyDescent="0.15">
      <c r="A6968" s="593">
        <v>1322</v>
      </c>
      <c r="B6968" s="161" t="s">
        <v>20</v>
      </c>
      <c r="C6968" s="162" t="s">
        <v>21</v>
      </c>
      <c r="D6968" s="162" t="s">
        <v>1884</v>
      </c>
      <c r="E6968" s="162" t="s">
        <v>1885</v>
      </c>
      <c r="F6968" s="594" t="s">
        <v>14</v>
      </c>
      <c r="G6968" s="594"/>
      <c r="H6968" s="592"/>
      <c r="I6968" s="592"/>
      <c r="J6968" s="592"/>
      <c r="K6968" s="592"/>
      <c r="L6968" s="592"/>
    </row>
    <row r="6969" spans="1:12" s="148" customFormat="1" ht="26.25" customHeight="1" x14ac:dyDescent="0.15">
      <c r="A6969" s="593"/>
      <c r="B6969" s="589" t="s">
        <v>5746</v>
      </c>
      <c r="C6969" s="595" t="s">
        <v>5750</v>
      </c>
      <c r="D6969" s="596">
        <v>43080</v>
      </c>
      <c r="E6969" s="589" t="s">
        <v>2809</v>
      </c>
      <c r="F6969" s="589" t="s">
        <v>5751</v>
      </c>
      <c r="G6969" s="589"/>
      <c r="H6969" s="591" t="s">
        <v>1890</v>
      </c>
      <c r="I6969" s="591"/>
      <c r="J6969" s="164" t="s">
        <v>1891</v>
      </c>
      <c r="K6969" s="164" t="s">
        <v>0</v>
      </c>
      <c r="L6969" s="165">
        <v>520.02</v>
      </c>
    </row>
    <row r="6970" spans="1:12" s="148" customFormat="1" ht="176.25" customHeight="1" x14ac:dyDescent="0.15">
      <c r="A6970" s="593"/>
      <c r="B6970" s="589"/>
      <c r="C6970" s="595"/>
      <c r="D6970" s="596"/>
      <c r="E6970" s="589"/>
      <c r="F6970" s="589"/>
      <c r="G6970" s="589"/>
      <c r="H6970" s="591" t="s">
        <v>1892</v>
      </c>
      <c r="I6970" s="591"/>
      <c r="J6970" s="164" t="s">
        <v>1891</v>
      </c>
      <c r="K6970" s="164" t="s">
        <v>0</v>
      </c>
      <c r="L6970" s="165">
        <v>9917.93</v>
      </c>
    </row>
    <row r="6971" spans="1:12" s="148" customFormat="1" ht="24" customHeight="1" x14ac:dyDescent="0.15">
      <c r="A6971" s="593"/>
      <c r="B6971" s="161" t="s">
        <v>29</v>
      </c>
      <c r="C6971" s="162" t="s">
        <v>30</v>
      </c>
      <c r="D6971" s="162" t="s">
        <v>1893</v>
      </c>
      <c r="E6971" s="162" t="s">
        <v>1894</v>
      </c>
      <c r="F6971" s="592"/>
      <c r="G6971" s="592"/>
      <c r="H6971" s="591" t="s">
        <v>1895</v>
      </c>
      <c r="I6971" s="591"/>
      <c r="J6971" s="589" t="s">
        <v>1891</v>
      </c>
      <c r="K6971" s="589" t="s">
        <v>0</v>
      </c>
      <c r="L6971" s="590">
        <v>400</v>
      </c>
    </row>
    <row r="6972" spans="1:12" s="148" customFormat="1" ht="24" customHeight="1" x14ac:dyDescent="0.15">
      <c r="A6972" s="593"/>
      <c r="B6972" s="164" t="s">
        <v>2052</v>
      </c>
      <c r="C6972" s="164" t="s">
        <v>5751</v>
      </c>
      <c r="D6972" s="166">
        <v>43084</v>
      </c>
      <c r="E6972" s="164" t="s">
        <v>4189</v>
      </c>
      <c r="F6972" s="592"/>
      <c r="G6972" s="592"/>
      <c r="H6972" s="591"/>
      <c r="I6972" s="591"/>
      <c r="J6972" s="589"/>
      <c r="K6972" s="589"/>
      <c r="L6972" s="590"/>
    </row>
    <row r="6973" spans="1:12" s="148" customFormat="1" ht="24" customHeight="1" x14ac:dyDescent="0.15">
      <c r="A6973" s="593">
        <v>1323</v>
      </c>
      <c r="B6973" s="161" t="s">
        <v>20</v>
      </c>
      <c r="C6973" s="162" t="s">
        <v>21</v>
      </c>
      <c r="D6973" s="162" t="s">
        <v>1884</v>
      </c>
      <c r="E6973" s="162" t="s">
        <v>1885</v>
      </c>
      <c r="F6973" s="594" t="s">
        <v>14</v>
      </c>
      <c r="G6973" s="594"/>
      <c r="H6973" s="592"/>
      <c r="I6973" s="592"/>
      <c r="J6973" s="592"/>
      <c r="K6973" s="592"/>
      <c r="L6973" s="592"/>
    </row>
    <row r="6974" spans="1:12" s="148" customFormat="1" ht="26.25" customHeight="1" x14ac:dyDescent="0.15">
      <c r="A6974" s="593"/>
      <c r="B6974" s="589" t="s">
        <v>5746</v>
      </c>
      <c r="C6974" s="595" t="s">
        <v>5752</v>
      </c>
      <c r="D6974" s="596">
        <v>43118</v>
      </c>
      <c r="E6974" s="589" t="s">
        <v>2892</v>
      </c>
      <c r="F6974" s="589" t="s">
        <v>3572</v>
      </c>
      <c r="G6974" s="589"/>
      <c r="H6974" s="591" t="s">
        <v>1890</v>
      </c>
      <c r="I6974" s="591"/>
      <c r="J6974" s="164" t="s">
        <v>1891</v>
      </c>
      <c r="K6974" s="164" t="s">
        <v>0</v>
      </c>
      <c r="L6974" s="165">
        <v>352</v>
      </c>
    </row>
    <row r="6975" spans="1:12" s="148" customFormat="1" ht="270.75" customHeight="1" x14ac:dyDescent="0.15">
      <c r="A6975" s="593"/>
      <c r="B6975" s="589"/>
      <c r="C6975" s="595"/>
      <c r="D6975" s="596"/>
      <c r="E6975" s="589"/>
      <c r="F6975" s="589"/>
      <c r="G6975" s="589"/>
      <c r="H6975" s="591" t="s">
        <v>1892</v>
      </c>
      <c r="I6975" s="591"/>
      <c r="J6975" s="164" t="s">
        <v>1891</v>
      </c>
      <c r="K6975" s="164" t="s">
        <v>0</v>
      </c>
      <c r="L6975" s="165">
        <v>301.10000000000002</v>
      </c>
    </row>
    <row r="6976" spans="1:12" s="148" customFormat="1" ht="24" customHeight="1" x14ac:dyDescent="0.15">
      <c r="A6976" s="593"/>
      <c r="B6976" s="161" t="s">
        <v>29</v>
      </c>
      <c r="C6976" s="162" t="s">
        <v>30</v>
      </c>
      <c r="D6976" s="162" t="s">
        <v>1893</v>
      </c>
      <c r="E6976" s="162" t="s">
        <v>1894</v>
      </c>
      <c r="F6976" s="592"/>
      <c r="G6976" s="592"/>
      <c r="H6976" s="591" t="s">
        <v>1895</v>
      </c>
      <c r="I6976" s="591"/>
      <c r="J6976" s="589" t="s">
        <v>1891</v>
      </c>
      <c r="K6976" s="589" t="s">
        <v>1891</v>
      </c>
      <c r="L6976" s="590">
        <v>0</v>
      </c>
    </row>
    <row r="6977" spans="1:12" s="148" customFormat="1" ht="24" customHeight="1" x14ac:dyDescent="0.15">
      <c r="A6977" s="593"/>
      <c r="B6977" s="164" t="s">
        <v>2052</v>
      </c>
      <c r="C6977" s="164" t="s">
        <v>3572</v>
      </c>
      <c r="D6977" s="166">
        <v>43120</v>
      </c>
      <c r="E6977" s="164" t="s">
        <v>4080</v>
      </c>
      <c r="F6977" s="592"/>
      <c r="G6977" s="592"/>
      <c r="H6977" s="591"/>
      <c r="I6977" s="591"/>
      <c r="J6977" s="589"/>
      <c r="K6977" s="589"/>
      <c r="L6977" s="590"/>
    </row>
    <row r="6978" spans="1:12" s="148" customFormat="1" ht="24" customHeight="1" x14ac:dyDescent="0.15">
      <c r="A6978" s="593">
        <v>1324</v>
      </c>
      <c r="B6978" s="161" t="s">
        <v>20</v>
      </c>
      <c r="C6978" s="162" t="s">
        <v>21</v>
      </c>
      <c r="D6978" s="162" t="s">
        <v>1884</v>
      </c>
      <c r="E6978" s="162" t="s">
        <v>1885</v>
      </c>
      <c r="F6978" s="594" t="s">
        <v>14</v>
      </c>
      <c r="G6978" s="594"/>
      <c r="H6978" s="592"/>
      <c r="I6978" s="592"/>
      <c r="J6978" s="592"/>
      <c r="K6978" s="592"/>
      <c r="L6978" s="592"/>
    </row>
    <row r="6979" spans="1:12" s="148" customFormat="1" ht="26.25" customHeight="1" x14ac:dyDescent="0.15">
      <c r="A6979" s="593"/>
      <c r="B6979" s="589" t="s">
        <v>5746</v>
      </c>
      <c r="C6979" s="595" t="s">
        <v>5753</v>
      </c>
      <c r="D6979" s="596">
        <v>43160</v>
      </c>
      <c r="E6979" s="589" t="s">
        <v>2589</v>
      </c>
      <c r="F6979" s="589" t="s">
        <v>5454</v>
      </c>
      <c r="G6979" s="589"/>
      <c r="H6979" s="591" t="s">
        <v>1890</v>
      </c>
      <c r="I6979" s="591"/>
      <c r="J6979" s="164" t="s">
        <v>1891</v>
      </c>
      <c r="K6979" s="164" t="s">
        <v>1891</v>
      </c>
      <c r="L6979" s="165">
        <v>0</v>
      </c>
    </row>
    <row r="6980" spans="1:12" s="148" customFormat="1" ht="218.25" customHeight="1" x14ac:dyDescent="0.15">
      <c r="A6980" s="593"/>
      <c r="B6980" s="589"/>
      <c r="C6980" s="595"/>
      <c r="D6980" s="596"/>
      <c r="E6980" s="589"/>
      <c r="F6980" s="589"/>
      <c r="G6980" s="589"/>
      <c r="H6980" s="591" t="s">
        <v>1892</v>
      </c>
      <c r="I6980" s="591"/>
      <c r="J6980" s="164" t="s">
        <v>1891</v>
      </c>
      <c r="K6980" s="164" t="s">
        <v>0</v>
      </c>
      <c r="L6980" s="165">
        <v>634.58000000000004</v>
      </c>
    </row>
    <row r="6981" spans="1:12" s="148" customFormat="1" ht="24" customHeight="1" x14ac:dyDescent="0.15">
      <c r="A6981" s="593"/>
      <c r="B6981" s="161" t="s">
        <v>29</v>
      </c>
      <c r="C6981" s="162" t="s">
        <v>30</v>
      </c>
      <c r="D6981" s="162" t="s">
        <v>1893</v>
      </c>
      <c r="E6981" s="162" t="s">
        <v>1894</v>
      </c>
      <c r="F6981" s="592"/>
      <c r="G6981" s="592"/>
      <c r="H6981" s="591" t="s">
        <v>1895</v>
      </c>
      <c r="I6981" s="591"/>
      <c r="J6981" s="589" t="s">
        <v>1891</v>
      </c>
      <c r="K6981" s="589" t="s">
        <v>0</v>
      </c>
      <c r="L6981" s="590">
        <v>308.35000000000002</v>
      </c>
    </row>
    <row r="6982" spans="1:12" s="148" customFormat="1" ht="24" customHeight="1" x14ac:dyDescent="0.15">
      <c r="A6982" s="593"/>
      <c r="B6982" s="164" t="s">
        <v>2052</v>
      </c>
      <c r="C6982" s="164" t="s">
        <v>5454</v>
      </c>
      <c r="D6982" s="166">
        <v>43167</v>
      </c>
      <c r="E6982" s="164" t="s">
        <v>5754</v>
      </c>
      <c r="F6982" s="592"/>
      <c r="G6982" s="592"/>
      <c r="H6982" s="591"/>
      <c r="I6982" s="591"/>
      <c r="J6982" s="589"/>
      <c r="K6982" s="589"/>
      <c r="L6982" s="590"/>
    </row>
    <row r="6983" spans="1:12" s="148" customFormat="1" ht="24" customHeight="1" x14ac:dyDescent="0.15">
      <c r="A6983" s="593">
        <v>1325</v>
      </c>
      <c r="B6983" s="161" t="s">
        <v>20</v>
      </c>
      <c r="C6983" s="162" t="s">
        <v>21</v>
      </c>
      <c r="D6983" s="162" t="s">
        <v>1884</v>
      </c>
      <c r="E6983" s="162" t="s">
        <v>1885</v>
      </c>
      <c r="F6983" s="594" t="s">
        <v>14</v>
      </c>
      <c r="G6983" s="594"/>
      <c r="H6983" s="592"/>
      <c r="I6983" s="592"/>
      <c r="J6983" s="592"/>
      <c r="K6983" s="592"/>
      <c r="L6983" s="592"/>
    </row>
    <row r="6984" spans="1:12" s="148" customFormat="1" ht="26.25" customHeight="1" x14ac:dyDescent="0.15">
      <c r="A6984" s="593"/>
      <c r="B6984" s="589" t="s">
        <v>5746</v>
      </c>
      <c r="C6984" s="595" t="s">
        <v>5755</v>
      </c>
      <c r="D6984" s="596">
        <v>43178</v>
      </c>
      <c r="E6984" s="589" t="s">
        <v>3779</v>
      </c>
      <c r="F6984" s="589" t="s">
        <v>3780</v>
      </c>
      <c r="G6984" s="589"/>
      <c r="H6984" s="591" t="s">
        <v>1890</v>
      </c>
      <c r="I6984" s="591"/>
      <c r="J6984" s="164" t="s">
        <v>1891</v>
      </c>
      <c r="K6984" s="164" t="s">
        <v>0</v>
      </c>
      <c r="L6984" s="165">
        <v>412.2</v>
      </c>
    </row>
    <row r="6985" spans="1:12" s="148" customFormat="1" ht="302.25" customHeight="1" x14ac:dyDescent="0.15">
      <c r="A6985" s="593"/>
      <c r="B6985" s="589"/>
      <c r="C6985" s="595"/>
      <c r="D6985" s="596"/>
      <c r="E6985" s="589"/>
      <c r="F6985" s="589"/>
      <c r="G6985" s="589"/>
      <c r="H6985" s="591" t="s">
        <v>1892</v>
      </c>
      <c r="I6985" s="591"/>
      <c r="J6985" s="164" t="s">
        <v>1891</v>
      </c>
      <c r="K6985" s="164" t="s">
        <v>0</v>
      </c>
      <c r="L6985" s="165">
        <v>327.12</v>
      </c>
    </row>
    <row r="6986" spans="1:12" s="148" customFormat="1" ht="24" customHeight="1" x14ac:dyDescent="0.15">
      <c r="A6986" s="593"/>
      <c r="B6986" s="161" t="s">
        <v>29</v>
      </c>
      <c r="C6986" s="162" t="s">
        <v>30</v>
      </c>
      <c r="D6986" s="162" t="s">
        <v>1893</v>
      </c>
      <c r="E6986" s="162" t="s">
        <v>1894</v>
      </c>
      <c r="F6986" s="592"/>
      <c r="G6986" s="592"/>
      <c r="H6986" s="591" t="s">
        <v>1895</v>
      </c>
      <c r="I6986" s="591"/>
      <c r="J6986" s="589" t="s">
        <v>1891</v>
      </c>
      <c r="K6986" s="589" t="s">
        <v>1891</v>
      </c>
      <c r="L6986" s="590">
        <v>0</v>
      </c>
    </row>
    <row r="6987" spans="1:12" s="148" customFormat="1" ht="24" customHeight="1" x14ac:dyDescent="0.15">
      <c r="A6987" s="593"/>
      <c r="B6987" s="164" t="s">
        <v>2052</v>
      </c>
      <c r="C6987" s="164" t="s">
        <v>3780</v>
      </c>
      <c r="D6987" s="166">
        <v>43180</v>
      </c>
      <c r="E6987" s="164" t="s">
        <v>2429</v>
      </c>
      <c r="F6987" s="592"/>
      <c r="G6987" s="592"/>
      <c r="H6987" s="591"/>
      <c r="I6987" s="591"/>
      <c r="J6987" s="589"/>
      <c r="K6987" s="589"/>
      <c r="L6987" s="590"/>
    </row>
    <row r="6988" spans="1:12" s="148" customFormat="1" ht="24" customHeight="1" x14ac:dyDescent="0.15">
      <c r="A6988" s="593">
        <v>1326</v>
      </c>
      <c r="B6988" s="161" t="s">
        <v>20</v>
      </c>
      <c r="C6988" s="162" t="s">
        <v>21</v>
      </c>
      <c r="D6988" s="162" t="s">
        <v>1884</v>
      </c>
      <c r="E6988" s="162" t="s">
        <v>1885</v>
      </c>
      <c r="F6988" s="594" t="s">
        <v>14</v>
      </c>
      <c r="G6988" s="594"/>
      <c r="H6988" s="592"/>
      <c r="I6988" s="592"/>
      <c r="J6988" s="592"/>
      <c r="K6988" s="592"/>
      <c r="L6988" s="592"/>
    </row>
    <row r="6989" spans="1:12" s="148" customFormat="1" ht="26.25" customHeight="1" x14ac:dyDescent="0.15">
      <c r="A6989" s="593"/>
      <c r="B6989" s="589" t="s">
        <v>5756</v>
      </c>
      <c r="C6989" s="595" t="s">
        <v>5757</v>
      </c>
      <c r="D6989" s="596">
        <v>43147</v>
      </c>
      <c r="E6989" s="589" t="s">
        <v>3070</v>
      </c>
      <c r="F6989" s="589" t="s">
        <v>5758</v>
      </c>
      <c r="G6989" s="589"/>
      <c r="H6989" s="591" t="s">
        <v>1890</v>
      </c>
      <c r="I6989" s="591"/>
      <c r="J6989" s="164" t="s">
        <v>1891</v>
      </c>
      <c r="K6989" s="164" t="s">
        <v>0</v>
      </c>
      <c r="L6989" s="165">
        <v>380</v>
      </c>
    </row>
    <row r="6990" spans="1:12" s="148" customFormat="1" ht="408.95" customHeight="1" x14ac:dyDescent="0.15">
      <c r="A6990" s="593"/>
      <c r="B6990" s="589"/>
      <c r="C6990" s="595"/>
      <c r="D6990" s="596"/>
      <c r="E6990" s="589"/>
      <c r="F6990" s="589"/>
      <c r="G6990" s="589"/>
      <c r="H6990" s="591" t="s">
        <v>1892</v>
      </c>
      <c r="I6990" s="591"/>
      <c r="J6990" s="589" t="s">
        <v>1891</v>
      </c>
      <c r="K6990" s="589" t="s">
        <v>0</v>
      </c>
      <c r="L6990" s="590">
        <v>215</v>
      </c>
    </row>
    <row r="6991" spans="1:12" s="148" customFormat="1" ht="397.35" customHeight="1" x14ac:dyDescent="0.15">
      <c r="A6991" s="593"/>
      <c r="B6991" s="589"/>
      <c r="C6991" s="595"/>
      <c r="D6991" s="596"/>
      <c r="E6991" s="589"/>
      <c r="F6991" s="589"/>
      <c r="G6991" s="589"/>
      <c r="H6991" s="591"/>
      <c r="I6991" s="591"/>
      <c r="J6991" s="589"/>
      <c r="K6991" s="589"/>
      <c r="L6991" s="590"/>
    </row>
    <row r="6992" spans="1:12" s="148" customFormat="1" ht="24" customHeight="1" x14ac:dyDescent="0.15">
      <c r="A6992" s="593"/>
      <c r="B6992" s="161" t="s">
        <v>29</v>
      </c>
      <c r="C6992" s="162" t="s">
        <v>30</v>
      </c>
      <c r="D6992" s="162" t="s">
        <v>1893</v>
      </c>
      <c r="E6992" s="162" t="s">
        <v>1894</v>
      </c>
      <c r="F6992" s="592"/>
      <c r="G6992" s="592"/>
      <c r="H6992" s="591" t="s">
        <v>1895</v>
      </c>
      <c r="I6992" s="591"/>
      <c r="J6992" s="589" t="s">
        <v>1891</v>
      </c>
      <c r="K6992" s="589" t="s">
        <v>0</v>
      </c>
      <c r="L6992" s="590">
        <v>50</v>
      </c>
    </row>
    <row r="6993" spans="1:12" s="148" customFormat="1" ht="24" customHeight="1" x14ac:dyDescent="0.15">
      <c r="A6993" s="593"/>
      <c r="B6993" s="164" t="s">
        <v>1896</v>
      </c>
      <c r="C6993" s="164" t="s">
        <v>5758</v>
      </c>
      <c r="D6993" s="166">
        <v>43169</v>
      </c>
      <c r="E6993" s="164" t="s">
        <v>5759</v>
      </c>
      <c r="F6993" s="592"/>
      <c r="G6993" s="592"/>
      <c r="H6993" s="591"/>
      <c r="I6993" s="591"/>
      <c r="J6993" s="589"/>
      <c r="K6993" s="589"/>
      <c r="L6993" s="590"/>
    </row>
    <row r="6994" spans="1:12" s="148" customFormat="1" ht="24" customHeight="1" x14ac:dyDescent="0.15">
      <c r="A6994" s="593">
        <v>1327</v>
      </c>
      <c r="B6994" s="161" t="s">
        <v>20</v>
      </c>
      <c r="C6994" s="162" t="s">
        <v>21</v>
      </c>
      <c r="D6994" s="162" t="s">
        <v>1884</v>
      </c>
      <c r="E6994" s="162" t="s">
        <v>1885</v>
      </c>
      <c r="F6994" s="594" t="s">
        <v>14</v>
      </c>
      <c r="G6994" s="594"/>
      <c r="H6994" s="592"/>
      <c r="I6994" s="592"/>
      <c r="J6994" s="592"/>
      <c r="K6994" s="592"/>
      <c r="L6994" s="592"/>
    </row>
    <row r="6995" spans="1:12" s="148" customFormat="1" ht="26.25" customHeight="1" x14ac:dyDescent="0.15">
      <c r="A6995" s="593"/>
      <c r="B6995" s="589" t="s">
        <v>5756</v>
      </c>
      <c r="C6995" s="595" t="s">
        <v>5757</v>
      </c>
      <c r="D6995" s="596">
        <v>43147</v>
      </c>
      <c r="E6995" s="589" t="s">
        <v>3070</v>
      </c>
      <c r="F6995" s="589" t="s">
        <v>5760</v>
      </c>
      <c r="G6995" s="589"/>
      <c r="H6995" s="591" t="s">
        <v>1890</v>
      </c>
      <c r="I6995" s="591"/>
      <c r="J6995" s="164" t="s">
        <v>1891</v>
      </c>
      <c r="K6995" s="164" t="s">
        <v>0</v>
      </c>
      <c r="L6995" s="165">
        <v>642</v>
      </c>
    </row>
    <row r="6996" spans="1:12" s="148" customFormat="1" ht="408.95" customHeight="1" x14ac:dyDescent="0.15">
      <c r="A6996" s="593"/>
      <c r="B6996" s="589"/>
      <c r="C6996" s="595"/>
      <c r="D6996" s="596"/>
      <c r="E6996" s="589"/>
      <c r="F6996" s="589"/>
      <c r="G6996" s="589"/>
      <c r="H6996" s="591" t="s">
        <v>1892</v>
      </c>
      <c r="I6996" s="591"/>
      <c r="J6996" s="589" t="s">
        <v>1891</v>
      </c>
      <c r="K6996" s="589" t="s">
        <v>0</v>
      </c>
      <c r="L6996" s="590">
        <v>448</v>
      </c>
    </row>
    <row r="6997" spans="1:12" s="148" customFormat="1" ht="397.35" customHeight="1" x14ac:dyDescent="0.15">
      <c r="A6997" s="593"/>
      <c r="B6997" s="589"/>
      <c r="C6997" s="595"/>
      <c r="D6997" s="596"/>
      <c r="E6997" s="589"/>
      <c r="F6997" s="589"/>
      <c r="G6997" s="589"/>
      <c r="H6997" s="591"/>
      <c r="I6997" s="591"/>
      <c r="J6997" s="589"/>
      <c r="K6997" s="589"/>
      <c r="L6997" s="590"/>
    </row>
    <row r="6998" spans="1:12" s="148" customFormat="1" ht="24" customHeight="1" x14ac:dyDescent="0.15">
      <c r="A6998" s="593"/>
      <c r="B6998" s="161" t="s">
        <v>29</v>
      </c>
      <c r="C6998" s="162" t="s">
        <v>30</v>
      </c>
      <c r="D6998" s="162" t="s">
        <v>1893</v>
      </c>
      <c r="E6998" s="162" t="s">
        <v>1894</v>
      </c>
      <c r="F6998" s="592"/>
      <c r="G6998" s="592"/>
      <c r="H6998" s="591" t="s">
        <v>1895</v>
      </c>
      <c r="I6998" s="591"/>
      <c r="J6998" s="589" t="s">
        <v>1891</v>
      </c>
      <c r="K6998" s="589" t="s">
        <v>1891</v>
      </c>
      <c r="L6998" s="590">
        <v>0</v>
      </c>
    </row>
    <row r="6999" spans="1:12" s="148" customFormat="1" ht="24" customHeight="1" x14ac:dyDescent="0.15">
      <c r="A6999" s="593"/>
      <c r="B6999" s="164" t="s">
        <v>1896</v>
      </c>
      <c r="C6999" s="164" t="s">
        <v>5760</v>
      </c>
      <c r="D6999" s="166">
        <v>43169</v>
      </c>
      <c r="E6999" s="164" t="s">
        <v>5759</v>
      </c>
      <c r="F6999" s="592"/>
      <c r="G6999" s="592"/>
      <c r="H6999" s="591"/>
      <c r="I6999" s="591"/>
      <c r="J6999" s="589"/>
      <c r="K6999" s="589"/>
      <c r="L6999" s="590"/>
    </row>
    <row r="7000" spans="1:12" s="148" customFormat="1" ht="24" customHeight="1" x14ac:dyDescent="0.15">
      <c r="A7000" s="593">
        <v>1328</v>
      </c>
      <c r="B7000" s="161" t="s">
        <v>20</v>
      </c>
      <c r="C7000" s="162" t="s">
        <v>21</v>
      </c>
      <c r="D7000" s="162" t="s">
        <v>1884</v>
      </c>
      <c r="E7000" s="162" t="s">
        <v>1885</v>
      </c>
      <c r="F7000" s="594" t="s">
        <v>14</v>
      </c>
      <c r="G7000" s="594"/>
      <c r="H7000" s="592"/>
      <c r="I7000" s="592"/>
      <c r="J7000" s="592"/>
      <c r="K7000" s="592"/>
      <c r="L7000" s="592"/>
    </row>
    <row r="7001" spans="1:12" s="148" customFormat="1" ht="26.25" customHeight="1" x14ac:dyDescent="0.15">
      <c r="A7001" s="593"/>
      <c r="B7001" s="589" t="s">
        <v>5761</v>
      </c>
      <c r="C7001" s="595" t="s">
        <v>5762</v>
      </c>
      <c r="D7001" s="596">
        <v>43152</v>
      </c>
      <c r="E7001" s="589" t="s">
        <v>2004</v>
      </c>
      <c r="F7001" s="589" t="s">
        <v>5763</v>
      </c>
      <c r="G7001" s="589"/>
      <c r="H7001" s="591" t="s">
        <v>1890</v>
      </c>
      <c r="I7001" s="591"/>
      <c r="J7001" s="164" t="s">
        <v>1891</v>
      </c>
      <c r="K7001" s="164" t="s">
        <v>0</v>
      </c>
      <c r="L7001" s="165">
        <v>240.35</v>
      </c>
    </row>
    <row r="7002" spans="1:12" s="148" customFormat="1" ht="218.25" customHeight="1" x14ac:dyDescent="0.15">
      <c r="A7002" s="593"/>
      <c r="B7002" s="589"/>
      <c r="C7002" s="595"/>
      <c r="D7002" s="596"/>
      <c r="E7002" s="589"/>
      <c r="F7002" s="589"/>
      <c r="G7002" s="589"/>
      <c r="H7002" s="591" t="s">
        <v>1892</v>
      </c>
      <c r="I7002" s="591"/>
      <c r="J7002" s="164" t="s">
        <v>1891</v>
      </c>
      <c r="K7002" s="164" t="s">
        <v>0</v>
      </c>
      <c r="L7002" s="165">
        <v>257.95999999999998</v>
      </c>
    </row>
    <row r="7003" spans="1:12" s="148" customFormat="1" ht="24" customHeight="1" x14ac:dyDescent="0.15">
      <c r="A7003" s="593"/>
      <c r="B7003" s="161" t="s">
        <v>29</v>
      </c>
      <c r="C7003" s="162" t="s">
        <v>30</v>
      </c>
      <c r="D7003" s="162" t="s">
        <v>1893</v>
      </c>
      <c r="E7003" s="162" t="s">
        <v>1894</v>
      </c>
      <c r="F7003" s="592"/>
      <c r="G7003" s="592"/>
      <c r="H7003" s="591" t="s">
        <v>1895</v>
      </c>
      <c r="I7003" s="591"/>
      <c r="J7003" s="589" t="s">
        <v>1891</v>
      </c>
      <c r="K7003" s="589" t="s">
        <v>0</v>
      </c>
      <c r="L7003" s="590">
        <v>100</v>
      </c>
    </row>
    <row r="7004" spans="1:12" s="148" customFormat="1" ht="24" customHeight="1" x14ac:dyDescent="0.15">
      <c r="A7004" s="593"/>
      <c r="B7004" s="164" t="s">
        <v>2059</v>
      </c>
      <c r="C7004" s="164" t="s">
        <v>5763</v>
      </c>
      <c r="D7004" s="166">
        <v>43153</v>
      </c>
      <c r="E7004" s="164" t="s">
        <v>4692</v>
      </c>
      <c r="F7004" s="592"/>
      <c r="G7004" s="592"/>
      <c r="H7004" s="591"/>
      <c r="I7004" s="591"/>
      <c r="J7004" s="589"/>
      <c r="K7004" s="589"/>
      <c r="L7004" s="590"/>
    </row>
    <row r="7005" spans="1:12" s="148" customFormat="1" ht="24" customHeight="1" x14ac:dyDescent="0.15">
      <c r="A7005" s="593">
        <v>1329</v>
      </c>
      <c r="B7005" s="161" t="s">
        <v>20</v>
      </c>
      <c r="C7005" s="162" t="s">
        <v>21</v>
      </c>
      <c r="D7005" s="162" t="s">
        <v>1884</v>
      </c>
      <c r="E7005" s="162" t="s">
        <v>1885</v>
      </c>
      <c r="F7005" s="594" t="s">
        <v>14</v>
      </c>
      <c r="G7005" s="594"/>
      <c r="H7005" s="592"/>
      <c r="I7005" s="592"/>
      <c r="J7005" s="592"/>
      <c r="K7005" s="592"/>
      <c r="L7005" s="592"/>
    </row>
    <row r="7006" spans="1:12" s="148" customFormat="1" ht="26.25" customHeight="1" x14ac:dyDescent="0.15">
      <c r="A7006" s="593"/>
      <c r="B7006" s="589" t="s">
        <v>5764</v>
      </c>
      <c r="C7006" s="595" t="s">
        <v>5765</v>
      </c>
      <c r="D7006" s="596">
        <v>43080</v>
      </c>
      <c r="E7006" s="589" t="s">
        <v>5766</v>
      </c>
      <c r="F7006" s="589" t="s">
        <v>5767</v>
      </c>
      <c r="G7006" s="589"/>
      <c r="H7006" s="591" t="s">
        <v>1890</v>
      </c>
      <c r="I7006" s="591"/>
      <c r="J7006" s="164" t="s">
        <v>1891</v>
      </c>
      <c r="K7006" s="164" t="s">
        <v>0</v>
      </c>
      <c r="L7006" s="165">
        <v>349.04</v>
      </c>
    </row>
    <row r="7007" spans="1:12" s="148" customFormat="1" ht="408.95" customHeight="1" x14ac:dyDescent="0.15">
      <c r="A7007" s="593"/>
      <c r="B7007" s="589"/>
      <c r="C7007" s="595"/>
      <c r="D7007" s="596"/>
      <c r="E7007" s="589"/>
      <c r="F7007" s="589"/>
      <c r="G7007" s="589"/>
      <c r="H7007" s="591" t="s">
        <v>1892</v>
      </c>
      <c r="I7007" s="591"/>
      <c r="J7007" s="589" t="s">
        <v>1891</v>
      </c>
      <c r="K7007" s="589" t="s">
        <v>1891</v>
      </c>
      <c r="L7007" s="590">
        <v>0</v>
      </c>
    </row>
    <row r="7008" spans="1:12" s="148" customFormat="1" ht="408.95" customHeight="1" x14ac:dyDescent="0.15">
      <c r="A7008" s="593"/>
      <c r="B7008" s="589"/>
      <c r="C7008" s="595"/>
      <c r="D7008" s="596"/>
      <c r="E7008" s="589"/>
      <c r="F7008" s="589"/>
      <c r="G7008" s="589"/>
      <c r="H7008" s="591"/>
      <c r="I7008" s="591"/>
      <c r="J7008" s="589"/>
      <c r="K7008" s="589"/>
      <c r="L7008" s="590"/>
    </row>
    <row r="7009" spans="1:12" s="148" customFormat="1" ht="114.2" customHeight="1" x14ac:dyDescent="0.15">
      <c r="A7009" s="593"/>
      <c r="B7009" s="589"/>
      <c r="C7009" s="595"/>
      <c r="D7009" s="596"/>
      <c r="E7009" s="589"/>
      <c r="F7009" s="589"/>
      <c r="G7009" s="589"/>
      <c r="H7009" s="591"/>
      <c r="I7009" s="591"/>
      <c r="J7009" s="589"/>
      <c r="K7009" s="589"/>
      <c r="L7009" s="590"/>
    </row>
    <row r="7010" spans="1:12" s="148" customFormat="1" ht="24" customHeight="1" x14ac:dyDescent="0.15">
      <c r="A7010" s="593"/>
      <c r="B7010" s="161" t="s">
        <v>29</v>
      </c>
      <c r="C7010" s="162" t="s">
        <v>30</v>
      </c>
      <c r="D7010" s="162" t="s">
        <v>1893</v>
      </c>
      <c r="E7010" s="162" t="s">
        <v>1894</v>
      </c>
      <c r="F7010" s="592"/>
      <c r="G7010" s="592"/>
      <c r="H7010" s="591" t="s">
        <v>1895</v>
      </c>
      <c r="I7010" s="591"/>
      <c r="J7010" s="589" t="s">
        <v>1891</v>
      </c>
      <c r="K7010" s="589" t="s">
        <v>0</v>
      </c>
      <c r="L7010" s="590">
        <v>122.91</v>
      </c>
    </row>
    <row r="7011" spans="1:12" s="148" customFormat="1" ht="24" customHeight="1" x14ac:dyDescent="0.15">
      <c r="A7011" s="593"/>
      <c r="B7011" s="164" t="s">
        <v>1896</v>
      </c>
      <c r="C7011" s="164" t="s">
        <v>5767</v>
      </c>
      <c r="D7011" s="166">
        <v>43085</v>
      </c>
      <c r="E7011" s="164" t="s">
        <v>4436</v>
      </c>
      <c r="F7011" s="592"/>
      <c r="G7011" s="592"/>
      <c r="H7011" s="591"/>
      <c r="I7011" s="591"/>
      <c r="J7011" s="589"/>
      <c r="K7011" s="589"/>
      <c r="L7011" s="590"/>
    </row>
    <row r="7012" spans="1:12" s="148" customFormat="1" ht="24" customHeight="1" x14ac:dyDescent="0.15">
      <c r="A7012" s="593">
        <v>1330</v>
      </c>
      <c r="B7012" s="161" t="s">
        <v>20</v>
      </c>
      <c r="C7012" s="162" t="s">
        <v>21</v>
      </c>
      <c r="D7012" s="162" t="s">
        <v>1884</v>
      </c>
      <c r="E7012" s="162" t="s">
        <v>1885</v>
      </c>
      <c r="F7012" s="594" t="s">
        <v>14</v>
      </c>
      <c r="G7012" s="594"/>
      <c r="H7012" s="592"/>
      <c r="I7012" s="592"/>
      <c r="J7012" s="592"/>
      <c r="K7012" s="592"/>
      <c r="L7012" s="592"/>
    </row>
    <row r="7013" spans="1:12" s="148" customFormat="1" ht="26.25" customHeight="1" x14ac:dyDescent="0.15">
      <c r="A7013" s="593"/>
      <c r="B7013" s="589" t="s">
        <v>5768</v>
      </c>
      <c r="C7013" s="595" t="s">
        <v>5769</v>
      </c>
      <c r="D7013" s="596">
        <v>43045</v>
      </c>
      <c r="E7013" s="589" t="s">
        <v>1948</v>
      </c>
      <c r="F7013" s="589" t="s">
        <v>1949</v>
      </c>
      <c r="G7013" s="589"/>
      <c r="H7013" s="591" t="s">
        <v>1890</v>
      </c>
      <c r="I7013" s="591"/>
      <c r="J7013" s="164" t="s">
        <v>1891</v>
      </c>
      <c r="K7013" s="164" t="s">
        <v>0</v>
      </c>
      <c r="L7013" s="165">
        <v>830</v>
      </c>
    </row>
    <row r="7014" spans="1:12" s="148" customFormat="1" ht="408.95" customHeight="1" x14ac:dyDescent="0.15">
      <c r="A7014" s="593"/>
      <c r="B7014" s="589"/>
      <c r="C7014" s="595"/>
      <c r="D7014" s="596"/>
      <c r="E7014" s="589"/>
      <c r="F7014" s="589"/>
      <c r="G7014" s="589"/>
      <c r="H7014" s="591" t="s">
        <v>1892</v>
      </c>
      <c r="I7014" s="591"/>
      <c r="J7014" s="589" t="s">
        <v>1891</v>
      </c>
      <c r="K7014" s="589" t="s">
        <v>0</v>
      </c>
      <c r="L7014" s="590">
        <v>882.86</v>
      </c>
    </row>
    <row r="7015" spans="1:12" s="148" customFormat="1" ht="8.85" customHeight="1" x14ac:dyDescent="0.15">
      <c r="A7015" s="593"/>
      <c r="B7015" s="589"/>
      <c r="C7015" s="595"/>
      <c r="D7015" s="596"/>
      <c r="E7015" s="589"/>
      <c r="F7015" s="589"/>
      <c r="G7015" s="589"/>
      <c r="H7015" s="591"/>
      <c r="I7015" s="591"/>
      <c r="J7015" s="589"/>
      <c r="K7015" s="589"/>
      <c r="L7015" s="590"/>
    </row>
    <row r="7016" spans="1:12" s="148" customFormat="1" ht="24" customHeight="1" x14ac:dyDescent="0.15">
      <c r="A7016" s="593"/>
      <c r="B7016" s="161" t="s">
        <v>29</v>
      </c>
      <c r="C7016" s="162" t="s">
        <v>30</v>
      </c>
      <c r="D7016" s="162" t="s">
        <v>1893</v>
      </c>
      <c r="E7016" s="162" t="s">
        <v>1894</v>
      </c>
      <c r="F7016" s="592"/>
      <c r="G7016" s="592"/>
      <c r="H7016" s="591" t="s">
        <v>1895</v>
      </c>
      <c r="I7016" s="591"/>
      <c r="J7016" s="589" t="s">
        <v>1891</v>
      </c>
      <c r="K7016" s="589" t="s">
        <v>0</v>
      </c>
      <c r="L7016" s="590">
        <v>745</v>
      </c>
    </row>
    <row r="7017" spans="1:12" s="148" customFormat="1" ht="34.5" customHeight="1" x14ac:dyDescent="0.15">
      <c r="A7017" s="593"/>
      <c r="B7017" s="164" t="s">
        <v>1945</v>
      </c>
      <c r="C7017" s="164" t="s">
        <v>1949</v>
      </c>
      <c r="D7017" s="166">
        <v>43054</v>
      </c>
      <c r="E7017" s="164" t="s">
        <v>1950</v>
      </c>
      <c r="F7017" s="592"/>
      <c r="G7017" s="592"/>
      <c r="H7017" s="591"/>
      <c r="I7017" s="591"/>
      <c r="J7017" s="589"/>
      <c r="K7017" s="589"/>
      <c r="L7017" s="590"/>
    </row>
    <row r="7018" spans="1:12" s="148" customFormat="1" ht="24" customHeight="1" x14ac:dyDescent="0.15">
      <c r="A7018" s="593">
        <v>1331</v>
      </c>
      <c r="B7018" s="161" t="s">
        <v>20</v>
      </c>
      <c r="C7018" s="162" t="s">
        <v>21</v>
      </c>
      <c r="D7018" s="162" t="s">
        <v>1884</v>
      </c>
      <c r="E7018" s="162" t="s">
        <v>1885</v>
      </c>
      <c r="F7018" s="594" t="s">
        <v>14</v>
      </c>
      <c r="G7018" s="594"/>
      <c r="H7018" s="592"/>
      <c r="I7018" s="592"/>
      <c r="J7018" s="592"/>
      <c r="K7018" s="592"/>
      <c r="L7018" s="592"/>
    </row>
    <row r="7019" spans="1:12" s="148" customFormat="1" ht="26.25" customHeight="1" x14ac:dyDescent="0.15">
      <c r="A7019" s="593"/>
      <c r="B7019" s="589" t="s">
        <v>5768</v>
      </c>
      <c r="C7019" s="595" t="s">
        <v>5770</v>
      </c>
      <c r="D7019" s="596">
        <v>43074</v>
      </c>
      <c r="E7019" s="589" t="s">
        <v>1952</v>
      </c>
      <c r="F7019" s="589" t="s">
        <v>1953</v>
      </c>
      <c r="G7019" s="589"/>
      <c r="H7019" s="591" t="s">
        <v>1890</v>
      </c>
      <c r="I7019" s="591"/>
      <c r="J7019" s="164" t="s">
        <v>1891</v>
      </c>
      <c r="K7019" s="164" t="s">
        <v>0</v>
      </c>
      <c r="L7019" s="165">
        <v>912</v>
      </c>
    </row>
    <row r="7020" spans="1:12" s="148" customFormat="1" ht="333.75" customHeight="1" x14ac:dyDescent="0.15">
      <c r="A7020" s="593"/>
      <c r="B7020" s="589"/>
      <c r="C7020" s="595"/>
      <c r="D7020" s="596"/>
      <c r="E7020" s="589"/>
      <c r="F7020" s="589"/>
      <c r="G7020" s="589"/>
      <c r="H7020" s="591" t="s">
        <v>1892</v>
      </c>
      <c r="I7020" s="591"/>
      <c r="J7020" s="164" t="s">
        <v>1891</v>
      </c>
      <c r="K7020" s="164" t="s">
        <v>0</v>
      </c>
      <c r="L7020" s="165">
        <v>2268</v>
      </c>
    </row>
    <row r="7021" spans="1:12" s="148" customFormat="1" ht="24" customHeight="1" x14ac:dyDescent="0.15">
      <c r="A7021" s="593"/>
      <c r="B7021" s="161" t="s">
        <v>29</v>
      </c>
      <c r="C7021" s="162" t="s">
        <v>30</v>
      </c>
      <c r="D7021" s="162" t="s">
        <v>1893</v>
      </c>
      <c r="E7021" s="162" t="s">
        <v>1894</v>
      </c>
      <c r="F7021" s="592"/>
      <c r="G7021" s="592"/>
      <c r="H7021" s="591" t="s">
        <v>1895</v>
      </c>
      <c r="I7021" s="591"/>
      <c r="J7021" s="589" t="s">
        <v>1891</v>
      </c>
      <c r="K7021" s="589" t="s">
        <v>0</v>
      </c>
      <c r="L7021" s="590">
        <v>321</v>
      </c>
    </row>
    <row r="7022" spans="1:12" s="148" customFormat="1" ht="34.5" customHeight="1" x14ac:dyDescent="0.15">
      <c r="A7022" s="593"/>
      <c r="B7022" s="164" t="s">
        <v>1945</v>
      </c>
      <c r="C7022" s="164" t="s">
        <v>1953</v>
      </c>
      <c r="D7022" s="166">
        <v>43081</v>
      </c>
      <c r="E7022" s="164" t="s">
        <v>1954</v>
      </c>
      <c r="F7022" s="592"/>
      <c r="G7022" s="592"/>
      <c r="H7022" s="591"/>
      <c r="I7022" s="591"/>
      <c r="J7022" s="589"/>
      <c r="K7022" s="589"/>
      <c r="L7022" s="590"/>
    </row>
    <row r="7023" spans="1:12" s="148" customFormat="1" ht="24" customHeight="1" x14ac:dyDescent="0.15">
      <c r="A7023" s="593">
        <v>1332</v>
      </c>
      <c r="B7023" s="161" t="s">
        <v>20</v>
      </c>
      <c r="C7023" s="162" t="s">
        <v>21</v>
      </c>
      <c r="D7023" s="162" t="s">
        <v>1884</v>
      </c>
      <c r="E7023" s="162" t="s">
        <v>1885</v>
      </c>
      <c r="F7023" s="594" t="s">
        <v>14</v>
      </c>
      <c r="G7023" s="594"/>
      <c r="H7023" s="592"/>
      <c r="I7023" s="592"/>
      <c r="J7023" s="592"/>
      <c r="K7023" s="592"/>
      <c r="L7023" s="592"/>
    </row>
    <row r="7024" spans="1:12" s="148" customFormat="1" ht="26.25" customHeight="1" x14ac:dyDescent="0.15">
      <c r="A7024" s="593"/>
      <c r="B7024" s="589" t="s">
        <v>5771</v>
      </c>
      <c r="C7024" s="589" t="s">
        <v>5772</v>
      </c>
      <c r="D7024" s="596">
        <v>43178</v>
      </c>
      <c r="E7024" s="589" t="s">
        <v>2673</v>
      </c>
      <c r="F7024" s="589" t="s">
        <v>2741</v>
      </c>
      <c r="G7024" s="589"/>
      <c r="H7024" s="591" t="s">
        <v>1890</v>
      </c>
      <c r="I7024" s="591"/>
      <c r="J7024" s="164" t="s">
        <v>1891</v>
      </c>
      <c r="K7024" s="164" t="s">
        <v>0</v>
      </c>
      <c r="L7024" s="165">
        <v>270</v>
      </c>
    </row>
    <row r="7025" spans="1:12" s="148" customFormat="1" ht="102.75" customHeight="1" x14ac:dyDescent="0.15">
      <c r="A7025" s="593"/>
      <c r="B7025" s="589"/>
      <c r="C7025" s="589"/>
      <c r="D7025" s="596"/>
      <c r="E7025" s="589"/>
      <c r="F7025" s="589"/>
      <c r="G7025" s="589"/>
      <c r="H7025" s="591" t="s">
        <v>1892</v>
      </c>
      <c r="I7025" s="591"/>
      <c r="J7025" s="164" t="s">
        <v>1891</v>
      </c>
      <c r="K7025" s="164" t="s">
        <v>0</v>
      </c>
      <c r="L7025" s="165">
        <v>460.6</v>
      </c>
    </row>
    <row r="7026" spans="1:12" s="148" customFormat="1" ht="24" customHeight="1" x14ac:dyDescent="0.15">
      <c r="A7026" s="593"/>
      <c r="B7026" s="161" t="s">
        <v>29</v>
      </c>
      <c r="C7026" s="162" t="s">
        <v>30</v>
      </c>
      <c r="D7026" s="162" t="s">
        <v>1893</v>
      </c>
      <c r="E7026" s="162" t="s">
        <v>1894</v>
      </c>
      <c r="F7026" s="592"/>
      <c r="G7026" s="592"/>
      <c r="H7026" s="591" t="s">
        <v>1895</v>
      </c>
      <c r="I7026" s="591"/>
      <c r="J7026" s="589" t="s">
        <v>1891</v>
      </c>
      <c r="K7026" s="589" t="s">
        <v>0</v>
      </c>
      <c r="L7026" s="590">
        <v>100</v>
      </c>
    </row>
    <row r="7027" spans="1:12" s="148" customFormat="1" ht="24" customHeight="1" x14ac:dyDescent="0.15">
      <c r="A7027" s="593"/>
      <c r="B7027" s="164" t="s">
        <v>5773</v>
      </c>
      <c r="C7027" s="164" t="s">
        <v>2741</v>
      </c>
      <c r="D7027" s="166">
        <v>43183</v>
      </c>
      <c r="E7027" s="164" t="s">
        <v>2053</v>
      </c>
      <c r="F7027" s="592"/>
      <c r="G7027" s="592"/>
      <c r="H7027" s="591"/>
      <c r="I7027" s="591"/>
      <c r="J7027" s="589"/>
      <c r="K7027" s="589"/>
      <c r="L7027" s="590"/>
    </row>
    <row r="7028" spans="1:12" s="148" customFormat="1" ht="24" customHeight="1" x14ac:dyDescent="0.15">
      <c r="A7028" s="593">
        <v>1333</v>
      </c>
      <c r="B7028" s="161" t="s">
        <v>20</v>
      </c>
      <c r="C7028" s="162" t="s">
        <v>21</v>
      </c>
      <c r="D7028" s="162" t="s">
        <v>1884</v>
      </c>
      <c r="E7028" s="162" t="s">
        <v>1885</v>
      </c>
      <c r="F7028" s="594" t="s">
        <v>14</v>
      </c>
      <c r="G7028" s="594"/>
      <c r="H7028" s="592"/>
      <c r="I7028" s="592"/>
      <c r="J7028" s="592"/>
      <c r="K7028" s="592"/>
      <c r="L7028" s="592"/>
    </row>
    <row r="7029" spans="1:12" s="148" customFormat="1" ht="26.25" customHeight="1" x14ac:dyDescent="0.15">
      <c r="A7029" s="593"/>
      <c r="B7029" s="589" t="s">
        <v>5774</v>
      </c>
      <c r="C7029" s="595" t="s">
        <v>5775</v>
      </c>
      <c r="D7029" s="596">
        <v>43048</v>
      </c>
      <c r="E7029" s="589" t="s">
        <v>2266</v>
      </c>
      <c r="F7029" s="589" t="s">
        <v>5567</v>
      </c>
      <c r="G7029" s="589"/>
      <c r="H7029" s="591" t="s">
        <v>1890</v>
      </c>
      <c r="I7029" s="591"/>
      <c r="J7029" s="164" t="s">
        <v>1891</v>
      </c>
      <c r="K7029" s="164" t="s">
        <v>0</v>
      </c>
      <c r="L7029" s="165">
        <v>432.77</v>
      </c>
    </row>
    <row r="7030" spans="1:12" s="148" customFormat="1" ht="375.75" customHeight="1" x14ac:dyDescent="0.15">
      <c r="A7030" s="593"/>
      <c r="B7030" s="589"/>
      <c r="C7030" s="595"/>
      <c r="D7030" s="596"/>
      <c r="E7030" s="589"/>
      <c r="F7030" s="589"/>
      <c r="G7030" s="589"/>
      <c r="H7030" s="591" t="s">
        <v>1892</v>
      </c>
      <c r="I7030" s="591"/>
      <c r="J7030" s="164" t="s">
        <v>1891</v>
      </c>
      <c r="K7030" s="164" t="s">
        <v>0</v>
      </c>
      <c r="L7030" s="165">
        <v>617.4</v>
      </c>
    </row>
    <row r="7031" spans="1:12" s="148" customFormat="1" ht="24" customHeight="1" x14ac:dyDescent="0.15">
      <c r="A7031" s="593"/>
      <c r="B7031" s="161" t="s">
        <v>29</v>
      </c>
      <c r="C7031" s="162" t="s">
        <v>30</v>
      </c>
      <c r="D7031" s="162" t="s">
        <v>1893</v>
      </c>
      <c r="E7031" s="162" t="s">
        <v>1894</v>
      </c>
      <c r="F7031" s="592"/>
      <c r="G7031" s="592"/>
      <c r="H7031" s="591" t="s">
        <v>1895</v>
      </c>
      <c r="I7031" s="591"/>
      <c r="J7031" s="589" t="s">
        <v>1891</v>
      </c>
      <c r="K7031" s="589" t="s">
        <v>0</v>
      </c>
      <c r="L7031" s="590">
        <v>50</v>
      </c>
    </row>
    <row r="7032" spans="1:12" s="148" customFormat="1" ht="24" customHeight="1" x14ac:dyDescent="0.15">
      <c r="A7032" s="593"/>
      <c r="B7032" s="164" t="s">
        <v>1632</v>
      </c>
      <c r="C7032" s="164" t="s">
        <v>5567</v>
      </c>
      <c r="D7032" s="166">
        <v>43050</v>
      </c>
      <c r="E7032" s="164" t="s">
        <v>4721</v>
      </c>
      <c r="F7032" s="592"/>
      <c r="G7032" s="592"/>
      <c r="H7032" s="591"/>
      <c r="I7032" s="591"/>
      <c r="J7032" s="589"/>
      <c r="K7032" s="589"/>
      <c r="L7032" s="590"/>
    </row>
    <row r="7033" spans="1:12" s="148" customFormat="1" ht="24" customHeight="1" x14ac:dyDescent="0.15">
      <c r="A7033" s="593">
        <v>1334</v>
      </c>
      <c r="B7033" s="161" t="s">
        <v>20</v>
      </c>
      <c r="C7033" s="162" t="s">
        <v>21</v>
      </c>
      <c r="D7033" s="162" t="s">
        <v>1884</v>
      </c>
      <c r="E7033" s="162" t="s">
        <v>1885</v>
      </c>
      <c r="F7033" s="594" t="s">
        <v>14</v>
      </c>
      <c r="G7033" s="594"/>
      <c r="H7033" s="592"/>
      <c r="I7033" s="592"/>
      <c r="J7033" s="592"/>
      <c r="K7033" s="592"/>
      <c r="L7033" s="592"/>
    </row>
    <row r="7034" spans="1:12" s="148" customFormat="1" ht="26.25" customHeight="1" x14ac:dyDescent="0.15">
      <c r="A7034" s="593"/>
      <c r="B7034" s="589" t="s">
        <v>5776</v>
      </c>
      <c r="C7034" s="595" t="s">
        <v>5777</v>
      </c>
      <c r="D7034" s="596">
        <v>43110</v>
      </c>
      <c r="E7034" s="589" t="s">
        <v>3030</v>
      </c>
      <c r="F7034" s="589" t="s">
        <v>3031</v>
      </c>
      <c r="G7034" s="589"/>
      <c r="H7034" s="591" t="s">
        <v>1890</v>
      </c>
      <c r="I7034" s="591"/>
      <c r="J7034" s="164" t="s">
        <v>1891</v>
      </c>
      <c r="K7034" s="164" t="s">
        <v>0</v>
      </c>
      <c r="L7034" s="165">
        <v>358</v>
      </c>
    </row>
    <row r="7035" spans="1:12" s="148" customFormat="1" ht="228.75" customHeight="1" x14ac:dyDescent="0.15">
      <c r="A7035" s="593"/>
      <c r="B7035" s="589"/>
      <c r="C7035" s="595"/>
      <c r="D7035" s="596"/>
      <c r="E7035" s="589"/>
      <c r="F7035" s="589"/>
      <c r="G7035" s="589"/>
      <c r="H7035" s="591" t="s">
        <v>1892</v>
      </c>
      <c r="I7035" s="591"/>
      <c r="J7035" s="164" t="s">
        <v>1891</v>
      </c>
      <c r="K7035" s="164" t="s">
        <v>0</v>
      </c>
      <c r="L7035" s="165">
        <v>210.4</v>
      </c>
    </row>
    <row r="7036" spans="1:12" s="148" customFormat="1" ht="24" customHeight="1" x14ac:dyDescent="0.15">
      <c r="A7036" s="593"/>
      <c r="B7036" s="161" t="s">
        <v>29</v>
      </c>
      <c r="C7036" s="162" t="s">
        <v>30</v>
      </c>
      <c r="D7036" s="162" t="s">
        <v>1893</v>
      </c>
      <c r="E7036" s="162" t="s">
        <v>1894</v>
      </c>
      <c r="F7036" s="592"/>
      <c r="G7036" s="592"/>
      <c r="H7036" s="591" t="s">
        <v>1895</v>
      </c>
      <c r="I7036" s="591"/>
      <c r="J7036" s="589" t="s">
        <v>1891</v>
      </c>
      <c r="K7036" s="589" t="s">
        <v>0</v>
      </c>
      <c r="L7036" s="590">
        <v>132</v>
      </c>
    </row>
    <row r="7037" spans="1:12" s="148" customFormat="1" ht="24" customHeight="1" x14ac:dyDescent="0.15">
      <c r="A7037" s="593"/>
      <c r="B7037" s="164" t="s">
        <v>2059</v>
      </c>
      <c r="C7037" s="164" t="s">
        <v>3031</v>
      </c>
      <c r="D7037" s="166">
        <v>43112</v>
      </c>
      <c r="E7037" s="164" t="s">
        <v>3312</v>
      </c>
      <c r="F7037" s="592"/>
      <c r="G7037" s="592"/>
      <c r="H7037" s="591"/>
      <c r="I7037" s="591"/>
      <c r="J7037" s="589"/>
      <c r="K7037" s="589"/>
      <c r="L7037" s="590"/>
    </row>
    <row r="7038" spans="1:12" s="148" customFormat="1" ht="24" customHeight="1" x14ac:dyDescent="0.15">
      <c r="A7038" s="593">
        <v>1335</v>
      </c>
      <c r="B7038" s="161" t="s">
        <v>20</v>
      </c>
      <c r="C7038" s="162" t="s">
        <v>21</v>
      </c>
      <c r="D7038" s="162" t="s">
        <v>1884</v>
      </c>
      <c r="E7038" s="162" t="s">
        <v>1885</v>
      </c>
      <c r="F7038" s="594" t="s">
        <v>14</v>
      </c>
      <c r="G7038" s="594"/>
      <c r="H7038" s="592"/>
      <c r="I7038" s="592"/>
      <c r="J7038" s="592"/>
      <c r="K7038" s="592"/>
      <c r="L7038" s="592"/>
    </row>
    <row r="7039" spans="1:12" s="148" customFormat="1" ht="26.25" customHeight="1" x14ac:dyDescent="0.15">
      <c r="A7039" s="593"/>
      <c r="B7039" s="589" t="s">
        <v>5776</v>
      </c>
      <c r="C7039" s="595" t="s">
        <v>5778</v>
      </c>
      <c r="D7039" s="596">
        <v>43185</v>
      </c>
      <c r="E7039" s="589" t="s">
        <v>4225</v>
      </c>
      <c r="F7039" s="589" t="s">
        <v>2201</v>
      </c>
      <c r="G7039" s="589"/>
      <c r="H7039" s="591" t="s">
        <v>1890</v>
      </c>
      <c r="I7039" s="591"/>
      <c r="J7039" s="164" t="s">
        <v>1891</v>
      </c>
      <c r="K7039" s="164" t="s">
        <v>0</v>
      </c>
      <c r="L7039" s="165">
        <v>857.61</v>
      </c>
    </row>
    <row r="7040" spans="1:12" s="148" customFormat="1" ht="408.95" customHeight="1" x14ac:dyDescent="0.15">
      <c r="A7040" s="593"/>
      <c r="B7040" s="589"/>
      <c r="C7040" s="595"/>
      <c r="D7040" s="596"/>
      <c r="E7040" s="589"/>
      <c r="F7040" s="589"/>
      <c r="G7040" s="589"/>
      <c r="H7040" s="591" t="s">
        <v>1892</v>
      </c>
      <c r="I7040" s="591"/>
      <c r="J7040" s="589" t="s">
        <v>1891</v>
      </c>
      <c r="K7040" s="589" t="s">
        <v>0</v>
      </c>
      <c r="L7040" s="590">
        <v>906</v>
      </c>
    </row>
    <row r="7041" spans="1:12" s="148" customFormat="1" ht="61.35" customHeight="1" x14ac:dyDescent="0.15">
      <c r="A7041" s="593"/>
      <c r="B7041" s="589"/>
      <c r="C7041" s="595"/>
      <c r="D7041" s="596"/>
      <c r="E7041" s="589"/>
      <c r="F7041" s="589"/>
      <c r="G7041" s="589"/>
      <c r="H7041" s="591"/>
      <c r="I7041" s="591"/>
      <c r="J7041" s="589"/>
      <c r="K7041" s="589"/>
      <c r="L7041" s="590"/>
    </row>
    <row r="7042" spans="1:12" s="148" customFormat="1" ht="24" customHeight="1" x14ac:dyDescent="0.15">
      <c r="A7042" s="593"/>
      <c r="B7042" s="161" t="s">
        <v>29</v>
      </c>
      <c r="C7042" s="162" t="s">
        <v>30</v>
      </c>
      <c r="D7042" s="162" t="s">
        <v>1893</v>
      </c>
      <c r="E7042" s="162" t="s">
        <v>1894</v>
      </c>
      <c r="F7042" s="592"/>
      <c r="G7042" s="592"/>
      <c r="H7042" s="591" t="s">
        <v>1895</v>
      </c>
      <c r="I7042" s="591"/>
      <c r="J7042" s="589" t="s">
        <v>1891</v>
      </c>
      <c r="K7042" s="589" t="s">
        <v>0</v>
      </c>
      <c r="L7042" s="590">
        <v>586</v>
      </c>
    </row>
    <row r="7043" spans="1:12" s="148" customFormat="1" ht="24" customHeight="1" x14ac:dyDescent="0.15">
      <c r="A7043" s="593"/>
      <c r="B7043" s="164" t="s">
        <v>2059</v>
      </c>
      <c r="C7043" s="164" t="s">
        <v>2201</v>
      </c>
      <c r="D7043" s="166">
        <v>43194</v>
      </c>
      <c r="E7043" s="164" t="s">
        <v>5779</v>
      </c>
      <c r="F7043" s="592"/>
      <c r="G7043" s="592"/>
      <c r="H7043" s="591"/>
      <c r="I7043" s="591"/>
      <c r="J7043" s="589"/>
      <c r="K7043" s="589"/>
      <c r="L7043" s="590"/>
    </row>
    <row r="7044" spans="1:12" s="148" customFormat="1" ht="24" customHeight="1" x14ac:dyDescent="0.15">
      <c r="A7044" s="593">
        <v>1336</v>
      </c>
      <c r="B7044" s="161" t="s">
        <v>20</v>
      </c>
      <c r="C7044" s="162" t="s">
        <v>21</v>
      </c>
      <c r="D7044" s="162" t="s">
        <v>1884</v>
      </c>
      <c r="E7044" s="162" t="s">
        <v>1885</v>
      </c>
      <c r="F7044" s="594" t="s">
        <v>14</v>
      </c>
      <c r="G7044" s="594"/>
      <c r="H7044" s="592"/>
      <c r="I7044" s="592"/>
      <c r="J7044" s="592"/>
      <c r="K7044" s="592"/>
      <c r="L7044" s="592"/>
    </row>
    <row r="7045" spans="1:12" s="148" customFormat="1" ht="26.25" customHeight="1" x14ac:dyDescent="0.15">
      <c r="A7045" s="593"/>
      <c r="B7045" s="589" t="s">
        <v>5780</v>
      </c>
      <c r="C7045" s="595" t="s">
        <v>5781</v>
      </c>
      <c r="D7045" s="596">
        <v>43025</v>
      </c>
      <c r="E7045" s="589" t="s">
        <v>2589</v>
      </c>
      <c r="F7045" s="589" t="s">
        <v>5782</v>
      </c>
      <c r="G7045" s="589"/>
      <c r="H7045" s="591" t="s">
        <v>1890</v>
      </c>
      <c r="I7045" s="591"/>
      <c r="J7045" s="164" t="s">
        <v>1891</v>
      </c>
      <c r="K7045" s="164" t="s">
        <v>0</v>
      </c>
      <c r="L7045" s="165">
        <v>1718</v>
      </c>
    </row>
    <row r="7046" spans="1:12" s="148" customFormat="1" ht="408.95" customHeight="1" x14ac:dyDescent="0.15">
      <c r="A7046" s="593"/>
      <c r="B7046" s="589"/>
      <c r="C7046" s="595"/>
      <c r="D7046" s="596"/>
      <c r="E7046" s="589"/>
      <c r="F7046" s="589"/>
      <c r="G7046" s="589"/>
      <c r="H7046" s="591" t="s">
        <v>1892</v>
      </c>
      <c r="I7046" s="591"/>
      <c r="J7046" s="589" t="s">
        <v>1891</v>
      </c>
      <c r="K7046" s="589" t="s">
        <v>0</v>
      </c>
      <c r="L7046" s="590">
        <v>3321.41</v>
      </c>
    </row>
    <row r="7047" spans="1:12" s="148" customFormat="1" ht="408.95" customHeight="1" x14ac:dyDescent="0.15">
      <c r="A7047" s="593"/>
      <c r="B7047" s="589"/>
      <c r="C7047" s="595"/>
      <c r="D7047" s="596"/>
      <c r="E7047" s="589"/>
      <c r="F7047" s="589"/>
      <c r="G7047" s="589"/>
      <c r="H7047" s="591"/>
      <c r="I7047" s="591"/>
      <c r="J7047" s="589"/>
      <c r="K7047" s="589"/>
      <c r="L7047" s="590"/>
    </row>
    <row r="7048" spans="1:12" s="148" customFormat="1" ht="93.2" customHeight="1" x14ac:dyDescent="0.15">
      <c r="A7048" s="593"/>
      <c r="B7048" s="589"/>
      <c r="C7048" s="595"/>
      <c r="D7048" s="596"/>
      <c r="E7048" s="589"/>
      <c r="F7048" s="589"/>
      <c r="G7048" s="589"/>
      <c r="H7048" s="591"/>
      <c r="I7048" s="591"/>
      <c r="J7048" s="589"/>
      <c r="K7048" s="589"/>
      <c r="L7048" s="590"/>
    </row>
    <row r="7049" spans="1:12" s="148" customFormat="1" ht="24" customHeight="1" x14ac:dyDescent="0.15">
      <c r="A7049" s="593"/>
      <c r="B7049" s="161" t="s">
        <v>29</v>
      </c>
      <c r="C7049" s="162" t="s">
        <v>30</v>
      </c>
      <c r="D7049" s="162" t="s">
        <v>1893</v>
      </c>
      <c r="E7049" s="162" t="s">
        <v>1894</v>
      </c>
      <c r="F7049" s="592"/>
      <c r="G7049" s="592"/>
      <c r="H7049" s="591" t="s">
        <v>1895</v>
      </c>
      <c r="I7049" s="591"/>
      <c r="J7049" s="589" t="s">
        <v>1891</v>
      </c>
      <c r="K7049" s="589" t="s">
        <v>0</v>
      </c>
      <c r="L7049" s="590">
        <v>199.51</v>
      </c>
    </row>
    <row r="7050" spans="1:12" s="148" customFormat="1" ht="34.5" customHeight="1" x14ac:dyDescent="0.15">
      <c r="A7050" s="593"/>
      <c r="B7050" s="164" t="s">
        <v>2209</v>
      </c>
      <c r="C7050" s="164" t="s">
        <v>5782</v>
      </c>
      <c r="D7050" s="166">
        <v>43029</v>
      </c>
      <c r="E7050" s="164" t="s">
        <v>4322</v>
      </c>
      <c r="F7050" s="592"/>
      <c r="G7050" s="592"/>
      <c r="H7050" s="591"/>
      <c r="I7050" s="591"/>
      <c r="J7050" s="589"/>
      <c r="K7050" s="589"/>
      <c r="L7050" s="590"/>
    </row>
    <row r="7051" spans="1:12" s="148" customFormat="1" ht="24" customHeight="1" x14ac:dyDescent="0.15">
      <c r="A7051" s="593">
        <v>1337</v>
      </c>
      <c r="B7051" s="161" t="s">
        <v>20</v>
      </c>
      <c r="C7051" s="162" t="s">
        <v>21</v>
      </c>
      <c r="D7051" s="162" t="s">
        <v>1884</v>
      </c>
      <c r="E7051" s="162" t="s">
        <v>1885</v>
      </c>
      <c r="F7051" s="594" t="s">
        <v>14</v>
      </c>
      <c r="G7051" s="594"/>
      <c r="H7051" s="592"/>
      <c r="I7051" s="592"/>
      <c r="J7051" s="592"/>
      <c r="K7051" s="592"/>
      <c r="L7051" s="592"/>
    </row>
    <row r="7052" spans="1:12" s="148" customFormat="1" ht="26.25" customHeight="1" x14ac:dyDescent="0.15">
      <c r="A7052" s="593"/>
      <c r="B7052" s="589" t="s">
        <v>5780</v>
      </c>
      <c r="C7052" s="595" t="s">
        <v>5783</v>
      </c>
      <c r="D7052" s="596">
        <v>43117</v>
      </c>
      <c r="E7052" s="589" t="s">
        <v>2372</v>
      </c>
      <c r="F7052" s="589" t="s">
        <v>3210</v>
      </c>
      <c r="G7052" s="589"/>
      <c r="H7052" s="591" t="s">
        <v>1890</v>
      </c>
      <c r="I7052" s="591"/>
      <c r="J7052" s="164" t="s">
        <v>1891</v>
      </c>
      <c r="K7052" s="164" t="s">
        <v>0</v>
      </c>
      <c r="L7052" s="165">
        <v>292.45999999999998</v>
      </c>
    </row>
    <row r="7053" spans="1:12" s="148" customFormat="1" ht="408.95" customHeight="1" x14ac:dyDescent="0.15">
      <c r="A7053" s="593"/>
      <c r="B7053" s="589"/>
      <c r="C7053" s="595"/>
      <c r="D7053" s="596"/>
      <c r="E7053" s="589"/>
      <c r="F7053" s="589"/>
      <c r="G7053" s="589"/>
      <c r="H7053" s="591" t="s">
        <v>1892</v>
      </c>
      <c r="I7053" s="591"/>
      <c r="J7053" s="589" t="s">
        <v>1891</v>
      </c>
      <c r="K7053" s="589" t="s">
        <v>0</v>
      </c>
      <c r="L7053" s="590">
        <v>186.96</v>
      </c>
    </row>
    <row r="7054" spans="1:12" s="148" customFormat="1" ht="229.35" customHeight="1" x14ac:dyDescent="0.15">
      <c r="A7054" s="593"/>
      <c r="B7054" s="589"/>
      <c r="C7054" s="595"/>
      <c r="D7054" s="596"/>
      <c r="E7054" s="589"/>
      <c r="F7054" s="589"/>
      <c r="G7054" s="589"/>
      <c r="H7054" s="591"/>
      <c r="I7054" s="591"/>
      <c r="J7054" s="589"/>
      <c r="K7054" s="589"/>
      <c r="L7054" s="590"/>
    </row>
    <row r="7055" spans="1:12" s="148" customFormat="1" ht="24" customHeight="1" x14ac:dyDescent="0.15">
      <c r="A7055" s="593"/>
      <c r="B7055" s="161" t="s">
        <v>29</v>
      </c>
      <c r="C7055" s="162" t="s">
        <v>30</v>
      </c>
      <c r="D7055" s="162" t="s">
        <v>1893</v>
      </c>
      <c r="E7055" s="162" t="s">
        <v>1894</v>
      </c>
      <c r="F7055" s="592"/>
      <c r="G7055" s="592"/>
      <c r="H7055" s="591" t="s">
        <v>1895</v>
      </c>
      <c r="I7055" s="591"/>
      <c r="J7055" s="589" t="s">
        <v>1891</v>
      </c>
      <c r="K7055" s="589" t="s">
        <v>0</v>
      </c>
      <c r="L7055" s="590">
        <v>110</v>
      </c>
    </row>
    <row r="7056" spans="1:12" s="148" customFormat="1" ht="34.5" customHeight="1" x14ac:dyDescent="0.15">
      <c r="A7056" s="593"/>
      <c r="B7056" s="164" t="s">
        <v>2209</v>
      </c>
      <c r="C7056" s="164" t="s">
        <v>3210</v>
      </c>
      <c r="D7056" s="166">
        <v>43119</v>
      </c>
      <c r="E7056" s="164" t="s">
        <v>2698</v>
      </c>
      <c r="F7056" s="592"/>
      <c r="G7056" s="592"/>
      <c r="H7056" s="591"/>
      <c r="I7056" s="591"/>
      <c r="J7056" s="589"/>
      <c r="K7056" s="589"/>
      <c r="L7056" s="590"/>
    </row>
    <row r="7057" spans="1:12" s="148" customFormat="1" ht="24" customHeight="1" x14ac:dyDescent="0.15">
      <c r="A7057" s="593">
        <v>1338</v>
      </c>
      <c r="B7057" s="161" t="s">
        <v>20</v>
      </c>
      <c r="C7057" s="162" t="s">
        <v>21</v>
      </c>
      <c r="D7057" s="162" t="s">
        <v>1884</v>
      </c>
      <c r="E7057" s="162" t="s">
        <v>1885</v>
      </c>
      <c r="F7057" s="594" t="s">
        <v>14</v>
      </c>
      <c r="G7057" s="594"/>
      <c r="H7057" s="592"/>
      <c r="I7057" s="592"/>
      <c r="J7057" s="592"/>
      <c r="K7057" s="592"/>
      <c r="L7057" s="592"/>
    </row>
    <row r="7058" spans="1:12" s="148" customFormat="1" ht="26.25" customHeight="1" x14ac:dyDescent="0.15">
      <c r="A7058" s="593"/>
      <c r="B7058" s="589" t="s">
        <v>5784</v>
      </c>
      <c r="C7058" s="595" t="s">
        <v>5785</v>
      </c>
      <c r="D7058" s="596">
        <v>43024</v>
      </c>
      <c r="E7058" s="589" t="s">
        <v>2064</v>
      </c>
      <c r="F7058" s="589" t="s">
        <v>2065</v>
      </c>
      <c r="G7058" s="589"/>
      <c r="H7058" s="591" t="s">
        <v>1890</v>
      </c>
      <c r="I7058" s="591"/>
      <c r="J7058" s="164" t="s">
        <v>1891</v>
      </c>
      <c r="K7058" s="164" t="s">
        <v>0</v>
      </c>
      <c r="L7058" s="165">
        <v>374.4</v>
      </c>
    </row>
    <row r="7059" spans="1:12" s="148" customFormat="1" ht="408.95" customHeight="1" x14ac:dyDescent="0.15">
      <c r="A7059" s="593"/>
      <c r="B7059" s="589"/>
      <c r="C7059" s="595"/>
      <c r="D7059" s="596"/>
      <c r="E7059" s="589"/>
      <c r="F7059" s="589"/>
      <c r="G7059" s="589"/>
      <c r="H7059" s="591" t="s">
        <v>1892</v>
      </c>
      <c r="I7059" s="591"/>
      <c r="J7059" s="589" t="s">
        <v>1891</v>
      </c>
      <c r="K7059" s="589" t="s">
        <v>0</v>
      </c>
      <c r="L7059" s="590">
        <v>89</v>
      </c>
    </row>
    <row r="7060" spans="1:12" s="148" customFormat="1" ht="229.35" customHeight="1" x14ac:dyDescent="0.15">
      <c r="A7060" s="593"/>
      <c r="B7060" s="589"/>
      <c r="C7060" s="595"/>
      <c r="D7060" s="596"/>
      <c r="E7060" s="589"/>
      <c r="F7060" s="589"/>
      <c r="G7060" s="589"/>
      <c r="H7060" s="591"/>
      <c r="I7060" s="591"/>
      <c r="J7060" s="589"/>
      <c r="K7060" s="589"/>
      <c r="L7060" s="590"/>
    </row>
    <row r="7061" spans="1:12" s="148" customFormat="1" ht="24" customHeight="1" x14ac:dyDescent="0.15">
      <c r="A7061" s="593"/>
      <c r="B7061" s="161" t="s">
        <v>29</v>
      </c>
      <c r="C7061" s="162" t="s">
        <v>30</v>
      </c>
      <c r="D7061" s="162" t="s">
        <v>1893</v>
      </c>
      <c r="E7061" s="162" t="s">
        <v>1894</v>
      </c>
      <c r="F7061" s="592"/>
      <c r="G7061" s="592"/>
      <c r="H7061" s="591" t="s">
        <v>1895</v>
      </c>
      <c r="I7061" s="591"/>
      <c r="J7061" s="589" t="s">
        <v>1891</v>
      </c>
      <c r="K7061" s="589" t="s">
        <v>0</v>
      </c>
      <c r="L7061" s="590">
        <v>100</v>
      </c>
    </row>
    <row r="7062" spans="1:12" s="148" customFormat="1" ht="24" customHeight="1" x14ac:dyDescent="0.15">
      <c r="A7062" s="593"/>
      <c r="B7062" s="164" t="s">
        <v>1607</v>
      </c>
      <c r="C7062" s="164" t="s">
        <v>2065</v>
      </c>
      <c r="D7062" s="166">
        <v>43025</v>
      </c>
      <c r="E7062" s="164" t="s">
        <v>2900</v>
      </c>
      <c r="F7062" s="592"/>
      <c r="G7062" s="592"/>
      <c r="H7062" s="591"/>
      <c r="I7062" s="591"/>
      <c r="J7062" s="589"/>
      <c r="K7062" s="589"/>
      <c r="L7062" s="590"/>
    </row>
    <row r="7063" spans="1:12" s="148" customFormat="1" ht="24" customHeight="1" x14ac:dyDescent="0.15">
      <c r="A7063" s="593">
        <v>1339</v>
      </c>
      <c r="B7063" s="161" t="s">
        <v>20</v>
      </c>
      <c r="C7063" s="162" t="s">
        <v>21</v>
      </c>
      <c r="D7063" s="162" t="s">
        <v>1884</v>
      </c>
      <c r="E7063" s="162" t="s">
        <v>1885</v>
      </c>
      <c r="F7063" s="594" t="s">
        <v>14</v>
      </c>
      <c r="G7063" s="594"/>
      <c r="H7063" s="592"/>
      <c r="I7063" s="592"/>
      <c r="J7063" s="592"/>
      <c r="K7063" s="592"/>
      <c r="L7063" s="592"/>
    </row>
    <row r="7064" spans="1:12" s="148" customFormat="1" ht="26.25" customHeight="1" x14ac:dyDescent="0.15">
      <c r="A7064" s="593"/>
      <c r="B7064" s="589" t="s">
        <v>5786</v>
      </c>
      <c r="C7064" s="589" t="s">
        <v>5787</v>
      </c>
      <c r="D7064" s="596">
        <v>43018</v>
      </c>
      <c r="E7064" s="589" t="s">
        <v>2589</v>
      </c>
      <c r="F7064" s="589" t="s">
        <v>5788</v>
      </c>
      <c r="G7064" s="589"/>
      <c r="H7064" s="591" t="s">
        <v>1890</v>
      </c>
      <c r="I7064" s="591"/>
      <c r="J7064" s="164" t="s">
        <v>1891</v>
      </c>
      <c r="K7064" s="164" t="s">
        <v>0</v>
      </c>
      <c r="L7064" s="165">
        <v>1640</v>
      </c>
    </row>
    <row r="7065" spans="1:12" s="148" customFormat="1" ht="81.75" customHeight="1" x14ac:dyDescent="0.15">
      <c r="A7065" s="593"/>
      <c r="B7065" s="589"/>
      <c r="C7065" s="589"/>
      <c r="D7065" s="596"/>
      <c r="E7065" s="589"/>
      <c r="F7065" s="589"/>
      <c r="G7065" s="589"/>
      <c r="H7065" s="591" t="s">
        <v>1892</v>
      </c>
      <c r="I7065" s="591"/>
      <c r="J7065" s="164" t="s">
        <v>1891</v>
      </c>
      <c r="K7065" s="164" t="s">
        <v>0</v>
      </c>
      <c r="L7065" s="165">
        <v>1073.76</v>
      </c>
    </row>
    <row r="7066" spans="1:12" s="148" customFormat="1" ht="24" customHeight="1" x14ac:dyDescent="0.15">
      <c r="A7066" s="593"/>
      <c r="B7066" s="161" t="s">
        <v>29</v>
      </c>
      <c r="C7066" s="162" t="s">
        <v>30</v>
      </c>
      <c r="D7066" s="162" t="s">
        <v>1893</v>
      </c>
      <c r="E7066" s="162" t="s">
        <v>1894</v>
      </c>
      <c r="F7066" s="592"/>
      <c r="G7066" s="592"/>
      <c r="H7066" s="591" t="s">
        <v>1895</v>
      </c>
      <c r="I7066" s="591"/>
      <c r="J7066" s="589" t="s">
        <v>1891</v>
      </c>
      <c r="K7066" s="589" t="s">
        <v>1891</v>
      </c>
      <c r="L7066" s="590">
        <v>0</v>
      </c>
    </row>
    <row r="7067" spans="1:12" s="148" customFormat="1" ht="24" customHeight="1" x14ac:dyDescent="0.15">
      <c r="A7067" s="593"/>
      <c r="B7067" s="164" t="s">
        <v>3930</v>
      </c>
      <c r="C7067" s="164" t="s">
        <v>5788</v>
      </c>
      <c r="D7067" s="166">
        <v>43022</v>
      </c>
      <c r="E7067" s="164" t="s">
        <v>1910</v>
      </c>
      <c r="F7067" s="592"/>
      <c r="G7067" s="592"/>
      <c r="H7067" s="591"/>
      <c r="I7067" s="591"/>
      <c r="J7067" s="589"/>
      <c r="K7067" s="589"/>
      <c r="L7067" s="590"/>
    </row>
    <row r="7068" spans="1:12" s="148" customFormat="1" ht="24" customHeight="1" x14ac:dyDescent="0.15">
      <c r="A7068" s="593">
        <v>1340</v>
      </c>
      <c r="B7068" s="161" t="s">
        <v>20</v>
      </c>
      <c r="C7068" s="162" t="s">
        <v>21</v>
      </c>
      <c r="D7068" s="162" t="s">
        <v>1884</v>
      </c>
      <c r="E7068" s="162" t="s">
        <v>1885</v>
      </c>
      <c r="F7068" s="594" t="s">
        <v>14</v>
      </c>
      <c r="G7068" s="594"/>
      <c r="H7068" s="592"/>
      <c r="I7068" s="592"/>
      <c r="J7068" s="592"/>
      <c r="K7068" s="592"/>
      <c r="L7068" s="592"/>
    </row>
    <row r="7069" spans="1:12" s="148" customFormat="1" ht="26.25" customHeight="1" x14ac:dyDescent="0.15">
      <c r="A7069" s="593"/>
      <c r="B7069" s="589" t="s">
        <v>5786</v>
      </c>
      <c r="C7069" s="589" t="s">
        <v>5789</v>
      </c>
      <c r="D7069" s="596">
        <v>43034</v>
      </c>
      <c r="E7069" s="589" t="s">
        <v>2242</v>
      </c>
      <c r="F7069" s="589" t="s">
        <v>2361</v>
      </c>
      <c r="G7069" s="589"/>
      <c r="H7069" s="591" t="s">
        <v>1890</v>
      </c>
      <c r="I7069" s="591"/>
      <c r="J7069" s="164" t="s">
        <v>1891</v>
      </c>
      <c r="K7069" s="164" t="s">
        <v>0</v>
      </c>
      <c r="L7069" s="165">
        <v>115</v>
      </c>
    </row>
    <row r="7070" spans="1:12" s="148" customFormat="1" ht="39.75" customHeight="1" x14ac:dyDescent="0.15">
      <c r="A7070" s="593"/>
      <c r="B7070" s="589"/>
      <c r="C7070" s="589"/>
      <c r="D7070" s="596"/>
      <c r="E7070" s="589"/>
      <c r="F7070" s="589"/>
      <c r="G7070" s="589"/>
      <c r="H7070" s="591" t="s">
        <v>1892</v>
      </c>
      <c r="I7070" s="591"/>
      <c r="J7070" s="164" t="s">
        <v>1891</v>
      </c>
      <c r="K7070" s="164" t="s">
        <v>0</v>
      </c>
      <c r="L7070" s="165">
        <v>709.96</v>
      </c>
    </row>
    <row r="7071" spans="1:12" s="148" customFormat="1" ht="24" customHeight="1" x14ac:dyDescent="0.15">
      <c r="A7071" s="593"/>
      <c r="B7071" s="161" t="s">
        <v>29</v>
      </c>
      <c r="C7071" s="162" t="s">
        <v>30</v>
      </c>
      <c r="D7071" s="162" t="s">
        <v>1893</v>
      </c>
      <c r="E7071" s="162" t="s">
        <v>1894</v>
      </c>
      <c r="F7071" s="592"/>
      <c r="G7071" s="592"/>
      <c r="H7071" s="591" t="s">
        <v>1895</v>
      </c>
      <c r="I7071" s="591"/>
      <c r="J7071" s="589" t="s">
        <v>1891</v>
      </c>
      <c r="K7071" s="589" t="s">
        <v>1891</v>
      </c>
      <c r="L7071" s="590">
        <v>0</v>
      </c>
    </row>
    <row r="7072" spans="1:12" s="148" customFormat="1" ht="24" customHeight="1" x14ac:dyDescent="0.15">
      <c r="A7072" s="593"/>
      <c r="B7072" s="164" t="s">
        <v>3930</v>
      </c>
      <c r="C7072" s="164" t="s">
        <v>2361</v>
      </c>
      <c r="D7072" s="166">
        <v>43035</v>
      </c>
      <c r="E7072" s="164" t="s">
        <v>4010</v>
      </c>
      <c r="F7072" s="592"/>
      <c r="G7072" s="592"/>
      <c r="H7072" s="591"/>
      <c r="I7072" s="591"/>
      <c r="J7072" s="589"/>
      <c r="K7072" s="589"/>
      <c r="L7072" s="590"/>
    </row>
    <row r="7073" spans="1:12" s="148" customFormat="1" ht="24" customHeight="1" x14ac:dyDescent="0.15">
      <c r="A7073" s="593">
        <v>1341</v>
      </c>
      <c r="B7073" s="161" t="s">
        <v>20</v>
      </c>
      <c r="C7073" s="162" t="s">
        <v>21</v>
      </c>
      <c r="D7073" s="162" t="s">
        <v>1884</v>
      </c>
      <c r="E7073" s="162" t="s">
        <v>1885</v>
      </c>
      <c r="F7073" s="594" t="s">
        <v>14</v>
      </c>
      <c r="G7073" s="594"/>
      <c r="H7073" s="592"/>
      <c r="I7073" s="592"/>
      <c r="J7073" s="592"/>
      <c r="K7073" s="592"/>
      <c r="L7073" s="592"/>
    </row>
    <row r="7074" spans="1:12" s="148" customFormat="1" ht="26.25" customHeight="1" x14ac:dyDescent="0.15">
      <c r="A7074" s="593"/>
      <c r="B7074" s="589" t="s">
        <v>5790</v>
      </c>
      <c r="C7074" s="595" t="s">
        <v>5791</v>
      </c>
      <c r="D7074" s="596">
        <v>43034</v>
      </c>
      <c r="E7074" s="589" t="s">
        <v>2326</v>
      </c>
      <c r="F7074" s="589" t="s">
        <v>2009</v>
      </c>
      <c r="G7074" s="589"/>
      <c r="H7074" s="591" t="s">
        <v>1890</v>
      </c>
      <c r="I7074" s="591"/>
      <c r="J7074" s="164" t="s">
        <v>1891</v>
      </c>
      <c r="K7074" s="164" t="s">
        <v>0</v>
      </c>
      <c r="L7074" s="165">
        <v>209.55</v>
      </c>
    </row>
    <row r="7075" spans="1:12" s="148" customFormat="1" ht="239.25" customHeight="1" x14ac:dyDescent="0.15">
      <c r="A7075" s="593"/>
      <c r="B7075" s="589"/>
      <c r="C7075" s="595"/>
      <c r="D7075" s="596"/>
      <c r="E7075" s="589"/>
      <c r="F7075" s="589"/>
      <c r="G7075" s="589"/>
      <c r="H7075" s="591" t="s">
        <v>1892</v>
      </c>
      <c r="I7075" s="591"/>
      <c r="J7075" s="164" t="s">
        <v>1891</v>
      </c>
      <c r="K7075" s="164" t="s">
        <v>0</v>
      </c>
      <c r="L7075" s="165">
        <v>521.87</v>
      </c>
    </row>
    <row r="7076" spans="1:12" s="148" customFormat="1" ht="24" customHeight="1" x14ac:dyDescent="0.15">
      <c r="A7076" s="593"/>
      <c r="B7076" s="161" t="s">
        <v>29</v>
      </c>
      <c r="C7076" s="162" t="s">
        <v>30</v>
      </c>
      <c r="D7076" s="162" t="s">
        <v>1893</v>
      </c>
      <c r="E7076" s="162" t="s">
        <v>1894</v>
      </c>
      <c r="F7076" s="592"/>
      <c r="G7076" s="592"/>
      <c r="H7076" s="591" t="s">
        <v>1895</v>
      </c>
      <c r="I7076" s="591"/>
      <c r="J7076" s="589" t="s">
        <v>1891</v>
      </c>
      <c r="K7076" s="589" t="s">
        <v>0</v>
      </c>
      <c r="L7076" s="590">
        <v>85</v>
      </c>
    </row>
    <row r="7077" spans="1:12" s="148" customFormat="1" ht="24" customHeight="1" x14ac:dyDescent="0.15">
      <c r="A7077" s="593"/>
      <c r="B7077" s="164" t="s">
        <v>2160</v>
      </c>
      <c r="C7077" s="164" t="s">
        <v>2009</v>
      </c>
      <c r="D7077" s="166">
        <v>43035</v>
      </c>
      <c r="E7077" s="164" t="s">
        <v>4010</v>
      </c>
      <c r="F7077" s="592"/>
      <c r="G7077" s="592"/>
      <c r="H7077" s="591"/>
      <c r="I7077" s="591"/>
      <c r="J7077" s="589"/>
      <c r="K7077" s="589"/>
      <c r="L7077" s="590"/>
    </row>
    <row r="7078" spans="1:12" s="148" customFormat="1" ht="24" customHeight="1" x14ac:dyDescent="0.15">
      <c r="A7078" s="593">
        <v>1342</v>
      </c>
      <c r="B7078" s="161" t="s">
        <v>20</v>
      </c>
      <c r="C7078" s="162" t="s">
        <v>21</v>
      </c>
      <c r="D7078" s="162" t="s">
        <v>1884</v>
      </c>
      <c r="E7078" s="162" t="s">
        <v>1885</v>
      </c>
      <c r="F7078" s="594" t="s">
        <v>14</v>
      </c>
      <c r="G7078" s="594"/>
      <c r="H7078" s="592"/>
      <c r="I7078" s="592"/>
      <c r="J7078" s="592"/>
      <c r="K7078" s="592"/>
      <c r="L7078" s="592"/>
    </row>
    <row r="7079" spans="1:12" s="148" customFormat="1" ht="26.25" customHeight="1" x14ac:dyDescent="0.15">
      <c r="A7079" s="593"/>
      <c r="B7079" s="589" t="s">
        <v>5792</v>
      </c>
      <c r="C7079" s="595" t="s">
        <v>5793</v>
      </c>
      <c r="D7079" s="596">
        <v>43012</v>
      </c>
      <c r="E7079" s="589" t="s">
        <v>2169</v>
      </c>
      <c r="F7079" s="589" t="s">
        <v>5120</v>
      </c>
      <c r="G7079" s="589"/>
      <c r="H7079" s="591" t="s">
        <v>1890</v>
      </c>
      <c r="I7079" s="591"/>
      <c r="J7079" s="164" t="s">
        <v>1891</v>
      </c>
      <c r="K7079" s="164" t="s">
        <v>0</v>
      </c>
      <c r="L7079" s="165">
        <v>221.71</v>
      </c>
    </row>
    <row r="7080" spans="1:12" s="148" customFormat="1" ht="239.25" customHeight="1" x14ac:dyDescent="0.15">
      <c r="A7080" s="593"/>
      <c r="B7080" s="589"/>
      <c r="C7080" s="595"/>
      <c r="D7080" s="596"/>
      <c r="E7080" s="589"/>
      <c r="F7080" s="589"/>
      <c r="G7080" s="589"/>
      <c r="H7080" s="591" t="s">
        <v>1892</v>
      </c>
      <c r="I7080" s="591"/>
      <c r="J7080" s="164" t="s">
        <v>1891</v>
      </c>
      <c r="K7080" s="164" t="s">
        <v>0</v>
      </c>
      <c r="L7080" s="165">
        <v>530.78</v>
      </c>
    </row>
    <row r="7081" spans="1:12" s="148" customFormat="1" ht="24" customHeight="1" x14ac:dyDescent="0.15">
      <c r="A7081" s="593"/>
      <c r="B7081" s="161" t="s">
        <v>29</v>
      </c>
      <c r="C7081" s="162" t="s">
        <v>30</v>
      </c>
      <c r="D7081" s="162" t="s">
        <v>1893</v>
      </c>
      <c r="E7081" s="162" t="s">
        <v>1894</v>
      </c>
      <c r="F7081" s="592"/>
      <c r="G7081" s="592"/>
      <c r="H7081" s="591" t="s">
        <v>1895</v>
      </c>
      <c r="I7081" s="591"/>
      <c r="J7081" s="589" t="s">
        <v>1891</v>
      </c>
      <c r="K7081" s="589" t="s">
        <v>1891</v>
      </c>
      <c r="L7081" s="590">
        <v>0</v>
      </c>
    </row>
    <row r="7082" spans="1:12" s="148" customFormat="1" ht="24" customHeight="1" x14ac:dyDescent="0.15">
      <c r="A7082" s="593"/>
      <c r="B7082" s="164" t="s">
        <v>1896</v>
      </c>
      <c r="C7082" s="164" t="s">
        <v>5120</v>
      </c>
      <c r="D7082" s="166">
        <v>43013</v>
      </c>
      <c r="E7082" s="164" t="s">
        <v>5121</v>
      </c>
      <c r="F7082" s="592"/>
      <c r="G7082" s="592"/>
      <c r="H7082" s="591"/>
      <c r="I7082" s="591"/>
      <c r="J7082" s="589"/>
      <c r="K7082" s="589"/>
      <c r="L7082" s="590"/>
    </row>
    <row r="7083" spans="1:12" s="148" customFormat="1" ht="24" customHeight="1" x14ac:dyDescent="0.15">
      <c r="A7083" s="593">
        <v>1343</v>
      </c>
      <c r="B7083" s="161" t="s">
        <v>20</v>
      </c>
      <c r="C7083" s="162" t="s">
        <v>21</v>
      </c>
      <c r="D7083" s="162" t="s">
        <v>1884</v>
      </c>
      <c r="E7083" s="162" t="s">
        <v>1885</v>
      </c>
      <c r="F7083" s="594" t="s">
        <v>14</v>
      </c>
      <c r="G7083" s="594"/>
      <c r="H7083" s="592"/>
      <c r="I7083" s="592"/>
      <c r="J7083" s="592"/>
      <c r="K7083" s="592"/>
      <c r="L7083" s="592"/>
    </row>
    <row r="7084" spans="1:12" s="148" customFormat="1" ht="26.25" customHeight="1" x14ac:dyDescent="0.15">
      <c r="A7084" s="593"/>
      <c r="B7084" s="589" t="s">
        <v>5794</v>
      </c>
      <c r="C7084" s="595" t="s">
        <v>5795</v>
      </c>
      <c r="D7084" s="596">
        <v>43134</v>
      </c>
      <c r="E7084" s="589" t="s">
        <v>2708</v>
      </c>
      <c r="F7084" s="589" t="s">
        <v>3706</v>
      </c>
      <c r="G7084" s="589"/>
      <c r="H7084" s="591" t="s">
        <v>1890</v>
      </c>
      <c r="I7084" s="591"/>
      <c r="J7084" s="164" t="s">
        <v>1891</v>
      </c>
      <c r="K7084" s="164" t="s">
        <v>0</v>
      </c>
      <c r="L7084" s="165">
        <v>975.29</v>
      </c>
    </row>
    <row r="7085" spans="1:12" s="148" customFormat="1" ht="228.75" customHeight="1" x14ac:dyDescent="0.15">
      <c r="A7085" s="593"/>
      <c r="B7085" s="589"/>
      <c r="C7085" s="595"/>
      <c r="D7085" s="596"/>
      <c r="E7085" s="589"/>
      <c r="F7085" s="589"/>
      <c r="G7085" s="589"/>
      <c r="H7085" s="591" t="s">
        <v>1892</v>
      </c>
      <c r="I7085" s="591"/>
      <c r="J7085" s="164" t="s">
        <v>1891</v>
      </c>
      <c r="K7085" s="164" t="s">
        <v>0</v>
      </c>
      <c r="L7085" s="165">
        <v>779.54</v>
      </c>
    </row>
    <row r="7086" spans="1:12" s="148" customFormat="1" ht="24" customHeight="1" x14ac:dyDescent="0.15">
      <c r="A7086" s="593"/>
      <c r="B7086" s="161" t="s">
        <v>29</v>
      </c>
      <c r="C7086" s="162" t="s">
        <v>30</v>
      </c>
      <c r="D7086" s="162" t="s">
        <v>1893</v>
      </c>
      <c r="E7086" s="162" t="s">
        <v>1894</v>
      </c>
      <c r="F7086" s="592"/>
      <c r="G7086" s="592"/>
      <c r="H7086" s="591" t="s">
        <v>1895</v>
      </c>
      <c r="I7086" s="591"/>
      <c r="J7086" s="589" t="s">
        <v>1891</v>
      </c>
      <c r="K7086" s="589" t="s">
        <v>0</v>
      </c>
      <c r="L7086" s="590">
        <v>150</v>
      </c>
    </row>
    <row r="7087" spans="1:12" s="148" customFormat="1" ht="24" customHeight="1" x14ac:dyDescent="0.15">
      <c r="A7087" s="593"/>
      <c r="B7087" s="164" t="s">
        <v>5732</v>
      </c>
      <c r="C7087" s="164" t="s">
        <v>3706</v>
      </c>
      <c r="D7087" s="166">
        <v>43141</v>
      </c>
      <c r="E7087" s="164" t="s">
        <v>5796</v>
      </c>
      <c r="F7087" s="592"/>
      <c r="G7087" s="592"/>
      <c r="H7087" s="591"/>
      <c r="I7087" s="591"/>
      <c r="J7087" s="589"/>
      <c r="K7087" s="589"/>
      <c r="L7087" s="590"/>
    </row>
    <row r="7088" spans="1:12" s="148" customFormat="1" ht="24" customHeight="1" x14ac:dyDescent="0.15">
      <c r="A7088" s="593">
        <v>1344</v>
      </c>
      <c r="B7088" s="161" t="s">
        <v>20</v>
      </c>
      <c r="C7088" s="162" t="s">
        <v>21</v>
      </c>
      <c r="D7088" s="162" t="s">
        <v>1884</v>
      </c>
      <c r="E7088" s="162" t="s">
        <v>1885</v>
      </c>
      <c r="F7088" s="594" t="s">
        <v>14</v>
      </c>
      <c r="G7088" s="594"/>
      <c r="H7088" s="592"/>
      <c r="I7088" s="592"/>
      <c r="J7088" s="592"/>
      <c r="K7088" s="592"/>
      <c r="L7088" s="592"/>
    </row>
    <row r="7089" spans="1:12" s="148" customFormat="1" ht="26.25" customHeight="1" x14ac:dyDescent="0.15">
      <c r="A7089" s="593"/>
      <c r="B7089" s="589" t="s">
        <v>5794</v>
      </c>
      <c r="C7089" s="595" t="s">
        <v>5797</v>
      </c>
      <c r="D7089" s="596">
        <v>43148</v>
      </c>
      <c r="E7089" s="589" t="s">
        <v>2610</v>
      </c>
      <c r="F7089" s="589" t="s">
        <v>2611</v>
      </c>
      <c r="G7089" s="589"/>
      <c r="H7089" s="591" t="s">
        <v>1890</v>
      </c>
      <c r="I7089" s="591"/>
      <c r="J7089" s="164" t="s">
        <v>1891</v>
      </c>
      <c r="K7089" s="164" t="s">
        <v>0</v>
      </c>
      <c r="L7089" s="165">
        <v>1421.77</v>
      </c>
    </row>
    <row r="7090" spans="1:12" s="148" customFormat="1" ht="408.95" customHeight="1" x14ac:dyDescent="0.15">
      <c r="A7090" s="593"/>
      <c r="B7090" s="589"/>
      <c r="C7090" s="595"/>
      <c r="D7090" s="596"/>
      <c r="E7090" s="589"/>
      <c r="F7090" s="589"/>
      <c r="G7090" s="589"/>
      <c r="H7090" s="591" t="s">
        <v>1892</v>
      </c>
      <c r="I7090" s="591"/>
      <c r="J7090" s="589" t="s">
        <v>1891</v>
      </c>
      <c r="K7090" s="589" t="s">
        <v>0</v>
      </c>
      <c r="L7090" s="590">
        <v>687</v>
      </c>
    </row>
    <row r="7091" spans="1:12" s="148" customFormat="1" ht="50.85" customHeight="1" x14ac:dyDescent="0.15">
      <c r="A7091" s="593"/>
      <c r="B7091" s="589"/>
      <c r="C7091" s="595"/>
      <c r="D7091" s="596"/>
      <c r="E7091" s="589"/>
      <c r="F7091" s="589"/>
      <c r="G7091" s="589"/>
      <c r="H7091" s="591"/>
      <c r="I7091" s="591"/>
      <c r="J7091" s="589"/>
      <c r="K7091" s="589"/>
      <c r="L7091" s="590"/>
    </row>
    <row r="7092" spans="1:12" s="148" customFormat="1" ht="24" customHeight="1" x14ac:dyDescent="0.15">
      <c r="A7092" s="593"/>
      <c r="B7092" s="161" t="s">
        <v>29</v>
      </c>
      <c r="C7092" s="162" t="s">
        <v>30</v>
      </c>
      <c r="D7092" s="162" t="s">
        <v>1893</v>
      </c>
      <c r="E7092" s="162" t="s">
        <v>1894</v>
      </c>
      <c r="F7092" s="592"/>
      <c r="G7092" s="592"/>
      <c r="H7092" s="591" t="s">
        <v>1895</v>
      </c>
      <c r="I7092" s="591"/>
      <c r="J7092" s="589" t="s">
        <v>1891</v>
      </c>
      <c r="K7092" s="589" t="s">
        <v>0</v>
      </c>
      <c r="L7092" s="590">
        <v>57.99</v>
      </c>
    </row>
    <row r="7093" spans="1:12" s="148" customFormat="1" ht="24" customHeight="1" x14ac:dyDescent="0.15">
      <c r="A7093" s="593"/>
      <c r="B7093" s="164" t="s">
        <v>5732</v>
      </c>
      <c r="C7093" s="164" t="s">
        <v>2611</v>
      </c>
      <c r="D7093" s="166">
        <v>43155</v>
      </c>
      <c r="E7093" s="164" t="s">
        <v>2612</v>
      </c>
      <c r="F7093" s="592"/>
      <c r="G7093" s="592"/>
      <c r="H7093" s="591"/>
      <c r="I7093" s="591"/>
      <c r="J7093" s="589"/>
      <c r="K7093" s="589"/>
      <c r="L7093" s="590"/>
    </row>
    <row r="7094" spans="1:12" s="148" customFormat="1" ht="24" customHeight="1" x14ac:dyDescent="0.15">
      <c r="A7094" s="593">
        <v>1345</v>
      </c>
      <c r="B7094" s="161" t="s">
        <v>20</v>
      </c>
      <c r="C7094" s="162" t="s">
        <v>21</v>
      </c>
      <c r="D7094" s="162" t="s">
        <v>1884</v>
      </c>
      <c r="E7094" s="162" t="s">
        <v>1885</v>
      </c>
      <c r="F7094" s="594" t="s">
        <v>14</v>
      </c>
      <c r="G7094" s="594"/>
      <c r="H7094" s="592"/>
      <c r="I7094" s="592"/>
      <c r="J7094" s="592"/>
      <c r="K7094" s="592"/>
      <c r="L7094" s="592"/>
    </row>
    <row r="7095" spans="1:12" s="148" customFormat="1" ht="26.25" customHeight="1" x14ac:dyDescent="0.15">
      <c r="A7095" s="593"/>
      <c r="B7095" s="589" t="s">
        <v>5798</v>
      </c>
      <c r="C7095" s="595" t="s">
        <v>5799</v>
      </c>
      <c r="D7095" s="596">
        <v>43169</v>
      </c>
      <c r="E7095" s="589" t="s">
        <v>2028</v>
      </c>
      <c r="F7095" s="589" t="s">
        <v>2039</v>
      </c>
      <c r="G7095" s="589"/>
      <c r="H7095" s="591" t="s">
        <v>1890</v>
      </c>
      <c r="I7095" s="591"/>
      <c r="J7095" s="164" t="s">
        <v>1891</v>
      </c>
      <c r="K7095" s="164" t="s">
        <v>0</v>
      </c>
      <c r="L7095" s="165">
        <v>407.77</v>
      </c>
    </row>
    <row r="7096" spans="1:12" s="148" customFormat="1" ht="260.25" customHeight="1" x14ac:dyDescent="0.15">
      <c r="A7096" s="593"/>
      <c r="B7096" s="589"/>
      <c r="C7096" s="595"/>
      <c r="D7096" s="596"/>
      <c r="E7096" s="589"/>
      <c r="F7096" s="589"/>
      <c r="G7096" s="589"/>
      <c r="H7096" s="591" t="s">
        <v>1892</v>
      </c>
      <c r="I7096" s="591"/>
      <c r="J7096" s="164" t="s">
        <v>1891</v>
      </c>
      <c r="K7096" s="164" t="s">
        <v>0</v>
      </c>
      <c r="L7096" s="165">
        <v>257.60000000000002</v>
      </c>
    </row>
    <row r="7097" spans="1:12" s="148" customFormat="1" ht="24" customHeight="1" x14ac:dyDescent="0.15">
      <c r="A7097" s="593"/>
      <c r="B7097" s="161" t="s">
        <v>29</v>
      </c>
      <c r="C7097" s="162" t="s">
        <v>30</v>
      </c>
      <c r="D7097" s="162" t="s">
        <v>1893</v>
      </c>
      <c r="E7097" s="162" t="s">
        <v>1894</v>
      </c>
      <c r="F7097" s="592"/>
      <c r="G7097" s="592"/>
      <c r="H7097" s="591" t="s">
        <v>1895</v>
      </c>
      <c r="I7097" s="591"/>
      <c r="J7097" s="589" t="s">
        <v>1891</v>
      </c>
      <c r="K7097" s="589" t="s">
        <v>0</v>
      </c>
      <c r="L7097" s="590">
        <v>140</v>
      </c>
    </row>
    <row r="7098" spans="1:12" s="148" customFormat="1" ht="24" customHeight="1" x14ac:dyDescent="0.15">
      <c r="A7098" s="593"/>
      <c r="B7098" s="164" t="s">
        <v>5800</v>
      </c>
      <c r="C7098" s="164" t="s">
        <v>2039</v>
      </c>
      <c r="D7098" s="166">
        <v>43171</v>
      </c>
      <c r="E7098" s="164" t="s">
        <v>2332</v>
      </c>
      <c r="F7098" s="592"/>
      <c r="G7098" s="592"/>
      <c r="H7098" s="591"/>
      <c r="I7098" s="591"/>
      <c r="J7098" s="589"/>
      <c r="K7098" s="589"/>
      <c r="L7098" s="590"/>
    </row>
    <row r="7099" spans="1:12" s="148" customFormat="1" ht="24" customHeight="1" x14ac:dyDescent="0.15">
      <c r="A7099" s="593">
        <v>1346</v>
      </c>
      <c r="B7099" s="161" t="s">
        <v>20</v>
      </c>
      <c r="C7099" s="162" t="s">
        <v>21</v>
      </c>
      <c r="D7099" s="162" t="s">
        <v>1884</v>
      </c>
      <c r="E7099" s="162" t="s">
        <v>1885</v>
      </c>
      <c r="F7099" s="594" t="s">
        <v>14</v>
      </c>
      <c r="G7099" s="594"/>
      <c r="H7099" s="592"/>
      <c r="I7099" s="592"/>
      <c r="J7099" s="592"/>
      <c r="K7099" s="592"/>
      <c r="L7099" s="592"/>
    </row>
    <row r="7100" spans="1:12" s="148" customFormat="1" ht="26.25" customHeight="1" x14ac:dyDescent="0.15">
      <c r="A7100" s="593"/>
      <c r="B7100" s="589" t="s">
        <v>5801</v>
      </c>
      <c r="C7100" s="589" t="s">
        <v>5802</v>
      </c>
      <c r="D7100" s="596">
        <v>43166</v>
      </c>
      <c r="E7100" s="589" t="s">
        <v>2028</v>
      </c>
      <c r="F7100" s="589" t="s">
        <v>5803</v>
      </c>
      <c r="G7100" s="589"/>
      <c r="H7100" s="591" t="s">
        <v>1890</v>
      </c>
      <c r="I7100" s="591"/>
      <c r="J7100" s="164" t="s">
        <v>1891</v>
      </c>
      <c r="K7100" s="164" t="s">
        <v>0</v>
      </c>
      <c r="L7100" s="165">
        <v>296</v>
      </c>
    </row>
    <row r="7101" spans="1:12" s="148" customFormat="1" ht="29.25" customHeight="1" x14ac:dyDescent="0.15">
      <c r="A7101" s="593"/>
      <c r="B7101" s="589"/>
      <c r="C7101" s="589"/>
      <c r="D7101" s="596"/>
      <c r="E7101" s="589"/>
      <c r="F7101" s="589"/>
      <c r="G7101" s="589"/>
      <c r="H7101" s="591" t="s">
        <v>1892</v>
      </c>
      <c r="I7101" s="591"/>
      <c r="J7101" s="164" t="s">
        <v>1891</v>
      </c>
      <c r="K7101" s="164" t="s">
        <v>1891</v>
      </c>
      <c r="L7101" s="165">
        <v>0</v>
      </c>
    </row>
    <row r="7102" spans="1:12" s="148" customFormat="1" ht="24" customHeight="1" x14ac:dyDescent="0.15">
      <c r="A7102" s="593"/>
      <c r="B7102" s="161" t="s">
        <v>29</v>
      </c>
      <c r="C7102" s="162" t="s">
        <v>30</v>
      </c>
      <c r="D7102" s="162" t="s">
        <v>1893</v>
      </c>
      <c r="E7102" s="162" t="s">
        <v>1894</v>
      </c>
      <c r="F7102" s="592"/>
      <c r="G7102" s="592"/>
      <c r="H7102" s="591" t="s">
        <v>1895</v>
      </c>
      <c r="I7102" s="591"/>
      <c r="J7102" s="589" t="s">
        <v>1891</v>
      </c>
      <c r="K7102" s="589" t="s">
        <v>0</v>
      </c>
      <c r="L7102" s="590">
        <v>97</v>
      </c>
    </row>
    <row r="7103" spans="1:12" s="148" customFormat="1" ht="24" customHeight="1" x14ac:dyDescent="0.15">
      <c r="A7103" s="593"/>
      <c r="B7103" s="164" t="s">
        <v>2745</v>
      </c>
      <c r="C7103" s="164" t="s">
        <v>5803</v>
      </c>
      <c r="D7103" s="166">
        <v>43168</v>
      </c>
      <c r="E7103" s="164" t="s">
        <v>5804</v>
      </c>
      <c r="F7103" s="592"/>
      <c r="G7103" s="592"/>
      <c r="H7103" s="591"/>
      <c r="I7103" s="591"/>
      <c r="J7103" s="589"/>
      <c r="K7103" s="589"/>
      <c r="L7103" s="590"/>
    </row>
    <row r="7104" spans="1:12" s="148" customFormat="1" ht="24" customHeight="1" x14ac:dyDescent="0.15">
      <c r="A7104" s="593">
        <v>1347</v>
      </c>
      <c r="B7104" s="161" t="s">
        <v>20</v>
      </c>
      <c r="C7104" s="162" t="s">
        <v>21</v>
      </c>
      <c r="D7104" s="162" t="s">
        <v>1884</v>
      </c>
      <c r="E7104" s="162" t="s">
        <v>1885</v>
      </c>
      <c r="F7104" s="594" t="s">
        <v>14</v>
      </c>
      <c r="G7104" s="594"/>
      <c r="H7104" s="592"/>
      <c r="I7104" s="592"/>
      <c r="J7104" s="592"/>
      <c r="K7104" s="592"/>
      <c r="L7104" s="592"/>
    </row>
    <row r="7105" spans="1:12" s="148" customFormat="1" ht="26.25" customHeight="1" x14ac:dyDescent="0.15">
      <c r="A7105" s="593"/>
      <c r="B7105" s="589" t="s">
        <v>5805</v>
      </c>
      <c r="C7105" s="595" t="s">
        <v>5806</v>
      </c>
      <c r="D7105" s="596">
        <v>43046</v>
      </c>
      <c r="E7105" s="589" t="s">
        <v>2138</v>
      </c>
      <c r="F7105" s="589" t="s">
        <v>2829</v>
      </c>
      <c r="G7105" s="589"/>
      <c r="H7105" s="591" t="s">
        <v>1890</v>
      </c>
      <c r="I7105" s="591"/>
      <c r="J7105" s="164" t="s">
        <v>1891</v>
      </c>
      <c r="K7105" s="164" t="s">
        <v>0</v>
      </c>
      <c r="L7105" s="165">
        <v>355.29</v>
      </c>
    </row>
    <row r="7106" spans="1:12" s="148" customFormat="1" ht="239.25" customHeight="1" x14ac:dyDescent="0.15">
      <c r="A7106" s="593"/>
      <c r="B7106" s="589"/>
      <c r="C7106" s="595"/>
      <c r="D7106" s="596"/>
      <c r="E7106" s="589"/>
      <c r="F7106" s="589"/>
      <c r="G7106" s="589"/>
      <c r="H7106" s="591" t="s">
        <v>1892</v>
      </c>
      <c r="I7106" s="591"/>
      <c r="J7106" s="164" t="s">
        <v>1891</v>
      </c>
      <c r="K7106" s="164" t="s">
        <v>1891</v>
      </c>
      <c r="L7106" s="165">
        <v>0</v>
      </c>
    </row>
    <row r="7107" spans="1:12" s="148" customFormat="1" ht="24" customHeight="1" x14ac:dyDescent="0.15">
      <c r="A7107" s="593"/>
      <c r="B7107" s="161" t="s">
        <v>29</v>
      </c>
      <c r="C7107" s="162" t="s">
        <v>30</v>
      </c>
      <c r="D7107" s="162" t="s">
        <v>1893</v>
      </c>
      <c r="E7107" s="162" t="s">
        <v>1894</v>
      </c>
      <c r="F7107" s="592"/>
      <c r="G7107" s="592"/>
      <c r="H7107" s="591" t="s">
        <v>1895</v>
      </c>
      <c r="I7107" s="591"/>
      <c r="J7107" s="589" t="s">
        <v>1891</v>
      </c>
      <c r="K7107" s="589" t="s">
        <v>1891</v>
      </c>
      <c r="L7107" s="590">
        <v>0</v>
      </c>
    </row>
    <row r="7108" spans="1:12" s="148" customFormat="1" ht="24" customHeight="1" x14ac:dyDescent="0.15">
      <c r="A7108" s="593"/>
      <c r="B7108" s="164" t="s">
        <v>1962</v>
      </c>
      <c r="C7108" s="164" t="s">
        <v>2829</v>
      </c>
      <c r="D7108" s="166">
        <v>43048</v>
      </c>
      <c r="E7108" s="164" t="s">
        <v>2830</v>
      </c>
      <c r="F7108" s="592"/>
      <c r="G7108" s="592"/>
      <c r="H7108" s="591"/>
      <c r="I7108" s="591"/>
      <c r="J7108" s="589"/>
      <c r="K7108" s="589"/>
      <c r="L7108" s="590"/>
    </row>
    <row r="7109" spans="1:12" s="148" customFormat="1" ht="24" customHeight="1" x14ac:dyDescent="0.15">
      <c r="A7109" s="593">
        <v>1348</v>
      </c>
      <c r="B7109" s="161" t="s">
        <v>20</v>
      </c>
      <c r="C7109" s="162" t="s">
        <v>21</v>
      </c>
      <c r="D7109" s="162" t="s">
        <v>1884</v>
      </c>
      <c r="E7109" s="162" t="s">
        <v>1885</v>
      </c>
      <c r="F7109" s="594" t="s">
        <v>14</v>
      </c>
      <c r="G7109" s="594"/>
      <c r="H7109" s="592"/>
      <c r="I7109" s="592"/>
      <c r="J7109" s="592"/>
      <c r="K7109" s="592"/>
      <c r="L7109" s="592"/>
    </row>
    <row r="7110" spans="1:12" s="148" customFormat="1" ht="26.25" customHeight="1" x14ac:dyDescent="0.15">
      <c r="A7110" s="593"/>
      <c r="B7110" s="589" t="s">
        <v>5807</v>
      </c>
      <c r="C7110" s="595" t="s">
        <v>5808</v>
      </c>
      <c r="D7110" s="596">
        <v>43162</v>
      </c>
      <c r="E7110" s="589" t="s">
        <v>1984</v>
      </c>
      <c r="F7110" s="589" t="s">
        <v>5809</v>
      </c>
      <c r="G7110" s="589"/>
      <c r="H7110" s="591" t="s">
        <v>1890</v>
      </c>
      <c r="I7110" s="591"/>
      <c r="J7110" s="164" t="s">
        <v>1891</v>
      </c>
      <c r="K7110" s="164" t="s">
        <v>1891</v>
      </c>
      <c r="L7110" s="165">
        <v>0</v>
      </c>
    </row>
    <row r="7111" spans="1:12" s="148" customFormat="1" ht="228.75" customHeight="1" x14ac:dyDescent="0.15">
      <c r="A7111" s="593"/>
      <c r="B7111" s="589"/>
      <c r="C7111" s="595"/>
      <c r="D7111" s="596"/>
      <c r="E7111" s="589"/>
      <c r="F7111" s="589"/>
      <c r="G7111" s="589"/>
      <c r="H7111" s="591" t="s">
        <v>1892</v>
      </c>
      <c r="I7111" s="591"/>
      <c r="J7111" s="164" t="s">
        <v>1891</v>
      </c>
      <c r="K7111" s="164" t="s">
        <v>0</v>
      </c>
      <c r="L7111" s="165">
        <v>415.4</v>
      </c>
    </row>
    <row r="7112" spans="1:12" s="148" customFormat="1" ht="24" customHeight="1" x14ac:dyDescent="0.15">
      <c r="A7112" s="593"/>
      <c r="B7112" s="161" t="s">
        <v>29</v>
      </c>
      <c r="C7112" s="162" t="s">
        <v>30</v>
      </c>
      <c r="D7112" s="162" t="s">
        <v>1893</v>
      </c>
      <c r="E7112" s="162" t="s">
        <v>1894</v>
      </c>
      <c r="F7112" s="592"/>
      <c r="G7112" s="592"/>
      <c r="H7112" s="591" t="s">
        <v>1895</v>
      </c>
      <c r="I7112" s="591"/>
      <c r="J7112" s="589" t="s">
        <v>1891</v>
      </c>
      <c r="K7112" s="589" t="s">
        <v>0</v>
      </c>
      <c r="L7112" s="590">
        <v>750</v>
      </c>
    </row>
    <row r="7113" spans="1:12" s="148" customFormat="1" ht="24" customHeight="1" x14ac:dyDescent="0.15">
      <c r="A7113" s="593"/>
      <c r="B7113" s="164"/>
      <c r="C7113" s="164" t="s">
        <v>5809</v>
      </c>
      <c r="D7113" s="166">
        <v>43167</v>
      </c>
      <c r="E7113" s="164" t="s">
        <v>5810</v>
      </c>
      <c r="F7113" s="592"/>
      <c r="G7113" s="592"/>
      <c r="H7113" s="591"/>
      <c r="I7113" s="591"/>
      <c r="J7113" s="589"/>
      <c r="K7113" s="589"/>
      <c r="L7113" s="590"/>
    </row>
    <row r="7114" spans="1:12" s="148" customFormat="1" ht="24" customHeight="1" x14ac:dyDescent="0.15">
      <c r="A7114" s="593">
        <v>1349</v>
      </c>
      <c r="B7114" s="161" t="s">
        <v>20</v>
      </c>
      <c r="C7114" s="162" t="s">
        <v>21</v>
      </c>
      <c r="D7114" s="162" t="s">
        <v>1884</v>
      </c>
      <c r="E7114" s="162" t="s">
        <v>1885</v>
      </c>
      <c r="F7114" s="594" t="s">
        <v>14</v>
      </c>
      <c r="G7114" s="594"/>
      <c r="H7114" s="592"/>
      <c r="I7114" s="592"/>
      <c r="J7114" s="592"/>
      <c r="K7114" s="592"/>
      <c r="L7114" s="592"/>
    </row>
    <row r="7115" spans="1:12" s="148" customFormat="1" ht="26.25" customHeight="1" x14ac:dyDescent="0.15">
      <c r="A7115" s="593"/>
      <c r="B7115" s="589" t="s">
        <v>5811</v>
      </c>
      <c r="C7115" s="589" t="s">
        <v>5812</v>
      </c>
      <c r="D7115" s="596">
        <v>43027</v>
      </c>
      <c r="E7115" s="589" t="s">
        <v>5813</v>
      </c>
      <c r="F7115" s="589" t="s">
        <v>2368</v>
      </c>
      <c r="G7115" s="589"/>
      <c r="H7115" s="591" t="s">
        <v>1890</v>
      </c>
      <c r="I7115" s="591"/>
      <c r="J7115" s="164" t="s">
        <v>1891</v>
      </c>
      <c r="K7115" s="164" t="s">
        <v>0</v>
      </c>
      <c r="L7115" s="165">
        <v>182</v>
      </c>
    </row>
    <row r="7116" spans="1:12" s="148" customFormat="1" ht="29.25" customHeight="1" x14ac:dyDescent="0.15">
      <c r="A7116" s="593"/>
      <c r="B7116" s="589"/>
      <c r="C7116" s="589"/>
      <c r="D7116" s="596"/>
      <c r="E7116" s="589"/>
      <c r="F7116" s="589"/>
      <c r="G7116" s="589"/>
      <c r="H7116" s="591" t="s">
        <v>1892</v>
      </c>
      <c r="I7116" s="591"/>
      <c r="J7116" s="164" t="s">
        <v>1891</v>
      </c>
      <c r="K7116" s="164" t="s">
        <v>0</v>
      </c>
      <c r="L7116" s="165">
        <v>1033.5</v>
      </c>
    </row>
    <row r="7117" spans="1:12" s="148" customFormat="1" ht="24" customHeight="1" x14ac:dyDescent="0.15">
      <c r="A7117" s="593"/>
      <c r="B7117" s="161" t="s">
        <v>29</v>
      </c>
      <c r="C7117" s="162" t="s">
        <v>30</v>
      </c>
      <c r="D7117" s="162" t="s">
        <v>1893</v>
      </c>
      <c r="E7117" s="162" t="s">
        <v>1894</v>
      </c>
      <c r="F7117" s="592"/>
      <c r="G7117" s="592"/>
      <c r="H7117" s="591" t="s">
        <v>1895</v>
      </c>
      <c r="I7117" s="591"/>
      <c r="J7117" s="589" t="s">
        <v>1891</v>
      </c>
      <c r="K7117" s="589" t="s">
        <v>1891</v>
      </c>
      <c r="L7117" s="590">
        <v>0</v>
      </c>
    </row>
    <row r="7118" spans="1:12" s="148" customFormat="1" ht="34.5" customHeight="1" x14ac:dyDescent="0.15">
      <c r="A7118" s="593"/>
      <c r="B7118" s="164" t="s">
        <v>5814</v>
      </c>
      <c r="C7118" s="164" t="s">
        <v>2368</v>
      </c>
      <c r="D7118" s="166">
        <v>43029</v>
      </c>
      <c r="E7118" s="164" t="s">
        <v>3549</v>
      </c>
      <c r="F7118" s="592"/>
      <c r="G7118" s="592"/>
      <c r="H7118" s="591"/>
      <c r="I7118" s="591"/>
      <c r="J7118" s="589"/>
      <c r="K7118" s="589"/>
      <c r="L7118" s="590"/>
    </row>
    <row r="7119" spans="1:12" s="148" customFormat="1" ht="24" customHeight="1" x14ac:dyDescent="0.15">
      <c r="A7119" s="593">
        <v>1350</v>
      </c>
      <c r="B7119" s="161" t="s">
        <v>20</v>
      </c>
      <c r="C7119" s="162" t="s">
        <v>21</v>
      </c>
      <c r="D7119" s="162" t="s">
        <v>1884</v>
      </c>
      <c r="E7119" s="162" t="s">
        <v>1885</v>
      </c>
      <c r="F7119" s="594" t="s">
        <v>14</v>
      </c>
      <c r="G7119" s="594"/>
      <c r="H7119" s="592"/>
      <c r="I7119" s="592"/>
      <c r="J7119" s="592"/>
      <c r="K7119" s="592"/>
      <c r="L7119" s="592"/>
    </row>
    <row r="7120" spans="1:12" s="148" customFormat="1" ht="26.25" customHeight="1" x14ac:dyDescent="0.15">
      <c r="A7120" s="593"/>
      <c r="B7120" s="589" t="s">
        <v>5811</v>
      </c>
      <c r="C7120" s="589" t="s">
        <v>5815</v>
      </c>
      <c r="D7120" s="596">
        <v>43042</v>
      </c>
      <c r="E7120" s="589" t="s">
        <v>2057</v>
      </c>
      <c r="F7120" s="589" t="s">
        <v>809</v>
      </c>
      <c r="G7120" s="589"/>
      <c r="H7120" s="591" t="s">
        <v>1890</v>
      </c>
      <c r="I7120" s="591"/>
      <c r="J7120" s="164" t="s">
        <v>1891</v>
      </c>
      <c r="K7120" s="164" t="s">
        <v>0</v>
      </c>
      <c r="L7120" s="165">
        <v>312</v>
      </c>
    </row>
    <row r="7121" spans="1:12" s="148" customFormat="1" ht="18.75" customHeight="1" x14ac:dyDescent="0.15">
      <c r="A7121" s="593"/>
      <c r="B7121" s="589"/>
      <c r="C7121" s="589"/>
      <c r="D7121" s="596"/>
      <c r="E7121" s="589"/>
      <c r="F7121" s="589"/>
      <c r="G7121" s="589"/>
      <c r="H7121" s="591" t="s">
        <v>1892</v>
      </c>
      <c r="I7121" s="591"/>
      <c r="J7121" s="164" t="s">
        <v>1891</v>
      </c>
      <c r="K7121" s="164" t="s">
        <v>0</v>
      </c>
      <c r="L7121" s="165">
        <v>599.6</v>
      </c>
    </row>
    <row r="7122" spans="1:12" s="148" customFormat="1" ht="24" customHeight="1" x14ac:dyDescent="0.15">
      <c r="A7122" s="593"/>
      <c r="B7122" s="161" t="s">
        <v>29</v>
      </c>
      <c r="C7122" s="162" t="s">
        <v>30</v>
      </c>
      <c r="D7122" s="162" t="s">
        <v>1893</v>
      </c>
      <c r="E7122" s="162" t="s">
        <v>1894</v>
      </c>
      <c r="F7122" s="592"/>
      <c r="G7122" s="592"/>
      <c r="H7122" s="591" t="s">
        <v>1895</v>
      </c>
      <c r="I7122" s="591"/>
      <c r="J7122" s="589" t="s">
        <v>1891</v>
      </c>
      <c r="K7122" s="589" t="s">
        <v>1891</v>
      </c>
      <c r="L7122" s="590">
        <v>0</v>
      </c>
    </row>
    <row r="7123" spans="1:12" s="148" customFormat="1" ht="34.5" customHeight="1" x14ac:dyDescent="0.15">
      <c r="A7123" s="593"/>
      <c r="B7123" s="164" t="s">
        <v>5814</v>
      </c>
      <c r="C7123" s="164" t="s">
        <v>809</v>
      </c>
      <c r="D7123" s="166">
        <v>43044</v>
      </c>
      <c r="E7123" s="164" t="s">
        <v>2754</v>
      </c>
      <c r="F7123" s="592"/>
      <c r="G7123" s="592"/>
      <c r="H7123" s="591"/>
      <c r="I7123" s="591"/>
      <c r="J7123" s="589"/>
      <c r="K7123" s="589"/>
      <c r="L7123" s="590"/>
    </row>
    <row r="7124" spans="1:12" s="148" customFormat="1" ht="24" customHeight="1" x14ac:dyDescent="0.15">
      <c r="A7124" s="593">
        <v>1351</v>
      </c>
      <c r="B7124" s="161" t="s">
        <v>20</v>
      </c>
      <c r="C7124" s="162" t="s">
        <v>21</v>
      </c>
      <c r="D7124" s="162" t="s">
        <v>1884</v>
      </c>
      <c r="E7124" s="162" t="s">
        <v>1885</v>
      </c>
      <c r="F7124" s="594" t="s">
        <v>14</v>
      </c>
      <c r="G7124" s="594"/>
      <c r="H7124" s="592"/>
      <c r="I7124" s="592"/>
      <c r="J7124" s="592"/>
      <c r="K7124" s="592"/>
      <c r="L7124" s="592"/>
    </row>
    <row r="7125" spans="1:12" s="148" customFormat="1" ht="26.25" customHeight="1" x14ac:dyDescent="0.15">
      <c r="A7125" s="593"/>
      <c r="B7125" s="589" t="s">
        <v>5816</v>
      </c>
      <c r="C7125" s="595" t="s">
        <v>5817</v>
      </c>
      <c r="D7125" s="596">
        <v>43138</v>
      </c>
      <c r="E7125" s="589" t="s">
        <v>2460</v>
      </c>
      <c r="F7125" s="589" t="s">
        <v>5069</v>
      </c>
      <c r="G7125" s="589"/>
      <c r="H7125" s="591" t="s">
        <v>1890</v>
      </c>
      <c r="I7125" s="591"/>
      <c r="J7125" s="164" t="s">
        <v>1891</v>
      </c>
      <c r="K7125" s="164" t="s">
        <v>0</v>
      </c>
      <c r="L7125" s="165">
        <v>629.80000000000007</v>
      </c>
    </row>
    <row r="7126" spans="1:12" s="148" customFormat="1" ht="144.75" customHeight="1" x14ac:dyDescent="0.15">
      <c r="A7126" s="593"/>
      <c r="B7126" s="589"/>
      <c r="C7126" s="595"/>
      <c r="D7126" s="596"/>
      <c r="E7126" s="589"/>
      <c r="F7126" s="589"/>
      <c r="G7126" s="589"/>
      <c r="H7126" s="591" t="s">
        <v>1892</v>
      </c>
      <c r="I7126" s="591"/>
      <c r="J7126" s="164" t="s">
        <v>1891</v>
      </c>
      <c r="K7126" s="164" t="s">
        <v>0</v>
      </c>
      <c r="L7126" s="165">
        <v>665.71</v>
      </c>
    </row>
    <row r="7127" spans="1:12" s="148" customFormat="1" ht="24" customHeight="1" x14ac:dyDescent="0.15">
      <c r="A7127" s="593"/>
      <c r="B7127" s="161" t="s">
        <v>29</v>
      </c>
      <c r="C7127" s="162" t="s">
        <v>30</v>
      </c>
      <c r="D7127" s="162" t="s">
        <v>1893</v>
      </c>
      <c r="E7127" s="162" t="s">
        <v>1894</v>
      </c>
      <c r="F7127" s="592"/>
      <c r="G7127" s="592"/>
      <c r="H7127" s="591" t="s">
        <v>1895</v>
      </c>
      <c r="I7127" s="591"/>
      <c r="J7127" s="589" t="s">
        <v>1891</v>
      </c>
      <c r="K7127" s="589" t="s">
        <v>1891</v>
      </c>
      <c r="L7127" s="590">
        <v>0</v>
      </c>
    </row>
    <row r="7128" spans="1:12" s="148" customFormat="1" ht="24" customHeight="1" x14ac:dyDescent="0.15">
      <c r="A7128" s="593"/>
      <c r="B7128" s="164" t="s">
        <v>1896</v>
      </c>
      <c r="C7128" s="164" t="s">
        <v>5069</v>
      </c>
      <c r="D7128" s="166">
        <v>43140</v>
      </c>
      <c r="E7128" s="164" t="s">
        <v>2240</v>
      </c>
      <c r="F7128" s="592"/>
      <c r="G7128" s="592"/>
      <c r="H7128" s="591"/>
      <c r="I7128" s="591"/>
      <c r="J7128" s="589"/>
      <c r="K7128" s="589"/>
      <c r="L7128" s="590"/>
    </row>
    <row r="7129" spans="1:12" s="148" customFormat="1" ht="24" customHeight="1" x14ac:dyDescent="0.15">
      <c r="A7129" s="593">
        <v>1352</v>
      </c>
      <c r="B7129" s="161" t="s">
        <v>20</v>
      </c>
      <c r="C7129" s="162" t="s">
        <v>21</v>
      </c>
      <c r="D7129" s="162" t="s">
        <v>1884</v>
      </c>
      <c r="E7129" s="162" t="s">
        <v>1885</v>
      </c>
      <c r="F7129" s="594" t="s">
        <v>14</v>
      </c>
      <c r="G7129" s="594"/>
      <c r="H7129" s="592"/>
      <c r="I7129" s="592"/>
      <c r="J7129" s="592"/>
      <c r="K7129" s="592"/>
      <c r="L7129" s="592"/>
    </row>
    <row r="7130" spans="1:12" s="148" customFormat="1" ht="26.25" customHeight="1" x14ac:dyDescent="0.15">
      <c r="A7130" s="593"/>
      <c r="B7130" s="589" t="s">
        <v>5818</v>
      </c>
      <c r="C7130" s="595" t="s">
        <v>5819</v>
      </c>
      <c r="D7130" s="596">
        <v>43022</v>
      </c>
      <c r="E7130" s="589" t="s">
        <v>5820</v>
      </c>
      <c r="F7130" s="589" t="s">
        <v>2364</v>
      </c>
      <c r="G7130" s="589"/>
      <c r="H7130" s="591" t="s">
        <v>1890</v>
      </c>
      <c r="I7130" s="591"/>
      <c r="J7130" s="164" t="s">
        <v>1891</v>
      </c>
      <c r="K7130" s="164" t="s">
        <v>0</v>
      </c>
      <c r="L7130" s="165">
        <v>524</v>
      </c>
    </row>
    <row r="7131" spans="1:12" s="148" customFormat="1" ht="239.25" customHeight="1" x14ac:dyDescent="0.15">
      <c r="A7131" s="593"/>
      <c r="B7131" s="589"/>
      <c r="C7131" s="595"/>
      <c r="D7131" s="596"/>
      <c r="E7131" s="589"/>
      <c r="F7131" s="589"/>
      <c r="G7131" s="589"/>
      <c r="H7131" s="591" t="s">
        <v>1892</v>
      </c>
      <c r="I7131" s="591"/>
      <c r="J7131" s="164" t="s">
        <v>1891</v>
      </c>
      <c r="K7131" s="164" t="s">
        <v>0</v>
      </c>
      <c r="L7131" s="165">
        <v>1765.36</v>
      </c>
    </row>
    <row r="7132" spans="1:12" s="148" customFormat="1" ht="24" customHeight="1" x14ac:dyDescent="0.15">
      <c r="A7132" s="593"/>
      <c r="B7132" s="161" t="s">
        <v>29</v>
      </c>
      <c r="C7132" s="162" t="s">
        <v>30</v>
      </c>
      <c r="D7132" s="162" t="s">
        <v>1893</v>
      </c>
      <c r="E7132" s="162" t="s">
        <v>1894</v>
      </c>
      <c r="F7132" s="592"/>
      <c r="G7132" s="592"/>
      <c r="H7132" s="591" t="s">
        <v>1895</v>
      </c>
      <c r="I7132" s="591"/>
      <c r="J7132" s="589" t="s">
        <v>1891</v>
      </c>
      <c r="K7132" s="589" t="s">
        <v>1891</v>
      </c>
      <c r="L7132" s="590">
        <v>0</v>
      </c>
    </row>
    <row r="7133" spans="1:12" s="148" customFormat="1" ht="24" customHeight="1" x14ac:dyDescent="0.15">
      <c r="A7133" s="593"/>
      <c r="B7133" s="164" t="s">
        <v>1896</v>
      </c>
      <c r="C7133" s="164" t="s">
        <v>2364</v>
      </c>
      <c r="D7133" s="166">
        <v>43027</v>
      </c>
      <c r="E7133" s="164" t="s">
        <v>5008</v>
      </c>
      <c r="F7133" s="592"/>
      <c r="G7133" s="592"/>
      <c r="H7133" s="591"/>
      <c r="I7133" s="591"/>
      <c r="J7133" s="589"/>
      <c r="K7133" s="589"/>
      <c r="L7133" s="590"/>
    </row>
    <row r="7134" spans="1:12" s="148" customFormat="1" ht="24" customHeight="1" x14ac:dyDescent="0.15">
      <c r="A7134" s="593">
        <v>1353</v>
      </c>
      <c r="B7134" s="161" t="s">
        <v>20</v>
      </c>
      <c r="C7134" s="162" t="s">
        <v>21</v>
      </c>
      <c r="D7134" s="162" t="s">
        <v>1884</v>
      </c>
      <c r="E7134" s="162" t="s">
        <v>1885</v>
      </c>
      <c r="F7134" s="594" t="s">
        <v>14</v>
      </c>
      <c r="G7134" s="594"/>
      <c r="H7134" s="592"/>
      <c r="I7134" s="592"/>
      <c r="J7134" s="592"/>
      <c r="K7134" s="592"/>
      <c r="L7134" s="592"/>
    </row>
    <row r="7135" spans="1:12" s="148" customFormat="1" ht="26.25" customHeight="1" x14ac:dyDescent="0.15">
      <c r="A7135" s="593"/>
      <c r="B7135" s="589" t="s">
        <v>5821</v>
      </c>
      <c r="C7135" s="595" t="s">
        <v>5822</v>
      </c>
      <c r="D7135" s="596">
        <v>43034</v>
      </c>
      <c r="E7135" s="589" t="s">
        <v>2664</v>
      </c>
      <c r="F7135" s="589" t="s">
        <v>3123</v>
      </c>
      <c r="G7135" s="589"/>
      <c r="H7135" s="591" t="s">
        <v>1890</v>
      </c>
      <c r="I7135" s="591"/>
      <c r="J7135" s="164" t="s">
        <v>1891</v>
      </c>
      <c r="K7135" s="164" t="s">
        <v>0</v>
      </c>
      <c r="L7135" s="165">
        <v>361.98</v>
      </c>
    </row>
    <row r="7136" spans="1:12" s="148" customFormat="1" ht="270.75" customHeight="1" x14ac:dyDescent="0.15">
      <c r="A7136" s="593"/>
      <c r="B7136" s="589"/>
      <c r="C7136" s="595"/>
      <c r="D7136" s="596"/>
      <c r="E7136" s="589"/>
      <c r="F7136" s="589"/>
      <c r="G7136" s="589"/>
      <c r="H7136" s="591" t="s">
        <v>1892</v>
      </c>
      <c r="I7136" s="591"/>
      <c r="J7136" s="164" t="s">
        <v>1891</v>
      </c>
      <c r="K7136" s="164" t="s">
        <v>0</v>
      </c>
      <c r="L7136" s="165">
        <v>216</v>
      </c>
    </row>
    <row r="7137" spans="1:12" s="148" customFormat="1" ht="24" customHeight="1" x14ac:dyDescent="0.15">
      <c r="A7137" s="593"/>
      <c r="B7137" s="161" t="s">
        <v>29</v>
      </c>
      <c r="C7137" s="162" t="s">
        <v>30</v>
      </c>
      <c r="D7137" s="162" t="s">
        <v>1893</v>
      </c>
      <c r="E7137" s="162" t="s">
        <v>1894</v>
      </c>
      <c r="F7137" s="592"/>
      <c r="G7137" s="592"/>
      <c r="H7137" s="591" t="s">
        <v>1895</v>
      </c>
      <c r="I7137" s="591"/>
      <c r="J7137" s="589" t="s">
        <v>1891</v>
      </c>
      <c r="K7137" s="589" t="s">
        <v>0</v>
      </c>
      <c r="L7137" s="590">
        <v>75</v>
      </c>
    </row>
    <row r="7138" spans="1:12" s="148" customFormat="1" ht="24" customHeight="1" x14ac:dyDescent="0.15">
      <c r="A7138" s="593"/>
      <c r="B7138" s="164" t="s">
        <v>1980</v>
      </c>
      <c r="C7138" s="164" t="s">
        <v>3123</v>
      </c>
      <c r="D7138" s="166">
        <v>43035</v>
      </c>
      <c r="E7138" s="164" t="s">
        <v>4010</v>
      </c>
      <c r="F7138" s="592"/>
      <c r="G7138" s="592"/>
      <c r="H7138" s="591"/>
      <c r="I7138" s="591"/>
      <c r="J7138" s="589"/>
      <c r="K7138" s="589"/>
      <c r="L7138" s="590"/>
    </row>
    <row r="7139" spans="1:12" s="148" customFormat="1" ht="24" customHeight="1" x14ac:dyDescent="0.15">
      <c r="A7139" s="593">
        <v>1354</v>
      </c>
      <c r="B7139" s="161" t="s">
        <v>20</v>
      </c>
      <c r="C7139" s="162" t="s">
        <v>21</v>
      </c>
      <c r="D7139" s="162" t="s">
        <v>1884</v>
      </c>
      <c r="E7139" s="162" t="s">
        <v>1885</v>
      </c>
      <c r="F7139" s="594" t="s">
        <v>14</v>
      </c>
      <c r="G7139" s="594"/>
      <c r="H7139" s="592"/>
      <c r="I7139" s="592"/>
      <c r="J7139" s="592"/>
      <c r="K7139" s="592"/>
      <c r="L7139" s="592"/>
    </row>
    <row r="7140" spans="1:12" s="148" customFormat="1" ht="26.25" customHeight="1" x14ac:dyDescent="0.15">
      <c r="A7140" s="593"/>
      <c r="B7140" s="589" t="s">
        <v>5823</v>
      </c>
      <c r="C7140" s="589" t="s">
        <v>5824</v>
      </c>
      <c r="D7140" s="596">
        <v>43179</v>
      </c>
      <c r="E7140" s="589" t="s">
        <v>2313</v>
      </c>
      <c r="F7140" s="589" t="s">
        <v>5825</v>
      </c>
      <c r="G7140" s="589"/>
      <c r="H7140" s="591" t="s">
        <v>1890</v>
      </c>
      <c r="I7140" s="591"/>
      <c r="J7140" s="164" t="s">
        <v>1891</v>
      </c>
      <c r="K7140" s="164" t="s">
        <v>0</v>
      </c>
      <c r="L7140" s="165">
        <v>597</v>
      </c>
    </row>
    <row r="7141" spans="1:12" s="148" customFormat="1" ht="18" customHeight="1" x14ac:dyDescent="0.15">
      <c r="A7141" s="593"/>
      <c r="B7141" s="589"/>
      <c r="C7141" s="589"/>
      <c r="D7141" s="596"/>
      <c r="E7141" s="589"/>
      <c r="F7141" s="589"/>
      <c r="G7141" s="589"/>
      <c r="H7141" s="591" t="s">
        <v>1892</v>
      </c>
      <c r="I7141" s="591"/>
      <c r="J7141" s="164" t="s">
        <v>1891</v>
      </c>
      <c r="K7141" s="164" t="s">
        <v>0</v>
      </c>
      <c r="L7141" s="165">
        <v>1055.71</v>
      </c>
    </row>
    <row r="7142" spans="1:12" s="148" customFormat="1" ht="24" customHeight="1" x14ac:dyDescent="0.15">
      <c r="A7142" s="593"/>
      <c r="B7142" s="161" t="s">
        <v>29</v>
      </c>
      <c r="C7142" s="162" t="s">
        <v>30</v>
      </c>
      <c r="D7142" s="162" t="s">
        <v>1893</v>
      </c>
      <c r="E7142" s="162" t="s">
        <v>1894</v>
      </c>
      <c r="F7142" s="592"/>
      <c r="G7142" s="592"/>
      <c r="H7142" s="591" t="s">
        <v>1895</v>
      </c>
      <c r="I7142" s="591"/>
      <c r="J7142" s="589" t="s">
        <v>1891</v>
      </c>
      <c r="K7142" s="589" t="s">
        <v>0</v>
      </c>
      <c r="L7142" s="590">
        <v>101</v>
      </c>
    </row>
    <row r="7143" spans="1:12" s="148" customFormat="1" ht="34.5" customHeight="1" x14ac:dyDescent="0.15">
      <c r="A7143" s="593"/>
      <c r="B7143" s="164" t="s">
        <v>5826</v>
      </c>
      <c r="C7143" s="164" t="s">
        <v>5825</v>
      </c>
      <c r="D7143" s="166">
        <v>43186</v>
      </c>
      <c r="E7143" s="164" t="s">
        <v>4791</v>
      </c>
      <c r="F7143" s="592"/>
      <c r="G7143" s="592"/>
      <c r="H7143" s="591"/>
      <c r="I7143" s="591"/>
      <c r="J7143" s="589"/>
      <c r="K7143" s="589"/>
      <c r="L7143" s="590"/>
    </row>
    <row r="7144" spans="1:12" s="148" customFormat="1" ht="24" customHeight="1" x14ac:dyDescent="0.15">
      <c r="A7144" s="593">
        <v>1355</v>
      </c>
      <c r="B7144" s="161" t="s">
        <v>20</v>
      </c>
      <c r="C7144" s="162" t="s">
        <v>21</v>
      </c>
      <c r="D7144" s="162" t="s">
        <v>1884</v>
      </c>
      <c r="E7144" s="162" t="s">
        <v>1885</v>
      </c>
      <c r="F7144" s="594" t="s">
        <v>14</v>
      </c>
      <c r="G7144" s="594"/>
      <c r="H7144" s="592"/>
      <c r="I7144" s="592"/>
      <c r="J7144" s="592"/>
      <c r="K7144" s="592"/>
      <c r="L7144" s="592"/>
    </row>
    <row r="7145" spans="1:12" s="148" customFormat="1" ht="26.25" customHeight="1" x14ac:dyDescent="0.15">
      <c r="A7145" s="593"/>
      <c r="B7145" s="589" t="s">
        <v>5827</v>
      </c>
      <c r="C7145" s="595" t="s">
        <v>5828</v>
      </c>
      <c r="D7145" s="596">
        <v>43053</v>
      </c>
      <c r="E7145" s="589" t="s">
        <v>2169</v>
      </c>
      <c r="F7145" s="589" t="s">
        <v>5829</v>
      </c>
      <c r="G7145" s="589"/>
      <c r="H7145" s="591" t="s">
        <v>1890</v>
      </c>
      <c r="I7145" s="591"/>
      <c r="J7145" s="164" t="s">
        <v>1891</v>
      </c>
      <c r="K7145" s="164" t="s">
        <v>0</v>
      </c>
      <c r="L7145" s="165">
        <v>735</v>
      </c>
    </row>
    <row r="7146" spans="1:12" s="148" customFormat="1" ht="386.25" customHeight="1" x14ac:dyDescent="0.15">
      <c r="A7146" s="593"/>
      <c r="B7146" s="589"/>
      <c r="C7146" s="595"/>
      <c r="D7146" s="596"/>
      <c r="E7146" s="589"/>
      <c r="F7146" s="589"/>
      <c r="G7146" s="589"/>
      <c r="H7146" s="591" t="s">
        <v>1892</v>
      </c>
      <c r="I7146" s="591"/>
      <c r="J7146" s="164" t="s">
        <v>1891</v>
      </c>
      <c r="K7146" s="164" t="s">
        <v>0</v>
      </c>
      <c r="L7146" s="165">
        <v>262.91000000000003</v>
      </c>
    </row>
    <row r="7147" spans="1:12" s="148" customFormat="1" ht="24" customHeight="1" x14ac:dyDescent="0.15">
      <c r="A7147" s="593"/>
      <c r="B7147" s="161" t="s">
        <v>29</v>
      </c>
      <c r="C7147" s="162" t="s">
        <v>30</v>
      </c>
      <c r="D7147" s="162" t="s">
        <v>1893</v>
      </c>
      <c r="E7147" s="162" t="s">
        <v>1894</v>
      </c>
      <c r="F7147" s="592"/>
      <c r="G7147" s="592"/>
      <c r="H7147" s="591" t="s">
        <v>1895</v>
      </c>
      <c r="I7147" s="591"/>
      <c r="J7147" s="589" t="s">
        <v>1891</v>
      </c>
      <c r="K7147" s="589" t="s">
        <v>1891</v>
      </c>
      <c r="L7147" s="590">
        <v>0</v>
      </c>
    </row>
    <row r="7148" spans="1:12" s="148" customFormat="1" ht="24" customHeight="1" x14ac:dyDescent="0.15">
      <c r="A7148" s="593"/>
      <c r="B7148" s="164" t="s">
        <v>1923</v>
      </c>
      <c r="C7148" s="164" t="s">
        <v>5829</v>
      </c>
      <c r="D7148" s="166">
        <v>43056</v>
      </c>
      <c r="E7148" s="164" t="s">
        <v>5830</v>
      </c>
      <c r="F7148" s="592"/>
      <c r="G7148" s="592"/>
      <c r="H7148" s="591"/>
      <c r="I7148" s="591"/>
      <c r="J7148" s="589"/>
      <c r="K7148" s="589"/>
      <c r="L7148" s="590"/>
    </row>
    <row r="7149" spans="1:12" s="148" customFormat="1" ht="24" customHeight="1" x14ac:dyDescent="0.15">
      <c r="A7149" s="593">
        <v>1356</v>
      </c>
      <c r="B7149" s="161" t="s">
        <v>20</v>
      </c>
      <c r="C7149" s="162" t="s">
        <v>21</v>
      </c>
      <c r="D7149" s="162" t="s">
        <v>1884</v>
      </c>
      <c r="E7149" s="162" t="s">
        <v>1885</v>
      </c>
      <c r="F7149" s="594" t="s">
        <v>14</v>
      </c>
      <c r="G7149" s="594"/>
      <c r="H7149" s="592"/>
      <c r="I7149" s="592"/>
      <c r="J7149" s="592"/>
      <c r="K7149" s="592"/>
      <c r="L7149" s="592"/>
    </row>
    <row r="7150" spans="1:12" s="148" customFormat="1" ht="26.25" customHeight="1" x14ac:dyDescent="0.15">
      <c r="A7150" s="593"/>
      <c r="B7150" s="589" t="s">
        <v>5831</v>
      </c>
      <c r="C7150" s="595" t="s">
        <v>5832</v>
      </c>
      <c r="D7150" s="596">
        <v>43048</v>
      </c>
      <c r="E7150" s="589" t="s">
        <v>2360</v>
      </c>
      <c r="F7150" s="589" t="s">
        <v>5833</v>
      </c>
      <c r="G7150" s="589"/>
      <c r="H7150" s="591" t="s">
        <v>1890</v>
      </c>
      <c r="I7150" s="591"/>
      <c r="J7150" s="164" t="s">
        <v>1891</v>
      </c>
      <c r="K7150" s="164" t="s">
        <v>0</v>
      </c>
      <c r="L7150" s="165">
        <v>170</v>
      </c>
    </row>
    <row r="7151" spans="1:12" s="148" customFormat="1" ht="186.75" customHeight="1" x14ac:dyDescent="0.15">
      <c r="A7151" s="593"/>
      <c r="B7151" s="589"/>
      <c r="C7151" s="595"/>
      <c r="D7151" s="596"/>
      <c r="E7151" s="589"/>
      <c r="F7151" s="589"/>
      <c r="G7151" s="589"/>
      <c r="H7151" s="591" t="s">
        <v>1892</v>
      </c>
      <c r="I7151" s="591"/>
      <c r="J7151" s="164" t="s">
        <v>1891</v>
      </c>
      <c r="K7151" s="164" t="s">
        <v>0</v>
      </c>
      <c r="L7151" s="165">
        <v>333.75</v>
      </c>
    </row>
    <row r="7152" spans="1:12" s="148" customFormat="1" ht="24" customHeight="1" x14ac:dyDescent="0.15">
      <c r="A7152" s="593"/>
      <c r="B7152" s="161" t="s">
        <v>29</v>
      </c>
      <c r="C7152" s="162" t="s">
        <v>30</v>
      </c>
      <c r="D7152" s="162" t="s">
        <v>1893</v>
      </c>
      <c r="E7152" s="162" t="s">
        <v>1894</v>
      </c>
      <c r="F7152" s="592"/>
      <c r="G7152" s="592"/>
      <c r="H7152" s="591" t="s">
        <v>1895</v>
      </c>
      <c r="I7152" s="591"/>
      <c r="J7152" s="589" t="s">
        <v>1891</v>
      </c>
      <c r="K7152" s="589" t="s">
        <v>1891</v>
      </c>
      <c r="L7152" s="590">
        <v>0</v>
      </c>
    </row>
    <row r="7153" spans="1:12" s="148" customFormat="1" ht="24" customHeight="1" x14ac:dyDescent="0.15">
      <c r="A7153" s="593"/>
      <c r="B7153" s="164" t="s">
        <v>1688</v>
      </c>
      <c r="C7153" s="164" t="s">
        <v>5833</v>
      </c>
      <c r="D7153" s="166">
        <v>43049</v>
      </c>
      <c r="E7153" s="164" t="s">
        <v>2282</v>
      </c>
      <c r="F7153" s="592"/>
      <c r="G7153" s="592"/>
      <c r="H7153" s="591"/>
      <c r="I7153" s="591"/>
      <c r="J7153" s="589"/>
      <c r="K7153" s="589"/>
      <c r="L7153" s="590"/>
    </row>
    <row r="7154" spans="1:12" s="148" customFormat="1" ht="24" customHeight="1" x14ac:dyDescent="0.15">
      <c r="A7154" s="593">
        <v>1357</v>
      </c>
      <c r="B7154" s="161" t="s">
        <v>20</v>
      </c>
      <c r="C7154" s="162" t="s">
        <v>21</v>
      </c>
      <c r="D7154" s="162" t="s">
        <v>1884</v>
      </c>
      <c r="E7154" s="162" t="s">
        <v>1885</v>
      </c>
      <c r="F7154" s="594" t="s">
        <v>14</v>
      </c>
      <c r="G7154" s="594"/>
      <c r="H7154" s="592"/>
      <c r="I7154" s="592"/>
      <c r="J7154" s="592"/>
      <c r="K7154" s="592"/>
      <c r="L7154" s="592"/>
    </row>
    <row r="7155" spans="1:12" s="148" customFormat="1" ht="26.25" customHeight="1" x14ac:dyDescent="0.15">
      <c r="A7155" s="593"/>
      <c r="B7155" s="589" t="s">
        <v>5831</v>
      </c>
      <c r="C7155" s="589" t="s">
        <v>5834</v>
      </c>
      <c r="D7155" s="596">
        <v>43157</v>
      </c>
      <c r="E7155" s="589" t="s">
        <v>1938</v>
      </c>
      <c r="F7155" s="589" t="s">
        <v>701</v>
      </c>
      <c r="G7155" s="589"/>
      <c r="H7155" s="591" t="s">
        <v>1890</v>
      </c>
      <c r="I7155" s="591"/>
      <c r="J7155" s="164" t="s">
        <v>1891</v>
      </c>
      <c r="K7155" s="164" t="s">
        <v>0</v>
      </c>
      <c r="L7155" s="165">
        <v>552</v>
      </c>
    </row>
    <row r="7156" spans="1:12" s="148" customFormat="1" ht="18" customHeight="1" x14ac:dyDescent="0.15">
      <c r="A7156" s="593"/>
      <c r="B7156" s="589"/>
      <c r="C7156" s="589"/>
      <c r="D7156" s="596"/>
      <c r="E7156" s="589"/>
      <c r="F7156" s="589"/>
      <c r="G7156" s="589"/>
      <c r="H7156" s="591" t="s">
        <v>1892</v>
      </c>
      <c r="I7156" s="591"/>
      <c r="J7156" s="164" t="s">
        <v>1891</v>
      </c>
      <c r="K7156" s="164" t="s">
        <v>0</v>
      </c>
      <c r="L7156" s="165">
        <v>539.18000000000006</v>
      </c>
    </row>
    <row r="7157" spans="1:12" s="148" customFormat="1" ht="24" customHeight="1" x14ac:dyDescent="0.15">
      <c r="A7157" s="593"/>
      <c r="B7157" s="161" t="s">
        <v>29</v>
      </c>
      <c r="C7157" s="162" t="s">
        <v>30</v>
      </c>
      <c r="D7157" s="162" t="s">
        <v>1893</v>
      </c>
      <c r="E7157" s="162" t="s">
        <v>1894</v>
      </c>
      <c r="F7157" s="592"/>
      <c r="G7157" s="592"/>
      <c r="H7157" s="591" t="s">
        <v>1895</v>
      </c>
      <c r="I7157" s="591"/>
      <c r="J7157" s="589" t="s">
        <v>1891</v>
      </c>
      <c r="K7157" s="589" t="s">
        <v>1891</v>
      </c>
      <c r="L7157" s="590">
        <v>0</v>
      </c>
    </row>
    <row r="7158" spans="1:12" s="148" customFormat="1" ht="24" customHeight="1" x14ac:dyDescent="0.15">
      <c r="A7158" s="593"/>
      <c r="B7158" s="164" t="s">
        <v>1688</v>
      </c>
      <c r="C7158" s="164" t="s">
        <v>701</v>
      </c>
      <c r="D7158" s="166">
        <v>43159</v>
      </c>
      <c r="E7158" s="164" t="s">
        <v>4492</v>
      </c>
      <c r="F7158" s="592"/>
      <c r="G7158" s="592"/>
      <c r="H7158" s="591"/>
      <c r="I7158" s="591"/>
      <c r="J7158" s="589"/>
      <c r="K7158" s="589"/>
      <c r="L7158" s="590"/>
    </row>
    <row r="7159" spans="1:12" s="148" customFormat="1" ht="24" customHeight="1" x14ac:dyDescent="0.15">
      <c r="A7159" s="593">
        <v>1358</v>
      </c>
      <c r="B7159" s="161" t="s">
        <v>20</v>
      </c>
      <c r="C7159" s="162" t="s">
        <v>21</v>
      </c>
      <c r="D7159" s="162" t="s">
        <v>1884</v>
      </c>
      <c r="E7159" s="162" t="s">
        <v>1885</v>
      </c>
      <c r="F7159" s="594" t="s">
        <v>14</v>
      </c>
      <c r="G7159" s="594"/>
      <c r="H7159" s="592"/>
      <c r="I7159" s="592"/>
      <c r="J7159" s="592"/>
      <c r="K7159" s="592"/>
      <c r="L7159" s="592"/>
    </row>
    <row r="7160" spans="1:12" s="148" customFormat="1" ht="26.25" customHeight="1" x14ac:dyDescent="0.15">
      <c r="A7160" s="593"/>
      <c r="B7160" s="589" t="s">
        <v>5835</v>
      </c>
      <c r="C7160" s="595" t="s">
        <v>5836</v>
      </c>
      <c r="D7160" s="596">
        <v>43053</v>
      </c>
      <c r="E7160" s="589" t="s">
        <v>2673</v>
      </c>
      <c r="F7160" s="589" t="s">
        <v>5837</v>
      </c>
      <c r="G7160" s="589"/>
      <c r="H7160" s="591" t="s">
        <v>1890</v>
      </c>
      <c r="I7160" s="591"/>
      <c r="J7160" s="164" t="s">
        <v>1891</v>
      </c>
      <c r="K7160" s="164" t="s">
        <v>0</v>
      </c>
      <c r="L7160" s="165">
        <v>245.62</v>
      </c>
    </row>
    <row r="7161" spans="1:12" s="148" customFormat="1" ht="323.25" customHeight="1" x14ac:dyDescent="0.15">
      <c r="A7161" s="593"/>
      <c r="B7161" s="589"/>
      <c r="C7161" s="595"/>
      <c r="D7161" s="596"/>
      <c r="E7161" s="589"/>
      <c r="F7161" s="589"/>
      <c r="G7161" s="589"/>
      <c r="H7161" s="591" t="s">
        <v>1892</v>
      </c>
      <c r="I7161" s="591"/>
      <c r="J7161" s="164" t="s">
        <v>1891</v>
      </c>
      <c r="K7161" s="164" t="s">
        <v>0</v>
      </c>
      <c r="L7161" s="165">
        <v>408.4</v>
      </c>
    </row>
    <row r="7162" spans="1:12" s="148" customFormat="1" ht="24" customHeight="1" x14ac:dyDescent="0.15">
      <c r="A7162" s="593"/>
      <c r="B7162" s="161" t="s">
        <v>29</v>
      </c>
      <c r="C7162" s="162" t="s">
        <v>30</v>
      </c>
      <c r="D7162" s="162" t="s">
        <v>1893</v>
      </c>
      <c r="E7162" s="162" t="s">
        <v>1894</v>
      </c>
      <c r="F7162" s="592"/>
      <c r="G7162" s="592"/>
      <c r="H7162" s="591" t="s">
        <v>1895</v>
      </c>
      <c r="I7162" s="591"/>
      <c r="J7162" s="589" t="s">
        <v>1891</v>
      </c>
      <c r="K7162" s="589" t="s">
        <v>1891</v>
      </c>
      <c r="L7162" s="590">
        <v>0</v>
      </c>
    </row>
    <row r="7163" spans="1:12" s="148" customFormat="1" ht="24" customHeight="1" x14ac:dyDescent="0.15">
      <c r="A7163" s="593"/>
      <c r="B7163" s="164" t="s">
        <v>1607</v>
      </c>
      <c r="C7163" s="164" t="s">
        <v>5837</v>
      </c>
      <c r="D7163" s="166">
        <v>43054</v>
      </c>
      <c r="E7163" s="164" t="s">
        <v>3262</v>
      </c>
      <c r="F7163" s="592"/>
      <c r="G7163" s="592"/>
      <c r="H7163" s="591"/>
      <c r="I7163" s="591"/>
      <c r="J7163" s="589"/>
      <c r="K7163" s="589"/>
      <c r="L7163" s="590"/>
    </row>
    <row r="7164" spans="1:12" s="148" customFormat="1" ht="24" customHeight="1" x14ac:dyDescent="0.15">
      <c r="A7164" s="593">
        <v>1359</v>
      </c>
      <c r="B7164" s="161" t="s">
        <v>20</v>
      </c>
      <c r="C7164" s="162" t="s">
        <v>21</v>
      </c>
      <c r="D7164" s="162" t="s">
        <v>1884</v>
      </c>
      <c r="E7164" s="162" t="s">
        <v>1885</v>
      </c>
      <c r="F7164" s="594" t="s">
        <v>14</v>
      </c>
      <c r="G7164" s="594"/>
      <c r="H7164" s="592"/>
      <c r="I7164" s="592"/>
      <c r="J7164" s="592"/>
      <c r="K7164" s="592"/>
      <c r="L7164" s="592"/>
    </row>
    <row r="7165" spans="1:12" s="148" customFormat="1" ht="26.25" customHeight="1" x14ac:dyDescent="0.15">
      <c r="A7165" s="593"/>
      <c r="B7165" s="589" t="s">
        <v>5838</v>
      </c>
      <c r="C7165" s="595" t="s">
        <v>5839</v>
      </c>
      <c r="D7165" s="596">
        <v>43042</v>
      </c>
      <c r="E7165" s="589" t="s">
        <v>2712</v>
      </c>
      <c r="F7165" s="589" t="s">
        <v>3043</v>
      </c>
      <c r="G7165" s="589"/>
      <c r="H7165" s="591" t="s">
        <v>1890</v>
      </c>
      <c r="I7165" s="591"/>
      <c r="J7165" s="164" t="s">
        <v>1891</v>
      </c>
      <c r="K7165" s="164" t="s">
        <v>0</v>
      </c>
      <c r="L7165" s="165">
        <v>110</v>
      </c>
    </row>
    <row r="7166" spans="1:12" s="148" customFormat="1" ht="344.25" customHeight="1" x14ac:dyDescent="0.15">
      <c r="A7166" s="593"/>
      <c r="B7166" s="589"/>
      <c r="C7166" s="595"/>
      <c r="D7166" s="596"/>
      <c r="E7166" s="589"/>
      <c r="F7166" s="589"/>
      <c r="G7166" s="589"/>
      <c r="H7166" s="591" t="s">
        <v>1892</v>
      </c>
      <c r="I7166" s="591"/>
      <c r="J7166" s="164" t="s">
        <v>1891</v>
      </c>
      <c r="K7166" s="164" t="s">
        <v>0</v>
      </c>
      <c r="L7166" s="165">
        <v>1387.15</v>
      </c>
    </row>
    <row r="7167" spans="1:12" s="148" customFormat="1" ht="24" customHeight="1" x14ac:dyDescent="0.15">
      <c r="A7167" s="593"/>
      <c r="B7167" s="161" t="s">
        <v>29</v>
      </c>
      <c r="C7167" s="162" t="s">
        <v>30</v>
      </c>
      <c r="D7167" s="162" t="s">
        <v>1893</v>
      </c>
      <c r="E7167" s="162" t="s">
        <v>1894</v>
      </c>
      <c r="F7167" s="592"/>
      <c r="G7167" s="592"/>
      <c r="H7167" s="591" t="s">
        <v>1895</v>
      </c>
      <c r="I7167" s="591"/>
      <c r="J7167" s="589" t="s">
        <v>1891</v>
      </c>
      <c r="K7167" s="589" t="s">
        <v>1891</v>
      </c>
      <c r="L7167" s="590">
        <v>0</v>
      </c>
    </row>
    <row r="7168" spans="1:12" s="148" customFormat="1" ht="24" customHeight="1" x14ac:dyDescent="0.15">
      <c r="A7168" s="593"/>
      <c r="B7168" s="164" t="s">
        <v>2059</v>
      </c>
      <c r="C7168" s="164" t="s">
        <v>3043</v>
      </c>
      <c r="D7168" s="166">
        <v>43047</v>
      </c>
      <c r="E7168" s="164" t="s">
        <v>2432</v>
      </c>
      <c r="F7168" s="592"/>
      <c r="G7168" s="592"/>
      <c r="H7168" s="591"/>
      <c r="I7168" s="591"/>
      <c r="J7168" s="589"/>
      <c r="K7168" s="589"/>
      <c r="L7168" s="590"/>
    </row>
    <row r="7169" spans="1:12" s="148" customFormat="1" ht="24" customHeight="1" x14ac:dyDescent="0.15">
      <c r="A7169" s="593">
        <v>1360</v>
      </c>
      <c r="B7169" s="161" t="s">
        <v>20</v>
      </c>
      <c r="C7169" s="162" t="s">
        <v>21</v>
      </c>
      <c r="D7169" s="162" t="s">
        <v>1884</v>
      </c>
      <c r="E7169" s="162" t="s">
        <v>1885</v>
      </c>
      <c r="F7169" s="594" t="s">
        <v>14</v>
      </c>
      <c r="G7169" s="594"/>
      <c r="H7169" s="592"/>
      <c r="I7169" s="592"/>
      <c r="J7169" s="592"/>
      <c r="K7169" s="592"/>
      <c r="L7169" s="592"/>
    </row>
    <row r="7170" spans="1:12" s="148" customFormat="1" ht="26.25" customHeight="1" x14ac:dyDescent="0.15">
      <c r="A7170" s="593"/>
      <c r="B7170" s="589" t="s">
        <v>5840</v>
      </c>
      <c r="C7170" s="595" t="s">
        <v>5841</v>
      </c>
      <c r="D7170" s="596">
        <v>43031</v>
      </c>
      <c r="E7170" s="589" t="s">
        <v>2589</v>
      </c>
      <c r="F7170" s="589" t="s">
        <v>5842</v>
      </c>
      <c r="G7170" s="589"/>
      <c r="H7170" s="591" t="s">
        <v>1890</v>
      </c>
      <c r="I7170" s="591"/>
      <c r="J7170" s="164" t="s">
        <v>1891</v>
      </c>
      <c r="K7170" s="164" t="s">
        <v>0</v>
      </c>
      <c r="L7170" s="165">
        <v>2208</v>
      </c>
    </row>
    <row r="7171" spans="1:12" s="148" customFormat="1" ht="176.25" customHeight="1" x14ac:dyDescent="0.15">
      <c r="A7171" s="593"/>
      <c r="B7171" s="589"/>
      <c r="C7171" s="595"/>
      <c r="D7171" s="596"/>
      <c r="E7171" s="589"/>
      <c r="F7171" s="589"/>
      <c r="G7171" s="589"/>
      <c r="H7171" s="591" t="s">
        <v>1892</v>
      </c>
      <c r="I7171" s="591"/>
      <c r="J7171" s="164" t="s">
        <v>1891</v>
      </c>
      <c r="K7171" s="164" t="s">
        <v>0</v>
      </c>
      <c r="L7171" s="165">
        <v>1070</v>
      </c>
    </row>
    <row r="7172" spans="1:12" s="148" customFormat="1" ht="24" customHeight="1" x14ac:dyDescent="0.15">
      <c r="A7172" s="593"/>
      <c r="B7172" s="161" t="s">
        <v>29</v>
      </c>
      <c r="C7172" s="162" t="s">
        <v>30</v>
      </c>
      <c r="D7172" s="162" t="s">
        <v>1893</v>
      </c>
      <c r="E7172" s="162" t="s">
        <v>1894</v>
      </c>
      <c r="F7172" s="592"/>
      <c r="G7172" s="592"/>
      <c r="H7172" s="591" t="s">
        <v>1895</v>
      </c>
      <c r="I7172" s="591"/>
      <c r="J7172" s="589" t="s">
        <v>1891</v>
      </c>
      <c r="K7172" s="589" t="s">
        <v>0</v>
      </c>
      <c r="L7172" s="590">
        <v>695</v>
      </c>
    </row>
    <row r="7173" spans="1:12" s="148" customFormat="1" ht="24" customHeight="1" x14ac:dyDescent="0.15">
      <c r="A7173" s="593"/>
      <c r="B7173" s="164" t="s">
        <v>1934</v>
      </c>
      <c r="C7173" s="164" t="s">
        <v>5842</v>
      </c>
      <c r="D7173" s="166">
        <v>43037</v>
      </c>
      <c r="E7173" s="164" t="s">
        <v>1914</v>
      </c>
      <c r="F7173" s="592"/>
      <c r="G7173" s="592"/>
      <c r="H7173" s="591"/>
      <c r="I7173" s="591"/>
      <c r="J7173" s="589"/>
      <c r="K7173" s="589"/>
      <c r="L7173" s="590"/>
    </row>
    <row r="7174" spans="1:12" s="148" customFormat="1" ht="24" customHeight="1" x14ac:dyDescent="0.15">
      <c r="A7174" s="593">
        <v>1361</v>
      </c>
      <c r="B7174" s="161" t="s">
        <v>20</v>
      </c>
      <c r="C7174" s="162" t="s">
        <v>21</v>
      </c>
      <c r="D7174" s="162" t="s">
        <v>1884</v>
      </c>
      <c r="E7174" s="162" t="s">
        <v>1885</v>
      </c>
      <c r="F7174" s="594" t="s">
        <v>14</v>
      </c>
      <c r="G7174" s="594"/>
      <c r="H7174" s="592"/>
      <c r="I7174" s="592"/>
      <c r="J7174" s="592"/>
      <c r="K7174" s="592"/>
      <c r="L7174" s="592"/>
    </row>
    <row r="7175" spans="1:12" s="148" customFormat="1" ht="26.25" customHeight="1" x14ac:dyDescent="0.15">
      <c r="A7175" s="593"/>
      <c r="B7175" s="589" t="s">
        <v>5840</v>
      </c>
      <c r="C7175" s="595" t="s">
        <v>5843</v>
      </c>
      <c r="D7175" s="596">
        <v>43041</v>
      </c>
      <c r="E7175" s="589" t="s">
        <v>1996</v>
      </c>
      <c r="F7175" s="589" t="s">
        <v>5844</v>
      </c>
      <c r="G7175" s="589"/>
      <c r="H7175" s="591" t="s">
        <v>1890</v>
      </c>
      <c r="I7175" s="591"/>
      <c r="J7175" s="164" t="s">
        <v>1891</v>
      </c>
      <c r="K7175" s="164" t="s">
        <v>0</v>
      </c>
      <c r="L7175" s="165">
        <v>404</v>
      </c>
    </row>
    <row r="7176" spans="1:12" s="148" customFormat="1" ht="408.95" customHeight="1" x14ac:dyDescent="0.15">
      <c r="A7176" s="593"/>
      <c r="B7176" s="589"/>
      <c r="C7176" s="595"/>
      <c r="D7176" s="596"/>
      <c r="E7176" s="589"/>
      <c r="F7176" s="589"/>
      <c r="G7176" s="589"/>
      <c r="H7176" s="591" t="s">
        <v>1892</v>
      </c>
      <c r="I7176" s="591"/>
      <c r="J7176" s="589" t="s">
        <v>1891</v>
      </c>
      <c r="K7176" s="589" t="s">
        <v>0</v>
      </c>
      <c r="L7176" s="590">
        <v>282</v>
      </c>
    </row>
    <row r="7177" spans="1:12" s="148" customFormat="1" ht="40.35" customHeight="1" x14ac:dyDescent="0.15">
      <c r="A7177" s="593"/>
      <c r="B7177" s="589"/>
      <c r="C7177" s="595"/>
      <c r="D7177" s="596"/>
      <c r="E7177" s="589"/>
      <c r="F7177" s="589"/>
      <c r="G7177" s="589"/>
      <c r="H7177" s="591"/>
      <c r="I7177" s="591"/>
      <c r="J7177" s="589"/>
      <c r="K7177" s="589"/>
      <c r="L7177" s="590"/>
    </row>
    <row r="7178" spans="1:12" s="148" customFormat="1" ht="24" customHeight="1" x14ac:dyDescent="0.15">
      <c r="A7178" s="593"/>
      <c r="B7178" s="161" t="s">
        <v>29</v>
      </c>
      <c r="C7178" s="162" t="s">
        <v>30</v>
      </c>
      <c r="D7178" s="162" t="s">
        <v>1893</v>
      </c>
      <c r="E7178" s="162" t="s">
        <v>1894</v>
      </c>
      <c r="F7178" s="592"/>
      <c r="G7178" s="592"/>
      <c r="H7178" s="591" t="s">
        <v>1895</v>
      </c>
      <c r="I7178" s="591"/>
      <c r="J7178" s="589" t="s">
        <v>1891</v>
      </c>
      <c r="K7178" s="589" t="s">
        <v>0</v>
      </c>
      <c r="L7178" s="590">
        <v>50</v>
      </c>
    </row>
    <row r="7179" spans="1:12" s="148" customFormat="1" ht="24" customHeight="1" x14ac:dyDescent="0.15">
      <c r="A7179" s="593"/>
      <c r="B7179" s="164" t="s">
        <v>1934</v>
      </c>
      <c r="C7179" s="164" t="s">
        <v>5844</v>
      </c>
      <c r="D7179" s="166">
        <v>43048</v>
      </c>
      <c r="E7179" s="164" t="s">
        <v>3437</v>
      </c>
      <c r="F7179" s="592"/>
      <c r="G7179" s="592"/>
      <c r="H7179" s="591"/>
      <c r="I7179" s="591"/>
      <c r="J7179" s="589"/>
      <c r="K7179" s="589"/>
      <c r="L7179" s="590"/>
    </row>
    <row r="7180" spans="1:12" s="148" customFormat="1" ht="24" customHeight="1" x14ac:dyDescent="0.15">
      <c r="A7180" s="593">
        <v>1362</v>
      </c>
      <c r="B7180" s="161" t="s">
        <v>20</v>
      </c>
      <c r="C7180" s="162" t="s">
        <v>21</v>
      </c>
      <c r="D7180" s="162" t="s">
        <v>1884</v>
      </c>
      <c r="E7180" s="162" t="s">
        <v>1885</v>
      </c>
      <c r="F7180" s="594" t="s">
        <v>14</v>
      </c>
      <c r="G7180" s="594"/>
      <c r="H7180" s="592"/>
      <c r="I7180" s="592"/>
      <c r="J7180" s="592"/>
      <c r="K7180" s="592"/>
      <c r="L7180" s="592"/>
    </row>
    <row r="7181" spans="1:12" s="148" customFormat="1" ht="26.25" customHeight="1" x14ac:dyDescent="0.15">
      <c r="A7181" s="593"/>
      <c r="B7181" s="589" t="s">
        <v>5840</v>
      </c>
      <c r="C7181" s="595" t="s">
        <v>5843</v>
      </c>
      <c r="D7181" s="596">
        <v>43041</v>
      </c>
      <c r="E7181" s="589" t="s">
        <v>1996</v>
      </c>
      <c r="F7181" s="589" t="s">
        <v>5845</v>
      </c>
      <c r="G7181" s="589"/>
      <c r="H7181" s="591" t="s">
        <v>1890</v>
      </c>
      <c r="I7181" s="591"/>
      <c r="J7181" s="164" t="s">
        <v>1891</v>
      </c>
      <c r="K7181" s="164" t="s">
        <v>0</v>
      </c>
      <c r="L7181" s="165">
        <v>474</v>
      </c>
    </row>
    <row r="7182" spans="1:12" s="148" customFormat="1" ht="408.95" customHeight="1" x14ac:dyDescent="0.15">
      <c r="A7182" s="593"/>
      <c r="B7182" s="589"/>
      <c r="C7182" s="595"/>
      <c r="D7182" s="596"/>
      <c r="E7182" s="589"/>
      <c r="F7182" s="589"/>
      <c r="G7182" s="589"/>
      <c r="H7182" s="591" t="s">
        <v>1892</v>
      </c>
      <c r="I7182" s="591"/>
      <c r="J7182" s="589" t="s">
        <v>1891</v>
      </c>
      <c r="K7182" s="589" t="s">
        <v>0</v>
      </c>
      <c r="L7182" s="590">
        <v>233</v>
      </c>
    </row>
    <row r="7183" spans="1:12" s="148" customFormat="1" ht="40.35" customHeight="1" x14ac:dyDescent="0.15">
      <c r="A7183" s="593"/>
      <c r="B7183" s="589"/>
      <c r="C7183" s="595"/>
      <c r="D7183" s="596"/>
      <c r="E7183" s="589"/>
      <c r="F7183" s="589"/>
      <c r="G7183" s="589"/>
      <c r="H7183" s="591"/>
      <c r="I7183" s="591"/>
      <c r="J7183" s="589"/>
      <c r="K7183" s="589"/>
      <c r="L7183" s="590"/>
    </row>
    <row r="7184" spans="1:12" s="148" customFormat="1" ht="24" customHeight="1" x14ac:dyDescent="0.15">
      <c r="A7184" s="593"/>
      <c r="B7184" s="161" t="s">
        <v>29</v>
      </c>
      <c r="C7184" s="162" t="s">
        <v>30</v>
      </c>
      <c r="D7184" s="162" t="s">
        <v>1893</v>
      </c>
      <c r="E7184" s="162" t="s">
        <v>1894</v>
      </c>
      <c r="F7184" s="592"/>
      <c r="G7184" s="592"/>
      <c r="H7184" s="591" t="s">
        <v>1895</v>
      </c>
      <c r="I7184" s="591"/>
      <c r="J7184" s="589" t="s">
        <v>1891</v>
      </c>
      <c r="K7184" s="589" t="s">
        <v>0</v>
      </c>
      <c r="L7184" s="590">
        <v>50</v>
      </c>
    </row>
    <row r="7185" spans="1:12" s="148" customFormat="1" ht="24" customHeight="1" x14ac:dyDescent="0.15">
      <c r="A7185" s="593"/>
      <c r="B7185" s="164" t="s">
        <v>1934</v>
      </c>
      <c r="C7185" s="164" t="s">
        <v>5845</v>
      </c>
      <c r="D7185" s="166">
        <v>43048</v>
      </c>
      <c r="E7185" s="164" t="s">
        <v>3437</v>
      </c>
      <c r="F7185" s="592"/>
      <c r="G7185" s="592"/>
      <c r="H7185" s="591"/>
      <c r="I7185" s="591"/>
      <c r="J7185" s="589"/>
      <c r="K7185" s="589"/>
      <c r="L7185" s="590"/>
    </row>
    <row r="7186" spans="1:12" s="148" customFormat="1" ht="24" customHeight="1" x14ac:dyDescent="0.15">
      <c r="A7186" s="593">
        <v>1363</v>
      </c>
      <c r="B7186" s="161" t="s">
        <v>20</v>
      </c>
      <c r="C7186" s="162" t="s">
        <v>21</v>
      </c>
      <c r="D7186" s="162" t="s">
        <v>1884</v>
      </c>
      <c r="E7186" s="162" t="s">
        <v>1885</v>
      </c>
      <c r="F7186" s="594" t="s">
        <v>14</v>
      </c>
      <c r="G7186" s="594"/>
      <c r="H7186" s="592"/>
      <c r="I7186" s="592"/>
      <c r="J7186" s="592"/>
      <c r="K7186" s="592"/>
      <c r="L7186" s="592"/>
    </row>
    <row r="7187" spans="1:12" s="148" customFormat="1" ht="26.25" customHeight="1" x14ac:dyDescent="0.15">
      <c r="A7187" s="593"/>
      <c r="B7187" s="589" t="s">
        <v>5840</v>
      </c>
      <c r="C7187" s="595" t="s">
        <v>5843</v>
      </c>
      <c r="D7187" s="596">
        <v>43041</v>
      </c>
      <c r="E7187" s="589" t="s">
        <v>1996</v>
      </c>
      <c r="F7187" s="589" t="s">
        <v>1889</v>
      </c>
      <c r="G7187" s="589"/>
      <c r="H7187" s="591" t="s">
        <v>1890</v>
      </c>
      <c r="I7187" s="591"/>
      <c r="J7187" s="164" t="s">
        <v>1891</v>
      </c>
      <c r="K7187" s="164" t="s">
        <v>0</v>
      </c>
      <c r="L7187" s="165">
        <v>656</v>
      </c>
    </row>
    <row r="7188" spans="1:12" s="148" customFormat="1" ht="408.95" customHeight="1" x14ac:dyDescent="0.15">
      <c r="A7188" s="593"/>
      <c r="B7188" s="589"/>
      <c r="C7188" s="595"/>
      <c r="D7188" s="596"/>
      <c r="E7188" s="589"/>
      <c r="F7188" s="589"/>
      <c r="G7188" s="589"/>
      <c r="H7188" s="591" t="s">
        <v>1892</v>
      </c>
      <c r="I7188" s="591"/>
      <c r="J7188" s="589" t="s">
        <v>1891</v>
      </c>
      <c r="K7188" s="589" t="s">
        <v>0</v>
      </c>
      <c r="L7188" s="590">
        <v>50</v>
      </c>
    </row>
    <row r="7189" spans="1:12" s="148" customFormat="1" ht="40.35" customHeight="1" x14ac:dyDescent="0.15">
      <c r="A7189" s="593"/>
      <c r="B7189" s="589"/>
      <c r="C7189" s="595"/>
      <c r="D7189" s="596"/>
      <c r="E7189" s="589"/>
      <c r="F7189" s="589"/>
      <c r="G7189" s="589"/>
      <c r="H7189" s="591"/>
      <c r="I7189" s="591"/>
      <c r="J7189" s="589"/>
      <c r="K7189" s="589"/>
      <c r="L7189" s="590"/>
    </row>
    <row r="7190" spans="1:12" s="148" customFormat="1" ht="24" customHeight="1" x14ac:dyDescent="0.15">
      <c r="A7190" s="593"/>
      <c r="B7190" s="161" t="s">
        <v>29</v>
      </c>
      <c r="C7190" s="162" t="s">
        <v>30</v>
      </c>
      <c r="D7190" s="162" t="s">
        <v>1893</v>
      </c>
      <c r="E7190" s="162" t="s">
        <v>1894</v>
      </c>
      <c r="F7190" s="592"/>
      <c r="G7190" s="592"/>
      <c r="H7190" s="591" t="s">
        <v>1895</v>
      </c>
      <c r="I7190" s="591"/>
      <c r="J7190" s="589" t="s">
        <v>1891</v>
      </c>
      <c r="K7190" s="589" t="s">
        <v>1891</v>
      </c>
      <c r="L7190" s="590">
        <v>0</v>
      </c>
    </row>
    <row r="7191" spans="1:12" s="148" customFormat="1" ht="24" customHeight="1" x14ac:dyDescent="0.15">
      <c r="A7191" s="593"/>
      <c r="B7191" s="164" t="s">
        <v>1934</v>
      </c>
      <c r="C7191" s="164" t="s">
        <v>1889</v>
      </c>
      <c r="D7191" s="166">
        <v>43048</v>
      </c>
      <c r="E7191" s="164" t="s">
        <v>3437</v>
      </c>
      <c r="F7191" s="592"/>
      <c r="G7191" s="592"/>
      <c r="H7191" s="591"/>
      <c r="I7191" s="591"/>
      <c r="J7191" s="589"/>
      <c r="K7191" s="589"/>
      <c r="L7191" s="590"/>
    </row>
    <row r="7192" spans="1:12" s="148" customFormat="1" ht="24" customHeight="1" x14ac:dyDescent="0.15">
      <c r="A7192" s="593">
        <v>1364</v>
      </c>
      <c r="B7192" s="161" t="s">
        <v>20</v>
      </c>
      <c r="C7192" s="162" t="s">
        <v>21</v>
      </c>
      <c r="D7192" s="162" t="s">
        <v>1884</v>
      </c>
      <c r="E7192" s="162" t="s">
        <v>1885</v>
      </c>
      <c r="F7192" s="594" t="s">
        <v>14</v>
      </c>
      <c r="G7192" s="594"/>
      <c r="H7192" s="592"/>
      <c r="I7192" s="592"/>
      <c r="J7192" s="592"/>
      <c r="K7192" s="592"/>
      <c r="L7192" s="592"/>
    </row>
    <row r="7193" spans="1:12" s="148" customFormat="1" ht="26.25" customHeight="1" x14ac:dyDescent="0.15">
      <c r="A7193" s="593"/>
      <c r="B7193" s="589" t="s">
        <v>5840</v>
      </c>
      <c r="C7193" s="595" t="s">
        <v>5846</v>
      </c>
      <c r="D7193" s="596">
        <v>43052</v>
      </c>
      <c r="E7193" s="589" t="s">
        <v>2763</v>
      </c>
      <c r="F7193" s="589" t="s">
        <v>3050</v>
      </c>
      <c r="G7193" s="589"/>
      <c r="H7193" s="591" t="s">
        <v>1890</v>
      </c>
      <c r="I7193" s="591"/>
      <c r="J7193" s="164" t="s">
        <v>1891</v>
      </c>
      <c r="K7193" s="164" t="s">
        <v>0</v>
      </c>
      <c r="L7193" s="165">
        <v>428</v>
      </c>
    </row>
    <row r="7194" spans="1:12" s="148" customFormat="1" ht="197.25" customHeight="1" x14ac:dyDescent="0.15">
      <c r="A7194" s="593"/>
      <c r="B7194" s="589"/>
      <c r="C7194" s="595"/>
      <c r="D7194" s="596"/>
      <c r="E7194" s="589"/>
      <c r="F7194" s="589"/>
      <c r="G7194" s="589"/>
      <c r="H7194" s="591" t="s">
        <v>1892</v>
      </c>
      <c r="I7194" s="591"/>
      <c r="J7194" s="164" t="s">
        <v>1891</v>
      </c>
      <c r="K7194" s="164" t="s">
        <v>0</v>
      </c>
      <c r="L7194" s="165">
        <v>462</v>
      </c>
    </row>
    <row r="7195" spans="1:12" s="148" customFormat="1" ht="24" customHeight="1" x14ac:dyDescent="0.15">
      <c r="A7195" s="593"/>
      <c r="B7195" s="161" t="s">
        <v>29</v>
      </c>
      <c r="C7195" s="162" t="s">
        <v>30</v>
      </c>
      <c r="D7195" s="162" t="s">
        <v>1893</v>
      </c>
      <c r="E7195" s="162" t="s">
        <v>1894</v>
      </c>
      <c r="F7195" s="592"/>
      <c r="G7195" s="592"/>
      <c r="H7195" s="591" t="s">
        <v>1895</v>
      </c>
      <c r="I7195" s="591"/>
      <c r="J7195" s="589" t="s">
        <v>1891</v>
      </c>
      <c r="K7195" s="589" t="s">
        <v>0</v>
      </c>
      <c r="L7195" s="590">
        <v>100</v>
      </c>
    </row>
    <row r="7196" spans="1:12" s="148" customFormat="1" ht="24" customHeight="1" x14ac:dyDescent="0.15">
      <c r="A7196" s="593"/>
      <c r="B7196" s="164" t="s">
        <v>1934</v>
      </c>
      <c r="C7196" s="164" t="s">
        <v>3050</v>
      </c>
      <c r="D7196" s="166">
        <v>43054</v>
      </c>
      <c r="E7196" s="164" t="s">
        <v>2118</v>
      </c>
      <c r="F7196" s="592"/>
      <c r="G7196" s="592"/>
      <c r="H7196" s="591"/>
      <c r="I7196" s="591"/>
      <c r="J7196" s="589"/>
      <c r="K7196" s="589"/>
      <c r="L7196" s="590"/>
    </row>
    <row r="7197" spans="1:12" s="148" customFormat="1" ht="24" customHeight="1" x14ac:dyDescent="0.15">
      <c r="A7197" s="593">
        <v>1365</v>
      </c>
      <c r="B7197" s="161" t="s">
        <v>20</v>
      </c>
      <c r="C7197" s="162" t="s">
        <v>21</v>
      </c>
      <c r="D7197" s="162" t="s">
        <v>1884</v>
      </c>
      <c r="E7197" s="162" t="s">
        <v>1885</v>
      </c>
      <c r="F7197" s="594" t="s">
        <v>14</v>
      </c>
      <c r="G7197" s="594"/>
      <c r="H7197" s="592"/>
      <c r="I7197" s="592"/>
      <c r="J7197" s="592"/>
      <c r="K7197" s="592"/>
      <c r="L7197" s="592"/>
    </row>
    <row r="7198" spans="1:12" s="148" customFormat="1" ht="26.25" customHeight="1" x14ac:dyDescent="0.15">
      <c r="A7198" s="593"/>
      <c r="B7198" s="589" t="s">
        <v>5840</v>
      </c>
      <c r="C7198" s="595" t="s">
        <v>5847</v>
      </c>
      <c r="D7198" s="596">
        <v>43076</v>
      </c>
      <c r="E7198" s="589" t="s">
        <v>4685</v>
      </c>
      <c r="F7198" s="589" t="s">
        <v>5848</v>
      </c>
      <c r="G7198" s="589"/>
      <c r="H7198" s="591" t="s">
        <v>1890</v>
      </c>
      <c r="I7198" s="591"/>
      <c r="J7198" s="164" t="s">
        <v>1891</v>
      </c>
      <c r="K7198" s="164" t="s">
        <v>0</v>
      </c>
      <c r="L7198" s="165">
        <v>988</v>
      </c>
    </row>
    <row r="7199" spans="1:12" s="148" customFormat="1" ht="218.25" customHeight="1" x14ac:dyDescent="0.15">
      <c r="A7199" s="593"/>
      <c r="B7199" s="589"/>
      <c r="C7199" s="595"/>
      <c r="D7199" s="596"/>
      <c r="E7199" s="589"/>
      <c r="F7199" s="589"/>
      <c r="G7199" s="589"/>
      <c r="H7199" s="591" t="s">
        <v>1892</v>
      </c>
      <c r="I7199" s="591"/>
      <c r="J7199" s="164" t="s">
        <v>1891</v>
      </c>
      <c r="K7199" s="164" t="s">
        <v>0</v>
      </c>
      <c r="L7199" s="165">
        <v>640</v>
      </c>
    </row>
    <row r="7200" spans="1:12" s="148" customFormat="1" ht="24" customHeight="1" x14ac:dyDescent="0.15">
      <c r="A7200" s="593"/>
      <c r="B7200" s="161" t="s">
        <v>29</v>
      </c>
      <c r="C7200" s="162" t="s">
        <v>30</v>
      </c>
      <c r="D7200" s="162" t="s">
        <v>1893</v>
      </c>
      <c r="E7200" s="162" t="s">
        <v>1894</v>
      </c>
      <c r="F7200" s="592"/>
      <c r="G7200" s="592"/>
      <c r="H7200" s="591" t="s">
        <v>1895</v>
      </c>
      <c r="I7200" s="591"/>
      <c r="J7200" s="589" t="s">
        <v>1891</v>
      </c>
      <c r="K7200" s="589" t="s">
        <v>1891</v>
      </c>
      <c r="L7200" s="590">
        <v>0</v>
      </c>
    </row>
    <row r="7201" spans="1:12" s="148" customFormat="1" ht="24" customHeight="1" x14ac:dyDescent="0.15">
      <c r="A7201" s="593"/>
      <c r="B7201" s="164" t="s">
        <v>1934</v>
      </c>
      <c r="C7201" s="164" t="s">
        <v>5848</v>
      </c>
      <c r="D7201" s="166">
        <v>43079</v>
      </c>
      <c r="E7201" s="164" t="s">
        <v>2457</v>
      </c>
      <c r="F7201" s="592"/>
      <c r="G7201" s="592"/>
      <c r="H7201" s="591"/>
      <c r="I7201" s="591"/>
      <c r="J7201" s="589"/>
      <c r="K7201" s="589"/>
      <c r="L7201" s="590"/>
    </row>
    <row r="7202" spans="1:12" s="148" customFormat="1" ht="24" customHeight="1" x14ac:dyDescent="0.15">
      <c r="A7202" s="593">
        <v>1366</v>
      </c>
      <c r="B7202" s="161" t="s">
        <v>20</v>
      </c>
      <c r="C7202" s="162" t="s">
        <v>21</v>
      </c>
      <c r="D7202" s="162" t="s">
        <v>1884</v>
      </c>
      <c r="E7202" s="162" t="s">
        <v>1885</v>
      </c>
      <c r="F7202" s="594" t="s">
        <v>14</v>
      </c>
      <c r="G7202" s="594"/>
      <c r="H7202" s="592"/>
      <c r="I7202" s="592"/>
      <c r="J7202" s="592"/>
      <c r="K7202" s="592"/>
      <c r="L7202" s="592"/>
    </row>
    <row r="7203" spans="1:12" s="148" customFormat="1" ht="26.25" customHeight="1" x14ac:dyDescent="0.15">
      <c r="A7203" s="593"/>
      <c r="B7203" s="589" t="s">
        <v>5840</v>
      </c>
      <c r="C7203" s="595" t="s">
        <v>5849</v>
      </c>
      <c r="D7203" s="596">
        <v>43121</v>
      </c>
      <c r="E7203" s="589" t="s">
        <v>1938</v>
      </c>
      <c r="F7203" s="589" t="s">
        <v>5850</v>
      </c>
      <c r="G7203" s="589"/>
      <c r="H7203" s="591" t="s">
        <v>1890</v>
      </c>
      <c r="I7203" s="591"/>
      <c r="J7203" s="164" t="s">
        <v>1891</v>
      </c>
      <c r="K7203" s="164" t="s">
        <v>0</v>
      </c>
      <c r="L7203" s="165">
        <v>897</v>
      </c>
    </row>
    <row r="7204" spans="1:12" s="148" customFormat="1" ht="176.25" customHeight="1" x14ac:dyDescent="0.15">
      <c r="A7204" s="593"/>
      <c r="B7204" s="589"/>
      <c r="C7204" s="595"/>
      <c r="D7204" s="596"/>
      <c r="E7204" s="589"/>
      <c r="F7204" s="589"/>
      <c r="G7204" s="589"/>
      <c r="H7204" s="591" t="s">
        <v>1892</v>
      </c>
      <c r="I7204" s="591"/>
      <c r="J7204" s="164" t="s">
        <v>1891</v>
      </c>
      <c r="K7204" s="164" t="s">
        <v>0</v>
      </c>
      <c r="L7204" s="165">
        <v>377</v>
      </c>
    </row>
    <row r="7205" spans="1:12" s="148" customFormat="1" ht="24" customHeight="1" x14ac:dyDescent="0.15">
      <c r="A7205" s="593"/>
      <c r="B7205" s="161" t="s">
        <v>29</v>
      </c>
      <c r="C7205" s="162" t="s">
        <v>30</v>
      </c>
      <c r="D7205" s="162" t="s">
        <v>1893</v>
      </c>
      <c r="E7205" s="162" t="s">
        <v>1894</v>
      </c>
      <c r="F7205" s="592"/>
      <c r="G7205" s="592"/>
      <c r="H7205" s="591" t="s">
        <v>1895</v>
      </c>
      <c r="I7205" s="591"/>
      <c r="J7205" s="589" t="s">
        <v>1891</v>
      </c>
      <c r="K7205" s="589" t="s">
        <v>1891</v>
      </c>
      <c r="L7205" s="590">
        <v>0</v>
      </c>
    </row>
    <row r="7206" spans="1:12" s="148" customFormat="1" ht="24" customHeight="1" x14ac:dyDescent="0.15">
      <c r="A7206" s="593"/>
      <c r="B7206" s="164" t="s">
        <v>1934</v>
      </c>
      <c r="C7206" s="164" t="s">
        <v>5850</v>
      </c>
      <c r="D7206" s="166">
        <v>43124</v>
      </c>
      <c r="E7206" s="164" t="s">
        <v>5851</v>
      </c>
      <c r="F7206" s="592"/>
      <c r="G7206" s="592"/>
      <c r="H7206" s="591"/>
      <c r="I7206" s="591"/>
      <c r="J7206" s="589"/>
      <c r="K7206" s="589"/>
      <c r="L7206" s="590"/>
    </row>
    <row r="7207" spans="1:12" s="148" customFormat="1" ht="24" customHeight="1" x14ac:dyDescent="0.15">
      <c r="A7207" s="593">
        <v>1367</v>
      </c>
      <c r="B7207" s="161" t="s">
        <v>20</v>
      </c>
      <c r="C7207" s="162" t="s">
        <v>21</v>
      </c>
      <c r="D7207" s="162" t="s">
        <v>1884</v>
      </c>
      <c r="E7207" s="162" t="s">
        <v>1885</v>
      </c>
      <c r="F7207" s="594" t="s">
        <v>14</v>
      </c>
      <c r="G7207" s="594"/>
      <c r="H7207" s="592"/>
      <c r="I7207" s="592"/>
      <c r="J7207" s="592"/>
      <c r="K7207" s="592"/>
      <c r="L7207" s="592"/>
    </row>
    <row r="7208" spans="1:12" s="148" customFormat="1" ht="26.25" customHeight="1" x14ac:dyDescent="0.15">
      <c r="A7208" s="593"/>
      <c r="B7208" s="589" t="s">
        <v>5840</v>
      </c>
      <c r="C7208" s="595" t="s">
        <v>5852</v>
      </c>
      <c r="D7208" s="596">
        <v>43125</v>
      </c>
      <c r="E7208" s="589" t="s">
        <v>5853</v>
      </c>
      <c r="F7208" s="589" t="s">
        <v>5854</v>
      </c>
      <c r="G7208" s="589"/>
      <c r="H7208" s="591" t="s">
        <v>1890</v>
      </c>
      <c r="I7208" s="591"/>
      <c r="J7208" s="164" t="s">
        <v>1891</v>
      </c>
      <c r="K7208" s="164" t="s">
        <v>0</v>
      </c>
      <c r="L7208" s="165">
        <v>612</v>
      </c>
    </row>
    <row r="7209" spans="1:12" s="148" customFormat="1" ht="155.25" customHeight="1" x14ac:dyDescent="0.15">
      <c r="A7209" s="593"/>
      <c r="B7209" s="589"/>
      <c r="C7209" s="595"/>
      <c r="D7209" s="596"/>
      <c r="E7209" s="589"/>
      <c r="F7209" s="589"/>
      <c r="G7209" s="589"/>
      <c r="H7209" s="591" t="s">
        <v>1892</v>
      </c>
      <c r="I7209" s="591"/>
      <c r="J7209" s="164" t="s">
        <v>1891</v>
      </c>
      <c r="K7209" s="164" t="s">
        <v>0</v>
      </c>
      <c r="L7209" s="165">
        <v>552.56000000000006</v>
      </c>
    </row>
    <row r="7210" spans="1:12" s="148" customFormat="1" ht="24" customHeight="1" x14ac:dyDescent="0.15">
      <c r="A7210" s="593"/>
      <c r="B7210" s="161" t="s">
        <v>29</v>
      </c>
      <c r="C7210" s="162" t="s">
        <v>30</v>
      </c>
      <c r="D7210" s="162" t="s">
        <v>1893</v>
      </c>
      <c r="E7210" s="162" t="s">
        <v>1894</v>
      </c>
      <c r="F7210" s="592"/>
      <c r="G7210" s="592"/>
      <c r="H7210" s="591" t="s">
        <v>1895</v>
      </c>
      <c r="I7210" s="591"/>
      <c r="J7210" s="589" t="s">
        <v>1891</v>
      </c>
      <c r="K7210" s="589" t="s">
        <v>0</v>
      </c>
      <c r="L7210" s="590">
        <v>3000</v>
      </c>
    </row>
    <row r="7211" spans="1:12" s="148" customFormat="1" ht="24" customHeight="1" x14ac:dyDescent="0.15">
      <c r="A7211" s="593"/>
      <c r="B7211" s="164" t="s">
        <v>1934</v>
      </c>
      <c r="C7211" s="164" t="s">
        <v>5854</v>
      </c>
      <c r="D7211" s="166">
        <v>43127</v>
      </c>
      <c r="E7211" s="164" t="s">
        <v>1959</v>
      </c>
      <c r="F7211" s="592"/>
      <c r="G7211" s="592"/>
      <c r="H7211" s="591"/>
      <c r="I7211" s="591"/>
      <c r="J7211" s="589"/>
      <c r="K7211" s="589"/>
      <c r="L7211" s="590"/>
    </row>
    <row r="7212" spans="1:12" s="148" customFormat="1" ht="24" customHeight="1" x14ac:dyDescent="0.15">
      <c r="A7212" s="593">
        <v>1368</v>
      </c>
      <c r="B7212" s="161" t="s">
        <v>20</v>
      </c>
      <c r="C7212" s="162" t="s">
        <v>21</v>
      </c>
      <c r="D7212" s="162" t="s">
        <v>1884</v>
      </c>
      <c r="E7212" s="162" t="s">
        <v>1885</v>
      </c>
      <c r="F7212" s="594" t="s">
        <v>14</v>
      </c>
      <c r="G7212" s="594"/>
      <c r="H7212" s="592"/>
      <c r="I7212" s="592"/>
      <c r="J7212" s="592"/>
      <c r="K7212" s="592"/>
      <c r="L7212" s="592"/>
    </row>
    <row r="7213" spans="1:12" s="148" customFormat="1" ht="26.25" customHeight="1" x14ac:dyDescent="0.15">
      <c r="A7213" s="593"/>
      <c r="B7213" s="589" t="s">
        <v>5840</v>
      </c>
      <c r="C7213" s="595" t="s">
        <v>5855</v>
      </c>
      <c r="D7213" s="596">
        <v>43129</v>
      </c>
      <c r="E7213" s="589" t="s">
        <v>1899</v>
      </c>
      <c r="F7213" s="589" t="s">
        <v>1900</v>
      </c>
      <c r="G7213" s="589"/>
      <c r="H7213" s="591" t="s">
        <v>1890</v>
      </c>
      <c r="I7213" s="591"/>
      <c r="J7213" s="164" t="s">
        <v>1891</v>
      </c>
      <c r="K7213" s="164" t="s">
        <v>0</v>
      </c>
      <c r="L7213" s="165">
        <v>678</v>
      </c>
    </row>
    <row r="7214" spans="1:12" s="148" customFormat="1" ht="365.25" customHeight="1" x14ac:dyDescent="0.15">
      <c r="A7214" s="593"/>
      <c r="B7214" s="589"/>
      <c r="C7214" s="595"/>
      <c r="D7214" s="596"/>
      <c r="E7214" s="589"/>
      <c r="F7214" s="589"/>
      <c r="G7214" s="589"/>
      <c r="H7214" s="591" t="s">
        <v>1892</v>
      </c>
      <c r="I7214" s="591"/>
      <c r="J7214" s="164" t="s">
        <v>1891</v>
      </c>
      <c r="K7214" s="164" t="s">
        <v>0</v>
      </c>
      <c r="L7214" s="165">
        <v>373</v>
      </c>
    </row>
    <row r="7215" spans="1:12" s="148" customFormat="1" ht="24" customHeight="1" x14ac:dyDescent="0.15">
      <c r="A7215" s="593"/>
      <c r="B7215" s="161" t="s">
        <v>29</v>
      </c>
      <c r="C7215" s="162" t="s">
        <v>30</v>
      </c>
      <c r="D7215" s="162" t="s">
        <v>1893</v>
      </c>
      <c r="E7215" s="162" t="s">
        <v>1894</v>
      </c>
      <c r="F7215" s="592"/>
      <c r="G7215" s="592"/>
      <c r="H7215" s="591" t="s">
        <v>1895</v>
      </c>
      <c r="I7215" s="591"/>
      <c r="J7215" s="589" t="s">
        <v>1891</v>
      </c>
      <c r="K7215" s="589" t="s">
        <v>0</v>
      </c>
      <c r="L7215" s="590">
        <v>395</v>
      </c>
    </row>
    <row r="7216" spans="1:12" s="148" customFormat="1" ht="24" customHeight="1" x14ac:dyDescent="0.15">
      <c r="A7216" s="593"/>
      <c r="B7216" s="164" t="s">
        <v>1934</v>
      </c>
      <c r="C7216" s="164" t="s">
        <v>1900</v>
      </c>
      <c r="D7216" s="166">
        <v>43135</v>
      </c>
      <c r="E7216" s="164" t="s">
        <v>5856</v>
      </c>
      <c r="F7216" s="592"/>
      <c r="G7216" s="592"/>
      <c r="H7216" s="591"/>
      <c r="I7216" s="591"/>
      <c r="J7216" s="589"/>
      <c r="K7216" s="589"/>
      <c r="L7216" s="590"/>
    </row>
    <row r="7217" spans="1:12" s="148" customFormat="1" ht="24" customHeight="1" x14ac:dyDescent="0.15">
      <c r="A7217" s="593">
        <v>1369</v>
      </c>
      <c r="B7217" s="161" t="s">
        <v>20</v>
      </c>
      <c r="C7217" s="162" t="s">
        <v>21</v>
      </c>
      <c r="D7217" s="162" t="s">
        <v>1884</v>
      </c>
      <c r="E7217" s="162" t="s">
        <v>1885</v>
      </c>
      <c r="F7217" s="594" t="s">
        <v>14</v>
      </c>
      <c r="G7217" s="594"/>
      <c r="H7217" s="592"/>
      <c r="I7217" s="592"/>
      <c r="J7217" s="592"/>
      <c r="K7217" s="592"/>
      <c r="L7217" s="592"/>
    </row>
    <row r="7218" spans="1:12" s="148" customFormat="1" ht="26.25" customHeight="1" x14ac:dyDescent="0.15">
      <c r="A7218" s="593"/>
      <c r="B7218" s="589" t="s">
        <v>5840</v>
      </c>
      <c r="C7218" s="595" t="s">
        <v>5855</v>
      </c>
      <c r="D7218" s="596">
        <v>43129</v>
      </c>
      <c r="E7218" s="589" t="s">
        <v>1899</v>
      </c>
      <c r="F7218" s="589" t="s">
        <v>5857</v>
      </c>
      <c r="G7218" s="589"/>
      <c r="H7218" s="591" t="s">
        <v>1890</v>
      </c>
      <c r="I7218" s="591"/>
      <c r="J7218" s="164" t="s">
        <v>1891</v>
      </c>
      <c r="K7218" s="164" t="s">
        <v>0</v>
      </c>
      <c r="L7218" s="165">
        <v>226</v>
      </c>
    </row>
    <row r="7219" spans="1:12" s="148" customFormat="1" ht="365.25" customHeight="1" x14ac:dyDescent="0.15">
      <c r="A7219" s="593"/>
      <c r="B7219" s="589"/>
      <c r="C7219" s="595"/>
      <c r="D7219" s="596"/>
      <c r="E7219" s="589"/>
      <c r="F7219" s="589"/>
      <c r="G7219" s="589"/>
      <c r="H7219" s="591" t="s">
        <v>1892</v>
      </c>
      <c r="I7219" s="591"/>
      <c r="J7219" s="164" t="s">
        <v>1891</v>
      </c>
      <c r="K7219" s="164" t="s">
        <v>0</v>
      </c>
      <c r="L7219" s="165">
        <v>244.59</v>
      </c>
    </row>
    <row r="7220" spans="1:12" s="148" customFormat="1" ht="24" customHeight="1" x14ac:dyDescent="0.15">
      <c r="A7220" s="593"/>
      <c r="B7220" s="161" t="s">
        <v>29</v>
      </c>
      <c r="C7220" s="162" t="s">
        <v>30</v>
      </c>
      <c r="D7220" s="162" t="s">
        <v>1893</v>
      </c>
      <c r="E7220" s="162" t="s">
        <v>1894</v>
      </c>
      <c r="F7220" s="592"/>
      <c r="G7220" s="592"/>
      <c r="H7220" s="591" t="s">
        <v>1895</v>
      </c>
      <c r="I7220" s="591"/>
      <c r="J7220" s="589" t="s">
        <v>1891</v>
      </c>
      <c r="K7220" s="589" t="s">
        <v>1891</v>
      </c>
      <c r="L7220" s="590">
        <v>0</v>
      </c>
    </row>
    <row r="7221" spans="1:12" s="148" customFormat="1" ht="24" customHeight="1" x14ac:dyDescent="0.15">
      <c r="A7221" s="593"/>
      <c r="B7221" s="164" t="s">
        <v>1934</v>
      </c>
      <c r="C7221" s="164" t="s">
        <v>5857</v>
      </c>
      <c r="D7221" s="166">
        <v>43135</v>
      </c>
      <c r="E7221" s="164" t="s">
        <v>5856</v>
      </c>
      <c r="F7221" s="592"/>
      <c r="G7221" s="592"/>
      <c r="H7221" s="591"/>
      <c r="I7221" s="591"/>
      <c r="J7221" s="589"/>
      <c r="K7221" s="589"/>
      <c r="L7221" s="590"/>
    </row>
    <row r="7222" spans="1:12" s="148" customFormat="1" ht="24" customHeight="1" x14ac:dyDescent="0.15">
      <c r="A7222" s="593">
        <v>1370</v>
      </c>
      <c r="B7222" s="161" t="s">
        <v>20</v>
      </c>
      <c r="C7222" s="162" t="s">
        <v>21</v>
      </c>
      <c r="D7222" s="162" t="s">
        <v>1884</v>
      </c>
      <c r="E7222" s="162" t="s">
        <v>1885</v>
      </c>
      <c r="F7222" s="594" t="s">
        <v>14</v>
      </c>
      <c r="G7222" s="594"/>
      <c r="H7222" s="592"/>
      <c r="I7222" s="592"/>
      <c r="J7222" s="592"/>
      <c r="K7222" s="592"/>
      <c r="L7222" s="592"/>
    </row>
    <row r="7223" spans="1:12" s="148" customFormat="1" ht="26.25" customHeight="1" x14ac:dyDescent="0.15">
      <c r="A7223" s="593"/>
      <c r="B7223" s="589" t="s">
        <v>5840</v>
      </c>
      <c r="C7223" s="595" t="s">
        <v>5858</v>
      </c>
      <c r="D7223" s="596">
        <v>43156</v>
      </c>
      <c r="E7223" s="589" t="s">
        <v>2169</v>
      </c>
      <c r="F7223" s="589" t="s">
        <v>5850</v>
      </c>
      <c r="G7223" s="589"/>
      <c r="H7223" s="591" t="s">
        <v>1890</v>
      </c>
      <c r="I7223" s="591"/>
      <c r="J7223" s="164" t="s">
        <v>1891</v>
      </c>
      <c r="K7223" s="164" t="s">
        <v>0</v>
      </c>
      <c r="L7223" s="165">
        <v>586</v>
      </c>
    </row>
    <row r="7224" spans="1:12" s="148" customFormat="1" ht="270.75" customHeight="1" x14ac:dyDescent="0.15">
      <c r="A7224" s="593"/>
      <c r="B7224" s="589"/>
      <c r="C7224" s="595"/>
      <c r="D7224" s="596"/>
      <c r="E7224" s="589"/>
      <c r="F7224" s="589"/>
      <c r="G7224" s="589"/>
      <c r="H7224" s="591" t="s">
        <v>1892</v>
      </c>
      <c r="I7224" s="591"/>
      <c r="J7224" s="164" t="s">
        <v>1891</v>
      </c>
      <c r="K7224" s="164" t="s">
        <v>0</v>
      </c>
      <c r="L7224" s="165">
        <v>439.84</v>
      </c>
    </row>
    <row r="7225" spans="1:12" s="148" customFormat="1" ht="24" customHeight="1" x14ac:dyDescent="0.15">
      <c r="A7225" s="593"/>
      <c r="B7225" s="161" t="s">
        <v>29</v>
      </c>
      <c r="C7225" s="162" t="s">
        <v>30</v>
      </c>
      <c r="D7225" s="162" t="s">
        <v>1893</v>
      </c>
      <c r="E7225" s="162" t="s">
        <v>1894</v>
      </c>
      <c r="F7225" s="592"/>
      <c r="G7225" s="592"/>
      <c r="H7225" s="591" t="s">
        <v>1895</v>
      </c>
      <c r="I7225" s="591"/>
      <c r="J7225" s="589" t="s">
        <v>1891</v>
      </c>
      <c r="K7225" s="589" t="s">
        <v>1891</v>
      </c>
      <c r="L7225" s="590">
        <v>0</v>
      </c>
    </row>
    <row r="7226" spans="1:12" s="148" customFormat="1" ht="24" customHeight="1" x14ac:dyDescent="0.15">
      <c r="A7226" s="593"/>
      <c r="B7226" s="164" t="s">
        <v>1934</v>
      </c>
      <c r="C7226" s="164" t="s">
        <v>5850</v>
      </c>
      <c r="D7226" s="166">
        <v>43159</v>
      </c>
      <c r="E7226" s="164" t="s">
        <v>3470</v>
      </c>
      <c r="F7226" s="592"/>
      <c r="G7226" s="592"/>
      <c r="H7226" s="591"/>
      <c r="I7226" s="591"/>
      <c r="J7226" s="589"/>
      <c r="K7226" s="589"/>
      <c r="L7226" s="590"/>
    </row>
    <row r="7227" spans="1:12" s="148" customFormat="1" ht="24" customHeight="1" x14ac:dyDescent="0.15">
      <c r="A7227" s="593">
        <v>1371</v>
      </c>
      <c r="B7227" s="161" t="s">
        <v>20</v>
      </c>
      <c r="C7227" s="162" t="s">
        <v>21</v>
      </c>
      <c r="D7227" s="162" t="s">
        <v>1884</v>
      </c>
      <c r="E7227" s="162" t="s">
        <v>1885</v>
      </c>
      <c r="F7227" s="594" t="s">
        <v>14</v>
      </c>
      <c r="G7227" s="594"/>
      <c r="H7227" s="592"/>
      <c r="I7227" s="592"/>
      <c r="J7227" s="592"/>
      <c r="K7227" s="592"/>
      <c r="L7227" s="592"/>
    </row>
    <row r="7228" spans="1:12" s="148" customFormat="1" ht="26.25" customHeight="1" x14ac:dyDescent="0.15">
      <c r="A7228" s="593"/>
      <c r="B7228" s="589" t="s">
        <v>5840</v>
      </c>
      <c r="C7228" s="595" t="s">
        <v>5858</v>
      </c>
      <c r="D7228" s="596">
        <v>43156</v>
      </c>
      <c r="E7228" s="589" t="s">
        <v>2169</v>
      </c>
      <c r="F7228" s="589" t="s">
        <v>5859</v>
      </c>
      <c r="G7228" s="589"/>
      <c r="H7228" s="591" t="s">
        <v>1890</v>
      </c>
      <c r="I7228" s="591"/>
      <c r="J7228" s="164" t="s">
        <v>1891</v>
      </c>
      <c r="K7228" s="164" t="s">
        <v>0</v>
      </c>
      <c r="L7228" s="165">
        <v>202.5</v>
      </c>
    </row>
    <row r="7229" spans="1:12" s="148" customFormat="1" ht="270.75" customHeight="1" x14ac:dyDescent="0.15">
      <c r="A7229" s="593"/>
      <c r="B7229" s="589"/>
      <c r="C7229" s="595"/>
      <c r="D7229" s="596"/>
      <c r="E7229" s="589"/>
      <c r="F7229" s="589"/>
      <c r="G7229" s="589"/>
      <c r="H7229" s="591" t="s">
        <v>1892</v>
      </c>
      <c r="I7229" s="591"/>
      <c r="J7229" s="164" t="s">
        <v>1891</v>
      </c>
      <c r="K7229" s="164" t="s">
        <v>0</v>
      </c>
      <c r="L7229" s="165">
        <v>565.84</v>
      </c>
    </row>
    <row r="7230" spans="1:12" s="148" customFormat="1" ht="24" customHeight="1" x14ac:dyDescent="0.15">
      <c r="A7230" s="593"/>
      <c r="B7230" s="161" t="s">
        <v>29</v>
      </c>
      <c r="C7230" s="162" t="s">
        <v>30</v>
      </c>
      <c r="D7230" s="162" t="s">
        <v>1893</v>
      </c>
      <c r="E7230" s="162" t="s">
        <v>1894</v>
      </c>
      <c r="F7230" s="592"/>
      <c r="G7230" s="592"/>
      <c r="H7230" s="591" t="s">
        <v>1895</v>
      </c>
      <c r="I7230" s="591"/>
      <c r="J7230" s="589" t="s">
        <v>1891</v>
      </c>
      <c r="K7230" s="589" t="s">
        <v>1891</v>
      </c>
      <c r="L7230" s="590">
        <v>0</v>
      </c>
    </row>
    <row r="7231" spans="1:12" s="148" customFormat="1" ht="24" customHeight="1" x14ac:dyDescent="0.15">
      <c r="A7231" s="593"/>
      <c r="B7231" s="164" t="s">
        <v>1934</v>
      </c>
      <c r="C7231" s="164" t="s">
        <v>5859</v>
      </c>
      <c r="D7231" s="166">
        <v>43159</v>
      </c>
      <c r="E7231" s="164" t="s">
        <v>3470</v>
      </c>
      <c r="F7231" s="592"/>
      <c r="G7231" s="592"/>
      <c r="H7231" s="591"/>
      <c r="I7231" s="591"/>
      <c r="J7231" s="589"/>
      <c r="K7231" s="589"/>
      <c r="L7231" s="590"/>
    </row>
    <row r="7232" spans="1:12" s="148" customFormat="1" ht="24" customHeight="1" x14ac:dyDescent="0.15">
      <c r="A7232" s="593">
        <v>1372</v>
      </c>
      <c r="B7232" s="161" t="s">
        <v>20</v>
      </c>
      <c r="C7232" s="162" t="s">
        <v>21</v>
      </c>
      <c r="D7232" s="162" t="s">
        <v>1884</v>
      </c>
      <c r="E7232" s="162" t="s">
        <v>1885</v>
      </c>
      <c r="F7232" s="594" t="s">
        <v>14</v>
      </c>
      <c r="G7232" s="594"/>
      <c r="H7232" s="592"/>
      <c r="I7232" s="592"/>
      <c r="J7232" s="592"/>
      <c r="K7232" s="592"/>
      <c r="L7232" s="592"/>
    </row>
    <row r="7233" spans="1:12" s="148" customFormat="1" ht="26.25" customHeight="1" x14ac:dyDescent="0.15">
      <c r="A7233" s="593"/>
      <c r="B7233" s="589" t="s">
        <v>5860</v>
      </c>
      <c r="C7233" s="595" t="s">
        <v>5861</v>
      </c>
      <c r="D7233" s="596">
        <v>43035</v>
      </c>
      <c r="E7233" s="589" t="s">
        <v>5862</v>
      </c>
      <c r="F7233" s="589" t="s">
        <v>3153</v>
      </c>
      <c r="G7233" s="589"/>
      <c r="H7233" s="591" t="s">
        <v>1890</v>
      </c>
      <c r="I7233" s="591"/>
      <c r="J7233" s="164" t="s">
        <v>1891</v>
      </c>
      <c r="K7233" s="164" t="s">
        <v>0</v>
      </c>
      <c r="L7233" s="165">
        <v>985</v>
      </c>
    </row>
    <row r="7234" spans="1:12" s="148" customFormat="1" ht="186.75" customHeight="1" x14ac:dyDescent="0.15">
      <c r="A7234" s="593"/>
      <c r="B7234" s="589"/>
      <c r="C7234" s="595"/>
      <c r="D7234" s="596"/>
      <c r="E7234" s="589"/>
      <c r="F7234" s="589"/>
      <c r="G7234" s="589"/>
      <c r="H7234" s="591" t="s">
        <v>1892</v>
      </c>
      <c r="I7234" s="591"/>
      <c r="J7234" s="164" t="s">
        <v>1891</v>
      </c>
      <c r="K7234" s="164" t="s">
        <v>0</v>
      </c>
      <c r="L7234" s="165">
        <v>1183.74</v>
      </c>
    </row>
    <row r="7235" spans="1:12" s="148" customFormat="1" ht="24" customHeight="1" x14ac:dyDescent="0.15">
      <c r="A7235" s="593"/>
      <c r="B7235" s="161" t="s">
        <v>29</v>
      </c>
      <c r="C7235" s="162" t="s">
        <v>30</v>
      </c>
      <c r="D7235" s="162" t="s">
        <v>1893</v>
      </c>
      <c r="E7235" s="162" t="s">
        <v>1894</v>
      </c>
      <c r="F7235" s="592"/>
      <c r="G7235" s="592"/>
      <c r="H7235" s="591" t="s">
        <v>1895</v>
      </c>
      <c r="I7235" s="591"/>
      <c r="J7235" s="589" t="s">
        <v>1891</v>
      </c>
      <c r="K7235" s="589" t="s">
        <v>0</v>
      </c>
      <c r="L7235" s="590">
        <v>175</v>
      </c>
    </row>
    <row r="7236" spans="1:12" s="148" customFormat="1" ht="34.5" customHeight="1" x14ac:dyDescent="0.15">
      <c r="A7236" s="593"/>
      <c r="B7236" s="164" t="s">
        <v>1945</v>
      </c>
      <c r="C7236" s="164" t="s">
        <v>3153</v>
      </c>
      <c r="D7236" s="166">
        <v>43041</v>
      </c>
      <c r="E7236" s="164" t="s">
        <v>4292</v>
      </c>
      <c r="F7236" s="592"/>
      <c r="G7236" s="592"/>
      <c r="H7236" s="591"/>
      <c r="I7236" s="591"/>
      <c r="J7236" s="589"/>
      <c r="K7236" s="589"/>
      <c r="L7236" s="590"/>
    </row>
    <row r="7237" spans="1:12" s="148" customFormat="1" ht="24" customHeight="1" x14ac:dyDescent="0.15">
      <c r="A7237" s="593">
        <v>1373</v>
      </c>
      <c r="B7237" s="161" t="s">
        <v>20</v>
      </c>
      <c r="C7237" s="162" t="s">
        <v>21</v>
      </c>
      <c r="D7237" s="162" t="s">
        <v>1884</v>
      </c>
      <c r="E7237" s="162" t="s">
        <v>1885</v>
      </c>
      <c r="F7237" s="594" t="s">
        <v>14</v>
      </c>
      <c r="G7237" s="594"/>
      <c r="H7237" s="592"/>
      <c r="I7237" s="592"/>
      <c r="J7237" s="592"/>
      <c r="K7237" s="592"/>
      <c r="L7237" s="592"/>
    </row>
    <row r="7238" spans="1:12" s="148" customFormat="1" ht="26.25" customHeight="1" x14ac:dyDescent="0.15">
      <c r="A7238" s="593"/>
      <c r="B7238" s="589" t="s">
        <v>5863</v>
      </c>
      <c r="C7238" s="595" t="s">
        <v>5864</v>
      </c>
      <c r="D7238" s="596">
        <v>43035</v>
      </c>
      <c r="E7238" s="589" t="s">
        <v>4295</v>
      </c>
      <c r="F7238" s="589" t="s">
        <v>4051</v>
      </c>
      <c r="G7238" s="589"/>
      <c r="H7238" s="591" t="s">
        <v>1890</v>
      </c>
      <c r="I7238" s="591"/>
      <c r="J7238" s="164" t="s">
        <v>1891</v>
      </c>
      <c r="K7238" s="164" t="s">
        <v>0</v>
      </c>
      <c r="L7238" s="165">
        <v>149</v>
      </c>
    </row>
    <row r="7239" spans="1:12" s="148" customFormat="1" ht="165.75" customHeight="1" x14ac:dyDescent="0.15">
      <c r="A7239" s="593"/>
      <c r="B7239" s="589"/>
      <c r="C7239" s="595"/>
      <c r="D7239" s="596"/>
      <c r="E7239" s="589"/>
      <c r="F7239" s="589"/>
      <c r="G7239" s="589"/>
      <c r="H7239" s="591" t="s">
        <v>1892</v>
      </c>
      <c r="I7239" s="591"/>
      <c r="J7239" s="164" t="s">
        <v>1891</v>
      </c>
      <c r="K7239" s="164" t="s">
        <v>0</v>
      </c>
      <c r="L7239" s="165">
        <v>298.40000000000003</v>
      </c>
    </row>
    <row r="7240" spans="1:12" s="148" customFormat="1" ht="24" customHeight="1" x14ac:dyDescent="0.15">
      <c r="A7240" s="593"/>
      <c r="B7240" s="161" t="s">
        <v>29</v>
      </c>
      <c r="C7240" s="162" t="s">
        <v>30</v>
      </c>
      <c r="D7240" s="162" t="s">
        <v>1893</v>
      </c>
      <c r="E7240" s="162" t="s">
        <v>1894</v>
      </c>
      <c r="F7240" s="592"/>
      <c r="G7240" s="592"/>
      <c r="H7240" s="591" t="s">
        <v>1895</v>
      </c>
      <c r="I7240" s="591"/>
      <c r="J7240" s="589" t="s">
        <v>1891</v>
      </c>
      <c r="K7240" s="589" t="s">
        <v>1891</v>
      </c>
      <c r="L7240" s="590">
        <v>0</v>
      </c>
    </row>
    <row r="7241" spans="1:12" s="148" customFormat="1" ht="24" customHeight="1" x14ac:dyDescent="0.15">
      <c r="A7241" s="593"/>
      <c r="B7241" s="164" t="s">
        <v>2052</v>
      </c>
      <c r="C7241" s="164" t="s">
        <v>4051</v>
      </c>
      <c r="D7241" s="166">
        <v>43036</v>
      </c>
      <c r="E7241" s="164" t="s">
        <v>4052</v>
      </c>
      <c r="F7241" s="592"/>
      <c r="G7241" s="592"/>
      <c r="H7241" s="591"/>
      <c r="I7241" s="591"/>
      <c r="J7241" s="589"/>
      <c r="K7241" s="589"/>
      <c r="L7241" s="590"/>
    </row>
    <row r="7242" spans="1:12" s="148" customFormat="1" ht="24" customHeight="1" x14ac:dyDescent="0.15">
      <c r="A7242" s="593">
        <v>1374</v>
      </c>
      <c r="B7242" s="161" t="s">
        <v>20</v>
      </c>
      <c r="C7242" s="162" t="s">
        <v>21</v>
      </c>
      <c r="D7242" s="162" t="s">
        <v>1884</v>
      </c>
      <c r="E7242" s="162" t="s">
        <v>1885</v>
      </c>
      <c r="F7242" s="594" t="s">
        <v>14</v>
      </c>
      <c r="G7242" s="594"/>
      <c r="H7242" s="592"/>
      <c r="I7242" s="592"/>
      <c r="J7242" s="592"/>
      <c r="K7242" s="592"/>
      <c r="L7242" s="592"/>
    </row>
    <row r="7243" spans="1:12" s="148" customFormat="1" ht="26.25" customHeight="1" x14ac:dyDescent="0.15">
      <c r="A7243" s="593"/>
      <c r="B7243" s="589" t="s">
        <v>5863</v>
      </c>
      <c r="C7243" s="595" t="s">
        <v>5865</v>
      </c>
      <c r="D7243" s="596">
        <v>43156</v>
      </c>
      <c r="E7243" s="589" t="s">
        <v>3515</v>
      </c>
      <c r="F7243" s="589" t="s">
        <v>3516</v>
      </c>
      <c r="G7243" s="589"/>
      <c r="H7243" s="591" t="s">
        <v>1890</v>
      </c>
      <c r="I7243" s="591"/>
      <c r="J7243" s="164" t="s">
        <v>1891</v>
      </c>
      <c r="K7243" s="164" t="s">
        <v>0</v>
      </c>
      <c r="L7243" s="165">
        <v>201.68</v>
      </c>
    </row>
    <row r="7244" spans="1:12" s="148" customFormat="1" ht="408.95" customHeight="1" x14ac:dyDescent="0.15">
      <c r="A7244" s="593"/>
      <c r="B7244" s="589"/>
      <c r="C7244" s="595"/>
      <c r="D7244" s="596"/>
      <c r="E7244" s="589"/>
      <c r="F7244" s="589"/>
      <c r="G7244" s="589"/>
      <c r="H7244" s="591" t="s">
        <v>1892</v>
      </c>
      <c r="I7244" s="591"/>
      <c r="J7244" s="589" t="s">
        <v>1891</v>
      </c>
      <c r="K7244" s="589" t="s">
        <v>0</v>
      </c>
      <c r="L7244" s="590">
        <v>928</v>
      </c>
    </row>
    <row r="7245" spans="1:12" s="148" customFormat="1" ht="8.85" customHeight="1" x14ac:dyDescent="0.15">
      <c r="A7245" s="593"/>
      <c r="B7245" s="589"/>
      <c r="C7245" s="595"/>
      <c r="D7245" s="596"/>
      <c r="E7245" s="589"/>
      <c r="F7245" s="589"/>
      <c r="G7245" s="589"/>
      <c r="H7245" s="591"/>
      <c r="I7245" s="591"/>
      <c r="J7245" s="589"/>
      <c r="K7245" s="589"/>
      <c r="L7245" s="590"/>
    </row>
    <row r="7246" spans="1:12" s="148" customFormat="1" ht="24" customHeight="1" x14ac:dyDescent="0.15">
      <c r="A7246" s="593"/>
      <c r="B7246" s="161" t="s">
        <v>29</v>
      </c>
      <c r="C7246" s="162" t="s">
        <v>30</v>
      </c>
      <c r="D7246" s="162" t="s">
        <v>1893</v>
      </c>
      <c r="E7246" s="162" t="s">
        <v>1894</v>
      </c>
      <c r="F7246" s="592"/>
      <c r="G7246" s="592"/>
      <c r="H7246" s="591" t="s">
        <v>1895</v>
      </c>
      <c r="I7246" s="591"/>
      <c r="J7246" s="589" t="s">
        <v>1891</v>
      </c>
      <c r="K7246" s="589" t="s">
        <v>0</v>
      </c>
      <c r="L7246" s="590">
        <v>78</v>
      </c>
    </row>
    <row r="7247" spans="1:12" s="148" customFormat="1" ht="24" customHeight="1" x14ac:dyDescent="0.15">
      <c r="A7247" s="593"/>
      <c r="B7247" s="164" t="s">
        <v>2052</v>
      </c>
      <c r="C7247" s="164" t="s">
        <v>3516</v>
      </c>
      <c r="D7247" s="166">
        <v>43157</v>
      </c>
      <c r="E7247" s="164" t="s">
        <v>5866</v>
      </c>
      <c r="F7247" s="592"/>
      <c r="G7247" s="592"/>
      <c r="H7247" s="591"/>
      <c r="I7247" s="591"/>
      <c r="J7247" s="589"/>
      <c r="K7247" s="589"/>
      <c r="L7247" s="590"/>
    </row>
    <row r="7248" spans="1:12" s="148" customFormat="1" ht="24" customHeight="1" x14ac:dyDescent="0.15">
      <c r="A7248" s="593">
        <v>1375</v>
      </c>
      <c r="B7248" s="161" t="s">
        <v>20</v>
      </c>
      <c r="C7248" s="162" t="s">
        <v>21</v>
      </c>
      <c r="D7248" s="162" t="s">
        <v>1884</v>
      </c>
      <c r="E7248" s="162" t="s">
        <v>1885</v>
      </c>
      <c r="F7248" s="594" t="s">
        <v>14</v>
      </c>
      <c r="G7248" s="594"/>
      <c r="H7248" s="592"/>
      <c r="I7248" s="592"/>
      <c r="J7248" s="592"/>
      <c r="K7248" s="592"/>
      <c r="L7248" s="592"/>
    </row>
    <row r="7249" spans="1:12" s="148" customFormat="1" ht="26.25" customHeight="1" x14ac:dyDescent="0.15">
      <c r="A7249" s="593"/>
      <c r="B7249" s="589" t="s">
        <v>5867</v>
      </c>
      <c r="C7249" s="595" t="s">
        <v>5868</v>
      </c>
      <c r="D7249" s="596">
        <v>43009</v>
      </c>
      <c r="E7249" s="589" t="s">
        <v>2809</v>
      </c>
      <c r="F7249" s="589" t="s">
        <v>5869</v>
      </c>
      <c r="G7249" s="589"/>
      <c r="H7249" s="591" t="s">
        <v>1890</v>
      </c>
      <c r="I7249" s="591"/>
      <c r="J7249" s="164" t="s">
        <v>1891</v>
      </c>
      <c r="K7249" s="164" t="s">
        <v>0</v>
      </c>
      <c r="L7249" s="165">
        <v>480</v>
      </c>
    </row>
    <row r="7250" spans="1:12" s="148" customFormat="1" ht="408.95" customHeight="1" x14ac:dyDescent="0.15">
      <c r="A7250" s="593"/>
      <c r="B7250" s="589"/>
      <c r="C7250" s="595"/>
      <c r="D7250" s="596"/>
      <c r="E7250" s="589"/>
      <c r="F7250" s="589"/>
      <c r="G7250" s="589"/>
      <c r="H7250" s="591" t="s">
        <v>1892</v>
      </c>
      <c r="I7250" s="591"/>
      <c r="J7250" s="589" t="s">
        <v>1891</v>
      </c>
      <c r="K7250" s="589" t="s">
        <v>1891</v>
      </c>
      <c r="L7250" s="590">
        <v>0</v>
      </c>
    </row>
    <row r="7251" spans="1:12" s="148" customFormat="1" ht="187.35" customHeight="1" x14ac:dyDescent="0.15">
      <c r="A7251" s="593"/>
      <c r="B7251" s="589"/>
      <c r="C7251" s="595"/>
      <c r="D7251" s="596"/>
      <c r="E7251" s="589"/>
      <c r="F7251" s="589"/>
      <c r="G7251" s="589"/>
      <c r="H7251" s="591"/>
      <c r="I7251" s="591"/>
      <c r="J7251" s="589"/>
      <c r="K7251" s="589"/>
      <c r="L7251" s="590"/>
    </row>
    <row r="7252" spans="1:12" s="148" customFormat="1" ht="24" customHeight="1" x14ac:dyDescent="0.15">
      <c r="A7252" s="593"/>
      <c r="B7252" s="161" t="s">
        <v>29</v>
      </c>
      <c r="C7252" s="162" t="s">
        <v>30</v>
      </c>
      <c r="D7252" s="162" t="s">
        <v>1893</v>
      </c>
      <c r="E7252" s="162" t="s">
        <v>1894</v>
      </c>
      <c r="F7252" s="592"/>
      <c r="G7252" s="592"/>
      <c r="H7252" s="591" t="s">
        <v>1895</v>
      </c>
      <c r="I7252" s="591"/>
      <c r="J7252" s="589" t="s">
        <v>1891</v>
      </c>
      <c r="K7252" s="589" t="s">
        <v>1891</v>
      </c>
      <c r="L7252" s="590">
        <v>0</v>
      </c>
    </row>
    <row r="7253" spans="1:12" s="148" customFormat="1" ht="24" customHeight="1" x14ac:dyDescent="0.15">
      <c r="A7253" s="593"/>
      <c r="B7253" s="164" t="s">
        <v>2383</v>
      </c>
      <c r="C7253" s="164" t="s">
        <v>5869</v>
      </c>
      <c r="D7253" s="166">
        <v>43016</v>
      </c>
      <c r="E7253" s="164" t="s">
        <v>2190</v>
      </c>
      <c r="F7253" s="592"/>
      <c r="G7253" s="592"/>
      <c r="H7253" s="591"/>
      <c r="I7253" s="591"/>
      <c r="J7253" s="589"/>
      <c r="K7253" s="589"/>
      <c r="L7253" s="590"/>
    </row>
    <row r="7254" spans="1:12" s="148" customFormat="1" ht="24" customHeight="1" x14ac:dyDescent="0.15">
      <c r="A7254" s="593">
        <v>1376</v>
      </c>
      <c r="B7254" s="161" t="s">
        <v>20</v>
      </c>
      <c r="C7254" s="162" t="s">
        <v>21</v>
      </c>
      <c r="D7254" s="162" t="s">
        <v>1884</v>
      </c>
      <c r="E7254" s="162" t="s">
        <v>1885</v>
      </c>
      <c r="F7254" s="594" t="s">
        <v>14</v>
      </c>
      <c r="G7254" s="594"/>
      <c r="H7254" s="592"/>
      <c r="I7254" s="592"/>
      <c r="J7254" s="592"/>
      <c r="K7254" s="592"/>
      <c r="L7254" s="592"/>
    </row>
    <row r="7255" spans="1:12" s="148" customFormat="1" ht="26.25" customHeight="1" x14ac:dyDescent="0.15">
      <c r="A7255" s="593"/>
      <c r="B7255" s="589" t="s">
        <v>5867</v>
      </c>
      <c r="C7255" s="595" t="s">
        <v>5870</v>
      </c>
      <c r="D7255" s="596">
        <v>43037</v>
      </c>
      <c r="E7255" s="589" t="s">
        <v>3030</v>
      </c>
      <c r="F7255" s="589" t="s">
        <v>5871</v>
      </c>
      <c r="G7255" s="589"/>
      <c r="H7255" s="591" t="s">
        <v>1890</v>
      </c>
      <c r="I7255" s="591"/>
      <c r="J7255" s="164" t="s">
        <v>1891</v>
      </c>
      <c r="K7255" s="164" t="s">
        <v>0</v>
      </c>
      <c r="L7255" s="165">
        <v>408</v>
      </c>
    </row>
    <row r="7256" spans="1:12" s="148" customFormat="1" ht="176.25" customHeight="1" x14ac:dyDescent="0.15">
      <c r="A7256" s="593"/>
      <c r="B7256" s="589"/>
      <c r="C7256" s="595"/>
      <c r="D7256" s="596"/>
      <c r="E7256" s="589"/>
      <c r="F7256" s="589"/>
      <c r="G7256" s="589"/>
      <c r="H7256" s="591" t="s">
        <v>1892</v>
      </c>
      <c r="I7256" s="591"/>
      <c r="J7256" s="164" t="s">
        <v>1891</v>
      </c>
      <c r="K7256" s="164" t="s">
        <v>0</v>
      </c>
      <c r="L7256" s="165">
        <v>269.39999999999998</v>
      </c>
    </row>
    <row r="7257" spans="1:12" s="148" customFormat="1" ht="24" customHeight="1" x14ac:dyDescent="0.15">
      <c r="A7257" s="593"/>
      <c r="B7257" s="161" t="s">
        <v>29</v>
      </c>
      <c r="C7257" s="162" t="s">
        <v>30</v>
      </c>
      <c r="D7257" s="162" t="s">
        <v>1893</v>
      </c>
      <c r="E7257" s="162" t="s">
        <v>1894</v>
      </c>
      <c r="F7257" s="592"/>
      <c r="G7257" s="592"/>
      <c r="H7257" s="591" t="s">
        <v>1895</v>
      </c>
      <c r="I7257" s="591"/>
      <c r="J7257" s="589" t="s">
        <v>1891</v>
      </c>
      <c r="K7257" s="589" t="s">
        <v>0</v>
      </c>
      <c r="L7257" s="590">
        <v>100</v>
      </c>
    </row>
    <row r="7258" spans="1:12" s="148" customFormat="1" ht="24" customHeight="1" x14ac:dyDescent="0.15">
      <c r="A7258" s="593"/>
      <c r="B7258" s="164" t="s">
        <v>2383</v>
      </c>
      <c r="C7258" s="164" t="s">
        <v>5871</v>
      </c>
      <c r="D7258" s="166">
        <v>43039</v>
      </c>
      <c r="E7258" s="164" t="s">
        <v>3399</v>
      </c>
      <c r="F7258" s="592"/>
      <c r="G7258" s="592"/>
      <c r="H7258" s="591"/>
      <c r="I7258" s="591"/>
      <c r="J7258" s="589"/>
      <c r="K7258" s="589"/>
      <c r="L7258" s="590"/>
    </row>
    <row r="7259" spans="1:12" s="148" customFormat="1" ht="24" customHeight="1" x14ac:dyDescent="0.15">
      <c r="A7259" s="593">
        <v>1377</v>
      </c>
      <c r="B7259" s="161" t="s">
        <v>20</v>
      </c>
      <c r="C7259" s="162" t="s">
        <v>21</v>
      </c>
      <c r="D7259" s="162" t="s">
        <v>1884</v>
      </c>
      <c r="E7259" s="162" t="s">
        <v>1885</v>
      </c>
      <c r="F7259" s="594" t="s">
        <v>14</v>
      </c>
      <c r="G7259" s="594"/>
      <c r="H7259" s="592"/>
      <c r="I7259" s="592"/>
      <c r="J7259" s="592"/>
      <c r="K7259" s="592"/>
      <c r="L7259" s="592"/>
    </row>
    <row r="7260" spans="1:12" s="148" customFormat="1" ht="26.25" customHeight="1" x14ac:dyDescent="0.15">
      <c r="A7260" s="593"/>
      <c r="B7260" s="589" t="s">
        <v>5867</v>
      </c>
      <c r="C7260" s="595" t="s">
        <v>5872</v>
      </c>
      <c r="D7260" s="596">
        <v>43074</v>
      </c>
      <c r="E7260" s="589" t="s">
        <v>2012</v>
      </c>
      <c r="F7260" s="589" t="s">
        <v>2013</v>
      </c>
      <c r="G7260" s="589"/>
      <c r="H7260" s="591" t="s">
        <v>1890</v>
      </c>
      <c r="I7260" s="591"/>
      <c r="J7260" s="164" t="s">
        <v>1891</v>
      </c>
      <c r="K7260" s="164" t="s">
        <v>0</v>
      </c>
      <c r="L7260" s="165">
        <v>227.25</v>
      </c>
    </row>
    <row r="7261" spans="1:12" s="148" customFormat="1" ht="249.75" customHeight="1" x14ac:dyDescent="0.15">
      <c r="A7261" s="593"/>
      <c r="B7261" s="589"/>
      <c r="C7261" s="595"/>
      <c r="D7261" s="596"/>
      <c r="E7261" s="589"/>
      <c r="F7261" s="589"/>
      <c r="G7261" s="589"/>
      <c r="H7261" s="591" t="s">
        <v>1892</v>
      </c>
      <c r="I7261" s="591"/>
      <c r="J7261" s="164" t="s">
        <v>1891</v>
      </c>
      <c r="K7261" s="164" t="s">
        <v>0</v>
      </c>
      <c r="L7261" s="165">
        <v>236.39</v>
      </c>
    </row>
    <row r="7262" spans="1:12" s="148" customFormat="1" ht="24" customHeight="1" x14ac:dyDescent="0.15">
      <c r="A7262" s="593"/>
      <c r="B7262" s="161" t="s">
        <v>29</v>
      </c>
      <c r="C7262" s="162" t="s">
        <v>30</v>
      </c>
      <c r="D7262" s="162" t="s">
        <v>1893</v>
      </c>
      <c r="E7262" s="162" t="s">
        <v>1894</v>
      </c>
      <c r="F7262" s="592"/>
      <c r="G7262" s="592"/>
      <c r="H7262" s="591" t="s">
        <v>1895</v>
      </c>
      <c r="I7262" s="591"/>
      <c r="J7262" s="589" t="s">
        <v>1891</v>
      </c>
      <c r="K7262" s="589" t="s">
        <v>0</v>
      </c>
      <c r="L7262" s="590">
        <v>200</v>
      </c>
    </row>
    <row r="7263" spans="1:12" s="148" customFormat="1" ht="24" customHeight="1" x14ac:dyDescent="0.15">
      <c r="A7263" s="593"/>
      <c r="B7263" s="164" t="s">
        <v>2383</v>
      </c>
      <c r="C7263" s="164" t="s">
        <v>2013</v>
      </c>
      <c r="D7263" s="166">
        <v>43075</v>
      </c>
      <c r="E7263" s="164" t="s">
        <v>4135</v>
      </c>
      <c r="F7263" s="592"/>
      <c r="G7263" s="592"/>
      <c r="H7263" s="591"/>
      <c r="I7263" s="591"/>
      <c r="J7263" s="589"/>
      <c r="K7263" s="589"/>
      <c r="L7263" s="590"/>
    </row>
    <row r="7264" spans="1:12" s="148" customFormat="1" ht="24" customHeight="1" x14ac:dyDescent="0.15">
      <c r="A7264" s="593">
        <v>1378</v>
      </c>
      <c r="B7264" s="161" t="s">
        <v>20</v>
      </c>
      <c r="C7264" s="162" t="s">
        <v>21</v>
      </c>
      <c r="D7264" s="162" t="s">
        <v>1884</v>
      </c>
      <c r="E7264" s="162" t="s">
        <v>1885</v>
      </c>
      <c r="F7264" s="594" t="s">
        <v>14</v>
      </c>
      <c r="G7264" s="594"/>
      <c r="H7264" s="592"/>
      <c r="I7264" s="592"/>
      <c r="J7264" s="592"/>
      <c r="K7264" s="592"/>
      <c r="L7264" s="592"/>
    </row>
    <row r="7265" spans="1:12" s="148" customFormat="1" ht="26.25" customHeight="1" x14ac:dyDescent="0.15">
      <c r="A7265" s="593"/>
      <c r="B7265" s="589" t="s">
        <v>5867</v>
      </c>
      <c r="C7265" s="595" t="s">
        <v>5873</v>
      </c>
      <c r="D7265" s="596">
        <v>43181</v>
      </c>
      <c r="E7265" s="589" t="s">
        <v>2954</v>
      </c>
      <c r="F7265" s="589" t="s">
        <v>145</v>
      </c>
      <c r="G7265" s="589"/>
      <c r="H7265" s="591" t="s">
        <v>1890</v>
      </c>
      <c r="I7265" s="591"/>
      <c r="J7265" s="164" t="s">
        <v>1891</v>
      </c>
      <c r="K7265" s="164" t="s">
        <v>0</v>
      </c>
      <c r="L7265" s="165">
        <v>235</v>
      </c>
    </row>
    <row r="7266" spans="1:12" s="148" customFormat="1" ht="312.75" customHeight="1" x14ac:dyDescent="0.15">
      <c r="A7266" s="593"/>
      <c r="B7266" s="589"/>
      <c r="C7266" s="595"/>
      <c r="D7266" s="596"/>
      <c r="E7266" s="589"/>
      <c r="F7266" s="589"/>
      <c r="G7266" s="589"/>
      <c r="H7266" s="591" t="s">
        <v>1892</v>
      </c>
      <c r="I7266" s="591"/>
      <c r="J7266" s="164" t="s">
        <v>1891</v>
      </c>
      <c r="K7266" s="164" t="s">
        <v>0</v>
      </c>
      <c r="L7266" s="165">
        <v>600</v>
      </c>
    </row>
    <row r="7267" spans="1:12" s="148" customFormat="1" ht="24" customHeight="1" x14ac:dyDescent="0.15">
      <c r="A7267" s="593"/>
      <c r="B7267" s="161" t="s">
        <v>29</v>
      </c>
      <c r="C7267" s="162" t="s">
        <v>30</v>
      </c>
      <c r="D7267" s="162" t="s">
        <v>1893</v>
      </c>
      <c r="E7267" s="162" t="s">
        <v>1894</v>
      </c>
      <c r="F7267" s="592"/>
      <c r="G7267" s="592"/>
      <c r="H7267" s="591" t="s">
        <v>1895</v>
      </c>
      <c r="I7267" s="591"/>
      <c r="J7267" s="589" t="s">
        <v>1891</v>
      </c>
      <c r="K7267" s="589" t="s">
        <v>0</v>
      </c>
      <c r="L7267" s="590">
        <v>90.5</v>
      </c>
    </row>
    <row r="7268" spans="1:12" s="148" customFormat="1" ht="24" customHeight="1" x14ac:dyDescent="0.15">
      <c r="A7268" s="593"/>
      <c r="B7268" s="164" t="s">
        <v>2383</v>
      </c>
      <c r="C7268" s="164" t="s">
        <v>145</v>
      </c>
      <c r="D7268" s="166">
        <v>43182</v>
      </c>
      <c r="E7268" s="164" t="s">
        <v>2369</v>
      </c>
      <c r="F7268" s="592"/>
      <c r="G7268" s="592"/>
      <c r="H7268" s="591"/>
      <c r="I7268" s="591"/>
      <c r="J7268" s="589"/>
      <c r="K7268" s="589"/>
      <c r="L7268" s="590"/>
    </row>
    <row r="7269" spans="1:12" s="148" customFormat="1" ht="24" customHeight="1" x14ac:dyDescent="0.15">
      <c r="A7269" s="593">
        <v>1379</v>
      </c>
      <c r="B7269" s="161" t="s">
        <v>20</v>
      </c>
      <c r="C7269" s="162" t="s">
        <v>21</v>
      </c>
      <c r="D7269" s="162" t="s">
        <v>1884</v>
      </c>
      <c r="E7269" s="162" t="s">
        <v>1885</v>
      </c>
      <c r="F7269" s="594" t="s">
        <v>14</v>
      </c>
      <c r="G7269" s="594"/>
      <c r="H7269" s="592"/>
      <c r="I7269" s="592"/>
      <c r="J7269" s="592"/>
      <c r="K7269" s="592"/>
      <c r="L7269" s="592"/>
    </row>
    <row r="7270" spans="1:12" s="148" customFormat="1" ht="26.25" customHeight="1" x14ac:dyDescent="0.15">
      <c r="A7270" s="593"/>
      <c r="B7270" s="589" t="s">
        <v>5874</v>
      </c>
      <c r="C7270" s="595" t="s">
        <v>5875</v>
      </c>
      <c r="D7270" s="596">
        <v>43182</v>
      </c>
      <c r="E7270" s="589" t="s">
        <v>1938</v>
      </c>
      <c r="F7270" s="589" t="s">
        <v>5876</v>
      </c>
      <c r="G7270" s="589"/>
      <c r="H7270" s="591" t="s">
        <v>1890</v>
      </c>
      <c r="I7270" s="591"/>
      <c r="J7270" s="164" t="s">
        <v>1891</v>
      </c>
      <c r="K7270" s="164" t="s">
        <v>0</v>
      </c>
      <c r="L7270" s="165">
        <v>647.5</v>
      </c>
    </row>
    <row r="7271" spans="1:12" s="148" customFormat="1" ht="312.75" customHeight="1" x14ac:dyDescent="0.15">
      <c r="A7271" s="593"/>
      <c r="B7271" s="589"/>
      <c r="C7271" s="595"/>
      <c r="D7271" s="596"/>
      <c r="E7271" s="589"/>
      <c r="F7271" s="589"/>
      <c r="G7271" s="589"/>
      <c r="H7271" s="591" t="s">
        <v>1892</v>
      </c>
      <c r="I7271" s="591"/>
      <c r="J7271" s="164" t="s">
        <v>1891</v>
      </c>
      <c r="K7271" s="164" t="s">
        <v>0</v>
      </c>
      <c r="L7271" s="165">
        <v>919.6</v>
      </c>
    </row>
    <row r="7272" spans="1:12" s="148" customFormat="1" ht="24" customHeight="1" x14ac:dyDescent="0.15">
      <c r="A7272" s="593"/>
      <c r="B7272" s="161" t="s">
        <v>29</v>
      </c>
      <c r="C7272" s="162" t="s">
        <v>30</v>
      </c>
      <c r="D7272" s="162" t="s">
        <v>1893</v>
      </c>
      <c r="E7272" s="162" t="s">
        <v>1894</v>
      </c>
      <c r="F7272" s="592"/>
      <c r="G7272" s="592"/>
      <c r="H7272" s="591" t="s">
        <v>1895</v>
      </c>
      <c r="I7272" s="591"/>
      <c r="J7272" s="589" t="s">
        <v>1891</v>
      </c>
      <c r="K7272" s="589" t="s">
        <v>1891</v>
      </c>
      <c r="L7272" s="590">
        <v>0</v>
      </c>
    </row>
    <row r="7273" spans="1:12" s="148" customFormat="1" ht="24" customHeight="1" x14ac:dyDescent="0.15">
      <c r="A7273" s="593"/>
      <c r="B7273" s="164" t="s">
        <v>1607</v>
      </c>
      <c r="C7273" s="164" t="s">
        <v>5876</v>
      </c>
      <c r="D7273" s="166">
        <v>43184</v>
      </c>
      <c r="E7273" s="164" t="s">
        <v>4406</v>
      </c>
      <c r="F7273" s="592"/>
      <c r="G7273" s="592"/>
      <c r="H7273" s="591"/>
      <c r="I7273" s="591"/>
      <c r="J7273" s="589"/>
      <c r="K7273" s="589"/>
      <c r="L7273" s="590"/>
    </row>
    <row r="7274" spans="1:12" s="148" customFormat="1" ht="24" customHeight="1" x14ac:dyDescent="0.15">
      <c r="A7274" s="593">
        <v>1380</v>
      </c>
      <c r="B7274" s="161" t="s">
        <v>20</v>
      </c>
      <c r="C7274" s="162" t="s">
        <v>21</v>
      </c>
      <c r="D7274" s="162" t="s">
        <v>1884</v>
      </c>
      <c r="E7274" s="162" t="s">
        <v>1885</v>
      </c>
      <c r="F7274" s="594" t="s">
        <v>14</v>
      </c>
      <c r="G7274" s="594"/>
      <c r="H7274" s="592"/>
      <c r="I7274" s="592"/>
      <c r="J7274" s="592"/>
      <c r="K7274" s="592"/>
      <c r="L7274" s="592"/>
    </row>
    <row r="7275" spans="1:12" s="148" customFormat="1" ht="26.25" customHeight="1" x14ac:dyDescent="0.15">
      <c r="A7275" s="593"/>
      <c r="B7275" s="589" t="s">
        <v>5877</v>
      </c>
      <c r="C7275" s="595" t="s">
        <v>5878</v>
      </c>
      <c r="D7275" s="596">
        <v>43039</v>
      </c>
      <c r="E7275" s="589" t="s">
        <v>2169</v>
      </c>
      <c r="F7275" s="589" t="s">
        <v>5879</v>
      </c>
      <c r="G7275" s="589"/>
      <c r="H7275" s="591" t="s">
        <v>1890</v>
      </c>
      <c r="I7275" s="591"/>
      <c r="J7275" s="164" t="s">
        <v>1891</v>
      </c>
      <c r="K7275" s="164" t="s">
        <v>1891</v>
      </c>
      <c r="L7275" s="165">
        <v>0</v>
      </c>
    </row>
    <row r="7276" spans="1:12" s="148" customFormat="1" ht="39.75" customHeight="1" x14ac:dyDescent="0.15">
      <c r="A7276" s="593"/>
      <c r="B7276" s="589"/>
      <c r="C7276" s="595"/>
      <c r="D7276" s="596"/>
      <c r="E7276" s="589"/>
      <c r="F7276" s="589"/>
      <c r="G7276" s="589"/>
      <c r="H7276" s="591" t="s">
        <v>1892</v>
      </c>
      <c r="I7276" s="591"/>
      <c r="J7276" s="164" t="s">
        <v>1891</v>
      </c>
      <c r="K7276" s="164" t="s">
        <v>1891</v>
      </c>
      <c r="L7276" s="165">
        <v>0</v>
      </c>
    </row>
    <row r="7277" spans="1:12" s="148" customFormat="1" ht="24" customHeight="1" x14ac:dyDescent="0.15">
      <c r="A7277" s="593"/>
      <c r="B7277" s="161" t="s">
        <v>29</v>
      </c>
      <c r="C7277" s="162" t="s">
        <v>30</v>
      </c>
      <c r="D7277" s="162" t="s">
        <v>1893</v>
      </c>
      <c r="E7277" s="162" t="s">
        <v>1894</v>
      </c>
      <c r="F7277" s="592"/>
      <c r="G7277" s="592"/>
      <c r="H7277" s="591" t="s">
        <v>1895</v>
      </c>
      <c r="I7277" s="591"/>
      <c r="J7277" s="589" t="s">
        <v>1891</v>
      </c>
      <c r="K7277" s="589" t="s">
        <v>0</v>
      </c>
      <c r="L7277" s="590">
        <v>578.12</v>
      </c>
    </row>
    <row r="7278" spans="1:12" s="148" customFormat="1" ht="24" customHeight="1" x14ac:dyDescent="0.15">
      <c r="A7278" s="593"/>
      <c r="B7278" s="164" t="s">
        <v>5880</v>
      </c>
      <c r="C7278" s="164" t="s">
        <v>5879</v>
      </c>
      <c r="D7278" s="166">
        <v>43043</v>
      </c>
      <c r="E7278" s="164" t="s">
        <v>1946</v>
      </c>
      <c r="F7278" s="592"/>
      <c r="G7278" s="592"/>
      <c r="H7278" s="591"/>
      <c r="I7278" s="591"/>
      <c r="J7278" s="589"/>
      <c r="K7278" s="589"/>
      <c r="L7278" s="590"/>
    </row>
    <row r="7279" spans="1:12" s="148" customFormat="1" ht="24" customHeight="1" x14ac:dyDescent="0.15">
      <c r="A7279" s="593">
        <v>1381</v>
      </c>
      <c r="B7279" s="161" t="s">
        <v>20</v>
      </c>
      <c r="C7279" s="162" t="s">
        <v>21</v>
      </c>
      <c r="D7279" s="162" t="s">
        <v>1884</v>
      </c>
      <c r="E7279" s="162" t="s">
        <v>1885</v>
      </c>
      <c r="F7279" s="594" t="s">
        <v>14</v>
      </c>
      <c r="G7279" s="594"/>
      <c r="H7279" s="592"/>
      <c r="I7279" s="592"/>
      <c r="J7279" s="592"/>
      <c r="K7279" s="592"/>
      <c r="L7279" s="592"/>
    </row>
    <row r="7280" spans="1:12" s="148" customFormat="1" ht="26.25" customHeight="1" x14ac:dyDescent="0.15">
      <c r="A7280" s="593"/>
      <c r="B7280" s="589" t="s">
        <v>5877</v>
      </c>
      <c r="C7280" s="595" t="s">
        <v>5878</v>
      </c>
      <c r="D7280" s="596">
        <v>43039</v>
      </c>
      <c r="E7280" s="589" t="s">
        <v>2169</v>
      </c>
      <c r="F7280" s="589" t="s">
        <v>5881</v>
      </c>
      <c r="G7280" s="589"/>
      <c r="H7280" s="591" t="s">
        <v>1890</v>
      </c>
      <c r="I7280" s="591"/>
      <c r="J7280" s="164" t="s">
        <v>1891</v>
      </c>
      <c r="K7280" s="164" t="s">
        <v>0</v>
      </c>
      <c r="L7280" s="165">
        <v>752.46</v>
      </c>
    </row>
    <row r="7281" spans="1:12" s="148" customFormat="1" ht="39.75" customHeight="1" x14ac:dyDescent="0.15">
      <c r="A7281" s="593"/>
      <c r="B7281" s="589"/>
      <c r="C7281" s="595"/>
      <c r="D7281" s="596"/>
      <c r="E7281" s="589"/>
      <c r="F7281" s="589"/>
      <c r="G7281" s="589"/>
      <c r="H7281" s="591" t="s">
        <v>1892</v>
      </c>
      <c r="I7281" s="591"/>
      <c r="J7281" s="164" t="s">
        <v>1891</v>
      </c>
      <c r="K7281" s="164" t="s">
        <v>0</v>
      </c>
      <c r="L7281" s="165">
        <v>512.11</v>
      </c>
    </row>
    <row r="7282" spans="1:12" s="148" customFormat="1" ht="24" customHeight="1" x14ac:dyDescent="0.15">
      <c r="A7282" s="593"/>
      <c r="B7282" s="161" t="s">
        <v>29</v>
      </c>
      <c r="C7282" s="162" t="s">
        <v>30</v>
      </c>
      <c r="D7282" s="162" t="s">
        <v>1893</v>
      </c>
      <c r="E7282" s="162" t="s">
        <v>1894</v>
      </c>
      <c r="F7282" s="592"/>
      <c r="G7282" s="592"/>
      <c r="H7282" s="591" t="s">
        <v>1895</v>
      </c>
      <c r="I7282" s="591"/>
      <c r="J7282" s="589" t="s">
        <v>1891</v>
      </c>
      <c r="K7282" s="589" t="s">
        <v>1891</v>
      </c>
      <c r="L7282" s="590">
        <v>0</v>
      </c>
    </row>
    <row r="7283" spans="1:12" s="148" customFormat="1" ht="24" customHeight="1" x14ac:dyDescent="0.15">
      <c r="A7283" s="593"/>
      <c r="B7283" s="164" t="s">
        <v>5880</v>
      </c>
      <c r="C7283" s="164" t="s">
        <v>5881</v>
      </c>
      <c r="D7283" s="166">
        <v>43043</v>
      </c>
      <c r="E7283" s="164" t="s">
        <v>1946</v>
      </c>
      <c r="F7283" s="592"/>
      <c r="G7283" s="592"/>
      <c r="H7283" s="591"/>
      <c r="I7283" s="591"/>
      <c r="J7283" s="589"/>
      <c r="K7283" s="589"/>
      <c r="L7283" s="590"/>
    </row>
    <row r="7284" spans="1:12" s="148" customFormat="1" ht="24" customHeight="1" x14ac:dyDescent="0.15">
      <c r="A7284" s="593">
        <v>1382</v>
      </c>
      <c r="B7284" s="161" t="s">
        <v>20</v>
      </c>
      <c r="C7284" s="162" t="s">
        <v>21</v>
      </c>
      <c r="D7284" s="162" t="s">
        <v>1884</v>
      </c>
      <c r="E7284" s="162" t="s">
        <v>1885</v>
      </c>
      <c r="F7284" s="594" t="s">
        <v>14</v>
      </c>
      <c r="G7284" s="594"/>
      <c r="H7284" s="592"/>
      <c r="I7284" s="592"/>
      <c r="J7284" s="592"/>
      <c r="K7284" s="592"/>
      <c r="L7284" s="592"/>
    </row>
    <row r="7285" spans="1:12" s="148" customFormat="1" ht="26.25" customHeight="1" x14ac:dyDescent="0.15">
      <c r="A7285" s="593"/>
      <c r="B7285" s="589" t="s">
        <v>5877</v>
      </c>
      <c r="C7285" s="595" t="s">
        <v>5882</v>
      </c>
      <c r="D7285" s="596">
        <v>43141</v>
      </c>
      <c r="E7285" s="589" t="s">
        <v>2169</v>
      </c>
      <c r="F7285" s="589" t="s">
        <v>5883</v>
      </c>
      <c r="G7285" s="589"/>
      <c r="H7285" s="591" t="s">
        <v>1890</v>
      </c>
      <c r="I7285" s="591"/>
      <c r="J7285" s="164" t="s">
        <v>1891</v>
      </c>
      <c r="K7285" s="164" t="s">
        <v>0</v>
      </c>
      <c r="L7285" s="165">
        <v>359.4</v>
      </c>
    </row>
    <row r="7286" spans="1:12" s="148" customFormat="1" ht="408.95" customHeight="1" x14ac:dyDescent="0.15">
      <c r="A7286" s="593"/>
      <c r="B7286" s="589"/>
      <c r="C7286" s="595"/>
      <c r="D7286" s="596"/>
      <c r="E7286" s="589"/>
      <c r="F7286" s="589"/>
      <c r="G7286" s="589"/>
      <c r="H7286" s="591" t="s">
        <v>1892</v>
      </c>
      <c r="I7286" s="591"/>
      <c r="J7286" s="589" t="s">
        <v>1891</v>
      </c>
      <c r="K7286" s="589" t="s">
        <v>0</v>
      </c>
      <c r="L7286" s="590">
        <v>367.36</v>
      </c>
    </row>
    <row r="7287" spans="1:12" s="148" customFormat="1" ht="313.35000000000002" customHeight="1" x14ac:dyDescent="0.15">
      <c r="A7287" s="593"/>
      <c r="B7287" s="589"/>
      <c r="C7287" s="595"/>
      <c r="D7287" s="596"/>
      <c r="E7287" s="589"/>
      <c r="F7287" s="589"/>
      <c r="G7287" s="589"/>
      <c r="H7287" s="591"/>
      <c r="I7287" s="591"/>
      <c r="J7287" s="589"/>
      <c r="K7287" s="589"/>
      <c r="L7287" s="590"/>
    </row>
    <row r="7288" spans="1:12" s="148" customFormat="1" ht="24" customHeight="1" x14ac:dyDescent="0.15">
      <c r="A7288" s="593"/>
      <c r="B7288" s="161" t="s">
        <v>29</v>
      </c>
      <c r="C7288" s="162" t="s">
        <v>30</v>
      </c>
      <c r="D7288" s="162" t="s">
        <v>1893</v>
      </c>
      <c r="E7288" s="162" t="s">
        <v>1894</v>
      </c>
      <c r="F7288" s="592"/>
      <c r="G7288" s="592"/>
      <c r="H7288" s="591" t="s">
        <v>1895</v>
      </c>
      <c r="I7288" s="591"/>
      <c r="J7288" s="589" t="s">
        <v>1891</v>
      </c>
      <c r="K7288" s="589" t="s">
        <v>0</v>
      </c>
      <c r="L7288" s="590">
        <v>77.97</v>
      </c>
    </row>
    <row r="7289" spans="1:12" s="148" customFormat="1" ht="24" customHeight="1" x14ac:dyDescent="0.15">
      <c r="A7289" s="593"/>
      <c r="B7289" s="164" t="s">
        <v>5880</v>
      </c>
      <c r="C7289" s="164" t="s">
        <v>5883</v>
      </c>
      <c r="D7289" s="166">
        <v>43144</v>
      </c>
      <c r="E7289" s="164" t="s">
        <v>5884</v>
      </c>
      <c r="F7289" s="592"/>
      <c r="G7289" s="592"/>
      <c r="H7289" s="591"/>
      <c r="I7289" s="591"/>
      <c r="J7289" s="589"/>
      <c r="K7289" s="589"/>
      <c r="L7289" s="590"/>
    </row>
    <row r="7290" spans="1:12" s="148" customFormat="1" ht="24" customHeight="1" x14ac:dyDescent="0.15">
      <c r="A7290" s="593">
        <v>1383</v>
      </c>
      <c r="B7290" s="161" t="s">
        <v>20</v>
      </c>
      <c r="C7290" s="162" t="s">
        <v>21</v>
      </c>
      <c r="D7290" s="162" t="s">
        <v>1884</v>
      </c>
      <c r="E7290" s="162" t="s">
        <v>1885</v>
      </c>
      <c r="F7290" s="594" t="s">
        <v>14</v>
      </c>
      <c r="G7290" s="594"/>
      <c r="H7290" s="592"/>
      <c r="I7290" s="592"/>
      <c r="J7290" s="592"/>
      <c r="K7290" s="592"/>
      <c r="L7290" s="592"/>
    </row>
    <row r="7291" spans="1:12" s="148" customFormat="1" ht="26.25" customHeight="1" x14ac:dyDescent="0.15">
      <c r="A7291" s="593"/>
      <c r="B7291" s="589" t="s">
        <v>5885</v>
      </c>
      <c r="C7291" s="595" t="s">
        <v>5886</v>
      </c>
      <c r="D7291" s="596">
        <v>43187</v>
      </c>
      <c r="E7291" s="589" t="s">
        <v>3030</v>
      </c>
      <c r="F7291" s="589" t="s">
        <v>3031</v>
      </c>
      <c r="G7291" s="589"/>
      <c r="H7291" s="591" t="s">
        <v>1890</v>
      </c>
      <c r="I7291" s="591"/>
      <c r="J7291" s="164" t="s">
        <v>1891</v>
      </c>
      <c r="K7291" s="164" t="s">
        <v>0</v>
      </c>
      <c r="L7291" s="165">
        <v>208.95</v>
      </c>
    </row>
    <row r="7292" spans="1:12" s="148" customFormat="1" ht="408.95" customHeight="1" x14ac:dyDescent="0.15">
      <c r="A7292" s="593"/>
      <c r="B7292" s="589"/>
      <c r="C7292" s="595"/>
      <c r="D7292" s="596"/>
      <c r="E7292" s="589"/>
      <c r="F7292" s="589"/>
      <c r="G7292" s="589"/>
      <c r="H7292" s="591" t="s">
        <v>1892</v>
      </c>
      <c r="I7292" s="591"/>
      <c r="J7292" s="589" t="s">
        <v>1891</v>
      </c>
      <c r="K7292" s="589" t="s">
        <v>0</v>
      </c>
      <c r="L7292" s="590">
        <v>366.22</v>
      </c>
    </row>
    <row r="7293" spans="1:12" s="148" customFormat="1" ht="239.85" customHeight="1" x14ac:dyDescent="0.15">
      <c r="A7293" s="593"/>
      <c r="B7293" s="589"/>
      <c r="C7293" s="595"/>
      <c r="D7293" s="596"/>
      <c r="E7293" s="589"/>
      <c r="F7293" s="589"/>
      <c r="G7293" s="589"/>
      <c r="H7293" s="591"/>
      <c r="I7293" s="591"/>
      <c r="J7293" s="589"/>
      <c r="K7293" s="589"/>
      <c r="L7293" s="590"/>
    </row>
    <row r="7294" spans="1:12" s="148" customFormat="1" ht="24" customHeight="1" x14ac:dyDescent="0.15">
      <c r="A7294" s="593"/>
      <c r="B7294" s="161" t="s">
        <v>29</v>
      </c>
      <c r="C7294" s="162" t="s">
        <v>30</v>
      </c>
      <c r="D7294" s="162" t="s">
        <v>1893</v>
      </c>
      <c r="E7294" s="162" t="s">
        <v>1894</v>
      </c>
      <c r="F7294" s="592"/>
      <c r="G7294" s="592"/>
      <c r="H7294" s="591" t="s">
        <v>1895</v>
      </c>
      <c r="I7294" s="591"/>
      <c r="J7294" s="589" t="s">
        <v>1891</v>
      </c>
      <c r="K7294" s="589" t="s">
        <v>0</v>
      </c>
      <c r="L7294" s="590">
        <v>400</v>
      </c>
    </row>
    <row r="7295" spans="1:12" s="148" customFormat="1" ht="24" customHeight="1" x14ac:dyDescent="0.15">
      <c r="A7295" s="593"/>
      <c r="B7295" s="164" t="s">
        <v>5887</v>
      </c>
      <c r="C7295" s="164" t="s">
        <v>3031</v>
      </c>
      <c r="D7295" s="166">
        <v>43188</v>
      </c>
      <c r="E7295" s="164" t="s">
        <v>4361</v>
      </c>
      <c r="F7295" s="592"/>
      <c r="G7295" s="592"/>
      <c r="H7295" s="591"/>
      <c r="I7295" s="591"/>
      <c r="J7295" s="589"/>
      <c r="K7295" s="589"/>
      <c r="L7295" s="590"/>
    </row>
    <row r="7296" spans="1:12" s="148" customFormat="1" ht="24" customHeight="1" x14ac:dyDescent="0.15">
      <c r="A7296" s="593">
        <v>1384</v>
      </c>
      <c r="B7296" s="161" t="s">
        <v>20</v>
      </c>
      <c r="C7296" s="162" t="s">
        <v>21</v>
      </c>
      <c r="D7296" s="162" t="s">
        <v>1884</v>
      </c>
      <c r="E7296" s="162" t="s">
        <v>1885</v>
      </c>
      <c r="F7296" s="594" t="s">
        <v>14</v>
      </c>
      <c r="G7296" s="594"/>
      <c r="H7296" s="592"/>
      <c r="I7296" s="592"/>
      <c r="J7296" s="592"/>
      <c r="K7296" s="592"/>
      <c r="L7296" s="592"/>
    </row>
    <row r="7297" spans="1:12" s="148" customFormat="1" ht="26.25" customHeight="1" x14ac:dyDescent="0.15">
      <c r="A7297" s="593"/>
      <c r="B7297" s="589" t="s">
        <v>5888</v>
      </c>
      <c r="C7297" s="595" t="s">
        <v>5889</v>
      </c>
      <c r="D7297" s="596">
        <v>43019</v>
      </c>
      <c r="E7297" s="589" t="s">
        <v>2372</v>
      </c>
      <c r="F7297" s="589" t="s">
        <v>5890</v>
      </c>
      <c r="G7297" s="589"/>
      <c r="H7297" s="591" t="s">
        <v>1890</v>
      </c>
      <c r="I7297" s="591"/>
      <c r="J7297" s="164" t="s">
        <v>1891</v>
      </c>
      <c r="K7297" s="164" t="s">
        <v>0</v>
      </c>
      <c r="L7297" s="165">
        <v>226</v>
      </c>
    </row>
    <row r="7298" spans="1:12" s="148" customFormat="1" ht="408.95" customHeight="1" x14ac:dyDescent="0.15">
      <c r="A7298" s="593"/>
      <c r="B7298" s="589"/>
      <c r="C7298" s="595"/>
      <c r="D7298" s="596"/>
      <c r="E7298" s="589"/>
      <c r="F7298" s="589"/>
      <c r="G7298" s="589"/>
      <c r="H7298" s="591" t="s">
        <v>1892</v>
      </c>
      <c r="I7298" s="591"/>
      <c r="J7298" s="589" t="s">
        <v>1891</v>
      </c>
      <c r="K7298" s="589" t="s">
        <v>0</v>
      </c>
      <c r="L7298" s="590">
        <v>196.4</v>
      </c>
    </row>
    <row r="7299" spans="1:12" s="148" customFormat="1" ht="8.85" customHeight="1" x14ac:dyDescent="0.15">
      <c r="A7299" s="593"/>
      <c r="B7299" s="589"/>
      <c r="C7299" s="595"/>
      <c r="D7299" s="596"/>
      <c r="E7299" s="589"/>
      <c r="F7299" s="589"/>
      <c r="G7299" s="589"/>
      <c r="H7299" s="591"/>
      <c r="I7299" s="591"/>
      <c r="J7299" s="589"/>
      <c r="K7299" s="589"/>
      <c r="L7299" s="590"/>
    </row>
    <row r="7300" spans="1:12" s="148" customFormat="1" ht="24" customHeight="1" x14ac:dyDescent="0.15">
      <c r="A7300" s="593"/>
      <c r="B7300" s="161" t="s">
        <v>29</v>
      </c>
      <c r="C7300" s="162" t="s">
        <v>30</v>
      </c>
      <c r="D7300" s="162" t="s">
        <v>1893</v>
      </c>
      <c r="E7300" s="162" t="s">
        <v>1894</v>
      </c>
      <c r="F7300" s="592"/>
      <c r="G7300" s="592"/>
      <c r="H7300" s="591" t="s">
        <v>1895</v>
      </c>
      <c r="I7300" s="591"/>
      <c r="J7300" s="589" t="s">
        <v>1891</v>
      </c>
      <c r="K7300" s="589" t="s">
        <v>0</v>
      </c>
      <c r="L7300" s="590">
        <v>64</v>
      </c>
    </row>
    <row r="7301" spans="1:12" s="148" customFormat="1" ht="24" customHeight="1" x14ac:dyDescent="0.15">
      <c r="A7301" s="593"/>
      <c r="B7301" s="164" t="s">
        <v>1896</v>
      </c>
      <c r="C7301" s="164" t="s">
        <v>5890</v>
      </c>
      <c r="D7301" s="166">
        <v>43020</v>
      </c>
      <c r="E7301" s="164" t="s">
        <v>2374</v>
      </c>
      <c r="F7301" s="592"/>
      <c r="G7301" s="592"/>
      <c r="H7301" s="591"/>
      <c r="I7301" s="591"/>
      <c r="J7301" s="589"/>
      <c r="K7301" s="589"/>
      <c r="L7301" s="590"/>
    </row>
    <row r="7302" spans="1:12" s="148" customFormat="1" ht="24" customHeight="1" x14ac:dyDescent="0.15">
      <c r="A7302" s="593">
        <v>1385</v>
      </c>
      <c r="B7302" s="161" t="s">
        <v>20</v>
      </c>
      <c r="C7302" s="162" t="s">
        <v>21</v>
      </c>
      <c r="D7302" s="162" t="s">
        <v>1884</v>
      </c>
      <c r="E7302" s="162" t="s">
        <v>1885</v>
      </c>
      <c r="F7302" s="594" t="s">
        <v>14</v>
      </c>
      <c r="G7302" s="594"/>
      <c r="H7302" s="592"/>
      <c r="I7302" s="592"/>
      <c r="J7302" s="592"/>
      <c r="K7302" s="592"/>
      <c r="L7302" s="592"/>
    </row>
    <row r="7303" spans="1:12" s="148" customFormat="1" ht="26.25" customHeight="1" x14ac:dyDescent="0.15">
      <c r="A7303" s="593"/>
      <c r="B7303" s="589" t="s">
        <v>5891</v>
      </c>
      <c r="C7303" s="595" t="s">
        <v>5892</v>
      </c>
      <c r="D7303" s="596">
        <v>43009</v>
      </c>
      <c r="E7303" s="589" t="s">
        <v>2547</v>
      </c>
      <c r="F7303" s="589" t="s">
        <v>3358</v>
      </c>
      <c r="G7303" s="589"/>
      <c r="H7303" s="591" t="s">
        <v>1890</v>
      </c>
      <c r="I7303" s="591"/>
      <c r="J7303" s="164" t="s">
        <v>1891</v>
      </c>
      <c r="K7303" s="164" t="s">
        <v>0</v>
      </c>
      <c r="L7303" s="165">
        <v>785.04</v>
      </c>
    </row>
    <row r="7304" spans="1:12" s="148" customFormat="1" ht="228.75" customHeight="1" x14ac:dyDescent="0.15">
      <c r="A7304" s="593"/>
      <c r="B7304" s="589"/>
      <c r="C7304" s="595"/>
      <c r="D7304" s="596"/>
      <c r="E7304" s="589"/>
      <c r="F7304" s="589"/>
      <c r="G7304" s="589"/>
      <c r="H7304" s="591" t="s">
        <v>1892</v>
      </c>
      <c r="I7304" s="591"/>
      <c r="J7304" s="164" t="s">
        <v>1891</v>
      </c>
      <c r="K7304" s="164" t="s">
        <v>0</v>
      </c>
      <c r="L7304" s="165">
        <v>1365.56</v>
      </c>
    </row>
    <row r="7305" spans="1:12" s="148" customFormat="1" ht="24" customHeight="1" x14ac:dyDescent="0.15">
      <c r="A7305" s="593"/>
      <c r="B7305" s="161" t="s">
        <v>29</v>
      </c>
      <c r="C7305" s="162" t="s">
        <v>30</v>
      </c>
      <c r="D7305" s="162" t="s">
        <v>1893</v>
      </c>
      <c r="E7305" s="162" t="s">
        <v>1894</v>
      </c>
      <c r="F7305" s="592"/>
      <c r="G7305" s="592"/>
      <c r="H7305" s="591" t="s">
        <v>1895</v>
      </c>
      <c r="I7305" s="591"/>
      <c r="J7305" s="589" t="s">
        <v>1891</v>
      </c>
      <c r="K7305" s="589" t="s">
        <v>1891</v>
      </c>
      <c r="L7305" s="590">
        <v>0</v>
      </c>
    </row>
    <row r="7306" spans="1:12" s="148" customFormat="1" ht="34.5" customHeight="1" x14ac:dyDescent="0.15">
      <c r="A7306" s="593"/>
      <c r="B7306" s="164" t="s">
        <v>5893</v>
      </c>
      <c r="C7306" s="164" t="s">
        <v>3358</v>
      </c>
      <c r="D7306" s="166">
        <v>43016</v>
      </c>
      <c r="E7306" s="164" t="s">
        <v>2190</v>
      </c>
      <c r="F7306" s="592"/>
      <c r="G7306" s="592"/>
      <c r="H7306" s="591"/>
      <c r="I7306" s="591"/>
      <c r="J7306" s="589"/>
      <c r="K7306" s="589"/>
      <c r="L7306" s="590"/>
    </row>
    <row r="7307" spans="1:12" s="148" customFormat="1" ht="24" customHeight="1" x14ac:dyDescent="0.15">
      <c r="A7307" s="593">
        <v>1386</v>
      </c>
      <c r="B7307" s="161" t="s">
        <v>20</v>
      </c>
      <c r="C7307" s="162" t="s">
        <v>21</v>
      </c>
      <c r="D7307" s="162" t="s">
        <v>1884</v>
      </c>
      <c r="E7307" s="162" t="s">
        <v>1885</v>
      </c>
      <c r="F7307" s="594" t="s">
        <v>14</v>
      </c>
      <c r="G7307" s="594"/>
      <c r="H7307" s="592"/>
      <c r="I7307" s="592"/>
      <c r="J7307" s="592"/>
      <c r="K7307" s="592"/>
      <c r="L7307" s="592"/>
    </row>
    <row r="7308" spans="1:12" s="148" customFormat="1" ht="26.25" customHeight="1" x14ac:dyDescent="0.15">
      <c r="A7308" s="593"/>
      <c r="B7308" s="589" t="s">
        <v>5891</v>
      </c>
      <c r="C7308" s="595" t="s">
        <v>5894</v>
      </c>
      <c r="D7308" s="596">
        <v>43022</v>
      </c>
      <c r="E7308" s="589" t="s">
        <v>2200</v>
      </c>
      <c r="F7308" s="589" t="s">
        <v>2203</v>
      </c>
      <c r="G7308" s="589"/>
      <c r="H7308" s="591" t="s">
        <v>1890</v>
      </c>
      <c r="I7308" s="591"/>
      <c r="J7308" s="164" t="s">
        <v>1891</v>
      </c>
      <c r="K7308" s="164" t="s">
        <v>0</v>
      </c>
      <c r="L7308" s="165">
        <v>487.42</v>
      </c>
    </row>
    <row r="7309" spans="1:12" s="148" customFormat="1" ht="186.75" customHeight="1" x14ac:dyDescent="0.15">
      <c r="A7309" s="593"/>
      <c r="B7309" s="589"/>
      <c r="C7309" s="595"/>
      <c r="D7309" s="596"/>
      <c r="E7309" s="589"/>
      <c r="F7309" s="589"/>
      <c r="G7309" s="589"/>
      <c r="H7309" s="591" t="s">
        <v>1892</v>
      </c>
      <c r="I7309" s="591"/>
      <c r="J7309" s="164" t="s">
        <v>1891</v>
      </c>
      <c r="K7309" s="164" t="s">
        <v>1891</v>
      </c>
      <c r="L7309" s="165">
        <v>0</v>
      </c>
    </row>
    <row r="7310" spans="1:12" s="148" customFormat="1" ht="24" customHeight="1" x14ac:dyDescent="0.15">
      <c r="A7310" s="593"/>
      <c r="B7310" s="161" t="s">
        <v>29</v>
      </c>
      <c r="C7310" s="162" t="s">
        <v>30</v>
      </c>
      <c r="D7310" s="162" t="s">
        <v>1893</v>
      </c>
      <c r="E7310" s="162" t="s">
        <v>1894</v>
      </c>
      <c r="F7310" s="592"/>
      <c r="G7310" s="592"/>
      <c r="H7310" s="591" t="s">
        <v>1895</v>
      </c>
      <c r="I7310" s="591"/>
      <c r="J7310" s="589" t="s">
        <v>1891</v>
      </c>
      <c r="K7310" s="589" t="s">
        <v>1891</v>
      </c>
      <c r="L7310" s="590">
        <v>0</v>
      </c>
    </row>
    <row r="7311" spans="1:12" s="148" customFormat="1" ht="34.5" customHeight="1" x14ac:dyDescent="0.15">
      <c r="A7311" s="593"/>
      <c r="B7311" s="164" t="s">
        <v>5893</v>
      </c>
      <c r="C7311" s="164" t="s">
        <v>2203</v>
      </c>
      <c r="D7311" s="166">
        <v>43029</v>
      </c>
      <c r="E7311" s="164" t="s">
        <v>4552</v>
      </c>
      <c r="F7311" s="592"/>
      <c r="G7311" s="592"/>
      <c r="H7311" s="591"/>
      <c r="I7311" s="591"/>
      <c r="J7311" s="589"/>
      <c r="K7311" s="589"/>
      <c r="L7311" s="590"/>
    </row>
    <row r="7312" spans="1:12" s="148" customFormat="1" ht="24" customHeight="1" x14ac:dyDescent="0.15">
      <c r="A7312" s="593">
        <v>1387</v>
      </c>
      <c r="B7312" s="161" t="s">
        <v>20</v>
      </c>
      <c r="C7312" s="162" t="s">
        <v>21</v>
      </c>
      <c r="D7312" s="162" t="s">
        <v>1884</v>
      </c>
      <c r="E7312" s="162" t="s">
        <v>1885</v>
      </c>
      <c r="F7312" s="594" t="s">
        <v>14</v>
      </c>
      <c r="G7312" s="594"/>
      <c r="H7312" s="592"/>
      <c r="I7312" s="592"/>
      <c r="J7312" s="592"/>
      <c r="K7312" s="592"/>
      <c r="L7312" s="592"/>
    </row>
    <row r="7313" spans="1:12" s="148" customFormat="1" ht="26.25" customHeight="1" x14ac:dyDescent="0.15">
      <c r="A7313" s="593"/>
      <c r="B7313" s="589" t="s">
        <v>5891</v>
      </c>
      <c r="C7313" s="595" t="s">
        <v>5895</v>
      </c>
      <c r="D7313" s="596">
        <v>43149</v>
      </c>
      <c r="E7313" s="589" t="s">
        <v>2230</v>
      </c>
      <c r="F7313" s="589" t="s">
        <v>4656</v>
      </c>
      <c r="G7313" s="589"/>
      <c r="H7313" s="591" t="s">
        <v>1890</v>
      </c>
      <c r="I7313" s="591"/>
      <c r="J7313" s="164" t="s">
        <v>1891</v>
      </c>
      <c r="K7313" s="164" t="s">
        <v>0</v>
      </c>
      <c r="L7313" s="165">
        <v>543</v>
      </c>
    </row>
    <row r="7314" spans="1:12" s="148" customFormat="1" ht="176.25" customHeight="1" x14ac:dyDescent="0.15">
      <c r="A7314" s="593"/>
      <c r="B7314" s="589"/>
      <c r="C7314" s="595"/>
      <c r="D7314" s="596"/>
      <c r="E7314" s="589"/>
      <c r="F7314" s="589"/>
      <c r="G7314" s="589"/>
      <c r="H7314" s="591" t="s">
        <v>1892</v>
      </c>
      <c r="I7314" s="591"/>
      <c r="J7314" s="164" t="s">
        <v>1891</v>
      </c>
      <c r="K7314" s="164" t="s">
        <v>1891</v>
      </c>
      <c r="L7314" s="165">
        <v>0</v>
      </c>
    </row>
    <row r="7315" spans="1:12" s="148" customFormat="1" ht="24" customHeight="1" x14ac:dyDescent="0.15">
      <c r="A7315" s="593"/>
      <c r="B7315" s="161" t="s">
        <v>29</v>
      </c>
      <c r="C7315" s="162" t="s">
        <v>30</v>
      </c>
      <c r="D7315" s="162" t="s">
        <v>1893</v>
      </c>
      <c r="E7315" s="162" t="s">
        <v>1894</v>
      </c>
      <c r="F7315" s="592"/>
      <c r="G7315" s="592"/>
      <c r="H7315" s="591" t="s">
        <v>1895</v>
      </c>
      <c r="I7315" s="591"/>
      <c r="J7315" s="589" t="s">
        <v>1891</v>
      </c>
      <c r="K7315" s="589" t="s">
        <v>1891</v>
      </c>
      <c r="L7315" s="590">
        <v>0</v>
      </c>
    </row>
    <row r="7316" spans="1:12" s="148" customFormat="1" ht="34.5" customHeight="1" x14ac:dyDescent="0.15">
      <c r="A7316" s="593"/>
      <c r="B7316" s="164" t="s">
        <v>5893</v>
      </c>
      <c r="C7316" s="164" t="s">
        <v>4656</v>
      </c>
      <c r="D7316" s="166">
        <v>43153</v>
      </c>
      <c r="E7316" s="164" t="s">
        <v>2273</v>
      </c>
      <c r="F7316" s="592"/>
      <c r="G7316" s="592"/>
      <c r="H7316" s="591"/>
      <c r="I7316" s="591"/>
      <c r="J7316" s="589"/>
      <c r="K7316" s="589"/>
      <c r="L7316" s="590"/>
    </row>
    <row r="7317" spans="1:12" s="148" customFormat="1" ht="24" customHeight="1" x14ac:dyDescent="0.15">
      <c r="A7317" s="593">
        <v>1388</v>
      </c>
      <c r="B7317" s="161" t="s">
        <v>20</v>
      </c>
      <c r="C7317" s="162" t="s">
        <v>21</v>
      </c>
      <c r="D7317" s="162" t="s">
        <v>1884</v>
      </c>
      <c r="E7317" s="162" t="s">
        <v>1885</v>
      </c>
      <c r="F7317" s="594" t="s">
        <v>14</v>
      </c>
      <c r="G7317" s="594"/>
      <c r="H7317" s="592"/>
      <c r="I7317" s="592"/>
      <c r="J7317" s="592"/>
      <c r="K7317" s="592"/>
      <c r="L7317" s="592"/>
    </row>
    <row r="7318" spans="1:12" s="148" customFormat="1" ht="26.25" customHeight="1" x14ac:dyDescent="0.15">
      <c r="A7318" s="593"/>
      <c r="B7318" s="589" t="s">
        <v>5896</v>
      </c>
      <c r="C7318" s="595" t="s">
        <v>5897</v>
      </c>
      <c r="D7318" s="596">
        <v>43025</v>
      </c>
      <c r="E7318" s="589" t="s">
        <v>1996</v>
      </c>
      <c r="F7318" s="589" t="s">
        <v>5898</v>
      </c>
      <c r="G7318" s="589"/>
      <c r="H7318" s="591" t="s">
        <v>1890</v>
      </c>
      <c r="I7318" s="591"/>
      <c r="J7318" s="164" t="s">
        <v>1891</v>
      </c>
      <c r="K7318" s="164" t="s">
        <v>0</v>
      </c>
      <c r="L7318" s="165">
        <v>630</v>
      </c>
    </row>
    <row r="7319" spans="1:12" s="148" customFormat="1" ht="302.25" customHeight="1" x14ac:dyDescent="0.15">
      <c r="A7319" s="593"/>
      <c r="B7319" s="589"/>
      <c r="C7319" s="595"/>
      <c r="D7319" s="596"/>
      <c r="E7319" s="589"/>
      <c r="F7319" s="589"/>
      <c r="G7319" s="589"/>
      <c r="H7319" s="591" t="s">
        <v>1892</v>
      </c>
      <c r="I7319" s="591"/>
      <c r="J7319" s="164" t="s">
        <v>1891</v>
      </c>
      <c r="K7319" s="164" t="s">
        <v>0</v>
      </c>
      <c r="L7319" s="165">
        <v>231.4</v>
      </c>
    </row>
    <row r="7320" spans="1:12" s="148" customFormat="1" ht="24" customHeight="1" x14ac:dyDescent="0.15">
      <c r="A7320" s="593"/>
      <c r="B7320" s="161" t="s">
        <v>29</v>
      </c>
      <c r="C7320" s="162" t="s">
        <v>30</v>
      </c>
      <c r="D7320" s="162" t="s">
        <v>1893</v>
      </c>
      <c r="E7320" s="162" t="s">
        <v>1894</v>
      </c>
      <c r="F7320" s="592"/>
      <c r="G7320" s="592"/>
      <c r="H7320" s="591" t="s">
        <v>1895</v>
      </c>
      <c r="I7320" s="591"/>
      <c r="J7320" s="589" t="s">
        <v>1891</v>
      </c>
      <c r="K7320" s="589" t="s">
        <v>0</v>
      </c>
      <c r="L7320" s="590">
        <v>150</v>
      </c>
    </row>
    <row r="7321" spans="1:12" s="148" customFormat="1" ht="24" customHeight="1" x14ac:dyDescent="0.15">
      <c r="A7321" s="593"/>
      <c r="B7321" s="164" t="s">
        <v>2803</v>
      </c>
      <c r="C7321" s="164" t="s">
        <v>5898</v>
      </c>
      <c r="D7321" s="166">
        <v>43027</v>
      </c>
      <c r="E7321" s="164" t="s">
        <v>4927</v>
      </c>
      <c r="F7321" s="592"/>
      <c r="G7321" s="592"/>
      <c r="H7321" s="591"/>
      <c r="I7321" s="591"/>
      <c r="J7321" s="589"/>
      <c r="K7321" s="589"/>
      <c r="L7321" s="590"/>
    </row>
    <row r="7322" spans="1:12" s="148" customFormat="1" ht="24" customHeight="1" x14ac:dyDescent="0.15">
      <c r="A7322" s="593">
        <v>1389</v>
      </c>
      <c r="B7322" s="161" t="s">
        <v>20</v>
      </c>
      <c r="C7322" s="162" t="s">
        <v>21</v>
      </c>
      <c r="D7322" s="162" t="s">
        <v>1884</v>
      </c>
      <c r="E7322" s="162" t="s">
        <v>1885</v>
      </c>
      <c r="F7322" s="594" t="s">
        <v>14</v>
      </c>
      <c r="G7322" s="594"/>
      <c r="H7322" s="592"/>
      <c r="I7322" s="592"/>
      <c r="J7322" s="592"/>
      <c r="K7322" s="592"/>
      <c r="L7322" s="592"/>
    </row>
    <row r="7323" spans="1:12" s="148" customFormat="1" ht="26.25" customHeight="1" x14ac:dyDescent="0.15">
      <c r="A7323" s="593"/>
      <c r="B7323" s="589" t="s">
        <v>5899</v>
      </c>
      <c r="C7323" s="595" t="s">
        <v>5900</v>
      </c>
      <c r="D7323" s="596">
        <v>43027</v>
      </c>
      <c r="E7323" s="589" t="s">
        <v>2809</v>
      </c>
      <c r="F7323" s="589" t="s">
        <v>5901</v>
      </c>
      <c r="G7323" s="589"/>
      <c r="H7323" s="591" t="s">
        <v>1890</v>
      </c>
      <c r="I7323" s="591"/>
      <c r="J7323" s="164" t="s">
        <v>1891</v>
      </c>
      <c r="K7323" s="164" t="s">
        <v>0</v>
      </c>
      <c r="L7323" s="165">
        <v>941</v>
      </c>
    </row>
    <row r="7324" spans="1:12" s="148" customFormat="1" ht="408.95" customHeight="1" x14ac:dyDescent="0.15">
      <c r="A7324" s="593"/>
      <c r="B7324" s="589"/>
      <c r="C7324" s="595"/>
      <c r="D7324" s="596"/>
      <c r="E7324" s="589"/>
      <c r="F7324" s="589"/>
      <c r="G7324" s="589"/>
      <c r="H7324" s="591" t="s">
        <v>1892</v>
      </c>
      <c r="I7324" s="591"/>
      <c r="J7324" s="589" t="s">
        <v>1891</v>
      </c>
      <c r="K7324" s="589" t="s">
        <v>0</v>
      </c>
      <c r="L7324" s="590">
        <v>8920</v>
      </c>
    </row>
    <row r="7325" spans="1:12" s="148" customFormat="1" ht="92.85" customHeight="1" x14ac:dyDescent="0.15">
      <c r="A7325" s="593"/>
      <c r="B7325" s="589"/>
      <c r="C7325" s="595"/>
      <c r="D7325" s="596"/>
      <c r="E7325" s="589"/>
      <c r="F7325" s="589"/>
      <c r="G7325" s="589"/>
      <c r="H7325" s="591"/>
      <c r="I7325" s="591"/>
      <c r="J7325" s="589"/>
      <c r="K7325" s="589"/>
      <c r="L7325" s="590"/>
    </row>
    <row r="7326" spans="1:12" s="148" customFormat="1" ht="24" customHeight="1" x14ac:dyDescent="0.15">
      <c r="A7326" s="593"/>
      <c r="B7326" s="161" t="s">
        <v>29</v>
      </c>
      <c r="C7326" s="162" t="s">
        <v>30</v>
      </c>
      <c r="D7326" s="162" t="s">
        <v>1893</v>
      </c>
      <c r="E7326" s="162" t="s">
        <v>1894</v>
      </c>
      <c r="F7326" s="592"/>
      <c r="G7326" s="592"/>
      <c r="H7326" s="591" t="s">
        <v>1895</v>
      </c>
      <c r="I7326" s="591"/>
      <c r="J7326" s="589" t="s">
        <v>1891</v>
      </c>
      <c r="K7326" s="589" t="s">
        <v>0</v>
      </c>
      <c r="L7326" s="590">
        <v>420</v>
      </c>
    </row>
    <row r="7327" spans="1:12" s="148" customFormat="1" ht="24" customHeight="1" x14ac:dyDescent="0.15">
      <c r="A7327" s="593"/>
      <c r="B7327" s="164" t="s">
        <v>3044</v>
      </c>
      <c r="C7327" s="164" t="s">
        <v>5901</v>
      </c>
      <c r="D7327" s="166">
        <v>43032</v>
      </c>
      <c r="E7327" s="164" t="s">
        <v>5902</v>
      </c>
      <c r="F7327" s="592"/>
      <c r="G7327" s="592"/>
      <c r="H7327" s="591"/>
      <c r="I7327" s="591"/>
      <c r="J7327" s="589"/>
      <c r="K7327" s="589"/>
      <c r="L7327" s="590"/>
    </row>
    <row r="7328" spans="1:12" s="148" customFormat="1" ht="24" customHeight="1" x14ac:dyDescent="0.15">
      <c r="A7328" s="593">
        <v>1390</v>
      </c>
      <c r="B7328" s="161" t="s">
        <v>20</v>
      </c>
      <c r="C7328" s="162" t="s">
        <v>21</v>
      </c>
      <c r="D7328" s="162" t="s">
        <v>1884</v>
      </c>
      <c r="E7328" s="162" t="s">
        <v>1885</v>
      </c>
      <c r="F7328" s="594" t="s">
        <v>14</v>
      </c>
      <c r="G7328" s="594"/>
      <c r="H7328" s="592"/>
      <c r="I7328" s="592"/>
      <c r="J7328" s="592"/>
      <c r="K7328" s="592"/>
      <c r="L7328" s="592"/>
    </row>
    <row r="7329" spans="1:12" s="148" customFormat="1" ht="26.25" customHeight="1" x14ac:dyDescent="0.15">
      <c r="A7329" s="593"/>
      <c r="B7329" s="589" t="s">
        <v>5903</v>
      </c>
      <c r="C7329" s="595" t="s">
        <v>5904</v>
      </c>
      <c r="D7329" s="596">
        <v>43123</v>
      </c>
      <c r="E7329" s="589" t="s">
        <v>2683</v>
      </c>
      <c r="F7329" s="589" t="s">
        <v>4005</v>
      </c>
      <c r="G7329" s="589"/>
      <c r="H7329" s="591" t="s">
        <v>1890</v>
      </c>
      <c r="I7329" s="591"/>
      <c r="J7329" s="164" t="s">
        <v>1891</v>
      </c>
      <c r="K7329" s="164" t="s">
        <v>0</v>
      </c>
      <c r="L7329" s="165">
        <v>1202.24</v>
      </c>
    </row>
    <row r="7330" spans="1:12" s="148" customFormat="1" ht="260.25" customHeight="1" x14ac:dyDescent="0.15">
      <c r="A7330" s="593"/>
      <c r="B7330" s="589"/>
      <c r="C7330" s="595"/>
      <c r="D7330" s="596"/>
      <c r="E7330" s="589"/>
      <c r="F7330" s="589"/>
      <c r="G7330" s="589"/>
      <c r="H7330" s="591" t="s">
        <v>1892</v>
      </c>
      <c r="I7330" s="591"/>
      <c r="J7330" s="164" t="s">
        <v>1891</v>
      </c>
      <c r="K7330" s="164" t="s">
        <v>0</v>
      </c>
      <c r="L7330" s="165">
        <v>2705.82</v>
      </c>
    </row>
    <row r="7331" spans="1:12" s="148" customFormat="1" ht="24" customHeight="1" x14ac:dyDescent="0.15">
      <c r="A7331" s="593"/>
      <c r="B7331" s="161" t="s">
        <v>29</v>
      </c>
      <c r="C7331" s="162" t="s">
        <v>30</v>
      </c>
      <c r="D7331" s="162" t="s">
        <v>1893</v>
      </c>
      <c r="E7331" s="162" t="s">
        <v>1894</v>
      </c>
      <c r="F7331" s="592"/>
      <c r="G7331" s="592"/>
      <c r="H7331" s="591" t="s">
        <v>1895</v>
      </c>
      <c r="I7331" s="591"/>
      <c r="J7331" s="589" t="s">
        <v>1891</v>
      </c>
      <c r="K7331" s="589" t="s">
        <v>0</v>
      </c>
      <c r="L7331" s="590">
        <v>135.87</v>
      </c>
    </row>
    <row r="7332" spans="1:12" s="148" customFormat="1" ht="24" customHeight="1" x14ac:dyDescent="0.15">
      <c r="A7332" s="593"/>
      <c r="B7332" s="164" t="s">
        <v>5905</v>
      </c>
      <c r="C7332" s="164" t="s">
        <v>4005</v>
      </c>
      <c r="D7332" s="166">
        <v>43127</v>
      </c>
      <c r="E7332" s="164" t="s">
        <v>5906</v>
      </c>
      <c r="F7332" s="592"/>
      <c r="G7332" s="592"/>
      <c r="H7332" s="591"/>
      <c r="I7332" s="591"/>
      <c r="J7332" s="589"/>
      <c r="K7332" s="589"/>
      <c r="L7332" s="590"/>
    </row>
    <row r="7333" spans="1:12" s="148" customFormat="1" ht="24" customHeight="1" x14ac:dyDescent="0.15">
      <c r="A7333" s="593">
        <v>1391</v>
      </c>
      <c r="B7333" s="161" t="s">
        <v>20</v>
      </c>
      <c r="C7333" s="162" t="s">
        <v>21</v>
      </c>
      <c r="D7333" s="162" t="s">
        <v>1884</v>
      </c>
      <c r="E7333" s="162" t="s">
        <v>1885</v>
      </c>
      <c r="F7333" s="594" t="s">
        <v>14</v>
      </c>
      <c r="G7333" s="594"/>
      <c r="H7333" s="592"/>
      <c r="I7333" s="592"/>
      <c r="J7333" s="592"/>
      <c r="K7333" s="592"/>
      <c r="L7333" s="592"/>
    </row>
    <row r="7334" spans="1:12" s="148" customFormat="1" ht="26.25" customHeight="1" x14ac:dyDescent="0.15">
      <c r="A7334" s="593"/>
      <c r="B7334" s="589" t="s">
        <v>5903</v>
      </c>
      <c r="C7334" s="595" t="s">
        <v>5907</v>
      </c>
      <c r="D7334" s="596">
        <v>43128</v>
      </c>
      <c r="E7334" s="589" t="s">
        <v>2068</v>
      </c>
      <c r="F7334" s="589" t="s">
        <v>5908</v>
      </c>
      <c r="G7334" s="589"/>
      <c r="H7334" s="591" t="s">
        <v>1890</v>
      </c>
      <c r="I7334" s="591"/>
      <c r="J7334" s="164" t="s">
        <v>1891</v>
      </c>
      <c r="K7334" s="164" t="s">
        <v>1891</v>
      </c>
      <c r="L7334" s="165">
        <v>0</v>
      </c>
    </row>
    <row r="7335" spans="1:12" s="148" customFormat="1" ht="302.25" customHeight="1" x14ac:dyDescent="0.15">
      <c r="A7335" s="593"/>
      <c r="B7335" s="589"/>
      <c r="C7335" s="595"/>
      <c r="D7335" s="596"/>
      <c r="E7335" s="589"/>
      <c r="F7335" s="589"/>
      <c r="G7335" s="589"/>
      <c r="H7335" s="591" t="s">
        <v>1892</v>
      </c>
      <c r="I7335" s="591"/>
      <c r="J7335" s="164" t="s">
        <v>1891</v>
      </c>
      <c r="K7335" s="164" t="s">
        <v>1891</v>
      </c>
      <c r="L7335" s="165">
        <v>0</v>
      </c>
    </row>
    <row r="7336" spans="1:12" s="148" customFormat="1" ht="24" customHeight="1" x14ac:dyDescent="0.15">
      <c r="A7336" s="593"/>
      <c r="B7336" s="161" t="s">
        <v>29</v>
      </c>
      <c r="C7336" s="162" t="s">
        <v>30</v>
      </c>
      <c r="D7336" s="162" t="s">
        <v>1893</v>
      </c>
      <c r="E7336" s="162" t="s">
        <v>1894</v>
      </c>
      <c r="F7336" s="592"/>
      <c r="G7336" s="592"/>
      <c r="H7336" s="591" t="s">
        <v>1895</v>
      </c>
      <c r="I7336" s="591"/>
      <c r="J7336" s="589" t="s">
        <v>1891</v>
      </c>
      <c r="K7336" s="589" t="s">
        <v>0</v>
      </c>
      <c r="L7336" s="590">
        <v>1375</v>
      </c>
    </row>
    <row r="7337" spans="1:12" s="148" customFormat="1" ht="24" customHeight="1" x14ac:dyDescent="0.15">
      <c r="A7337" s="593"/>
      <c r="B7337" s="164" t="s">
        <v>5905</v>
      </c>
      <c r="C7337" s="164" t="s">
        <v>5908</v>
      </c>
      <c r="D7337" s="166">
        <v>43133</v>
      </c>
      <c r="E7337" s="164" t="s">
        <v>1966</v>
      </c>
      <c r="F7337" s="592"/>
      <c r="G7337" s="592"/>
      <c r="H7337" s="591"/>
      <c r="I7337" s="591"/>
      <c r="J7337" s="589"/>
      <c r="K7337" s="589"/>
      <c r="L7337" s="590"/>
    </row>
    <row r="7338" spans="1:12" s="148" customFormat="1" ht="24" customHeight="1" x14ac:dyDescent="0.15">
      <c r="A7338" s="593">
        <v>1392</v>
      </c>
      <c r="B7338" s="161" t="s">
        <v>20</v>
      </c>
      <c r="C7338" s="162" t="s">
        <v>21</v>
      </c>
      <c r="D7338" s="162" t="s">
        <v>1884</v>
      </c>
      <c r="E7338" s="162" t="s">
        <v>1885</v>
      </c>
      <c r="F7338" s="594" t="s">
        <v>14</v>
      </c>
      <c r="G7338" s="594"/>
      <c r="H7338" s="592"/>
      <c r="I7338" s="592"/>
      <c r="J7338" s="592"/>
      <c r="K7338" s="592"/>
      <c r="L7338" s="592"/>
    </row>
    <row r="7339" spans="1:12" s="148" customFormat="1" ht="26.25" customHeight="1" x14ac:dyDescent="0.15">
      <c r="A7339" s="593"/>
      <c r="B7339" s="589" t="s">
        <v>5903</v>
      </c>
      <c r="C7339" s="595" t="s">
        <v>5909</v>
      </c>
      <c r="D7339" s="596">
        <v>43177</v>
      </c>
      <c r="E7339" s="589" t="s">
        <v>2372</v>
      </c>
      <c r="F7339" s="589" t="s">
        <v>2520</v>
      </c>
      <c r="G7339" s="589"/>
      <c r="H7339" s="591" t="s">
        <v>1890</v>
      </c>
      <c r="I7339" s="591"/>
      <c r="J7339" s="164" t="s">
        <v>1891</v>
      </c>
      <c r="K7339" s="164" t="s">
        <v>1891</v>
      </c>
      <c r="L7339" s="165">
        <v>0</v>
      </c>
    </row>
    <row r="7340" spans="1:12" s="148" customFormat="1" ht="123.75" customHeight="1" x14ac:dyDescent="0.15">
      <c r="A7340" s="593"/>
      <c r="B7340" s="589"/>
      <c r="C7340" s="595"/>
      <c r="D7340" s="596"/>
      <c r="E7340" s="589"/>
      <c r="F7340" s="589"/>
      <c r="G7340" s="589"/>
      <c r="H7340" s="591" t="s">
        <v>1892</v>
      </c>
      <c r="I7340" s="591"/>
      <c r="J7340" s="164" t="s">
        <v>1891</v>
      </c>
      <c r="K7340" s="164" t="s">
        <v>1891</v>
      </c>
      <c r="L7340" s="165">
        <v>0</v>
      </c>
    </row>
    <row r="7341" spans="1:12" s="148" customFormat="1" ht="24" customHeight="1" x14ac:dyDescent="0.15">
      <c r="A7341" s="593"/>
      <c r="B7341" s="161" t="s">
        <v>29</v>
      </c>
      <c r="C7341" s="162" t="s">
        <v>30</v>
      </c>
      <c r="D7341" s="162" t="s">
        <v>1893</v>
      </c>
      <c r="E7341" s="162" t="s">
        <v>1894</v>
      </c>
      <c r="F7341" s="592"/>
      <c r="G7341" s="592"/>
      <c r="H7341" s="591" t="s">
        <v>1895</v>
      </c>
      <c r="I7341" s="591"/>
      <c r="J7341" s="589" t="s">
        <v>1891</v>
      </c>
      <c r="K7341" s="589" t="s">
        <v>0</v>
      </c>
      <c r="L7341" s="590">
        <v>469</v>
      </c>
    </row>
    <row r="7342" spans="1:12" s="148" customFormat="1" ht="24" customHeight="1" x14ac:dyDescent="0.15">
      <c r="A7342" s="593"/>
      <c r="B7342" s="164" t="s">
        <v>5905</v>
      </c>
      <c r="C7342" s="164" t="s">
        <v>2520</v>
      </c>
      <c r="D7342" s="166">
        <v>43178</v>
      </c>
      <c r="E7342" s="164" t="s">
        <v>5910</v>
      </c>
      <c r="F7342" s="592"/>
      <c r="G7342" s="592"/>
      <c r="H7342" s="591"/>
      <c r="I7342" s="591"/>
      <c r="J7342" s="589"/>
      <c r="K7342" s="589"/>
      <c r="L7342" s="590"/>
    </row>
    <row r="7343" spans="1:12" s="148" customFormat="1" ht="24" customHeight="1" x14ac:dyDescent="0.15">
      <c r="A7343" s="593">
        <v>1393</v>
      </c>
      <c r="B7343" s="161" t="s">
        <v>20</v>
      </c>
      <c r="C7343" s="162" t="s">
        <v>21</v>
      </c>
      <c r="D7343" s="162" t="s">
        <v>1884</v>
      </c>
      <c r="E7343" s="162" t="s">
        <v>1885</v>
      </c>
      <c r="F7343" s="594" t="s">
        <v>14</v>
      </c>
      <c r="G7343" s="594"/>
      <c r="H7343" s="592"/>
      <c r="I7343" s="592"/>
      <c r="J7343" s="592"/>
      <c r="K7343" s="592"/>
      <c r="L7343" s="592"/>
    </row>
    <row r="7344" spans="1:12" s="148" customFormat="1" ht="26.25" customHeight="1" x14ac:dyDescent="0.15">
      <c r="A7344" s="593"/>
      <c r="B7344" s="589" t="s">
        <v>5911</v>
      </c>
      <c r="C7344" s="595" t="s">
        <v>5912</v>
      </c>
      <c r="D7344" s="596">
        <v>43009</v>
      </c>
      <c r="E7344" s="589" t="s">
        <v>3303</v>
      </c>
      <c r="F7344" s="589" t="s">
        <v>5913</v>
      </c>
      <c r="G7344" s="589"/>
      <c r="H7344" s="591" t="s">
        <v>1890</v>
      </c>
      <c r="I7344" s="591"/>
      <c r="J7344" s="164" t="s">
        <v>1891</v>
      </c>
      <c r="K7344" s="164" t="s">
        <v>0</v>
      </c>
      <c r="L7344" s="165">
        <v>456</v>
      </c>
    </row>
    <row r="7345" spans="1:12" s="148" customFormat="1" ht="408.95" customHeight="1" x14ac:dyDescent="0.15">
      <c r="A7345" s="593"/>
      <c r="B7345" s="589"/>
      <c r="C7345" s="595"/>
      <c r="D7345" s="596"/>
      <c r="E7345" s="589"/>
      <c r="F7345" s="589"/>
      <c r="G7345" s="589"/>
      <c r="H7345" s="591" t="s">
        <v>1892</v>
      </c>
      <c r="I7345" s="591"/>
      <c r="J7345" s="589" t="s">
        <v>1891</v>
      </c>
      <c r="K7345" s="589" t="s">
        <v>1891</v>
      </c>
      <c r="L7345" s="590">
        <v>0</v>
      </c>
    </row>
    <row r="7346" spans="1:12" s="148" customFormat="1" ht="408.95" customHeight="1" x14ac:dyDescent="0.15">
      <c r="A7346" s="593"/>
      <c r="B7346" s="589"/>
      <c r="C7346" s="595"/>
      <c r="D7346" s="596"/>
      <c r="E7346" s="589"/>
      <c r="F7346" s="589"/>
      <c r="G7346" s="589"/>
      <c r="H7346" s="591"/>
      <c r="I7346" s="591"/>
      <c r="J7346" s="589"/>
      <c r="K7346" s="589"/>
      <c r="L7346" s="590"/>
    </row>
    <row r="7347" spans="1:12" s="148" customFormat="1" ht="198.2" customHeight="1" x14ac:dyDescent="0.15">
      <c r="A7347" s="593"/>
      <c r="B7347" s="589"/>
      <c r="C7347" s="595"/>
      <c r="D7347" s="596"/>
      <c r="E7347" s="589"/>
      <c r="F7347" s="589"/>
      <c r="G7347" s="589"/>
      <c r="H7347" s="591"/>
      <c r="I7347" s="591"/>
      <c r="J7347" s="589"/>
      <c r="K7347" s="589"/>
      <c r="L7347" s="590"/>
    </row>
    <row r="7348" spans="1:12" s="148" customFormat="1" ht="24" customHeight="1" x14ac:dyDescent="0.15">
      <c r="A7348" s="593"/>
      <c r="B7348" s="161" t="s">
        <v>29</v>
      </c>
      <c r="C7348" s="162" t="s">
        <v>30</v>
      </c>
      <c r="D7348" s="162" t="s">
        <v>1893</v>
      </c>
      <c r="E7348" s="162" t="s">
        <v>1894</v>
      </c>
      <c r="F7348" s="592"/>
      <c r="G7348" s="592"/>
      <c r="H7348" s="591" t="s">
        <v>1895</v>
      </c>
      <c r="I7348" s="591"/>
      <c r="J7348" s="589" t="s">
        <v>1891</v>
      </c>
      <c r="K7348" s="589" t="s">
        <v>1891</v>
      </c>
      <c r="L7348" s="590">
        <v>0</v>
      </c>
    </row>
    <row r="7349" spans="1:12" s="148" customFormat="1" ht="34.5" customHeight="1" x14ac:dyDescent="0.15">
      <c r="A7349" s="593"/>
      <c r="B7349" s="164" t="s">
        <v>5914</v>
      </c>
      <c r="C7349" s="164" t="s">
        <v>5913</v>
      </c>
      <c r="D7349" s="166">
        <v>43015</v>
      </c>
      <c r="E7349" s="164" t="s">
        <v>3305</v>
      </c>
      <c r="F7349" s="592"/>
      <c r="G7349" s="592"/>
      <c r="H7349" s="591"/>
      <c r="I7349" s="591"/>
      <c r="J7349" s="589"/>
      <c r="K7349" s="589"/>
      <c r="L7349" s="590"/>
    </row>
    <row r="7350" spans="1:12" s="148" customFormat="1" ht="24" customHeight="1" x14ac:dyDescent="0.15">
      <c r="A7350" s="593">
        <v>1394</v>
      </c>
      <c r="B7350" s="161" t="s">
        <v>20</v>
      </c>
      <c r="C7350" s="162" t="s">
        <v>21</v>
      </c>
      <c r="D7350" s="162" t="s">
        <v>1884</v>
      </c>
      <c r="E7350" s="162" t="s">
        <v>1885</v>
      </c>
      <c r="F7350" s="594" t="s">
        <v>14</v>
      </c>
      <c r="G7350" s="594"/>
      <c r="H7350" s="592"/>
      <c r="I7350" s="592"/>
      <c r="J7350" s="592"/>
      <c r="K7350" s="592"/>
      <c r="L7350" s="592"/>
    </row>
    <row r="7351" spans="1:12" s="148" customFormat="1" ht="26.25" customHeight="1" x14ac:dyDescent="0.15">
      <c r="A7351" s="593"/>
      <c r="B7351" s="589" t="s">
        <v>5911</v>
      </c>
      <c r="C7351" s="595" t="s">
        <v>5912</v>
      </c>
      <c r="D7351" s="596">
        <v>43009</v>
      </c>
      <c r="E7351" s="589" t="s">
        <v>3303</v>
      </c>
      <c r="F7351" s="589" t="s">
        <v>5915</v>
      </c>
      <c r="G7351" s="589"/>
      <c r="H7351" s="591" t="s">
        <v>1890</v>
      </c>
      <c r="I7351" s="591"/>
      <c r="J7351" s="164" t="s">
        <v>1891</v>
      </c>
      <c r="K7351" s="164" t="s">
        <v>0</v>
      </c>
      <c r="L7351" s="165">
        <v>978.04</v>
      </c>
    </row>
    <row r="7352" spans="1:12" s="148" customFormat="1" ht="408.95" customHeight="1" x14ac:dyDescent="0.15">
      <c r="A7352" s="593"/>
      <c r="B7352" s="589"/>
      <c r="C7352" s="595"/>
      <c r="D7352" s="596"/>
      <c r="E7352" s="589"/>
      <c r="F7352" s="589"/>
      <c r="G7352" s="589"/>
      <c r="H7352" s="591" t="s">
        <v>1892</v>
      </c>
      <c r="I7352" s="591"/>
      <c r="J7352" s="589" t="s">
        <v>1891</v>
      </c>
      <c r="K7352" s="589" t="s">
        <v>1891</v>
      </c>
      <c r="L7352" s="590">
        <v>0</v>
      </c>
    </row>
    <row r="7353" spans="1:12" s="148" customFormat="1" ht="408.95" customHeight="1" x14ac:dyDescent="0.15">
      <c r="A7353" s="593"/>
      <c r="B7353" s="589"/>
      <c r="C7353" s="595"/>
      <c r="D7353" s="596"/>
      <c r="E7353" s="589"/>
      <c r="F7353" s="589"/>
      <c r="G7353" s="589"/>
      <c r="H7353" s="591"/>
      <c r="I7353" s="591"/>
      <c r="J7353" s="589"/>
      <c r="K7353" s="589"/>
      <c r="L7353" s="590"/>
    </row>
    <row r="7354" spans="1:12" s="148" customFormat="1" ht="198.2" customHeight="1" x14ac:dyDescent="0.15">
      <c r="A7354" s="593"/>
      <c r="B7354" s="589"/>
      <c r="C7354" s="595"/>
      <c r="D7354" s="596"/>
      <c r="E7354" s="589"/>
      <c r="F7354" s="589"/>
      <c r="G7354" s="589"/>
      <c r="H7354" s="591"/>
      <c r="I7354" s="591"/>
      <c r="J7354" s="589"/>
      <c r="K7354" s="589"/>
      <c r="L7354" s="590"/>
    </row>
    <row r="7355" spans="1:12" s="148" customFormat="1" ht="24" customHeight="1" x14ac:dyDescent="0.15">
      <c r="A7355" s="593"/>
      <c r="B7355" s="161" t="s">
        <v>29</v>
      </c>
      <c r="C7355" s="162" t="s">
        <v>30</v>
      </c>
      <c r="D7355" s="162" t="s">
        <v>1893</v>
      </c>
      <c r="E7355" s="162" t="s">
        <v>1894</v>
      </c>
      <c r="F7355" s="592"/>
      <c r="G7355" s="592"/>
      <c r="H7355" s="591" t="s">
        <v>1895</v>
      </c>
      <c r="I7355" s="591"/>
      <c r="J7355" s="589" t="s">
        <v>1891</v>
      </c>
      <c r="K7355" s="589" t="s">
        <v>0</v>
      </c>
      <c r="L7355" s="590">
        <v>1285.53</v>
      </c>
    </row>
    <row r="7356" spans="1:12" s="148" customFormat="1" ht="34.5" customHeight="1" x14ac:dyDescent="0.15">
      <c r="A7356" s="593"/>
      <c r="B7356" s="164" t="s">
        <v>5914</v>
      </c>
      <c r="C7356" s="164" t="s">
        <v>5915</v>
      </c>
      <c r="D7356" s="166">
        <v>43015</v>
      </c>
      <c r="E7356" s="164" t="s">
        <v>3305</v>
      </c>
      <c r="F7356" s="592"/>
      <c r="G7356" s="592"/>
      <c r="H7356" s="591"/>
      <c r="I7356" s="591"/>
      <c r="J7356" s="589"/>
      <c r="K7356" s="589"/>
      <c r="L7356" s="590"/>
    </row>
    <row r="7357" spans="1:12" s="148" customFormat="1" ht="24" customHeight="1" x14ac:dyDescent="0.15">
      <c r="A7357" s="593">
        <v>1395</v>
      </c>
      <c r="B7357" s="161" t="s">
        <v>20</v>
      </c>
      <c r="C7357" s="162" t="s">
        <v>21</v>
      </c>
      <c r="D7357" s="162" t="s">
        <v>1884</v>
      </c>
      <c r="E7357" s="162" t="s">
        <v>1885</v>
      </c>
      <c r="F7357" s="594" t="s">
        <v>14</v>
      </c>
      <c r="G7357" s="594"/>
      <c r="H7357" s="592"/>
      <c r="I7357" s="592"/>
      <c r="J7357" s="592"/>
      <c r="K7357" s="592"/>
      <c r="L7357" s="592"/>
    </row>
    <row r="7358" spans="1:12" s="148" customFormat="1" ht="26.25" customHeight="1" x14ac:dyDescent="0.15">
      <c r="A7358" s="593"/>
      <c r="B7358" s="589" t="s">
        <v>5911</v>
      </c>
      <c r="C7358" s="595" t="s">
        <v>5916</v>
      </c>
      <c r="D7358" s="596">
        <v>43025</v>
      </c>
      <c r="E7358" s="589" t="s">
        <v>3090</v>
      </c>
      <c r="F7358" s="589" t="s">
        <v>5267</v>
      </c>
      <c r="G7358" s="589"/>
      <c r="H7358" s="591" t="s">
        <v>1890</v>
      </c>
      <c r="I7358" s="591"/>
      <c r="J7358" s="164" t="s">
        <v>1891</v>
      </c>
      <c r="K7358" s="164" t="s">
        <v>0</v>
      </c>
      <c r="L7358" s="165">
        <v>299.72000000000003</v>
      </c>
    </row>
    <row r="7359" spans="1:12" s="148" customFormat="1" ht="408.95" customHeight="1" x14ac:dyDescent="0.15">
      <c r="A7359" s="593"/>
      <c r="B7359" s="589"/>
      <c r="C7359" s="595"/>
      <c r="D7359" s="596"/>
      <c r="E7359" s="589"/>
      <c r="F7359" s="589"/>
      <c r="G7359" s="589"/>
      <c r="H7359" s="591" t="s">
        <v>1892</v>
      </c>
      <c r="I7359" s="591"/>
      <c r="J7359" s="589" t="s">
        <v>1891</v>
      </c>
      <c r="K7359" s="589" t="s">
        <v>0</v>
      </c>
      <c r="L7359" s="590">
        <v>310.40000000000003</v>
      </c>
    </row>
    <row r="7360" spans="1:12" s="148" customFormat="1" ht="166.35" customHeight="1" x14ac:dyDescent="0.15">
      <c r="A7360" s="593"/>
      <c r="B7360" s="589"/>
      <c r="C7360" s="595"/>
      <c r="D7360" s="596"/>
      <c r="E7360" s="589"/>
      <c r="F7360" s="589"/>
      <c r="G7360" s="589"/>
      <c r="H7360" s="591"/>
      <c r="I7360" s="591"/>
      <c r="J7360" s="589"/>
      <c r="K7360" s="589"/>
      <c r="L7360" s="590"/>
    </row>
    <row r="7361" spans="1:12" s="148" customFormat="1" ht="24" customHeight="1" x14ac:dyDescent="0.15">
      <c r="A7361" s="593"/>
      <c r="B7361" s="161" t="s">
        <v>29</v>
      </c>
      <c r="C7361" s="162" t="s">
        <v>30</v>
      </c>
      <c r="D7361" s="162" t="s">
        <v>1893</v>
      </c>
      <c r="E7361" s="162" t="s">
        <v>1894</v>
      </c>
      <c r="F7361" s="592"/>
      <c r="G7361" s="592"/>
      <c r="H7361" s="591" t="s">
        <v>1895</v>
      </c>
      <c r="I7361" s="591"/>
      <c r="J7361" s="589" t="s">
        <v>1891</v>
      </c>
      <c r="K7361" s="589" t="s">
        <v>1891</v>
      </c>
      <c r="L7361" s="590">
        <v>0</v>
      </c>
    </row>
    <row r="7362" spans="1:12" s="148" customFormat="1" ht="34.5" customHeight="1" x14ac:dyDescent="0.15">
      <c r="A7362" s="593"/>
      <c r="B7362" s="164" t="s">
        <v>5914</v>
      </c>
      <c r="C7362" s="164" t="s">
        <v>5267</v>
      </c>
      <c r="D7362" s="166">
        <v>43027</v>
      </c>
      <c r="E7362" s="164" t="s">
        <v>4927</v>
      </c>
      <c r="F7362" s="592"/>
      <c r="G7362" s="592"/>
      <c r="H7362" s="591"/>
      <c r="I7362" s="591"/>
      <c r="J7362" s="589"/>
      <c r="K7362" s="589"/>
      <c r="L7362" s="590"/>
    </row>
    <row r="7363" spans="1:12" s="148" customFormat="1" ht="24" customHeight="1" x14ac:dyDescent="0.15">
      <c r="A7363" s="593">
        <v>1396</v>
      </c>
      <c r="B7363" s="161" t="s">
        <v>20</v>
      </c>
      <c r="C7363" s="162" t="s">
        <v>21</v>
      </c>
      <c r="D7363" s="162" t="s">
        <v>1884</v>
      </c>
      <c r="E7363" s="162" t="s">
        <v>1885</v>
      </c>
      <c r="F7363" s="594" t="s">
        <v>14</v>
      </c>
      <c r="G7363" s="594"/>
      <c r="H7363" s="592"/>
      <c r="I7363" s="592"/>
      <c r="J7363" s="592"/>
      <c r="K7363" s="592"/>
      <c r="L7363" s="592"/>
    </row>
    <row r="7364" spans="1:12" s="148" customFormat="1" ht="26.25" customHeight="1" x14ac:dyDescent="0.15">
      <c r="A7364" s="593"/>
      <c r="B7364" s="589" t="s">
        <v>5917</v>
      </c>
      <c r="C7364" s="589" t="s">
        <v>5918</v>
      </c>
      <c r="D7364" s="596">
        <v>43014</v>
      </c>
      <c r="E7364" s="589" t="s">
        <v>1888</v>
      </c>
      <c r="F7364" s="589" t="s">
        <v>5919</v>
      </c>
      <c r="G7364" s="589"/>
      <c r="H7364" s="591" t="s">
        <v>1890</v>
      </c>
      <c r="I7364" s="591"/>
      <c r="J7364" s="164" t="s">
        <v>1891</v>
      </c>
      <c r="K7364" s="164" t="s">
        <v>0</v>
      </c>
      <c r="L7364" s="165">
        <v>507.5</v>
      </c>
    </row>
    <row r="7365" spans="1:12" s="148" customFormat="1" ht="71.25" customHeight="1" x14ac:dyDescent="0.15">
      <c r="A7365" s="593"/>
      <c r="B7365" s="589"/>
      <c r="C7365" s="589"/>
      <c r="D7365" s="596"/>
      <c r="E7365" s="589"/>
      <c r="F7365" s="589"/>
      <c r="G7365" s="589"/>
      <c r="H7365" s="591" t="s">
        <v>1892</v>
      </c>
      <c r="I7365" s="591"/>
      <c r="J7365" s="164" t="s">
        <v>1891</v>
      </c>
      <c r="K7365" s="164" t="s">
        <v>1891</v>
      </c>
      <c r="L7365" s="165">
        <v>0</v>
      </c>
    </row>
    <row r="7366" spans="1:12" s="148" customFormat="1" ht="24" customHeight="1" x14ac:dyDescent="0.15">
      <c r="A7366" s="593"/>
      <c r="B7366" s="161" t="s">
        <v>29</v>
      </c>
      <c r="C7366" s="162" t="s">
        <v>30</v>
      </c>
      <c r="D7366" s="162" t="s">
        <v>1893</v>
      </c>
      <c r="E7366" s="162" t="s">
        <v>1894</v>
      </c>
      <c r="F7366" s="592"/>
      <c r="G7366" s="592"/>
      <c r="H7366" s="591" t="s">
        <v>1895</v>
      </c>
      <c r="I7366" s="591"/>
      <c r="J7366" s="589" t="s">
        <v>1891</v>
      </c>
      <c r="K7366" s="589" t="s">
        <v>1891</v>
      </c>
      <c r="L7366" s="590">
        <v>0</v>
      </c>
    </row>
    <row r="7367" spans="1:12" s="148" customFormat="1" ht="24" customHeight="1" x14ac:dyDescent="0.15">
      <c r="A7367" s="593"/>
      <c r="B7367" s="164" t="s">
        <v>5920</v>
      </c>
      <c r="C7367" s="164" t="s">
        <v>5919</v>
      </c>
      <c r="D7367" s="166">
        <v>43015</v>
      </c>
      <c r="E7367" s="164" t="s">
        <v>2859</v>
      </c>
      <c r="F7367" s="592"/>
      <c r="G7367" s="592"/>
      <c r="H7367" s="591"/>
      <c r="I7367" s="591"/>
      <c r="J7367" s="589"/>
      <c r="K7367" s="589"/>
      <c r="L7367" s="590"/>
    </row>
    <row r="7368" spans="1:12" s="148" customFormat="1" ht="24" customHeight="1" x14ac:dyDescent="0.15">
      <c r="A7368" s="593">
        <v>1397</v>
      </c>
      <c r="B7368" s="161" t="s">
        <v>20</v>
      </c>
      <c r="C7368" s="162" t="s">
        <v>21</v>
      </c>
      <c r="D7368" s="162" t="s">
        <v>1884</v>
      </c>
      <c r="E7368" s="162" t="s">
        <v>1885</v>
      </c>
      <c r="F7368" s="594" t="s">
        <v>14</v>
      </c>
      <c r="G7368" s="594"/>
      <c r="H7368" s="592"/>
      <c r="I7368" s="592"/>
      <c r="J7368" s="592"/>
      <c r="K7368" s="592"/>
      <c r="L7368" s="592"/>
    </row>
    <row r="7369" spans="1:12" s="148" customFormat="1" ht="26.25" customHeight="1" x14ac:dyDescent="0.15">
      <c r="A7369" s="593"/>
      <c r="B7369" s="589" t="s">
        <v>5921</v>
      </c>
      <c r="C7369" s="595" t="s">
        <v>5922</v>
      </c>
      <c r="D7369" s="596">
        <v>43049</v>
      </c>
      <c r="E7369" s="589" t="s">
        <v>1921</v>
      </c>
      <c r="F7369" s="589" t="s">
        <v>5923</v>
      </c>
      <c r="G7369" s="589"/>
      <c r="H7369" s="591" t="s">
        <v>1890</v>
      </c>
      <c r="I7369" s="591"/>
      <c r="J7369" s="164" t="s">
        <v>1891</v>
      </c>
      <c r="K7369" s="164" t="s">
        <v>0</v>
      </c>
      <c r="L7369" s="165">
        <v>819.01</v>
      </c>
    </row>
    <row r="7370" spans="1:12" s="148" customFormat="1" ht="155.25" customHeight="1" x14ac:dyDescent="0.15">
      <c r="A7370" s="593"/>
      <c r="B7370" s="589"/>
      <c r="C7370" s="595"/>
      <c r="D7370" s="596"/>
      <c r="E7370" s="589"/>
      <c r="F7370" s="589"/>
      <c r="G7370" s="589"/>
      <c r="H7370" s="591" t="s">
        <v>1892</v>
      </c>
      <c r="I7370" s="591"/>
      <c r="J7370" s="164" t="s">
        <v>1891</v>
      </c>
      <c r="K7370" s="164" t="s">
        <v>1891</v>
      </c>
      <c r="L7370" s="165">
        <v>0</v>
      </c>
    </row>
    <row r="7371" spans="1:12" s="148" customFormat="1" ht="24" customHeight="1" x14ac:dyDescent="0.15">
      <c r="A7371" s="593"/>
      <c r="B7371" s="161" t="s">
        <v>29</v>
      </c>
      <c r="C7371" s="162" t="s">
        <v>30</v>
      </c>
      <c r="D7371" s="162" t="s">
        <v>1893</v>
      </c>
      <c r="E7371" s="162" t="s">
        <v>1894</v>
      </c>
      <c r="F7371" s="592"/>
      <c r="G7371" s="592"/>
      <c r="H7371" s="591" t="s">
        <v>1895</v>
      </c>
      <c r="I7371" s="591"/>
      <c r="J7371" s="589" t="s">
        <v>1891</v>
      </c>
      <c r="K7371" s="589" t="s">
        <v>0</v>
      </c>
      <c r="L7371" s="590">
        <v>455</v>
      </c>
    </row>
    <row r="7372" spans="1:12" s="148" customFormat="1" ht="34.5" customHeight="1" x14ac:dyDescent="0.15">
      <c r="A7372" s="593"/>
      <c r="B7372" s="164" t="s">
        <v>5924</v>
      </c>
      <c r="C7372" s="164" t="s">
        <v>5923</v>
      </c>
      <c r="D7372" s="166">
        <v>43056</v>
      </c>
      <c r="E7372" s="164" t="s">
        <v>5925</v>
      </c>
      <c r="F7372" s="592"/>
      <c r="G7372" s="592"/>
      <c r="H7372" s="591"/>
      <c r="I7372" s="591"/>
      <c r="J7372" s="589"/>
      <c r="K7372" s="589"/>
      <c r="L7372" s="590"/>
    </row>
    <row r="7373" spans="1:12" s="148" customFormat="1" ht="24" customHeight="1" x14ac:dyDescent="0.15">
      <c r="A7373" s="593">
        <v>1398</v>
      </c>
      <c r="B7373" s="161" t="s">
        <v>20</v>
      </c>
      <c r="C7373" s="162" t="s">
        <v>21</v>
      </c>
      <c r="D7373" s="162" t="s">
        <v>1884</v>
      </c>
      <c r="E7373" s="162" t="s">
        <v>1885</v>
      </c>
      <c r="F7373" s="594" t="s">
        <v>14</v>
      </c>
      <c r="G7373" s="594"/>
      <c r="H7373" s="592"/>
      <c r="I7373" s="592"/>
      <c r="J7373" s="592"/>
      <c r="K7373" s="592"/>
      <c r="L7373" s="592"/>
    </row>
    <row r="7374" spans="1:12" s="148" customFormat="1" ht="26.25" customHeight="1" x14ac:dyDescent="0.15">
      <c r="A7374" s="593"/>
      <c r="B7374" s="589" t="s">
        <v>5921</v>
      </c>
      <c r="C7374" s="595" t="s">
        <v>5926</v>
      </c>
      <c r="D7374" s="596">
        <v>43071</v>
      </c>
      <c r="E7374" s="589" t="s">
        <v>3177</v>
      </c>
      <c r="F7374" s="589" t="s">
        <v>4827</v>
      </c>
      <c r="G7374" s="589"/>
      <c r="H7374" s="591" t="s">
        <v>1890</v>
      </c>
      <c r="I7374" s="591"/>
      <c r="J7374" s="164" t="s">
        <v>1891</v>
      </c>
      <c r="K7374" s="164" t="s">
        <v>0</v>
      </c>
      <c r="L7374" s="165">
        <v>888.36</v>
      </c>
    </row>
    <row r="7375" spans="1:12" s="148" customFormat="1" ht="197.25" customHeight="1" x14ac:dyDescent="0.15">
      <c r="A7375" s="593"/>
      <c r="B7375" s="589"/>
      <c r="C7375" s="595"/>
      <c r="D7375" s="596"/>
      <c r="E7375" s="589"/>
      <c r="F7375" s="589"/>
      <c r="G7375" s="589"/>
      <c r="H7375" s="591" t="s">
        <v>1892</v>
      </c>
      <c r="I7375" s="591"/>
      <c r="J7375" s="164" t="s">
        <v>1891</v>
      </c>
      <c r="K7375" s="164" t="s">
        <v>0</v>
      </c>
      <c r="L7375" s="165">
        <v>1179.49</v>
      </c>
    </row>
    <row r="7376" spans="1:12" s="148" customFormat="1" ht="24" customHeight="1" x14ac:dyDescent="0.15">
      <c r="A7376" s="593"/>
      <c r="B7376" s="161" t="s">
        <v>29</v>
      </c>
      <c r="C7376" s="162" t="s">
        <v>30</v>
      </c>
      <c r="D7376" s="162" t="s">
        <v>1893</v>
      </c>
      <c r="E7376" s="162" t="s">
        <v>1894</v>
      </c>
      <c r="F7376" s="592"/>
      <c r="G7376" s="592"/>
      <c r="H7376" s="591" t="s">
        <v>1895</v>
      </c>
      <c r="I7376" s="591"/>
      <c r="J7376" s="589" t="s">
        <v>1891</v>
      </c>
      <c r="K7376" s="589" t="s">
        <v>1891</v>
      </c>
      <c r="L7376" s="590">
        <v>0</v>
      </c>
    </row>
    <row r="7377" spans="1:12" s="148" customFormat="1" ht="34.5" customHeight="1" x14ac:dyDescent="0.15">
      <c r="A7377" s="593"/>
      <c r="B7377" s="164" t="s">
        <v>5924</v>
      </c>
      <c r="C7377" s="164" t="s">
        <v>4827</v>
      </c>
      <c r="D7377" s="166">
        <v>43078</v>
      </c>
      <c r="E7377" s="164" t="s">
        <v>3179</v>
      </c>
      <c r="F7377" s="592"/>
      <c r="G7377" s="592"/>
      <c r="H7377" s="591"/>
      <c r="I7377" s="591"/>
      <c r="J7377" s="589"/>
      <c r="K7377" s="589"/>
      <c r="L7377" s="590"/>
    </row>
    <row r="7378" spans="1:12" s="148" customFormat="1" ht="24" customHeight="1" x14ac:dyDescent="0.15">
      <c r="A7378" s="593">
        <v>1399</v>
      </c>
      <c r="B7378" s="161" t="s">
        <v>20</v>
      </c>
      <c r="C7378" s="162" t="s">
        <v>21</v>
      </c>
      <c r="D7378" s="162" t="s">
        <v>1884</v>
      </c>
      <c r="E7378" s="162" t="s">
        <v>1885</v>
      </c>
      <c r="F7378" s="594" t="s">
        <v>14</v>
      </c>
      <c r="G7378" s="594"/>
      <c r="H7378" s="592"/>
      <c r="I7378" s="592"/>
      <c r="J7378" s="592"/>
      <c r="K7378" s="592"/>
      <c r="L7378" s="592"/>
    </row>
    <row r="7379" spans="1:12" s="148" customFormat="1" ht="26.25" customHeight="1" x14ac:dyDescent="0.15">
      <c r="A7379" s="593"/>
      <c r="B7379" s="589" t="s">
        <v>5927</v>
      </c>
      <c r="C7379" s="589" t="s">
        <v>5928</v>
      </c>
      <c r="D7379" s="596">
        <v>43177</v>
      </c>
      <c r="E7379" s="589" t="s">
        <v>5929</v>
      </c>
      <c r="F7379" s="589" t="s">
        <v>5930</v>
      </c>
      <c r="G7379" s="589"/>
      <c r="H7379" s="591" t="s">
        <v>1890</v>
      </c>
      <c r="I7379" s="591"/>
      <c r="J7379" s="164" t="s">
        <v>1891</v>
      </c>
      <c r="K7379" s="164" t="s">
        <v>0</v>
      </c>
      <c r="L7379" s="165">
        <v>186</v>
      </c>
    </row>
    <row r="7380" spans="1:12" s="148" customFormat="1" ht="39.75" customHeight="1" x14ac:dyDescent="0.15">
      <c r="A7380" s="593"/>
      <c r="B7380" s="589"/>
      <c r="C7380" s="589"/>
      <c r="D7380" s="596"/>
      <c r="E7380" s="589"/>
      <c r="F7380" s="589"/>
      <c r="G7380" s="589"/>
      <c r="H7380" s="591" t="s">
        <v>1892</v>
      </c>
      <c r="I7380" s="591"/>
      <c r="J7380" s="164" t="s">
        <v>1891</v>
      </c>
      <c r="K7380" s="164" t="s">
        <v>0</v>
      </c>
      <c r="L7380" s="165">
        <v>296.7</v>
      </c>
    </row>
    <row r="7381" spans="1:12" s="148" customFormat="1" ht="24" customHeight="1" x14ac:dyDescent="0.15">
      <c r="A7381" s="593"/>
      <c r="B7381" s="161" t="s">
        <v>29</v>
      </c>
      <c r="C7381" s="162" t="s">
        <v>30</v>
      </c>
      <c r="D7381" s="162" t="s">
        <v>1893</v>
      </c>
      <c r="E7381" s="162" t="s">
        <v>1894</v>
      </c>
      <c r="F7381" s="592"/>
      <c r="G7381" s="592"/>
      <c r="H7381" s="591" t="s">
        <v>1895</v>
      </c>
      <c r="I7381" s="591"/>
      <c r="J7381" s="589" t="s">
        <v>1891</v>
      </c>
      <c r="K7381" s="589" t="s">
        <v>1891</v>
      </c>
      <c r="L7381" s="590">
        <v>0</v>
      </c>
    </row>
    <row r="7382" spans="1:12" s="148" customFormat="1" ht="24" customHeight="1" x14ac:dyDescent="0.15">
      <c r="A7382" s="593"/>
      <c r="B7382" s="164" t="s">
        <v>1962</v>
      </c>
      <c r="C7382" s="164" t="s">
        <v>5930</v>
      </c>
      <c r="D7382" s="166">
        <v>43179</v>
      </c>
      <c r="E7382" s="164" t="s">
        <v>3720</v>
      </c>
      <c r="F7382" s="592"/>
      <c r="G7382" s="592"/>
      <c r="H7382" s="591"/>
      <c r="I7382" s="591"/>
      <c r="J7382" s="589"/>
      <c r="K7382" s="589"/>
      <c r="L7382" s="590"/>
    </row>
    <row r="7383" spans="1:12" s="148" customFormat="1" ht="24" customHeight="1" x14ac:dyDescent="0.15">
      <c r="A7383" s="593">
        <v>1400</v>
      </c>
      <c r="B7383" s="161" t="s">
        <v>20</v>
      </c>
      <c r="C7383" s="162" t="s">
        <v>21</v>
      </c>
      <c r="D7383" s="162" t="s">
        <v>1884</v>
      </c>
      <c r="E7383" s="162" t="s">
        <v>1885</v>
      </c>
      <c r="F7383" s="594" t="s">
        <v>14</v>
      </c>
      <c r="G7383" s="594"/>
      <c r="H7383" s="592"/>
      <c r="I7383" s="592"/>
      <c r="J7383" s="592"/>
      <c r="K7383" s="592"/>
      <c r="L7383" s="592"/>
    </row>
    <row r="7384" spans="1:12" s="148" customFormat="1" ht="26.25" customHeight="1" x14ac:dyDescent="0.15">
      <c r="A7384" s="593"/>
      <c r="B7384" s="589" t="s">
        <v>5931</v>
      </c>
      <c r="C7384" s="595" t="s">
        <v>5932</v>
      </c>
      <c r="D7384" s="596">
        <v>43044</v>
      </c>
      <c r="E7384" s="589" t="s">
        <v>2057</v>
      </c>
      <c r="F7384" s="589" t="s">
        <v>2377</v>
      </c>
      <c r="G7384" s="589"/>
      <c r="H7384" s="591" t="s">
        <v>1890</v>
      </c>
      <c r="I7384" s="591"/>
      <c r="J7384" s="164" t="s">
        <v>1891</v>
      </c>
      <c r="K7384" s="164" t="s">
        <v>1891</v>
      </c>
      <c r="L7384" s="165">
        <v>0</v>
      </c>
    </row>
    <row r="7385" spans="1:12" s="148" customFormat="1" ht="155.25" customHeight="1" x14ac:dyDescent="0.15">
      <c r="A7385" s="593"/>
      <c r="B7385" s="589"/>
      <c r="C7385" s="595"/>
      <c r="D7385" s="596"/>
      <c r="E7385" s="589"/>
      <c r="F7385" s="589"/>
      <c r="G7385" s="589"/>
      <c r="H7385" s="591" t="s">
        <v>1892</v>
      </c>
      <c r="I7385" s="591"/>
      <c r="J7385" s="164" t="s">
        <v>1891</v>
      </c>
      <c r="K7385" s="164" t="s">
        <v>1891</v>
      </c>
      <c r="L7385" s="165">
        <v>0</v>
      </c>
    </row>
    <row r="7386" spans="1:12" s="148" customFormat="1" ht="24" customHeight="1" x14ac:dyDescent="0.15">
      <c r="A7386" s="593"/>
      <c r="B7386" s="161" t="s">
        <v>29</v>
      </c>
      <c r="C7386" s="162" t="s">
        <v>30</v>
      </c>
      <c r="D7386" s="162" t="s">
        <v>1893</v>
      </c>
      <c r="E7386" s="162" t="s">
        <v>1894</v>
      </c>
      <c r="F7386" s="592"/>
      <c r="G7386" s="592"/>
      <c r="H7386" s="591" t="s">
        <v>1895</v>
      </c>
      <c r="I7386" s="591"/>
      <c r="J7386" s="589" t="s">
        <v>1891</v>
      </c>
      <c r="K7386" s="589" t="s">
        <v>0</v>
      </c>
      <c r="L7386" s="590">
        <v>350</v>
      </c>
    </row>
    <row r="7387" spans="1:12" s="148" customFormat="1" ht="34.5" customHeight="1" x14ac:dyDescent="0.15">
      <c r="A7387" s="593"/>
      <c r="B7387" s="164" t="s">
        <v>5933</v>
      </c>
      <c r="C7387" s="164" t="s">
        <v>2377</v>
      </c>
      <c r="D7387" s="166">
        <v>43047</v>
      </c>
      <c r="E7387" s="164" t="s">
        <v>2379</v>
      </c>
      <c r="F7387" s="592"/>
      <c r="G7387" s="592"/>
      <c r="H7387" s="591"/>
      <c r="I7387" s="591"/>
      <c r="J7387" s="589"/>
      <c r="K7387" s="589"/>
      <c r="L7387" s="590"/>
    </row>
    <row r="7388" spans="1:12" s="148" customFormat="1" ht="24" customHeight="1" x14ac:dyDescent="0.15">
      <c r="A7388" s="593">
        <v>1401</v>
      </c>
      <c r="B7388" s="161" t="s">
        <v>20</v>
      </c>
      <c r="C7388" s="162" t="s">
        <v>21</v>
      </c>
      <c r="D7388" s="162" t="s">
        <v>1884</v>
      </c>
      <c r="E7388" s="162" t="s">
        <v>1885</v>
      </c>
      <c r="F7388" s="594" t="s">
        <v>14</v>
      </c>
      <c r="G7388" s="594"/>
      <c r="H7388" s="592"/>
      <c r="I7388" s="592"/>
      <c r="J7388" s="592"/>
      <c r="K7388" s="592"/>
      <c r="L7388" s="592"/>
    </row>
    <row r="7389" spans="1:12" s="148" customFormat="1" ht="26.25" customHeight="1" x14ac:dyDescent="0.15">
      <c r="A7389" s="593"/>
      <c r="B7389" s="589" t="s">
        <v>5934</v>
      </c>
      <c r="C7389" s="589" t="s">
        <v>5935</v>
      </c>
      <c r="D7389" s="596">
        <v>43117</v>
      </c>
      <c r="E7389" s="589" t="s">
        <v>2242</v>
      </c>
      <c r="F7389" s="589" t="s">
        <v>2361</v>
      </c>
      <c r="G7389" s="589"/>
      <c r="H7389" s="591" t="s">
        <v>1890</v>
      </c>
      <c r="I7389" s="591"/>
      <c r="J7389" s="164" t="s">
        <v>1891</v>
      </c>
      <c r="K7389" s="164" t="s">
        <v>0</v>
      </c>
      <c r="L7389" s="165">
        <v>273</v>
      </c>
    </row>
    <row r="7390" spans="1:12" s="148" customFormat="1" ht="60.75" customHeight="1" x14ac:dyDescent="0.15">
      <c r="A7390" s="593"/>
      <c r="B7390" s="589"/>
      <c r="C7390" s="589"/>
      <c r="D7390" s="596"/>
      <c r="E7390" s="589"/>
      <c r="F7390" s="589"/>
      <c r="G7390" s="589"/>
      <c r="H7390" s="591" t="s">
        <v>1892</v>
      </c>
      <c r="I7390" s="591"/>
      <c r="J7390" s="164" t="s">
        <v>1891</v>
      </c>
      <c r="K7390" s="164" t="s">
        <v>0</v>
      </c>
      <c r="L7390" s="165">
        <v>535.6</v>
      </c>
    </row>
    <row r="7391" spans="1:12" s="148" customFormat="1" ht="24" customHeight="1" x14ac:dyDescent="0.15">
      <c r="A7391" s="593"/>
      <c r="B7391" s="161" t="s">
        <v>29</v>
      </c>
      <c r="C7391" s="162" t="s">
        <v>30</v>
      </c>
      <c r="D7391" s="162" t="s">
        <v>1893</v>
      </c>
      <c r="E7391" s="162" t="s">
        <v>1894</v>
      </c>
      <c r="F7391" s="592"/>
      <c r="G7391" s="592"/>
      <c r="H7391" s="591" t="s">
        <v>1895</v>
      </c>
      <c r="I7391" s="591"/>
      <c r="J7391" s="589" t="s">
        <v>1891</v>
      </c>
      <c r="K7391" s="589" t="s">
        <v>1891</v>
      </c>
      <c r="L7391" s="590">
        <v>0</v>
      </c>
    </row>
    <row r="7392" spans="1:12" s="148" customFormat="1" ht="24" customHeight="1" x14ac:dyDescent="0.15">
      <c r="A7392" s="593"/>
      <c r="B7392" s="164" t="s">
        <v>2059</v>
      </c>
      <c r="C7392" s="164" t="s">
        <v>2361</v>
      </c>
      <c r="D7392" s="166">
        <v>43119</v>
      </c>
      <c r="E7392" s="164" t="s">
        <v>2698</v>
      </c>
      <c r="F7392" s="592"/>
      <c r="G7392" s="592"/>
      <c r="H7392" s="591"/>
      <c r="I7392" s="591"/>
      <c r="J7392" s="589"/>
      <c r="K7392" s="589"/>
      <c r="L7392" s="590"/>
    </row>
    <row r="7393" spans="1:12" s="148" customFormat="1" ht="24" customHeight="1" x14ac:dyDescent="0.15">
      <c r="A7393" s="593">
        <v>1402</v>
      </c>
      <c r="B7393" s="161" t="s">
        <v>20</v>
      </c>
      <c r="C7393" s="162" t="s">
        <v>21</v>
      </c>
      <c r="D7393" s="162" t="s">
        <v>1884</v>
      </c>
      <c r="E7393" s="162" t="s">
        <v>1885</v>
      </c>
      <c r="F7393" s="594" t="s">
        <v>14</v>
      </c>
      <c r="G7393" s="594"/>
      <c r="H7393" s="592"/>
      <c r="I7393" s="592"/>
      <c r="J7393" s="592"/>
      <c r="K7393" s="592"/>
      <c r="L7393" s="592"/>
    </row>
    <row r="7394" spans="1:12" s="148" customFormat="1" ht="26.25" customHeight="1" x14ac:dyDescent="0.15">
      <c r="A7394" s="593"/>
      <c r="B7394" s="589" t="s">
        <v>5936</v>
      </c>
      <c r="C7394" s="595" t="s">
        <v>5937</v>
      </c>
      <c r="D7394" s="596">
        <v>43116</v>
      </c>
      <c r="E7394" s="589" t="s">
        <v>1899</v>
      </c>
      <c r="F7394" s="589" t="s">
        <v>2647</v>
      </c>
      <c r="G7394" s="589"/>
      <c r="H7394" s="591" t="s">
        <v>1890</v>
      </c>
      <c r="I7394" s="591"/>
      <c r="J7394" s="164" t="s">
        <v>1891</v>
      </c>
      <c r="K7394" s="164" t="s">
        <v>0</v>
      </c>
      <c r="L7394" s="165">
        <v>334</v>
      </c>
    </row>
    <row r="7395" spans="1:12" s="148" customFormat="1" ht="408.95" customHeight="1" x14ac:dyDescent="0.15">
      <c r="A7395" s="593"/>
      <c r="B7395" s="589"/>
      <c r="C7395" s="595"/>
      <c r="D7395" s="596"/>
      <c r="E7395" s="589"/>
      <c r="F7395" s="589"/>
      <c r="G7395" s="589"/>
      <c r="H7395" s="591" t="s">
        <v>1892</v>
      </c>
      <c r="I7395" s="591"/>
      <c r="J7395" s="589" t="s">
        <v>1891</v>
      </c>
      <c r="K7395" s="589" t="s">
        <v>0</v>
      </c>
      <c r="L7395" s="590">
        <v>1838.4</v>
      </c>
    </row>
    <row r="7396" spans="1:12" s="148" customFormat="1" ht="19.350000000000001" customHeight="1" x14ac:dyDescent="0.15">
      <c r="A7396" s="593"/>
      <c r="B7396" s="589"/>
      <c r="C7396" s="595"/>
      <c r="D7396" s="596"/>
      <c r="E7396" s="589"/>
      <c r="F7396" s="589"/>
      <c r="G7396" s="589"/>
      <c r="H7396" s="591"/>
      <c r="I7396" s="591"/>
      <c r="J7396" s="589"/>
      <c r="K7396" s="589"/>
      <c r="L7396" s="590"/>
    </row>
    <row r="7397" spans="1:12" s="148" customFormat="1" ht="24" customHeight="1" x14ac:dyDescent="0.15">
      <c r="A7397" s="593"/>
      <c r="B7397" s="161" t="s">
        <v>29</v>
      </c>
      <c r="C7397" s="162" t="s">
        <v>30</v>
      </c>
      <c r="D7397" s="162" t="s">
        <v>1893</v>
      </c>
      <c r="E7397" s="162" t="s">
        <v>1894</v>
      </c>
      <c r="F7397" s="592"/>
      <c r="G7397" s="592"/>
      <c r="H7397" s="591" t="s">
        <v>1895</v>
      </c>
      <c r="I7397" s="591"/>
      <c r="J7397" s="589" t="s">
        <v>1891</v>
      </c>
      <c r="K7397" s="589" t="s">
        <v>0</v>
      </c>
      <c r="L7397" s="590">
        <v>224</v>
      </c>
    </row>
    <row r="7398" spans="1:12" s="148" customFormat="1" ht="24" customHeight="1" x14ac:dyDescent="0.15">
      <c r="A7398" s="593"/>
      <c r="B7398" s="164" t="s">
        <v>1896</v>
      </c>
      <c r="C7398" s="164" t="s">
        <v>2647</v>
      </c>
      <c r="D7398" s="166">
        <v>43118</v>
      </c>
      <c r="E7398" s="164" t="s">
        <v>5363</v>
      </c>
      <c r="F7398" s="592"/>
      <c r="G7398" s="592"/>
      <c r="H7398" s="591"/>
      <c r="I7398" s="591"/>
      <c r="J7398" s="589"/>
      <c r="K7398" s="589"/>
      <c r="L7398" s="590"/>
    </row>
    <row r="7399" spans="1:12" s="148" customFormat="1" ht="24" customHeight="1" x14ac:dyDescent="0.15">
      <c r="A7399" s="593">
        <v>1403</v>
      </c>
      <c r="B7399" s="161" t="s">
        <v>20</v>
      </c>
      <c r="C7399" s="162" t="s">
        <v>21</v>
      </c>
      <c r="D7399" s="162" t="s">
        <v>1884</v>
      </c>
      <c r="E7399" s="162" t="s">
        <v>1885</v>
      </c>
      <c r="F7399" s="594" t="s">
        <v>14</v>
      </c>
      <c r="G7399" s="594"/>
      <c r="H7399" s="592"/>
      <c r="I7399" s="592"/>
      <c r="J7399" s="592"/>
      <c r="K7399" s="592"/>
      <c r="L7399" s="592"/>
    </row>
    <row r="7400" spans="1:12" s="148" customFormat="1" ht="26.25" customHeight="1" x14ac:dyDescent="0.15">
      <c r="A7400" s="593"/>
      <c r="B7400" s="589" t="s">
        <v>5936</v>
      </c>
      <c r="C7400" s="595" t="s">
        <v>5938</v>
      </c>
      <c r="D7400" s="596">
        <v>43158</v>
      </c>
      <c r="E7400" s="589" t="s">
        <v>2134</v>
      </c>
      <c r="F7400" s="589" t="s">
        <v>2135</v>
      </c>
      <c r="G7400" s="589"/>
      <c r="H7400" s="591" t="s">
        <v>1890</v>
      </c>
      <c r="I7400" s="591"/>
      <c r="J7400" s="164" t="s">
        <v>1891</v>
      </c>
      <c r="K7400" s="164" t="s">
        <v>0</v>
      </c>
      <c r="L7400" s="165">
        <v>325.44</v>
      </c>
    </row>
    <row r="7401" spans="1:12" s="148" customFormat="1" ht="270.75" customHeight="1" x14ac:dyDescent="0.15">
      <c r="A7401" s="593"/>
      <c r="B7401" s="589"/>
      <c r="C7401" s="595"/>
      <c r="D7401" s="596"/>
      <c r="E7401" s="589"/>
      <c r="F7401" s="589"/>
      <c r="G7401" s="589"/>
      <c r="H7401" s="591" t="s">
        <v>1892</v>
      </c>
      <c r="I7401" s="591"/>
      <c r="J7401" s="164" t="s">
        <v>1891</v>
      </c>
      <c r="K7401" s="164" t="s">
        <v>0</v>
      </c>
      <c r="L7401" s="165">
        <v>248.6</v>
      </c>
    </row>
    <row r="7402" spans="1:12" s="148" customFormat="1" ht="24" customHeight="1" x14ac:dyDescent="0.15">
      <c r="A7402" s="593"/>
      <c r="B7402" s="161" t="s">
        <v>29</v>
      </c>
      <c r="C7402" s="162" t="s">
        <v>30</v>
      </c>
      <c r="D7402" s="162" t="s">
        <v>1893</v>
      </c>
      <c r="E7402" s="162" t="s">
        <v>1894</v>
      </c>
      <c r="F7402" s="592"/>
      <c r="G7402" s="592"/>
      <c r="H7402" s="591" t="s">
        <v>1895</v>
      </c>
      <c r="I7402" s="591"/>
      <c r="J7402" s="589" t="s">
        <v>1891</v>
      </c>
      <c r="K7402" s="589" t="s">
        <v>0</v>
      </c>
      <c r="L7402" s="590">
        <v>41</v>
      </c>
    </row>
    <row r="7403" spans="1:12" s="148" customFormat="1" ht="24" customHeight="1" x14ac:dyDescent="0.15">
      <c r="A7403" s="593"/>
      <c r="B7403" s="164" t="s">
        <v>1896</v>
      </c>
      <c r="C7403" s="164" t="s">
        <v>2135</v>
      </c>
      <c r="D7403" s="166">
        <v>43160</v>
      </c>
      <c r="E7403" s="164" t="s">
        <v>4085</v>
      </c>
      <c r="F7403" s="592"/>
      <c r="G7403" s="592"/>
      <c r="H7403" s="591"/>
      <c r="I7403" s="591"/>
      <c r="J7403" s="589"/>
      <c r="K7403" s="589"/>
      <c r="L7403" s="590"/>
    </row>
    <row r="7404" spans="1:12" s="148" customFormat="1" ht="24" customHeight="1" x14ac:dyDescent="0.15">
      <c r="A7404" s="593">
        <v>1404</v>
      </c>
      <c r="B7404" s="161" t="s">
        <v>20</v>
      </c>
      <c r="C7404" s="162" t="s">
        <v>21</v>
      </c>
      <c r="D7404" s="162" t="s">
        <v>1884</v>
      </c>
      <c r="E7404" s="162" t="s">
        <v>1885</v>
      </c>
      <c r="F7404" s="594" t="s">
        <v>14</v>
      </c>
      <c r="G7404" s="594"/>
      <c r="H7404" s="592"/>
      <c r="I7404" s="592"/>
      <c r="J7404" s="592"/>
      <c r="K7404" s="592"/>
      <c r="L7404" s="592"/>
    </row>
    <row r="7405" spans="1:12" s="148" customFormat="1" ht="26.25" customHeight="1" x14ac:dyDescent="0.15">
      <c r="A7405" s="593"/>
      <c r="B7405" s="589" t="s">
        <v>5936</v>
      </c>
      <c r="C7405" s="595" t="s">
        <v>5939</v>
      </c>
      <c r="D7405" s="596">
        <v>43176</v>
      </c>
      <c r="E7405" s="589" t="s">
        <v>5940</v>
      </c>
      <c r="F7405" s="589" t="s">
        <v>5941</v>
      </c>
      <c r="G7405" s="589"/>
      <c r="H7405" s="591" t="s">
        <v>1890</v>
      </c>
      <c r="I7405" s="591"/>
      <c r="J7405" s="164" t="s">
        <v>1891</v>
      </c>
      <c r="K7405" s="164" t="s">
        <v>0</v>
      </c>
      <c r="L7405" s="165">
        <v>498.3</v>
      </c>
    </row>
    <row r="7406" spans="1:12" s="148" customFormat="1" ht="396.75" customHeight="1" x14ac:dyDescent="0.15">
      <c r="A7406" s="593"/>
      <c r="B7406" s="589"/>
      <c r="C7406" s="595"/>
      <c r="D7406" s="596"/>
      <c r="E7406" s="589"/>
      <c r="F7406" s="589"/>
      <c r="G7406" s="589"/>
      <c r="H7406" s="591" t="s">
        <v>1892</v>
      </c>
      <c r="I7406" s="591"/>
      <c r="J7406" s="164" t="s">
        <v>1891</v>
      </c>
      <c r="K7406" s="164" t="s">
        <v>1891</v>
      </c>
      <c r="L7406" s="165">
        <v>0</v>
      </c>
    </row>
    <row r="7407" spans="1:12" s="148" customFormat="1" ht="24" customHeight="1" x14ac:dyDescent="0.15">
      <c r="A7407" s="593"/>
      <c r="B7407" s="161" t="s">
        <v>29</v>
      </c>
      <c r="C7407" s="162" t="s">
        <v>30</v>
      </c>
      <c r="D7407" s="162" t="s">
        <v>1893</v>
      </c>
      <c r="E7407" s="162" t="s">
        <v>1894</v>
      </c>
      <c r="F7407" s="592"/>
      <c r="G7407" s="592"/>
      <c r="H7407" s="591" t="s">
        <v>1895</v>
      </c>
      <c r="I7407" s="591"/>
      <c r="J7407" s="589" t="s">
        <v>1891</v>
      </c>
      <c r="K7407" s="589" t="s">
        <v>0</v>
      </c>
      <c r="L7407" s="590">
        <v>496.99</v>
      </c>
    </row>
    <row r="7408" spans="1:12" s="148" customFormat="1" ht="24" customHeight="1" x14ac:dyDescent="0.15">
      <c r="A7408" s="593"/>
      <c r="B7408" s="164" t="s">
        <v>1896</v>
      </c>
      <c r="C7408" s="164" t="s">
        <v>5941</v>
      </c>
      <c r="D7408" s="166">
        <v>43180</v>
      </c>
      <c r="E7408" s="164" t="s">
        <v>5942</v>
      </c>
      <c r="F7408" s="592"/>
      <c r="G7408" s="592"/>
      <c r="H7408" s="591"/>
      <c r="I7408" s="591"/>
      <c r="J7408" s="589"/>
      <c r="K7408" s="589"/>
      <c r="L7408" s="590"/>
    </row>
    <row r="7409" spans="1:12" s="148" customFormat="1" ht="24" customHeight="1" x14ac:dyDescent="0.15">
      <c r="A7409" s="593">
        <v>1405</v>
      </c>
      <c r="B7409" s="161" t="s">
        <v>20</v>
      </c>
      <c r="C7409" s="162" t="s">
        <v>21</v>
      </c>
      <c r="D7409" s="162" t="s">
        <v>1884</v>
      </c>
      <c r="E7409" s="162" t="s">
        <v>1885</v>
      </c>
      <c r="F7409" s="594" t="s">
        <v>14</v>
      </c>
      <c r="G7409" s="594"/>
      <c r="H7409" s="592"/>
      <c r="I7409" s="592"/>
      <c r="J7409" s="592"/>
      <c r="K7409" s="592"/>
      <c r="L7409" s="592"/>
    </row>
    <row r="7410" spans="1:12" s="148" customFormat="1" ht="26.25" customHeight="1" x14ac:dyDescent="0.15">
      <c r="A7410" s="593"/>
      <c r="B7410" s="589" t="s">
        <v>5943</v>
      </c>
      <c r="C7410" s="595" t="s">
        <v>5944</v>
      </c>
      <c r="D7410" s="596">
        <v>43012</v>
      </c>
      <c r="E7410" s="589" t="s">
        <v>2784</v>
      </c>
      <c r="F7410" s="589" t="s">
        <v>1038</v>
      </c>
      <c r="G7410" s="589"/>
      <c r="H7410" s="591" t="s">
        <v>1890</v>
      </c>
      <c r="I7410" s="591"/>
      <c r="J7410" s="164" t="s">
        <v>1891</v>
      </c>
      <c r="K7410" s="164" t="s">
        <v>0</v>
      </c>
      <c r="L7410" s="165">
        <v>1036</v>
      </c>
    </row>
    <row r="7411" spans="1:12" s="148" customFormat="1" ht="239.25" customHeight="1" x14ac:dyDescent="0.15">
      <c r="A7411" s="593"/>
      <c r="B7411" s="589"/>
      <c r="C7411" s="595"/>
      <c r="D7411" s="596"/>
      <c r="E7411" s="589"/>
      <c r="F7411" s="589"/>
      <c r="G7411" s="589"/>
      <c r="H7411" s="591" t="s">
        <v>1892</v>
      </c>
      <c r="I7411" s="591"/>
      <c r="J7411" s="164" t="s">
        <v>1891</v>
      </c>
      <c r="K7411" s="164" t="s">
        <v>1891</v>
      </c>
      <c r="L7411" s="165">
        <v>0</v>
      </c>
    </row>
    <row r="7412" spans="1:12" s="148" customFormat="1" ht="24" customHeight="1" x14ac:dyDescent="0.15">
      <c r="A7412" s="593"/>
      <c r="B7412" s="161" t="s">
        <v>29</v>
      </c>
      <c r="C7412" s="162" t="s">
        <v>30</v>
      </c>
      <c r="D7412" s="162" t="s">
        <v>1893</v>
      </c>
      <c r="E7412" s="162" t="s">
        <v>1894</v>
      </c>
      <c r="F7412" s="592"/>
      <c r="G7412" s="592"/>
      <c r="H7412" s="591" t="s">
        <v>1895</v>
      </c>
      <c r="I7412" s="591"/>
      <c r="J7412" s="589" t="s">
        <v>1891</v>
      </c>
      <c r="K7412" s="589" t="s">
        <v>1891</v>
      </c>
      <c r="L7412" s="590">
        <v>0</v>
      </c>
    </row>
    <row r="7413" spans="1:12" s="148" customFormat="1" ht="24" customHeight="1" x14ac:dyDescent="0.15">
      <c r="A7413" s="593"/>
      <c r="B7413" s="164" t="s">
        <v>2052</v>
      </c>
      <c r="C7413" s="164" t="s">
        <v>1038</v>
      </c>
      <c r="D7413" s="166">
        <v>43016</v>
      </c>
      <c r="E7413" s="164" t="s">
        <v>2213</v>
      </c>
      <c r="F7413" s="592"/>
      <c r="G7413" s="592"/>
      <c r="H7413" s="591"/>
      <c r="I7413" s="591"/>
      <c r="J7413" s="589"/>
      <c r="K7413" s="589"/>
      <c r="L7413" s="590"/>
    </row>
    <row r="7414" spans="1:12" s="148" customFormat="1" ht="24" customHeight="1" x14ac:dyDescent="0.15">
      <c r="A7414" s="593">
        <v>1406</v>
      </c>
      <c r="B7414" s="161" t="s">
        <v>20</v>
      </c>
      <c r="C7414" s="162" t="s">
        <v>21</v>
      </c>
      <c r="D7414" s="162" t="s">
        <v>1884</v>
      </c>
      <c r="E7414" s="162" t="s">
        <v>1885</v>
      </c>
      <c r="F7414" s="594" t="s">
        <v>14</v>
      </c>
      <c r="G7414" s="594"/>
      <c r="H7414" s="592"/>
      <c r="I7414" s="592"/>
      <c r="J7414" s="592"/>
      <c r="K7414" s="592"/>
      <c r="L7414" s="592"/>
    </row>
    <row r="7415" spans="1:12" s="148" customFormat="1" ht="26.25" customHeight="1" x14ac:dyDescent="0.15">
      <c r="A7415" s="593"/>
      <c r="B7415" s="589" t="s">
        <v>5943</v>
      </c>
      <c r="C7415" s="595" t="s">
        <v>5945</v>
      </c>
      <c r="D7415" s="596">
        <v>43041</v>
      </c>
      <c r="E7415" s="589" t="s">
        <v>2372</v>
      </c>
      <c r="F7415" s="589" t="s">
        <v>5946</v>
      </c>
      <c r="G7415" s="589"/>
      <c r="H7415" s="591" t="s">
        <v>1890</v>
      </c>
      <c r="I7415" s="591"/>
      <c r="J7415" s="164" t="s">
        <v>1891</v>
      </c>
      <c r="K7415" s="164" t="s">
        <v>0</v>
      </c>
      <c r="L7415" s="165">
        <v>855</v>
      </c>
    </row>
    <row r="7416" spans="1:12" s="148" customFormat="1" ht="302.25" customHeight="1" x14ac:dyDescent="0.15">
      <c r="A7416" s="593"/>
      <c r="B7416" s="589"/>
      <c r="C7416" s="595"/>
      <c r="D7416" s="596"/>
      <c r="E7416" s="589"/>
      <c r="F7416" s="589"/>
      <c r="G7416" s="589"/>
      <c r="H7416" s="591" t="s">
        <v>1892</v>
      </c>
      <c r="I7416" s="591"/>
      <c r="J7416" s="164" t="s">
        <v>1891</v>
      </c>
      <c r="K7416" s="164" t="s">
        <v>0</v>
      </c>
      <c r="L7416" s="165">
        <v>291.56</v>
      </c>
    </row>
    <row r="7417" spans="1:12" s="148" customFormat="1" ht="24" customHeight="1" x14ac:dyDescent="0.15">
      <c r="A7417" s="593"/>
      <c r="B7417" s="161" t="s">
        <v>29</v>
      </c>
      <c r="C7417" s="162" t="s">
        <v>30</v>
      </c>
      <c r="D7417" s="162" t="s">
        <v>1893</v>
      </c>
      <c r="E7417" s="162" t="s">
        <v>1894</v>
      </c>
      <c r="F7417" s="592"/>
      <c r="G7417" s="592"/>
      <c r="H7417" s="591" t="s">
        <v>1895</v>
      </c>
      <c r="I7417" s="591"/>
      <c r="J7417" s="589" t="s">
        <v>1891</v>
      </c>
      <c r="K7417" s="589" t="s">
        <v>0</v>
      </c>
      <c r="L7417" s="590">
        <v>354</v>
      </c>
    </row>
    <row r="7418" spans="1:12" s="148" customFormat="1" ht="24" customHeight="1" x14ac:dyDescent="0.15">
      <c r="A7418" s="593"/>
      <c r="B7418" s="164" t="s">
        <v>2052</v>
      </c>
      <c r="C7418" s="164" t="s">
        <v>5946</v>
      </c>
      <c r="D7418" s="166">
        <v>43044</v>
      </c>
      <c r="E7418" s="164" t="s">
        <v>5947</v>
      </c>
      <c r="F7418" s="592"/>
      <c r="G7418" s="592"/>
      <c r="H7418" s="591"/>
      <c r="I7418" s="591"/>
      <c r="J7418" s="589"/>
      <c r="K7418" s="589"/>
      <c r="L7418" s="590"/>
    </row>
    <row r="7419" spans="1:12" s="148" customFormat="1" ht="24" customHeight="1" x14ac:dyDescent="0.15">
      <c r="A7419" s="593">
        <v>1407</v>
      </c>
      <c r="B7419" s="161" t="s">
        <v>20</v>
      </c>
      <c r="C7419" s="162" t="s">
        <v>21</v>
      </c>
      <c r="D7419" s="162" t="s">
        <v>1884</v>
      </c>
      <c r="E7419" s="162" t="s">
        <v>1885</v>
      </c>
      <c r="F7419" s="594" t="s">
        <v>14</v>
      </c>
      <c r="G7419" s="594"/>
      <c r="H7419" s="592"/>
      <c r="I7419" s="592"/>
      <c r="J7419" s="592"/>
      <c r="K7419" s="592"/>
      <c r="L7419" s="592"/>
    </row>
    <row r="7420" spans="1:12" s="148" customFormat="1" ht="26.25" customHeight="1" x14ac:dyDescent="0.15">
      <c r="A7420" s="593"/>
      <c r="B7420" s="589" t="s">
        <v>5943</v>
      </c>
      <c r="C7420" s="595" t="s">
        <v>5948</v>
      </c>
      <c r="D7420" s="596">
        <v>43051</v>
      </c>
      <c r="E7420" s="589" t="s">
        <v>1996</v>
      </c>
      <c r="F7420" s="589" t="s">
        <v>5946</v>
      </c>
      <c r="G7420" s="589"/>
      <c r="H7420" s="591" t="s">
        <v>1890</v>
      </c>
      <c r="I7420" s="591"/>
      <c r="J7420" s="164" t="s">
        <v>1891</v>
      </c>
      <c r="K7420" s="164" t="s">
        <v>0</v>
      </c>
      <c r="L7420" s="165">
        <v>3645.22</v>
      </c>
    </row>
    <row r="7421" spans="1:12" s="148" customFormat="1" ht="291.75" customHeight="1" x14ac:dyDescent="0.15">
      <c r="A7421" s="593"/>
      <c r="B7421" s="589"/>
      <c r="C7421" s="595"/>
      <c r="D7421" s="596"/>
      <c r="E7421" s="589"/>
      <c r="F7421" s="589"/>
      <c r="G7421" s="589"/>
      <c r="H7421" s="591" t="s">
        <v>1892</v>
      </c>
      <c r="I7421" s="591"/>
      <c r="J7421" s="164" t="s">
        <v>1891</v>
      </c>
      <c r="K7421" s="164" t="s">
        <v>0</v>
      </c>
      <c r="L7421" s="165">
        <v>3401.56</v>
      </c>
    </row>
    <row r="7422" spans="1:12" s="148" customFormat="1" ht="24" customHeight="1" x14ac:dyDescent="0.15">
      <c r="A7422" s="593"/>
      <c r="B7422" s="161" t="s">
        <v>29</v>
      </c>
      <c r="C7422" s="162" t="s">
        <v>30</v>
      </c>
      <c r="D7422" s="162" t="s">
        <v>1893</v>
      </c>
      <c r="E7422" s="162" t="s">
        <v>1894</v>
      </c>
      <c r="F7422" s="592"/>
      <c r="G7422" s="592"/>
      <c r="H7422" s="591" t="s">
        <v>1895</v>
      </c>
      <c r="I7422" s="591"/>
      <c r="J7422" s="589" t="s">
        <v>1891</v>
      </c>
      <c r="K7422" s="589" t="s">
        <v>0</v>
      </c>
      <c r="L7422" s="590">
        <v>166</v>
      </c>
    </row>
    <row r="7423" spans="1:12" s="148" customFormat="1" ht="24" customHeight="1" x14ac:dyDescent="0.15">
      <c r="A7423" s="593"/>
      <c r="B7423" s="164" t="s">
        <v>2052</v>
      </c>
      <c r="C7423" s="164" t="s">
        <v>5946</v>
      </c>
      <c r="D7423" s="166">
        <v>43068</v>
      </c>
      <c r="E7423" s="164" t="s">
        <v>5949</v>
      </c>
      <c r="F7423" s="592"/>
      <c r="G7423" s="592"/>
      <c r="H7423" s="591"/>
      <c r="I7423" s="591"/>
      <c r="J7423" s="589"/>
      <c r="K7423" s="589"/>
      <c r="L7423" s="590"/>
    </row>
    <row r="7424" spans="1:12" s="148" customFormat="1" ht="24" customHeight="1" x14ac:dyDescent="0.15">
      <c r="A7424" s="593">
        <v>1408</v>
      </c>
      <c r="B7424" s="161" t="s">
        <v>20</v>
      </c>
      <c r="C7424" s="162" t="s">
        <v>21</v>
      </c>
      <c r="D7424" s="162" t="s">
        <v>1884</v>
      </c>
      <c r="E7424" s="162" t="s">
        <v>1885</v>
      </c>
      <c r="F7424" s="594" t="s">
        <v>14</v>
      </c>
      <c r="G7424" s="594"/>
      <c r="H7424" s="592"/>
      <c r="I7424" s="592"/>
      <c r="J7424" s="592"/>
      <c r="K7424" s="592"/>
      <c r="L7424" s="592"/>
    </row>
    <row r="7425" spans="1:12" s="148" customFormat="1" ht="26.25" customHeight="1" x14ac:dyDescent="0.15">
      <c r="A7425" s="593"/>
      <c r="B7425" s="589" t="s">
        <v>5943</v>
      </c>
      <c r="C7425" s="595" t="s">
        <v>5948</v>
      </c>
      <c r="D7425" s="596">
        <v>43051</v>
      </c>
      <c r="E7425" s="589" t="s">
        <v>1996</v>
      </c>
      <c r="F7425" s="589" t="s">
        <v>5950</v>
      </c>
      <c r="G7425" s="589"/>
      <c r="H7425" s="591" t="s">
        <v>1890</v>
      </c>
      <c r="I7425" s="591"/>
      <c r="J7425" s="164" t="s">
        <v>1891</v>
      </c>
      <c r="K7425" s="164" t="s">
        <v>0</v>
      </c>
      <c r="L7425" s="165">
        <v>1342.92</v>
      </c>
    </row>
    <row r="7426" spans="1:12" s="148" customFormat="1" ht="291.75" customHeight="1" x14ac:dyDescent="0.15">
      <c r="A7426" s="593"/>
      <c r="B7426" s="589"/>
      <c r="C7426" s="595"/>
      <c r="D7426" s="596"/>
      <c r="E7426" s="589"/>
      <c r="F7426" s="589"/>
      <c r="G7426" s="589"/>
      <c r="H7426" s="591" t="s">
        <v>1892</v>
      </c>
      <c r="I7426" s="591"/>
      <c r="J7426" s="164" t="s">
        <v>1891</v>
      </c>
      <c r="K7426" s="164" t="s">
        <v>0</v>
      </c>
      <c r="L7426" s="165">
        <v>265.2</v>
      </c>
    </row>
    <row r="7427" spans="1:12" s="148" customFormat="1" ht="24" customHeight="1" x14ac:dyDescent="0.15">
      <c r="A7427" s="593"/>
      <c r="B7427" s="161" t="s">
        <v>29</v>
      </c>
      <c r="C7427" s="162" t="s">
        <v>30</v>
      </c>
      <c r="D7427" s="162" t="s">
        <v>1893</v>
      </c>
      <c r="E7427" s="162" t="s">
        <v>1894</v>
      </c>
      <c r="F7427" s="592"/>
      <c r="G7427" s="592"/>
      <c r="H7427" s="591" t="s">
        <v>1895</v>
      </c>
      <c r="I7427" s="591"/>
      <c r="J7427" s="589" t="s">
        <v>1891</v>
      </c>
      <c r="K7427" s="589" t="s">
        <v>1891</v>
      </c>
      <c r="L7427" s="590">
        <v>0</v>
      </c>
    </row>
    <row r="7428" spans="1:12" s="148" customFormat="1" ht="24" customHeight="1" x14ac:dyDescent="0.15">
      <c r="A7428" s="593"/>
      <c r="B7428" s="164" t="s">
        <v>2052</v>
      </c>
      <c r="C7428" s="164" t="s">
        <v>5950</v>
      </c>
      <c r="D7428" s="166">
        <v>43068</v>
      </c>
      <c r="E7428" s="164" t="s">
        <v>5949</v>
      </c>
      <c r="F7428" s="592"/>
      <c r="G7428" s="592"/>
      <c r="H7428" s="591"/>
      <c r="I7428" s="591"/>
      <c r="J7428" s="589"/>
      <c r="K7428" s="589"/>
      <c r="L7428" s="590"/>
    </row>
    <row r="7429" spans="1:12" s="148" customFormat="1" ht="24" customHeight="1" x14ac:dyDescent="0.15">
      <c r="A7429" s="593">
        <v>1409</v>
      </c>
      <c r="B7429" s="161" t="s">
        <v>20</v>
      </c>
      <c r="C7429" s="162" t="s">
        <v>21</v>
      </c>
      <c r="D7429" s="162" t="s">
        <v>1884</v>
      </c>
      <c r="E7429" s="162" t="s">
        <v>1885</v>
      </c>
      <c r="F7429" s="594" t="s">
        <v>14</v>
      </c>
      <c r="G7429" s="594"/>
      <c r="H7429" s="592"/>
      <c r="I7429" s="592"/>
      <c r="J7429" s="592"/>
      <c r="K7429" s="592"/>
      <c r="L7429" s="592"/>
    </row>
    <row r="7430" spans="1:12" s="148" customFormat="1" ht="26.25" customHeight="1" x14ac:dyDescent="0.15">
      <c r="A7430" s="593"/>
      <c r="B7430" s="589" t="s">
        <v>5943</v>
      </c>
      <c r="C7430" s="595" t="s">
        <v>5951</v>
      </c>
      <c r="D7430" s="596">
        <v>43078</v>
      </c>
      <c r="E7430" s="589" t="s">
        <v>2784</v>
      </c>
      <c r="F7430" s="589" t="s">
        <v>5952</v>
      </c>
      <c r="G7430" s="589"/>
      <c r="H7430" s="591" t="s">
        <v>1890</v>
      </c>
      <c r="I7430" s="591"/>
      <c r="J7430" s="164" t="s">
        <v>1891</v>
      </c>
      <c r="K7430" s="164" t="s">
        <v>0</v>
      </c>
      <c r="L7430" s="165">
        <v>1096</v>
      </c>
    </row>
    <row r="7431" spans="1:12" s="148" customFormat="1" ht="228.75" customHeight="1" x14ac:dyDescent="0.15">
      <c r="A7431" s="593"/>
      <c r="B7431" s="589"/>
      <c r="C7431" s="595"/>
      <c r="D7431" s="596"/>
      <c r="E7431" s="589"/>
      <c r="F7431" s="589"/>
      <c r="G7431" s="589"/>
      <c r="H7431" s="591" t="s">
        <v>1892</v>
      </c>
      <c r="I7431" s="591"/>
      <c r="J7431" s="164" t="s">
        <v>1891</v>
      </c>
      <c r="K7431" s="164" t="s">
        <v>0</v>
      </c>
      <c r="L7431" s="165">
        <v>230.4</v>
      </c>
    </row>
    <row r="7432" spans="1:12" s="148" customFormat="1" ht="24" customHeight="1" x14ac:dyDescent="0.15">
      <c r="A7432" s="593"/>
      <c r="B7432" s="161" t="s">
        <v>29</v>
      </c>
      <c r="C7432" s="162" t="s">
        <v>30</v>
      </c>
      <c r="D7432" s="162" t="s">
        <v>1893</v>
      </c>
      <c r="E7432" s="162" t="s">
        <v>1894</v>
      </c>
      <c r="F7432" s="592"/>
      <c r="G7432" s="592"/>
      <c r="H7432" s="591" t="s">
        <v>1895</v>
      </c>
      <c r="I7432" s="591"/>
      <c r="J7432" s="589" t="s">
        <v>1891</v>
      </c>
      <c r="K7432" s="589" t="s">
        <v>1891</v>
      </c>
      <c r="L7432" s="590">
        <v>0</v>
      </c>
    </row>
    <row r="7433" spans="1:12" s="148" customFormat="1" ht="24" customHeight="1" x14ac:dyDescent="0.15">
      <c r="A7433" s="593"/>
      <c r="B7433" s="164" t="s">
        <v>2052</v>
      </c>
      <c r="C7433" s="164" t="s">
        <v>5952</v>
      </c>
      <c r="D7433" s="166">
        <v>43082</v>
      </c>
      <c r="E7433" s="164" t="s">
        <v>2685</v>
      </c>
      <c r="F7433" s="592"/>
      <c r="G7433" s="592"/>
      <c r="H7433" s="591"/>
      <c r="I7433" s="591"/>
      <c r="J7433" s="589"/>
      <c r="K7433" s="589"/>
      <c r="L7433" s="590"/>
    </row>
    <row r="7434" spans="1:12" s="148" customFormat="1" ht="24" customHeight="1" x14ac:dyDescent="0.15">
      <c r="A7434" s="593">
        <v>1410</v>
      </c>
      <c r="B7434" s="161" t="s">
        <v>20</v>
      </c>
      <c r="C7434" s="162" t="s">
        <v>21</v>
      </c>
      <c r="D7434" s="162" t="s">
        <v>1884</v>
      </c>
      <c r="E7434" s="162" t="s">
        <v>1885</v>
      </c>
      <c r="F7434" s="594" t="s">
        <v>14</v>
      </c>
      <c r="G7434" s="594"/>
      <c r="H7434" s="592"/>
      <c r="I7434" s="592"/>
      <c r="J7434" s="592"/>
      <c r="K7434" s="592"/>
      <c r="L7434" s="592"/>
    </row>
    <row r="7435" spans="1:12" s="148" customFormat="1" ht="26.25" customHeight="1" x14ac:dyDescent="0.15">
      <c r="A7435" s="593"/>
      <c r="B7435" s="589" t="s">
        <v>5943</v>
      </c>
      <c r="C7435" s="595" t="s">
        <v>5953</v>
      </c>
      <c r="D7435" s="596">
        <v>43129</v>
      </c>
      <c r="E7435" s="589" t="s">
        <v>3779</v>
      </c>
      <c r="F7435" s="589" t="s">
        <v>5946</v>
      </c>
      <c r="G7435" s="589"/>
      <c r="H7435" s="591" t="s">
        <v>1890</v>
      </c>
      <c r="I7435" s="591"/>
      <c r="J7435" s="164" t="s">
        <v>1891</v>
      </c>
      <c r="K7435" s="164" t="s">
        <v>0</v>
      </c>
      <c r="L7435" s="165">
        <v>1300</v>
      </c>
    </row>
    <row r="7436" spans="1:12" s="148" customFormat="1" ht="365.25" customHeight="1" x14ac:dyDescent="0.15">
      <c r="A7436" s="593"/>
      <c r="B7436" s="589"/>
      <c r="C7436" s="595"/>
      <c r="D7436" s="596"/>
      <c r="E7436" s="589"/>
      <c r="F7436" s="589"/>
      <c r="G7436" s="589"/>
      <c r="H7436" s="591" t="s">
        <v>1892</v>
      </c>
      <c r="I7436" s="591"/>
      <c r="J7436" s="164" t="s">
        <v>1891</v>
      </c>
      <c r="K7436" s="164" t="s">
        <v>0</v>
      </c>
      <c r="L7436" s="165">
        <v>463.17</v>
      </c>
    </row>
    <row r="7437" spans="1:12" s="148" customFormat="1" ht="24" customHeight="1" x14ac:dyDescent="0.15">
      <c r="A7437" s="593"/>
      <c r="B7437" s="161" t="s">
        <v>29</v>
      </c>
      <c r="C7437" s="162" t="s">
        <v>30</v>
      </c>
      <c r="D7437" s="162" t="s">
        <v>1893</v>
      </c>
      <c r="E7437" s="162" t="s">
        <v>1894</v>
      </c>
      <c r="F7437" s="592"/>
      <c r="G7437" s="592"/>
      <c r="H7437" s="591" t="s">
        <v>1895</v>
      </c>
      <c r="I7437" s="591"/>
      <c r="J7437" s="589" t="s">
        <v>1891</v>
      </c>
      <c r="K7437" s="589" t="s">
        <v>0</v>
      </c>
      <c r="L7437" s="590">
        <v>880</v>
      </c>
    </row>
    <row r="7438" spans="1:12" s="148" customFormat="1" ht="24" customHeight="1" x14ac:dyDescent="0.15">
      <c r="A7438" s="593"/>
      <c r="B7438" s="164" t="s">
        <v>2052</v>
      </c>
      <c r="C7438" s="164" t="s">
        <v>5946</v>
      </c>
      <c r="D7438" s="166">
        <v>43134</v>
      </c>
      <c r="E7438" s="164" t="s">
        <v>2960</v>
      </c>
      <c r="F7438" s="592"/>
      <c r="G7438" s="592"/>
      <c r="H7438" s="591"/>
      <c r="I7438" s="591"/>
      <c r="J7438" s="589"/>
      <c r="K7438" s="589"/>
      <c r="L7438" s="590"/>
    </row>
    <row r="7439" spans="1:12" s="148" customFormat="1" ht="24" customHeight="1" x14ac:dyDescent="0.15">
      <c r="A7439" s="593">
        <v>1411</v>
      </c>
      <c r="B7439" s="161" t="s">
        <v>20</v>
      </c>
      <c r="C7439" s="162" t="s">
        <v>21</v>
      </c>
      <c r="D7439" s="162" t="s">
        <v>1884</v>
      </c>
      <c r="E7439" s="162" t="s">
        <v>1885</v>
      </c>
      <c r="F7439" s="594" t="s">
        <v>14</v>
      </c>
      <c r="G7439" s="594"/>
      <c r="H7439" s="592"/>
      <c r="I7439" s="592"/>
      <c r="J7439" s="592"/>
      <c r="K7439" s="592"/>
      <c r="L7439" s="592"/>
    </row>
    <row r="7440" spans="1:12" s="148" customFormat="1" ht="26.25" customHeight="1" x14ac:dyDescent="0.15">
      <c r="A7440" s="593"/>
      <c r="B7440" s="589" t="s">
        <v>5943</v>
      </c>
      <c r="C7440" s="595" t="s">
        <v>5954</v>
      </c>
      <c r="D7440" s="596">
        <v>43164</v>
      </c>
      <c r="E7440" s="589" t="s">
        <v>1899</v>
      </c>
      <c r="F7440" s="589" t="s">
        <v>5946</v>
      </c>
      <c r="G7440" s="589"/>
      <c r="H7440" s="591" t="s">
        <v>1890</v>
      </c>
      <c r="I7440" s="591"/>
      <c r="J7440" s="164" t="s">
        <v>1891</v>
      </c>
      <c r="K7440" s="164" t="s">
        <v>0</v>
      </c>
      <c r="L7440" s="165">
        <v>1830.48</v>
      </c>
    </row>
    <row r="7441" spans="1:12" s="148" customFormat="1" ht="408.95" customHeight="1" x14ac:dyDescent="0.15">
      <c r="A7441" s="593"/>
      <c r="B7441" s="589"/>
      <c r="C7441" s="595"/>
      <c r="D7441" s="596"/>
      <c r="E7441" s="589"/>
      <c r="F7441" s="589"/>
      <c r="G7441" s="589"/>
      <c r="H7441" s="591" t="s">
        <v>1892</v>
      </c>
      <c r="I7441" s="591"/>
      <c r="J7441" s="589" t="s">
        <v>1891</v>
      </c>
      <c r="K7441" s="589" t="s">
        <v>0</v>
      </c>
      <c r="L7441" s="590">
        <v>840.44</v>
      </c>
    </row>
    <row r="7442" spans="1:12" s="148" customFormat="1" ht="19.350000000000001" customHeight="1" x14ac:dyDescent="0.15">
      <c r="A7442" s="593"/>
      <c r="B7442" s="589"/>
      <c r="C7442" s="595"/>
      <c r="D7442" s="596"/>
      <c r="E7442" s="589"/>
      <c r="F7442" s="589"/>
      <c r="G7442" s="589"/>
      <c r="H7442" s="591"/>
      <c r="I7442" s="591"/>
      <c r="J7442" s="589"/>
      <c r="K7442" s="589"/>
      <c r="L7442" s="590"/>
    </row>
    <row r="7443" spans="1:12" s="148" customFormat="1" ht="24" customHeight="1" x14ac:dyDescent="0.15">
      <c r="A7443" s="593"/>
      <c r="B7443" s="161" t="s">
        <v>29</v>
      </c>
      <c r="C7443" s="162" t="s">
        <v>30</v>
      </c>
      <c r="D7443" s="162" t="s">
        <v>1893</v>
      </c>
      <c r="E7443" s="162" t="s">
        <v>1894</v>
      </c>
      <c r="F7443" s="592"/>
      <c r="G7443" s="592"/>
      <c r="H7443" s="591" t="s">
        <v>1895</v>
      </c>
      <c r="I7443" s="591"/>
      <c r="J7443" s="589" t="s">
        <v>1891</v>
      </c>
      <c r="K7443" s="589" t="s">
        <v>0</v>
      </c>
      <c r="L7443" s="590">
        <v>840</v>
      </c>
    </row>
    <row r="7444" spans="1:12" s="148" customFormat="1" ht="24" customHeight="1" x14ac:dyDescent="0.15">
      <c r="A7444" s="593"/>
      <c r="B7444" s="164" t="s">
        <v>2052</v>
      </c>
      <c r="C7444" s="164" t="s">
        <v>5946</v>
      </c>
      <c r="D7444" s="166">
        <v>43169</v>
      </c>
      <c r="E7444" s="164" t="s">
        <v>5955</v>
      </c>
      <c r="F7444" s="592"/>
      <c r="G7444" s="592"/>
      <c r="H7444" s="591"/>
      <c r="I7444" s="591"/>
      <c r="J7444" s="589"/>
      <c r="K7444" s="589"/>
      <c r="L7444" s="590"/>
    </row>
    <row r="7445" spans="1:12" s="148" customFormat="1" ht="24" customHeight="1" x14ac:dyDescent="0.15">
      <c r="A7445" s="593">
        <v>1412</v>
      </c>
      <c r="B7445" s="161" t="s">
        <v>20</v>
      </c>
      <c r="C7445" s="162" t="s">
        <v>21</v>
      </c>
      <c r="D7445" s="162" t="s">
        <v>1884</v>
      </c>
      <c r="E7445" s="162" t="s">
        <v>1885</v>
      </c>
      <c r="F7445" s="594" t="s">
        <v>14</v>
      </c>
      <c r="G7445" s="594"/>
      <c r="H7445" s="592"/>
      <c r="I7445" s="592"/>
      <c r="J7445" s="592"/>
      <c r="K7445" s="592"/>
      <c r="L7445" s="592"/>
    </row>
    <row r="7446" spans="1:12" s="148" customFormat="1" ht="26.25" customHeight="1" x14ac:dyDescent="0.15">
      <c r="A7446" s="593"/>
      <c r="B7446" s="589" t="s">
        <v>5943</v>
      </c>
      <c r="C7446" s="595" t="s">
        <v>5954</v>
      </c>
      <c r="D7446" s="596">
        <v>43164</v>
      </c>
      <c r="E7446" s="589" t="s">
        <v>1899</v>
      </c>
      <c r="F7446" s="589" t="s">
        <v>5956</v>
      </c>
      <c r="G7446" s="589"/>
      <c r="H7446" s="591" t="s">
        <v>1890</v>
      </c>
      <c r="I7446" s="591"/>
      <c r="J7446" s="164" t="s">
        <v>1891</v>
      </c>
      <c r="K7446" s="164" t="s">
        <v>0</v>
      </c>
      <c r="L7446" s="165">
        <v>438.19</v>
      </c>
    </row>
    <row r="7447" spans="1:12" s="148" customFormat="1" ht="408.95" customHeight="1" x14ac:dyDescent="0.15">
      <c r="A7447" s="593"/>
      <c r="B7447" s="589"/>
      <c r="C7447" s="595"/>
      <c r="D7447" s="596"/>
      <c r="E7447" s="589"/>
      <c r="F7447" s="589"/>
      <c r="G7447" s="589"/>
      <c r="H7447" s="591" t="s">
        <v>1892</v>
      </c>
      <c r="I7447" s="591"/>
      <c r="J7447" s="589" t="s">
        <v>1891</v>
      </c>
      <c r="K7447" s="589" t="s">
        <v>1891</v>
      </c>
      <c r="L7447" s="590">
        <v>0</v>
      </c>
    </row>
    <row r="7448" spans="1:12" s="148" customFormat="1" ht="19.350000000000001" customHeight="1" x14ac:dyDescent="0.15">
      <c r="A7448" s="593"/>
      <c r="B7448" s="589"/>
      <c r="C7448" s="595"/>
      <c r="D7448" s="596"/>
      <c r="E7448" s="589"/>
      <c r="F7448" s="589"/>
      <c r="G7448" s="589"/>
      <c r="H7448" s="591"/>
      <c r="I7448" s="591"/>
      <c r="J7448" s="589"/>
      <c r="K7448" s="589"/>
      <c r="L7448" s="590"/>
    </row>
    <row r="7449" spans="1:12" s="148" customFormat="1" ht="24" customHeight="1" x14ac:dyDescent="0.15">
      <c r="A7449" s="593"/>
      <c r="B7449" s="161" t="s">
        <v>29</v>
      </c>
      <c r="C7449" s="162" t="s">
        <v>30</v>
      </c>
      <c r="D7449" s="162" t="s">
        <v>1893</v>
      </c>
      <c r="E7449" s="162" t="s">
        <v>1894</v>
      </c>
      <c r="F7449" s="592"/>
      <c r="G7449" s="592"/>
      <c r="H7449" s="591" t="s">
        <v>1895</v>
      </c>
      <c r="I7449" s="591"/>
      <c r="J7449" s="589" t="s">
        <v>1891</v>
      </c>
      <c r="K7449" s="589" t="s">
        <v>1891</v>
      </c>
      <c r="L7449" s="590">
        <v>0</v>
      </c>
    </row>
    <row r="7450" spans="1:12" s="148" customFormat="1" ht="24" customHeight="1" x14ac:dyDescent="0.15">
      <c r="A7450" s="593"/>
      <c r="B7450" s="164" t="s">
        <v>2052</v>
      </c>
      <c r="C7450" s="164" t="s">
        <v>5956</v>
      </c>
      <c r="D7450" s="166">
        <v>43169</v>
      </c>
      <c r="E7450" s="164" t="s">
        <v>5955</v>
      </c>
      <c r="F7450" s="592"/>
      <c r="G7450" s="592"/>
      <c r="H7450" s="591"/>
      <c r="I7450" s="591"/>
      <c r="J7450" s="589"/>
      <c r="K7450" s="589"/>
      <c r="L7450" s="590"/>
    </row>
    <row r="7451" spans="1:12" s="148" customFormat="1" ht="24" customHeight="1" x14ac:dyDescent="0.15">
      <c r="A7451" s="593">
        <v>1413</v>
      </c>
      <c r="B7451" s="161" t="s">
        <v>20</v>
      </c>
      <c r="C7451" s="162" t="s">
        <v>21</v>
      </c>
      <c r="D7451" s="162" t="s">
        <v>1884</v>
      </c>
      <c r="E7451" s="162" t="s">
        <v>1885</v>
      </c>
      <c r="F7451" s="594" t="s">
        <v>14</v>
      </c>
      <c r="G7451" s="594"/>
      <c r="H7451" s="592"/>
      <c r="I7451" s="592"/>
      <c r="J7451" s="592"/>
      <c r="K7451" s="592"/>
      <c r="L7451" s="592"/>
    </row>
    <row r="7452" spans="1:12" s="148" customFormat="1" ht="26.25" customHeight="1" x14ac:dyDescent="0.15">
      <c r="A7452" s="593"/>
      <c r="B7452" s="589" t="s">
        <v>5943</v>
      </c>
      <c r="C7452" s="595" t="s">
        <v>5957</v>
      </c>
      <c r="D7452" s="596">
        <v>43183</v>
      </c>
      <c r="E7452" s="589" t="s">
        <v>1996</v>
      </c>
      <c r="F7452" s="589" t="s">
        <v>5958</v>
      </c>
      <c r="G7452" s="589"/>
      <c r="H7452" s="591" t="s">
        <v>1890</v>
      </c>
      <c r="I7452" s="591"/>
      <c r="J7452" s="164" t="s">
        <v>1891</v>
      </c>
      <c r="K7452" s="164" t="s">
        <v>0</v>
      </c>
      <c r="L7452" s="165">
        <v>717.16</v>
      </c>
    </row>
    <row r="7453" spans="1:12" s="148" customFormat="1" ht="407.25" customHeight="1" x14ac:dyDescent="0.15">
      <c r="A7453" s="593"/>
      <c r="B7453" s="589"/>
      <c r="C7453" s="595"/>
      <c r="D7453" s="596"/>
      <c r="E7453" s="589"/>
      <c r="F7453" s="589"/>
      <c r="G7453" s="589"/>
      <c r="H7453" s="591" t="s">
        <v>1892</v>
      </c>
      <c r="I7453" s="591"/>
      <c r="J7453" s="164" t="s">
        <v>1891</v>
      </c>
      <c r="K7453" s="164" t="s">
        <v>0</v>
      </c>
      <c r="L7453" s="165">
        <v>380.59</v>
      </c>
    </row>
    <row r="7454" spans="1:12" s="148" customFormat="1" ht="24" customHeight="1" x14ac:dyDescent="0.15">
      <c r="A7454" s="593"/>
      <c r="B7454" s="161" t="s">
        <v>29</v>
      </c>
      <c r="C7454" s="162" t="s">
        <v>30</v>
      </c>
      <c r="D7454" s="162" t="s">
        <v>1893</v>
      </c>
      <c r="E7454" s="162" t="s">
        <v>1894</v>
      </c>
      <c r="F7454" s="592"/>
      <c r="G7454" s="592"/>
      <c r="H7454" s="591" t="s">
        <v>1895</v>
      </c>
      <c r="I7454" s="591"/>
      <c r="J7454" s="589" t="s">
        <v>1891</v>
      </c>
      <c r="K7454" s="589" t="s">
        <v>0</v>
      </c>
      <c r="L7454" s="590">
        <v>775</v>
      </c>
    </row>
    <row r="7455" spans="1:12" s="148" customFormat="1" ht="24" customHeight="1" x14ac:dyDescent="0.15">
      <c r="A7455" s="593"/>
      <c r="B7455" s="164" t="s">
        <v>2052</v>
      </c>
      <c r="C7455" s="164" t="s">
        <v>5958</v>
      </c>
      <c r="D7455" s="166">
        <v>43187</v>
      </c>
      <c r="E7455" s="164" t="s">
        <v>5109</v>
      </c>
      <c r="F7455" s="592"/>
      <c r="G7455" s="592"/>
      <c r="H7455" s="591"/>
      <c r="I7455" s="591"/>
      <c r="J7455" s="589"/>
      <c r="K7455" s="589"/>
      <c r="L7455" s="590"/>
    </row>
    <row r="7456" spans="1:12" s="148" customFormat="1" ht="24" customHeight="1" x14ac:dyDescent="0.15">
      <c r="A7456" s="593">
        <v>1414</v>
      </c>
      <c r="B7456" s="161" t="s">
        <v>20</v>
      </c>
      <c r="C7456" s="162" t="s">
        <v>21</v>
      </c>
      <c r="D7456" s="162" t="s">
        <v>1884</v>
      </c>
      <c r="E7456" s="162" t="s">
        <v>1885</v>
      </c>
      <c r="F7456" s="594" t="s">
        <v>14</v>
      </c>
      <c r="G7456" s="594"/>
      <c r="H7456" s="592"/>
      <c r="I7456" s="592"/>
      <c r="J7456" s="592"/>
      <c r="K7456" s="592"/>
      <c r="L7456" s="592"/>
    </row>
    <row r="7457" spans="1:12" s="148" customFormat="1" ht="26.25" customHeight="1" x14ac:dyDescent="0.15">
      <c r="A7457" s="593"/>
      <c r="B7457" s="589" t="s">
        <v>5943</v>
      </c>
      <c r="C7457" s="595" t="s">
        <v>5957</v>
      </c>
      <c r="D7457" s="596">
        <v>43183</v>
      </c>
      <c r="E7457" s="589" t="s">
        <v>1996</v>
      </c>
      <c r="F7457" s="589" t="s">
        <v>5946</v>
      </c>
      <c r="G7457" s="589"/>
      <c r="H7457" s="591" t="s">
        <v>1890</v>
      </c>
      <c r="I7457" s="591"/>
      <c r="J7457" s="164" t="s">
        <v>1891</v>
      </c>
      <c r="K7457" s="164" t="s">
        <v>0</v>
      </c>
      <c r="L7457" s="165">
        <v>717.16</v>
      </c>
    </row>
    <row r="7458" spans="1:12" s="148" customFormat="1" ht="407.25" customHeight="1" x14ac:dyDescent="0.15">
      <c r="A7458" s="593"/>
      <c r="B7458" s="589"/>
      <c r="C7458" s="595"/>
      <c r="D7458" s="596"/>
      <c r="E7458" s="589"/>
      <c r="F7458" s="589"/>
      <c r="G7458" s="589"/>
      <c r="H7458" s="591" t="s">
        <v>1892</v>
      </c>
      <c r="I7458" s="591"/>
      <c r="J7458" s="164" t="s">
        <v>1891</v>
      </c>
      <c r="K7458" s="164" t="s">
        <v>1891</v>
      </c>
      <c r="L7458" s="165">
        <v>0</v>
      </c>
    </row>
    <row r="7459" spans="1:12" s="148" customFormat="1" ht="24" customHeight="1" x14ac:dyDescent="0.15">
      <c r="A7459" s="593"/>
      <c r="B7459" s="161" t="s">
        <v>29</v>
      </c>
      <c r="C7459" s="162" t="s">
        <v>30</v>
      </c>
      <c r="D7459" s="162" t="s">
        <v>1893</v>
      </c>
      <c r="E7459" s="162" t="s">
        <v>1894</v>
      </c>
      <c r="F7459" s="592"/>
      <c r="G7459" s="592"/>
      <c r="H7459" s="591" t="s">
        <v>1895</v>
      </c>
      <c r="I7459" s="591"/>
      <c r="J7459" s="589" t="s">
        <v>1891</v>
      </c>
      <c r="K7459" s="589" t="s">
        <v>0</v>
      </c>
      <c r="L7459" s="590">
        <v>160</v>
      </c>
    </row>
    <row r="7460" spans="1:12" s="148" customFormat="1" ht="24" customHeight="1" x14ac:dyDescent="0.15">
      <c r="A7460" s="593"/>
      <c r="B7460" s="164" t="s">
        <v>2052</v>
      </c>
      <c r="C7460" s="164" t="s">
        <v>5946</v>
      </c>
      <c r="D7460" s="166">
        <v>43187</v>
      </c>
      <c r="E7460" s="164" t="s">
        <v>5109</v>
      </c>
      <c r="F7460" s="592"/>
      <c r="G7460" s="592"/>
      <c r="H7460" s="591"/>
      <c r="I7460" s="591"/>
      <c r="J7460" s="589"/>
      <c r="K7460" s="589"/>
      <c r="L7460" s="590"/>
    </row>
    <row r="7461" spans="1:12" s="148" customFormat="1" ht="24" customHeight="1" x14ac:dyDescent="0.15">
      <c r="A7461" s="593">
        <v>1415</v>
      </c>
      <c r="B7461" s="161" t="s">
        <v>20</v>
      </c>
      <c r="C7461" s="162" t="s">
        <v>21</v>
      </c>
      <c r="D7461" s="162" t="s">
        <v>1884</v>
      </c>
      <c r="E7461" s="162" t="s">
        <v>1885</v>
      </c>
      <c r="F7461" s="594" t="s">
        <v>14</v>
      </c>
      <c r="G7461" s="594"/>
      <c r="H7461" s="592"/>
      <c r="I7461" s="592"/>
      <c r="J7461" s="592"/>
      <c r="K7461" s="592"/>
      <c r="L7461" s="592"/>
    </row>
    <row r="7462" spans="1:12" s="148" customFormat="1" ht="26.25" customHeight="1" x14ac:dyDescent="0.15">
      <c r="A7462" s="593"/>
      <c r="B7462" s="589" t="s">
        <v>5959</v>
      </c>
      <c r="C7462" s="595" t="s">
        <v>5960</v>
      </c>
      <c r="D7462" s="596">
        <v>43179</v>
      </c>
      <c r="E7462" s="589" t="s">
        <v>3030</v>
      </c>
      <c r="F7462" s="589" t="s">
        <v>3031</v>
      </c>
      <c r="G7462" s="589"/>
      <c r="H7462" s="591" t="s">
        <v>1890</v>
      </c>
      <c r="I7462" s="591"/>
      <c r="J7462" s="164" t="s">
        <v>1891</v>
      </c>
      <c r="K7462" s="164" t="s">
        <v>0</v>
      </c>
      <c r="L7462" s="165">
        <v>209</v>
      </c>
    </row>
    <row r="7463" spans="1:12" s="148" customFormat="1" ht="176.25" customHeight="1" x14ac:dyDescent="0.15">
      <c r="A7463" s="593"/>
      <c r="B7463" s="589"/>
      <c r="C7463" s="595"/>
      <c r="D7463" s="596"/>
      <c r="E7463" s="589"/>
      <c r="F7463" s="589"/>
      <c r="G7463" s="589"/>
      <c r="H7463" s="591" t="s">
        <v>1892</v>
      </c>
      <c r="I7463" s="591"/>
      <c r="J7463" s="164" t="s">
        <v>1891</v>
      </c>
      <c r="K7463" s="164" t="s">
        <v>0</v>
      </c>
      <c r="L7463" s="165">
        <v>660.6</v>
      </c>
    </row>
    <row r="7464" spans="1:12" s="148" customFormat="1" ht="24" customHeight="1" x14ac:dyDescent="0.15">
      <c r="A7464" s="593"/>
      <c r="B7464" s="161" t="s">
        <v>29</v>
      </c>
      <c r="C7464" s="162" t="s">
        <v>30</v>
      </c>
      <c r="D7464" s="162" t="s">
        <v>1893</v>
      </c>
      <c r="E7464" s="162" t="s">
        <v>1894</v>
      </c>
      <c r="F7464" s="592"/>
      <c r="G7464" s="592"/>
      <c r="H7464" s="591" t="s">
        <v>1895</v>
      </c>
      <c r="I7464" s="591"/>
      <c r="J7464" s="589" t="s">
        <v>1891</v>
      </c>
      <c r="K7464" s="589" t="s">
        <v>0</v>
      </c>
      <c r="L7464" s="590">
        <v>120</v>
      </c>
    </row>
    <row r="7465" spans="1:12" s="148" customFormat="1" ht="24" customHeight="1" x14ac:dyDescent="0.15">
      <c r="A7465" s="593"/>
      <c r="B7465" s="164" t="s">
        <v>1599</v>
      </c>
      <c r="C7465" s="164" t="s">
        <v>3031</v>
      </c>
      <c r="D7465" s="166">
        <v>43180</v>
      </c>
      <c r="E7465" s="164" t="s">
        <v>4025</v>
      </c>
      <c r="F7465" s="592"/>
      <c r="G7465" s="592"/>
      <c r="H7465" s="591"/>
      <c r="I7465" s="591"/>
      <c r="J7465" s="589"/>
      <c r="K7465" s="589"/>
      <c r="L7465" s="590"/>
    </row>
    <row r="7466" spans="1:12" s="148" customFormat="1" ht="24" customHeight="1" x14ac:dyDescent="0.15">
      <c r="A7466" s="593">
        <v>1416</v>
      </c>
      <c r="B7466" s="161" t="s">
        <v>20</v>
      </c>
      <c r="C7466" s="162" t="s">
        <v>21</v>
      </c>
      <c r="D7466" s="162" t="s">
        <v>1884</v>
      </c>
      <c r="E7466" s="162" t="s">
        <v>1885</v>
      </c>
      <c r="F7466" s="594" t="s">
        <v>14</v>
      </c>
      <c r="G7466" s="594"/>
      <c r="H7466" s="592"/>
      <c r="I7466" s="592"/>
      <c r="J7466" s="592"/>
      <c r="K7466" s="592"/>
      <c r="L7466" s="592"/>
    </row>
    <row r="7467" spans="1:12" s="148" customFormat="1" ht="26.25" customHeight="1" x14ac:dyDescent="0.15">
      <c r="A7467" s="593"/>
      <c r="B7467" s="589" t="s">
        <v>5961</v>
      </c>
      <c r="C7467" s="595" t="s">
        <v>5962</v>
      </c>
      <c r="D7467" s="596">
        <v>43036</v>
      </c>
      <c r="E7467" s="589" t="s">
        <v>1996</v>
      </c>
      <c r="F7467" s="589" t="s">
        <v>2405</v>
      </c>
      <c r="G7467" s="589"/>
      <c r="H7467" s="591" t="s">
        <v>1890</v>
      </c>
      <c r="I7467" s="591"/>
      <c r="J7467" s="164" t="s">
        <v>1891</v>
      </c>
      <c r="K7467" s="164" t="s">
        <v>0</v>
      </c>
      <c r="L7467" s="165">
        <v>792</v>
      </c>
    </row>
    <row r="7468" spans="1:12" s="148" customFormat="1" ht="408.95" customHeight="1" x14ac:dyDescent="0.15">
      <c r="A7468" s="593"/>
      <c r="B7468" s="589"/>
      <c r="C7468" s="595"/>
      <c r="D7468" s="596"/>
      <c r="E7468" s="589"/>
      <c r="F7468" s="589"/>
      <c r="G7468" s="589"/>
      <c r="H7468" s="591" t="s">
        <v>1892</v>
      </c>
      <c r="I7468" s="591"/>
      <c r="J7468" s="589" t="s">
        <v>1891</v>
      </c>
      <c r="K7468" s="589" t="s">
        <v>0</v>
      </c>
      <c r="L7468" s="590">
        <v>412.6</v>
      </c>
    </row>
    <row r="7469" spans="1:12" s="148" customFormat="1" ht="82.35" customHeight="1" x14ac:dyDescent="0.15">
      <c r="A7469" s="593"/>
      <c r="B7469" s="589"/>
      <c r="C7469" s="595"/>
      <c r="D7469" s="596"/>
      <c r="E7469" s="589"/>
      <c r="F7469" s="589"/>
      <c r="G7469" s="589"/>
      <c r="H7469" s="591"/>
      <c r="I7469" s="591"/>
      <c r="J7469" s="589"/>
      <c r="K7469" s="589"/>
      <c r="L7469" s="590"/>
    </row>
    <row r="7470" spans="1:12" s="148" customFormat="1" ht="24" customHeight="1" x14ac:dyDescent="0.15">
      <c r="A7470" s="593"/>
      <c r="B7470" s="161" t="s">
        <v>29</v>
      </c>
      <c r="C7470" s="162" t="s">
        <v>30</v>
      </c>
      <c r="D7470" s="162" t="s">
        <v>1893</v>
      </c>
      <c r="E7470" s="162" t="s">
        <v>1894</v>
      </c>
      <c r="F7470" s="592"/>
      <c r="G7470" s="592"/>
      <c r="H7470" s="591" t="s">
        <v>1895</v>
      </c>
      <c r="I7470" s="591"/>
      <c r="J7470" s="589" t="s">
        <v>1891</v>
      </c>
      <c r="K7470" s="589" t="s">
        <v>0</v>
      </c>
      <c r="L7470" s="590">
        <v>580</v>
      </c>
    </row>
    <row r="7471" spans="1:12" s="148" customFormat="1" ht="24" customHeight="1" x14ac:dyDescent="0.15">
      <c r="A7471" s="593"/>
      <c r="B7471" s="164" t="s">
        <v>1653</v>
      </c>
      <c r="C7471" s="164" t="s">
        <v>2405</v>
      </c>
      <c r="D7471" s="166">
        <v>43040</v>
      </c>
      <c r="E7471" s="164" t="s">
        <v>5963</v>
      </c>
      <c r="F7471" s="592"/>
      <c r="G7471" s="592"/>
      <c r="H7471" s="591"/>
      <c r="I7471" s="591"/>
      <c r="J7471" s="589"/>
      <c r="K7471" s="589"/>
      <c r="L7471" s="590"/>
    </row>
    <row r="7472" spans="1:12" s="148" customFormat="1" ht="24" customHeight="1" x14ac:dyDescent="0.15">
      <c r="A7472" s="593">
        <v>1417</v>
      </c>
      <c r="B7472" s="161" t="s">
        <v>20</v>
      </c>
      <c r="C7472" s="162" t="s">
        <v>21</v>
      </c>
      <c r="D7472" s="162" t="s">
        <v>1884</v>
      </c>
      <c r="E7472" s="162" t="s">
        <v>1885</v>
      </c>
      <c r="F7472" s="594" t="s">
        <v>14</v>
      </c>
      <c r="G7472" s="594"/>
      <c r="H7472" s="592"/>
      <c r="I7472" s="592"/>
      <c r="J7472" s="592"/>
      <c r="K7472" s="592"/>
      <c r="L7472" s="592"/>
    </row>
    <row r="7473" spans="1:12" s="148" customFormat="1" ht="26.25" customHeight="1" x14ac:dyDescent="0.15">
      <c r="A7473" s="593"/>
      <c r="B7473" s="589" t="s">
        <v>5964</v>
      </c>
      <c r="C7473" s="595" t="s">
        <v>5965</v>
      </c>
      <c r="D7473" s="596">
        <v>43160</v>
      </c>
      <c r="E7473" s="589" t="s">
        <v>5966</v>
      </c>
      <c r="F7473" s="589" t="s">
        <v>4612</v>
      </c>
      <c r="G7473" s="589"/>
      <c r="H7473" s="591" t="s">
        <v>1890</v>
      </c>
      <c r="I7473" s="591"/>
      <c r="J7473" s="164" t="s">
        <v>1891</v>
      </c>
      <c r="K7473" s="164" t="s">
        <v>0</v>
      </c>
      <c r="L7473" s="165">
        <v>826.56</v>
      </c>
    </row>
    <row r="7474" spans="1:12" s="148" customFormat="1" ht="302.25" customHeight="1" x14ac:dyDescent="0.15">
      <c r="A7474" s="593"/>
      <c r="B7474" s="589"/>
      <c r="C7474" s="595"/>
      <c r="D7474" s="596"/>
      <c r="E7474" s="589"/>
      <c r="F7474" s="589"/>
      <c r="G7474" s="589"/>
      <c r="H7474" s="591" t="s">
        <v>1892</v>
      </c>
      <c r="I7474" s="591"/>
      <c r="J7474" s="164" t="s">
        <v>1891</v>
      </c>
      <c r="K7474" s="164" t="s">
        <v>0</v>
      </c>
      <c r="L7474" s="165">
        <v>292.40000000000003</v>
      </c>
    </row>
    <row r="7475" spans="1:12" s="148" customFormat="1" ht="24" customHeight="1" x14ac:dyDescent="0.15">
      <c r="A7475" s="593"/>
      <c r="B7475" s="161" t="s">
        <v>29</v>
      </c>
      <c r="C7475" s="162" t="s">
        <v>30</v>
      </c>
      <c r="D7475" s="162" t="s">
        <v>1893</v>
      </c>
      <c r="E7475" s="162" t="s">
        <v>1894</v>
      </c>
      <c r="F7475" s="592"/>
      <c r="G7475" s="592"/>
      <c r="H7475" s="591" t="s">
        <v>1895</v>
      </c>
      <c r="I7475" s="591"/>
      <c r="J7475" s="589" t="s">
        <v>1891</v>
      </c>
      <c r="K7475" s="589" t="s">
        <v>0</v>
      </c>
      <c r="L7475" s="590">
        <v>299</v>
      </c>
    </row>
    <row r="7476" spans="1:12" s="148" customFormat="1" ht="24" customHeight="1" x14ac:dyDescent="0.15">
      <c r="A7476" s="593"/>
      <c r="B7476" s="164" t="s">
        <v>1896</v>
      </c>
      <c r="C7476" s="164" t="s">
        <v>4612</v>
      </c>
      <c r="D7476" s="166">
        <v>43162</v>
      </c>
      <c r="E7476" s="164" t="s">
        <v>2365</v>
      </c>
      <c r="F7476" s="592"/>
      <c r="G7476" s="592"/>
      <c r="H7476" s="591"/>
      <c r="I7476" s="591"/>
      <c r="J7476" s="589"/>
      <c r="K7476" s="589"/>
      <c r="L7476" s="590"/>
    </row>
    <row r="7477" spans="1:12" s="148" customFormat="1" ht="24" customHeight="1" x14ac:dyDescent="0.15">
      <c r="A7477" s="593">
        <v>1418</v>
      </c>
      <c r="B7477" s="161" t="s">
        <v>20</v>
      </c>
      <c r="C7477" s="162" t="s">
        <v>21</v>
      </c>
      <c r="D7477" s="162" t="s">
        <v>1884</v>
      </c>
      <c r="E7477" s="162" t="s">
        <v>1885</v>
      </c>
      <c r="F7477" s="594" t="s">
        <v>14</v>
      </c>
      <c r="G7477" s="594"/>
      <c r="H7477" s="592"/>
      <c r="I7477" s="592"/>
      <c r="J7477" s="592"/>
      <c r="K7477" s="592"/>
      <c r="L7477" s="592"/>
    </row>
    <row r="7478" spans="1:12" s="148" customFormat="1" ht="26.25" customHeight="1" x14ac:dyDescent="0.15">
      <c r="A7478" s="593"/>
      <c r="B7478" s="589" t="s">
        <v>5967</v>
      </c>
      <c r="C7478" s="589" t="s">
        <v>5968</v>
      </c>
      <c r="D7478" s="596">
        <v>43010</v>
      </c>
      <c r="E7478" s="589" t="s">
        <v>1984</v>
      </c>
      <c r="F7478" s="589" t="s">
        <v>1985</v>
      </c>
      <c r="G7478" s="589"/>
      <c r="H7478" s="591" t="s">
        <v>1890</v>
      </c>
      <c r="I7478" s="591"/>
      <c r="J7478" s="164" t="s">
        <v>1891</v>
      </c>
      <c r="K7478" s="164" t="s">
        <v>1891</v>
      </c>
      <c r="L7478" s="165">
        <v>0</v>
      </c>
    </row>
    <row r="7479" spans="1:12" s="148" customFormat="1" ht="113.25" customHeight="1" x14ac:dyDescent="0.15">
      <c r="A7479" s="593"/>
      <c r="B7479" s="589"/>
      <c r="C7479" s="589"/>
      <c r="D7479" s="596"/>
      <c r="E7479" s="589"/>
      <c r="F7479" s="589"/>
      <c r="G7479" s="589"/>
      <c r="H7479" s="591" t="s">
        <v>1892</v>
      </c>
      <c r="I7479" s="591"/>
      <c r="J7479" s="164" t="s">
        <v>1891</v>
      </c>
      <c r="K7479" s="164" t="s">
        <v>0</v>
      </c>
      <c r="L7479" s="165">
        <v>244.4</v>
      </c>
    </row>
    <row r="7480" spans="1:12" s="148" customFormat="1" ht="24" customHeight="1" x14ac:dyDescent="0.15">
      <c r="A7480" s="593"/>
      <c r="B7480" s="161" t="s">
        <v>29</v>
      </c>
      <c r="C7480" s="162" t="s">
        <v>30</v>
      </c>
      <c r="D7480" s="162" t="s">
        <v>1893</v>
      </c>
      <c r="E7480" s="162" t="s">
        <v>1894</v>
      </c>
      <c r="F7480" s="592"/>
      <c r="G7480" s="592"/>
      <c r="H7480" s="591" t="s">
        <v>1895</v>
      </c>
      <c r="I7480" s="591"/>
      <c r="J7480" s="589" t="s">
        <v>1891</v>
      </c>
      <c r="K7480" s="589" t="s">
        <v>0</v>
      </c>
      <c r="L7480" s="590">
        <v>810</v>
      </c>
    </row>
    <row r="7481" spans="1:12" s="148" customFormat="1" ht="34.5" customHeight="1" x14ac:dyDescent="0.15">
      <c r="A7481" s="593"/>
      <c r="B7481" s="164" t="s">
        <v>5969</v>
      </c>
      <c r="C7481" s="164" t="s">
        <v>1985</v>
      </c>
      <c r="D7481" s="166">
        <v>43010</v>
      </c>
      <c r="E7481" s="164" t="s">
        <v>3864</v>
      </c>
      <c r="F7481" s="592"/>
      <c r="G7481" s="592"/>
      <c r="H7481" s="591"/>
      <c r="I7481" s="591"/>
      <c r="J7481" s="589"/>
      <c r="K7481" s="589"/>
      <c r="L7481" s="590"/>
    </row>
    <row r="7482" spans="1:12" s="148" customFormat="1" ht="24" customHeight="1" x14ac:dyDescent="0.15">
      <c r="A7482" s="593">
        <v>1419</v>
      </c>
      <c r="B7482" s="161" t="s">
        <v>20</v>
      </c>
      <c r="C7482" s="162" t="s">
        <v>21</v>
      </c>
      <c r="D7482" s="162" t="s">
        <v>1884</v>
      </c>
      <c r="E7482" s="162" t="s">
        <v>1885</v>
      </c>
      <c r="F7482" s="594" t="s">
        <v>14</v>
      </c>
      <c r="G7482" s="594"/>
      <c r="H7482" s="592"/>
      <c r="I7482" s="592"/>
      <c r="J7482" s="592"/>
      <c r="K7482" s="592"/>
      <c r="L7482" s="592"/>
    </row>
    <row r="7483" spans="1:12" s="148" customFormat="1" ht="26.25" customHeight="1" x14ac:dyDescent="0.15">
      <c r="A7483" s="593"/>
      <c r="B7483" s="589" t="s">
        <v>5967</v>
      </c>
      <c r="C7483" s="595" t="s">
        <v>5970</v>
      </c>
      <c r="D7483" s="596">
        <v>43035</v>
      </c>
      <c r="E7483" s="589" t="s">
        <v>2064</v>
      </c>
      <c r="F7483" s="589" t="s">
        <v>1985</v>
      </c>
      <c r="G7483" s="589"/>
      <c r="H7483" s="591" t="s">
        <v>1890</v>
      </c>
      <c r="I7483" s="591"/>
      <c r="J7483" s="164" t="s">
        <v>1891</v>
      </c>
      <c r="K7483" s="164" t="s">
        <v>0</v>
      </c>
      <c r="L7483" s="165">
        <v>297.85000000000002</v>
      </c>
    </row>
    <row r="7484" spans="1:12" s="148" customFormat="1" ht="260.25" customHeight="1" x14ac:dyDescent="0.15">
      <c r="A7484" s="593"/>
      <c r="B7484" s="589"/>
      <c r="C7484" s="595"/>
      <c r="D7484" s="596"/>
      <c r="E7484" s="589"/>
      <c r="F7484" s="589"/>
      <c r="G7484" s="589"/>
      <c r="H7484" s="591" t="s">
        <v>1892</v>
      </c>
      <c r="I7484" s="591"/>
      <c r="J7484" s="164" t="s">
        <v>1891</v>
      </c>
      <c r="K7484" s="164" t="s">
        <v>0</v>
      </c>
      <c r="L7484" s="165">
        <v>78</v>
      </c>
    </row>
    <row r="7485" spans="1:12" s="148" customFormat="1" ht="24" customHeight="1" x14ac:dyDescent="0.15">
      <c r="A7485" s="593"/>
      <c r="B7485" s="161" t="s">
        <v>29</v>
      </c>
      <c r="C7485" s="162" t="s">
        <v>30</v>
      </c>
      <c r="D7485" s="162" t="s">
        <v>1893</v>
      </c>
      <c r="E7485" s="162" t="s">
        <v>1894</v>
      </c>
      <c r="F7485" s="592"/>
      <c r="G7485" s="592"/>
      <c r="H7485" s="591" t="s">
        <v>1895</v>
      </c>
      <c r="I7485" s="591"/>
      <c r="J7485" s="589" t="s">
        <v>1891</v>
      </c>
      <c r="K7485" s="589" t="s">
        <v>0</v>
      </c>
      <c r="L7485" s="590">
        <v>827</v>
      </c>
    </row>
    <row r="7486" spans="1:12" s="148" customFormat="1" ht="34.5" customHeight="1" x14ac:dyDescent="0.15">
      <c r="A7486" s="593"/>
      <c r="B7486" s="164" t="s">
        <v>5969</v>
      </c>
      <c r="C7486" s="164" t="s">
        <v>1985</v>
      </c>
      <c r="D7486" s="166">
        <v>43036</v>
      </c>
      <c r="E7486" s="164" t="s">
        <v>4052</v>
      </c>
      <c r="F7486" s="592"/>
      <c r="G7486" s="592"/>
      <c r="H7486" s="591"/>
      <c r="I7486" s="591"/>
      <c r="J7486" s="589"/>
      <c r="K7486" s="589"/>
      <c r="L7486" s="590"/>
    </row>
    <row r="7487" spans="1:12" s="148" customFormat="1" ht="24" customHeight="1" x14ac:dyDescent="0.15">
      <c r="A7487" s="593">
        <v>1420</v>
      </c>
      <c r="B7487" s="161" t="s">
        <v>20</v>
      </c>
      <c r="C7487" s="162" t="s">
        <v>21</v>
      </c>
      <c r="D7487" s="162" t="s">
        <v>1884</v>
      </c>
      <c r="E7487" s="162" t="s">
        <v>1885</v>
      </c>
      <c r="F7487" s="594" t="s">
        <v>14</v>
      </c>
      <c r="G7487" s="594"/>
      <c r="H7487" s="592"/>
      <c r="I7487" s="592"/>
      <c r="J7487" s="592"/>
      <c r="K7487" s="592"/>
      <c r="L7487" s="592"/>
    </row>
    <row r="7488" spans="1:12" s="148" customFormat="1" ht="26.25" customHeight="1" x14ac:dyDescent="0.15">
      <c r="A7488" s="593"/>
      <c r="B7488" s="589" t="s">
        <v>5971</v>
      </c>
      <c r="C7488" s="595" t="s">
        <v>5972</v>
      </c>
      <c r="D7488" s="596">
        <v>43032</v>
      </c>
      <c r="E7488" s="589" t="s">
        <v>2417</v>
      </c>
      <c r="F7488" s="589" t="s">
        <v>5973</v>
      </c>
      <c r="G7488" s="589"/>
      <c r="H7488" s="591" t="s">
        <v>1890</v>
      </c>
      <c r="I7488" s="591"/>
      <c r="J7488" s="164" t="s">
        <v>1891</v>
      </c>
      <c r="K7488" s="164" t="s">
        <v>0</v>
      </c>
      <c r="L7488" s="165">
        <v>136</v>
      </c>
    </row>
    <row r="7489" spans="1:12" s="148" customFormat="1" ht="207.75" customHeight="1" x14ac:dyDescent="0.15">
      <c r="A7489" s="593"/>
      <c r="B7489" s="589"/>
      <c r="C7489" s="595"/>
      <c r="D7489" s="596"/>
      <c r="E7489" s="589"/>
      <c r="F7489" s="589"/>
      <c r="G7489" s="589"/>
      <c r="H7489" s="591" t="s">
        <v>1892</v>
      </c>
      <c r="I7489" s="591"/>
      <c r="J7489" s="164" t="s">
        <v>1891</v>
      </c>
      <c r="K7489" s="164" t="s">
        <v>0</v>
      </c>
      <c r="L7489" s="165">
        <v>781.6</v>
      </c>
    </row>
    <row r="7490" spans="1:12" s="148" customFormat="1" ht="24" customHeight="1" x14ac:dyDescent="0.15">
      <c r="A7490" s="593"/>
      <c r="B7490" s="161" t="s">
        <v>29</v>
      </c>
      <c r="C7490" s="162" t="s">
        <v>30</v>
      </c>
      <c r="D7490" s="162" t="s">
        <v>1893</v>
      </c>
      <c r="E7490" s="162" t="s">
        <v>1894</v>
      </c>
      <c r="F7490" s="592"/>
      <c r="G7490" s="592"/>
      <c r="H7490" s="591" t="s">
        <v>1895</v>
      </c>
      <c r="I7490" s="591"/>
      <c r="J7490" s="589" t="s">
        <v>1891</v>
      </c>
      <c r="K7490" s="589" t="s">
        <v>0</v>
      </c>
      <c r="L7490" s="590">
        <v>35</v>
      </c>
    </row>
    <row r="7491" spans="1:12" s="148" customFormat="1" ht="24" customHeight="1" x14ac:dyDescent="0.15">
      <c r="A7491" s="593"/>
      <c r="B7491" s="164" t="s">
        <v>1896</v>
      </c>
      <c r="C7491" s="164" t="s">
        <v>5973</v>
      </c>
      <c r="D7491" s="166">
        <v>43035</v>
      </c>
      <c r="E7491" s="164" t="s">
        <v>5974</v>
      </c>
      <c r="F7491" s="592"/>
      <c r="G7491" s="592"/>
      <c r="H7491" s="591"/>
      <c r="I7491" s="591"/>
      <c r="J7491" s="589"/>
      <c r="K7491" s="589"/>
      <c r="L7491" s="590"/>
    </row>
    <row r="7492" spans="1:12" s="148" customFormat="1" ht="24" customHeight="1" x14ac:dyDescent="0.15">
      <c r="A7492" s="593">
        <v>1421</v>
      </c>
      <c r="B7492" s="161" t="s">
        <v>20</v>
      </c>
      <c r="C7492" s="162" t="s">
        <v>21</v>
      </c>
      <c r="D7492" s="162" t="s">
        <v>1884</v>
      </c>
      <c r="E7492" s="162" t="s">
        <v>1885</v>
      </c>
      <c r="F7492" s="594" t="s">
        <v>14</v>
      </c>
      <c r="G7492" s="594"/>
      <c r="H7492" s="592"/>
      <c r="I7492" s="592"/>
      <c r="J7492" s="592"/>
      <c r="K7492" s="592"/>
      <c r="L7492" s="592"/>
    </row>
    <row r="7493" spans="1:12" s="148" customFormat="1" ht="26.25" customHeight="1" x14ac:dyDescent="0.15">
      <c r="A7493" s="593"/>
      <c r="B7493" s="589" t="s">
        <v>5975</v>
      </c>
      <c r="C7493" s="589" t="s">
        <v>5976</v>
      </c>
      <c r="D7493" s="596">
        <v>43029</v>
      </c>
      <c r="E7493" s="589" t="s">
        <v>4276</v>
      </c>
      <c r="F7493" s="589" t="s">
        <v>4277</v>
      </c>
      <c r="G7493" s="589"/>
      <c r="H7493" s="591" t="s">
        <v>1890</v>
      </c>
      <c r="I7493" s="591"/>
      <c r="J7493" s="164" t="s">
        <v>1891</v>
      </c>
      <c r="K7493" s="164" t="s">
        <v>0</v>
      </c>
      <c r="L7493" s="165">
        <v>1030.3800000000001</v>
      </c>
    </row>
    <row r="7494" spans="1:12" s="148" customFormat="1" ht="81.75" customHeight="1" x14ac:dyDescent="0.15">
      <c r="A7494" s="593"/>
      <c r="B7494" s="589"/>
      <c r="C7494" s="589"/>
      <c r="D7494" s="596"/>
      <c r="E7494" s="589"/>
      <c r="F7494" s="589"/>
      <c r="G7494" s="589"/>
      <c r="H7494" s="591" t="s">
        <v>1892</v>
      </c>
      <c r="I7494" s="591"/>
      <c r="J7494" s="164" t="s">
        <v>1891</v>
      </c>
      <c r="K7494" s="164" t="s">
        <v>0</v>
      </c>
      <c r="L7494" s="165">
        <v>2818.9</v>
      </c>
    </row>
    <row r="7495" spans="1:12" s="148" customFormat="1" ht="24" customHeight="1" x14ac:dyDescent="0.15">
      <c r="A7495" s="593"/>
      <c r="B7495" s="161" t="s">
        <v>29</v>
      </c>
      <c r="C7495" s="162" t="s">
        <v>30</v>
      </c>
      <c r="D7495" s="162" t="s">
        <v>1893</v>
      </c>
      <c r="E7495" s="162" t="s">
        <v>1894</v>
      </c>
      <c r="F7495" s="592"/>
      <c r="G7495" s="592"/>
      <c r="H7495" s="591" t="s">
        <v>1895</v>
      </c>
      <c r="I7495" s="591"/>
      <c r="J7495" s="589" t="s">
        <v>1891</v>
      </c>
      <c r="K7495" s="589" t="s">
        <v>0</v>
      </c>
      <c r="L7495" s="590">
        <v>99.84</v>
      </c>
    </row>
    <row r="7496" spans="1:12" s="148" customFormat="1" ht="34.5" customHeight="1" x14ac:dyDescent="0.15">
      <c r="A7496" s="593"/>
      <c r="B7496" s="164" t="s">
        <v>5977</v>
      </c>
      <c r="C7496" s="164" t="s">
        <v>4277</v>
      </c>
      <c r="D7496" s="166">
        <v>43036</v>
      </c>
      <c r="E7496" s="164" t="s">
        <v>5978</v>
      </c>
      <c r="F7496" s="592"/>
      <c r="G7496" s="592"/>
      <c r="H7496" s="591"/>
      <c r="I7496" s="591"/>
      <c r="J7496" s="589"/>
      <c r="K7496" s="589"/>
      <c r="L7496" s="590"/>
    </row>
    <row r="7497" spans="1:12" s="148" customFormat="1" ht="24" customHeight="1" x14ac:dyDescent="0.15">
      <c r="A7497" s="593">
        <v>1422</v>
      </c>
      <c r="B7497" s="161" t="s">
        <v>20</v>
      </c>
      <c r="C7497" s="162" t="s">
        <v>21</v>
      </c>
      <c r="D7497" s="162" t="s">
        <v>1884</v>
      </c>
      <c r="E7497" s="162" t="s">
        <v>1885</v>
      </c>
      <c r="F7497" s="594" t="s">
        <v>14</v>
      </c>
      <c r="G7497" s="594"/>
      <c r="H7497" s="592"/>
      <c r="I7497" s="592"/>
      <c r="J7497" s="592"/>
      <c r="K7497" s="592"/>
      <c r="L7497" s="592"/>
    </row>
    <row r="7498" spans="1:12" s="148" customFormat="1" ht="26.25" customHeight="1" x14ac:dyDescent="0.15">
      <c r="A7498" s="593"/>
      <c r="B7498" s="589" t="s">
        <v>5979</v>
      </c>
      <c r="C7498" s="589" t="s">
        <v>5980</v>
      </c>
      <c r="D7498" s="596">
        <v>43011</v>
      </c>
      <c r="E7498" s="589" t="s">
        <v>1908</v>
      </c>
      <c r="F7498" s="589" t="s">
        <v>4207</v>
      </c>
      <c r="G7498" s="589"/>
      <c r="H7498" s="591" t="s">
        <v>1890</v>
      </c>
      <c r="I7498" s="591"/>
      <c r="J7498" s="164" t="s">
        <v>1891</v>
      </c>
      <c r="K7498" s="164" t="s">
        <v>0</v>
      </c>
      <c r="L7498" s="165">
        <v>1537</v>
      </c>
    </row>
    <row r="7499" spans="1:12" s="148" customFormat="1" ht="71.25" customHeight="1" x14ac:dyDescent="0.15">
      <c r="A7499" s="593"/>
      <c r="B7499" s="589"/>
      <c r="C7499" s="589"/>
      <c r="D7499" s="596"/>
      <c r="E7499" s="589"/>
      <c r="F7499" s="589"/>
      <c r="G7499" s="589"/>
      <c r="H7499" s="591" t="s">
        <v>1892</v>
      </c>
      <c r="I7499" s="591"/>
      <c r="J7499" s="164" t="s">
        <v>1891</v>
      </c>
      <c r="K7499" s="164" t="s">
        <v>0</v>
      </c>
      <c r="L7499" s="165">
        <v>1200</v>
      </c>
    </row>
    <row r="7500" spans="1:12" s="148" customFormat="1" ht="24" customHeight="1" x14ac:dyDescent="0.15">
      <c r="A7500" s="593"/>
      <c r="B7500" s="161" t="s">
        <v>29</v>
      </c>
      <c r="C7500" s="162" t="s">
        <v>30</v>
      </c>
      <c r="D7500" s="162" t="s">
        <v>1893</v>
      </c>
      <c r="E7500" s="162" t="s">
        <v>1894</v>
      </c>
      <c r="F7500" s="592"/>
      <c r="G7500" s="592"/>
      <c r="H7500" s="591" t="s">
        <v>1895</v>
      </c>
      <c r="I7500" s="591"/>
      <c r="J7500" s="589" t="s">
        <v>1891</v>
      </c>
      <c r="K7500" s="589" t="s">
        <v>1891</v>
      </c>
      <c r="L7500" s="590">
        <v>0</v>
      </c>
    </row>
    <row r="7501" spans="1:12" s="148" customFormat="1" ht="24" customHeight="1" x14ac:dyDescent="0.15">
      <c r="A7501" s="593"/>
      <c r="B7501" s="164" t="s">
        <v>5981</v>
      </c>
      <c r="C7501" s="164" t="s">
        <v>4207</v>
      </c>
      <c r="D7501" s="166">
        <v>43017</v>
      </c>
      <c r="E7501" s="164" t="s">
        <v>2463</v>
      </c>
      <c r="F7501" s="592"/>
      <c r="G7501" s="592"/>
      <c r="H7501" s="591"/>
      <c r="I7501" s="591"/>
      <c r="J7501" s="589"/>
      <c r="K7501" s="589"/>
      <c r="L7501" s="590"/>
    </row>
    <row r="7502" spans="1:12" s="148" customFormat="1" ht="24" customHeight="1" x14ac:dyDescent="0.15">
      <c r="A7502" s="593">
        <v>1423</v>
      </c>
      <c r="B7502" s="161" t="s">
        <v>20</v>
      </c>
      <c r="C7502" s="162" t="s">
        <v>21</v>
      </c>
      <c r="D7502" s="162" t="s">
        <v>1884</v>
      </c>
      <c r="E7502" s="162" t="s">
        <v>1885</v>
      </c>
      <c r="F7502" s="594" t="s">
        <v>14</v>
      </c>
      <c r="G7502" s="594"/>
      <c r="H7502" s="592"/>
      <c r="I7502" s="592"/>
      <c r="J7502" s="592"/>
      <c r="K7502" s="592"/>
      <c r="L7502" s="592"/>
    </row>
    <row r="7503" spans="1:12" s="148" customFormat="1" ht="26.25" customHeight="1" x14ac:dyDescent="0.15">
      <c r="A7503" s="593"/>
      <c r="B7503" s="589" t="s">
        <v>5979</v>
      </c>
      <c r="C7503" s="589" t="s">
        <v>5982</v>
      </c>
      <c r="D7503" s="596">
        <v>43109</v>
      </c>
      <c r="E7503" s="589" t="s">
        <v>1888</v>
      </c>
      <c r="F7503" s="589" t="s">
        <v>5983</v>
      </c>
      <c r="G7503" s="589"/>
      <c r="H7503" s="591" t="s">
        <v>1890</v>
      </c>
      <c r="I7503" s="591"/>
      <c r="J7503" s="164" t="s">
        <v>1891</v>
      </c>
      <c r="K7503" s="164" t="s">
        <v>0</v>
      </c>
      <c r="L7503" s="165">
        <v>180</v>
      </c>
    </row>
    <row r="7504" spans="1:12" s="148" customFormat="1" ht="29.25" customHeight="1" x14ac:dyDescent="0.15">
      <c r="A7504" s="593"/>
      <c r="B7504" s="589"/>
      <c r="C7504" s="589"/>
      <c r="D7504" s="596"/>
      <c r="E7504" s="589"/>
      <c r="F7504" s="589"/>
      <c r="G7504" s="589"/>
      <c r="H7504" s="591" t="s">
        <v>1892</v>
      </c>
      <c r="I7504" s="591"/>
      <c r="J7504" s="164" t="s">
        <v>1891</v>
      </c>
      <c r="K7504" s="164" t="s">
        <v>0</v>
      </c>
      <c r="L7504" s="165">
        <v>384.61</v>
      </c>
    </row>
    <row r="7505" spans="1:12" s="148" customFormat="1" ht="24" customHeight="1" x14ac:dyDescent="0.15">
      <c r="A7505" s="593"/>
      <c r="B7505" s="161" t="s">
        <v>29</v>
      </c>
      <c r="C7505" s="162" t="s">
        <v>30</v>
      </c>
      <c r="D7505" s="162" t="s">
        <v>1893</v>
      </c>
      <c r="E7505" s="162" t="s">
        <v>1894</v>
      </c>
      <c r="F7505" s="592"/>
      <c r="G7505" s="592"/>
      <c r="H7505" s="591" t="s">
        <v>1895</v>
      </c>
      <c r="I7505" s="591"/>
      <c r="J7505" s="589" t="s">
        <v>1891</v>
      </c>
      <c r="K7505" s="589" t="s">
        <v>0</v>
      </c>
      <c r="L7505" s="590">
        <v>51.75</v>
      </c>
    </row>
    <row r="7506" spans="1:12" s="148" customFormat="1" ht="24" customHeight="1" x14ac:dyDescent="0.15">
      <c r="A7506" s="593"/>
      <c r="B7506" s="164" t="s">
        <v>5981</v>
      </c>
      <c r="C7506" s="164" t="s">
        <v>5983</v>
      </c>
      <c r="D7506" s="166">
        <v>43110</v>
      </c>
      <c r="E7506" s="164" t="s">
        <v>2798</v>
      </c>
      <c r="F7506" s="592"/>
      <c r="G7506" s="592"/>
      <c r="H7506" s="591"/>
      <c r="I7506" s="591"/>
      <c r="J7506" s="589"/>
      <c r="K7506" s="589"/>
      <c r="L7506" s="590"/>
    </row>
    <row r="7507" spans="1:12" s="148" customFormat="1" ht="24" customHeight="1" x14ac:dyDescent="0.15">
      <c r="A7507" s="593">
        <v>1424</v>
      </c>
      <c r="B7507" s="161" t="s">
        <v>20</v>
      </c>
      <c r="C7507" s="162" t="s">
        <v>21</v>
      </c>
      <c r="D7507" s="162" t="s">
        <v>1884</v>
      </c>
      <c r="E7507" s="162" t="s">
        <v>1885</v>
      </c>
      <c r="F7507" s="594" t="s">
        <v>14</v>
      </c>
      <c r="G7507" s="594"/>
      <c r="H7507" s="592"/>
      <c r="I7507" s="592"/>
      <c r="J7507" s="592"/>
      <c r="K7507" s="592"/>
      <c r="L7507" s="592"/>
    </row>
    <row r="7508" spans="1:12" s="148" customFormat="1" ht="26.25" customHeight="1" x14ac:dyDescent="0.15">
      <c r="A7508" s="593"/>
      <c r="B7508" s="589" t="s">
        <v>5979</v>
      </c>
      <c r="C7508" s="589" t="s">
        <v>5984</v>
      </c>
      <c r="D7508" s="596">
        <v>43161</v>
      </c>
      <c r="E7508" s="589" t="s">
        <v>1957</v>
      </c>
      <c r="F7508" s="589" t="s">
        <v>2318</v>
      </c>
      <c r="G7508" s="589"/>
      <c r="H7508" s="591" t="s">
        <v>1890</v>
      </c>
      <c r="I7508" s="591"/>
      <c r="J7508" s="164" t="s">
        <v>1891</v>
      </c>
      <c r="K7508" s="164" t="s">
        <v>0</v>
      </c>
      <c r="L7508" s="165">
        <v>129</v>
      </c>
    </row>
    <row r="7509" spans="1:12" s="148" customFormat="1" ht="60.75" customHeight="1" x14ac:dyDescent="0.15">
      <c r="A7509" s="593"/>
      <c r="B7509" s="589"/>
      <c r="C7509" s="589"/>
      <c r="D7509" s="596"/>
      <c r="E7509" s="589"/>
      <c r="F7509" s="589"/>
      <c r="G7509" s="589"/>
      <c r="H7509" s="591" t="s">
        <v>1892</v>
      </c>
      <c r="I7509" s="591"/>
      <c r="J7509" s="164" t="s">
        <v>1891</v>
      </c>
      <c r="K7509" s="164" t="s">
        <v>0</v>
      </c>
      <c r="L7509" s="165">
        <v>300</v>
      </c>
    </row>
    <row r="7510" spans="1:12" s="148" customFormat="1" ht="24" customHeight="1" x14ac:dyDescent="0.15">
      <c r="A7510" s="593"/>
      <c r="B7510" s="161" t="s">
        <v>29</v>
      </c>
      <c r="C7510" s="162" t="s">
        <v>30</v>
      </c>
      <c r="D7510" s="162" t="s">
        <v>1893</v>
      </c>
      <c r="E7510" s="162" t="s">
        <v>1894</v>
      </c>
      <c r="F7510" s="592"/>
      <c r="G7510" s="592"/>
      <c r="H7510" s="591" t="s">
        <v>1895</v>
      </c>
      <c r="I7510" s="591"/>
      <c r="J7510" s="589" t="s">
        <v>1891</v>
      </c>
      <c r="K7510" s="589" t="s">
        <v>0</v>
      </c>
      <c r="L7510" s="590">
        <v>94.25</v>
      </c>
    </row>
    <row r="7511" spans="1:12" s="148" customFormat="1" ht="24" customHeight="1" x14ac:dyDescent="0.15">
      <c r="A7511" s="593"/>
      <c r="B7511" s="164" t="s">
        <v>5981</v>
      </c>
      <c r="C7511" s="164" t="s">
        <v>2318</v>
      </c>
      <c r="D7511" s="166">
        <v>43162</v>
      </c>
      <c r="E7511" s="164" t="s">
        <v>5985</v>
      </c>
      <c r="F7511" s="592"/>
      <c r="G7511" s="592"/>
      <c r="H7511" s="591"/>
      <c r="I7511" s="591"/>
      <c r="J7511" s="589"/>
      <c r="K7511" s="589"/>
      <c r="L7511" s="590"/>
    </row>
    <row r="7512" spans="1:12" s="148" customFormat="1" ht="24" customHeight="1" x14ac:dyDescent="0.15">
      <c r="A7512" s="593">
        <v>1425</v>
      </c>
      <c r="B7512" s="161" t="s">
        <v>20</v>
      </c>
      <c r="C7512" s="162" t="s">
        <v>21</v>
      </c>
      <c r="D7512" s="162" t="s">
        <v>1884</v>
      </c>
      <c r="E7512" s="162" t="s">
        <v>1885</v>
      </c>
      <c r="F7512" s="594" t="s">
        <v>14</v>
      </c>
      <c r="G7512" s="594"/>
      <c r="H7512" s="592"/>
      <c r="I7512" s="592"/>
      <c r="J7512" s="592"/>
      <c r="K7512" s="592"/>
      <c r="L7512" s="592"/>
    </row>
    <row r="7513" spans="1:12" s="148" customFormat="1" ht="26.25" customHeight="1" x14ac:dyDescent="0.15">
      <c r="A7513" s="593"/>
      <c r="B7513" s="589" t="s">
        <v>5986</v>
      </c>
      <c r="C7513" s="589" t="s">
        <v>5987</v>
      </c>
      <c r="D7513" s="596">
        <v>43036</v>
      </c>
      <c r="E7513" s="589" t="s">
        <v>5862</v>
      </c>
      <c r="F7513" s="589" t="s">
        <v>5988</v>
      </c>
      <c r="G7513" s="589"/>
      <c r="H7513" s="591" t="s">
        <v>1890</v>
      </c>
      <c r="I7513" s="591"/>
      <c r="J7513" s="164" t="s">
        <v>1891</v>
      </c>
      <c r="K7513" s="164" t="s">
        <v>0</v>
      </c>
      <c r="L7513" s="165">
        <v>374.4</v>
      </c>
    </row>
    <row r="7514" spans="1:12" s="148" customFormat="1" ht="113.25" customHeight="1" x14ac:dyDescent="0.15">
      <c r="A7514" s="593"/>
      <c r="B7514" s="589"/>
      <c r="C7514" s="589"/>
      <c r="D7514" s="596"/>
      <c r="E7514" s="589"/>
      <c r="F7514" s="589"/>
      <c r="G7514" s="589"/>
      <c r="H7514" s="591" t="s">
        <v>1892</v>
      </c>
      <c r="I7514" s="591"/>
      <c r="J7514" s="164" t="s">
        <v>1891</v>
      </c>
      <c r="K7514" s="164" t="s">
        <v>0</v>
      </c>
      <c r="L7514" s="165">
        <v>1286.4100000000001</v>
      </c>
    </row>
    <row r="7515" spans="1:12" s="148" customFormat="1" ht="24" customHeight="1" x14ac:dyDescent="0.15">
      <c r="A7515" s="593"/>
      <c r="B7515" s="161" t="s">
        <v>29</v>
      </c>
      <c r="C7515" s="162" t="s">
        <v>30</v>
      </c>
      <c r="D7515" s="162" t="s">
        <v>1893</v>
      </c>
      <c r="E7515" s="162" t="s">
        <v>1894</v>
      </c>
      <c r="F7515" s="592"/>
      <c r="G7515" s="592"/>
      <c r="H7515" s="591" t="s">
        <v>1895</v>
      </c>
      <c r="I7515" s="591"/>
      <c r="J7515" s="589" t="s">
        <v>1891</v>
      </c>
      <c r="K7515" s="589" t="s">
        <v>0</v>
      </c>
      <c r="L7515" s="590">
        <v>375</v>
      </c>
    </row>
    <row r="7516" spans="1:12" s="148" customFormat="1" ht="24" customHeight="1" x14ac:dyDescent="0.15">
      <c r="A7516" s="593"/>
      <c r="B7516" s="164" t="s">
        <v>5773</v>
      </c>
      <c r="C7516" s="164" t="s">
        <v>5988</v>
      </c>
      <c r="D7516" s="166">
        <v>43042</v>
      </c>
      <c r="E7516" s="164" t="s">
        <v>4429</v>
      </c>
      <c r="F7516" s="592"/>
      <c r="G7516" s="592"/>
      <c r="H7516" s="591"/>
      <c r="I7516" s="591"/>
      <c r="J7516" s="589"/>
      <c r="K7516" s="589"/>
      <c r="L7516" s="590"/>
    </row>
    <row r="7517" spans="1:12" s="148" customFormat="1" ht="24" customHeight="1" x14ac:dyDescent="0.15">
      <c r="A7517" s="593">
        <v>1426</v>
      </c>
      <c r="B7517" s="161" t="s">
        <v>20</v>
      </c>
      <c r="C7517" s="162" t="s">
        <v>21</v>
      </c>
      <c r="D7517" s="162" t="s">
        <v>1884</v>
      </c>
      <c r="E7517" s="162" t="s">
        <v>1885</v>
      </c>
      <c r="F7517" s="594" t="s">
        <v>14</v>
      </c>
      <c r="G7517" s="594"/>
      <c r="H7517" s="592"/>
      <c r="I7517" s="592"/>
      <c r="J7517" s="592"/>
      <c r="K7517" s="592"/>
      <c r="L7517" s="592"/>
    </row>
    <row r="7518" spans="1:12" s="148" customFormat="1" ht="26.25" customHeight="1" x14ac:dyDescent="0.15">
      <c r="A7518" s="593"/>
      <c r="B7518" s="589" t="s">
        <v>5989</v>
      </c>
      <c r="C7518" s="595" t="s">
        <v>5990</v>
      </c>
      <c r="D7518" s="596">
        <v>43168</v>
      </c>
      <c r="E7518" s="589" t="s">
        <v>2538</v>
      </c>
      <c r="F7518" s="589" t="s">
        <v>5991</v>
      </c>
      <c r="G7518" s="589"/>
      <c r="H7518" s="591" t="s">
        <v>1890</v>
      </c>
      <c r="I7518" s="591"/>
      <c r="J7518" s="164" t="s">
        <v>1891</v>
      </c>
      <c r="K7518" s="164" t="s">
        <v>0</v>
      </c>
      <c r="L7518" s="165">
        <v>986.38</v>
      </c>
    </row>
    <row r="7519" spans="1:12" s="148" customFormat="1" ht="197.25" customHeight="1" x14ac:dyDescent="0.15">
      <c r="A7519" s="593"/>
      <c r="B7519" s="589"/>
      <c r="C7519" s="595"/>
      <c r="D7519" s="596"/>
      <c r="E7519" s="589"/>
      <c r="F7519" s="589"/>
      <c r="G7519" s="589"/>
      <c r="H7519" s="591" t="s">
        <v>1892</v>
      </c>
      <c r="I7519" s="591"/>
      <c r="J7519" s="164" t="s">
        <v>1891</v>
      </c>
      <c r="K7519" s="164" t="s">
        <v>1891</v>
      </c>
      <c r="L7519" s="165">
        <v>0</v>
      </c>
    </row>
    <row r="7520" spans="1:12" s="148" customFormat="1" ht="24" customHeight="1" x14ac:dyDescent="0.15">
      <c r="A7520" s="593"/>
      <c r="B7520" s="161" t="s">
        <v>29</v>
      </c>
      <c r="C7520" s="162" t="s">
        <v>30</v>
      </c>
      <c r="D7520" s="162" t="s">
        <v>1893</v>
      </c>
      <c r="E7520" s="162" t="s">
        <v>1894</v>
      </c>
      <c r="F7520" s="592"/>
      <c r="G7520" s="592"/>
      <c r="H7520" s="591" t="s">
        <v>1895</v>
      </c>
      <c r="I7520" s="591"/>
      <c r="J7520" s="589" t="s">
        <v>1891</v>
      </c>
      <c r="K7520" s="589" t="s">
        <v>1891</v>
      </c>
      <c r="L7520" s="590">
        <v>0</v>
      </c>
    </row>
    <row r="7521" spans="1:12" s="148" customFormat="1" ht="24" customHeight="1" x14ac:dyDescent="0.15">
      <c r="A7521" s="593"/>
      <c r="B7521" s="164" t="s">
        <v>4092</v>
      </c>
      <c r="C7521" s="164" t="s">
        <v>5991</v>
      </c>
      <c r="D7521" s="166">
        <v>43176</v>
      </c>
      <c r="E7521" s="164" t="s">
        <v>5992</v>
      </c>
      <c r="F7521" s="592"/>
      <c r="G7521" s="592"/>
      <c r="H7521" s="591"/>
      <c r="I7521" s="591"/>
      <c r="J7521" s="589"/>
      <c r="K7521" s="589"/>
      <c r="L7521" s="590"/>
    </row>
    <row r="7522" spans="1:12" s="148" customFormat="1" ht="24" customHeight="1" x14ac:dyDescent="0.15">
      <c r="A7522" s="593">
        <v>1427</v>
      </c>
      <c r="B7522" s="161" t="s">
        <v>20</v>
      </c>
      <c r="C7522" s="162" t="s">
        <v>21</v>
      </c>
      <c r="D7522" s="162" t="s">
        <v>1884</v>
      </c>
      <c r="E7522" s="162" t="s">
        <v>1885</v>
      </c>
      <c r="F7522" s="594" t="s">
        <v>14</v>
      </c>
      <c r="G7522" s="594"/>
      <c r="H7522" s="592"/>
      <c r="I7522" s="592"/>
      <c r="J7522" s="592"/>
      <c r="K7522" s="592"/>
      <c r="L7522" s="592"/>
    </row>
    <row r="7523" spans="1:12" s="148" customFormat="1" ht="26.25" customHeight="1" x14ac:dyDescent="0.15">
      <c r="A7523" s="593"/>
      <c r="B7523" s="589" t="s">
        <v>5993</v>
      </c>
      <c r="C7523" s="595" t="s">
        <v>5994</v>
      </c>
      <c r="D7523" s="596">
        <v>43076</v>
      </c>
      <c r="E7523" s="589" t="s">
        <v>2099</v>
      </c>
      <c r="F7523" s="589" t="s">
        <v>5995</v>
      </c>
      <c r="G7523" s="589"/>
      <c r="H7523" s="591" t="s">
        <v>1890</v>
      </c>
      <c r="I7523" s="591"/>
      <c r="J7523" s="164" t="s">
        <v>1891</v>
      </c>
      <c r="K7523" s="164" t="s">
        <v>0</v>
      </c>
      <c r="L7523" s="165">
        <v>368</v>
      </c>
    </row>
    <row r="7524" spans="1:12" s="148" customFormat="1" ht="165.75" customHeight="1" x14ac:dyDescent="0.15">
      <c r="A7524" s="593"/>
      <c r="B7524" s="589"/>
      <c r="C7524" s="595"/>
      <c r="D7524" s="596"/>
      <c r="E7524" s="589"/>
      <c r="F7524" s="589"/>
      <c r="G7524" s="589"/>
      <c r="H7524" s="591" t="s">
        <v>1892</v>
      </c>
      <c r="I7524" s="591"/>
      <c r="J7524" s="164" t="s">
        <v>1891</v>
      </c>
      <c r="K7524" s="164" t="s">
        <v>1891</v>
      </c>
      <c r="L7524" s="165">
        <v>0</v>
      </c>
    </row>
    <row r="7525" spans="1:12" s="148" customFormat="1" ht="24" customHeight="1" x14ac:dyDescent="0.15">
      <c r="A7525" s="593"/>
      <c r="B7525" s="161" t="s">
        <v>29</v>
      </c>
      <c r="C7525" s="162" t="s">
        <v>30</v>
      </c>
      <c r="D7525" s="162" t="s">
        <v>1893</v>
      </c>
      <c r="E7525" s="162" t="s">
        <v>1894</v>
      </c>
      <c r="F7525" s="592"/>
      <c r="G7525" s="592"/>
      <c r="H7525" s="591" t="s">
        <v>1895</v>
      </c>
      <c r="I7525" s="591"/>
      <c r="J7525" s="589" t="s">
        <v>1891</v>
      </c>
      <c r="K7525" s="589" t="s">
        <v>0</v>
      </c>
      <c r="L7525" s="590">
        <v>380.19</v>
      </c>
    </row>
    <row r="7526" spans="1:12" s="148" customFormat="1" ht="24" customHeight="1" x14ac:dyDescent="0.15">
      <c r="A7526" s="593"/>
      <c r="B7526" s="164" t="s">
        <v>1896</v>
      </c>
      <c r="C7526" s="164" t="s">
        <v>5995</v>
      </c>
      <c r="D7526" s="166">
        <v>43084</v>
      </c>
      <c r="E7526" s="164" t="s">
        <v>5996</v>
      </c>
      <c r="F7526" s="592"/>
      <c r="G7526" s="592"/>
      <c r="H7526" s="591"/>
      <c r="I7526" s="591"/>
      <c r="J7526" s="589"/>
      <c r="K7526" s="589"/>
      <c r="L7526" s="590"/>
    </row>
    <row r="7527" spans="1:12" s="148" customFormat="1" ht="24" customHeight="1" x14ac:dyDescent="0.15">
      <c r="A7527" s="593">
        <v>1428</v>
      </c>
      <c r="B7527" s="161" t="s">
        <v>20</v>
      </c>
      <c r="C7527" s="162" t="s">
        <v>21</v>
      </c>
      <c r="D7527" s="162" t="s">
        <v>1884</v>
      </c>
      <c r="E7527" s="162" t="s">
        <v>1885</v>
      </c>
      <c r="F7527" s="594" t="s">
        <v>14</v>
      </c>
      <c r="G7527" s="594"/>
      <c r="H7527" s="592"/>
      <c r="I7527" s="592"/>
      <c r="J7527" s="592"/>
      <c r="K7527" s="592"/>
      <c r="L7527" s="592"/>
    </row>
    <row r="7528" spans="1:12" s="148" customFormat="1" ht="26.25" customHeight="1" x14ac:dyDescent="0.15">
      <c r="A7528" s="593"/>
      <c r="B7528" s="589" t="s">
        <v>5997</v>
      </c>
      <c r="C7528" s="595" t="s">
        <v>5998</v>
      </c>
      <c r="D7528" s="596">
        <v>43027</v>
      </c>
      <c r="E7528" s="589" t="s">
        <v>2169</v>
      </c>
      <c r="F7528" s="589" t="s">
        <v>4932</v>
      </c>
      <c r="G7528" s="589"/>
      <c r="H7528" s="591" t="s">
        <v>1890</v>
      </c>
      <c r="I7528" s="591"/>
      <c r="J7528" s="164" t="s">
        <v>1891</v>
      </c>
      <c r="K7528" s="164" t="s">
        <v>0</v>
      </c>
      <c r="L7528" s="165">
        <v>784.94</v>
      </c>
    </row>
    <row r="7529" spans="1:12" s="148" customFormat="1" ht="333.75" customHeight="1" x14ac:dyDescent="0.15">
      <c r="A7529" s="593"/>
      <c r="B7529" s="589"/>
      <c r="C7529" s="595"/>
      <c r="D7529" s="596"/>
      <c r="E7529" s="589"/>
      <c r="F7529" s="589"/>
      <c r="G7529" s="589"/>
      <c r="H7529" s="591" t="s">
        <v>1892</v>
      </c>
      <c r="I7529" s="591"/>
      <c r="J7529" s="164" t="s">
        <v>1891</v>
      </c>
      <c r="K7529" s="164" t="s">
        <v>0</v>
      </c>
      <c r="L7529" s="165">
        <v>296.59000000000003</v>
      </c>
    </row>
    <row r="7530" spans="1:12" s="148" customFormat="1" ht="24" customHeight="1" x14ac:dyDescent="0.15">
      <c r="A7530" s="593"/>
      <c r="B7530" s="161" t="s">
        <v>29</v>
      </c>
      <c r="C7530" s="162" t="s">
        <v>30</v>
      </c>
      <c r="D7530" s="162" t="s">
        <v>1893</v>
      </c>
      <c r="E7530" s="162" t="s">
        <v>1894</v>
      </c>
      <c r="F7530" s="592"/>
      <c r="G7530" s="592"/>
      <c r="H7530" s="591" t="s">
        <v>1895</v>
      </c>
      <c r="I7530" s="591"/>
      <c r="J7530" s="589" t="s">
        <v>1891</v>
      </c>
      <c r="K7530" s="589" t="s">
        <v>0</v>
      </c>
      <c r="L7530" s="590">
        <v>89.53</v>
      </c>
    </row>
    <row r="7531" spans="1:12" s="148" customFormat="1" ht="24" customHeight="1" x14ac:dyDescent="0.15">
      <c r="A7531" s="593"/>
      <c r="B7531" s="164" t="s">
        <v>2059</v>
      </c>
      <c r="C7531" s="164" t="s">
        <v>4932</v>
      </c>
      <c r="D7531" s="166">
        <v>43029</v>
      </c>
      <c r="E7531" s="164" t="s">
        <v>3549</v>
      </c>
      <c r="F7531" s="592"/>
      <c r="G7531" s="592"/>
      <c r="H7531" s="591"/>
      <c r="I7531" s="591"/>
      <c r="J7531" s="589"/>
      <c r="K7531" s="589"/>
      <c r="L7531" s="590"/>
    </row>
    <row r="7532" spans="1:12" s="148" customFormat="1" ht="24" customHeight="1" x14ac:dyDescent="0.15">
      <c r="A7532" s="593">
        <v>1429</v>
      </c>
      <c r="B7532" s="161" t="s">
        <v>20</v>
      </c>
      <c r="C7532" s="162" t="s">
        <v>21</v>
      </c>
      <c r="D7532" s="162" t="s">
        <v>1884</v>
      </c>
      <c r="E7532" s="162" t="s">
        <v>1885</v>
      </c>
      <c r="F7532" s="594" t="s">
        <v>14</v>
      </c>
      <c r="G7532" s="594"/>
      <c r="H7532" s="592"/>
      <c r="I7532" s="592"/>
      <c r="J7532" s="592"/>
      <c r="K7532" s="592"/>
      <c r="L7532" s="592"/>
    </row>
    <row r="7533" spans="1:12" s="148" customFormat="1" ht="26.25" customHeight="1" x14ac:dyDescent="0.15">
      <c r="A7533" s="593"/>
      <c r="B7533" s="589" t="s">
        <v>5997</v>
      </c>
      <c r="C7533" s="595" t="s">
        <v>5999</v>
      </c>
      <c r="D7533" s="596">
        <v>43184</v>
      </c>
      <c r="E7533" s="589" t="s">
        <v>2360</v>
      </c>
      <c r="F7533" s="589" t="s">
        <v>4698</v>
      </c>
      <c r="G7533" s="589"/>
      <c r="H7533" s="591" t="s">
        <v>1890</v>
      </c>
      <c r="I7533" s="591"/>
      <c r="J7533" s="164" t="s">
        <v>1891</v>
      </c>
      <c r="K7533" s="164" t="s">
        <v>0</v>
      </c>
      <c r="L7533" s="165">
        <v>500.28</v>
      </c>
    </row>
    <row r="7534" spans="1:12" s="148" customFormat="1" ht="218.25" customHeight="1" x14ac:dyDescent="0.15">
      <c r="A7534" s="593"/>
      <c r="B7534" s="589"/>
      <c r="C7534" s="595"/>
      <c r="D7534" s="596"/>
      <c r="E7534" s="589"/>
      <c r="F7534" s="589"/>
      <c r="G7534" s="589"/>
      <c r="H7534" s="591" t="s">
        <v>1892</v>
      </c>
      <c r="I7534" s="591"/>
      <c r="J7534" s="164" t="s">
        <v>1891</v>
      </c>
      <c r="K7534" s="164" t="s">
        <v>0</v>
      </c>
      <c r="L7534" s="165">
        <v>537.27</v>
      </c>
    </row>
    <row r="7535" spans="1:12" s="148" customFormat="1" ht="24" customHeight="1" x14ac:dyDescent="0.15">
      <c r="A7535" s="593"/>
      <c r="B7535" s="161" t="s">
        <v>29</v>
      </c>
      <c r="C7535" s="162" t="s">
        <v>30</v>
      </c>
      <c r="D7535" s="162" t="s">
        <v>1893</v>
      </c>
      <c r="E7535" s="162" t="s">
        <v>1894</v>
      </c>
      <c r="F7535" s="592"/>
      <c r="G7535" s="592"/>
      <c r="H7535" s="591" t="s">
        <v>1895</v>
      </c>
      <c r="I7535" s="591"/>
      <c r="J7535" s="589" t="s">
        <v>1891</v>
      </c>
      <c r="K7535" s="589" t="s">
        <v>0</v>
      </c>
      <c r="L7535" s="590">
        <v>84</v>
      </c>
    </row>
    <row r="7536" spans="1:12" s="148" customFormat="1" ht="24" customHeight="1" x14ac:dyDescent="0.15">
      <c r="A7536" s="593"/>
      <c r="B7536" s="164" t="s">
        <v>2059</v>
      </c>
      <c r="C7536" s="164" t="s">
        <v>4698</v>
      </c>
      <c r="D7536" s="166">
        <v>43186</v>
      </c>
      <c r="E7536" s="164" t="s">
        <v>3925</v>
      </c>
      <c r="F7536" s="592"/>
      <c r="G7536" s="592"/>
      <c r="H7536" s="591"/>
      <c r="I7536" s="591"/>
      <c r="J7536" s="589"/>
      <c r="K7536" s="589"/>
      <c r="L7536" s="590"/>
    </row>
    <row r="7537" spans="1:12" s="148" customFormat="1" ht="24" customHeight="1" x14ac:dyDescent="0.15">
      <c r="A7537" s="593">
        <v>1430</v>
      </c>
      <c r="B7537" s="161" t="s">
        <v>20</v>
      </c>
      <c r="C7537" s="162" t="s">
        <v>21</v>
      </c>
      <c r="D7537" s="162" t="s">
        <v>1884</v>
      </c>
      <c r="E7537" s="162" t="s">
        <v>1885</v>
      </c>
      <c r="F7537" s="594" t="s">
        <v>14</v>
      </c>
      <c r="G7537" s="594"/>
      <c r="H7537" s="592"/>
      <c r="I7537" s="592"/>
      <c r="J7537" s="592"/>
      <c r="K7537" s="592"/>
      <c r="L7537" s="592"/>
    </row>
    <row r="7538" spans="1:12" s="148" customFormat="1" ht="26.25" customHeight="1" x14ac:dyDescent="0.15">
      <c r="A7538" s="593"/>
      <c r="B7538" s="589" t="s">
        <v>6000</v>
      </c>
      <c r="C7538" s="595" t="s">
        <v>6001</v>
      </c>
      <c r="D7538" s="596">
        <v>43077</v>
      </c>
      <c r="E7538" s="589" t="s">
        <v>2460</v>
      </c>
      <c r="F7538" s="589" t="s">
        <v>6002</v>
      </c>
      <c r="G7538" s="589"/>
      <c r="H7538" s="591" t="s">
        <v>1890</v>
      </c>
      <c r="I7538" s="591"/>
      <c r="J7538" s="164" t="s">
        <v>1891</v>
      </c>
      <c r="K7538" s="164" t="s">
        <v>0</v>
      </c>
      <c r="L7538" s="165">
        <v>401.13</v>
      </c>
    </row>
    <row r="7539" spans="1:12" s="148" customFormat="1" ht="344.25" customHeight="1" x14ac:dyDescent="0.15">
      <c r="A7539" s="593"/>
      <c r="B7539" s="589"/>
      <c r="C7539" s="595"/>
      <c r="D7539" s="596"/>
      <c r="E7539" s="589"/>
      <c r="F7539" s="589"/>
      <c r="G7539" s="589"/>
      <c r="H7539" s="591" t="s">
        <v>1892</v>
      </c>
      <c r="I7539" s="591"/>
      <c r="J7539" s="164" t="s">
        <v>1891</v>
      </c>
      <c r="K7539" s="164" t="s">
        <v>0</v>
      </c>
      <c r="L7539" s="165">
        <v>832</v>
      </c>
    </row>
    <row r="7540" spans="1:12" s="148" customFormat="1" ht="24" customHeight="1" x14ac:dyDescent="0.15">
      <c r="A7540" s="593"/>
      <c r="B7540" s="161" t="s">
        <v>29</v>
      </c>
      <c r="C7540" s="162" t="s">
        <v>30</v>
      </c>
      <c r="D7540" s="162" t="s">
        <v>1893</v>
      </c>
      <c r="E7540" s="162" t="s">
        <v>1894</v>
      </c>
      <c r="F7540" s="592"/>
      <c r="G7540" s="592"/>
      <c r="H7540" s="591" t="s">
        <v>1895</v>
      </c>
      <c r="I7540" s="591"/>
      <c r="J7540" s="589" t="s">
        <v>1891</v>
      </c>
      <c r="K7540" s="589" t="s">
        <v>1891</v>
      </c>
      <c r="L7540" s="590">
        <v>0</v>
      </c>
    </row>
    <row r="7541" spans="1:12" s="148" customFormat="1" ht="24" customHeight="1" x14ac:dyDescent="0.15">
      <c r="A7541" s="593"/>
      <c r="B7541" s="164" t="s">
        <v>2052</v>
      </c>
      <c r="C7541" s="164" t="s">
        <v>6002</v>
      </c>
      <c r="D7541" s="166">
        <v>43081</v>
      </c>
      <c r="E7541" s="164" t="s">
        <v>6003</v>
      </c>
      <c r="F7541" s="592"/>
      <c r="G7541" s="592"/>
      <c r="H7541" s="591"/>
      <c r="I7541" s="591"/>
      <c r="J7541" s="589"/>
      <c r="K7541" s="589"/>
      <c r="L7541" s="590"/>
    </row>
    <row r="7542" spans="1:12" s="148" customFormat="1" ht="24" customHeight="1" x14ac:dyDescent="0.15">
      <c r="A7542" s="593">
        <v>1431</v>
      </c>
      <c r="B7542" s="161" t="s">
        <v>20</v>
      </c>
      <c r="C7542" s="162" t="s">
        <v>21</v>
      </c>
      <c r="D7542" s="162" t="s">
        <v>1884</v>
      </c>
      <c r="E7542" s="162" t="s">
        <v>1885</v>
      </c>
      <c r="F7542" s="594" t="s">
        <v>14</v>
      </c>
      <c r="G7542" s="594"/>
      <c r="H7542" s="592"/>
      <c r="I7542" s="592"/>
      <c r="J7542" s="592"/>
      <c r="K7542" s="592"/>
      <c r="L7542" s="592"/>
    </row>
    <row r="7543" spans="1:12" s="148" customFormat="1" ht="26.25" customHeight="1" x14ac:dyDescent="0.15">
      <c r="A7543" s="593"/>
      <c r="B7543" s="589" t="s">
        <v>6004</v>
      </c>
      <c r="C7543" s="595" t="s">
        <v>6005</v>
      </c>
      <c r="D7543" s="596">
        <v>43163</v>
      </c>
      <c r="E7543" s="589" t="s">
        <v>2041</v>
      </c>
      <c r="F7543" s="589" t="s">
        <v>3129</v>
      </c>
      <c r="G7543" s="589"/>
      <c r="H7543" s="591" t="s">
        <v>1890</v>
      </c>
      <c r="I7543" s="591"/>
      <c r="J7543" s="164" t="s">
        <v>1891</v>
      </c>
      <c r="K7543" s="164" t="s">
        <v>0</v>
      </c>
      <c r="L7543" s="165">
        <v>290</v>
      </c>
    </row>
    <row r="7544" spans="1:12" s="148" customFormat="1" ht="186.75" customHeight="1" x14ac:dyDescent="0.15">
      <c r="A7544" s="593"/>
      <c r="B7544" s="589"/>
      <c r="C7544" s="595"/>
      <c r="D7544" s="596"/>
      <c r="E7544" s="589"/>
      <c r="F7544" s="589"/>
      <c r="G7544" s="589"/>
      <c r="H7544" s="591" t="s">
        <v>1892</v>
      </c>
      <c r="I7544" s="591"/>
      <c r="J7544" s="164" t="s">
        <v>1891</v>
      </c>
      <c r="K7544" s="164" t="s">
        <v>1891</v>
      </c>
      <c r="L7544" s="165">
        <v>0</v>
      </c>
    </row>
    <row r="7545" spans="1:12" s="148" customFormat="1" ht="24" customHeight="1" x14ac:dyDescent="0.15">
      <c r="A7545" s="593"/>
      <c r="B7545" s="161" t="s">
        <v>29</v>
      </c>
      <c r="C7545" s="162" t="s">
        <v>30</v>
      </c>
      <c r="D7545" s="162" t="s">
        <v>1893</v>
      </c>
      <c r="E7545" s="162" t="s">
        <v>1894</v>
      </c>
      <c r="F7545" s="592"/>
      <c r="G7545" s="592"/>
      <c r="H7545" s="591" t="s">
        <v>1895</v>
      </c>
      <c r="I7545" s="591"/>
      <c r="J7545" s="589" t="s">
        <v>1891</v>
      </c>
      <c r="K7545" s="589" t="s">
        <v>1891</v>
      </c>
      <c r="L7545" s="590">
        <v>0</v>
      </c>
    </row>
    <row r="7546" spans="1:12" s="148" customFormat="1" ht="24" customHeight="1" x14ac:dyDescent="0.15">
      <c r="A7546" s="593"/>
      <c r="B7546" s="164" t="s">
        <v>1653</v>
      </c>
      <c r="C7546" s="164" t="s">
        <v>3129</v>
      </c>
      <c r="D7546" s="166">
        <v>43171</v>
      </c>
      <c r="E7546" s="164" t="s">
        <v>6006</v>
      </c>
      <c r="F7546" s="592"/>
      <c r="G7546" s="592"/>
      <c r="H7546" s="591"/>
      <c r="I7546" s="591"/>
      <c r="J7546" s="589"/>
      <c r="K7546" s="589"/>
      <c r="L7546" s="590"/>
    </row>
    <row r="7547" spans="1:12" s="148" customFormat="1" ht="24" customHeight="1" x14ac:dyDescent="0.15">
      <c r="A7547" s="593">
        <v>1432</v>
      </c>
      <c r="B7547" s="161" t="s">
        <v>20</v>
      </c>
      <c r="C7547" s="162" t="s">
        <v>21</v>
      </c>
      <c r="D7547" s="162" t="s">
        <v>1884</v>
      </c>
      <c r="E7547" s="162" t="s">
        <v>1885</v>
      </c>
      <c r="F7547" s="594" t="s">
        <v>14</v>
      </c>
      <c r="G7547" s="594"/>
      <c r="H7547" s="592"/>
      <c r="I7547" s="592"/>
      <c r="J7547" s="592"/>
      <c r="K7547" s="592"/>
      <c r="L7547" s="592"/>
    </row>
    <row r="7548" spans="1:12" s="148" customFormat="1" ht="26.25" customHeight="1" x14ac:dyDescent="0.15">
      <c r="A7548" s="593"/>
      <c r="B7548" s="589" t="s">
        <v>6007</v>
      </c>
      <c r="C7548" s="589" t="s">
        <v>6008</v>
      </c>
      <c r="D7548" s="596">
        <v>43133</v>
      </c>
      <c r="E7548" s="589" t="s">
        <v>2673</v>
      </c>
      <c r="F7548" s="589" t="s">
        <v>6009</v>
      </c>
      <c r="G7548" s="589"/>
      <c r="H7548" s="591" t="s">
        <v>1890</v>
      </c>
      <c r="I7548" s="591"/>
      <c r="J7548" s="164" t="s">
        <v>1891</v>
      </c>
      <c r="K7548" s="164" t="s">
        <v>0</v>
      </c>
      <c r="L7548" s="165">
        <v>506</v>
      </c>
    </row>
    <row r="7549" spans="1:12" s="148" customFormat="1" ht="39.75" customHeight="1" x14ac:dyDescent="0.15">
      <c r="A7549" s="593"/>
      <c r="B7549" s="589"/>
      <c r="C7549" s="589"/>
      <c r="D7549" s="596"/>
      <c r="E7549" s="589"/>
      <c r="F7549" s="589"/>
      <c r="G7549" s="589"/>
      <c r="H7549" s="591" t="s">
        <v>1892</v>
      </c>
      <c r="I7549" s="591"/>
      <c r="J7549" s="164" t="s">
        <v>1891</v>
      </c>
      <c r="K7549" s="164" t="s">
        <v>0</v>
      </c>
      <c r="L7549" s="165">
        <v>850.4</v>
      </c>
    </row>
    <row r="7550" spans="1:12" s="148" customFormat="1" ht="24" customHeight="1" x14ac:dyDescent="0.15">
      <c r="A7550" s="593"/>
      <c r="B7550" s="161" t="s">
        <v>29</v>
      </c>
      <c r="C7550" s="162" t="s">
        <v>30</v>
      </c>
      <c r="D7550" s="162" t="s">
        <v>1893</v>
      </c>
      <c r="E7550" s="162" t="s">
        <v>1894</v>
      </c>
      <c r="F7550" s="592"/>
      <c r="G7550" s="592"/>
      <c r="H7550" s="591" t="s">
        <v>1895</v>
      </c>
      <c r="I7550" s="591"/>
      <c r="J7550" s="589" t="s">
        <v>1891</v>
      </c>
      <c r="K7550" s="589" t="s">
        <v>0</v>
      </c>
      <c r="L7550" s="590">
        <v>240</v>
      </c>
    </row>
    <row r="7551" spans="1:12" s="148" customFormat="1" ht="34.5" customHeight="1" x14ac:dyDescent="0.15">
      <c r="A7551" s="593"/>
      <c r="B7551" s="164" t="s">
        <v>3022</v>
      </c>
      <c r="C7551" s="164" t="s">
        <v>6009</v>
      </c>
      <c r="D7551" s="166">
        <v>43135</v>
      </c>
      <c r="E7551" s="164" t="s">
        <v>5292</v>
      </c>
      <c r="F7551" s="592"/>
      <c r="G7551" s="592"/>
      <c r="H7551" s="591"/>
      <c r="I7551" s="591"/>
      <c r="J7551" s="589"/>
      <c r="K7551" s="589"/>
      <c r="L7551" s="590"/>
    </row>
    <row r="7552" spans="1:12" s="148" customFormat="1" ht="24" customHeight="1" x14ac:dyDescent="0.15">
      <c r="A7552" s="593">
        <v>1433</v>
      </c>
      <c r="B7552" s="161" t="s">
        <v>20</v>
      </c>
      <c r="C7552" s="162" t="s">
        <v>21</v>
      </c>
      <c r="D7552" s="162" t="s">
        <v>1884</v>
      </c>
      <c r="E7552" s="162" t="s">
        <v>1885</v>
      </c>
      <c r="F7552" s="594" t="s">
        <v>14</v>
      </c>
      <c r="G7552" s="594"/>
      <c r="H7552" s="592"/>
      <c r="I7552" s="592"/>
      <c r="J7552" s="592"/>
      <c r="K7552" s="592"/>
      <c r="L7552" s="592"/>
    </row>
    <row r="7553" spans="1:12" s="148" customFormat="1" ht="26.25" customHeight="1" x14ac:dyDescent="0.15">
      <c r="A7553" s="593"/>
      <c r="B7553" s="589" t="s">
        <v>6007</v>
      </c>
      <c r="C7553" s="589" t="s">
        <v>6010</v>
      </c>
      <c r="D7553" s="596">
        <v>43177</v>
      </c>
      <c r="E7553" s="589" t="s">
        <v>2372</v>
      </c>
      <c r="F7553" s="589" t="s">
        <v>2520</v>
      </c>
      <c r="G7553" s="589"/>
      <c r="H7553" s="591" t="s">
        <v>1890</v>
      </c>
      <c r="I7553" s="591"/>
      <c r="J7553" s="164" t="s">
        <v>1891</v>
      </c>
      <c r="K7553" s="164" t="s">
        <v>0</v>
      </c>
      <c r="L7553" s="165">
        <v>164.63</v>
      </c>
    </row>
    <row r="7554" spans="1:12" s="148" customFormat="1" ht="29.25" customHeight="1" x14ac:dyDescent="0.15">
      <c r="A7554" s="593"/>
      <c r="B7554" s="589"/>
      <c r="C7554" s="589"/>
      <c r="D7554" s="596"/>
      <c r="E7554" s="589"/>
      <c r="F7554" s="589"/>
      <c r="G7554" s="589"/>
      <c r="H7554" s="591" t="s">
        <v>1892</v>
      </c>
      <c r="I7554" s="591"/>
      <c r="J7554" s="164" t="s">
        <v>1891</v>
      </c>
      <c r="K7554" s="164" t="s">
        <v>0</v>
      </c>
      <c r="L7554" s="165">
        <v>368.6</v>
      </c>
    </row>
    <row r="7555" spans="1:12" s="148" customFormat="1" ht="24" customHeight="1" x14ac:dyDescent="0.15">
      <c r="A7555" s="593"/>
      <c r="B7555" s="161" t="s">
        <v>29</v>
      </c>
      <c r="C7555" s="162" t="s">
        <v>30</v>
      </c>
      <c r="D7555" s="162" t="s">
        <v>1893</v>
      </c>
      <c r="E7555" s="162" t="s">
        <v>1894</v>
      </c>
      <c r="F7555" s="592"/>
      <c r="G7555" s="592"/>
      <c r="H7555" s="591" t="s">
        <v>1895</v>
      </c>
      <c r="I7555" s="591"/>
      <c r="J7555" s="589" t="s">
        <v>1891</v>
      </c>
      <c r="K7555" s="589" t="s">
        <v>0</v>
      </c>
      <c r="L7555" s="590">
        <v>38</v>
      </c>
    </row>
    <row r="7556" spans="1:12" s="148" customFormat="1" ht="34.5" customHeight="1" x14ac:dyDescent="0.15">
      <c r="A7556" s="593"/>
      <c r="B7556" s="164" t="s">
        <v>3022</v>
      </c>
      <c r="C7556" s="164" t="s">
        <v>2520</v>
      </c>
      <c r="D7556" s="166">
        <v>43178</v>
      </c>
      <c r="E7556" s="164" t="s">
        <v>5910</v>
      </c>
      <c r="F7556" s="592"/>
      <c r="G7556" s="592"/>
      <c r="H7556" s="591"/>
      <c r="I7556" s="591"/>
      <c r="J7556" s="589"/>
      <c r="K7556" s="589"/>
      <c r="L7556" s="590"/>
    </row>
    <row r="7557" spans="1:12" s="148" customFormat="1" ht="24" customHeight="1" x14ac:dyDescent="0.15">
      <c r="A7557" s="593">
        <v>1434</v>
      </c>
      <c r="B7557" s="161" t="s">
        <v>20</v>
      </c>
      <c r="C7557" s="162" t="s">
        <v>21</v>
      </c>
      <c r="D7557" s="162" t="s">
        <v>1884</v>
      </c>
      <c r="E7557" s="162" t="s">
        <v>1885</v>
      </c>
      <c r="F7557" s="594" t="s">
        <v>14</v>
      </c>
      <c r="G7557" s="594"/>
      <c r="H7557" s="592"/>
      <c r="I7557" s="592"/>
      <c r="J7557" s="592"/>
      <c r="K7557" s="592"/>
      <c r="L7557" s="592"/>
    </row>
    <row r="7558" spans="1:12" s="148" customFormat="1" ht="26.25" customHeight="1" x14ac:dyDescent="0.15">
      <c r="A7558" s="593"/>
      <c r="B7558" s="589" t="s">
        <v>6011</v>
      </c>
      <c r="C7558" s="595" t="s">
        <v>6012</v>
      </c>
      <c r="D7558" s="596">
        <v>43173</v>
      </c>
      <c r="E7558" s="589" t="s">
        <v>1996</v>
      </c>
      <c r="F7558" s="589" t="s">
        <v>6013</v>
      </c>
      <c r="G7558" s="589"/>
      <c r="H7558" s="591" t="s">
        <v>1890</v>
      </c>
      <c r="I7558" s="591"/>
      <c r="J7558" s="164" t="s">
        <v>1891</v>
      </c>
      <c r="K7558" s="164" t="s">
        <v>0</v>
      </c>
      <c r="L7558" s="165">
        <v>420.92</v>
      </c>
    </row>
    <row r="7559" spans="1:12" s="148" customFormat="1" ht="144.75" customHeight="1" x14ac:dyDescent="0.15">
      <c r="A7559" s="593"/>
      <c r="B7559" s="589"/>
      <c r="C7559" s="595"/>
      <c r="D7559" s="596"/>
      <c r="E7559" s="589"/>
      <c r="F7559" s="589"/>
      <c r="G7559" s="589"/>
      <c r="H7559" s="591" t="s">
        <v>1892</v>
      </c>
      <c r="I7559" s="591"/>
      <c r="J7559" s="164" t="s">
        <v>1891</v>
      </c>
      <c r="K7559" s="164" t="s">
        <v>0</v>
      </c>
      <c r="L7559" s="165">
        <v>396.6</v>
      </c>
    </row>
    <row r="7560" spans="1:12" s="148" customFormat="1" ht="24" customHeight="1" x14ac:dyDescent="0.15">
      <c r="A7560" s="593"/>
      <c r="B7560" s="161" t="s">
        <v>29</v>
      </c>
      <c r="C7560" s="162" t="s">
        <v>30</v>
      </c>
      <c r="D7560" s="162" t="s">
        <v>1893</v>
      </c>
      <c r="E7560" s="162" t="s">
        <v>1894</v>
      </c>
      <c r="F7560" s="592"/>
      <c r="G7560" s="592"/>
      <c r="H7560" s="591" t="s">
        <v>1895</v>
      </c>
      <c r="I7560" s="591"/>
      <c r="J7560" s="589" t="s">
        <v>1891</v>
      </c>
      <c r="K7560" s="589" t="s">
        <v>0</v>
      </c>
      <c r="L7560" s="590">
        <v>105</v>
      </c>
    </row>
    <row r="7561" spans="1:12" s="148" customFormat="1" ht="24" customHeight="1" x14ac:dyDescent="0.15">
      <c r="A7561" s="593"/>
      <c r="B7561" s="164" t="s">
        <v>1896</v>
      </c>
      <c r="C7561" s="164" t="s">
        <v>6013</v>
      </c>
      <c r="D7561" s="166">
        <v>43175</v>
      </c>
      <c r="E7561" s="164" t="s">
        <v>2451</v>
      </c>
      <c r="F7561" s="592"/>
      <c r="G7561" s="592"/>
      <c r="H7561" s="591"/>
      <c r="I7561" s="591"/>
      <c r="J7561" s="589"/>
      <c r="K7561" s="589"/>
      <c r="L7561" s="590"/>
    </row>
    <row r="7562" spans="1:12" s="148" customFormat="1" ht="24" customHeight="1" x14ac:dyDescent="0.15">
      <c r="A7562" s="593">
        <v>1435</v>
      </c>
      <c r="B7562" s="161" t="s">
        <v>20</v>
      </c>
      <c r="C7562" s="162" t="s">
        <v>21</v>
      </c>
      <c r="D7562" s="162" t="s">
        <v>1884</v>
      </c>
      <c r="E7562" s="162" t="s">
        <v>1885</v>
      </c>
      <c r="F7562" s="594" t="s">
        <v>14</v>
      </c>
      <c r="G7562" s="594"/>
      <c r="H7562" s="592"/>
      <c r="I7562" s="592"/>
      <c r="J7562" s="592"/>
      <c r="K7562" s="592"/>
      <c r="L7562" s="592"/>
    </row>
    <row r="7563" spans="1:12" s="148" customFormat="1" ht="26.25" customHeight="1" x14ac:dyDescent="0.15">
      <c r="A7563" s="593"/>
      <c r="B7563" s="589" t="s">
        <v>6014</v>
      </c>
      <c r="C7563" s="595" t="s">
        <v>6015</v>
      </c>
      <c r="D7563" s="596">
        <v>43066</v>
      </c>
      <c r="E7563" s="589" t="s">
        <v>1996</v>
      </c>
      <c r="F7563" s="589" t="s">
        <v>6016</v>
      </c>
      <c r="G7563" s="589"/>
      <c r="H7563" s="591" t="s">
        <v>1890</v>
      </c>
      <c r="I7563" s="591"/>
      <c r="J7563" s="164" t="s">
        <v>1891</v>
      </c>
      <c r="K7563" s="164" t="s">
        <v>0</v>
      </c>
      <c r="L7563" s="165">
        <v>390.13</v>
      </c>
    </row>
    <row r="7564" spans="1:12" s="148" customFormat="1" ht="218.25" customHeight="1" x14ac:dyDescent="0.15">
      <c r="A7564" s="593"/>
      <c r="B7564" s="589"/>
      <c r="C7564" s="595"/>
      <c r="D7564" s="596"/>
      <c r="E7564" s="589"/>
      <c r="F7564" s="589"/>
      <c r="G7564" s="589"/>
      <c r="H7564" s="591" t="s">
        <v>1892</v>
      </c>
      <c r="I7564" s="591"/>
      <c r="J7564" s="164" t="s">
        <v>1891</v>
      </c>
      <c r="K7564" s="164" t="s">
        <v>0</v>
      </c>
      <c r="L7564" s="165">
        <v>186</v>
      </c>
    </row>
    <row r="7565" spans="1:12" s="148" customFormat="1" ht="24" customHeight="1" x14ac:dyDescent="0.15">
      <c r="A7565" s="593"/>
      <c r="B7565" s="161" t="s">
        <v>29</v>
      </c>
      <c r="C7565" s="162" t="s">
        <v>30</v>
      </c>
      <c r="D7565" s="162" t="s">
        <v>1893</v>
      </c>
      <c r="E7565" s="162" t="s">
        <v>1894</v>
      </c>
      <c r="F7565" s="592"/>
      <c r="G7565" s="592"/>
      <c r="H7565" s="591" t="s">
        <v>1895</v>
      </c>
      <c r="I7565" s="591"/>
      <c r="J7565" s="589" t="s">
        <v>1891</v>
      </c>
      <c r="K7565" s="589" t="s">
        <v>1891</v>
      </c>
      <c r="L7565" s="590">
        <v>0</v>
      </c>
    </row>
    <row r="7566" spans="1:12" s="148" customFormat="1" ht="24" customHeight="1" x14ac:dyDescent="0.15">
      <c r="A7566" s="593"/>
      <c r="B7566" s="164" t="s">
        <v>6017</v>
      </c>
      <c r="C7566" s="164" t="s">
        <v>6016</v>
      </c>
      <c r="D7566" s="166">
        <v>43067</v>
      </c>
      <c r="E7566" s="164" t="s">
        <v>6018</v>
      </c>
      <c r="F7566" s="592"/>
      <c r="G7566" s="592"/>
      <c r="H7566" s="591"/>
      <c r="I7566" s="591"/>
      <c r="J7566" s="589"/>
      <c r="K7566" s="589"/>
      <c r="L7566" s="590"/>
    </row>
    <row r="7567" spans="1:12" s="148" customFormat="1" ht="24" customHeight="1" x14ac:dyDescent="0.15">
      <c r="A7567" s="593">
        <v>1436</v>
      </c>
      <c r="B7567" s="161" t="s">
        <v>20</v>
      </c>
      <c r="C7567" s="162" t="s">
        <v>21</v>
      </c>
      <c r="D7567" s="162" t="s">
        <v>1884</v>
      </c>
      <c r="E7567" s="162" t="s">
        <v>1885</v>
      </c>
      <c r="F7567" s="594" t="s">
        <v>14</v>
      </c>
      <c r="G7567" s="594"/>
      <c r="H7567" s="592"/>
      <c r="I7567" s="592"/>
      <c r="J7567" s="592"/>
      <c r="K7567" s="592"/>
      <c r="L7567" s="592"/>
    </row>
    <row r="7568" spans="1:12" s="148" customFormat="1" ht="26.25" customHeight="1" x14ac:dyDescent="0.15">
      <c r="A7568" s="593"/>
      <c r="B7568" s="589" t="s">
        <v>6019</v>
      </c>
      <c r="C7568" s="595" t="s">
        <v>6020</v>
      </c>
      <c r="D7568" s="596">
        <v>43126</v>
      </c>
      <c r="E7568" s="589" t="s">
        <v>3289</v>
      </c>
      <c r="F7568" s="589" t="s">
        <v>1917</v>
      </c>
      <c r="G7568" s="589"/>
      <c r="H7568" s="591" t="s">
        <v>1890</v>
      </c>
      <c r="I7568" s="591"/>
      <c r="J7568" s="164" t="s">
        <v>1891</v>
      </c>
      <c r="K7568" s="164" t="s">
        <v>0</v>
      </c>
      <c r="L7568" s="165">
        <v>616.36</v>
      </c>
    </row>
    <row r="7569" spans="1:12" s="148" customFormat="1" ht="207.75" customHeight="1" x14ac:dyDescent="0.15">
      <c r="A7569" s="593"/>
      <c r="B7569" s="589"/>
      <c r="C7569" s="595"/>
      <c r="D7569" s="596"/>
      <c r="E7569" s="589"/>
      <c r="F7569" s="589"/>
      <c r="G7569" s="589"/>
      <c r="H7569" s="591" t="s">
        <v>1892</v>
      </c>
      <c r="I7569" s="591"/>
      <c r="J7569" s="164" t="s">
        <v>1891</v>
      </c>
      <c r="K7569" s="164" t="s">
        <v>0</v>
      </c>
      <c r="L7569" s="165">
        <v>1192.74</v>
      </c>
    </row>
    <row r="7570" spans="1:12" s="148" customFormat="1" ht="24" customHeight="1" x14ac:dyDescent="0.15">
      <c r="A7570" s="593"/>
      <c r="B7570" s="161" t="s">
        <v>29</v>
      </c>
      <c r="C7570" s="162" t="s">
        <v>30</v>
      </c>
      <c r="D7570" s="162" t="s">
        <v>1893</v>
      </c>
      <c r="E7570" s="162" t="s">
        <v>1894</v>
      </c>
      <c r="F7570" s="592"/>
      <c r="G7570" s="592"/>
      <c r="H7570" s="591" t="s">
        <v>1895</v>
      </c>
      <c r="I7570" s="591"/>
      <c r="J7570" s="589" t="s">
        <v>1891</v>
      </c>
      <c r="K7570" s="589" t="s">
        <v>0</v>
      </c>
      <c r="L7570" s="590">
        <v>108.25</v>
      </c>
    </row>
    <row r="7571" spans="1:12" s="148" customFormat="1" ht="24" customHeight="1" x14ac:dyDescent="0.15">
      <c r="A7571" s="593"/>
      <c r="B7571" s="164" t="s">
        <v>2059</v>
      </c>
      <c r="C7571" s="164" t="s">
        <v>1917</v>
      </c>
      <c r="D7571" s="166">
        <v>43131</v>
      </c>
      <c r="E7571" s="164" t="s">
        <v>6021</v>
      </c>
      <c r="F7571" s="592"/>
      <c r="G7571" s="592"/>
      <c r="H7571" s="591"/>
      <c r="I7571" s="591"/>
      <c r="J7571" s="589"/>
      <c r="K7571" s="589"/>
      <c r="L7571" s="590"/>
    </row>
    <row r="7572" spans="1:12" s="148" customFormat="1" ht="24" customHeight="1" x14ac:dyDescent="0.15">
      <c r="A7572" s="593">
        <v>1437</v>
      </c>
      <c r="B7572" s="161" t="s">
        <v>20</v>
      </c>
      <c r="C7572" s="162" t="s">
        <v>21</v>
      </c>
      <c r="D7572" s="162" t="s">
        <v>1884</v>
      </c>
      <c r="E7572" s="162" t="s">
        <v>1885</v>
      </c>
      <c r="F7572" s="594" t="s">
        <v>14</v>
      </c>
      <c r="G7572" s="594"/>
      <c r="H7572" s="592"/>
      <c r="I7572" s="592"/>
      <c r="J7572" s="592"/>
      <c r="K7572" s="592"/>
      <c r="L7572" s="592"/>
    </row>
    <row r="7573" spans="1:12" s="148" customFormat="1" ht="26.25" customHeight="1" x14ac:dyDescent="0.15">
      <c r="A7573" s="593"/>
      <c r="B7573" s="589" t="s">
        <v>6022</v>
      </c>
      <c r="C7573" s="589" t="s">
        <v>6023</v>
      </c>
      <c r="D7573" s="596">
        <v>43063</v>
      </c>
      <c r="E7573" s="589" t="s">
        <v>2073</v>
      </c>
      <c r="F7573" s="589" t="s">
        <v>6024</v>
      </c>
      <c r="G7573" s="589"/>
      <c r="H7573" s="591" t="s">
        <v>1890</v>
      </c>
      <c r="I7573" s="591"/>
      <c r="J7573" s="164" t="s">
        <v>1891</v>
      </c>
      <c r="K7573" s="164" t="s">
        <v>0</v>
      </c>
      <c r="L7573" s="165">
        <v>525.1</v>
      </c>
    </row>
    <row r="7574" spans="1:12" s="148" customFormat="1" ht="113.25" customHeight="1" x14ac:dyDescent="0.15">
      <c r="A7574" s="593"/>
      <c r="B7574" s="589"/>
      <c r="C7574" s="589"/>
      <c r="D7574" s="596"/>
      <c r="E7574" s="589"/>
      <c r="F7574" s="589"/>
      <c r="G7574" s="589"/>
      <c r="H7574" s="591" t="s">
        <v>1892</v>
      </c>
      <c r="I7574" s="591"/>
      <c r="J7574" s="164" t="s">
        <v>1891</v>
      </c>
      <c r="K7574" s="164" t="s">
        <v>0</v>
      </c>
      <c r="L7574" s="165">
        <v>1166.92</v>
      </c>
    </row>
    <row r="7575" spans="1:12" s="148" customFormat="1" ht="24" customHeight="1" x14ac:dyDescent="0.15">
      <c r="A7575" s="593"/>
      <c r="B7575" s="161" t="s">
        <v>29</v>
      </c>
      <c r="C7575" s="162" t="s">
        <v>30</v>
      </c>
      <c r="D7575" s="162" t="s">
        <v>1893</v>
      </c>
      <c r="E7575" s="162" t="s">
        <v>1894</v>
      </c>
      <c r="F7575" s="592"/>
      <c r="G7575" s="592"/>
      <c r="H7575" s="591" t="s">
        <v>1895</v>
      </c>
      <c r="I7575" s="591"/>
      <c r="J7575" s="589" t="s">
        <v>1891</v>
      </c>
      <c r="K7575" s="589" t="s">
        <v>0</v>
      </c>
      <c r="L7575" s="590">
        <v>90.02</v>
      </c>
    </row>
    <row r="7576" spans="1:12" s="148" customFormat="1" ht="24" customHeight="1" x14ac:dyDescent="0.15">
      <c r="A7576" s="593"/>
      <c r="B7576" s="164" t="s">
        <v>1896</v>
      </c>
      <c r="C7576" s="164" t="s">
        <v>6024</v>
      </c>
      <c r="D7576" s="166">
        <v>43070</v>
      </c>
      <c r="E7576" s="164" t="s">
        <v>6025</v>
      </c>
      <c r="F7576" s="592"/>
      <c r="G7576" s="592"/>
      <c r="H7576" s="591"/>
      <c r="I7576" s="591"/>
      <c r="J7576" s="589"/>
      <c r="K7576" s="589"/>
      <c r="L7576" s="590"/>
    </row>
    <row r="7577" spans="1:12" s="148" customFormat="1" ht="24" customHeight="1" x14ac:dyDescent="0.15">
      <c r="A7577" s="593">
        <v>1438</v>
      </c>
      <c r="B7577" s="161" t="s">
        <v>20</v>
      </c>
      <c r="C7577" s="162" t="s">
        <v>21</v>
      </c>
      <c r="D7577" s="162" t="s">
        <v>1884</v>
      </c>
      <c r="E7577" s="162" t="s">
        <v>1885</v>
      </c>
      <c r="F7577" s="594" t="s">
        <v>14</v>
      </c>
      <c r="G7577" s="594"/>
      <c r="H7577" s="592"/>
      <c r="I7577" s="592"/>
      <c r="J7577" s="592"/>
      <c r="K7577" s="592"/>
      <c r="L7577" s="592"/>
    </row>
    <row r="7578" spans="1:12" s="148" customFormat="1" ht="26.25" customHeight="1" x14ac:dyDescent="0.15">
      <c r="A7578" s="593"/>
      <c r="B7578" s="589" t="s">
        <v>6026</v>
      </c>
      <c r="C7578" s="595" t="s">
        <v>6027</v>
      </c>
      <c r="D7578" s="596">
        <v>43130</v>
      </c>
      <c r="E7578" s="589" t="s">
        <v>2673</v>
      </c>
      <c r="F7578" s="589" t="s">
        <v>4059</v>
      </c>
      <c r="G7578" s="589"/>
      <c r="H7578" s="591" t="s">
        <v>1890</v>
      </c>
      <c r="I7578" s="591"/>
      <c r="J7578" s="164" t="s">
        <v>1891</v>
      </c>
      <c r="K7578" s="164" t="s">
        <v>0</v>
      </c>
      <c r="L7578" s="165">
        <v>164</v>
      </c>
    </row>
    <row r="7579" spans="1:12" s="148" customFormat="1" ht="323.25" customHeight="1" x14ac:dyDescent="0.15">
      <c r="A7579" s="593"/>
      <c r="B7579" s="589"/>
      <c r="C7579" s="595"/>
      <c r="D7579" s="596"/>
      <c r="E7579" s="589"/>
      <c r="F7579" s="589"/>
      <c r="G7579" s="589"/>
      <c r="H7579" s="591" t="s">
        <v>1892</v>
      </c>
      <c r="I7579" s="591"/>
      <c r="J7579" s="164" t="s">
        <v>1891</v>
      </c>
      <c r="K7579" s="164" t="s">
        <v>0</v>
      </c>
      <c r="L7579" s="165">
        <v>261</v>
      </c>
    </row>
    <row r="7580" spans="1:12" s="148" customFormat="1" ht="24" customHeight="1" x14ac:dyDescent="0.15">
      <c r="A7580" s="593"/>
      <c r="B7580" s="161" t="s">
        <v>29</v>
      </c>
      <c r="C7580" s="162" t="s">
        <v>30</v>
      </c>
      <c r="D7580" s="162" t="s">
        <v>1893</v>
      </c>
      <c r="E7580" s="162" t="s">
        <v>1894</v>
      </c>
      <c r="F7580" s="592"/>
      <c r="G7580" s="592"/>
      <c r="H7580" s="591" t="s">
        <v>1895</v>
      </c>
      <c r="I7580" s="591"/>
      <c r="J7580" s="589" t="s">
        <v>1891</v>
      </c>
      <c r="K7580" s="589" t="s">
        <v>1891</v>
      </c>
      <c r="L7580" s="590">
        <v>0</v>
      </c>
    </row>
    <row r="7581" spans="1:12" s="148" customFormat="1" ht="24" customHeight="1" x14ac:dyDescent="0.15">
      <c r="A7581" s="593"/>
      <c r="B7581" s="164" t="s">
        <v>1632</v>
      </c>
      <c r="C7581" s="164" t="s">
        <v>4059</v>
      </c>
      <c r="D7581" s="166">
        <v>43131</v>
      </c>
      <c r="E7581" s="164" t="s">
        <v>2362</v>
      </c>
      <c r="F7581" s="592"/>
      <c r="G7581" s="592"/>
      <c r="H7581" s="591"/>
      <c r="I7581" s="591"/>
      <c r="J7581" s="589"/>
      <c r="K7581" s="589"/>
      <c r="L7581" s="590"/>
    </row>
    <row r="7582" spans="1:12" s="148" customFormat="1" ht="24" customHeight="1" x14ac:dyDescent="0.15">
      <c r="A7582" s="593">
        <v>1439</v>
      </c>
      <c r="B7582" s="161" t="s">
        <v>20</v>
      </c>
      <c r="C7582" s="162" t="s">
        <v>21</v>
      </c>
      <c r="D7582" s="162" t="s">
        <v>1884</v>
      </c>
      <c r="E7582" s="162" t="s">
        <v>1885</v>
      </c>
      <c r="F7582" s="594" t="s">
        <v>14</v>
      </c>
      <c r="G7582" s="594"/>
      <c r="H7582" s="592"/>
      <c r="I7582" s="592"/>
      <c r="J7582" s="592"/>
      <c r="K7582" s="592"/>
      <c r="L7582" s="592"/>
    </row>
    <row r="7583" spans="1:12" s="148" customFormat="1" ht="26.25" customHeight="1" x14ac:dyDescent="0.15">
      <c r="A7583" s="593"/>
      <c r="B7583" s="589" t="s">
        <v>6028</v>
      </c>
      <c r="C7583" s="595" t="s">
        <v>6029</v>
      </c>
      <c r="D7583" s="596">
        <v>43057</v>
      </c>
      <c r="E7583" s="589" t="s">
        <v>2313</v>
      </c>
      <c r="F7583" s="589" t="s">
        <v>6030</v>
      </c>
      <c r="G7583" s="589"/>
      <c r="H7583" s="591" t="s">
        <v>1890</v>
      </c>
      <c r="I7583" s="591"/>
      <c r="J7583" s="164" t="s">
        <v>1891</v>
      </c>
      <c r="K7583" s="164" t="s">
        <v>0</v>
      </c>
      <c r="L7583" s="165">
        <v>1530</v>
      </c>
    </row>
    <row r="7584" spans="1:12" s="148" customFormat="1" ht="408.95" customHeight="1" x14ac:dyDescent="0.15">
      <c r="A7584" s="593"/>
      <c r="B7584" s="589"/>
      <c r="C7584" s="595"/>
      <c r="D7584" s="596"/>
      <c r="E7584" s="589"/>
      <c r="F7584" s="589"/>
      <c r="G7584" s="589"/>
      <c r="H7584" s="591" t="s">
        <v>1892</v>
      </c>
      <c r="I7584" s="591"/>
      <c r="J7584" s="589" t="s">
        <v>1891</v>
      </c>
      <c r="K7584" s="589" t="s">
        <v>0</v>
      </c>
      <c r="L7584" s="590">
        <v>1696</v>
      </c>
    </row>
    <row r="7585" spans="1:12" s="148" customFormat="1" ht="19.350000000000001" customHeight="1" x14ac:dyDescent="0.15">
      <c r="A7585" s="593"/>
      <c r="B7585" s="589"/>
      <c r="C7585" s="595"/>
      <c r="D7585" s="596"/>
      <c r="E7585" s="589"/>
      <c r="F7585" s="589"/>
      <c r="G7585" s="589"/>
      <c r="H7585" s="591"/>
      <c r="I7585" s="591"/>
      <c r="J7585" s="589"/>
      <c r="K7585" s="589"/>
      <c r="L7585" s="590"/>
    </row>
    <row r="7586" spans="1:12" s="148" customFormat="1" ht="24" customHeight="1" x14ac:dyDescent="0.15">
      <c r="A7586" s="593"/>
      <c r="B7586" s="161" t="s">
        <v>29</v>
      </c>
      <c r="C7586" s="162" t="s">
        <v>30</v>
      </c>
      <c r="D7586" s="162" t="s">
        <v>1893</v>
      </c>
      <c r="E7586" s="162" t="s">
        <v>1894</v>
      </c>
      <c r="F7586" s="592"/>
      <c r="G7586" s="592"/>
      <c r="H7586" s="591" t="s">
        <v>1895</v>
      </c>
      <c r="I7586" s="591"/>
      <c r="J7586" s="589" t="s">
        <v>1891</v>
      </c>
      <c r="K7586" s="589" t="s">
        <v>0</v>
      </c>
      <c r="L7586" s="590">
        <v>29.95</v>
      </c>
    </row>
    <row r="7587" spans="1:12" s="148" customFormat="1" ht="24" customHeight="1" x14ac:dyDescent="0.15">
      <c r="A7587" s="593"/>
      <c r="B7587" s="164" t="s">
        <v>1896</v>
      </c>
      <c r="C7587" s="164" t="s">
        <v>6030</v>
      </c>
      <c r="D7587" s="166">
        <v>43064</v>
      </c>
      <c r="E7587" s="164" t="s">
        <v>6031</v>
      </c>
      <c r="F7587" s="592"/>
      <c r="G7587" s="592"/>
      <c r="H7587" s="591"/>
      <c r="I7587" s="591"/>
      <c r="J7587" s="589"/>
      <c r="K7587" s="589"/>
      <c r="L7587" s="590"/>
    </row>
    <row r="7588" spans="1:12" s="148" customFormat="1" ht="24" customHeight="1" x14ac:dyDescent="0.15">
      <c r="A7588" s="593">
        <v>1440</v>
      </c>
      <c r="B7588" s="161" t="s">
        <v>20</v>
      </c>
      <c r="C7588" s="162" t="s">
        <v>21</v>
      </c>
      <c r="D7588" s="162" t="s">
        <v>1884</v>
      </c>
      <c r="E7588" s="162" t="s">
        <v>1885</v>
      </c>
      <c r="F7588" s="594" t="s">
        <v>14</v>
      </c>
      <c r="G7588" s="594"/>
      <c r="H7588" s="592"/>
      <c r="I7588" s="592"/>
      <c r="J7588" s="592"/>
      <c r="K7588" s="592"/>
      <c r="L7588" s="592"/>
    </row>
    <row r="7589" spans="1:12" s="148" customFormat="1" ht="26.25" customHeight="1" x14ac:dyDescent="0.15">
      <c r="A7589" s="593"/>
      <c r="B7589" s="589" t="s">
        <v>6028</v>
      </c>
      <c r="C7589" s="595" t="s">
        <v>6032</v>
      </c>
      <c r="D7589" s="596">
        <v>43133</v>
      </c>
      <c r="E7589" s="589" t="s">
        <v>3128</v>
      </c>
      <c r="F7589" s="589" t="s">
        <v>3129</v>
      </c>
      <c r="G7589" s="589"/>
      <c r="H7589" s="591" t="s">
        <v>1890</v>
      </c>
      <c r="I7589" s="591"/>
      <c r="J7589" s="164" t="s">
        <v>1891</v>
      </c>
      <c r="K7589" s="164" t="s">
        <v>0</v>
      </c>
      <c r="L7589" s="165">
        <v>2478</v>
      </c>
    </row>
    <row r="7590" spans="1:12" s="148" customFormat="1" ht="408.95" customHeight="1" x14ac:dyDescent="0.15">
      <c r="A7590" s="593"/>
      <c r="B7590" s="589"/>
      <c r="C7590" s="595"/>
      <c r="D7590" s="596"/>
      <c r="E7590" s="589"/>
      <c r="F7590" s="589"/>
      <c r="G7590" s="589"/>
      <c r="H7590" s="591" t="s">
        <v>1892</v>
      </c>
      <c r="I7590" s="591"/>
      <c r="J7590" s="589" t="s">
        <v>1891</v>
      </c>
      <c r="K7590" s="589" t="s">
        <v>0</v>
      </c>
      <c r="L7590" s="590">
        <v>1069</v>
      </c>
    </row>
    <row r="7591" spans="1:12" s="148" customFormat="1" ht="407.85" customHeight="1" x14ac:dyDescent="0.15">
      <c r="A7591" s="593"/>
      <c r="B7591" s="589"/>
      <c r="C7591" s="595"/>
      <c r="D7591" s="596"/>
      <c r="E7591" s="589"/>
      <c r="F7591" s="589"/>
      <c r="G7591" s="589"/>
      <c r="H7591" s="591"/>
      <c r="I7591" s="591"/>
      <c r="J7591" s="589"/>
      <c r="K7591" s="589"/>
      <c r="L7591" s="590"/>
    </row>
    <row r="7592" spans="1:12" s="148" customFormat="1" ht="24" customHeight="1" x14ac:dyDescent="0.15">
      <c r="A7592" s="593"/>
      <c r="B7592" s="161" t="s">
        <v>29</v>
      </c>
      <c r="C7592" s="162" t="s">
        <v>30</v>
      </c>
      <c r="D7592" s="162" t="s">
        <v>1893</v>
      </c>
      <c r="E7592" s="162" t="s">
        <v>1894</v>
      </c>
      <c r="F7592" s="592"/>
      <c r="G7592" s="592"/>
      <c r="H7592" s="591" t="s">
        <v>1895</v>
      </c>
      <c r="I7592" s="591"/>
      <c r="J7592" s="589" t="s">
        <v>1891</v>
      </c>
      <c r="K7592" s="589" t="s">
        <v>0</v>
      </c>
      <c r="L7592" s="590">
        <v>600</v>
      </c>
    </row>
    <row r="7593" spans="1:12" s="148" customFormat="1" ht="24" customHeight="1" x14ac:dyDescent="0.15">
      <c r="A7593" s="593"/>
      <c r="B7593" s="164" t="s">
        <v>1896</v>
      </c>
      <c r="C7593" s="164" t="s">
        <v>3129</v>
      </c>
      <c r="D7593" s="166">
        <v>43142</v>
      </c>
      <c r="E7593" s="164" t="s">
        <v>6033</v>
      </c>
      <c r="F7593" s="592"/>
      <c r="G7593" s="592"/>
      <c r="H7593" s="591"/>
      <c r="I7593" s="591"/>
      <c r="J7593" s="589"/>
      <c r="K7593" s="589"/>
      <c r="L7593" s="590"/>
    </row>
    <row r="7594" spans="1:12" s="148" customFormat="1" ht="24" customHeight="1" x14ac:dyDescent="0.15">
      <c r="A7594" s="593">
        <v>1441</v>
      </c>
      <c r="B7594" s="161" t="s">
        <v>20</v>
      </c>
      <c r="C7594" s="162" t="s">
        <v>21</v>
      </c>
      <c r="D7594" s="162" t="s">
        <v>1884</v>
      </c>
      <c r="E7594" s="162" t="s">
        <v>1885</v>
      </c>
      <c r="F7594" s="594" t="s">
        <v>14</v>
      </c>
      <c r="G7594" s="594"/>
      <c r="H7594" s="592"/>
      <c r="I7594" s="592"/>
      <c r="J7594" s="592"/>
      <c r="K7594" s="592"/>
      <c r="L7594" s="592"/>
    </row>
    <row r="7595" spans="1:12" s="148" customFormat="1" ht="26.25" customHeight="1" x14ac:dyDescent="0.15">
      <c r="A7595" s="593"/>
      <c r="B7595" s="589" t="s">
        <v>6034</v>
      </c>
      <c r="C7595" s="595" t="s">
        <v>6035</v>
      </c>
      <c r="D7595" s="596">
        <v>43010</v>
      </c>
      <c r="E7595" s="589" t="s">
        <v>3000</v>
      </c>
      <c r="F7595" s="589" t="s">
        <v>3001</v>
      </c>
      <c r="G7595" s="589"/>
      <c r="H7595" s="591" t="s">
        <v>1890</v>
      </c>
      <c r="I7595" s="591"/>
      <c r="J7595" s="164" t="s">
        <v>1891</v>
      </c>
      <c r="K7595" s="164" t="s">
        <v>0</v>
      </c>
      <c r="L7595" s="165">
        <v>127</v>
      </c>
    </row>
    <row r="7596" spans="1:12" s="148" customFormat="1" ht="81.75" customHeight="1" x14ac:dyDescent="0.15">
      <c r="A7596" s="593"/>
      <c r="B7596" s="589"/>
      <c r="C7596" s="595"/>
      <c r="D7596" s="596"/>
      <c r="E7596" s="589"/>
      <c r="F7596" s="589"/>
      <c r="G7596" s="589"/>
      <c r="H7596" s="591" t="s">
        <v>1892</v>
      </c>
      <c r="I7596" s="591"/>
      <c r="J7596" s="164" t="s">
        <v>1891</v>
      </c>
      <c r="K7596" s="164" t="s">
        <v>0</v>
      </c>
      <c r="L7596" s="165">
        <v>226.39</v>
      </c>
    </row>
    <row r="7597" spans="1:12" s="148" customFormat="1" ht="24" customHeight="1" x14ac:dyDescent="0.15">
      <c r="A7597" s="593"/>
      <c r="B7597" s="161" t="s">
        <v>29</v>
      </c>
      <c r="C7597" s="162" t="s">
        <v>30</v>
      </c>
      <c r="D7597" s="162" t="s">
        <v>1893</v>
      </c>
      <c r="E7597" s="162" t="s">
        <v>1894</v>
      </c>
      <c r="F7597" s="592"/>
      <c r="G7597" s="592"/>
      <c r="H7597" s="591" t="s">
        <v>1895</v>
      </c>
      <c r="I7597" s="591"/>
      <c r="J7597" s="589" t="s">
        <v>1891</v>
      </c>
      <c r="K7597" s="589" t="s">
        <v>0</v>
      </c>
      <c r="L7597" s="590">
        <v>8</v>
      </c>
    </row>
    <row r="7598" spans="1:12" s="148" customFormat="1" ht="24" customHeight="1" x14ac:dyDescent="0.15">
      <c r="A7598" s="593"/>
      <c r="B7598" s="164" t="s">
        <v>1896</v>
      </c>
      <c r="C7598" s="164" t="s">
        <v>3001</v>
      </c>
      <c r="D7598" s="166">
        <v>43012</v>
      </c>
      <c r="E7598" s="164" t="s">
        <v>3442</v>
      </c>
      <c r="F7598" s="592"/>
      <c r="G7598" s="592"/>
      <c r="H7598" s="591"/>
      <c r="I7598" s="591"/>
      <c r="J7598" s="589"/>
      <c r="K7598" s="589"/>
      <c r="L7598" s="590"/>
    </row>
    <row r="7599" spans="1:12" s="148" customFormat="1" ht="24" customHeight="1" x14ac:dyDescent="0.15">
      <c r="A7599" s="593">
        <v>1442</v>
      </c>
      <c r="B7599" s="161" t="s">
        <v>20</v>
      </c>
      <c r="C7599" s="162" t="s">
        <v>21</v>
      </c>
      <c r="D7599" s="162" t="s">
        <v>1884</v>
      </c>
      <c r="E7599" s="162" t="s">
        <v>1885</v>
      </c>
      <c r="F7599" s="594" t="s">
        <v>14</v>
      </c>
      <c r="G7599" s="594"/>
      <c r="H7599" s="592"/>
      <c r="I7599" s="592"/>
      <c r="J7599" s="592"/>
      <c r="K7599" s="592"/>
      <c r="L7599" s="592"/>
    </row>
    <row r="7600" spans="1:12" s="148" customFormat="1" ht="26.25" customHeight="1" x14ac:dyDescent="0.15">
      <c r="A7600" s="593"/>
      <c r="B7600" s="589" t="s">
        <v>6036</v>
      </c>
      <c r="C7600" s="595" t="s">
        <v>6037</v>
      </c>
      <c r="D7600" s="596">
        <v>43026</v>
      </c>
      <c r="E7600" s="589" t="s">
        <v>2589</v>
      </c>
      <c r="F7600" s="589" t="s">
        <v>5842</v>
      </c>
      <c r="G7600" s="589"/>
      <c r="H7600" s="591" t="s">
        <v>1890</v>
      </c>
      <c r="I7600" s="591"/>
      <c r="J7600" s="164" t="s">
        <v>1891</v>
      </c>
      <c r="K7600" s="164" t="s">
        <v>0</v>
      </c>
      <c r="L7600" s="165">
        <v>1887</v>
      </c>
    </row>
    <row r="7601" spans="1:12" s="148" customFormat="1" ht="333.75" customHeight="1" x14ac:dyDescent="0.15">
      <c r="A7601" s="593"/>
      <c r="B7601" s="589"/>
      <c r="C7601" s="595"/>
      <c r="D7601" s="596"/>
      <c r="E7601" s="589"/>
      <c r="F7601" s="589"/>
      <c r="G7601" s="589"/>
      <c r="H7601" s="591" t="s">
        <v>1892</v>
      </c>
      <c r="I7601" s="591"/>
      <c r="J7601" s="164" t="s">
        <v>1891</v>
      </c>
      <c r="K7601" s="164" t="s">
        <v>0</v>
      </c>
      <c r="L7601" s="165">
        <v>1100</v>
      </c>
    </row>
    <row r="7602" spans="1:12" s="148" customFormat="1" ht="24" customHeight="1" x14ac:dyDescent="0.15">
      <c r="A7602" s="593"/>
      <c r="B7602" s="161" t="s">
        <v>29</v>
      </c>
      <c r="C7602" s="162" t="s">
        <v>30</v>
      </c>
      <c r="D7602" s="162" t="s">
        <v>1893</v>
      </c>
      <c r="E7602" s="162" t="s">
        <v>1894</v>
      </c>
      <c r="F7602" s="592"/>
      <c r="G7602" s="592"/>
      <c r="H7602" s="591" t="s">
        <v>1895</v>
      </c>
      <c r="I7602" s="591"/>
      <c r="J7602" s="589" t="s">
        <v>1891</v>
      </c>
      <c r="K7602" s="589" t="s">
        <v>0</v>
      </c>
      <c r="L7602" s="590">
        <v>710</v>
      </c>
    </row>
    <row r="7603" spans="1:12" s="148" customFormat="1" ht="24" customHeight="1" x14ac:dyDescent="0.15">
      <c r="A7603" s="593"/>
      <c r="B7603" s="164" t="s">
        <v>1986</v>
      </c>
      <c r="C7603" s="164" t="s">
        <v>5842</v>
      </c>
      <c r="D7603" s="166">
        <v>43037</v>
      </c>
      <c r="E7603" s="164" t="s">
        <v>6038</v>
      </c>
      <c r="F7603" s="592"/>
      <c r="G7603" s="592"/>
      <c r="H7603" s="591"/>
      <c r="I7603" s="591"/>
      <c r="J7603" s="589"/>
      <c r="K7603" s="589"/>
      <c r="L7603" s="590"/>
    </row>
    <row r="7604" spans="1:12" s="148" customFormat="1" ht="24" customHeight="1" x14ac:dyDescent="0.15">
      <c r="A7604" s="593">
        <v>1443</v>
      </c>
      <c r="B7604" s="161" t="s">
        <v>20</v>
      </c>
      <c r="C7604" s="162" t="s">
        <v>21</v>
      </c>
      <c r="D7604" s="162" t="s">
        <v>1884</v>
      </c>
      <c r="E7604" s="162" t="s">
        <v>1885</v>
      </c>
      <c r="F7604" s="594" t="s">
        <v>14</v>
      </c>
      <c r="G7604" s="594"/>
      <c r="H7604" s="592"/>
      <c r="I7604" s="592"/>
      <c r="J7604" s="592"/>
      <c r="K7604" s="592"/>
      <c r="L7604" s="592"/>
    </row>
    <row r="7605" spans="1:12" s="148" customFormat="1" ht="26.25" customHeight="1" x14ac:dyDescent="0.15">
      <c r="A7605" s="593"/>
      <c r="B7605" s="589" t="s">
        <v>6036</v>
      </c>
      <c r="C7605" s="595" t="s">
        <v>6039</v>
      </c>
      <c r="D7605" s="596">
        <v>43130</v>
      </c>
      <c r="E7605" s="589" t="s">
        <v>1899</v>
      </c>
      <c r="F7605" s="589" t="s">
        <v>1900</v>
      </c>
      <c r="G7605" s="589"/>
      <c r="H7605" s="591" t="s">
        <v>1890</v>
      </c>
      <c r="I7605" s="591"/>
      <c r="J7605" s="164" t="s">
        <v>1891</v>
      </c>
      <c r="K7605" s="164" t="s">
        <v>1891</v>
      </c>
      <c r="L7605" s="165">
        <v>0</v>
      </c>
    </row>
    <row r="7606" spans="1:12" s="148" customFormat="1" ht="155.25" customHeight="1" x14ac:dyDescent="0.15">
      <c r="A7606" s="593"/>
      <c r="B7606" s="589"/>
      <c r="C7606" s="595"/>
      <c r="D7606" s="596"/>
      <c r="E7606" s="589"/>
      <c r="F7606" s="589"/>
      <c r="G7606" s="589"/>
      <c r="H7606" s="591" t="s">
        <v>1892</v>
      </c>
      <c r="I7606" s="591"/>
      <c r="J7606" s="164" t="s">
        <v>1891</v>
      </c>
      <c r="K7606" s="164" t="s">
        <v>1891</v>
      </c>
      <c r="L7606" s="165">
        <v>0</v>
      </c>
    </row>
    <row r="7607" spans="1:12" s="148" customFormat="1" ht="24" customHeight="1" x14ac:dyDescent="0.15">
      <c r="A7607" s="593"/>
      <c r="B7607" s="161" t="s">
        <v>29</v>
      </c>
      <c r="C7607" s="162" t="s">
        <v>30</v>
      </c>
      <c r="D7607" s="162" t="s">
        <v>1893</v>
      </c>
      <c r="E7607" s="162" t="s">
        <v>1894</v>
      </c>
      <c r="F7607" s="592"/>
      <c r="G7607" s="592"/>
      <c r="H7607" s="591" t="s">
        <v>1895</v>
      </c>
      <c r="I7607" s="591"/>
      <c r="J7607" s="589" t="s">
        <v>1891</v>
      </c>
      <c r="K7607" s="589" t="s">
        <v>0</v>
      </c>
      <c r="L7607" s="590">
        <v>395</v>
      </c>
    </row>
    <row r="7608" spans="1:12" s="148" customFormat="1" ht="24" customHeight="1" x14ac:dyDescent="0.15">
      <c r="A7608" s="593"/>
      <c r="B7608" s="164" t="s">
        <v>1986</v>
      </c>
      <c r="C7608" s="164" t="s">
        <v>1900</v>
      </c>
      <c r="D7608" s="166">
        <v>43135</v>
      </c>
      <c r="E7608" s="164" t="s">
        <v>6040</v>
      </c>
      <c r="F7608" s="592"/>
      <c r="G7608" s="592"/>
      <c r="H7608" s="591"/>
      <c r="I7608" s="591"/>
      <c r="J7608" s="589"/>
      <c r="K7608" s="589"/>
      <c r="L7608" s="590"/>
    </row>
    <row r="7609" spans="1:12" s="148" customFormat="1" ht="24" customHeight="1" x14ac:dyDescent="0.15">
      <c r="A7609" s="593">
        <v>1444</v>
      </c>
      <c r="B7609" s="161" t="s">
        <v>20</v>
      </c>
      <c r="C7609" s="162" t="s">
        <v>21</v>
      </c>
      <c r="D7609" s="162" t="s">
        <v>1884</v>
      </c>
      <c r="E7609" s="162" t="s">
        <v>1885</v>
      </c>
      <c r="F7609" s="594" t="s">
        <v>14</v>
      </c>
      <c r="G7609" s="594"/>
      <c r="H7609" s="592"/>
      <c r="I7609" s="592"/>
      <c r="J7609" s="592"/>
      <c r="K7609" s="592"/>
      <c r="L7609" s="592"/>
    </row>
    <row r="7610" spans="1:12" s="148" customFormat="1" ht="26.25" customHeight="1" x14ac:dyDescent="0.15">
      <c r="A7610" s="593"/>
      <c r="B7610" s="589" t="s">
        <v>6041</v>
      </c>
      <c r="C7610" s="595" t="s">
        <v>6042</v>
      </c>
      <c r="D7610" s="596">
        <v>43009</v>
      </c>
      <c r="E7610" s="589" t="s">
        <v>2547</v>
      </c>
      <c r="F7610" s="589" t="s">
        <v>3358</v>
      </c>
      <c r="G7610" s="589"/>
      <c r="H7610" s="591" t="s">
        <v>1890</v>
      </c>
      <c r="I7610" s="591"/>
      <c r="J7610" s="164" t="s">
        <v>1891</v>
      </c>
      <c r="K7610" s="164" t="s">
        <v>0</v>
      </c>
      <c r="L7610" s="165">
        <v>785.04</v>
      </c>
    </row>
    <row r="7611" spans="1:12" s="148" customFormat="1" ht="228.75" customHeight="1" x14ac:dyDescent="0.15">
      <c r="A7611" s="593"/>
      <c r="B7611" s="589"/>
      <c r="C7611" s="595"/>
      <c r="D7611" s="596"/>
      <c r="E7611" s="589"/>
      <c r="F7611" s="589"/>
      <c r="G7611" s="589"/>
      <c r="H7611" s="591" t="s">
        <v>1892</v>
      </c>
      <c r="I7611" s="591"/>
      <c r="J7611" s="164" t="s">
        <v>1891</v>
      </c>
      <c r="K7611" s="164" t="s">
        <v>0</v>
      </c>
      <c r="L7611" s="165">
        <v>1365.56</v>
      </c>
    </row>
    <row r="7612" spans="1:12" s="148" customFormat="1" ht="24" customHeight="1" x14ac:dyDescent="0.15">
      <c r="A7612" s="593"/>
      <c r="B7612" s="161" t="s">
        <v>29</v>
      </c>
      <c r="C7612" s="162" t="s">
        <v>30</v>
      </c>
      <c r="D7612" s="162" t="s">
        <v>1893</v>
      </c>
      <c r="E7612" s="162" t="s">
        <v>1894</v>
      </c>
      <c r="F7612" s="592"/>
      <c r="G7612" s="592"/>
      <c r="H7612" s="591" t="s">
        <v>1895</v>
      </c>
      <c r="I7612" s="591"/>
      <c r="J7612" s="589" t="s">
        <v>1891</v>
      </c>
      <c r="K7612" s="589" t="s">
        <v>1891</v>
      </c>
      <c r="L7612" s="590">
        <v>0</v>
      </c>
    </row>
    <row r="7613" spans="1:12" s="148" customFormat="1" ht="24" customHeight="1" x14ac:dyDescent="0.15">
      <c r="A7613" s="593"/>
      <c r="B7613" s="164" t="s">
        <v>1962</v>
      </c>
      <c r="C7613" s="164" t="s">
        <v>3358</v>
      </c>
      <c r="D7613" s="166">
        <v>43016</v>
      </c>
      <c r="E7613" s="164" t="s">
        <v>2190</v>
      </c>
      <c r="F7613" s="592"/>
      <c r="G7613" s="592"/>
      <c r="H7613" s="591"/>
      <c r="I7613" s="591"/>
      <c r="J7613" s="589"/>
      <c r="K7613" s="589"/>
      <c r="L7613" s="590"/>
    </row>
    <row r="7614" spans="1:12" s="148" customFormat="1" ht="24" customHeight="1" x14ac:dyDescent="0.15">
      <c r="A7614" s="593">
        <v>1445</v>
      </c>
      <c r="B7614" s="161" t="s">
        <v>20</v>
      </c>
      <c r="C7614" s="162" t="s">
        <v>21</v>
      </c>
      <c r="D7614" s="162" t="s">
        <v>1884</v>
      </c>
      <c r="E7614" s="162" t="s">
        <v>1885</v>
      </c>
      <c r="F7614" s="594" t="s">
        <v>14</v>
      </c>
      <c r="G7614" s="594"/>
      <c r="H7614" s="592"/>
      <c r="I7614" s="592"/>
      <c r="J7614" s="592"/>
      <c r="K7614" s="592"/>
      <c r="L7614" s="592"/>
    </row>
    <row r="7615" spans="1:12" s="148" customFormat="1" ht="26.25" customHeight="1" x14ac:dyDescent="0.15">
      <c r="A7615" s="593"/>
      <c r="B7615" s="589" t="s">
        <v>6041</v>
      </c>
      <c r="C7615" s="595" t="s">
        <v>6043</v>
      </c>
      <c r="D7615" s="596">
        <v>43073</v>
      </c>
      <c r="E7615" s="589" t="s">
        <v>6044</v>
      </c>
      <c r="F7615" s="589" t="s">
        <v>6045</v>
      </c>
      <c r="G7615" s="589"/>
      <c r="H7615" s="591" t="s">
        <v>1890</v>
      </c>
      <c r="I7615" s="591"/>
      <c r="J7615" s="164" t="s">
        <v>1891</v>
      </c>
      <c r="K7615" s="164" t="s">
        <v>0</v>
      </c>
      <c r="L7615" s="165">
        <v>459</v>
      </c>
    </row>
    <row r="7616" spans="1:12" s="148" customFormat="1" ht="228.75" customHeight="1" x14ac:dyDescent="0.15">
      <c r="A7616" s="593"/>
      <c r="B7616" s="589"/>
      <c r="C7616" s="595"/>
      <c r="D7616" s="596"/>
      <c r="E7616" s="589"/>
      <c r="F7616" s="589"/>
      <c r="G7616" s="589"/>
      <c r="H7616" s="591" t="s">
        <v>1892</v>
      </c>
      <c r="I7616" s="591"/>
      <c r="J7616" s="164" t="s">
        <v>1891</v>
      </c>
      <c r="K7616" s="164" t="s">
        <v>0</v>
      </c>
      <c r="L7616" s="165">
        <v>2785.56</v>
      </c>
    </row>
    <row r="7617" spans="1:12" s="148" customFormat="1" ht="24" customHeight="1" x14ac:dyDescent="0.15">
      <c r="A7617" s="593"/>
      <c r="B7617" s="161" t="s">
        <v>29</v>
      </c>
      <c r="C7617" s="162" t="s">
        <v>30</v>
      </c>
      <c r="D7617" s="162" t="s">
        <v>1893</v>
      </c>
      <c r="E7617" s="162" t="s">
        <v>1894</v>
      </c>
      <c r="F7617" s="592"/>
      <c r="G7617" s="592"/>
      <c r="H7617" s="591" t="s">
        <v>1895</v>
      </c>
      <c r="I7617" s="591"/>
      <c r="J7617" s="589" t="s">
        <v>1891</v>
      </c>
      <c r="K7617" s="589" t="s">
        <v>1891</v>
      </c>
      <c r="L7617" s="590">
        <v>0</v>
      </c>
    </row>
    <row r="7618" spans="1:12" s="148" customFormat="1" ht="24" customHeight="1" x14ac:dyDescent="0.15">
      <c r="A7618" s="593"/>
      <c r="B7618" s="164" t="s">
        <v>1962</v>
      </c>
      <c r="C7618" s="164" t="s">
        <v>6045</v>
      </c>
      <c r="D7618" s="166">
        <v>43077</v>
      </c>
      <c r="E7618" s="164" t="s">
        <v>3252</v>
      </c>
      <c r="F7618" s="592"/>
      <c r="G7618" s="592"/>
      <c r="H7618" s="591"/>
      <c r="I7618" s="591"/>
      <c r="J7618" s="589"/>
      <c r="K7618" s="589"/>
      <c r="L7618" s="590"/>
    </row>
    <row r="7619" spans="1:12" s="148" customFormat="1" ht="24" customHeight="1" x14ac:dyDescent="0.15">
      <c r="A7619" s="593">
        <v>1446</v>
      </c>
      <c r="B7619" s="161" t="s">
        <v>20</v>
      </c>
      <c r="C7619" s="162" t="s">
        <v>21</v>
      </c>
      <c r="D7619" s="162" t="s">
        <v>1884</v>
      </c>
      <c r="E7619" s="162" t="s">
        <v>1885</v>
      </c>
      <c r="F7619" s="594" t="s">
        <v>14</v>
      </c>
      <c r="G7619" s="594"/>
      <c r="H7619" s="592"/>
      <c r="I7619" s="592"/>
      <c r="J7619" s="592"/>
      <c r="K7619" s="592"/>
      <c r="L7619" s="592"/>
    </row>
    <row r="7620" spans="1:12" s="148" customFormat="1" ht="26.25" customHeight="1" x14ac:dyDescent="0.15">
      <c r="A7620" s="593"/>
      <c r="B7620" s="589" t="s">
        <v>6046</v>
      </c>
      <c r="C7620" s="595" t="s">
        <v>6047</v>
      </c>
      <c r="D7620" s="596">
        <v>43077</v>
      </c>
      <c r="E7620" s="589" t="s">
        <v>2028</v>
      </c>
      <c r="F7620" s="589" t="s">
        <v>2029</v>
      </c>
      <c r="G7620" s="589"/>
      <c r="H7620" s="591" t="s">
        <v>1890</v>
      </c>
      <c r="I7620" s="591"/>
      <c r="J7620" s="164" t="s">
        <v>1891</v>
      </c>
      <c r="K7620" s="164" t="s">
        <v>0</v>
      </c>
      <c r="L7620" s="165">
        <v>710.03</v>
      </c>
    </row>
    <row r="7621" spans="1:12" s="148" customFormat="1" ht="375.75" customHeight="1" x14ac:dyDescent="0.15">
      <c r="A7621" s="593"/>
      <c r="B7621" s="589"/>
      <c r="C7621" s="595"/>
      <c r="D7621" s="596"/>
      <c r="E7621" s="589"/>
      <c r="F7621" s="589"/>
      <c r="G7621" s="589"/>
      <c r="H7621" s="591" t="s">
        <v>1892</v>
      </c>
      <c r="I7621" s="591"/>
      <c r="J7621" s="164" t="s">
        <v>1891</v>
      </c>
      <c r="K7621" s="164" t="s">
        <v>0</v>
      </c>
      <c r="L7621" s="165">
        <v>599.4</v>
      </c>
    </row>
    <row r="7622" spans="1:12" s="148" customFormat="1" ht="24" customHeight="1" x14ac:dyDescent="0.15">
      <c r="A7622" s="593"/>
      <c r="B7622" s="161" t="s">
        <v>29</v>
      </c>
      <c r="C7622" s="162" t="s">
        <v>30</v>
      </c>
      <c r="D7622" s="162" t="s">
        <v>1893</v>
      </c>
      <c r="E7622" s="162" t="s">
        <v>1894</v>
      </c>
      <c r="F7622" s="592"/>
      <c r="G7622" s="592"/>
      <c r="H7622" s="591" t="s">
        <v>1895</v>
      </c>
      <c r="I7622" s="591"/>
      <c r="J7622" s="589" t="s">
        <v>1891</v>
      </c>
      <c r="K7622" s="589" t="s">
        <v>0</v>
      </c>
      <c r="L7622" s="590">
        <v>780</v>
      </c>
    </row>
    <row r="7623" spans="1:12" s="148" customFormat="1" ht="24" customHeight="1" x14ac:dyDescent="0.15">
      <c r="A7623" s="593"/>
      <c r="B7623" s="164" t="s">
        <v>1923</v>
      </c>
      <c r="C7623" s="164" t="s">
        <v>2029</v>
      </c>
      <c r="D7623" s="166">
        <v>43081</v>
      </c>
      <c r="E7623" s="164" t="s">
        <v>6003</v>
      </c>
      <c r="F7623" s="592"/>
      <c r="G7623" s="592"/>
      <c r="H7623" s="591"/>
      <c r="I7623" s="591"/>
      <c r="J7623" s="589"/>
      <c r="K7623" s="589"/>
      <c r="L7623" s="590"/>
    </row>
    <row r="7624" spans="1:12" s="148" customFormat="1" ht="24" customHeight="1" x14ac:dyDescent="0.15">
      <c r="A7624" s="593">
        <v>1447</v>
      </c>
      <c r="B7624" s="161" t="s">
        <v>20</v>
      </c>
      <c r="C7624" s="162" t="s">
        <v>21</v>
      </c>
      <c r="D7624" s="162" t="s">
        <v>1884</v>
      </c>
      <c r="E7624" s="162" t="s">
        <v>1885</v>
      </c>
      <c r="F7624" s="594" t="s">
        <v>14</v>
      </c>
      <c r="G7624" s="594"/>
      <c r="H7624" s="592"/>
      <c r="I7624" s="592"/>
      <c r="J7624" s="592"/>
      <c r="K7624" s="592"/>
      <c r="L7624" s="592"/>
    </row>
    <row r="7625" spans="1:12" s="148" customFormat="1" ht="26.25" customHeight="1" x14ac:dyDescent="0.15">
      <c r="A7625" s="593"/>
      <c r="B7625" s="589" t="s">
        <v>6048</v>
      </c>
      <c r="C7625" s="589" t="s">
        <v>6049</v>
      </c>
      <c r="D7625" s="596">
        <v>43042</v>
      </c>
      <c r="E7625" s="589" t="s">
        <v>2460</v>
      </c>
      <c r="F7625" s="589" t="s">
        <v>2276</v>
      </c>
      <c r="G7625" s="589"/>
      <c r="H7625" s="591" t="s">
        <v>1890</v>
      </c>
      <c r="I7625" s="591"/>
      <c r="J7625" s="164" t="s">
        <v>1891</v>
      </c>
      <c r="K7625" s="164" t="s">
        <v>1891</v>
      </c>
      <c r="L7625" s="165">
        <v>0</v>
      </c>
    </row>
    <row r="7626" spans="1:12" s="148" customFormat="1" ht="50.25" customHeight="1" x14ac:dyDescent="0.15">
      <c r="A7626" s="593"/>
      <c r="B7626" s="589"/>
      <c r="C7626" s="589"/>
      <c r="D7626" s="596"/>
      <c r="E7626" s="589"/>
      <c r="F7626" s="589"/>
      <c r="G7626" s="589"/>
      <c r="H7626" s="591" t="s">
        <v>1892</v>
      </c>
      <c r="I7626" s="591"/>
      <c r="J7626" s="164" t="s">
        <v>1891</v>
      </c>
      <c r="K7626" s="164" t="s">
        <v>1891</v>
      </c>
      <c r="L7626" s="165">
        <v>0</v>
      </c>
    </row>
    <row r="7627" spans="1:12" s="148" customFormat="1" ht="24" customHeight="1" x14ac:dyDescent="0.15">
      <c r="A7627" s="593"/>
      <c r="B7627" s="161" t="s">
        <v>29</v>
      </c>
      <c r="C7627" s="162" t="s">
        <v>30</v>
      </c>
      <c r="D7627" s="162" t="s">
        <v>1893</v>
      </c>
      <c r="E7627" s="162" t="s">
        <v>1894</v>
      </c>
      <c r="F7627" s="592"/>
      <c r="G7627" s="592"/>
      <c r="H7627" s="591" t="s">
        <v>1895</v>
      </c>
      <c r="I7627" s="591"/>
      <c r="J7627" s="589" t="s">
        <v>1891</v>
      </c>
      <c r="K7627" s="589" t="s">
        <v>0</v>
      </c>
      <c r="L7627" s="590">
        <v>1295</v>
      </c>
    </row>
    <row r="7628" spans="1:12" s="148" customFormat="1" ht="24" customHeight="1" x14ac:dyDescent="0.15">
      <c r="A7628" s="593"/>
      <c r="B7628" s="164" t="s">
        <v>1896</v>
      </c>
      <c r="C7628" s="164" t="s">
        <v>2276</v>
      </c>
      <c r="D7628" s="166">
        <v>43047</v>
      </c>
      <c r="E7628" s="164" t="s">
        <v>2432</v>
      </c>
      <c r="F7628" s="592"/>
      <c r="G7628" s="592"/>
      <c r="H7628" s="591"/>
      <c r="I7628" s="591"/>
      <c r="J7628" s="589"/>
      <c r="K7628" s="589"/>
      <c r="L7628" s="590"/>
    </row>
    <row r="7629" spans="1:12" s="148" customFormat="1" ht="24" customHeight="1" x14ac:dyDescent="0.15">
      <c r="A7629" s="593">
        <v>1448</v>
      </c>
      <c r="B7629" s="161" t="s">
        <v>20</v>
      </c>
      <c r="C7629" s="162" t="s">
        <v>21</v>
      </c>
      <c r="D7629" s="162" t="s">
        <v>1884</v>
      </c>
      <c r="E7629" s="162" t="s">
        <v>1885</v>
      </c>
      <c r="F7629" s="594" t="s">
        <v>14</v>
      </c>
      <c r="G7629" s="594"/>
      <c r="H7629" s="592"/>
      <c r="I7629" s="592"/>
      <c r="J7629" s="592"/>
      <c r="K7629" s="592"/>
      <c r="L7629" s="592"/>
    </row>
    <row r="7630" spans="1:12" s="148" customFormat="1" ht="26.25" customHeight="1" x14ac:dyDescent="0.15">
      <c r="A7630" s="593"/>
      <c r="B7630" s="589" t="s">
        <v>6050</v>
      </c>
      <c r="C7630" s="595" t="s">
        <v>6051</v>
      </c>
      <c r="D7630" s="596">
        <v>43010</v>
      </c>
      <c r="E7630" s="589" t="s">
        <v>2028</v>
      </c>
      <c r="F7630" s="589" t="s">
        <v>2669</v>
      </c>
      <c r="G7630" s="589"/>
      <c r="H7630" s="591" t="s">
        <v>1890</v>
      </c>
      <c r="I7630" s="591"/>
      <c r="J7630" s="164" t="s">
        <v>1891</v>
      </c>
      <c r="K7630" s="164" t="s">
        <v>0</v>
      </c>
      <c r="L7630" s="165">
        <v>191.18</v>
      </c>
    </row>
    <row r="7631" spans="1:12" s="148" customFormat="1" ht="302.25" customHeight="1" x14ac:dyDescent="0.15">
      <c r="A7631" s="593"/>
      <c r="B7631" s="589"/>
      <c r="C7631" s="595"/>
      <c r="D7631" s="596"/>
      <c r="E7631" s="589"/>
      <c r="F7631" s="589"/>
      <c r="G7631" s="589"/>
      <c r="H7631" s="591" t="s">
        <v>1892</v>
      </c>
      <c r="I7631" s="591"/>
      <c r="J7631" s="164" t="s">
        <v>1891</v>
      </c>
      <c r="K7631" s="164" t="s">
        <v>0</v>
      </c>
      <c r="L7631" s="165">
        <v>334.18</v>
      </c>
    </row>
    <row r="7632" spans="1:12" s="148" customFormat="1" ht="24" customHeight="1" x14ac:dyDescent="0.15">
      <c r="A7632" s="593"/>
      <c r="B7632" s="161" t="s">
        <v>29</v>
      </c>
      <c r="C7632" s="162" t="s">
        <v>30</v>
      </c>
      <c r="D7632" s="162" t="s">
        <v>1893</v>
      </c>
      <c r="E7632" s="162" t="s">
        <v>1894</v>
      </c>
      <c r="F7632" s="592"/>
      <c r="G7632" s="592"/>
      <c r="H7632" s="591" t="s">
        <v>1895</v>
      </c>
      <c r="I7632" s="591"/>
      <c r="J7632" s="589" t="s">
        <v>1891</v>
      </c>
      <c r="K7632" s="589" t="s">
        <v>1891</v>
      </c>
      <c r="L7632" s="590">
        <v>0</v>
      </c>
    </row>
    <row r="7633" spans="1:12" s="148" customFormat="1" ht="24" customHeight="1" x14ac:dyDescent="0.15">
      <c r="A7633" s="593"/>
      <c r="B7633" s="164" t="s">
        <v>4092</v>
      </c>
      <c r="C7633" s="164" t="s">
        <v>2669</v>
      </c>
      <c r="D7633" s="166">
        <v>43011</v>
      </c>
      <c r="E7633" s="164" t="s">
        <v>6052</v>
      </c>
      <c r="F7633" s="592"/>
      <c r="G7633" s="592"/>
      <c r="H7633" s="591"/>
      <c r="I7633" s="591"/>
      <c r="J7633" s="589"/>
      <c r="K7633" s="589"/>
      <c r="L7633" s="590"/>
    </row>
    <row r="7634" spans="1:12" s="148" customFormat="1" ht="24" customHeight="1" x14ac:dyDescent="0.15">
      <c r="A7634" s="593">
        <v>1449</v>
      </c>
      <c r="B7634" s="161" t="s">
        <v>20</v>
      </c>
      <c r="C7634" s="162" t="s">
        <v>21</v>
      </c>
      <c r="D7634" s="162" t="s">
        <v>1884</v>
      </c>
      <c r="E7634" s="162" t="s">
        <v>1885</v>
      </c>
      <c r="F7634" s="594" t="s">
        <v>14</v>
      </c>
      <c r="G7634" s="594"/>
      <c r="H7634" s="592"/>
      <c r="I7634" s="592"/>
      <c r="J7634" s="592"/>
      <c r="K7634" s="592"/>
      <c r="L7634" s="592"/>
    </row>
    <row r="7635" spans="1:12" s="148" customFormat="1" ht="26.25" customHeight="1" x14ac:dyDescent="0.15">
      <c r="A7635" s="593"/>
      <c r="B7635" s="589" t="s">
        <v>6053</v>
      </c>
      <c r="C7635" s="595" t="s">
        <v>6054</v>
      </c>
      <c r="D7635" s="596">
        <v>43044</v>
      </c>
      <c r="E7635" s="589" t="s">
        <v>2234</v>
      </c>
      <c r="F7635" s="589" t="s">
        <v>3299</v>
      </c>
      <c r="G7635" s="589"/>
      <c r="H7635" s="591" t="s">
        <v>1890</v>
      </c>
      <c r="I7635" s="591"/>
      <c r="J7635" s="164" t="s">
        <v>1891</v>
      </c>
      <c r="K7635" s="164" t="s">
        <v>0</v>
      </c>
      <c r="L7635" s="165">
        <v>957.9</v>
      </c>
    </row>
    <row r="7636" spans="1:12" s="148" customFormat="1" ht="155.25" customHeight="1" x14ac:dyDescent="0.15">
      <c r="A7636" s="593"/>
      <c r="B7636" s="589"/>
      <c r="C7636" s="595"/>
      <c r="D7636" s="596"/>
      <c r="E7636" s="589"/>
      <c r="F7636" s="589"/>
      <c r="G7636" s="589"/>
      <c r="H7636" s="591" t="s">
        <v>1892</v>
      </c>
      <c r="I7636" s="591"/>
      <c r="J7636" s="164" t="s">
        <v>1891</v>
      </c>
      <c r="K7636" s="164" t="s">
        <v>0</v>
      </c>
      <c r="L7636" s="165">
        <v>386.11</v>
      </c>
    </row>
    <row r="7637" spans="1:12" s="148" customFormat="1" ht="24" customHeight="1" x14ac:dyDescent="0.15">
      <c r="A7637" s="593"/>
      <c r="B7637" s="161" t="s">
        <v>29</v>
      </c>
      <c r="C7637" s="162" t="s">
        <v>30</v>
      </c>
      <c r="D7637" s="162" t="s">
        <v>1893</v>
      </c>
      <c r="E7637" s="162" t="s">
        <v>1894</v>
      </c>
      <c r="F7637" s="592"/>
      <c r="G7637" s="592"/>
      <c r="H7637" s="591" t="s">
        <v>1895</v>
      </c>
      <c r="I7637" s="591"/>
      <c r="J7637" s="589" t="s">
        <v>1891</v>
      </c>
      <c r="K7637" s="589" t="s">
        <v>0</v>
      </c>
      <c r="L7637" s="590">
        <v>174</v>
      </c>
    </row>
    <row r="7638" spans="1:12" s="148" customFormat="1" ht="34.5" customHeight="1" x14ac:dyDescent="0.15">
      <c r="A7638" s="593"/>
      <c r="B7638" s="164" t="s">
        <v>1674</v>
      </c>
      <c r="C7638" s="164" t="s">
        <v>3299</v>
      </c>
      <c r="D7638" s="166">
        <v>43049</v>
      </c>
      <c r="E7638" s="164" t="s">
        <v>6055</v>
      </c>
      <c r="F7638" s="592"/>
      <c r="G7638" s="592"/>
      <c r="H7638" s="591"/>
      <c r="I7638" s="591"/>
      <c r="J7638" s="589"/>
      <c r="K7638" s="589"/>
      <c r="L7638" s="590"/>
    </row>
    <row r="7639" spans="1:12" s="148" customFormat="1" ht="24" customHeight="1" x14ac:dyDescent="0.15">
      <c r="A7639" s="593">
        <v>1450</v>
      </c>
      <c r="B7639" s="161" t="s">
        <v>20</v>
      </c>
      <c r="C7639" s="162" t="s">
        <v>21</v>
      </c>
      <c r="D7639" s="162" t="s">
        <v>1884</v>
      </c>
      <c r="E7639" s="162" t="s">
        <v>1885</v>
      </c>
      <c r="F7639" s="594" t="s">
        <v>14</v>
      </c>
      <c r="G7639" s="594"/>
      <c r="H7639" s="592"/>
      <c r="I7639" s="592"/>
      <c r="J7639" s="592"/>
      <c r="K7639" s="592"/>
      <c r="L7639" s="592"/>
    </row>
    <row r="7640" spans="1:12" s="148" customFormat="1" ht="26.25" customHeight="1" x14ac:dyDescent="0.15">
      <c r="A7640" s="593"/>
      <c r="B7640" s="589" t="s">
        <v>6053</v>
      </c>
      <c r="C7640" s="595" t="s">
        <v>6056</v>
      </c>
      <c r="D7640" s="596">
        <v>43082</v>
      </c>
      <c r="E7640" s="589" t="s">
        <v>5283</v>
      </c>
      <c r="F7640" s="589" t="s">
        <v>6057</v>
      </c>
      <c r="G7640" s="589"/>
      <c r="H7640" s="591" t="s">
        <v>1890</v>
      </c>
      <c r="I7640" s="591"/>
      <c r="J7640" s="164" t="s">
        <v>1891</v>
      </c>
      <c r="K7640" s="164" t="s">
        <v>0</v>
      </c>
      <c r="L7640" s="165">
        <v>290.65000000000003</v>
      </c>
    </row>
    <row r="7641" spans="1:12" s="148" customFormat="1" ht="323.25" customHeight="1" x14ac:dyDescent="0.15">
      <c r="A7641" s="593"/>
      <c r="B7641" s="589"/>
      <c r="C7641" s="595"/>
      <c r="D7641" s="596"/>
      <c r="E7641" s="589"/>
      <c r="F7641" s="589"/>
      <c r="G7641" s="589"/>
      <c r="H7641" s="591" t="s">
        <v>1892</v>
      </c>
      <c r="I7641" s="591"/>
      <c r="J7641" s="164" t="s">
        <v>1891</v>
      </c>
      <c r="K7641" s="164" t="s">
        <v>0</v>
      </c>
      <c r="L7641" s="165">
        <v>1253.8900000000001</v>
      </c>
    </row>
    <row r="7642" spans="1:12" s="148" customFormat="1" ht="24" customHeight="1" x14ac:dyDescent="0.15">
      <c r="A7642" s="593"/>
      <c r="B7642" s="161" t="s">
        <v>29</v>
      </c>
      <c r="C7642" s="162" t="s">
        <v>30</v>
      </c>
      <c r="D7642" s="162" t="s">
        <v>1893</v>
      </c>
      <c r="E7642" s="162" t="s">
        <v>1894</v>
      </c>
      <c r="F7642" s="592"/>
      <c r="G7642" s="592"/>
      <c r="H7642" s="591" t="s">
        <v>1895</v>
      </c>
      <c r="I7642" s="591"/>
      <c r="J7642" s="589" t="s">
        <v>1891</v>
      </c>
      <c r="K7642" s="589" t="s">
        <v>1891</v>
      </c>
      <c r="L7642" s="590">
        <v>0</v>
      </c>
    </row>
    <row r="7643" spans="1:12" s="148" customFormat="1" ht="34.5" customHeight="1" x14ac:dyDescent="0.15">
      <c r="A7643" s="593"/>
      <c r="B7643" s="164" t="s">
        <v>1674</v>
      </c>
      <c r="C7643" s="164" t="s">
        <v>6057</v>
      </c>
      <c r="D7643" s="166">
        <v>43086</v>
      </c>
      <c r="E7643" s="164" t="s">
        <v>2002</v>
      </c>
      <c r="F7643" s="592"/>
      <c r="G7643" s="592"/>
      <c r="H7643" s="591"/>
      <c r="I7643" s="591"/>
      <c r="J7643" s="589"/>
      <c r="K7643" s="589"/>
      <c r="L7643" s="590"/>
    </row>
    <row r="7644" spans="1:12" s="148" customFormat="1" ht="24" customHeight="1" x14ac:dyDescent="0.15">
      <c r="A7644" s="593">
        <v>1451</v>
      </c>
      <c r="B7644" s="161" t="s">
        <v>20</v>
      </c>
      <c r="C7644" s="162" t="s">
        <v>21</v>
      </c>
      <c r="D7644" s="162" t="s">
        <v>1884</v>
      </c>
      <c r="E7644" s="162" t="s">
        <v>1885</v>
      </c>
      <c r="F7644" s="594" t="s">
        <v>14</v>
      </c>
      <c r="G7644" s="594"/>
      <c r="H7644" s="592"/>
      <c r="I7644" s="592"/>
      <c r="J7644" s="592"/>
      <c r="K7644" s="592"/>
      <c r="L7644" s="592"/>
    </row>
    <row r="7645" spans="1:12" s="148" customFormat="1" ht="26.25" customHeight="1" x14ac:dyDescent="0.15">
      <c r="A7645" s="593"/>
      <c r="B7645" s="589" t="s">
        <v>6058</v>
      </c>
      <c r="C7645" s="595" t="s">
        <v>6059</v>
      </c>
      <c r="D7645" s="596">
        <v>43131</v>
      </c>
      <c r="E7645" s="589" t="s">
        <v>1899</v>
      </c>
      <c r="F7645" s="589" t="s">
        <v>1900</v>
      </c>
      <c r="G7645" s="589"/>
      <c r="H7645" s="591" t="s">
        <v>1890</v>
      </c>
      <c r="I7645" s="591"/>
      <c r="J7645" s="164" t="s">
        <v>1891</v>
      </c>
      <c r="K7645" s="164" t="s">
        <v>0</v>
      </c>
      <c r="L7645" s="165">
        <v>425.25</v>
      </c>
    </row>
    <row r="7646" spans="1:12" s="148" customFormat="1" ht="176.25" customHeight="1" x14ac:dyDescent="0.15">
      <c r="A7646" s="593"/>
      <c r="B7646" s="589"/>
      <c r="C7646" s="595"/>
      <c r="D7646" s="596"/>
      <c r="E7646" s="589"/>
      <c r="F7646" s="589"/>
      <c r="G7646" s="589"/>
      <c r="H7646" s="591" t="s">
        <v>1892</v>
      </c>
      <c r="I7646" s="591"/>
      <c r="J7646" s="164" t="s">
        <v>1891</v>
      </c>
      <c r="K7646" s="164" t="s">
        <v>1891</v>
      </c>
      <c r="L7646" s="165">
        <v>0</v>
      </c>
    </row>
    <row r="7647" spans="1:12" s="148" customFormat="1" ht="24" customHeight="1" x14ac:dyDescent="0.15">
      <c r="A7647" s="593"/>
      <c r="B7647" s="161" t="s">
        <v>29</v>
      </c>
      <c r="C7647" s="162" t="s">
        <v>30</v>
      </c>
      <c r="D7647" s="162" t="s">
        <v>1893</v>
      </c>
      <c r="E7647" s="162" t="s">
        <v>1894</v>
      </c>
      <c r="F7647" s="592"/>
      <c r="G7647" s="592"/>
      <c r="H7647" s="591" t="s">
        <v>1895</v>
      </c>
      <c r="I7647" s="591"/>
      <c r="J7647" s="589" t="s">
        <v>1891</v>
      </c>
      <c r="K7647" s="589" t="s">
        <v>0</v>
      </c>
      <c r="L7647" s="590">
        <v>225</v>
      </c>
    </row>
    <row r="7648" spans="1:12" s="148" customFormat="1" ht="24" customHeight="1" x14ac:dyDescent="0.15">
      <c r="A7648" s="593"/>
      <c r="B7648" s="164" t="s">
        <v>1896</v>
      </c>
      <c r="C7648" s="164" t="s">
        <v>1900</v>
      </c>
      <c r="D7648" s="166">
        <v>43134</v>
      </c>
      <c r="E7648" s="164" t="s">
        <v>1901</v>
      </c>
      <c r="F7648" s="592"/>
      <c r="G7648" s="592"/>
      <c r="H7648" s="591"/>
      <c r="I7648" s="591"/>
      <c r="J7648" s="589"/>
      <c r="K7648" s="589"/>
      <c r="L7648" s="590"/>
    </row>
    <row r="7649" spans="1:12" s="148" customFormat="1" ht="24" customHeight="1" x14ac:dyDescent="0.15">
      <c r="A7649" s="593">
        <v>1452</v>
      </c>
      <c r="B7649" s="161" t="s">
        <v>20</v>
      </c>
      <c r="C7649" s="162" t="s">
        <v>21</v>
      </c>
      <c r="D7649" s="162" t="s">
        <v>1884</v>
      </c>
      <c r="E7649" s="162" t="s">
        <v>1885</v>
      </c>
      <c r="F7649" s="594" t="s">
        <v>14</v>
      </c>
      <c r="G7649" s="594"/>
      <c r="H7649" s="592"/>
      <c r="I7649" s="592"/>
      <c r="J7649" s="592"/>
      <c r="K7649" s="592"/>
      <c r="L7649" s="592"/>
    </row>
    <row r="7650" spans="1:12" s="148" customFormat="1" ht="26.25" customHeight="1" x14ac:dyDescent="0.15">
      <c r="A7650" s="593"/>
      <c r="B7650" s="589" t="s">
        <v>6060</v>
      </c>
      <c r="C7650" s="589" t="s">
        <v>6061</v>
      </c>
      <c r="D7650" s="596">
        <v>43041</v>
      </c>
      <c r="E7650" s="589" t="s">
        <v>3407</v>
      </c>
      <c r="F7650" s="589" t="s">
        <v>3408</v>
      </c>
      <c r="G7650" s="589"/>
      <c r="H7650" s="591" t="s">
        <v>1890</v>
      </c>
      <c r="I7650" s="591"/>
      <c r="J7650" s="164" t="s">
        <v>1891</v>
      </c>
      <c r="K7650" s="164" t="s">
        <v>0</v>
      </c>
      <c r="L7650" s="165">
        <v>300</v>
      </c>
    </row>
    <row r="7651" spans="1:12" s="148" customFormat="1" ht="102.75" customHeight="1" x14ac:dyDescent="0.15">
      <c r="A7651" s="593"/>
      <c r="B7651" s="589"/>
      <c r="C7651" s="589"/>
      <c r="D7651" s="596"/>
      <c r="E7651" s="589"/>
      <c r="F7651" s="589"/>
      <c r="G7651" s="589"/>
      <c r="H7651" s="591" t="s">
        <v>1892</v>
      </c>
      <c r="I7651" s="591"/>
      <c r="J7651" s="164" t="s">
        <v>1891</v>
      </c>
      <c r="K7651" s="164" t="s">
        <v>0</v>
      </c>
      <c r="L7651" s="165">
        <v>524.28</v>
      </c>
    </row>
    <row r="7652" spans="1:12" s="148" customFormat="1" ht="24" customHeight="1" x14ac:dyDescent="0.15">
      <c r="A7652" s="593"/>
      <c r="B7652" s="161" t="s">
        <v>29</v>
      </c>
      <c r="C7652" s="162" t="s">
        <v>30</v>
      </c>
      <c r="D7652" s="162" t="s">
        <v>1893</v>
      </c>
      <c r="E7652" s="162" t="s">
        <v>1894</v>
      </c>
      <c r="F7652" s="592"/>
      <c r="G7652" s="592"/>
      <c r="H7652" s="591" t="s">
        <v>1895</v>
      </c>
      <c r="I7652" s="591"/>
      <c r="J7652" s="589" t="s">
        <v>1891</v>
      </c>
      <c r="K7652" s="589" t="s">
        <v>1891</v>
      </c>
      <c r="L7652" s="590">
        <v>0</v>
      </c>
    </row>
    <row r="7653" spans="1:12" s="148" customFormat="1" ht="24" customHeight="1" x14ac:dyDescent="0.15">
      <c r="A7653" s="593"/>
      <c r="B7653" s="164" t="s">
        <v>2052</v>
      </c>
      <c r="C7653" s="164" t="s">
        <v>3408</v>
      </c>
      <c r="D7653" s="166">
        <v>43043</v>
      </c>
      <c r="E7653" s="164" t="s">
        <v>2939</v>
      </c>
      <c r="F7653" s="592"/>
      <c r="G7653" s="592"/>
      <c r="H7653" s="591"/>
      <c r="I7653" s="591"/>
      <c r="J7653" s="589"/>
      <c r="K7653" s="589"/>
      <c r="L7653" s="590"/>
    </row>
    <row r="7654" spans="1:12" s="148" customFormat="1" ht="24" customHeight="1" x14ac:dyDescent="0.15">
      <c r="A7654" s="593">
        <v>1453</v>
      </c>
      <c r="B7654" s="161" t="s">
        <v>20</v>
      </c>
      <c r="C7654" s="162" t="s">
        <v>21</v>
      </c>
      <c r="D7654" s="162" t="s">
        <v>1884</v>
      </c>
      <c r="E7654" s="162" t="s">
        <v>1885</v>
      </c>
      <c r="F7654" s="594" t="s">
        <v>14</v>
      </c>
      <c r="G7654" s="594"/>
      <c r="H7654" s="592"/>
      <c r="I7654" s="592"/>
      <c r="J7654" s="592"/>
      <c r="K7654" s="592"/>
      <c r="L7654" s="592"/>
    </row>
    <row r="7655" spans="1:12" s="148" customFormat="1" ht="26.25" customHeight="1" x14ac:dyDescent="0.15">
      <c r="A7655" s="593"/>
      <c r="B7655" s="589" t="s">
        <v>6060</v>
      </c>
      <c r="C7655" s="595" t="s">
        <v>6062</v>
      </c>
      <c r="D7655" s="596">
        <v>43142</v>
      </c>
      <c r="E7655" s="589" t="s">
        <v>2703</v>
      </c>
      <c r="F7655" s="589" t="s">
        <v>3833</v>
      </c>
      <c r="G7655" s="589"/>
      <c r="H7655" s="591" t="s">
        <v>1890</v>
      </c>
      <c r="I7655" s="591"/>
      <c r="J7655" s="164" t="s">
        <v>1891</v>
      </c>
      <c r="K7655" s="164" t="s">
        <v>1891</v>
      </c>
      <c r="L7655" s="165">
        <v>0</v>
      </c>
    </row>
    <row r="7656" spans="1:12" s="148" customFormat="1" ht="323.25" customHeight="1" x14ac:dyDescent="0.15">
      <c r="A7656" s="593"/>
      <c r="B7656" s="589"/>
      <c r="C7656" s="595"/>
      <c r="D7656" s="596"/>
      <c r="E7656" s="589"/>
      <c r="F7656" s="589"/>
      <c r="G7656" s="589"/>
      <c r="H7656" s="591" t="s">
        <v>1892</v>
      </c>
      <c r="I7656" s="591"/>
      <c r="J7656" s="164" t="s">
        <v>1891</v>
      </c>
      <c r="K7656" s="164" t="s">
        <v>1891</v>
      </c>
      <c r="L7656" s="165">
        <v>0</v>
      </c>
    </row>
    <row r="7657" spans="1:12" s="148" customFormat="1" ht="24" customHeight="1" x14ac:dyDescent="0.15">
      <c r="A7657" s="593"/>
      <c r="B7657" s="161" t="s">
        <v>29</v>
      </c>
      <c r="C7657" s="162" t="s">
        <v>30</v>
      </c>
      <c r="D7657" s="162" t="s">
        <v>1893</v>
      </c>
      <c r="E7657" s="162" t="s">
        <v>1894</v>
      </c>
      <c r="F7657" s="592"/>
      <c r="G7657" s="592"/>
      <c r="H7657" s="591" t="s">
        <v>1895</v>
      </c>
      <c r="I7657" s="591"/>
      <c r="J7657" s="589" t="s">
        <v>1891</v>
      </c>
      <c r="K7657" s="589" t="s">
        <v>0</v>
      </c>
      <c r="L7657" s="590">
        <v>1335</v>
      </c>
    </row>
    <row r="7658" spans="1:12" s="148" customFormat="1" ht="24" customHeight="1" x14ac:dyDescent="0.15">
      <c r="A7658" s="593"/>
      <c r="B7658" s="164" t="s">
        <v>2052</v>
      </c>
      <c r="C7658" s="164" t="s">
        <v>3833</v>
      </c>
      <c r="D7658" s="166">
        <v>43147</v>
      </c>
      <c r="E7658" s="164" t="s">
        <v>1971</v>
      </c>
      <c r="F7658" s="592"/>
      <c r="G7658" s="592"/>
      <c r="H7658" s="591"/>
      <c r="I7658" s="591"/>
      <c r="J7658" s="589"/>
      <c r="K7658" s="589"/>
      <c r="L7658" s="590"/>
    </row>
    <row r="7659" spans="1:12" s="148" customFormat="1" ht="24" customHeight="1" x14ac:dyDescent="0.15">
      <c r="A7659" s="593">
        <v>1454</v>
      </c>
      <c r="B7659" s="161" t="s">
        <v>20</v>
      </c>
      <c r="C7659" s="162" t="s">
        <v>21</v>
      </c>
      <c r="D7659" s="162" t="s">
        <v>1884</v>
      </c>
      <c r="E7659" s="162" t="s">
        <v>1885</v>
      </c>
      <c r="F7659" s="594" t="s">
        <v>14</v>
      </c>
      <c r="G7659" s="594"/>
      <c r="H7659" s="592"/>
      <c r="I7659" s="592"/>
      <c r="J7659" s="592"/>
      <c r="K7659" s="592"/>
      <c r="L7659" s="592"/>
    </row>
    <row r="7660" spans="1:12" s="148" customFormat="1" ht="26.25" customHeight="1" x14ac:dyDescent="0.15">
      <c r="A7660" s="593"/>
      <c r="B7660" s="589" t="s">
        <v>6060</v>
      </c>
      <c r="C7660" s="595" t="s">
        <v>6063</v>
      </c>
      <c r="D7660" s="596">
        <v>43177</v>
      </c>
      <c r="E7660" s="589" t="s">
        <v>2673</v>
      </c>
      <c r="F7660" s="589" t="s">
        <v>6064</v>
      </c>
      <c r="G7660" s="589"/>
      <c r="H7660" s="591" t="s">
        <v>1890</v>
      </c>
      <c r="I7660" s="591"/>
      <c r="J7660" s="164" t="s">
        <v>1891</v>
      </c>
      <c r="K7660" s="164" t="s">
        <v>0</v>
      </c>
      <c r="L7660" s="165">
        <v>894.16</v>
      </c>
    </row>
    <row r="7661" spans="1:12" s="148" customFormat="1" ht="408.95" customHeight="1" x14ac:dyDescent="0.15">
      <c r="A7661" s="593"/>
      <c r="B7661" s="589"/>
      <c r="C7661" s="595"/>
      <c r="D7661" s="596"/>
      <c r="E7661" s="589"/>
      <c r="F7661" s="589"/>
      <c r="G7661" s="589"/>
      <c r="H7661" s="591" t="s">
        <v>1892</v>
      </c>
      <c r="I7661" s="591"/>
      <c r="J7661" s="589" t="s">
        <v>1891</v>
      </c>
      <c r="K7661" s="589" t="s">
        <v>1891</v>
      </c>
      <c r="L7661" s="590">
        <v>0</v>
      </c>
    </row>
    <row r="7662" spans="1:12" s="148" customFormat="1" ht="113.85" customHeight="1" x14ac:dyDescent="0.15">
      <c r="A7662" s="593"/>
      <c r="B7662" s="589"/>
      <c r="C7662" s="595"/>
      <c r="D7662" s="596"/>
      <c r="E7662" s="589"/>
      <c r="F7662" s="589"/>
      <c r="G7662" s="589"/>
      <c r="H7662" s="591"/>
      <c r="I7662" s="591"/>
      <c r="J7662" s="589"/>
      <c r="K7662" s="589"/>
      <c r="L7662" s="590"/>
    </row>
    <row r="7663" spans="1:12" s="148" customFormat="1" ht="24" customHeight="1" x14ac:dyDescent="0.15">
      <c r="A7663" s="593"/>
      <c r="B7663" s="161" t="s">
        <v>29</v>
      </c>
      <c r="C7663" s="162" t="s">
        <v>30</v>
      </c>
      <c r="D7663" s="162" t="s">
        <v>1893</v>
      </c>
      <c r="E7663" s="162" t="s">
        <v>1894</v>
      </c>
      <c r="F7663" s="592"/>
      <c r="G7663" s="592"/>
      <c r="H7663" s="591" t="s">
        <v>1895</v>
      </c>
      <c r="I7663" s="591"/>
      <c r="J7663" s="589" t="s">
        <v>1891</v>
      </c>
      <c r="K7663" s="589" t="s">
        <v>0</v>
      </c>
      <c r="L7663" s="590">
        <v>240</v>
      </c>
    </row>
    <row r="7664" spans="1:12" s="148" customFormat="1" ht="24" customHeight="1" x14ac:dyDescent="0.15">
      <c r="A7664" s="593"/>
      <c r="B7664" s="164" t="s">
        <v>2052</v>
      </c>
      <c r="C7664" s="164" t="s">
        <v>6064</v>
      </c>
      <c r="D7664" s="166">
        <v>43180</v>
      </c>
      <c r="E7664" s="164" t="s">
        <v>2357</v>
      </c>
      <c r="F7664" s="592"/>
      <c r="G7664" s="592"/>
      <c r="H7664" s="591"/>
      <c r="I7664" s="591"/>
      <c r="J7664" s="589"/>
      <c r="K7664" s="589"/>
      <c r="L7664" s="590"/>
    </row>
    <row r="7665" spans="1:12" s="148" customFormat="1" ht="24" customHeight="1" x14ac:dyDescent="0.15">
      <c r="A7665" s="593">
        <v>1455</v>
      </c>
      <c r="B7665" s="161" t="s">
        <v>20</v>
      </c>
      <c r="C7665" s="162" t="s">
        <v>21</v>
      </c>
      <c r="D7665" s="162" t="s">
        <v>1884</v>
      </c>
      <c r="E7665" s="162" t="s">
        <v>1885</v>
      </c>
      <c r="F7665" s="594" t="s">
        <v>14</v>
      </c>
      <c r="G7665" s="594"/>
      <c r="H7665" s="592"/>
      <c r="I7665" s="592"/>
      <c r="J7665" s="592"/>
      <c r="K7665" s="592"/>
      <c r="L7665" s="592"/>
    </row>
    <row r="7666" spans="1:12" s="148" customFormat="1" ht="26.25" customHeight="1" x14ac:dyDescent="0.15">
      <c r="A7666" s="593"/>
      <c r="B7666" s="589" t="s">
        <v>6065</v>
      </c>
      <c r="C7666" s="595" t="s">
        <v>6066</v>
      </c>
      <c r="D7666" s="596">
        <v>43067</v>
      </c>
      <c r="E7666" s="589" t="s">
        <v>4488</v>
      </c>
      <c r="F7666" s="589" t="s">
        <v>4285</v>
      </c>
      <c r="G7666" s="589"/>
      <c r="H7666" s="591" t="s">
        <v>1890</v>
      </c>
      <c r="I7666" s="591"/>
      <c r="J7666" s="164" t="s">
        <v>1891</v>
      </c>
      <c r="K7666" s="164" t="s">
        <v>0</v>
      </c>
      <c r="L7666" s="165">
        <v>299.74</v>
      </c>
    </row>
    <row r="7667" spans="1:12" s="148" customFormat="1" ht="207.75" customHeight="1" x14ac:dyDescent="0.15">
      <c r="A7667" s="593"/>
      <c r="B7667" s="589"/>
      <c r="C7667" s="595"/>
      <c r="D7667" s="596"/>
      <c r="E7667" s="589"/>
      <c r="F7667" s="589"/>
      <c r="G7667" s="589"/>
      <c r="H7667" s="591" t="s">
        <v>1892</v>
      </c>
      <c r="I7667" s="591"/>
      <c r="J7667" s="164" t="s">
        <v>1891</v>
      </c>
      <c r="K7667" s="164" t="s">
        <v>0</v>
      </c>
      <c r="L7667" s="165">
        <v>478.95</v>
      </c>
    </row>
    <row r="7668" spans="1:12" s="148" customFormat="1" ht="24" customHeight="1" x14ac:dyDescent="0.15">
      <c r="A7668" s="593"/>
      <c r="B7668" s="161" t="s">
        <v>29</v>
      </c>
      <c r="C7668" s="162" t="s">
        <v>30</v>
      </c>
      <c r="D7668" s="162" t="s">
        <v>1893</v>
      </c>
      <c r="E7668" s="162" t="s">
        <v>1894</v>
      </c>
      <c r="F7668" s="592"/>
      <c r="G7668" s="592"/>
      <c r="H7668" s="591" t="s">
        <v>1895</v>
      </c>
      <c r="I7668" s="591"/>
      <c r="J7668" s="589" t="s">
        <v>1891</v>
      </c>
      <c r="K7668" s="589" t="s">
        <v>0</v>
      </c>
      <c r="L7668" s="590">
        <v>3.24</v>
      </c>
    </row>
    <row r="7669" spans="1:12" s="148" customFormat="1" ht="24" customHeight="1" x14ac:dyDescent="0.15">
      <c r="A7669" s="593"/>
      <c r="B7669" s="164" t="s">
        <v>2059</v>
      </c>
      <c r="C7669" s="164" t="s">
        <v>4285</v>
      </c>
      <c r="D7669" s="166">
        <v>43069</v>
      </c>
      <c r="E7669" s="164" t="s">
        <v>5194</v>
      </c>
      <c r="F7669" s="592"/>
      <c r="G7669" s="592"/>
      <c r="H7669" s="591"/>
      <c r="I7669" s="591"/>
      <c r="J7669" s="589"/>
      <c r="K7669" s="589"/>
      <c r="L7669" s="590"/>
    </row>
    <row r="7670" spans="1:12" s="148" customFormat="1" ht="24" customHeight="1" x14ac:dyDescent="0.15">
      <c r="A7670" s="593">
        <v>1456</v>
      </c>
      <c r="B7670" s="161" t="s">
        <v>20</v>
      </c>
      <c r="C7670" s="162" t="s">
        <v>21</v>
      </c>
      <c r="D7670" s="162" t="s">
        <v>1884</v>
      </c>
      <c r="E7670" s="162" t="s">
        <v>1885</v>
      </c>
      <c r="F7670" s="594" t="s">
        <v>14</v>
      </c>
      <c r="G7670" s="594"/>
      <c r="H7670" s="592"/>
      <c r="I7670" s="592"/>
      <c r="J7670" s="592"/>
      <c r="K7670" s="592"/>
      <c r="L7670" s="592"/>
    </row>
    <row r="7671" spans="1:12" s="148" customFormat="1" ht="26.25" customHeight="1" x14ac:dyDescent="0.15">
      <c r="A7671" s="593"/>
      <c r="B7671" s="589" t="s">
        <v>6065</v>
      </c>
      <c r="C7671" s="595" t="s">
        <v>6067</v>
      </c>
      <c r="D7671" s="596">
        <v>43072</v>
      </c>
      <c r="E7671" s="589" t="s">
        <v>4961</v>
      </c>
      <c r="F7671" s="589" t="s">
        <v>4021</v>
      </c>
      <c r="G7671" s="589"/>
      <c r="H7671" s="591" t="s">
        <v>1890</v>
      </c>
      <c r="I7671" s="591"/>
      <c r="J7671" s="164" t="s">
        <v>1891</v>
      </c>
      <c r="K7671" s="164" t="s">
        <v>0</v>
      </c>
      <c r="L7671" s="165">
        <v>333.38</v>
      </c>
    </row>
    <row r="7672" spans="1:12" s="148" customFormat="1" ht="365.25" customHeight="1" x14ac:dyDescent="0.15">
      <c r="A7672" s="593"/>
      <c r="B7672" s="589"/>
      <c r="C7672" s="595"/>
      <c r="D7672" s="596"/>
      <c r="E7672" s="589"/>
      <c r="F7672" s="589"/>
      <c r="G7672" s="589"/>
      <c r="H7672" s="591" t="s">
        <v>1892</v>
      </c>
      <c r="I7672" s="591"/>
      <c r="J7672" s="164" t="s">
        <v>1891</v>
      </c>
      <c r="K7672" s="164" t="s">
        <v>0</v>
      </c>
      <c r="L7672" s="165">
        <v>476.64</v>
      </c>
    </row>
    <row r="7673" spans="1:12" s="148" customFormat="1" ht="24" customHeight="1" x14ac:dyDescent="0.15">
      <c r="A7673" s="593"/>
      <c r="B7673" s="161" t="s">
        <v>29</v>
      </c>
      <c r="C7673" s="162" t="s">
        <v>30</v>
      </c>
      <c r="D7673" s="162" t="s">
        <v>1893</v>
      </c>
      <c r="E7673" s="162" t="s">
        <v>1894</v>
      </c>
      <c r="F7673" s="592"/>
      <c r="G7673" s="592"/>
      <c r="H7673" s="591" t="s">
        <v>1895</v>
      </c>
      <c r="I7673" s="591"/>
      <c r="J7673" s="589" t="s">
        <v>1891</v>
      </c>
      <c r="K7673" s="589" t="s">
        <v>0</v>
      </c>
      <c r="L7673" s="590">
        <v>257.63</v>
      </c>
    </row>
    <row r="7674" spans="1:12" s="148" customFormat="1" ht="24" customHeight="1" x14ac:dyDescent="0.15">
      <c r="A7674" s="593"/>
      <c r="B7674" s="164" t="s">
        <v>2059</v>
      </c>
      <c r="C7674" s="164" t="s">
        <v>4021</v>
      </c>
      <c r="D7674" s="166">
        <v>43074</v>
      </c>
      <c r="E7674" s="164" t="s">
        <v>5268</v>
      </c>
      <c r="F7674" s="592"/>
      <c r="G7674" s="592"/>
      <c r="H7674" s="591"/>
      <c r="I7674" s="591"/>
      <c r="J7674" s="589"/>
      <c r="K7674" s="589"/>
      <c r="L7674" s="590"/>
    </row>
    <row r="7675" spans="1:12" s="148" customFormat="1" ht="24" customHeight="1" x14ac:dyDescent="0.15">
      <c r="A7675" s="593">
        <v>1457</v>
      </c>
      <c r="B7675" s="161" t="s">
        <v>20</v>
      </c>
      <c r="C7675" s="162" t="s">
        <v>21</v>
      </c>
      <c r="D7675" s="162" t="s">
        <v>1884</v>
      </c>
      <c r="E7675" s="162" t="s">
        <v>1885</v>
      </c>
      <c r="F7675" s="594" t="s">
        <v>14</v>
      </c>
      <c r="G7675" s="594"/>
      <c r="H7675" s="592"/>
      <c r="I7675" s="592"/>
      <c r="J7675" s="592"/>
      <c r="K7675" s="592"/>
      <c r="L7675" s="592"/>
    </row>
    <row r="7676" spans="1:12" s="148" customFormat="1" ht="26.25" customHeight="1" x14ac:dyDescent="0.15">
      <c r="A7676" s="593"/>
      <c r="B7676" s="589" t="s">
        <v>6065</v>
      </c>
      <c r="C7676" s="595" t="s">
        <v>6068</v>
      </c>
      <c r="D7676" s="596">
        <v>43076</v>
      </c>
      <c r="E7676" s="589" t="s">
        <v>2372</v>
      </c>
      <c r="F7676" s="589" t="s">
        <v>6069</v>
      </c>
      <c r="G7676" s="589"/>
      <c r="H7676" s="591" t="s">
        <v>1890</v>
      </c>
      <c r="I7676" s="591"/>
      <c r="J7676" s="164" t="s">
        <v>1891</v>
      </c>
      <c r="K7676" s="164" t="s">
        <v>0</v>
      </c>
      <c r="L7676" s="165">
        <v>233.98</v>
      </c>
    </row>
    <row r="7677" spans="1:12" s="148" customFormat="1" ht="270.75" customHeight="1" x14ac:dyDescent="0.15">
      <c r="A7677" s="593"/>
      <c r="B7677" s="589"/>
      <c r="C7677" s="595"/>
      <c r="D7677" s="596"/>
      <c r="E7677" s="589"/>
      <c r="F7677" s="589"/>
      <c r="G7677" s="589"/>
      <c r="H7677" s="591" t="s">
        <v>1892</v>
      </c>
      <c r="I7677" s="591"/>
      <c r="J7677" s="164" t="s">
        <v>1891</v>
      </c>
      <c r="K7677" s="164" t="s">
        <v>0</v>
      </c>
      <c r="L7677" s="165">
        <v>364.4</v>
      </c>
    </row>
    <row r="7678" spans="1:12" s="148" customFormat="1" ht="24" customHeight="1" x14ac:dyDescent="0.15">
      <c r="A7678" s="593"/>
      <c r="B7678" s="161" t="s">
        <v>29</v>
      </c>
      <c r="C7678" s="162" t="s">
        <v>30</v>
      </c>
      <c r="D7678" s="162" t="s">
        <v>1893</v>
      </c>
      <c r="E7678" s="162" t="s">
        <v>1894</v>
      </c>
      <c r="F7678" s="592"/>
      <c r="G7678" s="592"/>
      <c r="H7678" s="591" t="s">
        <v>1895</v>
      </c>
      <c r="I7678" s="591"/>
      <c r="J7678" s="589" t="s">
        <v>1891</v>
      </c>
      <c r="K7678" s="589" t="s">
        <v>0</v>
      </c>
      <c r="L7678" s="590">
        <v>211.34</v>
      </c>
    </row>
    <row r="7679" spans="1:12" s="148" customFormat="1" ht="24" customHeight="1" x14ac:dyDescent="0.15">
      <c r="A7679" s="593"/>
      <c r="B7679" s="164" t="s">
        <v>2059</v>
      </c>
      <c r="C7679" s="164" t="s">
        <v>6069</v>
      </c>
      <c r="D7679" s="166">
        <v>43077</v>
      </c>
      <c r="E7679" s="164" t="s">
        <v>5181</v>
      </c>
      <c r="F7679" s="592"/>
      <c r="G7679" s="592"/>
      <c r="H7679" s="591"/>
      <c r="I7679" s="591"/>
      <c r="J7679" s="589"/>
      <c r="K7679" s="589"/>
      <c r="L7679" s="590"/>
    </row>
    <row r="7680" spans="1:12" s="148" customFormat="1" ht="24" customHeight="1" x14ac:dyDescent="0.15">
      <c r="A7680" s="593">
        <v>1458</v>
      </c>
      <c r="B7680" s="161" t="s">
        <v>20</v>
      </c>
      <c r="C7680" s="162" t="s">
        <v>21</v>
      </c>
      <c r="D7680" s="162" t="s">
        <v>1884</v>
      </c>
      <c r="E7680" s="162" t="s">
        <v>1885</v>
      </c>
      <c r="F7680" s="594" t="s">
        <v>14</v>
      </c>
      <c r="G7680" s="594"/>
      <c r="H7680" s="592"/>
      <c r="I7680" s="592"/>
      <c r="J7680" s="592"/>
      <c r="K7680" s="592"/>
      <c r="L7680" s="592"/>
    </row>
    <row r="7681" spans="1:12" s="148" customFormat="1" ht="26.25" customHeight="1" x14ac:dyDescent="0.15">
      <c r="A7681" s="593"/>
      <c r="B7681" s="589" t="s">
        <v>6065</v>
      </c>
      <c r="C7681" s="595" t="s">
        <v>6070</v>
      </c>
      <c r="D7681" s="596">
        <v>43123</v>
      </c>
      <c r="E7681" s="589" t="s">
        <v>3407</v>
      </c>
      <c r="F7681" s="589" t="s">
        <v>3408</v>
      </c>
      <c r="G7681" s="589"/>
      <c r="H7681" s="591" t="s">
        <v>1890</v>
      </c>
      <c r="I7681" s="591"/>
      <c r="J7681" s="164" t="s">
        <v>1891</v>
      </c>
      <c r="K7681" s="164" t="s">
        <v>0</v>
      </c>
      <c r="L7681" s="165">
        <v>749.78</v>
      </c>
    </row>
    <row r="7682" spans="1:12" s="148" customFormat="1" ht="408.95" customHeight="1" x14ac:dyDescent="0.15">
      <c r="A7682" s="593"/>
      <c r="B7682" s="589"/>
      <c r="C7682" s="595"/>
      <c r="D7682" s="596"/>
      <c r="E7682" s="589"/>
      <c r="F7682" s="589"/>
      <c r="G7682" s="589"/>
      <c r="H7682" s="591" t="s">
        <v>1892</v>
      </c>
      <c r="I7682" s="591"/>
      <c r="J7682" s="589" t="s">
        <v>1891</v>
      </c>
      <c r="K7682" s="589" t="s">
        <v>0</v>
      </c>
      <c r="L7682" s="590">
        <v>229.24</v>
      </c>
    </row>
    <row r="7683" spans="1:12" s="148" customFormat="1" ht="124.35" customHeight="1" x14ac:dyDescent="0.15">
      <c r="A7683" s="593"/>
      <c r="B7683" s="589"/>
      <c r="C7683" s="595"/>
      <c r="D7683" s="596"/>
      <c r="E7683" s="589"/>
      <c r="F7683" s="589"/>
      <c r="G7683" s="589"/>
      <c r="H7683" s="591"/>
      <c r="I7683" s="591"/>
      <c r="J7683" s="589"/>
      <c r="K7683" s="589"/>
      <c r="L7683" s="590"/>
    </row>
    <row r="7684" spans="1:12" s="148" customFormat="1" ht="24" customHeight="1" x14ac:dyDescent="0.15">
      <c r="A7684" s="593"/>
      <c r="B7684" s="161" t="s">
        <v>29</v>
      </c>
      <c r="C7684" s="162" t="s">
        <v>30</v>
      </c>
      <c r="D7684" s="162" t="s">
        <v>1893</v>
      </c>
      <c r="E7684" s="162" t="s">
        <v>1894</v>
      </c>
      <c r="F7684" s="592"/>
      <c r="G7684" s="592"/>
      <c r="H7684" s="591" t="s">
        <v>1895</v>
      </c>
      <c r="I7684" s="591"/>
      <c r="J7684" s="589" t="s">
        <v>1891</v>
      </c>
      <c r="K7684" s="589" t="s">
        <v>0</v>
      </c>
      <c r="L7684" s="590">
        <v>634</v>
      </c>
    </row>
    <row r="7685" spans="1:12" s="148" customFormat="1" ht="24" customHeight="1" x14ac:dyDescent="0.15">
      <c r="A7685" s="593"/>
      <c r="B7685" s="164" t="s">
        <v>2059</v>
      </c>
      <c r="C7685" s="164" t="s">
        <v>3408</v>
      </c>
      <c r="D7685" s="166">
        <v>43130</v>
      </c>
      <c r="E7685" s="164" t="s">
        <v>6071</v>
      </c>
      <c r="F7685" s="592"/>
      <c r="G7685" s="592"/>
      <c r="H7685" s="591"/>
      <c r="I7685" s="591"/>
      <c r="J7685" s="589"/>
      <c r="K7685" s="589"/>
      <c r="L7685" s="590"/>
    </row>
    <row r="7686" spans="1:12" s="148" customFormat="1" ht="24" customHeight="1" x14ac:dyDescent="0.15">
      <c r="A7686" s="593">
        <v>1459</v>
      </c>
      <c r="B7686" s="161" t="s">
        <v>20</v>
      </c>
      <c r="C7686" s="162" t="s">
        <v>21</v>
      </c>
      <c r="D7686" s="162" t="s">
        <v>1884</v>
      </c>
      <c r="E7686" s="162" t="s">
        <v>1885</v>
      </c>
      <c r="F7686" s="594" t="s">
        <v>14</v>
      </c>
      <c r="G7686" s="594"/>
      <c r="H7686" s="592"/>
      <c r="I7686" s="592"/>
      <c r="J7686" s="592"/>
      <c r="K7686" s="592"/>
      <c r="L7686" s="592"/>
    </row>
    <row r="7687" spans="1:12" s="148" customFormat="1" ht="26.25" customHeight="1" x14ac:dyDescent="0.15">
      <c r="A7687" s="593"/>
      <c r="B7687" s="589" t="s">
        <v>6072</v>
      </c>
      <c r="C7687" s="589" t="s">
        <v>6073</v>
      </c>
      <c r="D7687" s="596">
        <v>43120</v>
      </c>
      <c r="E7687" s="589" t="s">
        <v>6074</v>
      </c>
      <c r="F7687" s="589" t="s">
        <v>6075</v>
      </c>
      <c r="G7687" s="589"/>
      <c r="H7687" s="591" t="s">
        <v>1890</v>
      </c>
      <c r="I7687" s="591"/>
      <c r="J7687" s="164" t="s">
        <v>1891</v>
      </c>
      <c r="K7687" s="164" t="s">
        <v>0</v>
      </c>
      <c r="L7687" s="165">
        <v>1316</v>
      </c>
    </row>
    <row r="7688" spans="1:12" s="148" customFormat="1" ht="50.25" customHeight="1" x14ac:dyDescent="0.15">
      <c r="A7688" s="593"/>
      <c r="B7688" s="589"/>
      <c r="C7688" s="589"/>
      <c r="D7688" s="596"/>
      <c r="E7688" s="589"/>
      <c r="F7688" s="589"/>
      <c r="G7688" s="589"/>
      <c r="H7688" s="591" t="s">
        <v>1892</v>
      </c>
      <c r="I7688" s="591"/>
      <c r="J7688" s="164" t="s">
        <v>1891</v>
      </c>
      <c r="K7688" s="164" t="s">
        <v>0</v>
      </c>
      <c r="L7688" s="165">
        <v>1000</v>
      </c>
    </row>
    <row r="7689" spans="1:12" s="148" customFormat="1" ht="24" customHeight="1" x14ac:dyDescent="0.15">
      <c r="A7689" s="593"/>
      <c r="B7689" s="161" t="s">
        <v>29</v>
      </c>
      <c r="C7689" s="162" t="s">
        <v>30</v>
      </c>
      <c r="D7689" s="162" t="s">
        <v>1893</v>
      </c>
      <c r="E7689" s="162" t="s">
        <v>1894</v>
      </c>
      <c r="F7689" s="592"/>
      <c r="G7689" s="592"/>
      <c r="H7689" s="591" t="s">
        <v>1895</v>
      </c>
      <c r="I7689" s="591"/>
      <c r="J7689" s="589" t="s">
        <v>1891</v>
      </c>
      <c r="K7689" s="589" t="s">
        <v>1891</v>
      </c>
      <c r="L7689" s="590">
        <v>0</v>
      </c>
    </row>
    <row r="7690" spans="1:12" s="148" customFormat="1" ht="24" customHeight="1" x14ac:dyDescent="0.15">
      <c r="A7690" s="593"/>
      <c r="B7690" s="164" t="s">
        <v>1962</v>
      </c>
      <c r="C7690" s="164" t="s">
        <v>6075</v>
      </c>
      <c r="D7690" s="166">
        <v>43127</v>
      </c>
      <c r="E7690" s="164" t="s">
        <v>6076</v>
      </c>
      <c r="F7690" s="592"/>
      <c r="G7690" s="592"/>
      <c r="H7690" s="591"/>
      <c r="I7690" s="591"/>
      <c r="J7690" s="589"/>
      <c r="K7690" s="589"/>
      <c r="L7690" s="590"/>
    </row>
    <row r="7691" spans="1:12" s="148" customFormat="1" ht="24" customHeight="1" x14ac:dyDescent="0.15">
      <c r="A7691" s="593">
        <v>1460</v>
      </c>
      <c r="B7691" s="161" t="s">
        <v>20</v>
      </c>
      <c r="C7691" s="162" t="s">
        <v>21</v>
      </c>
      <c r="D7691" s="162" t="s">
        <v>1884</v>
      </c>
      <c r="E7691" s="162" t="s">
        <v>1885</v>
      </c>
      <c r="F7691" s="594" t="s">
        <v>14</v>
      </c>
      <c r="G7691" s="594"/>
      <c r="H7691" s="592"/>
      <c r="I7691" s="592"/>
      <c r="J7691" s="592"/>
      <c r="K7691" s="592"/>
      <c r="L7691" s="592"/>
    </row>
    <row r="7692" spans="1:12" s="148" customFormat="1" ht="26.25" customHeight="1" x14ac:dyDescent="0.15">
      <c r="A7692" s="593"/>
      <c r="B7692" s="589" t="s">
        <v>6077</v>
      </c>
      <c r="C7692" s="589" t="s">
        <v>6078</v>
      </c>
      <c r="D7692" s="596">
        <v>43073</v>
      </c>
      <c r="E7692" s="589" t="s">
        <v>1989</v>
      </c>
      <c r="F7692" s="589" t="s">
        <v>5597</v>
      </c>
      <c r="G7692" s="589"/>
      <c r="H7692" s="591" t="s">
        <v>1890</v>
      </c>
      <c r="I7692" s="591"/>
      <c r="J7692" s="164" t="s">
        <v>1891</v>
      </c>
      <c r="K7692" s="164" t="s">
        <v>0</v>
      </c>
      <c r="L7692" s="165">
        <v>338</v>
      </c>
    </row>
    <row r="7693" spans="1:12" s="148" customFormat="1" ht="92.25" customHeight="1" x14ac:dyDescent="0.15">
      <c r="A7693" s="593"/>
      <c r="B7693" s="589"/>
      <c r="C7693" s="589"/>
      <c r="D7693" s="596"/>
      <c r="E7693" s="589"/>
      <c r="F7693" s="589"/>
      <c r="G7693" s="589"/>
      <c r="H7693" s="591" t="s">
        <v>1892</v>
      </c>
      <c r="I7693" s="591"/>
      <c r="J7693" s="164" t="s">
        <v>1891</v>
      </c>
      <c r="K7693" s="164" t="s">
        <v>0</v>
      </c>
      <c r="L7693" s="165">
        <v>211</v>
      </c>
    </row>
    <row r="7694" spans="1:12" s="148" customFormat="1" ht="24" customHeight="1" x14ac:dyDescent="0.15">
      <c r="A7694" s="593"/>
      <c r="B7694" s="161" t="s">
        <v>29</v>
      </c>
      <c r="C7694" s="162" t="s">
        <v>30</v>
      </c>
      <c r="D7694" s="162" t="s">
        <v>1893</v>
      </c>
      <c r="E7694" s="162" t="s">
        <v>1894</v>
      </c>
      <c r="F7694" s="592"/>
      <c r="G7694" s="592"/>
      <c r="H7694" s="591" t="s">
        <v>1895</v>
      </c>
      <c r="I7694" s="591"/>
      <c r="J7694" s="589" t="s">
        <v>1891</v>
      </c>
      <c r="K7694" s="589" t="s">
        <v>1891</v>
      </c>
      <c r="L7694" s="590">
        <v>0</v>
      </c>
    </row>
    <row r="7695" spans="1:12" s="148" customFormat="1" ht="24" customHeight="1" x14ac:dyDescent="0.15">
      <c r="A7695" s="593"/>
      <c r="B7695" s="164" t="s">
        <v>2052</v>
      </c>
      <c r="C7695" s="164" t="s">
        <v>5597</v>
      </c>
      <c r="D7695" s="166">
        <v>43075</v>
      </c>
      <c r="E7695" s="164" t="s">
        <v>3409</v>
      </c>
      <c r="F7695" s="592"/>
      <c r="G7695" s="592"/>
      <c r="H7695" s="591"/>
      <c r="I7695" s="591"/>
      <c r="J7695" s="589"/>
      <c r="K7695" s="589"/>
      <c r="L7695" s="590"/>
    </row>
    <row r="7696" spans="1:12" s="148" customFormat="1" ht="24" customHeight="1" x14ac:dyDescent="0.15">
      <c r="A7696" s="593">
        <v>1461</v>
      </c>
      <c r="B7696" s="161" t="s">
        <v>20</v>
      </c>
      <c r="C7696" s="162" t="s">
        <v>21</v>
      </c>
      <c r="D7696" s="162" t="s">
        <v>1884</v>
      </c>
      <c r="E7696" s="162" t="s">
        <v>1885</v>
      </c>
      <c r="F7696" s="594" t="s">
        <v>14</v>
      </c>
      <c r="G7696" s="594"/>
      <c r="H7696" s="592"/>
      <c r="I7696" s="592"/>
      <c r="J7696" s="592"/>
      <c r="K7696" s="592"/>
      <c r="L7696" s="592"/>
    </row>
    <row r="7697" spans="1:12" s="148" customFormat="1" ht="26.25" customHeight="1" x14ac:dyDescent="0.15">
      <c r="A7697" s="593"/>
      <c r="B7697" s="589" t="s">
        <v>6077</v>
      </c>
      <c r="C7697" s="595" t="s">
        <v>6079</v>
      </c>
      <c r="D7697" s="596">
        <v>43113</v>
      </c>
      <c r="E7697" s="589" t="s">
        <v>2763</v>
      </c>
      <c r="F7697" s="589" t="s">
        <v>6080</v>
      </c>
      <c r="G7697" s="589"/>
      <c r="H7697" s="591" t="s">
        <v>1890</v>
      </c>
      <c r="I7697" s="591"/>
      <c r="J7697" s="164" t="s">
        <v>1891</v>
      </c>
      <c r="K7697" s="164" t="s">
        <v>1891</v>
      </c>
      <c r="L7697" s="165">
        <v>0</v>
      </c>
    </row>
    <row r="7698" spans="1:12" s="148" customFormat="1" ht="312.75" customHeight="1" x14ac:dyDescent="0.15">
      <c r="A7698" s="593"/>
      <c r="B7698" s="589"/>
      <c r="C7698" s="595"/>
      <c r="D7698" s="596"/>
      <c r="E7698" s="589"/>
      <c r="F7698" s="589"/>
      <c r="G7698" s="589"/>
      <c r="H7698" s="591" t="s">
        <v>1892</v>
      </c>
      <c r="I7698" s="591"/>
      <c r="J7698" s="164" t="s">
        <v>1891</v>
      </c>
      <c r="K7698" s="164" t="s">
        <v>0</v>
      </c>
      <c r="L7698" s="165">
        <v>1658.94</v>
      </c>
    </row>
    <row r="7699" spans="1:12" s="148" customFormat="1" ht="24" customHeight="1" x14ac:dyDescent="0.15">
      <c r="A7699" s="593"/>
      <c r="B7699" s="161" t="s">
        <v>29</v>
      </c>
      <c r="C7699" s="162" t="s">
        <v>30</v>
      </c>
      <c r="D7699" s="162" t="s">
        <v>1893</v>
      </c>
      <c r="E7699" s="162" t="s">
        <v>1894</v>
      </c>
      <c r="F7699" s="592"/>
      <c r="G7699" s="592"/>
      <c r="H7699" s="591" t="s">
        <v>1895</v>
      </c>
      <c r="I7699" s="591"/>
      <c r="J7699" s="589" t="s">
        <v>1891</v>
      </c>
      <c r="K7699" s="589" t="s">
        <v>1891</v>
      </c>
      <c r="L7699" s="590">
        <v>0</v>
      </c>
    </row>
    <row r="7700" spans="1:12" s="148" customFormat="1" ht="24" customHeight="1" x14ac:dyDescent="0.15">
      <c r="A7700" s="593"/>
      <c r="B7700" s="164" t="s">
        <v>2052</v>
      </c>
      <c r="C7700" s="164" t="s">
        <v>6080</v>
      </c>
      <c r="D7700" s="166">
        <v>43117</v>
      </c>
      <c r="E7700" s="164" t="s">
        <v>6081</v>
      </c>
      <c r="F7700" s="592"/>
      <c r="G7700" s="592"/>
      <c r="H7700" s="591"/>
      <c r="I7700" s="591"/>
      <c r="J7700" s="589"/>
      <c r="K7700" s="589"/>
      <c r="L7700" s="590"/>
    </row>
    <row r="7701" spans="1:12" s="148" customFormat="1" ht="24" customHeight="1" x14ac:dyDescent="0.15">
      <c r="A7701" s="593">
        <v>1462</v>
      </c>
      <c r="B7701" s="161" t="s">
        <v>20</v>
      </c>
      <c r="C7701" s="162" t="s">
        <v>21</v>
      </c>
      <c r="D7701" s="162" t="s">
        <v>1884</v>
      </c>
      <c r="E7701" s="162" t="s">
        <v>1885</v>
      </c>
      <c r="F7701" s="594" t="s">
        <v>14</v>
      </c>
      <c r="G7701" s="594"/>
      <c r="H7701" s="592"/>
      <c r="I7701" s="592"/>
      <c r="J7701" s="592"/>
      <c r="K7701" s="592"/>
      <c r="L7701" s="592"/>
    </row>
    <row r="7702" spans="1:12" s="148" customFormat="1" ht="26.25" customHeight="1" x14ac:dyDescent="0.15">
      <c r="A7702" s="593"/>
      <c r="B7702" s="589" t="s">
        <v>6077</v>
      </c>
      <c r="C7702" s="595" t="s">
        <v>6082</v>
      </c>
      <c r="D7702" s="596">
        <v>43130</v>
      </c>
      <c r="E7702" s="589" t="s">
        <v>1899</v>
      </c>
      <c r="F7702" s="589" t="s">
        <v>2647</v>
      </c>
      <c r="G7702" s="589"/>
      <c r="H7702" s="591" t="s">
        <v>1890</v>
      </c>
      <c r="I7702" s="591"/>
      <c r="J7702" s="164" t="s">
        <v>1891</v>
      </c>
      <c r="K7702" s="164" t="s">
        <v>0</v>
      </c>
      <c r="L7702" s="165">
        <v>525</v>
      </c>
    </row>
    <row r="7703" spans="1:12" s="148" customFormat="1" ht="249.75" customHeight="1" x14ac:dyDescent="0.15">
      <c r="A7703" s="593"/>
      <c r="B7703" s="589"/>
      <c r="C7703" s="595"/>
      <c r="D7703" s="596"/>
      <c r="E7703" s="589"/>
      <c r="F7703" s="589"/>
      <c r="G7703" s="589"/>
      <c r="H7703" s="591" t="s">
        <v>1892</v>
      </c>
      <c r="I7703" s="591"/>
      <c r="J7703" s="164" t="s">
        <v>1891</v>
      </c>
      <c r="K7703" s="164" t="s">
        <v>0</v>
      </c>
      <c r="L7703" s="165">
        <v>889.39</v>
      </c>
    </row>
    <row r="7704" spans="1:12" s="148" customFormat="1" ht="24" customHeight="1" x14ac:dyDescent="0.15">
      <c r="A7704" s="593"/>
      <c r="B7704" s="161" t="s">
        <v>29</v>
      </c>
      <c r="C7704" s="162" t="s">
        <v>30</v>
      </c>
      <c r="D7704" s="162" t="s">
        <v>1893</v>
      </c>
      <c r="E7704" s="162" t="s">
        <v>1894</v>
      </c>
      <c r="F7704" s="592"/>
      <c r="G7704" s="592"/>
      <c r="H7704" s="591" t="s">
        <v>1895</v>
      </c>
      <c r="I7704" s="591"/>
      <c r="J7704" s="589" t="s">
        <v>1891</v>
      </c>
      <c r="K7704" s="589" t="s">
        <v>1891</v>
      </c>
      <c r="L7704" s="590">
        <v>0</v>
      </c>
    </row>
    <row r="7705" spans="1:12" s="148" customFormat="1" ht="24" customHeight="1" x14ac:dyDescent="0.15">
      <c r="A7705" s="593"/>
      <c r="B7705" s="164" t="s">
        <v>2052</v>
      </c>
      <c r="C7705" s="164" t="s">
        <v>2647</v>
      </c>
      <c r="D7705" s="166">
        <v>43133</v>
      </c>
      <c r="E7705" s="164" t="s">
        <v>3094</v>
      </c>
      <c r="F7705" s="592"/>
      <c r="G7705" s="592"/>
      <c r="H7705" s="591"/>
      <c r="I7705" s="591"/>
      <c r="J7705" s="589"/>
      <c r="K7705" s="589"/>
      <c r="L7705" s="590"/>
    </row>
    <row r="7706" spans="1:12" s="148" customFormat="1" ht="24" customHeight="1" x14ac:dyDescent="0.15">
      <c r="A7706" s="593">
        <v>1463</v>
      </c>
      <c r="B7706" s="161" t="s">
        <v>20</v>
      </c>
      <c r="C7706" s="162" t="s">
        <v>21</v>
      </c>
      <c r="D7706" s="162" t="s">
        <v>1884</v>
      </c>
      <c r="E7706" s="162" t="s">
        <v>1885</v>
      </c>
      <c r="F7706" s="594" t="s">
        <v>14</v>
      </c>
      <c r="G7706" s="594"/>
      <c r="H7706" s="592"/>
      <c r="I7706" s="592"/>
      <c r="J7706" s="592"/>
      <c r="K7706" s="592"/>
      <c r="L7706" s="592"/>
    </row>
    <row r="7707" spans="1:12" s="148" customFormat="1" ht="26.25" customHeight="1" x14ac:dyDescent="0.15">
      <c r="A7707" s="593"/>
      <c r="B7707" s="589" t="s">
        <v>6077</v>
      </c>
      <c r="C7707" s="595" t="s">
        <v>6083</v>
      </c>
      <c r="D7707" s="596">
        <v>43138</v>
      </c>
      <c r="E7707" s="589" t="s">
        <v>1996</v>
      </c>
      <c r="F7707" s="589" t="s">
        <v>5898</v>
      </c>
      <c r="G7707" s="589"/>
      <c r="H7707" s="591" t="s">
        <v>1890</v>
      </c>
      <c r="I7707" s="591"/>
      <c r="J7707" s="164" t="s">
        <v>1891</v>
      </c>
      <c r="K7707" s="164" t="s">
        <v>0</v>
      </c>
      <c r="L7707" s="165">
        <v>208.91</v>
      </c>
    </row>
    <row r="7708" spans="1:12" s="148" customFormat="1" ht="155.25" customHeight="1" x14ac:dyDescent="0.15">
      <c r="A7708" s="593"/>
      <c r="B7708" s="589"/>
      <c r="C7708" s="595"/>
      <c r="D7708" s="596"/>
      <c r="E7708" s="589"/>
      <c r="F7708" s="589"/>
      <c r="G7708" s="589"/>
      <c r="H7708" s="591" t="s">
        <v>1892</v>
      </c>
      <c r="I7708" s="591"/>
      <c r="J7708" s="164" t="s">
        <v>1891</v>
      </c>
      <c r="K7708" s="164" t="s">
        <v>0</v>
      </c>
      <c r="L7708" s="165">
        <v>437</v>
      </c>
    </row>
    <row r="7709" spans="1:12" s="148" customFormat="1" ht="24" customHeight="1" x14ac:dyDescent="0.15">
      <c r="A7709" s="593"/>
      <c r="B7709" s="161" t="s">
        <v>29</v>
      </c>
      <c r="C7709" s="162" t="s">
        <v>30</v>
      </c>
      <c r="D7709" s="162" t="s">
        <v>1893</v>
      </c>
      <c r="E7709" s="162" t="s">
        <v>1894</v>
      </c>
      <c r="F7709" s="592"/>
      <c r="G7709" s="592"/>
      <c r="H7709" s="591" t="s">
        <v>1895</v>
      </c>
      <c r="I7709" s="591"/>
      <c r="J7709" s="589" t="s">
        <v>1891</v>
      </c>
      <c r="K7709" s="589" t="s">
        <v>1891</v>
      </c>
      <c r="L7709" s="590">
        <v>0</v>
      </c>
    </row>
    <row r="7710" spans="1:12" s="148" customFormat="1" ht="24" customHeight="1" x14ac:dyDescent="0.15">
      <c r="A7710" s="593"/>
      <c r="B7710" s="164" t="s">
        <v>2052</v>
      </c>
      <c r="C7710" s="164" t="s">
        <v>5898</v>
      </c>
      <c r="D7710" s="166">
        <v>43139</v>
      </c>
      <c r="E7710" s="164" t="s">
        <v>3904</v>
      </c>
      <c r="F7710" s="592"/>
      <c r="G7710" s="592"/>
      <c r="H7710" s="591"/>
      <c r="I7710" s="591"/>
      <c r="J7710" s="589"/>
      <c r="K7710" s="589"/>
      <c r="L7710" s="590"/>
    </row>
    <row r="7711" spans="1:12" s="148" customFormat="1" ht="24" customHeight="1" x14ac:dyDescent="0.15">
      <c r="A7711" s="593">
        <v>1464</v>
      </c>
      <c r="B7711" s="161" t="s">
        <v>20</v>
      </c>
      <c r="C7711" s="162" t="s">
        <v>21</v>
      </c>
      <c r="D7711" s="162" t="s">
        <v>1884</v>
      </c>
      <c r="E7711" s="162" t="s">
        <v>1885</v>
      </c>
      <c r="F7711" s="594" t="s">
        <v>14</v>
      </c>
      <c r="G7711" s="594"/>
      <c r="H7711" s="592"/>
      <c r="I7711" s="592"/>
      <c r="J7711" s="592"/>
      <c r="K7711" s="592"/>
      <c r="L7711" s="592"/>
    </row>
    <row r="7712" spans="1:12" s="148" customFormat="1" ht="26.25" customHeight="1" x14ac:dyDescent="0.15">
      <c r="A7712" s="593"/>
      <c r="B7712" s="589" t="s">
        <v>6077</v>
      </c>
      <c r="C7712" s="595" t="s">
        <v>6084</v>
      </c>
      <c r="D7712" s="596">
        <v>43184</v>
      </c>
      <c r="E7712" s="589" t="s">
        <v>2460</v>
      </c>
      <c r="F7712" s="589" t="s">
        <v>6080</v>
      </c>
      <c r="G7712" s="589"/>
      <c r="H7712" s="591" t="s">
        <v>1890</v>
      </c>
      <c r="I7712" s="591"/>
      <c r="J7712" s="164" t="s">
        <v>1891</v>
      </c>
      <c r="K7712" s="164" t="s">
        <v>1891</v>
      </c>
      <c r="L7712" s="165">
        <v>0</v>
      </c>
    </row>
    <row r="7713" spans="1:12" s="148" customFormat="1" ht="249.75" customHeight="1" x14ac:dyDescent="0.15">
      <c r="A7713" s="593"/>
      <c r="B7713" s="589"/>
      <c r="C7713" s="595"/>
      <c r="D7713" s="596"/>
      <c r="E7713" s="589"/>
      <c r="F7713" s="589"/>
      <c r="G7713" s="589"/>
      <c r="H7713" s="591" t="s">
        <v>1892</v>
      </c>
      <c r="I7713" s="591"/>
      <c r="J7713" s="164" t="s">
        <v>1891</v>
      </c>
      <c r="K7713" s="164" t="s">
        <v>0</v>
      </c>
      <c r="L7713" s="165">
        <v>2529.41</v>
      </c>
    </row>
    <row r="7714" spans="1:12" s="148" customFormat="1" ht="24" customHeight="1" x14ac:dyDescent="0.15">
      <c r="A7714" s="593"/>
      <c r="B7714" s="161" t="s">
        <v>29</v>
      </c>
      <c r="C7714" s="162" t="s">
        <v>30</v>
      </c>
      <c r="D7714" s="162" t="s">
        <v>1893</v>
      </c>
      <c r="E7714" s="162" t="s">
        <v>1894</v>
      </c>
      <c r="F7714" s="592"/>
      <c r="G7714" s="592"/>
      <c r="H7714" s="591" t="s">
        <v>1895</v>
      </c>
      <c r="I7714" s="591"/>
      <c r="J7714" s="589" t="s">
        <v>1891</v>
      </c>
      <c r="K7714" s="589" t="s">
        <v>1891</v>
      </c>
      <c r="L7714" s="590">
        <v>0</v>
      </c>
    </row>
    <row r="7715" spans="1:12" s="148" customFormat="1" ht="24" customHeight="1" x14ac:dyDescent="0.15">
      <c r="A7715" s="593"/>
      <c r="B7715" s="164" t="s">
        <v>2052</v>
      </c>
      <c r="C7715" s="164" t="s">
        <v>6080</v>
      </c>
      <c r="D7715" s="166">
        <v>43189</v>
      </c>
      <c r="E7715" s="164" t="s">
        <v>3834</v>
      </c>
      <c r="F7715" s="592"/>
      <c r="G7715" s="592"/>
      <c r="H7715" s="591"/>
      <c r="I7715" s="591"/>
      <c r="J7715" s="589"/>
      <c r="K7715" s="589"/>
      <c r="L7715" s="590"/>
    </row>
    <row r="7716" spans="1:12" s="148" customFormat="1" ht="24" customHeight="1" x14ac:dyDescent="0.15">
      <c r="A7716" s="593">
        <v>1465</v>
      </c>
      <c r="B7716" s="161" t="s">
        <v>20</v>
      </c>
      <c r="C7716" s="162" t="s">
        <v>21</v>
      </c>
      <c r="D7716" s="162" t="s">
        <v>1884</v>
      </c>
      <c r="E7716" s="162" t="s">
        <v>1885</v>
      </c>
      <c r="F7716" s="594" t="s">
        <v>14</v>
      </c>
      <c r="G7716" s="594"/>
      <c r="H7716" s="592"/>
      <c r="I7716" s="592"/>
      <c r="J7716" s="592"/>
      <c r="K7716" s="592"/>
      <c r="L7716" s="592"/>
    </row>
    <row r="7717" spans="1:12" s="148" customFormat="1" ht="26.25" customHeight="1" x14ac:dyDescent="0.15">
      <c r="A7717" s="593"/>
      <c r="B7717" s="589" t="s">
        <v>6085</v>
      </c>
      <c r="C7717" s="595" t="s">
        <v>6086</v>
      </c>
      <c r="D7717" s="596">
        <v>43137</v>
      </c>
      <c r="E7717" s="589" t="s">
        <v>6087</v>
      </c>
      <c r="F7717" s="589" t="s">
        <v>6088</v>
      </c>
      <c r="G7717" s="589"/>
      <c r="H7717" s="591" t="s">
        <v>1890</v>
      </c>
      <c r="I7717" s="591"/>
      <c r="J7717" s="164" t="s">
        <v>1891</v>
      </c>
      <c r="K7717" s="164" t="s">
        <v>0</v>
      </c>
      <c r="L7717" s="165">
        <v>1270</v>
      </c>
    </row>
    <row r="7718" spans="1:12" s="148" customFormat="1" ht="123.75" customHeight="1" x14ac:dyDescent="0.15">
      <c r="A7718" s="593"/>
      <c r="B7718" s="589"/>
      <c r="C7718" s="595"/>
      <c r="D7718" s="596"/>
      <c r="E7718" s="589"/>
      <c r="F7718" s="589"/>
      <c r="G7718" s="589"/>
      <c r="H7718" s="591" t="s">
        <v>1892</v>
      </c>
      <c r="I7718" s="591"/>
      <c r="J7718" s="164" t="s">
        <v>1891</v>
      </c>
      <c r="K7718" s="164" t="s">
        <v>0</v>
      </c>
      <c r="L7718" s="165">
        <v>1053.8</v>
      </c>
    </row>
    <row r="7719" spans="1:12" s="148" customFormat="1" ht="24" customHeight="1" x14ac:dyDescent="0.15">
      <c r="A7719" s="593"/>
      <c r="B7719" s="161" t="s">
        <v>29</v>
      </c>
      <c r="C7719" s="162" t="s">
        <v>30</v>
      </c>
      <c r="D7719" s="162" t="s">
        <v>1893</v>
      </c>
      <c r="E7719" s="162" t="s">
        <v>1894</v>
      </c>
      <c r="F7719" s="592"/>
      <c r="G7719" s="592"/>
      <c r="H7719" s="591" t="s">
        <v>1895</v>
      </c>
      <c r="I7719" s="591"/>
      <c r="J7719" s="589" t="s">
        <v>1891</v>
      </c>
      <c r="K7719" s="589" t="s">
        <v>1891</v>
      </c>
      <c r="L7719" s="590">
        <v>0</v>
      </c>
    </row>
    <row r="7720" spans="1:12" s="148" customFormat="1" ht="24" customHeight="1" x14ac:dyDescent="0.15">
      <c r="A7720" s="593"/>
      <c r="B7720" s="164"/>
      <c r="C7720" s="164" t="s">
        <v>6088</v>
      </c>
      <c r="D7720" s="166">
        <v>43142</v>
      </c>
      <c r="E7720" s="164" t="s">
        <v>6089</v>
      </c>
      <c r="F7720" s="592"/>
      <c r="G7720" s="592"/>
      <c r="H7720" s="591"/>
      <c r="I7720" s="591"/>
      <c r="J7720" s="589"/>
      <c r="K7720" s="589"/>
      <c r="L7720" s="590"/>
    </row>
    <row r="7721" spans="1:12" s="148" customFormat="1" ht="24" customHeight="1" x14ac:dyDescent="0.15">
      <c r="A7721" s="593">
        <v>1466</v>
      </c>
      <c r="B7721" s="161" t="s">
        <v>20</v>
      </c>
      <c r="C7721" s="162" t="s">
        <v>21</v>
      </c>
      <c r="D7721" s="162" t="s">
        <v>1884</v>
      </c>
      <c r="E7721" s="162" t="s">
        <v>1885</v>
      </c>
      <c r="F7721" s="594" t="s">
        <v>14</v>
      </c>
      <c r="G7721" s="594"/>
      <c r="H7721" s="592"/>
      <c r="I7721" s="592"/>
      <c r="J7721" s="592"/>
      <c r="K7721" s="592"/>
      <c r="L7721" s="592"/>
    </row>
    <row r="7722" spans="1:12" s="148" customFormat="1" ht="26.25" customHeight="1" x14ac:dyDescent="0.15">
      <c r="A7722" s="593"/>
      <c r="B7722" s="589" t="s">
        <v>6090</v>
      </c>
      <c r="C7722" s="595" t="s">
        <v>6091</v>
      </c>
      <c r="D7722" s="596">
        <v>43079</v>
      </c>
      <c r="E7722" s="589" t="s">
        <v>1996</v>
      </c>
      <c r="F7722" s="589" t="s">
        <v>2899</v>
      </c>
      <c r="G7722" s="589"/>
      <c r="H7722" s="591" t="s">
        <v>1890</v>
      </c>
      <c r="I7722" s="591"/>
      <c r="J7722" s="164" t="s">
        <v>1891</v>
      </c>
      <c r="K7722" s="164" t="s">
        <v>0</v>
      </c>
      <c r="L7722" s="165">
        <v>477.89</v>
      </c>
    </row>
    <row r="7723" spans="1:12" s="148" customFormat="1" ht="312.75" customHeight="1" x14ac:dyDescent="0.15">
      <c r="A7723" s="593"/>
      <c r="B7723" s="589"/>
      <c r="C7723" s="595"/>
      <c r="D7723" s="596"/>
      <c r="E7723" s="589"/>
      <c r="F7723" s="589"/>
      <c r="G7723" s="589"/>
      <c r="H7723" s="591" t="s">
        <v>1892</v>
      </c>
      <c r="I7723" s="591"/>
      <c r="J7723" s="164" t="s">
        <v>1891</v>
      </c>
      <c r="K7723" s="164" t="s">
        <v>0</v>
      </c>
      <c r="L7723" s="165">
        <v>221.39</v>
      </c>
    </row>
    <row r="7724" spans="1:12" s="148" customFormat="1" ht="24" customHeight="1" x14ac:dyDescent="0.15">
      <c r="A7724" s="593"/>
      <c r="B7724" s="161" t="s">
        <v>29</v>
      </c>
      <c r="C7724" s="162" t="s">
        <v>30</v>
      </c>
      <c r="D7724" s="162" t="s">
        <v>1893</v>
      </c>
      <c r="E7724" s="162" t="s">
        <v>1894</v>
      </c>
      <c r="F7724" s="592"/>
      <c r="G7724" s="592"/>
      <c r="H7724" s="591" t="s">
        <v>1895</v>
      </c>
      <c r="I7724" s="591"/>
      <c r="J7724" s="589" t="s">
        <v>1891</v>
      </c>
      <c r="K7724" s="589" t="s">
        <v>0</v>
      </c>
      <c r="L7724" s="590">
        <v>308</v>
      </c>
    </row>
    <row r="7725" spans="1:12" s="148" customFormat="1" ht="34.5" customHeight="1" x14ac:dyDescent="0.15">
      <c r="A7725" s="593"/>
      <c r="B7725" s="164" t="s">
        <v>6092</v>
      </c>
      <c r="C7725" s="164" t="s">
        <v>2899</v>
      </c>
      <c r="D7725" s="166">
        <v>43080</v>
      </c>
      <c r="E7725" s="164" t="s">
        <v>6093</v>
      </c>
      <c r="F7725" s="592"/>
      <c r="G7725" s="592"/>
      <c r="H7725" s="591"/>
      <c r="I7725" s="591"/>
      <c r="J7725" s="589"/>
      <c r="K7725" s="589"/>
      <c r="L7725" s="590"/>
    </row>
    <row r="7726" spans="1:12" s="148" customFormat="1" ht="24" customHeight="1" x14ac:dyDescent="0.15">
      <c r="A7726" s="593">
        <v>1467</v>
      </c>
      <c r="B7726" s="161" t="s">
        <v>20</v>
      </c>
      <c r="C7726" s="162" t="s">
        <v>21</v>
      </c>
      <c r="D7726" s="162" t="s">
        <v>1884</v>
      </c>
      <c r="E7726" s="162" t="s">
        <v>1885</v>
      </c>
      <c r="F7726" s="594" t="s">
        <v>14</v>
      </c>
      <c r="G7726" s="594"/>
      <c r="H7726" s="592"/>
      <c r="I7726" s="592"/>
      <c r="J7726" s="592"/>
      <c r="K7726" s="592"/>
      <c r="L7726" s="592"/>
    </row>
    <row r="7727" spans="1:12" s="148" customFormat="1" ht="26.25" customHeight="1" x14ac:dyDescent="0.15">
      <c r="A7727" s="593"/>
      <c r="B7727" s="589" t="s">
        <v>6094</v>
      </c>
      <c r="C7727" s="595" t="s">
        <v>6095</v>
      </c>
      <c r="D7727" s="596">
        <v>43010</v>
      </c>
      <c r="E7727" s="589" t="s">
        <v>2238</v>
      </c>
      <c r="F7727" s="589" t="s">
        <v>737</v>
      </c>
      <c r="G7727" s="589"/>
      <c r="H7727" s="591" t="s">
        <v>1890</v>
      </c>
      <c r="I7727" s="591"/>
      <c r="J7727" s="164" t="s">
        <v>1891</v>
      </c>
      <c r="K7727" s="164" t="s">
        <v>0</v>
      </c>
      <c r="L7727" s="165">
        <v>490.15</v>
      </c>
    </row>
    <row r="7728" spans="1:12" s="148" customFormat="1" ht="408.95" customHeight="1" x14ac:dyDescent="0.15">
      <c r="A7728" s="593"/>
      <c r="B7728" s="589"/>
      <c r="C7728" s="595"/>
      <c r="D7728" s="596"/>
      <c r="E7728" s="589"/>
      <c r="F7728" s="589"/>
      <c r="G7728" s="589"/>
      <c r="H7728" s="591" t="s">
        <v>1892</v>
      </c>
      <c r="I7728" s="591"/>
      <c r="J7728" s="589" t="s">
        <v>1891</v>
      </c>
      <c r="K7728" s="589" t="s">
        <v>0</v>
      </c>
      <c r="L7728" s="590">
        <v>398.4</v>
      </c>
    </row>
    <row r="7729" spans="1:12" s="148" customFormat="1" ht="103.35" customHeight="1" x14ac:dyDescent="0.15">
      <c r="A7729" s="593"/>
      <c r="B7729" s="589"/>
      <c r="C7729" s="595"/>
      <c r="D7729" s="596"/>
      <c r="E7729" s="589"/>
      <c r="F7729" s="589"/>
      <c r="G7729" s="589"/>
      <c r="H7729" s="591"/>
      <c r="I7729" s="591"/>
      <c r="J7729" s="589"/>
      <c r="K7729" s="589"/>
      <c r="L7729" s="590"/>
    </row>
    <row r="7730" spans="1:12" s="148" customFormat="1" ht="24" customHeight="1" x14ac:dyDescent="0.15">
      <c r="A7730" s="593"/>
      <c r="B7730" s="161" t="s">
        <v>29</v>
      </c>
      <c r="C7730" s="162" t="s">
        <v>30</v>
      </c>
      <c r="D7730" s="162" t="s">
        <v>1893</v>
      </c>
      <c r="E7730" s="162" t="s">
        <v>1894</v>
      </c>
      <c r="F7730" s="592"/>
      <c r="G7730" s="592"/>
      <c r="H7730" s="591" t="s">
        <v>1895</v>
      </c>
      <c r="I7730" s="591"/>
      <c r="J7730" s="589" t="s">
        <v>1891</v>
      </c>
      <c r="K7730" s="589" t="s">
        <v>1891</v>
      </c>
      <c r="L7730" s="590">
        <v>0</v>
      </c>
    </row>
    <row r="7731" spans="1:12" s="148" customFormat="1" ht="24" customHeight="1" x14ac:dyDescent="0.15">
      <c r="A7731" s="593"/>
      <c r="B7731" s="164" t="s">
        <v>6096</v>
      </c>
      <c r="C7731" s="164" t="s">
        <v>737</v>
      </c>
      <c r="D7731" s="166">
        <v>43012</v>
      </c>
      <c r="E7731" s="164" t="s">
        <v>3442</v>
      </c>
      <c r="F7731" s="592"/>
      <c r="G7731" s="592"/>
      <c r="H7731" s="591"/>
      <c r="I7731" s="591"/>
      <c r="J7731" s="589"/>
      <c r="K7731" s="589"/>
      <c r="L7731" s="590"/>
    </row>
    <row r="7732" spans="1:12" s="148" customFormat="1" ht="24" customHeight="1" x14ac:dyDescent="0.15">
      <c r="A7732" s="593">
        <v>1468</v>
      </c>
      <c r="B7732" s="161" t="s">
        <v>20</v>
      </c>
      <c r="C7732" s="162" t="s">
        <v>21</v>
      </c>
      <c r="D7732" s="162" t="s">
        <v>1884</v>
      </c>
      <c r="E7732" s="162" t="s">
        <v>1885</v>
      </c>
      <c r="F7732" s="594" t="s">
        <v>14</v>
      </c>
      <c r="G7732" s="594"/>
      <c r="H7732" s="592"/>
      <c r="I7732" s="592"/>
      <c r="J7732" s="592"/>
      <c r="K7732" s="592"/>
      <c r="L7732" s="592"/>
    </row>
    <row r="7733" spans="1:12" s="148" customFormat="1" ht="26.25" customHeight="1" x14ac:dyDescent="0.15">
      <c r="A7733" s="593"/>
      <c r="B7733" s="589" t="s">
        <v>6094</v>
      </c>
      <c r="C7733" s="595" t="s">
        <v>6097</v>
      </c>
      <c r="D7733" s="596">
        <v>43055</v>
      </c>
      <c r="E7733" s="589" t="s">
        <v>2169</v>
      </c>
      <c r="F7733" s="589" t="s">
        <v>6098</v>
      </c>
      <c r="G7733" s="589"/>
      <c r="H7733" s="591" t="s">
        <v>1890</v>
      </c>
      <c r="I7733" s="591"/>
      <c r="J7733" s="164" t="s">
        <v>1891</v>
      </c>
      <c r="K7733" s="164" t="s">
        <v>0</v>
      </c>
      <c r="L7733" s="165">
        <v>411.06</v>
      </c>
    </row>
    <row r="7734" spans="1:12" s="148" customFormat="1" ht="408.95" customHeight="1" x14ac:dyDescent="0.15">
      <c r="A7734" s="593"/>
      <c r="B7734" s="589"/>
      <c r="C7734" s="595"/>
      <c r="D7734" s="596"/>
      <c r="E7734" s="589"/>
      <c r="F7734" s="589"/>
      <c r="G7734" s="589"/>
      <c r="H7734" s="591" t="s">
        <v>1892</v>
      </c>
      <c r="I7734" s="591"/>
      <c r="J7734" s="589" t="s">
        <v>1891</v>
      </c>
      <c r="K7734" s="589" t="s">
        <v>0</v>
      </c>
      <c r="L7734" s="590">
        <v>297.08</v>
      </c>
    </row>
    <row r="7735" spans="1:12" s="148" customFormat="1" ht="40.35" customHeight="1" x14ac:dyDescent="0.15">
      <c r="A7735" s="593"/>
      <c r="B7735" s="589"/>
      <c r="C7735" s="595"/>
      <c r="D7735" s="596"/>
      <c r="E7735" s="589"/>
      <c r="F7735" s="589"/>
      <c r="G7735" s="589"/>
      <c r="H7735" s="591"/>
      <c r="I7735" s="591"/>
      <c r="J7735" s="589"/>
      <c r="K7735" s="589"/>
      <c r="L7735" s="590"/>
    </row>
    <row r="7736" spans="1:12" s="148" customFormat="1" ht="24" customHeight="1" x14ac:dyDescent="0.15">
      <c r="A7736" s="593"/>
      <c r="B7736" s="161" t="s">
        <v>29</v>
      </c>
      <c r="C7736" s="162" t="s">
        <v>30</v>
      </c>
      <c r="D7736" s="162" t="s">
        <v>1893</v>
      </c>
      <c r="E7736" s="162" t="s">
        <v>1894</v>
      </c>
      <c r="F7736" s="592"/>
      <c r="G7736" s="592"/>
      <c r="H7736" s="591" t="s">
        <v>1895</v>
      </c>
      <c r="I7736" s="591"/>
      <c r="J7736" s="589" t="s">
        <v>1891</v>
      </c>
      <c r="K7736" s="589" t="s">
        <v>0</v>
      </c>
      <c r="L7736" s="590">
        <v>184.86</v>
      </c>
    </row>
    <row r="7737" spans="1:12" s="148" customFormat="1" ht="24" customHeight="1" x14ac:dyDescent="0.15">
      <c r="A7737" s="593"/>
      <c r="B7737" s="164" t="s">
        <v>6096</v>
      </c>
      <c r="C7737" s="164" t="s">
        <v>6098</v>
      </c>
      <c r="D7737" s="166">
        <v>43057</v>
      </c>
      <c r="E7737" s="164" t="s">
        <v>4526</v>
      </c>
      <c r="F7737" s="592"/>
      <c r="G7737" s="592"/>
      <c r="H7737" s="591"/>
      <c r="I7737" s="591"/>
      <c r="J7737" s="589"/>
      <c r="K7737" s="589"/>
      <c r="L7737" s="590"/>
    </row>
    <row r="7738" spans="1:12" s="148" customFormat="1" ht="24" customHeight="1" x14ac:dyDescent="0.15">
      <c r="A7738" s="593">
        <v>1469</v>
      </c>
      <c r="B7738" s="161" t="s">
        <v>20</v>
      </c>
      <c r="C7738" s="162" t="s">
        <v>21</v>
      </c>
      <c r="D7738" s="162" t="s">
        <v>1884</v>
      </c>
      <c r="E7738" s="162" t="s">
        <v>1885</v>
      </c>
      <c r="F7738" s="594" t="s">
        <v>14</v>
      </c>
      <c r="G7738" s="594"/>
      <c r="H7738" s="592"/>
      <c r="I7738" s="592"/>
      <c r="J7738" s="592"/>
      <c r="K7738" s="592"/>
      <c r="L7738" s="592"/>
    </row>
    <row r="7739" spans="1:12" s="148" customFormat="1" ht="26.25" customHeight="1" x14ac:dyDescent="0.15">
      <c r="A7739" s="593"/>
      <c r="B7739" s="589" t="s">
        <v>6094</v>
      </c>
      <c r="C7739" s="589" t="s">
        <v>6099</v>
      </c>
      <c r="D7739" s="596">
        <v>43153</v>
      </c>
      <c r="E7739" s="589" t="s">
        <v>2234</v>
      </c>
      <c r="F7739" s="589" t="s">
        <v>6100</v>
      </c>
      <c r="G7739" s="589"/>
      <c r="H7739" s="591" t="s">
        <v>1890</v>
      </c>
      <c r="I7739" s="591"/>
      <c r="J7739" s="164" t="s">
        <v>1891</v>
      </c>
      <c r="K7739" s="164" t="s">
        <v>0</v>
      </c>
      <c r="L7739" s="165">
        <v>440.5</v>
      </c>
    </row>
    <row r="7740" spans="1:12" s="148" customFormat="1" ht="50.25" customHeight="1" x14ac:dyDescent="0.15">
      <c r="A7740" s="593"/>
      <c r="B7740" s="589"/>
      <c r="C7740" s="589"/>
      <c r="D7740" s="596"/>
      <c r="E7740" s="589"/>
      <c r="F7740" s="589"/>
      <c r="G7740" s="589"/>
      <c r="H7740" s="591" t="s">
        <v>1892</v>
      </c>
      <c r="I7740" s="591"/>
      <c r="J7740" s="164" t="s">
        <v>1891</v>
      </c>
      <c r="K7740" s="164" t="s">
        <v>0</v>
      </c>
      <c r="L7740" s="165">
        <v>482.4</v>
      </c>
    </row>
    <row r="7741" spans="1:12" s="148" customFormat="1" ht="24" customHeight="1" x14ac:dyDescent="0.15">
      <c r="A7741" s="593"/>
      <c r="B7741" s="161" t="s">
        <v>29</v>
      </c>
      <c r="C7741" s="162" t="s">
        <v>30</v>
      </c>
      <c r="D7741" s="162" t="s">
        <v>1893</v>
      </c>
      <c r="E7741" s="162" t="s">
        <v>1894</v>
      </c>
      <c r="F7741" s="592"/>
      <c r="G7741" s="592"/>
      <c r="H7741" s="591" t="s">
        <v>1895</v>
      </c>
      <c r="I7741" s="591"/>
      <c r="J7741" s="589" t="s">
        <v>1891</v>
      </c>
      <c r="K7741" s="589" t="s">
        <v>1891</v>
      </c>
      <c r="L7741" s="590">
        <v>0</v>
      </c>
    </row>
    <row r="7742" spans="1:12" s="148" customFormat="1" ht="24" customHeight="1" x14ac:dyDescent="0.15">
      <c r="A7742" s="593"/>
      <c r="B7742" s="164" t="s">
        <v>6096</v>
      </c>
      <c r="C7742" s="164" t="s">
        <v>6100</v>
      </c>
      <c r="D7742" s="166">
        <v>43155</v>
      </c>
      <c r="E7742" s="164" t="s">
        <v>3553</v>
      </c>
      <c r="F7742" s="592"/>
      <c r="G7742" s="592"/>
      <c r="H7742" s="591"/>
      <c r="I7742" s="591"/>
      <c r="J7742" s="589"/>
      <c r="K7742" s="589"/>
      <c r="L7742" s="590"/>
    </row>
    <row r="7743" spans="1:12" s="148" customFormat="1" ht="24" customHeight="1" x14ac:dyDescent="0.15">
      <c r="A7743" s="593">
        <v>1470</v>
      </c>
      <c r="B7743" s="161" t="s">
        <v>20</v>
      </c>
      <c r="C7743" s="162" t="s">
        <v>21</v>
      </c>
      <c r="D7743" s="162" t="s">
        <v>1884</v>
      </c>
      <c r="E7743" s="162" t="s">
        <v>1885</v>
      </c>
      <c r="F7743" s="594" t="s">
        <v>14</v>
      </c>
      <c r="G7743" s="594"/>
      <c r="H7743" s="592"/>
      <c r="I7743" s="592"/>
      <c r="J7743" s="592"/>
      <c r="K7743" s="592"/>
      <c r="L7743" s="592"/>
    </row>
    <row r="7744" spans="1:12" s="148" customFormat="1" ht="26.25" customHeight="1" x14ac:dyDescent="0.15">
      <c r="A7744" s="593"/>
      <c r="B7744" s="589" t="s">
        <v>6094</v>
      </c>
      <c r="C7744" s="595" t="s">
        <v>6101</v>
      </c>
      <c r="D7744" s="596">
        <v>43163</v>
      </c>
      <c r="E7744" s="589" t="s">
        <v>2372</v>
      </c>
      <c r="F7744" s="589" t="s">
        <v>6102</v>
      </c>
      <c r="G7744" s="589"/>
      <c r="H7744" s="591" t="s">
        <v>1890</v>
      </c>
      <c r="I7744" s="591"/>
      <c r="J7744" s="164" t="s">
        <v>1891</v>
      </c>
      <c r="K7744" s="164" t="s">
        <v>0</v>
      </c>
      <c r="L7744" s="165">
        <v>650</v>
      </c>
    </row>
    <row r="7745" spans="1:12" s="148" customFormat="1" ht="113.25" customHeight="1" x14ac:dyDescent="0.15">
      <c r="A7745" s="593"/>
      <c r="B7745" s="589"/>
      <c r="C7745" s="595"/>
      <c r="D7745" s="596"/>
      <c r="E7745" s="589"/>
      <c r="F7745" s="589"/>
      <c r="G7745" s="589"/>
      <c r="H7745" s="591" t="s">
        <v>1892</v>
      </c>
      <c r="I7745" s="591"/>
      <c r="J7745" s="164" t="s">
        <v>1891</v>
      </c>
      <c r="K7745" s="164" t="s">
        <v>0</v>
      </c>
      <c r="L7745" s="165">
        <v>368.6</v>
      </c>
    </row>
    <row r="7746" spans="1:12" s="148" customFormat="1" ht="24" customHeight="1" x14ac:dyDescent="0.15">
      <c r="A7746" s="593"/>
      <c r="B7746" s="161" t="s">
        <v>29</v>
      </c>
      <c r="C7746" s="162" t="s">
        <v>30</v>
      </c>
      <c r="D7746" s="162" t="s">
        <v>1893</v>
      </c>
      <c r="E7746" s="162" t="s">
        <v>1894</v>
      </c>
      <c r="F7746" s="592"/>
      <c r="G7746" s="592"/>
      <c r="H7746" s="591" t="s">
        <v>1895</v>
      </c>
      <c r="I7746" s="591"/>
      <c r="J7746" s="589" t="s">
        <v>1891</v>
      </c>
      <c r="K7746" s="589" t="s">
        <v>0</v>
      </c>
      <c r="L7746" s="590">
        <v>139.24</v>
      </c>
    </row>
    <row r="7747" spans="1:12" s="148" customFormat="1" ht="24" customHeight="1" x14ac:dyDescent="0.15">
      <c r="A7747" s="593"/>
      <c r="B7747" s="164" t="s">
        <v>6096</v>
      </c>
      <c r="C7747" s="164" t="s">
        <v>6102</v>
      </c>
      <c r="D7747" s="166">
        <v>43165</v>
      </c>
      <c r="E7747" s="164" t="s">
        <v>2014</v>
      </c>
      <c r="F7747" s="592"/>
      <c r="G7747" s="592"/>
      <c r="H7747" s="591"/>
      <c r="I7747" s="591"/>
      <c r="J7747" s="589"/>
      <c r="K7747" s="589"/>
      <c r="L7747" s="590"/>
    </row>
    <row r="7748" spans="1:12" s="148" customFormat="1" ht="24" customHeight="1" x14ac:dyDescent="0.15">
      <c r="A7748" s="593">
        <v>1471</v>
      </c>
      <c r="B7748" s="161" t="s">
        <v>20</v>
      </c>
      <c r="C7748" s="162" t="s">
        <v>21</v>
      </c>
      <c r="D7748" s="162" t="s">
        <v>1884</v>
      </c>
      <c r="E7748" s="162" t="s">
        <v>1885</v>
      </c>
      <c r="F7748" s="594" t="s">
        <v>14</v>
      </c>
      <c r="G7748" s="594"/>
      <c r="H7748" s="592"/>
      <c r="I7748" s="592"/>
      <c r="J7748" s="592"/>
      <c r="K7748" s="592"/>
      <c r="L7748" s="592"/>
    </row>
    <row r="7749" spans="1:12" s="148" customFormat="1" ht="26.25" customHeight="1" x14ac:dyDescent="0.15">
      <c r="A7749" s="593"/>
      <c r="B7749" s="589" t="s">
        <v>6103</v>
      </c>
      <c r="C7749" s="595" t="s">
        <v>6104</v>
      </c>
      <c r="D7749" s="596">
        <v>43140</v>
      </c>
      <c r="E7749" s="589" t="s">
        <v>2041</v>
      </c>
      <c r="F7749" s="589" t="s">
        <v>3129</v>
      </c>
      <c r="G7749" s="589"/>
      <c r="H7749" s="591" t="s">
        <v>1890</v>
      </c>
      <c r="I7749" s="591"/>
      <c r="J7749" s="164" t="s">
        <v>0</v>
      </c>
      <c r="K7749" s="164" t="s">
        <v>1891</v>
      </c>
      <c r="L7749" s="165">
        <v>500</v>
      </c>
    </row>
    <row r="7750" spans="1:12" s="148" customFormat="1" ht="197.25" customHeight="1" x14ac:dyDescent="0.15">
      <c r="A7750" s="593"/>
      <c r="B7750" s="589"/>
      <c r="C7750" s="595"/>
      <c r="D7750" s="596"/>
      <c r="E7750" s="589"/>
      <c r="F7750" s="589"/>
      <c r="G7750" s="589"/>
      <c r="H7750" s="591" t="s">
        <v>1892</v>
      </c>
      <c r="I7750" s="591"/>
      <c r="J7750" s="164" t="s">
        <v>1891</v>
      </c>
      <c r="K7750" s="164" t="s">
        <v>1891</v>
      </c>
      <c r="L7750" s="165">
        <v>0</v>
      </c>
    </row>
    <row r="7751" spans="1:12" s="148" customFormat="1" ht="24" customHeight="1" x14ac:dyDescent="0.15">
      <c r="A7751" s="593"/>
      <c r="B7751" s="161" t="s">
        <v>29</v>
      </c>
      <c r="C7751" s="162" t="s">
        <v>30</v>
      </c>
      <c r="D7751" s="162" t="s">
        <v>1893</v>
      </c>
      <c r="E7751" s="162" t="s">
        <v>1894</v>
      </c>
      <c r="F7751" s="592"/>
      <c r="G7751" s="592"/>
      <c r="H7751" s="591" t="s">
        <v>1895</v>
      </c>
      <c r="I7751" s="591"/>
      <c r="J7751" s="589" t="s">
        <v>1891</v>
      </c>
      <c r="K7751" s="589" t="s">
        <v>1891</v>
      </c>
      <c r="L7751" s="590">
        <v>0</v>
      </c>
    </row>
    <row r="7752" spans="1:12" s="148" customFormat="1" ht="24" customHeight="1" x14ac:dyDescent="0.15">
      <c r="A7752" s="593"/>
      <c r="B7752" s="164" t="s">
        <v>1923</v>
      </c>
      <c r="C7752" s="164" t="s">
        <v>3129</v>
      </c>
      <c r="D7752" s="166">
        <v>43146</v>
      </c>
      <c r="E7752" s="164" t="s">
        <v>6105</v>
      </c>
      <c r="F7752" s="592"/>
      <c r="G7752" s="592"/>
      <c r="H7752" s="591"/>
      <c r="I7752" s="591"/>
      <c r="J7752" s="589"/>
      <c r="K7752" s="589"/>
      <c r="L7752" s="590"/>
    </row>
    <row r="7753" spans="1:12" s="148" customFormat="1" ht="24" customHeight="1" x14ac:dyDescent="0.15">
      <c r="A7753" s="593">
        <v>1472</v>
      </c>
      <c r="B7753" s="161" t="s">
        <v>20</v>
      </c>
      <c r="C7753" s="162" t="s">
        <v>21</v>
      </c>
      <c r="D7753" s="162" t="s">
        <v>1884</v>
      </c>
      <c r="E7753" s="162" t="s">
        <v>1885</v>
      </c>
      <c r="F7753" s="594" t="s">
        <v>14</v>
      </c>
      <c r="G7753" s="594"/>
      <c r="H7753" s="592"/>
      <c r="I7753" s="592"/>
      <c r="J7753" s="592"/>
      <c r="K7753" s="592"/>
      <c r="L7753" s="592"/>
    </row>
    <row r="7754" spans="1:12" s="148" customFormat="1" ht="26.25" customHeight="1" x14ac:dyDescent="0.15">
      <c r="A7754" s="593"/>
      <c r="B7754" s="589" t="s">
        <v>6106</v>
      </c>
      <c r="C7754" s="589" t="s">
        <v>6107</v>
      </c>
      <c r="D7754" s="596">
        <v>43107</v>
      </c>
      <c r="E7754" s="589" t="s">
        <v>6108</v>
      </c>
      <c r="F7754" s="589" t="s">
        <v>863</v>
      </c>
      <c r="G7754" s="589"/>
      <c r="H7754" s="591" t="s">
        <v>1890</v>
      </c>
      <c r="I7754" s="591"/>
      <c r="J7754" s="164" t="s">
        <v>1891</v>
      </c>
      <c r="K7754" s="164" t="s">
        <v>0</v>
      </c>
      <c r="L7754" s="165">
        <v>777</v>
      </c>
    </row>
    <row r="7755" spans="1:12" s="148" customFormat="1" ht="18" customHeight="1" x14ac:dyDescent="0.15">
      <c r="A7755" s="593"/>
      <c r="B7755" s="589"/>
      <c r="C7755" s="589"/>
      <c r="D7755" s="596"/>
      <c r="E7755" s="589"/>
      <c r="F7755" s="589"/>
      <c r="G7755" s="589"/>
      <c r="H7755" s="591" t="s">
        <v>1892</v>
      </c>
      <c r="I7755" s="591"/>
      <c r="J7755" s="164" t="s">
        <v>1891</v>
      </c>
      <c r="K7755" s="164" t="s">
        <v>1891</v>
      </c>
      <c r="L7755" s="165">
        <v>0</v>
      </c>
    </row>
    <row r="7756" spans="1:12" s="148" customFormat="1" ht="24" customHeight="1" x14ac:dyDescent="0.15">
      <c r="A7756" s="593"/>
      <c r="B7756" s="161" t="s">
        <v>29</v>
      </c>
      <c r="C7756" s="162" t="s">
        <v>30</v>
      </c>
      <c r="D7756" s="162" t="s">
        <v>1893</v>
      </c>
      <c r="E7756" s="162" t="s">
        <v>1894</v>
      </c>
      <c r="F7756" s="592"/>
      <c r="G7756" s="592"/>
      <c r="H7756" s="591" t="s">
        <v>1895</v>
      </c>
      <c r="I7756" s="591"/>
      <c r="J7756" s="589" t="s">
        <v>1891</v>
      </c>
      <c r="K7756" s="589" t="s">
        <v>0</v>
      </c>
      <c r="L7756" s="590">
        <v>500</v>
      </c>
    </row>
    <row r="7757" spans="1:12" s="148" customFormat="1" ht="24" customHeight="1" x14ac:dyDescent="0.15">
      <c r="A7757" s="593"/>
      <c r="B7757" s="164" t="s">
        <v>1962</v>
      </c>
      <c r="C7757" s="164" t="s">
        <v>863</v>
      </c>
      <c r="D7757" s="166">
        <v>43112</v>
      </c>
      <c r="E7757" s="164" t="s">
        <v>3581</v>
      </c>
      <c r="F7757" s="592"/>
      <c r="G7757" s="592"/>
      <c r="H7757" s="591"/>
      <c r="I7757" s="591"/>
      <c r="J7757" s="589"/>
      <c r="K7757" s="589"/>
      <c r="L7757" s="590"/>
    </row>
    <row r="7758" spans="1:12" s="148" customFormat="1" ht="24" customHeight="1" x14ac:dyDescent="0.15">
      <c r="A7758" s="593">
        <v>1473</v>
      </c>
      <c r="B7758" s="161" t="s">
        <v>20</v>
      </c>
      <c r="C7758" s="162" t="s">
        <v>21</v>
      </c>
      <c r="D7758" s="162" t="s">
        <v>1884</v>
      </c>
      <c r="E7758" s="162" t="s">
        <v>1885</v>
      </c>
      <c r="F7758" s="594" t="s">
        <v>14</v>
      </c>
      <c r="G7758" s="594"/>
      <c r="H7758" s="592"/>
      <c r="I7758" s="592"/>
      <c r="J7758" s="592"/>
      <c r="K7758" s="592"/>
      <c r="L7758" s="592"/>
    </row>
    <row r="7759" spans="1:12" s="148" customFormat="1" ht="26.25" customHeight="1" x14ac:dyDescent="0.15">
      <c r="A7759" s="593"/>
      <c r="B7759" s="589" t="s">
        <v>6109</v>
      </c>
      <c r="C7759" s="589" t="s">
        <v>6110</v>
      </c>
      <c r="D7759" s="596">
        <v>43010</v>
      </c>
      <c r="E7759" s="589" t="s">
        <v>2142</v>
      </c>
      <c r="F7759" s="589" t="s">
        <v>2226</v>
      </c>
      <c r="G7759" s="589"/>
      <c r="H7759" s="591" t="s">
        <v>1890</v>
      </c>
      <c r="I7759" s="591"/>
      <c r="J7759" s="164" t="s">
        <v>1891</v>
      </c>
      <c r="K7759" s="164" t="s">
        <v>1891</v>
      </c>
      <c r="L7759" s="165">
        <v>0</v>
      </c>
    </row>
    <row r="7760" spans="1:12" s="148" customFormat="1" ht="92.25" customHeight="1" x14ac:dyDescent="0.15">
      <c r="A7760" s="593"/>
      <c r="B7760" s="589"/>
      <c r="C7760" s="589"/>
      <c r="D7760" s="596"/>
      <c r="E7760" s="589"/>
      <c r="F7760" s="589"/>
      <c r="G7760" s="589"/>
      <c r="H7760" s="591" t="s">
        <v>1892</v>
      </c>
      <c r="I7760" s="591"/>
      <c r="J7760" s="164" t="s">
        <v>1891</v>
      </c>
      <c r="K7760" s="164" t="s">
        <v>0</v>
      </c>
      <c r="L7760" s="165">
        <v>1804.39</v>
      </c>
    </row>
    <row r="7761" spans="1:12" s="148" customFormat="1" ht="24" customHeight="1" x14ac:dyDescent="0.15">
      <c r="A7761" s="593"/>
      <c r="B7761" s="161" t="s">
        <v>29</v>
      </c>
      <c r="C7761" s="162" t="s">
        <v>30</v>
      </c>
      <c r="D7761" s="162" t="s">
        <v>1893</v>
      </c>
      <c r="E7761" s="162" t="s">
        <v>1894</v>
      </c>
      <c r="F7761" s="592"/>
      <c r="G7761" s="592"/>
      <c r="H7761" s="591" t="s">
        <v>1895</v>
      </c>
      <c r="I7761" s="591"/>
      <c r="J7761" s="589" t="s">
        <v>1891</v>
      </c>
      <c r="K7761" s="589" t="s">
        <v>1891</v>
      </c>
      <c r="L7761" s="590">
        <v>0</v>
      </c>
    </row>
    <row r="7762" spans="1:12" s="148" customFormat="1" ht="24" customHeight="1" x14ac:dyDescent="0.15">
      <c r="A7762" s="593"/>
      <c r="B7762" s="164" t="s">
        <v>2052</v>
      </c>
      <c r="C7762" s="164" t="s">
        <v>2226</v>
      </c>
      <c r="D7762" s="166">
        <v>43013</v>
      </c>
      <c r="E7762" s="164" t="s">
        <v>2518</v>
      </c>
      <c r="F7762" s="592"/>
      <c r="G7762" s="592"/>
      <c r="H7762" s="591"/>
      <c r="I7762" s="591"/>
      <c r="J7762" s="589"/>
      <c r="K7762" s="589"/>
      <c r="L7762" s="590"/>
    </row>
    <row r="7763" spans="1:12" s="148" customFormat="1" ht="24" customHeight="1" x14ac:dyDescent="0.15">
      <c r="A7763" s="593">
        <v>1474</v>
      </c>
      <c r="B7763" s="161" t="s">
        <v>20</v>
      </c>
      <c r="C7763" s="162" t="s">
        <v>21</v>
      </c>
      <c r="D7763" s="162" t="s">
        <v>1884</v>
      </c>
      <c r="E7763" s="162" t="s">
        <v>1885</v>
      </c>
      <c r="F7763" s="594" t="s">
        <v>14</v>
      </c>
      <c r="G7763" s="594"/>
      <c r="H7763" s="592"/>
      <c r="I7763" s="592"/>
      <c r="J7763" s="592"/>
      <c r="K7763" s="592"/>
      <c r="L7763" s="592"/>
    </row>
    <row r="7764" spans="1:12" s="148" customFormat="1" ht="26.25" customHeight="1" x14ac:dyDescent="0.15">
      <c r="A7764" s="593"/>
      <c r="B7764" s="589" t="s">
        <v>6109</v>
      </c>
      <c r="C7764" s="589" t="s">
        <v>6111</v>
      </c>
      <c r="D7764" s="596">
        <v>43019</v>
      </c>
      <c r="E7764" s="589" t="s">
        <v>1996</v>
      </c>
      <c r="F7764" s="589" t="s">
        <v>6112</v>
      </c>
      <c r="G7764" s="589"/>
      <c r="H7764" s="591" t="s">
        <v>1890</v>
      </c>
      <c r="I7764" s="591"/>
      <c r="J7764" s="164" t="s">
        <v>1891</v>
      </c>
      <c r="K7764" s="164" t="s">
        <v>0</v>
      </c>
      <c r="L7764" s="165">
        <v>733.06</v>
      </c>
    </row>
    <row r="7765" spans="1:12" s="148" customFormat="1" ht="39.75" customHeight="1" x14ac:dyDescent="0.15">
      <c r="A7765" s="593"/>
      <c r="B7765" s="589"/>
      <c r="C7765" s="589"/>
      <c r="D7765" s="596"/>
      <c r="E7765" s="589"/>
      <c r="F7765" s="589"/>
      <c r="G7765" s="589"/>
      <c r="H7765" s="591" t="s">
        <v>1892</v>
      </c>
      <c r="I7765" s="591"/>
      <c r="J7765" s="164" t="s">
        <v>1891</v>
      </c>
      <c r="K7765" s="164" t="s">
        <v>0</v>
      </c>
      <c r="L7765" s="165">
        <v>202.4</v>
      </c>
    </row>
    <row r="7766" spans="1:12" s="148" customFormat="1" ht="24" customHeight="1" x14ac:dyDescent="0.15">
      <c r="A7766" s="593"/>
      <c r="B7766" s="161" t="s">
        <v>29</v>
      </c>
      <c r="C7766" s="162" t="s">
        <v>30</v>
      </c>
      <c r="D7766" s="162" t="s">
        <v>1893</v>
      </c>
      <c r="E7766" s="162" t="s">
        <v>1894</v>
      </c>
      <c r="F7766" s="592"/>
      <c r="G7766" s="592"/>
      <c r="H7766" s="591" t="s">
        <v>1895</v>
      </c>
      <c r="I7766" s="591"/>
      <c r="J7766" s="589" t="s">
        <v>1891</v>
      </c>
      <c r="K7766" s="589" t="s">
        <v>0</v>
      </c>
      <c r="L7766" s="590">
        <v>150</v>
      </c>
    </row>
    <row r="7767" spans="1:12" s="148" customFormat="1" ht="24" customHeight="1" x14ac:dyDescent="0.15">
      <c r="A7767" s="593"/>
      <c r="B7767" s="164" t="s">
        <v>2052</v>
      </c>
      <c r="C7767" s="164" t="s">
        <v>6112</v>
      </c>
      <c r="D7767" s="166">
        <v>43020</v>
      </c>
      <c r="E7767" s="164" t="s">
        <v>2374</v>
      </c>
      <c r="F7767" s="592"/>
      <c r="G7767" s="592"/>
      <c r="H7767" s="591"/>
      <c r="I7767" s="591"/>
      <c r="J7767" s="589"/>
      <c r="K7767" s="589"/>
      <c r="L7767" s="590"/>
    </row>
    <row r="7768" spans="1:12" s="148" customFormat="1" ht="24" customHeight="1" x14ac:dyDescent="0.15">
      <c r="A7768" s="593">
        <v>1475</v>
      </c>
      <c r="B7768" s="161" t="s">
        <v>20</v>
      </c>
      <c r="C7768" s="162" t="s">
        <v>21</v>
      </c>
      <c r="D7768" s="162" t="s">
        <v>1884</v>
      </c>
      <c r="E7768" s="162" t="s">
        <v>1885</v>
      </c>
      <c r="F7768" s="594" t="s">
        <v>14</v>
      </c>
      <c r="G7768" s="594"/>
      <c r="H7768" s="592"/>
      <c r="I7768" s="592"/>
      <c r="J7768" s="592"/>
      <c r="K7768" s="592"/>
      <c r="L7768" s="592"/>
    </row>
    <row r="7769" spans="1:12" s="148" customFormat="1" ht="26.25" customHeight="1" x14ac:dyDescent="0.15">
      <c r="A7769" s="593"/>
      <c r="B7769" s="589" t="s">
        <v>6109</v>
      </c>
      <c r="C7769" s="589" t="s">
        <v>6113</v>
      </c>
      <c r="D7769" s="596">
        <v>43032</v>
      </c>
      <c r="E7769" s="589" t="s">
        <v>1899</v>
      </c>
      <c r="F7769" s="589" t="s">
        <v>5205</v>
      </c>
      <c r="G7769" s="589"/>
      <c r="H7769" s="591" t="s">
        <v>1890</v>
      </c>
      <c r="I7769" s="591"/>
      <c r="J7769" s="164" t="s">
        <v>1891</v>
      </c>
      <c r="K7769" s="164" t="s">
        <v>0</v>
      </c>
      <c r="L7769" s="165">
        <v>272.27</v>
      </c>
    </row>
    <row r="7770" spans="1:12" s="148" customFormat="1" ht="39.75" customHeight="1" x14ac:dyDescent="0.15">
      <c r="A7770" s="593"/>
      <c r="B7770" s="589"/>
      <c r="C7770" s="589"/>
      <c r="D7770" s="596"/>
      <c r="E7770" s="589"/>
      <c r="F7770" s="589"/>
      <c r="G7770" s="589"/>
      <c r="H7770" s="591" t="s">
        <v>1892</v>
      </c>
      <c r="I7770" s="591"/>
      <c r="J7770" s="164" t="s">
        <v>1891</v>
      </c>
      <c r="K7770" s="164" t="s">
        <v>0</v>
      </c>
      <c r="L7770" s="165">
        <v>2356.4</v>
      </c>
    </row>
    <row r="7771" spans="1:12" s="148" customFormat="1" ht="24" customHeight="1" x14ac:dyDescent="0.15">
      <c r="A7771" s="593"/>
      <c r="B7771" s="161" t="s">
        <v>29</v>
      </c>
      <c r="C7771" s="162" t="s">
        <v>30</v>
      </c>
      <c r="D7771" s="162" t="s">
        <v>1893</v>
      </c>
      <c r="E7771" s="162" t="s">
        <v>1894</v>
      </c>
      <c r="F7771" s="592"/>
      <c r="G7771" s="592"/>
      <c r="H7771" s="591" t="s">
        <v>1895</v>
      </c>
      <c r="I7771" s="591"/>
      <c r="J7771" s="589" t="s">
        <v>1891</v>
      </c>
      <c r="K7771" s="589" t="s">
        <v>1891</v>
      </c>
      <c r="L7771" s="590">
        <v>0</v>
      </c>
    </row>
    <row r="7772" spans="1:12" s="148" customFormat="1" ht="24" customHeight="1" x14ac:dyDescent="0.15">
      <c r="A7772" s="593"/>
      <c r="B7772" s="164" t="s">
        <v>2052</v>
      </c>
      <c r="C7772" s="164" t="s">
        <v>5205</v>
      </c>
      <c r="D7772" s="166">
        <v>43033</v>
      </c>
      <c r="E7772" s="164" t="s">
        <v>2114</v>
      </c>
      <c r="F7772" s="592"/>
      <c r="G7772" s="592"/>
      <c r="H7772" s="591"/>
      <c r="I7772" s="591"/>
      <c r="J7772" s="589"/>
      <c r="K7772" s="589"/>
      <c r="L7772" s="590"/>
    </row>
    <row r="7773" spans="1:12" s="148" customFormat="1" ht="24" customHeight="1" x14ac:dyDescent="0.15">
      <c r="A7773" s="593">
        <v>1476</v>
      </c>
      <c r="B7773" s="161" t="s">
        <v>20</v>
      </c>
      <c r="C7773" s="162" t="s">
        <v>21</v>
      </c>
      <c r="D7773" s="162" t="s">
        <v>1884</v>
      </c>
      <c r="E7773" s="162" t="s">
        <v>1885</v>
      </c>
      <c r="F7773" s="594" t="s">
        <v>14</v>
      </c>
      <c r="G7773" s="594"/>
      <c r="H7773" s="592"/>
      <c r="I7773" s="592"/>
      <c r="J7773" s="592"/>
      <c r="K7773" s="592"/>
      <c r="L7773" s="592"/>
    </row>
    <row r="7774" spans="1:12" s="148" customFormat="1" ht="26.25" customHeight="1" x14ac:dyDescent="0.15">
      <c r="A7774" s="593"/>
      <c r="B7774" s="589" t="s">
        <v>6109</v>
      </c>
      <c r="C7774" s="589" t="s">
        <v>6114</v>
      </c>
      <c r="D7774" s="596">
        <v>43042</v>
      </c>
      <c r="E7774" s="589" t="s">
        <v>2809</v>
      </c>
      <c r="F7774" s="589" t="s">
        <v>6115</v>
      </c>
      <c r="G7774" s="589"/>
      <c r="H7774" s="591" t="s">
        <v>1890</v>
      </c>
      <c r="I7774" s="591"/>
      <c r="J7774" s="164" t="s">
        <v>1891</v>
      </c>
      <c r="K7774" s="164" t="s">
        <v>0</v>
      </c>
      <c r="L7774" s="165">
        <v>936</v>
      </c>
    </row>
    <row r="7775" spans="1:12" s="148" customFormat="1" ht="81.75" customHeight="1" x14ac:dyDescent="0.15">
      <c r="A7775" s="593"/>
      <c r="B7775" s="589"/>
      <c r="C7775" s="589"/>
      <c r="D7775" s="596"/>
      <c r="E7775" s="589"/>
      <c r="F7775" s="589"/>
      <c r="G7775" s="589"/>
      <c r="H7775" s="591" t="s">
        <v>1892</v>
      </c>
      <c r="I7775" s="591"/>
      <c r="J7775" s="164" t="s">
        <v>1891</v>
      </c>
      <c r="K7775" s="164" t="s">
        <v>0</v>
      </c>
      <c r="L7775" s="165">
        <v>10668.5</v>
      </c>
    </row>
    <row r="7776" spans="1:12" s="148" customFormat="1" ht="24" customHeight="1" x14ac:dyDescent="0.15">
      <c r="A7776" s="593"/>
      <c r="B7776" s="161" t="s">
        <v>29</v>
      </c>
      <c r="C7776" s="162" t="s">
        <v>30</v>
      </c>
      <c r="D7776" s="162" t="s">
        <v>1893</v>
      </c>
      <c r="E7776" s="162" t="s">
        <v>1894</v>
      </c>
      <c r="F7776" s="592"/>
      <c r="G7776" s="592"/>
      <c r="H7776" s="591" t="s">
        <v>1895</v>
      </c>
      <c r="I7776" s="591"/>
      <c r="J7776" s="589" t="s">
        <v>1891</v>
      </c>
      <c r="K7776" s="589" t="s">
        <v>0</v>
      </c>
      <c r="L7776" s="590">
        <v>262</v>
      </c>
    </row>
    <row r="7777" spans="1:12" s="148" customFormat="1" ht="24" customHeight="1" x14ac:dyDescent="0.15">
      <c r="A7777" s="593"/>
      <c r="B7777" s="164" t="s">
        <v>2052</v>
      </c>
      <c r="C7777" s="164" t="s">
        <v>6115</v>
      </c>
      <c r="D7777" s="166">
        <v>43050</v>
      </c>
      <c r="E7777" s="164" t="s">
        <v>6116</v>
      </c>
      <c r="F7777" s="592"/>
      <c r="G7777" s="592"/>
      <c r="H7777" s="591"/>
      <c r="I7777" s="591"/>
      <c r="J7777" s="589"/>
      <c r="K7777" s="589"/>
      <c r="L7777" s="590"/>
    </row>
    <row r="7778" spans="1:12" s="148" customFormat="1" ht="24" customHeight="1" x14ac:dyDescent="0.15">
      <c r="A7778" s="593">
        <v>1477</v>
      </c>
      <c r="B7778" s="161" t="s">
        <v>20</v>
      </c>
      <c r="C7778" s="162" t="s">
        <v>21</v>
      </c>
      <c r="D7778" s="162" t="s">
        <v>1884</v>
      </c>
      <c r="E7778" s="162" t="s">
        <v>1885</v>
      </c>
      <c r="F7778" s="594" t="s">
        <v>14</v>
      </c>
      <c r="G7778" s="594"/>
      <c r="H7778" s="592"/>
      <c r="I7778" s="592"/>
      <c r="J7778" s="592"/>
      <c r="K7778" s="592"/>
      <c r="L7778" s="592"/>
    </row>
    <row r="7779" spans="1:12" s="148" customFormat="1" ht="26.25" customHeight="1" x14ac:dyDescent="0.15">
      <c r="A7779" s="593"/>
      <c r="B7779" s="589" t="s">
        <v>6109</v>
      </c>
      <c r="C7779" s="589" t="s">
        <v>6117</v>
      </c>
      <c r="D7779" s="596">
        <v>43116</v>
      </c>
      <c r="E7779" s="589" t="s">
        <v>3266</v>
      </c>
      <c r="F7779" s="589" t="s">
        <v>1038</v>
      </c>
      <c r="G7779" s="589"/>
      <c r="H7779" s="591" t="s">
        <v>1890</v>
      </c>
      <c r="I7779" s="591"/>
      <c r="J7779" s="164" t="s">
        <v>0</v>
      </c>
      <c r="K7779" s="164" t="s">
        <v>1891</v>
      </c>
      <c r="L7779" s="165">
        <v>1071.97</v>
      </c>
    </row>
    <row r="7780" spans="1:12" s="148" customFormat="1" ht="71.25" customHeight="1" x14ac:dyDescent="0.15">
      <c r="A7780" s="593"/>
      <c r="B7780" s="589"/>
      <c r="C7780" s="589"/>
      <c r="D7780" s="596"/>
      <c r="E7780" s="589"/>
      <c r="F7780" s="589"/>
      <c r="G7780" s="589"/>
      <c r="H7780" s="591" t="s">
        <v>1892</v>
      </c>
      <c r="I7780" s="591"/>
      <c r="J7780" s="164" t="s">
        <v>0</v>
      </c>
      <c r="K7780" s="164" t="s">
        <v>1891</v>
      </c>
      <c r="L7780" s="165">
        <v>472</v>
      </c>
    </row>
    <row r="7781" spans="1:12" s="148" customFormat="1" ht="24" customHeight="1" x14ac:dyDescent="0.15">
      <c r="A7781" s="593"/>
      <c r="B7781" s="161" t="s">
        <v>29</v>
      </c>
      <c r="C7781" s="162" t="s">
        <v>30</v>
      </c>
      <c r="D7781" s="162" t="s">
        <v>1893</v>
      </c>
      <c r="E7781" s="162" t="s">
        <v>1894</v>
      </c>
      <c r="F7781" s="592"/>
      <c r="G7781" s="592"/>
      <c r="H7781" s="591" t="s">
        <v>1895</v>
      </c>
      <c r="I7781" s="591"/>
      <c r="J7781" s="589" t="s">
        <v>1891</v>
      </c>
      <c r="K7781" s="589" t="s">
        <v>0</v>
      </c>
      <c r="L7781" s="590">
        <v>1020</v>
      </c>
    </row>
    <row r="7782" spans="1:12" s="148" customFormat="1" ht="24" customHeight="1" x14ac:dyDescent="0.15">
      <c r="A7782" s="593"/>
      <c r="B7782" s="164" t="s">
        <v>2052</v>
      </c>
      <c r="C7782" s="164" t="s">
        <v>1038</v>
      </c>
      <c r="D7782" s="166">
        <v>43121</v>
      </c>
      <c r="E7782" s="164" t="s">
        <v>3267</v>
      </c>
      <c r="F7782" s="592"/>
      <c r="G7782" s="592"/>
      <c r="H7782" s="591"/>
      <c r="I7782" s="591"/>
      <c r="J7782" s="589"/>
      <c r="K7782" s="589"/>
      <c r="L7782" s="590"/>
    </row>
    <row r="7783" spans="1:12" s="148" customFormat="1" ht="24" customHeight="1" x14ac:dyDescent="0.15">
      <c r="A7783" s="593">
        <v>1478</v>
      </c>
      <c r="B7783" s="161" t="s">
        <v>20</v>
      </c>
      <c r="C7783" s="162" t="s">
        <v>21</v>
      </c>
      <c r="D7783" s="162" t="s">
        <v>1884</v>
      </c>
      <c r="E7783" s="162" t="s">
        <v>1885</v>
      </c>
      <c r="F7783" s="594" t="s">
        <v>14</v>
      </c>
      <c r="G7783" s="594"/>
      <c r="H7783" s="592"/>
      <c r="I7783" s="592"/>
      <c r="J7783" s="592"/>
      <c r="K7783" s="592"/>
      <c r="L7783" s="592"/>
    </row>
    <row r="7784" spans="1:12" s="148" customFormat="1" ht="26.25" customHeight="1" x14ac:dyDescent="0.15">
      <c r="A7784" s="593"/>
      <c r="B7784" s="589" t="s">
        <v>6109</v>
      </c>
      <c r="C7784" s="589" t="s">
        <v>6118</v>
      </c>
      <c r="D7784" s="596">
        <v>43124</v>
      </c>
      <c r="E7784" s="589" t="s">
        <v>2234</v>
      </c>
      <c r="F7784" s="589" t="s">
        <v>3299</v>
      </c>
      <c r="G7784" s="589"/>
      <c r="H7784" s="591" t="s">
        <v>1890</v>
      </c>
      <c r="I7784" s="591"/>
      <c r="J7784" s="164" t="s">
        <v>1891</v>
      </c>
      <c r="K7784" s="164" t="s">
        <v>0</v>
      </c>
      <c r="L7784" s="165">
        <v>402</v>
      </c>
    </row>
    <row r="7785" spans="1:12" s="148" customFormat="1" ht="71.25" customHeight="1" x14ac:dyDescent="0.15">
      <c r="A7785" s="593"/>
      <c r="B7785" s="589"/>
      <c r="C7785" s="589"/>
      <c r="D7785" s="596"/>
      <c r="E7785" s="589"/>
      <c r="F7785" s="589"/>
      <c r="G7785" s="589"/>
      <c r="H7785" s="591" t="s">
        <v>1892</v>
      </c>
      <c r="I7785" s="591"/>
      <c r="J7785" s="164" t="s">
        <v>1891</v>
      </c>
      <c r="K7785" s="164" t="s">
        <v>0</v>
      </c>
      <c r="L7785" s="165">
        <v>983</v>
      </c>
    </row>
    <row r="7786" spans="1:12" s="148" customFormat="1" ht="24" customHeight="1" x14ac:dyDescent="0.15">
      <c r="A7786" s="593"/>
      <c r="B7786" s="161" t="s">
        <v>29</v>
      </c>
      <c r="C7786" s="162" t="s">
        <v>30</v>
      </c>
      <c r="D7786" s="162" t="s">
        <v>1893</v>
      </c>
      <c r="E7786" s="162" t="s">
        <v>1894</v>
      </c>
      <c r="F7786" s="592"/>
      <c r="G7786" s="592"/>
      <c r="H7786" s="591" t="s">
        <v>1895</v>
      </c>
      <c r="I7786" s="591"/>
      <c r="J7786" s="589" t="s">
        <v>1891</v>
      </c>
      <c r="K7786" s="589" t="s">
        <v>0</v>
      </c>
      <c r="L7786" s="590">
        <v>150</v>
      </c>
    </row>
    <row r="7787" spans="1:12" s="148" customFormat="1" ht="24" customHeight="1" x14ac:dyDescent="0.15">
      <c r="A7787" s="593"/>
      <c r="B7787" s="164" t="s">
        <v>2052</v>
      </c>
      <c r="C7787" s="164" t="s">
        <v>3299</v>
      </c>
      <c r="D7787" s="166">
        <v>43126</v>
      </c>
      <c r="E7787" s="164" t="s">
        <v>3702</v>
      </c>
      <c r="F7787" s="592"/>
      <c r="G7787" s="592"/>
      <c r="H7787" s="591"/>
      <c r="I7787" s="591"/>
      <c r="J7787" s="589"/>
      <c r="K7787" s="589"/>
      <c r="L7787" s="590"/>
    </row>
    <row r="7788" spans="1:12" s="148" customFormat="1" ht="24" customHeight="1" x14ac:dyDescent="0.15">
      <c r="A7788" s="593">
        <v>1479</v>
      </c>
      <c r="B7788" s="161" t="s">
        <v>20</v>
      </c>
      <c r="C7788" s="162" t="s">
        <v>21</v>
      </c>
      <c r="D7788" s="162" t="s">
        <v>1884</v>
      </c>
      <c r="E7788" s="162" t="s">
        <v>1885</v>
      </c>
      <c r="F7788" s="594" t="s">
        <v>14</v>
      </c>
      <c r="G7788" s="594"/>
      <c r="H7788" s="592"/>
      <c r="I7788" s="592"/>
      <c r="J7788" s="592"/>
      <c r="K7788" s="592"/>
      <c r="L7788" s="592"/>
    </row>
    <row r="7789" spans="1:12" s="148" customFormat="1" ht="26.25" customHeight="1" x14ac:dyDescent="0.15">
      <c r="A7789" s="593"/>
      <c r="B7789" s="589" t="s">
        <v>6109</v>
      </c>
      <c r="C7789" s="589" t="s">
        <v>6119</v>
      </c>
      <c r="D7789" s="596">
        <v>43159</v>
      </c>
      <c r="E7789" s="589" t="s">
        <v>2004</v>
      </c>
      <c r="F7789" s="589" t="s">
        <v>5451</v>
      </c>
      <c r="G7789" s="589"/>
      <c r="H7789" s="591" t="s">
        <v>1890</v>
      </c>
      <c r="I7789" s="591"/>
      <c r="J7789" s="164" t="s">
        <v>1891</v>
      </c>
      <c r="K7789" s="164" t="s">
        <v>0</v>
      </c>
      <c r="L7789" s="165">
        <v>249.92</v>
      </c>
    </row>
    <row r="7790" spans="1:12" s="148" customFormat="1" ht="50.25" customHeight="1" x14ac:dyDescent="0.15">
      <c r="A7790" s="593"/>
      <c r="B7790" s="589"/>
      <c r="C7790" s="589"/>
      <c r="D7790" s="596"/>
      <c r="E7790" s="589"/>
      <c r="F7790" s="589"/>
      <c r="G7790" s="589"/>
      <c r="H7790" s="591" t="s">
        <v>1892</v>
      </c>
      <c r="I7790" s="591"/>
      <c r="J7790" s="164" t="s">
        <v>1891</v>
      </c>
      <c r="K7790" s="164" t="s">
        <v>0</v>
      </c>
      <c r="L7790" s="165">
        <v>1955.28</v>
      </c>
    </row>
    <row r="7791" spans="1:12" s="148" customFormat="1" ht="24" customHeight="1" x14ac:dyDescent="0.15">
      <c r="A7791" s="593"/>
      <c r="B7791" s="161" t="s">
        <v>29</v>
      </c>
      <c r="C7791" s="162" t="s">
        <v>30</v>
      </c>
      <c r="D7791" s="162" t="s">
        <v>1893</v>
      </c>
      <c r="E7791" s="162" t="s">
        <v>1894</v>
      </c>
      <c r="F7791" s="592"/>
      <c r="G7791" s="592"/>
      <c r="H7791" s="591" t="s">
        <v>1895</v>
      </c>
      <c r="I7791" s="591"/>
      <c r="J7791" s="589" t="s">
        <v>1891</v>
      </c>
      <c r="K7791" s="589" t="s">
        <v>0</v>
      </c>
      <c r="L7791" s="590">
        <v>200</v>
      </c>
    </row>
    <row r="7792" spans="1:12" s="148" customFormat="1" ht="24" customHeight="1" x14ac:dyDescent="0.15">
      <c r="A7792" s="593"/>
      <c r="B7792" s="164" t="s">
        <v>2052</v>
      </c>
      <c r="C7792" s="164" t="s">
        <v>5451</v>
      </c>
      <c r="D7792" s="166">
        <v>43160</v>
      </c>
      <c r="E7792" s="164" t="s">
        <v>6120</v>
      </c>
      <c r="F7792" s="592"/>
      <c r="G7792" s="592"/>
      <c r="H7792" s="591"/>
      <c r="I7792" s="591"/>
      <c r="J7792" s="589"/>
      <c r="K7792" s="589"/>
      <c r="L7792" s="590"/>
    </row>
    <row r="7793" spans="1:12" s="148" customFormat="1" ht="24" customHeight="1" x14ac:dyDescent="0.15">
      <c r="A7793" s="593">
        <v>1480</v>
      </c>
      <c r="B7793" s="161" t="s">
        <v>20</v>
      </c>
      <c r="C7793" s="162" t="s">
        <v>21</v>
      </c>
      <c r="D7793" s="162" t="s">
        <v>1884</v>
      </c>
      <c r="E7793" s="162" t="s">
        <v>1885</v>
      </c>
      <c r="F7793" s="594" t="s">
        <v>14</v>
      </c>
      <c r="G7793" s="594"/>
      <c r="H7793" s="592"/>
      <c r="I7793" s="592"/>
      <c r="J7793" s="592"/>
      <c r="K7793" s="592"/>
      <c r="L7793" s="592"/>
    </row>
    <row r="7794" spans="1:12" s="148" customFormat="1" ht="26.25" customHeight="1" x14ac:dyDescent="0.15">
      <c r="A7794" s="593"/>
      <c r="B7794" s="589" t="s">
        <v>6121</v>
      </c>
      <c r="C7794" s="595" t="s">
        <v>6122</v>
      </c>
      <c r="D7794" s="596">
        <v>43032</v>
      </c>
      <c r="E7794" s="589" t="s">
        <v>2712</v>
      </c>
      <c r="F7794" s="589" t="s">
        <v>2343</v>
      </c>
      <c r="G7794" s="589"/>
      <c r="H7794" s="591" t="s">
        <v>1890</v>
      </c>
      <c r="I7794" s="591"/>
      <c r="J7794" s="164" t="s">
        <v>1891</v>
      </c>
      <c r="K7794" s="164" t="s">
        <v>0</v>
      </c>
      <c r="L7794" s="165">
        <v>730.48</v>
      </c>
    </row>
    <row r="7795" spans="1:12" s="148" customFormat="1" ht="354.75" customHeight="1" x14ac:dyDescent="0.15">
      <c r="A7795" s="593"/>
      <c r="B7795" s="589"/>
      <c r="C7795" s="595"/>
      <c r="D7795" s="596"/>
      <c r="E7795" s="589"/>
      <c r="F7795" s="589"/>
      <c r="G7795" s="589"/>
      <c r="H7795" s="591" t="s">
        <v>1892</v>
      </c>
      <c r="I7795" s="591"/>
      <c r="J7795" s="164" t="s">
        <v>1891</v>
      </c>
      <c r="K7795" s="164" t="s">
        <v>0</v>
      </c>
      <c r="L7795" s="165">
        <v>1467.22</v>
      </c>
    </row>
    <row r="7796" spans="1:12" s="148" customFormat="1" ht="24" customHeight="1" x14ac:dyDescent="0.15">
      <c r="A7796" s="593"/>
      <c r="B7796" s="161" t="s">
        <v>29</v>
      </c>
      <c r="C7796" s="162" t="s">
        <v>30</v>
      </c>
      <c r="D7796" s="162" t="s">
        <v>1893</v>
      </c>
      <c r="E7796" s="162" t="s">
        <v>1894</v>
      </c>
      <c r="F7796" s="592"/>
      <c r="G7796" s="592"/>
      <c r="H7796" s="591" t="s">
        <v>1895</v>
      </c>
      <c r="I7796" s="591"/>
      <c r="J7796" s="589" t="s">
        <v>1891</v>
      </c>
      <c r="K7796" s="589" t="s">
        <v>1891</v>
      </c>
      <c r="L7796" s="590">
        <v>0</v>
      </c>
    </row>
    <row r="7797" spans="1:12" s="148" customFormat="1" ht="24" customHeight="1" x14ac:dyDescent="0.15">
      <c r="A7797" s="593"/>
      <c r="B7797" s="164" t="s">
        <v>6123</v>
      </c>
      <c r="C7797" s="164" t="s">
        <v>2343</v>
      </c>
      <c r="D7797" s="166">
        <v>43037</v>
      </c>
      <c r="E7797" s="164" t="s">
        <v>1924</v>
      </c>
      <c r="F7797" s="592"/>
      <c r="G7797" s="592"/>
      <c r="H7797" s="591"/>
      <c r="I7797" s="591"/>
      <c r="J7797" s="589"/>
      <c r="K7797" s="589"/>
      <c r="L7797" s="590"/>
    </row>
    <row r="7798" spans="1:12" s="148" customFormat="1" ht="24" customHeight="1" x14ac:dyDescent="0.15">
      <c r="A7798" s="593">
        <v>1481</v>
      </c>
      <c r="B7798" s="161" t="s">
        <v>20</v>
      </c>
      <c r="C7798" s="162" t="s">
        <v>21</v>
      </c>
      <c r="D7798" s="162" t="s">
        <v>1884</v>
      </c>
      <c r="E7798" s="162" t="s">
        <v>1885</v>
      </c>
      <c r="F7798" s="594" t="s">
        <v>14</v>
      </c>
      <c r="G7798" s="594"/>
      <c r="H7798" s="592"/>
      <c r="I7798" s="592"/>
      <c r="J7798" s="592"/>
      <c r="K7798" s="592"/>
      <c r="L7798" s="592"/>
    </row>
    <row r="7799" spans="1:12" s="148" customFormat="1" ht="26.25" customHeight="1" x14ac:dyDescent="0.15">
      <c r="A7799" s="593"/>
      <c r="B7799" s="589" t="s">
        <v>6121</v>
      </c>
      <c r="C7799" s="595" t="s">
        <v>6124</v>
      </c>
      <c r="D7799" s="596">
        <v>43041</v>
      </c>
      <c r="E7799" s="589" t="s">
        <v>2028</v>
      </c>
      <c r="F7799" s="589" t="s">
        <v>6125</v>
      </c>
      <c r="G7799" s="589"/>
      <c r="H7799" s="591" t="s">
        <v>1890</v>
      </c>
      <c r="I7799" s="591"/>
      <c r="J7799" s="164" t="s">
        <v>1891</v>
      </c>
      <c r="K7799" s="164" t="s">
        <v>0</v>
      </c>
      <c r="L7799" s="165">
        <v>384.13</v>
      </c>
    </row>
    <row r="7800" spans="1:12" s="148" customFormat="1" ht="408.95" customHeight="1" x14ac:dyDescent="0.15">
      <c r="A7800" s="593"/>
      <c r="B7800" s="589"/>
      <c r="C7800" s="595"/>
      <c r="D7800" s="596"/>
      <c r="E7800" s="589"/>
      <c r="F7800" s="589"/>
      <c r="G7800" s="589"/>
      <c r="H7800" s="591" t="s">
        <v>1892</v>
      </c>
      <c r="I7800" s="591"/>
      <c r="J7800" s="589" t="s">
        <v>1891</v>
      </c>
      <c r="K7800" s="589" t="s">
        <v>0</v>
      </c>
      <c r="L7800" s="590">
        <v>397.37</v>
      </c>
    </row>
    <row r="7801" spans="1:12" s="148" customFormat="1" ht="8.85" customHeight="1" x14ac:dyDescent="0.15">
      <c r="A7801" s="593"/>
      <c r="B7801" s="589"/>
      <c r="C7801" s="595"/>
      <c r="D7801" s="596"/>
      <c r="E7801" s="589"/>
      <c r="F7801" s="589"/>
      <c r="G7801" s="589"/>
      <c r="H7801" s="591"/>
      <c r="I7801" s="591"/>
      <c r="J7801" s="589"/>
      <c r="K7801" s="589"/>
      <c r="L7801" s="590"/>
    </row>
    <row r="7802" spans="1:12" s="148" customFormat="1" ht="24" customHeight="1" x14ac:dyDescent="0.15">
      <c r="A7802" s="593"/>
      <c r="B7802" s="161" t="s">
        <v>29</v>
      </c>
      <c r="C7802" s="162" t="s">
        <v>30</v>
      </c>
      <c r="D7802" s="162" t="s">
        <v>1893</v>
      </c>
      <c r="E7802" s="162" t="s">
        <v>1894</v>
      </c>
      <c r="F7802" s="592"/>
      <c r="G7802" s="592"/>
      <c r="H7802" s="591" t="s">
        <v>1895</v>
      </c>
      <c r="I7802" s="591"/>
      <c r="J7802" s="589" t="s">
        <v>1891</v>
      </c>
      <c r="K7802" s="589" t="s">
        <v>0</v>
      </c>
      <c r="L7802" s="590">
        <v>400</v>
      </c>
    </row>
    <row r="7803" spans="1:12" s="148" customFormat="1" ht="24" customHeight="1" x14ac:dyDescent="0.15">
      <c r="A7803" s="593"/>
      <c r="B7803" s="164" t="s">
        <v>6123</v>
      </c>
      <c r="C7803" s="164" t="s">
        <v>6125</v>
      </c>
      <c r="D7803" s="166">
        <v>43043</v>
      </c>
      <c r="E7803" s="164" t="s">
        <v>2939</v>
      </c>
      <c r="F7803" s="592"/>
      <c r="G7803" s="592"/>
      <c r="H7803" s="591"/>
      <c r="I7803" s="591"/>
      <c r="J7803" s="589"/>
      <c r="K7803" s="589"/>
      <c r="L7803" s="590"/>
    </row>
    <row r="7804" spans="1:12" s="148" customFormat="1" ht="24" customHeight="1" x14ac:dyDescent="0.15">
      <c r="A7804" s="593">
        <v>1482</v>
      </c>
      <c r="B7804" s="161" t="s">
        <v>20</v>
      </c>
      <c r="C7804" s="162" t="s">
        <v>21</v>
      </c>
      <c r="D7804" s="162" t="s">
        <v>1884</v>
      </c>
      <c r="E7804" s="162" t="s">
        <v>1885</v>
      </c>
      <c r="F7804" s="594" t="s">
        <v>14</v>
      </c>
      <c r="G7804" s="594"/>
      <c r="H7804" s="592"/>
      <c r="I7804" s="592"/>
      <c r="J7804" s="592"/>
      <c r="K7804" s="592"/>
      <c r="L7804" s="592"/>
    </row>
    <row r="7805" spans="1:12" s="148" customFormat="1" ht="26.25" customHeight="1" x14ac:dyDescent="0.15">
      <c r="A7805" s="593"/>
      <c r="B7805" s="589" t="s">
        <v>6121</v>
      </c>
      <c r="C7805" s="595" t="s">
        <v>6126</v>
      </c>
      <c r="D7805" s="596">
        <v>43125</v>
      </c>
      <c r="E7805" s="589" t="s">
        <v>2033</v>
      </c>
      <c r="F7805" s="589" t="s">
        <v>4959</v>
      </c>
      <c r="G7805" s="589"/>
      <c r="H7805" s="591" t="s">
        <v>1890</v>
      </c>
      <c r="I7805" s="591"/>
      <c r="J7805" s="164" t="s">
        <v>1891</v>
      </c>
      <c r="K7805" s="164" t="s">
        <v>0</v>
      </c>
      <c r="L7805" s="165">
        <v>285.24</v>
      </c>
    </row>
    <row r="7806" spans="1:12" s="148" customFormat="1" ht="260.25" customHeight="1" x14ac:dyDescent="0.15">
      <c r="A7806" s="593"/>
      <c r="B7806" s="589"/>
      <c r="C7806" s="595"/>
      <c r="D7806" s="596"/>
      <c r="E7806" s="589"/>
      <c r="F7806" s="589"/>
      <c r="G7806" s="589"/>
      <c r="H7806" s="591" t="s">
        <v>1892</v>
      </c>
      <c r="I7806" s="591"/>
      <c r="J7806" s="164" t="s">
        <v>1891</v>
      </c>
      <c r="K7806" s="164" t="s">
        <v>0</v>
      </c>
      <c r="L7806" s="165">
        <v>528.6</v>
      </c>
    </row>
    <row r="7807" spans="1:12" s="148" customFormat="1" ht="24" customHeight="1" x14ac:dyDescent="0.15">
      <c r="A7807" s="593"/>
      <c r="B7807" s="161" t="s">
        <v>29</v>
      </c>
      <c r="C7807" s="162" t="s">
        <v>30</v>
      </c>
      <c r="D7807" s="162" t="s">
        <v>1893</v>
      </c>
      <c r="E7807" s="162" t="s">
        <v>1894</v>
      </c>
      <c r="F7807" s="592"/>
      <c r="G7807" s="592"/>
      <c r="H7807" s="591" t="s">
        <v>1895</v>
      </c>
      <c r="I7807" s="591"/>
      <c r="J7807" s="589" t="s">
        <v>1891</v>
      </c>
      <c r="K7807" s="589" t="s">
        <v>1891</v>
      </c>
      <c r="L7807" s="590">
        <v>0</v>
      </c>
    </row>
    <row r="7808" spans="1:12" s="148" customFormat="1" ht="24" customHeight="1" x14ac:dyDescent="0.15">
      <c r="A7808" s="593"/>
      <c r="B7808" s="164" t="s">
        <v>6123</v>
      </c>
      <c r="C7808" s="164" t="s">
        <v>4959</v>
      </c>
      <c r="D7808" s="166">
        <v>43127</v>
      </c>
      <c r="E7808" s="164" t="s">
        <v>1959</v>
      </c>
      <c r="F7808" s="592"/>
      <c r="G7808" s="592"/>
      <c r="H7808" s="591"/>
      <c r="I7808" s="591"/>
      <c r="J7808" s="589"/>
      <c r="K7808" s="589"/>
      <c r="L7808" s="590"/>
    </row>
    <row r="7809" spans="1:12" s="148" customFormat="1" ht="24" customHeight="1" x14ac:dyDescent="0.15">
      <c r="A7809" s="593">
        <v>1483</v>
      </c>
      <c r="B7809" s="161" t="s">
        <v>20</v>
      </c>
      <c r="C7809" s="162" t="s">
        <v>21</v>
      </c>
      <c r="D7809" s="162" t="s">
        <v>1884</v>
      </c>
      <c r="E7809" s="162" t="s">
        <v>1885</v>
      </c>
      <c r="F7809" s="594" t="s">
        <v>14</v>
      </c>
      <c r="G7809" s="594"/>
      <c r="H7809" s="592"/>
      <c r="I7809" s="592"/>
      <c r="J7809" s="592"/>
      <c r="K7809" s="592"/>
      <c r="L7809" s="592"/>
    </row>
    <row r="7810" spans="1:12" s="148" customFormat="1" ht="26.25" customHeight="1" x14ac:dyDescent="0.15">
      <c r="A7810" s="593"/>
      <c r="B7810" s="589" t="s">
        <v>6121</v>
      </c>
      <c r="C7810" s="595" t="s">
        <v>6127</v>
      </c>
      <c r="D7810" s="596">
        <v>43138</v>
      </c>
      <c r="E7810" s="589" t="s">
        <v>2008</v>
      </c>
      <c r="F7810" s="589" t="s">
        <v>6128</v>
      </c>
      <c r="G7810" s="589"/>
      <c r="H7810" s="591" t="s">
        <v>1890</v>
      </c>
      <c r="I7810" s="591"/>
      <c r="J7810" s="164" t="s">
        <v>1891</v>
      </c>
      <c r="K7810" s="164" t="s">
        <v>0</v>
      </c>
      <c r="L7810" s="165">
        <v>206.6</v>
      </c>
    </row>
    <row r="7811" spans="1:12" s="148" customFormat="1" ht="354.75" customHeight="1" x14ac:dyDescent="0.15">
      <c r="A7811" s="593"/>
      <c r="B7811" s="589"/>
      <c r="C7811" s="595"/>
      <c r="D7811" s="596"/>
      <c r="E7811" s="589"/>
      <c r="F7811" s="589"/>
      <c r="G7811" s="589"/>
      <c r="H7811" s="591" t="s">
        <v>1892</v>
      </c>
      <c r="I7811" s="591"/>
      <c r="J7811" s="164" t="s">
        <v>1891</v>
      </c>
      <c r="K7811" s="164" t="s">
        <v>0</v>
      </c>
      <c r="L7811" s="165">
        <v>875.07</v>
      </c>
    </row>
    <row r="7812" spans="1:12" s="148" customFormat="1" ht="24" customHeight="1" x14ac:dyDescent="0.15">
      <c r="A7812" s="593"/>
      <c r="B7812" s="161" t="s">
        <v>29</v>
      </c>
      <c r="C7812" s="162" t="s">
        <v>30</v>
      </c>
      <c r="D7812" s="162" t="s">
        <v>1893</v>
      </c>
      <c r="E7812" s="162" t="s">
        <v>1894</v>
      </c>
      <c r="F7812" s="592"/>
      <c r="G7812" s="592"/>
      <c r="H7812" s="591" t="s">
        <v>1895</v>
      </c>
      <c r="I7812" s="591"/>
      <c r="J7812" s="589" t="s">
        <v>1891</v>
      </c>
      <c r="K7812" s="589" t="s">
        <v>1891</v>
      </c>
      <c r="L7812" s="590">
        <v>0</v>
      </c>
    </row>
    <row r="7813" spans="1:12" s="148" customFormat="1" ht="24" customHeight="1" x14ac:dyDescent="0.15">
      <c r="A7813" s="593"/>
      <c r="B7813" s="164" t="s">
        <v>6123</v>
      </c>
      <c r="C7813" s="164" t="s">
        <v>6128</v>
      </c>
      <c r="D7813" s="166">
        <v>43139</v>
      </c>
      <c r="E7813" s="164" t="s">
        <v>3904</v>
      </c>
      <c r="F7813" s="592"/>
      <c r="G7813" s="592"/>
      <c r="H7813" s="591"/>
      <c r="I7813" s="591"/>
      <c r="J7813" s="589"/>
      <c r="K7813" s="589"/>
      <c r="L7813" s="590"/>
    </row>
    <row r="7814" spans="1:12" s="148" customFormat="1" ht="24" customHeight="1" x14ac:dyDescent="0.15">
      <c r="A7814" s="593">
        <v>1484</v>
      </c>
      <c r="B7814" s="161" t="s">
        <v>20</v>
      </c>
      <c r="C7814" s="162" t="s">
        <v>21</v>
      </c>
      <c r="D7814" s="162" t="s">
        <v>1884</v>
      </c>
      <c r="E7814" s="162" t="s">
        <v>1885</v>
      </c>
      <c r="F7814" s="594" t="s">
        <v>14</v>
      </c>
      <c r="G7814" s="594"/>
      <c r="H7814" s="592"/>
      <c r="I7814" s="592"/>
      <c r="J7814" s="592"/>
      <c r="K7814" s="592"/>
      <c r="L7814" s="592"/>
    </row>
    <row r="7815" spans="1:12" s="148" customFormat="1" ht="26.25" customHeight="1" x14ac:dyDescent="0.15">
      <c r="A7815" s="593"/>
      <c r="B7815" s="589" t="s">
        <v>6129</v>
      </c>
      <c r="C7815" s="589" t="s">
        <v>6130</v>
      </c>
      <c r="D7815" s="596">
        <v>43015</v>
      </c>
      <c r="E7815" s="589" t="s">
        <v>1984</v>
      </c>
      <c r="F7815" s="589" t="s">
        <v>6131</v>
      </c>
      <c r="G7815" s="589"/>
      <c r="H7815" s="591" t="s">
        <v>1890</v>
      </c>
      <c r="I7815" s="591"/>
      <c r="J7815" s="164" t="s">
        <v>1891</v>
      </c>
      <c r="K7815" s="164" t="s">
        <v>1891</v>
      </c>
      <c r="L7815" s="165">
        <v>0</v>
      </c>
    </row>
    <row r="7816" spans="1:12" s="148" customFormat="1" ht="29.25" customHeight="1" x14ac:dyDescent="0.15">
      <c r="A7816" s="593"/>
      <c r="B7816" s="589"/>
      <c r="C7816" s="589"/>
      <c r="D7816" s="596"/>
      <c r="E7816" s="589"/>
      <c r="F7816" s="589"/>
      <c r="G7816" s="589"/>
      <c r="H7816" s="591" t="s">
        <v>1892</v>
      </c>
      <c r="I7816" s="591"/>
      <c r="J7816" s="164" t="s">
        <v>1891</v>
      </c>
      <c r="K7816" s="164" t="s">
        <v>0</v>
      </c>
      <c r="L7816" s="165">
        <v>387.4</v>
      </c>
    </row>
    <row r="7817" spans="1:12" s="148" customFormat="1" ht="24" customHeight="1" x14ac:dyDescent="0.15">
      <c r="A7817" s="593"/>
      <c r="B7817" s="161" t="s">
        <v>29</v>
      </c>
      <c r="C7817" s="162" t="s">
        <v>30</v>
      </c>
      <c r="D7817" s="162" t="s">
        <v>1893</v>
      </c>
      <c r="E7817" s="162" t="s">
        <v>1894</v>
      </c>
      <c r="F7817" s="592"/>
      <c r="G7817" s="592"/>
      <c r="H7817" s="591" t="s">
        <v>1895</v>
      </c>
      <c r="I7817" s="591"/>
      <c r="J7817" s="589" t="s">
        <v>1891</v>
      </c>
      <c r="K7817" s="589" t="s">
        <v>0</v>
      </c>
      <c r="L7817" s="590">
        <v>100</v>
      </c>
    </row>
    <row r="7818" spans="1:12" s="148" customFormat="1" ht="24" customHeight="1" x14ac:dyDescent="0.15">
      <c r="A7818" s="593"/>
      <c r="B7818" s="164" t="s">
        <v>2281</v>
      </c>
      <c r="C7818" s="164" t="s">
        <v>6131</v>
      </c>
      <c r="D7818" s="166">
        <v>43015</v>
      </c>
      <c r="E7818" s="164" t="s">
        <v>6132</v>
      </c>
      <c r="F7818" s="592"/>
      <c r="G7818" s="592"/>
      <c r="H7818" s="591"/>
      <c r="I7818" s="591"/>
      <c r="J7818" s="589"/>
      <c r="K7818" s="589"/>
      <c r="L7818" s="590"/>
    </row>
    <row r="7819" spans="1:12" s="148" customFormat="1" ht="24" customHeight="1" x14ac:dyDescent="0.15">
      <c r="A7819" s="593">
        <v>1485</v>
      </c>
      <c r="B7819" s="161" t="s">
        <v>20</v>
      </c>
      <c r="C7819" s="162" t="s">
        <v>21</v>
      </c>
      <c r="D7819" s="162" t="s">
        <v>1884</v>
      </c>
      <c r="E7819" s="162" t="s">
        <v>1885</v>
      </c>
      <c r="F7819" s="594" t="s">
        <v>14</v>
      </c>
      <c r="G7819" s="594"/>
      <c r="H7819" s="592"/>
      <c r="I7819" s="592"/>
      <c r="J7819" s="592"/>
      <c r="K7819" s="592"/>
      <c r="L7819" s="592"/>
    </row>
    <row r="7820" spans="1:12" s="148" customFormat="1" ht="26.25" customHeight="1" x14ac:dyDescent="0.15">
      <c r="A7820" s="593"/>
      <c r="B7820" s="589" t="s">
        <v>6129</v>
      </c>
      <c r="C7820" s="595" t="s">
        <v>6133</v>
      </c>
      <c r="D7820" s="596">
        <v>43042</v>
      </c>
      <c r="E7820" s="589" t="s">
        <v>1899</v>
      </c>
      <c r="F7820" s="589" t="s">
        <v>896</v>
      </c>
      <c r="G7820" s="589"/>
      <c r="H7820" s="591" t="s">
        <v>1890</v>
      </c>
      <c r="I7820" s="591"/>
      <c r="J7820" s="164" t="s">
        <v>1891</v>
      </c>
      <c r="K7820" s="164" t="s">
        <v>0</v>
      </c>
      <c r="L7820" s="165">
        <v>153</v>
      </c>
    </row>
    <row r="7821" spans="1:12" s="148" customFormat="1" ht="176.25" customHeight="1" x14ac:dyDescent="0.15">
      <c r="A7821" s="593"/>
      <c r="B7821" s="589"/>
      <c r="C7821" s="595"/>
      <c r="D7821" s="596"/>
      <c r="E7821" s="589"/>
      <c r="F7821" s="589"/>
      <c r="G7821" s="589"/>
      <c r="H7821" s="591" t="s">
        <v>1892</v>
      </c>
      <c r="I7821" s="591"/>
      <c r="J7821" s="164" t="s">
        <v>1891</v>
      </c>
      <c r="K7821" s="164" t="s">
        <v>0</v>
      </c>
      <c r="L7821" s="165">
        <v>1752.52</v>
      </c>
    </row>
    <row r="7822" spans="1:12" s="148" customFormat="1" ht="24" customHeight="1" x14ac:dyDescent="0.15">
      <c r="A7822" s="593"/>
      <c r="B7822" s="161" t="s">
        <v>29</v>
      </c>
      <c r="C7822" s="162" t="s">
        <v>30</v>
      </c>
      <c r="D7822" s="162" t="s">
        <v>1893</v>
      </c>
      <c r="E7822" s="162" t="s">
        <v>1894</v>
      </c>
      <c r="F7822" s="592"/>
      <c r="G7822" s="592"/>
      <c r="H7822" s="591" t="s">
        <v>1895</v>
      </c>
      <c r="I7822" s="591"/>
      <c r="J7822" s="589" t="s">
        <v>1891</v>
      </c>
      <c r="K7822" s="589" t="s">
        <v>1891</v>
      </c>
      <c r="L7822" s="590">
        <v>0</v>
      </c>
    </row>
    <row r="7823" spans="1:12" s="148" customFormat="1" ht="24" customHeight="1" x14ac:dyDescent="0.15">
      <c r="A7823" s="593"/>
      <c r="B7823" s="164" t="s">
        <v>2281</v>
      </c>
      <c r="C7823" s="164" t="s">
        <v>896</v>
      </c>
      <c r="D7823" s="166">
        <v>43044</v>
      </c>
      <c r="E7823" s="164" t="s">
        <v>2754</v>
      </c>
      <c r="F7823" s="592"/>
      <c r="G7823" s="592"/>
      <c r="H7823" s="591"/>
      <c r="I7823" s="591"/>
      <c r="J7823" s="589"/>
      <c r="K7823" s="589"/>
      <c r="L7823" s="590"/>
    </row>
    <row r="7824" spans="1:12" s="148" customFormat="1" ht="24" customHeight="1" x14ac:dyDescent="0.15">
      <c r="A7824" s="593">
        <v>1486</v>
      </c>
      <c r="B7824" s="161" t="s">
        <v>20</v>
      </c>
      <c r="C7824" s="162" t="s">
        <v>21</v>
      </c>
      <c r="D7824" s="162" t="s">
        <v>1884</v>
      </c>
      <c r="E7824" s="162" t="s">
        <v>1885</v>
      </c>
      <c r="F7824" s="594" t="s">
        <v>14</v>
      </c>
      <c r="G7824" s="594"/>
      <c r="H7824" s="592"/>
      <c r="I7824" s="592"/>
      <c r="J7824" s="592"/>
      <c r="K7824" s="592"/>
      <c r="L7824" s="592"/>
    </row>
    <row r="7825" spans="1:12" s="148" customFormat="1" ht="26.25" customHeight="1" x14ac:dyDescent="0.15">
      <c r="A7825" s="593"/>
      <c r="B7825" s="589" t="s">
        <v>6129</v>
      </c>
      <c r="C7825" s="595" t="s">
        <v>6134</v>
      </c>
      <c r="D7825" s="596">
        <v>43188</v>
      </c>
      <c r="E7825" s="589" t="s">
        <v>6135</v>
      </c>
      <c r="F7825" s="589" t="s">
        <v>6136</v>
      </c>
      <c r="G7825" s="589"/>
      <c r="H7825" s="591" t="s">
        <v>1890</v>
      </c>
      <c r="I7825" s="591"/>
      <c r="J7825" s="164" t="s">
        <v>1891</v>
      </c>
      <c r="K7825" s="164" t="s">
        <v>0</v>
      </c>
      <c r="L7825" s="165">
        <v>1036</v>
      </c>
    </row>
    <row r="7826" spans="1:12" s="148" customFormat="1" ht="333.75" customHeight="1" x14ac:dyDescent="0.15">
      <c r="A7826" s="593"/>
      <c r="B7826" s="589"/>
      <c r="C7826" s="595"/>
      <c r="D7826" s="596"/>
      <c r="E7826" s="589"/>
      <c r="F7826" s="589"/>
      <c r="G7826" s="589"/>
      <c r="H7826" s="591" t="s">
        <v>1892</v>
      </c>
      <c r="I7826" s="591"/>
      <c r="J7826" s="164" t="s">
        <v>1891</v>
      </c>
      <c r="K7826" s="164" t="s">
        <v>0</v>
      </c>
      <c r="L7826" s="165">
        <v>1015.38</v>
      </c>
    </row>
    <row r="7827" spans="1:12" s="148" customFormat="1" ht="24" customHeight="1" x14ac:dyDescent="0.15">
      <c r="A7827" s="593"/>
      <c r="B7827" s="161" t="s">
        <v>29</v>
      </c>
      <c r="C7827" s="162" t="s">
        <v>30</v>
      </c>
      <c r="D7827" s="162" t="s">
        <v>1893</v>
      </c>
      <c r="E7827" s="162" t="s">
        <v>1894</v>
      </c>
      <c r="F7827" s="592"/>
      <c r="G7827" s="592"/>
      <c r="H7827" s="591" t="s">
        <v>1895</v>
      </c>
      <c r="I7827" s="591"/>
      <c r="J7827" s="589" t="s">
        <v>1891</v>
      </c>
      <c r="K7827" s="589" t="s">
        <v>1891</v>
      </c>
      <c r="L7827" s="590">
        <v>0</v>
      </c>
    </row>
    <row r="7828" spans="1:12" s="148" customFormat="1" ht="34.5" customHeight="1" x14ac:dyDescent="0.15">
      <c r="A7828" s="593"/>
      <c r="B7828" s="164" t="s">
        <v>2281</v>
      </c>
      <c r="C7828" s="164" t="s">
        <v>6136</v>
      </c>
      <c r="D7828" s="166">
        <v>43199</v>
      </c>
      <c r="E7828" s="164" t="s">
        <v>6137</v>
      </c>
      <c r="F7828" s="592"/>
      <c r="G7828" s="592"/>
      <c r="H7828" s="591"/>
      <c r="I7828" s="591"/>
      <c r="J7828" s="589"/>
      <c r="K7828" s="589"/>
      <c r="L7828" s="590"/>
    </row>
    <row r="7829" spans="1:12" s="148" customFormat="1" ht="24" customHeight="1" x14ac:dyDescent="0.15">
      <c r="A7829" s="593">
        <v>1487</v>
      </c>
      <c r="B7829" s="161" t="s">
        <v>20</v>
      </c>
      <c r="C7829" s="162" t="s">
        <v>21</v>
      </c>
      <c r="D7829" s="162" t="s">
        <v>1884</v>
      </c>
      <c r="E7829" s="162" t="s">
        <v>1885</v>
      </c>
      <c r="F7829" s="594" t="s">
        <v>14</v>
      </c>
      <c r="G7829" s="594"/>
      <c r="H7829" s="592"/>
      <c r="I7829" s="592"/>
      <c r="J7829" s="592"/>
      <c r="K7829" s="592"/>
      <c r="L7829" s="592"/>
    </row>
    <row r="7830" spans="1:12" s="148" customFormat="1" ht="26.25" customHeight="1" x14ac:dyDescent="0.15">
      <c r="A7830" s="593"/>
      <c r="B7830" s="589" t="s">
        <v>6138</v>
      </c>
      <c r="C7830" s="595" t="s">
        <v>6139</v>
      </c>
      <c r="D7830" s="596">
        <v>43086</v>
      </c>
      <c r="E7830" s="589" t="s">
        <v>2372</v>
      </c>
      <c r="F7830" s="589" t="s">
        <v>3198</v>
      </c>
      <c r="G7830" s="589"/>
      <c r="H7830" s="591" t="s">
        <v>1890</v>
      </c>
      <c r="I7830" s="591"/>
      <c r="J7830" s="164" t="s">
        <v>1891</v>
      </c>
      <c r="K7830" s="164" t="s">
        <v>0</v>
      </c>
      <c r="L7830" s="165">
        <v>234.8</v>
      </c>
    </row>
    <row r="7831" spans="1:12" s="148" customFormat="1" ht="333.75" customHeight="1" x14ac:dyDescent="0.15">
      <c r="A7831" s="593"/>
      <c r="B7831" s="589"/>
      <c r="C7831" s="595"/>
      <c r="D7831" s="596"/>
      <c r="E7831" s="589"/>
      <c r="F7831" s="589"/>
      <c r="G7831" s="589"/>
      <c r="H7831" s="591" t="s">
        <v>1892</v>
      </c>
      <c r="I7831" s="591"/>
      <c r="J7831" s="164" t="s">
        <v>1891</v>
      </c>
      <c r="K7831" s="164" t="s">
        <v>0</v>
      </c>
      <c r="L7831" s="165">
        <v>317.89</v>
      </c>
    </row>
    <row r="7832" spans="1:12" s="148" customFormat="1" ht="24" customHeight="1" x14ac:dyDescent="0.15">
      <c r="A7832" s="593"/>
      <c r="B7832" s="161" t="s">
        <v>29</v>
      </c>
      <c r="C7832" s="162" t="s">
        <v>30</v>
      </c>
      <c r="D7832" s="162" t="s">
        <v>1893</v>
      </c>
      <c r="E7832" s="162" t="s">
        <v>1894</v>
      </c>
      <c r="F7832" s="592"/>
      <c r="G7832" s="592"/>
      <c r="H7832" s="591" t="s">
        <v>1895</v>
      </c>
      <c r="I7832" s="591"/>
      <c r="J7832" s="589" t="s">
        <v>1891</v>
      </c>
      <c r="K7832" s="589" t="s">
        <v>1891</v>
      </c>
      <c r="L7832" s="590">
        <v>0</v>
      </c>
    </row>
    <row r="7833" spans="1:12" s="148" customFormat="1" ht="24" customHeight="1" x14ac:dyDescent="0.15">
      <c r="A7833" s="593"/>
      <c r="B7833" s="164" t="s">
        <v>1923</v>
      </c>
      <c r="C7833" s="164" t="s">
        <v>3198</v>
      </c>
      <c r="D7833" s="166">
        <v>43088</v>
      </c>
      <c r="E7833" s="164" t="s">
        <v>6140</v>
      </c>
      <c r="F7833" s="592"/>
      <c r="G7833" s="592"/>
      <c r="H7833" s="591"/>
      <c r="I7833" s="591"/>
      <c r="J7833" s="589"/>
      <c r="K7833" s="589"/>
      <c r="L7833" s="590"/>
    </row>
    <row r="7834" spans="1:12" s="148" customFormat="1" ht="24" customHeight="1" x14ac:dyDescent="0.15">
      <c r="A7834" s="593">
        <v>1488</v>
      </c>
      <c r="B7834" s="161" t="s">
        <v>20</v>
      </c>
      <c r="C7834" s="162" t="s">
        <v>21</v>
      </c>
      <c r="D7834" s="162" t="s">
        <v>1884</v>
      </c>
      <c r="E7834" s="162" t="s">
        <v>1885</v>
      </c>
      <c r="F7834" s="594" t="s">
        <v>14</v>
      </c>
      <c r="G7834" s="594"/>
      <c r="H7834" s="592"/>
      <c r="I7834" s="592"/>
      <c r="J7834" s="592"/>
      <c r="K7834" s="592"/>
      <c r="L7834" s="592"/>
    </row>
    <row r="7835" spans="1:12" s="148" customFormat="1" ht="26.25" customHeight="1" x14ac:dyDescent="0.15">
      <c r="A7835" s="593"/>
      <c r="B7835" s="589" t="s">
        <v>6141</v>
      </c>
      <c r="C7835" s="595" t="s">
        <v>6142</v>
      </c>
      <c r="D7835" s="596">
        <v>43060</v>
      </c>
      <c r="E7835" s="589" t="s">
        <v>6143</v>
      </c>
      <c r="F7835" s="589" t="s">
        <v>6144</v>
      </c>
      <c r="G7835" s="589"/>
      <c r="H7835" s="591" t="s">
        <v>1890</v>
      </c>
      <c r="I7835" s="591"/>
      <c r="J7835" s="164" t="s">
        <v>1891</v>
      </c>
      <c r="K7835" s="164" t="s">
        <v>0</v>
      </c>
      <c r="L7835" s="165">
        <v>684</v>
      </c>
    </row>
    <row r="7836" spans="1:12" s="148" customFormat="1" ht="408.95" customHeight="1" x14ac:dyDescent="0.15">
      <c r="A7836" s="593"/>
      <c r="B7836" s="589"/>
      <c r="C7836" s="595"/>
      <c r="D7836" s="596"/>
      <c r="E7836" s="589"/>
      <c r="F7836" s="589"/>
      <c r="G7836" s="589"/>
      <c r="H7836" s="591" t="s">
        <v>1892</v>
      </c>
      <c r="I7836" s="591"/>
      <c r="J7836" s="589" t="s">
        <v>1891</v>
      </c>
      <c r="K7836" s="589" t="s">
        <v>1891</v>
      </c>
      <c r="L7836" s="590">
        <v>0</v>
      </c>
    </row>
    <row r="7837" spans="1:12" s="148" customFormat="1" ht="260.85000000000002" customHeight="1" x14ac:dyDescent="0.15">
      <c r="A7837" s="593"/>
      <c r="B7837" s="589"/>
      <c r="C7837" s="595"/>
      <c r="D7837" s="596"/>
      <c r="E7837" s="589"/>
      <c r="F7837" s="589"/>
      <c r="G7837" s="589"/>
      <c r="H7837" s="591"/>
      <c r="I7837" s="591"/>
      <c r="J7837" s="589"/>
      <c r="K7837" s="589"/>
      <c r="L7837" s="590"/>
    </row>
    <row r="7838" spans="1:12" s="148" customFormat="1" ht="24" customHeight="1" x14ac:dyDescent="0.15">
      <c r="A7838" s="593"/>
      <c r="B7838" s="161" t="s">
        <v>29</v>
      </c>
      <c r="C7838" s="162" t="s">
        <v>30</v>
      </c>
      <c r="D7838" s="162" t="s">
        <v>1893</v>
      </c>
      <c r="E7838" s="162" t="s">
        <v>1894</v>
      </c>
      <c r="F7838" s="592"/>
      <c r="G7838" s="592"/>
      <c r="H7838" s="591" t="s">
        <v>1895</v>
      </c>
      <c r="I7838" s="591"/>
      <c r="J7838" s="589" t="s">
        <v>1891</v>
      </c>
      <c r="K7838" s="589" t="s">
        <v>0</v>
      </c>
      <c r="L7838" s="590">
        <v>238.06</v>
      </c>
    </row>
    <row r="7839" spans="1:12" s="148" customFormat="1" ht="24" customHeight="1" x14ac:dyDescent="0.15">
      <c r="A7839" s="593"/>
      <c r="B7839" s="164" t="s">
        <v>1986</v>
      </c>
      <c r="C7839" s="164" t="s">
        <v>6144</v>
      </c>
      <c r="D7839" s="166">
        <v>43072</v>
      </c>
      <c r="E7839" s="164" t="s">
        <v>6145</v>
      </c>
      <c r="F7839" s="592"/>
      <c r="G7839" s="592"/>
      <c r="H7839" s="591"/>
      <c r="I7839" s="591"/>
      <c r="J7839" s="589"/>
      <c r="K7839" s="589"/>
      <c r="L7839" s="590"/>
    </row>
    <row r="7840" spans="1:12" s="148" customFormat="1" ht="24" customHeight="1" x14ac:dyDescent="0.15">
      <c r="A7840" s="593">
        <v>1489</v>
      </c>
      <c r="B7840" s="161" t="s">
        <v>20</v>
      </c>
      <c r="C7840" s="162" t="s">
        <v>21</v>
      </c>
      <c r="D7840" s="162" t="s">
        <v>1884</v>
      </c>
      <c r="E7840" s="162" t="s">
        <v>1885</v>
      </c>
      <c r="F7840" s="594" t="s">
        <v>14</v>
      </c>
      <c r="G7840" s="594"/>
      <c r="H7840" s="592"/>
      <c r="I7840" s="592"/>
      <c r="J7840" s="592"/>
      <c r="K7840" s="592"/>
      <c r="L7840" s="592"/>
    </row>
    <row r="7841" spans="1:12" s="148" customFormat="1" ht="26.25" customHeight="1" x14ac:dyDescent="0.15">
      <c r="A7841" s="593"/>
      <c r="B7841" s="589" t="s">
        <v>6146</v>
      </c>
      <c r="C7841" s="589" t="s">
        <v>6147</v>
      </c>
      <c r="D7841" s="596">
        <v>43144</v>
      </c>
      <c r="E7841" s="589" t="s">
        <v>1938</v>
      </c>
      <c r="F7841" s="589" t="s">
        <v>4098</v>
      </c>
      <c r="G7841" s="589"/>
      <c r="H7841" s="591" t="s">
        <v>1890</v>
      </c>
      <c r="I7841" s="591"/>
      <c r="J7841" s="164" t="s">
        <v>1891</v>
      </c>
      <c r="K7841" s="164" t="s">
        <v>0</v>
      </c>
      <c r="L7841" s="165">
        <v>575.20000000000005</v>
      </c>
    </row>
    <row r="7842" spans="1:12" s="148" customFormat="1" ht="81.75" customHeight="1" x14ac:dyDescent="0.15">
      <c r="A7842" s="593"/>
      <c r="B7842" s="589"/>
      <c r="C7842" s="589"/>
      <c r="D7842" s="596"/>
      <c r="E7842" s="589"/>
      <c r="F7842" s="589"/>
      <c r="G7842" s="589"/>
      <c r="H7842" s="591" t="s">
        <v>1892</v>
      </c>
      <c r="I7842" s="591"/>
      <c r="J7842" s="164" t="s">
        <v>1891</v>
      </c>
      <c r="K7842" s="164" t="s">
        <v>0</v>
      </c>
      <c r="L7842" s="165">
        <v>426.4</v>
      </c>
    </row>
    <row r="7843" spans="1:12" s="148" customFormat="1" ht="24" customHeight="1" x14ac:dyDescent="0.15">
      <c r="A7843" s="593"/>
      <c r="B7843" s="161" t="s">
        <v>29</v>
      </c>
      <c r="C7843" s="162" t="s">
        <v>30</v>
      </c>
      <c r="D7843" s="162" t="s">
        <v>1893</v>
      </c>
      <c r="E7843" s="162" t="s">
        <v>1894</v>
      </c>
      <c r="F7843" s="592"/>
      <c r="G7843" s="592"/>
      <c r="H7843" s="591" t="s">
        <v>1895</v>
      </c>
      <c r="I7843" s="591"/>
      <c r="J7843" s="589" t="s">
        <v>1891</v>
      </c>
      <c r="K7843" s="589" t="s">
        <v>0</v>
      </c>
      <c r="L7843" s="590">
        <v>2244</v>
      </c>
    </row>
    <row r="7844" spans="1:12" s="148" customFormat="1" ht="24" customHeight="1" x14ac:dyDescent="0.15">
      <c r="A7844" s="593"/>
      <c r="B7844" s="164" t="s">
        <v>1962</v>
      </c>
      <c r="C7844" s="164" t="s">
        <v>4098</v>
      </c>
      <c r="D7844" s="166">
        <v>43148</v>
      </c>
      <c r="E7844" s="164" t="s">
        <v>6148</v>
      </c>
      <c r="F7844" s="592"/>
      <c r="G7844" s="592"/>
      <c r="H7844" s="591"/>
      <c r="I7844" s="591"/>
      <c r="J7844" s="589"/>
      <c r="K7844" s="589"/>
      <c r="L7844" s="590"/>
    </row>
    <row r="7845" spans="1:12" s="148" customFormat="1" ht="24" customHeight="1" x14ac:dyDescent="0.15">
      <c r="A7845" s="593">
        <v>1490</v>
      </c>
      <c r="B7845" s="161" t="s">
        <v>20</v>
      </c>
      <c r="C7845" s="162" t="s">
        <v>21</v>
      </c>
      <c r="D7845" s="162" t="s">
        <v>1884</v>
      </c>
      <c r="E7845" s="162" t="s">
        <v>1885</v>
      </c>
      <c r="F7845" s="594" t="s">
        <v>14</v>
      </c>
      <c r="G7845" s="594"/>
      <c r="H7845" s="592"/>
      <c r="I7845" s="592"/>
      <c r="J7845" s="592"/>
      <c r="K7845" s="592"/>
      <c r="L7845" s="592"/>
    </row>
    <row r="7846" spans="1:12" s="148" customFormat="1" ht="26.25" customHeight="1" x14ac:dyDescent="0.15">
      <c r="A7846" s="593"/>
      <c r="B7846" s="589" t="s">
        <v>6149</v>
      </c>
      <c r="C7846" s="595" t="s">
        <v>6150</v>
      </c>
      <c r="D7846" s="596">
        <v>43011</v>
      </c>
      <c r="E7846" s="589" t="s">
        <v>1984</v>
      </c>
      <c r="F7846" s="589" t="s">
        <v>5597</v>
      </c>
      <c r="G7846" s="589"/>
      <c r="H7846" s="591" t="s">
        <v>1890</v>
      </c>
      <c r="I7846" s="591"/>
      <c r="J7846" s="164" t="s">
        <v>1891</v>
      </c>
      <c r="K7846" s="164" t="s">
        <v>0</v>
      </c>
      <c r="L7846" s="165">
        <v>629.48</v>
      </c>
    </row>
    <row r="7847" spans="1:12" s="148" customFormat="1" ht="408.95" customHeight="1" x14ac:dyDescent="0.15">
      <c r="A7847" s="593"/>
      <c r="B7847" s="589"/>
      <c r="C7847" s="595"/>
      <c r="D7847" s="596"/>
      <c r="E7847" s="589"/>
      <c r="F7847" s="589"/>
      <c r="G7847" s="589"/>
      <c r="H7847" s="591" t="s">
        <v>1892</v>
      </c>
      <c r="I7847" s="591"/>
      <c r="J7847" s="589" t="s">
        <v>1891</v>
      </c>
      <c r="K7847" s="589" t="s">
        <v>0</v>
      </c>
      <c r="L7847" s="590">
        <v>354.4</v>
      </c>
    </row>
    <row r="7848" spans="1:12" s="148" customFormat="1" ht="155.85" customHeight="1" x14ac:dyDescent="0.15">
      <c r="A7848" s="593"/>
      <c r="B7848" s="589"/>
      <c r="C7848" s="595"/>
      <c r="D7848" s="596"/>
      <c r="E7848" s="589"/>
      <c r="F7848" s="589"/>
      <c r="G7848" s="589"/>
      <c r="H7848" s="591"/>
      <c r="I7848" s="591"/>
      <c r="J7848" s="589"/>
      <c r="K7848" s="589"/>
      <c r="L7848" s="590"/>
    </row>
    <row r="7849" spans="1:12" s="148" customFormat="1" ht="24" customHeight="1" x14ac:dyDescent="0.15">
      <c r="A7849" s="593"/>
      <c r="B7849" s="161" t="s">
        <v>29</v>
      </c>
      <c r="C7849" s="162" t="s">
        <v>30</v>
      </c>
      <c r="D7849" s="162" t="s">
        <v>1893</v>
      </c>
      <c r="E7849" s="162" t="s">
        <v>1894</v>
      </c>
      <c r="F7849" s="592"/>
      <c r="G7849" s="592"/>
      <c r="H7849" s="591" t="s">
        <v>1895</v>
      </c>
      <c r="I7849" s="591"/>
      <c r="J7849" s="589" t="s">
        <v>1891</v>
      </c>
      <c r="K7849" s="589" t="s">
        <v>1891</v>
      </c>
      <c r="L7849" s="590">
        <v>0</v>
      </c>
    </row>
    <row r="7850" spans="1:12" s="148" customFormat="1" ht="24" customHeight="1" x14ac:dyDescent="0.15">
      <c r="A7850" s="593"/>
      <c r="B7850" s="164" t="s">
        <v>2059</v>
      </c>
      <c r="C7850" s="164" t="s">
        <v>5597</v>
      </c>
      <c r="D7850" s="166">
        <v>43013</v>
      </c>
      <c r="E7850" s="164" t="s">
        <v>2897</v>
      </c>
      <c r="F7850" s="592"/>
      <c r="G7850" s="592"/>
      <c r="H7850" s="591"/>
      <c r="I7850" s="591"/>
      <c r="J7850" s="589"/>
      <c r="K7850" s="589"/>
      <c r="L7850" s="590"/>
    </row>
    <row r="7851" spans="1:12" s="148" customFormat="1" ht="24" customHeight="1" x14ac:dyDescent="0.15">
      <c r="A7851" s="593">
        <v>1491</v>
      </c>
      <c r="B7851" s="161" t="s">
        <v>20</v>
      </c>
      <c r="C7851" s="162" t="s">
        <v>21</v>
      </c>
      <c r="D7851" s="162" t="s">
        <v>1884</v>
      </c>
      <c r="E7851" s="162" t="s">
        <v>1885</v>
      </c>
      <c r="F7851" s="594" t="s">
        <v>14</v>
      </c>
      <c r="G7851" s="594"/>
      <c r="H7851" s="592"/>
      <c r="I7851" s="592"/>
      <c r="J7851" s="592"/>
      <c r="K7851" s="592"/>
      <c r="L7851" s="592"/>
    </row>
    <row r="7852" spans="1:12" s="148" customFormat="1" ht="26.25" customHeight="1" x14ac:dyDescent="0.15">
      <c r="A7852" s="593"/>
      <c r="B7852" s="589" t="s">
        <v>6149</v>
      </c>
      <c r="C7852" s="595" t="s">
        <v>6151</v>
      </c>
      <c r="D7852" s="596">
        <v>43031</v>
      </c>
      <c r="E7852" s="589" t="s">
        <v>2289</v>
      </c>
      <c r="F7852" s="589" t="s">
        <v>2290</v>
      </c>
      <c r="G7852" s="589"/>
      <c r="H7852" s="591" t="s">
        <v>1890</v>
      </c>
      <c r="I7852" s="591"/>
      <c r="J7852" s="164" t="s">
        <v>1891</v>
      </c>
      <c r="K7852" s="164" t="s">
        <v>0</v>
      </c>
      <c r="L7852" s="165">
        <v>1377</v>
      </c>
    </row>
    <row r="7853" spans="1:12" s="148" customFormat="1" ht="333.75" customHeight="1" x14ac:dyDescent="0.15">
      <c r="A7853" s="593"/>
      <c r="B7853" s="589"/>
      <c r="C7853" s="595"/>
      <c r="D7853" s="596"/>
      <c r="E7853" s="589"/>
      <c r="F7853" s="589"/>
      <c r="G7853" s="589"/>
      <c r="H7853" s="591" t="s">
        <v>1892</v>
      </c>
      <c r="I7853" s="591"/>
      <c r="J7853" s="164" t="s">
        <v>1891</v>
      </c>
      <c r="K7853" s="164" t="s">
        <v>0</v>
      </c>
      <c r="L7853" s="165">
        <v>1365.71</v>
      </c>
    </row>
    <row r="7854" spans="1:12" s="148" customFormat="1" ht="24" customHeight="1" x14ac:dyDescent="0.15">
      <c r="A7854" s="593"/>
      <c r="B7854" s="161" t="s">
        <v>29</v>
      </c>
      <c r="C7854" s="162" t="s">
        <v>30</v>
      </c>
      <c r="D7854" s="162" t="s">
        <v>1893</v>
      </c>
      <c r="E7854" s="162" t="s">
        <v>1894</v>
      </c>
      <c r="F7854" s="592"/>
      <c r="G7854" s="592"/>
      <c r="H7854" s="591" t="s">
        <v>1895</v>
      </c>
      <c r="I7854" s="591"/>
      <c r="J7854" s="589" t="s">
        <v>1891</v>
      </c>
      <c r="K7854" s="589" t="s">
        <v>0</v>
      </c>
      <c r="L7854" s="590">
        <v>102</v>
      </c>
    </row>
    <row r="7855" spans="1:12" s="148" customFormat="1" ht="24" customHeight="1" x14ac:dyDescent="0.15">
      <c r="A7855" s="593"/>
      <c r="B7855" s="164" t="s">
        <v>2059</v>
      </c>
      <c r="C7855" s="164" t="s">
        <v>2290</v>
      </c>
      <c r="D7855" s="166">
        <v>43039</v>
      </c>
      <c r="E7855" s="164" t="s">
        <v>3658</v>
      </c>
      <c r="F7855" s="592"/>
      <c r="G7855" s="592"/>
      <c r="H7855" s="591"/>
      <c r="I7855" s="591"/>
      <c r="J7855" s="589"/>
      <c r="K7855" s="589"/>
      <c r="L7855" s="590"/>
    </row>
    <row r="7856" spans="1:12" s="148" customFormat="1" ht="24" customHeight="1" x14ac:dyDescent="0.15">
      <c r="A7856" s="593">
        <v>1492</v>
      </c>
      <c r="B7856" s="161" t="s">
        <v>20</v>
      </c>
      <c r="C7856" s="162" t="s">
        <v>21</v>
      </c>
      <c r="D7856" s="162" t="s">
        <v>1884</v>
      </c>
      <c r="E7856" s="162" t="s">
        <v>1885</v>
      </c>
      <c r="F7856" s="594" t="s">
        <v>14</v>
      </c>
      <c r="G7856" s="594"/>
      <c r="H7856" s="592"/>
      <c r="I7856" s="592"/>
      <c r="J7856" s="592"/>
      <c r="K7856" s="592"/>
      <c r="L7856" s="592"/>
    </row>
    <row r="7857" spans="1:12" s="148" customFormat="1" ht="26.25" customHeight="1" x14ac:dyDescent="0.15">
      <c r="A7857" s="593"/>
      <c r="B7857" s="589" t="s">
        <v>6149</v>
      </c>
      <c r="C7857" s="595" t="s">
        <v>6152</v>
      </c>
      <c r="D7857" s="596">
        <v>43070</v>
      </c>
      <c r="E7857" s="589" t="s">
        <v>1969</v>
      </c>
      <c r="F7857" s="589" t="s">
        <v>2108</v>
      </c>
      <c r="G7857" s="589"/>
      <c r="H7857" s="591" t="s">
        <v>1890</v>
      </c>
      <c r="I7857" s="591"/>
      <c r="J7857" s="164" t="s">
        <v>1891</v>
      </c>
      <c r="K7857" s="164" t="s">
        <v>0</v>
      </c>
      <c r="L7857" s="165">
        <v>1451.65</v>
      </c>
    </row>
    <row r="7858" spans="1:12" s="148" customFormat="1" ht="408.95" customHeight="1" x14ac:dyDescent="0.15">
      <c r="A7858" s="593"/>
      <c r="B7858" s="589"/>
      <c r="C7858" s="595"/>
      <c r="D7858" s="596"/>
      <c r="E7858" s="589"/>
      <c r="F7858" s="589"/>
      <c r="G7858" s="589"/>
      <c r="H7858" s="591" t="s">
        <v>1892</v>
      </c>
      <c r="I7858" s="591"/>
      <c r="J7858" s="589" t="s">
        <v>1891</v>
      </c>
      <c r="K7858" s="589" t="s">
        <v>0</v>
      </c>
      <c r="L7858" s="590">
        <v>449.6</v>
      </c>
    </row>
    <row r="7859" spans="1:12" s="148" customFormat="1" ht="292.35000000000002" customHeight="1" x14ac:dyDescent="0.15">
      <c r="A7859" s="593"/>
      <c r="B7859" s="589"/>
      <c r="C7859" s="595"/>
      <c r="D7859" s="596"/>
      <c r="E7859" s="589"/>
      <c r="F7859" s="589"/>
      <c r="G7859" s="589"/>
      <c r="H7859" s="591"/>
      <c r="I7859" s="591"/>
      <c r="J7859" s="589"/>
      <c r="K7859" s="589"/>
      <c r="L7859" s="590"/>
    </row>
    <row r="7860" spans="1:12" s="148" customFormat="1" ht="24" customHeight="1" x14ac:dyDescent="0.15">
      <c r="A7860" s="593"/>
      <c r="B7860" s="161" t="s">
        <v>29</v>
      </c>
      <c r="C7860" s="162" t="s">
        <v>30</v>
      </c>
      <c r="D7860" s="162" t="s">
        <v>1893</v>
      </c>
      <c r="E7860" s="162" t="s">
        <v>1894</v>
      </c>
      <c r="F7860" s="592"/>
      <c r="G7860" s="592"/>
      <c r="H7860" s="591" t="s">
        <v>1895</v>
      </c>
      <c r="I7860" s="591"/>
      <c r="J7860" s="589" t="s">
        <v>1891</v>
      </c>
      <c r="K7860" s="589" t="s">
        <v>0</v>
      </c>
      <c r="L7860" s="590">
        <v>550</v>
      </c>
    </row>
    <row r="7861" spans="1:12" s="148" customFormat="1" ht="24" customHeight="1" x14ac:dyDescent="0.15">
      <c r="A7861" s="593"/>
      <c r="B7861" s="164" t="s">
        <v>2059</v>
      </c>
      <c r="C7861" s="164" t="s">
        <v>2108</v>
      </c>
      <c r="D7861" s="166">
        <v>43075</v>
      </c>
      <c r="E7861" s="164" t="s">
        <v>2570</v>
      </c>
      <c r="F7861" s="592"/>
      <c r="G7861" s="592"/>
      <c r="H7861" s="591"/>
      <c r="I7861" s="591"/>
      <c r="J7861" s="589"/>
      <c r="K7861" s="589"/>
      <c r="L7861" s="590"/>
    </row>
    <row r="7862" spans="1:12" s="148" customFormat="1" ht="24" customHeight="1" x14ac:dyDescent="0.15">
      <c r="A7862" s="593">
        <v>1493</v>
      </c>
      <c r="B7862" s="161" t="s">
        <v>20</v>
      </c>
      <c r="C7862" s="162" t="s">
        <v>21</v>
      </c>
      <c r="D7862" s="162" t="s">
        <v>1884</v>
      </c>
      <c r="E7862" s="162" t="s">
        <v>1885</v>
      </c>
      <c r="F7862" s="594" t="s">
        <v>14</v>
      </c>
      <c r="G7862" s="594"/>
      <c r="H7862" s="592"/>
      <c r="I7862" s="592"/>
      <c r="J7862" s="592"/>
      <c r="K7862" s="592"/>
      <c r="L7862" s="592"/>
    </row>
    <row r="7863" spans="1:12" s="148" customFormat="1" ht="26.25" customHeight="1" x14ac:dyDescent="0.15">
      <c r="A7863" s="593"/>
      <c r="B7863" s="589" t="s">
        <v>6149</v>
      </c>
      <c r="C7863" s="595" t="s">
        <v>6153</v>
      </c>
      <c r="D7863" s="596">
        <v>43164</v>
      </c>
      <c r="E7863" s="589" t="s">
        <v>2836</v>
      </c>
      <c r="F7863" s="589" t="s">
        <v>2837</v>
      </c>
      <c r="G7863" s="589"/>
      <c r="H7863" s="591" t="s">
        <v>1890</v>
      </c>
      <c r="I7863" s="591"/>
      <c r="J7863" s="164" t="s">
        <v>1891</v>
      </c>
      <c r="K7863" s="164" t="s">
        <v>0</v>
      </c>
      <c r="L7863" s="165">
        <v>215</v>
      </c>
    </row>
    <row r="7864" spans="1:12" s="148" customFormat="1" ht="408.95" customHeight="1" x14ac:dyDescent="0.15">
      <c r="A7864" s="593"/>
      <c r="B7864" s="589"/>
      <c r="C7864" s="595"/>
      <c r="D7864" s="596"/>
      <c r="E7864" s="589"/>
      <c r="F7864" s="589"/>
      <c r="G7864" s="589"/>
      <c r="H7864" s="591" t="s">
        <v>1892</v>
      </c>
      <c r="I7864" s="591"/>
      <c r="J7864" s="589" t="s">
        <v>1891</v>
      </c>
      <c r="K7864" s="589" t="s">
        <v>0</v>
      </c>
      <c r="L7864" s="590">
        <v>70</v>
      </c>
    </row>
    <row r="7865" spans="1:12" s="148" customFormat="1" ht="61.35" customHeight="1" x14ac:dyDescent="0.15">
      <c r="A7865" s="593"/>
      <c r="B7865" s="589"/>
      <c r="C7865" s="595"/>
      <c r="D7865" s="596"/>
      <c r="E7865" s="589"/>
      <c r="F7865" s="589"/>
      <c r="G7865" s="589"/>
      <c r="H7865" s="591"/>
      <c r="I7865" s="591"/>
      <c r="J7865" s="589"/>
      <c r="K7865" s="589"/>
      <c r="L7865" s="590"/>
    </row>
    <row r="7866" spans="1:12" s="148" customFormat="1" ht="24" customHeight="1" x14ac:dyDescent="0.15">
      <c r="A7866" s="593"/>
      <c r="B7866" s="161" t="s">
        <v>29</v>
      </c>
      <c r="C7866" s="162" t="s">
        <v>30</v>
      </c>
      <c r="D7866" s="162" t="s">
        <v>1893</v>
      </c>
      <c r="E7866" s="162" t="s">
        <v>1894</v>
      </c>
      <c r="F7866" s="592"/>
      <c r="G7866" s="592"/>
      <c r="H7866" s="591" t="s">
        <v>1895</v>
      </c>
      <c r="I7866" s="591"/>
      <c r="J7866" s="589" t="s">
        <v>1891</v>
      </c>
      <c r="K7866" s="589" t="s">
        <v>1891</v>
      </c>
      <c r="L7866" s="590">
        <v>0</v>
      </c>
    </row>
    <row r="7867" spans="1:12" s="148" customFormat="1" ht="24" customHeight="1" x14ac:dyDescent="0.15">
      <c r="A7867" s="593"/>
      <c r="B7867" s="164" t="s">
        <v>2059</v>
      </c>
      <c r="C7867" s="164" t="s">
        <v>2837</v>
      </c>
      <c r="D7867" s="166">
        <v>43165</v>
      </c>
      <c r="E7867" s="164" t="s">
        <v>3075</v>
      </c>
      <c r="F7867" s="592"/>
      <c r="G7867" s="592"/>
      <c r="H7867" s="591"/>
      <c r="I7867" s="591"/>
      <c r="J7867" s="589"/>
      <c r="K7867" s="589"/>
      <c r="L7867" s="590"/>
    </row>
    <row r="7868" spans="1:12" s="148" customFormat="1" ht="24" customHeight="1" x14ac:dyDescent="0.15">
      <c r="A7868" s="593">
        <v>1494</v>
      </c>
      <c r="B7868" s="161" t="s">
        <v>20</v>
      </c>
      <c r="C7868" s="162" t="s">
        <v>21</v>
      </c>
      <c r="D7868" s="162" t="s">
        <v>1884</v>
      </c>
      <c r="E7868" s="162" t="s">
        <v>1885</v>
      </c>
      <c r="F7868" s="594" t="s">
        <v>14</v>
      </c>
      <c r="G7868" s="594"/>
      <c r="H7868" s="592"/>
      <c r="I7868" s="592"/>
      <c r="J7868" s="592"/>
      <c r="K7868" s="592"/>
      <c r="L7868" s="592"/>
    </row>
    <row r="7869" spans="1:12" s="148" customFormat="1" ht="26.25" customHeight="1" x14ac:dyDescent="0.15">
      <c r="A7869" s="593"/>
      <c r="B7869" s="589" t="s">
        <v>6149</v>
      </c>
      <c r="C7869" s="595" t="s">
        <v>6154</v>
      </c>
      <c r="D7869" s="596">
        <v>43180</v>
      </c>
      <c r="E7869" s="589" t="s">
        <v>2954</v>
      </c>
      <c r="F7869" s="589" t="s">
        <v>145</v>
      </c>
      <c r="G7869" s="589"/>
      <c r="H7869" s="591" t="s">
        <v>1890</v>
      </c>
      <c r="I7869" s="591"/>
      <c r="J7869" s="164" t="s">
        <v>1891</v>
      </c>
      <c r="K7869" s="164" t="s">
        <v>0</v>
      </c>
      <c r="L7869" s="165">
        <v>402.46</v>
      </c>
    </row>
    <row r="7870" spans="1:12" s="148" customFormat="1" ht="408.95" customHeight="1" x14ac:dyDescent="0.15">
      <c r="A7870" s="593"/>
      <c r="B7870" s="589"/>
      <c r="C7870" s="595"/>
      <c r="D7870" s="596"/>
      <c r="E7870" s="589"/>
      <c r="F7870" s="589"/>
      <c r="G7870" s="589"/>
      <c r="H7870" s="591" t="s">
        <v>1892</v>
      </c>
      <c r="I7870" s="591"/>
      <c r="J7870" s="589" t="s">
        <v>1891</v>
      </c>
      <c r="K7870" s="589" t="s">
        <v>0</v>
      </c>
      <c r="L7870" s="590">
        <v>119.96</v>
      </c>
    </row>
    <row r="7871" spans="1:12" s="148" customFormat="1" ht="145.35" customHeight="1" x14ac:dyDescent="0.15">
      <c r="A7871" s="593"/>
      <c r="B7871" s="589"/>
      <c r="C7871" s="595"/>
      <c r="D7871" s="596"/>
      <c r="E7871" s="589"/>
      <c r="F7871" s="589"/>
      <c r="G7871" s="589"/>
      <c r="H7871" s="591"/>
      <c r="I7871" s="591"/>
      <c r="J7871" s="589"/>
      <c r="K7871" s="589"/>
      <c r="L7871" s="590"/>
    </row>
    <row r="7872" spans="1:12" s="148" customFormat="1" ht="24" customHeight="1" x14ac:dyDescent="0.15">
      <c r="A7872" s="593"/>
      <c r="B7872" s="161" t="s">
        <v>29</v>
      </c>
      <c r="C7872" s="162" t="s">
        <v>30</v>
      </c>
      <c r="D7872" s="162" t="s">
        <v>1893</v>
      </c>
      <c r="E7872" s="162" t="s">
        <v>1894</v>
      </c>
      <c r="F7872" s="592"/>
      <c r="G7872" s="592"/>
      <c r="H7872" s="591" t="s">
        <v>1895</v>
      </c>
      <c r="I7872" s="591"/>
      <c r="J7872" s="589" t="s">
        <v>1891</v>
      </c>
      <c r="K7872" s="589" t="s">
        <v>0</v>
      </c>
      <c r="L7872" s="590">
        <v>181.75</v>
      </c>
    </row>
    <row r="7873" spans="1:12" s="148" customFormat="1" ht="24" customHeight="1" x14ac:dyDescent="0.15">
      <c r="A7873" s="593"/>
      <c r="B7873" s="164" t="s">
        <v>2059</v>
      </c>
      <c r="C7873" s="164" t="s">
        <v>145</v>
      </c>
      <c r="D7873" s="166">
        <v>43182</v>
      </c>
      <c r="E7873" s="164" t="s">
        <v>2972</v>
      </c>
      <c r="F7873" s="592"/>
      <c r="G7873" s="592"/>
      <c r="H7873" s="591"/>
      <c r="I7873" s="591"/>
      <c r="J7873" s="589"/>
      <c r="K7873" s="589"/>
      <c r="L7873" s="590"/>
    </row>
    <row r="7874" spans="1:12" s="148" customFormat="1" ht="24" customHeight="1" x14ac:dyDescent="0.15">
      <c r="A7874" s="593">
        <v>1495</v>
      </c>
      <c r="B7874" s="161" t="s">
        <v>20</v>
      </c>
      <c r="C7874" s="162" t="s">
        <v>21</v>
      </c>
      <c r="D7874" s="162" t="s">
        <v>1884</v>
      </c>
      <c r="E7874" s="162" t="s">
        <v>1885</v>
      </c>
      <c r="F7874" s="594" t="s">
        <v>14</v>
      </c>
      <c r="G7874" s="594"/>
      <c r="H7874" s="592"/>
      <c r="I7874" s="592"/>
      <c r="J7874" s="592"/>
      <c r="K7874" s="592"/>
      <c r="L7874" s="592"/>
    </row>
    <row r="7875" spans="1:12" s="148" customFormat="1" ht="26.25" customHeight="1" x14ac:dyDescent="0.15">
      <c r="A7875" s="593"/>
      <c r="B7875" s="589" t="s">
        <v>6155</v>
      </c>
      <c r="C7875" s="595" t="s">
        <v>6156</v>
      </c>
      <c r="D7875" s="596">
        <v>43152</v>
      </c>
      <c r="E7875" s="589" t="s">
        <v>2033</v>
      </c>
      <c r="F7875" s="589" t="s">
        <v>6157</v>
      </c>
      <c r="G7875" s="589"/>
      <c r="H7875" s="591" t="s">
        <v>1890</v>
      </c>
      <c r="I7875" s="591"/>
      <c r="J7875" s="164" t="s">
        <v>1891</v>
      </c>
      <c r="K7875" s="164" t="s">
        <v>1891</v>
      </c>
      <c r="L7875" s="165">
        <v>0</v>
      </c>
    </row>
    <row r="7876" spans="1:12" s="148" customFormat="1" ht="186.75" customHeight="1" x14ac:dyDescent="0.15">
      <c r="A7876" s="593"/>
      <c r="B7876" s="589"/>
      <c r="C7876" s="595"/>
      <c r="D7876" s="596"/>
      <c r="E7876" s="589"/>
      <c r="F7876" s="589"/>
      <c r="G7876" s="589"/>
      <c r="H7876" s="591" t="s">
        <v>1892</v>
      </c>
      <c r="I7876" s="591"/>
      <c r="J7876" s="164" t="s">
        <v>1891</v>
      </c>
      <c r="K7876" s="164" t="s">
        <v>1891</v>
      </c>
      <c r="L7876" s="165">
        <v>0</v>
      </c>
    </row>
    <row r="7877" spans="1:12" s="148" customFormat="1" ht="24" customHeight="1" x14ac:dyDescent="0.15">
      <c r="A7877" s="593"/>
      <c r="B7877" s="161" t="s">
        <v>29</v>
      </c>
      <c r="C7877" s="162" t="s">
        <v>30</v>
      </c>
      <c r="D7877" s="162" t="s">
        <v>1893</v>
      </c>
      <c r="E7877" s="162" t="s">
        <v>1894</v>
      </c>
      <c r="F7877" s="592"/>
      <c r="G7877" s="592"/>
      <c r="H7877" s="591" t="s">
        <v>1895</v>
      </c>
      <c r="I7877" s="591"/>
      <c r="J7877" s="589" t="s">
        <v>1891</v>
      </c>
      <c r="K7877" s="589" t="s">
        <v>0</v>
      </c>
      <c r="L7877" s="590">
        <v>650</v>
      </c>
    </row>
    <row r="7878" spans="1:12" s="148" customFormat="1" ht="24" customHeight="1" x14ac:dyDescent="0.15">
      <c r="A7878" s="593"/>
      <c r="B7878" s="164" t="s">
        <v>1923</v>
      </c>
      <c r="C7878" s="164" t="s">
        <v>6157</v>
      </c>
      <c r="D7878" s="166">
        <v>43155</v>
      </c>
      <c r="E7878" s="164" t="s">
        <v>5427</v>
      </c>
      <c r="F7878" s="592"/>
      <c r="G7878" s="592"/>
      <c r="H7878" s="591"/>
      <c r="I7878" s="591"/>
      <c r="J7878" s="589"/>
      <c r="K7878" s="589"/>
      <c r="L7878" s="590"/>
    </row>
    <row r="7879" spans="1:12" s="148" customFormat="1" ht="24" customHeight="1" x14ac:dyDescent="0.15">
      <c r="A7879" s="593">
        <v>1496</v>
      </c>
      <c r="B7879" s="161" t="s">
        <v>20</v>
      </c>
      <c r="C7879" s="162" t="s">
        <v>21</v>
      </c>
      <c r="D7879" s="162" t="s">
        <v>1884</v>
      </c>
      <c r="E7879" s="162" t="s">
        <v>1885</v>
      </c>
      <c r="F7879" s="594" t="s">
        <v>14</v>
      </c>
      <c r="G7879" s="594"/>
      <c r="H7879" s="592"/>
      <c r="I7879" s="592"/>
      <c r="J7879" s="592"/>
      <c r="K7879" s="592"/>
      <c r="L7879" s="592"/>
    </row>
    <row r="7880" spans="1:12" s="148" customFormat="1" ht="26.25" customHeight="1" x14ac:dyDescent="0.15">
      <c r="A7880" s="593"/>
      <c r="B7880" s="589" t="s">
        <v>6158</v>
      </c>
      <c r="C7880" s="595" t="s">
        <v>6159</v>
      </c>
      <c r="D7880" s="596">
        <v>43020</v>
      </c>
      <c r="E7880" s="589" t="s">
        <v>2460</v>
      </c>
      <c r="F7880" s="589" t="s">
        <v>1917</v>
      </c>
      <c r="G7880" s="589"/>
      <c r="H7880" s="591" t="s">
        <v>1890</v>
      </c>
      <c r="I7880" s="591"/>
      <c r="J7880" s="164" t="s">
        <v>1891</v>
      </c>
      <c r="K7880" s="164" t="s">
        <v>0</v>
      </c>
      <c r="L7880" s="165">
        <v>2317</v>
      </c>
    </row>
    <row r="7881" spans="1:12" s="148" customFormat="1" ht="408.95" customHeight="1" x14ac:dyDescent="0.15">
      <c r="A7881" s="593"/>
      <c r="B7881" s="589"/>
      <c r="C7881" s="595"/>
      <c r="D7881" s="596"/>
      <c r="E7881" s="589"/>
      <c r="F7881" s="589"/>
      <c r="G7881" s="589"/>
      <c r="H7881" s="591" t="s">
        <v>1892</v>
      </c>
      <c r="I7881" s="591"/>
      <c r="J7881" s="589" t="s">
        <v>1891</v>
      </c>
      <c r="K7881" s="589" t="s">
        <v>0</v>
      </c>
      <c r="L7881" s="590">
        <v>253.42</v>
      </c>
    </row>
    <row r="7882" spans="1:12" s="148" customFormat="1" ht="334.35" customHeight="1" x14ac:dyDescent="0.15">
      <c r="A7882" s="593"/>
      <c r="B7882" s="589"/>
      <c r="C7882" s="595"/>
      <c r="D7882" s="596"/>
      <c r="E7882" s="589"/>
      <c r="F7882" s="589"/>
      <c r="G7882" s="589"/>
      <c r="H7882" s="591"/>
      <c r="I7882" s="591"/>
      <c r="J7882" s="589"/>
      <c r="K7882" s="589"/>
      <c r="L7882" s="590"/>
    </row>
    <row r="7883" spans="1:12" s="148" customFormat="1" ht="24" customHeight="1" x14ac:dyDescent="0.15">
      <c r="A7883" s="593"/>
      <c r="B7883" s="161" t="s">
        <v>29</v>
      </c>
      <c r="C7883" s="162" t="s">
        <v>30</v>
      </c>
      <c r="D7883" s="162" t="s">
        <v>1893</v>
      </c>
      <c r="E7883" s="162" t="s">
        <v>1894</v>
      </c>
      <c r="F7883" s="592"/>
      <c r="G7883" s="592"/>
      <c r="H7883" s="591" t="s">
        <v>1895</v>
      </c>
      <c r="I7883" s="591"/>
      <c r="J7883" s="589" t="s">
        <v>1891</v>
      </c>
      <c r="K7883" s="589" t="s">
        <v>1891</v>
      </c>
      <c r="L7883" s="590">
        <v>0</v>
      </c>
    </row>
    <row r="7884" spans="1:12" s="148" customFormat="1" ht="24" customHeight="1" x14ac:dyDescent="0.15">
      <c r="A7884" s="593"/>
      <c r="B7884" s="164" t="s">
        <v>1896</v>
      </c>
      <c r="C7884" s="164" t="s">
        <v>1917</v>
      </c>
      <c r="D7884" s="166">
        <v>43036</v>
      </c>
      <c r="E7884" s="164" t="s">
        <v>6160</v>
      </c>
      <c r="F7884" s="592"/>
      <c r="G7884" s="592"/>
      <c r="H7884" s="591"/>
      <c r="I7884" s="591"/>
      <c r="J7884" s="589"/>
      <c r="K7884" s="589"/>
      <c r="L7884" s="590"/>
    </row>
    <row r="7885" spans="1:12" s="148" customFormat="1" ht="24" customHeight="1" x14ac:dyDescent="0.15">
      <c r="A7885" s="593">
        <v>1497</v>
      </c>
      <c r="B7885" s="161" t="s">
        <v>20</v>
      </c>
      <c r="C7885" s="162" t="s">
        <v>21</v>
      </c>
      <c r="D7885" s="162" t="s">
        <v>1884</v>
      </c>
      <c r="E7885" s="162" t="s">
        <v>1885</v>
      </c>
      <c r="F7885" s="594" t="s">
        <v>14</v>
      </c>
      <c r="G7885" s="594"/>
      <c r="H7885" s="592"/>
      <c r="I7885" s="592"/>
      <c r="J7885" s="592"/>
      <c r="K7885" s="592"/>
      <c r="L7885" s="592"/>
    </row>
    <row r="7886" spans="1:12" s="148" customFormat="1" ht="26.25" customHeight="1" x14ac:dyDescent="0.15">
      <c r="A7886" s="593"/>
      <c r="B7886" s="589" t="s">
        <v>6161</v>
      </c>
      <c r="C7886" s="589" t="s">
        <v>6162</v>
      </c>
      <c r="D7886" s="596">
        <v>43073</v>
      </c>
      <c r="E7886" s="589" t="s">
        <v>2234</v>
      </c>
      <c r="F7886" s="589" t="s">
        <v>3299</v>
      </c>
      <c r="G7886" s="589"/>
      <c r="H7886" s="591" t="s">
        <v>1890</v>
      </c>
      <c r="I7886" s="591"/>
      <c r="J7886" s="164" t="s">
        <v>1891</v>
      </c>
      <c r="K7886" s="164" t="s">
        <v>0</v>
      </c>
      <c r="L7886" s="165">
        <v>680</v>
      </c>
    </row>
    <row r="7887" spans="1:12" s="148" customFormat="1" ht="102.75" customHeight="1" x14ac:dyDescent="0.15">
      <c r="A7887" s="593"/>
      <c r="B7887" s="589"/>
      <c r="C7887" s="589"/>
      <c r="D7887" s="596"/>
      <c r="E7887" s="589"/>
      <c r="F7887" s="589"/>
      <c r="G7887" s="589"/>
      <c r="H7887" s="591" t="s">
        <v>1892</v>
      </c>
      <c r="I7887" s="591"/>
      <c r="J7887" s="164" t="s">
        <v>1891</v>
      </c>
      <c r="K7887" s="164" t="s">
        <v>1891</v>
      </c>
      <c r="L7887" s="165">
        <v>0</v>
      </c>
    </row>
    <row r="7888" spans="1:12" s="148" customFormat="1" ht="24" customHeight="1" x14ac:dyDescent="0.15">
      <c r="A7888" s="593"/>
      <c r="B7888" s="161" t="s">
        <v>29</v>
      </c>
      <c r="C7888" s="162" t="s">
        <v>30</v>
      </c>
      <c r="D7888" s="162" t="s">
        <v>1893</v>
      </c>
      <c r="E7888" s="162" t="s">
        <v>1894</v>
      </c>
      <c r="F7888" s="592"/>
      <c r="G7888" s="592"/>
      <c r="H7888" s="591" t="s">
        <v>1895</v>
      </c>
      <c r="I7888" s="591"/>
      <c r="J7888" s="589" t="s">
        <v>1891</v>
      </c>
      <c r="K7888" s="589" t="s">
        <v>1891</v>
      </c>
      <c r="L7888" s="590">
        <v>0</v>
      </c>
    </row>
    <row r="7889" spans="1:12" s="148" customFormat="1" ht="24" customHeight="1" x14ac:dyDescent="0.15">
      <c r="A7889" s="593"/>
      <c r="B7889" s="164" t="s">
        <v>1688</v>
      </c>
      <c r="C7889" s="164" t="s">
        <v>3299</v>
      </c>
      <c r="D7889" s="166">
        <v>43077</v>
      </c>
      <c r="E7889" s="164" t="s">
        <v>3252</v>
      </c>
      <c r="F7889" s="592"/>
      <c r="G7889" s="592"/>
      <c r="H7889" s="591"/>
      <c r="I7889" s="591"/>
      <c r="J7889" s="589"/>
      <c r="K7889" s="589"/>
      <c r="L7889" s="590"/>
    </row>
    <row r="7890" spans="1:12" s="148" customFormat="1" ht="24" customHeight="1" x14ac:dyDescent="0.15">
      <c r="A7890" s="593">
        <v>1498</v>
      </c>
      <c r="B7890" s="161" t="s">
        <v>20</v>
      </c>
      <c r="C7890" s="162" t="s">
        <v>21</v>
      </c>
      <c r="D7890" s="162" t="s">
        <v>1884</v>
      </c>
      <c r="E7890" s="162" t="s">
        <v>1885</v>
      </c>
      <c r="F7890" s="594" t="s">
        <v>14</v>
      </c>
      <c r="G7890" s="594"/>
      <c r="H7890" s="592"/>
      <c r="I7890" s="592"/>
      <c r="J7890" s="592"/>
      <c r="K7890" s="592"/>
      <c r="L7890" s="592"/>
    </row>
    <row r="7891" spans="1:12" s="148" customFormat="1" ht="26.25" customHeight="1" x14ac:dyDescent="0.15">
      <c r="A7891" s="593"/>
      <c r="B7891" s="589" t="s">
        <v>6163</v>
      </c>
      <c r="C7891" s="595" t="s">
        <v>6164</v>
      </c>
      <c r="D7891" s="596">
        <v>43117</v>
      </c>
      <c r="E7891" s="589" t="s">
        <v>2902</v>
      </c>
      <c r="F7891" s="589" t="s">
        <v>2903</v>
      </c>
      <c r="G7891" s="589"/>
      <c r="H7891" s="591" t="s">
        <v>1890</v>
      </c>
      <c r="I7891" s="591"/>
      <c r="J7891" s="164" t="s">
        <v>1891</v>
      </c>
      <c r="K7891" s="164" t="s">
        <v>0</v>
      </c>
      <c r="L7891" s="165">
        <v>178</v>
      </c>
    </row>
    <row r="7892" spans="1:12" s="148" customFormat="1" ht="408.95" customHeight="1" x14ac:dyDescent="0.15">
      <c r="A7892" s="593"/>
      <c r="B7892" s="589"/>
      <c r="C7892" s="595"/>
      <c r="D7892" s="596"/>
      <c r="E7892" s="589"/>
      <c r="F7892" s="589"/>
      <c r="G7892" s="589"/>
      <c r="H7892" s="591" t="s">
        <v>1892</v>
      </c>
      <c r="I7892" s="591"/>
      <c r="J7892" s="589" t="s">
        <v>1891</v>
      </c>
      <c r="K7892" s="589" t="s">
        <v>0</v>
      </c>
      <c r="L7892" s="590">
        <v>341.46</v>
      </c>
    </row>
    <row r="7893" spans="1:12" s="148" customFormat="1" ht="40.35" customHeight="1" x14ac:dyDescent="0.15">
      <c r="A7893" s="593"/>
      <c r="B7893" s="589"/>
      <c r="C7893" s="595"/>
      <c r="D7893" s="596"/>
      <c r="E7893" s="589"/>
      <c r="F7893" s="589"/>
      <c r="G7893" s="589"/>
      <c r="H7893" s="591"/>
      <c r="I7893" s="591"/>
      <c r="J7893" s="589"/>
      <c r="K7893" s="589"/>
      <c r="L7893" s="590"/>
    </row>
    <row r="7894" spans="1:12" s="148" customFormat="1" ht="24" customHeight="1" x14ac:dyDescent="0.15">
      <c r="A7894" s="593"/>
      <c r="B7894" s="161" t="s">
        <v>29</v>
      </c>
      <c r="C7894" s="162" t="s">
        <v>30</v>
      </c>
      <c r="D7894" s="162" t="s">
        <v>1893</v>
      </c>
      <c r="E7894" s="162" t="s">
        <v>1894</v>
      </c>
      <c r="F7894" s="592"/>
      <c r="G7894" s="592"/>
      <c r="H7894" s="591" t="s">
        <v>1895</v>
      </c>
      <c r="I7894" s="591"/>
      <c r="J7894" s="589" t="s">
        <v>1891</v>
      </c>
      <c r="K7894" s="589" t="s">
        <v>0</v>
      </c>
      <c r="L7894" s="590">
        <v>40</v>
      </c>
    </row>
    <row r="7895" spans="1:12" s="148" customFormat="1" ht="24" customHeight="1" x14ac:dyDescent="0.15">
      <c r="A7895" s="593"/>
      <c r="B7895" s="164" t="s">
        <v>2059</v>
      </c>
      <c r="C7895" s="164" t="s">
        <v>2903</v>
      </c>
      <c r="D7895" s="166">
        <v>43118</v>
      </c>
      <c r="E7895" s="164" t="s">
        <v>3614</v>
      </c>
      <c r="F7895" s="592"/>
      <c r="G7895" s="592"/>
      <c r="H7895" s="591"/>
      <c r="I7895" s="591"/>
      <c r="J7895" s="589"/>
      <c r="K7895" s="589"/>
      <c r="L7895" s="590"/>
    </row>
    <row r="7896" spans="1:12" s="148" customFormat="1" ht="24" customHeight="1" x14ac:dyDescent="0.15">
      <c r="A7896" s="593">
        <v>1499</v>
      </c>
      <c r="B7896" s="161" t="s">
        <v>20</v>
      </c>
      <c r="C7896" s="162" t="s">
        <v>21</v>
      </c>
      <c r="D7896" s="162" t="s">
        <v>1884</v>
      </c>
      <c r="E7896" s="162" t="s">
        <v>1885</v>
      </c>
      <c r="F7896" s="594" t="s">
        <v>14</v>
      </c>
      <c r="G7896" s="594"/>
      <c r="H7896" s="592"/>
      <c r="I7896" s="592"/>
      <c r="J7896" s="592"/>
      <c r="K7896" s="592"/>
      <c r="L7896" s="592"/>
    </row>
    <row r="7897" spans="1:12" s="148" customFormat="1" ht="26.25" customHeight="1" x14ac:dyDescent="0.15">
      <c r="A7897" s="593"/>
      <c r="B7897" s="589" t="s">
        <v>6165</v>
      </c>
      <c r="C7897" s="595" t="s">
        <v>6166</v>
      </c>
      <c r="D7897" s="596">
        <v>43041</v>
      </c>
      <c r="E7897" s="589" t="s">
        <v>1943</v>
      </c>
      <c r="F7897" s="589" t="s">
        <v>1944</v>
      </c>
      <c r="G7897" s="589"/>
      <c r="H7897" s="591" t="s">
        <v>1890</v>
      </c>
      <c r="I7897" s="591"/>
      <c r="J7897" s="164" t="s">
        <v>1891</v>
      </c>
      <c r="K7897" s="164" t="s">
        <v>0</v>
      </c>
      <c r="L7897" s="165">
        <v>606.64</v>
      </c>
    </row>
    <row r="7898" spans="1:12" s="148" customFormat="1" ht="344.25" customHeight="1" x14ac:dyDescent="0.15">
      <c r="A7898" s="593"/>
      <c r="B7898" s="589"/>
      <c r="C7898" s="595"/>
      <c r="D7898" s="596"/>
      <c r="E7898" s="589"/>
      <c r="F7898" s="589"/>
      <c r="G7898" s="589"/>
      <c r="H7898" s="591" t="s">
        <v>1892</v>
      </c>
      <c r="I7898" s="591"/>
      <c r="J7898" s="164" t="s">
        <v>1891</v>
      </c>
      <c r="K7898" s="164" t="s">
        <v>0</v>
      </c>
      <c r="L7898" s="165">
        <v>707.39</v>
      </c>
    </row>
    <row r="7899" spans="1:12" s="148" customFormat="1" ht="24" customHeight="1" x14ac:dyDescent="0.15">
      <c r="A7899" s="593"/>
      <c r="B7899" s="161" t="s">
        <v>29</v>
      </c>
      <c r="C7899" s="162" t="s">
        <v>30</v>
      </c>
      <c r="D7899" s="162" t="s">
        <v>1893</v>
      </c>
      <c r="E7899" s="162" t="s">
        <v>1894</v>
      </c>
      <c r="F7899" s="592"/>
      <c r="G7899" s="592"/>
      <c r="H7899" s="591" t="s">
        <v>1895</v>
      </c>
      <c r="I7899" s="591"/>
      <c r="J7899" s="589" t="s">
        <v>1891</v>
      </c>
      <c r="K7899" s="589" t="s">
        <v>0</v>
      </c>
      <c r="L7899" s="590">
        <v>645</v>
      </c>
    </row>
    <row r="7900" spans="1:12" s="148" customFormat="1" ht="24" customHeight="1" x14ac:dyDescent="0.15">
      <c r="A7900" s="593"/>
      <c r="B7900" s="164" t="s">
        <v>1923</v>
      </c>
      <c r="C7900" s="164" t="s">
        <v>1944</v>
      </c>
      <c r="D7900" s="166">
        <v>43044</v>
      </c>
      <c r="E7900" s="164" t="s">
        <v>5947</v>
      </c>
      <c r="F7900" s="592"/>
      <c r="G7900" s="592"/>
      <c r="H7900" s="591"/>
      <c r="I7900" s="591"/>
      <c r="J7900" s="589"/>
      <c r="K7900" s="589"/>
      <c r="L7900" s="590"/>
    </row>
    <row r="7901" spans="1:12" s="148" customFormat="1" ht="24" customHeight="1" x14ac:dyDescent="0.15">
      <c r="A7901" s="593">
        <v>1500</v>
      </c>
      <c r="B7901" s="161" t="s">
        <v>20</v>
      </c>
      <c r="C7901" s="162" t="s">
        <v>21</v>
      </c>
      <c r="D7901" s="162" t="s">
        <v>1884</v>
      </c>
      <c r="E7901" s="162" t="s">
        <v>1885</v>
      </c>
      <c r="F7901" s="594" t="s">
        <v>14</v>
      </c>
      <c r="G7901" s="594"/>
      <c r="H7901" s="592"/>
      <c r="I7901" s="592"/>
      <c r="J7901" s="592"/>
      <c r="K7901" s="592"/>
      <c r="L7901" s="592"/>
    </row>
    <row r="7902" spans="1:12" s="148" customFormat="1" ht="26.25" customHeight="1" x14ac:dyDescent="0.15">
      <c r="A7902" s="593"/>
      <c r="B7902" s="589" t="s">
        <v>6165</v>
      </c>
      <c r="C7902" s="595" t="s">
        <v>6167</v>
      </c>
      <c r="D7902" s="596">
        <v>43124</v>
      </c>
      <c r="E7902" s="589" t="s">
        <v>1938</v>
      </c>
      <c r="F7902" s="589" t="s">
        <v>2091</v>
      </c>
      <c r="G7902" s="589"/>
      <c r="H7902" s="591" t="s">
        <v>1890</v>
      </c>
      <c r="I7902" s="591"/>
      <c r="J7902" s="164" t="s">
        <v>1891</v>
      </c>
      <c r="K7902" s="164" t="s">
        <v>0</v>
      </c>
      <c r="L7902" s="165">
        <v>1439.84</v>
      </c>
    </row>
    <row r="7903" spans="1:12" s="148" customFormat="1" ht="270.75" customHeight="1" x14ac:dyDescent="0.15">
      <c r="A7903" s="593"/>
      <c r="B7903" s="589"/>
      <c r="C7903" s="595"/>
      <c r="D7903" s="596"/>
      <c r="E7903" s="589"/>
      <c r="F7903" s="589"/>
      <c r="G7903" s="589"/>
      <c r="H7903" s="591" t="s">
        <v>1892</v>
      </c>
      <c r="I7903" s="591"/>
      <c r="J7903" s="164" t="s">
        <v>1891</v>
      </c>
      <c r="K7903" s="164" t="s">
        <v>0</v>
      </c>
      <c r="L7903" s="165">
        <v>386.4</v>
      </c>
    </row>
    <row r="7904" spans="1:12" s="148" customFormat="1" ht="24" customHeight="1" x14ac:dyDescent="0.15">
      <c r="A7904" s="593"/>
      <c r="B7904" s="161" t="s">
        <v>29</v>
      </c>
      <c r="C7904" s="162" t="s">
        <v>30</v>
      </c>
      <c r="D7904" s="162" t="s">
        <v>1893</v>
      </c>
      <c r="E7904" s="162" t="s">
        <v>1894</v>
      </c>
      <c r="F7904" s="592"/>
      <c r="G7904" s="592"/>
      <c r="H7904" s="591" t="s">
        <v>1895</v>
      </c>
      <c r="I7904" s="591"/>
      <c r="J7904" s="589" t="s">
        <v>1891</v>
      </c>
      <c r="K7904" s="589" t="s">
        <v>0</v>
      </c>
      <c r="L7904" s="590">
        <v>630</v>
      </c>
    </row>
    <row r="7905" spans="1:12" s="148" customFormat="1" ht="24" customHeight="1" x14ac:dyDescent="0.15">
      <c r="A7905" s="593"/>
      <c r="B7905" s="164" t="s">
        <v>1923</v>
      </c>
      <c r="C7905" s="164" t="s">
        <v>2091</v>
      </c>
      <c r="D7905" s="166">
        <v>43128</v>
      </c>
      <c r="E7905" s="164" t="s">
        <v>5281</v>
      </c>
      <c r="F7905" s="592"/>
      <c r="G7905" s="592"/>
      <c r="H7905" s="591"/>
      <c r="I7905" s="591"/>
      <c r="J7905" s="589"/>
      <c r="K7905" s="589"/>
      <c r="L7905" s="590"/>
    </row>
    <row r="7906" spans="1:12" s="148" customFormat="1" ht="24" customHeight="1" x14ac:dyDescent="0.15">
      <c r="A7906" s="593">
        <v>1501</v>
      </c>
      <c r="B7906" s="161" t="s">
        <v>20</v>
      </c>
      <c r="C7906" s="162" t="s">
        <v>21</v>
      </c>
      <c r="D7906" s="162" t="s">
        <v>1884</v>
      </c>
      <c r="E7906" s="162" t="s">
        <v>1885</v>
      </c>
      <c r="F7906" s="594" t="s">
        <v>14</v>
      </c>
      <c r="G7906" s="594"/>
      <c r="H7906" s="592"/>
      <c r="I7906" s="592"/>
      <c r="J7906" s="592"/>
      <c r="K7906" s="592"/>
      <c r="L7906" s="592"/>
    </row>
    <row r="7907" spans="1:12" s="148" customFormat="1" ht="26.25" customHeight="1" x14ac:dyDescent="0.15">
      <c r="A7907" s="593"/>
      <c r="B7907" s="589" t="s">
        <v>6168</v>
      </c>
      <c r="C7907" s="595" t="s">
        <v>6169</v>
      </c>
      <c r="D7907" s="596">
        <v>43050</v>
      </c>
      <c r="E7907" s="589" t="s">
        <v>2538</v>
      </c>
      <c r="F7907" s="589" t="s">
        <v>6170</v>
      </c>
      <c r="G7907" s="589"/>
      <c r="H7907" s="591" t="s">
        <v>1890</v>
      </c>
      <c r="I7907" s="591"/>
      <c r="J7907" s="164" t="s">
        <v>1891</v>
      </c>
      <c r="K7907" s="164" t="s">
        <v>0</v>
      </c>
      <c r="L7907" s="165">
        <v>813.52</v>
      </c>
    </row>
    <row r="7908" spans="1:12" s="148" customFormat="1" ht="408.95" customHeight="1" x14ac:dyDescent="0.15">
      <c r="A7908" s="593"/>
      <c r="B7908" s="589"/>
      <c r="C7908" s="595"/>
      <c r="D7908" s="596"/>
      <c r="E7908" s="589"/>
      <c r="F7908" s="589"/>
      <c r="G7908" s="589"/>
      <c r="H7908" s="591" t="s">
        <v>1892</v>
      </c>
      <c r="I7908" s="591"/>
      <c r="J7908" s="589" t="s">
        <v>1891</v>
      </c>
      <c r="K7908" s="589" t="s">
        <v>0</v>
      </c>
      <c r="L7908" s="590">
        <v>760.51</v>
      </c>
    </row>
    <row r="7909" spans="1:12" s="148" customFormat="1" ht="408.95" customHeight="1" x14ac:dyDescent="0.15">
      <c r="A7909" s="593"/>
      <c r="B7909" s="589"/>
      <c r="C7909" s="595"/>
      <c r="D7909" s="596"/>
      <c r="E7909" s="589"/>
      <c r="F7909" s="589"/>
      <c r="G7909" s="589"/>
      <c r="H7909" s="591"/>
      <c r="I7909" s="591"/>
      <c r="J7909" s="589"/>
      <c r="K7909" s="589"/>
      <c r="L7909" s="590"/>
    </row>
    <row r="7910" spans="1:12" s="148" customFormat="1" ht="19.7" customHeight="1" x14ac:dyDescent="0.15">
      <c r="A7910" s="593"/>
      <c r="B7910" s="589"/>
      <c r="C7910" s="595"/>
      <c r="D7910" s="596"/>
      <c r="E7910" s="589"/>
      <c r="F7910" s="589"/>
      <c r="G7910" s="589"/>
      <c r="H7910" s="591"/>
      <c r="I7910" s="591"/>
      <c r="J7910" s="589"/>
      <c r="K7910" s="589"/>
      <c r="L7910" s="590"/>
    </row>
    <row r="7911" spans="1:12" s="148" customFormat="1" ht="24" customHeight="1" x14ac:dyDescent="0.15">
      <c r="A7911" s="593"/>
      <c r="B7911" s="161" t="s">
        <v>29</v>
      </c>
      <c r="C7911" s="162" t="s">
        <v>30</v>
      </c>
      <c r="D7911" s="162" t="s">
        <v>1893</v>
      </c>
      <c r="E7911" s="162" t="s">
        <v>1894</v>
      </c>
      <c r="F7911" s="592"/>
      <c r="G7911" s="592"/>
      <c r="H7911" s="591" t="s">
        <v>1895</v>
      </c>
      <c r="I7911" s="591"/>
      <c r="J7911" s="589" t="s">
        <v>1891</v>
      </c>
      <c r="K7911" s="589" t="s">
        <v>1891</v>
      </c>
      <c r="L7911" s="590">
        <v>0</v>
      </c>
    </row>
    <row r="7912" spans="1:12" s="148" customFormat="1" ht="24" customHeight="1" x14ac:dyDescent="0.15">
      <c r="A7912" s="593"/>
      <c r="B7912" s="164" t="s">
        <v>1986</v>
      </c>
      <c r="C7912" s="164" t="s">
        <v>6170</v>
      </c>
      <c r="D7912" s="166">
        <v>43057</v>
      </c>
      <c r="E7912" s="164" t="s">
        <v>4237</v>
      </c>
      <c r="F7912" s="592"/>
      <c r="G7912" s="592"/>
      <c r="H7912" s="591"/>
      <c r="I7912" s="591"/>
      <c r="J7912" s="589"/>
      <c r="K7912" s="589"/>
      <c r="L7912" s="590"/>
    </row>
    <row r="7913" spans="1:12" s="148" customFormat="1" ht="24" customHeight="1" x14ac:dyDescent="0.15">
      <c r="A7913" s="593">
        <v>1502</v>
      </c>
      <c r="B7913" s="161" t="s">
        <v>20</v>
      </c>
      <c r="C7913" s="162" t="s">
        <v>21</v>
      </c>
      <c r="D7913" s="162" t="s">
        <v>1884</v>
      </c>
      <c r="E7913" s="162" t="s">
        <v>1885</v>
      </c>
      <c r="F7913" s="594" t="s">
        <v>14</v>
      </c>
      <c r="G7913" s="594"/>
      <c r="H7913" s="592"/>
      <c r="I7913" s="592"/>
      <c r="J7913" s="592"/>
      <c r="K7913" s="592"/>
      <c r="L7913" s="592"/>
    </row>
    <row r="7914" spans="1:12" s="148" customFormat="1" ht="26.25" customHeight="1" x14ac:dyDescent="0.15">
      <c r="A7914" s="593"/>
      <c r="B7914" s="589" t="s">
        <v>6171</v>
      </c>
      <c r="C7914" s="595" t="s">
        <v>6172</v>
      </c>
      <c r="D7914" s="596">
        <v>43165</v>
      </c>
      <c r="E7914" s="589" t="s">
        <v>2313</v>
      </c>
      <c r="F7914" s="589" t="s">
        <v>6173</v>
      </c>
      <c r="G7914" s="589"/>
      <c r="H7914" s="591" t="s">
        <v>1890</v>
      </c>
      <c r="I7914" s="591"/>
      <c r="J7914" s="164" t="s">
        <v>1891</v>
      </c>
      <c r="K7914" s="164" t="s">
        <v>1891</v>
      </c>
      <c r="L7914" s="165">
        <v>0</v>
      </c>
    </row>
    <row r="7915" spans="1:12" s="148" customFormat="1" ht="333.75" customHeight="1" x14ac:dyDescent="0.15">
      <c r="A7915" s="593"/>
      <c r="B7915" s="589"/>
      <c r="C7915" s="595"/>
      <c r="D7915" s="596"/>
      <c r="E7915" s="589"/>
      <c r="F7915" s="589"/>
      <c r="G7915" s="589"/>
      <c r="H7915" s="591" t="s">
        <v>1892</v>
      </c>
      <c r="I7915" s="591"/>
      <c r="J7915" s="164" t="s">
        <v>1891</v>
      </c>
      <c r="K7915" s="164" t="s">
        <v>1891</v>
      </c>
      <c r="L7915" s="165">
        <v>0</v>
      </c>
    </row>
    <row r="7916" spans="1:12" s="148" customFormat="1" ht="24" customHeight="1" x14ac:dyDescent="0.15">
      <c r="A7916" s="593"/>
      <c r="B7916" s="161" t="s">
        <v>29</v>
      </c>
      <c r="C7916" s="162" t="s">
        <v>30</v>
      </c>
      <c r="D7916" s="162" t="s">
        <v>1893</v>
      </c>
      <c r="E7916" s="162" t="s">
        <v>1894</v>
      </c>
      <c r="F7916" s="592"/>
      <c r="G7916" s="592"/>
      <c r="H7916" s="591" t="s">
        <v>1895</v>
      </c>
      <c r="I7916" s="591"/>
      <c r="J7916" s="589" t="s">
        <v>1891</v>
      </c>
      <c r="K7916" s="589" t="s">
        <v>0</v>
      </c>
      <c r="L7916" s="590">
        <v>1097.78</v>
      </c>
    </row>
    <row r="7917" spans="1:12" s="148" customFormat="1" ht="24" customHeight="1" x14ac:dyDescent="0.15">
      <c r="A7917" s="593"/>
      <c r="B7917" s="164" t="s">
        <v>1986</v>
      </c>
      <c r="C7917" s="164" t="s">
        <v>6173</v>
      </c>
      <c r="D7917" s="166">
        <v>43170</v>
      </c>
      <c r="E7917" s="164" t="s">
        <v>3246</v>
      </c>
      <c r="F7917" s="592"/>
      <c r="G7917" s="592"/>
      <c r="H7917" s="591"/>
      <c r="I7917" s="591"/>
      <c r="J7917" s="589"/>
      <c r="K7917" s="589"/>
      <c r="L7917" s="590"/>
    </row>
    <row r="7918" spans="1:12" s="148" customFormat="1" ht="24" customHeight="1" x14ac:dyDescent="0.15">
      <c r="A7918" s="593">
        <v>1503</v>
      </c>
      <c r="B7918" s="161" t="s">
        <v>20</v>
      </c>
      <c r="C7918" s="162" t="s">
        <v>21</v>
      </c>
      <c r="D7918" s="162" t="s">
        <v>1884</v>
      </c>
      <c r="E7918" s="162" t="s">
        <v>1885</v>
      </c>
      <c r="F7918" s="594" t="s">
        <v>14</v>
      </c>
      <c r="G7918" s="594"/>
      <c r="H7918" s="592"/>
      <c r="I7918" s="592"/>
      <c r="J7918" s="592"/>
      <c r="K7918" s="592"/>
      <c r="L7918" s="592"/>
    </row>
    <row r="7919" spans="1:12" s="148" customFormat="1" ht="26.25" customHeight="1" x14ac:dyDescent="0.15">
      <c r="A7919" s="593"/>
      <c r="B7919" s="589" t="s">
        <v>6171</v>
      </c>
      <c r="C7919" s="595" t="s">
        <v>6174</v>
      </c>
      <c r="D7919" s="596">
        <v>43178</v>
      </c>
      <c r="E7919" s="589" t="s">
        <v>4029</v>
      </c>
      <c r="F7919" s="589" t="s">
        <v>2943</v>
      </c>
      <c r="G7919" s="589"/>
      <c r="H7919" s="591" t="s">
        <v>1890</v>
      </c>
      <c r="I7919" s="591"/>
      <c r="J7919" s="164" t="s">
        <v>1891</v>
      </c>
      <c r="K7919" s="164" t="s">
        <v>0</v>
      </c>
      <c r="L7919" s="165">
        <v>258</v>
      </c>
    </row>
    <row r="7920" spans="1:12" s="148" customFormat="1" ht="281.25" customHeight="1" x14ac:dyDescent="0.15">
      <c r="A7920" s="593"/>
      <c r="B7920" s="589"/>
      <c r="C7920" s="595"/>
      <c r="D7920" s="596"/>
      <c r="E7920" s="589"/>
      <c r="F7920" s="589"/>
      <c r="G7920" s="589"/>
      <c r="H7920" s="591" t="s">
        <v>1892</v>
      </c>
      <c r="I7920" s="591"/>
      <c r="J7920" s="164" t="s">
        <v>1891</v>
      </c>
      <c r="K7920" s="164" t="s">
        <v>1891</v>
      </c>
      <c r="L7920" s="165">
        <v>0</v>
      </c>
    </row>
    <row r="7921" spans="1:12" s="148" customFormat="1" ht="24" customHeight="1" x14ac:dyDescent="0.15">
      <c r="A7921" s="593"/>
      <c r="B7921" s="161" t="s">
        <v>29</v>
      </c>
      <c r="C7921" s="162" t="s">
        <v>30</v>
      </c>
      <c r="D7921" s="162" t="s">
        <v>1893</v>
      </c>
      <c r="E7921" s="162" t="s">
        <v>1894</v>
      </c>
      <c r="F7921" s="592"/>
      <c r="G7921" s="592"/>
      <c r="H7921" s="591" t="s">
        <v>1895</v>
      </c>
      <c r="I7921" s="591"/>
      <c r="J7921" s="589" t="s">
        <v>1891</v>
      </c>
      <c r="K7921" s="589" t="s">
        <v>1891</v>
      </c>
      <c r="L7921" s="590">
        <v>0</v>
      </c>
    </row>
    <row r="7922" spans="1:12" s="148" customFormat="1" ht="24" customHeight="1" x14ac:dyDescent="0.15">
      <c r="A7922" s="593"/>
      <c r="B7922" s="164" t="s">
        <v>1986</v>
      </c>
      <c r="C7922" s="164" t="s">
        <v>2943</v>
      </c>
      <c r="D7922" s="166">
        <v>43180</v>
      </c>
      <c r="E7922" s="164" t="s">
        <v>2429</v>
      </c>
      <c r="F7922" s="592"/>
      <c r="G7922" s="592"/>
      <c r="H7922" s="591"/>
      <c r="I7922" s="591"/>
      <c r="J7922" s="589"/>
      <c r="K7922" s="589"/>
      <c r="L7922" s="590"/>
    </row>
    <row r="7923" spans="1:12" s="148" customFormat="1" ht="24" customHeight="1" x14ac:dyDescent="0.15">
      <c r="A7923" s="593">
        <v>1504</v>
      </c>
      <c r="B7923" s="161" t="s">
        <v>20</v>
      </c>
      <c r="C7923" s="162" t="s">
        <v>21</v>
      </c>
      <c r="D7923" s="162" t="s">
        <v>1884</v>
      </c>
      <c r="E7923" s="162" t="s">
        <v>1885</v>
      </c>
      <c r="F7923" s="594" t="s">
        <v>14</v>
      </c>
      <c r="G7923" s="594"/>
      <c r="H7923" s="592"/>
      <c r="I7923" s="592"/>
      <c r="J7923" s="592"/>
      <c r="K7923" s="592"/>
      <c r="L7923" s="592"/>
    </row>
    <row r="7924" spans="1:12" s="148" customFormat="1" ht="26.25" customHeight="1" x14ac:dyDescent="0.15">
      <c r="A7924" s="593"/>
      <c r="B7924" s="589" t="s">
        <v>6175</v>
      </c>
      <c r="C7924" s="595" t="s">
        <v>6176</v>
      </c>
      <c r="D7924" s="596">
        <v>43036</v>
      </c>
      <c r="E7924" s="589" t="s">
        <v>3173</v>
      </c>
      <c r="F7924" s="589" t="s">
        <v>4868</v>
      </c>
      <c r="G7924" s="589"/>
      <c r="H7924" s="591" t="s">
        <v>1890</v>
      </c>
      <c r="I7924" s="591"/>
      <c r="J7924" s="164" t="s">
        <v>1891</v>
      </c>
      <c r="K7924" s="164" t="s">
        <v>0</v>
      </c>
      <c r="L7924" s="165">
        <v>46</v>
      </c>
    </row>
    <row r="7925" spans="1:12" s="148" customFormat="1" ht="186.75" customHeight="1" x14ac:dyDescent="0.15">
      <c r="A7925" s="593"/>
      <c r="B7925" s="589"/>
      <c r="C7925" s="595"/>
      <c r="D7925" s="596"/>
      <c r="E7925" s="589"/>
      <c r="F7925" s="589"/>
      <c r="G7925" s="589"/>
      <c r="H7925" s="591" t="s">
        <v>1892</v>
      </c>
      <c r="I7925" s="591"/>
      <c r="J7925" s="164" t="s">
        <v>1891</v>
      </c>
      <c r="K7925" s="164" t="s">
        <v>0</v>
      </c>
      <c r="L7925" s="165">
        <v>2840.16</v>
      </c>
    </row>
    <row r="7926" spans="1:12" s="148" customFormat="1" ht="24" customHeight="1" x14ac:dyDescent="0.15">
      <c r="A7926" s="593"/>
      <c r="B7926" s="161" t="s">
        <v>29</v>
      </c>
      <c r="C7926" s="162" t="s">
        <v>30</v>
      </c>
      <c r="D7926" s="162" t="s">
        <v>1893</v>
      </c>
      <c r="E7926" s="162" t="s">
        <v>1894</v>
      </c>
      <c r="F7926" s="592"/>
      <c r="G7926" s="592"/>
      <c r="H7926" s="591" t="s">
        <v>1895</v>
      </c>
      <c r="I7926" s="591"/>
      <c r="J7926" s="589" t="s">
        <v>1891</v>
      </c>
      <c r="K7926" s="589" t="s">
        <v>0</v>
      </c>
      <c r="L7926" s="590">
        <v>454.92</v>
      </c>
    </row>
    <row r="7927" spans="1:12" s="148" customFormat="1" ht="34.5" customHeight="1" x14ac:dyDescent="0.15">
      <c r="A7927" s="593"/>
      <c r="B7927" s="164" t="s">
        <v>1691</v>
      </c>
      <c r="C7927" s="164" t="s">
        <v>4868</v>
      </c>
      <c r="D7927" s="166">
        <v>43041</v>
      </c>
      <c r="E7927" s="164" t="s">
        <v>6177</v>
      </c>
      <c r="F7927" s="592"/>
      <c r="G7927" s="592"/>
      <c r="H7927" s="591"/>
      <c r="I7927" s="591"/>
      <c r="J7927" s="589"/>
      <c r="K7927" s="589"/>
      <c r="L7927" s="590"/>
    </row>
    <row r="7928" spans="1:12" s="148" customFormat="1" ht="24" customHeight="1" x14ac:dyDescent="0.15">
      <c r="A7928" s="593">
        <v>1505</v>
      </c>
      <c r="B7928" s="161" t="s">
        <v>20</v>
      </c>
      <c r="C7928" s="162" t="s">
        <v>21</v>
      </c>
      <c r="D7928" s="162" t="s">
        <v>1884</v>
      </c>
      <c r="E7928" s="162" t="s">
        <v>1885</v>
      </c>
      <c r="F7928" s="594" t="s">
        <v>14</v>
      </c>
      <c r="G7928" s="594"/>
      <c r="H7928" s="592"/>
      <c r="I7928" s="592"/>
      <c r="J7928" s="592"/>
      <c r="K7928" s="592"/>
      <c r="L7928" s="592"/>
    </row>
    <row r="7929" spans="1:12" s="148" customFormat="1" ht="26.25" customHeight="1" x14ac:dyDescent="0.15">
      <c r="A7929" s="593"/>
      <c r="B7929" s="589" t="s">
        <v>6175</v>
      </c>
      <c r="C7929" s="595" t="s">
        <v>6178</v>
      </c>
      <c r="D7929" s="596">
        <v>43066</v>
      </c>
      <c r="E7929" s="589" t="s">
        <v>2558</v>
      </c>
      <c r="F7929" s="589" t="s">
        <v>6179</v>
      </c>
      <c r="G7929" s="589"/>
      <c r="H7929" s="591" t="s">
        <v>1890</v>
      </c>
      <c r="I7929" s="591"/>
      <c r="J7929" s="164" t="s">
        <v>1891</v>
      </c>
      <c r="K7929" s="164" t="s">
        <v>1891</v>
      </c>
      <c r="L7929" s="165">
        <v>0</v>
      </c>
    </row>
    <row r="7930" spans="1:12" s="148" customFormat="1" ht="386.25" customHeight="1" x14ac:dyDescent="0.15">
      <c r="A7930" s="593"/>
      <c r="B7930" s="589"/>
      <c r="C7930" s="595"/>
      <c r="D7930" s="596"/>
      <c r="E7930" s="589"/>
      <c r="F7930" s="589"/>
      <c r="G7930" s="589"/>
      <c r="H7930" s="591" t="s">
        <v>1892</v>
      </c>
      <c r="I7930" s="591"/>
      <c r="J7930" s="164" t="s">
        <v>1891</v>
      </c>
      <c r="K7930" s="164" t="s">
        <v>0</v>
      </c>
      <c r="L7930" s="165">
        <v>2842.67</v>
      </c>
    </row>
    <row r="7931" spans="1:12" s="148" customFormat="1" ht="24" customHeight="1" x14ac:dyDescent="0.15">
      <c r="A7931" s="593"/>
      <c r="B7931" s="161" t="s">
        <v>29</v>
      </c>
      <c r="C7931" s="162" t="s">
        <v>30</v>
      </c>
      <c r="D7931" s="162" t="s">
        <v>1893</v>
      </c>
      <c r="E7931" s="162" t="s">
        <v>1894</v>
      </c>
      <c r="F7931" s="592"/>
      <c r="G7931" s="592"/>
      <c r="H7931" s="591" t="s">
        <v>1895</v>
      </c>
      <c r="I7931" s="591"/>
      <c r="J7931" s="589" t="s">
        <v>1891</v>
      </c>
      <c r="K7931" s="589" t="s">
        <v>1891</v>
      </c>
      <c r="L7931" s="590">
        <v>0</v>
      </c>
    </row>
    <row r="7932" spans="1:12" s="148" customFormat="1" ht="34.5" customHeight="1" x14ac:dyDescent="0.15">
      <c r="A7932" s="593"/>
      <c r="B7932" s="164" t="s">
        <v>1691</v>
      </c>
      <c r="C7932" s="164" t="s">
        <v>6179</v>
      </c>
      <c r="D7932" s="166">
        <v>43071</v>
      </c>
      <c r="E7932" s="164" t="s">
        <v>6180</v>
      </c>
      <c r="F7932" s="592"/>
      <c r="G7932" s="592"/>
      <c r="H7932" s="591"/>
      <c r="I7932" s="591"/>
      <c r="J7932" s="589"/>
      <c r="K7932" s="589"/>
      <c r="L7932" s="590"/>
    </row>
    <row r="7933" spans="1:12" s="148" customFormat="1" ht="24" customHeight="1" x14ac:dyDescent="0.15">
      <c r="A7933" s="593">
        <v>1506</v>
      </c>
      <c r="B7933" s="161" t="s">
        <v>20</v>
      </c>
      <c r="C7933" s="162" t="s">
        <v>21</v>
      </c>
      <c r="D7933" s="162" t="s">
        <v>1884</v>
      </c>
      <c r="E7933" s="162" t="s">
        <v>1885</v>
      </c>
      <c r="F7933" s="594" t="s">
        <v>14</v>
      </c>
      <c r="G7933" s="594"/>
      <c r="H7933" s="592"/>
      <c r="I7933" s="592"/>
      <c r="J7933" s="592"/>
      <c r="K7933" s="592"/>
      <c r="L7933" s="592"/>
    </row>
    <row r="7934" spans="1:12" s="148" customFormat="1" ht="26.25" customHeight="1" x14ac:dyDescent="0.15">
      <c r="A7934" s="593"/>
      <c r="B7934" s="589" t="s">
        <v>6175</v>
      </c>
      <c r="C7934" s="595" t="s">
        <v>6178</v>
      </c>
      <c r="D7934" s="596">
        <v>43066</v>
      </c>
      <c r="E7934" s="589" t="s">
        <v>2558</v>
      </c>
      <c r="F7934" s="589" t="s">
        <v>5579</v>
      </c>
      <c r="G7934" s="589"/>
      <c r="H7934" s="591" t="s">
        <v>1890</v>
      </c>
      <c r="I7934" s="591"/>
      <c r="J7934" s="164" t="s">
        <v>1891</v>
      </c>
      <c r="K7934" s="164" t="s">
        <v>0</v>
      </c>
      <c r="L7934" s="165">
        <v>642.68000000000006</v>
      </c>
    </row>
    <row r="7935" spans="1:12" s="148" customFormat="1" ht="386.25" customHeight="1" x14ac:dyDescent="0.15">
      <c r="A7935" s="593"/>
      <c r="B7935" s="589"/>
      <c r="C7935" s="595"/>
      <c r="D7935" s="596"/>
      <c r="E7935" s="589"/>
      <c r="F7935" s="589"/>
      <c r="G7935" s="589"/>
      <c r="H7935" s="591" t="s">
        <v>1892</v>
      </c>
      <c r="I7935" s="591"/>
      <c r="J7935" s="164" t="s">
        <v>1891</v>
      </c>
      <c r="K7935" s="164" t="s">
        <v>0</v>
      </c>
      <c r="L7935" s="165">
        <v>81.45</v>
      </c>
    </row>
    <row r="7936" spans="1:12" s="148" customFormat="1" ht="24" customHeight="1" x14ac:dyDescent="0.15">
      <c r="A7936" s="593"/>
      <c r="B7936" s="161" t="s">
        <v>29</v>
      </c>
      <c r="C7936" s="162" t="s">
        <v>30</v>
      </c>
      <c r="D7936" s="162" t="s">
        <v>1893</v>
      </c>
      <c r="E7936" s="162" t="s">
        <v>1894</v>
      </c>
      <c r="F7936" s="592"/>
      <c r="G7936" s="592"/>
      <c r="H7936" s="591" t="s">
        <v>1895</v>
      </c>
      <c r="I7936" s="591"/>
      <c r="J7936" s="589" t="s">
        <v>1891</v>
      </c>
      <c r="K7936" s="589" t="s">
        <v>1891</v>
      </c>
      <c r="L7936" s="590">
        <v>0</v>
      </c>
    </row>
    <row r="7937" spans="1:12" s="148" customFormat="1" ht="34.5" customHeight="1" x14ac:dyDescent="0.15">
      <c r="A7937" s="593"/>
      <c r="B7937" s="164" t="s">
        <v>1691</v>
      </c>
      <c r="C7937" s="164" t="s">
        <v>5579</v>
      </c>
      <c r="D7937" s="166">
        <v>43071</v>
      </c>
      <c r="E7937" s="164" t="s">
        <v>6180</v>
      </c>
      <c r="F7937" s="592"/>
      <c r="G7937" s="592"/>
      <c r="H7937" s="591"/>
      <c r="I7937" s="591"/>
      <c r="J7937" s="589"/>
      <c r="K7937" s="589"/>
      <c r="L7937" s="590"/>
    </row>
    <row r="7938" spans="1:12" s="148" customFormat="1" ht="24" customHeight="1" x14ac:dyDescent="0.15">
      <c r="A7938" s="593">
        <v>1507</v>
      </c>
      <c r="B7938" s="161" t="s">
        <v>20</v>
      </c>
      <c r="C7938" s="162" t="s">
        <v>21</v>
      </c>
      <c r="D7938" s="162" t="s">
        <v>1884</v>
      </c>
      <c r="E7938" s="162" t="s">
        <v>1885</v>
      </c>
      <c r="F7938" s="594" t="s">
        <v>14</v>
      </c>
      <c r="G7938" s="594"/>
      <c r="H7938" s="592"/>
      <c r="I7938" s="592"/>
      <c r="J7938" s="592"/>
      <c r="K7938" s="592"/>
      <c r="L7938" s="592"/>
    </row>
    <row r="7939" spans="1:12" s="148" customFormat="1" ht="26.25" customHeight="1" x14ac:dyDescent="0.15">
      <c r="A7939" s="593"/>
      <c r="B7939" s="589" t="s">
        <v>6175</v>
      </c>
      <c r="C7939" s="595" t="s">
        <v>6181</v>
      </c>
      <c r="D7939" s="596">
        <v>43170</v>
      </c>
      <c r="E7939" s="589" t="s">
        <v>6182</v>
      </c>
      <c r="F7939" s="589" t="s">
        <v>6183</v>
      </c>
      <c r="G7939" s="589"/>
      <c r="H7939" s="591" t="s">
        <v>1890</v>
      </c>
      <c r="I7939" s="591"/>
      <c r="J7939" s="164" t="s">
        <v>1891</v>
      </c>
      <c r="K7939" s="164" t="s">
        <v>0</v>
      </c>
      <c r="L7939" s="165">
        <v>3165.25</v>
      </c>
    </row>
    <row r="7940" spans="1:12" s="148" customFormat="1" ht="260.25" customHeight="1" x14ac:dyDescent="0.15">
      <c r="A7940" s="593"/>
      <c r="B7940" s="589"/>
      <c r="C7940" s="595"/>
      <c r="D7940" s="596"/>
      <c r="E7940" s="589"/>
      <c r="F7940" s="589"/>
      <c r="G7940" s="589"/>
      <c r="H7940" s="591" t="s">
        <v>1892</v>
      </c>
      <c r="I7940" s="591"/>
      <c r="J7940" s="164" t="s">
        <v>1891</v>
      </c>
      <c r="K7940" s="164" t="s">
        <v>0</v>
      </c>
      <c r="L7940" s="165">
        <v>3252.78</v>
      </c>
    </row>
    <row r="7941" spans="1:12" s="148" customFormat="1" ht="24" customHeight="1" x14ac:dyDescent="0.15">
      <c r="A7941" s="593"/>
      <c r="B7941" s="161" t="s">
        <v>29</v>
      </c>
      <c r="C7941" s="162" t="s">
        <v>30</v>
      </c>
      <c r="D7941" s="162" t="s">
        <v>1893</v>
      </c>
      <c r="E7941" s="162" t="s">
        <v>1894</v>
      </c>
      <c r="F7941" s="592"/>
      <c r="G7941" s="592"/>
      <c r="H7941" s="591" t="s">
        <v>1895</v>
      </c>
      <c r="I7941" s="591"/>
      <c r="J7941" s="589" t="s">
        <v>1891</v>
      </c>
      <c r="K7941" s="589" t="s">
        <v>1891</v>
      </c>
      <c r="L7941" s="590">
        <v>0</v>
      </c>
    </row>
    <row r="7942" spans="1:12" s="148" customFormat="1" ht="34.5" customHeight="1" x14ac:dyDescent="0.15">
      <c r="A7942" s="593"/>
      <c r="B7942" s="164" t="s">
        <v>1691</v>
      </c>
      <c r="C7942" s="164" t="s">
        <v>6183</v>
      </c>
      <c r="D7942" s="166">
        <v>43189</v>
      </c>
      <c r="E7942" s="164" t="s">
        <v>6184</v>
      </c>
      <c r="F7942" s="592"/>
      <c r="G7942" s="592"/>
      <c r="H7942" s="591"/>
      <c r="I7942" s="591"/>
      <c r="J7942" s="589"/>
      <c r="K7942" s="589"/>
      <c r="L7942" s="590"/>
    </row>
    <row r="7943" spans="1:12" s="148" customFormat="1" ht="24" customHeight="1" x14ac:dyDescent="0.15">
      <c r="A7943" s="593">
        <v>1508</v>
      </c>
      <c r="B7943" s="161" t="s">
        <v>20</v>
      </c>
      <c r="C7943" s="162" t="s">
        <v>21</v>
      </c>
      <c r="D7943" s="162" t="s">
        <v>1884</v>
      </c>
      <c r="E7943" s="162" t="s">
        <v>1885</v>
      </c>
      <c r="F7943" s="594" t="s">
        <v>14</v>
      </c>
      <c r="G7943" s="594"/>
      <c r="H7943" s="592"/>
      <c r="I7943" s="592"/>
      <c r="J7943" s="592"/>
      <c r="K7943" s="592"/>
      <c r="L7943" s="592"/>
    </row>
    <row r="7944" spans="1:12" s="148" customFormat="1" ht="26.25" customHeight="1" x14ac:dyDescent="0.15">
      <c r="A7944" s="593"/>
      <c r="B7944" s="589" t="s">
        <v>6185</v>
      </c>
      <c r="C7944" s="595" t="s">
        <v>6186</v>
      </c>
      <c r="D7944" s="596">
        <v>43026</v>
      </c>
      <c r="E7944" s="589" t="s">
        <v>2174</v>
      </c>
      <c r="F7944" s="589" t="s">
        <v>6187</v>
      </c>
      <c r="G7944" s="589"/>
      <c r="H7944" s="591" t="s">
        <v>1890</v>
      </c>
      <c r="I7944" s="591"/>
      <c r="J7944" s="164" t="s">
        <v>1891</v>
      </c>
      <c r="K7944" s="164" t="s">
        <v>0</v>
      </c>
      <c r="L7944" s="165">
        <v>366.26</v>
      </c>
    </row>
    <row r="7945" spans="1:12" s="148" customFormat="1" ht="218.25" customHeight="1" x14ac:dyDescent="0.15">
      <c r="A7945" s="593"/>
      <c r="B7945" s="589"/>
      <c r="C7945" s="595"/>
      <c r="D7945" s="596"/>
      <c r="E7945" s="589"/>
      <c r="F7945" s="589"/>
      <c r="G7945" s="589"/>
      <c r="H7945" s="591" t="s">
        <v>1892</v>
      </c>
      <c r="I7945" s="591"/>
      <c r="J7945" s="164" t="s">
        <v>1891</v>
      </c>
      <c r="K7945" s="164" t="s">
        <v>0</v>
      </c>
      <c r="L7945" s="165">
        <v>276.40000000000003</v>
      </c>
    </row>
    <row r="7946" spans="1:12" s="148" customFormat="1" ht="24" customHeight="1" x14ac:dyDescent="0.15">
      <c r="A7946" s="593"/>
      <c r="B7946" s="161" t="s">
        <v>29</v>
      </c>
      <c r="C7946" s="162" t="s">
        <v>30</v>
      </c>
      <c r="D7946" s="162" t="s">
        <v>1893</v>
      </c>
      <c r="E7946" s="162" t="s">
        <v>1894</v>
      </c>
      <c r="F7946" s="592"/>
      <c r="G7946" s="592"/>
      <c r="H7946" s="591" t="s">
        <v>1895</v>
      </c>
      <c r="I7946" s="591"/>
      <c r="J7946" s="589" t="s">
        <v>1891</v>
      </c>
      <c r="K7946" s="589" t="s">
        <v>0</v>
      </c>
      <c r="L7946" s="590">
        <v>120</v>
      </c>
    </row>
    <row r="7947" spans="1:12" s="148" customFormat="1" ht="34.5" customHeight="1" x14ac:dyDescent="0.15">
      <c r="A7947" s="593"/>
      <c r="B7947" s="164" t="s">
        <v>6188</v>
      </c>
      <c r="C7947" s="164" t="s">
        <v>6187</v>
      </c>
      <c r="D7947" s="166">
        <v>43029</v>
      </c>
      <c r="E7947" s="164" t="s">
        <v>2232</v>
      </c>
      <c r="F7947" s="592"/>
      <c r="G7947" s="592"/>
      <c r="H7947" s="591"/>
      <c r="I7947" s="591"/>
      <c r="J7947" s="589"/>
      <c r="K7947" s="589"/>
      <c r="L7947" s="590"/>
    </row>
    <row r="7948" spans="1:12" s="148" customFormat="1" ht="24" customHeight="1" x14ac:dyDescent="0.15">
      <c r="A7948" s="593">
        <v>1509</v>
      </c>
      <c r="B7948" s="161" t="s">
        <v>20</v>
      </c>
      <c r="C7948" s="162" t="s">
        <v>21</v>
      </c>
      <c r="D7948" s="162" t="s">
        <v>1884</v>
      </c>
      <c r="E7948" s="162" t="s">
        <v>1885</v>
      </c>
      <c r="F7948" s="594" t="s">
        <v>14</v>
      </c>
      <c r="G7948" s="594"/>
      <c r="H7948" s="592"/>
      <c r="I7948" s="592"/>
      <c r="J7948" s="592"/>
      <c r="K7948" s="592"/>
      <c r="L7948" s="592"/>
    </row>
    <row r="7949" spans="1:12" s="148" customFormat="1" ht="26.25" customHeight="1" x14ac:dyDescent="0.15">
      <c r="A7949" s="593"/>
      <c r="B7949" s="589" t="s">
        <v>6189</v>
      </c>
      <c r="C7949" s="595" t="s">
        <v>6190</v>
      </c>
      <c r="D7949" s="596">
        <v>43143</v>
      </c>
      <c r="E7949" s="589" t="s">
        <v>1899</v>
      </c>
      <c r="F7949" s="589" t="s">
        <v>1985</v>
      </c>
      <c r="G7949" s="589"/>
      <c r="H7949" s="591" t="s">
        <v>1890</v>
      </c>
      <c r="I7949" s="591"/>
      <c r="J7949" s="164" t="s">
        <v>1891</v>
      </c>
      <c r="K7949" s="164" t="s">
        <v>0</v>
      </c>
      <c r="L7949" s="165">
        <v>892</v>
      </c>
    </row>
    <row r="7950" spans="1:12" s="148" customFormat="1" ht="333.75" customHeight="1" x14ac:dyDescent="0.15">
      <c r="A7950" s="593"/>
      <c r="B7950" s="589"/>
      <c r="C7950" s="595"/>
      <c r="D7950" s="596"/>
      <c r="E7950" s="589"/>
      <c r="F7950" s="589"/>
      <c r="G7950" s="589"/>
      <c r="H7950" s="591" t="s">
        <v>1892</v>
      </c>
      <c r="I7950" s="591"/>
      <c r="J7950" s="164" t="s">
        <v>1891</v>
      </c>
      <c r="K7950" s="164" t="s">
        <v>0</v>
      </c>
      <c r="L7950" s="165">
        <v>386.96</v>
      </c>
    </row>
    <row r="7951" spans="1:12" s="148" customFormat="1" ht="24" customHeight="1" x14ac:dyDescent="0.15">
      <c r="A7951" s="593"/>
      <c r="B7951" s="161" t="s">
        <v>29</v>
      </c>
      <c r="C7951" s="162" t="s">
        <v>30</v>
      </c>
      <c r="D7951" s="162" t="s">
        <v>1893</v>
      </c>
      <c r="E7951" s="162" t="s">
        <v>1894</v>
      </c>
      <c r="F7951" s="592"/>
      <c r="G7951" s="592"/>
      <c r="H7951" s="591" t="s">
        <v>1895</v>
      </c>
      <c r="I7951" s="591"/>
      <c r="J7951" s="589" t="s">
        <v>1891</v>
      </c>
      <c r="K7951" s="589" t="s">
        <v>0</v>
      </c>
      <c r="L7951" s="590">
        <v>1070</v>
      </c>
    </row>
    <row r="7952" spans="1:12" s="148" customFormat="1" ht="34.5" customHeight="1" x14ac:dyDescent="0.15">
      <c r="A7952" s="593"/>
      <c r="B7952" s="164" t="s">
        <v>5969</v>
      </c>
      <c r="C7952" s="164" t="s">
        <v>1985</v>
      </c>
      <c r="D7952" s="166">
        <v>43146</v>
      </c>
      <c r="E7952" s="164" t="s">
        <v>3727</v>
      </c>
      <c r="F7952" s="592"/>
      <c r="G7952" s="592"/>
      <c r="H7952" s="591"/>
      <c r="I7952" s="591"/>
      <c r="J7952" s="589"/>
      <c r="K7952" s="589"/>
      <c r="L7952" s="590"/>
    </row>
    <row r="7953" spans="1:12" s="148" customFormat="1" ht="24" customHeight="1" x14ac:dyDescent="0.15">
      <c r="A7953" s="593">
        <v>1510</v>
      </c>
      <c r="B7953" s="161" t="s">
        <v>20</v>
      </c>
      <c r="C7953" s="162" t="s">
        <v>21</v>
      </c>
      <c r="D7953" s="162" t="s">
        <v>1884</v>
      </c>
      <c r="E7953" s="162" t="s">
        <v>1885</v>
      </c>
      <c r="F7953" s="594" t="s">
        <v>14</v>
      </c>
      <c r="G7953" s="594"/>
      <c r="H7953" s="592"/>
      <c r="I7953" s="592"/>
      <c r="J7953" s="592"/>
      <c r="K7953" s="592"/>
      <c r="L7953" s="592"/>
    </row>
    <row r="7954" spans="1:12" s="148" customFormat="1" ht="26.25" customHeight="1" x14ac:dyDescent="0.15">
      <c r="A7954" s="593"/>
      <c r="B7954" s="589" t="s">
        <v>6191</v>
      </c>
      <c r="C7954" s="595" t="s">
        <v>6192</v>
      </c>
      <c r="D7954" s="596">
        <v>43076</v>
      </c>
      <c r="E7954" s="589" t="s">
        <v>2028</v>
      </c>
      <c r="F7954" s="589" t="s">
        <v>2029</v>
      </c>
      <c r="G7954" s="589"/>
      <c r="H7954" s="591" t="s">
        <v>1890</v>
      </c>
      <c r="I7954" s="591"/>
      <c r="J7954" s="164" t="s">
        <v>1891</v>
      </c>
      <c r="K7954" s="164" t="s">
        <v>0</v>
      </c>
      <c r="L7954" s="165">
        <v>422.32</v>
      </c>
    </row>
    <row r="7955" spans="1:12" s="148" customFormat="1" ht="386.25" customHeight="1" x14ac:dyDescent="0.15">
      <c r="A7955" s="593"/>
      <c r="B7955" s="589"/>
      <c r="C7955" s="595"/>
      <c r="D7955" s="596"/>
      <c r="E7955" s="589"/>
      <c r="F7955" s="589"/>
      <c r="G7955" s="589"/>
      <c r="H7955" s="591" t="s">
        <v>1892</v>
      </c>
      <c r="I7955" s="591"/>
      <c r="J7955" s="164" t="s">
        <v>1891</v>
      </c>
      <c r="K7955" s="164" t="s">
        <v>1891</v>
      </c>
      <c r="L7955" s="165">
        <v>0</v>
      </c>
    </row>
    <row r="7956" spans="1:12" s="148" customFormat="1" ht="24" customHeight="1" x14ac:dyDescent="0.15">
      <c r="A7956" s="593"/>
      <c r="B7956" s="161" t="s">
        <v>29</v>
      </c>
      <c r="C7956" s="162" t="s">
        <v>30</v>
      </c>
      <c r="D7956" s="162" t="s">
        <v>1893</v>
      </c>
      <c r="E7956" s="162" t="s">
        <v>1894</v>
      </c>
      <c r="F7956" s="592"/>
      <c r="G7956" s="592"/>
      <c r="H7956" s="591" t="s">
        <v>1895</v>
      </c>
      <c r="I7956" s="591"/>
      <c r="J7956" s="589" t="s">
        <v>1891</v>
      </c>
      <c r="K7956" s="589" t="s">
        <v>1891</v>
      </c>
      <c r="L7956" s="590">
        <v>0</v>
      </c>
    </row>
    <row r="7957" spans="1:12" s="148" customFormat="1" ht="24" customHeight="1" x14ac:dyDescent="0.15">
      <c r="A7957" s="593"/>
      <c r="B7957" s="164" t="s">
        <v>6193</v>
      </c>
      <c r="C7957" s="164" t="s">
        <v>2029</v>
      </c>
      <c r="D7957" s="166">
        <v>43081</v>
      </c>
      <c r="E7957" s="164" t="s">
        <v>2031</v>
      </c>
      <c r="F7957" s="592"/>
      <c r="G7957" s="592"/>
      <c r="H7957" s="591"/>
      <c r="I7957" s="591"/>
      <c r="J7957" s="589"/>
      <c r="K7957" s="589"/>
      <c r="L7957" s="590"/>
    </row>
    <row r="7958" spans="1:12" s="148" customFormat="1" ht="24" customHeight="1" x14ac:dyDescent="0.15">
      <c r="A7958" s="593">
        <v>1511</v>
      </c>
      <c r="B7958" s="161" t="s">
        <v>20</v>
      </c>
      <c r="C7958" s="162" t="s">
        <v>21</v>
      </c>
      <c r="D7958" s="162" t="s">
        <v>1884</v>
      </c>
      <c r="E7958" s="162" t="s">
        <v>1885</v>
      </c>
      <c r="F7958" s="594" t="s">
        <v>14</v>
      </c>
      <c r="G7958" s="594"/>
      <c r="H7958" s="592"/>
      <c r="I7958" s="592"/>
      <c r="J7958" s="592"/>
      <c r="K7958" s="592"/>
      <c r="L7958" s="592"/>
    </row>
    <row r="7959" spans="1:12" s="148" customFormat="1" ht="26.25" customHeight="1" x14ac:dyDescent="0.15">
      <c r="A7959" s="593"/>
      <c r="B7959" s="589" t="s">
        <v>6194</v>
      </c>
      <c r="C7959" s="589" t="s">
        <v>6195</v>
      </c>
      <c r="D7959" s="596">
        <v>43012</v>
      </c>
      <c r="E7959" s="589" t="s">
        <v>4414</v>
      </c>
      <c r="F7959" s="589" t="s">
        <v>6196</v>
      </c>
      <c r="G7959" s="589"/>
      <c r="H7959" s="591" t="s">
        <v>1890</v>
      </c>
      <c r="I7959" s="591"/>
      <c r="J7959" s="164" t="s">
        <v>1891</v>
      </c>
      <c r="K7959" s="164" t="s">
        <v>0</v>
      </c>
      <c r="L7959" s="165">
        <v>448</v>
      </c>
    </row>
    <row r="7960" spans="1:12" s="148" customFormat="1" ht="71.25" customHeight="1" x14ac:dyDescent="0.15">
      <c r="A7960" s="593"/>
      <c r="B7960" s="589"/>
      <c r="C7960" s="589"/>
      <c r="D7960" s="596"/>
      <c r="E7960" s="589"/>
      <c r="F7960" s="589"/>
      <c r="G7960" s="589"/>
      <c r="H7960" s="591" t="s">
        <v>1892</v>
      </c>
      <c r="I7960" s="591"/>
      <c r="J7960" s="164" t="s">
        <v>1891</v>
      </c>
      <c r="K7960" s="164" t="s">
        <v>0</v>
      </c>
      <c r="L7960" s="165">
        <v>3916.43</v>
      </c>
    </row>
    <row r="7961" spans="1:12" s="148" customFormat="1" ht="24" customHeight="1" x14ac:dyDescent="0.15">
      <c r="A7961" s="593"/>
      <c r="B7961" s="161" t="s">
        <v>29</v>
      </c>
      <c r="C7961" s="162" t="s">
        <v>30</v>
      </c>
      <c r="D7961" s="162" t="s">
        <v>1893</v>
      </c>
      <c r="E7961" s="162" t="s">
        <v>1894</v>
      </c>
      <c r="F7961" s="592"/>
      <c r="G7961" s="592"/>
      <c r="H7961" s="591" t="s">
        <v>1895</v>
      </c>
      <c r="I7961" s="591"/>
      <c r="J7961" s="589" t="s">
        <v>1891</v>
      </c>
      <c r="K7961" s="589" t="s">
        <v>1891</v>
      </c>
      <c r="L7961" s="590">
        <v>0</v>
      </c>
    </row>
    <row r="7962" spans="1:12" s="148" customFormat="1" ht="24" customHeight="1" x14ac:dyDescent="0.15">
      <c r="A7962" s="593"/>
      <c r="B7962" s="164" t="s">
        <v>2052</v>
      </c>
      <c r="C7962" s="164" t="s">
        <v>6196</v>
      </c>
      <c r="D7962" s="166">
        <v>43015</v>
      </c>
      <c r="E7962" s="164" t="s">
        <v>3140</v>
      </c>
      <c r="F7962" s="592"/>
      <c r="G7962" s="592"/>
      <c r="H7962" s="591"/>
      <c r="I7962" s="591"/>
      <c r="J7962" s="589"/>
      <c r="K7962" s="589"/>
      <c r="L7962" s="590"/>
    </row>
    <row r="7963" spans="1:12" s="148" customFormat="1" ht="24" customHeight="1" x14ac:dyDescent="0.15">
      <c r="A7963" s="593">
        <v>1512</v>
      </c>
      <c r="B7963" s="161" t="s">
        <v>20</v>
      </c>
      <c r="C7963" s="162" t="s">
        <v>21</v>
      </c>
      <c r="D7963" s="162" t="s">
        <v>1884</v>
      </c>
      <c r="E7963" s="162" t="s">
        <v>1885</v>
      </c>
      <c r="F7963" s="594" t="s">
        <v>14</v>
      </c>
      <c r="G7963" s="594"/>
      <c r="H7963" s="592"/>
      <c r="I7963" s="592"/>
      <c r="J7963" s="592"/>
      <c r="K7963" s="592"/>
      <c r="L7963" s="592"/>
    </row>
    <row r="7964" spans="1:12" s="148" customFormat="1" ht="26.25" customHeight="1" x14ac:dyDescent="0.15">
      <c r="A7964" s="593"/>
      <c r="B7964" s="589" t="s">
        <v>6194</v>
      </c>
      <c r="C7964" s="595" t="s">
        <v>6197</v>
      </c>
      <c r="D7964" s="596">
        <v>43166</v>
      </c>
      <c r="E7964" s="589" t="s">
        <v>3621</v>
      </c>
      <c r="F7964" s="589" t="s">
        <v>5583</v>
      </c>
      <c r="G7964" s="589"/>
      <c r="H7964" s="591" t="s">
        <v>1890</v>
      </c>
      <c r="I7964" s="591"/>
      <c r="J7964" s="164" t="s">
        <v>1891</v>
      </c>
      <c r="K7964" s="164" t="s">
        <v>0</v>
      </c>
      <c r="L7964" s="165">
        <v>1113</v>
      </c>
    </row>
    <row r="7965" spans="1:12" s="148" customFormat="1" ht="407.25" customHeight="1" x14ac:dyDescent="0.15">
      <c r="A7965" s="593"/>
      <c r="B7965" s="589"/>
      <c r="C7965" s="595"/>
      <c r="D7965" s="596"/>
      <c r="E7965" s="589"/>
      <c r="F7965" s="589"/>
      <c r="G7965" s="589"/>
      <c r="H7965" s="591" t="s">
        <v>1892</v>
      </c>
      <c r="I7965" s="591"/>
      <c r="J7965" s="164" t="s">
        <v>1891</v>
      </c>
      <c r="K7965" s="164" t="s">
        <v>0</v>
      </c>
      <c r="L7965" s="165">
        <v>1338.98</v>
      </c>
    </row>
    <row r="7966" spans="1:12" s="148" customFormat="1" ht="24" customHeight="1" x14ac:dyDescent="0.15">
      <c r="A7966" s="593"/>
      <c r="B7966" s="161" t="s">
        <v>29</v>
      </c>
      <c r="C7966" s="162" t="s">
        <v>30</v>
      </c>
      <c r="D7966" s="162" t="s">
        <v>1893</v>
      </c>
      <c r="E7966" s="162" t="s">
        <v>1894</v>
      </c>
      <c r="F7966" s="592"/>
      <c r="G7966" s="592"/>
      <c r="H7966" s="591" t="s">
        <v>1895</v>
      </c>
      <c r="I7966" s="591"/>
      <c r="J7966" s="589" t="s">
        <v>1891</v>
      </c>
      <c r="K7966" s="589" t="s">
        <v>1891</v>
      </c>
      <c r="L7966" s="590">
        <v>0</v>
      </c>
    </row>
    <row r="7967" spans="1:12" s="148" customFormat="1" ht="24" customHeight="1" x14ac:dyDescent="0.15">
      <c r="A7967" s="593"/>
      <c r="B7967" s="164" t="s">
        <v>2052</v>
      </c>
      <c r="C7967" s="164" t="s">
        <v>5583</v>
      </c>
      <c r="D7967" s="166">
        <v>43170</v>
      </c>
      <c r="E7967" s="164" t="s">
        <v>3009</v>
      </c>
      <c r="F7967" s="592"/>
      <c r="G7967" s="592"/>
      <c r="H7967" s="591"/>
      <c r="I7967" s="591"/>
      <c r="J7967" s="589"/>
      <c r="K7967" s="589"/>
      <c r="L7967" s="590"/>
    </row>
    <row r="7968" spans="1:12" s="148" customFormat="1" ht="24" customHeight="1" x14ac:dyDescent="0.15">
      <c r="A7968" s="593">
        <v>1513</v>
      </c>
      <c r="B7968" s="161" t="s">
        <v>20</v>
      </c>
      <c r="C7968" s="162" t="s">
        <v>21</v>
      </c>
      <c r="D7968" s="162" t="s">
        <v>1884</v>
      </c>
      <c r="E7968" s="162" t="s">
        <v>1885</v>
      </c>
      <c r="F7968" s="594" t="s">
        <v>14</v>
      </c>
      <c r="G7968" s="594"/>
      <c r="H7968" s="592"/>
      <c r="I7968" s="592"/>
      <c r="J7968" s="592"/>
      <c r="K7968" s="592"/>
      <c r="L7968" s="592"/>
    </row>
    <row r="7969" spans="1:12" s="148" customFormat="1" ht="26.25" customHeight="1" x14ac:dyDescent="0.15">
      <c r="A7969" s="593"/>
      <c r="B7969" s="589" t="s">
        <v>6198</v>
      </c>
      <c r="C7969" s="595" t="s">
        <v>6199</v>
      </c>
      <c r="D7969" s="596">
        <v>43052</v>
      </c>
      <c r="E7969" s="589" t="s">
        <v>3805</v>
      </c>
      <c r="F7969" s="589" t="s">
        <v>3806</v>
      </c>
      <c r="G7969" s="589"/>
      <c r="H7969" s="591" t="s">
        <v>1890</v>
      </c>
      <c r="I7969" s="591"/>
      <c r="J7969" s="164" t="s">
        <v>1891</v>
      </c>
      <c r="K7969" s="164" t="s">
        <v>0</v>
      </c>
      <c r="L7969" s="165">
        <v>528.11</v>
      </c>
    </row>
    <row r="7970" spans="1:12" s="148" customFormat="1" ht="312.75" customHeight="1" x14ac:dyDescent="0.15">
      <c r="A7970" s="593"/>
      <c r="B7970" s="589"/>
      <c r="C7970" s="595"/>
      <c r="D7970" s="596"/>
      <c r="E7970" s="589"/>
      <c r="F7970" s="589"/>
      <c r="G7970" s="589"/>
      <c r="H7970" s="591" t="s">
        <v>1892</v>
      </c>
      <c r="I7970" s="591"/>
      <c r="J7970" s="164" t="s">
        <v>1891</v>
      </c>
      <c r="K7970" s="164" t="s">
        <v>0</v>
      </c>
      <c r="L7970" s="165">
        <v>3085.97</v>
      </c>
    </row>
    <row r="7971" spans="1:12" s="148" customFormat="1" ht="24" customHeight="1" x14ac:dyDescent="0.15">
      <c r="A7971" s="593"/>
      <c r="B7971" s="161" t="s">
        <v>29</v>
      </c>
      <c r="C7971" s="162" t="s">
        <v>30</v>
      </c>
      <c r="D7971" s="162" t="s">
        <v>1893</v>
      </c>
      <c r="E7971" s="162" t="s">
        <v>1894</v>
      </c>
      <c r="F7971" s="592"/>
      <c r="G7971" s="592"/>
      <c r="H7971" s="591" t="s">
        <v>1895</v>
      </c>
      <c r="I7971" s="591"/>
      <c r="J7971" s="589" t="s">
        <v>1891</v>
      </c>
      <c r="K7971" s="589" t="s">
        <v>1891</v>
      </c>
      <c r="L7971" s="590">
        <v>0</v>
      </c>
    </row>
    <row r="7972" spans="1:12" s="148" customFormat="1" ht="24" customHeight="1" x14ac:dyDescent="0.15">
      <c r="A7972" s="593"/>
      <c r="B7972" s="164" t="s">
        <v>2059</v>
      </c>
      <c r="C7972" s="164" t="s">
        <v>3806</v>
      </c>
      <c r="D7972" s="166">
        <v>43060</v>
      </c>
      <c r="E7972" s="164" t="s">
        <v>6200</v>
      </c>
      <c r="F7972" s="592"/>
      <c r="G7972" s="592"/>
      <c r="H7972" s="591"/>
      <c r="I7972" s="591"/>
      <c r="J7972" s="589"/>
      <c r="K7972" s="589"/>
      <c r="L7972" s="590"/>
    </row>
    <row r="7973" spans="1:12" s="148" customFormat="1" ht="24" customHeight="1" x14ac:dyDescent="0.15">
      <c r="A7973" s="593">
        <v>1514</v>
      </c>
      <c r="B7973" s="161" t="s">
        <v>20</v>
      </c>
      <c r="C7973" s="162" t="s">
        <v>21</v>
      </c>
      <c r="D7973" s="162" t="s">
        <v>1884</v>
      </c>
      <c r="E7973" s="162" t="s">
        <v>1885</v>
      </c>
      <c r="F7973" s="594" t="s">
        <v>14</v>
      </c>
      <c r="G7973" s="594"/>
      <c r="H7973" s="592"/>
      <c r="I7973" s="592"/>
      <c r="J7973" s="592"/>
      <c r="K7973" s="592"/>
      <c r="L7973" s="592"/>
    </row>
    <row r="7974" spans="1:12" s="148" customFormat="1" ht="26.25" customHeight="1" x14ac:dyDescent="0.15">
      <c r="A7974" s="593"/>
      <c r="B7974" s="589" t="s">
        <v>6201</v>
      </c>
      <c r="C7974" s="595" t="s">
        <v>6202</v>
      </c>
      <c r="D7974" s="596">
        <v>43012</v>
      </c>
      <c r="E7974" s="589" t="s">
        <v>6203</v>
      </c>
      <c r="F7974" s="589" t="s">
        <v>477</v>
      </c>
      <c r="G7974" s="589"/>
      <c r="H7974" s="591" t="s">
        <v>1890</v>
      </c>
      <c r="I7974" s="591"/>
      <c r="J7974" s="164" t="s">
        <v>1891</v>
      </c>
      <c r="K7974" s="164" t="s">
        <v>0</v>
      </c>
      <c r="L7974" s="165">
        <v>289</v>
      </c>
    </row>
    <row r="7975" spans="1:12" s="148" customFormat="1" ht="134.25" customHeight="1" x14ac:dyDescent="0.15">
      <c r="A7975" s="593"/>
      <c r="B7975" s="589"/>
      <c r="C7975" s="595"/>
      <c r="D7975" s="596"/>
      <c r="E7975" s="589"/>
      <c r="F7975" s="589"/>
      <c r="G7975" s="589"/>
      <c r="H7975" s="591" t="s">
        <v>1892</v>
      </c>
      <c r="I7975" s="591"/>
      <c r="J7975" s="164" t="s">
        <v>1891</v>
      </c>
      <c r="K7975" s="164" t="s">
        <v>0</v>
      </c>
      <c r="L7975" s="165">
        <v>996.69</v>
      </c>
    </row>
    <row r="7976" spans="1:12" s="148" customFormat="1" ht="24" customHeight="1" x14ac:dyDescent="0.15">
      <c r="A7976" s="593"/>
      <c r="B7976" s="161" t="s">
        <v>29</v>
      </c>
      <c r="C7976" s="162" t="s">
        <v>30</v>
      </c>
      <c r="D7976" s="162" t="s">
        <v>1893</v>
      </c>
      <c r="E7976" s="162" t="s">
        <v>1894</v>
      </c>
      <c r="F7976" s="592"/>
      <c r="G7976" s="592"/>
      <c r="H7976" s="591" t="s">
        <v>1895</v>
      </c>
      <c r="I7976" s="591"/>
      <c r="J7976" s="589" t="s">
        <v>1891</v>
      </c>
      <c r="K7976" s="589" t="s">
        <v>0</v>
      </c>
      <c r="L7976" s="590">
        <v>148</v>
      </c>
    </row>
    <row r="7977" spans="1:12" s="148" customFormat="1" ht="24" customHeight="1" x14ac:dyDescent="0.15">
      <c r="A7977" s="593"/>
      <c r="B7977" s="164" t="s">
        <v>1896</v>
      </c>
      <c r="C7977" s="164" t="s">
        <v>477</v>
      </c>
      <c r="D7977" s="166">
        <v>43015</v>
      </c>
      <c r="E7977" s="164" t="s">
        <v>3140</v>
      </c>
      <c r="F7977" s="592"/>
      <c r="G7977" s="592"/>
      <c r="H7977" s="591"/>
      <c r="I7977" s="591"/>
      <c r="J7977" s="589"/>
      <c r="K7977" s="589"/>
      <c r="L7977" s="590"/>
    </row>
    <row r="7978" spans="1:12" s="148" customFormat="1" ht="24" customHeight="1" x14ac:dyDescent="0.15">
      <c r="A7978" s="593">
        <v>1515</v>
      </c>
      <c r="B7978" s="161" t="s">
        <v>20</v>
      </c>
      <c r="C7978" s="162" t="s">
        <v>21</v>
      </c>
      <c r="D7978" s="162" t="s">
        <v>1884</v>
      </c>
      <c r="E7978" s="162" t="s">
        <v>1885</v>
      </c>
      <c r="F7978" s="594" t="s">
        <v>14</v>
      </c>
      <c r="G7978" s="594"/>
      <c r="H7978" s="592"/>
      <c r="I7978" s="592"/>
      <c r="J7978" s="592"/>
      <c r="K7978" s="592"/>
      <c r="L7978" s="592"/>
    </row>
    <row r="7979" spans="1:12" s="148" customFormat="1" ht="26.25" customHeight="1" x14ac:dyDescent="0.15">
      <c r="A7979" s="593"/>
      <c r="B7979" s="589" t="s">
        <v>6201</v>
      </c>
      <c r="C7979" s="595" t="s">
        <v>6204</v>
      </c>
      <c r="D7979" s="596">
        <v>43027</v>
      </c>
      <c r="E7979" s="589" t="s">
        <v>6205</v>
      </c>
      <c r="F7979" s="589" t="s">
        <v>6206</v>
      </c>
      <c r="G7979" s="589"/>
      <c r="H7979" s="591" t="s">
        <v>1890</v>
      </c>
      <c r="I7979" s="591"/>
      <c r="J7979" s="164" t="s">
        <v>1891</v>
      </c>
      <c r="K7979" s="164" t="s">
        <v>0</v>
      </c>
      <c r="L7979" s="165">
        <v>237</v>
      </c>
    </row>
    <row r="7980" spans="1:12" s="148" customFormat="1" ht="102.75" customHeight="1" x14ac:dyDescent="0.15">
      <c r="A7980" s="593"/>
      <c r="B7980" s="589"/>
      <c r="C7980" s="595"/>
      <c r="D7980" s="596"/>
      <c r="E7980" s="589"/>
      <c r="F7980" s="589"/>
      <c r="G7980" s="589"/>
      <c r="H7980" s="591" t="s">
        <v>1892</v>
      </c>
      <c r="I7980" s="591"/>
      <c r="J7980" s="164" t="s">
        <v>1891</v>
      </c>
      <c r="K7980" s="164" t="s">
        <v>0</v>
      </c>
      <c r="L7980" s="165">
        <v>278.40000000000003</v>
      </c>
    </row>
    <row r="7981" spans="1:12" s="148" customFormat="1" ht="24" customHeight="1" x14ac:dyDescent="0.15">
      <c r="A7981" s="593"/>
      <c r="B7981" s="161" t="s">
        <v>29</v>
      </c>
      <c r="C7981" s="162" t="s">
        <v>30</v>
      </c>
      <c r="D7981" s="162" t="s">
        <v>1893</v>
      </c>
      <c r="E7981" s="162" t="s">
        <v>1894</v>
      </c>
      <c r="F7981" s="592"/>
      <c r="G7981" s="592"/>
      <c r="H7981" s="591" t="s">
        <v>1895</v>
      </c>
      <c r="I7981" s="591"/>
      <c r="J7981" s="589" t="s">
        <v>1891</v>
      </c>
      <c r="K7981" s="589" t="s">
        <v>1891</v>
      </c>
      <c r="L7981" s="590">
        <v>0</v>
      </c>
    </row>
    <row r="7982" spans="1:12" s="148" customFormat="1" ht="24" customHeight="1" x14ac:dyDescent="0.15">
      <c r="A7982" s="593"/>
      <c r="B7982" s="164" t="s">
        <v>1896</v>
      </c>
      <c r="C7982" s="164" t="s">
        <v>6206</v>
      </c>
      <c r="D7982" s="166">
        <v>43029</v>
      </c>
      <c r="E7982" s="164" t="s">
        <v>3549</v>
      </c>
      <c r="F7982" s="592"/>
      <c r="G7982" s="592"/>
      <c r="H7982" s="591"/>
      <c r="I7982" s="591"/>
      <c r="J7982" s="589"/>
      <c r="K7982" s="589"/>
      <c r="L7982" s="590"/>
    </row>
    <row r="7983" spans="1:12" s="148" customFormat="1" ht="24" customHeight="1" x14ac:dyDescent="0.15">
      <c r="A7983" s="593">
        <v>1516</v>
      </c>
      <c r="B7983" s="161" t="s">
        <v>20</v>
      </c>
      <c r="C7983" s="162" t="s">
        <v>21</v>
      </c>
      <c r="D7983" s="162" t="s">
        <v>1884</v>
      </c>
      <c r="E7983" s="162" t="s">
        <v>1885</v>
      </c>
      <c r="F7983" s="594" t="s">
        <v>14</v>
      </c>
      <c r="G7983" s="594"/>
      <c r="H7983" s="592"/>
      <c r="I7983" s="592"/>
      <c r="J7983" s="592"/>
      <c r="K7983" s="592"/>
      <c r="L7983" s="592"/>
    </row>
    <row r="7984" spans="1:12" s="148" customFormat="1" ht="26.25" customHeight="1" x14ac:dyDescent="0.15">
      <c r="A7984" s="593"/>
      <c r="B7984" s="589" t="s">
        <v>6201</v>
      </c>
      <c r="C7984" s="595" t="s">
        <v>6207</v>
      </c>
      <c r="D7984" s="596">
        <v>43044</v>
      </c>
      <c r="E7984" s="589" t="s">
        <v>6208</v>
      </c>
      <c r="F7984" s="589" t="s">
        <v>6209</v>
      </c>
      <c r="G7984" s="589"/>
      <c r="H7984" s="591" t="s">
        <v>1890</v>
      </c>
      <c r="I7984" s="591"/>
      <c r="J7984" s="164" t="s">
        <v>1891</v>
      </c>
      <c r="K7984" s="164" t="s">
        <v>0</v>
      </c>
      <c r="L7984" s="165">
        <v>421</v>
      </c>
    </row>
    <row r="7985" spans="1:12" s="148" customFormat="1" ht="155.25" customHeight="1" x14ac:dyDescent="0.15">
      <c r="A7985" s="593"/>
      <c r="B7985" s="589"/>
      <c r="C7985" s="595"/>
      <c r="D7985" s="596"/>
      <c r="E7985" s="589"/>
      <c r="F7985" s="589"/>
      <c r="G7985" s="589"/>
      <c r="H7985" s="591" t="s">
        <v>1892</v>
      </c>
      <c r="I7985" s="591"/>
      <c r="J7985" s="164" t="s">
        <v>1891</v>
      </c>
      <c r="K7985" s="164" t="s">
        <v>1891</v>
      </c>
      <c r="L7985" s="165">
        <v>0</v>
      </c>
    </row>
    <row r="7986" spans="1:12" s="148" customFormat="1" ht="24" customHeight="1" x14ac:dyDescent="0.15">
      <c r="A7986" s="593"/>
      <c r="B7986" s="161" t="s">
        <v>29</v>
      </c>
      <c r="C7986" s="162" t="s">
        <v>30</v>
      </c>
      <c r="D7986" s="162" t="s">
        <v>1893</v>
      </c>
      <c r="E7986" s="162" t="s">
        <v>1894</v>
      </c>
      <c r="F7986" s="592"/>
      <c r="G7986" s="592"/>
      <c r="H7986" s="591" t="s">
        <v>1895</v>
      </c>
      <c r="I7986" s="591"/>
      <c r="J7986" s="589" t="s">
        <v>1891</v>
      </c>
      <c r="K7986" s="589" t="s">
        <v>0</v>
      </c>
      <c r="L7986" s="590">
        <v>54</v>
      </c>
    </row>
    <row r="7987" spans="1:12" s="148" customFormat="1" ht="24" customHeight="1" x14ac:dyDescent="0.15">
      <c r="A7987" s="593"/>
      <c r="B7987" s="164" t="s">
        <v>1896</v>
      </c>
      <c r="C7987" s="164" t="s">
        <v>6209</v>
      </c>
      <c r="D7987" s="166">
        <v>43047</v>
      </c>
      <c r="E7987" s="164" t="s">
        <v>2379</v>
      </c>
      <c r="F7987" s="592"/>
      <c r="G7987" s="592"/>
      <c r="H7987" s="591"/>
      <c r="I7987" s="591"/>
      <c r="J7987" s="589"/>
      <c r="K7987" s="589"/>
      <c r="L7987" s="590"/>
    </row>
    <row r="7988" spans="1:12" s="148" customFormat="1" ht="24" customHeight="1" x14ac:dyDescent="0.15">
      <c r="A7988" s="593">
        <v>1517</v>
      </c>
      <c r="B7988" s="161" t="s">
        <v>20</v>
      </c>
      <c r="C7988" s="162" t="s">
        <v>21</v>
      </c>
      <c r="D7988" s="162" t="s">
        <v>1884</v>
      </c>
      <c r="E7988" s="162" t="s">
        <v>1885</v>
      </c>
      <c r="F7988" s="594" t="s">
        <v>14</v>
      </c>
      <c r="G7988" s="594"/>
      <c r="H7988" s="592"/>
      <c r="I7988" s="592"/>
      <c r="J7988" s="592"/>
      <c r="K7988" s="592"/>
      <c r="L7988" s="592"/>
    </row>
    <row r="7989" spans="1:12" s="148" customFormat="1" ht="26.25" customHeight="1" x14ac:dyDescent="0.15">
      <c r="A7989" s="593"/>
      <c r="B7989" s="589" t="s">
        <v>6201</v>
      </c>
      <c r="C7989" s="595" t="s">
        <v>6210</v>
      </c>
      <c r="D7989" s="596">
        <v>43102</v>
      </c>
      <c r="E7989" s="589" t="s">
        <v>2692</v>
      </c>
      <c r="F7989" s="589" t="s">
        <v>6211</v>
      </c>
      <c r="G7989" s="589"/>
      <c r="H7989" s="591" t="s">
        <v>1890</v>
      </c>
      <c r="I7989" s="591"/>
      <c r="J7989" s="164" t="s">
        <v>1891</v>
      </c>
      <c r="K7989" s="164" t="s">
        <v>0</v>
      </c>
      <c r="L7989" s="165">
        <v>808</v>
      </c>
    </row>
    <row r="7990" spans="1:12" s="148" customFormat="1" ht="123.75" customHeight="1" x14ac:dyDescent="0.15">
      <c r="A7990" s="593"/>
      <c r="B7990" s="589"/>
      <c r="C7990" s="595"/>
      <c r="D7990" s="596"/>
      <c r="E7990" s="589"/>
      <c r="F7990" s="589"/>
      <c r="G7990" s="589"/>
      <c r="H7990" s="591" t="s">
        <v>1892</v>
      </c>
      <c r="I7990" s="591"/>
      <c r="J7990" s="164" t="s">
        <v>1891</v>
      </c>
      <c r="K7990" s="164" t="s">
        <v>0</v>
      </c>
      <c r="L7990" s="165">
        <v>1419.7</v>
      </c>
    </row>
    <row r="7991" spans="1:12" s="148" customFormat="1" ht="24" customHeight="1" x14ac:dyDescent="0.15">
      <c r="A7991" s="593"/>
      <c r="B7991" s="161" t="s">
        <v>29</v>
      </c>
      <c r="C7991" s="162" t="s">
        <v>30</v>
      </c>
      <c r="D7991" s="162" t="s">
        <v>1893</v>
      </c>
      <c r="E7991" s="162" t="s">
        <v>1894</v>
      </c>
      <c r="F7991" s="592"/>
      <c r="G7991" s="592"/>
      <c r="H7991" s="591" t="s">
        <v>1895</v>
      </c>
      <c r="I7991" s="591"/>
      <c r="J7991" s="589" t="s">
        <v>1891</v>
      </c>
      <c r="K7991" s="589" t="s">
        <v>1891</v>
      </c>
      <c r="L7991" s="590">
        <v>0</v>
      </c>
    </row>
    <row r="7992" spans="1:12" s="148" customFormat="1" ht="24" customHeight="1" x14ac:dyDescent="0.15">
      <c r="A7992" s="593"/>
      <c r="B7992" s="164" t="s">
        <v>1896</v>
      </c>
      <c r="C7992" s="164" t="s">
        <v>6211</v>
      </c>
      <c r="D7992" s="166">
        <v>43107</v>
      </c>
      <c r="E7992" s="164" t="s">
        <v>6212</v>
      </c>
      <c r="F7992" s="592"/>
      <c r="G7992" s="592"/>
      <c r="H7992" s="591"/>
      <c r="I7992" s="591"/>
      <c r="J7992" s="589"/>
      <c r="K7992" s="589"/>
      <c r="L7992" s="590"/>
    </row>
    <row r="7993" spans="1:12" s="148" customFormat="1" ht="24" customHeight="1" x14ac:dyDescent="0.15">
      <c r="A7993" s="593">
        <v>1518</v>
      </c>
      <c r="B7993" s="161" t="s">
        <v>20</v>
      </c>
      <c r="C7993" s="162" t="s">
        <v>21</v>
      </c>
      <c r="D7993" s="162" t="s">
        <v>1884</v>
      </c>
      <c r="E7993" s="162" t="s">
        <v>1885</v>
      </c>
      <c r="F7993" s="594" t="s">
        <v>14</v>
      </c>
      <c r="G7993" s="594"/>
      <c r="H7993" s="592"/>
      <c r="I7993" s="592"/>
      <c r="J7993" s="592"/>
      <c r="K7993" s="592"/>
      <c r="L7993" s="592"/>
    </row>
    <row r="7994" spans="1:12" s="148" customFormat="1" ht="26.25" customHeight="1" x14ac:dyDescent="0.15">
      <c r="A7994" s="593"/>
      <c r="B7994" s="589" t="s">
        <v>6201</v>
      </c>
      <c r="C7994" s="595" t="s">
        <v>6213</v>
      </c>
      <c r="D7994" s="596">
        <v>43129</v>
      </c>
      <c r="E7994" s="589" t="s">
        <v>2958</v>
      </c>
      <c r="F7994" s="589" t="s">
        <v>2959</v>
      </c>
      <c r="G7994" s="589"/>
      <c r="H7994" s="591" t="s">
        <v>1890</v>
      </c>
      <c r="I7994" s="591"/>
      <c r="J7994" s="164" t="s">
        <v>1891</v>
      </c>
      <c r="K7994" s="164" t="s">
        <v>0</v>
      </c>
      <c r="L7994" s="165">
        <v>600</v>
      </c>
    </row>
    <row r="7995" spans="1:12" s="148" customFormat="1" ht="134.25" customHeight="1" x14ac:dyDescent="0.15">
      <c r="A7995" s="593"/>
      <c r="B7995" s="589"/>
      <c r="C7995" s="595"/>
      <c r="D7995" s="596"/>
      <c r="E7995" s="589"/>
      <c r="F7995" s="589"/>
      <c r="G7995" s="589"/>
      <c r="H7995" s="591" t="s">
        <v>1892</v>
      </c>
      <c r="I7995" s="591"/>
      <c r="J7995" s="164" t="s">
        <v>1891</v>
      </c>
      <c r="K7995" s="164" t="s">
        <v>1891</v>
      </c>
      <c r="L7995" s="165">
        <v>0</v>
      </c>
    </row>
    <row r="7996" spans="1:12" s="148" customFormat="1" ht="24" customHeight="1" x14ac:dyDescent="0.15">
      <c r="A7996" s="593"/>
      <c r="B7996" s="161" t="s">
        <v>29</v>
      </c>
      <c r="C7996" s="162" t="s">
        <v>30</v>
      </c>
      <c r="D7996" s="162" t="s">
        <v>1893</v>
      </c>
      <c r="E7996" s="162" t="s">
        <v>1894</v>
      </c>
      <c r="F7996" s="592"/>
      <c r="G7996" s="592"/>
      <c r="H7996" s="591" t="s">
        <v>1895</v>
      </c>
      <c r="I7996" s="591"/>
      <c r="J7996" s="589" t="s">
        <v>1891</v>
      </c>
      <c r="K7996" s="589" t="s">
        <v>1891</v>
      </c>
      <c r="L7996" s="590">
        <v>0</v>
      </c>
    </row>
    <row r="7997" spans="1:12" s="148" customFormat="1" ht="24" customHeight="1" x14ac:dyDescent="0.15">
      <c r="A7997" s="593"/>
      <c r="B7997" s="164" t="s">
        <v>1896</v>
      </c>
      <c r="C7997" s="164" t="s">
        <v>2959</v>
      </c>
      <c r="D7997" s="166">
        <v>43134</v>
      </c>
      <c r="E7997" s="164" t="s">
        <v>2960</v>
      </c>
      <c r="F7997" s="592"/>
      <c r="G7997" s="592"/>
      <c r="H7997" s="591"/>
      <c r="I7997" s="591"/>
      <c r="J7997" s="589"/>
      <c r="K7997" s="589"/>
      <c r="L7997" s="590"/>
    </row>
    <row r="7998" spans="1:12" s="148" customFormat="1" ht="24" customHeight="1" x14ac:dyDescent="0.15">
      <c r="A7998" s="593">
        <v>1519</v>
      </c>
      <c r="B7998" s="161" t="s">
        <v>20</v>
      </c>
      <c r="C7998" s="162" t="s">
        <v>21</v>
      </c>
      <c r="D7998" s="162" t="s">
        <v>1884</v>
      </c>
      <c r="E7998" s="162" t="s">
        <v>1885</v>
      </c>
      <c r="F7998" s="594" t="s">
        <v>14</v>
      </c>
      <c r="G7998" s="594"/>
      <c r="H7998" s="592"/>
      <c r="I7998" s="592"/>
      <c r="J7998" s="592"/>
      <c r="K7998" s="592"/>
      <c r="L7998" s="592"/>
    </row>
    <row r="7999" spans="1:12" s="148" customFormat="1" ht="26.25" customHeight="1" x14ac:dyDescent="0.15">
      <c r="A7999" s="593"/>
      <c r="B7999" s="589" t="s">
        <v>6201</v>
      </c>
      <c r="C7999" s="595" t="s">
        <v>6214</v>
      </c>
      <c r="D7999" s="596">
        <v>43157</v>
      </c>
      <c r="E7999" s="589" t="s">
        <v>2692</v>
      </c>
      <c r="F7999" s="589" t="s">
        <v>6215</v>
      </c>
      <c r="G7999" s="589"/>
      <c r="H7999" s="591" t="s">
        <v>1890</v>
      </c>
      <c r="I7999" s="591"/>
      <c r="J7999" s="164" t="s">
        <v>1891</v>
      </c>
      <c r="K7999" s="164" t="s">
        <v>0</v>
      </c>
      <c r="L7999" s="165">
        <v>1854</v>
      </c>
    </row>
    <row r="8000" spans="1:12" s="148" customFormat="1" ht="134.25" customHeight="1" x14ac:dyDescent="0.15">
      <c r="A8000" s="593"/>
      <c r="B8000" s="589"/>
      <c r="C8000" s="595"/>
      <c r="D8000" s="596"/>
      <c r="E8000" s="589"/>
      <c r="F8000" s="589"/>
      <c r="G8000" s="589"/>
      <c r="H8000" s="591" t="s">
        <v>1892</v>
      </c>
      <c r="I8000" s="591"/>
      <c r="J8000" s="164" t="s">
        <v>1891</v>
      </c>
      <c r="K8000" s="164" t="s">
        <v>0</v>
      </c>
      <c r="L8000" s="165">
        <v>913</v>
      </c>
    </row>
    <row r="8001" spans="1:12" s="148" customFormat="1" ht="24" customHeight="1" x14ac:dyDescent="0.15">
      <c r="A8001" s="593"/>
      <c r="B8001" s="161" t="s">
        <v>29</v>
      </c>
      <c r="C8001" s="162" t="s">
        <v>30</v>
      </c>
      <c r="D8001" s="162" t="s">
        <v>1893</v>
      </c>
      <c r="E8001" s="162" t="s">
        <v>1894</v>
      </c>
      <c r="F8001" s="592"/>
      <c r="G8001" s="592"/>
      <c r="H8001" s="591" t="s">
        <v>1895</v>
      </c>
      <c r="I8001" s="591"/>
      <c r="J8001" s="589" t="s">
        <v>1891</v>
      </c>
      <c r="K8001" s="589" t="s">
        <v>1891</v>
      </c>
      <c r="L8001" s="590">
        <v>0</v>
      </c>
    </row>
    <row r="8002" spans="1:12" s="148" customFormat="1" ht="24" customHeight="1" x14ac:dyDescent="0.15">
      <c r="A8002" s="593"/>
      <c r="B8002" s="164" t="s">
        <v>1896</v>
      </c>
      <c r="C8002" s="164" t="s">
        <v>6215</v>
      </c>
      <c r="D8002" s="166">
        <v>43162</v>
      </c>
      <c r="E8002" s="164" t="s">
        <v>3704</v>
      </c>
      <c r="F8002" s="592"/>
      <c r="G8002" s="592"/>
      <c r="H8002" s="591"/>
      <c r="I8002" s="591"/>
      <c r="J8002" s="589"/>
      <c r="K8002" s="589"/>
      <c r="L8002" s="590"/>
    </row>
    <row r="8003" spans="1:12" s="148" customFormat="1" ht="24" customHeight="1" x14ac:dyDescent="0.15">
      <c r="A8003" s="593">
        <v>1520</v>
      </c>
      <c r="B8003" s="161" t="s">
        <v>20</v>
      </c>
      <c r="C8003" s="162" t="s">
        <v>21</v>
      </c>
      <c r="D8003" s="162" t="s">
        <v>1884</v>
      </c>
      <c r="E8003" s="162" t="s">
        <v>1885</v>
      </c>
      <c r="F8003" s="594" t="s">
        <v>14</v>
      </c>
      <c r="G8003" s="594"/>
      <c r="H8003" s="592"/>
      <c r="I8003" s="592"/>
      <c r="J8003" s="592"/>
      <c r="K8003" s="592"/>
      <c r="L8003" s="592"/>
    </row>
    <row r="8004" spans="1:12" s="148" customFormat="1" ht="26.25" customHeight="1" x14ac:dyDescent="0.15">
      <c r="A8004" s="593"/>
      <c r="B8004" s="589" t="s">
        <v>6216</v>
      </c>
      <c r="C8004" s="595" t="s">
        <v>6217</v>
      </c>
      <c r="D8004" s="596">
        <v>43135</v>
      </c>
      <c r="E8004" s="589" t="s">
        <v>1899</v>
      </c>
      <c r="F8004" s="589" t="s">
        <v>3828</v>
      </c>
      <c r="G8004" s="589"/>
      <c r="H8004" s="591" t="s">
        <v>1890</v>
      </c>
      <c r="I8004" s="591"/>
      <c r="J8004" s="164" t="s">
        <v>1891</v>
      </c>
      <c r="K8004" s="164" t="s">
        <v>0</v>
      </c>
      <c r="L8004" s="165">
        <v>857.75</v>
      </c>
    </row>
    <row r="8005" spans="1:12" s="148" customFormat="1" ht="302.25" customHeight="1" x14ac:dyDescent="0.15">
      <c r="A8005" s="593"/>
      <c r="B8005" s="589"/>
      <c r="C8005" s="595"/>
      <c r="D8005" s="596"/>
      <c r="E8005" s="589"/>
      <c r="F8005" s="589"/>
      <c r="G8005" s="589"/>
      <c r="H8005" s="591" t="s">
        <v>1892</v>
      </c>
      <c r="I8005" s="591"/>
      <c r="J8005" s="164" t="s">
        <v>1891</v>
      </c>
      <c r="K8005" s="164" t="s">
        <v>0</v>
      </c>
      <c r="L8005" s="165">
        <v>351.96</v>
      </c>
    </row>
    <row r="8006" spans="1:12" s="148" customFormat="1" ht="24" customHeight="1" x14ac:dyDescent="0.15">
      <c r="A8006" s="593"/>
      <c r="B8006" s="161" t="s">
        <v>29</v>
      </c>
      <c r="C8006" s="162" t="s">
        <v>30</v>
      </c>
      <c r="D8006" s="162" t="s">
        <v>1893</v>
      </c>
      <c r="E8006" s="162" t="s">
        <v>1894</v>
      </c>
      <c r="F8006" s="592"/>
      <c r="G8006" s="592"/>
      <c r="H8006" s="591" t="s">
        <v>1895</v>
      </c>
      <c r="I8006" s="591"/>
      <c r="J8006" s="589" t="s">
        <v>1891</v>
      </c>
      <c r="K8006" s="589" t="s">
        <v>0</v>
      </c>
      <c r="L8006" s="590">
        <v>640</v>
      </c>
    </row>
    <row r="8007" spans="1:12" s="148" customFormat="1" ht="24" customHeight="1" x14ac:dyDescent="0.15">
      <c r="A8007" s="593"/>
      <c r="B8007" s="164" t="s">
        <v>3044</v>
      </c>
      <c r="C8007" s="164" t="s">
        <v>3828</v>
      </c>
      <c r="D8007" s="166">
        <v>43140</v>
      </c>
      <c r="E8007" s="164" t="s">
        <v>2791</v>
      </c>
      <c r="F8007" s="592"/>
      <c r="G8007" s="592"/>
      <c r="H8007" s="591"/>
      <c r="I8007" s="591"/>
      <c r="J8007" s="589"/>
      <c r="K8007" s="589"/>
      <c r="L8007" s="590"/>
    </row>
    <row r="8008" spans="1:12" s="148" customFormat="1" ht="24" customHeight="1" x14ac:dyDescent="0.15">
      <c r="A8008" s="593">
        <v>1521</v>
      </c>
      <c r="B8008" s="161" t="s">
        <v>20</v>
      </c>
      <c r="C8008" s="162" t="s">
        <v>21</v>
      </c>
      <c r="D8008" s="162" t="s">
        <v>1884</v>
      </c>
      <c r="E8008" s="162" t="s">
        <v>1885</v>
      </c>
      <c r="F8008" s="594" t="s">
        <v>14</v>
      </c>
      <c r="G8008" s="594"/>
      <c r="H8008" s="592"/>
      <c r="I8008" s="592"/>
      <c r="J8008" s="592"/>
      <c r="K8008" s="592"/>
      <c r="L8008" s="592"/>
    </row>
    <row r="8009" spans="1:12" s="148" customFormat="1" ht="26.25" customHeight="1" x14ac:dyDescent="0.15">
      <c r="A8009" s="593"/>
      <c r="B8009" s="589" t="s">
        <v>6216</v>
      </c>
      <c r="C8009" s="595" t="s">
        <v>6218</v>
      </c>
      <c r="D8009" s="596">
        <v>43146</v>
      </c>
      <c r="E8009" s="589" t="s">
        <v>2350</v>
      </c>
      <c r="F8009" s="589" t="s">
        <v>6219</v>
      </c>
      <c r="G8009" s="589"/>
      <c r="H8009" s="591" t="s">
        <v>1890</v>
      </c>
      <c r="I8009" s="591"/>
      <c r="J8009" s="164" t="s">
        <v>1891</v>
      </c>
      <c r="K8009" s="164" t="s">
        <v>0</v>
      </c>
      <c r="L8009" s="165">
        <v>441.98</v>
      </c>
    </row>
    <row r="8010" spans="1:12" s="148" customFormat="1" ht="408.95" customHeight="1" x14ac:dyDescent="0.15">
      <c r="A8010" s="593"/>
      <c r="B8010" s="589"/>
      <c r="C8010" s="595"/>
      <c r="D8010" s="596"/>
      <c r="E8010" s="589"/>
      <c r="F8010" s="589"/>
      <c r="G8010" s="589"/>
      <c r="H8010" s="591" t="s">
        <v>1892</v>
      </c>
      <c r="I8010" s="591"/>
      <c r="J8010" s="589" t="s">
        <v>1891</v>
      </c>
      <c r="K8010" s="589" t="s">
        <v>0</v>
      </c>
      <c r="L8010" s="590">
        <v>453.96</v>
      </c>
    </row>
    <row r="8011" spans="1:12" s="148" customFormat="1" ht="61.35" customHeight="1" x14ac:dyDescent="0.15">
      <c r="A8011" s="593"/>
      <c r="B8011" s="589"/>
      <c r="C8011" s="595"/>
      <c r="D8011" s="596"/>
      <c r="E8011" s="589"/>
      <c r="F8011" s="589"/>
      <c r="G8011" s="589"/>
      <c r="H8011" s="591"/>
      <c r="I8011" s="591"/>
      <c r="J8011" s="589"/>
      <c r="K8011" s="589"/>
      <c r="L8011" s="590"/>
    </row>
    <row r="8012" spans="1:12" s="148" customFormat="1" ht="24" customHeight="1" x14ac:dyDescent="0.15">
      <c r="A8012" s="593"/>
      <c r="B8012" s="161" t="s">
        <v>29</v>
      </c>
      <c r="C8012" s="162" t="s">
        <v>30</v>
      </c>
      <c r="D8012" s="162" t="s">
        <v>1893</v>
      </c>
      <c r="E8012" s="162" t="s">
        <v>1894</v>
      </c>
      <c r="F8012" s="592"/>
      <c r="G8012" s="592"/>
      <c r="H8012" s="591" t="s">
        <v>1895</v>
      </c>
      <c r="I8012" s="591"/>
      <c r="J8012" s="589" t="s">
        <v>1891</v>
      </c>
      <c r="K8012" s="589" t="s">
        <v>0</v>
      </c>
      <c r="L8012" s="590">
        <v>120</v>
      </c>
    </row>
    <row r="8013" spans="1:12" s="148" customFormat="1" ht="24" customHeight="1" x14ac:dyDescent="0.15">
      <c r="A8013" s="593"/>
      <c r="B8013" s="164" t="s">
        <v>3044</v>
      </c>
      <c r="C8013" s="164" t="s">
        <v>6219</v>
      </c>
      <c r="D8013" s="166">
        <v>43148</v>
      </c>
      <c r="E8013" s="164" t="s">
        <v>5560</v>
      </c>
      <c r="F8013" s="592"/>
      <c r="G8013" s="592"/>
      <c r="H8013" s="591"/>
      <c r="I8013" s="591"/>
      <c r="J8013" s="589"/>
      <c r="K8013" s="589"/>
      <c r="L8013" s="590"/>
    </row>
    <row r="8014" spans="1:12" s="148" customFormat="1" ht="24" customHeight="1" x14ac:dyDescent="0.15">
      <c r="A8014" s="593">
        <v>1522</v>
      </c>
      <c r="B8014" s="161" t="s">
        <v>20</v>
      </c>
      <c r="C8014" s="162" t="s">
        <v>21</v>
      </c>
      <c r="D8014" s="162" t="s">
        <v>1884</v>
      </c>
      <c r="E8014" s="162" t="s">
        <v>1885</v>
      </c>
      <c r="F8014" s="594" t="s">
        <v>14</v>
      </c>
      <c r="G8014" s="594"/>
      <c r="H8014" s="592"/>
      <c r="I8014" s="592"/>
      <c r="J8014" s="592"/>
      <c r="K8014" s="592"/>
      <c r="L8014" s="592"/>
    </row>
    <row r="8015" spans="1:12" s="148" customFormat="1" ht="26.25" customHeight="1" x14ac:dyDescent="0.15">
      <c r="A8015" s="593"/>
      <c r="B8015" s="589" t="s">
        <v>6220</v>
      </c>
      <c r="C8015" s="589" t="s">
        <v>6221</v>
      </c>
      <c r="D8015" s="596">
        <v>43044</v>
      </c>
      <c r="E8015" s="589" t="s">
        <v>2104</v>
      </c>
      <c r="F8015" s="589" t="s">
        <v>6222</v>
      </c>
      <c r="G8015" s="589"/>
      <c r="H8015" s="591" t="s">
        <v>1890</v>
      </c>
      <c r="I8015" s="591"/>
      <c r="J8015" s="164" t="s">
        <v>1891</v>
      </c>
      <c r="K8015" s="164" t="s">
        <v>1891</v>
      </c>
      <c r="L8015" s="165">
        <v>0</v>
      </c>
    </row>
    <row r="8016" spans="1:12" s="148" customFormat="1" ht="102.75" customHeight="1" x14ac:dyDescent="0.15">
      <c r="A8016" s="593"/>
      <c r="B8016" s="589"/>
      <c r="C8016" s="589"/>
      <c r="D8016" s="596"/>
      <c r="E8016" s="589"/>
      <c r="F8016" s="589"/>
      <c r="G8016" s="589"/>
      <c r="H8016" s="591" t="s">
        <v>1892</v>
      </c>
      <c r="I8016" s="591"/>
      <c r="J8016" s="164" t="s">
        <v>1891</v>
      </c>
      <c r="K8016" s="164" t="s">
        <v>1891</v>
      </c>
      <c r="L8016" s="165">
        <v>0</v>
      </c>
    </row>
    <row r="8017" spans="1:12" s="148" customFormat="1" ht="24" customHeight="1" x14ac:dyDescent="0.15">
      <c r="A8017" s="593"/>
      <c r="B8017" s="161" t="s">
        <v>29</v>
      </c>
      <c r="C8017" s="162" t="s">
        <v>30</v>
      </c>
      <c r="D8017" s="162" t="s">
        <v>1893</v>
      </c>
      <c r="E8017" s="162" t="s">
        <v>1894</v>
      </c>
      <c r="F8017" s="592"/>
      <c r="G8017" s="592"/>
      <c r="H8017" s="591" t="s">
        <v>1895</v>
      </c>
      <c r="I8017" s="591"/>
      <c r="J8017" s="589" t="s">
        <v>1891</v>
      </c>
      <c r="K8017" s="589" t="s">
        <v>0</v>
      </c>
      <c r="L8017" s="590">
        <v>700</v>
      </c>
    </row>
    <row r="8018" spans="1:12" s="148" customFormat="1" ht="24" customHeight="1" x14ac:dyDescent="0.15">
      <c r="A8018" s="593"/>
      <c r="B8018" s="164" t="s">
        <v>1896</v>
      </c>
      <c r="C8018" s="164" t="s">
        <v>6222</v>
      </c>
      <c r="D8018" s="166">
        <v>43047</v>
      </c>
      <c r="E8018" s="164" t="s">
        <v>2379</v>
      </c>
      <c r="F8018" s="592"/>
      <c r="G8018" s="592"/>
      <c r="H8018" s="591"/>
      <c r="I8018" s="591"/>
      <c r="J8018" s="589"/>
      <c r="K8018" s="589"/>
      <c r="L8018" s="590"/>
    </row>
    <row r="8019" spans="1:12" s="148" customFormat="1" ht="24" customHeight="1" x14ac:dyDescent="0.15">
      <c r="A8019" s="593">
        <v>1523</v>
      </c>
      <c r="B8019" s="161" t="s">
        <v>20</v>
      </c>
      <c r="C8019" s="162" t="s">
        <v>21</v>
      </c>
      <c r="D8019" s="162" t="s">
        <v>1884</v>
      </c>
      <c r="E8019" s="162" t="s">
        <v>1885</v>
      </c>
      <c r="F8019" s="594" t="s">
        <v>14</v>
      </c>
      <c r="G8019" s="594"/>
      <c r="H8019" s="592"/>
      <c r="I8019" s="592"/>
      <c r="J8019" s="592"/>
      <c r="K8019" s="592"/>
      <c r="L8019" s="592"/>
    </row>
    <row r="8020" spans="1:12" s="148" customFormat="1" ht="26.25" customHeight="1" x14ac:dyDescent="0.15">
      <c r="A8020" s="593"/>
      <c r="B8020" s="589" t="s">
        <v>6223</v>
      </c>
      <c r="C8020" s="595" t="s">
        <v>6224</v>
      </c>
      <c r="D8020" s="596">
        <v>43162</v>
      </c>
      <c r="E8020" s="589" t="s">
        <v>3637</v>
      </c>
      <c r="F8020" s="589" t="s">
        <v>3638</v>
      </c>
      <c r="G8020" s="589"/>
      <c r="H8020" s="591" t="s">
        <v>1890</v>
      </c>
      <c r="I8020" s="591"/>
      <c r="J8020" s="164" t="s">
        <v>1891</v>
      </c>
      <c r="K8020" s="164" t="s">
        <v>0</v>
      </c>
      <c r="L8020" s="165">
        <v>1150</v>
      </c>
    </row>
    <row r="8021" spans="1:12" s="148" customFormat="1" ht="302.25" customHeight="1" x14ac:dyDescent="0.15">
      <c r="A8021" s="593"/>
      <c r="B8021" s="589"/>
      <c r="C8021" s="595"/>
      <c r="D8021" s="596"/>
      <c r="E8021" s="589"/>
      <c r="F8021" s="589"/>
      <c r="G8021" s="589"/>
      <c r="H8021" s="591" t="s">
        <v>1892</v>
      </c>
      <c r="I8021" s="591"/>
      <c r="J8021" s="164" t="s">
        <v>1891</v>
      </c>
      <c r="K8021" s="164" t="s">
        <v>0</v>
      </c>
      <c r="L8021" s="165">
        <v>4086.99</v>
      </c>
    </row>
    <row r="8022" spans="1:12" s="148" customFormat="1" ht="24" customHeight="1" x14ac:dyDescent="0.15">
      <c r="A8022" s="593"/>
      <c r="B8022" s="161" t="s">
        <v>29</v>
      </c>
      <c r="C8022" s="162" t="s">
        <v>30</v>
      </c>
      <c r="D8022" s="162" t="s">
        <v>1893</v>
      </c>
      <c r="E8022" s="162" t="s">
        <v>1894</v>
      </c>
      <c r="F8022" s="592"/>
      <c r="G8022" s="592"/>
      <c r="H8022" s="591" t="s">
        <v>1895</v>
      </c>
      <c r="I8022" s="591"/>
      <c r="J8022" s="589" t="s">
        <v>1891</v>
      </c>
      <c r="K8022" s="589" t="s">
        <v>1891</v>
      </c>
      <c r="L8022" s="590">
        <v>0</v>
      </c>
    </row>
    <row r="8023" spans="1:12" s="148" customFormat="1" ht="24" customHeight="1" x14ac:dyDescent="0.15">
      <c r="A8023" s="593"/>
      <c r="B8023" s="164" t="s">
        <v>6225</v>
      </c>
      <c r="C8023" s="164" t="s">
        <v>3638</v>
      </c>
      <c r="D8023" s="166">
        <v>43168</v>
      </c>
      <c r="E8023" s="164" t="s">
        <v>2732</v>
      </c>
      <c r="F8023" s="592"/>
      <c r="G8023" s="592"/>
      <c r="H8023" s="591"/>
      <c r="I8023" s="591"/>
      <c r="J8023" s="589"/>
      <c r="K8023" s="589"/>
      <c r="L8023" s="590"/>
    </row>
    <row r="8024" spans="1:12" s="148" customFormat="1" ht="24" customHeight="1" x14ac:dyDescent="0.15">
      <c r="A8024" s="593">
        <v>1524</v>
      </c>
      <c r="B8024" s="161" t="s">
        <v>20</v>
      </c>
      <c r="C8024" s="162" t="s">
        <v>21</v>
      </c>
      <c r="D8024" s="162" t="s">
        <v>1884</v>
      </c>
      <c r="E8024" s="162" t="s">
        <v>1885</v>
      </c>
      <c r="F8024" s="594" t="s">
        <v>14</v>
      </c>
      <c r="G8024" s="594"/>
      <c r="H8024" s="592"/>
      <c r="I8024" s="592"/>
      <c r="J8024" s="592"/>
      <c r="K8024" s="592"/>
      <c r="L8024" s="592"/>
    </row>
    <row r="8025" spans="1:12" s="148" customFormat="1" ht="26.25" customHeight="1" x14ac:dyDescent="0.15">
      <c r="A8025" s="593"/>
      <c r="B8025" s="589" t="s">
        <v>6226</v>
      </c>
      <c r="C8025" s="595" t="s">
        <v>6227</v>
      </c>
      <c r="D8025" s="596">
        <v>43161</v>
      </c>
      <c r="E8025" s="589" t="s">
        <v>1903</v>
      </c>
      <c r="F8025" s="589" t="s">
        <v>5018</v>
      </c>
      <c r="G8025" s="589"/>
      <c r="H8025" s="591" t="s">
        <v>1890</v>
      </c>
      <c r="I8025" s="591"/>
      <c r="J8025" s="164" t="s">
        <v>1891</v>
      </c>
      <c r="K8025" s="164" t="s">
        <v>0</v>
      </c>
      <c r="L8025" s="165">
        <v>954</v>
      </c>
    </row>
    <row r="8026" spans="1:12" s="148" customFormat="1" ht="197.25" customHeight="1" x14ac:dyDescent="0.15">
      <c r="A8026" s="593"/>
      <c r="B8026" s="589"/>
      <c r="C8026" s="595"/>
      <c r="D8026" s="596"/>
      <c r="E8026" s="589"/>
      <c r="F8026" s="589"/>
      <c r="G8026" s="589"/>
      <c r="H8026" s="591" t="s">
        <v>1892</v>
      </c>
      <c r="I8026" s="591"/>
      <c r="J8026" s="164" t="s">
        <v>1891</v>
      </c>
      <c r="K8026" s="164" t="s">
        <v>1891</v>
      </c>
      <c r="L8026" s="165">
        <v>0</v>
      </c>
    </row>
    <row r="8027" spans="1:12" s="148" customFormat="1" ht="24" customHeight="1" x14ac:dyDescent="0.15">
      <c r="A8027" s="593"/>
      <c r="B8027" s="161" t="s">
        <v>29</v>
      </c>
      <c r="C8027" s="162" t="s">
        <v>30</v>
      </c>
      <c r="D8027" s="162" t="s">
        <v>1893</v>
      </c>
      <c r="E8027" s="162" t="s">
        <v>1894</v>
      </c>
      <c r="F8027" s="592"/>
      <c r="G8027" s="592"/>
      <c r="H8027" s="591" t="s">
        <v>1895</v>
      </c>
      <c r="I8027" s="591"/>
      <c r="J8027" s="589" t="s">
        <v>1891</v>
      </c>
      <c r="K8027" s="589" t="s">
        <v>1891</v>
      </c>
      <c r="L8027" s="590">
        <v>0</v>
      </c>
    </row>
    <row r="8028" spans="1:12" s="148" customFormat="1" ht="24" customHeight="1" x14ac:dyDescent="0.15">
      <c r="A8028" s="593"/>
      <c r="B8028" s="164" t="s">
        <v>1896</v>
      </c>
      <c r="C8028" s="164" t="s">
        <v>5018</v>
      </c>
      <c r="D8028" s="166">
        <v>43167</v>
      </c>
      <c r="E8028" s="164" t="s">
        <v>4401</v>
      </c>
      <c r="F8028" s="592"/>
      <c r="G8028" s="592"/>
      <c r="H8028" s="591"/>
      <c r="I8028" s="591"/>
      <c r="J8028" s="589"/>
      <c r="K8028" s="589"/>
      <c r="L8028" s="590"/>
    </row>
    <row r="8029" spans="1:12" s="148" customFormat="1" ht="24" customHeight="1" x14ac:dyDescent="0.15">
      <c r="A8029" s="593">
        <v>1525</v>
      </c>
      <c r="B8029" s="161" t="s">
        <v>20</v>
      </c>
      <c r="C8029" s="162" t="s">
        <v>21</v>
      </c>
      <c r="D8029" s="162" t="s">
        <v>1884</v>
      </c>
      <c r="E8029" s="162" t="s">
        <v>1885</v>
      </c>
      <c r="F8029" s="594" t="s">
        <v>14</v>
      </c>
      <c r="G8029" s="594"/>
      <c r="H8029" s="592"/>
      <c r="I8029" s="592"/>
      <c r="J8029" s="592"/>
      <c r="K8029" s="592"/>
      <c r="L8029" s="592"/>
    </row>
    <row r="8030" spans="1:12" s="148" customFormat="1" ht="26.25" customHeight="1" x14ac:dyDescent="0.15">
      <c r="A8030" s="593"/>
      <c r="B8030" s="589" t="s">
        <v>6228</v>
      </c>
      <c r="C8030" s="595" t="s">
        <v>6229</v>
      </c>
      <c r="D8030" s="596">
        <v>43043</v>
      </c>
      <c r="E8030" s="589" t="s">
        <v>1969</v>
      </c>
      <c r="F8030" s="589" t="s">
        <v>2489</v>
      </c>
      <c r="G8030" s="589"/>
      <c r="H8030" s="591" t="s">
        <v>1890</v>
      </c>
      <c r="I8030" s="591"/>
      <c r="J8030" s="164" t="s">
        <v>1891</v>
      </c>
      <c r="K8030" s="164" t="s">
        <v>0</v>
      </c>
      <c r="L8030" s="165">
        <v>146</v>
      </c>
    </row>
    <row r="8031" spans="1:12" s="148" customFormat="1" ht="354.75" customHeight="1" x14ac:dyDescent="0.15">
      <c r="A8031" s="593"/>
      <c r="B8031" s="589"/>
      <c r="C8031" s="595"/>
      <c r="D8031" s="596"/>
      <c r="E8031" s="589"/>
      <c r="F8031" s="589"/>
      <c r="G8031" s="589"/>
      <c r="H8031" s="591" t="s">
        <v>1892</v>
      </c>
      <c r="I8031" s="591"/>
      <c r="J8031" s="164" t="s">
        <v>1891</v>
      </c>
      <c r="K8031" s="164" t="s">
        <v>0</v>
      </c>
      <c r="L8031" s="165">
        <v>516.6</v>
      </c>
    </row>
    <row r="8032" spans="1:12" s="148" customFormat="1" ht="24" customHeight="1" x14ac:dyDescent="0.15">
      <c r="A8032" s="593"/>
      <c r="B8032" s="161" t="s">
        <v>29</v>
      </c>
      <c r="C8032" s="162" t="s">
        <v>30</v>
      </c>
      <c r="D8032" s="162" t="s">
        <v>1893</v>
      </c>
      <c r="E8032" s="162" t="s">
        <v>1894</v>
      </c>
      <c r="F8032" s="592"/>
      <c r="G8032" s="592"/>
      <c r="H8032" s="591" t="s">
        <v>1895</v>
      </c>
      <c r="I8032" s="591"/>
      <c r="J8032" s="589" t="s">
        <v>1891</v>
      </c>
      <c r="K8032" s="589" t="s">
        <v>0</v>
      </c>
      <c r="L8032" s="590">
        <v>500</v>
      </c>
    </row>
    <row r="8033" spans="1:12" s="148" customFormat="1" ht="34.5" customHeight="1" x14ac:dyDescent="0.15">
      <c r="A8033" s="593"/>
      <c r="B8033" s="164" t="s">
        <v>1673</v>
      </c>
      <c r="C8033" s="164" t="s">
        <v>2489</v>
      </c>
      <c r="D8033" s="166">
        <v>43048</v>
      </c>
      <c r="E8033" s="164" t="s">
        <v>3362</v>
      </c>
      <c r="F8033" s="592"/>
      <c r="G8033" s="592"/>
      <c r="H8033" s="591"/>
      <c r="I8033" s="591"/>
      <c r="J8033" s="589"/>
      <c r="K8033" s="589"/>
      <c r="L8033" s="590"/>
    </row>
    <row r="8034" spans="1:12" s="148" customFormat="1" ht="24" customHeight="1" x14ac:dyDescent="0.15">
      <c r="A8034" s="593">
        <v>1526</v>
      </c>
      <c r="B8034" s="161" t="s">
        <v>20</v>
      </c>
      <c r="C8034" s="162" t="s">
        <v>21</v>
      </c>
      <c r="D8034" s="162" t="s">
        <v>1884</v>
      </c>
      <c r="E8034" s="162" t="s">
        <v>1885</v>
      </c>
      <c r="F8034" s="594" t="s">
        <v>14</v>
      </c>
      <c r="G8034" s="594"/>
      <c r="H8034" s="592"/>
      <c r="I8034" s="592"/>
      <c r="J8034" s="592"/>
      <c r="K8034" s="592"/>
      <c r="L8034" s="592"/>
    </row>
    <row r="8035" spans="1:12" s="148" customFormat="1" ht="26.25" customHeight="1" x14ac:dyDescent="0.15">
      <c r="A8035" s="593"/>
      <c r="B8035" s="589" t="s">
        <v>6228</v>
      </c>
      <c r="C8035" s="595" t="s">
        <v>6230</v>
      </c>
      <c r="D8035" s="596">
        <v>43179</v>
      </c>
      <c r="E8035" s="589" t="s">
        <v>2178</v>
      </c>
      <c r="F8035" s="589" t="s">
        <v>2179</v>
      </c>
      <c r="G8035" s="589"/>
      <c r="H8035" s="591" t="s">
        <v>1890</v>
      </c>
      <c r="I8035" s="591"/>
      <c r="J8035" s="164" t="s">
        <v>1891</v>
      </c>
      <c r="K8035" s="164" t="s">
        <v>0</v>
      </c>
      <c r="L8035" s="165">
        <v>175.25</v>
      </c>
    </row>
    <row r="8036" spans="1:12" s="148" customFormat="1" ht="281.25" customHeight="1" x14ac:dyDescent="0.15">
      <c r="A8036" s="593"/>
      <c r="B8036" s="589"/>
      <c r="C8036" s="595"/>
      <c r="D8036" s="596"/>
      <c r="E8036" s="589"/>
      <c r="F8036" s="589"/>
      <c r="G8036" s="589"/>
      <c r="H8036" s="591" t="s">
        <v>1892</v>
      </c>
      <c r="I8036" s="591"/>
      <c r="J8036" s="164" t="s">
        <v>1891</v>
      </c>
      <c r="K8036" s="164" t="s">
        <v>0</v>
      </c>
      <c r="L8036" s="165">
        <v>458.57</v>
      </c>
    </row>
    <row r="8037" spans="1:12" s="148" customFormat="1" ht="24" customHeight="1" x14ac:dyDescent="0.15">
      <c r="A8037" s="593"/>
      <c r="B8037" s="161" t="s">
        <v>29</v>
      </c>
      <c r="C8037" s="162" t="s">
        <v>30</v>
      </c>
      <c r="D8037" s="162" t="s">
        <v>1893</v>
      </c>
      <c r="E8037" s="162" t="s">
        <v>1894</v>
      </c>
      <c r="F8037" s="592"/>
      <c r="G8037" s="592"/>
      <c r="H8037" s="591" t="s">
        <v>1895</v>
      </c>
      <c r="I8037" s="591"/>
      <c r="J8037" s="589" t="s">
        <v>1891</v>
      </c>
      <c r="K8037" s="589" t="s">
        <v>1891</v>
      </c>
      <c r="L8037" s="590">
        <v>0</v>
      </c>
    </row>
    <row r="8038" spans="1:12" s="148" customFormat="1" ht="34.5" customHeight="1" x14ac:dyDescent="0.15">
      <c r="A8038" s="593"/>
      <c r="B8038" s="164" t="s">
        <v>1673</v>
      </c>
      <c r="C8038" s="164" t="s">
        <v>2179</v>
      </c>
      <c r="D8038" s="166">
        <v>43180</v>
      </c>
      <c r="E8038" s="164" t="s">
        <v>4025</v>
      </c>
      <c r="F8038" s="592"/>
      <c r="G8038" s="592"/>
      <c r="H8038" s="591"/>
      <c r="I8038" s="591"/>
      <c r="J8038" s="589"/>
      <c r="K8038" s="589"/>
      <c r="L8038" s="590"/>
    </row>
    <row r="8039" spans="1:12" s="148" customFormat="1" ht="24" customHeight="1" x14ac:dyDescent="0.15">
      <c r="A8039" s="593">
        <v>1527</v>
      </c>
      <c r="B8039" s="161" t="s">
        <v>20</v>
      </c>
      <c r="C8039" s="162" t="s">
        <v>21</v>
      </c>
      <c r="D8039" s="162" t="s">
        <v>1884</v>
      </c>
      <c r="E8039" s="162" t="s">
        <v>1885</v>
      </c>
      <c r="F8039" s="594" t="s">
        <v>14</v>
      </c>
      <c r="G8039" s="594"/>
      <c r="H8039" s="592"/>
      <c r="I8039" s="592"/>
      <c r="J8039" s="592"/>
      <c r="K8039" s="592"/>
      <c r="L8039" s="592"/>
    </row>
    <row r="8040" spans="1:12" s="148" customFormat="1" ht="26.25" customHeight="1" x14ac:dyDescent="0.15">
      <c r="A8040" s="593"/>
      <c r="B8040" s="589" t="s">
        <v>6231</v>
      </c>
      <c r="C8040" s="595" t="s">
        <v>6232</v>
      </c>
      <c r="D8040" s="596">
        <v>43041</v>
      </c>
      <c r="E8040" s="589" t="s">
        <v>2832</v>
      </c>
      <c r="F8040" s="589" t="s">
        <v>3661</v>
      </c>
      <c r="G8040" s="589"/>
      <c r="H8040" s="591" t="s">
        <v>1890</v>
      </c>
      <c r="I8040" s="591"/>
      <c r="J8040" s="164" t="s">
        <v>1891</v>
      </c>
      <c r="K8040" s="164" t="s">
        <v>0</v>
      </c>
      <c r="L8040" s="165">
        <v>301.83</v>
      </c>
    </row>
    <row r="8041" spans="1:12" s="148" customFormat="1" ht="408.95" customHeight="1" x14ac:dyDescent="0.15">
      <c r="A8041" s="593"/>
      <c r="B8041" s="589"/>
      <c r="C8041" s="595"/>
      <c r="D8041" s="596"/>
      <c r="E8041" s="589"/>
      <c r="F8041" s="589"/>
      <c r="G8041" s="589"/>
      <c r="H8041" s="591" t="s">
        <v>1892</v>
      </c>
      <c r="I8041" s="591"/>
      <c r="J8041" s="589" t="s">
        <v>1891</v>
      </c>
      <c r="K8041" s="589" t="s">
        <v>0</v>
      </c>
      <c r="L8041" s="590">
        <v>193.05</v>
      </c>
    </row>
    <row r="8042" spans="1:12" s="148" customFormat="1" ht="386.85" customHeight="1" x14ac:dyDescent="0.15">
      <c r="A8042" s="593"/>
      <c r="B8042" s="589"/>
      <c r="C8042" s="595"/>
      <c r="D8042" s="596"/>
      <c r="E8042" s="589"/>
      <c r="F8042" s="589"/>
      <c r="G8042" s="589"/>
      <c r="H8042" s="591"/>
      <c r="I8042" s="591"/>
      <c r="J8042" s="589"/>
      <c r="K8042" s="589"/>
      <c r="L8042" s="590"/>
    </row>
    <row r="8043" spans="1:12" s="148" customFormat="1" ht="24" customHeight="1" x14ac:dyDescent="0.15">
      <c r="A8043" s="593"/>
      <c r="B8043" s="161" t="s">
        <v>29</v>
      </c>
      <c r="C8043" s="162" t="s">
        <v>30</v>
      </c>
      <c r="D8043" s="162" t="s">
        <v>1893</v>
      </c>
      <c r="E8043" s="162" t="s">
        <v>1894</v>
      </c>
      <c r="F8043" s="592"/>
      <c r="G8043" s="592"/>
      <c r="H8043" s="591" t="s">
        <v>1895</v>
      </c>
      <c r="I8043" s="591"/>
      <c r="J8043" s="589" t="s">
        <v>1891</v>
      </c>
      <c r="K8043" s="589" t="s">
        <v>0</v>
      </c>
      <c r="L8043" s="590">
        <v>47</v>
      </c>
    </row>
    <row r="8044" spans="1:12" s="148" customFormat="1" ht="24" customHeight="1" x14ac:dyDescent="0.15">
      <c r="A8044" s="593"/>
      <c r="B8044" s="164" t="s">
        <v>1962</v>
      </c>
      <c r="C8044" s="164" t="s">
        <v>3661</v>
      </c>
      <c r="D8044" s="166">
        <v>43042</v>
      </c>
      <c r="E8044" s="164" t="s">
        <v>6233</v>
      </c>
      <c r="F8044" s="592"/>
      <c r="G8044" s="592"/>
      <c r="H8044" s="591"/>
      <c r="I8044" s="591"/>
      <c r="J8044" s="589"/>
      <c r="K8044" s="589"/>
      <c r="L8044" s="590"/>
    </row>
    <row r="8045" spans="1:12" s="148" customFormat="1" ht="24" customHeight="1" x14ac:dyDescent="0.15">
      <c r="A8045" s="593">
        <v>1528</v>
      </c>
      <c r="B8045" s="161" t="s">
        <v>20</v>
      </c>
      <c r="C8045" s="162" t="s">
        <v>21</v>
      </c>
      <c r="D8045" s="162" t="s">
        <v>1884</v>
      </c>
      <c r="E8045" s="162" t="s">
        <v>1885</v>
      </c>
      <c r="F8045" s="594" t="s">
        <v>14</v>
      </c>
      <c r="G8045" s="594"/>
      <c r="H8045" s="592"/>
      <c r="I8045" s="592"/>
      <c r="J8045" s="592"/>
      <c r="K8045" s="592"/>
      <c r="L8045" s="592"/>
    </row>
    <row r="8046" spans="1:12" s="148" customFormat="1" ht="26.25" customHeight="1" x14ac:dyDescent="0.15">
      <c r="A8046" s="593"/>
      <c r="B8046" s="589" t="s">
        <v>6231</v>
      </c>
      <c r="C8046" s="595" t="s">
        <v>6234</v>
      </c>
      <c r="D8046" s="596">
        <v>43115</v>
      </c>
      <c r="E8046" s="589" t="s">
        <v>3037</v>
      </c>
      <c r="F8046" s="589" t="s">
        <v>6235</v>
      </c>
      <c r="G8046" s="589"/>
      <c r="H8046" s="591" t="s">
        <v>1890</v>
      </c>
      <c r="I8046" s="591"/>
      <c r="J8046" s="164" t="s">
        <v>1891</v>
      </c>
      <c r="K8046" s="164" t="s">
        <v>0</v>
      </c>
      <c r="L8046" s="165">
        <v>216</v>
      </c>
    </row>
    <row r="8047" spans="1:12" s="148" customFormat="1" ht="408.95" customHeight="1" x14ac:dyDescent="0.15">
      <c r="A8047" s="593"/>
      <c r="B8047" s="589"/>
      <c r="C8047" s="595"/>
      <c r="D8047" s="596"/>
      <c r="E8047" s="589"/>
      <c r="F8047" s="589"/>
      <c r="G8047" s="589"/>
      <c r="H8047" s="591" t="s">
        <v>1892</v>
      </c>
      <c r="I8047" s="591"/>
      <c r="J8047" s="589" t="s">
        <v>1891</v>
      </c>
      <c r="K8047" s="589" t="s">
        <v>0</v>
      </c>
      <c r="L8047" s="590">
        <v>2974.38</v>
      </c>
    </row>
    <row r="8048" spans="1:12" s="148" customFormat="1" ht="323.85000000000002" customHeight="1" x14ac:dyDescent="0.15">
      <c r="A8048" s="593"/>
      <c r="B8048" s="589"/>
      <c r="C8048" s="595"/>
      <c r="D8048" s="596"/>
      <c r="E8048" s="589"/>
      <c r="F8048" s="589"/>
      <c r="G8048" s="589"/>
      <c r="H8048" s="591"/>
      <c r="I8048" s="591"/>
      <c r="J8048" s="589"/>
      <c r="K8048" s="589"/>
      <c r="L8048" s="590"/>
    </row>
    <row r="8049" spans="1:12" s="148" customFormat="1" ht="24" customHeight="1" x14ac:dyDescent="0.15">
      <c r="A8049" s="593"/>
      <c r="B8049" s="161" t="s">
        <v>29</v>
      </c>
      <c r="C8049" s="162" t="s">
        <v>30</v>
      </c>
      <c r="D8049" s="162" t="s">
        <v>1893</v>
      </c>
      <c r="E8049" s="162" t="s">
        <v>1894</v>
      </c>
      <c r="F8049" s="592"/>
      <c r="G8049" s="592"/>
      <c r="H8049" s="591" t="s">
        <v>1895</v>
      </c>
      <c r="I8049" s="591"/>
      <c r="J8049" s="589" t="s">
        <v>1891</v>
      </c>
      <c r="K8049" s="589" t="s">
        <v>1891</v>
      </c>
      <c r="L8049" s="590">
        <v>0</v>
      </c>
    </row>
    <row r="8050" spans="1:12" s="148" customFormat="1" ht="24" customHeight="1" x14ac:dyDescent="0.15">
      <c r="A8050" s="593"/>
      <c r="B8050" s="164" t="s">
        <v>1962</v>
      </c>
      <c r="C8050" s="164" t="s">
        <v>6235</v>
      </c>
      <c r="D8050" s="166">
        <v>43119</v>
      </c>
      <c r="E8050" s="164" t="s">
        <v>6236</v>
      </c>
      <c r="F8050" s="592"/>
      <c r="G8050" s="592"/>
      <c r="H8050" s="591"/>
      <c r="I8050" s="591"/>
      <c r="J8050" s="589"/>
      <c r="K8050" s="589"/>
      <c r="L8050" s="590"/>
    </row>
    <row r="8051" spans="1:12" s="148" customFormat="1" ht="24" customHeight="1" x14ac:dyDescent="0.15">
      <c r="A8051" s="593">
        <v>1529</v>
      </c>
      <c r="B8051" s="161" t="s">
        <v>20</v>
      </c>
      <c r="C8051" s="162" t="s">
        <v>21</v>
      </c>
      <c r="D8051" s="162" t="s">
        <v>1884</v>
      </c>
      <c r="E8051" s="162" t="s">
        <v>1885</v>
      </c>
      <c r="F8051" s="594" t="s">
        <v>14</v>
      </c>
      <c r="G8051" s="594"/>
      <c r="H8051" s="592"/>
      <c r="I8051" s="592"/>
      <c r="J8051" s="592"/>
      <c r="K8051" s="592"/>
      <c r="L8051" s="592"/>
    </row>
    <row r="8052" spans="1:12" s="148" customFormat="1" ht="26.25" customHeight="1" x14ac:dyDescent="0.15">
      <c r="A8052" s="593"/>
      <c r="B8052" s="589" t="s">
        <v>6231</v>
      </c>
      <c r="C8052" s="595" t="s">
        <v>6237</v>
      </c>
      <c r="D8052" s="596">
        <v>43179</v>
      </c>
      <c r="E8052" s="589" t="s">
        <v>2990</v>
      </c>
      <c r="F8052" s="589" t="s">
        <v>4878</v>
      </c>
      <c r="G8052" s="589"/>
      <c r="H8052" s="591" t="s">
        <v>1890</v>
      </c>
      <c r="I8052" s="591"/>
      <c r="J8052" s="164" t="s">
        <v>1891</v>
      </c>
      <c r="K8052" s="164" t="s">
        <v>0</v>
      </c>
      <c r="L8052" s="165">
        <v>401.28</v>
      </c>
    </row>
    <row r="8053" spans="1:12" s="148" customFormat="1" ht="408.95" customHeight="1" x14ac:dyDescent="0.15">
      <c r="A8053" s="593"/>
      <c r="B8053" s="589"/>
      <c r="C8053" s="595"/>
      <c r="D8053" s="596"/>
      <c r="E8053" s="589"/>
      <c r="F8053" s="589"/>
      <c r="G8053" s="589"/>
      <c r="H8053" s="591" t="s">
        <v>1892</v>
      </c>
      <c r="I8053" s="591"/>
      <c r="J8053" s="589" t="s">
        <v>1891</v>
      </c>
      <c r="K8053" s="589" t="s">
        <v>0</v>
      </c>
      <c r="L8053" s="590">
        <v>2530.0300000000002</v>
      </c>
    </row>
    <row r="8054" spans="1:12" s="148" customFormat="1" ht="397.35" customHeight="1" x14ac:dyDescent="0.15">
      <c r="A8054" s="593"/>
      <c r="B8054" s="589"/>
      <c r="C8054" s="595"/>
      <c r="D8054" s="596"/>
      <c r="E8054" s="589"/>
      <c r="F8054" s="589"/>
      <c r="G8054" s="589"/>
      <c r="H8054" s="591"/>
      <c r="I8054" s="591"/>
      <c r="J8054" s="589"/>
      <c r="K8054" s="589"/>
      <c r="L8054" s="590"/>
    </row>
    <row r="8055" spans="1:12" s="148" customFormat="1" ht="24" customHeight="1" x14ac:dyDescent="0.15">
      <c r="A8055" s="593"/>
      <c r="B8055" s="161" t="s">
        <v>29</v>
      </c>
      <c r="C8055" s="162" t="s">
        <v>30</v>
      </c>
      <c r="D8055" s="162" t="s">
        <v>1893</v>
      </c>
      <c r="E8055" s="162" t="s">
        <v>1894</v>
      </c>
      <c r="F8055" s="592"/>
      <c r="G8055" s="592"/>
      <c r="H8055" s="591" t="s">
        <v>1895</v>
      </c>
      <c r="I8055" s="591"/>
      <c r="J8055" s="589" t="s">
        <v>1891</v>
      </c>
      <c r="K8055" s="589" t="s">
        <v>1891</v>
      </c>
      <c r="L8055" s="590">
        <v>0</v>
      </c>
    </row>
    <row r="8056" spans="1:12" s="148" customFormat="1" ht="24" customHeight="1" x14ac:dyDescent="0.15">
      <c r="A8056" s="593"/>
      <c r="B8056" s="164" t="s">
        <v>1962</v>
      </c>
      <c r="C8056" s="164" t="s">
        <v>4878</v>
      </c>
      <c r="D8056" s="166">
        <v>43184</v>
      </c>
      <c r="E8056" s="164" t="s">
        <v>4879</v>
      </c>
      <c r="F8056" s="592"/>
      <c r="G8056" s="592"/>
      <c r="H8056" s="591"/>
      <c r="I8056" s="591"/>
      <c r="J8056" s="589"/>
      <c r="K8056" s="589"/>
      <c r="L8056" s="590"/>
    </row>
    <row r="8057" spans="1:12" s="148" customFormat="1" ht="24" customHeight="1" x14ac:dyDescent="0.15">
      <c r="A8057" s="593">
        <v>1530</v>
      </c>
      <c r="B8057" s="161" t="s">
        <v>20</v>
      </c>
      <c r="C8057" s="162" t="s">
        <v>21</v>
      </c>
      <c r="D8057" s="162" t="s">
        <v>1884</v>
      </c>
      <c r="E8057" s="162" t="s">
        <v>1885</v>
      </c>
      <c r="F8057" s="594" t="s">
        <v>14</v>
      </c>
      <c r="G8057" s="594"/>
      <c r="H8057" s="592"/>
      <c r="I8057" s="592"/>
      <c r="J8057" s="592"/>
      <c r="K8057" s="592"/>
      <c r="L8057" s="592"/>
    </row>
    <row r="8058" spans="1:12" s="148" customFormat="1" ht="26.25" customHeight="1" x14ac:dyDescent="0.15">
      <c r="A8058" s="593"/>
      <c r="B8058" s="589" t="s">
        <v>6238</v>
      </c>
      <c r="C8058" s="589" t="s">
        <v>6239</v>
      </c>
      <c r="D8058" s="596">
        <v>43030</v>
      </c>
      <c r="E8058" s="589" t="s">
        <v>2200</v>
      </c>
      <c r="F8058" s="589" t="s">
        <v>6240</v>
      </c>
      <c r="G8058" s="589"/>
      <c r="H8058" s="591" t="s">
        <v>1890</v>
      </c>
      <c r="I8058" s="591"/>
      <c r="J8058" s="164" t="s">
        <v>1891</v>
      </c>
      <c r="K8058" s="164" t="s">
        <v>0</v>
      </c>
      <c r="L8058" s="165">
        <v>475</v>
      </c>
    </row>
    <row r="8059" spans="1:12" s="148" customFormat="1" ht="29.25" customHeight="1" x14ac:dyDescent="0.15">
      <c r="A8059" s="593"/>
      <c r="B8059" s="589"/>
      <c r="C8059" s="589"/>
      <c r="D8059" s="596"/>
      <c r="E8059" s="589"/>
      <c r="F8059" s="589"/>
      <c r="G8059" s="589"/>
      <c r="H8059" s="591" t="s">
        <v>1892</v>
      </c>
      <c r="I8059" s="591"/>
      <c r="J8059" s="164" t="s">
        <v>1891</v>
      </c>
      <c r="K8059" s="164" t="s">
        <v>0</v>
      </c>
      <c r="L8059" s="165">
        <v>1945</v>
      </c>
    </row>
    <row r="8060" spans="1:12" s="148" customFormat="1" ht="24" customHeight="1" x14ac:dyDescent="0.15">
      <c r="A8060" s="593"/>
      <c r="B8060" s="161" t="s">
        <v>29</v>
      </c>
      <c r="C8060" s="162" t="s">
        <v>30</v>
      </c>
      <c r="D8060" s="162" t="s">
        <v>1893</v>
      </c>
      <c r="E8060" s="162" t="s">
        <v>1894</v>
      </c>
      <c r="F8060" s="592"/>
      <c r="G8060" s="592"/>
      <c r="H8060" s="591" t="s">
        <v>1895</v>
      </c>
      <c r="I8060" s="591"/>
      <c r="J8060" s="589" t="s">
        <v>1891</v>
      </c>
      <c r="K8060" s="589" t="s">
        <v>1891</v>
      </c>
      <c r="L8060" s="590">
        <v>0</v>
      </c>
    </row>
    <row r="8061" spans="1:12" s="148" customFormat="1" ht="24" customHeight="1" x14ac:dyDescent="0.15">
      <c r="A8061" s="593"/>
      <c r="B8061" s="164" t="s">
        <v>1962</v>
      </c>
      <c r="C8061" s="164" t="s">
        <v>6240</v>
      </c>
      <c r="D8061" s="166">
        <v>43036</v>
      </c>
      <c r="E8061" s="164" t="s">
        <v>6241</v>
      </c>
      <c r="F8061" s="592"/>
      <c r="G8061" s="592"/>
      <c r="H8061" s="591"/>
      <c r="I8061" s="591"/>
      <c r="J8061" s="589"/>
      <c r="K8061" s="589"/>
      <c r="L8061" s="590"/>
    </row>
    <row r="8062" spans="1:12" s="148" customFormat="1" ht="24" customHeight="1" x14ac:dyDescent="0.15">
      <c r="A8062" s="593">
        <v>1531</v>
      </c>
      <c r="B8062" s="161" t="s">
        <v>20</v>
      </c>
      <c r="C8062" s="162" t="s">
        <v>21</v>
      </c>
      <c r="D8062" s="162" t="s">
        <v>1884</v>
      </c>
      <c r="E8062" s="162" t="s">
        <v>1885</v>
      </c>
      <c r="F8062" s="594" t="s">
        <v>14</v>
      </c>
      <c r="G8062" s="594"/>
      <c r="H8062" s="592"/>
      <c r="I8062" s="592"/>
      <c r="J8062" s="592"/>
      <c r="K8062" s="592"/>
      <c r="L8062" s="592"/>
    </row>
    <row r="8063" spans="1:12" s="148" customFormat="1" ht="26.25" customHeight="1" x14ac:dyDescent="0.15">
      <c r="A8063" s="593"/>
      <c r="B8063" s="589" t="s">
        <v>6238</v>
      </c>
      <c r="C8063" s="589" t="s">
        <v>6242</v>
      </c>
      <c r="D8063" s="596">
        <v>43103</v>
      </c>
      <c r="E8063" s="589" t="s">
        <v>4290</v>
      </c>
      <c r="F8063" s="589" t="s">
        <v>2512</v>
      </c>
      <c r="G8063" s="589"/>
      <c r="H8063" s="591" t="s">
        <v>1890</v>
      </c>
      <c r="I8063" s="591"/>
      <c r="J8063" s="164" t="s">
        <v>1891</v>
      </c>
      <c r="K8063" s="164" t="s">
        <v>0</v>
      </c>
      <c r="L8063" s="165">
        <v>352</v>
      </c>
    </row>
    <row r="8064" spans="1:12" s="148" customFormat="1" ht="92.25" customHeight="1" x14ac:dyDescent="0.15">
      <c r="A8064" s="593"/>
      <c r="B8064" s="589"/>
      <c r="C8064" s="589"/>
      <c r="D8064" s="596"/>
      <c r="E8064" s="589"/>
      <c r="F8064" s="589"/>
      <c r="G8064" s="589"/>
      <c r="H8064" s="591" t="s">
        <v>1892</v>
      </c>
      <c r="I8064" s="591"/>
      <c r="J8064" s="164" t="s">
        <v>1891</v>
      </c>
      <c r="K8064" s="164" t="s">
        <v>0</v>
      </c>
      <c r="L8064" s="165">
        <v>9542.4</v>
      </c>
    </row>
    <row r="8065" spans="1:12" s="148" customFormat="1" ht="24" customHeight="1" x14ac:dyDescent="0.15">
      <c r="A8065" s="593"/>
      <c r="B8065" s="161" t="s">
        <v>29</v>
      </c>
      <c r="C8065" s="162" t="s">
        <v>30</v>
      </c>
      <c r="D8065" s="162" t="s">
        <v>1893</v>
      </c>
      <c r="E8065" s="162" t="s">
        <v>1894</v>
      </c>
      <c r="F8065" s="592"/>
      <c r="G8065" s="592"/>
      <c r="H8065" s="591" t="s">
        <v>1895</v>
      </c>
      <c r="I8065" s="591"/>
      <c r="J8065" s="589" t="s">
        <v>1891</v>
      </c>
      <c r="K8065" s="589" t="s">
        <v>0</v>
      </c>
      <c r="L8065" s="590">
        <v>175</v>
      </c>
    </row>
    <row r="8066" spans="1:12" s="148" customFormat="1" ht="24" customHeight="1" x14ac:dyDescent="0.15">
      <c r="A8066" s="593"/>
      <c r="B8066" s="164" t="s">
        <v>1962</v>
      </c>
      <c r="C8066" s="164" t="s">
        <v>2512</v>
      </c>
      <c r="D8066" s="166">
        <v>43109</v>
      </c>
      <c r="E8066" s="164" t="s">
        <v>6243</v>
      </c>
      <c r="F8066" s="592"/>
      <c r="G8066" s="592"/>
      <c r="H8066" s="591"/>
      <c r="I8066" s="591"/>
      <c r="J8066" s="589"/>
      <c r="K8066" s="589"/>
      <c r="L8066" s="590"/>
    </row>
    <row r="8067" spans="1:12" s="148" customFormat="1" ht="24" customHeight="1" x14ac:dyDescent="0.15">
      <c r="A8067" s="593">
        <v>1532</v>
      </c>
      <c r="B8067" s="161" t="s">
        <v>20</v>
      </c>
      <c r="C8067" s="162" t="s">
        <v>21</v>
      </c>
      <c r="D8067" s="162" t="s">
        <v>1884</v>
      </c>
      <c r="E8067" s="162" t="s">
        <v>1885</v>
      </c>
      <c r="F8067" s="594" t="s">
        <v>14</v>
      </c>
      <c r="G8067" s="594"/>
      <c r="H8067" s="592"/>
      <c r="I8067" s="592"/>
      <c r="J8067" s="592"/>
      <c r="K8067" s="592"/>
      <c r="L8067" s="592"/>
    </row>
    <row r="8068" spans="1:12" s="148" customFormat="1" ht="26.25" customHeight="1" x14ac:dyDescent="0.15">
      <c r="A8068" s="593"/>
      <c r="B8068" s="589" t="s">
        <v>6238</v>
      </c>
      <c r="C8068" s="595" t="s">
        <v>6244</v>
      </c>
      <c r="D8068" s="596">
        <v>43165</v>
      </c>
      <c r="E8068" s="589" t="s">
        <v>2558</v>
      </c>
      <c r="F8068" s="589" t="s">
        <v>6245</v>
      </c>
      <c r="G8068" s="589"/>
      <c r="H8068" s="591" t="s">
        <v>1890</v>
      </c>
      <c r="I8068" s="591"/>
      <c r="J8068" s="164" t="s">
        <v>1891</v>
      </c>
      <c r="K8068" s="164" t="s">
        <v>0</v>
      </c>
      <c r="L8068" s="165">
        <v>495</v>
      </c>
    </row>
    <row r="8069" spans="1:12" s="148" customFormat="1" ht="134.25" customHeight="1" x14ac:dyDescent="0.15">
      <c r="A8069" s="593"/>
      <c r="B8069" s="589"/>
      <c r="C8069" s="595"/>
      <c r="D8069" s="596"/>
      <c r="E8069" s="589"/>
      <c r="F8069" s="589"/>
      <c r="G8069" s="589"/>
      <c r="H8069" s="591" t="s">
        <v>1892</v>
      </c>
      <c r="I8069" s="591"/>
      <c r="J8069" s="164" t="s">
        <v>1891</v>
      </c>
      <c r="K8069" s="164" t="s">
        <v>0</v>
      </c>
      <c r="L8069" s="165">
        <v>1155</v>
      </c>
    </row>
    <row r="8070" spans="1:12" s="148" customFormat="1" ht="24" customHeight="1" x14ac:dyDescent="0.15">
      <c r="A8070" s="593"/>
      <c r="B8070" s="161" t="s">
        <v>29</v>
      </c>
      <c r="C8070" s="162" t="s">
        <v>30</v>
      </c>
      <c r="D8070" s="162" t="s">
        <v>1893</v>
      </c>
      <c r="E8070" s="162" t="s">
        <v>1894</v>
      </c>
      <c r="F8070" s="592"/>
      <c r="G8070" s="592"/>
      <c r="H8070" s="591" t="s">
        <v>1895</v>
      </c>
      <c r="I8070" s="591"/>
      <c r="J8070" s="589" t="s">
        <v>1891</v>
      </c>
      <c r="K8070" s="589" t="s">
        <v>0</v>
      </c>
      <c r="L8070" s="590">
        <v>723</v>
      </c>
    </row>
    <row r="8071" spans="1:12" s="148" customFormat="1" ht="24" customHeight="1" x14ac:dyDescent="0.15">
      <c r="A8071" s="593"/>
      <c r="B8071" s="164" t="s">
        <v>1962</v>
      </c>
      <c r="C8071" s="164" t="s">
        <v>6245</v>
      </c>
      <c r="D8071" s="166">
        <v>43169</v>
      </c>
      <c r="E8071" s="164" t="s">
        <v>4253</v>
      </c>
      <c r="F8071" s="592"/>
      <c r="G8071" s="592"/>
      <c r="H8071" s="591"/>
      <c r="I8071" s="591"/>
      <c r="J8071" s="589"/>
      <c r="K8071" s="589"/>
      <c r="L8071" s="590"/>
    </row>
    <row r="8072" spans="1:12" s="148" customFormat="1" ht="24" customHeight="1" x14ac:dyDescent="0.15">
      <c r="A8072" s="593">
        <v>1533</v>
      </c>
      <c r="B8072" s="161" t="s">
        <v>20</v>
      </c>
      <c r="C8072" s="162" t="s">
        <v>21</v>
      </c>
      <c r="D8072" s="162" t="s">
        <v>1884</v>
      </c>
      <c r="E8072" s="162" t="s">
        <v>1885</v>
      </c>
      <c r="F8072" s="594" t="s">
        <v>14</v>
      </c>
      <c r="G8072" s="594"/>
      <c r="H8072" s="592"/>
      <c r="I8072" s="592"/>
      <c r="J8072" s="592"/>
      <c r="K8072" s="592"/>
      <c r="L8072" s="592"/>
    </row>
    <row r="8073" spans="1:12" s="148" customFormat="1" ht="26.25" customHeight="1" x14ac:dyDescent="0.15">
      <c r="A8073" s="593"/>
      <c r="B8073" s="589" t="s">
        <v>6246</v>
      </c>
      <c r="C8073" s="595" t="s">
        <v>6247</v>
      </c>
      <c r="D8073" s="596">
        <v>43072</v>
      </c>
      <c r="E8073" s="589" t="s">
        <v>1899</v>
      </c>
      <c r="F8073" s="589" t="s">
        <v>5267</v>
      </c>
      <c r="G8073" s="589"/>
      <c r="H8073" s="591" t="s">
        <v>1890</v>
      </c>
      <c r="I8073" s="591"/>
      <c r="J8073" s="164" t="s">
        <v>1891</v>
      </c>
      <c r="K8073" s="164" t="s">
        <v>0</v>
      </c>
      <c r="L8073" s="165">
        <v>330.13</v>
      </c>
    </row>
    <row r="8074" spans="1:12" s="148" customFormat="1" ht="408.95" customHeight="1" x14ac:dyDescent="0.15">
      <c r="A8074" s="593"/>
      <c r="B8074" s="589"/>
      <c r="C8074" s="595"/>
      <c r="D8074" s="596"/>
      <c r="E8074" s="589"/>
      <c r="F8074" s="589"/>
      <c r="G8074" s="589"/>
      <c r="H8074" s="591" t="s">
        <v>1892</v>
      </c>
      <c r="I8074" s="591"/>
      <c r="J8074" s="589" t="s">
        <v>1891</v>
      </c>
      <c r="K8074" s="589" t="s">
        <v>0</v>
      </c>
      <c r="L8074" s="590">
        <v>196.4</v>
      </c>
    </row>
    <row r="8075" spans="1:12" s="148" customFormat="1" ht="355.35" customHeight="1" x14ac:dyDescent="0.15">
      <c r="A8075" s="593"/>
      <c r="B8075" s="589"/>
      <c r="C8075" s="595"/>
      <c r="D8075" s="596"/>
      <c r="E8075" s="589"/>
      <c r="F8075" s="589"/>
      <c r="G8075" s="589"/>
      <c r="H8075" s="591"/>
      <c r="I8075" s="591"/>
      <c r="J8075" s="589"/>
      <c r="K8075" s="589"/>
      <c r="L8075" s="590"/>
    </row>
    <row r="8076" spans="1:12" s="148" customFormat="1" ht="24" customHeight="1" x14ac:dyDescent="0.15">
      <c r="A8076" s="593"/>
      <c r="B8076" s="161" t="s">
        <v>29</v>
      </c>
      <c r="C8076" s="162" t="s">
        <v>30</v>
      </c>
      <c r="D8076" s="162" t="s">
        <v>1893</v>
      </c>
      <c r="E8076" s="162" t="s">
        <v>1894</v>
      </c>
      <c r="F8076" s="592"/>
      <c r="G8076" s="592"/>
      <c r="H8076" s="591" t="s">
        <v>1895</v>
      </c>
      <c r="I8076" s="591"/>
      <c r="J8076" s="589" t="s">
        <v>1891</v>
      </c>
      <c r="K8076" s="589" t="s">
        <v>1891</v>
      </c>
      <c r="L8076" s="590">
        <v>0</v>
      </c>
    </row>
    <row r="8077" spans="1:12" s="148" customFormat="1" ht="24" customHeight="1" x14ac:dyDescent="0.15">
      <c r="A8077" s="593"/>
      <c r="B8077" s="164" t="s">
        <v>1896</v>
      </c>
      <c r="C8077" s="164" t="s">
        <v>5267</v>
      </c>
      <c r="D8077" s="166">
        <v>43073</v>
      </c>
      <c r="E8077" s="164" t="s">
        <v>5212</v>
      </c>
      <c r="F8077" s="592"/>
      <c r="G8077" s="592"/>
      <c r="H8077" s="591"/>
      <c r="I8077" s="591"/>
      <c r="J8077" s="589"/>
      <c r="K8077" s="589"/>
      <c r="L8077" s="590"/>
    </row>
    <row r="8078" spans="1:12" s="148" customFormat="1" ht="24" customHeight="1" x14ac:dyDescent="0.15">
      <c r="A8078" s="593">
        <v>1534</v>
      </c>
      <c r="B8078" s="161" t="s">
        <v>20</v>
      </c>
      <c r="C8078" s="162" t="s">
        <v>21</v>
      </c>
      <c r="D8078" s="162" t="s">
        <v>1884</v>
      </c>
      <c r="E8078" s="162" t="s">
        <v>1885</v>
      </c>
      <c r="F8078" s="594" t="s">
        <v>14</v>
      </c>
      <c r="G8078" s="594"/>
      <c r="H8078" s="592"/>
      <c r="I8078" s="592"/>
      <c r="J8078" s="592"/>
      <c r="K8078" s="592"/>
      <c r="L8078" s="592"/>
    </row>
    <row r="8079" spans="1:12" s="148" customFormat="1" ht="26.25" customHeight="1" x14ac:dyDescent="0.15">
      <c r="A8079" s="593"/>
      <c r="B8079" s="589" t="s">
        <v>6246</v>
      </c>
      <c r="C8079" s="595" t="s">
        <v>6248</v>
      </c>
      <c r="D8079" s="596">
        <v>43162</v>
      </c>
      <c r="E8079" s="589" t="s">
        <v>5270</v>
      </c>
      <c r="F8079" s="589" t="s">
        <v>5267</v>
      </c>
      <c r="G8079" s="589"/>
      <c r="H8079" s="591" t="s">
        <v>1890</v>
      </c>
      <c r="I8079" s="591"/>
      <c r="J8079" s="164" t="s">
        <v>1891</v>
      </c>
      <c r="K8079" s="164" t="s">
        <v>0</v>
      </c>
      <c r="L8079" s="165">
        <v>310.48</v>
      </c>
    </row>
    <row r="8080" spans="1:12" s="148" customFormat="1" ht="408.95" customHeight="1" x14ac:dyDescent="0.15">
      <c r="A8080" s="593"/>
      <c r="B8080" s="589"/>
      <c r="C8080" s="595"/>
      <c r="D8080" s="596"/>
      <c r="E8080" s="589"/>
      <c r="F8080" s="589"/>
      <c r="G8080" s="589"/>
      <c r="H8080" s="591" t="s">
        <v>1892</v>
      </c>
      <c r="I8080" s="591"/>
      <c r="J8080" s="589" t="s">
        <v>1891</v>
      </c>
      <c r="K8080" s="589" t="s">
        <v>0</v>
      </c>
      <c r="L8080" s="590">
        <v>468.3</v>
      </c>
    </row>
    <row r="8081" spans="1:12" s="148" customFormat="1" ht="302.85000000000002" customHeight="1" x14ac:dyDescent="0.15">
      <c r="A8081" s="593"/>
      <c r="B8081" s="589"/>
      <c r="C8081" s="595"/>
      <c r="D8081" s="596"/>
      <c r="E8081" s="589"/>
      <c r="F8081" s="589"/>
      <c r="G8081" s="589"/>
      <c r="H8081" s="591"/>
      <c r="I8081" s="591"/>
      <c r="J8081" s="589"/>
      <c r="K8081" s="589"/>
      <c r="L8081" s="590"/>
    </row>
    <row r="8082" spans="1:12" s="148" customFormat="1" ht="24" customHeight="1" x14ac:dyDescent="0.15">
      <c r="A8082" s="593"/>
      <c r="B8082" s="161" t="s">
        <v>29</v>
      </c>
      <c r="C8082" s="162" t="s">
        <v>30</v>
      </c>
      <c r="D8082" s="162" t="s">
        <v>1893</v>
      </c>
      <c r="E8082" s="162" t="s">
        <v>1894</v>
      </c>
      <c r="F8082" s="592"/>
      <c r="G8082" s="592"/>
      <c r="H8082" s="591" t="s">
        <v>1895</v>
      </c>
      <c r="I8082" s="591"/>
      <c r="J8082" s="589" t="s">
        <v>1891</v>
      </c>
      <c r="K8082" s="589" t="s">
        <v>1891</v>
      </c>
      <c r="L8082" s="590">
        <v>0</v>
      </c>
    </row>
    <row r="8083" spans="1:12" s="148" customFormat="1" ht="24" customHeight="1" x14ac:dyDescent="0.15">
      <c r="A8083" s="593"/>
      <c r="B8083" s="164" t="s">
        <v>1896</v>
      </c>
      <c r="C8083" s="164" t="s">
        <v>5267</v>
      </c>
      <c r="D8083" s="166">
        <v>43164</v>
      </c>
      <c r="E8083" s="164" t="s">
        <v>6249</v>
      </c>
      <c r="F8083" s="592"/>
      <c r="G8083" s="592"/>
      <c r="H8083" s="591"/>
      <c r="I8083" s="591"/>
      <c r="J8083" s="589"/>
      <c r="K8083" s="589"/>
      <c r="L8083" s="590"/>
    </row>
    <row r="8084" spans="1:12" s="148" customFormat="1" ht="24" customHeight="1" x14ac:dyDescent="0.15">
      <c r="A8084" s="593">
        <v>1535</v>
      </c>
      <c r="B8084" s="161" t="s">
        <v>20</v>
      </c>
      <c r="C8084" s="162" t="s">
        <v>21</v>
      </c>
      <c r="D8084" s="162" t="s">
        <v>1884</v>
      </c>
      <c r="E8084" s="162" t="s">
        <v>1885</v>
      </c>
      <c r="F8084" s="594" t="s">
        <v>14</v>
      </c>
      <c r="G8084" s="594"/>
      <c r="H8084" s="592"/>
      <c r="I8084" s="592"/>
      <c r="J8084" s="592"/>
      <c r="K8084" s="592"/>
      <c r="L8084" s="592"/>
    </row>
    <row r="8085" spans="1:12" s="148" customFormat="1" ht="26.25" customHeight="1" x14ac:dyDescent="0.15">
      <c r="A8085" s="593"/>
      <c r="B8085" s="589" t="s">
        <v>6250</v>
      </c>
      <c r="C8085" s="595" t="s">
        <v>6251</v>
      </c>
      <c r="D8085" s="596">
        <v>43009</v>
      </c>
      <c r="E8085" s="589" t="s">
        <v>1996</v>
      </c>
      <c r="F8085" s="589" t="s">
        <v>6252</v>
      </c>
      <c r="G8085" s="589"/>
      <c r="H8085" s="591" t="s">
        <v>1890</v>
      </c>
      <c r="I8085" s="591"/>
      <c r="J8085" s="164" t="s">
        <v>1891</v>
      </c>
      <c r="K8085" s="164" t="s">
        <v>0</v>
      </c>
      <c r="L8085" s="165">
        <v>1305.8600000000001</v>
      </c>
    </row>
    <row r="8086" spans="1:12" s="148" customFormat="1" ht="249.75" customHeight="1" x14ac:dyDescent="0.15">
      <c r="A8086" s="593"/>
      <c r="B8086" s="589"/>
      <c r="C8086" s="595"/>
      <c r="D8086" s="596"/>
      <c r="E8086" s="589"/>
      <c r="F8086" s="589"/>
      <c r="G8086" s="589"/>
      <c r="H8086" s="591" t="s">
        <v>1892</v>
      </c>
      <c r="I8086" s="591"/>
      <c r="J8086" s="164" t="s">
        <v>1891</v>
      </c>
      <c r="K8086" s="164" t="s">
        <v>1891</v>
      </c>
      <c r="L8086" s="165">
        <v>0</v>
      </c>
    </row>
    <row r="8087" spans="1:12" s="148" customFormat="1" ht="24" customHeight="1" x14ac:dyDescent="0.15">
      <c r="A8087" s="593"/>
      <c r="B8087" s="161" t="s">
        <v>29</v>
      </c>
      <c r="C8087" s="162" t="s">
        <v>30</v>
      </c>
      <c r="D8087" s="162" t="s">
        <v>1893</v>
      </c>
      <c r="E8087" s="162" t="s">
        <v>1894</v>
      </c>
      <c r="F8087" s="592"/>
      <c r="G8087" s="592"/>
      <c r="H8087" s="591" t="s">
        <v>1895</v>
      </c>
      <c r="I8087" s="591"/>
      <c r="J8087" s="589" t="s">
        <v>1891</v>
      </c>
      <c r="K8087" s="589" t="s">
        <v>1891</v>
      </c>
      <c r="L8087" s="590">
        <v>0</v>
      </c>
    </row>
    <row r="8088" spans="1:12" s="148" customFormat="1" ht="24" customHeight="1" x14ac:dyDescent="0.15">
      <c r="A8088" s="593"/>
      <c r="B8088" s="164" t="s">
        <v>1923</v>
      </c>
      <c r="C8088" s="164" t="s">
        <v>6252</v>
      </c>
      <c r="D8088" s="166">
        <v>43011</v>
      </c>
      <c r="E8088" s="164" t="s">
        <v>2773</v>
      </c>
      <c r="F8088" s="592"/>
      <c r="G8088" s="592"/>
      <c r="H8088" s="591"/>
      <c r="I8088" s="591"/>
      <c r="J8088" s="589"/>
      <c r="K8088" s="589"/>
      <c r="L8088" s="590"/>
    </row>
    <row r="8089" spans="1:12" s="148" customFormat="1" ht="24" customHeight="1" x14ac:dyDescent="0.15">
      <c r="A8089" s="593">
        <v>1536</v>
      </c>
      <c r="B8089" s="161" t="s">
        <v>20</v>
      </c>
      <c r="C8089" s="162" t="s">
        <v>21</v>
      </c>
      <c r="D8089" s="162" t="s">
        <v>1884</v>
      </c>
      <c r="E8089" s="162" t="s">
        <v>1885</v>
      </c>
      <c r="F8089" s="594" t="s">
        <v>14</v>
      </c>
      <c r="G8089" s="594"/>
      <c r="H8089" s="592"/>
      <c r="I8089" s="592"/>
      <c r="J8089" s="592"/>
      <c r="K8089" s="592"/>
      <c r="L8089" s="592"/>
    </row>
    <row r="8090" spans="1:12" s="148" customFormat="1" ht="26.25" customHeight="1" x14ac:dyDescent="0.15">
      <c r="A8090" s="593"/>
      <c r="B8090" s="589" t="s">
        <v>6253</v>
      </c>
      <c r="C8090" s="595" t="s">
        <v>6254</v>
      </c>
      <c r="D8090" s="596">
        <v>43047</v>
      </c>
      <c r="E8090" s="589" t="s">
        <v>6255</v>
      </c>
      <c r="F8090" s="589" t="s">
        <v>4840</v>
      </c>
      <c r="G8090" s="589"/>
      <c r="H8090" s="591" t="s">
        <v>1890</v>
      </c>
      <c r="I8090" s="591"/>
      <c r="J8090" s="164" t="s">
        <v>1891</v>
      </c>
      <c r="K8090" s="164" t="s">
        <v>0</v>
      </c>
      <c r="L8090" s="165">
        <v>277.14</v>
      </c>
    </row>
    <row r="8091" spans="1:12" s="148" customFormat="1" ht="386.25" customHeight="1" x14ac:dyDescent="0.15">
      <c r="A8091" s="593"/>
      <c r="B8091" s="589"/>
      <c r="C8091" s="595"/>
      <c r="D8091" s="596"/>
      <c r="E8091" s="589"/>
      <c r="F8091" s="589"/>
      <c r="G8091" s="589"/>
      <c r="H8091" s="591" t="s">
        <v>1892</v>
      </c>
      <c r="I8091" s="591"/>
      <c r="J8091" s="164" t="s">
        <v>1891</v>
      </c>
      <c r="K8091" s="164" t="s">
        <v>0</v>
      </c>
      <c r="L8091" s="165">
        <v>534.54999999999995</v>
      </c>
    </row>
    <row r="8092" spans="1:12" s="148" customFormat="1" ht="24" customHeight="1" x14ac:dyDescent="0.15">
      <c r="A8092" s="593"/>
      <c r="B8092" s="161" t="s">
        <v>29</v>
      </c>
      <c r="C8092" s="162" t="s">
        <v>30</v>
      </c>
      <c r="D8092" s="162" t="s">
        <v>1893</v>
      </c>
      <c r="E8092" s="162" t="s">
        <v>1894</v>
      </c>
      <c r="F8092" s="592"/>
      <c r="G8092" s="592"/>
      <c r="H8092" s="591" t="s">
        <v>1895</v>
      </c>
      <c r="I8092" s="591"/>
      <c r="J8092" s="589" t="s">
        <v>1891</v>
      </c>
      <c r="K8092" s="589" t="s">
        <v>0</v>
      </c>
      <c r="L8092" s="590">
        <v>33.17</v>
      </c>
    </row>
    <row r="8093" spans="1:12" s="148" customFormat="1" ht="24" customHeight="1" x14ac:dyDescent="0.15">
      <c r="A8093" s="593"/>
      <c r="B8093" s="164" t="s">
        <v>1632</v>
      </c>
      <c r="C8093" s="164" t="s">
        <v>4840</v>
      </c>
      <c r="D8093" s="166">
        <v>43049</v>
      </c>
      <c r="E8093" s="164" t="s">
        <v>1897</v>
      </c>
      <c r="F8093" s="592"/>
      <c r="G8093" s="592"/>
      <c r="H8093" s="591"/>
      <c r="I8093" s="591"/>
      <c r="J8093" s="589"/>
      <c r="K8093" s="589"/>
      <c r="L8093" s="590"/>
    </row>
    <row r="8094" spans="1:12" s="148" customFormat="1" ht="24" customHeight="1" x14ac:dyDescent="0.15">
      <c r="A8094" s="593">
        <v>1537</v>
      </c>
      <c r="B8094" s="161" t="s">
        <v>20</v>
      </c>
      <c r="C8094" s="162" t="s">
        <v>21</v>
      </c>
      <c r="D8094" s="162" t="s">
        <v>1884</v>
      </c>
      <c r="E8094" s="162" t="s">
        <v>1885</v>
      </c>
      <c r="F8094" s="594" t="s">
        <v>14</v>
      </c>
      <c r="G8094" s="594"/>
      <c r="H8094" s="592"/>
      <c r="I8094" s="592"/>
      <c r="J8094" s="592"/>
      <c r="K8094" s="592"/>
      <c r="L8094" s="592"/>
    </row>
    <row r="8095" spans="1:12" s="148" customFormat="1" ht="26.25" customHeight="1" x14ac:dyDescent="0.15">
      <c r="A8095" s="593"/>
      <c r="B8095" s="589" t="s">
        <v>6256</v>
      </c>
      <c r="C8095" s="595" t="s">
        <v>6257</v>
      </c>
      <c r="D8095" s="596">
        <v>43037</v>
      </c>
      <c r="E8095" s="589" t="s">
        <v>1996</v>
      </c>
      <c r="F8095" s="589" t="s">
        <v>3063</v>
      </c>
      <c r="G8095" s="589"/>
      <c r="H8095" s="591" t="s">
        <v>1890</v>
      </c>
      <c r="I8095" s="591"/>
      <c r="J8095" s="164" t="s">
        <v>1891</v>
      </c>
      <c r="K8095" s="164" t="s">
        <v>0</v>
      </c>
      <c r="L8095" s="165">
        <v>459</v>
      </c>
    </row>
    <row r="8096" spans="1:12" s="148" customFormat="1" ht="365.25" customHeight="1" x14ac:dyDescent="0.15">
      <c r="A8096" s="593"/>
      <c r="B8096" s="589"/>
      <c r="C8096" s="595"/>
      <c r="D8096" s="596"/>
      <c r="E8096" s="589"/>
      <c r="F8096" s="589"/>
      <c r="G8096" s="589"/>
      <c r="H8096" s="591" t="s">
        <v>1892</v>
      </c>
      <c r="I8096" s="591"/>
      <c r="J8096" s="164" t="s">
        <v>1891</v>
      </c>
      <c r="K8096" s="164" t="s">
        <v>0</v>
      </c>
      <c r="L8096" s="165">
        <v>107</v>
      </c>
    </row>
    <row r="8097" spans="1:12" s="148" customFormat="1" ht="24" customHeight="1" x14ac:dyDescent="0.15">
      <c r="A8097" s="593"/>
      <c r="B8097" s="161" t="s">
        <v>29</v>
      </c>
      <c r="C8097" s="162" t="s">
        <v>30</v>
      </c>
      <c r="D8097" s="162" t="s">
        <v>1893</v>
      </c>
      <c r="E8097" s="162" t="s">
        <v>1894</v>
      </c>
      <c r="F8097" s="592"/>
      <c r="G8097" s="592"/>
      <c r="H8097" s="591" t="s">
        <v>1895</v>
      </c>
      <c r="I8097" s="591"/>
      <c r="J8097" s="589" t="s">
        <v>1891</v>
      </c>
      <c r="K8097" s="589" t="s">
        <v>0</v>
      </c>
      <c r="L8097" s="590">
        <v>300</v>
      </c>
    </row>
    <row r="8098" spans="1:12" s="148" customFormat="1" ht="24" customHeight="1" x14ac:dyDescent="0.15">
      <c r="A8098" s="593"/>
      <c r="B8098" s="164" t="s">
        <v>2160</v>
      </c>
      <c r="C8098" s="164" t="s">
        <v>3063</v>
      </c>
      <c r="D8098" s="166">
        <v>43038</v>
      </c>
      <c r="E8098" s="164" t="s">
        <v>3584</v>
      </c>
      <c r="F8098" s="592"/>
      <c r="G8098" s="592"/>
      <c r="H8098" s="591"/>
      <c r="I8098" s="591"/>
      <c r="J8098" s="589"/>
      <c r="K8098" s="589"/>
      <c r="L8098" s="590"/>
    </row>
    <row r="8099" spans="1:12" s="148" customFormat="1" ht="24" customHeight="1" x14ac:dyDescent="0.15">
      <c r="A8099" s="593">
        <v>1538</v>
      </c>
      <c r="B8099" s="161" t="s">
        <v>20</v>
      </c>
      <c r="C8099" s="162" t="s">
        <v>21</v>
      </c>
      <c r="D8099" s="162" t="s">
        <v>1884</v>
      </c>
      <c r="E8099" s="162" t="s">
        <v>1885</v>
      </c>
      <c r="F8099" s="594" t="s">
        <v>14</v>
      </c>
      <c r="G8099" s="594"/>
      <c r="H8099" s="592"/>
      <c r="I8099" s="592"/>
      <c r="J8099" s="592"/>
      <c r="K8099" s="592"/>
      <c r="L8099" s="592"/>
    </row>
    <row r="8100" spans="1:12" s="148" customFormat="1" ht="26.25" customHeight="1" x14ac:dyDescent="0.15">
      <c r="A8100" s="593"/>
      <c r="B8100" s="589" t="s">
        <v>6256</v>
      </c>
      <c r="C8100" s="595" t="s">
        <v>6258</v>
      </c>
      <c r="D8100" s="596">
        <v>43046</v>
      </c>
      <c r="E8100" s="589" t="s">
        <v>1996</v>
      </c>
      <c r="F8100" s="589" t="s">
        <v>3063</v>
      </c>
      <c r="G8100" s="589"/>
      <c r="H8100" s="591" t="s">
        <v>1890</v>
      </c>
      <c r="I8100" s="591"/>
      <c r="J8100" s="164" t="s">
        <v>1891</v>
      </c>
      <c r="K8100" s="164" t="s">
        <v>0</v>
      </c>
      <c r="L8100" s="165">
        <v>259</v>
      </c>
    </row>
    <row r="8101" spans="1:12" s="148" customFormat="1" ht="281.25" customHeight="1" x14ac:dyDescent="0.15">
      <c r="A8101" s="593"/>
      <c r="B8101" s="589"/>
      <c r="C8101" s="595"/>
      <c r="D8101" s="596"/>
      <c r="E8101" s="589"/>
      <c r="F8101" s="589"/>
      <c r="G8101" s="589"/>
      <c r="H8101" s="591" t="s">
        <v>1892</v>
      </c>
      <c r="I8101" s="591"/>
      <c r="J8101" s="164" t="s">
        <v>1891</v>
      </c>
      <c r="K8101" s="164" t="s">
        <v>0</v>
      </c>
      <c r="L8101" s="165">
        <v>151.4</v>
      </c>
    </row>
    <row r="8102" spans="1:12" s="148" customFormat="1" ht="24" customHeight="1" x14ac:dyDescent="0.15">
      <c r="A8102" s="593"/>
      <c r="B8102" s="161" t="s">
        <v>29</v>
      </c>
      <c r="C8102" s="162" t="s">
        <v>30</v>
      </c>
      <c r="D8102" s="162" t="s">
        <v>1893</v>
      </c>
      <c r="E8102" s="162" t="s">
        <v>1894</v>
      </c>
      <c r="F8102" s="592"/>
      <c r="G8102" s="592"/>
      <c r="H8102" s="591" t="s">
        <v>1895</v>
      </c>
      <c r="I8102" s="591"/>
      <c r="J8102" s="589" t="s">
        <v>1891</v>
      </c>
      <c r="K8102" s="589" t="s">
        <v>1891</v>
      </c>
      <c r="L8102" s="590">
        <v>0</v>
      </c>
    </row>
    <row r="8103" spans="1:12" s="148" customFormat="1" ht="24" customHeight="1" x14ac:dyDescent="0.15">
      <c r="A8103" s="593"/>
      <c r="B8103" s="164" t="s">
        <v>2160</v>
      </c>
      <c r="C8103" s="164" t="s">
        <v>3063</v>
      </c>
      <c r="D8103" s="166">
        <v>43047</v>
      </c>
      <c r="E8103" s="164" t="s">
        <v>2444</v>
      </c>
      <c r="F8103" s="592"/>
      <c r="G8103" s="592"/>
      <c r="H8103" s="591"/>
      <c r="I8103" s="591"/>
      <c r="J8103" s="589"/>
      <c r="K8103" s="589"/>
      <c r="L8103" s="590"/>
    </row>
    <row r="8104" spans="1:12" s="148" customFormat="1" ht="24" customHeight="1" x14ac:dyDescent="0.15">
      <c r="A8104" s="593">
        <v>1539</v>
      </c>
      <c r="B8104" s="161" t="s">
        <v>20</v>
      </c>
      <c r="C8104" s="162" t="s">
        <v>21</v>
      </c>
      <c r="D8104" s="162" t="s">
        <v>1884</v>
      </c>
      <c r="E8104" s="162" t="s">
        <v>1885</v>
      </c>
      <c r="F8104" s="594" t="s">
        <v>14</v>
      </c>
      <c r="G8104" s="594"/>
      <c r="H8104" s="592"/>
      <c r="I8104" s="592"/>
      <c r="J8104" s="592"/>
      <c r="K8104" s="592"/>
      <c r="L8104" s="592"/>
    </row>
    <row r="8105" spans="1:12" s="148" customFormat="1" ht="26.25" customHeight="1" x14ac:dyDescent="0.15">
      <c r="A8105" s="593"/>
      <c r="B8105" s="589" t="s">
        <v>6256</v>
      </c>
      <c r="C8105" s="595" t="s">
        <v>6259</v>
      </c>
      <c r="D8105" s="596">
        <v>43084</v>
      </c>
      <c r="E8105" s="589" t="s">
        <v>2589</v>
      </c>
      <c r="F8105" s="589" t="s">
        <v>3067</v>
      </c>
      <c r="G8105" s="589"/>
      <c r="H8105" s="591" t="s">
        <v>1890</v>
      </c>
      <c r="I8105" s="591"/>
      <c r="J8105" s="164" t="s">
        <v>1891</v>
      </c>
      <c r="K8105" s="164" t="s">
        <v>0</v>
      </c>
      <c r="L8105" s="165">
        <v>632.53</v>
      </c>
    </row>
    <row r="8106" spans="1:12" s="148" customFormat="1" ht="408.95" customHeight="1" x14ac:dyDescent="0.15">
      <c r="A8106" s="593"/>
      <c r="B8106" s="589"/>
      <c r="C8106" s="595"/>
      <c r="D8106" s="596"/>
      <c r="E8106" s="589"/>
      <c r="F8106" s="589"/>
      <c r="G8106" s="589"/>
      <c r="H8106" s="591" t="s">
        <v>1892</v>
      </c>
      <c r="I8106" s="591"/>
      <c r="J8106" s="589" t="s">
        <v>1891</v>
      </c>
      <c r="K8106" s="589" t="s">
        <v>0</v>
      </c>
      <c r="L8106" s="590">
        <v>1249.46</v>
      </c>
    </row>
    <row r="8107" spans="1:12" s="148" customFormat="1" ht="50.85" customHeight="1" x14ac:dyDescent="0.15">
      <c r="A8107" s="593"/>
      <c r="B8107" s="589"/>
      <c r="C8107" s="595"/>
      <c r="D8107" s="596"/>
      <c r="E8107" s="589"/>
      <c r="F8107" s="589"/>
      <c r="G8107" s="589"/>
      <c r="H8107" s="591"/>
      <c r="I8107" s="591"/>
      <c r="J8107" s="589"/>
      <c r="K8107" s="589"/>
      <c r="L8107" s="590"/>
    </row>
    <row r="8108" spans="1:12" s="148" customFormat="1" ht="24" customHeight="1" x14ac:dyDescent="0.15">
      <c r="A8108" s="593"/>
      <c r="B8108" s="161" t="s">
        <v>29</v>
      </c>
      <c r="C8108" s="162" t="s">
        <v>30</v>
      </c>
      <c r="D8108" s="162" t="s">
        <v>1893</v>
      </c>
      <c r="E8108" s="162" t="s">
        <v>1894</v>
      </c>
      <c r="F8108" s="592"/>
      <c r="G8108" s="592"/>
      <c r="H8108" s="591" t="s">
        <v>1895</v>
      </c>
      <c r="I8108" s="591"/>
      <c r="J8108" s="589" t="s">
        <v>1891</v>
      </c>
      <c r="K8108" s="589" t="s">
        <v>0</v>
      </c>
      <c r="L8108" s="590">
        <v>200</v>
      </c>
    </row>
    <row r="8109" spans="1:12" s="148" customFormat="1" ht="24" customHeight="1" x14ac:dyDescent="0.15">
      <c r="A8109" s="593"/>
      <c r="B8109" s="164" t="s">
        <v>2160</v>
      </c>
      <c r="C8109" s="164" t="s">
        <v>3067</v>
      </c>
      <c r="D8109" s="166">
        <v>43089</v>
      </c>
      <c r="E8109" s="164" t="s">
        <v>2495</v>
      </c>
      <c r="F8109" s="592"/>
      <c r="G8109" s="592"/>
      <c r="H8109" s="591"/>
      <c r="I8109" s="591"/>
      <c r="J8109" s="589"/>
      <c r="K8109" s="589"/>
      <c r="L8109" s="590"/>
    </row>
    <row r="8110" spans="1:12" s="148" customFormat="1" ht="24" customHeight="1" x14ac:dyDescent="0.15">
      <c r="A8110" s="593">
        <v>1540</v>
      </c>
      <c r="B8110" s="161" t="s">
        <v>20</v>
      </c>
      <c r="C8110" s="162" t="s">
        <v>21</v>
      </c>
      <c r="D8110" s="162" t="s">
        <v>1884</v>
      </c>
      <c r="E8110" s="162" t="s">
        <v>1885</v>
      </c>
      <c r="F8110" s="594" t="s">
        <v>14</v>
      </c>
      <c r="G8110" s="594"/>
      <c r="H8110" s="592"/>
      <c r="I8110" s="592"/>
      <c r="J8110" s="592"/>
      <c r="K8110" s="592"/>
      <c r="L8110" s="592"/>
    </row>
    <row r="8111" spans="1:12" s="148" customFormat="1" ht="26.25" customHeight="1" x14ac:dyDescent="0.15">
      <c r="A8111" s="593"/>
      <c r="B8111" s="589" t="s">
        <v>6256</v>
      </c>
      <c r="C8111" s="595" t="s">
        <v>6260</v>
      </c>
      <c r="D8111" s="596">
        <v>43159</v>
      </c>
      <c r="E8111" s="589" t="s">
        <v>1996</v>
      </c>
      <c r="F8111" s="589" t="s">
        <v>3063</v>
      </c>
      <c r="G8111" s="589"/>
      <c r="H8111" s="591" t="s">
        <v>1890</v>
      </c>
      <c r="I8111" s="591"/>
      <c r="J8111" s="164" t="s">
        <v>1891</v>
      </c>
      <c r="K8111" s="164" t="s">
        <v>0</v>
      </c>
      <c r="L8111" s="165">
        <v>266.27</v>
      </c>
    </row>
    <row r="8112" spans="1:12" s="148" customFormat="1" ht="408.95" customHeight="1" x14ac:dyDescent="0.15">
      <c r="A8112" s="593"/>
      <c r="B8112" s="589"/>
      <c r="C8112" s="595"/>
      <c r="D8112" s="596"/>
      <c r="E8112" s="589"/>
      <c r="F8112" s="589"/>
      <c r="G8112" s="589"/>
      <c r="H8112" s="591" t="s">
        <v>1892</v>
      </c>
      <c r="I8112" s="591"/>
      <c r="J8112" s="589" t="s">
        <v>1891</v>
      </c>
      <c r="K8112" s="589" t="s">
        <v>0</v>
      </c>
      <c r="L8112" s="590">
        <v>168</v>
      </c>
    </row>
    <row r="8113" spans="1:12" s="148" customFormat="1" ht="271.35000000000002" customHeight="1" x14ac:dyDescent="0.15">
      <c r="A8113" s="593"/>
      <c r="B8113" s="589"/>
      <c r="C8113" s="595"/>
      <c r="D8113" s="596"/>
      <c r="E8113" s="589"/>
      <c r="F8113" s="589"/>
      <c r="G8113" s="589"/>
      <c r="H8113" s="591"/>
      <c r="I8113" s="591"/>
      <c r="J8113" s="589"/>
      <c r="K8113" s="589"/>
      <c r="L8113" s="590"/>
    </row>
    <row r="8114" spans="1:12" s="148" customFormat="1" ht="24" customHeight="1" x14ac:dyDescent="0.15">
      <c r="A8114" s="593"/>
      <c r="B8114" s="161" t="s">
        <v>29</v>
      </c>
      <c r="C8114" s="162" t="s">
        <v>30</v>
      </c>
      <c r="D8114" s="162" t="s">
        <v>1893</v>
      </c>
      <c r="E8114" s="162" t="s">
        <v>1894</v>
      </c>
      <c r="F8114" s="592"/>
      <c r="G8114" s="592"/>
      <c r="H8114" s="591" t="s">
        <v>1895</v>
      </c>
      <c r="I8114" s="591"/>
      <c r="J8114" s="589" t="s">
        <v>1891</v>
      </c>
      <c r="K8114" s="589" t="s">
        <v>0</v>
      </c>
      <c r="L8114" s="590">
        <v>35</v>
      </c>
    </row>
    <row r="8115" spans="1:12" s="148" customFormat="1" ht="24" customHeight="1" x14ac:dyDescent="0.15">
      <c r="A8115" s="593"/>
      <c r="B8115" s="164" t="s">
        <v>2160</v>
      </c>
      <c r="C8115" s="164" t="s">
        <v>3063</v>
      </c>
      <c r="D8115" s="166">
        <v>43160</v>
      </c>
      <c r="E8115" s="164" t="s">
        <v>6120</v>
      </c>
      <c r="F8115" s="592"/>
      <c r="G8115" s="592"/>
      <c r="H8115" s="591"/>
      <c r="I8115" s="591"/>
      <c r="J8115" s="589"/>
      <c r="K8115" s="589"/>
      <c r="L8115" s="590"/>
    </row>
    <row r="8116" spans="1:12" s="148" customFormat="1" ht="24" customHeight="1" x14ac:dyDescent="0.15">
      <c r="A8116" s="593">
        <v>1541</v>
      </c>
      <c r="B8116" s="161" t="s">
        <v>20</v>
      </c>
      <c r="C8116" s="162" t="s">
        <v>21</v>
      </c>
      <c r="D8116" s="162" t="s">
        <v>1884</v>
      </c>
      <c r="E8116" s="162" t="s">
        <v>1885</v>
      </c>
      <c r="F8116" s="594" t="s">
        <v>14</v>
      </c>
      <c r="G8116" s="594"/>
      <c r="H8116" s="592"/>
      <c r="I8116" s="592"/>
      <c r="J8116" s="592"/>
      <c r="K8116" s="592"/>
      <c r="L8116" s="592"/>
    </row>
    <row r="8117" spans="1:12" s="148" customFormat="1" ht="26.25" customHeight="1" x14ac:dyDescent="0.15">
      <c r="A8117" s="593"/>
      <c r="B8117" s="589" t="s">
        <v>6261</v>
      </c>
      <c r="C8117" s="589" t="s">
        <v>6262</v>
      </c>
      <c r="D8117" s="596">
        <v>43030</v>
      </c>
      <c r="E8117" s="589" t="s">
        <v>6263</v>
      </c>
      <c r="F8117" s="589" t="s">
        <v>4548</v>
      </c>
      <c r="G8117" s="589"/>
      <c r="H8117" s="591" t="s">
        <v>1890</v>
      </c>
      <c r="I8117" s="591"/>
      <c r="J8117" s="164" t="s">
        <v>1891</v>
      </c>
      <c r="K8117" s="164" t="s">
        <v>0</v>
      </c>
      <c r="L8117" s="165">
        <v>351.5</v>
      </c>
    </row>
    <row r="8118" spans="1:12" s="148" customFormat="1" ht="18" customHeight="1" x14ac:dyDescent="0.15">
      <c r="A8118" s="593"/>
      <c r="B8118" s="589"/>
      <c r="C8118" s="589"/>
      <c r="D8118" s="596"/>
      <c r="E8118" s="589"/>
      <c r="F8118" s="589"/>
      <c r="G8118" s="589"/>
      <c r="H8118" s="591" t="s">
        <v>1892</v>
      </c>
      <c r="I8118" s="591"/>
      <c r="J8118" s="164" t="s">
        <v>1891</v>
      </c>
      <c r="K8118" s="164" t="s">
        <v>1891</v>
      </c>
      <c r="L8118" s="165">
        <v>0</v>
      </c>
    </row>
    <row r="8119" spans="1:12" s="148" customFormat="1" ht="24" customHeight="1" x14ac:dyDescent="0.15">
      <c r="A8119" s="593"/>
      <c r="B8119" s="161" t="s">
        <v>29</v>
      </c>
      <c r="C8119" s="162" t="s">
        <v>30</v>
      </c>
      <c r="D8119" s="162" t="s">
        <v>1893</v>
      </c>
      <c r="E8119" s="162" t="s">
        <v>1894</v>
      </c>
      <c r="F8119" s="592"/>
      <c r="G8119" s="592"/>
      <c r="H8119" s="591" t="s">
        <v>1895</v>
      </c>
      <c r="I8119" s="591"/>
      <c r="J8119" s="589" t="s">
        <v>1891</v>
      </c>
      <c r="K8119" s="589" t="s">
        <v>1891</v>
      </c>
      <c r="L8119" s="590">
        <v>0</v>
      </c>
    </row>
    <row r="8120" spans="1:12" s="148" customFormat="1" ht="24" customHeight="1" x14ac:dyDescent="0.15">
      <c r="A8120" s="593"/>
      <c r="B8120" s="164" t="s">
        <v>6264</v>
      </c>
      <c r="C8120" s="164" t="s">
        <v>4548</v>
      </c>
      <c r="D8120" s="166">
        <v>43032</v>
      </c>
      <c r="E8120" s="164" t="s">
        <v>2277</v>
      </c>
      <c r="F8120" s="592"/>
      <c r="G8120" s="592"/>
      <c r="H8120" s="591"/>
      <c r="I8120" s="591"/>
      <c r="J8120" s="589"/>
      <c r="K8120" s="589"/>
      <c r="L8120" s="590"/>
    </row>
    <row r="8121" spans="1:12" s="148" customFormat="1" ht="24" customHeight="1" x14ac:dyDescent="0.15">
      <c r="A8121" s="593">
        <v>1542</v>
      </c>
      <c r="B8121" s="161" t="s">
        <v>20</v>
      </c>
      <c r="C8121" s="162" t="s">
        <v>21</v>
      </c>
      <c r="D8121" s="162" t="s">
        <v>1884</v>
      </c>
      <c r="E8121" s="162" t="s">
        <v>1885</v>
      </c>
      <c r="F8121" s="594" t="s">
        <v>14</v>
      </c>
      <c r="G8121" s="594"/>
      <c r="H8121" s="592"/>
      <c r="I8121" s="592"/>
      <c r="J8121" s="592"/>
      <c r="K8121" s="592"/>
      <c r="L8121" s="592"/>
    </row>
    <row r="8122" spans="1:12" s="148" customFormat="1" ht="26.25" customHeight="1" x14ac:dyDescent="0.15">
      <c r="A8122" s="593"/>
      <c r="B8122" s="589" t="s">
        <v>6265</v>
      </c>
      <c r="C8122" s="595" t="s">
        <v>6266</v>
      </c>
      <c r="D8122" s="596">
        <v>43069</v>
      </c>
      <c r="E8122" s="589" t="s">
        <v>6267</v>
      </c>
      <c r="F8122" s="589" t="s">
        <v>6268</v>
      </c>
      <c r="G8122" s="589"/>
      <c r="H8122" s="591" t="s">
        <v>1890</v>
      </c>
      <c r="I8122" s="591"/>
      <c r="J8122" s="164" t="s">
        <v>1891</v>
      </c>
      <c r="K8122" s="164" t="s">
        <v>0</v>
      </c>
      <c r="L8122" s="165">
        <v>23.42</v>
      </c>
    </row>
    <row r="8123" spans="1:12" s="148" customFormat="1" ht="408.95" customHeight="1" x14ac:dyDescent="0.15">
      <c r="A8123" s="593"/>
      <c r="B8123" s="589"/>
      <c r="C8123" s="595"/>
      <c r="D8123" s="596"/>
      <c r="E8123" s="589"/>
      <c r="F8123" s="589"/>
      <c r="G8123" s="589"/>
      <c r="H8123" s="591" t="s">
        <v>1892</v>
      </c>
      <c r="I8123" s="591"/>
      <c r="J8123" s="589" t="s">
        <v>1891</v>
      </c>
      <c r="K8123" s="589" t="s">
        <v>0</v>
      </c>
      <c r="L8123" s="590">
        <v>973.6</v>
      </c>
    </row>
    <row r="8124" spans="1:12" s="148" customFormat="1" ht="113.85" customHeight="1" x14ac:dyDescent="0.15">
      <c r="A8124" s="593"/>
      <c r="B8124" s="589"/>
      <c r="C8124" s="595"/>
      <c r="D8124" s="596"/>
      <c r="E8124" s="589"/>
      <c r="F8124" s="589"/>
      <c r="G8124" s="589"/>
      <c r="H8124" s="591"/>
      <c r="I8124" s="591"/>
      <c r="J8124" s="589"/>
      <c r="K8124" s="589"/>
      <c r="L8124" s="590"/>
    </row>
    <row r="8125" spans="1:12" s="148" customFormat="1" ht="24" customHeight="1" x14ac:dyDescent="0.15">
      <c r="A8125" s="593"/>
      <c r="B8125" s="161" t="s">
        <v>29</v>
      </c>
      <c r="C8125" s="162" t="s">
        <v>30</v>
      </c>
      <c r="D8125" s="162" t="s">
        <v>1893</v>
      </c>
      <c r="E8125" s="162" t="s">
        <v>1894</v>
      </c>
      <c r="F8125" s="592"/>
      <c r="G8125" s="592"/>
      <c r="H8125" s="591" t="s">
        <v>1895</v>
      </c>
      <c r="I8125" s="591"/>
      <c r="J8125" s="589" t="s">
        <v>1891</v>
      </c>
      <c r="K8125" s="589" t="s">
        <v>0</v>
      </c>
      <c r="L8125" s="590">
        <v>239.78</v>
      </c>
    </row>
    <row r="8126" spans="1:12" s="148" customFormat="1" ht="24" customHeight="1" x14ac:dyDescent="0.15">
      <c r="A8126" s="593"/>
      <c r="B8126" s="164" t="s">
        <v>6269</v>
      </c>
      <c r="C8126" s="164" t="s">
        <v>6268</v>
      </c>
      <c r="D8126" s="166">
        <v>43070</v>
      </c>
      <c r="E8126" s="164" t="s">
        <v>2666</v>
      </c>
      <c r="F8126" s="592"/>
      <c r="G8126" s="592"/>
      <c r="H8126" s="591"/>
      <c r="I8126" s="591"/>
      <c r="J8126" s="589"/>
      <c r="K8126" s="589"/>
      <c r="L8126" s="590"/>
    </row>
    <row r="8127" spans="1:12" s="148" customFormat="1" ht="24" customHeight="1" x14ac:dyDescent="0.15">
      <c r="A8127" s="593">
        <v>1543</v>
      </c>
      <c r="B8127" s="161" t="s">
        <v>20</v>
      </c>
      <c r="C8127" s="162" t="s">
        <v>21</v>
      </c>
      <c r="D8127" s="162" t="s">
        <v>1884</v>
      </c>
      <c r="E8127" s="162" t="s">
        <v>1885</v>
      </c>
      <c r="F8127" s="594" t="s">
        <v>14</v>
      </c>
      <c r="G8127" s="594"/>
      <c r="H8127" s="592"/>
      <c r="I8127" s="592"/>
      <c r="J8127" s="592"/>
      <c r="K8127" s="592"/>
      <c r="L8127" s="592"/>
    </row>
    <row r="8128" spans="1:12" s="148" customFormat="1" ht="26.25" customHeight="1" x14ac:dyDescent="0.15">
      <c r="A8128" s="593"/>
      <c r="B8128" s="589" t="s">
        <v>6270</v>
      </c>
      <c r="C8128" s="589" t="s">
        <v>6271</v>
      </c>
      <c r="D8128" s="596">
        <v>43178</v>
      </c>
      <c r="E8128" s="589" t="s">
        <v>3090</v>
      </c>
      <c r="F8128" s="589" t="s">
        <v>6272</v>
      </c>
      <c r="G8128" s="589"/>
      <c r="H8128" s="591" t="s">
        <v>1890</v>
      </c>
      <c r="I8128" s="591"/>
      <c r="J8128" s="164" t="s">
        <v>1891</v>
      </c>
      <c r="K8128" s="164" t="s">
        <v>0</v>
      </c>
      <c r="L8128" s="165">
        <v>129</v>
      </c>
    </row>
    <row r="8129" spans="1:12" s="148" customFormat="1" ht="29.25" customHeight="1" x14ac:dyDescent="0.15">
      <c r="A8129" s="593"/>
      <c r="B8129" s="589"/>
      <c r="C8129" s="589"/>
      <c r="D8129" s="596"/>
      <c r="E8129" s="589"/>
      <c r="F8129" s="589"/>
      <c r="G8129" s="589"/>
      <c r="H8129" s="591" t="s">
        <v>1892</v>
      </c>
      <c r="I8129" s="591"/>
      <c r="J8129" s="164" t="s">
        <v>1891</v>
      </c>
      <c r="K8129" s="164" t="s">
        <v>0</v>
      </c>
      <c r="L8129" s="165">
        <v>500</v>
      </c>
    </row>
    <row r="8130" spans="1:12" s="148" customFormat="1" ht="24" customHeight="1" x14ac:dyDescent="0.15">
      <c r="A8130" s="593"/>
      <c r="B8130" s="161" t="s">
        <v>29</v>
      </c>
      <c r="C8130" s="162" t="s">
        <v>30</v>
      </c>
      <c r="D8130" s="162" t="s">
        <v>1893</v>
      </c>
      <c r="E8130" s="162" t="s">
        <v>1894</v>
      </c>
      <c r="F8130" s="592"/>
      <c r="G8130" s="592"/>
      <c r="H8130" s="591" t="s">
        <v>1895</v>
      </c>
      <c r="I8130" s="591"/>
      <c r="J8130" s="589" t="s">
        <v>1891</v>
      </c>
      <c r="K8130" s="589" t="s">
        <v>1891</v>
      </c>
      <c r="L8130" s="590">
        <v>0</v>
      </c>
    </row>
    <row r="8131" spans="1:12" s="148" customFormat="1" ht="24" customHeight="1" x14ac:dyDescent="0.15">
      <c r="A8131" s="593"/>
      <c r="B8131" s="164" t="s">
        <v>1896</v>
      </c>
      <c r="C8131" s="164" t="s">
        <v>6272</v>
      </c>
      <c r="D8131" s="166">
        <v>43179</v>
      </c>
      <c r="E8131" s="164" t="s">
        <v>3374</v>
      </c>
      <c r="F8131" s="592"/>
      <c r="G8131" s="592"/>
      <c r="H8131" s="591"/>
      <c r="I8131" s="591"/>
      <c r="J8131" s="589"/>
      <c r="K8131" s="589"/>
      <c r="L8131" s="590"/>
    </row>
    <row r="8132" spans="1:12" s="148" customFormat="1" ht="24" customHeight="1" x14ac:dyDescent="0.15">
      <c r="A8132" s="593">
        <v>1544</v>
      </c>
      <c r="B8132" s="161" t="s">
        <v>20</v>
      </c>
      <c r="C8132" s="162" t="s">
        <v>21</v>
      </c>
      <c r="D8132" s="162" t="s">
        <v>1884</v>
      </c>
      <c r="E8132" s="162" t="s">
        <v>1885</v>
      </c>
      <c r="F8132" s="594" t="s">
        <v>14</v>
      </c>
      <c r="G8132" s="594"/>
      <c r="H8132" s="592"/>
      <c r="I8132" s="592"/>
      <c r="J8132" s="592"/>
      <c r="K8132" s="592"/>
      <c r="L8132" s="592"/>
    </row>
    <row r="8133" spans="1:12" s="148" customFormat="1" ht="26.25" customHeight="1" x14ac:dyDescent="0.15">
      <c r="A8133" s="593"/>
      <c r="B8133" s="589" t="s">
        <v>6273</v>
      </c>
      <c r="C8133" s="595" t="s">
        <v>6274</v>
      </c>
      <c r="D8133" s="596">
        <v>43177</v>
      </c>
      <c r="E8133" s="589" t="s">
        <v>3289</v>
      </c>
      <c r="F8133" s="589" t="s">
        <v>1917</v>
      </c>
      <c r="G8133" s="589"/>
      <c r="H8133" s="591" t="s">
        <v>1890</v>
      </c>
      <c r="I8133" s="591"/>
      <c r="J8133" s="164" t="s">
        <v>1891</v>
      </c>
      <c r="K8133" s="164" t="s">
        <v>0</v>
      </c>
      <c r="L8133" s="165">
        <v>2070</v>
      </c>
    </row>
    <row r="8134" spans="1:12" s="148" customFormat="1" ht="323.25" customHeight="1" x14ac:dyDescent="0.15">
      <c r="A8134" s="593"/>
      <c r="B8134" s="589"/>
      <c r="C8134" s="595"/>
      <c r="D8134" s="596"/>
      <c r="E8134" s="589"/>
      <c r="F8134" s="589"/>
      <c r="G8134" s="589"/>
      <c r="H8134" s="591" t="s">
        <v>1892</v>
      </c>
      <c r="I8134" s="591"/>
      <c r="J8134" s="164" t="s">
        <v>1891</v>
      </c>
      <c r="K8134" s="164" t="s">
        <v>0</v>
      </c>
      <c r="L8134" s="165">
        <v>1360.03</v>
      </c>
    </row>
    <row r="8135" spans="1:12" s="148" customFormat="1" ht="24" customHeight="1" x14ac:dyDescent="0.15">
      <c r="A8135" s="593"/>
      <c r="B8135" s="161" t="s">
        <v>29</v>
      </c>
      <c r="C8135" s="162" t="s">
        <v>30</v>
      </c>
      <c r="D8135" s="162" t="s">
        <v>1893</v>
      </c>
      <c r="E8135" s="162" t="s">
        <v>1894</v>
      </c>
      <c r="F8135" s="592"/>
      <c r="G8135" s="592"/>
      <c r="H8135" s="591" t="s">
        <v>1895</v>
      </c>
      <c r="I8135" s="591"/>
      <c r="J8135" s="589" t="s">
        <v>1891</v>
      </c>
      <c r="K8135" s="589" t="s">
        <v>1891</v>
      </c>
      <c r="L8135" s="590">
        <v>0</v>
      </c>
    </row>
    <row r="8136" spans="1:12" s="148" customFormat="1" ht="24" customHeight="1" x14ac:dyDescent="0.15">
      <c r="A8136" s="593"/>
      <c r="B8136" s="164" t="s">
        <v>1896</v>
      </c>
      <c r="C8136" s="164" t="s">
        <v>1917</v>
      </c>
      <c r="D8136" s="166">
        <v>43187</v>
      </c>
      <c r="E8136" s="164" t="s">
        <v>3990</v>
      </c>
      <c r="F8136" s="592"/>
      <c r="G8136" s="592"/>
      <c r="H8136" s="591"/>
      <c r="I8136" s="591"/>
      <c r="J8136" s="589"/>
      <c r="K8136" s="589"/>
      <c r="L8136" s="590"/>
    </row>
    <row r="8137" spans="1:12" s="148" customFormat="1" ht="24" customHeight="1" x14ac:dyDescent="0.15">
      <c r="A8137" s="593">
        <v>1545</v>
      </c>
      <c r="B8137" s="161" t="s">
        <v>20</v>
      </c>
      <c r="C8137" s="162" t="s">
        <v>21</v>
      </c>
      <c r="D8137" s="162" t="s">
        <v>1884</v>
      </c>
      <c r="E8137" s="162" t="s">
        <v>1885</v>
      </c>
      <c r="F8137" s="594" t="s">
        <v>14</v>
      </c>
      <c r="G8137" s="594"/>
      <c r="H8137" s="592"/>
      <c r="I8137" s="592"/>
      <c r="J8137" s="592"/>
      <c r="K8137" s="592"/>
      <c r="L8137" s="592"/>
    </row>
    <row r="8138" spans="1:12" s="148" customFormat="1" ht="26.25" customHeight="1" x14ac:dyDescent="0.15">
      <c r="A8138" s="593"/>
      <c r="B8138" s="589" t="s">
        <v>6275</v>
      </c>
      <c r="C8138" s="589" t="s">
        <v>6276</v>
      </c>
      <c r="D8138" s="596">
        <v>43111</v>
      </c>
      <c r="E8138" s="589" t="s">
        <v>1899</v>
      </c>
      <c r="F8138" s="589" t="s">
        <v>5433</v>
      </c>
      <c r="G8138" s="589"/>
      <c r="H8138" s="591" t="s">
        <v>1890</v>
      </c>
      <c r="I8138" s="591"/>
      <c r="J8138" s="164" t="s">
        <v>1891</v>
      </c>
      <c r="K8138" s="164" t="s">
        <v>0</v>
      </c>
      <c r="L8138" s="165">
        <v>1297</v>
      </c>
    </row>
    <row r="8139" spans="1:12" s="148" customFormat="1" ht="50.25" customHeight="1" x14ac:dyDescent="0.15">
      <c r="A8139" s="593"/>
      <c r="B8139" s="589"/>
      <c r="C8139" s="589"/>
      <c r="D8139" s="596"/>
      <c r="E8139" s="589"/>
      <c r="F8139" s="589"/>
      <c r="G8139" s="589"/>
      <c r="H8139" s="591" t="s">
        <v>1892</v>
      </c>
      <c r="I8139" s="591"/>
      <c r="J8139" s="164" t="s">
        <v>1891</v>
      </c>
      <c r="K8139" s="164" t="s">
        <v>0</v>
      </c>
      <c r="L8139" s="165">
        <v>760.4</v>
      </c>
    </row>
    <row r="8140" spans="1:12" s="148" customFormat="1" ht="24" customHeight="1" x14ac:dyDescent="0.15">
      <c r="A8140" s="593"/>
      <c r="B8140" s="161" t="s">
        <v>29</v>
      </c>
      <c r="C8140" s="162" t="s">
        <v>30</v>
      </c>
      <c r="D8140" s="162" t="s">
        <v>1893</v>
      </c>
      <c r="E8140" s="162" t="s">
        <v>1894</v>
      </c>
      <c r="F8140" s="592"/>
      <c r="G8140" s="592"/>
      <c r="H8140" s="591" t="s">
        <v>1895</v>
      </c>
      <c r="I8140" s="591"/>
      <c r="J8140" s="589" t="s">
        <v>1891</v>
      </c>
      <c r="K8140" s="589" t="s">
        <v>1891</v>
      </c>
      <c r="L8140" s="590">
        <v>0</v>
      </c>
    </row>
    <row r="8141" spans="1:12" s="148" customFormat="1" ht="24" customHeight="1" x14ac:dyDescent="0.15">
      <c r="A8141" s="593"/>
      <c r="B8141" s="164" t="s">
        <v>1962</v>
      </c>
      <c r="C8141" s="164" t="s">
        <v>5433</v>
      </c>
      <c r="D8141" s="166">
        <v>43118</v>
      </c>
      <c r="E8141" s="164" t="s">
        <v>6277</v>
      </c>
      <c r="F8141" s="592"/>
      <c r="G8141" s="592"/>
      <c r="H8141" s="591"/>
      <c r="I8141" s="591"/>
      <c r="J8141" s="589"/>
      <c r="K8141" s="589"/>
      <c r="L8141" s="590"/>
    </row>
    <row r="8142" spans="1:12" s="148" customFormat="1" ht="24" customHeight="1" x14ac:dyDescent="0.15">
      <c r="A8142" s="593">
        <v>1546</v>
      </c>
      <c r="B8142" s="161" t="s">
        <v>20</v>
      </c>
      <c r="C8142" s="162" t="s">
        <v>21</v>
      </c>
      <c r="D8142" s="162" t="s">
        <v>1884</v>
      </c>
      <c r="E8142" s="162" t="s">
        <v>1885</v>
      </c>
      <c r="F8142" s="594" t="s">
        <v>14</v>
      </c>
      <c r="G8142" s="594"/>
      <c r="H8142" s="592"/>
      <c r="I8142" s="592"/>
      <c r="J8142" s="592"/>
      <c r="K8142" s="592"/>
      <c r="L8142" s="592"/>
    </row>
    <row r="8143" spans="1:12" s="148" customFormat="1" ht="26.25" customHeight="1" x14ac:dyDescent="0.15">
      <c r="A8143" s="593"/>
      <c r="B8143" s="589" t="s">
        <v>6278</v>
      </c>
      <c r="C8143" s="595" t="s">
        <v>6279</v>
      </c>
      <c r="D8143" s="596">
        <v>43111</v>
      </c>
      <c r="E8143" s="589" t="s">
        <v>2028</v>
      </c>
      <c r="F8143" s="589" t="s">
        <v>2318</v>
      </c>
      <c r="G8143" s="589"/>
      <c r="H8143" s="591" t="s">
        <v>1890</v>
      </c>
      <c r="I8143" s="591"/>
      <c r="J8143" s="164" t="s">
        <v>1891</v>
      </c>
      <c r="K8143" s="164" t="s">
        <v>0</v>
      </c>
      <c r="L8143" s="165">
        <v>170.75</v>
      </c>
    </row>
    <row r="8144" spans="1:12" s="148" customFormat="1" ht="302.25" customHeight="1" x14ac:dyDescent="0.15">
      <c r="A8144" s="593"/>
      <c r="B8144" s="589"/>
      <c r="C8144" s="595"/>
      <c r="D8144" s="596"/>
      <c r="E8144" s="589"/>
      <c r="F8144" s="589"/>
      <c r="G8144" s="589"/>
      <c r="H8144" s="591" t="s">
        <v>1892</v>
      </c>
      <c r="I8144" s="591"/>
      <c r="J8144" s="164" t="s">
        <v>1891</v>
      </c>
      <c r="K8144" s="164" t="s">
        <v>0</v>
      </c>
      <c r="L8144" s="165">
        <v>265.39999999999998</v>
      </c>
    </row>
    <row r="8145" spans="1:12" s="148" customFormat="1" ht="24" customHeight="1" x14ac:dyDescent="0.15">
      <c r="A8145" s="593"/>
      <c r="B8145" s="161" t="s">
        <v>29</v>
      </c>
      <c r="C8145" s="162" t="s">
        <v>30</v>
      </c>
      <c r="D8145" s="162" t="s">
        <v>1893</v>
      </c>
      <c r="E8145" s="162" t="s">
        <v>1894</v>
      </c>
      <c r="F8145" s="592"/>
      <c r="G8145" s="592"/>
      <c r="H8145" s="591" t="s">
        <v>1895</v>
      </c>
      <c r="I8145" s="591"/>
      <c r="J8145" s="589" t="s">
        <v>1891</v>
      </c>
      <c r="K8145" s="589" t="s">
        <v>1891</v>
      </c>
      <c r="L8145" s="590">
        <v>0</v>
      </c>
    </row>
    <row r="8146" spans="1:12" s="148" customFormat="1" ht="24" customHeight="1" x14ac:dyDescent="0.15">
      <c r="A8146" s="593"/>
      <c r="B8146" s="164" t="s">
        <v>1896</v>
      </c>
      <c r="C8146" s="164" t="s">
        <v>2318</v>
      </c>
      <c r="D8146" s="166">
        <v>43112</v>
      </c>
      <c r="E8146" s="164" t="s">
        <v>6280</v>
      </c>
      <c r="F8146" s="592"/>
      <c r="G8146" s="592"/>
      <c r="H8146" s="591"/>
      <c r="I8146" s="591"/>
      <c r="J8146" s="589"/>
      <c r="K8146" s="589"/>
      <c r="L8146" s="590"/>
    </row>
    <row r="8147" spans="1:12" s="148" customFormat="1" ht="24" customHeight="1" x14ac:dyDescent="0.15">
      <c r="A8147" s="593">
        <v>1547</v>
      </c>
      <c r="B8147" s="161" t="s">
        <v>20</v>
      </c>
      <c r="C8147" s="162" t="s">
        <v>21</v>
      </c>
      <c r="D8147" s="162" t="s">
        <v>1884</v>
      </c>
      <c r="E8147" s="162" t="s">
        <v>1885</v>
      </c>
      <c r="F8147" s="594" t="s">
        <v>14</v>
      </c>
      <c r="G8147" s="594"/>
      <c r="H8147" s="592"/>
      <c r="I8147" s="592"/>
      <c r="J8147" s="592"/>
      <c r="K8147" s="592"/>
      <c r="L8147" s="592"/>
    </row>
    <row r="8148" spans="1:12" s="148" customFormat="1" ht="26.25" customHeight="1" x14ac:dyDescent="0.15">
      <c r="A8148" s="593"/>
      <c r="B8148" s="589" t="s">
        <v>6278</v>
      </c>
      <c r="C8148" s="595" t="s">
        <v>6281</v>
      </c>
      <c r="D8148" s="596">
        <v>43161</v>
      </c>
      <c r="E8148" s="589" t="s">
        <v>1957</v>
      </c>
      <c r="F8148" s="589" t="s">
        <v>2318</v>
      </c>
      <c r="G8148" s="589"/>
      <c r="H8148" s="591" t="s">
        <v>1890</v>
      </c>
      <c r="I8148" s="591"/>
      <c r="J8148" s="164" t="s">
        <v>1891</v>
      </c>
      <c r="K8148" s="164" t="s">
        <v>1891</v>
      </c>
      <c r="L8148" s="165">
        <v>0</v>
      </c>
    </row>
    <row r="8149" spans="1:12" s="148" customFormat="1" ht="408.95" customHeight="1" x14ac:dyDescent="0.15">
      <c r="A8149" s="593"/>
      <c r="B8149" s="589"/>
      <c r="C8149" s="595"/>
      <c r="D8149" s="596"/>
      <c r="E8149" s="589"/>
      <c r="F8149" s="589"/>
      <c r="G8149" s="589"/>
      <c r="H8149" s="591" t="s">
        <v>1892</v>
      </c>
      <c r="I8149" s="591"/>
      <c r="J8149" s="589" t="s">
        <v>1891</v>
      </c>
      <c r="K8149" s="589" t="s">
        <v>1891</v>
      </c>
      <c r="L8149" s="590">
        <v>0</v>
      </c>
    </row>
    <row r="8150" spans="1:12" s="148" customFormat="1" ht="218.85" customHeight="1" x14ac:dyDescent="0.15">
      <c r="A8150" s="593"/>
      <c r="B8150" s="589"/>
      <c r="C8150" s="595"/>
      <c r="D8150" s="596"/>
      <c r="E8150" s="589"/>
      <c r="F8150" s="589"/>
      <c r="G8150" s="589"/>
      <c r="H8150" s="591"/>
      <c r="I8150" s="591"/>
      <c r="J8150" s="589"/>
      <c r="K8150" s="589"/>
      <c r="L8150" s="590"/>
    </row>
    <row r="8151" spans="1:12" s="148" customFormat="1" ht="24" customHeight="1" x14ac:dyDescent="0.15">
      <c r="A8151" s="593"/>
      <c r="B8151" s="161" t="s">
        <v>29</v>
      </c>
      <c r="C8151" s="162" t="s">
        <v>30</v>
      </c>
      <c r="D8151" s="162" t="s">
        <v>1893</v>
      </c>
      <c r="E8151" s="162" t="s">
        <v>1894</v>
      </c>
      <c r="F8151" s="592"/>
      <c r="G8151" s="592"/>
      <c r="H8151" s="591" t="s">
        <v>1895</v>
      </c>
      <c r="I8151" s="591"/>
      <c r="J8151" s="589" t="s">
        <v>1891</v>
      </c>
      <c r="K8151" s="589" t="s">
        <v>0</v>
      </c>
      <c r="L8151" s="590">
        <v>520</v>
      </c>
    </row>
    <row r="8152" spans="1:12" s="148" customFormat="1" ht="24" customHeight="1" x14ac:dyDescent="0.15">
      <c r="A8152" s="593"/>
      <c r="B8152" s="164" t="s">
        <v>1896</v>
      </c>
      <c r="C8152" s="164" t="s">
        <v>2318</v>
      </c>
      <c r="D8152" s="166">
        <v>43164</v>
      </c>
      <c r="E8152" s="164" t="s">
        <v>4344</v>
      </c>
      <c r="F8152" s="592"/>
      <c r="G8152" s="592"/>
      <c r="H8152" s="591"/>
      <c r="I8152" s="591"/>
      <c r="J8152" s="589"/>
      <c r="K8152" s="589"/>
      <c r="L8152" s="590"/>
    </row>
    <row r="8153" spans="1:12" s="148" customFormat="1" ht="24" customHeight="1" x14ac:dyDescent="0.15">
      <c r="A8153" s="593">
        <v>1548</v>
      </c>
      <c r="B8153" s="161" t="s">
        <v>20</v>
      </c>
      <c r="C8153" s="162" t="s">
        <v>21</v>
      </c>
      <c r="D8153" s="162" t="s">
        <v>1884</v>
      </c>
      <c r="E8153" s="162" t="s">
        <v>1885</v>
      </c>
      <c r="F8153" s="594" t="s">
        <v>14</v>
      </c>
      <c r="G8153" s="594"/>
      <c r="H8153" s="592"/>
      <c r="I8153" s="592"/>
      <c r="J8153" s="592"/>
      <c r="K8153" s="592"/>
      <c r="L8153" s="592"/>
    </row>
    <row r="8154" spans="1:12" s="148" customFormat="1" ht="26.25" customHeight="1" x14ac:dyDescent="0.15">
      <c r="A8154" s="593"/>
      <c r="B8154" s="589" t="s">
        <v>6282</v>
      </c>
      <c r="C8154" s="595" t="s">
        <v>6283</v>
      </c>
      <c r="D8154" s="596">
        <v>43011</v>
      </c>
      <c r="E8154" s="589" t="s">
        <v>1899</v>
      </c>
      <c r="F8154" s="589" t="s">
        <v>6284</v>
      </c>
      <c r="G8154" s="589"/>
      <c r="H8154" s="591" t="s">
        <v>1890</v>
      </c>
      <c r="I8154" s="591"/>
      <c r="J8154" s="164" t="s">
        <v>1891</v>
      </c>
      <c r="K8154" s="164" t="s">
        <v>0</v>
      </c>
      <c r="L8154" s="165">
        <v>528.96</v>
      </c>
    </row>
    <row r="8155" spans="1:12" s="148" customFormat="1" ht="408.95" customHeight="1" x14ac:dyDescent="0.15">
      <c r="A8155" s="593"/>
      <c r="B8155" s="589"/>
      <c r="C8155" s="595"/>
      <c r="D8155" s="596"/>
      <c r="E8155" s="589"/>
      <c r="F8155" s="589"/>
      <c r="G8155" s="589"/>
      <c r="H8155" s="591" t="s">
        <v>1892</v>
      </c>
      <c r="I8155" s="591"/>
      <c r="J8155" s="589" t="s">
        <v>1891</v>
      </c>
      <c r="K8155" s="589" t="s">
        <v>0</v>
      </c>
      <c r="L8155" s="590">
        <v>407.96</v>
      </c>
    </row>
    <row r="8156" spans="1:12" s="148" customFormat="1" ht="92.85" customHeight="1" x14ac:dyDescent="0.15">
      <c r="A8156" s="593"/>
      <c r="B8156" s="589"/>
      <c r="C8156" s="595"/>
      <c r="D8156" s="596"/>
      <c r="E8156" s="589"/>
      <c r="F8156" s="589"/>
      <c r="G8156" s="589"/>
      <c r="H8156" s="591"/>
      <c r="I8156" s="591"/>
      <c r="J8156" s="589"/>
      <c r="K8156" s="589"/>
      <c r="L8156" s="590"/>
    </row>
    <row r="8157" spans="1:12" s="148" customFormat="1" ht="24" customHeight="1" x14ac:dyDescent="0.15">
      <c r="A8157" s="593"/>
      <c r="B8157" s="161" t="s">
        <v>29</v>
      </c>
      <c r="C8157" s="162" t="s">
        <v>30</v>
      </c>
      <c r="D8157" s="162" t="s">
        <v>1893</v>
      </c>
      <c r="E8157" s="162" t="s">
        <v>1894</v>
      </c>
      <c r="F8157" s="592"/>
      <c r="G8157" s="592"/>
      <c r="H8157" s="591" t="s">
        <v>1895</v>
      </c>
      <c r="I8157" s="591"/>
      <c r="J8157" s="589" t="s">
        <v>1891</v>
      </c>
      <c r="K8157" s="589" t="s">
        <v>1891</v>
      </c>
      <c r="L8157" s="590">
        <v>0</v>
      </c>
    </row>
    <row r="8158" spans="1:12" s="148" customFormat="1" ht="24" customHeight="1" x14ac:dyDescent="0.15">
      <c r="A8158" s="593"/>
      <c r="B8158" s="164" t="s">
        <v>1896</v>
      </c>
      <c r="C8158" s="164" t="s">
        <v>6284</v>
      </c>
      <c r="D8158" s="166">
        <v>43013</v>
      </c>
      <c r="E8158" s="164" t="s">
        <v>2897</v>
      </c>
      <c r="F8158" s="592"/>
      <c r="G8158" s="592"/>
      <c r="H8158" s="591"/>
      <c r="I8158" s="591"/>
      <c r="J8158" s="589"/>
      <c r="K8158" s="589"/>
      <c r="L8158" s="590"/>
    </row>
    <row r="8159" spans="1:12" s="148" customFormat="1" ht="24" customHeight="1" x14ac:dyDescent="0.15">
      <c r="A8159" s="593">
        <v>1549</v>
      </c>
      <c r="B8159" s="161" t="s">
        <v>20</v>
      </c>
      <c r="C8159" s="162" t="s">
        <v>21</v>
      </c>
      <c r="D8159" s="162" t="s">
        <v>1884</v>
      </c>
      <c r="E8159" s="162" t="s">
        <v>1885</v>
      </c>
      <c r="F8159" s="594" t="s">
        <v>14</v>
      </c>
      <c r="G8159" s="594"/>
      <c r="H8159" s="592"/>
      <c r="I8159" s="592"/>
      <c r="J8159" s="592"/>
      <c r="K8159" s="592"/>
      <c r="L8159" s="592"/>
    </row>
    <row r="8160" spans="1:12" s="148" customFormat="1" ht="26.25" customHeight="1" x14ac:dyDescent="0.15">
      <c r="A8160" s="593"/>
      <c r="B8160" s="589" t="s">
        <v>6285</v>
      </c>
      <c r="C8160" s="595" t="s">
        <v>6286</v>
      </c>
      <c r="D8160" s="596">
        <v>43044</v>
      </c>
      <c r="E8160" s="589" t="s">
        <v>1989</v>
      </c>
      <c r="F8160" s="589" t="s">
        <v>2443</v>
      </c>
      <c r="G8160" s="589"/>
      <c r="H8160" s="591" t="s">
        <v>1890</v>
      </c>
      <c r="I8160" s="591"/>
      <c r="J8160" s="164" t="s">
        <v>1891</v>
      </c>
      <c r="K8160" s="164" t="s">
        <v>0</v>
      </c>
      <c r="L8160" s="165">
        <v>685.3</v>
      </c>
    </row>
    <row r="8161" spans="1:12" s="148" customFormat="1" ht="186.75" customHeight="1" x14ac:dyDescent="0.15">
      <c r="A8161" s="593"/>
      <c r="B8161" s="589"/>
      <c r="C8161" s="595"/>
      <c r="D8161" s="596"/>
      <c r="E8161" s="589"/>
      <c r="F8161" s="589"/>
      <c r="G8161" s="589"/>
      <c r="H8161" s="591" t="s">
        <v>1892</v>
      </c>
      <c r="I8161" s="591"/>
      <c r="J8161" s="164" t="s">
        <v>1891</v>
      </c>
      <c r="K8161" s="164" t="s">
        <v>0</v>
      </c>
      <c r="L8161" s="165">
        <v>228.4</v>
      </c>
    </row>
    <row r="8162" spans="1:12" s="148" customFormat="1" ht="24" customHeight="1" x14ac:dyDescent="0.15">
      <c r="A8162" s="593"/>
      <c r="B8162" s="161" t="s">
        <v>29</v>
      </c>
      <c r="C8162" s="162" t="s">
        <v>30</v>
      </c>
      <c r="D8162" s="162" t="s">
        <v>1893</v>
      </c>
      <c r="E8162" s="162" t="s">
        <v>1894</v>
      </c>
      <c r="F8162" s="592"/>
      <c r="G8162" s="592"/>
      <c r="H8162" s="591" t="s">
        <v>1895</v>
      </c>
      <c r="I8162" s="591"/>
      <c r="J8162" s="589" t="s">
        <v>1891</v>
      </c>
      <c r="K8162" s="589" t="s">
        <v>1891</v>
      </c>
      <c r="L8162" s="590">
        <v>0</v>
      </c>
    </row>
    <row r="8163" spans="1:12" s="148" customFormat="1" ht="24" customHeight="1" x14ac:dyDescent="0.15">
      <c r="A8163" s="593"/>
      <c r="B8163" s="164" t="s">
        <v>1896</v>
      </c>
      <c r="C8163" s="164" t="s">
        <v>2443</v>
      </c>
      <c r="D8163" s="166">
        <v>43046</v>
      </c>
      <c r="E8163" s="164" t="s">
        <v>2491</v>
      </c>
      <c r="F8163" s="592"/>
      <c r="G8163" s="592"/>
      <c r="H8163" s="591"/>
      <c r="I8163" s="591"/>
      <c r="J8163" s="589"/>
      <c r="K8163" s="589"/>
      <c r="L8163" s="590"/>
    </row>
    <row r="8164" spans="1:12" s="148" customFormat="1" ht="24" customHeight="1" x14ac:dyDescent="0.15">
      <c r="A8164" s="593">
        <v>1550</v>
      </c>
      <c r="B8164" s="161" t="s">
        <v>20</v>
      </c>
      <c r="C8164" s="162" t="s">
        <v>21</v>
      </c>
      <c r="D8164" s="162" t="s">
        <v>1884</v>
      </c>
      <c r="E8164" s="162" t="s">
        <v>1885</v>
      </c>
      <c r="F8164" s="594" t="s">
        <v>14</v>
      </c>
      <c r="G8164" s="594"/>
      <c r="H8164" s="592"/>
      <c r="I8164" s="592"/>
      <c r="J8164" s="592"/>
      <c r="K8164" s="592"/>
      <c r="L8164" s="592"/>
    </row>
    <row r="8165" spans="1:12" s="148" customFormat="1" ht="26.25" customHeight="1" x14ac:dyDescent="0.15">
      <c r="A8165" s="593"/>
      <c r="B8165" s="589" t="s">
        <v>6287</v>
      </c>
      <c r="C8165" s="595" t="s">
        <v>6288</v>
      </c>
      <c r="D8165" s="596">
        <v>43127</v>
      </c>
      <c r="E8165" s="589" t="s">
        <v>2073</v>
      </c>
      <c r="F8165" s="589" t="s">
        <v>6289</v>
      </c>
      <c r="G8165" s="589"/>
      <c r="H8165" s="591" t="s">
        <v>1890</v>
      </c>
      <c r="I8165" s="591"/>
      <c r="J8165" s="164" t="s">
        <v>1891</v>
      </c>
      <c r="K8165" s="164" t="s">
        <v>0</v>
      </c>
      <c r="L8165" s="165">
        <v>1022</v>
      </c>
    </row>
    <row r="8166" spans="1:12" s="148" customFormat="1" ht="260.25" customHeight="1" x14ac:dyDescent="0.15">
      <c r="A8166" s="593"/>
      <c r="B8166" s="589"/>
      <c r="C8166" s="595"/>
      <c r="D8166" s="596"/>
      <c r="E8166" s="589"/>
      <c r="F8166" s="589"/>
      <c r="G8166" s="589"/>
      <c r="H8166" s="591" t="s">
        <v>1892</v>
      </c>
      <c r="I8166" s="591"/>
      <c r="J8166" s="164" t="s">
        <v>1891</v>
      </c>
      <c r="K8166" s="164" t="s">
        <v>1891</v>
      </c>
      <c r="L8166" s="165">
        <v>0</v>
      </c>
    </row>
    <row r="8167" spans="1:12" s="148" customFormat="1" ht="24" customHeight="1" x14ac:dyDescent="0.15">
      <c r="A8167" s="593"/>
      <c r="B8167" s="161" t="s">
        <v>29</v>
      </c>
      <c r="C8167" s="162" t="s">
        <v>30</v>
      </c>
      <c r="D8167" s="162" t="s">
        <v>1893</v>
      </c>
      <c r="E8167" s="162" t="s">
        <v>1894</v>
      </c>
      <c r="F8167" s="592"/>
      <c r="G8167" s="592"/>
      <c r="H8167" s="591" t="s">
        <v>1895</v>
      </c>
      <c r="I8167" s="591"/>
      <c r="J8167" s="589" t="s">
        <v>1891</v>
      </c>
      <c r="K8167" s="589" t="s">
        <v>1891</v>
      </c>
      <c r="L8167" s="590">
        <v>0</v>
      </c>
    </row>
    <row r="8168" spans="1:12" s="148" customFormat="1" ht="24" customHeight="1" x14ac:dyDescent="0.15">
      <c r="A8168" s="593"/>
      <c r="B8168" s="164" t="s">
        <v>6290</v>
      </c>
      <c r="C8168" s="164" t="s">
        <v>6289</v>
      </c>
      <c r="D8168" s="166">
        <v>43139</v>
      </c>
      <c r="E8168" s="164" t="s">
        <v>6291</v>
      </c>
      <c r="F8168" s="592"/>
      <c r="G8168" s="592"/>
      <c r="H8168" s="591"/>
      <c r="I8168" s="591"/>
      <c r="J8168" s="589"/>
      <c r="K8168" s="589"/>
      <c r="L8168" s="590"/>
    </row>
    <row r="8169" spans="1:12" s="148" customFormat="1" ht="24" customHeight="1" x14ac:dyDescent="0.15">
      <c r="A8169" s="593">
        <v>1551</v>
      </c>
      <c r="B8169" s="161" t="s">
        <v>20</v>
      </c>
      <c r="C8169" s="162" t="s">
        <v>21</v>
      </c>
      <c r="D8169" s="162" t="s">
        <v>1884</v>
      </c>
      <c r="E8169" s="162" t="s">
        <v>1885</v>
      </c>
      <c r="F8169" s="594" t="s">
        <v>14</v>
      </c>
      <c r="G8169" s="594"/>
      <c r="H8169" s="592"/>
      <c r="I8169" s="592"/>
      <c r="J8169" s="592"/>
      <c r="K8169" s="592"/>
      <c r="L8169" s="592"/>
    </row>
    <row r="8170" spans="1:12" s="148" customFormat="1" ht="26.25" customHeight="1" x14ac:dyDescent="0.15">
      <c r="A8170" s="593"/>
      <c r="B8170" s="589" t="s">
        <v>6292</v>
      </c>
      <c r="C8170" s="595" t="s">
        <v>6293</v>
      </c>
      <c r="D8170" s="596">
        <v>43138</v>
      </c>
      <c r="E8170" s="589" t="s">
        <v>1938</v>
      </c>
      <c r="F8170" s="589" t="s">
        <v>2091</v>
      </c>
      <c r="G8170" s="589"/>
      <c r="H8170" s="591" t="s">
        <v>1890</v>
      </c>
      <c r="I8170" s="591"/>
      <c r="J8170" s="164" t="s">
        <v>1891</v>
      </c>
      <c r="K8170" s="164" t="s">
        <v>0</v>
      </c>
      <c r="L8170" s="165">
        <v>1116</v>
      </c>
    </row>
    <row r="8171" spans="1:12" s="148" customFormat="1" ht="323.25" customHeight="1" x14ac:dyDescent="0.15">
      <c r="A8171" s="593"/>
      <c r="B8171" s="589"/>
      <c r="C8171" s="595"/>
      <c r="D8171" s="596"/>
      <c r="E8171" s="589"/>
      <c r="F8171" s="589"/>
      <c r="G8171" s="589"/>
      <c r="H8171" s="591" t="s">
        <v>1892</v>
      </c>
      <c r="I8171" s="591"/>
      <c r="J8171" s="164" t="s">
        <v>1891</v>
      </c>
      <c r="K8171" s="164" t="s">
        <v>0</v>
      </c>
      <c r="L8171" s="165">
        <v>386.4</v>
      </c>
    </row>
    <row r="8172" spans="1:12" s="148" customFormat="1" ht="24" customHeight="1" x14ac:dyDescent="0.15">
      <c r="A8172" s="593"/>
      <c r="B8172" s="161" t="s">
        <v>29</v>
      </c>
      <c r="C8172" s="162" t="s">
        <v>30</v>
      </c>
      <c r="D8172" s="162" t="s">
        <v>1893</v>
      </c>
      <c r="E8172" s="162" t="s">
        <v>1894</v>
      </c>
      <c r="F8172" s="592"/>
      <c r="G8172" s="592"/>
      <c r="H8172" s="591" t="s">
        <v>1895</v>
      </c>
      <c r="I8172" s="591"/>
      <c r="J8172" s="589" t="s">
        <v>1891</v>
      </c>
      <c r="K8172" s="589" t="s">
        <v>0</v>
      </c>
      <c r="L8172" s="590">
        <v>655</v>
      </c>
    </row>
    <row r="8173" spans="1:12" s="148" customFormat="1" ht="24" customHeight="1" x14ac:dyDescent="0.15">
      <c r="A8173" s="593"/>
      <c r="B8173" s="164" t="s">
        <v>1923</v>
      </c>
      <c r="C8173" s="164" t="s">
        <v>2091</v>
      </c>
      <c r="D8173" s="166">
        <v>43142</v>
      </c>
      <c r="E8173" s="164" t="s">
        <v>3149</v>
      </c>
      <c r="F8173" s="592"/>
      <c r="G8173" s="592"/>
      <c r="H8173" s="591"/>
      <c r="I8173" s="591"/>
      <c r="J8173" s="589"/>
      <c r="K8173" s="589"/>
      <c r="L8173" s="590"/>
    </row>
    <row r="8174" spans="1:12" s="148" customFormat="1" ht="24" customHeight="1" x14ac:dyDescent="0.15">
      <c r="A8174" s="593">
        <v>1552</v>
      </c>
      <c r="B8174" s="161" t="s">
        <v>20</v>
      </c>
      <c r="C8174" s="162" t="s">
        <v>21</v>
      </c>
      <c r="D8174" s="162" t="s">
        <v>1884</v>
      </c>
      <c r="E8174" s="162" t="s">
        <v>1885</v>
      </c>
      <c r="F8174" s="594" t="s">
        <v>14</v>
      </c>
      <c r="G8174" s="594"/>
      <c r="H8174" s="592"/>
      <c r="I8174" s="592"/>
      <c r="J8174" s="592"/>
      <c r="K8174" s="592"/>
      <c r="L8174" s="592"/>
    </row>
    <row r="8175" spans="1:12" s="148" customFormat="1" ht="26.25" customHeight="1" x14ac:dyDescent="0.15">
      <c r="A8175" s="593"/>
      <c r="B8175" s="589" t="s">
        <v>6294</v>
      </c>
      <c r="C8175" s="595" t="s">
        <v>6295</v>
      </c>
      <c r="D8175" s="596">
        <v>43175</v>
      </c>
      <c r="E8175" s="589" t="s">
        <v>2809</v>
      </c>
      <c r="F8175" s="589" t="s">
        <v>6296</v>
      </c>
      <c r="G8175" s="589"/>
      <c r="H8175" s="591" t="s">
        <v>1890</v>
      </c>
      <c r="I8175" s="591"/>
      <c r="J8175" s="164" t="s">
        <v>1891</v>
      </c>
      <c r="K8175" s="164" t="s">
        <v>0</v>
      </c>
      <c r="L8175" s="165">
        <v>559.98</v>
      </c>
    </row>
    <row r="8176" spans="1:12" s="148" customFormat="1" ht="165.75" customHeight="1" x14ac:dyDescent="0.15">
      <c r="A8176" s="593"/>
      <c r="B8176" s="589"/>
      <c r="C8176" s="595"/>
      <c r="D8176" s="596"/>
      <c r="E8176" s="589"/>
      <c r="F8176" s="589"/>
      <c r="G8176" s="589"/>
      <c r="H8176" s="591" t="s">
        <v>1892</v>
      </c>
      <c r="I8176" s="591"/>
      <c r="J8176" s="164" t="s">
        <v>1891</v>
      </c>
      <c r="K8176" s="164" t="s">
        <v>0</v>
      </c>
      <c r="L8176" s="165">
        <v>10122.31</v>
      </c>
    </row>
    <row r="8177" spans="1:12" s="148" customFormat="1" ht="24" customHeight="1" x14ac:dyDescent="0.15">
      <c r="A8177" s="593"/>
      <c r="B8177" s="161" t="s">
        <v>29</v>
      </c>
      <c r="C8177" s="162" t="s">
        <v>30</v>
      </c>
      <c r="D8177" s="162" t="s">
        <v>1893</v>
      </c>
      <c r="E8177" s="162" t="s">
        <v>1894</v>
      </c>
      <c r="F8177" s="592"/>
      <c r="G8177" s="592"/>
      <c r="H8177" s="591" t="s">
        <v>1895</v>
      </c>
      <c r="I8177" s="591"/>
      <c r="J8177" s="589" t="s">
        <v>1891</v>
      </c>
      <c r="K8177" s="589" t="s">
        <v>0</v>
      </c>
      <c r="L8177" s="590">
        <v>200</v>
      </c>
    </row>
    <row r="8178" spans="1:12" s="148" customFormat="1" ht="34.5" customHeight="1" x14ac:dyDescent="0.15">
      <c r="A8178" s="593"/>
      <c r="B8178" s="164" t="s">
        <v>6297</v>
      </c>
      <c r="C8178" s="164" t="s">
        <v>6296</v>
      </c>
      <c r="D8178" s="166">
        <v>43180</v>
      </c>
      <c r="E8178" s="164" t="s">
        <v>6298</v>
      </c>
      <c r="F8178" s="592"/>
      <c r="G8178" s="592"/>
      <c r="H8178" s="591"/>
      <c r="I8178" s="591"/>
      <c r="J8178" s="589"/>
      <c r="K8178" s="589"/>
      <c r="L8178" s="590"/>
    </row>
    <row r="8179" spans="1:12" s="148" customFormat="1" ht="24" customHeight="1" x14ac:dyDescent="0.15">
      <c r="A8179" s="593">
        <v>1553</v>
      </c>
      <c r="B8179" s="161" t="s">
        <v>20</v>
      </c>
      <c r="C8179" s="162" t="s">
        <v>21</v>
      </c>
      <c r="D8179" s="162" t="s">
        <v>1884</v>
      </c>
      <c r="E8179" s="162" t="s">
        <v>1885</v>
      </c>
      <c r="F8179" s="594" t="s">
        <v>14</v>
      </c>
      <c r="G8179" s="594"/>
      <c r="H8179" s="592"/>
      <c r="I8179" s="592"/>
      <c r="J8179" s="592"/>
      <c r="K8179" s="592"/>
      <c r="L8179" s="592"/>
    </row>
    <row r="8180" spans="1:12" s="148" customFormat="1" ht="26.25" customHeight="1" x14ac:dyDescent="0.15">
      <c r="A8180" s="593"/>
      <c r="B8180" s="589" t="s">
        <v>6299</v>
      </c>
      <c r="C8180" s="589" t="s">
        <v>6300</v>
      </c>
      <c r="D8180" s="596">
        <v>43171</v>
      </c>
      <c r="E8180" s="589" t="s">
        <v>6301</v>
      </c>
      <c r="F8180" s="589" t="s">
        <v>6302</v>
      </c>
      <c r="G8180" s="589"/>
      <c r="H8180" s="591" t="s">
        <v>1890</v>
      </c>
      <c r="I8180" s="591"/>
      <c r="J8180" s="164" t="s">
        <v>1891</v>
      </c>
      <c r="K8180" s="164" t="s">
        <v>0</v>
      </c>
      <c r="L8180" s="165">
        <v>381</v>
      </c>
    </row>
    <row r="8181" spans="1:12" s="148" customFormat="1" ht="29.25" customHeight="1" x14ac:dyDescent="0.15">
      <c r="A8181" s="593"/>
      <c r="B8181" s="589"/>
      <c r="C8181" s="589"/>
      <c r="D8181" s="596"/>
      <c r="E8181" s="589"/>
      <c r="F8181" s="589"/>
      <c r="G8181" s="589"/>
      <c r="H8181" s="591" t="s">
        <v>1892</v>
      </c>
      <c r="I8181" s="591"/>
      <c r="J8181" s="164" t="s">
        <v>1891</v>
      </c>
      <c r="K8181" s="164" t="s">
        <v>0</v>
      </c>
      <c r="L8181" s="165">
        <v>490.59</v>
      </c>
    </row>
    <row r="8182" spans="1:12" s="148" customFormat="1" ht="24" customHeight="1" x14ac:dyDescent="0.15">
      <c r="A8182" s="593"/>
      <c r="B8182" s="161" t="s">
        <v>29</v>
      </c>
      <c r="C8182" s="162" t="s">
        <v>30</v>
      </c>
      <c r="D8182" s="162" t="s">
        <v>1893</v>
      </c>
      <c r="E8182" s="162" t="s">
        <v>1894</v>
      </c>
      <c r="F8182" s="592"/>
      <c r="G8182" s="592"/>
      <c r="H8182" s="591" t="s">
        <v>1895</v>
      </c>
      <c r="I8182" s="591"/>
      <c r="J8182" s="589" t="s">
        <v>1891</v>
      </c>
      <c r="K8182" s="589" t="s">
        <v>0</v>
      </c>
      <c r="L8182" s="590">
        <v>98</v>
      </c>
    </row>
    <row r="8183" spans="1:12" s="148" customFormat="1" ht="24" customHeight="1" x14ac:dyDescent="0.15">
      <c r="A8183" s="593"/>
      <c r="B8183" s="164" t="s">
        <v>1896</v>
      </c>
      <c r="C8183" s="164" t="s">
        <v>6302</v>
      </c>
      <c r="D8183" s="166">
        <v>43174</v>
      </c>
      <c r="E8183" s="164" t="s">
        <v>2263</v>
      </c>
      <c r="F8183" s="592"/>
      <c r="G8183" s="592"/>
      <c r="H8183" s="591"/>
      <c r="I8183" s="591"/>
      <c r="J8183" s="589"/>
      <c r="K8183" s="589"/>
      <c r="L8183" s="590"/>
    </row>
    <row r="8184" spans="1:12" s="148" customFormat="1" ht="24" customHeight="1" x14ac:dyDescent="0.15">
      <c r="A8184" s="593">
        <v>1554</v>
      </c>
      <c r="B8184" s="161" t="s">
        <v>20</v>
      </c>
      <c r="C8184" s="162" t="s">
        <v>21</v>
      </c>
      <c r="D8184" s="162" t="s">
        <v>1884</v>
      </c>
      <c r="E8184" s="162" t="s">
        <v>1885</v>
      </c>
      <c r="F8184" s="594" t="s">
        <v>14</v>
      </c>
      <c r="G8184" s="594"/>
      <c r="H8184" s="592"/>
      <c r="I8184" s="592"/>
      <c r="J8184" s="592"/>
      <c r="K8184" s="592"/>
      <c r="L8184" s="592"/>
    </row>
    <row r="8185" spans="1:12" s="148" customFormat="1" ht="26.25" customHeight="1" x14ac:dyDescent="0.15">
      <c r="A8185" s="593"/>
      <c r="B8185" s="589" t="s">
        <v>6303</v>
      </c>
      <c r="C8185" s="595" t="s">
        <v>6304</v>
      </c>
      <c r="D8185" s="596">
        <v>43076</v>
      </c>
      <c r="E8185" s="589" t="s">
        <v>2919</v>
      </c>
      <c r="F8185" s="589" t="s">
        <v>3698</v>
      </c>
      <c r="G8185" s="589"/>
      <c r="H8185" s="591" t="s">
        <v>1890</v>
      </c>
      <c r="I8185" s="591"/>
      <c r="J8185" s="164" t="s">
        <v>1891</v>
      </c>
      <c r="K8185" s="164" t="s">
        <v>0</v>
      </c>
      <c r="L8185" s="165">
        <v>87</v>
      </c>
    </row>
    <row r="8186" spans="1:12" s="148" customFormat="1" ht="323.25" customHeight="1" x14ac:dyDescent="0.15">
      <c r="A8186" s="593"/>
      <c r="B8186" s="589"/>
      <c r="C8186" s="595"/>
      <c r="D8186" s="596"/>
      <c r="E8186" s="589"/>
      <c r="F8186" s="589"/>
      <c r="G8186" s="589"/>
      <c r="H8186" s="591" t="s">
        <v>1892</v>
      </c>
      <c r="I8186" s="591"/>
      <c r="J8186" s="164" t="s">
        <v>1891</v>
      </c>
      <c r="K8186" s="164" t="s">
        <v>0</v>
      </c>
      <c r="L8186" s="165">
        <v>419</v>
      </c>
    </row>
    <row r="8187" spans="1:12" s="148" customFormat="1" ht="24" customHeight="1" x14ac:dyDescent="0.15">
      <c r="A8187" s="593"/>
      <c r="B8187" s="161" t="s">
        <v>29</v>
      </c>
      <c r="C8187" s="162" t="s">
        <v>30</v>
      </c>
      <c r="D8187" s="162" t="s">
        <v>1893</v>
      </c>
      <c r="E8187" s="162" t="s">
        <v>1894</v>
      </c>
      <c r="F8187" s="592"/>
      <c r="G8187" s="592"/>
      <c r="H8187" s="591" t="s">
        <v>1895</v>
      </c>
      <c r="I8187" s="591"/>
      <c r="J8187" s="589" t="s">
        <v>1891</v>
      </c>
      <c r="K8187" s="589" t="s">
        <v>1891</v>
      </c>
      <c r="L8187" s="590">
        <v>0</v>
      </c>
    </row>
    <row r="8188" spans="1:12" s="148" customFormat="1" ht="24" customHeight="1" x14ac:dyDescent="0.15">
      <c r="A8188" s="593"/>
      <c r="B8188" s="164" t="s">
        <v>1896</v>
      </c>
      <c r="C8188" s="164" t="s">
        <v>3698</v>
      </c>
      <c r="D8188" s="166">
        <v>43078</v>
      </c>
      <c r="E8188" s="164" t="s">
        <v>6305</v>
      </c>
      <c r="F8188" s="592"/>
      <c r="G8188" s="592"/>
      <c r="H8188" s="591"/>
      <c r="I8188" s="591"/>
      <c r="J8188" s="589"/>
      <c r="K8188" s="589"/>
      <c r="L8188" s="590"/>
    </row>
    <row r="8189" spans="1:12" s="148" customFormat="1" ht="24" customHeight="1" x14ac:dyDescent="0.15">
      <c r="A8189" s="593">
        <v>1555</v>
      </c>
      <c r="B8189" s="161" t="s">
        <v>20</v>
      </c>
      <c r="C8189" s="162" t="s">
        <v>21</v>
      </c>
      <c r="D8189" s="162" t="s">
        <v>1884</v>
      </c>
      <c r="E8189" s="162" t="s">
        <v>1885</v>
      </c>
      <c r="F8189" s="594" t="s">
        <v>14</v>
      </c>
      <c r="G8189" s="594"/>
      <c r="H8189" s="592"/>
      <c r="I8189" s="592"/>
      <c r="J8189" s="592"/>
      <c r="K8189" s="592"/>
      <c r="L8189" s="592"/>
    </row>
    <row r="8190" spans="1:12" s="148" customFormat="1" ht="26.25" customHeight="1" x14ac:dyDescent="0.15">
      <c r="A8190" s="593"/>
      <c r="B8190" s="589" t="s">
        <v>6303</v>
      </c>
      <c r="C8190" s="595" t="s">
        <v>6306</v>
      </c>
      <c r="D8190" s="596">
        <v>43110</v>
      </c>
      <c r="E8190" s="589" t="s">
        <v>1973</v>
      </c>
      <c r="F8190" s="589" t="s">
        <v>2697</v>
      </c>
      <c r="G8190" s="589"/>
      <c r="H8190" s="591" t="s">
        <v>1890</v>
      </c>
      <c r="I8190" s="591"/>
      <c r="J8190" s="164" t="s">
        <v>1891</v>
      </c>
      <c r="K8190" s="164" t="s">
        <v>0</v>
      </c>
      <c r="L8190" s="165">
        <v>364</v>
      </c>
    </row>
    <row r="8191" spans="1:12" s="148" customFormat="1" ht="218.25" customHeight="1" x14ac:dyDescent="0.15">
      <c r="A8191" s="593"/>
      <c r="B8191" s="589"/>
      <c r="C8191" s="595"/>
      <c r="D8191" s="596"/>
      <c r="E8191" s="589"/>
      <c r="F8191" s="589"/>
      <c r="G8191" s="589"/>
      <c r="H8191" s="591" t="s">
        <v>1892</v>
      </c>
      <c r="I8191" s="591"/>
      <c r="J8191" s="164" t="s">
        <v>1891</v>
      </c>
      <c r="K8191" s="164" t="s">
        <v>0</v>
      </c>
      <c r="L8191" s="165">
        <v>303.40000000000003</v>
      </c>
    </row>
    <row r="8192" spans="1:12" s="148" customFormat="1" ht="24" customHeight="1" x14ac:dyDescent="0.15">
      <c r="A8192" s="593"/>
      <c r="B8192" s="161" t="s">
        <v>29</v>
      </c>
      <c r="C8192" s="162" t="s">
        <v>30</v>
      </c>
      <c r="D8192" s="162" t="s">
        <v>1893</v>
      </c>
      <c r="E8192" s="162" t="s">
        <v>1894</v>
      </c>
      <c r="F8192" s="592"/>
      <c r="G8192" s="592"/>
      <c r="H8192" s="591" t="s">
        <v>1895</v>
      </c>
      <c r="I8192" s="591"/>
      <c r="J8192" s="589" t="s">
        <v>1891</v>
      </c>
      <c r="K8192" s="589" t="s">
        <v>0</v>
      </c>
      <c r="L8192" s="590">
        <v>66</v>
      </c>
    </row>
    <row r="8193" spans="1:12" s="148" customFormat="1" ht="24" customHeight="1" x14ac:dyDescent="0.15">
      <c r="A8193" s="593"/>
      <c r="B8193" s="164" t="s">
        <v>1896</v>
      </c>
      <c r="C8193" s="164" t="s">
        <v>2697</v>
      </c>
      <c r="D8193" s="166">
        <v>43112</v>
      </c>
      <c r="E8193" s="164" t="s">
        <v>3312</v>
      </c>
      <c r="F8193" s="592"/>
      <c r="G8193" s="592"/>
      <c r="H8193" s="591"/>
      <c r="I8193" s="591"/>
      <c r="J8193" s="589"/>
      <c r="K8193" s="589"/>
      <c r="L8193" s="590"/>
    </row>
    <row r="8194" spans="1:12" s="148" customFormat="1" ht="24" customHeight="1" x14ac:dyDescent="0.15">
      <c r="A8194" s="593">
        <v>1556</v>
      </c>
      <c r="B8194" s="161" t="s">
        <v>20</v>
      </c>
      <c r="C8194" s="162" t="s">
        <v>21</v>
      </c>
      <c r="D8194" s="162" t="s">
        <v>1884</v>
      </c>
      <c r="E8194" s="162" t="s">
        <v>1885</v>
      </c>
      <c r="F8194" s="594" t="s">
        <v>14</v>
      </c>
      <c r="G8194" s="594"/>
      <c r="H8194" s="592"/>
      <c r="I8194" s="592"/>
      <c r="J8194" s="592"/>
      <c r="K8194" s="592"/>
      <c r="L8194" s="592"/>
    </row>
    <row r="8195" spans="1:12" s="148" customFormat="1" ht="26.25" customHeight="1" x14ac:dyDescent="0.15">
      <c r="A8195" s="593"/>
      <c r="B8195" s="589" t="s">
        <v>6307</v>
      </c>
      <c r="C8195" s="595" t="s">
        <v>6308</v>
      </c>
      <c r="D8195" s="596">
        <v>43021</v>
      </c>
      <c r="E8195" s="589" t="s">
        <v>3484</v>
      </c>
      <c r="F8195" s="589" t="s">
        <v>2405</v>
      </c>
      <c r="G8195" s="589"/>
      <c r="H8195" s="591" t="s">
        <v>1890</v>
      </c>
      <c r="I8195" s="591"/>
      <c r="J8195" s="164" t="s">
        <v>1891</v>
      </c>
      <c r="K8195" s="164" t="s">
        <v>1891</v>
      </c>
      <c r="L8195" s="165">
        <v>0</v>
      </c>
    </row>
    <row r="8196" spans="1:12" s="148" customFormat="1" ht="134.25" customHeight="1" x14ac:dyDescent="0.15">
      <c r="A8196" s="593"/>
      <c r="B8196" s="589"/>
      <c r="C8196" s="595"/>
      <c r="D8196" s="596"/>
      <c r="E8196" s="589"/>
      <c r="F8196" s="589"/>
      <c r="G8196" s="589"/>
      <c r="H8196" s="591" t="s">
        <v>1892</v>
      </c>
      <c r="I8196" s="591"/>
      <c r="J8196" s="164" t="s">
        <v>1891</v>
      </c>
      <c r="K8196" s="164" t="s">
        <v>1891</v>
      </c>
      <c r="L8196" s="165">
        <v>0</v>
      </c>
    </row>
    <row r="8197" spans="1:12" s="148" customFormat="1" ht="24" customHeight="1" x14ac:dyDescent="0.15">
      <c r="A8197" s="593"/>
      <c r="B8197" s="161" t="s">
        <v>29</v>
      </c>
      <c r="C8197" s="162" t="s">
        <v>30</v>
      </c>
      <c r="D8197" s="162" t="s">
        <v>1893</v>
      </c>
      <c r="E8197" s="162" t="s">
        <v>1894</v>
      </c>
      <c r="F8197" s="592"/>
      <c r="G8197" s="592"/>
      <c r="H8197" s="591" t="s">
        <v>1895</v>
      </c>
      <c r="I8197" s="591"/>
      <c r="J8197" s="589" t="s">
        <v>1891</v>
      </c>
      <c r="K8197" s="589" t="s">
        <v>0</v>
      </c>
      <c r="L8197" s="590">
        <v>1165</v>
      </c>
    </row>
    <row r="8198" spans="1:12" s="148" customFormat="1" ht="34.5" customHeight="1" x14ac:dyDescent="0.15">
      <c r="A8198" s="593"/>
      <c r="B8198" s="164" t="s">
        <v>4364</v>
      </c>
      <c r="C8198" s="164" t="s">
        <v>2405</v>
      </c>
      <c r="D8198" s="166">
        <v>43023</v>
      </c>
      <c r="E8198" s="164" t="s">
        <v>6309</v>
      </c>
      <c r="F8198" s="592"/>
      <c r="G8198" s="592"/>
      <c r="H8198" s="591"/>
      <c r="I8198" s="591"/>
      <c r="J8198" s="589"/>
      <c r="K8198" s="589"/>
      <c r="L8198" s="590"/>
    </row>
    <row r="8199" spans="1:12" s="148" customFormat="1" ht="24" customHeight="1" x14ac:dyDescent="0.15">
      <c r="A8199" s="593">
        <v>1557</v>
      </c>
      <c r="B8199" s="161" t="s">
        <v>20</v>
      </c>
      <c r="C8199" s="162" t="s">
        <v>21</v>
      </c>
      <c r="D8199" s="162" t="s">
        <v>1884</v>
      </c>
      <c r="E8199" s="162" t="s">
        <v>1885</v>
      </c>
      <c r="F8199" s="594" t="s">
        <v>14</v>
      </c>
      <c r="G8199" s="594"/>
      <c r="H8199" s="592"/>
      <c r="I8199" s="592"/>
      <c r="J8199" s="592"/>
      <c r="K8199" s="592"/>
      <c r="L8199" s="592"/>
    </row>
    <row r="8200" spans="1:12" s="148" customFormat="1" ht="26.25" customHeight="1" x14ac:dyDescent="0.15">
      <c r="A8200" s="593"/>
      <c r="B8200" s="589" t="s">
        <v>6307</v>
      </c>
      <c r="C8200" s="595" t="s">
        <v>6310</v>
      </c>
      <c r="D8200" s="596">
        <v>43035</v>
      </c>
      <c r="E8200" s="589" t="s">
        <v>2064</v>
      </c>
      <c r="F8200" s="589" t="s">
        <v>1985</v>
      </c>
      <c r="G8200" s="589"/>
      <c r="H8200" s="591" t="s">
        <v>1890</v>
      </c>
      <c r="I8200" s="591"/>
      <c r="J8200" s="164" t="s">
        <v>1891</v>
      </c>
      <c r="K8200" s="164" t="s">
        <v>0</v>
      </c>
      <c r="L8200" s="165">
        <v>598.4</v>
      </c>
    </row>
    <row r="8201" spans="1:12" s="148" customFormat="1" ht="144.75" customHeight="1" x14ac:dyDescent="0.15">
      <c r="A8201" s="593"/>
      <c r="B8201" s="589"/>
      <c r="C8201" s="595"/>
      <c r="D8201" s="596"/>
      <c r="E8201" s="589"/>
      <c r="F8201" s="589"/>
      <c r="G8201" s="589"/>
      <c r="H8201" s="591" t="s">
        <v>1892</v>
      </c>
      <c r="I8201" s="591"/>
      <c r="J8201" s="164" t="s">
        <v>1891</v>
      </c>
      <c r="K8201" s="164" t="s">
        <v>0</v>
      </c>
      <c r="L8201" s="165">
        <v>202</v>
      </c>
    </row>
    <row r="8202" spans="1:12" s="148" customFormat="1" ht="24" customHeight="1" x14ac:dyDescent="0.15">
      <c r="A8202" s="593"/>
      <c r="B8202" s="161" t="s">
        <v>29</v>
      </c>
      <c r="C8202" s="162" t="s">
        <v>30</v>
      </c>
      <c r="D8202" s="162" t="s">
        <v>1893</v>
      </c>
      <c r="E8202" s="162" t="s">
        <v>1894</v>
      </c>
      <c r="F8202" s="592"/>
      <c r="G8202" s="592"/>
      <c r="H8202" s="591" t="s">
        <v>1895</v>
      </c>
      <c r="I8202" s="591"/>
      <c r="J8202" s="589" t="s">
        <v>1891</v>
      </c>
      <c r="K8202" s="589" t="s">
        <v>0</v>
      </c>
      <c r="L8202" s="590">
        <v>827</v>
      </c>
    </row>
    <row r="8203" spans="1:12" s="148" customFormat="1" ht="34.5" customHeight="1" x14ac:dyDescent="0.15">
      <c r="A8203" s="593"/>
      <c r="B8203" s="164" t="s">
        <v>4364</v>
      </c>
      <c r="C8203" s="164" t="s">
        <v>1985</v>
      </c>
      <c r="D8203" s="166">
        <v>43037</v>
      </c>
      <c r="E8203" s="164" t="s">
        <v>3113</v>
      </c>
      <c r="F8203" s="592"/>
      <c r="G8203" s="592"/>
      <c r="H8203" s="591"/>
      <c r="I8203" s="591"/>
      <c r="J8203" s="589"/>
      <c r="K8203" s="589"/>
      <c r="L8203" s="590"/>
    </row>
    <row r="8204" spans="1:12" s="148" customFormat="1" ht="24" customHeight="1" x14ac:dyDescent="0.15">
      <c r="A8204" s="593">
        <v>1558</v>
      </c>
      <c r="B8204" s="161" t="s">
        <v>20</v>
      </c>
      <c r="C8204" s="162" t="s">
        <v>21</v>
      </c>
      <c r="D8204" s="162" t="s">
        <v>1884</v>
      </c>
      <c r="E8204" s="162" t="s">
        <v>1885</v>
      </c>
      <c r="F8204" s="594" t="s">
        <v>14</v>
      </c>
      <c r="G8204" s="594"/>
      <c r="H8204" s="592"/>
      <c r="I8204" s="592"/>
      <c r="J8204" s="592"/>
      <c r="K8204" s="592"/>
      <c r="L8204" s="592"/>
    </row>
    <row r="8205" spans="1:12" s="148" customFormat="1" ht="26.25" customHeight="1" x14ac:dyDescent="0.15">
      <c r="A8205" s="593"/>
      <c r="B8205" s="589" t="s">
        <v>6307</v>
      </c>
      <c r="C8205" s="595" t="s">
        <v>6311</v>
      </c>
      <c r="D8205" s="596">
        <v>43050</v>
      </c>
      <c r="E8205" s="589" t="s">
        <v>2200</v>
      </c>
      <c r="F8205" s="589" t="s">
        <v>6312</v>
      </c>
      <c r="G8205" s="589"/>
      <c r="H8205" s="591" t="s">
        <v>1890</v>
      </c>
      <c r="I8205" s="591"/>
      <c r="J8205" s="164" t="s">
        <v>1891</v>
      </c>
      <c r="K8205" s="164" t="s">
        <v>0</v>
      </c>
      <c r="L8205" s="165">
        <v>750</v>
      </c>
    </row>
    <row r="8206" spans="1:12" s="148" customFormat="1" ht="354.75" customHeight="1" x14ac:dyDescent="0.15">
      <c r="A8206" s="593"/>
      <c r="B8206" s="589"/>
      <c r="C8206" s="595"/>
      <c r="D8206" s="596"/>
      <c r="E8206" s="589"/>
      <c r="F8206" s="589"/>
      <c r="G8206" s="589"/>
      <c r="H8206" s="591" t="s">
        <v>1892</v>
      </c>
      <c r="I8206" s="591"/>
      <c r="J8206" s="164" t="s">
        <v>1891</v>
      </c>
      <c r="K8206" s="164" t="s">
        <v>0</v>
      </c>
      <c r="L8206" s="165">
        <v>4418.9800000000005</v>
      </c>
    </row>
    <row r="8207" spans="1:12" s="148" customFormat="1" ht="24" customHeight="1" x14ac:dyDescent="0.15">
      <c r="A8207" s="593"/>
      <c r="B8207" s="161" t="s">
        <v>29</v>
      </c>
      <c r="C8207" s="162" t="s">
        <v>30</v>
      </c>
      <c r="D8207" s="162" t="s">
        <v>1893</v>
      </c>
      <c r="E8207" s="162" t="s">
        <v>1894</v>
      </c>
      <c r="F8207" s="592"/>
      <c r="G8207" s="592"/>
      <c r="H8207" s="591" t="s">
        <v>1895</v>
      </c>
      <c r="I8207" s="591"/>
      <c r="J8207" s="589" t="s">
        <v>1891</v>
      </c>
      <c r="K8207" s="589" t="s">
        <v>0</v>
      </c>
      <c r="L8207" s="590">
        <v>536.03</v>
      </c>
    </row>
    <row r="8208" spans="1:12" s="148" customFormat="1" ht="34.5" customHeight="1" x14ac:dyDescent="0.15">
      <c r="A8208" s="593"/>
      <c r="B8208" s="164" t="s">
        <v>4364</v>
      </c>
      <c r="C8208" s="164" t="s">
        <v>6312</v>
      </c>
      <c r="D8208" s="166">
        <v>43058</v>
      </c>
      <c r="E8208" s="164" t="s">
        <v>5515</v>
      </c>
      <c r="F8208" s="592"/>
      <c r="G8208" s="592"/>
      <c r="H8208" s="591"/>
      <c r="I8208" s="591"/>
      <c r="J8208" s="589"/>
      <c r="K8208" s="589"/>
      <c r="L8208" s="590"/>
    </row>
    <row r="8209" spans="1:12" s="148" customFormat="1" ht="24" customHeight="1" x14ac:dyDescent="0.15">
      <c r="A8209" s="593">
        <v>1559</v>
      </c>
      <c r="B8209" s="161" t="s">
        <v>20</v>
      </c>
      <c r="C8209" s="162" t="s">
        <v>21</v>
      </c>
      <c r="D8209" s="162" t="s">
        <v>1884</v>
      </c>
      <c r="E8209" s="162" t="s">
        <v>1885</v>
      </c>
      <c r="F8209" s="594" t="s">
        <v>14</v>
      </c>
      <c r="G8209" s="594"/>
      <c r="H8209" s="592"/>
      <c r="I8209" s="592"/>
      <c r="J8209" s="592"/>
      <c r="K8209" s="592"/>
      <c r="L8209" s="592"/>
    </row>
    <row r="8210" spans="1:12" s="148" customFormat="1" ht="26.25" customHeight="1" x14ac:dyDescent="0.15">
      <c r="A8210" s="593"/>
      <c r="B8210" s="589" t="s">
        <v>6307</v>
      </c>
      <c r="C8210" s="595" t="s">
        <v>6313</v>
      </c>
      <c r="D8210" s="596">
        <v>43142</v>
      </c>
      <c r="E8210" s="589" t="s">
        <v>4639</v>
      </c>
      <c r="F8210" s="589" t="s">
        <v>1038</v>
      </c>
      <c r="G8210" s="589"/>
      <c r="H8210" s="591" t="s">
        <v>1890</v>
      </c>
      <c r="I8210" s="591"/>
      <c r="J8210" s="164" t="s">
        <v>0</v>
      </c>
      <c r="K8210" s="164" t="s">
        <v>1891</v>
      </c>
      <c r="L8210" s="165">
        <v>437.88</v>
      </c>
    </row>
    <row r="8211" spans="1:12" s="148" customFormat="1" ht="407.25" customHeight="1" x14ac:dyDescent="0.15">
      <c r="A8211" s="593"/>
      <c r="B8211" s="589"/>
      <c r="C8211" s="595"/>
      <c r="D8211" s="596"/>
      <c r="E8211" s="589"/>
      <c r="F8211" s="589"/>
      <c r="G8211" s="589"/>
      <c r="H8211" s="591" t="s">
        <v>1892</v>
      </c>
      <c r="I8211" s="591"/>
      <c r="J8211" s="164" t="s">
        <v>0</v>
      </c>
      <c r="K8211" s="164" t="s">
        <v>1891</v>
      </c>
      <c r="L8211" s="165">
        <v>494.4</v>
      </c>
    </row>
    <row r="8212" spans="1:12" s="148" customFormat="1" ht="24" customHeight="1" x14ac:dyDescent="0.15">
      <c r="A8212" s="593"/>
      <c r="B8212" s="161" t="s">
        <v>29</v>
      </c>
      <c r="C8212" s="162" t="s">
        <v>30</v>
      </c>
      <c r="D8212" s="162" t="s">
        <v>1893</v>
      </c>
      <c r="E8212" s="162" t="s">
        <v>1894</v>
      </c>
      <c r="F8212" s="592"/>
      <c r="G8212" s="592"/>
      <c r="H8212" s="591" t="s">
        <v>1895</v>
      </c>
      <c r="I8212" s="591"/>
      <c r="J8212" s="589" t="s">
        <v>0</v>
      </c>
      <c r="K8212" s="589" t="s">
        <v>0</v>
      </c>
      <c r="L8212" s="590">
        <v>1447</v>
      </c>
    </row>
    <row r="8213" spans="1:12" s="148" customFormat="1" ht="34.5" customHeight="1" x14ac:dyDescent="0.15">
      <c r="A8213" s="593"/>
      <c r="B8213" s="164" t="s">
        <v>4364</v>
      </c>
      <c r="C8213" s="164" t="s">
        <v>1038</v>
      </c>
      <c r="D8213" s="166">
        <v>43144</v>
      </c>
      <c r="E8213" s="164" t="s">
        <v>4147</v>
      </c>
      <c r="F8213" s="592"/>
      <c r="G8213" s="592"/>
      <c r="H8213" s="591"/>
      <c r="I8213" s="591"/>
      <c r="J8213" s="589"/>
      <c r="K8213" s="589"/>
      <c r="L8213" s="590"/>
    </row>
    <row r="8214" spans="1:12" s="148" customFormat="1" ht="24" customHeight="1" x14ac:dyDescent="0.15">
      <c r="A8214" s="593">
        <v>1560</v>
      </c>
      <c r="B8214" s="161" t="s">
        <v>20</v>
      </c>
      <c r="C8214" s="162" t="s">
        <v>21</v>
      </c>
      <c r="D8214" s="162" t="s">
        <v>1884</v>
      </c>
      <c r="E8214" s="162" t="s">
        <v>1885</v>
      </c>
      <c r="F8214" s="594" t="s">
        <v>14</v>
      </c>
      <c r="G8214" s="594"/>
      <c r="H8214" s="592"/>
      <c r="I8214" s="592"/>
      <c r="J8214" s="592"/>
      <c r="K8214" s="592"/>
      <c r="L8214" s="592"/>
    </row>
    <row r="8215" spans="1:12" s="148" customFormat="1" ht="26.25" customHeight="1" x14ac:dyDescent="0.15">
      <c r="A8215" s="593"/>
      <c r="B8215" s="589" t="s">
        <v>6307</v>
      </c>
      <c r="C8215" s="595" t="s">
        <v>6314</v>
      </c>
      <c r="D8215" s="596">
        <v>43167</v>
      </c>
      <c r="E8215" s="589" t="s">
        <v>2382</v>
      </c>
      <c r="F8215" s="589" t="s">
        <v>6315</v>
      </c>
      <c r="G8215" s="589"/>
      <c r="H8215" s="591" t="s">
        <v>1890</v>
      </c>
      <c r="I8215" s="591"/>
      <c r="J8215" s="164" t="s">
        <v>1891</v>
      </c>
      <c r="K8215" s="164" t="s">
        <v>0</v>
      </c>
      <c r="L8215" s="165">
        <v>590.34</v>
      </c>
    </row>
    <row r="8216" spans="1:12" s="148" customFormat="1" ht="312.75" customHeight="1" x14ac:dyDescent="0.15">
      <c r="A8216" s="593"/>
      <c r="B8216" s="589"/>
      <c r="C8216" s="595"/>
      <c r="D8216" s="596"/>
      <c r="E8216" s="589"/>
      <c r="F8216" s="589"/>
      <c r="G8216" s="589"/>
      <c r="H8216" s="591" t="s">
        <v>1892</v>
      </c>
      <c r="I8216" s="591"/>
      <c r="J8216" s="164" t="s">
        <v>1891</v>
      </c>
      <c r="K8216" s="164" t="s">
        <v>0</v>
      </c>
      <c r="L8216" s="165">
        <v>380.6</v>
      </c>
    </row>
    <row r="8217" spans="1:12" s="148" customFormat="1" ht="24" customHeight="1" x14ac:dyDescent="0.15">
      <c r="A8217" s="593"/>
      <c r="B8217" s="161" t="s">
        <v>29</v>
      </c>
      <c r="C8217" s="162" t="s">
        <v>30</v>
      </c>
      <c r="D8217" s="162" t="s">
        <v>1893</v>
      </c>
      <c r="E8217" s="162" t="s">
        <v>1894</v>
      </c>
      <c r="F8217" s="592"/>
      <c r="G8217" s="592"/>
      <c r="H8217" s="591" t="s">
        <v>1895</v>
      </c>
      <c r="I8217" s="591"/>
      <c r="J8217" s="589" t="s">
        <v>1891</v>
      </c>
      <c r="K8217" s="589" t="s">
        <v>1891</v>
      </c>
      <c r="L8217" s="590">
        <v>0</v>
      </c>
    </row>
    <row r="8218" spans="1:12" s="148" customFormat="1" ht="34.5" customHeight="1" x14ac:dyDescent="0.15">
      <c r="A8218" s="593"/>
      <c r="B8218" s="164" t="s">
        <v>4364</v>
      </c>
      <c r="C8218" s="164" t="s">
        <v>6315</v>
      </c>
      <c r="D8218" s="166">
        <v>43169</v>
      </c>
      <c r="E8218" s="164" t="s">
        <v>3557</v>
      </c>
      <c r="F8218" s="592"/>
      <c r="G8218" s="592"/>
      <c r="H8218" s="591"/>
      <c r="I8218" s="591"/>
      <c r="J8218" s="589"/>
      <c r="K8218" s="589"/>
      <c r="L8218" s="590"/>
    </row>
    <row r="8219" spans="1:12" s="148" customFormat="1" ht="24" customHeight="1" x14ac:dyDescent="0.15">
      <c r="A8219" s="593">
        <v>1561</v>
      </c>
      <c r="B8219" s="161" t="s">
        <v>20</v>
      </c>
      <c r="C8219" s="162" t="s">
        <v>21</v>
      </c>
      <c r="D8219" s="162" t="s">
        <v>1884</v>
      </c>
      <c r="E8219" s="162" t="s">
        <v>1885</v>
      </c>
      <c r="F8219" s="594" t="s">
        <v>14</v>
      </c>
      <c r="G8219" s="594"/>
      <c r="H8219" s="592"/>
      <c r="I8219" s="592"/>
      <c r="J8219" s="592"/>
      <c r="K8219" s="592"/>
      <c r="L8219" s="592"/>
    </row>
    <row r="8220" spans="1:12" s="148" customFormat="1" ht="26.25" customHeight="1" x14ac:dyDescent="0.15">
      <c r="A8220" s="593"/>
      <c r="B8220" s="589" t="s">
        <v>6307</v>
      </c>
      <c r="C8220" s="595" t="s">
        <v>6316</v>
      </c>
      <c r="D8220" s="596">
        <v>43181</v>
      </c>
      <c r="E8220" s="589" t="s">
        <v>6317</v>
      </c>
      <c r="F8220" s="589" t="s">
        <v>6318</v>
      </c>
      <c r="G8220" s="589"/>
      <c r="H8220" s="591" t="s">
        <v>1890</v>
      </c>
      <c r="I8220" s="591"/>
      <c r="J8220" s="164" t="s">
        <v>1891</v>
      </c>
      <c r="K8220" s="164" t="s">
        <v>0</v>
      </c>
      <c r="L8220" s="165">
        <v>444.58</v>
      </c>
    </row>
    <row r="8221" spans="1:12" s="148" customFormat="1" ht="165.75" customHeight="1" x14ac:dyDescent="0.15">
      <c r="A8221" s="593"/>
      <c r="B8221" s="589"/>
      <c r="C8221" s="595"/>
      <c r="D8221" s="596"/>
      <c r="E8221" s="589"/>
      <c r="F8221" s="589"/>
      <c r="G8221" s="589"/>
      <c r="H8221" s="591" t="s">
        <v>1892</v>
      </c>
      <c r="I8221" s="591"/>
      <c r="J8221" s="164" t="s">
        <v>1891</v>
      </c>
      <c r="K8221" s="164" t="s">
        <v>0</v>
      </c>
      <c r="L8221" s="165">
        <v>650.87</v>
      </c>
    </row>
    <row r="8222" spans="1:12" s="148" customFormat="1" ht="24" customHeight="1" x14ac:dyDescent="0.15">
      <c r="A8222" s="593"/>
      <c r="B8222" s="161" t="s">
        <v>29</v>
      </c>
      <c r="C8222" s="162" t="s">
        <v>30</v>
      </c>
      <c r="D8222" s="162" t="s">
        <v>1893</v>
      </c>
      <c r="E8222" s="162" t="s">
        <v>1894</v>
      </c>
      <c r="F8222" s="592"/>
      <c r="G8222" s="592"/>
      <c r="H8222" s="591" t="s">
        <v>1895</v>
      </c>
      <c r="I8222" s="591"/>
      <c r="J8222" s="589" t="s">
        <v>1891</v>
      </c>
      <c r="K8222" s="589" t="s">
        <v>0</v>
      </c>
      <c r="L8222" s="590">
        <v>320</v>
      </c>
    </row>
    <row r="8223" spans="1:12" s="148" customFormat="1" ht="34.5" customHeight="1" x14ac:dyDescent="0.15">
      <c r="A8223" s="593"/>
      <c r="B8223" s="164" t="s">
        <v>4364</v>
      </c>
      <c r="C8223" s="164" t="s">
        <v>6318</v>
      </c>
      <c r="D8223" s="166">
        <v>43183</v>
      </c>
      <c r="E8223" s="164" t="s">
        <v>2944</v>
      </c>
      <c r="F8223" s="592"/>
      <c r="G8223" s="592"/>
      <c r="H8223" s="591"/>
      <c r="I8223" s="591"/>
      <c r="J8223" s="589"/>
      <c r="K8223" s="589"/>
      <c r="L8223" s="590"/>
    </row>
    <row r="8224" spans="1:12" s="148" customFormat="1" ht="24" customHeight="1" x14ac:dyDescent="0.15">
      <c r="A8224" s="593">
        <v>1562</v>
      </c>
      <c r="B8224" s="161" t="s">
        <v>20</v>
      </c>
      <c r="C8224" s="162" t="s">
        <v>21</v>
      </c>
      <c r="D8224" s="162" t="s">
        <v>1884</v>
      </c>
      <c r="E8224" s="162" t="s">
        <v>1885</v>
      </c>
      <c r="F8224" s="594" t="s">
        <v>14</v>
      </c>
      <c r="G8224" s="594"/>
      <c r="H8224" s="592"/>
      <c r="I8224" s="592"/>
      <c r="J8224" s="592"/>
      <c r="K8224" s="592"/>
      <c r="L8224" s="592"/>
    </row>
    <row r="8225" spans="1:12" s="148" customFormat="1" ht="26.25" customHeight="1" x14ac:dyDescent="0.15">
      <c r="A8225" s="593"/>
      <c r="B8225" s="589" t="s">
        <v>6319</v>
      </c>
      <c r="C8225" s="595" t="s">
        <v>6320</v>
      </c>
      <c r="D8225" s="596">
        <v>43035</v>
      </c>
      <c r="E8225" s="589" t="s">
        <v>2064</v>
      </c>
      <c r="F8225" s="589" t="s">
        <v>1985</v>
      </c>
      <c r="G8225" s="589"/>
      <c r="H8225" s="591" t="s">
        <v>1890</v>
      </c>
      <c r="I8225" s="591"/>
      <c r="J8225" s="164" t="s">
        <v>1891</v>
      </c>
      <c r="K8225" s="164" t="s">
        <v>0</v>
      </c>
      <c r="L8225" s="165">
        <v>595</v>
      </c>
    </row>
    <row r="8226" spans="1:12" s="148" customFormat="1" ht="281.25" customHeight="1" x14ac:dyDescent="0.15">
      <c r="A8226" s="593"/>
      <c r="B8226" s="589"/>
      <c r="C8226" s="595"/>
      <c r="D8226" s="596"/>
      <c r="E8226" s="589"/>
      <c r="F8226" s="589"/>
      <c r="G8226" s="589"/>
      <c r="H8226" s="591" t="s">
        <v>1892</v>
      </c>
      <c r="I8226" s="591"/>
      <c r="J8226" s="164" t="s">
        <v>1891</v>
      </c>
      <c r="K8226" s="164" t="s">
        <v>0</v>
      </c>
      <c r="L8226" s="165">
        <v>86</v>
      </c>
    </row>
    <row r="8227" spans="1:12" s="148" customFormat="1" ht="24" customHeight="1" x14ac:dyDescent="0.15">
      <c r="A8227" s="593"/>
      <c r="B8227" s="161" t="s">
        <v>29</v>
      </c>
      <c r="C8227" s="162" t="s">
        <v>30</v>
      </c>
      <c r="D8227" s="162" t="s">
        <v>1893</v>
      </c>
      <c r="E8227" s="162" t="s">
        <v>1894</v>
      </c>
      <c r="F8227" s="592"/>
      <c r="G8227" s="592"/>
      <c r="H8227" s="591" t="s">
        <v>1895</v>
      </c>
      <c r="I8227" s="591"/>
      <c r="J8227" s="589" t="s">
        <v>1891</v>
      </c>
      <c r="K8227" s="589" t="s">
        <v>0</v>
      </c>
      <c r="L8227" s="590">
        <v>785</v>
      </c>
    </row>
    <row r="8228" spans="1:12" s="148" customFormat="1" ht="24" customHeight="1" x14ac:dyDescent="0.15">
      <c r="A8228" s="593"/>
      <c r="B8228" s="164" t="s">
        <v>1607</v>
      </c>
      <c r="C8228" s="164" t="s">
        <v>1985</v>
      </c>
      <c r="D8228" s="166">
        <v>43037</v>
      </c>
      <c r="E8228" s="164" t="s">
        <v>3113</v>
      </c>
      <c r="F8228" s="592"/>
      <c r="G8228" s="592"/>
      <c r="H8228" s="591"/>
      <c r="I8228" s="591"/>
      <c r="J8228" s="589"/>
      <c r="K8228" s="589"/>
      <c r="L8228" s="590"/>
    </row>
    <row r="8229" spans="1:12" s="148" customFormat="1" ht="24" customHeight="1" x14ac:dyDescent="0.15">
      <c r="A8229" s="593">
        <v>1563</v>
      </c>
      <c r="B8229" s="161" t="s">
        <v>20</v>
      </c>
      <c r="C8229" s="162" t="s">
        <v>21</v>
      </c>
      <c r="D8229" s="162" t="s">
        <v>1884</v>
      </c>
      <c r="E8229" s="162" t="s">
        <v>1885</v>
      </c>
      <c r="F8229" s="594" t="s">
        <v>14</v>
      </c>
      <c r="G8229" s="594"/>
      <c r="H8229" s="592"/>
      <c r="I8229" s="592"/>
      <c r="J8229" s="592"/>
      <c r="K8229" s="592"/>
      <c r="L8229" s="592"/>
    </row>
    <row r="8230" spans="1:12" s="148" customFormat="1" ht="26.25" customHeight="1" x14ac:dyDescent="0.15">
      <c r="A8230" s="593"/>
      <c r="B8230" s="589" t="s">
        <v>6319</v>
      </c>
      <c r="C8230" s="595" t="s">
        <v>6321</v>
      </c>
      <c r="D8230" s="596">
        <v>43142</v>
      </c>
      <c r="E8230" s="589" t="s">
        <v>1899</v>
      </c>
      <c r="F8230" s="589" t="s">
        <v>1985</v>
      </c>
      <c r="G8230" s="589"/>
      <c r="H8230" s="591" t="s">
        <v>1890</v>
      </c>
      <c r="I8230" s="591"/>
      <c r="J8230" s="164" t="s">
        <v>1891</v>
      </c>
      <c r="K8230" s="164" t="s">
        <v>0</v>
      </c>
      <c r="L8230" s="165">
        <v>1099.4000000000001</v>
      </c>
    </row>
    <row r="8231" spans="1:12" s="148" customFormat="1" ht="249.75" customHeight="1" x14ac:dyDescent="0.15">
      <c r="A8231" s="593"/>
      <c r="B8231" s="589"/>
      <c r="C8231" s="595"/>
      <c r="D8231" s="596"/>
      <c r="E8231" s="589"/>
      <c r="F8231" s="589"/>
      <c r="G8231" s="589"/>
      <c r="H8231" s="591" t="s">
        <v>1892</v>
      </c>
      <c r="I8231" s="591"/>
      <c r="J8231" s="164" t="s">
        <v>1891</v>
      </c>
      <c r="K8231" s="164" t="s">
        <v>0</v>
      </c>
      <c r="L8231" s="165">
        <v>386.96</v>
      </c>
    </row>
    <row r="8232" spans="1:12" s="148" customFormat="1" ht="24" customHeight="1" x14ac:dyDescent="0.15">
      <c r="A8232" s="593"/>
      <c r="B8232" s="161" t="s">
        <v>29</v>
      </c>
      <c r="C8232" s="162" t="s">
        <v>30</v>
      </c>
      <c r="D8232" s="162" t="s">
        <v>1893</v>
      </c>
      <c r="E8232" s="162" t="s">
        <v>1894</v>
      </c>
      <c r="F8232" s="592"/>
      <c r="G8232" s="592"/>
      <c r="H8232" s="591" t="s">
        <v>1895</v>
      </c>
      <c r="I8232" s="591"/>
      <c r="J8232" s="589" t="s">
        <v>1891</v>
      </c>
      <c r="K8232" s="589" t="s">
        <v>0</v>
      </c>
      <c r="L8232" s="590">
        <v>775</v>
      </c>
    </row>
    <row r="8233" spans="1:12" s="148" customFormat="1" ht="24" customHeight="1" x14ac:dyDescent="0.15">
      <c r="A8233" s="593"/>
      <c r="B8233" s="164" t="s">
        <v>1607</v>
      </c>
      <c r="C8233" s="164" t="s">
        <v>1985</v>
      </c>
      <c r="D8233" s="166">
        <v>43147</v>
      </c>
      <c r="E8233" s="164" t="s">
        <v>1971</v>
      </c>
      <c r="F8233" s="592"/>
      <c r="G8233" s="592"/>
      <c r="H8233" s="591"/>
      <c r="I8233" s="591"/>
      <c r="J8233" s="589"/>
      <c r="K8233" s="589"/>
      <c r="L8233" s="590"/>
    </row>
    <row r="8234" spans="1:12" s="148" customFormat="1" ht="24" customHeight="1" x14ac:dyDescent="0.15">
      <c r="A8234" s="593">
        <v>1564</v>
      </c>
      <c r="B8234" s="161" t="s">
        <v>20</v>
      </c>
      <c r="C8234" s="162" t="s">
        <v>21</v>
      </c>
      <c r="D8234" s="162" t="s">
        <v>1884</v>
      </c>
      <c r="E8234" s="162" t="s">
        <v>1885</v>
      </c>
      <c r="F8234" s="594" t="s">
        <v>14</v>
      </c>
      <c r="G8234" s="594"/>
      <c r="H8234" s="592"/>
      <c r="I8234" s="592"/>
      <c r="J8234" s="592"/>
      <c r="K8234" s="592"/>
      <c r="L8234" s="592"/>
    </row>
    <row r="8235" spans="1:12" s="148" customFormat="1" ht="26.25" customHeight="1" x14ac:dyDescent="0.15">
      <c r="A8235" s="593"/>
      <c r="B8235" s="589" t="s">
        <v>6322</v>
      </c>
      <c r="C8235" s="595" t="s">
        <v>6323</v>
      </c>
      <c r="D8235" s="596">
        <v>43123</v>
      </c>
      <c r="E8235" s="589" t="s">
        <v>2589</v>
      </c>
      <c r="F8235" s="589" t="s">
        <v>6324</v>
      </c>
      <c r="G8235" s="589"/>
      <c r="H8235" s="591" t="s">
        <v>1890</v>
      </c>
      <c r="I8235" s="591"/>
      <c r="J8235" s="164" t="s">
        <v>1891</v>
      </c>
      <c r="K8235" s="164" t="s">
        <v>0</v>
      </c>
      <c r="L8235" s="165">
        <v>1467</v>
      </c>
    </row>
    <row r="8236" spans="1:12" s="148" customFormat="1" ht="408.95" customHeight="1" x14ac:dyDescent="0.15">
      <c r="A8236" s="593"/>
      <c r="B8236" s="589"/>
      <c r="C8236" s="595"/>
      <c r="D8236" s="596"/>
      <c r="E8236" s="589"/>
      <c r="F8236" s="589"/>
      <c r="G8236" s="589"/>
      <c r="H8236" s="591" t="s">
        <v>1892</v>
      </c>
      <c r="I8236" s="591"/>
      <c r="J8236" s="589" t="s">
        <v>1891</v>
      </c>
      <c r="K8236" s="589" t="s">
        <v>0</v>
      </c>
      <c r="L8236" s="590">
        <v>1769.68</v>
      </c>
    </row>
    <row r="8237" spans="1:12" s="148" customFormat="1" ht="260.85000000000002" customHeight="1" x14ac:dyDescent="0.15">
      <c r="A8237" s="593"/>
      <c r="B8237" s="589"/>
      <c r="C8237" s="595"/>
      <c r="D8237" s="596"/>
      <c r="E8237" s="589"/>
      <c r="F8237" s="589"/>
      <c r="G8237" s="589"/>
      <c r="H8237" s="591"/>
      <c r="I8237" s="591"/>
      <c r="J8237" s="589"/>
      <c r="K8237" s="589"/>
      <c r="L8237" s="590"/>
    </row>
    <row r="8238" spans="1:12" s="148" customFormat="1" ht="24" customHeight="1" x14ac:dyDescent="0.15">
      <c r="A8238" s="593"/>
      <c r="B8238" s="161" t="s">
        <v>29</v>
      </c>
      <c r="C8238" s="162" t="s">
        <v>30</v>
      </c>
      <c r="D8238" s="162" t="s">
        <v>1893</v>
      </c>
      <c r="E8238" s="162" t="s">
        <v>1894</v>
      </c>
      <c r="F8238" s="592"/>
      <c r="G8238" s="592"/>
      <c r="H8238" s="591" t="s">
        <v>1895</v>
      </c>
      <c r="I8238" s="591"/>
      <c r="J8238" s="589" t="s">
        <v>1891</v>
      </c>
      <c r="K8238" s="589" t="s">
        <v>1891</v>
      </c>
      <c r="L8238" s="590">
        <v>0</v>
      </c>
    </row>
    <row r="8239" spans="1:12" s="148" customFormat="1" ht="24" customHeight="1" x14ac:dyDescent="0.15">
      <c r="A8239" s="593"/>
      <c r="B8239" s="164" t="s">
        <v>2160</v>
      </c>
      <c r="C8239" s="164" t="s">
        <v>6324</v>
      </c>
      <c r="D8239" s="166">
        <v>43129</v>
      </c>
      <c r="E8239" s="164" t="s">
        <v>3602</v>
      </c>
      <c r="F8239" s="592"/>
      <c r="G8239" s="592"/>
      <c r="H8239" s="591"/>
      <c r="I8239" s="591"/>
      <c r="J8239" s="589"/>
      <c r="K8239" s="589"/>
      <c r="L8239" s="590"/>
    </row>
    <row r="8240" spans="1:12" s="148" customFormat="1" ht="24" customHeight="1" x14ac:dyDescent="0.15">
      <c r="A8240" s="593">
        <v>1565</v>
      </c>
      <c r="B8240" s="161" t="s">
        <v>20</v>
      </c>
      <c r="C8240" s="162" t="s">
        <v>21</v>
      </c>
      <c r="D8240" s="162" t="s">
        <v>1884</v>
      </c>
      <c r="E8240" s="162" t="s">
        <v>1885</v>
      </c>
      <c r="F8240" s="594" t="s">
        <v>14</v>
      </c>
      <c r="G8240" s="594"/>
      <c r="H8240" s="592"/>
      <c r="I8240" s="592"/>
      <c r="J8240" s="592"/>
      <c r="K8240" s="592"/>
      <c r="L8240" s="592"/>
    </row>
    <row r="8241" spans="1:12" s="148" customFormat="1" ht="26.25" customHeight="1" x14ac:dyDescent="0.15">
      <c r="A8241" s="593"/>
      <c r="B8241" s="589" t="s">
        <v>6325</v>
      </c>
      <c r="C8241" s="589" t="s">
        <v>6326</v>
      </c>
      <c r="D8241" s="596">
        <v>43019</v>
      </c>
      <c r="E8241" s="589" t="s">
        <v>6327</v>
      </c>
      <c r="F8241" s="589" t="s">
        <v>6328</v>
      </c>
      <c r="G8241" s="589"/>
      <c r="H8241" s="591" t="s">
        <v>1890</v>
      </c>
      <c r="I8241" s="591"/>
      <c r="J8241" s="164" t="s">
        <v>1891</v>
      </c>
      <c r="K8241" s="164" t="s">
        <v>0</v>
      </c>
      <c r="L8241" s="165">
        <v>233</v>
      </c>
    </row>
    <row r="8242" spans="1:12" s="148" customFormat="1" ht="92.25" customHeight="1" x14ac:dyDescent="0.15">
      <c r="A8242" s="593"/>
      <c r="B8242" s="589"/>
      <c r="C8242" s="589"/>
      <c r="D8242" s="596"/>
      <c r="E8242" s="589"/>
      <c r="F8242" s="589"/>
      <c r="G8242" s="589"/>
      <c r="H8242" s="591" t="s">
        <v>1892</v>
      </c>
      <c r="I8242" s="591"/>
      <c r="J8242" s="164" t="s">
        <v>1891</v>
      </c>
      <c r="K8242" s="164" t="s">
        <v>0</v>
      </c>
      <c r="L8242" s="165">
        <v>621.11</v>
      </c>
    </row>
    <row r="8243" spans="1:12" s="148" customFormat="1" ht="24" customHeight="1" x14ac:dyDescent="0.15">
      <c r="A8243" s="593"/>
      <c r="B8243" s="161" t="s">
        <v>29</v>
      </c>
      <c r="C8243" s="162" t="s">
        <v>30</v>
      </c>
      <c r="D8243" s="162" t="s">
        <v>1893</v>
      </c>
      <c r="E8243" s="162" t="s">
        <v>1894</v>
      </c>
      <c r="F8243" s="592"/>
      <c r="G8243" s="592"/>
      <c r="H8243" s="591" t="s">
        <v>1895</v>
      </c>
      <c r="I8243" s="591"/>
      <c r="J8243" s="589" t="s">
        <v>1891</v>
      </c>
      <c r="K8243" s="589" t="s">
        <v>1891</v>
      </c>
      <c r="L8243" s="590">
        <v>0</v>
      </c>
    </row>
    <row r="8244" spans="1:12" s="148" customFormat="1" ht="34.5" customHeight="1" x14ac:dyDescent="0.15">
      <c r="A8244" s="593"/>
      <c r="B8244" s="164" t="s">
        <v>6329</v>
      </c>
      <c r="C8244" s="164" t="s">
        <v>6328</v>
      </c>
      <c r="D8244" s="166">
        <v>43021</v>
      </c>
      <c r="E8244" s="164" t="s">
        <v>2299</v>
      </c>
      <c r="F8244" s="592"/>
      <c r="G8244" s="592"/>
      <c r="H8244" s="591"/>
      <c r="I8244" s="591"/>
      <c r="J8244" s="589"/>
      <c r="K8244" s="589"/>
      <c r="L8244" s="590"/>
    </row>
    <row r="8245" spans="1:12" s="148" customFormat="1" ht="24" customHeight="1" x14ac:dyDescent="0.15">
      <c r="A8245" s="593">
        <v>1566</v>
      </c>
      <c r="B8245" s="161" t="s">
        <v>20</v>
      </c>
      <c r="C8245" s="162" t="s">
        <v>21</v>
      </c>
      <c r="D8245" s="162" t="s">
        <v>1884</v>
      </c>
      <c r="E8245" s="162" t="s">
        <v>1885</v>
      </c>
      <c r="F8245" s="594" t="s">
        <v>14</v>
      </c>
      <c r="G8245" s="594"/>
      <c r="H8245" s="592"/>
      <c r="I8245" s="592"/>
      <c r="J8245" s="592"/>
      <c r="K8245" s="592"/>
      <c r="L8245" s="592"/>
    </row>
    <row r="8246" spans="1:12" s="148" customFormat="1" ht="26.25" customHeight="1" x14ac:dyDescent="0.15">
      <c r="A8246" s="593"/>
      <c r="B8246" s="589" t="s">
        <v>6325</v>
      </c>
      <c r="C8246" s="595" t="s">
        <v>6330</v>
      </c>
      <c r="D8246" s="596">
        <v>43067</v>
      </c>
      <c r="E8246" s="589" t="s">
        <v>2064</v>
      </c>
      <c r="F8246" s="589" t="s">
        <v>2065</v>
      </c>
      <c r="G8246" s="589"/>
      <c r="H8246" s="591" t="s">
        <v>1890</v>
      </c>
      <c r="I8246" s="591"/>
      <c r="J8246" s="164" t="s">
        <v>1891</v>
      </c>
      <c r="K8246" s="164" t="s">
        <v>0</v>
      </c>
      <c r="L8246" s="165">
        <v>572</v>
      </c>
    </row>
    <row r="8247" spans="1:12" s="148" customFormat="1" ht="113.25" customHeight="1" x14ac:dyDescent="0.15">
      <c r="A8247" s="593"/>
      <c r="B8247" s="589"/>
      <c r="C8247" s="595"/>
      <c r="D8247" s="596"/>
      <c r="E8247" s="589"/>
      <c r="F8247" s="589"/>
      <c r="G8247" s="589"/>
      <c r="H8247" s="591" t="s">
        <v>1892</v>
      </c>
      <c r="I8247" s="591"/>
      <c r="J8247" s="164" t="s">
        <v>1891</v>
      </c>
      <c r="K8247" s="164" t="s">
        <v>0</v>
      </c>
      <c r="L8247" s="165">
        <v>76</v>
      </c>
    </row>
    <row r="8248" spans="1:12" s="148" customFormat="1" ht="24" customHeight="1" x14ac:dyDescent="0.15">
      <c r="A8248" s="593"/>
      <c r="B8248" s="161" t="s">
        <v>29</v>
      </c>
      <c r="C8248" s="162" t="s">
        <v>30</v>
      </c>
      <c r="D8248" s="162" t="s">
        <v>1893</v>
      </c>
      <c r="E8248" s="162" t="s">
        <v>1894</v>
      </c>
      <c r="F8248" s="592"/>
      <c r="G8248" s="592"/>
      <c r="H8248" s="591" t="s">
        <v>1895</v>
      </c>
      <c r="I8248" s="591"/>
      <c r="J8248" s="589" t="s">
        <v>1891</v>
      </c>
      <c r="K8248" s="589" t="s">
        <v>1891</v>
      </c>
      <c r="L8248" s="590">
        <v>0</v>
      </c>
    </row>
    <row r="8249" spans="1:12" s="148" customFormat="1" ht="34.5" customHeight="1" x14ac:dyDescent="0.15">
      <c r="A8249" s="593"/>
      <c r="B8249" s="164" t="s">
        <v>6329</v>
      </c>
      <c r="C8249" s="164" t="s">
        <v>2065</v>
      </c>
      <c r="D8249" s="166">
        <v>43069</v>
      </c>
      <c r="E8249" s="164" t="s">
        <v>5194</v>
      </c>
      <c r="F8249" s="592"/>
      <c r="G8249" s="592"/>
      <c r="H8249" s="591"/>
      <c r="I8249" s="591"/>
      <c r="J8249" s="589"/>
      <c r="K8249" s="589"/>
      <c r="L8249" s="590"/>
    </row>
    <row r="8250" spans="1:12" s="148" customFormat="1" ht="24" customHeight="1" x14ac:dyDescent="0.15">
      <c r="A8250" s="593">
        <v>1567</v>
      </c>
      <c r="B8250" s="161" t="s">
        <v>20</v>
      </c>
      <c r="C8250" s="162" t="s">
        <v>21</v>
      </c>
      <c r="D8250" s="162" t="s">
        <v>1884</v>
      </c>
      <c r="E8250" s="162" t="s">
        <v>1885</v>
      </c>
      <c r="F8250" s="594" t="s">
        <v>14</v>
      </c>
      <c r="G8250" s="594"/>
      <c r="H8250" s="592"/>
      <c r="I8250" s="592"/>
      <c r="J8250" s="592"/>
      <c r="K8250" s="592"/>
      <c r="L8250" s="592"/>
    </row>
    <row r="8251" spans="1:12" s="148" customFormat="1" ht="26.25" customHeight="1" x14ac:dyDescent="0.15">
      <c r="A8251" s="593"/>
      <c r="B8251" s="589" t="s">
        <v>6325</v>
      </c>
      <c r="C8251" s="595" t="s">
        <v>6331</v>
      </c>
      <c r="D8251" s="596">
        <v>43151</v>
      </c>
      <c r="E8251" s="589" t="s">
        <v>2919</v>
      </c>
      <c r="F8251" s="589" t="s">
        <v>6332</v>
      </c>
      <c r="G8251" s="589"/>
      <c r="H8251" s="591" t="s">
        <v>1890</v>
      </c>
      <c r="I8251" s="591"/>
      <c r="J8251" s="164" t="s">
        <v>1891</v>
      </c>
      <c r="K8251" s="164" t="s">
        <v>0</v>
      </c>
      <c r="L8251" s="165">
        <v>206.1</v>
      </c>
    </row>
    <row r="8252" spans="1:12" s="148" customFormat="1" ht="228.75" customHeight="1" x14ac:dyDescent="0.15">
      <c r="A8252" s="593"/>
      <c r="B8252" s="589"/>
      <c r="C8252" s="595"/>
      <c r="D8252" s="596"/>
      <c r="E8252" s="589"/>
      <c r="F8252" s="589"/>
      <c r="G8252" s="589"/>
      <c r="H8252" s="591" t="s">
        <v>1892</v>
      </c>
      <c r="I8252" s="591"/>
      <c r="J8252" s="164" t="s">
        <v>1891</v>
      </c>
      <c r="K8252" s="164" t="s">
        <v>0</v>
      </c>
      <c r="L8252" s="165">
        <v>350</v>
      </c>
    </row>
    <row r="8253" spans="1:12" s="148" customFormat="1" ht="24" customHeight="1" x14ac:dyDescent="0.15">
      <c r="A8253" s="593"/>
      <c r="B8253" s="161" t="s">
        <v>29</v>
      </c>
      <c r="C8253" s="162" t="s">
        <v>30</v>
      </c>
      <c r="D8253" s="162" t="s">
        <v>1893</v>
      </c>
      <c r="E8253" s="162" t="s">
        <v>1894</v>
      </c>
      <c r="F8253" s="592"/>
      <c r="G8253" s="592"/>
      <c r="H8253" s="591" t="s">
        <v>1895</v>
      </c>
      <c r="I8253" s="591"/>
      <c r="J8253" s="589" t="s">
        <v>1891</v>
      </c>
      <c r="K8253" s="589" t="s">
        <v>1891</v>
      </c>
      <c r="L8253" s="590">
        <v>0</v>
      </c>
    </row>
    <row r="8254" spans="1:12" s="148" customFormat="1" ht="34.5" customHeight="1" x14ac:dyDescent="0.15">
      <c r="A8254" s="593"/>
      <c r="B8254" s="164" t="s">
        <v>6329</v>
      </c>
      <c r="C8254" s="164" t="s">
        <v>6332</v>
      </c>
      <c r="D8254" s="166">
        <v>43152</v>
      </c>
      <c r="E8254" s="164" t="s">
        <v>6333</v>
      </c>
      <c r="F8254" s="592"/>
      <c r="G8254" s="592"/>
      <c r="H8254" s="591"/>
      <c r="I8254" s="591"/>
      <c r="J8254" s="589"/>
      <c r="K8254" s="589"/>
      <c r="L8254" s="590"/>
    </row>
    <row r="8255" spans="1:12" s="148" customFormat="1" ht="24" customHeight="1" x14ac:dyDescent="0.15">
      <c r="A8255" s="593">
        <v>1568</v>
      </c>
      <c r="B8255" s="161" t="s">
        <v>20</v>
      </c>
      <c r="C8255" s="162" t="s">
        <v>21</v>
      </c>
      <c r="D8255" s="162" t="s">
        <v>1884</v>
      </c>
      <c r="E8255" s="162" t="s">
        <v>1885</v>
      </c>
      <c r="F8255" s="594" t="s">
        <v>14</v>
      </c>
      <c r="G8255" s="594"/>
      <c r="H8255" s="592"/>
      <c r="I8255" s="592"/>
      <c r="J8255" s="592"/>
      <c r="K8255" s="592"/>
      <c r="L8255" s="592"/>
    </row>
    <row r="8256" spans="1:12" s="148" customFormat="1" ht="26.25" customHeight="1" x14ac:dyDescent="0.15">
      <c r="A8256" s="593"/>
      <c r="B8256" s="589" t="s">
        <v>6334</v>
      </c>
      <c r="C8256" s="595" t="s">
        <v>6335</v>
      </c>
      <c r="D8256" s="596">
        <v>43014</v>
      </c>
      <c r="E8256" s="589" t="s">
        <v>2910</v>
      </c>
      <c r="F8256" s="589" t="s">
        <v>5155</v>
      </c>
      <c r="G8256" s="589"/>
      <c r="H8256" s="591" t="s">
        <v>1890</v>
      </c>
      <c r="I8256" s="591"/>
      <c r="J8256" s="164" t="s">
        <v>1891</v>
      </c>
      <c r="K8256" s="164" t="s">
        <v>0</v>
      </c>
      <c r="L8256" s="165">
        <v>1095</v>
      </c>
    </row>
    <row r="8257" spans="1:12" s="148" customFormat="1" ht="344.25" customHeight="1" x14ac:dyDescent="0.15">
      <c r="A8257" s="593"/>
      <c r="B8257" s="589"/>
      <c r="C8257" s="595"/>
      <c r="D8257" s="596"/>
      <c r="E8257" s="589"/>
      <c r="F8257" s="589"/>
      <c r="G8257" s="589"/>
      <c r="H8257" s="591" t="s">
        <v>1892</v>
      </c>
      <c r="I8257" s="591"/>
      <c r="J8257" s="164" t="s">
        <v>1891</v>
      </c>
      <c r="K8257" s="164" t="s">
        <v>0</v>
      </c>
      <c r="L8257" s="165">
        <v>599.41</v>
      </c>
    </row>
    <row r="8258" spans="1:12" s="148" customFormat="1" ht="24" customHeight="1" x14ac:dyDescent="0.15">
      <c r="A8258" s="593"/>
      <c r="B8258" s="161" t="s">
        <v>29</v>
      </c>
      <c r="C8258" s="162" t="s">
        <v>30</v>
      </c>
      <c r="D8258" s="162" t="s">
        <v>1893</v>
      </c>
      <c r="E8258" s="162" t="s">
        <v>1894</v>
      </c>
      <c r="F8258" s="592"/>
      <c r="G8258" s="592"/>
      <c r="H8258" s="591" t="s">
        <v>1895</v>
      </c>
      <c r="I8258" s="591"/>
      <c r="J8258" s="589" t="s">
        <v>1891</v>
      </c>
      <c r="K8258" s="589" t="s">
        <v>0</v>
      </c>
      <c r="L8258" s="590">
        <v>775</v>
      </c>
    </row>
    <row r="8259" spans="1:12" s="148" customFormat="1" ht="34.5" customHeight="1" x14ac:dyDescent="0.15">
      <c r="A8259" s="593"/>
      <c r="B8259" s="164" t="s">
        <v>6336</v>
      </c>
      <c r="C8259" s="164" t="s">
        <v>5155</v>
      </c>
      <c r="D8259" s="166">
        <v>43019</v>
      </c>
      <c r="E8259" s="164" t="s">
        <v>4535</v>
      </c>
      <c r="F8259" s="592"/>
      <c r="G8259" s="592"/>
      <c r="H8259" s="591"/>
      <c r="I8259" s="591"/>
      <c r="J8259" s="589"/>
      <c r="K8259" s="589"/>
      <c r="L8259" s="590"/>
    </row>
    <row r="8260" spans="1:12" s="148" customFormat="1" ht="24" customHeight="1" x14ac:dyDescent="0.15">
      <c r="A8260" s="593">
        <v>1569</v>
      </c>
      <c r="B8260" s="161" t="s">
        <v>20</v>
      </c>
      <c r="C8260" s="162" t="s">
        <v>21</v>
      </c>
      <c r="D8260" s="162" t="s">
        <v>1884</v>
      </c>
      <c r="E8260" s="162" t="s">
        <v>1885</v>
      </c>
      <c r="F8260" s="594" t="s">
        <v>14</v>
      </c>
      <c r="G8260" s="594"/>
      <c r="H8260" s="592"/>
      <c r="I8260" s="592"/>
      <c r="J8260" s="592"/>
      <c r="K8260" s="592"/>
      <c r="L8260" s="592"/>
    </row>
    <row r="8261" spans="1:12" s="148" customFormat="1" ht="26.25" customHeight="1" x14ac:dyDescent="0.15">
      <c r="A8261" s="593"/>
      <c r="B8261" s="589" t="s">
        <v>6337</v>
      </c>
      <c r="C8261" s="595" t="s">
        <v>6338</v>
      </c>
      <c r="D8261" s="596">
        <v>43179</v>
      </c>
      <c r="E8261" s="589" t="s">
        <v>2064</v>
      </c>
      <c r="F8261" s="589" t="s">
        <v>6339</v>
      </c>
      <c r="G8261" s="589"/>
      <c r="H8261" s="591" t="s">
        <v>1890</v>
      </c>
      <c r="I8261" s="591"/>
      <c r="J8261" s="164" t="s">
        <v>1891</v>
      </c>
      <c r="K8261" s="164" t="s">
        <v>0</v>
      </c>
      <c r="L8261" s="165">
        <v>148</v>
      </c>
    </row>
    <row r="8262" spans="1:12" s="148" customFormat="1" ht="123.75" customHeight="1" x14ac:dyDescent="0.15">
      <c r="A8262" s="593"/>
      <c r="B8262" s="589"/>
      <c r="C8262" s="595"/>
      <c r="D8262" s="596"/>
      <c r="E8262" s="589"/>
      <c r="F8262" s="589"/>
      <c r="G8262" s="589"/>
      <c r="H8262" s="591" t="s">
        <v>1892</v>
      </c>
      <c r="I8262" s="591"/>
      <c r="J8262" s="164" t="s">
        <v>1891</v>
      </c>
      <c r="K8262" s="164" t="s">
        <v>1891</v>
      </c>
      <c r="L8262" s="165">
        <v>0</v>
      </c>
    </row>
    <row r="8263" spans="1:12" s="148" customFormat="1" ht="24" customHeight="1" x14ac:dyDescent="0.15">
      <c r="A8263" s="593"/>
      <c r="B8263" s="161" t="s">
        <v>29</v>
      </c>
      <c r="C8263" s="162" t="s">
        <v>30</v>
      </c>
      <c r="D8263" s="162" t="s">
        <v>1893</v>
      </c>
      <c r="E8263" s="162" t="s">
        <v>1894</v>
      </c>
      <c r="F8263" s="592"/>
      <c r="G8263" s="592"/>
      <c r="H8263" s="591" t="s">
        <v>1895</v>
      </c>
      <c r="I8263" s="591"/>
      <c r="J8263" s="589" t="s">
        <v>1891</v>
      </c>
      <c r="K8263" s="589" t="s">
        <v>0</v>
      </c>
      <c r="L8263" s="590">
        <v>1795</v>
      </c>
    </row>
    <row r="8264" spans="1:12" s="148" customFormat="1" ht="24" customHeight="1" x14ac:dyDescent="0.15">
      <c r="A8264" s="593"/>
      <c r="B8264" s="164" t="s">
        <v>3838</v>
      </c>
      <c r="C8264" s="164" t="s">
        <v>6339</v>
      </c>
      <c r="D8264" s="166">
        <v>43180</v>
      </c>
      <c r="E8264" s="164" t="s">
        <v>4025</v>
      </c>
      <c r="F8264" s="592"/>
      <c r="G8264" s="592"/>
      <c r="H8264" s="591"/>
      <c r="I8264" s="591"/>
      <c r="J8264" s="589"/>
      <c r="K8264" s="589"/>
      <c r="L8264" s="590"/>
    </row>
    <row r="8265" spans="1:12" s="148" customFormat="1" ht="24" customHeight="1" x14ac:dyDescent="0.15">
      <c r="A8265" s="593">
        <v>1570</v>
      </c>
      <c r="B8265" s="161" t="s">
        <v>20</v>
      </c>
      <c r="C8265" s="162" t="s">
        <v>21</v>
      </c>
      <c r="D8265" s="162" t="s">
        <v>1884</v>
      </c>
      <c r="E8265" s="162" t="s">
        <v>1885</v>
      </c>
      <c r="F8265" s="594" t="s">
        <v>14</v>
      </c>
      <c r="G8265" s="594"/>
      <c r="H8265" s="592"/>
      <c r="I8265" s="592"/>
      <c r="J8265" s="592"/>
      <c r="K8265" s="592"/>
      <c r="L8265" s="592"/>
    </row>
    <row r="8266" spans="1:12" s="148" customFormat="1" ht="26.25" customHeight="1" x14ac:dyDescent="0.15">
      <c r="A8266" s="593"/>
      <c r="B8266" s="589" t="s">
        <v>6340</v>
      </c>
      <c r="C8266" s="595" t="s">
        <v>6341</v>
      </c>
      <c r="D8266" s="596">
        <v>43187</v>
      </c>
      <c r="E8266" s="589" t="s">
        <v>2372</v>
      </c>
      <c r="F8266" s="589" t="s">
        <v>570</v>
      </c>
      <c r="G8266" s="589"/>
      <c r="H8266" s="591" t="s">
        <v>1890</v>
      </c>
      <c r="I8266" s="591"/>
      <c r="J8266" s="164" t="s">
        <v>1891</v>
      </c>
      <c r="K8266" s="164" t="s">
        <v>0</v>
      </c>
      <c r="L8266" s="165">
        <v>178</v>
      </c>
    </row>
    <row r="8267" spans="1:12" s="148" customFormat="1" ht="408.95" customHeight="1" x14ac:dyDescent="0.15">
      <c r="A8267" s="593"/>
      <c r="B8267" s="589"/>
      <c r="C8267" s="595"/>
      <c r="D8267" s="596"/>
      <c r="E8267" s="589"/>
      <c r="F8267" s="589"/>
      <c r="G8267" s="589"/>
      <c r="H8267" s="591" t="s">
        <v>1892</v>
      </c>
      <c r="I8267" s="591"/>
      <c r="J8267" s="589" t="s">
        <v>1891</v>
      </c>
      <c r="K8267" s="589" t="s">
        <v>0</v>
      </c>
      <c r="L8267" s="590">
        <v>368.6</v>
      </c>
    </row>
    <row r="8268" spans="1:12" s="148" customFormat="1" ht="103.35" customHeight="1" x14ac:dyDescent="0.15">
      <c r="A8268" s="593"/>
      <c r="B8268" s="589"/>
      <c r="C8268" s="595"/>
      <c r="D8268" s="596"/>
      <c r="E8268" s="589"/>
      <c r="F8268" s="589"/>
      <c r="G8268" s="589"/>
      <c r="H8268" s="591"/>
      <c r="I8268" s="591"/>
      <c r="J8268" s="589"/>
      <c r="K8268" s="589"/>
      <c r="L8268" s="590"/>
    </row>
    <row r="8269" spans="1:12" s="148" customFormat="1" ht="24" customHeight="1" x14ac:dyDescent="0.15">
      <c r="A8269" s="593"/>
      <c r="B8269" s="161" t="s">
        <v>29</v>
      </c>
      <c r="C8269" s="162" t="s">
        <v>30</v>
      </c>
      <c r="D8269" s="162" t="s">
        <v>1893</v>
      </c>
      <c r="E8269" s="162" t="s">
        <v>1894</v>
      </c>
      <c r="F8269" s="592"/>
      <c r="G8269" s="592"/>
      <c r="H8269" s="591" t="s">
        <v>1895</v>
      </c>
      <c r="I8269" s="591"/>
      <c r="J8269" s="589" t="s">
        <v>1891</v>
      </c>
      <c r="K8269" s="589" t="s">
        <v>1891</v>
      </c>
      <c r="L8269" s="590">
        <v>0</v>
      </c>
    </row>
    <row r="8270" spans="1:12" s="148" customFormat="1" ht="24" customHeight="1" x14ac:dyDescent="0.15">
      <c r="A8270" s="593"/>
      <c r="B8270" s="164" t="s">
        <v>2745</v>
      </c>
      <c r="C8270" s="164" t="s">
        <v>570</v>
      </c>
      <c r="D8270" s="166">
        <v>43188</v>
      </c>
      <c r="E8270" s="164" t="s">
        <v>4361</v>
      </c>
      <c r="F8270" s="592"/>
      <c r="G8270" s="592"/>
      <c r="H8270" s="591"/>
      <c r="I8270" s="591"/>
      <c r="J8270" s="589"/>
      <c r="K8270" s="589"/>
      <c r="L8270" s="590"/>
    </row>
    <row r="8271" spans="1:12" s="148" customFormat="1" ht="24" customHeight="1" x14ac:dyDescent="0.15">
      <c r="A8271" s="593">
        <v>1571</v>
      </c>
      <c r="B8271" s="161" t="s">
        <v>20</v>
      </c>
      <c r="C8271" s="162" t="s">
        <v>21</v>
      </c>
      <c r="D8271" s="162" t="s">
        <v>1884</v>
      </c>
      <c r="E8271" s="162" t="s">
        <v>1885</v>
      </c>
      <c r="F8271" s="594" t="s">
        <v>14</v>
      </c>
      <c r="G8271" s="594"/>
      <c r="H8271" s="592"/>
      <c r="I8271" s="592"/>
      <c r="J8271" s="592"/>
      <c r="K8271" s="592"/>
      <c r="L8271" s="592"/>
    </row>
    <row r="8272" spans="1:12" s="148" customFormat="1" ht="26.25" customHeight="1" x14ac:dyDescent="0.15">
      <c r="A8272" s="593"/>
      <c r="B8272" s="589" t="s">
        <v>6342</v>
      </c>
      <c r="C8272" s="595" t="s">
        <v>6343</v>
      </c>
      <c r="D8272" s="596">
        <v>43036</v>
      </c>
      <c r="E8272" s="589" t="s">
        <v>2460</v>
      </c>
      <c r="F8272" s="589" t="s">
        <v>3335</v>
      </c>
      <c r="G8272" s="589"/>
      <c r="H8272" s="591" t="s">
        <v>1890</v>
      </c>
      <c r="I8272" s="591"/>
      <c r="J8272" s="164" t="s">
        <v>1891</v>
      </c>
      <c r="K8272" s="164" t="s">
        <v>0</v>
      </c>
      <c r="L8272" s="165">
        <v>604.14</v>
      </c>
    </row>
    <row r="8273" spans="1:12" s="148" customFormat="1" ht="408.95" customHeight="1" x14ac:dyDescent="0.15">
      <c r="A8273" s="593"/>
      <c r="B8273" s="589"/>
      <c r="C8273" s="595"/>
      <c r="D8273" s="596"/>
      <c r="E8273" s="589"/>
      <c r="F8273" s="589"/>
      <c r="G8273" s="589"/>
      <c r="H8273" s="591" t="s">
        <v>1892</v>
      </c>
      <c r="I8273" s="591"/>
      <c r="J8273" s="589" t="s">
        <v>1891</v>
      </c>
      <c r="K8273" s="589" t="s">
        <v>0</v>
      </c>
      <c r="L8273" s="590">
        <v>946.3</v>
      </c>
    </row>
    <row r="8274" spans="1:12" s="148" customFormat="1" ht="113.85" customHeight="1" x14ac:dyDescent="0.15">
      <c r="A8274" s="593"/>
      <c r="B8274" s="589"/>
      <c r="C8274" s="595"/>
      <c r="D8274" s="596"/>
      <c r="E8274" s="589"/>
      <c r="F8274" s="589"/>
      <c r="G8274" s="589"/>
      <c r="H8274" s="591"/>
      <c r="I8274" s="591"/>
      <c r="J8274" s="589"/>
      <c r="K8274" s="589"/>
      <c r="L8274" s="590"/>
    </row>
    <row r="8275" spans="1:12" s="148" customFormat="1" ht="24" customHeight="1" x14ac:dyDescent="0.15">
      <c r="A8275" s="593"/>
      <c r="B8275" s="161" t="s">
        <v>29</v>
      </c>
      <c r="C8275" s="162" t="s">
        <v>30</v>
      </c>
      <c r="D8275" s="162" t="s">
        <v>1893</v>
      </c>
      <c r="E8275" s="162" t="s">
        <v>1894</v>
      </c>
      <c r="F8275" s="592"/>
      <c r="G8275" s="592"/>
      <c r="H8275" s="591" t="s">
        <v>1895</v>
      </c>
      <c r="I8275" s="591"/>
      <c r="J8275" s="589" t="s">
        <v>1891</v>
      </c>
      <c r="K8275" s="589" t="s">
        <v>1891</v>
      </c>
      <c r="L8275" s="590">
        <v>0</v>
      </c>
    </row>
    <row r="8276" spans="1:12" s="148" customFormat="1" ht="24" customHeight="1" x14ac:dyDescent="0.15">
      <c r="A8276" s="593"/>
      <c r="B8276" s="164" t="s">
        <v>2059</v>
      </c>
      <c r="C8276" s="164" t="s">
        <v>3335</v>
      </c>
      <c r="D8276" s="166">
        <v>43040</v>
      </c>
      <c r="E8276" s="164" t="s">
        <v>5963</v>
      </c>
      <c r="F8276" s="592"/>
      <c r="G8276" s="592"/>
      <c r="H8276" s="591"/>
      <c r="I8276" s="591"/>
      <c r="J8276" s="589"/>
      <c r="K8276" s="589"/>
      <c r="L8276" s="590"/>
    </row>
    <row r="8277" spans="1:12" s="148" customFormat="1" ht="24" customHeight="1" x14ac:dyDescent="0.15">
      <c r="A8277" s="593">
        <v>1572</v>
      </c>
      <c r="B8277" s="161" t="s">
        <v>20</v>
      </c>
      <c r="C8277" s="162" t="s">
        <v>21</v>
      </c>
      <c r="D8277" s="162" t="s">
        <v>1884</v>
      </c>
      <c r="E8277" s="162" t="s">
        <v>1885</v>
      </c>
      <c r="F8277" s="594" t="s">
        <v>14</v>
      </c>
      <c r="G8277" s="594"/>
      <c r="H8277" s="592"/>
      <c r="I8277" s="592"/>
      <c r="J8277" s="592"/>
      <c r="K8277" s="592"/>
      <c r="L8277" s="592"/>
    </row>
    <row r="8278" spans="1:12" s="148" customFormat="1" ht="26.25" customHeight="1" x14ac:dyDescent="0.15">
      <c r="A8278" s="593"/>
      <c r="B8278" s="589" t="s">
        <v>6344</v>
      </c>
      <c r="C8278" s="595" t="s">
        <v>6345</v>
      </c>
      <c r="D8278" s="596">
        <v>43009</v>
      </c>
      <c r="E8278" s="589" t="s">
        <v>6346</v>
      </c>
      <c r="F8278" s="589" t="s">
        <v>6347</v>
      </c>
      <c r="G8278" s="589"/>
      <c r="H8278" s="591" t="s">
        <v>1890</v>
      </c>
      <c r="I8278" s="591"/>
      <c r="J8278" s="164" t="s">
        <v>1891</v>
      </c>
      <c r="K8278" s="164" t="s">
        <v>0</v>
      </c>
      <c r="L8278" s="165">
        <v>444</v>
      </c>
    </row>
    <row r="8279" spans="1:12" s="148" customFormat="1" ht="207.75" customHeight="1" x14ac:dyDescent="0.15">
      <c r="A8279" s="593"/>
      <c r="B8279" s="589"/>
      <c r="C8279" s="595"/>
      <c r="D8279" s="596"/>
      <c r="E8279" s="589"/>
      <c r="F8279" s="589"/>
      <c r="G8279" s="589"/>
      <c r="H8279" s="591" t="s">
        <v>1892</v>
      </c>
      <c r="I8279" s="591"/>
      <c r="J8279" s="164" t="s">
        <v>1891</v>
      </c>
      <c r="K8279" s="164" t="s">
        <v>0</v>
      </c>
      <c r="L8279" s="165">
        <v>488</v>
      </c>
    </row>
    <row r="8280" spans="1:12" s="148" customFormat="1" ht="24" customHeight="1" x14ac:dyDescent="0.15">
      <c r="A8280" s="593"/>
      <c r="B8280" s="161" t="s">
        <v>29</v>
      </c>
      <c r="C8280" s="162" t="s">
        <v>30</v>
      </c>
      <c r="D8280" s="162" t="s">
        <v>1893</v>
      </c>
      <c r="E8280" s="162" t="s">
        <v>1894</v>
      </c>
      <c r="F8280" s="592"/>
      <c r="G8280" s="592"/>
      <c r="H8280" s="591" t="s">
        <v>1895</v>
      </c>
      <c r="I8280" s="591"/>
      <c r="J8280" s="589" t="s">
        <v>1891</v>
      </c>
      <c r="K8280" s="589" t="s">
        <v>0</v>
      </c>
      <c r="L8280" s="590">
        <v>140</v>
      </c>
    </row>
    <row r="8281" spans="1:12" s="148" customFormat="1" ht="24" customHeight="1" x14ac:dyDescent="0.15">
      <c r="A8281" s="593"/>
      <c r="B8281" s="164" t="s">
        <v>2052</v>
      </c>
      <c r="C8281" s="164" t="s">
        <v>6347</v>
      </c>
      <c r="D8281" s="166">
        <v>43013</v>
      </c>
      <c r="E8281" s="164" t="s">
        <v>2338</v>
      </c>
      <c r="F8281" s="592"/>
      <c r="G8281" s="592"/>
      <c r="H8281" s="591"/>
      <c r="I8281" s="591"/>
      <c r="J8281" s="589"/>
      <c r="K8281" s="589"/>
      <c r="L8281" s="590"/>
    </row>
    <row r="8282" spans="1:12" s="148" customFormat="1" ht="24" customHeight="1" x14ac:dyDescent="0.15">
      <c r="A8282" s="593">
        <v>1573</v>
      </c>
      <c r="B8282" s="161" t="s">
        <v>20</v>
      </c>
      <c r="C8282" s="162" t="s">
        <v>21</v>
      </c>
      <c r="D8282" s="162" t="s">
        <v>1884</v>
      </c>
      <c r="E8282" s="162" t="s">
        <v>1885</v>
      </c>
      <c r="F8282" s="594" t="s">
        <v>14</v>
      </c>
      <c r="G8282" s="594"/>
      <c r="H8282" s="592"/>
      <c r="I8282" s="592"/>
      <c r="J8282" s="592"/>
      <c r="K8282" s="592"/>
      <c r="L8282" s="592"/>
    </row>
    <row r="8283" spans="1:12" s="148" customFormat="1" ht="26.25" customHeight="1" x14ac:dyDescent="0.15">
      <c r="A8283" s="593"/>
      <c r="B8283" s="589" t="s">
        <v>6344</v>
      </c>
      <c r="C8283" s="595" t="s">
        <v>6348</v>
      </c>
      <c r="D8283" s="596">
        <v>43177</v>
      </c>
      <c r="E8283" s="589" t="s">
        <v>5334</v>
      </c>
      <c r="F8283" s="589" t="s">
        <v>6349</v>
      </c>
      <c r="G8283" s="589"/>
      <c r="H8283" s="591" t="s">
        <v>1890</v>
      </c>
      <c r="I8283" s="591"/>
      <c r="J8283" s="164" t="s">
        <v>1891</v>
      </c>
      <c r="K8283" s="164" t="s">
        <v>1891</v>
      </c>
      <c r="L8283" s="165">
        <v>0</v>
      </c>
    </row>
    <row r="8284" spans="1:12" s="148" customFormat="1" ht="333.75" customHeight="1" x14ac:dyDescent="0.15">
      <c r="A8284" s="593"/>
      <c r="B8284" s="589"/>
      <c r="C8284" s="595"/>
      <c r="D8284" s="596"/>
      <c r="E8284" s="589"/>
      <c r="F8284" s="589"/>
      <c r="G8284" s="589"/>
      <c r="H8284" s="591" t="s">
        <v>1892</v>
      </c>
      <c r="I8284" s="591"/>
      <c r="J8284" s="164" t="s">
        <v>1891</v>
      </c>
      <c r="K8284" s="164" t="s">
        <v>0</v>
      </c>
      <c r="L8284" s="165">
        <v>2063.06</v>
      </c>
    </row>
    <row r="8285" spans="1:12" s="148" customFormat="1" ht="24" customHeight="1" x14ac:dyDescent="0.15">
      <c r="A8285" s="593"/>
      <c r="B8285" s="161" t="s">
        <v>29</v>
      </c>
      <c r="C8285" s="162" t="s">
        <v>30</v>
      </c>
      <c r="D8285" s="162" t="s">
        <v>1893</v>
      </c>
      <c r="E8285" s="162" t="s">
        <v>1894</v>
      </c>
      <c r="F8285" s="592"/>
      <c r="G8285" s="592"/>
      <c r="H8285" s="591" t="s">
        <v>1895</v>
      </c>
      <c r="I8285" s="591"/>
      <c r="J8285" s="589" t="s">
        <v>1891</v>
      </c>
      <c r="K8285" s="589" t="s">
        <v>0</v>
      </c>
      <c r="L8285" s="590">
        <v>992.63</v>
      </c>
    </row>
    <row r="8286" spans="1:12" s="148" customFormat="1" ht="24" customHeight="1" x14ac:dyDescent="0.15">
      <c r="A8286" s="593"/>
      <c r="B8286" s="164" t="s">
        <v>2052</v>
      </c>
      <c r="C8286" s="164" t="s">
        <v>6349</v>
      </c>
      <c r="D8286" s="166">
        <v>43182</v>
      </c>
      <c r="E8286" s="164" t="s">
        <v>4056</v>
      </c>
      <c r="F8286" s="592"/>
      <c r="G8286" s="592"/>
      <c r="H8286" s="591"/>
      <c r="I8286" s="591"/>
      <c r="J8286" s="589"/>
      <c r="K8286" s="589"/>
      <c r="L8286" s="590"/>
    </row>
    <row r="8287" spans="1:12" s="148" customFormat="1" ht="24" customHeight="1" x14ac:dyDescent="0.15">
      <c r="A8287" s="593">
        <v>1574</v>
      </c>
      <c r="B8287" s="161" t="s">
        <v>20</v>
      </c>
      <c r="C8287" s="162" t="s">
        <v>21</v>
      </c>
      <c r="D8287" s="162" t="s">
        <v>1884</v>
      </c>
      <c r="E8287" s="162" t="s">
        <v>1885</v>
      </c>
      <c r="F8287" s="594" t="s">
        <v>14</v>
      </c>
      <c r="G8287" s="594"/>
      <c r="H8287" s="592"/>
      <c r="I8287" s="592"/>
      <c r="J8287" s="592"/>
      <c r="K8287" s="592"/>
      <c r="L8287" s="592"/>
    </row>
    <row r="8288" spans="1:12" s="148" customFormat="1" ht="26.25" customHeight="1" x14ac:dyDescent="0.15">
      <c r="A8288" s="593"/>
      <c r="B8288" s="589" t="s">
        <v>6350</v>
      </c>
      <c r="C8288" s="595" t="s">
        <v>6351</v>
      </c>
      <c r="D8288" s="596">
        <v>43010</v>
      </c>
      <c r="E8288" s="589" t="s">
        <v>5513</v>
      </c>
      <c r="F8288" s="589" t="s">
        <v>6352</v>
      </c>
      <c r="G8288" s="589"/>
      <c r="H8288" s="591" t="s">
        <v>1890</v>
      </c>
      <c r="I8288" s="591"/>
      <c r="J8288" s="164" t="s">
        <v>1891</v>
      </c>
      <c r="K8288" s="164" t="s">
        <v>0</v>
      </c>
      <c r="L8288" s="165">
        <v>632</v>
      </c>
    </row>
    <row r="8289" spans="1:12" s="148" customFormat="1" ht="270.75" customHeight="1" x14ac:dyDescent="0.15">
      <c r="A8289" s="593"/>
      <c r="B8289" s="589"/>
      <c r="C8289" s="595"/>
      <c r="D8289" s="596"/>
      <c r="E8289" s="589"/>
      <c r="F8289" s="589"/>
      <c r="G8289" s="589"/>
      <c r="H8289" s="591" t="s">
        <v>1892</v>
      </c>
      <c r="I8289" s="591"/>
      <c r="J8289" s="164" t="s">
        <v>1891</v>
      </c>
      <c r="K8289" s="164" t="s">
        <v>0</v>
      </c>
      <c r="L8289" s="165">
        <v>2269.91</v>
      </c>
    </row>
    <row r="8290" spans="1:12" s="148" customFormat="1" ht="24" customHeight="1" x14ac:dyDescent="0.15">
      <c r="A8290" s="593"/>
      <c r="B8290" s="161" t="s">
        <v>29</v>
      </c>
      <c r="C8290" s="162" t="s">
        <v>30</v>
      </c>
      <c r="D8290" s="162" t="s">
        <v>1893</v>
      </c>
      <c r="E8290" s="162" t="s">
        <v>1894</v>
      </c>
      <c r="F8290" s="592"/>
      <c r="G8290" s="592"/>
      <c r="H8290" s="591" t="s">
        <v>1895</v>
      </c>
      <c r="I8290" s="591"/>
      <c r="J8290" s="589" t="s">
        <v>1891</v>
      </c>
      <c r="K8290" s="589" t="s">
        <v>0</v>
      </c>
      <c r="L8290" s="590">
        <v>130</v>
      </c>
    </row>
    <row r="8291" spans="1:12" s="148" customFormat="1" ht="24" customHeight="1" x14ac:dyDescent="0.15">
      <c r="A8291" s="593"/>
      <c r="B8291" s="164" t="s">
        <v>2059</v>
      </c>
      <c r="C8291" s="164" t="s">
        <v>6352</v>
      </c>
      <c r="D8291" s="166">
        <v>43016</v>
      </c>
      <c r="E8291" s="164" t="s">
        <v>3672</v>
      </c>
      <c r="F8291" s="592"/>
      <c r="G8291" s="592"/>
      <c r="H8291" s="591"/>
      <c r="I8291" s="591"/>
      <c r="J8291" s="589"/>
      <c r="K8291" s="589"/>
      <c r="L8291" s="590"/>
    </row>
    <row r="8292" spans="1:12" s="148" customFormat="1" ht="24" customHeight="1" x14ac:dyDescent="0.15">
      <c r="A8292" s="593">
        <v>1575</v>
      </c>
      <c r="B8292" s="161" t="s">
        <v>20</v>
      </c>
      <c r="C8292" s="162" t="s">
        <v>21</v>
      </c>
      <c r="D8292" s="162" t="s">
        <v>1884</v>
      </c>
      <c r="E8292" s="162" t="s">
        <v>1885</v>
      </c>
      <c r="F8292" s="594" t="s">
        <v>14</v>
      </c>
      <c r="G8292" s="594"/>
      <c r="H8292" s="592"/>
      <c r="I8292" s="592"/>
      <c r="J8292" s="592"/>
      <c r="K8292" s="592"/>
      <c r="L8292" s="592"/>
    </row>
    <row r="8293" spans="1:12" s="148" customFormat="1" ht="26.25" customHeight="1" x14ac:dyDescent="0.15">
      <c r="A8293" s="593"/>
      <c r="B8293" s="589" t="s">
        <v>6350</v>
      </c>
      <c r="C8293" s="595" t="s">
        <v>6353</v>
      </c>
      <c r="D8293" s="596">
        <v>43018</v>
      </c>
      <c r="E8293" s="589" t="s">
        <v>1908</v>
      </c>
      <c r="F8293" s="589" t="s">
        <v>6354</v>
      </c>
      <c r="G8293" s="589"/>
      <c r="H8293" s="591" t="s">
        <v>1890</v>
      </c>
      <c r="I8293" s="591"/>
      <c r="J8293" s="164" t="s">
        <v>1891</v>
      </c>
      <c r="K8293" s="164" t="s">
        <v>0</v>
      </c>
      <c r="L8293" s="165">
        <v>291</v>
      </c>
    </row>
    <row r="8294" spans="1:12" s="148" customFormat="1" ht="260.25" customHeight="1" x14ac:dyDescent="0.15">
      <c r="A8294" s="593"/>
      <c r="B8294" s="589"/>
      <c r="C8294" s="595"/>
      <c r="D8294" s="596"/>
      <c r="E8294" s="589"/>
      <c r="F8294" s="589"/>
      <c r="G8294" s="589"/>
      <c r="H8294" s="591" t="s">
        <v>1892</v>
      </c>
      <c r="I8294" s="591"/>
      <c r="J8294" s="164" t="s">
        <v>1891</v>
      </c>
      <c r="K8294" s="164" t="s">
        <v>0</v>
      </c>
      <c r="L8294" s="165">
        <v>988</v>
      </c>
    </row>
    <row r="8295" spans="1:12" s="148" customFormat="1" ht="24" customHeight="1" x14ac:dyDescent="0.15">
      <c r="A8295" s="593"/>
      <c r="B8295" s="161" t="s">
        <v>29</v>
      </c>
      <c r="C8295" s="162" t="s">
        <v>30</v>
      </c>
      <c r="D8295" s="162" t="s">
        <v>1893</v>
      </c>
      <c r="E8295" s="162" t="s">
        <v>1894</v>
      </c>
      <c r="F8295" s="592"/>
      <c r="G8295" s="592"/>
      <c r="H8295" s="591" t="s">
        <v>1895</v>
      </c>
      <c r="I8295" s="591"/>
      <c r="J8295" s="589" t="s">
        <v>1891</v>
      </c>
      <c r="K8295" s="589" t="s">
        <v>1891</v>
      </c>
      <c r="L8295" s="590">
        <v>0</v>
      </c>
    </row>
    <row r="8296" spans="1:12" s="148" customFormat="1" ht="24" customHeight="1" x14ac:dyDescent="0.15">
      <c r="A8296" s="593"/>
      <c r="B8296" s="164" t="s">
        <v>2059</v>
      </c>
      <c r="C8296" s="164" t="s">
        <v>6354</v>
      </c>
      <c r="D8296" s="166">
        <v>43022</v>
      </c>
      <c r="E8296" s="164" t="s">
        <v>1910</v>
      </c>
      <c r="F8296" s="592"/>
      <c r="G8296" s="592"/>
      <c r="H8296" s="591"/>
      <c r="I8296" s="591"/>
      <c r="J8296" s="589"/>
      <c r="K8296" s="589"/>
      <c r="L8296" s="590"/>
    </row>
    <row r="8297" spans="1:12" s="148" customFormat="1" ht="24" customHeight="1" x14ac:dyDescent="0.15">
      <c r="A8297" s="593">
        <v>1576</v>
      </c>
      <c r="B8297" s="161" t="s">
        <v>20</v>
      </c>
      <c r="C8297" s="162" t="s">
        <v>21</v>
      </c>
      <c r="D8297" s="162" t="s">
        <v>1884</v>
      </c>
      <c r="E8297" s="162" t="s">
        <v>1885</v>
      </c>
      <c r="F8297" s="594" t="s">
        <v>14</v>
      </c>
      <c r="G8297" s="594"/>
      <c r="H8297" s="592"/>
      <c r="I8297" s="592"/>
      <c r="J8297" s="592"/>
      <c r="K8297" s="592"/>
      <c r="L8297" s="592"/>
    </row>
    <row r="8298" spans="1:12" s="148" customFormat="1" ht="26.25" customHeight="1" x14ac:dyDescent="0.15">
      <c r="A8298" s="593"/>
      <c r="B8298" s="589" t="s">
        <v>6350</v>
      </c>
      <c r="C8298" s="595" t="s">
        <v>6355</v>
      </c>
      <c r="D8298" s="596">
        <v>43022</v>
      </c>
      <c r="E8298" s="589" t="s">
        <v>4457</v>
      </c>
      <c r="F8298" s="589" t="s">
        <v>6356</v>
      </c>
      <c r="G8298" s="589"/>
      <c r="H8298" s="591" t="s">
        <v>1890</v>
      </c>
      <c r="I8298" s="591"/>
      <c r="J8298" s="164" t="s">
        <v>1891</v>
      </c>
      <c r="K8298" s="164" t="s">
        <v>0</v>
      </c>
      <c r="L8298" s="165">
        <v>1016</v>
      </c>
    </row>
    <row r="8299" spans="1:12" s="148" customFormat="1" ht="207.75" customHeight="1" x14ac:dyDescent="0.15">
      <c r="A8299" s="593"/>
      <c r="B8299" s="589"/>
      <c r="C8299" s="595"/>
      <c r="D8299" s="596"/>
      <c r="E8299" s="589"/>
      <c r="F8299" s="589"/>
      <c r="G8299" s="589"/>
      <c r="H8299" s="591" t="s">
        <v>1892</v>
      </c>
      <c r="I8299" s="591"/>
      <c r="J8299" s="164" t="s">
        <v>1891</v>
      </c>
      <c r="K8299" s="164" t="s">
        <v>0</v>
      </c>
      <c r="L8299" s="165">
        <v>3505</v>
      </c>
    </row>
    <row r="8300" spans="1:12" s="148" customFormat="1" ht="24" customHeight="1" x14ac:dyDescent="0.15">
      <c r="A8300" s="593"/>
      <c r="B8300" s="161" t="s">
        <v>29</v>
      </c>
      <c r="C8300" s="162" t="s">
        <v>30</v>
      </c>
      <c r="D8300" s="162" t="s">
        <v>1893</v>
      </c>
      <c r="E8300" s="162" t="s">
        <v>1894</v>
      </c>
      <c r="F8300" s="592"/>
      <c r="G8300" s="592"/>
      <c r="H8300" s="591" t="s">
        <v>1895</v>
      </c>
      <c r="I8300" s="591"/>
      <c r="J8300" s="589" t="s">
        <v>1891</v>
      </c>
      <c r="K8300" s="589" t="s">
        <v>1891</v>
      </c>
      <c r="L8300" s="590">
        <v>0</v>
      </c>
    </row>
    <row r="8301" spans="1:12" s="148" customFormat="1" ht="24" customHeight="1" x14ac:dyDescent="0.15">
      <c r="A8301" s="593"/>
      <c r="B8301" s="164" t="s">
        <v>2059</v>
      </c>
      <c r="C8301" s="164" t="s">
        <v>6356</v>
      </c>
      <c r="D8301" s="166">
        <v>43028</v>
      </c>
      <c r="E8301" s="164" t="s">
        <v>3687</v>
      </c>
      <c r="F8301" s="592"/>
      <c r="G8301" s="592"/>
      <c r="H8301" s="591"/>
      <c r="I8301" s="591"/>
      <c r="J8301" s="589"/>
      <c r="K8301" s="589"/>
      <c r="L8301" s="590"/>
    </row>
    <row r="8302" spans="1:12" s="148" customFormat="1" ht="24" customHeight="1" x14ac:dyDescent="0.15">
      <c r="A8302" s="593">
        <v>1577</v>
      </c>
      <c r="B8302" s="161" t="s">
        <v>20</v>
      </c>
      <c r="C8302" s="162" t="s">
        <v>21</v>
      </c>
      <c r="D8302" s="162" t="s">
        <v>1884</v>
      </c>
      <c r="E8302" s="162" t="s">
        <v>1885</v>
      </c>
      <c r="F8302" s="594" t="s">
        <v>14</v>
      </c>
      <c r="G8302" s="594"/>
      <c r="H8302" s="592"/>
      <c r="I8302" s="592"/>
      <c r="J8302" s="592"/>
      <c r="K8302" s="592"/>
      <c r="L8302" s="592"/>
    </row>
    <row r="8303" spans="1:12" s="148" customFormat="1" ht="26.25" customHeight="1" x14ac:dyDescent="0.15">
      <c r="A8303" s="593"/>
      <c r="B8303" s="589" t="s">
        <v>6350</v>
      </c>
      <c r="C8303" s="595" t="s">
        <v>6357</v>
      </c>
      <c r="D8303" s="596">
        <v>43047</v>
      </c>
      <c r="E8303" s="589" t="s">
        <v>2589</v>
      </c>
      <c r="F8303" s="589" t="s">
        <v>6358</v>
      </c>
      <c r="G8303" s="589"/>
      <c r="H8303" s="591" t="s">
        <v>1890</v>
      </c>
      <c r="I8303" s="591"/>
      <c r="J8303" s="164" t="s">
        <v>1891</v>
      </c>
      <c r="K8303" s="164" t="s">
        <v>0</v>
      </c>
      <c r="L8303" s="165">
        <v>390</v>
      </c>
    </row>
    <row r="8304" spans="1:12" s="148" customFormat="1" ht="165.75" customHeight="1" x14ac:dyDescent="0.15">
      <c r="A8304" s="593"/>
      <c r="B8304" s="589"/>
      <c r="C8304" s="595"/>
      <c r="D8304" s="596"/>
      <c r="E8304" s="589"/>
      <c r="F8304" s="589"/>
      <c r="G8304" s="589"/>
      <c r="H8304" s="591" t="s">
        <v>1892</v>
      </c>
      <c r="I8304" s="591"/>
      <c r="J8304" s="164" t="s">
        <v>1891</v>
      </c>
      <c r="K8304" s="164" t="s">
        <v>0</v>
      </c>
      <c r="L8304" s="165">
        <v>838</v>
      </c>
    </row>
    <row r="8305" spans="1:12" s="148" customFormat="1" ht="24" customHeight="1" x14ac:dyDescent="0.15">
      <c r="A8305" s="593"/>
      <c r="B8305" s="161" t="s">
        <v>29</v>
      </c>
      <c r="C8305" s="162" t="s">
        <v>30</v>
      </c>
      <c r="D8305" s="162" t="s">
        <v>1893</v>
      </c>
      <c r="E8305" s="162" t="s">
        <v>1894</v>
      </c>
      <c r="F8305" s="592"/>
      <c r="G8305" s="592"/>
      <c r="H8305" s="591" t="s">
        <v>1895</v>
      </c>
      <c r="I8305" s="591"/>
      <c r="J8305" s="589" t="s">
        <v>1891</v>
      </c>
      <c r="K8305" s="589" t="s">
        <v>1891</v>
      </c>
      <c r="L8305" s="590">
        <v>0</v>
      </c>
    </row>
    <row r="8306" spans="1:12" s="148" customFormat="1" ht="24" customHeight="1" x14ac:dyDescent="0.15">
      <c r="A8306" s="593"/>
      <c r="B8306" s="164" t="s">
        <v>2059</v>
      </c>
      <c r="C8306" s="164" t="s">
        <v>6358</v>
      </c>
      <c r="D8306" s="166">
        <v>43051</v>
      </c>
      <c r="E8306" s="164" t="s">
        <v>2540</v>
      </c>
      <c r="F8306" s="592"/>
      <c r="G8306" s="592"/>
      <c r="H8306" s="591"/>
      <c r="I8306" s="591"/>
      <c r="J8306" s="589"/>
      <c r="K8306" s="589"/>
      <c r="L8306" s="590"/>
    </row>
    <row r="8307" spans="1:12" s="148" customFormat="1" ht="24" customHeight="1" x14ac:dyDescent="0.15">
      <c r="A8307" s="593">
        <v>1578</v>
      </c>
      <c r="B8307" s="161" t="s">
        <v>20</v>
      </c>
      <c r="C8307" s="162" t="s">
        <v>21</v>
      </c>
      <c r="D8307" s="162" t="s">
        <v>1884</v>
      </c>
      <c r="E8307" s="162" t="s">
        <v>1885</v>
      </c>
      <c r="F8307" s="594" t="s">
        <v>14</v>
      </c>
      <c r="G8307" s="594"/>
      <c r="H8307" s="592"/>
      <c r="I8307" s="592"/>
      <c r="J8307" s="592"/>
      <c r="K8307" s="592"/>
      <c r="L8307" s="592"/>
    </row>
    <row r="8308" spans="1:12" s="148" customFormat="1" ht="26.25" customHeight="1" x14ac:dyDescent="0.15">
      <c r="A8308" s="593"/>
      <c r="B8308" s="589" t="s">
        <v>6350</v>
      </c>
      <c r="C8308" s="595" t="s">
        <v>6359</v>
      </c>
      <c r="D8308" s="596">
        <v>43055</v>
      </c>
      <c r="E8308" s="589" t="s">
        <v>1996</v>
      </c>
      <c r="F8308" s="589" t="s">
        <v>6360</v>
      </c>
      <c r="G8308" s="589"/>
      <c r="H8308" s="591" t="s">
        <v>1890</v>
      </c>
      <c r="I8308" s="591"/>
      <c r="J8308" s="164" t="s">
        <v>1891</v>
      </c>
      <c r="K8308" s="164" t="s">
        <v>0</v>
      </c>
      <c r="L8308" s="165">
        <v>873</v>
      </c>
    </row>
    <row r="8309" spans="1:12" s="148" customFormat="1" ht="260.25" customHeight="1" x14ac:dyDescent="0.15">
      <c r="A8309" s="593"/>
      <c r="B8309" s="589"/>
      <c r="C8309" s="595"/>
      <c r="D8309" s="596"/>
      <c r="E8309" s="589"/>
      <c r="F8309" s="589"/>
      <c r="G8309" s="589"/>
      <c r="H8309" s="591" t="s">
        <v>1892</v>
      </c>
      <c r="I8309" s="591"/>
      <c r="J8309" s="164" t="s">
        <v>1891</v>
      </c>
      <c r="K8309" s="164" t="s">
        <v>1891</v>
      </c>
      <c r="L8309" s="165">
        <v>0</v>
      </c>
    </row>
    <row r="8310" spans="1:12" s="148" customFormat="1" ht="24" customHeight="1" x14ac:dyDescent="0.15">
      <c r="A8310" s="593"/>
      <c r="B8310" s="161" t="s">
        <v>29</v>
      </c>
      <c r="C8310" s="162" t="s">
        <v>30</v>
      </c>
      <c r="D8310" s="162" t="s">
        <v>1893</v>
      </c>
      <c r="E8310" s="162" t="s">
        <v>1894</v>
      </c>
      <c r="F8310" s="592"/>
      <c r="G8310" s="592"/>
      <c r="H8310" s="591" t="s">
        <v>1895</v>
      </c>
      <c r="I8310" s="591"/>
      <c r="J8310" s="589" t="s">
        <v>1891</v>
      </c>
      <c r="K8310" s="589" t="s">
        <v>1891</v>
      </c>
      <c r="L8310" s="590">
        <v>0</v>
      </c>
    </row>
    <row r="8311" spans="1:12" s="148" customFormat="1" ht="24" customHeight="1" x14ac:dyDescent="0.15">
      <c r="A8311" s="593"/>
      <c r="B8311" s="164" t="s">
        <v>2059</v>
      </c>
      <c r="C8311" s="164" t="s">
        <v>6360</v>
      </c>
      <c r="D8311" s="166">
        <v>43058</v>
      </c>
      <c r="E8311" s="164" t="s">
        <v>3692</v>
      </c>
      <c r="F8311" s="592"/>
      <c r="G8311" s="592"/>
      <c r="H8311" s="591"/>
      <c r="I8311" s="591"/>
      <c r="J8311" s="589"/>
      <c r="K8311" s="589"/>
      <c r="L8311" s="590"/>
    </row>
    <row r="8312" spans="1:12" s="148" customFormat="1" ht="24" customHeight="1" x14ac:dyDescent="0.15">
      <c r="A8312" s="593">
        <v>1579</v>
      </c>
      <c r="B8312" s="161" t="s">
        <v>20</v>
      </c>
      <c r="C8312" s="162" t="s">
        <v>21</v>
      </c>
      <c r="D8312" s="162" t="s">
        <v>1884</v>
      </c>
      <c r="E8312" s="162" t="s">
        <v>1885</v>
      </c>
      <c r="F8312" s="594" t="s">
        <v>14</v>
      </c>
      <c r="G8312" s="594"/>
      <c r="H8312" s="592"/>
      <c r="I8312" s="592"/>
      <c r="J8312" s="592"/>
      <c r="K8312" s="592"/>
      <c r="L8312" s="592"/>
    </row>
    <row r="8313" spans="1:12" s="148" customFormat="1" ht="26.25" customHeight="1" x14ac:dyDescent="0.15">
      <c r="A8313" s="593"/>
      <c r="B8313" s="589" t="s">
        <v>6350</v>
      </c>
      <c r="C8313" s="595" t="s">
        <v>6361</v>
      </c>
      <c r="D8313" s="596">
        <v>43124</v>
      </c>
      <c r="E8313" s="589" t="s">
        <v>4457</v>
      </c>
      <c r="F8313" s="589" t="s">
        <v>6362</v>
      </c>
      <c r="G8313" s="589"/>
      <c r="H8313" s="591" t="s">
        <v>1890</v>
      </c>
      <c r="I8313" s="591"/>
      <c r="J8313" s="164" t="s">
        <v>1891</v>
      </c>
      <c r="K8313" s="164" t="s">
        <v>0</v>
      </c>
      <c r="L8313" s="165">
        <v>1227</v>
      </c>
    </row>
    <row r="8314" spans="1:12" s="148" customFormat="1" ht="408.95" customHeight="1" x14ac:dyDescent="0.15">
      <c r="A8314" s="593"/>
      <c r="B8314" s="589"/>
      <c r="C8314" s="595"/>
      <c r="D8314" s="596"/>
      <c r="E8314" s="589"/>
      <c r="F8314" s="589"/>
      <c r="G8314" s="589"/>
      <c r="H8314" s="591" t="s">
        <v>1892</v>
      </c>
      <c r="I8314" s="591"/>
      <c r="J8314" s="589" t="s">
        <v>1891</v>
      </c>
      <c r="K8314" s="589" t="s">
        <v>0</v>
      </c>
      <c r="L8314" s="590">
        <v>1463.15</v>
      </c>
    </row>
    <row r="8315" spans="1:12" s="148" customFormat="1" ht="61.35" customHeight="1" x14ac:dyDescent="0.15">
      <c r="A8315" s="593"/>
      <c r="B8315" s="589"/>
      <c r="C8315" s="595"/>
      <c r="D8315" s="596"/>
      <c r="E8315" s="589"/>
      <c r="F8315" s="589"/>
      <c r="G8315" s="589"/>
      <c r="H8315" s="591"/>
      <c r="I8315" s="591"/>
      <c r="J8315" s="589"/>
      <c r="K8315" s="589"/>
      <c r="L8315" s="590"/>
    </row>
    <row r="8316" spans="1:12" s="148" customFormat="1" ht="24" customHeight="1" x14ac:dyDescent="0.15">
      <c r="A8316" s="593"/>
      <c r="B8316" s="161" t="s">
        <v>29</v>
      </c>
      <c r="C8316" s="162" t="s">
        <v>30</v>
      </c>
      <c r="D8316" s="162" t="s">
        <v>1893</v>
      </c>
      <c r="E8316" s="162" t="s">
        <v>1894</v>
      </c>
      <c r="F8316" s="592"/>
      <c r="G8316" s="592"/>
      <c r="H8316" s="591" t="s">
        <v>1895</v>
      </c>
      <c r="I8316" s="591"/>
      <c r="J8316" s="589" t="s">
        <v>1891</v>
      </c>
      <c r="K8316" s="589" t="s">
        <v>0</v>
      </c>
      <c r="L8316" s="590">
        <v>350</v>
      </c>
    </row>
    <row r="8317" spans="1:12" s="148" customFormat="1" ht="24" customHeight="1" x14ac:dyDescent="0.15">
      <c r="A8317" s="593"/>
      <c r="B8317" s="164" t="s">
        <v>2059</v>
      </c>
      <c r="C8317" s="164" t="s">
        <v>6362</v>
      </c>
      <c r="D8317" s="166">
        <v>43130</v>
      </c>
      <c r="E8317" s="164" t="s">
        <v>6363</v>
      </c>
      <c r="F8317" s="592"/>
      <c r="G8317" s="592"/>
      <c r="H8317" s="591"/>
      <c r="I8317" s="591"/>
      <c r="J8317" s="589"/>
      <c r="K8317" s="589"/>
      <c r="L8317" s="590"/>
    </row>
    <row r="8318" spans="1:12" s="148" customFormat="1" ht="24" customHeight="1" x14ac:dyDescent="0.15">
      <c r="A8318" s="593">
        <v>1580</v>
      </c>
      <c r="B8318" s="161" t="s">
        <v>20</v>
      </c>
      <c r="C8318" s="162" t="s">
        <v>21</v>
      </c>
      <c r="D8318" s="162" t="s">
        <v>1884</v>
      </c>
      <c r="E8318" s="162" t="s">
        <v>1885</v>
      </c>
      <c r="F8318" s="594" t="s">
        <v>14</v>
      </c>
      <c r="G8318" s="594"/>
      <c r="H8318" s="592"/>
      <c r="I8318" s="592"/>
      <c r="J8318" s="592"/>
      <c r="K8318" s="592"/>
      <c r="L8318" s="592"/>
    </row>
    <row r="8319" spans="1:12" s="148" customFormat="1" ht="26.25" customHeight="1" x14ac:dyDescent="0.15">
      <c r="A8319" s="593"/>
      <c r="B8319" s="589" t="s">
        <v>6350</v>
      </c>
      <c r="C8319" s="595" t="s">
        <v>6364</v>
      </c>
      <c r="D8319" s="596">
        <v>43152</v>
      </c>
      <c r="E8319" s="589" t="s">
        <v>6365</v>
      </c>
      <c r="F8319" s="589" t="s">
        <v>6366</v>
      </c>
      <c r="G8319" s="589"/>
      <c r="H8319" s="591" t="s">
        <v>1890</v>
      </c>
      <c r="I8319" s="591"/>
      <c r="J8319" s="164" t="s">
        <v>1891</v>
      </c>
      <c r="K8319" s="164" t="s">
        <v>0</v>
      </c>
      <c r="L8319" s="165">
        <v>451</v>
      </c>
    </row>
    <row r="8320" spans="1:12" s="148" customFormat="1" ht="396.75" customHeight="1" x14ac:dyDescent="0.15">
      <c r="A8320" s="593"/>
      <c r="B8320" s="589"/>
      <c r="C8320" s="595"/>
      <c r="D8320" s="596"/>
      <c r="E8320" s="589"/>
      <c r="F8320" s="589"/>
      <c r="G8320" s="589"/>
      <c r="H8320" s="591" t="s">
        <v>1892</v>
      </c>
      <c r="I8320" s="591"/>
      <c r="J8320" s="164" t="s">
        <v>1891</v>
      </c>
      <c r="K8320" s="164" t="s">
        <v>0</v>
      </c>
      <c r="L8320" s="165">
        <v>592.31000000000006</v>
      </c>
    </row>
    <row r="8321" spans="1:12" s="148" customFormat="1" ht="24" customHeight="1" x14ac:dyDescent="0.15">
      <c r="A8321" s="593"/>
      <c r="B8321" s="161" t="s">
        <v>29</v>
      </c>
      <c r="C8321" s="162" t="s">
        <v>30</v>
      </c>
      <c r="D8321" s="162" t="s">
        <v>1893</v>
      </c>
      <c r="E8321" s="162" t="s">
        <v>1894</v>
      </c>
      <c r="F8321" s="592"/>
      <c r="G8321" s="592"/>
      <c r="H8321" s="591" t="s">
        <v>1895</v>
      </c>
      <c r="I8321" s="591"/>
      <c r="J8321" s="589" t="s">
        <v>1891</v>
      </c>
      <c r="K8321" s="589" t="s">
        <v>1891</v>
      </c>
      <c r="L8321" s="590">
        <v>0</v>
      </c>
    </row>
    <row r="8322" spans="1:12" s="148" customFormat="1" ht="24" customHeight="1" x14ac:dyDescent="0.15">
      <c r="A8322" s="593"/>
      <c r="B8322" s="164" t="s">
        <v>2059</v>
      </c>
      <c r="C8322" s="164" t="s">
        <v>6366</v>
      </c>
      <c r="D8322" s="166">
        <v>43155</v>
      </c>
      <c r="E8322" s="164" t="s">
        <v>5427</v>
      </c>
      <c r="F8322" s="592"/>
      <c r="G8322" s="592"/>
      <c r="H8322" s="591"/>
      <c r="I8322" s="591"/>
      <c r="J8322" s="589"/>
      <c r="K8322" s="589"/>
      <c r="L8322" s="590"/>
    </row>
    <row r="8323" spans="1:12" s="148" customFormat="1" ht="24" customHeight="1" x14ac:dyDescent="0.15">
      <c r="A8323" s="593">
        <v>1581</v>
      </c>
      <c r="B8323" s="161" t="s">
        <v>20</v>
      </c>
      <c r="C8323" s="162" t="s">
        <v>21</v>
      </c>
      <c r="D8323" s="162" t="s">
        <v>1884</v>
      </c>
      <c r="E8323" s="162" t="s">
        <v>1885</v>
      </c>
      <c r="F8323" s="594" t="s">
        <v>14</v>
      </c>
      <c r="G8323" s="594"/>
      <c r="H8323" s="592"/>
      <c r="I8323" s="592"/>
      <c r="J8323" s="592"/>
      <c r="K8323" s="592"/>
      <c r="L8323" s="592"/>
    </row>
    <row r="8324" spans="1:12" s="148" customFormat="1" ht="26.25" customHeight="1" x14ac:dyDescent="0.15">
      <c r="A8324" s="593"/>
      <c r="B8324" s="589" t="s">
        <v>6350</v>
      </c>
      <c r="C8324" s="595" t="s">
        <v>6367</v>
      </c>
      <c r="D8324" s="596">
        <v>43165</v>
      </c>
      <c r="E8324" s="589" t="s">
        <v>2313</v>
      </c>
      <c r="F8324" s="589" t="s">
        <v>6368</v>
      </c>
      <c r="G8324" s="589"/>
      <c r="H8324" s="591" t="s">
        <v>1890</v>
      </c>
      <c r="I8324" s="591"/>
      <c r="J8324" s="164" t="s">
        <v>1891</v>
      </c>
      <c r="K8324" s="164" t="s">
        <v>0</v>
      </c>
      <c r="L8324" s="165">
        <v>956</v>
      </c>
    </row>
    <row r="8325" spans="1:12" s="148" customFormat="1" ht="323.25" customHeight="1" x14ac:dyDescent="0.15">
      <c r="A8325" s="593"/>
      <c r="B8325" s="589"/>
      <c r="C8325" s="595"/>
      <c r="D8325" s="596"/>
      <c r="E8325" s="589"/>
      <c r="F8325" s="589"/>
      <c r="G8325" s="589"/>
      <c r="H8325" s="591" t="s">
        <v>1892</v>
      </c>
      <c r="I8325" s="591"/>
      <c r="J8325" s="164" t="s">
        <v>1891</v>
      </c>
      <c r="K8325" s="164" t="s">
        <v>0</v>
      </c>
      <c r="L8325" s="165">
        <v>1533.5</v>
      </c>
    </row>
    <row r="8326" spans="1:12" s="148" customFormat="1" ht="24" customHeight="1" x14ac:dyDescent="0.15">
      <c r="A8326" s="593"/>
      <c r="B8326" s="161" t="s">
        <v>29</v>
      </c>
      <c r="C8326" s="162" t="s">
        <v>30</v>
      </c>
      <c r="D8326" s="162" t="s">
        <v>1893</v>
      </c>
      <c r="E8326" s="162" t="s">
        <v>1894</v>
      </c>
      <c r="F8326" s="592"/>
      <c r="G8326" s="592"/>
      <c r="H8326" s="591" t="s">
        <v>1895</v>
      </c>
      <c r="I8326" s="591"/>
      <c r="J8326" s="589" t="s">
        <v>1891</v>
      </c>
      <c r="K8326" s="589" t="s">
        <v>0</v>
      </c>
      <c r="L8326" s="590">
        <v>80</v>
      </c>
    </row>
    <row r="8327" spans="1:12" s="148" customFormat="1" ht="24" customHeight="1" x14ac:dyDescent="0.15">
      <c r="A8327" s="593"/>
      <c r="B8327" s="164" t="s">
        <v>2059</v>
      </c>
      <c r="C8327" s="164" t="s">
        <v>6368</v>
      </c>
      <c r="D8327" s="166">
        <v>43170</v>
      </c>
      <c r="E8327" s="164" t="s">
        <v>3246</v>
      </c>
      <c r="F8327" s="592"/>
      <c r="G8327" s="592"/>
      <c r="H8327" s="591"/>
      <c r="I8327" s="591"/>
      <c r="J8327" s="589"/>
      <c r="K8327" s="589"/>
      <c r="L8327" s="590"/>
    </row>
    <row r="8328" spans="1:12" s="148" customFormat="1" ht="24" customHeight="1" x14ac:dyDescent="0.15">
      <c r="A8328" s="593">
        <v>1582</v>
      </c>
      <c r="B8328" s="161" t="s">
        <v>20</v>
      </c>
      <c r="C8328" s="162" t="s">
        <v>21</v>
      </c>
      <c r="D8328" s="162" t="s">
        <v>1884</v>
      </c>
      <c r="E8328" s="162" t="s">
        <v>1885</v>
      </c>
      <c r="F8328" s="594" t="s">
        <v>14</v>
      </c>
      <c r="G8328" s="594"/>
      <c r="H8328" s="592"/>
      <c r="I8328" s="592"/>
      <c r="J8328" s="592"/>
      <c r="K8328" s="592"/>
      <c r="L8328" s="592"/>
    </row>
    <row r="8329" spans="1:12" s="148" customFormat="1" ht="26.25" customHeight="1" x14ac:dyDescent="0.15">
      <c r="A8329" s="593"/>
      <c r="B8329" s="589" t="s">
        <v>6350</v>
      </c>
      <c r="C8329" s="595" t="s">
        <v>6369</v>
      </c>
      <c r="D8329" s="596">
        <v>43184</v>
      </c>
      <c r="E8329" s="589" t="s">
        <v>2262</v>
      </c>
      <c r="F8329" s="589" t="s">
        <v>2505</v>
      </c>
      <c r="G8329" s="589"/>
      <c r="H8329" s="591" t="s">
        <v>1890</v>
      </c>
      <c r="I8329" s="591"/>
      <c r="J8329" s="164" t="s">
        <v>1891</v>
      </c>
      <c r="K8329" s="164" t="s">
        <v>0</v>
      </c>
      <c r="L8329" s="165">
        <v>410</v>
      </c>
    </row>
    <row r="8330" spans="1:12" s="148" customFormat="1" ht="354.75" customHeight="1" x14ac:dyDescent="0.15">
      <c r="A8330" s="593"/>
      <c r="B8330" s="589"/>
      <c r="C8330" s="595"/>
      <c r="D8330" s="596"/>
      <c r="E8330" s="589"/>
      <c r="F8330" s="589"/>
      <c r="G8330" s="589"/>
      <c r="H8330" s="591" t="s">
        <v>1892</v>
      </c>
      <c r="I8330" s="591"/>
      <c r="J8330" s="164" t="s">
        <v>1891</v>
      </c>
      <c r="K8330" s="164" t="s">
        <v>0</v>
      </c>
      <c r="L8330" s="165">
        <v>690.6</v>
      </c>
    </row>
    <row r="8331" spans="1:12" s="148" customFormat="1" ht="24" customHeight="1" x14ac:dyDescent="0.15">
      <c r="A8331" s="593"/>
      <c r="B8331" s="161" t="s">
        <v>29</v>
      </c>
      <c r="C8331" s="162" t="s">
        <v>30</v>
      </c>
      <c r="D8331" s="162" t="s">
        <v>1893</v>
      </c>
      <c r="E8331" s="162" t="s">
        <v>1894</v>
      </c>
      <c r="F8331" s="592"/>
      <c r="G8331" s="592"/>
      <c r="H8331" s="591" t="s">
        <v>1895</v>
      </c>
      <c r="I8331" s="591"/>
      <c r="J8331" s="589" t="s">
        <v>1891</v>
      </c>
      <c r="K8331" s="589" t="s">
        <v>1891</v>
      </c>
      <c r="L8331" s="590">
        <v>0</v>
      </c>
    </row>
    <row r="8332" spans="1:12" s="148" customFormat="1" ht="24" customHeight="1" x14ac:dyDescent="0.15">
      <c r="A8332" s="593"/>
      <c r="B8332" s="164" t="s">
        <v>2059</v>
      </c>
      <c r="C8332" s="164" t="s">
        <v>2505</v>
      </c>
      <c r="D8332" s="166">
        <v>43186</v>
      </c>
      <c r="E8332" s="164" t="s">
        <v>3925</v>
      </c>
      <c r="F8332" s="592"/>
      <c r="G8332" s="592"/>
      <c r="H8332" s="591"/>
      <c r="I8332" s="591"/>
      <c r="J8332" s="589"/>
      <c r="K8332" s="589"/>
      <c r="L8332" s="590"/>
    </row>
    <row r="8333" spans="1:12" s="148" customFormat="1" ht="24" customHeight="1" x14ac:dyDescent="0.15">
      <c r="A8333" s="593">
        <v>1583</v>
      </c>
      <c r="B8333" s="161" t="s">
        <v>20</v>
      </c>
      <c r="C8333" s="162" t="s">
        <v>21</v>
      </c>
      <c r="D8333" s="162" t="s">
        <v>1884</v>
      </c>
      <c r="E8333" s="162" t="s">
        <v>1885</v>
      </c>
      <c r="F8333" s="594" t="s">
        <v>14</v>
      </c>
      <c r="G8333" s="594"/>
      <c r="H8333" s="592"/>
      <c r="I8333" s="592"/>
      <c r="J8333" s="592"/>
      <c r="K8333" s="592"/>
      <c r="L8333" s="592"/>
    </row>
    <row r="8334" spans="1:12" s="148" customFormat="1" ht="26.25" customHeight="1" x14ac:dyDescent="0.15">
      <c r="A8334" s="593"/>
      <c r="B8334" s="589" t="s">
        <v>6370</v>
      </c>
      <c r="C8334" s="595" t="s">
        <v>6371</v>
      </c>
      <c r="D8334" s="596">
        <v>43012</v>
      </c>
      <c r="E8334" s="589" t="s">
        <v>2000</v>
      </c>
      <c r="F8334" s="589" t="s">
        <v>6372</v>
      </c>
      <c r="G8334" s="589"/>
      <c r="H8334" s="591" t="s">
        <v>1890</v>
      </c>
      <c r="I8334" s="591"/>
      <c r="J8334" s="164" t="s">
        <v>1891</v>
      </c>
      <c r="K8334" s="164" t="s">
        <v>0</v>
      </c>
      <c r="L8334" s="165">
        <v>297</v>
      </c>
    </row>
    <row r="8335" spans="1:12" s="148" customFormat="1" ht="408.95" customHeight="1" x14ac:dyDescent="0.15">
      <c r="A8335" s="593"/>
      <c r="B8335" s="589"/>
      <c r="C8335" s="595"/>
      <c r="D8335" s="596"/>
      <c r="E8335" s="589"/>
      <c r="F8335" s="589"/>
      <c r="G8335" s="589"/>
      <c r="H8335" s="591" t="s">
        <v>1892</v>
      </c>
      <c r="I8335" s="591"/>
      <c r="J8335" s="589" t="s">
        <v>1891</v>
      </c>
      <c r="K8335" s="589" t="s">
        <v>1891</v>
      </c>
      <c r="L8335" s="590">
        <v>0</v>
      </c>
    </row>
    <row r="8336" spans="1:12" s="148" customFormat="1" ht="124.35" customHeight="1" x14ac:dyDescent="0.15">
      <c r="A8336" s="593"/>
      <c r="B8336" s="589"/>
      <c r="C8336" s="595"/>
      <c r="D8336" s="596"/>
      <c r="E8336" s="589"/>
      <c r="F8336" s="589"/>
      <c r="G8336" s="589"/>
      <c r="H8336" s="591"/>
      <c r="I8336" s="591"/>
      <c r="J8336" s="589"/>
      <c r="K8336" s="589"/>
      <c r="L8336" s="590"/>
    </row>
    <row r="8337" spans="1:12" s="148" customFormat="1" ht="24" customHeight="1" x14ac:dyDescent="0.15">
      <c r="A8337" s="593"/>
      <c r="B8337" s="161" t="s">
        <v>29</v>
      </c>
      <c r="C8337" s="162" t="s">
        <v>30</v>
      </c>
      <c r="D8337" s="162" t="s">
        <v>1893</v>
      </c>
      <c r="E8337" s="162" t="s">
        <v>1894</v>
      </c>
      <c r="F8337" s="592"/>
      <c r="G8337" s="592"/>
      <c r="H8337" s="591" t="s">
        <v>1895</v>
      </c>
      <c r="I8337" s="591"/>
      <c r="J8337" s="589" t="s">
        <v>1891</v>
      </c>
      <c r="K8337" s="589" t="s">
        <v>1891</v>
      </c>
      <c r="L8337" s="590">
        <v>0</v>
      </c>
    </row>
    <row r="8338" spans="1:12" s="148" customFormat="1" ht="34.5" customHeight="1" x14ac:dyDescent="0.15">
      <c r="A8338" s="593"/>
      <c r="B8338" s="164" t="s">
        <v>6373</v>
      </c>
      <c r="C8338" s="164" t="s">
        <v>6372</v>
      </c>
      <c r="D8338" s="166">
        <v>43016</v>
      </c>
      <c r="E8338" s="164" t="s">
        <v>2213</v>
      </c>
      <c r="F8338" s="592"/>
      <c r="G8338" s="592"/>
      <c r="H8338" s="591"/>
      <c r="I8338" s="591"/>
      <c r="J8338" s="589"/>
      <c r="K8338" s="589"/>
      <c r="L8338" s="590"/>
    </row>
    <row r="8339" spans="1:12" s="148" customFormat="1" ht="24" customHeight="1" x14ac:dyDescent="0.15">
      <c r="A8339" s="593">
        <v>1584</v>
      </c>
      <c r="B8339" s="161" t="s">
        <v>20</v>
      </c>
      <c r="C8339" s="162" t="s">
        <v>21</v>
      </c>
      <c r="D8339" s="162" t="s">
        <v>1884</v>
      </c>
      <c r="E8339" s="162" t="s">
        <v>1885</v>
      </c>
      <c r="F8339" s="594" t="s">
        <v>14</v>
      </c>
      <c r="G8339" s="594"/>
      <c r="H8339" s="592"/>
      <c r="I8339" s="592"/>
      <c r="J8339" s="592"/>
      <c r="K8339" s="592"/>
      <c r="L8339" s="592"/>
    </row>
    <row r="8340" spans="1:12" s="148" customFormat="1" ht="26.25" customHeight="1" x14ac:dyDescent="0.15">
      <c r="A8340" s="593"/>
      <c r="B8340" s="589" t="s">
        <v>6374</v>
      </c>
      <c r="C8340" s="595" t="s">
        <v>6375</v>
      </c>
      <c r="D8340" s="596">
        <v>43012</v>
      </c>
      <c r="E8340" s="589" t="s">
        <v>1899</v>
      </c>
      <c r="F8340" s="589" t="s">
        <v>6376</v>
      </c>
      <c r="G8340" s="589"/>
      <c r="H8340" s="591" t="s">
        <v>1890</v>
      </c>
      <c r="I8340" s="591"/>
      <c r="J8340" s="164" t="s">
        <v>1891</v>
      </c>
      <c r="K8340" s="164" t="s">
        <v>0</v>
      </c>
      <c r="L8340" s="165">
        <v>418</v>
      </c>
    </row>
    <row r="8341" spans="1:12" s="148" customFormat="1" ht="134.25" customHeight="1" x14ac:dyDescent="0.15">
      <c r="A8341" s="593"/>
      <c r="B8341" s="589"/>
      <c r="C8341" s="595"/>
      <c r="D8341" s="596"/>
      <c r="E8341" s="589"/>
      <c r="F8341" s="589"/>
      <c r="G8341" s="589"/>
      <c r="H8341" s="591" t="s">
        <v>1892</v>
      </c>
      <c r="I8341" s="591"/>
      <c r="J8341" s="164" t="s">
        <v>0</v>
      </c>
      <c r="K8341" s="164" t="s">
        <v>1891</v>
      </c>
      <c r="L8341" s="165">
        <v>482.4</v>
      </c>
    </row>
    <row r="8342" spans="1:12" s="148" customFormat="1" ht="24" customHeight="1" x14ac:dyDescent="0.15">
      <c r="A8342" s="593"/>
      <c r="B8342" s="161" t="s">
        <v>29</v>
      </c>
      <c r="C8342" s="162" t="s">
        <v>30</v>
      </c>
      <c r="D8342" s="162" t="s">
        <v>1893</v>
      </c>
      <c r="E8342" s="162" t="s">
        <v>1894</v>
      </c>
      <c r="F8342" s="592"/>
      <c r="G8342" s="592"/>
      <c r="H8342" s="591" t="s">
        <v>1895</v>
      </c>
      <c r="I8342" s="591"/>
      <c r="J8342" s="589" t="s">
        <v>1891</v>
      </c>
      <c r="K8342" s="589" t="s">
        <v>1891</v>
      </c>
      <c r="L8342" s="590">
        <v>0</v>
      </c>
    </row>
    <row r="8343" spans="1:12" s="148" customFormat="1" ht="24" customHeight="1" x14ac:dyDescent="0.15">
      <c r="A8343" s="593"/>
      <c r="B8343" s="164" t="s">
        <v>1688</v>
      </c>
      <c r="C8343" s="164" t="s">
        <v>6376</v>
      </c>
      <c r="D8343" s="166">
        <v>43018</v>
      </c>
      <c r="E8343" s="164" t="s">
        <v>2807</v>
      </c>
      <c r="F8343" s="592"/>
      <c r="G8343" s="592"/>
      <c r="H8343" s="591"/>
      <c r="I8343" s="591"/>
      <c r="J8343" s="589"/>
      <c r="K8343" s="589"/>
      <c r="L8343" s="590"/>
    </row>
    <row r="8344" spans="1:12" s="148" customFormat="1" ht="24" customHeight="1" x14ac:dyDescent="0.15">
      <c r="A8344" s="593">
        <v>1585</v>
      </c>
      <c r="B8344" s="161" t="s">
        <v>20</v>
      </c>
      <c r="C8344" s="162" t="s">
        <v>21</v>
      </c>
      <c r="D8344" s="162" t="s">
        <v>1884</v>
      </c>
      <c r="E8344" s="162" t="s">
        <v>1885</v>
      </c>
      <c r="F8344" s="594" t="s">
        <v>14</v>
      </c>
      <c r="G8344" s="594"/>
      <c r="H8344" s="592"/>
      <c r="I8344" s="592"/>
      <c r="J8344" s="592"/>
      <c r="K8344" s="592"/>
      <c r="L8344" s="592"/>
    </row>
    <row r="8345" spans="1:12" s="148" customFormat="1" ht="26.25" customHeight="1" x14ac:dyDescent="0.15">
      <c r="A8345" s="593"/>
      <c r="B8345" s="589" t="s">
        <v>6374</v>
      </c>
      <c r="C8345" s="589" t="s">
        <v>6377</v>
      </c>
      <c r="D8345" s="596">
        <v>43034</v>
      </c>
      <c r="E8345" s="589" t="s">
        <v>3595</v>
      </c>
      <c r="F8345" s="589" t="s">
        <v>3596</v>
      </c>
      <c r="G8345" s="589"/>
      <c r="H8345" s="591" t="s">
        <v>1890</v>
      </c>
      <c r="I8345" s="591"/>
      <c r="J8345" s="164" t="s">
        <v>1891</v>
      </c>
      <c r="K8345" s="164" t="s">
        <v>0</v>
      </c>
      <c r="L8345" s="165">
        <v>1677.5</v>
      </c>
    </row>
    <row r="8346" spans="1:12" s="148" customFormat="1" ht="39.75" customHeight="1" x14ac:dyDescent="0.15">
      <c r="A8346" s="593"/>
      <c r="B8346" s="589"/>
      <c r="C8346" s="589"/>
      <c r="D8346" s="596"/>
      <c r="E8346" s="589"/>
      <c r="F8346" s="589"/>
      <c r="G8346" s="589"/>
      <c r="H8346" s="591" t="s">
        <v>1892</v>
      </c>
      <c r="I8346" s="591"/>
      <c r="J8346" s="164" t="s">
        <v>1891</v>
      </c>
      <c r="K8346" s="164" t="s">
        <v>0</v>
      </c>
      <c r="L8346" s="165">
        <v>8286.9500000000007</v>
      </c>
    </row>
    <row r="8347" spans="1:12" s="148" customFormat="1" ht="24" customHeight="1" x14ac:dyDescent="0.15">
      <c r="A8347" s="593"/>
      <c r="B8347" s="161" t="s">
        <v>29</v>
      </c>
      <c r="C8347" s="162" t="s">
        <v>30</v>
      </c>
      <c r="D8347" s="162" t="s">
        <v>1893</v>
      </c>
      <c r="E8347" s="162" t="s">
        <v>1894</v>
      </c>
      <c r="F8347" s="592"/>
      <c r="G8347" s="592"/>
      <c r="H8347" s="591" t="s">
        <v>1895</v>
      </c>
      <c r="I8347" s="591"/>
      <c r="J8347" s="589" t="s">
        <v>1891</v>
      </c>
      <c r="K8347" s="589" t="s">
        <v>1891</v>
      </c>
      <c r="L8347" s="590">
        <v>0</v>
      </c>
    </row>
    <row r="8348" spans="1:12" s="148" customFormat="1" ht="24" customHeight="1" x14ac:dyDescent="0.15">
      <c r="A8348" s="593"/>
      <c r="B8348" s="164" t="s">
        <v>1688</v>
      </c>
      <c r="C8348" s="164" t="s">
        <v>3596</v>
      </c>
      <c r="D8348" s="166">
        <v>43039</v>
      </c>
      <c r="E8348" s="164" t="s">
        <v>6378</v>
      </c>
      <c r="F8348" s="592"/>
      <c r="G8348" s="592"/>
      <c r="H8348" s="591"/>
      <c r="I8348" s="591"/>
      <c r="J8348" s="589"/>
      <c r="K8348" s="589"/>
      <c r="L8348" s="590"/>
    </row>
    <row r="8349" spans="1:12" s="148" customFormat="1" ht="24" customHeight="1" x14ac:dyDescent="0.15">
      <c r="A8349" s="593">
        <v>1586</v>
      </c>
      <c r="B8349" s="161" t="s">
        <v>20</v>
      </c>
      <c r="C8349" s="162" t="s">
        <v>21</v>
      </c>
      <c r="D8349" s="162" t="s">
        <v>1884</v>
      </c>
      <c r="E8349" s="162" t="s">
        <v>1885</v>
      </c>
      <c r="F8349" s="594" t="s">
        <v>14</v>
      </c>
      <c r="G8349" s="594"/>
      <c r="H8349" s="592"/>
      <c r="I8349" s="592"/>
      <c r="J8349" s="592"/>
      <c r="K8349" s="592"/>
      <c r="L8349" s="592"/>
    </row>
    <row r="8350" spans="1:12" s="148" customFormat="1" ht="26.25" customHeight="1" x14ac:dyDescent="0.15">
      <c r="A8350" s="593"/>
      <c r="B8350" s="589" t="s">
        <v>6374</v>
      </c>
      <c r="C8350" s="589" t="s">
        <v>6379</v>
      </c>
      <c r="D8350" s="596">
        <v>43074</v>
      </c>
      <c r="E8350" s="589" t="s">
        <v>1899</v>
      </c>
      <c r="F8350" s="589" t="s">
        <v>1939</v>
      </c>
      <c r="G8350" s="589"/>
      <c r="H8350" s="591" t="s">
        <v>1890</v>
      </c>
      <c r="I8350" s="591"/>
      <c r="J8350" s="164" t="s">
        <v>1891</v>
      </c>
      <c r="K8350" s="164" t="s">
        <v>0</v>
      </c>
      <c r="L8350" s="165">
        <v>306</v>
      </c>
    </row>
    <row r="8351" spans="1:12" s="148" customFormat="1" ht="60.75" customHeight="1" x14ac:dyDescent="0.15">
      <c r="A8351" s="593"/>
      <c r="B8351" s="589"/>
      <c r="C8351" s="589"/>
      <c r="D8351" s="596"/>
      <c r="E8351" s="589"/>
      <c r="F8351" s="589"/>
      <c r="G8351" s="589"/>
      <c r="H8351" s="591" t="s">
        <v>1892</v>
      </c>
      <c r="I8351" s="591"/>
      <c r="J8351" s="164" t="s">
        <v>1891</v>
      </c>
      <c r="K8351" s="164" t="s">
        <v>0</v>
      </c>
      <c r="L8351" s="165">
        <v>350</v>
      </c>
    </row>
    <row r="8352" spans="1:12" s="148" customFormat="1" ht="24" customHeight="1" x14ac:dyDescent="0.15">
      <c r="A8352" s="593"/>
      <c r="B8352" s="161" t="s">
        <v>29</v>
      </c>
      <c r="C8352" s="162" t="s">
        <v>30</v>
      </c>
      <c r="D8352" s="162" t="s">
        <v>1893</v>
      </c>
      <c r="E8352" s="162" t="s">
        <v>1894</v>
      </c>
      <c r="F8352" s="592"/>
      <c r="G8352" s="592"/>
      <c r="H8352" s="591" t="s">
        <v>1895</v>
      </c>
      <c r="I8352" s="591"/>
      <c r="J8352" s="589" t="s">
        <v>1891</v>
      </c>
      <c r="K8352" s="589" t="s">
        <v>0</v>
      </c>
      <c r="L8352" s="590">
        <v>1049</v>
      </c>
    </row>
    <row r="8353" spans="1:12" s="148" customFormat="1" ht="24" customHeight="1" x14ac:dyDescent="0.15">
      <c r="A8353" s="593"/>
      <c r="B8353" s="164" t="s">
        <v>1688</v>
      </c>
      <c r="C8353" s="164" t="s">
        <v>1939</v>
      </c>
      <c r="D8353" s="166">
        <v>43076</v>
      </c>
      <c r="E8353" s="164" t="s">
        <v>6380</v>
      </c>
      <c r="F8353" s="592"/>
      <c r="G8353" s="592"/>
      <c r="H8353" s="591"/>
      <c r="I8353" s="591"/>
      <c r="J8353" s="589"/>
      <c r="K8353" s="589"/>
      <c r="L8353" s="590"/>
    </row>
    <row r="8354" spans="1:12" s="148" customFormat="1" ht="24" customHeight="1" x14ac:dyDescent="0.15">
      <c r="A8354" s="593">
        <v>1587</v>
      </c>
      <c r="B8354" s="161" t="s">
        <v>20</v>
      </c>
      <c r="C8354" s="162" t="s">
        <v>21</v>
      </c>
      <c r="D8354" s="162" t="s">
        <v>1884</v>
      </c>
      <c r="E8354" s="162" t="s">
        <v>1885</v>
      </c>
      <c r="F8354" s="594" t="s">
        <v>14</v>
      </c>
      <c r="G8354" s="594"/>
      <c r="H8354" s="592"/>
      <c r="I8354" s="592"/>
      <c r="J8354" s="592"/>
      <c r="K8354" s="592"/>
      <c r="L8354" s="592"/>
    </row>
    <row r="8355" spans="1:12" s="148" customFormat="1" ht="26.25" customHeight="1" x14ac:dyDescent="0.15">
      <c r="A8355" s="593"/>
      <c r="B8355" s="589" t="s">
        <v>6381</v>
      </c>
      <c r="C8355" s="595" t="s">
        <v>6382</v>
      </c>
      <c r="D8355" s="596">
        <v>43020</v>
      </c>
      <c r="E8355" s="589" t="s">
        <v>6383</v>
      </c>
      <c r="F8355" s="589" t="s">
        <v>6384</v>
      </c>
      <c r="G8355" s="589"/>
      <c r="H8355" s="591" t="s">
        <v>1890</v>
      </c>
      <c r="I8355" s="591"/>
      <c r="J8355" s="164" t="s">
        <v>1891</v>
      </c>
      <c r="K8355" s="164" t="s">
        <v>0</v>
      </c>
      <c r="L8355" s="165">
        <v>438</v>
      </c>
    </row>
    <row r="8356" spans="1:12" s="148" customFormat="1" ht="408.95" customHeight="1" x14ac:dyDescent="0.15">
      <c r="A8356" s="593"/>
      <c r="B8356" s="589"/>
      <c r="C8356" s="595"/>
      <c r="D8356" s="596"/>
      <c r="E8356" s="589"/>
      <c r="F8356" s="589"/>
      <c r="G8356" s="589"/>
      <c r="H8356" s="591" t="s">
        <v>1892</v>
      </c>
      <c r="I8356" s="591"/>
      <c r="J8356" s="589" t="s">
        <v>1891</v>
      </c>
      <c r="K8356" s="589" t="s">
        <v>0</v>
      </c>
      <c r="L8356" s="590">
        <v>415.33</v>
      </c>
    </row>
    <row r="8357" spans="1:12" s="148" customFormat="1" ht="145.35" customHeight="1" x14ac:dyDescent="0.15">
      <c r="A8357" s="593"/>
      <c r="B8357" s="589"/>
      <c r="C8357" s="595"/>
      <c r="D8357" s="596"/>
      <c r="E8357" s="589"/>
      <c r="F8357" s="589"/>
      <c r="G8357" s="589"/>
      <c r="H8357" s="591"/>
      <c r="I8357" s="591"/>
      <c r="J8357" s="589"/>
      <c r="K8357" s="589"/>
      <c r="L8357" s="590"/>
    </row>
    <row r="8358" spans="1:12" s="148" customFormat="1" ht="24" customHeight="1" x14ac:dyDescent="0.15">
      <c r="A8358" s="593"/>
      <c r="B8358" s="161" t="s">
        <v>29</v>
      </c>
      <c r="C8358" s="162" t="s">
        <v>30</v>
      </c>
      <c r="D8358" s="162" t="s">
        <v>1893</v>
      </c>
      <c r="E8358" s="162" t="s">
        <v>1894</v>
      </c>
      <c r="F8358" s="592"/>
      <c r="G8358" s="592"/>
      <c r="H8358" s="591" t="s">
        <v>1895</v>
      </c>
      <c r="I8358" s="591"/>
      <c r="J8358" s="589" t="s">
        <v>1891</v>
      </c>
      <c r="K8358" s="589" t="s">
        <v>0</v>
      </c>
      <c r="L8358" s="590">
        <v>270</v>
      </c>
    </row>
    <row r="8359" spans="1:12" s="148" customFormat="1" ht="24" customHeight="1" x14ac:dyDescent="0.15">
      <c r="A8359" s="593"/>
      <c r="B8359" s="164" t="s">
        <v>6385</v>
      </c>
      <c r="C8359" s="164" t="s">
        <v>6384</v>
      </c>
      <c r="D8359" s="166">
        <v>43023</v>
      </c>
      <c r="E8359" s="164" t="s">
        <v>4610</v>
      </c>
      <c r="F8359" s="592"/>
      <c r="G8359" s="592"/>
      <c r="H8359" s="591"/>
      <c r="I8359" s="591"/>
      <c r="J8359" s="589"/>
      <c r="K8359" s="589"/>
      <c r="L8359" s="590"/>
    </row>
    <row r="8360" spans="1:12" s="148" customFormat="1" ht="24" customHeight="1" x14ac:dyDescent="0.15">
      <c r="A8360" s="593">
        <v>1588</v>
      </c>
      <c r="B8360" s="161" t="s">
        <v>20</v>
      </c>
      <c r="C8360" s="162" t="s">
        <v>21</v>
      </c>
      <c r="D8360" s="162" t="s">
        <v>1884</v>
      </c>
      <c r="E8360" s="162" t="s">
        <v>1885</v>
      </c>
      <c r="F8360" s="594" t="s">
        <v>14</v>
      </c>
      <c r="G8360" s="594"/>
      <c r="H8360" s="592"/>
      <c r="I8360" s="592"/>
      <c r="J8360" s="592"/>
      <c r="K8360" s="592"/>
      <c r="L8360" s="592"/>
    </row>
    <row r="8361" spans="1:12" s="148" customFormat="1" ht="26.25" customHeight="1" x14ac:dyDescent="0.15">
      <c r="A8361" s="593"/>
      <c r="B8361" s="589" t="s">
        <v>6381</v>
      </c>
      <c r="C8361" s="595" t="s">
        <v>6386</v>
      </c>
      <c r="D8361" s="596">
        <v>43028</v>
      </c>
      <c r="E8361" s="589" t="s">
        <v>1908</v>
      </c>
      <c r="F8361" s="589" t="s">
        <v>6387</v>
      </c>
      <c r="G8361" s="589"/>
      <c r="H8361" s="591" t="s">
        <v>1890</v>
      </c>
      <c r="I8361" s="591"/>
      <c r="J8361" s="164" t="s">
        <v>1891</v>
      </c>
      <c r="K8361" s="164" t="s">
        <v>0</v>
      </c>
      <c r="L8361" s="165">
        <v>1888.79</v>
      </c>
    </row>
    <row r="8362" spans="1:12" s="148" customFormat="1" ht="408.95" customHeight="1" x14ac:dyDescent="0.15">
      <c r="A8362" s="593"/>
      <c r="B8362" s="589"/>
      <c r="C8362" s="595"/>
      <c r="D8362" s="596"/>
      <c r="E8362" s="589"/>
      <c r="F8362" s="589"/>
      <c r="G8362" s="589"/>
      <c r="H8362" s="591" t="s">
        <v>1892</v>
      </c>
      <c r="I8362" s="591"/>
      <c r="J8362" s="589" t="s">
        <v>1891</v>
      </c>
      <c r="K8362" s="589" t="s">
        <v>0</v>
      </c>
      <c r="L8362" s="590">
        <v>1346.02</v>
      </c>
    </row>
    <row r="8363" spans="1:12" s="148" customFormat="1" ht="19.350000000000001" customHeight="1" x14ac:dyDescent="0.15">
      <c r="A8363" s="593"/>
      <c r="B8363" s="589"/>
      <c r="C8363" s="595"/>
      <c r="D8363" s="596"/>
      <c r="E8363" s="589"/>
      <c r="F8363" s="589"/>
      <c r="G8363" s="589"/>
      <c r="H8363" s="591"/>
      <c r="I8363" s="591"/>
      <c r="J8363" s="589"/>
      <c r="K8363" s="589"/>
      <c r="L8363" s="590"/>
    </row>
    <row r="8364" spans="1:12" s="148" customFormat="1" ht="24" customHeight="1" x14ac:dyDescent="0.15">
      <c r="A8364" s="593"/>
      <c r="B8364" s="161" t="s">
        <v>29</v>
      </c>
      <c r="C8364" s="162" t="s">
        <v>30</v>
      </c>
      <c r="D8364" s="162" t="s">
        <v>1893</v>
      </c>
      <c r="E8364" s="162" t="s">
        <v>1894</v>
      </c>
      <c r="F8364" s="592"/>
      <c r="G8364" s="592"/>
      <c r="H8364" s="591" t="s">
        <v>1895</v>
      </c>
      <c r="I8364" s="591"/>
      <c r="J8364" s="589" t="s">
        <v>1891</v>
      </c>
      <c r="K8364" s="589" t="s">
        <v>1891</v>
      </c>
      <c r="L8364" s="590">
        <v>0</v>
      </c>
    </row>
    <row r="8365" spans="1:12" s="148" customFormat="1" ht="24" customHeight="1" x14ac:dyDescent="0.15">
      <c r="A8365" s="593"/>
      <c r="B8365" s="164" t="s">
        <v>6385</v>
      </c>
      <c r="C8365" s="164" t="s">
        <v>6387</v>
      </c>
      <c r="D8365" s="166">
        <v>43039</v>
      </c>
      <c r="E8365" s="164" t="s">
        <v>6388</v>
      </c>
      <c r="F8365" s="592"/>
      <c r="G8365" s="592"/>
      <c r="H8365" s="591"/>
      <c r="I8365" s="591"/>
      <c r="J8365" s="589"/>
      <c r="K8365" s="589"/>
      <c r="L8365" s="590"/>
    </row>
    <row r="8366" spans="1:12" s="148" customFormat="1" ht="24" customHeight="1" x14ac:dyDescent="0.15">
      <c r="A8366" s="593">
        <v>1589</v>
      </c>
      <c r="B8366" s="161" t="s">
        <v>20</v>
      </c>
      <c r="C8366" s="162" t="s">
        <v>21</v>
      </c>
      <c r="D8366" s="162" t="s">
        <v>1884</v>
      </c>
      <c r="E8366" s="162" t="s">
        <v>1885</v>
      </c>
      <c r="F8366" s="594" t="s">
        <v>14</v>
      </c>
      <c r="G8366" s="594"/>
      <c r="H8366" s="592"/>
      <c r="I8366" s="592"/>
      <c r="J8366" s="592"/>
      <c r="K8366" s="592"/>
      <c r="L8366" s="592"/>
    </row>
    <row r="8367" spans="1:12" s="148" customFormat="1" ht="26.25" customHeight="1" x14ac:dyDescent="0.15">
      <c r="A8367" s="593"/>
      <c r="B8367" s="589" t="s">
        <v>6381</v>
      </c>
      <c r="C8367" s="595" t="s">
        <v>6389</v>
      </c>
      <c r="D8367" s="596">
        <v>43043</v>
      </c>
      <c r="E8367" s="589" t="s">
        <v>1899</v>
      </c>
      <c r="F8367" s="589" t="s">
        <v>896</v>
      </c>
      <c r="G8367" s="589"/>
      <c r="H8367" s="591" t="s">
        <v>1890</v>
      </c>
      <c r="I8367" s="591"/>
      <c r="J8367" s="164" t="s">
        <v>1891</v>
      </c>
      <c r="K8367" s="164" t="s">
        <v>0</v>
      </c>
      <c r="L8367" s="165">
        <v>298.84000000000003</v>
      </c>
    </row>
    <row r="8368" spans="1:12" s="148" customFormat="1" ht="134.25" customHeight="1" x14ac:dyDescent="0.15">
      <c r="A8368" s="593"/>
      <c r="B8368" s="589"/>
      <c r="C8368" s="595"/>
      <c r="D8368" s="596"/>
      <c r="E8368" s="589"/>
      <c r="F8368" s="589"/>
      <c r="G8368" s="589"/>
      <c r="H8368" s="591" t="s">
        <v>1892</v>
      </c>
      <c r="I8368" s="591"/>
      <c r="J8368" s="164" t="s">
        <v>1891</v>
      </c>
      <c r="K8368" s="164" t="s">
        <v>0</v>
      </c>
      <c r="L8368" s="165">
        <v>464.96</v>
      </c>
    </row>
    <row r="8369" spans="1:12" s="148" customFormat="1" ht="24" customHeight="1" x14ac:dyDescent="0.15">
      <c r="A8369" s="593"/>
      <c r="B8369" s="161" t="s">
        <v>29</v>
      </c>
      <c r="C8369" s="162" t="s">
        <v>30</v>
      </c>
      <c r="D8369" s="162" t="s">
        <v>1893</v>
      </c>
      <c r="E8369" s="162" t="s">
        <v>1894</v>
      </c>
      <c r="F8369" s="592"/>
      <c r="G8369" s="592"/>
      <c r="H8369" s="591" t="s">
        <v>1895</v>
      </c>
      <c r="I8369" s="591"/>
      <c r="J8369" s="589" t="s">
        <v>1891</v>
      </c>
      <c r="K8369" s="589" t="s">
        <v>0</v>
      </c>
      <c r="L8369" s="590">
        <v>315</v>
      </c>
    </row>
    <row r="8370" spans="1:12" s="148" customFormat="1" ht="24" customHeight="1" x14ac:dyDescent="0.15">
      <c r="A8370" s="593"/>
      <c r="B8370" s="164" t="s">
        <v>6385</v>
      </c>
      <c r="C8370" s="164" t="s">
        <v>896</v>
      </c>
      <c r="D8370" s="166">
        <v>43045</v>
      </c>
      <c r="E8370" s="164" t="s">
        <v>3487</v>
      </c>
      <c r="F8370" s="592"/>
      <c r="G8370" s="592"/>
      <c r="H8370" s="591"/>
      <c r="I8370" s="591"/>
      <c r="J8370" s="589"/>
      <c r="K8370" s="589"/>
      <c r="L8370" s="590"/>
    </row>
    <row r="8371" spans="1:12" s="148" customFormat="1" ht="24" customHeight="1" x14ac:dyDescent="0.15">
      <c r="A8371" s="593">
        <v>1590</v>
      </c>
      <c r="B8371" s="161" t="s">
        <v>20</v>
      </c>
      <c r="C8371" s="162" t="s">
        <v>21</v>
      </c>
      <c r="D8371" s="162" t="s">
        <v>1884</v>
      </c>
      <c r="E8371" s="162" t="s">
        <v>1885</v>
      </c>
      <c r="F8371" s="594" t="s">
        <v>14</v>
      </c>
      <c r="G8371" s="594"/>
      <c r="H8371" s="592"/>
      <c r="I8371" s="592"/>
      <c r="J8371" s="592"/>
      <c r="K8371" s="592"/>
      <c r="L8371" s="592"/>
    </row>
    <row r="8372" spans="1:12" s="148" customFormat="1" ht="26.25" customHeight="1" x14ac:dyDescent="0.15">
      <c r="A8372" s="593"/>
      <c r="B8372" s="589" t="s">
        <v>6390</v>
      </c>
      <c r="C8372" s="595" t="s">
        <v>6391</v>
      </c>
      <c r="D8372" s="596">
        <v>43143</v>
      </c>
      <c r="E8372" s="589" t="s">
        <v>2169</v>
      </c>
      <c r="F8372" s="589" t="s">
        <v>6392</v>
      </c>
      <c r="G8372" s="589"/>
      <c r="H8372" s="591" t="s">
        <v>1890</v>
      </c>
      <c r="I8372" s="591"/>
      <c r="J8372" s="164" t="s">
        <v>1891</v>
      </c>
      <c r="K8372" s="164" t="s">
        <v>0</v>
      </c>
      <c r="L8372" s="165">
        <v>184.85</v>
      </c>
    </row>
    <row r="8373" spans="1:12" s="148" customFormat="1" ht="123.75" customHeight="1" x14ac:dyDescent="0.15">
      <c r="A8373" s="593"/>
      <c r="B8373" s="589"/>
      <c r="C8373" s="595"/>
      <c r="D8373" s="596"/>
      <c r="E8373" s="589"/>
      <c r="F8373" s="589"/>
      <c r="G8373" s="589"/>
      <c r="H8373" s="591" t="s">
        <v>1892</v>
      </c>
      <c r="I8373" s="591"/>
      <c r="J8373" s="164" t="s">
        <v>1891</v>
      </c>
      <c r="K8373" s="164" t="s">
        <v>0</v>
      </c>
      <c r="L8373" s="165">
        <v>677.6</v>
      </c>
    </row>
    <row r="8374" spans="1:12" s="148" customFormat="1" ht="24" customHeight="1" x14ac:dyDescent="0.15">
      <c r="A8374" s="593"/>
      <c r="B8374" s="161" t="s">
        <v>29</v>
      </c>
      <c r="C8374" s="162" t="s">
        <v>30</v>
      </c>
      <c r="D8374" s="162" t="s">
        <v>1893</v>
      </c>
      <c r="E8374" s="162" t="s">
        <v>1894</v>
      </c>
      <c r="F8374" s="592"/>
      <c r="G8374" s="592"/>
      <c r="H8374" s="591" t="s">
        <v>1895</v>
      </c>
      <c r="I8374" s="591"/>
      <c r="J8374" s="589" t="s">
        <v>1891</v>
      </c>
      <c r="K8374" s="589" t="s">
        <v>0</v>
      </c>
      <c r="L8374" s="590">
        <v>35</v>
      </c>
    </row>
    <row r="8375" spans="1:12" s="148" customFormat="1" ht="24" customHeight="1" x14ac:dyDescent="0.15">
      <c r="A8375" s="593"/>
      <c r="B8375" s="164" t="s">
        <v>2030</v>
      </c>
      <c r="C8375" s="164" t="s">
        <v>6392</v>
      </c>
      <c r="D8375" s="166">
        <v>43144</v>
      </c>
      <c r="E8375" s="164" t="s">
        <v>4315</v>
      </c>
      <c r="F8375" s="592"/>
      <c r="G8375" s="592"/>
      <c r="H8375" s="591"/>
      <c r="I8375" s="591"/>
      <c r="J8375" s="589"/>
      <c r="K8375" s="589"/>
      <c r="L8375" s="590"/>
    </row>
    <row r="8376" spans="1:12" s="148" customFormat="1" ht="24" customHeight="1" x14ac:dyDescent="0.15">
      <c r="A8376" s="593">
        <v>1591</v>
      </c>
      <c r="B8376" s="161" t="s">
        <v>20</v>
      </c>
      <c r="C8376" s="162" t="s">
        <v>21</v>
      </c>
      <c r="D8376" s="162" t="s">
        <v>1884</v>
      </c>
      <c r="E8376" s="162" t="s">
        <v>1885</v>
      </c>
      <c r="F8376" s="594" t="s">
        <v>14</v>
      </c>
      <c r="G8376" s="594"/>
      <c r="H8376" s="592"/>
      <c r="I8376" s="592"/>
      <c r="J8376" s="592"/>
      <c r="K8376" s="592"/>
      <c r="L8376" s="592"/>
    </row>
    <row r="8377" spans="1:12" s="148" customFormat="1" ht="26.25" customHeight="1" x14ac:dyDescent="0.15">
      <c r="A8377" s="593"/>
      <c r="B8377" s="589" t="s">
        <v>6393</v>
      </c>
      <c r="C8377" s="595" t="s">
        <v>6394</v>
      </c>
      <c r="D8377" s="596">
        <v>43041</v>
      </c>
      <c r="E8377" s="589" t="s">
        <v>1899</v>
      </c>
      <c r="F8377" s="589" t="s">
        <v>896</v>
      </c>
      <c r="G8377" s="589"/>
      <c r="H8377" s="591" t="s">
        <v>1890</v>
      </c>
      <c r="I8377" s="591"/>
      <c r="J8377" s="164" t="s">
        <v>1891</v>
      </c>
      <c r="K8377" s="164" t="s">
        <v>0</v>
      </c>
      <c r="L8377" s="165">
        <v>567</v>
      </c>
    </row>
    <row r="8378" spans="1:12" s="148" customFormat="1" ht="386.25" customHeight="1" x14ac:dyDescent="0.15">
      <c r="A8378" s="593"/>
      <c r="B8378" s="589"/>
      <c r="C8378" s="595"/>
      <c r="D8378" s="596"/>
      <c r="E8378" s="589"/>
      <c r="F8378" s="589"/>
      <c r="G8378" s="589"/>
      <c r="H8378" s="591" t="s">
        <v>1892</v>
      </c>
      <c r="I8378" s="591"/>
      <c r="J8378" s="164" t="s">
        <v>1891</v>
      </c>
      <c r="K8378" s="164" t="s">
        <v>1891</v>
      </c>
      <c r="L8378" s="165">
        <v>0</v>
      </c>
    </row>
    <row r="8379" spans="1:12" s="148" customFormat="1" ht="24" customHeight="1" x14ac:dyDescent="0.15">
      <c r="A8379" s="593"/>
      <c r="B8379" s="161" t="s">
        <v>29</v>
      </c>
      <c r="C8379" s="162" t="s">
        <v>30</v>
      </c>
      <c r="D8379" s="162" t="s">
        <v>1893</v>
      </c>
      <c r="E8379" s="162" t="s">
        <v>1894</v>
      </c>
      <c r="F8379" s="592"/>
      <c r="G8379" s="592"/>
      <c r="H8379" s="591" t="s">
        <v>1895</v>
      </c>
      <c r="I8379" s="591"/>
      <c r="J8379" s="589" t="s">
        <v>1891</v>
      </c>
      <c r="K8379" s="589" t="s">
        <v>1891</v>
      </c>
      <c r="L8379" s="590">
        <v>0</v>
      </c>
    </row>
    <row r="8380" spans="1:12" s="148" customFormat="1" ht="24" customHeight="1" x14ac:dyDescent="0.15">
      <c r="A8380" s="593"/>
      <c r="B8380" s="164" t="s">
        <v>1896</v>
      </c>
      <c r="C8380" s="164" t="s">
        <v>896</v>
      </c>
      <c r="D8380" s="166">
        <v>43046</v>
      </c>
      <c r="E8380" s="164" t="s">
        <v>6395</v>
      </c>
      <c r="F8380" s="592"/>
      <c r="G8380" s="592"/>
      <c r="H8380" s="591"/>
      <c r="I8380" s="591"/>
      <c r="J8380" s="589"/>
      <c r="K8380" s="589"/>
      <c r="L8380" s="590"/>
    </row>
    <row r="8381" spans="1:12" s="148" customFormat="1" ht="24" customHeight="1" x14ac:dyDescent="0.15">
      <c r="A8381" s="593">
        <v>1592</v>
      </c>
      <c r="B8381" s="161" t="s">
        <v>20</v>
      </c>
      <c r="C8381" s="162" t="s">
        <v>21</v>
      </c>
      <c r="D8381" s="162" t="s">
        <v>1884</v>
      </c>
      <c r="E8381" s="162" t="s">
        <v>1885</v>
      </c>
      <c r="F8381" s="594" t="s">
        <v>14</v>
      </c>
      <c r="G8381" s="594"/>
      <c r="H8381" s="592"/>
      <c r="I8381" s="592"/>
      <c r="J8381" s="592"/>
      <c r="K8381" s="592"/>
      <c r="L8381" s="592"/>
    </row>
    <row r="8382" spans="1:12" s="148" customFormat="1" ht="26.25" customHeight="1" x14ac:dyDescent="0.15">
      <c r="A8382" s="593"/>
      <c r="B8382" s="589" t="s">
        <v>6396</v>
      </c>
      <c r="C8382" s="595" t="s">
        <v>6397</v>
      </c>
      <c r="D8382" s="596">
        <v>43052</v>
      </c>
      <c r="E8382" s="589" t="s">
        <v>1996</v>
      </c>
      <c r="F8382" s="589" t="s">
        <v>2340</v>
      </c>
      <c r="G8382" s="589"/>
      <c r="H8382" s="591" t="s">
        <v>1890</v>
      </c>
      <c r="I8382" s="591"/>
      <c r="J8382" s="164" t="s">
        <v>1891</v>
      </c>
      <c r="K8382" s="164" t="s">
        <v>0</v>
      </c>
      <c r="L8382" s="165">
        <v>710</v>
      </c>
    </row>
    <row r="8383" spans="1:12" s="148" customFormat="1" ht="344.25" customHeight="1" x14ac:dyDescent="0.15">
      <c r="A8383" s="593"/>
      <c r="B8383" s="589"/>
      <c r="C8383" s="595"/>
      <c r="D8383" s="596"/>
      <c r="E8383" s="589"/>
      <c r="F8383" s="589"/>
      <c r="G8383" s="589"/>
      <c r="H8383" s="591" t="s">
        <v>1892</v>
      </c>
      <c r="I8383" s="591"/>
      <c r="J8383" s="164" t="s">
        <v>1891</v>
      </c>
      <c r="K8383" s="164" t="s">
        <v>0</v>
      </c>
      <c r="L8383" s="165">
        <v>98</v>
      </c>
    </row>
    <row r="8384" spans="1:12" s="148" customFormat="1" ht="24" customHeight="1" x14ac:dyDescent="0.15">
      <c r="A8384" s="593"/>
      <c r="B8384" s="161" t="s">
        <v>29</v>
      </c>
      <c r="C8384" s="162" t="s">
        <v>30</v>
      </c>
      <c r="D8384" s="162" t="s">
        <v>1893</v>
      </c>
      <c r="E8384" s="162" t="s">
        <v>1894</v>
      </c>
      <c r="F8384" s="592"/>
      <c r="G8384" s="592"/>
      <c r="H8384" s="591" t="s">
        <v>1895</v>
      </c>
      <c r="I8384" s="591"/>
      <c r="J8384" s="589" t="s">
        <v>1891</v>
      </c>
      <c r="K8384" s="589" t="s">
        <v>0</v>
      </c>
      <c r="L8384" s="590">
        <v>50</v>
      </c>
    </row>
    <row r="8385" spans="1:12" s="148" customFormat="1" ht="24" customHeight="1" x14ac:dyDescent="0.15">
      <c r="A8385" s="593"/>
      <c r="B8385" s="164" t="s">
        <v>2052</v>
      </c>
      <c r="C8385" s="164" t="s">
        <v>2340</v>
      </c>
      <c r="D8385" s="166">
        <v>43054</v>
      </c>
      <c r="E8385" s="164" t="s">
        <v>2118</v>
      </c>
      <c r="F8385" s="592"/>
      <c r="G8385" s="592"/>
      <c r="H8385" s="591"/>
      <c r="I8385" s="591"/>
      <c r="J8385" s="589"/>
      <c r="K8385" s="589"/>
      <c r="L8385" s="590"/>
    </row>
    <row r="8386" spans="1:12" s="148" customFormat="1" ht="24" customHeight="1" x14ac:dyDescent="0.15">
      <c r="A8386" s="593">
        <v>1593</v>
      </c>
      <c r="B8386" s="161" t="s">
        <v>20</v>
      </c>
      <c r="C8386" s="162" t="s">
        <v>21</v>
      </c>
      <c r="D8386" s="162" t="s">
        <v>1884</v>
      </c>
      <c r="E8386" s="162" t="s">
        <v>1885</v>
      </c>
      <c r="F8386" s="594" t="s">
        <v>14</v>
      </c>
      <c r="G8386" s="594"/>
      <c r="H8386" s="592"/>
      <c r="I8386" s="592"/>
      <c r="J8386" s="592"/>
      <c r="K8386" s="592"/>
      <c r="L8386" s="592"/>
    </row>
    <row r="8387" spans="1:12" s="148" customFormat="1" ht="26.25" customHeight="1" x14ac:dyDescent="0.15">
      <c r="A8387" s="593"/>
      <c r="B8387" s="589" t="s">
        <v>6396</v>
      </c>
      <c r="C8387" s="595" t="s">
        <v>6398</v>
      </c>
      <c r="D8387" s="596">
        <v>43186</v>
      </c>
      <c r="E8387" s="589" t="s">
        <v>3152</v>
      </c>
      <c r="F8387" s="589" t="s">
        <v>3153</v>
      </c>
      <c r="G8387" s="589"/>
      <c r="H8387" s="591" t="s">
        <v>1890</v>
      </c>
      <c r="I8387" s="591"/>
      <c r="J8387" s="164" t="s">
        <v>1891</v>
      </c>
      <c r="K8387" s="164" t="s">
        <v>0</v>
      </c>
      <c r="L8387" s="165">
        <v>275</v>
      </c>
    </row>
    <row r="8388" spans="1:12" s="148" customFormat="1" ht="186.75" customHeight="1" x14ac:dyDescent="0.15">
      <c r="A8388" s="593"/>
      <c r="B8388" s="589"/>
      <c r="C8388" s="595"/>
      <c r="D8388" s="596"/>
      <c r="E8388" s="589"/>
      <c r="F8388" s="589"/>
      <c r="G8388" s="589"/>
      <c r="H8388" s="591" t="s">
        <v>1892</v>
      </c>
      <c r="I8388" s="591"/>
      <c r="J8388" s="164" t="s">
        <v>1891</v>
      </c>
      <c r="K8388" s="164" t="s">
        <v>0</v>
      </c>
      <c r="L8388" s="165">
        <v>230.6</v>
      </c>
    </row>
    <row r="8389" spans="1:12" s="148" customFormat="1" ht="24" customHeight="1" x14ac:dyDescent="0.15">
      <c r="A8389" s="593"/>
      <c r="B8389" s="161" t="s">
        <v>29</v>
      </c>
      <c r="C8389" s="162" t="s">
        <v>30</v>
      </c>
      <c r="D8389" s="162" t="s">
        <v>1893</v>
      </c>
      <c r="E8389" s="162" t="s">
        <v>1894</v>
      </c>
      <c r="F8389" s="592"/>
      <c r="G8389" s="592"/>
      <c r="H8389" s="591" t="s">
        <v>1895</v>
      </c>
      <c r="I8389" s="591"/>
      <c r="J8389" s="589" t="s">
        <v>1891</v>
      </c>
      <c r="K8389" s="589" t="s">
        <v>1891</v>
      </c>
      <c r="L8389" s="590">
        <v>0</v>
      </c>
    </row>
    <row r="8390" spans="1:12" s="148" customFormat="1" ht="24" customHeight="1" x14ac:dyDescent="0.15">
      <c r="A8390" s="593"/>
      <c r="B8390" s="164" t="s">
        <v>2052</v>
      </c>
      <c r="C8390" s="164" t="s">
        <v>3153</v>
      </c>
      <c r="D8390" s="166">
        <v>43188</v>
      </c>
      <c r="E8390" s="164" t="s">
        <v>4975</v>
      </c>
      <c r="F8390" s="592"/>
      <c r="G8390" s="592"/>
      <c r="H8390" s="591"/>
      <c r="I8390" s="591"/>
      <c r="J8390" s="589"/>
      <c r="K8390" s="589"/>
      <c r="L8390" s="590"/>
    </row>
    <row r="8391" spans="1:12" s="148" customFormat="1" ht="24" customHeight="1" x14ac:dyDescent="0.15">
      <c r="A8391" s="593">
        <v>1594</v>
      </c>
      <c r="B8391" s="161" t="s">
        <v>20</v>
      </c>
      <c r="C8391" s="162" t="s">
        <v>21</v>
      </c>
      <c r="D8391" s="162" t="s">
        <v>1884</v>
      </c>
      <c r="E8391" s="162" t="s">
        <v>1885</v>
      </c>
      <c r="F8391" s="594" t="s">
        <v>14</v>
      </c>
      <c r="G8391" s="594"/>
      <c r="H8391" s="592"/>
      <c r="I8391" s="592"/>
      <c r="J8391" s="592"/>
      <c r="K8391" s="592"/>
      <c r="L8391" s="592"/>
    </row>
    <row r="8392" spans="1:12" s="148" customFormat="1" ht="26.25" customHeight="1" x14ac:dyDescent="0.15">
      <c r="A8392" s="593"/>
      <c r="B8392" s="589" t="s">
        <v>6399</v>
      </c>
      <c r="C8392" s="589" t="s">
        <v>6400</v>
      </c>
      <c r="D8392" s="596">
        <v>43165</v>
      </c>
      <c r="E8392" s="589" t="s">
        <v>3090</v>
      </c>
      <c r="F8392" s="589" t="s">
        <v>6401</v>
      </c>
      <c r="G8392" s="589"/>
      <c r="H8392" s="591" t="s">
        <v>1890</v>
      </c>
      <c r="I8392" s="591"/>
      <c r="J8392" s="164" t="s">
        <v>1891</v>
      </c>
      <c r="K8392" s="164" t="s">
        <v>0</v>
      </c>
      <c r="L8392" s="165">
        <v>204.06</v>
      </c>
    </row>
    <row r="8393" spans="1:12" s="148" customFormat="1" ht="18.75" customHeight="1" x14ac:dyDescent="0.15">
      <c r="A8393" s="593"/>
      <c r="B8393" s="589"/>
      <c r="C8393" s="589"/>
      <c r="D8393" s="596"/>
      <c r="E8393" s="589"/>
      <c r="F8393" s="589"/>
      <c r="G8393" s="589"/>
      <c r="H8393" s="591" t="s">
        <v>1892</v>
      </c>
      <c r="I8393" s="591"/>
      <c r="J8393" s="164" t="s">
        <v>1891</v>
      </c>
      <c r="K8393" s="164" t="s">
        <v>0</v>
      </c>
      <c r="L8393" s="165">
        <v>340.61</v>
      </c>
    </row>
    <row r="8394" spans="1:12" s="148" customFormat="1" ht="24" customHeight="1" x14ac:dyDescent="0.15">
      <c r="A8394" s="593"/>
      <c r="B8394" s="161" t="s">
        <v>29</v>
      </c>
      <c r="C8394" s="162" t="s">
        <v>30</v>
      </c>
      <c r="D8394" s="162" t="s">
        <v>1893</v>
      </c>
      <c r="E8394" s="162" t="s">
        <v>1894</v>
      </c>
      <c r="F8394" s="592"/>
      <c r="G8394" s="592"/>
      <c r="H8394" s="591" t="s">
        <v>1895</v>
      </c>
      <c r="I8394" s="591"/>
      <c r="J8394" s="589" t="s">
        <v>1891</v>
      </c>
      <c r="K8394" s="589" t="s">
        <v>1891</v>
      </c>
      <c r="L8394" s="590">
        <v>0</v>
      </c>
    </row>
    <row r="8395" spans="1:12" s="148" customFormat="1" ht="24" customHeight="1" x14ac:dyDescent="0.15">
      <c r="A8395" s="593"/>
      <c r="B8395" s="164" t="s">
        <v>6402</v>
      </c>
      <c r="C8395" s="164" t="s">
        <v>6401</v>
      </c>
      <c r="D8395" s="166">
        <v>43166</v>
      </c>
      <c r="E8395" s="164" t="s">
        <v>2197</v>
      </c>
      <c r="F8395" s="592"/>
      <c r="G8395" s="592"/>
      <c r="H8395" s="591"/>
      <c r="I8395" s="591"/>
      <c r="J8395" s="589"/>
      <c r="K8395" s="589"/>
      <c r="L8395" s="590"/>
    </row>
    <row r="8396" spans="1:12" s="148" customFormat="1" ht="24" customHeight="1" x14ac:dyDescent="0.15">
      <c r="A8396" s="593">
        <v>1595</v>
      </c>
      <c r="B8396" s="161" t="s">
        <v>20</v>
      </c>
      <c r="C8396" s="162" t="s">
        <v>21</v>
      </c>
      <c r="D8396" s="162" t="s">
        <v>1884</v>
      </c>
      <c r="E8396" s="162" t="s">
        <v>1885</v>
      </c>
      <c r="F8396" s="594" t="s">
        <v>14</v>
      </c>
      <c r="G8396" s="594"/>
      <c r="H8396" s="592"/>
      <c r="I8396" s="592"/>
      <c r="J8396" s="592"/>
      <c r="K8396" s="592"/>
      <c r="L8396" s="592"/>
    </row>
    <row r="8397" spans="1:12" s="148" customFormat="1" ht="26.25" customHeight="1" x14ac:dyDescent="0.15">
      <c r="A8397" s="593"/>
      <c r="B8397" s="589" t="s">
        <v>6403</v>
      </c>
      <c r="C8397" s="595" t="s">
        <v>6404</v>
      </c>
      <c r="D8397" s="596">
        <v>43056</v>
      </c>
      <c r="E8397" s="589" t="s">
        <v>4214</v>
      </c>
      <c r="F8397" s="589" t="s">
        <v>3693</v>
      </c>
      <c r="G8397" s="589"/>
      <c r="H8397" s="591" t="s">
        <v>1890</v>
      </c>
      <c r="I8397" s="591"/>
      <c r="J8397" s="164" t="s">
        <v>1891</v>
      </c>
      <c r="K8397" s="164" t="s">
        <v>0</v>
      </c>
      <c r="L8397" s="165">
        <v>331</v>
      </c>
    </row>
    <row r="8398" spans="1:12" s="148" customFormat="1" ht="354.75" customHeight="1" x14ac:dyDescent="0.15">
      <c r="A8398" s="593"/>
      <c r="B8398" s="589"/>
      <c r="C8398" s="595"/>
      <c r="D8398" s="596"/>
      <c r="E8398" s="589"/>
      <c r="F8398" s="589"/>
      <c r="G8398" s="589"/>
      <c r="H8398" s="591" t="s">
        <v>1892</v>
      </c>
      <c r="I8398" s="591"/>
      <c r="J8398" s="164" t="s">
        <v>1891</v>
      </c>
      <c r="K8398" s="164" t="s">
        <v>0</v>
      </c>
      <c r="L8398" s="165">
        <v>500</v>
      </c>
    </row>
    <row r="8399" spans="1:12" s="148" customFormat="1" ht="24" customHeight="1" x14ac:dyDescent="0.15">
      <c r="A8399" s="593"/>
      <c r="B8399" s="161" t="s">
        <v>29</v>
      </c>
      <c r="C8399" s="162" t="s">
        <v>30</v>
      </c>
      <c r="D8399" s="162" t="s">
        <v>1893</v>
      </c>
      <c r="E8399" s="162" t="s">
        <v>1894</v>
      </c>
      <c r="F8399" s="592"/>
      <c r="G8399" s="592"/>
      <c r="H8399" s="591" t="s">
        <v>1895</v>
      </c>
      <c r="I8399" s="591"/>
      <c r="J8399" s="589" t="s">
        <v>1891</v>
      </c>
      <c r="K8399" s="589" t="s">
        <v>0</v>
      </c>
      <c r="L8399" s="590">
        <v>550</v>
      </c>
    </row>
    <row r="8400" spans="1:12" s="148" customFormat="1" ht="24" customHeight="1" x14ac:dyDescent="0.15">
      <c r="A8400" s="593"/>
      <c r="B8400" s="164" t="s">
        <v>1923</v>
      </c>
      <c r="C8400" s="164" t="s">
        <v>3693</v>
      </c>
      <c r="D8400" s="166">
        <v>43058</v>
      </c>
      <c r="E8400" s="164" t="s">
        <v>2503</v>
      </c>
      <c r="F8400" s="592"/>
      <c r="G8400" s="592"/>
      <c r="H8400" s="591"/>
      <c r="I8400" s="591"/>
      <c r="J8400" s="589"/>
      <c r="K8400" s="589"/>
      <c r="L8400" s="590"/>
    </row>
    <row r="8401" spans="1:12" s="148" customFormat="1" ht="24" customHeight="1" x14ac:dyDescent="0.15">
      <c r="A8401" s="593">
        <v>1596</v>
      </c>
      <c r="B8401" s="161" t="s">
        <v>20</v>
      </c>
      <c r="C8401" s="162" t="s">
        <v>21</v>
      </c>
      <c r="D8401" s="162" t="s">
        <v>1884</v>
      </c>
      <c r="E8401" s="162" t="s">
        <v>1885</v>
      </c>
      <c r="F8401" s="594" t="s">
        <v>14</v>
      </c>
      <c r="G8401" s="594"/>
      <c r="H8401" s="592"/>
      <c r="I8401" s="592"/>
      <c r="J8401" s="592"/>
      <c r="K8401" s="592"/>
      <c r="L8401" s="592"/>
    </row>
    <row r="8402" spans="1:12" s="148" customFormat="1" ht="26.25" customHeight="1" x14ac:dyDescent="0.15">
      <c r="A8402" s="593"/>
      <c r="B8402" s="589" t="s">
        <v>6403</v>
      </c>
      <c r="C8402" s="595" t="s">
        <v>6405</v>
      </c>
      <c r="D8402" s="596">
        <v>43109</v>
      </c>
      <c r="E8402" s="589" t="s">
        <v>2064</v>
      </c>
      <c r="F8402" s="589" t="s">
        <v>6406</v>
      </c>
      <c r="G8402" s="589"/>
      <c r="H8402" s="591" t="s">
        <v>1890</v>
      </c>
      <c r="I8402" s="591"/>
      <c r="J8402" s="164" t="s">
        <v>1891</v>
      </c>
      <c r="K8402" s="164" t="s">
        <v>0</v>
      </c>
      <c r="L8402" s="165">
        <v>340</v>
      </c>
    </row>
    <row r="8403" spans="1:12" s="148" customFormat="1" ht="408.95" customHeight="1" x14ac:dyDescent="0.15">
      <c r="A8403" s="593"/>
      <c r="B8403" s="589"/>
      <c r="C8403" s="595"/>
      <c r="D8403" s="596"/>
      <c r="E8403" s="589"/>
      <c r="F8403" s="589"/>
      <c r="G8403" s="589"/>
      <c r="H8403" s="591" t="s">
        <v>1892</v>
      </c>
      <c r="I8403" s="591"/>
      <c r="J8403" s="589" t="s">
        <v>1891</v>
      </c>
      <c r="K8403" s="589" t="s">
        <v>0</v>
      </c>
      <c r="L8403" s="590">
        <v>242</v>
      </c>
    </row>
    <row r="8404" spans="1:12" s="148" customFormat="1" ht="8.85" customHeight="1" x14ac:dyDescent="0.15">
      <c r="A8404" s="593"/>
      <c r="B8404" s="589"/>
      <c r="C8404" s="595"/>
      <c r="D8404" s="596"/>
      <c r="E8404" s="589"/>
      <c r="F8404" s="589"/>
      <c r="G8404" s="589"/>
      <c r="H8404" s="591"/>
      <c r="I8404" s="591"/>
      <c r="J8404" s="589"/>
      <c r="K8404" s="589"/>
      <c r="L8404" s="590"/>
    </row>
    <row r="8405" spans="1:12" s="148" customFormat="1" ht="24" customHeight="1" x14ac:dyDescent="0.15">
      <c r="A8405" s="593"/>
      <c r="B8405" s="161" t="s">
        <v>29</v>
      </c>
      <c r="C8405" s="162" t="s">
        <v>30</v>
      </c>
      <c r="D8405" s="162" t="s">
        <v>1893</v>
      </c>
      <c r="E8405" s="162" t="s">
        <v>1894</v>
      </c>
      <c r="F8405" s="592"/>
      <c r="G8405" s="592"/>
      <c r="H8405" s="591" t="s">
        <v>1895</v>
      </c>
      <c r="I8405" s="591"/>
      <c r="J8405" s="589" t="s">
        <v>1891</v>
      </c>
      <c r="K8405" s="589" t="s">
        <v>0</v>
      </c>
      <c r="L8405" s="590">
        <v>20</v>
      </c>
    </row>
    <row r="8406" spans="1:12" s="148" customFormat="1" ht="24" customHeight="1" x14ac:dyDescent="0.15">
      <c r="A8406" s="593"/>
      <c r="B8406" s="164" t="s">
        <v>1923</v>
      </c>
      <c r="C8406" s="164" t="s">
        <v>6406</v>
      </c>
      <c r="D8406" s="166">
        <v>43111</v>
      </c>
      <c r="E8406" s="164" t="s">
        <v>6407</v>
      </c>
      <c r="F8406" s="592"/>
      <c r="G8406" s="592"/>
      <c r="H8406" s="591"/>
      <c r="I8406" s="591"/>
      <c r="J8406" s="589"/>
      <c r="K8406" s="589"/>
      <c r="L8406" s="590"/>
    </row>
    <row r="8407" spans="1:12" s="148" customFormat="1" ht="24" customHeight="1" x14ac:dyDescent="0.15">
      <c r="A8407" s="593">
        <v>1597</v>
      </c>
      <c r="B8407" s="161" t="s">
        <v>20</v>
      </c>
      <c r="C8407" s="162" t="s">
        <v>21</v>
      </c>
      <c r="D8407" s="162" t="s">
        <v>1884</v>
      </c>
      <c r="E8407" s="162" t="s">
        <v>1885</v>
      </c>
      <c r="F8407" s="594" t="s">
        <v>14</v>
      </c>
      <c r="G8407" s="594"/>
      <c r="H8407" s="592"/>
      <c r="I8407" s="592"/>
      <c r="J8407" s="592"/>
      <c r="K8407" s="592"/>
      <c r="L8407" s="592"/>
    </row>
    <row r="8408" spans="1:12" s="148" customFormat="1" ht="26.25" customHeight="1" x14ac:dyDescent="0.15">
      <c r="A8408" s="593"/>
      <c r="B8408" s="589" t="s">
        <v>6403</v>
      </c>
      <c r="C8408" s="595" t="s">
        <v>6408</v>
      </c>
      <c r="D8408" s="596">
        <v>43128</v>
      </c>
      <c r="E8408" s="589" t="s">
        <v>2033</v>
      </c>
      <c r="F8408" s="589" t="s">
        <v>1038</v>
      </c>
      <c r="G8408" s="589"/>
      <c r="H8408" s="591" t="s">
        <v>1890</v>
      </c>
      <c r="I8408" s="591"/>
      <c r="J8408" s="164" t="s">
        <v>0</v>
      </c>
      <c r="K8408" s="164" t="s">
        <v>1891</v>
      </c>
      <c r="L8408" s="165">
        <v>1065</v>
      </c>
    </row>
    <row r="8409" spans="1:12" s="148" customFormat="1" ht="408.95" customHeight="1" x14ac:dyDescent="0.15">
      <c r="A8409" s="593"/>
      <c r="B8409" s="589"/>
      <c r="C8409" s="595"/>
      <c r="D8409" s="596"/>
      <c r="E8409" s="589"/>
      <c r="F8409" s="589"/>
      <c r="G8409" s="589"/>
      <c r="H8409" s="591" t="s">
        <v>1892</v>
      </c>
      <c r="I8409" s="591"/>
      <c r="J8409" s="589" t="s">
        <v>0</v>
      </c>
      <c r="K8409" s="589" t="s">
        <v>1891</v>
      </c>
      <c r="L8409" s="590">
        <v>490</v>
      </c>
    </row>
    <row r="8410" spans="1:12" s="148" customFormat="1" ht="155.85" customHeight="1" x14ac:dyDescent="0.15">
      <c r="A8410" s="593"/>
      <c r="B8410" s="589"/>
      <c r="C8410" s="595"/>
      <c r="D8410" s="596"/>
      <c r="E8410" s="589"/>
      <c r="F8410" s="589"/>
      <c r="G8410" s="589"/>
      <c r="H8410" s="591"/>
      <c r="I8410" s="591"/>
      <c r="J8410" s="589"/>
      <c r="K8410" s="589"/>
      <c r="L8410" s="590"/>
    </row>
    <row r="8411" spans="1:12" s="148" customFormat="1" ht="24" customHeight="1" x14ac:dyDescent="0.15">
      <c r="A8411" s="593"/>
      <c r="B8411" s="161" t="s">
        <v>29</v>
      </c>
      <c r="C8411" s="162" t="s">
        <v>30</v>
      </c>
      <c r="D8411" s="162" t="s">
        <v>1893</v>
      </c>
      <c r="E8411" s="162" t="s">
        <v>1894</v>
      </c>
      <c r="F8411" s="592"/>
      <c r="G8411" s="592"/>
      <c r="H8411" s="591" t="s">
        <v>1895</v>
      </c>
      <c r="I8411" s="591"/>
      <c r="J8411" s="589" t="s">
        <v>0</v>
      </c>
      <c r="K8411" s="589" t="s">
        <v>0</v>
      </c>
      <c r="L8411" s="590">
        <v>1009</v>
      </c>
    </row>
    <row r="8412" spans="1:12" s="148" customFormat="1" ht="24" customHeight="1" x14ac:dyDescent="0.15">
      <c r="A8412" s="593"/>
      <c r="B8412" s="164" t="s">
        <v>1923</v>
      </c>
      <c r="C8412" s="164" t="s">
        <v>1038</v>
      </c>
      <c r="D8412" s="166">
        <v>43133</v>
      </c>
      <c r="E8412" s="164" t="s">
        <v>1966</v>
      </c>
      <c r="F8412" s="592"/>
      <c r="G8412" s="592"/>
      <c r="H8412" s="591"/>
      <c r="I8412" s="591"/>
      <c r="J8412" s="589"/>
      <c r="K8412" s="589"/>
      <c r="L8412" s="590"/>
    </row>
    <row r="8413" spans="1:12" s="148" customFormat="1" ht="24" customHeight="1" x14ac:dyDescent="0.15">
      <c r="A8413" s="593">
        <v>1598</v>
      </c>
      <c r="B8413" s="161" t="s">
        <v>20</v>
      </c>
      <c r="C8413" s="162" t="s">
        <v>21</v>
      </c>
      <c r="D8413" s="162" t="s">
        <v>1884</v>
      </c>
      <c r="E8413" s="162" t="s">
        <v>1885</v>
      </c>
      <c r="F8413" s="594" t="s">
        <v>14</v>
      </c>
      <c r="G8413" s="594"/>
      <c r="H8413" s="592"/>
      <c r="I8413" s="592"/>
      <c r="J8413" s="592"/>
      <c r="K8413" s="592"/>
      <c r="L8413" s="592"/>
    </row>
    <row r="8414" spans="1:12" s="148" customFormat="1" ht="26.25" customHeight="1" x14ac:dyDescent="0.15">
      <c r="A8414" s="593"/>
      <c r="B8414" s="589" t="s">
        <v>6409</v>
      </c>
      <c r="C8414" s="595" t="s">
        <v>6410</v>
      </c>
      <c r="D8414" s="596">
        <v>43037</v>
      </c>
      <c r="E8414" s="589" t="s">
        <v>2073</v>
      </c>
      <c r="F8414" s="589" t="s">
        <v>2724</v>
      </c>
      <c r="G8414" s="589"/>
      <c r="H8414" s="591" t="s">
        <v>1890</v>
      </c>
      <c r="I8414" s="591"/>
      <c r="J8414" s="164" t="s">
        <v>1891</v>
      </c>
      <c r="K8414" s="164" t="s">
        <v>0</v>
      </c>
      <c r="L8414" s="165">
        <v>2632</v>
      </c>
    </row>
    <row r="8415" spans="1:12" s="148" customFormat="1" ht="408.95" customHeight="1" x14ac:dyDescent="0.15">
      <c r="A8415" s="593"/>
      <c r="B8415" s="589"/>
      <c r="C8415" s="595"/>
      <c r="D8415" s="596"/>
      <c r="E8415" s="589"/>
      <c r="F8415" s="589"/>
      <c r="G8415" s="589"/>
      <c r="H8415" s="591" t="s">
        <v>1892</v>
      </c>
      <c r="I8415" s="591"/>
      <c r="J8415" s="589" t="s">
        <v>1891</v>
      </c>
      <c r="K8415" s="589" t="s">
        <v>0</v>
      </c>
      <c r="L8415" s="590">
        <v>6800</v>
      </c>
    </row>
    <row r="8416" spans="1:12" s="148" customFormat="1" ht="386.85" customHeight="1" x14ac:dyDescent="0.15">
      <c r="A8416" s="593"/>
      <c r="B8416" s="589"/>
      <c r="C8416" s="595"/>
      <c r="D8416" s="596"/>
      <c r="E8416" s="589"/>
      <c r="F8416" s="589"/>
      <c r="G8416" s="589"/>
      <c r="H8416" s="591"/>
      <c r="I8416" s="591"/>
      <c r="J8416" s="589"/>
      <c r="K8416" s="589"/>
      <c r="L8416" s="590"/>
    </row>
    <row r="8417" spans="1:12" s="148" customFormat="1" ht="24" customHeight="1" x14ac:dyDescent="0.15">
      <c r="A8417" s="593"/>
      <c r="B8417" s="161" t="s">
        <v>29</v>
      </c>
      <c r="C8417" s="162" t="s">
        <v>30</v>
      </c>
      <c r="D8417" s="162" t="s">
        <v>1893</v>
      </c>
      <c r="E8417" s="162" t="s">
        <v>1894</v>
      </c>
      <c r="F8417" s="592"/>
      <c r="G8417" s="592"/>
      <c r="H8417" s="591" t="s">
        <v>1895</v>
      </c>
      <c r="I8417" s="591"/>
      <c r="J8417" s="589" t="s">
        <v>1891</v>
      </c>
      <c r="K8417" s="589" t="s">
        <v>0</v>
      </c>
      <c r="L8417" s="590">
        <v>30</v>
      </c>
    </row>
    <row r="8418" spans="1:12" s="148" customFormat="1" ht="34.5" customHeight="1" x14ac:dyDescent="0.15">
      <c r="A8418" s="593"/>
      <c r="B8418" s="164" t="s">
        <v>6411</v>
      </c>
      <c r="C8418" s="164" t="s">
        <v>2724</v>
      </c>
      <c r="D8418" s="166">
        <v>43061</v>
      </c>
      <c r="E8418" s="164" t="s">
        <v>6412</v>
      </c>
      <c r="F8418" s="592"/>
      <c r="G8418" s="592"/>
      <c r="H8418" s="591"/>
      <c r="I8418" s="591"/>
      <c r="J8418" s="589"/>
      <c r="K8418" s="589"/>
      <c r="L8418" s="590"/>
    </row>
    <row r="8419" spans="1:12" s="148" customFormat="1" ht="24" customHeight="1" x14ac:dyDescent="0.15">
      <c r="A8419" s="593">
        <v>1599</v>
      </c>
      <c r="B8419" s="161" t="s">
        <v>20</v>
      </c>
      <c r="C8419" s="162" t="s">
        <v>21</v>
      </c>
      <c r="D8419" s="162" t="s">
        <v>1884</v>
      </c>
      <c r="E8419" s="162" t="s">
        <v>1885</v>
      </c>
      <c r="F8419" s="594" t="s">
        <v>14</v>
      </c>
      <c r="G8419" s="594"/>
      <c r="H8419" s="592"/>
      <c r="I8419" s="592"/>
      <c r="J8419" s="592"/>
      <c r="K8419" s="592"/>
      <c r="L8419" s="592"/>
    </row>
    <row r="8420" spans="1:12" s="148" customFormat="1" ht="26.25" customHeight="1" x14ac:dyDescent="0.15">
      <c r="A8420" s="593"/>
      <c r="B8420" s="589" t="s">
        <v>6413</v>
      </c>
      <c r="C8420" s="589" t="s">
        <v>6414</v>
      </c>
      <c r="D8420" s="596">
        <v>43159</v>
      </c>
      <c r="E8420" s="589" t="s">
        <v>2460</v>
      </c>
      <c r="F8420" s="589" t="s">
        <v>3228</v>
      </c>
      <c r="G8420" s="589"/>
      <c r="H8420" s="591" t="s">
        <v>1890</v>
      </c>
      <c r="I8420" s="591"/>
      <c r="J8420" s="164" t="s">
        <v>1891</v>
      </c>
      <c r="K8420" s="164" t="s">
        <v>0</v>
      </c>
      <c r="L8420" s="165">
        <v>616</v>
      </c>
    </row>
    <row r="8421" spans="1:12" s="148" customFormat="1" ht="39.75" customHeight="1" x14ac:dyDescent="0.15">
      <c r="A8421" s="593"/>
      <c r="B8421" s="589"/>
      <c r="C8421" s="589"/>
      <c r="D8421" s="596"/>
      <c r="E8421" s="589"/>
      <c r="F8421" s="589"/>
      <c r="G8421" s="589"/>
      <c r="H8421" s="591" t="s">
        <v>1892</v>
      </c>
      <c r="I8421" s="591"/>
      <c r="J8421" s="164" t="s">
        <v>1891</v>
      </c>
      <c r="K8421" s="164" t="s">
        <v>0</v>
      </c>
      <c r="L8421" s="165">
        <v>10349.9</v>
      </c>
    </row>
    <row r="8422" spans="1:12" s="148" customFormat="1" ht="24" customHeight="1" x14ac:dyDescent="0.15">
      <c r="A8422" s="593"/>
      <c r="B8422" s="161" t="s">
        <v>29</v>
      </c>
      <c r="C8422" s="162" t="s">
        <v>30</v>
      </c>
      <c r="D8422" s="162" t="s">
        <v>1893</v>
      </c>
      <c r="E8422" s="162" t="s">
        <v>1894</v>
      </c>
      <c r="F8422" s="592"/>
      <c r="G8422" s="592"/>
      <c r="H8422" s="591" t="s">
        <v>1895</v>
      </c>
      <c r="I8422" s="591"/>
      <c r="J8422" s="589" t="s">
        <v>1891</v>
      </c>
      <c r="K8422" s="589" t="s">
        <v>1891</v>
      </c>
      <c r="L8422" s="590">
        <v>0</v>
      </c>
    </row>
    <row r="8423" spans="1:12" s="148" customFormat="1" ht="24" customHeight="1" x14ac:dyDescent="0.15">
      <c r="A8423" s="593"/>
      <c r="B8423" s="164" t="s">
        <v>1980</v>
      </c>
      <c r="C8423" s="164" t="s">
        <v>3228</v>
      </c>
      <c r="D8423" s="166">
        <v>43162</v>
      </c>
      <c r="E8423" s="164" t="s">
        <v>3417</v>
      </c>
      <c r="F8423" s="592"/>
      <c r="G8423" s="592"/>
      <c r="H8423" s="591"/>
      <c r="I8423" s="591"/>
      <c r="J8423" s="589"/>
      <c r="K8423" s="589"/>
      <c r="L8423" s="590"/>
    </row>
    <row r="8424" spans="1:12" s="148" customFormat="1" ht="24" customHeight="1" x14ac:dyDescent="0.15">
      <c r="A8424" s="593">
        <v>1600</v>
      </c>
      <c r="B8424" s="161" t="s">
        <v>20</v>
      </c>
      <c r="C8424" s="162" t="s">
        <v>21</v>
      </c>
      <c r="D8424" s="162" t="s">
        <v>1884</v>
      </c>
      <c r="E8424" s="162" t="s">
        <v>1885</v>
      </c>
      <c r="F8424" s="594" t="s">
        <v>14</v>
      </c>
      <c r="G8424" s="594"/>
      <c r="H8424" s="592"/>
      <c r="I8424" s="592"/>
      <c r="J8424" s="592"/>
      <c r="K8424" s="592"/>
      <c r="L8424" s="592"/>
    </row>
    <row r="8425" spans="1:12" s="148" customFormat="1" ht="26.25" customHeight="1" x14ac:dyDescent="0.15">
      <c r="A8425" s="593"/>
      <c r="B8425" s="589" t="s">
        <v>6413</v>
      </c>
      <c r="C8425" s="589" t="s">
        <v>6415</v>
      </c>
      <c r="D8425" s="596">
        <v>43185</v>
      </c>
      <c r="E8425" s="589" t="s">
        <v>2538</v>
      </c>
      <c r="F8425" s="589" t="s">
        <v>6416</v>
      </c>
      <c r="G8425" s="589"/>
      <c r="H8425" s="591" t="s">
        <v>1890</v>
      </c>
      <c r="I8425" s="591"/>
      <c r="J8425" s="164" t="s">
        <v>1891</v>
      </c>
      <c r="K8425" s="164" t="s">
        <v>0</v>
      </c>
      <c r="L8425" s="165">
        <v>295.3</v>
      </c>
    </row>
    <row r="8426" spans="1:12" s="148" customFormat="1" ht="60.75" customHeight="1" x14ac:dyDescent="0.15">
      <c r="A8426" s="593"/>
      <c r="B8426" s="589"/>
      <c r="C8426" s="589"/>
      <c r="D8426" s="596"/>
      <c r="E8426" s="589"/>
      <c r="F8426" s="589"/>
      <c r="G8426" s="589"/>
      <c r="H8426" s="591" t="s">
        <v>1892</v>
      </c>
      <c r="I8426" s="591"/>
      <c r="J8426" s="164" t="s">
        <v>0</v>
      </c>
      <c r="K8426" s="164" t="s">
        <v>1891</v>
      </c>
      <c r="L8426" s="165">
        <v>2109.35</v>
      </c>
    </row>
    <row r="8427" spans="1:12" s="148" customFormat="1" ht="24" customHeight="1" x14ac:dyDescent="0.15">
      <c r="A8427" s="593"/>
      <c r="B8427" s="161" t="s">
        <v>29</v>
      </c>
      <c r="C8427" s="162" t="s">
        <v>30</v>
      </c>
      <c r="D8427" s="162" t="s">
        <v>1893</v>
      </c>
      <c r="E8427" s="162" t="s">
        <v>1894</v>
      </c>
      <c r="F8427" s="592"/>
      <c r="G8427" s="592"/>
      <c r="H8427" s="591" t="s">
        <v>1895</v>
      </c>
      <c r="I8427" s="591"/>
      <c r="J8427" s="589" t="s">
        <v>1891</v>
      </c>
      <c r="K8427" s="589" t="s">
        <v>0</v>
      </c>
      <c r="L8427" s="590">
        <v>30.12</v>
      </c>
    </row>
    <row r="8428" spans="1:12" s="148" customFormat="1" ht="24" customHeight="1" x14ac:dyDescent="0.15">
      <c r="A8428" s="593"/>
      <c r="B8428" s="164" t="s">
        <v>1980</v>
      </c>
      <c r="C8428" s="164" t="s">
        <v>6416</v>
      </c>
      <c r="D8428" s="166">
        <v>43188</v>
      </c>
      <c r="E8428" s="164" t="s">
        <v>5421</v>
      </c>
      <c r="F8428" s="592"/>
      <c r="G8428" s="592"/>
      <c r="H8428" s="591"/>
      <c r="I8428" s="591"/>
      <c r="J8428" s="589"/>
      <c r="K8428" s="589"/>
      <c r="L8428" s="590"/>
    </row>
    <row r="8429" spans="1:12" s="148" customFormat="1" ht="24" customHeight="1" x14ac:dyDescent="0.15">
      <c r="A8429" s="593">
        <v>1601</v>
      </c>
      <c r="B8429" s="161" t="s">
        <v>20</v>
      </c>
      <c r="C8429" s="162" t="s">
        <v>21</v>
      </c>
      <c r="D8429" s="162" t="s">
        <v>1884</v>
      </c>
      <c r="E8429" s="162" t="s">
        <v>1885</v>
      </c>
      <c r="F8429" s="594" t="s">
        <v>14</v>
      </c>
      <c r="G8429" s="594"/>
      <c r="H8429" s="592"/>
      <c r="I8429" s="592"/>
      <c r="J8429" s="592"/>
      <c r="K8429" s="592"/>
      <c r="L8429" s="592"/>
    </row>
    <row r="8430" spans="1:12" s="148" customFormat="1" ht="26.25" customHeight="1" x14ac:dyDescent="0.15">
      <c r="A8430" s="593"/>
      <c r="B8430" s="589" t="s">
        <v>6417</v>
      </c>
      <c r="C8430" s="595" t="s">
        <v>6418</v>
      </c>
      <c r="D8430" s="596">
        <v>43028</v>
      </c>
      <c r="E8430" s="589" t="s">
        <v>2651</v>
      </c>
      <c r="F8430" s="589" t="s">
        <v>6419</v>
      </c>
      <c r="G8430" s="589"/>
      <c r="H8430" s="591" t="s">
        <v>1890</v>
      </c>
      <c r="I8430" s="591"/>
      <c r="J8430" s="164" t="s">
        <v>1891</v>
      </c>
      <c r="K8430" s="164" t="s">
        <v>0</v>
      </c>
      <c r="L8430" s="165">
        <v>1099.98</v>
      </c>
    </row>
    <row r="8431" spans="1:12" s="148" customFormat="1" ht="186.75" customHeight="1" x14ac:dyDescent="0.15">
      <c r="A8431" s="593"/>
      <c r="B8431" s="589"/>
      <c r="C8431" s="595"/>
      <c r="D8431" s="596"/>
      <c r="E8431" s="589"/>
      <c r="F8431" s="589"/>
      <c r="G8431" s="589"/>
      <c r="H8431" s="591" t="s">
        <v>1892</v>
      </c>
      <c r="I8431" s="591"/>
      <c r="J8431" s="164" t="s">
        <v>1891</v>
      </c>
      <c r="K8431" s="164" t="s">
        <v>0</v>
      </c>
      <c r="L8431" s="165">
        <v>8869.07</v>
      </c>
    </row>
    <row r="8432" spans="1:12" s="148" customFormat="1" ht="24" customHeight="1" x14ac:dyDescent="0.15">
      <c r="A8432" s="593"/>
      <c r="B8432" s="161" t="s">
        <v>29</v>
      </c>
      <c r="C8432" s="162" t="s">
        <v>30</v>
      </c>
      <c r="D8432" s="162" t="s">
        <v>1893</v>
      </c>
      <c r="E8432" s="162" t="s">
        <v>1894</v>
      </c>
      <c r="F8432" s="592"/>
      <c r="G8432" s="592"/>
      <c r="H8432" s="591" t="s">
        <v>1895</v>
      </c>
      <c r="I8432" s="591"/>
      <c r="J8432" s="589" t="s">
        <v>1891</v>
      </c>
      <c r="K8432" s="589" t="s">
        <v>0</v>
      </c>
      <c r="L8432" s="590">
        <v>648</v>
      </c>
    </row>
    <row r="8433" spans="1:12" s="148" customFormat="1" ht="34.5" customHeight="1" x14ac:dyDescent="0.15">
      <c r="A8433" s="593"/>
      <c r="B8433" s="164" t="s">
        <v>2388</v>
      </c>
      <c r="C8433" s="164" t="s">
        <v>6419</v>
      </c>
      <c r="D8433" s="166">
        <v>43038</v>
      </c>
      <c r="E8433" s="164" t="s">
        <v>6420</v>
      </c>
      <c r="F8433" s="592"/>
      <c r="G8433" s="592"/>
      <c r="H8433" s="591"/>
      <c r="I8433" s="591"/>
      <c r="J8433" s="589"/>
      <c r="K8433" s="589"/>
      <c r="L8433" s="590"/>
    </row>
    <row r="8434" spans="1:12" s="148" customFormat="1" ht="24" customHeight="1" x14ac:dyDescent="0.15">
      <c r="A8434" s="593">
        <v>1602</v>
      </c>
      <c r="B8434" s="161" t="s">
        <v>20</v>
      </c>
      <c r="C8434" s="162" t="s">
        <v>21</v>
      </c>
      <c r="D8434" s="162" t="s">
        <v>1884</v>
      </c>
      <c r="E8434" s="162" t="s">
        <v>1885</v>
      </c>
      <c r="F8434" s="594" t="s">
        <v>14</v>
      </c>
      <c r="G8434" s="594"/>
      <c r="H8434" s="592"/>
      <c r="I8434" s="592"/>
      <c r="J8434" s="592"/>
      <c r="K8434" s="592"/>
      <c r="L8434" s="592"/>
    </row>
    <row r="8435" spans="1:12" s="148" customFormat="1" ht="26.25" customHeight="1" x14ac:dyDescent="0.15">
      <c r="A8435" s="593"/>
      <c r="B8435" s="589" t="s">
        <v>6417</v>
      </c>
      <c r="C8435" s="595" t="s">
        <v>6421</v>
      </c>
      <c r="D8435" s="596">
        <v>43128</v>
      </c>
      <c r="E8435" s="589" t="s">
        <v>1984</v>
      </c>
      <c r="F8435" s="589" t="s">
        <v>6422</v>
      </c>
      <c r="G8435" s="589"/>
      <c r="H8435" s="591" t="s">
        <v>1890</v>
      </c>
      <c r="I8435" s="591"/>
      <c r="J8435" s="164" t="s">
        <v>1891</v>
      </c>
      <c r="K8435" s="164" t="s">
        <v>0</v>
      </c>
      <c r="L8435" s="165">
        <v>245</v>
      </c>
    </row>
    <row r="8436" spans="1:12" s="148" customFormat="1" ht="155.25" customHeight="1" x14ac:dyDescent="0.15">
      <c r="A8436" s="593"/>
      <c r="B8436" s="589"/>
      <c r="C8436" s="595"/>
      <c r="D8436" s="596"/>
      <c r="E8436" s="589"/>
      <c r="F8436" s="589"/>
      <c r="G8436" s="589"/>
      <c r="H8436" s="591" t="s">
        <v>1892</v>
      </c>
      <c r="I8436" s="591"/>
      <c r="J8436" s="164" t="s">
        <v>1891</v>
      </c>
      <c r="K8436" s="164" t="s">
        <v>0</v>
      </c>
      <c r="L8436" s="165">
        <v>176.41</v>
      </c>
    </row>
    <row r="8437" spans="1:12" s="148" customFormat="1" ht="24" customHeight="1" x14ac:dyDescent="0.15">
      <c r="A8437" s="593"/>
      <c r="B8437" s="161" t="s">
        <v>29</v>
      </c>
      <c r="C8437" s="162" t="s">
        <v>30</v>
      </c>
      <c r="D8437" s="162" t="s">
        <v>1893</v>
      </c>
      <c r="E8437" s="162" t="s">
        <v>1894</v>
      </c>
      <c r="F8437" s="592"/>
      <c r="G8437" s="592"/>
      <c r="H8437" s="591" t="s">
        <v>1895</v>
      </c>
      <c r="I8437" s="591"/>
      <c r="J8437" s="589" t="s">
        <v>1891</v>
      </c>
      <c r="K8437" s="589" t="s">
        <v>0</v>
      </c>
      <c r="L8437" s="590">
        <v>66.44</v>
      </c>
    </row>
    <row r="8438" spans="1:12" s="148" customFormat="1" ht="34.5" customHeight="1" x14ac:dyDescent="0.15">
      <c r="A8438" s="593"/>
      <c r="B8438" s="164" t="s">
        <v>2388</v>
      </c>
      <c r="C8438" s="164" t="s">
        <v>6422</v>
      </c>
      <c r="D8438" s="166">
        <v>43129</v>
      </c>
      <c r="E8438" s="164" t="s">
        <v>3920</v>
      </c>
      <c r="F8438" s="592"/>
      <c r="G8438" s="592"/>
      <c r="H8438" s="591"/>
      <c r="I8438" s="591"/>
      <c r="J8438" s="589"/>
      <c r="K8438" s="589"/>
      <c r="L8438" s="590"/>
    </row>
    <row r="8439" spans="1:12" s="148" customFormat="1" ht="24" customHeight="1" x14ac:dyDescent="0.15">
      <c r="A8439" s="593">
        <v>1603</v>
      </c>
      <c r="B8439" s="161" t="s">
        <v>20</v>
      </c>
      <c r="C8439" s="162" t="s">
        <v>21</v>
      </c>
      <c r="D8439" s="162" t="s">
        <v>1884</v>
      </c>
      <c r="E8439" s="162" t="s">
        <v>1885</v>
      </c>
      <c r="F8439" s="594" t="s">
        <v>14</v>
      </c>
      <c r="G8439" s="594"/>
      <c r="H8439" s="592"/>
      <c r="I8439" s="592"/>
      <c r="J8439" s="592"/>
      <c r="K8439" s="592"/>
      <c r="L8439" s="592"/>
    </row>
    <row r="8440" spans="1:12" s="148" customFormat="1" ht="26.25" customHeight="1" x14ac:dyDescent="0.15">
      <c r="A8440" s="593"/>
      <c r="B8440" s="589" t="s">
        <v>6417</v>
      </c>
      <c r="C8440" s="595" t="s">
        <v>6423</v>
      </c>
      <c r="D8440" s="596">
        <v>43141</v>
      </c>
      <c r="E8440" s="589" t="s">
        <v>2004</v>
      </c>
      <c r="F8440" s="589" t="s">
        <v>6424</v>
      </c>
      <c r="G8440" s="589"/>
      <c r="H8440" s="591" t="s">
        <v>1890</v>
      </c>
      <c r="I8440" s="591"/>
      <c r="J8440" s="164" t="s">
        <v>1891</v>
      </c>
      <c r="K8440" s="164" t="s">
        <v>0</v>
      </c>
      <c r="L8440" s="165">
        <v>991</v>
      </c>
    </row>
    <row r="8441" spans="1:12" s="148" customFormat="1" ht="144.75" customHeight="1" x14ac:dyDescent="0.15">
      <c r="A8441" s="593"/>
      <c r="B8441" s="589"/>
      <c r="C8441" s="595"/>
      <c r="D8441" s="596"/>
      <c r="E8441" s="589"/>
      <c r="F8441" s="589"/>
      <c r="G8441" s="589"/>
      <c r="H8441" s="591" t="s">
        <v>1892</v>
      </c>
      <c r="I8441" s="591"/>
      <c r="J8441" s="164" t="s">
        <v>1891</v>
      </c>
      <c r="K8441" s="164" t="s">
        <v>0</v>
      </c>
      <c r="L8441" s="165">
        <v>376.6</v>
      </c>
    </row>
    <row r="8442" spans="1:12" s="148" customFormat="1" ht="24" customHeight="1" x14ac:dyDescent="0.15">
      <c r="A8442" s="593"/>
      <c r="B8442" s="161" t="s">
        <v>29</v>
      </c>
      <c r="C8442" s="162" t="s">
        <v>30</v>
      </c>
      <c r="D8442" s="162" t="s">
        <v>1893</v>
      </c>
      <c r="E8442" s="162" t="s">
        <v>1894</v>
      </c>
      <c r="F8442" s="592"/>
      <c r="G8442" s="592"/>
      <c r="H8442" s="591" t="s">
        <v>1895</v>
      </c>
      <c r="I8442" s="591"/>
      <c r="J8442" s="589" t="s">
        <v>1891</v>
      </c>
      <c r="K8442" s="589" t="s">
        <v>0</v>
      </c>
      <c r="L8442" s="590">
        <v>65</v>
      </c>
    </row>
    <row r="8443" spans="1:12" s="148" customFormat="1" ht="34.5" customHeight="1" x14ac:dyDescent="0.15">
      <c r="A8443" s="593"/>
      <c r="B8443" s="164" t="s">
        <v>2388</v>
      </c>
      <c r="C8443" s="164" t="s">
        <v>6424</v>
      </c>
      <c r="D8443" s="166">
        <v>43147</v>
      </c>
      <c r="E8443" s="164" t="s">
        <v>1929</v>
      </c>
      <c r="F8443" s="592"/>
      <c r="G8443" s="592"/>
      <c r="H8443" s="591"/>
      <c r="I8443" s="591"/>
      <c r="J8443" s="589"/>
      <c r="K8443" s="589"/>
      <c r="L8443" s="590"/>
    </row>
    <row r="8444" spans="1:12" s="148" customFormat="1" ht="24" customHeight="1" x14ac:dyDescent="0.15">
      <c r="A8444" s="593">
        <v>1604</v>
      </c>
      <c r="B8444" s="161" t="s">
        <v>20</v>
      </c>
      <c r="C8444" s="162" t="s">
        <v>21</v>
      </c>
      <c r="D8444" s="162" t="s">
        <v>1884</v>
      </c>
      <c r="E8444" s="162" t="s">
        <v>1885</v>
      </c>
      <c r="F8444" s="594" t="s">
        <v>14</v>
      </c>
      <c r="G8444" s="594"/>
      <c r="H8444" s="592"/>
      <c r="I8444" s="592"/>
      <c r="J8444" s="592"/>
      <c r="K8444" s="592"/>
      <c r="L8444" s="592"/>
    </row>
    <row r="8445" spans="1:12" s="148" customFormat="1" ht="26.25" customHeight="1" x14ac:dyDescent="0.15">
      <c r="A8445" s="593"/>
      <c r="B8445" s="589" t="s">
        <v>6417</v>
      </c>
      <c r="C8445" s="595" t="s">
        <v>6425</v>
      </c>
      <c r="D8445" s="596">
        <v>43172</v>
      </c>
      <c r="E8445" s="589" t="s">
        <v>6426</v>
      </c>
      <c r="F8445" s="589" t="s">
        <v>6427</v>
      </c>
      <c r="G8445" s="589"/>
      <c r="H8445" s="591" t="s">
        <v>1890</v>
      </c>
      <c r="I8445" s="591"/>
      <c r="J8445" s="164" t="s">
        <v>1891</v>
      </c>
      <c r="K8445" s="164" t="s">
        <v>0</v>
      </c>
      <c r="L8445" s="165">
        <v>667.69</v>
      </c>
    </row>
    <row r="8446" spans="1:12" s="148" customFormat="1" ht="123.75" customHeight="1" x14ac:dyDescent="0.15">
      <c r="A8446" s="593"/>
      <c r="B8446" s="589"/>
      <c r="C8446" s="595"/>
      <c r="D8446" s="596"/>
      <c r="E8446" s="589"/>
      <c r="F8446" s="589"/>
      <c r="G8446" s="589"/>
      <c r="H8446" s="591" t="s">
        <v>1892</v>
      </c>
      <c r="I8446" s="591"/>
      <c r="J8446" s="164" t="s">
        <v>1891</v>
      </c>
      <c r="K8446" s="164" t="s">
        <v>0</v>
      </c>
      <c r="L8446" s="165">
        <v>572.20000000000005</v>
      </c>
    </row>
    <row r="8447" spans="1:12" s="148" customFormat="1" ht="24" customHeight="1" x14ac:dyDescent="0.15">
      <c r="A8447" s="593"/>
      <c r="B8447" s="161" t="s">
        <v>29</v>
      </c>
      <c r="C8447" s="162" t="s">
        <v>30</v>
      </c>
      <c r="D8447" s="162" t="s">
        <v>1893</v>
      </c>
      <c r="E8447" s="162" t="s">
        <v>1894</v>
      </c>
      <c r="F8447" s="592"/>
      <c r="G8447" s="592"/>
      <c r="H8447" s="591" t="s">
        <v>1895</v>
      </c>
      <c r="I8447" s="591"/>
      <c r="J8447" s="589" t="s">
        <v>1891</v>
      </c>
      <c r="K8447" s="589" t="s">
        <v>0</v>
      </c>
      <c r="L8447" s="590">
        <v>69</v>
      </c>
    </row>
    <row r="8448" spans="1:12" s="148" customFormat="1" ht="34.5" customHeight="1" x14ac:dyDescent="0.15">
      <c r="A8448" s="593"/>
      <c r="B8448" s="164" t="s">
        <v>2388</v>
      </c>
      <c r="C8448" s="164" t="s">
        <v>6427</v>
      </c>
      <c r="D8448" s="166">
        <v>43174</v>
      </c>
      <c r="E8448" s="164" t="s">
        <v>2894</v>
      </c>
      <c r="F8448" s="592"/>
      <c r="G8448" s="592"/>
      <c r="H8448" s="591"/>
      <c r="I8448" s="591"/>
      <c r="J8448" s="589"/>
      <c r="K8448" s="589"/>
      <c r="L8448" s="590"/>
    </row>
    <row r="8449" spans="1:12" s="148" customFormat="1" ht="24" customHeight="1" x14ac:dyDescent="0.15">
      <c r="A8449" s="593">
        <v>1605</v>
      </c>
      <c r="B8449" s="161" t="s">
        <v>20</v>
      </c>
      <c r="C8449" s="162" t="s">
        <v>21</v>
      </c>
      <c r="D8449" s="162" t="s">
        <v>1884</v>
      </c>
      <c r="E8449" s="162" t="s">
        <v>1885</v>
      </c>
      <c r="F8449" s="594" t="s">
        <v>14</v>
      </c>
      <c r="G8449" s="594"/>
      <c r="H8449" s="592"/>
      <c r="I8449" s="592"/>
      <c r="J8449" s="592"/>
      <c r="K8449" s="592"/>
      <c r="L8449" s="592"/>
    </row>
    <row r="8450" spans="1:12" s="148" customFormat="1" ht="26.25" customHeight="1" x14ac:dyDescent="0.15">
      <c r="A8450" s="593"/>
      <c r="B8450" s="589" t="s">
        <v>6428</v>
      </c>
      <c r="C8450" s="595" t="s">
        <v>6429</v>
      </c>
      <c r="D8450" s="596">
        <v>43073</v>
      </c>
      <c r="E8450" s="589" t="s">
        <v>3779</v>
      </c>
      <c r="F8450" s="589" t="s">
        <v>2741</v>
      </c>
      <c r="G8450" s="589"/>
      <c r="H8450" s="591" t="s">
        <v>1890</v>
      </c>
      <c r="I8450" s="591"/>
      <c r="J8450" s="164" t="s">
        <v>1891</v>
      </c>
      <c r="K8450" s="164" t="s">
        <v>0</v>
      </c>
      <c r="L8450" s="165">
        <v>517</v>
      </c>
    </row>
    <row r="8451" spans="1:12" s="148" customFormat="1" ht="186.75" customHeight="1" x14ac:dyDescent="0.15">
      <c r="A8451" s="593"/>
      <c r="B8451" s="589"/>
      <c r="C8451" s="595"/>
      <c r="D8451" s="596"/>
      <c r="E8451" s="589"/>
      <c r="F8451" s="589"/>
      <c r="G8451" s="589"/>
      <c r="H8451" s="591" t="s">
        <v>1892</v>
      </c>
      <c r="I8451" s="591"/>
      <c r="J8451" s="164" t="s">
        <v>1891</v>
      </c>
      <c r="K8451" s="164" t="s">
        <v>0</v>
      </c>
      <c r="L8451" s="165">
        <v>277.40000000000003</v>
      </c>
    </row>
    <row r="8452" spans="1:12" s="148" customFormat="1" ht="24" customHeight="1" x14ac:dyDescent="0.15">
      <c r="A8452" s="593"/>
      <c r="B8452" s="161" t="s">
        <v>29</v>
      </c>
      <c r="C8452" s="162" t="s">
        <v>30</v>
      </c>
      <c r="D8452" s="162" t="s">
        <v>1893</v>
      </c>
      <c r="E8452" s="162" t="s">
        <v>1894</v>
      </c>
      <c r="F8452" s="592"/>
      <c r="G8452" s="592"/>
      <c r="H8452" s="591" t="s">
        <v>1895</v>
      </c>
      <c r="I8452" s="591"/>
      <c r="J8452" s="589" t="s">
        <v>1891</v>
      </c>
      <c r="K8452" s="589" t="s">
        <v>1891</v>
      </c>
      <c r="L8452" s="590">
        <v>0</v>
      </c>
    </row>
    <row r="8453" spans="1:12" s="148" customFormat="1" ht="24" customHeight="1" x14ac:dyDescent="0.15">
      <c r="A8453" s="593"/>
      <c r="B8453" s="164" t="s">
        <v>2059</v>
      </c>
      <c r="C8453" s="164" t="s">
        <v>2741</v>
      </c>
      <c r="D8453" s="166">
        <v>43075</v>
      </c>
      <c r="E8453" s="164" t="s">
        <v>3409</v>
      </c>
      <c r="F8453" s="592"/>
      <c r="G8453" s="592"/>
      <c r="H8453" s="591"/>
      <c r="I8453" s="591"/>
      <c r="J8453" s="589"/>
      <c r="K8453" s="589"/>
      <c r="L8453" s="590"/>
    </row>
    <row r="8454" spans="1:12" s="148" customFormat="1" ht="24" customHeight="1" x14ac:dyDescent="0.15">
      <c r="A8454" s="593">
        <v>1606</v>
      </c>
      <c r="B8454" s="161" t="s">
        <v>20</v>
      </c>
      <c r="C8454" s="162" t="s">
        <v>21</v>
      </c>
      <c r="D8454" s="162" t="s">
        <v>1884</v>
      </c>
      <c r="E8454" s="162" t="s">
        <v>1885</v>
      </c>
      <c r="F8454" s="594" t="s">
        <v>14</v>
      </c>
      <c r="G8454" s="594"/>
      <c r="H8454" s="592"/>
      <c r="I8454" s="592"/>
      <c r="J8454" s="592"/>
      <c r="K8454" s="592"/>
      <c r="L8454" s="592"/>
    </row>
    <row r="8455" spans="1:12" s="148" customFormat="1" ht="26.25" customHeight="1" x14ac:dyDescent="0.15">
      <c r="A8455" s="593"/>
      <c r="B8455" s="589" t="s">
        <v>6430</v>
      </c>
      <c r="C8455" s="595" t="s">
        <v>6431</v>
      </c>
      <c r="D8455" s="596">
        <v>43031</v>
      </c>
      <c r="E8455" s="589" t="s">
        <v>4650</v>
      </c>
      <c r="F8455" s="589" t="s">
        <v>6432</v>
      </c>
      <c r="G8455" s="589"/>
      <c r="H8455" s="591" t="s">
        <v>1890</v>
      </c>
      <c r="I8455" s="591"/>
      <c r="J8455" s="164" t="s">
        <v>1891</v>
      </c>
      <c r="K8455" s="164" t="s">
        <v>0</v>
      </c>
      <c r="L8455" s="165">
        <v>498.86</v>
      </c>
    </row>
    <row r="8456" spans="1:12" s="148" customFormat="1" ht="408.95" customHeight="1" x14ac:dyDescent="0.15">
      <c r="A8456" s="593"/>
      <c r="B8456" s="589"/>
      <c r="C8456" s="595"/>
      <c r="D8456" s="596"/>
      <c r="E8456" s="589"/>
      <c r="F8456" s="589"/>
      <c r="G8456" s="589"/>
      <c r="H8456" s="591" t="s">
        <v>1892</v>
      </c>
      <c r="I8456" s="591"/>
      <c r="J8456" s="589" t="s">
        <v>1891</v>
      </c>
      <c r="K8456" s="589" t="s">
        <v>0</v>
      </c>
      <c r="L8456" s="590">
        <v>5610.61</v>
      </c>
    </row>
    <row r="8457" spans="1:12" s="148" customFormat="1" ht="208.35" customHeight="1" x14ac:dyDescent="0.15">
      <c r="A8457" s="593"/>
      <c r="B8457" s="589"/>
      <c r="C8457" s="595"/>
      <c r="D8457" s="596"/>
      <c r="E8457" s="589"/>
      <c r="F8457" s="589"/>
      <c r="G8457" s="589"/>
      <c r="H8457" s="591"/>
      <c r="I8457" s="591"/>
      <c r="J8457" s="589"/>
      <c r="K8457" s="589"/>
      <c r="L8457" s="590"/>
    </row>
    <row r="8458" spans="1:12" s="148" customFormat="1" ht="24" customHeight="1" x14ac:dyDescent="0.15">
      <c r="A8458" s="593"/>
      <c r="B8458" s="161" t="s">
        <v>29</v>
      </c>
      <c r="C8458" s="162" t="s">
        <v>30</v>
      </c>
      <c r="D8458" s="162" t="s">
        <v>1893</v>
      </c>
      <c r="E8458" s="162" t="s">
        <v>1894</v>
      </c>
      <c r="F8458" s="592"/>
      <c r="G8458" s="592"/>
      <c r="H8458" s="591" t="s">
        <v>1895</v>
      </c>
      <c r="I8458" s="591"/>
      <c r="J8458" s="589" t="s">
        <v>1891</v>
      </c>
      <c r="K8458" s="589" t="s">
        <v>0</v>
      </c>
      <c r="L8458" s="590">
        <v>306</v>
      </c>
    </row>
    <row r="8459" spans="1:12" s="148" customFormat="1" ht="24" customHeight="1" x14ac:dyDescent="0.15">
      <c r="A8459" s="593"/>
      <c r="B8459" s="164" t="s">
        <v>2052</v>
      </c>
      <c r="C8459" s="164" t="s">
        <v>6432</v>
      </c>
      <c r="D8459" s="166">
        <v>43038</v>
      </c>
      <c r="E8459" s="164" t="s">
        <v>6433</v>
      </c>
      <c r="F8459" s="592"/>
      <c r="G8459" s="592"/>
      <c r="H8459" s="591"/>
      <c r="I8459" s="591"/>
      <c r="J8459" s="589"/>
      <c r="K8459" s="589"/>
      <c r="L8459" s="590"/>
    </row>
    <row r="8460" spans="1:12" s="148" customFormat="1" ht="24" customHeight="1" x14ac:dyDescent="0.15">
      <c r="A8460" s="593">
        <v>1607</v>
      </c>
      <c r="B8460" s="161" t="s">
        <v>20</v>
      </c>
      <c r="C8460" s="162" t="s">
        <v>21</v>
      </c>
      <c r="D8460" s="162" t="s">
        <v>1884</v>
      </c>
      <c r="E8460" s="162" t="s">
        <v>1885</v>
      </c>
      <c r="F8460" s="594" t="s">
        <v>14</v>
      </c>
      <c r="G8460" s="594"/>
      <c r="H8460" s="592"/>
      <c r="I8460" s="592"/>
      <c r="J8460" s="592"/>
      <c r="K8460" s="592"/>
      <c r="L8460" s="592"/>
    </row>
    <row r="8461" spans="1:12" s="148" customFormat="1" ht="26.25" customHeight="1" x14ac:dyDescent="0.15">
      <c r="A8461" s="593"/>
      <c r="B8461" s="589" t="s">
        <v>6430</v>
      </c>
      <c r="C8461" s="595" t="s">
        <v>6431</v>
      </c>
      <c r="D8461" s="596">
        <v>43031</v>
      </c>
      <c r="E8461" s="589" t="s">
        <v>4650</v>
      </c>
      <c r="F8461" s="589" t="s">
        <v>4226</v>
      </c>
      <c r="G8461" s="589"/>
      <c r="H8461" s="591" t="s">
        <v>1890</v>
      </c>
      <c r="I8461" s="591"/>
      <c r="J8461" s="164" t="s">
        <v>1891</v>
      </c>
      <c r="K8461" s="164" t="s">
        <v>0</v>
      </c>
      <c r="L8461" s="165">
        <v>270.45999999999998</v>
      </c>
    </row>
    <row r="8462" spans="1:12" s="148" customFormat="1" ht="408.95" customHeight="1" x14ac:dyDescent="0.15">
      <c r="A8462" s="593"/>
      <c r="B8462" s="589"/>
      <c r="C8462" s="595"/>
      <c r="D8462" s="596"/>
      <c r="E8462" s="589"/>
      <c r="F8462" s="589"/>
      <c r="G8462" s="589"/>
      <c r="H8462" s="591" t="s">
        <v>1892</v>
      </c>
      <c r="I8462" s="591"/>
      <c r="J8462" s="589" t="s">
        <v>1891</v>
      </c>
      <c r="K8462" s="589" t="s">
        <v>1891</v>
      </c>
      <c r="L8462" s="590">
        <v>0</v>
      </c>
    </row>
    <row r="8463" spans="1:12" s="148" customFormat="1" ht="208.35" customHeight="1" x14ac:dyDescent="0.15">
      <c r="A8463" s="593"/>
      <c r="B8463" s="589"/>
      <c r="C8463" s="595"/>
      <c r="D8463" s="596"/>
      <c r="E8463" s="589"/>
      <c r="F8463" s="589"/>
      <c r="G8463" s="589"/>
      <c r="H8463" s="591"/>
      <c r="I8463" s="591"/>
      <c r="J8463" s="589"/>
      <c r="K8463" s="589"/>
      <c r="L8463" s="590"/>
    </row>
    <row r="8464" spans="1:12" s="148" customFormat="1" ht="24" customHeight="1" x14ac:dyDescent="0.15">
      <c r="A8464" s="593"/>
      <c r="B8464" s="161" t="s">
        <v>29</v>
      </c>
      <c r="C8464" s="162" t="s">
        <v>30</v>
      </c>
      <c r="D8464" s="162" t="s">
        <v>1893</v>
      </c>
      <c r="E8464" s="162" t="s">
        <v>1894</v>
      </c>
      <c r="F8464" s="592"/>
      <c r="G8464" s="592"/>
      <c r="H8464" s="591" t="s">
        <v>1895</v>
      </c>
      <c r="I8464" s="591"/>
      <c r="J8464" s="589" t="s">
        <v>1891</v>
      </c>
      <c r="K8464" s="589" t="s">
        <v>0</v>
      </c>
      <c r="L8464" s="590">
        <v>409</v>
      </c>
    </row>
    <row r="8465" spans="1:12" s="148" customFormat="1" ht="24" customHeight="1" x14ac:dyDescent="0.15">
      <c r="A8465" s="593"/>
      <c r="B8465" s="164" t="s">
        <v>2052</v>
      </c>
      <c r="C8465" s="164" t="s">
        <v>4226</v>
      </c>
      <c r="D8465" s="166">
        <v>43038</v>
      </c>
      <c r="E8465" s="164" t="s">
        <v>6433</v>
      </c>
      <c r="F8465" s="592"/>
      <c r="G8465" s="592"/>
      <c r="H8465" s="591"/>
      <c r="I8465" s="591"/>
      <c r="J8465" s="589"/>
      <c r="K8465" s="589"/>
      <c r="L8465" s="590"/>
    </row>
    <row r="8466" spans="1:12" s="148" customFormat="1" ht="24" customHeight="1" x14ac:dyDescent="0.15">
      <c r="A8466" s="593">
        <v>1608</v>
      </c>
      <c r="B8466" s="161" t="s">
        <v>20</v>
      </c>
      <c r="C8466" s="162" t="s">
        <v>21</v>
      </c>
      <c r="D8466" s="162" t="s">
        <v>1884</v>
      </c>
      <c r="E8466" s="162" t="s">
        <v>1885</v>
      </c>
      <c r="F8466" s="594" t="s">
        <v>14</v>
      </c>
      <c r="G8466" s="594"/>
      <c r="H8466" s="592"/>
      <c r="I8466" s="592"/>
      <c r="J8466" s="592"/>
      <c r="K8466" s="592"/>
      <c r="L8466" s="592"/>
    </row>
    <row r="8467" spans="1:12" s="148" customFormat="1" ht="26.25" customHeight="1" x14ac:dyDescent="0.15">
      <c r="A8467" s="593"/>
      <c r="B8467" s="589" t="s">
        <v>6430</v>
      </c>
      <c r="C8467" s="595" t="s">
        <v>6431</v>
      </c>
      <c r="D8467" s="596">
        <v>43031</v>
      </c>
      <c r="E8467" s="589" t="s">
        <v>4650</v>
      </c>
      <c r="F8467" s="589" t="s">
        <v>2440</v>
      </c>
      <c r="G8467" s="589"/>
      <c r="H8467" s="591" t="s">
        <v>1890</v>
      </c>
      <c r="I8467" s="591"/>
      <c r="J8467" s="164" t="s">
        <v>1891</v>
      </c>
      <c r="K8467" s="164" t="s">
        <v>0</v>
      </c>
      <c r="L8467" s="165">
        <v>195.42</v>
      </c>
    </row>
    <row r="8468" spans="1:12" s="148" customFormat="1" ht="408.95" customHeight="1" x14ac:dyDescent="0.15">
      <c r="A8468" s="593"/>
      <c r="B8468" s="589"/>
      <c r="C8468" s="595"/>
      <c r="D8468" s="596"/>
      <c r="E8468" s="589"/>
      <c r="F8468" s="589"/>
      <c r="G8468" s="589"/>
      <c r="H8468" s="591" t="s">
        <v>1892</v>
      </c>
      <c r="I8468" s="591"/>
      <c r="J8468" s="589" t="s">
        <v>1891</v>
      </c>
      <c r="K8468" s="589" t="s">
        <v>1891</v>
      </c>
      <c r="L8468" s="590">
        <v>0</v>
      </c>
    </row>
    <row r="8469" spans="1:12" s="148" customFormat="1" ht="208.35" customHeight="1" x14ac:dyDescent="0.15">
      <c r="A8469" s="593"/>
      <c r="B8469" s="589"/>
      <c r="C8469" s="595"/>
      <c r="D8469" s="596"/>
      <c r="E8469" s="589"/>
      <c r="F8469" s="589"/>
      <c r="G8469" s="589"/>
      <c r="H8469" s="591"/>
      <c r="I8469" s="591"/>
      <c r="J8469" s="589"/>
      <c r="K8469" s="589"/>
      <c r="L8469" s="590"/>
    </row>
    <row r="8470" spans="1:12" s="148" customFormat="1" ht="24" customHeight="1" x14ac:dyDescent="0.15">
      <c r="A8470" s="593"/>
      <c r="B8470" s="161" t="s">
        <v>29</v>
      </c>
      <c r="C8470" s="162" t="s">
        <v>30</v>
      </c>
      <c r="D8470" s="162" t="s">
        <v>1893</v>
      </c>
      <c r="E8470" s="162" t="s">
        <v>1894</v>
      </c>
      <c r="F8470" s="592"/>
      <c r="G8470" s="592"/>
      <c r="H8470" s="591" t="s">
        <v>1895</v>
      </c>
      <c r="I8470" s="591"/>
      <c r="J8470" s="589" t="s">
        <v>1891</v>
      </c>
      <c r="K8470" s="589" t="s">
        <v>0</v>
      </c>
      <c r="L8470" s="590">
        <v>61</v>
      </c>
    </row>
    <row r="8471" spans="1:12" s="148" customFormat="1" ht="24" customHeight="1" x14ac:dyDescent="0.15">
      <c r="A8471" s="593"/>
      <c r="B8471" s="164" t="s">
        <v>2052</v>
      </c>
      <c r="C8471" s="164" t="s">
        <v>2440</v>
      </c>
      <c r="D8471" s="166">
        <v>43038</v>
      </c>
      <c r="E8471" s="164" t="s">
        <v>6433</v>
      </c>
      <c r="F8471" s="592"/>
      <c r="G8471" s="592"/>
      <c r="H8471" s="591"/>
      <c r="I8471" s="591"/>
      <c r="J8471" s="589"/>
      <c r="K8471" s="589"/>
      <c r="L8471" s="590"/>
    </row>
    <row r="8472" spans="1:12" s="148" customFormat="1" ht="24" customHeight="1" x14ac:dyDescent="0.15">
      <c r="A8472" s="593">
        <v>1609</v>
      </c>
      <c r="B8472" s="161" t="s">
        <v>20</v>
      </c>
      <c r="C8472" s="162" t="s">
        <v>21</v>
      </c>
      <c r="D8472" s="162" t="s">
        <v>1884</v>
      </c>
      <c r="E8472" s="162" t="s">
        <v>1885</v>
      </c>
      <c r="F8472" s="594" t="s">
        <v>14</v>
      </c>
      <c r="G8472" s="594"/>
      <c r="H8472" s="592"/>
      <c r="I8472" s="592"/>
      <c r="J8472" s="592"/>
      <c r="K8472" s="592"/>
      <c r="L8472" s="592"/>
    </row>
    <row r="8473" spans="1:12" s="148" customFormat="1" ht="26.25" customHeight="1" x14ac:dyDescent="0.15">
      <c r="A8473" s="593"/>
      <c r="B8473" s="589" t="s">
        <v>6430</v>
      </c>
      <c r="C8473" s="595" t="s">
        <v>6434</v>
      </c>
      <c r="D8473" s="596">
        <v>43064</v>
      </c>
      <c r="E8473" s="589" t="s">
        <v>2183</v>
      </c>
      <c r="F8473" s="589" t="s">
        <v>6435</v>
      </c>
      <c r="G8473" s="589"/>
      <c r="H8473" s="591" t="s">
        <v>1890</v>
      </c>
      <c r="I8473" s="591"/>
      <c r="J8473" s="164" t="s">
        <v>1891</v>
      </c>
      <c r="K8473" s="164" t="s">
        <v>0</v>
      </c>
      <c r="L8473" s="165">
        <v>675.58</v>
      </c>
    </row>
    <row r="8474" spans="1:12" s="148" customFormat="1" ht="408.95" customHeight="1" x14ac:dyDescent="0.15">
      <c r="A8474" s="593"/>
      <c r="B8474" s="589"/>
      <c r="C8474" s="595"/>
      <c r="D8474" s="596"/>
      <c r="E8474" s="589"/>
      <c r="F8474" s="589"/>
      <c r="G8474" s="589"/>
      <c r="H8474" s="591" t="s">
        <v>1892</v>
      </c>
      <c r="I8474" s="591"/>
      <c r="J8474" s="589" t="s">
        <v>1891</v>
      </c>
      <c r="K8474" s="589" t="s">
        <v>0</v>
      </c>
      <c r="L8474" s="590">
        <v>166.01</v>
      </c>
    </row>
    <row r="8475" spans="1:12" s="148" customFormat="1" ht="271.35000000000002" customHeight="1" x14ac:dyDescent="0.15">
      <c r="A8475" s="593"/>
      <c r="B8475" s="589"/>
      <c r="C8475" s="595"/>
      <c r="D8475" s="596"/>
      <c r="E8475" s="589"/>
      <c r="F8475" s="589"/>
      <c r="G8475" s="589"/>
      <c r="H8475" s="591"/>
      <c r="I8475" s="591"/>
      <c r="J8475" s="589"/>
      <c r="K8475" s="589"/>
      <c r="L8475" s="590"/>
    </row>
    <row r="8476" spans="1:12" s="148" customFormat="1" ht="24" customHeight="1" x14ac:dyDescent="0.15">
      <c r="A8476" s="593"/>
      <c r="B8476" s="161" t="s">
        <v>29</v>
      </c>
      <c r="C8476" s="162" t="s">
        <v>30</v>
      </c>
      <c r="D8476" s="162" t="s">
        <v>1893</v>
      </c>
      <c r="E8476" s="162" t="s">
        <v>1894</v>
      </c>
      <c r="F8476" s="592"/>
      <c r="G8476" s="592"/>
      <c r="H8476" s="591" t="s">
        <v>1895</v>
      </c>
      <c r="I8476" s="591"/>
      <c r="J8476" s="589" t="s">
        <v>1891</v>
      </c>
      <c r="K8476" s="589" t="s">
        <v>0</v>
      </c>
      <c r="L8476" s="590">
        <v>144.72</v>
      </c>
    </row>
    <row r="8477" spans="1:12" s="148" customFormat="1" ht="24" customHeight="1" x14ac:dyDescent="0.15">
      <c r="A8477" s="593"/>
      <c r="B8477" s="164" t="s">
        <v>2052</v>
      </c>
      <c r="C8477" s="164" t="s">
        <v>6435</v>
      </c>
      <c r="D8477" s="166">
        <v>43074</v>
      </c>
      <c r="E8477" s="164" t="s">
        <v>6436</v>
      </c>
      <c r="F8477" s="592"/>
      <c r="G8477" s="592"/>
      <c r="H8477" s="591"/>
      <c r="I8477" s="591"/>
      <c r="J8477" s="589"/>
      <c r="K8477" s="589"/>
      <c r="L8477" s="590"/>
    </row>
    <row r="8478" spans="1:12" s="148" customFormat="1" ht="24" customHeight="1" x14ac:dyDescent="0.15">
      <c r="A8478" s="593">
        <v>1610</v>
      </c>
      <c r="B8478" s="161" t="s">
        <v>20</v>
      </c>
      <c r="C8478" s="162" t="s">
        <v>21</v>
      </c>
      <c r="D8478" s="162" t="s">
        <v>1884</v>
      </c>
      <c r="E8478" s="162" t="s">
        <v>1885</v>
      </c>
      <c r="F8478" s="594" t="s">
        <v>14</v>
      </c>
      <c r="G8478" s="594"/>
      <c r="H8478" s="592"/>
      <c r="I8478" s="592"/>
      <c r="J8478" s="592"/>
      <c r="K8478" s="592"/>
      <c r="L8478" s="592"/>
    </row>
    <row r="8479" spans="1:12" s="148" customFormat="1" ht="26.25" customHeight="1" x14ac:dyDescent="0.15">
      <c r="A8479" s="593"/>
      <c r="B8479" s="589" t="s">
        <v>6430</v>
      </c>
      <c r="C8479" s="595" t="s">
        <v>6437</v>
      </c>
      <c r="D8479" s="596">
        <v>43115</v>
      </c>
      <c r="E8479" s="589" t="s">
        <v>2372</v>
      </c>
      <c r="F8479" s="589" t="s">
        <v>2387</v>
      </c>
      <c r="G8479" s="589"/>
      <c r="H8479" s="591" t="s">
        <v>1890</v>
      </c>
      <c r="I8479" s="591"/>
      <c r="J8479" s="164" t="s">
        <v>1891</v>
      </c>
      <c r="K8479" s="164" t="s">
        <v>0</v>
      </c>
      <c r="L8479" s="165">
        <v>372.12</v>
      </c>
    </row>
    <row r="8480" spans="1:12" s="148" customFormat="1" ht="408.95" customHeight="1" x14ac:dyDescent="0.15">
      <c r="A8480" s="593"/>
      <c r="B8480" s="589"/>
      <c r="C8480" s="595"/>
      <c r="D8480" s="596"/>
      <c r="E8480" s="589"/>
      <c r="F8480" s="589"/>
      <c r="G8480" s="589"/>
      <c r="H8480" s="591" t="s">
        <v>1892</v>
      </c>
      <c r="I8480" s="591"/>
      <c r="J8480" s="589" t="s">
        <v>1891</v>
      </c>
      <c r="K8480" s="589" t="s">
        <v>0</v>
      </c>
      <c r="L8480" s="590">
        <v>678.6</v>
      </c>
    </row>
    <row r="8481" spans="1:12" s="148" customFormat="1" ht="71.849999999999994" customHeight="1" x14ac:dyDescent="0.15">
      <c r="A8481" s="593"/>
      <c r="B8481" s="589"/>
      <c r="C8481" s="595"/>
      <c r="D8481" s="596"/>
      <c r="E8481" s="589"/>
      <c r="F8481" s="589"/>
      <c r="G8481" s="589"/>
      <c r="H8481" s="591"/>
      <c r="I8481" s="591"/>
      <c r="J8481" s="589"/>
      <c r="K8481" s="589"/>
      <c r="L8481" s="590"/>
    </row>
    <row r="8482" spans="1:12" s="148" customFormat="1" ht="24" customHeight="1" x14ac:dyDescent="0.15">
      <c r="A8482" s="593"/>
      <c r="B8482" s="161" t="s">
        <v>29</v>
      </c>
      <c r="C8482" s="162" t="s">
        <v>30</v>
      </c>
      <c r="D8482" s="162" t="s">
        <v>1893</v>
      </c>
      <c r="E8482" s="162" t="s">
        <v>1894</v>
      </c>
      <c r="F8482" s="592"/>
      <c r="G8482" s="592"/>
      <c r="H8482" s="591" t="s">
        <v>1895</v>
      </c>
      <c r="I8482" s="591"/>
      <c r="J8482" s="589" t="s">
        <v>1891</v>
      </c>
      <c r="K8482" s="589" t="s">
        <v>0</v>
      </c>
      <c r="L8482" s="590">
        <v>191.6</v>
      </c>
    </row>
    <row r="8483" spans="1:12" s="148" customFormat="1" ht="24" customHeight="1" x14ac:dyDescent="0.15">
      <c r="A8483" s="593"/>
      <c r="B8483" s="164" t="s">
        <v>2052</v>
      </c>
      <c r="C8483" s="164" t="s">
        <v>2387</v>
      </c>
      <c r="D8483" s="166">
        <v>43117</v>
      </c>
      <c r="E8483" s="164" t="s">
        <v>6438</v>
      </c>
      <c r="F8483" s="592"/>
      <c r="G8483" s="592"/>
      <c r="H8483" s="591"/>
      <c r="I8483" s="591"/>
      <c r="J8483" s="589"/>
      <c r="K8483" s="589"/>
      <c r="L8483" s="590"/>
    </row>
    <row r="8484" spans="1:12" s="148" customFormat="1" ht="24" customHeight="1" x14ac:dyDescent="0.15">
      <c r="A8484" s="593">
        <v>1611</v>
      </c>
      <c r="B8484" s="161" t="s">
        <v>20</v>
      </c>
      <c r="C8484" s="162" t="s">
        <v>21</v>
      </c>
      <c r="D8484" s="162" t="s">
        <v>1884</v>
      </c>
      <c r="E8484" s="162" t="s">
        <v>1885</v>
      </c>
      <c r="F8484" s="594" t="s">
        <v>14</v>
      </c>
      <c r="G8484" s="594"/>
      <c r="H8484" s="592"/>
      <c r="I8484" s="592"/>
      <c r="J8484" s="592"/>
      <c r="K8484" s="592"/>
      <c r="L8484" s="592"/>
    </row>
    <row r="8485" spans="1:12" s="148" customFormat="1" ht="26.25" customHeight="1" x14ac:dyDescent="0.15">
      <c r="A8485" s="593"/>
      <c r="B8485" s="589" t="s">
        <v>6430</v>
      </c>
      <c r="C8485" s="595" t="s">
        <v>6439</v>
      </c>
      <c r="D8485" s="596">
        <v>43167</v>
      </c>
      <c r="E8485" s="589" t="s">
        <v>3946</v>
      </c>
      <c r="F8485" s="589" t="s">
        <v>4766</v>
      </c>
      <c r="G8485" s="589"/>
      <c r="H8485" s="591" t="s">
        <v>1890</v>
      </c>
      <c r="I8485" s="591"/>
      <c r="J8485" s="164" t="s">
        <v>1891</v>
      </c>
      <c r="K8485" s="164" t="s">
        <v>0</v>
      </c>
      <c r="L8485" s="165">
        <v>226.91</v>
      </c>
    </row>
    <row r="8486" spans="1:12" s="148" customFormat="1" ht="408.95" customHeight="1" x14ac:dyDescent="0.15">
      <c r="A8486" s="593"/>
      <c r="B8486" s="589"/>
      <c r="C8486" s="595"/>
      <c r="D8486" s="596"/>
      <c r="E8486" s="589"/>
      <c r="F8486" s="589"/>
      <c r="G8486" s="589"/>
      <c r="H8486" s="591" t="s">
        <v>1892</v>
      </c>
      <c r="I8486" s="591"/>
      <c r="J8486" s="589" t="s">
        <v>1891</v>
      </c>
      <c r="K8486" s="589" t="s">
        <v>0</v>
      </c>
      <c r="L8486" s="590">
        <v>602.1</v>
      </c>
    </row>
    <row r="8487" spans="1:12" s="148" customFormat="1" ht="124.35" customHeight="1" x14ac:dyDescent="0.15">
      <c r="A8487" s="593"/>
      <c r="B8487" s="589"/>
      <c r="C8487" s="595"/>
      <c r="D8487" s="596"/>
      <c r="E8487" s="589"/>
      <c r="F8487" s="589"/>
      <c r="G8487" s="589"/>
      <c r="H8487" s="591"/>
      <c r="I8487" s="591"/>
      <c r="J8487" s="589"/>
      <c r="K8487" s="589"/>
      <c r="L8487" s="590"/>
    </row>
    <row r="8488" spans="1:12" s="148" customFormat="1" ht="24" customHeight="1" x14ac:dyDescent="0.15">
      <c r="A8488" s="593"/>
      <c r="B8488" s="161" t="s">
        <v>29</v>
      </c>
      <c r="C8488" s="162" t="s">
        <v>30</v>
      </c>
      <c r="D8488" s="162" t="s">
        <v>1893</v>
      </c>
      <c r="E8488" s="162" t="s">
        <v>1894</v>
      </c>
      <c r="F8488" s="592"/>
      <c r="G8488" s="592"/>
      <c r="H8488" s="591" t="s">
        <v>1895</v>
      </c>
      <c r="I8488" s="591"/>
      <c r="J8488" s="589" t="s">
        <v>1891</v>
      </c>
      <c r="K8488" s="589" t="s">
        <v>0</v>
      </c>
      <c r="L8488" s="590">
        <v>44.38</v>
      </c>
    </row>
    <row r="8489" spans="1:12" s="148" customFormat="1" ht="24" customHeight="1" x14ac:dyDescent="0.15">
      <c r="A8489" s="593"/>
      <c r="B8489" s="164" t="s">
        <v>2052</v>
      </c>
      <c r="C8489" s="164" t="s">
        <v>4766</v>
      </c>
      <c r="D8489" s="166">
        <v>43168</v>
      </c>
      <c r="E8489" s="164" t="s">
        <v>6440</v>
      </c>
      <c r="F8489" s="592"/>
      <c r="G8489" s="592"/>
      <c r="H8489" s="591"/>
      <c r="I8489" s="591"/>
      <c r="J8489" s="589"/>
      <c r="K8489" s="589"/>
      <c r="L8489" s="590"/>
    </row>
    <row r="8490" spans="1:12" s="148" customFormat="1" ht="24" customHeight="1" x14ac:dyDescent="0.15">
      <c r="A8490" s="593">
        <v>1612</v>
      </c>
      <c r="B8490" s="161" t="s">
        <v>20</v>
      </c>
      <c r="C8490" s="162" t="s">
        <v>21</v>
      </c>
      <c r="D8490" s="162" t="s">
        <v>1884</v>
      </c>
      <c r="E8490" s="162" t="s">
        <v>1885</v>
      </c>
      <c r="F8490" s="594" t="s">
        <v>14</v>
      </c>
      <c r="G8490" s="594"/>
      <c r="H8490" s="592"/>
      <c r="I8490" s="592"/>
      <c r="J8490" s="592"/>
      <c r="K8490" s="592"/>
      <c r="L8490" s="592"/>
    </row>
    <row r="8491" spans="1:12" s="148" customFormat="1" ht="26.25" customHeight="1" x14ac:dyDescent="0.15">
      <c r="A8491" s="593"/>
      <c r="B8491" s="589" t="s">
        <v>6441</v>
      </c>
      <c r="C8491" s="595" t="s">
        <v>6442</v>
      </c>
      <c r="D8491" s="596">
        <v>43162</v>
      </c>
      <c r="E8491" s="589" t="s">
        <v>2558</v>
      </c>
      <c r="F8491" s="589" t="s">
        <v>6443</v>
      </c>
      <c r="G8491" s="589"/>
      <c r="H8491" s="591" t="s">
        <v>1890</v>
      </c>
      <c r="I8491" s="591"/>
      <c r="J8491" s="164" t="s">
        <v>1891</v>
      </c>
      <c r="K8491" s="164" t="s">
        <v>0</v>
      </c>
      <c r="L8491" s="165">
        <v>968</v>
      </c>
    </row>
    <row r="8492" spans="1:12" s="148" customFormat="1" ht="312.75" customHeight="1" x14ac:dyDescent="0.15">
      <c r="A8492" s="593"/>
      <c r="B8492" s="589"/>
      <c r="C8492" s="595"/>
      <c r="D8492" s="596"/>
      <c r="E8492" s="589"/>
      <c r="F8492" s="589"/>
      <c r="G8492" s="589"/>
      <c r="H8492" s="591" t="s">
        <v>1892</v>
      </c>
      <c r="I8492" s="591"/>
      <c r="J8492" s="164" t="s">
        <v>1891</v>
      </c>
      <c r="K8492" s="164" t="s">
        <v>0</v>
      </c>
      <c r="L8492" s="165">
        <v>2277.7600000000002</v>
      </c>
    </row>
    <row r="8493" spans="1:12" s="148" customFormat="1" ht="24" customHeight="1" x14ac:dyDescent="0.15">
      <c r="A8493" s="593"/>
      <c r="B8493" s="161" t="s">
        <v>29</v>
      </c>
      <c r="C8493" s="162" t="s">
        <v>30</v>
      </c>
      <c r="D8493" s="162" t="s">
        <v>1893</v>
      </c>
      <c r="E8493" s="162" t="s">
        <v>1894</v>
      </c>
      <c r="F8493" s="592"/>
      <c r="G8493" s="592"/>
      <c r="H8493" s="591" t="s">
        <v>1895</v>
      </c>
      <c r="I8493" s="591"/>
      <c r="J8493" s="589" t="s">
        <v>1891</v>
      </c>
      <c r="K8493" s="589" t="s">
        <v>1891</v>
      </c>
      <c r="L8493" s="590">
        <v>0</v>
      </c>
    </row>
    <row r="8494" spans="1:12" s="148" customFormat="1" ht="24" customHeight="1" x14ac:dyDescent="0.15">
      <c r="A8494" s="593"/>
      <c r="B8494" s="164" t="s">
        <v>2059</v>
      </c>
      <c r="C8494" s="164" t="s">
        <v>6443</v>
      </c>
      <c r="D8494" s="166">
        <v>43167</v>
      </c>
      <c r="E8494" s="164" t="s">
        <v>5810</v>
      </c>
      <c r="F8494" s="592"/>
      <c r="G8494" s="592"/>
      <c r="H8494" s="591"/>
      <c r="I8494" s="591"/>
      <c r="J8494" s="589"/>
      <c r="K8494" s="589"/>
      <c r="L8494" s="590"/>
    </row>
    <row r="8495" spans="1:12" s="148" customFormat="1" ht="24" customHeight="1" x14ac:dyDescent="0.15">
      <c r="A8495" s="593">
        <v>1613</v>
      </c>
      <c r="B8495" s="161" t="s">
        <v>20</v>
      </c>
      <c r="C8495" s="162" t="s">
        <v>21</v>
      </c>
      <c r="D8495" s="162" t="s">
        <v>1884</v>
      </c>
      <c r="E8495" s="162" t="s">
        <v>1885</v>
      </c>
      <c r="F8495" s="594" t="s">
        <v>14</v>
      </c>
      <c r="G8495" s="594"/>
      <c r="H8495" s="592"/>
      <c r="I8495" s="592"/>
      <c r="J8495" s="592"/>
      <c r="K8495" s="592"/>
      <c r="L8495" s="592"/>
    </row>
    <row r="8496" spans="1:12" s="148" customFormat="1" ht="26.25" customHeight="1" x14ac:dyDescent="0.15">
      <c r="A8496" s="593"/>
      <c r="B8496" s="589" t="s">
        <v>6444</v>
      </c>
      <c r="C8496" s="595" t="s">
        <v>6445</v>
      </c>
      <c r="D8496" s="596">
        <v>43041</v>
      </c>
      <c r="E8496" s="589" t="s">
        <v>2099</v>
      </c>
      <c r="F8496" s="589" t="s">
        <v>5224</v>
      </c>
      <c r="G8496" s="589"/>
      <c r="H8496" s="591" t="s">
        <v>1890</v>
      </c>
      <c r="I8496" s="591"/>
      <c r="J8496" s="164" t="s">
        <v>1891</v>
      </c>
      <c r="K8496" s="164" t="s">
        <v>0</v>
      </c>
      <c r="L8496" s="165">
        <v>297</v>
      </c>
    </row>
    <row r="8497" spans="1:12" s="148" customFormat="1" ht="408.95" customHeight="1" x14ac:dyDescent="0.15">
      <c r="A8497" s="593"/>
      <c r="B8497" s="589"/>
      <c r="C8497" s="595"/>
      <c r="D8497" s="596"/>
      <c r="E8497" s="589"/>
      <c r="F8497" s="589"/>
      <c r="G8497" s="589"/>
      <c r="H8497" s="591" t="s">
        <v>1892</v>
      </c>
      <c r="I8497" s="591"/>
      <c r="J8497" s="589" t="s">
        <v>1891</v>
      </c>
      <c r="K8497" s="589" t="s">
        <v>0</v>
      </c>
      <c r="L8497" s="590">
        <v>6986.76</v>
      </c>
    </row>
    <row r="8498" spans="1:12" s="148" customFormat="1" ht="292.35000000000002" customHeight="1" x14ac:dyDescent="0.15">
      <c r="A8498" s="593"/>
      <c r="B8498" s="589"/>
      <c r="C8498" s="595"/>
      <c r="D8498" s="596"/>
      <c r="E8498" s="589"/>
      <c r="F8498" s="589"/>
      <c r="G8498" s="589"/>
      <c r="H8498" s="591"/>
      <c r="I8498" s="591"/>
      <c r="J8498" s="589"/>
      <c r="K8498" s="589"/>
      <c r="L8498" s="590"/>
    </row>
    <row r="8499" spans="1:12" s="148" customFormat="1" ht="24" customHeight="1" x14ac:dyDescent="0.15">
      <c r="A8499" s="593"/>
      <c r="B8499" s="161" t="s">
        <v>29</v>
      </c>
      <c r="C8499" s="162" t="s">
        <v>30</v>
      </c>
      <c r="D8499" s="162" t="s">
        <v>1893</v>
      </c>
      <c r="E8499" s="162" t="s">
        <v>1894</v>
      </c>
      <c r="F8499" s="592"/>
      <c r="G8499" s="592"/>
      <c r="H8499" s="591" t="s">
        <v>1895</v>
      </c>
      <c r="I8499" s="591"/>
      <c r="J8499" s="589" t="s">
        <v>1891</v>
      </c>
      <c r="K8499" s="589" t="s">
        <v>1891</v>
      </c>
      <c r="L8499" s="590">
        <v>0</v>
      </c>
    </row>
    <row r="8500" spans="1:12" s="148" customFormat="1" ht="34.5" customHeight="1" x14ac:dyDescent="0.15">
      <c r="A8500" s="593"/>
      <c r="B8500" s="164" t="s">
        <v>6446</v>
      </c>
      <c r="C8500" s="164" t="s">
        <v>5224</v>
      </c>
      <c r="D8500" s="166">
        <v>43057</v>
      </c>
      <c r="E8500" s="164" t="s">
        <v>6447</v>
      </c>
      <c r="F8500" s="592"/>
      <c r="G8500" s="592"/>
      <c r="H8500" s="591"/>
      <c r="I8500" s="591"/>
      <c r="J8500" s="589"/>
      <c r="K8500" s="589"/>
      <c r="L8500" s="590"/>
    </row>
    <row r="8501" spans="1:12" s="148" customFormat="1" ht="24" customHeight="1" x14ac:dyDescent="0.15">
      <c r="A8501" s="593">
        <v>1614</v>
      </c>
      <c r="B8501" s="161" t="s">
        <v>20</v>
      </c>
      <c r="C8501" s="162" t="s">
        <v>21</v>
      </c>
      <c r="D8501" s="162" t="s">
        <v>1884</v>
      </c>
      <c r="E8501" s="162" t="s">
        <v>1885</v>
      </c>
      <c r="F8501" s="594" t="s">
        <v>14</v>
      </c>
      <c r="G8501" s="594"/>
      <c r="H8501" s="592"/>
      <c r="I8501" s="592"/>
      <c r="J8501" s="592"/>
      <c r="K8501" s="592"/>
      <c r="L8501" s="592"/>
    </row>
    <row r="8502" spans="1:12" s="148" customFormat="1" ht="26.25" customHeight="1" x14ac:dyDescent="0.15">
      <c r="A8502" s="593"/>
      <c r="B8502" s="589" t="s">
        <v>6444</v>
      </c>
      <c r="C8502" s="595" t="s">
        <v>6448</v>
      </c>
      <c r="D8502" s="596">
        <v>43158</v>
      </c>
      <c r="E8502" s="589" t="s">
        <v>3855</v>
      </c>
      <c r="F8502" s="589" t="s">
        <v>4220</v>
      </c>
      <c r="G8502" s="589"/>
      <c r="H8502" s="591" t="s">
        <v>1890</v>
      </c>
      <c r="I8502" s="591"/>
      <c r="J8502" s="164" t="s">
        <v>1891</v>
      </c>
      <c r="K8502" s="164" t="s">
        <v>0</v>
      </c>
      <c r="L8502" s="165">
        <v>281</v>
      </c>
    </row>
    <row r="8503" spans="1:12" s="148" customFormat="1" ht="333.75" customHeight="1" x14ac:dyDescent="0.15">
      <c r="A8503" s="593"/>
      <c r="B8503" s="589"/>
      <c r="C8503" s="595"/>
      <c r="D8503" s="596"/>
      <c r="E8503" s="589"/>
      <c r="F8503" s="589"/>
      <c r="G8503" s="589"/>
      <c r="H8503" s="591" t="s">
        <v>1892</v>
      </c>
      <c r="I8503" s="591"/>
      <c r="J8503" s="164" t="s">
        <v>1891</v>
      </c>
      <c r="K8503" s="164" t="s">
        <v>0</v>
      </c>
      <c r="L8503" s="165">
        <v>362.96</v>
      </c>
    </row>
    <row r="8504" spans="1:12" s="148" customFormat="1" ht="24" customHeight="1" x14ac:dyDescent="0.15">
      <c r="A8504" s="593"/>
      <c r="B8504" s="161" t="s">
        <v>29</v>
      </c>
      <c r="C8504" s="162" t="s">
        <v>30</v>
      </c>
      <c r="D8504" s="162" t="s">
        <v>1893</v>
      </c>
      <c r="E8504" s="162" t="s">
        <v>1894</v>
      </c>
      <c r="F8504" s="592"/>
      <c r="G8504" s="592"/>
      <c r="H8504" s="591" t="s">
        <v>1895</v>
      </c>
      <c r="I8504" s="591"/>
      <c r="J8504" s="589" t="s">
        <v>1891</v>
      </c>
      <c r="K8504" s="589" t="s">
        <v>1891</v>
      </c>
      <c r="L8504" s="590">
        <v>0</v>
      </c>
    </row>
    <row r="8505" spans="1:12" s="148" customFormat="1" ht="34.5" customHeight="1" x14ac:dyDescent="0.15">
      <c r="A8505" s="593"/>
      <c r="B8505" s="164" t="s">
        <v>6446</v>
      </c>
      <c r="C8505" s="164" t="s">
        <v>4220</v>
      </c>
      <c r="D8505" s="166">
        <v>43159</v>
      </c>
      <c r="E8505" s="164" t="s">
        <v>3816</v>
      </c>
      <c r="F8505" s="592"/>
      <c r="G8505" s="592"/>
      <c r="H8505" s="591"/>
      <c r="I8505" s="591"/>
      <c r="J8505" s="589"/>
      <c r="K8505" s="589"/>
      <c r="L8505" s="590"/>
    </row>
    <row r="8506" spans="1:12" s="148" customFormat="1" ht="24" customHeight="1" x14ac:dyDescent="0.15">
      <c r="A8506" s="593">
        <v>1615</v>
      </c>
      <c r="B8506" s="161" t="s">
        <v>20</v>
      </c>
      <c r="C8506" s="162" t="s">
        <v>21</v>
      </c>
      <c r="D8506" s="162" t="s">
        <v>1884</v>
      </c>
      <c r="E8506" s="162" t="s">
        <v>1885</v>
      </c>
      <c r="F8506" s="594" t="s">
        <v>14</v>
      </c>
      <c r="G8506" s="594"/>
      <c r="H8506" s="592"/>
      <c r="I8506" s="592"/>
      <c r="J8506" s="592"/>
      <c r="K8506" s="592"/>
      <c r="L8506" s="592"/>
    </row>
    <row r="8507" spans="1:12" s="148" customFormat="1" ht="26.25" customHeight="1" x14ac:dyDescent="0.15">
      <c r="A8507" s="593"/>
      <c r="B8507" s="589" t="s">
        <v>6444</v>
      </c>
      <c r="C8507" s="595" t="s">
        <v>6449</v>
      </c>
      <c r="D8507" s="596">
        <v>43167</v>
      </c>
      <c r="E8507" s="589" t="s">
        <v>1996</v>
      </c>
      <c r="F8507" s="589" t="s">
        <v>6450</v>
      </c>
      <c r="G8507" s="589"/>
      <c r="H8507" s="591" t="s">
        <v>1890</v>
      </c>
      <c r="I8507" s="591"/>
      <c r="J8507" s="164" t="s">
        <v>1891</v>
      </c>
      <c r="K8507" s="164" t="s">
        <v>1891</v>
      </c>
      <c r="L8507" s="165">
        <v>0</v>
      </c>
    </row>
    <row r="8508" spans="1:12" s="148" customFormat="1" ht="408.95" customHeight="1" x14ac:dyDescent="0.15">
      <c r="A8508" s="593"/>
      <c r="B8508" s="589"/>
      <c r="C8508" s="595"/>
      <c r="D8508" s="596"/>
      <c r="E8508" s="589"/>
      <c r="F8508" s="589"/>
      <c r="G8508" s="589"/>
      <c r="H8508" s="591" t="s">
        <v>1892</v>
      </c>
      <c r="I8508" s="591"/>
      <c r="J8508" s="589" t="s">
        <v>1891</v>
      </c>
      <c r="K8508" s="589" t="s">
        <v>0</v>
      </c>
      <c r="L8508" s="590">
        <v>300.60000000000002</v>
      </c>
    </row>
    <row r="8509" spans="1:12" s="148" customFormat="1" ht="61.35" customHeight="1" x14ac:dyDescent="0.15">
      <c r="A8509" s="593"/>
      <c r="B8509" s="589"/>
      <c r="C8509" s="595"/>
      <c r="D8509" s="596"/>
      <c r="E8509" s="589"/>
      <c r="F8509" s="589"/>
      <c r="G8509" s="589"/>
      <c r="H8509" s="591"/>
      <c r="I8509" s="591"/>
      <c r="J8509" s="589"/>
      <c r="K8509" s="589"/>
      <c r="L8509" s="590"/>
    </row>
    <row r="8510" spans="1:12" s="148" customFormat="1" ht="24" customHeight="1" x14ac:dyDescent="0.15">
      <c r="A8510" s="593"/>
      <c r="B8510" s="161" t="s">
        <v>29</v>
      </c>
      <c r="C8510" s="162" t="s">
        <v>30</v>
      </c>
      <c r="D8510" s="162" t="s">
        <v>1893</v>
      </c>
      <c r="E8510" s="162" t="s">
        <v>1894</v>
      </c>
      <c r="F8510" s="592"/>
      <c r="G8510" s="592"/>
      <c r="H8510" s="591" t="s">
        <v>1895</v>
      </c>
      <c r="I8510" s="591"/>
      <c r="J8510" s="589" t="s">
        <v>1891</v>
      </c>
      <c r="K8510" s="589" t="s">
        <v>1891</v>
      </c>
      <c r="L8510" s="590">
        <v>0</v>
      </c>
    </row>
    <row r="8511" spans="1:12" s="148" customFormat="1" ht="34.5" customHeight="1" x14ac:dyDescent="0.15">
      <c r="A8511" s="593"/>
      <c r="B8511" s="164" t="s">
        <v>6446</v>
      </c>
      <c r="C8511" s="164" t="s">
        <v>6450</v>
      </c>
      <c r="D8511" s="166">
        <v>43169</v>
      </c>
      <c r="E8511" s="164" t="s">
        <v>3557</v>
      </c>
      <c r="F8511" s="592"/>
      <c r="G8511" s="592"/>
      <c r="H8511" s="591"/>
      <c r="I8511" s="591"/>
      <c r="J8511" s="589"/>
      <c r="K8511" s="589"/>
      <c r="L8511" s="590"/>
    </row>
    <row r="8512" spans="1:12" s="148" customFormat="1" ht="24" customHeight="1" x14ac:dyDescent="0.15">
      <c r="A8512" s="593">
        <v>1616</v>
      </c>
      <c r="B8512" s="161" t="s">
        <v>20</v>
      </c>
      <c r="C8512" s="162" t="s">
        <v>21</v>
      </c>
      <c r="D8512" s="162" t="s">
        <v>1884</v>
      </c>
      <c r="E8512" s="162" t="s">
        <v>1885</v>
      </c>
      <c r="F8512" s="594" t="s">
        <v>14</v>
      </c>
      <c r="G8512" s="594"/>
      <c r="H8512" s="592"/>
      <c r="I8512" s="592"/>
      <c r="J8512" s="592"/>
      <c r="K8512" s="592"/>
      <c r="L8512" s="592"/>
    </row>
    <row r="8513" spans="1:12" s="148" customFormat="1" ht="26.25" customHeight="1" x14ac:dyDescent="0.15">
      <c r="A8513" s="593"/>
      <c r="B8513" s="589" t="s">
        <v>6444</v>
      </c>
      <c r="C8513" s="595" t="s">
        <v>6451</v>
      </c>
      <c r="D8513" s="596">
        <v>43172</v>
      </c>
      <c r="E8513" s="589" t="s">
        <v>2220</v>
      </c>
      <c r="F8513" s="589" t="s">
        <v>6452</v>
      </c>
      <c r="G8513" s="589"/>
      <c r="H8513" s="591" t="s">
        <v>1890</v>
      </c>
      <c r="I8513" s="591"/>
      <c r="J8513" s="164" t="s">
        <v>1891</v>
      </c>
      <c r="K8513" s="164" t="s">
        <v>0</v>
      </c>
      <c r="L8513" s="165">
        <v>381</v>
      </c>
    </row>
    <row r="8514" spans="1:12" s="148" customFormat="1" ht="408.95" customHeight="1" x14ac:dyDescent="0.15">
      <c r="A8514" s="593"/>
      <c r="B8514" s="589"/>
      <c r="C8514" s="595"/>
      <c r="D8514" s="596"/>
      <c r="E8514" s="589"/>
      <c r="F8514" s="589"/>
      <c r="G8514" s="589"/>
      <c r="H8514" s="591" t="s">
        <v>1892</v>
      </c>
      <c r="I8514" s="591"/>
      <c r="J8514" s="589" t="s">
        <v>1891</v>
      </c>
      <c r="K8514" s="589" t="s">
        <v>0</v>
      </c>
      <c r="L8514" s="590">
        <v>811</v>
      </c>
    </row>
    <row r="8515" spans="1:12" s="148" customFormat="1" ht="229.35" customHeight="1" x14ac:dyDescent="0.15">
      <c r="A8515" s="593"/>
      <c r="B8515" s="589"/>
      <c r="C8515" s="595"/>
      <c r="D8515" s="596"/>
      <c r="E8515" s="589"/>
      <c r="F8515" s="589"/>
      <c r="G8515" s="589"/>
      <c r="H8515" s="591"/>
      <c r="I8515" s="591"/>
      <c r="J8515" s="589"/>
      <c r="K8515" s="589"/>
      <c r="L8515" s="590"/>
    </row>
    <row r="8516" spans="1:12" s="148" customFormat="1" ht="24" customHeight="1" x14ac:dyDescent="0.15">
      <c r="A8516" s="593"/>
      <c r="B8516" s="161" t="s">
        <v>29</v>
      </c>
      <c r="C8516" s="162" t="s">
        <v>30</v>
      </c>
      <c r="D8516" s="162" t="s">
        <v>1893</v>
      </c>
      <c r="E8516" s="162" t="s">
        <v>1894</v>
      </c>
      <c r="F8516" s="592"/>
      <c r="G8516" s="592"/>
      <c r="H8516" s="591" t="s">
        <v>1895</v>
      </c>
      <c r="I8516" s="591"/>
      <c r="J8516" s="589" t="s">
        <v>1891</v>
      </c>
      <c r="K8516" s="589" t="s">
        <v>0</v>
      </c>
      <c r="L8516" s="590">
        <v>999</v>
      </c>
    </row>
    <row r="8517" spans="1:12" s="148" customFormat="1" ht="34.5" customHeight="1" x14ac:dyDescent="0.15">
      <c r="A8517" s="593"/>
      <c r="B8517" s="164" t="s">
        <v>6446</v>
      </c>
      <c r="C8517" s="164" t="s">
        <v>6452</v>
      </c>
      <c r="D8517" s="166">
        <v>43177</v>
      </c>
      <c r="E8517" s="164" t="s">
        <v>3914</v>
      </c>
      <c r="F8517" s="592"/>
      <c r="G8517" s="592"/>
      <c r="H8517" s="591"/>
      <c r="I8517" s="591"/>
      <c r="J8517" s="589"/>
      <c r="K8517" s="589"/>
      <c r="L8517" s="590"/>
    </row>
    <row r="8518" spans="1:12" s="148" customFormat="1" ht="24" customHeight="1" x14ac:dyDescent="0.15">
      <c r="A8518" s="593">
        <v>1617</v>
      </c>
      <c r="B8518" s="161" t="s">
        <v>20</v>
      </c>
      <c r="C8518" s="162" t="s">
        <v>21</v>
      </c>
      <c r="D8518" s="162" t="s">
        <v>1884</v>
      </c>
      <c r="E8518" s="162" t="s">
        <v>1885</v>
      </c>
      <c r="F8518" s="594" t="s">
        <v>14</v>
      </c>
      <c r="G8518" s="594"/>
      <c r="H8518" s="592"/>
      <c r="I8518" s="592"/>
      <c r="J8518" s="592"/>
      <c r="K8518" s="592"/>
      <c r="L8518" s="592"/>
    </row>
    <row r="8519" spans="1:12" s="148" customFormat="1" ht="26.25" customHeight="1" x14ac:dyDescent="0.15">
      <c r="A8519" s="593"/>
      <c r="B8519" s="589" t="s">
        <v>6444</v>
      </c>
      <c r="C8519" s="595" t="s">
        <v>6451</v>
      </c>
      <c r="D8519" s="596">
        <v>43172</v>
      </c>
      <c r="E8519" s="589" t="s">
        <v>2220</v>
      </c>
      <c r="F8519" s="589" t="s">
        <v>2221</v>
      </c>
      <c r="G8519" s="589"/>
      <c r="H8519" s="591" t="s">
        <v>1890</v>
      </c>
      <c r="I8519" s="591"/>
      <c r="J8519" s="164" t="s">
        <v>1891</v>
      </c>
      <c r="K8519" s="164" t="s">
        <v>0</v>
      </c>
      <c r="L8519" s="165">
        <v>202</v>
      </c>
    </row>
    <row r="8520" spans="1:12" s="148" customFormat="1" ht="408.95" customHeight="1" x14ac:dyDescent="0.15">
      <c r="A8520" s="593"/>
      <c r="B8520" s="589"/>
      <c r="C8520" s="595"/>
      <c r="D8520" s="596"/>
      <c r="E8520" s="589"/>
      <c r="F8520" s="589"/>
      <c r="G8520" s="589"/>
      <c r="H8520" s="591" t="s">
        <v>1892</v>
      </c>
      <c r="I8520" s="591"/>
      <c r="J8520" s="589" t="s">
        <v>1891</v>
      </c>
      <c r="K8520" s="589" t="s">
        <v>0</v>
      </c>
      <c r="L8520" s="590">
        <v>463.8</v>
      </c>
    </row>
    <row r="8521" spans="1:12" s="148" customFormat="1" ht="229.35" customHeight="1" x14ac:dyDescent="0.15">
      <c r="A8521" s="593"/>
      <c r="B8521" s="589"/>
      <c r="C8521" s="595"/>
      <c r="D8521" s="596"/>
      <c r="E8521" s="589"/>
      <c r="F8521" s="589"/>
      <c r="G8521" s="589"/>
      <c r="H8521" s="591"/>
      <c r="I8521" s="591"/>
      <c r="J8521" s="589"/>
      <c r="K8521" s="589"/>
      <c r="L8521" s="590"/>
    </row>
    <row r="8522" spans="1:12" s="148" customFormat="1" ht="24" customHeight="1" x14ac:dyDescent="0.15">
      <c r="A8522" s="593"/>
      <c r="B8522" s="161" t="s">
        <v>29</v>
      </c>
      <c r="C8522" s="162" t="s">
        <v>30</v>
      </c>
      <c r="D8522" s="162" t="s">
        <v>1893</v>
      </c>
      <c r="E8522" s="162" t="s">
        <v>1894</v>
      </c>
      <c r="F8522" s="592"/>
      <c r="G8522" s="592"/>
      <c r="H8522" s="591" t="s">
        <v>1895</v>
      </c>
      <c r="I8522" s="591"/>
      <c r="J8522" s="589" t="s">
        <v>1891</v>
      </c>
      <c r="K8522" s="589" t="s">
        <v>1891</v>
      </c>
      <c r="L8522" s="590">
        <v>0</v>
      </c>
    </row>
    <row r="8523" spans="1:12" s="148" customFormat="1" ht="34.5" customHeight="1" x14ac:dyDescent="0.15">
      <c r="A8523" s="593"/>
      <c r="B8523" s="164" t="s">
        <v>6446</v>
      </c>
      <c r="C8523" s="164" t="s">
        <v>2221</v>
      </c>
      <c r="D8523" s="166">
        <v>43177</v>
      </c>
      <c r="E8523" s="164" t="s">
        <v>3914</v>
      </c>
      <c r="F8523" s="592"/>
      <c r="G8523" s="592"/>
      <c r="H8523" s="591"/>
      <c r="I8523" s="591"/>
      <c r="J8523" s="589"/>
      <c r="K8523" s="589"/>
      <c r="L8523" s="590"/>
    </row>
    <row r="8524" spans="1:12" s="148" customFormat="1" ht="24" customHeight="1" x14ac:dyDescent="0.15">
      <c r="A8524" s="593">
        <v>1618</v>
      </c>
      <c r="B8524" s="161" t="s">
        <v>20</v>
      </c>
      <c r="C8524" s="162" t="s">
        <v>21</v>
      </c>
      <c r="D8524" s="162" t="s">
        <v>1884</v>
      </c>
      <c r="E8524" s="162" t="s">
        <v>1885</v>
      </c>
      <c r="F8524" s="594" t="s">
        <v>14</v>
      </c>
      <c r="G8524" s="594"/>
      <c r="H8524" s="592"/>
      <c r="I8524" s="592"/>
      <c r="J8524" s="592"/>
      <c r="K8524" s="592"/>
      <c r="L8524" s="592"/>
    </row>
    <row r="8525" spans="1:12" s="148" customFormat="1" ht="26.25" customHeight="1" x14ac:dyDescent="0.15">
      <c r="A8525" s="593"/>
      <c r="B8525" s="589" t="s">
        <v>6453</v>
      </c>
      <c r="C8525" s="595" t="s">
        <v>6454</v>
      </c>
      <c r="D8525" s="596">
        <v>43152</v>
      </c>
      <c r="E8525" s="589" t="s">
        <v>4615</v>
      </c>
      <c r="F8525" s="589" t="s">
        <v>3530</v>
      </c>
      <c r="G8525" s="589"/>
      <c r="H8525" s="591" t="s">
        <v>1890</v>
      </c>
      <c r="I8525" s="591"/>
      <c r="J8525" s="164" t="s">
        <v>1891</v>
      </c>
      <c r="K8525" s="164" t="s">
        <v>0</v>
      </c>
      <c r="L8525" s="165">
        <v>1176.8600000000001</v>
      </c>
    </row>
    <row r="8526" spans="1:12" s="148" customFormat="1" ht="270.75" customHeight="1" x14ac:dyDescent="0.15">
      <c r="A8526" s="593"/>
      <c r="B8526" s="589"/>
      <c r="C8526" s="595"/>
      <c r="D8526" s="596"/>
      <c r="E8526" s="589"/>
      <c r="F8526" s="589"/>
      <c r="G8526" s="589"/>
      <c r="H8526" s="591" t="s">
        <v>1892</v>
      </c>
      <c r="I8526" s="591"/>
      <c r="J8526" s="164" t="s">
        <v>1891</v>
      </c>
      <c r="K8526" s="164" t="s">
        <v>0</v>
      </c>
      <c r="L8526" s="165">
        <v>444.4</v>
      </c>
    </row>
    <row r="8527" spans="1:12" s="148" customFormat="1" ht="24" customHeight="1" x14ac:dyDescent="0.15">
      <c r="A8527" s="593"/>
      <c r="B8527" s="161" t="s">
        <v>29</v>
      </c>
      <c r="C8527" s="162" t="s">
        <v>30</v>
      </c>
      <c r="D8527" s="162" t="s">
        <v>1893</v>
      </c>
      <c r="E8527" s="162" t="s">
        <v>1894</v>
      </c>
      <c r="F8527" s="592"/>
      <c r="G8527" s="592"/>
      <c r="H8527" s="591" t="s">
        <v>1895</v>
      </c>
      <c r="I8527" s="591"/>
      <c r="J8527" s="589" t="s">
        <v>1891</v>
      </c>
      <c r="K8527" s="589" t="s">
        <v>0</v>
      </c>
      <c r="L8527" s="590">
        <v>1075</v>
      </c>
    </row>
    <row r="8528" spans="1:12" s="148" customFormat="1" ht="24" customHeight="1" x14ac:dyDescent="0.15">
      <c r="A8528" s="593"/>
      <c r="B8528" s="164" t="s">
        <v>1688</v>
      </c>
      <c r="C8528" s="164" t="s">
        <v>3530</v>
      </c>
      <c r="D8528" s="166">
        <v>43157</v>
      </c>
      <c r="E8528" s="164" t="s">
        <v>6455</v>
      </c>
      <c r="F8528" s="592"/>
      <c r="G8528" s="592"/>
      <c r="H8528" s="591"/>
      <c r="I8528" s="591"/>
      <c r="J8528" s="589"/>
      <c r="K8528" s="589"/>
      <c r="L8528" s="590"/>
    </row>
    <row r="8529" spans="1:12" s="148" customFormat="1" ht="24" customHeight="1" x14ac:dyDescent="0.15">
      <c r="A8529" s="593">
        <v>1619</v>
      </c>
      <c r="B8529" s="161" t="s">
        <v>20</v>
      </c>
      <c r="C8529" s="162" t="s">
        <v>21</v>
      </c>
      <c r="D8529" s="162" t="s">
        <v>1884</v>
      </c>
      <c r="E8529" s="162" t="s">
        <v>1885</v>
      </c>
      <c r="F8529" s="594" t="s">
        <v>14</v>
      </c>
      <c r="G8529" s="594"/>
      <c r="H8529" s="592"/>
      <c r="I8529" s="592"/>
      <c r="J8529" s="592"/>
      <c r="K8529" s="592"/>
      <c r="L8529" s="592"/>
    </row>
    <row r="8530" spans="1:12" s="148" customFormat="1" ht="26.25" customHeight="1" x14ac:dyDescent="0.15">
      <c r="A8530" s="593"/>
      <c r="B8530" s="589" t="s">
        <v>6456</v>
      </c>
      <c r="C8530" s="589" t="s">
        <v>6457</v>
      </c>
      <c r="D8530" s="596">
        <v>43136</v>
      </c>
      <c r="E8530" s="589" t="s">
        <v>1899</v>
      </c>
      <c r="F8530" s="589" t="s">
        <v>3828</v>
      </c>
      <c r="G8530" s="589"/>
      <c r="H8530" s="591" t="s">
        <v>1890</v>
      </c>
      <c r="I8530" s="591"/>
      <c r="J8530" s="164" t="s">
        <v>1891</v>
      </c>
      <c r="K8530" s="164" t="s">
        <v>0</v>
      </c>
      <c r="L8530" s="165">
        <v>648</v>
      </c>
    </row>
    <row r="8531" spans="1:12" s="148" customFormat="1" ht="81.75" customHeight="1" x14ac:dyDescent="0.15">
      <c r="A8531" s="593"/>
      <c r="B8531" s="589"/>
      <c r="C8531" s="589"/>
      <c r="D8531" s="596"/>
      <c r="E8531" s="589"/>
      <c r="F8531" s="589"/>
      <c r="G8531" s="589"/>
      <c r="H8531" s="591" t="s">
        <v>1892</v>
      </c>
      <c r="I8531" s="591"/>
      <c r="J8531" s="164" t="s">
        <v>1891</v>
      </c>
      <c r="K8531" s="164" t="s">
        <v>0</v>
      </c>
      <c r="L8531" s="165">
        <v>724</v>
      </c>
    </row>
    <row r="8532" spans="1:12" s="148" customFormat="1" ht="24" customHeight="1" x14ac:dyDescent="0.15">
      <c r="A8532" s="593"/>
      <c r="B8532" s="161" t="s">
        <v>29</v>
      </c>
      <c r="C8532" s="162" t="s">
        <v>30</v>
      </c>
      <c r="D8532" s="162" t="s">
        <v>1893</v>
      </c>
      <c r="E8532" s="162" t="s">
        <v>1894</v>
      </c>
      <c r="F8532" s="592"/>
      <c r="G8532" s="592"/>
      <c r="H8532" s="591" t="s">
        <v>1895</v>
      </c>
      <c r="I8532" s="591"/>
      <c r="J8532" s="589" t="s">
        <v>1891</v>
      </c>
      <c r="K8532" s="589" t="s">
        <v>0</v>
      </c>
      <c r="L8532" s="590">
        <v>640</v>
      </c>
    </row>
    <row r="8533" spans="1:12" s="148" customFormat="1" ht="34.5" customHeight="1" x14ac:dyDescent="0.15">
      <c r="A8533" s="593"/>
      <c r="B8533" s="164" t="s">
        <v>2209</v>
      </c>
      <c r="C8533" s="164" t="s">
        <v>3828</v>
      </c>
      <c r="D8533" s="166">
        <v>43140</v>
      </c>
      <c r="E8533" s="164" t="s">
        <v>3017</v>
      </c>
      <c r="F8533" s="592"/>
      <c r="G8533" s="592"/>
      <c r="H8533" s="591"/>
      <c r="I8533" s="591"/>
      <c r="J8533" s="589"/>
      <c r="K8533" s="589"/>
      <c r="L8533" s="590"/>
    </row>
    <row r="8534" spans="1:12" s="148" customFormat="1" ht="24" customHeight="1" x14ac:dyDescent="0.15">
      <c r="A8534" s="593">
        <v>1620</v>
      </c>
      <c r="B8534" s="161" t="s">
        <v>20</v>
      </c>
      <c r="C8534" s="162" t="s">
        <v>21</v>
      </c>
      <c r="D8534" s="162" t="s">
        <v>1884</v>
      </c>
      <c r="E8534" s="162" t="s">
        <v>1885</v>
      </c>
      <c r="F8534" s="594" t="s">
        <v>14</v>
      </c>
      <c r="G8534" s="594"/>
      <c r="H8534" s="592"/>
      <c r="I8534" s="592"/>
      <c r="J8534" s="592"/>
      <c r="K8534" s="592"/>
      <c r="L8534" s="592"/>
    </row>
    <row r="8535" spans="1:12" s="148" customFormat="1" ht="26.25" customHeight="1" x14ac:dyDescent="0.15">
      <c r="A8535" s="593"/>
      <c r="B8535" s="589" t="s">
        <v>6456</v>
      </c>
      <c r="C8535" s="589" t="s">
        <v>6458</v>
      </c>
      <c r="D8535" s="596">
        <v>43143</v>
      </c>
      <c r="E8535" s="589" t="s">
        <v>1938</v>
      </c>
      <c r="F8535" s="589" t="s">
        <v>1939</v>
      </c>
      <c r="G8535" s="589"/>
      <c r="H8535" s="591" t="s">
        <v>1890</v>
      </c>
      <c r="I8535" s="591"/>
      <c r="J8535" s="164" t="s">
        <v>1891</v>
      </c>
      <c r="K8535" s="164" t="s">
        <v>0</v>
      </c>
      <c r="L8535" s="165">
        <v>747</v>
      </c>
    </row>
    <row r="8536" spans="1:12" s="148" customFormat="1" ht="60.75" customHeight="1" x14ac:dyDescent="0.15">
      <c r="A8536" s="593"/>
      <c r="B8536" s="589"/>
      <c r="C8536" s="589"/>
      <c r="D8536" s="596"/>
      <c r="E8536" s="589"/>
      <c r="F8536" s="589"/>
      <c r="G8536" s="589"/>
      <c r="H8536" s="591" t="s">
        <v>1892</v>
      </c>
      <c r="I8536" s="591"/>
      <c r="J8536" s="164" t="s">
        <v>1891</v>
      </c>
      <c r="K8536" s="164" t="s">
        <v>1891</v>
      </c>
      <c r="L8536" s="165">
        <v>0</v>
      </c>
    </row>
    <row r="8537" spans="1:12" s="148" customFormat="1" ht="24" customHeight="1" x14ac:dyDescent="0.15">
      <c r="A8537" s="593"/>
      <c r="B8537" s="161" t="s">
        <v>29</v>
      </c>
      <c r="C8537" s="162" t="s">
        <v>30</v>
      </c>
      <c r="D8537" s="162" t="s">
        <v>1893</v>
      </c>
      <c r="E8537" s="162" t="s">
        <v>1894</v>
      </c>
      <c r="F8537" s="592"/>
      <c r="G8537" s="592"/>
      <c r="H8537" s="591" t="s">
        <v>1895</v>
      </c>
      <c r="I8537" s="591"/>
      <c r="J8537" s="589" t="s">
        <v>1891</v>
      </c>
      <c r="K8537" s="589" t="s">
        <v>0</v>
      </c>
      <c r="L8537" s="590">
        <v>2299</v>
      </c>
    </row>
    <row r="8538" spans="1:12" s="148" customFormat="1" ht="34.5" customHeight="1" x14ac:dyDescent="0.15">
      <c r="A8538" s="593"/>
      <c r="B8538" s="164" t="s">
        <v>2209</v>
      </c>
      <c r="C8538" s="164" t="s">
        <v>1939</v>
      </c>
      <c r="D8538" s="166">
        <v>43146</v>
      </c>
      <c r="E8538" s="164" t="s">
        <v>3727</v>
      </c>
      <c r="F8538" s="592"/>
      <c r="G8538" s="592"/>
      <c r="H8538" s="591"/>
      <c r="I8538" s="591"/>
      <c r="J8538" s="589"/>
      <c r="K8538" s="589"/>
      <c r="L8538" s="590"/>
    </row>
    <row r="8539" spans="1:12" s="148" customFormat="1" ht="24" customHeight="1" x14ac:dyDescent="0.15">
      <c r="A8539" s="593">
        <v>1621</v>
      </c>
      <c r="B8539" s="161" t="s">
        <v>20</v>
      </c>
      <c r="C8539" s="162" t="s">
        <v>21</v>
      </c>
      <c r="D8539" s="162" t="s">
        <v>1884</v>
      </c>
      <c r="E8539" s="162" t="s">
        <v>1885</v>
      </c>
      <c r="F8539" s="594" t="s">
        <v>14</v>
      </c>
      <c r="G8539" s="594"/>
      <c r="H8539" s="592"/>
      <c r="I8539" s="592"/>
      <c r="J8539" s="592"/>
      <c r="K8539" s="592"/>
      <c r="L8539" s="592"/>
    </row>
    <row r="8540" spans="1:12" s="148" customFormat="1" ht="26.25" customHeight="1" x14ac:dyDescent="0.15">
      <c r="A8540" s="593"/>
      <c r="B8540" s="589" t="s">
        <v>6459</v>
      </c>
      <c r="C8540" s="595" t="s">
        <v>6460</v>
      </c>
      <c r="D8540" s="596">
        <v>43051</v>
      </c>
      <c r="E8540" s="589" t="s">
        <v>2683</v>
      </c>
      <c r="F8540" s="589" t="s">
        <v>6461</v>
      </c>
      <c r="G8540" s="589"/>
      <c r="H8540" s="591" t="s">
        <v>1890</v>
      </c>
      <c r="I8540" s="591"/>
      <c r="J8540" s="164" t="s">
        <v>1891</v>
      </c>
      <c r="K8540" s="164" t="s">
        <v>0</v>
      </c>
      <c r="L8540" s="165">
        <v>5834.28</v>
      </c>
    </row>
    <row r="8541" spans="1:12" s="148" customFormat="1" ht="249.75" customHeight="1" x14ac:dyDescent="0.15">
      <c r="A8541" s="593"/>
      <c r="B8541" s="589"/>
      <c r="C8541" s="595"/>
      <c r="D8541" s="596"/>
      <c r="E8541" s="589"/>
      <c r="F8541" s="589"/>
      <c r="G8541" s="589"/>
      <c r="H8541" s="591" t="s">
        <v>1892</v>
      </c>
      <c r="I8541" s="591"/>
      <c r="J8541" s="164" t="s">
        <v>1891</v>
      </c>
      <c r="K8541" s="164" t="s">
        <v>0</v>
      </c>
      <c r="L8541" s="165">
        <v>771.82</v>
      </c>
    </row>
    <row r="8542" spans="1:12" s="148" customFormat="1" ht="24" customHeight="1" x14ac:dyDescent="0.15">
      <c r="A8542" s="593"/>
      <c r="B8542" s="161" t="s">
        <v>29</v>
      </c>
      <c r="C8542" s="162" t="s">
        <v>30</v>
      </c>
      <c r="D8542" s="162" t="s">
        <v>1893</v>
      </c>
      <c r="E8542" s="162" t="s">
        <v>1894</v>
      </c>
      <c r="F8542" s="592"/>
      <c r="G8542" s="592"/>
      <c r="H8542" s="591" t="s">
        <v>1895</v>
      </c>
      <c r="I8542" s="591"/>
      <c r="J8542" s="589" t="s">
        <v>1891</v>
      </c>
      <c r="K8542" s="589" t="s">
        <v>1891</v>
      </c>
      <c r="L8542" s="590">
        <v>0</v>
      </c>
    </row>
    <row r="8543" spans="1:12" s="148" customFormat="1" ht="24" customHeight="1" x14ac:dyDescent="0.15">
      <c r="A8543" s="593"/>
      <c r="B8543" s="164" t="s">
        <v>1896</v>
      </c>
      <c r="C8543" s="164" t="s">
        <v>6461</v>
      </c>
      <c r="D8543" s="166">
        <v>43083</v>
      </c>
      <c r="E8543" s="164" t="s">
        <v>6462</v>
      </c>
      <c r="F8543" s="592"/>
      <c r="G8543" s="592"/>
      <c r="H8543" s="591"/>
      <c r="I8543" s="591"/>
      <c r="J8543" s="589"/>
      <c r="K8543" s="589"/>
      <c r="L8543" s="590"/>
    </row>
    <row r="8544" spans="1:12" s="148" customFormat="1" ht="24" customHeight="1" x14ac:dyDescent="0.15">
      <c r="A8544" s="593">
        <v>1622</v>
      </c>
      <c r="B8544" s="161" t="s">
        <v>20</v>
      </c>
      <c r="C8544" s="162" t="s">
        <v>21</v>
      </c>
      <c r="D8544" s="162" t="s">
        <v>1884</v>
      </c>
      <c r="E8544" s="162" t="s">
        <v>1885</v>
      </c>
      <c r="F8544" s="594" t="s">
        <v>14</v>
      </c>
      <c r="G8544" s="594"/>
      <c r="H8544" s="592"/>
      <c r="I8544" s="592"/>
      <c r="J8544" s="592"/>
      <c r="K8544" s="592"/>
      <c r="L8544" s="592"/>
    </row>
    <row r="8545" spans="1:12" s="148" customFormat="1" ht="26.25" customHeight="1" x14ac:dyDescent="0.15">
      <c r="A8545" s="593"/>
      <c r="B8545" s="589" t="s">
        <v>6463</v>
      </c>
      <c r="C8545" s="595" t="s">
        <v>6464</v>
      </c>
      <c r="D8545" s="596">
        <v>43027</v>
      </c>
      <c r="E8545" s="589" t="s">
        <v>6465</v>
      </c>
      <c r="F8545" s="589" t="s">
        <v>4021</v>
      </c>
      <c r="G8545" s="589"/>
      <c r="H8545" s="591" t="s">
        <v>1890</v>
      </c>
      <c r="I8545" s="591"/>
      <c r="J8545" s="164" t="s">
        <v>1891</v>
      </c>
      <c r="K8545" s="164" t="s">
        <v>0</v>
      </c>
      <c r="L8545" s="165">
        <v>478.5</v>
      </c>
    </row>
    <row r="8546" spans="1:12" s="148" customFormat="1" ht="260.25" customHeight="1" x14ac:dyDescent="0.15">
      <c r="A8546" s="593"/>
      <c r="B8546" s="589"/>
      <c r="C8546" s="595"/>
      <c r="D8546" s="596"/>
      <c r="E8546" s="589"/>
      <c r="F8546" s="589"/>
      <c r="G8546" s="589"/>
      <c r="H8546" s="591" t="s">
        <v>1892</v>
      </c>
      <c r="I8546" s="591"/>
      <c r="J8546" s="164" t="s">
        <v>1891</v>
      </c>
      <c r="K8546" s="164" t="s">
        <v>1891</v>
      </c>
      <c r="L8546" s="165">
        <v>0</v>
      </c>
    </row>
    <row r="8547" spans="1:12" s="148" customFormat="1" ht="24" customHeight="1" x14ac:dyDescent="0.15">
      <c r="A8547" s="593"/>
      <c r="B8547" s="161" t="s">
        <v>29</v>
      </c>
      <c r="C8547" s="162" t="s">
        <v>30</v>
      </c>
      <c r="D8547" s="162" t="s">
        <v>1893</v>
      </c>
      <c r="E8547" s="162" t="s">
        <v>1894</v>
      </c>
      <c r="F8547" s="592"/>
      <c r="G8547" s="592"/>
      <c r="H8547" s="591" t="s">
        <v>1895</v>
      </c>
      <c r="I8547" s="591"/>
      <c r="J8547" s="589" t="s">
        <v>1891</v>
      </c>
      <c r="K8547" s="589" t="s">
        <v>1891</v>
      </c>
      <c r="L8547" s="590">
        <v>0</v>
      </c>
    </row>
    <row r="8548" spans="1:12" s="148" customFormat="1" ht="24" customHeight="1" x14ac:dyDescent="0.15">
      <c r="A8548" s="593"/>
      <c r="B8548" s="164" t="s">
        <v>1896</v>
      </c>
      <c r="C8548" s="164" t="s">
        <v>4021</v>
      </c>
      <c r="D8548" s="166">
        <v>43031</v>
      </c>
      <c r="E8548" s="164" t="s">
        <v>2689</v>
      </c>
      <c r="F8548" s="592"/>
      <c r="G8548" s="592"/>
      <c r="H8548" s="591"/>
      <c r="I8548" s="591"/>
      <c r="J8548" s="589"/>
      <c r="K8548" s="589"/>
      <c r="L8548" s="590"/>
    </row>
    <row r="8549" spans="1:12" s="148" customFormat="1" ht="24" customHeight="1" x14ac:dyDescent="0.15">
      <c r="A8549" s="593">
        <v>1623</v>
      </c>
      <c r="B8549" s="161" t="s">
        <v>20</v>
      </c>
      <c r="C8549" s="162" t="s">
        <v>21</v>
      </c>
      <c r="D8549" s="162" t="s">
        <v>1884</v>
      </c>
      <c r="E8549" s="162" t="s">
        <v>1885</v>
      </c>
      <c r="F8549" s="594" t="s">
        <v>14</v>
      </c>
      <c r="G8549" s="594"/>
      <c r="H8549" s="592"/>
      <c r="I8549" s="592"/>
      <c r="J8549" s="592"/>
      <c r="K8549" s="592"/>
      <c r="L8549" s="592"/>
    </row>
    <row r="8550" spans="1:12" s="148" customFormat="1" ht="26.25" customHeight="1" x14ac:dyDescent="0.15">
      <c r="A8550" s="593"/>
      <c r="B8550" s="589" t="s">
        <v>6466</v>
      </c>
      <c r="C8550" s="595" t="s">
        <v>6467</v>
      </c>
      <c r="D8550" s="596">
        <v>43023</v>
      </c>
      <c r="E8550" s="589" t="s">
        <v>2372</v>
      </c>
      <c r="F8550" s="589" t="s">
        <v>6468</v>
      </c>
      <c r="G8550" s="589"/>
      <c r="H8550" s="591" t="s">
        <v>1890</v>
      </c>
      <c r="I8550" s="591"/>
      <c r="J8550" s="164" t="s">
        <v>1891</v>
      </c>
      <c r="K8550" s="164" t="s">
        <v>0</v>
      </c>
      <c r="L8550" s="165">
        <v>394</v>
      </c>
    </row>
    <row r="8551" spans="1:12" s="148" customFormat="1" ht="50.25" customHeight="1" x14ac:dyDescent="0.15">
      <c r="A8551" s="593"/>
      <c r="B8551" s="589"/>
      <c r="C8551" s="595"/>
      <c r="D8551" s="596"/>
      <c r="E8551" s="589"/>
      <c r="F8551" s="589"/>
      <c r="G8551" s="589"/>
      <c r="H8551" s="591" t="s">
        <v>1892</v>
      </c>
      <c r="I8551" s="591"/>
      <c r="J8551" s="164" t="s">
        <v>1891</v>
      </c>
      <c r="K8551" s="164" t="s">
        <v>0</v>
      </c>
      <c r="L8551" s="165">
        <v>281</v>
      </c>
    </row>
    <row r="8552" spans="1:12" s="148" customFormat="1" ht="24" customHeight="1" x14ac:dyDescent="0.15">
      <c r="A8552" s="593"/>
      <c r="B8552" s="161" t="s">
        <v>29</v>
      </c>
      <c r="C8552" s="162" t="s">
        <v>30</v>
      </c>
      <c r="D8552" s="162" t="s">
        <v>1893</v>
      </c>
      <c r="E8552" s="162" t="s">
        <v>1894</v>
      </c>
      <c r="F8552" s="592"/>
      <c r="G8552" s="592"/>
      <c r="H8552" s="591" t="s">
        <v>1895</v>
      </c>
      <c r="I8552" s="591"/>
      <c r="J8552" s="589" t="s">
        <v>1891</v>
      </c>
      <c r="K8552" s="589" t="s">
        <v>0</v>
      </c>
      <c r="L8552" s="590">
        <v>153.5</v>
      </c>
    </row>
    <row r="8553" spans="1:12" s="148" customFormat="1" ht="24" customHeight="1" x14ac:dyDescent="0.15">
      <c r="A8553" s="593"/>
      <c r="B8553" s="164" t="s">
        <v>1896</v>
      </c>
      <c r="C8553" s="164" t="s">
        <v>6468</v>
      </c>
      <c r="D8553" s="166">
        <v>43025</v>
      </c>
      <c r="E8553" s="164" t="s">
        <v>3525</v>
      </c>
      <c r="F8553" s="592"/>
      <c r="G8553" s="592"/>
      <c r="H8553" s="591"/>
      <c r="I8553" s="591"/>
      <c r="J8553" s="589"/>
      <c r="K8553" s="589"/>
      <c r="L8553" s="590"/>
    </row>
    <row r="8554" spans="1:12" s="148" customFormat="1" ht="24" customHeight="1" x14ac:dyDescent="0.15">
      <c r="A8554" s="593">
        <v>1624</v>
      </c>
      <c r="B8554" s="161" t="s">
        <v>20</v>
      </c>
      <c r="C8554" s="162" t="s">
        <v>21</v>
      </c>
      <c r="D8554" s="162" t="s">
        <v>1884</v>
      </c>
      <c r="E8554" s="162" t="s">
        <v>1885</v>
      </c>
      <c r="F8554" s="594" t="s">
        <v>14</v>
      </c>
      <c r="G8554" s="594"/>
      <c r="H8554" s="592"/>
      <c r="I8554" s="592"/>
      <c r="J8554" s="592"/>
      <c r="K8554" s="592"/>
      <c r="L8554" s="592"/>
    </row>
    <row r="8555" spans="1:12" s="148" customFormat="1" ht="26.25" customHeight="1" x14ac:dyDescent="0.15">
      <c r="A8555" s="593"/>
      <c r="B8555" s="589" t="s">
        <v>6469</v>
      </c>
      <c r="C8555" s="595" t="s">
        <v>6470</v>
      </c>
      <c r="D8555" s="596">
        <v>43017</v>
      </c>
      <c r="E8555" s="589" t="s">
        <v>2633</v>
      </c>
      <c r="F8555" s="589" t="s">
        <v>2700</v>
      </c>
      <c r="G8555" s="589"/>
      <c r="H8555" s="591" t="s">
        <v>1890</v>
      </c>
      <c r="I8555" s="591"/>
      <c r="J8555" s="164" t="s">
        <v>1891</v>
      </c>
      <c r="K8555" s="164" t="s">
        <v>0</v>
      </c>
      <c r="L8555" s="165">
        <v>500</v>
      </c>
    </row>
    <row r="8556" spans="1:12" s="148" customFormat="1" ht="312.75" customHeight="1" x14ac:dyDescent="0.15">
      <c r="A8556" s="593"/>
      <c r="B8556" s="589"/>
      <c r="C8556" s="595"/>
      <c r="D8556" s="596"/>
      <c r="E8556" s="589"/>
      <c r="F8556" s="589"/>
      <c r="G8556" s="589"/>
      <c r="H8556" s="591" t="s">
        <v>1892</v>
      </c>
      <c r="I8556" s="591"/>
      <c r="J8556" s="164" t="s">
        <v>1891</v>
      </c>
      <c r="K8556" s="164" t="s">
        <v>0</v>
      </c>
      <c r="L8556" s="165">
        <v>562.53</v>
      </c>
    </row>
    <row r="8557" spans="1:12" s="148" customFormat="1" ht="24" customHeight="1" x14ac:dyDescent="0.15">
      <c r="A8557" s="593"/>
      <c r="B8557" s="161" t="s">
        <v>29</v>
      </c>
      <c r="C8557" s="162" t="s">
        <v>30</v>
      </c>
      <c r="D8557" s="162" t="s">
        <v>1893</v>
      </c>
      <c r="E8557" s="162" t="s">
        <v>1894</v>
      </c>
      <c r="F8557" s="592"/>
      <c r="G8557" s="592"/>
      <c r="H8557" s="591" t="s">
        <v>1895</v>
      </c>
      <c r="I8557" s="591"/>
      <c r="J8557" s="589" t="s">
        <v>1891</v>
      </c>
      <c r="K8557" s="589" t="s">
        <v>0</v>
      </c>
      <c r="L8557" s="590">
        <v>500</v>
      </c>
    </row>
    <row r="8558" spans="1:12" s="148" customFormat="1" ht="34.5" customHeight="1" x14ac:dyDescent="0.15">
      <c r="A8558" s="593"/>
      <c r="B8558" s="164" t="s">
        <v>2388</v>
      </c>
      <c r="C8558" s="164" t="s">
        <v>2700</v>
      </c>
      <c r="D8558" s="166">
        <v>43021</v>
      </c>
      <c r="E8558" s="164" t="s">
        <v>5161</v>
      </c>
      <c r="F8558" s="592"/>
      <c r="G8558" s="592"/>
      <c r="H8558" s="591"/>
      <c r="I8558" s="591"/>
      <c r="J8558" s="589"/>
      <c r="K8558" s="589"/>
      <c r="L8558" s="590"/>
    </row>
    <row r="8559" spans="1:12" s="148" customFormat="1" ht="24" customHeight="1" x14ac:dyDescent="0.15">
      <c r="A8559" s="593">
        <v>1625</v>
      </c>
      <c r="B8559" s="161" t="s">
        <v>20</v>
      </c>
      <c r="C8559" s="162" t="s">
        <v>21</v>
      </c>
      <c r="D8559" s="162" t="s">
        <v>1884</v>
      </c>
      <c r="E8559" s="162" t="s">
        <v>1885</v>
      </c>
      <c r="F8559" s="594" t="s">
        <v>14</v>
      </c>
      <c r="G8559" s="594"/>
      <c r="H8559" s="592"/>
      <c r="I8559" s="592"/>
      <c r="J8559" s="592"/>
      <c r="K8559" s="592"/>
      <c r="L8559" s="592"/>
    </row>
    <row r="8560" spans="1:12" s="148" customFormat="1" ht="26.25" customHeight="1" x14ac:dyDescent="0.15">
      <c r="A8560" s="593"/>
      <c r="B8560" s="589" t="s">
        <v>6469</v>
      </c>
      <c r="C8560" s="595" t="s">
        <v>6471</v>
      </c>
      <c r="D8560" s="596">
        <v>43053</v>
      </c>
      <c r="E8560" s="589" t="s">
        <v>2535</v>
      </c>
      <c r="F8560" s="589" t="s">
        <v>6472</v>
      </c>
      <c r="G8560" s="589"/>
      <c r="H8560" s="591" t="s">
        <v>1890</v>
      </c>
      <c r="I8560" s="591"/>
      <c r="J8560" s="164" t="s">
        <v>1891</v>
      </c>
      <c r="K8560" s="164" t="s">
        <v>0</v>
      </c>
      <c r="L8560" s="165">
        <v>543.78</v>
      </c>
    </row>
    <row r="8561" spans="1:12" s="148" customFormat="1" ht="408.95" customHeight="1" x14ac:dyDescent="0.15">
      <c r="A8561" s="593"/>
      <c r="B8561" s="589"/>
      <c r="C8561" s="595"/>
      <c r="D8561" s="596"/>
      <c r="E8561" s="589"/>
      <c r="F8561" s="589"/>
      <c r="G8561" s="589"/>
      <c r="H8561" s="591" t="s">
        <v>1892</v>
      </c>
      <c r="I8561" s="591"/>
      <c r="J8561" s="589" t="s">
        <v>1891</v>
      </c>
      <c r="K8561" s="589" t="s">
        <v>0</v>
      </c>
      <c r="L8561" s="590">
        <v>1556.87</v>
      </c>
    </row>
    <row r="8562" spans="1:12" s="148" customFormat="1" ht="71.849999999999994" customHeight="1" x14ac:dyDescent="0.15">
      <c r="A8562" s="593"/>
      <c r="B8562" s="589"/>
      <c r="C8562" s="595"/>
      <c r="D8562" s="596"/>
      <c r="E8562" s="589"/>
      <c r="F8562" s="589"/>
      <c r="G8562" s="589"/>
      <c r="H8562" s="591"/>
      <c r="I8562" s="591"/>
      <c r="J8562" s="589"/>
      <c r="K8562" s="589"/>
      <c r="L8562" s="590"/>
    </row>
    <row r="8563" spans="1:12" s="148" customFormat="1" ht="24" customHeight="1" x14ac:dyDescent="0.15">
      <c r="A8563" s="593"/>
      <c r="B8563" s="161" t="s">
        <v>29</v>
      </c>
      <c r="C8563" s="162" t="s">
        <v>30</v>
      </c>
      <c r="D8563" s="162" t="s">
        <v>1893</v>
      </c>
      <c r="E8563" s="162" t="s">
        <v>1894</v>
      </c>
      <c r="F8563" s="592"/>
      <c r="G8563" s="592"/>
      <c r="H8563" s="591" t="s">
        <v>1895</v>
      </c>
      <c r="I8563" s="591"/>
      <c r="J8563" s="589" t="s">
        <v>1891</v>
      </c>
      <c r="K8563" s="589" t="s">
        <v>0</v>
      </c>
      <c r="L8563" s="590">
        <v>100</v>
      </c>
    </row>
    <row r="8564" spans="1:12" s="148" customFormat="1" ht="34.5" customHeight="1" x14ac:dyDescent="0.15">
      <c r="A8564" s="593"/>
      <c r="B8564" s="164" t="s">
        <v>2388</v>
      </c>
      <c r="C8564" s="164" t="s">
        <v>6472</v>
      </c>
      <c r="D8564" s="166">
        <v>43056</v>
      </c>
      <c r="E8564" s="164" t="s">
        <v>5830</v>
      </c>
      <c r="F8564" s="592"/>
      <c r="G8564" s="592"/>
      <c r="H8564" s="591"/>
      <c r="I8564" s="591"/>
      <c r="J8564" s="589"/>
      <c r="K8564" s="589"/>
      <c r="L8564" s="590"/>
    </row>
    <row r="8565" spans="1:12" s="148" customFormat="1" ht="24" customHeight="1" x14ac:dyDescent="0.15">
      <c r="A8565" s="593">
        <v>1626</v>
      </c>
      <c r="B8565" s="161" t="s">
        <v>20</v>
      </c>
      <c r="C8565" s="162" t="s">
        <v>21</v>
      </c>
      <c r="D8565" s="162" t="s">
        <v>1884</v>
      </c>
      <c r="E8565" s="162" t="s">
        <v>1885</v>
      </c>
      <c r="F8565" s="594" t="s">
        <v>14</v>
      </c>
      <c r="G8565" s="594"/>
      <c r="H8565" s="592"/>
      <c r="I8565" s="592"/>
      <c r="J8565" s="592"/>
      <c r="K8565" s="592"/>
      <c r="L8565" s="592"/>
    </row>
    <row r="8566" spans="1:12" s="148" customFormat="1" ht="26.25" customHeight="1" x14ac:dyDescent="0.15">
      <c r="A8566" s="593"/>
      <c r="B8566" s="589" t="s">
        <v>6469</v>
      </c>
      <c r="C8566" s="595" t="s">
        <v>6473</v>
      </c>
      <c r="D8566" s="596">
        <v>43160</v>
      </c>
      <c r="E8566" s="589" t="s">
        <v>1973</v>
      </c>
      <c r="F8566" s="589" t="s">
        <v>2697</v>
      </c>
      <c r="G8566" s="589"/>
      <c r="H8566" s="591" t="s">
        <v>1890</v>
      </c>
      <c r="I8566" s="591"/>
      <c r="J8566" s="164" t="s">
        <v>1891</v>
      </c>
      <c r="K8566" s="164" t="s">
        <v>0</v>
      </c>
      <c r="L8566" s="165">
        <v>682.44</v>
      </c>
    </row>
    <row r="8567" spans="1:12" s="148" customFormat="1" ht="408.95" customHeight="1" x14ac:dyDescent="0.15">
      <c r="A8567" s="593"/>
      <c r="B8567" s="589"/>
      <c r="C8567" s="595"/>
      <c r="D8567" s="596"/>
      <c r="E8567" s="589"/>
      <c r="F8567" s="589"/>
      <c r="G8567" s="589"/>
      <c r="H8567" s="591" t="s">
        <v>1892</v>
      </c>
      <c r="I8567" s="591"/>
      <c r="J8567" s="589" t="s">
        <v>1891</v>
      </c>
      <c r="K8567" s="589" t="s">
        <v>0</v>
      </c>
      <c r="L8567" s="590">
        <v>300</v>
      </c>
    </row>
    <row r="8568" spans="1:12" s="148" customFormat="1" ht="155.85" customHeight="1" x14ac:dyDescent="0.15">
      <c r="A8568" s="593"/>
      <c r="B8568" s="589"/>
      <c r="C8568" s="595"/>
      <c r="D8568" s="596"/>
      <c r="E8568" s="589"/>
      <c r="F8568" s="589"/>
      <c r="G8568" s="589"/>
      <c r="H8568" s="591"/>
      <c r="I8568" s="591"/>
      <c r="J8568" s="589"/>
      <c r="K8568" s="589"/>
      <c r="L8568" s="590"/>
    </row>
    <row r="8569" spans="1:12" s="148" customFormat="1" ht="24" customHeight="1" x14ac:dyDescent="0.15">
      <c r="A8569" s="593"/>
      <c r="B8569" s="161" t="s">
        <v>29</v>
      </c>
      <c r="C8569" s="162" t="s">
        <v>30</v>
      </c>
      <c r="D8569" s="162" t="s">
        <v>1893</v>
      </c>
      <c r="E8569" s="162" t="s">
        <v>1894</v>
      </c>
      <c r="F8569" s="592"/>
      <c r="G8569" s="592"/>
      <c r="H8569" s="591" t="s">
        <v>1895</v>
      </c>
      <c r="I8569" s="591"/>
      <c r="J8569" s="589" t="s">
        <v>1891</v>
      </c>
      <c r="K8569" s="589" t="s">
        <v>0</v>
      </c>
      <c r="L8569" s="590">
        <v>62</v>
      </c>
    </row>
    <row r="8570" spans="1:12" s="148" customFormat="1" ht="34.5" customHeight="1" x14ac:dyDescent="0.15">
      <c r="A8570" s="593"/>
      <c r="B8570" s="164" t="s">
        <v>2388</v>
      </c>
      <c r="C8570" s="164" t="s">
        <v>2697</v>
      </c>
      <c r="D8570" s="166">
        <v>43163</v>
      </c>
      <c r="E8570" s="164" t="s">
        <v>2096</v>
      </c>
      <c r="F8570" s="592"/>
      <c r="G8570" s="592"/>
      <c r="H8570" s="591"/>
      <c r="I8570" s="591"/>
      <c r="J8570" s="589"/>
      <c r="K8570" s="589"/>
      <c r="L8570" s="590"/>
    </row>
    <row r="8571" spans="1:12" s="148" customFormat="1" ht="24" customHeight="1" x14ac:dyDescent="0.15">
      <c r="A8571" s="593">
        <v>1627</v>
      </c>
      <c r="B8571" s="161" t="s">
        <v>20</v>
      </c>
      <c r="C8571" s="162" t="s">
        <v>21</v>
      </c>
      <c r="D8571" s="162" t="s">
        <v>1884</v>
      </c>
      <c r="E8571" s="162" t="s">
        <v>1885</v>
      </c>
      <c r="F8571" s="594" t="s">
        <v>14</v>
      </c>
      <c r="G8571" s="594"/>
      <c r="H8571" s="592"/>
      <c r="I8571" s="592"/>
      <c r="J8571" s="592"/>
      <c r="K8571" s="592"/>
      <c r="L8571" s="592"/>
    </row>
    <row r="8572" spans="1:12" s="148" customFormat="1" ht="26.25" customHeight="1" x14ac:dyDescent="0.15">
      <c r="A8572" s="593"/>
      <c r="B8572" s="589" t="s">
        <v>6474</v>
      </c>
      <c r="C8572" s="589" t="s">
        <v>6475</v>
      </c>
      <c r="D8572" s="596">
        <v>43029</v>
      </c>
      <c r="E8572" s="589" t="s">
        <v>4276</v>
      </c>
      <c r="F8572" s="589" t="s">
        <v>4277</v>
      </c>
      <c r="G8572" s="589"/>
      <c r="H8572" s="591" t="s">
        <v>1890</v>
      </c>
      <c r="I8572" s="591"/>
      <c r="J8572" s="164" t="s">
        <v>1891</v>
      </c>
      <c r="K8572" s="164" t="s">
        <v>0</v>
      </c>
      <c r="L8572" s="165">
        <v>1030.3800000000001</v>
      </c>
    </row>
    <row r="8573" spans="1:12" s="148" customFormat="1" ht="81.75" customHeight="1" x14ac:dyDescent="0.15">
      <c r="A8573" s="593"/>
      <c r="B8573" s="589"/>
      <c r="C8573" s="589"/>
      <c r="D8573" s="596"/>
      <c r="E8573" s="589"/>
      <c r="F8573" s="589"/>
      <c r="G8573" s="589"/>
      <c r="H8573" s="591" t="s">
        <v>1892</v>
      </c>
      <c r="I8573" s="591"/>
      <c r="J8573" s="164" t="s">
        <v>1891</v>
      </c>
      <c r="K8573" s="164" t="s">
        <v>0</v>
      </c>
      <c r="L8573" s="165">
        <v>2818.9</v>
      </c>
    </row>
    <row r="8574" spans="1:12" s="148" customFormat="1" ht="24" customHeight="1" x14ac:dyDescent="0.15">
      <c r="A8574" s="593"/>
      <c r="B8574" s="161" t="s">
        <v>29</v>
      </c>
      <c r="C8574" s="162" t="s">
        <v>30</v>
      </c>
      <c r="D8574" s="162" t="s">
        <v>1893</v>
      </c>
      <c r="E8574" s="162" t="s">
        <v>1894</v>
      </c>
      <c r="F8574" s="592"/>
      <c r="G8574" s="592"/>
      <c r="H8574" s="591" t="s">
        <v>1895</v>
      </c>
      <c r="I8574" s="591"/>
      <c r="J8574" s="589" t="s">
        <v>1891</v>
      </c>
      <c r="K8574" s="589" t="s">
        <v>0</v>
      </c>
      <c r="L8574" s="590">
        <v>112.19</v>
      </c>
    </row>
    <row r="8575" spans="1:12" s="148" customFormat="1" ht="34.5" customHeight="1" x14ac:dyDescent="0.15">
      <c r="A8575" s="593"/>
      <c r="B8575" s="164" t="s">
        <v>6476</v>
      </c>
      <c r="C8575" s="164" t="s">
        <v>4277</v>
      </c>
      <c r="D8575" s="166">
        <v>43036</v>
      </c>
      <c r="E8575" s="164" t="s">
        <v>5978</v>
      </c>
      <c r="F8575" s="592"/>
      <c r="G8575" s="592"/>
      <c r="H8575" s="591"/>
      <c r="I8575" s="591"/>
      <c r="J8575" s="589"/>
      <c r="K8575" s="589"/>
      <c r="L8575" s="590"/>
    </row>
    <row r="8576" spans="1:12" s="148" customFormat="1" ht="24" customHeight="1" x14ac:dyDescent="0.15">
      <c r="A8576" s="593">
        <v>1628</v>
      </c>
      <c r="B8576" s="161" t="s">
        <v>20</v>
      </c>
      <c r="C8576" s="162" t="s">
        <v>21</v>
      </c>
      <c r="D8576" s="162" t="s">
        <v>1884</v>
      </c>
      <c r="E8576" s="162" t="s">
        <v>1885</v>
      </c>
      <c r="F8576" s="594" t="s">
        <v>14</v>
      </c>
      <c r="G8576" s="594"/>
      <c r="H8576" s="592"/>
      <c r="I8576" s="592"/>
      <c r="J8576" s="592"/>
      <c r="K8576" s="592"/>
      <c r="L8576" s="592"/>
    </row>
    <row r="8577" spans="1:12" s="148" customFormat="1" ht="26.25" customHeight="1" x14ac:dyDescent="0.15">
      <c r="A8577" s="593"/>
      <c r="B8577" s="589" t="s">
        <v>6477</v>
      </c>
      <c r="C8577" s="595" t="s">
        <v>6478</v>
      </c>
      <c r="D8577" s="596">
        <v>43070</v>
      </c>
      <c r="E8577" s="589" t="s">
        <v>2439</v>
      </c>
      <c r="F8577" s="589" t="s">
        <v>3116</v>
      </c>
      <c r="G8577" s="589"/>
      <c r="H8577" s="591" t="s">
        <v>1890</v>
      </c>
      <c r="I8577" s="591"/>
      <c r="J8577" s="164" t="s">
        <v>1891</v>
      </c>
      <c r="K8577" s="164" t="s">
        <v>1891</v>
      </c>
      <c r="L8577" s="165">
        <v>0</v>
      </c>
    </row>
    <row r="8578" spans="1:12" s="148" customFormat="1" ht="260.25" customHeight="1" x14ac:dyDescent="0.15">
      <c r="A8578" s="593"/>
      <c r="B8578" s="589"/>
      <c r="C8578" s="595"/>
      <c r="D8578" s="596"/>
      <c r="E8578" s="589"/>
      <c r="F8578" s="589"/>
      <c r="G8578" s="589"/>
      <c r="H8578" s="591" t="s">
        <v>1892</v>
      </c>
      <c r="I8578" s="591"/>
      <c r="J8578" s="164" t="s">
        <v>1891</v>
      </c>
      <c r="K8578" s="164" t="s">
        <v>0</v>
      </c>
      <c r="L8578" s="165">
        <v>1200</v>
      </c>
    </row>
    <row r="8579" spans="1:12" s="148" customFormat="1" ht="24" customHeight="1" x14ac:dyDescent="0.15">
      <c r="A8579" s="593"/>
      <c r="B8579" s="161" t="s">
        <v>29</v>
      </c>
      <c r="C8579" s="162" t="s">
        <v>30</v>
      </c>
      <c r="D8579" s="162" t="s">
        <v>1893</v>
      </c>
      <c r="E8579" s="162" t="s">
        <v>1894</v>
      </c>
      <c r="F8579" s="592"/>
      <c r="G8579" s="592"/>
      <c r="H8579" s="591" t="s">
        <v>1895</v>
      </c>
      <c r="I8579" s="591"/>
      <c r="J8579" s="589" t="s">
        <v>1891</v>
      </c>
      <c r="K8579" s="589" t="s">
        <v>1891</v>
      </c>
      <c r="L8579" s="590">
        <v>0</v>
      </c>
    </row>
    <row r="8580" spans="1:12" s="148" customFormat="1" ht="24" customHeight="1" x14ac:dyDescent="0.15">
      <c r="A8580" s="593"/>
      <c r="B8580" s="164" t="s">
        <v>1896</v>
      </c>
      <c r="C8580" s="164" t="s">
        <v>3116</v>
      </c>
      <c r="D8580" s="166">
        <v>43084</v>
      </c>
      <c r="E8580" s="164" t="s">
        <v>3117</v>
      </c>
      <c r="F8580" s="592"/>
      <c r="G8580" s="592"/>
      <c r="H8580" s="591"/>
      <c r="I8580" s="591"/>
      <c r="J8580" s="589"/>
      <c r="K8580" s="589"/>
      <c r="L8580" s="590"/>
    </row>
    <row r="8581" spans="1:12" s="148" customFormat="1" ht="24" customHeight="1" x14ac:dyDescent="0.15">
      <c r="A8581" s="593">
        <v>1629</v>
      </c>
      <c r="B8581" s="161" t="s">
        <v>20</v>
      </c>
      <c r="C8581" s="162" t="s">
        <v>21</v>
      </c>
      <c r="D8581" s="162" t="s">
        <v>1884</v>
      </c>
      <c r="E8581" s="162" t="s">
        <v>1885</v>
      </c>
      <c r="F8581" s="594" t="s">
        <v>14</v>
      </c>
      <c r="G8581" s="594"/>
      <c r="H8581" s="592"/>
      <c r="I8581" s="592"/>
      <c r="J8581" s="592"/>
      <c r="K8581" s="592"/>
      <c r="L8581" s="592"/>
    </row>
    <row r="8582" spans="1:12" s="148" customFormat="1" ht="26.25" customHeight="1" x14ac:dyDescent="0.15">
      <c r="A8582" s="593"/>
      <c r="B8582" s="589" t="s">
        <v>6477</v>
      </c>
      <c r="C8582" s="595" t="s">
        <v>6478</v>
      </c>
      <c r="D8582" s="596">
        <v>43070</v>
      </c>
      <c r="E8582" s="589" t="s">
        <v>2439</v>
      </c>
      <c r="F8582" s="589" t="s">
        <v>3118</v>
      </c>
      <c r="G8582" s="589"/>
      <c r="H8582" s="591" t="s">
        <v>1890</v>
      </c>
      <c r="I8582" s="591"/>
      <c r="J8582" s="164" t="s">
        <v>1891</v>
      </c>
      <c r="K8582" s="164" t="s">
        <v>0</v>
      </c>
      <c r="L8582" s="165">
        <v>2472</v>
      </c>
    </row>
    <row r="8583" spans="1:12" s="148" customFormat="1" ht="260.25" customHeight="1" x14ac:dyDescent="0.15">
      <c r="A8583" s="593"/>
      <c r="B8583" s="589"/>
      <c r="C8583" s="595"/>
      <c r="D8583" s="596"/>
      <c r="E8583" s="589"/>
      <c r="F8583" s="589"/>
      <c r="G8583" s="589"/>
      <c r="H8583" s="591" t="s">
        <v>1892</v>
      </c>
      <c r="I8583" s="591"/>
      <c r="J8583" s="164" t="s">
        <v>1891</v>
      </c>
      <c r="K8583" s="164" t="s">
        <v>1891</v>
      </c>
      <c r="L8583" s="165">
        <v>0</v>
      </c>
    </row>
    <row r="8584" spans="1:12" s="148" customFormat="1" ht="24" customHeight="1" x14ac:dyDescent="0.15">
      <c r="A8584" s="593"/>
      <c r="B8584" s="161" t="s">
        <v>29</v>
      </c>
      <c r="C8584" s="162" t="s">
        <v>30</v>
      </c>
      <c r="D8584" s="162" t="s">
        <v>1893</v>
      </c>
      <c r="E8584" s="162" t="s">
        <v>1894</v>
      </c>
      <c r="F8584" s="592"/>
      <c r="G8584" s="592"/>
      <c r="H8584" s="591" t="s">
        <v>1895</v>
      </c>
      <c r="I8584" s="591"/>
      <c r="J8584" s="589" t="s">
        <v>1891</v>
      </c>
      <c r="K8584" s="589" t="s">
        <v>1891</v>
      </c>
      <c r="L8584" s="590">
        <v>0</v>
      </c>
    </row>
    <row r="8585" spans="1:12" s="148" customFormat="1" ht="24" customHeight="1" x14ac:dyDescent="0.15">
      <c r="A8585" s="593"/>
      <c r="B8585" s="164" t="s">
        <v>1896</v>
      </c>
      <c r="C8585" s="164" t="s">
        <v>3118</v>
      </c>
      <c r="D8585" s="166">
        <v>43084</v>
      </c>
      <c r="E8585" s="164" t="s">
        <v>3117</v>
      </c>
      <c r="F8585" s="592"/>
      <c r="G8585" s="592"/>
      <c r="H8585" s="591"/>
      <c r="I8585" s="591"/>
      <c r="J8585" s="589"/>
      <c r="K8585" s="589"/>
      <c r="L8585" s="590"/>
    </row>
    <row r="8586" spans="1:12" s="148" customFormat="1" ht="24" customHeight="1" x14ac:dyDescent="0.15">
      <c r="A8586" s="593">
        <v>1630</v>
      </c>
      <c r="B8586" s="161" t="s">
        <v>20</v>
      </c>
      <c r="C8586" s="162" t="s">
        <v>21</v>
      </c>
      <c r="D8586" s="162" t="s">
        <v>1884</v>
      </c>
      <c r="E8586" s="162" t="s">
        <v>1885</v>
      </c>
      <c r="F8586" s="594" t="s">
        <v>14</v>
      </c>
      <c r="G8586" s="594"/>
      <c r="H8586" s="592"/>
      <c r="I8586" s="592"/>
      <c r="J8586" s="592"/>
      <c r="K8586" s="592"/>
      <c r="L8586" s="592"/>
    </row>
    <row r="8587" spans="1:12" s="148" customFormat="1" ht="26.25" customHeight="1" x14ac:dyDescent="0.15">
      <c r="A8587" s="593"/>
      <c r="B8587" s="589" t="s">
        <v>6477</v>
      </c>
      <c r="C8587" s="595" t="s">
        <v>6479</v>
      </c>
      <c r="D8587" s="596">
        <v>43119</v>
      </c>
      <c r="E8587" s="589" t="s">
        <v>1948</v>
      </c>
      <c r="F8587" s="589" t="s">
        <v>4464</v>
      </c>
      <c r="G8587" s="589"/>
      <c r="H8587" s="591" t="s">
        <v>1890</v>
      </c>
      <c r="I8587" s="591"/>
      <c r="J8587" s="164" t="s">
        <v>1891</v>
      </c>
      <c r="K8587" s="164" t="s">
        <v>0</v>
      </c>
      <c r="L8587" s="165">
        <v>1080</v>
      </c>
    </row>
    <row r="8588" spans="1:12" s="148" customFormat="1" ht="176.25" customHeight="1" x14ac:dyDescent="0.15">
      <c r="A8588" s="593"/>
      <c r="B8588" s="589"/>
      <c r="C8588" s="595"/>
      <c r="D8588" s="596"/>
      <c r="E8588" s="589"/>
      <c r="F8588" s="589"/>
      <c r="G8588" s="589"/>
      <c r="H8588" s="591" t="s">
        <v>1892</v>
      </c>
      <c r="I8588" s="591"/>
      <c r="J8588" s="164" t="s">
        <v>1891</v>
      </c>
      <c r="K8588" s="164" t="s">
        <v>0</v>
      </c>
      <c r="L8588" s="165">
        <v>1000</v>
      </c>
    </row>
    <row r="8589" spans="1:12" s="148" customFormat="1" ht="24" customHeight="1" x14ac:dyDescent="0.15">
      <c r="A8589" s="593"/>
      <c r="B8589" s="161" t="s">
        <v>29</v>
      </c>
      <c r="C8589" s="162" t="s">
        <v>30</v>
      </c>
      <c r="D8589" s="162" t="s">
        <v>1893</v>
      </c>
      <c r="E8589" s="162" t="s">
        <v>1894</v>
      </c>
      <c r="F8589" s="592"/>
      <c r="G8589" s="592"/>
      <c r="H8589" s="591" t="s">
        <v>1895</v>
      </c>
      <c r="I8589" s="591"/>
      <c r="J8589" s="589" t="s">
        <v>1891</v>
      </c>
      <c r="K8589" s="589" t="s">
        <v>1891</v>
      </c>
      <c r="L8589" s="590">
        <v>0</v>
      </c>
    </row>
    <row r="8590" spans="1:12" s="148" customFormat="1" ht="24" customHeight="1" x14ac:dyDescent="0.15">
      <c r="A8590" s="593"/>
      <c r="B8590" s="164" t="s">
        <v>1896</v>
      </c>
      <c r="C8590" s="164" t="s">
        <v>4464</v>
      </c>
      <c r="D8590" s="166">
        <v>43128</v>
      </c>
      <c r="E8590" s="164" t="s">
        <v>6480</v>
      </c>
      <c r="F8590" s="592"/>
      <c r="G8590" s="592"/>
      <c r="H8590" s="591"/>
      <c r="I8590" s="591"/>
      <c r="J8590" s="589"/>
      <c r="K8590" s="589"/>
      <c r="L8590" s="590"/>
    </row>
    <row r="8591" spans="1:12" s="148" customFormat="1" ht="24" customHeight="1" x14ac:dyDescent="0.15">
      <c r="A8591" s="593">
        <v>1631</v>
      </c>
      <c r="B8591" s="161" t="s">
        <v>20</v>
      </c>
      <c r="C8591" s="162" t="s">
        <v>21</v>
      </c>
      <c r="D8591" s="162" t="s">
        <v>1884</v>
      </c>
      <c r="E8591" s="162" t="s">
        <v>1885</v>
      </c>
      <c r="F8591" s="594" t="s">
        <v>14</v>
      </c>
      <c r="G8591" s="594"/>
      <c r="H8591" s="592"/>
      <c r="I8591" s="592"/>
      <c r="J8591" s="592"/>
      <c r="K8591" s="592"/>
      <c r="L8591" s="592"/>
    </row>
    <row r="8592" spans="1:12" s="148" customFormat="1" ht="26.25" customHeight="1" x14ac:dyDescent="0.15">
      <c r="A8592" s="593"/>
      <c r="B8592" s="589" t="s">
        <v>6481</v>
      </c>
      <c r="C8592" s="595" t="s">
        <v>6482</v>
      </c>
      <c r="D8592" s="596">
        <v>43009</v>
      </c>
      <c r="E8592" s="589" t="s">
        <v>1996</v>
      </c>
      <c r="F8592" s="589" t="s">
        <v>5115</v>
      </c>
      <c r="G8592" s="589"/>
      <c r="H8592" s="591" t="s">
        <v>1890</v>
      </c>
      <c r="I8592" s="591"/>
      <c r="J8592" s="164" t="s">
        <v>1891</v>
      </c>
      <c r="K8592" s="164" t="s">
        <v>0</v>
      </c>
      <c r="L8592" s="165">
        <v>609</v>
      </c>
    </row>
    <row r="8593" spans="1:12" s="148" customFormat="1" ht="291.75" customHeight="1" x14ac:dyDescent="0.15">
      <c r="A8593" s="593"/>
      <c r="B8593" s="589"/>
      <c r="C8593" s="595"/>
      <c r="D8593" s="596"/>
      <c r="E8593" s="589"/>
      <c r="F8593" s="589"/>
      <c r="G8593" s="589"/>
      <c r="H8593" s="591" t="s">
        <v>1892</v>
      </c>
      <c r="I8593" s="591"/>
      <c r="J8593" s="164" t="s">
        <v>1891</v>
      </c>
      <c r="K8593" s="164" t="s">
        <v>0</v>
      </c>
      <c r="L8593" s="165">
        <v>299.22000000000003</v>
      </c>
    </row>
    <row r="8594" spans="1:12" s="148" customFormat="1" ht="24" customHeight="1" x14ac:dyDescent="0.15">
      <c r="A8594" s="593"/>
      <c r="B8594" s="161" t="s">
        <v>29</v>
      </c>
      <c r="C8594" s="162" t="s">
        <v>30</v>
      </c>
      <c r="D8594" s="162" t="s">
        <v>1893</v>
      </c>
      <c r="E8594" s="162" t="s">
        <v>1894</v>
      </c>
      <c r="F8594" s="592"/>
      <c r="G8594" s="592"/>
      <c r="H8594" s="591" t="s">
        <v>1895</v>
      </c>
      <c r="I8594" s="591"/>
      <c r="J8594" s="589" t="s">
        <v>1891</v>
      </c>
      <c r="K8594" s="589" t="s">
        <v>0</v>
      </c>
      <c r="L8594" s="590">
        <v>495</v>
      </c>
    </row>
    <row r="8595" spans="1:12" s="148" customFormat="1" ht="24" customHeight="1" x14ac:dyDescent="0.15">
      <c r="A8595" s="593"/>
      <c r="B8595" s="164" t="s">
        <v>3742</v>
      </c>
      <c r="C8595" s="164" t="s">
        <v>5115</v>
      </c>
      <c r="D8595" s="166">
        <v>43011</v>
      </c>
      <c r="E8595" s="164" t="s">
        <v>2773</v>
      </c>
      <c r="F8595" s="592"/>
      <c r="G8595" s="592"/>
      <c r="H8595" s="591"/>
      <c r="I8595" s="591"/>
      <c r="J8595" s="589"/>
      <c r="K8595" s="589"/>
      <c r="L8595" s="590"/>
    </row>
    <row r="8596" spans="1:12" s="148" customFormat="1" ht="24" customHeight="1" x14ac:dyDescent="0.15">
      <c r="A8596" s="593">
        <v>1632</v>
      </c>
      <c r="B8596" s="161" t="s">
        <v>20</v>
      </c>
      <c r="C8596" s="162" t="s">
        <v>21</v>
      </c>
      <c r="D8596" s="162" t="s">
        <v>1884</v>
      </c>
      <c r="E8596" s="162" t="s">
        <v>1885</v>
      </c>
      <c r="F8596" s="594" t="s">
        <v>14</v>
      </c>
      <c r="G8596" s="594"/>
      <c r="H8596" s="592"/>
      <c r="I8596" s="592"/>
      <c r="J8596" s="592"/>
      <c r="K8596" s="592"/>
      <c r="L8596" s="592"/>
    </row>
    <row r="8597" spans="1:12" s="148" customFormat="1" ht="26.25" customHeight="1" x14ac:dyDescent="0.15">
      <c r="A8597" s="593"/>
      <c r="B8597" s="589" t="s">
        <v>6483</v>
      </c>
      <c r="C8597" s="595" t="s">
        <v>6484</v>
      </c>
      <c r="D8597" s="596">
        <v>43046</v>
      </c>
      <c r="E8597" s="589" t="s">
        <v>4533</v>
      </c>
      <c r="F8597" s="589" t="s">
        <v>6485</v>
      </c>
      <c r="G8597" s="589"/>
      <c r="H8597" s="591" t="s">
        <v>1890</v>
      </c>
      <c r="I8597" s="591"/>
      <c r="J8597" s="164" t="s">
        <v>1891</v>
      </c>
      <c r="K8597" s="164" t="s">
        <v>0</v>
      </c>
      <c r="L8597" s="165">
        <v>740.01</v>
      </c>
    </row>
    <row r="8598" spans="1:12" s="148" customFormat="1" ht="176.25" customHeight="1" x14ac:dyDescent="0.15">
      <c r="A8598" s="593"/>
      <c r="B8598" s="589"/>
      <c r="C8598" s="595"/>
      <c r="D8598" s="596"/>
      <c r="E8598" s="589"/>
      <c r="F8598" s="589"/>
      <c r="G8598" s="589"/>
      <c r="H8598" s="591" t="s">
        <v>1892</v>
      </c>
      <c r="I8598" s="591"/>
      <c r="J8598" s="164" t="s">
        <v>1891</v>
      </c>
      <c r="K8598" s="164" t="s">
        <v>0</v>
      </c>
      <c r="L8598" s="165">
        <v>2000</v>
      </c>
    </row>
    <row r="8599" spans="1:12" s="148" customFormat="1" ht="24" customHeight="1" x14ac:dyDescent="0.15">
      <c r="A8599" s="593"/>
      <c r="B8599" s="161" t="s">
        <v>29</v>
      </c>
      <c r="C8599" s="162" t="s">
        <v>30</v>
      </c>
      <c r="D8599" s="162" t="s">
        <v>1893</v>
      </c>
      <c r="E8599" s="162" t="s">
        <v>1894</v>
      </c>
      <c r="F8599" s="592"/>
      <c r="G8599" s="592"/>
      <c r="H8599" s="591" t="s">
        <v>1895</v>
      </c>
      <c r="I8599" s="591"/>
      <c r="J8599" s="589" t="s">
        <v>1891</v>
      </c>
      <c r="K8599" s="589" t="s">
        <v>0</v>
      </c>
      <c r="L8599" s="590">
        <v>430</v>
      </c>
    </row>
    <row r="8600" spans="1:12" s="148" customFormat="1" ht="24" customHeight="1" x14ac:dyDescent="0.15">
      <c r="A8600" s="593"/>
      <c r="B8600" s="164" t="s">
        <v>1896</v>
      </c>
      <c r="C8600" s="164" t="s">
        <v>6485</v>
      </c>
      <c r="D8600" s="166">
        <v>43050</v>
      </c>
      <c r="E8600" s="164" t="s">
        <v>3666</v>
      </c>
      <c r="F8600" s="592"/>
      <c r="G8600" s="592"/>
      <c r="H8600" s="591"/>
      <c r="I8600" s="591"/>
      <c r="J8600" s="589"/>
      <c r="K8600" s="589"/>
      <c r="L8600" s="590"/>
    </row>
    <row r="8601" spans="1:12" s="148" customFormat="1" ht="24" customHeight="1" x14ac:dyDescent="0.15">
      <c r="A8601" s="593">
        <v>1633</v>
      </c>
      <c r="B8601" s="161" t="s">
        <v>20</v>
      </c>
      <c r="C8601" s="162" t="s">
        <v>21</v>
      </c>
      <c r="D8601" s="162" t="s">
        <v>1884</v>
      </c>
      <c r="E8601" s="162" t="s">
        <v>1885</v>
      </c>
      <c r="F8601" s="594" t="s">
        <v>14</v>
      </c>
      <c r="G8601" s="594"/>
      <c r="H8601" s="592"/>
      <c r="I8601" s="592"/>
      <c r="J8601" s="592"/>
      <c r="K8601" s="592"/>
      <c r="L8601" s="592"/>
    </row>
    <row r="8602" spans="1:12" s="148" customFormat="1" ht="26.25" customHeight="1" x14ac:dyDescent="0.15">
      <c r="A8602" s="593"/>
      <c r="B8602" s="589" t="s">
        <v>6483</v>
      </c>
      <c r="C8602" s="595" t="s">
        <v>6486</v>
      </c>
      <c r="D8602" s="596">
        <v>43146</v>
      </c>
      <c r="E8602" s="589" t="s">
        <v>2892</v>
      </c>
      <c r="F8602" s="589" t="s">
        <v>3572</v>
      </c>
      <c r="G8602" s="589"/>
      <c r="H8602" s="591" t="s">
        <v>1890</v>
      </c>
      <c r="I8602" s="591"/>
      <c r="J8602" s="164" t="s">
        <v>1891</v>
      </c>
      <c r="K8602" s="164" t="s">
        <v>0</v>
      </c>
      <c r="L8602" s="165">
        <v>300.86</v>
      </c>
    </row>
    <row r="8603" spans="1:12" s="148" customFormat="1" ht="344.25" customHeight="1" x14ac:dyDescent="0.15">
      <c r="A8603" s="593"/>
      <c r="B8603" s="589"/>
      <c r="C8603" s="595"/>
      <c r="D8603" s="596"/>
      <c r="E8603" s="589"/>
      <c r="F8603" s="589"/>
      <c r="G8603" s="589"/>
      <c r="H8603" s="591" t="s">
        <v>1892</v>
      </c>
      <c r="I8603" s="591"/>
      <c r="J8603" s="164" t="s">
        <v>1891</v>
      </c>
      <c r="K8603" s="164" t="s">
        <v>0</v>
      </c>
      <c r="L8603" s="165">
        <v>469.02</v>
      </c>
    </row>
    <row r="8604" spans="1:12" s="148" customFormat="1" ht="24" customHeight="1" x14ac:dyDescent="0.15">
      <c r="A8604" s="593"/>
      <c r="B8604" s="161" t="s">
        <v>29</v>
      </c>
      <c r="C8604" s="162" t="s">
        <v>30</v>
      </c>
      <c r="D8604" s="162" t="s">
        <v>1893</v>
      </c>
      <c r="E8604" s="162" t="s">
        <v>1894</v>
      </c>
      <c r="F8604" s="592"/>
      <c r="G8604" s="592"/>
      <c r="H8604" s="591" t="s">
        <v>1895</v>
      </c>
      <c r="I8604" s="591"/>
      <c r="J8604" s="589" t="s">
        <v>1891</v>
      </c>
      <c r="K8604" s="589" t="s">
        <v>0</v>
      </c>
      <c r="L8604" s="590">
        <v>125</v>
      </c>
    </row>
    <row r="8605" spans="1:12" s="148" customFormat="1" ht="24" customHeight="1" x14ac:dyDescent="0.15">
      <c r="A8605" s="593"/>
      <c r="B8605" s="164" t="s">
        <v>1896</v>
      </c>
      <c r="C8605" s="164" t="s">
        <v>3572</v>
      </c>
      <c r="D8605" s="166">
        <v>43147</v>
      </c>
      <c r="E8605" s="164" t="s">
        <v>3739</v>
      </c>
      <c r="F8605" s="592"/>
      <c r="G8605" s="592"/>
      <c r="H8605" s="591"/>
      <c r="I8605" s="591"/>
      <c r="J8605" s="589"/>
      <c r="K8605" s="589"/>
      <c r="L8605" s="590"/>
    </row>
    <row r="8606" spans="1:12" s="148" customFormat="1" ht="24" customHeight="1" x14ac:dyDescent="0.15">
      <c r="A8606" s="593">
        <v>1634</v>
      </c>
      <c r="B8606" s="161" t="s">
        <v>20</v>
      </c>
      <c r="C8606" s="162" t="s">
        <v>21</v>
      </c>
      <c r="D8606" s="162" t="s">
        <v>1884</v>
      </c>
      <c r="E8606" s="162" t="s">
        <v>1885</v>
      </c>
      <c r="F8606" s="594" t="s">
        <v>14</v>
      </c>
      <c r="G8606" s="594"/>
      <c r="H8606" s="592"/>
      <c r="I8606" s="592"/>
      <c r="J8606" s="592"/>
      <c r="K8606" s="592"/>
      <c r="L8606" s="592"/>
    </row>
    <row r="8607" spans="1:12" s="148" customFormat="1" ht="26.25" customHeight="1" x14ac:dyDescent="0.15">
      <c r="A8607" s="593"/>
      <c r="B8607" s="589" t="s">
        <v>6487</v>
      </c>
      <c r="C8607" s="595" t="s">
        <v>6488</v>
      </c>
      <c r="D8607" s="596">
        <v>43074</v>
      </c>
      <c r="E8607" s="589" t="s">
        <v>1996</v>
      </c>
      <c r="F8607" s="589" t="s">
        <v>3027</v>
      </c>
      <c r="G8607" s="589"/>
      <c r="H8607" s="591" t="s">
        <v>1890</v>
      </c>
      <c r="I8607" s="591"/>
      <c r="J8607" s="164" t="s">
        <v>1891</v>
      </c>
      <c r="K8607" s="164" t="s">
        <v>0</v>
      </c>
      <c r="L8607" s="165">
        <v>335.5</v>
      </c>
    </row>
    <row r="8608" spans="1:12" s="148" customFormat="1" ht="123.75" customHeight="1" x14ac:dyDescent="0.15">
      <c r="A8608" s="593"/>
      <c r="B8608" s="589"/>
      <c r="C8608" s="595"/>
      <c r="D8608" s="596"/>
      <c r="E8608" s="589"/>
      <c r="F8608" s="589"/>
      <c r="G8608" s="589"/>
      <c r="H8608" s="591" t="s">
        <v>1892</v>
      </c>
      <c r="I8608" s="591"/>
      <c r="J8608" s="164" t="s">
        <v>1891</v>
      </c>
      <c r="K8608" s="164" t="s">
        <v>0</v>
      </c>
      <c r="L8608" s="165">
        <v>126.4</v>
      </c>
    </row>
    <row r="8609" spans="1:12" s="148" customFormat="1" ht="24" customHeight="1" x14ac:dyDescent="0.15">
      <c r="A8609" s="593"/>
      <c r="B8609" s="161" t="s">
        <v>29</v>
      </c>
      <c r="C8609" s="162" t="s">
        <v>30</v>
      </c>
      <c r="D8609" s="162" t="s">
        <v>1893</v>
      </c>
      <c r="E8609" s="162" t="s">
        <v>1894</v>
      </c>
      <c r="F8609" s="592"/>
      <c r="G8609" s="592"/>
      <c r="H8609" s="591" t="s">
        <v>1895</v>
      </c>
      <c r="I8609" s="591"/>
      <c r="J8609" s="589" t="s">
        <v>1891</v>
      </c>
      <c r="K8609" s="589" t="s">
        <v>0</v>
      </c>
      <c r="L8609" s="590">
        <v>145.16</v>
      </c>
    </row>
    <row r="8610" spans="1:12" s="148" customFormat="1" ht="24" customHeight="1" x14ac:dyDescent="0.15">
      <c r="A8610" s="593"/>
      <c r="B8610" s="164" t="s">
        <v>2052</v>
      </c>
      <c r="C8610" s="164" t="s">
        <v>3027</v>
      </c>
      <c r="D8610" s="166">
        <v>43075</v>
      </c>
      <c r="E8610" s="164" t="s">
        <v>4135</v>
      </c>
      <c r="F8610" s="592"/>
      <c r="G8610" s="592"/>
      <c r="H8610" s="591"/>
      <c r="I8610" s="591"/>
      <c r="J8610" s="589"/>
      <c r="K8610" s="589"/>
      <c r="L8610" s="590"/>
    </row>
    <row r="8611" spans="1:12" s="148" customFormat="1" ht="24" customHeight="1" x14ac:dyDescent="0.15">
      <c r="A8611" s="593">
        <v>1635</v>
      </c>
      <c r="B8611" s="161" t="s">
        <v>20</v>
      </c>
      <c r="C8611" s="162" t="s">
        <v>21</v>
      </c>
      <c r="D8611" s="162" t="s">
        <v>1884</v>
      </c>
      <c r="E8611" s="162" t="s">
        <v>1885</v>
      </c>
      <c r="F8611" s="594" t="s">
        <v>14</v>
      </c>
      <c r="G8611" s="594"/>
      <c r="H8611" s="592"/>
      <c r="I8611" s="592"/>
      <c r="J8611" s="592"/>
      <c r="K8611" s="592"/>
      <c r="L8611" s="592"/>
    </row>
    <row r="8612" spans="1:12" s="148" customFormat="1" ht="26.25" customHeight="1" x14ac:dyDescent="0.15">
      <c r="A8612" s="593"/>
      <c r="B8612" s="589" t="s">
        <v>6489</v>
      </c>
      <c r="C8612" s="595" t="s">
        <v>6490</v>
      </c>
      <c r="D8612" s="596">
        <v>43064</v>
      </c>
      <c r="E8612" s="589" t="s">
        <v>2142</v>
      </c>
      <c r="F8612" s="589" t="s">
        <v>2226</v>
      </c>
      <c r="G8612" s="589"/>
      <c r="H8612" s="591" t="s">
        <v>1890</v>
      </c>
      <c r="I8612" s="591"/>
      <c r="J8612" s="164" t="s">
        <v>0</v>
      </c>
      <c r="K8612" s="164" t="s">
        <v>1891</v>
      </c>
      <c r="L8612" s="165">
        <v>1009.52</v>
      </c>
    </row>
    <row r="8613" spans="1:12" s="148" customFormat="1" ht="281.25" customHeight="1" x14ac:dyDescent="0.15">
      <c r="A8613" s="593"/>
      <c r="B8613" s="589"/>
      <c r="C8613" s="595"/>
      <c r="D8613" s="596"/>
      <c r="E8613" s="589"/>
      <c r="F8613" s="589"/>
      <c r="G8613" s="589"/>
      <c r="H8613" s="591" t="s">
        <v>1892</v>
      </c>
      <c r="I8613" s="591"/>
      <c r="J8613" s="164" t="s">
        <v>1891</v>
      </c>
      <c r="K8613" s="164" t="s">
        <v>1891</v>
      </c>
      <c r="L8613" s="165">
        <v>0</v>
      </c>
    </row>
    <row r="8614" spans="1:12" s="148" customFormat="1" ht="24" customHeight="1" x14ac:dyDescent="0.15">
      <c r="A8614" s="593"/>
      <c r="B8614" s="161" t="s">
        <v>29</v>
      </c>
      <c r="C8614" s="162" t="s">
        <v>30</v>
      </c>
      <c r="D8614" s="162" t="s">
        <v>1893</v>
      </c>
      <c r="E8614" s="162" t="s">
        <v>1894</v>
      </c>
      <c r="F8614" s="592"/>
      <c r="G8614" s="592"/>
      <c r="H8614" s="591" t="s">
        <v>1895</v>
      </c>
      <c r="I8614" s="591"/>
      <c r="J8614" s="589" t="s">
        <v>0</v>
      </c>
      <c r="K8614" s="589" t="s">
        <v>1891</v>
      </c>
      <c r="L8614" s="590">
        <v>40.480000000000004</v>
      </c>
    </row>
    <row r="8615" spans="1:12" s="148" customFormat="1" ht="24" customHeight="1" x14ac:dyDescent="0.15">
      <c r="A8615" s="593"/>
      <c r="B8615" s="164" t="s">
        <v>6491</v>
      </c>
      <c r="C8615" s="164" t="s">
        <v>2226</v>
      </c>
      <c r="D8615" s="166">
        <v>43068</v>
      </c>
      <c r="E8615" s="164" t="s">
        <v>6492</v>
      </c>
      <c r="F8615" s="592"/>
      <c r="G8615" s="592"/>
      <c r="H8615" s="591"/>
      <c r="I8615" s="591"/>
      <c r="J8615" s="589"/>
      <c r="K8615" s="589"/>
      <c r="L8615" s="590"/>
    </row>
    <row r="8616" spans="1:12" s="148" customFormat="1" ht="24" customHeight="1" x14ac:dyDescent="0.15">
      <c r="A8616" s="593">
        <v>1636</v>
      </c>
      <c r="B8616" s="161" t="s">
        <v>20</v>
      </c>
      <c r="C8616" s="162" t="s">
        <v>21</v>
      </c>
      <c r="D8616" s="162" t="s">
        <v>1884</v>
      </c>
      <c r="E8616" s="162" t="s">
        <v>1885</v>
      </c>
      <c r="F8616" s="594" t="s">
        <v>14</v>
      </c>
      <c r="G8616" s="594"/>
      <c r="H8616" s="592"/>
      <c r="I8616" s="592"/>
      <c r="J8616" s="592"/>
      <c r="K8616" s="592"/>
      <c r="L8616" s="592"/>
    </row>
    <row r="8617" spans="1:12" s="148" customFormat="1" ht="26.25" customHeight="1" x14ac:dyDescent="0.15">
      <c r="A8617" s="593"/>
      <c r="B8617" s="589" t="s">
        <v>6493</v>
      </c>
      <c r="C8617" s="595" t="s">
        <v>6494</v>
      </c>
      <c r="D8617" s="596">
        <v>43153</v>
      </c>
      <c r="E8617" s="589" t="s">
        <v>4615</v>
      </c>
      <c r="F8617" s="589" t="s">
        <v>3530</v>
      </c>
      <c r="G8617" s="589"/>
      <c r="H8617" s="591" t="s">
        <v>1890</v>
      </c>
      <c r="I8617" s="591"/>
      <c r="J8617" s="164" t="s">
        <v>1891</v>
      </c>
      <c r="K8617" s="164" t="s">
        <v>0</v>
      </c>
      <c r="L8617" s="165">
        <v>519.49</v>
      </c>
    </row>
    <row r="8618" spans="1:12" s="148" customFormat="1" ht="323.25" customHeight="1" x14ac:dyDescent="0.15">
      <c r="A8618" s="593"/>
      <c r="B8618" s="589"/>
      <c r="C8618" s="595"/>
      <c r="D8618" s="596"/>
      <c r="E8618" s="589"/>
      <c r="F8618" s="589"/>
      <c r="G8618" s="589"/>
      <c r="H8618" s="591" t="s">
        <v>1892</v>
      </c>
      <c r="I8618" s="591"/>
      <c r="J8618" s="164" t="s">
        <v>1891</v>
      </c>
      <c r="K8618" s="164" t="s">
        <v>0</v>
      </c>
      <c r="L8618" s="165">
        <v>572.4</v>
      </c>
    </row>
    <row r="8619" spans="1:12" s="148" customFormat="1" ht="24" customHeight="1" x14ac:dyDescent="0.15">
      <c r="A8619" s="593"/>
      <c r="B8619" s="161" t="s">
        <v>29</v>
      </c>
      <c r="C8619" s="162" t="s">
        <v>30</v>
      </c>
      <c r="D8619" s="162" t="s">
        <v>1893</v>
      </c>
      <c r="E8619" s="162" t="s">
        <v>1894</v>
      </c>
      <c r="F8619" s="592"/>
      <c r="G8619" s="592"/>
      <c r="H8619" s="591" t="s">
        <v>1895</v>
      </c>
      <c r="I8619" s="591"/>
      <c r="J8619" s="589" t="s">
        <v>1891</v>
      </c>
      <c r="K8619" s="589" t="s">
        <v>0</v>
      </c>
      <c r="L8619" s="590">
        <v>385</v>
      </c>
    </row>
    <row r="8620" spans="1:12" s="148" customFormat="1" ht="24" customHeight="1" x14ac:dyDescent="0.15">
      <c r="A8620" s="593"/>
      <c r="B8620" s="164" t="s">
        <v>2281</v>
      </c>
      <c r="C8620" s="164" t="s">
        <v>3530</v>
      </c>
      <c r="D8620" s="166">
        <v>43155</v>
      </c>
      <c r="E8620" s="164" t="s">
        <v>3553</v>
      </c>
      <c r="F8620" s="592"/>
      <c r="G8620" s="592"/>
      <c r="H8620" s="591"/>
      <c r="I8620" s="591"/>
      <c r="J8620" s="589"/>
      <c r="K8620" s="589"/>
      <c r="L8620" s="590"/>
    </row>
    <row r="8621" spans="1:12" s="148" customFormat="1" ht="24" customHeight="1" x14ac:dyDescent="0.15">
      <c r="A8621" s="593">
        <v>1637</v>
      </c>
      <c r="B8621" s="161" t="s">
        <v>20</v>
      </c>
      <c r="C8621" s="162" t="s">
        <v>21</v>
      </c>
      <c r="D8621" s="162" t="s">
        <v>1884</v>
      </c>
      <c r="E8621" s="162" t="s">
        <v>1885</v>
      </c>
      <c r="F8621" s="594" t="s">
        <v>14</v>
      </c>
      <c r="G8621" s="594"/>
      <c r="H8621" s="592"/>
      <c r="I8621" s="592"/>
      <c r="J8621" s="592"/>
      <c r="K8621" s="592"/>
      <c r="L8621" s="592"/>
    </row>
    <row r="8622" spans="1:12" s="148" customFormat="1" ht="26.25" customHeight="1" x14ac:dyDescent="0.15">
      <c r="A8622" s="593"/>
      <c r="B8622" s="589" t="s">
        <v>6495</v>
      </c>
      <c r="C8622" s="595" t="s">
        <v>2852</v>
      </c>
      <c r="D8622" s="596">
        <v>43111</v>
      </c>
      <c r="E8622" s="589" t="s">
        <v>2033</v>
      </c>
      <c r="F8622" s="589" t="s">
        <v>2853</v>
      </c>
      <c r="G8622" s="589"/>
      <c r="H8622" s="591" t="s">
        <v>1890</v>
      </c>
      <c r="I8622" s="591"/>
      <c r="J8622" s="164" t="s">
        <v>1891</v>
      </c>
      <c r="K8622" s="164" t="s">
        <v>0</v>
      </c>
      <c r="L8622" s="165">
        <v>351.25</v>
      </c>
    </row>
    <row r="8623" spans="1:12" s="148" customFormat="1" ht="186.75" customHeight="1" x14ac:dyDescent="0.15">
      <c r="A8623" s="593"/>
      <c r="B8623" s="589"/>
      <c r="C8623" s="595"/>
      <c r="D8623" s="596"/>
      <c r="E8623" s="589"/>
      <c r="F8623" s="589"/>
      <c r="G8623" s="589"/>
      <c r="H8623" s="591" t="s">
        <v>1892</v>
      </c>
      <c r="I8623" s="591"/>
      <c r="J8623" s="164" t="s">
        <v>1891</v>
      </c>
      <c r="K8623" s="164" t="s">
        <v>0</v>
      </c>
      <c r="L8623" s="165">
        <v>483.4</v>
      </c>
    </row>
    <row r="8624" spans="1:12" s="148" customFormat="1" ht="24" customHeight="1" x14ac:dyDescent="0.15">
      <c r="A8624" s="593"/>
      <c r="B8624" s="161" t="s">
        <v>29</v>
      </c>
      <c r="C8624" s="162" t="s">
        <v>30</v>
      </c>
      <c r="D8624" s="162" t="s">
        <v>1893</v>
      </c>
      <c r="E8624" s="162" t="s">
        <v>1894</v>
      </c>
      <c r="F8624" s="592"/>
      <c r="G8624" s="592"/>
      <c r="H8624" s="591" t="s">
        <v>1895</v>
      </c>
      <c r="I8624" s="591"/>
      <c r="J8624" s="589" t="s">
        <v>1891</v>
      </c>
      <c r="K8624" s="589" t="s">
        <v>0</v>
      </c>
      <c r="L8624" s="590">
        <v>75</v>
      </c>
    </row>
    <row r="8625" spans="1:12" s="148" customFormat="1" ht="24" customHeight="1" x14ac:dyDescent="0.15">
      <c r="A8625" s="593"/>
      <c r="B8625" s="164" t="s">
        <v>1896</v>
      </c>
      <c r="C8625" s="164" t="s">
        <v>2853</v>
      </c>
      <c r="D8625" s="166">
        <v>43113</v>
      </c>
      <c r="E8625" s="164" t="s">
        <v>2854</v>
      </c>
      <c r="F8625" s="592"/>
      <c r="G8625" s="592"/>
      <c r="H8625" s="591"/>
      <c r="I8625" s="591"/>
      <c r="J8625" s="589"/>
      <c r="K8625" s="589"/>
      <c r="L8625" s="590"/>
    </row>
    <row r="8626" spans="1:12" s="148" customFormat="1" ht="24" customHeight="1" x14ac:dyDescent="0.15">
      <c r="A8626" s="593">
        <v>1638</v>
      </c>
      <c r="B8626" s="161" t="s">
        <v>20</v>
      </c>
      <c r="C8626" s="162" t="s">
        <v>21</v>
      </c>
      <c r="D8626" s="162" t="s">
        <v>1884</v>
      </c>
      <c r="E8626" s="162" t="s">
        <v>1885</v>
      </c>
      <c r="F8626" s="594" t="s">
        <v>14</v>
      </c>
      <c r="G8626" s="594"/>
      <c r="H8626" s="592"/>
      <c r="I8626" s="592"/>
      <c r="J8626" s="592"/>
      <c r="K8626" s="592"/>
      <c r="L8626" s="592"/>
    </row>
    <row r="8627" spans="1:12" s="148" customFormat="1" ht="26.25" customHeight="1" x14ac:dyDescent="0.15">
      <c r="A8627" s="593"/>
      <c r="B8627" s="589" t="s">
        <v>6496</v>
      </c>
      <c r="C8627" s="595" t="s">
        <v>6497</v>
      </c>
      <c r="D8627" s="596">
        <v>43035</v>
      </c>
      <c r="E8627" s="589" t="s">
        <v>1978</v>
      </c>
      <c r="F8627" s="589" t="s">
        <v>6498</v>
      </c>
      <c r="G8627" s="589"/>
      <c r="H8627" s="591" t="s">
        <v>1890</v>
      </c>
      <c r="I8627" s="591"/>
      <c r="J8627" s="164" t="s">
        <v>0</v>
      </c>
      <c r="K8627" s="164" t="s">
        <v>1891</v>
      </c>
      <c r="L8627" s="165">
        <v>312.76</v>
      </c>
    </row>
    <row r="8628" spans="1:12" s="148" customFormat="1" ht="186.75" customHeight="1" x14ac:dyDescent="0.15">
      <c r="A8628" s="593"/>
      <c r="B8628" s="589"/>
      <c r="C8628" s="595"/>
      <c r="D8628" s="596"/>
      <c r="E8628" s="589"/>
      <c r="F8628" s="589"/>
      <c r="G8628" s="589"/>
      <c r="H8628" s="591" t="s">
        <v>1892</v>
      </c>
      <c r="I8628" s="591"/>
      <c r="J8628" s="164" t="s">
        <v>0</v>
      </c>
      <c r="K8628" s="164" t="s">
        <v>1891</v>
      </c>
      <c r="L8628" s="165">
        <v>507.9</v>
      </c>
    </row>
    <row r="8629" spans="1:12" s="148" customFormat="1" ht="24" customHeight="1" x14ac:dyDescent="0.15">
      <c r="A8629" s="593"/>
      <c r="B8629" s="161" t="s">
        <v>29</v>
      </c>
      <c r="C8629" s="162" t="s">
        <v>30</v>
      </c>
      <c r="D8629" s="162" t="s">
        <v>1893</v>
      </c>
      <c r="E8629" s="162" t="s">
        <v>1894</v>
      </c>
      <c r="F8629" s="592"/>
      <c r="G8629" s="592"/>
      <c r="H8629" s="591" t="s">
        <v>1895</v>
      </c>
      <c r="I8629" s="591"/>
      <c r="J8629" s="589" t="s">
        <v>0</v>
      </c>
      <c r="K8629" s="589" t="s">
        <v>0</v>
      </c>
      <c r="L8629" s="590">
        <v>190.06</v>
      </c>
    </row>
    <row r="8630" spans="1:12" s="148" customFormat="1" ht="24" customHeight="1" x14ac:dyDescent="0.15">
      <c r="A8630" s="593"/>
      <c r="B8630" s="164" t="s">
        <v>1962</v>
      </c>
      <c r="C8630" s="164" t="s">
        <v>6498</v>
      </c>
      <c r="D8630" s="166">
        <v>43037</v>
      </c>
      <c r="E8630" s="164" t="s">
        <v>3113</v>
      </c>
      <c r="F8630" s="592"/>
      <c r="G8630" s="592"/>
      <c r="H8630" s="591"/>
      <c r="I8630" s="591"/>
      <c r="J8630" s="589"/>
      <c r="K8630" s="589"/>
      <c r="L8630" s="590"/>
    </row>
    <row r="8631" spans="1:12" s="148" customFormat="1" ht="24" customHeight="1" x14ac:dyDescent="0.15">
      <c r="A8631" s="593">
        <v>1639</v>
      </c>
      <c r="B8631" s="161" t="s">
        <v>20</v>
      </c>
      <c r="C8631" s="162" t="s">
        <v>21</v>
      </c>
      <c r="D8631" s="162" t="s">
        <v>1884</v>
      </c>
      <c r="E8631" s="162" t="s">
        <v>1885</v>
      </c>
      <c r="F8631" s="594" t="s">
        <v>14</v>
      </c>
      <c r="G8631" s="594"/>
      <c r="H8631" s="592"/>
      <c r="I8631" s="592"/>
      <c r="J8631" s="592"/>
      <c r="K8631" s="592"/>
      <c r="L8631" s="592"/>
    </row>
    <row r="8632" spans="1:12" s="148" customFormat="1" ht="26.25" customHeight="1" x14ac:dyDescent="0.15">
      <c r="A8632" s="593"/>
      <c r="B8632" s="589" t="s">
        <v>6499</v>
      </c>
      <c r="C8632" s="595" t="s">
        <v>6500</v>
      </c>
      <c r="D8632" s="596">
        <v>43066</v>
      </c>
      <c r="E8632" s="589" t="s">
        <v>3523</v>
      </c>
      <c r="F8632" s="589" t="s">
        <v>6501</v>
      </c>
      <c r="G8632" s="589"/>
      <c r="H8632" s="591" t="s">
        <v>1890</v>
      </c>
      <c r="I8632" s="591"/>
      <c r="J8632" s="164" t="s">
        <v>1891</v>
      </c>
      <c r="K8632" s="164" t="s">
        <v>0</v>
      </c>
      <c r="L8632" s="165">
        <v>720.72</v>
      </c>
    </row>
    <row r="8633" spans="1:12" s="148" customFormat="1" ht="144.75" customHeight="1" x14ac:dyDescent="0.15">
      <c r="A8633" s="593"/>
      <c r="B8633" s="589"/>
      <c r="C8633" s="595"/>
      <c r="D8633" s="596"/>
      <c r="E8633" s="589"/>
      <c r="F8633" s="589"/>
      <c r="G8633" s="589"/>
      <c r="H8633" s="591" t="s">
        <v>1892</v>
      </c>
      <c r="I8633" s="591"/>
      <c r="J8633" s="164" t="s">
        <v>1891</v>
      </c>
      <c r="K8633" s="164" t="s">
        <v>0</v>
      </c>
      <c r="L8633" s="165">
        <v>1244.46</v>
      </c>
    </row>
    <row r="8634" spans="1:12" s="148" customFormat="1" ht="24" customHeight="1" x14ac:dyDescent="0.15">
      <c r="A8634" s="593"/>
      <c r="B8634" s="161" t="s">
        <v>29</v>
      </c>
      <c r="C8634" s="162" t="s">
        <v>30</v>
      </c>
      <c r="D8634" s="162" t="s">
        <v>1893</v>
      </c>
      <c r="E8634" s="162" t="s">
        <v>1894</v>
      </c>
      <c r="F8634" s="592"/>
      <c r="G8634" s="592"/>
      <c r="H8634" s="591" t="s">
        <v>1895</v>
      </c>
      <c r="I8634" s="591"/>
      <c r="J8634" s="589" t="s">
        <v>1891</v>
      </c>
      <c r="K8634" s="589" t="s">
        <v>0</v>
      </c>
      <c r="L8634" s="590">
        <v>1661.89</v>
      </c>
    </row>
    <row r="8635" spans="1:12" s="148" customFormat="1" ht="34.5" customHeight="1" x14ac:dyDescent="0.15">
      <c r="A8635" s="593"/>
      <c r="B8635" s="164" t="s">
        <v>1945</v>
      </c>
      <c r="C8635" s="164" t="s">
        <v>6501</v>
      </c>
      <c r="D8635" s="166">
        <v>43072</v>
      </c>
      <c r="E8635" s="164" t="s">
        <v>6502</v>
      </c>
      <c r="F8635" s="592"/>
      <c r="G8635" s="592"/>
      <c r="H8635" s="591"/>
      <c r="I8635" s="591"/>
      <c r="J8635" s="589"/>
      <c r="K8635" s="589"/>
      <c r="L8635" s="590"/>
    </row>
    <row r="8636" spans="1:12" s="148" customFormat="1" ht="24" customHeight="1" x14ac:dyDescent="0.15">
      <c r="A8636" s="593">
        <v>1640</v>
      </c>
      <c r="B8636" s="161" t="s">
        <v>20</v>
      </c>
      <c r="C8636" s="162" t="s">
        <v>21</v>
      </c>
      <c r="D8636" s="162" t="s">
        <v>1884</v>
      </c>
      <c r="E8636" s="162" t="s">
        <v>1885</v>
      </c>
      <c r="F8636" s="594" t="s">
        <v>14</v>
      </c>
      <c r="G8636" s="594"/>
      <c r="H8636" s="592"/>
      <c r="I8636" s="592"/>
      <c r="J8636" s="592"/>
      <c r="K8636" s="592"/>
      <c r="L8636" s="592"/>
    </row>
    <row r="8637" spans="1:12" s="148" customFormat="1" ht="26.25" customHeight="1" x14ac:dyDescent="0.15">
      <c r="A8637" s="593"/>
      <c r="B8637" s="589" t="s">
        <v>6503</v>
      </c>
      <c r="C8637" s="595" t="s">
        <v>6504</v>
      </c>
      <c r="D8637" s="596">
        <v>43031</v>
      </c>
      <c r="E8637" s="589" t="s">
        <v>3700</v>
      </c>
      <c r="F8637" s="589" t="s">
        <v>3575</v>
      </c>
      <c r="G8637" s="589"/>
      <c r="H8637" s="591" t="s">
        <v>1890</v>
      </c>
      <c r="I8637" s="591"/>
      <c r="J8637" s="164" t="s">
        <v>1891</v>
      </c>
      <c r="K8637" s="164" t="s">
        <v>0</v>
      </c>
      <c r="L8637" s="165">
        <v>377.75</v>
      </c>
    </row>
    <row r="8638" spans="1:12" s="148" customFormat="1" ht="228.75" customHeight="1" x14ac:dyDescent="0.15">
      <c r="A8638" s="593"/>
      <c r="B8638" s="589"/>
      <c r="C8638" s="595"/>
      <c r="D8638" s="596"/>
      <c r="E8638" s="589"/>
      <c r="F8638" s="589"/>
      <c r="G8638" s="589"/>
      <c r="H8638" s="591" t="s">
        <v>1892</v>
      </c>
      <c r="I8638" s="591"/>
      <c r="J8638" s="164" t="s">
        <v>1891</v>
      </c>
      <c r="K8638" s="164" t="s">
        <v>0</v>
      </c>
      <c r="L8638" s="165">
        <v>190.25</v>
      </c>
    </row>
    <row r="8639" spans="1:12" s="148" customFormat="1" ht="24" customHeight="1" x14ac:dyDescent="0.15">
      <c r="A8639" s="593"/>
      <c r="B8639" s="161" t="s">
        <v>29</v>
      </c>
      <c r="C8639" s="162" t="s">
        <v>30</v>
      </c>
      <c r="D8639" s="162" t="s">
        <v>1893</v>
      </c>
      <c r="E8639" s="162" t="s">
        <v>1894</v>
      </c>
      <c r="F8639" s="592"/>
      <c r="G8639" s="592"/>
      <c r="H8639" s="591" t="s">
        <v>1895</v>
      </c>
      <c r="I8639" s="591"/>
      <c r="J8639" s="589" t="s">
        <v>1891</v>
      </c>
      <c r="K8639" s="589" t="s">
        <v>1891</v>
      </c>
      <c r="L8639" s="590">
        <v>0</v>
      </c>
    </row>
    <row r="8640" spans="1:12" s="148" customFormat="1" ht="24" customHeight="1" x14ac:dyDescent="0.15">
      <c r="A8640" s="593"/>
      <c r="B8640" s="164" t="s">
        <v>3838</v>
      </c>
      <c r="C8640" s="164" t="s">
        <v>3575</v>
      </c>
      <c r="D8640" s="166">
        <v>43032</v>
      </c>
      <c r="E8640" s="164" t="s">
        <v>3892</v>
      </c>
      <c r="F8640" s="592"/>
      <c r="G8640" s="592"/>
      <c r="H8640" s="591"/>
      <c r="I8640" s="591"/>
      <c r="J8640" s="589"/>
      <c r="K8640" s="589"/>
      <c r="L8640" s="590"/>
    </row>
    <row r="8641" spans="1:12" s="148" customFormat="1" ht="24" customHeight="1" x14ac:dyDescent="0.15">
      <c r="A8641" s="593">
        <v>1641</v>
      </c>
      <c r="B8641" s="161" t="s">
        <v>20</v>
      </c>
      <c r="C8641" s="162" t="s">
        <v>21</v>
      </c>
      <c r="D8641" s="162" t="s">
        <v>1884</v>
      </c>
      <c r="E8641" s="162" t="s">
        <v>1885</v>
      </c>
      <c r="F8641" s="594" t="s">
        <v>14</v>
      </c>
      <c r="G8641" s="594"/>
      <c r="H8641" s="592"/>
      <c r="I8641" s="592"/>
      <c r="J8641" s="592"/>
      <c r="K8641" s="592"/>
      <c r="L8641" s="592"/>
    </row>
    <row r="8642" spans="1:12" s="148" customFormat="1" ht="26.25" customHeight="1" x14ac:dyDescent="0.15">
      <c r="A8642" s="593"/>
      <c r="B8642" s="589" t="s">
        <v>6503</v>
      </c>
      <c r="C8642" s="595" t="s">
        <v>6505</v>
      </c>
      <c r="D8642" s="596">
        <v>43163</v>
      </c>
      <c r="E8642" s="589" t="s">
        <v>1938</v>
      </c>
      <c r="F8642" s="589" t="s">
        <v>701</v>
      </c>
      <c r="G8642" s="589"/>
      <c r="H8642" s="591" t="s">
        <v>1890</v>
      </c>
      <c r="I8642" s="591"/>
      <c r="J8642" s="164" t="s">
        <v>1891</v>
      </c>
      <c r="K8642" s="164" t="s">
        <v>0</v>
      </c>
      <c r="L8642" s="165">
        <v>1050</v>
      </c>
    </row>
    <row r="8643" spans="1:12" s="148" customFormat="1" ht="197.25" customHeight="1" x14ac:dyDescent="0.15">
      <c r="A8643" s="593"/>
      <c r="B8643" s="589"/>
      <c r="C8643" s="595"/>
      <c r="D8643" s="596"/>
      <c r="E8643" s="589"/>
      <c r="F8643" s="589"/>
      <c r="G8643" s="589"/>
      <c r="H8643" s="591" t="s">
        <v>1892</v>
      </c>
      <c r="I8643" s="591"/>
      <c r="J8643" s="164" t="s">
        <v>1891</v>
      </c>
      <c r="K8643" s="164" t="s">
        <v>0</v>
      </c>
      <c r="L8643" s="165">
        <v>521.5</v>
      </c>
    </row>
    <row r="8644" spans="1:12" s="148" customFormat="1" ht="24" customHeight="1" x14ac:dyDescent="0.15">
      <c r="A8644" s="593"/>
      <c r="B8644" s="161" t="s">
        <v>29</v>
      </c>
      <c r="C8644" s="162" t="s">
        <v>30</v>
      </c>
      <c r="D8644" s="162" t="s">
        <v>1893</v>
      </c>
      <c r="E8644" s="162" t="s">
        <v>1894</v>
      </c>
      <c r="F8644" s="592"/>
      <c r="G8644" s="592"/>
      <c r="H8644" s="591" t="s">
        <v>1895</v>
      </c>
      <c r="I8644" s="591"/>
      <c r="J8644" s="589" t="s">
        <v>1891</v>
      </c>
      <c r="K8644" s="589" t="s">
        <v>1891</v>
      </c>
      <c r="L8644" s="590">
        <v>0</v>
      </c>
    </row>
    <row r="8645" spans="1:12" s="148" customFormat="1" ht="24" customHeight="1" x14ac:dyDescent="0.15">
      <c r="A8645" s="593"/>
      <c r="B8645" s="164" t="s">
        <v>3838</v>
      </c>
      <c r="C8645" s="164" t="s">
        <v>701</v>
      </c>
      <c r="D8645" s="166">
        <v>43168</v>
      </c>
      <c r="E8645" s="164" t="s">
        <v>3512</v>
      </c>
      <c r="F8645" s="592"/>
      <c r="G8645" s="592"/>
      <c r="H8645" s="591"/>
      <c r="I8645" s="591"/>
      <c r="J8645" s="589"/>
      <c r="K8645" s="589"/>
      <c r="L8645" s="590"/>
    </row>
    <row r="8646" spans="1:12" s="148" customFormat="1" ht="24" customHeight="1" x14ac:dyDescent="0.15">
      <c r="A8646" s="593">
        <v>1642</v>
      </c>
      <c r="B8646" s="161" t="s">
        <v>20</v>
      </c>
      <c r="C8646" s="162" t="s">
        <v>21</v>
      </c>
      <c r="D8646" s="162" t="s">
        <v>1884</v>
      </c>
      <c r="E8646" s="162" t="s">
        <v>1885</v>
      </c>
      <c r="F8646" s="594" t="s">
        <v>14</v>
      </c>
      <c r="G8646" s="594"/>
      <c r="H8646" s="592"/>
      <c r="I8646" s="592"/>
      <c r="J8646" s="592"/>
      <c r="K8646" s="592"/>
      <c r="L8646" s="592"/>
    </row>
    <row r="8647" spans="1:12" s="148" customFormat="1" ht="26.25" customHeight="1" x14ac:dyDescent="0.15">
      <c r="A8647" s="593"/>
      <c r="B8647" s="589" t="s">
        <v>6506</v>
      </c>
      <c r="C8647" s="595" t="s">
        <v>6507</v>
      </c>
      <c r="D8647" s="596">
        <v>43137</v>
      </c>
      <c r="E8647" s="589" t="s">
        <v>1984</v>
      </c>
      <c r="F8647" s="589" t="s">
        <v>1970</v>
      </c>
      <c r="G8647" s="589"/>
      <c r="H8647" s="591" t="s">
        <v>1890</v>
      </c>
      <c r="I8647" s="591"/>
      <c r="J8647" s="164" t="s">
        <v>1891</v>
      </c>
      <c r="K8647" s="164" t="s">
        <v>0</v>
      </c>
      <c r="L8647" s="165">
        <v>569.97</v>
      </c>
    </row>
    <row r="8648" spans="1:12" s="148" customFormat="1" ht="291.75" customHeight="1" x14ac:dyDescent="0.15">
      <c r="A8648" s="593"/>
      <c r="B8648" s="589"/>
      <c r="C8648" s="595"/>
      <c r="D8648" s="596"/>
      <c r="E8648" s="589"/>
      <c r="F8648" s="589"/>
      <c r="G8648" s="589"/>
      <c r="H8648" s="591" t="s">
        <v>1892</v>
      </c>
      <c r="I8648" s="591"/>
      <c r="J8648" s="164" t="s">
        <v>1891</v>
      </c>
      <c r="K8648" s="164" t="s">
        <v>0</v>
      </c>
      <c r="L8648" s="165">
        <v>226.62</v>
      </c>
    </row>
    <row r="8649" spans="1:12" s="148" customFormat="1" ht="24" customHeight="1" x14ac:dyDescent="0.15">
      <c r="A8649" s="593"/>
      <c r="B8649" s="161" t="s">
        <v>29</v>
      </c>
      <c r="C8649" s="162" t="s">
        <v>30</v>
      </c>
      <c r="D8649" s="162" t="s">
        <v>1893</v>
      </c>
      <c r="E8649" s="162" t="s">
        <v>1894</v>
      </c>
      <c r="F8649" s="592"/>
      <c r="G8649" s="592"/>
      <c r="H8649" s="591" t="s">
        <v>1895</v>
      </c>
      <c r="I8649" s="591"/>
      <c r="J8649" s="589" t="s">
        <v>1891</v>
      </c>
      <c r="K8649" s="589" t="s">
        <v>0</v>
      </c>
      <c r="L8649" s="590">
        <v>100</v>
      </c>
    </row>
    <row r="8650" spans="1:12" s="148" customFormat="1" ht="24" customHeight="1" x14ac:dyDescent="0.15">
      <c r="A8650" s="593"/>
      <c r="B8650" s="164" t="s">
        <v>1896</v>
      </c>
      <c r="C8650" s="164" t="s">
        <v>1970</v>
      </c>
      <c r="D8650" s="166">
        <v>43139</v>
      </c>
      <c r="E8650" s="164" t="s">
        <v>2131</v>
      </c>
      <c r="F8650" s="592"/>
      <c r="G8650" s="592"/>
      <c r="H8650" s="591"/>
      <c r="I8650" s="591"/>
      <c r="J8650" s="589"/>
      <c r="K8650" s="589"/>
      <c r="L8650" s="590"/>
    </row>
    <row r="8651" spans="1:12" s="148" customFormat="1" ht="24" customHeight="1" x14ac:dyDescent="0.15">
      <c r="A8651" s="593">
        <v>1643</v>
      </c>
      <c r="B8651" s="161" t="s">
        <v>20</v>
      </c>
      <c r="C8651" s="162" t="s">
        <v>21</v>
      </c>
      <c r="D8651" s="162" t="s">
        <v>1884</v>
      </c>
      <c r="E8651" s="162" t="s">
        <v>1885</v>
      </c>
      <c r="F8651" s="594" t="s">
        <v>14</v>
      </c>
      <c r="G8651" s="594"/>
      <c r="H8651" s="592"/>
      <c r="I8651" s="592"/>
      <c r="J8651" s="592"/>
      <c r="K8651" s="592"/>
      <c r="L8651" s="592"/>
    </row>
    <row r="8652" spans="1:12" s="148" customFormat="1" ht="26.25" customHeight="1" x14ac:dyDescent="0.15">
      <c r="A8652" s="593"/>
      <c r="B8652" s="589" t="s">
        <v>6508</v>
      </c>
      <c r="C8652" s="595" t="s">
        <v>6509</v>
      </c>
      <c r="D8652" s="596">
        <v>43025</v>
      </c>
      <c r="E8652" s="589" t="s">
        <v>1957</v>
      </c>
      <c r="F8652" s="589" t="s">
        <v>3539</v>
      </c>
      <c r="G8652" s="589"/>
      <c r="H8652" s="591" t="s">
        <v>1890</v>
      </c>
      <c r="I8652" s="591"/>
      <c r="J8652" s="164" t="s">
        <v>1891</v>
      </c>
      <c r="K8652" s="164" t="s">
        <v>0</v>
      </c>
      <c r="L8652" s="165">
        <v>311.32</v>
      </c>
    </row>
    <row r="8653" spans="1:12" s="148" customFormat="1" ht="408.95" customHeight="1" x14ac:dyDescent="0.15">
      <c r="A8653" s="593"/>
      <c r="B8653" s="589"/>
      <c r="C8653" s="595"/>
      <c r="D8653" s="596"/>
      <c r="E8653" s="589"/>
      <c r="F8653" s="589"/>
      <c r="G8653" s="589"/>
      <c r="H8653" s="591" t="s">
        <v>1892</v>
      </c>
      <c r="I8653" s="591"/>
      <c r="J8653" s="589" t="s">
        <v>1891</v>
      </c>
      <c r="K8653" s="589" t="s">
        <v>0</v>
      </c>
      <c r="L8653" s="590">
        <v>107.39</v>
      </c>
    </row>
    <row r="8654" spans="1:12" s="148" customFormat="1" ht="155.85" customHeight="1" x14ac:dyDescent="0.15">
      <c r="A8654" s="593"/>
      <c r="B8654" s="589"/>
      <c r="C8654" s="595"/>
      <c r="D8654" s="596"/>
      <c r="E8654" s="589"/>
      <c r="F8654" s="589"/>
      <c r="G8654" s="589"/>
      <c r="H8654" s="591"/>
      <c r="I8654" s="591"/>
      <c r="J8654" s="589"/>
      <c r="K8654" s="589"/>
      <c r="L8654" s="590"/>
    </row>
    <row r="8655" spans="1:12" s="148" customFormat="1" ht="24" customHeight="1" x14ac:dyDescent="0.15">
      <c r="A8655" s="593"/>
      <c r="B8655" s="161" t="s">
        <v>29</v>
      </c>
      <c r="C8655" s="162" t="s">
        <v>30</v>
      </c>
      <c r="D8655" s="162" t="s">
        <v>1893</v>
      </c>
      <c r="E8655" s="162" t="s">
        <v>1894</v>
      </c>
      <c r="F8655" s="592"/>
      <c r="G8655" s="592"/>
      <c r="H8655" s="591" t="s">
        <v>1895</v>
      </c>
      <c r="I8655" s="591"/>
      <c r="J8655" s="589" t="s">
        <v>1891</v>
      </c>
      <c r="K8655" s="589" t="s">
        <v>0</v>
      </c>
      <c r="L8655" s="590">
        <v>180</v>
      </c>
    </row>
    <row r="8656" spans="1:12" s="148" customFormat="1" ht="24" customHeight="1" x14ac:dyDescent="0.15">
      <c r="A8656" s="593"/>
      <c r="B8656" s="164" t="s">
        <v>3044</v>
      </c>
      <c r="C8656" s="164" t="s">
        <v>3539</v>
      </c>
      <c r="D8656" s="166">
        <v>43026</v>
      </c>
      <c r="E8656" s="164" t="s">
        <v>4853</v>
      </c>
      <c r="F8656" s="592"/>
      <c r="G8656" s="592"/>
      <c r="H8656" s="591"/>
      <c r="I8656" s="591"/>
      <c r="J8656" s="589"/>
      <c r="K8656" s="589"/>
      <c r="L8656" s="590"/>
    </row>
    <row r="8657" spans="1:12" s="148" customFormat="1" ht="24" customHeight="1" x14ac:dyDescent="0.15">
      <c r="A8657" s="593">
        <v>1644</v>
      </c>
      <c r="B8657" s="161" t="s">
        <v>20</v>
      </c>
      <c r="C8657" s="162" t="s">
        <v>21</v>
      </c>
      <c r="D8657" s="162" t="s">
        <v>1884</v>
      </c>
      <c r="E8657" s="162" t="s">
        <v>1885</v>
      </c>
      <c r="F8657" s="594" t="s">
        <v>14</v>
      </c>
      <c r="G8657" s="594"/>
      <c r="H8657" s="592"/>
      <c r="I8657" s="592"/>
      <c r="J8657" s="592"/>
      <c r="K8657" s="592"/>
      <c r="L8657" s="592"/>
    </row>
    <row r="8658" spans="1:12" s="148" customFormat="1" ht="26.25" customHeight="1" x14ac:dyDescent="0.15">
      <c r="A8658" s="593"/>
      <c r="B8658" s="589" t="s">
        <v>6508</v>
      </c>
      <c r="C8658" s="595" t="s">
        <v>6510</v>
      </c>
      <c r="D8658" s="596">
        <v>43151</v>
      </c>
      <c r="E8658" s="589" t="s">
        <v>2784</v>
      </c>
      <c r="F8658" s="589" t="s">
        <v>6511</v>
      </c>
      <c r="G8658" s="589"/>
      <c r="H8658" s="591" t="s">
        <v>1890</v>
      </c>
      <c r="I8658" s="591"/>
      <c r="J8658" s="164" t="s">
        <v>1891</v>
      </c>
      <c r="K8658" s="164" t="s">
        <v>0</v>
      </c>
      <c r="L8658" s="165">
        <v>214.55</v>
      </c>
    </row>
    <row r="8659" spans="1:12" s="148" customFormat="1" ht="333.75" customHeight="1" x14ac:dyDescent="0.15">
      <c r="A8659" s="593"/>
      <c r="B8659" s="589"/>
      <c r="C8659" s="595"/>
      <c r="D8659" s="596"/>
      <c r="E8659" s="589"/>
      <c r="F8659" s="589"/>
      <c r="G8659" s="589"/>
      <c r="H8659" s="591" t="s">
        <v>1892</v>
      </c>
      <c r="I8659" s="591"/>
      <c r="J8659" s="164" t="s">
        <v>1891</v>
      </c>
      <c r="K8659" s="164" t="s">
        <v>1891</v>
      </c>
      <c r="L8659" s="165">
        <v>0</v>
      </c>
    </row>
    <row r="8660" spans="1:12" s="148" customFormat="1" ht="24" customHeight="1" x14ac:dyDescent="0.15">
      <c r="A8660" s="593"/>
      <c r="B8660" s="161" t="s">
        <v>29</v>
      </c>
      <c r="C8660" s="162" t="s">
        <v>30</v>
      </c>
      <c r="D8660" s="162" t="s">
        <v>1893</v>
      </c>
      <c r="E8660" s="162" t="s">
        <v>1894</v>
      </c>
      <c r="F8660" s="592"/>
      <c r="G8660" s="592"/>
      <c r="H8660" s="591" t="s">
        <v>1895</v>
      </c>
      <c r="I8660" s="591"/>
      <c r="J8660" s="589" t="s">
        <v>1891</v>
      </c>
      <c r="K8660" s="589" t="s">
        <v>0</v>
      </c>
      <c r="L8660" s="590">
        <v>850</v>
      </c>
    </row>
    <row r="8661" spans="1:12" s="148" customFormat="1" ht="24" customHeight="1" x14ac:dyDescent="0.15">
      <c r="A8661" s="593"/>
      <c r="B8661" s="164" t="s">
        <v>3044</v>
      </c>
      <c r="C8661" s="164" t="s">
        <v>6511</v>
      </c>
      <c r="D8661" s="166">
        <v>43153</v>
      </c>
      <c r="E8661" s="164" t="s">
        <v>6512</v>
      </c>
      <c r="F8661" s="592"/>
      <c r="G8661" s="592"/>
      <c r="H8661" s="591"/>
      <c r="I8661" s="591"/>
      <c r="J8661" s="589"/>
      <c r="K8661" s="589"/>
      <c r="L8661" s="590"/>
    </row>
    <row r="8662" spans="1:12" s="148" customFormat="1" ht="24" customHeight="1" x14ac:dyDescent="0.15">
      <c r="A8662" s="593">
        <v>1645</v>
      </c>
      <c r="B8662" s="161" t="s">
        <v>20</v>
      </c>
      <c r="C8662" s="162" t="s">
        <v>21</v>
      </c>
      <c r="D8662" s="162" t="s">
        <v>1884</v>
      </c>
      <c r="E8662" s="162" t="s">
        <v>1885</v>
      </c>
      <c r="F8662" s="594" t="s">
        <v>14</v>
      </c>
      <c r="G8662" s="594"/>
      <c r="H8662" s="592"/>
      <c r="I8662" s="592"/>
      <c r="J8662" s="592"/>
      <c r="K8662" s="592"/>
      <c r="L8662" s="592"/>
    </row>
    <row r="8663" spans="1:12" s="148" customFormat="1" ht="26.25" customHeight="1" x14ac:dyDescent="0.15">
      <c r="A8663" s="593"/>
      <c r="B8663" s="589" t="s">
        <v>6513</v>
      </c>
      <c r="C8663" s="595" t="s">
        <v>6514</v>
      </c>
      <c r="D8663" s="596">
        <v>43046</v>
      </c>
      <c r="E8663" s="589" t="s">
        <v>3256</v>
      </c>
      <c r="F8663" s="589" t="s">
        <v>6515</v>
      </c>
      <c r="G8663" s="589"/>
      <c r="H8663" s="591" t="s">
        <v>1890</v>
      </c>
      <c r="I8663" s="591"/>
      <c r="J8663" s="164" t="s">
        <v>1891</v>
      </c>
      <c r="K8663" s="164" t="s">
        <v>0</v>
      </c>
      <c r="L8663" s="165">
        <v>410</v>
      </c>
    </row>
    <row r="8664" spans="1:12" s="148" customFormat="1" ht="312.75" customHeight="1" x14ac:dyDescent="0.15">
      <c r="A8664" s="593"/>
      <c r="B8664" s="589"/>
      <c r="C8664" s="595"/>
      <c r="D8664" s="596"/>
      <c r="E8664" s="589"/>
      <c r="F8664" s="589"/>
      <c r="G8664" s="589"/>
      <c r="H8664" s="591" t="s">
        <v>1892</v>
      </c>
      <c r="I8664" s="591"/>
      <c r="J8664" s="164" t="s">
        <v>1891</v>
      </c>
      <c r="K8664" s="164" t="s">
        <v>0</v>
      </c>
      <c r="L8664" s="165">
        <v>776.5</v>
      </c>
    </row>
    <row r="8665" spans="1:12" s="148" customFormat="1" ht="24" customHeight="1" x14ac:dyDescent="0.15">
      <c r="A8665" s="593"/>
      <c r="B8665" s="161" t="s">
        <v>29</v>
      </c>
      <c r="C8665" s="162" t="s">
        <v>30</v>
      </c>
      <c r="D8665" s="162" t="s">
        <v>1893</v>
      </c>
      <c r="E8665" s="162" t="s">
        <v>1894</v>
      </c>
      <c r="F8665" s="592"/>
      <c r="G8665" s="592"/>
      <c r="H8665" s="591" t="s">
        <v>1895</v>
      </c>
      <c r="I8665" s="591"/>
      <c r="J8665" s="589" t="s">
        <v>1891</v>
      </c>
      <c r="K8665" s="589" t="s">
        <v>1891</v>
      </c>
      <c r="L8665" s="590">
        <v>0</v>
      </c>
    </row>
    <row r="8666" spans="1:12" s="148" customFormat="1" ht="24" customHeight="1" x14ac:dyDescent="0.15">
      <c r="A8666" s="593"/>
      <c r="B8666" s="164" t="s">
        <v>1896</v>
      </c>
      <c r="C8666" s="164" t="s">
        <v>6515</v>
      </c>
      <c r="D8666" s="166">
        <v>43049</v>
      </c>
      <c r="E8666" s="164" t="s">
        <v>6516</v>
      </c>
      <c r="F8666" s="592"/>
      <c r="G8666" s="592"/>
      <c r="H8666" s="591"/>
      <c r="I8666" s="591"/>
      <c r="J8666" s="589"/>
      <c r="K8666" s="589"/>
      <c r="L8666" s="590"/>
    </row>
    <row r="8667" spans="1:12" s="148" customFormat="1" ht="24" customHeight="1" x14ac:dyDescent="0.15">
      <c r="A8667" s="593">
        <v>1646</v>
      </c>
      <c r="B8667" s="161" t="s">
        <v>20</v>
      </c>
      <c r="C8667" s="162" t="s">
        <v>21</v>
      </c>
      <c r="D8667" s="162" t="s">
        <v>1884</v>
      </c>
      <c r="E8667" s="162" t="s">
        <v>1885</v>
      </c>
      <c r="F8667" s="594" t="s">
        <v>14</v>
      </c>
      <c r="G8667" s="594"/>
      <c r="H8667" s="592"/>
      <c r="I8667" s="592"/>
      <c r="J8667" s="592"/>
      <c r="K8667" s="592"/>
      <c r="L8667" s="592"/>
    </row>
    <row r="8668" spans="1:12" s="148" customFormat="1" ht="26.25" customHeight="1" x14ac:dyDescent="0.15">
      <c r="A8668" s="593"/>
      <c r="B8668" s="589" t="s">
        <v>6517</v>
      </c>
      <c r="C8668" s="595" t="s">
        <v>6518</v>
      </c>
      <c r="D8668" s="596">
        <v>43039</v>
      </c>
      <c r="E8668" s="589" t="s">
        <v>6519</v>
      </c>
      <c r="F8668" s="589" t="s">
        <v>6520</v>
      </c>
      <c r="G8668" s="589"/>
      <c r="H8668" s="591" t="s">
        <v>1890</v>
      </c>
      <c r="I8668" s="591"/>
      <c r="J8668" s="164" t="s">
        <v>1891</v>
      </c>
      <c r="K8668" s="164" t="s">
        <v>0</v>
      </c>
      <c r="L8668" s="165">
        <v>484.5</v>
      </c>
    </row>
    <row r="8669" spans="1:12" s="148" customFormat="1" ht="408.95" customHeight="1" x14ac:dyDescent="0.15">
      <c r="A8669" s="593"/>
      <c r="B8669" s="589"/>
      <c r="C8669" s="595"/>
      <c r="D8669" s="596"/>
      <c r="E8669" s="589"/>
      <c r="F8669" s="589"/>
      <c r="G8669" s="589"/>
      <c r="H8669" s="591" t="s">
        <v>1892</v>
      </c>
      <c r="I8669" s="591"/>
      <c r="J8669" s="589" t="s">
        <v>1891</v>
      </c>
      <c r="K8669" s="589" t="s">
        <v>1891</v>
      </c>
      <c r="L8669" s="590">
        <v>0</v>
      </c>
    </row>
    <row r="8670" spans="1:12" s="148" customFormat="1" ht="197.85" customHeight="1" x14ac:dyDescent="0.15">
      <c r="A8670" s="593"/>
      <c r="B8670" s="589"/>
      <c r="C8670" s="595"/>
      <c r="D8670" s="596"/>
      <c r="E8670" s="589"/>
      <c r="F8670" s="589"/>
      <c r="G8670" s="589"/>
      <c r="H8670" s="591"/>
      <c r="I8670" s="591"/>
      <c r="J8670" s="589"/>
      <c r="K8670" s="589"/>
      <c r="L8670" s="590"/>
    </row>
    <row r="8671" spans="1:12" s="148" customFormat="1" ht="24" customHeight="1" x14ac:dyDescent="0.15">
      <c r="A8671" s="593"/>
      <c r="B8671" s="161" t="s">
        <v>29</v>
      </c>
      <c r="C8671" s="162" t="s">
        <v>30</v>
      </c>
      <c r="D8671" s="162" t="s">
        <v>1893</v>
      </c>
      <c r="E8671" s="162" t="s">
        <v>1894</v>
      </c>
      <c r="F8671" s="592"/>
      <c r="G8671" s="592"/>
      <c r="H8671" s="591" t="s">
        <v>1895</v>
      </c>
      <c r="I8671" s="591"/>
      <c r="J8671" s="589" t="s">
        <v>1891</v>
      </c>
      <c r="K8671" s="589" t="s">
        <v>0</v>
      </c>
      <c r="L8671" s="590">
        <v>375</v>
      </c>
    </row>
    <row r="8672" spans="1:12" s="148" customFormat="1" ht="24" customHeight="1" x14ac:dyDescent="0.15">
      <c r="A8672" s="593"/>
      <c r="B8672" s="164" t="s">
        <v>1896</v>
      </c>
      <c r="C8672" s="164" t="s">
        <v>6520</v>
      </c>
      <c r="D8672" s="166">
        <v>43044</v>
      </c>
      <c r="E8672" s="164" t="s">
        <v>2714</v>
      </c>
      <c r="F8672" s="592"/>
      <c r="G8672" s="592"/>
      <c r="H8672" s="591"/>
      <c r="I8672" s="591"/>
      <c r="J8672" s="589"/>
      <c r="K8672" s="589"/>
      <c r="L8672" s="590"/>
    </row>
    <row r="8673" spans="1:12" s="148" customFormat="1" ht="24" customHeight="1" x14ac:dyDescent="0.15">
      <c r="A8673" s="593">
        <v>1647</v>
      </c>
      <c r="B8673" s="161" t="s">
        <v>20</v>
      </c>
      <c r="C8673" s="162" t="s">
        <v>21</v>
      </c>
      <c r="D8673" s="162" t="s">
        <v>1884</v>
      </c>
      <c r="E8673" s="162" t="s">
        <v>1885</v>
      </c>
      <c r="F8673" s="594" t="s">
        <v>14</v>
      </c>
      <c r="G8673" s="594"/>
      <c r="H8673" s="592"/>
      <c r="I8673" s="592"/>
      <c r="J8673" s="592"/>
      <c r="K8673" s="592"/>
      <c r="L8673" s="592"/>
    </row>
    <row r="8674" spans="1:12" s="148" customFormat="1" ht="26.25" customHeight="1" x14ac:dyDescent="0.15">
      <c r="A8674" s="593"/>
      <c r="B8674" s="589" t="s">
        <v>6521</v>
      </c>
      <c r="C8674" s="595" t="s">
        <v>6522</v>
      </c>
      <c r="D8674" s="596">
        <v>43147</v>
      </c>
      <c r="E8674" s="589" t="s">
        <v>4427</v>
      </c>
      <c r="F8674" s="589" t="s">
        <v>6523</v>
      </c>
      <c r="G8674" s="589"/>
      <c r="H8674" s="591" t="s">
        <v>1890</v>
      </c>
      <c r="I8674" s="591"/>
      <c r="J8674" s="164" t="s">
        <v>1891</v>
      </c>
      <c r="K8674" s="164" t="s">
        <v>0</v>
      </c>
      <c r="L8674" s="165">
        <v>540.14</v>
      </c>
    </row>
    <row r="8675" spans="1:12" s="148" customFormat="1" ht="270.75" customHeight="1" x14ac:dyDescent="0.15">
      <c r="A8675" s="593"/>
      <c r="B8675" s="589"/>
      <c r="C8675" s="595"/>
      <c r="D8675" s="596"/>
      <c r="E8675" s="589"/>
      <c r="F8675" s="589"/>
      <c r="G8675" s="589"/>
      <c r="H8675" s="591" t="s">
        <v>1892</v>
      </c>
      <c r="I8675" s="591"/>
      <c r="J8675" s="164" t="s">
        <v>1891</v>
      </c>
      <c r="K8675" s="164" t="s">
        <v>0</v>
      </c>
      <c r="L8675" s="165">
        <v>372.96</v>
      </c>
    </row>
    <row r="8676" spans="1:12" s="148" customFormat="1" ht="24" customHeight="1" x14ac:dyDescent="0.15">
      <c r="A8676" s="593"/>
      <c r="B8676" s="161" t="s">
        <v>29</v>
      </c>
      <c r="C8676" s="162" t="s">
        <v>30</v>
      </c>
      <c r="D8676" s="162" t="s">
        <v>1893</v>
      </c>
      <c r="E8676" s="162" t="s">
        <v>1894</v>
      </c>
      <c r="F8676" s="592"/>
      <c r="G8676" s="592"/>
      <c r="H8676" s="591" t="s">
        <v>1895</v>
      </c>
      <c r="I8676" s="591"/>
      <c r="J8676" s="589" t="s">
        <v>1891</v>
      </c>
      <c r="K8676" s="589" t="s">
        <v>0</v>
      </c>
      <c r="L8676" s="590">
        <v>250</v>
      </c>
    </row>
    <row r="8677" spans="1:12" s="148" customFormat="1" ht="24" customHeight="1" x14ac:dyDescent="0.15">
      <c r="A8677" s="593"/>
      <c r="B8677" s="164" t="s">
        <v>1896</v>
      </c>
      <c r="C8677" s="164" t="s">
        <v>6523</v>
      </c>
      <c r="D8677" s="166">
        <v>43149</v>
      </c>
      <c r="E8677" s="164" t="s">
        <v>2675</v>
      </c>
      <c r="F8677" s="592"/>
      <c r="G8677" s="592"/>
      <c r="H8677" s="591"/>
      <c r="I8677" s="591"/>
      <c r="J8677" s="589"/>
      <c r="K8677" s="589"/>
      <c r="L8677" s="590"/>
    </row>
    <row r="8678" spans="1:12" s="148" customFormat="1" ht="24" customHeight="1" x14ac:dyDescent="0.15">
      <c r="A8678" s="593">
        <v>1648</v>
      </c>
      <c r="B8678" s="161" t="s">
        <v>20</v>
      </c>
      <c r="C8678" s="162" t="s">
        <v>21</v>
      </c>
      <c r="D8678" s="162" t="s">
        <v>1884</v>
      </c>
      <c r="E8678" s="162" t="s">
        <v>1885</v>
      </c>
      <c r="F8678" s="594" t="s">
        <v>14</v>
      </c>
      <c r="G8678" s="594"/>
      <c r="H8678" s="592"/>
      <c r="I8678" s="592"/>
      <c r="J8678" s="592"/>
      <c r="K8678" s="592"/>
      <c r="L8678" s="592"/>
    </row>
    <row r="8679" spans="1:12" s="148" customFormat="1" ht="26.25" customHeight="1" x14ac:dyDescent="0.15">
      <c r="A8679" s="593"/>
      <c r="B8679" s="589" t="s">
        <v>6524</v>
      </c>
      <c r="C8679" s="595" t="s">
        <v>6525</v>
      </c>
      <c r="D8679" s="596">
        <v>43051</v>
      </c>
      <c r="E8679" s="589" t="s">
        <v>4441</v>
      </c>
      <c r="F8679" s="589" t="s">
        <v>6030</v>
      </c>
      <c r="G8679" s="589"/>
      <c r="H8679" s="591" t="s">
        <v>1890</v>
      </c>
      <c r="I8679" s="591"/>
      <c r="J8679" s="164" t="s">
        <v>1891</v>
      </c>
      <c r="K8679" s="164" t="s">
        <v>1891</v>
      </c>
      <c r="L8679" s="165">
        <v>0</v>
      </c>
    </row>
    <row r="8680" spans="1:12" s="148" customFormat="1" ht="207.75" customHeight="1" x14ac:dyDescent="0.15">
      <c r="A8680" s="593"/>
      <c r="B8680" s="589"/>
      <c r="C8680" s="595"/>
      <c r="D8680" s="596"/>
      <c r="E8680" s="589"/>
      <c r="F8680" s="589"/>
      <c r="G8680" s="589"/>
      <c r="H8680" s="591" t="s">
        <v>1892</v>
      </c>
      <c r="I8680" s="591"/>
      <c r="J8680" s="164" t="s">
        <v>1891</v>
      </c>
      <c r="K8680" s="164" t="s">
        <v>0</v>
      </c>
      <c r="L8680" s="165">
        <v>750</v>
      </c>
    </row>
    <row r="8681" spans="1:12" s="148" customFormat="1" ht="24" customHeight="1" x14ac:dyDescent="0.15">
      <c r="A8681" s="593"/>
      <c r="B8681" s="161" t="s">
        <v>29</v>
      </c>
      <c r="C8681" s="162" t="s">
        <v>30</v>
      </c>
      <c r="D8681" s="162" t="s">
        <v>1893</v>
      </c>
      <c r="E8681" s="162" t="s">
        <v>1894</v>
      </c>
      <c r="F8681" s="592"/>
      <c r="G8681" s="592"/>
      <c r="H8681" s="591" t="s">
        <v>1895</v>
      </c>
      <c r="I8681" s="591"/>
      <c r="J8681" s="589" t="s">
        <v>1891</v>
      </c>
      <c r="K8681" s="589" t="s">
        <v>1891</v>
      </c>
      <c r="L8681" s="590">
        <v>0</v>
      </c>
    </row>
    <row r="8682" spans="1:12" s="148" customFormat="1" ht="24" customHeight="1" x14ac:dyDescent="0.15">
      <c r="A8682" s="593"/>
      <c r="B8682" s="164" t="s">
        <v>1896</v>
      </c>
      <c r="C8682" s="164" t="s">
        <v>6030</v>
      </c>
      <c r="D8682" s="166">
        <v>43068</v>
      </c>
      <c r="E8682" s="164" t="s">
        <v>5949</v>
      </c>
      <c r="F8682" s="592"/>
      <c r="G8682" s="592"/>
      <c r="H8682" s="591"/>
      <c r="I8682" s="591"/>
      <c r="J8682" s="589"/>
      <c r="K8682" s="589"/>
      <c r="L8682" s="590"/>
    </row>
    <row r="8683" spans="1:12" s="148" customFormat="1" ht="24" customHeight="1" x14ac:dyDescent="0.15">
      <c r="A8683" s="593">
        <v>1649</v>
      </c>
      <c r="B8683" s="161" t="s">
        <v>20</v>
      </c>
      <c r="C8683" s="162" t="s">
        <v>21</v>
      </c>
      <c r="D8683" s="162" t="s">
        <v>1884</v>
      </c>
      <c r="E8683" s="162" t="s">
        <v>1885</v>
      </c>
      <c r="F8683" s="594" t="s">
        <v>14</v>
      </c>
      <c r="G8683" s="594"/>
      <c r="H8683" s="592"/>
      <c r="I8683" s="592"/>
      <c r="J8683" s="592"/>
      <c r="K8683" s="592"/>
      <c r="L8683" s="592"/>
    </row>
    <row r="8684" spans="1:12" s="148" customFormat="1" ht="26.25" customHeight="1" x14ac:dyDescent="0.15">
      <c r="A8684" s="593"/>
      <c r="B8684" s="589" t="s">
        <v>6526</v>
      </c>
      <c r="C8684" s="595" t="s">
        <v>6527</v>
      </c>
      <c r="D8684" s="596">
        <v>43176</v>
      </c>
      <c r="E8684" s="589" t="s">
        <v>6528</v>
      </c>
      <c r="F8684" s="589" t="s">
        <v>3544</v>
      </c>
      <c r="G8684" s="589"/>
      <c r="H8684" s="591" t="s">
        <v>1890</v>
      </c>
      <c r="I8684" s="591"/>
      <c r="J8684" s="164" t="s">
        <v>1891</v>
      </c>
      <c r="K8684" s="164" t="s">
        <v>0</v>
      </c>
      <c r="L8684" s="165">
        <v>732.52</v>
      </c>
    </row>
    <row r="8685" spans="1:12" s="148" customFormat="1" ht="375.75" customHeight="1" x14ac:dyDescent="0.15">
      <c r="A8685" s="593"/>
      <c r="B8685" s="589"/>
      <c r="C8685" s="595"/>
      <c r="D8685" s="596"/>
      <c r="E8685" s="589"/>
      <c r="F8685" s="589"/>
      <c r="G8685" s="589"/>
      <c r="H8685" s="591" t="s">
        <v>1892</v>
      </c>
      <c r="I8685" s="591"/>
      <c r="J8685" s="164" t="s">
        <v>1891</v>
      </c>
      <c r="K8685" s="164" t="s">
        <v>1891</v>
      </c>
      <c r="L8685" s="165">
        <v>0</v>
      </c>
    </row>
    <row r="8686" spans="1:12" s="148" customFormat="1" ht="24" customHeight="1" x14ac:dyDescent="0.15">
      <c r="A8686" s="593"/>
      <c r="B8686" s="161" t="s">
        <v>29</v>
      </c>
      <c r="C8686" s="162" t="s">
        <v>30</v>
      </c>
      <c r="D8686" s="162" t="s">
        <v>1893</v>
      </c>
      <c r="E8686" s="162" t="s">
        <v>1894</v>
      </c>
      <c r="F8686" s="592"/>
      <c r="G8686" s="592"/>
      <c r="H8686" s="591" t="s">
        <v>1895</v>
      </c>
      <c r="I8686" s="591"/>
      <c r="J8686" s="589" t="s">
        <v>1891</v>
      </c>
      <c r="K8686" s="589" t="s">
        <v>1891</v>
      </c>
      <c r="L8686" s="590">
        <v>0</v>
      </c>
    </row>
    <row r="8687" spans="1:12" s="148" customFormat="1" ht="34.5" customHeight="1" x14ac:dyDescent="0.15">
      <c r="A8687" s="593"/>
      <c r="B8687" s="164" t="s">
        <v>3002</v>
      </c>
      <c r="C8687" s="164" t="s">
        <v>3544</v>
      </c>
      <c r="D8687" s="166">
        <v>43181</v>
      </c>
      <c r="E8687" s="164" t="s">
        <v>6529</v>
      </c>
      <c r="F8687" s="592"/>
      <c r="G8687" s="592"/>
      <c r="H8687" s="591"/>
      <c r="I8687" s="591"/>
      <c r="J8687" s="589"/>
      <c r="K8687" s="589"/>
      <c r="L8687" s="590"/>
    </row>
    <row r="8688" spans="1:12" s="148" customFormat="1" ht="24" customHeight="1" x14ac:dyDescent="0.15">
      <c r="A8688" s="593">
        <v>1650</v>
      </c>
      <c r="B8688" s="161" t="s">
        <v>20</v>
      </c>
      <c r="C8688" s="162" t="s">
        <v>21</v>
      </c>
      <c r="D8688" s="162" t="s">
        <v>1884</v>
      </c>
      <c r="E8688" s="162" t="s">
        <v>1885</v>
      </c>
      <c r="F8688" s="594" t="s">
        <v>14</v>
      </c>
      <c r="G8688" s="594"/>
      <c r="H8688" s="592"/>
      <c r="I8688" s="592"/>
      <c r="J8688" s="592"/>
      <c r="K8688" s="592"/>
      <c r="L8688" s="592"/>
    </row>
    <row r="8689" spans="1:12" s="148" customFormat="1" ht="26.25" customHeight="1" x14ac:dyDescent="0.15">
      <c r="A8689" s="593"/>
      <c r="B8689" s="589" t="s">
        <v>6530</v>
      </c>
      <c r="C8689" s="595" t="s">
        <v>6531</v>
      </c>
      <c r="D8689" s="596">
        <v>43046</v>
      </c>
      <c r="E8689" s="589" t="s">
        <v>4533</v>
      </c>
      <c r="F8689" s="589" t="s">
        <v>6532</v>
      </c>
      <c r="G8689" s="589"/>
      <c r="H8689" s="591" t="s">
        <v>1890</v>
      </c>
      <c r="I8689" s="591"/>
      <c r="J8689" s="164" t="s">
        <v>1891</v>
      </c>
      <c r="K8689" s="164" t="s">
        <v>0</v>
      </c>
      <c r="L8689" s="165">
        <v>759</v>
      </c>
    </row>
    <row r="8690" spans="1:12" s="148" customFormat="1" ht="312.75" customHeight="1" x14ac:dyDescent="0.15">
      <c r="A8690" s="593"/>
      <c r="B8690" s="589"/>
      <c r="C8690" s="595"/>
      <c r="D8690" s="596"/>
      <c r="E8690" s="589"/>
      <c r="F8690" s="589"/>
      <c r="G8690" s="589"/>
      <c r="H8690" s="591" t="s">
        <v>1892</v>
      </c>
      <c r="I8690" s="591"/>
      <c r="J8690" s="164" t="s">
        <v>1891</v>
      </c>
      <c r="K8690" s="164" t="s">
        <v>0</v>
      </c>
      <c r="L8690" s="165">
        <v>1500</v>
      </c>
    </row>
    <row r="8691" spans="1:12" s="148" customFormat="1" ht="24" customHeight="1" x14ac:dyDescent="0.15">
      <c r="A8691" s="593"/>
      <c r="B8691" s="161" t="s">
        <v>29</v>
      </c>
      <c r="C8691" s="162" t="s">
        <v>30</v>
      </c>
      <c r="D8691" s="162" t="s">
        <v>1893</v>
      </c>
      <c r="E8691" s="162" t="s">
        <v>1894</v>
      </c>
      <c r="F8691" s="592"/>
      <c r="G8691" s="592"/>
      <c r="H8691" s="591" t="s">
        <v>1895</v>
      </c>
      <c r="I8691" s="591"/>
      <c r="J8691" s="589" t="s">
        <v>1891</v>
      </c>
      <c r="K8691" s="589" t="s">
        <v>0</v>
      </c>
      <c r="L8691" s="590">
        <v>482</v>
      </c>
    </row>
    <row r="8692" spans="1:12" s="148" customFormat="1" ht="24" customHeight="1" x14ac:dyDescent="0.15">
      <c r="A8692" s="593"/>
      <c r="B8692" s="164" t="s">
        <v>1896</v>
      </c>
      <c r="C8692" s="164" t="s">
        <v>6532</v>
      </c>
      <c r="D8692" s="166">
        <v>43051</v>
      </c>
      <c r="E8692" s="164" t="s">
        <v>4421</v>
      </c>
      <c r="F8692" s="592"/>
      <c r="G8692" s="592"/>
      <c r="H8692" s="591"/>
      <c r="I8692" s="591"/>
      <c r="J8692" s="589"/>
      <c r="K8692" s="589"/>
      <c r="L8692" s="590"/>
    </row>
    <row r="8693" spans="1:12" s="148" customFormat="1" ht="24" customHeight="1" x14ac:dyDescent="0.15">
      <c r="A8693" s="593">
        <v>1651</v>
      </c>
      <c r="B8693" s="161" t="s">
        <v>20</v>
      </c>
      <c r="C8693" s="162" t="s">
        <v>21</v>
      </c>
      <c r="D8693" s="162" t="s">
        <v>1884</v>
      </c>
      <c r="E8693" s="162" t="s">
        <v>1885</v>
      </c>
      <c r="F8693" s="594" t="s">
        <v>14</v>
      </c>
      <c r="G8693" s="594"/>
      <c r="H8693" s="592"/>
      <c r="I8693" s="592"/>
      <c r="J8693" s="592"/>
      <c r="K8693" s="592"/>
      <c r="L8693" s="592"/>
    </row>
    <row r="8694" spans="1:12" s="148" customFormat="1" ht="26.25" customHeight="1" x14ac:dyDescent="0.15">
      <c r="A8694" s="593"/>
      <c r="B8694" s="589" t="s">
        <v>6530</v>
      </c>
      <c r="C8694" s="595" t="s">
        <v>6533</v>
      </c>
      <c r="D8694" s="596">
        <v>43076</v>
      </c>
      <c r="E8694" s="589" t="s">
        <v>2028</v>
      </c>
      <c r="F8694" s="589" t="s">
        <v>2029</v>
      </c>
      <c r="G8694" s="589"/>
      <c r="H8694" s="591" t="s">
        <v>1890</v>
      </c>
      <c r="I8694" s="591"/>
      <c r="J8694" s="164" t="s">
        <v>1891</v>
      </c>
      <c r="K8694" s="164" t="s">
        <v>0</v>
      </c>
      <c r="L8694" s="165">
        <v>734.03</v>
      </c>
    </row>
    <row r="8695" spans="1:12" s="148" customFormat="1" ht="291.75" customHeight="1" x14ac:dyDescent="0.15">
      <c r="A8695" s="593"/>
      <c r="B8695" s="589"/>
      <c r="C8695" s="595"/>
      <c r="D8695" s="596"/>
      <c r="E8695" s="589"/>
      <c r="F8695" s="589"/>
      <c r="G8695" s="589"/>
      <c r="H8695" s="591" t="s">
        <v>1892</v>
      </c>
      <c r="I8695" s="591"/>
      <c r="J8695" s="164" t="s">
        <v>1891</v>
      </c>
      <c r="K8695" s="164" t="s">
        <v>0</v>
      </c>
      <c r="L8695" s="165">
        <v>381.41</v>
      </c>
    </row>
    <row r="8696" spans="1:12" s="148" customFormat="1" ht="24" customHeight="1" x14ac:dyDescent="0.15">
      <c r="A8696" s="593"/>
      <c r="B8696" s="161" t="s">
        <v>29</v>
      </c>
      <c r="C8696" s="162" t="s">
        <v>30</v>
      </c>
      <c r="D8696" s="162" t="s">
        <v>1893</v>
      </c>
      <c r="E8696" s="162" t="s">
        <v>1894</v>
      </c>
      <c r="F8696" s="592"/>
      <c r="G8696" s="592"/>
      <c r="H8696" s="591" t="s">
        <v>1895</v>
      </c>
      <c r="I8696" s="591"/>
      <c r="J8696" s="589" t="s">
        <v>1891</v>
      </c>
      <c r="K8696" s="589" t="s">
        <v>0</v>
      </c>
      <c r="L8696" s="590">
        <v>780</v>
      </c>
    </row>
    <row r="8697" spans="1:12" s="148" customFormat="1" ht="24" customHeight="1" x14ac:dyDescent="0.15">
      <c r="A8697" s="593"/>
      <c r="B8697" s="164" t="s">
        <v>1896</v>
      </c>
      <c r="C8697" s="164" t="s">
        <v>2029</v>
      </c>
      <c r="D8697" s="166">
        <v>43081</v>
      </c>
      <c r="E8697" s="164" t="s">
        <v>2031</v>
      </c>
      <c r="F8697" s="592"/>
      <c r="G8697" s="592"/>
      <c r="H8697" s="591"/>
      <c r="I8697" s="591"/>
      <c r="J8697" s="589"/>
      <c r="K8697" s="589"/>
      <c r="L8697" s="590"/>
    </row>
    <row r="8698" spans="1:12" s="148" customFormat="1" ht="24" customHeight="1" x14ac:dyDescent="0.15">
      <c r="A8698" s="593">
        <v>1652</v>
      </c>
      <c r="B8698" s="161" t="s">
        <v>20</v>
      </c>
      <c r="C8698" s="162" t="s">
        <v>21</v>
      </c>
      <c r="D8698" s="162" t="s">
        <v>1884</v>
      </c>
      <c r="E8698" s="162" t="s">
        <v>1885</v>
      </c>
      <c r="F8698" s="594" t="s">
        <v>14</v>
      </c>
      <c r="G8698" s="594"/>
      <c r="H8698" s="592"/>
      <c r="I8698" s="592"/>
      <c r="J8698" s="592"/>
      <c r="K8698" s="592"/>
      <c r="L8698" s="592"/>
    </row>
    <row r="8699" spans="1:12" s="148" customFormat="1" ht="26.25" customHeight="1" x14ac:dyDescent="0.15">
      <c r="A8699" s="593"/>
      <c r="B8699" s="589" t="s">
        <v>6534</v>
      </c>
      <c r="C8699" s="595" t="s">
        <v>6535</v>
      </c>
      <c r="D8699" s="596">
        <v>43009</v>
      </c>
      <c r="E8699" s="589" t="s">
        <v>1984</v>
      </c>
      <c r="F8699" s="589" t="s">
        <v>1985</v>
      </c>
      <c r="G8699" s="589"/>
      <c r="H8699" s="591" t="s">
        <v>1890</v>
      </c>
      <c r="I8699" s="591"/>
      <c r="J8699" s="164" t="s">
        <v>1891</v>
      </c>
      <c r="K8699" s="164" t="s">
        <v>0</v>
      </c>
      <c r="L8699" s="165">
        <v>1043.79</v>
      </c>
    </row>
    <row r="8700" spans="1:12" s="148" customFormat="1" ht="312.75" customHeight="1" x14ac:dyDescent="0.15">
      <c r="A8700" s="593"/>
      <c r="B8700" s="589"/>
      <c r="C8700" s="595"/>
      <c r="D8700" s="596"/>
      <c r="E8700" s="589"/>
      <c r="F8700" s="589"/>
      <c r="G8700" s="589"/>
      <c r="H8700" s="591" t="s">
        <v>1892</v>
      </c>
      <c r="I8700" s="591"/>
      <c r="J8700" s="164" t="s">
        <v>1891</v>
      </c>
      <c r="K8700" s="164" t="s">
        <v>0</v>
      </c>
      <c r="L8700" s="165">
        <v>258.39999999999998</v>
      </c>
    </row>
    <row r="8701" spans="1:12" s="148" customFormat="1" ht="24" customHeight="1" x14ac:dyDescent="0.15">
      <c r="A8701" s="593"/>
      <c r="B8701" s="161" t="s">
        <v>29</v>
      </c>
      <c r="C8701" s="162" t="s">
        <v>30</v>
      </c>
      <c r="D8701" s="162" t="s">
        <v>1893</v>
      </c>
      <c r="E8701" s="162" t="s">
        <v>1894</v>
      </c>
      <c r="F8701" s="592"/>
      <c r="G8701" s="592"/>
      <c r="H8701" s="591" t="s">
        <v>1895</v>
      </c>
      <c r="I8701" s="591"/>
      <c r="J8701" s="589" t="s">
        <v>1891</v>
      </c>
      <c r="K8701" s="589" t="s">
        <v>0</v>
      </c>
      <c r="L8701" s="590">
        <v>810</v>
      </c>
    </row>
    <row r="8702" spans="1:12" s="148" customFormat="1" ht="24" customHeight="1" x14ac:dyDescent="0.15">
      <c r="A8702" s="593"/>
      <c r="B8702" s="164" t="s">
        <v>2052</v>
      </c>
      <c r="C8702" s="164" t="s">
        <v>1985</v>
      </c>
      <c r="D8702" s="166">
        <v>43012</v>
      </c>
      <c r="E8702" s="164" t="s">
        <v>1987</v>
      </c>
      <c r="F8702" s="592"/>
      <c r="G8702" s="592"/>
      <c r="H8702" s="591"/>
      <c r="I8702" s="591"/>
      <c r="J8702" s="589"/>
      <c r="K8702" s="589"/>
      <c r="L8702" s="590"/>
    </row>
    <row r="8703" spans="1:12" s="148" customFormat="1" ht="24" customHeight="1" x14ac:dyDescent="0.15">
      <c r="A8703" s="593">
        <v>1653</v>
      </c>
      <c r="B8703" s="161" t="s">
        <v>20</v>
      </c>
      <c r="C8703" s="162" t="s">
        <v>21</v>
      </c>
      <c r="D8703" s="162" t="s">
        <v>1884</v>
      </c>
      <c r="E8703" s="162" t="s">
        <v>1885</v>
      </c>
      <c r="F8703" s="594" t="s">
        <v>14</v>
      </c>
      <c r="G8703" s="594"/>
      <c r="H8703" s="592"/>
      <c r="I8703" s="592"/>
      <c r="J8703" s="592"/>
      <c r="K8703" s="592"/>
      <c r="L8703" s="592"/>
    </row>
    <row r="8704" spans="1:12" s="148" customFormat="1" ht="26.25" customHeight="1" x14ac:dyDescent="0.15">
      <c r="A8704" s="593"/>
      <c r="B8704" s="589" t="s">
        <v>6534</v>
      </c>
      <c r="C8704" s="595" t="s">
        <v>6536</v>
      </c>
      <c r="D8704" s="596">
        <v>43018</v>
      </c>
      <c r="E8704" s="589" t="s">
        <v>5929</v>
      </c>
      <c r="F8704" s="589" t="s">
        <v>5930</v>
      </c>
      <c r="G8704" s="589"/>
      <c r="H8704" s="591" t="s">
        <v>1890</v>
      </c>
      <c r="I8704" s="591"/>
      <c r="J8704" s="164" t="s">
        <v>1891</v>
      </c>
      <c r="K8704" s="164" t="s">
        <v>0</v>
      </c>
      <c r="L8704" s="165">
        <v>174.8</v>
      </c>
    </row>
    <row r="8705" spans="1:12" s="148" customFormat="1" ht="365.25" customHeight="1" x14ac:dyDescent="0.15">
      <c r="A8705" s="593"/>
      <c r="B8705" s="589"/>
      <c r="C8705" s="595"/>
      <c r="D8705" s="596"/>
      <c r="E8705" s="589"/>
      <c r="F8705" s="589"/>
      <c r="G8705" s="589"/>
      <c r="H8705" s="591" t="s">
        <v>1892</v>
      </c>
      <c r="I8705" s="591"/>
      <c r="J8705" s="164" t="s">
        <v>1891</v>
      </c>
      <c r="K8705" s="164" t="s">
        <v>0</v>
      </c>
      <c r="L8705" s="165">
        <v>271.89999999999998</v>
      </c>
    </row>
    <row r="8706" spans="1:12" s="148" customFormat="1" ht="24" customHeight="1" x14ac:dyDescent="0.15">
      <c r="A8706" s="593"/>
      <c r="B8706" s="161" t="s">
        <v>29</v>
      </c>
      <c r="C8706" s="162" t="s">
        <v>30</v>
      </c>
      <c r="D8706" s="162" t="s">
        <v>1893</v>
      </c>
      <c r="E8706" s="162" t="s">
        <v>1894</v>
      </c>
      <c r="F8706" s="592"/>
      <c r="G8706" s="592"/>
      <c r="H8706" s="591" t="s">
        <v>1895</v>
      </c>
      <c r="I8706" s="591"/>
      <c r="J8706" s="589" t="s">
        <v>1891</v>
      </c>
      <c r="K8706" s="589" t="s">
        <v>0</v>
      </c>
      <c r="L8706" s="590">
        <v>108</v>
      </c>
    </row>
    <row r="8707" spans="1:12" s="148" customFormat="1" ht="24" customHeight="1" x14ac:dyDescent="0.15">
      <c r="A8707" s="593"/>
      <c r="B8707" s="164" t="s">
        <v>2052</v>
      </c>
      <c r="C8707" s="164" t="s">
        <v>5930</v>
      </c>
      <c r="D8707" s="166">
        <v>43019</v>
      </c>
      <c r="E8707" s="164" t="s">
        <v>2925</v>
      </c>
      <c r="F8707" s="592"/>
      <c r="G8707" s="592"/>
      <c r="H8707" s="591"/>
      <c r="I8707" s="591"/>
      <c r="J8707" s="589"/>
      <c r="K8707" s="589"/>
      <c r="L8707" s="590"/>
    </row>
    <row r="8708" spans="1:12" s="148" customFormat="1" ht="24" customHeight="1" x14ac:dyDescent="0.15">
      <c r="A8708" s="593">
        <v>1654</v>
      </c>
      <c r="B8708" s="161" t="s">
        <v>20</v>
      </c>
      <c r="C8708" s="162" t="s">
        <v>21</v>
      </c>
      <c r="D8708" s="162" t="s">
        <v>1884</v>
      </c>
      <c r="E8708" s="162" t="s">
        <v>1885</v>
      </c>
      <c r="F8708" s="594" t="s">
        <v>14</v>
      </c>
      <c r="G8708" s="594"/>
      <c r="H8708" s="592"/>
      <c r="I8708" s="592"/>
      <c r="J8708" s="592"/>
      <c r="K8708" s="592"/>
      <c r="L8708" s="592"/>
    </row>
    <row r="8709" spans="1:12" s="148" customFormat="1" ht="26.25" customHeight="1" x14ac:dyDescent="0.15">
      <c r="A8709" s="593"/>
      <c r="B8709" s="589" t="s">
        <v>6534</v>
      </c>
      <c r="C8709" s="595" t="s">
        <v>6537</v>
      </c>
      <c r="D8709" s="596">
        <v>43047</v>
      </c>
      <c r="E8709" s="589" t="s">
        <v>2589</v>
      </c>
      <c r="F8709" s="589" t="s">
        <v>6538</v>
      </c>
      <c r="G8709" s="589"/>
      <c r="H8709" s="591" t="s">
        <v>1890</v>
      </c>
      <c r="I8709" s="591"/>
      <c r="J8709" s="164" t="s">
        <v>1891</v>
      </c>
      <c r="K8709" s="164" t="s">
        <v>0</v>
      </c>
      <c r="L8709" s="165">
        <v>429.98</v>
      </c>
    </row>
    <row r="8710" spans="1:12" s="148" customFormat="1" ht="302.25" customHeight="1" x14ac:dyDescent="0.15">
      <c r="A8710" s="593"/>
      <c r="B8710" s="589"/>
      <c r="C8710" s="595"/>
      <c r="D8710" s="596"/>
      <c r="E8710" s="589"/>
      <c r="F8710" s="589"/>
      <c r="G8710" s="589"/>
      <c r="H8710" s="591" t="s">
        <v>1892</v>
      </c>
      <c r="I8710" s="591"/>
      <c r="J8710" s="164" t="s">
        <v>1891</v>
      </c>
      <c r="K8710" s="164" t="s">
        <v>0</v>
      </c>
      <c r="L8710" s="165">
        <v>667.95</v>
      </c>
    </row>
    <row r="8711" spans="1:12" s="148" customFormat="1" ht="24" customHeight="1" x14ac:dyDescent="0.15">
      <c r="A8711" s="593"/>
      <c r="B8711" s="161" t="s">
        <v>29</v>
      </c>
      <c r="C8711" s="162" t="s">
        <v>30</v>
      </c>
      <c r="D8711" s="162" t="s">
        <v>1893</v>
      </c>
      <c r="E8711" s="162" t="s">
        <v>1894</v>
      </c>
      <c r="F8711" s="592"/>
      <c r="G8711" s="592"/>
      <c r="H8711" s="591" t="s">
        <v>1895</v>
      </c>
      <c r="I8711" s="591"/>
      <c r="J8711" s="589" t="s">
        <v>1891</v>
      </c>
      <c r="K8711" s="589" t="s">
        <v>1891</v>
      </c>
      <c r="L8711" s="590">
        <v>0</v>
      </c>
    </row>
    <row r="8712" spans="1:12" s="148" customFormat="1" ht="24" customHeight="1" x14ac:dyDescent="0.15">
      <c r="A8712" s="593"/>
      <c r="B8712" s="164" t="s">
        <v>2052</v>
      </c>
      <c r="C8712" s="164" t="s">
        <v>6538</v>
      </c>
      <c r="D8712" s="166">
        <v>43054</v>
      </c>
      <c r="E8712" s="164" t="s">
        <v>6539</v>
      </c>
      <c r="F8712" s="592"/>
      <c r="G8712" s="592"/>
      <c r="H8712" s="591"/>
      <c r="I8712" s="591"/>
      <c r="J8712" s="589"/>
      <c r="K8712" s="589"/>
      <c r="L8712" s="590"/>
    </row>
    <row r="8713" spans="1:12" s="148" customFormat="1" ht="24" customHeight="1" x14ac:dyDescent="0.15">
      <c r="A8713" s="593">
        <v>1655</v>
      </c>
      <c r="B8713" s="161" t="s">
        <v>20</v>
      </c>
      <c r="C8713" s="162" t="s">
        <v>21</v>
      </c>
      <c r="D8713" s="162" t="s">
        <v>1884</v>
      </c>
      <c r="E8713" s="162" t="s">
        <v>1885</v>
      </c>
      <c r="F8713" s="594" t="s">
        <v>14</v>
      </c>
      <c r="G8713" s="594"/>
      <c r="H8713" s="592"/>
      <c r="I8713" s="592"/>
      <c r="J8713" s="592"/>
      <c r="K8713" s="592"/>
      <c r="L8713" s="592"/>
    </row>
    <row r="8714" spans="1:12" s="148" customFormat="1" ht="26.25" customHeight="1" x14ac:dyDescent="0.15">
      <c r="A8714" s="593"/>
      <c r="B8714" s="589" t="s">
        <v>6534</v>
      </c>
      <c r="C8714" s="595" t="s">
        <v>6537</v>
      </c>
      <c r="D8714" s="596">
        <v>43047</v>
      </c>
      <c r="E8714" s="589" t="s">
        <v>2589</v>
      </c>
      <c r="F8714" s="589" t="s">
        <v>3462</v>
      </c>
      <c r="G8714" s="589"/>
      <c r="H8714" s="591" t="s">
        <v>1890</v>
      </c>
      <c r="I8714" s="591"/>
      <c r="J8714" s="164" t="s">
        <v>1891</v>
      </c>
      <c r="K8714" s="164" t="s">
        <v>0</v>
      </c>
      <c r="L8714" s="165">
        <v>573.68000000000006</v>
      </c>
    </row>
    <row r="8715" spans="1:12" s="148" customFormat="1" ht="302.25" customHeight="1" x14ac:dyDescent="0.15">
      <c r="A8715" s="593"/>
      <c r="B8715" s="589"/>
      <c r="C8715" s="595"/>
      <c r="D8715" s="596"/>
      <c r="E8715" s="589"/>
      <c r="F8715" s="589"/>
      <c r="G8715" s="589"/>
      <c r="H8715" s="591" t="s">
        <v>1892</v>
      </c>
      <c r="I8715" s="591"/>
      <c r="J8715" s="164" t="s">
        <v>1891</v>
      </c>
      <c r="K8715" s="164" t="s">
        <v>0</v>
      </c>
      <c r="L8715" s="165">
        <v>1384.2</v>
      </c>
    </row>
    <row r="8716" spans="1:12" s="148" customFormat="1" ht="24" customHeight="1" x14ac:dyDescent="0.15">
      <c r="A8716" s="593"/>
      <c r="B8716" s="161" t="s">
        <v>29</v>
      </c>
      <c r="C8716" s="162" t="s">
        <v>30</v>
      </c>
      <c r="D8716" s="162" t="s">
        <v>1893</v>
      </c>
      <c r="E8716" s="162" t="s">
        <v>1894</v>
      </c>
      <c r="F8716" s="592"/>
      <c r="G8716" s="592"/>
      <c r="H8716" s="591" t="s">
        <v>1895</v>
      </c>
      <c r="I8716" s="591"/>
      <c r="J8716" s="589" t="s">
        <v>1891</v>
      </c>
      <c r="K8716" s="589" t="s">
        <v>1891</v>
      </c>
      <c r="L8716" s="590">
        <v>0</v>
      </c>
    </row>
    <row r="8717" spans="1:12" s="148" customFormat="1" ht="24" customHeight="1" x14ac:dyDescent="0.15">
      <c r="A8717" s="593"/>
      <c r="B8717" s="164" t="s">
        <v>2052</v>
      </c>
      <c r="C8717" s="164" t="s">
        <v>3462</v>
      </c>
      <c r="D8717" s="166">
        <v>43054</v>
      </c>
      <c r="E8717" s="164" t="s">
        <v>6539</v>
      </c>
      <c r="F8717" s="592"/>
      <c r="G8717" s="592"/>
      <c r="H8717" s="591"/>
      <c r="I8717" s="591"/>
      <c r="J8717" s="589"/>
      <c r="K8717" s="589"/>
      <c r="L8717" s="590"/>
    </row>
    <row r="8718" spans="1:12" s="148" customFormat="1" ht="24" customHeight="1" x14ac:dyDescent="0.15">
      <c r="A8718" s="593">
        <v>1656</v>
      </c>
      <c r="B8718" s="161" t="s">
        <v>20</v>
      </c>
      <c r="C8718" s="162" t="s">
        <v>21</v>
      </c>
      <c r="D8718" s="162" t="s">
        <v>1884</v>
      </c>
      <c r="E8718" s="162" t="s">
        <v>1885</v>
      </c>
      <c r="F8718" s="594" t="s">
        <v>14</v>
      </c>
      <c r="G8718" s="594"/>
      <c r="H8718" s="592"/>
      <c r="I8718" s="592"/>
      <c r="J8718" s="592"/>
      <c r="K8718" s="592"/>
      <c r="L8718" s="592"/>
    </row>
    <row r="8719" spans="1:12" s="148" customFormat="1" ht="26.25" customHeight="1" x14ac:dyDescent="0.15">
      <c r="A8719" s="593"/>
      <c r="B8719" s="589" t="s">
        <v>6534</v>
      </c>
      <c r="C8719" s="595" t="s">
        <v>6540</v>
      </c>
      <c r="D8719" s="596">
        <v>43064</v>
      </c>
      <c r="E8719" s="589" t="s">
        <v>2589</v>
      </c>
      <c r="F8719" s="589" t="s">
        <v>6541</v>
      </c>
      <c r="G8719" s="589"/>
      <c r="H8719" s="591" t="s">
        <v>1890</v>
      </c>
      <c r="I8719" s="591"/>
      <c r="J8719" s="164" t="s">
        <v>1891</v>
      </c>
      <c r="K8719" s="164" t="s">
        <v>0</v>
      </c>
      <c r="L8719" s="165">
        <v>460.96</v>
      </c>
    </row>
    <row r="8720" spans="1:12" s="148" customFormat="1" ht="176.25" customHeight="1" x14ac:dyDescent="0.15">
      <c r="A8720" s="593"/>
      <c r="B8720" s="589"/>
      <c r="C8720" s="595"/>
      <c r="D8720" s="596"/>
      <c r="E8720" s="589"/>
      <c r="F8720" s="589"/>
      <c r="G8720" s="589"/>
      <c r="H8720" s="591" t="s">
        <v>1892</v>
      </c>
      <c r="I8720" s="591"/>
      <c r="J8720" s="164" t="s">
        <v>1891</v>
      </c>
      <c r="K8720" s="164" t="s">
        <v>0</v>
      </c>
      <c r="L8720" s="165">
        <v>3081.01</v>
      </c>
    </row>
    <row r="8721" spans="1:12" s="148" customFormat="1" ht="24" customHeight="1" x14ac:dyDescent="0.15">
      <c r="A8721" s="593"/>
      <c r="B8721" s="161" t="s">
        <v>29</v>
      </c>
      <c r="C8721" s="162" t="s">
        <v>30</v>
      </c>
      <c r="D8721" s="162" t="s">
        <v>1893</v>
      </c>
      <c r="E8721" s="162" t="s">
        <v>1894</v>
      </c>
      <c r="F8721" s="592"/>
      <c r="G8721" s="592"/>
      <c r="H8721" s="591" t="s">
        <v>1895</v>
      </c>
      <c r="I8721" s="591"/>
      <c r="J8721" s="589" t="s">
        <v>1891</v>
      </c>
      <c r="K8721" s="589" t="s">
        <v>0</v>
      </c>
      <c r="L8721" s="590">
        <v>119.38</v>
      </c>
    </row>
    <row r="8722" spans="1:12" s="148" customFormat="1" ht="24" customHeight="1" x14ac:dyDescent="0.15">
      <c r="A8722" s="593"/>
      <c r="B8722" s="164" t="s">
        <v>2052</v>
      </c>
      <c r="C8722" s="164" t="s">
        <v>6541</v>
      </c>
      <c r="D8722" s="166">
        <v>43068</v>
      </c>
      <c r="E8722" s="164" t="s">
        <v>6492</v>
      </c>
      <c r="F8722" s="592"/>
      <c r="G8722" s="592"/>
      <c r="H8722" s="591"/>
      <c r="I8722" s="591"/>
      <c r="J8722" s="589"/>
      <c r="K8722" s="589"/>
      <c r="L8722" s="590"/>
    </row>
    <row r="8723" spans="1:12" s="148" customFormat="1" ht="24" customHeight="1" x14ac:dyDescent="0.15">
      <c r="A8723" s="593">
        <v>1657</v>
      </c>
      <c r="B8723" s="161" t="s">
        <v>20</v>
      </c>
      <c r="C8723" s="162" t="s">
        <v>21</v>
      </c>
      <c r="D8723" s="162" t="s">
        <v>1884</v>
      </c>
      <c r="E8723" s="162" t="s">
        <v>1885</v>
      </c>
      <c r="F8723" s="594" t="s">
        <v>14</v>
      </c>
      <c r="G8723" s="594"/>
      <c r="H8723" s="592"/>
      <c r="I8723" s="592"/>
      <c r="J8723" s="592"/>
      <c r="K8723" s="592"/>
      <c r="L8723" s="592"/>
    </row>
    <row r="8724" spans="1:12" s="148" customFormat="1" ht="26.25" customHeight="1" x14ac:dyDescent="0.15">
      <c r="A8724" s="593"/>
      <c r="B8724" s="589" t="s">
        <v>6534</v>
      </c>
      <c r="C8724" s="595" t="s">
        <v>6542</v>
      </c>
      <c r="D8724" s="596">
        <v>43082</v>
      </c>
      <c r="E8724" s="589" t="s">
        <v>2000</v>
      </c>
      <c r="F8724" s="589" t="s">
        <v>2001</v>
      </c>
      <c r="G8724" s="589"/>
      <c r="H8724" s="591" t="s">
        <v>1890</v>
      </c>
      <c r="I8724" s="591"/>
      <c r="J8724" s="164" t="s">
        <v>1891</v>
      </c>
      <c r="K8724" s="164" t="s">
        <v>0</v>
      </c>
      <c r="L8724" s="165">
        <v>764.99</v>
      </c>
    </row>
    <row r="8725" spans="1:12" s="148" customFormat="1" ht="207.75" customHeight="1" x14ac:dyDescent="0.15">
      <c r="A8725" s="593"/>
      <c r="B8725" s="589"/>
      <c r="C8725" s="595"/>
      <c r="D8725" s="596"/>
      <c r="E8725" s="589"/>
      <c r="F8725" s="589"/>
      <c r="G8725" s="589"/>
      <c r="H8725" s="591" t="s">
        <v>1892</v>
      </c>
      <c r="I8725" s="591"/>
      <c r="J8725" s="164" t="s">
        <v>1891</v>
      </c>
      <c r="K8725" s="164" t="s">
        <v>1891</v>
      </c>
      <c r="L8725" s="165">
        <v>0</v>
      </c>
    </row>
    <row r="8726" spans="1:12" s="148" customFormat="1" ht="24" customHeight="1" x14ac:dyDescent="0.15">
      <c r="A8726" s="593"/>
      <c r="B8726" s="161" t="s">
        <v>29</v>
      </c>
      <c r="C8726" s="162" t="s">
        <v>30</v>
      </c>
      <c r="D8726" s="162" t="s">
        <v>1893</v>
      </c>
      <c r="E8726" s="162" t="s">
        <v>1894</v>
      </c>
      <c r="F8726" s="592"/>
      <c r="G8726" s="592"/>
      <c r="H8726" s="591" t="s">
        <v>1895</v>
      </c>
      <c r="I8726" s="591"/>
      <c r="J8726" s="589" t="s">
        <v>1891</v>
      </c>
      <c r="K8726" s="589" t="s">
        <v>0</v>
      </c>
      <c r="L8726" s="590">
        <v>250</v>
      </c>
    </row>
    <row r="8727" spans="1:12" s="148" customFormat="1" ht="24" customHeight="1" x14ac:dyDescent="0.15">
      <c r="A8727" s="593"/>
      <c r="B8727" s="164" t="s">
        <v>2052</v>
      </c>
      <c r="C8727" s="164" t="s">
        <v>2001</v>
      </c>
      <c r="D8727" s="166">
        <v>43086</v>
      </c>
      <c r="E8727" s="164" t="s">
        <v>2002</v>
      </c>
      <c r="F8727" s="592"/>
      <c r="G8727" s="592"/>
      <c r="H8727" s="591"/>
      <c r="I8727" s="591"/>
      <c r="J8727" s="589"/>
      <c r="K8727" s="589"/>
      <c r="L8727" s="590"/>
    </row>
    <row r="8728" spans="1:12" s="148" customFormat="1" ht="24" customHeight="1" x14ac:dyDescent="0.15">
      <c r="A8728" s="593">
        <v>1658</v>
      </c>
      <c r="B8728" s="161" t="s">
        <v>20</v>
      </c>
      <c r="C8728" s="162" t="s">
        <v>21</v>
      </c>
      <c r="D8728" s="162" t="s">
        <v>1884</v>
      </c>
      <c r="E8728" s="162" t="s">
        <v>1885</v>
      </c>
      <c r="F8728" s="594" t="s">
        <v>14</v>
      </c>
      <c r="G8728" s="594"/>
      <c r="H8728" s="592"/>
      <c r="I8728" s="592"/>
      <c r="J8728" s="592"/>
      <c r="K8728" s="592"/>
      <c r="L8728" s="592"/>
    </row>
    <row r="8729" spans="1:12" s="148" customFormat="1" ht="26.25" customHeight="1" x14ac:dyDescent="0.15">
      <c r="A8729" s="593"/>
      <c r="B8729" s="589" t="s">
        <v>6534</v>
      </c>
      <c r="C8729" s="595" t="s">
        <v>6543</v>
      </c>
      <c r="D8729" s="596">
        <v>43159</v>
      </c>
      <c r="E8729" s="589" t="s">
        <v>2589</v>
      </c>
      <c r="F8729" s="589" t="s">
        <v>5454</v>
      </c>
      <c r="G8729" s="589"/>
      <c r="H8729" s="591" t="s">
        <v>1890</v>
      </c>
      <c r="I8729" s="591"/>
      <c r="J8729" s="164" t="s">
        <v>1891</v>
      </c>
      <c r="K8729" s="164" t="s">
        <v>0</v>
      </c>
      <c r="L8729" s="165">
        <v>719.13</v>
      </c>
    </row>
    <row r="8730" spans="1:12" s="148" customFormat="1" ht="408.95" customHeight="1" x14ac:dyDescent="0.15">
      <c r="A8730" s="593"/>
      <c r="B8730" s="589"/>
      <c r="C8730" s="595"/>
      <c r="D8730" s="596"/>
      <c r="E8730" s="589"/>
      <c r="F8730" s="589"/>
      <c r="G8730" s="589"/>
      <c r="H8730" s="591" t="s">
        <v>1892</v>
      </c>
      <c r="I8730" s="591"/>
      <c r="J8730" s="589" t="s">
        <v>1891</v>
      </c>
      <c r="K8730" s="589" t="s">
        <v>0</v>
      </c>
      <c r="L8730" s="590">
        <v>1180.4000000000001</v>
      </c>
    </row>
    <row r="8731" spans="1:12" s="148" customFormat="1" ht="229.35" customHeight="1" x14ac:dyDescent="0.15">
      <c r="A8731" s="593"/>
      <c r="B8731" s="589"/>
      <c r="C8731" s="595"/>
      <c r="D8731" s="596"/>
      <c r="E8731" s="589"/>
      <c r="F8731" s="589"/>
      <c r="G8731" s="589"/>
      <c r="H8731" s="591"/>
      <c r="I8731" s="591"/>
      <c r="J8731" s="589"/>
      <c r="K8731" s="589"/>
      <c r="L8731" s="590"/>
    </row>
    <row r="8732" spans="1:12" s="148" customFormat="1" ht="24" customHeight="1" x14ac:dyDescent="0.15">
      <c r="A8732" s="593"/>
      <c r="B8732" s="161" t="s">
        <v>29</v>
      </c>
      <c r="C8732" s="162" t="s">
        <v>30</v>
      </c>
      <c r="D8732" s="162" t="s">
        <v>1893</v>
      </c>
      <c r="E8732" s="162" t="s">
        <v>1894</v>
      </c>
      <c r="F8732" s="592"/>
      <c r="G8732" s="592"/>
      <c r="H8732" s="591" t="s">
        <v>1895</v>
      </c>
      <c r="I8732" s="591"/>
      <c r="J8732" s="589" t="s">
        <v>1891</v>
      </c>
      <c r="K8732" s="589" t="s">
        <v>0</v>
      </c>
      <c r="L8732" s="590">
        <v>1052.52</v>
      </c>
    </row>
    <row r="8733" spans="1:12" s="148" customFormat="1" ht="24" customHeight="1" x14ac:dyDescent="0.15">
      <c r="A8733" s="593"/>
      <c r="B8733" s="164" t="s">
        <v>2052</v>
      </c>
      <c r="C8733" s="164" t="s">
        <v>5454</v>
      </c>
      <c r="D8733" s="166">
        <v>43169</v>
      </c>
      <c r="E8733" s="164" t="s">
        <v>6544</v>
      </c>
      <c r="F8733" s="592"/>
      <c r="G8733" s="592"/>
      <c r="H8733" s="591"/>
      <c r="I8733" s="591"/>
      <c r="J8733" s="589"/>
      <c r="K8733" s="589"/>
      <c r="L8733" s="590"/>
    </row>
    <row r="8734" spans="1:12" s="148" customFormat="1" ht="24" customHeight="1" x14ac:dyDescent="0.15">
      <c r="A8734" s="593">
        <v>1659</v>
      </c>
      <c r="B8734" s="161" t="s">
        <v>20</v>
      </c>
      <c r="C8734" s="162" t="s">
        <v>21</v>
      </c>
      <c r="D8734" s="162" t="s">
        <v>1884</v>
      </c>
      <c r="E8734" s="162" t="s">
        <v>1885</v>
      </c>
      <c r="F8734" s="594" t="s">
        <v>14</v>
      </c>
      <c r="G8734" s="594"/>
      <c r="H8734" s="592"/>
      <c r="I8734" s="592"/>
      <c r="J8734" s="592"/>
      <c r="K8734" s="592"/>
      <c r="L8734" s="592"/>
    </row>
    <row r="8735" spans="1:12" s="148" customFormat="1" ht="26.25" customHeight="1" x14ac:dyDescent="0.15">
      <c r="A8735" s="593"/>
      <c r="B8735" s="589" t="s">
        <v>6534</v>
      </c>
      <c r="C8735" s="595" t="s">
        <v>6543</v>
      </c>
      <c r="D8735" s="596">
        <v>43159</v>
      </c>
      <c r="E8735" s="589" t="s">
        <v>2589</v>
      </c>
      <c r="F8735" s="589" t="s">
        <v>4994</v>
      </c>
      <c r="G8735" s="589"/>
      <c r="H8735" s="591" t="s">
        <v>1890</v>
      </c>
      <c r="I8735" s="591"/>
      <c r="J8735" s="164" t="s">
        <v>1891</v>
      </c>
      <c r="K8735" s="164" t="s">
        <v>0</v>
      </c>
      <c r="L8735" s="165">
        <v>383.98</v>
      </c>
    </row>
    <row r="8736" spans="1:12" s="148" customFormat="1" ht="408.95" customHeight="1" x14ac:dyDescent="0.15">
      <c r="A8736" s="593"/>
      <c r="B8736" s="589"/>
      <c r="C8736" s="595"/>
      <c r="D8736" s="596"/>
      <c r="E8736" s="589"/>
      <c r="F8736" s="589"/>
      <c r="G8736" s="589"/>
      <c r="H8736" s="591" t="s">
        <v>1892</v>
      </c>
      <c r="I8736" s="591"/>
      <c r="J8736" s="589" t="s">
        <v>1891</v>
      </c>
      <c r="K8736" s="589" t="s">
        <v>0</v>
      </c>
      <c r="L8736" s="590">
        <v>451.22</v>
      </c>
    </row>
    <row r="8737" spans="1:12" s="148" customFormat="1" ht="229.35" customHeight="1" x14ac:dyDescent="0.15">
      <c r="A8737" s="593"/>
      <c r="B8737" s="589"/>
      <c r="C8737" s="595"/>
      <c r="D8737" s="596"/>
      <c r="E8737" s="589"/>
      <c r="F8737" s="589"/>
      <c r="G8737" s="589"/>
      <c r="H8737" s="591"/>
      <c r="I8737" s="591"/>
      <c r="J8737" s="589"/>
      <c r="K8737" s="589"/>
      <c r="L8737" s="590"/>
    </row>
    <row r="8738" spans="1:12" s="148" customFormat="1" ht="24" customHeight="1" x14ac:dyDescent="0.15">
      <c r="A8738" s="593"/>
      <c r="B8738" s="161" t="s">
        <v>29</v>
      </c>
      <c r="C8738" s="162" t="s">
        <v>30</v>
      </c>
      <c r="D8738" s="162" t="s">
        <v>1893</v>
      </c>
      <c r="E8738" s="162" t="s">
        <v>1894</v>
      </c>
      <c r="F8738" s="592"/>
      <c r="G8738" s="592"/>
      <c r="H8738" s="591" t="s">
        <v>1895</v>
      </c>
      <c r="I8738" s="591"/>
      <c r="J8738" s="589" t="s">
        <v>1891</v>
      </c>
      <c r="K8738" s="589" t="s">
        <v>0</v>
      </c>
      <c r="L8738" s="590">
        <v>183.57</v>
      </c>
    </row>
    <row r="8739" spans="1:12" s="148" customFormat="1" ht="24" customHeight="1" x14ac:dyDescent="0.15">
      <c r="A8739" s="593"/>
      <c r="B8739" s="164" t="s">
        <v>2052</v>
      </c>
      <c r="C8739" s="164" t="s">
        <v>4994</v>
      </c>
      <c r="D8739" s="166">
        <v>43169</v>
      </c>
      <c r="E8739" s="164" t="s">
        <v>6544</v>
      </c>
      <c r="F8739" s="592"/>
      <c r="G8739" s="592"/>
      <c r="H8739" s="591"/>
      <c r="I8739" s="591"/>
      <c r="J8739" s="589"/>
      <c r="K8739" s="589"/>
      <c r="L8739" s="590"/>
    </row>
    <row r="8740" spans="1:12" s="148" customFormat="1" ht="24" customHeight="1" x14ac:dyDescent="0.15">
      <c r="A8740" s="593">
        <v>1660</v>
      </c>
      <c r="B8740" s="161" t="s">
        <v>20</v>
      </c>
      <c r="C8740" s="162" t="s">
        <v>21</v>
      </c>
      <c r="D8740" s="162" t="s">
        <v>1884</v>
      </c>
      <c r="E8740" s="162" t="s">
        <v>1885</v>
      </c>
      <c r="F8740" s="594" t="s">
        <v>14</v>
      </c>
      <c r="G8740" s="594"/>
      <c r="H8740" s="592"/>
      <c r="I8740" s="592"/>
      <c r="J8740" s="592"/>
      <c r="K8740" s="592"/>
      <c r="L8740" s="592"/>
    </row>
    <row r="8741" spans="1:12" s="148" customFormat="1" ht="26.25" customHeight="1" x14ac:dyDescent="0.15">
      <c r="A8741" s="593"/>
      <c r="B8741" s="589" t="s">
        <v>6534</v>
      </c>
      <c r="C8741" s="595" t="s">
        <v>6545</v>
      </c>
      <c r="D8741" s="596">
        <v>43171</v>
      </c>
      <c r="E8741" s="589" t="s">
        <v>2238</v>
      </c>
      <c r="F8741" s="589" t="s">
        <v>737</v>
      </c>
      <c r="G8741" s="589"/>
      <c r="H8741" s="591" t="s">
        <v>1890</v>
      </c>
      <c r="I8741" s="591"/>
      <c r="J8741" s="164" t="s">
        <v>1891</v>
      </c>
      <c r="K8741" s="164" t="s">
        <v>0</v>
      </c>
      <c r="L8741" s="165">
        <v>254.86</v>
      </c>
    </row>
    <row r="8742" spans="1:12" s="148" customFormat="1" ht="333.75" customHeight="1" x14ac:dyDescent="0.15">
      <c r="A8742" s="593"/>
      <c r="B8742" s="589"/>
      <c r="C8742" s="595"/>
      <c r="D8742" s="596"/>
      <c r="E8742" s="589"/>
      <c r="F8742" s="589"/>
      <c r="G8742" s="589"/>
      <c r="H8742" s="591" t="s">
        <v>1892</v>
      </c>
      <c r="I8742" s="591"/>
      <c r="J8742" s="164" t="s">
        <v>1891</v>
      </c>
      <c r="K8742" s="164" t="s">
        <v>0</v>
      </c>
      <c r="L8742" s="165">
        <v>278.40000000000003</v>
      </c>
    </row>
    <row r="8743" spans="1:12" s="148" customFormat="1" ht="24" customHeight="1" x14ac:dyDescent="0.15">
      <c r="A8743" s="593"/>
      <c r="B8743" s="161" t="s">
        <v>29</v>
      </c>
      <c r="C8743" s="162" t="s">
        <v>30</v>
      </c>
      <c r="D8743" s="162" t="s">
        <v>1893</v>
      </c>
      <c r="E8743" s="162" t="s">
        <v>1894</v>
      </c>
      <c r="F8743" s="592"/>
      <c r="G8743" s="592"/>
      <c r="H8743" s="591" t="s">
        <v>1895</v>
      </c>
      <c r="I8743" s="591"/>
      <c r="J8743" s="589" t="s">
        <v>1891</v>
      </c>
      <c r="K8743" s="589" t="s">
        <v>0</v>
      </c>
      <c r="L8743" s="590">
        <v>98</v>
      </c>
    </row>
    <row r="8744" spans="1:12" s="148" customFormat="1" ht="24" customHeight="1" x14ac:dyDescent="0.15">
      <c r="A8744" s="593"/>
      <c r="B8744" s="164" t="s">
        <v>2052</v>
      </c>
      <c r="C8744" s="164" t="s">
        <v>737</v>
      </c>
      <c r="D8744" s="166">
        <v>43172</v>
      </c>
      <c r="E8744" s="164" t="s">
        <v>3618</v>
      </c>
      <c r="F8744" s="592"/>
      <c r="G8744" s="592"/>
      <c r="H8744" s="591"/>
      <c r="I8744" s="591"/>
      <c r="J8744" s="589"/>
      <c r="K8744" s="589"/>
      <c r="L8744" s="590"/>
    </row>
    <row r="8745" spans="1:12" s="148" customFormat="1" ht="24" customHeight="1" x14ac:dyDescent="0.15">
      <c r="A8745" s="593">
        <v>1661</v>
      </c>
      <c r="B8745" s="161" t="s">
        <v>20</v>
      </c>
      <c r="C8745" s="162" t="s">
        <v>21</v>
      </c>
      <c r="D8745" s="162" t="s">
        <v>1884</v>
      </c>
      <c r="E8745" s="162" t="s">
        <v>1885</v>
      </c>
      <c r="F8745" s="594" t="s">
        <v>14</v>
      </c>
      <c r="G8745" s="594"/>
      <c r="H8745" s="592"/>
      <c r="I8745" s="592"/>
      <c r="J8745" s="592"/>
      <c r="K8745" s="592"/>
      <c r="L8745" s="592"/>
    </row>
    <row r="8746" spans="1:12" s="148" customFormat="1" ht="26.25" customHeight="1" x14ac:dyDescent="0.15">
      <c r="A8746" s="593"/>
      <c r="B8746" s="589" t="s">
        <v>6546</v>
      </c>
      <c r="C8746" s="595" t="s">
        <v>6547</v>
      </c>
      <c r="D8746" s="596">
        <v>43028</v>
      </c>
      <c r="E8746" s="589" t="s">
        <v>2372</v>
      </c>
      <c r="F8746" s="589" t="s">
        <v>3369</v>
      </c>
      <c r="G8746" s="589"/>
      <c r="H8746" s="591" t="s">
        <v>1890</v>
      </c>
      <c r="I8746" s="591"/>
      <c r="J8746" s="164" t="s">
        <v>1891</v>
      </c>
      <c r="K8746" s="164" t="s">
        <v>0</v>
      </c>
      <c r="L8746" s="165">
        <v>596.4</v>
      </c>
    </row>
    <row r="8747" spans="1:12" s="148" customFormat="1" ht="249.75" customHeight="1" x14ac:dyDescent="0.15">
      <c r="A8747" s="593"/>
      <c r="B8747" s="589"/>
      <c r="C8747" s="595"/>
      <c r="D8747" s="596"/>
      <c r="E8747" s="589"/>
      <c r="F8747" s="589"/>
      <c r="G8747" s="589"/>
      <c r="H8747" s="591" t="s">
        <v>1892</v>
      </c>
      <c r="I8747" s="591"/>
      <c r="J8747" s="164" t="s">
        <v>1891</v>
      </c>
      <c r="K8747" s="164" t="s">
        <v>0</v>
      </c>
      <c r="L8747" s="165">
        <v>274.40000000000003</v>
      </c>
    </row>
    <row r="8748" spans="1:12" s="148" customFormat="1" ht="24" customHeight="1" x14ac:dyDescent="0.15">
      <c r="A8748" s="593"/>
      <c r="B8748" s="161" t="s">
        <v>29</v>
      </c>
      <c r="C8748" s="162" t="s">
        <v>30</v>
      </c>
      <c r="D8748" s="162" t="s">
        <v>1893</v>
      </c>
      <c r="E8748" s="162" t="s">
        <v>1894</v>
      </c>
      <c r="F8748" s="592"/>
      <c r="G8748" s="592"/>
      <c r="H8748" s="591" t="s">
        <v>1895</v>
      </c>
      <c r="I8748" s="591"/>
      <c r="J8748" s="589" t="s">
        <v>1891</v>
      </c>
      <c r="K8748" s="589" t="s">
        <v>1891</v>
      </c>
      <c r="L8748" s="590">
        <v>0</v>
      </c>
    </row>
    <row r="8749" spans="1:12" s="148" customFormat="1" ht="24" customHeight="1" x14ac:dyDescent="0.15">
      <c r="A8749" s="593"/>
      <c r="B8749" s="164" t="s">
        <v>5773</v>
      </c>
      <c r="C8749" s="164" t="s">
        <v>3369</v>
      </c>
      <c r="D8749" s="166">
        <v>43032</v>
      </c>
      <c r="E8749" s="164" t="s">
        <v>6548</v>
      </c>
      <c r="F8749" s="592"/>
      <c r="G8749" s="592"/>
      <c r="H8749" s="591"/>
      <c r="I8749" s="591"/>
      <c r="J8749" s="589"/>
      <c r="K8749" s="589"/>
      <c r="L8749" s="590"/>
    </row>
    <row r="8750" spans="1:12" s="148" customFormat="1" ht="24" customHeight="1" x14ac:dyDescent="0.15">
      <c r="A8750" s="593">
        <v>1662</v>
      </c>
      <c r="B8750" s="161" t="s">
        <v>20</v>
      </c>
      <c r="C8750" s="162" t="s">
        <v>21</v>
      </c>
      <c r="D8750" s="162" t="s">
        <v>1884</v>
      </c>
      <c r="E8750" s="162" t="s">
        <v>1885</v>
      </c>
      <c r="F8750" s="594" t="s">
        <v>14</v>
      </c>
      <c r="G8750" s="594"/>
      <c r="H8750" s="592"/>
      <c r="I8750" s="592"/>
      <c r="J8750" s="592"/>
      <c r="K8750" s="592"/>
      <c r="L8750" s="592"/>
    </row>
    <row r="8751" spans="1:12" s="148" customFormat="1" ht="26.25" customHeight="1" x14ac:dyDescent="0.15">
      <c r="A8751" s="593"/>
      <c r="B8751" s="589" t="s">
        <v>6549</v>
      </c>
      <c r="C8751" s="589" t="s">
        <v>6550</v>
      </c>
      <c r="D8751" s="596">
        <v>43046</v>
      </c>
      <c r="E8751" s="589" t="s">
        <v>5686</v>
      </c>
      <c r="F8751" s="589" t="s">
        <v>5687</v>
      </c>
      <c r="G8751" s="589"/>
      <c r="H8751" s="591" t="s">
        <v>1890</v>
      </c>
      <c r="I8751" s="591"/>
      <c r="J8751" s="164" t="s">
        <v>1891</v>
      </c>
      <c r="K8751" s="164" t="s">
        <v>0</v>
      </c>
      <c r="L8751" s="165">
        <v>106</v>
      </c>
    </row>
    <row r="8752" spans="1:12" s="148" customFormat="1" ht="50.25" customHeight="1" x14ac:dyDescent="0.15">
      <c r="A8752" s="593"/>
      <c r="B8752" s="589"/>
      <c r="C8752" s="589"/>
      <c r="D8752" s="596"/>
      <c r="E8752" s="589"/>
      <c r="F8752" s="589"/>
      <c r="G8752" s="589"/>
      <c r="H8752" s="591" t="s">
        <v>1892</v>
      </c>
      <c r="I8752" s="591"/>
      <c r="J8752" s="164" t="s">
        <v>1891</v>
      </c>
      <c r="K8752" s="164" t="s">
        <v>0</v>
      </c>
      <c r="L8752" s="165">
        <v>234.9</v>
      </c>
    </row>
    <row r="8753" spans="1:12" s="148" customFormat="1" ht="24" customHeight="1" x14ac:dyDescent="0.15">
      <c r="A8753" s="593"/>
      <c r="B8753" s="161" t="s">
        <v>29</v>
      </c>
      <c r="C8753" s="162" t="s">
        <v>30</v>
      </c>
      <c r="D8753" s="162" t="s">
        <v>1893</v>
      </c>
      <c r="E8753" s="162" t="s">
        <v>1894</v>
      </c>
      <c r="F8753" s="592"/>
      <c r="G8753" s="592"/>
      <c r="H8753" s="591" t="s">
        <v>1895</v>
      </c>
      <c r="I8753" s="591"/>
      <c r="J8753" s="589" t="s">
        <v>1891</v>
      </c>
      <c r="K8753" s="589" t="s">
        <v>1891</v>
      </c>
      <c r="L8753" s="590">
        <v>0</v>
      </c>
    </row>
    <row r="8754" spans="1:12" s="148" customFormat="1" ht="24" customHeight="1" x14ac:dyDescent="0.15">
      <c r="A8754" s="593"/>
      <c r="B8754" s="164" t="s">
        <v>2160</v>
      </c>
      <c r="C8754" s="164" t="s">
        <v>5687</v>
      </c>
      <c r="D8754" s="166">
        <v>43047</v>
      </c>
      <c r="E8754" s="164" t="s">
        <v>2444</v>
      </c>
      <c r="F8754" s="592"/>
      <c r="G8754" s="592"/>
      <c r="H8754" s="591"/>
      <c r="I8754" s="591"/>
      <c r="J8754" s="589"/>
      <c r="K8754" s="589"/>
      <c r="L8754" s="590"/>
    </row>
    <row r="8755" spans="1:12" s="148" customFormat="1" ht="24" customHeight="1" x14ac:dyDescent="0.15">
      <c r="A8755" s="593">
        <v>1663</v>
      </c>
      <c r="B8755" s="161" t="s">
        <v>20</v>
      </c>
      <c r="C8755" s="162" t="s">
        <v>21</v>
      </c>
      <c r="D8755" s="162" t="s">
        <v>1884</v>
      </c>
      <c r="E8755" s="162" t="s">
        <v>1885</v>
      </c>
      <c r="F8755" s="594" t="s">
        <v>14</v>
      </c>
      <c r="G8755" s="594"/>
      <c r="H8755" s="592"/>
      <c r="I8755" s="592"/>
      <c r="J8755" s="592"/>
      <c r="K8755" s="592"/>
      <c r="L8755" s="592"/>
    </row>
    <row r="8756" spans="1:12" s="148" customFormat="1" ht="26.25" customHeight="1" x14ac:dyDescent="0.15">
      <c r="A8756" s="593"/>
      <c r="B8756" s="589" t="s">
        <v>6549</v>
      </c>
      <c r="C8756" s="589" t="s">
        <v>6551</v>
      </c>
      <c r="D8756" s="596">
        <v>43052</v>
      </c>
      <c r="E8756" s="589" t="s">
        <v>2919</v>
      </c>
      <c r="F8756" s="589" t="s">
        <v>3698</v>
      </c>
      <c r="G8756" s="589"/>
      <c r="H8756" s="591" t="s">
        <v>1890</v>
      </c>
      <c r="I8756" s="591"/>
      <c r="J8756" s="164" t="s">
        <v>1891</v>
      </c>
      <c r="K8756" s="164" t="s">
        <v>0</v>
      </c>
      <c r="L8756" s="165">
        <v>214</v>
      </c>
    </row>
    <row r="8757" spans="1:12" s="148" customFormat="1" ht="50.25" customHeight="1" x14ac:dyDescent="0.15">
      <c r="A8757" s="593"/>
      <c r="B8757" s="589"/>
      <c r="C8757" s="589"/>
      <c r="D8757" s="596"/>
      <c r="E8757" s="589"/>
      <c r="F8757" s="589"/>
      <c r="G8757" s="589"/>
      <c r="H8757" s="591" t="s">
        <v>1892</v>
      </c>
      <c r="I8757" s="591"/>
      <c r="J8757" s="164" t="s">
        <v>1891</v>
      </c>
      <c r="K8757" s="164" t="s">
        <v>0</v>
      </c>
      <c r="L8757" s="165">
        <v>222.4</v>
      </c>
    </row>
    <row r="8758" spans="1:12" s="148" customFormat="1" ht="24" customHeight="1" x14ac:dyDescent="0.15">
      <c r="A8758" s="593"/>
      <c r="B8758" s="161" t="s">
        <v>29</v>
      </c>
      <c r="C8758" s="162" t="s">
        <v>30</v>
      </c>
      <c r="D8758" s="162" t="s">
        <v>1893</v>
      </c>
      <c r="E8758" s="162" t="s">
        <v>1894</v>
      </c>
      <c r="F8758" s="592"/>
      <c r="G8758" s="592"/>
      <c r="H8758" s="591" t="s">
        <v>1895</v>
      </c>
      <c r="I8758" s="591"/>
      <c r="J8758" s="589" t="s">
        <v>1891</v>
      </c>
      <c r="K8758" s="589" t="s">
        <v>0</v>
      </c>
      <c r="L8758" s="590">
        <v>290.10000000000002</v>
      </c>
    </row>
    <row r="8759" spans="1:12" s="148" customFormat="1" ht="24" customHeight="1" x14ac:dyDescent="0.15">
      <c r="A8759" s="593"/>
      <c r="B8759" s="164" t="s">
        <v>2160</v>
      </c>
      <c r="C8759" s="164" t="s">
        <v>3698</v>
      </c>
      <c r="D8759" s="166">
        <v>43054</v>
      </c>
      <c r="E8759" s="164" t="s">
        <v>2118</v>
      </c>
      <c r="F8759" s="592"/>
      <c r="G8759" s="592"/>
      <c r="H8759" s="591"/>
      <c r="I8759" s="591"/>
      <c r="J8759" s="589"/>
      <c r="K8759" s="589"/>
      <c r="L8759" s="590"/>
    </row>
    <row r="8760" spans="1:12" s="148" customFormat="1" ht="24" customHeight="1" x14ac:dyDescent="0.15">
      <c r="A8760" s="593">
        <v>1664</v>
      </c>
      <c r="B8760" s="161" t="s">
        <v>20</v>
      </c>
      <c r="C8760" s="162" t="s">
        <v>21</v>
      </c>
      <c r="D8760" s="162" t="s">
        <v>1884</v>
      </c>
      <c r="E8760" s="162" t="s">
        <v>1885</v>
      </c>
      <c r="F8760" s="594" t="s">
        <v>14</v>
      </c>
      <c r="G8760" s="594"/>
      <c r="H8760" s="592"/>
      <c r="I8760" s="592"/>
      <c r="J8760" s="592"/>
      <c r="K8760" s="592"/>
      <c r="L8760" s="592"/>
    </row>
    <row r="8761" spans="1:12" s="148" customFormat="1" ht="26.25" customHeight="1" x14ac:dyDescent="0.15">
      <c r="A8761" s="593"/>
      <c r="B8761" s="589" t="s">
        <v>6549</v>
      </c>
      <c r="C8761" s="595" t="s">
        <v>6552</v>
      </c>
      <c r="D8761" s="596">
        <v>43074</v>
      </c>
      <c r="E8761" s="589" t="s">
        <v>2763</v>
      </c>
      <c r="F8761" s="589" t="s">
        <v>6553</v>
      </c>
      <c r="G8761" s="589"/>
      <c r="H8761" s="591" t="s">
        <v>1890</v>
      </c>
      <c r="I8761" s="591"/>
      <c r="J8761" s="164" t="s">
        <v>1891</v>
      </c>
      <c r="K8761" s="164" t="s">
        <v>0</v>
      </c>
      <c r="L8761" s="165">
        <v>1380</v>
      </c>
    </row>
    <row r="8762" spans="1:12" s="148" customFormat="1" ht="144.75" customHeight="1" x14ac:dyDescent="0.15">
      <c r="A8762" s="593"/>
      <c r="B8762" s="589"/>
      <c r="C8762" s="595"/>
      <c r="D8762" s="596"/>
      <c r="E8762" s="589"/>
      <c r="F8762" s="589"/>
      <c r="G8762" s="589"/>
      <c r="H8762" s="591" t="s">
        <v>1892</v>
      </c>
      <c r="I8762" s="591"/>
      <c r="J8762" s="164" t="s">
        <v>1891</v>
      </c>
      <c r="K8762" s="164" t="s">
        <v>0</v>
      </c>
      <c r="L8762" s="165">
        <v>380.85</v>
      </c>
    </row>
    <row r="8763" spans="1:12" s="148" customFormat="1" ht="24" customHeight="1" x14ac:dyDescent="0.15">
      <c r="A8763" s="593"/>
      <c r="B8763" s="161" t="s">
        <v>29</v>
      </c>
      <c r="C8763" s="162" t="s">
        <v>30</v>
      </c>
      <c r="D8763" s="162" t="s">
        <v>1893</v>
      </c>
      <c r="E8763" s="162" t="s">
        <v>1894</v>
      </c>
      <c r="F8763" s="592"/>
      <c r="G8763" s="592"/>
      <c r="H8763" s="591" t="s">
        <v>1895</v>
      </c>
      <c r="I8763" s="591"/>
      <c r="J8763" s="589" t="s">
        <v>1891</v>
      </c>
      <c r="K8763" s="589" t="s">
        <v>1891</v>
      </c>
      <c r="L8763" s="590">
        <v>0</v>
      </c>
    </row>
    <row r="8764" spans="1:12" s="148" customFormat="1" ht="24" customHeight="1" x14ac:dyDescent="0.15">
      <c r="A8764" s="593"/>
      <c r="B8764" s="164" t="s">
        <v>2160</v>
      </c>
      <c r="C8764" s="164" t="s">
        <v>6553</v>
      </c>
      <c r="D8764" s="166">
        <v>43078</v>
      </c>
      <c r="E8764" s="164" t="s">
        <v>4282</v>
      </c>
      <c r="F8764" s="592"/>
      <c r="G8764" s="592"/>
      <c r="H8764" s="591"/>
      <c r="I8764" s="591"/>
      <c r="J8764" s="589"/>
      <c r="K8764" s="589"/>
      <c r="L8764" s="590"/>
    </row>
    <row r="8765" spans="1:12" s="148" customFormat="1" ht="24" customHeight="1" x14ac:dyDescent="0.15">
      <c r="A8765" s="593">
        <v>1665</v>
      </c>
      <c r="B8765" s="161" t="s">
        <v>20</v>
      </c>
      <c r="C8765" s="162" t="s">
        <v>21</v>
      </c>
      <c r="D8765" s="162" t="s">
        <v>1884</v>
      </c>
      <c r="E8765" s="162" t="s">
        <v>1885</v>
      </c>
      <c r="F8765" s="594" t="s">
        <v>14</v>
      </c>
      <c r="G8765" s="594"/>
      <c r="H8765" s="592"/>
      <c r="I8765" s="592"/>
      <c r="J8765" s="592"/>
      <c r="K8765" s="592"/>
      <c r="L8765" s="592"/>
    </row>
    <row r="8766" spans="1:12" s="148" customFormat="1" ht="26.25" customHeight="1" x14ac:dyDescent="0.15">
      <c r="A8766" s="593"/>
      <c r="B8766" s="589" t="s">
        <v>6549</v>
      </c>
      <c r="C8766" s="589" t="s">
        <v>6554</v>
      </c>
      <c r="D8766" s="596">
        <v>43127</v>
      </c>
      <c r="E8766" s="589" t="s">
        <v>6555</v>
      </c>
      <c r="F8766" s="589" t="s">
        <v>6556</v>
      </c>
      <c r="G8766" s="589"/>
      <c r="H8766" s="591" t="s">
        <v>1890</v>
      </c>
      <c r="I8766" s="591"/>
      <c r="J8766" s="164" t="s">
        <v>1891</v>
      </c>
      <c r="K8766" s="164" t="s">
        <v>0</v>
      </c>
      <c r="L8766" s="165">
        <v>308</v>
      </c>
    </row>
    <row r="8767" spans="1:12" s="148" customFormat="1" ht="60.75" customHeight="1" x14ac:dyDescent="0.15">
      <c r="A8767" s="593"/>
      <c r="B8767" s="589"/>
      <c r="C8767" s="589"/>
      <c r="D8767" s="596"/>
      <c r="E8767" s="589"/>
      <c r="F8767" s="589"/>
      <c r="G8767" s="589"/>
      <c r="H8767" s="591" t="s">
        <v>1892</v>
      </c>
      <c r="I8767" s="591"/>
      <c r="J8767" s="164" t="s">
        <v>1891</v>
      </c>
      <c r="K8767" s="164" t="s">
        <v>0</v>
      </c>
      <c r="L8767" s="165">
        <v>446.5</v>
      </c>
    </row>
    <row r="8768" spans="1:12" s="148" customFormat="1" ht="24" customHeight="1" x14ac:dyDescent="0.15">
      <c r="A8768" s="593"/>
      <c r="B8768" s="161" t="s">
        <v>29</v>
      </c>
      <c r="C8768" s="162" t="s">
        <v>30</v>
      </c>
      <c r="D8768" s="162" t="s">
        <v>1893</v>
      </c>
      <c r="E8768" s="162" t="s">
        <v>1894</v>
      </c>
      <c r="F8768" s="592"/>
      <c r="G8768" s="592"/>
      <c r="H8768" s="591" t="s">
        <v>1895</v>
      </c>
      <c r="I8768" s="591"/>
      <c r="J8768" s="589" t="s">
        <v>1891</v>
      </c>
      <c r="K8768" s="589" t="s">
        <v>1891</v>
      </c>
      <c r="L8768" s="590">
        <v>0</v>
      </c>
    </row>
    <row r="8769" spans="1:12" s="148" customFormat="1" ht="24" customHeight="1" x14ac:dyDescent="0.15">
      <c r="A8769" s="593"/>
      <c r="B8769" s="164" t="s">
        <v>2160</v>
      </c>
      <c r="C8769" s="164" t="s">
        <v>6556</v>
      </c>
      <c r="D8769" s="166">
        <v>43131</v>
      </c>
      <c r="E8769" s="164" t="s">
        <v>6557</v>
      </c>
      <c r="F8769" s="592"/>
      <c r="G8769" s="592"/>
      <c r="H8769" s="591"/>
      <c r="I8769" s="591"/>
      <c r="J8769" s="589"/>
      <c r="K8769" s="589"/>
      <c r="L8769" s="590"/>
    </row>
    <row r="8770" spans="1:12" s="148" customFormat="1" ht="24" customHeight="1" x14ac:dyDescent="0.15">
      <c r="A8770" s="593">
        <v>1666</v>
      </c>
      <c r="B8770" s="161" t="s">
        <v>20</v>
      </c>
      <c r="C8770" s="162" t="s">
        <v>21</v>
      </c>
      <c r="D8770" s="162" t="s">
        <v>1884</v>
      </c>
      <c r="E8770" s="162" t="s">
        <v>1885</v>
      </c>
      <c r="F8770" s="594" t="s">
        <v>14</v>
      </c>
      <c r="G8770" s="594"/>
      <c r="H8770" s="592"/>
      <c r="I8770" s="592"/>
      <c r="J8770" s="592"/>
      <c r="K8770" s="592"/>
      <c r="L8770" s="592"/>
    </row>
    <row r="8771" spans="1:12" s="148" customFormat="1" ht="26.25" customHeight="1" x14ac:dyDescent="0.15">
      <c r="A8771" s="593"/>
      <c r="B8771" s="589" t="s">
        <v>6558</v>
      </c>
      <c r="C8771" s="595" t="s">
        <v>6559</v>
      </c>
      <c r="D8771" s="596">
        <v>43181</v>
      </c>
      <c r="E8771" s="589" t="s">
        <v>6560</v>
      </c>
      <c r="F8771" s="589" t="s">
        <v>330</v>
      </c>
      <c r="G8771" s="589"/>
      <c r="H8771" s="591" t="s">
        <v>1890</v>
      </c>
      <c r="I8771" s="591"/>
      <c r="J8771" s="164" t="s">
        <v>1891</v>
      </c>
      <c r="K8771" s="164" t="s">
        <v>0</v>
      </c>
      <c r="L8771" s="165">
        <v>228.48</v>
      </c>
    </row>
    <row r="8772" spans="1:12" s="148" customFormat="1" ht="134.25" customHeight="1" x14ac:dyDescent="0.15">
      <c r="A8772" s="593"/>
      <c r="B8772" s="589"/>
      <c r="C8772" s="595"/>
      <c r="D8772" s="596"/>
      <c r="E8772" s="589"/>
      <c r="F8772" s="589"/>
      <c r="G8772" s="589"/>
      <c r="H8772" s="591" t="s">
        <v>1892</v>
      </c>
      <c r="I8772" s="591"/>
      <c r="J8772" s="164" t="s">
        <v>1891</v>
      </c>
      <c r="K8772" s="164" t="s">
        <v>0</v>
      </c>
      <c r="L8772" s="165">
        <v>519.58000000000004</v>
      </c>
    </row>
    <row r="8773" spans="1:12" s="148" customFormat="1" ht="24" customHeight="1" x14ac:dyDescent="0.15">
      <c r="A8773" s="593"/>
      <c r="B8773" s="161" t="s">
        <v>29</v>
      </c>
      <c r="C8773" s="162" t="s">
        <v>30</v>
      </c>
      <c r="D8773" s="162" t="s">
        <v>1893</v>
      </c>
      <c r="E8773" s="162" t="s">
        <v>1894</v>
      </c>
      <c r="F8773" s="592"/>
      <c r="G8773" s="592"/>
      <c r="H8773" s="591" t="s">
        <v>1895</v>
      </c>
      <c r="I8773" s="591"/>
      <c r="J8773" s="589" t="s">
        <v>1891</v>
      </c>
      <c r="K8773" s="589" t="s">
        <v>0</v>
      </c>
      <c r="L8773" s="590">
        <v>162.08000000000001</v>
      </c>
    </row>
    <row r="8774" spans="1:12" s="148" customFormat="1" ht="24" customHeight="1" x14ac:dyDescent="0.15">
      <c r="A8774" s="593"/>
      <c r="B8774" s="164" t="s">
        <v>1896</v>
      </c>
      <c r="C8774" s="164" t="s">
        <v>330</v>
      </c>
      <c r="D8774" s="166">
        <v>43183</v>
      </c>
      <c r="E8774" s="164" t="s">
        <v>2944</v>
      </c>
      <c r="F8774" s="592"/>
      <c r="G8774" s="592"/>
      <c r="H8774" s="591"/>
      <c r="I8774" s="591"/>
      <c r="J8774" s="589"/>
      <c r="K8774" s="589"/>
      <c r="L8774" s="590"/>
    </row>
    <row r="8775" spans="1:12" s="148" customFormat="1" ht="24" customHeight="1" x14ac:dyDescent="0.15">
      <c r="A8775" s="593">
        <v>1667</v>
      </c>
      <c r="B8775" s="161" t="s">
        <v>20</v>
      </c>
      <c r="C8775" s="162" t="s">
        <v>21</v>
      </c>
      <c r="D8775" s="162" t="s">
        <v>1884</v>
      </c>
      <c r="E8775" s="162" t="s">
        <v>1885</v>
      </c>
      <c r="F8775" s="594" t="s">
        <v>14</v>
      </c>
      <c r="G8775" s="594"/>
      <c r="H8775" s="592"/>
      <c r="I8775" s="592"/>
      <c r="J8775" s="592"/>
      <c r="K8775" s="592"/>
      <c r="L8775" s="592"/>
    </row>
    <row r="8776" spans="1:12" s="148" customFormat="1" ht="26.25" customHeight="1" x14ac:dyDescent="0.15">
      <c r="A8776" s="593"/>
      <c r="B8776" s="589" t="s">
        <v>6561</v>
      </c>
      <c r="C8776" s="595" t="s">
        <v>6562</v>
      </c>
      <c r="D8776" s="596">
        <v>43067</v>
      </c>
      <c r="E8776" s="589" t="s">
        <v>3128</v>
      </c>
      <c r="F8776" s="589" t="s">
        <v>3129</v>
      </c>
      <c r="G8776" s="589"/>
      <c r="H8776" s="591" t="s">
        <v>1890</v>
      </c>
      <c r="I8776" s="591"/>
      <c r="J8776" s="164" t="s">
        <v>1891</v>
      </c>
      <c r="K8776" s="164" t="s">
        <v>1891</v>
      </c>
      <c r="L8776" s="165">
        <v>0</v>
      </c>
    </row>
    <row r="8777" spans="1:12" s="148" customFormat="1" ht="408.95" customHeight="1" x14ac:dyDescent="0.15">
      <c r="A8777" s="593"/>
      <c r="B8777" s="589"/>
      <c r="C8777" s="595"/>
      <c r="D8777" s="596"/>
      <c r="E8777" s="589"/>
      <c r="F8777" s="589"/>
      <c r="G8777" s="589"/>
      <c r="H8777" s="591" t="s">
        <v>1892</v>
      </c>
      <c r="I8777" s="591"/>
      <c r="J8777" s="589" t="s">
        <v>1891</v>
      </c>
      <c r="K8777" s="589" t="s">
        <v>1891</v>
      </c>
      <c r="L8777" s="590">
        <v>0</v>
      </c>
    </row>
    <row r="8778" spans="1:12" s="148" customFormat="1" ht="92.85" customHeight="1" x14ac:dyDescent="0.15">
      <c r="A8778" s="593"/>
      <c r="B8778" s="589"/>
      <c r="C8778" s="595"/>
      <c r="D8778" s="596"/>
      <c r="E8778" s="589"/>
      <c r="F8778" s="589"/>
      <c r="G8778" s="589"/>
      <c r="H8778" s="591"/>
      <c r="I8778" s="591"/>
      <c r="J8778" s="589"/>
      <c r="K8778" s="589"/>
      <c r="L8778" s="590"/>
    </row>
    <row r="8779" spans="1:12" s="148" customFormat="1" ht="24" customHeight="1" x14ac:dyDescent="0.15">
      <c r="A8779" s="593"/>
      <c r="B8779" s="161" t="s">
        <v>29</v>
      </c>
      <c r="C8779" s="162" t="s">
        <v>30</v>
      </c>
      <c r="D8779" s="162" t="s">
        <v>1893</v>
      </c>
      <c r="E8779" s="162" t="s">
        <v>1894</v>
      </c>
      <c r="F8779" s="592"/>
      <c r="G8779" s="592"/>
      <c r="H8779" s="591" t="s">
        <v>1895</v>
      </c>
      <c r="I8779" s="591"/>
      <c r="J8779" s="589" t="s">
        <v>1891</v>
      </c>
      <c r="K8779" s="589" t="s">
        <v>0</v>
      </c>
      <c r="L8779" s="590">
        <v>978</v>
      </c>
    </row>
    <row r="8780" spans="1:12" s="148" customFormat="1" ht="34.5" customHeight="1" x14ac:dyDescent="0.15">
      <c r="A8780" s="593"/>
      <c r="B8780" s="164" t="s">
        <v>6563</v>
      </c>
      <c r="C8780" s="164" t="s">
        <v>3129</v>
      </c>
      <c r="D8780" s="166">
        <v>43076</v>
      </c>
      <c r="E8780" s="164" t="s">
        <v>6564</v>
      </c>
      <c r="F8780" s="592"/>
      <c r="G8780" s="592"/>
      <c r="H8780" s="591"/>
      <c r="I8780" s="591"/>
      <c r="J8780" s="589"/>
      <c r="K8780" s="589"/>
      <c r="L8780" s="590"/>
    </row>
    <row r="8781" spans="1:12" s="148" customFormat="1" ht="24" customHeight="1" x14ac:dyDescent="0.15">
      <c r="A8781" s="593">
        <v>1668</v>
      </c>
      <c r="B8781" s="161" t="s">
        <v>20</v>
      </c>
      <c r="C8781" s="162" t="s">
        <v>21</v>
      </c>
      <c r="D8781" s="162" t="s">
        <v>1884</v>
      </c>
      <c r="E8781" s="162" t="s">
        <v>1885</v>
      </c>
      <c r="F8781" s="594" t="s">
        <v>14</v>
      </c>
      <c r="G8781" s="594"/>
      <c r="H8781" s="592"/>
      <c r="I8781" s="592"/>
      <c r="J8781" s="592"/>
      <c r="K8781" s="592"/>
      <c r="L8781" s="592"/>
    </row>
    <row r="8782" spans="1:12" s="148" customFormat="1" ht="26.25" customHeight="1" x14ac:dyDescent="0.15">
      <c r="A8782" s="593"/>
      <c r="B8782" s="589" t="s">
        <v>6561</v>
      </c>
      <c r="C8782" s="595" t="s">
        <v>6565</v>
      </c>
      <c r="D8782" s="596">
        <v>43148</v>
      </c>
      <c r="E8782" s="589" t="s">
        <v>1938</v>
      </c>
      <c r="F8782" s="589" t="s">
        <v>2700</v>
      </c>
      <c r="G8782" s="589"/>
      <c r="H8782" s="591" t="s">
        <v>1890</v>
      </c>
      <c r="I8782" s="591"/>
      <c r="J8782" s="164" t="s">
        <v>1891</v>
      </c>
      <c r="K8782" s="164" t="s">
        <v>1891</v>
      </c>
      <c r="L8782" s="165">
        <v>0</v>
      </c>
    </row>
    <row r="8783" spans="1:12" s="148" customFormat="1" ht="228.75" customHeight="1" x14ac:dyDescent="0.15">
      <c r="A8783" s="593"/>
      <c r="B8783" s="589"/>
      <c r="C8783" s="595"/>
      <c r="D8783" s="596"/>
      <c r="E8783" s="589"/>
      <c r="F8783" s="589"/>
      <c r="G8783" s="589"/>
      <c r="H8783" s="591" t="s">
        <v>1892</v>
      </c>
      <c r="I8783" s="591"/>
      <c r="J8783" s="164" t="s">
        <v>1891</v>
      </c>
      <c r="K8783" s="164" t="s">
        <v>1891</v>
      </c>
      <c r="L8783" s="165">
        <v>0</v>
      </c>
    </row>
    <row r="8784" spans="1:12" s="148" customFormat="1" ht="24" customHeight="1" x14ac:dyDescent="0.15">
      <c r="A8784" s="593"/>
      <c r="B8784" s="161" t="s">
        <v>29</v>
      </c>
      <c r="C8784" s="162" t="s">
        <v>30</v>
      </c>
      <c r="D8784" s="162" t="s">
        <v>1893</v>
      </c>
      <c r="E8784" s="162" t="s">
        <v>1894</v>
      </c>
      <c r="F8784" s="592"/>
      <c r="G8784" s="592"/>
      <c r="H8784" s="591" t="s">
        <v>1895</v>
      </c>
      <c r="I8784" s="591"/>
      <c r="J8784" s="589" t="s">
        <v>1891</v>
      </c>
      <c r="K8784" s="589" t="s">
        <v>0</v>
      </c>
      <c r="L8784" s="590">
        <v>510</v>
      </c>
    </row>
    <row r="8785" spans="1:12" s="148" customFormat="1" ht="34.5" customHeight="1" x14ac:dyDescent="0.15">
      <c r="A8785" s="593"/>
      <c r="B8785" s="164" t="s">
        <v>6563</v>
      </c>
      <c r="C8785" s="164" t="s">
        <v>2700</v>
      </c>
      <c r="D8785" s="166">
        <v>43153</v>
      </c>
      <c r="E8785" s="164" t="s">
        <v>6566</v>
      </c>
      <c r="F8785" s="592"/>
      <c r="G8785" s="592"/>
      <c r="H8785" s="591"/>
      <c r="I8785" s="591"/>
      <c r="J8785" s="589"/>
      <c r="K8785" s="589"/>
      <c r="L8785" s="590"/>
    </row>
    <row r="8786" spans="1:12" s="148" customFormat="1" ht="24" customHeight="1" x14ac:dyDescent="0.15">
      <c r="A8786" s="593">
        <v>1669</v>
      </c>
      <c r="B8786" s="161" t="s">
        <v>20</v>
      </c>
      <c r="C8786" s="162" t="s">
        <v>21</v>
      </c>
      <c r="D8786" s="162" t="s">
        <v>1884</v>
      </c>
      <c r="E8786" s="162" t="s">
        <v>1885</v>
      </c>
      <c r="F8786" s="594" t="s">
        <v>14</v>
      </c>
      <c r="G8786" s="594"/>
      <c r="H8786" s="592"/>
      <c r="I8786" s="592"/>
      <c r="J8786" s="592"/>
      <c r="K8786" s="592"/>
      <c r="L8786" s="592"/>
    </row>
    <row r="8787" spans="1:12" s="148" customFormat="1" ht="26.25" customHeight="1" x14ac:dyDescent="0.15">
      <c r="A8787" s="593"/>
      <c r="B8787" s="589" t="s">
        <v>6567</v>
      </c>
      <c r="C8787" s="595" t="s">
        <v>6568</v>
      </c>
      <c r="D8787" s="596">
        <v>43168</v>
      </c>
      <c r="E8787" s="589" t="s">
        <v>3273</v>
      </c>
      <c r="F8787" s="589" t="s">
        <v>3274</v>
      </c>
      <c r="G8787" s="589"/>
      <c r="H8787" s="591" t="s">
        <v>1890</v>
      </c>
      <c r="I8787" s="591"/>
      <c r="J8787" s="164" t="s">
        <v>1891</v>
      </c>
      <c r="K8787" s="164" t="s">
        <v>0</v>
      </c>
      <c r="L8787" s="165">
        <v>1517.12</v>
      </c>
    </row>
    <row r="8788" spans="1:12" s="148" customFormat="1" ht="291.75" customHeight="1" x14ac:dyDescent="0.15">
      <c r="A8788" s="593"/>
      <c r="B8788" s="589"/>
      <c r="C8788" s="595"/>
      <c r="D8788" s="596"/>
      <c r="E8788" s="589"/>
      <c r="F8788" s="589"/>
      <c r="G8788" s="589"/>
      <c r="H8788" s="591" t="s">
        <v>1892</v>
      </c>
      <c r="I8788" s="591"/>
      <c r="J8788" s="164" t="s">
        <v>1891</v>
      </c>
      <c r="K8788" s="164" t="s">
        <v>0</v>
      </c>
      <c r="L8788" s="165">
        <v>494.6</v>
      </c>
    </row>
    <row r="8789" spans="1:12" s="148" customFormat="1" ht="24" customHeight="1" x14ac:dyDescent="0.15">
      <c r="A8789" s="593"/>
      <c r="B8789" s="161" t="s">
        <v>29</v>
      </c>
      <c r="C8789" s="162" t="s">
        <v>30</v>
      </c>
      <c r="D8789" s="162" t="s">
        <v>1893</v>
      </c>
      <c r="E8789" s="162" t="s">
        <v>1894</v>
      </c>
      <c r="F8789" s="592"/>
      <c r="G8789" s="592"/>
      <c r="H8789" s="591" t="s">
        <v>1895</v>
      </c>
      <c r="I8789" s="591"/>
      <c r="J8789" s="589" t="s">
        <v>1891</v>
      </c>
      <c r="K8789" s="589" t="s">
        <v>1891</v>
      </c>
      <c r="L8789" s="590">
        <v>0</v>
      </c>
    </row>
    <row r="8790" spans="1:12" s="148" customFormat="1" ht="24" customHeight="1" x14ac:dyDescent="0.15">
      <c r="A8790" s="593"/>
      <c r="B8790" s="164" t="s">
        <v>2030</v>
      </c>
      <c r="C8790" s="164" t="s">
        <v>3274</v>
      </c>
      <c r="D8790" s="166">
        <v>43172</v>
      </c>
      <c r="E8790" s="164" t="s">
        <v>3275</v>
      </c>
      <c r="F8790" s="592"/>
      <c r="G8790" s="592"/>
      <c r="H8790" s="591"/>
      <c r="I8790" s="591"/>
      <c r="J8790" s="589"/>
      <c r="K8790" s="589"/>
      <c r="L8790" s="590"/>
    </row>
    <row r="8791" spans="1:12" s="148" customFormat="1" ht="24" customHeight="1" x14ac:dyDescent="0.15">
      <c r="A8791" s="593">
        <v>1670</v>
      </c>
      <c r="B8791" s="161" t="s">
        <v>20</v>
      </c>
      <c r="C8791" s="162" t="s">
        <v>21</v>
      </c>
      <c r="D8791" s="162" t="s">
        <v>1884</v>
      </c>
      <c r="E8791" s="162" t="s">
        <v>1885</v>
      </c>
      <c r="F8791" s="594" t="s">
        <v>14</v>
      </c>
      <c r="G8791" s="594"/>
      <c r="H8791" s="592"/>
      <c r="I8791" s="592"/>
      <c r="J8791" s="592"/>
      <c r="K8791" s="592"/>
      <c r="L8791" s="592"/>
    </row>
    <row r="8792" spans="1:12" s="148" customFormat="1" ht="26.25" customHeight="1" x14ac:dyDescent="0.15">
      <c r="A8792" s="593"/>
      <c r="B8792" s="589" t="s">
        <v>6569</v>
      </c>
      <c r="C8792" s="589" t="s">
        <v>6570</v>
      </c>
      <c r="D8792" s="596">
        <v>43031</v>
      </c>
      <c r="E8792" s="589" t="s">
        <v>1996</v>
      </c>
      <c r="F8792" s="589" t="s">
        <v>6252</v>
      </c>
      <c r="G8792" s="589"/>
      <c r="H8792" s="591" t="s">
        <v>1890</v>
      </c>
      <c r="I8792" s="591"/>
      <c r="J8792" s="164" t="s">
        <v>1891</v>
      </c>
      <c r="K8792" s="164" t="s">
        <v>0</v>
      </c>
      <c r="L8792" s="165">
        <v>379</v>
      </c>
    </row>
    <row r="8793" spans="1:12" s="148" customFormat="1" ht="60.75" customHeight="1" x14ac:dyDescent="0.15">
      <c r="A8793" s="593"/>
      <c r="B8793" s="589"/>
      <c r="C8793" s="589"/>
      <c r="D8793" s="596"/>
      <c r="E8793" s="589"/>
      <c r="F8793" s="589"/>
      <c r="G8793" s="589"/>
      <c r="H8793" s="591" t="s">
        <v>1892</v>
      </c>
      <c r="I8793" s="591"/>
      <c r="J8793" s="164" t="s">
        <v>1891</v>
      </c>
      <c r="K8793" s="164" t="s">
        <v>0</v>
      </c>
      <c r="L8793" s="165">
        <v>244</v>
      </c>
    </row>
    <row r="8794" spans="1:12" s="148" customFormat="1" ht="24" customHeight="1" x14ac:dyDescent="0.15">
      <c r="A8794" s="593"/>
      <c r="B8794" s="161" t="s">
        <v>29</v>
      </c>
      <c r="C8794" s="162" t="s">
        <v>30</v>
      </c>
      <c r="D8794" s="162" t="s">
        <v>1893</v>
      </c>
      <c r="E8794" s="162" t="s">
        <v>1894</v>
      </c>
      <c r="F8794" s="592"/>
      <c r="G8794" s="592"/>
      <c r="H8794" s="591" t="s">
        <v>1895</v>
      </c>
      <c r="I8794" s="591"/>
      <c r="J8794" s="589" t="s">
        <v>1891</v>
      </c>
      <c r="K8794" s="589" t="s">
        <v>0</v>
      </c>
      <c r="L8794" s="590">
        <v>26.25</v>
      </c>
    </row>
    <row r="8795" spans="1:12" s="148" customFormat="1" ht="24" customHeight="1" x14ac:dyDescent="0.15">
      <c r="A8795" s="593"/>
      <c r="B8795" s="164" t="s">
        <v>6571</v>
      </c>
      <c r="C8795" s="164" t="s">
        <v>6252</v>
      </c>
      <c r="D8795" s="166">
        <v>43032</v>
      </c>
      <c r="E8795" s="164" t="s">
        <v>3892</v>
      </c>
      <c r="F8795" s="592"/>
      <c r="G8795" s="592"/>
      <c r="H8795" s="591"/>
      <c r="I8795" s="591"/>
      <c r="J8795" s="589"/>
      <c r="K8795" s="589"/>
      <c r="L8795" s="590"/>
    </row>
    <row r="8796" spans="1:12" s="148" customFormat="1" ht="24" customHeight="1" x14ac:dyDescent="0.15">
      <c r="A8796" s="593">
        <v>1671</v>
      </c>
      <c r="B8796" s="161" t="s">
        <v>20</v>
      </c>
      <c r="C8796" s="162" t="s">
        <v>21</v>
      </c>
      <c r="D8796" s="162" t="s">
        <v>1884</v>
      </c>
      <c r="E8796" s="162" t="s">
        <v>1885</v>
      </c>
      <c r="F8796" s="594" t="s">
        <v>14</v>
      </c>
      <c r="G8796" s="594"/>
      <c r="H8796" s="592"/>
      <c r="I8796" s="592"/>
      <c r="J8796" s="592"/>
      <c r="K8796" s="592"/>
      <c r="L8796" s="592"/>
    </row>
    <row r="8797" spans="1:12" s="148" customFormat="1" ht="26.25" customHeight="1" x14ac:dyDescent="0.15">
      <c r="A8797" s="593"/>
      <c r="B8797" s="589" t="s">
        <v>6572</v>
      </c>
      <c r="C8797" s="595" t="s">
        <v>6573</v>
      </c>
      <c r="D8797" s="596">
        <v>43076</v>
      </c>
      <c r="E8797" s="589" t="s">
        <v>1984</v>
      </c>
      <c r="F8797" s="589" t="s">
        <v>4645</v>
      </c>
      <c r="G8797" s="589"/>
      <c r="H8797" s="591" t="s">
        <v>1890</v>
      </c>
      <c r="I8797" s="591"/>
      <c r="J8797" s="164" t="s">
        <v>1891</v>
      </c>
      <c r="K8797" s="164" t="s">
        <v>0</v>
      </c>
      <c r="L8797" s="165">
        <v>21.95</v>
      </c>
    </row>
    <row r="8798" spans="1:12" s="148" customFormat="1" ht="197.25" customHeight="1" x14ac:dyDescent="0.15">
      <c r="A8798" s="593"/>
      <c r="B8798" s="589"/>
      <c r="C8798" s="595"/>
      <c r="D8798" s="596"/>
      <c r="E8798" s="589"/>
      <c r="F8798" s="589"/>
      <c r="G8798" s="589"/>
      <c r="H8798" s="591" t="s">
        <v>1892</v>
      </c>
      <c r="I8798" s="591"/>
      <c r="J8798" s="164" t="s">
        <v>1891</v>
      </c>
      <c r="K8798" s="164" t="s">
        <v>0</v>
      </c>
      <c r="L8798" s="165">
        <v>185.51</v>
      </c>
    </row>
    <row r="8799" spans="1:12" s="148" customFormat="1" ht="24" customHeight="1" x14ac:dyDescent="0.15">
      <c r="A8799" s="593"/>
      <c r="B8799" s="161" t="s">
        <v>29</v>
      </c>
      <c r="C8799" s="162" t="s">
        <v>30</v>
      </c>
      <c r="D8799" s="162" t="s">
        <v>1893</v>
      </c>
      <c r="E8799" s="162" t="s">
        <v>1894</v>
      </c>
      <c r="F8799" s="592"/>
      <c r="G8799" s="592"/>
      <c r="H8799" s="591" t="s">
        <v>1895</v>
      </c>
      <c r="I8799" s="591"/>
      <c r="J8799" s="589" t="s">
        <v>1891</v>
      </c>
      <c r="K8799" s="589" t="s">
        <v>0</v>
      </c>
      <c r="L8799" s="590">
        <v>149.83000000000001</v>
      </c>
    </row>
    <row r="8800" spans="1:12" s="148" customFormat="1" ht="24" customHeight="1" x14ac:dyDescent="0.15">
      <c r="A8800" s="593"/>
      <c r="B8800" s="164" t="s">
        <v>2059</v>
      </c>
      <c r="C8800" s="164" t="s">
        <v>4645</v>
      </c>
      <c r="D8800" s="166">
        <v>43076</v>
      </c>
      <c r="E8800" s="164" t="s">
        <v>6574</v>
      </c>
      <c r="F8800" s="592"/>
      <c r="G8800" s="592"/>
      <c r="H8800" s="591"/>
      <c r="I8800" s="591"/>
      <c r="J8800" s="589"/>
      <c r="K8800" s="589"/>
      <c r="L8800" s="590"/>
    </row>
    <row r="8801" spans="1:12" s="148" customFormat="1" ht="24" customHeight="1" x14ac:dyDescent="0.15">
      <c r="A8801" s="593">
        <v>1672</v>
      </c>
      <c r="B8801" s="161" t="s">
        <v>20</v>
      </c>
      <c r="C8801" s="162" t="s">
        <v>21</v>
      </c>
      <c r="D8801" s="162" t="s">
        <v>1884</v>
      </c>
      <c r="E8801" s="162" t="s">
        <v>1885</v>
      </c>
      <c r="F8801" s="594" t="s">
        <v>14</v>
      </c>
      <c r="G8801" s="594"/>
      <c r="H8801" s="592"/>
      <c r="I8801" s="592"/>
      <c r="J8801" s="592"/>
      <c r="K8801" s="592"/>
      <c r="L8801" s="592"/>
    </row>
    <row r="8802" spans="1:12" s="148" customFormat="1" ht="26.25" customHeight="1" x14ac:dyDescent="0.15">
      <c r="A8802" s="593"/>
      <c r="B8802" s="589" t="s">
        <v>6575</v>
      </c>
      <c r="C8802" s="595" t="s">
        <v>6576</v>
      </c>
      <c r="D8802" s="596">
        <v>43160</v>
      </c>
      <c r="E8802" s="589" t="s">
        <v>1957</v>
      </c>
      <c r="F8802" s="589" t="s">
        <v>2318</v>
      </c>
      <c r="G8802" s="589"/>
      <c r="H8802" s="591" t="s">
        <v>1890</v>
      </c>
      <c r="I8802" s="591"/>
      <c r="J8802" s="164" t="s">
        <v>1891</v>
      </c>
      <c r="K8802" s="164" t="s">
        <v>0</v>
      </c>
      <c r="L8802" s="165">
        <v>516</v>
      </c>
    </row>
    <row r="8803" spans="1:12" s="148" customFormat="1" ht="249.75" customHeight="1" x14ac:dyDescent="0.15">
      <c r="A8803" s="593"/>
      <c r="B8803" s="589"/>
      <c r="C8803" s="595"/>
      <c r="D8803" s="596"/>
      <c r="E8803" s="589"/>
      <c r="F8803" s="589"/>
      <c r="G8803" s="589"/>
      <c r="H8803" s="591" t="s">
        <v>1892</v>
      </c>
      <c r="I8803" s="591"/>
      <c r="J8803" s="164" t="s">
        <v>1891</v>
      </c>
      <c r="K8803" s="164" t="s">
        <v>1891</v>
      </c>
      <c r="L8803" s="165">
        <v>0</v>
      </c>
    </row>
    <row r="8804" spans="1:12" s="148" customFormat="1" ht="24" customHeight="1" x14ac:dyDescent="0.15">
      <c r="A8804" s="593"/>
      <c r="B8804" s="161" t="s">
        <v>29</v>
      </c>
      <c r="C8804" s="162" t="s">
        <v>30</v>
      </c>
      <c r="D8804" s="162" t="s">
        <v>1893</v>
      </c>
      <c r="E8804" s="162" t="s">
        <v>1894</v>
      </c>
      <c r="F8804" s="592"/>
      <c r="G8804" s="592"/>
      <c r="H8804" s="591" t="s">
        <v>1895</v>
      </c>
      <c r="I8804" s="591"/>
      <c r="J8804" s="589" t="s">
        <v>1891</v>
      </c>
      <c r="K8804" s="589" t="s">
        <v>0</v>
      </c>
      <c r="L8804" s="590">
        <v>620</v>
      </c>
    </row>
    <row r="8805" spans="1:12" s="148" customFormat="1" ht="24" customHeight="1" x14ac:dyDescent="0.15">
      <c r="A8805" s="593"/>
      <c r="B8805" s="164" t="s">
        <v>2281</v>
      </c>
      <c r="C8805" s="164" t="s">
        <v>2318</v>
      </c>
      <c r="D8805" s="166">
        <v>43164</v>
      </c>
      <c r="E8805" s="164" t="s">
        <v>2319</v>
      </c>
      <c r="F8805" s="592"/>
      <c r="G8805" s="592"/>
      <c r="H8805" s="591"/>
      <c r="I8805" s="591"/>
      <c r="J8805" s="589"/>
      <c r="K8805" s="589"/>
      <c r="L8805" s="590"/>
    </row>
    <row r="8806" spans="1:12" s="148" customFormat="1" ht="24" customHeight="1" x14ac:dyDescent="0.15">
      <c r="A8806" s="593">
        <v>1673</v>
      </c>
      <c r="B8806" s="161" t="s">
        <v>20</v>
      </c>
      <c r="C8806" s="162" t="s">
        <v>21</v>
      </c>
      <c r="D8806" s="162" t="s">
        <v>1884</v>
      </c>
      <c r="E8806" s="162" t="s">
        <v>1885</v>
      </c>
      <c r="F8806" s="594" t="s">
        <v>14</v>
      </c>
      <c r="G8806" s="594"/>
      <c r="H8806" s="592"/>
      <c r="I8806" s="592"/>
      <c r="J8806" s="592"/>
      <c r="K8806" s="592"/>
      <c r="L8806" s="592"/>
    </row>
    <row r="8807" spans="1:12" s="148" customFormat="1" ht="26.25" customHeight="1" x14ac:dyDescent="0.15">
      <c r="A8807" s="593"/>
      <c r="B8807" s="589" t="s">
        <v>6575</v>
      </c>
      <c r="C8807" s="595" t="s">
        <v>6577</v>
      </c>
      <c r="D8807" s="596">
        <v>43173</v>
      </c>
      <c r="E8807" s="589" t="s">
        <v>2372</v>
      </c>
      <c r="F8807" s="589" t="s">
        <v>3210</v>
      </c>
      <c r="G8807" s="589"/>
      <c r="H8807" s="591" t="s">
        <v>1890</v>
      </c>
      <c r="I8807" s="591"/>
      <c r="J8807" s="164" t="s">
        <v>1891</v>
      </c>
      <c r="K8807" s="164" t="s">
        <v>0</v>
      </c>
      <c r="L8807" s="165">
        <v>206</v>
      </c>
    </row>
    <row r="8808" spans="1:12" s="148" customFormat="1" ht="291.75" customHeight="1" x14ac:dyDescent="0.15">
      <c r="A8808" s="593"/>
      <c r="B8808" s="589"/>
      <c r="C8808" s="595"/>
      <c r="D8808" s="596"/>
      <c r="E8808" s="589"/>
      <c r="F8808" s="589"/>
      <c r="G8808" s="589"/>
      <c r="H8808" s="591" t="s">
        <v>1892</v>
      </c>
      <c r="I8808" s="591"/>
      <c r="J8808" s="164" t="s">
        <v>1891</v>
      </c>
      <c r="K8808" s="164" t="s">
        <v>0</v>
      </c>
      <c r="L8808" s="165">
        <v>369.96</v>
      </c>
    </row>
    <row r="8809" spans="1:12" s="148" customFormat="1" ht="24" customHeight="1" x14ac:dyDescent="0.15">
      <c r="A8809" s="593"/>
      <c r="B8809" s="161" t="s">
        <v>29</v>
      </c>
      <c r="C8809" s="162" t="s">
        <v>30</v>
      </c>
      <c r="D8809" s="162" t="s">
        <v>1893</v>
      </c>
      <c r="E8809" s="162" t="s">
        <v>1894</v>
      </c>
      <c r="F8809" s="592"/>
      <c r="G8809" s="592"/>
      <c r="H8809" s="591" t="s">
        <v>1895</v>
      </c>
      <c r="I8809" s="591"/>
      <c r="J8809" s="589" t="s">
        <v>1891</v>
      </c>
      <c r="K8809" s="589" t="s">
        <v>1891</v>
      </c>
      <c r="L8809" s="590">
        <v>0</v>
      </c>
    </row>
    <row r="8810" spans="1:12" s="148" customFormat="1" ht="24" customHeight="1" x14ac:dyDescent="0.15">
      <c r="A8810" s="593"/>
      <c r="B8810" s="164" t="s">
        <v>2281</v>
      </c>
      <c r="C8810" s="164" t="s">
        <v>3210</v>
      </c>
      <c r="D8810" s="166">
        <v>43174</v>
      </c>
      <c r="E8810" s="164" t="s">
        <v>5302</v>
      </c>
      <c r="F8810" s="592"/>
      <c r="G8810" s="592"/>
      <c r="H8810" s="591"/>
      <c r="I8810" s="591"/>
      <c r="J8810" s="589"/>
      <c r="K8810" s="589"/>
      <c r="L8810" s="590"/>
    </row>
    <row r="8811" spans="1:12" s="148" customFormat="1" ht="24" customHeight="1" x14ac:dyDescent="0.15">
      <c r="A8811" s="593">
        <v>1674</v>
      </c>
      <c r="B8811" s="161" t="s">
        <v>20</v>
      </c>
      <c r="C8811" s="162" t="s">
        <v>21</v>
      </c>
      <c r="D8811" s="162" t="s">
        <v>1884</v>
      </c>
      <c r="E8811" s="162" t="s">
        <v>1885</v>
      </c>
      <c r="F8811" s="594" t="s">
        <v>14</v>
      </c>
      <c r="G8811" s="594"/>
      <c r="H8811" s="592"/>
      <c r="I8811" s="592"/>
      <c r="J8811" s="592"/>
      <c r="K8811" s="592"/>
      <c r="L8811" s="592"/>
    </row>
    <row r="8812" spans="1:12" s="148" customFormat="1" ht="26.25" customHeight="1" x14ac:dyDescent="0.15">
      <c r="A8812" s="593"/>
      <c r="B8812" s="589" t="s">
        <v>6578</v>
      </c>
      <c r="C8812" s="595" t="s">
        <v>6579</v>
      </c>
      <c r="D8812" s="596">
        <v>43035</v>
      </c>
      <c r="E8812" s="589" t="s">
        <v>3173</v>
      </c>
      <c r="F8812" s="589" t="s">
        <v>4868</v>
      </c>
      <c r="G8812" s="589"/>
      <c r="H8812" s="591" t="s">
        <v>1890</v>
      </c>
      <c r="I8812" s="591"/>
      <c r="J8812" s="164" t="s">
        <v>1891</v>
      </c>
      <c r="K8812" s="164" t="s">
        <v>0</v>
      </c>
      <c r="L8812" s="165">
        <v>691.57</v>
      </c>
    </row>
    <row r="8813" spans="1:12" s="148" customFormat="1" ht="408.95" customHeight="1" x14ac:dyDescent="0.15">
      <c r="A8813" s="593"/>
      <c r="B8813" s="589"/>
      <c r="C8813" s="595"/>
      <c r="D8813" s="596"/>
      <c r="E8813" s="589"/>
      <c r="F8813" s="589"/>
      <c r="G8813" s="589"/>
      <c r="H8813" s="591" t="s">
        <v>1892</v>
      </c>
      <c r="I8813" s="591"/>
      <c r="J8813" s="589" t="s">
        <v>1891</v>
      </c>
      <c r="K8813" s="589" t="s">
        <v>1891</v>
      </c>
      <c r="L8813" s="590">
        <v>0</v>
      </c>
    </row>
    <row r="8814" spans="1:12" s="148" customFormat="1" ht="187.35" customHeight="1" x14ac:dyDescent="0.15">
      <c r="A8814" s="593"/>
      <c r="B8814" s="589"/>
      <c r="C8814" s="595"/>
      <c r="D8814" s="596"/>
      <c r="E8814" s="589"/>
      <c r="F8814" s="589"/>
      <c r="G8814" s="589"/>
      <c r="H8814" s="591"/>
      <c r="I8814" s="591"/>
      <c r="J8814" s="589"/>
      <c r="K8814" s="589"/>
      <c r="L8814" s="590"/>
    </row>
    <row r="8815" spans="1:12" s="148" customFormat="1" ht="24" customHeight="1" x14ac:dyDescent="0.15">
      <c r="A8815" s="593"/>
      <c r="B8815" s="161" t="s">
        <v>29</v>
      </c>
      <c r="C8815" s="162" t="s">
        <v>30</v>
      </c>
      <c r="D8815" s="162" t="s">
        <v>1893</v>
      </c>
      <c r="E8815" s="162" t="s">
        <v>1894</v>
      </c>
      <c r="F8815" s="592"/>
      <c r="G8815" s="592"/>
      <c r="H8815" s="591" t="s">
        <v>1895</v>
      </c>
      <c r="I8815" s="591"/>
      <c r="J8815" s="589" t="s">
        <v>1891</v>
      </c>
      <c r="K8815" s="589" t="s">
        <v>1891</v>
      </c>
      <c r="L8815" s="590">
        <v>0</v>
      </c>
    </row>
    <row r="8816" spans="1:12" s="148" customFormat="1" ht="24" customHeight="1" x14ac:dyDescent="0.15">
      <c r="A8816" s="593"/>
      <c r="B8816" s="164" t="s">
        <v>1986</v>
      </c>
      <c r="C8816" s="164" t="s">
        <v>4868</v>
      </c>
      <c r="D8816" s="166">
        <v>43042</v>
      </c>
      <c r="E8816" s="164" t="s">
        <v>4741</v>
      </c>
      <c r="F8816" s="592"/>
      <c r="G8816" s="592"/>
      <c r="H8816" s="591"/>
      <c r="I8816" s="591"/>
      <c r="J8816" s="589"/>
      <c r="K8816" s="589"/>
      <c r="L8816" s="590"/>
    </row>
    <row r="8817" spans="1:12" s="148" customFormat="1" ht="24" customHeight="1" x14ac:dyDescent="0.15">
      <c r="A8817" s="593">
        <v>1675</v>
      </c>
      <c r="B8817" s="161" t="s">
        <v>20</v>
      </c>
      <c r="C8817" s="162" t="s">
        <v>21</v>
      </c>
      <c r="D8817" s="162" t="s">
        <v>1884</v>
      </c>
      <c r="E8817" s="162" t="s">
        <v>1885</v>
      </c>
      <c r="F8817" s="594" t="s">
        <v>14</v>
      </c>
      <c r="G8817" s="594"/>
      <c r="H8817" s="592"/>
      <c r="I8817" s="592"/>
      <c r="J8817" s="592"/>
      <c r="K8817" s="592"/>
      <c r="L8817" s="592"/>
    </row>
    <row r="8818" spans="1:12" s="148" customFormat="1" ht="26.25" customHeight="1" x14ac:dyDescent="0.15">
      <c r="A8818" s="593"/>
      <c r="B8818" s="589" t="s">
        <v>6580</v>
      </c>
      <c r="C8818" s="595" t="s">
        <v>6581</v>
      </c>
      <c r="D8818" s="596">
        <v>43053</v>
      </c>
      <c r="E8818" s="589" t="s">
        <v>2188</v>
      </c>
      <c r="F8818" s="589" t="s">
        <v>6582</v>
      </c>
      <c r="G8818" s="589"/>
      <c r="H8818" s="591" t="s">
        <v>1890</v>
      </c>
      <c r="I8818" s="591"/>
      <c r="J8818" s="164" t="s">
        <v>1891</v>
      </c>
      <c r="K8818" s="164" t="s">
        <v>0</v>
      </c>
      <c r="L8818" s="165">
        <v>344.84</v>
      </c>
    </row>
    <row r="8819" spans="1:12" s="148" customFormat="1" ht="408.95" customHeight="1" x14ac:dyDescent="0.15">
      <c r="A8819" s="593"/>
      <c r="B8819" s="589"/>
      <c r="C8819" s="595"/>
      <c r="D8819" s="596"/>
      <c r="E8819" s="589"/>
      <c r="F8819" s="589"/>
      <c r="G8819" s="589"/>
      <c r="H8819" s="591" t="s">
        <v>1892</v>
      </c>
      <c r="I8819" s="591"/>
      <c r="J8819" s="589" t="s">
        <v>1891</v>
      </c>
      <c r="K8819" s="589" t="s">
        <v>1891</v>
      </c>
      <c r="L8819" s="590">
        <v>0</v>
      </c>
    </row>
    <row r="8820" spans="1:12" s="148" customFormat="1" ht="229.35" customHeight="1" x14ac:dyDescent="0.15">
      <c r="A8820" s="593"/>
      <c r="B8820" s="589"/>
      <c r="C8820" s="595"/>
      <c r="D8820" s="596"/>
      <c r="E8820" s="589"/>
      <c r="F8820" s="589"/>
      <c r="G8820" s="589"/>
      <c r="H8820" s="591"/>
      <c r="I8820" s="591"/>
      <c r="J8820" s="589"/>
      <c r="K8820" s="589"/>
      <c r="L8820" s="590"/>
    </row>
    <row r="8821" spans="1:12" s="148" customFormat="1" ht="24" customHeight="1" x14ac:dyDescent="0.15">
      <c r="A8821" s="593"/>
      <c r="B8821" s="161" t="s">
        <v>29</v>
      </c>
      <c r="C8821" s="162" t="s">
        <v>30</v>
      </c>
      <c r="D8821" s="162" t="s">
        <v>1893</v>
      </c>
      <c r="E8821" s="162" t="s">
        <v>1894</v>
      </c>
      <c r="F8821" s="592"/>
      <c r="G8821" s="592"/>
      <c r="H8821" s="591" t="s">
        <v>1895</v>
      </c>
      <c r="I8821" s="591"/>
      <c r="J8821" s="589" t="s">
        <v>1891</v>
      </c>
      <c r="K8821" s="589" t="s">
        <v>0</v>
      </c>
      <c r="L8821" s="590">
        <v>265</v>
      </c>
    </row>
    <row r="8822" spans="1:12" s="148" customFormat="1" ht="24" customHeight="1" x14ac:dyDescent="0.15">
      <c r="A8822" s="593"/>
      <c r="B8822" s="164" t="s">
        <v>1980</v>
      </c>
      <c r="C8822" s="164" t="s">
        <v>6582</v>
      </c>
      <c r="D8822" s="166">
        <v>43061</v>
      </c>
      <c r="E8822" s="164" t="s">
        <v>6583</v>
      </c>
      <c r="F8822" s="592"/>
      <c r="G8822" s="592"/>
      <c r="H8822" s="591"/>
      <c r="I8822" s="591"/>
      <c r="J8822" s="589"/>
      <c r="K8822" s="589"/>
      <c r="L8822" s="590"/>
    </row>
    <row r="8823" spans="1:12" s="148" customFormat="1" ht="24" customHeight="1" x14ac:dyDescent="0.15">
      <c r="A8823" s="593">
        <v>1676</v>
      </c>
      <c r="B8823" s="161" t="s">
        <v>20</v>
      </c>
      <c r="C8823" s="162" t="s">
        <v>21</v>
      </c>
      <c r="D8823" s="162" t="s">
        <v>1884</v>
      </c>
      <c r="E8823" s="162" t="s">
        <v>1885</v>
      </c>
      <c r="F8823" s="594" t="s">
        <v>14</v>
      </c>
      <c r="G8823" s="594"/>
      <c r="H8823" s="592"/>
      <c r="I8823" s="592"/>
      <c r="J8823" s="592"/>
      <c r="K8823" s="592"/>
      <c r="L8823" s="592"/>
    </row>
    <row r="8824" spans="1:12" s="148" customFormat="1" ht="26.25" customHeight="1" x14ac:dyDescent="0.15">
      <c r="A8824" s="593"/>
      <c r="B8824" s="589" t="s">
        <v>6580</v>
      </c>
      <c r="C8824" s="595" t="s">
        <v>6581</v>
      </c>
      <c r="D8824" s="596">
        <v>43053</v>
      </c>
      <c r="E8824" s="589" t="s">
        <v>2188</v>
      </c>
      <c r="F8824" s="589" t="s">
        <v>6584</v>
      </c>
      <c r="G8824" s="589"/>
      <c r="H8824" s="591" t="s">
        <v>1890</v>
      </c>
      <c r="I8824" s="591"/>
      <c r="J8824" s="164" t="s">
        <v>1891</v>
      </c>
      <c r="K8824" s="164" t="s">
        <v>0</v>
      </c>
      <c r="L8824" s="165">
        <v>175</v>
      </c>
    </row>
    <row r="8825" spans="1:12" s="148" customFormat="1" ht="408.95" customHeight="1" x14ac:dyDescent="0.15">
      <c r="A8825" s="593"/>
      <c r="B8825" s="589"/>
      <c r="C8825" s="595"/>
      <c r="D8825" s="596"/>
      <c r="E8825" s="589"/>
      <c r="F8825" s="589"/>
      <c r="G8825" s="589"/>
      <c r="H8825" s="591" t="s">
        <v>1892</v>
      </c>
      <c r="I8825" s="591"/>
      <c r="J8825" s="589" t="s">
        <v>1891</v>
      </c>
      <c r="K8825" s="589" t="s">
        <v>0</v>
      </c>
      <c r="L8825" s="590">
        <v>450</v>
      </c>
    </row>
    <row r="8826" spans="1:12" s="148" customFormat="1" ht="229.35" customHeight="1" x14ac:dyDescent="0.15">
      <c r="A8826" s="593"/>
      <c r="B8826" s="589"/>
      <c r="C8826" s="595"/>
      <c r="D8826" s="596"/>
      <c r="E8826" s="589"/>
      <c r="F8826" s="589"/>
      <c r="G8826" s="589"/>
      <c r="H8826" s="591"/>
      <c r="I8826" s="591"/>
      <c r="J8826" s="589"/>
      <c r="K8826" s="589"/>
      <c r="L8826" s="590"/>
    </row>
    <row r="8827" spans="1:12" s="148" customFormat="1" ht="24" customHeight="1" x14ac:dyDescent="0.15">
      <c r="A8827" s="593"/>
      <c r="B8827" s="161" t="s">
        <v>29</v>
      </c>
      <c r="C8827" s="162" t="s">
        <v>30</v>
      </c>
      <c r="D8827" s="162" t="s">
        <v>1893</v>
      </c>
      <c r="E8827" s="162" t="s">
        <v>1894</v>
      </c>
      <c r="F8827" s="592"/>
      <c r="G8827" s="592"/>
      <c r="H8827" s="591" t="s">
        <v>1895</v>
      </c>
      <c r="I8827" s="591"/>
      <c r="J8827" s="589" t="s">
        <v>1891</v>
      </c>
      <c r="K8827" s="589" t="s">
        <v>1891</v>
      </c>
      <c r="L8827" s="590">
        <v>0</v>
      </c>
    </row>
    <row r="8828" spans="1:12" s="148" customFormat="1" ht="24" customHeight="1" x14ac:dyDescent="0.15">
      <c r="A8828" s="593"/>
      <c r="B8828" s="164" t="s">
        <v>1980</v>
      </c>
      <c r="C8828" s="164" t="s">
        <v>6584</v>
      </c>
      <c r="D8828" s="166">
        <v>43061</v>
      </c>
      <c r="E8828" s="164" t="s">
        <v>6583</v>
      </c>
      <c r="F8828" s="592"/>
      <c r="G8828" s="592"/>
      <c r="H8828" s="591"/>
      <c r="I8828" s="591"/>
      <c r="J8828" s="589"/>
      <c r="K8828" s="589"/>
      <c r="L8828" s="590"/>
    </row>
    <row r="8829" spans="1:12" s="148" customFormat="1" ht="24" customHeight="1" x14ac:dyDescent="0.15">
      <c r="A8829" s="593">
        <v>1677</v>
      </c>
      <c r="B8829" s="161" t="s">
        <v>20</v>
      </c>
      <c r="C8829" s="162" t="s">
        <v>21</v>
      </c>
      <c r="D8829" s="162" t="s">
        <v>1884</v>
      </c>
      <c r="E8829" s="162" t="s">
        <v>1885</v>
      </c>
      <c r="F8829" s="594" t="s">
        <v>14</v>
      </c>
      <c r="G8829" s="594"/>
      <c r="H8829" s="592"/>
      <c r="I8829" s="592"/>
      <c r="J8829" s="592"/>
      <c r="K8829" s="592"/>
      <c r="L8829" s="592"/>
    </row>
    <row r="8830" spans="1:12" s="148" customFormat="1" ht="26.25" customHeight="1" x14ac:dyDescent="0.15">
      <c r="A8830" s="593"/>
      <c r="B8830" s="589" t="s">
        <v>6585</v>
      </c>
      <c r="C8830" s="595" t="s">
        <v>6586</v>
      </c>
      <c r="D8830" s="596">
        <v>43111</v>
      </c>
      <c r="E8830" s="589" t="s">
        <v>2642</v>
      </c>
      <c r="F8830" s="589" t="s">
        <v>6587</v>
      </c>
      <c r="G8830" s="589"/>
      <c r="H8830" s="591" t="s">
        <v>1890</v>
      </c>
      <c r="I8830" s="591"/>
      <c r="J8830" s="164" t="s">
        <v>1891</v>
      </c>
      <c r="K8830" s="164" t="s">
        <v>0</v>
      </c>
      <c r="L8830" s="165">
        <v>532.74</v>
      </c>
    </row>
    <row r="8831" spans="1:12" s="148" customFormat="1" ht="354.75" customHeight="1" x14ac:dyDescent="0.15">
      <c r="A8831" s="593"/>
      <c r="B8831" s="589"/>
      <c r="C8831" s="595"/>
      <c r="D8831" s="596"/>
      <c r="E8831" s="589"/>
      <c r="F8831" s="589"/>
      <c r="G8831" s="589"/>
      <c r="H8831" s="591" t="s">
        <v>1892</v>
      </c>
      <c r="I8831" s="591"/>
      <c r="J8831" s="164" t="s">
        <v>1891</v>
      </c>
      <c r="K8831" s="164" t="s">
        <v>0</v>
      </c>
      <c r="L8831" s="165">
        <v>418.96</v>
      </c>
    </row>
    <row r="8832" spans="1:12" s="148" customFormat="1" ht="24" customHeight="1" x14ac:dyDescent="0.15">
      <c r="A8832" s="593"/>
      <c r="B8832" s="161" t="s">
        <v>29</v>
      </c>
      <c r="C8832" s="162" t="s">
        <v>30</v>
      </c>
      <c r="D8832" s="162" t="s">
        <v>1893</v>
      </c>
      <c r="E8832" s="162" t="s">
        <v>1894</v>
      </c>
      <c r="F8832" s="592"/>
      <c r="G8832" s="592"/>
      <c r="H8832" s="591" t="s">
        <v>1895</v>
      </c>
      <c r="I8832" s="591"/>
      <c r="J8832" s="589" t="s">
        <v>1891</v>
      </c>
      <c r="K8832" s="589" t="s">
        <v>0</v>
      </c>
      <c r="L8832" s="590">
        <v>620.36</v>
      </c>
    </row>
    <row r="8833" spans="1:12" s="148" customFormat="1" ht="24" customHeight="1" x14ac:dyDescent="0.15">
      <c r="A8833" s="593"/>
      <c r="B8833" s="164" t="s">
        <v>1896</v>
      </c>
      <c r="C8833" s="164" t="s">
        <v>6587</v>
      </c>
      <c r="D8833" s="166">
        <v>43113</v>
      </c>
      <c r="E8833" s="164" t="s">
        <v>2854</v>
      </c>
      <c r="F8833" s="592"/>
      <c r="G8833" s="592"/>
      <c r="H8833" s="591"/>
      <c r="I8833" s="591"/>
      <c r="J8833" s="589"/>
      <c r="K8833" s="589"/>
      <c r="L8833" s="590"/>
    </row>
    <row r="8834" spans="1:12" s="148" customFormat="1" ht="24" customHeight="1" x14ac:dyDescent="0.15">
      <c r="A8834" s="593">
        <v>1678</v>
      </c>
      <c r="B8834" s="161" t="s">
        <v>20</v>
      </c>
      <c r="C8834" s="162" t="s">
        <v>21</v>
      </c>
      <c r="D8834" s="162" t="s">
        <v>1884</v>
      </c>
      <c r="E8834" s="162" t="s">
        <v>1885</v>
      </c>
      <c r="F8834" s="594" t="s">
        <v>14</v>
      </c>
      <c r="G8834" s="594"/>
      <c r="H8834" s="592"/>
      <c r="I8834" s="592"/>
      <c r="J8834" s="592"/>
      <c r="K8834" s="592"/>
      <c r="L8834" s="592"/>
    </row>
    <row r="8835" spans="1:12" s="148" customFormat="1" ht="26.25" customHeight="1" x14ac:dyDescent="0.15">
      <c r="A8835" s="593"/>
      <c r="B8835" s="589" t="s">
        <v>6588</v>
      </c>
      <c r="C8835" s="595" t="s">
        <v>6589</v>
      </c>
      <c r="D8835" s="596">
        <v>43012</v>
      </c>
      <c r="E8835" s="589" t="s">
        <v>6590</v>
      </c>
      <c r="F8835" s="589" t="s">
        <v>2013</v>
      </c>
      <c r="G8835" s="589"/>
      <c r="H8835" s="591" t="s">
        <v>1890</v>
      </c>
      <c r="I8835" s="591"/>
      <c r="J8835" s="164" t="s">
        <v>1891</v>
      </c>
      <c r="K8835" s="164" t="s">
        <v>0</v>
      </c>
      <c r="L8835" s="165">
        <v>526.04999999999995</v>
      </c>
    </row>
    <row r="8836" spans="1:12" s="148" customFormat="1" ht="408.95" customHeight="1" x14ac:dyDescent="0.15">
      <c r="A8836" s="593"/>
      <c r="B8836" s="589"/>
      <c r="C8836" s="595"/>
      <c r="D8836" s="596"/>
      <c r="E8836" s="589"/>
      <c r="F8836" s="589"/>
      <c r="G8836" s="589"/>
      <c r="H8836" s="591" t="s">
        <v>1892</v>
      </c>
      <c r="I8836" s="591"/>
      <c r="J8836" s="589" t="s">
        <v>1891</v>
      </c>
      <c r="K8836" s="589" t="s">
        <v>1891</v>
      </c>
      <c r="L8836" s="590">
        <v>0</v>
      </c>
    </row>
    <row r="8837" spans="1:12" s="148" customFormat="1" ht="408.95" customHeight="1" x14ac:dyDescent="0.15">
      <c r="A8837" s="593"/>
      <c r="B8837" s="589"/>
      <c r="C8837" s="595"/>
      <c r="D8837" s="596"/>
      <c r="E8837" s="589"/>
      <c r="F8837" s="589"/>
      <c r="G8837" s="589"/>
      <c r="H8837" s="591"/>
      <c r="I8837" s="591"/>
      <c r="J8837" s="589"/>
      <c r="K8837" s="589"/>
      <c r="L8837" s="590"/>
    </row>
    <row r="8838" spans="1:12" s="148" customFormat="1" ht="82.7" customHeight="1" x14ac:dyDescent="0.15">
      <c r="A8838" s="593"/>
      <c r="B8838" s="589"/>
      <c r="C8838" s="595"/>
      <c r="D8838" s="596"/>
      <c r="E8838" s="589"/>
      <c r="F8838" s="589"/>
      <c r="G8838" s="589"/>
      <c r="H8838" s="591"/>
      <c r="I8838" s="591"/>
      <c r="J8838" s="589"/>
      <c r="K8838" s="589"/>
      <c r="L8838" s="590"/>
    </row>
    <row r="8839" spans="1:12" s="148" customFormat="1" ht="24" customHeight="1" x14ac:dyDescent="0.15">
      <c r="A8839" s="593"/>
      <c r="B8839" s="161" t="s">
        <v>29</v>
      </c>
      <c r="C8839" s="162" t="s">
        <v>30</v>
      </c>
      <c r="D8839" s="162" t="s">
        <v>1893</v>
      </c>
      <c r="E8839" s="162" t="s">
        <v>1894</v>
      </c>
      <c r="F8839" s="592"/>
      <c r="G8839" s="592"/>
      <c r="H8839" s="591" t="s">
        <v>1895</v>
      </c>
      <c r="I8839" s="591"/>
      <c r="J8839" s="589" t="s">
        <v>1891</v>
      </c>
      <c r="K8839" s="589" t="s">
        <v>0</v>
      </c>
      <c r="L8839" s="590">
        <v>380</v>
      </c>
    </row>
    <row r="8840" spans="1:12" s="148" customFormat="1" ht="24" customHeight="1" x14ac:dyDescent="0.15">
      <c r="A8840" s="593"/>
      <c r="B8840" s="164" t="s">
        <v>1962</v>
      </c>
      <c r="C8840" s="164" t="s">
        <v>2013</v>
      </c>
      <c r="D8840" s="166">
        <v>43015</v>
      </c>
      <c r="E8840" s="164" t="s">
        <v>3140</v>
      </c>
      <c r="F8840" s="592"/>
      <c r="G8840" s="592"/>
      <c r="H8840" s="591"/>
      <c r="I8840" s="591"/>
      <c r="J8840" s="589"/>
      <c r="K8840" s="589"/>
      <c r="L8840" s="590"/>
    </row>
    <row r="8841" spans="1:12" s="148" customFormat="1" ht="24" customHeight="1" x14ac:dyDescent="0.15">
      <c r="A8841" s="593">
        <v>1679</v>
      </c>
      <c r="B8841" s="161" t="s">
        <v>20</v>
      </c>
      <c r="C8841" s="162" t="s">
        <v>21</v>
      </c>
      <c r="D8841" s="162" t="s">
        <v>1884</v>
      </c>
      <c r="E8841" s="162" t="s">
        <v>1885</v>
      </c>
      <c r="F8841" s="594" t="s">
        <v>14</v>
      </c>
      <c r="G8841" s="594"/>
      <c r="H8841" s="592"/>
      <c r="I8841" s="592"/>
      <c r="J8841" s="592"/>
      <c r="K8841" s="592"/>
      <c r="L8841" s="592"/>
    </row>
    <row r="8842" spans="1:12" s="148" customFormat="1" ht="26.25" customHeight="1" x14ac:dyDescent="0.15">
      <c r="A8842" s="593"/>
      <c r="B8842" s="589" t="s">
        <v>6591</v>
      </c>
      <c r="C8842" s="595" t="s">
        <v>6592</v>
      </c>
      <c r="D8842" s="596">
        <v>43069</v>
      </c>
      <c r="E8842" s="589" t="s">
        <v>3000</v>
      </c>
      <c r="F8842" s="589" t="s">
        <v>3001</v>
      </c>
      <c r="G8842" s="589"/>
      <c r="H8842" s="591" t="s">
        <v>1890</v>
      </c>
      <c r="I8842" s="591"/>
      <c r="J8842" s="164" t="s">
        <v>1891</v>
      </c>
      <c r="K8842" s="164" t="s">
        <v>0</v>
      </c>
      <c r="L8842" s="165">
        <v>246.86</v>
      </c>
    </row>
    <row r="8843" spans="1:12" s="148" customFormat="1" ht="408.95" customHeight="1" x14ac:dyDescent="0.15">
      <c r="A8843" s="593"/>
      <c r="B8843" s="589"/>
      <c r="C8843" s="595"/>
      <c r="D8843" s="596"/>
      <c r="E8843" s="589"/>
      <c r="F8843" s="589"/>
      <c r="G8843" s="589"/>
      <c r="H8843" s="591" t="s">
        <v>1892</v>
      </c>
      <c r="I8843" s="591"/>
      <c r="J8843" s="589" t="s">
        <v>1891</v>
      </c>
      <c r="K8843" s="589" t="s">
        <v>0</v>
      </c>
      <c r="L8843" s="590">
        <v>127.97</v>
      </c>
    </row>
    <row r="8844" spans="1:12" s="148" customFormat="1" ht="29.85" customHeight="1" x14ac:dyDescent="0.15">
      <c r="A8844" s="593"/>
      <c r="B8844" s="589"/>
      <c r="C8844" s="595"/>
      <c r="D8844" s="596"/>
      <c r="E8844" s="589"/>
      <c r="F8844" s="589"/>
      <c r="G8844" s="589"/>
      <c r="H8844" s="591"/>
      <c r="I8844" s="591"/>
      <c r="J8844" s="589"/>
      <c r="K8844" s="589"/>
      <c r="L8844" s="590"/>
    </row>
    <row r="8845" spans="1:12" s="148" customFormat="1" ht="24" customHeight="1" x14ac:dyDescent="0.15">
      <c r="A8845" s="593"/>
      <c r="B8845" s="161" t="s">
        <v>29</v>
      </c>
      <c r="C8845" s="162" t="s">
        <v>30</v>
      </c>
      <c r="D8845" s="162" t="s">
        <v>1893</v>
      </c>
      <c r="E8845" s="162" t="s">
        <v>1894</v>
      </c>
      <c r="F8845" s="592"/>
      <c r="G8845" s="592"/>
      <c r="H8845" s="591" t="s">
        <v>1895</v>
      </c>
      <c r="I8845" s="591"/>
      <c r="J8845" s="589" t="s">
        <v>1891</v>
      </c>
      <c r="K8845" s="589" t="s">
        <v>0</v>
      </c>
      <c r="L8845" s="590">
        <v>150</v>
      </c>
    </row>
    <row r="8846" spans="1:12" s="148" customFormat="1" ht="24" customHeight="1" x14ac:dyDescent="0.15">
      <c r="A8846" s="593"/>
      <c r="B8846" s="164" t="s">
        <v>2059</v>
      </c>
      <c r="C8846" s="164" t="s">
        <v>3001</v>
      </c>
      <c r="D8846" s="166">
        <v>43070</v>
      </c>
      <c r="E8846" s="164" t="s">
        <v>2666</v>
      </c>
      <c r="F8846" s="592"/>
      <c r="G8846" s="592"/>
      <c r="H8846" s="591"/>
      <c r="I8846" s="591"/>
      <c r="J8846" s="589"/>
      <c r="K8846" s="589"/>
      <c r="L8846" s="590"/>
    </row>
    <row r="8847" spans="1:12" s="148" customFormat="1" ht="24" customHeight="1" x14ac:dyDescent="0.15">
      <c r="A8847" s="593">
        <v>1680</v>
      </c>
      <c r="B8847" s="161" t="s">
        <v>20</v>
      </c>
      <c r="C8847" s="162" t="s">
        <v>21</v>
      </c>
      <c r="D8847" s="162" t="s">
        <v>1884</v>
      </c>
      <c r="E8847" s="162" t="s">
        <v>1885</v>
      </c>
      <c r="F8847" s="594" t="s">
        <v>14</v>
      </c>
      <c r="G8847" s="594"/>
      <c r="H8847" s="592"/>
      <c r="I8847" s="592"/>
      <c r="J8847" s="592"/>
      <c r="K8847" s="592"/>
      <c r="L8847" s="592"/>
    </row>
    <row r="8848" spans="1:12" s="148" customFormat="1" ht="26.25" customHeight="1" x14ac:dyDescent="0.15">
      <c r="A8848" s="593"/>
      <c r="B8848" s="589" t="s">
        <v>6593</v>
      </c>
      <c r="C8848" s="589" t="s">
        <v>6594</v>
      </c>
      <c r="D8848" s="596">
        <v>43013</v>
      </c>
      <c r="E8848" s="589" t="s">
        <v>6595</v>
      </c>
      <c r="F8848" s="589" t="s">
        <v>6596</v>
      </c>
      <c r="G8848" s="589"/>
      <c r="H8848" s="591" t="s">
        <v>1890</v>
      </c>
      <c r="I8848" s="591"/>
      <c r="J8848" s="164" t="s">
        <v>1891</v>
      </c>
      <c r="K8848" s="164" t="s">
        <v>0</v>
      </c>
      <c r="L8848" s="165">
        <v>318.5</v>
      </c>
    </row>
    <row r="8849" spans="1:12" s="148" customFormat="1" ht="102.75" customHeight="1" x14ac:dyDescent="0.15">
      <c r="A8849" s="593"/>
      <c r="B8849" s="589"/>
      <c r="C8849" s="589"/>
      <c r="D8849" s="596"/>
      <c r="E8849" s="589"/>
      <c r="F8849" s="589"/>
      <c r="G8849" s="589"/>
      <c r="H8849" s="591" t="s">
        <v>1892</v>
      </c>
      <c r="I8849" s="591"/>
      <c r="J8849" s="164" t="s">
        <v>1891</v>
      </c>
      <c r="K8849" s="164" t="s">
        <v>0</v>
      </c>
      <c r="L8849" s="165">
        <v>325</v>
      </c>
    </row>
    <row r="8850" spans="1:12" s="148" customFormat="1" ht="24" customHeight="1" x14ac:dyDescent="0.15">
      <c r="A8850" s="593"/>
      <c r="B8850" s="161" t="s">
        <v>29</v>
      </c>
      <c r="C8850" s="162" t="s">
        <v>30</v>
      </c>
      <c r="D8850" s="162" t="s">
        <v>1893</v>
      </c>
      <c r="E8850" s="162" t="s">
        <v>1894</v>
      </c>
      <c r="F8850" s="592"/>
      <c r="G8850" s="592"/>
      <c r="H8850" s="591" t="s">
        <v>1895</v>
      </c>
      <c r="I8850" s="591"/>
      <c r="J8850" s="589" t="s">
        <v>1891</v>
      </c>
      <c r="K8850" s="589" t="s">
        <v>0</v>
      </c>
      <c r="L8850" s="590">
        <v>40</v>
      </c>
    </row>
    <row r="8851" spans="1:12" s="148" customFormat="1" ht="24" customHeight="1" x14ac:dyDescent="0.15">
      <c r="A8851" s="593"/>
      <c r="B8851" s="164" t="s">
        <v>3930</v>
      </c>
      <c r="C8851" s="164" t="s">
        <v>6596</v>
      </c>
      <c r="D8851" s="166">
        <v>43015</v>
      </c>
      <c r="E8851" s="164" t="s">
        <v>2249</v>
      </c>
      <c r="F8851" s="592"/>
      <c r="G8851" s="592"/>
      <c r="H8851" s="591"/>
      <c r="I8851" s="591"/>
      <c r="J8851" s="589"/>
      <c r="K8851" s="589"/>
      <c r="L8851" s="590"/>
    </row>
    <row r="8852" spans="1:12" s="148" customFormat="1" ht="24" customHeight="1" x14ac:dyDescent="0.15">
      <c r="A8852" s="593">
        <v>1681</v>
      </c>
      <c r="B8852" s="161" t="s">
        <v>20</v>
      </c>
      <c r="C8852" s="162" t="s">
        <v>21</v>
      </c>
      <c r="D8852" s="162" t="s">
        <v>1884</v>
      </c>
      <c r="E8852" s="162" t="s">
        <v>1885</v>
      </c>
      <c r="F8852" s="594" t="s">
        <v>14</v>
      </c>
      <c r="G8852" s="594"/>
      <c r="H8852" s="592"/>
      <c r="I8852" s="592"/>
      <c r="J8852" s="592"/>
      <c r="K8852" s="592"/>
      <c r="L8852" s="592"/>
    </row>
    <row r="8853" spans="1:12" s="148" customFormat="1" ht="26.25" customHeight="1" x14ac:dyDescent="0.15">
      <c r="A8853" s="593"/>
      <c r="B8853" s="589" t="s">
        <v>6597</v>
      </c>
      <c r="C8853" s="595" t="s">
        <v>6598</v>
      </c>
      <c r="D8853" s="596">
        <v>43115</v>
      </c>
      <c r="E8853" s="589" t="s">
        <v>2809</v>
      </c>
      <c r="F8853" s="589" t="s">
        <v>6599</v>
      </c>
      <c r="G8853" s="589"/>
      <c r="H8853" s="591" t="s">
        <v>1890</v>
      </c>
      <c r="I8853" s="591"/>
      <c r="J8853" s="164" t="s">
        <v>1891</v>
      </c>
      <c r="K8853" s="164" t="s">
        <v>0</v>
      </c>
      <c r="L8853" s="165">
        <v>171.29</v>
      </c>
    </row>
    <row r="8854" spans="1:12" s="148" customFormat="1" ht="408.95" customHeight="1" x14ac:dyDescent="0.15">
      <c r="A8854" s="593"/>
      <c r="B8854" s="589"/>
      <c r="C8854" s="595"/>
      <c r="D8854" s="596"/>
      <c r="E8854" s="589"/>
      <c r="F8854" s="589"/>
      <c r="G8854" s="589"/>
      <c r="H8854" s="591" t="s">
        <v>1892</v>
      </c>
      <c r="I8854" s="591"/>
      <c r="J8854" s="589" t="s">
        <v>1891</v>
      </c>
      <c r="K8854" s="589" t="s">
        <v>0</v>
      </c>
      <c r="L8854" s="590">
        <v>6127.43</v>
      </c>
    </row>
    <row r="8855" spans="1:12" s="148" customFormat="1" ht="61.35" customHeight="1" x14ac:dyDescent="0.15">
      <c r="A8855" s="593"/>
      <c r="B8855" s="589"/>
      <c r="C8855" s="595"/>
      <c r="D8855" s="596"/>
      <c r="E8855" s="589"/>
      <c r="F8855" s="589"/>
      <c r="G8855" s="589"/>
      <c r="H8855" s="591"/>
      <c r="I8855" s="591"/>
      <c r="J8855" s="589"/>
      <c r="K8855" s="589"/>
      <c r="L8855" s="590"/>
    </row>
    <row r="8856" spans="1:12" s="148" customFormat="1" ht="24" customHeight="1" x14ac:dyDescent="0.15">
      <c r="A8856" s="593"/>
      <c r="B8856" s="161" t="s">
        <v>29</v>
      </c>
      <c r="C8856" s="162" t="s">
        <v>30</v>
      </c>
      <c r="D8856" s="162" t="s">
        <v>1893</v>
      </c>
      <c r="E8856" s="162" t="s">
        <v>1894</v>
      </c>
      <c r="F8856" s="592"/>
      <c r="G8856" s="592"/>
      <c r="H8856" s="591" t="s">
        <v>1895</v>
      </c>
      <c r="I8856" s="591"/>
      <c r="J8856" s="589" t="s">
        <v>1891</v>
      </c>
      <c r="K8856" s="589" t="s">
        <v>0</v>
      </c>
      <c r="L8856" s="590">
        <v>494.8</v>
      </c>
    </row>
    <row r="8857" spans="1:12" s="148" customFormat="1" ht="24" customHeight="1" x14ac:dyDescent="0.15">
      <c r="A8857" s="593"/>
      <c r="B8857" s="164" t="s">
        <v>6600</v>
      </c>
      <c r="C8857" s="164" t="s">
        <v>6599</v>
      </c>
      <c r="D8857" s="166">
        <v>43119</v>
      </c>
      <c r="E8857" s="164" t="s">
        <v>6236</v>
      </c>
      <c r="F8857" s="592"/>
      <c r="G8857" s="592"/>
      <c r="H8857" s="591"/>
      <c r="I8857" s="591"/>
      <c r="J8857" s="589"/>
      <c r="K8857" s="589"/>
      <c r="L8857" s="590"/>
    </row>
    <row r="8858" spans="1:12" s="148" customFormat="1" ht="24" customHeight="1" x14ac:dyDescent="0.15">
      <c r="A8858" s="593">
        <v>1682</v>
      </c>
      <c r="B8858" s="161" t="s">
        <v>20</v>
      </c>
      <c r="C8858" s="162" t="s">
        <v>21</v>
      </c>
      <c r="D8858" s="162" t="s">
        <v>1884</v>
      </c>
      <c r="E8858" s="162" t="s">
        <v>1885</v>
      </c>
      <c r="F8858" s="594" t="s">
        <v>14</v>
      </c>
      <c r="G8858" s="594"/>
      <c r="H8858" s="592"/>
      <c r="I8858" s="592"/>
      <c r="J8858" s="592"/>
      <c r="K8858" s="592"/>
      <c r="L8858" s="592"/>
    </row>
    <row r="8859" spans="1:12" s="148" customFormat="1" ht="26.25" customHeight="1" x14ac:dyDescent="0.15">
      <c r="A8859" s="593"/>
      <c r="B8859" s="589" t="s">
        <v>6601</v>
      </c>
      <c r="C8859" s="595" t="s">
        <v>6602</v>
      </c>
      <c r="D8859" s="596">
        <v>43064</v>
      </c>
      <c r="E8859" s="589" t="s">
        <v>3842</v>
      </c>
      <c r="F8859" s="589" t="s">
        <v>6603</v>
      </c>
      <c r="G8859" s="589"/>
      <c r="H8859" s="591" t="s">
        <v>1890</v>
      </c>
      <c r="I8859" s="591"/>
      <c r="J8859" s="164" t="s">
        <v>1891</v>
      </c>
      <c r="K8859" s="164" t="s">
        <v>0</v>
      </c>
      <c r="L8859" s="165">
        <v>741</v>
      </c>
    </row>
    <row r="8860" spans="1:12" s="148" customFormat="1" ht="176.25" customHeight="1" x14ac:dyDescent="0.15">
      <c r="A8860" s="593"/>
      <c r="B8860" s="589"/>
      <c r="C8860" s="595"/>
      <c r="D8860" s="596"/>
      <c r="E8860" s="589"/>
      <c r="F8860" s="589"/>
      <c r="G8860" s="589"/>
      <c r="H8860" s="591" t="s">
        <v>1892</v>
      </c>
      <c r="I8860" s="591"/>
      <c r="J8860" s="164" t="s">
        <v>1891</v>
      </c>
      <c r="K8860" s="164" t="s">
        <v>1891</v>
      </c>
      <c r="L8860" s="165">
        <v>0</v>
      </c>
    </row>
    <row r="8861" spans="1:12" s="148" customFormat="1" ht="24" customHeight="1" x14ac:dyDescent="0.15">
      <c r="A8861" s="593"/>
      <c r="B8861" s="161" t="s">
        <v>29</v>
      </c>
      <c r="C8861" s="162" t="s">
        <v>30</v>
      </c>
      <c r="D8861" s="162" t="s">
        <v>1893</v>
      </c>
      <c r="E8861" s="162" t="s">
        <v>1894</v>
      </c>
      <c r="F8861" s="592"/>
      <c r="G8861" s="592"/>
      <c r="H8861" s="591" t="s">
        <v>1895</v>
      </c>
      <c r="I8861" s="591"/>
      <c r="J8861" s="589" t="s">
        <v>1891</v>
      </c>
      <c r="K8861" s="589" t="s">
        <v>1891</v>
      </c>
      <c r="L8861" s="590">
        <v>0</v>
      </c>
    </row>
    <row r="8862" spans="1:12" s="148" customFormat="1" ht="24" customHeight="1" x14ac:dyDescent="0.15">
      <c r="A8862" s="593"/>
      <c r="B8862" s="164" t="s">
        <v>1896</v>
      </c>
      <c r="C8862" s="164" t="s">
        <v>6603</v>
      </c>
      <c r="D8862" s="166">
        <v>43071</v>
      </c>
      <c r="E8862" s="164" t="s">
        <v>6604</v>
      </c>
      <c r="F8862" s="592"/>
      <c r="G8862" s="592"/>
      <c r="H8862" s="591"/>
      <c r="I8862" s="591"/>
      <c r="J8862" s="589"/>
      <c r="K8862" s="589"/>
      <c r="L8862" s="590"/>
    </row>
    <row r="8863" spans="1:12" s="148" customFormat="1" ht="24" customHeight="1" x14ac:dyDescent="0.15">
      <c r="A8863" s="593">
        <v>1683</v>
      </c>
      <c r="B8863" s="161" t="s">
        <v>20</v>
      </c>
      <c r="C8863" s="162" t="s">
        <v>21</v>
      </c>
      <c r="D8863" s="162" t="s">
        <v>1884</v>
      </c>
      <c r="E8863" s="162" t="s">
        <v>1885</v>
      </c>
      <c r="F8863" s="594" t="s">
        <v>14</v>
      </c>
      <c r="G8863" s="594"/>
      <c r="H8863" s="592"/>
      <c r="I8863" s="592"/>
      <c r="J8863" s="592"/>
      <c r="K8863" s="592"/>
      <c r="L8863" s="592"/>
    </row>
    <row r="8864" spans="1:12" s="148" customFormat="1" ht="26.25" customHeight="1" x14ac:dyDescent="0.15">
      <c r="A8864" s="593"/>
      <c r="B8864" s="589" t="s">
        <v>6601</v>
      </c>
      <c r="C8864" s="589" t="s">
        <v>6605</v>
      </c>
      <c r="D8864" s="596">
        <v>43078</v>
      </c>
      <c r="E8864" s="589" t="s">
        <v>2142</v>
      </c>
      <c r="F8864" s="589" t="s">
        <v>2226</v>
      </c>
      <c r="G8864" s="589"/>
      <c r="H8864" s="591" t="s">
        <v>1890</v>
      </c>
      <c r="I8864" s="591"/>
      <c r="J8864" s="164" t="s">
        <v>1891</v>
      </c>
      <c r="K8864" s="164" t="s">
        <v>1891</v>
      </c>
      <c r="L8864" s="165">
        <v>0</v>
      </c>
    </row>
    <row r="8865" spans="1:12" s="148" customFormat="1" ht="81.75" customHeight="1" x14ac:dyDescent="0.15">
      <c r="A8865" s="593"/>
      <c r="B8865" s="589"/>
      <c r="C8865" s="589"/>
      <c r="D8865" s="596"/>
      <c r="E8865" s="589"/>
      <c r="F8865" s="589"/>
      <c r="G8865" s="589"/>
      <c r="H8865" s="591" t="s">
        <v>1892</v>
      </c>
      <c r="I8865" s="591"/>
      <c r="J8865" s="164" t="s">
        <v>1891</v>
      </c>
      <c r="K8865" s="164" t="s">
        <v>0</v>
      </c>
      <c r="L8865" s="165">
        <v>2694.59</v>
      </c>
    </row>
    <row r="8866" spans="1:12" s="148" customFormat="1" ht="24" customHeight="1" x14ac:dyDescent="0.15">
      <c r="A8866" s="593"/>
      <c r="B8866" s="161" t="s">
        <v>29</v>
      </c>
      <c r="C8866" s="162" t="s">
        <v>30</v>
      </c>
      <c r="D8866" s="162" t="s">
        <v>1893</v>
      </c>
      <c r="E8866" s="162" t="s">
        <v>1894</v>
      </c>
      <c r="F8866" s="592"/>
      <c r="G8866" s="592"/>
      <c r="H8866" s="591" t="s">
        <v>1895</v>
      </c>
      <c r="I8866" s="591"/>
      <c r="J8866" s="589" t="s">
        <v>1891</v>
      </c>
      <c r="K8866" s="589" t="s">
        <v>1891</v>
      </c>
      <c r="L8866" s="590">
        <v>0</v>
      </c>
    </row>
    <row r="8867" spans="1:12" s="148" customFormat="1" ht="24" customHeight="1" x14ac:dyDescent="0.15">
      <c r="A8867" s="593"/>
      <c r="B8867" s="164" t="s">
        <v>1896</v>
      </c>
      <c r="C8867" s="164" t="s">
        <v>2226</v>
      </c>
      <c r="D8867" s="166">
        <v>43083</v>
      </c>
      <c r="E8867" s="164" t="s">
        <v>5325</v>
      </c>
      <c r="F8867" s="592"/>
      <c r="G8867" s="592"/>
      <c r="H8867" s="591"/>
      <c r="I8867" s="591"/>
      <c r="J8867" s="589"/>
      <c r="K8867" s="589"/>
      <c r="L8867" s="590"/>
    </row>
    <row r="8868" spans="1:12" s="148" customFormat="1" ht="24" customHeight="1" x14ac:dyDescent="0.15">
      <c r="A8868" s="593">
        <v>1684</v>
      </c>
      <c r="B8868" s="161" t="s">
        <v>20</v>
      </c>
      <c r="C8868" s="162" t="s">
        <v>21</v>
      </c>
      <c r="D8868" s="162" t="s">
        <v>1884</v>
      </c>
      <c r="E8868" s="162" t="s">
        <v>1885</v>
      </c>
      <c r="F8868" s="594" t="s">
        <v>14</v>
      </c>
      <c r="G8868" s="594"/>
      <c r="H8868" s="592"/>
      <c r="I8868" s="592"/>
      <c r="J8868" s="592"/>
      <c r="K8868" s="592"/>
      <c r="L8868" s="592"/>
    </row>
    <row r="8869" spans="1:12" s="148" customFormat="1" ht="26.25" customHeight="1" x14ac:dyDescent="0.15">
      <c r="A8869" s="593"/>
      <c r="B8869" s="589" t="s">
        <v>6601</v>
      </c>
      <c r="C8869" s="589" t="s">
        <v>6606</v>
      </c>
      <c r="D8869" s="596">
        <v>43161</v>
      </c>
      <c r="E8869" s="589" t="s">
        <v>6607</v>
      </c>
      <c r="F8869" s="589" t="s">
        <v>6608</v>
      </c>
      <c r="G8869" s="589"/>
      <c r="H8869" s="591" t="s">
        <v>1890</v>
      </c>
      <c r="I8869" s="591"/>
      <c r="J8869" s="164" t="s">
        <v>1891</v>
      </c>
      <c r="K8869" s="164" t="s">
        <v>0</v>
      </c>
      <c r="L8869" s="165">
        <v>720</v>
      </c>
    </row>
    <row r="8870" spans="1:12" s="148" customFormat="1" ht="102.75" customHeight="1" x14ac:dyDescent="0.15">
      <c r="A8870" s="593"/>
      <c r="B8870" s="589"/>
      <c r="C8870" s="589"/>
      <c r="D8870" s="596"/>
      <c r="E8870" s="589"/>
      <c r="F8870" s="589"/>
      <c r="G8870" s="589"/>
      <c r="H8870" s="591" t="s">
        <v>1892</v>
      </c>
      <c r="I8870" s="591"/>
      <c r="J8870" s="164" t="s">
        <v>1891</v>
      </c>
      <c r="K8870" s="164" t="s">
        <v>0</v>
      </c>
      <c r="L8870" s="165">
        <v>1609.71</v>
      </c>
    </row>
    <row r="8871" spans="1:12" s="148" customFormat="1" ht="24" customHeight="1" x14ac:dyDescent="0.15">
      <c r="A8871" s="593"/>
      <c r="B8871" s="161" t="s">
        <v>29</v>
      </c>
      <c r="C8871" s="162" t="s">
        <v>30</v>
      </c>
      <c r="D8871" s="162" t="s">
        <v>1893</v>
      </c>
      <c r="E8871" s="162" t="s">
        <v>1894</v>
      </c>
      <c r="F8871" s="592"/>
      <c r="G8871" s="592"/>
      <c r="H8871" s="591" t="s">
        <v>1895</v>
      </c>
      <c r="I8871" s="591"/>
      <c r="J8871" s="589" t="s">
        <v>1891</v>
      </c>
      <c r="K8871" s="589" t="s">
        <v>1891</v>
      </c>
      <c r="L8871" s="590">
        <v>0</v>
      </c>
    </row>
    <row r="8872" spans="1:12" s="148" customFormat="1" ht="24" customHeight="1" x14ac:dyDescent="0.15">
      <c r="A8872" s="593"/>
      <c r="B8872" s="164" t="s">
        <v>1896</v>
      </c>
      <c r="C8872" s="164" t="s">
        <v>6608</v>
      </c>
      <c r="D8872" s="166">
        <v>43166</v>
      </c>
      <c r="E8872" s="164" t="s">
        <v>6609</v>
      </c>
      <c r="F8872" s="592"/>
      <c r="G8872" s="592"/>
      <c r="H8872" s="591"/>
      <c r="I8872" s="591"/>
      <c r="J8872" s="589"/>
      <c r="K8872" s="589"/>
      <c r="L8872" s="590"/>
    </row>
    <row r="8873" spans="1:12" s="148" customFormat="1" ht="24" customHeight="1" x14ac:dyDescent="0.15">
      <c r="A8873" s="593">
        <v>1685</v>
      </c>
      <c r="B8873" s="161" t="s">
        <v>20</v>
      </c>
      <c r="C8873" s="162" t="s">
        <v>21</v>
      </c>
      <c r="D8873" s="162" t="s">
        <v>1884</v>
      </c>
      <c r="E8873" s="162" t="s">
        <v>1885</v>
      </c>
      <c r="F8873" s="594" t="s">
        <v>14</v>
      </c>
      <c r="G8873" s="594"/>
      <c r="H8873" s="592"/>
      <c r="I8873" s="592"/>
      <c r="J8873" s="592"/>
      <c r="K8873" s="592"/>
      <c r="L8873" s="592"/>
    </row>
    <row r="8874" spans="1:12" s="148" customFormat="1" ht="26.25" customHeight="1" x14ac:dyDescent="0.15">
      <c r="A8874" s="593"/>
      <c r="B8874" s="589" t="s">
        <v>6601</v>
      </c>
      <c r="C8874" s="595" t="s">
        <v>6610</v>
      </c>
      <c r="D8874" s="596">
        <v>43168</v>
      </c>
      <c r="E8874" s="589" t="s">
        <v>2589</v>
      </c>
      <c r="F8874" s="589" t="s">
        <v>2983</v>
      </c>
      <c r="G8874" s="589"/>
      <c r="H8874" s="591" t="s">
        <v>1890</v>
      </c>
      <c r="I8874" s="591"/>
      <c r="J8874" s="164" t="s">
        <v>1891</v>
      </c>
      <c r="K8874" s="164" t="s">
        <v>0</v>
      </c>
      <c r="L8874" s="165">
        <v>3400</v>
      </c>
    </row>
    <row r="8875" spans="1:12" s="148" customFormat="1" ht="228.75" customHeight="1" x14ac:dyDescent="0.15">
      <c r="A8875" s="593"/>
      <c r="B8875" s="589"/>
      <c r="C8875" s="595"/>
      <c r="D8875" s="596"/>
      <c r="E8875" s="589"/>
      <c r="F8875" s="589"/>
      <c r="G8875" s="589"/>
      <c r="H8875" s="591" t="s">
        <v>1892</v>
      </c>
      <c r="I8875" s="591"/>
      <c r="J8875" s="164" t="s">
        <v>1891</v>
      </c>
      <c r="K8875" s="164" t="s">
        <v>0</v>
      </c>
      <c r="L8875" s="165">
        <v>1500</v>
      </c>
    </row>
    <row r="8876" spans="1:12" s="148" customFormat="1" ht="24" customHeight="1" x14ac:dyDescent="0.15">
      <c r="A8876" s="593"/>
      <c r="B8876" s="161" t="s">
        <v>29</v>
      </c>
      <c r="C8876" s="162" t="s">
        <v>30</v>
      </c>
      <c r="D8876" s="162" t="s">
        <v>1893</v>
      </c>
      <c r="E8876" s="162" t="s">
        <v>1894</v>
      </c>
      <c r="F8876" s="592"/>
      <c r="G8876" s="592"/>
      <c r="H8876" s="591" t="s">
        <v>1895</v>
      </c>
      <c r="I8876" s="591"/>
      <c r="J8876" s="589" t="s">
        <v>1891</v>
      </c>
      <c r="K8876" s="589" t="s">
        <v>1891</v>
      </c>
      <c r="L8876" s="590">
        <v>0</v>
      </c>
    </row>
    <row r="8877" spans="1:12" s="148" customFormat="1" ht="24" customHeight="1" x14ac:dyDescent="0.15">
      <c r="A8877" s="593"/>
      <c r="B8877" s="164" t="s">
        <v>1896</v>
      </c>
      <c r="C8877" s="164" t="s">
        <v>2983</v>
      </c>
      <c r="D8877" s="166">
        <v>43185</v>
      </c>
      <c r="E8877" s="164" t="s">
        <v>6611</v>
      </c>
      <c r="F8877" s="592"/>
      <c r="G8877" s="592"/>
      <c r="H8877" s="591"/>
      <c r="I8877" s="591"/>
      <c r="J8877" s="589"/>
      <c r="K8877" s="589"/>
      <c r="L8877" s="590"/>
    </row>
    <row r="8878" spans="1:12" s="148" customFormat="1" ht="24" customHeight="1" x14ac:dyDescent="0.15">
      <c r="A8878" s="593">
        <v>1686</v>
      </c>
      <c r="B8878" s="161" t="s">
        <v>20</v>
      </c>
      <c r="C8878" s="162" t="s">
        <v>21</v>
      </c>
      <c r="D8878" s="162" t="s">
        <v>1884</v>
      </c>
      <c r="E8878" s="162" t="s">
        <v>1885</v>
      </c>
      <c r="F8878" s="594" t="s">
        <v>14</v>
      </c>
      <c r="G8878" s="594"/>
      <c r="H8878" s="592"/>
      <c r="I8878" s="592"/>
      <c r="J8878" s="592"/>
      <c r="K8878" s="592"/>
      <c r="L8878" s="592"/>
    </row>
    <row r="8879" spans="1:12" s="148" customFormat="1" ht="26.25" customHeight="1" x14ac:dyDescent="0.15">
      <c r="A8879" s="593"/>
      <c r="B8879" s="589" t="s">
        <v>6612</v>
      </c>
      <c r="C8879" s="595" t="s">
        <v>6613</v>
      </c>
      <c r="D8879" s="596">
        <v>43045</v>
      </c>
      <c r="E8879" s="589" t="s">
        <v>1948</v>
      </c>
      <c r="F8879" s="589" t="s">
        <v>1949</v>
      </c>
      <c r="G8879" s="589"/>
      <c r="H8879" s="591" t="s">
        <v>1890</v>
      </c>
      <c r="I8879" s="591"/>
      <c r="J8879" s="164" t="s">
        <v>1891</v>
      </c>
      <c r="K8879" s="164" t="s">
        <v>0</v>
      </c>
      <c r="L8879" s="165">
        <v>830</v>
      </c>
    </row>
    <row r="8880" spans="1:12" s="148" customFormat="1" ht="407.25" customHeight="1" x14ac:dyDescent="0.15">
      <c r="A8880" s="593"/>
      <c r="B8880" s="589"/>
      <c r="C8880" s="595"/>
      <c r="D8880" s="596"/>
      <c r="E8880" s="589"/>
      <c r="F8880" s="589"/>
      <c r="G8880" s="589"/>
      <c r="H8880" s="591" t="s">
        <v>1892</v>
      </c>
      <c r="I8880" s="591"/>
      <c r="J8880" s="164" t="s">
        <v>1891</v>
      </c>
      <c r="K8880" s="164" t="s">
        <v>0</v>
      </c>
      <c r="L8880" s="165">
        <v>882.86</v>
      </c>
    </row>
    <row r="8881" spans="1:12" s="148" customFormat="1" ht="24" customHeight="1" x14ac:dyDescent="0.15">
      <c r="A8881" s="593"/>
      <c r="B8881" s="161" t="s">
        <v>29</v>
      </c>
      <c r="C8881" s="162" t="s">
        <v>30</v>
      </c>
      <c r="D8881" s="162" t="s">
        <v>1893</v>
      </c>
      <c r="E8881" s="162" t="s">
        <v>1894</v>
      </c>
      <c r="F8881" s="592"/>
      <c r="G8881" s="592"/>
      <c r="H8881" s="591" t="s">
        <v>1895</v>
      </c>
      <c r="I8881" s="591"/>
      <c r="J8881" s="589" t="s">
        <v>1891</v>
      </c>
      <c r="K8881" s="589" t="s">
        <v>0</v>
      </c>
      <c r="L8881" s="590">
        <v>745</v>
      </c>
    </row>
    <row r="8882" spans="1:12" s="148" customFormat="1" ht="34.5" customHeight="1" x14ac:dyDescent="0.15">
      <c r="A8882" s="593"/>
      <c r="B8882" s="164" t="s">
        <v>6614</v>
      </c>
      <c r="C8882" s="164" t="s">
        <v>1949</v>
      </c>
      <c r="D8882" s="166">
        <v>43054</v>
      </c>
      <c r="E8882" s="164" t="s">
        <v>1950</v>
      </c>
      <c r="F8882" s="592"/>
      <c r="G8882" s="592"/>
      <c r="H8882" s="591"/>
      <c r="I8882" s="591"/>
      <c r="J8882" s="589"/>
      <c r="K8882" s="589"/>
      <c r="L8882" s="590"/>
    </row>
    <row r="8883" spans="1:12" s="148" customFormat="1" ht="24" customHeight="1" x14ac:dyDescent="0.15">
      <c r="A8883" s="593">
        <v>1687</v>
      </c>
      <c r="B8883" s="161" t="s">
        <v>20</v>
      </c>
      <c r="C8883" s="162" t="s">
        <v>21</v>
      </c>
      <c r="D8883" s="162" t="s">
        <v>1884</v>
      </c>
      <c r="E8883" s="162" t="s">
        <v>1885</v>
      </c>
      <c r="F8883" s="594" t="s">
        <v>14</v>
      </c>
      <c r="G8883" s="594"/>
      <c r="H8883" s="592"/>
      <c r="I8883" s="592"/>
      <c r="J8883" s="592"/>
      <c r="K8883" s="592"/>
      <c r="L8883" s="592"/>
    </row>
    <row r="8884" spans="1:12" s="148" customFormat="1" ht="26.25" customHeight="1" x14ac:dyDescent="0.15">
      <c r="A8884" s="593"/>
      <c r="B8884" s="589" t="s">
        <v>6615</v>
      </c>
      <c r="C8884" s="595" t="s">
        <v>6616</v>
      </c>
      <c r="D8884" s="596">
        <v>43123</v>
      </c>
      <c r="E8884" s="589" t="s">
        <v>3407</v>
      </c>
      <c r="F8884" s="589" t="s">
        <v>3408</v>
      </c>
      <c r="G8884" s="589"/>
      <c r="H8884" s="591" t="s">
        <v>1890</v>
      </c>
      <c r="I8884" s="591"/>
      <c r="J8884" s="164" t="s">
        <v>1891</v>
      </c>
      <c r="K8884" s="164" t="s">
        <v>0</v>
      </c>
      <c r="L8884" s="165">
        <v>1026</v>
      </c>
    </row>
    <row r="8885" spans="1:12" s="148" customFormat="1" ht="155.25" customHeight="1" x14ac:dyDescent="0.15">
      <c r="A8885" s="593"/>
      <c r="B8885" s="589"/>
      <c r="C8885" s="595"/>
      <c r="D8885" s="596"/>
      <c r="E8885" s="589"/>
      <c r="F8885" s="589"/>
      <c r="G8885" s="589"/>
      <c r="H8885" s="591" t="s">
        <v>1892</v>
      </c>
      <c r="I8885" s="591"/>
      <c r="J8885" s="164" t="s">
        <v>1891</v>
      </c>
      <c r="K8885" s="164" t="s">
        <v>0</v>
      </c>
      <c r="L8885" s="165">
        <v>285.66000000000003</v>
      </c>
    </row>
    <row r="8886" spans="1:12" s="148" customFormat="1" ht="24" customHeight="1" x14ac:dyDescent="0.15">
      <c r="A8886" s="593"/>
      <c r="B8886" s="161" t="s">
        <v>29</v>
      </c>
      <c r="C8886" s="162" t="s">
        <v>30</v>
      </c>
      <c r="D8886" s="162" t="s">
        <v>1893</v>
      </c>
      <c r="E8886" s="162" t="s">
        <v>1894</v>
      </c>
      <c r="F8886" s="592"/>
      <c r="G8886" s="592"/>
      <c r="H8886" s="591" t="s">
        <v>1895</v>
      </c>
      <c r="I8886" s="591"/>
      <c r="J8886" s="589" t="s">
        <v>1891</v>
      </c>
      <c r="K8886" s="589" t="s">
        <v>1891</v>
      </c>
      <c r="L8886" s="590">
        <v>0</v>
      </c>
    </row>
    <row r="8887" spans="1:12" s="148" customFormat="1" ht="24" customHeight="1" x14ac:dyDescent="0.15">
      <c r="A8887" s="593"/>
      <c r="B8887" s="164" t="s">
        <v>6096</v>
      </c>
      <c r="C8887" s="164" t="s">
        <v>3408</v>
      </c>
      <c r="D8887" s="166">
        <v>43127</v>
      </c>
      <c r="E8887" s="164" t="s">
        <v>5906</v>
      </c>
      <c r="F8887" s="592"/>
      <c r="G8887" s="592"/>
      <c r="H8887" s="591"/>
      <c r="I8887" s="591"/>
      <c r="J8887" s="589"/>
      <c r="K8887" s="589"/>
      <c r="L8887" s="590"/>
    </row>
    <row r="8888" spans="1:12" s="148" customFormat="1" ht="24" customHeight="1" x14ac:dyDescent="0.15">
      <c r="A8888" s="593">
        <v>1688</v>
      </c>
      <c r="B8888" s="161" t="s">
        <v>20</v>
      </c>
      <c r="C8888" s="162" t="s">
        <v>21</v>
      </c>
      <c r="D8888" s="162" t="s">
        <v>1884</v>
      </c>
      <c r="E8888" s="162" t="s">
        <v>1885</v>
      </c>
      <c r="F8888" s="594" t="s">
        <v>14</v>
      </c>
      <c r="G8888" s="594"/>
      <c r="H8888" s="592"/>
      <c r="I8888" s="592"/>
      <c r="J8888" s="592"/>
      <c r="K8888" s="592"/>
      <c r="L8888" s="592"/>
    </row>
    <row r="8889" spans="1:12" s="148" customFormat="1" ht="26.25" customHeight="1" x14ac:dyDescent="0.15">
      <c r="A8889" s="593"/>
      <c r="B8889" s="589" t="s">
        <v>6615</v>
      </c>
      <c r="C8889" s="595" t="s">
        <v>6617</v>
      </c>
      <c r="D8889" s="596">
        <v>43165</v>
      </c>
      <c r="E8889" s="589" t="s">
        <v>4029</v>
      </c>
      <c r="F8889" s="589" t="s">
        <v>2943</v>
      </c>
      <c r="G8889" s="589"/>
      <c r="H8889" s="591" t="s">
        <v>1890</v>
      </c>
      <c r="I8889" s="591"/>
      <c r="J8889" s="164" t="s">
        <v>1891</v>
      </c>
      <c r="K8889" s="164" t="s">
        <v>0</v>
      </c>
      <c r="L8889" s="165">
        <v>377.83</v>
      </c>
    </row>
    <row r="8890" spans="1:12" s="148" customFormat="1" ht="134.25" customHeight="1" x14ac:dyDescent="0.15">
      <c r="A8890" s="593"/>
      <c r="B8890" s="589"/>
      <c r="C8890" s="595"/>
      <c r="D8890" s="596"/>
      <c r="E8890" s="589"/>
      <c r="F8890" s="589"/>
      <c r="G8890" s="589"/>
      <c r="H8890" s="591" t="s">
        <v>1892</v>
      </c>
      <c r="I8890" s="591"/>
      <c r="J8890" s="164" t="s">
        <v>1891</v>
      </c>
      <c r="K8890" s="164" t="s">
        <v>1891</v>
      </c>
      <c r="L8890" s="165">
        <v>0</v>
      </c>
    </row>
    <row r="8891" spans="1:12" s="148" customFormat="1" ht="24" customHeight="1" x14ac:dyDescent="0.15">
      <c r="A8891" s="593"/>
      <c r="B8891" s="161" t="s">
        <v>29</v>
      </c>
      <c r="C8891" s="162" t="s">
        <v>30</v>
      </c>
      <c r="D8891" s="162" t="s">
        <v>1893</v>
      </c>
      <c r="E8891" s="162" t="s">
        <v>1894</v>
      </c>
      <c r="F8891" s="592"/>
      <c r="G8891" s="592"/>
      <c r="H8891" s="591" t="s">
        <v>1895</v>
      </c>
      <c r="I8891" s="591"/>
      <c r="J8891" s="589" t="s">
        <v>1891</v>
      </c>
      <c r="K8891" s="589" t="s">
        <v>1891</v>
      </c>
      <c r="L8891" s="590">
        <v>0</v>
      </c>
    </row>
    <row r="8892" spans="1:12" s="148" customFormat="1" ht="24" customHeight="1" x14ac:dyDescent="0.15">
      <c r="A8892" s="593"/>
      <c r="B8892" s="164" t="s">
        <v>6096</v>
      </c>
      <c r="C8892" s="164" t="s">
        <v>2943</v>
      </c>
      <c r="D8892" s="166">
        <v>43168</v>
      </c>
      <c r="E8892" s="164" t="s">
        <v>2070</v>
      </c>
      <c r="F8892" s="592"/>
      <c r="G8892" s="592"/>
      <c r="H8892" s="591"/>
      <c r="I8892" s="591"/>
      <c r="J8892" s="589"/>
      <c r="K8892" s="589"/>
      <c r="L8892" s="590"/>
    </row>
    <row r="8893" spans="1:12" s="148" customFormat="1" ht="24" customHeight="1" x14ac:dyDescent="0.15">
      <c r="A8893" s="593">
        <v>1689</v>
      </c>
      <c r="B8893" s="161" t="s">
        <v>20</v>
      </c>
      <c r="C8893" s="162" t="s">
        <v>21</v>
      </c>
      <c r="D8893" s="162" t="s">
        <v>1884</v>
      </c>
      <c r="E8893" s="162" t="s">
        <v>1885</v>
      </c>
      <c r="F8893" s="594" t="s">
        <v>14</v>
      </c>
      <c r="G8893" s="594"/>
      <c r="H8893" s="592"/>
      <c r="I8893" s="592"/>
      <c r="J8893" s="592"/>
      <c r="K8893" s="592"/>
      <c r="L8893" s="592"/>
    </row>
    <row r="8894" spans="1:12" s="148" customFormat="1" ht="26.25" customHeight="1" x14ac:dyDescent="0.15">
      <c r="A8894" s="593"/>
      <c r="B8894" s="589" t="s">
        <v>6618</v>
      </c>
      <c r="C8894" s="595" t="s">
        <v>6619</v>
      </c>
      <c r="D8894" s="596">
        <v>43047</v>
      </c>
      <c r="E8894" s="589" t="s">
        <v>2360</v>
      </c>
      <c r="F8894" s="589" t="s">
        <v>4882</v>
      </c>
      <c r="G8894" s="589"/>
      <c r="H8894" s="591" t="s">
        <v>1890</v>
      </c>
      <c r="I8894" s="591"/>
      <c r="J8894" s="164" t="s">
        <v>1891</v>
      </c>
      <c r="K8894" s="164" t="s">
        <v>0</v>
      </c>
      <c r="L8894" s="165">
        <v>427</v>
      </c>
    </row>
    <row r="8895" spans="1:12" s="148" customFormat="1" ht="123.75" customHeight="1" x14ac:dyDescent="0.15">
      <c r="A8895" s="593"/>
      <c r="B8895" s="589"/>
      <c r="C8895" s="595"/>
      <c r="D8895" s="596"/>
      <c r="E8895" s="589"/>
      <c r="F8895" s="589"/>
      <c r="G8895" s="589"/>
      <c r="H8895" s="591" t="s">
        <v>1892</v>
      </c>
      <c r="I8895" s="591"/>
      <c r="J8895" s="164" t="s">
        <v>1891</v>
      </c>
      <c r="K8895" s="164" t="s">
        <v>0</v>
      </c>
      <c r="L8895" s="165">
        <v>241</v>
      </c>
    </row>
    <row r="8896" spans="1:12" s="148" customFormat="1" ht="24" customHeight="1" x14ac:dyDescent="0.15">
      <c r="A8896" s="593"/>
      <c r="B8896" s="161" t="s">
        <v>29</v>
      </c>
      <c r="C8896" s="162" t="s">
        <v>30</v>
      </c>
      <c r="D8896" s="162" t="s">
        <v>1893</v>
      </c>
      <c r="E8896" s="162" t="s">
        <v>1894</v>
      </c>
      <c r="F8896" s="592"/>
      <c r="G8896" s="592"/>
      <c r="H8896" s="591" t="s">
        <v>1895</v>
      </c>
      <c r="I8896" s="591"/>
      <c r="J8896" s="589" t="s">
        <v>1891</v>
      </c>
      <c r="K8896" s="589" t="s">
        <v>0</v>
      </c>
      <c r="L8896" s="590">
        <v>100</v>
      </c>
    </row>
    <row r="8897" spans="1:12" s="148" customFormat="1" ht="24" customHeight="1" x14ac:dyDescent="0.15">
      <c r="A8897" s="593"/>
      <c r="B8897" s="164" t="s">
        <v>1670</v>
      </c>
      <c r="C8897" s="164" t="s">
        <v>4882</v>
      </c>
      <c r="D8897" s="166">
        <v>43049</v>
      </c>
      <c r="E8897" s="164" t="s">
        <v>1897</v>
      </c>
      <c r="F8897" s="592"/>
      <c r="G8897" s="592"/>
      <c r="H8897" s="591"/>
      <c r="I8897" s="591"/>
      <c r="J8897" s="589"/>
      <c r="K8897" s="589"/>
      <c r="L8897" s="590"/>
    </row>
    <row r="8898" spans="1:12" s="148" customFormat="1" ht="24" customHeight="1" x14ac:dyDescent="0.15">
      <c r="A8898" s="593">
        <v>1690</v>
      </c>
      <c r="B8898" s="161" t="s">
        <v>20</v>
      </c>
      <c r="C8898" s="162" t="s">
        <v>21</v>
      </c>
      <c r="D8898" s="162" t="s">
        <v>1884</v>
      </c>
      <c r="E8898" s="162" t="s">
        <v>1885</v>
      </c>
      <c r="F8898" s="594" t="s">
        <v>14</v>
      </c>
      <c r="G8898" s="594"/>
      <c r="H8898" s="592"/>
      <c r="I8898" s="592"/>
      <c r="J8898" s="592"/>
      <c r="K8898" s="592"/>
      <c r="L8898" s="592"/>
    </row>
    <row r="8899" spans="1:12" s="148" customFormat="1" ht="26.25" customHeight="1" x14ac:dyDescent="0.15">
      <c r="A8899" s="593"/>
      <c r="B8899" s="589" t="s">
        <v>6618</v>
      </c>
      <c r="C8899" s="595" t="s">
        <v>6620</v>
      </c>
      <c r="D8899" s="596">
        <v>43159</v>
      </c>
      <c r="E8899" s="589" t="s">
        <v>3515</v>
      </c>
      <c r="F8899" s="589" t="s">
        <v>3516</v>
      </c>
      <c r="G8899" s="589"/>
      <c r="H8899" s="591" t="s">
        <v>1890</v>
      </c>
      <c r="I8899" s="591"/>
      <c r="J8899" s="164" t="s">
        <v>1891</v>
      </c>
      <c r="K8899" s="164" t="s">
        <v>0</v>
      </c>
      <c r="L8899" s="165">
        <v>365.87</v>
      </c>
    </row>
    <row r="8900" spans="1:12" s="148" customFormat="1" ht="344.25" customHeight="1" x14ac:dyDescent="0.15">
      <c r="A8900" s="593"/>
      <c r="B8900" s="589"/>
      <c r="C8900" s="595"/>
      <c r="D8900" s="596"/>
      <c r="E8900" s="589"/>
      <c r="F8900" s="589"/>
      <c r="G8900" s="589"/>
      <c r="H8900" s="591" t="s">
        <v>1892</v>
      </c>
      <c r="I8900" s="591"/>
      <c r="J8900" s="164" t="s">
        <v>1891</v>
      </c>
      <c r="K8900" s="164" t="s">
        <v>0</v>
      </c>
      <c r="L8900" s="165">
        <v>538.6</v>
      </c>
    </row>
    <row r="8901" spans="1:12" s="148" customFormat="1" ht="24" customHeight="1" x14ac:dyDescent="0.15">
      <c r="A8901" s="593"/>
      <c r="B8901" s="161" t="s">
        <v>29</v>
      </c>
      <c r="C8901" s="162" t="s">
        <v>30</v>
      </c>
      <c r="D8901" s="162" t="s">
        <v>1893</v>
      </c>
      <c r="E8901" s="162" t="s">
        <v>1894</v>
      </c>
      <c r="F8901" s="592"/>
      <c r="G8901" s="592"/>
      <c r="H8901" s="591" t="s">
        <v>1895</v>
      </c>
      <c r="I8901" s="591"/>
      <c r="J8901" s="589" t="s">
        <v>1891</v>
      </c>
      <c r="K8901" s="589" t="s">
        <v>0</v>
      </c>
      <c r="L8901" s="590">
        <v>70</v>
      </c>
    </row>
    <row r="8902" spans="1:12" s="148" customFormat="1" ht="24" customHeight="1" x14ac:dyDescent="0.15">
      <c r="A8902" s="593"/>
      <c r="B8902" s="164" t="s">
        <v>1670</v>
      </c>
      <c r="C8902" s="164" t="s">
        <v>3516</v>
      </c>
      <c r="D8902" s="166">
        <v>43163</v>
      </c>
      <c r="E8902" s="164" t="s">
        <v>5460</v>
      </c>
      <c r="F8902" s="592"/>
      <c r="G8902" s="592"/>
      <c r="H8902" s="591"/>
      <c r="I8902" s="591"/>
      <c r="J8902" s="589"/>
      <c r="K8902" s="589"/>
      <c r="L8902" s="590"/>
    </row>
    <row r="8903" spans="1:12" s="148" customFormat="1" ht="24" customHeight="1" x14ac:dyDescent="0.15">
      <c r="A8903" s="593">
        <v>1691</v>
      </c>
      <c r="B8903" s="161" t="s">
        <v>20</v>
      </c>
      <c r="C8903" s="162" t="s">
        <v>21</v>
      </c>
      <c r="D8903" s="162" t="s">
        <v>1884</v>
      </c>
      <c r="E8903" s="162" t="s">
        <v>1885</v>
      </c>
      <c r="F8903" s="594" t="s">
        <v>14</v>
      </c>
      <c r="G8903" s="594"/>
      <c r="H8903" s="592"/>
      <c r="I8903" s="592"/>
      <c r="J8903" s="592"/>
      <c r="K8903" s="592"/>
      <c r="L8903" s="592"/>
    </row>
    <row r="8904" spans="1:12" s="148" customFormat="1" ht="26.25" customHeight="1" x14ac:dyDescent="0.15">
      <c r="A8904" s="593"/>
      <c r="B8904" s="589" t="s">
        <v>6618</v>
      </c>
      <c r="C8904" s="595" t="s">
        <v>6621</v>
      </c>
      <c r="D8904" s="596">
        <v>43174</v>
      </c>
      <c r="E8904" s="589" t="s">
        <v>1938</v>
      </c>
      <c r="F8904" s="589" t="s">
        <v>701</v>
      </c>
      <c r="G8904" s="589"/>
      <c r="H8904" s="591" t="s">
        <v>1890</v>
      </c>
      <c r="I8904" s="591"/>
      <c r="J8904" s="164" t="s">
        <v>1891</v>
      </c>
      <c r="K8904" s="164" t="s">
        <v>0</v>
      </c>
      <c r="L8904" s="165">
        <v>616.6</v>
      </c>
    </row>
    <row r="8905" spans="1:12" s="148" customFormat="1" ht="134.25" customHeight="1" x14ac:dyDescent="0.15">
      <c r="A8905" s="593"/>
      <c r="B8905" s="589"/>
      <c r="C8905" s="595"/>
      <c r="D8905" s="596"/>
      <c r="E8905" s="589"/>
      <c r="F8905" s="589"/>
      <c r="G8905" s="589"/>
      <c r="H8905" s="591" t="s">
        <v>1892</v>
      </c>
      <c r="I8905" s="591"/>
      <c r="J8905" s="164" t="s">
        <v>1891</v>
      </c>
      <c r="K8905" s="164" t="s">
        <v>0</v>
      </c>
      <c r="L8905" s="165">
        <v>611.51</v>
      </c>
    </row>
    <row r="8906" spans="1:12" s="148" customFormat="1" ht="24" customHeight="1" x14ac:dyDescent="0.15">
      <c r="A8906" s="593"/>
      <c r="B8906" s="161" t="s">
        <v>29</v>
      </c>
      <c r="C8906" s="162" t="s">
        <v>30</v>
      </c>
      <c r="D8906" s="162" t="s">
        <v>1893</v>
      </c>
      <c r="E8906" s="162" t="s">
        <v>1894</v>
      </c>
      <c r="F8906" s="592"/>
      <c r="G8906" s="592"/>
      <c r="H8906" s="591" t="s">
        <v>1895</v>
      </c>
      <c r="I8906" s="591"/>
      <c r="J8906" s="589" t="s">
        <v>1891</v>
      </c>
      <c r="K8906" s="589" t="s">
        <v>0</v>
      </c>
      <c r="L8906" s="590">
        <v>100</v>
      </c>
    </row>
    <row r="8907" spans="1:12" s="148" customFormat="1" ht="24" customHeight="1" x14ac:dyDescent="0.15">
      <c r="A8907" s="593"/>
      <c r="B8907" s="164" t="s">
        <v>1670</v>
      </c>
      <c r="C8907" s="164" t="s">
        <v>701</v>
      </c>
      <c r="D8907" s="166">
        <v>43176</v>
      </c>
      <c r="E8907" s="164" t="s">
        <v>1981</v>
      </c>
      <c r="F8907" s="592"/>
      <c r="G8907" s="592"/>
      <c r="H8907" s="591"/>
      <c r="I8907" s="591"/>
      <c r="J8907" s="589"/>
      <c r="K8907" s="589"/>
      <c r="L8907" s="590"/>
    </row>
    <row r="8908" spans="1:12" s="148" customFormat="1" ht="24" customHeight="1" x14ac:dyDescent="0.15">
      <c r="A8908" s="593">
        <v>1692</v>
      </c>
      <c r="B8908" s="161" t="s">
        <v>20</v>
      </c>
      <c r="C8908" s="162" t="s">
        <v>21</v>
      </c>
      <c r="D8908" s="162" t="s">
        <v>1884</v>
      </c>
      <c r="E8908" s="162" t="s">
        <v>1885</v>
      </c>
      <c r="F8908" s="594" t="s">
        <v>14</v>
      </c>
      <c r="G8908" s="594"/>
      <c r="H8908" s="592"/>
      <c r="I8908" s="592"/>
      <c r="J8908" s="592"/>
      <c r="K8908" s="592"/>
      <c r="L8908" s="592"/>
    </row>
    <row r="8909" spans="1:12" s="148" customFormat="1" ht="26.25" customHeight="1" x14ac:dyDescent="0.15">
      <c r="A8909" s="593"/>
      <c r="B8909" s="589" t="s">
        <v>6622</v>
      </c>
      <c r="C8909" s="595" t="s">
        <v>6623</v>
      </c>
      <c r="D8909" s="596">
        <v>43055</v>
      </c>
      <c r="E8909" s="589" t="s">
        <v>4214</v>
      </c>
      <c r="F8909" s="589" t="s">
        <v>3693</v>
      </c>
      <c r="G8909" s="589"/>
      <c r="H8909" s="591" t="s">
        <v>1890</v>
      </c>
      <c r="I8909" s="591"/>
      <c r="J8909" s="164" t="s">
        <v>1891</v>
      </c>
      <c r="K8909" s="164" t="s">
        <v>0</v>
      </c>
      <c r="L8909" s="165">
        <v>494.6</v>
      </c>
    </row>
    <row r="8910" spans="1:12" s="148" customFormat="1" ht="386.25" customHeight="1" x14ac:dyDescent="0.15">
      <c r="A8910" s="593"/>
      <c r="B8910" s="589"/>
      <c r="C8910" s="595"/>
      <c r="D8910" s="596"/>
      <c r="E8910" s="589"/>
      <c r="F8910" s="589"/>
      <c r="G8910" s="589"/>
      <c r="H8910" s="591" t="s">
        <v>1892</v>
      </c>
      <c r="I8910" s="591"/>
      <c r="J8910" s="164" t="s">
        <v>1891</v>
      </c>
      <c r="K8910" s="164" t="s">
        <v>0</v>
      </c>
      <c r="L8910" s="165">
        <v>680.4</v>
      </c>
    </row>
    <row r="8911" spans="1:12" s="148" customFormat="1" ht="24" customHeight="1" x14ac:dyDescent="0.15">
      <c r="A8911" s="593"/>
      <c r="B8911" s="161" t="s">
        <v>29</v>
      </c>
      <c r="C8911" s="162" t="s">
        <v>30</v>
      </c>
      <c r="D8911" s="162" t="s">
        <v>1893</v>
      </c>
      <c r="E8911" s="162" t="s">
        <v>1894</v>
      </c>
      <c r="F8911" s="592"/>
      <c r="G8911" s="592"/>
      <c r="H8911" s="591" t="s">
        <v>1895</v>
      </c>
      <c r="I8911" s="591"/>
      <c r="J8911" s="589" t="s">
        <v>1891</v>
      </c>
      <c r="K8911" s="589" t="s">
        <v>0</v>
      </c>
      <c r="L8911" s="590">
        <v>670</v>
      </c>
    </row>
    <row r="8912" spans="1:12" s="148" customFormat="1" ht="24" customHeight="1" x14ac:dyDescent="0.15">
      <c r="A8912" s="593"/>
      <c r="B8912" s="164" t="s">
        <v>1688</v>
      </c>
      <c r="C8912" s="164" t="s">
        <v>3693</v>
      </c>
      <c r="D8912" s="166">
        <v>43058</v>
      </c>
      <c r="E8912" s="164" t="s">
        <v>3692</v>
      </c>
      <c r="F8912" s="592"/>
      <c r="G8912" s="592"/>
      <c r="H8912" s="591"/>
      <c r="I8912" s="591"/>
      <c r="J8912" s="589"/>
      <c r="K8912" s="589"/>
      <c r="L8912" s="590"/>
    </row>
    <row r="8913" spans="1:12" s="148" customFormat="1" ht="24" customHeight="1" x14ac:dyDescent="0.15">
      <c r="A8913" s="593">
        <v>1693</v>
      </c>
      <c r="B8913" s="161" t="s">
        <v>20</v>
      </c>
      <c r="C8913" s="162" t="s">
        <v>21</v>
      </c>
      <c r="D8913" s="162" t="s">
        <v>1884</v>
      </c>
      <c r="E8913" s="162" t="s">
        <v>1885</v>
      </c>
      <c r="F8913" s="594" t="s">
        <v>14</v>
      </c>
      <c r="G8913" s="594"/>
      <c r="H8913" s="592"/>
      <c r="I8913" s="592"/>
      <c r="J8913" s="592"/>
      <c r="K8913" s="592"/>
      <c r="L8913" s="592"/>
    </row>
    <row r="8914" spans="1:12" s="148" customFormat="1" ht="26.25" customHeight="1" x14ac:dyDescent="0.15">
      <c r="A8914" s="593"/>
      <c r="B8914" s="589" t="s">
        <v>6624</v>
      </c>
      <c r="C8914" s="595" t="s">
        <v>6625</v>
      </c>
      <c r="D8914" s="596">
        <v>43043</v>
      </c>
      <c r="E8914" s="589" t="s">
        <v>1899</v>
      </c>
      <c r="F8914" s="589" t="s">
        <v>896</v>
      </c>
      <c r="G8914" s="589"/>
      <c r="H8914" s="591" t="s">
        <v>1890</v>
      </c>
      <c r="I8914" s="591"/>
      <c r="J8914" s="164" t="s">
        <v>1891</v>
      </c>
      <c r="K8914" s="164" t="s">
        <v>0</v>
      </c>
      <c r="L8914" s="165">
        <v>306</v>
      </c>
    </row>
    <row r="8915" spans="1:12" s="148" customFormat="1" ht="408.95" customHeight="1" x14ac:dyDescent="0.15">
      <c r="A8915" s="593"/>
      <c r="B8915" s="589"/>
      <c r="C8915" s="595"/>
      <c r="D8915" s="596"/>
      <c r="E8915" s="589"/>
      <c r="F8915" s="589"/>
      <c r="G8915" s="589"/>
      <c r="H8915" s="591" t="s">
        <v>1892</v>
      </c>
      <c r="I8915" s="591"/>
      <c r="J8915" s="589" t="s">
        <v>1891</v>
      </c>
      <c r="K8915" s="589" t="s">
        <v>0</v>
      </c>
      <c r="L8915" s="590">
        <v>531.91999999999996</v>
      </c>
    </row>
    <row r="8916" spans="1:12" s="148" customFormat="1" ht="61.35" customHeight="1" x14ac:dyDescent="0.15">
      <c r="A8916" s="593"/>
      <c r="B8916" s="589"/>
      <c r="C8916" s="595"/>
      <c r="D8916" s="596"/>
      <c r="E8916" s="589"/>
      <c r="F8916" s="589"/>
      <c r="G8916" s="589"/>
      <c r="H8916" s="591"/>
      <c r="I8916" s="591"/>
      <c r="J8916" s="589"/>
      <c r="K8916" s="589"/>
      <c r="L8916" s="590"/>
    </row>
    <row r="8917" spans="1:12" s="148" customFormat="1" ht="24" customHeight="1" x14ac:dyDescent="0.15">
      <c r="A8917" s="593"/>
      <c r="B8917" s="161" t="s">
        <v>29</v>
      </c>
      <c r="C8917" s="162" t="s">
        <v>30</v>
      </c>
      <c r="D8917" s="162" t="s">
        <v>1893</v>
      </c>
      <c r="E8917" s="162" t="s">
        <v>1894</v>
      </c>
      <c r="F8917" s="592"/>
      <c r="G8917" s="592"/>
      <c r="H8917" s="591" t="s">
        <v>1895</v>
      </c>
      <c r="I8917" s="591"/>
      <c r="J8917" s="589" t="s">
        <v>1891</v>
      </c>
      <c r="K8917" s="589" t="s">
        <v>0</v>
      </c>
      <c r="L8917" s="590">
        <v>490</v>
      </c>
    </row>
    <row r="8918" spans="1:12" s="148" customFormat="1" ht="24" customHeight="1" x14ac:dyDescent="0.15">
      <c r="A8918" s="593"/>
      <c r="B8918" s="164" t="s">
        <v>1896</v>
      </c>
      <c r="C8918" s="164" t="s">
        <v>896</v>
      </c>
      <c r="D8918" s="166">
        <v>43048</v>
      </c>
      <c r="E8918" s="164" t="s">
        <v>3362</v>
      </c>
      <c r="F8918" s="592"/>
      <c r="G8918" s="592"/>
      <c r="H8918" s="591"/>
      <c r="I8918" s="591"/>
      <c r="J8918" s="589"/>
      <c r="K8918" s="589"/>
      <c r="L8918" s="590"/>
    </row>
    <row r="8919" spans="1:12" s="148" customFormat="1" ht="24" customHeight="1" x14ac:dyDescent="0.15">
      <c r="A8919" s="593">
        <v>1694</v>
      </c>
      <c r="B8919" s="161" t="s">
        <v>20</v>
      </c>
      <c r="C8919" s="162" t="s">
        <v>21</v>
      </c>
      <c r="D8919" s="162" t="s">
        <v>1884</v>
      </c>
      <c r="E8919" s="162" t="s">
        <v>1885</v>
      </c>
      <c r="F8919" s="594" t="s">
        <v>14</v>
      </c>
      <c r="G8919" s="594"/>
      <c r="H8919" s="592"/>
      <c r="I8919" s="592"/>
      <c r="J8919" s="592"/>
      <c r="K8919" s="592"/>
      <c r="L8919" s="592"/>
    </row>
    <row r="8920" spans="1:12" s="148" customFormat="1" ht="26.25" customHeight="1" x14ac:dyDescent="0.15">
      <c r="A8920" s="593"/>
      <c r="B8920" s="589" t="s">
        <v>6626</v>
      </c>
      <c r="C8920" s="595" t="s">
        <v>6627</v>
      </c>
      <c r="D8920" s="596">
        <v>43170</v>
      </c>
      <c r="E8920" s="589" t="s">
        <v>2057</v>
      </c>
      <c r="F8920" s="589" t="s">
        <v>2331</v>
      </c>
      <c r="G8920" s="589"/>
      <c r="H8920" s="591" t="s">
        <v>1890</v>
      </c>
      <c r="I8920" s="591"/>
      <c r="J8920" s="164" t="s">
        <v>1891</v>
      </c>
      <c r="K8920" s="164" t="s">
        <v>1891</v>
      </c>
      <c r="L8920" s="165">
        <v>0</v>
      </c>
    </row>
    <row r="8921" spans="1:12" s="148" customFormat="1" ht="281.25" customHeight="1" x14ac:dyDescent="0.15">
      <c r="A8921" s="593"/>
      <c r="B8921" s="589"/>
      <c r="C8921" s="595"/>
      <c r="D8921" s="596"/>
      <c r="E8921" s="589"/>
      <c r="F8921" s="589"/>
      <c r="G8921" s="589"/>
      <c r="H8921" s="591" t="s">
        <v>1892</v>
      </c>
      <c r="I8921" s="591"/>
      <c r="J8921" s="164" t="s">
        <v>1891</v>
      </c>
      <c r="K8921" s="164" t="s">
        <v>1891</v>
      </c>
      <c r="L8921" s="165">
        <v>0</v>
      </c>
    </row>
    <row r="8922" spans="1:12" s="148" customFormat="1" ht="24" customHeight="1" x14ac:dyDescent="0.15">
      <c r="A8922" s="593"/>
      <c r="B8922" s="161" t="s">
        <v>29</v>
      </c>
      <c r="C8922" s="162" t="s">
        <v>30</v>
      </c>
      <c r="D8922" s="162" t="s">
        <v>1893</v>
      </c>
      <c r="E8922" s="162" t="s">
        <v>1894</v>
      </c>
      <c r="F8922" s="592"/>
      <c r="G8922" s="592"/>
      <c r="H8922" s="591" t="s">
        <v>1895</v>
      </c>
      <c r="I8922" s="591"/>
      <c r="J8922" s="589" t="s">
        <v>1891</v>
      </c>
      <c r="K8922" s="589" t="s">
        <v>0</v>
      </c>
      <c r="L8922" s="590">
        <v>700</v>
      </c>
    </row>
    <row r="8923" spans="1:12" s="148" customFormat="1" ht="24" customHeight="1" x14ac:dyDescent="0.15">
      <c r="A8923" s="593"/>
      <c r="B8923" s="164" t="s">
        <v>1660</v>
      </c>
      <c r="C8923" s="164" t="s">
        <v>2331</v>
      </c>
      <c r="D8923" s="166">
        <v>43174</v>
      </c>
      <c r="E8923" s="164" t="s">
        <v>5683</v>
      </c>
      <c r="F8923" s="592"/>
      <c r="G8923" s="592"/>
      <c r="H8923" s="591"/>
      <c r="I8923" s="591"/>
      <c r="J8923" s="589"/>
      <c r="K8923" s="589"/>
      <c r="L8923" s="590"/>
    </row>
    <row r="8924" spans="1:12" s="148" customFormat="1" ht="24" customHeight="1" x14ac:dyDescent="0.15">
      <c r="A8924" s="593">
        <v>1695</v>
      </c>
      <c r="B8924" s="161" t="s">
        <v>20</v>
      </c>
      <c r="C8924" s="162" t="s">
        <v>21</v>
      </c>
      <c r="D8924" s="162" t="s">
        <v>1884</v>
      </c>
      <c r="E8924" s="162" t="s">
        <v>1885</v>
      </c>
      <c r="F8924" s="594" t="s">
        <v>14</v>
      </c>
      <c r="G8924" s="594"/>
      <c r="H8924" s="592"/>
      <c r="I8924" s="592"/>
      <c r="J8924" s="592"/>
      <c r="K8924" s="592"/>
      <c r="L8924" s="592"/>
    </row>
    <row r="8925" spans="1:12" s="148" customFormat="1" ht="26.25" customHeight="1" x14ac:dyDescent="0.15">
      <c r="A8925" s="593"/>
      <c r="B8925" s="589" t="s">
        <v>6628</v>
      </c>
      <c r="C8925" s="595" t="s">
        <v>6629</v>
      </c>
      <c r="D8925" s="596">
        <v>43075</v>
      </c>
      <c r="E8925" s="589" t="s">
        <v>3090</v>
      </c>
      <c r="F8925" s="589" t="s">
        <v>5267</v>
      </c>
      <c r="G8925" s="589"/>
      <c r="H8925" s="591" t="s">
        <v>1890</v>
      </c>
      <c r="I8925" s="591"/>
      <c r="J8925" s="164" t="s">
        <v>1891</v>
      </c>
      <c r="K8925" s="164" t="s">
        <v>0</v>
      </c>
      <c r="L8925" s="165">
        <v>409.44</v>
      </c>
    </row>
    <row r="8926" spans="1:12" s="148" customFormat="1" ht="408.95" customHeight="1" x14ac:dyDescent="0.15">
      <c r="A8926" s="593"/>
      <c r="B8926" s="589"/>
      <c r="C8926" s="595"/>
      <c r="D8926" s="596"/>
      <c r="E8926" s="589"/>
      <c r="F8926" s="589"/>
      <c r="G8926" s="589"/>
      <c r="H8926" s="591" t="s">
        <v>1892</v>
      </c>
      <c r="I8926" s="591"/>
      <c r="J8926" s="589" t="s">
        <v>1891</v>
      </c>
      <c r="K8926" s="589" t="s">
        <v>0</v>
      </c>
      <c r="L8926" s="590">
        <v>237.24</v>
      </c>
    </row>
    <row r="8927" spans="1:12" s="148" customFormat="1" ht="176.85" customHeight="1" x14ac:dyDescent="0.15">
      <c r="A8927" s="593"/>
      <c r="B8927" s="589"/>
      <c r="C8927" s="595"/>
      <c r="D8927" s="596"/>
      <c r="E8927" s="589"/>
      <c r="F8927" s="589"/>
      <c r="G8927" s="589"/>
      <c r="H8927" s="591"/>
      <c r="I8927" s="591"/>
      <c r="J8927" s="589"/>
      <c r="K8927" s="589"/>
      <c r="L8927" s="590"/>
    </row>
    <row r="8928" spans="1:12" s="148" customFormat="1" ht="24" customHeight="1" x14ac:dyDescent="0.15">
      <c r="A8928" s="593"/>
      <c r="B8928" s="161" t="s">
        <v>29</v>
      </c>
      <c r="C8928" s="162" t="s">
        <v>30</v>
      </c>
      <c r="D8928" s="162" t="s">
        <v>1893</v>
      </c>
      <c r="E8928" s="162" t="s">
        <v>1894</v>
      </c>
      <c r="F8928" s="592"/>
      <c r="G8928" s="592"/>
      <c r="H8928" s="591" t="s">
        <v>1895</v>
      </c>
      <c r="I8928" s="591"/>
      <c r="J8928" s="589" t="s">
        <v>1891</v>
      </c>
      <c r="K8928" s="589" t="s">
        <v>1891</v>
      </c>
      <c r="L8928" s="590">
        <v>0</v>
      </c>
    </row>
    <row r="8929" spans="1:12" s="148" customFormat="1" ht="24" customHeight="1" x14ac:dyDescent="0.15">
      <c r="A8929" s="593"/>
      <c r="B8929" s="164" t="s">
        <v>6630</v>
      </c>
      <c r="C8929" s="164" t="s">
        <v>5267</v>
      </c>
      <c r="D8929" s="166">
        <v>43077</v>
      </c>
      <c r="E8929" s="164" t="s">
        <v>3233</v>
      </c>
      <c r="F8929" s="592"/>
      <c r="G8929" s="592"/>
      <c r="H8929" s="591"/>
      <c r="I8929" s="591"/>
      <c r="J8929" s="589"/>
      <c r="K8929" s="589"/>
      <c r="L8929" s="590"/>
    </row>
    <row r="8930" spans="1:12" s="148" customFormat="1" ht="24" customHeight="1" x14ac:dyDescent="0.15">
      <c r="A8930" s="593">
        <v>1696</v>
      </c>
      <c r="B8930" s="161" t="s">
        <v>20</v>
      </c>
      <c r="C8930" s="162" t="s">
        <v>21</v>
      </c>
      <c r="D8930" s="162" t="s">
        <v>1884</v>
      </c>
      <c r="E8930" s="162" t="s">
        <v>1885</v>
      </c>
      <c r="F8930" s="594" t="s">
        <v>14</v>
      </c>
      <c r="G8930" s="594"/>
      <c r="H8930" s="592"/>
      <c r="I8930" s="592"/>
      <c r="J8930" s="592"/>
      <c r="K8930" s="592"/>
      <c r="L8930" s="592"/>
    </row>
    <row r="8931" spans="1:12" s="148" customFormat="1" ht="26.25" customHeight="1" x14ac:dyDescent="0.15">
      <c r="A8931" s="593"/>
      <c r="B8931" s="589" t="s">
        <v>6631</v>
      </c>
      <c r="C8931" s="589" t="s">
        <v>6632</v>
      </c>
      <c r="D8931" s="596">
        <v>43054</v>
      </c>
      <c r="E8931" s="589" t="s">
        <v>4201</v>
      </c>
      <c r="F8931" s="589" t="s">
        <v>6633</v>
      </c>
      <c r="G8931" s="589"/>
      <c r="H8931" s="591" t="s">
        <v>1890</v>
      </c>
      <c r="I8931" s="591"/>
      <c r="J8931" s="164" t="s">
        <v>1891</v>
      </c>
      <c r="K8931" s="164" t="s">
        <v>0</v>
      </c>
      <c r="L8931" s="165">
        <v>192.46</v>
      </c>
    </row>
    <row r="8932" spans="1:12" s="148" customFormat="1" ht="102.75" customHeight="1" x14ac:dyDescent="0.15">
      <c r="A8932" s="593"/>
      <c r="B8932" s="589"/>
      <c r="C8932" s="589"/>
      <c r="D8932" s="596"/>
      <c r="E8932" s="589"/>
      <c r="F8932" s="589"/>
      <c r="G8932" s="589"/>
      <c r="H8932" s="591" t="s">
        <v>1892</v>
      </c>
      <c r="I8932" s="591"/>
      <c r="J8932" s="164" t="s">
        <v>1891</v>
      </c>
      <c r="K8932" s="164" t="s">
        <v>0</v>
      </c>
      <c r="L8932" s="165">
        <v>747.6</v>
      </c>
    </row>
    <row r="8933" spans="1:12" s="148" customFormat="1" ht="24" customHeight="1" x14ac:dyDescent="0.15">
      <c r="A8933" s="593"/>
      <c r="B8933" s="161" t="s">
        <v>29</v>
      </c>
      <c r="C8933" s="162" t="s">
        <v>30</v>
      </c>
      <c r="D8933" s="162" t="s">
        <v>1893</v>
      </c>
      <c r="E8933" s="162" t="s">
        <v>1894</v>
      </c>
      <c r="F8933" s="592"/>
      <c r="G8933" s="592"/>
      <c r="H8933" s="591" t="s">
        <v>1895</v>
      </c>
      <c r="I8933" s="591"/>
      <c r="J8933" s="589" t="s">
        <v>1891</v>
      </c>
      <c r="K8933" s="589" t="s">
        <v>1891</v>
      </c>
      <c r="L8933" s="590">
        <v>0</v>
      </c>
    </row>
    <row r="8934" spans="1:12" s="148" customFormat="1" ht="24" customHeight="1" x14ac:dyDescent="0.15">
      <c r="A8934" s="593"/>
      <c r="B8934" s="164" t="s">
        <v>1896</v>
      </c>
      <c r="C8934" s="164" t="s">
        <v>6633</v>
      </c>
      <c r="D8934" s="166">
        <v>43055</v>
      </c>
      <c r="E8934" s="164" t="s">
        <v>6634</v>
      </c>
      <c r="F8934" s="592"/>
      <c r="G8934" s="592"/>
      <c r="H8934" s="591"/>
      <c r="I8934" s="591"/>
      <c r="J8934" s="589"/>
      <c r="K8934" s="589"/>
      <c r="L8934" s="590"/>
    </row>
    <row r="8935" spans="1:12" s="148" customFormat="1" ht="24" customHeight="1" x14ac:dyDescent="0.15">
      <c r="A8935" s="593">
        <v>1697</v>
      </c>
      <c r="B8935" s="161" t="s">
        <v>20</v>
      </c>
      <c r="C8935" s="162" t="s">
        <v>21</v>
      </c>
      <c r="D8935" s="162" t="s">
        <v>1884</v>
      </c>
      <c r="E8935" s="162" t="s">
        <v>1885</v>
      </c>
      <c r="F8935" s="594" t="s">
        <v>14</v>
      </c>
      <c r="G8935" s="594"/>
      <c r="H8935" s="592"/>
      <c r="I8935" s="592"/>
      <c r="J8935" s="592"/>
      <c r="K8935" s="592"/>
      <c r="L8935" s="592"/>
    </row>
    <row r="8936" spans="1:12" s="148" customFormat="1" ht="26.25" customHeight="1" x14ac:dyDescent="0.15">
      <c r="A8936" s="593"/>
      <c r="B8936" s="589" t="s">
        <v>6635</v>
      </c>
      <c r="C8936" s="595" t="s">
        <v>6636</v>
      </c>
      <c r="D8936" s="596">
        <v>43029</v>
      </c>
      <c r="E8936" s="589" t="s">
        <v>2200</v>
      </c>
      <c r="F8936" s="589" t="s">
        <v>6637</v>
      </c>
      <c r="G8936" s="589"/>
      <c r="H8936" s="591" t="s">
        <v>1890</v>
      </c>
      <c r="I8936" s="591"/>
      <c r="J8936" s="164" t="s">
        <v>1891</v>
      </c>
      <c r="K8936" s="164" t="s">
        <v>0</v>
      </c>
      <c r="L8936" s="165">
        <v>1112.67</v>
      </c>
    </row>
    <row r="8937" spans="1:12" s="148" customFormat="1" ht="408.95" customHeight="1" x14ac:dyDescent="0.15">
      <c r="A8937" s="593"/>
      <c r="B8937" s="589"/>
      <c r="C8937" s="595"/>
      <c r="D8937" s="596"/>
      <c r="E8937" s="589"/>
      <c r="F8937" s="589"/>
      <c r="G8937" s="589"/>
      <c r="H8937" s="591" t="s">
        <v>1892</v>
      </c>
      <c r="I8937" s="591"/>
      <c r="J8937" s="589" t="s">
        <v>1891</v>
      </c>
      <c r="K8937" s="589" t="s">
        <v>0</v>
      </c>
      <c r="L8937" s="590">
        <v>883.86</v>
      </c>
    </row>
    <row r="8938" spans="1:12" s="148" customFormat="1" ht="40.35" customHeight="1" x14ac:dyDescent="0.15">
      <c r="A8938" s="593"/>
      <c r="B8938" s="589"/>
      <c r="C8938" s="595"/>
      <c r="D8938" s="596"/>
      <c r="E8938" s="589"/>
      <c r="F8938" s="589"/>
      <c r="G8938" s="589"/>
      <c r="H8938" s="591"/>
      <c r="I8938" s="591"/>
      <c r="J8938" s="589"/>
      <c r="K8938" s="589"/>
      <c r="L8938" s="590"/>
    </row>
    <row r="8939" spans="1:12" s="148" customFormat="1" ht="24" customHeight="1" x14ac:dyDescent="0.15">
      <c r="A8939" s="593"/>
      <c r="B8939" s="161" t="s">
        <v>29</v>
      </c>
      <c r="C8939" s="162" t="s">
        <v>30</v>
      </c>
      <c r="D8939" s="162" t="s">
        <v>1893</v>
      </c>
      <c r="E8939" s="162" t="s">
        <v>1894</v>
      </c>
      <c r="F8939" s="592"/>
      <c r="G8939" s="592"/>
      <c r="H8939" s="591" t="s">
        <v>1895</v>
      </c>
      <c r="I8939" s="591"/>
      <c r="J8939" s="589" t="s">
        <v>1891</v>
      </c>
      <c r="K8939" s="589" t="s">
        <v>0</v>
      </c>
      <c r="L8939" s="590">
        <v>50</v>
      </c>
    </row>
    <row r="8940" spans="1:12" s="148" customFormat="1" ht="24" customHeight="1" x14ac:dyDescent="0.15">
      <c r="A8940" s="593"/>
      <c r="B8940" s="164" t="s">
        <v>2059</v>
      </c>
      <c r="C8940" s="164" t="s">
        <v>6637</v>
      </c>
      <c r="D8940" s="166">
        <v>43043</v>
      </c>
      <c r="E8940" s="164" t="s">
        <v>6638</v>
      </c>
      <c r="F8940" s="592"/>
      <c r="G8940" s="592"/>
      <c r="H8940" s="591"/>
      <c r="I8940" s="591"/>
      <c r="J8940" s="589"/>
      <c r="K8940" s="589"/>
      <c r="L8940" s="590"/>
    </row>
    <row r="8941" spans="1:12" s="148" customFormat="1" ht="24" customHeight="1" x14ac:dyDescent="0.15">
      <c r="A8941" s="593">
        <v>1698</v>
      </c>
      <c r="B8941" s="161" t="s">
        <v>20</v>
      </c>
      <c r="C8941" s="162" t="s">
        <v>21</v>
      </c>
      <c r="D8941" s="162" t="s">
        <v>1884</v>
      </c>
      <c r="E8941" s="162" t="s">
        <v>1885</v>
      </c>
      <c r="F8941" s="594" t="s">
        <v>14</v>
      </c>
      <c r="G8941" s="594"/>
      <c r="H8941" s="592"/>
      <c r="I8941" s="592"/>
      <c r="J8941" s="592"/>
      <c r="K8941" s="592"/>
      <c r="L8941" s="592"/>
    </row>
    <row r="8942" spans="1:12" s="148" customFormat="1" ht="26.25" customHeight="1" x14ac:dyDescent="0.15">
      <c r="A8942" s="593"/>
      <c r="B8942" s="589" t="s">
        <v>6635</v>
      </c>
      <c r="C8942" s="595" t="s">
        <v>6639</v>
      </c>
      <c r="D8942" s="596">
        <v>43082</v>
      </c>
      <c r="E8942" s="589" t="s">
        <v>2000</v>
      </c>
      <c r="F8942" s="589" t="s">
        <v>2001</v>
      </c>
      <c r="G8942" s="589"/>
      <c r="H8942" s="591" t="s">
        <v>1890</v>
      </c>
      <c r="I8942" s="591"/>
      <c r="J8942" s="164" t="s">
        <v>1891</v>
      </c>
      <c r="K8942" s="164" t="s">
        <v>0</v>
      </c>
      <c r="L8942" s="165">
        <v>764.99</v>
      </c>
    </row>
    <row r="8943" spans="1:12" s="148" customFormat="1" ht="207.75" customHeight="1" x14ac:dyDescent="0.15">
      <c r="A8943" s="593"/>
      <c r="B8943" s="589"/>
      <c r="C8943" s="595"/>
      <c r="D8943" s="596"/>
      <c r="E8943" s="589"/>
      <c r="F8943" s="589"/>
      <c r="G8943" s="589"/>
      <c r="H8943" s="591" t="s">
        <v>1892</v>
      </c>
      <c r="I8943" s="591"/>
      <c r="J8943" s="164" t="s">
        <v>1891</v>
      </c>
      <c r="K8943" s="164" t="s">
        <v>1891</v>
      </c>
      <c r="L8943" s="165">
        <v>0</v>
      </c>
    </row>
    <row r="8944" spans="1:12" s="148" customFormat="1" ht="24" customHeight="1" x14ac:dyDescent="0.15">
      <c r="A8944" s="593"/>
      <c r="B8944" s="161" t="s">
        <v>29</v>
      </c>
      <c r="C8944" s="162" t="s">
        <v>30</v>
      </c>
      <c r="D8944" s="162" t="s">
        <v>1893</v>
      </c>
      <c r="E8944" s="162" t="s">
        <v>1894</v>
      </c>
      <c r="F8944" s="592"/>
      <c r="G8944" s="592"/>
      <c r="H8944" s="591" t="s">
        <v>1895</v>
      </c>
      <c r="I8944" s="591"/>
      <c r="J8944" s="589" t="s">
        <v>1891</v>
      </c>
      <c r="K8944" s="589" t="s">
        <v>0</v>
      </c>
      <c r="L8944" s="590">
        <v>250</v>
      </c>
    </row>
    <row r="8945" spans="1:12" s="148" customFormat="1" ht="24" customHeight="1" x14ac:dyDescent="0.15">
      <c r="A8945" s="593"/>
      <c r="B8945" s="164" t="s">
        <v>2059</v>
      </c>
      <c r="C8945" s="164" t="s">
        <v>2001</v>
      </c>
      <c r="D8945" s="166">
        <v>43086</v>
      </c>
      <c r="E8945" s="164" t="s">
        <v>2002</v>
      </c>
      <c r="F8945" s="592"/>
      <c r="G8945" s="592"/>
      <c r="H8945" s="591"/>
      <c r="I8945" s="591"/>
      <c r="J8945" s="589"/>
      <c r="K8945" s="589"/>
      <c r="L8945" s="590"/>
    </row>
    <row r="8946" spans="1:12" s="148" customFormat="1" ht="24" customHeight="1" x14ac:dyDescent="0.15">
      <c r="A8946" s="593">
        <v>1699</v>
      </c>
      <c r="B8946" s="161" t="s">
        <v>20</v>
      </c>
      <c r="C8946" s="162" t="s">
        <v>21</v>
      </c>
      <c r="D8946" s="162" t="s">
        <v>1884</v>
      </c>
      <c r="E8946" s="162" t="s">
        <v>1885</v>
      </c>
      <c r="F8946" s="594" t="s">
        <v>14</v>
      </c>
      <c r="G8946" s="594"/>
      <c r="H8946" s="592"/>
      <c r="I8946" s="592"/>
      <c r="J8946" s="592"/>
      <c r="K8946" s="592"/>
      <c r="L8946" s="592"/>
    </row>
    <row r="8947" spans="1:12" s="148" customFormat="1" ht="26.25" customHeight="1" x14ac:dyDescent="0.15">
      <c r="A8947" s="593"/>
      <c r="B8947" s="589" t="s">
        <v>6640</v>
      </c>
      <c r="C8947" s="595" t="s">
        <v>6641</v>
      </c>
      <c r="D8947" s="596">
        <v>43018</v>
      </c>
      <c r="E8947" s="589" t="s">
        <v>4951</v>
      </c>
      <c r="F8947" s="589" t="s">
        <v>3820</v>
      </c>
      <c r="G8947" s="589"/>
      <c r="H8947" s="591" t="s">
        <v>1890</v>
      </c>
      <c r="I8947" s="591"/>
      <c r="J8947" s="164" t="s">
        <v>1891</v>
      </c>
      <c r="K8947" s="164" t="s">
        <v>0</v>
      </c>
      <c r="L8947" s="165">
        <v>453.22</v>
      </c>
    </row>
    <row r="8948" spans="1:12" s="148" customFormat="1" ht="228.75" customHeight="1" x14ac:dyDescent="0.15">
      <c r="A8948" s="593"/>
      <c r="B8948" s="589"/>
      <c r="C8948" s="595"/>
      <c r="D8948" s="596"/>
      <c r="E8948" s="589"/>
      <c r="F8948" s="589"/>
      <c r="G8948" s="589"/>
      <c r="H8948" s="591" t="s">
        <v>1892</v>
      </c>
      <c r="I8948" s="591"/>
      <c r="J8948" s="164" t="s">
        <v>1891</v>
      </c>
      <c r="K8948" s="164" t="s">
        <v>0</v>
      </c>
      <c r="L8948" s="165">
        <v>1052.26</v>
      </c>
    </row>
    <row r="8949" spans="1:12" s="148" customFormat="1" ht="24" customHeight="1" x14ac:dyDescent="0.15">
      <c r="A8949" s="593"/>
      <c r="B8949" s="161" t="s">
        <v>29</v>
      </c>
      <c r="C8949" s="162" t="s">
        <v>30</v>
      </c>
      <c r="D8949" s="162" t="s">
        <v>1893</v>
      </c>
      <c r="E8949" s="162" t="s">
        <v>1894</v>
      </c>
      <c r="F8949" s="592"/>
      <c r="G8949" s="592"/>
      <c r="H8949" s="591" t="s">
        <v>1895</v>
      </c>
      <c r="I8949" s="591"/>
      <c r="J8949" s="589" t="s">
        <v>1891</v>
      </c>
      <c r="K8949" s="589" t="s">
        <v>1891</v>
      </c>
      <c r="L8949" s="590">
        <v>0</v>
      </c>
    </row>
    <row r="8950" spans="1:12" s="148" customFormat="1" ht="34.5" customHeight="1" x14ac:dyDescent="0.15">
      <c r="A8950" s="593"/>
      <c r="B8950" s="164" t="s">
        <v>2388</v>
      </c>
      <c r="C8950" s="164" t="s">
        <v>3820</v>
      </c>
      <c r="D8950" s="166">
        <v>43025</v>
      </c>
      <c r="E8950" s="164" t="s">
        <v>6642</v>
      </c>
      <c r="F8950" s="592"/>
      <c r="G8950" s="592"/>
      <c r="H8950" s="591"/>
      <c r="I8950" s="591"/>
      <c r="J8950" s="589"/>
      <c r="K8950" s="589"/>
      <c r="L8950" s="590"/>
    </row>
    <row r="8951" spans="1:12" s="148" customFormat="1" ht="24" customHeight="1" x14ac:dyDescent="0.15">
      <c r="A8951" s="593">
        <v>1700</v>
      </c>
      <c r="B8951" s="161" t="s">
        <v>20</v>
      </c>
      <c r="C8951" s="162" t="s">
        <v>21</v>
      </c>
      <c r="D8951" s="162" t="s">
        <v>1884</v>
      </c>
      <c r="E8951" s="162" t="s">
        <v>1885</v>
      </c>
      <c r="F8951" s="594" t="s">
        <v>14</v>
      </c>
      <c r="G8951" s="594"/>
      <c r="H8951" s="592"/>
      <c r="I8951" s="592"/>
      <c r="J8951" s="592"/>
      <c r="K8951" s="592"/>
      <c r="L8951" s="592"/>
    </row>
    <row r="8952" spans="1:12" s="148" customFormat="1" ht="26.25" customHeight="1" x14ac:dyDescent="0.15">
      <c r="A8952" s="593"/>
      <c r="B8952" s="589" t="s">
        <v>6640</v>
      </c>
      <c r="C8952" s="595" t="s">
        <v>6643</v>
      </c>
      <c r="D8952" s="596">
        <v>43129</v>
      </c>
      <c r="E8952" s="589" t="s">
        <v>6644</v>
      </c>
      <c r="F8952" s="589" t="s">
        <v>3198</v>
      </c>
      <c r="G8952" s="589"/>
      <c r="H8952" s="591" t="s">
        <v>1890</v>
      </c>
      <c r="I8952" s="591"/>
      <c r="J8952" s="164" t="s">
        <v>1891</v>
      </c>
      <c r="K8952" s="164" t="s">
        <v>0</v>
      </c>
      <c r="L8952" s="165">
        <v>406.95</v>
      </c>
    </row>
    <row r="8953" spans="1:12" s="148" customFormat="1" ht="134.25" customHeight="1" x14ac:dyDescent="0.15">
      <c r="A8953" s="593"/>
      <c r="B8953" s="589"/>
      <c r="C8953" s="595"/>
      <c r="D8953" s="596"/>
      <c r="E8953" s="589"/>
      <c r="F8953" s="589"/>
      <c r="G8953" s="589"/>
      <c r="H8953" s="591" t="s">
        <v>1892</v>
      </c>
      <c r="I8953" s="591"/>
      <c r="J8953" s="164" t="s">
        <v>1891</v>
      </c>
      <c r="K8953" s="164" t="s">
        <v>0</v>
      </c>
      <c r="L8953" s="165">
        <v>195.72</v>
      </c>
    </row>
    <row r="8954" spans="1:12" s="148" customFormat="1" ht="24" customHeight="1" x14ac:dyDescent="0.15">
      <c r="A8954" s="593"/>
      <c r="B8954" s="161" t="s">
        <v>29</v>
      </c>
      <c r="C8954" s="162" t="s">
        <v>30</v>
      </c>
      <c r="D8954" s="162" t="s">
        <v>1893</v>
      </c>
      <c r="E8954" s="162" t="s">
        <v>1894</v>
      </c>
      <c r="F8954" s="592"/>
      <c r="G8954" s="592"/>
      <c r="H8954" s="591" t="s">
        <v>1895</v>
      </c>
      <c r="I8954" s="591"/>
      <c r="J8954" s="589" t="s">
        <v>1891</v>
      </c>
      <c r="K8954" s="589" t="s">
        <v>0</v>
      </c>
      <c r="L8954" s="590">
        <v>75</v>
      </c>
    </row>
    <row r="8955" spans="1:12" s="148" customFormat="1" ht="34.5" customHeight="1" x14ac:dyDescent="0.15">
      <c r="A8955" s="593"/>
      <c r="B8955" s="164" t="s">
        <v>2388</v>
      </c>
      <c r="C8955" s="164" t="s">
        <v>3198</v>
      </c>
      <c r="D8955" s="166">
        <v>43131</v>
      </c>
      <c r="E8955" s="164" t="s">
        <v>2006</v>
      </c>
      <c r="F8955" s="592"/>
      <c r="G8955" s="592"/>
      <c r="H8955" s="591"/>
      <c r="I8955" s="591"/>
      <c r="J8955" s="589"/>
      <c r="K8955" s="589"/>
      <c r="L8955" s="590"/>
    </row>
    <row r="8956" spans="1:12" s="148" customFormat="1" ht="24" customHeight="1" x14ac:dyDescent="0.15">
      <c r="A8956" s="593">
        <v>1701</v>
      </c>
      <c r="B8956" s="161" t="s">
        <v>20</v>
      </c>
      <c r="C8956" s="162" t="s">
        <v>21</v>
      </c>
      <c r="D8956" s="162" t="s">
        <v>1884</v>
      </c>
      <c r="E8956" s="162" t="s">
        <v>1885</v>
      </c>
      <c r="F8956" s="594" t="s">
        <v>14</v>
      </c>
      <c r="G8956" s="594"/>
      <c r="H8956" s="592"/>
      <c r="I8956" s="592"/>
      <c r="J8956" s="592"/>
      <c r="K8956" s="592"/>
      <c r="L8956" s="592"/>
    </row>
    <row r="8957" spans="1:12" s="148" customFormat="1" ht="26.25" customHeight="1" x14ac:dyDescent="0.15">
      <c r="A8957" s="593"/>
      <c r="B8957" s="589" t="s">
        <v>6640</v>
      </c>
      <c r="C8957" s="595" t="s">
        <v>6645</v>
      </c>
      <c r="D8957" s="596">
        <v>43186</v>
      </c>
      <c r="E8957" s="589" t="s">
        <v>4029</v>
      </c>
      <c r="F8957" s="589" t="s">
        <v>2943</v>
      </c>
      <c r="G8957" s="589"/>
      <c r="H8957" s="591" t="s">
        <v>1890</v>
      </c>
      <c r="I8957" s="591"/>
      <c r="J8957" s="164" t="s">
        <v>1891</v>
      </c>
      <c r="K8957" s="164" t="s">
        <v>0</v>
      </c>
      <c r="L8957" s="165">
        <v>304</v>
      </c>
    </row>
    <row r="8958" spans="1:12" s="148" customFormat="1" ht="155.25" customHeight="1" x14ac:dyDescent="0.15">
      <c r="A8958" s="593"/>
      <c r="B8958" s="589"/>
      <c r="C8958" s="595"/>
      <c r="D8958" s="596"/>
      <c r="E8958" s="589"/>
      <c r="F8958" s="589"/>
      <c r="G8958" s="589"/>
      <c r="H8958" s="591" t="s">
        <v>1892</v>
      </c>
      <c r="I8958" s="591"/>
      <c r="J8958" s="164" t="s">
        <v>1891</v>
      </c>
      <c r="K8958" s="164" t="s">
        <v>1891</v>
      </c>
      <c r="L8958" s="165">
        <v>0</v>
      </c>
    </row>
    <row r="8959" spans="1:12" s="148" customFormat="1" ht="24" customHeight="1" x14ac:dyDescent="0.15">
      <c r="A8959" s="593"/>
      <c r="B8959" s="161" t="s">
        <v>29</v>
      </c>
      <c r="C8959" s="162" t="s">
        <v>30</v>
      </c>
      <c r="D8959" s="162" t="s">
        <v>1893</v>
      </c>
      <c r="E8959" s="162" t="s">
        <v>1894</v>
      </c>
      <c r="F8959" s="592"/>
      <c r="G8959" s="592"/>
      <c r="H8959" s="591" t="s">
        <v>1895</v>
      </c>
      <c r="I8959" s="591"/>
      <c r="J8959" s="589" t="s">
        <v>1891</v>
      </c>
      <c r="K8959" s="589" t="s">
        <v>1891</v>
      </c>
      <c r="L8959" s="590">
        <v>0</v>
      </c>
    </row>
    <row r="8960" spans="1:12" s="148" customFormat="1" ht="34.5" customHeight="1" x14ac:dyDescent="0.15">
      <c r="A8960" s="593"/>
      <c r="B8960" s="164" t="s">
        <v>2388</v>
      </c>
      <c r="C8960" s="164" t="s">
        <v>2943</v>
      </c>
      <c r="D8960" s="166">
        <v>43188</v>
      </c>
      <c r="E8960" s="164" t="s">
        <v>4975</v>
      </c>
      <c r="F8960" s="592"/>
      <c r="G8960" s="592"/>
      <c r="H8960" s="591"/>
      <c r="I8960" s="591"/>
      <c r="J8960" s="589"/>
      <c r="K8960" s="589"/>
      <c r="L8960" s="590"/>
    </row>
    <row r="8961" spans="1:12" s="148" customFormat="1" ht="24" customHeight="1" x14ac:dyDescent="0.15">
      <c r="A8961" s="593">
        <v>1702</v>
      </c>
      <c r="B8961" s="161" t="s">
        <v>20</v>
      </c>
      <c r="C8961" s="162" t="s">
        <v>21</v>
      </c>
      <c r="D8961" s="162" t="s">
        <v>1884</v>
      </c>
      <c r="E8961" s="162" t="s">
        <v>1885</v>
      </c>
      <c r="F8961" s="594" t="s">
        <v>14</v>
      </c>
      <c r="G8961" s="594"/>
      <c r="H8961" s="592"/>
      <c r="I8961" s="592"/>
      <c r="J8961" s="592"/>
      <c r="K8961" s="592"/>
      <c r="L8961" s="592"/>
    </row>
    <row r="8962" spans="1:12" s="148" customFormat="1" ht="26.25" customHeight="1" x14ac:dyDescent="0.15">
      <c r="A8962" s="593"/>
      <c r="B8962" s="589" t="s">
        <v>6646</v>
      </c>
      <c r="C8962" s="595" t="s">
        <v>6647</v>
      </c>
      <c r="D8962" s="596">
        <v>43132</v>
      </c>
      <c r="E8962" s="589" t="s">
        <v>2382</v>
      </c>
      <c r="F8962" s="589" t="s">
        <v>6648</v>
      </c>
      <c r="G8962" s="589"/>
      <c r="H8962" s="591" t="s">
        <v>1890</v>
      </c>
      <c r="I8962" s="591"/>
      <c r="J8962" s="164" t="s">
        <v>1891</v>
      </c>
      <c r="K8962" s="164" t="s">
        <v>0</v>
      </c>
      <c r="L8962" s="165">
        <v>409</v>
      </c>
    </row>
    <row r="8963" spans="1:12" s="148" customFormat="1" ht="123.75" customHeight="1" x14ac:dyDescent="0.15">
      <c r="A8963" s="593"/>
      <c r="B8963" s="589"/>
      <c r="C8963" s="595"/>
      <c r="D8963" s="596"/>
      <c r="E8963" s="589"/>
      <c r="F8963" s="589"/>
      <c r="G8963" s="589"/>
      <c r="H8963" s="591" t="s">
        <v>1892</v>
      </c>
      <c r="I8963" s="591"/>
      <c r="J8963" s="164" t="s">
        <v>1891</v>
      </c>
      <c r="K8963" s="164" t="s">
        <v>0</v>
      </c>
      <c r="L8963" s="165">
        <v>213.61</v>
      </c>
    </row>
    <row r="8964" spans="1:12" s="148" customFormat="1" ht="24" customHeight="1" x14ac:dyDescent="0.15">
      <c r="A8964" s="593"/>
      <c r="B8964" s="161" t="s">
        <v>29</v>
      </c>
      <c r="C8964" s="162" t="s">
        <v>30</v>
      </c>
      <c r="D8964" s="162" t="s">
        <v>1893</v>
      </c>
      <c r="E8964" s="162" t="s">
        <v>1894</v>
      </c>
      <c r="F8964" s="592"/>
      <c r="G8964" s="592"/>
      <c r="H8964" s="591" t="s">
        <v>1895</v>
      </c>
      <c r="I8964" s="591"/>
      <c r="J8964" s="589" t="s">
        <v>1891</v>
      </c>
      <c r="K8964" s="589" t="s">
        <v>1891</v>
      </c>
      <c r="L8964" s="590">
        <v>0</v>
      </c>
    </row>
    <row r="8965" spans="1:12" s="148" customFormat="1" ht="24" customHeight="1" x14ac:dyDescent="0.15">
      <c r="A8965" s="593"/>
      <c r="B8965" s="164" t="s">
        <v>2059</v>
      </c>
      <c r="C8965" s="164" t="s">
        <v>6648</v>
      </c>
      <c r="D8965" s="166">
        <v>43134</v>
      </c>
      <c r="E8965" s="164" t="s">
        <v>4127</v>
      </c>
      <c r="F8965" s="592"/>
      <c r="G8965" s="592"/>
      <c r="H8965" s="591"/>
      <c r="I8965" s="591"/>
      <c r="J8965" s="589"/>
      <c r="K8965" s="589"/>
      <c r="L8965" s="590"/>
    </row>
    <row r="8966" spans="1:12" s="148" customFormat="1" ht="24" customHeight="1" x14ac:dyDescent="0.15">
      <c r="A8966" s="593">
        <v>1703</v>
      </c>
      <c r="B8966" s="161" t="s">
        <v>20</v>
      </c>
      <c r="C8966" s="162" t="s">
        <v>21</v>
      </c>
      <c r="D8966" s="162" t="s">
        <v>1884</v>
      </c>
      <c r="E8966" s="162" t="s">
        <v>1885</v>
      </c>
      <c r="F8966" s="594" t="s">
        <v>14</v>
      </c>
      <c r="G8966" s="594"/>
      <c r="H8966" s="592"/>
      <c r="I8966" s="592"/>
      <c r="J8966" s="592"/>
      <c r="K8966" s="592"/>
      <c r="L8966" s="592"/>
    </row>
    <row r="8967" spans="1:12" s="148" customFormat="1" ht="26.25" customHeight="1" x14ac:dyDescent="0.15">
      <c r="A8967" s="593"/>
      <c r="B8967" s="589" t="s">
        <v>6649</v>
      </c>
      <c r="C8967" s="595" t="s">
        <v>6650</v>
      </c>
      <c r="D8967" s="596">
        <v>43017</v>
      </c>
      <c r="E8967" s="589" t="s">
        <v>2057</v>
      </c>
      <c r="F8967" s="589" t="s">
        <v>2058</v>
      </c>
      <c r="G8967" s="589"/>
      <c r="H8967" s="591" t="s">
        <v>1890</v>
      </c>
      <c r="I8967" s="591"/>
      <c r="J8967" s="164" t="s">
        <v>1891</v>
      </c>
      <c r="K8967" s="164" t="s">
        <v>0</v>
      </c>
      <c r="L8967" s="165">
        <v>141.27000000000001</v>
      </c>
    </row>
    <row r="8968" spans="1:12" s="148" customFormat="1" ht="144.75" customHeight="1" x14ac:dyDescent="0.15">
      <c r="A8968" s="593"/>
      <c r="B8968" s="589"/>
      <c r="C8968" s="595"/>
      <c r="D8968" s="596"/>
      <c r="E8968" s="589"/>
      <c r="F8968" s="589"/>
      <c r="G8968" s="589"/>
      <c r="H8968" s="591" t="s">
        <v>1892</v>
      </c>
      <c r="I8968" s="591"/>
      <c r="J8968" s="164" t="s">
        <v>1891</v>
      </c>
      <c r="K8968" s="164" t="s">
        <v>0</v>
      </c>
      <c r="L8968" s="165">
        <v>525</v>
      </c>
    </row>
    <row r="8969" spans="1:12" s="148" customFormat="1" ht="24" customHeight="1" x14ac:dyDescent="0.15">
      <c r="A8969" s="593"/>
      <c r="B8969" s="161" t="s">
        <v>29</v>
      </c>
      <c r="C8969" s="162" t="s">
        <v>30</v>
      </c>
      <c r="D8969" s="162" t="s">
        <v>1893</v>
      </c>
      <c r="E8969" s="162" t="s">
        <v>1894</v>
      </c>
      <c r="F8969" s="592"/>
      <c r="G8969" s="592"/>
      <c r="H8969" s="591" t="s">
        <v>1895</v>
      </c>
      <c r="I8969" s="591"/>
      <c r="J8969" s="589" t="s">
        <v>1891</v>
      </c>
      <c r="K8969" s="589" t="s">
        <v>0</v>
      </c>
      <c r="L8969" s="590">
        <v>100</v>
      </c>
    </row>
    <row r="8970" spans="1:12" s="148" customFormat="1" ht="24" customHeight="1" x14ac:dyDescent="0.15">
      <c r="A8970" s="593"/>
      <c r="B8970" s="164" t="s">
        <v>2059</v>
      </c>
      <c r="C8970" s="164" t="s">
        <v>2058</v>
      </c>
      <c r="D8970" s="166">
        <v>43018</v>
      </c>
      <c r="E8970" s="164" t="s">
        <v>4479</v>
      </c>
      <c r="F8970" s="592"/>
      <c r="G8970" s="592"/>
      <c r="H8970" s="591"/>
      <c r="I8970" s="591"/>
      <c r="J8970" s="589"/>
      <c r="K8970" s="589"/>
      <c r="L8970" s="590"/>
    </row>
    <row r="8971" spans="1:12" s="148" customFormat="1" ht="24" customHeight="1" x14ac:dyDescent="0.15">
      <c r="A8971" s="593">
        <v>1704</v>
      </c>
      <c r="B8971" s="161" t="s">
        <v>20</v>
      </c>
      <c r="C8971" s="162" t="s">
        <v>21</v>
      </c>
      <c r="D8971" s="162" t="s">
        <v>1884</v>
      </c>
      <c r="E8971" s="162" t="s">
        <v>1885</v>
      </c>
      <c r="F8971" s="594" t="s">
        <v>14</v>
      </c>
      <c r="G8971" s="594"/>
      <c r="H8971" s="592"/>
      <c r="I8971" s="592"/>
      <c r="J8971" s="592"/>
      <c r="K8971" s="592"/>
      <c r="L8971" s="592"/>
    </row>
    <row r="8972" spans="1:12" s="148" customFormat="1" ht="26.25" customHeight="1" x14ac:dyDescent="0.15">
      <c r="A8972" s="593"/>
      <c r="B8972" s="589" t="s">
        <v>6649</v>
      </c>
      <c r="C8972" s="595" t="s">
        <v>6651</v>
      </c>
      <c r="D8972" s="596">
        <v>43049</v>
      </c>
      <c r="E8972" s="589" t="s">
        <v>2073</v>
      </c>
      <c r="F8972" s="589" t="s">
        <v>2724</v>
      </c>
      <c r="G8972" s="589"/>
      <c r="H8972" s="591" t="s">
        <v>1890</v>
      </c>
      <c r="I8972" s="591"/>
      <c r="J8972" s="164" t="s">
        <v>1891</v>
      </c>
      <c r="K8972" s="164" t="s">
        <v>0</v>
      </c>
      <c r="L8972" s="165">
        <v>975</v>
      </c>
    </row>
    <row r="8973" spans="1:12" s="148" customFormat="1" ht="239.25" customHeight="1" x14ac:dyDescent="0.15">
      <c r="A8973" s="593"/>
      <c r="B8973" s="589"/>
      <c r="C8973" s="595"/>
      <c r="D8973" s="596"/>
      <c r="E8973" s="589"/>
      <c r="F8973" s="589"/>
      <c r="G8973" s="589"/>
      <c r="H8973" s="591" t="s">
        <v>1892</v>
      </c>
      <c r="I8973" s="591"/>
      <c r="J8973" s="164" t="s">
        <v>1891</v>
      </c>
      <c r="K8973" s="164" t="s">
        <v>1891</v>
      </c>
      <c r="L8973" s="165">
        <v>0</v>
      </c>
    </row>
    <row r="8974" spans="1:12" s="148" customFormat="1" ht="24" customHeight="1" x14ac:dyDescent="0.15">
      <c r="A8974" s="593"/>
      <c r="B8974" s="161" t="s">
        <v>29</v>
      </c>
      <c r="C8974" s="162" t="s">
        <v>30</v>
      </c>
      <c r="D8974" s="162" t="s">
        <v>1893</v>
      </c>
      <c r="E8974" s="162" t="s">
        <v>1894</v>
      </c>
      <c r="F8974" s="592"/>
      <c r="G8974" s="592"/>
      <c r="H8974" s="591" t="s">
        <v>1895</v>
      </c>
      <c r="I8974" s="591"/>
      <c r="J8974" s="589" t="s">
        <v>1891</v>
      </c>
      <c r="K8974" s="589" t="s">
        <v>0</v>
      </c>
      <c r="L8974" s="590">
        <v>400</v>
      </c>
    </row>
    <row r="8975" spans="1:12" s="148" customFormat="1" ht="24" customHeight="1" x14ac:dyDescent="0.15">
      <c r="A8975" s="593"/>
      <c r="B8975" s="164" t="s">
        <v>2059</v>
      </c>
      <c r="C8975" s="164" t="s">
        <v>2724</v>
      </c>
      <c r="D8975" s="166">
        <v>43057</v>
      </c>
      <c r="E8975" s="164" t="s">
        <v>2725</v>
      </c>
      <c r="F8975" s="592"/>
      <c r="G8975" s="592"/>
      <c r="H8975" s="591"/>
      <c r="I8975" s="591"/>
      <c r="J8975" s="589"/>
      <c r="K8975" s="589"/>
      <c r="L8975" s="590"/>
    </row>
    <row r="8976" spans="1:12" s="148" customFormat="1" ht="24" customHeight="1" x14ac:dyDescent="0.15">
      <c r="A8976" s="593">
        <v>1705</v>
      </c>
      <c r="B8976" s="161" t="s">
        <v>20</v>
      </c>
      <c r="C8976" s="162" t="s">
        <v>21</v>
      </c>
      <c r="D8976" s="162" t="s">
        <v>1884</v>
      </c>
      <c r="E8976" s="162" t="s">
        <v>1885</v>
      </c>
      <c r="F8976" s="594" t="s">
        <v>14</v>
      </c>
      <c r="G8976" s="594"/>
      <c r="H8976" s="592"/>
      <c r="I8976" s="592"/>
      <c r="J8976" s="592"/>
      <c r="K8976" s="592"/>
      <c r="L8976" s="592"/>
    </row>
    <row r="8977" spans="1:12" s="148" customFormat="1" ht="26.25" customHeight="1" x14ac:dyDescent="0.15">
      <c r="A8977" s="593"/>
      <c r="B8977" s="589" t="s">
        <v>6649</v>
      </c>
      <c r="C8977" s="595" t="s">
        <v>6652</v>
      </c>
      <c r="D8977" s="596">
        <v>43072</v>
      </c>
      <c r="E8977" s="589" t="s">
        <v>2404</v>
      </c>
      <c r="F8977" s="589" t="s">
        <v>2886</v>
      </c>
      <c r="G8977" s="589"/>
      <c r="H8977" s="591" t="s">
        <v>1890</v>
      </c>
      <c r="I8977" s="591"/>
      <c r="J8977" s="164" t="s">
        <v>1891</v>
      </c>
      <c r="K8977" s="164" t="s">
        <v>0</v>
      </c>
      <c r="L8977" s="165">
        <v>228</v>
      </c>
    </row>
    <row r="8978" spans="1:12" s="148" customFormat="1" ht="408.95" customHeight="1" x14ac:dyDescent="0.15">
      <c r="A8978" s="593"/>
      <c r="B8978" s="589"/>
      <c r="C8978" s="595"/>
      <c r="D8978" s="596"/>
      <c r="E8978" s="589"/>
      <c r="F8978" s="589"/>
      <c r="G8978" s="589"/>
      <c r="H8978" s="591" t="s">
        <v>1892</v>
      </c>
      <c r="I8978" s="591"/>
      <c r="J8978" s="589" t="s">
        <v>1891</v>
      </c>
      <c r="K8978" s="589" t="s">
        <v>0</v>
      </c>
      <c r="L8978" s="590">
        <v>1613.6</v>
      </c>
    </row>
    <row r="8979" spans="1:12" s="148" customFormat="1" ht="82.35" customHeight="1" x14ac:dyDescent="0.15">
      <c r="A8979" s="593"/>
      <c r="B8979" s="589"/>
      <c r="C8979" s="595"/>
      <c r="D8979" s="596"/>
      <c r="E8979" s="589"/>
      <c r="F8979" s="589"/>
      <c r="G8979" s="589"/>
      <c r="H8979" s="591"/>
      <c r="I8979" s="591"/>
      <c r="J8979" s="589"/>
      <c r="K8979" s="589"/>
      <c r="L8979" s="590"/>
    </row>
    <row r="8980" spans="1:12" s="148" customFormat="1" ht="24" customHeight="1" x14ac:dyDescent="0.15">
      <c r="A8980" s="593"/>
      <c r="B8980" s="161" t="s">
        <v>29</v>
      </c>
      <c r="C8980" s="162" t="s">
        <v>30</v>
      </c>
      <c r="D8980" s="162" t="s">
        <v>1893</v>
      </c>
      <c r="E8980" s="162" t="s">
        <v>1894</v>
      </c>
      <c r="F8980" s="592"/>
      <c r="G8980" s="592"/>
      <c r="H8980" s="591" t="s">
        <v>1895</v>
      </c>
      <c r="I8980" s="591"/>
      <c r="J8980" s="589" t="s">
        <v>1891</v>
      </c>
      <c r="K8980" s="589" t="s">
        <v>0</v>
      </c>
      <c r="L8980" s="590">
        <v>850</v>
      </c>
    </row>
    <row r="8981" spans="1:12" s="148" customFormat="1" ht="24" customHeight="1" x14ac:dyDescent="0.15">
      <c r="A8981" s="593"/>
      <c r="B8981" s="164" t="s">
        <v>2059</v>
      </c>
      <c r="C8981" s="164" t="s">
        <v>2886</v>
      </c>
      <c r="D8981" s="166">
        <v>43079</v>
      </c>
      <c r="E8981" s="164" t="s">
        <v>4124</v>
      </c>
      <c r="F8981" s="592"/>
      <c r="G8981" s="592"/>
      <c r="H8981" s="591"/>
      <c r="I8981" s="591"/>
      <c r="J8981" s="589"/>
      <c r="K8981" s="589"/>
      <c r="L8981" s="590"/>
    </row>
    <row r="8982" spans="1:12" s="148" customFormat="1" ht="24" customHeight="1" x14ac:dyDescent="0.15">
      <c r="A8982" s="593">
        <v>1706</v>
      </c>
      <c r="B8982" s="161" t="s">
        <v>20</v>
      </c>
      <c r="C8982" s="162" t="s">
        <v>21</v>
      </c>
      <c r="D8982" s="162" t="s">
        <v>1884</v>
      </c>
      <c r="E8982" s="162" t="s">
        <v>1885</v>
      </c>
      <c r="F8982" s="594" t="s">
        <v>14</v>
      </c>
      <c r="G8982" s="594"/>
      <c r="H8982" s="592"/>
      <c r="I8982" s="592"/>
      <c r="J8982" s="592"/>
      <c r="K8982" s="592"/>
      <c r="L8982" s="592"/>
    </row>
    <row r="8983" spans="1:12" s="148" customFormat="1" ht="26.25" customHeight="1" x14ac:dyDescent="0.15">
      <c r="A8983" s="593"/>
      <c r="B8983" s="589" t="s">
        <v>6649</v>
      </c>
      <c r="C8983" s="595" t="s">
        <v>6652</v>
      </c>
      <c r="D8983" s="596">
        <v>43072</v>
      </c>
      <c r="E8983" s="589" t="s">
        <v>2404</v>
      </c>
      <c r="F8983" s="589" t="s">
        <v>2837</v>
      </c>
      <c r="G8983" s="589"/>
      <c r="H8983" s="591" t="s">
        <v>1890</v>
      </c>
      <c r="I8983" s="591"/>
      <c r="J8983" s="164" t="s">
        <v>1891</v>
      </c>
      <c r="K8983" s="164" t="s">
        <v>0</v>
      </c>
      <c r="L8983" s="165">
        <v>309.3</v>
      </c>
    </row>
    <row r="8984" spans="1:12" s="148" customFormat="1" ht="408.95" customHeight="1" x14ac:dyDescent="0.15">
      <c r="A8984" s="593"/>
      <c r="B8984" s="589"/>
      <c r="C8984" s="595"/>
      <c r="D8984" s="596"/>
      <c r="E8984" s="589"/>
      <c r="F8984" s="589"/>
      <c r="G8984" s="589"/>
      <c r="H8984" s="591" t="s">
        <v>1892</v>
      </c>
      <c r="I8984" s="591"/>
      <c r="J8984" s="589" t="s">
        <v>1891</v>
      </c>
      <c r="K8984" s="589" t="s">
        <v>1891</v>
      </c>
      <c r="L8984" s="590">
        <v>0</v>
      </c>
    </row>
    <row r="8985" spans="1:12" s="148" customFormat="1" ht="82.35" customHeight="1" x14ac:dyDescent="0.15">
      <c r="A8985" s="593"/>
      <c r="B8985" s="589"/>
      <c r="C8985" s="595"/>
      <c r="D8985" s="596"/>
      <c r="E8985" s="589"/>
      <c r="F8985" s="589"/>
      <c r="G8985" s="589"/>
      <c r="H8985" s="591"/>
      <c r="I8985" s="591"/>
      <c r="J8985" s="589"/>
      <c r="K8985" s="589"/>
      <c r="L8985" s="590"/>
    </row>
    <row r="8986" spans="1:12" s="148" customFormat="1" ht="24" customHeight="1" x14ac:dyDescent="0.15">
      <c r="A8986" s="593"/>
      <c r="B8986" s="161" t="s">
        <v>29</v>
      </c>
      <c r="C8986" s="162" t="s">
        <v>30</v>
      </c>
      <c r="D8986" s="162" t="s">
        <v>1893</v>
      </c>
      <c r="E8986" s="162" t="s">
        <v>1894</v>
      </c>
      <c r="F8986" s="592"/>
      <c r="G8986" s="592"/>
      <c r="H8986" s="591" t="s">
        <v>1895</v>
      </c>
      <c r="I8986" s="591"/>
      <c r="J8986" s="589" t="s">
        <v>1891</v>
      </c>
      <c r="K8986" s="589" t="s">
        <v>0</v>
      </c>
      <c r="L8986" s="590">
        <v>275</v>
      </c>
    </row>
    <row r="8987" spans="1:12" s="148" customFormat="1" ht="24" customHeight="1" x14ac:dyDescent="0.15">
      <c r="A8987" s="593"/>
      <c r="B8987" s="164" t="s">
        <v>2059</v>
      </c>
      <c r="C8987" s="164" t="s">
        <v>2837</v>
      </c>
      <c r="D8987" s="166">
        <v>43079</v>
      </c>
      <c r="E8987" s="164" t="s">
        <v>4124</v>
      </c>
      <c r="F8987" s="592"/>
      <c r="G8987" s="592"/>
      <c r="H8987" s="591"/>
      <c r="I8987" s="591"/>
      <c r="J8987" s="589"/>
      <c r="K8987" s="589"/>
      <c r="L8987" s="590"/>
    </row>
    <row r="8988" spans="1:12" s="148" customFormat="1" ht="24" customHeight="1" x14ac:dyDescent="0.15">
      <c r="A8988" s="593">
        <v>1707</v>
      </c>
      <c r="B8988" s="161" t="s">
        <v>20</v>
      </c>
      <c r="C8988" s="162" t="s">
        <v>21</v>
      </c>
      <c r="D8988" s="162" t="s">
        <v>1884</v>
      </c>
      <c r="E8988" s="162" t="s">
        <v>1885</v>
      </c>
      <c r="F8988" s="594" t="s">
        <v>14</v>
      </c>
      <c r="G8988" s="594"/>
      <c r="H8988" s="592"/>
      <c r="I8988" s="592"/>
      <c r="J8988" s="592"/>
      <c r="K8988" s="592"/>
      <c r="L8988" s="592"/>
    </row>
    <row r="8989" spans="1:12" s="148" customFormat="1" ht="26.25" customHeight="1" x14ac:dyDescent="0.15">
      <c r="A8989" s="593"/>
      <c r="B8989" s="589" t="s">
        <v>6653</v>
      </c>
      <c r="C8989" s="595" t="s">
        <v>6654</v>
      </c>
      <c r="D8989" s="596">
        <v>43039</v>
      </c>
      <c r="E8989" s="589" t="s">
        <v>6655</v>
      </c>
      <c r="F8989" s="589" t="s">
        <v>6656</v>
      </c>
      <c r="G8989" s="589"/>
      <c r="H8989" s="591" t="s">
        <v>1890</v>
      </c>
      <c r="I8989" s="591"/>
      <c r="J8989" s="164" t="s">
        <v>1891</v>
      </c>
      <c r="K8989" s="164" t="s">
        <v>0</v>
      </c>
      <c r="L8989" s="165">
        <v>522</v>
      </c>
    </row>
    <row r="8990" spans="1:12" s="148" customFormat="1" ht="260.25" customHeight="1" x14ac:dyDescent="0.15">
      <c r="A8990" s="593"/>
      <c r="B8990" s="589"/>
      <c r="C8990" s="595"/>
      <c r="D8990" s="596"/>
      <c r="E8990" s="589"/>
      <c r="F8990" s="589"/>
      <c r="G8990" s="589"/>
      <c r="H8990" s="591" t="s">
        <v>1892</v>
      </c>
      <c r="I8990" s="591"/>
      <c r="J8990" s="164" t="s">
        <v>1891</v>
      </c>
      <c r="K8990" s="164" t="s">
        <v>0</v>
      </c>
      <c r="L8990" s="165">
        <v>404.6</v>
      </c>
    </row>
    <row r="8991" spans="1:12" s="148" customFormat="1" ht="24" customHeight="1" x14ac:dyDescent="0.15">
      <c r="A8991" s="593"/>
      <c r="B8991" s="161" t="s">
        <v>29</v>
      </c>
      <c r="C8991" s="162" t="s">
        <v>30</v>
      </c>
      <c r="D8991" s="162" t="s">
        <v>1893</v>
      </c>
      <c r="E8991" s="162" t="s">
        <v>1894</v>
      </c>
      <c r="F8991" s="592"/>
      <c r="G8991" s="592"/>
      <c r="H8991" s="591" t="s">
        <v>1895</v>
      </c>
      <c r="I8991" s="591"/>
      <c r="J8991" s="589" t="s">
        <v>1891</v>
      </c>
      <c r="K8991" s="589" t="s">
        <v>1891</v>
      </c>
      <c r="L8991" s="590">
        <v>0</v>
      </c>
    </row>
    <row r="8992" spans="1:12" s="148" customFormat="1" ht="24" customHeight="1" x14ac:dyDescent="0.15">
      <c r="A8992" s="593"/>
      <c r="B8992" s="164" t="s">
        <v>2059</v>
      </c>
      <c r="C8992" s="164" t="s">
        <v>6656</v>
      </c>
      <c r="D8992" s="166">
        <v>43041</v>
      </c>
      <c r="E8992" s="164" t="s">
        <v>2166</v>
      </c>
      <c r="F8992" s="592"/>
      <c r="G8992" s="592"/>
      <c r="H8992" s="591"/>
      <c r="I8992" s="591"/>
      <c r="J8992" s="589"/>
      <c r="K8992" s="589"/>
      <c r="L8992" s="590"/>
    </row>
    <row r="8993" spans="1:12" s="148" customFormat="1" ht="24" customHeight="1" x14ac:dyDescent="0.15">
      <c r="A8993" s="593">
        <v>1708</v>
      </c>
      <c r="B8993" s="161" t="s">
        <v>20</v>
      </c>
      <c r="C8993" s="162" t="s">
        <v>21</v>
      </c>
      <c r="D8993" s="162" t="s">
        <v>1884</v>
      </c>
      <c r="E8993" s="162" t="s">
        <v>1885</v>
      </c>
      <c r="F8993" s="594" t="s">
        <v>14</v>
      </c>
      <c r="G8993" s="594"/>
      <c r="H8993" s="592"/>
      <c r="I8993" s="592"/>
      <c r="J8993" s="592"/>
      <c r="K8993" s="592"/>
      <c r="L8993" s="592"/>
    </row>
    <row r="8994" spans="1:12" s="148" customFormat="1" ht="26.25" customHeight="1" x14ac:dyDescent="0.15">
      <c r="A8994" s="593"/>
      <c r="B8994" s="589" t="s">
        <v>6657</v>
      </c>
      <c r="C8994" s="595" t="s">
        <v>6658</v>
      </c>
      <c r="D8994" s="596">
        <v>43082</v>
      </c>
      <c r="E8994" s="589" t="s">
        <v>2262</v>
      </c>
      <c r="F8994" s="589" t="s">
        <v>104</v>
      </c>
      <c r="G8994" s="589"/>
      <c r="H8994" s="591" t="s">
        <v>1890</v>
      </c>
      <c r="I8994" s="591"/>
      <c r="J8994" s="164" t="s">
        <v>1891</v>
      </c>
      <c r="K8994" s="164" t="s">
        <v>0</v>
      </c>
      <c r="L8994" s="165">
        <v>600</v>
      </c>
    </row>
    <row r="8995" spans="1:12" s="148" customFormat="1" ht="228.75" customHeight="1" x14ac:dyDescent="0.15">
      <c r="A8995" s="593"/>
      <c r="B8995" s="589"/>
      <c r="C8995" s="595"/>
      <c r="D8995" s="596"/>
      <c r="E8995" s="589"/>
      <c r="F8995" s="589"/>
      <c r="G8995" s="589"/>
      <c r="H8995" s="591" t="s">
        <v>1892</v>
      </c>
      <c r="I8995" s="591"/>
      <c r="J8995" s="164" t="s">
        <v>1891</v>
      </c>
      <c r="K8995" s="164" t="s">
        <v>0</v>
      </c>
      <c r="L8995" s="165">
        <v>511.66</v>
      </c>
    </row>
    <row r="8996" spans="1:12" s="148" customFormat="1" ht="24" customHeight="1" x14ac:dyDescent="0.15">
      <c r="A8996" s="593"/>
      <c r="B8996" s="161" t="s">
        <v>29</v>
      </c>
      <c r="C8996" s="162" t="s">
        <v>30</v>
      </c>
      <c r="D8996" s="162" t="s">
        <v>1893</v>
      </c>
      <c r="E8996" s="162" t="s">
        <v>1894</v>
      </c>
      <c r="F8996" s="592"/>
      <c r="G8996" s="592"/>
      <c r="H8996" s="591" t="s">
        <v>1895</v>
      </c>
      <c r="I8996" s="591"/>
      <c r="J8996" s="589" t="s">
        <v>1891</v>
      </c>
      <c r="K8996" s="589" t="s">
        <v>1891</v>
      </c>
      <c r="L8996" s="590">
        <v>0</v>
      </c>
    </row>
    <row r="8997" spans="1:12" s="148" customFormat="1" ht="24" customHeight="1" x14ac:dyDescent="0.15">
      <c r="A8997" s="593"/>
      <c r="B8997" s="164" t="s">
        <v>3044</v>
      </c>
      <c r="C8997" s="164" t="s">
        <v>104</v>
      </c>
      <c r="D8997" s="166">
        <v>43086</v>
      </c>
      <c r="E8997" s="164" t="s">
        <v>2002</v>
      </c>
      <c r="F8997" s="592"/>
      <c r="G8997" s="592"/>
      <c r="H8997" s="591"/>
      <c r="I8997" s="591"/>
      <c r="J8997" s="589"/>
      <c r="K8997" s="589"/>
      <c r="L8997" s="590"/>
    </row>
    <row r="8998" spans="1:12" s="148" customFormat="1" ht="24" customHeight="1" x14ac:dyDescent="0.15">
      <c r="A8998" s="593">
        <v>1709</v>
      </c>
      <c r="B8998" s="161" t="s">
        <v>20</v>
      </c>
      <c r="C8998" s="162" t="s">
        <v>21</v>
      </c>
      <c r="D8998" s="162" t="s">
        <v>1884</v>
      </c>
      <c r="E8998" s="162" t="s">
        <v>1885</v>
      </c>
      <c r="F8998" s="594" t="s">
        <v>14</v>
      </c>
      <c r="G8998" s="594"/>
      <c r="H8998" s="592"/>
      <c r="I8998" s="592"/>
      <c r="J8998" s="592"/>
      <c r="K8998" s="592"/>
      <c r="L8998" s="592"/>
    </row>
    <row r="8999" spans="1:12" s="148" customFormat="1" ht="26.25" customHeight="1" x14ac:dyDescent="0.15">
      <c r="A8999" s="593"/>
      <c r="B8999" s="589" t="s">
        <v>6659</v>
      </c>
      <c r="C8999" s="589" t="s">
        <v>6660</v>
      </c>
      <c r="D8999" s="596">
        <v>43084</v>
      </c>
      <c r="E8999" s="589" t="s">
        <v>6661</v>
      </c>
      <c r="F8999" s="589" t="s">
        <v>6662</v>
      </c>
      <c r="G8999" s="589"/>
      <c r="H8999" s="591" t="s">
        <v>1890</v>
      </c>
      <c r="I8999" s="591"/>
      <c r="J8999" s="164" t="s">
        <v>1891</v>
      </c>
      <c r="K8999" s="164" t="s">
        <v>0</v>
      </c>
      <c r="L8999" s="165">
        <v>405.98</v>
      </c>
    </row>
    <row r="9000" spans="1:12" s="148" customFormat="1" ht="50.25" customHeight="1" x14ac:dyDescent="0.15">
      <c r="A9000" s="593"/>
      <c r="B9000" s="589"/>
      <c r="C9000" s="589"/>
      <c r="D9000" s="596"/>
      <c r="E9000" s="589"/>
      <c r="F9000" s="589"/>
      <c r="G9000" s="589"/>
      <c r="H9000" s="591" t="s">
        <v>1892</v>
      </c>
      <c r="I9000" s="591"/>
      <c r="J9000" s="164" t="s">
        <v>1891</v>
      </c>
      <c r="K9000" s="164" t="s">
        <v>0</v>
      </c>
      <c r="L9000" s="165">
        <v>2744.95</v>
      </c>
    </row>
    <row r="9001" spans="1:12" s="148" customFormat="1" ht="24" customHeight="1" x14ac:dyDescent="0.15">
      <c r="A9001" s="593"/>
      <c r="B9001" s="161" t="s">
        <v>29</v>
      </c>
      <c r="C9001" s="162" t="s">
        <v>30</v>
      </c>
      <c r="D9001" s="162" t="s">
        <v>1893</v>
      </c>
      <c r="E9001" s="162" t="s">
        <v>1894</v>
      </c>
      <c r="F9001" s="592"/>
      <c r="G9001" s="592"/>
      <c r="H9001" s="591" t="s">
        <v>1895</v>
      </c>
      <c r="I9001" s="591"/>
      <c r="J9001" s="589" t="s">
        <v>1891</v>
      </c>
      <c r="K9001" s="589" t="s">
        <v>1891</v>
      </c>
      <c r="L9001" s="590">
        <v>0</v>
      </c>
    </row>
    <row r="9002" spans="1:12" s="148" customFormat="1" ht="34.5" customHeight="1" x14ac:dyDescent="0.15">
      <c r="A9002" s="593"/>
      <c r="B9002" s="164" t="s">
        <v>2388</v>
      </c>
      <c r="C9002" s="164" t="s">
        <v>6662</v>
      </c>
      <c r="D9002" s="166">
        <v>43087</v>
      </c>
      <c r="E9002" s="164" t="s">
        <v>6663</v>
      </c>
      <c r="F9002" s="592"/>
      <c r="G9002" s="592"/>
      <c r="H9002" s="591"/>
      <c r="I9002" s="591"/>
      <c r="J9002" s="589"/>
      <c r="K9002" s="589"/>
      <c r="L9002" s="590"/>
    </row>
    <row r="9003" spans="1:12" s="148" customFormat="1" ht="24" customHeight="1" x14ac:dyDescent="0.15">
      <c r="A9003" s="593">
        <v>1710</v>
      </c>
      <c r="B9003" s="161" t="s">
        <v>20</v>
      </c>
      <c r="C9003" s="162" t="s">
        <v>21</v>
      </c>
      <c r="D9003" s="162" t="s">
        <v>1884</v>
      </c>
      <c r="E9003" s="162" t="s">
        <v>1885</v>
      </c>
      <c r="F9003" s="594" t="s">
        <v>14</v>
      </c>
      <c r="G9003" s="594"/>
      <c r="H9003" s="592"/>
      <c r="I9003" s="592"/>
      <c r="J9003" s="592"/>
      <c r="K9003" s="592"/>
      <c r="L9003" s="592"/>
    </row>
    <row r="9004" spans="1:12" s="148" customFormat="1" ht="26.25" customHeight="1" x14ac:dyDescent="0.15">
      <c r="A9004" s="593"/>
      <c r="B9004" s="589" t="s">
        <v>6664</v>
      </c>
      <c r="C9004" s="595" t="s">
        <v>6665</v>
      </c>
      <c r="D9004" s="596">
        <v>43024</v>
      </c>
      <c r="E9004" s="589" t="s">
        <v>6666</v>
      </c>
      <c r="F9004" s="589" t="s">
        <v>6667</v>
      </c>
      <c r="G9004" s="589"/>
      <c r="H9004" s="591" t="s">
        <v>1890</v>
      </c>
      <c r="I9004" s="591"/>
      <c r="J9004" s="164" t="s">
        <v>1891</v>
      </c>
      <c r="K9004" s="164" t="s">
        <v>0</v>
      </c>
      <c r="L9004" s="165">
        <v>1018.5400000000001</v>
      </c>
    </row>
    <row r="9005" spans="1:12" s="148" customFormat="1" ht="408.95" customHeight="1" x14ac:dyDescent="0.15">
      <c r="A9005" s="593"/>
      <c r="B9005" s="589"/>
      <c r="C9005" s="595"/>
      <c r="D9005" s="596"/>
      <c r="E9005" s="589"/>
      <c r="F9005" s="589"/>
      <c r="G9005" s="589"/>
      <c r="H9005" s="591" t="s">
        <v>1892</v>
      </c>
      <c r="I9005" s="591"/>
      <c r="J9005" s="589" t="s">
        <v>1891</v>
      </c>
      <c r="K9005" s="589" t="s">
        <v>0</v>
      </c>
      <c r="L9005" s="590">
        <v>787.4</v>
      </c>
    </row>
    <row r="9006" spans="1:12" s="148" customFormat="1" ht="408.95" customHeight="1" x14ac:dyDescent="0.15">
      <c r="A9006" s="593"/>
      <c r="B9006" s="589"/>
      <c r="C9006" s="595"/>
      <c r="D9006" s="596"/>
      <c r="E9006" s="589"/>
      <c r="F9006" s="589"/>
      <c r="G9006" s="589"/>
      <c r="H9006" s="591"/>
      <c r="I9006" s="591"/>
      <c r="J9006" s="589"/>
      <c r="K9006" s="589"/>
      <c r="L9006" s="590"/>
    </row>
    <row r="9007" spans="1:12" s="148" customFormat="1" ht="177.2" customHeight="1" x14ac:dyDescent="0.15">
      <c r="A9007" s="593"/>
      <c r="B9007" s="589"/>
      <c r="C9007" s="595"/>
      <c r="D9007" s="596"/>
      <c r="E9007" s="589"/>
      <c r="F9007" s="589"/>
      <c r="G9007" s="589"/>
      <c r="H9007" s="591"/>
      <c r="I9007" s="591"/>
      <c r="J9007" s="589"/>
      <c r="K9007" s="589"/>
      <c r="L9007" s="590"/>
    </row>
    <row r="9008" spans="1:12" s="148" customFormat="1" ht="24" customHeight="1" x14ac:dyDescent="0.15">
      <c r="A9008" s="593"/>
      <c r="B9008" s="161" t="s">
        <v>29</v>
      </c>
      <c r="C9008" s="162" t="s">
        <v>30</v>
      </c>
      <c r="D9008" s="162" t="s">
        <v>1893</v>
      </c>
      <c r="E9008" s="162" t="s">
        <v>1894</v>
      </c>
      <c r="F9008" s="592"/>
      <c r="G9008" s="592"/>
      <c r="H9008" s="591" t="s">
        <v>1895</v>
      </c>
      <c r="I9008" s="591"/>
      <c r="J9008" s="589" t="s">
        <v>1891</v>
      </c>
      <c r="K9008" s="589" t="s">
        <v>0</v>
      </c>
      <c r="L9008" s="590">
        <v>250</v>
      </c>
    </row>
    <row r="9009" spans="1:12" s="148" customFormat="1" ht="24" customHeight="1" x14ac:dyDescent="0.15">
      <c r="A9009" s="593"/>
      <c r="B9009" s="164" t="s">
        <v>1896</v>
      </c>
      <c r="C9009" s="164" t="s">
        <v>6667</v>
      </c>
      <c r="D9009" s="166">
        <v>43029</v>
      </c>
      <c r="E9009" s="164" t="s">
        <v>2019</v>
      </c>
      <c r="F9009" s="592"/>
      <c r="G9009" s="592"/>
      <c r="H9009" s="591"/>
      <c r="I9009" s="591"/>
      <c r="J9009" s="589"/>
      <c r="K9009" s="589"/>
      <c r="L9009" s="590"/>
    </row>
    <row r="9010" spans="1:12" s="148" customFormat="1" ht="24" customHeight="1" x14ac:dyDescent="0.15">
      <c r="A9010" s="593">
        <v>1711</v>
      </c>
      <c r="B9010" s="161" t="s">
        <v>20</v>
      </c>
      <c r="C9010" s="162" t="s">
        <v>21</v>
      </c>
      <c r="D9010" s="162" t="s">
        <v>1884</v>
      </c>
      <c r="E9010" s="162" t="s">
        <v>1885</v>
      </c>
      <c r="F9010" s="594" t="s">
        <v>14</v>
      </c>
      <c r="G9010" s="594"/>
      <c r="H9010" s="592"/>
      <c r="I9010" s="592"/>
      <c r="J9010" s="592"/>
      <c r="K9010" s="592"/>
      <c r="L9010" s="592"/>
    </row>
    <row r="9011" spans="1:12" s="148" customFormat="1" ht="26.25" customHeight="1" x14ac:dyDescent="0.15">
      <c r="A9011" s="593"/>
      <c r="B9011" s="589" t="s">
        <v>6664</v>
      </c>
      <c r="C9011" s="595" t="s">
        <v>6665</v>
      </c>
      <c r="D9011" s="596">
        <v>43024</v>
      </c>
      <c r="E9011" s="589" t="s">
        <v>6666</v>
      </c>
      <c r="F9011" s="589" t="s">
        <v>6668</v>
      </c>
      <c r="G9011" s="589"/>
      <c r="H9011" s="591" t="s">
        <v>1890</v>
      </c>
      <c r="I9011" s="591"/>
      <c r="J9011" s="164" t="s">
        <v>1891</v>
      </c>
      <c r="K9011" s="164" t="s">
        <v>0</v>
      </c>
      <c r="L9011" s="165">
        <v>540</v>
      </c>
    </row>
    <row r="9012" spans="1:12" s="148" customFormat="1" ht="408.95" customHeight="1" x14ac:dyDescent="0.15">
      <c r="A9012" s="593"/>
      <c r="B9012" s="589"/>
      <c r="C9012" s="595"/>
      <c r="D9012" s="596"/>
      <c r="E9012" s="589"/>
      <c r="F9012" s="589"/>
      <c r="G9012" s="589"/>
      <c r="H9012" s="591" t="s">
        <v>1892</v>
      </c>
      <c r="I9012" s="591"/>
      <c r="J9012" s="589" t="s">
        <v>1891</v>
      </c>
      <c r="K9012" s="589" t="s">
        <v>0</v>
      </c>
      <c r="L9012" s="590">
        <v>88.2</v>
      </c>
    </row>
    <row r="9013" spans="1:12" s="148" customFormat="1" ht="408.95" customHeight="1" x14ac:dyDescent="0.15">
      <c r="A9013" s="593"/>
      <c r="B9013" s="589"/>
      <c r="C9013" s="595"/>
      <c r="D9013" s="596"/>
      <c r="E9013" s="589"/>
      <c r="F9013" s="589"/>
      <c r="G9013" s="589"/>
      <c r="H9013" s="591"/>
      <c r="I9013" s="591"/>
      <c r="J9013" s="589"/>
      <c r="K9013" s="589"/>
      <c r="L9013" s="590"/>
    </row>
    <row r="9014" spans="1:12" s="148" customFormat="1" ht="177.2" customHeight="1" x14ac:dyDescent="0.15">
      <c r="A9014" s="593"/>
      <c r="B9014" s="589"/>
      <c r="C9014" s="595"/>
      <c r="D9014" s="596"/>
      <c r="E9014" s="589"/>
      <c r="F9014" s="589"/>
      <c r="G9014" s="589"/>
      <c r="H9014" s="591"/>
      <c r="I9014" s="591"/>
      <c r="J9014" s="589"/>
      <c r="K9014" s="589"/>
      <c r="L9014" s="590"/>
    </row>
    <row r="9015" spans="1:12" s="148" customFormat="1" ht="24" customHeight="1" x14ac:dyDescent="0.15">
      <c r="A9015" s="593"/>
      <c r="B9015" s="161" t="s">
        <v>29</v>
      </c>
      <c r="C9015" s="162" t="s">
        <v>30</v>
      </c>
      <c r="D9015" s="162" t="s">
        <v>1893</v>
      </c>
      <c r="E9015" s="162" t="s">
        <v>1894</v>
      </c>
      <c r="F9015" s="592"/>
      <c r="G9015" s="592"/>
      <c r="H9015" s="591" t="s">
        <v>1895</v>
      </c>
      <c r="I9015" s="591"/>
      <c r="J9015" s="589" t="s">
        <v>1891</v>
      </c>
      <c r="K9015" s="589" t="s">
        <v>1891</v>
      </c>
      <c r="L9015" s="590">
        <v>0</v>
      </c>
    </row>
    <row r="9016" spans="1:12" s="148" customFormat="1" ht="24" customHeight="1" x14ac:dyDescent="0.15">
      <c r="A9016" s="593"/>
      <c r="B9016" s="164" t="s">
        <v>1896</v>
      </c>
      <c r="C9016" s="164" t="s">
        <v>6668</v>
      </c>
      <c r="D9016" s="166">
        <v>43029</v>
      </c>
      <c r="E9016" s="164" t="s">
        <v>2019</v>
      </c>
      <c r="F9016" s="592"/>
      <c r="G9016" s="592"/>
      <c r="H9016" s="591"/>
      <c r="I9016" s="591"/>
      <c r="J9016" s="589"/>
      <c r="K9016" s="589"/>
      <c r="L9016" s="590"/>
    </row>
    <row r="9017" spans="1:12" s="148" customFormat="1" ht="24" customHeight="1" x14ac:dyDescent="0.15">
      <c r="A9017" s="593">
        <v>1712</v>
      </c>
      <c r="B9017" s="161" t="s">
        <v>20</v>
      </c>
      <c r="C9017" s="162" t="s">
        <v>21</v>
      </c>
      <c r="D9017" s="162" t="s">
        <v>1884</v>
      </c>
      <c r="E9017" s="162" t="s">
        <v>1885</v>
      </c>
      <c r="F9017" s="594" t="s">
        <v>14</v>
      </c>
      <c r="G9017" s="594"/>
      <c r="H9017" s="592"/>
      <c r="I9017" s="592"/>
      <c r="J9017" s="592"/>
      <c r="K9017" s="592"/>
      <c r="L9017" s="592"/>
    </row>
    <row r="9018" spans="1:12" s="148" customFormat="1" ht="26.25" customHeight="1" x14ac:dyDescent="0.15">
      <c r="A9018" s="593"/>
      <c r="B9018" s="589" t="s">
        <v>6669</v>
      </c>
      <c r="C9018" s="595" t="s">
        <v>6670</v>
      </c>
      <c r="D9018" s="596">
        <v>43073</v>
      </c>
      <c r="E9018" s="589" t="s">
        <v>2169</v>
      </c>
      <c r="F9018" s="589" t="s">
        <v>4978</v>
      </c>
      <c r="G9018" s="589"/>
      <c r="H9018" s="591" t="s">
        <v>1890</v>
      </c>
      <c r="I9018" s="591"/>
      <c r="J9018" s="164" t="s">
        <v>1891</v>
      </c>
      <c r="K9018" s="164" t="s">
        <v>0</v>
      </c>
      <c r="L9018" s="165">
        <v>630</v>
      </c>
    </row>
    <row r="9019" spans="1:12" s="148" customFormat="1" ht="270.75" customHeight="1" x14ac:dyDescent="0.15">
      <c r="A9019" s="593"/>
      <c r="B9019" s="589"/>
      <c r="C9019" s="595"/>
      <c r="D9019" s="596"/>
      <c r="E9019" s="589"/>
      <c r="F9019" s="589"/>
      <c r="G9019" s="589"/>
      <c r="H9019" s="591" t="s">
        <v>1892</v>
      </c>
      <c r="I9019" s="591"/>
      <c r="J9019" s="164" t="s">
        <v>1891</v>
      </c>
      <c r="K9019" s="164" t="s">
        <v>1891</v>
      </c>
      <c r="L9019" s="165">
        <v>0</v>
      </c>
    </row>
    <row r="9020" spans="1:12" s="148" customFormat="1" ht="24" customHeight="1" x14ac:dyDescent="0.15">
      <c r="A9020" s="593"/>
      <c r="B9020" s="161" t="s">
        <v>29</v>
      </c>
      <c r="C9020" s="162" t="s">
        <v>30</v>
      </c>
      <c r="D9020" s="162" t="s">
        <v>1893</v>
      </c>
      <c r="E9020" s="162" t="s">
        <v>1894</v>
      </c>
      <c r="F9020" s="592"/>
      <c r="G9020" s="592"/>
      <c r="H9020" s="591" t="s">
        <v>1895</v>
      </c>
      <c r="I9020" s="591"/>
      <c r="J9020" s="589" t="s">
        <v>1891</v>
      </c>
      <c r="K9020" s="589" t="s">
        <v>1891</v>
      </c>
      <c r="L9020" s="590">
        <v>0</v>
      </c>
    </row>
    <row r="9021" spans="1:12" s="148" customFormat="1" ht="24" customHeight="1" x14ac:dyDescent="0.15">
      <c r="A9021" s="593"/>
      <c r="B9021" s="164" t="s">
        <v>6671</v>
      </c>
      <c r="C9021" s="164" t="s">
        <v>4978</v>
      </c>
      <c r="D9021" s="166">
        <v>43075</v>
      </c>
      <c r="E9021" s="164" t="s">
        <v>3409</v>
      </c>
      <c r="F9021" s="592"/>
      <c r="G9021" s="592"/>
      <c r="H9021" s="591"/>
      <c r="I9021" s="591"/>
      <c r="J9021" s="589"/>
      <c r="K9021" s="589"/>
      <c r="L9021" s="590"/>
    </row>
    <row r="9022" spans="1:12" s="148" customFormat="1" ht="24" customHeight="1" x14ac:dyDescent="0.15">
      <c r="A9022" s="593">
        <v>1713</v>
      </c>
      <c r="B9022" s="161" t="s">
        <v>20</v>
      </c>
      <c r="C9022" s="162" t="s">
        <v>21</v>
      </c>
      <c r="D9022" s="162" t="s">
        <v>1884</v>
      </c>
      <c r="E9022" s="162" t="s">
        <v>1885</v>
      </c>
      <c r="F9022" s="594" t="s">
        <v>14</v>
      </c>
      <c r="G9022" s="594"/>
      <c r="H9022" s="592"/>
      <c r="I9022" s="592"/>
      <c r="J9022" s="592"/>
      <c r="K9022" s="592"/>
      <c r="L9022" s="592"/>
    </row>
    <row r="9023" spans="1:12" s="148" customFormat="1" ht="26.25" customHeight="1" x14ac:dyDescent="0.15">
      <c r="A9023" s="593"/>
      <c r="B9023" s="589" t="s">
        <v>6669</v>
      </c>
      <c r="C9023" s="595" t="s">
        <v>6672</v>
      </c>
      <c r="D9023" s="596">
        <v>43168</v>
      </c>
      <c r="E9023" s="589" t="s">
        <v>1921</v>
      </c>
      <c r="F9023" s="589" t="s">
        <v>6673</v>
      </c>
      <c r="G9023" s="589"/>
      <c r="H9023" s="591" t="s">
        <v>1890</v>
      </c>
      <c r="I9023" s="591"/>
      <c r="J9023" s="164" t="s">
        <v>1891</v>
      </c>
      <c r="K9023" s="164" t="s">
        <v>0</v>
      </c>
      <c r="L9023" s="165">
        <v>594</v>
      </c>
    </row>
    <row r="9024" spans="1:12" s="148" customFormat="1" ht="186.75" customHeight="1" x14ac:dyDescent="0.15">
      <c r="A9024" s="593"/>
      <c r="B9024" s="589"/>
      <c r="C9024" s="595"/>
      <c r="D9024" s="596"/>
      <c r="E9024" s="589"/>
      <c r="F9024" s="589"/>
      <c r="G9024" s="589"/>
      <c r="H9024" s="591" t="s">
        <v>1892</v>
      </c>
      <c r="I9024" s="591"/>
      <c r="J9024" s="164" t="s">
        <v>1891</v>
      </c>
      <c r="K9024" s="164" t="s">
        <v>0</v>
      </c>
      <c r="L9024" s="165">
        <v>1337.28</v>
      </c>
    </row>
    <row r="9025" spans="1:12" s="148" customFormat="1" ht="24" customHeight="1" x14ac:dyDescent="0.15">
      <c r="A9025" s="593"/>
      <c r="B9025" s="161" t="s">
        <v>29</v>
      </c>
      <c r="C9025" s="162" t="s">
        <v>30</v>
      </c>
      <c r="D9025" s="162" t="s">
        <v>1893</v>
      </c>
      <c r="E9025" s="162" t="s">
        <v>1894</v>
      </c>
      <c r="F9025" s="592"/>
      <c r="G9025" s="592"/>
      <c r="H9025" s="591" t="s">
        <v>1895</v>
      </c>
      <c r="I9025" s="591"/>
      <c r="J9025" s="589" t="s">
        <v>1891</v>
      </c>
      <c r="K9025" s="589" t="s">
        <v>0</v>
      </c>
      <c r="L9025" s="590">
        <v>294</v>
      </c>
    </row>
    <row r="9026" spans="1:12" s="148" customFormat="1" ht="24" customHeight="1" x14ac:dyDescent="0.15">
      <c r="A9026" s="593"/>
      <c r="B9026" s="164" t="s">
        <v>6671</v>
      </c>
      <c r="C9026" s="164" t="s">
        <v>6673</v>
      </c>
      <c r="D9026" s="166">
        <v>43172</v>
      </c>
      <c r="E9026" s="164" t="s">
        <v>3275</v>
      </c>
      <c r="F9026" s="592"/>
      <c r="G9026" s="592"/>
      <c r="H9026" s="591"/>
      <c r="I9026" s="591"/>
      <c r="J9026" s="589"/>
      <c r="K9026" s="589"/>
      <c r="L9026" s="590"/>
    </row>
    <row r="9027" spans="1:12" s="148" customFormat="1" ht="24" customHeight="1" x14ac:dyDescent="0.15">
      <c r="A9027" s="593">
        <v>1714</v>
      </c>
      <c r="B9027" s="161" t="s">
        <v>20</v>
      </c>
      <c r="C9027" s="162" t="s">
        <v>21</v>
      </c>
      <c r="D9027" s="162" t="s">
        <v>1884</v>
      </c>
      <c r="E9027" s="162" t="s">
        <v>1885</v>
      </c>
      <c r="F9027" s="594" t="s">
        <v>14</v>
      </c>
      <c r="G9027" s="594"/>
      <c r="H9027" s="592"/>
      <c r="I9027" s="592"/>
      <c r="J9027" s="592"/>
      <c r="K9027" s="592"/>
      <c r="L9027" s="592"/>
    </row>
    <row r="9028" spans="1:12" s="148" customFormat="1" ht="26.25" customHeight="1" x14ac:dyDescent="0.15">
      <c r="A9028" s="593"/>
      <c r="B9028" s="589" t="s">
        <v>6674</v>
      </c>
      <c r="C9028" s="595" t="s">
        <v>6675</v>
      </c>
      <c r="D9028" s="596">
        <v>43012</v>
      </c>
      <c r="E9028" s="589" t="s">
        <v>5494</v>
      </c>
      <c r="F9028" s="589" t="s">
        <v>5495</v>
      </c>
      <c r="G9028" s="589"/>
      <c r="H9028" s="591" t="s">
        <v>1890</v>
      </c>
      <c r="I9028" s="591"/>
      <c r="J9028" s="164" t="s">
        <v>1891</v>
      </c>
      <c r="K9028" s="164" t="s">
        <v>0</v>
      </c>
      <c r="L9028" s="165">
        <v>182</v>
      </c>
    </row>
    <row r="9029" spans="1:12" s="148" customFormat="1" ht="155.25" customHeight="1" x14ac:dyDescent="0.15">
      <c r="A9029" s="593"/>
      <c r="B9029" s="589"/>
      <c r="C9029" s="595"/>
      <c r="D9029" s="596"/>
      <c r="E9029" s="589"/>
      <c r="F9029" s="589"/>
      <c r="G9029" s="589"/>
      <c r="H9029" s="591" t="s">
        <v>1892</v>
      </c>
      <c r="I9029" s="591"/>
      <c r="J9029" s="164" t="s">
        <v>1891</v>
      </c>
      <c r="K9029" s="164" t="s">
        <v>0</v>
      </c>
      <c r="L9029" s="165">
        <v>391</v>
      </c>
    </row>
    <row r="9030" spans="1:12" s="148" customFormat="1" ht="24" customHeight="1" x14ac:dyDescent="0.15">
      <c r="A9030" s="593"/>
      <c r="B9030" s="161" t="s">
        <v>29</v>
      </c>
      <c r="C9030" s="162" t="s">
        <v>30</v>
      </c>
      <c r="D9030" s="162" t="s">
        <v>1893</v>
      </c>
      <c r="E9030" s="162" t="s">
        <v>1894</v>
      </c>
      <c r="F9030" s="592"/>
      <c r="G9030" s="592"/>
      <c r="H9030" s="591" t="s">
        <v>1895</v>
      </c>
      <c r="I9030" s="591"/>
      <c r="J9030" s="589" t="s">
        <v>1891</v>
      </c>
      <c r="K9030" s="589" t="s">
        <v>1891</v>
      </c>
      <c r="L9030" s="590">
        <v>0</v>
      </c>
    </row>
    <row r="9031" spans="1:12" s="148" customFormat="1" ht="24" customHeight="1" x14ac:dyDescent="0.15">
      <c r="A9031" s="593"/>
      <c r="B9031" s="164" t="s">
        <v>2383</v>
      </c>
      <c r="C9031" s="164" t="s">
        <v>5495</v>
      </c>
      <c r="D9031" s="166">
        <v>43014</v>
      </c>
      <c r="E9031" s="164" t="s">
        <v>3645</v>
      </c>
      <c r="F9031" s="592"/>
      <c r="G9031" s="592"/>
      <c r="H9031" s="591"/>
      <c r="I9031" s="591"/>
      <c r="J9031" s="589"/>
      <c r="K9031" s="589"/>
      <c r="L9031" s="590"/>
    </row>
    <row r="9032" spans="1:12" s="148" customFormat="1" ht="24" customHeight="1" x14ac:dyDescent="0.15">
      <c r="A9032" s="593">
        <v>1715</v>
      </c>
      <c r="B9032" s="161" t="s">
        <v>20</v>
      </c>
      <c r="C9032" s="162" t="s">
        <v>21</v>
      </c>
      <c r="D9032" s="162" t="s">
        <v>1884</v>
      </c>
      <c r="E9032" s="162" t="s">
        <v>1885</v>
      </c>
      <c r="F9032" s="594" t="s">
        <v>14</v>
      </c>
      <c r="G9032" s="594"/>
      <c r="H9032" s="592"/>
      <c r="I9032" s="592"/>
      <c r="J9032" s="592"/>
      <c r="K9032" s="592"/>
      <c r="L9032" s="592"/>
    </row>
    <row r="9033" spans="1:12" s="148" customFormat="1" ht="26.25" customHeight="1" x14ac:dyDescent="0.15">
      <c r="A9033" s="593"/>
      <c r="B9033" s="589" t="s">
        <v>6676</v>
      </c>
      <c r="C9033" s="589" t="s">
        <v>6677</v>
      </c>
      <c r="D9033" s="596">
        <v>43013</v>
      </c>
      <c r="E9033" s="589" t="s">
        <v>2064</v>
      </c>
      <c r="F9033" s="589" t="s">
        <v>2065</v>
      </c>
      <c r="G9033" s="589"/>
      <c r="H9033" s="591" t="s">
        <v>1890</v>
      </c>
      <c r="I9033" s="591"/>
      <c r="J9033" s="164" t="s">
        <v>1891</v>
      </c>
      <c r="K9033" s="164" t="s">
        <v>0</v>
      </c>
      <c r="L9033" s="165">
        <v>610</v>
      </c>
    </row>
    <row r="9034" spans="1:12" s="148" customFormat="1" ht="60.75" customHeight="1" x14ac:dyDescent="0.15">
      <c r="A9034" s="593"/>
      <c r="B9034" s="589"/>
      <c r="C9034" s="589"/>
      <c r="D9034" s="596"/>
      <c r="E9034" s="589"/>
      <c r="F9034" s="589"/>
      <c r="G9034" s="589"/>
      <c r="H9034" s="591" t="s">
        <v>1892</v>
      </c>
      <c r="I9034" s="591"/>
      <c r="J9034" s="164" t="s">
        <v>1891</v>
      </c>
      <c r="K9034" s="164" t="s">
        <v>0</v>
      </c>
      <c r="L9034" s="165">
        <v>205</v>
      </c>
    </row>
    <row r="9035" spans="1:12" s="148" customFormat="1" ht="24" customHeight="1" x14ac:dyDescent="0.15">
      <c r="A9035" s="593"/>
      <c r="B9035" s="161" t="s">
        <v>29</v>
      </c>
      <c r="C9035" s="162" t="s">
        <v>30</v>
      </c>
      <c r="D9035" s="162" t="s">
        <v>1893</v>
      </c>
      <c r="E9035" s="162" t="s">
        <v>1894</v>
      </c>
      <c r="F9035" s="592"/>
      <c r="G9035" s="592"/>
      <c r="H9035" s="591" t="s">
        <v>1895</v>
      </c>
      <c r="I9035" s="591"/>
      <c r="J9035" s="589" t="s">
        <v>1891</v>
      </c>
      <c r="K9035" s="589" t="s">
        <v>0</v>
      </c>
      <c r="L9035" s="590">
        <v>90</v>
      </c>
    </row>
    <row r="9036" spans="1:12" s="148" customFormat="1" ht="24" customHeight="1" x14ac:dyDescent="0.15">
      <c r="A9036" s="593"/>
      <c r="B9036" s="164" t="s">
        <v>2052</v>
      </c>
      <c r="C9036" s="164" t="s">
        <v>2065</v>
      </c>
      <c r="D9036" s="166">
        <v>43015</v>
      </c>
      <c r="E9036" s="164" t="s">
        <v>2249</v>
      </c>
      <c r="F9036" s="592"/>
      <c r="G9036" s="592"/>
      <c r="H9036" s="591"/>
      <c r="I9036" s="591"/>
      <c r="J9036" s="589"/>
      <c r="K9036" s="589"/>
      <c r="L9036" s="590"/>
    </row>
    <row r="9037" spans="1:12" s="148" customFormat="1" ht="24" customHeight="1" x14ac:dyDescent="0.15">
      <c r="A9037" s="593">
        <v>1716</v>
      </c>
      <c r="B9037" s="161" t="s">
        <v>20</v>
      </c>
      <c r="C9037" s="162" t="s">
        <v>21</v>
      </c>
      <c r="D9037" s="162" t="s">
        <v>1884</v>
      </c>
      <c r="E9037" s="162" t="s">
        <v>1885</v>
      </c>
      <c r="F9037" s="594" t="s">
        <v>14</v>
      </c>
      <c r="G9037" s="594"/>
      <c r="H9037" s="592"/>
      <c r="I9037" s="592"/>
      <c r="J9037" s="592"/>
      <c r="K9037" s="592"/>
      <c r="L9037" s="592"/>
    </row>
    <row r="9038" spans="1:12" s="148" customFormat="1" ht="26.25" customHeight="1" x14ac:dyDescent="0.15">
      <c r="A9038" s="593"/>
      <c r="B9038" s="589" t="s">
        <v>6676</v>
      </c>
      <c r="C9038" s="589" t="s">
        <v>6678</v>
      </c>
      <c r="D9038" s="596">
        <v>43017</v>
      </c>
      <c r="E9038" s="589" t="s">
        <v>2247</v>
      </c>
      <c r="F9038" s="589" t="s">
        <v>2248</v>
      </c>
      <c r="G9038" s="589"/>
      <c r="H9038" s="591" t="s">
        <v>1890</v>
      </c>
      <c r="I9038" s="591"/>
      <c r="J9038" s="164" t="s">
        <v>1891</v>
      </c>
      <c r="K9038" s="164" t="s">
        <v>0</v>
      </c>
      <c r="L9038" s="165">
        <v>616.5</v>
      </c>
    </row>
    <row r="9039" spans="1:12" s="148" customFormat="1" ht="71.25" customHeight="1" x14ac:dyDescent="0.15">
      <c r="A9039" s="593"/>
      <c r="B9039" s="589"/>
      <c r="C9039" s="589"/>
      <c r="D9039" s="596"/>
      <c r="E9039" s="589"/>
      <c r="F9039" s="589"/>
      <c r="G9039" s="589"/>
      <c r="H9039" s="591" t="s">
        <v>1892</v>
      </c>
      <c r="I9039" s="591"/>
      <c r="J9039" s="164" t="s">
        <v>1891</v>
      </c>
      <c r="K9039" s="164" t="s">
        <v>0</v>
      </c>
      <c r="L9039" s="165">
        <v>323</v>
      </c>
    </row>
    <row r="9040" spans="1:12" s="148" customFormat="1" ht="24" customHeight="1" x14ac:dyDescent="0.15">
      <c r="A9040" s="593"/>
      <c r="B9040" s="161" t="s">
        <v>29</v>
      </c>
      <c r="C9040" s="162" t="s">
        <v>30</v>
      </c>
      <c r="D9040" s="162" t="s">
        <v>1893</v>
      </c>
      <c r="E9040" s="162" t="s">
        <v>1894</v>
      </c>
      <c r="F9040" s="592"/>
      <c r="G9040" s="592"/>
      <c r="H9040" s="591" t="s">
        <v>1895</v>
      </c>
      <c r="I9040" s="591"/>
      <c r="J9040" s="589" t="s">
        <v>1891</v>
      </c>
      <c r="K9040" s="589" t="s">
        <v>1891</v>
      </c>
      <c r="L9040" s="590">
        <v>0</v>
      </c>
    </row>
    <row r="9041" spans="1:12" s="148" customFormat="1" ht="24" customHeight="1" x14ac:dyDescent="0.15">
      <c r="A9041" s="593"/>
      <c r="B9041" s="164" t="s">
        <v>2052</v>
      </c>
      <c r="C9041" s="164" t="s">
        <v>2248</v>
      </c>
      <c r="D9041" s="166">
        <v>43019</v>
      </c>
      <c r="E9041" s="164" t="s">
        <v>3612</v>
      </c>
      <c r="F9041" s="592"/>
      <c r="G9041" s="592"/>
      <c r="H9041" s="591"/>
      <c r="I9041" s="591"/>
      <c r="J9041" s="589"/>
      <c r="K9041" s="589"/>
      <c r="L9041" s="590"/>
    </row>
    <row r="9042" spans="1:12" s="148" customFormat="1" ht="24" customHeight="1" x14ac:dyDescent="0.15">
      <c r="A9042" s="593">
        <v>1717</v>
      </c>
      <c r="B9042" s="161" t="s">
        <v>20</v>
      </c>
      <c r="C9042" s="162" t="s">
        <v>21</v>
      </c>
      <c r="D9042" s="162" t="s">
        <v>1884</v>
      </c>
      <c r="E9042" s="162" t="s">
        <v>1885</v>
      </c>
      <c r="F9042" s="594" t="s">
        <v>14</v>
      </c>
      <c r="G9042" s="594"/>
      <c r="H9042" s="592"/>
      <c r="I9042" s="592"/>
      <c r="J9042" s="592"/>
      <c r="K9042" s="592"/>
      <c r="L9042" s="592"/>
    </row>
    <row r="9043" spans="1:12" s="148" customFormat="1" ht="26.25" customHeight="1" x14ac:dyDescent="0.15">
      <c r="A9043" s="593"/>
      <c r="B9043" s="589" t="s">
        <v>6676</v>
      </c>
      <c r="C9043" s="595" t="s">
        <v>6679</v>
      </c>
      <c r="D9043" s="596">
        <v>43074</v>
      </c>
      <c r="E9043" s="589" t="s">
        <v>2460</v>
      </c>
      <c r="F9043" s="589" t="s">
        <v>6680</v>
      </c>
      <c r="G9043" s="589"/>
      <c r="H9043" s="591" t="s">
        <v>1890</v>
      </c>
      <c r="I9043" s="591"/>
      <c r="J9043" s="164" t="s">
        <v>1891</v>
      </c>
      <c r="K9043" s="164" t="s">
        <v>0</v>
      </c>
      <c r="L9043" s="165">
        <v>369.78</v>
      </c>
    </row>
    <row r="9044" spans="1:12" s="148" customFormat="1" ht="333.75" customHeight="1" x14ac:dyDescent="0.15">
      <c r="A9044" s="593"/>
      <c r="B9044" s="589"/>
      <c r="C9044" s="595"/>
      <c r="D9044" s="596"/>
      <c r="E9044" s="589"/>
      <c r="F9044" s="589"/>
      <c r="G9044" s="589"/>
      <c r="H9044" s="591" t="s">
        <v>1892</v>
      </c>
      <c r="I9044" s="591"/>
      <c r="J9044" s="164" t="s">
        <v>1891</v>
      </c>
      <c r="K9044" s="164" t="s">
        <v>0</v>
      </c>
      <c r="L9044" s="165">
        <v>3600</v>
      </c>
    </row>
    <row r="9045" spans="1:12" s="148" customFormat="1" ht="24" customHeight="1" x14ac:dyDescent="0.15">
      <c r="A9045" s="593"/>
      <c r="B9045" s="161" t="s">
        <v>29</v>
      </c>
      <c r="C9045" s="162" t="s">
        <v>30</v>
      </c>
      <c r="D9045" s="162" t="s">
        <v>1893</v>
      </c>
      <c r="E9045" s="162" t="s">
        <v>1894</v>
      </c>
      <c r="F9045" s="592"/>
      <c r="G9045" s="592"/>
      <c r="H9045" s="591" t="s">
        <v>1895</v>
      </c>
      <c r="I9045" s="591"/>
      <c r="J9045" s="589" t="s">
        <v>1891</v>
      </c>
      <c r="K9045" s="589" t="s">
        <v>1891</v>
      </c>
      <c r="L9045" s="590">
        <v>0</v>
      </c>
    </row>
    <row r="9046" spans="1:12" s="148" customFormat="1" ht="24" customHeight="1" x14ac:dyDescent="0.15">
      <c r="A9046" s="593"/>
      <c r="B9046" s="164" t="s">
        <v>2052</v>
      </c>
      <c r="C9046" s="164" t="s">
        <v>6680</v>
      </c>
      <c r="D9046" s="166">
        <v>43076</v>
      </c>
      <c r="E9046" s="164" t="s">
        <v>6380</v>
      </c>
      <c r="F9046" s="592"/>
      <c r="G9046" s="592"/>
      <c r="H9046" s="591"/>
      <c r="I9046" s="591"/>
      <c r="J9046" s="589"/>
      <c r="K9046" s="589"/>
      <c r="L9046" s="590"/>
    </row>
    <row r="9047" spans="1:12" s="148" customFormat="1" ht="24" customHeight="1" x14ac:dyDescent="0.15">
      <c r="A9047" s="593">
        <v>1718</v>
      </c>
      <c r="B9047" s="161" t="s">
        <v>20</v>
      </c>
      <c r="C9047" s="162" t="s">
        <v>21</v>
      </c>
      <c r="D9047" s="162" t="s">
        <v>1884</v>
      </c>
      <c r="E9047" s="162" t="s">
        <v>1885</v>
      </c>
      <c r="F9047" s="594" t="s">
        <v>14</v>
      </c>
      <c r="G9047" s="594"/>
      <c r="H9047" s="592"/>
      <c r="I9047" s="592"/>
      <c r="J9047" s="592"/>
      <c r="K9047" s="592"/>
      <c r="L9047" s="592"/>
    </row>
    <row r="9048" spans="1:12" s="148" customFormat="1" ht="26.25" customHeight="1" x14ac:dyDescent="0.15">
      <c r="A9048" s="593"/>
      <c r="B9048" s="589" t="s">
        <v>6676</v>
      </c>
      <c r="C9048" s="595" t="s">
        <v>6681</v>
      </c>
      <c r="D9048" s="596">
        <v>43121</v>
      </c>
      <c r="E9048" s="589" t="s">
        <v>2360</v>
      </c>
      <c r="F9048" s="589" t="s">
        <v>4698</v>
      </c>
      <c r="G9048" s="589"/>
      <c r="H9048" s="591" t="s">
        <v>1890</v>
      </c>
      <c r="I9048" s="591"/>
      <c r="J9048" s="164" t="s">
        <v>1891</v>
      </c>
      <c r="K9048" s="164" t="s">
        <v>0</v>
      </c>
      <c r="L9048" s="165">
        <v>463.28</v>
      </c>
    </row>
    <row r="9049" spans="1:12" s="148" customFormat="1" ht="123.75" customHeight="1" x14ac:dyDescent="0.15">
      <c r="A9049" s="593"/>
      <c r="B9049" s="589"/>
      <c r="C9049" s="595"/>
      <c r="D9049" s="596"/>
      <c r="E9049" s="589"/>
      <c r="F9049" s="589"/>
      <c r="G9049" s="589"/>
      <c r="H9049" s="591" t="s">
        <v>1892</v>
      </c>
      <c r="I9049" s="591"/>
      <c r="J9049" s="164" t="s">
        <v>1891</v>
      </c>
      <c r="K9049" s="164" t="s">
        <v>0</v>
      </c>
      <c r="L9049" s="165">
        <v>293</v>
      </c>
    </row>
    <row r="9050" spans="1:12" s="148" customFormat="1" ht="24" customHeight="1" x14ac:dyDescent="0.15">
      <c r="A9050" s="593"/>
      <c r="B9050" s="161" t="s">
        <v>29</v>
      </c>
      <c r="C9050" s="162" t="s">
        <v>30</v>
      </c>
      <c r="D9050" s="162" t="s">
        <v>1893</v>
      </c>
      <c r="E9050" s="162" t="s">
        <v>1894</v>
      </c>
      <c r="F9050" s="592"/>
      <c r="G9050" s="592"/>
      <c r="H9050" s="591" t="s">
        <v>1895</v>
      </c>
      <c r="I9050" s="591"/>
      <c r="J9050" s="589" t="s">
        <v>1891</v>
      </c>
      <c r="K9050" s="589" t="s">
        <v>0</v>
      </c>
      <c r="L9050" s="590">
        <v>100</v>
      </c>
    </row>
    <row r="9051" spans="1:12" s="148" customFormat="1" ht="24" customHeight="1" x14ac:dyDescent="0.15">
      <c r="A9051" s="593"/>
      <c r="B9051" s="164" t="s">
        <v>2052</v>
      </c>
      <c r="C9051" s="164" t="s">
        <v>4698</v>
      </c>
      <c r="D9051" s="166">
        <v>43123</v>
      </c>
      <c r="E9051" s="164" t="s">
        <v>4962</v>
      </c>
      <c r="F9051" s="592"/>
      <c r="G9051" s="592"/>
      <c r="H9051" s="591"/>
      <c r="I9051" s="591"/>
      <c r="J9051" s="589"/>
      <c r="K9051" s="589"/>
      <c r="L9051" s="590"/>
    </row>
    <row r="9052" spans="1:12" s="148" customFormat="1" ht="24" customHeight="1" x14ac:dyDescent="0.15">
      <c r="A9052" s="593">
        <v>1719</v>
      </c>
      <c r="B9052" s="161" t="s">
        <v>20</v>
      </c>
      <c r="C9052" s="162" t="s">
        <v>21</v>
      </c>
      <c r="D9052" s="162" t="s">
        <v>1884</v>
      </c>
      <c r="E9052" s="162" t="s">
        <v>1885</v>
      </c>
      <c r="F9052" s="594" t="s">
        <v>14</v>
      </c>
      <c r="G9052" s="594"/>
      <c r="H9052" s="592"/>
      <c r="I9052" s="592"/>
      <c r="J9052" s="592"/>
      <c r="K9052" s="592"/>
      <c r="L9052" s="592"/>
    </row>
    <row r="9053" spans="1:12" s="148" customFormat="1" ht="26.25" customHeight="1" x14ac:dyDescent="0.15">
      <c r="A9053" s="593"/>
      <c r="B9053" s="589" t="s">
        <v>6676</v>
      </c>
      <c r="C9053" s="595" t="s">
        <v>6682</v>
      </c>
      <c r="D9053" s="596">
        <v>43138</v>
      </c>
      <c r="E9053" s="589" t="s">
        <v>1996</v>
      </c>
      <c r="F9053" s="589" t="s">
        <v>3027</v>
      </c>
      <c r="G9053" s="589"/>
      <c r="H9053" s="591" t="s">
        <v>1890</v>
      </c>
      <c r="I9053" s="591"/>
      <c r="J9053" s="164" t="s">
        <v>1891</v>
      </c>
      <c r="K9053" s="164" t="s">
        <v>0</v>
      </c>
      <c r="L9053" s="165">
        <v>475</v>
      </c>
    </row>
    <row r="9054" spans="1:12" s="148" customFormat="1" ht="134.25" customHeight="1" x14ac:dyDescent="0.15">
      <c r="A9054" s="593"/>
      <c r="B9054" s="589"/>
      <c r="C9054" s="595"/>
      <c r="D9054" s="596"/>
      <c r="E9054" s="589"/>
      <c r="F9054" s="589"/>
      <c r="G9054" s="589"/>
      <c r="H9054" s="591" t="s">
        <v>1892</v>
      </c>
      <c r="I9054" s="591"/>
      <c r="J9054" s="164" t="s">
        <v>1891</v>
      </c>
      <c r="K9054" s="164" t="s">
        <v>0</v>
      </c>
      <c r="L9054" s="165">
        <v>366</v>
      </c>
    </row>
    <row r="9055" spans="1:12" s="148" customFormat="1" ht="24" customHeight="1" x14ac:dyDescent="0.15">
      <c r="A9055" s="593"/>
      <c r="B9055" s="161" t="s">
        <v>29</v>
      </c>
      <c r="C9055" s="162" t="s">
        <v>30</v>
      </c>
      <c r="D9055" s="162" t="s">
        <v>1893</v>
      </c>
      <c r="E9055" s="162" t="s">
        <v>1894</v>
      </c>
      <c r="F9055" s="592"/>
      <c r="G9055" s="592"/>
      <c r="H9055" s="591" t="s">
        <v>1895</v>
      </c>
      <c r="I9055" s="591"/>
      <c r="J9055" s="589" t="s">
        <v>1891</v>
      </c>
      <c r="K9055" s="589" t="s">
        <v>0</v>
      </c>
      <c r="L9055" s="590">
        <v>80</v>
      </c>
    </row>
    <row r="9056" spans="1:12" s="148" customFormat="1" ht="24" customHeight="1" x14ac:dyDescent="0.15">
      <c r="A9056" s="593"/>
      <c r="B9056" s="164" t="s">
        <v>2052</v>
      </c>
      <c r="C9056" s="164" t="s">
        <v>3027</v>
      </c>
      <c r="D9056" s="166">
        <v>43140</v>
      </c>
      <c r="E9056" s="164" t="s">
        <v>2240</v>
      </c>
      <c r="F9056" s="592"/>
      <c r="G9056" s="592"/>
      <c r="H9056" s="591"/>
      <c r="I9056" s="591"/>
      <c r="J9056" s="589"/>
      <c r="K9056" s="589"/>
      <c r="L9056" s="590"/>
    </row>
    <row r="9057" spans="1:12" s="148" customFormat="1" ht="24" customHeight="1" x14ac:dyDescent="0.15">
      <c r="A9057" s="593">
        <v>1720</v>
      </c>
      <c r="B9057" s="161" t="s">
        <v>20</v>
      </c>
      <c r="C9057" s="162" t="s">
        <v>21</v>
      </c>
      <c r="D9057" s="162" t="s">
        <v>1884</v>
      </c>
      <c r="E9057" s="162" t="s">
        <v>1885</v>
      </c>
      <c r="F9057" s="594" t="s">
        <v>14</v>
      </c>
      <c r="G9057" s="594"/>
      <c r="H9057" s="592"/>
      <c r="I9057" s="592"/>
      <c r="J9057" s="592"/>
      <c r="K9057" s="592"/>
      <c r="L9057" s="592"/>
    </row>
    <row r="9058" spans="1:12" s="148" customFormat="1" ht="26.25" customHeight="1" x14ac:dyDescent="0.15">
      <c r="A9058" s="593"/>
      <c r="B9058" s="589" t="s">
        <v>6676</v>
      </c>
      <c r="C9058" s="595" t="s">
        <v>6683</v>
      </c>
      <c r="D9058" s="596">
        <v>43164</v>
      </c>
      <c r="E9058" s="589" t="s">
        <v>2200</v>
      </c>
      <c r="F9058" s="589" t="s">
        <v>6684</v>
      </c>
      <c r="G9058" s="589"/>
      <c r="H9058" s="591" t="s">
        <v>1890</v>
      </c>
      <c r="I9058" s="591"/>
      <c r="J9058" s="164" t="s">
        <v>1891</v>
      </c>
      <c r="K9058" s="164" t="s">
        <v>0</v>
      </c>
      <c r="L9058" s="165">
        <v>448.55</v>
      </c>
    </row>
    <row r="9059" spans="1:12" s="148" customFormat="1" ht="144.75" customHeight="1" x14ac:dyDescent="0.15">
      <c r="A9059" s="593"/>
      <c r="B9059" s="589"/>
      <c r="C9059" s="595"/>
      <c r="D9059" s="596"/>
      <c r="E9059" s="589"/>
      <c r="F9059" s="589"/>
      <c r="G9059" s="589"/>
      <c r="H9059" s="591" t="s">
        <v>1892</v>
      </c>
      <c r="I9059" s="591"/>
      <c r="J9059" s="164" t="s">
        <v>1891</v>
      </c>
      <c r="K9059" s="164" t="s">
        <v>0</v>
      </c>
      <c r="L9059" s="165">
        <v>971.39</v>
      </c>
    </row>
    <row r="9060" spans="1:12" s="148" customFormat="1" ht="24" customHeight="1" x14ac:dyDescent="0.15">
      <c r="A9060" s="593"/>
      <c r="B9060" s="161" t="s">
        <v>29</v>
      </c>
      <c r="C9060" s="162" t="s">
        <v>30</v>
      </c>
      <c r="D9060" s="162" t="s">
        <v>1893</v>
      </c>
      <c r="E9060" s="162" t="s">
        <v>1894</v>
      </c>
      <c r="F9060" s="592"/>
      <c r="G9060" s="592"/>
      <c r="H9060" s="591" t="s">
        <v>1895</v>
      </c>
      <c r="I9060" s="591"/>
      <c r="J9060" s="589" t="s">
        <v>1891</v>
      </c>
      <c r="K9060" s="589" t="s">
        <v>1891</v>
      </c>
      <c r="L9060" s="590">
        <v>0</v>
      </c>
    </row>
    <row r="9061" spans="1:12" s="148" customFormat="1" ht="24" customHeight="1" x14ac:dyDescent="0.15">
      <c r="A9061" s="593"/>
      <c r="B9061" s="164" t="s">
        <v>2052</v>
      </c>
      <c r="C9061" s="164" t="s">
        <v>6684</v>
      </c>
      <c r="D9061" s="166">
        <v>43171</v>
      </c>
      <c r="E9061" s="164" t="s">
        <v>6685</v>
      </c>
      <c r="F9061" s="592"/>
      <c r="G9061" s="592"/>
      <c r="H9061" s="591"/>
      <c r="I9061" s="591"/>
      <c r="J9061" s="589"/>
      <c r="K9061" s="589"/>
      <c r="L9061" s="590"/>
    </row>
    <row r="9062" spans="1:12" s="148" customFormat="1" ht="24" customHeight="1" x14ac:dyDescent="0.15">
      <c r="A9062" s="593">
        <v>1721</v>
      </c>
      <c r="B9062" s="161" t="s">
        <v>20</v>
      </c>
      <c r="C9062" s="162" t="s">
        <v>21</v>
      </c>
      <c r="D9062" s="162" t="s">
        <v>1884</v>
      </c>
      <c r="E9062" s="162" t="s">
        <v>1885</v>
      </c>
      <c r="F9062" s="594" t="s">
        <v>14</v>
      </c>
      <c r="G9062" s="594"/>
      <c r="H9062" s="592"/>
      <c r="I9062" s="592"/>
      <c r="J9062" s="592"/>
      <c r="K9062" s="592"/>
      <c r="L9062" s="592"/>
    </row>
    <row r="9063" spans="1:12" s="148" customFormat="1" ht="26.25" customHeight="1" x14ac:dyDescent="0.15">
      <c r="A9063" s="593"/>
      <c r="B9063" s="589" t="s">
        <v>6676</v>
      </c>
      <c r="C9063" s="595" t="s">
        <v>6683</v>
      </c>
      <c r="D9063" s="596">
        <v>43164</v>
      </c>
      <c r="E9063" s="589" t="s">
        <v>2200</v>
      </c>
      <c r="F9063" s="589" t="s">
        <v>3723</v>
      </c>
      <c r="G9063" s="589"/>
      <c r="H9063" s="591" t="s">
        <v>1890</v>
      </c>
      <c r="I9063" s="591"/>
      <c r="J9063" s="164" t="s">
        <v>1891</v>
      </c>
      <c r="K9063" s="164" t="s">
        <v>0</v>
      </c>
      <c r="L9063" s="165">
        <v>497.64</v>
      </c>
    </row>
    <row r="9064" spans="1:12" s="148" customFormat="1" ht="144.75" customHeight="1" x14ac:dyDescent="0.15">
      <c r="A9064" s="593"/>
      <c r="B9064" s="589"/>
      <c r="C9064" s="595"/>
      <c r="D9064" s="596"/>
      <c r="E9064" s="589"/>
      <c r="F9064" s="589"/>
      <c r="G9064" s="589"/>
      <c r="H9064" s="591" t="s">
        <v>1892</v>
      </c>
      <c r="I9064" s="591"/>
      <c r="J9064" s="164" t="s">
        <v>1891</v>
      </c>
      <c r="K9064" s="164" t="s">
        <v>1891</v>
      </c>
      <c r="L9064" s="165">
        <v>0</v>
      </c>
    </row>
    <row r="9065" spans="1:12" s="148" customFormat="1" ht="24" customHeight="1" x14ac:dyDescent="0.15">
      <c r="A9065" s="593"/>
      <c r="B9065" s="161" t="s">
        <v>29</v>
      </c>
      <c r="C9065" s="162" t="s">
        <v>30</v>
      </c>
      <c r="D9065" s="162" t="s">
        <v>1893</v>
      </c>
      <c r="E9065" s="162" t="s">
        <v>1894</v>
      </c>
      <c r="F9065" s="592"/>
      <c r="G9065" s="592"/>
      <c r="H9065" s="591" t="s">
        <v>1895</v>
      </c>
      <c r="I9065" s="591"/>
      <c r="J9065" s="589" t="s">
        <v>1891</v>
      </c>
      <c r="K9065" s="589" t="s">
        <v>1891</v>
      </c>
      <c r="L9065" s="590">
        <v>0</v>
      </c>
    </row>
    <row r="9066" spans="1:12" s="148" customFormat="1" ht="24" customHeight="1" x14ac:dyDescent="0.15">
      <c r="A9066" s="593"/>
      <c r="B9066" s="164" t="s">
        <v>2052</v>
      </c>
      <c r="C9066" s="164" t="s">
        <v>3723</v>
      </c>
      <c r="D9066" s="166">
        <v>43171</v>
      </c>
      <c r="E9066" s="164" t="s">
        <v>6685</v>
      </c>
      <c r="F9066" s="592"/>
      <c r="G9066" s="592"/>
      <c r="H9066" s="591"/>
      <c r="I9066" s="591"/>
      <c r="J9066" s="589"/>
      <c r="K9066" s="589"/>
      <c r="L9066" s="590"/>
    </row>
    <row r="9067" spans="1:12" s="148" customFormat="1" ht="24" customHeight="1" x14ac:dyDescent="0.15">
      <c r="A9067" s="593">
        <v>1722</v>
      </c>
      <c r="B9067" s="161" t="s">
        <v>20</v>
      </c>
      <c r="C9067" s="162" t="s">
        <v>21</v>
      </c>
      <c r="D9067" s="162" t="s">
        <v>1884</v>
      </c>
      <c r="E9067" s="162" t="s">
        <v>1885</v>
      </c>
      <c r="F9067" s="594" t="s">
        <v>14</v>
      </c>
      <c r="G9067" s="594"/>
      <c r="H9067" s="592"/>
      <c r="I9067" s="592"/>
      <c r="J9067" s="592"/>
      <c r="K9067" s="592"/>
      <c r="L9067" s="592"/>
    </row>
    <row r="9068" spans="1:12" s="148" customFormat="1" ht="26.25" customHeight="1" x14ac:dyDescent="0.15">
      <c r="A9068" s="593"/>
      <c r="B9068" s="589" t="s">
        <v>6686</v>
      </c>
      <c r="C9068" s="595" t="s">
        <v>6687</v>
      </c>
      <c r="D9068" s="596">
        <v>43158</v>
      </c>
      <c r="E9068" s="589" t="s">
        <v>2664</v>
      </c>
      <c r="F9068" s="589" t="s">
        <v>3123</v>
      </c>
      <c r="G9068" s="589"/>
      <c r="H9068" s="591" t="s">
        <v>1890</v>
      </c>
      <c r="I9068" s="591"/>
      <c r="J9068" s="164" t="s">
        <v>1891</v>
      </c>
      <c r="K9068" s="164" t="s">
        <v>0</v>
      </c>
      <c r="L9068" s="165">
        <v>477.33</v>
      </c>
    </row>
    <row r="9069" spans="1:12" s="148" customFormat="1" ht="408.95" customHeight="1" x14ac:dyDescent="0.15">
      <c r="A9069" s="593"/>
      <c r="B9069" s="589"/>
      <c r="C9069" s="595"/>
      <c r="D9069" s="596"/>
      <c r="E9069" s="589"/>
      <c r="F9069" s="589"/>
      <c r="G9069" s="589"/>
      <c r="H9069" s="591" t="s">
        <v>1892</v>
      </c>
      <c r="I9069" s="591"/>
      <c r="J9069" s="589" t="s">
        <v>1891</v>
      </c>
      <c r="K9069" s="589" t="s">
        <v>0</v>
      </c>
      <c r="L9069" s="590">
        <v>98</v>
      </c>
    </row>
    <row r="9070" spans="1:12" s="148" customFormat="1" ht="50.85" customHeight="1" x14ac:dyDescent="0.15">
      <c r="A9070" s="593"/>
      <c r="B9070" s="589"/>
      <c r="C9070" s="595"/>
      <c r="D9070" s="596"/>
      <c r="E9070" s="589"/>
      <c r="F9070" s="589"/>
      <c r="G9070" s="589"/>
      <c r="H9070" s="591"/>
      <c r="I9070" s="591"/>
      <c r="J9070" s="589"/>
      <c r="K9070" s="589"/>
      <c r="L9070" s="590"/>
    </row>
    <row r="9071" spans="1:12" s="148" customFormat="1" ht="24" customHeight="1" x14ac:dyDescent="0.15">
      <c r="A9071" s="593"/>
      <c r="B9071" s="161" t="s">
        <v>29</v>
      </c>
      <c r="C9071" s="162" t="s">
        <v>30</v>
      </c>
      <c r="D9071" s="162" t="s">
        <v>1893</v>
      </c>
      <c r="E9071" s="162" t="s">
        <v>1894</v>
      </c>
      <c r="F9071" s="592"/>
      <c r="G9071" s="592"/>
      <c r="H9071" s="591" t="s">
        <v>1895</v>
      </c>
      <c r="I9071" s="591"/>
      <c r="J9071" s="589" t="s">
        <v>1891</v>
      </c>
      <c r="K9071" s="589" t="s">
        <v>1891</v>
      </c>
      <c r="L9071" s="590">
        <v>0</v>
      </c>
    </row>
    <row r="9072" spans="1:12" s="148" customFormat="1" ht="24" customHeight="1" x14ac:dyDescent="0.15">
      <c r="A9072" s="593"/>
      <c r="B9072" s="164" t="s">
        <v>1986</v>
      </c>
      <c r="C9072" s="164" t="s">
        <v>3123</v>
      </c>
      <c r="D9072" s="166">
        <v>43160</v>
      </c>
      <c r="E9072" s="164" t="s">
        <v>4085</v>
      </c>
      <c r="F9072" s="592"/>
      <c r="G9072" s="592"/>
      <c r="H9072" s="591"/>
      <c r="I9072" s="591"/>
      <c r="J9072" s="589"/>
      <c r="K9072" s="589"/>
      <c r="L9072" s="590"/>
    </row>
    <row r="9073" spans="1:12" s="148" customFormat="1" ht="24" customHeight="1" x14ac:dyDescent="0.15">
      <c r="A9073" s="593">
        <v>1723</v>
      </c>
      <c r="B9073" s="161" t="s">
        <v>20</v>
      </c>
      <c r="C9073" s="162" t="s">
        <v>21</v>
      </c>
      <c r="D9073" s="162" t="s">
        <v>1884</v>
      </c>
      <c r="E9073" s="162" t="s">
        <v>1885</v>
      </c>
      <c r="F9073" s="594" t="s">
        <v>14</v>
      </c>
      <c r="G9073" s="594"/>
      <c r="H9073" s="592"/>
      <c r="I9073" s="592"/>
      <c r="J9073" s="592"/>
      <c r="K9073" s="592"/>
      <c r="L9073" s="592"/>
    </row>
    <row r="9074" spans="1:12" s="148" customFormat="1" ht="26.25" customHeight="1" x14ac:dyDescent="0.15">
      <c r="A9074" s="593"/>
      <c r="B9074" s="589" t="s">
        <v>6688</v>
      </c>
      <c r="C9074" s="595" t="s">
        <v>6689</v>
      </c>
      <c r="D9074" s="596">
        <v>43027</v>
      </c>
      <c r="E9074" s="589" t="s">
        <v>2068</v>
      </c>
      <c r="F9074" s="589" t="s">
        <v>3506</v>
      </c>
      <c r="G9074" s="589"/>
      <c r="H9074" s="591" t="s">
        <v>1890</v>
      </c>
      <c r="I9074" s="591"/>
      <c r="J9074" s="164" t="s">
        <v>1891</v>
      </c>
      <c r="K9074" s="164" t="s">
        <v>0</v>
      </c>
      <c r="L9074" s="165">
        <v>973.55</v>
      </c>
    </row>
    <row r="9075" spans="1:12" s="148" customFormat="1" ht="408.95" customHeight="1" x14ac:dyDescent="0.15">
      <c r="A9075" s="593"/>
      <c r="B9075" s="589"/>
      <c r="C9075" s="595"/>
      <c r="D9075" s="596"/>
      <c r="E9075" s="589"/>
      <c r="F9075" s="589"/>
      <c r="G9075" s="589"/>
      <c r="H9075" s="591" t="s">
        <v>1892</v>
      </c>
      <c r="I9075" s="591"/>
      <c r="J9075" s="589" t="s">
        <v>1891</v>
      </c>
      <c r="K9075" s="589" t="s">
        <v>0</v>
      </c>
      <c r="L9075" s="590">
        <v>401.96</v>
      </c>
    </row>
    <row r="9076" spans="1:12" s="148" customFormat="1" ht="271.35000000000002" customHeight="1" x14ac:dyDescent="0.15">
      <c r="A9076" s="593"/>
      <c r="B9076" s="589"/>
      <c r="C9076" s="595"/>
      <c r="D9076" s="596"/>
      <c r="E9076" s="589"/>
      <c r="F9076" s="589"/>
      <c r="G9076" s="589"/>
      <c r="H9076" s="591"/>
      <c r="I9076" s="591"/>
      <c r="J9076" s="589"/>
      <c r="K9076" s="589"/>
      <c r="L9076" s="590"/>
    </row>
    <row r="9077" spans="1:12" s="148" customFormat="1" ht="24" customHeight="1" x14ac:dyDescent="0.15">
      <c r="A9077" s="593"/>
      <c r="B9077" s="161" t="s">
        <v>29</v>
      </c>
      <c r="C9077" s="162" t="s">
        <v>30</v>
      </c>
      <c r="D9077" s="162" t="s">
        <v>1893</v>
      </c>
      <c r="E9077" s="162" t="s">
        <v>1894</v>
      </c>
      <c r="F9077" s="592"/>
      <c r="G9077" s="592"/>
      <c r="H9077" s="591" t="s">
        <v>1895</v>
      </c>
      <c r="I9077" s="591"/>
      <c r="J9077" s="589" t="s">
        <v>1891</v>
      </c>
      <c r="K9077" s="589" t="s">
        <v>1891</v>
      </c>
      <c r="L9077" s="590">
        <v>0</v>
      </c>
    </row>
    <row r="9078" spans="1:12" s="148" customFormat="1" ht="24" customHeight="1" x14ac:dyDescent="0.15">
      <c r="A9078" s="593"/>
      <c r="B9078" s="164" t="s">
        <v>1896</v>
      </c>
      <c r="C9078" s="164" t="s">
        <v>3506</v>
      </c>
      <c r="D9078" s="166">
        <v>43030</v>
      </c>
      <c r="E9078" s="164" t="s">
        <v>3507</v>
      </c>
      <c r="F9078" s="592"/>
      <c r="G9078" s="592"/>
      <c r="H9078" s="591"/>
      <c r="I9078" s="591"/>
      <c r="J9078" s="589"/>
      <c r="K9078" s="589"/>
      <c r="L9078" s="590"/>
    </row>
    <row r="9079" spans="1:12" s="148" customFormat="1" ht="24" customHeight="1" x14ac:dyDescent="0.15">
      <c r="A9079" s="593">
        <v>1724</v>
      </c>
      <c r="B9079" s="161" t="s">
        <v>20</v>
      </c>
      <c r="C9079" s="162" t="s">
        <v>21</v>
      </c>
      <c r="D9079" s="162" t="s">
        <v>1884</v>
      </c>
      <c r="E9079" s="162" t="s">
        <v>1885</v>
      </c>
      <c r="F9079" s="594" t="s">
        <v>14</v>
      </c>
      <c r="G9079" s="594"/>
      <c r="H9079" s="592"/>
      <c r="I9079" s="592"/>
      <c r="J9079" s="592"/>
      <c r="K9079" s="592"/>
      <c r="L9079" s="592"/>
    </row>
    <row r="9080" spans="1:12" s="148" customFormat="1" ht="26.25" customHeight="1" x14ac:dyDescent="0.15">
      <c r="A9080" s="593"/>
      <c r="B9080" s="589" t="s">
        <v>6690</v>
      </c>
      <c r="C9080" s="595" t="s">
        <v>6691</v>
      </c>
      <c r="D9080" s="596">
        <v>43023</v>
      </c>
      <c r="E9080" s="589" t="s">
        <v>2024</v>
      </c>
      <c r="F9080" s="589" t="s">
        <v>6692</v>
      </c>
      <c r="G9080" s="589"/>
      <c r="H9080" s="591" t="s">
        <v>1890</v>
      </c>
      <c r="I9080" s="591"/>
      <c r="J9080" s="164" t="s">
        <v>1891</v>
      </c>
      <c r="K9080" s="164" t="s">
        <v>0</v>
      </c>
      <c r="L9080" s="165">
        <v>1101.8399999999999</v>
      </c>
    </row>
    <row r="9081" spans="1:12" s="148" customFormat="1" ht="386.25" customHeight="1" x14ac:dyDescent="0.15">
      <c r="A9081" s="593"/>
      <c r="B9081" s="589"/>
      <c r="C9081" s="595"/>
      <c r="D9081" s="596"/>
      <c r="E9081" s="589"/>
      <c r="F9081" s="589"/>
      <c r="G9081" s="589"/>
      <c r="H9081" s="591" t="s">
        <v>1892</v>
      </c>
      <c r="I9081" s="591"/>
      <c r="J9081" s="164" t="s">
        <v>1891</v>
      </c>
      <c r="K9081" s="164" t="s">
        <v>1891</v>
      </c>
      <c r="L9081" s="165">
        <v>0</v>
      </c>
    </row>
    <row r="9082" spans="1:12" s="148" customFormat="1" ht="24" customHeight="1" x14ac:dyDescent="0.15">
      <c r="A9082" s="593"/>
      <c r="B9082" s="161" t="s">
        <v>29</v>
      </c>
      <c r="C9082" s="162" t="s">
        <v>30</v>
      </c>
      <c r="D9082" s="162" t="s">
        <v>1893</v>
      </c>
      <c r="E9082" s="162" t="s">
        <v>1894</v>
      </c>
      <c r="F9082" s="592"/>
      <c r="G9082" s="592"/>
      <c r="H9082" s="591" t="s">
        <v>1895</v>
      </c>
      <c r="I9082" s="591"/>
      <c r="J9082" s="589" t="s">
        <v>1891</v>
      </c>
      <c r="K9082" s="589" t="s">
        <v>0</v>
      </c>
      <c r="L9082" s="590">
        <v>555</v>
      </c>
    </row>
    <row r="9083" spans="1:12" s="148" customFormat="1" ht="24" customHeight="1" x14ac:dyDescent="0.15">
      <c r="A9083" s="593"/>
      <c r="B9083" s="164" t="s">
        <v>2059</v>
      </c>
      <c r="C9083" s="164" t="s">
        <v>6692</v>
      </c>
      <c r="D9083" s="166">
        <v>43027</v>
      </c>
      <c r="E9083" s="164" t="s">
        <v>2976</v>
      </c>
      <c r="F9083" s="592"/>
      <c r="G9083" s="592"/>
      <c r="H9083" s="591"/>
      <c r="I9083" s="591"/>
      <c r="J9083" s="589"/>
      <c r="K9083" s="589"/>
      <c r="L9083" s="590"/>
    </row>
    <row r="9084" spans="1:12" s="148" customFormat="1" ht="24" customHeight="1" x14ac:dyDescent="0.15">
      <c r="A9084" s="593">
        <v>1725</v>
      </c>
      <c r="B9084" s="161" t="s">
        <v>20</v>
      </c>
      <c r="C9084" s="162" t="s">
        <v>21</v>
      </c>
      <c r="D9084" s="162" t="s">
        <v>1884</v>
      </c>
      <c r="E9084" s="162" t="s">
        <v>1885</v>
      </c>
      <c r="F9084" s="594" t="s">
        <v>14</v>
      </c>
      <c r="G9084" s="594"/>
      <c r="H9084" s="592"/>
      <c r="I9084" s="592"/>
      <c r="J9084" s="592"/>
      <c r="K9084" s="592"/>
      <c r="L9084" s="592"/>
    </row>
    <row r="9085" spans="1:12" s="148" customFormat="1" ht="26.25" customHeight="1" x14ac:dyDescent="0.15">
      <c r="A9085" s="593"/>
      <c r="B9085" s="589" t="s">
        <v>6690</v>
      </c>
      <c r="C9085" s="595" t="s">
        <v>6693</v>
      </c>
      <c r="D9085" s="596">
        <v>43169</v>
      </c>
      <c r="E9085" s="589" t="s">
        <v>6694</v>
      </c>
      <c r="F9085" s="589" t="s">
        <v>1958</v>
      </c>
      <c r="G9085" s="589"/>
      <c r="H9085" s="591" t="s">
        <v>1890</v>
      </c>
      <c r="I9085" s="591"/>
      <c r="J9085" s="164" t="s">
        <v>1891</v>
      </c>
      <c r="K9085" s="164" t="s">
        <v>1891</v>
      </c>
      <c r="L9085" s="165">
        <v>0</v>
      </c>
    </row>
    <row r="9086" spans="1:12" s="148" customFormat="1" ht="408.95" customHeight="1" x14ac:dyDescent="0.15">
      <c r="A9086" s="593"/>
      <c r="B9086" s="589"/>
      <c r="C9086" s="595"/>
      <c r="D9086" s="596"/>
      <c r="E9086" s="589"/>
      <c r="F9086" s="589"/>
      <c r="G9086" s="589"/>
      <c r="H9086" s="591" t="s">
        <v>1892</v>
      </c>
      <c r="I9086" s="591"/>
      <c r="J9086" s="589" t="s">
        <v>1891</v>
      </c>
      <c r="K9086" s="589" t="s">
        <v>1891</v>
      </c>
      <c r="L9086" s="590">
        <v>0</v>
      </c>
    </row>
    <row r="9087" spans="1:12" s="148" customFormat="1" ht="408.95" customHeight="1" x14ac:dyDescent="0.15">
      <c r="A9087" s="593"/>
      <c r="B9087" s="589"/>
      <c r="C9087" s="595"/>
      <c r="D9087" s="596"/>
      <c r="E9087" s="589"/>
      <c r="F9087" s="589"/>
      <c r="G9087" s="589"/>
      <c r="H9087" s="591"/>
      <c r="I9087" s="591"/>
      <c r="J9087" s="589"/>
      <c r="K9087" s="589"/>
      <c r="L9087" s="590"/>
    </row>
    <row r="9088" spans="1:12" s="148" customFormat="1" ht="93.2" customHeight="1" x14ac:dyDescent="0.15">
      <c r="A9088" s="593"/>
      <c r="B9088" s="589"/>
      <c r="C9088" s="595"/>
      <c r="D9088" s="596"/>
      <c r="E9088" s="589"/>
      <c r="F9088" s="589"/>
      <c r="G9088" s="589"/>
      <c r="H9088" s="591"/>
      <c r="I9088" s="591"/>
      <c r="J9088" s="589"/>
      <c r="K9088" s="589"/>
      <c r="L9088" s="590"/>
    </row>
    <row r="9089" spans="1:12" s="148" customFormat="1" ht="24" customHeight="1" x14ac:dyDescent="0.15">
      <c r="A9089" s="593"/>
      <c r="B9089" s="161" t="s">
        <v>29</v>
      </c>
      <c r="C9089" s="162" t="s">
        <v>30</v>
      </c>
      <c r="D9089" s="162" t="s">
        <v>1893</v>
      </c>
      <c r="E9089" s="162" t="s">
        <v>1894</v>
      </c>
      <c r="F9089" s="592"/>
      <c r="G9089" s="592"/>
      <c r="H9089" s="591" t="s">
        <v>1895</v>
      </c>
      <c r="I9089" s="591"/>
      <c r="J9089" s="589" t="s">
        <v>1891</v>
      </c>
      <c r="K9089" s="589" t="s">
        <v>0</v>
      </c>
      <c r="L9089" s="590">
        <v>1520</v>
      </c>
    </row>
    <row r="9090" spans="1:12" s="148" customFormat="1" ht="24" customHeight="1" x14ac:dyDescent="0.15">
      <c r="A9090" s="593"/>
      <c r="B9090" s="164" t="s">
        <v>2059</v>
      </c>
      <c r="C9090" s="164" t="s">
        <v>1958</v>
      </c>
      <c r="D9090" s="166">
        <v>43182</v>
      </c>
      <c r="E9090" s="164" t="s">
        <v>6695</v>
      </c>
      <c r="F9090" s="592"/>
      <c r="G9090" s="592"/>
      <c r="H9090" s="591"/>
      <c r="I9090" s="591"/>
      <c r="J9090" s="589"/>
      <c r="K9090" s="589"/>
      <c r="L9090" s="590"/>
    </row>
    <row r="9091" spans="1:12" s="148" customFormat="1" ht="24" customHeight="1" x14ac:dyDescent="0.15">
      <c r="A9091" s="593">
        <v>1726</v>
      </c>
      <c r="B9091" s="161" t="s">
        <v>20</v>
      </c>
      <c r="C9091" s="162" t="s">
        <v>21</v>
      </c>
      <c r="D9091" s="162" t="s">
        <v>1884</v>
      </c>
      <c r="E9091" s="162" t="s">
        <v>1885</v>
      </c>
      <c r="F9091" s="594" t="s">
        <v>14</v>
      </c>
      <c r="G9091" s="594"/>
      <c r="H9091" s="592"/>
      <c r="I9091" s="592"/>
      <c r="J9091" s="592"/>
      <c r="K9091" s="592"/>
      <c r="L9091" s="592"/>
    </row>
    <row r="9092" spans="1:12" s="148" customFormat="1" ht="26.25" customHeight="1" x14ac:dyDescent="0.15">
      <c r="A9092" s="593"/>
      <c r="B9092" s="589" t="s">
        <v>6696</v>
      </c>
      <c r="C9092" s="595" t="s">
        <v>6697</v>
      </c>
      <c r="D9092" s="596">
        <v>43081</v>
      </c>
      <c r="E9092" s="589" t="s">
        <v>2028</v>
      </c>
      <c r="F9092" s="589" t="s">
        <v>6698</v>
      </c>
      <c r="G9092" s="589"/>
      <c r="H9092" s="591" t="s">
        <v>1890</v>
      </c>
      <c r="I9092" s="591"/>
      <c r="J9092" s="164" t="s">
        <v>1891</v>
      </c>
      <c r="K9092" s="164" t="s">
        <v>0</v>
      </c>
      <c r="L9092" s="165">
        <v>296</v>
      </c>
    </row>
    <row r="9093" spans="1:12" s="148" customFormat="1" ht="123.75" customHeight="1" x14ac:dyDescent="0.15">
      <c r="A9093" s="593"/>
      <c r="B9093" s="589"/>
      <c r="C9093" s="595"/>
      <c r="D9093" s="596"/>
      <c r="E9093" s="589"/>
      <c r="F9093" s="589"/>
      <c r="G9093" s="589"/>
      <c r="H9093" s="591" t="s">
        <v>1892</v>
      </c>
      <c r="I9093" s="591"/>
      <c r="J9093" s="164" t="s">
        <v>1891</v>
      </c>
      <c r="K9093" s="164" t="s">
        <v>0</v>
      </c>
      <c r="L9093" s="165">
        <v>251.52</v>
      </c>
    </row>
    <row r="9094" spans="1:12" s="148" customFormat="1" ht="24" customHeight="1" x14ac:dyDescent="0.15">
      <c r="A9094" s="593"/>
      <c r="B9094" s="161" t="s">
        <v>29</v>
      </c>
      <c r="C9094" s="162" t="s">
        <v>30</v>
      </c>
      <c r="D9094" s="162" t="s">
        <v>1893</v>
      </c>
      <c r="E9094" s="162" t="s">
        <v>1894</v>
      </c>
      <c r="F9094" s="592"/>
      <c r="G9094" s="592"/>
      <c r="H9094" s="591" t="s">
        <v>1895</v>
      </c>
      <c r="I9094" s="591"/>
      <c r="J9094" s="589" t="s">
        <v>1891</v>
      </c>
      <c r="K9094" s="589" t="s">
        <v>1891</v>
      </c>
      <c r="L9094" s="590">
        <v>0</v>
      </c>
    </row>
    <row r="9095" spans="1:12" s="148" customFormat="1" ht="24" customHeight="1" x14ac:dyDescent="0.15">
      <c r="A9095" s="593"/>
      <c r="B9095" s="164" t="s">
        <v>2803</v>
      </c>
      <c r="C9095" s="164" t="s">
        <v>6698</v>
      </c>
      <c r="D9095" s="166">
        <v>43083</v>
      </c>
      <c r="E9095" s="164" t="s">
        <v>4676</v>
      </c>
      <c r="F9095" s="592"/>
      <c r="G9095" s="592"/>
      <c r="H9095" s="591"/>
      <c r="I9095" s="591"/>
      <c r="J9095" s="589"/>
      <c r="K9095" s="589"/>
      <c r="L9095" s="590"/>
    </row>
    <row r="9096" spans="1:12" s="148" customFormat="1" ht="24" customHeight="1" x14ac:dyDescent="0.15">
      <c r="A9096" s="593">
        <v>1727</v>
      </c>
      <c r="B9096" s="161" t="s">
        <v>20</v>
      </c>
      <c r="C9096" s="162" t="s">
        <v>21</v>
      </c>
      <c r="D9096" s="162" t="s">
        <v>1884</v>
      </c>
      <c r="E9096" s="162" t="s">
        <v>1885</v>
      </c>
      <c r="F9096" s="594" t="s">
        <v>14</v>
      </c>
      <c r="G9096" s="594"/>
      <c r="H9096" s="592"/>
      <c r="I9096" s="592"/>
      <c r="J9096" s="592"/>
      <c r="K9096" s="592"/>
      <c r="L9096" s="592"/>
    </row>
    <row r="9097" spans="1:12" s="148" customFormat="1" ht="26.25" customHeight="1" x14ac:dyDescent="0.15">
      <c r="A9097" s="593"/>
      <c r="B9097" s="589" t="s">
        <v>6696</v>
      </c>
      <c r="C9097" s="595" t="s">
        <v>6699</v>
      </c>
      <c r="D9097" s="596">
        <v>43166</v>
      </c>
      <c r="E9097" s="589" t="s">
        <v>2382</v>
      </c>
      <c r="F9097" s="589" t="s">
        <v>6700</v>
      </c>
      <c r="G9097" s="589"/>
      <c r="H9097" s="591" t="s">
        <v>1890</v>
      </c>
      <c r="I9097" s="591"/>
      <c r="J9097" s="164" t="s">
        <v>1891</v>
      </c>
      <c r="K9097" s="164" t="s">
        <v>0</v>
      </c>
      <c r="L9097" s="165">
        <v>352</v>
      </c>
    </row>
    <row r="9098" spans="1:12" s="148" customFormat="1" ht="408.95" customHeight="1" x14ac:dyDescent="0.15">
      <c r="A9098" s="593"/>
      <c r="B9098" s="589"/>
      <c r="C9098" s="595"/>
      <c r="D9098" s="596"/>
      <c r="E9098" s="589"/>
      <c r="F9098" s="589"/>
      <c r="G9098" s="589"/>
      <c r="H9098" s="591" t="s">
        <v>1892</v>
      </c>
      <c r="I9098" s="591"/>
      <c r="J9098" s="589" t="s">
        <v>1891</v>
      </c>
      <c r="K9098" s="589" t="s">
        <v>0</v>
      </c>
      <c r="L9098" s="590">
        <v>356.6</v>
      </c>
    </row>
    <row r="9099" spans="1:12" s="148" customFormat="1" ht="40.35" customHeight="1" x14ac:dyDescent="0.15">
      <c r="A9099" s="593"/>
      <c r="B9099" s="589"/>
      <c r="C9099" s="595"/>
      <c r="D9099" s="596"/>
      <c r="E9099" s="589"/>
      <c r="F9099" s="589"/>
      <c r="G9099" s="589"/>
      <c r="H9099" s="591"/>
      <c r="I9099" s="591"/>
      <c r="J9099" s="589"/>
      <c r="K9099" s="589"/>
      <c r="L9099" s="590"/>
    </row>
    <row r="9100" spans="1:12" s="148" customFormat="1" ht="24" customHeight="1" x14ac:dyDescent="0.15">
      <c r="A9100" s="593"/>
      <c r="B9100" s="161" t="s">
        <v>29</v>
      </c>
      <c r="C9100" s="162" t="s">
        <v>30</v>
      </c>
      <c r="D9100" s="162" t="s">
        <v>1893</v>
      </c>
      <c r="E9100" s="162" t="s">
        <v>1894</v>
      </c>
      <c r="F9100" s="592"/>
      <c r="G9100" s="592"/>
      <c r="H9100" s="591" t="s">
        <v>1895</v>
      </c>
      <c r="I9100" s="591"/>
      <c r="J9100" s="589" t="s">
        <v>1891</v>
      </c>
      <c r="K9100" s="589" t="s">
        <v>0</v>
      </c>
      <c r="L9100" s="590">
        <v>35</v>
      </c>
    </row>
    <row r="9101" spans="1:12" s="148" customFormat="1" ht="24" customHeight="1" x14ac:dyDescent="0.15">
      <c r="A9101" s="593"/>
      <c r="B9101" s="164" t="s">
        <v>2803</v>
      </c>
      <c r="C9101" s="164" t="s">
        <v>6700</v>
      </c>
      <c r="D9101" s="166">
        <v>43174</v>
      </c>
      <c r="E9101" s="164" t="s">
        <v>6701</v>
      </c>
      <c r="F9101" s="592"/>
      <c r="G9101" s="592"/>
      <c r="H9101" s="591"/>
      <c r="I9101" s="591"/>
      <c r="J9101" s="589"/>
      <c r="K9101" s="589"/>
      <c r="L9101" s="590"/>
    </row>
    <row r="9102" spans="1:12" s="148" customFormat="1" ht="24" customHeight="1" x14ac:dyDescent="0.15">
      <c r="A9102" s="593">
        <v>1728</v>
      </c>
      <c r="B9102" s="161" t="s">
        <v>20</v>
      </c>
      <c r="C9102" s="162" t="s">
        <v>21</v>
      </c>
      <c r="D9102" s="162" t="s">
        <v>1884</v>
      </c>
      <c r="E9102" s="162" t="s">
        <v>1885</v>
      </c>
      <c r="F9102" s="594" t="s">
        <v>14</v>
      </c>
      <c r="G9102" s="594"/>
      <c r="H9102" s="592"/>
      <c r="I9102" s="592"/>
      <c r="J9102" s="592"/>
      <c r="K9102" s="592"/>
      <c r="L9102" s="592"/>
    </row>
    <row r="9103" spans="1:12" s="148" customFormat="1" ht="26.25" customHeight="1" x14ac:dyDescent="0.15">
      <c r="A9103" s="593"/>
      <c r="B9103" s="589" t="s">
        <v>6702</v>
      </c>
      <c r="C9103" s="595" t="s">
        <v>6703</v>
      </c>
      <c r="D9103" s="596">
        <v>43177</v>
      </c>
      <c r="E9103" s="589" t="s">
        <v>1996</v>
      </c>
      <c r="F9103" s="589" t="s">
        <v>6704</v>
      </c>
      <c r="G9103" s="589"/>
      <c r="H9103" s="591" t="s">
        <v>1890</v>
      </c>
      <c r="I9103" s="591"/>
      <c r="J9103" s="164" t="s">
        <v>1891</v>
      </c>
      <c r="K9103" s="164" t="s">
        <v>0</v>
      </c>
      <c r="L9103" s="165">
        <v>413</v>
      </c>
    </row>
    <row r="9104" spans="1:12" s="148" customFormat="1" ht="281.25" customHeight="1" x14ac:dyDescent="0.15">
      <c r="A9104" s="593"/>
      <c r="B9104" s="589"/>
      <c r="C9104" s="595"/>
      <c r="D9104" s="596"/>
      <c r="E9104" s="589"/>
      <c r="F9104" s="589"/>
      <c r="G9104" s="589"/>
      <c r="H9104" s="591" t="s">
        <v>1892</v>
      </c>
      <c r="I9104" s="591"/>
      <c r="J9104" s="164" t="s">
        <v>1891</v>
      </c>
      <c r="K9104" s="164" t="s">
        <v>1891</v>
      </c>
      <c r="L9104" s="165">
        <v>0</v>
      </c>
    </row>
    <row r="9105" spans="1:12" s="148" customFormat="1" ht="24" customHeight="1" x14ac:dyDescent="0.15">
      <c r="A9105" s="593"/>
      <c r="B9105" s="161" t="s">
        <v>29</v>
      </c>
      <c r="C9105" s="162" t="s">
        <v>30</v>
      </c>
      <c r="D9105" s="162" t="s">
        <v>1893</v>
      </c>
      <c r="E9105" s="162" t="s">
        <v>1894</v>
      </c>
      <c r="F9105" s="592"/>
      <c r="G9105" s="592"/>
      <c r="H9105" s="591" t="s">
        <v>1895</v>
      </c>
      <c r="I9105" s="591"/>
      <c r="J9105" s="589" t="s">
        <v>1891</v>
      </c>
      <c r="K9105" s="589" t="s">
        <v>0</v>
      </c>
      <c r="L9105" s="590">
        <v>136</v>
      </c>
    </row>
    <row r="9106" spans="1:12" s="148" customFormat="1" ht="34.5" customHeight="1" x14ac:dyDescent="0.15">
      <c r="A9106" s="593"/>
      <c r="B9106" s="164" t="s">
        <v>4364</v>
      </c>
      <c r="C9106" s="164" t="s">
        <v>6704</v>
      </c>
      <c r="D9106" s="166">
        <v>43179</v>
      </c>
      <c r="E9106" s="164" t="s">
        <v>3720</v>
      </c>
      <c r="F9106" s="592"/>
      <c r="G9106" s="592"/>
      <c r="H9106" s="591"/>
      <c r="I9106" s="591"/>
      <c r="J9106" s="589"/>
      <c r="K9106" s="589"/>
      <c r="L9106" s="590"/>
    </row>
    <row r="9107" spans="1:12" s="148" customFormat="1" ht="24" customHeight="1" x14ac:dyDescent="0.15">
      <c r="A9107" s="593">
        <v>1729</v>
      </c>
      <c r="B9107" s="161" t="s">
        <v>20</v>
      </c>
      <c r="C9107" s="162" t="s">
        <v>21</v>
      </c>
      <c r="D9107" s="162" t="s">
        <v>1884</v>
      </c>
      <c r="E9107" s="162" t="s">
        <v>1885</v>
      </c>
      <c r="F9107" s="594" t="s">
        <v>14</v>
      </c>
      <c r="G9107" s="594"/>
      <c r="H9107" s="592"/>
      <c r="I9107" s="592"/>
      <c r="J9107" s="592"/>
      <c r="K9107" s="592"/>
      <c r="L9107" s="592"/>
    </row>
    <row r="9108" spans="1:12" s="148" customFormat="1" ht="26.25" customHeight="1" x14ac:dyDescent="0.15">
      <c r="A9108" s="593"/>
      <c r="B9108" s="589" t="s">
        <v>6705</v>
      </c>
      <c r="C9108" s="595" t="s">
        <v>6706</v>
      </c>
      <c r="D9108" s="596">
        <v>43133</v>
      </c>
      <c r="E9108" s="589" t="s">
        <v>4488</v>
      </c>
      <c r="F9108" s="589" t="s">
        <v>6707</v>
      </c>
      <c r="G9108" s="589"/>
      <c r="H9108" s="591" t="s">
        <v>1890</v>
      </c>
      <c r="I9108" s="591"/>
      <c r="J9108" s="164" t="s">
        <v>1891</v>
      </c>
      <c r="K9108" s="164" t="s">
        <v>0</v>
      </c>
      <c r="L9108" s="165">
        <v>236.44</v>
      </c>
    </row>
    <row r="9109" spans="1:12" s="148" customFormat="1" ht="302.25" customHeight="1" x14ac:dyDescent="0.15">
      <c r="A9109" s="593"/>
      <c r="B9109" s="589"/>
      <c r="C9109" s="595"/>
      <c r="D9109" s="596"/>
      <c r="E9109" s="589"/>
      <c r="F9109" s="589"/>
      <c r="G9109" s="589"/>
      <c r="H9109" s="591" t="s">
        <v>1892</v>
      </c>
      <c r="I9109" s="591"/>
      <c r="J9109" s="164" t="s">
        <v>1891</v>
      </c>
      <c r="K9109" s="164" t="s">
        <v>0</v>
      </c>
      <c r="L9109" s="165">
        <v>468.48</v>
      </c>
    </row>
    <row r="9110" spans="1:12" s="148" customFormat="1" ht="24" customHeight="1" x14ac:dyDescent="0.15">
      <c r="A9110" s="593"/>
      <c r="B9110" s="161" t="s">
        <v>29</v>
      </c>
      <c r="C9110" s="162" t="s">
        <v>30</v>
      </c>
      <c r="D9110" s="162" t="s">
        <v>1893</v>
      </c>
      <c r="E9110" s="162" t="s">
        <v>1894</v>
      </c>
      <c r="F9110" s="592"/>
      <c r="G9110" s="592"/>
      <c r="H9110" s="591" t="s">
        <v>1895</v>
      </c>
      <c r="I9110" s="591"/>
      <c r="J9110" s="589" t="s">
        <v>1891</v>
      </c>
      <c r="K9110" s="589" t="s">
        <v>1891</v>
      </c>
      <c r="L9110" s="590">
        <v>0</v>
      </c>
    </row>
    <row r="9111" spans="1:12" s="148" customFormat="1" ht="24" customHeight="1" x14ac:dyDescent="0.15">
      <c r="A9111" s="593"/>
      <c r="B9111" s="164" t="s">
        <v>1688</v>
      </c>
      <c r="C9111" s="164" t="s">
        <v>6707</v>
      </c>
      <c r="D9111" s="166">
        <v>43135</v>
      </c>
      <c r="E9111" s="164" t="s">
        <v>5292</v>
      </c>
      <c r="F9111" s="592"/>
      <c r="G9111" s="592"/>
      <c r="H9111" s="591"/>
      <c r="I9111" s="591"/>
      <c r="J9111" s="589"/>
      <c r="K9111" s="589"/>
      <c r="L9111" s="590"/>
    </row>
    <row r="9112" spans="1:12" s="148" customFormat="1" ht="24" customHeight="1" x14ac:dyDescent="0.15">
      <c r="A9112" s="593">
        <v>1730</v>
      </c>
      <c r="B9112" s="161" t="s">
        <v>20</v>
      </c>
      <c r="C9112" s="162" t="s">
        <v>21</v>
      </c>
      <c r="D9112" s="162" t="s">
        <v>1884</v>
      </c>
      <c r="E9112" s="162" t="s">
        <v>1885</v>
      </c>
      <c r="F9112" s="594" t="s">
        <v>14</v>
      </c>
      <c r="G9112" s="594"/>
      <c r="H9112" s="592"/>
      <c r="I9112" s="592"/>
      <c r="J9112" s="592"/>
      <c r="K9112" s="592"/>
      <c r="L9112" s="592"/>
    </row>
    <row r="9113" spans="1:12" s="148" customFormat="1" ht="26.25" customHeight="1" x14ac:dyDescent="0.15">
      <c r="A9113" s="593"/>
      <c r="B9113" s="589" t="s">
        <v>6708</v>
      </c>
      <c r="C9113" s="595" t="s">
        <v>6709</v>
      </c>
      <c r="D9113" s="596">
        <v>43080</v>
      </c>
      <c r="E9113" s="589" t="s">
        <v>2809</v>
      </c>
      <c r="F9113" s="589" t="s">
        <v>6710</v>
      </c>
      <c r="G9113" s="589"/>
      <c r="H9113" s="591" t="s">
        <v>1890</v>
      </c>
      <c r="I9113" s="591"/>
      <c r="J9113" s="164" t="s">
        <v>1891</v>
      </c>
      <c r="K9113" s="164" t="s">
        <v>0</v>
      </c>
      <c r="L9113" s="165">
        <v>1330</v>
      </c>
    </row>
    <row r="9114" spans="1:12" s="148" customFormat="1" ht="176.25" customHeight="1" x14ac:dyDescent="0.15">
      <c r="A9114" s="593"/>
      <c r="B9114" s="589"/>
      <c r="C9114" s="595"/>
      <c r="D9114" s="596"/>
      <c r="E9114" s="589"/>
      <c r="F9114" s="589"/>
      <c r="G9114" s="589"/>
      <c r="H9114" s="591" t="s">
        <v>1892</v>
      </c>
      <c r="I9114" s="591"/>
      <c r="J9114" s="164" t="s">
        <v>1891</v>
      </c>
      <c r="K9114" s="164" t="s">
        <v>0</v>
      </c>
      <c r="L9114" s="165">
        <v>4000</v>
      </c>
    </row>
    <row r="9115" spans="1:12" s="148" customFormat="1" ht="24" customHeight="1" x14ac:dyDescent="0.15">
      <c r="A9115" s="593"/>
      <c r="B9115" s="161" t="s">
        <v>29</v>
      </c>
      <c r="C9115" s="162" t="s">
        <v>30</v>
      </c>
      <c r="D9115" s="162" t="s">
        <v>1893</v>
      </c>
      <c r="E9115" s="162" t="s">
        <v>1894</v>
      </c>
      <c r="F9115" s="592"/>
      <c r="G9115" s="592"/>
      <c r="H9115" s="591" t="s">
        <v>1895</v>
      </c>
      <c r="I9115" s="591"/>
      <c r="J9115" s="589" t="s">
        <v>1891</v>
      </c>
      <c r="K9115" s="589" t="s">
        <v>0</v>
      </c>
      <c r="L9115" s="590">
        <v>678</v>
      </c>
    </row>
    <row r="9116" spans="1:12" s="148" customFormat="1" ht="24" customHeight="1" x14ac:dyDescent="0.15">
      <c r="A9116" s="593"/>
      <c r="B9116" s="164" t="s">
        <v>5800</v>
      </c>
      <c r="C9116" s="164" t="s">
        <v>6710</v>
      </c>
      <c r="D9116" s="166">
        <v>43086</v>
      </c>
      <c r="E9116" s="164" t="s">
        <v>5188</v>
      </c>
      <c r="F9116" s="592"/>
      <c r="G9116" s="592"/>
      <c r="H9116" s="591"/>
      <c r="I9116" s="591"/>
      <c r="J9116" s="589"/>
      <c r="K9116" s="589"/>
      <c r="L9116" s="590"/>
    </row>
    <row r="9117" spans="1:12" s="148" customFormat="1" ht="24" customHeight="1" x14ac:dyDescent="0.15">
      <c r="A9117" s="593">
        <v>1731</v>
      </c>
      <c r="B9117" s="161" t="s">
        <v>20</v>
      </c>
      <c r="C9117" s="162" t="s">
        <v>21</v>
      </c>
      <c r="D9117" s="162" t="s">
        <v>1884</v>
      </c>
      <c r="E9117" s="162" t="s">
        <v>1885</v>
      </c>
      <c r="F9117" s="594" t="s">
        <v>14</v>
      </c>
      <c r="G9117" s="594"/>
      <c r="H9117" s="592"/>
      <c r="I9117" s="592"/>
      <c r="J9117" s="592"/>
      <c r="K9117" s="592"/>
      <c r="L9117" s="592"/>
    </row>
    <row r="9118" spans="1:12" s="148" customFormat="1" ht="26.25" customHeight="1" x14ac:dyDescent="0.15">
      <c r="A9118" s="593"/>
      <c r="B9118" s="589" t="s">
        <v>6711</v>
      </c>
      <c r="C9118" s="595" t="s">
        <v>6712</v>
      </c>
      <c r="D9118" s="596">
        <v>43015</v>
      </c>
      <c r="E9118" s="589" t="s">
        <v>2538</v>
      </c>
      <c r="F9118" s="589" t="s">
        <v>4701</v>
      </c>
      <c r="G9118" s="589"/>
      <c r="H9118" s="591" t="s">
        <v>1890</v>
      </c>
      <c r="I9118" s="591"/>
      <c r="J9118" s="164" t="s">
        <v>1891</v>
      </c>
      <c r="K9118" s="164" t="s">
        <v>0</v>
      </c>
      <c r="L9118" s="165">
        <v>651.36</v>
      </c>
    </row>
    <row r="9119" spans="1:12" s="148" customFormat="1" ht="408.95" customHeight="1" x14ac:dyDescent="0.15">
      <c r="A9119" s="593"/>
      <c r="B9119" s="589"/>
      <c r="C9119" s="595"/>
      <c r="D9119" s="596"/>
      <c r="E9119" s="589"/>
      <c r="F9119" s="589"/>
      <c r="G9119" s="589"/>
      <c r="H9119" s="591" t="s">
        <v>1892</v>
      </c>
      <c r="I9119" s="591"/>
      <c r="J9119" s="589" t="s">
        <v>1891</v>
      </c>
      <c r="K9119" s="589" t="s">
        <v>1891</v>
      </c>
      <c r="L9119" s="590">
        <v>0</v>
      </c>
    </row>
    <row r="9120" spans="1:12" s="148" customFormat="1" ht="313.35000000000002" customHeight="1" x14ac:dyDescent="0.15">
      <c r="A9120" s="593"/>
      <c r="B9120" s="589"/>
      <c r="C9120" s="595"/>
      <c r="D9120" s="596"/>
      <c r="E9120" s="589"/>
      <c r="F9120" s="589"/>
      <c r="G9120" s="589"/>
      <c r="H9120" s="591"/>
      <c r="I9120" s="591"/>
      <c r="J9120" s="589"/>
      <c r="K9120" s="589"/>
      <c r="L9120" s="590"/>
    </row>
    <row r="9121" spans="1:12" s="148" customFormat="1" ht="24" customHeight="1" x14ac:dyDescent="0.15">
      <c r="A9121" s="593"/>
      <c r="B9121" s="161" t="s">
        <v>29</v>
      </c>
      <c r="C9121" s="162" t="s">
        <v>30</v>
      </c>
      <c r="D9121" s="162" t="s">
        <v>1893</v>
      </c>
      <c r="E9121" s="162" t="s">
        <v>1894</v>
      </c>
      <c r="F9121" s="592"/>
      <c r="G9121" s="592"/>
      <c r="H9121" s="591" t="s">
        <v>1895</v>
      </c>
      <c r="I9121" s="591"/>
      <c r="J9121" s="589" t="s">
        <v>1891</v>
      </c>
      <c r="K9121" s="589" t="s">
        <v>0</v>
      </c>
      <c r="L9121" s="590">
        <v>910.92</v>
      </c>
    </row>
    <row r="9122" spans="1:12" s="148" customFormat="1" ht="24" customHeight="1" x14ac:dyDescent="0.15">
      <c r="A9122" s="593"/>
      <c r="B9122" s="164" t="s">
        <v>1896</v>
      </c>
      <c r="C9122" s="164" t="s">
        <v>4701</v>
      </c>
      <c r="D9122" s="166">
        <v>43019</v>
      </c>
      <c r="E9122" s="164" t="s">
        <v>6713</v>
      </c>
      <c r="F9122" s="592"/>
      <c r="G9122" s="592"/>
      <c r="H9122" s="591"/>
      <c r="I9122" s="591"/>
      <c r="J9122" s="589"/>
      <c r="K9122" s="589"/>
      <c r="L9122" s="590"/>
    </row>
    <row r="9123" spans="1:12" s="148" customFormat="1" ht="24" customHeight="1" x14ac:dyDescent="0.15">
      <c r="A9123" s="593">
        <v>1732</v>
      </c>
      <c r="B9123" s="161" t="s">
        <v>20</v>
      </c>
      <c r="C9123" s="162" t="s">
        <v>21</v>
      </c>
      <c r="D9123" s="162" t="s">
        <v>1884</v>
      </c>
      <c r="E9123" s="162" t="s">
        <v>1885</v>
      </c>
      <c r="F9123" s="594" t="s">
        <v>14</v>
      </c>
      <c r="G9123" s="594"/>
      <c r="H9123" s="592"/>
      <c r="I9123" s="592"/>
      <c r="J9123" s="592"/>
      <c r="K9123" s="592"/>
      <c r="L9123" s="592"/>
    </row>
    <row r="9124" spans="1:12" s="148" customFormat="1" ht="26.25" customHeight="1" x14ac:dyDescent="0.15">
      <c r="A9124" s="593"/>
      <c r="B9124" s="589" t="s">
        <v>6714</v>
      </c>
      <c r="C9124" s="595" t="s">
        <v>6715</v>
      </c>
      <c r="D9124" s="596">
        <v>43073</v>
      </c>
      <c r="E9124" s="589" t="s">
        <v>6716</v>
      </c>
      <c r="F9124" s="589" t="s">
        <v>6717</v>
      </c>
      <c r="G9124" s="589"/>
      <c r="H9124" s="591" t="s">
        <v>1890</v>
      </c>
      <c r="I9124" s="591"/>
      <c r="J9124" s="164" t="s">
        <v>1891</v>
      </c>
      <c r="K9124" s="164" t="s">
        <v>0</v>
      </c>
      <c r="L9124" s="165">
        <v>934</v>
      </c>
    </row>
    <row r="9125" spans="1:12" s="148" customFormat="1" ht="197.25" customHeight="1" x14ac:dyDescent="0.15">
      <c r="A9125" s="593"/>
      <c r="B9125" s="589"/>
      <c r="C9125" s="595"/>
      <c r="D9125" s="596"/>
      <c r="E9125" s="589"/>
      <c r="F9125" s="589"/>
      <c r="G9125" s="589"/>
      <c r="H9125" s="591" t="s">
        <v>1892</v>
      </c>
      <c r="I9125" s="591"/>
      <c r="J9125" s="164" t="s">
        <v>1891</v>
      </c>
      <c r="K9125" s="164" t="s">
        <v>1891</v>
      </c>
      <c r="L9125" s="165">
        <v>0</v>
      </c>
    </row>
    <row r="9126" spans="1:12" s="148" customFormat="1" ht="24" customHeight="1" x14ac:dyDescent="0.15">
      <c r="A9126" s="593"/>
      <c r="B9126" s="161" t="s">
        <v>29</v>
      </c>
      <c r="C9126" s="162" t="s">
        <v>30</v>
      </c>
      <c r="D9126" s="162" t="s">
        <v>1893</v>
      </c>
      <c r="E9126" s="162" t="s">
        <v>1894</v>
      </c>
      <c r="F9126" s="592"/>
      <c r="G9126" s="592"/>
      <c r="H9126" s="591" t="s">
        <v>1895</v>
      </c>
      <c r="I9126" s="591"/>
      <c r="J9126" s="589" t="s">
        <v>1891</v>
      </c>
      <c r="K9126" s="589" t="s">
        <v>0</v>
      </c>
      <c r="L9126" s="590">
        <v>700</v>
      </c>
    </row>
    <row r="9127" spans="1:12" s="148" customFormat="1" ht="24" customHeight="1" x14ac:dyDescent="0.15">
      <c r="A9127" s="593"/>
      <c r="B9127" s="164" t="s">
        <v>2052</v>
      </c>
      <c r="C9127" s="164" t="s">
        <v>6717</v>
      </c>
      <c r="D9127" s="166">
        <v>43079</v>
      </c>
      <c r="E9127" s="164" t="s">
        <v>5646</v>
      </c>
      <c r="F9127" s="592"/>
      <c r="G9127" s="592"/>
      <c r="H9127" s="591"/>
      <c r="I9127" s="591"/>
      <c r="J9127" s="589"/>
      <c r="K9127" s="589"/>
      <c r="L9127" s="590"/>
    </row>
    <row r="9128" spans="1:12" s="148" customFormat="1" ht="24" customHeight="1" x14ac:dyDescent="0.15">
      <c r="A9128" s="593">
        <v>1733</v>
      </c>
      <c r="B9128" s="161" t="s">
        <v>20</v>
      </c>
      <c r="C9128" s="162" t="s">
        <v>21</v>
      </c>
      <c r="D9128" s="162" t="s">
        <v>1884</v>
      </c>
      <c r="E9128" s="162" t="s">
        <v>1885</v>
      </c>
      <c r="F9128" s="594" t="s">
        <v>14</v>
      </c>
      <c r="G9128" s="594"/>
      <c r="H9128" s="592"/>
      <c r="I9128" s="592"/>
      <c r="J9128" s="592"/>
      <c r="K9128" s="592"/>
      <c r="L9128" s="592"/>
    </row>
    <row r="9129" spans="1:12" s="148" customFormat="1" ht="26.25" customHeight="1" x14ac:dyDescent="0.15">
      <c r="A9129" s="593"/>
      <c r="B9129" s="589" t="s">
        <v>6718</v>
      </c>
      <c r="C9129" s="595" t="s">
        <v>6719</v>
      </c>
      <c r="D9129" s="596">
        <v>43026</v>
      </c>
      <c r="E9129" s="589" t="s">
        <v>6720</v>
      </c>
      <c r="F9129" s="589" t="s">
        <v>6721</v>
      </c>
      <c r="G9129" s="589"/>
      <c r="H9129" s="591" t="s">
        <v>1890</v>
      </c>
      <c r="I9129" s="591"/>
      <c r="J9129" s="164" t="s">
        <v>1891</v>
      </c>
      <c r="K9129" s="164" t="s">
        <v>0</v>
      </c>
      <c r="L9129" s="165">
        <v>510.2</v>
      </c>
    </row>
    <row r="9130" spans="1:12" s="148" customFormat="1" ht="333.75" customHeight="1" x14ac:dyDescent="0.15">
      <c r="A9130" s="593"/>
      <c r="B9130" s="589"/>
      <c r="C9130" s="595"/>
      <c r="D9130" s="596"/>
      <c r="E9130" s="589"/>
      <c r="F9130" s="589"/>
      <c r="G9130" s="589"/>
      <c r="H9130" s="591" t="s">
        <v>1892</v>
      </c>
      <c r="I9130" s="591"/>
      <c r="J9130" s="164" t="s">
        <v>1891</v>
      </c>
      <c r="K9130" s="164" t="s">
        <v>0</v>
      </c>
      <c r="L9130" s="165">
        <v>365.52</v>
      </c>
    </row>
    <row r="9131" spans="1:12" s="148" customFormat="1" ht="24" customHeight="1" x14ac:dyDescent="0.15">
      <c r="A9131" s="593"/>
      <c r="B9131" s="161" t="s">
        <v>29</v>
      </c>
      <c r="C9131" s="162" t="s">
        <v>30</v>
      </c>
      <c r="D9131" s="162" t="s">
        <v>1893</v>
      </c>
      <c r="E9131" s="162" t="s">
        <v>1894</v>
      </c>
      <c r="F9131" s="592"/>
      <c r="G9131" s="592"/>
      <c r="H9131" s="591" t="s">
        <v>1895</v>
      </c>
      <c r="I9131" s="591"/>
      <c r="J9131" s="589" t="s">
        <v>1891</v>
      </c>
      <c r="K9131" s="589" t="s">
        <v>1891</v>
      </c>
      <c r="L9131" s="590">
        <v>0</v>
      </c>
    </row>
    <row r="9132" spans="1:12" s="148" customFormat="1" ht="24" customHeight="1" x14ac:dyDescent="0.15">
      <c r="A9132" s="593"/>
      <c r="B9132" s="164" t="s">
        <v>2160</v>
      </c>
      <c r="C9132" s="164" t="s">
        <v>6721</v>
      </c>
      <c r="D9132" s="166">
        <v>43028</v>
      </c>
      <c r="E9132" s="164" t="s">
        <v>2060</v>
      </c>
      <c r="F9132" s="592"/>
      <c r="G9132" s="592"/>
      <c r="H9132" s="591"/>
      <c r="I9132" s="591"/>
      <c r="J9132" s="589"/>
      <c r="K9132" s="589"/>
      <c r="L9132" s="590"/>
    </row>
    <row r="9133" spans="1:12" s="148" customFormat="1" ht="24" customHeight="1" x14ac:dyDescent="0.15">
      <c r="A9133" s="593">
        <v>1734</v>
      </c>
      <c r="B9133" s="161" t="s">
        <v>20</v>
      </c>
      <c r="C9133" s="162" t="s">
        <v>21</v>
      </c>
      <c r="D9133" s="162" t="s">
        <v>1884</v>
      </c>
      <c r="E9133" s="162" t="s">
        <v>1885</v>
      </c>
      <c r="F9133" s="594" t="s">
        <v>14</v>
      </c>
      <c r="G9133" s="594"/>
      <c r="H9133" s="592"/>
      <c r="I9133" s="592"/>
      <c r="J9133" s="592"/>
      <c r="K9133" s="592"/>
      <c r="L9133" s="592"/>
    </row>
    <row r="9134" spans="1:12" s="148" customFormat="1" ht="26.25" customHeight="1" x14ac:dyDescent="0.15">
      <c r="A9134" s="593"/>
      <c r="B9134" s="589" t="s">
        <v>6718</v>
      </c>
      <c r="C9134" s="595" t="s">
        <v>6722</v>
      </c>
      <c r="D9134" s="596">
        <v>43132</v>
      </c>
      <c r="E9134" s="589" t="s">
        <v>2360</v>
      </c>
      <c r="F9134" s="589" t="s">
        <v>4698</v>
      </c>
      <c r="G9134" s="589"/>
      <c r="H9134" s="591" t="s">
        <v>1890</v>
      </c>
      <c r="I9134" s="591"/>
      <c r="J9134" s="164" t="s">
        <v>1891</v>
      </c>
      <c r="K9134" s="164" t="s">
        <v>0</v>
      </c>
      <c r="L9134" s="165">
        <v>236.08</v>
      </c>
    </row>
    <row r="9135" spans="1:12" s="148" customFormat="1" ht="197.25" customHeight="1" x14ac:dyDescent="0.15">
      <c r="A9135" s="593"/>
      <c r="B9135" s="589"/>
      <c r="C9135" s="595"/>
      <c r="D9135" s="596"/>
      <c r="E9135" s="589"/>
      <c r="F9135" s="589"/>
      <c r="G9135" s="589"/>
      <c r="H9135" s="591" t="s">
        <v>1892</v>
      </c>
      <c r="I9135" s="591"/>
      <c r="J9135" s="164" t="s">
        <v>1891</v>
      </c>
      <c r="K9135" s="164" t="s">
        <v>0</v>
      </c>
      <c r="L9135" s="165">
        <v>290.95999999999998</v>
      </c>
    </row>
    <row r="9136" spans="1:12" s="148" customFormat="1" ht="24" customHeight="1" x14ac:dyDescent="0.15">
      <c r="A9136" s="593"/>
      <c r="B9136" s="161" t="s">
        <v>29</v>
      </c>
      <c r="C9136" s="162" t="s">
        <v>30</v>
      </c>
      <c r="D9136" s="162" t="s">
        <v>1893</v>
      </c>
      <c r="E9136" s="162" t="s">
        <v>1894</v>
      </c>
      <c r="F9136" s="592"/>
      <c r="G9136" s="592"/>
      <c r="H9136" s="591" t="s">
        <v>1895</v>
      </c>
      <c r="I9136" s="591"/>
      <c r="J9136" s="589" t="s">
        <v>1891</v>
      </c>
      <c r="K9136" s="589" t="s">
        <v>1891</v>
      </c>
      <c r="L9136" s="590">
        <v>0</v>
      </c>
    </row>
    <row r="9137" spans="1:12" s="148" customFormat="1" ht="24" customHeight="1" x14ac:dyDescent="0.15">
      <c r="A9137" s="593"/>
      <c r="B9137" s="164" t="s">
        <v>2160</v>
      </c>
      <c r="C9137" s="164" t="s">
        <v>4698</v>
      </c>
      <c r="D9137" s="166">
        <v>43133</v>
      </c>
      <c r="E9137" s="164" t="s">
        <v>6723</v>
      </c>
      <c r="F9137" s="592"/>
      <c r="G9137" s="592"/>
      <c r="H9137" s="591"/>
      <c r="I9137" s="591"/>
      <c r="J9137" s="589"/>
      <c r="K9137" s="589"/>
      <c r="L9137" s="590"/>
    </row>
    <row r="9138" spans="1:12" s="148" customFormat="1" ht="24" customHeight="1" x14ac:dyDescent="0.15">
      <c r="A9138" s="593">
        <v>1735</v>
      </c>
      <c r="B9138" s="161" t="s">
        <v>20</v>
      </c>
      <c r="C9138" s="162" t="s">
        <v>21</v>
      </c>
      <c r="D9138" s="162" t="s">
        <v>1884</v>
      </c>
      <c r="E9138" s="162" t="s">
        <v>1885</v>
      </c>
      <c r="F9138" s="594" t="s">
        <v>14</v>
      </c>
      <c r="G9138" s="594"/>
      <c r="H9138" s="592"/>
      <c r="I9138" s="592"/>
      <c r="J9138" s="592"/>
      <c r="K9138" s="592"/>
      <c r="L9138" s="592"/>
    </row>
    <row r="9139" spans="1:12" s="148" customFormat="1" ht="26.25" customHeight="1" x14ac:dyDescent="0.15">
      <c r="A9139" s="593"/>
      <c r="B9139" s="589" t="s">
        <v>6724</v>
      </c>
      <c r="C9139" s="589" t="s">
        <v>6725</v>
      </c>
      <c r="D9139" s="596">
        <v>43033</v>
      </c>
      <c r="E9139" s="589" t="s">
        <v>1996</v>
      </c>
      <c r="F9139" s="589" t="s">
        <v>6726</v>
      </c>
      <c r="G9139" s="589"/>
      <c r="H9139" s="591" t="s">
        <v>1890</v>
      </c>
      <c r="I9139" s="591"/>
      <c r="J9139" s="164" t="s">
        <v>1891</v>
      </c>
      <c r="K9139" s="164" t="s">
        <v>0</v>
      </c>
      <c r="L9139" s="165">
        <v>1200</v>
      </c>
    </row>
    <row r="9140" spans="1:12" s="148" customFormat="1" ht="29.25" customHeight="1" x14ac:dyDescent="0.15">
      <c r="A9140" s="593"/>
      <c r="B9140" s="589"/>
      <c r="C9140" s="589"/>
      <c r="D9140" s="596"/>
      <c r="E9140" s="589"/>
      <c r="F9140" s="589"/>
      <c r="G9140" s="589"/>
      <c r="H9140" s="591" t="s">
        <v>1892</v>
      </c>
      <c r="I9140" s="591"/>
      <c r="J9140" s="164" t="s">
        <v>1891</v>
      </c>
      <c r="K9140" s="164" t="s">
        <v>0</v>
      </c>
      <c r="L9140" s="165">
        <v>168</v>
      </c>
    </row>
    <row r="9141" spans="1:12" s="148" customFormat="1" ht="24" customHeight="1" x14ac:dyDescent="0.15">
      <c r="A9141" s="593"/>
      <c r="B9141" s="161" t="s">
        <v>29</v>
      </c>
      <c r="C9141" s="162" t="s">
        <v>30</v>
      </c>
      <c r="D9141" s="162" t="s">
        <v>1893</v>
      </c>
      <c r="E9141" s="162" t="s">
        <v>1894</v>
      </c>
      <c r="F9141" s="592"/>
      <c r="G9141" s="592"/>
      <c r="H9141" s="591" t="s">
        <v>1895</v>
      </c>
      <c r="I9141" s="591"/>
      <c r="J9141" s="589" t="s">
        <v>1891</v>
      </c>
      <c r="K9141" s="589" t="s">
        <v>0</v>
      </c>
      <c r="L9141" s="590">
        <v>500</v>
      </c>
    </row>
    <row r="9142" spans="1:12" s="148" customFormat="1" ht="24" customHeight="1" x14ac:dyDescent="0.15">
      <c r="A9142" s="593"/>
      <c r="B9142" s="164" t="s">
        <v>1962</v>
      </c>
      <c r="C9142" s="164" t="s">
        <v>6726</v>
      </c>
      <c r="D9142" s="166">
        <v>43035</v>
      </c>
      <c r="E9142" s="164" t="s">
        <v>1994</v>
      </c>
      <c r="F9142" s="592"/>
      <c r="G9142" s="592"/>
      <c r="H9142" s="591"/>
      <c r="I9142" s="591"/>
      <c r="J9142" s="589"/>
      <c r="K9142" s="589"/>
      <c r="L9142" s="590"/>
    </row>
    <row r="9143" spans="1:12" s="148" customFormat="1" ht="24" customHeight="1" x14ac:dyDescent="0.15">
      <c r="A9143" s="593">
        <v>1736</v>
      </c>
      <c r="B9143" s="161" t="s">
        <v>20</v>
      </c>
      <c r="C9143" s="162" t="s">
        <v>21</v>
      </c>
      <c r="D9143" s="162" t="s">
        <v>1884</v>
      </c>
      <c r="E9143" s="162" t="s">
        <v>1885</v>
      </c>
      <c r="F9143" s="594" t="s">
        <v>14</v>
      </c>
      <c r="G9143" s="594"/>
      <c r="H9143" s="592"/>
      <c r="I9143" s="592"/>
      <c r="J9143" s="592"/>
      <c r="K9143" s="592"/>
      <c r="L9143" s="592"/>
    </row>
    <row r="9144" spans="1:12" s="148" customFormat="1" ht="26.25" customHeight="1" x14ac:dyDescent="0.15">
      <c r="A9144" s="593"/>
      <c r="B9144" s="589" t="s">
        <v>6724</v>
      </c>
      <c r="C9144" s="595" t="s">
        <v>6727</v>
      </c>
      <c r="D9144" s="596">
        <v>43078</v>
      </c>
      <c r="E9144" s="589" t="s">
        <v>1908</v>
      </c>
      <c r="F9144" s="589" t="s">
        <v>6354</v>
      </c>
      <c r="G9144" s="589"/>
      <c r="H9144" s="591" t="s">
        <v>1890</v>
      </c>
      <c r="I9144" s="591"/>
      <c r="J9144" s="164" t="s">
        <v>1891</v>
      </c>
      <c r="K9144" s="164" t="s">
        <v>1891</v>
      </c>
      <c r="L9144" s="165">
        <v>0</v>
      </c>
    </row>
    <row r="9145" spans="1:12" s="148" customFormat="1" ht="218.25" customHeight="1" x14ac:dyDescent="0.15">
      <c r="A9145" s="593"/>
      <c r="B9145" s="589"/>
      <c r="C9145" s="595"/>
      <c r="D9145" s="596"/>
      <c r="E9145" s="589"/>
      <c r="F9145" s="589"/>
      <c r="G9145" s="589"/>
      <c r="H9145" s="591" t="s">
        <v>1892</v>
      </c>
      <c r="I9145" s="591"/>
      <c r="J9145" s="164" t="s">
        <v>1891</v>
      </c>
      <c r="K9145" s="164" t="s">
        <v>0</v>
      </c>
      <c r="L9145" s="165">
        <v>1600</v>
      </c>
    </row>
    <row r="9146" spans="1:12" s="148" customFormat="1" ht="24" customHeight="1" x14ac:dyDescent="0.15">
      <c r="A9146" s="593"/>
      <c r="B9146" s="161" t="s">
        <v>29</v>
      </c>
      <c r="C9146" s="162" t="s">
        <v>30</v>
      </c>
      <c r="D9146" s="162" t="s">
        <v>1893</v>
      </c>
      <c r="E9146" s="162" t="s">
        <v>1894</v>
      </c>
      <c r="F9146" s="592"/>
      <c r="G9146" s="592"/>
      <c r="H9146" s="591" t="s">
        <v>1895</v>
      </c>
      <c r="I9146" s="591"/>
      <c r="J9146" s="589" t="s">
        <v>1891</v>
      </c>
      <c r="K9146" s="589" t="s">
        <v>0</v>
      </c>
      <c r="L9146" s="590">
        <v>100</v>
      </c>
    </row>
    <row r="9147" spans="1:12" s="148" customFormat="1" ht="24" customHeight="1" x14ac:dyDescent="0.15">
      <c r="A9147" s="593"/>
      <c r="B9147" s="164" t="s">
        <v>1962</v>
      </c>
      <c r="C9147" s="164" t="s">
        <v>6354</v>
      </c>
      <c r="D9147" s="166">
        <v>43084</v>
      </c>
      <c r="E9147" s="164" t="s">
        <v>6728</v>
      </c>
      <c r="F9147" s="592"/>
      <c r="G9147" s="592"/>
      <c r="H9147" s="591"/>
      <c r="I9147" s="591"/>
      <c r="J9147" s="589"/>
      <c r="K9147" s="589"/>
      <c r="L9147" s="590"/>
    </row>
    <row r="9148" spans="1:12" s="148" customFormat="1" ht="24" customHeight="1" x14ac:dyDescent="0.15">
      <c r="A9148" s="593">
        <v>1737</v>
      </c>
      <c r="B9148" s="161" t="s">
        <v>20</v>
      </c>
      <c r="C9148" s="162" t="s">
        <v>21</v>
      </c>
      <c r="D9148" s="162" t="s">
        <v>1884</v>
      </c>
      <c r="E9148" s="162" t="s">
        <v>1885</v>
      </c>
      <c r="F9148" s="594" t="s">
        <v>14</v>
      </c>
      <c r="G9148" s="594"/>
      <c r="H9148" s="592"/>
      <c r="I9148" s="592"/>
      <c r="J9148" s="592"/>
      <c r="K9148" s="592"/>
      <c r="L9148" s="592"/>
    </row>
    <row r="9149" spans="1:12" s="148" customFormat="1" ht="26.25" customHeight="1" x14ac:dyDescent="0.15">
      <c r="A9149" s="593"/>
      <c r="B9149" s="589" t="s">
        <v>6729</v>
      </c>
      <c r="C9149" s="595" t="s">
        <v>6730</v>
      </c>
      <c r="D9149" s="596">
        <v>43016</v>
      </c>
      <c r="E9149" s="589" t="s">
        <v>2794</v>
      </c>
      <c r="F9149" s="589" t="s">
        <v>2795</v>
      </c>
      <c r="G9149" s="589"/>
      <c r="H9149" s="591" t="s">
        <v>1890</v>
      </c>
      <c r="I9149" s="591"/>
      <c r="J9149" s="164" t="s">
        <v>1891</v>
      </c>
      <c r="K9149" s="164" t="s">
        <v>0</v>
      </c>
      <c r="L9149" s="165">
        <v>195.84</v>
      </c>
    </row>
    <row r="9150" spans="1:12" s="148" customFormat="1" ht="333.75" customHeight="1" x14ac:dyDescent="0.15">
      <c r="A9150" s="593"/>
      <c r="B9150" s="589"/>
      <c r="C9150" s="595"/>
      <c r="D9150" s="596"/>
      <c r="E9150" s="589"/>
      <c r="F9150" s="589"/>
      <c r="G9150" s="589"/>
      <c r="H9150" s="591" t="s">
        <v>1892</v>
      </c>
      <c r="I9150" s="591"/>
      <c r="J9150" s="164" t="s">
        <v>1891</v>
      </c>
      <c r="K9150" s="164" t="s">
        <v>0</v>
      </c>
      <c r="L9150" s="165">
        <v>5773.9</v>
      </c>
    </row>
    <row r="9151" spans="1:12" s="148" customFormat="1" ht="24" customHeight="1" x14ac:dyDescent="0.15">
      <c r="A9151" s="593"/>
      <c r="B9151" s="161" t="s">
        <v>29</v>
      </c>
      <c r="C9151" s="162" t="s">
        <v>30</v>
      </c>
      <c r="D9151" s="162" t="s">
        <v>1893</v>
      </c>
      <c r="E9151" s="162" t="s">
        <v>1894</v>
      </c>
      <c r="F9151" s="592"/>
      <c r="G9151" s="592"/>
      <c r="H9151" s="591" t="s">
        <v>1895</v>
      </c>
      <c r="I9151" s="591"/>
      <c r="J9151" s="589" t="s">
        <v>1891</v>
      </c>
      <c r="K9151" s="589" t="s">
        <v>0</v>
      </c>
      <c r="L9151" s="590">
        <v>200</v>
      </c>
    </row>
    <row r="9152" spans="1:12" s="148" customFormat="1" ht="24" customHeight="1" x14ac:dyDescent="0.15">
      <c r="A9152" s="593"/>
      <c r="B9152" s="164" t="s">
        <v>2052</v>
      </c>
      <c r="C9152" s="164" t="s">
        <v>2795</v>
      </c>
      <c r="D9152" s="166">
        <v>43022</v>
      </c>
      <c r="E9152" s="164" t="s">
        <v>2287</v>
      </c>
      <c r="F9152" s="592"/>
      <c r="G9152" s="592"/>
      <c r="H9152" s="591"/>
      <c r="I9152" s="591"/>
      <c r="J9152" s="589"/>
      <c r="K9152" s="589"/>
      <c r="L9152" s="590"/>
    </row>
    <row r="9153" spans="1:12" s="148" customFormat="1" ht="24" customHeight="1" x14ac:dyDescent="0.15">
      <c r="A9153" s="593">
        <v>1738</v>
      </c>
      <c r="B9153" s="161" t="s">
        <v>20</v>
      </c>
      <c r="C9153" s="162" t="s">
        <v>21</v>
      </c>
      <c r="D9153" s="162" t="s">
        <v>1884</v>
      </c>
      <c r="E9153" s="162" t="s">
        <v>1885</v>
      </c>
      <c r="F9153" s="594" t="s">
        <v>14</v>
      </c>
      <c r="G9153" s="594"/>
      <c r="H9153" s="592"/>
      <c r="I9153" s="592"/>
      <c r="J9153" s="592"/>
      <c r="K9153" s="592"/>
      <c r="L9153" s="592"/>
    </row>
    <row r="9154" spans="1:12" s="148" customFormat="1" ht="26.25" customHeight="1" x14ac:dyDescent="0.15">
      <c r="A9154" s="593"/>
      <c r="B9154" s="589" t="s">
        <v>6729</v>
      </c>
      <c r="C9154" s="595" t="s">
        <v>6731</v>
      </c>
      <c r="D9154" s="596">
        <v>43180</v>
      </c>
      <c r="E9154" s="589" t="s">
        <v>2169</v>
      </c>
      <c r="F9154" s="589" t="s">
        <v>4932</v>
      </c>
      <c r="G9154" s="589"/>
      <c r="H9154" s="591" t="s">
        <v>1890</v>
      </c>
      <c r="I9154" s="591"/>
      <c r="J9154" s="164" t="s">
        <v>1891</v>
      </c>
      <c r="K9154" s="164" t="s">
        <v>0</v>
      </c>
      <c r="L9154" s="165">
        <v>484</v>
      </c>
    </row>
    <row r="9155" spans="1:12" s="148" customFormat="1" ht="312.75" customHeight="1" x14ac:dyDescent="0.15">
      <c r="A9155" s="593"/>
      <c r="B9155" s="589"/>
      <c r="C9155" s="595"/>
      <c r="D9155" s="596"/>
      <c r="E9155" s="589"/>
      <c r="F9155" s="589"/>
      <c r="G9155" s="589"/>
      <c r="H9155" s="591" t="s">
        <v>1892</v>
      </c>
      <c r="I9155" s="591"/>
      <c r="J9155" s="164" t="s">
        <v>1891</v>
      </c>
      <c r="K9155" s="164" t="s">
        <v>0</v>
      </c>
      <c r="L9155" s="165">
        <v>239.74</v>
      </c>
    </row>
    <row r="9156" spans="1:12" s="148" customFormat="1" ht="24" customHeight="1" x14ac:dyDescent="0.15">
      <c r="A9156" s="593"/>
      <c r="B9156" s="161" t="s">
        <v>29</v>
      </c>
      <c r="C9156" s="162" t="s">
        <v>30</v>
      </c>
      <c r="D9156" s="162" t="s">
        <v>1893</v>
      </c>
      <c r="E9156" s="162" t="s">
        <v>1894</v>
      </c>
      <c r="F9156" s="592"/>
      <c r="G9156" s="592"/>
      <c r="H9156" s="591" t="s">
        <v>1895</v>
      </c>
      <c r="I9156" s="591"/>
      <c r="J9156" s="589" t="s">
        <v>1891</v>
      </c>
      <c r="K9156" s="589" t="s">
        <v>1891</v>
      </c>
      <c r="L9156" s="590">
        <v>0</v>
      </c>
    </row>
    <row r="9157" spans="1:12" s="148" customFormat="1" ht="24" customHeight="1" x14ac:dyDescent="0.15">
      <c r="A9157" s="593"/>
      <c r="B9157" s="164" t="s">
        <v>2052</v>
      </c>
      <c r="C9157" s="164" t="s">
        <v>4932</v>
      </c>
      <c r="D9157" s="166">
        <v>43182</v>
      </c>
      <c r="E9157" s="164" t="s">
        <v>2972</v>
      </c>
      <c r="F9157" s="592"/>
      <c r="G9157" s="592"/>
      <c r="H9157" s="591"/>
      <c r="I9157" s="591"/>
      <c r="J9157" s="589"/>
      <c r="K9157" s="589"/>
      <c r="L9157" s="590"/>
    </row>
    <row r="9158" spans="1:12" s="148" customFormat="1" ht="24" customHeight="1" x14ac:dyDescent="0.15">
      <c r="A9158" s="593">
        <v>1739</v>
      </c>
      <c r="B9158" s="161" t="s">
        <v>20</v>
      </c>
      <c r="C9158" s="162" t="s">
        <v>21</v>
      </c>
      <c r="D9158" s="162" t="s">
        <v>1884</v>
      </c>
      <c r="E9158" s="162" t="s">
        <v>1885</v>
      </c>
      <c r="F9158" s="594" t="s">
        <v>14</v>
      </c>
      <c r="G9158" s="594"/>
      <c r="H9158" s="592"/>
      <c r="I9158" s="592"/>
      <c r="J9158" s="592"/>
      <c r="K9158" s="592"/>
      <c r="L9158" s="592"/>
    </row>
    <row r="9159" spans="1:12" s="148" customFormat="1" ht="26.25" customHeight="1" x14ac:dyDescent="0.15">
      <c r="A9159" s="593"/>
      <c r="B9159" s="589" t="s">
        <v>6732</v>
      </c>
      <c r="C9159" s="595" t="s">
        <v>6733</v>
      </c>
      <c r="D9159" s="596">
        <v>43063</v>
      </c>
      <c r="E9159" s="589" t="s">
        <v>6734</v>
      </c>
      <c r="F9159" s="589" t="s">
        <v>6735</v>
      </c>
      <c r="G9159" s="589"/>
      <c r="H9159" s="591" t="s">
        <v>1890</v>
      </c>
      <c r="I9159" s="591"/>
      <c r="J9159" s="164" t="s">
        <v>1891</v>
      </c>
      <c r="K9159" s="164" t="s">
        <v>0</v>
      </c>
      <c r="L9159" s="165">
        <v>842.7</v>
      </c>
    </row>
    <row r="9160" spans="1:12" s="148" customFormat="1" ht="197.25" customHeight="1" x14ac:dyDescent="0.15">
      <c r="A9160" s="593"/>
      <c r="B9160" s="589"/>
      <c r="C9160" s="595"/>
      <c r="D9160" s="596"/>
      <c r="E9160" s="589"/>
      <c r="F9160" s="589"/>
      <c r="G9160" s="589"/>
      <c r="H9160" s="591" t="s">
        <v>1892</v>
      </c>
      <c r="I9160" s="591"/>
      <c r="J9160" s="164" t="s">
        <v>1891</v>
      </c>
      <c r="K9160" s="164" t="s">
        <v>1891</v>
      </c>
      <c r="L9160" s="165">
        <v>0</v>
      </c>
    </row>
    <row r="9161" spans="1:12" s="148" customFormat="1" ht="24" customHeight="1" x14ac:dyDescent="0.15">
      <c r="A9161" s="593"/>
      <c r="B9161" s="161" t="s">
        <v>29</v>
      </c>
      <c r="C9161" s="162" t="s">
        <v>30</v>
      </c>
      <c r="D9161" s="162" t="s">
        <v>1893</v>
      </c>
      <c r="E9161" s="162" t="s">
        <v>1894</v>
      </c>
      <c r="F9161" s="592"/>
      <c r="G9161" s="592"/>
      <c r="H9161" s="591" t="s">
        <v>1895</v>
      </c>
      <c r="I9161" s="591"/>
      <c r="J9161" s="589" t="s">
        <v>1891</v>
      </c>
      <c r="K9161" s="589" t="s">
        <v>0</v>
      </c>
      <c r="L9161" s="590">
        <v>454.92</v>
      </c>
    </row>
    <row r="9162" spans="1:12" s="148" customFormat="1" ht="24" customHeight="1" x14ac:dyDescent="0.15">
      <c r="A9162" s="593"/>
      <c r="B9162" s="164" t="s">
        <v>2160</v>
      </c>
      <c r="C9162" s="164" t="s">
        <v>6735</v>
      </c>
      <c r="D9162" s="166">
        <v>43070</v>
      </c>
      <c r="E9162" s="164" t="s">
        <v>6025</v>
      </c>
      <c r="F9162" s="592"/>
      <c r="G9162" s="592"/>
      <c r="H9162" s="591"/>
      <c r="I9162" s="591"/>
      <c r="J9162" s="589"/>
      <c r="K9162" s="589"/>
      <c r="L9162" s="590"/>
    </row>
    <row r="9163" spans="1:12" s="148" customFormat="1" ht="24" customHeight="1" x14ac:dyDescent="0.15">
      <c r="A9163" s="593">
        <v>1740</v>
      </c>
      <c r="B9163" s="161" t="s">
        <v>20</v>
      </c>
      <c r="C9163" s="162" t="s">
        <v>21</v>
      </c>
      <c r="D9163" s="162" t="s">
        <v>1884</v>
      </c>
      <c r="E9163" s="162" t="s">
        <v>1885</v>
      </c>
      <c r="F9163" s="594" t="s">
        <v>14</v>
      </c>
      <c r="G9163" s="594"/>
      <c r="H9163" s="592"/>
      <c r="I9163" s="592"/>
      <c r="J9163" s="592"/>
      <c r="K9163" s="592"/>
      <c r="L9163" s="592"/>
    </row>
    <row r="9164" spans="1:12" s="148" customFormat="1" ht="26.25" customHeight="1" x14ac:dyDescent="0.15">
      <c r="A9164" s="593"/>
      <c r="B9164" s="589" t="s">
        <v>6736</v>
      </c>
      <c r="C9164" s="595" t="s">
        <v>6737</v>
      </c>
      <c r="D9164" s="596">
        <v>43160</v>
      </c>
      <c r="E9164" s="589" t="s">
        <v>1957</v>
      </c>
      <c r="F9164" s="589" t="s">
        <v>2318</v>
      </c>
      <c r="G9164" s="589"/>
      <c r="H9164" s="591" t="s">
        <v>1890</v>
      </c>
      <c r="I9164" s="591"/>
      <c r="J9164" s="164" t="s">
        <v>1891</v>
      </c>
      <c r="K9164" s="164" t="s">
        <v>0</v>
      </c>
      <c r="L9164" s="165">
        <v>119.03</v>
      </c>
    </row>
    <row r="9165" spans="1:12" s="148" customFormat="1" ht="408.95" customHeight="1" x14ac:dyDescent="0.15">
      <c r="A9165" s="593"/>
      <c r="B9165" s="589"/>
      <c r="C9165" s="595"/>
      <c r="D9165" s="596"/>
      <c r="E9165" s="589"/>
      <c r="F9165" s="589"/>
      <c r="G9165" s="589"/>
      <c r="H9165" s="591" t="s">
        <v>1892</v>
      </c>
      <c r="I9165" s="591"/>
      <c r="J9165" s="589" t="s">
        <v>1891</v>
      </c>
      <c r="K9165" s="589" t="s">
        <v>0</v>
      </c>
      <c r="L9165" s="590">
        <v>283.60000000000002</v>
      </c>
    </row>
    <row r="9166" spans="1:12" s="148" customFormat="1" ht="92.85" customHeight="1" x14ac:dyDescent="0.15">
      <c r="A9166" s="593"/>
      <c r="B9166" s="589"/>
      <c r="C9166" s="595"/>
      <c r="D9166" s="596"/>
      <c r="E9166" s="589"/>
      <c r="F9166" s="589"/>
      <c r="G9166" s="589"/>
      <c r="H9166" s="591"/>
      <c r="I9166" s="591"/>
      <c r="J9166" s="589"/>
      <c r="K9166" s="589"/>
      <c r="L9166" s="590"/>
    </row>
    <row r="9167" spans="1:12" s="148" customFormat="1" ht="24" customHeight="1" x14ac:dyDescent="0.15">
      <c r="A9167" s="593"/>
      <c r="B9167" s="161" t="s">
        <v>29</v>
      </c>
      <c r="C9167" s="162" t="s">
        <v>30</v>
      </c>
      <c r="D9167" s="162" t="s">
        <v>1893</v>
      </c>
      <c r="E9167" s="162" t="s">
        <v>1894</v>
      </c>
      <c r="F9167" s="592"/>
      <c r="G9167" s="592"/>
      <c r="H9167" s="591" t="s">
        <v>1895</v>
      </c>
      <c r="I9167" s="591"/>
      <c r="J9167" s="589" t="s">
        <v>1891</v>
      </c>
      <c r="K9167" s="589" t="s">
        <v>1891</v>
      </c>
      <c r="L9167" s="590">
        <v>0</v>
      </c>
    </row>
    <row r="9168" spans="1:12" s="148" customFormat="1" ht="24" customHeight="1" x14ac:dyDescent="0.15">
      <c r="A9168" s="593"/>
      <c r="B9168" s="164" t="s">
        <v>1896</v>
      </c>
      <c r="C9168" s="164" t="s">
        <v>2318</v>
      </c>
      <c r="D9168" s="166">
        <v>43164</v>
      </c>
      <c r="E9168" s="164" t="s">
        <v>2319</v>
      </c>
      <c r="F9168" s="592"/>
      <c r="G9168" s="592"/>
      <c r="H9168" s="591"/>
      <c r="I9168" s="591"/>
      <c r="J9168" s="589"/>
      <c r="K9168" s="589"/>
      <c r="L9168" s="590"/>
    </row>
    <row r="9169" spans="1:12" s="148" customFormat="1" ht="24" customHeight="1" x14ac:dyDescent="0.15">
      <c r="A9169" s="593">
        <v>1741</v>
      </c>
      <c r="B9169" s="161" t="s">
        <v>20</v>
      </c>
      <c r="C9169" s="162" t="s">
        <v>21</v>
      </c>
      <c r="D9169" s="162" t="s">
        <v>1884</v>
      </c>
      <c r="E9169" s="162" t="s">
        <v>1885</v>
      </c>
      <c r="F9169" s="594" t="s">
        <v>14</v>
      </c>
      <c r="G9169" s="594"/>
      <c r="H9169" s="592"/>
      <c r="I9169" s="592"/>
      <c r="J9169" s="592"/>
      <c r="K9169" s="592"/>
      <c r="L9169" s="592"/>
    </row>
    <row r="9170" spans="1:12" s="148" customFormat="1" ht="26.25" customHeight="1" x14ac:dyDescent="0.15">
      <c r="A9170" s="593"/>
      <c r="B9170" s="589" t="s">
        <v>6738</v>
      </c>
      <c r="C9170" s="595" t="s">
        <v>6739</v>
      </c>
      <c r="D9170" s="596">
        <v>43053</v>
      </c>
      <c r="E9170" s="589" t="s">
        <v>2017</v>
      </c>
      <c r="F9170" s="589" t="s">
        <v>6740</v>
      </c>
      <c r="G9170" s="589"/>
      <c r="H9170" s="591" t="s">
        <v>1890</v>
      </c>
      <c r="I9170" s="591"/>
      <c r="J9170" s="164" t="s">
        <v>1891</v>
      </c>
      <c r="K9170" s="164" t="s">
        <v>0</v>
      </c>
      <c r="L9170" s="165">
        <v>556.27</v>
      </c>
    </row>
    <row r="9171" spans="1:12" s="148" customFormat="1" ht="408.95" customHeight="1" x14ac:dyDescent="0.15">
      <c r="A9171" s="593"/>
      <c r="B9171" s="589"/>
      <c r="C9171" s="595"/>
      <c r="D9171" s="596"/>
      <c r="E9171" s="589"/>
      <c r="F9171" s="589"/>
      <c r="G9171" s="589"/>
      <c r="H9171" s="591" t="s">
        <v>1892</v>
      </c>
      <c r="I9171" s="591"/>
      <c r="J9171" s="589" t="s">
        <v>1891</v>
      </c>
      <c r="K9171" s="589" t="s">
        <v>0</v>
      </c>
      <c r="L9171" s="590">
        <v>3766.21</v>
      </c>
    </row>
    <row r="9172" spans="1:12" s="148" customFormat="1" ht="145.35" customHeight="1" x14ac:dyDescent="0.15">
      <c r="A9172" s="593"/>
      <c r="B9172" s="589"/>
      <c r="C9172" s="595"/>
      <c r="D9172" s="596"/>
      <c r="E9172" s="589"/>
      <c r="F9172" s="589"/>
      <c r="G9172" s="589"/>
      <c r="H9172" s="591"/>
      <c r="I9172" s="591"/>
      <c r="J9172" s="589"/>
      <c r="K9172" s="589"/>
      <c r="L9172" s="590"/>
    </row>
    <row r="9173" spans="1:12" s="148" customFormat="1" ht="24" customHeight="1" x14ac:dyDescent="0.15">
      <c r="A9173" s="593"/>
      <c r="B9173" s="161" t="s">
        <v>29</v>
      </c>
      <c r="C9173" s="162" t="s">
        <v>30</v>
      </c>
      <c r="D9173" s="162" t="s">
        <v>1893</v>
      </c>
      <c r="E9173" s="162" t="s">
        <v>1894</v>
      </c>
      <c r="F9173" s="592"/>
      <c r="G9173" s="592"/>
      <c r="H9173" s="591" t="s">
        <v>1895</v>
      </c>
      <c r="I9173" s="591"/>
      <c r="J9173" s="589" t="s">
        <v>1891</v>
      </c>
      <c r="K9173" s="589" t="s">
        <v>0</v>
      </c>
      <c r="L9173" s="590">
        <v>98</v>
      </c>
    </row>
    <row r="9174" spans="1:12" s="148" customFormat="1" ht="24" customHeight="1" x14ac:dyDescent="0.15">
      <c r="A9174" s="593"/>
      <c r="B9174" s="164" t="s">
        <v>2281</v>
      </c>
      <c r="C9174" s="164" t="s">
        <v>6740</v>
      </c>
      <c r="D9174" s="166">
        <v>43056</v>
      </c>
      <c r="E9174" s="164" t="s">
        <v>5830</v>
      </c>
      <c r="F9174" s="592"/>
      <c r="G9174" s="592"/>
      <c r="H9174" s="591"/>
      <c r="I9174" s="591"/>
      <c r="J9174" s="589"/>
      <c r="K9174" s="589"/>
      <c r="L9174" s="590"/>
    </row>
    <row r="9175" spans="1:12" s="148" customFormat="1" ht="24" customHeight="1" x14ac:dyDescent="0.15">
      <c r="A9175" s="593">
        <v>1742</v>
      </c>
      <c r="B9175" s="161" t="s">
        <v>20</v>
      </c>
      <c r="C9175" s="162" t="s">
        <v>21</v>
      </c>
      <c r="D9175" s="162" t="s">
        <v>1884</v>
      </c>
      <c r="E9175" s="162" t="s">
        <v>1885</v>
      </c>
      <c r="F9175" s="594" t="s">
        <v>14</v>
      </c>
      <c r="G9175" s="594"/>
      <c r="H9175" s="592"/>
      <c r="I9175" s="592"/>
      <c r="J9175" s="592"/>
      <c r="K9175" s="592"/>
      <c r="L9175" s="592"/>
    </row>
    <row r="9176" spans="1:12" s="148" customFormat="1" ht="26.25" customHeight="1" x14ac:dyDescent="0.15">
      <c r="A9176" s="593"/>
      <c r="B9176" s="589" t="s">
        <v>6738</v>
      </c>
      <c r="C9176" s="595" t="s">
        <v>6741</v>
      </c>
      <c r="D9176" s="596">
        <v>43165</v>
      </c>
      <c r="E9176" s="589" t="s">
        <v>2207</v>
      </c>
      <c r="F9176" s="589" t="s">
        <v>3462</v>
      </c>
      <c r="G9176" s="589"/>
      <c r="H9176" s="591" t="s">
        <v>1890</v>
      </c>
      <c r="I9176" s="591"/>
      <c r="J9176" s="164" t="s">
        <v>1891</v>
      </c>
      <c r="K9176" s="164" t="s">
        <v>0</v>
      </c>
      <c r="L9176" s="165">
        <v>2145</v>
      </c>
    </row>
    <row r="9177" spans="1:12" s="148" customFormat="1" ht="408.95" customHeight="1" x14ac:dyDescent="0.15">
      <c r="A9177" s="593"/>
      <c r="B9177" s="589"/>
      <c r="C9177" s="595"/>
      <c r="D9177" s="596"/>
      <c r="E9177" s="589"/>
      <c r="F9177" s="589"/>
      <c r="G9177" s="589"/>
      <c r="H9177" s="591" t="s">
        <v>1892</v>
      </c>
      <c r="I9177" s="591"/>
      <c r="J9177" s="589" t="s">
        <v>1891</v>
      </c>
      <c r="K9177" s="589" t="s">
        <v>0</v>
      </c>
      <c r="L9177" s="590">
        <v>2480</v>
      </c>
    </row>
    <row r="9178" spans="1:12" s="148" customFormat="1" ht="40.35" customHeight="1" x14ac:dyDescent="0.15">
      <c r="A9178" s="593"/>
      <c r="B9178" s="589"/>
      <c r="C9178" s="595"/>
      <c r="D9178" s="596"/>
      <c r="E9178" s="589"/>
      <c r="F9178" s="589"/>
      <c r="G9178" s="589"/>
      <c r="H9178" s="591"/>
      <c r="I9178" s="591"/>
      <c r="J9178" s="589"/>
      <c r="K9178" s="589"/>
      <c r="L9178" s="590"/>
    </row>
    <row r="9179" spans="1:12" s="148" customFormat="1" ht="24" customHeight="1" x14ac:dyDescent="0.15">
      <c r="A9179" s="593"/>
      <c r="B9179" s="161" t="s">
        <v>29</v>
      </c>
      <c r="C9179" s="162" t="s">
        <v>30</v>
      </c>
      <c r="D9179" s="162" t="s">
        <v>1893</v>
      </c>
      <c r="E9179" s="162" t="s">
        <v>1894</v>
      </c>
      <c r="F9179" s="592"/>
      <c r="G9179" s="592"/>
      <c r="H9179" s="591" t="s">
        <v>1895</v>
      </c>
      <c r="I9179" s="591"/>
      <c r="J9179" s="589" t="s">
        <v>1891</v>
      </c>
      <c r="K9179" s="589" t="s">
        <v>0</v>
      </c>
      <c r="L9179" s="590">
        <v>100</v>
      </c>
    </row>
    <row r="9180" spans="1:12" s="148" customFormat="1" ht="24" customHeight="1" x14ac:dyDescent="0.15">
      <c r="A9180" s="593"/>
      <c r="B9180" s="164" t="s">
        <v>2281</v>
      </c>
      <c r="C9180" s="164" t="s">
        <v>3462</v>
      </c>
      <c r="D9180" s="166">
        <v>43171</v>
      </c>
      <c r="E9180" s="164" t="s">
        <v>6742</v>
      </c>
      <c r="F9180" s="592"/>
      <c r="G9180" s="592"/>
      <c r="H9180" s="591"/>
      <c r="I9180" s="591"/>
      <c r="J9180" s="589"/>
      <c r="K9180" s="589"/>
      <c r="L9180" s="590"/>
    </row>
    <row r="9181" spans="1:12" s="148" customFormat="1" ht="24" customHeight="1" x14ac:dyDescent="0.15">
      <c r="A9181" s="593">
        <v>1743</v>
      </c>
      <c r="B9181" s="161" t="s">
        <v>20</v>
      </c>
      <c r="C9181" s="162" t="s">
        <v>21</v>
      </c>
      <c r="D9181" s="162" t="s">
        <v>1884</v>
      </c>
      <c r="E9181" s="162" t="s">
        <v>1885</v>
      </c>
      <c r="F9181" s="594" t="s">
        <v>14</v>
      </c>
      <c r="G9181" s="594"/>
      <c r="H9181" s="592"/>
      <c r="I9181" s="592"/>
      <c r="J9181" s="592"/>
      <c r="K9181" s="592"/>
      <c r="L9181" s="592"/>
    </row>
    <row r="9182" spans="1:12" s="148" customFormat="1" ht="26.25" customHeight="1" x14ac:dyDescent="0.15">
      <c r="A9182" s="593"/>
      <c r="B9182" s="589" t="s">
        <v>6743</v>
      </c>
      <c r="C9182" s="595" t="s">
        <v>6744</v>
      </c>
      <c r="D9182" s="596">
        <v>43025</v>
      </c>
      <c r="E9182" s="589" t="s">
        <v>6745</v>
      </c>
      <c r="F9182" s="589" t="s">
        <v>6746</v>
      </c>
      <c r="G9182" s="589"/>
      <c r="H9182" s="591" t="s">
        <v>1890</v>
      </c>
      <c r="I9182" s="591"/>
      <c r="J9182" s="164" t="s">
        <v>1891</v>
      </c>
      <c r="K9182" s="164" t="s">
        <v>0</v>
      </c>
      <c r="L9182" s="165">
        <v>2430</v>
      </c>
    </row>
    <row r="9183" spans="1:12" s="148" customFormat="1" ht="408.95" customHeight="1" x14ac:dyDescent="0.15">
      <c r="A9183" s="593"/>
      <c r="B9183" s="589"/>
      <c r="C9183" s="595"/>
      <c r="D9183" s="596"/>
      <c r="E9183" s="589"/>
      <c r="F9183" s="589"/>
      <c r="G9183" s="589"/>
      <c r="H9183" s="591" t="s">
        <v>1892</v>
      </c>
      <c r="I9183" s="591"/>
      <c r="J9183" s="589" t="s">
        <v>1891</v>
      </c>
      <c r="K9183" s="589" t="s">
        <v>0</v>
      </c>
      <c r="L9183" s="590">
        <v>1230.45</v>
      </c>
    </row>
    <row r="9184" spans="1:12" s="148" customFormat="1" ht="407.85" customHeight="1" x14ac:dyDescent="0.15">
      <c r="A9184" s="593"/>
      <c r="B9184" s="589"/>
      <c r="C9184" s="595"/>
      <c r="D9184" s="596"/>
      <c r="E9184" s="589"/>
      <c r="F9184" s="589"/>
      <c r="G9184" s="589"/>
      <c r="H9184" s="591"/>
      <c r="I9184" s="591"/>
      <c r="J9184" s="589"/>
      <c r="K9184" s="589"/>
      <c r="L9184" s="590"/>
    </row>
    <row r="9185" spans="1:12" s="148" customFormat="1" ht="24" customHeight="1" x14ac:dyDescent="0.15">
      <c r="A9185" s="593"/>
      <c r="B9185" s="161" t="s">
        <v>29</v>
      </c>
      <c r="C9185" s="162" t="s">
        <v>30</v>
      </c>
      <c r="D9185" s="162" t="s">
        <v>1893</v>
      </c>
      <c r="E9185" s="162" t="s">
        <v>1894</v>
      </c>
      <c r="F9185" s="592"/>
      <c r="G9185" s="592"/>
      <c r="H9185" s="591" t="s">
        <v>1895</v>
      </c>
      <c r="I9185" s="591"/>
      <c r="J9185" s="589" t="s">
        <v>1891</v>
      </c>
      <c r="K9185" s="589" t="s">
        <v>0</v>
      </c>
      <c r="L9185" s="590">
        <v>115</v>
      </c>
    </row>
    <row r="9186" spans="1:12" s="148" customFormat="1" ht="24" customHeight="1" x14ac:dyDescent="0.15">
      <c r="A9186" s="593"/>
      <c r="B9186" s="164" t="s">
        <v>2052</v>
      </c>
      <c r="C9186" s="164" t="s">
        <v>6746</v>
      </c>
      <c r="D9186" s="166">
        <v>43041</v>
      </c>
      <c r="E9186" s="164" t="s">
        <v>6747</v>
      </c>
      <c r="F9186" s="592"/>
      <c r="G9186" s="592"/>
      <c r="H9186" s="591"/>
      <c r="I9186" s="591"/>
      <c r="J9186" s="589"/>
      <c r="K9186" s="589"/>
      <c r="L9186" s="590"/>
    </row>
    <row r="9187" spans="1:12" s="148" customFormat="1" ht="24" customHeight="1" x14ac:dyDescent="0.15">
      <c r="A9187" s="593">
        <v>1744</v>
      </c>
      <c r="B9187" s="161" t="s">
        <v>20</v>
      </c>
      <c r="C9187" s="162" t="s">
        <v>21</v>
      </c>
      <c r="D9187" s="162" t="s">
        <v>1884</v>
      </c>
      <c r="E9187" s="162" t="s">
        <v>1885</v>
      </c>
      <c r="F9187" s="594" t="s">
        <v>14</v>
      </c>
      <c r="G9187" s="594"/>
      <c r="H9187" s="592"/>
      <c r="I9187" s="592"/>
      <c r="J9187" s="592"/>
      <c r="K9187" s="592"/>
      <c r="L9187" s="592"/>
    </row>
    <row r="9188" spans="1:12" s="148" customFormat="1" ht="26.25" customHeight="1" x14ac:dyDescent="0.15">
      <c r="A9188" s="593"/>
      <c r="B9188" s="589" t="s">
        <v>6748</v>
      </c>
      <c r="C9188" s="595" t="s">
        <v>6749</v>
      </c>
      <c r="D9188" s="596">
        <v>43190</v>
      </c>
      <c r="E9188" s="589" t="s">
        <v>2200</v>
      </c>
      <c r="F9188" s="589" t="s">
        <v>2795</v>
      </c>
      <c r="G9188" s="589"/>
      <c r="H9188" s="591" t="s">
        <v>1890</v>
      </c>
      <c r="I9188" s="591"/>
      <c r="J9188" s="164" t="s">
        <v>1891</v>
      </c>
      <c r="K9188" s="164" t="s">
        <v>0</v>
      </c>
      <c r="L9188" s="165">
        <v>729</v>
      </c>
    </row>
    <row r="9189" spans="1:12" s="148" customFormat="1" ht="408.95" customHeight="1" x14ac:dyDescent="0.15">
      <c r="A9189" s="593"/>
      <c r="B9189" s="589"/>
      <c r="C9189" s="595"/>
      <c r="D9189" s="596"/>
      <c r="E9189" s="589"/>
      <c r="F9189" s="589"/>
      <c r="G9189" s="589"/>
      <c r="H9189" s="591" t="s">
        <v>1892</v>
      </c>
      <c r="I9189" s="591"/>
      <c r="J9189" s="589" t="s">
        <v>1891</v>
      </c>
      <c r="K9189" s="589" t="s">
        <v>1891</v>
      </c>
      <c r="L9189" s="590">
        <v>0</v>
      </c>
    </row>
    <row r="9190" spans="1:12" s="148" customFormat="1" ht="103.35" customHeight="1" x14ac:dyDescent="0.15">
      <c r="A9190" s="593"/>
      <c r="B9190" s="589"/>
      <c r="C9190" s="595"/>
      <c r="D9190" s="596"/>
      <c r="E9190" s="589"/>
      <c r="F9190" s="589"/>
      <c r="G9190" s="589"/>
      <c r="H9190" s="591"/>
      <c r="I9190" s="591"/>
      <c r="J9190" s="589"/>
      <c r="K9190" s="589"/>
      <c r="L9190" s="590"/>
    </row>
    <row r="9191" spans="1:12" s="148" customFormat="1" ht="24" customHeight="1" x14ac:dyDescent="0.15">
      <c r="A9191" s="593"/>
      <c r="B9191" s="161" t="s">
        <v>29</v>
      </c>
      <c r="C9191" s="162" t="s">
        <v>30</v>
      </c>
      <c r="D9191" s="162" t="s">
        <v>1893</v>
      </c>
      <c r="E9191" s="162" t="s">
        <v>1894</v>
      </c>
      <c r="F9191" s="592"/>
      <c r="G9191" s="592"/>
      <c r="H9191" s="591" t="s">
        <v>1895</v>
      </c>
      <c r="I9191" s="591"/>
      <c r="J9191" s="589" t="s">
        <v>1891</v>
      </c>
      <c r="K9191" s="589" t="s">
        <v>0</v>
      </c>
      <c r="L9191" s="590">
        <v>300</v>
      </c>
    </row>
    <row r="9192" spans="1:12" s="148" customFormat="1" ht="24" customHeight="1" x14ac:dyDescent="0.15">
      <c r="A9192" s="593"/>
      <c r="B9192" s="164" t="s">
        <v>6750</v>
      </c>
      <c r="C9192" s="164" t="s">
        <v>2795</v>
      </c>
      <c r="D9192" s="166">
        <v>43199</v>
      </c>
      <c r="E9192" s="164" t="s">
        <v>6751</v>
      </c>
      <c r="F9192" s="592"/>
      <c r="G9192" s="592"/>
      <c r="H9192" s="591"/>
      <c r="I9192" s="591"/>
      <c r="J9192" s="589"/>
      <c r="K9192" s="589"/>
      <c r="L9192" s="590"/>
    </row>
    <row r="9193" spans="1:12" s="148" customFormat="1" ht="24" customHeight="1" x14ac:dyDescent="0.15">
      <c r="A9193" s="593">
        <v>1745</v>
      </c>
      <c r="B9193" s="161" t="s">
        <v>20</v>
      </c>
      <c r="C9193" s="162" t="s">
        <v>21</v>
      </c>
      <c r="D9193" s="162" t="s">
        <v>1884</v>
      </c>
      <c r="E9193" s="162" t="s">
        <v>1885</v>
      </c>
      <c r="F9193" s="594" t="s">
        <v>14</v>
      </c>
      <c r="G9193" s="594"/>
      <c r="H9193" s="592"/>
      <c r="I9193" s="592"/>
      <c r="J9193" s="592"/>
      <c r="K9193" s="592"/>
      <c r="L9193" s="592"/>
    </row>
    <row r="9194" spans="1:12" s="148" customFormat="1" ht="26.25" customHeight="1" x14ac:dyDescent="0.15">
      <c r="A9194" s="593"/>
      <c r="B9194" s="589" t="s">
        <v>6752</v>
      </c>
      <c r="C9194" s="595" t="s">
        <v>6753</v>
      </c>
      <c r="D9194" s="596">
        <v>43019</v>
      </c>
      <c r="E9194" s="589" t="s">
        <v>2628</v>
      </c>
      <c r="F9194" s="589" t="s">
        <v>2629</v>
      </c>
      <c r="G9194" s="589"/>
      <c r="H9194" s="591" t="s">
        <v>1890</v>
      </c>
      <c r="I9194" s="591"/>
      <c r="J9194" s="164" t="s">
        <v>1891</v>
      </c>
      <c r="K9194" s="164" t="s">
        <v>0</v>
      </c>
      <c r="L9194" s="165">
        <v>441</v>
      </c>
    </row>
    <row r="9195" spans="1:12" s="148" customFormat="1" ht="323.25" customHeight="1" x14ac:dyDescent="0.15">
      <c r="A9195" s="593"/>
      <c r="B9195" s="589"/>
      <c r="C9195" s="595"/>
      <c r="D9195" s="596"/>
      <c r="E9195" s="589"/>
      <c r="F9195" s="589"/>
      <c r="G9195" s="589"/>
      <c r="H9195" s="591" t="s">
        <v>1892</v>
      </c>
      <c r="I9195" s="591"/>
      <c r="J9195" s="164" t="s">
        <v>1891</v>
      </c>
      <c r="K9195" s="164" t="s">
        <v>1891</v>
      </c>
      <c r="L9195" s="165">
        <v>0</v>
      </c>
    </row>
    <row r="9196" spans="1:12" s="148" customFormat="1" ht="24" customHeight="1" x14ac:dyDescent="0.15">
      <c r="A9196" s="593"/>
      <c r="B9196" s="161" t="s">
        <v>29</v>
      </c>
      <c r="C9196" s="162" t="s">
        <v>30</v>
      </c>
      <c r="D9196" s="162" t="s">
        <v>1893</v>
      </c>
      <c r="E9196" s="162" t="s">
        <v>1894</v>
      </c>
      <c r="F9196" s="592"/>
      <c r="G9196" s="592"/>
      <c r="H9196" s="591" t="s">
        <v>1895</v>
      </c>
      <c r="I9196" s="591"/>
      <c r="J9196" s="589" t="s">
        <v>1891</v>
      </c>
      <c r="K9196" s="589" t="s">
        <v>1891</v>
      </c>
      <c r="L9196" s="590">
        <v>0</v>
      </c>
    </row>
    <row r="9197" spans="1:12" s="148" customFormat="1" ht="24" customHeight="1" x14ac:dyDescent="0.15">
      <c r="A9197" s="593"/>
      <c r="B9197" s="164" t="s">
        <v>1962</v>
      </c>
      <c r="C9197" s="164" t="s">
        <v>2629</v>
      </c>
      <c r="D9197" s="166">
        <v>43022</v>
      </c>
      <c r="E9197" s="164" t="s">
        <v>2846</v>
      </c>
      <c r="F9197" s="592"/>
      <c r="G9197" s="592"/>
      <c r="H9197" s="591"/>
      <c r="I9197" s="591"/>
      <c r="J9197" s="589"/>
      <c r="K9197" s="589"/>
      <c r="L9197" s="590"/>
    </row>
    <row r="9198" spans="1:12" s="148" customFormat="1" ht="24" customHeight="1" x14ac:dyDescent="0.15">
      <c r="A9198" s="593">
        <v>1746</v>
      </c>
      <c r="B9198" s="161" t="s">
        <v>20</v>
      </c>
      <c r="C9198" s="162" t="s">
        <v>21</v>
      </c>
      <c r="D9198" s="162" t="s">
        <v>1884</v>
      </c>
      <c r="E9198" s="162" t="s">
        <v>1885</v>
      </c>
      <c r="F9198" s="594" t="s">
        <v>14</v>
      </c>
      <c r="G9198" s="594"/>
      <c r="H9198" s="592"/>
      <c r="I9198" s="592"/>
      <c r="J9198" s="592"/>
      <c r="K9198" s="592"/>
      <c r="L9198" s="592"/>
    </row>
    <row r="9199" spans="1:12" s="148" customFormat="1" ht="26.25" customHeight="1" x14ac:dyDescent="0.15">
      <c r="A9199" s="593"/>
      <c r="B9199" s="589" t="s">
        <v>6754</v>
      </c>
      <c r="C9199" s="595" t="s">
        <v>6755</v>
      </c>
      <c r="D9199" s="596">
        <v>43163</v>
      </c>
      <c r="E9199" s="589" t="s">
        <v>1899</v>
      </c>
      <c r="F9199" s="589" t="s">
        <v>3510</v>
      </c>
      <c r="G9199" s="589"/>
      <c r="H9199" s="591" t="s">
        <v>1890</v>
      </c>
      <c r="I9199" s="591"/>
      <c r="J9199" s="164" t="s">
        <v>1891</v>
      </c>
      <c r="K9199" s="164" t="s">
        <v>0</v>
      </c>
      <c r="L9199" s="165">
        <v>1553</v>
      </c>
    </row>
    <row r="9200" spans="1:12" s="148" customFormat="1" ht="18.75" customHeight="1" x14ac:dyDescent="0.15">
      <c r="A9200" s="593"/>
      <c r="B9200" s="589"/>
      <c r="C9200" s="595"/>
      <c r="D9200" s="596"/>
      <c r="E9200" s="589"/>
      <c r="F9200" s="589"/>
      <c r="G9200" s="589"/>
      <c r="H9200" s="591" t="s">
        <v>1892</v>
      </c>
      <c r="I9200" s="591"/>
      <c r="J9200" s="164" t="s">
        <v>1891</v>
      </c>
      <c r="K9200" s="164" t="s">
        <v>1891</v>
      </c>
      <c r="L9200" s="165">
        <v>0</v>
      </c>
    </row>
    <row r="9201" spans="1:12" s="148" customFormat="1" ht="24" customHeight="1" x14ac:dyDescent="0.15">
      <c r="A9201" s="593"/>
      <c r="B9201" s="161" t="s">
        <v>29</v>
      </c>
      <c r="C9201" s="162" t="s">
        <v>30</v>
      </c>
      <c r="D9201" s="162" t="s">
        <v>1893</v>
      </c>
      <c r="E9201" s="162" t="s">
        <v>1894</v>
      </c>
      <c r="F9201" s="592"/>
      <c r="G9201" s="592"/>
      <c r="H9201" s="591" t="s">
        <v>1895</v>
      </c>
      <c r="I9201" s="591"/>
      <c r="J9201" s="589" t="s">
        <v>1891</v>
      </c>
      <c r="K9201" s="589" t="s">
        <v>1891</v>
      </c>
      <c r="L9201" s="590">
        <v>0</v>
      </c>
    </row>
    <row r="9202" spans="1:12" s="148" customFormat="1" ht="24" customHeight="1" x14ac:dyDescent="0.15">
      <c r="A9202" s="593"/>
      <c r="B9202" s="164" t="s">
        <v>1896</v>
      </c>
      <c r="C9202" s="164" t="s">
        <v>3510</v>
      </c>
      <c r="D9202" s="166">
        <v>43170</v>
      </c>
      <c r="E9202" s="164" t="s">
        <v>3825</v>
      </c>
      <c r="F9202" s="592"/>
      <c r="G9202" s="592"/>
      <c r="H9202" s="591"/>
      <c r="I9202" s="591"/>
      <c r="J9202" s="589"/>
      <c r="K9202" s="589"/>
      <c r="L9202" s="590"/>
    </row>
    <row r="9203" spans="1:12" s="148" customFormat="1" ht="24" customHeight="1" x14ac:dyDescent="0.15">
      <c r="A9203" s="593">
        <v>1747</v>
      </c>
      <c r="B9203" s="161" t="s">
        <v>20</v>
      </c>
      <c r="C9203" s="162" t="s">
        <v>21</v>
      </c>
      <c r="D9203" s="162" t="s">
        <v>1884</v>
      </c>
      <c r="E9203" s="162" t="s">
        <v>1885</v>
      </c>
      <c r="F9203" s="594" t="s">
        <v>14</v>
      </c>
      <c r="G9203" s="594"/>
      <c r="H9203" s="592"/>
      <c r="I9203" s="592"/>
      <c r="J9203" s="592"/>
      <c r="K9203" s="592"/>
      <c r="L9203" s="592"/>
    </row>
    <row r="9204" spans="1:12" s="148" customFormat="1" ht="26.25" customHeight="1" x14ac:dyDescent="0.15">
      <c r="A9204" s="593"/>
      <c r="B9204" s="589" t="s">
        <v>6756</v>
      </c>
      <c r="C9204" s="589" t="s">
        <v>6757</v>
      </c>
      <c r="D9204" s="596">
        <v>43177</v>
      </c>
      <c r="E9204" s="589" t="s">
        <v>6758</v>
      </c>
      <c r="F9204" s="589" t="s">
        <v>6759</v>
      </c>
      <c r="G9204" s="589"/>
      <c r="H9204" s="591" t="s">
        <v>1890</v>
      </c>
      <c r="I9204" s="591"/>
      <c r="J9204" s="164" t="s">
        <v>1891</v>
      </c>
      <c r="K9204" s="164" t="s">
        <v>0</v>
      </c>
      <c r="L9204" s="165">
        <v>399</v>
      </c>
    </row>
    <row r="9205" spans="1:12" s="148" customFormat="1" ht="71.25" customHeight="1" x14ac:dyDescent="0.15">
      <c r="A9205" s="593"/>
      <c r="B9205" s="589"/>
      <c r="C9205" s="589"/>
      <c r="D9205" s="596"/>
      <c r="E9205" s="589"/>
      <c r="F9205" s="589"/>
      <c r="G9205" s="589"/>
      <c r="H9205" s="591" t="s">
        <v>1892</v>
      </c>
      <c r="I9205" s="591"/>
      <c r="J9205" s="164" t="s">
        <v>1891</v>
      </c>
      <c r="K9205" s="164" t="s">
        <v>0</v>
      </c>
      <c r="L9205" s="165">
        <v>700</v>
      </c>
    </row>
    <row r="9206" spans="1:12" s="148" customFormat="1" ht="24" customHeight="1" x14ac:dyDescent="0.15">
      <c r="A9206" s="593"/>
      <c r="B9206" s="161" t="s">
        <v>29</v>
      </c>
      <c r="C9206" s="162" t="s">
        <v>30</v>
      </c>
      <c r="D9206" s="162" t="s">
        <v>1893</v>
      </c>
      <c r="E9206" s="162" t="s">
        <v>1894</v>
      </c>
      <c r="F9206" s="592"/>
      <c r="G9206" s="592"/>
      <c r="H9206" s="591" t="s">
        <v>1895</v>
      </c>
      <c r="I9206" s="591"/>
      <c r="J9206" s="589" t="s">
        <v>1891</v>
      </c>
      <c r="K9206" s="589" t="s">
        <v>1891</v>
      </c>
      <c r="L9206" s="590">
        <v>0</v>
      </c>
    </row>
    <row r="9207" spans="1:12" s="148" customFormat="1" ht="24" customHeight="1" x14ac:dyDescent="0.15">
      <c r="A9207" s="593"/>
      <c r="B9207" s="164" t="s">
        <v>1962</v>
      </c>
      <c r="C9207" s="164" t="s">
        <v>6759</v>
      </c>
      <c r="D9207" s="166">
        <v>43180</v>
      </c>
      <c r="E9207" s="164" t="s">
        <v>2357</v>
      </c>
      <c r="F9207" s="592"/>
      <c r="G9207" s="592"/>
      <c r="H9207" s="591"/>
      <c r="I9207" s="591"/>
      <c r="J9207" s="589"/>
      <c r="K9207" s="589"/>
      <c r="L9207" s="590"/>
    </row>
    <row r="9208" spans="1:12" s="148" customFormat="1" ht="24" customHeight="1" x14ac:dyDescent="0.15">
      <c r="A9208" s="593">
        <v>1748</v>
      </c>
      <c r="B9208" s="161" t="s">
        <v>20</v>
      </c>
      <c r="C9208" s="162" t="s">
        <v>21</v>
      </c>
      <c r="D9208" s="162" t="s">
        <v>1884</v>
      </c>
      <c r="E9208" s="162" t="s">
        <v>1885</v>
      </c>
      <c r="F9208" s="594" t="s">
        <v>14</v>
      </c>
      <c r="G9208" s="594"/>
      <c r="H9208" s="592"/>
      <c r="I9208" s="592"/>
      <c r="J9208" s="592"/>
      <c r="K9208" s="592"/>
      <c r="L9208" s="592"/>
    </row>
    <row r="9209" spans="1:12" s="148" customFormat="1" ht="26.25" customHeight="1" x14ac:dyDescent="0.15">
      <c r="A9209" s="593"/>
      <c r="B9209" s="589" t="s">
        <v>6760</v>
      </c>
      <c r="C9209" s="595" t="s">
        <v>6761</v>
      </c>
      <c r="D9209" s="596">
        <v>43165</v>
      </c>
      <c r="E9209" s="589" t="s">
        <v>2169</v>
      </c>
      <c r="F9209" s="589" t="s">
        <v>6762</v>
      </c>
      <c r="G9209" s="589"/>
      <c r="H9209" s="591" t="s">
        <v>1890</v>
      </c>
      <c r="I9209" s="591"/>
      <c r="J9209" s="164" t="s">
        <v>1891</v>
      </c>
      <c r="K9209" s="164" t="s">
        <v>0</v>
      </c>
      <c r="L9209" s="165">
        <v>428</v>
      </c>
    </row>
    <row r="9210" spans="1:12" s="148" customFormat="1" ht="375.75" customHeight="1" x14ac:dyDescent="0.15">
      <c r="A9210" s="593"/>
      <c r="B9210" s="589"/>
      <c r="C9210" s="595"/>
      <c r="D9210" s="596"/>
      <c r="E9210" s="589"/>
      <c r="F9210" s="589"/>
      <c r="G9210" s="589"/>
      <c r="H9210" s="591" t="s">
        <v>1892</v>
      </c>
      <c r="I9210" s="591"/>
      <c r="J9210" s="164" t="s">
        <v>1891</v>
      </c>
      <c r="K9210" s="164" t="s">
        <v>0</v>
      </c>
      <c r="L9210" s="165">
        <v>592.07000000000005</v>
      </c>
    </row>
    <row r="9211" spans="1:12" s="148" customFormat="1" ht="24" customHeight="1" x14ac:dyDescent="0.15">
      <c r="A9211" s="593"/>
      <c r="B9211" s="161" t="s">
        <v>29</v>
      </c>
      <c r="C9211" s="162" t="s">
        <v>30</v>
      </c>
      <c r="D9211" s="162" t="s">
        <v>1893</v>
      </c>
      <c r="E9211" s="162" t="s">
        <v>1894</v>
      </c>
      <c r="F9211" s="592"/>
      <c r="G9211" s="592"/>
      <c r="H9211" s="591" t="s">
        <v>1895</v>
      </c>
      <c r="I9211" s="591"/>
      <c r="J9211" s="589" t="s">
        <v>1891</v>
      </c>
      <c r="K9211" s="589" t="s">
        <v>1891</v>
      </c>
      <c r="L9211" s="590">
        <v>0</v>
      </c>
    </row>
    <row r="9212" spans="1:12" s="148" customFormat="1" ht="24" customHeight="1" x14ac:dyDescent="0.15">
      <c r="A9212" s="593"/>
      <c r="B9212" s="164" t="s">
        <v>2160</v>
      </c>
      <c r="C9212" s="164" t="s">
        <v>6762</v>
      </c>
      <c r="D9212" s="166">
        <v>43167</v>
      </c>
      <c r="E9212" s="164" t="s">
        <v>2575</v>
      </c>
      <c r="F9212" s="592"/>
      <c r="G9212" s="592"/>
      <c r="H9212" s="591"/>
      <c r="I9212" s="591"/>
      <c r="J9212" s="589"/>
      <c r="K9212" s="589"/>
      <c r="L9212" s="590"/>
    </row>
    <row r="9213" spans="1:12" s="148" customFormat="1" ht="24" customHeight="1" x14ac:dyDescent="0.15">
      <c r="A9213" s="593">
        <v>1749</v>
      </c>
      <c r="B9213" s="161" t="s">
        <v>20</v>
      </c>
      <c r="C9213" s="162" t="s">
        <v>21</v>
      </c>
      <c r="D9213" s="162" t="s">
        <v>1884</v>
      </c>
      <c r="E9213" s="162" t="s">
        <v>1885</v>
      </c>
      <c r="F9213" s="594" t="s">
        <v>14</v>
      </c>
      <c r="G9213" s="594"/>
      <c r="H9213" s="592"/>
      <c r="I9213" s="592"/>
      <c r="J9213" s="592"/>
      <c r="K9213" s="592"/>
      <c r="L9213" s="592"/>
    </row>
    <row r="9214" spans="1:12" s="148" customFormat="1" ht="26.25" customHeight="1" x14ac:dyDescent="0.15">
      <c r="A9214" s="593"/>
      <c r="B9214" s="589" t="s">
        <v>6763</v>
      </c>
      <c r="C9214" s="595" t="s">
        <v>6764</v>
      </c>
      <c r="D9214" s="596">
        <v>43150</v>
      </c>
      <c r="E9214" s="589" t="s">
        <v>4047</v>
      </c>
      <c r="F9214" s="589" t="s">
        <v>2825</v>
      </c>
      <c r="G9214" s="589"/>
      <c r="H9214" s="591" t="s">
        <v>1890</v>
      </c>
      <c r="I9214" s="591"/>
      <c r="J9214" s="164" t="s">
        <v>1891</v>
      </c>
      <c r="K9214" s="164" t="s">
        <v>0</v>
      </c>
      <c r="L9214" s="165">
        <v>270</v>
      </c>
    </row>
    <row r="9215" spans="1:12" s="148" customFormat="1" ht="218.25" customHeight="1" x14ac:dyDescent="0.15">
      <c r="A9215" s="593"/>
      <c r="B9215" s="589"/>
      <c r="C9215" s="595"/>
      <c r="D9215" s="596"/>
      <c r="E9215" s="589"/>
      <c r="F9215" s="589"/>
      <c r="G9215" s="589"/>
      <c r="H9215" s="591" t="s">
        <v>1892</v>
      </c>
      <c r="I9215" s="591"/>
      <c r="J9215" s="164" t="s">
        <v>1891</v>
      </c>
      <c r="K9215" s="164" t="s">
        <v>0</v>
      </c>
      <c r="L9215" s="165">
        <v>272</v>
      </c>
    </row>
    <row r="9216" spans="1:12" s="148" customFormat="1" ht="24" customHeight="1" x14ac:dyDescent="0.15">
      <c r="A9216" s="593"/>
      <c r="B9216" s="161" t="s">
        <v>29</v>
      </c>
      <c r="C9216" s="162" t="s">
        <v>30</v>
      </c>
      <c r="D9216" s="162" t="s">
        <v>1893</v>
      </c>
      <c r="E9216" s="162" t="s">
        <v>1894</v>
      </c>
      <c r="F9216" s="592"/>
      <c r="G9216" s="592"/>
      <c r="H9216" s="591" t="s">
        <v>1895</v>
      </c>
      <c r="I9216" s="591"/>
      <c r="J9216" s="589" t="s">
        <v>1891</v>
      </c>
      <c r="K9216" s="589" t="s">
        <v>1891</v>
      </c>
      <c r="L9216" s="590">
        <v>0</v>
      </c>
    </row>
    <row r="9217" spans="1:12" s="148" customFormat="1" ht="34.5" customHeight="1" x14ac:dyDescent="0.15">
      <c r="A9217" s="593"/>
      <c r="B9217" s="164" t="s">
        <v>6765</v>
      </c>
      <c r="C9217" s="164" t="s">
        <v>2825</v>
      </c>
      <c r="D9217" s="166">
        <v>43152</v>
      </c>
      <c r="E9217" s="164" t="s">
        <v>5639</v>
      </c>
      <c r="F9217" s="592"/>
      <c r="G9217" s="592"/>
      <c r="H9217" s="591"/>
      <c r="I9217" s="591"/>
      <c r="J9217" s="589"/>
      <c r="K9217" s="589"/>
      <c r="L9217" s="590"/>
    </row>
    <row r="9218" spans="1:12" s="148" customFormat="1" ht="24" customHeight="1" x14ac:dyDescent="0.15">
      <c r="A9218" s="593">
        <v>1750</v>
      </c>
      <c r="B9218" s="161" t="s">
        <v>20</v>
      </c>
      <c r="C9218" s="162" t="s">
        <v>21</v>
      </c>
      <c r="D9218" s="162" t="s">
        <v>1884</v>
      </c>
      <c r="E9218" s="162" t="s">
        <v>1885</v>
      </c>
      <c r="F9218" s="594" t="s">
        <v>14</v>
      </c>
      <c r="G9218" s="594"/>
      <c r="H9218" s="592"/>
      <c r="I9218" s="592"/>
      <c r="J9218" s="592"/>
      <c r="K9218" s="592"/>
      <c r="L9218" s="592"/>
    </row>
    <row r="9219" spans="1:12" s="148" customFormat="1" ht="26.25" customHeight="1" x14ac:dyDescent="0.15">
      <c r="A9219" s="593"/>
      <c r="B9219" s="589" t="s">
        <v>6763</v>
      </c>
      <c r="C9219" s="595" t="s">
        <v>6766</v>
      </c>
      <c r="D9219" s="596">
        <v>43153</v>
      </c>
      <c r="E9219" s="589" t="s">
        <v>2382</v>
      </c>
      <c r="F9219" s="589" t="s">
        <v>6648</v>
      </c>
      <c r="G9219" s="589"/>
      <c r="H9219" s="591" t="s">
        <v>1890</v>
      </c>
      <c r="I9219" s="591"/>
      <c r="J9219" s="164" t="s">
        <v>1891</v>
      </c>
      <c r="K9219" s="164" t="s">
        <v>0</v>
      </c>
      <c r="L9219" s="165">
        <v>454</v>
      </c>
    </row>
    <row r="9220" spans="1:12" s="148" customFormat="1" ht="249.75" customHeight="1" x14ac:dyDescent="0.15">
      <c r="A9220" s="593"/>
      <c r="B9220" s="589"/>
      <c r="C9220" s="595"/>
      <c r="D9220" s="596"/>
      <c r="E9220" s="589"/>
      <c r="F9220" s="589"/>
      <c r="G9220" s="589"/>
      <c r="H9220" s="591" t="s">
        <v>1892</v>
      </c>
      <c r="I9220" s="591"/>
      <c r="J9220" s="164" t="s">
        <v>1891</v>
      </c>
      <c r="K9220" s="164" t="s">
        <v>0</v>
      </c>
      <c r="L9220" s="165">
        <v>393.29</v>
      </c>
    </row>
    <row r="9221" spans="1:12" s="148" customFormat="1" ht="24" customHeight="1" x14ac:dyDescent="0.15">
      <c r="A9221" s="593"/>
      <c r="B9221" s="161" t="s">
        <v>29</v>
      </c>
      <c r="C9221" s="162" t="s">
        <v>30</v>
      </c>
      <c r="D9221" s="162" t="s">
        <v>1893</v>
      </c>
      <c r="E9221" s="162" t="s">
        <v>1894</v>
      </c>
      <c r="F9221" s="592"/>
      <c r="G9221" s="592"/>
      <c r="H9221" s="591" t="s">
        <v>1895</v>
      </c>
      <c r="I9221" s="591"/>
      <c r="J9221" s="589" t="s">
        <v>1891</v>
      </c>
      <c r="K9221" s="589" t="s">
        <v>1891</v>
      </c>
      <c r="L9221" s="590">
        <v>0</v>
      </c>
    </row>
    <row r="9222" spans="1:12" s="148" customFormat="1" ht="34.5" customHeight="1" x14ac:dyDescent="0.15">
      <c r="A9222" s="593"/>
      <c r="B9222" s="164" t="s">
        <v>6765</v>
      </c>
      <c r="C9222" s="164" t="s">
        <v>6648</v>
      </c>
      <c r="D9222" s="166">
        <v>43155</v>
      </c>
      <c r="E9222" s="164" t="s">
        <v>3553</v>
      </c>
      <c r="F9222" s="592"/>
      <c r="G9222" s="592"/>
      <c r="H9222" s="591"/>
      <c r="I9222" s="591"/>
      <c r="J9222" s="589"/>
      <c r="K9222" s="589"/>
      <c r="L9222" s="590"/>
    </row>
    <row r="9223" spans="1:12" s="148" customFormat="1" ht="24" customHeight="1" x14ac:dyDescent="0.15">
      <c r="A9223" s="593">
        <v>1751</v>
      </c>
      <c r="B9223" s="161" t="s">
        <v>20</v>
      </c>
      <c r="C9223" s="162" t="s">
        <v>21</v>
      </c>
      <c r="D9223" s="162" t="s">
        <v>1884</v>
      </c>
      <c r="E9223" s="162" t="s">
        <v>1885</v>
      </c>
      <c r="F9223" s="594" t="s">
        <v>14</v>
      </c>
      <c r="G9223" s="594"/>
      <c r="H9223" s="592"/>
      <c r="I9223" s="592"/>
      <c r="J9223" s="592"/>
      <c r="K9223" s="592"/>
      <c r="L9223" s="592"/>
    </row>
    <row r="9224" spans="1:12" s="148" customFormat="1" ht="26.25" customHeight="1" x14ac:dyDescent="0.15">
      <c r="A9224" s="593"/>
      <c r="B9224" s="589" t="s">
        <v>6767</v>
      </c>
      <c r="C9224" s="595" t="s">
        <v>6768</v>
      </c>
      <c r="D9224" s="596">
        <v>43018</v>
      </c>
      <c r="E9224" s="589" t="s">
        <v>2460</v>
      </c>
      <c r="F9224" s="589" t="s">
        <v>6769</v>
      </c>
      <c r="G9224" s="589"/>
      <c r="H9224" s="591" t="s">
        <v>1890</v>
      </c>
      <c r="I9224" s="591"/>
      <c r="J9224" s="164" t="s">
        <v>1891</v>
      </c>
      <c r="K9224" s="164" t="s">
        <v>0</v>
      </c>
      <c r="L9224" s="165">
        <v>624.94000000000005</v>
      </c>
    </row>
    <row r="9225" spans="1:12" s="148" customFormat="1" ht="155.25" customHeight="1" x14ac:dyDescent="0.15">
      <c r="A9225" s="593"/>
      <c r="B9225" s="589"/>
      <c r="C9225" s="595"/>
      <c r="D9225" s="596"/>
      <c r="E9225" s="589"/>
      <c r="F9225" s="589"/>
      <c r="G9225" s="589"/>
      <c r="H9225" s="591" t="s">
        <v>1892</v>
      </c>
      <c r="I9225" s="591"/>
      <c r="J9225" s="164" t="s">
        <v>1891</v>
      </c>
      <c r="K9225" s="164" t="s">
        <v>0</v>
      </c>
      <c r="L9225" s="165">
        <v>9810.17</v>
      </c>
    </row>
    <row r="9226" spans="1:12" s="148" customFormat="1" ht="24" customHeight="1" x14ac:dyDescent="0.15">
      <c r="A9226" s="593"/>
      <c r="B9226" s="161" t="s">
        <v>29</v>
      </c>
      <c r="C9226" s="162" t="s">
        <v>30</v>
      </c>
      <c r="D9226" s="162" t="s">
        <v>1893</v>
      </c>
      <c r="E9226" s="162" t="s">
        <v>1894</v>
      </c>
      <c r="F9226" s="592"/>
      <c r="G9226" s="592"/>
      <c r="H9226" s="591" t="s">
        <v>1895</v>
      </c>
      <c r="I9226" s="591"/>
      <c r="J9226" s="589" t="s">
        <v>1891</v>
      </c>
      <c r="K9226" s="589" t="s">
        <v>0</v>
      </c>
      <c r="L9226" s="590">
        <v>200</v>
      </c>
    </row>
    <row r="9227" spans="1:12" s="148" customFormat="1" ht="34.5" customHeight="1" x14ac:dyDescent="0.15">
      <c r="A9227" s="593"/>
      <c r="B9227" s="164" t="s">
        <v>3002</v>
      </c>
      <c r="C9227" s="164" t="s">
        <v>6769</v>
      </c>
      <c r="D9227" s="166">
        <v>43021</v>
      </c>
      <c r="E9227" s="164" t="s">
        <v>3750</v>
      </c>
      <c r="F9227" s="592"/>
      <c r="G9227" s="592"/>
      <c r="H9227" s="591"/>
      <c r="I9227" s="591"/>
      <c r="J9227" s="589"/>
      <c r="K9227" s="589"/>
      <c r="L9227" s="590"/>
    </row>
    <row r="9228" spans="1:12" s="148" customFormat="1" ht="24" customHeight="1" x14ac:dyDescent="0.15">
      <c r="A9228" s="593">
        <v>1752</v>
      </c>
      <c r="B9228" s="161" t="s">
        <v>20</v>
      </c>
      <c r="C9228" s="162" t="s">
        <v>21</v>
      </c>
      <c r="D9228" s="162" t="s">
        <v>1884</v>
      </c>
      <c r="E9228" s="162" t="s">
        <v>1885</v>
      </c>
      <c r="F9228" s="594" t="s">
        <v>14</v>
      </c>
      <c r="G9228" s="594"/>
      <c r="H9228" s="592"/>
      <c r="I9228" s="592"/>
      <c r="J9228" s="592"/>
      <c r="K9228" s="592"/>
      <c r="L9228" s="592"/>
    </row>
    <row r="9229" spans="1:12" s="148" customFormat="1" ht="26.25" customHeight="1" x14ac:dyDescent="0.15">
      <c r="A9229" s="593"/>
      <c r="B9229" s="589" t="s">
        <v>6767</v>
      </c>
      <c r="C9229" s="595" t="s">
        <v>6770</v>
      </c>
      <c r="D9229" s="596">
        <v>43166</v>
      </c>
      <c r="E9229" s="589" t="s">
        <v>2004</v>
      </c>
      <c r="F9229" s="589" t="s">
        <v>6771</v>
      </c>
      <c r="G9229" s="589"/>
      <c r="H9229" s="591" t="s">
        <v>1890</v>
      </c>
      <c r="I9229" s="591"/>
      <c r="J9229" s="164" t="s">
        <v>1891</v>
      </c>
      <c r="K9229" s="164" t="s">
        <v>0</v>
      </c>
      <c r="L9229" s="165">
        <v>632.54</v>
      </c>
    </row>
    <row r="9230" spans="1:12" s="148" customFormat="1" ht="408.95" customHeight="1" x14ac:dyDescent="0.15">
      <c r="A9230" s="593"/>
      <c r="B9230" s="589"/>
      <c r="C9230" s="595"/>
      <c r="D9230" s="596"/>
      <c r="E9230" s="589"/>
      <c r="F9230" s="589"/>
      <c r="G9230" s="589"/>
      <c r="H9230" s="591" t="s">
        <v>1892</v>
      </c>
      <c r="I9230" s="591"/>
      <c r="J9230" s="589" t="s">
        <v>1891</v>
      </c>
      <c r="K9230" s="589" t="s">
        <v>0</v>
      </c>
      <c r="L9230" s="590">
        <v>4079.21</v>
      </c>
    </row>
    <row r="9231" spans="1:12" s="148" customFormat="1" ht="71.849999999999994" customHeight="1" x14ac:dyDescent="0.15">
      <c r="A9231" s="593"/>
      <c r="B9231" s="589"/>
      <c r="C9231" s="595"/>
      <c r="D9231" s="596"/>
      <c r="E9231" s="589"/>
      <c r="F9231" s="589"/>
      <c r="G9231" s="589"/>
      <c r="H9231" s="591"/>
      <c r="I9231" s="591"/>
      <c r="J9231" s="589"/>
      <c r="K9231" s="589"/>
      <c r="L9231" s="590"/>
    </row>
    <row r="9232" spans="1:12" s="148" customFormat="1" ht="24" customHeight="1" x14ac:dyDescent="0.15">
      <c r="A9232" s="593"/>
      <c r="B9232" s="161" t="s">
        <v>29</v>
      </c>
      <c r="C9232" s="162" t="s">
        <v>30</v>
      </c>
      <c r="D9232" s="162" t="s">
        <v>1893</v>
      </c>
      <c r="E9232" s="162" t="s">
        <v>1894</v>
      </c>
      <c r="F9232" s="592"/>
      <c r="G9232" s="592"/>
      <c r="H9232" s="591" t="s">
        <v>1895</v>
      </c>
      <c r="I9232" s="591"/>
      <c r="J9232" s="589" t="s">
        <v>1891</v>
      </c>
      <c r="K9232" s="589" t="s">
        <v>0</v>
      </c>
      <c r="L9232" s="590">
        <v>122.43</v>
      </c>
    </row>
    <row r="9233" spans="1:12" s="148" customFormat="1" ht="34.5" customHeight="1" x14ac:dyDescent="0.15">
      <c r="A9233" s="593"/>
      <c r="B9233" s="164" t="s">
        <v>3002</v>
      </c>
      <c r="C9233" s="164" t="s">
        <v>6771</v>
      </c>
      <c r="D9233" s="166">
        <v>43176</v>
      </c>
      <c r="E9233" s="164" t="s">
        <v>6772</v>
      </c>
      <c r="F9233" s="592"/>
      <c r="G9233" s="592"/>
      <c r="H9233" s="591"/>
      <c r="I9233" s="591"/>
      <c r="J9233" s="589"/>
      <c r="K9233" s="589"/>
      <c r="L9233" s="590"/>
    </row>
    <row r="9234" spans="1:12" s="148" customFormat="1" ht="24" customHeight="1" x14ac:dyDescent="0.15">
      <c r="A9234" s="593">
        <v>1753</v>
      </c>
      <c r="B9234" s="161" t="s">
        <v>20</v>
      </c>
      <c r="C9234" s="162" t="s">
        <v>21</v>
      </c>
      <c r="D9234" s="162" t="s">
        <v>1884</v>
      </c>
      <c r="E9234" s="162" t="s">
        <v>1885</v>
      </c>
      <c r="F9234" s="594" t="s">
        <v>14</v>
      </c>
      <c r="G9234" s="594"/>
      <c r="H9234" s="592"/>
      <c r="I9234" s="592"/>
      <c r="J9234" s="592"/>
      <c r="K9234" s="592"/>
      <c r="L9234" s="592"/>
    </row>
    <row r="9235" spans="1:12" s="148" customFormat="1" ht="26.25" customHeight="1" x14ac:dyDescent="0.15">
      <c r="A9235" s="593"/>
      <c r="B9235" s="589" t="s">
        <v>6773</v>
      </c>
      <c r="C9235" s="595" t="s">
        <v>6774</v>
      </c>
      <c r="D9235" s="596">
        <v>43162</v>
      </c>
      <c r="E9235" s="589" t="s">
        <v>1984</v>
      </c>
      <c r="F9235" s="589" t="s">
        <v>2125</v>
      </c>
      <c r="G9235" s="589"/>
      <c r="H9235" s="591" t="s">
        <v>1890</v>
      </c>
      <c r="I9235" s="591"/>
      <c r="J9235" s="164" t="s">
        <v>1891</v>
      </c>
      <c r="K9235" s="164" t="s">
        <v>1891</v>
      </c>
      <c r="L9235" s="165">
        <v>0</v>
      </c>
    </row>
    <row r="9236" spans="1:12" s="148" customFormat="1" ht="323.25" customHeight="1" x14ac:dyDescent="0.15">
      <c r="A9236" s="593"/>
      <c r="B9236" s="589"/>
      <c r="C9236" s="595"/>
      <c r="D9236" s="596"/>
      <c r="E9236" s="589"/>
      <c r="F9236" s="589"/>
      <c r="G9236" s="589"/>
      <c r="H9236" s="591" t="s">
        <v>1892</v>
      </c>
      <c r="I9236" s="591"/>
      <c r="J9236" s="164" t="s">
        <v>1891</v>
      </c>
      <c r="K9236" s="164" t="s">
        <v>0</v>
      </c>
      <c r="L9236" s="165">
        <v>215.4</v>
      </c>
    </row>
    <row r="9237" spans="1:12" s="148" customFormat="1" ht="24" customHeight="1" x14ac:dyDescent="0.15">
      <c r="A9237" s="593"/>
      <c r="B9237" s="161" t="s">
        <v>29</v>
      </c>
      <c r="C9237" s="162" t="s">
        <v>30</v>
      </c>
      <c r="D9237" s="162" t="s">
        <v>1893</v>
      </c>
      <c r="E9237" s="162" t="s">
        <v>1894</v>
      </c>
      <c r="F9237" s="592"/>
      <c r="G9237" s="592"/>
      <c r="H9237" s="591" t="s">
        <v>1895</v>
      </c>
      <c r="I9237" s="591"/>
      <c r="J9237" s="589" t="s">
        <v>1891</v>
      </c>
      <c r="K9237" s="589" t="s">
        <v>0</v>
      </c>
      <c r="L9237" s="590">
        <v>750</v>
      </c>
    </row>
    <row r="9238" spans="1:12" s="148" customFormat="1" ht="24" customHeight="1" x14ac:dyDescent="0.15">
      <c r="A9238" s="593"/>
      <c r="B9238" s="164" t="s">
        <v>1896</v>
      </c>
      <c r="C9238" s="164" t="s">
        <v>2125</v>
      </c>
      <c r="D9238" s="166">
        <v>43166</v>
      </c>
      <c r="E9238" s="164" t="s">
        <v>2705</v>
      </c>
      <c r="F9238" s="592"/>
      <c r="G9238" s="592"/>
      <c r="H9238" s="591"/>
      <c r="I9238" s="591"/>
      <c r="J9238" s="589"/>
      <c r="K9238" s="589"/>
      <c r="L9238" s="590"/>
    </row>
    <row r="9239" spans="1:12" s="148" customFormat="1" ht="24" customHeight="1" x14ac:dyDescent="0.15">
      <c r="A9239" s="593">
        <v>1754</v>
      </c>
      <c r="B9239" s="161" t="s">
        <v>20</v>
      </c>
      <c r="C9239" s="162" t="s">
        <v>21</v>
      </c>
      <c r="D9239" s="162" t="s">
        <v>1884</v>
      </c>
      <c r="E9239" s="162" t="s">
        <v>1885</v>
      </c>
      <c r="F9239" s="594" t="s">
        <v>14</v>
      </c>
      <c r="G9239" s="594"/>
      <c r="H9239" s="592"/>
      <c r="I9239" s="592"/>
      <c r="J9239" s="592"/>
      <c r="K9239" s="592"/>
      <c r="L9239" s="592"/>
    </row>
    <row r="9240" spans="1:12" s="148" customFormat="1" ht="26.25" customHeight="1" x14ac:dyDescent="0.15">
      <c r="A9240" s="593"/>
      <c r="B9240" s="589" t="s">
        <v>6775</v>
      </c>
      <c r="C9240" s="589" t="s">
        <v>6776</v>
      </c>
      <c r="D9240" s="596">
        <v>43167</v>
      </c>
      <c r="E9240" s="589" t="s">
        <v>2262</v>
      </c>
      <c r="F9240" s="589" t="s">
        <v>104</v>
      </c>
      <c r="G9240" s="589"/>
      <c r="H9240" s="591" t="s">
        <v>1890</v>
      </c>
      <c r="I9240" s="591"/>
      <c r="J9240" s="164" t="s">
        <v>1891</v>
      </c>
      <c r="K9240" s="164" t="s">
        <v>0</v>
      </c>
      <c r="L9240" s="165">
        <v>173</v>
      </c>
    </row>
    <row r="9241" spans="1:12" s="148" customFormat="1" ht="71.25" customHeight="1" x14ac:dyDescent="0.15">
      <c r="A9241" s="593"/>
      <c r="B9241" s="589"/>
      <c r="C9241" s="589"/>
      <c r="D9241" s="596"/>
      <c r="E9241" s="589"/>
      <c r="F9241" s="589"/>
      <c r="G9241" s="589"/>
      <c r="H9241" s="591" t="s">
        <v>1892</v>
      </c>
      <c r="I9241" s="591"/>
      <c r="J9241" s="164" t="s">
        <v>1891</v>
      </c>
      <c r="K9241" s="164" t="s">
        <v>0</v>
      </c>
      <c r="L9241" s="165">
        <v>482.71</v>
      </c>
    </row>
    <row r="9242" spans="1:12" s="148" customFormat="1" ht="24" customHeight="1" x14ac:dyDescent="0.15">
      <c r="A9242" s="593"/>
      <c r="B9242" s="161" t="s">
        <v>29</v>
      </c>
      <c r="C9242" s="162" t="s">
        <v>30</v>
      </c>
      <c r="D9242" s="162" t="s">
        <v>1893</v>
      </c>
      <c r="E9242" s="162" t="s">
        <v>1894</v>
      </c>
      <c r="F9242" s="592"/>
      <c r="G9242" s="592"/>
      <c r="H9242" s="591" t="s">
        <v>1895</v>
      </c>
      <c r="I9242" s="591"/>
      <c r="J9242" s="589" t="s">
        <v>1891</v>
      </c>
      <c r="K9242" s="589" t="s">
        <v>0</v>
      </c>
      <c r="L9242" s="590">
        <v>100</v>
      </c>
    </row>
    <row r="9243" spans="1:12" s="148" customFormat="1" ht="24" customHeight="1" x14ac:dyDescent="0.15">
      <c r="A9243" s="593"/>
      <c r="B9243" s="164" t="s">
        <v>6777</v>
      </c>
      <c r="C9243" s="164" t="s">
        <v>104</v>
      </c>
      <c r="D9243" s="166">
        <v>43169</v>
      </c>
      <c r="E9243" s="164" t="s">
        <v>3557</v>
      </c>
      <c r="F9243" s="592"/>
      <c r="G9243" s="592"/>
      <c r="H9243" s="591"/>
      <c r="I9243" s="591"/>
      <c r="J9243" s="589"/>
      <c r="K9243" s="589"/>
      <c r="L9243" s="590"/>
    </row>
    <row r="9244" spans="1:12" s="148" customFormat="1" ht="24" customHeight="1" x14ac:dyDescent="0.15">
      <c r="A9244" s="593">
        <v>1755</v>
      </c>
      <c r="B9244" s="161" t="s">
        <v>20</v>
      </c>
      <c r="C9244" s="162" t="s">
        <v>21</v>
      </c>
      <c r="D9244" s="162" t="s">
        <v>1884</v>
      </c>
      <c r="E9244" s="162" t="s">
        <v>1885</v>
      </c>
      <c r="F9244" s="594" t="s">
        <v>14</v>
      </c>
      <c r="G9244" s="594"/>
      <c r="H9244" s="592"/>
      <c r="I9244" s="592"/>
      <c r="J9244" s="592"/>
      <c r="K9244" s="592"/>
      <c r="L9244" s="592"/>
    </row>
    <row r="9245" spans="1:12" s="148" customFormat="1" ht="26.25" customHeight="1" x14ac:dyDescent="0.15">
      <c r="A9245" s="593"/>
      <c r="B9245" s="589" t="s">
        <v>6778</v>
      </c>
      <c r="C9245" s="595" t="s">
        <v>6779</v>
      </c>
      <c r="D9245" s="596">
        <v>43082</v>
      </c>
      <c r="E9245" s="589" t="s">
        <v>2000</v>
      </c>
      <c r="F9245" s="589" t="s">
        <v>2001</v>
      </c>
      <c r="G9245" s="589"/>
      <c r="H9245" s="591" t="s">
        <v>1890</v>
      </c>
      <c r="I9245" s="591"/>
      <c r="J9245" s="164" t="s">
        <v>1891</v>
      </c>
      <c r="K9245" s="164" t="s">
        <v>0</v>
      </c>
      <c r="L9245" s="165">
        <v>764.99</v>
      </c>
    </row>
    <row r="9246" spans="1:12" s="148" customFormat="1" ht="302.25" customHeight="1" x14ac:dyDescent="0.15">
      <c r="A9246" s="593"/>
      <c r="B9246" s="589"/>
      <c r="C9246" s="595"/>
      <c r="D9246" s="596"/>
      <c r="E9246" s="589"/>
      <c r="F9246" s="589"/>
      <c r="G9246" s="589"/>
      <c r="H9246" s="591" t="s">
        <v>1892</v>
      </c>
      <c r="I9246" s="591"/>
      <c r="J9246" s="164" t="s">
        <v>1891</v>
      </c>
      <c r="K9246" s="164" t="s">
        <v>1891</v>
      </c>
      <c r="L9246" s="165">
        <v>0</v>
      </c>
    </row>
    <row r="9247" spans="1:12" s="148" customFormat="1" ht="24" customHeight="1" x14ac:dyDescent="0.15">
      <c r="A9247" s="593"/>
      <c r="B9247" s="161" t="s">
        <v>29</v>
      </c>
      <c r="C9247" s="162" t="s">
        <v>30</v>
      </c>
      <c r="D9247" s="162" t="s">
        <v>1893</v>
      </c>
      <c r="E9247" s="162" t="s">
        <v>1894</v>
      </c>
      <c r="F9247" s="592"/>
      <c r="G9247" s="592"/>
      <c r="H9247" s="591" t="s">
        <v>1895</v>
      </c>
      <c r="I9247" s="591"/>
      <c r="J9247" s="589" t="s">
        <v>1891</v>
      </c>
      <c r="K9247" s="589" t="s">
        <v>0</v>
      </c>
      <c r="L9247" s="590">
        <v>250</v>
      </c>
    </row>
    <row r="9248" spans="1:12" s="148" customFormat="1" ht="24" customHeight="1" x14ac:dyDescent="0.15">
      <c r="A9248" s="593"/>
      <c r="B9248" s="164" t="s">
        <v>2517</v>
      </c>
      <c r="C9248" s="164" t="s">
        <v>2001</v>
      </c>
      <c r="D9248" s="166">
        <v>43086</v>
      </c>
      <c r="E9248" s="164" t="s">
        <v>2002</v>
      </c>
      <c r="F9248" s="592"/>
      <c r="G9248" s="592"/>
      <c r="H9248" s="591"/>
      <c r="I9248" s="591"/>
      <c r="J9248" s="589"/>
      <c r="K9248" s="589"/>
      <c r="L9248" s="590"/>
    </row>
    <row r="9249" spans="1:12" s="148" customFormat="1" ht="24" customHeight="1" x14ac:dyDescent="0.15">
      <c r="A9249" s="593">
        <v>1756</v>
      </c>
      <c r="B9249" s="161" t="s">
        <v>20</v>
      </c>
      <c r="C9249" s="162" t="s">
        <v>21</v>
      </c>
      <c r="D9249" s="162" t="s">
        <v>1884</v>
      </c>
      <c r="E9249" s="162" t="s">
        <v>1885</v>
      </c>
      <c r="F9249" s="594" t="s">
        <v>14</v>
      </c>
      <c r="G9249" s="594"/>
      <c r="H9249" s="592"/>
      <c r="I9249" s="592"/>
      <c r="J9249" s="592"/>
      <c r="K9249" s="592"/>
      <c r="L9249" s="592"/>
    </row>
    <row r="9250" spans="1:12" s="148" customFormat="1" ht="26.25" customHeight="1" x14ac:dyDescent="0.15">
      <c r="A9250" s="593"/>
      <c r="B9250" s="589" t="s">
        <v>6778</v>
      </c>
      <c r="C9250" s="595" t="s">
        <v>6780</v>
      </c>
      <c r="D9250" s="596">
        <v>43173</v>
      </c>
      <c r="E9250" s="589" t="s">
        <v>6781</v>
      </c>
      <c r="F9250" s="589" t="s">
        <v>6782</v>
      </c>
      <c r="G9250" s="589"/>
      <c r="H9250" s="591" t="s">
        <v>1890</v>
      </c>
      <c r="I9250" s="591"/>
      <c r="J9250" s="164" t="s">
        <v>1891</v>
      </c>
      <c r="K9250" s="164" t="s">
        <v>0</v>
      </c>
      <c r="L9250" s="165">
        <v>748</v>
      </c>
    </row>
    <row r="9251" spans="1:12" s="148" customFormat="1" ht="197.25" customHeight="1" x14ac:dyDescent="0.15">
      <c r="A9251" s="593"/>
      <c r="B9251" s="589"/>
      <c r="C9251" s="595"/>
      <c r="D9251" s="596"/>
      <c r="E9251" s="589"/>
      <c r="F9251" s="589"/>
      <c r="G9251" s="589"/>
      <c r="H9251" s="591" t="s">
        <v>1892</v>
      </c>
      <c r="I9251" s="591"/>
      <c r="J9251" s="164" t="s">
        <v>1891</v>
      </c>
      <c r="K9251" s="164" t="s">
        <v>1891</v>
      </c>
      <c r="L9251" s="165">
        <v>0</v>
      </c>
    </row>
    <row r="9252" spans="1:12" s="148" customFormat="1" ht="24" customHeight="1" x14ac:dyDescent="0.15">
      <c r="A9252" s="593"/>
      <c r="B9252" s="161" t="s">
        <v>29</v>
      </c>
      <c r="C9252" s="162" t="s">
        <v>30</v>
      </c>
      <c r="D9252" s="162" t="s">
        <v>1893</v>
      </c>
      <c r="E9252" s="162" t="s">
        <v>1894</v>
      </c>
      <c r="F9252" s="592"/>
      <c r="G9252" s="592"/>
      <c r="H9252" s="591" t="s">
        <v>1895</v>
      </c>
      <c r="I9252" s="591"/>
      <c r="J9252" s="589" t="s">
        <v>1891</v>
      </c>
      <c r="K9252" s="589" t="s">
        <v>0</v>
      </c>
      <c r="L9252" s="590">
        <v>300</v>
      </c>
    </row>
    <row r="9253" spans="1:12" s="148" customFormat="1" ht="24" customHeight="1" x14ac:dyDescent="0.15">
      <c r="A9253" s="593"/>
      <c r="B9253" s="164" t="s">
        <v>2517</v>
      </c>
      <c r="C9253" s="164" t="s">
        <v>6782</v>
      </c>
      <c r="D9253" s="166">
        <v>43178</v>
      </c>
      <c r="E9253" s="164" t="s">
        <v>2867</v>
      </c>
      <c r="F9253" s="592"/>
      <c r="G9253" s="592"/>
      <c r="H9253" s="591"/>
      <c r="I9253" s="591"/>
      <c r="J9253" s="589"/>
      <c r="K9253" s="589"/>
      <c r="L9253" s="590"/>
    </row>
    <row r="9254" spans="1:12" s="148" customFormat="1" ht="24" customHeight="1" x14ac:dyDescent="0.15">
      <c r="A9254" s="593">
        <v>1757</v>
      </c>
      <c r="B9254" s="161" t="s">
        <v>20</v>
      </c>
      <c r="C9254" s="162" t="s">
        <v>21</v>
      </c>
      <c r="D9254" s="162" t="s">
        <v>1884</v>
      </c>
      <c r="E9254" s="162" t="s">
        <v>1885</v>
      </c>
      <c r="F9254" s="594" t="s">
        <v>14</v>
      </c>
      <c r="G9254" s="594"/>
      <c r="H9254" s="592"/>
      <c r="I9254" s="592"/>
      <c r="J9254" s="592"/>
      <c r="K9254" s="592"/>
      <c r="L9254" s="592"/>
    </row>
    <row r="9255" spans="1:12" s="148" customFormat="1" ht="26.25" customHeight="1" x14ac:dyDescent="0.15">
      <c r="A9255" s="593"/>
      <c r="B9255" s="589" t="s">
        <v>6783</v>
      </c>
      <c r="C9255" s="595" t="s">
        <v>6784</v>
      </c>
      <c r="D9255" s="596">
        <v>43009</v>
      </c>
      <c r="E9255" s="589" t="s">
        <v>5612</v>
      </c>
      <c r="F9255" s="589" t="s">
        <v>693</v>
      </c>
      <c r="G9255" s="589"/>
      <c r="H9255" s="591" t="s">
        <v>1890</v>
      </c>
      <c r="I9255" s="591"/>
      <c r="J9255" s="164" t="s">
        <v>1891</v>
      </c>
      <c r="K9255" s="164" t="s">
        <v>0</v>
      </c>
      <c r="L9255" s="165">
        <v>1107</v>
      </c>
    </row>
    <row r="9256" spans="1:12" s="148" customFormat="1" ht="408.95" customHeight="1" x14ac:dyDescent="0.15">
      <c r="A9256" s="593"/>
      <c r="B9256" s="589"/>
      <c r="C9256" s="595"/>
      <c r="D9256" s="596"/>
      <c r="E9256" s="589"/>
      <c r="F9256" s="589"/>
      <c r="G9256" s="589"/>
      <c r="H9256" s="591" t="s">
        <v>1892</v>
      </c>
      <c r="I9256" s="591"/>
      <c r="J9256" s="589" t="s">
        <v>1891</v>
      </c>
      <c r="K9256" s="589" t="s">
        <v>0</v>
      </c>
      <c r="L9256" s="590">
        <v>206.4</v>
      </c>
    </row>
    <row r="9257" spans="1:12" s="148" customFormat="1" ht="250.35" customHeight="1" x14ac:dyDescent="0.15">
      <c r="A9257" s="593"/>
      <c r="B9257" s="589"/>
      <c r="C9257" s="595"/>
      <c r="D9257" s="596"/>
      <c r="E9257" s="589"/>
      <c r="F9257" s="589"/>
      <c r="G9257" s="589"/>
      <c r="H9257" s="591"/>
      <c r="I9257" s="591"/>
      <c r="J9257" s="589"/>
      <c r="K9257" s="589"/>
      <c r="L9257" s="590"/>
    </row>
    <row r="9258" spans="1:12" s="148" customFormat="1" ht="24" customHeight="1" x14ac:dyDescent="0.15">
      <c r="A9258" s="593"/>
      <c r="B9258" s="161" t="s">
        <v>29</v>
      </c>
      <c r="C9258" s="162" t="s">
        <v>30</v>
      </c>
      <c r="D9258" s="162" t="s">
        <v>1893</v>
      </c>
      <c r="E9258" s="162" t="s">
        <v>1894</v>
      </c>
      <c r="F9258" s="592"/>
      <c r="G9258" s="592"/>
      <c r="H9258" s="591" t="s">
        <v>1895</v>
      </c>
      <c r="I9258" s="591"/>
      <c r="J9258" s="589" t="s">
        <v>1891</v>
      </c>
      <c r="K9258" s="589" t="s">
        <v>0</v>
      </c>
      <c r="L9258" s="590">
        <v>100</v>
      </c>
    </row>
    <row r="9259" spans="1:12" s="148" customFormat="1" ht="24" customHeight="1" x14ac:dyDescent="0.15">
      <c r="A9259" s="593"/>
      <c r="B9259" s="164" t="s">
        <v>5318</v>
      </c>
      <c r="C9259" s="164" t="s">
        <v>693</v>
      </c>
      <c r="D9259" s="166">
        <v>43015</v>
      </c>
      <c r="E9259" s="164" t="s">
        <v>3305</v>
      </c>
      <c r="F9259" s="592"/>
      <c r="G9259" s="592"/>
      <c r="H9259" s="591"/>
      <c r="I9259" s="591"/>
      <c r="J9259" s="589"/>
      <c r="K9259" s="589"/>
      <c r="L9259" s="590"/>
    </row>
    <row r="9260" spans="1:12" s="148" customFormat="1" ht="24" customHeight="1" x14ac:dyDescent="0.15">
      <c r="A9260" s="593">
        <v>1758</v>
      </c>
      <c r="B9260" s="161" t="s">
        <v>20</v>
      </c>
      <c r="C9260" s="162" t="s">
        <v>21</v>
      </c>
      <c r="D9260" s="162" t="s">
        <v>1884</v>
      </c>
      <c r="E9260" s="162" t="s">
        <v>1885</v>
      </c>
      <c r="F9260" s="594" t="s">
        <v>14</v>
      </c>
      <c r="G9260" s="594"/>
      <c r="H9260" s="592"/>
      <c r="I9260" s="592"/>
      <c r="J9260" s="592"/>
      <c r="K9260" s="592"/>
      <c r="L9260" s="592"/>
    </row>
    <row r="9261" spans="1:12" s="148" customFormat="1" ht="26.25" customHeight="1" x14ac:dyDescent="0.15">
      <c r="A9261" s="593"/>
      <c r="B9261" s="589" t="s">
        <v>6783</v>
      </c>
      <c r="C9261" s="595" t="s">
        <v>6785</v>
      </c>
      <c r="D9261" s="596">
        <v>43153</v>
      </c>
      <c r="E9261" s="589" t="s">
        <v>1899</v>
      </c>
      <c r="F9261" s="589" t="s">
        <v>6786</v>
      </c>
      <c r="G9261" s="589"/>
      <c r="H9261" s="591" t="s">
        <v>1890</v>
      </c>
      <c r="I9261" s="591"/>
      <c r="J9261" s="164" t="s">
        <v>1891</v>
      </c>
      <c r="K9261" s="164" t="s">
        <v>0</v>
      </c>
      <c r="L9261" s="165">
        <v>405</v>
      </c>
    </row>
    <row r="9262" spans="1:12" s="148" customFormat="1" ht="408.95" customHeight="1" x14ac:dyDescent="0.15">
      <c r="A9262" s="593"/>
      <c r="B9262" s="589"/>
      <c r="C9262" s="595"/>
      <c r="D9262" s="596"/>
      <c r="E9262" s="589"/>
      <c r="F9262" s="589"/>
      <c r="G9262" s="589"/>
      <c r="H9262" s="591" t="s">
        <v>1892</v>
      </c>
      <c r="I9262" s="591"/>
      <c r="J9262" s="589" t="s">
        <v>1891</v>
      </c>
      <c r="K9262" s="589" t="s">
        <v>0</v>
      </c>
      <c r="L9262" s="590">
        <v>521.96</v>
      </c>
    </row>
    <row r="9263" spans="1:12" s="148" customFormat="1" ht="8.85" customHeight="1" x14ac:dyDescent="0.15">
      <c r="A9263" s="593"/>
      <c r="B9263" s="589"/>
      <c r="C9263" s="595"/>
      <c r="D9263" s="596"/>
      <c r="E9263" s="589"/>
      <c r="F9263" s="589"/>
      <c r="G9263" s="589"/>
      <c r="H9263" s="591"/>
      <c r="I9263" s="591"/>
      <c r="J9263" s="589"/>
      <c r="K9263" s="589"/>
      <c r="L9263" s="590"/>
    </row>
    <row r="9264" spans="1:12" s="148" customFormat="1" ht="24" customHeight="1" x14ac:dyDescent="0.15">
      <c r="A9264" s="593"/>
      <c r="B9264" s="161" t="s">
        <v>29</v>
      </c>
      <c r="C9264" s="162" t="s">
        <v>30</v>
      </c>
      <c r="D9264" s="162" t="s">
        <v>1893</v>
      </c>
      <c r="E9264" s="162" t="s">
        <v>1894</v>
      </c>
      <c r="F9264" s="592"/>
      <c r="G9264" s="592"/>
      <c r="H9264" s="591" t="s">
        <v>1895</v>
      </c>
      <c r="I9264" s="591"/>
      <c r="J9264" s="589" t="s">
        <v>1891</v>
      </c>
      <c r="K9264" s="589" t="s">
        <v>0</v>
      </c>
      <c r="L9264" s="590">
        <v>100</v>
      </c>
    </row>
    <row r="9265" spans="1:12" s="148" customFormat="1" ht="24" customHeight="1" x14ac:dyDescent="0.15">
      <c r="A9265" s="593"/>
      <c r="B9265" s="164" t="s">
        <v>5318</v>
      </c>
      <c r="C9265" s="164" t="s">
        <v>6786</v>
      </c>
      <c r="D9265" s="166">
        <v>43157</v>
      </c>
      <c r="E9265" s="164" t="s">
        <v>6787</v>
      </c>
      <c r="F9265" s="592"/>
      <c r="G9265" s="592"/>
      <c r="H9265" s="591"/>
      <c r="I9265" s="591"/>
      <c r="J9265" s="589"/>
      <c r="K9265" s="589"/>
      <c r="L9265" s="590"/>
    </row>
    <row r="9266" spans="1:12" s="148" customFormat="1" ht="24" customHeight="1" x14ac:dyDescent="0.15">
      <c r="A9266" s="593">
        <v>1759</v>
      </c>
      <c r="B9266" s="161" t="s">
        <v>20</v>
      </c>
      <c r="C9266" s="162" t="s">
        <v>21</v>
      </c>
      <c r="D9266" s="162" t="s">
        <v>1884</v>
      </c>
      <c r="E9266" s="162" t="s">
        <v>1885</v>
      </c>
      <c r="F9266" s="594" t="s">
        <v>14</v>
      </c>
      <c r="G9266" s="594"/>
      <c r="H9266" s="592"/>
      <c r="I9266" s="592"/>
      <c r="J9266" s="592"/>
      <c r="K9266" s="592"/>
      <c r="L9266" s="592"/>
    </row>
    <row r="9267" spans="1:12" s="148" customFormat="1" ht="26.25" customHeight="1" x14ac:dyDescent="0.15">
      <c r="A9267" s="593"/>
      <c r="B9267" s="589" t="s">
        <v>6788</v>
      </c>
      <c r="C9267" s="595" t="s">
        <v>6789</v>
      </c>
      <c r="D9267" s="596">
        <v>43079</v>
      </c>
      <c r="E9267" s="589" t="s">
        <v>2460</v>
      </c>
      <c r="F9267" s="589" t="s">
        <v>2679</v>
      </c>
      <c r="G9267" s="589"/>
      <c r="H9267" s="591" t="s">
        <v>1890</v>
      </c>
      <c r="I9267" s="591"/>
      <c r="J9267" s="164" t="s">
        <v>1891</v>
      </c>
      <c r="K9267" s="164" t="s">
        <v>0</v>
      </c>
      <c r="L9267" s="165">
        <v>575.94000000000005</v>
      </c>
    </row>
    <row r="9268" spans="1:12" s="148" customFormat="1" ht="228.75" customHeight="1" x14ac:dyDescent="0.15">
      <c r="A9268" s="593"/>
      <c r="B9268" s="589"/>
      <c r="C9268" s="595"/>
      <c r="D9268" s="596"/>
      <c r="E9268" s="589"/>
      <c r="F9268" s="589"/>
      <c r="G9268" s="589"/>
      <c r="H9268" s="591" t="s">
        <v>1892</v>
      </c>
      <c r="I9268" s="591"/>
      <c r="J9268" s="164" t="s">
        <v>1891</v>
      </c>
      <c r="K9268" s="164" t="s">
        <v>0</v>
      </c>
      <c r="L9268" s="165">
        <v>1439.01</v>
      </c>
    </row>
    <row r="9269" spans="1:12" s="148" customFormat="1" ht="24" customHeight="1" x14ac:dyDescent="0.15">
      <c r="A9269" s="593"/>
      <c r="B9269" s="161" t="s">
        <v>29</v>
      </c>
      <c r="C9269" s="162" t="s">
        <v>30</v>
      </c>
      <c r="D9269" s="162" t="s">
        <v>1893</v>
      </c>
      <c r="E9269" s="162" t="s">
        <v>1894</v>
      </c>
      <c r="F9269" s="592"/>
      <c r="G9269" s="592"/>
      <c r="H9269" s="591" t="s">
        <v>1895</v>
      </c>
      <c r="I9269" s="591"/>
      <c r="J9269" s="589" t="s">
        <v>1891</v>
      </c>
      <c r="K9269" s="589" t="s">
        <v>1891</v>
      </c>
      <c r="L9269" s="590">
        <v>0</v>
      </c>
    </row>
    <row r="9270" spans="1:12" s="148" customFormat="1" ht="24" customHeight="1" x14ac:dyDescent="0.15">
      <c r="A9270" s="593"/>
      <c r="B9270" s="164" t="s">
        <v>1986</v>
      </c>
      <c r="C9270" s="164" t="s">
        <v>2679</v>
      </c>
      <c r="D9270" s="166">
        <v>43082</v>
      </c>
      <c r="E9270" s="164" t="s">
        <v>6790</v>
      </c>
      <c r="F9270" s="592"/>
      <c r="G9270" s="592"/>
      <c r="H9270" s="591"/>
      <c r="I9270" s="591"/>
      <c r="J9270" s="589"/>
      <c r="K9270" s="589"/>
      <c r="L9270" s="590"/>
    </row>
    <row r="9271" spans="1:12" s="148" customFormat="1" ht="24" customHeight="1" x14ac:dyDescent="0.15">
      <c r="A9271" s="593">
        <v>1760</v>
      </c>
      <c r="B9271" s="161" t="s">
        <v>20</v>
      </c>
      <c r="C9271" s="162" t="s">
        <v>21</v>
      </c>
      <c r="D9271" s="162" t="s">
        <v>1884</v>
      </c>
      <c r="E9271" s="162" t="s">
        <v>1885</v>
      </c>
      <c r="F9271" s="594" t="s">
        <v>14</v>
      </c>
      <c r="G9271" s="594"/>
      <c r="H9271" s="592"/>
      <c r="I9271" s="592"/>
      <c r="J9271" s="592"/>
      <c r="K9271" s="592"/>
      <c r="L9271" s="592"/>
    </row>
    <row r="9272" spans="1:12" s="148" customFormat="1" ht="26.25" customHeight="1" x14ac:dyDescent="0.15">
      <c r="A9272" s="593"/>
      <c r="B9272" s="589" t="s">
        <v>6791</v>
      </c>
      <c r="C9272" s="595" t="s">
        <v>6792</v>
      </c>
      <c r="D9272" s="596">
        <v>43026</v>
      </c>
      <c r="E9272" s="589" t="s">
        <v>2164</v>
      </c>
      <c r="F9272" s="589" t="s">
        <v>6793</v>
      </c>
      <c r="G9272" s="589"/>
      <c r="H9272" s="591" t="s">
        <v>1890</v>
      </c>
      <c r="I9272" s="591"/>
      <c r="J9272" s="164" t="s">
        <v>1891</v>
      </c>
      <c r="K9272" s="164" t="s">
        <v>0</v>
      </c>
      <c r="L9272" s="165">
        <v>283.28000000000003</v>
      </c>
    </row>
    <row r="9273" spans="1:12" s="148" customFormat="1" ht="165.75" customHeight="1" x14ac:dyDescent="0.15">
      <c r="A9273" s="593"/>
      <c r="B9273" s="589"/>
      <c r="C9273" s="595"/>
      <c r="D9273" s="596"/>
      <c r="E9273" s="589"/>
      <c r="F9273" s="589"/>
      <c r="G9273" s="589"/>
      <c r="H9273" s="591" t="s">
        <v>1892</v>
      </c>
      <c r="I9273" s="591"/>
      <c r="J9273" s="164" t="s">
        <v>1891</v>
      </c>
      <c r="K9273" s="164" t="s">
        <v>0</v>
      </c>
      <c r="L9273" s="165">
        <v>231.4</v>
      </c>
    </row>
    <row r="9274" spans="1:12" s="148" customFormat="1" ht="24" customHeight="1" x14ac:dyDescent="0.15">
      <c r="A9274" s="593"/>
      <c r="B9274" s="161" t="s">
        <v>29</v>
      </c>
      <c r="C9274" s="162" t="s">
        <v>30</v>
      </c>
      <c r="D9274" s="162" t="s">
        <v>1893</v>
      </c>
      <c r="E9274" s="162" t="s">
        <v>1894</v>
      </c>
      <c r="F9274" s="592"/>
      <c r="G9274" s="592"/>
      <c r="H9274" s="591" t="s">
        <v>1895</v>
      </c>
      <c r="I9274" s="591"/>
      <c r="J9274" s="589" t="s">
        <v>1891</v>
      </c>
      <c r="K9274" s="589" t="s">
        <v>0</v>
      </c>
      <c r="L9274" s="590">
        <v>450</v>
      </c>
    </row>
    <row r="9275" spans="1:12" s="148" customFormat="1" ht="24" customHeight="1" x14ac:dyDescent="0.15">
      <c r="A9275" s="593"/>
      <c r="B9275" s="164" t="s">
        <v>1896</v>
      </c>
      <c r="C9275" s="164" t="s">
        <v>6793</v>
      </c>
      <c r="D9275" s="166">
        <v>43028</v>
      </c>
      <c r="E9275" s="164" t="s">
        <v>2060</v>
      </c>
      <c r="F9275" s="592"/>
      <c r="G9275" s="592"/>
      <c r="H9275" s="591"/>
      <c r="I9275" s="591"/>
      <c r="J9275" s="589"/>
      <c r="K9275" s="589"/>
      <c r="L9275" s="590"/>
    </row>
    <row r="9276" spans="1:12" s="148" customFormat="1" ht="24" customHeight="1" x14ac:dyDescent="0.15">
      <c r="A9276" s="593">
        <v>1761</v>
      </c>
      <c r="B9276" s="161" t="s">
        <v>20</v>
      </c>
      <c r="C9276" s="162" t="s">
        <v>21</v>
      </c>
      <c r="D9276" s="162" t="s">
        <v>1884</v>
      </c>
      <c r="E9276" s="162" t="s">
        <v>1885</v>
      </c>
      <c r="F9276" s="594" t="s">
        <v>14</v>
      </c>
      <c r="G9276" s="594"/>
      <c r="H9276" s="592"/>
      <c r="I9276" s="592"/>
      <c r="J9276" s="592"/>
      <c r="K9276" s="592"/>
      <c r="L9276" s="592"/>
    </row>
    <row r="9277" spans="1:12" s="148" customFormat="1" ht="26.25" customHeight="1" x14ac:dyDescent="0.15">
      <c r="A9277" s="593"/>
      <c r="B9277" s="589" t="s">
        <v>6791</v>
      </c>
      <c r="C9277" s="595" t="s">
        <v>6794</v>
      </c>
      <c r="D9277" s="596">
        <v>43040</v>
      </c>
      <c r="E9277" s="589" t="s">
        <v>4665</v>
      </c>
      <c r="F9277" s="589" t="s">
        <v>4666</v>
      </c>
      <c r="G9277" s="589"/>
      <c r="H9277" s="591" t="s">
        <v>1890</v>
      </c>
      <c r="I9277" s="591"/>
      <c r="J9277" s="164" t="s">
        <v>1891</v>
      </c>
      <c r="K9277" s="164" t="s">
        <v>0</v>
      </c>
      <c r="L9277" s="165">
        <v>266.85000000000002</v>
      </c>
    </row>
    <row r="9278" spans="1:12" s="148" customFormat="1" ht="155.25" customHeight="1" x14ac:dyDescent="0.15">
      <c r="A9278" s="593"/>
      <c r="B9278" s="589"/>
      <c r="C9278" s="595"/>
      <c r="D9278" s="596"/>
      <c r="E9278" s="589"/>
      <c r="F9278" s="589"/>
      <c r="G9278" s="589"/>
      <c r="H9278" s="591" t="s">
        <v>1892</v>
      </c>
      <c r="I9278" s="591"/>
      <c r="J9278" s="164" t="s">
        <v>1891</v>
      </c>
      <c r="K9278" s="164" t="s">
        <v>0</v>
      </c>
      <c r="L9278" s="165">
        <v>390.4</v>
      </c>
    </row>
    <row r="9279" spans="1:12" s="148" customFormat="1" ht="24" customHeight="1" x14ac:dyDescent="0.15">
      <c r="A9279" s="593"/>
      <c r="B9279" s="161" t="s">
        <v>29</v>
      </c>
      <c r="C9279" s="162" t="s">
        <v>30</v>
      </c>
      <c r="D9279" s="162" t="s">
        <v>1893</v>
      </c>
      <c r="E9279" s="162" t="s">
        <v>1894</v>
      </c>
      <c r="F9279" s="592"/>
      <c r="G9279" s="592"/>
      <c r="H9279" s="591" t="s">
        <v>1895</v>
      </c>
      <c r="I9279" s="591"/>
      <c r="J9279" s="589" t="s">
        <v>1891</v>
      </c>
      <c r="K9279" s="589" t="s">
        <v>0</v>
      </c>
      <c r="L9279" s="590">
        <v>78</v>
      </c>
    </row>
    <row r="9280" spans="1:12" s="148" customFormat="1" ht="24" customHeight="1" x14ac:dyDescent="0.15">
      <c r="A9280" s="593"/>
      <c r="B9280" s="164" t="s">
        <v>1896</v>
      </c>
      <c r="C9280" s="164" t="s">
        <v>4666</v>
      </c>
      <c r="D9280" s="166">
        <v>43042</v>
      </c>
      <c r="E9280" s="164" t="s">
        <v>2161</v>
      </c>
      <c r="F9280" s="592"/>
      <c r="G9280" s="592"/>
      <c r="H9280" s="591"/>
      <c r="I9280" s="591"/>
      <c r="J9280" s="589"/>
      <c r="K9280" s="589"/>
      <c r="L9280" s="590"/>
    </row>
    <row r="9281" spans="1:12" s="148" customFormat="1" ht="24" customHeight="1" x14ac:dyDescent="0.15">
      <c r="A9281" s="593">
        <v>1762</v>
      </c>
      <c r="B9281" s="161" t="s">
        <v>20</v>
      </c>
      <c r="C9281" s="162" t="s">
        <v>21</v>
      </c>
      <c r="D9281" s="162" t="s">
        <v>1884</v>
      </c>
      <c r="E9281" s="162" t="s">
        <v>1885</v>
      </c>
      <c r="F9281" s="594" t="s">
        <v>14</v>
      </c>
      <c r="G9281" s="594"/>
      <c r="H9281" s="592"/>
      <c r="I9281" s="592"/>
      <c r="J9281" s="592"/>
      <c r="K9281" s="592"/>
      <c r="L9281" s="592"/>
    </row>
    <row r="9282" spans="1:12" s="148" customFormat="1" ht="26.25" customHeight="1" x14ac:dyDescent="0.15">
      <c r="A9282" s="593"/>
      <c r="B9282" s="589" t="s">
        <v>6795</v>
      </c>
      <c r="C9282" s="589" t="s">
        <v>6796</v>
      </c>
      <c r="D9282" s="596">
        <v>43048</v>
      </c>
      <c r="E9282" s="589" t="s">
        <v>6797</v>
      </c>
      <c r="F9282" s="589" t="s">
        <v>6798</v>
      </c>
      <c r="G9282" s="589"/>
      <c r="H9282" s="591" t="s">
        <v>1890</v>
      </c>
      <c r="I9282" s="591"/>
      <c r="J9282" s="164" t="s">
        <v>1891</v>
      </c>
      <c r="K9282" s="164" t="s">
        <v>0</v>
      </c>
      <c r="L9282" s="165">
        <v>140</v>
      </c>
    </row>
    <row r="9283" spans="1:12" s="148" customFormat="1" ht="18.75" customHeight="1" x14ac:dyDescent="0.15">
      <c r="A9283" s="593"/>
      <c r="B9283" s="589"/>
      <c r="C9283" s="589"/>
      <c r="D9283" s="596"/>
      <c r="E9283" s="589"/>
      <c r="F9283" s="589"/>
      <c r="G9283" s="589"/>
      <c r="H9283" s="591" t="s">
        <v>1892</v>
      </c>
      <c r="I9283" s="591"/>
      <c r="J9283" s="164" t="s">
        <v>1891</v>
      </c>
      <c r="K9283" s="164" t="s">
        <v>0</v>
      </c>
      <c r="L9283" s="165">
        <v>400</v>
      </c>
    </row>
    <row r="9284" spans="1:12" s="148" customFormat="1" ht="24" customHeight="1" x14ac:dyDescent="0.15">
      <c r="A9284" s="593"/>
      <c r="B9284" s="161" t="s">
        <v>29</v>
      </c>
      <c r="C9284" s="162" t="s">
        <v>30</v>
      </c>
      <c r="D9284" s="162" t="s">
        <v>1893</v>
      </c>
      <c r="E9284" s="162" t="s">
        <v>1894</v>
      </c>
      <c r="F9284" s="592"/>
      <c r="G9284" s="592"/>
      <c r="H9284" s="591" t="s">
        <v>1895</v>
      </c>
      <c r="I9284" s="591"/>
      <c r="J9284" s="589" t="s">
        <v>1891</v>
      </c>
      <c r="K9284" s="589" t="s">
        <v>0</v>
      </c>
      <c r="L9284" s="590">
        <v>250</v>
      </c>
    </row>
    <row r="9285" spans="1:12" s="148" customFormat="1" ht="24" customHeight="1" x14ac:dyDescent="0.15">
      <c r="A9285" s="593"/>
      <c r="B9285" s="164" t="s">
        <v>2745</v>
      </c>
      <c r="C9285" s="164" t="s">
        <v>6798</v>
      </c>
      <c r="D9285" s="166">
        <v>43049</v>
      </c>
      <c r="E9285" s="164" t="s">
        <v>2282</v>
      </c>
      <c r="F9285" s="592"/>
      <c r="G9285" s="592"/>
      <c r="H9285" s="591"/>
      <c r="I9285" s="591"/>
      <c r="J9285" s="589"/>
      <c r="K9285" s="589"/>
      <c r="L9285" s="590"/>
    </row>
    <row r="9286" spans="1:12" s="148" customFormat="1" ht="24" customHeight="1" x14ac:dyDescent="0.15">
      <c r="A9286" s="593">
        <v>1763</v>
      </c>
      <c r="B9286" s="161" t="s">
        <v>20</v>
      </c>
      <c r="C9286" s="162" t="s">
        <v>21</v>
      </c>
      <c r="D9286" s="162" t="s">
        <v>1884</v>
      </c>
      <c r="E9286" s="162" t="s">
        <v>1885</v>
      </c>
      <c r="F9286" s="594" t="s">
        <v>14</v>
      </c>
      <c r="G9286" s="594"/>
      <c r="H9286" s="592"/>
      <c r="I9286" s="592"/>
      <c r="J9286" s="592"/>
      <c r="K9286" s="592"/>
      <c r="L9286" s="592"/>
    </row>
    <row r="9287" spans="1:12" s="148" customFormat="1" ht="26.25" customHeight="1" x14ac:dyDescent="0.15">
      <c r="A9287" s="593"/>
      <c r="B9287" s="589" t="s">
        <v>6795</v>
      </c>
      <c r="C9287" s="595" t="s">
        <v>6799</v>
      </c>
      <c r="D9287" s="596">
        <v>43079</v>
      </c>
      <c r="E9287" s="589" t="s">
        <v>2563</v>
      </c>
      <c r="F9287" s="589" t="s">
        <v>6800</v>
      </c>
      <c r="G9287" s="589"/>
      <c r="H9287" s="591" t="s">
        <v>1890</v>
      </c>
      <c r="I9287" s="591"/>
      <c r="J9287" s="164" t="s">
        <v>1891</v>
      </c>
      <c r="K9287" s="164" t="s">
        <v>0</v>
      </c>
      <c r="L9287" s="165">
        <v>1342</v>
      </c>
    </row>
    <row r="9288" spans="1:12" s="148" customFormat="1" ht="323.25" customHeight="1" x14ac:dyDescent="0.15">
      <c r="A9288" s="593"/>
      <c r="B9288" s="589"/>
      <c r="C9288" s="595"/>
      <c r="D9288" s="596"/>
      <c r="E9288" s="589"/>
      <c r="F9288" s="589"/>
      <c r="G9288" s="589"/>
      <c r="H9288" s="591" t="s">
        <v>1892</v>
      </c>
      <c r="I9288" s="591"/>
      <c r="J9288" s="164" t="s">
        <v>1891</v>
      </c>
      <c r="K9288" s="164" t="s">
        <v>0</v>
      </c>
      <c r="L9288" s="165">
        <v>4409.96</v>
      </c>
    </row>
    <row r="9289" spans="1:12" s="148" customFormat="1" ht="24" customHeight="1" x14ac:dyDescent="0.15">
      <c r="A9289" s="593"/>
      <c r="B9289" s="161" t="s">
        <v>29</v>
      </c>
      <c r="C9289" s="162" t="s">
        <v>30</v>
      </c>
      <c r="D9289" s="162" t="s">
        <v>1893</v>
      </c>
      <c r="E9289" s="162" t="s">
        <v>1894</v>
      </c>
      <c r="F9289" s="592"/>
      <c r="G9289" s="592"/>
      <c r="H9289" s="591" t="s">
        <v>1895</v>
      </c>
      <c r="I9289" s="591"/>
      <c r="J9289" s="589" t="s">
        <v>1891</v>
      </c>
      <c r="K9289" s="589" t="s">
        <v>0</v>
      </c>
      <c r="L9289" s="590">
        <v>40</v>
      </c>
    </row>
    <row r="9290" spans="1:12" s="148" customFormat="1" ht="24" customHeight="1" x14ac:dyDescent="0.15">
      <c r="A9290" s="593"/>
      <c r="B9290" s="164" t="s">
        <v>2745</v>
      </c>
      <c r="C9290" s="164" t="s">
        <v>6800</v>
      </c>
      <c r="D9290" s="166">
        <v>43086</v>
      </c>
      <c r="E9290" s="164" t="s">
        <v>6801</v>
      </c>
      <c r="F9290" s="592"/>
      <c r="G9290" s="592"/>
      <c r="H9290" s="591"/>
      <c r="I9290" s="591"/>
      <c r="J9290" s="589"/>
      <c r="K9290" s="589"/>
      <c r="L9290" s="590"/>
    </row>
    <row r="9291" spans="1:12" s="148" customFormat="1" ht="24" customHeight="1" x14ac:dyDescent="0.15">
      <c r="A9291" s="593">
        <v>1764</v>
      </c>
      <c r="B9291" s="161" t="s">
        <v>20</v>
      </c>
      <c r="C9291" s="162" t="s">
        <v>21</v>
      </c>
      <c r="D9291" s="162" t="s">
        <v>1884</v>
      </c>
      <c r="E9291" s="162" t="s">
        <v>1885</v>
      </c>
      <c r="F9291" s="594" t="s">
        <v>14</v>
      </c>
      <c r="G9291" s="594"/>
      <c r="H9291" s="592"/>
      <c r="I9291" s="592"/>
      <c r="J9291" s="592"/>
      <c r="K9291" s="592"/>
      <c r="L9291" s="592"/>
    </row>
    <row r="9292" spans="1:12" s="148" customFormat="1" ht="26.25" customHeight="1" x14ac:dyDescent="0.15">
      <c r="A9292" s="593"/>
      <c r="B9292" s="589" t="s">
        <v>6795</v>
      </c>
      <c r="C9292" s="589" t="s">
        <v>6802</v>
      </c>
      <c r="D9292" s="596">
        <v>43133</v>
      </c>
      <c r="E9292" s="589" t="s">
        <v>5966</v>
      </c>
      <c r="F9292" s="589" t="s">
        <v>6803</v>
      </c>
      <c r="G9292" s="589"/>
      <c r="H9292" s="591" t="s">
        <v>1890</v>
      </c>
      <c r="I9292" s="591"/>
      <c r="J9292" s="164" t="s">
        <v>1891</v>
      </c>
      <c r="K9292" s="164" t="s">
        <v>0</v>
      </c>
      <c r="L9292" s="165">
        <v>390</v>
      </c>
    </row>
    <row r="9293" spans="1:12" s="148" customFormat="1" ht="60.75" customHeight="1" x14ac:dyDescent="0.15">
      <c r="A9293" s="593"/>
      <c r="B9293" s="589"/>
      <c r="C9293" s="589"/>
      <c r="D9293" s="596"/>
      <c r="E9293" s="589"/>
      <c r="F9293" s="589"/>
      <c r="G9293" s="589"/>
      <c r="H9293" s="591" t="s">
        <v>1892</v>
      </c>
      <c r="I9293" s="591"/>
      <c r="J9293" s="164" t="s">
        <v>1891</v>
      </c>
      <c r="K9293" s="164" t="s">
        <v>0</v>
      </c>
      <c r="L9293" s="165">
        <v>482.4</v>
      </c>
    </row>
    <row r="9294" spans="1:12" s="148" customFormat="1" ht="24" customHeight="1" x14ac:dyDescent="0.15">
      <c r="A9294" s="593"/>
      <c r="B9294" s="161" t="s">
        <v>29</v>
      </c>
      <c r="C9294" s="162" t="s">
        <v>30</v>
      </c>
      <c r="D9294" s="162" t="s">
        <v>1893</v>
      </c>
      <c r="E9294" s="162" t="s">
        <v>1894</v>
      </c>
      <c r="F9294" s="592"/>
      <c r="G9294" s="592"/>
      <c r="H9294" s="591" t="s">
        <v>1895</v>
      </c>
      <c r="I9294" s="591"/>
      <c r="J9294" s="589" t="s">
        <v>1891</v>
      </c>
      <c r="K9294" s="589" t="s">
        <v>0</v>
      </c>
      <c r="L9294" s="590">
        <v>574</v>
      </c>
    </row>
    <row r="9295" spans="1:12" s="148" customFormat="1" ht="24" customHeight="1" x14ac:dyDescent="0.15">
      <c r="A9295" s="593"/>
      <c r="B9295" s="164" t="s">
        <v>2745</v>
      </c>
      <c r="C9295" s="164" t="s">
        <v>6803</v>
      </c>
      <c r="D9295" s="166">
        <v>43135</v>
      </c>
      <c r="E9295" s="164" t="s">
        <v>5292</v>
      </c>
      <c r="F9295" s="592"/>
      <c r="G9295" s="592"/>
      <c r="H9295" s="591"/>
      <c r="I9295" s="591"/>
      <c r="J9295" s="589"/>
      <c r="K9295" s="589"/>
      <c r="L9295" s="590"/>
    </row>
    <row r="9296" spans="1:12" s="148" customFormat="1" ht="24" customHeight="1" x14ac:dyDescent="0.15">
      <c r="A9296" s="593">
        <v>1765</v>
      </c>
      <c r="B9296" s="161" t="s">
        <v>20</v>
      </c>
      <c r="C9296" s="162" t="s">
        <v>21</v>
      </c>
      <c r="D9296" s="162" t="s">
        <v>1884</v>
      </c>
      <c r="E9296" s="162" t="s">
        <v>1885</v>
      </c>
      <c r="F9296" s="594" t="s">
        <v>14</v>
      </c>
      <c r="G9296" s="594"/>
      <c r="H9296" s="592"/>
      <c r="I9296" s="592"/>
      <c r="J9296" s="592"/>
      <c r="K9296" s="592"/>
      <c r="L9296" s="592"/>
    </row>
    <row r="9297" spans="1:12" s="148" customFormat="1" ht="26.25" customHeight="1" x14ac:dyDescent="0.15">
      <c r="A9297" s="593"/>
      <c r="B9297" s="589" t="s">
        <v>6804</v>
      </c>
      <c r="C9297" s="595" t="s">
        <v>6805</v>
      </c>
      <c r="D9297" s="596">
        <v>43174</v>
      </c>
      <c r="E9297" s="589" t="s">
        <v>2708</v>
      </c>
      <c r="F9297" s="589" t="s">
        <v>6806</v>
      </c>
      <c r="G9297" s="589"/>
      <c r="H9297" s="591" t="s">
        <v>1890</v>
      </c>
      <c r="I9297" s="591"/>
      <c r="J9297" s="164" t="s">
        <v>1891</v>
      </c>
      <c r="K9297" s="164" t="s">
        <v>0</v>
      </c>
      <c r="L9297" s="165">
        <v>488</v>
      </c>
    </row>
    <row r="9298" spans="1:12" s="148" customFormat="1" ht="239.25" customHeight="1" x14ac:dyDescent="0.15">
      <c r="A9298" s="593"/>
      <c r="B9298" s="589"/>
      <c r="C9298" s="595"/>
      <c r="D9298" s="596"/>
      <c r="E9298" s="589"/>
      <c r="F9298" s="589"/>
      <c r="G9298" s="589"/>
      <c r="H9298" s="591" t="s">
        <v>1892</v>
      </c>
      <c r="I9298" s="591"/>
      <c r="J9298" s="164" t="s">
        <v>1891</v>
      </c>
      <c r="K9298" s="164" t="s">
        <v>0</v>
      </c>
      <c r="L9298" s="165">
        <v>1458.98</v>
      </c>
    </row>
    <row r="9299" spans="1:12" s="148" customFormat="1" ht="24" customHeight="1" x14ac:dyDescent="0.15">
      <c r="A9299" s="593"/>
      <c r="B9299" s="161" t="s">
        <v>29</v>
      </c>
      <c r="C9299" s="162" t="s">
        <v>30</v>
      </c>
      <c r="D9299" s="162" t="s">
        <v>1893</v>
      </c>
      <c r="E9299" s="162" t="s">
        <v>1894</v>
      </c>
      <c r="F9299" s="592"/>
      <c r="G9299" s="592"/>
      <c r="H9299" s="591" t="s">
        <v>1895</v>
      </c>
      <c r="I9299" s="591"/>
      <c r="J9299" s="589" t="s">
        <v>1891</v>
      </c>
      <c r="K9299" s="589" t="s">
        <v>1891</v>
      </c>
      <c r="L9299" s="590">
        <v>0</v>
      </c>
    </row>
    <row r="9300" spans="1:12" s="148" customFormat="1" ht="24" customHeight="1" x14ac:dyDescent="0.15">
      <c r="A9300" s="593"/>
      <c r="B9300" s="164" t="s">
        <v>1896</v>
      </c>
      <c r="C9300" s="164" t="s">
        <v>6806</v>
      </c>
      <c r="D9300" s="166">
        <v>43178</v>
      </c>
      <c r="E9300" s="164" t="s">
        <v>6807</v>
      </c>
      <c r="F9300" s="592"/>
      <c r="G9300" s="592"/>
      <c r="H9300" s="591"/>
      <c r="I9300" s="591"/>
      <c r="J9300" s="589"/>
      <c r="K9300" s="589"/>
      <c r="L9300" s="590"/>
    </row>
    <row r="9301" spans="1:12" s="148" customFormat="1" ht="24" customHeight="1" x14ac:dyDescent="0.15">
      <c r="A9301" s="593">
        <v>1766</v>
      </c>
      <c r="B9301" s="161" t="s">
        <v>20</v>
      </c>
      <c r="C9301" s="162" t="s">
        <v>21</v>
      </c>
      <c r="D9301" s="162" t="s">
        <v>1884</v>
      </c>
      <c r="E9301" s="162" t="s">
        <v>1885</v>
      </c>
      <c r="F9301" s="594" t="s">
        <v>14</v>
      </c>
      <c r="G9301" s="594"/>
      <c r="H9301" s="592"/>
      <c r="I9301" s="592"/>
      <c r="J9301" s="592"/>
      <c r="K9301" s="592"/>
      <c r="L9301" s="592"/>
    </row>
    <row r="9302" spans="1:12" s="148" customFormat="1" ht="26.25" customHeight="1" x14ac:dyDescent="0.15">
      <c r="A9302" s="593"/>
      <c r="B9302" s="589" t="s">
        <v>6808</v>
      </c>
      <c r="C9302" s="595" t="s">
        <v>6809</v>
      </c>
      <c r="D9302" s="596">
        <v>43035</v>
      </c>
      <c r="E9302" s="589" t="s">
        <v>4047</v>
      </c>
      <c r="F9302" s="589" t="s">
        <v>2825</v>
      </c>
      <c r="G9302" s="589"/>
      <c r="H9302" s="591" t="s">
        <v>1890</v>
      </c>
      <c r="I9302" s="591"/>
      <c r="J9302" s="164" t="s">
        <v>1891</v>
      </c>
      <c r="K9302" s="164" t="s">
        <v>0</v>
      </c>
      <c r="L9302" s="165">
        <v>149</v>
      </c>
    </row>
    <row r="9303" spans="1:12" s="148" customFormat="1" ht="323.25" customHeight="1" x14ac:dyDescent="0.15">
      <c r="A9303" s="593"/>
      <c r="B9303" s="589"/>
      <c r="C9303" s="595"/>
      <c r="D9303" s="596"/>
      <c r="E9303" s="589"/>
      <c r="F9303" s="589"/>
      <c r="G9303" s="589"/>
      <c r="H9303" s="591" t="s">
        <v>1892</v>
      </c>
      <c r="I9303" s="591"/>
      <c r="J9303" s="164" t="s">
        <v>1891</v>
      </c>
      <c r="K9303" s="164" t="s">
        <v>0</v>
      </c>
      <c r="L9303" s="165">
        <v>431.95</v>
      </c>
    </row>
    <row r="9304" spans="1:12" s="148" customFormat="1" ht="24" customHeight="1" x14ac:dyDescent="0.15">
      <c r="A9304" s="593"/>
      <c r="B9304" s="161" t="s">
        <v>29</v>
      </c>
      <c r="C9304" s="162" t="s">
        <v>30</v>
      </c>
      <c r="D9304" s="162" t="s">
        <v>1893</v>
      </c>
      <c r="E9304" s="162" t="s">
        <v>1894</v>
      </c>
      <c r="F9304" s="592"/>
      <c r="G9304" s="592"/>
      <c r="H9304" s="591" t="s">
        <v>1895</v>
      </c>
      <c r="I9304" s="591"/>
      <c r="J9304" s="589" t="s">
        <v>1891</v>
      </c>
      <c r="K9304" s="589" t="s">
        <v>0</v>
      </c>
      <c r="L9304" s="590">
        <v>155</v>
      </c>
    </row>
    <row r="9305" spans="1:12" s="148" customFormat="1" ht="34.5" customHeight="1" x14ac:dyDescent="0.15">
      <c r="A9305" s="593"/>
      <c r="B9305" s="164" t="s">
        <v>6810</v>
      </c>
      <c r="C9305" s="164" t="s">
        <v>2825</v>
      </c>
      <c r="D9305" s="166">
        <v>43037</v>
      </c>
      <c r="E9305" s="164" t="s">
        <v>3113</v>
      </c>
      <c r="F9305" s="592"/>
      <c r="G9305" s="592"/>
      <c r="H9305" s="591"/>
      <c r="I9305" s="591"/>
      <c r="J9305" s="589"/>
      <c r="K9305" s="589"/>
      <c r="L9305" s="590"/>
    </row>
    <row r="9306" spans="1:12" s="148" customFormat="1" ht="24" customHeight="1" x14ac:dyDescent="0.15">
      <c r="A9306" s="593">
        <v>1767</v>
      </c>
      <c r="B9306" s="161" t="s">
        <v>20</v>
      </c>
      <c r="C9306" s="162" t="s">
        <v>21</v>
      </c>
      <c r="D9306" s="162" t="s">
        <v>1884</v>
      </c>
      <c r="E9306" s="162" t="s">
        <v>1885</v>
      </c>
      <c r="F9306" s="594" t="s">
        <v>14</v>
      </c>
      <c r="G9306" s="594"/>
      <c r="H9306" s="592"/>
      <c r="I9306" s="592"/>
      <c r="J9306" s="592"/>
      <c r="K9306" s="592"/>
      <c r="L9306" s="592"/>
    </row>
    <row r="9307" spans="1:12" s="148" customFormat="1" ht="26.25" customHeight="1" x14ac:dyDescent="0.15">
      <c r="A9307" s="593"/>
      <c r="B9307" s="589" t="s">
        <v>6811</v>
      </c>
      <c r="C9307" s="595" t="s">
        <v>6812</v>
      </c>
      <c r="D9307" s="596">
        <v>43032</v>
      </c>
      <c r="E9307" s="589" t="s">
        <v>4650</v>
      </c>
      <c r="F9307" s="589" t="s">
        <v>3902</v>
      </c>
      <c r="G9307" s="589"/>
      <c r="H9307" s="591" t="s">
        <v>1890</v>
      </c>
      <c r="I9307" s="591"/>
      <c r="J9307" s="164" t="s">
        <v>1891</v>
      </c>
      <c r="K9307" s="164" t="s">
        <v>0</v>
      </c>
      <c r="L9307" s="165">
        <v>518</v>
      </c>
    </row>
    <row r="9308" spans="1:12" s="148" customFormat="1" ht="134.25" customHeight="1" x14ac:dyDescent="0.15">
      <c r="A9308" s="593"/>
      <c r="B9308" s="589"/>
      <c r="C9308" s="595"/>
      <c r="D9308" s="596"/>
      <c r="E9308" s="589"/>
      <c r="F9308" s="589"/>
      <c r="G9308" s="589"/>
      <c r="H9308" s="591" t="s">
        <v>1892</v>
      </c>
      <c r="I9308" s="591"/>
      <c r="J9308" s="164" t="s">
        <v>1891</v>
      </c>
      <c r="K9308" s="164" t="s">
        <v>1891</v>
      </c>
      <c r="L9308" s="165">
        <v>0</v>
      </c>
    </row>
    <row r="9309" spans="1:12" s="148" customFormat="1" ht="24" customHeight="1" x14ac:dyDescent="0.15">
      <c r="A9309" s="593"/>
      <c r="B9309" s="161" t="s">
        <v>29</v>
      </c>
      <c r="C9309" s="162" t="s">
        <v>30</v>
      </c>
      <c r="D9309" s="162" t="s">
        <v>1893</v>
      </c>
      <c r="E9309" s="162" t="s">
        <v>1894</v>
      </c>
      <c r="F9309" s="592"/>
      <c r="G9309" s="592"/>
      <c r="H9309" s="591" t="s">
        <v>1895</v>
      </c>
      <c r="I9309" s="591"/>
      <c r="J9309" s="589" t="s">
        <v>1891</v>
      </c>
      <c r="K9309" s="589" t="s">
        <v>1891</v>
      </c>
      <c r="L9309" s="590">
        <v>0</v>
      </c>
    </row>
    <row r="9310" spans="1:12" s="148" customFormat="1" ht="24" customHeight="1" x14ac:dyDescent="0.15">
      <c r="A9310" s="593"/>
      <c r="B9310" s="164" t="s">
        <v>3930</v>
      </c>
      <c r="C9310" s="164" t="s">
        <v>3902</v>
      </c>
      <c r="D9310" s="166">
        <v>43039</v>
      </c>
      <c r="E9310" s="164" t="s">
        <v>6813</v>
      </c>
      <c r="F9310" s="592"/>
      <c r="G9310" s="592"/>
      <c r="H9310" s="591"/>
      <c r="I9310" s="591"/>
      <c r="J9310" s="589"/>
      <c r="K9310" s="589"/>
      <c r="L9310" s="590"/>
    </row>
    <row r="9311" spans="1:12" s="148" customFormat="1" ht="24" customHeight="1" x14ac:dyDescent="0.15">
      <c r="A9311" s="593">
        <v>1768</v>
      </c>
      <c r="B9311" s="161" t="s">
        <v>20</v>
      </c>
      <c r="C9311" s="162" t="s">
        <v>21</v>
      </c>
      <c r="D9311" s="162" t="s">
        <v>1884</v>
      </c>
      <c r="E9311" s="162" t="s">
        <v>1885</v>
      </c>
      <c r="F9311" s="594" t="s">
        <v>14</v>
      </c>
      <c r="G9311" s="594"/>
      <c r="H9311" s="592"/>
      <c r="I9311" s="592"/>
      <c r="J9311" s="592"/>
      <c r="K9311" s="592"/>
      <c r="L9311" s="592"/>
    </row>
    <row r="9312" spans="1:12" s="148" customFormat="1" ht="26.25" customHeight="1" x14ac:dyDescent="0.15">
      <c r="A9312" s="593"/>
      <c r="B9312" s="589" t="s">
        <v>6811</v>
      </c>
      <c r="C9312" s="595" t="s">
        <v>6812</v>
      </c>
      <c r="D9312" s="596">
        <v>43032</v>
      </c>
      <c r="E9312" s="589" t="s">
        <v>4650</v>
      </c>
      <c r="F9312" s="589" t="s">
        <v>4451</v>
      </c>
      <c r="G9312" s="589"/>
      <c r="H9312" s="591" t="s">
        <v>1890</v>
      </c>
      <c r="I9312" s="591"/>
      <c r="J9312" s="164" t="s">
        <v>1891</v>
      </c>
      <c r="K9312" s="164" t="s">
        <v>0</v>
      </c>
      <c r="L9312" s="165">
        <v>444.5</v>
      </c>
    </row>
    <row r="9313" spans="1:12" s="148" customFormat="1" ht="134.25" customHeight="1" x14ac:dyDescent="0.15">
      <c r="A9313" s="593"/>
      <c r="B9313" s="589"/>
      <c r="C9313" s="595"/>
      <c r="D9313" s="596"/>
      <c r="E9313" s="589"/>
      <c r="F9313" s="589"/>
      <c r="G9313" s="589"/>
      <c r="H9313" s="591" t="s">
        <v>1892</v>
      </c>
      <c r="I9313" s="591"/>
      <c r="J9313" s="164" t="s">
        <v>1891</v>
      </c>
      <c r="K9313" s="164" t="s">
        <v>0</v>
      </c>
      <c r="L9313" s="165">
        <v>863.23</v>
      </c>
    </row>
    <row r="9314" spans="1:12" s="148" customFormat="1" ht="24" customHeight="1" x14ac:dyDescent="0.15">
      <c r="A9314" s="593"/>
      <c r="B9314" s="161" t="s">
        <v>29</v>
      </c>
      <c r="C9314" s="162" t="s">
        <v>30</v>
      </c>
      <c r="D9314" s="162" t="s">
        <v>1893</v>
      </c>
      <c r="E9314" s="162" t="s">
        <v>1894</v>
      </c>
      <c r="F9314" s="592"/>
      <c r="G9314" s="592"/>
      <c r="H9314" s="591" t="s">
        <v>1895</v>
      </c>
      <c r="I9314" s="591"/>
      <c r="J9314" s="589" t="s">
        <v>1891</v>
      </c>
      <c r="K9314" s="589" t="s">
        <v>1891</v>
      </c>
      <c r="L9314" s="590">
        <v>0</v>
      </c>
    </row>
    <row r="9315" spans="1:12" s="148" customFormat="1" ht="24" customHeight="1" x14ac:dyDescent="0.15">
      <c r="A9315" s="593"/>
      <c r="B9315" s="164" t="s">
        <v>3930</v>
      </c>
      <c r="C9315" s="164" t="s">
        <v>4451</v>
      </c>
      <c r="D9315" s="166">
        <v>43039</v>
      </c>
      <c r="E9315" s="164" t="s">
        <v>6813</v>
      </c>
      <c r="F9315" s="592"/>
      <c r="G9315" s="592"/>
      <c r="H9315" s="591"/>
      <c r="I9315" s="591"/>
      <c r="J9315" s="589"/>
      <c r="K9315" s="589"/>
      <c r="L9315" s="590"/>
    </row>
    <row r="9316" spans="1:12" s="148" customFormat="1" ht="24" customHeight="1" x14ac:dyDescent="0.15">
      <c r="A9316" s="593">
        <v>1769</v>
      </c>
      <c r="B9316" s="161" t="s">
        <v>20</v>
      </c>
      <c r="C9316" s="162" t="s">
        <v>21</v>
      </c>
      <c r="D9316" s="162" t="s">
        <v>1884</v>
      </c>
      <c r="E9316" s="162" t="s">
        <v>1885</v>
      </c>
      <c r="F9316" s="594" t="s">
        <v>14</v>
      </c>
      <c r="G9316" s="594"/>
      <c r="H9316" s="592"/>
      <c r="I9316" s="592"/>
      <c r="J9316" s="592"/>
      <c r="K9316" s="592"/>
      <c r="L9316" s="592"/>
    </row>
    <row r="9317" spans="1:12" s="148" customFormat="1" ht="26.25" customHeight="1" x14ac:dyDescent="0.15">
      <c r="A9317" s="593"/>
      <c r="B9317" s="589" t="s">
        <v>6811</v>
      </c>
      <c r="C9317" s="595" t="s">
        <v>6812</v>
      </c>
      <c r="D9317" s="596">
        <v>43032</v>
      </c>
      <c r="E9317" s="589" t="s">
        <v>4650</v>
      </c>
      <c r="F9317" s="589" t="s">
        <v>4452</v>
      </c>
      <c r="G9317" s="589"/>
      <c r="H9317" s="591" t="s">
        <v>1890</v>
      </c>
      <c r="I9317" s="591"/>
      <c r="J9317" s="164" t="s">
        <v>1891</v>
      </c>
      <c r="K9317" s="164" t="s">
        <v>0</v>
      </c>
      <c r="L9317" s="165">
        <v>444.5</v>
      </c>
    </row>
    <row r="9318" spans="1:12" s="148" customFormat="1" ht="134.25" customHeight="1" x14ac:dyDescent="0.15">
      <c r="A9318" s="593"/>
      <c r="B9318" s="589"/>
      <c r="C9318" s="595"/>
      <c r="D9318" s="596"/>
      <c r="E9318" s="589"/>
      <c r="F9318" s="589"/>
      <c r="G9318" s="589"/>
      <c r="H9318" s="591" t="s">
        <v>1892</v>
      </c>
      <c r="I9318" s="591"/>
      <c r="J9318" s="164" t="s">
        <v>1891</v>
      </c>
      <c r="K9318" s="164" t="s">
        <v>0</v>
      </c>
      <c r="L9318" s="165">
        <v>863.23</v>
      </c>
    </row>
    <row r="9319" spans="1:12" s="148" customFormat="1" ht="24" customHeight="1" x14ac:dyDescent="0.15">
      <c r="A9319" s="593"/>
      <c r="B9319" s="161" t="s">
        <v>29</v>
      </c>
      <c r="C9319" s="162" t="s">
        <v>30</v>
      </c>
      <c r="D9319" s="162" t="s">
        <v>1893</v>
      </c>
      <c r="E9319" s="162" t="s">
        <v>1894</v>
      </c>
      <c r="F9319" s="592"/>
      <c r="G9319" s="592"/>
      <c r="H9319" s="591" t="s">
        <v>1895</v>
      </c>
      <c r="I9319" s="591"/>
      <c r="J9319" s="589" t="s">
        <v>1891</v>
      </c>
      <c r="K9319" s="589" t="s">
        <v>1891</v>
      </c>
      <c r="L9319" s="590">
        <v>0</v>
      </c>
    </row>
    <row r="9320" spans="1:12" s="148" customFormat="1" ht="24" customHeight="1" x14ac:dyDescent="0.15">
      <c r="A9320" s="593"/>
      <c r="B9320" s="164" t="s">
        <v>3930</v>
      </c>
      <c r="C9320" s="164" t="s">
        <v>4452</v>
      </c>
      <c r="D9320" s="166">
        <v>43039</v>
      </c>
      <c r="E9320" s="164" t="s">
        <v>6813</v>
      </c>
      <c r="F9320" s="592"/>
      <c r="G9320" s="592"/>
      <c r="H9320" s="591"/>
      <c r="I9320" s="591"/>
      <c r="J9320" s="589"/>
      <c r="K9320" s="589"/>
      <c r="L9320" s="590"/>
    </row>
    <row r="9321" spans="1:12" s="148" customFormat="1" ht="24" customHeight="1" x14ac:dyDescent="0.15">
      <c r="A9321" s="593">
        <v>1770</v>
      </c>
      <c r="B9321" s="161" t="s">
        <v>20</v>
      </c>
      <c r="C9321" s="162" t="s">
        <v>21</v>
      </c>
      <c r="D9321" s="162" t="s">
        <v>1884</v>
      </c>
      <c r="E9321" s="162" t="s">
        <v>1885</v>
      </c>
      <c r="F9321" s="594" t="s">
        <v>14</v>
      </c>
      <c r="G9321" s="594"/>
      <c r="H9321" s="592"/>
      <c r="I9321" s="592"/>
      <c r="J9321" s="592"/>
      <c r="K9321" s="592"/>
      <c r="L9321" s="592"/>
    </row>
    <row r="9322" spans="1:12" s="148" customFormat="1" ht="26.25" customHeight="1" x14ac:dyDescent="0.15">
      <c r="A9322" s="593"/>
      <c r="B9322" s="589" t="s">
        <v>6811</v>
      </c>
      <c r="C9322" s="595" t="s">
        <v>6814</v>
      </c>
      <c r="D9322" s="596">
        <v>43181</v>
      </c>
      <c r="E9322" s="589" t="s">
        <v>2372</v>
      </c>
      <c r="F9322" s="589" t="s">
        <v>6815</v>
      </c>
      <c r="G9322" s="589"/>
      <c r="H9322" s="591" t="s">
        <v>1890</v>
      </c>
      <c r="I9322" s="591"/>
      <c r="J9322" s="164" t="s">
        <v>1891</v>
      </c>
      <c r="K9322" s="164" t="s">
        <v>0</v>
      </c>
      <c r="L9322" s="165">
        <v>376.64</v>
      </c>
    </row>
    <row r="9323" spans="1:12" s="148" customFormat="1" ht="176.25" customHeight="1" x14ac:dyDescent="0.15">
      <c r="A9323" s="593"/>
      <c r="B9323" s="589"/>
      <c r="C9323" s="595"/>
      <c r="D9323" s="596"/>
      <c r="E9323" s="589"/>
      <c r="F9323" s="589"/>
      <c r="G9323" s="589"/>
      <c r="H9323" s="591" t="s">
        <v>1892</v>
      </c>
      <c r="I9323" s="591"/>
      <c r="J9323" s="164" t="s">
        <v>1891</v>
      </c>
      <c r="K9323" s="164" t="s">
        <v>0</v>
      </c>
      <c r="L9323" s="165">
        <v>241.98</v>
      </c>
    </row>
    <row r="9324" spans="1:12" s="148" customFormat="1" ht="24" customHeight="1" x14ac:dyDescent="0.15">
      <c r="A9324" s="593"/>
      <c r="B9324" s="161" t="s">
        <v>29</v>
      </c>
      <c r="C9324" s="162" t="s">
        <v>30</v>
      </c>
      <c r="D9324" s="162" t="s">
        <v>1893</v>
      </c>
      <c r="E9324" s="162" t="s">
        <v>1894</v>
      </c>
      <c r="F9324" s="592"/>
      <c r="G9324" s="592"/>
      <c r="H9324" s="591" t="s">
        <v>1895</v>
      </c>
      <c r="I9324" s="591"/>
      <c r="J9324" s="589" t="s">
        <v>1891</v>
      </c>
      <c r="K9324" s="589" t="s">
        <v>0</v>
      </c>
      <c r="L9324" s="590">
        <v>48.69</v>
      </c>
    </row>
    <row r="9325" spans="1:12" s="148" customFormat="1" ht="24" customHeight="1" x14ac:dyDescent="0.15">
      <c r="A9325" s="593"/>
      <c r="B9325" s="164" t="s">
        <v>3930</v>
      </c>
      <c r="C9325" s="164" t="s">
        <v>6815</v>
      </c>
      <c r="D9325" s="166">
        <v>43183</v>
      </c>
      <c r="E9325" s="164" t="s">
        <v>2944</v>
      </c>
      <c r="F9325" s="592"/>
      <c r="G9325" s="592"/>
      <c r="H9325" s="591"/>
      <c r="I9325" s="591"/>
      <c r="J9325" s="589"/>
      <c r="K9325" s="589"/>
      <c r="L9325" s="590"/>
    </row>
    <row r="9326" spans="1:12" s="148" customFormat="1" ht="24" customHeight="1" x14ac:dyDescent="0.15">
      <c r="A9326" s="593">
        <v>1771</v>
      </c>
      <c r="B9326" s="161" t="s">
        <v>20</v>
      </c>
      <c r="C9326" s="162" t="s">
        <v>21</v>
      </c>
      <c r="D9326" s="162" t="s">
        <v>1884</v>
      </c>
      <c r="E9326" s="162" t="s">
        <v>1885</v>
      </c>
      <c r="F9326" s="594" t="s">
        <v>14</v>
      </c>
      <c r="G9326" s="594"/>
      <c r="H9326" s="592"/>
      <c r="I9326" s="592"/>
      <c r="J9326" s="592"/>
      <c r="K9326" s="592"/>
      <c r="L9326" s="592"/>
    </row>
    <row r="9327" spans="1:12" s="148" customFormat="1" ht="26.25" customHeight="1" x14ac:dyDescent="0.15">
      <c r="A9327" s="593"/>
      <c r="B9327" s="589" t="s">
        <v>6816</v>
      </c>
      <c r="C9327" s="595" t="s">
        <v>6817</v>
      </c>
      <c r="D9327" s="596">
        <v>43040</v>
      </c>
      <c r="E9327" s="589" t="s">
        <v>2200</v>
      </c>
      <c r="F9327" s="589" t="s">
        <v>2201</v>
      </c>
      <c r="G9327" s="589"/>
      <c r="H9327" s="591" t="s">
        <v>1890</v>
      </c>
      <c r="I9327" s="591"/>
      <c r="J9327" s="164" t="s">
        <v>1891</v>
      </c>
      <c r="K9327" s="164" t="s">
        <v>0</v>
      </c>
      <c r="L9327" s="165">
        <v>348.05</v>
      </c>
    </row>
    <row r="9328" spans="1:12" s="148" customFormat="1" ht="186.75" customHeight="1" x14ac:dyDescent="0.15">
      <c r="A9328" s="593"/>
      <c r="B9328" s="589"/>
      <c r="C9328" s="595"/>
      <c r="D9328" s="596"/>
      <c r="E9328" s="589"/>
      <c r="F9328" s="589"/>
      <c r="G9328" s="589"/>
      <c r="H9328" s="591" t="s">
        <v>1892</v>
      </c>
      <c r="I9328" s="591"/>
      <c r="J9328" s="164" t="s">
        <v>1891</v>
      </c>
      <c r="K9328" s="164" t="s">
        <v>0</v>
      </c>
      <c r="L9328" s="165">
        <v>964.25</v>
      </c>
    </row>
    <row r="9329" spans="1:12" s="148" customFormat="1" ht="24" customHeight="1" x14ac:dyDescent="0.15">
      <c r="A9329" s="593"/>
      <c r="B9329" s="161" t="s">
        <v>29</v>
      </c>
      <c r="C9329" s="162" t="s">
        <v>30</v>
      </c>
      <c r="D9329" s="162" t="s">
        <v>1893</v>
      </c>
      <c r="E9329" s="162" t="s">
        <v>1894</v>
      </c>
      <c r="F9329" s="592"/>
      <c r="G9329" s="592"/>
      <c r="H9329" s="591" t="s">
        <v>1895</v>
      </c>
      <c r="I9329" s="591"/>
      <c r="J9329" s="589" t="s">
        <v>1891</v>
      </c>
      <c r="K9329" s="589" t="s">
        <v>1891</v>
      </c>
      <c r="L9329" s="590">
        <v>0</v>
      </c>
    </row>
    <row r="9330" spans="1:12" s="148" customFormat="1" ht="34.5" customHeight="1" x14ac:dyDescent="0.15">
      <c r="A9330" s="593"/>
      <c r="B9330" s="164" t="s">
        <v>2388</v>
      </c>
      <c r="C9330" s="164" t="s">
        <v>2201</v>
      </c>
      <c r="D9330" s="166">
        <v>43046</v>
      </c>
      <c r="E9330" s="164" t="s">
        <v>6818</v>
      </c>
      <c r="F9330" s="592"/>
      <c r="G9330" s="592"/>
      <c r="H9330" s="591"/>
      <c r="I9330" s="591"/>
      <c r="J9330" s="589"/>
      <c r="K9330" s="589"/>
      <c r="L9330" s="590"/>
    </row>
    <row r="9331" spans="1:12" s="148" customFormat="1" ht="24" customHeight="1" x14ac:dyDescent="0.15">
      <c r="A9331" s="593">
        <v>1772</v>
      </c>
      <c r="B9331" s="161" t="s">
        <v>20</v>
      </c>
      <c r="C9331" s="162" t="s">
        <v>21</v>
      </c>
      <c r="D9331" s="162" t="s">
        <v>1884</v>
      </c>
      <c r="E9331" s="162" t="s">
        <v>1885</v>
      </c>
      <c r="F9331" s="594" t="s">
        <v>14</v>
      </c>
      <c r="G9331" s="594"/>
      <c r="H9331" s="592"/>
      <c r="I9331" s="592"/>
      <c r="J9331" s="592"/>
      <c r="K9331" s="592"/>
      <c r="L9331" s="592"/>
    </row>
    <row r="9332" spans="1:12" s="148" customFormat="1" ht="26.25" customHeight="1" x14ac:dyDescent="0.15">
      <c r="A9332" s="593"/>
      <c r="B9332" s="589" t="s">
        <v>6816</v>
      </c>
      <c r="C9332" s="595" t="s">
        <v>6819</v>
      </c>
      <c r="D9332" s="596">
        <v>43190</v>
      </c>
      <c r="E9332" s="589" t="s">
        <v>2200</v>
      </c>
      <c r="F9332" s="589" t="s">
        <v>6820</v>
      </c>
      <c r="G9332" s="589"/>
      <c r="H9332" s="591" t="s">
        <v>1890</v>
      </c>
      <c r="I9332" s="591"/>
      <c r="J9332" s="164" t="s">
        <v>1891</v>
      </c>
      <c r="K9332" s="164" t="s">
        <v>0</v>
      </c>
      <c r="L9332" s="165">
        <v>381.22</v>
      </c>
    </row>
    <row r="9333" spans="1:12" s="148" customFormat="1" ht="408.95" customHeight="1" x14ac:dyDescent="0.15">
      <c r="A9333" s="593"/>
      <c r="B9333" s="589"/>
      <c r="C9333" s="595"/>
      <c r="D9333" s="596"/>
      <c r="E9333" s="589"/>
      <c r="F9333" s="589"/>
      <c r="G9333" s="589"/>
      <c r="H9333" s="591" t="s">
        <v>1892</v>
      </c>
      <c r="I9333" s="591"/>
      <c r="J9333" s="589" t="s">
        <v>1891</v>
      </c>
      <c r="K9333" s="589" t="s">
        <v>1891</v>
      </c>
      <c r="L9333" s="590">
        <v>0</v>
      </c>
    </row>
    <row r="9334" spans="1:12" s="148" customFormat="1" ht="50.85" customHeight="1" x14ac:dyDescent="0.15">
      <c r="A9334" s="593"/>
      <c r="B9334" s="589"/>
      <c r="C9334" s="595"/>
      <c r="D9334" s="596"/>
      <c r="E9334" s="589"/>
      <c r="F9334" s="589"/>
      <c r="G9334" s="589"/>
      <c r="H9334" s="591"/>
      <c r="I9334" s="591"/>
      <c r="J9334" s="589"/>
      <c r="K9334" s="589"/>
      <c r="L9334" s="590"/>
    </row>
    <row r="9335" spans="1:12" s="148" customFormat="1" ht="24" customHeight="1" x14ac:dyDescent="0.15">
      <c r="A9335" s="593"/>
      <c r="B9335" s="161" t="s">
        <v>29</v>
      </c>
      <c r="C9335" s="162" t="s">
        <v>30</v>
      </c>
      <c r="D9335" s="162" t="s">
        <v>1893</v>
      </c>
      <c r="E9335" s="162" t="s">
        <v>1894</v>
      </c>
      <c r="F9335" s="592"/>
      <c r="G9335" s="592"/>
      <c r="H9335" s="591" t="s">
        <v>1895</v>
      </c>
      <c r="I9335" s="591"/>
      <c r="J9335" s="589" t="s">
        <v>1891</v>
      </c>
      <c r="K9335" s="589" t="s">
        <v>1891</v>
      </c>
      <c r="L9335" s="590">
        <v>0</v>
      </c>
    </row>
    <row r="9336" spans="1:12" s="148" customFormat="1" ht="34.5" customHeight="1" x14ac:dyDescent="0.15">
      <c r="A9336" s="593"/>
      <c r="B9336" s="164" t="s">
        <v>2388</v>
      </c>
      <c r="C9336" s="164" t="s">
        <v>6820</v>
      </c>
      <c r="D9336" s="166">
        <v>43199</v>
      </c>
      <c r="E9336" s="164" t="s">
        <v>6751</v>
      </c>
      <c r="F9336" s="592"/>
      <c r="G9336" s="592"/>
      <c r="H9336" s="591"/>
      <c r="I9336" s="591"/>
      <c r="J9336" s="589"/>
      <c r="K9336" s="589"/>
      <c r="L9336" s="590"/>
    </row>
    <row r="9337" spans="1:12" s="148" customFormat="1" ht="24" customHeight="1" x14ac:dyDescent="0.15">
      <c r="A9337" s="593">
        <v>1773</v>
      </c>
      <c r="B9337" s="161" t="s">
        <v>20</v>
      </c>
      <c r="C9337" s="162" t="s">
        <v>21</v>
      </c>
      <c r="D9337" s="162" t="s">
        <v>1884</v>
      </c>
      <c r="E9337" s="162" t="s">
        <v>1885</v>
      </c>
      <c r="F9337" s="594" t="s">
        <v>14</v>
      </c>
      <c r="G9337" s="594"/>
      <c r="H9337" s="592"/>
      <c r="I9337" s="592"/>
      <c r="J9337" s="592"/>
      <c r="K9337" s="592"/>
      <c r="L9337" s="592"/>
    </row>
    <row r="9338" spans="1:12" s="148" customFormat="1" ht="26.25" customHeight="1" x14ac:dyDescent="0.15">
      <c r="A9338" s="593"/>
      <c r="B9338" s="589" t="s">
        <v>6816</v>
      </c>
      <c r="C9338" s="595" t="s">
        <v>6819</v>
      </c>
      <c r="D9338" s="596">
        <v>43190</v>
      </c>
      <c r="E9338" s="589" t="s">
        <v>2200</v>
      </c>
      <c r="F9338" s="589" t="s">
        <v>6821</v>
      </c>
      <c r="G9338" s="589"/>
      <c r="H9338" s="591" t="s">
        <v>1890</v>
      </c>
      <c r="I9338" s="591"/>
      <c r="J9338" s="164" t="s">
        <v>1891</v>
      </c>
      <c r="K9338" s="164" t="s">
        <v>1891</v>
      </c>
      <c r="L9338" s="165">
        <v>0</v>
      </c>
    </row>
    <row r="9339" spans="1:12" s="148" customFormat="1" ht="408.95" customHeight="1" x14ac:dyDescent="0.15">
      <c r="A9339" s="593"/>
      <c r="B9339" s="589"/>
      <c r="C9339" s="595"/>
      <c r="D9339" s="596"/>
      <c r="E9339" s="589"/>
      <c r="F9339" s="589"/>
      <c r="G9339" s="589"/>
      <c r="H9339" s="591" t="s">
        <v>1892</v>
      </c>
      <c r="I9339" s="591"/>
      <c r="J9339" s="589" t="s">
        <v>1891</v>
      </c>
      <c r="K9339" s="589" t="s">
        <v>0</v>
      </c>
      <c r="L9339" s="590">
        <v>921.21</v>
      </c>
    </row>
    <row r="9340" spans="1:12" s="148" customFormat="1" ht="50.85" customHeight="1" x14ac:dyDescent="0.15">
      <c r="A9340" s="593"/>
      <c r="B9340" s="589"/>
      <c r="C9340" s="595"/>
      <c r="D9340" s="596"/>
      <c r="E9340" s="589"/>
      <c r="F9340" s="589"/>
      <c r="G9340" s="589"/>
      <c r="H9340" s="591"/>
      <c r="I9340" s="591"/>
      <c r="J9340" s="589"/>
      <c r="K9340" s="589"/>
      <c r="L9340" s="590"/>
    </row>
    <row r="9341" spans="1:12" s="148" customFormat="1" ht="24" customHeight="1" x14ac:dyDescent="0.15">
      <c r="A9341" s="593"/>
      <c r="B9341" s="161" t="s">
        <v>29</v>
      </c>
      <c r="C9341" s="162" t="s">
        <v>30</v>
      </c>
      <c r="D9341" s="162" t="s">
        <v>1893</v>
      </c>
      <c r="E9341" s="162" t="s">
        <v>1894</v>
      </c>
      <c r="F9341" s="592"/>
      <c r="G9341" s="592"/>
      <c r="H9341" s="591" t="s">
        <v>1895</v>
      </c>
      <c r="I9341" s="591"/>
      <c r="J9341" s="589" t="s">
        <v>1891</v>
      </c>
      <c r="K9341" s="589" t="s">
        <v>1891</v>
      </c>
      <c r="L9341" s="590">
        <v>0</v>
      </c>
    </row>
    <row r="9342" spans="1:12" s="148" customFormat="1" ht="34.5" customHeight="1" x14ac:dyDescent="0.15">
      <c r="A9342" s="593"/>
      <c r="B9342" s="164" t="s">
        <v>2388</v>
      </c>
      <c r="C9342" s="164" t="s">
        <v>6821</v>
      </c>
      <c r="D9342" s="166">
        <v>43199</v>
      </c>
      <c r="E9342" s="164" t="s">
        <v>6751</v>
      </c>
      <c r="F9342" s="592"/>
      <c r="G9342" s="592"/>
      <c r="H9342" s="591"/>
      <c r="I9342" s="591"/>
      <c r="J9342" s="589"/>
      <c r="K9342" s="589"/>
      <c r="L9342" s="590"/>
    </row>
    <row r="9343" spans="1:12" s="148" customFormat="1" ht="24" customHeight="1" x14ac:dyDescent="0.15">
      <c r="A9343" s="593">
        <v>1774</v>
      </c>
      <c r="B9343" s="161" t="s">
        <v>20</v>
      </c>
      <c r="C9343" s="162" t="s">
        <v>21</v>
      </c>
      <c r="D9343" s="162" t="s">
        <v>1884</v>
      </c>
      <c r="E9343" s="162" t="s">
        <v>1885</v>
      </c>
      <c r="F9343" s="594" t="s">
        <v>14</v>
      </c>
      <c r="G9343" s="594"/>
      <c r="H9343" s="592"/>
      <c r="I9343" s="592"/>
      <c r="J9343" s="592"/>
      <c r="K9343" s="592"/>
      <c r="L9343" s="592"/>
    </row>
    <row r="9344" spans="1:12" s="148" customFormat="1" ht="26.25" customHeight="1" x14ac:dyDescent="0.15">
      <c r="A9344" s="593"/>
      <c r="B9344" s="589" t="s">
        <v>6822</v>
      </c>
      <c r="C9344" s="595" t="s">
        <v>6823</v>
      </c>
      <c r="D9344" s="596">
        <v>43024</v>
      </c>
      <c r="E9344" s="589" t="s">
        <v>2439</v>
      </c>
      <c r="F9344" s="589" t="s">
        <v>6824</v>
      </c>
      <c r="G9344" s="589"/>
      <c r="H9344" s="591" t="s">
        <v>1890</v>
      </c>
      <c r="I9344" s="591"/>
      <c r="J9344" s="164" t="s">
        <v>1891</v>
      </c>
      <c r="K9344" s="164" t="s">
        <v>0</v>
      </c>
      <c r="L9344" s="165">
        <v>501</v>
      </c>
    </row>
    <row r="9345" spans="1:12" s="148" customFormat="1" ht="407.25" customHeight="1" x14ac:dyDescent="0.15">
      <c r="A9345" s="593"/>
      <c r="B9345" s="589"/>
      <c r="C9345" s="595"/>
      <c r="D9345" s="596"/>
      <c r="E9345" s="589"/>
      <c r="F9345" s="589"/>
      <c r="G9345" s="589"/>
      <c r="H9345" s="591" t="s">
        <v>1892</v>
      </c>
      <c r="I9345" s="591"/>
      <c r="J9345" s="164" t="s">
        <v>1891</v>
      </c>
      <c r="K9345" s="164" t="s">
        <v>0</v>
      </c>
      <c r="L9345" s="165">
        <v>232.36</v>
      </c>
    </row>
    <row r="9346" spans="1:12" s="148" customFormat="1" ht="24" customHeight="1" x14ac:dyDescent="0.15">
      <c r="A9346" s="593"/>
      <c r="B9346" s="161" t="s">
        <v>29</v>
      </c>
      <c r="C9346" s="162" t="s">
        <v>30</v>
      </c>
      <c r="D9346" s="162" t="s">
        <v>1893</v>
      </c>
      <c r="E9346" s="162" t="s">
        <v>1894</v>
      </c>
      <c r="F9346" s="592"/>
      <c r="G9346" s="592"/>
      <c r="H9346" s="591" t="s">
        <v>1895</v>
      </c>
      <c r="I9346" s="591"/>
      <c r="J9346" s="589" t="s">
        <v>1891</v>
      </c>
      <c r="K9346" s="589" t="s">
        <v>1891</v>
      </c>
      <c r="L9346" s="590">
        <v>0</v>
      </c>
    </row>
    <row r="9347" spans="1:12" s="148" customFormat="1" ht="24" customHeight="1" x14ac:dyDescent="0.15">
      <c r="A9347" s="593"/>
      <c r="B9347" s="164" t="s">
        <v>1980</v>
      </c>
      <c r="C9347" s="164" t="s">
        <v>6824</v>
      </c>
      <c r="D9347" s="166">
        <v>43034</v>
      </c>
      <c r="E9347" s="164" t="s">
        <v>6825</v>
      </c>
      <c r="F9347" s="592"/>
      <c r="G9347" s="592"/>
      <c r="H9347" s="591"/>
      <c r="I9347" s="591"/>
      <c r="J9347" s="589"/>
      <c r="K9347" s="589"/>
      <c r="L9347" s="590"/>
    </row>
    <row r="9348" spans="1:12" s="148" customFormat="1" ht="24" customHeight="1" x14ac:dyDescent="0.15">
      <c r="A9348" s="593">
        <v>1775</v>
      </c>
      <c r="B9348" s="161" t="s">
        <v>20</v>
      </c>
      <c r="C9348" s="162" t="s">
        <v>21</v>
      </c>
      <c r="D9348" s="162" t="s">
        <v>1884</v>
      </c>
      <c r="E9348" s="162" t="s">
        <v>1885</v>
      </c>
      <c r="F9348" s="594" t="s">
        <v>14</v>
      </c>
      <c r="G9348" s="594"/>
      <c r="H9348" s="592"/>
      <c r="I9348" s="592"/>
      <c r="J9348" s="592"/>
      <c r="K9348" s="592"/>
      <c r="L9348" s="592"/>
    </row>
    <row r="9349" spans="1:12" s="148" customFormat="1" ht="26.25" customHeight="1" x14ac:dyDescent="0.15">
      <c r="A9349" s="593"/>
      <c r="B9349" s="589" t="s">
        <v>6822</v>
      </c>
      <c r="C9349" s="595" t="s">
        <v>6823</v>
      </c>
      <c r="D9349" s="596">
        <v>43024</v>
      </c>
      <c r="E9349" s="589" t="s">
        <v>2439</v>
      </c>
      <c r="F9349" s="589" t="s">
        <v>2440</v>
      </c>
      <c r="G9349" s="589"/>
      <c r="H9349" s="591" t="s">
        <v>1890</v>
      </c>
      <c r="I9349" s="591"/>
      <c r="J9349" s="164" t="s">
        <v>1891</v>
      </c>
      <c r="K9349" s="164" t="s">
        <v>0</v>
      </c>
      <c r="L9349" s="165">
        <v>462.88</v>
      </c>
    </row>
    <row r="9350" spans="1:12" s="148" customFormat="1" ht="407.25" customHeight="1" x14ac:dyDescent="0.15">
      <c r="A9350" s="593"/>
      <c r="B9350" s="589"/>
      <c r="C9350" s="595"/>
      <c r="D9350" s="596"/>
      <c r="E9350" s="589"/>
      <c r="F9350" s="589"/>
      <c r="G9350" s="589"/>
      <c r="H9350" s="591" t="s">
        <v>1892</v>
      </c>
      <c r="I9350" s="591"/>
      <c r="J9350" s="164" t="s">
        <v>1891</v>
      </c>
      <c r="K9350" s="164" t="s">
        <v>0</v>
      </c>
      <c r="L9350" s="165">
        <v>1857.58</v>
      </c>
    </row>
    <row r="9351" spans="1:12" s="148" customFormat="1" ht="24" customHeight="1" x14ac:dyDescent="0.15">
      <c r="A9351" s="593"/>
      <c r="B9351" s="161" t="s">
        <v>29</v>
      </c>
      <c r="C9351" s="162" t="s">
        <v>30</v>
      </c>
      <c r="D9351" s="162" t="s">
        <v>1893</v>
      </c>
      <c r="E9351" s="162" t="s">
        <v>1894</v>
      </c>
      <c r="F9351" s="592"/>
      <c r="G9351" s="592"/>
      <c r="H9351" s="591" t="s">
        <v>1895</v>
      </c>
      <c r="I9351" s="591"/>
      <c r="J9351" s="589" t="s">
        <v>1891</v>
      </c>
      <c r="K9351" s="589" t="s">
        <v>1891</v>
      </c>
      <c r="L9351" s="590">
        <v>0</v>
      </c>
    </row>
    <row r="9352" spans="1:12" s="148" customFormat="1" ht="24" customHeight="1" x14ac:dyDescent="0.15">
      <c r="A9352" s="593"/>
      <c r="B9352" s="164" t="s">
        <v>1980</v>
      </c>
      <c r="C9352" s="164" t="s">
        <v>2440</v>
      </c>
      <c r="D9352" s="166">
        <v>43034</v>
      </c>
      <c r="E9352" s="164" t="s">
        <v>6825</v>
      </c>
      <c r="F9352" s="592"/>
      <c r="G9352" s="592"/>
      <c r="H9352" s="591"/>
      <c r="I9352" s="591"/>
      <c r="J9352" s="589"/>
      <c r="K9352" s="589"/>
      <c r="L9352" s="590"/>
    </row>
    <row r="9353" spans="1:12" s="148" customFormat="1" ht="24" customHeight="1" x14ac:dyDescent="0.15">
      <c r="A9353" s="593">
        <v>1776</v>
      </c>
      <c r="B9353" s="161" t="s">
        <v>20</v>
      </c>
      <c r="C9353" s="162" t="s">
        <v>21</v>
      </c>
      <c r="D9353" s="162" t="s">
        <v>1884</v>
      </c>
      <c r="E9353" s="162" t="s">
        <v>1885</v>
      </c>
      <c r="F9353" s="594" t="s">
        <v>14</v>
      </c>
      <c r="G9353" s="594"/>
      <c r="H9353" s="592"/>
      <c r="I9353" s="592"/>
      <c r="J9353" s="592"/>
      <c r="K9353" s="592"/>
      <c r="L9353" s="592"/>
    </row>
    <row r="9354" spans="1:12" s="148" customFormat="1" ht="26.25" customHeight="1" x14ac:dyDescent="0.15">
      <c r="A9354" s="593"/>
      <c r="B9354" s="589" t="s">
        <v>6822</v>
      </c>
      <c r="C9354" s="595" t="s">
        <v>6823</v>
      </c>
      <c r="D9354" s="596">
        <v>43024</v>
      </c>
      <c r="E9354" s="589" t="s">
        <v>2439</v>
      </c>
      <c r="F9354" s="589" t="s">
        <v>6826</v>
      </c>
      <c r="G9354" s="589"/>
      <c r="H9354" s="591" t="s">
        <v>1890</v>
      </c>
      <c r="I9354" s="591"/>
      <c r="J9354" s="164" t="s">
        <v>1891</v>
      </c>
      <c r="K9354" s="164" t="s">
        <v>0</v>
      </c>
      <c r="L9354" s="165">
        <v>526</v>
      </c>
    </row>
    <row r="9355" spans="1:12" s="148" customFormat="1" ht="407.25" customHeight="1" x14ac:dyDescent="0.15">
      <c r="A9355" s="593"/>
      <c r="B9355" s="589"/>
      <c r="C9355" s="595"/>
      <c r="D9355" s="596"/>
      <c r="E9355" s="589"/>
      <c r="F9355" s="589"/>
      <c r="G9355" s="589"/>
      <c r="H9355" s="591" t="s">
        <v>1892</v>
      </c>
      <c r="I9355" s="591"/>
      <c r="J9355" s="164" t="s">
        <v>1891</v>
      </c>
      <c r="K9355" s="164" t="s">
        <v>1891</v>
      </c>
      <c r="L9355" s="165">
        <v>0</v>
      </c>
    </row>
    <row r="9356" spans="1:12" s="148" customFormat="1" ht="24" customHeight="1" x14ac:dyDescent="0.15">
      <c r="A9356" s="593"/>
      <c r="B9356" s="161" t="s">
        <v>29</v>
      </c>
      <c r="C9356" s="162" t="s">
        <v>30</v>
      </c>
      <c r="D9356" s="162" t="s">
        <v>1893</v>
      </c>
      <c r="E9356" s="162" t="s">
        <v>1894</v>
      </c>
      <c r="F9356" s="592"/>
      <c r="G9356" s="592"/>
      <c r="H9356" s="591" t="s">
        <v>1895</v>
      </c>
      <c r="I9356" s="591"/>
      <c r="J9356" s="589" t="s">
        <v>1891</v>
      </c>
      <c r="K9356" s="589" t="s">
        <v>1891</v>
      </c>
      <c r="L9356" s="590">
        <v>0</v>
      </c>
    </row>
    <row r="9357" spans="1:12" s="148" customFormat="1" ht="24" customHeight="1" x14ac:dyDescent="0.15">
      <c r="A9357" s="593"/>
      <c r="B9357" s="164" t="s">
        <v>1980</v>
      </c>
      <c r="C9357" s="164" t="s">
        <v>6826</v>
      </c>
      <c r="D9357" s="166">
        <v>43034</v>
      </c>
      <c r="E9357" s="164" t="s">
        <v>6825</v>
      </c>
      <c r="F9357" s="592"/>
      <c r="G9357" s="592"/>
      <c r="H9357" s="591"/>
      <c r="I9357" s="591"/>
      <c r="J9357" s="589"/>
      <c r="K9357" s="589"/>
      <c r="L9357" s="590"/>
    </row>
    <row r="9358" spans="1:12" s="148" customFormat="1" ht="24" customHeight="1" x14ac:dyDescent="0.15">
      <c r="A9358" s="593">
        <v>1777</v>
      </c>
      <c r="B9358" s="161" t="s">
        <v>20</v>
      </c>
      <c r="C9358" s="162" t="s">
        <v>21</v>
      </c>
      <c r="D9358" s="162" t="s">
        <v>1884</v>
      </c>
      <c r="E9358" s="162" t="s">
        <v>1885</v>
      </c>
      <c r="F9358" s="594" t="s">
        <v>14</v>
      </c>
      <c r="G9358" s="594"/>
      <c r="H9358" s="592"/>
      <c r="I9358" s="592"/>
      <c r="J9358" s="592"/>
      <c r="K9358" s="592"/>
      <c r="L9358" s="592"/>
    </row>
    <row r="9359" spans="1:12" s="148" customFormat="1" ht="26.25" customHeight="1" x14ac:dyDescent="0.15">
      <c r="A9359" s="593"/>
      <c r="B9359" s="589" t="s">
        <v>6827</v>
      </c>
      <c r="C9359" s="595" t="s">
        <v>6828</v>
      </c>
      <c r="D9359" s="596">
        <v>43133</v>
      </c>
      <c r="E9359" s="589" t="s">
        <v>1899</v>
      </c>
      <c r="F9359" s="589" t="s">
        <v>4596</v>
      </c>
      <c r="G9359" s="589"/>
      <c r="H9359" s="591" t="s">
        <v>1890</v>
      </c>
      <c r="I9359" s="591"/>
      <c r="J9359" s="164" t="s">
        <v>1891</v>
      </c>
      <c r="K9359" s="164" t="s">
        <v>0</v>
      </c>
      <c r="L9359" s="165">
        <v>578</v>
      </c>
    </row>
    <row r="9360" spans="1:12" s="148" customFormat="1" ht="260.25" customHeight="1" x14ac:dyDescent="0.15">
      <c r="A9360" s="593"/>
      <c r="B9360" s="589"/>
      <c r="C9360" s="595"/>
      <c r="D9360" s="596"/>
      <c r="E9360" s="589"/>
      <c r="F9360" s="589"/>
      <c r="G9360" s="589"/>
      <c r="H9360" s="591" t="s">
        <v>1892</v>
      </c>
      <c r="I9360" s="591"/>
      <c r="J9360" s="164" t="s">
        <v>1891</v>
      </c>
      <c r="K9360" s="164" t="s">
        <v>0</v>
      </c>
      <c r="L9360" s="165">
        <v>528</v>
      </c>
    </row>
    <row r="9361" spans="1:12" s="148" customFormat="1" ht="24" customHeight="1" x14ac:dyDescent="0.15">
      <c r="A9361" s="593"/>
      <c r="B9361" s="161" t="s">
        <v>29</v>
      </c>
      <c r="C9361" s="162" t="s">
        <v>30</v>
      </c>
      <c r="D9361" s="162" t="s">
        <v>1893</v>
      </c>
      <c r="E9361" s="162" t="s">
        <v>1894</v>
      </c>
      <c r="F9361" s="592"/>
      <c r="G9361" s="592"/>
      <c r="H9361" s="591" t="s">
        <v>1895</v>
      </c>
      <c r="I9361" s="591"/>
      <c r="J9361" s="589" t="s">
        <v>1891</v>
      </c>
      <c r="K9361" s="589" t="s">
        <v>0</v>
      </c>
      <c r="L9361" s="590">
        <v>810</v>
      </c>
    </row>
    <row r="9362" spans="1:12" s="148" customFormat="1" ht="24" customHeight="1" x14ac:dyDescent="0.15">
      <c r="A9362" s="593"/>
      <c r="B9362" s="164" t="s">
        <v>1962</v>
      </c>
      <c r="C9362" s="164" t="s">
        <v>4596</v>
      </c>
      <c r="D9362" s="166">
        <v>43139</v>
      </c>
      <c r="E9362" s="164" t="s">
        <v>5297</v>
      </c>
      <c r="F9362" s="592"/>
      <c r="G9362" s="592"/>
      <c r="H9362" s="591"/>
      <c r="I9362" s="591"/>
      <c r="J9362" s="589"/>
      <c r="K9362" s="589"/>
      <c r="L9362" s="590"/>
    </row>
    <row r="9363" spans="1:12" s="148" customFormat="1" ht="24" customHeight="1" x14ac:dyDescent="0.15">
      <c r="A9363" s="593">
        <v>1778</v>
      </c>
      <c r="B9363" s="161" t="s">
        <v>20</v>
      </c>
      <c r="C9363" s="162" t="s">
        <v>21</v>
      </c>
      <c r="D9363" s="162" t="s">
        <v>1884</v>
      </c>
      <c r="E9363" s="162" t="s">
        <v>1885</v>
      </c>
      <c r="F9363" s="594" t="s">
        <v>14</v>
      </c>
      <c r="G9363" s="594"/>
      <c r="H9363" s="592"/>
      <c r="I9363" s="592"/>
      <c r="J9363" s="592"/>
      <c r="K9363" s="592"/>
      <c r="L9363" s="592"/>
    </row>
    <row r="9364" spans="1:12" s="148" customFormat="1" ht="26.25" customHeight="1" x14ac:dyDescent="0.15">
      <c r="A9364" s="593"/>
      <c r="B9364" s="589" t="s">
        <v>6829</v>
      </c>
      <c r="C9364" s="595" t="s">
        <v>6830</v>
      </c>
      <c r="D9364" s="596">
        <v>43037</v>
      </c>
      <c r="E9364" s="589" t="s">
        <v>2200</v>
      </c>
      <c r="F9364" s="589" t="s">
        <v>3900</v>
      </c>
      <c r="G9364" s="589"/>
      <c r="H9364" s="591" t="s">
        <v>1890</v>
      </c>
      <c r="I9364" s="591"/>
      <c r="J9364" s="164" t="s">
        <v>1891</v>
      </c>
      <c r="K9364" s="164" t="s">
        <v>0</v>
      </c>
      <c r="L9364" s="165">
        <v>774</v>
      </c>
    </row>
    <row r="9365" spans="1:12" s="148" customFormat="1" ht="323.25" customHeight="1" x14ac:dyDescent="0.15">
      <c r="A9365" s="593"/>
      <c r="B9365" s="589"/>
      <c r="C9365" s="595"/>
      <c r="D9365" s="596"/>
      <c r="E9365" s="589"/>
      <c r="F9365" s="589"/>
      <c r="G9365" s="589"/>
      <c r="H9365" s="591" t="s">
        <v>1892</v>
      </c>
      <c r="I9365" s="591"/>
      <c r="J9365" s="164" t="s">
        <v>1891</v>
      </c>
      <c r="K9365" s="164" t="s">
        <v>0</v>
      </c>
      <c r="L9365" s="165">
        <v>647.5</v>
      </c>
    </row>
    <row r="9366" spans="1:12" s="148" customFormat="1" ht="24" customHeight="1" x14ac:dyDescent="0.15">
      <c r="A9366" s="593"/>
      <c r="B9366" s="161" t="s">
        <v>29</v>
      </c>
      <c r="C9366" s="162" t="s">
        <v>30</v>
      </c>
      <c r="D9366" s="162" t="s">
        <v>1893</v>
      </c>
      <c r="E9366" s="162" t="s">
        <v>1894</v>
      </c>
      <c r="F9366" s="592"/>
      <c r="G9366" s="592"/>
      <c r="H9366" s="591" t="s">
        <v>1895</v>
      </c>
      <c r="I9366" s="591"/>
      <c r="J9366" s="589" t="s">
        <v>1891</v>
      </c>
      <c r="K9366" s="589" t="s">
        <v>0</v>
      </c>
      <c r="L9366" s="590">
        <v>500</v>
      </c>
    </row>
    <row r="9367" spans="1:12" s="148" customFormat="1" ht="24" customHeight="1" x14ac:dyDescent="0.15">
      <c r="A9367" s="593"/>
      <c r="B9367" s="164" t="s">
        <v>1980</v>
      </c>
      <c r="C9367" s="164" t="s">
        <v>3900</v>
      </c>
      <c r="D9367" s="166">
        <v>43047</v>
      </c>
      <c r="E9367" s="164" t="s">
        <v>6831</v>
      </c>
      <c r="F9367" s="592"/>
      <c r="G9367" s="592"/>
      <c r="H9367" s="591"/>
      <c r="I9367" s="591"/>
      <c r="J9367" s="589"/>
      <c r="K9367" s="589"/>
      <c r="L9367" s="590"/>
    </row>
    <row r="9368" spans="1:12" s="148" customFormat="1" ht="24" customHeight="1" x14ac:dyDescent="0.15">
      <c r="A9368" s="593">
        <v>1779</v>
      </c>
      <c r="B9368" s="161" t="s">
        <v>20</v>
      </c>
      <c r="C9368" s="162" t="s">
        <v>21</v>
      </c>
      <c r="D9368" s="162" t="s">
        <v>1884</v>
      </c>
      <c r="E9368" s="162" t="s">
        <v>1885</v>
      </c>
      <c r="F9368" s="594" t="s">
        <v>14</v>
      </c>
      <c r="G9368" s="594"/>
      <c r="H9368" s="592"/>
      <c r="I9368" s="592"/>
      <c r="J9368" s="592"/>
      <c r="K9368" s="592"/>
      <c r="L9368" s="592"/>
    </row>
    <row r="9369" spans="1:12" s="148" customFormat="1" ht="26.25" customHeight="1" x14ac:dyDescent="0.15">
      <c r="A9369" s="593"/>
      <c r="B9369" s="589" t="s">
        <v>6829</v>
      </c>
      <c r="C9369" s="595" t="s">
        <v>6830</v>
      </c>
      <c r="D9369" s="596">
        <v>43037</v>
      </c>
      <c r="E9369" s="589" t="s">
        <v>2200</v>
      </c>
      <c r="F9369" s="589" t="s">
        <v>6832</v>
      </c>
      <c r="G9369" s="589"/>
      <c r="H9369" s="591" t="s">
        <v>1890</v>
      </c>
      <c r="I9369" s="591"/>
      <c r="J9369" s="164" t="s">
        <v>1891</v>
      </c>
      <c r="K9369" s="164" t="s">
        <v>0</v>
      </c>
      <c r="L9369" s="165">
        <v>387</v>
      </c>
    </row>
    <row r="9370" spans="1:12" s="148" customFormat="1" ht="323.25" customHeight="1" x14ac:dyDescent="0.15">
      <c r="A9370" s="593"/>
      <c r="B9370" s="589"/>
      <c r="C9370" s="595"/>
      <c r="D9370" s="596"/>
      <c r="E9370" s="589"/>
      <c r="F9370" s="589"/>
      <c r="G9370" s="589"/>
      <c r="H9370" s="591" t="s">
        <v>1892</v>
      </c>
      <c r="I9370" s="591"/>
      <c r="J9370" s="164" t="s">
        <v>1891</v>
      </c>
      <c r="K9370" s="164" t="s">
        <v>1891</v>
      </c>
      <c r="L9370" s="165">
        <v>0</v>
      </c>
    </row>
    <row r="9371" spans="1:12" s="148" customFormat="1" ht="24" customHeight="1" x14ac:dyDescent="0.15">
      <c r="A9371" s="593"/>
      <c r="B9371" s="161" t="s">
        <v>29</v>
      </c>
      <c r="C9371" s="162" t="s">
        <v>30</v>
      </c>
      <c r="D9371" s="162" t="s">
        <v>1893</v>
      </c>
      <c r="E9371" s="162" t="s">
        <v>1894</v>
      </c>
      <c r="F9371" s="592"/>
      <c r="G9371" s="592"/>
      <c r="H9371" s="591" t="s">
        <v>1895</v>
      </c>
      <c r="I9371" s="591"/>
      <c r="J9371" s="589" t="s">
        <v>1891</v>
      </c>
      <c r="K9371" s="589" t="s">
        <v>0</v>
      </c>
      <c r="L9371" s="590">
        <v>300</v>
      </c>
    </row>
    <row r="9372" spans="1:12" s="148" customFormat="1" ht="24" customHeight="1" x14ac:dyDescent="0.15">
      <c r="A9372" s="593"/>
      <c r="B9372" s="164" t="s">
        <v>1980</v>
      </c>
      <c r="C9372" s="164" t="s">
        <v>6832</v>
      </c>
      <c r="D9372" s="166">
        <v>43047</v>
      </c>
      <c r="E9372" s="164" t="s">
        <v>6831</v>
      </c>
      <c r="F9372" s="592"/>
      <c r="G9372" s="592"/>
      <c r="H9372" s="591"/>
      <c r="I9372" s="591"/>
      <c r="J9372" s="589"/>
      <c r="K9372" s="589"/>
      <c r="L9372" s="590"/>
    </row>
    <row r="9373" spans="1:12" s="148" customFormat="1" ht="24" customHeight="1" x14ac:dyDescent="0.15">
      <c r="A9373" s="593">
        <v>1780</v>
      </c>
      <c r="B9373" s="161" t="s">
        <v>20</v>
      </c>
      <c r="C9373" s="162" t="s">
        <v>21</v>
      </c>
      <c r="D9373" s="162" t="s">
        <v>1884</v>
      </c>
      <c r="E9373" s="162" t="s">
        <v>1885</v>
      </c>
      <c r="F9373" s="594" t="s">
        <v>14</v>
      </c>
      <c r="G9373" s="594"/>
      <c r="H9373" s="592"/>
      <c r="I9373" s="592"/>
      <c r="J9373" s="592"/>
      <c r="K9373" s="592"/>
      <c r="L9373" s="592"/>
    </row>
    <row r="9374" spans="1:12" s="148" customFormat="1" ht="26.25" customHeight="1" x14ac:dyDescent="0.15">
      <c r="A9374" s="593"/>
      <c r="B9374" s="589" t="s">
        <v>6829</v>
      </c>
      <c r="C9374" s="595" t="s">
        <v>6830</v>
      </c>
      <c r="D9374" s="596">
        <v>43037</v>
      </c>
      <c r="E9374" s="589" t="s">
        <v>2200</v>
      </c>
      <c r="F9374" s="589" t="s">
        <v>6833</v>
      </c>
      <c r="G9374" s="589"/>
      <c r="H9374" s="591" t="s">
        <v>1890</v>
      </c>
      <c r="I9374" s="591"/>
      <c r="J9374" s="164" t="s">
        <v>1891</v>
      </c>
      <c r="K9374" s="164" t="s">
        <v>0</v>
      </c>
      <c r="L9374" s="165">
        <v>322.44</v>
      </c>
    </row>
    <row r="9375" spans="1:12" s="148" customFormat="1" ht="323.25" customHeight="1" x14ac:dyDescent="0.15">
      <c r="A9375" s="593"/>
      <c r="B9375" s="589"/>
      <c r="C9375" s="595"/>
      <c r="D9375" s="596"/>
      <c r="E9375" s="589"/>
      <c r="F9375" s="589"/>
      <c r="G9375" s="589"/>
      <c r="H9375" s="591" t="s">
        <v>1892</v>
      </c>
      <c r="I9375" s="591"/>
      <c r="J9375" s="164" t="s">
        <v>1891</v>
      </c>
      <c r="K9375" s="164" t="s">
        <v>1891</v>
      </c>
      <c r="L9375" s="165">
        <v>0</v>
      </c>
    </row>
    <row r="9376" spans="1:12" s="148" customFormat="1" ht="24" customHeight="1" x14ac:dyDescent="0.15">
      <c r="A9376" s="593"/>
      <c r="B9376" s="161" t="s">
        <v>29</v>
      </c>
      <c r="C9376" s="162" t="s">
        <v>30</v>
      </c>
      <c r="D9376" s="162" t="s">
        <v>1893</v>
      </c>
      <c r="E9376" s="162" t="s">
        <v>1894</v>
      </c>
      <c r="F9376" s="592"/>
      <c r="G9376" s="592"/>
      <c r="H9376" s="591" t="s">
        <v>1895</v>
      </c>
      <c r="I9376" s="591"/>
      <c r="J9376" s="589" t="s">
        <v>1891</v>
      </c>
      <c r="K9376" s="589" t="s">
        <v>0</v>
      </c>
      <c r="L9376" s="590">
        <v>300</v>
      </c>
    </row>
    <row r="9377" spans="1:12" s="148" customFormat="1" ht="24" customHeight="1" x14ac:dyDescent="0.15">
      <c r="A9377" s="593"/>
      <c r="B9377" s="164" t="s">
        <v>1980</v>
      </c>
      <c r="C9377" s="164" t="s">
        <v>6833</v>
      </c>
      <c r="D9377" s="166">
        <v>43047</v>
      </c>
      <c r="E9377" s="164" t="s">
        <v>6831</v>
      </c>
      <c r="F9377" s="592"/>
      <c r="G9377" s="592"/>
      <c r="H9377" s="591"/>
      <c r="I9377" s="591"/>
      <c r="J9377" s="589"/>
      <c r="K9377" s="589"/>
      <c r="L9377" s="590"/>
    </row>
    <row r="9378" spans="1:12" s="148" customFormat="1" ht="24" customHeight="1" x14ac:dyDescent="0.15">
      <c r="A9378" s="593">
        <v>1781</v>
      </c>
      <c r="B9378" s="161" t="s">
        <v>20</v>
      </c>
      <c r="C9378" s="162" t="s">
        <v>21</v>
      </c>
      <c r="D9378" s="162" t="s">
        <v>1884</v>
      </c>
      <c r="E9378" s="162" t="s">
        <v>1885</v>
      </c>
      <c r="F9378" s="594" t="s">
        <v>14</v>
      </c>
      <c r="G9378" s="594"/>
      <c r="H9378" s="592"/>
      <c r="I9378" s="592"/>
      <c r="J9378" s="592"/>
      <c r="K9378" s="592"/>
      <c r="L9378" s="592"/>
    </row>
    <row r="9379" spans="1:12" s="148" customFormat="1" ht="26.25" customHeight="1" x14ac:dyDescent="0.15">
      <c r="A9379" s="593"/>
      <c r="B9379" s="589" t="s">
        <v>6834</v>
      </c>
      <c r="C9379" s="595" t="s">
        <v>6835</v>
      </c>
      <c r="D9379" s="596">
        <v>43087</v>
      </c>
      <c r="E9379" s="589" t="s">
        <v>1996</v>
      </c>
      <c r="F9379" s="589" t="s">
        <v>3314</v>
      </c>
      <c r="G9379" s="589"/>
      <c r="H9379" s="591" t="s">
        <v>1890</v>
      </c>
      <c r="I9379" s="591"/>
      <c r="J9379" s="164" t="s">
        <v>1891</v>
      </c>
      <c r="K9379" s="164" t="s">
        <v>0</v>
      </c>
      <c r="L9379" s="165">
        <v>291</v>
      </c>
    </row>
    <row r="9380" spans="1:12" s="148" customFormat="1" ht="186.75" customHeight="1" x14ac:dyDescent="0.15">
      <c r="A9380" s="593"/>
      <c r="B9380" s="589"/>
      <c r="C9380" s="595"/>
      <c r="D9380" s="596"/>
      <c r="E9380" s="589"/>
      <c r="F9380" s="589"/>
      <c r="G9380" s="589"/>
      <c r="H9380" s="591" t="s">
        <v>1892</v>
      </c>
      <c r="I9380" s="591"/>
      <c r="J9380" s="164" t="s">
        <v>1891</v>
      </c>
      <c r="K9380" s="164" t="s">
        <v>0</v>
      </c>
      <c r="L9380" s="165">
        <v>336</v>
      </c>
    </row>
    <row r="9381" spans="1:12" s="148" customFormat="1" ht="24" customHeight="1" x14ac:dyDescent="0.15">
      <c r="A9381" s="593"/>
      <c r="B9381" s="161" t="s">
        <v>29</v>
      </c>
      <c r="C9381" s="162" t="s">
        <v>30</v>
      </c>
      <c r="D9381" s="162" t="s">
        <v>1893</v>
      </c>
      <c r="E9381" s="162" t="s">
        <v>1894</v>
      </c>
      <c r="F9381" s="592"/>
      <c r="G9381" s="592"/>
      <c r="H9381" s="591" t="s">
        <v>1895</v>
      </c>
      <c r="I9381" s="591"/>
      <c r="J9381" s="589" t="s">
        <v>1891</v>
      </c>
      <c r="K9381" s="589" t="s">
        <v>0</v>
      </c>
      <c r="L9381" s="590">
        <v>60</v>
      </c>
    </row>
    <row r="9382" spans="1:12" s="148" customFormat="1" ht="24" customHeight="1" x14ac:dyDescent="0.15">
      <c r="A9382" s="593"/>
      <c r="B9382" s="164" t="s">
        <v>2059</v>
      </c>
      <c r="C9382" s="164" t="s">
        <v>3314</v>
      </c>
      <c r="D9382" s="166">
        <v>43088</v>
      </c>
      <c r="E9382" s="164" t="s">
        <v>6836</v>
      </c>
      <c r="F9382" s="592"/>
      <c r="G9382" s="592"/>
      <c r="H9382" s="591"/>
      <c r="I9382" s="591"/>
      <c r="J9382" s="589"/>
      <c r="K9382" s="589"/>
      <c r="L9382" s="590"/>
    </row>
    <row r="9383" spans="1:12" s="148" customFormat="1" ht="24" customHeight="1" x14ac:dyDescent="0.15">
      <c r="A9383" s="593">
        <v>1782</v>
      </c>
      <c r="B9383" s="161" t="s">
        <v>20</v>
      </c>
      <c r="C9383" s="162" t="s">
        <v>21</v>
      </c>
      <c r="D9383" s="162" t="s">
        <v>1884</v>
      </c>
      <c r="E9383" s="162" t="s">
        <v>1885</v>
      </c>
      <c r="F9383" s="594" t="s">
        <v>14</v>
      </c>
      <c r="G9383" s="594"/>
      <c r="H9383" s="592"/>
      <c r="I9383" s="592"/>
      <c r="J9383" s="592"/>
      <c r="K9383" s="592"/>
      <c r="L9383" s="592"/>
    </row>
    <row r="9384" spans="1:12" s="148" customFormat="1" ht="26.25" customHeight="1" x14ac:dyDescent="0.15">
      <c r="A9384" s="593"/>
      <c r="B9384" s="589" t="s">
        <v>6837</v>
      </c>
      <c r="C9384" s="589" t="s">
        <v>6838</v>
      </c>
      <c r="D9384" s="596">
        <v>43133</v>
      </c>
      <c r="E9384" s="589" t="s">
        <v>1899</v>
      </c>
      <c r="F9384" s="589" t="s">
        <v>4596</v>
      </c>
      <c r="G9384" s="589"/>
      <c r="H9384" s="591" t="s">
        <v>1890</v>
      </c>
      <c r="I9384" s="591"/>
      <c r="J9384" s="164" t="s">
        <v>1891</v>
      </c>
      <c r="K9384" s="164" t="s">
        <v>0</v>
      </c>
      <c r="L9384" s="165">
        <v>613.20000000000005</v>
      </c>
    </row>
    <row r="9385" spans="1:12" s="148" customFormat="1" ht="71.25" customHeight="1" x14ac:dyDescent="0.15">
      <c r="A9385" s="593"/>
      <c r="B9385" s="589"/>
      <c r="C9385" s="589"/>
      <c r="D9385" s="596"/>
      <c r="E9385" s="589"/>
      <c r="F9385" s="589"/>
      <c r="G9385" s="589"/>
      <c r="H9385" s="591" t="s">
        <v>1892</v>
      </c>
      <c r="I9385" s="591"/>
      <c r="J9385" s="164" t="s">
        <v>1891</v>
      </c>
      <c r="K9385" s="164" t="s">
        <v>0</v>
      </c>
      <c r="L9385" s="165">
        <v>454.6</v>
      </c>
    </row>
    <row r="9386" spans="1:12" s="148" customFormat="1" ht="24" customHeight="1" x14ac:dyDescent="0.15">
      <c r="A9386" s="593"/>
      <c r="B9386" s="161" t="s">
        <v>29</v>
      </c>
      <c r="C9386" s="162" t="s">
        <v>30</v>
      </c>
      <c r="D9386" s="162" t="s">
        <v>1893</v>
      </c>
      <c r="E9386" s="162" t="s">
        <v>1894</v>
      </c>
      <c r="F9386" s="592"/>
      <c r="G9386" s="592"/>
      <c r="H9386" s="591" t="s">
        <v>1895</v>
      </c>
      <c r="I9386" s="591"/>
      <c r="J9386" s="589" t="s">
        <v>1891</v>
      </c>
      <c r="K9386" s="589" t="s">
        <v>0</v>
      </c>
      <c r="L9386" s="590">
        <v>1075</v>
      </c>
    </row>
    <row r="9387" spans="1:12" s="148" customFormat="1" ht="24" customHeight="1" x14ac:dyDescent="0.15">
      <c r="A9387" s="593"/>
      <c r="B9387" s="164" t="s">
        <v>1896</v>
      </c>
      <c r="C9387" s="164" t="s">
        <v>4596</v>
      </c>
      <c r="D9387" s="166">
        <v>43135</v>
      </c>
      <c r="E9387" s="164" t="s">
        <v>5292</v>
      </c>
      <c r="F9387" s="592"/>
      <c r="G9387" s="592"/>
      <c r="H9387" s="591"/>
      <c r="I9387" s="591"/>
      <c r="J9387" s="589"/>
      <c r="K9387" s="589"/>
      <c r="L9387" s="590"/>
    </row>
    <row r="9388" spans="1:12" s="148" customFormat="1" ht="24" customHeight="1" x14ac:dyDescent="0.15">
      <c r="A9388" s="593">
        <v>1783</v>
      </c>
      <c r="B9388" s="161" t="s">
        <v>20</v>
      </c>
      <c r="C9388" s="162" t="s">
        <v>21</v>
      </c>
      <c r="D9388" s="162" t="s">
        <v>1884</v>
      </c>
      <c r="E9388" s="162" t="s">
        <v>1885</v>
      </c>
      <c r="F9388" s="594" t="s">
        <v>14</v>
      </c>
      <c r="G9388" s="594"/>
      <c r="H9388" s="592"/>
      <c r="I9388" s="592"/>
      <c r="J9388" s="592"/>
      <c r="K9388" s="592"/>
      <c r="L9388" s="592"/>
    </row>
    <row r="9389" spans="1:12" s="148" customFormat="1" ht="26.25" customHeight="1" x14ac:dyDescent="0.15">
      <c r="A9389" s="593"/>
      <c r="B9389" s="589" t="s">
        <v>6839</v>
      </c>
      <c r="C9389" s="595" t="s">
        <v>6840</v>
      </c>
      <c r="D9389" s="596">
        <v>43170</v>
      </c>
      <c r="E9389" s="589" t="s">
        <v>2619</v>
      </c>
      <c r="F9389" s="589" t="s">
        <v>2539</v>
      </c>
      <c r="G9389" s="589"/>
      <c r="H9389" s="591" t="s">
        <v>1890</v>
      </c>
      <c r="I9389" s="591"/>
      <c r="J9389" s="164" t="s">
        <v>1891</v>
      </c>
      <c r="K9389" s="164" t="s">
        <v>0</v>
      </c>
      <c r="L9389" s="165">
        <v>763.24</v>
      </c>
    </row>
    <row r="9390" spans="1:12" s="148" customFormat="1" ht="197.25" customHeight="1" x14ac:dyDescent="0.15">
      <c r="A9390" s="593"/>
      <c r="B9390" s="589"/>
      <c r="C9390" s="595"/>
      <c r="D9390" s="596"/>
      <c r="E9390" s="589"/>
      <c r="F9390" s="589"/>
      <c r="G9390" s="589"/>
      <c r="H9390" s="591" t="s">
        <v>1892</v>
      </c>
      <c r="I9390" s="591"/>
      <c r="J9390" s="164" t="s">
        <v>1891</v>
      </c>
      <c r="K9390" s="164" t="s">
        <v>0</v>
      </c>
      <c r="L9390" s="165">
        <v>2059.9</v>
      </c>
    </row>
    <row r="9391" spans="1:12" s="148" customFormat="1" ht="24" customHeight="1" x14ac:dyDescent="0.15">
      <c r="A9391" s="593"/>
      <c r="B9391" s="161" t="s">
        <v>29</v>
      </c>
      <c r="C9391" s="162" t="s">
        <v>30</v>
      </c>
      <c r="D9391" s="162" t="s">
        <v>1893</v>
      </c>
      <c r="E9391" s="162" t="s">
        <v>1894</v>
      </c>
      <c r="F9391" s="592"/>
      <c r="G9391" s="592"/>
      <c r="H9391" s="591" t="s">
        <v>1895</v>
      </c>
      <c r="I9391" s="591"/>
      <c r="J9391" s="589" t="s">
        <v>1891</v>
      </c>
      <c r="K9391" s="589" t="s">
        <v>1891</v>
      </c>
      <c r="L9391" s="590">
        <v>0</v>
      </c>
    </row>
    <row r="9392" spans="1:12" s="148" customFormat="1" ht="24" customHeight="1" x14ac:dyDescent="0.15">
      <c r="A9392" s="593"/>
      <c r="B9392" s="164" t="s">
        <v>1896</v>
      </c>
      <c r="C9392" s="164" t="s">
        <v>2539</v>
      </c>
      <c r="D9392" s="166">
        <v>43175</v>
      </c>
      <c r="E9392" s="164" t="s">
        <v>2391</v>
      </c>
      <c r="F9392" s="592"/>
      <c r="G9392" s="592"/>
      <c r="H9392" s="591"/>
      <c r="I9392" s="591"/>
      <c r="J9392" s="589"/>
      <c r="K9392" s="589"/>
      <c r="L9392" s="590"/>
    </row>
    <row r="9393" spans="1:12" s="148" customFormat="1" ht="24" customHeight="1" x14ac:dyDescent="0.15">
      <c r="A9393" s="593">
        <v>1784</v>
      </c>
      <c r="B9393" s="161" t="s">
        <v>20</v>
      </c>
      <c r="C9393" s="162" t="s">
        <v>21</v>
      </c>
      <c r="D9393" s="162" t="s">
        <v>1884</v>
      </c>
      <c r="E9393" s="162" t="s">
        <v>1885</v>
      </c>
      <c r="F9393" s="594" t="s">
        <v>14</v>
      </c>
      <c r="G9393" s="594"/>
      <c r="H9393" s="592"/>
      <c r="I9393" s="592"/>
      <c r="J9393" s="592"/>
      <c r="K9393" s="592"/>
      <c r="L9393" s="592"/>
    </row>
    <row r="9394" spans="1:12" s="148" customFormat="1" ht="26.25" customHeight="1" x14ac:dyDescent="0.15">
      <c r="A9394" s="593"/>
      <c r="B9394" s="589" t="s">
        <v>6841</v>
      </c>
      <c r="C9394" s="589" t="s">
        <v>6842</v>
      </c>
      <c r="D9394" s="596">
        <v>43033</v>
      </c>
      <c r="E9394" s="589" t="s">
        <v>2809</v>
      </c>
      <c r="F9394" s="589" t="s">
        <v>4636</v>
      </c>
      <c r="G9394" s="589"/>
      <c r="H9394" s="591" t="s">
        <v>1890</v>
      </c>
      <c r="I9394" s="591"/>
      <c r="J9394" s="164" t="s">
        <v>1891</v>
      </c>
      <c r="K9394" s="164" t="s">
        <v>1891</v>
      </c>
      <c r="L9394" s="165">
        <v>0</v>
      </c>
    </row>
    <row r="9395" spans="1:12" s="148" customFormat="1" ht="50.25" customHeight="1" x14ac:dyDescent="0.15">
      <c r="A9395" s="593"/>
      <c r="B9395" s="589"/>
      <c r="C9395" s="589"/>
      <c r="D9395" s="596"/>
      <c r="E9395" s="589"/>
      <c r="F9395" s="589"/>
      <c r="G9395" s="589"/>
      <c r="H9395" s="591" t="s">
        <v>1892</v>
      </c>
      <c r="I9395" s="591"/>
      <c r="J9395" s="164" t="s">
        <v>1891</v>
      </c>
      <c r="K9395" s="164" t="s">
        <v>0</v>
      </c>
      <c r="L9395" s="165">
        <v>1441.16</v>
      </c>
    </row>
    <row r="9396" spans="1:12" s="148" customFormat="1" ht="24" customHeight="1" x14ac:dyDescent="0.15">
      <c r="A9396" s="593"/>
      <c r="B9396" s="161" t="s">
        <v>29</v>
      </c>
      <c r="C9396" s="162" t="s">
        <v>30</v>
      </c>
      <c r="D9396" s="162" t="s">
        <v>1893</v>
      </c>
      <c r="E9396" s="162" t="s">
        <v>1894</v>
      </c>
      <c r="F9396" s="592"/>
      <c r="G9396" s="592"/>
      <c r="H9396" s="591" t="s">
        <v>1895</v>
      </c>
      <c r="I9396" s="591"/>
      <c r="J9396" s="589" t="s">
        <v>1891</v>
      </c>
      <c r="K9396" s="589" t="s">
        <v>1891</v>
      </c>
      <c r="L9396" s="590">
        <v>0</v>
      </c>
    </row>
    <row r="9397" spans="1:12" s="148" customFormat="1" ht="24" customHeight="1" x14ac:dyDescent="0.15">
      <c r="A9397" s="593"/>
      <c r="B9397" s="164" t="s">
        <v>1896</v>
      </c>
      <c r="C9397" s="164" t="s">
        <v>4636</v>
      </c>
      <c r="D9397" s="166">
        <v>43058</v>
      </c>
      <c r="E9397" s="164" t="s">
        <v>6843</v>
      </c>
      <c r="F9397" s="592"/>
      <c r="G9397" s="592"/>
      <c r="H9397" s="591"/>
      <c r="I9397" s="591"/>
      <c r="J9397" s="589"/>
      <c r="K9397" s="589"/>
      <c r="L9397" s="590"/>
    </row>
    <row r="9398" spans="1:12" s="148" customFormat="1" ht="24" customHeight="1" x14ac:dyDescent="0.15">
      <c r="A9398" s="593">
        <v>1785</v>
      </c>
      <c r="B9398" s="161" t="s">
        <v>20</v>
      </c>
      <c r="C9398" s="162" t="s">
        <v>21</v>
      </c>
      <c r="D9398" s="162" t="s">
        <v>1884</v>
      </c>
      <c r="E9398" s="162" t="s">
        <v>1885</v>
      </c>
      <c r="F9398" s="594" t="s">
        <v>14</v>
      </c>
      <c r="G9398" s="594"/>
      <c r="H9398" s="592"/>
      <c r="I9398" s="592"/>
      <c r="J9398" s="592"/>
      <c r="K9398" s="592"/>
      <c r="L9398" s="592"/>
    </row>
    <row r="9399" spans="1:12" s="148" customFormat="1" ht="26.25" customHeight="1" x14ac:dyDescent="0.15">
      <c r="A9399" s="593"/>
      <c r="B9399" s="589" t="s">
        <v>6844</v>
      </c>
      <c r="C9399" s="595" t="s">
        <v>6845</v>
      </c>
      <c r="D9399" s="596">
        <v>43009</v>
      </c>
      <c r="E9399" s="589" t="s">
        <v>2200</v>
      </c>
      <c r="F9399" s="589" t="s">
        <v>6846</v>
      </c>
      <c r="G9399" s="589"/>
      <c r="H9399" s="591" t="s">
        <v>1890</v>
      </c>
      <c r="I9399" s="591"/>
      <c r="J9399" s="164" t="s">
        <v>1891</v>
      </c>
      <c r="K9399" s="164" t="s">
        <v>1891</v>
      </c>
      <c r="L9399" s="165">
        <v>0</v>
      </c>
    </row>
    <row r="9400" spans="1:12" s="148" customFormat="1" ht="408.95" customHeight="1" x14ac:dyDescent="0.15">
      <c r="A9400" s="593"/>
      <c r="B9400" s="589"/>
      <c r="C9400" s="595"/>
      <c r="D9400" s="596"/>
      <c r="E9400" s="589"/>
      <c r="F9400" s="589"/>
      <c r="G9400" s="589"/>
      <c r="H9400" s="591" t="s">
        <v>1892</v>
      </c>
      <c r="I9400" s="591"/>
      <c r="J9400" s="589" t="s">
        <v>1891</v>
      </c>
      <c r="K9400" s="589" t="s">
        <v>1891</v>
      </c>
      <c r="L9400" s="590">
        <v>0</v>
      </c>
    </row>
    <row r="9401" spans="1:12" s="148" customFormat="1" ht="29.85" customHeight="1" x14ac:dyDescent="0.15">
      <c r="A9401" s="593"/>
      <c r="B9401" s="589"/>
      <c r="C9401" s="595"/>
      <c r="D9401" s="596"/>
      <c r="E9401" s="589"/>
      <c r="F9401" s="589"/>
      <c r="G9401" s="589"/>
      <c r="H9401" s="591"/>
      <c r="I9401" s="591"/>
      <c r="J9401" s="589"/>
      <c r="K9401" s="589"/>
      <c r="L9401" s="590"/>
    </row>
    <row r="9402" spans="1:12" s="148" customFormat="1" ht="24" customHeight="1" x14ac:dyDescent="0.15">
      <c r="A9402" s="593"/>
      <c r="B9402" s="161" t="s">
        <v>29</v>
      </c>
      <c r="C9402" s="162" t="s">
        <v>30</v>
      </c>
      <c r="D9402" s="162" t="s">
        <v>1893</v>
      </c>
      <c r="E9402" s="162" t="s">
        <v>1894</v>
      </c>
      <c r="F9402" s="592"/>
      <c r="G9402" s="592"/>
      <c r="H9402" s="591" t="s">
        <v>1895</v>
      </c>
      <c r="I9402" s="591"/>
      <c r="J9402" s="589" t="s">
        <v>1891</v>
      </c>
      <c r="K9402" s="589" t="s">
        <v>0</v>
      </c>
      <c r="L9402" s="590">
        <v>259.27</v>
      </c>
    </row>
    <row r="9403" spans="1:12" s="148" customFormat="1" ht="24" customHeight="1" x14ac:dyDescent="0.15">
      <c r="A9403" s="593"/>
      <c r="B9403" s="164" t="s">
        <v>2059</v>
      </c>
      <c r="C9403" s="164" t="s">
        <v>6846</v>
      </c>
      <c r="D9403" s="166">
        <v>43009</v>
      </c>
      <c r="E9403" s="164" t="s">
        <v>3724</v>
      </c>
      <c r="F9403" s="592"/>
      <c r="G9403" s="592"/>
      <c r="H9403" s="591"/>
      <c r="I9403" s="591"/>
      <c r="J9403" s="589"/>
      <c r="K9403" s="589"/>
      <c r="L9403" s="590"/>
    </row>
    <row r="9404" spans="1:12" s="148" customFormat="1" ht="24" customHeight="1" x14ac:dyDescent="0.15">
      <c r="A9404" s="593">
        <v>1786</v>
      </c>
      <c r="B9404" s="161" t="s">
        <v>20</v>
      </c>
      <c r="C9404" s="162" t="s">
        <v>21</v>
      </c>
      <c r="D9404" s="162" t="s">
        <v>1884</v>
      </c>
      <c r="E9404" s="162" t="s">
        <v>1885</v>
      </c>
      <c r="F9404" s="594" t="s">
        <v>14</v>
      </c>
      <c r="G9404" s="594"/>
      <c r="H9404" s="592"/>
      <c r="I9404" s="592"/>
      <c r="J9404" s="592"/>
      <c r="K9404" s="592"/>
      <c r="L9404" s="592"/>
    </row>
    <row r="9405" spans="1:12" s="148" customFormat="1" ht="26.25" customHeight="1" x14ac:dyDescent="0.15">
      <c r="A9405" s="593"/>
      <c r="B9405" s="589" t="s">
        <v>6847</v>
      </c>
      <c r="C9405" s="595" t="s">
        <v>6848</v>
      </c>
      <c r="D9405" s="596">
        <v>43011</v>
      </c>
      <c r="E9405" s="589" t="s">
        <v>1996</v>
      </c>
      <c r="F9405" s="589" t="s">
        <v>6849</v>
      </c>
      <c r="G9405" s="589"/>
      <c r="H9405" s="591" t="s">
        <v>1890</v>
      </c>
      <c r="I9405" s="591"/>
      <c r="J9405" s="164" t="s">
        <v>1891</v>
      </c>
      <c r="K9405" s="164" t="s">
        <v>0</v>
      </c>
      <c r="L9405" s="165">
        <v>582</v>
      </c>
    </row>
    <row r="9406" spans="1:12" s="148" customFormat="1" ht="375.75" customHeight="1" x14ac:dyDescent="0.15">
      <c r="A9406" s="593"/>
      <c r="B9406" s="589"/>
      <c r="C9406" s="595"/>
      <c r="D9406" s="596"/>
      <c r="E9406" s="589"/>
      <c r="F9406" s="589"/>
      <c r="G9406" s="589"/>
      <c r="H9406" s="591" t="s">
        <v>1892</v>
      </c>
      <c r="I9406" s="591"/>
      <c r="J9406" s="164" t="s">
        <v>1891</v>
      </c>
      <c r="K9406" s="164" t="s">
        <v>0</v>
      </c>
      <c r="L9406" s="165">
        <v>300</v>
      </c>
    </row>
    <row r="9407" spans="1:12" s="148" customFormat="1" ht="24" customHeight="1" x14ac:dyDescent="0.15">
      <c r="A9407" s="593"/>
      <c r="B9407" s="161" t="s">
        <v>29</v>
      </c>
      <c r="C9407" s="162" t="s">
        <v>30</v>
      </c>
      <c r="D9407" s="162" t="s">
        <v>1893</v>
      </c>
      <c r="E9407" s="162" t="s">
        <v>1894</v>
      </c>
      <c r="F9407" s="592"/>
      <c r="G9407" s="592"/>
      <c r="H9407" s="591" t="s">
        <v>1895</v>
      </c>
      <c r="I9407" s="591"/>
      <c r="J9407" s="589" t="s">
        <v>1891</v>
      </c>
      <c r="K9407" s="589" t="s">
        <v>1891</v>
      </c>
      <c r="L9407" s="590">
        <v>0</v>
      </c>
    </row>
    <row r="9408" spans="1:12" s="148" customFormat="1" ht="24" customHeight="1" x14ac:dyDescent="0.15">
      <c r="A9408" s="593"/>
      <c r="B9408" s="164" t="s">
        <v>2052</v>
      </c>
      <c r="C9408" s="164" t="s">
        <v>6849</v>
      </c>
      <c r="D9408" s="166">
        <v>43013</v>
      </c>
      <c r="E9408" s="164" t="s">
        <v>2897</v>
      </c>
      <c r="F9408" s="592"/>
      <c r="G9408" s="592"/>
      <c r="H9408" s="591"/>
      <c r="I9408" s="591"/>
      <c r="J9408" s="589"/>
      <c r="K9408" s="589"/>
      <c r="L9408" s="590"/>
    </row>
    <row r="9409" spans="1:12" s="148" customFormat="1" ht="24" customHeight="1" x14ac:dyDescent="0.15">
      <c r="A9409" s="593">
        <v>1787</v>
      </c>
      <c r="B9409" s="161" t="s">
        <v>20</v>
      </c>
      <c r="C9409" s="162" t="s">
        <v>21</v>
      </c>
      <c r="D9409" s="162" t="s">
        <v>1884</v>
      </c>
      <c r="E9409" s="162" t="s">
        <v>1885</v>
      </c>
      <c r="F9409" s="594" t="s">
        <v>14</v>
      </c>
      <c r="G9409" s="594"/>
      <c r="H9409" s="592"/>
      <c r="I9409" s="592"/>
      <c r="J9409" s="592"/>
      <c r="K9409" s="592"/>
      <c r="L9409" s="592"/>
    </row>
    <row r="9410" spans="1:12" s="148" customFormat="1" ht="26.25" customHeight="1" x14ac:dyDescent="0.15">
      <c r="A9410" s="593"/>
      <c r="B9410" s="589" t="s">
        <v>6847</v>
      </c>
      <c r="C9410" s="595" t="s">
        <v>6850</v>
      </c>
      <c r="D9410" s="596">
        <v>43017</v>
      </c>
      <c r="E9410" s="589" t="s">
        <v>2000</v>
      </c>
      <c r="F9410" s="589" t="s">
        <v>3343</v>
      </c>
      <c r="G9410" s="589"/>
      <c r="H9410" s="591" t="s">
        <v>1890</v>
      </c>
      <c r="I9410" s="591"/>
      <c r="J9410" s="164" t="s">
        <v>1891</v>
      </c>
      <c r="K9410" s="164" t="s">
        <v>0</v>
      </c>
      <c r="L9410" s="165">
        <v>447.48</v>
      </c>
    </row>
    <row r="9411" spans="1:12" s="148" customFormat="1" ht="354.75" customHeight="1" x14ac:dyDescent="0.15">
      <c r="A9411" s="593"/>
      <c r="B9411" s="589"/>
      <c r="C9411" s="595"/>
      <c r="D9411" s="596"/>
      <c r="E9411" s="589"/>
      <c r="F9411" s="589"/>
      <c r="G9411" s="589"/>
      <c r="H9411" s="591" t="s">
        <v>1892</v>
      </c>
      <c r="I9411" s="591"/>
      <c r="J9411" s="164" t="s">
        <v>1891</v>
      </c>
      <c r="K9411" s="164" t="s">
        <v>0</v>
      </c>
      <c r="L9411" s="165">
        <v>1280.07</v>
      </c>
    </row>
    <row r="9412" spans="1:12" s="148" customFormat="1" ht="24" customHeight="1" x14ac:dyDescent="0.15">
      <c r="A9412" s="593"/>
      <c r="B9412" s="161" t="s">
        <v>29</v>
      </c>
      <c r="C9412" s="162" t="s">
        <v>30</v>
      </c>
      <c r="D9412" s="162" t="s">
        <v>1893</v>
      </c>
      <c r="E9412" s="162" t="s">
        <v>1894</v>
      </c>
      <c r="F9412" s="592"/>
      <c r="G9412" s="592"/>
      <c r="H9412" s="591" t="s">
        <v>1895</v>
      </c>
      <c r="I9412" s="591"/>
      <c r="J9412" s="589" t="s">
        <v>1891</v>
      </c>
      <c r="K9412" s="589" t="s">
        <v>0</v>
      </c>
      <c r="L9412" s="590">
        <v>712.32</v>
      </c>
    </row>
    <row r="9413" spans="1:12" s="148" customFormat="1" ht="24" customHeight="1" x14ac:dyDescent="0.15">
      <c r="A9413" s="593"/>
      <c r="B9413" s="164" t="s">
        <v>2052</v>
      </c>
      <c r="C9413" s="164" t="s">
        <v>3343</v>
      </c>
      <c r="D9413" s="166">
        <v>43022</v>
      </c>
      <c r="E9413" s="164" t="s">
        <v>3344</v>
      </c>
      <c r="F9413" s="592"/>
      <c r="G9413" s="592"/>
      <c r="H9413" s="591"/>
      <c r="I9413" s="591"/>
      <c r="J9413" s="589"/>
      <c r="K9413" s="589"/>
      <c r="L9413" s="590"/>
    </row>
    <row r="9414" spans="1:12" s="148" customFormat="1" ht="24" customHeight="1" x14ac:dyDescent="0.15">
      <c r="A9414" s="593">
        <v>1788</v>
      </c>
      <c r="B9414" s="161" t="s">
        <v>20</v>
      </c>
      <c r="C9414" s="162" t="s">
        <v>21</v>
      </c>
      <c r="D9414" s="162" t="s">
        <v>1884</v>
      </c>
      <c r="E9414" s="162" t="s">
        <v>1885</v>
      </c>
      <c r="F9414" s="594" t="s">
        <v>14</v>
      </c>
      <c r="G9414" s="594"/>
      <c r="H9414" s="592"/>
      <c r="I9414" s="592"/>
      <c r="J9414" s="592"/>
      <c r="K9414" s="592"/>
      <c r="L9414" s="592"/>
    </row>
    <row r="9415" spans="1:12" s="148" customFormat="1" ht="26.25" customHeight="1" x14ac:dyDescent="0.15">
      <c r="A9415" s="593"/>
      <c r="B9415" s="589" t="s">
        <v>6847</v>
      </c>
      <c r="C9415" s="595" t="s">
        <v>6851</v>
      </c>
      <c r="D9415" s="596">
        <v>43130</v>
      </c>
      <c r="E9415" s="589" t="s">
        <v>1899</v>
      </c>
      <c r="F9415" s="589" t="s">
        <v>2647</v>
      </c>
      <c r="G9415" s="589"/>
      <c r="H9415" s="591" t="s">
        <v>1890</v>
      </c>
      <c r="I9415" s="591"/>
      <c r="J9415" s="164" t="s">
        <v>1891</v>
      </c>
      <c r="K9415" s="164" t="s">
        <v>0</v>
      </c>
      <c r="L9415" s="165">
        <v>437.25</v>
      </c>
    </row>
    <row r="9416" spans="1:12" s="148" customFormat="1" ht="333.75" customHeight="1" x14ac:dyDescent="0.15">
      <c r="A9416" s="593"/>
      <c r="B9416" s="589"/>
      <c r="C9416" s="595"/>
      <c r="D9416" s="596"/>
      <c r="E9416" s="589"/>
      <c r="F9416" s="589"/>
      <c r="G9416" s="589"/>
      <c r="H9416" s="591" t="s">
        <v>1892</v>
      </c>
      <c r="I9416" s="591"/>
      <c r="J9416" s="164" t="s">
        <v>1891</v>
      </c>
      <c r="K9416" s="164" t="s">
        <v>0</v>
      </c>
      <c r="L9416" s="165">
        <v>650</v>
      </c>
    </row>
    <row r="9417" spans="1:12" s="148" customFormat="1" ht="24" customHeight="1" x14ac:dyDescent="0.15">
      <c r="A9417" s="593"/>
      <c r="B9417" s="161" t="s">
        <v>29</v>
      </c>
      <c r="C9417" s="162" t="s">
        <v>30</v>
      </c>
      <c r="D9417" s="162" t="s">
        <v>1893</v>
      </c>
      <c r="E9417" s="162" t="s">
        <v>1894</v>
      </c>
      <c r="F9417" s="592"/>
      <c r="G9417" s="592"/>
      <c r="H9417" s="591" t="s">
        <v>1895</v>
      </c>
      <c r="I9417" s="591"/>
      <c r="J9417" s="589" t="s">
        <v>1891</v>
      </c>
      <c r="K9417" s="589" t="s">
        <v>0</v>
      </c>
      <c r="L9417" s="590">
        <v>224</v>
      </c>
    </row>
    <row r="9418" spans="1:12" s="148" customFormat="1" ht="24" customHeight="1" x14ac:dyDescent="0.15">
      <c r="A9418" s="593"/>
      <c r="B9418" s="164" t="s">
        <v>2052</v>
      </c>
      <c r="C9418" s="164" t="s">
        <v>2647</v>
      </c>
      <c r="D9418" s="166">
        <v>43132</v>
      </c>
      <c r="E9418" s="164" t="s">
        <v>4230</v>
      </c>
      <c r="F9418" s="592"/>
      <c r="G9418" s="592"/>
      <c r="H9418" s="591"/>
      <c r="I9418" s="591"/>
      <c r="J9418" s="589"/>
      <c r="K9418" s="589"/>
      <c r="L9418" s="590"/>
    </row>
    <row r="9419" spans="1:12" s="148" customFormat="1" ht="24" customHeight="1" x14ac:dyDescent="0.15">
      <c r="A9419" s="593">
        <v>1789</v>
      </c>
      <c r="B9419" s="161" t="s">
        <v>20</v>
      </c>
      <c r="C9419" s="162" t="s">
        <v>21</v>
      </c>
      <c r="D9419" s="162" t="s">
        <v>1884</v>
      </c>
      <c r="E9419" s="162" t="s">
        <v>1885</v>
      </c>
      <c r="F9419" s="594" t="s">
        <v>14</v>
      </c>
      <c r="G9419" s="594"/>
      <c r="H9419" s="592"/>
      <c r="I9419" s="592"/>
      <c r="J9419" s="592"/>
      <c r="K9419" s="592"/>
      <c r="L9419" s="592"/>
    </row>
    <row r="9420" spans="1:12" s="148" customFormat="1" ht="26.25" customHeight="1" x14ac:dyDescent="0.15">
      <c r="A9420" s="593"/>
      <c r="B9420" s="589" t="s">
        <v>6847</v>
      </c>
      <c r="C9420" s="595" t="s">
        <v>6852</v>
      </c>
      <c r="D9420" s="596">
        <v>43167</v>
      </c>
      <c r="E9420" s="589" t="s">
        <v>1996</v>
      </c>
      <c r="F9420" s="589" t="s">
        <v>2899</v>
      </c>
      <c r="G9420" s="589"/>
      <c r="H9420" s="591" t="s">
        <v>1890</v>
      </c>
      <c r="I9420" s="591"/>
      <c r="J9420" s="164" t="s">
        <v>1891</v>
      </c>
      <c r="K9420" s="164" t="s">
        <v>0</v>
      </c>
      <c r="L9420" s="165">
        <v>876.88</v>
      </c>
    </row>
    <row r="9421" spans="1:12" s="148" customFormat="1" ht="408.95" customHeight="1" x14ac:dyDescent="0.15">
      <c r="A9421" s="593"/>
      <c r="B9421" s="589"/>
      <c r="C9421" s="595"/>
      <c r="D9421" s="596"/>
      <c r="E9421" s="589"/>
      <c r="F9421" s="589"/>
      <c r="G9421" s="589"/>
      <c r="H9421" s="591" t="s">
        <v>1892</v>
      </c>
      <c r="I9421" s="591"/>
      <c r="J9421" s="589" t="s">
        <v>1891</v>
      </c>
      <c r="K9421" s="589" t="s">
        <v>0</v>
      </c>
      <c r="L9421" s="590">
        <v>466</v>
      </c>
    </row>
    <row r="9422" spans="1:12" s="148" customFormat="1" ht="50.85" customHeight="1" x14ac:dyDescent="0.15">
      <c r="A9422" s="593"/>
      <c r="B9422" s="589"/>
      <c r="C9422" s="595"/>
      <c r="D9422" s="596"/>
      <c r="E9422" s="589"/>
      <c r="F9422" s="589"/>
      <c r="G9422" s="589"/>
      <c r="H9422" s="591"/>
      <c r="I9422" s="591"/>
      <c r="J9422" s="589"/>
      <c r="K9422" s="589"/>
      <c r="L9422" s="590"/>
    </row>
    <row r="9423" spans="1:12" s="148" customFormat="1" ht="24" customHeight="1" x14ac:dyDescent="0.15">
      <c r="A9423" s="593"/>
      <c r="B9423" s="161" t="s">
        <v>29</v>
      </c>
      <c r="C9423" s="162" t="s">
        <v>30</v>
      </c>
      <c r="D9423" s="162" t="s">
        <v>1893</v>
      </c>
      <c r="E9423" s="162" t="s">
        <v>1894</v>
      </c>
      <c r="F9423" s="592"/>
      <c r="G9423" s="592"/>
      <c r="H9423" s="591" t="s">
        <v>1895</v>
      </c>
      <c r="I9423" s="591"/>
      <c r="J9423" s="589" t="s">
        <v>1891</v>
      </c>
      <c r="K9423" s="589" t="s">
        <v>0</v>
      </c>
      <c r="L9423" s="590">
        <v>120</v>
      </c>
    </row>
    <row r="9424" spans="1:12" s="148" customFormat="1" ht="24" customHeight="1" x14ac:dyDescent="0.15">
      <c r="A9424" s="593"/>
      <c r="B9424" s="164" t="s">
        <v>2052</v>
      </c>
      <c r="C9424" s="164" t="s">
        <v>2899</v>
      </c>
      <c r="D9424" s="166">
        <v>43169</v>
      </c>
      <c r="E9424" s="164" t="s">
        <v>3557</v>
      </c>
      <c r="F9424" s="592"/>
      <c r="G9424" s="592"/>
      <c r="H9424" s="591"/>
      <c r="I9424" s="591"/>
      <c r="J9424" s="589"/>
      <c r="K9424" s="589"/>
      <c r="L9424" s="590"/>
    </row>
    <row r="9425" spans="1:12" s="148" customFormat="1" ht="24" customHeight="1" x14ac:dyDescent="0.15">
      <c r="A9425" s="593">
        <v>1790</v>
      </c>
      <c r="B9425" s="161" t="s">
        <v>20</v>
      </c>
      <c r="C9425" s="162" t="s">
        <v>21</v>
      </c>
      <c r="D9425" s="162" t="s">
        <v>1884</v>
      </c>
      <c r="E9425" s="162" t="s">
        <v>1885</v>
      </c>
      <c r="F9425" s="594" t="s">
        <v>14</v>
      </c>
      <c r="G9425" s="594"/>
      <c r="H9425" s="592"/>
      <c r="I9425" s="592"/>
      <c r="J9425" s="592"/>
      <c r="K9425" s="592"/>
      <c r="L9425" s="592"/>
    </row>
    <row r="9426" spans="1:12" s="148" customFormat="1" ht="26.25" customHeight="1" x14ac:dyDescent="0.15">
      <c r="A9426" s="593"/>
      <c r="B9426" s="589" t="s">
        <v>6847</v>
      </c>
      <c r="C9426" s="595" t="s">
        <v>6853</v>
      </c>
      <c r="D9426" s="596">
        <v>43171</v>
      </c>
      <c r="E9426" s="589" t="s">
        <v>1978</v>
      </c>
      <c r="F9426" s="589" t="s">
        <v>1979</v>
      </c>
      <c r="G9426" s="589"/>
      <c r="H9426" s="591" t="s">
        <v>1890</v>
      </c>
      <c r="I9426" s="591"/>
      <c r="J9426" s="164" t="s">
        <v>1891</v>
      </c>
      <c r="K9426" s="164" t="s">
        <v>0</v>
      </c>
      <c r="L9426" s="165">
        <v>232</v>
      </c>
    </row>
    <row r="9427" spans="1:12" s="148" customFormat="1" ht="281.25" customHeight="1" x14ac:dyDescent="0.15">
      <c r="A9427" s="593"/>
      <c r="B9427" s="589"/>
      <c r="C9427" s="595"/>
      <c r="D9427" s="596"/>
      <c r="E9427" s="589"/>
      <c r="F9427" s="589"/>
      <c r="G9427" s="589"/>
      <c r="H9427" s="591" t="s">
        <v>1892</v>
      </c>
      <c r="I9427" s="591"/>
      <c r="J9427" s="164" t="s">
        <v>1891</v>
      </c>
      <c r="K9427" s="164" t="s">
        <v>0</v>
      </c>
      <c r="L9427" s="165">
        <v>361</v>
      </c>
    </row>
    <row r="9428" spans="1:12" s="148" customFormat="1" ht="24" customHeight="1" x14ac:dyDescent="0.15">
      <c r="A9428" s="593"/>
      <c r="B9428" s="161" t="s">
        <v>29</v>
      </c>
      <c r="C9428" s="162" t="s">
        <v>30</v>
      </c>
      <c r="D9428" s="162" t="s">
        <v>1893</v>
      </c>
      <c r="E9428" s="162" t="s">
        <v>1894</v>
      </c>
      <c r="F9428" s="592"/>
      <c r="G9428" s="592"/>
      <c r="H9428" s="591" t="s">
        <v>1895</v>
      </c>
      <c r="I9428" s="591"/>
      <c r="J9428" s="589" t="s">
        <v>1891</v>
      </c>
      <c r="K9428" s="589" t="s">
        <v>0</v>
      </c>
      <c r="L9428" s="590">
        <v>110</v>
      </c>
    </row>
    <row r="9429" spans="1:12" s="148" customFormat="1" ht="24" customHeight="1" x14ac:dyDescent="0.15">
      <c r="A9429" s="593"/>
      <c r="B9429" s="164" t="s">
        <v>2052</v>
      </c>
      <c r="C9429" s="164" t="s">
        <v>1979</v>
      </c>
      <c r="D9429" s="166">
        <v>43173</v>
      </c>
      <c r="E9429" s="164" t="s">
        <v>6854</v>
      </c>
      <c r="F9429" s="592"/>
      <c r="G9429" s="592"/>
      <c r="H9429" s="591"/>
      <c r="I9429" s="591"/>
      <c r="J9429" s="589"/>
      <c r="K9429" s="589"/>
      <c r="L9429" s="590"/>
    </row>
    <row r="9430" spans="1:12" s="148" customFormat="1" ht="24" customHeight="1" x14ac:dyDescent="0.15">
      <c r="A9430" s="593">
        <v>1791</v>
      </c>
      <c r="B9430" s="161" t="s">
        <v>20</v>
      </c>
      <c r="C9430" s="162" t="s">
        <v>21</v>
      </c>
      <c r="D9430" s="162" t="s">
        <v>1884</v>
      </c>
      <c r="E9430" s="162" t="s">
        <v>1885</v>
      </c>
      <c r="F9430" s="594" t="s">
        <v>14</v>
      </c>
      <c r="G9430" s="594"/>
      <c r="H9430" s="592"/>
      <c r="I9430" s="592"/>
      <c r="J9430" s="592"/>
      <c r="K9430" s="592"/>
      <c r="L9430" s="592"/>
    </row>
    <row r="9431" spans="1:12" s="148" customFormat="1" ht="26.25" customHeight="1" x14ac:dyDescent="0.15">
      <c r="A9431" s="593"/>
      <c r="B9431" s="589" t="s">
        <v>6847</v>
      </c>
      <c r="C9431" s="595" t="s">
        <v>6855</v>
      </c>
      <c r="D9431" s="596">
        <v>43177</v>
      </c>
      <c r="E9431" s="589" t="s">
        <v>2064</v>
      </c>
      <c r="F9431" s="589" t="s">
        <v>2065</v>
      </c>
      <c r="G9431" s="589"/>
      <c r="H9431" s="591" t="s">
        <v>1890</v>
      </c>
      <c r="I9431" s="591"/>
      <c r="J9431" s="164" t="s">
        <v>1891</v>
      </c>
      <c r="K9431" s="164" t="s">
        <v>0</v>
      </c>
      <c r="L9431" s="165">
        <v>207</v>
      </c>
    </row>
    <row r="9432" spans="1:12" s="148" customFormat="1" ht="408.95" customHeight="1" x14ac:dyDescent="0.15">
      <c r="A9432" s="593"/>
      <c r="B9432" s="589"/>
      <c r="C9432" s="595"/>
      <c r="D9432" s="596"/>
      <c r="E9432" s="589"/>
      <c r="F9432" s="589"/>
      <c r="G9432" s="589"/>
      <c r="H9432" s="591" t="s">
        <v>1892</v>
      </c>
      <c r="I9432" s="591"/>
      <c r="J9432" s="589" t="s">
        <v>1891</v>
      </c>
      <c r="K9432" s="589" t="s">
        <v>0</v>
      </c>
      <c r="L9432" s="590">
        <v>138</v>
      </c>
    </row>
    <row r="9433" spans="1:12" s="148" customFormat="1" ht="197.85" customHeight="1" x14ac:dyDescent="0.15">
      <c r="A9433" s="593"/>
      <c r="B9433" s="589"/>
      <c r="C9433" s="595"/>
      <c r="D9433" s="596"/>
      <c r="E9433" s="589"/>
      <c r="F9433" s="589"/>
      <c r="G9433" s="589"/>
      <c r="H9433" s="591"/>
      <c r="I9433" s="591"/>
      <c r="J9433" s="589"/>
      <c r="K9433" s="589"/>
      <c r="L9433" s="590"/>
    </row>
    <row r="9434" spans="1:12" s="148" customFormat="1" ht="24" customHeight="1" x14ac:dyDescent="0.15">
      <c r="A9434" s="593"/>
      <c r="B9434" s="161" t="s">
        <v>29</v>
      </c>
      <c r="C9434" s="162" t="s">
        <v>30</v>
      </c>
      <c r="D9434" s="162" t="s">
        <v>1893</v>
      </c>
      <c r="E9434" s="162" t="s">
        <v>1894</v>
      </c>
      <c r="F9434" s="592"/>
      <c r="G9434" s="592"/>
      <c r="H9434" s="591" t="s">
        <v>1895</v>
      </c>
      <c r="I9434" s="591"/>
      <c r="J9434" s="589" t="s">
        <v>1891</v>
      </c>
      <c r="K9434" s="589" t="s">
        <v>0</v>
      </c>
      <c r="L9434" s="590">
        <v>110</v>
      </c>
    </row>
    <row r="9435" spans="1:12" s="148" customFormat="1" ht="24" customHeight="1" x14ac:dyDescent="0.15">
      <c r="A9435" s="593"/>
      <c r="B9435" s="164" t="s">
        <v>2052</v>
      </c>
      <c r="C9435" s="164" t="s">
        <v>2065</v>
      </c>
      <c r="D9435" s="166">
        <v>43178</v>
      </c>
      <c r="E9435" s="164" t="s">
        <v>5910</v>
      </c>
      <c r="F9435" s="592"/>
      <c r="G9435" s="592"/>
      <c r="H9435" s="591"/>
      <c r="I9435" s="591"/>
      <c r="J9435" s="589"/>
      <c r="K9435" s="589"/>
      <c r="L9435" s="590"/>
    </row>
    <row r="9436" spans="1:12" s="148" customFormat="1" ht="24" customHeight="1" x14ac:dyDescent="0.15">
      <c r="A9436" s="593">
        <v>1792</v>
      </c>
      <c r="B9436" s="161" t="s">
        <v>20</v>
      </c>
      <c r="C9436" s="162" t="s">
        <v>21</v>
      </c>
      <c r="D9436" s="162" t="s">
        <v>1884</v>
      </c>
      <c r="E9436" s="162" t="s">
        <v>1885</v>
      </c>
      <c r="F9436" s="594" t="s">
        <v>14</v>
      </c>
      <c r="G9436" s="594"/>
      <c r="H9436" s="592"/>
      <c r="I9436" s="592"/>
      <c r="J9436" s="592"/>
      <c r="K9436" s="592"/>
      <c r="L9436" s="592"/>
    </row>
    <row r="9437" spans="1:12" s="148" customFormat="1" ht="26.25" customHeight="1" x14ac:dyDescent="0.15">
      <c r="A9437" s="593"/>
      <c r="B9437" s="589" t="s">
        <v>6856</v>
      </c>
      <c r="C9437" s="595" t="s">
        <v>6857</v>
      </c>
      <c r="D9437" s="596">
        <v>43152</v>
      </c>
      <c r="E9437" s="589" t="s">
        <v>3734</v>
      </c>
      <c r="F9437" s="589" t="s">
        <v>3735</v>
      </c>
      <c r="G9437" s="589"/>
      <c r="H9437" s="591" t="s">
        <v>1890</v>
      </c>
      <c r="I9437" s="591"/>
      <c r="J9437" s="164" t="s">
        <v>1891</v>
      </c>
      <c r="K9437" s="164" t="s">
        <v>0</v>
      </c>
      <c r="L9437" s="165">
        <v>271.60000000000002</v>
      </c>
    </row>
    <row r="9438" spans="1:12" s="148" customFormat="1" ht="386.25" customHeight="1" x14ac:dyDescent="0.15">
      <c r="A9438" s="593"/>
      <c r="B9438" s="589"/>
      <c r="C9438" s="595"/>
      <c r="D9438" s="596"/>
      <c r="E9438" s="589"/>
      <c r="F9438" s="589"/>
      <c r="G9438" s="589"/>
      <c r="H9438" s="591" t="s">
        <v>1892</v>
      </c>
      <c r="I9438" s="591"/>
      <c r="J9438" s="164" t="s">
        <v>1891</v>
      </c>
      <c r="K9438" s="164" t="s">
        <v>0</v>
      </c>
      <c r="L9438" s="165">
        <v>475.3</v>
      </c>
    </row>
    <row r="9439" spans="1:12" s="148" customFormat="1" ht="24" customHeight="1" x14ac:dyDescent="0.15">
      <c r="A9439" s="593"/>
      <c r="B9439" s="161" t="s">
        <v>29</v>
      </c>
      <c r="C9439" s="162" t="s">
        <v>30</v>
      </c>
      <c r="D9439" s="162" t="s">
        <v>1893</v>
      </c>
      <c r="E9439" s="162" t="s">
        <v>1894</v>
      </c>
      <c r="F9439" s="592"/>
      <c r="G9439" s="592"/>
      <c r="H9439" s="591" t="s">
        <v>1895</v>
      </c>
      <c r="I9439" s="591"/>
      <c r="J9439" s="589" t="s">
        <v>1891</v>
      </c>
      <c r="K9439" s="589" t="s">
        <v>1891</v>
      </c>
      <c r="L9439" s="590">
        <v>0</v>
      </c>
    </row>
    <row r="9440" spans="1:12" s="148" customFormat="1" ht="24" customHeight="1" x14ac:dyDescent="0.15">
      <c r="A9440" s="593"/>
      <c r="B9440" s="164" t="s">
        <v>1896</v>
      </c>
      <c r="C9440" s="164" t="s">
        <v>3735</v>
      </c>
      <c r="D9440" s="166">
        <v>43154</v>
      </c>
      <c r="E9440" s="164" t="s">
        <v>5599</v>
      </c>
      <c r="F9440" s="592"/>
      <c r="G9440" s="592"/>
      <c r="H9440" s="591"/>
      <c r="I9440" s="591"/>
      <c r="J9440" s="589"/>
      <c r="K9440" s="589"/>
      <c r="L9440" s="590"/>
    </row>
    <row r="9441" spans="1:12" s="148" customFormat="1" ht="24" customHeight="1" x14ac:dyDescent="0.15">
      <c r="A9441" s="593">
        <v>1793</v>
      </c>
      <c r="B9441" s="161" t="s">
        <v>20</v>
      </c>
      <c r="C9441" s="162" t="s">
        <v>21</v>
      </c>
      <c r="D9441" s="162" t="s">
        <v>1884</v>
      </c>
      <c r="E9441" s="162" t="s">
        <v>1885</v>
      </c>
      <c r="F9441" s="594" t="s">
        <v>14</v>
      </c>
      <c r="G9441" s="594"/>
      <c r="H9441" s="592"/>
      <c r="I9441" s="592"/>
      <c r="J9441" s="592"/>
      <c r="K9441" s="592"/>
      <c r="L9441" s="592"/>
    </row>
    <row r="9442" spans="1:12" s="148" customFormat="1" ht="26.25" customHeight="1" x14ac:dyDescent="0.15">
      <c r="A9442" s="593"/>
      <c r="B9442" s="589" t="s">
        <v>6858</v>
      </c>
      <c r="C9442" s="595" t="s">
        <v>6859</v>
      </c>
      <c r="D9442" s="596">
        <v>43022</v>
      </c>
      <c r="E9442" s="589" t="s">
        <v>2200</v>
      </c>
      <c r="F9442" s="589" t="s">
        <v>2203</v>
      </c>
      <c r="G9442" s="589"/>
      <c r="H9442" s="591" t="s">
        <v>1890</v>
      </c>
      <c r="I9442" s="591"/>
      <c r="J9442" s="164" t="s">
        <v>1891</v>
      </c>
      <c r="K9442" s="164" t="s">
        <v>0</v>
      </c>
      <c r="L9442" s="165">
        <v>621</v>
      </c>
    </row>
    <row r="9443" spans="1:12" s="148" customFormat="1" ht="155.25" customHeight="1" x14ac:dyDescent="0.15">
      <c r="A9443" s="593"/>
      <c r="B9443" s="589"/>
      <c r="C9443" s="595"/>
      <c r="D9443" s="596"/>
      <c r="E9443" s="589"/>
      <c r="F9443" s="589"/>
      <c r="G9443" s="589"/>
      <c r="H9443" s="591" t="s">
        <v>1892</v>
      </c>
      <c r="I9443" s="591"/>
      <c r="J9443" s="164" t="s">
        <v>1891</v>
      </c>
      <c r="K9443" s="164" t="s">
        <v>0</v>
      </c>
      <c r="L9443" s="165">
        <v>1189.05</v>
      </c>
    </row>
    <row r="9444" spans="1:12" s="148" customFormat="1" ht="24" customHeight="1" x14ac:dyDescent="0.15">
      <c r="A9444" s="593"/>
      <c r="B9444" s="161" t="s">
        <v>29</v>
      </c>
      <c r="C9444" s="162" t="s">
        <v>30</v>
      </c>
      <c r="D9444" s="162" t="s">
        <v>1893</v>
      </c>
      <c r="E9444" s="162" t="s">
        <v>1894</v>
      </c>
      <c r="F9444" s="592"/>
      <c r="G9444" s="592"/>
      <c r="H9444" s="591" t="s">
        <v>1895</v>
      </c>
      <c r="I9444" s="591"/>
      <c r="J9444" s="589" t="s">
        <v>1891</v>
      </c>
      <c r="K9444" s="589" t="s">
        <v>0</v>
      </c>
      <c r="L9444" s="590">
        <v>50</v>
      </c>
    </row>
    <row r="9445" spans="1:12" s="148" customFormat="1" ht="34.5" customHeight="1" x14ac:dyDescent="0.15">
      <c r="A9445" s="593"/>
      <c r="B9445" s="164" t="s">
        <v>2388</v>
      </c>
      <c r="C9445" s="164" t="s">
        <v>2203</v>
      </c>
      <c r="D9445" s="166">
        <v>43029</v>
      </c>
      <c r="E9445" s="164" t="s">
        <v>4552</v>
      </c>
      <c r="F9445" s="592"/>
      <c r="G9445" s="592"/>
      <c r="H9445" s="591"/>
      <c r="I9445" s="591"/>
      <c r="J9445" s="589"/>
      <c r="K9445" s="589"/>
      <c r="L9445" s="590"/>
    </row>
    <row r="9446" spans="1:12" s="148" customFormat="1" ht="24" customHeight="1" x14ac:dyDescent="0.15">
      <c r="A9446" s="593">
        <v>1794</v>
      </c>
      <c r="B9446" s="161" t="s">
        <v>20</v>
      </c>
      <c r="C9446" s="162" t="s">
        <v>21</v>
      </c>
      <c r="D9446" s="162" t="s">
        <v>1884</v>
      </c>
      <c r="E9446" s="162" t="s">
        <v>1885</v>
      </c>
      <c r="F9446" s="594" t="s">
        <v>14</v>
      </c>
      <c r="G9446" s="594"/>
      <c r="H9446" s="592"/>
      <c r="I9446" s="592"/>
      <c r="J9446" s="592"/>
      <c r="K9446" s="592"/>
      <c r="L9446" s="592"/>
    </row>
    <row r="9447" spans="1:12" s="148" customFormat="1" ht="26.25" customHeight="1" x14ac:dyDescent="0.15">
      <c r="A9447" s="593"/>
      <c r="B9447" s="589" t="s">
        <v>6858</v>
      </c>
      <c r="C9447" s="595" t="s">
        <v>6859</v>
      </c>
      <c r="D9447" s="596">
        <v>43022</v>
      </c>
      <c r="E9447" s="589" t="s">
        <v>2200</v>
      </c>
      <c r="F9447" s="589" t="s">
        <v>3648</v>
      </c>
      <c r="G9447" s="589"/>
      <c r="H9447" s="591" t="s">
        <v>1890</v>
      </c>
      <c r="I9447" s="591"/>
      <c r="J9447" s="164" t="s">
        <v>1891</v>
      </c>
      <c r="K9447" s="164" t="s">
        <v>0</v>
      </c>
      <c r="L9447" s="165">
        <v>1005</v>
      </c>
    </row>
    <row r="9448" spans="1:12" s="148" customFormat="1" ht="155.25" customHeight="1" x14ac:dyDescent="0.15">
      <c r="A9448" s="593"/>
      <c r="B9448" s="589"/>
      <c r="C9448" s="595"/>
      <c r="D9448" s="596"/>
      <c r="E9448" s="589"/>
      <c r="F9448" s="589"/>
      <c r="G9448" s="589"/>
      <c r="H9448" s="591" t="s">
        <v>1892</v>
      </c>
      <c r="I9448" s="591"/>
      <c r="J9448" s="164" t="s">
        <v>1891</v>
      </c>
      <c r="K9448" s="164" t="s">
        <v>0</v>
      </c>
      <c r="L9448" s="165">
        <v>388.41</v>
      </c>
    </row>
    <row r="9449" spans="1:12" s="148" customFormat="1" ht="24" customHeight="1" x14ac:dyDescent="0.15">
      <c r="A9449" s="593"/>
      <c r="B9449" s="161" t="s">
        <v>29</v>
      </c>
      <c r="C9449" s="162" t="s">
        <v>30</v>
      </c>
      <c r="D9449" s="162" t="s">
        <v>1893</v>
      </c>
      <c r="E9449" s="162" t="s">
        <v>1894</v>
      </c>
      <c r="F9449" s="592"/>
      <c r="G9449" s="592"/>
      <c r="H9449" s="591" t="s">
        <v>1895</v>
      </c>
      <c r="I9449" s="591"/>
      <c r="J9449" s="589" t="s">
        <v>1891</v>
      </c>
      <c r="K9449" s="589" t="s">
        <v>0</v>
      </c>
      <c r="L9449" s="590">
        <v>80</v>
      </c>
    </row>
    <row r="9450" spans="1:12" s="148" customFormat="1" ht="34.5" customHeight="1" x14ac:dyDescent="0.15">
      <c r="A9450" s="593"/>
      <c r="B9450" s="164" t="s">
        <v>2388</v>
      </c>
      <c r="C9450" s="164" t="s">
        <v>3648</v>
      </c>
      <c r="D9450" s="166">
        <v>43029</v>
      </c>
      <c r="E9450" s="164" t="s">
        <v>4552</v>
      </c>
      <c r="F9450" s="592"/>
      <c r="G9450" s="592"/>
      <c r="H9450" s="591"/>
      <c r="I9450" s="591"/>
      <c r="J9450" s="589"/>
      <c r="K9450" s="589"/>
      <c r="L9450" s="590"/>
    </row>
    <row r="9451" spans="1:12" s="148" customFormat="1" ht="24" customHeight="1" x14ac:dyDescent="0.15">
      <c r="A9451" s="593">
        <v>1795</v>
      </c>
      <c r="B9451" s="161" t="s">
        <v>20</v>
      </c>
      <c r="C9451" s="162" t="s">
        <v>21</v>
      </c>
      <c r="D9451" s="162" t="s">
        <v>1884</v>
      </c>
      <c r="E9451" s="162" t="s">
        <v>1885</v>
      </c>
      <c r="F9451" s="594" t="s">
        <v>14</v>
      </c>
      <c r="G9451" s="594"/>
      <c r="H9451" s="592"/>
      <c r="I9451" s="592"/>
      <c r="J9451" s="592"/>
      <c r="K9451" s="592"/>
      <c r="L9451" s="592"/>
    </row>
    <row r="9452" spans="1:12" s="148" customFormat="1" ht="26.25" customHeight="1" x14ac:dyDescent="0.15">
      <c r="A9452" s="593"/>
      <c r="B9452" s="589" t="s">
        <v>6858</v>
      </c>
      <c r="C9452" s="589" t="s">
        <v>6860</v>
      </c>
      <c r="D9452" s="596">
        <v>43039</v>
      </c>
      <c r="E9452" s="589" t="s">
        <v>5123</v>
      </c>
      <c r="F9452" s="589" t="s">
        <v>3153</v>
      </c>
      <c r="G9452" s="589"/>
      <c r="H9452" s="591" t="s">
        <v>1890</v>
      </c>
      <c r="I9452" s="591"/>
      <c r="J9452" s="164" t="s">
        <v>1891</v>
      </c>
      <c r="K9452" s="164" t="s">
        <v>0</v>
      </c>
      <c r="L9452" s="165">
        <v>179</v>
      </c>
    </row>
    <row r="9453" spans="1:12" s="148" customFormat="1" ht="71.25" customHeight="1" x14ac:dyDescent="0.15">
      <c r="A9453" s="593"/>
      <c r="B9453" s="589"/>
      <c r="C9453" s="589"/>
      <c r="D9453" s="596"/>
      <c r="E9453" s="589"/>
      <c r="F9453" s="589"/>
      <c r="G9453" s="589"/>
      <c r="H9453" s="591" t="s">
        <v>1892</v>
      </c>
      <c r="I9453" s="591"/>
      <c r="J9453" s="164" t="s">
        <v>1891</v>
      </c>
      <c r="K9453" s="164" t="s">
        <v>0</v>
      </c>
      <c r="L9453" s="165">
        <v>175.96</v>
      </c>
    </row>
    <row r="9454" spans="1:12" s="148" customFormat="1" ht="24" customHeight="1" x14ac:dyDescent="0.15">
      <c r="A9454" s="593"/>
      <c r="B9454" s="161" t="s">
        <v>29</v>
      </c>
      <c r="C9454" s="162" t="s">
        <v>30</v>
      </c>
      <c r="D9454" s="162" t="s">
        <v>1893</v>
      </c>
      <c r="E9454" s="162" t="s">
        <v>1894</v>
      </c>
      <c r="F9454" s="592"/>
      <c r="G9454" s="592"/>
      <c r="H9454" s="591" t="s">
        <v>1895</v>
      </c>
      <c r="I9454" s="591"/>
      <c r="J9454" s="589" t="s">
        <v>1891</v>
      </c>
      <c r="K9454" s="589" t="s">
        <v>0</v>
      </c>
      <c r="L9454" s="590">
        <v>50</v>
      </c>
    </row>
    <row r="9455" spans="1:12" s="148" customFormat="1" ht="34.5" customHeight="1" x14ac:dyDescent="0.15">
      <c r="A9455" s="593"/>
      <c r="B9455" s="164" t="s">
        <v>2388</v>
      </c>
      <c r="C9455" s="164" t="s">
        <v>3153</v>
      </c>
      <c r="D9455" s="166">
        <v>43040</v>
      </c>
      <c r="E9455" s="164" t="s">
        <v>6861</v>
      </c>
      <c r="F9455" s="592"/>
      <c r="G9455" s="592"/>
      <c r="H9455" s="591"/>
      <c r="I9455" s="591"/>
      <c r="J9455" s="589"/>
      <c r="K9455" s="589"/>
      <c r="L9455" s="590"/>
    </row>
    <row r="9456" spans="1:12" s="148" customFormat="1" ht="24" customHeight="1" x14ac:dyDescent="0.15">
      <c r="A9456" s="593">
        <v>1796</v>
      </c>
      <c r="B9456" s="161" t="s">
        <v>20</v>
      </c>
      <c r="C9456" s="162" t="s">
        <v>21</v>
      </c>
      <c r="D9456" s="162" t="s">
        <v>1884</v>
      </c>
      <c r="E9456" s="162" t="s">
        <v>1885</v>
      </c>
      <c r="F9456" s="594" t="s">
        <v>14</v>
      </c>
      <c r="G9456" s="594"/>
      <c r="H9456" s="592"/>
      <c r="I9456" s="592"/>
      <c r="J9456" s="592"/>
      <c r="K9456" s="592"/>
      <c r="L9456" s="592"/>
    </row>
    <row r="9457" spans="1:12" s="148" customFormat="1" ht="26.25" customHeight="1" x14ac:dyDescent="0.15">
      <c r="A9457" s="593"/>
      <c r="B9457" s="589" t="s">
        <v>6862</v>
      </c>
      <c r="C9457" s="595" t="s">
        <v>6863</v>
      </c>
      <c r="D9457" s="596">
        <v>43022</v>
      </c>
      <c r="E9457" s="589" t="s">
        <v>2200</v>
      </c>
      <c r="F9457" s="589" t="s">
        <v>3723</v>
      </c>
      <c r="G9457" s="589"/>
      <c r="H9457" s="591" t="s">
        <v>1890</v>
      </c>
      <c r="I9457" s="591"/>
      <c r="J9457" s="164" t="s">
        <v>1891</v>
      </c>
      <c r="K9457" s="164" t="s">
        <v>0</v>
      </c>
      <c r="L9457" s="165">
        <v>1368</v>
      </c>
    </row>
    <row r="9458" spans="1:12" s="148" customFormat="1" ht="281.25" customHeight="1" x14ac:dyDescent="0.15">
      <c r="A9458" s="593"/>
      <c r="B9458" s="589"/>
      <c r="C9458" s="595"/>
      <c r="D9458" s="596"/>
      <c r="E9458" s="589"/>
      <c r="F9458" s="589"/>
      <c r="G9458" s="589"/>
      <c r="H9458" s="591" t="s">
        <v>1892</v>
      </c>
      <c r="I9458" s="591"/>
      <c r="J9458" s="164" t="s">
        <v>1891</v>
      </c>
      <c r="K9458" s="164" t="s">
        <v>0</v>
      </c>
      <c r="L9458" s="165">
        <v>1006.86</v>
      </c>
    </row>
    <row r="9459" spans="1:12" s="148" customFormat="1" ht="24" customHeight="1" x14ac:dyDescent="0.15">
      <c r="A9459" s="593"/>
      <c r="B9459" s="161" t="s">
        <v>29</v>
      </c>
      <c r="C9459" s="162" t="s">
        <v>30</v>
      </c>
      <c r="D9459" s="162" t="s">
        <v>1893</v>
      </c>
      <c r="E9459" s="162" t="s">
        <v>1894</v>
      </c>
      <c r="F9459" s="592"/>
      <c r="G9459" s="592"/>
      <c r="H9459" s="591" t="s">
        <v>1895</v>
      </c>
      <c r="I9459" s="591"/>
      <c r="J9459" s="589" t="s">
        <v>1891</v>
      </c>
      <c r="K9459" s="589" t="s">
        <v>0</v>
      </c>
      <c r="L9459" s="590">
        <v>100</v>
      </c>
    </row>
    <row r="9460" spans="1:12" s="148" customFormat="1" ht="24" customHeight="1" x14ac:dyDescent="0.15">
      <c r="A9460" s="593"/>
      <c r="B9460" s="164" t="s">
        <v>2059</v>
      </c>
      <c r="C9460" s="164" t="s">
        <v>3723</v>
      </c>
      <c r="D9460" s="166">
        <v>43027</v>
      </c>
      <c r="E9460" s="164" t="s">
        <v>5008</v>
      </c>
      <c r="F9460" s="592"/>
      <c r="G9460" s="592"/>
      <c r="H9460" s="591"/>
      <c r="I9460" s="591"/>
      <c r="J9460" s="589"/>
      <c r="K9460" s="589"/>
      <c r="L9460" s="590"/>
    </row>
    <row r="9461" spans="1:12" s="148" customFormat="1" ht="24" customHeight="1" x14ac:dyDescent="0.15">
      <c r="A9461" s="593">
        <v>1797</v>
      </c>
      <c r="B9461" s="161" t="s">
        <v>20</v>
      </c>
      <c r="C9461" s="162" t="s">
        <v>21</v>
      </c>
      <c r="D9461" s="162" t="s">
        <v>1884</v>
      </c>
      <c r="E9461" s="162" t="s">
        <v>1885</v>
      </c>
      <c r="F9461" s="594" t="s">
        <v>14</v>
      </c>
      <c r="G9461" s="594"/>
      <c r="H9461" s="592"/>
      <c r="I9461" s="592"/>
      <c r="J9461" s="592"/>
      <c r="K9461" s="592"/>
      <c r="L9461" s="592"/>
    </row>
    <row r="9462" spans="1:12" s="148" customFormat="1" ht="26.25" customHeight="1" x14ac:dyDescent="0.15">
      <c r="A9462" s="593"/>
      <c r="B9462" s="589" t="s">
        <v>6862</v>
      </c>
      <c r="C9462" s="595" t="s">
        <v>6864</v>
      </c>
      <c r="D9462" s="596">
        <v>43055</v>
      </c>
      <c r="E9462" s="589" t="s">
        <v>1996</v>
      </c>
      <c r="F9462" s="589" t="s">
        <v>6865</v>
      </c>
      <c r="G9462" s="589"/>
      <c r="H9462" s="591" t="s">
        <v>1890</v>
      </c>
      <c r="I9462" s="591"/>
      <c r="J9462" s="164" t="s">
        <v>1891</v>
      </c>
      <c r="K9462" s="164" t="s">
        <v>0</v>
      </c>
      <c r="L9462" s="165">
        <v>907</v>
      </c>
    </row>
    <row r="9463" spans="1:12" s="148" customFormat="1" ht="312.75" customHeight="1" x14ac:dyDescent="0.15">
      <c r="A9463" s="593"/>
      <c r="B9463" s="589"/>
      <c r="C9463" s="595"/>
      <c r="D9463" s="596"/>
      <c r="E9463" s="589"/>
      <c r="F9463" s="589"/>
      <c r="G9463" s="589"/>
      <c r="H9463" s="591" t="s">
        <v>1892</v>
      </c>
      <c r="I9463" s="591"/>
      <c r="J9463" s="164" t="s">
        <v>1891</v>
      </c>
      <c r="K9463" s="164" t="s">
        <v>0</v>
      </c>
      <c r="L9463" s="165">
        <v>400</v>
      </c>
    </row>
    <row r="9464" spans="1:12" s="148" customFormat="1" ht="24" customHeight="1" x14ac:dyDescent="0.15">
      <c r="A9464" s="593"/>
      <c r="B9464" s="161" t="s">
        <v>29</v>
      </c>
      <c r="C9464" s="162" t="s">
        <v>30</v>
      </c>
      <c r="D9464" s="162" t="s">
        <v>1893</v>
      </c>
      <c r="E9464" s="162" t="s">
        <v>1894</v>
      </c>
      <c r="F9464" s="592"/>
      <c r="G9464" s="592"/>
      <c r="H9464" s="591" t="s">
        <v>1895</v>
      </c>
      <c r="I9464" s="591"/>
      <c r="J9464" s="589" t="s">
        <v>1891</v>
      </c>
      <c r="K9464" s="589" t="s">
        <v>0</v>
      </c>
      <c r="L9464" s="590">
        <v>125</v>
      </c>
    </row>
    <row r="9465" spans="1:12" s="148" customFormat="1" ht="24" customHeight="1" x14ac:dyDescent="0.15">
      <c r="A9465" s="593"/>
      <c r="B9465" s="164" t="s">
        <v>2059</v>
      </c>
      <c r="C9465" s="164" t="s">
        <v>6865</v>
      </c>
      <c r="D9465" s="166">
        <v>43058</v>
      </c>
      <c r="E9465" s="164" t="s">
        <v>3692</v>
      </c>
      <c r="F9465" s="592"/>
      <c r="G9465" s="592"/>
      <c r="H9465" s="591"/>
      <c r="I9465" s="591"/>
      <c r="J9465" s="589"/>
      <c r="K9465" s="589"/>
      <c r="L9465" s="590"/>
    </row>
    <row r="9466" spans="1:12" s="148" customFormat="1" ht="24" customHeight="1" x14ac:dyDescent="0.15">
      <c r="A9466" s="593">
        <v>1798</v>
      </c>
      <c r="B9466" s="161" t="s">
        <v>20</v>
      </c>
      <c r="C9466" s="162" t="s">
        <v>21</v>
      </c>
      <c r="D9466" s="162" t="s">
        <v>1884</v>
      </c>
      <c r="E9466" s="162" t="s">
        <v>1885</v>
      </c>
      <c r="F9466" s="594" t="s">
        <v>14</v>
      </c>
      <c r="G9466" s="594"/>
      <c r="H9466" s="592"/>
      <c r="I9466" s="592"/>
      <c r="J9466" s="592"/>
      <c r="K9466" s="592"/>
      <c r="L9466" s="592"/>
    </row>
    <row r="9467" spans="1:12" s="148" customFormat="1" ht="26.25" customHeight="1" x14ac:dyDescent="0.15">
      <c r="A9467" s="593"/>
      <c r="B9467" s="589" t="s">
        <v>6866</v>
      </c>
      <c r="C9467" s="595" t="s">
        <v>6867</v>
      </c>
      <c r="D9467" s="596">
        <v>43048</v>
      </c>
      <c r="E9467" s="589" t="s">
        <v>2262</v>
      </c>
      <c r="F9467" s="589" t="s">
        <v>5376</v>
      </c>
      <c r="G9467" s="589"/>
      <c r="H9467" s="591" t="s">
        <v>1890</v>
      </c>
      <c r="I9467" s="591"/>
      <c r="J9467" s="164" t="s">
        <v>1891</v>
      </c>
      <c r="K9467" s="164" t="s">
        <v>0</v>
      </c>
      <c r="L9467" s="165">
        <v>677.99</v>
      </c>
    </row>
    <row r="9468" spans="1:12" s="148" customFormat="1" ht="165.75" customHeight="1" x14ac:dyDescent="0.15">
      <c r="A9468" s="593"/>
      <c r="B9468" s="589"/>
      <c r="C9468" s="595"/>
      <c r="D9468" s="596"/>
      <c r="E9468" s="589"/>
      <c r="F9468" s="589"/>
      <c r="G9468" s="589"/>
      <c r="H9468" s="591" t="s">
        <v>1892</v>
      </c>
      <c r="I9468" s="591"/>
      <c r="J9468" s="164" t="s">
        <v>1891</v>
      </c>
      <c r="K9468" s="164" t="s">
        <v>0</v>
      </c>
      <c r="L9468" s="165">
        <v>311</v>
      </c>
    </row>
    <row r="9469" spans="1:12" s="148" customFormat="1" ht="24" customHeight="1" x14ac:dyDescent="0.15">
      <c r="A9469" s="593"/>
      <c r="B9469" s="161" t="s">
        <v>29</v>
      </c>
      <c r="C9469" s="162" t="s">
        <v>30</v>
      </c>
      <c r="D9469" s="162" t="s">
        <v>1893</v>
      </c>
      <c r="E9469" s="162" t="s">
        <v>1894</v>
      </c>
      <c r="F9469" s="592"/>
      <c r="G9469" s="592"/>
      <c r="H9469" s="591" t="s">
        <v>1895</v>
      </c>
      <c r="I9469" s="591"/>
      <c r="J9469" s="589" t="s">
        <v>1891</v>
      </c>
      <c r="K9469" s="589" t="s">
        <v>0</v>
      </c>
      <c r="L9469" s="590">
        <v>450</v>
      </c>
    </row>
    <row r="9470" spans="1:12" s="148" customFormat="1" ht="34.5" customHeight="1" x14ac:dyDescent="0.15">
      <c r="A9470" s="593"/>
      <c r="B9470" s="164" t="s">
        <v>6868</v>
      </c>
      <c r="C9470" s="164" t="s">
        <v>5376</v>
      </c>
      <c r="D9470" s="166">
        <v>43051</v>
      </c>
      <c r="E9470" s="164" t="s">
        <v>5377</v>
      </c>
      <c r="F9470" s="592"/>
      <c r="G9470" s="592"/>
      <c r="H9470" s="591"/>
      <c r="I9470" s="591"/>
      <c r="J9470" s="589"/>
      <c r="K9470" s="589"/>
      <c r="L9470" s="590"/>
    </row>
    <row r="9471" spans="1:12" s="148" customFormat="1" ht="24" customHeight="1" x14ac:dyDescent="0.15">
      <c r="A9471" s="593">
        <v>1799</v>
      </c>
      <c r="B9471" s="161" t="s">
        <v>20</v>
      </c>
      <c r="C9471" s="162" t="s">
        <v>21</v>
      </c>
      <c r="D9471" s="162" t="s">
        <v>1884</v>
      </c>
      <c r="E9471" s="162" t="s">
        <v>1885</v>
      </c>
      <c r="F9471" s="594" t="s">
        <v>14</v>
      </c>
      <c r="G9471" s="594"/>
      <c r="H9471" s="592"/>
      <c r="I9471" s="592"/>
      <c r="J9471" s="592"/>
      <c r="K9471" s="592"/>
      <c r="L9471" s="592"/>
    </row>
    <row r="9472" spans="1:12" s="148" customFormat="1" ht="26.25" customHeight="1" x14ac:dyDescent="0.15">
      <c r="A9472" s="593"/>
      <c r="B9472" s="589" t="s">
        <v>6869</v>
      </c>
      <c r="C9472" s="595" t="s">
        <v>6870</v>
      </c>
      <c r="D9472" s="596">
        <v>43109</v>
      </c>
      <c r="E9472" s="589" t="s">
        <v>1899</v>
      </c>
      <c r="F9472" s="589" t="s">
        <v>4098</v>
      </c>
      <c r="G9472" s="589"/>
      <c r="H9472" s="591" t="s">
        <v>1890</v>
      </c>
      <c r="I9472" s="591"/>
      <c r="J9472" s="164" t="s">
        <v>1891</v>
      </c>
      <c r="K9472" s="164" t="s">
        <v>0</v>
      </c>
      <c r="L9472" s="165">
        <v>295.95</v>
      </c>
    </row>
    <row r="9473" spans="1:12" s="148" customFormat="1" ht="123.75" customHeight="1" x14ac:dyDescent="0.15">
      <c r="A9473" s="593"/>
      <c r="B9473" s="589"/>
      <c r="C9473" s="595"/>
      <c r="D9473" s="596"/>
      <c r="E9473" s="589"/>
      <c r="F9473" s="589"/>
      <c r="G9473" s="589"/>
      <c r="H9473" s="591" t="s">
        <v>1892</v>
      </c>
      <c r="I9473" s="591"/>
      <c r="J9473" s="164" t="s">
        <v>1891</v>
      </c>
      <c r="K9473" s="164" t="s">
        <v>0</v>
      </c>
      <c r="L9473" s="165">
        <v>396.95</v>
      </c>
    </row>
    <row r="9474" spans="1:12" s="148" customFormat="1" ht="24" customHeight="1" x14ac:dyDescent="0.15">
      <c r="A9474" s="593"/>
      <c r="B9474" s="161" t="s">
        <v>29</v>
      </c>
      <c r="C9474" s="162" t="s">
        <v>30</v>
      </c>
      <c r="D9474" s="162" t="s">
        <v>1893</v>
      </c>
      <c r="E9474" s="162" t="s">
        <v>1894</v>
      </c>
      <c r="F9474" s="592"/>
      <c r="G9474" s="592"/>
      <c r="H9474" s="591" t="s">
        <v>1895</v>
      </c>
      <c r="I9474" s="591"/>
      <c r="J9474" s="589" t="s">
        <v>1891</v>
      </c>
      <c r="K9474" s="589" t="s">
        <v>0</v>
      </c>
      <c r="L9474" s="590">
        <v>699</v>
      </c>
    </row>
    <row r="9475" spans="1:12" s="148" customFormat="1" ht="24" customHeight="1" x14ac:dyDescent="0.15">
      <c r="A9475" s="593"/>
      <c r="B9475" s="164" t="s">
        <v>1962</v>
      </c>
      <c r="C9475" s="164" t="s">
        <v>4098</v>
      </c>
      <c r="D9475" s="166">
        <v>43111</v>
      </c>
      <c r="E9475" s="164" t="s">
        <v>6407</v>
      </c>
      <c r="F9475" s="592"/>
      <c r="G9475" s="592"/>
      <c r="H9475" s="591"/>
      <c r="I9475" s="591"/>
      <c r="J9475" s="589"/>
      <c r="K9475" s="589"/>
      <c r="L9475" s="590"/>
    </row>
    <row r="9476" spans="1:12" s="148" customFormat="1" ht="24" customHeight="1" x14ac:dyDescent="0.15">
      <c r="A9476" s="593">
        <v>1800</v>
      </c>
      <c r="B9476" s="161" t="s">
        <v>20</v>
      </c>
      <c r="C9476" s="162" t="s">
        <v>21</v>
      </c>
      <c r="D9476" s="162" t="s">
        <v>1884</v>
      </c>
      <c r="E9476" s="162" t="s">
        <v>1885</v>
      </c>
      <c r="F9476" s="594" t="s">
        <v>14</v>
      </c>
      <c r="G9476" s="594"/>
      <c r="H9476" s="592"/>
      <c r="I9476" s="592"/>
      <c r="J9476" s="592"/>
      <c r="K9476" s="592"/>
      <c r="L9476" s="592"/>
    </row>
    <row r="9477" spans="1:12" s="148" customFormat="1" ht="26.25" customHeight="1" x14ac:dyDescent="0.15">
      <c r="A9477" s="593"/>
      <c r="B9477" s="589" t="s">
        <v>6871</v>
      </c>
      <c r="C9477" s="595" t="s">
        <v>6872</v>
      </c>
      <c r="D9477" s="596">
        <v>43041</v>
      </c>
      <c r="E9477" s="589" t="s">
        <v>2832</v>
      </c>
      <c r="F9477" s="589" t="s">
        <v>3661</v>
      </c>
      <c r="G9477" s="589"/>
      <c r="H9477" s="591" t="s">
        <v>1890</v>
      </c>
      <c r="I9477" s="591"/>
      <c r="J9477" s="164" t="s">
        <v>1891</v>
      </c>
      <c r="K9477" s="164" t="s">
        <v>0</v>
      </c>
      <c r="L9477" s="165">
        <v>301.83</v>
      </c>
    </row>
    <row r="9478" spans="1:12" s="148" customFormat="1" ht="408.95" customHeight="1" x14ac:dyDescent="0.15">
      <c r="A9478" s="593"/>
      <c r="B9478" s="589"/>
      <c r="C9478" s="595"/>
      <c r="D9478" s="596"/>
      <c r="E9478" s="589"/>
      <c r="F9478" s="589"/>
      <c r="G9478" s="589"/>
      <c r="H9478" s="591" t="s">
        <v>1892</v>
      </c>
      <c r="I9478" s="591"/>
      <c r="J9478" s="589" t="s">
        <v>1891</v>
      </c>
      <c r="K9478" s="589" t="s">
        <v>0</v>
      </c>
      <c r="L9478" s="590">
        <v>193.05</v>
      </c>
    </row>
    <row r="9479" spans="1:12" s="148" customFormat="1" ht="408.95" customHeight="1" x14ac:dyDescent="0.15">
      <c r="A9479" s="593"/>
      <c r="B9479" s="589"/>
      <c r="C9479" s="595"/>
      <c r="D9479" s="596"/>
      <c r="E9479" s="589"/>
      <c r="F9479" s="589"/>
      <c r="G9479" s="589"/>
      <c r="H9479" s="591"/>
      <c r="I9479" s="591"/>
      <c r="J9479" s="589"/>
      <c r="K9479" s="589"/>
      <c r="L9479" s="590"/>
    </row>
    <row r="9480" spans="1:12" s="148" customFormat="1" ht="51.2" customHeight="1" x14ac:dyDescent="0.15">
      <c r="A9480" s="593"/>
      <c r="B9480" s="589"/>
      <c r="C9480" s="595"/>
      <c r="D9480" s="596"/>
      <c r="E9480" s="589"/>
      <c r="F9480" s="589"/>
      <c r="G9480" s="589"/>
      <c r="H9480" s="591"/>
      <c r="I9480" s="591"/>
      <c r="J9480" s="589"/>
      <c r="K9480" s="589"/>
      <c r="L9480" s="590"/>
    </row>
    <row r="9481" spans="1:12" s="148" customFormat="1" ht="24" customHeight="1" x14ac:dyDescent="0.15">
      <c r="A9481" s="593"/>
      <c r="B9481" s="161" t="s">
        <v>29</v>
      </c>
      <c r="C9481" s="162" t="s">
        <v>30</v>
      </c>
      <c r="D9481" s="162" t="s">
        <v>1893</v>
      </c>
      <c r="E9481" s="162" t="s">
        <v>1894</v>
      </c>
      <c r="F9481" s="592"/>
      <c r="G9481" s="592"/>
      <c r="H9481" s="591" t="s">
        <v>1895</v>
      </c>
      <c r="I9481" s="591"/>
      <c r="J9481" s="589" t="s">
        <v>1891</v>
      </c>
      <c r="K9481" s="589" t="s">
        <v>0</v>
      </c>
      <c r="L9481" s="590">
        <v>47</v>
      </c>
    </row>
    <row r="9482" spans="1:12" s="148" customFormat="1" ht="24" customHeight="1" x14ac:dyDescent="0.15">
      <c r="A9482" s="593"/>
      <c r="B9482" s="164" t="s">
        <v>1896</v>
      </c>
      <c r="C9482" s="164" t="s">
        <v>3661</v>
      </c>
      <c r="D9482" s="166">
        <v>43042</v>
      </c>
      <c r="E9482" s="164" t="s">
        <v>6233</v>
      </c>
      <c r="F9482" s="592"/>
      <c r="G9482" s="592"/>
      <c r="H9482" s="591"/>
      <c r="I9482" s="591"/>
      <c r="J9482" s="589"/>
      <c r="K9482" s="589"/>
      <c r="L9482" s="590"/>
    </row>
    <row r="9483" spans="1:12" s="148" customFormat="1" ht="24" customHeight="1" x14ac:dyDescent="0.15">
      <c r="A9483" s="593">
        <v>1801</v>
      </c>
      <c r="B9483" s="161" t="s">
        <v>20</v>
      </c>
      <c r="C9483" s="162" t="s">
        <v>21</v>
      </c>
      <c r="D9483" s="162" t="s">
        <v>1884</v>
      </c>
      <c r="E9483" s="162" t="s">
        <v>1885</v>
      </c>
      <c r="F9483" s="594" t="s">
        <v>14</v>
      </c>
      <c r="G9483" s="594"/>
      <c r="H9483" s="592"/>
      <c r="I9483" s="592"/>
      <c r="J9483" s="592"/>
      <c r="K9483" s="592"/>
      <c r="L9483" s="592"/>
    </row>
    <row r="9484" spans="1:12" s="148" customFormat="1" ht="26.25" customHeight="1" x14ac:dyDescent="0.15">
      <c r="A9484" s="593"/>
      <c r="B9484" s="589" t="s">
        <v>6873</v>
      </c>
      <c r="C9484" s="595" t="s">
        <v>6874</v>
      </c>
      <c r="D9484" s="596">
        <v>43041</v>
      </c>
      <c r="E9484" s="589" t="s">
        <v>4201</v>
      </c>
      <c r="F9484" s="589" t="s">
        <v>4202</v>
      </c>
      <c r="G9484" s="589"/>
      <c r="H9484" s="591" t="s">
        <v>1890</v>
      </c>
      <c r="I9484" s="591"/>
      <c r="J9484" s="164" t="s">
        <v>1891</v>
      </c>
      <c r="K9484" s="164" t="s">
        <v>0</v>
      </c>
      <c r="L9484" s="165">
        <v>155</v>
      </c>
    </row>
    <row r="9485" spans="1:12" s="148" customFormat="1" ht="218.25" customHeight="1" x14ac:dyDescent="0.15">
      <c r="A9485" s="593"/>
      <c r="B9485" s="589"/>
      <c r="C9485" s="595"/>
      <c r="D9485" s="596"/>
      <c r="E9485" s="589"/>
      <c r="F9485" s="589"/>
      <c r="G9485" s="589"/>
      <c r="H9485" s="591" t="s">
        <v>1892</v>
      </c>
      <c r="I9485" s="591"/>
      <c r="J9485" s="164" t="s">
        <v>1891</v>
      </c>
      <c r="K9485" s="164" t="s">
        <v>0</v>
      </c>
      <c r="L9485" s="165">
        <v>443.61</v>
      </c>
    </row>
    <row r="9486" spans="1:12" s="148" customFormat="1" ht="24" customHeight="1" x14ac:dyDescent="0.15">
      <c r="A9486" s="593"/>
      <c r="B9486" s="161" t="s">
        <v>29</v>
      </c>
      <c r="C9486" s="162" t="s">
        <v>30</v>
      </c>
      <c r="D9486" s="162" t="s">
        <v>1893</v>
      </c>
      <c r="E9486" s="162" t="s">
        <v>1894</v>
      </c>
      <c r="F9486" s="592"/>
      <c r="G9486" s="592"/>
      <c r="H9486" s="591" t="s">
        <v>1895</v>
      </c>
      <c r="I9486" s="591"/>
      <c r="J9486" s="589" t="s">
        <v>1891</v>
      </c>
      <c r="K9486" s="589" t="s">
        <v>0</v>
      </c>
      <c r="L9486" s="590">
        <v>100</v>
      </c>
    </row>
    <row r="9487" spans="1:12" s="148" customFormat="1" ht="24" customHeight="1" x14ac:dyDescent="0.15">
      <c r="A9487" s="593"/>
      <c r="B9487" s="164" t="s">
        <v>2059</v>
      </c>
      <c r="C9487" s="164" t="s">
        <v>4202</v>
      </c>
      <c r="D9487" s="166">
        <v>43042</v>
      </c>
      <c r="E9487" s="164" t="s">
        <v>6233</v>
      </c>
      <c r="F9487" s="592"/>
      <c r="G9487" s="592"/>
      <c r="H9487" s="591"/>
      <c r="I9487" s="591"/>
      <c r="J9487" s="589"/>
      <c r="K9487" s="589"/>
      <c r="L9487" s="590"/>
    </row>
    <row r="9488" spans="1:12" s="148" customFormat="1" ht="24" customHeight="1" x14ac:dyDescent="0.15">
      <c r="A9488" s="593">
        <v>1802</v>
      </c>
      <c r="B9488" s="161" t="s">
        <v>20</v>
      </c>
      <c r="C9488" s="162" t="s">
        <v>21</v>
      </c>
      <c r="D9488" s="162" t="s">
        <v>1884</v>
      </c>
      <c r="E9488" s="162" t="s">
        <v>1885</v>
      </c>
      <c r="F9488" s="594" t="s">
        <v>14</v>
      </c>
      <c r="G9488" s="594"/>
      <c r="H9488" s="592"/>
      <c r="I9488" s="592"/>
      <c r="J9488" s="592"/>
      <c r="K9488" s="592"/>
      <c r="L9488" s="592"/>
    </row>
    <row r="9489" spans="1:12" s="148" customFormat="1" ht="26.25" customHeight="1" x14ac:dyDescent="0.15">
      <c r="A9489" s="593"/>
      <c r="B9489" s="589" t="s">
        <v>6875</v>
      </c>
      <c r="C9489" s="595" t="s">
        <v>6876</v>
      </c>
      <c r="D9489" s="596">
        <v>43012</v>
      </c>
      <c r="E9489" s="589" t="s">
        <v>3855</v>
      </c>
      <c r="F9489" s="589" t="s">
        <v>4220</v>
      </c>
      <c r="G9489" s="589"/>
      <c r="H9489" s="591" t="s">
        <v>1890</v>
      </c>
      <c r="I9489" s="591"/>
      <c r="J9489" s="164" t="s">
        <v>1891</v>
      </c>
      <c r="K9489" s="164" t="s">
        <v>0</v>
      </c>
      <c r="L9489" s="165">
        <v>299.17</v>
      </c>
    </row>
    <row r="9490" spans="1:12" s="148" customFormat="1" ht="312.75" customHeight="1" x14ac:dyDescent="0.15">
      <c r="A9490" s="593"/>
      <c r="B9490" s="589"/>
      <c r="C9490" s="595"/>
      <c r="D9490" s="596"/>
      <c r="E9490" s="589"/>
      <c r="F9490" s="589"/>
      <c r="G9490" s="589"/>
      <c r="H9490" s="591" t="s">
        <v>1892</v>
      </c>
      <c r="I9490" s="591"/>
      <c r="J9490" s="164" t="s">
        <v>1891</v>
      </c>
      <c r="K9490" s="164" t="s">
        <v>0</v>
      </c>
      <c r="L9490" s="165">
        <v>328.38</v>
      </c>
    </row>
    <row r="9491" spans="1:12" s="148" customFormat="1" ht="24" customHeight="1" x14ac:dyDescent="0.15">
      <c r="A9491" s="593"/>
      <c r="B9491" s="161" t="s">
        <v>29</v>
      </c>
      <c r="C9491" s="162" t="s">
        <v>30</v>
      </c>
      <c r="D9491" s="162" t="s">
        <v>1893</v>
      </c>
      <c r="E9491" s="162" t="s">
        <v>1894</v>
      </c>
      <c r="F9491" s="592"/>
      <c r="G9491" s="592"/>
      <c r="H9491" s="591" t="s">
        <v>1895</v>
      </c>
      <c r="I9491" s="591"/>
      <c r="J9491" s="589" t="s">
        <v>1891</v>
      </c>
      <c r="K9491" s="589" t="s">
        <v>1891</v>
      </c>
      <c r="L9491" s="590">
        <v>0</v>
      </c>
    </row>
    <row r="9492" spans="1:12" s="148" customFormat="1" ht="34.5" customHeight="1" x14ac:dyDescent="0.15">
      <c r="A9492" s="593"/>
      <c r="B9492" s="164" t="s">
        <v>6877</v>
      </c>
      <c r="C9492" s="164" t="s">
        <v>4220</v>
      </c>
      <c r="D9492" s="166">
        <v>43014</v>
      </c>
      <c r="E9492" s="164" t="s">
        <v>3645</v>
      </c>
      <c r="F9492" s="592"/>
      <c r="G9492" s="592"/>
      <c r="H9492" s="591"/>
      <c r="I9492" s="591"/>
      <c r="J9492" s="589"/>
      <c r="K9492" s="589"/>
      <c r="L9492" s="590"/>
    </row>
    <row r="9493" spans="1:12" s="148" customFormat="1" ht="24" customHeight="1" x14ac:dyDescent="0.15">
      <c r="A9493" s="593">
        <v>1803</v>
      </c>
      <c r="B9493" s="161" t="s">
        <v>20</v>
      </c>
      <c r="C9493" s="162" t="s">
        <v>21</v>
      </c>
      <c r="D9493" s="162" t="s">
        <v>1884</v>
      </c>
      <c r="E9493" s="162" t="s">
        <v>1885</v>
      </c>
      <c r="F9493" s="594" t="s">
        <v>14</v>
      </c>
      <c r="G9493" s="594"/>
      <c r="H9493" s="592"/>
      <c r="I9493" s="592"/>
      <c r="J9493" s="592"/>
      <c r="K9493" s="592"/>
      <c r="L9493" s="592"/>
    </row>
    <row r="9494" spans="1:12" s="148" customFormat="1" ht="26.25" customHeight="1" x14ac:dyDescent="0.15">
      <c r="A9494" s="593"/>
      <c r="B9494" s="589" t="s">
        <v>6875</v>
      </c>
      <c r="C9494" s="595" t="s">
        <v>6878</v>
      </c>
      <c r="D9494" s="596">
        <v>43031</v>
      </c>
      <c r="E9494" s="589" t="s">
        <v>2708</v>
      </c>
      <c r="F9494" s="589" t="s">
        <v>3706</v>
      </c>
      <c r="G9494" s="589"/>
      <c r="H9494" s="591" t="s">
        <v>1890</v>
      </c>
      <c r="I9494" s="591"/>
      <c r="J9494" s="164" t="s">
        <v>1891</v>
      </c>
      <c r="K9494" s="164" t="s">
        <v>0</v>
      </c>
      <c r="L9494" s="165">
        <v>705</v>
      </c>
    </row>
    <row r="9495" spans="1:12" s="148" customFormat="1" ht="396.75" customHeight="1" x14ac:dyDescent="0.15">
      <c r="A9495" s="593"/>
      <c r="B9495" s="589"/>
      <c r="C9495" s="595"/>
      <c r="D9495" s="596"/>
      <c r="E9495" s="589"/>
      <c r="F9495" s="589"/>
      <c r="G9495" s="589"/>
      <c r="H9495" s="591" t="s">
        <v>1892</v>
      </c>
      <c r="I9495" s="591"/>
      <c r="J9495" s="164" t="s">
        <v>1891</v>
      </c>
      <c r="K9495" s="164" t="s">
        <v>1891</v>
      </c>
      <c r="L9495" s="165">
        <v>0</v>
      </c>
    </row>
    <row r="9496" spans="1:12" s="148" customFormat="1" ht="24" customHeight="1" x14ac:dyDescent="0.15">
      <c r="A9496" s="593"/>
      <c r="B9496" s="161" t="s">
        <v>29</v>
      </c>
      <c r="C9496" s="162" t="s">
        <v>30</v>
      </c>
      <c r="D9496" s="162" t="s">
        <v>1893</v>
      </c>
      <c r="E9496" s="162" t="s">
        <v>1894</v>
      </c>
      <c r="F9496" s="592"/>
      <c r="G9496" s="592"/>
      <c r="H9496" s="591" t="s">
        <v>1895</v>
      </c>
      <c r="I9496" s="591"/>
      <c r="J9496" s="589" t="s">
        <v>1891</v>
      </c>
      <c r="K9496" s="589" t="s">
        <v>0</v>
      </c>
      <c r="L9496" s="590">
        <v>260.35000000000002</v>
      </c>
    </row>
    <row r="9497" spans="1:12" s="148" customFormat="1" ht="34.5" customHeight="1" x14ac:dyDescent="0.15">
      <c r="A9497" s="593"/>
      <c r="B9497" s="164" t="s">
        <v>6877</v>
      </c>
      <c r="C9497" s="164" t="s">
        <v>3706</v>
      </c>
      <c r="D9497" s="166">
        <v>43035</v>
      </c>
      <c r="E9497" s="164" t="s">
        <v>6879</v>
      </c>
      <c r="F9497" s="592"/>
      <c r="G9497" s="592"/>
      <c r="H9497" s="591"/>
      <c r="I9497" s="591"/>
      <c r="J9497" s="589"/>
      <c r="K9497" s="589"/>
      <c r="L9497" s="590"/>
    </row>
    <row r="9498" spans="1:12" s="148" customFormat="1" ht="24" customHeight="1" x14ac:dyDescent="0.15">
      <c r="A9498" s="593">
        <v>1804</v>
      </c>
      <c r="B9498" s="161" t="s">
        <v>20</v>
      </c>
      <c r="C9498" s="162" t="s">
        <v>21</v>
      </c>
      <c r="D9498" s="162" t="s">
        <v>1884</v>
      </c>
      <c r="E9498" s="162" t="s">
        <v>1885</v>
      </c>
      <c r="F9498" s="594" t="s">
        <v>14</v>
      </c>
      <c r="G9498" s="594"/>
      <c r="H9498" s="592"/>
      <c r="I9498" s="592"/>
      <c r="J9498" s="592"/>
      <c r="K9498" s="592"/>
      <c r="L9498" s="592"/>
    </row>
    <row r="9499" spans="1:12" s="148" customFormat="1" ht="26.25" customHeight="1" x14ac:dyDescent="0.15">
      <c r="A9499" s="593"/>
      <c r="B9499" s="589" t="s">
        <v>6875</v>
      </c>
      <c r="C9499" s="595" t="s">
        <v>6880</v>
      </c>
      <c r="D9499" s="596">
        <v>43040</v>
      </c>
      <c r="E9499" s="589" t="s">
        <v>2262</v>
      </c>
      <c r="F9499" s="589" t="s">
        <v>104</v>
      </c>
      <c r="G9499" s="589"/>
      <c r="H9499" s="591" t="s">
        <v>1890</v>
      </c>
      <c r="I9499" s="591"/>
      <c r="J9499" s="164" t="s">
        <v>1891</v>
      </c>
      <c r="K9499" s="164" t="s">
        <v>1891</v>
      </c>
      <c r="L9499" s="165">
        <v>0</v>
      </c>
    </row>
    <row r="9500" spans="1:12" s="148" customFormat="1" ht="408.95" customHeight="1" x14ac:dyDescent="0.15">
      <c r="A9500" s="593"/>
      <c r="B9500" s="589"/>
      <c r="C9500" s="595"/>
      <c r="D9500" s="596"/>
      <c r="E9500" s="589"/>
      <c r="F9500" s="589"/>
      <c r="G9500" s="589"/>
      <c r="H9500" s="591" t="s">
        <v>1892</v>
      </c>
      <c r="I9500" s="591"/>
      <c r="J9500" s="589" t="s">
        <v>1891</v>
      </c>
      <c r="K9500" s="589" t="s">
        <v>0</v>
      </c>
      <c r="L9500" s="590">
        <v>685.49</v>
      </c>
    </row>
    <row r="9501" spans="1:12" s="148" customFormat="1" ht="8.85" customHeight="1" x14ac:dyDescent="0.15">
      <c r="A9501" s="593"/>
      <c r="B9501" s="589"/>
      <c r="C9501" s="595"/>
      <c r="D9501" s="596"/>
      <c r="E9501" s="589"/>
      <c r="F9501" s="589"/>
      <c r="G9501" s="589"/>
      <c r="H9501" s="591"/>
      <c r="I9501" s="591"/>
      <c r="J9501" s="589"/>
      <c r="K9501" s="589"/>
      <c r="L9501" s="590"/>
    </row>
    <row r="9502" spans="1:12" s="148" customFormat="1" ht="24" customHeight="1" x14ac:dyDescent="0.15">
      <c r="A9502" s="593"/>
      <c r="B9502" s="161" t="s">
        <v>29</v>
      </c>
      <c r="C9502" s="162" t="s">
        <v>30</v>
      </c>
      <c r="D9502" s="162" t="s">
        <v>1893</v>
      </c>
      <c r="E9502" s="162" t="s">
        <v>1894</v>
      </c>
      <c r="F9502" s="592"/>
      <c r="G9502" s="592"/>
      <c r="H9502" s="591" t="s">
        <v>1895</v>
      </c>
      <c r="I9502" s="591"/>
      <c r="J9502" s="589" t="s">
        <v>1891</v>
      </c>
      <c r="K9502" s="589" t="s">
        <v>1891</v>
      </c>
      <c r="L9502" s="590">
        <v>0</v>
      </c>
    </row>
    <row r="9503" spans="1:12" s="148" customFormat="1" ht="34.5" customHeight="1" x14ac:dyDescent="0.15">
      <c r="A9503" s="593"/>
      <c r="B9503" s="164" t="s">
        <v>6877</v>
      </c>
      <c r="C9503" s="164" t="s">
        <v>104</v>
      </c>
      <c r="D9503" s="166">
        <v>43043</v>
      </c>
      <c r="E9503" s="164" t="s">
        <v>6881</v>
      </c>
      <c r="F9503" s="592"/>
      <c r="G9503" s="592"/>
      <c r="H9503" s="591"/>
      <c r="I9503" s="591"/>
      <c r="J9503" s="589"/>
      <c r="K9503" s="589"/>
      <c r="L9503" s="590"/>
    </row>
    <row r="9504" spans="1:12" s="148" customFormat="1" ht="24" customHeight="1" x14ac:dyDescent="0.15">
      <c r="A9504" s="593">
        <v>1805</v>
      </c>
      <c r="B9504" s="161" t="s">
        <v>20</v>
      </c>
      <c r="C9504" s="162" t="s">
        <v>21</v>
      </c>
      <c r="D9504" s="162" t="s">
        <v>1884</v>
      </c>
      <c r="E9504" s="162" t="s">
        <v>1885</v>
      </c>
      <c r="F9504" s="594" t="s">
        <v>14</v>
      </c>
      <c r="G9504" s="594"/>
      <c r="H9504" s="592"/>
      <c r="I9504" s="592"/>
      <c r="J9504" s="592"/>
      <c r="K9504" s="592"/>
      <c r="L9504" s="592"/>
    </row>
    <row r="9505" spans="1:12" s="148" customFormat="1" ht="26.25" customHeight="1" x14ac:dyDescent="0.15">
      <c r="A9505" s="593"/>
      <c r="B9505" s="589" t="s">
        <v>6875</v>
      </c>
      <c r="C9505" s="595" t="s">
        <v>6882</v>
      </c>
      <c r="D9505" s="596">
        <v>43051</v>
      </c>
      <c r="E9505" s="589" t="s">
        <v>3842</v>
      </c>
      <c r="F9505" s="589" t="s">
        <v>6883</v>
      </c>
      <c r="G9505" s="589"/>
      <c r="H9505" s="591" t="s">
        <v>1890</v>
      </c>
      <c r="I9505" s="591"/>
      <c r="J9505" s="164" t="s">
        <v>1891</v>
      </c>
      <c r="K9505" s="164" t="s">
        <v>0</v>
      </c>
      <c r="L9505" s="165">
        <v>458.01</v>
      </c>
    </row>
    <row r="9506" spans="1:12" s="148" customFormat="1" ht="408.95" customHeight="1" x14ac:dyDescent="0.15">
      <c r="A9506" s="593"/>
      <c r="B9506" s="589"/>
      <c r="C9506" s="595"/>
      <c r="D9506" s="596"/>
      <c r="E9506" s="589"/>
      <c r="F9506" s="589"/>
      <c r="G9506" s="589"/>
      <c r="H9506" s="591" t="s">
        <v>1892</v>
      </c>
      <c r="I9506" s="591"/>
      <c r="J9506" s="589" t="s">
        <v>1891</v>
      </c>
      <c r="K9506" s="589" t="s">
        <v>0</v>
      </c>
      <c r="L9506" s="590">
        <v>610.41999999999996</v>
      </c>
    </row>
    <row r="9507" spans="1:12" s="148" customFormat="1" ht="292.35000000000002" customHeight="1" x14ac:dyDescent="0.15">
      <c r="A9507" s="593"/>
      <c r="B9507" s="589"/>
      <c r="C9507" s="595"/>
      <c r="D9507" s="596"/>
      <c r="E9507" s="589"/>
      <c r="F9507" s="589"/>
      <c r="G9507" s="589"/>
      <c r="H9507" s="591"/>
      <c r="I9507" s="591"/>
      <c r="J9507" s="589"/>
      <c r="K9507" s="589"/>
      <c r="L9507" s="590"/>
    </row>
    <row r="9508" spans="1:12" s="148" customFormat="1" ht="24" customHeight="1" x14ac:dyDescent="0.15">
      <c r="A9508" s="593"/>
      <c r="B9508" s="161" t="s">
        <v>29</v>
      </c>
      <c r="C9508" s="162" t="s">
        <v>30</v>
      </c>
      <c r="D9508" s="162" t="s">
        <v>1893</v>
      </c>
      <c r="E9508" s="162" t="s">
        <v>1894</v>
      </c>
      <c r="F9508" s="592"/>
      <c r="G9508" s="592"/>
      <c r="H9508" s="591" t="s">
        <v>1895</v>
      </c>
      <c r="I9508" s="591"/>
      <c r="J9508" s="589" t="s">
        <v>1891</v>
      </c>
      <c r="K9508" s="589" t="s">
        <v>1891</v>
      </c>
      <c r="L9508" s="590">
        <v>0</v>
      </c>
    </row>
    <row r="9509" spans="1:12" s="148" customFormat="1" ht="34.5" customHeight="1" x14ac:dyDescent="0.15">
      <c r="A9509" s="593"/>
      <c r="B9509" s="164" t="s">
        <v>6877</v>
      </c>
      <c r="C9509" s="164" t="s">
        <v>6883</v>
      </c>
      <c r="D9509" s="166">
        <v>43057</v>
      </c>
      <c r="E9509" s="164" t="s">
        <v>2964</v>
      </c>
      <c r="F9509" s="592"/>
      <c r="G9509" s="592"/>
      <c r="H9509" s="591"/>
      <c r="I9509" s="591"/>
      <c r="J9509" s="589"/>
      <c r="K9509" s="589"/>
      <c r="L9509" s="590"/>
    </row>
    <row r="9510" spans="1:12" s="148" customFormat="1" ht="24" customHeight="1" x14ac:dyDescent="0.15">
      <c r="A9510" s="593">
        <v>1806</v>
      </c>
      <c r="B9510" s="161" t="s">
        <v>20</v>
      </c>
      <c r="C9510" s="162" t="s">
        <v>21</v>
      </c>
      <c r="D9510" s="162" t="s">
        <v>1884</v>
      </c>
      <c r="E9510" s="162" t="s">
        <v>1885</v>
      </c>
      <c r="F9510" s="594" t="s">
        <v>14</v>
      </c>
      <c r="G9510" s="594"/>
      <c r="H9510" s="592"/>
      <c r="I9510" s="592"/>
      <c r="J9510" s="592"/>
      <c r="K9510" s="592"/>
      <c r="L9510" s="592"/>
    </row>
    <row r="9511" spans="1:12" s="148" customFormat="1" ht="26.25" customHeight="1" x14ac:dyDescent="0.15">
      <c r="A9511" s="593"/>
      <c r="B9511" s="589" t="s">
        <v>6875</v>
      </c>
      <c r="C9511" s="595" t="s">
        <v>6884</v>
      </c>
      <c r="D9511" s="596">
        <v>43109</v>
      </c>
      <c r="E9511" s="589" t="s">
        <v>3090</v>
      </c>
      <c r="F9511" s="589" t="s">
        <v>6401</v>
      </c>
      <c r="G9511" s="589"/>
      <c r="H9511" s="591" t="s">
        <v>1890</v>
      </c>
      <c r="I9511" s="591"/>
      <c r="J9511" s="164" t="s">
        <v>1891</v>
      </c>
      <c r="K9511" s="164" t="s">
        <v>0</v>
      </c>
      <c r="L9511" s="165">
        <v>299.72000000000003</v>
      </c>
    </row>
    <row r="9512" spans="1:12" s="148" customFormat="1" ht="408.95" customHeight="1" x14ac:dyDescent="0.15">
      <c r="A9512" s="593"/>
      <c r="B9512" s="589"/>
      <c r="C9512" s="595"/>
      <c r="D9512" s="596"/>
      <c r="E9512" s="589"/>
      <c r="F9512" s="589"/>
      <c r="G9512" s="589"/>
      <c r="H9512" s="591" t="s">
        <v>1892</v>
      </c>
      <c r="I9512" s="591"/>
      <c r="J9512" s="589" t="s">
        <v>1891</v>
      </c>
      <c r="K9512" s="589" t="s">
        <v>0</v>
      </c>
      <c r="L9512" s="590">
        <v>175.96</v>
      </c>
    </row>
    <row r="9513" spans="1:12" s="148" customFormat="1" ht="134.85" customHeight="1" x14ac:dyDescent="0.15">
      <c r="A9513" s="593"/>
      <c r="B9513" s="589"/>
      <c r="C9513" s="595"/>
      <c r="D9513" s="596"/>
      <c r="E9513" s="589"/>
      <c r="F9513" s="589"/>
      <c r="G9513" s="589"/>
      <c r="H9513" s="591"/>
      <c r="I9513" s="591"/>
      <c r="J9513" s="589"/>
      <c r="K9513" s="589"/>
      <c r="L9513" s="590"/>
    </row>
    <row r="9514" spans="1:12" s="148" customFormat="1" ht="24" customHeight="1" x14ac:dyDescent="0.15">
      <c r="A9514" s="593"/>
      <c r="B9514" s="161" t="s">
        <v>29</v>
      </c>
      <c r="C9514" s="162" t="s">
        <v>30</v>
      </c>
      <c r="D9514" s="162" t="s">
        <v>1893</v>
      </c>
      <c r="E9514" s="162" t="s">
        <v>1894</v>
      </c>
      <c r="F9514" s="592"/>
      <c r="G9514" s="592"/>
      <c r="H9514" s="591" t="s">
        <v>1895</v>
      </c>
      <c r="I9514" s="591"/>
      <c r="J9514" s="589" t="s">
        <v>1891</v>
      </c>
      <c r="K9514" s="589" t="s">
        <v>1891</v>
      </c>
      <c r="L9514" s="590">
        <v>0</v>
      </c>
    </row>
    <row r="9515" spans="1:12" s="148" customFormat="1" ht="34.5" customHeight="1" x14ac:dyDescent="0.15">
      <c r="A9515" s="593"/>
      <c r="B9515" s="164" t="s">
        <v>6877</v>
      </c>
      <c r="C9515" s="164" t="s">
        <v>6401</v>
      </c>
      <c r="D9515" s="166">
        <v>43111</v>
      </c>
      <c r="E9515" s="164" t="s">
        <v>6407</v>
      </c>
      <c r="F9515" s="592"/>
      <c r="G9515" s="592"/>
      <c r="H9515" s="591"/>
      <c r="I9515" s="591"/>
      <c r="J9515" s="589"/>
      <c r="K9515" s="589"/>
      <c r="L9515" s="590"/>
    </row>
    <row r="9516" spans="1:12" s="148" customFormat="1" ht="24" customHeight="1" x14ac:dyDescent="0.15">
      <c r="A9516" s="593">
        <v>1807</v>
      </c>
      <c r="B9516" s="161" t="s">
        <v>20</v>
      </c>
      <c r="C9516" s="162" t="s">
        <v>21</v>
      </c>
      <c r="D9516" s="162" t="s">
        <v>1884</v>
      </c>
      <c r="E9516" s="162" t="s">
        <v>1885</v>
      </c>
      <c r="F9516" s="594" t="s">
        <v>14</v>
      </c>
      <c r="G9516" s="594"/>
      <c r="H9516" s="592"/>
      <c r="I9516" s="592"/>
      <c r="J9516" s="592"/>
      <c r="K9516" s="592"/>
      <c r="L9516" s="592"/>
    </row>
    <row r="9517" spans="1:12" s="148" customFormat="1" ht="26.25" customHeight="1" x14ac:dyDescent="0.15">
      <c r="A9517" s="593"/>
      <c r="B9517" s="589" t="s">
        <v>6875</v>
      </c>
      <c r="C9517" s="595" t="s">
        <v>6885</v>
      </c>
      <c r="D9517" s="596">
        <v>43128</v>
      </c>
      <c r="E9517" s="589" t="s">
        <v>6886</v>
      </c>
      <c r="F9517" s="589" t="s">
        <v>1038</v>
      </c>
      <c r="G9517" s="589"/>
      <c r="H9517" s="591" t="s">
        <v>1890</v>
      </c>
      <c r="I9517" s="591"/>
      <c r="J9517" s="164" t="s">
        <v>0</v>
      </c>
      <c r="K9517" s="164" t="s">
        <v>1891</v>
      </c>
      <c r="L9517" s="165">
        <v>1552</v>
      </c>
    </row>
    <row r="9518" spans="1:12" s="148" customFormat="1" ht="408.95" customHeight="1" x14ac:dyDescent="0.15">
      <c r="A9518" s="593"/>
      <c r="B9518" s="589"/>
      <c r="C9518" s="595"/>
      <c r="D9518" s="596"/>
      <c r="E9518" s="589"/>
      <c r="F9518" s="589"/>
      <c r="G9518" s="589"/>
      <c r="H9518" s="591" t="s">
        <v>1892</v>
      </c>
      <c r="I9518" s="591"/>
      <c r="J9518" s="589" t="s">
        <v>1891</v>
      </c>
      <c r="K9518" s="589" t="s">
        <v>1891</v>
      </c>
      <c r="L9518" s="590">
        <v>0</v>
      </c>
    </row>
    <row r="9519" spans="1:12" s="148" customFormat="1" ht="313.35000000000002" customHeight="1" x14ac:dyDescent="0.15">
      <c r="A9519" s="593"/>
      <c r="B9519" s="589"/>
      <c r="C9519" s="595"/>
      <c r="D9519" s="596"/>
      <c r="E9519" s="589"/>
      <c r="F9519" s="589"/>
      <c r="G9519" s="589"/>
      <c r="H9519" s="591"/>
      <c r="I9519" s="591"/>
      <c r="J9519" s="589"/>
      <c r="K9519" s="589"/>
      <c r="L9519" s="590"/>
    </row>
    <row r="9520" spans="1:12" s="148" customFormat="1" ht="24" customHeight="1" x14ac:dyDescent="0.15">
      <c r="A9520" s="593"/>
      <c r="B9520" s="161" t="s">
        <v>29</v>
      </c>
      <c r="C9520" s="162" t="s">
        <v>30</v>
      </c>
      <c r="D9520" s="162" t="s">
        <v>1893</v>
      </c>
      <c r="E9520" s="162" t="s">
        <v>1894</v>
      </c>
      <c r="F9520" s="592"/>
      <c r="G9520" s="592"/>
      <c r="H9520" s="591" t="s">
        <v>1895</v>
      </c>
      <c r="I9520" s="591"/>
      <c r="J9520" s="589" t="s">
        <v>1891</v>
      </c>
      <c r="K9520" s="589" t="s">
        <v>1891</v>
      </c>
      <c r="L9520" s="590">
        <v>0</v>
      </c>
    </row>
    <row r="9521" spans="1:12" s="148" customFormat="1" ht="34.5" customHeight="1" x14ac:dyDescent="0.15">
      <c r="A9521" s="593"/>
      <c r="B9521" s="164" t="s">
        <v>6877</v>
      </c>
      <c r="C9521" s="164" t="s">
        <v>1038</v>
      </c>
      <c r="D9521" s="166">
        <v>43133</v>
      </c>
      <c r="E9521" s="164" t="s">
        <v>1966</v>
      </c>
      <c r="F9521" s="592"/>
      <c r="G9521" s="592"/>
      <c r="H9521" s="591"/>
      <c r="I9521" s="591"/>
      <c r="J9521" s="589"/>
      <c r="K9521" s="589"/>
      <c r="L9521" s="590"/>
    </row>
    <row r="9522" spans="1:12" s="148" customFormat="1" ht="24" customHeight="1" x14ac:dyDescent="0.15">
      <c r="A9522" s="593">
        <v>1808</v>
      </c>
      <c r="B9522" s="161" t="s">
        <v>20</v>
      </c>
      <c r="C9522" s="162" t="s">
        <v>21</v>
      </c>
      <c r="D9522" s="162" t="s">
        <v>1884</v>
      </c>
      <c r="E9522" s="162" t="s">
        <v>1885</v>
      </c>
      <c r="F9522" s="594" t="s">
        <v>14</v>
      </c>
      <c r="G9522" s="594"/>
      <c r="H9522" s="592"/>
      <c r="I9522" s="592"/>
      <c r="J9522" s="592"/>
      <c r="K9522" s="592"/>
      <c r="L9522" s="592"/>
    </row>
    <row r="9523" spans="1:12" s="148" customFormat="1" ht="26.25" customHeight="1" x14ac:dyDescent="0.15">
      <c r="A9523" s="593"/>
      <c r="B9523" s="589" t="s">
        <v>6875</v>
      </c>
      <c r="C9523" s="595" t="s">
        <v>6887</v>
      </c>
      <c r="D9523" s="596">
        <v>43156</v>
      </c>
      <c r="E9523" s="589" t="s">
        <v>3923</v>
      </c>
      <c r="F9523" s="589" t="s">
        <v>1038</v>
      </c>
      <c r="G9523" s="589"/>
      <c r="H9523" s="591" t="s">
        <v>1890</v>
      </c>
      <c r="I9523" s="591"/>
      <c r="J9523" s="164" t="s">
        <v>0</v>
      </c>
      <c r="K9523" s="164" t="s">
        <v>1891</v>
      </c>
      <c r="L9523" s="165">
        <v>625.22</v>
      </c>
    </row>
    <row r="9524" spans="1:12" s="148" customFormat="1" ht="408.95" customHeight="1" x14ac:dyDescent="0.15">
      <c r="A9524" s="593"/>
      <c r="B9524" s="589"/>
      <c r="C9524" s="595"/>
      <c r="D9524" s="596"/>
      <c r="E9524" s="589"/>
      <c r="F9524" s="589"/>
      <c r="G9524" s="589"/>
      <c r="H9524" s="591" t="s">
        <v>1892</v>
      </c>
      <c r="I9524" s="591"/>
      <c r="J9524" s="589" t="s">
        <v>0</v>
      </c>
      <c r="K9524" s="589" t="s">
        <v>1891</v>
      </c>
      <c r="L9524" s="590">
        <v>521.1</v>
      </c>
    </row>
    <row r="9525" spans="1:12" s="148" customFormat="1" ht="313.35000000000002" customHeight="1" x14ac:dyDescent="0.15">
      <c r="A9525" s="593"/>
      <c r="B9525" s="589"/>
      <c r="C9525" s="595"/>
      <c r="D9525" s="596"/>
      <c r="E9525" s="589"/>
      <c r="F9525" s="589"/>
      <c r="G9525" s="589"/>
      <c r="H9525" s="591"/>
      <c r="I9525" s="591"/>
      <c r="J9525" s="589"/>
      <c r="K9525" s="589"/>
      <c r="L9525" s="590"/>
    </row>
    <row r="9526" spans="1:12" s="148" customFormat="1" ht="24" customHeight="1" x14ac:dyDescent="0.15">
      <c r="A9526" s="593"/>
      <c r="B9526" s="161" t="s">
        <v>29</v>
      </c>
      <c r="C9526" s="162" t="s">
        <v>30</v>
      </c>
      <c r="D9526" s="162" t="s">
        <v>1893</v>
      </c>
      <c r="E9526" s="162" t="s">
        <v>1894</v>
      </c>
      <c r="F9526" s="592"/>
      <c r="G9526" s="592"/>
      <c r="H9526" s="591" t="s">
        <v>1895</v>
      </c>
      <c r="I9526" s="591"/>
      <c r="J9526" s="589" t="s">
        <v>0</v>
      </c>
      <c r="K9526" s="589" t="s">
        <v>1891</v>
      </c>
      <c r="L9526" s="590">
        <v>181.25</v>
      </c>
    </row>
    <row r="9527" spans="1:12" s="148" customFormat="1" ht="34.5" customHeight="1" x14ac:dyDescent="0.15">
      <c r="A9527" s="593"/>
      <c r="B9527" s="164" t="s">
        <v>6877</v>
      </c>
      <c r="C9527" s="164" t="s">
        <v>1038</v>
      </c>
      <c r="D9527" s="166">
        <v>43159</v>
      </c>
      <c r="E9527" s="164" t="s">
        <v>3470</v>
      </c>
      <c r="F9527" s="592"/>
      <c r="G9527" s="592"/>
      <c r="H9527" s="591"/>
      <c r="I9527" s="591"/>
      <c r="J9527" s="589"/>
      <c r="K9527" s="589"/>
      <c r="L9527" s="590"/>
    </row>
    <row r="9528" spans="1:12" s="148" customFormat="1" ht="24" customHeight="1" x14ac:dyDescent="0.15">
      <c r="A9528" s="593">
        <v>1809</v>
      </c>
      <c r="B9528" s="161" t="s">
        <v>20</v>
      </c>
      <c r="C9528" s="162" t="s">
        <v>21</v>
      </c>
      <c r="D9528" s="162" t="s">
        <v>1884</v>
      </c>
      <c r="E9528" s="162" t="s">
        <v>1885</v>
      </c>
      <c r="F9528" s="594" t="s">
        <v>14</v>
      </c>
      <c r="G9528" s="594"/>
      <c r="H9528" s="592"/>
      <c r="I9528" s="592"/>
      <c r="J9528" s="592"/>
      <c r="K9528" s="592"/>
      <c r="L9528" s="592"/>
    </row>
    <row r="9529" spans="1:12" s="148" customFormat="1" ht="26.25" customHeight="1" x14ac:dyDescent="0.15">
      <c r="A9529" s="593"/>
      <c r="B9529" s="589" t="s">
        <v>6875</v>
      </c>
      <c r="C9529" s="595" t="s">
        <v>6888</v>
      </c>
      <c r="D9529" s="596">
        <v>43181</v>
      </c>
      <c r="E9529" s="589" t="s">
        <v>2888</v>
      </c>
      <c r="F9529" s="589" t="s">
        <v>4356</v>
      </c>
      <c r="G9529" s="589"/>
      <c r="H9529" s="591" t="s">
        <v>1890</v>
      </c>
      <c r="I9529" s="591"/>
      <c r="J9529" s="164" t="s">
        <v>1891</v>
      </c>
      <c r="K9529" s="164" t="s">
        <v>0</v>
      </c>
      <c r="L9529" s="165">
        <v>285</v>
      </c>
    </row>
    <row r="9530" spans="1:12" s="148" customFormat="1" ht="375.75" customHeight="1" x14ac:dyDescent="0.15">
      <c r="A9530" s="593"/>
      <c r="B9530" s="589"/>
      <c r="C9530" s="595"/>
      <c r="D9530" s="596"/>
      <c r="E9530" s="589"/>
      <c r="F9530" s="589"/>
      <c r="G9530" s="589"/>
      <c r="H9530" s="591" t="s">
        <v>1892</v>
      </c>
      <c r="I9530" s="591"/>
      <c r="J9530" s="164" t="s">
        <v>1891</v>
      </c>
      <c r="K9530" s="164" t="s">
        <v>0</v>
      </c>
      <c r="L9530" s="165">
        <v>379.6</v>
      </c>
    </row>
    <row r="9531" spans="1:12" s="148" customFormat="1" ht="24" customHeight="1" x14ac:dyDescent="0.15">
      <c r="A9531" s="593"/>
      <c r="B9531" s="161" t="s">
        <v>29</v>
      </c>
      <c r="C9531" s="162" t="s">
        <v>30</v>
      </c>
      <c r="D9531" s="162" t="s">
        <v>1893</v>
      </c>
      <c r="E9531" s="162" t="s">
        <v>1894</v>
      </c>
      <c r="F9531" s="592"/>
      <c r="G9531" s="592"/>
      <c r="H9531" s="591" t="s">
        <v>1895</v>
      </c>
      <c r="I9531" s="591"/>
      <c r="J9531" s="589" t="s">
        <v>1891</v>
      </c>
      <c r="K9531" s="589" t="s">
        <v>1891</v>
      </c>
      <c r="L9531" s="590">
        <v>0</v>
      </c>
    </row>
    <row r="9532" spans="1:12" s="148" customFormat="1" ht="34.5" customHeight="1" x14ac:dyDescent="0.15">
      <c r="A9532" s="593"/>
      <c r="B9532" s="164" t="s">
        <v>6877</v>
      </c>
      <c r="C9532" s="164" t="s">
        <v>4356</v>
      </c>
      <c r="D9532" s="166">
        <v>43182</v>
      </c>
      <c r="E9532" s="164" t="s">
        <v>2369</v>
      </c>
      <c r="F9532" s="592"/>
      <c r="G9532" s="592"/>
      <c r="H9532" s="591"/>
      <c r="I9532" s="591"/>
      <c r="J9532" s="589"/>
      <c r="K9532" s="589"/>
      <c r="L9532" s="590"/>
    </row>
    <row r="9533" spans="1:12" s="148" customFormat="1" ht="24" customHeight="1" x14ac:dyDescent="0.15">
      <c r="A9533" s="593">
        <v>1810</v>
      </c>
      <c r="B9533" s="161" t="s">
        <v>20</v>
      </c>
      <c r="C9533" s="162" t="s">
        <v>21</v>
      </c>
      <c r="D9533" s="162" t="s">
        <v>1884</v>
      </c>
      <c r="E9533" s="162" t="s">
        <v>1885</v>
      </c>
      <c r="F9533" s="594" t="s">
        <v>14</v>
      </c>
      <c r="G9533" s="594"/>
      <c r="H9533" s="592"/>
      <c r="I9533" s="592"/>
      <c r="J9533" s="592"/>
      <c r="K9533" s="592"/>
      <c r="L9533" s="592"/>
    </row>
    <row r="9534" spans="1:12" s="148" customFormat="1" ht="26.25" customHeight="1" x14ac:dyDescent="0.15">
      <c r="A9534" s="593"/>
      <c r="B9534" s="589" t="s">
        <v>6889</v>
      </c>
      <c r="C9534" s="595" t="s">
        <v>6890</v>
      </c>
      <c r="D9534" s="596">
        <v>43029</v>
      </c>
      <c r="E9534" s="589" t="s">
        <v>6891</v>
      </c>
      <c r="F9534" s="589" t="s">
        <v>4868</v>
      </c>
      <c r="G9534" s="589"/>
      <c r="H9534" s="591" t="s">
        <v>1890</v>
      </c>
      <c r="I9534" s="591"/>
      <c r="J9534" s="164" t="s">
        <v>1891</v>
      </c>
      <c r="K9534" s="164" t="s">
        <v>0</v>
      </c>
      <c r="L9534" s="165">
        <v>769.65</v>
      </c>
    </row>
    <row r="9535" spans="1:12" s="148" customFormat="1" ht="408.95" customHeight="1" x14ac:dyDescent="0.15">
      <c r="A9535" s="593"/>
      <c r="B9535" s="589"/>
      <c r="C9535" s="595"/>
      <c r="D9535" s="596"/>
      <c r="E9535" s="589"/>
      <c r="F9535" s="589"/>
      <c r="G9535" s="589"/>
      <c r="H9535" s="591" t="s">
        <v>1892</v>
      </c>
      <c r="I9535" s="591"/>
      <c r="J9535" s="589" t="s">
        <v>1891</v>
      </c>
      <c r="K9535" s="589" t="s">
        <v>0</v>
      </c>
      <c r="L9535" s="590">
        <v>2129.63</v>
      </c>
    </row>
    <row r="9536" spans="1:12" s="148" customFormat="1" ht="19.350000000000001" customHeight="1" x14ac:dyDescent="0.15">
      <c r="A9536" s="593"/>
      <c r="B9536" s="589"/>
      <c r="C9536" s="595"/>
      <c r="D9536" s="596"/>
      <c r="E9536" s="589"/>
      <c r="F9536" s="589"/>
      <c r="G9536" s="589"/>
      <c r="H9536" s="591"/>
      <c r="I9536" s="591"/>
      <c r="J9536" s="589"/>
      <c r="K9536" s="589"/>
      <c r="L9536" s="590"/>
    </row>
    <row r="9537" spans="1:12" s="148" customFormat="1" ht="24" customHeight="1" x14ac:dyDescent="0.15">
      <c r="A9537" s="593"/>
      <c r="B9537" s="161" t="s">
        <v>29</v>
      </c>
      <c r="C9537" s="162" t="s">
        <v>30</v>
      </c>
      <c r="D9537" s="162" t="s">
        <v>1893</v>
      </c>
      <c r="E9537" s="162" t="s">
        <v>1894</v>
      </c>
      <c r="F9537" s="592"/>
      <c r="G9537" s="592"/>
      <c r="H9537" s="591" t="s">
        <v>1895</v>
      </c>
      <c r="I9537" s="591"/>
      <c r="J9537" s="589" t="s">
        <v>1891</v>
      </c>
      <c r="K9537" s="589" t="s">
        <v>0</v>
      </c>
      <c r="L9537" s="590">
        <v>405</v>
      </c>
    </row>
    <row r="9538" spans="1:12" s="148" customFormat="1" ht="24" customHeight="1" x14ac:dyDescent="0.15">
      <c r="A9538" s="593"/>
      <c r="B9538" s="164" t="s">
        <v>1653</v>
      </c>
      <c r="C9538" s="164" t="s">
        <v>4868</v>
      </c>
      <c r="D9538" s="166">
        <v>43042</v>
      </c>
      <c r="E9538" s="164" t="s">
        <v>6892</v>
      </c>
      <c r="F9538" s="592"/>
      <c r="G9538" s="592"/>
      <c r="H9538" s="591"/>
      <c r="I9538" s="591"/>
      <c r="J9538" s="589"/>
      <c r="K9538" s="589"/>
      <c r="L9538" s="590"/>
    </row>
    <row r="9539" spans="1:12" s="148" customFormat="1" ht="24" customHeight="1" x14ac:dyDescent="0.15">
      <c r="A9539" s="593">
        <v>1811</v>
      </c>
      <c r="B9539" s="161" t="s">
        <v>20</v>
      </c>
      <c r="C9539" s="162" t="s">
        <v>21</v>
      </c>
      <c r="D9539" s="162" t="s">
        <v>1884</v>
      </c>
      <c r="E9539" s="162" t="s">
        <v>1885</v>
      </c>
      <c r="F9539" s="594" t="s">
        <v>14</v>
      </c>
      <c r="G9539" s="594"/>
      <c r="H9539" s="592"/>
      <c r="I9539" s="592"/>
      <c r="J9539" s="592"/>
      <c r="K9539" s="592"/>
      <c r="L9539" s="592"/>
    </row>
    <row r="9540" spans="1:12" s="148" customFormat="1" ht="26.25" customHeight="1" x14ac:dyDescent="0.15">
      <c r="A9540" s="593"/>
      <c r="B9540" s="589" t="s">
        <v>6889</v>
      </c>
      <c r="C9540" s="595" t="s">
        <v>6890</v>
      </c>
      <c r="D9540" s="596">
        <v>43029</v>
      </c>
      <c r="E9540" s="589" t="s">
        <v>6891</v>
      </c>
      <c r="F9540" s="589" t="s">
        <v>6893</v>
      </c>
      <c r="G9540" s="589"/>
      <c r="H9540" s="591" t="s">
        <v>1890</v>
      </c>
      <c r="I9540" s="591"/>
      <c r="J9540" s="164" t="s">
        <v>1891</v>
      </c>
      <c r="K9540" s="164" t="s">
        <v>0</v>
      </c>
      <c r="L9540" s="165">
        <v>727.64</v>
      </c>
    </row>
    <row r="9541" spans="1:12" s="148" customFormat="1" ht="408.95" customHeight="1" x14ac:dyDescent="0.15">
      <c r="A9541" s="593"/>
      <c r="B9541" s="589"/>
      <c r="C9541" s="595"/>
      <c r="D9541" s="596"/>
      <c r="E9541" s="589"/>
      <c r="F9541" s="589"/>
      <c r="G9541" s="589"/>
      <c r="H9541" s="591" t="s">
        <v>1892</v>
      </c>
      <c r="I9541" s="591"/>
      <c r="J9541" s="589" t="s">
        <v>1891</v>
      </c>
      <c r="K9541" s="589" t="s">
        <v>0</v>
      </c>
      <c r="L9541" s="590">
        <v>348.41</v>
      </c>
    </row>
    <row r="9542" spans="1:12" s="148" customFormat="1" ht="19.350000000000001" customHeight="1" x14ac:dyDescent="0.15">
      <c r="A9542" s="593"/>
      <c r="B9542" s="589"/>
      <c r="C9542" s="595"/>
      <c r="D9542" s="596"/>
      <c r="E9542" s="589"/>
      <c r="F9542" s="589"/>
      <c r="G9542" s="589"/>
      <c r="H9542" s="591"/>
      <c r="I9542" s="591"/>
      <c r="J9542" s="589"/>
      <c r="K9542" s="589"/>
      <c r="L9542" s="590"/>
    </row>
    <row r="9543" spans="1:12" s="148" customFormat="1" ht="24" customHeight="1" x14ac:dyDescent="0.15">
      <c r="A9543" s="593"/>
      <c r="B9543" s="161" t="s">
        <v>29</v>
      </c>
      <c r="C9543" s="162" t="s">
        <v>30</v>
      </c>
      <c r="D9543" s="162" t="s">
        <v>1893</v>
      </c>
      <c r="E9543" s="162" t="s">
        <v>1894</v>
      </c>
      <c r="F9543" s="592"/>
      <c r="G9543" s="592"/>
      <c r="H9543" s="591" t="s">
        <v>1895</v>
      </c>
      <c r="I9543" s="591"/>
      <c r="J9543" s="589" t="s">
        <v>1891</v>
      </c>
      <c r="K9543" s="589" t="s">
        <v>0</v>
      </c>
      <c r="L9543" s="590">
        <v>300</v>
      </c>
    </row>
    <row r="9544" spans="1:12" s="148" customFormat="1" ht="24" customHeight="1" x14ac:dyDescent="0.15">
      <c r="A9544" s="593"/>
      <c r="B9544" s="164" t="s">
        <v>1653</v>
      </c>
      <c r="C9544" s="164" t="s">
        <v>6893</v>
      </c>
      <c r="D9544" s="166">
        <v>43042</v>
      </c>
      <c r="E9544" s="164" t="s">
        <v>6892</v>
      </c>
      <c r="F9544" s="592"/>
      <c r="G9544" s="592"/>
      <c r="H9544" s="591"/>
      <c r="I9544" s="591"/>
      <c r="J9544" s="589"/>
      <c r="K9544" s="589"/>
      <c r="L9544" s="590"/>
    </row>
    <row r="9545" spans="1:12" s="148" customFormat="1" ht="24" customHeight="1" x14ac:dyDescent="0.15">
      <c r="A9545" s="593">
        <v>1812</v>
      </c>
      <c r="B9545" s="161" t="s">
        <v>20</v>
      </c>
      <c r="C9545" s="162" t="s">
        <v>21</v>
      </c>
      <c r="D9545" s="162" t="s">
        <v>1884</v>
      </c>
      <c r="E9545" s="162" t="s">
        <v>1885</v>
      </c>
      <c r="F9545" s="594" t="s">
        <v>14</v>
      </c>
      <c r="G9545" s="594"/>
      <c r="H9545" s="592"/>
      <c r="I9545" s="592"/>
      <c r="J9545" s="592"/>
      <c r="K9545" s="592"/>
      <c r="L9545" s="592"/>
    </row>
    <row r="9546" spans="1:12" s="148" customFormat="1" ht="26.25" customHeight="1" x14ac:dyDescent="0.15">
      <c r="A9546" s="593"/>
      <c r="B9546" s="589" t="s">
        <v>6889</v>
      </c>
      <c r="C9546" s="595" t="s">
        <v>6890</v>
      </c>
      <c r="D9546" s="596">
        <v>43029</v>
      </c>
      <c r="E9546" s="589" t="s">
        <v>6891</v>
      </c>
      <c r="F9546" s="589" t="s">
        <v>2884</v>
      </c>
      <c r="G9546" s="589"/>
      <c r="H9546" s="591" t="s">
        <v>1890</v>
      </c>
      <c r="I9546" s="591"/>
      <c r="J9546" s="164" t="s">
        <v>1891</v>
      </c>
      <c r="K9546" s="164" t="s">
        <v>0</v>
      </c>
      <c r="L9546" s="165">
        <v>96.52</v>
      </c>
    </row>
    <row r="9547" spans="1:12" s="148" customFormat="1" ht="408.95" customHeight="1" x14ac:dyDescent="0.15">
      <c r="A9547" s="593"/>
      <c r="B9547" s="589"/>
      <c r="C9547" s="595"/>
      <c r="D9547" s="596"/>
      <c r="E9547" s="589"/>
      <c r="F9547" s="589"/>
      <c r="G9547" s="589"/>
      <c r="H9547" s="591" t="s">
        <v>1892</v>
      </c>
      <c r="I9547" s="591"/>
      <c r="J9547" s="589" t="s">
        <v>1891</v>
      </c>
      <c r="K9547" s="589" t="s">
        <v>0</v>
      </c>
      <c r="L9547" s="590">
        <v>629.30000000000007</v>
      </c>
    </row>
    <row r="9548" spans="1:12" s="148" customFormat="1" ht="19.350000000000001" customHeight="1" x14ac:dyDescent="0.15">
      <c r="A9548" s="593"/>
      <c r="B9548" s="589"/>
      <c r="C9548" s="595"/>
      <c r="D9548" s="596"/>
      <c r="E9548" s="589"/>
      <c r="F9548" s="589"/>
      <c r="G9548" s="589"/>
      <c r="H9548" s="591"/>
      <c r="I9548" s="591"/>
      <c r="J9548" s="589"/>
      <c r="K9548" s="589"/>
      <c r="L9548" s="590"/>
    </row>
    <row r="9549" spans="1:12" s="148" customFormat="1" ht="24" customHeight="1" x14ac:dyDescent="0.15">
      <c r="A9549" s="593"/>
      <c r="B9549" s="161" t="s">
        <v>29</v>
      </c>
      <c r="C9549" s="162" t="s">
        <v>30</v>
      </c>
      <c r="D9549" s="162" t="s">
        <v>1893</v>
      </c>
      <c r="E9549" s="162" t="s">
        <v>1894</v>
      </c>
      <c r="F9549" s="592"/>
      <c r="G9549" s="592"/>
      <c r="H9549" s="591" t="s">
        <v>1895</v>
      </c>
      <c r="I9549" s="591"/>
      <c r="J9549" s="589" t="s">
        <v>1891</v>
      </c>
      <c r="K9549" s="589" t="s">
        <v>1891</v>
      </c>
      <c r="L9549" s="590">
        <v>0</v>
      </c>
    </row>
    <row r="9550" spans="1:12" s="148" customFormat="1" ht="24" customHeight="1" x14ac:dyDescent="0.15">
      <c r="A9550" s="593"/>
      <c r="B9550" s="164" t="s">
        <v>1653</v>
      </c>
      <c r="C9550" s="164" t="s">
        <v>2884</v>
      </c>
      <c r="D9550" s="166">
        <v>43042</v>
      </c>
      <c r="E9550" s="164" t="s">
        <v>6892</v>
      </c>
      <c r="F9550" s="592"/>
      <c r="G9550" s="592"/>
      <c r="H9550" s="591"/>
      <c r="I9550" s="591"/>
      <c r="J9550" s="589"/>
      <c r="K9550" s="589"/>
      <c r="L9550" s="590"/>
    </row>
    <row r="9551" spans="1:12" s="148" customFormat="1" ht="24" customHeight="1" x14ac:dyDescent="0.15">
      <c r="A9551" s="593">
        <v>1813</v>
      </c>
      <c r="B9551" s="161" t="s">
        <v>20</v>
      </c>
      <c r="C9551" s="162" t="s">
        <v>21</v>
      </c>
      <c r="D9551" s="162" t="s">
        <v>1884</v>
      </c>
      <c r="E9551" s="162" t="s">
        <v>1885</v>
      </c>
      <c r="F9551" s="594" t="s">
        <v>14</v>
      </c>
      <c r="G9551" s="594"/>
      <c r="H9551" s="592"/>
      <c r="I9551" s="592"/>
      <c r="J9551" s="592"/>
      <c r="K9551" s="592"/>
      <c r="L9551" s="592"/>
    </row>
    <row r="9552" spans="1:12" s="148" customFormat="1" ht="26.25" customHeight="1" x14ac:dyDescent="0.15">
      <c r="A9552" s="593"/>
      <c r="B9552" s="589" t="s">
        <v>6889</v>
      </c>
      <c r="C9552" s="595" t="s">
        <v>6894</v>
      </c>
      <c r="D9552" s="596">
        <v>43082</v>
      </c>
      <c r="E9552" s="589" t="s">
        <v>2000</v>
      </c>
      <c r="F9552" s="589" t="s">
        <v>2001</v>
      </c>
      <c r="G9552" s="589"/>
      <c r="H9552" s="591" t="s">
        <v>1890</v>
      </c>
      <c r="I9552" s="591"/>
      <c r="J9552" s="164" t="s">
        <v>1891</v>
      </c>
      <c r="K9552" s="164" t="s">
        <v>0</v>
      </c>
      <c r="L9552" s="165">
        <v>764.99</v>
      </c>
    </row>
    <row r="9553" spans="1:12" s="148" customFormat="1" ht="281.25" customHeight="1" x14ac:dyDescent="0.15">
      <c r="A9553" s="593"/>
      <c r="B9553" s="589"/>
      <c r="C9553" s="595"/>
      <c r="D9553" s="596"/>
      <c r="E9553" s="589"/>
      <c r="F9553" s="589"/>
      <c r="G9553" s="589"/>
      <c r="H9553" s="591" t="s">
        <v>1892</v>
      </c>
      <c r="I9553" s="591"/>
      <c r="J9553" s="164" t="s">
        <v>1891</v>
      </c>
      <c r="K9553" s="164" t="s">
        <v>1891</v>
      </c>
      <c r="L9553" s="165">
        <v>0</v>
      </c>
    </row>
    <row r="9554" spans="1:12" s="148" customFormat="1" ht="24" customHeight="1" x14ac:dyDescent="0.15">
      <c r="A9554" s="593"/>
      <c r="B9554" s="161" t="s">
        <v>29</v>
      </c>
      <c r="C9554" s="162" t="s">
        <v>30</v>
      </c>
      <c r="D9554" s="162" t="s">
        <v>1893</v>
      </c>
      <c r="E9554" s="162" t="s">
        <v>1894</v>
      </c>
      <c r="F9554" s="592"/>
      <c r="G9554" s="592"/>
      <c r="H9554" s="591" t="s">
        <v>1895</v>
      </c>
      <c r="I9554" s="591"/>
      <c r="J9554" s="589" t="s">
        <v>1891</v>
      </c>
      <c r="K9554" s="589" t="s">
        <v>0</v>
      </c>
      <c r="L9554" s="590">
        <v>250</v>
      </c>
    </row>
    <row r="9555" spans="1:12" s="148" customFormat="1" ht="24" customHeight="1" x14ac:dyDescent="0.15">
      <c r="A9555" s="593"/>
      <c r="B9555" s="164" t="s">
        <v>1653</v>
      </c>
      <c r="C9555" s="164" t="s">
        <v>2001</v>
      </c>
      <c r="D9555" s="166">
        <v>43086</v>
      </c>
      <c r="E9555" s="164" t="s">
        <v>2002</v>
      </c>
      <c r="F9555" s="592"/>
      <c r="G9555" s="592"/>
      <c r="H9555" s="591"/>
      <c r="I9555" s="591"/>
      <c r="J9555" s="589"/>
      <c r="K9555" s="589"/>
      <c r="L9555" s="590"/>
    </row>
    <row r="9556" spans="1:12" s="148" customFormat="1" ht="24" customHeight="1" x14ac:dyDescent="0.15">
      <c r="A9556" s="593">
        <v>1814</v>
      </c>
      <c r="B9556" s="161" t="s">
        <v>20</v>
      </c>
      <c r="C9556" s="162" t="s">
        <v>21</v>
      </c>
      <c r="D9556" s="162" t="s">
        <v>1884</v>
      </c>
      <c r="E9556" s="162" t="s">
        <v>1885</v>
      </c>
      <c r="F9556" s="594" t="s">
        <v>14</v>
      </c>
      <c r="G9556" s="594"/>
      <c r="H9556" s="592"/>
      <c r="I9556" s="592"/>
      <c r="J9556" s="592"/>
      <c r="K9556" s="592"/>
      <c r="L9556" s="592"/>
    </row>
    <row r="9557" spans="1:12" s="148" customFormat="1" ht="26.25" customHeight="1" x14ac:dyDescent="0.15">
      <c r="A9557" s="593"/>
      <c r="B9557" s="589" t="s">
        <v>6895</v>
      </c>
      <c r="C9557" s="595" t="s">
        <v>6896</v>
      </c>
      <c r="D9557" s="596">
        <v>43025</v>
      </c>
      <c r="E9557" s="589" t="s">
        <v>4951</v>
      </c>
      <c r="F9557" s="589" t="s">
        <v>6897</v>
      </c>
      <c r="G9557" s="589"/>
      <c r="H9557" s="591" t="s">
        <v>1890</v>
      </c>
      <c r="I9557" s="591"/>
      <c r="J9557" s="164" t="s">
        <v>1891</v>
      </c>
      <c r="K9557" s="164" t="s">
        <v>0</v>
      </c>
      <c r="L9557" s="165">
        <v>1259.02</v>
      </c>
    </row>
    <row r="9558" spans="1:12" s="148" customFormat="1" ht="408.95" customHeight="1" x14ac:dyDescent="0.15">
      <c r="A9558" s="593"/>
      <c r="B9558" s="589"/>
      <c r="C9558" s="595"/>
      <c r="D9558" s="596"/>
      <c r="E9558" s="589"/>
      <c r="F9558" s="589"/>
      <c r="G9558" s="589"/>
      <c r="H9558" s="591" t="s">
        <v>1892</v>
      </c>
      <c r="I9558" s="591"/>
      <c r="J9558" s="589" t="s">
        <v>1891</v>
      </c>
      <c r="K9558" s="589" t="s">
        <v>0</v>
      </c>
      <c r="L9558" s="590">
        <v>3953.49</v>
      </c>
    </row>
    <row r="9559" spans="1:12" s="148" customFormat="1" ht="103.35" customHeight="1" x14ac:dyDescent="0.15">
      <c r="A9559" s="593"/>
      <c r="B9559" s="589"/>
      <c r="C9559" s="595"/>
      <c r="D9559" s="596"/>
      <c r="E9559" s="589"/>
      <c r="F9559" s="589"/>
      <c r="G9559" s="589"/>
      <c r="H9559" s="591"/>
      <c r="I9559" s="591"/>
      <c r="J9559" s="589"/>
      <c r="K9559" s="589"/>
      <c r="L9559" s="590"/>
    </row>
    <row r="9560" spans="1:12" s="148" customFormat="1" ht="24" customHeight="1" x14ac:dyDescent="0.15">
      <c r="A9560" s="593"/>
      <c r="B9560" s="161" t="s">
        <v>29</v>
      </c>
      <c r="C9560" s="162" t="s">
        <v>30</v>
      </c>
      <c r="D9560" s="162" t="s">
        <v>1893</v>
      </c>
      <c r="E9560" s="162" t="s">
        <v>1894</v>
      </c>
      <c r="F9560" s="592"/>
      <c r="G9560" s="592"/>
      <c r="H9560" s="591" t="s">
        <v>1895</v>
      </c>
      <c r="I9560" s="591"/>
      <c r="J9560" s="589" t="s">
        <v>1891</v>
      </c>
      <c r="K9560" s="589" t="s">
        <v>1891</v>
      </c>
      <c r="L9560" s="590">
        <v>0</v>
      </c>
    </row>
    <row r="9561" spans="1:12" s="148" customFormat="1" ht="24" customHeight="1" x14ac:dyDescent="0.15">
      <c r="A9561" s="593"/>
      <c r="B9561" s="164" t="s">
        <v>2052</v>
      </c>
      <c r="C9561" s="164" t="s">
        <v>6897</v>
      </c>
      <c r="D9561" s="166">
        <v>43032</v>
      </c>
      <c r="E9561" s="164" t="s">
        <v>1935</v>
      </c>
      <c r="F9561" s="592"/>
      <c r="G9561" s="592"/>
      <c r="H9561" s="591"/>
      <c r="I9561" s="591"/>
      <c r="J9561" s="589"/>
      <c r="K9561" s="589"/>
      <c r="L9561" s="590"/>
    </row>
    <row r="9562" spans="1:12" s="148" customFormat="1" ht="24" customHeight="1" x14ac:dyDescent="0.15">
      <c r="A9562" s="593">
        <v>1815</v>
      </c>
      <c r="B9562" s="161" t="s">
        <v>20</v>
      </c>
      <c r="C9562" s="162" t="s">
        <v>21</v>
      </c>
      <c r="D9562" s="162" t="s">
        <v>1884</v>
      </c>
      <c r="E9562" s="162" t="s">
        <v>1885</v>
      </c>
      <c r="F9562" s="594" t="s">
        <v>14</v>
      </c>
      <c r="G9562" s="594"/>
      <c r="H9562" s="592"/>
      <c r="I9562" s="592"/>
      <c r="J9562" s="592"/>
      <c r="K9562" s="592"/>
      <c r="L9562" s="592"/>
    </row>
    <row r="9563" spans="1:12" s="148" customFormat="1" ht="26.25" customHeight="1" x14ac:dyDescent="0.15">
      <c r="A9563" s="593"/>
      <c r="B9563" s="589" t="s">
        <v>6895</v>
      </c>
      <c r="C9563" s="595" t="s">
        <v>6898</v>
      </c>
      <c r="D9563" s="596">
        <v>43040</v>
      </c>
      <c r="E9563" s="589" t="s">
        <v>2308</v>
      </c>
      <c r="F9563" s="589" t="s">
        <v>2029</v>
      </c>
      <c r="G9563" s="589"/>
      <c r="H9563" s="591" t="s">
        <v>1890</v>
      </c>
      <c r="I9563" s="591"/>
      <c r="J9563" s="164" t="s">
        <v>1891</v>
      </c>
      <c r="K9563" s="164" t="s">
        <v>1891</v>
      </c>
      <c r="L9563" s="165">
        <v>0</v>
      </c>
    </row>
    <row r="9564" spans="1:12" s="148" customFormat="1" ht="408.95" customHeight="1" x14ac:dyDescent="0.15">
      <c r="A9564" s="593"/>
      <c r="B9564" s="589"/>
      <c r="C9564" s="595"/>
      <c r="D9564" s="596"/>
      <c r="E9564" s="589"/>
      <c r="F9564" s="589"/>
      <c r="G9564" s="589"/>
      <c r="H9564" s="591" t="s">
        <v>1892</v>
      </c>
      <c r="I9564" s="591"/>
      <c r="J9564" s="589" t="s">
        <v>1891</v>
      </c>
      <c r="K9564" s="589" t="s">
        <v>0</v>
      </c>
      <c r="L9564" s="590">
        <v>4196.76</v>
      </c>
    </row>
    <row r="9565" spans="1:12" s="148" customFormat="1" ht="250.35" customHeight="1" x14ac:dyDescent="0.15">
      <c r="A9565" s="593"/>
      <c r="B9565" s="589"/>
      <c r="C9565" s="595"/>
      <c r="D9565" s="596"/>
      <c r="E9565" s="589"/>
      <c r="F9565" s="589"/>
      <c r="G9565" s="589"/>
      <c r="H9565" s="591"/>
      <c r="I9565" s="591"/>
      <c r="J9565" s="589"/>
      <c r="K9565" s="589"/>
      <c r="L9565" s="590"/>
    </row>
    <row r="9566" spans="1:12" s="148" customFormat="1" ht="24" customHeight="1" x14ac:dyDescent="0.15">
      <c r="A9566" s="593"/>
      <c r="B9566" s="161" t="s">
        <v>29</v>
      </c>
      <c r="C9566" s="162" t="s">
        <v>30</v>
      </c>
      <c r="D9566" s="162" t="s">
        <v>1893</v>
      </c>
      <c r="E9566" s="162" t="s">
        <v>1894</v>
      </c>
      <c r="F9566" s="592"/>
      <c r="G9566" s="592"/>
      <c r="H9566" s="591" t="s">
        <v>1895</v>
      </c>
      <c r="I9566" s="591"/>
      <c r="J9566" s="589" t="s">
        <v>1891</v>
      </c>
      <c r="K9566" s="589" t="s">
        <v>0</v>
      </c>
      <c r="L9566" s="590">
        <v>239.66</v>
      </c>
    </row>
    <row r="9567" spans="1:12" s="148" customFormat="1" ht="24" customHeight="1" x14ac:dyDescent="0.15">
      <c r="A9567" s="593"/>
      <c r="B9567" s="164" t="s">
        <v>2052</v>
      </c>
      <c r="C9567" s="164" t="s">
        <v>2029</v>
      </c>
      <c r="D9567" s="166">
        <v>43047</v>
      </c>
      <c r="E9567" s="164" t="s">
        <v>6899</v>
      </c>
      <c r="F9567" s="592"/>
      <c r="G9567" s="592"/>
      <c r="H9567" s="591"/>
      <c r="I9567" s="591"/>
      <c r="J9567" s="589"/>
      <c r="K9567" s="589"/>
      <c r="L9567" s="590"/>
    </row>
    <row r="9568" spans="1:12" s="148" customFormat="1" ht="24" customHeight="1" x14ac:dyDescent="0.15">
      <c r="A9568" s="593">
        <v>1816</v>
      </c>
      <c r="B9568" s="161" t="s">
        <v>20</v>
      </c>
      <c r="C9568" s="162" t="s">
        <v>21</v>
      </c>
      <c r="D9568" s="162" t="s">
        <v>1884</v>
      </c>
      <c r="E9568" s="162" t="s">
        <v>1885</v>
      </c>
      <c r="F9568" s="594" t="s">
        <v>14</v>
      </c>
      <c r="G9568" s="594"/>
      <c r="H9568" s="592"/>
      <c r="I9568" s="592"/>
      <c r="J9568" s="592"/>
      <c r="K9568" s="592"/>
      <c r="L9568" s="592"/>
    </row>
    <row r="9569" spans="1:12" s="148" customFormat="1" ht="26.25" customHeight="1" x14ac:dyDescent="0.15">
      <c r="A9569" s="593"/>
      <c r="B9569" s="589" t="s">
        <v>6895</v>
      </c>
      <c r="C9569" s="595" t="s">
        <v>6898</v>
      </c>
      <c r="D9569" s="596">
        <v>43040</v>
      </c>
      <c r="E9569" s="589" t="s">
        <v>2308</v>
      </c>
      <c r="F9569" s="589" t="s">
        <v>6900</v>
      </c>
      <c r="G9569" s="589"/>
      <c r="H9569" s="591" t="s">
        <v>1890</v>
      </c>
      <c r="I9569" s="591"/>
      <c r="J9569" s="164" t="s">
        <v>1891</v>
      </c>
      <c r="K9569" s="164" t="s">
        <v>0</v>
      </c>
      <c r="L9569" s="165">
        <v>401</v>
      </c>
    </row>
    <row r="9570" spans="1:12" s="148" customFormat="1" ht="408.95" customHeight="1" x14ac:dyDescent="0.15">
      <c r="A9570" s="593"/>
      <c r="B9570" s="589"/>
      <c r="C9570" s="595"/>
      <c r="D9570" s="596"/>
      <c r="E9570" s="589"/>
      <c r="F9570" s="589"/>
      <c r="G9570" s="589"/>
      <c r="H9570" s="591" t="s">
        <v>1892</v>
      </c>
      <c r="I9570" s="591"/>
      <c r="J9570" s="589" t="s">
        <v>1891</v>
      </c>
      <c r="K9570" s="589" t="s">
        <v>0</v>
      </c>
      <c r="L9570" s="590">
        <v>100</v>
      </c>
    </row>
    <row r="9571" spans="1:12" s="148" customFormat="1" ht="250.35" customHeight="1" x14ac:dyDescent="0.15">
      <c r="A9571" s="593"/>
      <c r="B9571" s="589"/>
      <c r="C9571" s="595"/>
      <c r="D9571" s="596"/>
      <c r="E9571" s="589"/>
      <c r="F9571" s="589"/>
      <c r="G9571" s="589"/>
      <c r="H9571" s="591"/>
      <c r="I9571" s="591"/>
      <c r="J9571" s="589"/>
      <c r="K9571" s="589"/>
      <c r="L9571" s="590"/>
    </row>
    <row r="9572" spans="1:12" s="148" customFormat="1" ht="24" customHeight="1" x14ac:dyDescent="0.15">
      <c r="A9572" s="593"/>
      <c r="B9572" s="161" t="s">
        <v>29</v>
      </c>
      <c r="C9572" s="162" t="s">
        <v>30</v>
      </c>
      <c r="D9572" s="162" t="s">
        <v>1893</v>
      </c>
      <c r="E9572" s="162" t="s">
        <v>1894</v>
      </c>
      <c r="F9572" s="592"/>
      <c r="G9572" s="592"/>
      <c r="H9572" s="591" t="s">
        <v>1895</v>
      </c>
      <c r="I9572" s="591"/>
      <c r="J9572" s="589" t="s">
        <v>1891</v>
      </c>
      <c r="K9572" s="589" t="s">
        <v>0</v>
      </c>
      <c r="L9572" s="590">
        <v>78</v>
      </c>
    </row>
    <row r="9573" spans="1:12" s="148" customFormat="1" ht="24" customHeight="1" x14ac:dyDescent="0.15">
      <c r="A9573" s="593"/>
      <c r="B9573" s="164" t="s">
        <v>2052</v>
      </c>
      <c r="C9573" s="164" t="s">
        <v>6900</v>
      </c>
      <c r="D9573" s="166">
        <v>43047</v>
      </c>
      <c r="E9573" s="164" t="s">
        <v>6899</v>
      </c>
      <c r="F9573" s="592"/>
      <c r="G9573" s="592"/>
      <c r="H9573" s="591"/>
      <c r="I9573" s="591"/>
      <c r="J9573" s="589"/>
      <c r="K9573" s="589"/>
      <c r="L9573" s="590"/>
    </row>
    <row r="9574" spans="1:12" s="148" customFormat="1" ht="24" customHeight="1" x14ac:dyDescent="0.15">
      <c r="A9574" s="593">
        <v>1817</v>
      </c>
      <c r="B9574" s="161" t="s">
        <v>20</v>
      </c>
      <c r="C9574" s="162" t="s">
        <v>21</v>
      </c>
      <c r="D9574" s="162" t="s">
        <v>1884</v>
      </c>
      <c r="E9574" s="162" t="s">
        <v>1885</v>
      </c>
      <c r="F9574" s="594" t="s">
        <v>14</v>
      </c>
      <c r="G9574" s="594"/>
      <c r="H9574" s="592"/>
      <c r="I9574" s="592"/>
      <c r="J9574" s="592"/>
      <c r="K9574" s="592"/>
      <c r="L9574" s="592"/>
    </row>
    <row r="9575" spans="1:12" s="148" customFormat="1" ht="26.25" customHeight="1" x14ac:dyDescent="0.15">
      <c r="A9575" s="593"/>
      <c r="B9575" s="589" t="s">
        <v>6895</v>
      </c>
      <c r="C9575" s="595" t="s">
        <v>6898</v>
      </c>
      <c r="D9575" s="596">
        <v>43040</v>
      </c>
      <c r="E9575" s="589" t="s">
        <v>2308</v>
      </c>
      <c r="F9575" s="589" t="s">
        <v>6901</v>
      </c>
      <c r="G9575" s="589"/>
      <c r="H9575" s="591" t="s">
        <v>1890</v>
      </c>
      <c r="I9575" s="591"/>
      <c r="J9575" s="164" t="s">
        <v>1891</v>
      </c>
      <c r="K9575" s="164" t="s">
        <v>0</v>
      </c>
      <c r="L9575" s="165">
        <v>544.98</v>
      </c>
    </row>
    <row r="9576" spans="1:12" s="148" customFormat="1" ht="408.95" customHeight="1" x14ac:dyDescent="0.15">
      <c r="A9576" s="593"/>
      <c r="B9576" s="589"/>
      <c r="C9576" s="595"/>
      <c r="D9576" s="596"/>
      <c r="E9576" s="589"/>
      <c r="F9576" s="589"/>
      <c r="G9576" s="589"/>
      <c r="H9576" s="591" t="s">
        <v>1892</v>
      </c>
      <c r="I9576" s="591"/>
      <c r="J9576" s="589" t="s">
        <v>1891</v>
      </c>
      <c r="K9576" s="589" t="s">
        <v>1891</v>
      </c>
      <c r="L9576" s="590">
        <v>0</v>
      </c>
    </row>
    <row r="9577" spans="1:12" s="148" customFormat="1" ht="250.35" customHeight="1" x14ac:dyDescent="0.15">
      <c r="A9577" s="593"/>
      <c r="B9577" s="589"/>
      <c r="C9577" s="595"/>
      <c r="D9577" s="596"/>
      <c r="E9577" s="589"/>
      <c r="F9577" s="589"/>
      <c r="G9577" s="589"/>
      <c r="H9577" s="591"/>
      <c r="I9577" s="591"/>
      <c r="J9577" s="589"/>
      <c r="K9577" s="589"/>
      <c r="L9577" s="590"/>
    </row>
    <row r="9578" spans="1:12" s="148" customFormat="1" ht="24" customHeight="1" x14ac:dyDescent="0.15">
      <c r="A9578" s="593"/>
      <c r="B9578" s="161" t="s">
        <v>29</v>
      </c>
      <c r="C9578" s="162" t="s">
        <v>30</v>
      </c>
      <c r="D9578" s="162" t="s">
        <v>1893</v>
      </c>
      <c r="E9578" s="162" t="s">
        <v>1894</v>
      </c>
      <c r="F9578" s="592"/>
      <c r="G9578" s="592"/>
      <c r="H9578" s="591" t="s">
        <v>1895</v>
      </c>
      <c r="I9578" s="591"/>
      <c r="J9578" s="589" t="s">
        <v>1891</v>
      </c>
      <c r="K9578" s="589" t="s">
        <v>0</v>
      </c>
      <c r="L9578" s="590">
        <v>360</v>
      </c>
    </row>
    <row r="9579" spans="1:12" s="148" customFormat="1" ht="24" customHeight="1" x14ac:dyDescent="0.15">
      <c r="A9579" s="593"/>
      <c r="B9579" s="164" t="s">
        <v>2052</v>
      </c>
      <c r="C9579" s="164" t="s">
        <v>6901</v>
      </c>
      <c r="D9579" s="166">
        <v>43047</v>
      </c>
      <c r="E9579" s="164" t="s">
        <v>6899</v>
      </c>
      <c r="F9579" s="592"/>
      <c r="G9579" s="592"/>
      <c r="H9579" s="591"/>
      <c r="I9579" s="591"/>
      <c r="J9579" s="589"/>
      <c r="K9579" s="589"/>
      <c r="L9579" s="590"/>
    </row>
    <row r="9580" spans="1:12" s="148" customFormat="1" ht="24" customHeight="1" x14ac:dyDescent="0.15">
      <c r="A9580" s="593">
        <v>1818</v>
      </c>
      <c r="B9580" s="161" t="s">
        <v>20</v>
      </c>
      <c r="C9580" s="162" t="s">
        <v>21</v>
      </c>
      <c r="D9580" s="162" t="s">
        <v>1884</v>
      </c>
      <c r="E9580" s="162" t="s">
        <v>1885</v>
      </c>
      <c r="F9580" s="594" t="s">
        <v>14</v>
      </c>
      <c r="G9580" s="594"/>
      <c r="H9580" s="592"/>
      <c r="I9580" s="592"/>
      <c r="J9580" s="592"/>
      <c r="K9580" s="592"/>
      <c r="L9580" s="592"/>
    </row>
    <row r="9581" spans="1:12" s="148" customFormat="1" ht="26.25" customHeight="1" x14ac:dyDescent="0.15">
      <c r="A9581" s="593"/>
      <c r="B9581" s="589" t="s">
        <v>6895</v>
      </c>
      <c r="C9581" s="595" t="s">
        <v>6902</v>
      </c>
      <c r="D9581" s="596">
        <v>43187</v>
      </c>
      <c r="E9581" s="589" t="s">
        <v>1996</v>
      </c>
      <c r="F9581" s="589" t="s">
        <v>6903</v>
      </c>
      <c r="G9581" s="589"/>
      <c r="H9581" s="591" t="s">
        <v>1890</v>
      </c>
      <c r="I9581" s="591"/>
      <c r="J9581" s="164" t="s">
        <v>1891</v>
      </c>
      <c r="K9581" s="164" t="s">
        <v>0</v>
      </c>
      <c r="L9581" s="165">
        <v>634</v>
      </c>
    </row>
    <row r="9582" spans="1:12" s="148" customFormat="1" ht="312.75" customHeight="1" x14ac:dyDescent="0.15">
      <c r="A9582" s="593"/>
      <c r="B9582" s="589"/>
      <c r="C9582" s="595"/>
      <c r="D9582" s="596"/>
      <c r="E9582" s="589"/>
      <c r="F9582" s="589"/>
      <c r="G9582" s="589"/>
      <c r="H9582" s="591" t="s">
        <v>1892</v>
      </c>
      <c r="I9582" s="591"/>
      <c r="J9582" s="164" t="s">
        <v>1891</v>
      </c>
      <c r="K9582" s="164" t="s">
        <v>0</v>
      </c>
      <c r="L9582" s="165">
        <v>300</v>
      </c>
    </row>
    <row r="9583" spans="1:12" s="148" customFormat="1" ht="24" customHeight="1" x14ac:dyDescent="0.15">
      <c r="A9583" s="593"/>
      <c r="B9583" s="161" t="s">
        <v>29</v>
      </c>
      <c r="C9583" s="162" t="s">
        <v>30</v>
      </c>
      <c r="D9583" s="162" t="s">
        <v>1893</v>
      </c>
      <c r="E9583" s="162" t="s">
        <v>1894</v>
      </c>
      <c r="F9583" s="592"/>
      <c r="G9583" s="592"/>
      <c r="H9583" s="591" t="s">
        <v>1895</v>
      </c>
      <c r="I9583" s="591"/>
      <c r="J9583" s="589" t="s">
        <v>1891</v>
      </c>
      <c r="K9583" s="589" t="s">
        <v>1891</v>
      </c>
      <c r="L9583" s="590">
        <v>0</v>
      </c>
    </row>
    <row r="9584" spans="1:12" s="148" customFormat="1" ht="24" customHeight="1" x14ac:dyDescent="0.15">
      <c r="A9584" s="593"/>
      <c r="B9584" s="164" t="s">
        <v>2052</v>
      </c>
      <c r="C9584" s="164" t="s">
        <v>6903</v>
      </c>
      <c r="D9584" s="166">
        <v>43189</v>
      </c>
      <c r="E9584" s="164" t="s">
        <v>4920</v>
      </c>
      <c r="F9584" s="592"/>
      <c r="G9584" s="592"/>
      <c r="H9584" s="591"/>
      <c r="I9584" s="591"/>
      <c r="J9584" s="589"/>
      <c r="K9584" s="589"/>
      <c r="L9584" s="590"/>
    </row>
    <row r="9585" spans="1:12" s="148" customFormat="1" ht="24" customHeight="1" x14ac:dyDescent="0.15">
      <c r="A9585" s="593">
        <v>1819</v>
      </c>
      <c r="B9585" s="161" t="s">
        <v>20</v>
      </c>
      <c r="C9585" s="162" t="s">
        <v>21</v>
      </c>
      <c r="D9585" s="162" t="s">
        <v>1884</v>
      </c>
      <c r="E9585" s="162" t="s">
        <v>1885</v>
      </c>
      <c r="F9585" s="594" t="s">
        <v>14</v>
      </c>
      <c r="G9585" s="594"/>
      <c r="H9585" s="592"/>
      <c r="I9585" s="592"/>
      <c r="J9585" s="592"/>
      <c r="K9585" s="592"/>
      <c r="L9585" s="592"/>
    </row>
    <row r="9586" spans="1:12" s="148" customFormat="1" ht="26.25" customHeight="1" x14ac:dyDescent="0.15">
      <c r="A9586" s="593"/>
      <c r="B9586" s="589" t="s">
        <v>6904</v>
      </c>
      <c r="C9586" s="595" t="s">
        <v>6905</v>
      </c>
      <c r="D9586" s="596">
        <v>43145</v>
      </c>
      <c r="E9586" s="589" t="s">
        <v>2247</v>
      </c>
      <c r="F9586" s="589" t="s">
        <v>2248</v>
      </c>
      <c r="G9586" s="589"/>
      <c r="H9586" s="591" t="s">
        <v>1890</v>
      </c>
      <c r="I9586" s="591"/>
      <c r="J9586" s="164" t="s">
        <v>1891</v>
      </c>
      <c r="K9586" s="164" t="s">
        <v>0</v>
      </c>
      <c r="L9586" s="165">
        <v>244</v>
      </c>
    </row>
    <row r="9587" spans="1:12" s="148" customFormat="1" ht="197.25" customHeight="1" x14ac:dyDescent="0.15">
      <c r="A9587" s="593"/>
      <c r="B9587" s="589"/>
      <c r="C9587" s="595"/>
      <c r="D9587" s="596"/>
      <c r="E9587" s="589"/>
      <c r="F9587" s="589"/>
      <c r="G9587" s="589"/>
      <c r="H9587" s="591" t="s">
        <v>1892</v>
      </c>
      <c r="I9587" s="591"/>
      <c r="J9587" s="164" t="s">
        <v>1891</v>
      </c>
      <c r="K9587" s="164" t="s">
        <v>1891</v>
      </c>
      <c r="L9587" s="165">
        <v>0</v>
      </c>
    </row>
    <row r="9588" spans="1:12" s="148" customFormat="1" ht="24" customHeight="1" x14ac:dyDescent="0.15">
      <c r="A9588" s="593"/>
      <c r="B9588" s="161" t="s">
        <v>29</v>
      </c>
      <c r="C9588" s="162" t="s">
        <v>30</v>
      </c>
      <c r="D9588" s="162" t="s">
        <v>1893</v>
      </c>
      <c r="E9588" s="162" t="s">
        <v>1894</v>
      </c>
      <c r="F9588" s="592"/>
      <c r="G9588" s="592"/>
      <c r="H9588" s="591" t="s">
        <v>1895</v>
      </c>
      <c r="I9588" s="591"/>
      <c r="J9588" s="589" t="s">
        <v>1891</v>
      </c>
      <c r="K9588" s="589" t="s">
        <v>0</v>
      </c>
      <c r="L9588" s="590">
        <v>335.72</v>
      </c>
    </row>
    <row r="9589" spans="1:12" s="148" customFormat="1" ht="34.5" customHeight="1" x14ac:dyDescent="0.15">
      <c r="A9589" s="593"/>
      <c r="B9589" s="164" t="s">
        <v>4364</v>
      </c>
      <c r="C9589" s="164" t="s">
        <v>2248</v>
      </c>
      <c r="D9589" s="166">
        <v>43147</v>
      </c>
      <c r="E9589" s="164" t="s">
        <v>2758</v>
      </c>
      <c r="F9589" s="592"/>
      <c r="G9589" s="592"/>
      <c r="H9589" s="591"/>
      <c r="I9589" s="591"/>
      <c r="J9589" s="589"/>
      <c r="K9589" s="589"/>
      <c r="L9589" s="590"/>
    </row>
    <row r="9590" spans="1:12" s="148" customFormat="1" ht="24" customHeight="1" x14ac:dyDescent="0.15">
      <c r="A9590" s="593">
        <v>1820</v>
      </c>
      <c r="B9590" s="161" t="s">
        <v>20</v>
      </c>
      <c r="C9590" s="162" t="s">
        <v>21</v>
      </c>
      <c r="D9590" s="162" t="s">
        <v>1884</v>
      </c>
      <c r="E9590" s="162" t="s">
        <v>1885</v>
      </c>
      <c r="F9590" s="594" t="s">
        <v>14</v>
      </c>
      <c r="G9590" s="594"/>
      <c r="H9590" s="592"/>
      <c r="I9590" s="592"/>
      <c r="J9590" s="592"/>
      <c r="K9590" s="592"/>
      <c r="L9590" s="592"/>
    </row>
    <row r="9591" spans="1:12" s="148" customFormat="1" ht="26.25" customHeight="1" x14ac:dyDescent="0.15">
      <c r="A9591" s="593"/>
      <c r="B9591" s="589" t="s">
        <v>6906</v>
      </c>
      <c r="C9591" s="595" t="s">
        <v>6907</v>
      </c>
      <c r="D9591" s="596">
        <v>43048</v>
      </c>
      <c r="E9591" s="589" t="s">
        <v>4029</v>
      </c>
      <c r="F9591" s="589" t="s">
        <v>2943</v>
      </c>
      <c r="G9591" s="589"/>
      <c r="H9591" s="591" t="s">
        <v>1890</v>
      </c>
      <c r="I9591" s="591"/>
      <c r="J9591" s="164" t="s">
        <v>1891</v>
      </c>
      <c r="K9591" s="164" t="s">
        <v>0</v>
      </c>
      <c r="L9591" s="165">
        <v>456.32</v>
      </c>
    </row>
    <row r="9592" spans="1:12" s="148" customFormat="1" ht="386.25" customHeight="1" x14ac:dyDescent="0.15">
      <c r="A9592" s="593"/>
      <c r="B9592" s="589"/>
      <c r="C9592" s="595"/>
      <c r="D9592" s="596"/>
      <c r="E9592" s="589"/>
      <c r="F9592" s="589"/>
      <c r="G9592" s="589"/>
      <c r="H9592" s="591" t="s">
        <v>1892</v>
      </c>
      <c r="I9592" s="591"/>
      <c r="J9592" s="164" t="s">
        <v>1891</v>
      </c>
      <c r="K9592" s="164" t="s">
        <v>0</v>
      </c>
      <c r="L9592" s="165">
        <v>110</v>
      </c>
    </row>
    <row r="9593" spans="1:12" s="148" customFormat="1" ht="24" customHeight="1" x14ac:dyDescent="0.15">
      <c r="A9593" s="593"/>
      <c r="B9593" s="161" t="s">
        <v>29</v>
      </c>
      <c r="C9593" s="162" t="s">
        <v>30</v>
      </c>
      <c r="D9593" s="162" t="s">
        <v>1893</v>
      </c>
      <c r="E9593" s="162" t="s">
        <v>1894</v>
      </c>
      <c r="F9593" s="592"/>
      <c r="G9593" s="592"/>
      <c r="H9593" s="591" t="s">
        <v>1895</v>
      </c>
      <c r="I9593" s="591"/>
      <c r="J9593" s="589" t="s">
        <v>1891</v>
      </c>
      <c r="K9593" s="589" t="s">
        <v>1891</v>
      </c>
      <c r="L9593" s="590">
        <v>0</v>
      </c>
    </row>
    <row r="9594" spans="1:12" s="148" customFormat="1" ht="24" customHeight="1" x14ac:dyDescent="0.15">
      <c r="A9594" s="593"/>
      <c r="B9594" s="164" t="s">
        <v>1896</v>
      </c>
      <c r="C9594" s="164" t="s">
        <v>2943</v>
      </c>
      <c r="D9594" s="166">
        <v>43050</v>
      </c>
      <c r="E9594" s="164" t="s">
        <v>4721</v>
      </c>
      <c r="F9594" s="592"/>
      <c r="G9594" s="592"/>
      <c r="H9594" s="591"/>
      <c r="I9594" s="591"/>
      <c r="J9594" s="589"/>
      <c r="K9594" s="589"/>
      <c r="L9594" s="590"/>
    </row>
    <row r="9595" spans="1:12" s="148" customFormat="1" ht="24" customHeight="1" x14ac:dyDescent="0.15">
      <c r="A9595" s="593">
        <v>1821</v>
      </c>
      <c r="B9595" s="161" t="s">
        <v>20</v>
      </c>
      <c r="C9595" s="162" t="s">
        <v>21</v>
      </c>
      <c r="D9595" s="162" t="s">
        <v>1884</v>
      </c>
      <c r="E9595" s="162" t="s">
        <v>1885</v>
      </c>
      <c r="F9595" s="594" t="s">
        <v>14</v>
      </c>
      <c r="G9595" s="594"/>
      <c r="H9595" s="592"/>
      <c r="I9595" s="592"/>
      <c r="J9595" s="592"/>
      <c r="K9595" s="592"/>
      <c r="L9595" s="592"/>
    </row>
    <row r="9596" spans="1:12" s="148" customFormat="1" ht="26.25" customHeight="1" x14ac:dyDescent="0.15">
      <c r="A9596" s="593"/>
      <c r="B9596" s="589" t="s">
        <v>6908</v>
      </c>
      <c r="C9596" s="595" t="s">
        <v>6909</v>
      </c>
      <c r="D9596" s="596">
        <v>43111</v>
      </c>
      <c r="E9596" s="589" t="s">
        <v>1943</v>
      </c>
      <c r="F9596" s="589" t="s">
        <v>6910</v>
      </c>
      <c r="G9596" s="589"/>
      <c r="H9596" s="591" t="s">
        <v>1890</v>
      </c>
      <c r="I9596" s="591"/>
      <c r="J9596" s="164" t="s">
        <v>1891</v>
      </c>
      <c r="K9596" s="164" t="s">
        <v>0</v>
      </c>
      <c r="L9596" s="165">
        <v>342.13</v>
      </c>
    </row>
    <row r="9597" spans="1:12" s="148" customFormat="1" ht="408.95" customHeight="1" x14ac:dyDescent="0.15">
      <c r="A9597" s="593"/>
      <c r="B9597" s="589"/>
      <c r="C9597" s="595"/>
      <c r="D9597" s="596"/>
      <c r="E9597" s="589"/>
      <c r="F9597" s="589"/>
      <c r="G9597" s="589"/>
      <c r="H9597" s="591" t="s">
        <v>1892</v>
      </c>
      <c r="I9597" s="591"/>
      <c r="J9597" s="589" t="s">
        <v>1891</v>
      </c>
      <c r="K9597" s="589" t="s">
        <v>1891</v>
      </c>
      <c r="L9597" s="590">
        <v>0</v>
      </c>
    </row>
    <row r="9598" spans="1:12" s="148" customFormat="1" ht="166.35" customHeight="1" x14ac:dyDescent="0.15">
      <c r="A9598" s="593"/>
      <c r="B9598" s="589"/>
      <c r="C9598" s="595"/>
      <c r="D9598" s="596"/>
      <c r="E9598" s="589"/>
      <c r="F9598" s="589"/>
      <c r="G9598" s="589"/>
      <c r="H9598" s="591"/>
      <c r="I9598" s="591"/>
      <c r="J9598" s="589"/>
      <c r="K9598" s="589"/>
      <c r="L9598" s="590"/>
    </row>
    <row r="9599" spans="1:12" s="148" customFormat="1" ht="24" customHeight="1" x14ac:dyDescent="0.15">
      <c r="A9599" s="593"/>
      <c r="B9599" s="161" t="s">
        <v>29</v>
      </c>
      <c r="C9599" s="162" t="s">
        <v>30</v>
      </c>
      <c r="D9599" s="162" t="s">
        <v>1893</v>
      </c>
      <c r="E9599" s="162" t="s">
        <v>1894</v>
      </c>
      <c r="F9599" s="592"/>
      <c r="G9599" s="592"/>
      <c r="H9599" s="591" t="s">
        <v>1895</v>
      </c>
      <c r="I9599" s="591"/>
      <c r="J9599" s="589" t="s">
        <v>1891</v>
      </c>
      <c r="K9599" s="589" t="s">
        <v>0</v>
      </c>
      <c r="L9599" s="590">
        <v>1000</v>
      </c>
    </row>
    <row r="9600" spans="1:12" s="148" customFormat="1" ht="24" customHeight="1" x14ac:dyDescent="0.15">
      <c r="A9600" s="593"/>
      <c r="B9600" s="164" t="s">
        <v>4893</v>
      </c>
      <c r="C9600" s="164" t="s">
        <v>6910</v>
      </c>
      <c r="D9600" s="166">
        <v>43113</v>
      </c>
      <c r="E9600" s="164" t="s">
        <v>2854</v>
      </c>
      <c r="F9600" s="592"/>
      <c r="G9600" s="592"/>
      <c r="H9600" s="591"/>
      <c r="I9600" s="591"/>
      <c r="J9600" s="589"/>
      <c r="K9600" s="589"/>
      <c r="L9600" s="590"/>
    </row>
    <row r="9601" spans="1:12" s="148" customFormat="1" ht="24" customHeight="1" x14ac:dyDescent="0.15">
      <c r="A9601" s="593">
        <v>1822</v>
      </c>
      <c r="B9601" s="161" t="s">
        <v>20</v>
      </c>
      <c r="C9601" s="162" t="s">
        <v>21</v>
      </c>
      <c r="D9601" s="162" t="s">
        <v>1884</v>
      </c>
      <c r="E9601" s="162" t="s">
        <v>1885</v>
      </c>
      <c r="F9601" s="594" t="s">
        <v>14</v>
      </c>
      <c r="G9601" s="594"/>
      <c r="H9601" s="592"/>
      <c r="I9601" s="592"/>
      <c r="J9601" s="592"/>
      <c r="K9601" s="592"/>
      <c r="L9601" s="592"/>
    </row>
    <row r="9602" spans="1:12" s="148" customFormat="1" ht="26.25" customHeight="1" x14ac:dyDescent="0.15">
      <c r="A9602" s="593"/>
      <c r="B9602" s="589" t="s">
        <v>6911</v>
      </c>
      <c r="C9602" s="595" t="s">
        <v>6912</v>
      </c>
      <c r="D9602" s="596">
        <v>43143</v>
      </c>
      <c r="E9602" s="589" t="s">
        <v>2057</v>
      </c>
      <c r="F9602" s="589" t="s">
        <v>2058</v>
      </c>
      <c r="G9602" s="589"/>
      <c r="H9602" s="591" t="s">
        <v>1890</v>
      </c>
      <c r="I9602" s="591"/>
      <c r="J9602" s="164" t="s">
        <v>1891</v>
      </c>
      <c r="K9602" s="164" t="s">
        <v>0</v>
      </c>
      <c r="L9602" s="165">
        <v>207.82</v>
      </c>
    </row>
    <row r="9603" spans="1:12" s="148" customFormat="1" ht="291.75" customHeight="1" x14ac:dyDescent="0.15">
      <c r="A9603" s="593"/>
      <c r="B9603" s="589"/>
      <c r="C9603" s="595"/>
      <c r="D9603" s="596"/>
      <c r="E9603" s="589"/>
      <c r="F9603" s="589"/>
      <c r="G9603" s="589"/>
      <c r="H9603" s="591" t="s">
        <v>1892</v>
      </c>
      <c r="I9603" s="591"/>
      <c r="J9603" s="164" t="s">
        <v>1891</v>
      </c>
      <c r="K9603" s="164" t="s">
        <v>0</v>
      </c>
      <c r="L9603" s="165">
        <v>483.78</v>
      </c>
    </row>
    <row r="9604" spans="1:12" s="148" customFormat="1" ht="24" customHeight="1" x14ac:dyDescent="0.15">
      <c r="A9604" s="593"/>
      <c r="B9604" s="161" t="s">
        <v>29</v>
      </c>
      <c r="C9604" s="162" t="s">
        <v>30</v>
      </c>
      <c r="D9604" s="162" t="s">
        <v>1893</v>
      </c>
      <c r="E9604" s="162" t="s">
        <v>1894</v>
      </c>
      <c r="F9604" s="592"/>
      <c r="G9604" s="592"/>
      <c r="H9604" s="591" t="s">
        <v>1895</v>
      </c>
      <c r="I9604" s="591"/>
      <c r="J9604" s="589" t="s">
        <v>1891</v>
      </c>
      <c r="K9604" s="589" t="s">
        <v>1891</v>
      </c>
      <c r="L9604" s="590">
        <v>0</v>
      </c>
    </row>
    <row r="9605" spans="1:12" s="148" customFormat="1" ht="24" customHeight="1" x14ac:dyDescent="0.15">
      <c r="A9605" s="593"/>
      <c r="B9605" s="164" t="s">
        <v>2745</v>
      </c>
      <c r="C9605" s="164" t="s">
        <v>2058</v>
      </c>
      <c r="D9605" s="166">
        <v>43145</v>
      </c>
      <c r="E9605" s="164" t="s">
        <v>4068</v>
      </c>
      <c r="F9605" s="592"/>
      <c r="G9605" s="592"/>
      <c r="H9605" s="591"/>
      <c r="I9605" s="591"/>
      <c r="J9605" s="589"/>
      <c r="K9605" s="589"/>
      <c r="L9605" s="590"/>
    </row>
    <row r="9606" spans="1:12" s="148" customFormat="1" ht="24" customHeight="1" x14ac:dyDescent="0.15">
      <c r="A9606" s="593">
        <v>1823</v>
      </c>
      <c r="B9606" s="161" t="s">
        <v>20</v>
      </c>
      <c r="C9606" s="162" t="s">
        <v>21</v>
      </c>
      <c r="D9606" s="162" t="s">
        <v>1884</v>
      </c>
      <c r="E9606" s="162" t="s">
        <v>1885</v>
      </c>
      <c r="F9606" s="594" t="s">
        <v>14</v>
      </c>
      <c r="G9606" s="594"/>
      <c r="H9606" s="592"/>
      <c r="I9606" s="592"/>
      <c r="J9606" s="592"/>
      <c r="K9606" s="592"/>
      <c r="L9606" s="592"/>
    </row>
    <row r="9607" spans="1:12" s="148" customFormat="1" ht="26.25" customHeight="1" x14ac:dyDescent="0.15">
      <c r="A9607" s="593"/>
      <c r="B9607" s="589" t="s">
        <v>6911</v>
      </c>
      <c r="C9607" s="595" t="s">
        <v>6913</v>
      </c>
      <c r="D9607" s="596">
        <v>43166</v>
      </c>
      <c r="E9607" s="589" t="s">
        <v>2633</v>
      </c>
      <c r="F9607" s="589" t="s">
        <v>6914</v>
      </c>
      <c r="G9607" s="589"/>
      <c r="H9607" s="591" t="s">
        <v>1890</v>
      </c>
      <c r="I9607" s="591"/>
      <c r="J9607" s="164" t="s">
        <v>1891</v>
      </c>
      <c r="K9607" s="164" t="s">
        <v>0</v>
      </c>
      <c r="L9607" s="165">
        <v>372.2</v>
      </c>
    </row>
    <row r="9608" spans="1:12" s="148" customFormat="1" ht="408.95" customHeight="1" x14ac:dyDescent="0.15">
      <c r="A9608" s="593"/>
      <c r="B9608" s="589"/>
      <c r="C9608" s="595"/>
      <c r="D9608" s="596"/>
      <c r="E9608" s="589"/>
      <c r="F9608" s="589"/>
      <c r="G9608" s="589"/>
      <c r="H9608" s="591" t="s">
        <v>1892</v>
      </c>
      <c r="I9608" s="591"/>
      <c r="J9608" s="589" t="s">
        <v>1891</v>
      </c>
      <c r="K9608" s="589" t="s">
        <v>1891</v>
      </c>
      <c r="L9608" s="590">
        <v>0</v>
      </c>
    </row>
    <row r="9609" spans="1:12" s="148" customFormat="1" ht="103.35" customHeight="1" x14ac:dyDescent="0.15">
      <c r="A9609" s="593"/>
      <c r="B9609" s="589"/>
      <c r="C9609" s="595"/>
      <c r="D9609" s="596"/>
      <c r="E9609" s="589"/>
      <c r="F9609" s="589"/>
      <c r="G9609" s="589"/>
      <c r="H9609" s="591"/>
      <c r="I9609" s="591"/>
      <c r="J9609" s="589"/>
      <c r="K9609" s="589"/>
      <c r="L9609" s="590"/>
    </row>
    <row r="9610" spans="1:12" s="148" customFormat="1" ht="24" customHeight="1" x14ac:dyDescent="0.15">
      <c r="A9610" s="593"/>
      <c r="B9610" s="161" t="s">
        <v>29</v>
      </c>
      <c r="C9610" s="162" t="s">
        <v>30</v>
      </c>
      <c r="D9610" s="162" t="s">
        <v>1893</v>
      </c>
      <c r="E9610" s="162" t="s">
        <v>1894</v>
      </c>
      <c r="F9610" s="592"/>
      <c r="G9610" s="592"/>
      <c r="H9610" s="591" t="s">
        <v>1895</v>
      </c>
      <c r="I9610" s="591"/>
      <c r="J9610" s="589" t="s">
        <v>1891</v>
      </c>
      <c r="K9610" s="589" t="s">
        <v>1891</v>
      </c>
      <c r="L9610" s="590">
        <v>0</v>
      </c>
    </row>
    <row r="9611" spans="1:12" s="148" customFormat="1" ht="24" customHeight="1" x14ac:dyDescent="0.15">
      <c r="A9611" s="593"/>
      <c r="B9611" s="164" t="s">
        <v>2745</v>
      </c>
      <c r="C9611" s="164" t="s">
        <v>6914</v>
      </c>
      <c r="D9611" s="166">
        <v>43168</v>
      </c>
      <c r="E9611" s="164" t="s">
        <v>5804</v>
      </c>
      <c r="F9611" s="592"/>
      <c r="G9611" s="592"/>
      <c r="H9611" s="591"/>
      <c r="I9611" s="591"/>
      <c r="J9611" s="589"/>
      <c r="K9611" s="589"/>
      <c r="L9611" s="590"/>
    </row>
    <row r="9612" spans="1:12" s="148" customFormat="1" ht="24" customHeight="1" x14ac:dyDescent="0.15">
      <c r="A9612" s="593">
        <v>1824</v>
      </c>
      <c r="B9612" s="161" t="s">
        <v>20</v>
      </c>
      <c r="C9612" s="162" t="s">
        <v>21</v>
      </c>
      <c r="D9612" s="162" t="s">
        <v>1884</v>
      </c>
      <c r="E9612" s="162" t="s">
        <v>1885</v>
      </c>
      <c r="F9612" s="594" t="s">
        <v>14</v>
      </c>
      <c r="G9612" s="594"/>
      <c r="H9612" s="592"/>
      <c r="I9612" s="592"/>
      <c r="J9612" s="592"/>
      <c r="K9612" s="592"/>
      <c r="L9612" s="592"/>
    </row>
    <row r="9613" spans="1:12" s="148" customFormat="1" ht="26.25" customHeight="1" x14ac:dyDescent="0.15">
      <c r="A9613" s="593"/>
      <c r="B9613" s="589" t="s">
        <v>6911</v>
      </c>
      <c r="C9613" s="595" t="s">
        <v>6915</v>
      </c>
      <c r="D9613" s="596">
        <v>43179</v>
      </c>
      <c r="E9613" s="589" t="s">
        <v>2004</v>
      </c>
      <c r="F9613" s="589" t="s">
        <v>2058</v>
      </c>
      <c r="G9613" s="589"/>
      <c r="H9613" s="591" t="s">
        <v>1890</v>
      </c>
      <c r="I9613" s="591"/>
      <c r="J9613" s="164" t="s">
        <v>1891</v>
      </c>
      <c r="K9613" s="164" t="s">
        <v>0</v>
      </c>
      <c r="L9613" s="165">
        <v>250</v>
      </c>
    </row>
    <row r="9614" spans="1:12" s="148" customFormat="1" ht="408.95" customHeight="1" x14ac:dyDescent="0.15">
      <c r="A9614" s="593"/>
      <c r="B9614" s="589"/>
      <c r="C9614" s="595"/>
      <c r="D9614" s="596"/>
      <c r="E9614" s="589"/>
      <c r="F9614" s="589"/>
      <c r="G9614" s="589"/>
      <c r="H9614" s="591" t="s">
        <v>1892</v>
      </c>
      <c r="I9614" s="591"/>
      <c r="J9614" s="589" t="s">
        <v>1891</v>
      </c>
      <c r="K9614" s="589" t="s">
        <v>1891</v>
      </c>
      <c r="L9614" s="590">
        <v>0</v>
      </c>
    </row>
    <row r="9615" spans="1:12" s="148" customFormat="1" ht="61.35" customHeight="1" x14ac:dyDescent="0.15">
      <c r="A9615" s="593"/>
      <c r="B9615" s="589"/>
      <c r="C9615" s="595"/>
      <c r="D9615" s="596"/>
      <c r="E9615" s="589"/>
      <c r="F9615" s="589"/>
      <c r="G9615" s="589"/>
      <c r="H9615" s="591"/>
      <c r="I9615" s="591"/>
      <c r="J9615" s="589"/>
      <c r="K9615" s="589"/>
      <c r="L9615" s="590"/>
    </row>
    <row r="9616" spans="1:12" s="148" customFormat="1" ht="24" customHeight="1" x14ac:dyDescent="0.15">
      <c r="A9616" s="593"/>
      <c r="B9616" s="161" t="s">
        <v>29</v>
      </c>
      <c r="C9616" s="162" t="s">
        <v>30</v>
      </c>
      <c r="D9616" s="162" t="s">
        <v>1893</v>
      </c>
      <c r="E9616" s="162" t="s">
        <v>1894</v>
      </c>
      <c r="F9616" s="592"/>
      <c r="G9616" s="592"/>
      <c r="H9616" s="591" t="s">
        <v>1895</v>
      </c>
      <c r="I9616" s="591"/>
      <c r="J9616" s="589" t="s">
        <v>1891</v>
      </c>
      <c r="K9616" s="589" t="s">
        <v>0</v>
      </c>
      <c r="L9616" s="590">
        <v>130</v>
      </c>
    </row>
    <row r="9617" spans="1:12" s="148" customFormat="1" ht="24" customHeight="1" x14ac:dyDescent="0.15">
      <c r="A9617" s="593"/>
      <c r="B9617" s="164" t="s">
        <v>2745</v>
      </c>
      <c r="C9617" s="164" t="s">
        <v>2058</v>
      </c>
      <c r="D9617" s="166">
        <v>43180</v>
      </c>
      <c r="E9617" s="164" t="s">
        <v>4025</v>
      </c>
      <c r="F9617" s="592"/>
      <c r="G9617" s="592"/>
      <c r="H9617" s="591"/>
      <c r="I9617" s="591"/>
      <c r="J9617" s="589"/>
      <c r="K9617" s="589"/>
      <c r="L9617" s="590"/>
    </row>
    <row r="9618" spans="1:12" s="148" customFormat="1" ht="24" customHeight="1" x14ac:dyDescent="0.15">
      <c r="A9618" s="593">
        <v>1825</v>
      </c>
      <c r="B9618" s="161" t="s">
        <v>20</v>
      </c>
      <c r="C9618" s="162" t="s">
        <v>21</v>
      </c>
      <c r="D9618" s="162" t="s">
        <v>1884</v>
      </c>
      <c r="E9618" s="162" t="s">
        <v>1885</v>
      </c>
      <c r="F9618" s="594" t="s">
        <v>14</v>
      </c>
      <c r="G9618" s="594"/>
      <c r="H9618" s="592"/>
      <c r="I9618" s="592"/>
      <c r="J9618" s="592"/>
      <c r="K9618" s="592"/>
      <c r="L9618" s="592"/>
    </row>
    <row r="9619" spans="1:12" s="148" customFormat="1" ht="26.25" customHeight="1" x14ac:dyDescent="0.15">
      <c r="A9619" s="593"/>
      <c r="B9619" s="589" t="s">
        <v>6916</v>
      </c>
      <c r="C9619" s="589" t="s">
        <v>6917</v>
      </c>
      <c r="D9619" s="596">
        <v>43126</v>
      </c>
      <c r="E9619" s="589" t="s">
        <v>3779</v>
      </c>
      <c r="F9619" s="589" t="s">
        <v>512</v>
      </c>
      <c r="G9619" s="589"/>
      <c r="H9619" s="591" t="s">
        <v>1890</v>
      </c>
      <c r="I9619" s="591"/>
      <c r="J9619" s="164" t="s">
        <v>1891</v>
      </c>
      <c r="K9619" s="164" t="s">
        <v>0</v>
      </c>
      <c r="L9619" s="165">
        <v>240</v>
      </c>
    </row>
    <row r="9620" spans="1:12" s="148" customFormat="1" ht="60.75" customHeight="1" x14ac:dyDescent="0.15">
      <c r="A9620" s="593"/>
      <c r="B9620" s="589"/>
      <c r="C9620" s="589"/>
      <c r="D9620" s="596"/>
      <c r="E9620" s="589"/>
      <c r="F9620" s="589"/>
      <c r="G9620" s="589"/>
      <c r="H9620" s="591" t="s">
        <v>1892</v>
      </c>
      <c r="I9620" s="591"/>
      <c r="J9620" s="164" t="s">
        <v>1891</v>
      </c>
      <c r="K9620" s="164" t="s">
        <v>0</v>
      </c>
      <c r="L9620" s="165">
        <v>300</v>
      </c>
    </row>
    <row r="9621" spans="1:12" s="148" customFormat="1" ht="24" customHeight="1" x14ac:dyDescent="0.15">
      <c r="A9621" s="593"/>
      <c r="B9621" s="161" t="s">
        <v>29</v>
      </c>
      <c r="C9621" s="162" t="s">
        <v>30</v>
      </c>
      <c r="D9621" s="162" t="s">
        <v>1893</v>
      </c>
      <c r="E9621" s="162" t="s">
        <v>1894</v>
      </c>
      <c r="F9621" s="592"/>
      <c r="G9621" s="592"/>
      <c r="H9621" s="591" t="s">
        <v>1895</v>
      </c>
      <c r="I9621" s="591"/>
      <c r="J9621" s="589" t="s">
        <v>1891</v>
      </c>
      <c r="K9621" s="589" t="s">
        <v>0</v>
      </c>
      <c r="L9621" s="590">
        <v>100</v>
      </c>
    </row>
    <row r="9622" spans="1:12" s="148" customFormat="1" ht="24" customHeight="1" x14ac:dyDescent="0.15">
      <c r="A9622" s="593"/>
      <c r="B9622" s="164" t="s">
        <v>1896</v>
      </c>
      <c r="C9622" s="164" t="s">
        <v>512</v>
      </c>
      <c r="D9622" s="166">
        <v>43127</v>
      </c>
      <c r="E9622" s="164" t="s">
        <v>3126</v>
      </c>
      <c r="F9622" s="592"/>
      <c r="G9622" s="592"/>
      <c r="H9622" s="591"/>
      <c r="I9622" s="591"/>
      <c r="J9622" s="589"/>
      <c r="K9622" s="589"/>
      <c r="L9622" s="590"/>
    </row>
    <row r="9623" spans="1:12" s="148" customFormat="1" ht="24" customHeight="1" x14ac:dyDescent="0.15">
      <c r="A9623" s="593">
        <v>1826</v>
      </c>
      <c r="B9623" s="161" t="s">
        <v>20</v>
      </c>
      <c r="C9623" s="162" t="s">
        <v>21</v>
      </c>
      <c r="D9623" s="162" t="s">
        <v>1884</v>
      </c>
      <c r="E9623" s="162" t="s">
        <v>1885</v>
      </c>
      <c r="F9623" s="594" t="s">
        <v>14</v>
      </c>
      <c r="G9623" s="594"/>
      <c r="H9623" s="592"/>
      <c r="I9623" s="592"/>
      <c r="J9623" s="592"/>
      <c r="K9623" s="592"/>
      <c r="L9623" s="592"/>
    </row>
    <row r="9624" spans="1:12" s="148" customFormat="1" ht="26.25" customHeight="1" x14ac:dyDescent="0.15">
      <c r="A9624" s="593"/>
      <c r="B9624" s="589" t="s">
        <v>6918</v>
      </c>
      <c r="C9624" s="595" t="s">
        <v>6919</v>
      </c>
      <c r="D9624" s="596">
        <v>43028</v>
      </c>
      <c r="E9624" s="589" t="s">
        <v>5385</v>
      </c>
      <c r="F9624" s="589" t="s">
        <v>6920</v>
      </c>
      <c r="G9624" s="589"/>
      <c r="H9624" s="591" t="s">
        <v>1890</v>
      </c>
      <c r="I9624" s="591"/>
      <c r="J9624" s="164" t="s">
        <v>1891</v>
      </c>
      <c r="K9624" s="164" t="s">
        <v>0</v>
      </c>
      <c r="L9624" s="165">
        <v>605</v>
      </c>
    </row>
    <row r="9625" spans="1:12" s="148" customFormat="1" ht="365.25" customHeight="1" x14ac:dyDescent="0.15">
      <c r="A9625" s="593"/>
      <c r="B9625" s="589"/>
      <c r="C9625" s="595"/>
      <c r="D9625" s="596"/>
      <c r="E9625" s="589"/>
      <c r="F9625" s="589"/>
      <c r="G9625" s="589"/>
      <c r="H9625" s="591" t="s">
        <v>1892</v>
      </c>
      <c r="I9625" s="591"/>
      <c r="J9625" s="164" t="s">
        <v>1891</v>
      </c>
      <c r="K9625" s="164" t="s">
        <v>0</v>
      </c>
      <c r="L9625" s="165">
        <v>637.01</v>
      </c>
    </row>
    <row r="9626" spans="1:12" s="148" customFormat="1" ht="24" customHeight="1" x14ac:dyDescent="0.15">
      <c r="A9626" s="593"/>
      <c r="B9626" s="161" t="s">
        <v>29</v>
      </c>
      <c r="C9626" s="162" t="s">
        <v>30</v>
      </c>
      <c r="D9626" s="162" t="s">
        <v>1893</v>
      </c>
      <c r="E9626" s="162" t="s">
        <v>1894</v>
      </c>
      <c r="F9626" s="592"/>
      <c r="G9626" s="592"/>
      <c r="H9626" s="591" t="s">
        <v>1895</v>
      </c>
      <c r="I9626" s="591"/>
      <c r="J9626" s="589" t="s">
        <v>1891</v>
      </c>
      <c r="K9626" s="589" t="s">
        <v>0</v>
      </c>
      <c r="L9626" s="590">
        <v>750</v>
      </c>
    </row>
    <row r="9627" spans="1:12" s="148" customFormat="1" ht="24" customHeight="1" x14ac:dyDescent="0.15">
      <c r="A9627" s="593"/>
      <c r="B9627" s="164" t="s">
        <v>2052</v>
      </c>
      <c r="C9627" s="164" t="s">
        <v>6920</v>
      </c>
      <c r="D9627" s="166">
        <v>43033</v>
      </c>
      <c r="E9627" s="164" t="s">
        <v>3776</v>
      </c>
      <c r="F9627" s="592"/>
      <c r="G9627" s="592"/>
      <c r="H9627" s="591"/>
      <c r="I9627" s="591"/>
      <c r="J9627" s="589"/>
      <c r="K9627" s="589"/>
      <c r="L9627" s="590"/>
    </row>
    <row r="9628" spans="1:12" s="148" customFormat="1" ht="24" customHeight="1" x14ac:dyDescent="0.15">
      <c r="A9628" s="593">
        <v>1827</v>
      </c>
      <c r="B9628" s="161" t="s">
        <v>20</v>
      </c>
      <c r="C9628" s="162" t="s">
        <v>21</v>
      </c>
      <c r="D9628" s="162" t="s">
        <v>1884</v>
      </c>
      <c r="E9628" s="162" t="s">
        <v>1885</v>
      </c>
      <c r="F9628" s="594" t="s">
        <v>14</v>
      </c>
      <c r="G9628" s="594"/>
      <c r="H9628" s="592"/>
      <c r="I9628" s="592"/>
      <c r="J9628" s="592"/>
      <c r="K9628" s="592"/>
      <c r="L9628" s="592"/>
    </row>
    <row r="9629" spans="1:12" s="148" customFormat="1" ht="26.25" customHeight="1" x14ac:dyDescent="0.15">
      <c r="A9629" s="593"/>
      <c r="B9629" s="589" t="s">
        <v>6918</v>
      </c>
      <c r="C9629" s="595" t="s">
        <v>6921</v>
      </c>
      <c r="D9629" s="596">
        <v>43034</v>
      </c>
      <c r="E9629" s="589" t="s">
        <v>2215</v>
      </c>
      <c r="F9629" s="589" t="s">
        <v>6922</v>
      </c>
      <c r="G9629" s="589"/>
      <c r="H9629" s="591" t="s">
        <v>1890</v>
      </c>
      <c r="I9629" s="591"/>
      <c r="J9629" s="164" t="s">
        <v>1891</v>
      </c>
      <c r="K9629" s="164" t="s">
        <v>0</v>
      </c>
      <c r="L9629" s="165">
        <v>592.44000000000005</v>
      </c>
    </row>
    <row r="9630" spans="1:12" s="148" customFormat="1" ht="260.25" customHeight="1" x14ac:dyDescent="0.15">
      <c r="A9630" s="593"/>
      <c r="B9630" s="589"/>
      <c r="C9630" s="595"/>
      <c r="D9630" s="596"/>
      <c r="E9630" s="589"/>
      <c r="F9630" s="589"/>
      <c r="G9630" s="589"/>
      <c r="H9630" s="591" t="s">
        <v>1892</v>
      </c>
      <c r="I9630" s="591"/>
      <c r="J9630" s="164" t="s">
        <v>1891</v>
      </c>
      <c r="K9630" s="164" t="s">
        <v>0</v>
      </c>
      <c r="L9630" s="165">
        <v>4720</v>
      </c>
    </row>
    <row r="9631" spans="1:12" s="148" customFormat="1" ht="24" customHeight="1" x14ac:dyDescent="0.15">
      <c r="A9631" s="593"/>
      <c r="B9631" s="161" t="s">
        <v>29</v>
      </c>
      <c r="C9631" s="162" t="s">
        <v>30</v>
      </c>
      <c r="D9631" s="162" t="s">
        <v>1893</v>
      </c>
      <c r="E9631" s="162" t="s">
        <v>1894</v>
      </c>
      <c r="F9631" s="592"/>
      <c r="G9631" s="592"/>
      <c r="H9631" s="591" t="s">
        <v>1895</v>
      </c>
      <c r="I9631" s="591"/>
      <c r="J9631" s="589" t="s">
        <v>1891</v>
      </c>
      <c r="K9631" s="589" t="s">
        <v>0</v>
      </c>
      <c r="L9631" s="590">
        <v>303.90000000000003</v>
      </c>
    </row>
    <row r="9632" spans="1:12" s="148" customFormat="1" ht="24" customHeight="1" x14ac:dyDescent="0.15">
      <c r="A9632" s="593"/>
      <c r="B9632" s="164" t="s">
        <v>2052</v>
      </c>
      <c r="C9632" s="164" t="s">
        <v>6922</v>
      </c>
      <c r="D9632" s="166">
        <v>43037</v>
      </c>
      <c r="E9632" s="164" t="s">
        <v>6923</v>
      </c>
      <c r="F9632" s="592"/>
      <c r="G9632" s="592"/>
      <c r="H9632" s="591"/>
      <c r="I9632" s="591"/>
      <c r="J9632" s="589"/>
      <c r="K9632" s="589"/>
      <c r="L9632" s="590"/>
    </row>
    <row r="9633" spans="1:12" s="148" customFormat="1" ht="24" customHeight="1" x14ac:dyDescent="0.15">
      <c r="A9633" s="593">
        <v>1828</v>
      </c>
      <c r="B9633" s="161" t="s">
        <v>20</v>
      </c>
      <c r="C9633" s="162" t="s">
        <v>21</v>
      </c>
      <c r="D9633" s="162" t="s">
        <v>1884</v>
      </c>
      <c r="E9633" s="162" t="s">
        <v>1885</v>
      </c>
      <c r="F9633" s="594" t="s">
        <v>14</v>
      </c>
      <c r="G9633" s="594"/>
      <c r="H9633" s="592"/>
      <c r="I9633" s="592"/>
      <c r="J9633" s="592"/>
      <c r="K9633" s="592"/>
      <c r="L9633" s="592"/>
    </row>
    <row r="9634" spans="1:12" s="148" customFormat="1" ht="26.25" customHeight="1" x14ac:dyDescent="0.15">
      <c r="A9634" s="593"/>
      <c r="B9634" s="589" t="s">
        <v>6918</v>
      </c>
      <c r="C9634" s="595" t="s">
        <v>6924</v>
      </c>
      <c r="D9634" s="596">
        <v>43181</v>
      </c>
      <c r="E9634" s="589" t="s">
        <v>2200</v>
      </c>
      <c r="F9634" s="589" t="s">
        <v>6821</v>
      </c>
      <c r="G9634" s="589"/>
      <c r="H9634" s="591" t="s">
        <v>1890</v>
      </c>
      <c r="I9634" s="591"/>
      <c r="J9634" s="164" t="s">
        <v>1891</v>
      </c>
      <c r="K9634" s="164" t="s">
        <v>0</v>
      </c>
      <c r="L9634" s="165">
        <v>678</v>
      </c>
    </row>
    <row r="9635" spans="1:12" s="148" customFormat="1" ht="344.25" customHeight="1" x14ac:dyDescent="0.15">
      <c r="A9635" s="593"/>
      <c r="B9635" s="589"/>
      <c r="C9635" s="595"/>
      <c r="D9635" s="596"/>
      <c r="E9635" s="589"/>
      <c r="F9635" s="589"/>
      <c r="G9635" s="589"/>
      <c r="H9635" s="591" t="s">
        <v>1892</v>
      </c>
      <c r="I9635" s="591"/>
      <c r="J9635" s="164" t="s">
        <v>1891</v>
      </c>
      <c r="K9635" s="164" t="s">
        <v>0</v>
      </c>
      <c r="L9635" s="165">
        <v>5084</v>
      </c>
    </row>
    <row r="9636" spans="1:12" s="148" customFormat="1" ht="24" customHeight="1" x14ac:dyDescent="0.15">
      <c r="A9636" s="593"/>
      <c r="B9636" s="161" t="s">
        <v>29</v>
      </c>
      <c r="C9636" s="162" t="s">
        <v>30</v>
      </c>
      <c r="D9636" s="162" t="s">
        <v>1893</v>
      </c>
      <c r="E9636" s="162" t="s">
        <v>1894</v>
      </c>
      <c r="F9636" s="592"/>
      <c r="G9636" s="592"/>
      <c r="H9636" s="591" t="s">
        <v>1895</v>
      </c>
      <c r="I9636" s="591"/>
      <c r="J9636" s="589" t="s">
        <v>1891</v>
      </c>
      <c r="K9636" s="589" t="s">
        <v>0</v>
      </c>
      <c r="L9636" s="590">
        <v>100</v>
      </c>
    </row>
    <row r="9637" spans="1:12" s="148" customFormat="1" ht="24" customHeight="1" x14ac:dyDescent="0.15">
      <c r="A9637" s="593"/>
      <c r="B9637" s="164" t="s">
        <v>2052</v>
      </c>
      <c r="C9637" s="164" t="s">
        <v>6821</v>
      </c>
      <c r="D9637" s="166">
        <v>43184</v>
      </c>
      <c r="E9637" s="164" t="s">
        <v>4341</v>
      </c>
      <c r="F9637" s="592"/>
      <c r="G9637" s="592"/>
      <c r="H9637" s="591"/>
      <c r="I9637" s="591"/>
      <c r="J9637" s="589"/>
      <c r="K9637" s="589"/>
      <c r="L9637" s="590"/>
    </row>
    <row r="9638" spans="1:12" s="148" customFormat="1" ht="24" customHeight="1" x14ac:dyDescent="0.15">
      <c r="A9638" s="593">
        <v>1829</v>
      </c>
      <c r="B9638" s="161" t="s">
        <v>20</v>
      </c>
      <c r="C9638" s="162" t="s">
        <v>21</v>
      </c>
      <c r="D9638" s="162" t="s">
        <v>1884</v>
      </c>
      <c r="E9638" s="162" t="s">
        <v>1885</v>
      </c>
      <c r="F9638" s="594" t="s">
        <v>14</v>
      </c>
      <c r="G9638" s="594"/>
      <c r="H9638" s="592"/>
      <c r="I9638" s="592"/>
      <c r="J9638" s="592"/>
      <c r="K9638" s="592"/>
      <c r="L9638" s="592"/>
    </row>
    <row r="9639" spans="1:12" s="148" customFormat="1" ht="26.25" customHeight="1" x14ac:dyDescent="0.15">
      <c r="A9639" s="593"/>
      <c r="B9639" s="589" t="s">
        <v>6925</v>
      </c>
      <c r="C9639" s="595" t="s">
        <v>6926</v>
      </c>
      <c r="D9639" s="596">
        <v>43017</v>
      </c>
      <c r="E9639" s="589" t="s">
        <v>1899</v>
      </c>
      <c r="F9639" s="589" t="s">
        <v>2276</v>
      </c>
      <c r="G9639" s="589"/>
      <c r="H9639" s="591" t="s">
        <v>1890</v>
      </c>
      <c r="I9639" s="591"/>
      <c r="J9639" s="164" t="s">
        <v>1891</v>
      </c>
      <c r="K9639" s="164" t="s">
        <v>0</v>
      </c>
      <c r="L9639" s="165">
        <v>169</v>
      </c>
    </row>
    <row r="9640" spans="1:12" s="148" customFormat="1" ht="333.75" customHeight="1" x14ac:dyDescent="0.15">
      <c r="A9640" s="593"/>
      <c r="B9640" s="589"/>
      <c r="C9640" s="595"/>
      <c r="D9640" s="596"/>
      <c r="E9640" s="589"/>
      <c r="F9640" s="589"/>
      <c r="G9640" s="589"/>
      <c r="H9640" s="591" t="s">
        <v>1892</v>
      </c>
      <c r="I9640" s="591"/>
      <c r="J9640" s="164" t="s">
        <v>1891</v>
      </c>
      <c r="K9640" s="164" t="s">
        <v>0</v>
      </c>
      <c r="L9640" s="165">
        <v>852.48</v>
      </c>
    </row>
    <row r="9641" spans="1:12" s="148" customFormat="1" ht="24" customHeight="1" x14ac:dyDescent="0.15">
      <c r="A9641" s="593"/>
      <c r="B9641" s="161" t="s">
        <v>29</v>
      </c>
      <c r="C9641" s="162" t="s">
        <v>30</v>
      </c>
      <c r="D9641" s="162" t="s">
        <v>1893</v>
      </c>
      <c r="E9641" s="162" t="s">
        <v>1894</v>
      </c>
      <c r="F9641" s="592"/>
      <c r="G9641" s="592"/>
      <c r="H9641" s="591" t="s">
        <v>1895</v>
      </c>
      <c r="I9641" s="591"/>
      <c r="J9641" s="589" t="s">
        <v>1891</v>
      </c>
      <c r="K9641" s="589" t="s">
        <v>0</v>
      </c>
      <c r="L9641" s="590">
        <v>1083.94</v>
      </c>
    </row>
    <row r="9642" spans="1:12" s="148" customFormat="1" ht="24" customHeight="1" x14ac:dyDescent="0.15">
      <c r="A9642" s="593"/>
      <c r="B9642" s="164" t="s">
        <v>1962</v>
      </c>
      <c r="C9642" s="164" t="s">
        <v>2276</v>
      </c>
      <c r="D9642" s="166">
        <v>43019</v>
      </c>
      <c r="E9642" s="164" t="s">
        <v>3612</v>
      </c>
      <c r="F9642" s="592"/>
      <c r="G9642" s="592"/>
      <c r="H9642" s="591"/>
      <c r="I9642" s="591"/>
      <c r="J9642" s="589"/>
      <c r="K9642" s="589"/>
      <c r="L9642" s="590"/>
    </row>
    <row r="9643" spans="1:12" s="148" customFormat="1" ht="24" customHeight="1" x14ac:dyDescent="0.15">
      <c r="A9643" s="593">
        <v>1830</v>
      </c>
      <c r="B9643" s="161" t="s">
        <v>20</v>
      </c>
      <c r="C9643" s="162" t="s">
        <v>21</v>
      </c>
      <c r="D9643" s="162" t="s">
        <v>1884</v>
      </c>
      <c r="E9643" s="162" t="s">
        <v>1885</v>
      </c>
      <c r="F9643" s="594" t="s">
        <v>14</v>
      </c>
      <c r="G9643" s="594"/>
      <c r="H9643" s="592"/>
      <c r="I9643" s="592"/>
      <c r="J9643" s="592"/>
      <c r="K9643" s="592"/>
      <c r="L9643" s="592"/>
    </row>
    <row r="9644" spans="1:12" s="148" customFormat="1" ht="26.25" customHeight="1" x14ac:dyDescent="0.15">
      <c r="A9644" s="593"/>
      <c r="B9644" s="589" t="s">
        <v>6925</v>
      </c>
      <c r="C9644" s="595" t="s">
        <v>6927</v>
      </c>
      <c r="D9644" s="596">
        <v>43171</v>
      </c>
      <c r="E9644" s="589" t="s">
        <v>1938</v>
      </c>
      <c r="F9644" s="589" t="s">
        <v>4064</v>
      </c>
      <c r="G9644" s="589"/>
      <c r="H9644" s="591" t="s">
        <v>1890</v>
      </c>
      <c r="I9644" s="591"/>
      <c r="J9644" s="164" t="s">
        <v>1891</v>
      </c>
      <c r="K9644" s="164" t="s">
        <v>0</v>
      </c>
      <c r="L9644" s="165">
        <v>622.08000000000004</v>
      </c>
    </row>
    <row r="9645" spans="1:12" s="148" customFormat="1" ht="408.95" customHeight="1" x14ac:dyDescent="0.15">
      <c r="A9645" s="593"/>
      <c r="B9645" s="589"/>
      <c r="C9645" s="595"/>
      <c r="D9645" s="596"/>
      <c r="E9645" s="589"/>
      <c r="F9645" s="589"/>
      <c r="G9645" s="589"/>
      <c r="H9645" s="591" t="s">
        <v>1892</v>
      </c>
      <c r="I9645" s="591"/>
      <c r="J9645" s="589" t="s">
        <v>1891</v>
      </c>
      <c r="K9645" s="589" t="s">
        <v>0</v>
      </c>
      <c r="L9645" s="590">
        <v>612.6</v>
      </c>
    </row>
    <row r="9646" spans="1:12" s="148" customFormat="1" ht="103.35" customHeight="1" x14ac:dyDescent="0.15">
      <c r="A9646" s="593"/>
      <c r="B9646" s="589"/>
      <c r="C9646" s="595"/>
      <c r="D9646" s="596"/>
      <c r="E9646" s="589"/>
      <c r="F9646" s="589"/>
      <c r="G9646" s="589"/>
      <c r="H9646" s="591"/>
      <c r="I9646" s="591"/>
      <c r="J9646" s="589"/>
      <c r="K9646" s="589"/>
      <c r="L9646" s="590"/>
    </row>
    <row r="9647" spans="1:12" s="148" customFormat="1" ht="24" customHeight="1" x14ac:dyDescent="0.15">
      <c r="A9647" s="593"/>
      <c r="B9647" s="161" t="s">
        <v>29</v>
      </c>
      <c r="C9647" s="162" t="s">
        <v>30</v>
      </c>
      <c r="D9647" s="162" t="s">
        <v>1893</v>
      </c>
      <c r="E9647" s="162" t="s">
        <v>1894</v>
      </c>
      <c r="F9647" s="592"/>
      <c r="G9647" s="592"/>
      <c r="H9647" s="591" t="s">
        <v>1895</v>
      </c>
      <c r="I9647" s="591"/>
      <c r="J9647" s="589" t="s">
        <v>1891</v>
      </c>
      <c r="K9647" s="589" t="s">
        <v>0</v>
      </c>
      <c r="L9647" s="590">
        <v>1800</v>
      </c>
    </row>
    <row r="9648" spans="1:12" s="148" customFormat="1" ht="24" customHeight="1" x14ac:dyDescent="0.15">
      <c r="A9648" s="593"/>
      <c r="B9648" s="164" t="s">
        <v>1962</v>
      </c>
      <c r="C9648" s="164" t="s">
        <v>4064</v>
      </c>
      <c r="D9648" s="166">
        <v>43174</v>
      </c>
      <c r="E9648" s="164" t="s">
        <v>2263</v>
      </c>
      <c r="F9648" s="592"/>
      <c r="G9648" s="592"/>
      <c r="H9648" s="591"/>
      <c r="I9648" s="591"/>
      <c r="J9648" s="589"/>
      <c r="K9648" s="589"/>
      <c r="L9648" s="590"/>
    </row>
    <row r="9649" spans="1:12" s="148" customFormat="1" ht="24" customHeight="1" x14ac:dyDescent="0.15">
      <c r="A9649" s="593">
        <v>1831</v>
      </c>
      <c r="B9649" s="161" t="s">
        <v>20</v>
      </c>
      <c r="C9649" s="162" t="s">
        <v>21</v>
      </c>
      <c r="D9649" s="162" t="s">
        <v>1884</v>
      </c>
      <c r="E9649" s="162" t="s">
        <v>1885</v>
      </c>
      <c r="F9649" s="594" t="s">
        <v>14</v>
      </c>
      <c r="G9649" s="594"/>
      <c r="H9649" s="592"/>
      <c r="I9649" s="592"/>
      <c r="J9649" s="592"/>
      <c r="K9649" s="592"/>
      <c r="L9649" s="592"/>
    </row>
    <row r="9650" spans="1:12" s="148" customFormat="1" ht="26.25" customHeight="1" x14ac:dyDescent="0.15">
      <c r="A9650" s="593"/>
      <c r="B9650" s="589" t="s">
        <v>6928</v>
      </c>
      <c r="C9650" s="595" t="s">
        <v>6929</v>
      </c>
      <c r="D9650" s="596">
        <v>43023</v>
      </c>
      <c r="E9650" s="589" t="s">
        <v>2350</v>
      </c>
      <c r="F9650" s="589" t="s">
        <v>2975</v>
      </c>
      <c r="G9650" s="589"/>
      <c r="H9650" s="591" t="s">
        <v>1890</v>
      </c>
      <c r="I9650" s="591"/>
      <c r="J9650" s="164" t="s">
        <v>1891</v>
      </c>
      <c r="K9650" s="164" t="s">
        <v>0</v>
      </c>
      <c r="L9650" s="165">
        <v>17.080000000000002</v>
      </c>
    </row>
    <row r="9651" spans="1:12" s="148" customFormat="1" ht="134.25" customHeight="1" x14ac:dyDescent="0.15">
      <c r="A9651" s="593"/>
      <c r="B9651" s="589"/>
      <c r="C9651" s="595"/>
      <c r="D9651" s="596"/>
      <c r="E9651" s="589"/>
      <c r="F9651" s="589"/>
      <c r="G9651" s="589"/>
      <c r="H9651" s="591" t="s">
        <v>1892</v>
      </c>
      <c r="I9651" s="591"/>
      <c r="J9651" s="164" t="s">
        <v>1891</v>
      </c>
      <c r="K9651" s="164" t="s">
        <v>0</v>
      </c>
      <c r="L9651" s="165">
        <v>500</v>
      </c>
    </row>
    <row r="9652" spans="1:12" s="148" customFormat="1" ht="24" customHeight="1" x14ac:dyDescent="0.15">
      <c r="A9652" s="593"/>
      <c r="B9652" s="161" t="s">
        <v>29</v>
      </c>
      <c r="C9652" s="162" t="s">
        <v>30</v>
      </c>
      <c r="D9652" s="162" t="s">
        <v>1893</v>
      </c>
      <c r="E9652" s="162" t="s">
        <v>1894</v>
      </c>
      <c r="F9652" s="592"/>
      <c r="G9652" s="592"/>
      <c r="H9652" s="591" t="s">
        <v>1895</v>
      </c>
      <c r="I9652" s="591"/>
      <c r="J9652" s="589" t="s">
        <v>1891</v>
      </c>
      <c r="K9652" s="589" t="s">
        <v>0</v>
      </c>
      <c r="L9652" s="590">
        <v>320</v>
      </c>
    </row>
    <row r="9653" spans="1:12" s="148" customFormat="1" ht="24" customHeight="1" x14ac:dyDescent="0.15">
      <c r="A9653" s="593"/>
      <c r="B9653" s="164" t="s">
        <v>6930</v>
      </c>
      <c r="C9653" s="164" t="s">
        <v>2975</v>
      </c>
      <c r="D9653" s="166">
        <v>43026</v>
      </c>
      <c r="E9653" s="164" t="s">
        <v>4332</v>
      </c>
      <c r="F9653" s="592"/>
      <c r="G9653" s="592"/>
      <c r="H9653" s="591"/>
      <c r="I9653" s="591"/>
      <c r="J9653" s="589"/>
      <c r="K9653" s="589"/>
      <c r="L9653" s="590"/>
    </row>
    <row r="9654" spans="1:12" s="148" customFormat="1" ht="24" customHeight="1" x14ac:dyDescent="0.15">
      <c r="A9654" s="593">
        <v>1832</v>
      </c>
      <c r="B9654" s="161" t="s">
        <v>20</v>
      </c>
      <c r="C9654" s="162" t="s">
        <v>21</v>
      </c>
      <c r="D9654" s="162" t="s">
        <v>1884</v>
      </c>
      <c r="E9654" s="162" t="s">
        <v>1885</v>
      </c>
      <c r="F9654" s="594" t="s">
        <v>14</v>
      </c>
      <c r="G9654" s="594"/>
      <c r="H9654" s="592"/>
      <c r="I9654" s="592"/>
      <c r="J9654" s="592"/>
      <c r="K9654" s="592"/>
      <c r="L9654" s="592"/>
    </row>
    <row r="9655" spans="1:12" s="148" customFormat="1" ht="26.25" customHeight="1" x14ac:dyDescent="0.15">
      <c r="A9655" s="593"/>
      <c r="B9655" s="589" t="s">
        <v>6931</v>
      </c>
      <c r="C9655" s="595" t="s">
        <v>6932</v>
      </c>
      <c r="D9655" s="596">
        <v>43045</v>
      </c>
      <c r="E9655" s="589" t="s">
        <v>5123</v>
      </c>
      <c r="F9655" s="589" t="s">
        <v>6933</v>
      </c>
      <c r="G9655" s="589"/>
      <c r="H9655" s="591" t="s">
        <v>1890</v>
      </c>
      <c r="I9655" s="591"/>
      <c r="J9655" s="164" t="s">
        <v>1891</v>
      </c>
      <c r="K9655" s="164" t="s">
        <v>0</v>
      </c>
      <c r="L9655" s="165">
        <v>175.5</v>
      </c>
    </row>
    <row r="9656" spans="1:12" s="148" customFormat="1" ht="113.25" customHeight="1" x14ac:dyDescent="0.15">
      <c r="A9656" s="593"/>
      <c r="B9656" s="589"/>
      <c r="C9656" s="595"/>
      <c r="D9656" s="596"/>
      <c r="E9656" s="589"/>
      <c r="F9656" s="589"/>
      <c r="G9656" s="589"/>
      <c r="H9656" s="591" t="s">
        <v>1892</v>
      </c>
      <c r="I9656" s="591"/>
      <c r="J9656" s="164" t="s">
        <v>1891</v>
      </c>
      <c r="K9656" s="164" t="s">
        <v>0</v>
      </c>
      <c r="L9656" s="165">
        <v>223.41</v>
      </c>
    </row>
    <row r="9657" spans="1:12" s="148" customFormat="1" ht="24" customHeight="1" x14ac:dyDescent="0.15">
      <c r="A9657" s="593"/>
      <c r="B9657" s="161" t="s">
        <v>29</v>
      </c>
      <c r="C9657" s="162" t="s">
        <v>30</v>
      </c>
      <c r="D9657" s="162" t="s">
        <v>1893</v>
      </c>
      <c r="E9657" s="162" t="s">
        <v>1894</v>
      </c>
      <c r="F9657" s="592"/>
      <c r="G9657" s="592"/>
      <c r="H9657" s="591" t="s">
        <v>1895</v>
      </c>
      <c r="I9657" s="591"/>
      <c r="J9657" s="589" t="s">
        <v>1891</v>
      </c>
      <c r="K9657" s="589" t="s">
        <v>1891</v>
      </c>
      <c r="L9657" s="590">
        <v>0</v>
      </c>
    </row>
    <row r="9658" spans="1:12" s="148" customFormat="1" ht="24" customHeight="1" x14ac:dyDescent="0.15">
      <c r="A9658" s="593"/>
      <c r="B9658" s="164" t="s">
        <v>2160</v>
      </c>
      <c r="C9658" s="164" t="s">
        <v>6933</v>
      </c>
      <c r="D9658" s="166">
        <v>43046</v>
      </c>
      <c r="E9658" s="164" t="s">
        <v>3839</v>
      </c>
      <c r="F9658" s="592"/>
      <c r="G9658" s="592"/>
      <c r="H9658" s="591"/>
      <c r="I9658" s="591"/>
      <c r="J9658" s="589"/>
      <c r="K9658" s="589"/>
      <c r="L9658" s="590"/>
    </row>
    <row r="9659" spans="1:12" s="148" customFormat="1" ht="24" customHeight="1" x14ac:dyDescent="0.15">
      <c r="A9659" s="593">
        <v>1833</v>
      </c>
      <c r="B9659" s="161" t="s">
        <v>20</v>
      </c>
      <c r="C9659" s="162" t="s">
        <v>21</v>
      </c>
      <c r="D9659" s="162" t="s">
        <v>1884</v>
      </c>
      <c r="E9659" s="162" t="s">
        <v>1885</v>
      </c>
      <c r="F9659" s="594" t="s">
        <v>14</v>
      </c>
      <c r="G9659" s="594"/>
      <c r="H9659" s="592"/>
      <c r="I9659" s="592"/>
      <c r="J9659" s="592"/>
      <c r="K9659" s="592"/>
      <c r="L9659" s="592"/>
    </row>
    <row r="9660" spans="1:12" s="148" customFormat="1" ht="26.25" customHeight="1" x14ac:dyDescent="0.15">
      <c r="A9660" s="593"/>
      <c r="B9660" s="589" t="s">
        <v>6931</v>
      </c>
      <c r="C9660" s="589" t="s">
        <v>6934</v>
      </c>
      <c r="D9660" s="596">
        <v>43049</v>
      </c>
      <c r="E9660" s="589" t="s">
        <v>2740</v>
      </c>
      <c r="F9660" s="589" t="s">
        <v>2741</v>
      </c>
      <c r="G9660" s="589"/>
      <c r="H9660" s="591" t="s">
        <v>1890</v>
      </c>
      <c r="I9660" s="591"/>
      <c r="J9660" s="164" t="s">
        <v>1891</v>
      </c>
      <c r="K9660" s="164" t="s">
        <v>0</v>
      </c>
      <c r="L9660" s="165">
        <v>346</v>
      </c>
    </row>
    <row r="9661" spans="1:12" s="148" customFormat="1" ht="102.75" customHeight="1" x14ac:dyDescent="0.15">
      <c r="A9661" s="593"/>
      <c r="B9661" s="589"/>
      <c r="C9661" s="589"/>
      <c r="D9661" s="596"/>
      <c r="E9661" s="589"/>
      <c r="F9661" s="589"/>
      <c r="G9661" s="589"/>
      <c r="H9661" s="591" t="s">
        <v>1892</v>
      </c>
      <c r="I9661" s="591"/>
      <c r="J9661" s="164" t="s">
        <v>1891</v>
      </c>
      <c r="K9661" s="164" t="s">
        <v>0</v>
      </c>
      <c r="L9661" s="165">
        <v>420</v>
      </c>
    </row>
    <row r="9662" spans="1:12" s="148" customFormat="1" ht="24" customHeight="1" x14ac:dyDescent="0.15">
      <c r="A9662" s="593"/>
      <c r="B9662" s="161" t="s">
        <v>29</v>
      </c>
      <c r="C9662" s="162" t="s">
        <v>30</v>
      </c>
      <c r="D9662" s="162" t="s">
        <v>1893</v>
      </c>
      <c r="E9662" s="162" t="s">
        <v>1894</v>
      </c>
      <c r="F9662" s="592"/>
      <c r="G9662" s="592"/>
      <c r="H9662" s="591" t="s">
        <v>1895</v>
      </c>
      <c r="I9662" s="591"/>
      <c r="J9662" s="589" t="s">
        <v>1891</v>
      </c>
      <c r="K9662" s="589" t="s">
        <v>1891</v>
      </c>
      <c r="L9662" s="590">
        <v>0</v>
      </c>
    </row>
    <row r="9663" spans="1:12" s="148" customFormat="1" ht="24" customHeight="1" x14ac:dyDescent="0.15">
      <c r="A9663" s="593"/>
      <c r="B9663" s="164" t="s">
        <v>2160</v>
      </c>
      <c r="C9663" s="164" t="s">
        <v>2741</v>
      </c>
      <c r="D9663" s="166">
        <v>43051</v>
      </c>
      <c r="E9663" s="164" t="s">
        <v>3243</v>
      </c>
      <c r="F9663" s="592"/>
      <c r="G9663" s="592"/>
      <c r="H9663" s="591"/>
      <c r="I9663" s="591"/>
      <c r="J9663" s="589"/>
      <c r="K9663" s="589"/>
      <c r="L9663" s="590"/>
    </row>
    <row r="9664" spans="1:12" s="148" customFormat="1" ht="24" customHeight="1" x14ac:dyDescent="0.15">
      <c r="A9664" s="593">
        <v>1834</v>
      </c>
      <c r="B9664" s="161" t="s">
        <v>20</v>
      </c>
      <c r="C9664" s="162" t="s">
        <v>21</v>
      </c>
      <c r="D9664" s="162" t="s">
        <v>1884</v>
      </c>
      <c r="E9664" s="162" t="s">
        <v>1885</v>
      </c>
      <c r="F9664" s="594" t="s">
        <v>14</v>
      </c>
      <c r="G9664" s="594"/>
      <c r="H9664" s="592"/>
      <c r="I9664" s="592"/>
      <c r="J9664" s="592"/>
      <c r="K9664" s="592"/>
      <c r="L9664" s="592"/>
    </row>
    <row r="9665" spans="1:12" s="148" customFormat="1" ht="26.25" customHeight="1" x14ac:dyDescent="0.15">
      <c r="A9665" s="593"/>
      <c r="B9665" s="589" t="s">
        <v>6931</v>
      </c>
      <c r="C9665" s="595" t="s">
        <v>6935</v>
      </c>
      <c r="D9665" s="596">
        <v>43165</v>
      </c>
      <c r="E9665" s="589" t="s">
        <v>2767</v>
      </c>
      <c r="F9665" s="589" t="s">
        <v>6936</v>
      </c>
      <c r="G9665" s="589"/>
      <c r="H9665" s="591" t="s">
        <v>1890</v>
      </c>
      <c r="I9665" s="591"/>
      <c r="J9665" s="164" t="s">
        <v>1891</v>
      </c>
      <c r="K9665" s="164" t="s">
        <v>0</v>
      </c>
      <c r="L9665" s="165">
        <v>464</v>
      </c>
    </row>
    <row r="9666" spans="1:12" s="148" customFormat="1" ht="291.75" customHeight="1" x14ac:dyDescent="0.15">
      <c r="A9666" s="593"/>
      <c r="B9666" s="589"/>
      <c r="C9666" s="595"/>
      <c r="D9666" s="596"/>
      <c r="E9666" s="589"/>
      <c r="F9666" s="589"/>
      <c r="G9666" s="589"/>
      <c r="H9666" s="591" t="s">
        <v>1892</v>
      </c>
      <c r="I9666" s="591"/>
      <c r="J9666" s="164" t="s">
        <v>1891</v>
      </c>
      <c r="K9666" s="164" t="s">
        <v>0</v>
      </c>
      <c r="L9666" s="165">
        <v>554.11</v>
      </c>
    </row>
    <row r="9667" spans="1:12" s="148" customFormat="1" ht="24" customHeight="1" x14ac:dyDescent="0.15">
      <c r="A9667" s="593"/>
      <c r="B9667" s="161" t="s">
        <v>29</v>
      </c>
      <c r="C9667" s="162" t="s">
        <v>30</v>
      </c>
      <c r="D9667" s="162" t="s">
        <v>1893</v>
      </c>
      <c r="E9667" s="162" t="s">
        <v>1894</v>
      </c>
      <c r="F9667" s="592"/>
      <c r="G9667" s="592"/>
      <c r="H9667" s="591" t="s">
        <v>1895</v>
      </c>
      <c r="I9667" s="591"/>
      <c r="J9667" s="589" t="s">
        <v>1891</v>
      </c>
      <c r="K9667" s="589" t="s">
        <v>1891</v>
      </c>
      <c r="L9667" s="590">
        <v>0</v>
      </c>
    </row>
    <row r="9668" spans="1:12" s="148" customFormat="1" ht="24" customHeight="1" x14ac:dyDescent="0.15">
      <c r="A9668" s="593"/>
      <c r="B9668" s="164" t="s">
        <v>2160</v>
      </c>
      <c r="C9668" s="164" t="s">
        <v>6936</v>
      </c>
      <c r="D9668" s="166">
        <v>43168</v>
      </c>
      <c r="E9668" s="164" t="s">
        <v>2070</v>
      </c>
      <c r="F9668" s="592"/>
      <c r="G9668" s="592"/>
      <c r="H9668" s="591"/>
      <c r="I9668" s="591"/>
      <c r="J9668" s="589"/>
      <c r="K9668" s="589"/>
      <c r="L9668" s="590"/>
    </row>
    <row r="9669" spans="1:12" s="148" customFormat="1" ht="24" customHeight="1" x14ac:dyDescent="0.15">
      <c r="A9669" s="593">
        <v>1835</v>
      </c>
      <c r="B9669" s="161" t="s">
        <v>20</v>
      </c>
      <c r="C9669" s="162" t="s">
        <v>21</v>
      </c>
      <c r="D9669" s="162" t="s">
        <v>1884</v>
      </c>
      <c r="E9669" s="162" t="s">
        <v>1885</v>
      </c>
      <c r="F9669" s="594" t="s">
        <v>14</v>
      </c>
      <c r="G9669" s="594"/>
      <c r="H9669" s="592"/>
      <c r="I9669" s="592"/>
      <c r="J9669" s="592"/>
      <c r="K9669" s="592"/>
      <c r="L9669" s="592"/>
    </row>
    <row r="9670" spans="1:12" s="148" customFormat="1" ht="26.25" customHeight="1" x14ac:dyDescent="0.15">
      <c r="A9670" s="593"/>
      <c r="B9670" s="589" t="s">
        <v>6937</v>
      </c>
      <c r="C9670" s="595" t="s">
        <v>6938</v>
      </c>
      <c r="D9670" s="596">
        <v>43151</v>
      </c>
      <c r="E9670" s="589" t="s">
        <v>2028</v>
      </c>
      <c r="F9670" s="589" t="s">
        <v>6939</v>
      </c>
      <c r="G9670" s="589"/>
      <c r="H9670" s="591" t="s">
        <v>1890</v>
      </c>
      <c r="I9670" s="591"/>
      <c r="J9670" s="164" t="s">
        <v>1891</v>
      </c>
      <c r="K9670" s="164" t="s">
        <v>0</v>
      </c>
      <c r="L9670" s="165">
        <v>105</v>
      </c>
    </row>
    <row r="9671" spans="1:12" s="148" customFormat="1" ht="408.95" customHeight="1" x14ac:dyDescent="0.15">
      <c r="A9671" s="593"/>
      <c r="B9671" s="589"/>
      <c r="C9671" s="595"/>
      <c r="D9671" s="596"/>
      <c r="E9671" s="589"/>
      <c r="F9671" s="589"/>
      <c r="G9671" s="589"/>
      <c r="H9671" s="591" t="s">
        <v>1892</v>
      </c>
      <c r="I9671" s="591"/>
      <c r="J9671" s="589" t="s">
        <v>1891</v>
      </c>
      <c r="K9671" s="589" t="s">
        <v>0</v>
      </c>
      <c r="L9671" s="590">
        <v>382.6</v>
      </c>
    </row>
    <row r="9672" spans="1:12" s="148" customFormat="1" ht="260.85000000000002" customHeight="1" x14ac:dyDescent="0.15">
      <c r="A9672" s="593"/>
      <c r="B9672" s="589"/>
      <c r="C9672" s="595"/>
      <c r="D9672" s="596"/>
      <c r="E9672" s="589"/>
      <c r="F9672" s="589"/>
      <c r="G9672" s="589"/>
      <c r="H9672" s="591"/>
      <c r="I9672" s="591"/>
      <c r="J9672" s="589"/>
      <c r="K9672" s="589"/>
      <c r="L9672" s="590"/>
    </row>
    <row r="9673" spans="1:12" s="148" customFormat="1" ht="24" customHeight="1" x14ac:dyDescent="0.15">
      <c r="A9673" s="593"/>
      <c r="B9673" s="161" t="s">
        <v>29</v>
      </c>
      <c r="C9673" s="162" t="s">
        <v>30</v>
      </c>
      <c r="D9673" s="162" t="s">
        <v>1893</v>
      </c>
      <c r="E9673" s="162" t="s">
        <v>1894</v>
      </c>
      <c r="F9673" s="592"/>
      <c r="G9673" s="592"/>
      <c r="H9673" s="591" t="s">
        <v>1895</v>
      </c>
      <c r="I9673" s="591"/>
      <c r="J9673" s="589" t="s">
        <v>1891</v>
      </c>
      <c r="K9673" s="589" t="s">
        <v>0</v>
      </c>
      <c r="L9673" s="590">
        <v>22</v>
      </c>
    </row>
    <row r="9674" spans="1:12" s="148" customFormat="1" ht="34.5" customHeight="1" x14ac:dyDescent="0.15">
      <c r="A9674" s="593"/>
      <c r="B9674" s="164" t="s">
        <v>1945</v>
      </c>
      <c r="C9674" s="164" t="s">
        <v>6939</v>
      </c>
      <c r="D9674" s="166">
        <v>43151</v>
      </c>
      <c r="E9674" s="164" t="s">
        <v>6940</v>
      </c>
      <c r="F9674" s="592"/>
      <c r="G9674" s="592"/>
      <c r="H9674" s="591"/>
      <c r="I9674" s="591"/>
      <c r="J9674" s="589"/>
      <c r="K9674" s="589"/>
      <c r="L9674" s="590"/>
    </row>
    <row r="9675" spans="1:12" s="148" customFormat="1" ht="24" customHeight="1" x14ac:dyDescent="0.15">
      <c r="A9675" s="593">
        <v>1836</v>
      </c>
      <c r="B9675" s="161" t="s">
        <v>20</v>
      </c>
      <c r="C9675" s="162" t="s">
        <v>21</v>
      </c>
      <c r="D9675" s="162" t="s">
        <v>1884</v>
      </c>
      <c r="E9675" s="162" t="s">
        <v>1885</v>
      </c>
      <c r="F9675" s="594" t="s">
        <v>14</v>
      </c>
      <c r="G9675" s="594"/>
      <c r="H9675" s="592"/>
      <c r="I9675" s="592"/>
      <c r="J9675" s="592"/>
      <c r="K9675" s="592"/>
      <c r="L9675" s="592"/>
    </row>
    <row r="9676" spans="1:12" s="148" customFormat="1" ht="26.25" customHeight="1" x14ac:dyDescent="0.15">
      <c r="A9676" s="593"/>
      <c r="B9676" s="589" t="s">
        <v>6941</v>
      </c>
      <c r="C9676" s="595" t="s">
        <v>6942</v>
      </c>
      <c r="D9676" s="596">
        <v>43014</v>
      </c>
      <c r="E9676" s="589" t="s">
        <v>1952</v>
      </c>
      <c r="F9676" s="589" t="s">
        <v>3902</v>
      </c>
      <c r="G9676" s="589"/>
      <c r="H9676" s="591" t="s">
        <v>1890</v>
      </c>
      <c r="I9676" s="591"/>
      <c r="J9676" s="164" t="s">
        <v>1891</v>
      </c>
      <c r="K9676" s="164" t="s">
        <v>0</v>
      </c>
      <c r="L9676" s="165">
        <v>464.16</v>
      </c>
    </row>
    <row r="9677" spans="1:12" s="148" customFormat="1" ht="365.25" customHeight="1" x14ac:dyDescent="0.15">
      <c r="A9677" s="593"/>
      <c r="B9677" s="589"/>
      <c r="C9677" s="595"/>
      <c r="D9677" s="596"/>
      <c r="E9677" s="589"/>
      <c r="F9677" s="589"/>
      <c r="G9677" s="589"/>
      <c r="H9677" s="591" t="s">
        <v>1892</v>
      </c>
      <c r="I9677" s="591"/>
      <c r="J9677" s="164" t="s">
        <v>1891</v>
      </c>
      <c r="K9677" s="164" t="s">
        <v>1891</v>
      </c>
      <c r="L9677" s="165">
        <v>0</v>
      </c>
    </row>
    <row r="9678" spans="1:12" s="148" customFormat="1" ht="24" customHeight="1" x14ac:dyDescent="0.15">
      <c r="A9678" s="593"/>
      <c r="B9678" s="161" t="s">
        <v>29</v>
      </c>
      <c r="C9678" s="162" t="s">
        <v>30</v>
      </c>
      <c r="D9678" s="162" t="s">
        <v>1893</v>
      </c>
      <c r="E9678" s="162" t="s">
        <v>1894</v>
      </c>
      <c r="F9678" s="592"/>
      <c r="G9678" s="592"/>
      <c r="H9678" s="591" t="s">
        <v>1895</v>
      </c>
      <c r="I9678" s="591"/>
      <c r="J9678" s="589" t="s">
        <v>1891</v>
      </c>
      <c r="K9678" s="589" t="s">
        <v>0</v>
      </c>
      <c r="L9678" s="590">
        <v>100</v>
      </c>
    </row>
    <row r="9679" spans="1:12" s="148" customFormat="1" ht="24" customHeight="1" x14ac:dyDescent="0.15">
      <c r="A9679" s="593"/>
      <c r="B9679" s="164" t="s">
        <v>2160</v>
      </c>
      <c r="C9679" s="164" t="s">
        <v>3902</v>
      </c>
      <c r="D9679" s="166">
        <v>43025</v>
      </c>
      <c r="E9679" s="164" t="s">
        <v>6943</v>
      </c>
      <c r="F9679" s="592"/>
      <c r="G9679" s="592"/>
      <c r="H9679" s="591"/>
      <c r="I9679" s="591"/>
      <c r="J9679" s="589"/>
      <c r="K9679" s="589"/>
      <c r="L9679" s="590"/>
    </row>
    <row r="9680" spans="1:12" s="148" customFormat="1" ht="24" customHeight="1" x14ac:dyDescent="0.15">
      <c r="A9680" s="593">
        <v>1837</v>
      </c>
      <c r="B9680" s="161" t="s">
        <v>20</v>
      </c>
      <c r="C9680" s="162" t="s">
        <v>21</v>
      </c>
      <c r="D9680" s="162" t="s">
        <v>1884</v>
      </c>
      <c r="E9680" s="162" t="s">
        <v>1885</v>
      </c>
      <c r="F9680" s="594" t="s">
        <v>14</v>
      </c>
      <c r="G9680" s="594"/>
      <c r="H9680" s="592"/>
      <c r="I9680" s="592"/>
      <c r="J9680" s="592"/>
      <c r="K9680" s="592"/>
      <c r="L9680" s="592"/>
    </row>
    <row r="9681" spans="1:12" s="148" customFormat="1" ht="26.25" customHeight="1" x14ac:dyDescent="0.15">
      <c r="A9681" s="593"/>
      <c r="B9681" s="589" t="s">
        <v>6941</v>
      </c>
      <c r="C9681" s="595" t="s">
        <v>6942</v>
      </c>
      <c r="D9681" s="596">
        <v>43014</v>
      </c>
      <c r="E9681" s="589" t="s">
        <v>1952</v>
      </c>
      <c r="F9681" s="589" t="s">
        <v>6944</v>
      </c>
      <c r="G9681" s="589"/>
      <c r="H9681" s="591" t="s">
        <v>1890</v>
      </c>
      <c r="I9681" s="591"/>
      <c r="J9681" s="164" t="s">
        <v>1891</v>
      </c>
      <c r="K9681" s="164" t="s">
        <v>0</v>
      </c>
      <c r="L9681" s="165">
        <v>856</v>
      </c>
    </row>
    <row r="9682" spans="1:12" s="148" customFormat="1" ht="365.25" customHeight="1" x14ac:dyDescent="0.15">
      <c r="A9682" s="593"/>
      <c r="B9682" s="589"/>
      <c r="C9682" s="595"/>
      <c r="D9682" s="596"/>
      <c r="E9682" s="589"/>
      <c r="F9682" s="589"/>
      <c r="G9682" s="589"/>
      <c r="H9682" s="591" t="s">
        <v>1892</v>
      </c>
      <c r="I9682" s="591"/>
      <c r="J9682" s="164" t="s">
        <v>1891</v>
      </c>
      <c r="K9682" s="164" t="s">
        <v>0</v>
      </c>
      <c r="L9682" s="165">
        <v>1118.32</v>
      </c>
    </row>
    <row r="9683" spans="1:12" s="148" customFormat="1" ht="24" customHeight="1" x14ac:dyDescent="0.15">
      <c r="A9683" s="593"/>
      <c r="B9683" s="161" t="s">
        <v>29</v>
      </c>
      <c r="C9683" s="162" t="s">
        <v>30</v>
      </c>
      <c r="D9683" s="162" t="s">
        <v>1893</v>
      </c>
      <c r="E9683" s="162" t="s">
        <v>1894</v>
      </c>
      <c r="F9683" s="592"/>
      <c r="G9683" s="592"/>
      <c r="H9683" s="591" t="s">
        <v>1895</v>
      </c>
      <c r="I9683" s="591"/>
      <c r="J9683" s="589" t="s">
        <v>1891</v>
      </c>
      <c r="K9683" s="589" t="s">
        <v>1891</v>
      </c>
      <c r="L9683" s="590">
        <v>0</v>
      </c>
    </row>
    <row r="9684" spans="1:12" s="148" customFormat="1" ht="24" customHeight="1" x14ac:dyDescent="0.15">
      <c r="A9684" s="593"/>
      <c r="B9684" s="164" t="s">
        <v>2160</v>
      </c>
      <c r="C9684" s="164" t="s">
        <v>6944</v>
      </c>
      <c r="D9684" s="166">
        <v>43025</v>
      </c>
      <c r="E9684" s="164" t="s">
        <v>6943</v>
      </c>
      <c r="F9684" s="592"/>
      <c r="G9684" s="592"/>
      <c r="H9684" s="591"/>
      <c r="I9684" s="591"/>
      <c r="J9684" s="589"/>
      <c r="K9684" s="589"/>
      <c r="L9684" s="590"/>
    </row>
    <row r="9685" spans="1:12" s="148" customFormat="1" ht="24" customHeight="1" x14ac:dyDescent="0.15">
      <c r="A9685" s="593">
        <v>1838</v>
      </c>
      <c r="B9685" s="161" t="s">
        <v>20</v>
      </c>
      <c r="C9685" s="162" t="s">
        <v>21</v>
      </c>
      <c r="D9685" s="162" t="s">
        <v>1884</v>
      </c>
      <c r="E9685" s="162" t="s">
        <v>1885</v>
      </c>
      <c r="F9685" s="594" t="s">
        <v>14</v>
      </c>
      <c r="G9685" s="594"/>
      <c r="H9685" s="592"/>
      <c r="I9685" s="592"/>
      <c r="J9685" s="592"/>
      <c r="K9685" s="592"/>
      <c r="L9685" s="592"/>
    </row>
    <row r="9686" spans="1:12" s="148" customFormat="1" ht="26.25" customHeight="1" x14ac:dyDescent="0.15">
      <c r="A9686" s="593"/>
      <c r="B9686" s="589" t="s">
        <v>6941</v>
      </c>
      <c r="C9686" s="595" t="s">
        <v>6945</v>
      </c>
      <c r="D9686" s="596">
        <v>43059</v>
      </c>
      <c r="E9686" s="589" t="s">
        <v>3000</v>
      </c>
      <c r="F9686" s="589" t="s">
        <v>3001</v>
      </c>
      <c r="G9686" s="589"/>
      <c r="H9686" s="591" t="s">
        <v>1890</v>
      </c>
      <c r="I9686" s="591"/>
      <c r="J9686" s="164" t="s">
        <v>1891</v>
      </c>
      <c r="K9686" s="164" t="s">
        <v>0</v>
      </c>
      <c r="L9686" s="165">
        <v>408</v>
      </c>
    </row>
    <row r="9687" spans="1:12" s="148" customFormat="1" ht="134.25" customHeight="1" x14ac:dyDescent="0.15">
      <c r="A9687" s="593"/>
      <c r="B9687" s="589"/>
      <c r="C9687" s="595"/>
      <c r="D9687" s="596"/>
      <c r="E9687" s="589"/>
      <c r="F9687" s="589"/>
      <c r="G9687" s="589"/>
      <c r="H9687" s="591" t="s">
        <v>1892</v>
      </c>
      <c r="I9687" s="591"/>
      <c r="J9687" s="164" t="s">
        <v>1891</v>
      </c>
      <c r="K9687" s="164" t="s">
        <v>0</v>
      </c>
      <c r="L9687" s="165">
        <v>275.40000000000003</v>
      </c>
    </row>
    <row r="9688" spans="1:12" s="148" customFormat="1" ht="24" customHeight="1" x14ac:dyDescent="0.15">
      <c r="A9688" s="593"/>
      <c r="B9688" s="161" t="s">
        <v>29</v>
      </c>
      <c r="C9688" s="162" t="s">
        <v>30</v>
      </c>
      <c r="D9688" s="162" t="s">
        <v>1893</v>
      </c>
      <c r="E9688" s="162" t="s">
        <v>1894</v>
      </c>
      <c r="F9688" s="592"/>
      <c r="G9688" s="592"/>
      <c r="H9688" s="591" t="s">
        <v>1895</v>
      </c>
      <c r="I9688" s="591"/>
      <c r="J9688" s="589" t="s">
        <v>1891</v>
      </c>
      <c r="K9688" s="589" t="s">
        <v>1891</v>
      </c>
      <c r="L9688" s="590">
        <v>0</v>
      </c>
    </row>
    <row r="9689" spans="1:12" s="148" customFormat="1" ht="24" customHeight="1" x14ac:dyDescent="0.15">
      <c r="A9689" s="593"/>
      <c r="B9689" s="164" t="s">
        <v>2160</v>
      </c>
      <c r="C9689" s="164" t="s">
        <v>3001</v>
      </c>
      <c r="D9689" s="166">
        <v>43061</v>
      </c>
      <c r="E9689" s="164" t="s">
        <v>4519</v>
      </c>
      <c r="F9689" s="592"/>
      <c r="G9689" s="592"/>
      <c r="H9689" s="591"/>
      <c r="I9689" s="591"/>
      <c r="J9689" s="589"/>
      <c r="K9689" s="589"/>
      <c r="L9689" s="590"/>
    </row>
    <row r="9690" spans="1:12" s="148" customFormat="1" ht="24" customHeight="1" x14ac:dyDescent="0.15">
      <c r="A9690" s="593">
        <v>1839</v>
      </c>
      <c r="B9690" s="161" t="s">
        <v>20</v>
      </c>
      <c r="C9690" s="162" t="s">
        <v>21</v>
      </c>
      <c r="D9690" s="162" t="s">
        <v>1884</v>
      </c>
      <c r="E9690" s="162" t="s">
        <v>1885</v>
      </c>
      <c r="F9690" s="594" t="s">
        <v>14</v>
      </c>
      <c r="G9690" s="594"/>
      <c r="H9690" s="592"/>
      <c r="I9690" s="592"/>
      <c r="J9690" s="592"/>
      <c r="K9690" s="592"/>
      <c r="L9690" s="592"/>
    </row>
    <row r="9691" spans="1:12" s="148" customFormat="1" ht="26.25" customHeight="1" x14ac:dyDescent="0.15">
      <c r="A9691" s="593"/>
      <c r="B9691" s="589" t="s">
        <v>6941</v>
      </c>
      <c r="C9691" s="595" t="s">
        <v>6946</v>
      </c>
      <c r="D9691" s="596">
        <v>43125</v>
      </c>
      <c r="E9691" s="589" t="s">
        <v>2004</v>
      </c>
      <c r="F9691" s="589" t="s">
        <v>2058</v>
      </c>
      <c r="G9691" s="589"/>
      <c r="H9691" s="591" t="s">
        <v>1890</v>
      </c>
      <c r="I9691" s="591"/>
      <c r="J9691" s="164" t="s">
        <v>1891</v>
      </c>
      <c r="K9691" s="164" t="s">
        <v>0</v>
      </c>
      <c r="L9691" s="165">
        <v>192.56</v>
      </c>
    </row>
    <row r="9692" spans="1:12" s="148" customFormat="1" ht="408.95" customHeight="1" x14ac:dyDescent="0.15">
      <c r="A9692" s="593"/>
      <c r="B9692" s="589"/>
      <c r="C9692" s="595"/>
      <c r="D9692" s="596"/>
      <c r="E9692" s="589"/>
      <c r="F9692" s="589"/>
      <c r="G9692" s="589"/>
      <c r="H9692" s="591" t="s">
        <v>1892</v>
      </c>
      <c r="I9692" s="591"/>
      <c r="J9692" s="589" t="s">
        <v>1891</v>
      </c>
      <c r="K9692" s="589" t="s">
        <v>0</v>
      </c>
      <c r="L9692" s="590">
        <v>317.98</v>
      </c>
    </row>
    <row r="9693" spans="1:12" s="148" customFormat="1" ht="103.35" customHeight="1" x14ac:dyDescent="0.15">
      <c r="A9693" s="593"/>
      <c r="B9693" s="589"/>
      <c r="C9693" s="595"/>
      <c r="D9693" s="596"/>
      <c r="E9693" s="589"/>
      <c r="F9693" s="589"/>
      <c r="G9693" s="589"/>
      <c r="H9693" s="591"/>
      <c r="I9693" s="591"/>
      <c r="J9693" s="589"/>
      <c r="K9693" s="589"/>
      <c r="L9693" s="590"/>
    </row>
    <row r="9694" spans="1:12" s="148" customFormat="1" ht="24" customHeight="1" x14ac:dyDescent="0.15">
      <c r="A9694" s="593"/>
      <c r="B9694" s="161" t="s">
        <v>29</v>
      </c>
      <c r="C9694" s="162" t="s">
        <v>30</v>
      </c>
      <c r="D9694" s="162" t="s">
        <v>1893</v>
      </c>
      <c r="E9694" s="162" t="s">
        <v>1894</v>
      </c>
      <c r="F9694" s="592"/>
      <c r="G9694" s="592"/>
      <c r="H9694" s="591" t="s">
        <v>1895</v>
      </c>
      <c r="I9694" s="591"/>
      <c r="J9694" s="589" t="s">
        <v>1891</v>
      </c>
      <c r="K9694" s="589" t="s">
        <v>0</v>
      </c>
      <c r="L9694" s="590">
        <v>180</v>
      </c>
    </row>
    <row r="9695" spans="1:12" s="148" customFormat="1" ht="24" customHeight="1" x14ac:dyDescent="0.15">
      <c r="A9695" s="593"/>
      <c r="B9695" s="164" t="s">
        <v>2160</v>
      </c>
      <c r="C9695" s="164" t="s">
        <v>2058</v>
      </c>
      <c r="D9695" s="166">
        <v>43126</v>
      </c>
      <c r="E9695" s="164" t="s">
        <v>2251</v>
      </c>
      <c r="F9695" s="592"/>
      <c r="G9695" s="592"/>
      <c r="H9695" s="591"/>
      <c r="I9695" s="591"/>
      <c r="J9695" s="589"/>
      <c r="K9695" s="589"/>
      <c r="L9695" s="590"/>
    </row>
    <row r="9696" spans="1:12" s="148" customFormat="1" ht="24" customHeight="1" x14ac:dyDescent="0.15">
      <c r="A9696" s="593">
        <v>1840</v>
      </c>
      <c r="B9696" s="161" t="s">
        <v>20</v>
      </c>
      <c r="C9696" s="162" t="s">
        <v>21</v>
      </c>
      <c r="D9696" s="162" t="s">
        <v>1884</v>
      </c>
      <c r="E9696" s="162" t="s">
        <v>1885</v>
      </c>
      <c r="F9696" s="594" t="s">
        <v>14</v>
      </c>
      <c r="G9696" s="594"/>
      <c r="H9696" s="592"/>
      <c r="I9696" s="592"/>
      <c r="J9696" s="592"/>
      <c r="K9696" s="592"/>
      <c r="L9696" s="592"/>
    </row>
    <row r="9697" spans="1:12" s="148" customFormat="1" ht="26.25" customHeight="1" x14ac:dyDescent="0.15">
      <c r="A9697" s="593"/>
      <c r="B9697" s="589" t="s">
        <v>6947</v>
      </c>
      <c r="C9697" s="595" t="s">
        <v>6948</v>
      </c>
      <c r="D9697" s="596">
        <v>43030</v>
      </c>
      <c r="E9697" s="589" t="s">
        <v>1952</v>
      </c>
      <c r="F9697" s="589" t="s">
        <v>6949</v>
      </c>
      <c r="G9697" s="589"/>
      <c r="H9697" s="591" t="s">
        <v>1890</v>
      </c>
      <c r="I9697" s="591"/>
      <c r="J9697" s="164" t="s">
        <v>1891</v>
      </c>
      <c r="K9697" s="164" t="s">
        <v>0</v>
      </c>
      <c r="L9697" s="165">
        <v>1036</v>
      </c>
    </row>
    <row r="9698" spans="1:12" s="148" customFormat="1" ht="134.25" customHeight="1" x14ac:dyDescent="0.15">
      <c r="A9698" s="593"/>
      <c r="B9698" s="589"/>
      <c r="C9698" s="595"/>
      <c r="D9698" s="596"/>
      <c r="E9698" s="589"/>
      <c r="F9698" s="589"/>
      <c r="G9698" s="589"/>
      <c r="H9698" s="591" t="s">
        <v>1892</v>
      </c>
      <c r="I9698" s="591"/>
      <c r="J9698" s="164" t="s">
        <v>1891</v>
      </c>
      <c r="K9698" s="164" t="s">
        <v>0</v>
      </c>
      <c r="L9698" s="165">
        <v>1150</v>
      </c>
    </row>
    <row r="9699" spans="1:12" s="148" customFormat="1" ht="24" customHeight="1" x14ac:dyDescent="0.15">
      <c r="A9699" s="593"/>
      <c r="B9699" s="161" t="s">
        <v>29</v>
      </c>
      <c r="C9699" s="162" t="s">
        <v>30</v>
      </c>
      <c r="D9699" s="162" t="s">
        <v>1893</v>
      </c>
      <c r="E9699" s="162" t="s">
        <v>1894</v>
      </c>
      <c r="F9699" s="592"/>
      <c r="G9699" s="592"/>
      <c r="H9699" s="591" t="s">
        <v>1895</v>
      </c>
      <c r="I9699" s="591"/>
      <c r="J9699" s="589" t="s">
        <v>1891</v>
      </c>
      <c r="K9699" s="589" t="s">
        <v>1891</v>
      </c>
      <c r="L9699" s="590">
        <v>0</v>
      </c>
    </row>
    <row r="9700" spans="1:12" s="148" customFormat="1" ht="24" customHeight="1" x14ac:dyDescent="0.15">
      <c r="A9700" s="593"/>
      <c r="B9700" s="164" t="s">
        <v>2337</v>
      </c>
      <c r="C9700" s="164" t="s">
        <v>6949</v>
      </c>
      <c r="D9700" s="166">
        <v>43035</v>
      </c>
      <c r="E9700" s="164" t="s">
        <v>3807</v>
      </c>
      <c r="F9700" s="592"/>
      <c r="G9700" s="592"/>
      <c r="H9700" s="591"/>
      <c r="I9700" s="591"/>
      <c r="J9700" s="589"/>
      <c r="K9700" s="589"/>
      <c r="L9700" s="590"/>
    </row>
    <row r="9701" spans="1:12" s="148" customFormat="1" ht="24" customHeight="1" x14ac:dyDescent="0.15">
      <c r="A9701" s="593">
        <v>1841</v>
      </c>
      <c r="B9701" s="161" t="s">
        <v>20</v>
      </c>
      <c r="C9701" s="162" t="s">
        <v>21</v>
      </c>
      <c r="D9701" s="162" t="s">
        <v>1884</v>
      </c>
      <c r="E9701" s="162" t="s">
        <v>1885</v>
      </c>
      <c r="F9701" s="594" t="s">
        <v>14</v>
      </c>
      <c r="G9701" s="594"/>
      <c r="H9701" s="592"/>
      <c r="I9701" s="592"/>
      <c r="J9701" s="592"/>
      <c r="K9701" s="592"/>
      <c r="L9701" s="592"/>
    </row>
    <row r="9702" spans="1:12" s="148" customFormat="1" ht="26.25" customHeight="1" x14ac:dyDescent="0.15">
      <c r="A9702" s="593"/>
      <c r="B9702" s="589" t="s">
        <v>6950</v>
      </c>
      <c r="C9702" s="595" t="s">
        <v>6951</v>
      </c>
      <c r="D9702" s="596">
        <v>43012</v>
      </c>
      <c r="E9702" s="589" t="s">
        <v>2169</v>
      </c>
      <c r="F9702" s="589" t="s">
        <v>5120</v>
      </c>
      <c r="G9702" s="589"/>
      <c r="H9702" s="591" t="s">
        <v>1890</v>
      </c>
      <c r="I9702" s="591"/>
      <c r="J9702" s="164" t="s">
        <v>1891</v>
      </c>
      <c r="K9702" s="164" t="s">
        <v>0</v>
      </c>
      <c r="L9702" s="165">
        <v>211.2</v>
      </c>
    </row>
    <row r="9703" spans="1:12" s="148" customFormat="1" ht="176.25" customHeight="1" x14ac:dyDescent="0.15">
      <c r="A9703" s="593"/>
      <c r="B9703" s="589"/>
      <c r="C9703" s="595"/>
      <c r="D9703" s="596"/>
      <c r="E9703" s="589"/>
      <c r="F9703" s="589"/>
      <c r="G9703" s="589"/>
      <c r="H9703" s="591" t="s">
        <v>1892</v>
      </c>
      <c r="I9703" s="591"/>
      <c r="J9703" s="164" t="s">
        <v>1891</v>
      </c>
      <c r="K9703" s="164" t="s">
        <v>0</v>
      </c>
      <c r="L9703" s="165">
        <v>458.35</v>
      </c>
    </row>
    <row r="9704" spans="1:12" s="148" customFormat="1" ht="24" customHeight="1" x14ac:dyDescent="0.15">
      <c r="A9704" s="593"/>
      <c r="B9704" s="161" t="s">
        <v>29</v>
      </c>
      <c r="C9704" s="162" t="s">
        <v>30</v>
      </c>
      <c r="D9704" s="162" t="s">
        <v>1893</v>
      </c>
      <c r="E9704" s="162" t="s">
        <v>1894</v>
      </c>
      <c r="F9704" s="592"/>
      <c r="G9704" s="592"/>
      <c r="H9704" s="591" t="s">
        <v>1895</v>
      </c>
      <c r="I9704" s="591"/>
      <c r="J9704" s="589" t="s">
        <v>1891</v>
      </c>
      <c r="K9704" s="589" t="s">
        <v>1891</v>
      </c>
      <c r="L9704" s="590">
        <v>0</v>
      </c>
    </row>
    <row r="9705" spans="1:12" s="148" customFormat="1" ht="24" customHeight="1" x14ac:dyDescent="0.15">
      <c r="A9705" s="593"/>
      <c r="B9705" s="164" t="s">
        <v>2052</v>
      </c>
      <c r="C9705" s="164" t="s">
        <v>5120</v>
      </c>
      <c r="D9705" s="166">
        <v>43013</v>
      </c>
      <c r="E9705" s="164" t="s">
        <v>5121</v>
      </c>
      <c r="F9705" s="592"/>
      <c r="G9705" s="592"/>
      <c r="H9705" s="591"/>
      <c r="I9705" s="591"/>
      <c r="J9705" s="589"/>
      <c r="K9705" s="589"/>
      <c r="L9705" s="590"/>
    </row>
    <row r="9706" spans="1:12" s="148" customFormat="1" ht="24" customHeight="1" x14ac:dyDescent="0.15">
      <c r="A9706" s="593">
        <v>1842</v>
      </c>
      <c r="B9706" s="161" t="s">
        <v>20</v>
      </c>
      <c r="C9706" s="162" t="s">
        <v>21</v>
      </c>
      <c r="D9706" s="162" t="s">
        <v>1884</v>
      </c>
      <c r="E9706" s="162" t="s">
        <v>1885</v>
      </c>
      <c r="F9706" s="594" t="s">
        <v>14</v>
      </c>
      <c r="G9706" s="594"/>
      <c r="H9706" s="592"/>
      <c r="I9706" s="592"/>
      <c r="J9706" s="592"/>
      <c r="K9706" s="592"/>
      <c r="L9706" s="592"/>
    </row>
    <row r="9707" spans="1:12" s="148" customFormat="1" ht="26.25" customHeight="1" x14ac:dyDescent="0.15">
      <c r="A9707" s="593"/>
      <c r="B9707" s="589" t="s">
        <v>6952</v>
      </c>
      <c r="C9707" s="595" t="s">
        <v>6953</v>
      </c>
      <c r="D9707" s="596">
        <v>43115</v>
      </c>
      <c r="E9707" s="589" t="s">
        <v>5766</v>
      </c>
      <c r="F9707" s="589" t="s">
        <v>6954</v>
      </c>
      <c r="G9707" s="589"/>
      <c r="H9707" s="591" t="s">
        <v>1890</v>
      </c>
      <c r="I9707" s="591"/>
      <c r="J9707" s="164" t="s">
        <v>1891</v>
      </c>
      <c r="K9707" s="164" t="s">
        <v>0</v>
      </c>
      <c r="L9707" s="165">
        <v>384.85</v>
      </c>
    </row>
    <row r="9708" spans="1:12" s="148" customFormat="1" ht="408.95" customHeight="1" x14ac:dyDescent="0.15">
      <c r="A9708" s="593"/>
      <c r="B9708" s="589"/>
      <c r="C9708" s="595"/>
      <c r="D9708" s="596"/>
      <c r="E9708" s="589"/>
      <c r="F9708" s="589"/>
      <c r="G9708" s="589"/>
      <c r="H9708" s="591" t="s">
        <v>1892</v>
      </c>
      <c r="I9708" s="591"/>
      <c r="J9708" s="589" t="s">
        <v>1891</v>
      </c>
      <c r="K9708" s="589" t="s">
        <v>0</v>
      </c>
      <c r="L9708" s="590">
        <v>161.5</v>
      </c>
    </row>
    <row r="9709" spans="1:12" s="148" customFormat="1" ht="103.35" customHeight="1" x14ac:dyDescent="0.15">
      <c r="A9709" s="593"/>
      <c r="B9709" s="589"/>
      <c r="C9709" s="595"/>
      <c r="D9709" s="596"/>
      <c r="E9709" s="589"/>
      <c r="F9709" s="589"/>
      <c r="G9709" s="589"/>
      <c r="H9709" s="591"/>
      <c r="I9709" s="591"/>
      <c r="J9709" s="589"/>
      <c r="K9709" s="589"/>
      <c r="L9709" s="590"/>
    </row>
    <row r="9710" spans="1:12" s="148" customFormat="1" ht="24" customHeight="1" x14ac:dyDescent="0.15">
      <c r="A9710" s="593"/>
      <c r="B9710" s="161" t="s">
        <v>29</v>
      </c>
      <c r="C9710" s="162" t="s">
        <v>30</v>
      </c>
      <c r="D9710" s="162" t="s">
        <v>1893</v>
      </c>
      <c r="E9710" s="162" t="s">
        <v>1894</v>
      </c>
      <c r="F9710" s="592"/>
      <c r="G9710" s="592"/>
      <c r="H9710" s="591" t="s">
        <v>1895</v>
      </c>
      <c r="I9710" s="591"/>
      <c r="J9710" s="589" t="s">
        <v>1891</v>
      </c>
      <c r="K9710" s="589" t="s">
        <v>1891</v>
      </c>
      <c r="L9710" s="590">
        <v>0</v>
      </c>
    </row>
    <row r="9711" spans="1:12" s="148" customFormat="1" ht="24" customHeight="1" x14ac:dyDescent="0.15">
      <c r="A9711" s="593"/>
      <c r="B9711" s="164" t="s">
        <v>3786</v>
      </c>
      <c r="C9711" s="164" t="s">
        <v>6954</v>
      </c>
      <c r="D9711" s="166">
        <v>43123</v>
      </c>
      <c r="E9711" s="164" t="s">
        <v>6955</v>
      </c>
      <c r="F9711" s="592"/>
      <c r="G9711" s="592"/>
      <c r="H9711" s="591"/>
      <c r="I9711" s="591"/>
      <c r="J9711" s="589"/>
      <c r="K9711" s="589"/>
      <c r="L9711" s="590"/>
    </row>
    <row r="9712" spans="1:12" s="148" customFormat="1" ht="24" customHeight="1" x14ac:dyDescent="0.15">
      <c r="A9712" s="593">
        <v>1843</v>
      </c>
      <c r="B9712" s="161" t="s">
        <v>20</v>
      </c>
      <c r="C9712" s="162" t="s">
        <v>21</v>
      </c>
      <c r="D9712" s="162" t="s">
        <v>1884</v>
      </c>
      <c r="E9712" s="162" t="s">
        <v>1885</v>
      </c>
      <c r="F9712" s="594" t="s">
        <v>14</v>
      </c>
      <c r="G9712" s="594"/>
      <c r="H9712" s="592"/>
      <c r="I9712" s="592"/>
      <c r="J9712" s="592"/>
      <c r="K9712" s="592"/>
      <c r="L9712" s="592"/>
    </row>
    <row r="9713" spans="1:12" s="148" customFormat="1" ht="26.25" customHeight="1" x14ac:dyDescent="0.15">
      <c r="A9713" s="593"/>
      <c r="B9713" s="589" t="s">
        <v>6952</v>
      </c>
      <c r="C9713" s="589" t="s">
        <v>6956</v>
      </c>
      <c r="D9713" s="596">
        <v>43129</v>
      </c>
      <c r="E9713" s="589" t="s">
        <v>5623</v>
      </c>
      <c r="F9713" s="589" t="s">
        <v>115</v>
      </c>
      <c r="G9713" s="589"/>
      <c r="H9713" s="591" t="s">
        <v>1890</v>
      </c>
      <c r="I9713" s="591"/>
      <c r="J9713" s="164" t="s">
        <v>1891</v>
      </c>
      <c r="K9713" s="164" t="s">
        <v>0</v>
      </c>
      <c r="L9713" s="165">
        <v>263.92</v>
      </c>
    </row>
    <row r="9714" spans="1:12" s="148" customFormat="1" ht="102.75" customHeight="1" x14ac:dyDescent="0.15">
      <c r="A9714" s="593"/>
      <c r="B9714" s="589"/>
      <c r="C9714" s="589"/>
      <c r="D9714" s="596"/>
      <c r="E9714" s="589"/>
      <c r="F9714" s="589"/>
      <c r="G9714" s="589"/>
      <c r="H9714" s="591" t="s">
        <v>1892</v>
      </c>
      <c r="I9714" s="591"/>
      <c r="J9714" s="164" t="s">
        <v>1891</v>
      </c>
      <c r="K9714" s="164" t="s">
        <v>1891</v>
      </c>
      <c r="L9714" s="165">
        <v>0</v>
      </c>
    </row>
    <row r="9715" spans="1:12" s="148" customFormat="1" ht="24" customHeight="1" x14ac:dyDescent="0.15">
      <c r="A9715" s="593"/>
      <c r="B9715" s="161" t="s">
        <v>29</v>
      </c>
      <c r="C9715" s="162" t="s">
        <v>30</v>
      </c>
      <c r="D9715" s="162" t="s">
        <v>1893</v>
      </c>
      <c r="E9715" s="162" t="s">
        <v>1894</v>
      </c>
      <c r="F9715" s="592"/>
      <c r="G9715" s="592"/>
      <c r="H9715" s="591" t="s">
        <v>1895</v>
      </c>
      <c r="I9715" s="591"/>
      <c r="J9715" s="589" t="s">
        <v>1891</v>
      </c>
      <c r="K9715" s="589" t="s">
        <v>1891</v>
      </c>
      <c r="L9715" s="590">
        <v>0</v>
      </c>
    </row>
    <row r="9716" spans="1:12" s="148" customFormat="1" ht="24" customHeight="1" x14ac:dyDescent="0.15">
      <c r="A9716" s="593"/>
      <c r="B9716" s="164" t="s">
        <v>3786</v>
      </c>
      <c r="C9716" s="164" t="s">
        <v>115</v>
      </c>
      <c r="D9716" s="166">
        <v>43131</v>
      </c>
      <c r="E9716" s="164" t="s">
        <v>2006</v>
      </c>
      <c r="F9716" s="592"/>
      <c r="G9716" s="592"/>
      <c r="H9716" s="591"/>
      <c r="I9716" s="591"/>
      <c r="J9716" s="589"/>
      <c r="K9716" s="589"/>
      <c r="L9716" s="590"/>
    </row>
    <row r="9717" spans="1:12" s="148" customFormat="1" ht="24" customHeight="1" x14ac:dyDescent="0.15">
      <c r="A9717" s="593">
        <v>1844</v>
      </c>
      <c r="B9717" s="161" t="s">
        <v>20</v>
      </c>
      <c r="C9717" s="162" t="s">
        <v>21</v>
      </c>
      <c r="D9717" s="162" t="s">
        <v>1884</v>
      </c>
      <c r="E9717" s="162" t="s">
        <v>1885</v>
      </c>
      <c r="F9717" s="594" t="s">
        <v>14</v>
      </c>
      <c r="G9717" s="594"/>
      <c r="H9717" s="592"/>
      <c r="I9717" s="592"/>
      <c r="J9717" s="592"/>
      <c r="K9717" s="592"/>
      <c r="L9717" s="592"/>
    </row>
    <row r="9718" spans="1:12" s="148" customFormat="1" ht="26.25" customHeight="1" x14ac:dyDescent="0.15">
      <c r="A9718" s="593"/>
      <c r="B9718" s="589" t="s">
        <v>6957</v>
      </c>
      <c r="C9718" s="595" t="s">
        <v>6958</v>
      </c>
      <c r="D9718" s="596">
        <v>43108</v>
      </c>
      <c r="E9718" s="589" t="s">
        <v>1899</v>
      </c>
      <c r="F9718" s="589" t="s">
        <v>1939</v>
      </c>
      <c r="G9718" s="589"/>
      <c r="H9718" s="591" t="s">
        <v>1890</v>
      </c>
      <c r="I9718" s="591"/>
      <c r="J9718" s="164" t="s">
        <v>1891</v>
      </c>
      <c r="K9718" s="164" t="s">
        <v>0</v>
      </c>
      <c r="L9718" s="165">
        <v>524</v>
      </c>
    </row>
    <row r="9719" spans="1:12" s="148" customFormat="1" ht="165.75" customHeight="1" x14ac:dyDescent="0.15">
      <c r="A9719" s="593"/>
      <c r="B9719" s="589"/>
      <c r="C9719" s="595"/>
      <c r="D9719" s="596"/>
      <c r="E9719" s="589"/>
      <c r="F9719" s="589"/>
      <c r="G9719" s="589"/>
      <c r="H9719" s="591" t="s">
        <v>1892</v>
      </c>
      <c r="I9719" s="591"/>
      <c r="J9719" s="164" t="s">
        <v>1891</v>
      </c>
      <c r="K9719" s="164" t="s">
        <v>0</v>
      </c>
      <c r="L9719" s="165">
        <v>486.96</v>
      </c>
    </row>
    <row r="9720" spans="1:12" s="148" customFormat="1" ht="24" customHeight="1" x14ac:dyDescent="0.15">
      <c r="A9720" s="593"/>
      <c r="B9720" s="161" t="s">
        <v>29</v>
      </c>
      <c r="C9720" s="162" t="s">
        <v>30</v>
      </c>
      <c r="D9720" s="162" t="s">
        <v>1893</v>
      </c>
      <c r="E9720" s="162" t="s">
        <v>1894</v>
      </c>
      <c r="F9720" s="592"/>
      <c r="G9720" s="592"/>
      <c r="H9720" s="591" t="s">
        <v>1895</v>
      </c>
      <c r="I9720" s="591"/>
      <c r="J9720" s="589" t="s">
        <v>1891</v>
      </c>
      <c r="K9720" s="589" t="s">
        <v>0</v>
      </c>
      <c r="L9720" s="590">
        <v>1329</v>
      </c>
    </row>
    <row r="9721" spans="1:12" s="148" customFormat="1" ht="24" customHeight="1" x14ac:dyDescent="0.15">
      <c r="A9721" s="593"/>
      <c r="B9721" s="164" t="s">
        <v>1896</v>
      </c>
      <c r="C9721" s="164" t="s">
        <v>1939</v>
      </c>
      <c r="D9721" s="166">
        <v>43111</v>
      </c>
      <c r="E9721" s="164" t="s">
        <v>6959</v>
      </c>
      <c r="F9721" s="592"/>
      <c r="G9721" s="592"/>
      <c r="H9721" s="591"/>
      <c r="I9721" s="591"/>
      <c r="J9721" s="589"/>
      <c r="K9721" s="589"/>
      <c r="L9721" s="590"/>
    </row>
  </sheetData>
  <mergeCells count="29033">
    <mergeCell ref="H9:I10"/>
    <mergeCell ref="J9:J10"/>
    <mergeCell ref="K9:K10"/>
    <mergeCell ref="L9:L10"/>
    <mergeCell ref="H11:I11"/>
    <mergeCell ref="F12:G13"/>
    <mergeCell ref="H12:I13"/>
    <mergeCell ref="J12:J13"/>
    <mergeCell ref="K12:K13"/>
    <mergeCell ref="L12:L13"/>
    <mergeCell ref="F7:G7"/>
    <mergeCell ref="H7:I7"/>
    <mergeCell ref="A8:A13"/>
    <mergeCell ref="F8:G8"/>
    <mergeCell ref="H8:L8"/>
    <mergeCell ref="B9:B11"/>
    <mergeCell ref="C9:C11"/>
    <mergeCell ref="D9:D11"/>
    <mergeCell ref="E9:E11"/>
    <mergeCell ref="F9:G11"/>
    <mergeCell ref="B2:L2"/>
    <mergeCell ref="A3:A5"/>
    <mergeCell ref="B3:I4"/>
    <mergeCell ref="B5:L5"/>
    <mergeCell ref="D6:F6"/>
    <mergeCell ref="K6:L6"/>
    <mergeCell ref="J22:J23"/>
    <mergeCell ref="K22:K23"/>
    <mergeCell ref="L22:L23"/>
    <mergeCell ref="A24:A28"/>
    <mergeCell ref="F24:G24"/>
    <mergeCell ref="H24:L24"/>
    <mergeCell ref="B25:B26"/>
    <mergeCell ref="C25:C26"/>
    <mergeCell ref="D25:D26"/>
    <mergeCell ref="E25:E26"/>
    <mergeCell ref="D20:D21"/>
    <mergeCell ref="E20:E21"/>
    <mergeCell ref="F20:G21"/>
    <mergeCell ref="H20:I20"/>
    <mergeCell ref="H21:I21"/>
    <mergeCell ref="F22:G23"/>
    <mergeCell ref="H22:I23"/>
    <mergeCell ref="F17:G18"/>
    <mergeCell ref="H17:I18"/>
    <mergeCell ref="J17:J18"/>
    <mergeCell ref="K17:K18"/>
    <mergeCell ref="L17:L18"/>
    <mergeCell ref="A19:A23"/>
    <mergeCell ref="F19:G19"/>
    <mergeCell ref="H19:L19"/>
    <mergeCell ref="B20:B21"/>
    <mergeCell ref="C20:C21"/>
    <mergeCell ref="A14:A18"/>
    <mergeCell ref="F14:G14"/>
    <mergeCell ref="H14:L14"/>
    <mergeCell ref="B15:B16"/>
    <mergeCell ref="C15:C16"/>
    <mergeCell ref="D15:D16"/>
    <mergeCell ref="E15:E16"/>
    <mergeCell ref="F15:G16"/>
    <mergeCell ref="H15:I15"/>
    <mergeCell ref="H16:I16"/>
    <mergeCell ref="H36:I36"/>
    <mergeCell ref="F37:G38"/>
    <mergeCell ref="H37:I38"/>
    <mergeCell ref="J37:J38"/>
    <mergeCell ref="K37:K38"/>
    <mergeCell ref="L37:L38"/>
    <mergeCell ref="L32:L33"/>
    <mergeCell ref="A34:A38"/>
    <mergeCell ref="F34:G34"/>
    <mergeCell ref="H34:L34"/>
    <mergeCell ref="B35:B36"/>
    <mergeCell ref="C35:C36"/>
    <mergeCell ref="D35:D36"/>
    <mergeCell ref="E35:E36"/>
    <mergeCell ref="F35:G36"/>
    <mergeCell ref="H35:I35"/>
    <mergeCell ref="H30:I30"/>
    <mergeCell ref="H31:I31"/>
    <mergeCell ref="F32:G33"/>
    <mergeCell ref="H32:I33"/>
    <mergeCell ref="J32:J33"/>
    <mergeCell ref="K32:K33"/>
    <mergeCell ref="K27:K28"/>
    <mergeCell ref="L27:L28"/>
    <mergeCell ref="A29:A33"/>
    <mergeCell ref="F29:G29"/>
    <mergeCell ref="H29:L29"/>
    <mergeCell ref="B30:B31"/>
    <mergeCell ref="C30:C31"/>
    <mergeCell ref="D30:D31"/>
    <mergeCell ref="E30:E31"/>
    <mergeCell ref="F30:G31"/>
    <mergeCell ref="F25:G26"/>
    <mergeCell ref="H25:I25"/>
    <mergeCell ref="H26:I26"/>
    <mergeCell ref="F27:G28"/>
    <mergeCell ref="H27:I28"/>
    <mergeCell ref="J27:J28"/>
    <mergeCell ref="K46:K47"/>
    <mergeCell ref="L46:L47"/>
    <mergeCell ref="F48:G49"/>
    <mergeCell ref="H48:I49"/>
    <mergeCell ref="J48:J49"/>
    <mergeCell ref="K48:K49"/>
    <mergeCell ref="L48:L49"/>
    <mergeCell ref="D45:D47"/>
    <mergeCell ref="E45:E47"/>
    <mergeCell ref="F45:G47"/>
    <mergeCell ref="H45:I45"/>
    <mergeCell ref="H46:I47"/>
    <mergeCell ref="J46:J47"/>
    <mergeCell ref="F42:G43"/>
    <mergeCell ref="H42:I43"/>
    <mergeCell ref="J42:J43"/>
    <mergeCell ref="K42:K43"/>
    <mergeCell ref="L42:L43"/>
    <mergeCell ref="A44:A49"/>
    <mergeCell ref="F44:G44"/>
    <mergeCell ref="H44:L44"/>
    <mergeCell ref="B45:B47"/>
    <mergeCell ref="C45:C47"/>
    <mergeCell ref="A39:A43"/>
    <mergeCell ref="F39:G39"/>
    <mergeCell ref="H39:L39"/>
    <mergeCell ref="B40:B41"/>
    <mergeCell ref="C40:C41"/>
    <mergeCell ref="D40:D41"/>
    <mergeCell ref="E40:E41"/>
    <mergeCell ref="F40:G41"/>
    <mergeCell ref="H40:I40"/>
    <mergeCell ref="H41:I41"/>
    <mergeCell ref="D62:D63"/>
    <mergeCell ref="E62:E63"/>
    <mergeCell ref="F62:G63"/>
    <mergeCell ref="H62:I62"/>
    <mergeCell ref="H63:I63"/>
    <mergeCell ref="F64:G65"/>
    <mergeCell ref="H64:I65"/>
    <mergeCell ref="F59:G60"/>
    <mergeCell ref="H59:I60"/>
    <mergeCell ref="J59:J60"/>
    <mergeCell ref="K59:K60"/>
    <mergeCell ref="L59:L60"/>
    <mergeCell ref="A61:A65"/>
    <mergeCell ref="F61:G61"/>
    <mergeCell ref="H61:L61"/>
    <mergeCell ref="B62:B63"/>
    <mergeCell ref="C62:C63"/>
    <mergeCell ref="A56:A60"/>
    <mergeCell ref="F56:G56"/>
    <mergeCell ref="H56:L56"/>
    <mergeCell ref="B57:B58"/>
    <mergeCell ref="C57:C58"/>
    <mergeCell ref="D57:D58"/>
    <mergeCell ref="E57:E58"/>
    <mergeCell ref="F57:G58"/>
    <mergeCell ref="H57:I57"/>
    <mergeCell ref="H58:I58"/>
    <mergeCell ref="J52:J53"/>
    <mergeCell ref="K52:K53"/>
    <mergeCell ref="L52:L53"/>
    <mergeCell ref="F54:G55"/>
    <mergeCell ref="H54:I55"/>
    <mergeCell ref="J54:J55"/>
    <mergeCell ref="K54:K55"/>
    <mergeCell ref="L54:L55"/>
    <mergeCell ref="A50:A55"/>
    <mergeCell ref="F50:G50"/>
    <mergeCell ref="H50:L50"/>
    <mergeCell ref="B51:B53"/>
    <mergeCell ref="C51:C53"/>
    <mergeCell ref="D51:D53"/>
    <mergeCell ref="E51:E53"/>
    <mergeCell ref="F51:G53"/>
    <mergeCell ref="H51:I51"/>
    <mergeCell ref="H52:I53"/>
    <mergeCell ref="L74:L75"/>
    <mergeCell ref="A76:A80"/>
    <mergeCell ref="F76:G76"/>
    <mergeCell ref="H76:L76"/>
    <mergeCell ref="B77:B78"/>
    <mergeCell ref="C77:C78"/>
    <mergeCell ref="D77:D78"/>
    <mergeCell ref="E77:E78"/>
    <mergeCell ref="F77:G78"/>
    <mergeCell ref="H77:I77"/>
    <mergeCell ref="H72:I72"/>
    <mergeCell ref="H73:I73"/>
    <mergeCell ref="F74:G75"/>
    <mergeCell ref="H74:I75"/>
    <mergeCell ref="J74:J75"/>
    <mergeCell ref="K74:K75"/>
    <mergeCell ref="K69:K70"/>
    <mergeCell ref="L69:L70"/>
    <mergeCell ref="A71:A75"/>
    <mergeCell ref="F71:G71"/>
    <mergeCell ref="H71:L71"/>
    <mergeCell ref="B72:B73"/>
    <mergeCell ref="C72:C73"/>
    <mergeCell ref="D72:D73"/>
    <mergeCell ref="E72:E73"/>
    <mergeCell ref="F72:G73"/>
    <mergeCell ref="F67:G68"/>
    <mergeCell ref="H67:I67"/>
    <mergeCell ref="H68:I68"/>
    <mergeCell ref="F69:G70"/>
    <mergeCell ref="H69:I70"/>
    <mergeCell ref="J69:J70"/>
    <mergeCell ref="J64:J65"/>
    <mergeCell ref="K64:K65"/>
    <mergeCell ref="L64:L65"/>
    <mergeCell ref="A66:A70"/>
    <mergeCell ref="F66:G66"/>
    <mergeCell ref="H66:L66"/>
    <mergeCell ref="B67:B68"/>
    <mergeCell ref="C67:C68"/>
    <mergeCell ref="D67:D68"/>
    <mergeCell ref="E67:E68"/>
    <mergeCell ref="D87:D88"/>
    <mergeCell ref="E87:E88"/>
    <mergeCell ref="F87:G88"/>
    <mergeCell ref="H87:I87"/>
    <mergeCell ref="H88:I88"/>
    <mergeCell ref="F89:G90"/>
    <mergeCell ref="H89:I90"/>
    <mergeCell ref="F84:G85"/>
    <mergeCell ref="H84:I85"/>
    <mergeCell ref="J84:J85"/>
    <mergeCell ref="K84:K85"/>
    <mergeCell ref="L84:L85"/>
    <mergeCell ref="A86:A90"/>
    <mergeCell ref="F86:G86"/>
    <mergeCell ref="H86:L86"/>
    <mergeCell ref="B87:B88"/>
    <mergeCell ref="C87:C88"/>
    <mergeCell ref="A81:A85"/>
    <mergeCell ref="F81:G81"/>
    <mergeCell ref="H81:L81"/>
    <mergeCell ref="B82:B83"/>
    <mergeCell ref="C82:C83"/>
    <mergeCell ref="D82:D83"/>
    <mergeCell ref="E82:E83"/>
    <mergeCell ref="F82:G83"/>
    <mergeCell ref="H82:I82"/>
    <mergeCell ref="H83:I83"/>
    <mergeCell ref="H78:I78"/>
    <mergeCell ref="F79:G80"/>
    <mergeCell ref="H79:I80"/>
    <mergeCell ref="J79:J80"/>
    <mergeCell ref="K79:K80"/>
    <mergeCell ref="L79:L80"/>
    <mergeCell ref="K99:K100"/>
    <mergeCell ref="L99:L100"/>
    <mergeCell ref="F101:G102"/>
    <mergeCell ref="H101:I102"/>
    <mergeCell ref="J101:J102"/>
    <mergeCell ref="K101:K102"/>
    <mergeCell ref="L101:L102"/>
    <mergeCell ref="D98:D100"/>
    <mergeCell ref="E98:E100"/>
    <mergeCell ref="F98:G100"/>
    <mergeCell ref="H98:I98"/>
    <mergeCell ref="H99:I100"/>
    <mergeCell ref="J99:J100"/>
    <mergeCell ref="F95:G96"/>
    <mergeCell ref="H95:I96"/>
    <mergeCell ref="J95:J96"/>
    <mergeCell ref="K95:K96"/>
    <mergeCell ref="L95:L96"/>
    <mergeCell ref="A97:A102"/>
    <mergeCell ref="F97:G97"/>
    <mergeCell ref="H97:L97"/>
    <mergeCell ref="B98:B100"/>
    <mergeCell ref="C98:C100"/>
    <mergeCell ref="F92:G94"/>
    <mergeCell ref="H92:I92"/>
    <mergeCell ref="H93:I94"/>
    <mergeCell ref="J93:J94"/>
    <mergeCell ref="K93:K94"/>
    <mergeCell ref="L93:L94"/>
    <mergeCell ref="J89:J90"/>
    <mergeCell ref="K89:K90"/>
    <mergeCell ref="L89:L90"/>
    <mergeCell ref="A91:A96"/>
    <mergeCell ref="F91:G91"/>
    <mergeCell ref="H91:L91"/>
    <mergeCell ref="B92:B94"/>
    <mergeCell ref="C92:C94"/>
    <mergeCell ref="D92:D94"/>
    <mergeCell ref="E92:E94"/>
    <mergeCell ref="J111:J112"/>
    <mergeCell ref="K111:K112"/>
    <mergeCell ref="L111:L112"/>
    <mergeCell ref="A113:A117"/>
    <mergeCell ref="F113:G113"/>
    <mergeCell ref="H113:L113"/>
    <mergeCell ref="B114:B115"/>
    <mergeCell ref="C114:C115"/>
    <mergeCell ref="D114:D115"/>
    <mergeCell ref="E114:E115"/>
    <mergeCell ref="D109:D110"/>
    <mergeCell ref="E109:E110"/>
    <mergeCell ref="F109:G110"/>
    <mergeCell ref="H109:I109"/>
    <mergeCell ref="H110:I110"/>
    <mergeCell ref="F111:G112"/>
    <mergeCell ref="H111:I112"/>
    <mergeCell ref="F106:G107"/>
    <mergeCell ref="H106:I107"/>
    <mergeCell ref="J106:J107"/>
    <mergeCell ref="K106:K107"/>
    <mergeCell ref="L106:L107"/>
    <mergeCell ref="A108:A112"/>
    <mergeCell ref="F108:G108"/>
    <mergeCell ref="H108:L108"/>
    <mergeCell ref="B109:B110"/>
    <mergeCell ref="C109:C110"/>
    <mergeCell ref="A103:A107"/>
    <mergeCell ref="F103:G103"/>
    <mergeCell ref="H103:L103"/>
    <mergeCell ref="B104:B105"/>
    <mergeCell ref="C104:C105"/>
    <mergeCell ref="D104:D105"/>
    <mergeCell ref="E104:E105"/>
    <mergeCell ref="F104:G105"/>
    <mergeCell ref="H104:I104"/>
    <mergeCell ref="H105:I105"/>
    <mergeCell ref="H125:I125"/>
    <mergeCell ref="F126:G127"/>
    <mergeCell ref="H126:I127"/>
    <mergeCell ref="J126:J127"/>
    <mergeCell ref="K126:K127"/>
    <mergeCell ref="L126:L127"/>
    <mergeCell ref="L121:L122"/>
    <mergeCell ref="A123:A127"/>
    <mergeCell ref="F123:G123"/>
    <mergeCell ref="H123:L123"/>
    <mergeCell ref="B124:B125"/>
    <mergeCell ref="C124:C125"/>
    <mergeCell ref="D124:D125"/>
    <mergeCell ref="E124:E125"/>
    <mergeCell ref="F124:G125"/>
    <mergeCell ref="H124:I124"/>
    <mergeCell ref="H119:I119"/>
    <mergeCell ref="H120:I120"/>
    <mergeCell ref="F121:G122"/>
    <mergeCell ref="H121:I122"/>
    <mergeCell ref="J121:J122"/>
    <mergeCell ref="K121:K122"/>
    <mergeCell ref="K116:K117"/>
    <mergeCell ref="L116:L117"/>
    <mergeCell ref="A118:A122"/>
    <mergeCell ref="F118:G118"/>
    <mergeCell ref="H118:L118"/>
    <mergeCell ref="B119:B120"/>
    <mergeCell ref="C119:C120"/>
    <mergeCell ref="D119:D120"/>
    <mergeCell ref="E119:E120"/>
    <mergeCell ref="F119:G120"/>
    <mergeCell ref="F114:G115"/>
    <mergeCell ref="H114:I114"/>
    <mergeCell ref="H115:I115"/>
    <mergeCell ref="F116:G117"/>
    <mergeCell ref="H116:I117"/>
    <mergeCell ref="J116:J117"/>
    <mergeCell ref="J136:J137"/>
    <mergeCell ref="K136:K137"/>
    <mergeCell ref="L136:L137"/>
    <mergeCell ref="A138:A142"/>
    <mergeCell ref="F138:G138"/>
    <mergeCell ref="H138:L138"/>
    <mergeCell ref="B139:B140"/>
    <mergeCell ref="C139:C140"/>
    <mergeCell ref="D139:D140"/>
    <mergeCell ref="E139:E140"/>
    <mergeCell ref="D134:D135"/>
    <mergeCell ref="E134:E135"/>
    <mergeCell ref="F134:G135"/>
    <mergeCell ref="H134:I134"/>
    <mergeCell ref="H135:I135"/>
    <mergeCell ref="F136:G137"/>
    <mergeCell ref="H136:I137"/>
    <mergeCell ref="F131:G132"/>
    <mergeCell ref="H131:I132"/>
    <mergeCell ref="J131:J132"/>
    <mergeCell ref="K131:K132"/>
    <mergeCell ref="L131:L132"/>
    <mergeCell ref="A133:A137"/>
    <mergeCell ref="F133:G133"/>
    <mergeCell ref="H133:L133"/>
    <mergeCell ref="B134:B135"/>
    <mergeCell ref="C134:C135"/>
    <mergeCell ref="A128:A132"/>
    <mergeCell ref="F128:G128"/>
    <mergeCell ref="H128:L128"/>
    <mergeCell ref="B129:B130"/>
    <mergeCell ref="C129:C130"/>
    <mergeCell ref="D129:D130"/>
    <mergeCell ref="E129:E130"/>
    <mergeCell ref="F129:G130"/>
    <mergeCell ref="H129:I129"/>
    <mergeCell ref="H130:I130"/>
    <mergeCell ref="H150:I150"/>
    <mergeCell ref="F151:G152"/>
    <mergeCell ref="H151:I152"/>
    <mergeCell ref="J151:J152"/>
    <mergeCell ref="K151:K152"/>
    <mergeCell ref="L151:L152"/>
    <mergeCell ref="L146:L147"/>
    <mergeCell ref="A148:A152"/>
    <mergeCell ref="F148:G148"/>
    <mergeCell ref="H148:L148"/>
    <mergeCell ref="B149:B150"/>
    <mergeCell ref="C149:C150"/>
    <mergeCell ref="D149:D150"/>
    <mergeCell ref="E149:E150"/>
    <mergeCell ref="F149:G150"/>
    <mergeCell ref="H149:I149"/>
    <mergeCell ref="H144:I144"/>
    <mergeCell ref="H145:I145"/>
    <mergeCell ref="F146:G147"/>
    <mergeCell ref="H146:I147"/>
    <mergeCell ref="J146:J147"/>
    <mergeCell ref="K146:K147"/>
    <mergeCell ref="K141:K142"/>
    <mergeCell ref="L141:L142"/>
    <mergeCell ref="A143:A147"/>
    <mergeCell ref="F143:G143"/>
    <mergeCell ref="H143:L143"/>
    <mergeCell ref="B144:B145"/>
    <mergeCell ref="C144:C145"/>
    <mergeCell ref="D144:D145"/>
    <mergeCell ref="E144:E145"/>
    <mergeCell ref="F144:G145"/>
    <mergeCell ref="F139:G140"/>
    <mergeCell ref="H139:I139"/>
    <mergeCell ref="H140:I140"/>
    <mergeCell ref="F141:G142"/>
    <mergeCell ref="H141:I142"/>
    <mergeCell ref="J141:J142"/>
    <mergeCell ref="J161:J162"/>
    <mergeCell ref="K161:K162"/>
    <mergeCell ref="L161:L162"/>
    <mergeCell ref="A163:A167"/>
    <mergeCell ref="F163:G163"/>
    <mergeCell ref="H163:L163"/>
    <mergeCell ref="B164:B165"/>
    <mergeCell ref="C164:C165"/>
    <mergeCell ref="D164:D165"/>
    <mergeCell ref="E164:E165"/>
    <mergeCell ref="D159:D160"/>
    <mergeCell ref="E159:E160"/>
    <mergeCell ref="F159:G160"/>
    <mergeCell ref="H159:I159"/>
    <mergeCell ref="H160:I160"/>
    <mergeCell ref="F161:G162"/>
    <mergeCell ref="H161:I162"/>
    <mergeCell ref="F156:G157"/>
    <mergeCell ref="H156:I157"/>
    <mergeCell ref="J156:J157"/>
    <mergeCell ref="K156:K157"/>
    <mergeCell ref="L156:L157"/>
    <mergeCell ref="A158:A162"/>
    <mergeCell ref="F158:G158"/>
    <mergeCell ref="H158:L158"/>
    <mergeCell ref="B159:B160"/>
    <mergeCell ref="C159:C160"/>
    <mergeCell ref="A153:A157"/>
    <mergeCell ref="F153:G153"/>
    <mergeCell ref="H153:L153"/>
    <mergeCell ref="B154:B155"/>
    <mergeCell ref="C154:C155"/>
    <mergeCell ref="D154:D155"/>
    <mergeCell ref="E154:E155"/>
    <mergeCell ref="F154:G155"/>
    <mergeCell ref="H154:I154"/>
    <mergeCell ref="H155:I155"/>
    <mergeCell ref="H175:I175"/>
    <mergeCell ref="F176:G177"/>
    <mergeCell ref="H176:I177"/>
    <mergeCell ref="J176:J177"/>
    <mergeCell ref="K176:K177"/>
    <mergeCell ref="L176:L177"/>
    <mergeCell ref="L171:L172"/>
    <mergeCell ref="A173:A177"/>
    <mergeCell ref="F173:G173"/>
    <mergeCell ref="H173:L173"/>
    <mergeCell ref="B174:B175"/>
    <mergeCell ref="C174:C175"/>
    <mergeCell ref="D174:D175"/>
    <mergeCell ref="E174:E175"/>
    <mergeCell ref="F174:G175"/>
    <mergeCell ref="H174:I174"/>
    <mergeCell ref="H169:I169"/>
    <mergeCell ref="H170:I170"/>
    <mergeCell ref="F171:G172"/>
    <mergeCell ref="H171:I172"/>
    <mergeCell ref="J171:J172"/>
    <mergeCell ref="K171:K172"/>
    <mergeCell ref="K166:K167"/>
    <mergeCell ref="L166:L167"/>
    <mergeCell ref="A168:A172"/>
    <mergeCell ref="F168:G168"/>
    <mergeCell ref="H168:L168"/>
    <mergeCell ref="B169:B170"/>
    <mergeCell ref="C169:C170"/>
    <mergeCell ref="D169:D170"/>
    <mergeCell ref="E169:E170"/>
    <mergeCell ref="F169:G170"/>
    <mergeCell ref="F164:G165"/>
    <mergeCell ref="H164:I164"/>
    <mergeCell ref="H165:I165"/>
    <mergeCell ref="F166:G167"/>
    <mergeCell ref="H166:I167"/>
    <mergeCell ref="J166:J167"/>
    <mergeCell ref="J186:J187"/>
    <mergeCell ref="K186:K187"/>
    <mergeCell ref="L186:L187"/>
    <mergeCell ref="F188:G189"/>
    <mergeCell ref="H188:I189"/>
    <mergeCell ref="J188:J189"/>
    <mergeCell ref="K188:K189"/>
    <mergeCell ref="L188:L189"/>
    <mergeCell ref="A184:A189"/>
    <mergeCell ref="F184:G184"/>
    <mergeCell ref="H184:L184"/>
    <mergeCell ref="B185:B187"/>
    <mergeCell ref="C185:C187"/>
    <mergeCell ref="D185:D187"/>
    <mergeCell ref="E185:E187"/>
    <mergeCell ref="F185:G187"/>
    <mergeCell ref="H185:I185"/>
    <mergeCell ref="H186:I187"/>
    <mergeCell ref="J180:J181"/>
    <mergeCell ref="K180:K181"/>
    <mergeCell ref="L180:L181"/>
    <mergeCell ref="F182:G183"/>
    <mergeCell ref="H182:I183"/>
    <mergeCell ref="J182:J183"/>
    <mergeCell ref="K182:K183"/>
    <mergeCell ref="L182:L183"/>
    <mergeCell ref="A178:A183"/>
    <mergeCell ref="F178:G178"/>
    <mergeCell ref="H178:L178"/>
    <mergeCell ref="B179:B181"/>
    <mergeCell ref="C179:C181"/>
    <mergeCell ref="D179:D181"/>
    <mergeCell ref="E179:E181"/>
    <mergeCell ref="F179:G181"/>
    <mergeCell ref="H179:I179"/>
    <mergeCell ref="H180:I181"/>
    <mergeCell ref="F199:G200"/>
    <mergeCell ref="H199:I200"/>
    <mergeCell ref="J199:J200"/>
    <mergeCell ref="K199:K200"/>
    <mergeCell ref="L199:L200"/>
    <mergeCell ref="A201:A205"/>
    <mergeCell ref="F201:G201"/>
    <mergeCell ref="H201:L201"/>
    <mergeCell ref="B202:B203"/>
    <mergeCell ref="C202:C203"/>
    <mergeCell ref="A196:A200"/>
    <mergeCell ref="F196:G196"/>
    <mergeCell ref="H196:L196"/>
    <mergeCell ref="B197:B198"/>
    <mergeCell ref="C197:C198"/>
    <mergeCell ref="D197:D198"/>
    <mergeCell ref="E197:E198"/>
    <mergeCell ref="F197:G198"/>
    <mergeCell ref="H197:I197"/>
    <mergeCell ref="H198:I198"/>
    <mergeCell ref="J192:J193"/>
    <mergeCell ref="K192:K193"/>
    <mergeCell ref="L192:L193"/>
    <mergeCell ref="F194:G195"/>
    <mergeCell ref="H194:I195"/>
    <mergeCell ref="J194:J195"/>
    <mergeCell ref="K194:K195"/>
    <mergeCell ref="L194:L195"/>
    <mergeCell ref="A190:A195"/>
    <mergeCell ref="F190:G190"/>
    <mergeCell ref="H190:L190"/>
    <mergeCell ref="B191:B193"/>
    <mergeCell ref="C191:C193"/>
    <mergeCell ref="D191:D193"/>
    <mergeCell ref="E191:E193"/>
    <mergeCell ref="F191:G193"/>
    <mergeCell ref="H191:I191"/>
    <mergeCell ref="H192:I193"/>
    <mergeCell ref="H212:I212"/>
    <mergeCell ref="H213:I213"/>
    <mergeCell ref="F214:G215"/>
    <mergeCell ref="H214:I215"/>
    <mergeCell ref="J214:J215"/>
    <mergeCell ref="K214:K215"/>
    <mergeCell ref="K209:K210"/>
    <mergeCell ref="L209:L210"/>
    <mergeCell ref="A211:A215"/>
    <mergeCell ref="F211:G211"/>
    <mergeCell ref="H211:L211"/>
    <mergeCell ref="B212:B213"/>
    <mergeCell ref="C212:C213"/>
    <mergeCell ref="D212:D213"/>
    <mergeCell ref="E212:E213"/>
    <mergeCell ref="F212:G213"/>
    <mergeCell ref="F207:G208"/>
    <mergeCell ref="H207:I207"/>
    <mergeCell ref="H208:I208"/>
    <mergeCell ref="F209:G210"/>
    <mergeCell ref="H209:I210"/>
    <mergeCell ref="J209:J210"/>
    <mergeCell ref="J204:J205"/>
    <mergeCell ref="K204:K205"/>
    <mergeCell ref="L204:L205"/>
    <mergeCell ref="A206:A210"/>
    <mergeCell ref="F206:G206"/>
    <mergeCell ref="H206:L206"/>
    <mergeCell ref="B207:B208"/>
    <mergeCell ref="C207:C208"/>
    <mergeCell ref="D207:D208"/>
    <mergeCell ref="E207:E208"/>
    <mergeCell ref="D202:D203"/>
    <mergeCell ref="E202:E203"/>
    <mergeCell ref="F202:G203"/>
    <mergeCell ref="H202:I202"/>
    <mergeCell ref="H203:I203"/>
    <mergeCell ref="F204:G205"/>
    <mergeCell ref="H204:I205"/>
    <mergeCell ref="F224:G225"/>
    <mergeCell ref="H224:I225"/>
    <mergeCell ref="J224:J225"/>
    <mergeCell ref="K224:K225"/>
    <mergeCell ref="L224:L225"/>
    <mergeCell ref="A226:A230"/>
    <mergeCell ref="F226:G226"/>
    <mergeCell ref="H226:L226"/>
    <mergeCell ref="B227:B228"/>
    <mergeCell ref="C227:C228"/>
    <mergeCell ref="A221:A225"/>
    <mergeCell ref="F221:G221"/>
    <mergeCell ref="H221:L221"/>
    <mergeCell ref="B222:B223"/>
    <mergeCell ref="C222:C223"/>
    <mergeCell ref="D222:D223"/>
    <mergeCell ref="E222:E223"/>
    <mergeCell ref="F222:G223"/>
    <mergeCell ref="H222:I222"/>
    <mergeCell ref="H223:I223"/>
    <mergeCell ref="H218:I218"/>
    <mergeCell ref="F219:G220"/>
    <mergeCell ref="H219:I220"/>
    <mergeCell ref="J219:J220"/>
    <mergeCell ref="K219:K220"/>
    <mergeCell ref="L219:L220"/>
    <mergeCell ref="L214:L215"/>
    <mergeCell ref="A216:A220"/>
    <mergeCell ref="F216:G216"/>
    <mergeCell ref="H216:L216"/>
    <mergeCell ref="B217:B218"/>
    <mergeCell ref="C217:C218"/>
    <mergeCell ref="D217:D218"/>
    <mergeCell ref="E217:E218"/>
    <mergeCell ref="F217:G218"/>
    <mergeCell ref="H217:I217"/>
    <mergeCell ref="F236:G237"/>
    <mergeCell ref="H236:I237"/>
    <mergeCell ref="J236:J237"/>
    <mergeCell ref="K236:K237"/>
    <mergeCell ref="L236:L237"/>
    <mergeCell ref="A238:A242"/>
    <mergeCell ref="F238:G238"/>
    <mergeCell ref="H238:L238"/>
    <mergeCell ref="B239:B240"/>
    <mergeCell ref="C239:C240"/>
    <mergeCell ref="F232:G235"/>
    <mergeCell ref="H232:I232"/>
    <mergeCell ref="H233:I235"/>
    <mergeCell ref="J233:J235"/>
    <mergeCell ref="K233:K235"/>
    <mergeCell ref="L233:L235"/>
    <mergeCell ref="J229:J230"/>
    <mergeCell ref="K229:K230"/>
    <mergeCell ref="L229:L230"/>
    <mergeCell ref="A231:A237"/>
    <mergeCell ref="F231:G231"/>
    <mergeCell ref="H231:L231"/>
    <mergeCell ref="B232:B235"/>
    <mergeCell ref="C232:C235"/>
    <mergeCell ref="D232:D235"/>
    <mergeCell ref="E232:E235"/>
    <mergeCell ref="D227:D228"/>
    <mergeCell ref="E227:E228"/>
    <mergeCell ref="F227:G228"/>
    <mergeCell ref="H227:I227"/>
    <mergeCell ref="H228:I228"/>
    <mergeCell ref="F229:G230"/>
    <mergeCell ref="H229:I230"/>
    <mergeCell ref="H249:I249"/>
    <mergeCell ref="H250:I250"/>
    <mergeCell ref="F251:G252"/>
    <mergeCell ref="H251:I252"/>
    <mergeCell ref="J251:J252"/>
    <mergeCell ref="K251:K252"/>
    <mergeCell ref="K246:K247"/>
    <mergeCell ref="L246:L247"/>
    <mergeCell ref="A248:A252"/>
    <mergeCell ref="F248:G248"/>
    <mergeCell ref="H248:L248"/>
    <mergeCell ref="B249:B250"/>
    <mergeCell ref="C249:C250"/>
    <mergeCell ref="D249:D250"/>
    <mergeCell ref="E249:E250"/>
    <mergeCell ref="F249:G250"/>
    <mergeCell ref="F244:G245"/>
    <mergeCell ref="H244:I244"/>
    <mergeCell ref="H245:I245"/>
    <mergeCell ref="F246:G247"/>
    <mergeCell ref="H246:I247"/>
    <mergeCell ref="J246:J247"/>
    <mergeCell ref="J241:J242"/>
    <mergeCell ref="K241:K242"/>
    <mergeCell ref="L241:L242"/>
    <mergeCell ref="A243:A247"/>
    <mergeCell ref="F243:G243"/>
    <mergeCell ref="H243:L243"/>
    <mergeCell ref="B244:B245"/>
    <mergeCell ref="C244:C245"/>
    <mergeCell ref="D244:D245"/>
    <mergeCell ref="E244:E245"/>
    <mergeCell ref="D239:D240"/>
    <mergeCell ref="E239:E240"/>
    <mergeCell ref="F239:G240"/>
    <mergeCell ref="H239:I239"/>
    <mergeCell ref="H240:I240"/>
    <mergeCell ref="F241:G242"/>
    <mergeCell ref="H241:I242"/>
    <mergeCell ref="F261:G262"/>
    <mergeCell ref="H261:I262"/>
    <mergeCell ref="J261:J262"/>
    <mergeCell ref="K261:K262"/>
    <mergeCell ref="L261:L262"/>
    <mergeCell ref="A263:A267"/>
    <mergeCell ref="F263:G263"/>
    <mergeCell ref="H263:L263"/>
    <mergeCell ref="B264:B265"/>
    <mergeCell ref="C264:C265"/>
    <mergeCell ref="A258:A262"/>
    <mergeCell ref="F258:G258"/>
    <mergeCell ref="H258:L258"/>
    <mergeCell ref="B259:B260"/>
    <mergeCell ref="C259:C260"/>
    <mergeCell ref="D259:D260"/>
    <mergeCell ref="E259:E260"/>
    <mergeCell ref="F259:G260"/>
    <mergeCell ref="H259:I259"/>
    <mergeCell ref="H260:I260"/>
    <mergeCell ref="H255:I255"/>
    <mergeCell ref="F256:G257"/>
    <mergeCell ref="H256:I257"/>
    <mergeCell ref="J256:J257"/>
    <mergeCell ref="K256:K257"/>
    <mergeCell ref="L256:L257"/>
    <mergeCell ref="L251:L252"/>
    <mergeCell ref="A253:A257"/>
    <mergeCell ref="F253:G253"/>
    <mergeCell ref="H253:L253"/>
    <mergeCell ref="B254:B255"/>
    <mergeCell ref="C254:C255"/>
    <mergeCell ref="D254:D255"/>
    <mergeCell ref="E254:E255"/>
    <mergeCell ref="F254:G255"/>
    <mergeCell ref="H254:I254"/>
    <mergeCell ref="H274:I274"/>
    <mergeCell ref="H275:I275"/>
    <mergeCell ref="F276:G277"/>
    <mergeCell ref="H276:I277"/>
    <mergeCell ref="J276:J277"/>
    <mergeCell ref="K276:K277"/>
    <mergeCell ref="K271:K272"/>
    <mergeCell ref="L271:L272"/>
    <mergeCell ref="A273:A277"/>
    <mergeCell ref="F273:G273"/>
    <mergeCell ref="H273:L273"/>
    <mergeCell ref="B274:B275"/>
    <mergeCell ref="C274:C275"/>
    <mergeCell ref="D274:D275"/>
    <mergeCell ref="E274:E275"/>
    <mergeCell ref="F274:G275"/>
    <mergeCell ref="F269:G270"/>
    <mergeCell ref="H269:I269"/>
    <mergeCell ref="H270:I270"/>
    <mergeCell ref="F271:G272"/>
    <mergeCell ref="H271:I272"/>
    <mergeCell ref="J271:J272"/>
    <mergeCell ref="J266:J267"/>
    <mergeCell ref="K266:K267"/>
    <mergeCell ref="L266:L267"/>
    <mergeCell ref="A268:A272"/>
    <mergeCell ref="F268:G268"/>
    <mergeCell ref="H268:L268"/>
    <mergeCell ref="B269:B270"/>
    <mergeCell ref="C269:C270"/>
    <mergeCell ref="D269:D270"/>
    <mergeCell ref="E269:E270"/>
    <mergeCell ref="D264:D265"/>
    <mergeCell ref="E264:E265"/>
    <mergeCell ref="F264:G265"/>
    <mergeCell ref="H264:I264"/>
    <mergeCell ref="H265:I265"/>
    <mergeCell ref="F266:G267"/>
    <mergeCell ref="H266:I267"/>
    <mergeCell ref="F286:G287"/>
    <mergeCell ref="H286:I287"/>
    <mergeCell ref="J286:J287"/>
    <mergeCell ref="K286:K287"/>
    <mergeCell ref="L286:L287"/>
    <mergeCell ref="A288:A292"/>
    <mergeCell ref="F288:G288"/>
    <mergeCell ref="H288:L288"/>
    <mergeCell ref="B289:B290"/>
    <mergeCell ref="C289:C290"/>
    <mergeCell ref="A283:A287"/>
    <mergeCell ref="F283:G283"/>
    <mergeCell ref="H283:L283"/>
    <mergeCell ref="B284:B285"/>
    <mergeCell ref="C284:C285"/>
    <mergeCell ref="D284:D285"/>
    <mergeCell ref="E284:E285"/>
    <mergeCell ref="F284:G285"/>
    <mergeCell ref="H284:I284"/>
    <mergeCell ref="H285:I285"/>
    <mergeCell ref="H280:I280"/>
    <mergeCell ref="F281:G282"/>
    <mergeCell ref="H281:I282"/>
    <mergeCell ref="J281:J282"/>
    <mergeCell ref="K281:K282"/>
    <mergeCell ref="L281:L282"/>
    <mergeCell ref="L276:L277"/>
    <mergeCell ref="A278:A282"/>
    <mergeCell ref="F278:G278"/>
    <mergeCell ref="H278:L278"/>
    <mergeCell ref="B279:B280"/>
    <mergeCell ref="C279:C280"/>
    <mergeCell ref="D279:D280"/>
    <mergeCell ref="E279:E280"/>
    <mergeCell ref="F279:G280"/>
    <mergeCell ref="H279:I279"/>
    <mergeCell ref="F297:G298"/>
    <mergeCell ref="H297:I298"/>
    <mergeCell ref="J297:J298"/>
    <mergeCell ref="K297:K298"/>
    <mergeCell ref="L297:L298"/>
    <mergeCell ref="A299:A303"/>
    <mergeCell ref="F299:G299"/>
    <mergeCell ref="H299:L299"/>
    <mergeCell ref="B300:B301"/>
    <mergeCell ref="C300:C301"/>
    <mergeCell ref="F294:G296"/>
    <mergeCell ref="H294:I294"/>
    <mergeCell ref="H295:I296"/>
    <mergeCell ref="J295:J296"/>
    <mergeCell ref="K295:K296"/>
    <mergeCell ref="L295:L296"/>
    <mergeCell ref="J291:J292"/>
    <mergeCell ref="K291:K292"/>
    <mergeCell ref="L291:L292"/>
    <mergeCell ref="A293:A298"/>
    <mergeCell ref="F293:G293"/>
    <mergeCell ref="H293:L293"/>
    <mergeCell ref="B294:B296"/>
    <mergeCell ref="C294:C296"/>
    <mergeCell ref="D294:D296"/>
    <mergeCell ref="E294:E296"/>
    <mergeCell ref="D289:D290"/>
    <mergeCell ref="E289:E290"/>
    <mergeCell ref="F289:G290"/>
    <mergeCell ref="H289:I289"/>
    <mergeCell ref="H290:I290"/>
    <mergeCell ref="F291:G292"/>
    <mergeCell ref="H291:I292"/>
    <mergeCell ref="H310:I310"/>
    <mergeCell ref="H311:I311"/>
    <mergeCell ref="F312:G313"/>
    <mergeCell ref="H312:I313"/>
    <mergeCell ref="J312:J313"/>
    <mergeCell ref="K312:K313"/>
    <mergeCell ref="K307:K308"/>
    <mergeCell ref="L307:L308"/>
    <mergeCell ref="A309:A313"/>
    <mergeCell ref="F309:G309"/>
    <mergeCell ref="H309:L309"/>
    <mergeCell ref="B310:B311"/>
    <mergeCell ref="C310:C311"/>
    <mergeCell ref="D310:D311"/>
    <mergeCell ref="E310:E311"/>
    <mergeCell ref="F310:G311"/>
    <mergeCell ref="F305:G306"/>
    <mergeCell ref="H305:I305"/>
    <mergeCell ref="H306:I306"/>
    <mergeCell ref="F307:G308"/>
    <mergeCell ref="H307:I308"/>
    <mergeCell ref="J307:J308"/>
    <mergeCell ref="J302:J303"/>
    <mergeCell ref="K302:K303"/>
    <mergeCell ref="L302:L303"/>
    <mergeCell ref="A304:A308"/>
    <mergeCell ref="F304:G304"/>
    <mergeCell ref="H304:L304"/>
    <mergeCell ref="B305:B306"/>
    <mergeCell ref="C305:C306"/>
    <mergeCell ref="D305:D306"/>
    <mergeCell ref="E305:E306"/>
    <mergeCell ref="D300:D301"/>
    <mergeCell ref="E300:E301"/>
    <mergeCell ref="F300:G301"/>
    <mergeCell ref="H300:I300"/>
    <mergeCell ref="H301:I301"/>
    <mergeCell ref="F302:G303"/>
    <mergeCell ref="H302:I303"/>
    <mergeCell ref="F322:G323"/>
    <mergeCell ref="H322:I323"/>
    <mergeCell ref="J322:J323"/>
    <mergeCell ref="K322:K323"/>
    <mergeCell ref="L322:L323"/>
    <mergeCell ref="A324:A328"/>
    <mergeCell ref="F324:G324"/>
    <mergeCell ref="H324:L324"/>
    <mergeCell ref="B325:B326"/>
    <mergeCell ref="C325:C326"/>
    <mergeCell ref="A319:A323"/>
    <mergeCell ref="F319:G319"/>
    <mergeCell ref="H319:L319"/>
    <mergeCell ref="B320:B321"/>
    <mergeCell ref="C320:C321"/>
    <mergeCell ref="D320:D321"/>
    <mergeCell ref="E320:E321"/>
    <mergeCell ref="F320:G321"/>
    <mergeCell ref="H320:I320"/>
    <mergeCell ref="H321:I321"/>
    <mergeCell ref="H316:I316"/>
    <mergeCell ref="F317:G318"/>
    <mergeCell ref="H317:I318"/>
    <mergeCell ref="J317:J318"/>
    <mergeCell ref="K317:K318"/>
    <mergeCell ref="L317:L318"/>
    <mergeCell ref="L312:L313"/>
    <mergeCell ref="A314:A318"/>
    <mergeCell ref="F314:G314"/>
    <mergeCell ref="H314:L314"/>
    <mergeCell ref="B315:B316"/>
    <mergeCell ref="C315:C316"/>
    <mergeCell ref="D315:D316"/>
    <mergeCell ref="E315:E316"/>
    <mergeCell ref="F315:G316"/>
    <mergeCell ref="H315:I315"/>
    <mergeCell ref="H335:I335"/>
    <mergeCell ref="H336:I336"/>
    <mergeCell ref="F337:G338"/>
    <mergeCell ref="H337:I338"/>
    <mergeCell ref="J337:J338"/>
    <mergeCell ref="K337:K338"/>
    <mergeCell ref="K332:K333"/>
    <mergeCell ref="L332:L333"/>
    <mergeCell ref="A334:A338"/>
    <mergeCell ref="F334:G334"/>
    <mergeCell ref="H334:L334"/>
    <mergeCell ref="B335:B336"/>
    <mergeCell ref="C335:C336"/>
    <mergeCell ref="D335:D336"/>
    <mergeCell ref="E335:E336"/>
    <mergeCell ref="F335:G336"/>
    <mergeCell ref="F330:G331"/>
    <mergeCell ref="H330:I330"/>
    <mergeCell ref="H331:I331"/>
    <mergeCell ref="F332:G333"/>
    <mergeCell ref="H332:I333"/>
    <mergeCell ref="J332:J333"/>
    <mergeCell ref="J327:J328"/>
    <mergeCell ref="K327:K328"/>
    <mergeCell ref="L327:L328"/>
    <mergeCell ref="A329:A333"/>
    <mergeCell ref="F329:G329"/>
    <mergeCell ref="H329:L329"/>
    <mergeCell ref="B330:B331"/>
    <mergeCell ref="C330:C331"/>
    <mergeCell ref="D330:D331"/>
    <mergeCell ref="E330:E331"/>
    <mergeCell ref="D325:D326"/>
    <mergeCell ref="E325:E326"/>
    <mergeCell ref="F325:G326"/>
    <mergeCell ref="H325:I325"/>
    <mergeCell ref="H326:I326"/>
    <mergeCell ref="F327:G328"/>
    <mergeCell ref="H327:I328"/>
    <mergeCell ref="J346:J347"/>
    <mergeCell ref="K346:K347"/>
    <mergeCell ref="L346:L347"/>
    <mergeCell ref="F348:G349"/>
    <mergeCell ref="H348:I349"/>
    <mergeCell ref="J348:J349"/>
    <mergeCell ref="K348:K349"/>
    <mergeCell ref="L348:L349"/>
    <mergeCell ref="A344:A349"/>
    <mergeCell ref="F344:G344"/>
    <mergeCell ref="H344:L344"/>
    <mergeCell ref="B345:B347"/>
    <mergeCell ref="C345:C347"/>
    <mergeCell ref="D345:D347"/>
    <mergeCell ref="E345:E347"/>
    <mergeCell ref="F345:G347"/>
    <mergeCell ref="H345:I345"/>
    <mergeCell ref="H346:I347"/>
    <mergeCell ref="H341:I341"/>
    <mergeCell ref="F342:G343"/>
    <mergeCell ref="H342:I343"/>
    <mergeCell ref="J342:J343"/>
    <mergeCell ref="K342:K343"/>
    <mergeCell ref="L342:L343"/>
    <mergeCell ref="L337:L338"/>
    <mergeCell ref="A339:A343"/>
    <mergeCell ref="F339:G339"/>
    <mergeCell ref="H339:L339"/>
    <mergeCell ref="B340:B341"/>
    <mergeCell ref="C340:C341"/>
    <mergeCell ref="D340:D341"/>
    <mergeCell ref="E340:E341"/>
    <mergeCell ref="F340:G341"/>
    <mergeCell ref="H340:I340"/>
    <mergeCell ref="F359:G360"/>
    <mergeCell ref="H359:I360"/>
    <mergeCell ref="J359:J360"/>
    <mergeCell ref="K359:K360"/>
    <mergeCell ref="L359:L360"/>
    <mergeCell ref="A361:A365"/>
    <mergeCell ref="F361:G361"/>
    <mergeCell ref="H361:L361"/>
    <mergeCell ref="B362:B363"/>
    <mergeCell ref="C362:C363"/>
    <mergeCell ref="A356:A360"/>
    <mergeCell ref="F356:G356"/>
    <mergeCell ref="H356:L356"/>
    <mergeCell ref="B357:B358"/>
    <mergeCell ref="C357:C358"/>
    <mergeCell ref="D357:D358"/>
    <mergeCell ref="E357:E358"/>
    <mergeCell ref="F357:G358"/>
    <mergeCell ref="H357:I357"/>
    <mergeCell ref="H358:I358"/>
    <mergeCell ref="J352:J353"/>
    <mergeCell ref="K352:K353"/>
    <mergeCell ref="L352:L353"/>
    <mergeCell ref="F354:G355"/>
    <mergeCell ref="H354:I355"/>
    <mergeCell ref="J354:J355"/>
    <mergeCell ref="K354:K355"/>
    <mergeCell ref="L354:L355"/>
    <mergeCell ref="A350:A355"/>
    <mergeCell ref="F350:G350"/>
    <mergeCell ref="H350:L350"/>
    <mergeCell ref="B351:B353"/>
    <mergeCell ref="C351:C353"/>
    <mergeCell ref="D351:D353"/>
    <mergeCell ref="E351:E353"/>
    <mergeCell ref="F351:G353"/>
    <mergeCell ref="H351:I351"/>
    <mergeCell ref="H352:I353"/>
    <mergeCell ref="H372:I372"/>
    <mergeCell ref="H373:I373"/>
    <mergeCell ref="F374:G375"/>
    <mergeCell ref="H374:I375"/>
    <mergeCell ref="J374:J375"/>
    <mergeCell ref="K374:K375"/>
    <mergeCell ref="K369:K370"/>
    <mergeCell ref="L369:L370"/>
    <mergeCell ref="A371:A375"/>
    <mergeCell ref="F371:G371"/>
    <mergeCell ref="H371:L371"/>
    <mergeCell ref="B372:B373"/>
    <mergeCell ref="C372:C373"/>
    <mergeCell ref="D372:D373"/>
    <mergeCell ref="E372:E373"/>
    <mergeCell ref="F372:G373"/>
    <mergeCell ref="F367:G368"/>
    <mergeCell ref="H367:I367"/>
    <mergeCell ref="H368:I368"/>
    <mergeCell ref="F369:G370"/>
    <mergeCell ref="H369:I370"/>
    <mergeCell ref="J369:J370"/>
    <mergeCell ref="J364:J365"/>
    <mergeCell ref="K364:K365"/>
    <mergeCell ref="L364:L365"/>
    <mergeCell ref="A366:A370"/>
    <mergeCell ref="F366:G366"/>
    <mergeCell ref="H366:L366"/>
    <mergeCell ref="B367:B368"/>
    <mergeCell ref="C367:C368"/>
    <mergeCell ref="D367:D368"/>
    <mergeCell ref="E367:E368"/>
    <mergeCell ref="D362:D363"/>
    <mergeCell ref="E362:E363"/>
    <mergeCell ref="F362:G363"/>
    <mergeCell ref="H362:I362"/>
    <mergeCell ref="H363:I363"/>
    <mergeCell ref="F364:G365"/>
    <mergeCell ref="H364:I365"/>
    <mergeCell ref="J383:J384"/>
    <mergeCell ref="K383:K384"/>
    <mergeCell ref="L383:L384"/>
    <mergeCell ref="F385:G386"/>
    <mergeCell ref="H385:I386"/>
    <mergeCell ref="J385:J386"/>
    <mergeCell ref="K385:K386"/>
    <mergeCell ref="L385:L386"/>
    <mergeCell ref="A381:A386"/>
    <mergeCell ref="F381:G381"/>
    <mergeCell ref="H381:L381"/>
    <mergeCell ref="B382:B384"/>
    <mergeCell ref="C382:C384"/>
    <mergeCell ref="D382:D384"/>
    <mergeCell ref="E382:E384"/>
    <mergeCell ref="F382:G384"/>
    <mergeCell ref="H382:I382"/>
    <mergeCell ref="H383:I384"/>
    <mergeCell ref="H378:I378"/>
    <mergeCell ref="F379:G380"/>
    <mergeCell ref="H379:I380"/>
    <mergeCell ref="J379:J380"/>
    <mergeCell ref="K379:K380"/>
    <mergeCell ref="L379:L380"/>
    <mergeCell ref="L374:L375"/>
    <mergeCell ref="A376:A380"/>
    <mergeCell ref="F376:G376"/>
    <mergeCell ref="H376:L376"/>
    <mergeCell ref="B377:B378"/>
    <mergeCell ref="C377:C378"/>
    <mergeCell ref="D377:D378"/>
    <mergeCell ref="E377:E378"/>
    <mergeCell ref="F377:G378"/>
    <mergeCell ref="H377:I377"/>
    <mergeCell ref="J395:J396"/>
    <mergeCell ref="K395:K396"/>
    <mergeCell ref="L395:L396"/>
    <mergeCell ref="F397:G398"/>
    <mergeCell ref="H397:I398"/>
    <mergeCell ref="J397:J398"/>
    <mergeCell ref="K397:K398"/>
    <mergeCell ref="L397:L398"/>
    <mergeCell ref="A393:A398"/>
    <mergeCell ref="F393:G393"/>
    <mergeCell ref="H393:L393"/>
    <mergeCell ref="B394:B396"/>
    <mergeCell ref="C394:C396"/>
    <mergeCell ref="D394:D396"/>
    <mergeCell ref="E394:E396"/>
    <mergeCell ref="F394:G396"/>
    <mergeCell ref="H394:I394"/>
    <mergeCell ref="H395:I396"/>
    <mergeCell ref="J389:J390"/>
    <mergeCell ref="K389:K390"/>
    <mergeCell ref="L389:L390"/>
    <mergeCell ref="F391:G392"/>
    <mergeCell ref="H391:I392"/>
    <mergeCell ref="J391:J392"/>
    <mergeCell ref="K391:K392"/>
    <mergeCell ref="L391:L392"/>
    <mergeCell ref="A387:A392"/>
    <mergeCell ref="F387:G387"/>
    <mergeCell ref="H387:L387"/>
    <mergeCell ref="B388:B390"/>
    <mergeCell ref="C388:C390"/>
    <mergeCell ref="D388:D390"/>
    <mergeCell ref="E388:E390"/>
    <mergeCell ref="F388:G390"/>
    <mergeCell ref="H388:I388"/>
    <mergeCell ref="H389:I390"/>
    <mergeCell ref="J412:J413"/>
    <mergeCell ref="K412:K413"/>
    <mergeCell ref="L412:L413"/>
    <mergeCell ref="F414:G415"/>
    <mergeCell ref="H414:I415"/>
    <mergeCell ref="J414:J415"/>
    <mergeCell ref="K414:K415"/>
    <mergeCell ref="L414:L415"/>
    <mergeCell ref="A410:A415"/>
    <mergeCell ref="F410:G410"/>
    <mergeCell ref="H410:L410"/>
    <mergeCell ref="B411:B413"/>
    <mergeCell ref="C411:C413"/>
    <mergeCell ref="D411:D413"/>
    <mergeCell ref="E411:E413"/>
    <mergeCell ref="F411:G413"/>
    <mergeCell ref="H411:I411"/>
    <mergeCell ref="H412:I413"/>
    <mergeCell ref="K406:K407"/>
    <mergeCell ref="L406:L407"/>
    <mergeCell ref="F408:G409"/>
    <mergeCell ref="H408:I409"/>
    <mergeCell ref="J408:J409"/>
    <mergeCell ref="K408:K409"/>
    <mergeCell ref="L408:L409"/>
    <mergeCell ref="D405:D407"/>
    <mergeCell ref="E405:E407"/>
    <mergeCell ref="F405:G407"/>
    <mergeCell ref="H405:I405"/>
    <mergeCell ref="H406:I407"/>
    <mergeCell ref="J406:J407"/>
    <mergeCell ref="F402:G403"/>
    <mergeCell ref="H402:I403"/>
    <mergeCell ref="J402:J403"/>
    <mergeCell ref="K402:K403"/>
    <mergeCell ref="L402:L403"/>
    <mergeCell ref="A404:A409"/>
    <mergeCell ref="F404:G404"/>
    <mergeCell ref="H404:L404"/>
    <mergeCell ref="B405:B407"/>
    <mergeCell ref="C405:C407"/>
    <mergeCell ref="A399:A403"/>
    <mergeCell ref="F399:G399"/>
    <mergeCell ref="H399:L399"/>
    <mergeCell ref="B400:B401"/>
    <mergeCell ref="C400:C401"/>
    <mergeCell ref="D400:D401"/>
    <mergeCell ref="E400:E401"/>
    <mergeCell ref="F400:G401"/>
    <mergeCell ref="H400:I400"/>
    <mergeCell ref="H401:I401"/>
    <mergeCell ref="J424:J425"/>
    <mergeCell ref="K424:K425"/>
    <mergeCell ref="L424:L425"/>
    <mergeCell ref="F426:G427"/>
    <mergeCell ref="H426:I427"/>
    <mergeCell ref="J426:J427"/>
    <mergeCell ref="K426:K427"/>
    <mergeCell ref="L426:L427"/>
    <mergeCell ref="A422:A427"/>
    <mergeCell ref="F422:G422"/>
    <mergeCell ref="H422:L422"/>
    <mergeCell ref="B423:B425"/>
    <mergeCell ref="C423:C425"/>
    <mergeCell ref="D423:D425"/>
    <mergeCell ref="E423:E425"/>
    <mergeCell ref="F423:G425"/>
    <mergeCell ref="H423:I423"/>
    <mergeCell ref="H424:I425"/>
    <mergeCell ref="J418:J419"/>
    <mergeCell ref="K418:K419"/>
    <mergeCell ref="L418:L419"/>
    <mergeCell ref="F420:G421"/>
    <mergeCell ref="H420:I421"/>
    <mergeCell ref="J420:J421"/>
    <mergeCell ref="K420:K421"/>
    <mergeCell ref="L420:L421"/>
    <mergeCell ref="A416:A421"/>
    <mergeCell ref="F416:G416"/>
    <mergeCell ref="H416:L416"/>
    <mergeCell ref="B417:B419"/>
    <mergeCell ref="C417:C419"/>
    <mergeCell ref="D417:D419"/>
    <mergeCell ref="E417:E419"/>
    <mergeCell ref="F417:G419"/>
    <mergeCell ref="H417:I417"/>
    <mergeCell ref="H418:I419"/>
    <mergeCell ref="F438:G439"/>
    <mergeCell ref="H438:I439"/>
    <mergeCell ref="J438:J439"/>
    <mergeCell ref="K438:K439"/>
    <mergeCell ref="L438:L439"/>
    <mergeCell ref="A440:A444"/>
    <mergeCell ref="F440:G440"/>
    <mergeCell ref="H440:L440"/>
    <mergeCell ref="B441:B442"/>
    <mergeCell ref="C441:C442"/>
    <mergeCell ref="A435:A439"/>
    <mergeCell ref="F435:G435"/>
    <mergeCell ref="H435:L435"/>
    <mergeCell ref="B436:B437"/>
    <mergeCell ref="C436:C437"/>
    <mergeCell ref="D436:D437"/>
    <mergeCell ref="E436:E437"/>
    <mergeCell ref="F436:G437"/>
    <mergeCell ref="H436:I436"/>
    <mergeCell ref="H437:I437"/>
    <mergeCell ref="J430:J432"/>
    <mergeCell ref="K430:K432"/>
    <mergeCell ref="L430:L432"/>
    <mergeCell ref="F433:G434"/>
    <mergeCell ref="H433:I434"/>
    <mergeCell ref="J433:J434"/>
    <mergeCell ref="K433:K434"/>
    <mergeCell ref="L433:L434"/>
    <mergeCell ref="A428:A434"/>
    <mergeCell ref="F428:G428"/>
    <mergeCell ref="H428:L428"/>
    <mergeCell ref="B429:B432"/>
    <mergeCell ref="C429:C432"/>
    <mergeCell ref="D429:D432"/>
    <mergeCell ref="E429:E432"/>
    <mergeCell ref="F429:G432"/>
    <mergeCell ref="H429:I429"/>
    <mergeCell ref="H430:I432"/>
    <mergeCell ref="H451:I451"/>
    <mergeCell ref="H452:I452"/>
    <mergeCell ref="F453:G454"/>
    <mergeCell ref="H453:I454"/>
    <mergeCell ref="J453:J454"/>
    <mergeCell ref="K453:K454"/>
    <mergeCell ref="K448:K449"/>
    <mergeCell ref="L448:L449"/>
    <mergeCell ref="A450:A454"/>
    <mergeCell ref="F450:G450"/>
    <mergeCell ref="H450:L450"/>
    <mergeCell ref="B451:B452"/>
    <mergeCell ref="C451:C452"/>
    <mergeCell ref="D451:D452"/>
    <mergeCell ref="E451:E452"/>
    <mergeCell ref="F451:G452"/>
    <mergeCell ref="F446:G447"/>
    <mergeCell ref="H446:I446"/>
    <mergeCell ref="H447:I447"/>
    <mergeCell ref="F448:G449"/>
    <mergeCell ref="H448:I449"/>
    <mergeCell ref="J448:J449"/>
    <mergeCell ref="J443:J444"/>
    <mergeCell ref="K443:K444"/>
    <mergeCell ref="L443:L444"/>
    <mergeCell ref="A445:A449"/>
    <mergeCell ref="F445:G445"/>
    <mergeCell ref="H445:L445"/>
    <mergeCell ref="B446:B447"/>
    <mergeCell ref="C446:C447"/>
    <mergeCell ref="D446:D447"/>
    <mergeCell ref="E446:E447"/>
    <mergeCell ref="D441:D442"/>
    <mergeCell ref="E441:E442"/>
    <mergeCell ref="F441:G442"/>
    <mergeCell ref="H441:I441"/>
    <mergeCell ref="H442:I442"/>
    <mergeCell ref="F443:G444"/>
    <mergeCell ref="H443:I444"/>
    <mergeCell ref="J463:J464"/>
    <mergeCell ref="K463:K464"/>
    <mergeCell ref="L463:L464"/>
    <mergeCell ref="F465:G466"/>
    <mergeCell ref="H465:I466"/>
    <mergeCell ref="J465:J466"/>
    <mergeCell ref="K465:K466"/>
    <mergeCell ref="L465:L466"/>
    <mergeCell ref="A461:A466"/>
    <mergeCell ref="F461:G461"/>
    <mergeCell ref="H461:L461"/>
    <mergeCell ref="B462:B464"/>
    <mergeCell ref="C462:C464"/>
    <mergeCell ref="D462:D464"/>
    <mergeCell ref="E462:E464"/>
    <mergeCell ref="F462:G464"/>
    <mergeCell ref="H462:I462"/>
    <mergeCell ref="H463:I464"/>
    <mergeCell ref="H457:I458"/>
    <mergeCell ref="J457:J458"/>
    <mergeCell ref="K457:K458"/>
    <mergeCell ref="L457:L458"/>
    <mergeCell ref="F459:G460"/>
    <mergeCell ref="H459:I460"/>
    <mergeCell ref="J459:J460"/>
    <mergeCell ref="K459:K460"/>
    <mergeCell ref="L459:L460"/>
    <mergeCell ref="L453:L454"/>
    <mergeCell ref="A455:A460"/>
    <mergeCell ref="F455:G455"/>
    <mergeCell ref="H455:L455"/>
    <mergeCell ref="B456:B458"/>
    <mergeCell ref="C456:C458"/>
    <mergeCell ref="D456:D458"/>
    <mergeCell ref="E456:E458"/>
    <mergeCell ref="F456:G458"/>
    <mergeCell ref="H456:I456"/>
    <mergeCell ref="F478:G479"/>
    <mergeCell ref="H478:I478"/>
    <mergeCell ref="H479:I479"/>
    <mergeCell ref="F480:G481"/>
    <mergeCell ref="H480:I481"/>
    <mergeCell ref="J480:J481"/>
    <mergeCell ref="J475:J476"/>
    <mergeCell ref="K475:K476"/>
    <mergeCell ref="L475:L476"/>
    <mergeCell ref="A477:A481"/>
    <mergeCell ref="F477:G477"/>
    <mergeCell ref="H477:L477"/>
    <mergeCell ref="B478:B479"/>
    <mergeCell ref="C478:C479"/>
    <mergeCell ref="D478:D479"/>
    <mergeCell ref="E478:E479"/>
    <mergeCell ref="D473:D474"/>
    <mergeCell ref="E473:E474"/>
    <mergeCell ref="F473:G474"/>
    <mergeCell ref="H473:I473"/>
    <mergeCell ref="H474:I474"/>
    <mergeCell ref="F475:G476"/>
    <mergeCell ref="H475:I476"/>
    <mergeCell ref="F470:G471"/>
    <mergeCell ref="H470:I471"/>
    <mergeCell ref="J470:J471"/>
    <mergeCell ref="K470:K471"/>
    <mergeCell ref="L470:L471"/>
    <mergeCell ref="A472:A476"/>
    <mergeCell ref="F472:G472"/>
    <mergeCell ref="H472:L472"/>
    <mergeCell ref="B473:B474"/>
    <mergeCell ref="C473:C474"/>
    <mergeCell ref="A467:A471"/>
    <mergeCell ref="F467:G467"/>
    <mergeCell ref="H467:L467"/>
    <mergeCell ref="B468:B469"/>
    <mergeCell ref="C468:C469"/>
    <mergeCell ref="D468:D469"/>
    <mergeCell ref="E468:E469"/>
    <mergeCell ref="F468:G469"/>
    <mergeCell ref="H468:I468"/>
    <mergeCell ref="H469:I469"/>
    <mergeCell ref="F491:G492"/>
    <mergeCell ref="H491:I492"/>
    <mergeCell ref="J491:J492"/>
    <mergeCell ref="K491:K492"/>
    <mergeCell ref="L491:L492"/>
    <mergeCell ref="A493:A497"/>
    <mergeCell ref="F493:G493"/>
    <mergeCell ref="H493:L493"/>
    <mergeCell ref="B494:B495"/>
    <mergeCell ref="C494:C495"/>
    <mergeCell ref="A488:A492"/>
    <mergeCell ref="F488:G488"/>
    <mergeCell ref="H488:L488"/>
    <mergeCell ref="B489:B490"/>
    <mergeCell ref="C489:C490"/>
    <mergeCell ref="D489:D490"/>
    <mergeCell ref="E489:E490"/>
    <mergeCell ref="F489:G490"/>
    <mergeCell ref="H489:I489"/>
    <mergeCell ref="H490:I490"/>
    <mergeCell ref="H483:I483"/>
    <mergeCell ref="H484:I485"/>
    <mergeCell ref="J484:J485"/>
    <mergeCell ref="K484:K485"/>
    <mergeCell ref="L484:L485"/>
    <mergeCell ref="F486:G487"/>
    <mergeCell ref="H486:I487"/>
    <mergeCell ref="J486:J487"/>
    <mergeCell ref="K486:K487"/>
    <mergeCell ref="L486:L487"/>
    <mergeCell ref="K480:K481"/>
    <mergeCell ref="L480:L481"/>
    <mergeCell ref="A482:A487"/>
    <mergeCell ref="F482:G482"/>
    <mergeCell ref="H482:L482"/>
    <mergeCell ref="B483:B485"/>
    <mergeCell ref="C483:C485"/>
    <mergeCell ref="D483:D485"/>
    <mergeCell ref="E483:E485"/>
    <mergeCell ref="F483:G485"/>
    <mergeCell ref="H504:I504"/>
    <mergeCell ref="H505:I505"/>
    <mergeCell ref="F506:G507"/>
    <mergeCell ref="H506:I507"/>
    <mergeCell ref="J506:J507"/>
    <mergeCell ref="K506:K507"/>
    <mergeCell ref="K501:K502"/>
    <mergeCell ref="L501:L502"/>
    <mergeCell ref="A503:A507"/>
    <mergeCell ref="F503:G503"/>
    <mergeCell ref="H503:L503"/>
    <mergeCell ref="B504:B505"/>
    <mergeCell ref="C504:C505"/>
    <mergeCell ref="D504:D505"/>
    <mergeCell ref="E504:E505"/>
    <mergeCell ref="F504:G505"/>
    <mergeCell ref="F499:G500"/>
    <mergeCell ref="H499:I499"/>
    <mergeCell ref="H500:I500"/>
    <mergeCell ref="F501:G502"/>
    <mergeCell ref="H501:I502"/>
    <mergeCell ref="J501:J502"/>
    <mergeCell ref="J496:J497"/>
    <mergeCell ref="K496:K497"/>
    <mergeCell ref="L496:L497"/>
    <mergeCell ref="A498:A502"/>
    <mergeCell ref="F498:G498"/>
    <mergeCell ref="H498:L498"/>
    <mergeCell ref="B499:B500"/>
    <mergeCell ref="C499:C500"/>
    <mergeCell ref="D499:D500"/>
    <mergeCell ref="E499:E500"/>
    <mergeCell ref="D494:D495"/>
    <mergeCell ref="E494:E495"/>
    <mergeCell ref="F494:G495"/>
    <mergeCell ref="H494:I494"/>
    <mergeCell ref="H495:I495"/>
    <mergeCell ref="F496:G497"/>
    <mergeCell ref="H496:I497"/>
    <mergeCell ref="F516:G517"/>
    <mergeCell ref="H516:I517"/>
    <mergeCell ref="J516:J517"/>
    <mergeCell ref="K516:K517"/>
    <mergeCell ref="L516:L517"/>
    <mergeCell ref="A518:A522"/>
    <mergeCell ref="F518:G518"/>
    <mergeCell ref="H518:L518"/>
    <mergeCell ref="B519:B520"/>
    <mergeCell ref="C519:C520"/>
    <mergeCell ref="A513:A517"/>
    <mergeCell ref="F513:G513"/>
    <mergeCell ref="H513:L513"/>
    <mergeCell ref="B514:B515"/>
    <mergeCell ref="C514:C515"/>
    <mergeCell ref="D514:D515"/>
    <mergeCell ref="E514:E515"/>
    <mergeCell ref="F514:G515"/>
    <mergeCell ref="H514:I514"/>
    <mergeCell ref="H515:I515"/>
    <mergeCell ref="H510:I510"/>
    <mergeCell ref="F511:G512"/>
    <mergeCell ref="H511:I512"/>
    <mergeCell ref="J511:J512"/>
    <mergeCell ref="K511:K512"/>
    <mergeCell ref="L511:L512"/>
    <mergeCell ref="L506:L507"/>
    <mergeCell ref="A508:A512"/>
    <mergeCell ref="F508:G508"/>
    <mergeCell ref="H508:L508"/>
    <mergeCell ref="B509:B510"/>
    <mergeCell ref="C509:C510"/>
    <mergeCell ref="D509:D510"/>
    <mergeCell ref="E509:E510"/>
    <mergeCell ref="F509:G510"/>
    <mergeCell ref="H509:I509"/>
    <mergeCell ref="H529:I529"/>
    <mergeCell ref="H530:I530"/>
    <mergeCell ref="F531:G532"/>
    <mergeCell ref="H531:I532"/>
    <mergeCell ref="J531:J532"/>
    <mergeCell ref="K531:K532"/>
    <mergeCell ref="K526:K527"/>
    <mergeCell ref="L526:L527"/>
    <mergeCell ref="A528:A532"/>
    <mergeCell ref="F528:G528"/>
    <mergeCell ref="H528:L528"/>
    <mergeCell ref="B529:B530"/>
    <mergeCell ref="C529:C530"/>
    <mergeCell ref="D529:D530"/>
    <mergeCell ref="E529:E530"/>
    <mergeCell ref="F529:G530"/>
    <mergeCell ref="F524:G525"/>
    <mergeCell ref="H524:I524"/>
    <mergeCell ref="H525:I525"/>
    <mergeCell ref="F526:G527"/>
    <mergeCell ref="H526:I527"/>
    <mergeCell ref="J526:J527"/>
    <mergeCell ref="J521:J522"/>
    <mergeCell ref="K521:K522"/>
    <mergeCell ref="L521:L522"/>
    <mergeCell ref="A523:A527"/>
    <mergeCell ref="F523:G523"/>
    <mergeCell ref="H523:L523"/>
    <mergeCell ref="B524:B525"/>
    <mergeCell ref="C524:C525"/>
    <mergeCell ref="D524:D525"/>
    <mergeCell ref="E524:E525"/>
    <mergeCell ref="D519:D520"/>
    <mergeCell ref="E519:E520"/>
    <mergeCell ref="F519:G520"/>
    <mergeCell ref="H519:I519"/>
    <mergeCell ref="H520:I520"/>
    <mergeCell ref="F521:G522"/>
    <mergeCell ref="H521:I522"/>
    <mergeCell ref="J540:J541"/>
    <mergeCell ref="K540:K541"/>
    <mergeCell ref="L540:L541"/>
    <mergeCell ref="F542:G543"/>
    <mergeCell ref="H542:I543"/>
    <mergeCell ref="J542:J543"/>
    <mergeCell ref="K542:K543"/>
    <mergeCell ref="L542:L543"/>
    <mergeCell ref="A538:A543"/>
    <mergeCell ref="F538:G538"/>
    <mergeCell ref="H538:L538"/>
    <mergeCell ref="B539:B541"/>
    <mergeCell ref="C539:C541"/>
    <mergeCell ref="D539:D541"/>
    <mergeCell ref="E539:E541"/>
    <mergeCell ref="F539:G541"/>
    <mergeCell ref="H539:I539"/>
    <mergeCell ref="H540:I541"/>
    <mergeCell ref="H535:I535"/>
    <mergeCell ref="F536:G537"/>
    <mergeCell ref="H536:I537"/>
    <mergeCell ref="J536:J537"/>
    <mergeCell ref="K536:K537"/>
    <mergeCell ref="L536:L537"/>
    <mergeCell ref="L531:L532"/>
    <mergeCell ref="A533:A537"/>
    <mergeCell ref="F533:G533"/>
    <mergeCell ref="H533:L533"/>
    <mergeCell ref="B534:B535"/>
    <mergeCell ref="C534:C535"/>
    <mergeCell ref="D534:D535"/>
    <mergeCell ref="E534:E535"/>
    <mergeCell ref="F534:G535"/>
    <mergeCell ref="H534:I534"/>
    <mergeCell ref="J552:J553"/>
    <mergeCell ref="K552:K553"/>
    <mergeCell ref="L552:L553"/>
    <mergeCell ref="A554:A558"/>
    <mergeCell ref="F554:G554"/>
    <mergeCell ref="H554:L554"/>
    <mergeCell ref="B555:B556"/>
    <mergeCell ref="C555:C556"/>
    <mergeCell ref="D555:D556"/>
    <mergeCell ref="E555:E556"/>
    <mergeCell ref="D550:D551"/>
    <mergeCell ref="E550:E551"/>
    <mergeCell ref="F550:G551"/>
    <mergeCell ref="H550:I550"/>
    <mergeCell ref="H551:I551"/>
    <mergeCell ref="F552:G553"/>
    <mergeCell ref="H552:I553"/>
    <mergeCell ref="F547:G548"/>
    <mergeCell ref="H547:I548"/>
    <mergeCell ref="J547:J548"/>
    <mergeCell ref="K547:K548"/>
    <mergeCell ref="L547:L548"/>
    <mergeCell ref="A549:A553"/>
    <mergeCell ref="F549:G549"/>
    <mergeCell ref="H549:L549"/>
    <mergeCell ref="B550:B551"/>
    <mergeCell ref="C550:C551"/>
    <mergeCell ref="A544:A548"/>
    <mergeCell ref="F544:G544"/>
    <mergeCell ref="H544:L544"/>
    <mergeCell ref="B545:B546"/>
    <mergeCell ref="C545:C546"/>
    <mergeCell ref="D545:D546"/>
    <mergeCell ref="E545:E546"/>
    <mergeCell ref="F545:G546"/>
    <mergeCell ref="H545:I545"/>
    <mergeCell ref="H546:I546"/>
    <mergeCell ref="H566:I566"/>
    <mergeCell ref="F567:G568"/>
    <mergeCell ref="H567:I568"/>
    <mergeCell ref="J567:J568"/>
    <mergeCell ref="K567:K568"/>
    <mergeCell ref="L567:L568"/>
    <mergeCell ref="L562:L563"/>
    <mergeCell ref="A564:A568"/>
    <mergeCell ref="F564:G564"/>
    <mergeCell ref="H564:L564"/>
    <mergeCell ref="B565:B566"/>
    <mergeCell ref="C565:C566"/>
    <mergeCell ref="D565:D566"/>
    <mergeCell ref="E565:E566"/>
    <mergeCell ref="F565:G566"/>
    <mergeCell ref="H565:I565"/>
    <mergeCell ref="H560:I560"/>
    <mergeCell ref="H561:I561"/>
    <mergeCell ref="F562:G563"/>
    <mergeCell ref="H562:I563"/>
    <mergeCell ref="J562:J563"/>
    <mergeCell ref="K562:K563"/>
    <mergeCell ref="K557:K558"/>
    <mergeCell ref="L557:L558"/>
    <mergeCell ref="A559:A563"/>
    <mergeCell ref="F559:G559"/>
    <mergeCell ref="H559:L559"/>
    <mergeCell ref="B560:B561"/>
    <mergeCell ref="C560:C561"/>
    <mergeCell ref="D560:D561"/>
    <mergeCell ref="E560:E561"/>
    <mergeCell ref="F560:G561"/>
    <mergeCell ref="F555:G556"/>
    <mergeCell ref="H555:I555"/>
    <mergeCell ref="H556:I556"/>
    <mergeCell ref="F557:G558"/>
    <mergeCell ref="H557:I558"/>
    <mergeCell ref="J557:J558"/>
    <mergeCell ref="J577:J578"/>
    <mergeCell ref="K577:K578"/>
    <mergeCell ref="L577:L578"/>
    <mergeCell ref="A579:A583"/>
    <mergeCell ref="F579:G579"/>
    <mergeCell ref="H579:L579"/>
    <mergeCell ref="B580:B581"/>
    <mergeCell ref="C580:C581"/>
    <mergeCell ref="D580:D581"/>
    <mergeCell ref="E580:E581"/>
    <mergeCell ref="D575:D576"/>
    <mergeCell ref="E575:E576"/>
    <mergeCell ref="F575:G576"/>
    <mergeCell ref="H575:I575"/>
    <mergeCell ref="H576:I576"/>
    <mergeCell ref="F577:G578"/>
    <mergeCell ref="H577:I578"/>
    <mergeCell ref="F572:G573"/>
    <mergeCell ref="H572:I573"/>
    <mergeCell ref="J572:J573"/>
    <mergeCell ref="K572:K573"/>
    <mergeCell ref="L572:L573"/>
    <mergeCell ref="A574:A578"/>
    <mergeCell ref="F574:G574"/>
    <mergeCell ref="H574:L574"/>
    <mergeCell ref="B575:B576"/>
    <mergeCell ref="C575:C576"/>
    <mergeCell ref="A569:A573"/>
    <mergeCell ref="F569:G569"/>
    <mergeCell ref="H569:L569"/>
    <mergeCell ref="B570:B571"/>
    <mergeCell ref="C570:C571"/>
    <mergeCell ref="D570:D571"/>
    <mergeCell ref="E570:E571"/>
    <mergeCell ref="F570:G571"/>
    <mergeCell ref="H570:I570"/>
    <mergeCell ref="H571:I571"/>
    <mergeCell ref="H591:I591"/>
    <mergeCell ref="F592:G593"/>
    <mergeCell ref="H592:I593"/>
    <mergeCell ref="J592:J593"/>
    <mergeCell ref="K592:K593"/>
    <mergeCell ref="L592:L593"/>
    <mergeCell ref="L587:L588"/>
    <mergeCell ref="A589:A593"/>
    <mergeCell ref="F589:G589"/>
    <mergeCell ref="H589:L589"/>
    <mergeCell ref="B590:B591"/>
    <mergeCell ref="C590:C591"/>
    <mergeCell ref="D590:D591"/>
    <mergeCell ref="E590:E591"/>
    <mergeCell ref="F590:G591"/>
    <mergeCell ref="H590:I590"/>
    <mergeCell ref="H585:I585"/>
    <mergeCell ref="H586:I586"/>
    <mergeCell ref="F587:G588"/>
    <mergeCell ref="H587:I588"/>
    <mergeCell ref="J587:J588"/>
    <mergeCell ref="K587:K588"/>
    <mergeCell ref="K582:K583"/>
    <mergeCell ref="L582:L583"/>
    <mergeCell ref="A584:A588"/>
    <mergeCell ref="F584:G584"/>
    <mergeCell ref="H584:L584"/>
    <mergeCell ref="B585:B586"/>
    <mergeCell ref="C585:C586"/>
    <mergeCell ref="D585:D586"/>
    <mergeCell ref="E585:E586"/>
    <mergeCell ref="F585:G586"/>
    <mergeCell ref="F580:G581"/>
    <mergeCell ref="H580:I580"/>
    <mergeCell ref="H581:I581"/>
    <mergeCell ref="F582:G583"/>
    <mergeCell ref="H582:I583"/>
    <mergeCell ref="J582:J583"/>
    <mergeCell ref="K601:K602"/>
    <mergeCell ref="L601:L602"/>
    <mergeCell ref="F603:G604"/>
    <mergeCell ref="H603:I604"/>
    <mergeCell ref="J603:J604"/>
    <mergeCell ref="K603:K604"/>
    <mergeCell ref="L603:L604"/>
    <mergeCell ref="D600:D602"/>
    <mergeCell ref="E600:E602"/>
    <mergeCell ref="F600:G602"/>
    <mergeCell ref="H600:I600"/>
    <mergeCell ref="H601:I602"/>
    <mergeCell ref="J601:J602"/>
    <mergeCell ref="F597:G598"/>
    <mergeCell ref="H597:I598"/>
    <mergeCell ref="J597:J598"/>
    <mergeCell ref="K597:K598"/>
    <mergeCell ref="L597:L598"/>
    <mergeCell ref="A599:A604"/>
    <mergeCell ref="F599:G599"/>
    <mergeCell ref="H599:L599"/>
    <mergeCell ref="B600:B602"/>
    <mergeCell ref="C600:C602"/>
    <mergeCell ref="A594:A598"/>
    <mergeCell ref="F594:G594"/>
    <mergeCell ref="H594:L594"/>
    <mergeCell ref="B595:B596"/>
    <mergeCell ref="C595:C596"/>
    <mergeCell ref="D595:D596"/>
    <mergeCell ref="E595:E596"/>
    <mergeCell ref="F595:G596"/>
    <mergeCell ref="H595:I595"/>
    <mergeCell ref="H596:I596"/>
    <mergeCell ref="K612:K613"/>
    <mergeCell ref="L612:L613"/>
    <mergeCell ref="F614:G615"/>
    <mergeCell ref="H614:I615"/>
    <mergeCell ref="J614:J615"/>
    <mergeCell ref="K614:K615"/>
    <mergeCell ref="L614:L615"/>
    <mergeCell ref="D611:D613"/>
    <mergeCell ref="E611:E613"/>
    <mergeCell ref="F611:G613"/>
    <mergeCell ref="H611:I611"/>
    <mergeCell ref="H612:I613"/>
    <mergeCell ref="J612:J613"/>
    <mergeCell ref="F608:G609"/>
    <mergeCell ref="H608:I609"/>
    <mergeCell ref="J608:J609"/>
    <mergeCell ref="K608:K609"/>
    <mergeCell ref="L608:L609"/>
    <mergeCell ref="A610:A615"/>
    <mergeCell ref="F610:G610"/>
    <mergeCell ref="H610:L610"/>
    <mergeCell ref="B611:B613"/>
    <mergeCell ref="C611:C613"/>
    <mergeCell ref="A605:A609"/>
    <mergeCell ref="F605:G605"/>
    <mergeCell ref="H605:L605"/>
    <mergeCell ref="B606:B607"/>
    <mergeCell ref="C606:C607"/>
    <mergeCell ref="D606:D607"/>
    <mergeCell ref="E606:E607"/>
    <mergeCell ref="F606:G607"/>
    <mergeCell ref="H606:I606"/>
    <mergeCell ref="H607:I607"/>
    <mergeCell ref="J624:J625"/>
    <mergeCell ref="K624:K625"/>
    <mergeCell ref="L624:L625"/>
    <mergeCell ref="A626:A631"/>
    <mergeCell ref="F626:G626"/>
    <mergeCell ref="H626:L626"/>
    <mergeCell ref="B627:B629"/>
    <mergeCell ref="C627:C629"/>
    <mergeCell ref="D627:D629"/>
    <mergeCell ref="E627:E629"/>
    <mergeCell ref="D622:D623"/>
    <mergeCell ref="E622:E623"/>
    <mergeCell ref="F622:G623"/>
    <mergeCell ref="H622:I622"/>
    <mergeCell ref="H623:I623"/>
    <mergeCell ref="F624:G625"/>
    <mergeCell ref="H624:I625"/>
    <mergeCell ref="F619:G620"/>
    <mergeCell ref="H619:I620"/>
    <mergeCell ref="J619:J620"/>
    <mergeCell ref="K619:K620"/>
    <mergeCell ref="L619:L620"/>
    <mergeCell ref="A621:A625"/>
    <mergeCell ref="F621:G621"/>
    <mergeCell ref="H621:L621"/>
    <mergeCell ref="B622:B623"/>
    <mergeCell ref="C622:C623"/>
    <mergeCell ref="A616:A620"/>
    <mergeCell ref="F616:G616"/>
    <mergeCell ref="H616:L616"/>
    <mergeCell ref="B617:B618"/>
    <mergeCell ref="C617:C618"/>
    <mergeCell ref="D617:D618"/>
    <mergeCell ref="E617:E618"/>
    <mergeCell ref="F617:G618"/>
    <mergeCell ref="H617:I617"/>
    <mergeCell ref="H618:I618"/>
    <mergeCell ref="J635:J636"/>
    <mergeCell ref="K635:K636"/>
    <mergeCell ref="L635:L636"/>
    <mergeCell ref="A637:A641"/>
    <mergeCell ref="F637:G637"/>
    <mergeCell ref="H637:L637"/>
    <mergeCell ref="B638:B639"/>
    <mergeCell ref="C638:C639"/>
    <mergeCell ref="D638:D639"/>
    <mergeCell ref="E638:E639"/>
    <mergeCell ref="D633:D634"/>
    <mergeCell ref="E633:E634"/>
    <mergeCell ref="F633:G634"/>
    <mergeCell ref="H633:I633"/>
    <mergeCell ref="H634:I634"/>
    <mergeCell ref="F635:G636"/>
    <mergeCell ref="H635:I636"/>
    <mergeCell ref="F630:G631"/>
    <mergeCell ref="H630:I631"/>
    <mergeCell ref="J630:J631"/>
    <mergeCell ref="K630:K631"/>
    <mergeCell ref="L630:L631"/>
    <mergeCell ref="A632:A636"/>
    <mergeCell ref="F632:G632"/>
    <mergeCell ref="H632:L632"/>
    <mergeCell ref="B633:B634"/>
    <mergeCell ref="C633:C634"/>
    <mergeCell ref="F627:G629"/>
    <mergeCell ref="H627:I627"/>
    <mergeCell ref="H628:I629"/>
    <mergeCell ref="J628:J629"/>
    <mergeCell ref="K628:K629"/>
    <mergeCell ref="L628:L629"/>
    <mergeCell ref="H649:I649"/>
    <mergeCell ref="F650:G651"/>
    <mergeCell ref="H650:I651"/>
    <mergeCell ref="J650:J651"/>
    <mergeCell ref="K650:K651"/>
    <mergeCell ref="L650:L651"/>
    <mergeCell ref="L645:L646"/>
    <mergeCell ref="A647:A651"/>
    <mergeCell ref="F647:G647"/>
    <mergeCell ref="H647:L647"/>
    <mergeCell ref="B648:B649"/>
    <mergeCell ref="C648:C649"/>
    <mergeCell ref="D648:D649"/>
    <mergeCell ref="E648:E649"/>
    <mergeCell ref="F648:G649"/>
    <mergeCell ref="H648:I648"/>
    <mergeCell ref="H643:I643"/>
    <mergeCell ref="H644:I644"/>
    <mergeCell ref="F645:G646"/>
    <mergeCell ref="H645:I646"/>
    <mergeCell ref="J645:J646"/>
    <mergeCell ref="K645:K646"/>
    <mergeCell ref="K640:K641"/>
    <mergeCell ref="L640:L641"/>
    <mergeCell ref="A642:A646"/>
    <mergeCell ref="F642:G642"/>
    <mergeCell ref="H642:L642"/>
    <mergeCell ref="B643:B644"/>
    <mergeCell ref="C643:C644"/>
    <mergeCell ref="D643:D644"/>
    <mergeCell ref="E643:E644"/>
    <mergeCell ref="F643:G644"/>
    <mergeCell ref="F638:G639"/>
    <mergeCell ref="H638:I638"/>
    <mergeCell ref="H639:I639"/>
    <mergeCell ref="F640:G641"/>
    <mergeCell ref="H640:I641"/>
    <mergeCell ref="J640:J641"/>
    <mergeCell ref="F661:G662"/>
    <mergeCell ref="H661:I662"/>
    <mergeCell ref="J661:J662"/>
    <mergeCell ref="K661:K662"/>
    <mergeCell ref="L661:L662"/>
    <mergeCell ref="A663:A667"/>
    <mergeCell ref="F663:G663"/>
    <mergeCell ref="H663:L663"/>
    <mergeCell ref="B664:B665"/>
    <mergeCell ref="C664:C665"/>
    <mergeCell ref="A658:A662"/>
    <mergeCell ref="F658:G658"/>
    <mergeCell ref="H658:L658"/>
    <mergeCell ref="B659:B660"/>
    <mergeCell ref="C659:C660"/>
    <mergeCell ref="D659:D660"/>
    <mergeCell ref="E659:E660"/>
    <mergeCell ref="F659:G660"/>
    <mergeCell ref="H659:I659"/>
    <mergeCell ref="H660:I660"/>
    <mergeCell ref="J654:J655"/>
    <mergeCell ref="K654:K655"/>
    <mergeCell ref="L654:L655"/>
    <mergeCell ref="F656:G657"/>
    <mergeCell ref="H656:I657"/>
    <mergeCell ref="J656:J657"/>
    <mergeCell ref="K656:K657"/>
    <mergeCell ref="L656:L657"/>
    <mergeCell ref="A652:A657"/>
    <mergeCell ref="F652:G652"/>
    <mergeCell ref="H652:L652"/>
    <mergeCell ref="B653:B655"/>
    <mergeCell ref="C653:C655"/>
    <mergeCell ref="D653:D655"/>
    <mergeCell ref="E653:E655"/>
    <mergeCell ref="F653:G655"/>
    <mergeCell ref="H653:I653"/>
    <mergeCell ref="H654:I655"/>
    <mergeCell ref="H674:I674"/>
    <mergeCell ref="H675:I675"/>
    <mergeCell ref="F676:G677"/>
    <mergeCell ref="H676:I677"/>
    <mergeCell ref="J676:J677"/>
    <mergeCell ref="K676:K677"/>
    <mergeCell ref="K671:K672"/>
    <mergeCell ref="L671:L672"/>
    <mergeCell ref="A673:A677"/>
    <mergeCell ref="F673:G673"/>
    <mergeCell ref="H673:L673"/>
    <mergeCell ref="B674:B675"/>
    <mergeCell ref="C674:C675"/>
    <mergeCell ref="D674:D675"/>
    <mergeCell ref="E674:E675"/>
    <mergeCell ref="F674:G675"/>
    <mergeCell ref="F669:G670"/>
    <mergeCell ref="H669:I669"/>
    <mergeCell ref="H670:I670"/>
    <mergeCell ref="F671:G672"/>
    <mergeCell ref="H671:I672"/>
    <mergeCell ref="J671:J672"/>
    <mergeCell ref="J666:J667"/>
    <mergeCell ref="K666:K667"/>
    <mergeCell ref="L666:L667"/>
    <mergeCell ref="A668:A672"/>
    <mergeCell ref="F668:G668"/>
    <mergeCell ref="H668:L668"/>
    <mergeCell ref="B669:B670"/>
    <mergeCell ref="C669:C670"/>
    <mergeCell ref="D669:D670"/>
    <mergeCell ref="E669:E670"/>
    <mergeCell ref="D664:D665"/>
    <mergeCell ref="E664:E665"/>
    <mergeCell ref="F664:G665"/>
    <mergeCell ref="H664:I664"/>
    <mergeCell ref="H665:I665"/>
    <mergeCell ref="F666:G667"/>
    <mergeCell ref="H666:I667"/>
    <mergeCell ref="F686:G687"/>
    <mergeCell ref="H686:I687"/>
    <mergeCell ref="J686:J687"/>
    <mergeCell ref="K686:K687"/>
    <mergeCell ref="L686:L687"/>
    <mergeCell ref="A688:A693"/>
    <mergeCell ref="F688:G688"/>
    <mergeCell ref="H688:L688"/>
    <mergeCell ref="B689:B691"/>
    <mergeCell ref="C689:C691"/>
    <mergeCell ref="A683:A687"/>
    <mergeCell ref="F683:G683"/>
    <mergeCell ref="H683:L683"/>
    <mergeCell ref="B684:B685"/>
    <mergeCell ref="C684:C685"/>
    <mergeCell ref="D684:D685"/>
    <mergeCell ref="E684:E685"/>
    <mergeCell ref="F684:G685"/>
    <mergeCell ref="H684:I684"/>
    <mergeCell ref="H685:I685"/>
    <mergeCell ref="H680:I680"/>
    <mergeCell ref="F681:G682"/>
    <mergeCell ref="H681:I682"/>
    <mergeCell ref="J681:J682"/>
    <mergeCell ref="K681:K682"/>
    <mergeCell ref="L681:L682"/>
    <mergeCell ref="L676:L677"/>
    <mergeCell ref="A678:A682"/>
    <mergeCell ref="F678:G678"/>
    <mergeCell ref="H678:L678"/>
    <mergeCell ref="B679:B680"/>
    <mergeCell ref="C679:C680"/>
    <mergeCell ref="D679:D680"/>
    <mergeCell ref="E679:E680"/>
    <mergeCell ref="F679:G680"/>
    <mergeCell ref="H679:I679"/>
    <mergeCell ref="F697:G698"/>
    <mergeCell ref="H697:I698"/>
    <mergeCell ref="J697:J698"/>
    <mergeCell ref="K697:K698"/>
    <mergeCell ref="L697:L698"/>
    <mergeCell ref="A699:A704"/>
    <mergeCell ref="F699:G699"/>
    <mergeCell ref="H699:L699"/>
    <mergeCell ref="B700:B702"/>
    <mergeCell ref="C700:C702"/>
    <mergeCell ref="A694:A698"/>
    <mergeCell ref="F694:G694"/>
    <mergeCell ref="H694:L694"/>
    <mergeCell ref="B695:B696"/>
    <mergeCell ref="C695:C696"/>
    <mergeCell ref="D695:D696"/>
    <mergeCell ref="E695:E696"/>
    <mergeCell ref="F695:G696"/>
    <mergeCell ref="H695:I695"/>
    <mergeCell ref="H696:I696"/>
    <mergeCell ref="K690:K691"/>
    <mergeCell ref="L690:L691"/>
    <mergeCell ref="F692:G693"/>
    <mergeCell ref="H692:I693"/>
    <mergeCell ref="J692:J693"/>
    <mergeCell ref="K692:K693"/>
    <mergeCell ref="L692:L693"/>
    <mergeCell ref="D689:D691"/>
    <mergeCell ref="E689:E691"/>
    <mergeCell ref="F689:G691"/>
    <mergeCell ref="H689:I689"/>
    <mergeCell ref="H690:I691"/>
    <mergeCell ref="J690:J691"/>
    <mergeCell ref="F708:G709"/>
    <mergeCell ref="H708:I709"/>
    <mergeCell ref="J708:J709"/>
    <mergeCell ref="K708:K709"/>
    <mergeCell ref="L708:L709"/>
    <mergeCell ref="A710:A714"/>
    <mergeCell ref="F710:G710"/>
    <mergeCell ref="H710:L710"/>
    <mergeCell ref="B711:B712"/>
    <mergeCell ref="C711:C712"/>
    <mergeCell ref="A705:A709"/>
    <mergeCell ref="F705:G705"/>
    <mergeCell ref="H705:L705"/>
    <mergeCell ref="B706:B707"/>
    <mergeCell ref="C706:C707"/>
    <mergeCell ref="D706:D707"/>
    <mergeCell ref="E706:E707"/>
    <mergeCell ref="F706:G707"/>
    <mergeCell ref="H706:I706"/>
    <mergeCell ref="H707:I707"/>
    <mergeCell ref="K701:K702"/>
    <mergeCell ref="L701:L702"/>
    <mergeCell ref="F703:G704"/>
    <mergeCell ref="H703:I704"/>
    <mergeCell ref="J703:J704"/>
    <mergeCell ref="K703:K704"/>
    <mergeCell ref="L703:L704"/>
    <mergeCell ref="D700:D702"/>
    <mergeCell ref="E700:E702"/>
    <mergeCell ref="F700:G702"/>
    <mergeCell ref="H700:I700"/>
    <mergeCell ref="H701:I702"/>
    <mergeCell ref="J701:J702"/>
    <mergeCell ref="H721:I721"/>
    <mergeCell ref="H722:I722"/>
    <mergeCell ref="F723:G724"/>
    <mergeCell ref="H723:I724"/>
    <mergeCell ref="J723:J724"/>
    <mergeCell ref="K723:K724"/>
    <mergeCell ref="K718:K719"/>
    <mergeCell ref="L718:L719"/>
    <mergeCell ref="A720:A724"/>
    <mergeCell ref="F720:G720"/>
    <mergeCell ref="H720:L720"/>
    <mergeCell ref="B721:B722"/>
    <mergeCell ref="C721:C722"/>
    <mergeCell ref="D721:D722"/>
    <mergeCell ref="E721:E722"/>
    <mergeCell ref="F721:G722"/>
    <mergeCell ref="F716:G717"/>
    <mergeCell ref="H716:I716"/>
    <mergeCell ref="H717:I717"/>
    <mergeCell ref="F718:G719"/>
    <mergeCell ref="H718:I719"/>
    <mergeCell ref="J718:J719"/>
    <mergeCell ref="J713:J714"/>
    <mergeCell ref="K713:K714"/>
    <mergeCell ref="L713:L714"/>
    <mergeCell ref="A715:A719"/>
    <mergeCell ref="F715:G715"/>
    <mergeCell ref="H715:L715"/>
    <mergeCell ref="B716:B717"/>
    <mergeCell ref="C716:C717"/>
    <mergeCell ref="D716:D717"/>
    <mergeCell ref="E716:E717"/>
    <mergeCell ref="D711:D712"/>
    <mergeCell ref="E711:E712"/>
    <mergeCell ref="F711:G712"/>
    <mergeCell ref="H711:I711"/>
    <mergeCell ref="H712:I712"/>
    <mergeCell ref="F713:G714"/>
    <mergeCell ref="H713:I714"/>
    <mergeCell ref="J732:J733"/>
    <mergeCell ref="K732:K733"/>
    <mergeCell ref="L732:L733"/>
    <mergeCell ref="F734:G735"/>
    <mergeCell ref="H734:I735"/>
    <mergeCell ref="J734:J735"/>
    <mergeCell ref="K734:K735"/>
    <mergeCell ref="L734:L735"/>
    <mergeCell ref="A730:A735"/>
    <mergeCell ref="F730:G730"/>
    <mergeCell ref="H730:L730"/>
    <mergeCell ref="B731:B733"/>
    <mergeCell ref="C731:C733"/>
    <mergeCell ref="D731:D733"/>
    <mergeCell ref="E731:E733"/>
    <mergeCell ref="F731:G733"/>
    <mergeCell ref="H731:I731"/>
    <mergeCell ref="H732:I733"/>
    <mergeCell ref="H727:I727"/>
    <mergeCell ref="F728:G729"/>
    <mergeCell ref="H728:I729"/>
    <mergeCell ref="J728:J729"/>
    <mergeCell ref="K728:K729"/>
    <mergeCell ref="L728:L729"/>
    <mergeCell ref="L723:L724"/>
    <mergeCell ref="A725:A729"/>
    <mergeCell ref="F725:G725"/>
    <mergeCell ref="H725:L725"/>
    <mergeCell ref="B726:B727"/>
    <mergeCell ref="C726:C727"/>
    <mergeCell ref="D726:D727"/>
    <mergeCell ref="E726:E727"/>
    <mergeCell ref="F726:G727"/>
    <mergeCell ref="H726:I726"/>
    <mergeCell ref="K743:K744"/>
    <mergeCell ref="L743:L744"/>
    <mergeCell ref="F745:G746"/>
    <mergeCell ref="H745:I746"/>
    <mergeCell ref="J745:J746"/>
    <mergeCell ref="K745:K746"/>
    <mergeCell ref="L745:L746"/>
    <mergeCell ref="D742:D744"/>
    <mergeCell ref="E742:E744"/>
    <mergeCell ref="F742:G744"/>
    <mergeCell ref="H742:I742"/>
    <mergeCell ref="H743:I744"/>
    <mergeCell ref="J743:J744"/>
    <mergeCell ref="F739:G740"/>
    <mergeCell ref="H739:I740"/>
    <mergeCell ref="J739:J740"/>
    <mergeCell ref="K739:K740"/>
    <mergeCell ref="L739:L740"/>
    <mergeCell ref="A741:A746"/>
    <mergeCell ref="F741:G741"/>
    <mergeCell ref="H741:L741"/>
    <mergeCell ref="B742:B744"/>
    <mergeCell ref="C742:C744"/>
    <mergeCell ref="A736:A740"/>
    <mergeCell ref="F736:G736"/>
    <mergeCell ref="H736:L736"/>
    <mergeCell ref="B737:B738"/>
    <mergeCell ref="C737:C738"/>
    <mergeCell ref="D737:D738"/>
    <mergeCell ref="E737:E738"/>
    <mergeCell ref="F737:G738"/>
    <mergeCell ref="H737:I737"/>
    <mergeCell ref="H738:I738"/>
    <mergeCell ref="J756:J757"/>
    <mergeCell ref="K756:K757"/>
    <mergeCell ref="L756:L757"/>
    <mergeCell ref="F758:G759"/>
    <mergeCell ref="H758:I759"/>
    <mergeCell ref="J758:J759"/>
    <mergeCell ref="K758:K759"/>
    <mergeCell ref="L758:L759"/>
    <mergeCell ref="A754:A759"/>
    <mergeCell ref="F754:G754"/>
    <mergeCell ref="H754:L754"/>
    <mergeCell ref="B755:B757"/>
    <mergeCell ref="C755:C757"/>
    <mergeCell ref="D755:D757"/>
    <mergeCell ref="E755:E757"/>
    <mergeCell ref="F755:G757"/>
    <mergeCell ref="H755:I755"/>
    <mergeCell ref="H756:I757"/>
    <mergeCell ref="J749:J751"/>
    <mergeCell ref="K749:K751"/>
    <mergeCell ref="L749:L751"/>
    <mergeCell ref="F752:G753"/>
    <mergeCell ref="H752:I753"/>
    <mergeCell ref="J752:J753"/>
    <mergeCell ref="K752:K753"/>
    <mergeCell ref="L752:L753"/>
    <mergeCell ref="A747:A753"/>
    <mergeCell ref="F747:G747"/>
    <mergeCell ref="H747:L747"/>
    <mergeCell ref="B748:B751"/>
    <mergeCell ref="C748:C751"/>
    <mergeCell ref="D748:D751"/>
    <mergeCell ref="E748:E751"/>
    <mergeCell ref="F748:G751"/>
    <mergeCell ref="H748:I748"/>
    <mergeCell ref="H749:I751"/>
    <mergeCell ref="J768:J769"/>
    <mergeCell ref="K768:K769"/>
    <mergeCell ref="L768:L769"/>
    <mergeCell ref="F770:G771"/>
    <mergeCell ref="H770:I771"/>
    <mergeCell ref="J770:J771"/>
    <mergeCell ref="K770:K771"/>
    <mergeCell ref="L770:L771"/>
    <mergeCell ref="A766:A771"/>
    <mergeCell ref="F766:G766"/>
    <mergeCell ref="H766:L766"/>
    <mergeCell ref="B767:B769"/>
    <mergeCell ref="C767:C769"/>
    <mergeCell ref="D767:D769"/>
    <mergeCell ref="E767:E769"/>
    <mergeCell ref="F767:G769"/>
    <mergeCell ref="H767:I767"/>
    <mergeCell ref="H768:I769"/>
    <mergeCell ref="J762:J763"/>
    <mergeCell ref="K762:K763"/>
    <mergeCell ref="L762:L763"/>
    <mergeCell ref="F764:G765"/>
    <mergeCell ref="H764:I765"/>
    <mergeCell ref="J764:J765"/>
    <mergeCell ref="K764:K765"/>
    <mergeCell ref="L764:L765"/>
    <mergeCell ref="A760:A765"/>
    <mergeCell ref="F760:G760"/>
    <mergeCell ref="H760:L760"/>
    <mergeCell ref="B761:B763"/>
    <mergeCell ref="C761:C763"/>
    <mergeCell ref="D761:D763"/>
    <mergeCell ref="E761:E763"/>
    <mergeCell ref="F761:G763"/>
    <mergeCell ref="H761:I761"/>
    <mergeCell ref="H762:I763"/>
    <mergeCell ref="J780:J781"/>
    <mergeCell ref="K780:K781"/>
    <mergeCell ref="L780:L781"/>
    <mergeCell ref="F782:G783"/>
    <mergeCell ref="H782:I783"/>
    <mergeCell ref="J782:J783"/>
    <mergeCell ref="K782:K783"/>
    <mergeCell ref="L782:L783"/>
    <mergeCell ref="A778:A783"/>
    <mergeCell ref="F778:G778"/>
    <mergeCell ref="H778:L778"/>
    <mergeCell ref="B779:B781"/>
    <mergeCell ref="C779:C781"/>
    <mergeCell ref="D779:D781"/>
    <mergeCell ref="E779:E781"/>
    <mergeCell ref="F779:G781"/>
    <mergeCell ref="H779:I779"/>
    <mergeCell ref="H780:I781"/>
    <mergeCell ref="J774:J775"/>
    <mergeCell ref="K774:K775"/>
    <mergeCell ref="L774:L775"/>
    <mergeCell ref="F776:G777"/>
    <mergeCell ref="H776:I777"/>
    <mergeCell ref="J776:J777"/>
    <mergeCell ref="K776:K777"/>
    <mergeCell ref="L776:L777"/>
    <mergeCell ref="A772:A777"/>
    <mergeCell ref="F772:G772"/>
    <mergeCell ref="H772:L772"/>
    <mergeCell ref="B773:B775"/>
    <mergeCell ref="C773:C775"/>
    <mergeCell ref="D773:D775"/>
    <mergeCell ref="E773:E775"/>
    <mergeCell ref="F773:G775"/>
    <mergeCell ref="H773:I773"/>
    <mergeCell ref="H774:I775"/>
    <mergeCell ref="J792:J793"/>
    <mergeCell ref="K792:K793"/>
    <mergeCell ref="L792:L793"/>
    <mergeCell ref="F794:G795"/>
    <mergeCell ref="H794:I795"/>
    <mergeCell ref="J794:J795"/>
    <mergeCell ref="K794:K795"/>
    <mergeCell ref="L794:L795"/>
    <mergeCell ref="A790:A795"/>
    <mergeCell ref="F790:G790"/>
    <mergeCell ref="H790:L790"/>
    <mergeCell ref="B791:B793"/>
    <mergeCell ref="C791:C793"/>
    <mergeCell ref="D791:D793"/>
    <mergeCell ref="E791:E793"/>
    <mergeCell ref="F791:G793"/>
    <mergeCell ref="H791:I791"/>
    <mergeCell ref="H792:I793"/>
    <mergeCell ref="J786:J787"/>
    <mergeCell ref="K786:K787"/>
    <mergeCell ref="L786:L787"/>
    <mergeCell ref="F788:G789"/>
    <mergeCell ref="H788:I789"/>
    <mergeCell ref="J788:J789"/>
    <mergeCell ref="K788:K789"/>
    <mergeCell ref="L788:L789"/>
    <mergeCell ref="A784:A789"/>
    <mergeCell ref="F784:G784"/>
    <mergeCell ref="H784:L784"/>
    <mergeCell ref="B785:B787"/>
    <mergeCell ref="C785:C787"/>
    <mergeCell ref="D785:D787"/>
    <mergeCell ref="E785:E787"/>
    <mergeCell ref="F785:G787"/>
    <mergeCell ref="H785:I785"/>
    <mergeCell ref="H786:I787"/>
    <mergeCell ref="J804:J806"/>
    <mergeCell ref="K804:K806"/>
    <mergeCell ref="L804:L806"/>
    <mergeCell ref="F807:G808"/>
    <mergeCell ref="H807:I808"/>
    <mergeCell ref="J807:J808"/>
    <mergeCell ref="K807:K808"/>
    <mergeCell ref="L807:L808"/>
    <mergeCell ref="A802:A808"/>
    <mergeCell ref="F802:G802"/>
    <mergeCell ref="H802:L802"/>
    <mergeCell ref="B803:B806"/>
    <mergeCell ref="C803:C806"/>
    <mergeCell ref="D803:D806"/>
    <mergeCell ref="E803:E806"/>
    <mergeCell ref="F803:G806"/>
    <mergeCell ref="H803:I803"/>
    <mergeCell ref="H804:I806"/>
    <mergeCell ref="J798:J799"/>
    <mergeCell ref="K798:K799"/>
    <mergeCell ref="L798:L799"/>
    <mergeCell ref="F800:G801"/>
    <mergeCell ref="H800:I801"/>
    <mergeCell ref="J800:J801"/>
    <mergeCell ref="K800:K801"/>
    <mergeCell ref="L800:L801"/>
    <mergeCell ref="A796:A801"/>
    <mergeCell ref="F796:G796"/>
    <mergeCell ref="H796:L796"/>
    <mergeCell ref="B797:B799"/>
    <mergeCell ref="C797:C799"/>
    <mergeCell ref="D797:D799"/>
    <mergeCell ref="E797:E799"/>
    <mergeCell ref="F797:G799"/>
    <mergeCell ref="H797:I797"/>
    <mergeCell ref="H798:I799"/>
    <mergeCell ref="F820:G821"/>
    <mergeCell ref="H820:I820"/>
    <mergeCell ref="H821:I821"/>
    <mergeCell ref="F822:G823"/>
    <mergeCell ref="H822:I823"/>
    <mergeCell ref="J822:J823"/>
    <mergeCell ref="J817:J818"/>
    <mergeCell ref="K817:K818"/>
    <mergeCell ref="L817:L818"/>
    <mergeCell ref="A819:A823"/>
    <mergeCell ref="F819:G819"/>
    <mergeCell ref="H819:L819"/>
    <mergeCell ref="B820:B821"/>
    <mergeCell ref="C820:C821"/>
    <mergeCell ref="D820:D821"/>
    <mergeCell ref="E820:E821"/>
    <mergeCell ref="D815:D816"/>
    <mergeCell ref="E815:E816"/>
    <mergeCell ref="F815:G816"/>
    <mergeCell ref="H815:I815"/>
    <mergeCell ref="H816:I816"/>
    <mergeCell ref="F817:G818"/>
    <mergeCell ref="H817:I818"/>
    <mergeCell ref="F812:G813"/>
    <mergeCell ref="H812:I813"/>
    <mergeCell ref="J812:J813"/>
    <mergeCell ref="K812:K813"/>
    <mergeCell ref="L812:L813"/>
    <mergeCell ref="A814:A818"/>
    <mergeCell ref="F814:G814"/>
    <mergeCell ref="H814:L814"/>
    <mergeCell ref="B815:B816"/>
    <mergeCell ref="C815:C816"/>
    <mergeCell ref="A809:A813"/>
    <mergeCell ref="F809:G809"/>
    <mergeCell ref="H809:L809"/>
    <mergeCell ref="B810:B811"/>
    <mergeCell ref="C810:C811"/>
    <mergeCell ref="D810:D811"/>
    <mergeCell ref="E810:E811"/>
    <mergeCell ref="F810:G811"/>
    <mergeCell ref="H810:I810"/>
    <mergeCell ref="H811:I811"/>
    <mergeCell ref="H831:I832"/>
    <mergeCell ref="J831:J832"/>
    <mergeCell ref="K831:K832"/>
    <mergeCell ref="L831:L832"/>
    <mergeCell ref="F833:G834"/>
    <mergeCell ref="H833:I834"/>
    <mergeCell ref="J833:J834"/>
    <mergeCell ref="K833:K834"/>
    <mergeCell ref="L833:L834"/>
    <mergeCell ref="L827:L828"/>
    <mergeCell ref="A829:A834"/>
    <mergeCell ref="F829:G829"/>
    <mergeCell ref="H829:L829"/>
    <mergeCell ref="B830:B832"/>
    <mergeCell ref="C830:C832"/>
    <mergeCell ref="D830:D832"/>
    <mergeCell ref="E830:E832"/>
    <mergeCell ref="F830:G832"/>
    <mergeCell ref="H830:I830"/>
    <mergeCell ref="H825:I825"/>
    <mergeCell ref="H826:I826"/>
    <mergeCell ref="F827:G828"/>
    <mergeCell ref="H827:I828"/>
    <mergeCell ref="J827:J828"/>
    <mergeCell ref="K827:K828"/>
    <mergeCell ref="K822:K823"/>
    <mergeCell ref="L822:L823"/>
    <mergeCell ref="A824:A828"/>
    <mergeCell ref="F824:G824"/>
    <mergeCell ref="H824:L824"/>
    <mergeCell ref="B825:B826"/>
    <mergeCell ref="C825:C826"/>
    <mergeCell ref="D825:D826"/>
    <mergeCell ref="E825:E826"/>
    <mergeCell ref="F825:G826"/>
    <mergeCell ref="J843:J844"/>
    <mergeCell ref="K843:K844"/>
    <mergeCell ref="L843:L844"/>
    <mergeCell ref="F845:G846"/>
    <mergeCell ref="H845:I846"/>
    <mergeCell ref="J845:J846"/>
    <mergeCell ref="K845:K846"/>
    <mergeCell ref="L845:L846"/>
    <mergeCell ref="A841:A846"/>
    <mergeCell ref="F841:G841"/>
    <mergeCell ref="H841:L841"/>
    <mergeCell ref="B842:B844"/>
    <mergeCell ref="C842:C844"/>
    <mergeCell ref="D842:D844"/>
    <mergeCell ref="E842:E844"/>
    <mergeCell ref="F842:G844"/>
    <mergeCell ref="H842:I842"/>
    <mergeCell ref="H843:I844"/>
    <mergeCell ref="J837:J838"/>
    <mergeCell ref="K837:K838"/>
    <mergeCell ref="L837:L838"/>
    <mergeCell ref="F839:G840"/>
    <mergeCell ref="H839:I840"/>
    <mergeCell ref="J839:J840"/>
    <mergeCell ref="K839:K840"/>
    <mergeCell ref="L839:L840"/>
    <mergeCell ref="A835:A840"/>
    <mergeCell ref="F835:G835"/>
    <mergeCell ref="H835:L835"/>
    <mergeCell ref="B836:B838"/>
    <mergeCell ref="C836:C838"/>
    <mergeCell ref="D836:D838"/>
    <mergeCell ref="E836:E838"/>
    <mergeCell ref="F836:G838"/>
    <mergeCell ref="H836:I836"/>
    <mergeCell ref="H837:I838"/>
    <mergeCell ref="D859:D860"/>
    <mergeCell ref="E859:E860"/>
    <mergeCell ref="F859:G860"/>
    <mergeCell ref="H859:I859"/>
    <mergeCell ref="H860:I860"/>
    <mergeCell ref="F861:G862"/>
    <mergeCell ref="H861:I862"/>
    <mergeCell ref="F856:G857"/>
    <mergeCell ref="H856:I857"/>
    <mergeCell ref="J856:J857"/>
    <mergeCell ref="K856:K857"/>
    <mergeCell ref="L856:L857"/>
    <mergeCell ref="A858:A862"/>
    <mergeCell ref="F858:G858"/>
    <mergeCell ref="H858:L858"/>
    <mergeCell ref="B859:B860"/>
    <mergeCell ref="C859:C860"/>
    <mergeCell ref="A853:A857"/>
    <mergeCell ref="F853:G853"/>
    <mergeCell ref="H853:L853"/>
    <mergeCell ref="B854:B855"/>
    <mergeCell ref="C854:C855"/>
    <mergeCell ref="D854:D855"/>
    <mergeCell ref="E854:E855"/>
    <mergeCell ref="F854:G855"/>
    <mergeCell ref="H854:I854"/>
    <mergeCell ref="H855:I855"/>
    <mergeCell ref="J849:J850"/>
    <mergeCell ref="K849:K850"/>
    <mergeCell ref="L849:L850"/>
    <mergeCell ref="F851:G852"/>
    <mergeCell ref="H851:I852"/>
    <mergeCell ref="J851:J852"/>
    <mergeCell ref="K851:K852"/>
    <mergeCell ref="L851:L852"/>
    <mergeCell ref="A847:A852"/>
    <mergeCell ref="F847:G847"/>
    <mergeCell ref="H847:L847"/>
    <mergeCell ref="B848:B850"/>
    <mergeCell ref="C848:C850"/>
    <mergeCell ref="D848:D850"/>
    <mergeCell ref="E848:E850"/>
    <mergeCell ref="F848:G850"/>
    <mergeCell ref="H848:I848"/>
    <mergeCell ref="H849:I850"/>
    <mergeCell ref="K871:K872"/>
    <mergeCell ref="L871:L872"/>
    <mergeCell ref="F873:G874"/>
    <mergeCell ref="H873:I874"/>
    <mergeCell ref="J873:J874"/>
    <mergeCell ref="K873:K874"/>
    <mergeCell ref="L873:L874"/>
    <mergeCell ref="D870:D872"/>
    <mergeCell ref="E870:E872"/>
    <mergeCell ref="F870:G872"/>
    <mergeCell ref="H870:I870"/>
    <mergeCell ref="H871:I872"/>
    <mergeCell ref="J871:J872"/>
    <mergeCell ref="F867:G868"/>
    <mergeCell ref="H867:I868"/>
    <mergeCell ref="J867:J868"/>
    <mergeCell ref="K867:K868"/>
    <mergeCell ref="L867:L868"/>
    <mergeCell ref="A869:A874"/>
    <mergeCell ref="F869:G869"/>
    <mergeCell ref="H869:L869"/>
    <mergeCell ref="B870:B872"/>
    <mergeCell ref="C870:C872"/>
    <mergeCell ref="F864:G866"/>
    <mergeCell ref="H864:I864"/>
    <mergeCell ref="H865:I866"/>
    <mergeCell ref="J865:J866"/>
    <mergeCell ref="K865:K866"/>
    <mergeCell ref="L865:L866"/>
    <mergeCell ref="J861:J862"/>
    <mergeCell ref="K861:K862"/>
    <mergeCell ref="L861:L862"/>
    <mergeCell ref="A863:A868"/>
    <mergeCell ref="F863:G863"/>
    <mergeCell ref="H863:L863"/>
    <mergeCell ref="B864:B866"/>
    <mergeCell ref="C864:C866"/>
    <mergeCell ref="D864:D866"/>
    <mergeCell ref="E864:E866"/>
    <mergeCell ref="K882:K883"/>
    <mergeCell ref="L882:L883"/>
    <mergeCell ref="F884:G885"/>
    <mergeCell ref="H884:I885"/>
    <mergeCell ref="J884:J885"/>
    <mergeCell ref="K884:K885"/>
    <mergeCell ref="L884:L885"/>
    <mergeCell ref="D881:D883"/>
    <mergeCell ref="E881:E883"/>
    <mergeCell ref="F881:G883"/>
    <mergeCell ref="H881:I881"/>
    <mergeCell ref="H882:I883"/>
    <mergeCell ref="J882:J883"/>
    <mergeCell ref="F878:G879"/>
    <mergeCell ref="H878:I879"/>
    <mergeCell ref="J878:J879"/>
    <mergeCell ref="K878:K879"/>
    <mergeCell ref="L878:L879"/>
    <mergeCell ref="A880:A885"/>
    <mergeCell ref="F880:G880"/>
    <mergeCell ref="H880:L880"/>
    <mergeCell ref="B881:B883"/>
    <mergeCell ref="C881:C883"/>
    <mergeCell ref="A875:A879"/>
    <mergeCell ref="F875:G875"/>
    <mergeCell ref="H875:L875"/>
    <mergeCell ref="B876:B877"/>
    <mergeCell ref="C876:C877"/>
    <mergeCell ref="D876:D877"/>
    <mergeCell ref="E876:E877"/>
    <mergeCell ref="F876:G877"/>
    <mergeCell ref="H876:I876"/>
    <mergeCell ref="H877:I877"/>
    <mergeCell ref="F897:G899"/>
    <mergeCell ref="H897:I897"/>
    <mergeCell ref="H898:I899"/>
    <mergeCell ref="J898:J899"/>
    <mergeCell ref="K898:K899"/>
    <mergeCell ref="L898:L899"/>
    <mergeCell ref="J894:J895"/>
    <mergeCell ref="K894:K895"/>
    <mergeCell ref="L894:L895"/>
    <mergeCell ref="A896:A901"/>
    <mergeCell ref="F896:G896"/>
    <mergeCell ref="H896:L896"/>
    <mergeCell ref="B897:B899"/>
    <mergeCell ref="C897:C899"/>
    <mergeCell ref="D897:D899"/>
    <mergeCell ref="E897:E899"/>
    <mergeCell ref="D892:D893"/>
    <mergeCell ref="E892:E893"/>
    <mergeCell ref="F892:G893"/>
    <mergeCell ref="H892:I892"/>
    <mergeCell ref="H893:I893"/>
    <mergeCell ref="F894:G895"/>
    <mergeCell ref="H894:I895"/>
    <mergeCell ref="F889:G890"/>
    <mergeCell ref="H889:I890"/>
    <mergeCell ref="J889:J890"/>
    <mergeCell ref="K889:K890"/>
    <mergeCell ref="L889:L890"/>
    <mergeCell ref="A891:A895"/>
    <mergeCell ref="F891:G891"/>
    <mergeCell ref="H891:L891"/>
    <mergeCell ref="B892:B893"/>
    <mergeCell ref="C892:C893"/>
    <mergeCell ref="A886:A890"/>
    <mergeCell ref="F886:G886"/>
    <mergeCell ref="H886:L886"/>
    <mergeCell ref="B887:B888"/>
    <mergeCell ref="C887:C888"/>
    <mergeCell ref="D887:D888"/>
    <mergeCell ref="E887:E888"/>
    <mergeCell ref="F887:G888"/>
    <mergeCell ref="H887:I887"/>
    <mergeCell ref="H888:I888"/>
    <mergeCell ref="J910:J911"/>
    <mergeCell ref="K910:K911"/>
    <mergeCell ref="L910:L911"/>
    <mergeCell ref="F912:G913"/>
    <mergeCell ref="H912:I913"/>
    <mergeCell ref="J912:J913"/>
    <mergeCell ref="K912:K913"/>
    <mergeCell ref="L912:L913"/>
    <mergeCell ref="A908:A913"/>
    <mergeCell ref="F908:G908"/>
    <mergeCell ref="H908:L908"/>
    <mergeCell ref="B909:B911"/>
    <mergeCell ref="C909:C911"/>
    <mergeCell ref="D909:D911"/>
    <mergeCell ref="E909:E911"/>
    <mergeCell ref="F909:G911"/>
    <mergeCell ref="H909:I909"/>
    <mergeCell ref="H910:I911"/>
    <mergeCell ref="K904:K905"/>
    <mergeCell ref="L904:L905"/>
    <mergeCell ref="F906:G907"/>
    <mergeCell ref="H906:I907"/>
    <mergeCell ref="J906:J907"/>
    <mergeCell ref="K906:K907"/>
    <mergeCell ref="L906:L907"/>
    <mergeCell ref="D903:D905"/>
    <mergeCell ref="E903:E905"/>
    <mergeCell ref="F903:G905"/>
    <mergeCell ref="H903:I903"/>
    <mergeCell ref="H904:I905"/>
    <mergeCell ref="J904:J905"/>
    <mergeCell ref="F900:G901"/>
    <mergeCell ref="H900:I901"/>
    <mergeCell ref="J900:J901"/>
    <mergeCell ref="K900:K901"/>
    <mergeCell ref="L900:L901"/>
    <mergeCell ref="A902:A907"/>
    <mergeCell ref="F902:G902"/>
    <mergeCell ref="H902:L902"/>
    <mergeCell ref="B903:B905"/>
    <mergeCell ref="C903:C905"/>
    <mergeCell ref="J927:J928"/>
    <mergeCell ref="K927:K928"/>
    <mergeCell ref="L927:L928"/>
    <mergeCell ref="F929:G930"/>
    <mergeCell ref="H929:I930"/>
    <mergeCell ref="J929:J930"/>
    <mergeCell ref="K929:K930"/>
    <mergeCell ref="L929:L930"/>
    <mergeCell ref="A925:A930"/>
    <mergeCell ref="F925:G925"/>
    <mergeCell ref="H925:L925"/>
    <mergeCell ref="B926:B928"/>
    <mergeCell ref="C926:C928"/>
    <mergeCell ref="D926:D928"/>
    <mergeCell ref="E926:E928"/>
    <mergeCell ref="F926:G928"/>
    <mergeCell ref="H926:I926"/>
    <mergeCell ref="H927:I928"/>
    <mergeCell ref="K921:K922"/>
    <mergeCell ref="L921:L922"/>
    <mergeCell ref="F923:G924"/>
    <mergeCell ref="H923:I924"/>
    <mergeCell ref="J923:J924"/>
    <mergeCell ref="K923:K924"/>
    <mergeCell ref="L923:L924"/>
    <mergeCell ref="D920:D922"/>
    <mergeCell ref="E920:E922"/>
    <mergeCell ref="F920:G922"/>
    <mergeCell ref="H920:I920"/>
    <mergeCell ref="H921:I922"/>
    <mergeCell ref="J921:J922"/>
    <mergeCell ref="F917:G918"/>
    <mergeCell ref="H917:I918"/>
    <mergeCell ref="J917:J918"/>
    <mergeCell ref="K917:K918"/>
    <mergeCell ref="L917:L918"/>
    <mergeCell ref="A919:A924"/>
    <mergeCell ref="F919:G919"/>
    <mergeCell ref="H919:L919"/>
    <mergeCell ref="B920:B922"/>
    <mergeCell ref="C920:C922"/>
    <mergeCell ref="A914:A918"/>
    <mergeCell ref="F914:G914"/>
    <mergeCell ref="H914:L914"/>
    <mergeCell ref="B915:B916"/>
    <mergeCell ref="C915:C916"/>
    <mergeCell ref="D915:D916"/>
    <mergeCell ref="E915:E916"/>
    <mergeCell ref="F915:G916"/>
    <mergeCell ref="H915:I915"/>
    <mergeCell ref="H916:I916"/>
    <mergeCell ref="F940:G941"/>
    <mergeCell ref="H940:I941"/>
    <mergeCell ref="J940:J941"/>
    <mergeCell ref="K940:K941"/>
    <mergeCell ref="L940:L941"/>
    <mergeCell ref="A942:A946"/>
    <mergeCell ref="F942:G942"/>
    <mergeCell ref="H942:L942"/>
    <mergeCell ref="B943:B944"/>
    <mergeCell ref="C943:C944"/>
    <mergeCell ref="A937:A941"/>
    <mergeCell ref="F937:G937"/>
    <mergeCell ref="H937:L937"/>
    <mergeCell ref="B938:B939"/>
    <mergeCell ref="C938:C939"/>
    <mergeCell ref="D938:D939"/>
    <mergeCell ref="E938:E939"/>
    <mergeCell ref="F938:G939"/>
    <mergeCell ref="H938:I938"/>
    <mergeCell ref="H939:I939"/>
    <mergeCell ref="J933:J934"/>
    <mergeCell ref="K933:K934"/>
    <mergeCell ref="L933:L934"/>
    <mergeCell ref="F935:G936"/>
    <mergeCell ref="H935:I936"/>
    <mergeCell ref="J935:J936"/>
    <mergeCell ref="K935:K936"/>
    <mergeCell ref="L935:L936"/>
    <mergeCell ref="A931:A936"/>
    <mergeCell ref="F931:G931"/>
    <mergeCell ref="H931:L931"/>
    <mergeCell ref="B932:B934"/>
    <mergeCell ref="C932:C934"/>
    <mergeCell ref="D932:D934"/>
    <mergeCell ref="E932:E934"/>
    <mergeCell ref="F932:G934"/>
    <mergeCell ref="H932:I932"/>
    <mergeCell ref="H933:I934"/>
    <mergeCell ref="H953:I953"/>
    <mergeCell ref="H954:I954"/>
    <mergeCell ref="F955:G956"/>
    <mergeCell ref="H955:I956"/>
    <mergeCell ref="J955:J956"/>
    <mergeCell ref="K955:K956"/>
    <mergeCell ref="K950:K951"/>
    <mergeCell ref="L950:L951"/>
    <mergeCell ref="A952:A956"/>
    <mergeCell ref="F952:G952"/>
    <mergeCell ref="H952:L952"/>
    <mergeCell ref="B953:B954"/>
    <mergeCell ref="C953:C954"/>
    <mergeCell ref="D953:D954"/>
    <mergeCell ref="E953:E954"/>
    <mergeCell ref="F953:G954"/>
    <mergeCell ref="F948:G949"/>
    <mergeCell ref="H948:I948"/>
    <mergeCell ref="H949:I949"/>
    <mergeCell ref="F950:G951"/>
    <mergeCell ref="H950:I951"/>
    <mergeCell ref="J950:J951"/>
    <mergeCell ref="J945:J946"/>
    <mergeCell ref="K945:K946"/>
    <mergeCell ref="L945:L946"/>
    <mergeCell ref="A947:A951"/>
    <mergeCell ref="F947:G947"/>
    <mergeCell ref="H947:L947"/>
    <mergeCell ref="B948:B949"/>
    <mergeCell ref="C948:C949"/>
    <mergeCell ref="D948:D949"/>
    <mergeCell ref="E948:E949"/>
    <mergeCell ref="D943:D944"/>
    <mergeCell ref="E943:E944"/>
    <mergeCell ref="F943:G944"/>
    <mergeCell ref="H943:I943"/>
    <mergeCell ref="H944:I944"/>
    <mergeCell ref="F945:G946"/>
    <mergeCell ref="H945:I946"/>
    <mergeCell ref="J964:J965"/>
    <mergeCell ref="K964:K965"/>
    <mergeCell ref="L964:L965"/>
    <mergeCell ref="F966:G967"/>
    <mergeCell ref="H966:I967"/>
    <mergeCell ref="J966:J967"/>
    <mergeCell ref="K966:K967"/>
    <mergeCell ref="L966:L967"/>
    <mergeCell ref="A962:A967"/>
    <mergeCell ref="F962:G962"/>
    <mergeCell ref="H962:L962"/>
    <mergeCell ref="B963:B965"/>
    <mergeCell ref="C963:C965"/>
    <mergeCell ref="D963:D965"/>
    <mergeCell ref="E963:E965"/>
    <mergeCell ref="F963:G965"/>
    <mergeCell ref="H963:I963"/>
    <mergeCell ref="H964:I965"/>
    <mergeCell ref="H959:I959"/>
    <mergeCell ref="F960:G961"/>
    <mergeCell ref="H960:I961"/>
    <mergeCell ref="J960:J961"/>
    <mergeCell ref="K960:K961"/>
    <mergeCell ref="L960:L961"/>
    <mergeCell ref="L955:L956"/>
    <mergeCell ref="A957:A961"/>
    <mergeCell ref="F957:G957"/>
    <mergeCell ref="H957:L957"/>
    <mergeCell ref="B958:B959"/>
    <mergeCell ref="C958:C959"/>
    <mergeCell ref="D958:D959"/>
    <mergeCell ref="E958:E959"/>
    <mergeCell ref="F958:G959"/>
    <mergeCell ref="H958:I958"/>
    <mergeCell ref="J976:J977"/>
    <mergeCell ref="K976:K977"/>
    <mergeCell ref="L976:L977"/>
    <mergeCell ref="A978:A982"/>
    <mergeCell ref="F978:G978"/>
    <mergeCell ref="H978:L978"/>
    <mergeCell ref="B979:B980"/>
    <mergeCell ref="C979:C980"/>
    <mergeCell ref="D979:D980"/>
    <mergeCell ref="E979:E980"/>
    <mergeCell ref="D974:D975"/>
    <mergeCell ref="E974:E975"/>
    <mergeCell ref="F974:G975"/>
    <mergeCell ref="H974:I974"/>
    <mergeCell ref="H975:I975"/>
    <mergeCell ref="F976:G977"/>
    <mergeCell ref="H976:I977"/>
    <mergeCell ref="F971:G972"/>
    <mergeCell ref="H971:I972"/>
    <mergeCell ref="J971:J972"/>
    <mergeCell ref="K971:K972"/>
    <mergeCell ref="L971:L972"/>
    <mergeCell ref="A973:A977"/>
    <mergeCell ref="F973:G973"/>
    <mergeCell ref="H973:L973"/>
    <mergeCell ref="B974:B975"/>
    <mergeCell ref="C974:C975"/>
    <mergeCell ref="A968:A972"/>
    <mergeCell ref="F968:G968"/>
    <mergeCell ref="H968:L968"/>
    <mergeCell ref="B969:B970"/>
    <mergeCell ref="C969:C970"/>
    <mergeCell ref="D969:D970"/>
    <mergeCell ref="E969:E970"/>
    <mergeCell ref="F969:G970"/>
    <mergeCell ref="H969:I969"/>
    <mergeCell ref="H970:I970"/>
    <mergeCell ref="H990:I990"/>
    <mergeCell ref="F991:G992"/>
    <mergeCell ref="H991:I992"/>
    <mergeCell ref="J991:J992"/>
    <mergeCell ref="K991:K992"/>
    <mergeCell ref="L991:L992"/>
    <mergeCell ref="L986:L987"/>
    <mergeCell ref="A988:A992"/>
    <mergeCell ref="F988:G988"/>
    <mergeCell ref="H988:L988"/>
    <mergeCell ref="B989:B990"/>
    <mergeCell ref="C989:C990"/>
    <mergeCell ref="D989:D990"/>
    <mergeCell ref="E989:E990"/>
    <mergeCell ref="F989:G990"/>
    <mergeCell ref="H989:I989"/>
    <mergeCell ref="H984:I984"/>
    <mergeCell ref="H985:I985"/>
    <mergeCell ref="F986:G987"/>
    <mergeCell ref="H986:I987"/>
    <mergeCell ref="J986:J987"/>
    <mergeCell ref="K986:K987"/>
    <mergeCell ref="K981:K982"/>
    <mergeCell ref="L981:L982"/>
    <mergeCell ref="A983:A987"/>
    <mergeCell ref="F983:G983"/>
    <mergeCell ref="H983:L983"/>
    <mergeCell ref="B984:B985"/>
    <mergeCell ref="C984:C985"/>
    <mergeCell ref="D984:D985"/>
    <mergeCell ref="E984:E985"/>
    <mergeCell ref="F984:G985"/>
    <mergeCell ref="F979:G980"/>
    <mergeCell ref="H979:I979"/>
    <mergeCell ref="H980:I980"/>
    <mergeCell ref="F981:G982"/>
    <mergeCell ref="H981:I982"/>
    <mergeCell ref="J981:J982"/>
    <mergeCell ref="J1001:J1003"/>
    <mergeCell ref="K1001:K1003"/>
    <mergeCell ref="L1001:L1003"/>
    <mergeCell ref="F1004:G1005"/>
    <mergeCell ref="H1004:I1005"/>
    <mergeCell ref="J1004:J1005"/>
    <mergeCell ref="K1004:K1005"/>
    <mergeCell ref="L1004:L1005"/>
    <mergeCell ref="A999:A1005"/>
    <mergeCell ref="F999:G999"/>
    <mergeCell ref="H999:L999"/>
    <mergeCell ref="B1000:B1003"/>
    <mergeCell ref="C1000:C1003"/>
    <mergeCell ref="D1000:D1003"/>
    <mergeCell ref="E1000:E1003"/>
    <mergeCell ref="F1000:G1003"/>
    <mergeCell ref="H1000:I1000"/>
    <mergeCell ref="H1001:I1003"/>
    <mergeCell ref="J995:J996"/>
    <mergeCell ref="K995:K996"/>
    <mergeCell ref="L995:L996"/>
    <mergeCell ref="F997:G998"/>
    <mergeCell ref="H997:I998"/>
    <mergeCell ref="J997:J998"/>
    <mergeCell ref="K997:K998"/>
    <mergeCell ref="L997:L998"/>
    <mergeCell ref="A993:A998"/>
    <mergeCell ref="F993:G993"/>
    <mergeCell ref="H993:L993"/>
    <mergeCell ref="B994:B996"/>
    <mergeCell ref="C994:C996"/>
    <mergeCell ref="D994:D996"/>
    <mergeCell ref="E994:E996"/>
    <mergeCell ref="F994:G996"/>
    <mergeCell ref="H994:I994"/>
    <mergeCell ref="H995:I996"/>
    <mergeCell ref="J1015:J1017"/>
    <mergeCell ref="K1015:K1017"/>
    <mergeCell ref="L1015:L1017"/>
    <mergeCell ref="F1018:G1019"/>
    <mergeCell ref="H1018:I1019"/>
    <mergeCell ref="J1018:J1019"/>
    <mergeCell ref="K1018:K1019"/>
    <mergeCell ref="L1018:L1019"/>
    <mergeCell ref="A1013:A1019"/>
    <mergeCell ref="F1013:G1013"/>
    <mergeCell ref="H1013:L1013"/>
    <mergeCell ref="B1014:B1017"/>
    <mergeCell ref="C1014:C1017"/>
    <mergeCell ref="D1014:D1017"/>
    <mergeCell ref="E1014:E1017"/>
    <mergeCell ref="F1014:G1017"/>
    <mergeCell ref="H1014:I1014"/>
    <mergeCell ref="H1015:I1017"/>
    <mergeCell ref="J1008:J1010"/>
    <mergeCell ref="K1008:K1010"/>
    <mergeCell ref="L1008:L1010"/>
    <mergeCell ref="F1011:G1012"/>
    <mergeCell ref="H1011:I1012"/>
    <mergeCell ref="J1011:J1012"/>
    <mergeCell ref="K1011:K1012"/>
    <mergeCell ref="L1011:L1012"/>
    <mergeCell ref="A1006:A1012"/>
    <mergeCell ref="F1006:G1006"/>
    <mergeCell ref="H1006:L1006"/>
    <mergeCell ref="B1007:B1010"/>
    <mergeCell ref="C1007:C1010"/>
    <mergeCell ref="D1007:D1010"/>
    <mergeCell ref="E1007:E1010"/>
    <mergeCell ref="F1007:G1010"/>
    <mergeCell ref="H1007:I1007"/>
    <mergeCell ref="H1008:I1010"/>
    <mergeCell ref="D1033:D1034"/>
    <mergeCell ref="E1033:E1034"/>
    <mergeCell ref="F1033:G1034"/>
    <mergeCell ref="H1033:I1033"/>
    <mergeCell ref="H1034:I1034"/>
    <mergeCell ref="F1035:G1036"/>
    <mergeCell ref="H1035:I1036"/>
    <mergeCell ref="F1030:G1031"/>
    <mergeCell ref="H1030:I1031"/>
    <mergeCell ref="J1030:J1031"/>
    <mergeCell ref="K1030:K1031"/>
    <mergeCell ref="L1030:L1031"/>
    <mergeCell ref="A1032:A1036"/>
    <mergeCell ref="F1032:G1032"/>
    <mergeCell ref="H1032:L1032"/>
    <mergeCell ref="B1033:B1034"/>
    <mergeCell ref="C1033:C1034"/>
    <mergeCell ref="A1027:A1031"/>
    <mergeCell ref="F1027:G1027"/>
    <mergeCell ref="H1027:L1027"/>
    <mergeCell ref="B1028:B1029"/>
    <mergeCell ref="C1028:C1029"/>
    <mergeCell ref="D1028:D1029"/>
    <mergeCell ref="E1028:E1029"/>
    <mergeCell ref="F1028:G1029"/>
    <mergeCell ref="H1028:I1028"/>
    <mergeCell ref="H1029:I1029"/>
    <mergeCell ref="J1022:J1024"/>
    <mergeCell ref="K1022:K1024"/>
    <mergeCell ref="L1022:L1024"/>
    <mergeCell ref="F1025:G1026"/>
    <mergeCell ref="H1025:I1026"/>
    <mergeCell ref="J1025:J1026"/>
    <mergeCell ref="K1025:K1026"/>
    <mergeCell ref="L1025:L1026"/>
    <mergeCell ref="A1020:A1026"/>
    <mergeCell ref="F1020:G1020"/>
    <mergeCell ref="H1020:L1020"/>
    <mergeCell ref="B1021:B1024"/>
    <mergeCell ref="C1021:C1024"/>
    <mergeCell ref="D1021:D1024"/>
    <mergeCell ref="E1021:E1024"/>
    <mergeCell ref="F1021:G1024"/>
    <mergeCell ref="H1021:I1021"/>
    <mergeCell ref="H1022:I1024"/>
    <mergeCell ref="L1045:L1046"/>
    <mergeCell ref="A1047:A1052"/>
    <mergeCell ref="F1047:G1047"/>
    <mergeCell ref="H1047:L1047"/>
    <mergeCell ref="B1048:B1050"/>
    <mergeCell ref="C1048:C1050"/>
    <mergeCell ref="D1048:D1050"/>
    <mergeCell ref="E1048:E1050"/>
    <mergeCell ref="F1048:G1050"/>
    <mergeCell ref="H1048:I1048"/>
    <mergeCell ref="H1043:I1043"/>
    <mergeCell ref="H1044:I1044"/>
    <mergeCell ref="F1045:G1046"/>
    <mergeCell ref="H1045:I1046"/>
    <mergeCell ref="J1045:J1046"/>
    <mergeCell ref="K1045:K1046"/>
    <mergeCell ref="K1040:K1041"/>
    <mergeCell ref="L1040:L1041"/>
    <mergeCell ref="A1042:A1046"/>
    <mergeCell ref="F1042:G1042"/>
    <mergeCell ref="H1042:L1042"/>
    <mergeCell ref="B1043:B1044"/>
    <mergeCell ref="C1043:C1044"/>
    <mergeCell ref="D1043:D1044"/>
    <mergeCell ref="E1043:E1044"/>
    <mergeCell ref="F1043:G1044"/>
    <mergeCell ref="F1038:G1039"/>
    <mergeCell ref="H1038:I1038"/>
    <mergeCell ref="H1039:I1039"/>
    <mergeCell ref="F1040:G1041"/>
    <mergeCell ref="H1040:I1041"/>
    <mergeCell ref="J1040:J1041"/>
    <mergeCell ref="J1035:J1036"/>
    <mergeCell ref="K1035:K1036"/>
    <mergeCell ref="L1035:L1036"/>
    <mergeCell ref="A1037:A1041"/>
    <mergeCell ref="F1037:G1037"/>
    <mergeCell ref="H1037:L1037"/>
    <mergeCell ref="B1038:B1039"/>
    <mergeCell ref="C1038:C1039"/>
    <mergeCell ref="D1038:D1039"/>
    <mergeCell ref="E1038:E1039"/>
    <mergeCell ref="D1059:D1060"/>
    <mergeCell ref="E1059:E1060"/>
    <mergeCell ref="F1059:G1060"/>
    <mergeCell ref="H1059:I1059"/>
    <mergeCell ref="H1060:I1060"/>
    <mergeCell ref="F1061:G1062"/>
    <mergeCell ref="H1061:I1062"/>
    <mergeCell ref="F1056:G1057"/>
    <mergeCell ref="H1056:I1057"/>
    <mergeCell ref="J1056:J1057"/>
    <mergeCell ref="K1056:K1057"/>
    <mergeCell ref="L1056:L1057"/>
    <mergeCell ref="A1058:A1062"/>
    <mergeCell ref="F1058:G1058"/>
    <mergeCell ref="H1058:L1058"/>
    <mergeCell ref="B1059:B1060"/>
    <mergeCell ref="C1059:C1060"/>
    <mergeCell ref="A1053:A1057"/>
    <mergeCell ref="F1053:G1053"/>
    <mergeCell ref="H1053:L1053"/>
    <mergeCell ref="B1054:B1055"/>
    <mergeCell ref="C1054:C1055"/>
    <mergeCell ref="D1054:D1055"/>
    <mergeCell ref="E1054:E1055"/>
    <mergeCell ref="F1054:G1055"/>
    <mergeCell ref="H1054:I1054"/>
    <mergeCell ref="H1055:I1055"/>
    <mergeCell ref="H1049:I1050"/>
    <mergeCell ref="J1049:J1050"/>
    <mergeCell ref="K1049:K1050"/>
    <mergeCell ref="L1049:L1050"/>
    <mergeCell ref="F1051:G1052"/>
    <mergeCell ref="H1051:I1052"/>
    <mergeCell ref="J1051:J1052"/>
    <mergeCell ref="K1051:K1052"/>
    <mergeCell ref="L1051:L1052"/>
    <mergeCell ref="L1071:L1072"/>
    <mergeCell ref="A1073:A1077"/>
    <mergeCell ref="F1073:G1073"/>
    <mergeCell ref="H1073:L1073"/>
    <mergeCell ref="B1074:B1075"/>
    <mergeCell ref="C1074:C1075"/>
    <mergeCell ref="D1074:D1075"/>
    <mergeCell ref="E1074:E1075"/>
    <mergeCell ref="F1074:G1075"/>
    <mergeCell ref="H1074:I1074"/>
    <mergeCell ref="H1069:I1069"/>
    <mergeCell ref="H1070:I1070"/>
    <mergeCell ref="F1071:G1072"/>
    <mergeCell ref="H1071:I1072"/>
    <mergeCell ref="J1071:J1072"/>
    <mergeCell ref="K1071:K1072"/>
    <mergeCell ref="K1066:K1067"/>
    <mergeCell ref="L1066:L1067"/>
    <mergeCell ref="A1068:A1072"/>
    <mergeCell ref="F1068:G1068"/>
    <mergeCell ref="H1068:L1068"/>
    <mergeCell ref="B1069:B1070"/>
    <mergeCell ref="C1069:C1070"/>
    <mergeCell ref="D1069:D1070"/>
    <mergeCell ref="E1069:E1070"/>
    <mergeCell ref="F1069:G1070"/>
    <mergeCell ref="F1064:G1065"/>
    <mergeCell ref="H1064:I1064"/>
    <mergeCell ref="H1065:I1065"/>
    <mergeCell ref="F1066:G1067"/>
    <mergeCell ref="H1066:I1067"/>
    <mergeCell ref="J1066:J1067"/>
    <mergeCell ref="J1061:J1062"/>
    <mergeCell ref="K1061:K1062"/>
    <mergeCell ref="L1061:L1062"/>
    <mergeCell ref="A1063:A1067"/>
    <mergeCell ref="F1063:G1063"/>
    <mergeCell ref="H1063:L1063"/>
    <mergeCell ref="B1064:B1065"/>
    <mergeCell ref="C1064:C1065"/>
    <mergeCell ref="D1064:D1065"/>
    <mergeCell ref="E1064:E1065"/>
    <mergeCell ref="D1084:D1085"/>
    <mergeCell ref="E1084:E1085"/>
    <mergeCell ref="F1084:G1085"/>
    <mergeCell ref="H1084:I1084"/>
    <mergeCell ref="H1085:I1085"/>
    <mergeCell ref="F1086:G1087"/>
    <mergeCell ref="H1086:I1087"/>
    <mergeCell ref="F1081:G1082"/>
    <mergeCell ref="H1081:I1082"/>
    <mergeCell ref="J1081:J1082"/>
    <mergeCell ref="K1081:K1082"/>
    <mergeCell ref="L1081:L1082"/>
    <mergeCell ref="A1083:A1087"/>
    <mergeCell ref="F1083:G1083"/>
    <mergeCell ref="H1083:L1083"/>
    <mergeCell ref="B1084:B1085"/>
    <mergeCell ref="C1084:C1085"/>
    <mergeCell ref="A1078:A1082"/>
    <mergeCell ref="F1078:G1078"/>
    <mergeCell ref="H1078:L1078"/>
    <mergeCell ref="B1079:B1080"/>
    <mergeCell ref="C1079:C1080"/>
    <mergeCell ref="D1079:D1080"/>
    <mergeCell ref="E1079:E1080"/>
    <mergeCell ref="F1079:G1080"/>
    <mergeCell ref="H1079:I1079"/>
    <mergeCell ref="H1080:I1080"/>
    <mergeCell ref="H1075:I1075"/>
    <mergeCell ref="F1076:G1077"/>
    <mergeCell ref="H1076:I1077"/>
    <mergeCell ref="J1076:J1077"/>
    <mergeCell ref="K1076:K1077"/>
    <mergeCell ref="L1076:L1077"/>
    <mergeCell ref="D1095:D1096"/>
    <mergeCell ref="E1095:E1096"/>
    <mergeCell ref="F1095:G1096"/>
    <mergeCell ref="H1095:I1095"/>
    <mergeCell ref="H1096:I1096"/>
    <mergeCell ref="F1097:G1098"/>
    <mergeCell ref="H1097:I1098"/>
    <mergeCell ref="F1092:G1093"/>
    <mergeCell ref="H1092:I1093"/>
    <mergeCell ref="J1092:J1093"/>
    <mergeCell ref="K1092:K1093"/>
    <mergeCell ref="L1092:L1093"/>
    <mergeCell ref="A1094:A1098"/>
    <mergeCell ref="F1094:G1094"/>
    <mergeCell ref="H1094:L1094"/>
    <mergeCell ref="B1095:B1096"/>
    <mergeCell ref="C1095:C1096"/>
    <mergeCell ref="F1089:G1091"/>
    <mergeCell ref="H1089:I1089"/>
    <mergeCell ref="H1090:I1091"/>
    <mergeCell ref="J1090:J1091"/>
    <mergeCell ref="K1090:K1091"/>
    <mergeCell ref="L1090:L1091"/>
    <mergeCell ref="J1086:J1087"/>
    <mergeCell ref="K1086:K1087"/>
    <mergeCell ref="L1086:L1087"/>
    <mergeCell ref="A1088:A1093"/>
    <mergeCell ref="F1088:G1088"/>
    <mergeCell ref="H1088:L1088"/>
    <mergeCell ref="B1089:B1091"/>
    <mergeCell ref="C1089:C1091"/>
    <mergeCell ref="D1089:D1091"/>
    <mergeCell ref="E1089:E1091"/>
    <mergeCell ref="L1107:L1108"/>
    <mergeCell ref="A1109:A1113"/>
    <mergeCell ref="F1109:G1109"/>
    <mergeCell ref="H1109:L1109"/>
    <mergeCell ref="B1110:B1111"/>
    <mergeCell ref="C1110:C1111"/>
    <mergeCell ref="D1110:D1111"/>
    <mergeCell ref="E1110:E1111"/>
    <mergeCell ref="F1110:G1111"/>
    <mergeCell ref="H1110:I1110"/>
    <mergeCell ref="H1105:I1105"/>
    <mergeCell ref="H1106:I1106"/>
    <mergeCell ref="F1107:G1108"/>
    <mergeCell ref="H1107:I1108"/>
    <mergeCell ref="J1107:J1108"/>
    <mergeCell ref="K1107:K1108"/>
    <mergeCell ref="K1102:K1103"/>
    <mergeCell ref="L1102:L1103"/>
    <mergeCell ref="A1104:A1108"/>
    <mergeCell ref="F1104:G1104"/>
    <mergeCell ref="H1104:L1104"/>
    <mergeCell ref="B1105:B1106"/>
    <mergeCell ref="C1105:C1106"/>
    <mergeCell ref="D1105:D1106"/>
    <mergeCell ref="E1105:E1106"/>
    <mergeCell ref="F1105:G1106"/>
    <mergeCell ref="F1100:G1101"/>
    <mergeCell ref="H1100:I1100"/>
    <mergeCell ref="H1101:I1101"/>
    <mergeCell ref="F1102:G1103"/>
    <mergeCell ref="H1102:I1103"/>
    <mergeCell ref="J1102:J1103"/>
    <mergeCell ref="J1097:J1098"/>
    <mergeCell ref="K1097:K1098"/>
    <mergeCell ref="L1097:L1098"/>
    <mergeCell ref="A1099:A1103"/>
    <mergeCell ref="F1099:G1099"/>
    <mergeCell ref="H1099:L1099"/>
    <mergeCell ref="B1100:B1101"/>
    <mergeCell ref="C1100:C1101"/>
    <mergeCell ref="D1100:D1101"/>
    <mergeCell ref="E1100:E1101"/>
    <mergeCell ref="D1120:D1121"/>
    <mergeCell ref="E1120:E1121"/>
    <mergeCell ref="F1120:G1121"/>
    <mergeCell ref="H1120:I1120"/>
    <mergeCell ref="H1121:I1121"/>
    <mergeCell ref="F1122:G1123"/>
    <mergeCell ref="H1122:I1123"/>
    <mergeCell ref="F1117:G1118"/>
    <mergeCell ref="H1117:I1118"/>
    <mergeCell ref="J1117:J1118"/>
    <mergeCell ref="K1117:K1118"/>
    <mergeCell ref="L1117:L1118"/>
    <mergeCell ref="A1119:A1123"/>
    <mergeCell ref="F1119:G1119"/>
    <mergeCell ref="H1119:L1119"/>
    <mergeCell ref="B1120:B1121"/>
    <mergeCell ref="C1120:C1121"/>
    <mergeCell ref="A1114:A1118"/>
    <mergeCell ref="F1114:G1114"/>
    <mergeCell ref="H1114:L1114"/>
    <mergeCell ref="B1115:B1116"/>
    <mergeCell ref="C1115:C1116"/>
    <mergeCell ref="D1115:D1116"/>
    <mergeCell ref="E1115:E1116"/>
    <mergeCell ref="F1115:G1116"/>
    <mergeCell ref="H1115:I1115"/>
    <mergeCell ref="H1116:I1116"/>
    <mergeCell ref="H1111:I1111"/>
    <mergeCell ref="F1112:G1113"/>
    <mergeCell ref="H1112:I1113"/>
    <mergeCell ref="J1112:J1113"/>
    <mergeCell ref="K1112:K1113"/>
    <mergeCell ref="L1112:L1113"/>
    <mergeCell ref="L1132:L1133"/>
    <mergeCell ref="A1134:A1138"/>
    <mergeCell ref="F1134:G1134"/>
    <mergeCell ref="H1134:L1134"/>
    <mergeCell ref="B1135:B1136"/>
    <mergeCell ref="C1135:C1136"/>
    <mergeCell ref="D1135:D1136"/>
    <mergeCell ref="E1135:E1136"/>
    <mergeCell ref="F1135:G1136"/>
    <mergeCell ref="H1135:I1135"/>
    <mergeCell ref="H1130:I1130"/>
    <mergeCell ref="H1131:I1131"/>
    <mergeCell ref="F1132:G1133"/>
    <mergeCell ref="H1132:I1133"/>
    <mergeCell ref="J1132:J1133"/>
    <mergeCell ref="K1132:K1133"/>
    <mergeCell ref="K1127:K1128"/>
    <mergeCell ref="L1127:L1128"/>
    <mergeCell ref="A1129:A1133"/>
    <mergeCell ref="F1129:G1129"/>
    <mergeCell ref="H1129:L1129"/>
    <mergeCell ref="B1130:B1131"/>
    <mergeCell ref="C1130:C1131"/>
    <mergeCell ref="D1130:D1131"/>
    <mergeCell ref="E1130:E1131"/>
    <mergeCell ref="F1130:G1131"/>
    <mergeCell ref="F1125:G1126"/>
    <mergeCell ref="H1125:I1125"/>
    <mergeCell ref="H1126:I1126"/>
    <mergeCell ref="F1127:G1128"/>
    <mergeCell ref="H1127:I1128"/>
    <mergeCell ref="J1127:J1128"/>
    <mergeCell ref="J1122:J1123"/>
    <mergeCell ref="K1122:K1123"/>
    <mergeCell ref="L1122:L1123"/>
    <mergeCell ref="A1124:A1128"/>
    <mergeCell ref="F1124:G1124"/>
    <mergeCell ref="H1124:L1124"/>
    <mergeCell ref="B1125:B1126"/>
    <mergeCell ref="C1125:C1126"/>
    <mergeCell ref="D1125:D1126"/>
    <mergeCell ref="E1125:E1126"/>
    <mergeCell ref="D1145:D1146"/>
    <mergeCell ref="E1145:E1146"/>
    <mergeCell ref="F1145:G1146"/>
    <mergeCell ref="H1145:I1145"/>
    <mergeCell ref="H1146:I1146"/>
    <mergeCell ref="F1147:G1148"/>
    <mergeCell ref="H1147:I1148"/>
    <mergeCell ref="F1142:G1143"/>
    <mergeCell ref="H1142:I1143"/>
    <mergeCell ref="J1142:J1143"/>
    <mergeCell ref="K1142:K1143"/>
    <mergeCell ref="L1142:L1143"/>
    <mergeCell ref="A1144:A1148"/>
    <mergeCell ref="F1144:G1144"/>
    <mergeCell ref="H1144:L1144"/>
    <mergeCell ref="B1145:B1146"/>
    <mergeCell ref="C1145:C1146"/>
    <mergeCell ref="A1139:A1143"/>
    <mergeCell ref="F1139:G1139"/>
    <mergeCell ref="H1139:L1139"/>
    <mergeCell ref="B1140:B1141"/>
    <mergeCell ref="C1140:C1141"/>
    <mergeCell ref="D1140:D1141"/>
    <mergeCell ref="E1140:E1141"/>
    <mergeCell ref="F1140:G1141"/>
    <mergeCell ref="H1140:I1140"/>
    <mergeCell ref="H1141:I1141"/>
    <mergeCell ref="H1136:I1136"/>
    <mergeCell ref="F1137:G1138"/>
    <mergeCell ref="H1137:I1138"/>
    <mergeCell ref="J1137:J1138"/>
    <mergeCell ref="K1137:K1138"/>
    <mergeCell ref="L1137:L1138"/>
    <mergeCell ref="D1156:D1157"/>
    <mergeCell ref="E1156:E1157"/>
    <mergeCell ref="F1156:G1157"/>
    <mergeCell ref="H1156:I1156"/>
    <mergeCell ref="H1157:I1157"/>
    <mergeCell ref="F1158:G1159"/>
    <mergeCell ref="H1158:I1159"/>
    <mergeCell ref="F1153:G1154"/>
    <mergeCell ref="H1153:I1154"/>
    <mergeCell ref="J1153:J1154"/>
    <mergeCell ref="K1153:K1154"/>
    <mergeCell ref="L1153:L1154"/>
    <mergeCell ref="A1155:A1159"/>
    <mergeCell ref="F1155:G1155"/>
    <mergeCell ref="H1155:L1155"/>
    <mergeCell ref="B1156:B1157"/>
    <mergeCell ref="C1156:C1157"/>
    <mergeCell ref="F1150:G1152"/>
    <mergeCell ref="H1150:I1150"/>
    <mergeCell ref="H1151:I1152"/>
    <mergeCell ref="J1151:J1152"/>
    <mergeCell ref="K1151:K1152"/>
    <mergeCell ref="L1151:L1152"/>
    <mergeCell ref="J1147:J1148"/>
    <mergeCell ref="K1147:K1148"/>
    <mergeCell ref="L1147:L1148"/>
    <mergeCell ref="A1149:A1154"/>
    <mergeCell ref="F1149:G1149"/>
    <mergeCell ref="H1149:L1149"/>
    <mergeCell ref="B1150:B1152"/>
    <mergeCell ref="C1150:C1152"/>
    <mergeCell ref="D1150:D1152"/>
    <mergeCell ref="E1150:E1152"/>
    <mergeCell ref="H1166:I1166"/>
    <mergeCell ref="H1167:I1168"/>
    <mergeCell ref="J1167:J1168"/>
    <mergeCell ref="K1167:K1168"/>
    <mergeCell ref="L1167:L1168"/>
    <mergeCell ref="F1169:G1170"/>
    <mergeCell ref="H1169:I1170"/>
    <mergeCell ref="J1169:J1170"/>
    <mergeCell ref="K1169:K1170"/>
    <mergeCell ref="L1169:L1170"/>
    <mergeCell ref="K1163:K1164"/>
    <mergeCell ref="L1163:L1164"/>
    <mergeCell ref="A1165:A1170"/>
    <mergeCell ref="F1165:G1165"/>
    <mergeCell ref="H1165:L1165"/>
    <mergeCell ref="B1166:B1168"/>
    <mergeCell ref="C1166:C1168"/>
    <mergeCell ref="D1166:D1168"/>
    <mergeCell ref="E1166:E1168"/>
    <mergeCell ref="F1166:G1168"/>
    <mergeCell ref="F1161:G1162"/>
    <mergeCell ref="H1161:I1161"/>
    <mergeCell ref="H1162:I1162"/>
    <mergeCell ref="F1163:G1164"/>
    <mergeCell ref="H1163:I1164"/>
    <mergeCell ref="J1163:J1164"/>
    <mergeCell ref="J1158:J1159"/>
    <mergeCell ref="K1158:K1159"/>
    <mergeCell ref="L1158:L1159"/>
    <mergeCell ref="A1160:A1164"/>
    <mergeCell ref="F1160:G1160"/>
    <mergeCell ref="H1160:L1160"/>
    <mergeCell ref="B1161:B1162"/>
    <mergeCell ref="C1161:C1162"/>
    <mergeCell ref="D1161:D1162"/>
    <mergeCell ref="E1161:E1162"/>
    <mergeCell ref="D1184:D1185"/>
    <mergeCell ref="E1184:E1185"/>
    <mergeCell ref="F1184:G1185"/>
    <mergeCell ref="H1184:I1184"/>
    <mergeCell ref="H1185:I1185"/>
    <mergeCell ref="F1186:G1187"/>
    <mergeCell ref="H1186:I1187"/>
    <mergeCell ref="F1181:G1182"/>
    <mergeCell ref="H1181:I1182"/>
    <mergeCell ref="J1181:J1182"/>
    <mergeCell ref="K1181:K1182"/>
    <mergeCell ref="L1181:L1182"/>
    <mergeCell ref="A1183:A1187"/>
    <mergeCell ref="F1183:G1183"/>
    <mergeCell ref="H1183:L1183"/>
    <mergeCell ref="B1184:B1185"/>
    <mergeCell ref="C1184:C1185"/>
    <mergeCell ref="A1178:A1182"/>
    <mergeCell ref="F1178:G1178"/>
    <mergeCell ref="H1178:L1178"/>
    <mergeCell ref="B1179:B1180"/>
    <mergeCell ref="C1179:C1180"/>
    <mergeCell ref="D1179:D1180"/>
    <mergeCell ref="E1179:E1180"/>
    <mergeCell ref="F1179:G1180"/>
    <mergeCell ref="H1179:I1179"/>
    <mergeCell ref="H1180:I1180"/>
    <mergeCell ref="J1173:J1175"/>
    <mergeCell ref="K1173:K1175"/>
    <mergeCell ref="L1173:L1175"/>
    <mergeCell ref="F1176:G1177"/>
    <mergeCell ref="H1176:I1177"/>
    <mergeCell ref="J1176:J1177"/>
    <mergeCell ref="K1176:K1177"/>
    <mergeCell ref="L1176:L1177"/>
    <mergeCell ref="A1171:A1177"/>
    <mergeCell ref="F1171:G1171"/>
    <mergeCell ref="H1171:L1171"/>
    <mergeCell ref="B1172:B1175"/>
    <mergeCell ref="C1172:C1175"/>
    <mergeCell ref="D1172:D1175"/>
    <mergeCell ref="E1172:E1175"/>
    <mergeCell ref="F1172:G1175"/>
    <mergeCell ref="H1172:I1172"/>
    <mergeCell ref="H1173:I1175"/>
    <mergeCell ref="D1195:D1196"/>
    <mergeCell ref="E1195:E1196"/>
    <mergeCell ref="F1195:G1196"/>
    <mergeCell ref="H1195:I1195"/>
    <mergeCell ref="H1196:I1196"/>
    <mergeCell ref="F1197:G1198"/>
    <mergeCell ref="H1197:I1198"/>
    <mergeCell ref="F1192:G1193"/>
    <mergeCell ref="H1192:I1193"/>
    <mergeCell ref="J1192:J1193"/>
    <mergeCell ref="K1192:K1193"/>
    <mergeCell ref="L1192:L1193"/>
    <mergeCell ref="A1194:A1198"/>
    <mergeCell ref="F1194:G1194"/>
    <mergeCell ref="H1194:L1194"/>
    <mergeCell ref="B1195:B1196"/>
    <mergeCell ref="C1195:C1196"/>
    <mergeCell ref="F1189:G1191"/>
    <mergeCell ref="H1189:I1189"/>
    <mergeCell ref="H1190:I1191"/>
    <mergeCell ref="J1190:J1191"/>
    <mergeCell ref="K1190:K1191"/>
    <mergeCell ref="L1190:L1191"/>
    <mergeCell ref="J1186:J1187"/>
    <mergeCell ref="K1186:K1187"/>
    <mergeCell ref="L1186:L1187"/>
    <mergeCell ref="A1188:A1193"/>
    <mergeCell ref="F1188:G1188"/>
    <mergeCell ref="H1188:L1188"/>
    <mergeCell ref="B1189:B1191"/>
    <mergeCell ref="C1189:C1191"/>
    <mergeCell ref="D1189:D1191"/>
    <mergeCell ref="E1189:E1191"/>
    <mergeCell ref="L1207:L1208"/>
    <mergeCell ref="A1209:A1213"/>
    <mergeCell ref="F1209:G1209"/>
    <mergeCell ref="H1209:L1209"/>
    <mergeCell ref="B1210:B1211"/>
    <mergeCell ref="C1210:C1211"/>
    <mergeCell ref="D1210:D1211"/>
    <mergeCell ref="E1210:E1211"/>
    <mergeCell ref="F1210:G1211"/>
    <mergeCell ref="H1210:I1210"/>
    <mergeCell ref="H1205:I1205"/>
    <mergeCell ref="H1206:I1206"/>
    <mergeCell ref="F1207:G1208"/>
    <mergeCell ref="H1207:I1208"/>
    <mergeCell ref="J1207:J1208"/>
    <mergeCell ref="K1207:K1208"/>
    <mergeCell ref="K1202:K1203"/>
    <mergeCell ref="L1202:L1203"/>
    <mergeCell ref="A1204:A1208"/>
    <mergeCell ref="F1204:G1204"/>
    <mergeCell ref="H1204:L1204"/>
    <mergeCell ref="B1205:B1206"/>
    <mergeCell ref="C1205:C1206"/>
    <mergeCell ref="D1205:D1206"/>
    <mergeCell ref="E1205:E1206"/>
    <mergeCell ref="F1205:G1206"/>
    <mergeCell ref="F1200:G1201"/>
    <mergeCell ref="H1200:I1200"/>
    <mergeCell ref="H1201:I1201"/>
    <mergeCell ref="F1202:G1203"/>
    <mergeCell ref="H1202:I1203"/>
    <mergeCell ref="J1202:J1203"/>
    <mergeCell ref="J1197:J1198"/>
    <mergeCell ref="K1197:K1198"/>
    <mergeCell ref="L1197:L1198"/>
    <mergeCell ref="A1199:A1203"/>
    <mergeCell ref="F1199:G1199"/>
    <mergeCell ref="H1199:L1199"/>
    <mergeCell ref="B1200:B1201"/>
    <mergeCell ref="C1200:C1201"/>
    <mergeCell ref="D1200:D1201"/>
    <mergeCell ref="E1200:E1201"/>
    <mergeCell ref="D1220:D1221"/>
    <mergeCell ref="E1220:E1221"/>
    <mergeCell ref="F1220:G1221"/>
    <mergeCell ref="H1220:I1220"/>
    <mergeCell ref="H1221:I1221"/>
    <mergeCell ref="F1222:G1223"/>
    <mergeCell ref="H1222:I1223"/>
    <mergeCell ref="F1217:G1218"/>
    <mergeCell ref="H1217:I1218"/>
    <mergeCell ref="J1217:J1218"/>
    <mergeCell ref="K1217:K1218"/>
    <mergeCell ref="L1217:L1218"/>
    <mergeCell ref="A1219:A1223"/>
    <mergeCell ref="F1219:G1219"/>
    <mergeCell ref="H1219:L1219"/>
    <mergeCell ref="B1220:B1221"/>
    <mergeCell ref="C1220:C1221"/>
    <mergeCell ref="A1214:A1218"/>
    <mergeCell ref="F1214:G1214"/>
    <mergeCell ref="H1214:L1214"/>
    <mergeCell ref="B1215:B1216"/>
    <mergeCell ref="C1215:C1216"/>
    <mergeCell ref="D1215:D1216"/>
    <mergeCell ref="E1215:E1216"/>
    <mergeCell ref="F1215:G1216"/>
    <mergeCell ref="H1215:I1215"/>
    <mergeCell ref="H1216:I1216"/>
    <mergeCell ref="H1211:I1211"/>
    <mergeCell ref="F1212:G1213"/>
    <mergeCell ref="H1212:I1213"/>
    <mergeCell ref="J1212:J1213"/>
    <mergeCell ref="K1212:K1213"/>
    <mergeCell ref="L1212:L1213"/>
    <mergeCell ref="L1232:L1233"/>
    <mergeCell ref="A1234:A1238"/>
    <mergeCell ref="F1234:G1234"/>
    <mergeCell ref="H1234:L1234"/>
    <mergeCell ref="B1235:B1236"/>
    <mergeCell ref="C1235:C1236"/>
    <mergeCell ref="D1235:D1236"/>
    <mergeCell ref="E1235:E1236"/>
    <mergeCell ref="F1235:G1236"/>
    <mergeCell ref="H1235:I1235"/>
    <mergeCell ref="H1230:I1230"/>
    <mergeCell ref="H1231:I1231"/>
    <mergeCell ref="F1232:G1233"/>
    <mergeCell ref="H1232:I1233"/>
    <mergeCell ref="J1232:J1233"/>
    <mergeCell ref="K1232:K1233"/>
    <mergeCell ref="K1227:K1228"/>
    <mergeCell ref="L1227:L1228"/>
    <mergeCell ref="A1229:A1233"/>
    <mergeCell ref="F1229:G1229"/>
    <mergeCell ref="H1229:L1229"/>
    <mergeCell ref="B1230:B1231"/>
    <mergeCell ref="C1230:C1231"/>
    <mergeCell ref="D1230:D1231"/>
    <mergeCell ref="E1230:E1231"/>
    <mergeCell ref="F1230:G1231"/>
    <mergeCell ref="F1225:G1226"/>
    <mergeCell ref="H1225:I1225"/>
    <mergeCell ref="H1226:I1226"/>
    <mergeCell ref="F1227:G1228"/>
    <mergeCell ref="H1227:I1228"/>
    <mergeCell ref="J1227:J1228"/>
    <mergeCell ref="J1222:J1223"/>
    <mergeCell ref="K1222:K1223"/>
    <mergeCell ref="L1222:L1223"/>
    <mergeCell ref="A1224:A1228"/>
    <mergeCell ref="F1224:G1224"/>
    <mergeCell ref="H1224:L1224"/>
    <mergeCell ref="B1225:B1226"/>
    <mergeCell ref="C1225:C1226"/>
    <mergeCell ref="D1225:D1226"/>
    <mergeCell ref="E1225:E1226"/>
    <mergeCell ref="D1245:D1246"/>
    <mergeCell ref="E1245:E1246"/>
    <mergeCell ref="F1245:G1246"/>
    <mergeCell ref="H1245:I1245"/>
    <mergeCell ref="H1246:I1246"/>
    <mergeCell ref="F1247:G1248"/>
    <mergeCell ref="H1247:I1248"/>
    <mergeCell ref="F1242:G1243"/>
    <mergeCell ref="H1242:I1243"/>
    <mergeCell ref="J1242:J1243"/>
    <mergeCell ref="K1242:K1243"/>
    <mergeCell ref="L1242:L1243"/>
    <mergeCell ref="A1244:A1248"/>
    <mergeCell ref="F1244:G1244"/>
    <mergeCell ref="H1244:L1244"/>
    <mergeCell ref="B1245:B1246"/>
    <mergeCell ref="C1245:C1246"/>
    <mergeCell ref="A1239:A1243"/>
    <mergeCell ref="F1239:G1239"/>
    <mergeCell ref="H1239:L1239"/>
    <mergeCell ref="B1240:B1241"/>
    <mergeCell ref="C1240:C1241"/>
    <mergeCell ref="D1240:D1241"/>
    <mergeCell ref="E1240:E1241"/>
    <mergeCell ref="F1240:G1241"/>
    <mergeCell ref="H1240:I1240"/>
    <mergeCell ref="H1241:I1241"/>
    <mergeCell ref="H1236:I1236"/>
    <mergeCell ref="F1237:G1238"/>
    <mergeCell ref="H1237:I1238"/>
    <mergeCell ref="J1237:J1238"/>
    <mergeCell ref="K1237:K1238"/>
    <mergeCell ref="L1237:L1238"/>
    <mergeCell ref="L1257:L1258"/>
    <mergeCell ref="A1259:A1265"/>
    <mergeCell ref="F1259:G1259"/>
    <mergeCell ref="H1259:L1259"/>
    <mergeCell ref="B1260:B1263"/>
    <mergeCell ref="C1260:C1263"/>
    <mergeCell ref="D1260:D1263"/>
    <mergeCell ref="E1260:E1263"/>
    <mergeCell ref="F1260:G1263"/>
    <mergeCell ref="H1260:I1260"/>
    <mergeCell ref="H1255:I1255"/>
    <mergeCell ref="H1256:I1256"/>
    <mergeCell ref="F1257:G1258"/>
    <mergeCell ref="H1257:I1258"/>
    <mergeCell ref="J1257:J1258"/>
    <mergeCell ref="K1257:K1258"/>
    <mergeCell ref="K1252:K1253"/>
    <mergeCell ref="L1252:L1253"/>
    <mergeCell ref="A1254:A1258"/>
    <mergeCell ref="F1254:G1254"/>
    <mergeCell ref="H1254:L1254"/>
    <mergeCell ref="B1255:B1256"/>
    <mergeCell ref="C1255:C1256"/>
    <mergeCell ref="D1255:D1256"/>
    <mergeCell ref="E1255:E1256"/>
    <mergeCell ref="F1255:G1256"/>
    <mergeCell ref="F1250:G1251"/>
    <mergeCell ref="H1250:I1250"/>
    <mergeCell ref="H1251:I1251"/>
    <mergeCell ref="F1252:G1253"/>
    <mergeCell ref="H1252:I1253"/>
    <mergeCell ref="J1252:J1253"/>
    <mergeCell ref="J1247:J1248"/>
    <mergeCell ref="K1247:K1248"/>
    <mergeCell ref="L1247:L1248"/>
    <mergeCell ref="A1249:A1253"/>
    <mergeCell ref="F1249:G1249"/>
    <mergeCell ref="H1249:L1249"/>
    <mergeCell ref="B1250:B1251"/>
    <mergeCell ref="C1250:C1251"/>
    <mergeCell ref="D1250:D1251"/>
    <mergeCell ref="E1250:E1251"/>
    <mergeCell ref="D1272:D1273"/>
    <mergeCell ref="E1272:E1273"/>
    <mergeCell ref="F1272:G1273"/>
    <mergeCell ref="H1272:I1272"/>
    <mergeCell ref="H1273:I1273"/>
    <mergeCell ref="F1274:G1275"/>
    <mergeCell ref="H1274:I1275"/>
    <mergeCell ref="F1269:G1270"/>
    <mergeCell ref="H1269:I1270"/>
    <mergeCell ref="J1269:J1270"/>
    <mergeCell ref="K1269:K1270"/>
    <mergeCell ref="L1269:L1270"/>
    <mergeCell ref="A1271:A1275"/>
    <mergeCell ref="F1271:G1271"/>
    <mergeCell ref="H1271:L1271"/>
    <mergeCell ref="B1272:B1273"/>
    <mergeCell ref="C1272:C1273"/>
    <mergeCell ref="A1266:A1270"/>
    <mergeCell ref="F1266:G1266"/>
    <mergeCell ref="H1266:L1266"/>
    <mergeCell ref="B1267:B1268"/>
    <mergeCell ref="C1267:C1268"/>
    <mergeCell ref="D1267:D1268"/>
    <mergeCell ref="E1267:E1268"/>
    <mergeCell ref="F1267:G1268"/>
    <mergeCell ref="H1267:I1267"/>
    <mergeCell ref="H1268:I1268"/>
    <mergeCell ref="H1261:I1263"/>
    <mergeCell ref="J1261:J1263"/>
    <mergeCell ref="K1261:K1263"/>
    <mergeCell ref="L1261:L1263"/>
    <mergeCell ref="F1264:G1265"/>
    <mergeCell ref="H1264:I1265"/>
    <mergeCell ref="J1264:J1265"/>
    <mergeCell ref="K1264:K1265"/>
    <mergeCell ref="L1264:L1265"/>
    <mergeCell ref="L1284:L1285"/>
    <mergeCell ref="A1286:A1290"/>
    <mergeCell ref="F1286:G1286"/>
    <mergeCell ref="H1286:L1286"/>
    <mergeCell ref="B1287:B1288"/>
    <mergeCell ref="C1287:C1288"/>
    <mergeCell ref="D1287:D1288"/>
    <mergeCell ref="E1287:E1288"/>
    <mergeCell ref="F1287:G1288"/>
    <mergeCell ref="H1287:I1287"/>
    <mergeCell ref="H1282:I1282"/>
    <mergeCell ref="H1283:I1283"/>
    <mergeCell ref="F1284:G1285"/>
    <mergeCell ref="H1284:I1285"/>
    <mergeCell ref="J1284:J1285"/>
    <mergeCell ref="K1284:K1285"/>
    <mergeCell ref="K1279:K1280"/>
    <mergeCell ref="L1279:L1280"/>
    <mergeCell ref="A1281:A1285"/>
    <mergeCell ref="F1281:G1281"/>
    <mergeCell ref="H1281:L1281"/>
    <mergeCell ref="B1282:B1283"/>
    <mergeCell ref="C1282:C1283"/>
    <mergeCell ref="D1282:D1283"/>
    <mergeCell ref="E1282:E1283"/>
    <mergeCell ref="F1282:G1283"/>
    <mergeCell ref="F1277:G1278"/>
    <mergeCell ref="H1277:I1277"/>
    <mergeCell ref="H1278:I1278"/>
    <mergeCell ref="F1279:G1280"/>
    <mergeCell ref="H1279:I1280"/>
    <mergeCell ref="J1279:J1280"/>
    <mergeCell ref="J1274:J1275"/>
    <mergeCell ref="K1274:K1275"/>
    <mergeCell ref="L1274:L1275"/>
    <mergeCell ref="A1276:A1280"/>
    <mergeCell ref="F1276:G1276"/>
    <mergeCell ref="H1276:L1276"/>
    <mergeCell ref="B1277:B1278"/>
    <mergeCell ref="C1277:C1278"/>
    <mergeCell ref="D1277:D1278"/>
    <mergeCell ref="E1277:E1278"/>
    <mergeCell ref="D1297:D1298"/>
    <mergeCell ref="E1297:E1298"/>
    <mergeCell ref="F1297:G1298"/>
    <mergeCell ref="H1297:I1297"/>
    <mergeCell ref="H1298:I1298"/>
    <mergeCell ref="F1299:G1300"/>
    <mergeCell ref="H1299:I1300"/>
    <mergeCell ref="F1294:G1295"/>
    <mergeCell ref="H1294:I1295"/>
    <mergeCell ref="J1294:J1295"/>
    <mergeCell ref="K1294:K1295"/>
    <mergeCell ref="L1294:L1295"/>
    <mergeCell ref="A1296:A1300"/>
    <mergeCell ref="F1296:G1296"/>
    <mergeCell ref="H1296:L1296"/>
    <mergeCell ref="B1297:B1298"/>
    <mergeCell ref="C1297:C1298"/>
    <mergeCell ref="A1291:A1295"/>
    <mergeCell ref="F1291:G1291"/>
    <mergeCell ref="H1291:L1291"/>
    <mergeCell ref="B1292:B1293"/>
    <mergeCell ref="C1292:C1293"/>
    <mergeCell ref="D1292:D1293"/>
    <mergeCell ref="E1292:E1293"/>
    <mergeCell ref="F1292:G1293"/>
    <mergeCell ref="H1292:I1292"/>
    <mergeCell ref="H1293:I1293"/>
    <mergeCell ref="H1288:I1288"/>
    <mergeCell ref="F1289:G1290"/>
    <mergeCell ref="H1289:I1290"/>
    <mergeCell ref="J1289:J1290"/>
    <mergeCell ref="K1289:K1290"/>
    <mergeCell ref="L1289:L1290"/>
    <mergeCell ref="D1308:D1309"/>
    <mergeCell ref="E1308:E1309"/>
    <mergeCell ref="F1308:G1309"/>
    <mergeCell ref="H1308:I1308"/>
    <mergeCell ref="H1309:I1309"/>
    <mergeCell ref="F1310:G1311"/>
    <mergeCell ref="H1310:I1311"/>
    <mergeCell ref="F1305:G1306"/>
    <mergeCell ref="H1305:I1306"/>
    <mergeCell ref="J1305:J1306"/>
    <mergeCell ref="K1305:K1306"/>
    <mergeCell ref="L1305:L1306"/>
    <mergeCell ref="A1307:A1311"/>
    <mergeCell ref="F1307:G1307"/>
    <mergeCell ref="H1307:L1307"/>
    <mergeCell ref="B1308:B1309"/>
    <mergeCell ref="C1308:C1309"/>
    <mergeCell ref="F1302:G1304"/>
    <mergeCell ref="H1302:I1302"/>
    <mergeCell ref="H1303:I1304"/>
    <mergeCell ref="J1303:J1304"/>
    <mergeCell ref="K1303:K1304"/>
    <mergeCell ref="L1303:L1304"/>
    <mergeCell ref="J1299:J1300"/>
    <mergeCell ref="K1299:K1300"/>
    <mergeCell ref="L1299:L1300"/>
    <mergeCell ref="A1301:A1306"/>
    <mergeCell ref="F1301:G1301"/>
    <mergeCell ref="H1301:L1301"/>
    <mergeCell ref="B1302:B1304"/>
    <mergeCell ref="C1302:C1304"/>
    <mergeCell ref="D1302:D1304"/>
    <mergeCell ref="E1302:E1304"/>
    <mergeCell ref="L1320:L1321"/>
    <mergeCell ref="A1322:A1326"/>
    <mergeCell ref="F1322:G1322"/>
    <mergeCell ref="H1322:L1322"/>
    <mergeCell ref="B1323:B1324"/>
    <mergeCell ref="C1323:C1324"/>
    <mergeCell ref="D1323:D1324"/>
    <mergeCell ref="E1323:E1324"/>
    <mergeCell ref="F1323:G1324"/>
    <mergeCell ref="H1323:I1323"/>
    <mergeCell ref="H1318:I1318"/>
    <mergeCell ref="H1319:I1319"/>
    <mergeCell ref="F1320:G1321"/>
    <mergeCell ref="H1320:I1321"/>
    <mergeCell ref="J1320:J1321"/>
    <mergeCell ref="K1320:K1321"/>
    <mergeCell ref="K1315:K1316"/>
    <mergeCell ref="L1315:L1316"/>
    <mergeCell ref="A1317:A1321"/>
    <mergeCell ref="F1317:G1317"/>
    <mergeCell ref="H1317:L1317"/>
    <mergeCell ref="B1318:B1319"/>
    <mergeCell ref="C1318:C1319"/>
    <mergeCell ref="D1318:D1319"/>
    <mergeCell ref="E1318:E1319"/>
    <mergeCell ref="F1318:G1319"/>
    <mergeCell ref="F1313:G1314"/>
    <mergeCell ref="H1313:I1313"/>
    <mergeCell ref="H1314:I1314"/>
    <mergeCell ref="F1315:G1316"/>
    <mergeCell ref="H1315:I1316"/>
    <mergeCell ref="J1315:J1316"/>
    <mergeCell ref="J1310:J1311"/>
    <mergeCell ref="K1310:K1311"/>
    <mergeCell ref="L1310:L1311"/>
    <mergeCell ref="A1312:A1316"/>
    <mergeCell ref="F1312:G1312"/>
    <mergeCell ref="H1312:L1312"/>
    <mergeCell ref="B1313:B1314"/>
    <mergeCell ref="C1313:C1314"/>
    <mergeCell ref="D1313:D1314"/>
    <mergeCell ref="E1313:E1314"/>
    <mergeCell ref="D1333:D1334"/>
    <mergeCell ref="E1333:E1334"/>
    <mergeCell ref="F1333:G1334"/>
    <mergeCell ref="H1333:I1333"/>
    <mergeCell ref="H1334:I1334"/>
    <mergeCell ref="F1335:G1336"/>
    <mergeCell ref="H1335:I1336"/>
    <mergeCell ref="F1330:G1331"/>
    <mergeCell ref="H1330:I1331"/>
    <mergeCell ref="J1330:J1331"/>
    <mergeCell ref="K1330:K1331"/>
    <mergeCell ref="L1330:L1331"/>
    <mergeCell ref="A1332:A1336"/>
    <mergeCell ref="F1332:G1332"/>
    <mergeCell ref="H1332:L1332"/>
    <mergeCell ref="B1333:B1334"/>
    <mergeCell ref="C1333:C1334"/>
    <mergeCell ref="A1327:A1331"/>
    <mergeCell ref="F1327:G1327"/>
    <mergeCell ref="H1327:L1327"/>
    <mergeCell ref="B1328:B1329"/>
    <mergeCell ref="C1328:C1329"/>
    <mergeCell ref="D1328:D1329"/>
    <mergeCell ref="E1328:E1329"/>
    <mergeCell ref="F1328:G1329"/>
    <mergeCell ref="H1328:I1328"/>
    <mergeCell ref="H1329:I1329"/>
    <mergeCell ref="H1324:I1324"/>
    <mergeCell ref="F1325:G1326"/>
    <mergeCell ref="H1325:I1326"/>
    <mergeCell ref="J1325:J1326"/>
    <mergeCell ref="K1325:K1326"/>
    <mergeCell ref="L1325:L1326"/>
    <mergeCell ref="L1345:L1346"/>
    <mergeCell ref="A1347:A1351"/>
    <mergeCell ref="F1347:G1347"/>
    <mergeCell ref="H1347:L1347"/>
    <mergeCell ref="B1348:B1349"/>
    <mergeCell ref="C1348:C1349"/>
    <mergeCell ref="D1348:D1349"/>
    <mergeCell ref="E1348:E1349"/>
    <mergeCell ref="F1348:G1349"/>
    <mergeCell ref="H1348:I1348"/>
    <mergeCell ref="H1343:I1343"/>
    <mergeCell ref="H1344:I1344"/>
    <mergeCell ref="F1345:G1346"/>
    <mergeCell ref="H1345:I1346"/>
    <mergeCell ref="J1345:J1346"/>
    <mergeCell ref="K1345:K1346"/>
    <mergeCell ref="K1340:K1341"/>
    <mergeCell ref="L1340:L1341"/>
    <mergeCell ref="A1342:A1346"/>
    <mergeCell ref="F1342:G1342"/>
    <mergeCell ref="H1342:L1342"/>
    <mergeCell ref="B1343:B1344"/>
    <mergeCell ref="C1343:C1344"/>
    <mergeCell ref="D1343:D1344"/>
    <mergeCell ref="E1343:E1344"/>
    <mergeCell ref="F1343:G1344"/>
    <mergeCell ref="F1338:G1339"/>
    <mergeCell ref="H1338:I1338"/>
    <mergeCell ref="H1339:I1339"/>
    <mergeCell ref="F1340:G1341"/>
    <mergeCell ref="H1340:I1341"/>
    <mergeCell ref="J1340:J1341"/>
    <mergeCell ref="J1335:J1336"/>
    <mergeCell ref="K1335:K1336"/>
    <mergeCell ref="L1335:L1336"/>
    <mergeCell ref="A1337:A1341"/>
    <mergeCell ref="F1337:G1337"/>
    <mergeCell ref="H1337:L1337"/>
    <mergeCell ref="B1338:B1339"/>
    <mergeCell ref="C1338:C1339"/>
    <mergeCell ref="D1338:D1339"/>
    <mergeCell ref="E1338:E1339"/>
    <mergeCell ref="D1358:D1359"/>
    <mergeCell ref="E1358:E1359"/>
    <mergeCell ref="F1358:G1359"/>
    <mergeCell ref="H1358:I1358"/>
    <mergeCell ref="H1359:I1359"/>
    <mergeCell ref="F1360:G1361"/>
    <mergeCell ref="H1360:I1361"/>
    <mergeCell ref="F1355:G1356"/>
    <mergeCell ref="H1355:I1356"/>
    <mergeCell ref="J1355:J1356"/>
    <mergeCell ref="K1355:K1356"/>
    <mergeCell ref="L1355:L1356"/>
    <mergeCell ref="A1357:A1361"/>
    <mergeCell ref="F1357:G1357"/>
    <mergeCell ref="H1357:L1357"/>
    <mergeCell ref="B1358:B1359"/>
    <mergeCell ref="C1358:C1359"/>
    <mergeCell ref="A1352:A1356"/>
    <mergeCell ref="F1352:G1352"/>
    <mergeCell ref="H1352:L1352"/>
    <mergeCell ref="B1353:B1354"/>
    <mergeCell ref="C1353:C1354"/>
    <mergeCell ref="D1353:D1354"/>
    <mergeCell ref="E1353:E1354"/>
    <mergeCell ref="F1353:G1354"/>
    <mergeCell ref="H1353:I1353"/>
    <mergeCell ref="H1354:I1354"/>
    <mergeCell ref="H1349:I1349"/>
    <mergeCell ref="F1350:G1351"/>
    <mergeCell ref="H1350:I1351"/>
    <mergeCell ref="J1350:J1351"/>
    <mergeCell ref="K1350:K1351"/>
    <mergeCell ref="L1350:L1351"/>
    <mergeCell ref="L1370:L1371"/>
    <mergeCell ref="A1372:A1378"/>
    <mergeCell ref="F1372:G1372"/>
    <mergeCell ref="H1372:L1372"/>
    <mergeCell ref="B1373:B1376"/>
    <mergeCell ref="C1373:C1376"/>
    <mergeCell ref="D1373:D1376"/>
    <mergeCell ref="E1373:E1376"/>
    <mergeCell ref="F1373:G1376"/>
    <mergeCell ref="H1373:I1373"/>
    <mergeCell ref="H1368:I1368"/>
    <mergeCell ref="H1369:I1369"/>
    <mergeCell ref="F1370:G1371"/>
    <mergeCell ref="H1370:I1371"/>
    <mergeCell ref="J1370:J1371"/>
    <mergeCell ref="K1370:K1371"/>
    <mergeCell ref="K1365:K1366"/>
    <mergeCell ref="L1365:L1366"/>
    <mergeCell ref="A1367:A1371"/>
    <mergeCell ref="F1367:G1367"/>
    <mergeCell ref="H1367:L1367"/>
    <mergeCell ref="B1368:B1369"/>
    <mergeCell ref="C1368:C1369"/>
    <mergeCell ref="D1368:D1369"/>
    <mergeCell ref="E1368:E1369"/>
    <mergeCell ref="F1368:G1369"/>
    <mergeCell ref="F1363:G1364"/>
    <mergeCell ref="H1363:I1363"/>
    <mergeCell ref="H1364:I1364"/>
    <mergeCell ref="F1365:G1366"/>
    <mergeCell ref="H1365:I1366"/>
    <mergeCell ref="J1365:J1366"/>
    <mergeCell ref="J1360:J1361"/>
    <mergeCell ref="K1360:K1361"/>
    <mergeCell ref="L1360:L1361"/>
    <mergeCell ref="A1362:A1366"/>
    <mergeCell ref="F1362:G1362"/>
    <mergeCell ref="H1362:L1362"/>
    <mergeCell ref="B1363:B1364"/>
    <mergeCell ref="C1363:C1364"/>
    <mergeCell ref="D1363:D1364"/>
    <mergeCell ref="E1363:E1364"/>
    <mergeCell ref="D1385:D1386"/>
    <mergeCell ref="E1385:E1386"/>
    <mergeCell ref="F1385:G1386"/>
    <mergeCell ref="H1385:I1385"/>
    <mergeCell ref="H1386:I1386"/>
    <mergeCell ref="F1387:G1388"/>
    <mergeCell ref="H1387:I1388"/>
    <mergeCell ref="F1382:G1383"/>
    <mergeCell ref="H1382:I1383"/>
    <mergeCell ref="J1382:J1383"/>
    <mergeCell ref="K1382:K1383"/>
    <mergeCell ref="L1382:L1383"/>
    <mergeCell ref="A1384:A1388"/>
    <mergeCell ref="F1384:G1384"/>
    <mergeCell ref="H1384:L1384"/>
    <mergeCell ref="B1385:B1386"/>
    <mergeCell ref="C1385:C1386"/>
    <mergeCell ref="A1379:A1383"/>
    <mergeCell ref="F1379:G1379"/>
    <mergeCell ref="H1379:L1379"/>
    <mergeCell ref="B1380:B1381"/>
    <mergeCell ref="C1380:C1381"/>
    <mergeCell ref="D1380:D1381"/>
    <mergeCell ref="E1380:E1381"/>
    <mergeCell ref="F1380:G1381"/>
    <mergeCell ref="H1380:I1380"/>
    <mergeCell ref="H1381:I1381"/>
    <mergeCell ref="H1374:I1376"/>
    <mergeCell ref="J1374:J1376"/>
    <mergeCell ref="K1374:K1376"/>
    <mergeCell ref="L1374:L1376"/>
    <mergeCell ref="F1377:G1378"/>
    <mergeCell ref="H1377:I1378"/>
    <mergeCell ref="J1377:J1378"/>
    <mergeCell ref="K1377:K1378"/>
    <mergeCell ref="L1377:L1378"/>
    <mergeCell ref="K1397:K1398"/>
    <mergeCell ref="L1397:L1398"/>
    <mergeCell ref="F1399:G1400"/>
    <mergeCell ref="H1399:I1400"/>
    <mergeCell ref="J1399:J1400"/>
    <mergeCell ref="K1399:K1400"/>
    <mergeCell ref="L1399:L1400"/>
    <mergeCell ref="D1396:D1398"/>
    <mergeCell ref="E1396:E1398"/>
    <mergeCell ref="F1396:G1398"/>
    <mergeCell ref="H1396:I1396"/>
    <mergeCell ref="H1397:I1398"/>
    <mergeCell ref="J1397:J1398"/>
    <mergeCell ref="F1393:G1394"/>
    <mergeCell ref="H1393:I1394"/>
    <mergeCell ref="J1393:J1394"/>
    <mergeCell ref="K1393:K1394"/>
    <mergeCell ref="L1393:L1394"/>
    <mergeCell ref="A1395:A1400"/>
    <mergeCell ref="F1395:G1395"/>
    <mergeCell ref="H1395:L1395"/>
    <mergeCell ref="B1396:B1398"/>
    <mergeCell ref="C1396:C1398"/>
    <mergeCell ref="F1390:G1392"/>
    <mergeCell ref="H1390:I1390"/>
    <mergeCell ref="H1391:I1392"/>
    <mergeCell ref="J1391:J1392"/>
    <mergeCell ref="K1391:K1392"/>
    <mergeCell ref="L1391:L1392"/>
    <mergeCell ref="J1387:J1388"/>
    <mergeCell ref="K1387:K1388"/>
    <mergeCell ref="L1387:L1388"/>
    <mergeCell ref="A1389:A1394"/>
    <mergeCell ref="F1389:G1389"/>
    <mergeCell ref="H1389:L1389"/>
    <mergeCell ref="B1390:B1392"/>
    <mergeCell ref="C1390:C1392"/>
    <mergeCell ref="D1390:D1392"/>
    <mergeCell ref="E1390:E1392"/>
    <mergeCell ref="K1408:K1409"/>
    <mergeCell ref="L1408:L1409"/>
    <mergeCell ref="F1410:G1411"/>
    <mergeCell ref="H1410:I1411"/>
    <mergeCell ref="J1410:J1411"/>
    <mergeCell ref="K1410:K1411"/>
    <mergeCell ref="L1410:L1411"/>
    <mergeCell ref="D1407:D1409"/>
    <mergeCell ref="E1407:E1409"/>
    <mergeCell ref="F1407:G1409"/>
    <mergeCell ref="H1407:I1407"/>
    <mergeCell ref="H1408:I1409"/>
    <mergeCell ref="J1408:J1409"/>
    <mergeCell ref="F1404:G1405"/>
    <mergeCell ref="H1404:I1405"/>
    <mergeCell ref="J1404:J1405"/>
    <mergeCell ref="K1404:K1405"/>
    <mergeCell ref="L1404:L1405"/>
    <mergeCell ref="A1406:A1411"/>
    <mergeCell ref="F1406:G1406"/>
    <mergeCell ref="H1406:L1406"/>
    <mergeCell ref="B1407:B1409"/>
    <mergeCell ref="C1407:C1409"/>
    <mergeCell ref="A1401:A1405"/>
    <mergeCell ref="F1401:G1401"/>
    <mergeCell ref="H1401:L1401"/>
    <mergeCell ref="B1402:B1403"/>
    <mergeCell ref="C1402:C1403"/>
    <mergeCell ref="D1402:D1403"/>
    <mergeCell ref="E1402:E1403"/>
    <mergeCell ref="F1402:G1403"/>
    <mergeCell ref="H1402:I1402"/>
    <mergeCell ref="H1403:I1403"/>
    <mergeCell ref="F1421:G1422"/>
    <mergeCell ref="H1421:I1422"/>
    <mergeCell ref="J1421:J1422"/>
    <mergeCell ref="K1421:K1422"/>
    <mergeCell ref="L1421:L1422"/>
    <mergeCell ref="A1423:A1427"/>
    <mergeCell ref="F1423:G1423"/>
    <mergeCell ref="H1423:L1423"/>
    <mergeCell ref="B1424:B1425"/>
    <mergeCell ref="C1424:C1425"/>
    <mergeCell ref="A1418:A1422"/>
    <mergeCell ref="F1418:G1418"/>
    <mergeCell ref="H1418:L1418"/>
    <mergeCell ref="B1419:B1420"/>
    <mergeCell ref="C1419:C1420"/>
    <mergeCell ref="D1419:D1420"/>
    <mergeCell ref="E1419:E1420"/>
    <mergeCell ref="F1419:G1420"/>
    <mergeCell ref="H1419:I1419"/>
    <mergeCell ref="H1420:I1420"/>
    <mergeCell ref="J1414:J1415"/>
    <mergeCell ref="K1414:K1415"/>
    <mergeCell ref="L1414:L1415"/>
    <mergeCell ref="F1416:G1417"/>
    <mergeCell ref="H1416:I1417"/>
    <mergeCell ref="J1416:J1417"/>
    <mergeCell ref="K1416:K1417"/>
    <mergeCell ref="L1416:L1417"/>
    <mergeCell ref="A1412:A1417"/>
    <mergeCell ref="F1412:G1412"/>
    <mergeCell ref="H1412:L1412"/>
    <mergeCell ref="B1413:B1415"/>
    <mergeCell ref="C1413:C1415"/>
    <mergeCell ref="D1413:D1415"/>
    <mergeCell ref="E1413:E1415"/>
    <mergeCell ref="F1413:G1415"/>
    <mergeCell ref="H1413:I1413"/>
    <mergeCell ref="H1414:I1415"/>
    <mergeCell ref="H1434:I1434"/>
    <mergeCell ref="H1435:I1435"/>
    <mergeCell ref="F1436:G1437"/>
    <mergeCell ref="H1436:I1437"/>
    <mergeCell ref="J1436:J1437"/>
    <mergeCell ref="K1436:K1437"/>
    <mergeCell ref="K1431:K1432"/>
    <mergeCell ref="L1431:L1432"/>
    <mergeCell ref="A1433:A1437"/>
    <mergeCell ref="F1433:G1433"/>
    <mergeCell ref="H1433:L1433"/>
    <mergeCell ref="B1434:B1435"/>
    <mergeCell ref="C1434:C1435"/>
    <mergeCell ref="D1434:D1435"/>
    <mergeCell ref="E1434:E1435"/>
    <mergeCell ref="F1434:G1435"/>
    <mergeCell ref="F1429:G1430"/>
    <mergeCell ref="H1429:I1429"/>
    <mergeCell ref="H1430:I1430"/>
    <mergeCell ref="F1431:G1432"/>
    <mergeCell ref="H1431:I1432"/>
    <mergeCell ref="J1431:J1432"/>
    <mergeCell ref="J1426:J1427"/>
    <mergeCell ref="K1426:K1427"/>
    <mergeCell ref="L1426:L1427"/>
    <mergeCell ref="A1428:A1432"/>
    <mergeCell ref="F1428:G1428"/>
    <mergeCell ref="H1428:L1428"/>
    <mergeCell ref="B1429:B1430"/>
    <mergeCell ref="C1429:C1430"/>
    <mergeCell ref="D1429:D1430"/>
    <mergeCell ref="E1429:E1430"/>
    <mergeCell ref="D1424:D1425"/>
    <mergeCell ref="E1424:E1425"/>
    <mergeCell ref="F1424:G1425"/>
    <mergeCell ref="H1424:I1424"/>
    <mergeCell ref="H1425:I1425"/>
    <mergeCell ref="F1426:G1427"/>
    <mergeCell ref="H1426:I1427"/>
    <mergeCell ref="F1446:G1447"/>
    <mergeCell ref="H1446:I1447"/>
    <mergeCell ref="J1446:J1447"/>
    <mergeCell ref="K1446:K1447"/>
    <mergeCell ref="L1446:L1447"/>
    <mergeCell ref="A1448:A1452"/>
    <mergeCell ref="F1448:G1448"/>
    <mergeCell ref="H1448:L1448"/>
    <mergeCell ref="B1449:B1450"/>
    <mergeCell ref="C1449:C1450"/>
    <mergeCell ref="A1443:A1447"/>
    <mergeCell ref="F1443:G1443"/>
    <mergeCell ref="H1443:L1443"/>
    <mergeCell ref="B1444:B1445"/>
    <mergeCell ref="C1444:C1445"/>
    <mergeCell ref="D1444:D1445"/>
    <mergeCell ref="E1444:E1445"/>
    <mergeCell ref="F1444:G1445"/>
    <mergeCell ref="H1444:I1444"/>
    <mergeCell ref="H1445:I1445"/>
    <mergeCell ref="H1440:I1440"/>
    <mergeCell ref="F1441:G1442"/>
    <mergeCell ref="H1441:I1442"/>
    <mergeCell ref="J1441:J1442"/>
    <mergeCell ref="K1441:K1442"/>
    <mergeCell ref="L1441:L1442"/>
    <mergeCell ref="L1436:L1437"/>
    <mergeCell ref="A1438:A1442"/>
    <mergeCell ref="F1438:G1438"/>
    <mergeCell ref="H1438:L1438"/>
    <mergeCell ref="B1439:B1440"/>
    <mergeCell ref="C1439:C1440"/>
    <mergeCell ref="D1439:D1440"/>
    <mergeCell ref="E1439:E1440"/>
    <mergeCell ref="F1439:G1440"/>
    <mergeCell ref="H1439:I1439"/>
    <mergeCell ref="H1459:I1459"/>
    <mergeCell ref="H1460:I1460"/>
    <mergeCell ref="F1461:G1462"/>
    <mergeCell ref="H1461:I1462"/>
    <mergeCell ref="J1461:J1462"/>
    <mergeCell ref="K1461:K1462"/>
    <mergeCell ref="K1456:K1457"/>
    <mergeCell ref="L1456:L1457"/>
    <mergeCell ref="A1458:A1462"/>
    <mergeCell ref="F1458:G1458"/>
    <mergeCell ref="H1458:L1458"/>
    <mergeCell ref="B1459:B1460"/>
    <mergeCell ref="C1459:C1460"/>
    <mergeCell ref="D1459:D1460"/>
    <mergeCell ref="E1459:E1460"/>
    <mergeCell ref="F1459:G1460"/>
    <mergeCell ref="F1454:G1455"/>
    <mergeCell ref="H1454:I1454"/>
    <mergeCell ref="H1455:I1455"/>
    <mergeCell ref="F1456:G1457"/>
    <mergeCell ref="H1456:I1457"/>
    <mergeCell ref="J1456:J1457"/>
    <mergeCell ref="J1451:J1452"/>
    <mergeCell ref="K1451:K1452"/>
    <mergeCell ref="L1451:L1452"/>
    <mergeCell ref="A1453:A1457"/>
    <mergeCell ref="F1453:G1453"/>
    <mergeCell ref="H1453:L1453"/>
    <mergeCell ref="B1454:B1455"/>
    <mergeCell ref="C1454:C1455"/>
    <mergeCell ref="D1454:D1455"/>
    <mergeCell ref="E1454:E1455"/>
    <mergeCell ref="D1449:D1450"/>
    <mergeCell ref="E1449:E1450"/>
    <mergeCell ref="F1449:G1450"/>
    <mergeCell ref="H1449:I1449"/>
    <mergeCell ref="H1450:I1450"/>
    <mergeCell ref="F1451:G1452"/>
    <mergeCell ref="H1451:I1452"/>
    <mergeCell ref="F1471:G1472"/>
    <mergeCell ref="H1471:I1472"/>
    <mergeCell ref="J1471:J1472"/>
    <mergeCell ref="K1471:K1472"/>
    <mergeCell ref="L1471:L1472"/>
    <mergeCell ref="A1473:A1477"/>
    <mergeCell ref="F1473:G1473"/>
    <mergeCell ref="H1473:L1473"/>
    <mergeCell ref="B1474:B1475"/>
    <mergeCell ref="C1474:C1475"/>
    <mergeCell ref="A1468:A1472"/>
    <mergeCell ref="F1468:G1468"/>
    <mergeCell ref="H1468:L1468"/>
    <mergeCell ref="B1469:B1470"/>
    <mergeCell ref="C1469:C1470"/>
    <mergeCell ref="D1469:D1470"/>
    <mergeCell ref="E1469:E1470"/>
    <mergeCell ref="F1469:G1470"/>
    <mergeCell ref="H1469:I1469"/>
    <mergeCell ref="H1470:I1470"/>
    <mergeCell ref="H1465:I1465"/>
    <mergeCell ref="F1466:G1467"/>
    <mergeCell ref="H1466:I1467"/>
    <mergeCell ref="J1466:J1467"/>
    <mergeCell ref="K1466:K1467"/>
    <mergeCell ref="L1466:L1467"/>
    <mergeCell ref="L1461:L1462"/>
    <mergeCell ref="A1463:A1467"/>
    <mergeCell ref="F1463:G1463"/>
    <mergeCell ref="H1463:L1463"/>
    <mergeCell ref="B1464:B1465"/>
    <mergeCell ref="C1464:C1465"/>
    <mergeCell ref="D1464:D1465"/>
    <mergeCell ref="E1464:E1465"/>
    <mergeCell ref="F1464:G1465"/>
    <mergeCell ref="H1464:I1464"/>
    <mergeCell ref="H1484:I1484"/>
    <mergeCell ref="H1485:I1485"/>
    <mergeCell ref="F1486:G1487"/>
    <mergeCell ref="H1486:I1487"/>
    <mergeCell ref="J1486:J1487"/>
    <mergeCell ref="K1486:K1487"/>
    <mergeCell ref="K1481:K1482"/>
    <mergeCell ref="L1481:L1482"/>
    <mergeCell ref="A1483:A1487"/>
    <mergeCell ref="F1483:G1483"/>
    <mergeCell ref="H1483:L1483"/>
    <mergeCell ref="B1484:B1485"/>
    <mergeCell ref="C1484:C1485"/>
    <mergeCell ref="D1484:D1485"/>
    <mergeCell ref="E1484:E1485"/>
    <mergeCell ref="F1484:G1485"/>
    <mergeCell ref="F1479:G1480"/>
    <mergeCell ref="H1479:I1479"/>
    <mergeCell ref="H1480:I1480"/>
    <mergeCell ref="F1481:G1482"/>
    <mergeCell ref="H1481:I1482"/>
    <mergeCell ref="J1481:J1482"/>
    <mergeCell ref="J1476:J1477"/>
    <mergeCell ref="K1476:K1477"/>
    <mergeCell ref="L1476:L1477"/>
    <mergeCell ref="A1478:A1482"/>
    <mergeCell ref="F1478:G1478"/>
    <mergeCell ref="H1478:L1478"/>
    <mergeCell ref="B1479:B1480"/>
    <mergeCell ref="C1479:C1480"/>
    <mergeCell ref="D1479:D1480"/>
    <mergeCell ref="E1479:E1480"/>
    <mergeCell ref="D1474:D1475"/>
    <mergeCell ref="E1474:E1475"/>
    <mergeCell ref="F1474:G1475"/>
    <mergeCell ref="H1474:I1474"/>
    <mergeCell ref="H1475:I1475"/>
    <mergeCell ref="F1476:G1477"/>
    <mergeCell ref="H1476:I1477"/>
    <mergeCell ref="F1496:G1497"/>
    <mergeCell ref="H1496:I1497"/>
    <mergeCell ref="J1496:J1497"/>
    <mergeCell ref="K1496:K1497"/>
    <mergeCell ref="L1496:L1497"/>
    <mergeCell ref="A1498:A1502"/>
    <mergeCell ref="F1498:G1498"/>
    <mergeCell ref="H1498:L1498"/>
    <mergeCell ref="B1499:B1500"/>
    <mergeCell ref="C1499:C1500"/>
    <mergeCell ref="A1493:A1497"/>
    <mergeCell ref="F1493:G1493"/>
    <mergeCell ref="H1493:L1493"/>
    <mergeCell ref="B1494:B1495"/>
    <mergeCell ref="C1494:C1495"/>
    <mergeCell ref="D1494:D1495"/>
    <mergeCell ref="E1494:E1495"/>
    <mergeCell ref="F1494:G1495"/>
    <mergeCell ref="H1494:I1494"/>
    <mergeCell ref="H1495:I1495"/>
    <mergeCell ref="H1490:I1490"/>
    <mergeCell ref="F1491:G1492"/>
    <mergeCell ref="H1491:I1492"/>
    <mergeCell ref="J1491:J1492"/>
    <mergeCell ref="K1491:K1492"/>
    <mergeCell ref="L1491:L1492"/>
    <mergeCell ref="L1486:L1487"/>
    <mergeCell ref="A1488:A1492"/>
    <mergeCell ref="F1488:G1488"/>
    <mergeCell ref="H1488:L1488"/>
    <mergeCell ref="B1489:B1490"/>
    <mergeCell ref="C1489:C1490"/>
    <mergeCell ref="D1489:D1490"/>
    <mergeCell ref="E1489:E1490"/>
    <mergeCell ref="F1489:G1490"/>
    <mergeCell ref="H1489:I1489"/>
    <mergeCell ref="H1509:I1509"/>
    <mergeCell ref="H1510:I1510"/>
    <mergeCell ref="F1511:G1512"/>
    <mergeCell ref="H1511:I1512"/>
    <mergeCell ref="J1511:J1512"/>
    <mergeCell ref="K1511:K1512"/>
    <mergeCell ref="K1506:K1507"/>
    <mergeCell ref="L1506:L1507"/>
    <mergeCell ref="A1508:A1512"/>
    <mergeCell ref="F1508:G1508"/>
    <mergeCell ref="H1508:L1508"/>
    <mergeCell ref="B1509:B1510"/>
    <mergeCell ref="C1509:C1510"/>
    <mergeCell ref="D1509:D1510"/>
    <mergeCell ref="E1509:E1510"/>
    <mergeCell ref="F1509:G1510"/>
    <mergeCell ref="F1504:G1505"/>
    <mergeCell ref="H1504:I1504"/>
    <mergeCell ref="H1505:I1505"/>
    <mergeCell ref="F1506:G1507"/>
    <mergeCell ref="H1506:I1507"/>
    <mergeCell ref="J1506:J1507"/>
    <mergeCell ref="J1501:J1502"/>
    <mergeCell ref="K1501:K1502"/>
    <mergeCell ref="L1501:L1502"/>
    <mergeCell ref="A1503:A1507"/>
    <mergeCell ref="F1503:G1503"/>
    <mergeCell ref="H1503:L1503"/>
    <mergeCell ref="B1504:B1505"/>
    <mergeCell ref="C1504:C1505"/>
    <mergeCell ref="D1504:D1505"/>
    <mergeCell ref="E1504:E1505"/>
    <mergeCell ref="D1499:D1500"/>
    <mergeCell ref="E1499:E1500"/>
    <mergeCell ref="F1499:G1500"/>
    <mergeCell ref="H1499:I1499"/>
    <mergeCell ref="H1500:I1500"/>
    <mergeCell ref="F1501:G1502"/>
    <mergeCell ref="H1501:I1502"/>
    <mergeCell ref="F1521:G1522"/>
    <mergeCell ref="H1521:I1522"/>
    <mergeCell ref="J1521:J1522"/>
    <mergeCell ref="K1521:K1522"/>
    <mergeCell ref="L1521:L1522"/>
    <mergeCell ref="A1523:A1527"/>
    <mergeCell ref="F1523:G1523"/>
    <mergeCell ref="H1523:L1523"/>
    <mergeCell ref="B1524:B1525"/>
    <mergeCell ref="C1524:C1525"/>
    <mergeCell ref="A1518:A1522"/>
    <mergeCell ref="F1518:G1518"/>
    <mergeCell ref="H1518:L1518"/>
    <mergeCell ref="B1519:B1520"/>
    <mergeCell ref="C1519:C1520"/>
    <mergeCell ref="D1519:D1520"/>
    <mergeCell ref="E1519:E1520"/>
    <mergeCell ref="F1519:G1520"/>
    <mergeCell ref="H1519:I1519"/>
    <mergeCell ref="H1520:I1520"/>
    <mergeCell ref="H1515:I1515"/>
    <mergeCell ref="F1516:G1517"/>
    <mergeCell ref="H1516:I1517"/>
    <mergeCell ref="J1516:J1517"/>
    <mergeCell ref="K1516:K1517"/>
    <mergeCell ref="L1516:L1517"/>
    <mergeCell ref="L1511:L1512"/>
    <mergeCell ref="A1513:A1517"/>
    <mergeCell ref="F1513:G1513"/>
    <mergeCell ref="H1513:L1513"/>
    <mergeCell ref="B1514:B1515"/>
    <mergeCell ref="C1514:C1515"/>
    <mergeCell ref="D1514:D1515"/>
    <mergeCell ref="E1514:E1515"/>
    <mergeCell ref="F1514:G1515"/>
    <mergeCell ref="H1514:I1514"/>
    <mergeCell ref="F1532:G1533"/>
    <mergeCell ref="H1532:I1533"/>
    <mergeCell ref="J1532:J1533"/>
    <mergeCell ref="K1532:K1533"/>
    <mergeCell ref="L1532:L1533"/>
    <mergeCell ref="A1534:A1538"/>
    <mergeCell ref="F1534:G1534"/>
    <mergeCell ref="H1534:L1534"/>
    <mergeCell ref="B1535:B1536"/>
    <mergeCell ref="C1535:C1536"/>
    <mergeCell ref="F1529:G1531"/>
    <mergeCell ref="H1529:I1529"/>
    <mergeCell ref="H1530:I1531"/>
    <mergeCell ref="J1530:J1531"/>
    <mergeCell ref="K1530:K1531"/>
    <mergeCell ref="L1530:L1531"/>
    <mergeCell ref="J1526:J1527"/>
    <mergeCell ref="K1526:K1527"/>
    <mergeCell ref="L1526:L1527"/>
    <mergeCell ref="A1528:A1533"/>
    <mergeCell ref="F1528:G1528"/>
    <mergeCell ref="H1528:L1528"/>
    <mergeCell ref="B1529:B1531"/>
    <mergeCell ref="C1529:C1531"/>
    <mergeCell ref="D1529:D1531"/>
    <mergeCell ref="E1529:E1531"/>
    <mergeCell ref="D1524:D1525"/>
    <mergeCell ref="E1524:E1525"/>
    <mergeCell ref="F1524:G1525"/>
    <mergeCell ref="H1524:I1524"/>
    <mergeCell ref="H1525:I1525"/>
    <mergeCell ref="F1526:G1527"/>
    <mergeCell ref="H1526:I1527"/>
    <mergeCell ref="H1545:I1545"/>
    <mergeCell ref="H1546:I1546"/>
    <mergeCell ref="F1547:G1548"/>
    <mergeCell ref="H1547:I1548"/>
    <mergeCell ref="J1547:J1548"/>
    <mergeCell ref="K1547:K1548"/>
    <mergeCell ref="K1542:K1543"/>
    <mergeCell ref="L1542:L1543"/>
    <mergeCell ref="A1544:A1548"/>
    <mergeCell ref="F1544:G1544"/>
    <mergeCell ref="H1544:L1544"/>
    <mergeCell ref="B1545:B1546"/>
    <mergeCell ref="C1545:C1546"/>
    <mergeCell ref="D1545:D1546"/>
    <mergeCell ref="E1545:E1546"/>
    <mergeCell ref="F1545:G1546"/>
    <mergeCell ref="F1540:G1541"/>
    <mergeCell ref="H1540:I1540"/>
    <mergeCell ref="H1541:I1541"/>
    <mergeCell ref="F1542:G1543"/>
    <mergeCell ref="H1542:I1543"/>
    <mergeCell ref="J1542:J1543"/>
    <mergeCell ref="J1537:J1538"/>
    <mergeCell ref="K1537:K1538"/>
    <mergeCell ref="L1537:L1538"/>
    <mergeCell ref="A1539:A1543"/>
    <mergeCell ref="F1539:G1539"/>
    <mergeCell ref="H1539:L1539"/>
    <mergeCell ref="B1540:B1541"/>
    <mergeCell ref="C1540:C1541"/>
    <mergeCell ref="D1540:D1541"/>
    <mergeCell ref="E1540:E1541"/>
    <mergeCell ref="D1535:D1536"/>
    <mergeCell ref="E1535:E1536"/>
    <mergeCell ref="F1535:G1536"/>
    <mergeCell ref="H1535:I1535"/>
    <mergeCell ref="H1536:I1536"/>
    <mergeCell ref="F1537:G1538"/>
    <mergeCell ref="H1537:I1538"/>
    <mergeCell ref="F1557:G1558"/>
    <mergeCell ref="H1557:I1558"/>
    <mergeCell ref="J1557:J1558"/>
    <mergeCell ref="K1557:K1558"/>
    <mergeCell ref="L1557:L1558"/>
    <mergeCell ref="A1559:A1563"/>
    <mergeCell ref="F1559:G1559"/>
    <mergeCell ref="H1559:L1559"/>
    <mergeCell ref="B1560:B1561"/>
    <mergeCell ref="C1560:C1561"/>
    <mergeCell ref="A1554:A1558"/>
    <mergeCell ref="F1554:G1554"/>
    <mergeCell ref="H1554:L1554"/>
    <mergeCell ref="B1555:B1556"/>
    <mergeCell ref="C1555:C1556"/>
    <mergeCell ref="D1555:D1556"/>
    <mergeCell ref="E1555:E1556"/>
    <mergeCell ref="F1555:G1556"/>
    <mergeCell ref="H1555:I1555"/>
    <mergeCell ref="H1556:I1556"/>
    <mergeCell ref="H1551:I1551"/>
    <mergeCell ref="F1552:G1553"/>
    <mergeCell ref="H1552:I1553"/>
    <mergeCell ref="J1552:J1553"/>
    <mergeCell ref="K1552:K1553"/>
    <mergeCell ref="L1552:L1553"/>
    <mergeCell ref="L1547:L1548"/>
    <mergeCell ref="A1549:A1553"/>
    <mergeCell ref="F1549:G1549"/>
    <mergeCell ref="H1549:L1549"/>
    <mergeCell ref="B1550:B1551"/>
    <mergeCell ref="C1550:C1551"/>
    <mergeCell ref="D1550:D1551"/>
    <mergeCell ref="E1550:E1551"/>
    <mergeCell ref="F1550:G1551"/>
    <mergeCell ref="H1550:I1550"/>
    <mergeCell ref="H1570:I1570"/>
    <mergeCell ref="H1571:I1571"/>
    <mergeCell ref="F1572:G1573"/>
    <mergeCell ref="H1572:I1573"/>
    <mergeCell ref="J1572:J1573"/>
    <mergeCell ref="K1572:K1573"/>
    <mergeCell ref="K1567:K1568"/>
    <mergeCell ref="L1567:L1568"/>
    <mergeCell ref="A1569:A1573"/>
    <mergeCell ref="F1569:G1569"/>
    <mergeCell ref="H1569:L1569"/>
    <mergeCell ref="B1570:B1571"/>
    <mergeCell ref="C1570:C1571"/>
    <mergeCell ref="D1570:D1571"/>
    <mergeCell ref="E1570:E1571"/>
    <mergeCell ref="F1570:G1571"/>
    <mergeCell ref="F1565:G1566"/>
    <mergeCell ref="H1565:I1565"/>
    <mergeCell ref="H1566:I1566"/>
    <mergeCell ref="F1567:G1568"/>
    <mergeCell ref="H1567:I1568"/>
    <mergeCell ref="J1567:J1568"/>
    <mergeCell ref="J1562:J1563"/>
    <mergeCell ref="K1562:K1563"/>
    <mergeCell ref="L1562:L1563"/>
    <mergeCell ref="A1564:A1568"/>
    <mergeCell ref="F1564:G1564"/>
    <mergeCell ref="H1564:L1564"/>
    <mergeCell ref="B1565:B1566"/>
    <mergeCell ref="C1565:C1566"/>
    <mergeCell ref="D1565:D1566"/>
    <mergeCell ref="E1565:E1566"/>
    <mergeCell ref="D1560:D1561"/>
    <mergeCell ref="E1560:E1561"/>
    <mergeCell ref="F1560:G1561"/>
    <mergeCell ref="H1560:I1560"/>
    <mergeCell ref="H1561:I1561"/>
    <mergeCell ref="F1562:G1563"/>
    <mergeCell ref="H1562:I1563"/>
    <mergeCell ref="F1582:G1583"/>
    <mergeCell ref="H1582:I1583"/>
    <mergeCell ref="J1582:J1583"/>
    <mergeCell ref="K1582:K1583"/>
    <mergeCell ref="L1582:L1583"/>
    <mergeCell ref="A1584:A1588"/>
    <mergeCell ref="F1584:G1584"/>
    <mergeCell ref="H1584:L1584"/>
    <mergeCell ref="B1585:B1586"/>
    <mergeCell ref="C1585:C1586"/>
    <mergeCell ref="A1579:A1583"/>
    <mergeCell ref="F1579:G1579"/>
    <mergeCell ref="H1579:L1579"/>
    <mergeCell ref="B1580:B1581"/>
    <mergeCell ref="C1580:C1581"/>
    <mergeCell ref="D1580:D1581"/>
    <mergeCell ref="E1580:E1581"/>
    <mergeCell ref="F1580:G1581"/>
    <mergeCell ref="H1580:I1580"/>
    <mergeCell ref="H1581:I1581"/>
    <mergeCell ref="H1576:I1576"/>
    <mergeCell ref="F1577:G1578"/>
    <mergeCell ref="H1577:I1578"/>
    <mergeCell ref="J1577:J1578"/>
    <mergeCell ref="K1577:K1578"/>
    <mergeCell ref="L1577:L1578"/>
    <mergeCell ref="L1572:L1573"/>
    <mergeCell ref="A1574:A1578"/>
    <mergeCell ref="F1574:G1574"/>
    <mergeCell ref="H1574:L1574"/>
    <mergeCell ref="B1575:B1576"/>
    <mergeCell ref="C1575:C1576"/>
    <mergeCell ref="D1575:D1576"/>
    <mergeCell ref="E1575:E1576"/>
    <mergeCell ref="F1575:G1576"/>
    <mergeCell ref="H1575:I1575"/>
    <mergeCell ref="H1595:I1595"/>
    <mergeCell ref="H1596:I1596"/>
    <mergeCell ref="F1597:G1598"/>
    <mergeCell ref="H1597:I1598"/>
    <mergeCell ref="J1597:J1598"/>
    <mergeCell ref="K1597:K1598"/>
    <mergeCell ref="K1592:K1593"/>
    <mergeCell ref="L1592:L1593"/>
    <mergeCell ref="A1594:A1598"/>
    <mergeCell ref="F1594:G1594"/>
    <mergeCell ref="H1594:L1594"/>
    <mergeCell ref="B1595:B1596"/>
    <mergeCell ref="C1595:C1596"/>
    <mergeCell ref="D1595:D1596"/>
    <mergeCell ref="E1595:E1596"/>
    <mergeCell ref="F1595:G1596"/>
    <mergeCell ref="F1590:G1591"/>
    <mergeCell ref="H1590:I1590"/>
    <mergeCell ref="H1591:I1591"/>
    <mergeCell ref="F1592:G1593"/>
    <mergeCell ref="H1592:I1593"/>
    <mergeCell ref="J1592:J1593"/>
    <mergeCell ref="J1587:J1588"/>
    <mergeCell ref="K1587:K1588"/>
    <mergeCell ref="L1587:L1588"/>
    <mergeCell ref="A1589:A1593"/>
    <mergeCell ref="F1589:G1589"/>
    <mergeCell ref="H1589:L1589"/>
    <mergeCell ref="B1590:B1591"/>
    <mergeCell ref="C1590:C1591"/>
    <mergeCell ref="D1590:D1591"/>
    <mergeCell ref="E1590:E1591"/>
    <mergeCell ref="D1585:D1586"/>
    <mergeCell ref="E1585:E1586"/>
    <mergeCell ref="F1585:G1586"/>
    <mergeCell ref="H1585:I1585"/>
    <mergeCell ref="H1586:I1586"/>
    <mergeCell ref="F1587:G1588"/>
    <mergeCell ref="H1587:I1588"/>
    <mergeCell ref="F1607:G1608"/>
    <mergeCell ref="H1607:I1608"/>
    <mergeCell ref="J1607:J1608"/>
    <mergeCell ref="K1607:K1608"/>
    <mergeCell ref="L1607:L1608"/>
    <mergeCell ref="A1609:A1613"/>
    <mergeCell ref="F1609:G1609"/>
    <mergeCell ref="H1609:L1609"/>
    <mergeCell ref="B1610:B1611"/>
    <mergeCell ref="C1610:C1611"/>
    <mergeCell ref="A1604:A1608"/>
    <mergeCell ref="F1604:G1604"/>
    <mergeCell ref="H1604:L1604"/>
    <mergeCell ref="B1605:B1606"/>
    <mergeCell ref="C1605:C1606"/>
    <mergeCell ref="D1605:D1606"/>
    <mergeCell ref="E1605:E1606"/>
    <mergeCell ref="F1605:G1606"/>
    <mergeCell ref="H1605:I1605"/>
    <mergeCell ref="H1606:I1606"/>
    <mergeCell ref="H1601:I1601"/>
    <mergeCell ref="F1602:G1603"/>
    <mergeCell ref="H1602:I1603"/>
    <mergeCell ref="J1602:J1603"/>
    <mergeCell ref="K1602:K1603"/>
    <mergeCell ref="L1602:L1603"/>
    <mergeCell ref="L1597:L1598"/>
    <mergeCell ref="A1599:A1603"/>
    <mergeCell ref="F1599:G1599"/>
    <mergeCell ref="H1599:L1599"/>
    <mergeCell ref="B1600:B1601"/>
    <mergeCell ref="C1600:C1601"/>
    <mergeCell ref="D1600:D1601"/>
    <mergeCell ref="E1600:E1601"/>
    <mergeCell ref="F1600:G1601"/>
    <mergeCell ref="H1600:I1600"/>
    <mergeCell ref="H1620:I1620"/>
    <mergeCell ref="H1621:I1621"/>
    <mergeCell ref="F1622:G1623"/>
    <mergeCell ref="H1622:I1623"/>
    <mergeCell ref="J1622:J1623"/>
    <mergeCell ref="K1622:K1623"/>
    <mergeCell ref="K1617:K1618"/>
    <mergeCell ref="L1617:L1618"/>
    <mergeCell ref="A1619:A1623"/>
    <mergeCell ref="F1619:G1619"/>
    <mergeCell ref="H1619:L1619"/>
    <mergeCell ref="B1620:B1621"/>
    <mergeCell ref="C1620:C1621"/>
    <mergeCell ref="D1620:D1621"/>
    <mergeCell ref="E1620:E1621"/>
    <mergeCell ref="F1620:G1621"/>
    <mergeCell ref="F1615:G1616"/>
    <mergeCell ref="H1615:I1615"/>
    <mergeCell ref="H1616:I1616"/>
    <mergeCell ref="F1617:G1618"/>
    <mergeCell ref="H1617:I1618"/>
    <mergeCell ref="J1617:J1618"/>
    <mergeCell ref="J1612:J1613"/>
    <mergeCell ref="K1612:K1613"/>
    <mergeCell ref="L1612:L1613"/>
    <mergeCell ref="A1614:A1618"/>
    <mergeCell ref="F1614:G1614"/>
    <mergeCell ref="H1614:L1614"/>
    <mergeCell ref="B1615:B1616"/>
    <mergeCell ref="C1615:C1616"/>
    <mergeCell ref="D1615:D1616"/>
    <mergeCell ref="E1615:E1616"/>
    <mergeCell ref="D1610:D1611"/>
    <mergeCell ref="E1610:E1611"/>
    <mergeCell ref="F1610:G1611"/>
    <mergeCell ref="H1610:I1610"/>
    <mergeCell ref="H1611:I1611"/>
    <mergeCell ref="F1612:G1613"/>
    <mergeCell ref="H1612:I1613"/>
    <mergeCell ref="J1632:J1633"/>
    <mergeCell ref="K1632:K1633"/>
    <mergeCell ref="L1632:L1633"/>
    <mergeCell ref="F1634:G1635"/>
    <mergeCell ref="H1634:I1635"/>
    <mergeCell ref="J1634:J1635"/>
    <mergeCell ref="K1634:K1635"/>
    <mergeCell ref="L1634:L1635"/>
    <mergeCell ref="A1630:A1635"/>
    <mergeCell ref="F1630:G1630"/>
    <mergeCell ref="H1630:L1630"/>
    <mergeCell ref="B1631:B1633"/>
    <mergeCell ref="C1631:C1633"/>
    <mergeCell ref="D1631:D1633"/>
    <mergeCell ref="E1631:E1633"/>
    <mergeCell ref="F1631:G1633"/>
    <mergeCell ref="H1631:I1631"/>
    <mergeCell ref="H1632:I1633"/>
    <mergeCell ref="H1626:I1627"/>
    <mergeCell ref="J1626:J1627"/>
    <mergeCell ref="K1626:K1627"/>
    <mergeCell ref="L1626:L1627"/>
    <mergeCell ref="F1628:G1629"/>
    <mergeCell ref="H1628:I1629"/>
    <mergeCell ref="J1628:J1629"/>
    <mergeCell ref="K1628:K1629"/>
    <mergeCell ref="L1628:L1629"/>
    <mergeCell ref="L1622:L1623"/>
    <mergeCell ref="A1624:A1629"/>
    <mergeCell ref="F1624:G1624"/>
    <mergeCell ref="H1624:L1624"/>
    <mergeCell ref="B1625:B1627"/>
    <mergeCell ref="C1625:C1627"/>
    <mergeCell ref="D1625:D1627"/>
    <mergeCell ref="E1625:E1627"/>
    <mergeCell ref="F1625:G1627"/>
    <mergeCell ref="H1625:I1625"/>
    <mergeCell ref="J1644:J1645"/>
    <mergeCell ref="K1644:K1645"/>
    <mergeCell ref="L1644:L1645"/>
    <mergeCell ref="A1646:A1650"/>
    <mergeCell ref="F1646:G1646"/>
    <mergeCell ref="H1646:L1646"/>
    <mergeCell ref="B1647:B1648"/>
    <mergeCell ref="C1647:C1648"/>
    <mergeCell ref="D1647:D1648"/>
    <mergeCell ref="E1647:E1648"/>
    <mergeCell ref="D1642:D1643"/>
    <mergeCell ref="E1642:E1643"/>
    <mergeCell ref="F1642:G1643"/>
    <mergeCell ref="H1642:I1642"/>
    <mergeCell ref="H1643:I1643"/>
    <mergeCell ref="F1644:G1645"/>
    <mergeCell ref="H1644:I1645"/>
    <mergeCell ref="F1639:G1640"/>
    <mergeCell ref="H1639:I1640"/>
    <mergeCell ref="J1639:J1640"/>
    <mergeCell ref="K1639:K1640"/>
    <mergeCell ref="L1639:L1640"/>
    <mergeCell ref="A1641:A1645"/>
    <mergeCell ref="F1641:G1641"/>
    <mergeCell ref="H1641:L1641"/>
    <mergeCell ref="B1642:B1643"/>
    <mergeCell ref="C1642:C1643"/>
    <mergeCell ref="A1636:A1640"/>
    <mergeCell ref="F1636:G1636"/>
    <mergeCell ref="H1636:L1636"/>
    <mergeCell ref="B1637:B1638"/>
    <mergeCell ref="C1637:C1638"/>
    <mergeCell ref="D1637:D1638"/>
    <mergeCell ref="E1637:E1638"/>
    <mergeCell ref="F1637:G1638"/>
    <mergeCell ref="H1637:I1637"/>
    <mergeCell ref="H1638:I1638"/>
    <mergeCell ref="H1658:I1658"/>
    <mergeCell ref="F1659:G1660"/>
    <mergeCell ref="H1659:I1660"/>
    <mergeCell ref="J1659:J1660"/>
    <mergeCell ref="K1659:K1660"/>
    <mergeCell ref="L1659:L1660"/>
    <mergeCell ref="L1654:L1655"/>
    <mergeCell ref="A1656:A1660"/>
    <mergeCell ref="F1656:G1656"/>
    <mergeCell ref="H1656:L1656"/>
    <mergeCell ref="B1657:B1658"/>
    <mergeCell ref="C1657:C1658"/>
    <mergeCell ref="D1657:D1658"/>
    <mergeCell ref="E1657:E1658"/>
    <mergeCell ref="F1657:G1658"/>
    <mergeCell ref="H1657:I1657"/>
    <mergeCell ref="H1652:I1652"/>
    <mergeCell ref="H1653:I1653"/>
    <mergeCell ref="F1654:G1655"/>
    <mergeCell ref="H1654:I1655"/>
    <mergeCell ref="J1654:J1655"/>
    <mergeCell ref="K1654:K1655"/>
    <mergeCell ref="K1649:K1650"/>
    <mergeCell ref="L1649:L1650"/>
    <mergeCell ref="A1651:A1655"/>
    <mergeCell ref="F1651:G1651"/>
    <mergeCell ref="H1651:L1651"/>
    <mergeCell ref="B1652:B1653"/>
    <mergeCell ref="C1652:C1653"/>
    <mergeCell ref="D1652:D1653"/>
    <mergeCell ref="E1652:E1653"/>
    <mergeCell ref="F1652:G1653"/>
    <mergeCell ref="F1647:G1648"/>
    <mergeCell ref="H1647:I1647"/>
    <mergeCell ref="H1648:I1648"/>
    <mergeCell ref="F1649:G1650"/>
    <mergeCell ref="H1649:I1650"/>
    <mergeCell ref="J1649:J1650"/>
    <mergeCell ref="F1672:G1673"/>
    <mergeCell ref="H1672:I1672"/>
    <mergeCell ref="H1673:I1673"/>
    <mergeCell ref="F1674:G1675"/>
    <mergeCell ref="H1674:I1675"/>
    <mergeCell ref="J1674:J1675"/>
    <mergeCell ref="J1669:J1670"/>
    <mergeCell ref="K1669:K1670"/>
    <mergeCell ref="L1669:L1670"/>
    <mergeCell ref="A1671:A1675"/>
    <mergeCell ref="F1671:G1671"/>
    <mergeCell ref="H1671:L1671"/>
    <mergeCell ref="B1672:B1673"/>
    <mergeCell ref="C1672:C1673"/>
    <mergeCell ref="D1672:D1673"/>
    <mergeCell ref="E1672:E1673"/>
    <mergeCell ref="D1667:D1668"/>
    <mergeCell ref="E1667:E1668"/>
    <mergeCell ref="F1667:G1668"/>
    <mergeCell ref="H1667:I1667"/>
    <mergeCell ref="H1668:I1668"/>
    <mergeCell ref="F1669:G1670"/>
    <mergeCell ref="H1669:I1670"/>
    <mergeCell ref="F1664:G1665"/>
    <mergeCell ref="H1664:I1665"/>
    <mergeCell ref="J1664:J1665"/>
    <mergeCell ref="K1664:K1665"/>
    <mergeCell ref="L1664:L1665"/>
    <mergeCell ref="A1666:A1670"/>
    <mergeCell ref="F1666:G1666"/>
    <mergeCell ref="H1666:L1666"/>
    <mergeCell ref="B1667:B1668"/>
    <mergeCell ref="C1667:C1668"/>
    <mergeCell ref="A1661:A1665"/>
    <mergeCell ref="F1661:G1661"/>
    <mergeCell ref="H1661:L1661"/>
    <mergeCell ref="B1662:B1663"/>
    <mergeCell ref="C1662:C1663"/>
    <mergeCell ref="D1662:D1663"/>
    <mergeCell ref="E1662:E1663"/>
    <mergeCell ref="F1662:G1663"/>
    <mergeCell ref="H1662:I1662"/>
    <mergeCell ref="H1663:I1663"/>
    <mergeCell ref="H1683:I1684"/>
    <mergeCell ref="J1683:J1684"/>
    <mergeCell ref="K1683:K1684"/>
    <mergeCell ref="L1683:L1684"/>
    <mergeCell ref="F1685:G1686"/>
    <mergeCell ref="H1685:I1686"/>
    <mergeCell ref="J1685:J1686"/>
    <mergeCell ref="K1685:K1686"/>
    <mergeCell ref="L1685:L1686"/>
    <mergeCell ref="L1679:L1680"/>
    <mergeCell ref="A1681:A1686"/>
    <mergeCell ref="F1681:G1681"/>
    <mergeCell ref="H1681:L1681"/>
    <mergeCell ref="B1682:B1684"/>
    <mergeCell ref="C1682:C1684"/>
    <mergeCell ref="D1682:D1684"/>
    <mergeCell ref="E1682:E1684"/>
    <mergeCell ref="F1682:G1684"/>
    <mergeCell ref="H1682:I1682"/>
    <mergeCell ref="H1677:I1677"/>
    <mergeCell ref="H1678:I1678"/>
    <mergeCell ref="F1679:G1680"/>
    <mergeCell ref="H1679:I1680"/>
    <mergeCell ref="J1679:J1680"/>
    <mergeCell ref="K1679:K1680"/>
    <mergeCell ref="K1674:K1675"/>
    <mergeCell ref="L1674:L1675"/>
    <mergeCell ref="A1676:A1680"/>
    <mergeCell ref="F1676:G1676"/>
    <mergeCell ref="H1676:L1676"/>
    <mergeCell ref="B1677:B1678"/>
    <mergeCell ref="C1677:C1678"/>
    <mergeCell ref="D1677:D1678"/>
    <mergeCell ref="E1677:E1678"/>
    <mergeCell ref="F1677:G1678"/>
    <mergeCell ref="J1695:J1696"/>
    <mergeCell ref="K1695:K1696"/>
    <mergeCell ref="L1695:L1696"/>
    <mergeCell ref="F1697:G1698"/>
    <mergeCell ref="H1697:I1698"/>
    <mergeCell ref="J1697:J1698"/>
    <mergeCell ref="K1697:K1698"/>
    <mergeCell ref="L1697:L1698"/>
    <mergeCell ref="A1693:A1698"/>
    <mergeCell ref="F1693:G1693"/>
    <mergeCell ref="H1693:L1693"/>
    <mergeCell ref="B1694:B1696"/>
    <mergeCell ref="C1694:C1696"/>
    <mergeCell ref="D1694:D1696"/>
    <mergeCell ref="E1694:E1696"/>
    <mergeCell ref="F1694:G1696"/>
    <mergeCell ref="H1694:I1694"/>
    <mergeCell ref="H1695:I1696"/>
    <mergeCell ref="J1689:J1690"/>
    <mergeCell ref="K1689:K1690"/>
    <mergeCell ref="L1689:L1690"/>
    <mergeCell ref="F1691:G1692"/>
    <mergeCell ref="H1691:I1692"/>
    <mergeCell ref="J1691:J1692"/>
    <mergeCell ref="K1691:K1692"/>
    <mergeCell ref="L1691:L1692"/>
    <mergeCell ref="A1687:A1692"/>
    <mergeCell ref="F1687:G1687"/>
    <mergeCell ref="H1687:L1687"/>
    <mergeCell ref="B1688:B1690"/>
    <mergeCell ref="C1688:C1690"/>
    <mergeCell ref="D1688:D1690"/>
    <mergeCell ref="E1688:E1690"/>
    <mergeCell ref="F1688:G1690"/>
    <mergeCell ref="H1688:I1688"/>
    <mergeCell ref="H1689:I1690"/>
    <mergeCell ref="J1712:J1713"/>
    <mergeCell ref="K1712:K1713"/>
    <mergeCell ref="L1712:L1713"/>
    <mergeCell ref="F1714:G1715"/>
    <mergeCell ref="H1714:I1715"/>
    <mergeCell ref="J1714:J1715"/>
    <mergeCell ref="K1714:K1715"/>
    <mergeCell ref="L1714:L1715"/>
    <mergeCell ref="A1710:A1715"/>
    <mergeCell ref="F1710:G1710"/>
    <mergeCell ref="H1710:L1710"/>
    <mergeCell ref="B1711:B1713"/>
    <mergeCell ref="C1711:C1713"/>
    <mergeCell ref="D1711:D1713"/>
    <mergeCell ref="E1711:E1713"/>
    <mergeCell ref="F1711:G1713"/>
    <mergeCell ref="H1711:I1711"/>
    <mergeCell ref="H1712:I1713"/>
    <mergeCell ref="K1706:K1707"/>
    <mergeCell ref="L1706:L1707"/>
    <mergeCell ref="F1708:G1709"/>
    <mergeCell ref="H1708:I1709"/>
    <mergeCell ref="J1708:J1709"/>
    <mergeCell ref="K1708:K1709"/>
    <mergeCell ref="L1708:L1709"/>
    <mergeCell ref="D1705:D1707"/>
    <mergeCell ref="E1705:E1707"/>
    <mergeCell ref="F1705:G1707"/>
    <mergeCell ref="H1705:I1705"/>
    <mergeCell ref="H1706:I1707"/>
    <mergeCell ref="J1706:J1707"/>
    <mergeCell ref="F1702:G1703"/>
    <mergeCell ref="H1702:I1703"/>
    <mergeCell ref="J1702:J1703"/>
    <mergeCell ref="K1702:K1703"/>
    <mergeCell ref="L1702:L1703"/>
    <mergeCell ref="A1704:A1709"/>
    <mergeCell ref="F1704:G1704"/>
    <mergeCell ref="H1704:L1704"/>
    <mergeCell ref="B1705:B1707"/>
    <mergeCell ref="C1705:C1707"/>
    <mergeCell ref="A1699:A1703"/>
    <mergeCell ref="F1699:G1699"/>
    <mergeCell ref="H1699:L1699"/>
    <mergeCell ref="B1700:B1701"/>
    <mergeCell ref="C1700:C1701"/>
    <mergeCell ref="D1700:D1701"/>
    <mergeCell ref="E1700:E1701"/>
    <mergeCell ref="F1700:G1701"/>
    <mergeCell ref="H1700:I1700"/>
    <mergeCell ref="H1701:I1701"/>
    <mergeCell ref="J1724:J1725"/>
    <mergeCell ref="K1724:K1725"/>
    <mergeCell ref="L1724:L1725"/>
    <mergeCell ref="F1726:G1727"/>
    <mergeCell ref="H1726:I1727"/>
    <mergeCell ref="J1726:J1727"/>
    <mergeCell ref="K1726:K1727"/>
    <mergeCell ref="L1726:L1727"/>
    <mergeCell ref="A1722:A1727"/>
    <mergeCell ref="F1722:G1722"/>
    <mergeCell ref="H1722:L1722"/>
    <mergeCell ref="B1723:B1725"/>
    <mergeCell ref="C1723:C1725"/>
    <mergeCell ref="D1723:D1725"/>
    <mergeCell ref="E1723:E1725"/>
    <mergeCell ref="F1723:G1725"/>
    <mergeCell ref="H1723:I1723"/>
    <mergeCell ref="H1724:I1725"/>
    <mergeCell ref="J1718:J1719"/>
    <mergeCell ref="K1718:K1719"/>
    <mergeCell ref="L1718:L1719"/>
    <mergeCell ref="F1720:G1721"/>
    <mergeCell ref="H1720:I1721"/>
    <mergeCell ref="J1720:J1721"/>
    <mergeCell ref="K1720:K1721"/>
    <mergeCell ref="L1720:L1721"/>
    <mergeCell ref="A1716:A1721"/>
    <mergeCell ref="F1716:G1716"/>
    <mergeCell ref="H1716:L1716"/>
    <mergeCell ref="B1717:B1719"/>
    <mergeCell ref="C1717:C1719"/>
    <mergeCell ref="D1717:D1719"/>
    <mergeCell ref="E1717:E1719"/>
    <mergeCell ref="F1717:G1719"/>
    <mergeCell ref="H1717:I1717"/>
    <mergeCell ref="H1718:I1719"/>
    <mergeCell ref="F1737:G1738"/>
    <mergeCell ref="H1737:I1738"/>
    <mergeCell ref="J1737:J1738"/>
    <mergeCell ref="K1737:K1738"/>
    <mergeCell ref="L1737:L1738"/>
    <mergeCell ref="A1739:A1743"/>
    <mergeCell ref="F1739:G1739"/>
    <mergeCell ref="H1739:L1739"/>
    <mergeCell ref="B1740:B1741"/>
    <mergeCell ref="C1740:C1741"/>
    <mergeCell ref="A1734:A1738"/>
    <mergeCell ref="F1734:G1734"/>
    <mergeCell ref="H1734:L1734"/>
    <mergeCell ref="B1735:B1736"/>
    <mergeCell ref="C1735:C1736"/>
    <mergeCell ref="D1735:D1736"/>
    <mergeCell ref="E1735:E1736"/>
    <mergeCell ref="F1735:G1736"/>
    <mergeCell ref="H1735:I1735"/>
    <mergeCell ref="H1736:I1736"/>
    <mergeCell ref="J1730:J1731"/>
    <mergeCell ref="K1730:K1731"/>
    <mergeCell ref="L1730:L1731"/>
    <mergeCell ref="F1732:G1733"/>
    <mergeCell ref="H1732:I1733"/>
    <mergeCell ref="J1732:J1733"/>
    <mergeCell ref="K1732:K1733"/>
    <mergeCell ref="L1732:L1733"/>
    <mergeCell ref="A1728:A1733"/>
    <mergeCell ref="F1728:G1728"/>
    <mergeCell ref="H1728:L1728"/>
    <mergeCell ref="B1729:B1731"/>
    <mergeCell ref="C1729:C1731"/>
    <mergeCell ref="D1729:D1731"/>
    <mergeCell ref="E1729:E1731"/>
    <mergeCell ref="F1729:G1731"/>
    <mergeCell ref="H1729:I1729"/>
    <mergeCell ref="H1730:I1731"/>
    <mergeCell ref="H1750:I1750"/>
    <mergeCell ref="H1751:I1751"/>
    <mergeCell ref="F1752:G1753"/>
    <mergeCell ref="H1752:I1753"/>
    <mergeCell ref="J1752:J1753"/>
    <mergeCell ref="K1752:K1753"/>
    <mergeCell ref="K1747:K1748"/>
    <mergeCell ref="L1747:L1748"/>
    <mergeCell ref="A1749:A1753"/>
    <mergeCell ref="F1749:G1749"/>
    <mergeCell ref="H1749:L1749"/>
    <mergeCell ref="B1750:B1751"/>
    <mergeCell ref="C1750:C1751"/>
    <mergeCell ref="D1750:D1751"/>
    <mergeCell ref="E1750:E1751"/>
    <mergeCell ref="F1750:G1751"/>
    <mergeCell ref="F1745:G1746"/>
    <mergeCell ref="H1745:I1745"/>
    <mergeCell ref="H1746:I1746"/>
    <mergeCell ref="F1747:G1748"/>
    <mergeCell ref="H1747:I1748"/>
    <mergeCell ref="J1747:J1748"/>
    <mergeCell ref="J1742:J1743"/>
    <mergeCell ref="K1742:K1743"/>
    <mergeCell ref="L1742:L1743"/>
    <mergeCell ref="A1744:A1748"/>
    <mergeCell ref="F1744:G1744"/>
    <mergeCell ref="H1744:L1744"/>
    <mergeCell ref="B1745:B1746"/>
    <mergeCell ref="C1745:C1746"/>
    <mergeCell ref="D1745:D1746"/>
    <mergeCell ref="E1745:E1746"/>
    <mergeCell ref="D1740:D1741"/>
    <mergeCell ref="E1740:E1741"/>
    <mergeCell ref="F1740:G1741"/>
    <mergeCell ref="H1740:I1740"/>
    <mergeCell ref="H1741:I1741"/>
    <mergeCell ref="F1742:G1743"/>
    <mergeCell ref="H1742:I1743"/>
    <mergeCell ref="F1762:G1763"/>
    <mergeCell ref="H1762:I1763"/>
    <mergeCell ref="J1762:J1763"/>
    <mergeCell ref="K1762:K1763"/>
    <mergeCell ref="L1762:L1763"/>
    <mergeCell ref="A1764:A1770"/>
    <mergeCell ref="F1764:G1764"/>
    <mergeCell ref="H1764:L1764"/>
    <mergeCell ref="B1765:B1768"/>
    <mergeCell ref="C1765:C1768"/>
    <mergeCell ref="A1759:A1763"/>
    <mergeCell ref="F1759:G1759"/>
    <mergeCell ref="H1759:L1759"/>
    <mergeCell ref="B1760:B1761"/>
    <mergeCell ref="C1760:C1761"/>
    <mergeCell ref="D1760:D1761"/>
    <mergeCell ref="E1760:E1761"/>
    <mergeCell ref="F1760:G1761"/>
    <mergeCell ref="H1760:I1760"/>
    <mergeCell ref="H1761:I1761"/>
    <mergeCell ref="H1756:I1756"/>
    <mergeCell ref="F1757:G1758"/>
    <mergeCell ref="H1757:I1758"/>
    <mergeCell ref="J1757:J1758"/>
    <mergeCell ref="K1757:K1758"/>
    <mergeCell ref="L1757:L1758"/>
    <mergeCell ref="L1752:L1753"/>
    <mergeCell ref="A1754:A1758"/>
    <mergeCell ref="F1754:G1754"/>
    <mergeCell ref="H1754:L1754"/>
    <mergeCell ref="B1755:B1756"/>
    <mergeCell ref="C1755:C1756"/>
    <mergeCell ref="D1755:D1756"/>
    <mergeCell ref="E1755:E1756"/>
    <mergeCell ref="F1755:G1756"/>
    <mergeCell ref="H1755:I1755"/>
    <mergeCell ref="F1774:G1775"/>
    <mergeCell ref="H1774:I1775"/>
    <mergeCell ref="J1774:J1775"/>
    <mergeCell ref="K1774:K1775"/>
    <mergeCell ref="L1774:L1775"/>
    <mergeCell ref="A1776:A1780"/>
    <mergeCell ref="F1776:G1776"/>
    <mergeCell ref="H1776:L1776"/>
    <mergeCell ref="B1777:B1778"/>
    <mergeCell ref="C1777:C1778"/>
    <mergeCell ref="A1771:A1775"/>
    <mergeCell ref="F1771:G1771"/>
    <mergeCell ref="H1771:L1771"/>
    <mergeCell ref="B1772:B1773"/>
    <mergeCell ref="C1772:C1773"/>
    <mergeCell ref="D1772:D1773"/>
    <mergeCell ref="E1772:E1773"/>
    <mergeCell ref="F1772:G1773"/>
    <mergeCell ref="H1772:I1772"/>
    <mergeCell ref="H1773:I1773"/>
    <mergeCell ref="K1766:K1768"/>
    <mergeCell ref="L1766:L1768"/>
    <mergeCell ref="F1769:G1770"/>
    <mergeCell ref="H1769:I1770"/>
    <mergeCell ref="J1769:J1770"/>
    <mergeCell ref="K1769:K1770"/>
    <mergeCell ref="L1769:L1770"/>
    <mergeCell ref="D1765:D1768"/>
    <mergeCell ref="E1765:E1768"/>
    <mergeCell ref="F1765:G1768"/>
    <mergeCell ref="H1765:I1765"/>
    <mergeCell ref="H1766:I1768"/>
    <mergeCell ref="J1766:J1768"/>
    <mergeCell ref="H1787:I1787"/>
    <mergeCell ref="H1788:I1788"/>
    <mergeCell ref="F1789:G1790"/>
    <mergeCell ref="H1789:I1790"/>
    <mergeCell ref="J1789:J1790"/>
    <mergeCell ref="K1789:K1790"/>
    <mergeCell ref="K1784:K1785"/>
    <mergeCell ref="L1784:L1785"/>
    <mergeCell ref="A1786:A1790"/>
    <mergeCell ref="F1786:G1786"/>
    <mergeCell ref="H1786:L1786"/>
    <mergeCell ref="B1787:B1788"/>
    <mergeCell ref="C1787:C1788"/>
    <mergeCell ref="D1787:D1788"/>
    <mergeCell ref="E1787:E1788"/>
    <mergeCell ref="F1787:G1788"/>
    <mergeCell ref="F1782:G1783"/>
    <mergeCell ref="H1782:I1782"/>
    <mergeCell ref="H1783:I1783"/>
    <mergeCell ref="F1784:G1785"/>
    <mergeCell ref="H1784:I1785"/>
    <mergeCell ref="J1784:J1785"/>
    <mergeCell ref="J1779:J1780"/>
    <mergeCell ref="K1779:K1780"/>
    <mergeCell ref="L1779:L1780"/>
    <mergeCell ref="A1781:A1785"/>
    <mergeCell ref="F1781:G1781"/>
    <mergeCell ref="H1781:L1781"/>
    <mergeCell ref="B1782:B1783"/>
    <mergeCell ref="C1782:C1783"/>
    <mergeCell ref="D1782:D1783"/>
    <mergeCell ref="E1782:E1783"/>
    <mergeCell ref="D1777:D1778"/>
    <mergeCell ref="E1777:E1778"/>
    <mergeCell ref="F1777:G1778"/>
    <mergeCell ref="H1777:I1777"/>
    <mergeCell ref="H1778:I1778"/>
    <mergeCell ref="F1779:G1780"/>
    <mergeCell ref="H1779:I1780"/>
    <mergeCell ref="F1799:G1800"/>
    <mergeCell ref="H1799:I1800"/>
    <mergeCell ref="J1799:J1800"/>
    <mergeCell ref="K1799:K1800"/>
    <mergeCell ref="L1799:L1800"/>
    <mergeCell ref="A1801:A1805"/>
    <mergeCell ref="F1801:G1801"/>
    <mergeCell ref="H1801:L1801"/>
    <mergeCell ref="B1802:B1803"/>
    <mergeCell ref="C1802:C1803"/>
    <mergeCell ref="A1796:A1800"/>
    <mergeCell ref="F1796:G1796"/>
    <mergeCell ref="H1796:L1796"/>
    <mergeCell ref="B1797:B1798"/>
    <mergeCell ref="C1797:C1798"/>
    <mergeCell ref="D1797:D1798"/>
    <mergeCell ref="E1797:E1798"/>
    <mergeCell ref="F1797:G1798"/>
    <mergeCell ref="H1797:I1797"/>
    <mergeCell ref="H1798:I1798"/>
    <mergeCell ref="H1793:I1793"/>
    <mergeCell ref="F1794:G1795"/>
    <mergeCell ref="H1794:I1795"/>
    <mergeCell ref="J1794:J1795"/>
    <mergeCell ref="K1794:K1795"/>
    <mergeCell ref="L1794:L1795"/>
    <mergeCell ref="L1789:L1790"/>
    <mergeCell ref="A1791:A1795"/>
    <mergeCell ref="F1791:G1791"/>
    <mergeCell ref="H1791:L1791"/>
    <mergeCell ref="B1792:B1793"/>
    <mergeCell ref="C1792:C1793"/>
    <mergeCell ref="D1792:D1793"/>
    <mergeCell ref="E1792:E1793"/>
    <mergeCell ref="F1792:G1793"/>
    <mergeCell ref="H1792:I1792"/>
    <mergeCell ref="H1812:I1812"/>
    <mergeCell ref="H1813:I1813"/>
    <mergeCell ref="F1814:G1815"/>
    <mergeCell ref="H1814:I1815"/>
    <mergeCell ref="J1814:J1815"/>
    <mergeCell ref="K1814:K1815"/>
    <mergeCell ref="K1809:K1810"/>
    <mergeCell ref="L1809:L1810"/>
    <mergeCell ref="A1811:A1815"/>
    <mergeCell ref="F1811:G1811"/>
    <mergeCell ref="H1811:L1811"/>
    <mergeCell ref="B1812:B1813"/>
    <mergeCell ref="C1812:C1813"/>
    <mergeCell ref="D1812:D1813"/>
    <mergeCell ref="E1812:E1813"/>
    <mergeCell ref="F1812:G1813"/>
    <mergeCell ref="F1807:G1808"/>
    <mergeCell ref="H1807:I1807"/>
    <mergeCell ref="H1808:I1808"/>
    <mergeCell ref="F1809:G1810"/>
    <mergeCell ref="H1809:I1810"/>
    <mergeCell ref="J1809:J1810"/>
    <mergeCell ref="J1804:J1805"/>
    <mergeCell ref="K1804:K1805"/>
    <mergeCell ref="L1804:L1805"/>
    <mergeCell ref="A1806:A1810"/>
    <mergeCell ref="F1806:G1806"/>
    <mergeCell ref="H1806:L1806"/>
    <mergeCell ref="B1807:B1808"/>
    <mergeCell ref="C1807:C1808"/>
    <mergeCell ref="D1807:D1808"/>
    <mergeCell ref="E1807:E1808"/>
    <mergeCell ref="D1802:D1803"/>
    <mergeCell ref="E1802:E1803"/>
    <mergeCell ref="F1802:G1803"/>
    <mergeCell ref="H1802:I1802"/>
    <mergeCell ref="H1803:I1803"/>
    <mergeCell ref="F1804:G1805"/>
    <mergeCell ref="H1804:I1805"/>
    <mergeCell ref="J1824:J1825"/>
    <mergeCell ref="K1824:K1825"/>
    <mergeCell ref="L1824:L1825"/>
    <mergeCell ref="F1826:G1827"/>
    <mergeCell ref="H1826:I1827"/>
    <mergeCell ref="J1826:J1827"/>
    <mergeCell ref="K1826:K1827"/>
    <mergeCell ref="L1826:L1827"/>
    <mergeCell ref="A1822:A1827"/>
    <mergeCell ref="F1822:G1822"/>
    <mergeCell ref="H1822:L1822"/>
    <mergeCell ref="B1823:B1825"/>
    <mergeCell ref="C1823:C1825"/>
    <mergeCell ref="D1823:D1825"/>
    <mergeCell ref="E1823:E1825"/>
    <mergeCell ref="F1823:G1825"/>
    <mergeCell ref="H1823:I1823"/>
    <mergeCell ref="H1824:I1825"/>
    <mergeCell ref="H1818:I1819"/>
    <mergeCell ref="J1818:J1819"/>
    <mergeCell ref="K1818:K1819"/>
    <mergeCell ref="L1818:L1819"/>
    <mergeCell ref="F1820:G1821"/>
    <mergeCell ref="H1820:I1821"/>
    <mergeCell ref="J1820:J1821"/>
    <mergeCell ref="K1820:K1821"/>
    <mergeCell ref="L1820:L1821"/>
    <mergeCell ref="L1814:L1815"/>
    <mergeCell ref="A1816:A1821"/>
    <mergeCell ref="F1816:G1816"/>
    <mergeCell ref="H1816:L1816"/>
    <mergeCell ref="B1817:B1819"/>
    <mergeCell ref="C1817:C1819"/>
    <mergeCell ref="D1817:D1819"/>
    <mergeCell ref="E1817:E1819"/>
    <mergeCell ref="F1817:G1819"/>
    <mergeCell ref="H1817:I1817"/>
    <mergeCell ref="F1839:G1841"/>
    <mergeCell ref="H1839:I1839"/>
    <mergeCell ref="H1840:I1841"/>
    <mergeCell ref="J1840:J1841"/>
    <mergeCell ref="K1840:K1841"/>
    <mergeCell ref="L1840:L1841"/>
    <mergeCell ref="J1836:J1837"/>
    <mergeCell ref="K1836:K1837"/>
    <mergeCell ref="L1836:L1837"/>
    <mergeCell ref="A1838:A1843"/>
    <mergeCell ref="F1838:G1838"/>
    <mergeCell ref="H1838:L1838"/>
    <mergeCell ref="B1839:B1841"/>
    <mergeCell ref="C1839:C1841"/>
    <mergeCell ref="D1839:D1841"/>
    <mergeCell ref="E1839:E1841"/>
    <mergeCell ref="D1834:D1835"/>
    <mergeCell ref="E1834:E1835"/>
    <mergeCell ref="F1834:G1835"/>
    <mergeCell ref="H1834:I1834"/>
    <mergeCell ref="H1835:I1835"/>
    <mergeCell ref="F1836:G1837"/>
    <mergeCell ref="H1836:I1837"/>
    <mergeCell ref="F1831:G1832"/>
    <mergeCell ref="H1831:I1832"/>
    <mergeCell ref="J1831:J1832"/>
    <mergeCell ref="K1831:K1832"/>
    <mergeCell ref="L1831:L1832"/>
    <mergeCell ref="A1833:A1837"/>
    <mergeCell ref="F1833:G1833"/>
    <mergeCell ref="H1833:L1833"/>
    <mergeCell ref="B1834:B1835"/>
    <mergeCell ref="C1834:C1835"/>
    <mergeCell ref="A1828:A1832"/>
    <mergeCell ref="F1828:G1828"/>
    <mergeCell ref="H1828:L1828"/>
    <mergeCell ref="B1829:B1830"/>
    <mergeCell ref="C1829:C1830"/>
    <mergeCell ref="D1829:D1830"/>
    <mergeCell ref="E1829:E1830"/>
    <mergeCell ref="F1829:G1830"/>
    <mergeCell ref="H1829:I1829"/>
    <mergeCell ref="H1830:I1830"/>
    <mergeCell ref="F1850:G1851"/>
    <mergeCell ref="H1850:I1850"/>
    <mergeCell ref="H1851:I1851"/>
    <mergeCell ref="F1852:G1853"/>
    <mergeCell ref="H1852:I1853"/>
    <mergeCell ref="J1852:J1853"/>
    <mergeCell ref="J1847:J1848"/>
    <mergeCell ref="K1847:K1848"/>
    <mergeCell ref="L1847:L1848"/>
    <mergeCell ref="A1849:A1853"/>
    <mergeCell ref="F1849:G1849"/>
    <mergeCell ref="H1849:L1849"/>
    <mergeCell ref="B1850:B1851"/>
    <mergeCell ref="C1850:C1851"/>
    <mergeCell ref="D1850:D1851"/>
    <mergeCell ref="E1850:E1851"/>
    <mergeCell ref="D1845:D1846"/>
    <mergeCell ref="E1845:E1846"/>
    <mergeCell ref="F1845:G1846"/>
    <mergeCell ref="H1845:I1845"/>
    <mergeCell ref="H1846:I1846"/>
    <mergeCell ref="F1847:G1848"/>
    <mergeCell ref="H1847:I1848"/>
    <mergeCell ref="F1842:G1843"/>
    <mergeCell ref="H1842:I1843"/>
    <mergeCell ref="J1842:J1843"/>
    <mergeCell ref="K1842:K1843"/>
    <mergeCell ref="L1842:L1843"/>
    <mergeCell ref="A1844:A1848"/>
    <mergeCell ref="F1844:G1844"/>
    <mergeCell ref="H1844:L1844"/>
    <mergeCell ref="B1845:B1846"/>
    <mergeCell ref="C1845:C1846"/>
    <mergeCell ref="J1862:J1863"/>
    <mergeCell ref="K1862:K1863"/>
    <mergeCell ref="L1862:L1863"/>
    <mergeCell ref="F1864:G1865"/>
    <mergeCell ref="H1864:I1865"/>
    <mergeCell ref="J1864:J1865"/>
    <mergeCell ref="K1864:K1865"/>
    <mergeCell ref="L1864:L1865"/>
    <mergeCell ref="A1860:A1865"/>
    <mergeCell ref="F1860:G1860"/>
    <mergeCell ref="H1860:L1860"/>
    <mergeCell ref="B1861:B1863"/>
    <mergeCell ref="C1861:C1863"/>
    <mergeCell ref="D1861:D1863"/>
    <mergeCell ref="E1861:E1863"/>
    <mergeCell ref="F1861:G1863"/>
    <mergeCell ref="H1861:I1861"/>
    <mergeCell ref="H1862:I1863"/>
    <mergeCell ref="H1855:I1855"/>
    <mergeCell ref="H1856:I1857"/>
    <mergeCell ref="J1856:J1857"/>
    <mergeCell ref="K1856:K1857"/>
    <mergeCell ref="L1856:L1857"/>
    <mergeCell ref="F1858:G1859"/>
    <mergeCell ref="H1858:I1859"/>
    <mergeCell ref="J1858:J1859"/>
    <mergeCell ref="K1858:K1859"/>
    <mergeCell ref="L1858:L1859"/>
    <mergeCell ref="K1852:K1853"/>
    <mergeCell ref="L1852:L1853"/>
    <mergeCell ref="A1854:A1859"/>
    <mergeCell ref="F1854:G1854"/>
    <mergeCell ref="H1854:L1854"/>
    <mergeCell ref="B1855:B1857"/>
    <mergeCell ref="C1855:C1857"/>
    <mergeCell ref="D1855:D1857"/>
    <mergeCell ref="E1855:E1857"/>
    <mergeCell ref="F1855:G1857"/>
    <mergeCell ref="J1874:J1875"/>
    <mergeCell ref="K1874:K1875"/>
    <mergeCell ref="L1874:L1875"/>
    <mergeCell ref="F1876:G1877"/>
    <mergeCell ref="H1876:I1877"/>
    <mergeCell ref="J1876:J1877"/>
    <mergeCell ref="K1876:K1877"/>
    <mergeCell ref="L1876:L1877"/>
    <mergeCell ref="A1872:A1877"/>
    <mergeCell ref="F1872:G1872"/>
    <mergeCell ref="H1872:L1872"/>
    <mergeCell ref="B1873:B1875"/>
    <mergeCell ref="C1873:C1875"/>
    <mergeCell ref="D1873:D1875"/>
    <mergeCell ref="E1873:E1875"/>
    <mergeCell ref="F1873:G1875"/>
    <mergeCell ref="H1873:I1873"/>
    <mergeCell ref="H1874:I1875"/>
    <mergeCell ref="J1868:J1869"/>
    <mergeCell ref="K1868:K1869"/>
    <mergeCell ref="L1868:L1869"/>
    <mergeCell ref="F1870:G1871"/>
    <mergeCell ref="H1870:I1871"/>
    <mergeCell ref="J1870:J1871"/>
    <mergeCell ref="K1870:K1871"/>
    <mergeCell ref="L1870:L1871"/>
    <mergeCell ref="A1866:A1871"/>
    <mergeCell ref="F1866:G1866"/>
    <mergeCell ref="H1866:L1866"/>
    <mergeCell ref="B1867:B1869"/>
    <mergeCell ref="C1867:C1869"/>
    <mergeCell ref="D1867:D1869"/>
    <mergeCell ref="E1867:E1869"/>
    <mergeCell ref="F1867:G1869"/>
    <mergeCell ref="H1867:I1867"/>
    <mergeCell ref="H1868:I1869"/>
    <mergeCell ref="F1889:G1891"/>
    <mergeCell ref="H1889:I1889"/>
    <mergeCell ref="H1890:I1891"/>
    <mergeCell ref="J1890:J1891"/>
    <mergeCell ref="K1890:K1891"/>
    <mergeCell ref="L1890:L1891"/>
    <mergeCell ref="J1886:J1887"/>
    <mergeCell ref="K1886:K1887"/>
    <mergeCell ref="L1886:L1887"/>
    <mergeCell ref="A1888:A1893"/>
    <mergeCell ref="F1888:G1888"/>
    <mergeCell ref="H1888:L1888"/>
    <mergeCell ref="B1889:B1891"/>
    <mergeCell ref="C1889:C1891"/>
    <mergeCell ref="D1889:D1891"/>
    <mergeCell ref="E1889:E1891"/>
    <mergeCell ref="D1884:D1885"/>
    <mergeCell ref="E1884:E1885"/>
    <mergeCell ref="F1884:G1885"/>
    <mergeCell ref="H1884:I1884"/>
    <mergeCell ref="H1885:I1885"/>
    <mergeCell ref="F1886:G1887"/>
    <mergeCell ref="H1886:I1887"/>
    <mergeCell ref="F1881:G1882"/>
    <mergeCell ref="H1881:I1882"/>
    <mergeCell ref="J1881:J1882"/>
    <mergeCell ref="K1881:K1882"/>
    <mergeCell ref="L1881:L1882"/>
    <mergeCell ref="A1883:A1887"/>
    <mergeCell ref="F1883:G1883"/>
    <mergeCell ref="H1883:L1883"/>
    <mergeCell ref="B1884:B1885"/>
    <mergeCell ref="C1884:C1885"/>
    <mergeCell ref="A1878:A1882"/>
    <mergeCell ref="F1878:G1878"/>
    <mergeCell ref="H1878:L1878"/>
    <mergeCell ref="B1879:B1880"/>
    <mergeCell ref="C1879:C1880"/>
    <mergeCell ref="D1879:D1880"/>
    <mergeCell ref="E1879:E1880"/>
    <mergeCell ref="F1879:G1880"/>
    <mergeCell ref="H1879:I1879"/>
    <mergeCell ref="H1880:I1880"/>
    <mergeCell ref="J1902:J1903"/>
    <mergeCell ref="K1902:K1903"/>
    <mergeCell ref="L1902:L1903"/>
    <mergeCell ref="F1904:G1905"/>
    <mergeCell ref="H1904:I1905"/>
    <mergeCell ref="J1904:J1905"/>
    <mergeCell ref="K1904:K1905"/>
    <mergeCell ref="L1904:L1905"/>
    <mergeCell ref="A1900:A1905"/>
    <mergeCell ref="F1900:G1900"/>
    <mergeCell ref="H1900:L1900"/>
    <mergeCell ref="B1901:B1903"/>
    <mergeCell ref="C1901:C1903"/>
    <mergeCell ref="D1901:D1903"/>
    <mergeCell ref="E1901:E1903"/>
    <mergeCell ref="F1901:G1903"/>
    <mergeCell ref="H1901:I1901"/>
    <mergeCell ref="H1902:I1903"/>
    <mergeCell ref="K1896:K1897"/>
    <mergeCell ref="L1896:L1897"/>
    <mergeCell ref="F1898:G1899"/>
    <mergeCell ref="H1898:I1899"/>
    <mergeCell ref="J1898:J1899"/>
    <mergeCell ref="K1898:K1899"/>
    <mergeCell ref="L1898:L1899"/>
    <mergeCell ref="D1895:D1897"/>
    <mergeCell ref="E1895:E1897"/>
    <mergeCell ref="F1895:G1897"/>
    <mergeCell ref="H1895:I1895"/>
    <mergeCell ref="H1896:I1897"/>
    <mergeCell ref="J1896:J1897"/>
    <mergeCell ref="F1892:G1893"/>
    <mergeCell ref="H1892:I1893"/>
    <mergeCell ref="J1892:J1893"/>
    <mergeCell ref="K1892:K1893"/>
    <mergeCell ref="L1892:L1893"/>
    <mergeCell ref="A1894:A1899"/>
    <mergeCell ref="F1894:G1894"/>
    <mergeCell ref="H1894:L1894"/>
    <mergeCell ref="B1895:B1897"/>
    <mergeCell ref="C1895:C1897"/>
    <mergeCell ref="J1914:J1915"/>
    <mergeCell ref="K1914:K1915"/>
    <mergeCell ref="L1914:L1915"/>
    <mergeCell ref="A1916:A1920"/>
    <mergeCell ref="F1916:G1916"/>
    <mergeCell ref="H1916:L1916"/>
    <mergeCell ref="B1917:B1918"/>
    <mergeCell ref="C1917:C1918"/>
    <mergeCell ref="D1917:D1918"/>
    <mergeCell ref="E1917:E1918"/>
    <mergeCell ref="D1912:D1913"/>
    <mergeCell ref="E1912:E1913"/>
    <mergeCell ref="F1912:G1913"/>
    <mergeCell ref="H1912:I1912"/>
    <mergeCell ref="H1913:I1913"/>
    <mergeCell ref="F1914:G1915"/>
    <mergeCell ref="H1914:I1915"/>
    <mergeCell ref="F1909:G1910"/>
    <mergeCell ref="H1909:I1910"/>
    <mergeCell ref="J1909:J1910"/>
    <mergeCell ref="K1909:K1910"/>
    <mergeCell ref="L1909:L1910"/>
    <mergeCell ref="A1911:A1915"/>
    <mergeCell ref="F1911:G1911"/>
    <mergeCell ref="H1911:L1911"/>
    <mergeCell ref="B1912:B1913"/>
    <mergeCell ref="C1912:C1913"/>
    <mergeCell ref="A1906:A1910"/>
    <mergeCell ref="F1906:G1906"/>
    <mergeCell ref="H1906:L1906"/>
    <mergeCell ref="B1907:B1908"/>
    <mergeCell ref="C1907:C1908"/>
    <mergeCell ref="D1907:D1908"/>
    <mergeCell ref="E1907:E1908"/>
    <mergeCell ref="F1907:G1908"/>
    <mergeCell ref="H1907:I1907"/>
    <mergeCell ref="H1908:I1908"/>
    <mergeCell ref="H1928:I1928"/>
    <mergeCell ref="F1929:G1930"/>
    <mergeCell ref="H1929:I1930"/>
    <mergeCell ref="J1929:J1930"/>
    <mergeCell ref="K1929:K1930"/>
    <mergeCell ref="L1929:L1930"/>
    <mergeCell ref="L1924:L1925"/>
    <mergeCell ref="A1926:A1930"/>
    <mergeCell ref="F1926:G1926"/>
    <mergeCell ref="H1926:L1926"/>
    <mergeCell ref="B1927:B1928"/>
    <mergeCell ref="C1927:C1928"/>
    <mergeCell ref="D1927:D1928"/>
    <mergeCell ref="E1927:E1928"/>
    <mergeCell ref="F1927:G1928"/>
    <mergeCell ref="H1927:I1927"/>
    <mergeCell ref="H1922:I1922"/>
    <mergeCell ref="H1923:I1923"/>
    <mergeCell ref="F1924:G1925"/>
    <mergeCell ref="H1924:I1925"/>
    <mergeCell ref="J1924:J1925"/>
    <mergeCell ref="K1924:K1925"/>
    <mergeCell ref="K1919:K1920"/>
    <mergeCell ref="L1919:L1920"/>
    <mergeCell ref="A1921:A1925"/>
    <mergeCell ref="F1921:G1921"/>
    <mergeCell ref="H1921:L1921"/>
    <mergeCell ref="B1922:B1923"/>
    <mergeCell ref="C1922:C1923"/>
    <mergeCell ref="D1922:D1923"/>
    <mergeCell ref="E1922:E1923"/>
    <mergeCell ref="F1922:G1923"/>
    <mergeCell ref="F1917:G1918"/>
    <mergeCell ref="H1917:I1917"/>
    <mergeCell ref="H1918:I1918"/>
    <mergeCell ref="F1919:G1920"/>
    <mergeCell ref="H1919:I1920"/>
    <mergeCell ref="J1919:J1920"/>
    <mergeCell ref="K1938:K1939"/>
    <mergeCell ref="L1938:L1939"/>
    <mergeCell ref="F1940:G1941"/>
    <mergeCell ref="H1940:I1941"/>
    <mergeCell ref="J1940:J1941"/>
    <mergeCell ref="K1940:K1941"/>
    <mergeCell ref="L1940:L1941"/>
    <mergeCell ref="D1937:D1939"/>
    <mergeCell ref="E1937:E1939"/>
    <mergeCell ref="F1937:G1939"/>
    <mergeCell ref="H1937:I1937"/>
    <mergeCell ref="H1938:I1939"/>
    <mergeCell ref="J1938:J1939"/>
    <mergeCell ref="F1934:G1935"/>
    <mergeCell ref="H1934:I1935"/>
    <mergeCell ref="J1934:J1935"/>
    <mergeCell ref="K1934:K1935"/>
    <mergeCell ref="L1934:L1935"/>
    <mergeCell ref="A1936:A1941"/>
    <mergeCell ref="F1936:G1936"/>
    <mergeCell ref="H1936:L1936"/>
    <mergeCell ref="B1937:B1939"/>
    <mergeCell ref="C1937:C1939"/>
    <mergeCell ref="A1931:A1935"/>
    <mergeCell ref="F1931:G1931"/>
    <mergeCell ref="H1931:L1931"/>
    <mergeCell ref="B1932:B1933"/>
    <mergeCell ref="C1932:C1933"/>
    <mergeCell ref="D1932:D1933"/>
    <mergeCell ref="E1932:E1933"/>
    <mergeCell ref="F1932:G1933"/>
    <mergeCell ref="H1932:I1932"/>
    <mergeCell ref="H1933:I1933"/>
    <mergeCell ref="J1950:J1951"/>
    <mergeCell ref="K1950:K1951"/>
    <mergeCell ref="L1950:L1951"/>
    <mergeCell ref="A1952:A1957"/>
    <mergeCell ref="F1952:G1952"/>
    <mergeCell ref="H1952:L1952"/>
    <mergeCell ref="B1953:B1955"/>
    <mergeCell ref="C1953:C1955"/>
    <mergeCell ref="D1953:D1955"/>
    <mergeCell ref="E1953:E1955"/>
    <mergeCell ref="D1948:D1949"/>
    <mergeCell ref="E1948:E1949"/>
    <mergeCell ref="F1948:G1949"/>
    <mergeCell ref="H1948:I1948"/>
    <mergeCell ref="H1949:I1949"/>
    <mergeCell ref="F1950:G1951"/>
    <mergeCell ref="H1950:I1951"/>
    <mergeCell ref="F1945:G1946"/>
    <mergeCell ref="H1945:I1946"/>
    <mergeCell ref="J1945:J1946"/>
    <mergeCell ref="K1945:K1946"/>
    <mergeCell ref="L1945:L1946"/>
    <mergeCell ref="A1947:A1951"/>
    <mergeCell ref="F1947:G1947"/>
    <mergeCell ref="H1947:L1947"/>
    <mergeCell ref="B1948:B1949"/>
    <mergeCell ref="C1948:C1949"/>
    <mergeCell ref="A1942:A1946"/>
    <mergeCell ref="F1942:G1942"/>
    <mergeCell ref="H1942:L1942"/>
    <mergeCell ref="B1943:B1944"/>
    <mergeCell ref="C1943:C1944"/>
    <mergeCell ref="D1943:D1944"/>
    <mergeCell ref="E1943:E1944"/>
    <mergeCell ref="F1943:G1944"/>
    <mergeCell ref="H1943:I1943"/>
    <mergeCell ref="H1944:I1944"/>
    <mergeCell ref="J1961:J1962"/>
    <mergeCell ref="K1961:K1962"/>
    <mergeCell ref="L1961:L1962"/>
    <mergeCell ref="A1963:A1967"/>
    <mergeCell ref="F1963:G1963"/>
    <mergeCell ref="H1963:L1963"/>
    <mergeCell ref="B1964:B1965"/>
    <mergeCell ref="C1964:C1965"/>
    <mergeCell ref="D1964:D1965"/>
    <mergeCell ref="E1964:E1965"/>
    <mergeCell ref="D1959:D1960"/>
    <mergeCell ref="E1959:E1960"/>
    <mergeCell ref="F1959:G1960"/>
    <mergeCell ref="H1959:I1959"/>
    <mergeCell ref="H1960:I1960"/>
    <mergeCell ref="F1961:G1962"/>
    <mergeCell ref="H1961:I1962"/>
    <mergeCell ref="F1956:G1957"/>
    <mergeCell ref="H1956:I1957"/>
    <mergeCell ref="J1956:J1957"/>
    <mergeCell ref="K1956:K1957"/>
    <mergeCell ref="L1956:L1957"/>
    <mergeCell ref="A1958:A1962"/>
    <mergeCell ref="F1958:G1958"/>
    <mergeCell ref="H1958:L1958"/>
    <mergeCell ref="B1959:B1960"/>
    <mergeCell ref="C1959:C1960"/>
    <mergeCell ref="F1953:G1955"/>
    <mergeCell ref="H1953:I1953"/>
    <mergeCell ref="H1954:I1955"/>
    <mergeCell ref="J1954:J1955"/>
    <mergeCell ref="K1954:K1955"/>
    <mergeCell ref="L1954:L1955"/>
    <mergeCell ref="H1975:I1975"/>
    <mergeCell ref="F1976:G1977"/>
    <mergeCell ref="H1976:I1977"/>
    <mergeCell ref="J1976:J1977"/>
    <mergeCell ref="K1976:K1977"/>
    <mergeCell ref="L1976:L1977"/>
    <mergeCell ref="L1971:L1972"/>
    <mergeCell ref="A1973:A1977"/>
    <mergeCell ref="F1973:G1973"/>
    <mergeCell ref="H1973:L1973"/>
    <mergeCell ref="B1974:B1975"/>
    <mergeCell ref="C1974:C1975"/>
    <mergeCell ref="D1974:D1975"/>
    <mergeCell ref="E1974:E1975"/>
    <mergeCell ref="F1974:G1975"/>
    <mergeCell ref="H1974:I1974"/>
    <mergeCell ref="H1969:I1969"/>
    <mergeCell ref="H1970:I1970"/>
    <mergeCell ref="F1971:G1972"/>
    <mergeCell ref="H1971:I1972"/>
    <mergeCell ref="J1971:J1972"/>
    <mergeCell ref="K1971:K1972"/>
    <mergeCell ref="K1966:K1967"/>
    <mergeCell ref="L1966:L1967"/>
    <mergeCell ref="A1968:A1972"/>
    <mergeCell ref="F1968:G1968"/>
    <mergeCell ref="H1968:L1968"/>
    <mergeCell ref="B1969:B1970"/>
    <mergeCell ref="C1969:C1970"/>
    <mergeCell ref="D1969:D1970"/>
    <mergeCell ref="E1969:E1970"/>
    <mergeCell ref="F1969:G1970"/>
    <mergeCell ref="F1964:G1965"/>
    <mergeCell ref="H1964:I1964"/>
    <mergeCell ref="H1965:I1965"/>
    <mergeCell ref="F1966:G1967"/>
    <mergeCell ref="H1966:I1967"/>
    <mergeCell ref="J1966:J1967"/>
    <mergeCell ref="K1985:K1986"/>
    <mergeCell ref="L1985:L1986"/>
    <mergeCell ref="F1987:G1988"/>
    <mergeCell ref="H1987:I1988"/>
    <mergeCell ref="J1987:J1988"/>
    <mergeCell ref="K1987:K1988"/>
    <mergeCell ref="L1987:L1988"/>
    <mergeCell ref="D1984:D1986"/>
    <mergeCell ref="E1984:E1986"/>
    <mergeCell ref="F1984:G1986"/>
    <mergeCell ref="H1984:I1984"/>
    <mergeCell ref="H1985:I1986"/>
    <mergeCell ref="J1985:J1986"/>
    <mergeCell ref="F1981:G1982"/>
    <mergeCell ref="H1981:I1982"/>
    <mergeCell ref="J1981:J1982"/>
    <mergeCell ref="K1981:K1982"/>
    <mergeCell ref="L1981:L1982"/>
    <mergeCell ref="A1983:A1988"/>
    <mergeCell ref="F1983:G1983"/>
    <mergeCell ref="H1983:L1983"/>
    <mergeCell ref="B1984:B1986"/>
    <mergeCell ref="C1984:C1986"/>
    <mergeCell ref="A1978:A1982"/>
    <mergeCell ref="F1978:G1978"/>
    <mergeCell ref="H1978:L1978"/>
    <mergeCell ref="B1979:B1980"/>
    <mergeCell ref="C1979:C1980"/>
    <mergeCell ref="D1979:D1980"/>
    <mergeCell ref="E1979:E1980"/>
    <mergeCell ref="F1979:G1980"/>
    <mergeCell ref="H1979:I1979"/>
    <mergeCell ref="H1980:I1980"/>
    <mergeCell ref="J1997:J1998"/>
    <mergeCell ref="K1997:K1998"/>
    <mergeCell ref="L1997:L1998"/>
    <mergeCell ref="F1999:G2000"/>
    <mergeCell ref="H1999:I2000"/>
    <mergeCell ref="J1999:J2000"/>
    <mergeCell ref="K1999:K2000"/>
    <mergeCell ref="L1999:L2000"/>
    <mergeCell ref="A1995:A2000"/>
    <mergeCell ref="F1995:G1995"/>
    <mergeCell ref="H1995:L1995"/>
    <mergeCell ref="B1996:B1998"/>
    <mergeCell ref="C1996:C1998"/>
    <mergeCell ref="D1996:D1998"/>
    <mergeCell ref="E1996:E1998"/>
    <mergeCell ref="F1996:G1998"/>
    <mergeCell ref="H1996:I1996"/>
    <mergeCell ref="H1997:I1998"/>
    <mergeCell ref="J1991:J1992"/>
    <mergeCell ref="K1991:K1992"/>
    <mergeCell ref="L1991:L1992"/>
    <mergeCell ref="F1993:G1994"/>
    <mergeCell ref="H1993:I1994"/>
    <mergeCell ref="J1993:J1994"/>
    <mergeCell ref="K1993:K1994"/>
    <mergeCell ref="L1993:L1994"/>
    <mergeCell ref="A1989:A1994"/>
    <mergeCell ref="F1989:G1989"/>
    <mergeCell ref="H1989:L1989"/>
    <mergeCell ref="B1990:B1992"/>
    <mergeCell ref="C1990:C1992"/>
    <mergeCell ref="D1990:D1992"/>
    <mergeCell ref="E1990:E1992"/>
    <mergeCell ref="F1990:G1992"/>
    <mergeCell ref="H1990:I1990"/>
    <mergeCell ref="H1991:I1992"/>
    <mergeCell ref="J2009:J2010"/>
    <mergeCell ref="K2009:K2010"/>
    <mergeCell ref="L2009:L2010"/>
    <mergeCell ref="A2011:A2015"/>
    <mergeCell ref="F2011:G2011"/>
    <mergeCell ref="H2011:L2011"/>
    <mergeCell ref="B2012:B2013"/>
    <mergeCell ref="C2012:C2013"/>
    <mergeCell ref="D2012:D2013"/>
    <mergeCell ref="E2012:E2013"/>
    <mergeCell ref="D2007:D2008"/>
    <mergeCell ref="E2007:E2008"/>
    <mergeCell ref="F2007:G2008"/>
    <mergeCell ref="H2007:I2007"/>
    <mergeCell ref="H2008:I2008"/>
    <mergeCell ref="F2009:G2010"/>
    <mergeCell ref="H2009:I2010"/>
    <mergeCell ref="F2004:G2005"/>
    <mergeCell ref="H2004:I2005"/>
    <mergeCell ref="J2004:J2005"/>
    <mergeCell ref="K2004:K2005"/>
    <mergeCell ref="L2004:L2005"/>
    <mergeCell ref="A2006:A2010"/>
    <mergeCell ref="F2006:G2006"/>
    <mergeCell ref="H2006:L2006"/>
    <mergeCell ref="B2007:B2008"/>
    <mergeCell ref="C2007:C2008"/>
    <mergeCell ref="A2001:A2005"/>
    <mergeCell ref="F2001:G2001"/>
    <mergeCell ref="H2001:L2001"/>
    <mergeCell ref="B2002:B2003"/>
    <mergeCell ref="C2002:C2003"/>
    <mergeCell ref="D2002:D2003"/>
    <mergeCell ref="E2002:E2003"/>
    <mergeCell ref="F2002:G2003"/>
    <mergeCell ref="H2002:I2002"/>
    <mergeCell ref="H2003:I2003"/>
    <mergeCell ref="H2023:I2023"/>
    <mergeCell ref="F2024:G2025"/>
    <mergeCell ref="H2024:I2025"/>
    <mergeCell ref="J2024:J2025"/>
    <mergeCell ref="K2024:K2025"/>
    <mergeCell ref="L2024:L2025"/>
    <mergeCell ref="L2019:L2020"/>
    <mergeCell ref="A2021:A2025"/>
    <mergeCell ref="F2021:G2021"/>
    <mergeCell ref="H2021:L2021"/>
    <mergeCell ref="B2022:B2023"/>
    <mergeCell ref="C2022:C2023"/>
    <mergeCell ref="D2022:D2023"/>
    <mergeCell ref="E2022:E2023"/>
    <mergeCell ref="F2022:G2023"/>
    <mergeCell ref="H2022:I2022"/>
    <mergeCell ref="H2017:I2017"/>
    <mergeCell ref="H2018:I2018"/>
    <mergeCell ref="F2019:G2020"/>
    <mergeCell ref="H2019:I2020"/>
    <mergeCell ref="J2019:J2020"/>
    <mergeCell ref="K2019:K2020"/>
    <mergeCell ref="K2014:K2015"/>
    <mergeCell ref="L2014:L2015"/>
    <mergeCell ref="A2016:A2020"/>
    <mergeCell ref="F2016:G2016"/>
    <mergeCell ref="H2016:L2016"/>
    <mergeCell ref="B2017:B2018"/>
    <mergeCell ref="C2017:C2018"/>
    <mergeCell ref="D2017:D2018"/>
    <mergeCell ref="E2017:E2018"/>
    <mergeCell ref="F2017:G2018"/>
    <mergeCell ref="F2012:G2013"/>
    <mergeCell ref="H2012:I2012"/>
    <mergeCell ref="H2013:I2013"/>
    <mergeCell ref="F2014:G2015"/>
    <mergeCell ref="H2014:I2015"/>
    <mergeCell ref="J2014:J2015"/>
    <mergeCell ref="J2034:J2035"/>
    <mergeCell ref="K2034:K2035"/>
    <mergeCell ref="L2034:L2035"/>
    <mergeCell ref="A2036:A2040"/>
    <mergeCell ref="F2036:G2036"/>
    <mergeCell ref="H2036:L2036"/>
    <mergeCell ref="B2037:B2038"/>
    <mergeCell ref="C2037:C2038"/>
    <mergeCell ref="D2037:D2038"/>
    <mergeCell ref="E2037:E2038"/>
    <mergeCell ref="D2032:D2033"/>
    <mergeCell ref="E2032:E2033"/>
    <mergeCell ref="F2032:G2033"/>
    <mergeCell ref="H2032:I2032"/>
    <mergeCell ref="H2033:I2033"/>
    <mergeCell ref="F2034:G2035"/>
    <mergeCell ref="H2034:I2035"/>
    <mergeCell ref="F2029:G2030"/>
    <mergeCell ref="H2029:I2030"/>
    <mergeCell ref="J2029:J2030"/>
    <mergeCell ref="K2029:K2030"/>
    <mergeCell ref="L2029:L2030"/>
    <mergeCell ref="A2031:A2035"/>
    <mergeCell ref="F2031:G2031"/>
    <mergeCell ref="H2031:L2031"/>
    <mergeCell ref="B2032:B2033"/>
    <mergeCell ref="C2032:C2033"/>
    <mergeCell ref="A2026:A2030"/>
    <mergeCell ref="F2026:G2026"/>
    <mergeCell ref="H2026:L2026"/>
    <mergeCell ref="B2027:B2028"/>
    <mergeCell ref="C2027:C2028"/>
    <mergeCell ref="D2027:D2028"/>
    <mergeCell ref="E2027:E2028"/>
    <mergeCell ref="F2027:G2028"/>
    <mergeCell ref="H2027:I2027"/>
    <mergeCell ref="H2028:I2028"/>
    <mergeCell ref="H2048:I2048"/>
    <mergeCell ref="F2049:G2050"/>
    <mergeCell ref="H2049:I2050"/>
    <mergeCell ref="J2049:J2050"/>
    <mergeCell ref="K2049:K2050"/>
    <mergeCell ref="L2049:L2050"/>
    <mergeCell ref="L2044:L2045"/>
    <mergeCell ref="A2046:A2050"/>
    <mergeCell ref="F2046:G2046"/>
    <mergeCell ref="H2046:L2046"/>
    <mergeCell ref="B2047:B2048"/>
    <mergeCell ref="C2047:C2048"/>
    <mergeCell ref="D2047:D2048"/>
    <mergeCell ref="E2047:E2048"/>
    <mergeCell ref="F2047:G2048"/>
    <mergeCell ref="H2047:I2047"/>
    <mergeCell ref="H2042:I2042"/>
    <mergeCell ref="H2043:I2043"/>
    <mergeCell ref="F2044:G2045"/>
    <mergeCell ref="H2044:I2045"/>
    <mergeCell ref="J2044:J2045"/>
    <mergeCell ref="K2044:K2045"/>
    <mergeCell ref="K2039:K2040"/>
    <mergeCell ref="L2039:L2040"/>
    <mergeCell ref="A2041:A2045"/>
    <mergeCell ref="F2041:G2041"/>
    <mergeCell ref="H2041:L2041"/>
    <mergeCell ref="B2042:B2043"/>
    <mergeCell ref="C2042:C2043"/>
    <mergeCell ref="D2042:D2043"/>
    <mergeCell ref="E2042:E2043"/>
    <mergeCell ref="F2042:G2043"/>
    <mergeCell ref="F2037:G2038"/>
    <mergeCell ref="H2037:I2037"/>
    <mergeCell ref="H2038:I2038"/>
    <mergeCell ref="F2039:G2040"/>
    <mergeCell ref="H2039:I2040"/>
    <mergeCell ref="J2039:J2040"/>
    <mergeCell ref="J2059:J2060"/>
    <mergeCell ref="K2059:K2060"/>
    <mergeCell ref="L2059:L2060"/>
    <mergeCell ref="A2061:A2065"/>
    <mergeCell ref="F2061:G2061"/>
    <mergeCell ref="H2061:L2061"/>
    <mergeCell ref="B2062:B2063"/>
    <mergeCell ref="C2062:C2063"/>
    <mergeCell ref="D2062:D2063"/>
    <mergeCell ref="E2062:E2063"/>
    <mergeCell ref="D2057:D2058"/>
    <mergeCell ref="E2057:E2058"/>
    <mergeCell ref="F2057:G2058"/>
    <mergeCell ref="H2057:I2057"/>
    <mergeCell ref="H2058:I2058"/>
    <mergeCell ref="F2059:G2060"/>
    <mergeCell ref="H2059:I2060"/>
    <mergeCell ref="F2054:G2055"/>
    <mergeCell ref="H2054:I2055"/>
    <mergeCell ref="J2054:J2055"/>
    <mergeCell ref="K2054:K2055"/>
    <mergeCell ref="L2054:L2055"/>
    <mergeCell ref="A2056:A2060"/>
    <mergeCell ref="F2056:G2056"/>
    <mergeCell ref="H2056:L2056"/>
    <mergeCell ref="B2057:B2058"/>
    <mergeCell ref="C2057:C2058"/>
    <mergeCell ref="A2051:A2055"/>
    <mergeCell ref="F2051:G2051"/>
    <mergeCell ref="H2051:L2051"/>
    <mergeCell ref="B2052:B2053"/>
    <mergeCell ref="C2052:C2053"/>
    <mergeCell ref="D2052:D2053"/>
    <mergeCell ref="E2052:E2053"/>
    <mergeCell ref="F2052:G2053"/>
    <mergeCell ref="H2052:I2052"/>
    <mergeCell ref="H2053:I2053"/>
    <mergeCell ref="H2073:I2073"/>
    <mergeCell ref="F2074:G2075"/>
    <mergeCell ref="H2074:I2075"/>
    <mergeCell ref="J2074:J2075"/>
    <mergeCell ref="K2074:K2075"/>
    <mergeCell ref="L2074:L2075"/>
    <mergeCell ref="L2069:L2070"/>
    <mergeCell ref="A2071:A2075"/>
    <mergeCell ref="F2071:G2071"/>
    <mergeCell ref="H2071:L2071"/>
    <mergeCell ref="B2072:B2073"/>
    <mergeCell ref="C2072:C2073"/>
    <mergeCell ref="D2072:D2073"/>
    <mergeCell ref="E2072:E2073"/>
    <mergeCell ref="F2072:G2073"/>
    <mergeCell ref="H2072:I2072"/>
    <mergeCell ref="H2067:I2067"/>
    <mergeCell ref="H2068:I2068"/>
    <mergeCell ref="F2069:G2070"/>
    <mergeCell ref="H2069:I2070"/>
    <mergeCell ref="J2069:J2070"/>
    <mergeCell ref="K2069:K2070"/>
    <mergeCell ref="K2064:K2065"/>
    <mergeCell ref="L2064:L2065"/>
    <mergeCell ref="A2066:A2070"/>
    <mergeCell ref="F2066:G2066"/>
    <mergeCell ref="H2066:L2066"/>
    <mergeCell ref="B2067:B2068"/>
    <mergeCell ref="C2067:C2068"/>
    <mergeCell ref="D2067:D2068"/>
    <mergeCell ref="E2067:E2068"/>
    <mergeCell ref="F2067:G2068"/>
    <mergeCell ref="F2062:G2063"/>
    <mergeCell ref="H2062:I2062"/>
    <mergeCell ref="H2063:I2063"/>
    <mergeCell ref="F2064:G2065"/>
    <mergeCell ref="H2064:I2065"/>
    <mergeCell ref="J2064:J2065"/>
    <mergeCell ref="F2085:G2086"/>
    <mergeCell ref="H2085:I2086"/>
    <mergeCell ref="J2085:J2086"/>
    <mergeCell ref="K2085:K2086"/>
    <mergeCell ref="L2085:L2086"/>
    <mergeCell ref="A2087:A2092"/>
    <mergeCell ref="F2087:G2087"/>
    <mergeCell ref="H2087:L2087"/>
    <mergeCell ref="B2088:B2090"/>
    <mergeCell ref="C2088:C2090"/>
    <mergeCell ref="A2082:A2086"/>
    <mergeCell ref="F2082:G2082"/>
    <mergeCell ref="H2082:L2082"/>
    <mergeCell ref="B2083:B2084"/>
    <mergeCell ref="C2083:C2084"/>
    <mergeCell ref="D2083:D2084"/>
    <mergeCell ref="E2083:E2084"/>
    <mergeCell ref="F2083:G2084"/>
    <mergeCell ref="H2083:I2083"/>
    <mergeCell ref="H2084:I2084"/>
    <mergeCell ref="J2078:J2079"/>
    <mergeCell ref="K2078:K2079"/>
    <mergeCell ref="L2078:L2079"/>
    <mergeCell ref="F2080:G2081"/>
    <mergeCell ref="H2080:I2081"/>
    <mergeCell ref="J2080:J2081"/>
    <mergeCell ref="K2080:K2081"/>
    <mergeCell ref="L2080:L2081"/>
    <mergeCell ref="A2076:A2081"/>
    <mergeCell ref="F2076:G2076"/>
    <mergeCell ref="H2076:L2076"/>
    <mergeCell ref="B2077:B2079"/>
    <mergeCell ref="C2077:C2079"/>
    <mergeCell ref="D2077:D2079"/>
    <mergeCell ref="E2077:E2079"/>
    <mergeCell ref="F2077:G2079"/>
    <mergeCell ref="H2077:I2077"/>
    <mergeCell ref="H2078:I2079"/>
    <mergeCell ref="D2099:D2100"/>
    <mergeCell ref="E2099:E2100"/>
    <mergeCell ref="F2099:G2100"/>
    <mergeCell ref="H2099:I2099"/>
    <mergeCell ref="H2100:I2100"/>
    <mergeCell ref="F2101:G2102"/>
    <mergeCell ref="H2101:I2102"/>
    <mergeCell ref="F2096:G2097"/>
    <mergeCell ref="H2096:I2097"/>
    <mergeCell ref="J2096:J2097"/>
    <mergeCell ref="K2096:K2097"/>
    <mergeCell ref="L2096:L2097"/>
    <mergeCell ref="A2098:A2102"/>
    <mergeCell ref="F2098:G2098"/>
    <mergeCell ref="H2098:L2098"/>
    <mergeCell ref="B2099:B2100"/>
    <mergeCell ref="C2099:C2100"/>
    <mergeCell ref="A2093:A2097"/>
    <mergeCell ref="F2093:G2093"/>
    <mergeCell ref="H2093:L2093"/>
    <mergeCell ref="B2094:B2095"/>
    <mergeCell ref="C2094:C2095"/>
    <mergeCell ref="D2094:D2095"/>
    <mergeCell ref="E2094:E2095"/>
    <mergeCell ref="F2094:G2095"/>
    <mergeCell ref="H2094:I2094"/>
    <mergeCell ref="H2095:I2095"/>
    <mergeCell ref="K2089:K2090"/>
    <mergeCell ref="L2089:L2090"/>
    <mergeCell ref="F2091:G2092"/>
    <mergeCell ref="H2091:I2092"/>
    <mergeCell ref="J2091:J2092"/>
    <mergeCell ref="K2091:K2092"/>
    <mergeCell ref="L2091:L2092"/>
    <mergeCell ref="D2088:D2090"/>
    <mergeCell ref="E2088:E2090"/>
    <mergeCell ref="F2088:G2090"/>
    <mergeCell ref="H2088:I2088"/>
    <mergeCell ref="H2089:I2090"/>
    <mergeCell ref="J2089:J2090"/>
    <mergeCell ref="L2111:L2112"/>
    <mergeCell ref="A2113:A2118"/>
    <mergeCell ref="F2113:G2113"/>
    <mergeCell ref="H2113:L2113"/>
    <mergeCell ref="B2114:B2116"/>
    <mergeCell ref="C2114:C2116"/>
    <mergeCell ref="D2114:D2116"/>
    <mergeCell ref="E2114:E2116"/>
    <mergeCell ref="F2114:G2116"/>
    <mergeCell ref="H2114:I2114"/>
    <mergeCell ref="H2109:I2109"/>
    <mergeCell ref="H2110:I2110"/>
    <mergeCell ref="F2111:G2112"/>
    <mergeCell ref="H2111:I2112"/>
    <mergeCell ref="J2111:J2112"/>
    <mergeCell ref="K2111:K2112"/>
    <mergeCell ref="K2106:K2107"/>
    <mergeCell ref="L2106:L2107"/>
    <mergeCell ref="A2108:A2112"/>
    <mergeCell ref="F2108:G2108"/>
    <mergeCell ref="H2108:L2108"/>
    <mergeCell ref="B2109:B2110"/>
    <mergeCell ref="C2109:C2110"/>
    <mergeCell ref="D2109:D2110"/>
    <mergeCell ref="E2109:E2110"/>
    <mergeCell ref="F2109:G2110"/>
    <mergeCell ref="F2104:G2105"/>
    <mergeCell ref="H2104:I2104"/>
    <mergeCell ref="H2105:I2105"/>
    <mergeCell ref="F2106:G2107"/>
    <mergeCell ref="H2106:I2107"/>
    <mergeCell ref="J2106:J2107"/>
    <mergeCell ref="J2101:J2102"/>
    <mergeCell ref="K2101:K2102"/>
    <mergeCell ref="L2101:L2102"/>
    <mergeCell ref="A2103:A2107"/>
    <mergeCell ref="F2103:G2103"/>
    <mergeCell ref="H2103:L2103"/>
    <mergeCell ref="B2104:B2105"/>
    <mergeCell ref="C2104:C2105"/>
    <mergeCell ref="D2104:D2105"/>
    <mergeCell ref="E2104:E2105"/>
    <mergeCell ref="D2125:D2126"/>
    <mergeCell ref="E2125:E2126"/>
    <mergeCell ref="F2125:G2126"/>
    <mergeCell ref="H2125:I2125"/>
    <mergeCell ref="H2126:I2126"/>
    <mergeCell ref="F2127:G2128"/>
    <mergeCell ref="H2127:I2128"/>
    <mergeCell ref="F2122:G2123"/>
    <mergeCell ref="H2122:I2123"/>
    <mergeCell ref="J2122:J2123"/>
    <mergeCell ref="K2122:K2123"/>
    <mergeCell ref="L2122:L2123"/>
    <mergeCell ref="A2124:A2128"/>
    <mergeCell ref="F2124:G2124"/>
    <mergeCell ref="H2124:L2124"/>
    <mergeCell ref="B2125:B2126"/>
    <mergeCell ref="C2125:C2126"/>
    <mergeCell ref="A2119:A2123"/>
    <mergeCell ref="F2119:G2119"/>
    <mergeCell ref="H2119:L2119"/>
    <mergeCell ref="B2120:B2121"/>
    <mergeCell ref="C2120:C2121"/>
    <mergeCell ref="D2120:D2121"/>
    <mergeCell ref="E2120:E2121"/>
    <mergeCell ref="F2120:G2121"/>
    <mergeCell ref="H2120:I2120"/>
    <mergeCell ref="H2121:I2121"/>
    <mergeCell ref="H2115:I2116"/>
    <mergeCell ref="J2115:J2116"/>
    <mergeCell ref="K2115:K2116"/>
    <mergeCell ref="L2115:L2116"/>
    <mergeCell ref="F2117:G2118"/>
    <mergeCell ref="H2117:I2118"/>
    <mergeCell ref="J2117:J2118"/>
    <mergeCell ref="K2117:K2118"/>
    <mergeCell ref="L2117:L2118"/>
    <mergeCell ref="H2135:I2135"/>
    <mergeCell ref="H2136:I2137"/>
    <mergeCell ref="J2136:J2137"/>
    <mergeCell ref="K2136:K2137"/>
    <mergeCell ref="L2136:L2137"/>
    <mergeCell ref="F2138:G2139"/>
    <mergeCell ref="H2138:I2139"/>
    <mergeCell ref="J2138:J2139"/>
    <mergeCell ref="K2138:K2139"/>
    <mergeCell ref="L2138:L2139"/>
    <mergeCell ref="K2132:K2133"/>
    <mergeCell ref="L2132:L2133"/>
    <mergeCell ref="A2134:A2139"/>
    <mergeCell ref="F2134:G2134"/>
    <mergeCell ref="H2134:L2134"/>
    <mergeCell ref="B2135:B2137"/>
    <mergeCell ref="C2135:C2137"/>
    <mergeCell ref="D2135:D2137"/>
    <mergeCell ref="E2135:E2137"/>
    <mergeCell ref="F2135:G2137"/>
    <mergeCell ref="F2130:G2131"/>
    <mergeCell ref="H2130:I2130"/>
    <mergeCell ref="H2131:I2131"/>
    <mergeCell ref="F2132:G2133"/>
    <mergeCell ref="H2132:I2133"/>
    <mergeCell ref="J2132:J2133"/>
    <mergeCell ref="J2127:J2128"/>
    <mergeCell ref="K2127:K2128"/>
    <mergeCell ref="L2127:L2128"/>
    <mergeCell ref="A2129:A2133"/>
    <mergeCell ref="F2129:G2129"/>
    <mergeCell ref="H2129:L2129"/>
    <mergeCell ref="B2130:B2131"/>
    <mergeCell ref="C2130:C2131"/>
    <mergeCell ref="D2130:D2131"/>
    <mergeCell ref="E2130:E2131"/>
    <mergeCell ref="J2153:J2154"/>
    <mergeCell ref="K2153:K2154"/>
    <mergeCell ref="L2153:L2154"/>
    <mergeCell ref="F2155:G2156"/>
    <mergeCell ref="H2155:I2156"/>
    <mergeCell ref="J2155:J2156"/>
    <mergeCell ref="K2155:K2156"/>
    <mergeCell ref="L2155:L2156"/>
    <mergeCell ref="A2151:A2156"/>
    <mergeCell ref="F2151:G2151"/>
    <mergeCell ref="H2151:L2151"/>
    <mergeCell ref="B2152:B2154"/>
    <mergeCell ref="C2152:C2154"/>
    <mergeCell ref="D2152:D2154"/>
    <mergeCell ref="E2152:E2154"/>
    <mergeCell ref="F2152:G2154"/>
    <mergeCell ref="H2152:I2152"/>
    <mergeCell ref="H2153:I2154"/>
    <mergeCell ref="K2147:K2148"/>
    <mergeCell ref="L2147:L2148"/>
    <mergeCell ref="F2149:G2150"/>
    <mergeCell ref="H2149:I2150"/>
    <mergeCell ref="J2149:J2150"/>
    <mergeCell ref="K2149:K2150"/>
    <mergeCell ref="L2149:L2150"/>
    <mergeCell ref="D2146:D2148"/>
    <mergeCell ref="E2146:E2148"/>
    <mergeCell ref="F2146:G2148"/>
    <mergeCell ref="H2146:I2146"/>
    <mergeCell ref="H2147:I2148"/>
    <mergeCell ref="J2147:J2148"/>
    <mergeCell ref="F2143:G2144"/>
    <mergeCell ref="H2143:I2144"/>
    <mergeCell ref="J2143:J2144"/>
    <mergeCell ref="K2143:K2144"/>
    <mergeCell ref="L2143:L2144"/>
    <mergeCell ref="A2145:A2150"/>
    <mergeCell ref="F2145:G2145"/>
    <mergeCell ref="H2145:L2145"/>
    <mergeCell ref="B2146:B2148"/>
    <mergeCell ref="C2146:C2148"/>
    <mergeCell ref="A2140:A2144"/>
    <mergeCell ref="F2140:G2140"/>
    <mergeCell ref="H2140:L2140"/>
    <mergeCell ref="B2141:B2142"/>
    <mergeCell ref="C2141:C2142"/>
    <mergeCell ref="D2141:D2142"/>
    <mergeCell ref="E2141:E2142"/>
    <mergeCell ref="F2141:G2142"/>
    <mergeCell ref="H2141:I2141"/>
    <mergeCell ref="H2142:I2142"/>
    <mergeCell ref="J2165:J2166"/>
    <mergeCell ref="K2165:K2166"/>
    <mergeCell ref="L2165:L2166"/>
    <mergeCell ref="A2167:A2171"/>
    <mergeCell ref="F2167:G2167"/>
    <mergeCell ref="H2167:L2167"/>
    <mergeCell ref="B2168:B2169"/>
    <mergeCell ref="C2168:C2169"/>
    <mergeCell ref="D2168:D2169"/>
    <mergeCell ref="E2168:E2169"/>
    <mergeCell ref="D2163:D2164"/>
    <mergeCell ref="E2163:E2164"/>
    <mergeCell ref="F2163:G2164"/>
    <mergeCell ref="H2163:I2163"/>
    <mergeCell ref="H2164:I2164"/>
    <mergeCell ref="F2165:G2166"/>
    <mergeCell ref="H2165:I2166"/>
    <mergeCell ref="F2160:G2161"/>
    <mergeCell ref="H2160:I2161"/>
    <mergeCell ref="J2160:J2161"/>
    <mergeCell ref="K2160:K2161"/>
    <mergeCell ref="L2160:L2161"/>
    <mergeCell ref="A2162:A2166"/>
    <mergeCell ref="F2162:G2162"/>
    <mergeCell ref="H2162:L2162"/>
    <mergeCell ref="B2163:B2164"/>
    <mergeCell ref="C2163:C2164"/>
    <mergeCell ref="A2157:A2161"/>
    <mergeCell ref="F2157:G2157"/>
    <mergeCell ref="H2157:L2157"/>
    <mergeCell ref="B2158:B2159"/>
    <mergeCell ref="C2158:C2159"/>
    <mergeCell ref="D2158:D2159"/>
    <mergeCell ref="E2158:E2159"/>
    <mergeCell ref="F2158:G2159"/>
    <mergeCell ref="H2158:I2158"/>
    <mergeCell ref="H2159:I2159"/>
    <mergeCell ref="H2179:I2179"/>
    <mergeCell ref="F2180:G2181"/>
    <mergeCell ref="H2180:I2181"/>
    <mergeCell ref="J2180:J2181"/>
    <mergeCell ref="K2180:K2181"/>
    <mergeCell ref="L2180:L2181"/>
    <mergeCell ref="L2175:L2176"/>
    <mergeCell ref="A2177:A2181"/>
    <mergeCell ref="F2177:G2177"/>
    <mergeCell ref="H2177:L2177"/>
    <mergeCell ref="B2178:B2179"/>
    <mergeCell ref="C2178:C2179"/>
    <mergeCell ref="D2178:D2179"/>
    <mergeCell ref="E2178:E2179"/>
    <mergeCell ref="F2178:G2179"/>
    <mergeCell ref="H2178:I2178"/>
    <mergeCell ref="H2173:I2173"/>
    <mergeCell ref="H2174:I2174"/>
    <mergeCell ref="F2175:G2176"/>
    <mergeCell ref="H2175:I2176"/>
    <mergeCell ref="J2175:J2176"/>
    <mergeCell ref="K2175:K2176"/>
    <mergeCell ref="K2170:K2171"/>
    <mergeCell ref="L2170:L2171"/>
    <mergeCell ref="A2172:A2176"/>
    <mergeCell ref="F2172:G2172"/>
    <mergeCell ref="H2172:L2172"/>
    <mergeCell ref="B2173:B2174"/>
    <mergeCell ref="C2173:C2174"/>
    <mergeCell ref="D2173:D2174"/>
    <mergeCell ref="E2173:E2174"/>
    <mergeCell ref="F2173:G2174"/>
    <mergeCell ref="F2168:G2169"/>
    <mergeCell ref="H2168:I2168"/>
    <mergeCell ref="H2169:I2169"/>
    <mergeCell ref="F2170:G2171"/>
    <mergeCell ref="H2170:I2171"/>
    <mergeCell ref="J2170:J2171"/>
    <mergeCell ref="F2193:G2195"/>
    <mergeCell ref="H2193:I2193"/>
    <mergeCell ref="H2194:I2195"/>
    <mergeCell ref="J2194:J2195"/>
    <mergeCell ref="K2194:K2195"/>
    <mergeCell ref="L2194:L2195"/>
    <mergeCell ref="J2190:J2191"/>
    <mergeCell ref="K2190:K2191"/>
    <mergeCell ref="L2190:L2191"/>
    <mergeCell ref="A2192:A2197"/>
    <mergeCell ref="F2192:G2192"/>
    <mergeCell ref="H2192:L2192"/>
    <mergeCell ref="B2193:B2195"/>
    <mergeCell ref="C2193:C2195"/>
    <mergeCell ref="D2193:D2195"/>
    <mergeCell ref="E2193:E2195"/>
    <mergeCell ref="D2188:D2189"/>
    <mergeCell ref="E2188:E2189"/>
    <mergeCell ref="F2188:G2189"/>
    <mergeCell ref="H2188:I2188"/>
    <mergeCell ref="H2189:I2189"/>
    <mergeCell ref="F2190:G2191"/>
    <mergeCell ref="H2190:I2191"/>
    <mergeCell ref="F2185:G2186"/>
    <mergeCell ref="H2185:I2186"/>
    <mergeCell ref="J2185:J2186"/>
    <mergeCell ref="K2185:K2186"/>
    <mergeCell ref="L2185:L2186"/>
    <mergeCell ref="A2187:A2191"/>
    <mergeCell ref="F2187:G2187"/>
    <mergeCell ref="H2187:L2187"/>
    <mergeCell ref="B2188:B2189"/>
    <mergeCell ref="C2188:C2189"/>
    <mergeCell ref="A2182:A2186"/>
    <mergeCell ref="F2182:G2182"/>
    <mergeCell ref="H2182:L2182"/>
    <mergeCell ref="B2183:B2184"/>
    <mergeCell ref="C2183:C2184"/>
    <mergeCell ref="D2183:D2184"/>
    <mergeCell ref="E2183:E2184"/>
    <mergeCell ref="F2183:G2184"/>
    <mergeCell ref="H2183:I2183"/>
    <mergeCell ref="H2184:I2184"/>
    <mergeCell ref="F2204:G2205"/>
    <mergeCell ref="H2204:I2204"/>
    <mergeCell ref="H2205:I2205"/>
    <mergeCell ref="F2206:G2207"/>
    <mergeCell ref="H2206:I2207"/>
    <mergeCell ref="J2206:J2207"/>
    <mergeCell ref="J2201:J2202"/>
    <mergeCell ref="K2201:K2202"/>
    <mergeCell ref="L2201:L2202"/>
    <mergeCell ref="A2203:A2207"/>
    <mergeCell ref="F2203:G2203"/>
    <mergeCell ref="H2203:L2203"/>
    <mergeCell ref="B2204:B2205"/>
    <mergeCell ref="C2204:C2205"/>
    <mergeCell ref="D2204:D2205"/>
    <mergeCell ref="E2204:E2205"/>
    <mergeCell ref="D2199:D2200"/>
    <mergeCell ref="E2199:E2200"/>
    <mergeCell ref="F2199:G2200"/>
    <mergeCell ref="H2199:I2199"/>
    <mergeCell ref="H2200:I2200"/>
    <mergeCell ref="F2201:G2202"/>
    <mergeCell ref="H2201:I2202"/>
    <mergeCell ref="F2196:G2197"/>
    <mergeCell ref="H2196:I2197"/>
    <mergeCell ref="J2196:J2197"/>
    <mergeCell ref="K2196:K2197"/>
    <mergeCell ref="L2196:L2197"/>
    <mergeCell ref="A2198:A2202"/>
    <mergeCell ref="F2198:G2198"/>
    <mergeCell ref="H2198:L2198"/>
    <mergeCell ref="B2199:B2200"/>
    <mergeCell ref="C2199:C2200"/>
    <mergeCell ref="F2217:G2218"/>
    <mergeCell ref="H2217:I2218"/>
    <mergeCell ref="J2217:J2218"/>
    <mergeCell ref="K2217:K2218"/>
    <mergeCell ref="L2217:L2218"/>
    <mergeCell ref="A2219:A2223"/>
    <mergeCell ref="F2219:G2219"/>
    <mergeCell ref="H2219:L2219"/>
    <mergeCell ref="B2220:B2221"/>
    <mergeCell ref="C2220:C2221"/>
    <mergeCell ref="A2214:A2218"/>
    <mergeCell ref="F2214:G2214"/>
    <mergeCell ref="H2214:L2214"/>
    <mergeCell ref="B2215:B2216"/>
    <mergeCell ref="C2215:C2216"/>
    <mergeCell ref="D2215:D2216"/>
    <mergeCell ref="E2215:E2216"/>
    <mergeCell ref="F2215:G2216"/>
    <mergeCell ref="H2215:I2215"/>
    <mergeCell ref="H2216:I2216"/>
    <mergeCell ref="H2209:I2209"/>
    <mergeCell ref="H2210:I2211"/>
    <mergeCell ref="J2210:J2211"/>
    <mergeCell ref="K2210:K2211"/>
    <mergeCell ref="L2210:L2211"/>
    <mergeCell ref="F2212:G2213"/>
    <mergeCell ref="H2212:I2213"/>
    <mergeCell ref="J2212:J2213"/>
    <mergeCell ref="K2212:K2213"/>
    <mergeCell ref="L2212:L2213"/>
    <mergeCell ref="K2206:K2207"/>
    <mergeCell ref="L2206:L2207"/>
    <mergeCell ref="A2208:A2213"/>
    <mergeCell ref="F2208:G2208"/>
    <mergeCell ref="H2208:L2208"/>
    <mergeCell ref="B2209:B2211"/>
    <mergeCell ref="C2209:C2211"/>
    <mergeCell ref="D2209:D2211"/>
    <mergeCell ref="E2209:E2211"/>
    <mergeCell ref="F2209:G2211"/>
    <mergeCell ref="F2228:G2229"/>
    <mergeCell ref="H2228:I2229"/>
    <mergeCell ref="J2228:J2229"/>
    <mergeCell ref="K2228:K2229"/>
    <mergeCell ref="L2228:L2229"/>
    <mergeCell ref="A2230:A2235"/>
    <mergeCell ref="F2230:G2230"/>
    <mergeCell ref="H2230:L2230"/>
    <mergeCell ref="B2231:B2233"/>
    <mergeCell ref="C2231:C2233"/>
    <mergeCell ref="F2225:G2227"/>
    <mergeCell ref="H2225:I2225"/>
    <mergeCell ref="H2226:I2227"/>
    <mergeCell ref="J2226:J2227"/>
    <mergeCell ref="K2226:K2227"/>
    <mergeCell ref="L2226:L2227"/>
    <mergeCell ref="J2222:J2223"/>
    <mergeCell ref="K2222:K2223"/>
    <mergeCell ref="L2222:L2223"/>
    <mergeCell ref="A2224:A2229"/>
    <mergeCell ref="F2224:G2224"/>
    <mergeCell ref="H2224:L2224"/>
    <mergeCell ref="B2225:B2227"/>
    <mergeCell ref="C2225:C2227"/>
    <mergeCell ref="D2225:D2227"/>
    <mergeCell ref="E2225:E2227"/>
    <mergeCell ref="D2220:D2221"/>
    <mergeCell ref="E2220:E2221"/>
    <mergeCell ref="F2220:G2221"/>
    <mergeCell ref="H2220:I2220"/>
    <mergeCell ref="H2221:I2221"/>
    <mergeCell ref="F2222:G2223"/>
    <mergeCell ref="H2222:I2223"/>
    <mergeCell ref="F2239:G2240"/>
    <mergeCell ref="H2239:I2240"/>
    <mergeCell ref="J2239:J2240"/>
    <mergeCell ref="K2239:K2240"/>
    <mergeCell ref="L2239:L2240"/>
    <mergeCell ref="A2241:A2245"/>
    <mergeCell ref="F2241:G2241"/>
    <mergeCell ref="H2241:L2241"/>
    <mergeCell ref="B2242:B2243"/>
    <mergeCell ref="C2242:C2243"/>
    <mergeCell ref="A2236:A2240"/>
    <mergeCell ref="F2236:G2236"/>
    <mergeCell ref="H2236:L2236"/>
    <mergeCell ref="B2237:B2238"/>
    <mergeCell ref="C2237:C2238"/>
    <mergeCell ref="D2237:D2238"/>
    <mergeCell ref="E2237:E2238"/>
    <mergeCell ref="F2237:G2238"/>
    <mergeCell ref="H2237:I2237"/>
    <mergeCell ref="H2238:I2238"/>
    <mergeCell ref="K2232:K2233"/>
    <mergeCell ref="L2232:L2233"/>
    <mergeCell ref="F2234:G2235"/>
    <mergeCell ref="H2234:I2235"/>
    <mergeCell ref="J2234:J2235"/>
    <mergeCell ref="K2234:K2235"/>
    <mergeCell ref="L2234:L2235"/>
    <mergeCell ref="D2231:D2233"/>
    <mergeCell ref="E2231:E2233"/>
    <mergeCell ref="F2231:G2233"/>
    <mergeCell ref="H2231:I2231"/>
    <mergeCell ref="H2232:I2233"/>
    <mergeCell ref="J2232:J2233"/>
    <mergeCell ref="K2249:K2250"/>
    <mergeCell ref="L2249:L2250"/>
    <mergeCell ref="A2251:A2256"/>
    <mergeCell ref="F2251:G2251"/>
    <mergeCell ref="H2251:L2251"/>
    <mergeCell ref="B2252:B2254"/>
    <mergeCell ref="C2252:C2254"/>
    <mergeCell ref="D2252:D2254"/>
    <mergeCell ref="E2252:E2254"/>
    <mergeCell ref="F2252:G2254"/>
    <mergeCell ref="F2247:G2248"/>
    <mergeCell ref="H2247:I2247"/>
    <mergeCell ref="H2248:I2248"/>
    <mergeCell ref="F2249:G2250"/>
    <mergeCell ref="H2249:I2250"/>
    <mergeCell ref="J2249:J2250"/>
    <mergeCell ref="J2244:J2245"/>
    <mergeCell ref="K2244:K2245"/>
    <mergeCell ref="L2244:L2245"/>
    <mergeCell ref="A2246:A2250"/>
    <mergeCell ref="F2246:G2246"/>
    <mergeCell ref="H2246:L2246"/>
    <mergeCell ref="B2247:B2248"/>
    <mergeCell ref="C2247:C2248"/>
    <mergeCell ref="D2247:D2248"/>
    <mergeCell ref="E2247:E2248"/>
    <mergeCell ref="D2242:D2243"/>
    <mergeCell ref="E2242:E2243"/>
    <mergeCell ref="F2242:G2243"/>
    <mergeCell ref="H2242:I2242"/>
    <mergeCell ref="H2243:I2243"/>
    <mergeCell ref="F2244:G2245"/>
    <mergeCell ref="H2244:I2245"/>
    <mergeCell ref="D2263:D2264"/>
    <mergeCell ref="E2263:E2264"/>
    <mergeCell ref="F2263:G2264"/>
    <mergeCell ref="H2263:I2263"/>
    <mergeCell ref="H2264:I2264"/>
    <mergeCell ref="F2265:G2266"/>
    <mergeCell ref="H2265:I2266"/>
    <mergeCell ref="F2260:G2261"/>
    <mergeCell ref="H2260:I2261"/>
    <mergeCell ref="J2260:J2261"/>
    <mergeCell ref="K2260:K2261"/>
    <mergeCell ref="L2260:L2261"/>
    <mergeCell ref="A2262:A2266"/>
    <mergeCell ref="F2262:G2262"/>
    <mergeCell ref="H2262:L2262"/>
    <mergeCell ref="B2263:B2264"/>
    <mergeCell ref="C2263:C2264"/>
    <mergeCell ref="A2257:A2261"/>
    <mergeCell ref="F2257:G2257"/>
    <mergeCell ref="H2257:L2257"/>
    <mergeCell ref="B2258:B2259"/>
    <mergeCell ref="C2258:C2259"/>
    <mergeCell ref="D2258:D2259"/>
    <mergeCell ref="E2258:E2259"/>
    <mergeCell ref="F2258:G2259"/>
    <mergeCell ref="H2258:I2258"/>
    <mergeCell ref="H2259:I2259"/>
    <mergeCell ref="H2252:I2252"/>
    <mergeCell ref="H2253:I2254"/>
    <mergeCell ref="J2253:J2254"/>
    <mergeCell ref="K2253:K2254"/>
    <mergeCell ref="L2253:L2254"/>
    <mergeCell ref="F2255:G2256"/>
    <mergeCell ref="H2255:I2256"/>
    <mergeCell ref="J2255:J2256"/>
    <mergeCell ref="K2255:K2256"/>
    <mergeCell ref="L2255:L2256"/>
    <mergeCell ref="K2275:K2276"/>
    <mergeCell ref="L2275:L2276"/>
    <mergeCell ref="F2277:G2278"/>
    <mergeCell ref="H2277:I2278"/>
    <mergeCell ref="J2277:J2278"/>
    <mergeCell ref="K2277:K2278"/>
    <mergeCell ref="L2277:L2278"/>
    <mergeCell ref="D2274:D2276"/>
    <mergeCell ref="E2274:E2276"/>
    <mergeCell ref="F2274:G2276"/>
    <mergeCell ref="H2274:I2274"/>
    <mergeCell ref="H2275:I2276"/>
    <mergeCell ref="J2275:J2276"/>
    <mergeCell ref="F2271:G2272"/>
    <mergeCell ref="H2271:I2272"/>
    <mergeCell ref="J2271:J2272"/>
    <mergeCell ref="K2271:K2272"/>
    <mergeCell ref="L2271:L2272"/>
    <mergeCell ref="A2273:A2278"/>
    <mergeCell ref="F2273:G2273"/>
    <mergeCell ref="H2273:L2273"/>
    <mergeCell ref="B2274:B2276"/>
    <mergeCell ref="C2274:C2276"/>
    <mergeCell ref="F2268:G2270"/>
    <mergeCell ref="H2268:I2268"/>
    <mergeCell ref="H2269:I2270"/>
    <mergeCell ref="J2269:J2270"/>
    <mergeCell ref="K2269:K2270"/>
    <mergeCell ref="L2269:L2270"/>
    <mergeCell ref="J2265:J2266"/>
    <mergeCell ref="K2265:K2266"/>
    <mergeCell ref="L2265:L2266"/>
    <mergeCell ref="A2267:A2272"/>
    <mergeCell ref="F2267:G2267"/>
    <mergeCell ref="H2267:L2267"/>
    <mergeCell ref="B2268:B2270"/>
    <mergeCell ref="C2268:C2270"/>
    <mergeCell ref="D2268:D2270"/>
    <mergeCell ref="E2268:E2270"/>
    <mergeCell ref="K2286:K2287"/>
    <mergeCell ref="L2286:L2287"/>
    <mergeCell ref="F2288:G2289"/>
    <mergeCell ref="H2288:I2289"/>
    <mergeCell ref="J2288:J2289"/>
    <mergeCell ref="K2288:K2289"/>
    <mergeCell ref="L2288:L2289"/>
    <mergeCell ref="D2285:D2287"/>
    <mergeCell ref="E2285:E2287"/>
    <mergeCell ref="F2285:G2287"/>
    <mergeCell ref="H2285:I2285"/>
    <mergeCell ref="H2286:I2287"/>
    <mergeCell ref="J2286:J2287"/>
    <mergeCell ref="F2282:G2283"/>
    <mergeCell ref="H2282:I2283"/>
    <mergeCell ref="J2282:J2283"/>
    <mergeCell ref="K2282:K2283"/>
    <mergeCell ref="L2282:L2283"/>
    <mergeCell ref="A2284:A2289"/>
    <mergeCell ref="F2284:G2284"/>
    <mergeCell ref="H2284:L2284"/>
    <mergeCell ref="B2285:B2287"/>
    <mergeCell ref="C2285:C2287"/>
    <mergeCell ref="A2279:A2283"/>
    <mergeCell ref="F2279:G2279"/>
    <mergeCell ref="H2279:L2279"/>
    <mergeCell ref="B2280:B2281"/>
    <mergeCell ref="C2280:C2281"/>
    <mergeCell ref="D2280:D2281"/>
    <mergeCell ref="E2280:E2281"/>
    <mergeCell ref="F2280:G2281"/>
    <mergeCell ref="H2280:I2280"/>
    <mergeCell ref="H2281:I2281"/>
    <mergeCell ref="J2303:J2304"/>
    <mergeCell ref="K2303:K2304"/>
    <mergeCell ref="L2303:L2304"/>
    <mergeCell ref="F2305:G2306"/>
    <mergeCell ref="H2305:I2306"/>
    <mergeCell ref="J2305:J2306"/>
    <mergeCell ref="K2305:K2306"/>
    <mergeCell ref="L2305:L2306"/>
    <mergeCell ref="A2301:A2306"/>
    <mergeCell ref="F2301:G2301"/>
    <mergeCell ref="H2301:L2301"/>
    <mergeCell ref="B2302:B2304"/>
    <mergeCell ref="C2302:C2304"/>
    <mergeCell ref="D2302:D2304"/>
    <mergeCell ref="E2302:E2304"/>
    <mergeCell ref="F2302:G2304"/>
    <mergeCell ref="H2302:I2302"/>
    <mergeCell ref="H2303:I2304"/>
    <mergeCell ref="K2297:K2298"/>
    <mergeCell ref="L2297:L2298"/>
    <mergeCell ref="F2299:G2300"/>
    <mergeCell ref="H2299:I2300"/>
    <mergeCell ref="J2299:J2300"/>
    <mergeCell ref="K2299:K2300"/>
    <mergeCell ref="L2299:L2300"/>
    <mergeCell ref="D2296:D2298"/>
    <mergeCell ref="E2296:E2298"/>
    <mergeCell ref="F2296:G2298"/>
    <mergeCell ref="H2296:I2296"/>
    <mergeCell ref="H2297:I2298"/>
    <mergeCell ref="J2297:J2298"/>
    <mergeCell ref="F2293:G2294"/>
    <mergeCell ref="H2293:I2294"/>
    <mergeCell ref="J2293:J2294"/>
    <mergeCell ref="K2293:K2294"/>
    <mergeCell ref="L2293:L2294"/>
    <mergeCell ref="A2295:A2300"/>
    <mergeCell ref="F2295:G2295"/>
    <mergeCell ref="H2295:L2295"/>
    <mergeCell ref="B2296:B2298"/>
    <mergeCell ref="C2296:C2298"/>
    <mergeCell ref="A2290:A2294"/>
    <mergeCell ref="F2290:G2290"/>
    <mergeCell ref="H2290:L2290"/>
    <mergeCell ref="B2291:B2292"/>
    <mergeCell ref="C2291:C2292"/>
    <mergeCell ref="D2291:D2292"/>
    <mergeCell ref="E2291:E2292"/>
    <mergeCell ref="F2291:G2292"/>
    <mergeCell ref="H2291:I2291"/>
    <mergeCell ref="H2292:I2292"/>
    <mergeCell ref="F2316:G2317"/>
    <mergeCell ref="H2316:I2317"/>
    <mergeCell ref="J2316:J2317"/>
    <mergeCell ref="K2316:K2317"/>
    <mergeCell ref="L2316:L2317"/>
    <mergeCell ref="A2318:A2322"/>
    <mergeCell ref="F2318:G2318"/>
    <mergeCell ref="H2318:L2318"/>
    <mergeCell ref="B2319:B2320"/>
    <mergeCell ref="C2319:C2320"/>
    <mergeCell ref="A2313:A2317"/>
    <mergeCell ref="F2313:G2313"/>
    <mergeCell ref="H2313:L2313"/>
    <mergeCell ref="B2314:B2315"/>
    <mergeCell ref="C2314:C2315"/>
    <mergeCell ref="D2314:D2315"/>
    <mergeCell ref="E2314:E2315"/>
    <mergeCell ref="F2314:G2315"/>
    <mergeCell ref="H2314:I2314"/>
    <mergeCell ref="H2315:I2315"/>
    <mergeCell ref="J2309:J2310"/>
    <mergeCell ref="K2309:K2310"/>
    <mergeCell ref="L2309:L2310"/>
    <mergeCell ref="F2311:G2312"/>
    <mergeCell ref="H2311:I2312"/>
    <mergeCell ref="J2311:J2312"/>
    <mergeCell ref="K2311:K2312"/>
    <mergeCell ref="L2311:L2312"/>
    <mergeCell ref="A2307:A2312"/>
    <mergeCell ref="F2307:G2307"/>
    <mergeCell ref="H2307:L2307"/>
    <mergeCell ref="B2308:B2310"/>
    <mergeCell ref="C2308:C2310"/>
    <mergeCell ref="D2308:D2310"/>
    <mergeCell ref="E2308:E2310"/>
    <mergeCell ref="F2308:G2310"/>
    <mergeCell ref="H2308:I2308"/>
    <mergeCell ref="H2309:I2310"/>
    <mergeCell ref="K2326:K2327"/>
    <mergeCell ref="L2326:L2327"/>
    <mergeCell ref="A2328:A2333"/>
    <mergeCell ref="F2328:G2328"/>
    <mergeCell ref="H2328:L2328"/>
    <mergeCell ref="B2329:B2331"/>
    <mergeCell ref="C2329:C2331"/>
    <mergeCell ref="D2329:D2331"/>
    <mergeCell ref="E2329:E2331"/>
    <mergeCell ref="F2329:G2331"/>
    <mergeCell ref="F2324:G2325"/>
    <mergeCell ref="H2324:I2324"/>
    <mergeCell ref="H2325:I2325"/>
    <mergeCell ref="F2326:G2327"/>
    <mergeCell ref="H2326:I2327"/>
    <mergeCell ref="J2326:J2327"/>
    <mergeCell ref="J2321:J2322"/>
    <mergeCell ref="K2321:K2322"/>
    <mergeCell ref="L2321:L2322"/>
    <mergeCell ref="A2323:A2327"/>
    <mergeCell ref="F2323:G2323"/>
    <mergeCell ref="H2323:L2323"/>
    <mergeCell ref="B2324:B2325"/>
    <mergeCell ref="C2324:C2325"/>
    <mergeCell ref="D2324:D2325"/>
    <mergeCell ref="E2324:E2325"/>
    <mergeCell ref="D2319:D2320"/>
    <mergeCell ref="E2319:E2320"/>
    <mergeCell ref="F2319:G2320"/>
    <mergeCell ref="H2319:I2319"/>
    <mergeCell ref="H2320:I2320"/>
    <mergeCell ref="F2321:G2322"/>
    <mergeCell ref="H2321:I2322"/>
    <mergeCell ref="D2340:D2341"/>
    <mergeCell ref="E2340:E2341"/>
    <mergeCell ref="F2340:G2341"/>
    <mergeCell ref="H2340:I2340"/>
    <mergeCell ref="H2341:I2341"/>
    <mergeCell ref="F2342:G2343"/>
    <mergeCell ref="H2342:I2343"/>
    <mergeCell ref="F2337:G2338"/>
    <mergeCell ref="H2337:I2338"/>
    <mergeCell ref="J2337:J2338"/>
    <mergeCell ref="K2337:K2338"/>
    <mergeCell ref="L2337:L2338"/>
    <mergeCell ref="A2339:A2343"/>
    <mergeCell ref="F2339:G2339"/>
    <mergeCell ref="H2339:L2339"/>
    <mergeCell ref="B2340:B2341"/>
    <mergeCell ref="C2340:C2341"/>
    <mergeCell ref="A2334:A2338"/>
    <mergeCell ref="F2334:G2334"/>
    <mergeCell ref="H2334:L2334"/>
    <mergeCell ref="B2335:B2336"/>
    <mergeCell ref="C2335:C2336"/>
    <mergeCell ref="D2335:D2336"/>
    <mergeCell ref="E2335:E2336"/>
    <mergeCell ref="F2335:G2336"/>
    <mergeCell ref="H2335:I2335"/>
    <mergeCell ref="H2336:I2336"/>
    <mergeCell ref="H2329:I2329"/>
    <mergeCell ref="H2330:I2331"/>
    <mergeCell ref="J2330:J2331"/>
    <mergeCell ref="K2330:K2331"/>
    <mergeCell ref="L2330:L2331"/>
    <mergeCell ref="F2332:G2333"/>
    <mergeCell ref="H2332:I2333"/>
    <mergeCell ref="J2332:J2333"/>
    <mergeCell ref="K2332:K2333"/>
    <mergeCell ref="L2332:L2333"/>
    <mergeCell ref="K2352:K2353"/>
    <mergeCell ref="L2352:L2353"/>
    <mergeCell ref="F2354:G2355"/>
    <mergeCell ref="H2354:I2355"/>
    <mergeCell ref="J2354:J2355"/>
    <mergeCell ref="K2354:K2355"/>
    <mergeCell ref="L2354:L2355"/>
    <mergeCell ref="D2351:D2353"/>
    <mergeCell ref="E2351:E2353"/>
    <mergeCell ref="F2351:G2353"/>
    <mergeCell ref="H2351:I2351"/>
    <mergeCell ref="H2352:I2353"/>
    <mergeCell ref="J2352:J2353"/>
    <mergeCell ref="F2348:G2349"/>
    <mergeCell ref="H2348:I2349"/>
    <mergeCell ref="J2348:J2349"/>
    <mergeCell ref="K2348:K2349"/>
    <mergeCell ref="L2348:L2349"/>
    <mergeCell ref="A2350:A2355"/>
    <mergeCell ref="F2350:G2350"/>
    <mergeCell ref="H2350:L2350"/>
    <mergeCell ref="B2351:B2353"/>
    <mergeCell ref="C2351:C2353"/>
    <mergeCell ref="F2345:G2347"/>
    <mergeCell ref="H2345:I2345"/>
    <mergeCell ref="H2346:I2347"/>
    <mergeCell ref="J2346:J2347"/>
    <mergeCell ref="K2346:K2347"/>
    <mergeCell ref="L2346:L2347"/>
    <mergeCell ref="J2342:J2343"/>
    <mergeCell ref="K2342:K2343"/>
    <mergeCell ref="L2342:L2343"/>
    <mergeCell ref="A2344:A2349"/>
    <mergeCell ref="F2344:G2344"/>
    <mergeCell ref="H2344:L2344"/>
    <mergeCell ref="B2345:B2347"/>
    <mergeCell ref="C2345:C2347"/>
    <mergeCell ref="D2345:D2347"/>
    <mergeCell ref="E2345:E2347"/>
    <mergeCell ref="J2369:J2370"/>
    <mergeCell ref="K2369:K2370"/>
    <mergeCell ref="L2369:L2370"/>
    <mergeCell ref="F2371:G2372"/>
    <mergeCell ref="H2371:I2372"/>
    <mergeCell ref="J2371:J2372"/>
    <mergeCell ref="K2371:K2372"/>
    <mergeCell ref="L2371:L2372"/>
    <mergeCell ref="A2367:A2372"/>
    <mergeCell ref="F2367:G2367"/>
    <mergeCell ref="H2367:L2367"/>
    <mergeCell ref="B2368:B2370"/>
    <mergeCell ref="C2368:C2370"/>
    <mergeCell ref="D2368:D2370"/>
    <mergeCell ref="E2368:E2370"/>
    <mergeCell ref="F2368:G2370"/>
    <mergeCell ref="H2368:I2368"/>
    <mergeCell ref="H2369:I2370"/>
    <mergeCell ref="K2363:K2364"/>
    <mergeCell ref="L2363:L2364"/>
    <mergeCell ref="F2365:G2366"/>
    <mergeCell ref="H2365:I2366"/>
    <mergeCell ref="J2365:J2366"/>
    <mergeCell ref="K2365:K2366"/>
    <mergeCell ref="L2365:L2366"/>
    <mergeCell ref="D2362:D2364"/>
    <mergeCell ref="E2362:E2364"/>
    <mergeCell ref="F2362:G2364"/>
    <mergeCell ref="H2362:I2362"/>
    <mergeCell ref="H2363:I2364"/>
    <mergeCell ref="J2363:J2364"/>
    <mergeCell ref="F2359:G2360"/>
    <mergeCell ref="H2359:I2360"/>
    <mergeCell ref="J2359:J2360"/>
    <mergeCell ref="K2359:K2360"/>
    <mergeCell ref="L2359:L2360"/>
    <mergeCell ref="A2361:A2366"/>
    <mergeCell ref="F2361:G2361"/>
    <mergeCell ref="H2361:L2361"/>
    <mergeCell ref="B2362:B2364"/>
    <mergeCell ref="C2362:C2364"/>
    <mergeCell ref="A2356:A2360"/>
    <mergeCell ref="F2356:G2356"/>
    <mergeCell ref="H2356:L2356"/>
    <mergeCell ref="B2357:B2358"/>
    <mergeCell ref="C2357:C2358"/>
    <mergeCell ref="D2357:D2358"/>
    <mergeCell ref="E2357:E2358"/>
    <mergeCell ref="F2357:G2358"/>
    <mergeCell ref="H2357:I2357"/>
    <mergeCell ref="H2358:I2358"/>
    <mergeCell ref="J2381:J2382"/>
    <mergeCell ref="K2381:K2382"/>
    <mergeCell ref="L2381:L2382"/>
    <mergeCell ref="F2383:G2384"/>
    <mergeCell ref="H2383:I2384"/>
    <mergeCell ref="J2383:J2384"/>
    <mergeCell ref="K2383:K2384"/>
    <mergeCell ref="L2383:L2384"/>
    <mergeCell ref="A2379:A2384"/>
    <mergeCell ref="F2379:G2379"/>
    <mergeCell ref="H2379:L2379"/>
    <mergeCell ref="B2380:B2382"/>
    <mergeCell ref="C2380:C2382"/>
    <mergeCell ref="D2380:D2382"/>
    <mergeCell ref="E2380:E2382"/>
    <mergeCell ref="F2380:G2382"/>
    <mergeCell ref="H2380:I2380"/>
    <mergeCell ref="H2381:I2382"/>
    <mergeCell ref="J2375:J2376"/>
    <mergeCell ref="K2375:K2376"/>
    <mergeCell ref="L2375:L2376"/>
    <mergeCell ref="F2377:G2378"/>
    <mergeCell ref="H2377:I2378"/>
    <mergeCell ref="J2377:J2378"/>
    <mergeCell ref="K2377:K2378"/>
    <mergeCell ref="L2377:L2378"/>
    <mergeCell ref="A2373:A2378"/>
    <mergeCell ref="F2373:G2373"/>
    <mergeCell ref="H2373:L2373"/>
    <mergeCell ref="B2374:B2376"/>
    <mergeCell ref="C2374:C2376"/>
    <mergeCell ref="D2374:D2376"/>
    <mergeCell ref="E2374:E2376"/>
    <mergeCell ref="F2374:G2376"/>
    <mergeCell ref="H2374:I2374"/>
    <mergeCell ref="H2375:I2376"/>
    <mergeCell ref="F2394:G2395"/>
    <mergeCell ref="H2394:I2395"/>
    <mergeCell ref="J2394:J2395"/>
    <mergeCell ref="K2394:K2395"/>
    <mergeCell ref="L2394:L2395"/>
    <mergeCell ref="A2396:A2400"/>
    <mergeCell ref="F2396:G2396"/>
    <mergeCell ref="H2396:L2396"/>
    <mergeCell ref="B2397:B2398"/>
    <mergeCell ref="C2397:C2398"/>
    <mergeCell ref="A2391:A2395"/>
    <mergeCell ref="F2391:G2391"/>
    <mergeCell ref="H2391:L2391"/>
    <mergeCell ref="B2392:B2393"/>
    <mergeCell ref="C2392:C2393"/>
    <mergeCell ref="D2392:D2393"/>
    <mergeCell ref="E2392:E2393"/>
    <mergeCell ref="F2392:G2393"/>
    <mergeCell ref="H2392:I2392"/>
    <mergeCell ref="H2393:I2393"/>
    <mergeCell ref="J2387:J2388"/>
    <mergeCell ref="K2387:K2388"/>
    <mergeCell ref="L2387:L2388"/>
    <mergeCell ref="F2389:G2390"/>
    <mergeCell ref="H2389:I2390"/>
    <mergeCell ref="J2389:J2390"/>
    <mergeCell ref="K2389:K2390"/>
    <mergeCell ref="L2389:L2390"/>
    <mergeCell ref="A2385:A2390"/>
    <mergeCell ref="F2385:G2385"/>
    <mergeCell ref="H2385:L2385"/>
    <mergeCell ref="B2386:B2388"/>
    <mergeCell ref="C2386:C2388"/>
    <mergeCell ref="D2386:D2388"/>
    <mergeCell ref="E2386:E2388"/>
    <mergeCell ref="F2386:G2388"/>
    <mergeCell ref="H2386:I2386"/>
    <mergeCell ref="H2387:I2388"/>
    <mergeCell ref="H2407:I2407"/>
    <mergeCell ref="H2408:I2408"/>
    <mergeCell ref="F2409:G2410"/>
    <mergeCell ref="H2409:I2410"/>
    <mergeCell ref="J2409:J2410"/>
    <mergeCell ref="K2409:K2410"/>
    <mergeCell ref="K2404:K2405"/>
    <mergeCell ref="L2404:L2405"/>
    <mergeCell ref="A2406:A2410"/>
    <mergeCell ref="F2406:G2406"/>
    <mergeCell ref="H2406:L2406"/>
    <mergeCell ref="B2407:B2408"/>
    <mergeCell ref="C2407:C2408"/>
    <mergeCell ref="D2407:D2408"/>
    <mergeCell ref="E2407:E2408"/>
    <mergeCell ref="F2407:G2408"/>
    <mergeCell ref="F2402:G2403"/>
    <mergeCell ref="H2402:I2402"/>
    <mergeCell ref="H2403:I2403"/>
    <mergeCell ref="F2404:G2405"/>
    <mergeCell ref="H2404:I2405"/>
    <mergeCell ref="J2404:J2405"/>
    <mergeCell ref="J2399:J2400"/>
    <mergeCell ref="K2399:K2400"/>
    <mergeCell ref="L2399:L2400"/>
    <mergeCell ref="A2401:A2405"/>
    <mergeCell ref="F2401:G2401"/>
    <mergeCell ref="H2401:L2401"/>
    <mergeCell ref="B2402:B2403"/>
    <mergeCell ref="C2402:C2403"/>
    <mergeCell ref="D2402:D2403"/>
    <mergeCell ref="E2402:E2403"/>
    <mergeCell ref="D2397:D2398"/>
    <mergeCell ref="E2397:E2398"/>
    <mergeCell ref="F2397:G2398"/>
    <mergeCell ref="H2397:I2397"/>
    <mergeCell ref="H2398:I2398"/>
    <mergeCell ref="F2399:G2400"/>
    <mergeCell ref="H2399:I2400"/>
    <mergeCell ref="F2419:G2420"/>
    <mergeCell ref="H2419:I2420"/>
    <mergeCell ref="J2419:J2420"/>
    <mergeCell ref="K2419:K2420"/>
    <mergeCell ref="L2419:L2420"/>
    <mergeCell ref="A2421:A2425"/>
    <mergeCell ref="F2421:G2421"/>
    <mergeCell ref="H2421:L2421"/>
    <mergeCell ref="B2422:B2423"/>
    <mergeCell ref="C2422:C2423"/>
    <mergeCell ref="A2416:A2420"/>
    <mergeCell ref="F2416:G2416"/>
    <mergeCell ref="H2416:L2416"/>
    <mergeCell ref="B2417:B2418"/>
    <mergeCell ref="C2417:C2418"/>
    <mergeCell ref="D2417:D2418"/>
    <mergeCell ref="E2417:E2418"/>
    <mergeCell ref="F2417:G2418"/>
    <mergeCell ref="H2417:I2417"/>
    <mergeCell ref="H2418:I2418"/>
    <mergeCell ref="H2413:I2413"/>
    <mergeCell ref="F2414:G2415"/>
    <mergeCell ref="H2414:I2415"/>
    <mergeCell ref="J2414:J2415"/>
    <mergeCell ref="K2414:K2415"/>
    <mergeCell ref="L2414:L2415"/>
    <mergeCell ref="L2409:L2410"/>
    <mergeCell ref="A2411:A2415"/>
    <mergeCell ref="F2411:G2411"/>
    <mergeCell ref="H2411:L2411"/>
    <mergeCell ref="B2412:B2413"/>
    <mergeCell ref="C2412:C2413"/>
    <mergeCell ref="D2412:D2413"/>
    <mergeCell ref="E2412:E2413"/>
    <mergeCell ref="F2412:G2413"/>
    <mergeCell ref="H2412:I2412"/>
    <mergeCell ref="H2432:I2432"/>
    <mergeCell ref="H2433:I2433"/>
    <mergeCell ref="F2434:G2435"/>
    <mergeCell ref="H2434:I2435"/>
    <mergeCell ref="J2434:J2435"/>
    <mergeCell ref="K2434:K2435"/>
    <mergeCell ref="K2429:K2430"/>
    <mergeCell ref="L2429:L2430"/>
    <mergeCell ref="A2431:A2435"/>
    <mergeCell ref="F2431:G2431"/>
    <mergeCell ref="H2431:L2431"/>
    <mergeCell ref="B2432:B2433"/>
    <mergeCell ref="C2432:C2433"/>
    <mergeCell ref="D2432:D2433"/>
    <mergeCell ref="E2432:E2433"/>
    <mergeCell ref="F2432:G2433"/>
    <mergeCell ref="F2427:G2428"/>
    <mergeCell ref="H2427:I2427"/>
    <mergeCell ref="H2428:I2428"/>
    <mergeCell ref="F2429:G2430"/>
    <mergeCell ref="H2429:I2430"/>
    <mergeCell ref="J2429:J2430"/>
    <mergeCell ref="J2424:J2425"/>
    <mergeCell ref="K2424:K2425"/>
    <mergeCell ref="L2424:L2425"/>
    <mergeCell ref="A2426:A2430"/>
    <mergeCell ref="F2426:G2426"/>
    <mergeCell ref="H2426:L2426"/>
    <mergeCell ref="B2427:B2428"/>
    <mergeCell ref="C2427:C2428"/>
    <mergeCell ref="D2427:D2428"/>
    <mergeCell ref="E2427:E2428"/>
    <mergeCell ref="D2422:D2423"/>
    <mergeCell ref="E2422:E2423"/>
    <mergeCell ref="F2422:G2423"/>
    <mergeCell ref="H2422:I2422"/>
    <mergeCell ref="H2423:I2423"/>
    <mergeCell ref="F2424:G2425"/>
    <mergeCell ref="H2424:I2425"/>
    <mergeCell ref="F2444:G2445"/>
    <mergeCell ref="H2444:I2445"/>
    <mergeCell ref="J2444:J2445"/>
    <mergeCell ref="K2444:K2445"/>
    <mergeCell ref="L2444:L2445"/>
    <mergeCell ref="A2446:A2450"/>
    <mergeCell ref="F2446:G2446"/>
    <mergeCell ref="H2446:L2446"/>
    <mergeCell ref="B2447:B2448"/>
    <mergeCell ref="C2447:C2448"/>
    <mergeCell ref="A2441:A2445"/>
    <mergeCell ref="F2441:G2441"/>
    <mergeCell ref="H2441:L2441"/>
    <mergeCell ref="B2442:B2443"/>
    <mergeCell ref="C2442:C2443"/>
    <mergeCell ref="D2442:D2443"/>
    <mergeCell ref="E2442:E2443"/>
    <mergeCell ref="F2442:G2443"/>
    <mergeCell ref="H2442:I2442"/>
    <mergeCell ref="H2443:I2443"/>
    <mergeCell ref="H2438:I2438"/>
    <mergeCell ref="F2439:G2440"/>
    <mergeCell ref="H2439:I2440"/>
    <mergeCell ref="J2439:J2440"/>
    <mergeCell ref="K2439:K2440"/>
    <mergeCell ref="L2439:L2440"/>
    <mergeCell ref="L2434:L2435"/>
    <mergeCell ref="A2436:A2440"/>
    <mergeCell ref="F2436:G2436"/>
    <mergeCell ref="H2436:L2436"/>
    <mergeCell ref="B2437:B2438"/>
    <mergeCell ref="C2437:C2438"/>
    <mergeCell ref="D2437:D2438"/>
    <mergeCell ref="E2437:E2438"/>
    <mergeCell ref="F2437:G2438"/>
    <mergeCell ref="H2437:I2437"/>
    <mergeCell ref="H2457:I2457"/>
    <mergeCell ref="H2458:I2458"/>
    <mergeCell ref="F2459:G2460"/>
    <mergeCell ref="H2459:I2460"/>
    <mergeCell ref="J2459:J2460"/>
    <mergeCell ref="K2459:K2460"/>
    <mergeCell ref="K2454:K2455"/>
    <mergeCell ref="L2454:L2455"/>
    <mergeCell ref="A2456:A2460"/>
    <mergeCell ref="F2456:G2456"/>
    <mergeCell ref="H2456:L2456"/>
    <mergeCell ref="B2457:B2458"/>
    <mergeCell ref="C2457:C2458"/>
    <mergeCell ref="D2457:D2458"/>
    <mergeCell ref="E2457:E2458"/>
    <mergeCell ref="F2457:G2458"/>
    <mergeCell ref="F2452:G2453"/>
    <mergeCell ref="H2452:I2452"/>
    <mergeCell ref="H2453:I2453"/>
    <mergeCell ref="F2454:G2455"/>
    <mergeCell ref="H2454:I2455"/>
    <mergeCell ref="J2454:J2455"/>
    <mergeCell ref="J2449:J2450"/>
    <mergeCell ref="K2449:K2450"/>
    <mergeCell ref="L2449:L2450"/>
    <mergeCell ref="A2451:A2455"/>
    <mergeCell ref="F2451:G2451"/>
    <mergeCell ref="H2451:L2451"/>
    <mergeCell ref="B2452:B2453"/>
    <mergeCell ref="C2452:C2453"/>
    <mergeCell ref="D2452:D2453"/>
    <mergeCell ref="E2452:E2453"/>
    <mergeCell ref="D2447:D2448"/>
    <mergeCell ref="E2447:E2448"/>
    <mergeCell ref="F2447:G2448"/>
    <mergeCell ref="H2447:I2447"/>
    <mergeCell ref="H2448:I2448"/>
    <mergeCell ref="F2449:G2450"/>
    <mergeCell ref="H2449:I2450"/>
    <mergeCell ref="F2469:G2470"/>
    <mergeCell ref="H2469:I2470"/>
    <mergeCell ref="J2469:J2470"/>
    <mergeCell ref="K2469:K2470"/>
    <mergeCell ref="L2469:L2470"/>
    <mergeCell ref="A2471:A2475"/>
    <mergeCell ref="F2471:G2471"/>
    <mergeCell ref="H2471:L2471"/>
    <mergeCell ref="B2472:B2473"/>
    <mergeCell ref="C2472:C2473"/>
    <mergeCell ref="A2466:A2470"/>
    <mergeCell ref="F2466:G2466"/>
    <mergeCell ref="H2466:L2466"/>
    <mergeCell ref="B2467:B2468"/>
    <mergeCell ref="C2467:C2468"/>
    <mergeCell ref="D2467:D2468"/>
    <mergeCell ref="E2467:E2468"/>
    <mergeCell ref="F2467:G2468"/>
    <mergeCell ref="H2467:I2467"/>
    <mergeCell ref="H2468:I2468"/>
    <mergeCell ref="H2463:I2463"/>
    <mergeCell ref="F2464:G2465"/>
    <mergeCell ref="H2464:I2465"/>
    <mergeCell ref="J2464:J2465"/>
    <mergeCell ref="K2464:K2465"/>
    <mergeCell ref="L2464:L2465"/>
    <mergeCell ref="L2459:L2460"/>
    <mergeCell ref="A2461:A2465"/>
    <mergeCell ref="F2461:G2461"/>
    <mergeCell ref="H2461:L2461"/>
    <mergeCell ref="B2462:B2463"/>
    <mergeCell ref="C2462:C2463"/>
    <mergeCell ref="D2462:D2463"/>
    <mergeCell ref="E2462:E2463"/>
    <mergeCell ref="F2462:G2463"/>
    <mergeCell ref="H2462:I2462"/>
    <mergeCell ref="H2482:I2482"/>
    <mergeCell ref="H2483:I2483"/>
    <mergeCell ref="F2484:G2485"/>
    <mergeCell ref="H2484:I2485"/>
    <mergeCell ref="J2484:J2485"/>
    <mergeCell ref="K2484:K2485"/>
    <mergeCell ref="K2479:K2480"/>
    <mergeCell ref="L2479:L2480"/>
    <mergeCell ref="A2481:A2485"/>
    <mergeCell ref="F2481:G2481"/>
    <mergeCell ref="H2481:L2481"/>
    <mergeCell ref="B2482:B2483"/>
    <mergeCell ref="C2482:C2483"/>
    <mergeCell ref="D2482:D2483"/>
    <mergeCell ref="E2482:E2483"/>
    <mergeCell ref="F2482:G2483"/>
    <mergeCell ref="F2477:G2478"/>
    <mergeCell ref="H2477:I2477"/>
    <mergeCell ref="H2478:I2478"/>
    <mergeCell ref="F2479:G2480"/>
    <mergeCell ref="H2479:I2480"/>
    <mergeCell ref="J2479:J2480"/>
    <mergeCell ref="J2474:J2475"/>
    <mergeCell ref="K2474:K2475"/>
    <mergeCell ref="L2474:L2475"/>
    <mergeCell ref="A2476:A2480"/>
    <mergeCell ref="F2476:G2476"/>
    <mergeCell ref="H2476:L2476"/>
    <mergeCell ref="B2477:B2478"/>
    <mergeCell ref="C2477:C2478"/>
    <mergeCell ref="D2477:D2478"/>
    <mergeCell ref="E2477:E2478"/>
    <mergeCell ref="D2472:D2473"/>
    <mergeCell ref="E2472:E2473"/>
    <mergeCell ref="F2472:G2473"/>
    <mergeCell ref="H2472:I2472"/>
    <mergeCell ref="H2473:I2473"/>
    <mergeCell ref="F2474:G2475"/>
    <mergeCell ref="H2474:I2475"/>
    <mergeCell ref="J2494:J2495"/>
    <mergeCell ref="K2494:K2495"/>
    <mergeCell ref="L2494:L2495"/>
    <mergeCell ref="F2496:G2497"/>
    <mergeCell ref="H2496:I2497"/>
    <mergeCell ref="J2496:J2497"/>
    <mergeCell ref="K2496:K2497"/>
    <mergeCell ref="L2496:L2497"/>
    <mergeCell ref="A2492:A2497"/>
    <mergeCell ref="F2492:G2492"/>
    <mergeCell ref="H2492:L2492"/>
    <mergeCell ref="B2493:B2495"/>
    <mergeCell ref="C2493:C2495"/>
    <mergeCell ref="D2493:D2495"/>
    <mergeCell ref="E2493:E2495"/>
    <mergeCell ref="F2493:G2495"/>
    <mergeCell ref="H2493:I2493"/>
    <mergeCell ref="H2494:I2495"/>
    <mergeCell ref="H2488:I2489"/>
    <mergeCell ref="J2488:J2489"/>
    <mergeCell ref="K2488:K2489"/>
    <mergeCell ref="L2488:L2489"/>
    <mergeCell ref="F2490:G2491"/>
    <mergeCell ref="H2490:I2491"/>
    <mergeCell ref="J2490:J2491"/>
    <mergeCell ref="K2490:K2491"/>
    <mergeCell ref="L2490:L2491"/>
    <mergeCell ref="L2484:L2485"/>
    <mergeCell ref="A2486:A2491"/>
    <mergeCell ref="F2486:G2486"/>
    <mergeCell ref="H2486:L2486"/>
    <mergeCell ref="B2487:B2489"/>
    <mergeCell ref="C2487:C2489"/>
    <mergeCell ref="D2487:D2489"/>
    <mergeCell ref="E2487:E2489"/>
    <mergeCell ref="F2487:G2489"/>
    <mergeCell ref="H2487:I2487"/>
    <mergeCell ref="J2506:J2507"/>
    <mergeCell ref="K2506:K2507"/>
    <mergeCell ref="L2506:L2507"/>
    <mergeCell ref="F2508:G2509"/>
    <mergeCell ref="H2508:I2509"/>
    <mergeCell ref="J2508:J2509"/>
    <mergeCell ref="K2508:K2509"/>
    <mergeCell ref="L2508:L2509"/>
    <mergeCell ref="A2504:A2509"/>
    <mergeCell ref="F2504:G2504"/>
    <mergeCell ref="H2504:L2504"/>
    <mergeCell ref="B2505:B2507"/>
    <mergeCell ref="C2505:C2507"/>
    <mergeCell ref="D2505:D2507"/>
    <mergeCell ref="E2505:E2507"/>
    <mergeCell ref="F2505:G2507"/>
    <mergeCell ref="H2505:I2505"/>
    <mergeCell ref="H2506:I2507"/>
    <mergeCell ref="J2500:J2501"/>
    <mergeCell ref="K2500:K2501"/>
    <mergeCell ref="L2500:L2501"/>
    <mergeCell ref="F2502:G2503"/>
    <mergeCell ref="H2502:I2503"/>
    <mergeCell ref="J2502:J2503"/>
    <mergeCell ref="K2502:K2503"/>
    <mergeCell ref="L2502:L2503"/>
    <mergeCell ref="A2498:A2503"/>
    <mergeCell ref="F2498:G2498"/>
    <mergeCell ref="H2498:L2498"/>
    <mergeCell ref="B2499:B2501"/>
    <mergeCell ref="C2499:C2501"/>
    <mergeCell ref="D2499:D2501"/>
    <mergeCell ref="E2499:E2501"/>
    <mergeCell ref="F2499:G2501"/>
    <mergeCell ref="H2499:I2499"/>
    <mergeCell ref="H2500:I2501"/>
    <mergeCell ref="J2524:J2526"/>
    <mergeCell ref="K2524:K2526"/>
    <mergeCell ref="L2524:L2526"/>
    <mergeCell ref="F2527:G2528"/>
    <mergeCell ref="H2527:I2528"/>
    <mergeCell ref="J2527:J2528"/>
    <mergeCell ref="K2527:K2528"/>
    <mergeCell ref="L2527:L2528"/>
    <mergeCell ref="A2522:A2528"/>
    <mergeCell ref="F2522:G2522"/>
    <mergeCell ref="H2522:L2522"/>
    <mergeCell ref="B2523:B2526"/>
    <mergeCell ref="C2523:C2526"/>
    <mergeCell ref="D2523:D2526"/>
    <mergeCell ref="E2523:E2526"/>
    <mergeCell ref="F2523:G2526"/>
    <mergeCell ref="H2523:I2523"/>
    <mergeCell ref="H2524:I2526"/>
    <mergeCell ref="K2517:K2519"/>
    <mergeCell ref="L2517:L2519"/>
    <mergeCell ref="F2520:G2521"/>
    <mergeCell ref="H2520:I2521"/>
    <mergeCell ref="J2520:J2521"/>
    <mergeCell ref="K2520:K2521"/>
    <mergeCell ref="L2520:L2521"/>
    <mergeCell ref="D2516:D2519"/>
    <mergeCell ref="E2516:E2519"/>
    <mergeCell ref="F2516:G2519"/>
    <mergeCell ref="H2516:I2516"/>
    <mergeCell ref="H2517:I2519"/>
    <mergeCell ref="J2517:J2519"/>
    <mergeCell ref="F2513:G2514"/>
    <mergeCell ref="H2513:I2514"/>
    <mergeCell ref="J2513:J2514"/>
    <mergeCell ref="K2513:K2514"/>
    <mergeCell ref="L2513:L2514"/>
    <mergeCell ref="A2515:A2521"/>
    <mergeCell ref="F2515:G2515"/>
    <mergeCell ref="H2515:L2515"/>
    <mergeCell ref="B2516:B2519"/>
    <mergeCell ref="C2516:C2519"/>
    <mergeCell ref="A2510:A2514"/>
    <mergeCell ref="F2510:G2510"/>
    <mergeCell ref="H2510:L2510"/>
    <mergeCell ref="B2511:B2512"/>
    <mergeCell ref="C2511:C2512"/>
    <mergeCell ref="D2511:D2512"/>
    <mergeCell ref="E2511:E2512"/>
    <mergeCell ref="F2511:G2512"/>
    <mergeCell ref="H2511:I2511"/>
    <mergeCell ref="H2512:I2512"/>
    <mergeCell ref="J2537:J2538"/>
    <mergeCell ref="K2537:K2538"/>
    <mergeCell ref="L2537:L2538"/>
    <mergeCell ref="A2539:A2543"/>
    <mergeCell ref="F2539:G2539"/>
    <mergeCell ref="H2539:L2539"/>
    <mergeCell ref="B2540:B2541"/>
    <mergeCell ref="C2540:C2541"/>
    <mergeCell ref="D2540:D2541"/>
    <mergeCell ref="E2540:E2541"/>
    <mergeCell ref="D2535:D2536"/>
    <mergeCell ref="E2535:E2536"/>
    <mergeCell ref="F2535:G2536"/>
    <mergeCell ref="H2535:I2535"/>
    <mergeCell ref="H2536:I2536"/>
    <mergeCell ref="F2537:G2538"/>
    <mergeCell ref="H2537:I2538"/>
    <mergeCell ref="F2532:G2533"/>
    <mergeCell ref="H2532:I2533"/>
    <mergeCell ref="J2532:J2533"/>
    <mergeCell ref="K2532:K2533"/>
    <mergeCell ref="L2532:L2533"/>
    <mergeCell ref="A2534:A2538"/>
    <mergeCell ref="F2534:G2534"/>
    <mergeCell ref="H2534:L2534"/>
    <mergeCell ref="B2535:B2536"/>
    <mergeCell ref="C2535:C2536"/>
    <mergeCell ref="A2529:A2533"/>
    <mergeCell ref="F2529:G2529"/>
    <mergeCell ref="H2529:L2529"/>
    <mergeCell ref="B2530:B2531"/>
    <mergeCell ref="C2530:C2531"/>
    <mergeCell ref="D2530:D2531"/>
    <mergeCell ref="E2530:E2531"/>
    <mergeCell ref="F2530:G2531"/>
    <mergeCell ref="H2530:I2530"/>
    <mergeCell ref="H2531:I2531"/>
    <mergeCell ref="H2551:I2551"/>
    <mergeCell ref="F2552:G2553"/>
    <mergeCell ref="H2552:I2553"/>
    <mergeCell ref="J2552:J2553"/>
    <mergeCell ref="K2552:K2553"/>
    <mergeCell ref="L2552:L2553"/>
    <mergeCell ref="L2547:L2548"/>
    <mergeCell ref="A2549:A2553"/>
    <mergeCell ref="F2549:G2549"/>
    <mergeCell ref="H2549:L2549"/>
    <mergeCell ref="B2550:B2551"/>
    <mergeCell ref="C2550:C2551"/>
    <mergeCell ref="D2550:D2551"/>
    <mergeCell ref="E2550:E2551"/>
    <mergeCell ref="F2550:G2551"/>
    <mergeCell ref="H2550:I2550"/>
    <mergeCell ref="H2545:I2545"/>
    <mergeCell ref="H2546:I2546"/>
    <mergeCell ref="F2547:G2548"/>
    <mergeCell ref="H2547:I2548"/>
    <mergeCell ref="J2547:J2548"/>
    <mergeCell ref="K2547:K2548"/>
    <mergeCell ref="K2542:K2543"/>
    <mergeCell ref="L2542:L2543"/>
    <mergeCell ref="A2544:A2548"/>
    <mergeCell ref="F2544:G2544"/>
    <mergeCell ref="H2544:L2544"/>
    <mergeCell ref="B2545:B2546"/>
    <mergeCell ref="C2545:C2546"/>
    <mergeCell ref="D2545:D2546"/>
    <mergeCell ref="E2545:E2546"/>
    <mergeCell ref="F2545:G2546"/>
    <mergeCell ref="F2540:G2541"/>
    <mergeCell ref="H2540:I2540"/>
    <mergeCell ref="H2541:I2541"/>
    <mergeCell ref="F2542:G2543"/>
    <mergeCell ref="H2542:I2543"/>
    <mergeCell ref="J2542:J2543"/>
    <mergeCell ref="F2565:G2566"/>
    <mergeCell ref="H2565:I2565"/>
    <mergeCell ref="H2566:I2566"/>
    <mergeCell ref="F2567:G2568"/>
    <mergeCell ref="H2567:I2568"/>
    <mergeCell ref="J2567:J2568"/>
    <mergeCell ref="J2562:J2563"/>
    <mergeCell ref="K2562:K2563"/>
    <mergeCell ref="L2562:L2563"/>
    <mergeCell ref="A2564:A2568"/>
    <mergeCell ref="F2564:G2564"/>
    <mergeCell ref="H2564:L2564"/>
    <mergeCell ref="B2565:B2566"/>
    <mergeCell ref="C2565:C2566"/>
    <mergeCell ref="D2565:D2566"/>
    <mergeCell ref="E2565:E2566"/>
    <mergeCell ref="D2560:D2561"/>
    <mergeCell ref="E2560:E2561"/>
    <mergeCell ref="F2560:G2561"/>
    <mergeCell ref="H2560:I2560"/>
    <mergeCell ref="H2561:I2561"/>
    <mergeCell ref="F2562:G2563"/>
    <mergeCell ref="H2562:I2563"/>
    <mergeCell ref="F2557:G2558"/>
    <mergeCell ref="H2557:I2558"/>
    <mergeCell ref="J2557:J2558"/>
    <mergeCell ref="K2557:K2558"/>
    <mergeCell ref="L2557:L2558"/>
    <mergeCell ref="A2559:A2563"/>
    <mergeCell ref="F2559:G2559"/>
    <mergeCell ref="H2559:L2559"/>
    <mergeCell ref="B2560:B2561"/>
    <mergeCell ref="C2560:C2561"/>
    <mergeCell ref="A2554:A2558"/>
    <mergeCell ref="F2554:G2554"/>
    <mergeCell ref="H2554:L2554"/>
    <mergeCell ref="B2555:B2556"/>
    <mergeCell ref="C2555:C2556"/>
    <mergeCell ref="D2555:D2556"/>
    <mergeCell ref="E2555:E2556"/>
    <mergeCell ref="F2555:G2556"/>
    <mergeCell ref="H2555:I2555"/>
    <mergeCell ref="H2556:I2556"/>
    <mergeCell ref="H2576:I2577"/>
    <mergeCell ref="J2576:J2577"/>
    <mergeCell ref="K2576:K2577"/>
    <mergeCell ref="L2576:L2577"/>
    <mergeCell ref="F2578:G2579"/>
    <mergeCell ref="H2578:I2579"/>
    <mergeCell ref="J2578:J2579"/>
    <mergeCell ref="K2578:K2579"/>
    <mergeCell ref="L2578:L2579"/>
    <mergeCell ref="L2572:L2573"/>
    <mergeCell ref="A2574:A2579"/>
    <mergeCell ref="F2574:G2574"/>
    <mergeCell ref="H2574:L2574"/>
    <mergeCell ref="B2575:B2577"/>
    <mergeCell ref="C2575:C2577"/>
    <mergeCell ref="D2575:D2577"/>
    <mergeCell ref="E2575:E2577"/>
    <mergeCell ref="F2575:G2577"/>
    <mergeCell ref="H2575:I2575"/>
    <mergeCell ref="H2570:I2570"/>
    <mergeCell ref="H2571:I2571"/>
    <mergeCell ref="F2572:G2573"/>
    <mergeCell ref="H2572:I2573"/>
    <mergeCell ref="J2572:J2573"/>
    <mergeCell ref="K2572:K2573"/>
    <mergeCell ref="K2567:K2568"/>
    <mergeCell ref="L2567:L2568"/>
    <mergeCell ref="A2569:A2573"/>
    <mergeCell ref="F2569:G2569"/>
    <mergeCell ref="H2569:L2569"/>
    <mergeCell ref="B2570:B2571"/>
    <mergeCell ref="C2570:C2571"/>
    <mergeCell ref="D2570:D2571"/>
    <mergeCell ref="E2570:E2571"/>
    <mergeCell ref="F2570:G2571"/>
    <mergeCell ref="J2588:J2589"/>
    <mergeCell ref="K2588:K2589"/>
    <mergeCell ref="L2588:L2589"/>
    <mergeCell ref="A2590:A2594"/>
    <mergeCell ref="F2590:G2590"/>
    <mergeCell ref="H2590:L2590"/>
    <mergeCell ref="B2591:B2592"/>
    <mergeCell ref="C2591:C2592"/>
    <mergeCell ref="D2591:D2592"/>
    <mergeCell ref="E2591:E2592"/>
    <mergeCell ref="D2586:D2587"/>
    <mergeCell ref="E2586:E2587"/>
    <mergeCell ref="F2586:G2587"/>
    <mergeCell ref="H2586:I2586"/>
    <mergeCell ref="H2587:I2587"/>
    <mergeCell ref="F2588:G2589"/>
    <mergeCell ref="H2588:I2589"/>
    <mergeCell ref="F2583:G2584"/>
    <mergeCell ref="H2583:I2584"/>
    <mergeCell ref="J2583:J2584"/>
    <mergeCell ref="K2583:K2584"/>
    <mergeCell ref="L2583:L2584"/>
    <mergeCell ref="A2585:A2589"/>
    <mergeCell ref="F2585:G2585"/>
    <mergeCell ref="H2585:L2585"/>
    <mergeCell ref="B2586:B2587"/>
    <mergeCell ref="C2586:C2587"/>
    <mergeCell ref="A2580:A2584"/>
    <mergeCell ref="F2580:G2580"/>
    <mergeCell ref="H2580:L2580"/>
    <mergeCell ref="B2581:B2582"/>
    <mergeCell ref="C2581:C2582"/>
    <mergeCell ref="D2581:D2582"/>
    <mergeCell ref="E2581:E2582"/>
    <mergeCell ref="F2581:G2582"/>
    <mergeCell ref="H2581:I2581"/>
    <mergeCell ref="H2582:I2582"/>
    <mergeCell ref="H2602:I2602"/>
    <mergeCell ref="F2603:G2604"/>
    <mergeCell ref="H2603:I2604"/>
    <mergeCell ref="J2603:J2604"/>
    <mergeCell ref="K2603:K2604"/>
    <mergeCell ref="L2603:L2604"/>
    <mergeCell ref="L2598:L2599"/>
    <mergeCell ref="A2600:A2604"/>
    <mergeCell ref="F2600:G2600"/>
    <mergeCell ref="H2600:L2600"/>
    <mergeCell ref="B2601:B2602"/>
    <mergeCell ref="C2601:C2602"/>
    <mergeCell ref="D2601:D2602"/>
    <mergeCell ref="E2601:E2602"/>
    <mergeCell ref="F2601:G2602"/>
    <mergeCell ref="H2601:I2601"/>
    <mergeCell ref="H2596:I2596"/>
    <mergeCell ref="H2597:I2597"/>
    <mergeCell ref="F2598:G2599"/>
    <mergeCell ref="H2598:I2599"/>
    <mergeCell ref="J2598:J2599"/>
    <mergeCell ref="K2598:K2599"/>
    <mergeCell ref="K2593:K2594"/>
    <mergeCell ref="L2593:L2594"/>
    <mergeCell ref="A2595:A2599"/>
    <mergeCell ref="F2595:G2595"/>
    <mergeCell ref="H2595:L2595"/>
    <mergeCell ref="B2596:B2597"/>
    <mergeCell ref="C2596:C2597"/>
    <mergeCell ref="D2596:D2597"/>
    <mergeCell ref="E2596:E2597"/>
    <mergeCell ref="F2596:G2597"/>
    <mergeCell ref="F2591:G2592"/>
    <mergeCell ref="H2591:I2591"/>
    <mergeCell ref="H2592:I2592"/>
    <mergeCell ref="F2593:G2594"/>
    <mergeCell ref="H2593:I2594"/>
    <mergeCell ref="J2593:J2594"/>
    <mergeCell ref="J2613:J2614"/>
    <mergeCell ref="K2613:K2614"/>
    <mergeCell ref="L2613:L2614"/>
    <mergeCell ref="A2615:A2619"/>
    <mergeCell ref="F2615:G2615"/>
    <mergeCell ref="H2615:L2615"/>
    <mergeCell ref="B2616:B2617"/>
    <mergeCell ref="C2616:C2617"/>
    <mergeCell ref="D2616:D2617"/>
    <mergeCell ref="E2616:E2617"/>
    <mergeCell ref="D2611:D2612"/>
    <mergeCell ref="E2611:E2612"/>
    <mergeCell ref="F2611:G2612"/>
    <mergeCell ref="H2611:I2611"/>
    <mergeCell ref="H2612:I2612"/>
    <mergeCell ref="F2613:G2614"/>
    <mergeCell ref="H2613:I2614"/>
    <mergeCell ref="F2608:G2609"/>
    <mergeCell ref="H2608:I2609"/>
    <mergeCell ref="J2608:J2609"/>
    <mergeCell ref="K2608:K2609"/>
    <mergeCell ref="L2608:L2609"/>
    <mergeCell ref="A2610:A2614"/>
    <mergeCell ref="F2610:G2610"/>
    <mergeCell ref="H2610:L2610"/>
    <mergeCell ref="B2611:B2612"/>
    <mergeCell ref="C2611:C2612"/>
    <mergeCell ref="A2605:A2609"/>
    <mergeCell ref="F2605:G2605"/>
    <mergeCell ref="H2605:L2605"/>
    <mergeCell ref="B2606:B2607"/>
    <mergeCell ref="C2606:C2607"/>
    <mergeCell ref="D2606:D2607"/>
    <mergeCell ref="E2606:E2607"/>
    <mergeCell ref="F2606:G2607"/>
    <mergeCell ref="H2606:I2606"/>
    <mergeCell ref="H2607:I2607"/>
    <mergeCell ref="H2627:I2627"/>
    <mergeCell ref="F2628:G2629"/>
    <mergeCell ref="H2628:I2629"/>
    <mergeCell ref="J2628:J2629"/>
    <mergeCell ref="K2628:K2629"/>
    <mergeCell ref="L2628:L2629"/>
    <mergeCell ref="L2623:L2624"/>
    <mergeCell ref="A2625:A2629"/>
    <mergeCell ref="F2625:G2625"/>
    <mergeCell ref="H2625:L2625"/>
    <mergeCell ref="B2626:B2627"/>
    <mergeCell ref="C2626:C2627"/>
    <mergeCell ref="D2626:D2627"/>
    <mergeCell ref="E2626:E2627"/>
    <mergeCell ref="F2626:G2627"/>
    <mergeCell ref="H2626:I2626"/>
    <mergeCell ref="H2621:I2621"/>
    <mergeCell ref="H2622:I2622"/>
    <mergeCell ref="F2623:G2624"/>
    <mergeCell ref="H2623:I2624"/>
    <mergeCell ref="J2623:J2624"/>
    <mergeCell ref="K2623:K2624"/>
    <mergeCell ref="K2618:K2619"/>
    <mergeCell ref="L2618:L2619"/>
    <mergeCell ref="A2620:A2624"/>
    <mergeCell ref="F2620:G2620"/>
    <mergeCell ref="H2620:L2620"/>
    <mergeCell ref="B2621:B2622"/>
    <mergeCell ref="C2621:C2622"/>
    <mergeCell ref="D2621:D2622"/>
    <mergeCell ref="E2621:E2622"/>
    <mergeCell ref="F2621:G2622"/>
    <mergeCell ref="F2616:G2617"/>
    <mergeCell ref="H2616:I2616"/>
    <mergeCell ref="H2617:I2617"/>
    <mergeCell ref="F2618:G2619"/>
    <mergeCell ref="H2618:I2619"/>
    <mergeCell ref="J2618:J2619"/>
    <mergeCell ref="K2637:K2638"/>
    <mergeCell ref="L2637:L2638"/>
    <mergeCell ref="F2639:G2640"/>
    <mergeCell ref="H2639:I2640"/>
    <mergeCell ref="J2639:J2640"/>
    <mergeCell ref="K2639:K2640"/>
    <mergeCell ref="L2639:L2640"/>
    <mergeCell ref="D2636:D2638"/>
    <mergeCell ref="E2636:E2638"/>
    <mergeCell ref="F2636:G2638"/>
    <mergeCell ref="H2636:I2636"/>
    <mergeCell ref="H2637:I2638"/>
    <mergeCell ref="J2637:J2638"/>
    <mergeCell ref="F2633:G2634"/>
    <mergeCell ref="H2633:I2634"/>
    <mergeCell ref="J2633:J2634"/>
    <mergeCell ref="K2633:K2634"/>
    <mergeCell ref="L2633:L2634"/>
    <mergeCell ref="A2635:A2640"/>
    <mergeCell ref="F2635:G2635"/>
    <mergeCell ref="H2635:L2635"/>
    <mergeCell ref="B2636:B2638"/>
    <mergeCell ref="C2636:C2638"/>
    <mergeCell ref="A2630:A2634"/>
    <mergeCell ref="F2630:G2630"/>
    <mergeCell ref="H2630:L2630"/>
    <mergeCell ref="B2631:B2632"/>
    <mergeCell ref="C2631:C2632"/>
    <mergeCell ref="D2631:D2632"/>
    <mergeCell ref="E2631:E2632"/>
    <mergeCell ref="F2631:G2632"/>
    <mergeCell ref="H2631:I2631"/>
    <mergeCell ref="H2632:I2632"/>
    <mergeCell ref="J2649:J2650"/>
    <mergeCell ref="K2649:K2650"/>
    <mergeCell ref="L2649:L2650"/>
    <mergeCell ref="F2651:G2652"/>
    <mergeCell ref="H2651:I2652"/>
    <mergeCell ref="J2651:J2652"/>
    <mergeCell ref="K2651:K2652"/>
    <mergeCell ref="L2651:L2652"/>
    <mergeCell ref="A2647:A2652"/>
    <mergeCell ref="F2647:G2647"/>
    <mergeCell ref="H2647:L2647"/>
    <mergeCell ref="B2648:B2650"/>
    <mergeCell ref="C2648:C2650"/>
    <mergeCell ref="D2648:D2650"/>
    <mergeCell ref="E2648:E2650"/>
    <mergeCell ref="F2648:G2650"/>
    <mergeCell ref="H2648:I2648"/>
    <mergeCell ref="H2649:I2650"/>
    <mergeCell ref="J2643:J2644"/>
    <mergeCell ref="K2643:K2644"/>
    <mergeCell ref="L2643:L2644"/>
    <mergeCell ref="F2645:G2646"/>
    <mergeCell ref="H2645:I2646"/>
    <mergeCell ref="J2645:J2646"/>
    <mergeCell ref="K2645:K2646"/>
    <mergeCell ref="L2645:L2646"/>
    <mergeCell ref="A2641:A2646"/>
    <mergeCell ref="F2641:G2641"/>
    <mergeCell ref="H2641:L2641"/>
    <mergeCell ref="B2642:B2644"/>
    <mergeCell ref="C2642:C2644"/>
    <mergeCell ref="D2642:D2644"/>
    <mergeCell ref="E2642:E2644"/>
    <mergeCell ref="F2642:G2644"/>
    <mergeCell ref="H2642:I2642"/>
    <mergeCell ref="H2643:I2644"/>
    <mergeCell ref="F2662:G2663"/>
    <mergeCell ref="H2662:I2663"/>
    <mergeCell ref="J2662:J2663"/>
    <mergeCell ref="K2662:K2663"/>
    <mergeCell ref="L2662:L2663"/>
    <mergeCell ref="A2664:A2668"/>
    <mergeCell ref="F2664:G2664"/>
    <mergeCell ref="H2664:L2664"/>
    <mergeCell ref="B2665:B2666"/>
    <mergeCell ref="C2665:C2666"/>
    <mergeCell ref="A2659:A2663"/>
    <mergeCell ref="F2659:G2659"/>
    <mergeCell ref="H2659:L2659"/>
    <mergeCell ref="B2660:B2661"/>
    <mergeCell ref="C2660:C2661"/>
    <mergeCell ref="D2660:D2661"/>
    <mergeCell ref="E2660:E2661"/>
    <mergeCell ref="F2660:G2661"/>
    <mergeCell ref="H2660:I2660"/>
    <mergeCell ref="H2661:I2661"/>
    <mergeCell ref="J2655:J2656"/>
    <mergeCell ref="K2655:K2656"/>
    <mergeCell ref="L2655:L2656"/>
    <mergeCell ref="F2657:G2658"/>
    <mergeCell ref="H2657:I2658"/>
    <mergeCell ref="J2657:J2658"/>
    <mergeCell ref="K2657:K2658"/>
    <mergeCell ref="L2657:L2658"/>
    <mergeCell ref="A2653:A2658"/>
    <mergeCell ref="F2653:G2653"/>
    <mergeCell ref="H2653:L2653"/>
    <mergeCell ref="B2654:B2656"/>
    <mergeCell ref="C2654:C2656"/>
    <mergeCell ref="D2654:D2656"/>
    <mergeCell ref="E2654:E2656"/>
    <mergeCell ref="F2654:G2656"/>
    <mergeCell ref="H2654:I2654"/>
    <mergeCell ref="H2655:I2656"/>
    <mergeCell ref="H2675:I2675"/>
    <mergeCell ref="H2676:I2676"/>
    <mergeCell ref="F2677:G2678"/>
    <mergeCell ref="H2677:I2678"/>
    <mergeCell ref="J2677:J2678"/>
    <mergeCell ref="K2677:K2678"/>
    <mergeCell ref="K2672:K2673"/>
    <mergeCell ref="L2672:L2673"/>
    <mergeCell ref="A2674:A2678"/>
    <mergeCell ref="F2674:G2674"/>
    <mergeCell ref="H2674:L2674"/>
    <mergeCell ref="B2675:B2676"/>
    <mergeCell ref="C2675:C2676"/>
    <mergeCell ref="D2675:D2676"/>
    <mergeCell ref="E2675:E2676"/>
    <mergeCell ref="F2675:G2676"/>
    <mergeCell ref="F2670:G2671"/>
    <mergeCell ref="H2670:I2670"/>
    <mergeCell ref="H2671:I2671"/>
    <mergeCell ref="F2672:G2673"/>
    <mergeCell ref="H2672:I2673"/>
    <mergeCell ref="J2672:J2673"/>
    <mergeCell ref="J2667:J2668"/>
    <mergeCell ref="K2667:K2668"/>
    <mergeCell ref="L2667:L2668"/>
    <mergeCell ref="A2669:A2673"/>
    <mergeCell ref="F2669:G2669"/>
    <mergeCell ref="H2669:L2669"/>
    <mergeCell ref="B2670:B2671"/>
    <mergeCell ref="C2670:C2671"/>
    <mergeCell ref="D2670:D2671"/>
    <mergeCell ref="E2670:E2671"/>
    <mergeCell ref="D2665:D2666"/>
    <mergeCell ref="E2665:E2666"/>
    <mergeCell ref="F2665:G2666"/>
    <mergeCell ref="H2665:I2665"/>
    <mergeCell ref="H2666:I2666"/>
    <mergeCell ref="F2667:G2668"/>
    <mergeCell ref="H2667:I2668"/>
    <mergeCell ref="F2687:G2688"/>
    <mergeCell ref="H2687:I2688"/>
    <mergeCell ref="J2687:J2688"/>
    <mergeCell ref="K2687:K2688"/>
    <mergeCell ref="L2687:L2688"/>
    <mergeCell ref="A2689:A2693"/>
    <mergeCell ref="F2689:G2689"/>
    <mergeCell ref="H2689:L2689"/>
    <mergeCell ref="B2690:B2691"/>
    <mergeCell ref="C2690:C2691"/>
    <mergeCell ref="A2684:A2688"/>
    <mergeCell ref="F2684:G2684"/>
    <mergeCell ref="H2684:L2684"/>
    <mergeCell ref="B2685:B2686"/>
    <mergeCell ref="C2685:C2686"/>
    <mergeCell ref="D2685:D2686"/>
    <mergeCell ref="E2685:E2686"/>
    <mergeCell ref="F2685:G2686"/>
    <mergeCell ref="H2685:I2685"/>
    <mergeCell ref="H2686:I2686"/>
    <mergeCell ref="H2681:I2681"/>
    <mergeCell ref="F2682:G2683"/>
    <mergeCell ref="H2682:I2683"/>
    <mergeCell ref="J2682:J2683"/>
    <mergeCell ref="K2682:K2683"/>
    <mergeCell ref="L2682:L2683"/>
    <mergeCell ref="L2677:L2678"/>
    <mergeCell ref="A2679:A2683"/>
    <mergeCell ref="F2679:G2679"/>
    <mergeCell ref="H2679:L2679"/>
    <mergeCell ref="B2680:B2681"/>
    <mergeCell ref="C2680:C2681"/>
    <mergeCell ref="D2680:D2681"/>
    <mergeCell ref="E2680:E2681"/>
    <mergeCell ref="F2680:G2681"/>
    <mergeCell ref="H2680:I2680"/>
    <mergeCell ref="H2700:I2700"/>
    <mergeCell ref="H2701:I2701"/>
    <mergeCell ref="F2702:G2703"/>
    <mergeCell ref="H2702:I2703"/>
    <mergeCell ref="J2702:J2703"/>
    <mergeCell ref="K2702:K2703"/>
    <mergeCell ref="K2697:K2698"/>
    <mergeCell ref="L2697:L2698"/>
    <mergeCell ref="A2699:A2703"/>
    <mergeCell ref="F2699:G2699"/>
    <mergeCell ref="H2699:L2699"/>
    <mergeCell ref="B2700:B2701"/>
    <mergeCell ref="C2700:C2701"/>
    <mergeCell ref="D2700:D2701"/>
    <mergeCell ref="E2700:E2701"/>
    <mergeCell ref="F2700:G2701"/>
    <mergeCell ref="F2695:G2696"/>
    <mergeCell ref="H2695:I2695"/>
    <mergeCell ref="H2696:I2696"/>
    <mergeCell ref="F2697:G2698"/>
    <mergeCell ref="H2697:I2698"/>
    <mergeCell ref="J2697:J2698"/>
    <mergeCell ref="J2692:J2693"/>
    <mergeCell ref="K2692:K2693"/>
    <mergeCell ref="L2692:L2693"/>
    <mergeCell ref="A2694:A2698"/>
    <mergeCell ref="F2694:G2694"/>
    <mergeCell ref="H2694:L2694"/>
    <mergeCell ref="B2695:B2696"/>
    <mergeCell ref="C2695:C2696"/>
    <mergeCell ref="D2695:D2696"/>
    <mergeCell ref="E2695:E2696"/>
    <mergeCell ref="D2690:D2691"/>
    <mergeCell ref="E2690:E2691"/>
    <mergeCell ref="F2690:G2691"/>
    <mergeCell ref="H2690:I2690"/>
    <mergeCell ref="H2691:I2691"/>
    <mergeCell ref="F2692:G2693"/>
    <mergeCell ref="H2692:I2693"/>
    <mergeCell ref="F2712:G2713"/>
    <mergeCell ref="H2712:I2713"/>
    <mergeCell ref="J2712:J2713"/>
    <mergeCell ref="K2712:K2713"/>
    <mergeCell ref="L2712:L2713"/>
    <mergeCell ref="A2714:A2719"/>
    <mergeCell ref="F2714:G2714"/>
    <mergeCell ref="H2714:L2714"/>
    <mergeCell ref="B2715:B2717"/>
    <mergeCell ref="C2715:C2717"/>
    <mergeCell ref="A2709:A2713"/>
    <mergeCell ref="F2709:G2709"/>
    <mergeCell ref="H2709:L2709"/>
    <mergeCell ref="B2710:B2711"/>
    <mergeCell ref="C2710:C2711"/>
    <mergeCell ref="D2710:D2711"/>
    <mergeCell ref="E2710:E2711"/>
    <mergeCell ref="F2710:G2711"/>
    <mergeCell ref="H2710:I2710"/>
    <mergeCell ref="H2711:I2711"/>
    <mergeCell ref="H2706:I2706"/>
    <mergeCell ref="F2707:G2708"/>
    <mergeCell ref="H2707:I2708"/>
    <mergeCell ref="J2707:J2708"/>
    <mergeCell ref="K2707:K2708"/>
    <mergeCell ref="L2707:L2708"/>
    <mergeCell ref="L2702:L2703"/>
    <mergeCell ref="A2704:A2708"/>
    <mergeCell ref="F2704:G2704"/>
    <mergeCell ref="H2704:L2704"/>
    <mergeCell ref="B2705:B2706"/>
    <mergeCell ref="C2705:C2706"/>
    <mergeCell ref="D2705:D2706"/>
    <mergeCell ref="E2705:E2706"/>
    <mergeCell ref="F2705:G2706"/>
    <mergeCell ref="H2705:I2705"/>
    <mergeCell ref="D2726:D2727"/>
    <mergeCell ref="E2726:E2727"/>
    <mergeCell ref="F2726:G2727"/>
    <mergeCell ref="H2726:I2726"/>
    <mergeCell ref="H2727:I2727"/>
    <mergeCell ref="F2728:G2729"/>
    <mergeCell ref="H2728:I2729"/>
    <mergeCell ref="F2723:G2724"/>
    <mergeCell ref="H2723:I2724"/>
    <mergeCell ref="J2723:J2724"/>
    <mergeCell ref="K2723:K2724"/>
    <mergeCell ref="L2723:L2724"/>
    <mergeCell ref="A2725:A2729"/>
    <mergeCell ref="F2725:G2725"/>
    <mergeCell ref="H2725:L2725"/>
    <mergeCell ref="B2726:B2727"/>
    <mergeCell ref="C2726:C2727"/>
    <mergeCell ref="A2720:A2724"/>
    <mergeCell ref="F2720:G2720"/>
    <mergeCell ref="H2720:L2720"/>
    <mergeCell ref="B2721:B2722"/>
    <mergeCell ref="C2721:C2722"/>
    <mergeCell ref="D2721:D2722"/>
    <mergeCell ref="E2721:E2722"/>
    <mergeCell ref="F2721:G2722"/>
    <mergeCell ref="H2721:I2721"/>
    <mergeCell ref="H2722:I2722"/>
    <mergeCell ref="K2716:K2717"/>
    <mergeCell ref="L2716:L2717"/>
    <mergeCell ref="F2718:G2719"/>
    <mergeCell ref="H2718:I2719"/>
    <mergeCell ref="J2718:J2719"/>
    <mergeCell ref="K2718:K2719"/>
    <mergeCell ref="L2718:L2719"/>
    <mergeCell ref="D2715:D2717"/>
    <mergeCell ref="E2715:E2717"/>
    <mergeCell ref="F2715:G2717"/>
    <mergeCell ref="H2715:I2715"/>
    <mergeCell ref="H2716:I2717"/>
    <mergeCell ref="J2716:J2717"/>
    <mergeCell ref="H2736:I2736"/>
    <mergeCell ref="H2737:I2738"/>
    <mergeCell ref="J2737:J2738"/>
    <mergeCell ref="K2737:K2738"/>
    <mergeCell ref="L2737:L2738"/>
    <mergeCell ref="F2739:G2740"/>
    <mergeCell ref="H2739:I2740"/>
    <mergeCell ref="J2739:J2740"/>
    <mergeCell ref="K2739:K2740"/>
    <mergeCell ref="L2739:L2740"/>
    <mergeCell ref="K2733:K2734"/>
    <mergeCell ref="L2733:L2734"/>
    <mergeCell ref="A2735:A2740"/>
    <mergeCell ref="F2735:G2735"/>
    <mergeCell ref="H2735:L2735"/>
    <mergeCell ref="B2736:B2738"/>
    <mergeCell ref="C2736:C2738"/>
    <mergeCell ref="D2736:D2738"/>
    <mergeCell ref="E2736:E2738"/>
    <mergeCell ref="F2736:G2738"/>
    <mergeCell ref="F2731:G2732"/>
    <mergeCell ref="H2731:I2731"/>
    <mergeCell ref="H2732:I2732"/>
    <mergeCell ref="F2733:G2734"/>
    <mergeCell ref="H2733:I2734"/>
    <mergeCell ref="J2733:J2734"/>
    <mergeCell ref="J2728:J2729"/>
    <mergeCell ref="K2728:K2729"/>
    <mergeCell ref="L2728:L2729"/>
    <mergeCell ref="A2730:A2734"/>
    <mergeCell ref="F2730:G2730"/>
    <mergeCell ref="H2730:L2730"/>
    <mergeCell ref="B2731:B2732"/>
    <mergeCell ref="C2731:C2732"/>
    <mergeCell ref="D2731:D2732"/>
    <mergeCell ref="E2731:E2732"/>
    <mergeCell ref="J2749:J2750"/>
    <mergeCell ref="K2749:K2750"/>
    <mergeCell ref="L2749:L2750"/>
    <mergeCell ref="A2751:A2755"/>
    <mergeCell ref="F2751:G2751"/>
    <mergeCell ref="H2751:L2751"/>
    <mergeCell ref="B2752:B2753"/>
    <mergeCell ref="C2752:C2753"/>
    <mergeCell ref="D2752:D2753"/>
    <mergeCell ref="E2752:E2753"/>
    <mergeCell ref="D2747:D2748"/>
    <mergeCell ref="E2747:E2748"/>
    <mergeCell ref="F2747:G2748"/>
    <mergeCell ref="H2747:I2747"/>
    <mergeCell ref="H2748:I2748"/>
    <mergeCell ref="F2749:G2750"/>
    <mergeCell ref="H2749:I2750"/>
    <mergeCell ref="F2744:G2745"/>
    <mergeCell ref="H2744:I2745"/>
    <mergeCell ref="J2744:J2745"/>
    <mergeCell ref="K2744:K2745"/>
    <mergeCell ref="L2744:L2745"/>
    <mergeCell ref="A2746:A2750"/>
    <mergeCell ref="F2746:G2746"/>
    <mergeCell ref="H2746:L2746"/>
    <mergeCell ref="B2747:B2748"/>
    <mergeCell ref="C2747:C2748"/>
    <mergeCell ref="A2741:A2745"/>
    <mergeCell ref="F2741:G2741"/>
    <mergeCell ref="H2741:L2741"/>
    <mergeCell ref="B2742:B2743"/>
    <mergeCell ref="C2742:C2743"/>
    <mergeCell ref="D2742:D2743"/>
    <mergeCell ref="E2742:E2743"/>
    <mergeCell ref="F2742:G2743"/>
    <mergeCell ref="H2742:I2742"/>
    <mergeCell ref="H2743:I2743"/>
    <mergeCell ref="H2763:I2763"/>
    <mergeCell ref="F2764:G2765"/>
    <mergeCell ref="H2764:I2765"/>
    <mergeCell ref="J2764:J2765"/>
    <mergeCell ref="K2764:K2765"/>
    <mergeCell ref="L2764:L2765"/>
    <mergeCell ref="L2759:L2760"/>
    <mergeCell ref="A2761:A2765"/>
    <mergeCell ref="F2761:G2761"/>
    <mergeCell ref="H2761:L2761"/>
    <mergeCell ref="B2762:B2763"/>
    <mergeCell ref="C2762:C2763"/>
    <mergeCell ref="D2762:D2763"/>
    <mergeCell ref="E2762:E2763"/>
    <mergeCell ref="F2762:G2763"/>
    <mergeCell ref="H2762:I2762"/>
    <mergeCell ref="H2757:I2757"/>
    <mergeCell ref="H2758:I2758"/>
    <mergeCell ref="F2759:G2760"/>
    <mergeCell ref="H2759:I2760"/>
    <mergeCell ref="J2759:J2760"/>
    <mergeCell ref="K2759:K2760"/>
    <mergeCell ref="K2754:K2755"/>
    <mergeCell ref="L2754:L2755"/>
    <mergeCell ref="A2756:A2760"/>
    <mergeCell ref="F2756:G2756"/>
    <mergeCell ref="H2756:L2756"/>
    <mergeCell ref="B2757:B2758"/>
    <mergeCell ref="C2757:C2758"/>
    <mergeCell ref="D2757:D2758"/>
    <mergeCell ref="E2757:E2758"/>
    <mergeCell ref="F2757:G2758"/>
    <mergeCell ref="F2752:G2753"/>
    <mergeCell ref="H2752:I2752"/>
    <mergeCell ref="H2753:I2753"/>
    <mergeCell ref="F2754:G2755"/>
    <mergeCell ref="H2754:I2755"/>
    <mergeCell ref="J2754:J2755"/>
    <mergeCell ref="J2774:J2775"/>
    <mergeCell ref="K2774:K2775"/>
    <mergeCell ref="L2774:L2775"/>
    <mergeCell ref="A2776:A2780"/>
    <mergeCell ref="F2776:G2776"/>
    <mergeCell ref="H2776:L2776"/>
    <mergeCell ref="B2777:B2778"/>
    <mergeCell ref="C2777:C2778"/>
    <mergeCell ref="D2777:D2778"/>
    <mergeCell ref="E2777:E2778"/>
    <mergeCell ref="D2772:D2773"/>
    <mergeCell ref="E2772:E2773"/>
    <mergeCell ref="F2772:G2773"/>
    <mergeCell ref="H2772:I2772"/>
    <mergeCell ref="H2773:I2773"/>
    <mergeCell ref="F2774:G2775"/>
    <mergeCell ref="H2774:I2775"/>
    <mergeCell ref="F2769:G2770"/>
    <mergeCell ref="H2769:I2770"/>
    <mergeCell ref="J2769:J2770"/>
    <mergeCell ref="K2769:K2770"/>
    <mergeCell ref="L2769:L2770"/>
    <mergeCell ref="A2771:A2775"/>
    <mergeCell ref="F2771:G2771"/>
    <mergeCell ref="H2771:L2771"/>
    <mergeCell ref="B2772:B2773"/>
    <mergeCell ref="C2772:C2773"/>
    <mergeCell ref="A2766:A2770"/>
    <mergeCell ref="F2766:G2766"/>
    <mergeCell ref="H2766:L2766"/>
    <mergeCell ref="B2767:B2768"/>
    <mergeCell ref="C2767:C2768"/>
    <mergeCell ref="D2767:D2768"/>
    <mergeCell ref="E2767:E2768"/>
    <mergeCell ref="F2767:G2768"/>
    <mergeCell ref="H2767:I2767"/>
    <mergeCell ref="H2768:I2768"/>
    <mergeCell ref="H2788:I2788"/>
    <mergeCell ref="F2789:G2790"/>
    <mergeCell ref="H2789:I2790"/>
    <mergeCell ref="J2789:J2790"/>
    <mergeCell ref="K2789:K2790"/>
    <mergeCell ref="L2789:L2790"/>
    <mergeCell ref="L2784:L2785"/>
    <mergeCell ref="A2786:A2790"/>
    <mergeCell ref="F2786:G2786"/>
    <mergeCell ref="H2786:L2786"/>
    <mergeCell ref="B2787:B2788"/>
    <mergeCell ref="C2787:C2788"/>
    <mergeCell ref="D2787:D2788"/>
    <mergeCell ref="E2787:E2788"/>
    <mergeCell ref="F2787:G2788"/>
    <mergeCell ref="H2787:I2787"/>
    <mergeCell ref="H2782:I2782"/>
    <mergeCell ref="H2783:I2783"/>
    <mergeCell ref="F2784:G2785"/>
    <mergeCell ref="H2784:I2785"/>
    <mergeCell ref="J2784:J2785"/>
    <mergeCell ref="K2784:K2785"/>
    <mergeCell ref="K2779:K2780"/>
    <mergeCell ref="L2779:L2780"/>
    <mergeCell ref="A2781:A2785"/>
    <mergeCell ref="F2781:G2781"/>
    <mergeCell ref="H2781:L2781"/>
    <mergeCell ref="B2782:B2783"/>
    <mergeCell ref="C2782:C2783"/>
    <mergeCell ref="D2782:D2783"/>
    <mergeCell ref="E2782:E2783"/>
    <mergeCell ref="F2782:G2783"/>
    <mergeCell ref="F2777:G2778"/>
    <mergeCell ref="H2777:I2777"/>
    <mergeCell ref="H2778:I2778"/>
    <mergeCell ref="F2779:G2780"/>
    <mergeCell ref="H2779:I2780"/>
    <mergeCell ref="J2779:J2780"/>
    <mergeCell ref="K2798:K2799"/>
    <mergeCell ref="L2798:L2799"/>
    <mergeCell ref="F2800:G2801"/>
    <mergeCell ref="H2800:I2801"/>
    <mergeCell ref="J2800:J2801"/>
    <mergeCell ref="K2800:K2801"/>
    <mergeCell ref="L2800:L2801"/>
    <mergeCell ref="D2797:D2799"/>
    <mergeCell ref="E2797:E2799"/>
    <mergeCell ref="F2797:G2799"/>
    <mergeCell ref="H2797:I2797"/>
    <mergeCell ref="H2798:I2799"/>
    <mergeCell ref="J2798:J2799"/>
    <mergeCell ref="F2794:G2795"/>
    <mergeCell ref="H2794:I2795"/>
    <mergeCell ref="J2794:J2795"/>
    <mergeCell ref="K2794:K2795"/>
    <mergeCell ref="L2794:L2795"/>
    <mergeCell ref="A2796:A2801"/>
    <mergeCell ref="F2796:G2796"/>
    <mergeCell ref="H2796:L2796"/>
    <mergeCell ref="B2797:B2799"/>
    <mergeCell ref="C2797:C2799"/>
    <mergeCell ref="A2791:A2795"/>
    <mergeCell ref="F2791:G2791"/>
    <mergeCell ref="H2791:L2791"/>
    <mergeCell ref="B2792:B2793"/>
    <mergeCell ref="C2792:C2793"/>
    <mergeCell ref="D2792:D2793"/>
    <mergeCell ref="E2792:E2793"/>
    <mergeCell ref="F2792:G2793"/>
    <mergeCell ref="H2792:I2792"/>
    <mergeCell ref="H2793:I2793"/>
    <mergeCell ref="J2810:J2811"/>
    <mergeCell ref="K2810:K2811"/>
    <mergeCell ref="L2810:L2811"/>
    <mergeCell ref="F2812:G2813"/>
    <mergeCell ref="H2812:I2813"/>
    <mergeCell ref="J2812:J2813"/>
    <mergeCell ref="K2812:K2813"/>
    <mergeCell ref="L2812:L2813"/>
    <mergeCell ref="A2808:A2813"/>
    <mergeCell ref="F2808:G2808"/>
    <mergeCell ref="H2808:L2808"/>
    <mergeCell ref="B2809:B2811"/>
    <mergeCell ref="C2809:C2811"/>
    <mergeCell ref="D2809:D2811"/>
    <mergeCell ref="E2809:E2811"/>
    <mergeCell ref="F2809:G2811"/>
    <mergeCell ref="H2809:I2809"/>
    <mergeCell ref="H2810:I2811"/>
    <mergeCell ref="J2804:J2805"/>
    <mergeCell ref="K2804:K2805"/>
    <mergeCell ref="L2804:L2805"/>
    <mergeCell ref="F2806:G2807"/>
    <mergeCell ref="H2806:I2807"/>
    <mergeCell ref="J2806:J2807"/>
    <mergeCell ref="K2806:K2807"/>
    <mergeCell ref="L2806:L2807"/>
    <mergeCell ref="A2802:A2807"/>
    <mergeCell ref="F2802:G2802"/>
    <mergeCell ref="H2802:L2802"/>
    <mergeCell ref="B2803:B2805"/>
    <mergeCell ref="C2803:C2805"/>
    <mergeCell ref="D2803:D2805"/>
    <mergeCell ref="E2803:E2805"/>
    <mergeCell ref="F2803:G2805"/>
    <mergeCell ref="H2803:I2803"/>
    <mergeCell ref="H2804:I2805"/>
    <mergeCell ref="F2823:G2824"/>
    <mergeCell ref="H2823:I2824"/>
    <mergeCell ref="J2823:J2824"/>
    <mergeCell ref="K2823:K2824"/>
    <mergeCell ref="L2823:L2824"/>
    <mergeCell ref="A2825:A2829"/>
    <mergeCell ref="F2825:G2825"/>
    <mergeCell ref="H2825:L2825"/>
    <mergeCell ref="B2826:B2827"/>
    <mergeCell ref="C2826:C2827"/>
    <mergeCell ref="A2820:A2824"/>
    <mergeCell ref="F2820:G2820"/>
    <mergeCell ref="H2820:L2820"/>
    <mergeCell ref="B2821:B2822"/>
    <mergeCell ref="C2821:C2822"/>
    <mergeCell ref="D2821:D2822"/>
    <mergeCell ref="E2821:E2822"/>
    <mergeCell ref="F2821:G2822"/>
    <mergeCell ref="H2821:I2821"/>
    <mergeCell ref="H2822:I2822"/>
    <mergeCell ref="J2816:J2817"/>
    <mergeCell ref="K2816:K2817"/>
    <mergeCell ref="L2816:L2817"/>
    <mergeCell ref="F2818:G2819"/>
    <mergeCell ref="H2818:I2819"/>
    <mergeCell ref="J2818:J2819"/>
    <mergeCell ref="K2818:K2819"/>
    <mergeCell ref="L2818:L2819"/>
    <mergeCell ref="A2814:A2819"/>
    <mergeCell ref="F2814:G2814"/>
    <mergeCell ref="H2814:L2814"/>
    <mergeCell ref="B2815:B2817"/>
    <mergeCell ref="C2815:C2817"/>
    <mergeCell ref="D2815:D2817"/>
    <mergeCell ref="E2815:E2817"/>
    <mergeCell ref="F2815:G2817"/>
    <mergeCell ref="H2815:I2815"/>
    <mergeCell ref="H2816:I2817"/>
    <mergeCell ref="H2836:I2836"/>
    <mergeCell ref="H2837:I2837"/>
    <mergeCell ref="F2838:G2839"/>
    <mergeCell ref="H2838:I2839"/>
    <mergeCell ref="J2838:J2839"/>
    <mergeCell ref="K2838:K2839"/>
    <mergeCell ref="K2833:K2834"/>
    <mergeCell ref="L2833:L2834"/>
    <mergeCell ref="A2835:A2839"/>
    <mergeCell ref="F2835:G2835"/>
    <mergeCell ref="H2835:L2835"/>
    <mergeCell ref="B2836:B2837"/>
    <mergeCell ref="C2836:C2837"/>
    <mergeCell ref="D2836:D2837"/>
    <mergeCell ref="E2836:E2837"/>
    <mergeCell ref="F2836:G2837"/>
    <mergeCell ref="F2831:G2832"/>
    <mergeCell ref="H2831:I2831"/>
    <mergeCell ref="H2832:I2832"/>
    <mergeCell ref="F2833:G2834"/>
    <mergeCell ref="H2833:I2834"/>
    <mergeCell ref="J2833:J2834"/>
    <mergeCell ref="J2828:J2829"/>
    <mergeCell ref="K2828:K2829"/>
    <mergeCell ref="L2828:L2829"/>
    <mergeCell ref="A2830:A2834"/>
    <mergeCell ref="F2830:G2830"/>
    <mergeCell ref="H2830:L2830"/>
    <mergeCell ref="B2831:B2832"/>
    <mergeCell ref="C2831:C2832"/>
    <mergeCell ref="D2831:D2832"/>
    <mergeCell ref="E2831:E2832"/>
    <mergeCell ref="D2826:D2827"/>
    <mergeCell ref="E2826:E2827"/>
    <mergeCell ref="F2826:G2827"/>
    <mergeCell ref="H2826:I2826"/>
    <mergeCell ref="H2827:I2827"/>
    <mergeCell ref="F2828:G2829"/>
    <mergeCell ref="H2828:I2829"/>
    <mergeCell ref="F2848:G2849"/>
    <mergeCell ref="H2848:I2849"/>
    <mergeCell ref="J2848:J2849"/>
    <mergeCell ref="K2848:K2849"/>
    <mergeCell ref="L2848:L2849"/>
    <mergeCell ref="A2850:A2854"/>
    <mergeCell ref="F2850:G2850"/>
    <mergeCell ref="H2850:L2850"/>
    <mergeCell ref="B2851:B2852"/>
    <mergeCell ref="C2851:C2852"/>
    <mergeCell ref="A2845:A2849"/>
    <mergeCell ref="F2845:G2845"/>
    <mergeCell ref="H2845:L2845"/>
    <mergeCell ref="B2846:B2847"/>
    <mergeCell ref="C2846:C2847"/>
    <mergeCell ref="D2846:D2847"/>
    <mergeCell ref="E2846:E2847"/>
    <mergeCell ref="F2846:G2847"/>
    <mergeCell ref="H2846:I2846"/>
    <mergeCell ref="H2847:I2847"/>
    <mergeCell ref="H2842:I2842"/>
    <mergeCell ref="F2843:G2844"/>
    <mergeCell ref="H2843:I2844"/>
    <mergeCell ref="J2843:J2844"/>
    <mergeCell ref="K2843:K2844"/>
    <mergeCell ref="L2843:L2844"/>
    <mergeCell ref="L2838:L2839"/>
    <mergeCell ref="A2840:A2844"/>
    <mergeCell ref="F2840:G2840"/>
    <mergeCell ref="H2840:L2840"/>
    <mergeCell ref="B2841:B2842"/>
    <mergeCell ref="C2841:C2842"/>
    <mergeCell ref="D2841:D2842"/>
    <mergeCell ref="E2841:E2842"/>
    <mergeCell ref="F2841:G2842"/>
    <mergeCell ref="H2841:I2841"/>
    <mergeCell ref="H2861:I2861"/>
    <mergeCell ref="H2862:I2862"/>
    <mergeCell ref="F2863:G2864"/>
    <mergeCell ref="H2863:I2864"/>
    <mergeCell ref="J2863:J2864"/>
    <mergeCell ref="K2863:K2864"/>
    <mergeCell ref="K2858:K2859"/>
    <mergeCell ref="L2858:L2859"/>
    <mergeCell ref="A2860:A2864"/>
    <mergeCell ref="F2860:G2860"/>
    <mergeCell ref="H2860:L2860"/>
    <mergeCell ref="B2861:B2862"/>
    <mergeCell ref="C2861:C2862"/>
    <mergeCell ref="D2861:D2862"/>
    <mergeCell ref="E2861:E2862"/>
    <mergeCell ref="F2861:G2862"/>
    <mergeCell ref="F2856:G2857"/>
    <mergeCell ref="H2856:I2856"/>
    <mergeCell ref="H2857:I2857"/>
    <mergeCell ref="F2858:G2859"/>
    <mergeCell ref="H2858:I2859"/>
    <mergeCell ref="J2858:J2859"/>
    <mergeCell ref="J2853:J2854"/>
    <mergeCell ref="K2853:K2854"/>
    <mergeCell ref="L2853:L2854"/>
    <mergeCell ref="A2855:A2859"/>
    <mergeCell ref="F2855:G2855"/>
    <mergeCell ref="H2855:L2855"/>
    <mergeCell ref="B2856:B2857"/>
    <mergeCell ref="C2856:C2857"/>
    <mergeCell ref="D2856:D2857"/>
    <mergeCell ref="E2856:E2857"/>
    <mergeCell ref="D2851:D2852"/>
    <mergeCell ref="E2851:E2852"/>
    <mergeCell ref="F2851:G2852"/>
    <mergeCell ref="H2851:I2851"/>
    <mergeCell ref="H2852:I2852"/>
    <mergeCell ref="F2853:G2854"/>
    <mergeCell ref="H2853:I2854"/>
    <mergeCell ref="F2873:G2874"/>
    <mergeCell ref="H2873:I2874"/>
    <mergeCell ref="J2873:J2874"/>
    <mergeCell ref="K2873:K2874"/>
    <mergeCell ref="L2873:L2874"/>
    <mergeCell ref="A2875:A2879"/>
    <mergeCell ref="F2875:G2875"/>
    <mergeCell ref="H2875:L2875"/>
    <mergeCell ref="B2876:B2877"/>
    <mergeCell ref="C2876:C2877"/>
    <mergeCell ref="A2870:A2874"/>
    <mergeCell ref="F2870:G2870"/>
    <mergeCell ref="H2870:L2870"/>
    <mergeCell ref="B2871:B2872"/>
    <mergeCell ref="C2871:C2872"/>
    <mergeCell ref="D2871:D2872"/>
    <mergeCell ref="E2871:E2872"/>
    <mergeCell ref="F2871:G2872"/>
    <mergeCell ref="H2871:I2871"/>
    <mergeCell ref="H2872:I2872"/>
    <mergeCell ref="H2867:I2867"/>
    <mergeCell ref="F2868:G2869"/>
    <mergeCell ref="H2868:I2869"/>
    <mergeCell ref="J2868:J2869"/>
    <mergeCell ref="K2868:K2869"/>
    <mergeCell ref="L2868:L2869"/>
    <mergeCell ref="L2863:L2864"/>
    <mergeCell ref="A2865:A2869"/>
    <mergeCell ref="F2865:G2865"/>
    <mergeCell ref="H2865:L2865"/>
    <mergeCell ref="B2866:B2867"/>
    <mergeCell ref="C2866:C2867"/>
    <mergeCell ref="D2866:D2867"/>
    <mergeCell ref="E2866:E2867"/>
    <mergeCell ref="F2866:G2867"/>
    <mergeCell ref="H2866:I2866"/>
    <mergeCell ref="H2886:I2886"/>
    <mergeCell ref="H2887:I2887"/>
    <mergeCell ref="F2888:G2889"/>
    <mergeCell ref="H2888:I2889"/>
    <mergeCell ref="J2888:J2889"/>
    <mergeCell ref="K2888:K2889"/>
    <mergeCell ref="K2883:K2884"/>
    <mergeCell ref="L2883:L2884"/>
    <mergeCell ref="A2885:A2889"/>
    <mergeCell ref="F2885:G2885"/>
    <mergeCell ref="H2885:L2885"/>
    <mergeCell ref="B2886:B2887"/>
    <mergeCell ref="C2886:C2887"/>
    <mergeCell ref="D2886:D2887"/>
    <mergeCell ref="E2886:E2887"/>
    <mergeCell ref="F2886:G2887"/>
    <mergeCell ref="F2881:G2882"/>
    <mergeCell ref="H2881:I2881"/>
    <mergeCell ref="H2882:I2882"/>
    <mergeCell ref="F2883:G2884"/>
    <mergeCell ref="H2883:I2884"/>
    <mergeCell ref="J2883:J2884"/>
    <mergeCell ref="J2878:J2879"/>
    <mergeCell ref="K2878:K2879"/>
    <mergeCell ref="L2878:L2879"/>
    <mergeCell ref="A2880:A2884"/>
    <mergeCell ref="F2880:G2880"/>
    <mergeCell ref="H2880:L2880"/>
    <mergeCell ref="B2881:B2882"/>
    <mergeCell ref="C2881:C2882"/>
    <mergeCell ref="D2881:D2882"/>
    <mergeCell ref="E2881:E2882"/>
    <mergeCell ref="D2876:D2877"/>
    <mergeCell ref="E2876:E2877"/>
    <mergeCell ref="F2876:G2877"/>
    <mergeCell ref="H2876:I2876"/>
    <mergeCell ref="H2877:I2877"/>
    <mergeCell ref="F2878:G2879"/>
    <mergeCell ref="H2878:I2879"/>
    <mergeCell ref="J2897:J2898"/>
    <mergeCell ref="K2897:K2898"/>
    <mergeCell ref="L2897:L2898"/>
    <mergeCell ref="F2899:G2900"/>
    <mergeCell ref="H2899:I2900"/>
    <mergeCell ref="J2899:J2900"/>
    <mergeCell ref="K2899:K2900"/>
    <mergeCell ref="L2899:L2900"/>
    <mergeCell ref="A2895:A2900"/>
    <mergeCell ref="F2895:G2895"/>
    <mergeCell ref="H2895:L2895"/>
    <mergeCell ref="B2896:B2898"/>
    <mergeCell ref="C2896:C2898"/>
    <mergeCell ref="D2896:D2898"/>
    <mergeCell ref="E2896:E2898"/>
    <mergeCell ref="F2896:G2898"/>
    <mergeCell ref="H2896:I2896"/>
    <mergeCell ref="H2897:I2898"/>
    <mergeCell ref="H2892:I2892"/>
    <mergeCell ref="F2893:G2894"/>
    <mergeCell ref="H2893:I2894"/>
    <mergeCell ref="J2893:J2894"/>
    <mergeCell ref="K2893:K2894"/>
    <mergeCell ref="L2893:L2894"/>
    <mergeCell ref="L2888:L2889"/>
    <mergeCell ref="A2890:A2894"/>
    <mergeCell ref="F2890:G2890"/>
    <mergeCell ref="H2890:L2890"/>
    <mergeCell ref="B2891:B2892"/>
    <mergeCell ref="C2891:C2892"/>
    <mergeCell ref="D2891:D2892"/>
    <mergeCell ref="E2891:E2892"/>
    <mergeCell ref="F2891:G2892"/>
    <mergeCell ref="H2891:I2891"/>
    <mergeCell ref="D2913:D2914"/>
    <mergeCell ref="E2913:E2914"/>
    <mergeCell ref="F2913:G2914"/>
    <mergeCell ref="H2913:I2913"/>
    <mergeCell ref="H2914:I2914"/>
    <mergeCell ref="F2915:G2916"/>
    <mergeCell ref="H2915:I2916"/>
    <mergeCell ref="F2910:G2911"/>
    <mergeCell ref="H2910:I2911"/>
    <mergeCell ref="J2910:J2911"/>
    <mergeCell ref="K2910:K2911"/>
    <mergeCell ref="L2910:L2911"/>
    <mergeCell ref="A2912:A2916"/>
    <mergeCell ref="F2912:G2912"/>
    <mergeCell ref="H2912:L2912"/>
    <mergeCell ref="B2913:B2914"/>
    <mergeCell ref="C2913:C2914"/>
    <mergeCell ref="A2907:A2911"/>
    <mergeCell ref="F2907:G2907"/>
    <mergeCell ref="H2907:L2907"/>
    <mergeCell ref="B2908:B2909"/>
    <mergeCell ref="C2908:C2909"/>
    <mergeCell ref="D2908:D2909"/>
    <mergeCell ref="E2908:E2909"/>
    <mergeCell ref="F2908:G2909"/>
    <mergeCell ref="H2908:I2908"/>
    <mergeCell ref="H2909:I2909"/>
    <mergeCell ref="J2903:J2904"/>
    <mergeCell ref="K2903:K2904"/>
    <mergeCell ref="L2903:L2904"/>
    <mergeCell ref="F2905:G2906"/>
    <mergeCell ref="H2905:I2906"/>
    <mergeCell ref="J2905:J2906"/>
    <mergeCell ref="K2905:K2906"/>
    <mergeCell ref="L2905:L2906"/>
    <mergeCell ref="A2901:A2906"/>
    <mergeCell ref="F2901:G2901"/>
    <mergeCell ref="H2901:L2901"/>
    <mergeCell ref="B2902:B2904"/>
    <mergeCell ref="C2902:C2904"/>
    <mergeCell ref="D2902:D2904"/>
    <mergeCell ref="E2902:E2904"/>
    <mergeCell ref="F2902:G2904"/>
    <mergeCell ref="H2902:I2902"/>
    <mergeCell ref="H2903:I2904"/>
    <mergeCell ref="L2925:L2926"/>
    <mergeCell ref="A2927:A2932"/>
    <mergeCell ref="F2927:G2927"/>
    <mergeCell ref="H2927:L2927"/>
    <mergeCell ref="B2928:B2930"/>
    <mergeCell ref="C2928:C2930"/>
    <mergeCell ref="D2928:D2930"/>
    <mergeCell ref="E2928:E2930"/>
    <mergeCell ref="F2928:G2930"/>
    <mergeCell ref="H2928:I2928"/>
    <mergeCell ref="H2923:I2923"/>
    <mergeCell ref="H2924:I2924"/>
    <mergeCell ref="F2925:G2926"/>
    <mergeCell ref="H2925:I2926"/>
    <mergeCell ref="J2925:J2926"/>
    <mergeCell ref="K2925:K2926"/>
    <mergeCell ref="K2920:K2921"/>
    <mergeCell ref="L2920:L2921"/>
    <mergeCell ref="A2922:A2926"/>
    <mergeCell ref="F2922:G2922"/>
    <mergeCell ref="H2922:L2922"/>
    <mergeCell ref="B2923:B2924"/>
    <mergeCell ref="C2923:C2924"/>
    <mergeCell ref="D2923:D2924"/>
    <mergeCell ref="E2923:E2924"/>
    <mergeCell ref="F2923:G2924"/>
    <mergeCell ref="F2918:G2919"/>
    <mergeCell ref="H2918:I2918"/>
    <mergeCell ref="H2919:I2919"/>
    <mergeCell ref="F2920:G2921"/>
    <mergeCell ref="H2920:I2921"/>
    <mergeCell ref="J2920:J2921"/>
    <mergeCell ref="J2915:J2916"/>
    <mergeCell ref="K2915:K2916"/>
    <mergeCell ref="L2915:L2916"/>
    <mergeCell ref="A2917:A2921"/>
    <mergeCell ref="F2917:G2917"/>
    <mergeCell ref="H2917:L2917"/>
    <mergeCell ref="B2918:B2919"/>
    <mergeCell ref="C2918:C2919"/>
    <mergeCell ref="D2918:D2919"/>
    <mergeCell ref="E2918:E2919"/>
    <mergeCell ref="D2939:D2940"/>
    <mergeCell ref="E2939:E2940"/>
    <mergeCell ref="F2939:G2940"/>
    <mergeCell ref="H2939:I2939"/>
    <mergeCell ref="H2940:I2940"/>
    <mergeCell ref="F2941:G2942"/>
    <mergeCell ref="H2941:I2942"/>
    <mergeCell ref="F2936:G2937"/>
    <mergeCell ref="H2936:I2937"/>
    <mergeCell ref="J2936:J2937"/>
    <mergeCell ref="K2936:K2937"/>
    <mergeCell ref="L2936:L2937"/>
    <mergeCell ref="A2938:A2942"/>
    <mergeCell ref="F2938:G2938"/>
    <mergeCell ref="H2938:L2938"/>
    <mergeCell ref="B2939:B2940"/>
    <mergeCell ref="C2939:C2940"/>
    <mergeCell ref="A2933:A2937"/>
    <mergeCell ref="F2933:G2933"/>
    <mergeCell ref="H2933:L2933"/>
    <mergeCell ref="B2934:B2935"/>
    <mergeCell ref="C2934:C2935"/>
    <mergeCell ref="D2934:D2935"/>
    <mergeCell ref="E2934:E2935"/>
    <mergeCell ref="F2934:G2935"/>
    <mergeCell ref="H2934:I2934"/>
    <mergeCell ref="H2935:I2935"/>
    <mergeCell ref="H2929:I2930"/>
    <mergeCell ref="J2929:J2930"/>
    <mergeCell ref="K2929:K2930"/>
    <mergeCell ref="L2929:L2930"/>
    <mergeCell ref="F2931:G2932"/>
    <mergeCell ref="H2931:I2932"/>
    <mergeCell ref="J2931:J2932"/>
    <mergeCell ref="K2931:K2932"/>
    <mergeCell ref="L2931:L2932"/>
    <mergeCell ref="H2949:I2949"/>
    <mergeCell ref="H2950:I2951"/>
    <mergeCell ref="J2950:J2951"/>
    <mergeCell ref="K2950:K2951"/>
    <mergeCell ref="L2950:L2951"/>
    <mergeCell ref="F2952:G2953"/>
    <mergeCell ref="H2952:I2953"/>
    <mergeCell ref="J2952:J2953"/>
    <mergeCell ref="K2952:K2953"/>
    <mergeCell ref="L2952:L2953"/>
    <mergeCell ref="K2946:K2947"/>
    <mergeCell ref="L2946:L2947"/>
    <mergeCell ref="A2948:A2953"/>
    <mergeCell ref="F2948:G2948"/>
    <mergeCell ref="H2948:L2948"/>
    <mergeCell ref="B2949:B2951"/>
    <mergeCell ref="C2949:C2951"/>
    <mergeCell ref="D2949:D2951"/>
    <mergeCell ref="E2949:E2951"/>
    <mergeCell ref="F2949:G2951"/>
    <mergeCell ref="F2944:G2945"/>
    <mergeCell ref="H2944:I2944"/>
    <mergeCell ref="H2945:I2945"/>
    <mergeCell ref="F2946:G2947"/>
    <mergeCell ref="H2946:I2947"/>
    <mergeCell ref="J2946:J2947"/>
    <mergeCell ref="J2941:J2942"/>
    <mergeCell ref="K2941:K2942"/>
    <mergeCell ref="L2941:L2942"/>
    <mergeCell ref="A2943:A2947"/>
    <mergeCell ref="F2943:G2943"/>
    <mergeCell ref="H2943:L2943"/>
    <mergeCell ref="B2944:B2945"/>
    <mergeCell ref="C2944:C2945"/>
    <mergeCell ref="D2944:D2945"/>
    <mergeCell ref="E2944:E2945"/>
    <mergeCell ref="F2965:G2966"/>
    <mergeCell ref="H2965:I2965"/>
    <mergeCell ref="H2966:I2966"/>
    <mergeCell ref="F2967:G2968"/>
    <mergeCell ref="H2967:I2968"/>
    <mergeCell ref="J2967:J2968"/>
    <mergeCell ref="J2962:J2963"/>
    <mergeCell ref="K2962:K2963"/>
    <mergeCell ref="L2962:L2963"/>
    <mergeCell ref="A2964:A2968"/>
    <mergeCell ref="F2964:G2964"/>
    <mergeCell ref="H2964:L2964"/>
    <mergeCell ref="B2965:B2966"/>
    <mergeCell ref="C2965:C2966"/>
    <mergeCell ref="D2965:D2966"/>
    <mergeCell ref="E2965:E2966"/>
    <mergeCell ref="D2960:D2961"/>
    <mergeCell ref="E2960:E2961"/>
    <mergeCell ref="F2960:G2961"/>
    <mergeCell ref="H2960:I2960"/>
    <mergeCell ref="H2961:I2961"/>
    <mergeCell ref="F2962:G2963"/>
    <mergeCell ref="H2962:I2963"/>
    <mergeCell ref="F2957:G2958"/>
    <mergeCell ref="H2957:I2958"/>
    <mergeCell ref="J2957:J2958"/>
    <mergeCell ref="K2957:K2958"/>
    <mergeCell ref="L2957:L2958"/>
    <mergeCell ref="A2959:A2963"/>
    <mergeCell ref="F2959:G2959"/>
    <mergeCell ref="H2959:L2959"/>
    <mergeCell ref="B2960:B2961"/>
    <mergeCell ref="C2960:C2961"/>
    <mergeCell ref="A2954:A2958"/>
    <mergeCell ref="F2954:G2954"/>
    <mergeCell ref="H2954:L2954"/>
    <mergeCell ref="B2955:B2956"/>
    <mergeCell ref="C2955:C2956"/>
    <mergeCell ref="D2955:D2956"/>
    <mergeCell ref="E2955:E2956"/>
    <mergeCell ref="F2955:G2956"/>
    <mergeCell ref="H2955:I2955"/>
    <mergeCell ref="H2956:I2956"/>
    <mergeCell ref="H2976:I2977"/>
    <mergeCell ref="J2976:J2977"/>
    <mergeCell ref="K2976:K2977"/>
    <mergeCell ref="L2976:L2977"/>
    <mergeCell ref="F2978:G2979"/>
    <mergeCell ref="H2978:I2979"/>
    <mergeCell ref="J2978:J2979"/>
    <mergeCell ref="K2978:K2979"/>
    <mergeCell ref="L2978:L2979"/>
    <mergeCell ref="L2972:L2973"/>
    <mergeCell ref="A2974:A2979"/>
    <mergeCell ref="F2974:G2974"/>
    <mergeCell ref="H2974:L2974"/>
    <mergeCell ref="B2975:B2977"/>
    <mergeCell ref="C2975:C2977"/>
    <mergeCell ref="D2975:D2977"/>
    <mergeCell ref="E2975:E2977"/>
    <mergeCell ref="F2975:G2977"/>
    <mergeCell ref="H2975:I2975"/>
    <mergeCell ref="H2970:I2970"/>
    <mergeCell ref="H2971:I2971"/>
    <mergeCell ref="F2972:G2973"/>
    <mergeCell ref="H2972:I2973"/>
    <mergeCell ref="J2972:J2973"/>
    <mergeCell ref="K2972:K2973"/>
    <mergeCell ref="K2967:K2968"/>
    <mergeCell ref="L2967:L2968"/>
    <mergeCell ref="A2969:A2973"/>
    <mergeCell ref="F2969:G2969"/>
    <mergeCell ref="H2969:L2969"/>
    <mergeCell ref="B2970:B2971"/>
    <mergeCell ref="C2970:C2971"/>
    <mergeCell ref="D2970:D2971"/>
    <mergeCell ref="E2970:E2971"/>
    <mergeCell ref="F2970:G2971"/>
    <mergeCell ref="J2988:J2989"/>
    <mergeCell ref="K2988:K2989"/>
    <mergeCell ref="L2988:L2989"/>
    <mergeCell ref="A2990:A2994"/>
    <mergeCell ref="F2990:G2990"/>
    <mergeCell ref="H2990:L2990"/>
    <mergeCell ref="B2991:B2992"/>
    <mergeCell ref="C2991:C2992"/>
    <mergeCell ref="D2991:D2992"/>
    <mergeCell ref="E2991:E2992"/>
    <mergeCell ref="D2986:D2987"/>
    <mergeCell ref="E2986:E2987"/>
    <mergeCell ref="F2986:G2987"/>
    <mergeCell ref="H2986:I2986"/>
    <mergeCell ref="H2987:I2987"/>
    <mergeCell ref="F2988:G2989"/>
    <mergeCell ref="H2988:I2989"/>
    <mergeCell ref="F2983:G2984"/>
    <mergeCell ref="H2983:I2984"/>
    <mergeCell ref="J2983:J2984"/>
    <mergeCell ref="K2983:K2984"/>
    <mergeCell ref="L2983:L2984"/>
    <mergeCell ref="A2985:A2989"/>
    <mergeCell ref="F2985:G2985"/>
    <mergeCell ref="H2985:L2985"/>
    <mergeCell ref="B2986:B2987"/>
    <mergeCell ref="C2986:C2987"/>
    <mergeCell ref="A2980:A2984"/>
    <mergeCell ref="F2980:G2980"/>
    <mergeCell ref="H2980:L2980"/>
    <mergeCell ref="B2981:B2982"/>
    <mergeCell ref="C2981:C2982"/>
    <mergeCell ref="D2981:D2982"/>
    <mergeCell ref="E2981:E2982"/>
    <mergeCell ref="F2981:G2982"/>
    <mergeCell ref="H2981:I2981"/>
    <mergeCell ref="H2982:I2982"/>
    <mergeCell ref="H3002:I3002"/>
    <mergeCell ref="F3003:G3004"/>
    <mergeCell ref="H3003:I3004"/>
    <mergeCell ref="J3003:J3004"/>
    <mergeCell ref="K3003:K3004"/>
    <mergeCell ref="L3003:L3004"/>
    <mergeCell ref="L2998:L2999"/>
    <mergeCell ref="A3000:A3004"/>
    <mergeCell ref="F3000:G3000"/>
    <mergeCell ref="H3000:L3000"/>
    <mergeCell ref="B3001:B3002"/>
    <mergeCell ref="C3001:C3002"/>
    <mergeCell ref="D3001:D3002"/>
    <mergeCell ref="E3001:E3002"/>
    <mergeCell ref="F3001:G3002"/>
    <mergeCell ref="H3001:I3001"/>
    <mergeCell ref="H2996:I2996"/>
    <mergeCell ref="H2997:I2997"/>
    <mergeCell ref="F2998:G2999"/>
    <mergeCell ref="H2998:I2999"/>
    <mergeCell ref="J2998:J2999"/>
    <mergeCell ref="K2998:K2999"/>
    <mergeCell ref="K2993:K2994"/>
    <mergeCell ref="L2993:L2994"/>
    <mergeCell ref="A2995:A2999"/>
    <mergeCell ref="F2995:G2995"/>
    <mergeCell ref="H2995:L2995"/>
    <mergeCell ref="B2996:B2997"/>
    <mergeCell ref="C2996:C2997"/>
    <mergeCell ref="D2996:D2997"/>
    <mergeCell ref="E2996:E2997"/>
    <mergeCell ref="F2996:G2997"/>
    <mergeCell ref="F2991:G2992"/>
    <mergeCell ref="H2991:I2991"/>
    <mergeCell ref="H2992:I2992"/>
    <mergeCell ref="F2993:G2994"/>
    <mergeCell ref="H2993:I2994"/>
    <mergeCell ref="J2993:J2994"/>
    <mergeCell ref="J3013:J3014"/>
    <mergeCell ref="K3013:K3014"/>
    <mergeCell ref="L3013:L3014"/>
    <mergeCell ref="A3015:A3019"/>
    <mergeCell ref="F3015:G3015"/>
    <mergeCell ref="H3015:L3015"/>
    <mergeCell ref="B3016:B3017"/>
    <mergeCell ref="C3016:C3017"/>
    <mergeCell ref="D3016:D3017"/>
    <mergeCell ref="E3016:E3017"/>
    <mergeCell ref="D3011:D3012"/>
    <mergeCell ref="E3011:E3012"/>
    <mergeCell ref="F3011:G3012"/>
    <mergeCell ref="H3011:I3011"/>
    <mergeCell ref="H3012:I3012"/>
    <mergeCell ref="F3013:G3014"/>
    <mergeCell ref="H3013:I3014"/>
    <mergeCell ref="F3008:G3009"/>
    <mergeCell ref="H3008:I3009"/>
    <mergeCell ref="J3008:J3009"/>
    <mergeCell ref="K3008:K3009"/>
    <mergeCell ref="L3008:L3009"/>
    <mergeCell ref="A3010:A3014"/>
    <mergeCell ref="F3010:G3010"/>
    <mergeCell ref="H3010:L3010"/>
    <mergeCell ref="B3011:B3012"/>
    <mergeCell ref="C3011:C3012"/>
    <mergeCell ref="A3005:A3009"/>
    <mergeCell ref="F3005:G3005"/>
    <mergeCell ref="H3005:L3005"/>
    <mergeCell ref="B3006:B3007"/>
    <mergeCell ref="C3006:C3007"/>
    <mergeCell ref="D3006:D3007"/>
    <mergeCell ref="E3006:E3007"/>
    <mergeCell ref="F3006:G3007"/>
    <mergeCell ref="H3006:I3006"/>
    <mergeCell ref="H3007:I3007"/>
    <mergeCell ref="H3027:I3027"/>
    <mergeCell ref="F3028:G3029"/>
    <mergeCell ref="H3028:I3029"/>
    <mergeCell ref="J3028:J3029"/>
    <mergeCell ref="K3028:K3029"/>
    <mergeCell ref="L3028:L3029"/>
    <mergeCell ref="L3023:L3024"/>
    <mergeCell ref="A3025:A3029"/>
    <mergeCell ref="F3025:G3025"/>
    <mergeCell ref="H3025:L3025"/>
    <mergeCell ref="B3026:B3027"/>
    <mergeCell ref="C3026:C3027"/>
    <mergeCell ref="D3026:D3027"/>
    <mergeCell ref="E3026:E3027"/>
    <mergeCell ref="F3026:G3027"/>
    <mergeCell ref="H3026:I3026"/>
    <mergeCell ref="H3021:I3021"/>
    <mergeCell ref="H3022:I3022"/>
    <mergeCell ref="F3023:G3024"/>
    <mergeCell ref="H3023:I3024"/>
    <mergeCell ref="J3023:J3024"/>
    <mergeCell ref="K3023:K3024"/>
    <mergeCell ref="K3018:K3019"/>
    <mergeCell ref="L3018:L3019"/>
    <mergeCell ref="A3020:A3024"/>
    <mergeCell ref="F3020:G3020"/>
    <mergeCell ref="H3020:L3020"/>
    <mergeCell ref="B3021:B3022"/>
    <mergeCell ref="C3021:C3022"/>
    <mergeCell ref="D3021:D3022"/>
    <mergeCell ref="E3021:E3022"/>
    <mergeCell ref="F3021:G3022"/>
    <mergeCell ref="F3016:G3017"/>
    <mergeCell ref="H3016:I3016"/>
    <mergeCell ref="H3017:I3017"/>
    <mergeCell ref="F3018:G3019"/>
    <mergeCell ref="H3018:I3019"/>
    <mergeCell ref="J3018:J3019"/>
    <mergeCell ref="J3038:J3039"/>
    <mergeCell ref="K3038:K3039"/>
    <mergeCell ref="L3038:L3039"/>
    <mergeCell ref="A3040:A3045"/>
    <mergeCell ref="F3040:G3040"/>
    <mergeCell ref="H3040:L3040"/>
    <mergeCell ref="B3041:B3043"/>
    <mergeCell ref="C3041:C3043"/>
    <mergeCell ref="D3041:D3043"/>
    <mergeCell ref="E3041:E3043"/>
    <mergeCell ref="D3036:D3037"/>
    <mergeCell ref="E3036:E3037"/>
    <mergeCell ref="F3036:G3037"/>
    <mergeCell ref="H3036:I3036"/>
    <mergeCell ref="H3037:I3037"/>
    <mergeCell ref="F3038:G3039"/>
    <mergeCell ref="H3038:I3039"/>
    <mergeCell ref="F3033:G3034"/>
    <mergeCell ref="H3033:I3034"/>
    <mergeCell ref="J3033:J3034"/>
    <mergeCell ref="K3033:K3034"/>
    <mergeCell ref="L3033:L3034"/>
    <mergeCell ref="A3035:A3039"/>
    <mergeCell ref="F3035:G3035"/>
    <mergeCell ref="H3035:L3035"/>
    <mergeCell ref="B3036:B3037"/>
    <mergeCell ref="C3036:C3037"/>
    <mergeCell ref="A3030:A3034"/>
    <mergeCell ref="F3030:G3030"/>
    <mergeCell ref="H3030:L3030"/>
    <mergeCell ref="B3031:B3032"/>
    <mergeCell ref="C3031:C3032"/>
    <mergeCell ref="D3031:D3032"/>
    <mergeCell ref="E3031:E3032"/>
    <mergeCell ref="F3031:G3032"/>
    <mergeCell ref="H3031:I3031"/>
    <mergeCell ref="H3032:I3032"/>
    <mergeCell ref="J3049:J3050"/>
    <mergeCell ref="K3049:K3050"/>
    <mergeCell ref="L3049:L3050"/>
    <mergeCell ref="A3051:A3055"/>
    <mergeCell ref="F3051:G3051"/>
    <mergeCell ref="H3051:L3051"/>
    <mergeCell ref="B3052:B3053"/>
    <mergeCell ref="C3052:C3053"/>
    <mergeCell ref="D3052:D3053"/>
    <mergeCell ref="E3052:E3053"/>
    <mergeCell ref="D3047:D3048"/>
    <mergeCell ref="E3047:E3048"/>
    <mergeCell ref="F3047:G3048"/>
    <mergeCell ref="H3047:I3047"/>
    <mergeCell ref="H3048:I3048"/>
    <mergeCell ref="F3049:G3050"/>
    <mergeCell ref="H3049:I3050"/>
    <mergeCell ref="F3044:G3045"/>
    <mergeCell ref="H3044:I3045"/>
    <mergeCell ref="J3044:J3045"/>
    <mergeCell ref="K3044:K3045"/>
    <mergeCell ref="L3044:L3045"/>
    <mergeCell ref="A3046:A3050"/>
    <mergeCell ref="F3046:G3046"/>
    <mergeCell ref="H3046:L3046"/>
    <mergeCell ref="B3047:B3048"/>
    <mergeCell ref="C3047:C3048"/>
    <mergeCell ref="F3041:G3043"/>
    <mergeCell ref="H3041:I3041"/>
    <mergeCell ref="H3042:I3043"/>
    <mergeCell ref="J3042:J3043"/>
    <mergeCell ref="K3042:K3043"/>
    <mergeCell ref="L3042:L3043"/>
    <mergeCell ref="H3063:I3063"/>
    <mergeCell ref="F3064:G3065"/>
    <mergeCell ref="H3064:I3065"/>
    <mergeCell ref="J3064:J3065"/>
    <mergeCell ref="K3064:K3065"/>
    <mergeCell ref="L3064:L3065"/>
    <mergeCell ref="L3059:L3060"/>
    <mergeCell ref="A3061:A3065"/>
    <mergeCell ref="F3061:G3061"/>
    <mergeCell ref="H3061:L3061"/>
    <mergeCell ref="B3062:B3063"/>
    <mergeCell ref="C3062:C3063"/>
    <mergeCell ref="D3062:D3063"/>
    <mergeCell ref="E3062:E3063"/>
    <mergeCell ref="F3062:G3063"/>
    <mergeCell ref="H3062:I3062"/>
    <mergeCell ref="H3057:I3057"/>
    <mergeCell ref="H3058:I3058"/>
    <mergeCell ref="F3059:G3060"/>
    <mergeCell ref="H3059:I3060"/>
    <mergeCell ref="J3059:J3060"/>
    <mergeCell ref="K3059:K3060"/>
    <mergeCell ref="K3054:K3055"/>
    <mergeCell ref="L3054:L3055"/>
    <mergeCell ref="A3056:A3060"/>
    <mergeCell ref="F3056:G3056"/>
    <mergeCell ref="H3056:L3056"/>
    <mergeCell ref="B3057:B3058"/>
    <mergeCell ref="C3057:C3058"/>
    <mergeCell ref="D3057:D3058"/>
    <mergeCell ref="E3057:E3058"/>
    <mergeCell ref="F3057:G3058"/>
    <mergeCell ref="F3052:G3053"/>
    <mergeCell ref="H3052:I3052"/>
    <mergeCell ref="H3053:I3053"/>
    <mergeCell ref="F3054:G3055"/>
    <mergeCell ref="H3054:I3055"/>
    <mergeCell ref="J3054:J3055"/>
    <mergeCell ref="J3074:J3075"/>
    <mergeCell ref="K3074:K3075"/>
    <mergeCell ref="L3074:L3075"/>
    <mergeCell ref="A3076:A3080"/>
    <mergeCell ref="F3076:G3076"/>
    <mergeCell ref="H3076:L3076"/>
    <mergeCell ref="B3077:B3078"/>
    <mergeCell ref="C3077:C3078"/>
    <mergeCell ref="D3077:D3078"/>
    <mergeCell ref="E3077:E3078"/>
    <mergeCell ref="D3072:D3073"/>
    <mergeCell ref="E3072:E3073"/>
    <mergeCell ref="F3072:G3073"/>
    <mergeCell ref="H3072:I3072"/>
    <mergeCell ref="H3073:I3073"/>
    <mergeCell ref="F3074:G3075"/>
    <mergeCell ref="H3074:I3075"/>
    <mergeCell ref="F3069:G3070"/>
    <mergeCell ref="H3069:I3070"/>
    <mergeCell ref="J3069:J3070"/>
    <mergeCell ref="K3069:K3070"/>
    <mergeCell ref="L3069:L3070"/>
    <mergeCell ref="A3071:A3075"/>
    <mergeCell ref="F3071:G3071"/>
    <mergeCell ref="H3071:L3071"/>
    <mergeCell ref="B3072:B3073"/>
    <mergeCell ref="C3072:C3073"/>
    <mergeCell ref="A3066:A3070"/>
    <mergeCell ref="F3066:G3066"/>
    <mergeCell ref="H3066:L3066"/>
    <mergeCell ref="B3067:B3068"/>
    <mergeCell ref="C3067:C3068"/>
    <mergeCell ref="D3067:D3068"/>
    <mergeCell ref="E3067:E3068"/>
    <mergeCell ref="F3067:G3068"/>
    <mergeCell ref="H3067:I3067"/>
    <mergeCell ref="H3068:I3068"/>
    <mergeCell ref="H3088:I3088"/>
    <mergeCell ref="F3089:G3090"/>
    <mergeCell ref="H3089:I3090"/>
    <mergeCell ref="J3089:J3090"/>
    <mergeCell ref="K3089:K3090"/>
    <mergeCell ref="L3089:L3090"/>
    <mergeCell ref="L3084:L3085"/>
    <mergeCell ref="A3086:A3090"/>
    <mergeCell ref="F3086:G3086"/>
    <mergeCell ref="H3086:L3086"/>
    <mergeCell ref="B3087:B3088"/>
    <mergeCell ref="C3087:C3088"/>
    <mergeCell ref="D3087:D3088"/>
    <mergeCell ref="E3087:E3088"/>
    <mergeCell ref="F3087:G3088"/>
    <mergeCell ref="H3087:I3087"/>
    <mergeCell ref="H3082:I3082"/>
    <mergeCell ref="H3083:I3083"/>
    <mergeCell ref="F3084:G3085"/>
    <mergeCell ref="H3084:I3085"/>
    <mergeCell ref="J3084:J3085"/>
    <mergeCell ref="K3084:K3085"/>
    <mergeCell ref="K3079:K3080"/>
    <mergeCell ref="L3079:L3080"/>
    <mergeCell ref="A3081:A3085"/>
    <mergeCell ref="F3081:G3081"/>
    <mergeCell ref="H3081:L3081"/>
    <mergeCell ref="B3082:B3083"/>
    <mergeCell ref="C3082:C3083"/>
    <mergeCell ref="D3082:D3083"/>
    <mergeCell ref="E3082:E3083"/>
    <mergeCell ref="F3082:G3083"/>
    <mergeCell ref="F3077:G3078"/>
    <mergeCell ref="H3077:I3077"/>
    <mergeCell ref="H3078:I3078"/>
    <mergeCell ref="F3079:G3080"/>
    <mergeCell ref="H3079:I3080"/>
    <mergeCell ref="J3079:J3080"/>
    <mergeCell ref="K3098:K3099"/>
    <mergeCell ref="L3098:L3099"/>
    <mergeCell ref="F3100:G3101"/>
    <mergeCell ref="H3100:I3101"/>
    <mergeCell ref="J3100:J3101"/>
    <mergeCell ref="K3100:K3101"/>
    <mergeCell ref="L3100:L3101"/>
    <mergeCell ref="D3097:D3099"/>
    <mergeCell ref="E3097:E3099"/>
    <mergeCell ref="F3097:G3099"/>
    <mergeCell ref="H3097:I3097"/>
    <mergeCell ref="H3098:I3099"/>
    <mergeCell ref="J3098:J3099"/>
    <mergeCell ref="F3094:G3095"/>
    <mergeCell ref="H3094:I3095"/>
    <mergeCell ref="J3094:J3095"/>
    <mergeCell ref="K3094:K3095"/>
    <mergeCell ref="L3094:L3095"/>
    <mergeCell ref="A3096:A3101"/>
    <mergeCell ref="F3096:G3096"/>
    <mergeCell ref="H3096:L3096"/>
    <mergeCell ref="B3097:B3099"/>
    <mergeCell ref="C3097:C3099"/>
    <mergeCell ref="A3091:A3095"/>
    <mergeCell ref="F3091:G3091"/>
    <mergeCell ref="H3091:L3091"/>
    <mergeCell ref="B3092:B3093"/>
    <mergeCell ref="C3092:C3093"/>
    <mergeCell ref="D3092:D3093"/>
    <mergeCell ref="E3092:E3093"/>
    <mergeCell ref="F3092:G3093"/>
    <mergeCell ref="H3092:I3092"/>
    <mergeCell ref="H3093:I3093"/>
    <mergeCell ref="K3109:K3110"/>
    <mergeCell ref="L3109:L3110"/>
    <mergeCell ref="F3111:G3112"/>
    <mergeCell ref="H3111:I3112"/>
    <mergeCell ref="J3111:J3112"/>
    <mergeCell ref="K3111:K3112"/>
    <mergeCell ref="L3111:L3112"/>
    <mergeCell ref="D3108:D3110"/>
    <mergeCell ref="E3108:E3110"/>
    <mergeCell ref="F3108:G3110"/>
    <mergeCell ref="H3108:I3108"/>
    <mergeCell ref="H3109:I3110"/>
    <mergeCell ref="J3109:J3110"/>
    <mergeCell ref="F3105:G3106"/>
    <mergeCell ref="H3105:I3106"/>
    <mergeCell ref="J3105:J3106"/>
    <mergeCell ref="K3105:K3106"/>
    <mergeCell ref="L3105:L3106"/>
    <mergeCell ref="A3107:A3112"/>
    <mergeCell ref="F3107:G3107"/>
    <mergeCell ref="H3107:L3107"/>
    <mergeCell ref="B3108:B3110"/>
    <mergeCell ref="C3108:C3110"/>
    <mergeCell ref="A3102:A3106"/>
    <mergeCell ref="F3102:G3102"/>
    <mergeCell ref="H3102:L3102"/>
    <mergeCell ref="B3103:B3104"/>
    <mergeCell ref="C3103:C3104"/>
    <mergeCell ref="D3103:D3104"/>
    <mergeCell ref="E3103:E3104"/>
    <mergeCell ref="F3103:G3104"/>
    <mergeCell ref="H3103:I3103"/>
    <mergeCell ref="H3104:I3104"/>
    <mergeCell ref="J3126:J3127"/>
    <mergeCell ref="K3126:K3127"/>
    <mergeCell ref="L3126:L3127"/>
    <mergeCell ref="F3128:G3129"/>
    <mergeCell ref="H3128:I3129"/>
    <mergeCell ref="J3128:J3129"/>
    <mergeCell ref="K3128:K3129"/>
    <mergeCell ref="L3128:L3129"/>
    <mergeCell ref="A3124:A3129"/>
    <mergeCell ref="F3124:G3124"/>
    <mergeCell ref="H3124:L3124"/>
    <mergeCell ref="B3125:B3127"/>
    <mergeCell ref="C3125:C3127"/>
    <mergeCell ref="D3125:D3127"/>
    <mergeCell ref="E3125:E3127"/>
    <mergeCell ref="F3125:G3127"/>
    <mergeCell ref="H3125:I3125"/>
    <mergeCell ref="H3126:I3127"/>
    <mergeCell ref="K3120:K3121"/>
    <mergeCell ref="L3120:L3121"/>
    <mergeCell ref="F3122:G3123"/>
    <mergeCell ref="H3122:I3123"/>
    <mergeCell ref="J3122:J3123"/>
    <mergeCell ref="K3122:K3123"/>
    <mergeCell ref="L3122:L3123"/>
    <mergeCell ref="D3119:D3121"/>
    <mergeCell ref="E3119:E3121"/>
    <mergeCell ref="F3119:G3121"/>
    <mergeCell ref="H3119:I3119"/>
    <mergeCell ref="H3120:I3121"/>
    <mergeCell ref="J3120:J3121"/>
    <mergeCell ref="F3116:G3117"/>
    <mergeCell ref="H3116:I3117"/>
    <mergeCell ref="J3116:J3117"/>
    <mergeCell ref="K3116:K3117"/>
    <mergeCell ref="L3116:L3117"/>
    <mergeCell ref="A3118:A3123"/>
    <mergeCell ref="F3118:G3118"/>
    <mergeCell ref="H3118:L3118"/>
    <mergeCell ref="B3119:B3121"/>
    <mergeCell ref="C3119:C3121"/>
    <mergeCell ref="A3113:A3117"/>
    <mergeCell ref="F3113:G3113"/>
    <mergeCell ref="H3113:L3113"/>
    <mergeCell ref="B3114:B3115"/>
    <mergeCell ref="C3114:C3115"/>
    <mergeCell ref="D3114:D3115"/>
    <mergeCell ref="E3114:E3115"/>
    <mergeCell ref="F3114:G3115"/>
    <mergeCell ref="H3114:I3114"/>
    <mergeCell ref="H3115:I3115"/>
    <mergeCell ref="F3141:G3143"/>
    <mergeCell ref="H3141:I3141"/>
    <mergeCell ref="H3142:I3143"/>
    <mergeCell ref="J3142:J3143"/>
    <mergeCell ref="K3142:K3143"/>
    <mergeCell ref="L3142:L3143"/>
    <mergeCell ref="J3138:J3139"/>
    <mergeCell ref="K3138:K3139"/>
    <mergeCell ref="L3138:L3139"/>
    <mergeCell ref="A3140:A3145"/>
    <mergeCell ref="F3140:G3140"/>
    <mergeCell ref="H3140:L3140"/>
    <mergeCell ref="B3141:B3143"/>
    <mergeCell ref="C3141:C3143"/>
    <mergeCell ref="D3141:D3143"/>
    <mergeCell ref="E3141:E3143"/>
    <mergeCell ref="D3136:D3137"/>
    <mergeCell ref="E3136:E3137"/>
    <mergeCell ref="F3136:G3137"/>
    <mergeCell ref="H3136:I3136"/>
    <mergeCell ref="H3137:I3137"/>
    <mergeCell ref="F3138:G3139"/>
    <mergeCell ref="H3138:I3139"/>
    <mergeCell ref="F3133:G3134"/>
    <mergeCell ref="H3133:I3134"/>
    <mergeCell ref="J3133:J3134"/>
    <mergeCell ref="K3133:K3134"/>
    <mergeCell ref="L3133:L3134"/>
    <mergeCell ref="A3135:A3139"/>
    <mergeCell ref="F3135:G3135"/>
    <mergeCell ref="H3135:L3135"/>
    <mergeCell ref="B3136:B3137"/>
    <mergeCell ref="C3136:C3137"/>
    <mergeCell ref="A3130:A3134"/>
    <mergeCell ref="F3130:G3130"/>
    <mergeCell ref="H3130:L3130"/>
    <mergeCell ref="B3131:B3132"/>
    <mergeCell ref="C3131:C3132"/>
    <mergeCell ref="D3131:D3132"/>
    <mergeCell ref="E3131:E3132"/>
    <mergeCell ref="F3131:G3132"/>
    <mergeCell ref="H3131:I3131"/>
    <mergeCell ref="H3132:I3132"/>
    <mergeCell ref="J3154:J3155"/>
    <mergeCell ref="K3154:K3155"/>
    <mergeCell ref="L3154:L3155"/>
    <mergeCell ref="F3156:G3157"/>
    <mergeCell ref="H3156:I3157"/>
    <mergeCell ref="J3156:J3157"/>
    <mergeCell ref="K3156:K3157"/>
    <mergeCell ref="L3156:L3157"/>
    <mergeCell ref="A3152:A3157"/>
    <mergeCell ref="F3152:G3152"/>
    <mergeCell ref="H3152:L3152"/>
    <mergeCell ref="B3153:B3155"/>
    <mergeCell ref="C3153:C3155"/>
    <mergeCell ref="D3153:D3155"/>
    <mergeCell ref="E3153:E3155"/>
    <mergeCell ref="F3153:G3155"/>
    <mergeCell ref="H3153:I3153"/>
    <mergeCell ref="H3154:I3155"/>
    <mergeCell ref="K3148:K3149"/>
    <mergeCell ref="L3148:L3149"/>
    <mergeCell ref="F3150:G3151"/>
    <mergeCell ref="H3150:I3151"/>
    <mergeCell ref="J3150:J3151"/>
    <mergeCell ref="K3150:K3151"/>
    <mergeCell ref="L3150:L3151"/>
    <mergeCell ref="D3147:D3149"/>
    <mergeCell ref="E3147:E3149"/>
    <mergeCell ref="F3147:G3149"/>
    <mergeCell ref="H3147:I3147"/>
    <mergeCell ref="H3148:I3149"/>
    <mergeCell ref="J3148:J3149"/>
    <mergeCell ref="F3144:G3145"/>
    <mergeCell ref="H3144:I3145"/>
    <mergeCell ref="J3144:J3145"/>
    <mergeCell ref="K3144:K3145"/>
    <mergeCell ref="L3144:L3145"/>
    <mergeCell ref="A3146:A3151"/>
    <mergeCell ref="F3146:G3146"/>
    <mergeCell ref="H3146:L3146"/>
    <mergeCell ref="B3147:B3149"/>
    <mergeCell ref="C3147:C3149"/>
    <mergeCell ref="J3166:J3167"/>
    <mergeCell ref="K3166:K3167"/>
    <mergeCell ref="L3166:L3167"/>
    <mergeCell ref="A3168:A3173"/>
    <mergeCell ref="F3168:G3168"/>
    <mergeCell ref="H3168:L3168"/>
    <mergeCell ref="B3169:B3171"/>
    <mergeCell ref="C3169:C3171"/>
    <mergeCell ref="D3169:D3171"/>
    <mergeCell ref="E3169:E3171"/>
    <mergeCell ref="D3164:D3165"/>
    <mergeCell ref="E3164:E3165"/>
    <mergeCell ref="F3164:G3165"/>
    <mergeCell ref="H3164:I3164"/>
    <mergeCell ref="H3165:I3165"/>
    <mergeCell ref="F3166:G3167"/>
    <mergeCell ref="H3166:I3167"/>
    <mergeCell ref="F3161:G3162"/>
    <mergeCell ref="H3161:I3162"/>
    <mergeCell ref="J3161:J3162"/>
    <mergeCell ref="K3161:K3162"/>
    <mergeCell ref="L3161:L3162"/>
    <mergeCell ref="A3163:A3167"/>
    <mergeCell ref="F3163:G3163"/>
    <mergeCell ref="H3163:L3163"/>
    <mergeCell ref="B3164:B3165"/>
    <mergeCell ref="C3164:C3165"/>
    <mergeCell ref="A3158:A3162"/>
    <mergeCell ref="F3158:G3158"/>
    <mergeCell ref="H3158:L3158"/>
    <mergeCell ref="B3159:B3160"/>
    <mergeCell ref="C3159:C3160"/>
    <mergeCell ref="D3159:D3160"/>
    <mergeCell ref="E3159:E3160"/>
    <mergeCell ref="F3159:G3160"/>
    <mergeCell ref="H3159:I3159"/>
    <mergeCell ref="H3160:I3160"/>
    <mergeCell ref="J3177:J3178"/>
    <mergeCell ref="K3177:K3178"/>
    <mergeCell ref="L3177:L3178"/>
    <mergeCell ref="A3179:A3183"/>
    <mergeCell ref="F3179:G3179"/>
    <mergeCell ref="H3179:L3179"/>
    <mergeCell ref="B3180:B3181"/>
    <mergeCell ref="C3180:C3181"/>
    <mergeCell ref="D3180:D3181"/>
    <mergeCell ref="E3180:E3181"/>
    <mergeCell ref="D3175:D3176"/>
    <mergeCell ref="E3175:E3176"/>
    <mergeCell ref="F3175:G3176"/>
    <mergeCell ref="H3175:I3175"/>
    <mergeCell ref="H3176:I3176"/>
    <mergeCell ref="F3177:G3178"/>
    <mergeCell ref="H3177:I3178"/>
    <mergeCell ref="F3172:G3173"/>
    <mergeCell ref="H3172:I3173"/>
    <mergeCell ref="J3172:J3173"/>
    <mergeCell ref="K3172:K3173"/>
    <mergeCell ref="L3172:L3173"/>
    <mergeCell ref="A3174:A3178"/>
    <mergeCell ref="F3174:G3174"/>
    <mergeCell ref="H3174:L3174"/>
    <mergeCell ref="B3175:B3176"/>
    <mergeCell ref="C3175:C3176"/>
    <mergeCell ref="F3169:G3171"/>
    <mergeCell ref="H3169:I3169"/>
    <mergeCell ref="H3170:I3171"/>
    <mergeCell ref="J3170:J3171"/>
    <mergeCell ref="K3170:K3171"/>
    <mergeCell ref="L3170:L3171"/>
    <mergeCell ref="H3191:I3191"/>
    <mergeCell ref="F3192:G3193"/>
    <mergeCell ref="H3192:I3193"/>
    <mergeCell ref="J3192:J3193"/>
    <mergeCell ref="K3192:K3193"/>
    <mergeCell ref="L3192:L3193"/>
    <mergeCell ref="L3187:L3188"/>
    <mergeCell ref="A3189:A3193"/>
    <mergeCell ref="F3189:G3189"/>
    <mergeCell ref="H3189:L3189"/>
    <mergeCell ref="B3190:B3191"/>
    <mergeCell ref="C3190:C3191"/>
    <mergeCell ref="D3190:D3191"/>
    <mergeCell ref="E3190:E3191"/>
    <mergeCell ref="F3190:G3191"/>
    <mergeCell ref="H3190:I3190"/>
    <mergeCell ref="H3185:I3185"/>
    <mergeCell ref="H3186:I3186"/>
    <mergeCell ref="F3187:G3188"/>
    <mergeCell ref="H3187:I3188"/>
    <mergeCell ref="J3187:J3188"/>
    <mergeCell ref="K3187:K3188"/>
    <mergeCell ref="K3182:K3183"/>
    <mergeCell ref="L3182:L3183"/>
    <mergeCell ref="A3184:A3188"/>
    <mergeCell ref="F3184:G3184"/>
    <mergeCell ref="H3184:L3184"/>
    <mergeCell ref="B3185:B3186"/>
    <mergeCell ref="C3185:C3186"/>
    <mergeCell ref="D3185:D3186"/>
    <mergeCell ref="E3185:E3186"/>
    <mergeCell ref="F3185:G3186"/>
    <mergeCell ref="F3180:G3181"/>
    <mergeCell ref="H3180:I3180"/>
    <mergeCell ref="H3181:I3181"/>
    <mergeCell ref="F3182:G3183"/>
    <mergeCell ref="H3182:I3183"/>
    <mergeCell ref="J3182:J3183"/>
    <mergeCell ref="J3202:J3203"/>
    <mergeCell ref="K3202:K3203"/>
    <mergeCell ref="L3202:L3203"/>
    <mergeCell ref="A3204:A3208"/>
    <mergeCell ref="F3204:G3204"/>
    <mergeCell ref="H3204:L3204"/>
    <mergeCell ref="B3205:B3206"/>
    <mergeCell ref="C3205:C3206"/>
    <mergeCell ref="D3205:D3206"/>
    <mergeCell ref="E3205:E3206"/>
    <mergeCell ref="D3200:D3201"/>
    <mergeCell ref="E3200:E3201"/>
    <mergeCell ref="F3200:G3201"/>
    <mergeCell ref="H3200:I3200"/>
    <mergeCell ref="H3201:I3201"/>
    <mergeCell ref="F3202:G3203"/>
    <mergeCell ref="H3202:I3203"/>
    <mergeCell ref="F3197:G3198"/>
    <mergeCell ref="H3197:I3198"/>
    <mergeCell ref="J3197:J3198"/>
    <mergeCell ref="K3197:K3198"/>
    <mergeCell ref="L3197:L3198"/>
    <mergeCell ref="A3199:A3203"/>
    <mergeCell ref="F3199:G3199"/>
    <mergeCell ref="H3199:L3199"/>
    <mergeCell ref="B3200:B3201"/>
    <mergeCell ref="C3200:C3201"/>
    <mergeCell ref="A3194:A3198"/>
    <mergeCell ref="F3194:G3194"/>
    <mergeCell ref="H3194:L3194"/>
    <mergeCell ref="B3195:B3196"/>
    <mergeCell ref="C3195:C3196"/>
    <mergeCell ref="D3195:D3196"/>
    <mergeCell ref="E3195:E3196"/>
    <mergeCell ref="F3195:G3196"/>
    <mergeCell ref="H3195:I3195"/>
    <mergeCell ref="H3196:I3196"/>
    <mergeCell ref="H3216:I3216"/>
    <mergeCell ref="F3217:G3218"/>
    <mergeCell ref="H3217:I3218"/>
    <mergeCell ref="J3217:J3218"/>
    <mergeCell ref="K3217:K3218"/>
    <mergeCell ref="L3217:L3218"/>
    <mergeCell ref="L3212:L3213"/>
    <mergeCell ref="A3214:A3218"/>
    <mergeCell ref="F3214:G3214"/>
    <mergeCell ref="H3214:L3214"/>
    <mergeCell ref="B3215:B3216"/>
    <mergeCell ref="C3215:C3216"/>
    <mergeCell ref="D3215:D3216"/>
    <mergeCell ref="E3215:E3216"/>
    <mergeCell ref="F3215:G3216"/>
    <mergeCell ref="H3215:I3215"/>
    <mergeCell ref="H3210:I3210"/>
    <mergeCell ref="H3211:I3211"/>
    <mergeCell ref="F3212:G3213"/>
    <mergeCell ref="H3212:I3213"/>
    <mergeCell ref="J3212:J3213"/>
    <mergeCell ref="K3212:K3213"/>
    <mergeCell ref="K3207:K3208"/>
    <mergeCell ref="L3207:L3208"/>
    <mergeCell ref="A3209:A3213"/>
    <mergeCell ref="F3209:G3209"/>
    <mergeCell ref="H3209:L3209"/>
    <mergeCell ref="B3210:B3211"/>
    <mergeCell ref="C3210:C3211"/>
    <mergeCell ref="D3210:D3211"/>
    <mergeCell ref="E3210:E3211"/>
    <mergeCell ref="F3210:G3211"/>
    <mergeCell ref="F3205:G3206"/>
    <mergeCell ref="H3205:I3205"/>
    <mergeCell ref="H3206:I3206"/>
    <mergeCell ref="F3207:G3208"/>
    <mergeCell ref="H3207:I3208"/>
    <mergeCell ref="J3207:J3208"/>
    <mergeCell ref="J3227:J3228"/>
    <mergeCell ref="K3227:K3228"/>
    <mergeCell ref="L3227:L3228"/>
    <mergeCell ref="A3229:A3233"/>
    <mergeCell ref="F3229:G3229"/>
    <mergeCell ref="H3229:L3229"/>
    <mergeCell ref="B3230:B3231"/>
    <mergeCell ref="C3230:C3231"/>
    <mergeCell ref="D3230:D3231"/>
    <mergeCell ref="E3230:E3231"/>
    <mergeCell ref="D3225:D3226"/>
    <mergeCell ref="E3225:E3226"/>
    <mergeCell ref="F3225:G3226"/>
    <mergeCell ref="H3225:I3225"/>
    <mergeCell ref="H3226:I3226"/>
    <mergeCell ref="F3227:G3228"/>
    <mergeCell ref="H3227:I3228"/>
    <mergeCell ref="F3222:G3223"/>
    <mergeCell ref="H3222:I3223"/>
    <mergeCell ref="J3222:J3223"/>
    <mergeCell ref="K3222:K3223"/>
    <mergeCell ref="L3222:L3223"/>
    <mergeCell ref="A3224:A3228"/>
    <mergeCell ref="F3224:G3224"/>
    <mergeCell ref="H3224:L3224"/>
    <mergeCell ref="B3225:B3226"/>
    <mergeCell ref="C3225:C3226"/>
    <mergeCell ref="A3219:A3223"/>
    <mergeCell ref="F3219:G3219"/>
    <mergeCell ref="H3219:L3219"/>
    <mergeCell ref="B3220:B3221"/>
    <mergeCell ref="C3220:C3221"/>
    <mergeCell ref="D3220:D3221"/>
    <mergeCell ref="E3220:E3221"/>
    <mergeCell ref="F3220:G3221"/>
    <mergeCell ref="H3220:I3220"/>
    <mergeCell ref="H3221:I3221"/>
    <mergeCell ref="H3241:I3241"/>
    <mergeCell ref="F3242:G3243"/>
    <mergeCell ref="H3242:I3243"/>
    <mergeCell ref="J3242:J3243"/>
    <mergeCell ref="K3242:K3243"/>
    <mergeCell ref="L3242:L3243"/>
    <mergeCell ref="L3237:L3238"/>
    <mergeCell ref="A3239:A3243"/>
    <mergeCell ref="F3239:G3239"/>
    <mergeCell ref="H3239:L3239"/>
    <mergeCell ref="B3240:B3241"/>
    <mergeCell ref="C3240:C3241"/>
    <mergeCell ref="D3240:D3241"/>
    <mergeCell ref="E3240:E3241"/>
    <mergeCell ref="F3240:G3241"/>
    <mergeCell ref="H3240:I3240"/>
    <mergeCell ref="H3235:I3235"/>
    <mergeCell ref="H3236:I3236"/>
    <mergeCell ref="F3237:G3238"/>
    <mergeCell ref="H3237:I3238"/>
    <mergeCell ref="J3237:J3238"/>
    <mergeCell ref="K3237:K3238"/>
    <mergeCell ref="K3232:K3233"/>
    <mergeCell ref="L3232:L3233"/>
    <mergeCell ref="A3234:A3238"/>
    <mergeCell ref="F3234:G3234"/>
    <mergeCell ref="H3234:L3234"/>
    <mergeCell ref="B3235:B3236"/>
    <mergeCell ref="C3235:C3236"/>
    <mergeCell ref="D3235:D3236"/>
    <mergeCell ref="E3235:E3236"/>
    <mergeCell ref="F3235:G3236"/>
    <mergeCell ref="F3230:G3231"/>
    <mergeCell ref="H3230:I3230"/>
    <mergeCell ref="H3231:I3231"/>
    <mergeCell ref="F3232:G3233"/>
    <mergeCell ref="H3232:I3233"/>
    <mergeCell ref="J3232:J3233"/>
    <mergeCell ref="J3252:J3253"/>
    <mergeCell ref="K3252:K3253"/>
    <mergeCell ref="L3252:L3253"/>
    <mergeCell ref="A3254:A3259"/>
    <mergeCell ref="F3254:G3254"/>
    <mergeCell ref="H3254:L3254"/>
    <mergeCell ref="B3255:B3257"/>
    <mergeCell ref="C3255:C3257"/>
    <mergeCell ref="D3255:D3257"/>
    <mergeCell ref="E3255:E3257"/>
    <mergeCell ref="D3250:D3251"/>
    <mergeCell ref="E3250:E3251"/>
    <mergeCell ref="F3250:G3251"/>
    <mergeCell ref="H3250:I3250"/>
    <mergeCell ref="H3251:I3251"/>
    <mergeCell ref="F3252:G3253"/>
    <mergeCell ref="H3252:I3253"/>
    <mergeCell ref="F3247:G3248"/>
    <mergeCell ref="H3247:I3248"/>
    <mergeCell ref="J3247:J3248"/>
    <mergeCell ref="K3247:K3248"/>
    <mergeCell ref="L3247:L3248"/>
    <mergeCell ref="A3249:A3253"/>
    <mergeCell ref="F3249:G3249"/>
    <mergeCell ref="H3249:L3249"/>
    <mergeCell ref="B3250:B3251"/>
    <mergeCell ref="C3250:C3251"/>
    <mergeCell ref="A3244:A3248"/>
    <mergeCell ref="F3244:G3244"/>
    <mergeCell ref="H3244:L3244"/>
    <mergeCell ref="B3245:B3246"/>
    <mergeCell ref="C3245:C3246"/>
    <mergeCell ref="D3245:D3246"/>
    <mergeCell ref="E3245:E3246"/>
    <mergeCell ref="F3245:G3246"/>
    <mergeCell ref="H3245:I3245"/>
    <mergeCell ref="H3246:I3246"/>
    <mergeCell ref="J3263:J3264"/>
    <mergeCell ref="K3263:K3264"/>
    <mergeCell ref="L3263:L3264"/>
    <mergeCell ref="A3265:A3269"/>
    <mergeCell ref="F3265:G3265"/>
    <mergeCell ref="H3265:L3265"/>
    <mergeCell ref="B3266:B3267"/>
    <mergeCell ref="C3266:C3267"/>
    <mergeCell ref="D3266:D3267"/>
    <mergeCell ref="E3266:E3267"/>
    <mergeCell ref="D3261:D3262"/>
    <mergeCell ref="E3261:E3262"/>
    <mergeCell ref="F3261:G3262"/>
    <mergeCell ref="H3261:I3261"/>
    <mergeCell ref="H3262:I3262"/>
    <mergeCell ref="F3263:G3264"/>
    <mergeCell ref="H3263:I3264"/>
    <mergeCell ref="F3258:G3259"/>
    <mergeCell ref="H3258:I3259"/>
    <mergeCell ref="J3258:J3259"/>
    <mergeCell ref="K3258:K3259"/>
    <mergeCell ref="L3258:L3259"/>
    <mergeCell ref="A3260:A3264"/>
    <mergeCell ref="F3260:G3260"/>
    <mergeCell ref="H3260:L3260"/>
    <mergeCell ref="B3261:B3262"/>
    <mergeCell ref="C3261:C3262"/>
    <mergeCell ref="F3255:G3257"/>
    <mergeCell ref="H3255:I3255"/>
    <mergeCell ref="H3256:I3257"/>
    <mergeCell ref="J3256:J3257"/>
    <mergeCell ref="K3256:K3257"/>
    <mergeCell ref="L3256:L3257"/>
    <mergeCell ref="H3277:I3277"/>
    <mergeCell ref="F3278:G3279"/>
    <mergeCell ref="H3278:I3279"/>
    <mergeCell ref="J3278:J3279"/>
    <mergeCell ref="K3278:K3279"/>
    <mergeCell ref="L3278:L3279"/>
    <mergeCell ref="L3273:L3274"/>
    <mergeCell ref="A3275:A3279"/>
    <mergeCell ref="F3275:G3275"/>
    <mergeCell ref="H3275:L3275"/>
    <mergeCell ref="B3276:B3277"/>
    <mergeCell ref="C3276:C3277"/>
    <mergeCell ref="D3276:D3277"/>
    <mergeCell ref="E3276:E3277"/>
    <mergeCell ref="F3276:G3277"/>
    <mergeCell ref="H3276:I3276"/>
    <mergeCell ref="H3271:I3271"/>
    <mergeCell ref="H3272:I3272"/>
    <mergeCell ref="F3273:G3274"/>
    <mergeCell ref="H3273:I3274"/>
    <mergeCell ref="J3273:J3274"/>
    <mergeCell ref="K3273:K3274"/>
    <mergeCell ref="K3268:K3269"/>
    <mergeCell ref="L3268:L3269"/>
    <mergeCell ref="A3270:A3274"/>
    <mergeCell ref="F3270:G3270"/>
    <mergeCell ref="H3270:L3270"/>
    <mergeCell ref="B3271:B3272"/>
    <mergeCell ref="C3271:C3272"/>
    <mergeCell ref="D3271:D3272"/>
    <mergeCell ref="E3271:E3272"/>
    <mergeCell ref="F3271:G3272"/>
    <mergeCell ref="F3266:G3267"/>
    <mergeCell ref="H3266:I3266"/>
    <mergeCell ref="H3267:I3267"/>
    <mergeCell ref="F3268:G3269"/>
    <mergeCell ref="H3268:I3269"/>
    <mergeCell ref="J3268:J3269"/>
    <mergeCell ref="J3288:J3289"/>
    <mergeCell ref="K3288:K3289"/>
    <mergeCell ref="L3288:L3289"/>
    <mergeCell ref="A3290:A3294"/>
    <mergeCell ref="F3290:G3290"/>
    <mergeCell ref="H3290:L3290"/>
    <mergeCell ref="B3291:B3292"/>
    <mergeCell ref="C3291:C3292"/>
    <mergeCell ref="D3291:D3292"/>
    <mergeCell ref="E3291:E3292"/>
    <mergeCell ref="D3286:D3287"/>
    <mergeCell ref="E3286:E3287"/>
    <mergeCell ref="F3286:G3287"/>
    <mergeCell ref="H3286:I3286"/>
    <mergeCell ref="H3287:I3287"/>
    <mergeCell ref="F3288:G3289"/>
    <mergeCell ref="H3288:I3289"/>
    <mergeCell ref="F3283:G3284"/>
    <mergeCell ref="H3283:I3284"/>
    <mergeCell ref="J3283:J3284"/>
    <mergeCell ref="K3283:K3284"/>
    <mergeCell ref="L3283:L3284"/>
    <mergeCell ref="A3285:A3289"/>
    <mergeCell ref="F3285:G3285"/>
    <mergeCell ref="H3285:L3285"/>
    <mergeCell ref="B3286:B3287"/>
    <mergeCell ref="C3286:C3287"/>
    <mergeCell ref="A3280:A3284"/>
    <mergeCell ref="F3280:G3280"/>
    <mergeCell ref="H3280:L3280"/>
    <mergeCell ref="B3281:B3282"/>
    <mergeCell ref="C3281:C3282"/>
    <mergeCell ref="D3281:D3282"/>
    <mergeCell ref="E3281:E3282"/>
    <mergeCell ref="F3281:G3282"/>
    <mergeCell ref="H3281:I3281"/>
    <mergeCell ref="H3282:I3282"/>
    <mergeCell ref="H3302:I3302"/>
    <mergeCell ref="F3303:G3304"/>
    <mergeCell ref="H3303:I3304"/>
    <mergeCell ref="J3303:J3304"/>
    <mergeCell ref="K3303:K3304"/>
    <mergeCell ref="L3303:L3304"/>
    <mergeCell ref="L3298:L3299"/>
    <mergeCell ref="A3300:A3304"/>
    <mergeCell ref="F3300:G3300"/>
    <mergeCell ref="H3300:L3300"/>
    <mergeCell ref="B3301:B3302"/>
    <mergeCell ref="C3301:C3302"/>
    <mergeCell ref="D3301:D3302"/>
    <mergeCell ref="E3301:E3302"/>
    <mergeCell ref="F3301:G3302"/>
    <mergeCell ref="H3301:I3301"/>
    <mergeCell ref="H3296:I3296"/>
    <mergeCell ref="H3297:I3297"/>
    <mergeCell ref="F3298:G3299"/>
    <mergeCell ref="H3298:I3299"/>
    <mergeCell ref="J3298:J3299"/>
    <mergeCell ref="K3298:K3299"/>
    <mergeCell ref="K3293:K3294"/>
    <mergeCell ref="L3293:L3294"/>
    <mergeCell ref="A3295:A3299"/>
    <mergeCell ref="F3295:G3295"/>
    <mergeCell ref="H3295:L3295"/>
    <mergeCell ref="B3296:B3297"/>
    <mergeCell ref="C3296:C3297"/>
    <mergeCell ref="D3296:D3297"/>
    <mergeCell ref="E3296:E3297"/>
    <mergeCell ref="F3296:G3297"/>
    <mergeCell ref="F3291:G3292"/>
    <mergeCell ref="H3291:I3291"/>
    <mergeCell ref="H3292:I3292"/>
    <mergeCell ref="F3293:G3294"/>
    <mergeCell ref="H3293:I3294"/>
    <mergeCell ref="J3293:J3294"/>
    <mergeCell ref="F3316:G3317"/>
    <mergeCell ref="H3316:I3316"/>
    <mergeCell ref="H3317:I3317"/>
    <mergeCell ref="F3318:G3319"/>
    <mergeCell ref="H3318:I3319"/>
    <mergeCell ref="J3318:J3319"/>
    <mergeCell ref="J3313:J3314"/>
    <mergeCell ref="K3313:K3314"/>
    <mergeCell ref="L3313:L3314"/>
    <mergeCell ref="A3315:A3319"/>
    <mergeCell ref="F3315:G3315"/>
    <mergeCell ref="H3315:L3315"/>
    <mergeCell ref="B3316:B3317"/>
    <mergeCell ref="C3316:C3317"/>
    <mergeCell ref="D3316:D3317"/>
    <mergeCell ref="E3316:E3317"/>
    <mergeCell ref="D3311:D3312"/>
    <mergeCell ref="E3311:E3312"/>
    <mergeCell ref="F3311:G3312"/>
    <mergeCell ref="H3311:I3311"/>
    <mergeCell ref="H3312:I3312"/>
    <mergeCell ref="F3313:G3314"/>
    <mergeCell ref="H3313:I3314"/>
    <mergeCell ref="F3308:G3309"/>
    <mergeCell ref="H3308:I3309"/>
    <mergeCell ref="J3308:J3309"/>
    <mergeCell ref="K3308:K3309"/>
    <mergeCell ref="L3308:L3309"/>
    <mergeCell ref="A3310:A3314"/>
    <mergeCell ref="F3310:G3310"/>
    <mergeCell ref="H3310:L3310"/>
    <mergeCell ref="B3311:B3312"/>
    <mergeCell ref="C3311:C3312"/>
    <mergeCell ref="A3305:A3309"/>
    <mergeCell ref="F3305:G3305"/>
    <mergeCell ref="H3305:L3305"/>
    <mergeCell ref="B3306:B3307"/>
    <mergeCell ref="C3306:C3307"/>
    <mergeCell ref="D3306:D3307"/>
    <mergeCell ref="E3306:E3307"/>
    <mergeCell ref="F3306:G3307"/>
    <mergeCell ref="H3306:I3306"/>
    <mergeCell ref="H3307:I3307"/>
    <mergeCell ref="H3327:I3328"/>
    <mergeCell ref="J3327:J3328"/>
    <mergeCell ref="K3327:K3328"/>
    <mergeCell ref="L3327:L3328"/>
    <mergeCell ref="F3329:G3330"/>
    <mergeCell ref="H3329:I3330"/>
    <mergeCell ref="J3329:J3330"/>
    <mergeCell ref="K3329:K3330"/>
    <mergeCell ref="L3329:L3330"/>
    <mergeCell ref="L3323:L3324"/>
    <mergeCell ref="A3325:A3330"/>
    <mergeCell ref="F3325:G3325"/>
    <mergeCell ref="H3325:L3325"/>
    <mergeCell ref="B3326:B3328"/>
    <mergeCell ref="C3326:C3328"/>
    <mergeCell ref="D3326:D3328"/>
    <mergeCell ref="E3326:E3328"/>
    <mergeCell ref="F3326:G3328"/>
    <mergeCell ref="H3326:I3326"/>
    <mergeCell ref="H3321:I3321"/>
    <mergeCell ref="H3322:I3322"/>
    <mergeCell ref="F3323:G3324"/>
    <mergeCell ref="H3323:I3324"/>
    <mergeCell ref="J3323:J3324"/>
    <mergeCell ref="K3323:K3324"/>
    <mergeCell ref="K3318:K3319"/>
    <mergeCell ref="L3318:L3319"/>
    <mergeCell ref="A3320:A3324"/>
    <mergeCell ref="F3320:G3320"/>
    <mergeCell ref="H3320:L3320"/>
    <mergeCell ref="B3321:B3322"/>
    <mergeCell ref="C3321:C3322"/>
    <mergeCell ref="D3321:D3322"/>
    <mergeCell ref="E3321:E3322"/>
    <mergeCell ref="F3321:G3322"/>
    <mergeCell ref="F3342:G3343"/>
    <mergeCell ref="H3342:I3342"/>
    <mergeCell ref="H3343:I3343"/>
    <mergeCell ref="F3344:G3345"/>
    <mergeCell ref="H3344:I3345"/>
    <mergeCell ref="J3344:J3345"/>
    <mergeCell ref="J3339:J3340"/>
    <mergeCell ref="K3339:K3340"/>
    <mergeCell ref="L3339:L3340"/>
    <mergeCell ref="A3341:A3345"/>
    <mergeCell ref="F3341:G3341"/>
    <mergeCell ref="H3341:L3341"/>
    <mergeCell ref="B3342:B3343"/>
    <mergeCell ref="C3342:C3343"/>
    <mergeCell ref="D3342:D3343"/>
    <mergeCell ref="E3342:E3343"/>
    <mergeCell ref="D3337:D3338"/>
    <mergeCell ref="E3337:E3338"/>
    <mergeCell ref="F3337:G3338"/>
    <mergeCell ref="H3337:I3337"/>
    <mergeCell ref="H3338:I3338"/>
    <mergeCell ref="F3339:G3340"/>
    <mergeCell ref="H3339:I3340"/>
    <mergeCell ref="F3334:G3335"/>
    <mergeCell ref="H3334:I3335"/>
    <mergeCell ref="J3334:J3335"/>
    <mergeCell ref="K3334:K3335"/>
    <mergeCell ref="L3334:L3335"/>
    <mergeCell ref="A3336:A3340"/>
    <mergeCell ref="F3336:G3336"/>
    <mergeCell ref="H3336:L3336"/>
    <mergeCell ref="B3337:B3338"/>
    <mergeCell ref="C3337:C3338"/>
    <mergeCell ref="A3331:A3335"/>
    <mergeCell ref="F3331:G3331"/>
    <mergeCell ref="H3331:L3331"/>
    <mergeCell ref="B3332:B3333"/>
    <mergeCell ref="C3332:C3333"/>
    <mergeCell ref="D3332:D3333"/>
    <mergeCell ref="E3332:E3333"/>
    <mergeCell ref="F3332:G3333"/>
    <mergeCell ref="H3332:I3332"/>
    <mergeCell ref="H3333:I3333"/>
    <mergeCell ref="H3353:I3354"/>
    <mergeCell ref="J3353:J3354"/>
    <mergeCell ref="K3353:K3354"/>
    <mergeCell ref="L3353:L3354"/>
    <mergeCell ref="F3355:G3356"/>
    <mergeCell ref="H3355:I3356"/>
    <mergeCell ref="J3355:J3356"/>
    <mergeCell ref="K3355:K3356"/>
    <mergeCell ref="L3355:L3356"/>
    <mergeCell ref="L3349:L3350"/>
    <mergeCell ref="A3351:A3356"/>
    <mergeCell ref="F3351:G3351"/>
    <mergeCell ref="H3351:L3351"/>
    <mergeCell ref="B3352:B3354"/>
    <mergeCell ref="C3352:C3354"/>
    <mergeCell ref="D3352:D3354"/>
    <mergeCell ref="E3352:E3354"/>
    <mergeCell ref="F3352:G3354"/>
    <mergeCell ref="H3352:I3352"/>
    <mergeCell ref="H3347:I3347"/>
    <mergeCell ref="H3348:I3348"/>
    <mergeCell ref="F3349:G3350"/>
    <mergeCell ref="H3349:I3350"/>
    <mergeCell ref="J3349:J3350"/>
    <mergeCell ref="K3349:K3350"/>
    <mergeCell ref="K3344:K3345"/>
    <mergeCell ref="L3344:L3345"/>
    <mergeCell ref="A3346:A3350"/>
    <mergeCell ref="F3346:G3346"/>
    <mergeCell ref="H3346:L3346"/>
    <mergeCell ref="B3347:B3348"/>
    <mergeCell ref="C3347:C3348"/>
    <mergeCell ref="D3347:D3348"/>
    <mergeCell ref="E3347:E3348"/>
    <mergeCell ref="F3347:G3348"/>
    <mergeCell ref="J3365:J3366"/>
    <mergeCell ref="K3365:K3366"/>
    <mergeCell ref="L3365:L3366"/>
    <mergeCell ref="A3367:A3371"/>
    <mergeCell ref="F3367:G3367"/>
    <mergeCell ref="H3367:L3367"/>
    <mergeCell ref="B3368:B3369"/>
    <mergeCell ref="C3368:C3369"/>
    <mergeCell ref="D3368:D3369"/>
    <mergeCell ref="E3368:E3369"/>
    <mergeCell ref="D3363:D3364"/>
    <mergeCell ref="E3363:E3364"/>
    <mergeCell ref="F3363:G3364"/>
    <mergeCell ref="H3363:I3363"/>
    <mergeCell ref="H3364:I3364"/>
    <mergeCell ref="F3365:G3366"/>
    <mergeCell ref="H3365:I3366"/>
    <mergeCell ref="F3360:G3361"/>
    <mergeCell ref="H3360:I3361"/>
    <mergeCell ref="J3360:J3361"/>
    <mergeCell ref="K3360:K3361"/>
    <mergeCell ref="L3360:L3361"/>
    <mergeCell ref="A3362:A3366"/>
    <mergeCell ref="F3362:G3362"/>
    <mergeCell ref="H3362:L3362"/>
    <mergeCell ref="B3363:B3364"/>
    <mergeCell ref="C3363:C3364"/>
    <mergeCell ref="A3357:A3361"/>
    <mergeCell ref="F3357:G3357"/>
    <mergeCell ref="H3357:L3357"/>
    <mergeCell ref="B3358:B3359"/>
    <mergeCell ref="C3358:C3359"/>
    <mergeCell ref="D3358:D3359"/>
    <mergeCell ref="E3358:E3359"/>
    <mergeCell ref="F3358:G3359"/>
    <mergeCell ref="H3358:I3358"/>
    <mergeCell ref="H3359:I3359"/>
    <mergeCell ref="H3379:I3379"/>
    <mergeCell ref="F3380:G3381"/>
    <mergeCell ref="H3380:I3381"/>
    <mergeCell ref="J3380:J3381"/>
    <mergeCell ref="K3380:K3381"/>
    <mergeCell ref="L3380:L3381"/>
    <mergeCell ref="L3375:L3376"/>
    <mergeCell ref="A3377:A3381"/>
    <mergeCell ref="F3377:G3377"/>
    <mergeCell ref="H3377:L3377"/>
    <mergeCell ref="B3378:B3379"/>
    <mergeCell ref="C3378:C3379"/>
    <mergeCell ref="D3378:D3379"/>
    <mergeCell ref="E3378:E3379"/>
    <mergeCell ref="F3378:G3379"/>
    <mergeCell ref="H3378:I3378"/>
    <mergeCell ref="H3373:I3373"/>
    <mergeCell ref="H3374:I3374"/>
    <mergeCell ref="F3375:G3376"/>
    <mergeCell ref="H3375:I3376"/>
    <mergeCell ref="J3375:J3376"/>
    <mergeCell ref="K3375:K3376"/>
    <mergeCell ref="K3370:K3371"/>
    <mergeCell ref="L3370:L3371"/>
    <mergeCell ref="A3372:A3376"/>
    <mergeCell ref="F3372:G3372"/>
    <mergeCell ref="H3372:L3372"/>
    <mergeCell ref="B3373:B3374"/>
    <mergeCell ref="C3373:C3374"/>
    <mergeCell ref="D3373:D3374"/>
    <mergeCell ref="E3373:E3374"/>
    <mergeCell ref="F3373:G3374"/>
    <mergeCell ref="F3368:G3369"/>
    <mergeCell ref="H3368:I3368"/>
    <mergeCell ref="H3369:I3369"/>
    <mergeCell ref="F3370:G3371"/>
    <mergeCell ref="H3370:I3371"/>
    <mergeCell ref="J3370:J3371"/>
    <mergeCell ref="D3394:D3395"/>
    <mergeCell ref="E3394:E3395"/>
    <mergeCell ref="F3394:G3395"/>
    <mergeCell ref="H3394:I3394"/>
    <mergeCell ref="H3395:I3395"/>
    <mergeCell ref="F3396:G3397"/>
    <mergeCell ref="H3396:I3397"/>
    <mergeCell ref="F3391:G3392"/>
    <mergeCell ref="H3391:I3392"/>
    <mergeCell ref="J3391:J3392"/>
    <mergeCell ref="K3391:K3392"/>
    <mergeCell ref="L3391:L3392"/>
    <mergeCell ref="A3393:A3397"/>
    <mergeCell ref="F3393:G3393"/>
    <mergeCell ref="H3393:L3393"/>
    <mergeCell ref="B3394:B3395"/>
    <mergeCell ref="C3394:C3395"/>
    <mergeCell ref="A3388:A3392"/>
    <mergeCell ref="F3388:G3388"/>
    <mergeCell ref="H3388:L3388"/>
    <mergeCell ref="B3389:B3390"/>
    <mergeCell ref="C3389:C3390"/>
    <mergeCell ref="D3389:D3390"/>
    <mergeCell ref="E3389:E3390"/>
    <mergeCell ref="F3389:G3390"/>
    <mergeCell ref="H3389:I3389"/>
    <mergeCell ref="H3390:I3390"/>
    <mergeCell ref="J3384:J3385"/>
    <mergeCell ref="K3384:K3385"/>
    <mergeCell ref="L3384:L3385"/>
    <mergeCell ref="F3386:G3387"/>
    <mergeCell ref="H3386:I3387"/>
    <mergeCell ref="J3386:J3387"/>
    <mergeCell ref="K3386:K3387"/>
    <mergeCell ref="L3386:L3387"/>
    <mergeCell ref="A3382:A3387"/>
    <mergeCell ref="F3382:G3382"/>
    <mergeCell ref="H3382:L3382"/>
    <mergeCell ref="B3383:B3385"/>
    <mergeCell ref="C3383:C3385"/>
    <mergeCell ref="D3383:D3385"/>
    <mergeCell ref="E3383:E3385"/>
    <mergeCell ref="F3383:G3385"/>
    <mergeCell ref="H3383:I3383"/>
    <mergeCell ref="H3384:I3385"/>
    <mergeCell ref="K3406:K3407"/>
    <mergeCell ref="L3406:L3407"/>
    <mergeCell ref="F3408:G3409"/>
    <mergeCell ref="H3408:I3409"/>
    <mergeCell ref="J3408:J3409"/>
    <mergeCell ref="K3408:K3409"/>
    <mergeCell ref="L3408:L3409"/>
    <mergeCell ref="D3405:D3407"/>
    <mergeCell ref="E3405:E3407"/>
    <mergeCell ref="F3405:G3407"/>
    <mergeCell ref="H3405:I3405"/>
    <mergeCell ref="H3406:I3407"/>
    <mergeCell ref="J3406:J3407"/>
    <mergeCell ref="F3402:G3403"/>
    <mergeCell ref="H3402:I3403"/>
    <mergeCell ref="J3402:J3403"/>
    <mergeCell ref="K3402:K3403"/>
    <mergeCell ref="L3402:L3403"/>
    <mergeCell ref="A3404:A3409"/>
    <mergeCell ref="F3404:G3404"/>
    <mergeCell ref="H3404:L3404"/>
    <mergeCell ref="B3405:B3407"/>
    <mergeCell ref="C3405:C3407"/>
    <mergeCell ref="F3399:G3401"/>
    <mergeCell ref="H3399:I3399"/>
    <mergeCell ref="H3400:I3401"/>
    <mergeCell ref="J3400:J3401"/>
    <mergeCell ref="K3400:K3401"/>
    <mergeCell ref="L3400:L3401"/>
    <mergeCell ref="J3396:J3397"/>
    <mergeCell ref="K3396:K3397"/>
    <mergeCell ref="L3396:L3397"/>
    <mergeCell ref="A3398:A3403"/>
    <mergeCell ref="F3398:G3398"/>
    <mergeCell ref="H3398:L3398"/>
    <mergeCell ref="B3399:B3401"/>
    <mergeCell ref="C3399:C3401"/>
    <mergeCell ref="D3399:D3401"/>
    <mergeCell ref="E3399:E3401"/>
    <mergeCell ref="D3422:D3423"/>
    <mergeCell ref="E3422:E3423"/>
    <mergeCell ref="F3422:G3423"/>
    <mergeCell ref="H3422:I3422"/>
    <mergeCell ref="H3423:I3423"/>
    <mergeCell ref="F3424:G3425"/>
    <mergeCell ref="H3424:I3425"/>
    <mergeCell ref="F3419:G3420"/>
    <mergeCell ref="H3419:I3420"/>
    <mergeCell ref="J3419:J3420"/>
    <mergeCell ref="K3419:K3420"/>
    <mergeCell ref="L3419:L3420"/>
    <mergeCell ref="A3421:A3425"/>
    <mergeCell ref="F3421:G3421"/>
    <mergeCell ref="H3421:L3421"/>
    <mergeCell ref="B3422:B3423"/>
    <mergeCell ref="C3422:C3423"/>
    <mergeCell ref="A3416:A3420"/>
    <mergeCell ref="F3416:G3416"/>
    <mergeCell ref="H3416:L3416"/>
    <mergeCell ref="B3417:B3418"/>
    <mergeCell ref="C3417:C3418"/>
    <mergeCell ref="D3417:D3418"/>
    <mergeCell ref="E3417:E3418"/>
    <mergeCell ref="F3417:G3418"/>
    <mergeCell ref="H3417:I3417"/>
    <mergeCell ref="H3418:I3418"/>
    <mergeCell ref="J3412:J3413"/>
    <mergeCell ref="K3412:K3413"/>
    <mergeCell ref="L3412:L3413"/>
    <mergeCell ref="F3414:G3415"/>
    <mergeCell ref="H3414:I3415"/>
    <mergeCell ref="J3414:J3415"/>
    <mergeCell ref="K3414:K3415"/>
    <mergeCell ref="L3414:L3415"/>
    <mergeCell ref="A3410:A3415"/>
    <mergeCell ref="F3410:G3410"/>
    <mergeCell ref="H3410:L3410"/>
    <mergeCell ref="B3411:B3413"/>
    <mergeCell ref="C3411:C3413"/>
    <mergeCell ref="D3411:D3413"/>
    <mergeCell ref="E3411:E3413"/>
    <mergeCell ref="F3411:G3413"/>
    <mergeCell ref="H3411:I3411"/>
    <mergeCell ref="H3412:I3413"/>
    <mergeCell ref="L3434:L3435"/>
    <mergeCell ref="A3436:A3440"/>
    <mergeCell ref="F3436:G3436"/>
    <mergeCell ref="H3436:L3436"/>
    <mergeCell ref="B3437:B3438"/>
    <mergeCell ref="C3437:C3438"/>
    <mergeCell ref="D3437:D3438"/>
    <mergeCell ref="E3437:E3438"/>
    <mergeCell ref="F3437:G3438"/>
    <mergeCell ref="H3437:I3437"/>
    <mergeCell ref="H3432:I3432"/>
    <mergeCell ref="H3433:I3433"/>
    <mergeCell ref="F3434:G3435"/>
    <mergeCell ref="H3434:I3435"/>
    <mergeCell ref="J3434:J3435"/>
    <mergeCell ref="K3434:K3435"/>
    <mergeCell ref="K3429:K3430"/>
    <mergeCell ref="L3429:L3430"/>
    <mergeCell ref="A3431:A3435"/>
    <mergeCell ref="F3431:G3431"/>
    <mergeCell ref="H3431:L3431"/>
    <mergeCell ref="B3432:B3433"/>
    <mergeCell ref="C3432:C3433"/>
    <mergeCell ref="D3432:D3433"/>
    <mergeCell ref="E3432:E3433"/>
    <mergeCell ref="F3432:G3433"/>
    <mergeCell ref="F3427:G3428"/>
    <mergeCell ref="H3427:I3427"/>
    <mergeCell ref="H3428:I3428"/>
    <mergeCell ref="F3429:G3430"/>
    <mergeCell ref="H3429:I3430"/>
    <mergeCell ref="J3429:J3430"/>
    <mergeCell ref="J3424:J3425"/>
    <mergeCell ref="K3424:K3425"/>
    <mergeCell ref="L3424:L3425"/>
    <mergeCell ref="A3426:A3430"/>
    <mergeCell ref="F3426:G3426"/>
    <mergeCell ref="H3426:L3426"/>
    <mergeCell ref="B3427:B3428"/>
    <mergeCell ref="C3427:C3428"/>
    <mergeCell ref="D3427:D3428"/>
    <mergeCell ref="E3427:E3428"/>
    <mergeCell ref="D3447:D3448"/>
    <mergeCell ref="E3447:E3448"/>
    <mergeCell ref="F3447:G3448"/>
    <mergeCell ref="H3447:I3447"/>
    <mergeCell ref="H3448:I3448"/>
    <mergeCell ref="F3449:G3450"/>
    <mergeCell ref="H3449:I3450"/>
    <mergeCell ref="F3444:G3445"/>
    <mergeCell ref="H3444:I3445"/>
    <mergeCell ref="J3444:J3445"/>
    <mergeCell ref="K3444:K3445"/>
    <mergeCell ref="L3444:L3445"/>
    <mergeCell ref="A3446:A3450"/>
    <mergeCell ref="F3446:G3446"/>
    <mergeCell ref="H3446:L3446"/>
    <mergeCell ref="B3447:B3448"/>
    <mergeCell ref="C3447:C3448"/>
    <mergeCell ref="A3441:A3445"/>
    <mergeCell ref="F3441:G3441"/>
    <mergeCell ref="H3441:L3441"/>
    <mergeCell ref="B3442:B3443"/>
    <mergeCell ref="C3442:C3443"/>
    <mergeCell ref="D3442:D3443"/>
    <mergeCell ref="E3442:E3443"/>
    <mergeCell ref="F3442:G3443"/>
    <mergeCell ref="H3442:I3442"/>
    <mergeCell ref="H3443:I3443"/>
    <mergeCell ref="H3438:I3438"/>
    <mergeCell ref="F3439:G3440"/>
    <mergeCell ref="H3439:I3440"/>
    <mergeCell ref="J3439:J3440"/>
    <mergeCell ref="K3439:K3440"/>
    <mergeCell ref="L3439:L3440"/>
    <mergeCell ref="L3459:L3460"/>
    <mergeCell ref="A3461:A3465"/>
    <mergeCell ref="F3461:G3461"/>
    <mergeCell ref="H3461:L3461"/>
    <mergeCell ref="B3462:B3463"/>
    <mergeCell ref="C3462:C3463"/>
    <mergeCell ref="D3462:D3463"/>
    <mergeCell ref="E3462:E3463"/>
    <mergeCell ref="F3462:G3463"/>
    <mergeCell ref="H3462:I3462"/>
    <mergeCell ref="H3457:I3457"/>
    <mergeCell ref="H3458:I3458"/>
    <mergeCell ref="F3459:G3460"/>
    <mergeCell ref="H3459:I3460"/>
    <mergeCell ref="J3459:J3460"/>
    <mergeCell ref="K3459:K3460"/>
    <mergeCell ref="K3454:K3455"/>
    <mergeCell ref="L3454:L3455"/>
    <mergeCell ref="A3456:A3460"/>
    <mergeCell ref="F3456:G3456"/>
    <mergeCell ref="H3456:L3456"/>
    <mergeCell ref="B3457:B3458"/>
    <mergeCell ref="C3457:C3458"/>
    <mergeCell ref="D3457:D3458"/>
    <mergeCell ref="E3457:E3458"/>
    <mergeCell ref="F3457:G3458"/>
    <mergeCell ref="F3452:G3453"/>
    <mergeCell ref="H3452:I3452"/>
    <mergeCell ref="H3453:I3453"/>
    <mergeCell ref="F3454:G3455"/>
    <mergeCell ref="H3454:I3455"/>
    <mergeCell ref="J3454:J3455"/>
    <mergeCell ref="J3449:J3450"/>
    <mergeCell ref="K3449:K3450"/>
    <mergeCell ref="L3449:L3450"/>
    <mergeCell ref="A3451:A3455"/>
    <mergeCell ref="F3451:G3451"/>
    <mergeCell ref="H3451:L3451"/>
    <mergeCell ref="B3452:B3453"/>
    <mergeCell ref="C3452:C3453"/>
    <mergeCell ref="D3452:D3453"/>
    <mergeCell ref="E3452:E3453"/>
    <mergeCell ref="D3472:D3473"/>
    <mergeCell ref="E3472:E3473"/>
    <mergeCell ref="F3472:G3473"/>
    <mergeCell ref="H3472:I3472"/>
    <mergeCell ref="H3473:I3473"/>
    <mergeCell ref="F3474:G3475"/>
    <mergeCell ref="H3474:I3475"/>
    <mergeCell ref="F3469:G3470"/>
    <mergeCell ref="H3469:I3470"/>
    <mergeCell ref="J3469:J3470"/>
    <mergeCell ref="K3469:K3470"/>
    <mergeCell ref="L3469:L3470"/>
    <mergeCell ref="A3471:A3475"/>
    <mergeCell ref="F3471:G3471"/>
    <mergeCell ref="H3471:L3471"/>
    <mergeCell ref="B3472:B3473"/>
    <mergeCell ref="C3472:C3473"/>
    <mergeCell ref="A3466:A3470"/>
    <mergeCell ref="F3466:G3466"/>
    <mergeCell ref="H3466:L3466"/>
    <mergeCell ref="B3467:B3468"/>
    <mergeCell ref="C3467:C3468"/>
    <mergeCell ref="D3467:D3468"/>
    <mergeCell ref="E3467:E3468"/>
    <mergeCell ref="F3467:G3468"/>
    <mergeCell ref="H3467:I3467"/>
    <mergeCell ref="H3468:I3468"/>
    <mergeCell ref="H3463:I3463"/>
    <mergeCell ref="F3464:G3465"/>
    <mergeCell ref="H3464:I3465"/>
    <mergeCell ref="J3464:J3465"/>
    <mergeCell ref="K3464:K3465"/>
    <mergeCell ref="L3464:L3465"/>
    <mergeCell ref="H3482:I3482"/>
    <mergeCell ref="H3483:I3484"/>
    <mergeCell ref="J3483:J3484"/>
    <mergeCell ref="K3483:K3484"/>
    <mergeCell ref="L3483:L3484"/>
    <mergeCell ref="F3485:G3486"/>
    <mergeCell ref="H3485:I3486"/>
    <mergeCell ref="J3485:J3486"/>
    <mergeCell ref="K3485:K3486"/>
    <mergeCell ref="L3485:L3486"/>
    <mergeCell ref="K3479:K3480"/>
    <mergeCell ref="L3479:L3480"/>
    <mergeCell ref="A3481:A3486"/>
    <mergeCell ref="F3481:G3481"/>
    <mergeCell ref="H3481:L3481"/>
    <mergeCell ref="B3482:B3484"/>
    <mergeCell ref="C3482:C3484"/>
    <mergeCell ref="D3482:D3484"/>
    <mergeCell ref="E3482:E3484"/>
    <mergeCell ref="F3482:G3484"/>
    <mergeCell ref="F3477:G3478"/>
    <mergeCell ref="H3477:I3477"/>
    <mergeCell ref="H3478:I3478"/>
    <mergeCell ref="F3479:G3480"/>
    <mergeCell ref="H3479:I3480"/>
    <mergeCell ref="J3479:J3480"/>
    <mergeCell ref="J3474:J3475"/>
    <mergeCell ref="K3474:K3475"/>
    <mergeCell ref="L3474:L3475"/>
    <mergeCell ref="A3476:A3480"/>
    <mergeCell ref="F3476:G3476"/>
    <mergeCell ref="H3476:L3476"/>
    <mergeCell ref="B3477:B3478"/>
    <mergeCell ref="C3477:C3478"/>
    <mergeCell ref="D3477:D3478"/>
    <mergeCell ref="E3477:E3478"/>
    <mergeCell ref="J3495:J3496"/>
    <mergeCell ref="K3495:K3496"/>
    <mergeCell ref="L3495:L3496"/>
    <mergeCell ref="A3497:A3501"/>
    <mergeCell ref="F3497:G3497"/>
    <mergeCell ref="H3497:L3497"/>
    <mergeCell ref="B3498:B3499"/>
    <mergeCell ref="C3498:C3499"/>
    <mergeCell ref="D3498:D3499"/>
    <mergeCell ref="E3498:E3499"/>
    <mergeCell ref="D3493:D3494"/>
    <mergeCell ref="E3493:E3494"/>
    <mergeCell ref="F3493:G3494"/>
    <mergeCell ref="H3493:I3493"/>
    <mergeCell ref="H3494:I3494"/>
    <mergeCell ref="F3495:G3496"/>
    <mergeCell ref="H3495:I3496"/>
    <mergeCell ref="F3490:G3491"/>
    <mergeCell ref="H3490:I3491"/>
    <mergeCell ref="J3490:J3491"/>
    <mergeCell ref="K3490:K3491"/>
    <mergeCell ref="L3490:L3491"/>
    <mergeCell ref="A3492:A3496"/>
    <mergeCell ref="F3492:G3492"/>
    <mergeCell ref="H3492:L3492"/>
    <mergeCell ref="B3493:B3494"/>
    <mergeCell ref="C3493:C3494"/>
    <mergeCell ref="A3487:A3491"/>
    <mergeCell ref="F3487:G3487"/>
    <mergeCell ref="H3487:L3487"/>
    <mergeCell ref="B3488:B3489"/>
    <mergeCell ref="C3488:C3489"/>
    <mergeCell ref="D3488:D3489"/>
    <mergeCell ref="E3488:E3489"/>
    <mergeCell ref="F3488:G3489"/>
    <mergeCell ref="H3488:I3488"/>
    <mergeCell ref="H3489:I3489"/>
    <mergeCell ref="H3509:I3509"/>
    <mergeCell ref="F3510:G3511"/>
    <mergeCell ref="H3510:I3511"/>
    <mergeCell ref="J3510:J3511"/>
    <mergeCell ref="K3510:K3511"/>
    <mergeCell ref="L3510:L3511"/>
    <mergeCell ref="L3505:L3506"/>
    <mergeCell ref="A3507:A3511"/>
    <mergeCell ref="F3507:G3507"/>
    <mergeCell ref="H3507:L3507"/>
    <mergeCell ref="B3508:B3509"/>
    <mergeCell ref="C3508:C3509"/>
    <mergeCell ref="D3508:D3509"/>
    <mergeCell ref="E3508:E3509"/>
    <mergeCell ref="F3508:G3509"/>
    <mergeCell ref="H3508:I3508"/>
    <mergeCell ref="H3503:I3503"/>
    <mergeCell ref="H3504:I3504"/>
    <mergeCell ref="F3505:G3506"/>
    <mergeCell ref="H3505:I3506"/>
    <mergeCell ref="J3505:J3506"/>
    <mergeCell ref="K3505:K3506"/>
    <mergeCell ref="K3500:K3501"/>
    <mergeCell ref="L3500:L3501"/>
    <mergeCell ref="A3502:A3506"/>
    <mergeCell ref="F3502:G3502"/>
    <mergeCell ref="H3502:L3502"/>
    <mergeCell ref="B3503:B3504"/>
    <mergeCell ref="C3503:C3504"/>
    <mergeCell ref="D3503:D3504"/>
    <mergeCell ref="E3503:E3504"/>
    <mergeCell ref="F3503:G3504"/>
    <mergeCell ref="F3498:G3499"/>
    <mergeCell ref="H3498:I3498"/>
    <mergeCell ref="H3499:I3499"/>
    <mergeCell ref="F3500:G3501"/>
    <mergeCell ref="H3500:I3501"/>
    <mergeCell ref="J3500:J3501"/>
    <mergeCell ref="F3523:G3524"/>
    <mergeCell ref="H3523:I3523"/>
    <mergeCell ref="H3524:I3524"/>
    <mergeCell ref="F3525:G3526"/>
    <mergeCell ref="H3525:I3526"/>
    <mergeCell ref="J3525:J3526"/>
    <mergeCell ref="J3520:J3521"/>
    <mergeCell ref="K3520:K3521"/>
    <mergeCell ref="L3520:L3521"/>
    <mergeCell ref="A3522:A3526"/>
    <mergeCell ref="F3522:G3522"/>
    <mergeCell ref="H3522:L3522"/>
    <mergeCell ref="B3523:B3524"/>
    <mergeCell ref="C3523:C3524"/>
    <mergeCell ref="D3523:D3524"/>
    <mergeCell ref="E3523:E3524"/>
    <mergeCell ref="D3518:D3519"/>
    <mergeCell ref="E3518:E3519"/>
    <mergeCell ref="F3518:G3519"/>
    <mergeCell ref="H3518:I3518"/>
    <mergeCell ref="H3519:I3519"/>
    <mergeCell ref="F3520:G3521"/>
    <mergeCell ref="H3520:I3521"/>
    <mergeCell ref="F3515:G3516"/>
    <mergeCell ref="H3515:I3516"/>
    <mergeCell ref="J3515:J3516"/>
    <mergeCell ref="K3515:K3516"/>
    <mergeCell ref="L3515:L3516"/>
    <mergeCell ref="A3517:A3521"/>
    <mergeCell ref="F3517:G3517"/>
    <mergeCell ref="H3517:L3517"/>
    <mergeCell ref="B3518:B3519"/>
    <mergeCell ref="C3518:C3519"/>
    <mergeCell ref="A3512:A3516"/>
    <mergeCell ref="F3512:G3512"/>
    <mergeCell ref="H3512:L3512"/>
    <mergeCell ref="B3513:B3514"/>
    <mergeCell ref="C3513:C3514"/>
    <mergeCell ref="D3513:D3514"/>
    <mergeCell ref="E3513:E3514"/>
    <mergeCell ref="F3513:G3514"/>
    <mergeCell ref="H3513:I3513"/>
    <mergeCell ref="H3514:I3514"/>
    <mergeCell ref="H3534:I3536"/>
    <mergeCell ref="J3534:J3536"/>
    <mergeCell ref="K3534:K3536"/>
    <mergeCell ref="L3534:L3536"/>
    <mergeCell ref="F3537:G3538"/>
    <mergeCell ref="H3537:I3538"/>
    <mergeCell ref="J3537:J3538"/>
    <mergeCell ref="K3537:K3538"/>
    <mergeCell ref="L3537:L3538"/>
    <mergeCell ref="L3530:L3531"/>
    <mergeCell ref="A3532:A3538"/>
    <mergeCell ref="F3532:G3532"/>
    <mergeCell ref="H3532:L3532"/>
    <mergeCell ref="B3533:B3536"/>
    <mergeCell ref="C3533:C3536"/>
    <mergeCell ref="D3533:D3536"/>
    <mergeCell ref="E3533:E3536"/>
    <mergeCell ref="F3533:G3536"/>
    <mergeCell ref="H3533:I3533"/>
    <mergeCell ref="H3528:I3528"/>
    <mergeCell ref="H3529:I3529"/>
    <mergeCell ref="F3530:G3531"/>
    <mergeCell ref="H3530:I3531"/>
    <mergeCell ref="J3530:J3531"/>
    <mergeCell ref="K3530:K3531"/>
    <mergeCell ref="K3525:K3526"/>
    <mergeCell ref="L3525:L3526"/>
    <mergeCell ref="A3527:A3531"/>
    <mergeCell ref="F3527:G3527"/>
    <mergeCell ref="H3527:L3527"/>
    <mergeCell ref="B3528:B3529"/>
    <mergeCell ref="C3528:C3529"/>
    <mergeCell ref="D3528:D3529"/>
    <mergeCell ref="E3528:E3529"/>
    <mergeCell ref="F3528:G3529"/>
    <mergeCell ref="D3552:D3553"/>
    <mergeCell ref="E3552:E3553"/>
    <mergeCell ref="F3552:G3553"/>
    <mergeCell ref="H3552:I3552"/>
    <mergeCell ref="H3553:I3553"/>
    <mergeCell ref="F3554:G3555"/>
    <mergeCell ref="H3554:I3555"/>
    <mergeCell ref="F3549:G3550"/>
    <mergeCell ref="H3549:I3550"/>
    <mergeCell ref="J3549:J3550"/>
    <mergeCell ref="K3549:K3550"/>
    <mergeCell ref="L3549:L3550"/>
    <mergeCell ref="A3551:A3555"/>
    <mergeCell ref="F3551:G3551"/>
    <mergeCell ref="H3551:L3551"/>
    <mergeCell ref="B3552:B3553"/>
    <mergeCell ref="C3552:C3553"/>
    <mergeCell ref="A3546:A3550"/>
    <mergeCell ref="F3546:G3546"/>
    <mergeCell ref="H3546:L3546"/>
    <mergeCell ref="B3547:B3548"/>
    <mergeCell ref="C3547:C3548"/>
    <mergeCell ref="D3547:D3548"/>
    <mergeCell ref="E3547:E3548"/>
    <mergeCell ref="F3547:G3548"/>
    <mergeCell ref="H3547:I3547"/>
    <mergeCell ref="H3548:I3548"/>
    <mergeCell ref="J3541:J3543"/>
    <mergeCell ref="K3541:K3543"/>
    <mergeCell ref="L3541:L3543"/>
    <mergeCell ref="F3544:G3545"/>
    <mergeCell ref="H3544:I3545"/>
    <mergeCell ref="J3544:J3545"/>
    <mergeCell ref="K3544:K3545"/>
    <mergeCell ref="L3544:L3545"/>
    <mergeCell ref="A3539:A3545"/>
    <mergeCell ref="F3539:G3539"/>
    <mergeCell ref="H3539:L3539"/>
    <mergeCell ref="B3540:B3543"/>
    <mergeCell ref="C3540:C3543"/>
    <mergeCell ref="D3540:D3543"/>
    <mergeCell ref="E3540:E3543"/>
    <mergeCell ref="F3540:G3543"/>
    <mergeCell ref="H3540:I3540"/>
    <mergeCell ref="H3541:I3543"/>
    <mergeCell ref="H3562:I3562"/>
    <mergeCell ref="H3563:I3564"/>
    <mergeCell ref="J3563:J3564"/>
    <mergeCell ref="K3563:K3564"/>
    <mergeCell ref="L3563:L3564"/>
    <mergeCell ref="F3565:G3566"/>
    <mergeCell ref="H3565:I3566"/>
    <mergeCell ref="J3565:J3566"/>
    <mergeCell ref="K3565:K3566"/>
    <mergeCell ref="L3565:L3566"/>
    <mergeCell ref="K3559:K3560"/>
    <mergeCell ref="L3559:L3560"/>
    <mergeCell ref="A3561:A3566"/>
    <mergeCell ref="F3561:G3561"/>
    <mergeCell ref="H3561:L3561"/>
    <mergeCell ref="B3562:B3564"/>
    <mergeCell ref="C3562:C3564"/>
    <mergeCell ref="D3562:D3564"/>
    <mergeCell ref="E3562:E3564"/>
    <mergeCell ref="F3562:G3564"/>
    <mergeCell ref="F3557:G3558"/>
    <mergeCell ref="H3557:I3557"/>
    <mergeCell ref="H3558:I3558"/>
    <mergeCell ref="F3559:G3560"/>
    <mergeCell ref="H3559:I3560"/>
    <mergeCell ref="J3559:J3560"/>
    <mergeCell ref="J3554:J3555"/>
    <mergeCell ref="K3554:K3555"/>
    <mergeCell ref="L3554:L3555"/>
    <mergeCell ref="A3556:A3560"/>
    <mergeCell ref="F3556:G3556"/>
    <mergeCell ref="H3556:L3556"/>
    <mergeCell ref="B3557:B3558"/>
    <mergeCell ref="C3557:C3558"/>
    <mergeCell ref="D3557:D3558"/>
    <mergeCell ref="E3557:E3558"/>
    <mergeCell ref="J3575:J3576"/>
    <mergeCell ref="K3575:K3576"/>
    <mergeCell ref="L3575:L3576"/>
    <mergeCell ref="A3577:A3581"/>
    <mergeCell ref="F3577:G3577"/>
    <mergeCell ref="H3577:L3577"/>
    <mergeCell ref="B3578:B3579"/>
    <mergeCell ref="C3578:C3579"/>
    <mergeCell ref="D3578:D3579"/>
    <mergeCell ref="E3578:E3579"/>
    <mergeCell ref="D3573:D3574"/>
    <mergeCell ref="E3573:E3574"/>
    <mergeCell ref="F3573:G3574"/>
    <mergeCell ref="H3573:I3573"/>
    <mergeCell ref="H3574:I3574"/>
    <mergeCell ref="F3575:G3576"/>
    <mergeCell ref="H3575:I3576"/>
    <mergeCell ref="F3570:G3571"/>
    <mergeCell ref="H3570:I3571"/>
    <mergeCell ref="J3570:J3571"/>
    <mergeCell ref="K3570:K3571"/>
    <mergeCell ref="L3570:L3571"/>
    <mergeCell ref="A3572:A3576"/>
    <mergeCell ref="F3572:G3572"/>
    <mergeCell ref="H3572:L3572"/>
    <mergeCell ref="B3573:B3574"/>
    <mergeCell ref="C3573:C3574"/>
    <mergeCell ref="A3567:A3571"/>
    <mergeCell ref="F3567:G3567"/>
    <mergeCell ref="H3567:L3567"/>
    <mergeCell ref="B3568:B3569"/>
    <mergeCell ref="C3568:C3569"/>
    <mergeCell ref="D3568:D3569"/>
    <mergeCell ref="E3568:E3569"/>
    <mergeCell ref="F3568:G3569"/>
    <mergeCell ref="H3568:I3568"/>
    <mergeCell ref="H3569:I3569"/>
    <mergeCell ref="H3589:I3589"/>
    <mergeCell ref="F3590:G3591"/>
    <mergeCell ref="H3590:I3591"/>
    <mergeCell ref="J3590:J3591"/>
    <mergeCell ref="K3590:K3591"/>
    <mergeCell ref="L3590:L3591"/>
    <mergeCell ref="L3585:L3586"/>
    <mergeCell ref="A3587:A3591"/>
    <mergeCell ref="F3587:G3587"/>
    <mergeCell ref="H3587:L3587"/>
    <mergeCell ref="B3588:B3589"/>
    <mergeCell ref="C3588:C3589"/>
    <mergeCell ref="D3588:D3589"/>
    <mergeCell ref="E3588:E3589"/>
    <mergeCell ref="F3588:G3589"/>
    <mergeCell ref="H3588:I3588"/>
    <mergeCell ref="H3583:I3583"/>
    <mergeCell ref="H3584:I3584"/>
    <mergeCell ref="F3585:G3586"/>
    <mergeCell ref="H3585:I3586"/>
    <mergeCell ref="J3585:J3586"/>
    <mergeCell ref="K3585:K3586"/>
    <mergeCell ref="K3580:K3581"/>
    <mergeCell ref="L3580:L3581"/>
    <mergeCell ref="A3582:A3586"/>
    <mergeCell ref="F3582:G3582"/>
    <mergeCell ref="H3582:L3582"/>
    <mergeCell ref="B3583:B3584"/>
    <mergeCell ref="C3583:C3584"/>
    <mergeCell ref="D3583:D3584"/>
    <mergeCell ref="E3583:E3584"/>
    <mergeCell ref="F3583:G3584"/>
    <mergeCell ref="F3578:G3579"/>
    <mergeCell ref="H3578:I3578"/>
    <mergeCell ref="H3579:I3579"/>
    <mergeCell ref="F3580:G3581"/>
    <mergeCell ref="H3580:I3581"/>
    <mergeCell ref="J3580:J3581"/>
    <mergeCell ref="J3600:J3601"/>
    <mergeCell ref="K3600:K3601"/>
    <mergeCell ref="L3600:L3601"/>
    <mergeCell ref="A3602:A3606"/>
    <mergeCell ref="F3602:G3602"/>
    <mergeCell ref="H3602:L3602"/>
    <mergeCell ref="B3603:B3604"/>
    <mergeCell ref="C3603:C3604"/>
    <mergeCell ref="D3603:D3604"/>
    <mergeCell ref="E3603:E3604"/>
    <mergeCell ref="D3598:D3599"/>
    <mergeCell ref="E3598:E3599"/>
    <mergeCell ref="F3598:G3599"/>
    <mergeCell ref="H3598:I3598"/>
    <mergeCell ref="H3599:I3599"/>
    <mergeCell ref="F3600:G3601"/>
    <mergeCell ref="H3600:I3601"/>
    <mergeCell ref="F3595:G3596"/>
    <mergeCell ref="H3595:I3596"/>
    <mergeCell ref="J3595:J3596"/>
    <mergeCell ref="K3595:K3596"/>
    <mergeCell ref="L3595:L3596"/>
    <mergeCell ref="A3597:A3601"/>
    <mergeCell ref="F3597:G3597"/>
    <mergeCell ref="H3597:L3597"/>
    <mergeCell ref="B3598:B3599"/>
    <mergeCell ref="C3598:C3599"/>
    <mergeCell ref="A3592:A3596"/>
    <mergeCell ref="F3592:G3592"/>
    <mergeCell ref="H3592:L3592"/>
    <mergeCell ref="B3593:B3594"/>
    <mergeCell ref="C3593:C3594"/>
    <mergeCell ref="D3593:D3594"/>
    <mergeCell ref="E3593:E3594"/>
    <mergeCell ref="F3593:G3594"/>
    <mergeCell ref="H3593:I3593"/>
    <mergeCell ref="H3594:I3594"/>
    <mergeCell ref="H3614:I3614"/>
    <mergeCell ref="F3615:G3616"/>
    <mergeCell ref="H3615:I3616"/>
    <mergeCell ref="J3615:J3616"/>
    <mergeCell ref="K3615:K3616"/>
    <mergeCell ref="L3615:L3616"/>
    <mergeCell ref="L3610:L3611"/>
    <mergeCell ref="A3612:A3616"/>
    <mergeCell ref="F3612:G3612"/>
    <mergeCell ref="H3612:L3612"/>
    <mergeCell ref="B3613:B3614"/>
    <mergeCell ref="C3613:C3614"/>
    <mergeCell ref="D3613:D3614"/>
    <mergeCell ref="E3613:E3614"/>
    <mergeCell ref="F3613:G3614"/>
    <mergeCell ref="H3613:I3613"/>
    <mergeCell ref="H3608:I3608"/>
    <mergeCell ref="H3609:I3609"/>
    <mergeCell ref="F3610:G3611"/>
    <mergeCell ref="H3610:I3611"/>
    <mergeCell ref="J3610:J3611"/>
    <mergeCell ref="K3610:K3611"/>
    <mergeCell ref="K3605:K3606"/>
    <mergeCell ref="L3605:L3606"/>
    <mergeCell ref="A3607:A3611"/>
    <mergeCell ref="F3607:G3607"/>
    <mergeCell ref="H3607:L3607"/>
    <mergeCell ref="B3608:B3609"/>
    <mergeCell ref="C3608:C3609"/>
    <mergeCell ref="D3608:D3609"/>
    <mergeCell ref="E3608:E3609"/>
    <mergeCell ref="F3608:G3609"/>
    <mergeCell ref="F3603:G3604"/>
    <mergeCell ref="H3603:I3603"/>
    <mergeCell ref="H3604:I3604"/>
    <mergeCell ref="F3605:G3606"/>
    <mergeCell ref="H3605:I3606"/>
    <mergeCell ref="J3605:J3606"/>
    <mergeCell ref="F3626:G3627"/>
    <mergeCell ref="H3626:I3627"/>
    <mergeCell ref="J3626:J3627"/>
    <mergeCell ref="K3626:K3627"/>
    <mergeCell ref="L3626:L3627"/>
    <mergeCell ref="A3628:A3633"/>
    <mergeCell ref="F3628:G3628"/>
    <mergeCell ref="H3628:L3628"/>
    <mergeCell ref="B3629:B3631"/>
    <mergeCell ref="C3629:C3631"/>
    <mergeCell ref="A3623:A3627"/>
    <mergeCell ref="F3623:G3623"/>
    <mergeCell ref="H3623:L3623"/>
    <mergeCell ref="B3624:B3625"/>
    <mergeCell ref="C3624:C3625"/>
    <mergeCell ref="D3624:D3625"/>
    <mergeCell ref="E3624:E3625"/>
    <mergeCell ref="F3624:G3625"/>
    <mergeCell ref="H3624:I3624"/>
    <mergeCell ref="H3625:I3625"/>
    <mergeCell ref="J3619:J3620"/>
    <mergeCell ref="K3619:K3620"/>
    <mergeCell ref="L3619:L3620"/>
    <mergeCell ref="F3621:G3622"/>
    <mergeCell ref="H3621:I3622"/>
    <mergeCell ref="J3621:J3622"/>
    <mergeCell ref="K3621:K3622"/>
    <mergeCell ref="L3621:L3622"/>
    <mergeCell ref="A3617:A3622"/>
    <mergeCell ref="F3617:G3617"/>
    <mergeCell ref="H3617:L3617"/>
    <mergeCell ref="B3618:B3620"/>
    <mergeCell ref="C3618:C3620"/>
    <mergeCell ref="D3618:D3620"/>
    <mergeCell ref="E3618:E3620"/>
    <mergeCell ref="F3618:G3620"/>
    <mergeCell ref="H3618:I3618"/>
    <mergeCell ref="H3619:I3620"/>
    <mergeCell ref="F3637:G3638"/>
    <mergeCell ref="H3637:I3638"/>
    <mergeCell ref="J3637:J3638"/>
    <mergeCell ref="K3637:K3638"/>
    <mergeCell ref="L3637:L3638"/>
    <mergeCell ref="A3639:A3643"/>
    <mergeCell ref="F3639:G3639"/>
    <mergeCell ref="H3639:L3639"/>
    <mergeCell ref="B3640:B3641"/>
    <mergeCell ref="C3640:C3641"/>
    <mergeCell ref="A3634:A3638"/>
    <mergeCell ref="F3634:G3634"/>
    <mergeCell ref="H3634:L3634"/>
    <mergeCell ref="B3635:B3636"/>
    <mergeCell ref="C3635:C3636"/>
    <mergeCell ref="D3635:D3636"/>
    <mergeCell ref="E3635:E3636"/>
    <mergeCell ref="F3635:G3636"/>
    <mergeCell ref="H3635:I3635"/>
    <mergeCell ref="H3636:I3636"/>
    <mergeCell ref="K3630:K3631"/>
    <mergeCell ref="L3630:L3631"/>
    <mergeCell ref="F3632:G3633"/>
    <mergeCell ref="H3632:I3633"/>
    <mergeCell ref="J3632:J3633"/>
    <mergeCell ref="K3632:K3633"/>
    <mergeCell ref="L3632:L3633"/>
    <mergeCell ref="D3629:D3631"/>
    <mergeCell ref="E3629:E3631"/>
    <mergeCell ref="F3629:G3631"/>
    <mergeCell ref="H3629:I3629"/>
    <mergeCell ref="H3630:I3631"/>
    <mergeCell ref="J3630:J3631"/>
    <mergeCell ref="F3648:G3649"/>
    <mergeCell ref="H3648:I3649"/>
    <mergeCell ref="J3648:J3649"/>
    <mergeCell ref="K3648:K3649"/>
    <mergeCell ref="L3648:L3649"/>
    <mergeCell ref="A3650:A3654"/>
    <mergeCell ref="F3650:G3650"/>
    <mergeCell ref="H3650:L3650"/>
    <mergeCell ref="B3651:B3652"/>
    <mergeCell ref="C3651:C3652"/>
    <mergeCell ref="F3645:G3647"/>
    <mergeCell ref="H3645:I3645"/>
    <mergeCell ref="H3646:I3647"/>
    <mergeCell ref="J3646:J3647"/>
    <mergeCell ref="K3646:K3647"/>
    <mergeCell ref="L3646:L3647"/>
    <mergeCell ref="J3642:J3643"/>
    <mergeCell ref="K3642:K3643"/>
    <mergeCell ref="L3642:L3643"/>
    <mergeCell ref="A3644:A3649"/>
    <mergeCell ref="F3644:G3644"/>
    <mergeCell ref="H3644:L3644"/>
    <mergeCell ref="B3645:B3647"/>
    <mergeCell ref="C3645:C3647"/>
    <mergeCell ref="D3645:D3647"/>
    <mergeCell ref="E3645:E3647"/>
    <mergeCell ref="D3640:D3641"/>
    <mergeCell ref="E3640:E3641"/>
    <mergeCell ref="F3640:G3641"/>
    <mergeCell ref="H3640:I3640"/>
    <mergeCell ref="H3641:I3641"/>
    <mergeCell ref="F3642:G3643"/>
    <mergeCell ref="H3642:I3643"/>
    <mergeCell ref="H3661:I3661"/>
    <mergeCell ref="H3662:I3662"/>
    <mergeCell ref="F3663:G3664"/>
    <mergeCell ref="H3663:I3664"/>
    <mergeCell ref="J3663:J3664"/>
    <mergeCell ref="K3663:K3664"/>
    <mergeCell ref="K3658:K3659"/>
    <mergeCell ref="L3658:L3659"/>
    <mergeCell ref="A3660:A3664"/>
    <mergeCell ref="F3660:G3660"/>
    <mergeCell ref="H3660:L3660"/>
    <mergeCell ref="B3661:B3662"/>
    <mergeCell ref="C3661:C3662"/>
    <mergeCell ref="D3661:D3662"/>
    <mergeCell ref="E3661:E3662"/>
    <mergeCell ref="F3661:G3662"/>
    <mergeCell ref="F3656:G3657"/>
    <mergeCell ref="H3656:I3656"/>
    <mergeCell ref="H3657:I3657"/>
    <mergeCell ref="F3658:G3659"/>
    <mergeCell ref="H3658:I3659"/>
    <mergeCell ref="J3658:J3659"/>
    <mergeCell ref="J3653:J3654"/>
    <mergeCell ref="K3653:K3654"/>
    <mergeCell ref="L3653:L3654"/>
    <mergeCell ref="A3655:A3659"/>
    <mergeCell ref="F3655:G3655"/>
    <mergeCell ref="H3655:L3655"/>
    <mergeCell ref="B3656:B3657"/>
    <mergeCell ref="C3656:C3657"/>
    <mergeCell ref="D3656:D3657"/>
    <mergeCell ref="E3656:E3657"/>
    <mergeCell ref="D3651:D3652"/>
    <mergeCell ref="E3651:E3652"/>
    <mergeCell ref="F3651:G3652"/>
    <mergeCell ref="H3651:I3651"/>
    <mergeCell ref="H3652:I3652"/>
    <mergeCell ref="F3653:G3654"/>
    <mergeCell ref="H3653:I3654"/>
    <mergeCell ref="J3672:J3673"/>
    <mergeCell ref="K3672:K3673"/>
    <mergeCell ref="L3672:L3673"/>
    <mergeCell ref="F3674:G3675"/>
    <mergeCell ref="H3674:I3675"/>
    <mergeCell ref="J3674:J3675"/>
    <mergeCell ref="K3674:K3675"/>
    <mergeCell ref="L3674:L3675"/>
    <mergeCell ref="A3670:A3675"/>
    <mergeCell ref="F3670:G3670"/>
    <mergeCell ref="H3670:L3670"/>
    <mergeCell ref="B3671:B3673"/>
    <mergeCell ref="C3671:C3673"/>
    <mergeCell ref="D3671:D3673"/>
    <mergeCell ref="E3671:E3673"/>
    <mergeCell ref="F3671:G3673"/>
    <mergeCell ref="H3671:I3671"/>
    <mergeCell ref="H3672:I3673"/>
    <mergeCell ref="H3667:I3667"/>
    <mergeCell ref="F3668:G3669"/>
    <mergeCell ref="H3668:I3669"/>
    <mergeCell ref="J3668:J3669"/>
    <mergeCell ref="K3668:K3669"/>
    <mergeCell ref="L3668:L3669"/>
    <mergeCell ref="L3663:L3664"/>
    <mergeCell ref="A3665:A3669"/>
    <mergeCell ref="F3665:G3665"/>
    <mergeCell ref="H3665:L3665"/>
    <mergeCell ref="B3666:B3667"/>
    <mergeCell ref="C3666:C3667"/>
    <mergeCell ref="D3666:D3667"/>
    <mergeCell ref="E3666:E3667"/>
    <mergeCell ref="F3666:G3667"/>
    <mergeCell ref="H3666:I3666"/>
    <mergeCell ref="J3684:J3685"/>
    <mergeCell ref="K3684:K3685"/>
    <mergeCell ref="L3684:L3685"/>
    <mergeCell ref="A3686:A3690"/>
    <mergeCell ref="F3686:G3686"/>
    <mergeCell ref="H3686:L3686"/>
    <mergeCell ref="B3687:B3688"/>
    <mergeCell ref="C3687:C3688"/>
    <mergeCell ref="D3687:D3688"/>
    <mergeCell ref="E3687:E3688"/>
    <mergeCell ref="D3682:D3683"/>
    <mergeCell ref="E3682:E3683"/>
    <mergeCell ref="F3682:G3683"/>
    <mergeCell ref="H3682:I3682"/>
    <mergeCell ref="H3683:I3683"/>
    <mergeCell ref="F3684:G3685"/>
    <mergeCell ref="H3684:I3685"/>
    <mergeCell ref="F3679:G3680"/>
    <mergeCell ref="H3679:I3680"/>
    <mergeCell ref="J3679:J3680"/>
    <mergeCell ref="K3679:K3680"/>
    <mergeCell ref="L3679:L3680"/>
    <mergeCell ref="A3681:A3685"/>
    <mergeCell ref="F3681:G3681"/>
    <mergeCell ref="H3681:L3681"/>
    <mergeCell ref="B3682:B3683"/>
    <mergeCell ref="C3682:C3683"/>
    <mergeCell ref="A3676:A3680"/>
    <mergeCell ref="F3676:G3676"/>
    <mergeCell ref="H3676:L3676"/>
    <mergeCell ref="B3677:B3678"/>
    <mergeCell ref="C3677:C3678"/>
    <mergeCell ref="D3677:D3678"/>
    <mergeCell ref="E3677:E3678"/>
    <mergeCell ref="F3677:G3678"/>
    <mergeCell ref="H3677:I3677"/>
    <mergeCell ref="H3678:I3678"/>
    <mergeCell ref="H3698:I3698"/>
    <mergeCell ref="F3699:G3700"/>
    <mergeCell ref="H3699:I3700"/>
    <mergeCell ref="J3699:J3700"/>
    <mergeCell ref="K3699:K3700"/>
    <mergeCell ref="L3699:L3700"/>
    <mergeCell ref="L3694:L3695"/>
    <mergeCell ref="A3696:A3700"/>
    <mergeCell ref="F3696:G3696"/>
    <mergeCell ref="H3696:L3696"/>
    <mergeCell ref="B3697:B3698"/>
    <mergeCell ref="C3697:C3698"/>
    <mergeCell ref="D3697:D3698"/>
    <mergeCell ref="E3697:E3698"/>
    <mergeCell ref="F3697:G3698"/>
    <mergeCell ref="H3697:I3697"/>
    <mergeCell ref="H3692:I3692"/>
    <mergeCell ref="H3693:I3693"/>
    <mergeCell ref="F3694:G3695"/>
    <mergeCell ref="H3694:I3695"/>
    <mergeCell ref="J3694:J3695"/>
    <mergeCell ref="K3694:K3695"/>
    <mergeCell ref="K3689:K3690"/>
    <mergeCell ref="L3689:L3690"/>
    <mergeCell ref="A3691:A3695"/>
    <mergeCell ref="F3691:G3691"/>
    <mergeCell ref="H3691:L3691"/>
    <mergeCell ref="B3692:B3693"/>
    <mergeCell ref="C3692:C3693"/>
    <mergeCell ref="D3692:D3693"/>
    <mergeCell ref="E3692:E3693"/>
    <mergeCell ref="F3692:G3693"/>
    <mergeCell ref="F3687:G3688"/>
    <mergeCell ref="H3687:I3687"/>
    <mergeCell ref="H3688:I3688"/>
    <mergeCell ref="F3689:G3690"/>
    <mergeCell ref="H3689:I3690"/>
    <mergeCell ref="J3689:J3690"/>
    <mergeCell ref="J3709:J3710"/>
    <mergeCell ref="K3709:K3710"/>
    <mergeCell ref="L3709:L3710"/>
    <mergeCell ref="A3711:A3715"/>
    <mergeCell ref="F3711:G3711"/>
    <mergeCell ref="H3711:L3711"/>
    <mergeCell ref="B3712:B3713"/>
    <mergeCell ref="C3712:C3713"/>
    <mergeCell ref="D3712:D3713"/>
    <mergeCell ref="E3712:E3713"/>
    <mergeCell ref="D3707:D3708"/>
    <mergeCell ref="E3707:E3708"/>
    <mergeCell ref="F3707:G3708"/>
    <mergeCell ref="H3707:I3707"/>
    <mergeCell ref="H3708:I3708"/>
    <mergeCell ref="F3709:G3710"/>
    <mergeCell ref="H3709:I3710"/>
    <mergeCell ref="F3704:G3705"/>
    <mergeCell ref="H3704:I3705"/>
    <mergeCell ref="J3704:J3705"/>
    <mergeCell ref="K3704:K3705"/>
    <mergeCell ref="L3704:L3705"/>
    <mergeCell ref="A3706:A3710"/>
    <mergeCell ref="F3706:G3706"/>
    <mergeCell ref="H3706:L3706"/>
    <mergeCell ref="B3707:B3708"/>
    <mergeCell ref="C3707:C3708"/>
    <mergeCell ref="A3701:A3705"/>
    <mergeCell ref="F3701:G3701"/>
    <mergeCell ref="H3701:L3701"/>
    <mergeCell ref="B3702:B3703"/>
    <mergeCell ref="C3702:C3703"/>
    <mergeCell ref="D3702:D3703"/>
    <mergeCell ref="E3702:E3703"/>
    <mergeCell ref="F3702:G3703"/>
    <mergeCell ref="H3702:I3702"/>
    <mergeCell ref="H3703:I3703"/>
    <mergeCell ref="H3723:I3723"/>
    <mergeCell ref="F3724:G3725"/>
    <mergeCell ref="H3724:I3725"/>
    <mergeCell ref="J3724:J3725"/>
    <mergeCell ref="K3724:K3725"/>
    <mergeCell ref="L3724:L3725"/>
    <mergeCell ref="L3719:L3720"/>
    <mergeCell ref="A3721:A3725"/>
    <mergeCell ref="F3721:G3721"/>
    <mergeCell ref="H3721:L3721"/>
    <mergeCell ref="B3722:B3723"/>
    <mergeCell ref="C3722:C3723"/>
    <mergeCell ref="D3722:D3723"/>
    <mergeCell ref="E3722:E3723"/>
    <mergeCell ref="F3722:G3723"/>
    <mergeCell ref="H3722:I3722"/>
    <mergeCell ref="H3717:I3717"/>
    <mergeCell ref="H3718:I3718"/>
    <mergeCell ref="F3719:G3720"/>
    <mergeCell ref="H3719:I3720"/>
    <mergeCell ref="J3719:J3720"/>
    <mergeCell ref="K3719:K3720"/>
    <mergeCell ref="K3714:K3715"/>
    <mergeCell ref="L3714:L3715"/>
    <mergeCell ref="A3716:A3720"/>
    <mergeCell ref="F3716:G3716"/>
    <mergeCell ref="H3716:L3716"/>
    <mergeCell ref="B3717:B3718"/>
    <mergeCell ref="C3717:C3718"/>
    <mergeCell ref="D3717:D3718"/>
    <mergeCell ref="E3717:E3718"/>
    <mergeCell ref="F3717:G3718"/>
    <mergeCell ref="F3712:G3713"/>
    <mergeCell ref="H3712:I3712"/>
    <mergeCell ref="H3713:I3713"/>
    <mergeCell ref="F3714:G3715"/>
    <mergeCell ref="H3714:I3715"/>
    <mergeCell ref="J3714:J3715"/>
    <mergeCell ref="K3733:K3734"/>
    <mergeCell ref="L3733:L3734"/>
    <mergeCell ref="F3735:G3736"/>
    <mergeCell ref="H3735:I3736"/>
    <mergeCell ref="J3735:J3736"/>
    <mergeCell ref="K3735:K3736"/>
    <mergeCell ref="L3735:L3736"/>
    <mergeCell ref="D3732:D3734"/>
    <mergeCell ref="E3732:E3734"/>
    <mergeCell ref="F3732:G3734"/>
    <mergeCell ref="H3732:I3732"/>
    <mergeCell ref="H3733:I3734"/>
    <mergeCell ref="J3733:J3734"/>
    <mergeCell ref="F3729:G3730"/>
    <mergeCell ref="H3729:I3730"/>
    <mergeCell ref="J3729:J3730"/>
    <mergeCell ref="K3729:K3730"/>
    <mergeCell ref="L3729:L3730"/>
    <mergeCell ref="A3731:A3736"/>
    <mergeCell ref="F3731:G3731"/>
    <mergeCell ref="H3731:L3731"/>
    <mergeCell ref="B3732:B3734"/>
    <mergeCell ref="C3732:C3734"/>
    <mergeCell ref="A3726:A3730"/>
    <mergeCell ref="F3726:G3726"/>
    <mergeCell ref="H3726:L3726"/>
    <mergeCell ref="B3727:B3728"/>
    <mergeCell ref="C3727:C3728"/>
    <mergeCell ref="D3727:D3728"/>
    <mergeCell ref="E3727:E3728"/>
    <mergeCell ref="F3727:G3728"/>
    <mergeCell ref="H3727:I3727"/>
    <mergeCell ref="H3728:I3728"/>
    <mergeCell ref="F3748:G3749"/>
    <mergeCell ref="H3748:I3748"/>
    <mergeCell ref="H3749:I3749"/>
    <mergeCell ref="F3750:G3751"/>
    <mergeCell ref="H3750:I3751"/>
    <mergeCell ref="J3750:J3751"/>
    <mergeCell ref="J3745:J3746"/>
    <mergeCell ref="K3745:K3746"/>
    <mergeCell ref="L3745:L3746"/>
    <mergeCell ref="A3747:A3751"/>
    <mergeCell ref="F3747:G3747"/>
    <mergeCell ref="H3747:L3747"/>
    <mergeCell ref="B3748:B3749"/>
    <mergeCell ref="C3748:C3749"/>
    <mergeCell ref="D3748:D3749"/>
    <mergeCell ref="E3748:E3749"/>
    <mergeCell ref="D3743:D3744"/>
    <mergeCell ref="E3743:E3744"/>
    <mergeCell ref="F3743:G3744"/>
    <mergeCell ref="H3743:I3743"/>
    <mergeCell ref="H3744:I3744"/>
    <mergeCell ref="F3745:G3746"/>
    <mergeCell ref="H3745:I3746"/>
    <mergeCell ref="F3740:G3741"/>
    <mergeCell ref="H3740:I3741"/>
    <mergeCell ref="J3740:J3741"/>
    <mergeCell ref="K3740:K3741"/>
    <mergeCell ref="L3740:L3741"/>
    <mergeCell ref="A3742:A3746"/>
    <mergeCell ref="F3742:G3742"/>
    <mergeCell ref="H3742:L3742"/>
    <mergeCell ref="B3743:B3744"/>
    <mergeCell ref="C3743:C3744"/>
    <mergeCell ref="A3737:A3741"/>
    <mergeCell ref="F3737:G3737"/>
    <mergeCell ref="H3737:L3737"/>
    <mergeCell ref="B3738:B3739"/>
    <mergeCell ref="C3738:C3739"/>
    <mergeCell ref="D3738:D3739"/>
    <mergeCell ref="E3738:E3739"/>
    <mergeCell ref="F3738:G3739"/>
    <mergeCell ref="H3738:I3738"/>
    <mergeCell ref="H3739:I3739"/>
    <mergeCell ref="H3759:I3760"/>
    <mergeCell ref="J3759:J3760"/>
    <mergeCell ref="K3759:K3760"/>
    <mergeCell ref="L3759:L3760"/>
    <mergeCell ref="F3761:G3762"/>
    <mergeCell ref="H3761:I3762"/>
    <mergeCell ref="J3761:J3762"/>
    <mergeCell ref="K3761:K3762"/>
    <mergeCell ref="L3761:L3762"/>
    <mergeCell ref="L3755:L3756"/>
    <mergeCell ref="A3757:A3762"/>
    <mergeCell ref="F3757:G3757"/>
    <mergeCell ref="H3757:L3757"/>
    <mergeCell ref="B3758:B3760"/>
    <mergeCell ref="C3758:C3760"/>
    <mergeCell ref="D3758:D3760"/>
    <mergeCell ref="E3758:E3760"/>
    <mergeCell ref="F3758:G3760"/>
    <mergeCell ref="H3758:I3758"/>
    <mergeCell ref="H3753:I3753"/>
    <mergeCell ref="H3754:I3754"/>
    <mergeCell ref="F3755:G3756"/>
    <mergeCell ref="H3755:I3756"/>
    <mergeCell ref="J3755:J3756"/>
    <mergeCell ref="K3755:K3756"/>
    <mergeCell ref="K3750:K3751"/>
    <mergeCell ref="L3750:L3751"/>
    <mergeCell ref="A3752:A3756"/>
    <mergeCell ref="F3752:G3752"/>
    <mergeCell ref="H3752:L3752"/>
    <mergeCell ref="B3753:B3754"/>
    <mergeCell ref="C3753:C3754"/>
    <mergeCell ref="D3753:D3754"/>
    <mergeCell ref="E3753:E3754"/>
    <mergeCell ref="F3753:G3754"/>
    <mergeCell ref="J3771:J3772"/>
    <mergeCell ref="K3771:K3772"/>
    <mergeCell ref="L3771:L3772"/>
    <mergeCell ref="F3773:G3774"/>
    <mergeCell ref="H3773:I3774"/>
    <mergeCell ref="J3773:J3774"/>
    <mergeCell ref="K3773:K3774"/>
    <mergeCell ref="L3773:L3774"/>
    <mergeCell ref="A3769:A3774"/>
    <mergeCell ref="F3769:G3769"/>
    <mergeCell ref="H3769:L3769"/>
    <mergeCell ref="B3770:B3772"/>
    <mergeCell ref="C3770:C3772"/>
    <mergeCell ref="D3770:D3772"/>
    <mergeCell ref="E3770:E3772"/>
    <mergeCell ref="F3770:G3772"/>
    <mergeCell ref="H3770:I3770"/>
    <mergeCell ref="H3771:I3772"/>
    <mergeCell ref="J3765:J3766"/>
    <mergeCell ref="K3765:K3766"/>
    <mergeCell ref="L3765:L3766"/>
    <mergeCell ref="F3767:G3768"/>
    <mergeCell ref="H3767:I3768"/>
    <mergeCell ref="J3767:J3768"/>
    <mergeCell ref="K3767:K3768"/>
    <mergeCell ref="L3767:L3768"/>
    <mergeCell ref="A3763:A3768"/>
    <mergeCell ref="F3763:G3763"/>
    <mergeCell ref="H3763:L3763"/>
    <mergeCell ref="B3764:B3766"/>
    <mergeCell ref="C3764:C3766"/>
    <mergeCell ref="D3764:D3766"/>
    <mergeCell ref="E3764:E3766"/>
    <mergeCell ref="F3764:G3766"/>
    <mergeCell ref="H3764:I3764"/>
    <mergeCell ref="H3765:I3766"/>
    <mergeCell ref="J3788:J3789"/>
    <mergeCell ref="K3788:K3789"/>
    <mergeCell ref="L3788:L3789"/>
    <mergeCell ref="F3790:G3791"/>
    <mergeCell ref="H3790:I3791"/>
    <mergeCell ref="J3790:J3791"/>
    <mergeCell ref="K3790:K3791"/>
    <mergeCell ref="L3790:L3791"/>
    <mergeCell ref="A3786:A3791"/>
    <mergeCell ref="F3786:G3786"/>
    <mergeCell ref="H3786:L3786"/>
    <mergeCell ref="B3787:B3789"/>
    <mergeCell ref="C3787:C3789"/>
    <mergeCell ref="D3787:D3789"/>
    <mergeCell ref="E3787:E3789"/>
    <mergeCell ref="F3787:G3789"/>
    <mergeCell ref="H3787:I3787"/>
    <mergeCell ref="H3788:I3789"/>
    <mergeCell ref="K3782:K3783"/>
    <mergeCell ref="L3782:L3783"/>
    <mergeCell ref="F3784:G3785"/>
    <mergeCell ref="H3784:I3785"/>
    <mergeCell ref="J3784:J3785"/>
    <mergeCell ref="K3784:K3785"/>
    <mergeCell ref="L3784:L3785"/>
    <mergeCell ref="D3781:D3783"/>
    <mergeCell ref="E3781:E3783"/>
    <mergeCell ref="F3781:G3783"/>
    <mergeCell ref="H3781:I3781"/>
    <mergeCell ref="H3782:I3783"/>
    <mergeCell ref="J3782:J3783"/>
    <mergeCell ref="F3778:G3779"/>
    <mergeCell ref="H3778:I3779"/>
    <mergeCell ref="J3778:J3779"/>
    <mergeCell ref="K3778:K3779"/>
    <mergeCell ref="L3778:L3779"/>
    <mergeCell ref="A3780:A3785"/>
    <mergeCell ref="F3780:G3780"/>
    <mergeCell ref="H3780:L3780"/>
    <mergeCell ref="B3781:B3783"/>
    <mergeCell ref="C3781:C3783"/>
    <mergeCell ref="A3775:A3779"/>
    <mergeCell ref="F3775:G3775"/>
    <mergeCell ref="H3775:L3775"/>
    <mergeCell ref="B3776:B3777"/>
    <mergeCell ref="C3776:C3777"/>
    <mergeCell ref="D3776:D3777"/>
    <mergeCell ref="E3776:E3777"/>
    <mergeCell ref="F3776:G3777"/>
    <mergeCell ref="H3776:I3776"/>
    <mergeCell ref="H3777:I3777"/>
    <mergeCell ref="K3799:K3800"/>
    <mergeCell ref="L3799:L3800"/>
    <mergeCell ref="F3801:G3802"/>
    <mergeCell ref="H3801:I3802"/>
    <mergeCell ref="J3801:J3802"/>
    <mergeCell ref="K3801:K3802"/>
    <mergeCell ref="L3801:L3802"/>
    <mergeCell ref="D3798:D3800"/>
    <mergeCell ref="E3798:E3800"/>
    <mergeCell ref="F3798:G3800"/>
    <mergeCell ref="H3798:I3798"/>
    <mergeCell ref="H3799:I3800"/>
    <mergeCell ref="J3799:J3800"/>
    <mergeCell ref="F3795:G3796"/>
    <mergeCell ref="H3795:I3796"/>
    <mergeCell ref="J3795:J3796"/>
    <mergeCell ref="K3795:K3796"/>
    <mergeCell ref="L3795:L3796"/>
    <mergeCell ref="A3797:A3802"/>
    <mergeCell ref="F3797:G3797"/>
    <mergeCell ref="H3797:L3797"/>
    <mergeCell ref="B3798:B3800"/>
    <mergeCell ref="C3798:C3800"/>
    <mergeCell ref="A3792:A3796"/>
    <mergeCell ref="F3792:G3792"/>
    <mergeCell ref="H3792:L3792"/>
    <mergeCell ref="B3793:B3794"/>
    <mergeCell ref="C3793:C3794"/>
    <mergeCell ref="D3793:D3794"/>
    <mergeCell ref="E3793:E3794"/>
    <mergeCell ref="F3793:G3794"/>
    <mergeCell ref="H3793:I3793"/>
    <mergeCell ref="H3794:I3794"/>
    <mergeCell ref="J3811:J3812"/>
    <mergeCell ref="K3811:K3812"/>
    <mergeCell ref="L3811:L3812"/>
    <mergeCell ref="A3813:A3817"/>
    <mergeCell ref="F3813:G3813"/>
    <mergeCell ref="H3813:L3813"/>
    <mergeCell ref="B3814:B3815"/>
    <mergeCell ref="C3814:C3815"/>
    <mergeCell ref="D3814:D3815"/>
    <mergeCell ref="E3814:E3815"/>
    <mergeCell ref="D3809:D3810"/>
    <mergeCell ref="E3809:E3810"/>
    <mergeCell ref="F3809:G3810"/>
    <mergeCell ref="H3809:I3809"/>
    <mergeCell ref="H3810:I3810"/>
    <mergeCell ref="F3811:G3812"/>
    <mergeCell ref="H3811:I3812"/>
    <mergeCell ref="F3806:G3807"/>
    <mergeCell ref="H3806:I3807"/>
    <mergeCell ref="J3806:J3807"/>
    <mergeCell ref="K3806:K3807"/>
    <mergeCell ref="L3806:L3807"/>
    <mergeCell ref="A3808:A3812"/>
    <mergeCell ref="F3808:G3808"/>
    <mergeCell ref="H3808:L3808"/>
    <mergeCell ref="B3809:B3810"/>
    <mergeCell ref="C3809:C3810"/>
    <mergeCell ref="A3803:A3807"/>
    <mergeCell ref="F3803:G3803"/>
    <mergeCell ref="H3803:L3803"/>
    <mergeCell ref="B3804:B3805"/>
    <mergeCell ref="C3804:C3805"/>
    <mergeCell ref="D3804:D3805"/>
    <mergeCell ref="E3804:E3805"/>
    <mergeCell ref="F3804:G3805"/>
    <mergeCell ref="H3804:I3804"/>
    <mergeCell ref="H3805:I3805"/>
    <mergeCell ref="H3825:I3825"/>
    <mergeCell ref="F3826:G3827"/>
    <mergeCell ref="H3826:I3827"/>
    <mergeCell ref="J3826:J3827"/>
    <mergeCell ref="K3826:K3827"/>
    <mergeCell ref="L3826:L3827"/>
    <mergeCell ref="L3821:L3822"/>
    <mergeCell ref="A3823:A3827"/>
    <mergeCell ref="F3823:G3823"/>
    <mergeCell ref="H3823:L3823"/>
    <mergeCell ref="B3824:B3825"/>
    <mergeCell ref="C3824:C3825"/>
    <mergeCell ref="D3824:D3825"/>
    <mergeCell ref="E3824:E3825"/>
    <mergeCell ref="F3824:G3825"/>
    <mergeCell ref="H3824:I3824"/>
    <mergeCell ref="H3819:I3819"/>
    <mergeCell ref="H3820:I3820"/>
    <mergeCell ref="F3821:G3822"/>
    <mergeCell ref="H3821:I3822"/>
    <mergeCell ref="J3821:J3822"/>
    <mergeCell ref="K3821:K3822"/>
    <mergeCell ref="K3816:K3817"/>
    <mergeCell ref="L3816:L3817"/>
    <mergeCell ref="A3818:A3822"/>
    <mergeCell ref="F3818:G3818"/>
    <mergeCell ref="H3818:L3818"/>
    <mergeCell ref="B3819:B3820"/>
    <mergeCell ref="C3819:C3820"/>
    <mergeCell ref="D3819:D3820"/>
    <mergeCell ref="E3819:E3820"/>
    <mergeCell ref="F3819:G3820"/>
    <mergeCell ref="F3814:G3815"/>
    <mergeCell ref="H3814:I3814"/>
    <mergeCell ref="H3815:I3815"/>
    <mergeCell ref="F3816:G3817"/>
    <mergeCell ref="H3816:I3817"/>
    <mergeCell ref="J3816:J3817"/>
    <mergeCell ref="J3836:J3837"/>
    <mergeCell ref="K3836:K3837"/>
    <mergeCell ref="L3836:L3837"/>
    <mergeCell ref="A3838:A3842"/>
    <mergeCell ref="F3838:G3838"/>
    <mergeCell ref="H3838:L3838"/>
    <mergeCell ref="B3839:B3840"/>
    <mergeCell ref="C3839:C3840"/>
    <mergeCell ref="D3839:D3840"/>
    <mergeCell ref="E3839:E3840"/>
    <mergeCell ref="D3834:D3835"/>
    <mergeCell ref="E3834:E3835"/>
    <mergeCell ref="F3834:G3835"/>
    <mergeCell ref="H3834:I3834"/>
    <mergeCell ref="H3835:I3835"/>
    <mergeCell ref="F3836:G3837"/>
    <mergeCell ref="H3836:I3837"/>
    <mergeCell ref="F3831:G3832"/>
    <mergeCell ref="H3831:I3832"/>
    <mergeCell ref="J3831:J3832"/>
    <mergeCell ref="K3831:K3832"/>
    <mergeCell ref="L3831:L3832"/>
    <mergeCell ref="A3833:A3837"/>
    <mergeCell ref="F3833:G3833"/>
    <mergeCell ref="H3833:L3833"/>
    <mergeCell ref="B3834:B3835"/>
    <mergeCell ref="C3834:C3835"/>
    <mergeCell ref="A3828:A3832"/>
    <mergeCell ref="F3828:G3828"/>
    <mergeCell ref="H3828:L3828"/>
    <mergeCell ref="B3829:B3830"/>
    <mergeCell ref="C3829:C3830"/>
    <mergeCell ref="D3829:D3830"/>
    <mergeCell ref="E3829:E3830"/>
    <mergeCell ref="F3829:G3830"/>
    <mergeCell ref="H3829:I3829"/>
    <mergeCell ref="H3830:I3830"/>
    <mergeCell ref="H3850:I3850"/>
    <mergeCell ref="F3851:G3852"/>
    <mergeCell ref="H3851:I3852"/>
    <mergeCell ref="J3851:J3852"/>
    <mergeCell ref="K3851:K3852"/>
    <mergeCell ref="L3851:L3852"/>
    <mergeCell ref="L3846:L3847"/>
    <mergeCell ref="A3848:A3852"/>
    <mergeCell ref="F3848:G3848"/>
    <mergeCell ref="H3848:L3848"/>
    <mergeCell ref="B3849:B3850"/>
    <mergeCell ref="C3849:C3850"/>
    <mergeCell ref="D3849:D3850"/>
    <mergeCell ref="E3849:E3850"/>
    <mergeCell ref="F3849:G3850"/>
    <mergeCell ref="H3849:I3849"/>
    <mergeCell ref="H3844:I3844"/>
    <mergeCell ref="H3845:I3845"/>
    <mergeCell ref="F3846:G3847"/>
    <mergeCell ref="H3846:I3847"/>
    <mergeCell ref="J3846:J3847"/>
    <mergeCell ref="K3846:K3847"/>
    <mergeCell ref="K3841:K3842"/>
    <mergeCell ref="L3841:L3842"/>
    <mergeCell ref="A3843:A3847"/>
    <mergeCell ref="F3843:G3843"/>
    <mergeCell ref="H3843:L3843"/>
    <mergeCell ref="B3844:B3845"/>
    <mergeCell ref="C3844:C3845"/>
    <mergeCell ref="D3844:D3845"/>
    <mergeCell ref="E3844:E3845"/>
    <mergeCell ref="F3844:G3845"/>
    <mergeCell ref="F3839:G3840"/>
    <mergeCell ref="H3839:I3839"/>
    <mergeCell ref="H3840:I3840"/>
    <mergeCell ref="F3841:G3842"/>
    <mergeCell ref="H3841:I3842"/>
    <mergeCell ref="J3841:J3842"/>
    <mergeCell ref="J3861:J3862"/>
    <mergeCell ref="K3861:K3862"/>
    <mergeCell ref="L3861:L3862"/>
    <mergeCell ref="A3863:A3867"/>
    <mergeCell ref="F3863:G3863"/>
    <mergeCell ref="H3863:L3863"/>
    <mergeCell ref="B3864:B3865"/>
    <mergeCell ref="C3864:C3865"/>
    <mergeCell ref="D3864:D3865"/>
    <mergeCell ref="E3864:E3865"/>
    <mergeCell ref="D3859:D3860"/>
    <mergeCell ref="E3859:E3860"/>
    <mergeCell ref="F3859:G3860"/>
    <mergeCell ref="H3859:I3859"/>
    <mergeCell ref="H3860:I3860"/>
    <mergeCell ref="F3861:G3862"/>
    <mergeCell ref="H3861:I3862"/>
    <mergeCell ref="F3856:G3857"/>
    <mergeCell ref="H3856:I3857"/>
    <mergeCell ref="J3856:J3857"/>
    <mergeCell ref="K3856:K3857"/>
    <mergeCell ref="L3856:L3857"/>
    <mergeCell ref="A3858:A3862"/>
    <mergeCell ref="F3858:G3858"/>
    <mergeCell ref="H3858:L3858"/>
    <mergeCell ref="B3859:B3860"/>
    <mergeCell ref="C3859:C3860"/>
    <mergeCell ref="A3853:A3857"/>
    <mergeCell ref="F3853:G3853"/>
    <mergeCell ref="H3853:L3853"/>
    <mergeCell ref="B3854:B3855"/>
    <mergeCell ref="C3854:C3855"/>
    <mergeCell ref="D3854:D3855"/>
    <mergeCell ref="E3854:E3855"/>
    <mergeCell ref="F3854:G3855"/>
    <mergeCell ref="H3854:I3854"/>
    <mergeCell ref="H3855:I3855"/>
    <mergeCell ref="H3875:I3875"/>
    <mergeCell ref="F3876:G3877"/>
    <mergeCell ref="H3876:I3877"/>
    <mergeCell ref="J3876:J3877"/>
    <mergeCell ref="K3876:K3877"/>
    <mergeCell ref="L3876:L3877"/>
    <mergeCell ref="L3871:L3872"/>
    <mergeCell ref="A3873:A3877"/>
    <mergeCell ref="F3873:G3873"/>
    <mergeCell ref="H3873:L3873"/>
    <mergeCell ref="B3874:B3875"/>
    <mergeCell ref="C3874:C3875"/>
    <mergeCell ref="D3874:D3875"/>
    <mergeCell ref="E3874:E3875"/>
    <mergeCell ref="F3874:G3875"/>
    <mergeCell ref="H3874:I3874"/>
    <mergeCell ref="H3869:I3869"/>
    <mergeCell ref="H3870:I3870"/>
    <mergeCell ref="F3871:G3872"/>
    <mergeCell ref="H3871:I3872"/>
    <mergeCell ref="J3871:J3872"/>
    <mergeCell ref="K3871:K3872"/>
    <mergeCell ref="K3866:K3867"/>
    <mergeCell ref="L3866:L3867"/>
    <mergeCell ref="A3868:A3872"/>
    <mergeCell ref="F3868:G3868"/>
    <mergeCell ref="H3868:L3868"/>
    <mergeCell ref="B3869:B3870"/>
    <mergeCell ref="C3869:C3870"/>
    <mergeCell ref="D3869:D3870"/>
    <mergeCell ref="E3869:E3870"/>
    <mergeCell ref="F3869:G3870"/>
    <mergeCell ref="F3864:G3865"/>
    <mergeCell ref="H3864:I3864"/>
    <mergeCell ref="H3865:I3865"/>
    <mergeCell ref="F3866:G3867"/>
    <mergeCell ref="H3866:I3867"/>
    <mergeCell ref="J3866:J3867"/>
    <mergeCell ref="F3889:G3890"/>
    <mergeCell ref="H3889:I3889"/>
    <mergeCell ref="H3890:I3890"/>
    <mergeCell ref="F3891:G3892"/>
    <mergeCell ref="H3891:I3892"/>
    <mergeCell ref="J3891:J3892"/>
    <mergeCell ref="J3886:J3887"/>
    <mergeCell ref="K3886:K3887"/>
    <mergeCell ref="L3886:L3887"/>
    <mergeCell ref="A3888:A3892"/>
    <mergeCell ref="F3888:G3888"/>
    <mergeCell ref="H3888:L3888"/>
    <mergeCell ref="B3889:B3890"/>
    <mergeCell ref="C3889:C3890"/>
    <mergeCell ref="D3889:D3890"/>
    <mergeCell ref="E3889:E3890"/>
    <mergeCell ref="D3884:D3885"/>
    <mergeCell ref="E3884:E3885"/>
    <mergeCell ref="F3884:G3885"/>
    <mergeCell ref="H3884:I3884"/>
    <mergeCell ref="H3885:I3885"/>
    <mergeCell ref="F3886:G3887"/>
    <mergeCell ref="H3886:I3887"/>
    <mergeCell ref="F3881:G3882"/>
    <mergeCell ref="H3881:I3882"/>
    <mergeCell ref="J3881:J3882"/>
    <mergeCell ref="K3881:K3882"/>
    <mergeCell ref="L3881:L3882"/>
    <mergeCell ref="A3883:A3887"/>
    <mergeCell ref="F3883:G3883"/>
    <mergeCell ref="H3883:L3883"/>
    <mergeCell ref="B3884:B3885"/>
    <mergeCell ref="C3884:C3885"/>
    <mergeCell ref="A3878:A3882"/>
    <mergeCell ref="F3878:G3878"/>
    <mergeCell ref="H3878:L3878"/>
    <mergeCell ref="B3879:B3880"/>
    <mergeCell ref="C3879:C3880"/>
    <mergeCell ref="D3879:D3880"/>
    <mergeCell ref="E3879:E3880"/>
    <mergeCell ref="F3879:G3880"/>
    <mergeCell ref="H3879:I3879"/>
    <mergeCell ref="H3880:I3880"/>
    <mergeCell ref="F3902:G3903"/>
    <mergeCell ref="H3902:I3903"/>
    <mergeCell ref="J3902:J3903"/>
    <mergeCell ref="K3902:K3903"/>
    <mergeCell ref="L3902:L3903"/>
    <mergeCell ref="A3904:A3908"/>
    <mergeCell ref="F3904:G3904"/>
    <mergeCell ref="H3904:L3904"/>
    <mergeCell ref="B3905:B3906"/>
    <mergeCell ref="C3905:C3906"/>
    <mergeCell ref="A3899:A3903"/>
    <mergeCell ref="F3899:G3899"/>
    <mergeCell ref="H3899:L3899"/>
    <mergeCell ref="B3900:B3901"/>
    <mergeCell ref="C3900:C3901"/>
    <mergeCell ref="D3900:D3901"/>
    <mergeCell ref="E3900:E3901"/>
    <mergeCell ref="F3900:G3901"/>
    <mergeCell ref="H3900:I3900"/>
    <mergeCell ref="H3901:I3901"/>
    <mergeCell ref="H3894:I3894"/>
    <mergeCell ref="H3895:I3896"/>
    <mergeCell ref="J3895:J3896"/>
    <mergeCell ref="K3895:K3896"/>
    <mergeCell ref="L3895:L3896"/>
    <mergeCell ref="F3897:G3898"/>
    <mergeCell ref="H3897:I3898"/>
    <mergeCell ref="J3897:J3898"/>
    <mergeCell ref="K3897:K3898"/>
    <mergeCell ref="L3897:L3898"/>
    <mergeCell ref="K3891:K3892"/>
    <mergeCell ref="L3891:L3892"/>
    <mergeCell ref="A3893:A3898"/>
    <mergeCell ref="F3893:G3893"/>
    <mergeCell ref="H3893:L3893"/>
    <mergeCell ref="B3894:B3896"/>
    <mergeCell ref="C3894:C3896"/>
    <mergeCell ref="D3894:D3896"/>
    <mergeCell ref="E3894:E3896"/>
    <mergeCell ref="F3894:G3896"/>
    <mergeCell ref="H3915:I3915"/>
    <mergeCell ref="H3916:I3916"/>
    <mergeCell ref="F3917:G3918"/>
    <mergeCell ref="H3917:I3918"/>
    <mergeCell ref="J3917:J3918"/>
    <mergeCell ref="K3917:K3918"/>
    <mergeCell ref="K3912:K3913"/>
    <mergeCell ref="L3912:L3913"/>
    <mergeCell ref="A3914:A3918"/>
    <mergeCell ref="F3914:G3914"/>
    <mergeCell ref="H3914:L3914"/>
    <mergeCell ref="B3915:B3916"/>
    <mergeCell ref="C3915:C3916"/>
    <mergeCell ref="D3915:D3916"/>
    <mergeCell ref="E3915:E3916"/>
    <mergeCell ref="F3915:G3916"/>
    <mergeCell ref="F3910:G3911"/>
    <mergeCell ref="H3910:I3910"/>
    <mergeCell ref="H3911:I3911"/>
    <mergeCell ref="F3912:G3913"/>
    <mergeCell ref="H3912:I3913"/>
    <mergeCell ref="J3912:J3913"/>
    <mergeCell ref="J3907:J3908"/>
    <mergeCell ref="K3907:K3908"/>
    <mergeCell ref="L3907:L3908"/>
    <mergeCell ref="A3909:A3913"/>
    <mergeCell ref="F3909:G3909"/>
    <mergeCell ref="H3909:L3909"/>
    <mergeCell ref="B3910:B3911"/>
    <mergeCell ref="C3910:C3911"/>
    <mergeCell ref="D3910:D3911"/>
    <mergeCell ref="E3910:E3911"/>
    <mergeCell ref="D3905:D3906"/>
    <mergeCell ref="E3905:E3906"/>
    <mergeCell ref="F3905:G3906"/>
    <mergeCell ref="H3905:I3905"/>
    <mergeCell ref="H3906:I3906"/>
    <mergeCell ref="F3907:G3908"/>
    <mergeCell ref="H3907:I3908"/>
    <mergeCell ref="F3928:G3929"/>
    <mergeCell ref="H3928:I3929"/>
    <mergeCell ref="J3928:J3929"/>
    <mergeCell ref="K3928:K3929"/>
    <mergeCell ref="L3928:L3929"/>
    <mergeCell ref="A3930:A3934"/>
    <mergeCell ref="F3930:G3930"/>
    <mergeCell ref="H3930:L3930"/>
    <mergeCell ref="B3931:B3932"/>
    <mergeCell ref="C3931:C3932"/>
    <mergeCell ref="A3925:A3929"/>
    <mergeCell ref="F3925:G3925"/>
    <mergeCell ref="H3925:L3925"/>
    <mergeCell ref="B3926:B3927"/>
    <mergeCell ref="C3926:C3927"/>
    <mergeCell ref="D3926:D3927"/>
    <mergeCell ref="E3926:E3927"/>
    <mergeCell ref="F3926:G3927"/>
    <mergeCell ref="H3926:I3926"/>
    <mergeCell ref="H3927:I3927"/>
    <mergeCell ref="H3921:I3922"/>
    <mergeCell ref="J3921:J3922"/>
    <mergeCell ref="K3921:K3922"/>
    <mergeCell ref="L3921:L3922"/>
    <mergeCell ref="F3923:G3924"/>
    <mergeCell ref="H3923:I3924"/>
    <mergeCell ref="J3923:J3924"/>
    <mergeCell ref="K3923:K3924"/>
    <mergeCell ref="L3923:L3924"/>
    <mergeCell ref="L3917:L3918"/>
    <mergeCell ref="A3919:A3924"/>
    <mergeCell ref="F3919:G3919"/>
    <mergeCell ref="H3919:L3919"/>
    <mergeCell ref="B3920:B3922"/>
    <mergeCell ref="C3920:C3922"/>
    <mergeCell ref="D3920:D3922"/>
    <mergeCell ref="E3920:E3922"/>
    <mergeCell ref="F3920:G3922"/>
    <mergeCell ref="H3920:I3920"/>
    <mergeCell ref="H3941:I3941"/>
    <mergeCell ref="H3942:I3942"/>
    <mergeCell ref="F3943:G3944"/>
    <mergeCell ref="H3943:I3944"/>
    <mergeCell ref="J3943:J3944"/>
    <mergeCell ref="K3943:K3944"/>
    <mergeCell ref="K3938:K3939"/>
    <mergeCell ref="L3938:L3939"/>
    <mergeCell ref="A3940:A3944"/>
    <mergeCell ref="F3940:G3940"/>
    <mergeCell ref="H3940:L3940"/>
    <mergeCell ref="B3941:B3942"/>
    <mergeCell ref="C3941:C3942"/>
    <mergeCell ref="D3941:D3942"/>
    <mergeCell ref="E3941:E3942"/>
    <mergeCell ref="F3941:G3942"/>
    <mergeCell ref="F3936:G3937"/>
    <mergeCell ref="H3936:I3936"/>
    <mergeCell ref="H3937:I3937"/>
    <mergeCell ref="F3938:G3939"/>
    <mergeCell ref="H3938:I3939"/>
    <mergeCell ref="J3938:J3939"/>
    <mergeCell ref="J3933:J3934"/>
    <mergeCell ref="K3933:K3934"/>
    <mergeCell ref="L3933:L3934"/>
    <mergeCell ref="A3935:A3939"/>
    <mergeCell ref="F3935:G3935"/>
    <mergeCell ref="H3935:L3935"/>
    <mergeCell ref="B3936:B3937"/>
    <mergeCell ref="C3936:C3937"/>
    <mergeCell ref="D3936:D3937"/>
    <mergeCell ref="E3936:E3937"/>
    <mergeCell ref="D3931:D3932"/>
    <mergeCell ref="E3931:E3932"/>
    <mergeCell ref="F3931:G3932"/>
    <mergeCell ref="H3931:I3931"/>
    <mergeCell ref="H3932:I3932"/>
    <mergeCell ref="F3933:G3934"/>
    <mergeCell ref="H3933:I3934"/>
    <mergeCell ref="F3953:G3954"/>
    <mergeCell ref="H3953:I3954"/>
    <mergeCell ref="J3953:J3954"/>
    <mergeCell ref="K3953:K3954"/>
    <mergeCell ref="L3953:L3954"/>
    <mergeCell ref="A3955:A3959"/>
    <mergeCell ref="F3955:G3955"/>
    <mergeCell ref="H3955:L3955"/>
    <mergeCell ref="B3956:B3957"/>
    <mergeCell ref="C3956:C3957"/>
    <mergeCell ref="A3950:A3954"/>
    <mergeCell ref="F3950:G3950"/>
    <mergeCell ref="H3950:L3950"/>
    <mergeCell ref="B3951:B3952"/>
    <mergeCell ref="C3951:C3952"/>
    <mergeCell ref="D3951:D3952"/>
    <mergeCell ref="E3951:E3952"/>
    <mergeCell ref="F3951:G3952"/>
    <mergeCell ref="H3951:I3951"/>
    <mergeCell ref="H3952:I3952"/>
    <mergeCell ref="H3947:I3947"/>
    <mergeCell ref="F3948:G3949"/>
    <mergeCell ref="H3948:I3949"/>
    <mergeCell ref="J3948:J3949"/>
    <mergeCell ref="K3948:K3949"/>
    <mergeCell ref="L3948:L3949"/>
    <mergeCell ref="L3943:L3944"/>
    <mergeCell ref="A3945:A3949"/>
    <mergeCell ref="F3945:G3945"/>
    <mergeCell ref="H3945:L3945"/>
    <mergeCell ref="B3946:B3947"/>
    <mergeCell ref="C3946:C3947"/>
    <mergeCell ref="D3946:D3947"/>
    <mergeCell ref="E3946:E3947"/>
    <mergeCell ref="F3946:G3947"/>
    <mergeCell ref="H3946:I3946"/>
    <mergeCell ref="F3964:G3965"/>
    <mergeCell ref="H3964:I3965"/>
    <mergeCell ref="J3964:J3965"/>
    <mergeCell ref="K3964:K3965"/>
    <mergeCell ref="L3964:L3965"/>
    <mergeCell ref="A3966:A3971"/>
    <mergeCell ref="F3966:G3966"/>
    <mergeCell ref="H3966:L3966"/>
    <mergeCell ref="B3967:B3969"/>
    <mergeCell ref="C3967:C3969"/>
    <mergeCell ref="F3961:G3963"/>
    <mergeCell ref="H3961:I3961"/>
    <mergeCell ref="H3962:I3963"/>
    <mergeCell ref="J3962:J3963"/>
    <mergeCell ref="K3962:K3963"/>
    <mergeCell ref="L3962:L3963"/>
    <mergeCell ref="J3958:J3959"/>
    <mergeCell ref="K3958:K3959"/>
    <mergeCell ref="L3958:L3959"/>
    <mergeCell ref="A3960:A3965"/>
    <mergeCell ref="F3960:G3960"/>
    <mergeCell ref="H3960:L3960"/>
    <mergeCell ref="B3961:B3963"/>
    <mergeCell ref="C3961:C3963"/>
    <mergeCell ref="D3961:D3963"/>
    <mergeCell ref="E3961:E3963"/>
    <mergeCell ref="D3956:D3957"/>
    <mergeCell ref="E3956:E3957"/>
    <mergeCell ref="F3956:G3957"/>
    <mergeCell ref="H3956:I3956"/>
    <mergeCell ref="H3957:I3957"/>
    <mergeCell ref="F3958:G3959"/>
    <mergeCell ref="H3958:I3959"/>
    <mergeCell ref="F3975:G3976"/>
    <mergeCell ref="H3975:I3976"/>
    <mergeCell ref="J3975:J3976"/>
    <mergeCell ref="K3975:K3976"/>
    <mergeCell ref="L3975:L3976"/>
    <mergeCell ref="A3977:A3981"/>
    <mergeCell ref="F3977:G3977"/>
    <mergeCell ref="H3977:L3977"/>
    <mergeCell ref="B3978:B3979"/>
    <mergeCell ref="C3978:C3979"/>
    <mergeCell ref="A3972:A3976"/>
    <mergeCell ref="F3972:G3972"/>
    <mergeCell ref="H3972:L3972"/>
    <mergeCell ref="B3973:B3974"/>
    <mergeCell ref="C3973:C3974"/>
    <mergeCell ref="D3973:D3974"/>
    <mergeCell ref="E3973:E3974"/>
    <mergeCell ref="F3973:G3974"/>
    <mergeCell ref="H3973:I3973"/>
    <mergeCell ref="H3974:I3974"/>
    <mergeCell ref="K3968:K3969"/>
    <mergeCell ref="L3968:L3969"/>
    <mergeCell ref="F3970:G3971"/>
    <mergeCell ref="H3970:I3971"/>
    <mergeCell ref="J3970:J3971"/>
    <mergeCell ref="K3970:K3971"/>
    <mergeCell ref="L3970:L3971"/>
    <mergeCell ref="D3967:D3969"/>
    <mergeCell ref="E3967:E3969"/>
    <mergeCell ref="F3967:G3969"/>
    <mergeCell ref="H3967:I3967"/>
    <mergeCell ref="H3968:I3969"/>
    <mergeCell ref="J3968:J3969"/>
    <mergeCell ref="H3988:I3988"/>
    <mergeCell ref="H3989:I3989"/>
    <mergeCell ref="F3990:G3991"/>
    <mergeCell ref="H3990:I3991"/>
    <mergeCell ref="J3990:J3991"/>
    <mergeCell ref="K3990:K3991"/>
    <mergeCell ref="K3985:K3986"/>
    <mergeCell ref="L3985:L3986"/>
    <mergeCell ref="A3987:A3991"/>
    <mergeCell ref="F3987:G3987"/>
    <mergeCell ref="H3987:L3987"/>
    <mergeCell ref="B3988:B3989"/>
    <mergeCell ref="C3988:C3989"/>
    <mergeCell ref="D3988:D3989"/>
    <mergeCell ref="E3988:E3989"/>
    <mergeCell ref="F3988:G3989"/>
    <mergeCell ref="F3983:G3984"/>
    <mergeCell ref="H3983:I3983"/>
    <mergeCell ref="H3984:I3984"/>
    <mergeCell ref="F3985:G3986"/>
    <mergeCell ref="H3985:I3986"/>
    <mergeCell ref="J3985:J3986"/>
    <mergeCell ref="J3980:J3981"/>
    <mergeCell ref="K3980:K3981"/>
    <mergeCell ref="L3980:L3981"/>
    <mergeCell ref="A3982:A3986"/>
    <mergeCell ref="F3982:G3982"/>
    <mergeCell ref="H3982:L3982"/>
    <mergeCell ref="B3983:B3984"/>
    <mergeCell ref="C3983:C3984"/>
    <mergeCell ref="D3983:D3984"/>
    <mergeCell ref="E3983:E3984"/>
    <mergeCell ref="D3978:D3979"/>
    <mergeCell ref="E3978:E3979"/>
    <mergeCell ref="F3978:G3979"/>
    <mergeCell ref="H3978:I3978"/>
    <mergeCell ref="H3979:I3979"/>
    <mergeCell ref="F3980:G3981"/>
    <mergeCell ref="H3980:I3981"/>
    <mergeCell ref="F4000:G4001"/>
    <mergeCell ref="H4000:I4001"/>
    <mergeCell ref="J4000:J4001"/>
    <mergeCell ref="K4000:K4001"/>
    <mergeCell ref="L4000:L4001"/>
    <mergeCell ref="A4002:A4006"/>
    <mergeCell ref="F4002:G4002"/>
    <mergeCell ref="H4002:L4002"/>
    <mergeCell ref="B4003:B4004"/>
    <mergeCell ref="C4003:C4004"/>
    <mergeCell ref="A3997:A4001"/>
    <mergeCell ref="F3997:G3997"/>
    <mergeCell ref="H3997:L3997"/>
    <mergeCell ref="B3998:B3999"/>
    <mergeCell ref="C3998:C3999"/>
    <mergeCell ref="D3998:D3999"/>
    <mergeCell ref="E3998:E3999"/>
    <mergeCell ref="F3998:G3999"/>
    <mergeCell ref="H3998:I3998"/>
    <mergeCell ref="H3999:I3999"/>
    <mergeCell ref="H3994:I3994"/>
    <mergeCell ref="F3995:G3996"/>
    <mergeCell ref="H3995:I3996"/>
    <mergeCell ref="J3995:J3996"/>
    <mergeCell ref="K3995:K3996"/>
    <mergeCell ref="L3995:L3996"/>
    <mergeCell ref="L3990:L3991"/>
    <mergeCell ref="A3992:A3996"/>
    <mergeCell ref="F3992:G3992"/>
    <mergeCell ref="H3992:L3992"/>
    <mergeCell ref="B3993:B3994"/>
    <mergeCell ref="C3993:C3994"/>
    <mergeCell ref="D3993:D3994"/>
    <mergeCell ref="E3993:E3994"/>
    <mergeCell ref="F3993:G3994"/>
    <mergeCell ref="H3993:I3993"/>
    <mergeCell ref="H4013:I4013"/>
    <mergeCell ref="H4014:I4014"/>
    <mergeCell ref="F4015:G4016"/>
    <mergeCell ref="H4015:I4016"/>
    <mergeCell ref="J4015:J4016"/>
    <mergeCell ref="K4015:K4016"/>
    <mergeCell ref="K4010:K4011"/>
    <mergeCell ref="L4010:L4011"/>
    <mergeCell ref="A4012:A4016"/>
    <mergeCell ref="F4012:G4012"/>
    <mergeCell ref="H4012:L4012"/>
    <mergeCell ref="B4013:B4014"/>
    <mergeCell ref="C4013:C4014"/>
    <mergeCell ref="D4013:D4014"/>
    <mergeCell ref="E4013:E4014"/>
    <mergeCell ref="F4013:G4014"/>
    <mergeCell ref="F4008:G4009"/>
    <mergeCell ref="H4008:I4008"/>
    <mergeCell ref="H4009:I4009"/>
    <mergeCell ref="F4010:G4011"/>
    <mergeCell ref="H4010:I4011"/>
    <mergeCell ref="J4010:J4011"/>
    <mergeCell ref="J4005:J4006"/>
    <mergeCell ref="K4005:K4006"/>
    <mergeCell ref="L4005:L4006"/>
    <mergeCell ref="A4007:A4011"/>
    <mergeCell ref="F4007:G4007"/>
    <mergeCell ref="H4007:L4007"/>
    <mergeCell ref="B4008:B4009"/>
    <mergeCell ref="C4008:C4009"/>
    <mergeCell ref="D4008:D4009"/>
    <mergeCell ref="E4008:E4009"/>
    <mergeCell ref="D4003:D4004"/>
    <mergeCell ref="E4003:E4004"/>
    <mergeCell ref="F4003:G4004"/>
    <mergeCell ref="H4003:I4003"/>
    <mergeCell ref="H4004:I4004"/>
    <mergeCell ref="F4005:G4006"/>
    <mergeCell ref="H4005:I4006"/>
    <mergeCell ref="F4025:G4026"/>
    <mergeCell ref="H4025:I4026"/>
    <mergeCell ref="J4025:J4026"/>
    <mergeCell ref="K4025:K4026"/>
    <mergeCell ref="L4025:L4026"/>
    <mergeCell ref="A4027:A4031"/>
    <mergeCell ref="F4027:G4027"/>
    <mergeCell ref="H4027:L4027"/>
    <mergeCell ref="B4028:B4029"/>
    <mergeCell ref="C4028:C4029"/>
    <mergeCell ref="A4022:A4026"/>
    <mergeCell ref="F4022:G4022"/>
    <mergeCell ref="H4022:L4022"/>
    <mergeCell ref="B4023:B4024"/>
    <mergeCell ref="C4023:C4024"/>
    <mergeCell ref="D4023:D4024"/>
    <mergeCell ref="E4023:E4024"/>
    <mergeCell ref="F4023:G4024"/>
    <mergeCell ref="H4023:I4023"/>
    <mergeCell ref="H4024:I4024"/>
    <mergeCell ref="H4019:I4019"/>
    <mergeCell ref="F4020:G4021"/>
    <mergeCell ref="H4020:I4021"/>
    <mergeCell ref="J4020:J4021"/>
    <mergeCell ref="K4020:K4021"/>
    <mergeCell ref="L4020:L4021"/>
    <mergeCell ref="L4015:L4016"/>
    <mergeCell ref="A4017:A4021"/>
    <mergeCell ref="F4017:G4017"/>
    <mergeCell ref="H4017:L4017"/>
    <mergeCell ref="B4018:B4019"/>
    <mergeCell ref="C4018:C4019"/>
    <mergeCell ref="D4018:D4019"/>
    <mergeCell ref="E4018:E4019"/>
    <mergeCell ref="F4018:G4019"/>
    <mergeCell ref="H4018:I4018"/>
    <mergeCell ref="H4038:I4038"/>
    <mergeCell ref="H4039:I4039"/>
    <mergeCell ref="F4040:G4041"/>
    <mergeCell ref="H4040:I4041"/>
    <mergeCell ref="J4040:J4041"/>
    <mergeCell ref="K4040:K4041"/>
    <mergeCell ref="K4035:K4036"/>
    <mergeCell ref="L4035:L4036"/>
    <mergeCell ref="A4037:A4041"/>
    <mergeCell ref="F4037:G4037"/>
    <mergeCell ref="H4037:L4037"/>
    <mergeCell ref="B4038:B4039"/>
    <mergeCell ref="C4038:C4039"/>
    <mergeCell ref="D4038:D4039"/>
    <mergeCell ref="E4038:E4039"/>
    <mergeCell ref="F4038:G4039"/>
    <mergeCell ref="F4033:G4034"/>
    <mergeCell ref="H4033:I4033"/>
    <mergeCell ref="H4034:I4034"/>
    <mergeCell ref="F4035:G4036"/>
    <mergeCell ref="H4035:I4036"/>
    <mergeCell ref="J4035:J4036"/>
    <mergeCell ref="J4030:J4031"/>
    <mergeCell ref="K4030:K4031"/>
    <mergeCell ref="L4030:L4031"/>
    <mergeCell ref="A4032:A4036"/>
    <mergeCell ref="F4032:G4032"/>
    <mergeCell ref="H4032:L4032"/>
    <mergeCell ref="B4033:B4034"/>
    <mergeCell ref="C4033:C4034"/>
    <mergeCell ref="D4033:D4034"/>
    <mergeCell ref="E4033:E4034"/>
    <mergeCell ref="D4028:D4029"/>
    <mergeCell ref="E4028:E4029"/>
    <mergeCell ref="F4028:G4029"/>
    <mergeCell ref="H4028:I4028"/>
    <mergeCell ref="H4029:I4029"/>
    <mergeCell ref="F4030:G4031"/>
    <mergeCell ref="H4030:I4031"/>
    <mergeCell ref="J4049:J4050"/>
    <mergeCell ref="K4049:K4050"/>
    <mergeCell ref="L4049:L4050"/>
    <mergeCell ref="F4051:G4052"/>
    <mergeCell ref="H4051:I4052"/>
    <mergeCell ref="J4051:J4052"/>
    <mergeCell ref="K4051:K4052"/>
    <mergeCell ref="L4051:L4052"/>
    <mergeCell ref="A4047:A4052"/>
    <mergeCell ref="F4047:G4047"/>
    <mergeCell ref="H4047:L4047"/>
    <mergeCell ref="B4048:B4050"/>
    <mergeCell ref="C4048:C4050"/>
    <mergeCell ref="D4048:D4050"/>
    <mergeCell ref="E4048:E4050"/>
    <mergeCell ref="F4048:G4050"/>
    <mergeCell ref="H4048:I4048"/>
    <mergeCell ref="H4049:I4050"/>
    <mergeCell ref="H4044:I4044"/>
    <mergeCell ref="F4045:G4046"/>
    <mergeCell ref="H4045:I4046"/>
    <mergeCell ref="J4045:J4046"/>
    <mergeCell ref="K4045:K4046"/>
    <mergeCell ref="L4045:L4046"/>
    <mergeCell ref="L4040:L4041"/>
    <mergeCell ref="A4042:A4046"/>
    <mergeCell ref="F4042:G4042"/>
    <mergeCell ref="H4042:L4042"/>
    <mergeCell ref="B4043:B4044"/>
    <mergeCell ref="C4043:C4044"/>
    <mergeCell ref="D4043:D4044"/>
    <mergeCell ref="E4043:E4044"/>
    <mergeCell ref="F4043:G4044"/>
    <mergeCell ref="H4043:I4043"/>
    <mergeCell ref="J4061:J4062"/>
    <mergeCell ref="K4061:K4062"/>
    <mergeCell ref="L4061:L4062"/>
    <mergeCell ref="A4063:A4067"/>
    <mergeCell ref="F4063:G4063"/>
    <mergeCell ref="H4063:L4063"/>
    <mergeCell ref="B4064:B4065"/>
    <mergeCell ref="C4064:C4065"/>
    <mergeCell ref="D4064:D4065"/>
    <mergeCell ref="E4064:E4065"/>
    <mergeCell ref="D4059:D4060"/>
    <mergeCell ref="E4059:E4060"/>
    <mergeCell ref="F4059:G4060"/>
    <mergeCell ref="H4059:I4059"/>
    <mergeCell ref="H4060:I4060"/>
    <mergeCell ref="F4061:G4062"/>
    <mergeCell ref="H4061:I4062"/>
    <mergeCell ref="F4056:G4057"/>
    <mergeCell ref="H4056:I4057"/>
    <mergeCell ref="J4056:J4057"/>
    <mergeCell ref="K4056:K4057"/>
    <mergeCell ref="L4056:L4057"/>
    <mergeCell ref="A4058:A4062"/>
    <mergeCell ref="F4058:G4058"/>
    <mergeCell ref="H4058:L4058"/>
    <mergeCell ref="B4059:B4060"/>
    <mergeCell ref="C4059:C4060"/>
    <mergeCell ref="A4053:A4057"/>
    <mergeCell ref="F4053:G4053"/>
    <mergeCell ref="H4053:L4053"/>
    <mergeCell ref="B4054:B4055"/>
    <mergeCell ref="C4054:C4055"/>
    <mergeCell ref="D4054:D4055"/>
    <mergeCell ref="E4054:E4055"/>
    <mergeCell ref="F4054:G4055"/>
    <mergeCell ref="H4054:I4054"/>
    <mergeCell ref="H4055:I4055"/>
    <mergeCell ref="H4075:I4075"/>
    <mergeCell ref="F4076:G4077"/>
    <mergeCell ref="H4076:I4077"/>
    <mergeCell ref="J4076:J4077"/>
    <mergeCell ref="K4076:K4077"/>
    <mergeCell ref="L4076:L4077"/>
    <mergeCell ref="L4071:L4072"/>
    <mergeCell ref="A4073:A4077"/>
    <mergeCell ref="F4073:G4073"/>
    <mergeCell ref="H4073:L4073"/>
    <mergeCell ref="B4074:B4075"/>
    <mergeCell ref="C4074:C4075"/>
    <mergeCell ref="D4074:D4075"/>
    <mergeCell ref="E4074:E4075"/>
    <mergeCell ref="F4074:G4075"/>
    <mergeCell ref="H4074:I4074"/>
    <mergeCell ref="H4069:I4069"/>
    <mergeCell ref="H4070:I4070"/>
    <mergeCell ref="F4071:G4072"/>
    <mergeCell ref="H4071:I4072"/>
    <mergeCell ref="J4071:J4072"/>
    <mergeCell ref="K4071:K4072"/>
    <mergeCell ref="K4066:K4067"/>
    <mergeCell ref="L4066:L4067"/>
    <mergeCell ref="A4068:A4072"/>
    <mergeCell ref="F4068:G4068"/>
    <mergeCell ref="H4068:L4068"/>
    <mergeCell ref="B4069:B4070"/>
    <mergeCell ref="C4069:C4070"/>
    <mergeCell ref="D4069:D4070"/>
    <mergeCell ref="E4069:E4070"/>
    <mergeCell ref="F4069:G4070"/>
    <mergeCell ref="F4064:G4065"/>
    <mergeCell ref="H4064:I4064"/>
    <mergeCell ref="H4065:I4065"/>
    <mergeCell ref="F4066:G4067"/>
    <mergeCell ref="H4066:I4067"/>
    <mergeCell ref="J4066:J4067"/>
    <mergeCell ref="J4086:J4087"/>
    <mergeCell ref="K4086:K4087"/>
    <mergeCell ref="L4086:L4087"/>
    <mergeCell ref="A4088:A4092"/>
    <mergeCell ref="F4088:G4088"/>
    <mergeCell ref="H4088:L4088"/>
    <mergeCell ref="B4089:B4090"/>
    <mergeCell ref="C4089:C4090"/>
    <mergeCell ref="D4089:D4090"/>
    <mergeCell ref="E4089:E4090"/>
    <mergeCell ref="D4084:D4085"/>
    <mergeCell ref="E4084:E4085"/>
    <mergeCell ref="F4084:G4085"/>
    <mergeCell ref="H4084:I4084"/>
    <mergeCell ref="H4085:I4085"/>
    <mergeCell ref="F4086:G4087"/>
    <mergeCell ref="H4086:I4087"/>
    <mergeCell ref="F4081:G4082"/>
    <mergeCell ref="H4081:I4082"/>
    <mergeCell ref="J4081:J4082"/>
    <mergeCell ref="K4081:K4082"/>
    <mergeCell ref="L4081:L4082"/>
    <mergeCell ref="A4083:A4087"/>
    <mergeCell ref="F4083:G4083"/>
    <mergeCell ref="H4083:L4083"/>
    <mergeCell ref="B4084:B4085"/>
    <mergeCell ref="C4084:C4085"/>
    <mergeCell ref="A4078:A4082"/>
    <mergeCell ref="F4078:G4078"/>
    <mergeCell ref="H4078:L4078"/>
    <mergeCell ref="B4079:B4080"/>
    <mergeCell ref="C4079:C4080"/>
    <mergeCell ref="D4079:D4080"/>
    <mergeCell ref="E4079:E4080"/>
    <mergeCell ref="F4079:G4080"/>
    <mergeCell ref="H4079:I4079"/>
    <mergeCell ref="H4080:I4080"/>
    <mergeCell ref="H4100:I4100"/>
    <mergeCell ref="F4101:G4102"/>
    <mergeCell ref="H4101:I4102"/>
    <mergeCell ref="J4101:J4102"/>
    <mergeCell ref="K4101:K4102"/>
    <mergeCell ref="L4101:L4102"/>
    <mergeCell ref="L4096:L4097"/>
    <mergeCell ref="A4098:A4102"/>
    <mergeCell ref="F4098:G4098"/>
    <mergeCell ref="H4098:L4098"/>
    <mergeCell ref="B4099:B4100"/>
    <mergeCell ref="C4099:C4100"/>
    <mergeCell ref="D4099:D4100"/>
    <mergeCell ref="E4099:E4100"/>
    <mergeCell ref="F4099:G4100"/>
    <mergeCell ref="H4099:I4099"/>
    <mergeCell ref="H4094:I4094"/>
    <mergeCell ref="H4095:I4095"/>
    <mergeCell ref="F4096:G4097"/>
    <mergeCell ref="H4096:I4097"/>
    <mergeCell ref="J4096:J4097"/>
    <mergeCell ref="K4096:K4097"/>
    <mergeCell ref="K4091:K4092"/>
    <mergeCell ref="L4091:L4092"/>
    <mergeCell ref="A4093:A4097"/>
    <mergeCell ref="F4093:G4093"/>
    <mergeCell ref="H4093:L4093"/>
    <mergeCell ref="B4094:B4095"/>
    <mergeCell ref="C4094:C4095"/>
    <mergeCell ref="D4094:D4095"/>
    <mergeCell ref="E4094:E4095"/>
    <mergeCell ref="F4094:G4095"/>
    <mergeCell ref="F4089:G4090"/>
    <mergeCell ref="H4089:I4089"/>
    <mergeCell ref="H4090:I4090"/>
    <mergeCell ref="F4091:G4092"/>
    <mergeCell ref="H4091:I4092"/>
    <mergeCell ref="J4091:J4092"/>
    <mergeCell ref="J4111:J4112"/>
    <mergeCell ref="K4111:K4112"/>
    <mergeCell ref="L4111:L4112"/>
    <mergeCell ref="F4113:G4114"/>
    <mergeCell ref="H4113:I4114"/>
    <mergeCell ref="J4113:J4114"/>
    <mergeCell ref="K4113:K4114"/>
    <mergeCell ref="L4113:L4114"/>
    <mergeCell ref="A4109:A4114"/>
    <mergeCell ref="F4109:G4109"/>
    <mergeCell ref="H4109:L4109"/>
    <mergeCell ref="B4110:B4112"/>
    <mergeCell ref="C4110:C4112"/>
    <mergeCell ref="D4110:D4112"/>
    <mergeCell ref="E4110:E4112"/>
    <mergeCell ref="F4110:G4112"/>
    <mergeCell ref="H4110:I4110"/>
    <mergeCell ref="H4111:I4112"/>
    <mergeCell ref="J4105:J4106"/>
    <mergeCell ref="K4105:K4106"/>
    <mergeCell ref="L4105:L4106"/>
    <mergeCell ref="F4107:G4108"/>
    <mergeCell ref="H4107:I4108"/>
    <mergeCell ref="J4107:J4108"/>
    <mergeCell ref="K4107:K4108"/>
    <mergeCell ref="L4107:L4108"/>
    <mergeCell ref="A4103:A4108"/>
    <mergeCell ref="F4103:G4103"/>
    <mergeCell ref="H4103:L4103"/>
    <mergeCell ref="B4104:B4106"/>
    <mergeCell ref="C4104:C4106"/>
    <mergeCell ref="D4104:D4106"/>
    <mergeCell ref="E4104:E4106"/>
    <mergeCell ref="F4104:G4106"/>
    <mergeCell ref="H4104:I4104"/>
    <mergeCell ref="H4105:I4106"/>
    <mergeCell ref="J4123:J4124"/>
    <mergeCell ref="K4123:K4124"/>
    <mergeCell ref="L4123:L4124"/>
    <mergeCell ref="A4125:A4129"/>
    <mergeCell ref="F4125:G4125"/>
    <mergeCell ref="H4125:L4125"/>
    <mergeCell ref="B4126:B4127"/>
    <mergeCell ref="C4126:C4127"/>
    <mergeCell ref="D4126:D4127"/>
    <mergeCell ref="E4126:E4127"/>
    <mergeCell ref="D4121:D4122"/>
    <mergeCell ref="E4121:E4122"/>
    <mergeCell ref="F4121:G4122"/>
    <mergeCell ref="H4121:I4121"/>
    <mergeCell ref="H4122:I4122"/>
    <mergeCell ref="F4123:G4124"/>
    <mergeCell ref="H4123:I4124"/>
    <mergeCell ref="F4118:G4119"/>
    <mergeCell ref="H4118:I4119"/>
    <mergeCell ref="J4118:J4119"/>
    <mergeCell ref="K4118:K4119"/>
    <mergeCell ref="L4118:L4119"/>
    <mergeCell ref="A4120:A4124"/>
    <mergeCell ref="F4120:G4120"/>
    <mergeCell ref="H4120:L4120"/>
    <mergeCell ref="B4121:B4122"/>
    <mergeCell ref="C4121:C4122"/>
    <mergeCell ref="A4115:A4119"/>
    <mergeCell ref="F4115:G4115"/>
    <mergeCell ref="H4115:L4115"/>
    <mergeCell ref="B4116:B4117"/>
    <mergeCell ref="C4116:C4117"/>
    <mergeCell ref="D4116:D4117"/>
    <mergeCell ref="E4116:E4117"/>
    <mergeCell ref="F4116:G4117"/>
    <mergeCell ref="H4116:I4116"/>
    <mergeCell ref="H4117:I4117"/>
    <mergeCell ref="H4137:I4137"/>
    <mergeCell ref="F4138:G4139"/>
    <mergeCell ref="H4138:I4139"/>
    <mergeCell ref="J4138:J4139"/>
    <mergeCell ref="K4138:K4139"/>
    <mergeCell ref="L4138:L4139"/>
    <mergeCell ref="L4133:L4134"/>
    <mergeCell ref="A4135:A4139"/>
    <mergeCell ref="F4135:G4135"/>
    <mergeCell ref="H4135:L4135"/>
    <mergeCell ref="B4136:B4137"/>
    <mergeCell ref="C4136:C4137"/>
    <mergeCell ref="D4136:D4137"/>
    <mergeCell ref="E4136:E4137"/>
    <mergeCell ref="F4136:G4137"/>
    <mergeCell ref="H4136:I4136"/>
    <mergeCell ref="H4131:I4131"/>
    <mergeCell ref="H4132:I4132"/>
    <mergeCell ref="F4133:G4134"/>
    <mergeCell ref="H4133:I4134"/>
    <mergeCell ref="J4133:J4134"/>
    <mergeCell ref="K4133:K4134"/>
    <mergeCell ref="K4128:K4129"/>
    <mergeCell ref="L4128:L4129"/>
    <mergeCell ref="A4130:A4134"/>
    <mergeCell ref="F4130:G4130"/>
    <mergeCell ref="H4130:L4130"/>
    <mergeCell ref="B4131:B4132"/>
    <mergeCell ref="C4131:C4132"/>
    <mergeCell ref="D4131:D4132"/>
    <mergeCell ref="E4131:E4132"/>
    <mergeCell ref="F4131:G4132"/>
    <mergeCell ref="F4126:G4127"/>
    <mergeCell ref="H4126:I4126"/>
    <mergeCell ref="H4127:I4127"/>
    <mergeCell ref="F4128:G4129"/>
    <mergeCell ref="H4128:I4129"/>
    <mergeCell ref="J4128:J4129"/>
    <mergeCell ref="J4153:J4154"/>
    <mergeCell ref="K4153:K4154"/>
    <mergeCell ref="L4153:L4154"/>
    <mergeCell ref="F4155:G4156"/>
    <mergeCell ref="H4155:I4156"/>
    <mergeCell ref="J4155:J4156"/>
    <mergeCell ref="K4155:K4156"/>
    <mergeCell ref="L4155:L4156"/>
    <mergeCell ref="A4151:A4156"/>
    <mergeCell ref="F4151:G4151"/>
    <mergeCell ref="H4151:L4151"/>
    <mergeCell ref="B4152:B4154"/>
    <mergeCell ref="C4152:C4154"/>
    <mergeCell ref="D4152:D4154"/>
    <mergeCell ref="E4152:E4154"/>
    <mergeCell ref="F4152:G4154"/>
    <mergeCell ref="H4152:I4152"/>
    <mergeCell ref="H4153:I4154"/>
    <mergeCell ref="K4147:K4148"/>
    <mergeCell ref="L4147:L4148"/>
    <mergeCell ref="F4149:G4150"/>
    <mergeCell ref="H4149:I4150"/>
    <mergeCell ref="J4149:J4150"/>
    <mergeCell ref="K4149:K4150"/>
    <mergeCell ref="L4149:L4150"/>
    <mergeCell ref="D4146:D4148"/>
    <mergeCell ref="E4146:E4148"/>
    <mergeCell ref="F4146:G4148"/>
    <mergeCell ref="H4146:I4146"/>
    <mergeCell ref="H4147:I4148"/>
    <mergeCell ref="J4147:J4148"/>
    <mergeCell ref="F4143:G4144"/>
    <mergeCell ref="H4143:I4144"/>
    <mergeCell ref="J4143:J4144"/>
    <mergeCell ref="K4143:K4144"/>
    <mergeCell ref="L4143:L4144"/>
    <mergeCell ref="A4145:A4150"/>
    <mergeCell ref="F4145:G4145"/>
    <mergeCell ref="H4145:L4145"/>
    <mergeCell ref="B4146:B4148"/>
    <mergeCell ref="C4146:C4148"/>
    <mergeCell ref="A4140:A4144"/>
    <mergeCell ref="F4140:G4140"/>
    <mergeCell ref="H4140:L4140"/>
    <mergeCell ref="B4141:B4142"/>
    <mergeCell ref="C4141:C4142"/>
    <mergeCell ref="D4141:D4142"/>
    <mergeCell ref="E4141:E4142"/>
    <mergeCell ref="F4141:G4142"/>
    <mergeCell ref="H4141:I4141"/>
    <mergeCell ref="H4142:I4142"/>
    <mergeCell ref="J4165:J4167"/>
    <mergeCell ref="K4165:K4167"/>
    <mergeCell ref="L4165:L4167"/>
    <mergeCell ref="F4168:G4169"/>
    <mergeCell ref="H4168:I4169"/>
    <mergeCell ref="J4168:J4169"/>
    <mergeCell ref="K4168:K4169"/>
    <mergeCell ref="L4168:L4169"/>
    <mergeCell ref="A4163:A4169"/>
    <mergeCell ref="F4163:G4163"/>
    <mergeCell ref="H4163:L4163"/>
    <mergeCell ref="B4164:B4167"/>
    <mergeCell ref="C4164:C4167"/>
    <mergeCell ref="D4164:D4167"/>
    <mergeCell ref="E4164:E4167"/>
    <mergeCell ref="F4164:G4167"/>
    <mergeCell ref="H4164:I4164"/>
    <mergeCell ref="H4165:I4167"/>
    <mergeCell ref="J4159:J4160"/>
    <mergeCell ref="K4159:K4160"/>
    <mergeCell ref="L4159:L4160"/>
    <mergeCell ref="F4161:G4162"/>
    <mergeCell ref="H4161:I4162"/>
    <mergeCell ref="J4161:J4162"/>
    <mergeCell ref="K4161:K4162"/>
    <mergeCell ref="L4161:L4162"/>
    <mergeCell ref="A4157:A4162"/>
    <mergeCell ref="F4157:G4157"/>
    <mergeCell ref="H4157:L4157"/>
    <mergeCell ref="B4158:B4160"/>
    <mergeCell ref="C4158:C4160"/>
    <mergeCell ref="D4158:D4160"/>
    <mergeCell ref="E4158:E4160"/>
    <mergeCell ref="F4158:G4160"/>
    <mergeCell ref="H4158:I4158"/>
    <mergeCell ref="H4159:I4160"/>
    <mergeCell ref="J4179:J4180"/>
    <mergeCell ref="K4179:K4180"/>
    <mergeCell ref="L4179:L4180"/>
    <mergeCell ref="F4181:G4182"/>
    <mergeCell ref="H4181:I4182"/>
    <mergeCell ref="J4181:J4182"/>
    <mergeCell ref="K4181:K4182"/>
    <mergeCell ref="L4181:L4182"/>
    <mergeCell ref="A4177:A4182"/>
    <mergeCell ref="F4177:G4177"/>
    <mergeCell ref="H4177:L4177"/>
    <mergeCell ref="B4178:B4180"/>
    <mergeCell ref="C4178:C4180"/>
    <mergeCell ref="D4178:D4180"/>
    <mergeCell ref="E4178:E4180"/>
    <mergeCell ref="F4178:G4180"/>
    <mergeCell ref="H4178:I4178"/>
    <mergeCell ref="H4179:I4180"/>
    <mergeCell ref="J4172:J4174"/>
    <mergeCell ref="K4172:K4174"/>
    <mergeCell ref="L4172:L4174"/>
    <mergeCell ref="F4175:G4176"/>
    <mergeCell ref="H4175:I4176"/>
    <mergeCell ref="J4175:J4176"/>
    <mergeCell ref="K4175:K4176"/>
    <mergeCell ref="L4175:L4176"/>
    <mergeCell ref="A4170:A4176"/>
    <mergeCell ref="F4170:G4170"/>
    <mergeCell ref="H4170:L4170"/>
    <mergeCell ref="B4171:B4174"/>
    <mergeCell ref="C4171:C4174"/>
    <mergeCell ref="D4171:D4174"/>
    <mergeCell ref="E4171:E4174"/>
    <mergeCell ref="F4171:G4174"/>
    <mergeCell ref="H4171:I4171"/>
    <mergeCell ref="H4172:I4174"/>
    <mergeCell ref="J4192:J4193"/>
    <mergeCell ref="K4192:K4193"/>
    <mergeCell ref="L4192:L4193"/>
    <mergeCell ref="F4194:G4195"/>
    <mergeCell ref="H4194:I4195"/>
    <mergeCell ref="J4194:J4195"/>
    <mergeCell ref="K4194:K4195"/>
    <mergeCell ref="L4194:L4195"/>
    <mergeCell ref="A4190:A4195"/>
    <mergeCell ref="F4190:G4190"/>
    <mergeCell ref="H4190:L4190"/>
    <mergeCell ref="B4191:B4193"/>
    <mergeCell ref="C4191:C4193"/>
    <mergeCell ref="D4191:D4193"/>
    <mergeCell ref="E4191:E4193"/>
    <mergeCell ref="F4191:G4193"/>
    <mergeCell ref="H4191:I4191"/>
    <mergeCell ref="H4192:I4193"/>
    <mergeCell ref="J4185:J4187"/>
    <mergeCell ref="K4185:K4187"/>
    <mergeCell ref="L4185:L4187"/>
    <mergeCell ref="F4188:G4189"/>
    <mergeCell ref="H4188:I4189"/>
    <mergeCell ref="J4188:J4189"/>
    <mergeCell ref="K4188:K4189"/>
    <mergeCell ref="L4188:L4189"/>
    <mergeCell ref="A4183:A4189"/>
    <mergeCell ref="F4183:G4183"/>
    <mergeCell ref="H4183:L4183"/>
    <mergeCell ref="B4184:B4187"/>
    <mergeCell ref="C4184:C4187"/>
    <mergeCell ref="D4184:D4187"/>
    <mergeCell ref="E4184:E4187"/>
    <mergeCell ref="F4184:G4187"/>
    <mergeCell ref="H4184:I4184"/>
    <mergeCell ref="H4185:I4187"/>
    <mergeCell ref="J4204:J4205"/>
    <mergeCell ref="K4204:K4205"/>
    <mergeCell ref="L4204:L4205"/>
    <mergeCell ref="A4206:A4210"/>
    <mergeCell ref="F4206:G4206"/>
    <mergeCell ref="H4206:L4206"/>
    <mergeCell ref="B4207:B4208"/>
    <mergeCell ref="C4207:C4208"/>
    <mergeCell ref="D4207:D4208"/>
    <mergeCell ref="E4207:E4208"/>
    <mergeCell ref="D4202:D4203"/>
    <mergeCell ref="E4202:E4203"/>
    <mergeCell ref="F4202:G4203"/>
    <mergeCell ref="H4202:I4202"/>
    <mergeCell ref="H4203:I4203"/>
    <mergeCell ref="F4204:G4205"/>
    <mergeCell ref="H4204:I4205"/>
    <mergeCell ref="F4199:G4200"/>
    <mergeCell ref="H4199:I4200"/>
    <mergeCell ref="J4199:J4200"/>
    <mergeCell ref="K4199:K4200"/>
    <mergeCell ref="L4199:L4200"/>
    <mergeCell ref="A4201:A4205"/>
    <mergeCell ref="F4201:G4201"/>
    <mergeCell ref="H4201:L4201"/>
    <mergeCell ref="B4202:B4203"/>
    <mergeCell ref="C4202:C4203"/>
    <mergeCell ref="A4196:A4200"/>
    <mergeCell ref="F4196:G4196"/>
    <mergeCell ref="H4196:L4196"/>
    <mergeCell ref="B4197:B4198"/>
    <mergeCell ref="C4197:C4198"/>
    <mergeCell ref="D4197:D4198"/>
    <mergeCell ref="E4197:E4198"/>
    <mergeCell ref="F4197:G4198"/>
    <mergeCell ref="H4197:I4197"/>
    <mergeCell ref="H4198:I4198"/>
    <mergeCell ref="H4218:I4218"/>
    <mergeCell ref="F4219:G4220"/>
    <mergeCell ref="H4219:I4220"/>
    <mergeCell ref="J4219:J4220"/>
    <mergeCell ref="K4219:K4220"/>
    <mergeCell ref="L4219:L4220"/>
    <mergeCell ref="L4214:L4215"/>
    <mergeCell ref="A4216:A4220"/>
    <mergeCell ref="F4216:G4216"/>
    <mergeCell ref="H4216:L4216"/>
    <mergeCell ref="B4217:B4218"/>
    <mergeCell ref="C4217:C4218"/>
    <mergeCell ref="D4217:D4218"/>
    <mergeCell ref="E4217:E4218"/>
    <mergeCell ref="F4217:G4218"/>
    <mergeCell ref="H4217:I4217"/>
    <mergeCell ref="H4212:I4212"/>
    <mergeCell ref="H4213:I4213"/>
    <mergeCell ref="F4214:G4215"/>
    <mergeCell ref="H4214:I4215"/>
    <mergeCell ref="J4214:J4215"/>
    <mergeCell ref="K4214:K4215"/>
    <mergeCell ref="K4209:K4210"/>
    <mergeCell ref="L4209:L4210"/>
    <mergeCell ref="A4211:A4215"/>
    <mergeCell ref="F4211:G4211"/>
    <mergeCell ref="H4211:L4211"/>
    <mergeCell ref="B4212:B4213"/>
    <mergeCell ref="C4212:C4213"/>
    <mergeCell ref="D4212:D4213"/>
    <mergeCell ref="E4212:E4213"/>
    <mergeCell ref="F4212:G4213"/>
    <mergeCell ref="F4207:G4208"/>
    <mergeCell ref="H4207:I4207"/>
    <mergeCell ref="H4208:I4208"/>
    <mergeCell ref="F4209:G4210"/>
    <mergeCell ref="H4209:I4210"/>
    <mergeCell ref="J4209:J4210"/>
    <mergeCell ref="J4229:J4230"/>
    <mergeCell ref="K4229:K4230"/>
    <mergeCell ref="L4229:L4230"/>
    <mergeCell ref="A4231:A4235"/>
    <mergeCell ref="F4231:G4231"/>
    <mergeCell ref="H4231:L4231"/>
    <mergeCell ref="B4232:B4233"/>
    <mergeCell ref="C4232:C4233"/>
    <mergeCell ref="D4232:D4233"/>
    <mergeCell ref="E4232:E4233"/>
    <mergeCell ref="D4227:D4228"/>
    <mergeCell ref="E4227:E4228"/>
    <mergeCell ref="F4227:G4228"/>
    <mergeCell ref="H4227:I4227"/>
    <mergeCell ref="H4228:I4228"/>
    <mergeCell ref="F4229:G4230"/>
    <mergeCell ref="H4229:I4230"/>
    <mergeCell ref="F4224:G4225"/>
    <mergeCell ref="H4224:I4225"/>
    <mergeCell ref="J4224:J4225"/>
    <mergeCell ref="K4224:K4225"/>
    <mergeCell ref="L4224:L4225"/>
    <mergeCell ref="A4226:A4230"/>
    <mergeCell ref="F4226:G4226"/>
    <mergeCell ref="H4226:L4226"/>
    <mergeCell ref="B4227:B4228"/>
    <mergeCell ref="C4227:C4228"/>
    <mergeCell ref="A4221:A4225"/>
    <mergeCell ref="F4221:G4221"/>
    <mergeCell ref="H4221:L4221"/>
    <mergeCell ref="B4222:B4223"/>
    <mergeCell ref="C4222:C4223"/>
    <mergeCell ref="D4222:D4223"/>
    <mergeCell ref="E4222:E4223"/>
    <mergeCell ref="F4222:G4223"/>
    <mergeCell ref="H4222:I4222"/>
    <mergeCell ref="H4223:I4223"/>
    <mergeCell ref="H4243:I4243"/>
    <mergeCell ref="F4244:G4245"/>
    <mergeCell ref="H4244:I4245"/>
    <mergeCell ref="J4244:J4245"/>
    <mergeCell ref="K4244:K4245"/>
    <mergeCell ref="L4244:L4245"/>
    <mergeCell ref="L4239:L4240"/>
    <mergeCell ref="A4241:A4245"/>
    <mergeCell ref="F4241:G4241"/>
    <mergeCell ref="H4241:L4241"/>
    <mergeCell ref="B4242:B4243"/>
    <mergeCell ref="C4242:C4243"/>
    <mergeCell ref="D4242:D4243"/>
    <mergeCell ref="E4242:E4243"/>
    <mergeCell ref="F4242:G4243"/>
    <mergeCell ref="H4242:I4242"/>
    <mergeCell ref="H4237:I4237"/>
    <mergeCell ref="H4238:I4238"/>
    <mergeCell ref="F4239:G4240"/>
    <mergeCell ref="H4239:I4240"/>
    <mergeCell ref="J4239:J4240"/>
    <mergeCell ref="K4239:K4240"/>
    <mergeCell ref="K4234:K4235"/>
    <mergeCell ref="L4234:L4235"/>
    <mergeCell ref="A4236:A4240"/>
    <mergeCell ref="F4236:G4236"/>
    <mergeCell ref="H4236:L4236"/>
    <mergeCell ref="B4237:B4238"/>
    <mergeCell ref="C4237:C4238"/>
    <mergeCell ref="D4237:D4238"/>
    <mergeCell ref="E4237:E4238"/>
    <mergeCell ref="F4237:G4238"/>
    <mergeCell ref="F4232:G4233"/>
    <mergeCell ref="H4232:I4232"/>
    <mergeCell ref="H4233:I4233"/>
    <mergeCell ref="F4234:G4235"/>
    <mergeCell ref="H4234:I4235"/>
    <mergeCell ref="J4234:J4235"/>
    <mergeCell ref="J4254:J4255"/>
    <mergeCell ref="K4254:K4255"/>
    <mergeCell ref="L4254:L4255"/>
    <mergeCell ref="A4256:A4260"/>
    <mergeCell ref="F4256:G4256"/>
    <mergeCell ref="H4256:L4256"/>
    <mergeCell ref="B4257:B4258"/>
    <mergeCell ref="C4257:C4258"/>
    <mergeCell ref="D4257:D4258"/>
    <mergeCell ref="E4257:E4258"/>
    <mergeCell ref="D4252:D4253"/>
    <mergeCell ref="E4252:E4253"/>
    <mergeCell ref="F4252:G4253"/>
    <mergeCell ref="H4252:I4252"/>
    <mergeCell ref="H4253:I4253"/>
    <mergeCell ref="F4254:G4255"/>
    <mergeCell ref="H4254:I4255"/>
    <mergeCell ref="F4249:G4250"/>
    <mergeCell ref="H4249:I4250"/>
    <mergeCell ref="J4249:J4250"/>
    <mergeCell ref="K4249:K4250"/>
    <mergeCell ref="L4249:L4250"/>
    <mergeCell ref="A4251:A4255"/>
    <mergeCell ref="F4251:G4251"/>
    <mergeCell ref="H4251:L4251"/>
    <mergeCell ref="B4252:B4253"/>
    <mergeCell ref="C4252:C4253"/>
    <mergeCell ref="A4246:A4250"/>
    <mergeCell ref="F4246:G4246"/>
    <mergeCell ref="H4246:L4246"/>
    <mergeCell ref="B4247:B4248"/>
    <mergeCell ref="C4247:C4248"/>
    <mergeCell ref="D4247:D4248"/>
    <mergeCell ref="E4247:E4248"/>
    <mergeCell ref="F4247:G4248"/>
    <mergeCell ref="H4247:I4247"/>
    <mergeCell ref="H4248:I4248"/>
    <mergeCell ref="H4268:I4268"/>
    <mergeCell ref="F4269:G4270"/>
    <mergeCell ref="H4269:I4270"/>
    <mergeCell ref="J4269:J4270"/>
    <mergeCell ref="K4269:K4270"/>
    <mergeCell ref="L4269:L4270"/>
    <mergeCell ref="L4264:L4265"/>
    <mergeCell ref="A4266:A4270"/>
    <mergeCell ref="F4266:G4266"/>
    <mergeCell ref="H4266:L4266"/>
    <mergeCell ref="B4267:B4268"/>
    <mergeCell ref="C4267:C4268"/>
    <mergeCell ref="D4267:D4268"/>
    <mergeCell ref="E4267:E4268"/>
    <mergeCell ref="F4267:G4268"/>
    <mergeCell ref="H4267:I4267"/>
    <mergeCell ref="H4262:I4262"/>
    <mergeCell ref="H4263:I4263"/>
    <mergeCell ref="F4264:G4265"/>
    <mergeCell ref="H4264:I4265"/>
    <mergeCell ref="J4264:J4265"/>
    <mergeCell ref="K4264:K4265"/>
    <mergeCell ref="K4259:K4260"/>
    <mergeCell ref="L4259:L4260"/>
    <mergeCell ref="A4261:A4265"/>
    <mergeCell ref="F4261:G4261"/>
    <mergeCell ref="H4261:L4261"/>
    <mergeCell ref="B4262:B4263"/>
    <mergeCell ref="C4262:C4263"/>
    <mergeCell ref="D4262:D4263"/>
    <mergeCell ref="E4262:E4263"/>
    <mergeCell ref="F4262:G4263"/>
    <mergeCell ref="F4257:G4258"/>
    <mergeCell ref="H4257:I4257"/>
    <mergeCell ref="H4258:I4258"/>
    <mergeCell ref="F4259:G4260"/>
    <mergeCell ref="H4259:I4260"/>
    <mergeCell ref="J4259:J4260"/>
    <mergeCell ref="F4282:G4283"/>
    <mergeCell ref="H4282:I4282"/>
    <mergeCell ref="H4283:I4283"/>
    <mergeCell ref="F4284:G4285"/>
    <mergeCell ref="H4284:I4285"/>
    <mergeCell ref="J4284:J4285"/>
    <mergeCell ref="J4279:J4280"/>
    <mergeCell ref="K4279:K4280"/>
    <mergeCell ref="L4279:L4280"/>
    <mergeCell ref="A4281:A4285"/>
    <mergeCell ref="F4281:G4281"/>
    <mergeCell ref="H4281:L4281"/>
    <mergeCell ref="B4282:B4283"/>
    <mergeCell ref="C4282:C4283"/>
    <mergeCell ref="D4282:D4283"/>
    <mergeCell ref="E4282:E4283"/>
    <mergeCell ref="D4277:D4278"/>
    <mergeCell ref="E4277:E4278"/>
    <mergeCell ref="F4277:G4278"/>
    <mergeCell ref="H4277:I4277"/>
    <mergeCell ref="H4278:I4278"/>
    <mergeCell ref="F4279:G4280"/>
    <mergeCell ref="H4279:I4280"/>
    <mergeCell ref="F4274:G4275"/>
    <mergeCell ref="H4274:I4275"/>
    <mergeCell ref="J4274:J4275"/>
    <mergeCell ref="K4274:K4275"/>
    <mergeCell ref="L4274:L4275"/>
    <mergeCell ref="A4276:A4280"/>
    <mergeCell ref="F4276:G4276"/>
    <mergeCell ref="H4276:L4276"/>
    <mergeCell ref="B4277:B4278"/>
    <mergeCell ref="C4277:C4278"/>
    <mergeCell ref="A4271:A4275"/>
    <mergeCell ref="F4271:G4271"/>
    <mergeCell ref="H4271:L4271"/>
    <mergeCell ref="B4272:B4273"/>
    <mergeCell ref="C4272:C4273"/>
    <mergeCell ref="D4272:D4273"/>
    <mergeCell ref="E4272:E4273"/>
    <mergeCell ref="F4272:G4273"/>
    <mergeCell ref="H4272:I4272"/>
    <mergeCell ref="H4273:I4273"/>
    <mergeCell ref="H4293:I4294"/>
    <mergeCell ref="J4293:J4294"/>
    <mergeCell ref="K4293:K4294"/>
    <mergeCell ref="L4293:L4294"/>
    <mergeCell ref="F4295:G4296"/>
    <mergeCell ref="H4295:I4296"/>
    <mergeCell ref="J4295:J4296"/>
    <mergeCell ref="K4295:K4296"/>
    <mergeCell ref="L4295:L4296"/>
    <mergeCell ref="L4289:L4290"/>
    <mergeCell ref="A4291:A4296"/>
    <mergeCell ref="F4291:G4291"/>
    <mergeCell ref="H4291:L4291"/>
    <mergeCell ref="B4292:B4294"/>
    <mergeCell ref="C4292:C4294"/>
    <mergeCell ref="D4292:D4294"/>
    <mergeCell ref="E4292:E4294"/>
    <mergeCell ref="F4292:G4294"/>
    <mergeCell ref="H4292:I4292"/>
    <mergeCell ref="H4287:I4287"/>
    <mergeCell ref="H4288:I4288"/>
    <mergeCell ref="F4289:G4290"/>
    <mergeCell ref="H4289:I4290"/>
    <mergeCell ref="J4289:J4290"/>
    <mergeCell ref="K4289:K4290"/>
    <mergeCell ref="K4284:K4285"/>
    <mergeCell ref="L4284:L4285"/>
    <mergeCell ref="A4286:A4290"/>
    <mergeCell ref="F4286:G4286"/>
    <mergeCell ref="H4286:L4286"/>
    <mergeCell ref="B4287:B4288"/>
    <mergeCell ref="C4287:C4288"/>
    <mergeCell ref="D4287:D4288"/>
    <mergeCell ref="E4287:E4288"/>
    <mergeCell ref="F4287:G4288"/>
    <mergeCell ref="F4308:G4309"/>
    <mergeCell ref="H4308:I4308"/>
    <mergeCell ref="H4309:I4309"/>
    <mergeCell ref="F4310:G4311"/>
    <mergeCell ref="H4310:I4311"/>
    <mergeCell ref="J4310:J4311"/>
    <mergeCell ref="J4305:J4306"/>
    <mergeCell ref="K4305:K4306"/>
    <mergeCell ref="L4305:L4306"/>
    <mergeCell ref="A4307:A4311"/>
    <mergeCell ref="F4307:G4307"/>
    <mergeCell ref="H4307:L4307"/>
    <mergeCell ref="B4308:B4309"/>
    <mergeCell ref="C4308:C4309"/>
    <mergeCell ref="D4308:D4309"/>
    <mergeCell ref="E4308:E4309"/>
    <mergeCell ref="D4303:D4304"/>
    <mergeCell ref="E4303:E4304"/>
    <mergeCell ref="F4303:G4304"/>
    <mergeCell ref="H4303:I4303"/>
    <mergeCell ref="H4304:I4304"/>
    <mergeCell ref="F4305:G4306"/>
    <mergeCell ref="H4305:I4306"/>
    <mergeCell ref="F4300:G4301"/>
    <mergeCell ref="H4300:I4301"/>
    <mergeCell ref="J4300:J4301"/>
    <mergeCell ref="K4300:K4301"/>
    <mergeCell ref="L4300:L4301"/>
    <mergeCell ref="A4302:A4306"/>
    <mergeCell ref="F4302:G4302"/>
    <mergeCell ref="H4302:L4302"/>
    <mergeCell ref="B4303:B4304"/>
    <mergeCell ref="C4303:C4304"/>
    <mergeCell ref="A4297:A4301"/>
    <mergeCell ref="F4297:G4297"/>
    <mergeCell ref="H4297:L4297"/>
    <mergeCell ref="B4298:B4299"/>
    <mergeCell ref="C4298:C4299"/>
    <mergeCell ref="D4298:D4299"/>
    <mergeCell ref="E4298:E4299"/>
    <mergeCell ref="F4298:G4299"/>
    <mergeCell ref="H4298:I4298"/>
    <mergeCell ref="H4299:I4299"/>
    <mergeCell ref="J4320:J4321"/>
    <mergeCell ref="K4320:K4321"/>
    <mergeCell ref="L4320:L4321"/>
    <mergeCell ref="F4322:G4323"/>
    <mergeCell ref="H4322:I4323"/>
    <mergeCell ref="J4322:J4323"/>
    <mergeCell ref="K4322:K4323"/>
    <mergeCell ref="L4322:L4323"/>
    <mergeCell ref="A4318:A4323"/>
    <mergeCell ref="F4318:G4318"/>
    <mergeCell ref="H4318:L4318"/>
    <mergeCell ref="B4319:B4321"/>
    <mergeCell ref="C4319:C4321"/>
    <mergeCell ref="D4319:D4321"/>
    <mergeCell ref="E4319:E4321"/>
    <mergeCell ref="F4319:G4321"/>
    <mergeCell ref="H4319:I4319"/>
    <mergeCell ref="H4320:I4321"/>
    <mergeCell ref="H4313:I4313"/>
    <mergeCell ref="H4314:I4315"/>
    <mergeCell ref="J4314:J4315"/>
    <mergeCell ref="K4314:K4315"/>
    <mergeCell ref="L4314:L4315"/>
    <mergeCell ref="F4316:G4317"/>
    <mergeCell ref="H4316:I4317"/>
    <mergeCell ref="J4316:J4317"/>
    <mergeCell ref="K4316:K4317"/>
    <mergeCell ref="L4316:L4317"/>
    <mergeCell ref="K4310:K4311"/>
    <mergeCell ref="L4310:L4311"/>
    <mergeCell ref="A4312:A4317"/>
    <mergeCell ref="F4312:G4312"/>
    <mergeCell ref="H4312:L4312"/>
    <mergeCell ref="B4313:B4315"/>
    <mergeCell ref="C4313:C4315"/>
    <mergeCell ref="D4313:D4315"/>
    <mergeCell ref="E4313:E4315"/>
    <mergeCell ref="F4313:G4315"/>
    <mergeCell ref="J4332:J4333"/>
    <mergeCell ref="K4332:K4333"/>
    <mergeCell ref="L4332:L4333"/>
    <mergeCell ref="F4334:G4335"/>
    <mergeCell ref="H4334:I4335"/>
    <mergeCell ref="J4334:J4335"/>
    <mergeCell ref="K4334:K4335"/>
    <mergeCell ref="L4334:L4335"/>
    <mergeCell ref="A4330:A4335"/>
    <mergeCell ref="F4330:G4330"/>
    <mergeCell ref="H4330:L4330"/>
    <mergeCell ref="B4331:B4333"/>
    <mergeCell ref="C4331:C4333"/>
    <mergeCell ref="D4331:D4333"/>
    <mergeCell ref="E4331:E4333"/>
    <mergeCell ref="F4331:G4333"/>
    <mergeCell ref="H4331:I4331"/>
    <mergeCell ref="H4332:I4333"/>
    <mergeCell ref="J4326:J4327"/>
    <mergeCell ref="K4326:K4327"/>
    <mergeCell ref="L4326:L4327"/>
    <mergeCell ref="F4328:G4329"/>
    <mergeCell ref="H4328:I4329"/>
    <mergeCell ref="J4328:J4329"/>
    <mergeCell ref="K4328:K4329"/>
    <mergeCell ref="L4328:L4329"/>
    <mergeCell ref="A4324:A4329"/>
    <mergeCell ref="F4324:G4324"/>
    <mergeCell ref="H4324:L4324"/>
    <mergeCell ref="B4325:B4327"/>
    <mergeCell ref="C4325:C4327"/>
    <mergeCell ref="D4325:D4327"/>
    <mergeCell ref="E4325:E4327"/>
    <mergeCell ref="F4325:G4327"/>
    <mergeCell ref="H4325:I4325"/>
    <mergeCell ref="H4326:I4327"/>
    <mergeCell ref="D4348:D4349"/>
    <mergeCell ref="E4348:E4349"/>
    <mergeCell ref="F4348:G4349"/>
    <mergeCell ref="H4348:I4348"/>
    <mergeCell ref="H4349:I4349"/>
    <mergeCell ref="F4350:G4351"/>
    <mergeCell ref="H4350:I4351"/>
    <mergeCell ref="F4345:G4346"/>
    <mergeCell ref="H4345:I4346"/>
    <mergeCell ref="J4345:J4346"/>
    <mergeCell ref="K4345:K4346"/>
    <mergeCell ref="L4345:L4346"/>
    <mergeCell ref="A4347:A4351"/>
    <mergeCell ref="F4347:G4347"/>
    <mergeCell ref="H4347:L4347"/>
    <mergeCell ref="B4348:B4349"/>
    <mergeCell ref="C4348:C4349"/>
    <mergeCell ref="A4342:A4346"/>
    <mergeCell ref="F4342:G4342"/>
    <mergeCell ref="H4342:L4342"/>
    <mergeCell ref="B4343:B4344"/>
    <mergeCell ref="C4343:C4344"/>
    <mergeCell ref="D4343:D4344"/>
    <mergeCell ref="E4343:E4344"/>
    <mergeCell ref="F4343:G4344"/>
    <mergeCell ref="H4343:I4343"/>
    <mergeCell ref="H4344:I4344"/>
    <mergeCell ref="J4338:J4339"/>
    <mergeCell ref="K4338:K4339"/>
    <mergeCell ref="L4338:L4339"/>
    <mergeCell ref="F4340:G4341"/>
    <mergeCell ref="H4340:I4341"/>
    <mergeCell ref="J4340:J4341"/>
    <mergeCell ref="K4340:K4341"/>
    <mergeCell ref="L4340:L4341"/>
    <mergeCell ref="A4336:A4341"/>
    <mergeCell ref="F4336:G4336"/>
    <mergeCell ref="H4336:L4336"/>
    <mergeCell ref="B4337:B4339"/>
    <mergeCell ref="C4337:C4339"/>
    <mergeCell ref="D4337:D4339"/>
    <mergeCell ref="E4337:E4339"/>
    <mergeCell ref="F4337:G4339"/>
    <mergeCell ref="H4337:I4337"/>
    <mergeCell ref="H4338:I4339"/>
    <mergeCell ref="H4358:I4358"/>
    <mergeCell ref="H4359:I4360"/>
    <mergeCell ref="J4359:J4360"/>
    <mergeCell ref="K4359:K4360"/>
    <mergeCell ref="L4359:L4360"/>
    <mergeCell ref="F4361:G4362"/>
    <mergeCell ref="H4361:I4362"/>
    <mergeCell ref="J4361:J4362"/>
    <mergeCell ref="K4361:K4362"/>
    <mergeCell ref="L4361:L4362"/>
    <mergeCell ref="K4355:K4356"/>
    <mergeCell ref="L4355:L4356"/>
    <mergeCell ref="A4357:A4362"/>
    <mergeCell ref="F4357:G4357"/>
    <mergeCell ref="H4357:L4357"/>
    <mergeCell ref="B4358:B4360"/>
    <mergeCell ref="C4358:C4360"/>
    <mergeCell ref="D4358:D4360"/>
    <mergeCell ref="E4358:E4360"/>
    <mergeCell ref="F4358:G4360"/>
    <mergeCell ref="F4353:G4354"/>
    <mergeCell ref="H4353:I4353"/>
    <mergeCell ref="H4354:I4354"/>
    <mergeCell ref="F4355:G4356"/>
    <mergeCell ref="H4355:I4356"/>
    <mergeCell ref="J4355:J4356"/>
    <mergeCell ref="J4350:J4351"/>
    <mergeCell ref="K4350:K4351"/>
    <mergeCell ref="L4350:L4351"/>
    <mergeCell ref="A4352:A4356"/>
    <mergeCell ref="F4352:G4352"/>
    <mergeCell ref="H4352:L4352"/>
    <mergeCell ref="B4353:B4354"/>
    <mergeCell ref="C4353:C4354"/>
    <mergeCell ref="D4353:D4354"/>
    <mergeCell ref="E4353:E4354"/>
    <mergeCell ref="J4371:J4372"/>
    <mergeCell ref="K4371:K4372"/>
    <mergeCell ref="L4371:L4372"/>
    <mergeCell ref="F4373:G4374"/>
    <mergeCell ref="H4373:I4374"/>
    <mergeCell ref="J4373:J4374"/>
    <mergeCell ref="K4373:K4374"/>
    <mergeCell ref="L4373:L4374"/>
    <mergeCell ref="A4369:A4374"/>
    <mergeCell ref="F4369:G4369"/>
    <mergeCell ref="H4369:L4369"/>
    <mergeCell ref="B4370:B4372"/>
    <mergeCell ref="C4370:C4372"/>
    <mergeCell ref="D4370:D4372"/>
    <mergeCell ref="E4370:E4372"/>
    <mergeCell ref="F4370:G4372"/>
    <mergeCell ref="H4370:I4370"/>
    <mergeCell ref="H4371:I4372"/>
    <mergeCell ref="J4365:J4366"/>
    <mergeCell ref="K4365:K4366"/>
    <mergeCell ref="L4365:L4366"/>
    <mergeCell ref="F4367:G4368"/>
    <mergeCell ref="H4367:I4368"/>
    <mergeCell ref="J4367:J4368"/>
    <mergeCell ref="K4367:K4368"/>
    <mergeCell ref="L4367:L4368"/>
    <mergeCell ref="A4363:A4368"/>
    <mergeCell ref="F4363:G4363"/>
    <mergeCell ref="H4363:L4363"/>
    <mergeCell ref="B4364:B4366"/>
    <mergeCell ref="C4364:C4366"/>
    <mergeCell ref="D4364:D4366"/>
    <mergeCell ref="E4364:E4366"/>
    <mergeCell ref="F4364:G4366"/>
    <mergeCell ref="H4364:I4364"/>
    <mergeCell ref="H4365:I4366"/>
    <mergeCell ref="J4383:J4384"/>
    <mergeCell ref="K4383:K4384"/>
    <mergeCell ref="L4383:L4384"/>
    <mergeCell ref="A4385:A4389"/>
    <mergeCell ref="F4385:G4385"/>
    <mergeCell ref="H4385:L4385"/>
    <mergeCell ref="B4386:B4387"/>
    <mergeCell ref="C4386:C4387"/>
    <mergeCell ref="D4386:D4387"/>
    <mergeCell ref="E4386:E4387"/>
    <mergeCell ref="D4381:D4382"/>
    <mergeCell ref="E4381:E4382"/>
    <mergeCell ref="F4381:G4382"/>
    <mergeCell ref="H4381:I4381"/>
    <mergeCell ref="H4382:I4382"/>
    <mergeCell ref="F4383:G4384"/>
    <mergeCell ref="H4383:I4384"/>
    <mergeCell ref="F4378:G4379"/>
    <mergeCell ref="H4378:I4379"/>
    <mergeCell ref="J4378:J4379"/>
    <mergeCell ref="K4378:K4379"/>
    <mergeCell ref="L4378:L4379"/>
    <mergeCell ref="A4380:A4384"/>
    <mergeCell ref="F4380:G4380"/>
    <mergeCell ref="H4380:L4380"/>
    <mergeCell ref="B4381:B4382"/>
    <mergeCell ref="C4381:C4382"/>
    <mergeCell ref="A4375:A4379"/>
    <mergeCell ref="F4375:G4375"/>
    <mergeCell ref="H4375:L4375"/>
    <mergeCell ref="B4376:B4377"/>
    <mergeCell ref="C4376:C4377"/>
    <mergeCell ref="D4376:D4377"/>
    <mergeCell ref="E4376:E4377"/>
    <mergeCell ref="F4376:G4377"/>
    <mergeCell ref="H4376:I4376"/>
    <mergeCell ref="H4377:I4377"/>
    <mergeCell ref="H4397:I4397"/>
    <mergeCell ref="F4398:G4399"/>
    <mergeCell ref="H4398:I4399"/>
    <mergeCell ref="J4398:J4399"/>
    <mergeCell ref="K4398:K4399"/>
    <mergeCell ref="L4398:L4399"/>
    <mergeCell ref="L4393:L4394"/>
    <mergeCell ref="A4395:A4399"/>
    <mergeCell ref="F4395:G4395"/>
    <mergeCell ref="H4395:L4395"/>
    <mergeCell ref="B4396:B4397"/>
    <mergeCell ref="C4396:C4397"/>
    <mergeCell ref="D4396:D4397"/>
    <mergeCell ref="E4396:E4397"/>
    <mergeCell ref="F4396:G4397"/>
    <mergeCell ref="H4396:I4396"/>
    <mergeCell ref="H4391:I4391"/>
    <mergeCell ref="H4392:I4392"/>
    <mergeCell ref="F4393:G4394"/>
    <mergeCell ref="H4393:I4394"/>
    <mergeCell ref="J4393:J4394"/>
    <mergeCell ref="K4393:K4394"/>
    <mergeCell ref="K4388:K4389"/>
    <mergeCell ref="L4388:L4389"/>
    <mergeCell ref="A4390:A4394"/>
    <mergeCell ref="F4390:G4390"/>
    <mergeCell ref="H4390:L4390"/>
    <mergeCell ref="B4391:B4392"/>
    <mergeCell ref="C4391:C4392"/>
    <mergeCell ref="D4391:D4392"/>
    <mergeCell ref="E4391:E4392"/>
    <mergeCell ref="F4391:G4392"/>
    <mergeCell ref="F4386:G4387"/>
    <mergeCell ref="H4386:I4386"/>
    <mergeCell ref="H4387:I4387"/>
    <mergeCell ref="F4388:G4389"/>
    <mergeCell ref="H4388:I4389"/>
    <mergeCell ref="J4388:J4389"/>
    <mergeCell ref="J4408:J4409"/>
    <mergeCell ref="K4408:K4409"/>
    <mergeCell ref="L4408:L4409"/>
    <mergeCell ref="A4410:A4414"/>
    <mergeCell ref="F4410:G4410"/>
    <mergeCell ref="H4410:L4410"/>
    <mergeCell ref="B4411:B4412"/>
    <mergeCell ref="C4411:C4412"/>
    <mergeCell ref="D4411:D4412"/>
    <mergeCell ref="E4411:E4412"/>
    <mergeCell ref="D4406:D4407"/>
    <mergeCell ref="E4406:E4407"/>
    <mergeCell ref="F4406:G4407"/>
    <mergeCell ref="H4406:I4406"/>
    <mergeCell ref="H4407:I4407"/>
    <mergeCell ref="F4408:G4409"/>
    <mergeCell ref="H4408:I4409"/>
    <mergeCell ref="F4403:G4404"/>
    <mergeCell ref="H4403:I4404"/>
    <mergeCell ref="J4403:J4404"/>
    <mergeCell ref="K4403:K4404"/>
    <mergeCell ref="L4403:L4404"/>
    <mergeCell ref="A4405:A4409"/>
    <mergeCell ref="F4405:G4405"/>
    <mergeCell ref="H4405:L4405"/>
    <mergeCell ref="B4406:B4407"/>
    <mergeCell ref="C4406:C4407"/>
    <mergeCell ref="A4400:A4404"/>
    <mergeCell ref="F4400:G4400"/>
    <mergeCell ref="H4400:L4400"/>
    <mergeCell ref="B4401:B4402"/>
    <mergeCell ref="C4401:C4402"/>
    <mergeCell ref="D4401:D4402"/>
    <mergeCell ref="E4401:E4402"/>
    <mergeCell ref="F4401:G4402"/>
    <mergeCell ref="H4401:I4401"/>
    <mergeCell ref="H4402:I4402"/>
    <mergeCell ref="H4422:I4422"/>
    <mergeCell ref="F4423:G4424"/>
    <mergeCell ref="H4423:I4424"/>
    <mergeCell ref="J4423:J4424"/>
    <mergeCell ref="K4423:K4424"/>
    <mergeCell ref="L4423:L4424"/>
    <mergeCell ref="L4418:L4419"/>
    <mergeCell ref="A4420:A4424"/>
    <mergeCell ref="F4420:G4420"/>
    <mergeCell ref="H4420:L4420"/>
    <mergeCell ref="B4421:B4422"/>
    <mergeCell ref="C4421:C4422"/>
    <mergeCell ref="D4421:D4422"/>
    <mergeCell ref="E4421:E4422"/>
    <mergeCell ref="F4421:G4422"/>
    <mergeCell ref="H4421:I4421"/>
    <mergeCell ref="H4416:I4416"/>
    <mergeCell ref="H4417:I4417"/>
    <mergeCell ref="F4418:G4419"/>
    <mergeCell ref="H4418:I4419"/>
    <mergeCell ref="J4418:J4419"/>
    <mergeCell ref="K4418:K4419"/>
    <mergeCell ref="K4413:K4414"/>
    <mergeCell ref="L4413:L4414"/>
    <mergeCell ref="A4415:A4419"/>
    <mergeCell ref="F4415:G4415"/>
    <mergeCell ref="H4415:L4415"/>
    <mergeCell ref="B4416:B4417"/>
    <mergeCell ref="C4416:C4417"/>
    <mergeCell ref="D4416:D4417"/>
    <mergeCell ref="E4416:E4417"/>
    <mergeCell ref="F4416:G4417"/>
    <mergeCell ref="F4411:G4412"/>
    <mergeCell ref="H4411:I4411"/>
    <mergeCell ref="H4412:I4412"/>
    <mergeCell ref="F4413:G4414"/>
    <mergeCell ref="H4413:I4414"/>
    <mergeCell ref="J4413:J4414"/>
    <mergeCell ref="J4433:J4434"/>
    <mergeCell ref="K4433:K4434"/>
    <mergeCell ref="L4433:L4434"/>
    <mergeCell ref="A4435:A4439"/>
    <mergeCell ref="F4435:G4435"/>
    <mergeCell ref="H4435:L4435"/>
    <mergeCell ref="B4436:B4437"/>
    <mergeCell ref="C4436:C4437"/>
    <mergeCell ref="D4436:D4437"/>
    <mergeCell ref="E4436:E4437"/>
    <mergeCell ref="D4431:D4432"/>
    <mergeCell ref="E4431:E4432"/>
    <mergeCell ref="F4431:G4432"/>
    <mergeCell ref="H4431:I4431"/>
    <mergeCell ref="H4432:I4432"/>
    <mergeCell ref="F4433:G4434"/>
    <mergeCell ref="H4433:I4434"/>
    <mergeCell ref="F4428:G4429"/>
    <mergeCell ref="H4428:I4429"/>
    <mergeCell ref="J4428:J4429"/>
    <mergeCell ref="K4428:K4429"/>
    <mergeCell ref="L4428:L4429"/>
    <mergeCell ref="A4430:A4434"/>
    <mergeCell ref="F4430:G4430"/>
    <mergeCell ref="H4430:L4430"/>
    <mergeCell ref="B4431:B4432"/>
    <mergeCell ref="C4431:C4432"/>
    <mergeCell ref="A4425:A4429"/>
    <mergeCell ref="F4425:G4425"/>
    <mergeCell ref="H4425:L4425"/>
    <mergeCell ref="B4426:B4427"/>
    <mergeCell ref="C4426:C4427"/>
    <mergeCell ref="D4426:D4427"/>
    <mergeCell ref="E4426:E4427"/>
    <mergeCell ref="F4426:G4427"/>
    <mergeCell ref="H4426:I4426"/>
    <mergeCell ref="H4427:I4427"/>
    <mergeCell ref="H4447:I4447"/>
    <mergeCell ref="F4448:G4449"/>
    <mergeCell ref="H4448:I4449"/>
    <mergeCell ref="J4448:J4449"/>
    <mergeCell ref="K4448:K4449"/>
    <mergeCell ref="L4448:L4449"/>
    <mergeCell ref="L4443:L4444"/>
    <mergeCell ref="A4445:A4449"/>
    <mergeCell ref="F4445:G4445"/>
    <mergeCell ref="H4445:L4445"/>
    <mergeCell ref="B4446:B4447"/>
    <mergeCell ref="C4446:C4447"/>
    <mergeCell ref="D4446:D4447"/>
    <mergeCell ref="E4446:E4447"/>
    <mergeCell ref="F4446:G4447"/>
    <mergeCell ref="H4446:I4446"/>
    <mergeCell ref="H4441:I4441"/>
    <mergeCell ref="H4442:I4442"/>
    <mergeCell ref="F4443:G4444"/>
    <mergeCell ref="H4443:I4444"/>
    <mergeCell ref="J4443:J4444"/>
    <mergeCell ref="K4443:K4444"/>
    <mergeCell ref="K4438:K4439"/>
    <mergeCell ref="L4438:L4439"/>
    <mergeCell ref="A4440:A4444"/>
    <mergeCell ref="F4440:G4440"/>
    <mergeCell ref="H4440:L4440"/>
    <mergeCell ref="B4441:B4442"/>
    <mergeCell ref="C4441:C4442"/>
    <mergeCell ref="D4441:D4442"/>
    <mergeCell ref="E4441:E4442"/>
    <mergeCell ref="F4441:G4442"/>
    <mergeCell ref="F4436:G4437"/>
    <mergeCell ref="H4436:I4436"/>
    <mergeCell ref="H4437:I4437"/>
    <mergeCell ref="F4438:G4439"/>
    <mergeCell ref="H4438:I4439"/>
    <mergeCell ref="J4438:J4439"/>
    <mergeCell ref="J4463:J4464"/>
    <mergeCell ref="K4463:K4464"/>
    <mergeCell ref="L4463:L4464"/>
    <mergeCell ref="F4465:G4466"/>
    <mergeCell ref="H4465:I4466"/>
    <mergeCell ref="J4465:J4466"/>
    <mergeCell ref="K4465:K4466"/>
    <mergeCell ref="L4465:L4466"/>
    <mergeCell ref="A4461:A4466"/>
    <mergeCell ref="F4461:G4461"/>
    <mergeCell ref="H4461:L4461"/>
    <mergeCell ref="B4462:B4464"/>
    <mergeCell ref="C4462:C4464"/>
    <mergeCell ref="D4462:D4464"/>
    <mergeCell ref="E4462:E4464"/>
    <mergeCell ref="F4462:G4464"/>
    <mergeCell ref="H4462:I4462"/>
    <mergeCell ref="H4463:I4464"/>
    <mergeCell ref="K4457:K4458"/>
    <mergeCell ref="L4457:L4458"/>
    <mergeCell ref="F4459:G4460"/>
    <mergeCell ref="H4459:I4460"/>
    <mergeCell ref="J4459:J4460"/>
    <mergeCell ref="K4459:K4460"/>
    <mergeCell ref="L4459:L4460"/>
    <mergeCell ref="D4456:D4458"/>
    <mergeCell ref="E4456:E4458"/>
    <mergeCell ref="F4456:G4458"/>
    <mergeCell ref="H4456:I4456"/>
    <mergeCell ref="H4457:I4458"/>
    <mergeCell ref="J4457:J4458"/>
    <mergeCell ref="F4453:G4454"/>
    <mergeCell ref="H4453:I4454"/>
    <mergeCell ref="J4453:J4454"/>
    <mergeCell ref="K4453:K4454"/>
    <mergeCell ref="L4453:L4454"/>
    <mergeCell ref="A4455:A4460"/>
    <mergeCell ref="F4455:G4455"/>
    <mergeCell ref="H4455:L4455"/>
    <mergeCell ref="B4456:B4458"/>
    <mergeCell ref="C4456:C4458"/>
    <mergeCell ref="A4450:A4454"/>
    <mergeCell ref="F4450:G4450"/>
    <mergeCell ref="H4450:L4450"/>
    <mergeCell ref="B4451:B4452"/>
    <mergeCell ref="C4451:C4452"/>
    <mergeCell ref="D4451:D4452"/>
    <mergeCell ref="E4451:E4452"/>
    <mergeCell ref="F4451:G4452"/>
    <mergeCell ref="H4451:I4451"/>
    <mergeCell ref="H4452:I4452"/>
    <mergeCell ref="J4475:J4476"/>
    <mergeCell ref="K4475:K4476"/>
    <mergeCell ref="L4475:L4476"/>
    <mergeCell ref="A4477:A4481"/>
    <mergeCell ref="F4477:G4477"/>
    <mergeCell ref="H4477:L4477"/>
    <mergeCell ref="B4478:B4479"/>
    <mergeCell ref="C4478:C4479"/>
    <mergeCell ref="D4478:D4479"/>
    <mergeCell ref="E4478:E4479"/>
    <mergeCell ref="D4473:D4474"/>
    <mergeCell ref="E4473:E4474"/>
    <mergeCell ref="F4473:G4474"/>
    <mergeCell ref="H4473:I4473"/>
    <mergeCell ref="H4474:I4474"/>
    <mergeCell ref="F4475:G4476"/>
    <mergeCell ref="H4475:I4476"/>
    <mergeCell ref="F4470:G4471"/>
    <mergeCell ref="H4470:I4471"/>
    <mergeCell ref="J4470:J4471"/>
    <mergeCell ref="K4470:K4471"/>
    <mergeCell ref="L4470:L4471"/>
    <mergeCell ref="A4472:A4476"/>
    <mergeCell ref="F4472:G4472"/>
    <mergeCell ref="H4472:L4472"/>
    <mergeCell ref="B4473:B4474"/>
    <mergeCell ref="C4473:C4474"/>
    <mergeCell ref="A4467:A4471"/>
    <mergeCell ref="F4467:G4467"/>
    <mergeCell ref="H4467:L4467"/>
    <mergeCell ref="B4468:B4469"/>
    <mergeCell ref="C4468:C4469"/>
    <mergeCell ref="D4468:D4469"/>
    <mergeCell ref="E4468:E4469"/>
    <mergeCell ref="F4468:G4469"/>
    <mergeCell ref="H4468:I4468"/>
    <mergeCell ref="H4469:I4469"/>
    <mergeCell ref="H4489:I4489"/>
    <mergeCell ref="F4490:G4491"/>
    <mergeCell ref="H4490:I4491"/>
    <mergeCell ref="J4490:J4491"/>
    <mergeCell ref="K4490:K4491"/>
    <mergeCell ref="L4490:L4491"/>
    <mergeCell ref="L4485:L4486"/>
    <mergeCell ref="A4487:A4491"/>
    <mergeCell ref="F4487:G4487"/>
    <mergeCell ref="H4487:L4487"/>
    <mergeCell ref="B4488:B4489"/>
    <mergeCell ref="C4488:C4489"/>
    <mergeCell ref="D4488:D4489"/>
    <mergeCell ref="E4488:E4489"/>
    <mergeCell ref="F4488:G4489"/>
    <mergeCell ref="H4488:I4488"/>
    <mergeCell ref="H4483:I4483"/>
    <mergeCell ref="H4484:I4484"/>
    <mergeCell ref="F4485:G4486"/>
    <mergeCell ref="H4485:I4486"/>
    <mergeCell ref="J4485:J4486"/>
    <mergeCell ref="K4485:K4486"/>
    <mergeCell ref="K4480:K4481"/>
    <mergeCell ref="L4480:L4481"/>
    <mergeCell ref="A4482:A4486"/>
    <mergeCell ref="F4482:G4482"/>
    <mergeCell ref="H4482:L4482"/>
    <mergeCell ref="B4483:B4484"/>
    <mergeCell ref="C4483:C4484"/>
    <mergeCell ref="D4483:D4484"/>
    <mergeCell ref="E4483:E4484"/>
    <mergeCell ref="F4483:G4484"/>
    <mergeCell ref="F4478:G4479"/>
    <mergeCell ref="H4478:I4478"/>
    <mergeCell ref="H4479:I4479"/>
    <mergeCell ref="F4480:G4481"/>
    <mergeCell ref="H4480:I4481"/>
    <mergeCell ref="J4480:J4481"/>
    <mergeCell ref="K4499:K4501"/>
    <mergeCell ref="L4499:L4501"/>
    <mergeCell ref="F4502:G4503"/>
    <mergeCell ref="H4502:I4503"/>
    <mergeCell ref="J4502:J4503"/>
    <mergeCell ref="K4502:K4503"/>
    <mergeCell ref="L4502:L4503"/>
    <mergeCell ref="D4498:D4501"/>
    <mergeCell ref="E4498:E4501"/>
    <mergeCell ref="F4498:G4501"/>
    <mergeCell ref="H4498:I4498"/>
    <mergeCell ref="H4499:I4501"/>
    <mergeCell ref="J4499:J4501"/>
    <mergeCell ref="F4495:G4496"/>
    <mergeCell ref="H4495:I4496"/>
    <mergeCell ref="J4495:J4496"/>
    <mergeCell ref="K4495:K4496"/>
    <mergeCell ref="L4495:L4496"/>
    <mergeCell ref="A4497:A4503"/>
    <mergeCell ref="F4497:G4497"/>
    <mergeCell ref="H4497:L4497"/>
    <mergeCell ref="B4498:B4501"/>
    <mergeCell ref="C4498:C4501"/>
    <mergeCell ref="A4492:A4496"/>
    <mergeCell ref="F4492:G4492"/>
    <mergeCell ref="H4492:L4492"/>
    <mergeCell ref="B4493:B4494"/>
    <mergeCell ref="C4493:C4494"/>
    <mergeCell ref="D4493:D4494"/>
    <mergeCell ref="E4493:E4494"/>
    <mergeCell ref="F4493:G4494"/>
    <mergeCell ref="H4493:I4493"/>
    <mergeCell ref="H4494:I4494"/>
    <mergeCell ref="F4513:G4514"/>
    <mergeCell ref="H4513:I4514"/>
    <mergeCell ref="J4513:J4514"/>
    <mergeCell ref="K4513:K4514"/>
    <mergeCell ref="L4513:L4514"/>
    <mergeCell ref="A4515:A4520"/>
    <mergeCell ref="F4515:G4515"/>
    <mergeCell ref="H4515:L4515"/>
    <mergeCell ref="B4516:B4518"/>
    <mergeCell ref="C4516:C4518"/>
    <mergeCell ref="A4510:A4514"/>
    <mergeCell ref="F4510:G4510"/>
    <mergeCell ref="H4510:L4510"/>
    <mergeCell ref="B4511:B4512"/>
    <mergeCell ref="C4511:C4512"/>
    <mergeCell ref="D4511:D4512"/>
    <mergeCell ref="E4511:E4512"/>
    <mergeCell ref="F4511:G4512"/>
    <mergeCell ref="H4511:I4511"/>
    <mergeCell ref="H4512:I4512"/>
    <mergeCell ref="J4506:J4507"/>
    <mergeCell ref="K4506:K4507"/>
    <mergeCell ref="L4506:L4507"/>
    <mergeCell ref="F4508:G4509"/>
    <mergeCell ref="H4508:I4509"/>
    <mergeCell ref="J4508:J4509"/>
    <mergeCell ref="K4508:K4509"/>
    <mergeCell ref="L4508:L4509"/>
    <mergeCell ref="A4504:A4509"/>
    <mergeCell ref="F4504:G4504"/>
    <mergeCell ref="H4504:L4504"/>
    <mergeCell ref="B4505:B4507"/>
    <mergeCell ref="C4505:C4507"/>
    <mergeCell ref="D4505:D4507"/>
    <mergeCell ref="E4505:E4507"/>
    <mergeCell ref="F4505:G4507"/>
    <mergeCell ref="H4505:I4505"/>
    <mergeCell ref="H4506:I4507"/>
    <mergeCell ref="D4527:D4528"/>
    <mergeCell ref="E4527:E4528"/>
    <mergeCell ref="F4527:G4528"/>
    <mergeCell ref="H4527:I4527"/>
    <mergeCell ref="H4528:I4528"/>
    <mergeCell ref="F4529:G4530"/>
    <mergeCell ref="H4529:I4530"/>
    <mergeCell ref="F4524:G4525"/>
    <mergeCell ref="H4524:I4525"/>
    <mergeCell ref="J4524:J4525"/>
    <mergeCell ref="K4524:K4525"/>
    <mergeCell ref="L4524:L4525"/>
    <mergeCell ref="A4526:A4530"/>
    <mergeCell ref="F4526:G4526"/>
    <mergeCell ref="H4526:L4526"/>
    <mergeCell ref="B4527:B4528"/>
    <mergeCell ref="C4527:C4528"/>
    <mergeCell ref="A4521:A4525"/>
    <mergeCell ref="F4521:G4521"/>
    <mergeCell ref="H4521:L4521"/>
    <mergeCell ref="B4522:B4523"/>
    <mergeCell ref="C4522:C4523"/>
    <mergeCell ref="D4522:D4523"/>
    <mergeCell ref="E4522:E4523"/>
    <mergeCell ref="F4522:G4523"/>
    <mergeCell ref="H4522:I4522"/>
    <mergeCell ref="H4523:I4523"/>
    <mergeCell ref="K4517:K4518"/>
    <mergeCell ref="L4517:L4518"/>
    <mergeCell ref="F4519:G4520"/>
    <mergeCell ref="H4519:I4520"/>
    <mergeCell ref="J4519:J4520"/>
    <mergeCell ref="K4519:K4520"/>
    <mergeCell ref="L4519:L4520"/>
    <mergeCell ref="D4516:D4518"/>
    <mergeCell ref="E4516:E4518"/>
    <mergeCell ref="F4516:G4518"/>
    <mergeCell ref="H4516:I4516"/>
    <mergeCell ref="H4517:I4518"/>
    <mergeCell ref="J4517:J4518"/>
    <mergeCell ref="L4539:L4540"/>
    <mergeCell ref="A4541:A4545"/>
    <mergeCell ref="F4541:G4541"/>
    <mergeCell ref="H4541:L4541"/>
    <mergeCell ref="B4542:B4543"/>
    <mergeCell ref="C4542:C4543"/>
    <mergeCell ref="D4542:D4543"/>
    <mergeCell ref="E4542:E4543"/>
    <mergeCell ref="F4542:G4543"/>
    <mergeCell ref="H4542:I4542"/>
    <mergeCell ref="H4537:I4537"/>
    <mergeCell ref="H4538:I4538"/>
    <mergeCell ref="F4539:G4540"/>
    <mergeCell ref="H4539:I4540"/>
    <mergeCell ref="J4539:J4540"/>
    <mergeCell ref="K4539:K4540"/>
    <mergeCell ref="K4534:K4535"/>
    <mergeCell ref="L4534:L4535"/>
    <mergeCell ref="A4536:A4540"/>
    <mergeCell ref="F4536:G4536"/>
    <mergeCell ref="H4536:L4536"/>
    <mergeCell ref="B4537:B4538"/>
    <mergeCell ref="C4537:C4538"/>
    <mergeCell ref="D4537:D4538"/>
    <mergeCell ref="E4537:E4538"/>
    <mergeCell ref="F4537:G4538"/>
    <mergeCell ref="F4532:G4533"/>
    <mergeCell ref="H4532:I4532"/>
    <mergeCell ref="H4533:I4533"/>
    <mergeCell ref="F4534:G4535"/>
    <mergeCell ref="H4534:I4535"/>
    <mergeCell ref="J4534:J4535"/>
    <mergeCell ref="J4529:J4530"/>
    <mergeCell ref="K4529:K4530"/>
    <mergeCell ref="L4529:L4530"/>
    <mergeCell ref="A4531:A4535"/>
    <mergeCell ref="F4531:G4531"/>
    <mergeCell ref="H4531:L4531"/>
    <mergeCell ref="B4532:B4533"/>
    <mergeCell ref="C4532:C4533"/>
    <mergeCell ref="D4532:D4533"/>
    <mergeCell ref="E4532:E4533"/>
    <mergeCell ref="D4552:D4553"/>
    <mergeCell ref="E4552:E4553"/>
    <mergeCell ref="F4552:G4553"/>
    <mergeCell ref="H4552:I4552"/>
    <mergeCell ref="H4553:I4553"/>
    <mergeCell ref="F4554:G4555"/>
    <mergeCell ref="H4554:I4555"/>
    <mergeCell ref="F4549:G4550"/>
    <mergeCell ref="H4549:I4550"/>
    <mergeCell ref="J4549:J4550"/>
    <mergeCell ref="K4549:K4550"/>
    <mergeCell ref="L4549:L4550"/>
    <mergeCell ref="A4551:A4555"/>
    <mergeCell ref="F4551:G4551"/>
    <mergeCell ref="H4551:L4551"/>
    <mergeCell ref="B4552:B4553"/>
    <mergeCell ref="C4552:C4553"/>
    <mergeCell ref="A4546:A4550"/>
    <mergeCell ref="F4546:G4546"/>
    <mergeCell ref="H4546:L4546"/>
    <mergeCell ref="B4547:B4548"/>
    <mergeCell ref="C4547:C4548"/>
    <mergeCell ref="D4547:D4548"/>
    <mergeCell ref="E4547:E4548"/>
    <mergeCell ref="F4547:G4548"/>
    <mergeCell ref="H4547:I4547"/>
    <mergeCell ref="H4548:I4548"/>
    <mergeCell ref="H4543:I4543"/>
    <mergeCell ref="F4544:G4545"/>
    <mergeCell ref="H4544:I4545"/>
    <mergeCell ref="J4544:J4545"/>
    <mergeCell ref="K4544:K4545"/>
    <mergeCell ref="L4544:L4545"/>
    <mergeCell ref="L4564:L4565"/>
    <mergeCell ref="A4566:A4570"/>
    <mergeCell ref="F4566:G4566"/>
    <mergeCell ref="H4566:L4566"/>
    <mergeCell ref="B4567:B4568"/>
    <mergeCell ref="C4567:C4568"/>
    <mergeCell ref="D4567:D4568"/>
    <mergeCell ref="E4567:E4568"/>
    <mergeCell ref="F4567:G4568"/>
    <mergeCell ref="H4567:I4567"/>
    <mergeCell ref="H4562:I4562"/>
    <mergeCell ref="H4563:I4563"/>
    <mergeCell ref="F4564:G4565"/>
    <mergeCell ref="H4564:I4565"/>
    <mergeCell ref="J4564:J4565"/>
    <mergeCell ref="K4564:K4565"/>
    <mergeCell ref="K4559:K4560"/>
    <mergeCell ref="L4559:L4560"/>
    <mergeCell ref="A4561:A4565"/>
    <mergeCell ref="F4561:G4561"/>
    <mergeCell ref="H4561:L4561"/>
    <mergeCell ref="B4562:B4563"/>
    <mergeCell ref="C4562:C4563"/>
    <mergeCell ref="D4562:D4563"/>
    <mergeCell ref="E4562:E4563"/>
    <mergeCell ref="F4562:G4563"/>
    <mergeCell ref="F4557:G4558"/>
    <mergeCell ref="H4557:I4557"/>
    <mergeCell ref="H4558:I4558"/>
    <mergeCell ref="F4559:G4560"/>
    <mergeCell ref="H4559:I4560"/>
    <mergeCell ref="J4559:J4560"/>
    <mergeCell ref="J4554:J4555"/>
    <mergeCell ref="K4554:K4555"/>
    <mergeCell ref="L4554:L4555"/>
    <mergeCell ref="A4556:A4560"/>
    <mergeCell ref="F4556:G4556"/>
    <mergeCell ref="H4556:L4556"/>
    <mergeCell ref="B4557:B4558"/>
    <mergeCell ref="C4557:C4558"/>
    <mergeCell ref="D4557:D4558"/>
    <mergeCell ref="E4557:E4558"/>
    <mergeCell ref="D4577:D4578"/>
    <mergeCell ref="E4577:E4578"/>
    <mergeCell ref="F4577:G4578"/>
    <mergeCell ref="H4577:I4577"/>
    <mergeCell ref="H4578:I4578"/>
    <mergeCell ref="F4579:G4580"/>
    <mergeCell ref="H4579:I4580"/>
    <mergeCell ref="F4574:G4575"/>
    <mergeCell ref="H4574:I4575"/>
    <mergeCell ref="J4574:J4575"/>
    <mergeCell ref="K4574:K4575"/>
    <mergeCell ref="L4574:L4575"/>
    <mergeCell ref="A4576:A4580"/>
    <mergeCell ref="F4576:G4576"/>
    <mergeCell ref="H4576:L4576"/>
    <mergeCell ref="B4577:B4578"/>
    <mergeCell ref="C4577:C4578"/>
    <mergeCell ref="A4571:A4575"/>
    <mergeCell ref="F4571:G4571"/>
    <mergeCell ref="H4571:L4571"/>
    <mergeCell ref="B4572:B4573"/>
    <mergeCell ref="C4572:C4573"/>
    <mergeCell ref="D4572:D4573"/>
    <mergeCell ref="E4572:E4573"/>
    <mergeCell ref="F4572:G4573"/>
    <mergeCell ref="H4572:I4572"/>
    <mergeCell ref="H4573:I4573"/>
    <mergeCell ref="H4568:I4568"/>
    <mergeCell ref="F4569:G4570"/>
    <mergeCell ref="H4569:I4570"/>
    <mergeCell ref="J4569:J4570"/>
    <mergeCell ref="K4569:K4570"/>
    <mergeCell ref="L4569:L4570"/>
    <mergeCell ref="H4587:I4587"/>
    <mergeCell ref="H4588:I4589"/>
    <mergeCell ref="J4588:J4589"/>
    <mergeCell ref="K4588:K4589"/>
    <mergeCell ref="L4588:L4589"/>
    <mergeCell ref="F4590:G4591"/>
    <mergeCell ref="H4590:I4591"/>
    <mergeCell ref="J4590:J4591"/>
    <mergeCell ref="K4590:K4591"/>
    <mergeCell ref="L4590:L4591"/>
    <mergeCell ref="K4584:K4585"/>
    <mergeCell ref="L4584:L4585"/>
    <mergeCell ref="A4586:A4591"/>
    <mergeCell ref="F4586:G4586"/>
    <mergeCell ref="H4586:L4586"/>
    <mergeCell ref="B4587:B4589"/>
    <mergeCell ref="C4587:C4589"/>
    <mergeCell ref="D4587:D4589"/>
    <mergeCell ref="E4587:E4589"/>
    <mergeCell ref="F4587:G4589"/>
    <mergeCell ref="F4582:G4583"/>
    <mergeCell ref="H4582:I4582"/>
    <mergeCell ref="H4583:I4583"/>
    <mergeCell ref="F4584:G4585"/>
    <mergeCell ref="H4584:I4585"/>
    <mergeCell ref="J4584:J4585"/>
    <mergeCell ref="J4579:J4580"/>
    <mergeCell ref="K4579:K4580"/>
    <mergeCell ref="L4579:L4580"/>
    <mergeCell ref="A4581:A4585"/>
    <mergeCell ref="F4581:G4581"/>
    <mergeCell ref="H4581:L4581"/>
    <mergeCell ref="B4582:B4583"/>
    <mergeCell ref="C4582:C4583"/>
    <mergeCell ref="D4582:D4583"/>
    <mergeCell ref="E4582:E4583"/>
    <mergeCell ref="J4600:J4601"/>
    <mergeCell ref="K4600:K4601"/>
    <mergeCell ref="L4600:L4601"/>
    <mergeCell ref="A4602:A4606"/>
    <mergeCell ref="F4602:G4602"/>
    <mergeCell ref="H4602:L4602"/>
    <mergeCell ref="B4603:B4604"/>
    <mergeCell ref="C4603:C4604"/>
    <mergeCell ref="D4603:D4604"/>
    <mergeCell ref="E4603:E4604"/>
    <mergeCell ref="D4598:D4599"/>
    <mergeCell ref="E4598:E4599"/>
    <mergeCell ref="F4598:G4599"/>
    <mergeCell ref="H4598:I4598"/>
    <mergeCell ref="H4599:I4599"/>
    <mergeCell ref="F4600:G4601"/>
    <mergeCell ref="H4600:I4601"/>
    <mergeCell ref="F4595:G4596"/>
    <mergeCell ref="H4595:I4596"/>
    <mergeCell ref="J4595:J4596"/>
    <mergeCell ref="K4595:K4596"/>
    <mergeCell ref="L4595:L4596"/>
    <mergeCell ref="A4597:A4601"/>
    <mergeCell ref="F4597:G4597"/>
    <mergeCell ref="H4597:L4597"/>
    <mergeCell ref="B4598:B4599"/>
    <mergeCell ref="C4598:C4599"/>
    <mergeCell ref="A4592:A4596"/>
    <mergeCell ref="F4592:G4592"/>
    <mergeCell ref="H4592:L4592"/>
    <mergeCell ref="B4593:B4594"/>
    <mergeCell ref="C4593:C4594"/>
    <mergeCell ref="D4593:D4594"/>
    <mergeCell ref="E4593:E4594"/>
    <mergeCell ref="F4593:G4594"/>
    <mergeCell ref="H4593:I4593"/>
    <mergeCell ref="H4594:I4594"/>
    <mergeCell ref="H4614:I4614"/>
    <mergeCell ref="F4615:G4616"/>
    <mergeCell ref="H4615:I4616"/>
    <mergeCell ref="J4615:J4616"/>
    <mergeCell ref="K4615:K4616"/>
    <mergeCell ref="L4615:L4616"/>
    <mergeCell ref="L4610:L4611"/>
    <mergeCell ref="A4612:A4616"/>
    <mergeCell ref="F4612:G4612"/>
    <mergeCell ref="H4612:L4612"/>
    <mergeCell ref="B4613:B4614"/>
    <mergeCell ref="C4613:C4614"/>
    <mergeCell ref="D4613:D4614"/>
    <mergeCell ref="E4613:E4614"/>
    <mergeCell ref="F4613:G4614"/>
    <mergeCell ref="H4613:I4613"/>
    <mergeCell ref="H4608:I4608"/>
    <mergeCell ref="H4609:I4609"/>
    <mergeCell ref="F4610:G4611"/>
    <mergeCell ref="H4610:I4611"/>
    <mergeCell ref="J4610:J4611"/>
    <mergeCell ref="K4610:K4611"/>
    <mergeCell ref="K4605:K4606"/>
    <mergeCell ref="L4605:L4606"/>
    <mergeCell ref="A4607:A4611"/>
    <mergeCell ref="F4607:G4607"/>
    <mergeCell ref="H4607:L4607"/>
    <mergeCell ref="B4608:B4609"/>
    <mergeCell ref="C4608:C4609"/>
    <mergeCell ref="D4608:D4609"/>
    <mergeCell ref="E4608:E4609"/>
    <mergeCell ref="F4608:G4609"/>
    <mergeCell ref="F4603:G4604"/>
    <mergeCell ref="H4603:I4603"/>
    <mergeCell ref="H4604:I4604"/>
    <mergeCell ref="F4605:G4606"/>
    <mergeCell ref="H4605:I4606"/>
    <mergeCell ref="J4605:J4606"/>
    <mergeCell ref="J4625:J4626"/>
    <mergeCell ref="K4625:K4626"/>
    <mergeCell ref="L4625:L4626"/>
    <mergeCell ref="A4627:A4631"/>
    <mergeCell ref="F4627:G4627"/>
    <mergeCell ref="H4627:L4627"/>
    <mergeCell ref="B4628:B4629"/>
    <mergeCell ref="C4628:C4629"/>
    <mergeCell ref="D4628:D4629"/>
    <mergeCell ref="E4628:E4629"/>
    <mergeCell ref="D4623:D4624"/>
    <mergeCell ref="E4623:E4624"/>
    <mergeCell ref="F4623:G4624"/>
    <mergeCell ref="H4623:I4623"/>
    <mergeCell ref="H4624:I4624"/>
    <mergeCell ref="F4625:G4626"/>
    <mergeCell ref="H4625:I4626"/>
    <mergeCell ref="F4620:G4621"/>
    <mergeCell ref="H4620:I4621"/>
    <mergeCell ref="J4620:J4621"/>
    <mergeCell ref="K4620:K4621"/>
    <mergeCell ref="L4620:L4621"/>
    <mergeCell ref="A4622:A4626"/>
    <mergeCell ref="F4622:G4622"/>
    <mergeCell ref="H4622:L4622"/>
    <mergeCell ref="B4623:B4624"/>
    <mergeCell ref="C4623:C4624"/>
    <mergeCell ref="A4617:A4621"/>
    <mergeCell ref="F4617:G4617"/>
    <mergeCell ref="H4617:L4617"/>
    <mergeCell ref="B4618:B4619"/>
    <mergeCell ref="C4618:C4619"/>
    <mergeCell ref="D4618:D4619"/>
    <mergeCell ref="E4618:E4619"/>
    <mergeCell ref="F4618:G4619"/>
    <mergeCell ref="H4618:I4618"/>
    <mergeCell ref="H4619:I4619"/>
    <mergeCell ref="H4639:I4639"/>
    <mergeCell ref="F4640:G4641"/>
    <mergeCell ref="H4640:I4641"/>
    <mergeCell ref="J4640:J4641"/>
    <mergeCell ref="K4640:K4641"/>
    <mergeCell ref="L4640:L4641"/>
    <mergeCell ref="L4635:L4636"/>
    <mergeCell ref="A4637:A4641"/>
    <mergeCell ref="F4637:G4637"/>
    <mergeCell ref="H4637:L4637"/>
    <mergeCell ref="B4638:B4639"/>
    <mergeCell ref="C4638:C4639"/>
    <mergeCell ref="D4638:D4639"/>
    <mergeCell ref="E4638:E4639"/>
    <mergeCell ref="F4638:G4639"/>
    <mergeCell ref="H4638:I4638"/>
    <mergeCell ref="H4633:I4633"/>
    <mergeCell ref="H4634:I4634"/>
    <mergeCell ref="F4635:G4636"/>
    <mergeCell ref="H4635:I4636"/>
    <mergeCell ref="J4635:J4636"/>
    <mergeCell ref="K4635:K4636"/>
    <mergeCell ref="K4630:K4631"/>
    <mergeCell ref="L4630:L4631"/>
    <mergeCell ref="A4632:A4636"/>
    <mergeCell ref="F4632:G4632"/>
    <mergeCell ref="H4632:L4632"/>
    <mergeCell ref="B4633:B4634"/>
    <mergeCell ref="C4633:C4634"/>
    <mergeCell ref="D4633:D4634"/>
    <mergeCell ref="E4633:E4634"/>
    <mergeCell ref="F4633:G4634"/>
    <mergeCell ref="F4628:G4629"/>
    <mergeCell ref="H4628:I4628"/>
    <mergeCell ref="H4629:I4629"/>
    <mergeCell ref="F4630:G4631"/>
    <mergeCell ref="H4630:I4631"/>
    <mergeCell ref="J4630:J4631"/>
    <mergeCell ref="J4650:J4651"/>
    <mergeCell ref="K4650:K4651"/>
    <mergeCell ref="L4650:L4651"/>
    <mergeCell ref="A4652:A4656"/>
    <mergeCell ref="F4652:G4652"/>
    <mergeCell ref="H4652:L4652"/>
    <mergeCell ref="B4653:B4654"/>
    <mergeCell ref="C4653:C4654"/>
    <mergeCell ref="D4653:D4654"/>
    <mergeCell ref="E4653:E4654"/>
    <mergeCell ref="D4648:D4649"/>
    <mergeCell ref="E4648:E4649"/>
    <mergeCell ref="F4648:G4649"/>
    <mergeCell ref="H4648:I4648"/>
    <mergeCell ref="H4649:I4649"/>
    <mergeCell ref="F4650:G4651"/>
    <mergeCell ref="H4650:I4651"/>
    <mergeCell ref="F4645:G4646"/>
    <mergeCell ref="H4645:I4646"/>
    <mergeCell ref="J4645:J4646"/>
    <mergeCell ref="K4645:K4646"/>
    <mergeCell ref="L4645:L4646"/>
    <mergeCell ref="A4647:A4651"/>
    <mergeCell ref="F4647:G4647"/>
    <mergeCell ref="H4647:L4647"/>
    <mergeCell ref="B4648:B4649"/>
    <mergeCell ref="C4648:C4649"/>
    <mergeCell ref="A4642:A4646"/>
    <mergeCell ref="F4642:G4642"/>
    <mergeCell ref="H4642:L4642"/>
    <mergeCell ref="B4643:B4644"/>
    <mergeCell ref="C4643:C4644"/>
    <mergeCell ref="D4643:D4644"/>
    <mergeCell ref="E4643:E4644"/>
    <mergeCell ref="F4643:G4644"/>
    <mergeCell ref="H4643:I4643"/>
    <mergeCell ref="H4644:I4644"/>
    <mergeCell ref="H4664:I4664"/>
    <mergeCell ref="F4665:G4666"/>
    <mergeCell ref="H4665:I4666"/>
    <mergeCell ref="J4665:J4666"/>
    <mergeCell ref="K4665:K4666"/>
    <mergeCell ref="L4665:L4666"/>
    <mergeCell ref="L4660:L4661"/>
    <mergeCell ref="A4662:A4666"/>
    <mergeCell ref="F4662:G4662"/>
    <mergeCell ref="H4662:L4662"/>
    <mergeCell ref="B4663:B4664"/>
    <mergeCell ref="C4663:C4664"/>
    <mergeCell ref="D4663:D4664"/>
    <mergeCell ref="E4663:E4664"/>
    <mergeCell ref="F4663:G4664"/>
    <mergeCell ref="H4663:I4663"/>
    <mergeCell ref="H4658:I4658"/>
    <mergeCell ref="H4659:I4659"/>
    <mergeCell ref="F4660:G4661"/>
    <mergeCell ref="H4660:I4661"/>
    <mergeCell ref="J4660:J4661"/>
    <mergeCell ref="K4660:K4661"/>
    <mergeCell ref="K4655:K4656"/>
    <mergeCell ref="L4655:L4656"/>
    <mergeCell ref="A4657:A4661"/>
    <mergeCell ref="F4657:G4657"/>
    <mergeCell ref="H4657:L4657"/>
    <mergeCell ref="B4658:B4659"/>
    <mergeCell ref="C4658:C4659"/>
    <mergeCell ref="D4658:D4659"/>
    <mergeCell ref="E4658:E4659"/>
    <mergeCell ref="F4658:G4659"/>
    <mergeCell ref="F4653:G4654"/>
    <mergeCell ref="H4653:I4653"/>
    <mergeCell ref="H4654:I4654"/>
    <mergeCell ref="F4655:G4656"/>
    <mergeCell ref="H4655:I4656"/>
    <mergeCell ref="J4655:J4656"/>
    <mergeCell ref="J4675:J4676"/>
    <mergeCell ref="K4675:K4676"/>
    <mergeCell ref="L4675:L4676"/>
    <mergeCell ref="A4677:A4681"/>
    <mergeCell ref="F4677:G4677"/>
    <mergeCell ref="H4677:L4677"/>
    <mergeCell ref="B4678:B4679"/>
    <mergeCell ref="C4678:C4679"/>
    <mergeCell ref="D4678:D4679"/>
    <mergeCell ref="E4678:E4679"/>
    <mergeCell ref="D4673:D4674"/>
    <mergeCell ref="E4673:E4674"/>
    <mergeCell ref="F4673:G4674"/>
    <mergeCell ref="H4673:I4673"/>
    <mergeCell ref="H4674:I4674"/>
    <mergeCell ref="F4675:G4676"/>
    <mergeCell ref="H4675:I4676"/>
    <mergeCell ref="F4670:G4671"/>
    <mergeCell ref="H4670:I4671"/>
    <mergeCell ref="J4670:J4671"/>
    <mergeCell ref="K4670:K4671"/>
    <mergeCell ref="L4670:L4671"/>
    <mergeCell ref="A4672:A4676"/>
    <mergeCell ref="F4672:G4672"/>
    <mergeCell ref="H4672:L4672"/>
    <mergeCell ref="B4673:B4674"/>
    <mergeCell ref="C4673:C4674"/>
    <mergeCell ref="A4667:A4671"/>
    <mergeCell ref="F4667:G4667"/>
    <mergeCell ref="H4667:L4667"/>
    <mergeCell ref="B4668:B4669"/>
    <mergeCell ref="C4668:C4669"/>
    <mergeCell ref="D4668:D4669"/>
    <mergeCell ref="E4668:E4669"/>
    <mergeCell ref="F4668:G4669"/>
    <mergeCell ref="H4668:I4668"/>
    <mergeCell ref="H4669:I4669"/>
    <mergeCell ref="H4689:I4689"/>
    <mergeCell ref="F4690:G4691"/>
    <mergeCell ref="H4690:I4691"/>
    <mergeCell ref="J4690:J4691"/>
    <mergeCell ref="K4690:K4691"/>
    <mergeCell ref="L4690:L4691"/>
    <mergeCell ref="L4685:L4686"/>
    <mergeCell ref="A4687:A4691"/>
    <mergeCell ref="F4687:G4687"/>
    <mergeCell ref="H4687:L4687"/>
    <mergeCell ref="B4688:B4689"/>
    <mergeCell ref="C4688:C4689"/>
    <mergeCell ref="D4688:D4689"/>
    <mergeCell ref="E4688:E4689"/>
    <mergeCell ref="F4688:G4689"/>
    <mergeCell ref="H4688:I4688"/>
    <mergeCell ref="H4683:I4683"/>
    <mergeCell ref="H4684:I4684"/>
    <mergeCell ref="F4685:G4686"/>
    <mergeCell ref="H4685:I4686"/>
    <mergeCell ref="J4685:J4686"/>
    <mergeCell ref="K4685:K4686"/>
    <mergeCell ref="K4680:K4681"/>
    <mergeCell ref="L4680:L4681"/>
    <mergeCell ref="A4682:A4686"/>
    <mergeCell ref="F4682:G4682"/>
    <mergeCell ref="H4682:L4682"/>
    <mergeCell ref="B4683:B4684"/>
    <mergeCell ref="C4683:C4684"/>
    <mergeCell ref="D4683:D4684"/>
    <mergeCell ref="E4683:E4684"/>
    <mergeCell ref="F4683:G4684"/>
    <mergeCell ref="F4678:G4679"/>
    <mergeCell ref="H4678:I4678"/>
    <mergeCell ref="H4679:I4679"/>
    <mergeCell ref="F4680:G4681"/>
    <mergeCell ref="H4680:I4681"/>
    <mergeCell ref="J4680:J4681"/>
    <mergeCell ref="F4701:G4702"/>
    <mergeCell ref="H4701:I4702"/>
    <mergeCell ref="J4701:J4702"/>
    <mergeCell ref="K4701:K4702"/>
    <mergeCell ref="L4701:L4702"/>
    <mergeCell ref="A4703:A4707"/>
    <mergeCell ref="F4703:G4703"/>
    <mergeCell ref="H4703:L4703"/>
    <mergeCell ref="B4704:B4705"/>
    <mergeCell ref="C4704:C4705"/>
    <mergeCell ref="A4698:A4702"/>
    <mergeCell ref="F4698:G4698"/>
    <mergeCell ref="H4698:L4698"/>
    <mergeCell ref="B4699:B4700"/>
    <mergeCell ref="C4699:C4700"/>
    <mergeCell ref="D4699:D4700"/>
    <mergeCell ref="E4699:E4700"/>
    <mergeCell ref="F4699:G4700"/>
    <mergeCell ref="H4699:I4699"/>
    <mergeCell ref="H4700:I4700"/>
    <mergeCell ref="J4694:J4695"/>
    <mergeCell ref="K4694:K4695"/>
    <mergeCell ref="L4694:L4695"/>
    <mergeCell ref="F4696:G4697"/>
    <mergeCell ref="H4696:I4697"/>
    <mergeCell ref="J4696:J4697"/>
    <mergeCell ref="K4696:K4697"/>
    <mergeCell ref="L4696:L4697"/>
    <mergeCell ref="A4692:A4697"/>
    <mergeCell ref="F4692:G4692"/>
    <mergeCell ref="H4692:L4692"/>
    <mergeCell ref="B4693:B4695"/>
    <mergeCell ref="C4693:C4695"/>
    <mergeCell ref="D4693:D4695"/>
    <mergeCell ref="E4693:E4695"/>
    <mergeCell ref="F4693:G4695"/>
    <mergeCell ref="H4693:I4693"/>
    <mergeCell ref="H4694:I4695"/>
    <mergeCell ref="H4714:I4714"/>
    <mergeCell ref="H4715:I4715"/>
    <mergeCell ref="F4716:G4717"/>
    <mergeCell ref="H4716:I4717"/>
    <mergeCell ref="J4716:J4717"/>
    <mergeCell ref="K4716:K4717"/>
    <mergeCell ref="K4711:K4712"/>
    <mergeCell ref="L4711:L4712"/>
    <mergeCell ref="A4713:A4717"/>
    <mergeCell ref="F4713:G4713"/>
    <mergeCell ref="H4713:L4713"/>
    <mergeCell ref="B4714:B4715"/>
    <mergeCell ref="C4714:C4715"/>
    <mergeCell ref="D4714:D4715"/>
    <mergeCell ref="E4714:E4715"/>
    <mergeCell ref="F4714:G4715"/>
    <mergeCell ref="F4709:G4710"/>
    <mergeCell ref="H4709:I4709"/>
    <mergeCell ref="H4710:I4710"/>
    <mergeCell ref="F4711:G4712"/>
    <mergeCell ref="H4711:I4712"/>
    <mergeCell ref="J4711:J4712"/>
    <mergeCell ref="J4706:J4707"/>
    <mergeCell ref="K4706:K4707"/>
    <mergeCell ref="L4706:L4707"/>
    <mergeCell ref="A4708:A4712"/>
    <mergeCell ref="F4708:G4708"/>
    <mergeCell ref="H4708:L4708"/>
    <mergeCell ref="B4709:B4710"/>
    <mergeCell ref="C4709:C4710"/>
    <mergeCell ref="D4709:D4710"/>
    <mergeCell ref="E4709:E4710"/>
    <mergeCell ref="D4704:D4705"/>
    <mergeCell ref="E4704:E4705"/>
    <mergeCell ref="F4704:G4705"/>
    <mergeCell ref="H4704:I4704"/>
    <mergeCell ref="H4705:I4705"/>
    <mergeCell ref="F4706:G4707"/>
    <mergeCell ref="H4706:I4707"/>
    <mergeCell ref="J4725:J4726"/>
    <mergeCell ref="K4725:K4726"/>
    <mergeCell ref="L4725:L4726"/>
    <mergeCell ref="F4727:G4728"/>
    <mergeCell ref="H4727:I4728"/>
    <mergeCell ref="J4727:J4728"/>
    <mergeCell ref="K4727:K4728"/>
    <mergeCell ref="L4727:L4728"/>
    <mergeCell ref="A4723:A4728"/>
    <mergeCell ref="F4723:G4723"/>
    <mergeCell ref="H4723:L4723"/>
    <mergeCell ref="B4724:B4726"/>
    <mergeCell ref="C4724:C4726"/>
    <mergeCell ref="D4724:D4726"/>
    <mergeCell ref="E4724:E4726"/>
    <mergeCell ref="F4724:G4726"/>
    <mergeCell ref="H4724:I4724"/>
    <mergeCell ref="H4725:I4726"/>
    <mergeCell ref="H4720:I4720"/>
    <mergeCell ref="F4721:G4722"/>
    <mergeCell ref="H4721:I4722"/>
    <mergeCell ref="J4721:J4722"/>
    <mergeCell ref="K4721:K4722"/>
    <mergeCell ref="L4721:L4722"/>
    <mergeCell ref="L4716:L4717"/>
    <mergeCell ref="A4718:A4722"/>
    <mergeCell ref="F4718:G4718"/>
    <mergeCell ref="H4718:L4718"/>
    <mergeCell ref="B4719:B4720"/>
    <mergeCell ref="C4719:C4720"/>
    <mergeCell ref="D4719:D4720"/>
    <mergeCell ref="E4719:E4720"/>
    <mergeCell ref="F4719:G4720"/>
    <mergeCell ref="H4719:I4719"/>
    <mergeCell ref="J4737:J4738"/>
    <mergeCell ref="K4737:K4738"/>
    <mergeCell ref="L4737:L4738"/>
    <mergeCell ref="A4739:A4743"/>
    <mergeCell ref="F4739:G4739"/>
    <mergeCell ref="H4739:L4739"/>
    <mergeCell ref="B4740:B4741"/>
    <mergeCell ref="C4740:C4741"/>
    <mergeCell ref="D4740:D4741"/>
    <mergeCell ref="E4740:E4741"/>
    <mergeCell ref="D4735:D4736"/>
    <mergeCell ref="E4735:E4736"/>
    <mergeCell ref="F4735:G4736"/>
    <mergeCell ref="H4735:I4735"/>
    <mergeCell ref="H4736:I4736"/>
    <mergeCell ref="F4737:G4738"/>
    <mergeCell ref="H4737:I4738"/>
    <mergeCell ref="F4732:G4733"/>
    <mergeCell ref="H4732:I4733"/>
    <mergeCell ref="J4732:J4733"/>
    <mergeCell ref="K4732:K4733"/>
    <mergeCell ref="L4732:L4733"/>
    <mergeCell ref="A4734:A4738"/>
    <mergeCell ref="F4734:G4734"/>
    <mergeCell ref="H4734:L4734"/>
    <mergeCell ref="B4735:B4736"/>
    <mergeCell ref="C4735:C4736"/>
    <mergeCell ref="A4729:A4733"/>
    <mergeCell ref="F4729:G4729"/>
    <mergeCell ref="H4729:L4729"/>
    <mergeCell ref="B4730:B4731"/>
    <mergeCell ref="C4730:C4731"/>
    <mergeCell ref="D4730:D4731"/>
    <mergeCell ref="E4730:E4731"/>
    <mergeCell ref="F4730:G4731"/>
    <mergeCell ref="H4730:I4730"/>
    <mergeCell ref="H4731:I4731"/>
    <mergeCell ref="H4751:I4751"/>
    <mergeCell ref="F4752:G4753"/>
    <mergeCell ref="H4752:I4753"/>
    <mergeCell ref="J4752:J4753"/>
    <mergeCell ref="K4752:K4753"/>
    <mergeCell ref="L4752:L4753"/>
    <mergeCell ref="L4747:L4748"/>
    <mergeCell ref="A4749:A4753"/>
    <mergeCell ref="F4749:G4749"/>
    <mergeCell ref="H4749:L4749"/>
    <mergeCell ref="B4750:B4751"/>
    <mergeCell ref="C4750:C4751"/>
    <mergeCell ref="D4750:D4751"/>
    <mergeCell ref="E4750:E4751"/>
    <mergeCell ref="F4750:G4751"/>
    <mergeCell ref="H4750:I4750"/>
    <mergeCell ref="H4745:I4745"/>
    <mergeCell ref="H4746:I4746"/>
    <mergeCell ref="F4747:G4748"/>
    <mergeCell ref="H4747:I4748"/>
    <mergeCell ref="J4747:J4748"/>
    <mergeCell ref="K4747:K4748"/>
    <mergeCell ref="K4742:K4743"/>
    <mergeCell ref="L4742:L4743"/>
    <mergeCell ref="A4744:A4748"/>
    <mergeCell ref="F4744:G4744"/>
    <mergeCell ref="H4744:L4744"/>
    <mergeCell ref="B4745:B4746"/>
    <mergeCell ref="C4745:C4746"/>
    <mergeCell ref="D4745:D4746"/>
    <mergeCell ref="E4745:E4746"/>
    <mergeCell ref="F4745:G4746"/>
    <mergeCell ref="F4740:G4741"/>
    <mergeCell ref="H4740:I4740"/>
    <mergeCell ref="H4741:I4741"/>
    <mergeCell ref="F4742:G4743"/>
    <mergeCell ref="H4742:I4743"/>
    <mergeCell ref="J4742:J4743"/>
    <mergeCell ref="F4765:G4766"/>
    <mergeCell ref="H4765:I4765"/>
    <mergeCell ref="H4766:I4766"/>
    <mergeCell ref="F4767:G4768"/>
    <mergeCell ref="H4767:I4768"/>
    <mergeCell ref="J4767:J4768"/>
    <mergeCell ref="J4762:J4763"/>
    <mergeCell ref="K4762:K4763"/>
    <mergeCell ref="L4762:L4763"/>
    <mergeCell ref="A4764:A4768"/>
    <mergeCell ref="F4764:G4764"/>
    <mergeCell ref="H4764:L4764"/>
    <mergeCell ref="B4765:B4766"/>
    <mergeCell ref="C4765:C4766"/>
    <mergeCell ref="D4765:D4766"/>
    <mergeCell ref="E4765:E4766"/>
    <mergeCell ref="D4760:D4761"/>
    <mergeCell ref="E4760:E4761"/>
    <mergeCell ref="F4760:G4761"/>
    <mergeCell ref="H4760:I4760"/>
    <mergeCell ref="H4761:I4761"/>
    <mergeCell ref="F4762:G4763"/>
    <mergeCell ref="H4762:I4763"/>
    <mergeCell ref="F4757:G4758"/>
    <mergeCell ref="H4757:I4758"/>
    <mergeCell ref="J4757:J4758"/>
    <mergeCell ref="K4757:K4758"/>
    <mergeCell ref="L4757:L4758"/>
    <mergeCell ref="A4759:A4763"/>
    <mergeCell ref="F4759:G4759"/>
    <mergeCell ref="H4759:L4759"/>
    <mergeCell ref="B4760:B4761"/>
    <mergeCell ref="C4760:C4761"/>
    <mergeCell ref="A4754:A4758"/>
    <mergeCell ref="F4754:G4754"/>
    <mergeCell ref="H4754:L4754"/>
    <mergeCell ref="B4755:B4756"/>
    <mergeCell ref="C4755:C4756"/>
    <mergeCell ref="D4755:D4756"/>
    <mergeCell ref="E4755:E4756"/>
    <mergeCell ref="F4755:G4756"/>
    <mergeCell ref="H4755:I4755"/>
    <mergeCell ref="H4756:I4756"/>
    <mergeCell ref="H4776:I4777"/>
    <mergeCell ref="J4776:J4777"/>
    <mergeCell ref="K4776:K4777"/>
    <mergeCell ref="L4776:L4777"/>
    <mergeCell ref="F4778:G4779"/>
    <mergeCell ref="H4778:I4779"/>
    <mergeCell ref="J4778:J4779"/>
    <mergeCell ref="K4778:K4779"/>
    <mergeCell ref="L4778:L4779"/>
    <mergeCell ref="L4772:L4773"/>
    <mergeCell ref="A4774:A4779"/>
    <mergeCell ref="F4774:G4774"/>
    <mergeCell ref="H4774:L4774"/>
    <mergeCell ref="B4775:B4777"/>
    <mergeCell ref="C4775:C4777"/>
    <mergeCell ref="D4775:D4777"/>
    <mergeCell ref="E4775:E4777"/>
    <mergeCell ref="F4775:G4777"/>
    <mergeCell ref="H4775:I4775"/>
    <mergeCell ref="H4770:I4770"/>
    <mergeCell ref="H4771:I4771"/>
    <mergeCell ref="F4772:G4773"/>
    <mergeCell ref="H4772:I4773"/>
    <mergeCell ref="J4772:J4773"/>
    <mergeCell ref="K4772:K4773"/>
    <mergeCell ref="K4767:K4768"/>
    <mergeCell ref="L4767:L4768"/>
    <mergeCell ref="A4769:A4773"/>
    <mergeCell ref="F4769:G4769"/>
    <mergeCell ref="H4769:L4769"/>
    <mergeCell ref="B4770:B4771"/>
    <mergeCell ref="C4770:C4771"/>
    <mergeCell ref="D4770:D4771"/>
    <mergeCell ref="E4770:E4771"/>
    <mergeCell ref="F4770:G4771"/>
    <mergeCell ref="K4787:K4788"/>
    <mergeCell ref="L4787:L4788"/>
    <mergeCell ref="F4789:G4790"/>
    <mergeCell ref="H4789:I4790"/>
    <mergeCell ref="J4789:J4790"/>
    <mergeCell ref="K4789:K4790"/>
    <mergeCell ref="L4789:L4790"/>
    <mergeCell ref="D4786:D4788"/>
    <mergeCell ref="E4786:E4788"/>
    <mergeCell ref="F4786:G4788"/>
    <mergeCell ref="H4786:I4786"/>
    <mergeCell ref="H4787:I4788"/>
    <mergeCell ref="J4787:J4788"/>
    <mergeCell ref="F4783:G4784"/>
    <mergeCell ref="H4783:I4784"/>
    <mergeCell ref="J4783:J4784"/>
    <mergeCell ref="K4783:K4784"/>
    <mergeCell ref="L4783:L4784"/>
    <mergeCell ref="A4785:A4790"/>
    <mergeCell ref="F4785:G4785"/>
    <mergeCell ref="H4785:L4785"/>
    <mergeCell ref="B4786:B4788"/>
    <mergeCell ref="C4786:C4788"/>
    <mergeCell ref="A4780:A4784"/>
    <mergeCell ref="F4780:G4780"/>
    <mergeCell ref="H4780:L4780"/>
    <mergeCell ref="B4781:B4782"/>
    <mergeCell ref="C4781:C4782"/>
    <mergeCell ref="D4781:D4782"/>
    <mergeCell ref="E4781:E4782"/>
    <mergeCell ref="F4781:G4782"/>
    <mergeCell ref="H4781:I4781"/>
    <mergeCell ref="H4782:I4782"/>
    <mergeCell ref="J4799:J4800"/>
    <mergeCell ref="K4799:K4800"/>
    <mergeCell ref="L4799:L4800"/>
    <mergeCell ref="A4801:A4805"/>
    <mergeCell ref="F4801:G4801"/>
    <mergeCell ref="H4801:L4801"/>
    <mergeCell ref="B4802:B4803"/>
    <mergeCell ref="C4802:C4803"/>
    <mergeCell ref="D4802:D4803"/>
    <mergeCell ref="E4802:E4803"/>
    <mergeCell ref="D4797:D4798"/>
    <mergeCell ref="E4797:E4798"/>
    <mergeCell ref="F4797:G4798"/>
    <mergeCell ref="H4797:I4797"/>
    <mergeCell ref="H4798:I4798"/>
    <mergeCell ref="F4799:G4800"/>
    <mergeCell ref="H4799:I4800"/>
    <mergeCell ref="F4794:G4795"/>
    <mergeCell ref="H4794:I4795"/>
    <mergeCell ref="J4794:J4795"/>
    <mergeCell ref="K4794:K4795"/>
    <mergeCell ref="L4794:L4795"/>
    <mergeCell ref="A4796:A4800"/>
    <mergeCell ref="F4796:G4796"/>
    <mergeCell ref="H4796:L4796"/>
    <mergeCell ref="B4797:B4798"/>
    <mergeCell ref="C4797:C4798"/>
    <mergeCell ref="A4791:A4795"/>
    <mergeCell ref="F4791:G4791"/>
    <mergeCell ref="H4791:L4791"/>
    <mergeCell ref="B4792:B4793"/>
    <mergeCell ref="C4792:C4793"/>
    <mergeCell ref="D4792:D4793"/>
    <mergeCell ref="E4792:E4793"/>
    <mergeCell ref="F4792:G4793"/>
    <mergeCell ref="H4792:I4792"/>
    <mergeCell ref="H4793:I4793"/>
    <mergeCell ref="H4813:I4813"/>
    <mergeCell ref="F4814:G4815"/>
    <mergeCell ref="H4814:I4815"/>
    <mergeCell ref="J4814:J4815"/>
    <mergeCell ref="K4814:K4815"/>
    <mergeCell ref="L4814:L4815"/>
    <mergeCell ref="L4809:L4810"/>
    <mergeCell ref="A4811:A4815"/>
    <mergeCell ref="F4811:G4811"/>
    <mergeCell ref="H4811:L4811"/>
    <mergeCell ref="B4812:B4813"/>
    <mergeCell ref="C4812:C4813"/>
    <mergeCell ref="D4812:D4813"/>
    <mergeCell ref="E4812:E4813"/>
    <mergeCell ref="F4812:G4813"/>
    <mergeCell ref="H4812:I4812"/>
    <mergeCell ref="H4807:I4807"/>
    <mergeCell ref="H4808:I4808"/>
    <mergeCell ref="F4809:G4810"/>
    <mergeCell ref="H4809:I4810"/>
    <mergeCell ref="J4809:J4810"/>
    <mergeCell ref="K4809:K4810"/>
    <mergeCell ref="K4804:K4805"/>
    <mergeCell ref="L4804:L4805"/>
    <mergeCell ref="A4806:A4810"/>
    <mergeCell ref="F4806:G4806"/>
    <mergeCell ref="H4806:L4806"/>
    <mergeCell ref="B4807:B4808"/>
    <mergeCell ref="C4807:C4808"/>
    <mergeCell ref="D4807:D4808"/>
    <mergeCell ref="E4807:E4808"/>
    <mergeCell ref="F4807:G4808"/>
    <mergeCell ref="F4802:G4803"/>
    <mergeCell ref="H4802:I4802"/>
    <mergeCell ref="H4803:I4803"/>
    <mergeCell ref="F4804:G4805"/>
    <mergeCell ref="H4804:I4805"/>
    <mergeCell ref="J4804:J4805"/>
    <mergeCell ref="J4824:J4825"/>
    <mergeCell ref="K4824:K4825"/>
    <mergeCell ref="L4824:L4825"/>
    <mergeCell ref="F4826:G4827"/>
    <mergeCell ref="H4826:I4827"/>
    <mergeCell ref="J4826:J4827"/>
    <mergeCell ref="K4826:K4827"/>
    <mergeCell ref="L4826:L4827"/>
    <mergeCell ref="A4822:A4827"/>
    <mergeCell ref="F4822:G4822"/>
    <mergeCell ref="H4822:L4822"/>
    <mergeCell ref="B4823:B4825"/>
    <mergeCell ref="C4823:C4825"/>
    <mergeCell ref="D4823:D4825"/>
    <mergeCell ref="E4823:E4825"/>
    <mergeCell ref="F4823:G4825"/>
    <mergeCell ref="H4823:I4823"/>
    <mergeCell ref="H4824:I4825"/>
    <mergeCell ref="J4818:J4819"/>
    <mergeCell ref="K4818:K4819"/>
    <mergeCell ref="L4818:L4819"/>
    <mergeCell ref="F4820:G4821"/>
    <mergeCell ref="H4820:I4821"/>
    <mergeCell ref="J4820:J4821"/>
    <mergeCell ref="K4820:K4821"/>
    <mergeCell ref="L4820:L4821"/>
    <mergeCell ref="A4816:A4821"/>
    <mergeCell ref="F4816:G4816"/>
    <mergeCell ref="H4816:L4816"/>
    <mergeCell ref="B4817:B4819"/>
    <mergeCell ref="C4817:C4819"/>
    <mergeCell ref="D4817:D4819"/>
    <mergeCell ref="E4817:E4819"/>
    <mergeCell ref="F4817:G4819"/>
    <mergeCell ref="H4817:I4817"/>
    <mergeCell ref="H4818:I4819"/>
    <mergeCell ref="F4839:G4840"/>
    <mergeCell ref="H4839:I4839"/>
    <mergeCell ref="H4840:I4840"/>
    <mergeCell ref="F4841:G4842"/>
    <mergeCell ref="H4841:I4842"/>
    <mergeCell ref="J4841:J4842"/>
    <mergeCell ref="J4836:J4837"/>
    <mergeCell ref="K4836:K4837"/>
    <mergeCell ref="L4836:L4837"/>
    <mergeCell ref="A4838:A4842"/>
    <mergeCell ref="F4838:G4838"/>
    <mergeCell ref="H4838:L4838"/>
    <mergeCell ref="B4839:B4840"/>
    <mergeCell ref="C4839:C4840"/>
    <mergeCell ref="D4839:D4840"/>
    <mergeCell ref="E4839:E4840"/>
    <mergeCell ref="D4834:D4835"/>
    <mergeCell ref="E4834:E4835"/>
    <mergeCell ref="F4834:G4835"/>
    <mergeCell ref="H4834:I4834"/>
    <mergeCell ref="H4835:I4835"/>
    <mergeCell ref="F4836:G4837"/>
    <mergeCell ref="H4836:I4837"/>
    <mergeCell ref="F4831:G4832"/>
    <mergeCell ref="H4831:I4832"/>
    <mergeCell ref="J4831:J4832"/>
    <mergeCell ref="K4831:K4832"/>
    <mergeCell ref="L4831:L4832"/>
    <mergeCell ref="A4833:A4837"/>
    <mergeCell ref="F4833:G4833"/>
    <mergeCell ref="H4833:L4833"/>
    <mergeCell ref="B4834:B4835"/>
    <mergeCell ref="C4834:C4835"/>
    <mergeCell ref="A4828:A4832"/>
    <mergeCell ref="F4828:G4828"/>
    <mergeCell ref="H4828:L4828"/>
    <mergeCell ref="B4829:B4830"/>
    <mergeCell ref="C4829:C4830"/>
    <mergeCell ref="D4829:D4830"/>
    <mergeCell ref="E4829:E4830"/>
    <mergeCell ref="F4829:G4830"/>
    <mergeCell ref="H4829:I4829"/>
    <mergeCell ref="H4830:I4830"/>
    <mergeCell ref="F4852:G4853"/>
    <mergeCell ref="H4852:I4853"/>
    <mergeCell ref="J4852:J4853"/>
    <mergeCell ref="K4852:K4853"/>
    <mergeCell ref="L4852:L4853"/>
    <mergeCell ref="A4854:A4858"/>
    <mergeCell ref="F4854:G4854"/>
    <mergeCell ref="H4854:L4854"/>
    <mergeCell ref="B4855:B4856"/>
    <mergeCell ref="C4855:C4856"/>
    <mergeCell ref="A4849:A4853"/>
    <mergeCell ref="F4849:G4849"/>
    <mergeCell ref="H4849:L4849"/>
    <mergeCell ref="B4850:B4851"/>
    <mergeCell ref="C4850:C4851"/>
    <mergeCell ref="D4850:D4851"/>
    <mergeCell ref="E4850:E4851"/>
    <mergeCell ref="F4850:G4851"/>
    <mergeCell ref="H4850:I4850"/>
    <mergeCell ref="H4851:I4851"/>
    <mergeCell ref="H4844:I4844"/>
    <mergeCell ref="H4845:I4846"/>
    <mergeCell ref="J4845:J4846"/>
    <mergeCell ref="K4845:K4846"/>
    <mergeCell ref="L4845:L4846"/>
    <mergeCell ref="F4847:G4848"/>
    <mergeCell ref="H4847:I4848"/>
    <mergeCell ref="J4847:J4848"/>
    <mergeCell ref="K4847:K4848"/>
    <mergeCell ref="L4847:L4848"/>
    <mergeCell ref="K4841:K4842"/>
    <mergeCell ref="L4841:L4842"/>
    <mergeCell ref="A4843:A4848"/>
    <mergeCell ref="F4843:G4843"/>
    <mergeCell ref="H4843:L4843"/>
    <mergeCell ref="B4844:B4846"/>
    <mergeCell ref="C4844:C4846"/>
    <mergeCell ref="D4844:D4846"/>
    <mergeCell ref="E4844:E4846"/>
    <mergeCell ref="F4844:G4846"/>
    <mergeCell ref="H4865:I4865"/>
    <mergeCell ref="H4866:I4866"/>
    <mergeCell ref="F4867:G4868"/>
    <mergeCell ref="H4867:I4868"/>
    <mergeCell ref="J4867:J4868"/>
    <mergeCell ref="K4867:K4868"/>
    <mergeCell ref="K4862:K4863"/>
    <mergeCell ref="L4862:L4863"/>
    <mergeCell ref="A4864:A4868"/>
    <mergeCell ref="F4864:G4864"/>
    <mergeCell ref="H4864:L4864"/>
    <mergeCell ref="B4865:B4866"/>
    <mergeCell ref="C4865:C4866"/>
    <mergeCell ref="D4865:D4866"/>
    <mergeCell ref="E4865:E4866"/>
    <mergeCell ref="F4865:G4866"/>
    <mergeCell ref="F4860:G4861"/>
    <mergeCell ref="H4860:I4860"/>
    <mergeCell ref="H4861:I4861"/>
    <mergeCell ref="F4862:G4863"/>
    <mergeCell ref="H4862:I4863"/>
    <mergeCell ref="J4862:J4863"/>
    <mergeCell ref="J4857:J4858"/>
    <mergeCell ref="K4857:K4858"/>
    <mergeCell ref="L4857:L4858"/>
    <mergeCell ref="A4859:A4863"/>
    <mergeCell ref="F4859:G4859"/>
    <mergeCell ref="H4859:L4859"/>
    <mergeCell ref="B4860:B4861"/>
    <mergeCell ref="C4860:C4861"/>
    <mergeCell ref="D4860:D4861"/>
    <mergeCell ref="E4860:E4861"/>
    <mergeCell ref="D4855:D4856"/>
    <mergeCell ref="E4855:E4856"/>
    <mergeCell ref="F4855:G4856"/>
    <mergeCell ref="H4855:I4855"/>
    <mergeCell ref="H4856:I4856"/>
    <mergeCell ref="F4857:G4858"/>
    <mergeCell ref="H4857:I4858"/>
    <mergeCell ref="F4877:G4878"/>
    <mergeCell ref="H4877:I4878"/>
    <mergeCell ref="J4877:J4878"/>
    <mergeCell ref="K4877:K4878"/>
    <mergeCell ref="L4877:L4878"/>
    <mergeCell ref="A4879:A4883"/>
    <mergeCell ref="F4879:G4879"/>
    <mergeCell ref="H4879:L4879"/>
    <mergeCell ref="B4880:B4881"/>
    <mergeCell ref="C4880:C4881"/>
    <mergeCell ref="A4874:A4878"/>
    <mergeCell ref="F4874:G4874"/>
    <mergeCell ref="H4874:L4874"/>
    <mergeCell ref="B4875:B4876"/>
    <mergeCell ref="C4875:C4876"/>
    <mergeCell ref="D4875:D4876"/>
    <mergeCell ref="E4875:E4876"/>
    <mergeCell ref="F4875:G4876"/>
    <mergeCell ref="H4875:I4875"/>
    <mergeCell ref="H4876:I4876"/>
    <mergeCell ref="H4871:I4871"/>
    <mergeCell ref="F4872:G4873"/>
    <mergeCell ref="H4872:I4873"/>
    <mergeCell ref="J4872:J4873"/>
    <mergeCell ref="K4872:K4873"/>
    <mergeCell ref="L4872:L4873"/>
    <mergeCell ref="L4867:L4868"/>
    <mergeCell ref="A4869:A4873"/>
    <mergeCell ref="F4869:G4869"/>
    <mergeCell ref="H4869:L4869"/>
    <mergeCell ref="B4870:B4871"/>
    <mergeCell ref="C4870:C4871"/>
    <mergeCell ref="D4870:D4871"/>
    <mergeCell ref="E4870:E4871"/>
    <mergeCell ref="F4870:G4871"/>
    <mergeCell ref="H4870:I4870"/>
    <mergeCell ref="F4888:G4889"/>
    <mergeCell ref="H4888:I4889"/>
    <mergeCell ref="J4888:J4889"/>
    <mergeCell ref="K4888:K4889"/>
    <mergeCell ref="L4888:L4889"/>
    <mergeCell ref="A4890:A4894"/>
    <mergeCell ref="F4890:G4890"/>
    <mergeCell ref="H4890:L4890"/>
    <mergeCell ref="B4891:B4892"/>
    <mergeCell ref="C4891:C4892"/>
    <mergeCell ref="F4885:G4887"/>
    <mergeCell ref="H4885:I4885"/>
    <mergeCell ref="H4886:I4887"/>
    <mergeCell ref="J4886:J4887"/>
    <mergeCell ref="K4886:K4887"/>
    <mergeCell ref="L4886:L4887"/>
    <mergeCell ref="J4882:J4883"/>
    <mergeCell ref="K4882:K4883"/>
    <mergeCell ref="L4882:L4883"/>
    <mergeCell ref="A4884:A4889"/>
    <mergeCell ref="F4884:G4884"/>
    <mergeCell ref="H4884:L4884"/>
    <mergeCell ref="B4885:B4887"/>
    <mergeCell ref="C4885:C4887"/>
    <mergeCell ref="D4885:D4887"/>
    <mergeCell ref="E4885:E4887"/>
    <mergeCell ref="D4880:D4881"/>
    <mergeCell ref="E4880:E4881"/>
    <mergeCell ref="F4880:G4881"/>
    <mergeCell ref="H4880:I4880"/>
    <mergeCell ref="H4881:I4881"/>
    <mergeCell ref="F4882:G4883"/>
    <mergeCell ref="H4882:I4883"/>
    <mergeCell ref="H4901:I4901"/>
    <mergeCell ref="H4902:I4902"/>
    <mergeCell ref="F4903:G4904"/>
    <mergeCell ref="H4903:I4904"/>
    <mergeCell ref="J4903:J4904"/>
    <mergeCell ref="K4903:K4904"/>
    <mergeCell ref="K4898:K4899"/>
    <mergeCell ref="L4898:L4899"/>
    <mergeCell ref="A4900:A4904"/>
    <mergeCell ref="F4900:G4900"/>
    <mergeCell ref="H4900:L4900"/>
    <mergeCell ref="B4901:B4902"/>
    <mergeCell ref="C4901:C4902"/>
    <mergeCell ref="D4901:D4902"/>
    <mergeCell ref="E4901:E4902"/>
    <mergeCell ref="F4901:G4902"/>
    <mergeCell ref="F4896:G4897"/>
    <mergeCell ref="H4896:I4896"/>
    <mergeCell ref="H4897:I4897"/>
    <mergeCell ref="F4898:G4899"/>
    <mergeCell ref="H4898:I4899"/>
    <mergeCell ref="J4898:J4899"/>
    <mergeCell ref="J4893:J4894"/>
    <mergeCell ref="K4893:K4894"/>
    <mergeCell ref="L4893:L4894"/>
    <mergeCell ref="A4895:A4899"/>
    <mergeCell ref="F4895:G4895"/>
    <mergeCell ref="H4895:L4895"/>
    <mergeCell ref="B4896:B4897"/>
    <mergeCell ref="C4896:C4897"/>
    <mergeCell ref="D4896:D4897"/>
    <mergeCell ref="E4896:E4897"/>
    <mergeCell ref="D4891:D4892"/>
    <mergeCell ref="E4891:E4892"/>
    <mergeCell ref="F4891:G4892"/>
    <mergeCell ref="H4891:I4891"/>
    <mergeCell ref="H4892:I4892"/>
    <mergeCell ref="F4893:G4894"/>
    <mergeCell ref="H4893:I4894"/>
    <mergeCell ref="F4913:G4914"/>
    <mergeCell ref="H4913:I4914"/>
    <mergeCell ref="J4913:J4914"/>
    <mergeCell ref="K4913:K4914"/>
    <mergeCell ref="L4913:L4914"/>
    <mergeCell ref="A4915:A4919"/>
    <mergeCell ref="F4915:G4915"/>
    <mergeCell ref="H4915:L4915"/>
    <mergeCell ref="B4916:B4917"/>
    <mergeCell ref="C4916:C4917"/>
    <mergeCell ref="A4910:A4914"/>
    <mergeCell ref="F4910:G4910"/>
    <mergeCell ref="H4910:L4910"/>
    <mergeCell ref="B4911:B4912"/>
    <mergeCell ref="C4911:C4912"/>
    <mergeCell ref="D4911:D4912"/>
    <mergeCell ref="E4911:E4912"/>
    <mergeCell ref="F4911:G4912"/>
    <mergeCell ref="H4911:I4911"/>
    <mergeCell ref="H4912:I4912"/>
    <mergeCell ref="H4907:I4907"/>
    <mergeCell ref="F4908:G4909"/>
    <mergeCell ref="H4908:I4909"/>
    <mergeCell ref="J4908:J4909"/>
    <mergeCell ref="K4908:K4909"/>
    <mergeCell ref="L4908:L4909"/>
    <mergeCell ref="L4903:L4904"/>
    <mergeCell ref="A4905:A4909"/>
    <mergeCell ref="F4905:G4905"/>
    <mergeCell ref="H4905:L4905"/>
    <mergeCell ref="B4906:B4907"/>
    <mergeCell ref="C4906:C4907"/>
    <mergeCell ref="D4906:D4907"/>
    <mergeCell ref="E4906:E4907"/>
    <mergeCell ref="F4906:G4907"/>
    <mergeCell ref="H4906:I4906"/>
    <mergeCell ref="H4926:I4926"/>
    <mergeCell ref="H4927:I4927"/>
    <mergeCell ref="F4928:G4929"/>
    <mergeCell ref="H4928:I4929"/>
    <mergeCell ref="J4928:J4929"/>
    <mergeCell ref="K4928:K4929"/>
    <mergeCell ref="K4923:K4924"/>
    <mergeCell ref="L4923:L4924"/>
    <mergeCell ref="A4925:A4929"/>
    <mergeCell ref="F4925:G4925"/>
    <mergeCell ref="H4925:L4925"/>
    <mergeCell ref="B4926:B4927"/>
    <mergeCell ref="C4926:C4927"/>
    <mergeCell ref="D4926:D4927"/>
    <mergeCell ref="E4926:E4927"/>
    <mergeCell ref="F4926:G4927"/>
    <mergeCell ref="F4921:G4922"/>
    <mergeCell ref="H4921:I4921"/>
    <mergeCell ref="H4922:I4922"/>
    <mergeCell ref="F4923:G4924"/>
    <mergeCell ref="H4923:I4924"/>
    <mergeCell ref="J4923:J4924"/>
    <mergeCell ref="J4918:J4919"/>
    <mergeCell ref="K4918:K4919"/>
    <mergeCell ref="L4918:L4919"/>
    <mergeCell ref="A4920:A4924"/>
    <mergeCell ref="F4920:G4920"/>
    <mergeCell ref="H4920:L4920"/>
    <mergeCell ref="B4921:B4922"/>
    <mergeCell ref="C4921:C4922"/>
    <mergeCell ref="D4921:D4922"/>
    <mergeCell ref="E4921:E4922"/>
    <mergeCell ref="D4916:D4917"/>
    <mergeCell ref="E4916:E4917"/>
    <mergeCell ref="F4916:G4917"/>
    <mergeCell ref="H4916:I4916"/>
    <mergeCell ref="H4917:I4917"/>
    <mergeCell ref="F4918:G4919"/>
    <mergeCell ref="H4918:I4919"/>
    <mergeCell ref="F4939:G4940"/>
    <mergeCell ref="H4939:I4940"/>
    <mergeCell ref="J4939:J4940"/>
    <mergeCell ref="K4939:K4940"/>
    <mergeCell ref="L4939:L4940"/>
    <mergeCell ref="A4941:A4945"/>
    <mergeCell ref="F4941:G4941"/>
    <mergeCell ref="H4941:L4941"/>
    <mergeCell ref="B4942:B4943"/>
    <mergeCell ref="C4942:C4943"/>
    <mergeCell ref="A4936:A4940"/>
    <mergeCell ref="F4936:G4936"/>
    <mergeCell ref="H4936:L4936"/>
    <mergeCell ref="B4937:B4938"/>
    <mergeCell ref="C4937:C4938"/>
    <mergeCell ref="D4937:D4938"/>
    <mergeCell ref="E4937:E4938"/>
    <mergeCell ref="F4937:G4938"/>
    <mergeCell ref="H4937:I4937"/>
    <mergeCell ref="H4938:I4938"/>
    <mergeCell ref="H4932:I4933"/>
    <mergeCell ref="J4932:J4933"/>
    <mergeCell ref="K4932:K4933"/>
    <mergeCell ref="L4932:L4933"/>
    <mergeCell ref="F4934:G4935"/>
    <mergeCell ref="H4934:I4935"/>
    <mergeCell ref="J4934:J4935"/>
    <mergeCell ref="K4934:K4935"/>
    <mergeCell ref="L4934:L4935"/>
    <mergeCell ref="L4928:L4929"/>
    <mergeCell ref="A4930:A4935"/>
    <mergeCell ref="F4930:G4930"/>
    <mergeCell ref="H4930:L4930"/>
    <mergeCell ref="B4931:B4933"/>
    <mergeCell ref="C4931:C4933"/>
    <mergeCell ref="D4931:D4933"/>
    <mergeCell ref="E4931:E4933"/>
    <mergeCell ref="F4931:G4933"/>
    <mergeCell ref="H4931:I4931"/>
    <mergeCell ref="K4949:K4950"/>
    <mergeCell ref="L4949:L4950"/>
    <mergeCell ref="A4951:A4956"/>
    <mergeCell ref="F4951:G4951"/>
    <mergeCell ref="H4951:L4951"/>
    <mergeCell ref="B4952:B4954"/>
    <mergeCell ref="C4952:C4954"/>
    <mergeCell ref="D4952:D4954"/>
    <mergeCell ref="E4952:E4954"/>
    <mergeCell ref="F4952:G4954"/>
    <mergeCell ref="F4947:G4948"/>
    <mergeCell ref="H4947:I4947"/>
    <mergeCell ref="H4948:I4948"/>
    <mergeCell ref="F4949:G4950"/>
    <mergeCell ref="H4949:I4950"/>
    <mergeCell ref="J4949:J4950"/>
    <mergeCell ref="J4944:J4945"/>
    <mergeCell ref="K4944:K4945"/>
    <mergeCell ref="L4944:L4945"/>
    <mergeCell ref="A4946:A4950"/>
    <mergeCell ref="F4946:G4946"/>
    <mergeCell ref="H4946:L4946"/>
    <mergeCell ref="B4947:B4948"/>
    <mergeCell ref="C4947:C4948"/>
    <mergeCell ref="D4947:D4948"/>
    <mergeCell ref="E4947:E4948"/>
    <mergeCell ref="D4942:D4943"/>
    <mergeCell ref="E4942:E4943"/>
    <mergeCell ref="F4942:G4943"/>
    <mergeCell ref="H4942:I4942"/>
    <mergeCell ref="H4943:I4943"/>
    <mergeCell ref="F4944:G4945"/>
    <mergeCell ref="H4944:I4945"/>
    <mergeCell ref="D4963:D4964"/>
    <mergeCell ref="E4963:E4964"/>
    <mergeCell ref="F4963:G4964"/>
    <mergeCell ref="H4963:I4963"/>
    <mergeCell ref="H4964:I4964"/>
    <mergeCell ref="F4965:G4966"/>
    <mergeCell ref="H4965:I4966"/>
    <mergeCell ref="F4960:G4961"/>
    <mergeCell ref="H4960:I4961"/>
    <mergeCell ref="J4960:J4961"/>
    <mergeCell ref="K4960:K4961"/>
    <mergeCell ref="L4960:L4961"/>
    <mergeCell ref="A4962:A4966"/>
    <mergeCell ref="F4962:G4962"/>
    <mergeCell ref="H4962:L4962"/>
    <mergeCell ref="B4963:B4964"/>
    <mergeCell ref="C4963:C4964"/>
    <mergeCell ref="A4957:A4961"/>
    <mergeCell ref="F4957:G4957"/>
    <mergeCell ref="H4957:L4957"/>
    <mergeCell ref="B4958:B4959"/>
    <mergeCell ref="C4958:C4959"/>
    <mergeCell ref="D4958:D4959"/>
    <mergeCell ref="E4958:E4959"/>
    <mergeCell ref="F4958:G4959"/>
    <mergeCell ref="H4958:I4958"/>
    <mergeCell ref="H4959:I4959"/>
    <mergeCell ref="H4952:I4952"/>
    <mergeCell ref="H4953:I4954"/>
    <mergeCell ref="J4953:J4954"/>
    <mergeCell ref="K4953:K4954"/>
    <mergeCell ref="L4953:L4954"/>
    <mergeCell ref="F4955:G4956"/>
    <mergeCell ref="H4955:I4956"/>
    <mergeCell ref="J4955:J4956"/>
    <mergeCell ref="K4955:K4956"/>
    <mergeCell ref="L4955:L4956"/>
    <mergeCell ref="D4974:D4975"/>
    <mergeCell ref="E4974:E4975"/>
    <mergeCell ref="F4974:G4975"/>
    <mergeCell ref="H4974:I4974"/>
    <mergeCell ref="H4975:I4975"/>
    <mergeCell ref="F4976:G4977"/>
    <mergeCell ref="H4976:I4977"/>
    <mergeCell ref="F4971:G4972"/>
    <mergeCell ref="H4971:I4972"/>
    <mergeCell ref="J4971:J4972"/>
    <mergeCell ref="K4971:K4972"/>
    <mergeCell ref="L4971:L4972"/>
    <mergeCell ref="A4973:A4977"/>
    <mergeCell ref="F4973:G4973"/>
    <mergeCell ref="H4973:L4973"/>
    <mergeCell ref="B4974:B4975"/>
    <mergeCell ref="C4974:C4975"/>
    <mergeCell ref="F4968:G4970"/>
    <mergeCell ref="H4968:I4968"/>
    <mergeCell ref="H4969:I4970"/>
    <mergeCell ref="J4969:J4970"/>
    <mergeCell ref="K4969:K4970"/>
    <mergeCell ref="L4969:L4970"/>
    <mergeCell ref="J4965:J4966"/>
    <mergeCell ref="K4965:K4966"/>
    <mergeCell ref="L4965:L4966"/>
    <mergeCell ref="A4967:A4972"/>
    <mergeCell ref="F4967:G4967"/>
    <mergeCell ref="H4967:L4967"/>
    <mergeCell ref="B4968:B4970"/>
    <mergeCell ref="C4968:C4970"/>
    <mergeCell ref="D4968:D4970"/>
    <mergeCell ref="E4968:E4970"/>
    <mergeCell ref="H4984:I4984"/>
    <mergeCell ref="H4985:I4986"/>
    <mergeCell ref="J4985:J4986"/>
    <mergeCell ref="K4985:K4986"/>
    <mergeCell ref="L4985:L4986"/>
    <mergeCell ref="F4987:G4988"/>
    <mergeCell ref="H4987:I4988"/>
    <mergeCell ref="J4987:J4988"/>
    <mergeCell ref="K4987:K4988"/>
    <mergeCell ref="L4987:L4988"/>
    <mergeCell ref="K4981:K4982"/>
    <mergeCell ref="L4981:L4982"/>
    <mergeCell ref="A4983:A4988"/>
    <mergeCell ref="F4983:G4983"/>
    <mergeCell ref="H4983:L4983"/>
    <mergeCell ref="B4984:B4986"/>
    <mergeCell ref="C4984:C4986"/>
    <mergeCell ref="D4984:D4986"/>
    <mergeCell ref="E4984:E4986"/>
    <mergeCell ref="F4984:G4986"/>
    <mergeCell ref="F4979:G4980"/>
    <mergeCell ref="H4979:I4979"/>
    <mergeCell ref="H4980:I4980"/>
    <mergeCell ref="F4981:G4982"/>
    <mergeCell ref="H4981:I4982"/>
    <mergeCell ref="J4981:J4982"/>
    <mergeCell ref="J4976:J4977"/>
    <mergeCell ref="K4976:K4977"/>
    <mergeCell ref="L4976:L4977"/>
    <mergeCell ref="A4978:A4982"/>
    <mergeCell ref="F4978:G4978"/>
    <mergeCell ref="H4978:L4978"/>
    <mergeCell ref="B4979:B4980"/>
    <mergeCell ref="C4979:C4980"/>
    <mergeCell ref="D4979:D4980"/>
    <mergeCell ref="E4979:E4980"/>
    <mergeCell ref="J4997:J4998"/>
    <mergeCell ref="K4997:K4998"/>
    <mergeCell ref="L4997:L4998"/>
    <mergeCell ref="A4999:A5003"/>
    <mergeCell ref="F4999:G4999"/>
    <mergeCell ref="H4999:L4999"/>
    <mergeCell ref="B5000:B5001"/>
    <mergeCell ref="C5000:C5001"/>
    <mergeCell ref="D5000:D5001"/>
    <mergeCell ref="E5000:E5001"/>
    <mergeCell ref="D4995:D4996"/>
    <mergeCell ref="E4995:E4996"/>
    <mergeCell ref="F4995:G4996"/>
    <mergeCell ref="H4995:I4995"/>
    <mergeCell ref="H4996:I4996"/>
    <mergeCell ref="F4997:G4998"/>
    <mergeCell ref="H4997:I4998"/>
    <mergeCell ref="F4992:G4993"/>
    <mergeCell ref="H4992:I4993"/>
    <mergeCell ref="J4992:J4993"/>
    <mergeCell ref="K4992:K4993"/>
    <mergeCell ref="L4992:L4993"/>
    <mergeCell ref="A4994:A4998"/>
    <mergeCell ref="F4994:G4994"/>
    <mergeCell ref="H4994:L4994"/>
    <mergeCell ref="B4995:B4996"/>
    <mergeCell ref="C4995:C4996"/>
    <mergeCell ref="A4989:A4993"/>
    <mergeCell ref="F4989:G4989"/>
    <mergeCell ref="H4989:L4989"/>
    <mergeCell ref="B4990:B4991"/>
    <mergeCell ref="C4990:C4991"/>
    <mergeCell ref="D4990:D4991"/>
    <mergeCell ref="E4990:E4991"/>
    <mergeCell ref="F4990:G4991"/>
    <mergeCell ref="H4990:I4990"/>
    <mergeCell ref="H4991:I4991"/>
    <mergeCell ref="H5011:I5011"/>
    <mergeCell ref="F5012:G5013"/>
    <mergeCell ref="H5012:I5013"/>
    <mergeCell ref="J5012:J5013"/>
    <mergeCell ref="K5012:K5013"/>
    <mergeCell ref="L5012:L5013"/>
    <mergeCell ref="L5007:L5008"/>
    <mergeCell ref="A5009:A5013"/>
    <mergeCell ref="F5009:G5009"/>
    <mergeCell ref="H5009:L5009"/>
    <mergeCell ref="B5010:B5011"/>
    <mergeCell ref="C5010:C5011"/>
    <mergeCell ref="D5010:D5011"/>
    <mergeCell ref="E5010:E5011"/>
    <mergeCell ref="F5010:G5011"/>
    <mergeCell ref="H5010:I5010"/>
    <mergeCell ref="H5005:I5005"/>
    <mergeCell ref="H5006:I5006"/>
    <mergeCell ref="F5007:G5008"/>
    <mergeCell ref="H5007:I5008"/>
    <mergeCell ref="J5007:J5008"/>
    <mergeCell ref="K5007:K5008"/>
    <mergeCell ref="K5002:K5003"/>
    <mergeCell ref="L5002:L5003"/>
    <mergeCell ref="A5004:A5008"/>
    <mergeCell ref="F5004:G5004"/>
    <mergeCell ref="H5004:L5004"/>
    <mergeCell ref="B5005:B5006"/>
    <mergeCell ref="C5005:C5006"/>
    <mergeCell ref="D5005:D5006"/>
    <mergeCell ref="E5005:E5006"/>
    <mergeCell ref="F5005:G5006"/>
    <mergeCell ref="F5000:G5001"/>
    <mergeCell ref="H5000:I5000"/>
    <mergeCell ref="H5001:I5001"/>
    <mergeCell ref="F5002:G5003"/>
    <mergeCell ref="H5002:I5003"/>
    <mergeCell ref="J5002:J5003"/>
    <mergeCell ref="J5022:J5023"/>
    <mergeCell ref="K5022:K5023"/>
    <mergeCell ref="L5022:L5023"/>
    <mergeCell ref="A5024:A5028"/>
    <mergeCell ref="F5024:G5024"/>
    <mergeCell ref="H5024:L5024"/>
    <mergeCell ref="B5025:B5026"/>
    <mergeCell ref="C5025:C5026"/>
    <mergeCell ref="D5025:D5026"/>
    <mergeCell ref="E5025:E5026"/>
    <mergeCell ref="D5020:D5021"/>
    <mergeCell ref="E5020:E5021"/>
    <mergeCell ref="F5020:G5021"/>
    <mergeCell ref="H5020:I5020"/>
    <mergeCell ref="H5021:I5021"/>
    <mergeCell ref="F5022:G5023"/>
    <mergeCell ref="H5022:I5023"/>
    <mergeCell ref="F5017:G5018"/>
    <mergeCell ref="H5017:I5018"/>
    <mergeCell ref="J5017:J5018"/>
    <mergeCell ref="K5017:K5018"/>
    <mergeCell ref="L5017:L5018"/>
    <mergeCell ref="A5019:A5023"/>
    <mergeCell ref="F5019:G5019"/>
    <mergeCell ref="H5019:L5019"/>
    <mergeCell ref="B5020:B5021"/>
    <mergeCell ref="C5020:C5021"/>
    <mergeCell ref="A5014:A5018"/>
    <mergeCell ref="F5014:G5014"/>
    <mergeCell ref="H5014:L5014"/>
    <mergeCell ref="B5015:B5016"/>
    <mergeCell ref="C5015:C5016"/>
    <mergeCell ref="D5015:D5016"/>
    <mergeCell ref="E5015:E5016"/>
    <mergeCell ref="F5015:G5016"/>
    <mergeCell ref="H5015:I5015"/>
    <mergeCell ref="H5016:I5016"/>
    <mergeCell ref="H5036:I5036"/>
    <mergeCell ref="F5037:G5038"/>
    <mergeCell ref="H5037:I5038"/>
    <mergeCell ref="J5037:J5038"/>
    <mergeCell ref="K5037:K5038"/>
    <mergeCell ref="L5037:L5038"/>
    <mergeCell ref="L5032:L5033"/>
    <mergeCell ref="A5034:A5038"/>
    <mergeCell ref="F5034:G5034"/>
    <mergeCell ref="H5034:L5034"/>
    <mergeCell ref="B5035:B5036"/>
    <mergeCell ref="C5035:C5036"/>
    <mergeCell ref="D5035:D5036"/>
    <mergeCell ref="E5035:E5036"/>
    <mergeCell ref="F5035:G5036"/>
    <mergeCell ref="H5035:I5035"/>
    <mergeCell ref="H5030:I5030"/>
    <mergeCell ref="H5031:I5031"/>
    <mergeCell ref="F5032:G5033"/>
    <mergeCell ref="H5032:I5033"/>
    <mergeCell ref="J5032:J5033"/>
    <mergeCell ref="K5032:K5033"/>
    <mergeCell ref="K5027:K5028"/>
    <mergeCell ref="L5027:L5028"/>
    <mergeCell ref="A5029:A5033"/>
    <mergeCell ref="F5029:G5029"/>
    <mergeCell ref="H5029:L5029"/>
    <mergeCell ref="B5030:B5031"/>
    <mergeCell ref="C5030:C5031"/>
    <mergeCell ref="D5030:D5031"/>
    <mergeCell ref="E5030:E5031"/>
    <mergeCell ref="F5030:G5031"/>
    <mergeCell ref="F5025:G5026"/>
    <mergeCell ref="H5025:I5025"/>
    <mergeCell ref="H5026:I5026"/>
    <mergeCell ref="F5027:G5028"/>
    <mergeCell ref="H5027:I5028"/>
    <mergeCell ref="J5027:J5028"/>
    <mergeCell ref="F5050:G5052"/>
    <mergeCell ref="H5050:I5050"/>
    <mergeCell ref="H5051:I5052"/>
    <mergeCell ref="J5051:J5052"/>
    <mergeCell ref="K5051:K5052"/>
    <mergeCell ref="L5051:L5052"/>
    <mergeCell ref="J5047:J5048"/>
    <mergeCell ref="K5047:K5048"/>
    <mergeCell ref="L5047:L5048"/>
    <mergeCell ref="A5049:A5054"/>
    <mergeCell ref="F5049:G5049"/>
    <mergeCell ref="H5049:L5049"/>
    <mergeCell ref="B5050:B5052"/>
    <mergeCell ref="C5050:C5052"/>
    <mergeCell ref="D5050:D5052"/>
    <mergeCell ref="E5050:E5052"/>
    <mergeCell ref="D5045:D5046"/>
    <mergeCell ref="E5045:E5046"/>
    <mergeCell ref="F5045:G5046"/>
    <mergeCell ref="H5045:I5045"/>
    <mergeCell ref="H5046:I5046"/>
    <mergeCell ref="F5047:G5048"/>
    <mergeCell ref="H5047:I5048"/>
    <mergeCell ref="F5042:G5043"/>
    <mergeCell ref="H5042:I5043"/>
    <mergeCell ref="J5042:J5043"/>
    <mergeCell ref="K5042:K5043"/>
    <mergeCell ref="L5042:L5043"/>
    <mergeCell ref="A5044:A5048"/>
    <mergeCell ref="F5044:G5044"/>
    <mergeCell ref="H5044:L5044"/>
    <mergeCell ref="B5045:B5046"/>
    <mergeCell ref="C5045:C5046"/>
    <mergeCell ref="A5039:A5043"/>
    <mergeCell ref="F5039:G5039"/>
    <mergeCell ref="H5039:L5039"/>
    <mergeCell ref="B5040:B5041"/>
    <mergeCell ref="C5040:C5041"/>
    <mergeCell ref="D5040:D5041"/>
    <mergeCell ref="E5040:E5041"/>
    <mergeCell ref="F5040:G5041"/>
    <mergeCell ref="H5040:I5040"/>
    <mergeCell ref="H5041:I5041"/>
    <mergeCell ref="F5061:G5062"/>
    <mergeCell ref="H5061:I5061"/>
    <mergeCell ref="H5062:I5062"/>
    <mergeCell ref="F5063:G5064"/>
    <mergeCell ref="H5063:I5064"/>
    <mergeCell ref="J5063:J5064"/>
    <mergeCell ref="J5058:J5059"/>
    <mergeCell ref="K5058:K5059"/>
    <mergeCell ref="L5058:L5059"/>
    <mergeCell ref="A5060:A5064"/>
    <mergeCell ref="F5060:G5060"/>
    <mergeCell ref="H5060:L5060"/>
    <mergeCell ref="B5061:B5062"/>
    <mergeCell ref="C5061:C5062"/>
    <mergeCell ref="D5061:D5062"/>
    <mergeCell ref="E5061:E5062"/>
    <mergeCell ref="D5056:D5057"/>
    <mergeCell ref="E5056:E5057"/>
    <mergeCell ref="F5056:G5057"/>
    <mergeCell ref="H5056:I5056"/>
    <mergeCell ref="H5057:I5057"/>
    <mergeCell ref="F5058:G5059"/>
    <mergeCell ref="H5058:I5059"/>
    <mergeCell ref="F5053:G5054"/>
    <mergeCell ref="H5053:I5054"/>
    <mergeCell ref="J5053:J5054"/>
    <mergeCell ref="K5053:K5054"/>
    <mergeCell ref="L5053:L5054"/>
    <mergeCell ref="A5055:A5059"/>
    <mergeCell ref="F5055:G5055"/>
    <mergeCell ref="H5055:L5055"/>
    <mergeCell ref="B5056:B5057"/>
    <mergeCell ref="C5056:C5057"/>
    <mergeCell ref="J5073:J5074"/>
    <mergeCell ref="K5073:K5074"/>
    <mergeCell ref="L5073:L5074"/>
    <mergeCell ref="F5075:G5076"/>
    <mergeCell ref="H5075:I5076"/>
    <mergeCell ref="J5075:J5076"/>
    <mergeCell ref="K5075:K5076"/>
    <mergeCell ref="L5075:L5076"/>
    <mergeCell ref="A5071:A5076"/>
    <mergeCell ref="F5071:G5071"/>
    <mergeCell ref="H5071:L5071"/>
    <mergeCell ref="B5072:B5074"/>
    <mergeCell ref="C5072:C5074"/>
    <mergeCell ref="D5072:D5074"/>
    <mergeCell ref="E5072:E5074"/>
    <mergeCell ref="F5072:G5074"/>
    <mergeCell ref="H5072:I5072"/>
    <mergeCell ref="H5073:I5074"/>
    <mergeCell ref="H5066:I5066"/>
    <mergeCell ref="H5067:I5068"/>
    <mergeCell ref="J5067:J5068"/>
    <mergeCell ref="K5067:K5068"/>
    <mergeCell ref="L5067:L5068"/>
    <mergeCell ref="F5069:G5070"/>
    <mergeCell ref="H5069:I5070"/>
    <mergeCell ref="J5069:J5070"/>
    <mergeCell ref="K5069:K5070"/>
    <mergeCell ref="L5069:L5070"/>
    <mergeCell ref="K5063:K5064"/>
    <mergeCell ref="L5063:L5064"/>
    <mergeCell ref="A5065:A5070"/>
    <mergeCell ref="F5065:G5065"/>
    <mergeCell ref="H5065:L5065"/>
    <mergeCell ref="B5066:B5068"/>
    <mergeCell ref="C5066:C5068"/>
    <mergeCell ref="D5066:D5068"/>
    <mergeCell ref="E5066:E5068"/>
    <mergeCell ref="F5066:G5068"/>
    <mergeCell ref="J5085:J5086"/>
    <mergeCell ref="K5085:K5086"/>
    <mergeCell ref="L5085:L5086"/>
    <mergeCell ref="A5087:A5091"/>
    <mergeCell ref="F5087:G5087"/>
    <mergeCell ref="H5087:L5087"/>
    <mergeCell ref="B5088:B5089"/>
    <mergeCell ref="C5088:C5089"/>
    <mergeCell ref="D5088:D5089"/>
    <mergeCell ref="E5088:E5089"/>
    <mergeCell ref="D5083:D5084"/>
    <mergeCell ref="E5083:E5084"/>
    <mergeCell ref="F5083:G5084"/>
    <mergeCell ref="H5083:I5083"/>
    <mergeCell ref="H5084:I5084"/>
    <mergeCell ref="F5085:G5086"/>
    <mergeCell ref="H5085:I5086"/>
    <mergeCell ref="F5080:G5081"/>
    <mergeCell ref="H5080:I5081"/>
    <mergeCell ref="J5080:J5081"/>
    <mergeCell ref="K5080:K5081"/>
    <mergeCell ref="L5080:L5081"/>
    <mergeCell ref="A5082:A5086"/>
    <mergeCell ref="F5082:G5082"/>
    <mergeCell ref="H5082:L5082"/>
    <mergeCell ref="B5083:B5084"/>
    <mergeCell ref="C5083:C5084"/>
    <mergeCell ref="A5077:A5081"/>
    <mergeCell ref="F5077:G5077"/>
    <mergeCell ref="H5077:L5077"/>
    <mergeCell ref="B5078:B5079"/>
    <mergeCell ref="C5078:C5079"/>
    <mergeCell ref="D5078:D5079"/>
    <mergeCell ref="E5078:E5079"/>
    <mergeCell ref="F5078:G5079"/>
    <mergeCell ref="H5078:I5078"/>
    <mergeCell ref="H5079:I5079"/>
    <mergeCell ref="H5099:I5099"/>
    <mergeCell ref="F5100:G5101"/>
    <mergeCell ref="H5100:I5101"/>
    <mergeCell ref="J5100:J5101"/>
    <mergeCell ref="K5100:K5101"/>
    <mergeCell ref="L5100:L5101"/>
    <mergeCell ref="L5095:L5096"/>
    <mergeCell ref="A5097:A5101"/>
    <mergeCell ref="F5097:G5097"/>
    <mergeCell ref="H5097:L5097"/>
    <mergeCell ref="B5098:B5099"/>
    <mergeCell ref="C5098:C5099"/>
    <mergeCell ref="D5098:D5099"/>
    <mergeCell ref="E5098:E5099"/>
    <mergeCell ref="F5098:G5099"/>
    <mergeCell ref="H5098:I5098"/>
    <mergeCell ref="H5093:I5093"/>
    <mergeCell ref="H5094:I5094"/>
    <mergeCell ref="F5095:G5096"/>
    <mergeCell ref="H5095:I5096"/>
    <mergeCell ref="J5095:J5096"/>
    <mergeCell ref="K5095:K5096"/>
    <mergeCell ref="K5090:K5091"/>
    <mergeCell ref="L5090:L5091"/>
    <mergeCell ref="A5092:A5096"/>
    <mergeCell ref="F5092:G5092"/>
    <mergeCell ref="H5092:L5092"/>
    <mergeCell ref="B5093:B5094"/>
    <mergeCell ref="C5093:C5094"/>
    <mergeCell ref="D5093:D5094"/>
    <mergeCell ref="E5093:E5094"/>
    <mergeCell ref="F5093:G5094"/>
    <mergeCell ref="F5088:G5089"/>
    <mergeCell ref="H5088:I5088"/>
    <mergeCell ref="H5089:I5089"/>
    <mergeCell ref="F5090:G5091"/>
    <mergeCell ref="H5090:I5091"/>
    <mergeCell ref="J5090:J5091"/>
    <mergeCell ref="K5109:K5110"/>
    <mergeCell ref="L5109:L5110"/>
    <mergeCell ref="F5111:G5112"/>
    <mergeCell ref="H5111:I5112"/>
    <mergeCell ref="J5111:J5112"/>
    <mergeCell ref="K5111:K5112"/>
    <mergeCell ref="L5111:L5112"/>
    <mergeCell ref="D5108:D5110"/>
    <mergeCell ref="E5108:E5110"/>
    <mergeCell ref="F5108:G5110"/>
    <mergeCell ref="H5108:I5108"/>
    <mergeCell ref="H5109:I5110"/>
    <mergeCell ref="J5109:J5110"/>
    <mergeCell ref="F5105:G5106"/>
    <mergeCell ref="H5105:I5106"/>
    <mergeCell ref="J5105:J5106"/>
    <mergeCell ref="K5105:K5106"/>
    <mergeCell ref="L5105:L5106"/>
    <mergeCell ref="A5107:A5112"/>
    <mergeCell ref="F5107:G5107"/>
    <mergeCell ref="H5107:L5107"/>
    <mergeCell ref="B5108:B5110"/>
    <mergeCell ref="C5108:C5110"/>
    <mergeCell ref="A5102:A5106"/>
    <mergeCell ref="F5102:G5102"/>
    <mergeCell ref="H5102:L5102"/>
    <mergeCell ref="B5103:B5104"/>
    <mergeCell ref="C5103:C5104"/>
    <mergeCell ref="D5103:D5104"/>
    <mergeCell ref="E5103:E5104"/>
    <mergeCell ref="F5103:G5104"/>
    <mergeCell ref="H5103:I5103"/>
    <mergeCell ref="H5104:I5104"/>
    <mergeCell ref="J5121:J5122"/>
    <mergeCell ref="K5121:K5122"/>
    <mergeCell ref="L5121:L5122"/>
    <mergeCell ref="A5123:A5127"/>
    <mergeCell ref="F5123:G5123"/>
    <mergeCell ref="H5123:L5123"/>
    <mergeCell ref="B5124:B5125"/>
    <mergeCell ref="C5124:C5125"/>
    <mergeCell ref="D5124:D5125"/>
    <mergeCell ref="E5124:E5125"/>
    <mergeCell ref="D5119:D5120"/>
    <mergeCell ref="E5119:E5120"/>
    <mergeCell ref="F5119:G5120"/>
    <mergeCell ref="H5119:I5119"/>
    <mergeCell ref="H5120:I5120"/>
    <mergeCell ref="F5121:G5122"/>
    <mergeCell ref="H5121:I5122"/>
    <mergeCell ref="F5116:G5117"/>
    <mergeCell ref="H5116:I5117"/>
    <mergeCell ref="J5116:J5117"/>
    <mergeCell ref="K5116:K5117"/>
    <mergeCell ref="L5116:L5117"/>
    <mergeCell ref="A5118:A5122"/>
    <mergeCell ref="F5118:G5118"/>
    <mergeCell ref="H5118:L5118"/>
    <mergeCell ref="B5119:B5120"/>
    <mergeCell ref="C5119:C5120"/>
    <mergeCell ref="A5113:A5117"/>
    <mergeCell ref="F5113:G5113"/>
    <mergeCell ref="H5113:L5113"/>
    <mergeCell ref="B5114:B5115"/>
    <mergeCell ref="C5114:C5115"/>
    <mergeCell ref="D5114:D5115"/>
    <mergeCell ref="E5114:E5115"/>
    <mergeCell ref="F5114:G5115"/>
    <mergeCell ref="H5114:I5114"/>
    <mergeCell ref="H5115:I5115"/>
    <mergeCell ref="H5135:I5135"/>
    <mergeCell ref="F5136:G5137"/>
    <mergeCell ref="H5136:I5137"/>
    <mergeCell ref="J5136:J5137"/>
    <mergeCell ref="K5136:K5137"/>
    <mergeCell ref="L5136:L5137"/>
    <mergeCell ref="L5131:L5132"/>
    <mergeCell ref="A5133:A5137"/>
    <mergeCell ref="F5133:G5133"/>
    <mergeCell ref="H5133:L5133"/>
    <mergeCell ref="B5134:B5135"/>
    <mergeCell ref="C5134:C5135"/>
    <mergeCell ref="D5134:D5135"/>
    <mergeCell ref="E5134:E5135"/>
    <mergeCell ref="F5134:G5135"/>
    <mergeCell ref="H5134:I5134"/>
    <mergeCell ref="H5129:I5129"/>
    <mergeCell ref="H5130:I5130"/>
    <mergeCell ref="F5131:G5132"/>
    <mergeCell ref="H5131:I5132"/>
    <mergeCell ref="J5131:J5132"/>
    <mergeCell ref="K5131:K5132"/>
    <mergeCell ref="K5126:K5127"/>
    <mergeCell ref="L5126:L5127"/>
    <mergeCell ref="A5128:A5132"/>
    <mergeCell ref="F5128:G5128"/>
    <mergeCell ref="H5128:L5128"/>
    <mergeCell ref="B5129:B5130"/>
    <mergeCell ref="C5129:C5130"/>
    <mergeCell ref="D5129:D5130"/>
    <mergeCell ref="E5129:E5130"/>
    <mergeCell ref="F5129:G5130"/>
    <mergeCell ref="F5124:G5125"/>
    <mergeCell ref="H5124:I5124"/>
    <mergeCell ref="H5125:I5125"/>
    <mergeCell ref="F5126:G5127"/>
    <mergeCell ref="H5126:I5127"/>
    <mergeCell ref="J5126:J5127"/>
    <mergeCell ref="D5151:D5152"/>
    <mergeCell ref="E5151:E5152"/>
    <mergeCell ref="F5151:G5152"/>
    <mergeCell ref="H5151:I5151"/>
    <mergeCell ref="H5152:I5152"/>
    <mergeCell ref="F5153:G5154"/>
    <mergeCell ref="H5153:I5154"/>
    <mergeCell ref="F5148:G5149"/>
    <mergeCell ref="H5148:I5149"/>
    <mergeCell ref="J5148:J5149"/>
    <mergeCell ref="K5148:K5149"/>
    <mergeCell ref="L5148:L5149"/>
    <mergeCell ref="A5150:A5154"/>
    <mergeCell ref="F5150:G5150"/>
    <mergeCell ref="H5150:L5150"/>
    <mergeCell ref="B5151:B5152"/>
    <mergeCell ref="C5151:C5152"/>
    <mergeCell ref="A5145:A5149"/>
    <mergeCell ref="F5145:G5145"/>
    <mergeCell ref="H5145:L5145"/>
    <mergeCell ref="B5146:B5147"/>
    <mergeCell ref="C5146:C5147"/>
    <mergeCell ref="D5146:D5147"/>
    <mergeCell ref="E5146:E5147"/>
    <mergeCell ref="F5146:G5147"/>
    <mergeCell ref="H5146:I5146"/>
    <mergeCell ref="H5147:I5147"/>
    <mergeCell ref="J5140:J5142"/>
    <mergeCell ref="K5140:K5142"/>
    <mergeCell ref="L5140:L5142"/>
    <mergeCell ref="F5143:G5144"/>
    <mergeCell ref="H5143:I5144"/>
    <mergeCell ref="J5143:J5144"/>
    <mergeCell ref="K5143:K5144"/>
    <mergeCell ref="L5143:L5144"/>
    <mergeCell ref="A5138:A5144"/>
    <mergeCell ref="F5138:G5138"/>
    <mergeCell ref="H5138:L5138"/>
    <mergeCell ref="B5139:B5142"/>
    <mergeCell ref="C5139:C5142"/>
    <mergeCell ref="D5139:D5142"/>
    <mergeCell ref="E5139:E5142"/>
    <mergeCell ref="F5139:G5142"/>
    <mergeCell ref="H5139:I5139"/>
    <mergeCell ref="H5140:I5142"/>
    <mergeCell ref="H5161:I5161"/>
    <mergeCell ref="H5162:I5163"/>
    <mergeCell ref="J5162:J5163"/>
    <mergeCell ref="K5162:K5163"/>
    <mergeCell ref="L5162:L5163"/>
    <mergeCell ref="F5164:G5165"/>
    <mergeCell ref="H5164:I5165"/>
    <mergeCell ref="J5164:J5165"/>
    <mergeCell ref="K5164:K5165"/>
    <mergeCell ref="L5164:L5165"/>
    <mergeCell ref="K5158:K5159"/>
    <mergeCell ref="L5158:L5159"/>
    <mergeCell ref="A5160:A5165"/>
    <mergeCell ref="F5160:G5160"/>
    <mergeCell ref="H5160:L5160"/>
    <mergeCell ref="B5161:B5163"/>
    <mergeCell ref="C5161:C5163"/>
    <mergeCell ref="D5161:D5163"/>
    <mergeCell ref="E5161:E5163"/>
    <mergeCell ref="F5161:G5163"/>
    <mergeCell ref="F5156:G5157"/>
    <mergeCell ref="H5156:I5156"/>
    <mergeCell ref="H5157:I5157"/>
    <mergeCell ref="F5158:G5159"/>
    <mergeCell ref="H5158:I5159"/>
    <mergeCell ref="J5158:J5159"/>
    <mergeCell ref="J5153:J5154"/>
    <mergeCell ref="K5153:K5154"/>
    <mergeCell ref="L5153:L5154"/>
    <mergeCell ref="A5155:A5159"/>
    <mergeCell ref="F5155:G5155"/>
    <mergeCell ref="H5155:L5155"/>
    <mergeCell ref="B5156:B5157"/>
    <mergeCell ref="C5156:C5157"/>
    <mergeCell ref="D5156:D5157"/>
    <mergeCell ref="E5156:E5157"/>
    <mergeCell ref="D5178:D5179"/>
    <mergeCell ref="E5178:E5179"/>
    <mergeCell ref="F5178:G5179"/>
    <mergeCell ref="H5178:I5178"/>
    <mergeCell ref="H5179:I5179"/>
    <mergeCell ref="F5180:G5181"/>
    <mergeCell ref="H5180:I5181"/>
    <mergeCell ref="F5175:G5176"/>
    <mergeCell ref="H5175:I5176"/>
    <mergeCell ref="J5175:J5176"/>
    <mergeCell ref="K5175:K5176"/>
    <mergeCell ref="L5175:L5176"/>
    <mergeCell ref="A5177:A5181"/>
    <mergeCell ref="F5177:G5177"/>
    <mergeCell ref="H5177:L5177"/>
    <mergeCell ref="B5178:B5179"/>
    <mergeCell ref="C5178:C5179"/>
    <mergeCell ref="A5172:A5176"/>
    <mergeCell ref="F5172:G5172"/>
    <mergeCell ref="H5172:L5172"/>
    <mergeCell ref="B5173:B5174"/>
    <mergeCell ref="C5173:C5174"/>
    <mergeCell ref="D5173:D5174"/>
    <mergeCell ref="E5173:E5174"/>
    <mergeCell ref="F5173:G5174"/>
    <mergeCell ref="H5173:I5173"/>
    <mergeCell ref="H5174:I5174"/>
    <mergeCell ref="J5168:J5169"/>
    <mergeCell ref="K5168:K5169"/>
    <mergeCell ref="L5168:L5169"/>
    <mergeCell ref="F5170:G5171"/>
    <mergeCell ref="H5170:I5171"/>
    <mergeCell ref="J5170:J5171"/>
    <mergeCell ref="K5170:K5171"/>
    <mergeCell ref="L5170:L5171"/>
    <mergeCell ref="A5166:A5171"/>
    <mergeCell ref="F5166:G5166"/>
    <mergeCell ref="H5166:L5166"/>
    <mergeCell ref="B5167:B5169"/>
    <mergeCell ref="C5167:C5169"/>
    <mergeCell ref="D5167:D5169"/>
    <mergeCell ref="E5167:E5169"/>
    <mergeCell ref="F5167:G5169"/>
    <mergeCell ref="H5167:I5167"/>
    <mergeCell ref="H5168:I5169"/>
    <mergeCell ref="H5188:I5188"/>
    <mergeCell ref="H5189:I5190"/>
    <mergeCell ref="J5189:J5190"/>
    <mergeCell ref="K5189:K5190"/>
    <mergeCell ref="L5189:L5190"/>
    <mergeCell ref="F5191:G5192"/>
    <mergeCell ref="H5191:I5192"/>
    <mergeCell ref="J5191:J5192"/>
    <mergeCell ref="K5191:K5192"/>
    <mergeCell ref="L5191:L5192"/>
    <mergeCell ref="K5185:K5186"/>
    <mergeCell ref="L5185:L5186"/>
    <mergeCell ref="A5187:A5192"/>
    <mergeCell ref="F5187:G5187"/>
    <mergeCell ref="H5187:L5187"/>
    <mergeCell ref="B5188:B5190"/>
    <mergeCell ref="C5188:C5190"/>
    <mergeCell ref="D5188:D5190"/>
    <mergeCell ref="E5188:E5190"/>
    <mergeCell ref="F5188:G5190"/>
    <mergeCell ref="F5183:G5184"/>
    <mergeCell ref="H5183:I5183"/>
    <mergeCell ref="H5184:I5184"/>
    <mergeCell ref="F5185:G5186"/>
    <mergeCell ref="H5185:I5186"/>
    <mergeCell ref="J5185:J5186"/>
    <mergeCell ref="J5180:J5181"/>
    <mergeCell ref="K5180:K5181"/>
    <mergeCell ref="L5180:L5181"/>
    <mergeCell ref="A5182:A5186"/>
    <mergeCell ref="F5182:G5182"/>
    <mergeCell ref="H5182:L5182"/>
    <mergeCell ref="B5183:B5184"/>
    <mergeCell ref="C5183:C5184"/>
    <mergeCell ref="D5183:D5184"/>
    <mergeCell ref="E5183:E5184"/>
    <mergeCell ref="K5200:K5201"/>
    <mergeCell ref="L5200:L5201"/>
    <mergeCell ref="F5202:G5203"/>
    <mergeCell ref="H5202:I5203"/>
    <mergeCell ref="J5202:J5203"/>
    <mergeCell ref="K5202:K5203"/>
    <mergeCell ref="L5202:L5203"/>
    <mergeCell ref="D5199:D5201"/>
    <mergeCell ref="E5199:E5201"/>
    <mergeCell ref="F5199:G5201"/>
    <mergeCell ref="H5199:I5199"/>
    <mergeCell ref="H5200:I5201"/>
    <mergeCell ref="J5200:J5201"/>
    <mergeCell ref="F5196:G5197"/>
    <mergeCell ref="H5196:I5197"/>
    <mergeCell ref="J5196:J5197"/>
    <mergeCell ref="K5196:K5197"/>
    <mergeCell ref="L5196:L5197"/>
    <mergeCell ref="A5198:A5203"/>
    <mergeCell ref="F5198:G5198"/>
    <mergeCell ref="H5198:L5198"/>
    <mergeCell ref="B5199:B5201"/>
    <mergeCell ref="C5199:C5201"/>
    <mergeCell ref="A5193:A5197"/>
    <mergeCell ref="F5193:G5193"/>
    <mergeCell ref="H5193:L5193"/>
    <mergeCell ref="B5194:B5195"/>
    <mergeCell ref="C5194:C5195"/>
    <mergeCell ref="D5194:D5195"/>
    <mergeCell ref="E5194:E5195"/>
    <mergeCell ref="F5194:G5195"/>
    <mergeCell ref="H5194:I5194"/>
    <mergeCell ref="H5195:I5195"/>
    <mergeCell ref="J5212:J5213"/>
    <mergeCell ref="K5212:K5213"/>
    <mergeCell ref="L5212:L5213"/>
    <mergeCell ref="F5214:G5215"/>
    <mergeCell ref="H5214:I5215"/>
    <mergeCell ref="J5214:J5215"/>
    <mergeCell ref="K5214:K5215"/>
    <mergeCell ref="L5214:L5215"/>
    <mergeCell ref="A5210:A5215"/>
    <mergeCell ref="F5210:G5210"/>
    <mergeCell ref="H5210:L5210"/>
    <mergeCell ref="B5211:B5213"/>
    <mergeCell ref="C5211:C5213"/>
    <mergeCell ref="D5211:D5213"/>
    <mergeCell ref="E5211:E5213"/>
    <mergeCell ref="F5211:G5213"/>
    <mergeCell ref="H5211:I5211"/>
    <mergeCell ref="H5212:I5213"/>
    <mergeCell ref="J5206:J5207"/>
    <mergeCell ref="K5206:K5207"/>
    <mergeCell ref="L5206:L5207"/>
    <mergeCell ref="F5208:G5209"/>
    <mergeCell ref="H5208:I5209"/>
    <mergeCell ref="J5208:J5209"/>
    <mergeCell ref="K5208:K5209"/>
    <mergeCell ref="L5208:L5209"/>
    <mergeCell ref="A5204:A5209"/>
    <mergeCell ref="F5204:G5204"/>
    <mergeCell ref="H5204:L5204"/>
    <mergeCell ref="B5205:B5207"/>
    <mergeCell ref="C5205:C5207"/>
    <mergeCell ref="D5205:D5207"/>
    <mergeCell ref="E5205:E5207"/>
    <mergeCell ref="F5205:G5207"/>
    <mergeCell ref="H5205:I5205"/>
    <mergeCell ref="H5206:I5207"/>
    <mergeCell ref="J5224:J5225"/>
    <mergeCell ref="K5224:K5225"/>
    <mergeCell ref="L5224:L5225"/>
    <mergeCell ref="F5226:G5227"/>
    <mergeCell ref="H5226:I5227"/>
    <mergeCell ref="J5226:J5227"/>
    <mergeCell ref="K5226:K5227"/>
    <mergeCell ref="L5226:L5227"/>
    <mergeCell ref="A5222:A5227"/>
    <mergeCell ref="F5222:G5222"/>
    <mergeCell ref="H5222:L5222"/>
    <mergeCell ref="B5223:B5225"/>
    <mergeCell ref="C5223:C5225"/>
    <mergeCell ref="D5223:D5225"/>
    <mergeCell ref="E5223:E5225"/>
    <mergeCell ref="F5223:G5225"/>
    <mergeCell ref="H5223:I5223"/>
    <mergeCell ref="H5224:I5225"/>
    <mergeCell ref="J5218:J5219"/>
    <mergeCell ref="K5218:K5219"/>
    <mergeCell ref="L5218:L5219"/>
    <mergeCell ref="F5220:G5221"/>
    <mergeCell ref="H5220:I5221"/>
    <mergeCell ref="J5220:J5221"/>
    <mergeCell ref="K5220:K5221"/>
    <mergeCell ref="L5220:L5221"/>
    <mergeCell ref="A5216:A5221"/>
    <mergeCell ref="F5216:G5216"/>
    <mergeCell ref="H5216:L5216"/>
    <mergeCell ref="B5217:B5219"/>
    <mergeCell ref="C5217:C5219"/>
    <mergeCell ref="D5217:D5219"/>
    <mergeCell ref="E5217:E5219"/>
    <mergeCell ref="F5217:G5219"/>
    <mergeCell ref="H5217:I5217"/>
    <mergeCell ref="H5218:I5219"/>
    <mergeCell ref="F5239:G5240"/>
    <mergeCell ref="H5239:I5239"/>
    <mergeCell ref="H5240:I5240"/>
    <mergeCell ref="F5241:G5242"/>
    <mergeCell ref="H5241:I5242"/>
    <mergeCell ref="J5241:J5242"/>
    <mergeCell ref="J5236:J5237"/>
    <mergeCell ref="K5236:K5237"/>
    <mergeCell ref="L5236:L5237"/>
    <mergeCell ref="A5238:A5242"/>
    <mergeCell ref="F5238:G5238"/>
    <mergeCell ref="H5238:L5238"/>
    <mergeCell ref="B5239:B5240"/>
    <mergeCell ref="C5239:C5240"/>
    <mergeCell ref="D5239:D5240"/>
    <mergeCell ref="E5239:E5240"/>
    <mergeCell ref="D5234:D5235"/>
    <mergeCell ref="E5234:E5235"/>
    <mergeCell ref="F5234:G5235"/>
    <mergeCell ref="H5234:I5234"/>
    <mergeCell ref="H5235:I5235"/>
    <mergeCell ref="F5236:G5237"/>
    <mergeCell ref="H5236:I5237"/>
    <mergeCell ref="F5231:G5232"/>
    <mergeCell ref="H5231:I5232"/>
    <mergeCell ref="J5231:J5232"/>
    <mergeCell ref="K5231:K5232"/>
    <mergeCell ref="L5231:L5232"/>
    <mergeCell ref="A5233:A5237"/>
    <mergeCell ref="F5233:G5233"/>
    <mergeCell ref="H5233:L5233"/>
    <mergeCell ref="B5234:B5235"/>
    <mergeCell ref="C5234:C5235"/>
    <mergeCell ref="A5228:A5232"/>
    <mergeCell ref="F5228:G5228"/>
    <mergeCell ref="H5228:L5228"/>
    <mergeCell ref="B5229:B5230"/>
    <mergeCell ref="C5229:C5230"/>
    <mergeCell ref="D5229:D5230"/>
    <mergeCell ref="E5229:E5230"/>
    <mergeCell ref="F5229:G5230"/>
    <mergeCell ref="H5229:I5229"/>
    <mergeCell ref="H5230:I5230"/>
    <mergeCell ref="F5252:G5253"/>
    <mergeCell ref="H5252:I5253"/>
    <mergeCell ref="J5252:J5253"/>
    <mergeCell ref="K5252:K5253"/>
    <mergeCell ref="L5252:L5253"/>
    <mergeCell ref="A5254:A5258"/>
    <mergeCell ref="F5254:G5254"/>
    <mergeCell ref="H5254:L5254"/>
    <mergeCell ref="B5255:B5256"/>
    <mergeCell ref="C5255:C5256"/>
    <mergeCell ref="A5249:A5253"/>
    <mergeCell ref="F5249:G5249"/>
    <mergeCell ref="H5249:L5249"/>
    <mergeCell ref="B5250:B5251"/>
    <mergeCell ref="C5250:C5251"/>
    <mergeCell ref="D5250:D5251"/>
    <mergeCell ref="E5250:E5251"/>
    <mergeCell ref="F5250:G5251"/>
    <mergeCell ref="H5250:I5250"/>
    <mergeCell ref="H5251:I5251"/>
    <mergeCell ref="H5244:I5244"/>
    <mergeCell ref="H5245:I5246"/>
    <mergeCell ref="J5245:J5246"/>
    <mergeCell ref="K5245:K5246"/>
    <mergeCell ref="L5245:L5246"/>
    <mergeCell ref="F5247:G5248"/>
    <mergeCell ref="H5247:I5248"/>
    <mergeCell ref="J5247:J5248"/>
    <mergeCell ref="K5247:K5248"/>
    <mergeCell ref="L5247:L5248"/>
    <mergeCell ref="K5241:K5242"/>
    <mergeCell ref="L5241:L5242"/>
    <mergeCell ref="A5243:A5248"/>
    <mergeCell ref="F5243:G5243"/>
    <mergeCell ref="H5243:L5243"/>
    <mergeCell ref="B5244:B5246"/>
    <mergeCell ref="C5244:C5246"/>
    <mergeCell ref="D5244:D5246"/>
    <mergeCell ref="E5244:E5246"/>
    <mergeCell ref="F5244:G5246"/>
    <mergeCell ref="H5265:I5265"/>
    <mergeCell ref="H5266:I5266"/>
    <mergeCell ref="F5267:G5268"/>
    <mergeCell ref="H5267:I5268"/>
    <mergeCell ref="J5267:J5268"/>
    <mergeCell ref="K5267:K5268"/>
    <mergeCell ref="K5262:K5263"/>
    <mergeCell ref="L5262:L5263"/>
    <mergeCell ref="A5264:A5268"/>
    <mergeCell ref="F5264:G5264"/>
    <mergeCell ref="H5264:L5264"/>
    <mergeCell ref="B5265:B5266"/>
    <mergeCell ref="C5265:C5266"/>
    <mergeCell ref="D5265:D5266"/>
    <mergeCell ref="E5265:E5266"/>
    <mergeCell ref="F5265:G5266"/>
    <mergeCell ref="F5260:G5261"/>
    <mergeCell ref="H5260:I5260"/>
    <mergeCell ref="H5261:I5261"/>
    <mergeCell ref="F5262:G5263"/>
    <mergeCell ref="H5262:I5263"/>
    <mergeCell ref="J5262:J5263"/>
    <mergeCell ref="J5257:J5258"/>
    <mergeCell ref="K5257:K5258"/>
    <mergeCell ref="L5257:L5258"/>
    <mergeCell ref="A5259:A5263"/>
    <mergeCell ref="F5259:G5259"/>
    <mergeCell ref="H5259:L5259"/>
    <mergeCell ref="B5260:B5261"/>
    <mergeCell ref="C5260:C5261"/>
    <mergeCell ref="D5260:D5261"/>
    <mergeCell ref="E5260:E5261"/>
    <mergeCell ref="D5255:D5256"/>
    <mergeCell ref="E5255:E5256"/>
    <mergeCell ref="F5255:G5256"/>
    <mergeCell ref="H5255:I5255"/>
    <mergeCell ref="H5256:I5256"/>
    <mergeCell ref="F5257:G5258"/>
    <mergeCell ref="H5257:I5258"/>
    <mergeCell ref="F5278:G5279"/>
    <mergeCell ref="H5278:I5279"/>
    <mergeCell ref="J5278:J5279"/>
    <mergeCell ref="K5278:K5279"/>
    <mergeCell ref="L5278:L5279"/>
    <mergeCell ref="A5280:A5284"/>
    <mergeCell ref="F5280:G5280"/>
    <mergeCell ref="H5280:L5280"/>
    <mergeCell ref="B5281:B5282"/>
    <mergeCell ref="C5281:C5282"/>
    <mergeCell ref="A5275:A5279"/>
    <mergeCell ref="F5275:G5275"/>
    <mergeCell ref="H5275:L5275"/>
    <mergeCell ref="B5276:B5277"/>
    <mergeCell ref="C5276:C5277"/>
    <mergeCell ref="D5276:D5277"/>
    <mergeCell ref="E5276:E5277"/>
    <mergeCell ref="F5276:G5277"/>
    <mergeCell ref="H5276:I5276"/>
    <mergeCell ref="H5277:I5277"/>
    <mergeCell ref="H5271:I5272"/>
    <mergeCell ref="J5271:J5272"/>
    <mergeCell ref="K5271:K5272"/>
    <mergeCell ref="L5271:L5272"/>
    <mergeCell ref="F5273:G5274"/>
    <mergeCell ref="H5273:I5274"/>
    <mergeCell ref="J5273:J5274"/>
    <mergeCell ref="K5273:K5274"/>
    <mergeCell ref="L5273:L5274"/>
    <mergeCell ref="L5267:L5268"/>
    <mergeCell ref="A5269:A5274"/>
    <mergeCell ref="F5269:G5269"/>
    <mergeCell ref="H5269:L5269"/>
    <mergeCell ref="B5270:B5272"/>
    <mergeCell ref="C5270:C5272"/>
    <mergeCell ref="D5270:D5272"/>
    <mergeCell ref="E5270:E5272"/>
    <mergeCell ref="F5270:G5272"/>
    <mergeCell ref="H5270:I5270"/>
    <mergeCell ref="H5291:I5291"/>
    <mergeCell ref="H5292:I5292"/>
    <mergeCell ref="F5293:G5294"/>
    <mergeCell ref="H5293:I5294"/>
    <mergeCell ref="J5293:J5294"/>
    <mergeCell ref="K5293:K5294"/>
    <mergeCell ref="K5288:K5289"/>
    <mergeCell ref="L5288:L5289"/>
    <mergeCell ref="A5290:A5294"/>
    <mergeCell ref="F5290:G5290"/>
    <mergeCell ref="H5290:L5290"/>
    <mergeCell ref="B5291:B5292"/>
    <mergeCell ref="C5291:C5292"/>
    <mergeCell ref="D5291:D5292"/>
    <mergeCell ref="E5291:E5292"/>
    <mergeCell ref="F5291:G5292"/>
    <mergeCell ref="F5286:G5287"/>
    <mergeCell ref="H5286:I5286"/>
    <mergeCell ref="H5287:I5287"/>
    <mergeCell ref="F5288:G5289"/>
    <mergeCell ref="H5288:I5289"/>
    <mergeCell ref="J5288:J5289"/>
    <mergeCell ref="J5283:J5284"/>
    <mergeCell ref="K5283:K5284"/>
    <mergeCell ref="L5283:L5284"/>
    <mergeCell ref="A5285:A5289"/>
    <mergeCell ref="F5285:G5285"/>
    <mergeCell ref="H5285:L5285"/>
    <mergeCell ref="B5286:B5287"/>
    <mergeCell ref="C5286:C5287"/>
    <mergeCell ref="D5286:D5287"/>
    <mergeCell ref="E5286:E5287"/>
    <mergeCell ref="D5281:D5282"/>
    <mergeCell ref="E5281:E5282"/>
    <mergeCell ref="F5281:G5282"/>
    <mergeCell ref="H5281:I5281"/>
    <mergeCell ref="H5282:I5282"/>
    <mergeCell ref="F5283:G5284"/>
    <mergeCell ref="H5283:I5284"/>
    <mergeCell ref="F5303:G5304"/>
    <mergeCell ref="H5303:I5304"/>
    <mergeCell ref="J5303:J5304"/>
    <mergeCell ref="K5303:K5304"/>
    <mergeCell ref="L5303:L5304"/>
    <mergeCell ref="A5305:A5309"/>
    <mergeCell ref="F5305:G5305"/>
    <mergeCell ref="H5305:L5305"/>
    <mergeCell ref="B5306:B5307"/>
    <mergeCell ref="C5306:C5307"/>
    <mergeCell ref="A5300:A5304"/>
    <mergeCell ref="F5300:G5300"/>
    <mergeCell ref="H5300:L5300"/>
    <mergeCell ref="B5301:B5302"/>
    <mergeCell ref="C5301:C5302"/>
    <mergeCell ref="D5301:D5302"/>
    <mergeCell ref="E5301:E5302"/>
    <mergeCell ref="F5301:G5302"/>
    <mergeCell ref="H5301:I5301"/>
    <mergeCell ref="H5302:I5302"/>
    <mergeCell ref="H5297:I5297"/>
    <mergeCell ref="F5298:G5299"/>
    <mergeCell ref="H5298:I5299"/>
    <mergeCell ref="J5298:J5299"/>
    <mergeCell ref="K5298:K5299"/>
    <mergeCell ref="L5298:L5299"/>
    <mergeCell ref="L5293:L5294"/>
    <mergeCell ref="A5295:A5299"/>
    <mergeCell ref="F5295:G5295"/>
    <mergeCell ref="H5295:L5295"/>
    <mergeCell ref="B5296:B5297"/>
    <mergeCell ref="C5296:C5297"/>
    <mergeCell ref="D5296:D5297"/>
    <mergeCell ref="E5296:E5297"/>
    <mergeCell ref="F5296:G5297"/>
    <mergeCell ref="H5296:I5296"/>
    <mergeCell ref="H5316:I5316"/>
    <mergeCell ref="H5317:I5317"/>
    <mergeCell ref="F5318:G5319"/>
    <mergeCell ref="H5318:I5319"/>
    <mergeCell ref="J5318:J5319"/>
    <mergeCell ref="K5318:K5319"/>
    <mergeCell ref="K5313:K5314"/>
    <mergeCell ref="L5313:L5314"/>
    <mergeCell ref="A5315:A5319"/>
    <mergeCell ref="F5315:G5315"/>
    <mergeCell ref="H5315:L5315"/>
    <mergeCell ref="B5316:B5317"/>
    <mergeCell ref="C5316:C5317"/>
    <mergeCell ref="D5316:D5317"/>
    <mergeCell ref="E5316:E5317"/>
    <mergeCell ref="F5316:G5317"/>
    <mergeCell ref="F5311:G5312"/>
    <mergeCell ref="H5311:I5311"/>
    <mergeCell ref="H5312:I5312"/>
    <mergeCell ref="F5313:G5314"/>
    <mergeCell ref="H5313:I5314"/>
    <mergeCell ref="J5313:J5314"/>
    <mergeCell ref="J5308:J5309"/>
    <mergeCell ref="K5308:K5309"/>
    <mergeCell ref="L5308:L5309"/>
    <mergeCell ref="A5310:A5314"/>
    <mergeCell ref="F5310:G5310"/>
    <mergeCell ref="H5310:L5310"/>
    <mergeCell ref="B5311:B5312"/>
    <mergeCell ref="C5311:C5312"/>
    <mergeCell ref="D5311:D5312"/>
    <mergeCell ref="E5311:E5312"/>
    <mergeCell ref="D5306:D5307"/>
    <mergeCell ref="E5306:E5307"/>
    <mergeCell ref="F5306:G5307"/>
    <mergeCell ref="H5306:I5306"/>
    <mergeCell ref="H5307:I5307"/>
    <mergeCell ref="F5308:G5309"/>
    <mergeCell ref="H5308:I5309"/>
    <mergeCell ref="F5328:G5329"/>
    <mergeCell ref="H5328:I5329"/>
    <mergeCell ref="J5328:J5329"/>
    <mergeCell ref="K5328:K5329"/>
    <mergeCell ref="L5328:L5329"/>
    <mergeCell ref="A5330:A5334"/>
    <mergeCell ref="F5330:G5330"/>
    <mergeCell ref="H5330:L5330"/>
    <mergeCell ref="B5331:B5332"/>
    <mergeCell ref="C5331:C5332"/>
    <mergeCell ref="A5325:A5329"/>
    <mergeCell ref="F5325:G5325"/>
    <mergeCell ref="H5325:L5325"/>
    <mergeCell ref="B5326:B5327"/>
    <mergeCell ref="C5326:C5327"/>
    <mergeCell ref="D5326:D5327"/>
    <mergeCell ref="E5326:E5327"/>
    <mergeCell ref="F5326:G5327"/>
    <mergeCell ref="H5326:I5326"/>
    <mergeCell ref="H5327:I5327"/>
    <mergeCell ref="H5322:I5322"/>
    <mergeCell ref="F5323:G5324"/>
    <mergeCell ref="H5323:I5324"/>
    <mergeCell ref="J5323:J5324"/>
    <mergeCell ref="K5323:K5324"/>
    <mergeCell ref="L5323:L5324"/>
    <mergeCell ref="L5318:L5319"/>
    <mergeCell ref="A5320:A5324"/>
    <mergeCell ref="F5320:G5320"/>
    <mergeCell ref="H5320:L5320"/>
    <mergeCell ref="B5321:B5322"/>
    <mergeCell ref="C5321:C5322"/>
    <mergeCell ref="D5321:D5322"/>
    <mergeCell ref="E5321:E5322"/>
    <mergeCell ref="F5321:G5322"/>
    <mergeCell ref="H5321:I5321"/>
    <mergeCell ref="H5341:I5341"/>
    <mergeCell ref="H5342:I5342"/>
    <mergeCell ref="F5343:G5344"/>
    <mergeCell ref="H5343:I5344"/>
    <mergeCell ref="J5343:J5344"/>
    <mergeCell ref="K5343:K5344"/>
    <mergeCell ref="K5338:K5339"/>
    <mergeCell ref="L5338:L5339"/>
    <mergeCell ref="A5340:A5344"/>
    <mergeCell ref="F5340:G5340"/>
    <mergeCell ref="H5340:L5340"/>
    <mergeCell ref="B5341:B5342"/>
    <mergeCell ref="C5341:C5342"/>
    <mergeCell ref="D5341:D5342"/>
    <mergeCell ref="E5341:E5342"/>
    <mergeCell ref="F5341:G5342"/>
    <mergeCell ref="F5336:G5337"/>
    <mergeCell ref="H5336:I5336"/>
    <mergeCell ref="H5337:I5337"/>
    <mergeCell ref="F5338:G5339"/>
    <mergeCell ref="H5338:I5339"/>
    <mergeCell ref="J5338:J5339"/>
    <mergeCell ref="J5333:J5334"/>
    <mergeCell ref="K5333:K5334"/>
    <mergeCell ref="L5333:L5334"/>
    <mergeCell ref="A5335:A5339"/>
    <mergeCell ref="F5335:G5335"/>
    <mergeCell ref="H5335:L5335"/>
    <mergeCell ref="B5336:B5337"/>
    <mergeCell ref="C5336:C5337"/>
    <mergeCell ref="D5336:D5337"/>
    <mergeCell ref="E5336:E5337"/>
    <mergeCell ref="D5331:D5332"/>
    <mergeCell ref="E5331:E5332"/>
    <mergeCell ref="F5331:G5332"/>
    <mergeCell ref="H5331:I5331"/>
    <mergeCell ref="H5332:I5332"/>
    <mergeCell ref="F5333:G5334"/>
    <mergeCell ref="H5333:I5334"/>
    <mergeCell ref="F5353:G5354"/>
    <mergeCell ref="H5353:I5354"/>
    <mergeCell ref="J5353:J5354"/>
    <mergeCell ref="K5353:K5354"/>
    <mergeCell ref="L5353:L5354"/>
    <mergeCell ref="A5355:A5359"/>
    <mergeCell ref="F5355:G5355"/>
    <mergeCell ref="H5355:L5355"/>
    <mergeCell ref="B5356:B5357"/>
    <mergeCell ref="C5356:C5357"/>
    <mergeCell ref="A5350:A5354"/>
    <mergeCell ref="F5350:G5350"/>
    <mergeCell ref="H5350:L5350"/>
    <mergeCell ref="B5351:B5352"/>
    <mergeCell ref="C5351:C5352"/>
    <mergeCell ref="D5351:D5352"/>
    <mergeCell ref="E5351:E5352"/>
    <mergeCell ref="F5351:G5352"/>
    <mergeCell ref="H5351:I5351"/>
    <mergeCell ref="H5352:I5352"/>
    <mergeCell ref="H5347:I5347"/>
    <mergeCell ref="F5348:G5349"/>
    <mergeCell ref="H5348:I5349"/>
    <mergeCell ref="J5348:J5349"/>
    <mergeCell ref="K5348:K5349"/>
    <mergeCell ref="L5348:L5349"/>
    <mergeCell ref="L5343:L5344"/>
    <mergeCell ref="A5345:A5349"/>
    <mergeCell ref="F5345:G5345"/>
    <mergeCell ref="H5345:L5345"/>
    <mergeCell ref="B5346:B5347"/>
    <mergeCell ref="C5346:C5347"/>
    <mergeCell ref="D5346:D5347"/>
    <mergeCell ref="E5346:E5347"/>
    <mergeCell ref="F5346:G5347"/>
    <mergeCell ref="H5346:I5346"/>
    <mergeCell ref="H5366:I5366"/>
    <mergeCell ref="H5367:I5367"/>
    <mergeCell ref="F5368:G5369"/>
    <mergeCell ref="H5368:I5369"/>
    <mergeCell ref="J5368:J5369"/>
    <mergeCell ref="K5368:K5369"/>
    <mergeCell ref="K5363:K5364"/>
    <mergeCell ref="L5363:L5364"/>
    <mergeCell ref="A5365:A5369"/>
    <mergeCell ref="F5365:G5365"/>
    <mergeCell ref="H5365:L5365"/>
    <mergeCell ref="B5366:B5367"/>
    <mergeCell ref="C5366:C5367"/>
    <mergeCell ref="D5366:D5367"/>
    <mergeCell ref="E5366:E5367"/>
    <mergeCell ref="F5366:G5367"/>
    <mergeCell ref="F5361:G5362"/>
    <mergeCell ref="H5361:I5361"/>
    <mergeCell ref="H5362:I5362"/>
    <mergeCell ref="F5363:G5364"/>
    <mergeCell ref="H5363:I5364"/>
    <mergeCell ref="J5363:J5364"/>
    <mergeCell ref="J5358:J5359"/>
    <mergeCell ref="K5358:K5359"/>
    <mergeCell ref="L5358:L5359"/>
    <mergeCell ref="A5360:A5364"/>
    <mergeCell ref="F5360:G5360"/>
    <mergeCell ref="H5360:L5360"/>
    <mergeCell ref="B5361:B5362"/>
    <mergeCell ref="C5361:C5362"/>
    <mergeCell ref="D5361:D5362"/>
    <mergeCell ref="E5361:E5362"/>
    <mergeCell ref="D5356:D5357"/>
    <mergeCell ref="E5356:E5357"/>
    <mergeCell ref="F5356:G5357"/>
    <mergeCell ref="H5356:I5356"/>
    <mergeCell ref="H5357:I5357"/>
    <mergeCell ref="F5358:G5359"/>
    <mergeCell ref="H5358:I5359"/>
    <mergeCell ref="J5377:J5378"/>
    <mergeCell ref="K5377:K5378"/>
    <mergeCell ref="L5377:L5378"/>
    <mergeCell ref="F5379:G5380"/>
    <mergeCell ref="H5379:I5380"/>
    <mergeCell ref="J5379:J5380"/>
    <mergeCell ref="K5379:K5380"/>
    <mergeCell ref="L5379:L5380"/>
    <mergeCell ref="A5375:A5380"/>
    <mergeCell ref="F5375:G5375"/>
    <mergeCell ref="H5375:L5375"/>
    <mergeCell ref="B5376:B5378"/>
    <mergeCell ref="C5376:C5378"/>
    <mergeCell ref="D5376:D5378"/>
    <mergeCell ref="E5376:E5378"/>
    <mergeCell ref="F5376:G5378"/>
    <mergeCell ref="H5376:I5376"/>
    <mergeCell ref="H5377:I5378"/>
    <mergeCell ref="H5372:I5372"/>
    <mergeCell ref="F5373:G5374"/>
    <mergeCell ref="H5373:I5374"/>
    <mergeCell ref="J5373:J5374"/>
    <mergeCell ref="K5373:K5374"/>
    <mergeCell ref="L5373:L5374"/>
    <mergeCell ref="L5368:L5369"/>
    <mergeCell ref="A5370:A5374"/>
    <mergeCell ref="F5370:G5370"/>
    <mergeCell ref="H5370:L5370"/>
    <mergeCell ref="B5371:B5372"/>
    <mergeCell ref="C5371:C5372"/>
    <mergeCell ref="D5371:D5372"/>
    <mergeCell ref="E5371:E5372"/>
    <mergeCell ref="F5371:G5372"/>
    <mergeCell ref="H5371:I5371"/>
    <mergeCell ref="F5392:G5393"/>
    <mergeCell ref="H5392:I5392"/>
    <mergeCell ref="H5393:I5393"/>
    <mergeCell ref="F5394:G5395"/>
    <mergeCell ref="H5394:I5395"/>
    <mergeCell ref="J5394:J5395"/>
    <mergeCell ref="J5389:J5390"/>
    <mergeCell ref="K5389:K5390"/>
    <mergeCell ref="L5389:L5390"/>
    <mergeCell ref="A5391:A5395"/>
    <mergeCell ref="F5391:G5391"/>
    <mergeCell ref="H5391:L5391"/>
    <mergeCell ref="B5392:B5393"/>
    <mergeCell ref="C5392:C5393"/>
    <mergeCell ref="D5392:D5393"/>
    <mergeCell ref="E5392:E5393"/>
    <mergeCell ref="D5387:D5388"/>
    <mergeCell ref="E5387:E5388"/>
    <mergeCell ref="F5387:G5388"/>
    <mergeCell ref="H5387:I5387"/>
    <mergeCell ref="H5388:I5388"/>
    <mergeCell ref="F5389:G5390"/>
    <mergeCell ref="H5389:I5390"/>
    <mergeCell ref="F5384:G5385"/>
    <mergeCell ref="H5384:I5385"/>
    <mergeCell ref="J5384:J5385"/>
    <mergeCell ref="K5384:K5385"/>
    <mergeCell ref="L5384:L5385"/>
    <mergeCell ref="A5386:A5390"/>
    <mergeCell ref="F5386:G5386"/>
    <mergeCell ref="H5386:L5386"/>
    <mergeCell ref="B5387:B5388"/>
    <mergeCell ref="C5387:C5388"/>
    <mergeCell ref="A5381:A5385"/>
    <mergeCell ref="F5381:G5381"/>
    <mergeCell ref="H5381:L5381"/>
    <mergeCell ref="B5382:B5383"/>
    <mergeCell ref="C5382:C5383"/>
    <mergeCell ref="D5382:D5383"/>
    <mergeCell ref="E5382:E5383"/>
    <mergeCell ref="F5382:G5383"/>
    <mergeCell ref="H5382:I5382"/>
    <mergeCell ref="H5383:I5383"/>
    <mergeCell ref="H5403:I5404"/>
    <mergeCell ref="J5403:J5404"/>
    <mergeCell ref="K5403:K5404"/>
    <mergeCell ref="L5403:L5404"/>
    <mergeCell ref="F5405:G5406"/>
    <mergeCell ref="H5405:I5406"/>
    <mergeCell ref="J5405:J5406"/>
    <mergeCell ref="K5405:K5406"/>
    <mergeCell ref="L5405:L5406"/>
    <mergeCell ref="L5399:L5400"/>
    <mergeCell ref="A5401:A5406"/>
    <mergeCell ref="F5401:G5401"/>
    <mergeCell ref="H5401:L5401"/>
    <mergeCell ref="B5402:B5404"/>
    <mergeCell ref="C5402:C5404"/>
    <mergeCell ref="D5402:D5404"/>
    <mergeCell ref="E5402:E5404"/>
    <mergeCell ref="F5402:G5404"/>
    <mergeCell ref="H5402:I5402"/>
    <mergeCell ref="H5397:I5397"/>
    <mergeCell ref="H5398:I5398"/>
    <mergeCell ref="F5399:G5400"/>
    <mergeCell ref="H5399:I5400"/>
    <mergeCell ref="J5399:J5400"/>
    <mergeCell ref="K5399:K5400"/>
    <mergeCell ref="K5394:K5395"/>
    <mergeCell ref="L5394:L5395"/>
    <mergeCell ref="A5396:A5400"/>
    <mergeCell ref="F5396:G5396"/>
    <mergeCell ref="H5396:L5396"/>
    <mergeCell ref="B5397:B5398"/>
    <mergeCell ref="C5397:C5398"/>
    <mergeCell ref="D5397:D5398"/>
    <mergeCell ref="E5397:E5398"/>
    <mergeCell ref="F5397:G5398"/>
    <mergeCell ref="J5415:J5416"/>
    <mergeCell ref="K5415:K5416"/>
    <mergeCell ref="L5415:L5416"/>
    <mergeCell ref="F5417:G5418"/>
    <mergeCell ref="H5417:I5418"/>
    <mergeCell ref="J5417:J5418"/>
    <mergeCell ref="K5417:K5418"/>
    <mergeCell ref="L5417:L5418"/>
    <mergeCell ref="A5413:A5418"/>
    <mergeCell ref="F5413:G5413"/>
    <mergeCell ref="H5413:L5413"/>
    <mergeCell ref="B5414:B5416"/>
    <mergeCell ref="C5414:C5416"/>
    <mergeCell ref="D5414:D5416"/>
    <mergeCell ref="E5414:E5416"/>
    <mergeCell ref="F5414:G5416"/>
    <mergeCell ref="H5414:I5414"/>
    <mergeCell ref="H5415:I5416"/>
    <mergeCell ref="J5409:J5410"/>
    <mergeCell ref="K5409:K5410"/>
    <mergeCell ref="L5409:L5410"/>
    <mergeCell ref="F5411:G5412"/>
    <mergeCell ref="H5411:I5412"/>
    <mergeCell ref="J5411:J5412"/>
    <mergeCell ref="K5411:K5412"/>
    <mergeCell ref="L5411:L5412"/>
    <mergeCell ref="A5407:A5412"/>
    <mergeCell ref="F5407:G5407"/>
    <mergeCell ref="H5407:L5407"/>
    <mergeCell ref="B5408:B5410"/>
    <mergeCell ref="C5408:C5410"/>
    <mergeCell ref="D5408:D5410"/>
    <mergeCell ref="E5408:E5410"/>
    <mergeCell ref="F5408:G5410"/>
    <mergeCell ref="H5408:I5408"/>
    <mergeCell ref="H5409:I5410"/>
    <mergeCell ref="J5427:J5428"/>
    <mergeCell ref="K5427:K5428"/>
    <mergeCell ref="L5427:L5428"/>
    <mergeCell ref="A5429:A5433"/>
    <mergeCell ref="F5429:G5429"/>
    <mergeCell ref="H5429:L5429"/>
    <mergeCell ref="B5430:B5431"/>
    <mergeCell ref="C5430:C5431"/>
    <mergeCell ref="D5430:D5431"/>
    <mergeCell ref="E5430:E5431"/>
    <mergeCell ref="D5425:D5426"/>
    <mergeCell ref="E5425:E5426"/>
    <mergeCell ref="F5425:G5426"/>
    <mergeCell ref="H5425:I5425"/>
    <mergeCell ref="H5426:I5426"/>
    <mergeCell ref="F5427:G5428"/>
    <mergeCell ref="H5427:I5428"/>
    <mergeCell ref="F5422:G5423"/>
    <mergeCell ref="H5422:I5423"/>
    <mergeCell ref="J5422:J5423"/>
    <mergeCell ref="K5422:K5423"/>
    <mergeCell ref="L5422:L5423"/>
    <mergeCell ref="A5424:A5428"/>
    <mergeCell ref="F5424:G5424"/>
    <mergeCell ref="H5424:L5424"/>
    <mergeCell ref="B5425:B5426"/>
    <mergeCell ref="C5425:C5426"/>
    <mergeCell ref="A5419:A5423"/>
    <mergeCell ref="F5419:G5419"/>
    <mergeCell ref="H5419:L5419"/>
    <mergeCell ref="B5420:B5421"/>
    <mergeCell ref="C5420:C5421"/>
    <mergeCell ref="D5420:D5421"/>
    <mergeCell ref="E5420:E5421"/>
    <mergeCell ref="F5420:G5421"/>
    <mergeCell ref="H5420:I5420"/>
    <mergeCell ref="H5421:I5421"/>
    <mergeCell ref="H5441:I5441"/>
    <mergeCell ref="F5442:G5443"/>
    <mergeCell ref="H5442:I5443"/>
    <mergeCell ref="J5442:J5443"/>
    <mergeCell ref="K5442:K5443"/>
    <mergeCell ref="L5442:L5443"/>
    <mergeCell ref="L5437:L5438"/>
    <mergeCell ref="A5439:A5443"/>
    <mergeCell ref="F5439:G5439"/>
    <mergeCell ref="H5439:L5439"/>
    <mergeCell ref="B5440:B5441"/>
    <mergeCell ref="C5440:C5441"/>
    <mergeCell ref="D5440:D5441"/>
    <mergeCell ref="E5440:E5441"/>
    <mergeCell ref="F5440:G5441"/>
    <mergeCell ref="H5440:I5440"/>
    <mergeCell ref="H5435:I5435"/>
    <mergeCell ref="H5436:I5436"/>
    <mergeCell ref="F5437:G5438"/>
    <mergeCell ref="H5437:I5438"/>
    <mergeCell ref="J5437:J5438"/>
    <mergeCell ref="K5437:K5438"/>
    <mergeCell ref="K5432:K5433"/>
    <mergeCell ref="L5432:L5433"/>
    <mergeCell ref="A5434:A5438"/>
    <mergeCell ref="F5434:G5434"/>
    <mergeCell ref="H5434:L5434"/>
    <mergeCell ref="B5435:B5436"/>
    <mergeCell ref="C5435:C5436"/>
    <mergeCell ref="D5435:D5436"/>
    <mergeCell ref="E5435:E5436"/>
    <mergeCell ref="F5435:G5436"/>
    <mergeCell ref="F5430:G5431"/>
    <mergeCell ref="H5430:I5430"/>
    <mergeCell ref="H5431:I5431"/>
    <mergeCell ref="F5432:G5433"/>
    <mergeCell ref="H5432:I5433"/>
    <mergeCell ref="J5432:J5433"/>
    <mergeCell ref="J5452:J5453"/>
    <mergeCell ref="K5452:K5453"/>
    <mergeCell ref="L5452:L5453"/>
    <mergeCell ref="A5454:A5458"/>
    <mergeCell ref="F5454:G5454"/>
    <mergeCell ref="H5454:L5454"/>
    <mergeCell ref="B5455:B5456"/>
    <mergeCell ref="C5455:C5456"/>
    <mergeCell ref="D5455:D5456"/>
    <mergeCell ref="E5455:E5456"/>
    <mergeCell ref="D5450:D5451"/>
    <mergeCell ref="E5450:E5451"/>
    <mergeCell ref="F5450:G5451"/>
    <mergeCell ref="H5450:I5450"/>
    <mergeCell ref="H5451:I5451"/>
    <mergeCell ref="F5452:G5453"/>
    <mergeCell ref="H5452:I5453"/>
    <mergeCell ref="F5447:G5448"/>
    <mergeCell ref="H5447:I5448"/>
    <mergeCell ref="J5447:J5448"/>
    <mergeCell ref="K5447:K5448"/>
    <mergeCell ref="L5447:L5448"/>
    <mergeCell ref="A5449:A5453"/>
    <mergeCell ref="F5449:G5449"/>
    <mergeCell ref="H5449:L5449"/>
    <mergeCell ref="B5450:B5451"/>
    <mergeCell ref="C5450:C5451"/>
    <mergeCell ref="A5444:A5448"/>
    <mergeCell ref="F5444:G5444"/>
    <mergeCell ref="H5444:L5444"/>
    <mergeCell ref="B5445:B5446"/>
    <mergeCell ref="C5445:C5446"/>
    <mergeCell ref="D5445:D5446"/>
    <mergeCell ref="E5445:E5446"/>
    <mergeCell ref="F5445:G5446"/>
    <mergeCell ref="H5445:I5445"/>
    <mergeCell ref="H5446:I5446"/>
    <mergeCell ref="H5466:I5466"/>
    <mergeCell ref="F5467:G5468"/>
    <mergeCell ref="H5467:I5468"/>
    <mergeCell ref="J5467:J5468"/>
    <mergeCell ref="K5467:K5468"/>
    <mergeCell ref="L5467:L5468"/>
    <mergeCell ref="L5462:L5463"/>
    <mergeCell ref="A5464:A5468"/>
    <mergeCell ref="F5464:G5464"/>
    <mergeCell ref="H5464:L5464"/>
    <mergeCell ref="B5465:B5466"/>
    <mergeCell ref="C5465:C5466"/>
    <mergeCell ref="D5465:D5466"/>
    <mergeCell ref="E5465:E5466"/>
    <mergeCell ref="F5465:G5466"/>
    <mergeCell ref="H5465:I5465"/>
    <mergeCell ref="H5460:I5460"/>
    <mergeCell ref="H5461:I5461"/>
    <mergeCell ref="F5462:G5463"/>
    <mergeCell ref="H5462:I5463"/>
    <mergeCell ref="J5462:J5463"/>
    <mergeCell ref="K5462:K5463"/>
    <mergeCell ref="K5457:K5458"/>
    <mergeCell ref="L5457:L5458"/>
    <mergeCell ref="A5459:A5463"/>
    <mergeCell ref="F5459:G5459"/>
    <mergeCell ref="H5459:L5459"/>
    <mergeCell ref="B5460:B5461"/>
    <mergeCell ref="C5460:C5461"/>
    <mergeCell ref="D5460:D5461"/>
    <mergeCell ref="E5460:E5461"/>
    <mergeCell ref="F5460:G5461"/>
    <mergeCell ref="F5455:G5456"/>
    <mergeCell ref="H5455:I5455"/>
    <mergeCell ref="H5456:I5456"/>
    <mergeCell ref="F5457:G5458"/>
    <mergeCell ref="H5457:I5458"/>
    <mergeCell ref="J5457:J5458"/>
    <mergeCell ref="J5477:J5478"/>
    <mergeCell ref="K5477:K5478"/>
    <mergeCell ref="L5477:L5478"/>
    <mergeCell ref="A5479:A5484"/>
    <mergeCell ref="F5479:G5479"/>
    <mergeCell ref="H5479:L5479"/>
    <mergeCell ref="B5480:B5482"/>
    <mergeCell ref="C5480:C5482"/>
    <mergeCell ref="D5480:D5482"/>
    <mergeCell ref="E5480:E5482"/>
    <mergeCell ref="D5475:D5476"/>
    <mergeCell ref="E5475:E5476"/>
    <mergeCell ref="F5475:G5476"/>
    <mergeCell ref="H5475:I5475"/>
    <mergeCell ref="H5476:I5476"/>
    <mergeCell ref="F5477:G5478"/>
    <mergeCell ref="H5477:I5478"/>
    <mergeCell ref="F5472:G5473"/>
    <mergeCell ref="H5472:I5473"/>
    <mergeCell ref="J5472:J5473"/>
    <mergeCell ref="K5472:K5473"/>
    <mergeCell ref="L5472:L5473"/>
    <mergeCell ref="A5474:A5478"/>
    <mergeCell ref="F5474:G5474"/>
    <mergeCell ref="H5474:L5474"/>
    <mergeCell ref="B5475:B5476"/>
    <mergeCell ref="C5475:C5476"/>
    <mergeCell ref="A5469:A5473"/>
    <mergeCell ref="F5469:G5469"/>
    <mergeCell ref="H5469:L5469"/>
    <mergeCell ref="B5470:B5471"/>
    <mergeCell ref="C5470:C5471"/>
    <mergeCell ref="D5470:D5471"/>
    <mergeCell ref="E5470:E5471"/>
    <mergeCell ref="F5470:G5471"/>
    <mergeCell ref="H5470:I5470"/>
    <mergeCell ref="H5471:I5471"/>
    <mergeCell ref="J5488:J5489"/>
    <mergeCell ref="K5488:K5489"/>
    <mergeCell ref="L5488:L5489"/>
    <mergeCell ref="A5490:A5494"/>
    <mergeCell ref="F5490:G5490"/>
    <mergeCell ref="H5490:L5490"/>
    <mergeCell ref="B5491:B5492"/>
    <mergeCell ref="C5491:C5492"/>
    <mergeCell ref="D5491:D5492"/>
    <mergeCell ref="E5491:E5492"/>
    <mergeCell ref="D5486:D5487"/>
    <mergeCell ref="E5486:E5487"/>
    <mergeCell ref="F5486:G5487"/>
    <mergeCell ref="H5486:I5486"/>
    <mergeCell ref="H5487:I5487"/>
    <mergeCell ref="F5488:G5489"/>
    <mergeCell ref="H5488:I5489"/>
    <mergeCell ref="F5483:G5484"/>
    <mergeCell ref="H5483:I5484"/>
    <mergeCell ref="J5483:J5484"/>
    <mergeCell ref="K5483:K5484"/>
    <mergeCell ref="L5483:L5484"/>
    <mergeCell ref="A5485:A5489"/>
    <mergeCell ref="F5485:G5485"/>
    <mergeCell ref="H5485:L5485"/>
    <mergeCell ref="B5486:B5487"/>
    <mergeCell ref="C5486:C5487"/>
    <mergeCell ref="F5480:G5482"/>
    <mergeCell ref="H5480:I5480"/>
    <mergeCell ref="H5481:I5482"/>
    <mergeCell ref="J5481:J5482"/>
    <mergeCell ref="K5481:K5482"/>
    <mergeCell ref="L5481:L5482"/>
    <mergeCell ref="H5502:I5502"/>
    <mergeCell ref="F5503:G5504"/>
    <mergeCell ref="H5503:I5504"/>
    <mergeCell ref="J5503:J5504"/>
    <mergeCell ref="K5503:K5504"/>
    <mergeCell ref="L5503:L5504"/>
    <mergeCell ref="L5498:L5499"/>
    <mergeCell ref="A5500:A5504"/>
    <mergeCell ref="F5500:G5500"/>
    <mergeCell ref="H5500:L5500"/>
    <mergeCell ref="B5501:B5502"/>
    <mergeCell ref="C5501:C5502"/>
    <mergeCell ref="D5501:D5502"/>
    <mergeCell ref="E5501:E5502"/>
    <mergeCell ref="F5501:G5502"/>
    <mergeCell ref="H5501:I5501"/>
    <mergeCell ref="H5496:I5496"/>
    <mergeCell ref="H5497:I5497"/>
    <mergeCell ref="F5498:G5499"/>
    <mergeCell ref="H5498:I5499"/>
    <mergeCell ref="J5498:J5499"/>
    <mergeCell ref="K5498:K5499"/>
    <mergeCell ref="K5493:K5494"/>
    <mergeCell ref="L5493:L5494"/>
    <mergeCell ref="A5495:A5499"/>
    <mergeCell ref="F5495:G5495"/>
    <mergeCell ref="H5495:L5495"/>
    <mergeCell ref="B5496:B5497"/>
    <mergeCell ref="C5496:C5497"/>
    <mergeCell ref="D5496:D5497"/>
    <mergeCell ref="E5496:E5497"/>
    <mergeCell ref="F5496:G5497"/>
    <mergeCell ref="F5491:G5492"/>
    <mergeCell ref="H5491:I5491"/>
    <mergeCell ref="H5492:I5492"/>
    <mergeCell ref="F5493:G5494"/>
    <mergeCell ref="H5493:I5494"/>
    <mergeCell ref="J5493:J5494"/>
    <mergeCell ref="F5516:G5517"/>
    <mergeCell ref="H5516:I5516"/>
    <mergeCell ref="H5517:I5517"/>
    <mergeCell ref="F5518:G5519"/>
    <mergeCell ref="H5518:I5519"/>
    <mergeCell ref="J5518:J5519"/>
    <mergeCell ref="J5513:J5514"/>
    <mergeCell ref="K5513:K5514"/>
    <mergeCell ref="L5513:L5514"/>
    <mergeCell ref="A5515:A5519"/>
    <mergeCell ref="F5515:G5515"/>
    <mergeCell ref="H5515:L5515"/>
    <mergeCell ref="B5516:B5517"/>
    <mergeCell ref="C5516:C5517"/>
    <mergeCell ref="D5516:D5517"/>
    <mergeCell ref="E5516:E5517"/>
    <mergeCell ref="D5511:D5512"/>
    <mergeCell ref="E5511:E5512"/>
    <mergeCell ref="F5511:G5512"/>
    <mergeCell ref="H5511:I5511"/>
    <mergeCell ref="H5512:I5512"/>
    <mergeCell ref="F5513:G5514"/>
    <mergeCell ref="H5513:I5514"/>
    <mergeCell ref="F5508:G5509"/>
    <mergeCell ref="H5508:I5509"/>
    <mergeCell ref="J5508:J5509"/>
    <mergeCell ref="K5508:K5509"/>
    <mergeCell ref="L5508:L5509"/>
    <mergeCell ref="A5510:A5514"/>
    <mergeCell ref="F5510:G5510"/>
    <mergeCell ref="H5510:L5510"/>
    <mergeCell ref="B5511:B5512"/>
    <mergeCell ref="C5511:C5512"/>
    <mergeCell ref="A5505:A5509"/>
    <mergeCell ref="F5505:G5505"/>
    <mergeCell ref="H5505:L5505"/>
    <mergeCell ref="B5506:B5507"/>
    <mergeCell ref="C5506:C5507"/>
    <mergeCell ref="D5506:D5507"/>
    <mergeCell ref="E5506:E5507"/>
    <mergeCell ref="F5506:G5507"/>
    <mergeCell ref="H5506:I5506"/>
    <mergeCell ref="H5507:I5507"/>
    <mergeCell ref="H5527:I5528"/>
    <mergeCell ref="J5527:J5528"/>
    <mergeCell ref="K5527:K5528"/>
    <mergeCell ref="L5527:L5528"/>
    <mergeCell ref="F5529:G5530"/>
    <mergeCell ref="H5529:I5530"/>
    <mergeCell ref="J5529:J5530"/>
    <mergeCell ref="K5529:K5530"/>
    <mergeCell ref="L5529:L5530"/>
    <mergeCell ref="L5523:L5524"/>
    <mergeCell ref="A5525:A5530"/>
    <mergeCell ref="F5525:G5525"/>
    <mergeCell ref="H5525:L5525"/>
    <mergeCell ref="B5526:B5528"/>
    <mergeCell ref="C5526:C5528"/>
    <mergeCell ref="D5526:D5528"/>
    <mergeCell ref="E5526:E5528"/>
    <mergeCell ref="F5526:G5528"/>
    <mergeCell ref="H5526:I5526"/>
    <mergeCell ref="H5521:I5521"/>
    <mergeCell ref="H5522:I5522"/>
    <mergeCell ref="F5523:G5524"/>
    <mergeCell ref="H5523:I5524"/>
    <mergeCell ref="J5523:J5524"/>
    <mergeCell ref="K5523:K5524"/>
    <mergeCell ref="K5518:K5519"/>
    <mergeCell ref="L5518:L5519"/>
    <mergeCell ref="A5520:A5524"/>
    <mergeCell ref="F5520:G5520"/>
    <mergeCell ref="H5520:L5520"/>
    <mergeCell ref="B5521:B5522"/>
    <mergeCell ref="C5521:C5522"/>
    <mergeCell ref="D5521:D5522"/>
    <mergeCell ref="E5521:E5522"/>
    <mergeCell ref="F5521:G5522"/>
    <mergeCell ref="J5539:J5540"/>
    <mergeCell ref="K5539:K5540"/>
    <mergeCell ref="L5539:L5540"/>
    <mergeCell ref="A5541:A5545"/>
    <mergeCell ref="F5541:G5541"/>
    <mergeCell ref="H5541:L5541"/>
    <mergeCell ref="B5542:B5543"/>
    <mergeCell ref="C5542:C5543"/>
    <mergeCell ref="D5542:D5543"/>
    <mergeCell ref="E5542:E5543"/>
    <mergeCell ref="D5537:D5538"/>
    <mergeCell ref="E5537:E5538"/>
    <mergeCell ref="F5537:G5538"/>
    <mergeCell ref="H5537:I5537"/>
    <mergeCell ref="H5538:I5538"/>
    <mergeCell ref="F5539:G5540"/>
    <mergeCell ref="H5539:I5540"/>
    <mergeCell ref="F5534:G5535"/>
    <mergeCell ref="H5534:I5535"/>
    <mergeCell ref="J5534:J5535"/>
    <mergeCell ref="K5534:K5535"/>
    <mergeCell ref="L5534:L5535"/>
    <mergeCell ref="A5536:A5540"/>
    <mergeCell ref="F5536:G5536"/>
    <mergeCell ref="H5536:L5536"/>
    <mergeCell ref="B5537:B5538"/>
    <mergeCell ref="C5537:C5538"/>
    <mergeCell ref="A5531:A5535"/>
    <mergeCell ref="F5531:G5531"/>
    <mergeCell ref="H5531:L5531"/>
    <mergeCell ref="B5532:B5533"/>
    <mergeCell ref="C5532:C5533"/>
    <mergeCell ref="D5532:D5533"/>
    <mergeCell ref="E5532:E5533"/>
    <mergeCell ref="F5532:G5533"/>
    <mergeCell ref="H5532:I5532"/>
    <mergeCell ref="H5533:I5533"/>
    <mergeCell ref="H5553:I5553"/>
    <mergeCell ref="F5554:G5555"/>
    <mergeCell ref="H5554:I5555"/>
    <mergeCell ref="J5554:J5555"/>
    <mergeCell ref="K5554:K5555"/>
    <mergeCell ref="L5554:L5555"/>
    <mergeCell ref="L5549:L5550"/>
    <mergeCell ref="A5551:A5555"/>
    <mergeCell ref="F5551:G5551"/>
    <mergeCell ref="H5551:L5551"/>
    <mergeCell ref="B5552:B5553"/>
    <mergeCell ref="C5552:C5553"/>
    <mergeCell ref="D5552:D5553"/>
    <mergeCell ref="E5552:E5553"/>
    <mergeCell ref="F5552:G5553"/>
    <mergeCell ref="H5552:I5552"/>
    <mergeCell ref="H5547:I5547"/>
    <mergeCell ref="H5548:I5548"/>
    <mergeCell ref="F5549:G5550"/>
    <mergeCell ref="H5549:I5550"/>
    <mergeCell ref="J5549:J5550"/>
    <mergeCell ref="K5549:K5550"/>
    <mergeCell ref="K5544:K5545"/>
    <mergeCell ref="L5544:L5545"/>
    <mergeCell ref="A5546:A5550"/>
    <mergeCell ref="F5546:G5546"/>
    <mergeCell ref="H5546:L5546"/>
    <mergeCell ref="B5547:B5548"/>
    <mergeCell ref="C5547:C5548"/>
    <mergeCell ref="D5547:D5548"/>
    <mergeCell ref="E5547:E5548"/>
    <mergeCell ref="F5547:G5548"/>
    <mergeCell ref="F5542:G5543"/>
    <mergeCell ref="H5542:I5542"/>
    <mergeCell ref="H5543:I5543"/>
    <mergeCell ref="F5544:G5545"/>
    <mergeCell ref="H5544:I5545"/>
    <mergeCell ref="J5544:J5545"/>
    <mergeCell ref="K5563:K5564"/>
    <mergeCell ref="L5563:L5564"/>
    <mergeCell ref="F5565:G5566"/>
    <mergeCell ref="H5565:I5566"/>
    <mergeCell ref="J5565:J5566"/>
    <mergeCell ref="K5565:K5566"/>
    <mergeCell ref="L5565:L5566"/>
    <mergeCell ref="D5562:D5564"/>
    <mergeCell ref="E5562:E5564"/>
    <mergeCell ref="F5562:G5564"/>
    <mergeCell ref="H5562:I5562"/>
    <mergeCell ref="H5563:I5564"/>
    <mergeCell ref="J5563:J5564"/>
    <mergeCell ref="F5559:G5560"/>
    <mergeCell ref="H5559:I5560"/>
    <mergeCell ref="J5559:J5560"/>
    <mergeCell ref="K5559:K5560"/>
    <mergeCell ref="L5559:L5560"/>
    <mergeCell ref="A5561:A5566"/>
    <mergeCell ref="F5561:G5561"/>
    <mergeCell ref="H5561:L5561"/>
    <mergeCell ref="B5562:B5564"/>
    <mergeCell ref="C5562:C5564"/>
    <mergeCell ref="A5556:A5560"/>
    <mergeCell ref="F5556:G5556"/>
    <mergeCell ref="H5556:L5556"/>
    <mergeCell ref="B5557:B5558"/>
    <mergeCell ref="C5557:C5558"/>
    <mergeCell ref="D5557:D5558"/>
    <mergeCell ref="E5557:E5558"/>
    <mergeCell ref="F5557:G5558"/>
    <mergeCell ref="H5557:I5557"/>
    <mergeCell ref="H5558:I5558"/>
    <mergeCell ref="J5580:J5581"/>
    <mergeCell ref="K5580:K5581"/>
    <mergeCell ref="L5580:L5581"/>
    <mergeCell ref="F5582:G5583"/>
    <mergeCell ref="H5582:I5583"/>
    <mergeCell ref="J5582:J5583"/>
    <mergeCell ref="K5582:K5583"/>
    <mergeCell ref="L5582:L5583"/>
    <mergeCell ref="A5578:A5583"/>
    <mergeCell ref="F5578:G5578"/>
    <mergeCell ref="H5578:L5578"/>
    <mergeCell ref="B5579:B5581"/>
    <mergeCell ref="C5579:C5581"/>
    <mergeCell ref="D5579:D5581"/>
    <mergeCell ref="E5579:E5581"/>
    <mergeCell ref="F5579:G5581"/>
    <mergeCell ref="H5579:I5579"/>
    <mergeCell ref="H5580:I5581"/>
    <mergeCell ref="K5574:K5575"/>
    <mergeCell ref="L5574:L5575"/>
    <mergeCell ref="F5576:G5577"/>
    <mergeCell ref="H5576:I5577"/>
    <mergeCell ref="J5576:J5577"/>
    <mergeCell ref="K5576:K5577"/>
    <mergeCell ref="L5576:L5577"/>
    <mergeCell ref="D5573:D5575"/>
    <mergeCell ref="E5573:E5575"/>
    <mergeCell ref="F5573:G5575"/>
    <mergeCell ref="H5573:I5573"/>
    <mergeCell ref="H5574:I5575"/>
    <mergeCell ref="J5574:J5575"/>
    <mergeCell ref="F5570:G5571"/>
    <mergeCell ref="H5570:I5571"/>
    <mergeCell ref="J5570:J5571"/>
    <mergeCell ref="K5570:K5571"/>
    <mergeCell ref="L5570:L5571"/>
    <mergeCell ref="A5572:A5577"/>
    <mergeCell ref="F5572:G5572"/>
    <mergeCell ref="H5572:L5572"/>
    <mergeCell ref="B5573:B5575"/>
    <mergeCell ref="C5573:C5575"/>
    <mergeCell ref="A5567:A5571"/>
    <mergeCell ref="F5567:G5567"/>
    <mergeCell ref="H5567:L5567"/>
    <mergeCell ref="B5568:B5569"/>
    <mergeCell ref="C5568:C5569"/>
    <mergeCell ref="D5568:D5569"/>
    <mergeCell ref="E5568:E5569"/>
    <mergeCell ref="F5568:G5569"/>
    <mergeCell ref="H5568:I5568"/>
    <mergeCell ref="H5569:I5569"/>
    <mergeCell ref="J5597:J5598"/>
    <mergeCell ref="K5597:K5598"/>
    <mergeCell ref="L5597:L5598"/>
    <mergeCell ref="F5599:G5600"/>
    <mergeCell ref="H5599:I5600"/>
    <mergeCell ref="J5599:J5600"/>
    <mergeCell ref="K5599:K5600"/>
    <mergeCell ref="L5599:L5600"/>
    <mergeCell ref="A5595:A5600"/>
    <mergeCell ref="F5595:G5595"/>
    <mergeCell ref="H5595:L5595"/>
    <mergeCell ref="B5596:B5598"/>
    <mergeCell ref="C5596:C5598"/>
    <mergeCell ref="D5596:D5598"/>
    <mergeCell ref="E5596:E5598"/>
    <mergeCell ref="F5596:G5598"/>
    <mergeCell ref="H5596:I5596"/>
    <mergeCell ref="H5597:I5598"/>
    <mergeCell ref="K5591:K5592"/>
    <mergeCell ref="L5591:L5592"/>
    <mergeCell ref="F5593:G5594"/>
    <mergeCell ref="H5593:I5594"/>
    <mergeCell ref="J5593:J5594"/>
    <mergeCell ref="K5593:K5594"/>
    <mergeCell ref="L5593:L5594"/>
    <mergeCell ref="D5590:D5592"/>
    <mergeCell ref="E5590:E5592"/>
    <mergeCell ref="F5590:G5592"/>
    <mergeCell ref="H5590:I5590"/>
    <mergeCell ref="H5591:I5592"/>
    <mergeCell ref="J5591:J5592"/>
    <mergeCell ref="F5587:G5588"/>
    <mergeCell ref="H5587:I5588"/>
    <mergeCell ref="J5587:J5588"/>
    <mergeCell ref="K5587:K5588"/>
    <mergeCell ref="L5587:L5588"/>
    <mergeCell ref="A5589:A5594"/>
    <mergeCell ref="F5589:G5589"/>
    <mergeCell ref="H5589:L5589"/>
    <mergeCell ref="B5590:B5592"/>
    <mergeCell ref="C5590:C5592"/>
    <mergeCell ref="A5584:A5588"/>
    <mergeCell ref="F5584:G5584"/>
    <mergeCell ref="H5584:L5584"/>
    <mergeCell ref="B5585:B5586"/>
    <mergeCell ref="C5585:C5586"/>
    <mergeCell ref="D5585:D5586"/>
    <mergeCell ref="E5585:E5586"/>
    <mergeCell ref="F5585:G5586"/>
    <mergeCell ref="H5585:I5585"/>
    <mergeCell ref="H5586:I5586"/>
    <mergeCell ref="K5608:K5609"/>
    <mergeCell ref="L5608:L5609"/>
    <mergeCell ref="F5610:G5611"/>
    <mergeCell ref="H5610:I5611"/>
    <mergeCell ref="J5610:J5611"/>
    <mergeCell ref="K5610:K5611"/>
    <mergeCell ref="L5610:L5611"/>
    <mergeCell ref="D5607:D5609"/>
    <mergeCell ref="E5607:E5609"/>
    <mergeCell ref="F5607:G5609"/>
    <mergeCell ref="H5607:I5607"/>
    <mergeCell ref="H5608:I5609"/>
    <mergeCell ref="J5608:J5609"/>
    <mergeCell ref="F5604:G5605"/>
    <mergeCell ref="H5604:I5605"/>
    <mergeCell ref="J5604:J5605"/>
    <mergeCell ref="K5604:K5605"/>
    <mergeCell ref="L5604:L5605"/>
    <mergeCell ref="A5606:A5611"/>
    <mergeCell ref="F5606:G5606"/>
    <mergeCell ref="H5606:L5606"/>
    <mergeCell ref="B5607:B5609"/>
    <mergeCell ref="C5607:C5609"/>
    <mergeCell ref="A5601:A5605"/>
    <mergeCell ref="F5601:G5601"/>
    <mergeCell ref="H5601:L5601"/>
    <mergeCell ref="B5602:B5603"/>
    <mergeCell ref="C5602:C5603"/>
    <mergeCell ref="D5602:D5603"/>
    <mergeCell ref="E5602:E5603"/>
    <mergeCell ref="F5602:G5603"/>
    <mergeCell ref="H5602:I5602"/>
    <mergeCell ref="H5603:I5603"/>
    <mergeCell ref="J5620:J5621"/>
    <mergeCell ref="K5620:K5621"/>
    <mergeCell ref="L5620:L5621"/>
    <mergeCell ref="A5622:A5626"/>
    <mergeCell ref="F5622:G5622"/>
    <mergeCell ref="H5622:L5622"/>
    <mergeCell ref="B5623:B5624"/>
    <mergeCell ref="C5623:C5624"/>
    <mergeCell ref="D5623:D5624"/>
    <mergeCell ref="E5623:E5624"/>
    <mergeCell ref="D5618:D5619"/>
    <mergeCell ref="E5618:E5619"/>
    <mergeCell ref="F5618:G5619"/>
    <mergeCell ref="H5618:I5618"/>
    <mergeCell ref="H5619:I5619"/>
    <mergeCell ref="F5620:G5621"/>
    <mergeCell ref="H5620:I5621"/>
    <mergeCell ref="F5615:G5616"/>
    <mergeCell ref="H5615:I5616"/>
    <mergeCell ref="J5615:J5616"/>
    <mergeCell ref="K5615:K5616"/>
    <mergeCell ref="L5615:L5616"/>
    <mergeCell ref="A5617:A5621"/>
    <mergeCell ref="F5617:G5617"/>
    <mergeCell ref="H5617:L5617"/>
    <mergeCell ref="B5618:B5619"/>
    <mergeCell ref="C5618:C5619"/>
    <mergeCell ref="A5612:A5616"/>
    <mergeCell ref="F5612:G5612"/>
    <mergeCell ref="H5612:L5612"/>
    <mergeCell ref="B5613:B5614"/>
    <mergeCell ref="C5613:C5614"/>
    <mergeCell ref="D5613:D5614"/>
    <mergeCell ref="E5613:E5614"/>
    <mergeCell ref="F5613:G5614"/>
    <mergeCell ref="H5613:I5613"/>
    <mergeCell ref="H5614:I5614"/>
    <mergeCell ref="H5634:I5634"/>
    <mergeCell ref="F5635:G5636"/>
    <mergeCell ref="H5635:I5636"/>
    <mergeCell ref="J5635:J5636"/>
    <mergeCell ref="K5635:K5636"/>
    <mergeCell ref="L5635:L5636"/>
    <mergeCell ref="L5630:L5631"/>
    <mergeCell ref="A5632:A5636"/>
    <mergeCell ref="F5632:G5632"/>
    <mergeCell ref="H5632:L5632"/>
    <mergeCell ref="B5633:B5634"/>
    <mergeCell ref="C5633:C5634"/>
    <mergeCell ref="D5633:D5634"/>
    <mergeCell ref="E5633:E5634"/>
    <mergeCell ref="F5633:G5634"/>
    <mergeCell ref="H5633:I5633"/>
    <mergeCell ref="H5628:I5628"/>
    <mergeCell ref="H5629:I5629"/>
    <mergeCell ref="F5630:G5631"/>
    <mergeCell ref="H5630:I5631"/>
    <mergeCell ref="J5630:J5631"/>
    <mergeCell ref="K5630:K5631"/>
    <mergeCell ref="K5625:K5626"/>
    <mergeCell ref="L5625:L5626"/>
    <mergeCell ref="A5627:A5631"/>
    <mergeCell ref="F5627:G5627"/>
    <mergeCell ref="H5627:L5627"/>
    <mergeCell ref="B5628:B5629"/>
    <mergeCell ref="C5628:C5629"/>
    <mergeCell ref="D5628:D5629"/>
    <mergeCell ref="E5628:E5629"/>
    <mergeCell ref="F5628:G5629"/>
    <mergeCell ref="F5623:G5624"/>
    <mergeCell ref="H5623:I5623"/>
    <mergeCell ref="H5624:I5624"/>
    <mergeCell ref="F5625:G5626"/>
    <mergeCell ref="H5625:I5626"/>
    <mergeCell ref="J5625:J5626"/>
    <mergeCell ref="F5648:G5649"/>
    <mergeCell ref="H5648:I5648"/>
    <mergeCell ref="H5649:I5649"/>
    <mergeCell ref="F5650:G5651"/>
    <mergeCell ref="H5650:I5651"/>
    <mergeCell ref="J5650:J5651"/>
    <mergeCell ref="J5645:J5646"/>
    <mergeCell ref="K5645:K5646"/>
    <mergeCell ref="L5645:L5646"/>
    <mergeCell ref="A5647:A5651"/>
    <mergeCell ref="F5647:G5647"/>
    <mergeCell ref="H5647:L5647"/>
    <mergeCell ref="B5648:B5649"/>
    <mergeCell ref="C5648:C5649"/>
    <mergeCell ref="D5648:D5649"/>
    <mergeCell ref="E5648:E5649"/>
    <mergeCell ref="D5643:D5644"/>
    <mergeCell ref="E5643:E5644"/>
    <mergeCell ref="F5643:G5644"/>
    <mergeCell ref="H5643:I5643"/>
    <mergeCell ref="H5644:I5644"/>
    <mergeCell ref="F5645:G5646"/>
    <mergeCell ref="H5645:I5646"/>
    <mergeCell ref="F5640:G5641"/>
    <mergeCell ref="H5640:I5641"/>
    <mergeCell ref="J5640:J5641"/>
    <mergeCell ref="K5640:K5641"/>
    <mergeCell ref="L5640:L5641"/>
    <mergeCell ref="A5642:A5646"/>
    <mergeCell ref="F5642:G5642"/>
    <mergeCell ref="H5642:L5642"/>
    <mergeCell ref="B5643:B5644"/>
    <mergeCell ref="C5643:C5644"/>
    <mergeCell ref="A5637:A5641"/>
    <mergeCell ref="F5637:G5637"/>
    <mergeCell ref="H5637:L5637"/>
    <mergeCell ref="B5638:B5639"/>
    <mergeCell ref="C5638:C5639"/>
    <mergeCell ref="D5638:D5639"/>
    <mergeCell ref="E5638:E5639"/>
    <mergeCell ref="F5638:G5639"/>
    <mergeCell ref="H5638:I5638"/>
    <mergeCell ref="H5639:I5639"/>
    <mergeCell ref="H5659:I5660"/>
    <mergeCell ref="J5659:J5660"/>
    <mergeCell ref="K5659:K5660"/>
    <mergeCell ref="L5659:L5660"/>
    <mergeCell ref="F5661:G5662"/>
    <mergeCell ref="H5661:I5662"/>
    <mergeCell ref="J5661:J5662"/>
    <mergeCell ref="K5661:K5662"/>
    <mergeCell ref="L5661:L5662"/>
    <mergeCell ref="L5655:L5656"/>
    <mergeCell ref="A5657:A5662"/>
    <mergeCell ref="F5657:G5657"/>
    <mergeCell ref="H5657:L5657"/>
    <mergeCell ref="B5658:B5660"/>
    <mergeCell ref="C5658:C5660"/>
    <mergeCell ref="D5658:D5660"/>
    <mergeCell ref="E5658:E5660"/>
    <mergeCell ref="F5658:G5660"/>
    <mergeCell ref="H5658:I5658"/>
    <mergeCell ref="H5653:I5653"/>
    <mergeCell ref="H5654:I5654"/>
    <mergeCell ref="F5655:G5656"/>
    <mergeCell ref="H5655:I5656"/>
    <mergeCell ref="J5655:J5656"/>
    <mergeCell ref="K5655:K5656"/>
    <mergeCell ref="K5650:K5651"/>
    <mergeCell ref="L5650:L5651"/>
    <mergeCell ref="A5652:A5656"/>
    <mergeCell ref="F5652:G5652"/>
    <mergeCell ref="H5652:L5652"/>
    <mergeCell ref="B5653:B5654"/>
    <mergeCell ref="C5653:C5654"/>
    <mergeCell ref="D5653:D5654"/>
    <mergeCell ref="E5653:E5654"/>
    <mergeCell ref="F5653:G5654"/>
    <mergeCell ref="K5670:K5671"/>
    <mergeCell ref="L5670:L5671"/>
    <mergeCell ref="F5672:G5673"/>
    <mergeCell ref="H5672:I5673"/>
    <mergeCell ref="J5672:J5673"/>
    <mergeCell ref="K5672:K5673"/>
    <mergeCell ref="L5672:L5673"/>
    <mergeCell ref="D5669:D5671"/>
    <mergeCell ref="E5669:E5671"/>
    <mergeCell ref="F5669:G5671"/>
    <mergeCell ref="H5669:I5669"/>
    <mergeCell ref="H5670:I5671"/>
    <mergeCell ref="J5670:J5671"/>
    <mergeCell ref="F5666:G5667"/>
    <mergeCell ref="H5666:I5667"/>
    <mergeCell ref="J5666:J5667"/>
    <mergeCell ref="K5666:K5667"/>
    <mergeCell ref="L5666:L5667"/>
    <mergeCell ref="A5668:A5673"/>
    <mergeCell ref="F5668:G5668"/>
    <mergeCell ref="H5668:L5668"/>
    <mergeCell ref="B5669:B5671"/>
    <mergeCell ref="C5669:C5671"/>
    <mergeCell ref="A5663:A5667"/>
    <mergeCell ref="F5663:G5663"/>
    <mergeCell ref="H5663:L5663"/>
    <mergeCell ref="B5664:B5665"/>
    <mergeCell ref="C5664:C5665"/>
    <mergeCell ref="D5664:D5665"/>
    <mergeCell ref="E5664:E5665"/>
    <mergeCell ref="F5664:G5665"/>
    <mergeCell ref="H5664:I5664"/>
    <mergeCell ref="H5665:I5665"/>
    <mergeCell ref="J5682:J5683"/>
    <mergeCell ref="K5682:K5683"/>
    <mergeCell ref="L5682:L5683"/>
    <mergeCell ref="F5684:G5685"/>
    <mergeCell ref="H5684:I5685"/>
    <mergeCell ref="J5684:J5685"/>
    <mergeCell ref="K5684:K5685"/>
    <mergeCell ref="L5684:L5685"/>
    <mergeCell ref="A5680:A5685"/>
    <mergeCell ref="F5680:G5680"/>
    <mergeCell ref="H5680:L5680"/>
    <mergeCell ref="B5681:B5683"/>
    <mergeCell ref="C5681:C5683"/>
    <mergeCell ref="D5681:D5683"/>
    <mergeCell ref="E5681:E5683"/>
    <mergeCell ref="F5681:G5683"/>
    <mergeCell ref="H5681:I5681"/>
    <mergeCell ref="H5682:I5683"/>
    <mergeCell ref="J5676:J5677"/>
    <mergeCell ref="K5676:K5677"/>
    <mergeCell ref="L5676:L5677"/>
    <mergeCell ref="F5678:G5679"/>
    <mergeCell ref="H5678:I5679"/>
    <mergeCell ref="J5678:J5679"/>
    <mergeCell ref="K5678:K5679"/>
    <mergeCell ref="L5678:L5679"/>
    <mergeCell ref="A5674:A5679"/>
    <mergeCell ref="F5674:G5674"/>
    <mergeCell ref="H5674:L5674"/>
    <mergeCell ref="B5675:B5677"/>
    <mergeCell ref="C5675:C5677"/>
    <mergeCell ref="D5675:D5677"/>
    <mergeCell ref="E5675:E5677"/>
    <mergeCell ref="F5675:G5677"/>
    <mergeCell ref="H5675:I5675"/>
    <mergeCell ref="H5676:I5677"/>
    <mergeCell ref="F5697:G5698"/>
    <mergeCell ref="H5697:I5697"/>
    <mergeCell ref="H5698:I5698"/>
    <mergeCell ref="F5699:G5700"/>
    <mergeCell ref="H5699:I5700"/>
    <mergeCell ref="J5699:J5700"/>
    <mergeCell ref="J5694:J5695"/>
    <mergeCell ref="K5694:K5695"/>
    <mergeCell ref="L5694:L5695"/>
    <mergeCell ref="A5696:A5700"/>
    <mergeCell ref="F5696:G5696"/>
    <mergeCell ref="H5696:L5696"/>
    <mergeCell ref="B5697:B5698"/>
    <mergeCell ref="C5697:C5698"/>
    <mergeCell ref="D5697:D5698"/>
    <mergeCell ref="E5697:E5698"/>
    <mergeCell ref="D5692:D5693"/>
    <mergeCell ref="E5692:E5693"/>
    <mergeCell ref="F5692:G5693"/>
    <mergeCell ref="H5692:I5692"/>
    <mergeCell ref="H5693:I5693"/>
    <mergeCell ref="F5694:G5695"/>
    <mergeCell ref="H5694:I5695"/>
    <mergeCell ref="F5689:G5690"/>
    <mergeCell ref="H5689:I5690"/>
    <mergeCell ref="J5689:J5690"/>
    <mergeCell ref="K5689:K5690"/>
    <mergeCell ref="L5689:L5690"/>
    <mergeCell ref="A5691:A5695"/>
    <mergeCell ref="F5691:G5691"/>
    <mergeCell ref="H5691:L5691"/>
    <mergeCell ref="B5692:B5693"/>
    <mergeCell ref="C5692:C5693"/>
    <mergeCell ref="A5686:A5690"/>
    <mergeCell ref="F5686:G5686"/>
    <mergeCell ref="H5686:L5686"/>
    <mergeCell ref="B5687:B5688"/>
    <mergeCell ref="C5687:C5688"/>
    <mergeCell ref="D5687:D5688"/>
    <mergeCell ref="E5687:E5688"/>
    <mergeCell ref="F5687:G5688"/>
    <mergeCell ref="H5687:I5687"/>
    <mergeCell ref="H5688:I5688"/>
    <mergeCell ref="H5708:I5709"/>
    <mergeCell ref="J5708:J5709"/>
    <mergeCell ref="K5708:K5709"/>
    <mergeCell ref="L5708:L5709"/>
    <mergeCell ref="F5710:G5711"/>
    <mergeCell ref="H5710:I5711"/>
    <mergeCell ref="J5710:J5711"/>
    <mergeCell ref="K5710:K5711"/>
    <mergeCell ref="L5710:L5711"/>
    <mergeCell ref="L5704:L5705"/>
    <mergeCell ref="A5706:A5711"/>
    <mergeCell ref="F5706:G5706"/>
    <mergeCell ref="H5706:L5706"/>
    <mergeCell ref="B5707:B5709"/>
    <mergeCell ref="C5707:C5709"/>
    <mergeCell ref="D5707:D5709"/>
    <mergeCell ref="E5707:E5709"/>
    <mergeCell ref="F5707:G5709"/>
    <mergeCell ref="H5707:I5707"/>
    <mergeCell ref="H5702:I5702"/>
    <mergeCell ref="H5703:I5703"/>
    <mergeCell ref="F5704:G5705"/>
    <mergeCell ref="H5704:I5705"/>
    <mergeCell ref="J5704:J5705"/>
    <mergeCell ref="K5704:K5705"/>
    <mergeCell ref="K5699:K5700"/>
    <mergeCell ref="L5699:L5700"/>
    <mergeCell ref="A5701:A5705"/>
    <mergeCell ref="F5701:G5701"/>
    <mergeCell ref="H5701:L5701"/>
    <mergeCell ref="B5702:B5703"/>
    <mergeCell ref="C5702:C5703"/>
    <mergeCell ref="D5702:D5703"/>
    <mergeCell ref="E5702:E5703"/>
    <mergeCell ref="F5702:G5703"/>
    <mergeCell ref="J5720:J5721"/>
    <mergeCell ref="K5720:K5721"/>
    <mergeCell ref="L5720:L5721"/>
    <mergeCell ref="A5722:A5726"/>
    <mergeCell ref="F5722:G5722"/>
    <mergeCell ref="H5722:L5722"/>
    <mergeCell ref="B5723:B5724"/>
    <mergeCell ref="C5723:C5724"/>
    <mergeCell ref="D5723:D5724"/>
    <mergeCell ref="E5723:E5724"/>
    <mergeCell ref="D5718:D5719"/>
    <mergeCell ref="E5718:E5719"/>
    <mergeCell ref="F5718:G5719"/>
    <mergeCell ref="H5718:I5718"/>
    <mergeCell ref="H5719:I5719"/>
    <mergeCell ref="F5720:G5721"/>
    <mergeCell ref="H5720:I5721"/>
    <mergeCell ref="F5715:G5716"/>
    <mergeCell ref="H5715:I5716"/>
    <mergeCell ref="J5715:J5716"/>
    <mergeCell ref="K5715:K5716"/>
    <mergeCell ref="L5715:L5716"/>
    <mergeCell ref="A5717:A5721"/>
    <mergeCell ref="F5717:G5717"/>
    <mergeCell ref="H5717:L5717"/>
    <mergeCell ref="B5718:B5719"/>
    <mergeCell ref="C5718:C5719"/>
    <mergeCell ref="A5712:A5716"/>
    <mergeCell ref="F5712:G5712"/>
    <mergeCell ref="H5712:L5712"/>
    <mergeCell ref="B5713:B5714"/>
    <mergeCell ref="C5713:C5714"/>
    <mergeCell ref="D5713:D5714"/>
    <mergeCell ref="E5713:E5714"/>
    <mergeCell ref="F5713:G5714"/>
    <mergeCell ref="H5713:I5713"/>
    <mergeCell ref="H5714:I5714"/>
    <mergeCell ref="H5734:I5734"/>
    <mergeCell ref="F5735:G5736"/>
    <mergeCell ref="H5735:I5736"/>
    <mergeCell ref="J5735:J5736"/>
    <mergeCell ref="K5735:K5736"/>
    <mergeCell ref="L5735:L5736"/>
    <mergeCell ref="L5730:L5731"/>
    <mergeCell ref="A5732:A5736"/>
    <mergeCell ref="F5732:G5732"/>
    <mergeCell ref="H5732:L5732"/>
    <mergeCell ref="B5733:B5734"/>
    <mergeCell ref="C5733:C5734"/>
    <mergeCell ref="D5733:D5734"/>
    <mergeCell ref="E5733:E5734"/>
    <mergeCell ref="F5733:G5734"/>
    <mergeCell ref="H5733:I5733"/>
    <mergeCell ref="H5728:I5728"/>
    <mergeCell ref="H5729:I5729"/>
    <mergeCell ref="F5730:G5731"/>
    <mergeCell ref="H5730:I5731"/>
    <mergeCell ref="J5730:J5731"/>
    <mergeCell ref="K5730:K5731"/>
    <mergeCell ref="K5725:K5726"/>
    <mergeCell ref="L5725:L5726"/>
    <mergeCell ref="A5727:A5731"/>
    <mergeCell ref="F5727:G5727"/>
    <mergeCell ref="H5727:L5727"/>
    <mergeCell ref="B5728:B5729"/>
    <mergeCell ref="C5728:C5729"/>
    <mergeCell ref="D5728:D5729"/>
    <mergeCell ref="E5728:E5729"/>
    <mergeCell ref="F5728:G5729"/>
    <mergeCell ref="F5723:G5724"/>
    <mergeCell ref="H5723:I5723"/>
    <mergeCell ref="H5724:I5724"/>
    <mergeCell ref="F5725:G5726"/>
    <mergeCell ref="H5725:I5726"/>
    <mergeCell ref="J5725:J5726"/>
    <mergeCell ref="K5744:K5745"/>
    <mergeCell ref="L5744:L5745"/>
    <mergeCell ref="F5746:G5747"/>
    <mergeCell ref="H5746:I5747"/>
    <mergeCell ref="J5746:J5747"/>
    <mergeCell ref="K5746:K5747"/>
    <mergeCell ref="L5746:L5747"/>
    <mergeCell ref="D5743:D5745"/>
    <mergeCell ref="E5743:E5745"/>
    <mergeCell ref="F5743:G5745"/>
    <mergeCell ref="H5743:I5743"/>
    <mergeCell ref="H5744:I5745"/>
    <mergeCell ref="J5744:J5745"/>
    <mergeCell ref="F5740:G5741"/>
    <mergeCell ref="H5740:I5741"/>
    <mergeCell ref="J5740:J5741"/>
    <mergeCell ref="K5740:K5741"/>
    <mergeCell ref="L5740:L5741"/>
    <mergeCell ref="A5742:A5747"/>
    <mergeCell ref="F5742:G5742"/>
    <mergeCell ref="H5742:L5742"/>
    <mergeCell ref="B5743:B5745"/>
    <mergeCell ref="C5743:C5745"/>
    <mergeCell ref="A5737:A5741"/>
    <mergeCell ref="F5737:G5737"/>
    <mergeCell ref="H5737:L5737"/>
    <mergeCell ref="B5738:B5739"/>
    <mergeCell ref="C5738:C5739"/>
    <mergeCell ref="D5738:D5739"/>
    <mergeCell ref="E5738:E5739"/>
    <mergeCell ref="F5738:G5739"/>
    <mergeCell ref="H5738:I5738"/>
    <mergeCell ref="H5739:I5739"/>
    <mergeCell ref="J5756:J5757"/>
    <mergeCell ref="K5756:K5757"/>
    <mergeCell ref="L5756:L5757"/>
    <mergeCell ref="F5758:G5759"/>
    <mergeCell ref="H5758:I5759"/>
    <mergeCell ref="J5758:J5759"/>
    <mergeCell ref="K5758:K5759"/>
    <mergeCell ref="L5758:L5759"/>
    <mergeCell ref="A5754:A5759"/>
    <mergeCell ref="F5754:G5754"/>
    <mergeCell ref="H5754:L5754"/>
    <mergeCell ref="B5755:B5757"/>
    <mergeCell ref="C5755:C5757"/>
    <mergeCell ref="D5755:D5757"/>
    <mergeCell ref="E5755:E5757"/>
    <mergeCell ref="F5755:G5757"/>
    <mergeCell ref="H5755:I5755"/>
    <mergeCell ref="H5756:I5757"/>
    <mergeCell ref="J5750:J5751"/>
    <mergeCell ref="K5750:K5751"/>
    <mergeCell ref="L5750:L5751"/>
    <mergeCell ref="F5752:G5753"/>
    <mergeCell ref="H5752:I5753"/>
    <mergeCell ref="J5752:J5753"/>
    <mergeCell ref="K5752:K5753"/>
    <mergeCell ref="L5752:L5753"/>
    <mergeCell ref="A5748:A5753"/>
    <mergeCell ref="F5748:G5748"/>
    <mergeCell ref="H5748:L5748"/>
    <mergeCell ref="B5749:B5751"/>
    <mergeCell ref="C5749:C5751"/>
    <mergeCell ref="D5749:D5751"/>
    <mergeCell ref="E5749:E5751"/>
    <mergeCell ref="F5749:G5751"/>
    <mergeCell ref="H5749:I5749"/>
    <mergeCell ref="H5750:I5751"/>
    <mergeCell ref="F5771:G5772"/>
    <mergeCell ref="H5771:I5771"/>
    <mergeCell ref="H5772:I5772"/>
    <mergeCell ref="F5773:G5774"/>
    <mergeCell ref="H5773:I5774"/>
    <mergeCell ref="J5773:J5774"/>
    <mergeCell ref="J5768:J5769"/>
    <mergeCell ref="K5768:K5769"/>
    <mergeCell ref="L5768:L5769"/>
    <mergeCell ref="A5770:A5774"/>
    <mergeCell ref="F5770:G5770"/>
    <mergeCell ref="H5770:L5770"/>
    <mergeCell ref="B5771:B5772"/>
    <mergeCell ref="C5771:C5772"/>
    <mergeCell ref="D5771:D5772"/>
    <mergeCell ref="E5771:E5772"/>
    <mergeCell ref="D5766:D5767"/>
    <mergeCell ref="E5766:E5767"/>
    <mergeCell ref="F5766:G5767"/>
    <mergeCell ref="H5766:I5766"/>
    <mergeCell ref="H5767:I5767"/>
    <mergeCell ref="F5768:G5769"/>
    <mergeCell ref="H5768:I5769"/>
    <mergeCell ref="F5763:G5764"/>
    <mergeCell ref="H5763:I5764"/>
    <mergeCell ref="J5763:J5764"/>
    <mergeCell ref="K5763:K5764"/>
    <mergeCell ref="L5763:L5764"/>
    <mergeCell ref="A5765:A5769"/>
    <mergeCell ref="F5765:G5765"/>
    <mergeCell ref="H5765:L5765"/>
    <mergeCell ref="B5766:B5767"/>
    <mergeCell ref="C5766:C5767"/>
    <mergeCell ref="A5760:A5764"/>
    <mergeCell ref="F5760:G5760"/>
    <mergeCell ref="H5760:L5760"/>
    <mergeCell ref="B5761:B5762"/>
    <mergeCell ref="C5761:C5762"/>
    <mergeCell ref="D5761:D5762"/>
    <mergeCell ref="E5761:E5762"/>
    <mergeCell ref="F5761:G5762"/>
    <mergeCell ref="H5761:I5761"/>
    <mergeCell ref="H5762:I5762"/>
    <mergeCell ref="H5782:I5783"/>
    <mergeCell ref="J5782:J5783"/>
    <mergeCell ref="K5782:K5783"/>
    <mergeCell ref="L5782:L5783"/>
    <mergeCell ref="F5784:G5785"/>
    <mergeCell ref="H5784:I5785"/>
    <mergeCell ref="J5784:J5785"/>
    <mergeCell ref="K5784:K5785"/>
    <mergeCell ref="L5784:L5785"/>
    <mergeCell ref="L5778:L5779"/>
    <mergeCell ref="A5780:A5785"/>
    <mergeCell ref="F5780:G5780"/>
    <mergeCell ref="H5780:L5780"/>
    <mergeCell ref="B5781:B5783"/>
    <mergeCell ref="C5781:C5783"/>
    <mergeCell ref="D5781:D5783"/>
    <mergeCell ref="E5781:E5783"/>
    <mergeCell ref="F5781:G5783"/>
    <mergeCell ref="H5781:I5781"/>
    <mergeCell ref="H5776:I5776"/>
    <mergeCell ref="H5777:I5777"/>
    <mergeCell ref="F5778:G5779"/>
    <mergeCell ref="H5778:I5779"/>
    <mergeCell ref="J5778:J5779"/>
    <mergeCell ref="K5778:K5779"/>
    <mergeCell ref="K5773:K5774"/>
    <mergeCell ref="L5773:L5774"/>
    <mergeCell ref="A5775:A5779"/>
    <mergeCell ref="F5775:G5775"/>
    <mergeCell ref="H5775:L5775"/>
    <mergeCell ref="B5776:B5777"/>
    <mergeCell ref="C5776:C5777"/>
    <mergeCell ref="D5776:D5777"/>
    <mergeCell ref="E5776:E5777"/>
    <mergeCell ref="F5776:G5777"/>
    <mergeCell ref="D5798:D5799"/>
    <mergeCell ref="E5798:E5799"/>
    <mergeCell ref="F5798:G5799"/>
    <mergeCell ref="H5798:I5798"/>
    <mergeCell ref="H5799:I5799"/>
    <mergeCell ref="F5800:G5801"/>
    <mergeCell ref="H5800:I5801"/>
    <mergeCell ref="F5795:G5796"/>
    <mergeCell ref="H5795:I5796"/>
    <mergeCell ref="J5795:J5796"/>
    <mergeCell ref="K5795:K5796"/>
    <mergeCell ref="L5795:L5796"/>
    <mergeCell ref="A5797:A5801"/>
    <mergeCell ref="F5797:G5797"/>
    <mergeCell ref="H5797:L5797"/>
    <mergeCell ref="B5798:B5799"/>
    <mergeCell ref="C5798:C5799"/>
    <mergeCell ref="A5792:A5796"/>
    <mergeCell ref="F5792:G5792"/>
    <mergeCell ref="H5792:L5792"/>
    <mergeCell ref="B5793:B5794"/>
    <mergeCell ref="C5793:C5794"/>
    <mergeCell ref="D5793:D5794"/>
    <mergeCell ref="E5793:E5794"/>
    <mergeCell ref="F5793:G5794"/>
    <mergeCell ref="H5793:I5793"/>
    <mergeCell ref="H5794:I5794"/>
    <mergeCell ref="J5788:J5789"/>
    <mergeCell ref="K5788:K5789"/>
    <mergeCell ref="L5788:L5789"/>
    <mergeCell ref="F5790:G5791"/>
    <mergeCell ref="H5790:I5791"/>
    <mergeCell ref="J5790:J5791"/>
    <mergeCell ref="K5790:K5791"/>
    <mergeCell ref="L5790:L5791"/>
    <mergeCell ref="A5786:A5791"/>
    <mergeCell ref="F5786:G5786"/>
    <mergeCell ref="H5786:L5786"/>
    <mergeCell ref="B5787:B5789"/>
    <mergeCell ref="C5787:C5789"/>
    <mergeCell ref="D5787:D5789"/>
    <mergeCell ref="E5787:E5789"/>
    <mergeCell ref="F5787:G5789"/>
    <mergeCell ref="H5787:I5787"/>
    <mergeCell ref="H5788:I5789"/>
    <mergeCell ref="K5810:K5811"/>
    <mergeCell ref="L5810:L5811"/>
    <mergeCell ref="F5812:G5813"/>
    <mergeCell ref="H5812:I5813"/>
    <mergeCell ref="J5812:J5813"/>
    <mergeCell ref="K5812:K5813"/>
    <mergeCell ref="L5812:L5813"/>
    <mergeCell ref="D5809:D5811"/>
    <mergeCell ref="E5809:E5811"/>
    <mergeCell ref="F5809:G5811"/>
    <mergeCell ref="H5809:I5809"/>
    <mergeCell ref="H5810:I5811"/>
    <mergeCell ref="J5810:J5811"/>
    <mergeCell ref="F5806:G5807"/>
    <mergeCell ref="H5806:I5807"/>
    <mergeCell ref="J5806:J5807"/>
    <mergeCell ref="K5806:K5807"/>
    <mergeCell ref="L5806:L5807"/>
    <mergeCell ref="A5808:A5813"/>
    <mergeCell ref="F5808:G5808"/>
    <mergeCell ref="H5808:L5808"/>
    <mergeCell ref="B5809:B5811"/>
    <mergeCell ref="C5809:C5811"/>
    <mergeCell ref="F5803:G5805"/>
    <mergeCell ref="H5803:I5803"/>
    <mergeCell ref="H5804:I5805"/>
    <mergeCell ref="J5804:J5805"/>
    <mergeCell ref="K5804:K5805"/>
    <mergeCell ref="L5804:L5805"/>
    <mergeCell ref="J5800:J5801"/>
    <mergeCell ref="K5800:K5801"/>
    <mergeCell ref="L5800:L5801"/>
    <mergeCell ref="A5802:A5807"/>
    <mergeCell ref="F5802:G5802"/>
    <mergeCell ref="H5802:L5802"/>
    <mergeCell ref="B5803:B5805"/>
    <mergeCell ref="C5803:C5805"/>
    <mergeCell ref="D5803:D5805"/>
    <mergeCell ref="E5803:E5805"/>
    <mergeCell ref="F5825:G5826"/>
    <mergeCell ref="H5825:I5825"/>
    <mergeCell ref="H5826:I5826"/>
    <mergeCell ref="F5827:G5828"/>
    <mergeCell ref="H5827:I5828"/>
    <mergeCell ref="J5827:J5828"/>
    <mergeCell ref="J5822:J5823"/>
    <mergeCell ref="K5822:K5823"/>
    <mergeCell ref="L5822:L5823"/>
    <mergeCell ref="A5824:A5828"/>
    <mergeCell ref="F5824:G5824"/>
    <mergeCell ref="H5824:L5824"/>
    <mergeCell ref="B5825:B5826"/>
    <mergeCell ref="C5825:C5826"/>
    <mergeCell ref="D5825:D5826"/>
    <mergeCell ref="E5825:E5826"/>
    <mergeCell ref="D5820:D5821"/>
    <mergeCell ref="E5820:E5821"/>
    <mergeCell ref="F5820:G5821"/>
    <mergeCell ref="H5820:I5820"/>
    <mergeCell ref="H5821:I5821"/>
    <mergeCell ref="F5822:G5823"/>
    <mergeCell ref="H5822:I5823"/>
    <mergeCell ref="F5817:G5818"/>
    <mergeCell ref="H5817:I5818"/>
    <mergeCell ref="J5817:J5818"/>
    <mergeCell ref="K5817:K5818"/>
    <mergeCell ref="L5817:L5818"/>
    <mergeCell ref="A5819:A5823"/>
    <mergeCell ref="F5819:G5819"/>
    <mergeCell ref="H5819:L5819"/>
    <mergeCell ref="B5820:B5821"/>
    <mergeCell ref="C5820:C5821"/>
    <mergeCell ref="A5814:A5818"/>
    <mergeCell ref="F5814:G5814"/>
    <mergeCell ref="H5814:L5814"/>
    <mergeCell ref="B5815:B5816"/>
    <mergeCell ref="C5815:C5816"/>
    <mergeCell ref="D5815:D5816"/>
    <mergeCell ref="E5815:E5816"/>
    <mergeCell ref="F5815:G5816"/>
    <mergeCell ref="H5815:I5815"/>
    <mergeCell ref="H5816:I5816"/>
    <mergeCell ref="H5836:I5837"/>
    <mergeCell ref="J5836:J5837"/>
    <mergeCell ref="K5836:K5837"/>
    <mergeCell ref="L5836:L5837"/>
    <mergeCell ref="F5838:G5839"/>
    <mergeCell ref="H5838:I5839"/>
    <mergeCell ref="J5838:J5839"/>
    <mergeCell ref="K5838:K5839"/>
    <mergeCell ref="L5838:L5839"/>
    <mergeCell ref="L5832:L5833"/>
    <mergeCell ref="A5834:A5839"/>
    <mergeCell ref="F5834:G5834"/>
    <mergeCell ref="H5834:L5834"/>
    <mergeCell ref="B5835:B5837"/>
    <mergeCell ref="C5835:C5837"/>
    <mergeCell ref="D5835:D5837"/>
    <mergeCell ref="E5835:E5837"/>
    <mergeCell ref="F5835:G5837"/>
    <mergeCell ref="H5835:I5835"/>
    <mergeCell ref="H5830:I5830"/>
    <mergeCell ref="H5831:I5831"/>
    <mergeCell ref="F5832:G5833"/>
    <mergeCell ref="H5832:I5833"/>
    <mergeCell ref="J5832:J5833"/>
    <mergeCell ref="K5832:K5833"/>
    <mergeCell ref="K5827:K5828"/>
    <mergeCell ref="L5827:L5828"/>
    <mergeCell ref="A5829:A5833"/>
    <mergeCell ref="F5829:G5829"/>
    <mergeCell ref="H5829:L5829"/>
    <mergeCell ref="B5830:B5831"/>
    <mergeCell ref="C5830:C5831"/>
    <mergeCell ref="D5830:D5831"/>
    <mergeCell ref="E5830:E5831"/>
    <mergeCell ref="F5830:G5831"/>
    <mergeCell ref="K5847:K5848"/>
    <mergeCell ref="L5847:L5848"/>
    <mergeCell ref="F5849:G5850"/>
    <mergeCell ref="H5849:I5850"/>
    <mergeCell ref="J5849:J5850"/>
    <mergeCell ref="K5849:K5850"/>
    <mergeCell ref="L5849:L5850"/>
    <mergeCell ref="D5846:D5848"/>
    <mergeCell ref="E5846:E5848"/>
    <mergeCell ref="F5846:G5848"/>
    <mergeCell ref="H5846:I5846"/>
    <mergeCell ref="H5847:I5848"/>
    <mergeCell ref="J5847:J5848"/>
    <mergeCell ref="F5843:G5844"/>
    <mergeCell ref="H5843:I5844"/>
    <mergeCell ref="J5843:J5844"/>
    <mergeCell ref="K5843:K5844"/>
    <mergeCell ref="L5843:L5844"/>
    <mergeCell ref="A5845:A5850"/>
    <mergeCell ref="F5845:G5845"/>
    <mergeCell ref="H5845:L5845"/>
    <mergeCell ref="B5846:B5848"/>
    <mergeCell ref="C5846:C5848"/>
    <mergeCell ref="A5840:A5844"/>
    <mergeCell ref="F5840:G5840"/>
    <mergeCell ref="H5840:L5840"/>
    <mergeCell ref="B5841:B5842"/>
    <mergeCell ref="C5841:C5842"/>
    <mergeCell ref="D5841:D5842"/>
    <mergeCell ref="E5841:E5842"/>
    <mergeCell ref="F5841:G5842"/>
    <mergeCell ref="H5841:I5841"/>
    <mergeCell ref="H5842:I5842"/>
    <mergeCell ref="F5862:G5863"/>
    <mergeCell ref="H5862:I5862"/>
    <mergeCell ref="H5863:I5863"/>
    <mergeCell ref="F5864:G5865"/>
    <mergeCell ref="H5864:I5865"/>
    <mergeCell ref="J5864:J5865"/>
    <mergeCell ref="J5859:J5860"/>
    <mergeCell ref="K5859:K5860"/>
    <mergeCell ref="L5859:L5860"/>
    <mergeCell ref="A5861:A5865"/>
    <mergeCell ref="F5861:G5861"/>
    <mergeCell ref="H5861:L5861"/>
    <mergeCell ref="B5862:B5863"/>
    <mergeCell ref="C5862:C5863"/>
    <mergeCell ref="D5862:D5863"/>
    <mergeCell ref="E5862:E5863"/>
    <mergeCell ref="D5857:D5858"/>
    <mergeCell ref="E5857:E5858"/>
    <mergeCell ref="F5857:G5858"/>
    <mergeCell ref="H5857:I5857"/>
    <mergeCell ref="H5858:I5858"/>
    <mergeCell ref="F5859:G5860"/>
    <mergeCell ref="H5859:I5860"/>
    <mergeCell ref="F5854:G5855"/>
    <mergeCell ref="H5854:I5855"/>
    <mergeCell ref="J5854:J5855"/>
    <mergeCell ref="K5854:K5855"/>
    <mergeCell ref="L5854:L5855"/>
    <mergeCell ref="A5856:A5860"/>
    <mergeCell ref="F5856:G5856"/>
    <mergeCell ref="H5856:L5856"/>
    <mergeCell ref="B5857:B5858"/>
    <mergeCell ref="C5857:C5858"/>
    <mergeCell ref="A5851:A5855"/>
    <mergeCell ref="F5851:G5851"/>
    <mergeCell ref="H5851:L5851"/>
    <mergeCell ref="B5852:B5853"/>
    <mergeCell ref="C5852:C5853"/>
    <mergeCell ref="D5852:D5853"/>
    <mergeCell ref="E5852:E5853"/>
    <mergeCell ref="F5852:G5853"/>
    <mergeCell ref="H5852:I5852"/>
    <mergeCell ref="H5853:I5853"/>
    <mergeCell ref="J5875:J5876"/>
    <mergeCell ref="K5875:K5876"/>
    <mergeCell ref="L5875:L5876"/>
    <mergeCell ref="F5877:G5878"/>
    <mergeCell ref="H5877:I5878"/>
    <mergeCell ref="J5877:J5878"/>
    <mergeCell ref="K5877:K5878"/>
    <mergeCell ref="L5877:L5878"/>
    <mergeCell ref="A5873:A5878"/>
    <mergeCell ref="F5873:G5873"/>
    <mergeCell ref="H5873:L5873"/>
    <mergeCell ref="B5874:B5876"/>
    <mergeCell ref="C5874:C5876"/>
    <mergeCell ref="D5874:D5876"/>
    <mergeCell ref="E5874:E5876"/>
    <mergeCell ref="F5874:G5876"/>
    <mergeCell ref="H5874:I5874"/>
    <mergeCell ref="H5875:I5876"/>
    <mergeCell ref="H5867:I5867"/>
    <mergeCell ref="H5868:I5870"/>
    <mergeCell ref="J5868:J5870"/>
    <mergeCell ref="K5868:K5870"/>
    <mergeCell ref="L5868:L5870"/>
    <mergeCell ref="F5871:G5872"/>
    <mergeCell ref="H5871:I5872"/>
    <mergeCell ref="J5871:J5872"/>
    <mergeCell ref="K5871:K5872"/>
    <mergeCell ref="L5871:L5872"/>
    <mergeCell ref="K5864:K5865"/>
    <mergeCell ref="L5864:L5865"/>
    <mergeCell ref="A5866:A5872"/>
    <mergeCell ref="F5866:G5866"/>
    <mergeCell ref="H5866:L5866"/>
    <mergeCell ref="B5867:B5870"/>
    <mergeCell ref="C5867:C5870"/>
    <mergeCell ref="D5867:D5870"/>
    <mergeCell ref="E5867:E5870"/>
    <mergeCell ref="F5867:G5870"/>
    <mergeCell ref="J5887:J5888"/>
    <mergeCell ref="K5887:K5888"/>
    <mergeCell ref="L5887:L5888"/>
    <mergeCell ref="F5889:G5890"/>
    <mergeCell ref="H5889:I5890"/>
    <mergeCell ref="J5889:J5890"/>
    <mergeCell ref="K5889:K5890"/>
    <mergeCell ref="L5889:L5890"/>
    <mergeCell ref="A5885:A5890"/>
    <mergeCell ref="F5885:G5885"/>
    <mergeCell ref="H5885:L5885"/>
    <mergeCell ref="B5886:B5888"/>
    <mergeCell ref="C5886:C5888"/>
    <mergeCell ref="D5886:D5888"/>
    <mergeCell ref="E5886:E5888"/>
    <mergeCell ref="F5886:G5888"/>
    <mergeCell ref="H5886:I5886"/>
    <mergeCell ref="H5887:I5888"/>
    <mergeCell ref="J5881:J5882"/>
    <mergeCell ref="K5881:K5882"/>
    <mergeCell ref="L5881:L5882"/>
    <mergeCell ref="F5883:G5884"/>
    <mergeCell ref="H5883:I5884"/>
    <mergeCell ref="J5883:J5884"/>
    <mergeCell ref="K5883:K5884"/>
    <mergeCell ref="L5883:L5884"/>
    <mergeCell ref="A5879:A5884"/>
    <mergeCell ref="F5879:G5879"/>
    <mergeCell ref="H5879:L5879"/>
    <mergeCell ref="B5880:B5882"/>
    <mergeCell ref="C5880:C5882"/>
    <mergeCell ref="D5880:D5882"/>
    <mergeCell ref="E5880:E5882"/>
    <mergeCell ref="F5880:G5882"/>
    <mergeCell ref="H5880:I5880"/>
    <mergeCell ref="H5881:I5882"/>
    <mergeCell ref="J5899:J5900"/>
    <mergeCell ref="K5899:K5900"/>
    <mergeCell ref="L5899:L5900"/>
    <mergeCell ref="A5901:A5905"/>
    <mergeCell ref="F5901:G5901"/>
    <mergeCell ref="H5901:L5901"/>
    <mergeCell ref="B5902:B5903"/>
    <mergeCell ref="C5902:C5903"/>
    <mergeCell ref="D5902:D5903"/>
    <mergeCell ref="E5902:E5903"/>
    <mergeCell ref="D5897:D5898"/>
    <mergeCell ref="E5897:E5898"/>
    <mergeCell ref="F5897:G5898"/>
    <mergeCell ref="H5897:I5897"/>
    <mergeCell ref="H5898:I5898"/>
    <mergeCell ref="F5899:G5900"/>
    <mergeCell ref="H5899:I5900"/>
    <mergeCell ref="F5894:G5895"/>
    <mergeCell ref="H5894:I5895"/>
    <mergeCell ref="J5894:J5895"/>
    <mergeCell ref="K5894:K5895"/>
    <mergeCell ref="L5894:L5895"/>
    <mergeCell ref="A5896:A5900"/>
    <mergeCell ref="F5896:G5896"/>
    <mergeCell ref="H5896:L5896"/>
    <mergeCell ref="B5897:B5898"/>
    <mergeCell ref="C5897:C5898"/>
    <mergeCell ref="A5891:A5895"/>
    <mergeCell ref="F5891:G5891"/>
    <mergeCell ref="H5891:L5891"/>
    <mergeCell ref="B5892:B5893"/>
    <mergeCell ref="C5892:C5893"/>
    <mergeCell ref="D5892:D5893"/>
    <mergeCell ref="E5892:E5893"/>
    <mergeCell ref="F5892:G5893"/>
    <mergeCell ref="H5892:I5892"/>
    <mergeCell ref="H5893:I5893"/>
    <mergeCell ref="H5913:I5913"/>
    <mergeCell ref="F5914:G5915"/>
    <mergeCell ref="H5914:I5915"/>
    <mergeCell ref="J5914:J5915"/>
    <mergeCell ref="K5914:K5915"/>
    <mergeCell ref="L5914:L5915"/>
    <mergeCell ref="L5909:L5910"/>
    <mergeCell ref="A5911:A5915"/>
    <mergeCell ref="F5911:G5911"/>
    <mergeCell ref="H5911:L5911"/>
    <mergeCell ref="B5912:B5913"/>
    <mergeCell ref="C5912:C5913"/>
    <mergeCell ref="D5912:D5913"/>
    <mergeCell ref="E5912:E5913"/>
    <mergeCell ref="F5912:G5913"/>
    <mergeCell ref="H5912:I5912"/>
    <mergeCell ref="H5907:I5907"/>
    <mergeCell ref="H5908:I5908"/>
    <mergeCell ref="F5909:G5910"/>
    <mergeCell ref="H5909:I5910"/>
    <mergeCell ref="J5909:J5910"/>
    <mergeCell ref="K5909:K5910"/>
    <mergeCell ref="K5904:K5905"/>
    <mergeCell ref="L5904:L5905"/>
    <mergeCell ref="A5906:A5910"/>
    <mergeCell ref="F5906:G5906"/>
    <mergeCell ref="H5906:L5906"/>
    <mergeCell ref="B5907:B5908"/>
    <mergeCell ref="C5907:C5908"/>
    <mergeCell ref="D5907:D5908"/>
    <mergeCell ref="E5907:E5908"/>
    <mergeCell ref="F5907:G5908"/>
    <mergeCell ref="F5902:G5903"/>
    <mergeCell ref="H5902:I5902"/>
    <mergeCell ref="H5903:I5903"/>
    <mergeCell ref="F5904:G5905"/>
    <mergeCell ref="H5904:I5905"/>
    <mergeCell ref="J5904:J5905"/>
    <mergeCell ref="J5924:J5925"/>
    <mergeCell ref="K5924:K5925"/>
    <mergeCell ref="L5924:L5925"/>
    <mergeCell ref="A5926:A5930"/>
    <mergeCell ref="F5926:G5926"/>
    <mergeCell ref="H5926:L5926"/>
    <mergeCell ref="B5927:B5928"/>
    <mergeCell ref="C5927:C5928"/>
    <mergeCell ref="D5927:D5928"/>
    <mergeCell ref="E5927:E5928"/>
    <mergeCell ref="D5922:D5923"/>
    <mergeCell ref="E5922:E5923"/>
    <mergeCell ref="F5922:G5923"/>
    <mergeCell ref="H5922:I5922"/>
    <mergeCell ref="H5923:I5923"/>
    <mergeCell ref="F5924:G5925"/>
    <mergeCell ref="H5924:I5925"/>
    <mergeCell ref="F5919:G5920"/>
    <mergeCell ref="H5919:I5920"/>
    <mergeCell ref="J5919:J5920"/>
    <mergeCell ref="K5919:K5920"/>
    <mergeCell ref="L5919:L5920"/>
    <mergeCell ref="A5921:A5925"/>
    <mergeCell ref="F5921:G5921"/>
    <mergeCell ref="H5921:L5921"/>
    <mergeCell ref="B5922:B5923"/>
    <mergeCell ref="C5922:C5923"/>
    <mergeCell ref="A5916:A5920"/>
    <mergeCell ref="F5916:G5916"/>
    <mergeCell ref="H5916:L5916"/>
    <mergeCell ref="B5917:B5918"/>
    <mergeCell ref="C5917:C5918"/>
    <mergeCell ref="D5917:D5918"/>
    <mergeCell ref="E5917:E5918"/>
    <mergeCell ref="F5917:G5918"/>
    <mergeCell ref="H5917:I5917"/>
    <mergeCell ref="H5918:I5918"/>
    <mergeCell ref="H5938:I5938"/>
    <mergeCell ref="F5939:G5940"/>
    <mergeCell ref="H5939:I5940"/>
    <mergeCell ref="J5939:J5940"/>
    <mergeCell ref="K5939:K5940"/>
    <mergeCell ref="L5939:L5940"/>
    <mergeCell ref="L5934:L5935"/>
    <mergeCell ref="A5936:A5940"/>
    <mergeCell ref="F5936:G5936"/>
    <mergeCell ref="H5936:L5936"/>
    <mergeCell ref="B5937:B5938"/>
    <mergeCell ref="C5937:C5938"/>
    <mergeCell ref="D5937:D5938"/>
    <mergeCell ref="E5937:E5938"/>
    <mergeCell ref="F5937:G5938"/>
    <mergeCell ref="H5937:I5937"/>
    <mergeCell ref="H5932:I5932"/>
    <mergeCell ref="H5933:I5933"/>
    <mergeCell ref="F5934:G5935"/>
    <mergeCell ref="H5934:I5935"/>
    <mergeCell ref="J5934:J5935"/>
    <mergeCell ref="K5934:K5935"/>
    <mergeCell ref="K5929:K5930"/>
    <mergeCell ref="L5929:L5930"/>
    <mergeCell ref="A5931:A5935"/>
    <mergeCell ref="F5931:G5931"/>
    <mergeCell ref="H5931:L5931"/>
    <mergeCell ref="B5932:B5933"/>
    <mergeCell ref="C5932:C5933"/>
    <mergeCell ref="D5932:D5933"/>
    <mergeCell ref="E5932:E5933"/>
    <mergeCell ref="F5932:G5933"/>
    <mergeCell ref="F5927:G5928"/>
    <mergeCell ref="H5927:I5927"/>
    <mergeCell ref="H5928:I5928"/>
    <mergeCell ref="F5929:G5930"/>
    <mergeCell ref="H5929:I5930"/>
    <mergeCell ref="J5929:J5930"/>
    <mergeCell ref="J5949:J5950"/>
    <mergeCell ref="K5949:K5950"/>
    <mergeCell ref="L5949:L5950"/>
    <mergeCell ref="A5951:A5955"/>
    <mergeCell ref="F5951:G5951"/>
    <mergeCell ref="H5951:L5951"/>
    <mergeCell ref="B5952:B5953"/>
    <mergeCell ref="C5952:C5953"/>
    <mergeCell ref="D5952:D5953"/>
    <mergeCell ref="E5952:E5953"/>
    <mergeCell ref="D5947:D5948"/>
    <mergeCell ref="E5947:E5948"/>
    <mergeCell ref="F5947:G5948"/>
    <mergeCell ref="H5947:I5947"/>
    <mergeCell ref="H5948:I5948"/>
    <mergeCell ref="F5949:G5950"/>
    <mergeCell ref="H5949:I5950"/>
    <mergeCell ref="F5944:G5945"/>
    <mergeCell ref="H5944:I5945"/>
    <mergeCell ref="J5944:J5945"/>
    <mergeCell ref="K5944:K5945"/>
    <mergeCell ref="L5944:L5945"/>
    <mergeCell ref="A5946:A5950"/>
    <mergeCell ref="F5946:G5946"/>
    <mergeCell ref="H5946:L5946"/>
    <mergeCell ref="B5947:B5948"/>
    <mergeCell ref="C5947:C5948"/>
    <mergeCell ref="A5941:A5945"/>
    <mergeCell ref="F5941:G5941"/>
    <mergeCell ref="H5941:L5941"/>
    <mergeCell ref="B5942:B5943"/>
    <mergeCell ref="C5942:C5943"/>
    <mergeCell ref="D5942:D5943"/>
    <mergeCell ref="E5942:E5943"/>
    <mergeCell ref="F5942:G5943"/>
    <mergeCell ref="H5942:I5942"/>
    <mergeCell ref="H5943:I5943"/>
    <mergeCell ref="H5963:I5963"/>
    <mergeCell ref="F5964:G5965"/>
    <mergeCell ref="H5964:I5965"/>
    <mergeCell ref="J5964:J5965"/>
    <mergeCell ref="K5964:K5965"/>
    <mergeCell ref="L5964:L5965"/>
    <mergeCell ref="L5959:L5960"/>
    <mergeCell ref="A5961:A5965"/>
    <mergeCell ref="F5961:G5961"/>
    <mergeCell ref="H5961:L5961"/>
    <mergeCell ref="B5962:B5963"/>
    <mergeCell ref="C5962:C5963"/>
    <mergeCell ref="D5962:D5963"/>
    <mergeCell ref="E5962:E5963"/>
    <mergeCell ref="F5962:G5963"/>
    <mergeCell ref="H5962:I5962"/>
    <mergeCell ref="H5957:I5957"/>
    <mergeCell ref="H5958:I5958"/>
    <mergeCell ref="F5959:G5960"/>
    <mergeCell ref="H5959:I5960"/>
    <mergeCell ref="J5959:J5960"/>
    <mergeCell ref="K5959:K5960"/>
    <mergeCell ref="K5954:K5955"/>
    <mergeCell ref="L5954:L5955"/>
    <mergeCell ref="A5956:A5960"/>
    <mergeCell ref="F5956:G5956"/>
    <mergeCell ref="H5956:L5956"/>
    <mergeCell ref="B5957:B5958"/>
    <mergeCell ref="C5957:C5958"/>
    <mergeCell ref="D5957:D5958"/>
    <mergeCell ref="E5957:E5958"/>
    <mergeCell ref="F5957:G5958"/>
    <mergeCell ref="F5952:G5953"/>
    <mergeCell ref="H5952:I5952"/>
    <mergeCell ref="H5953:I5953"/>
    <mergeCell ref="F5954:G5955"/>
    <mergeCell ref="H5954:I5955"/>
    <mergeCell ref="J5954:J5955"/>
    <mergeCell ref="F5975:G5976"/>
    <mergeCell ref="H5975:I5976"/>
    <mergeCell ref="J5975:J5976"/>
    <mergeCell ref="K5975:K5976"/>
    <mergeCell ref="L5975:L5976"/>
    <mergeCell ref="A5977:A5982"/>
    <mergeCell ref="F5977:G5977"/>
    <mergeCell ref="H5977:L5977"/>
    <mergeCell ref="B5978:B5980"/>
    <mergeCell ref="C5978:C5980"/>
    <mergeCell ref="A5972:A5976"/>
    <mergeCell ref="F5972:G5972"/>
    <mergeCell ref="H5972:L5972"/>
    <mergeCell ref="B5973:B5974"/>
    <mergeCell ref="C5973:C5974"/>
    <mergeCell ref="D5973:D5974"/>
    <mergeCell ref="E5973:E5974"/>
    <mergeCell ref="F5973:G5974"/>
    <mergeCell ref="H5973:I5973"/>
    <mergeCell ref="H5974:I5974"/>
    <mergeCell ref="J5968:J5969"/>
    <mergeCell ref="K5968:K5969"/>
    <mergeCell ref="L5968:L5969"/>
    <mergeCell ref="F5970:G5971"/>
    <mergeCell ref="H5970:I5971"/>
    <mergeCell ref="J5970:J5971"/>
    <mergeCell ref="K5970:K5971"/>
    <mergeCell ref="L5970:L5971"/>
    <mergeCell ref="A5966:A5971"/>
    <mergeCell ref="F5966:G5966"/>
    <mergeCell ref="H5966:L5966"/>
    <mergeCell ref="B5967:B5969"/>
    <mergeCell ref="C5967:C5969"/>
    <mergeCell ref="D5967:D5969"/>
    <mergeCell ref="E5967:E5969"/>
    <mergeCell ref="F5967:G5969"/>
    <mergeCell ref="H5967:I5967"/>
    <mergeCell ref="H5968:I5969"/>
    <mergeCell ref="F5986:G5987"/>
    <mergeCell ref="H5986:I5987"/>
    <mergeCell ref="J5986:J5987"/>
    <mergeCell ref="K5986:K5987"/>
    <mergeCell ref="L5986:L5987"/>
    <mergeCell ref="A5988:A5992"/>
    <mergeCell ref="F5988:G5988"/>
    <mergeCell ref="H5988:L5988"/>
    <mergeCell ref="B5989:B5990"/>
    <mergeCell ref="C5989:C5990"/>
    <mergeCell ref="A5983:A5987"/>
    <mergeCell ref="F5983:G5983"/>
    <mergeCell ref="H5983:L5983"/>
    <mergeCell ref="B5984:B5985"/>
    <mergeCell ref="C5984:C5985"/>
    <mergeCell ref="D5984:D5985"/>
    <mergeCell ref="E5984:E5985"/>
    <mergeCell ref="F5984:G5985"/>
    <mergeCell ref="H5984:I5984"/>
    <mergeCell ref="H5985:I5985"/>
    <mergeCell ref="K5979:K5980"/>
    <mergeCell ref="L5979:L5980"/>
    <mergeCell ref="F5981:G5982"/>
    <mergeCell ref="H5981:I5982"/>
    <mergeCell ref="J5981:J5982"/>
    <mergeCell ref="K5981:K5982"/>
    <mergeCell ref="L5981:L5982"/>
    <mergeCell ref="D5978:D5980"/>
    <mergeCell ref="E5978:E5980"/>
    <mergeCell ref="F5978:G5980"/>
    <mergeCell ref="H5978:I5978"/>
    <mergeCell ref="H5979:I5980"/>
    <mergeCell ref="J5979:J5980"/>
    <mergeCell ref="K5996:K5997"/>
    <mergeCell ref="L5996:L5997"/>
    <mergeCell ref="A5998:A6003"/>
    <mergeCell ref="F5998:G5998"/>
    <mergeCell ref="H5998:L5998"/>
    <mergeCell ref="B5999:B6001"/>
    <mergeCell ref="C5999:C6001"/>
    <mergeCell ref="D5999:D6001"/>
    <mergeCell ref="E5999:E6001"/>
    <mergeCell ref="F5999:G6001"/>
    <mergeCell ref="F5994:G5995"/>
    <mergeCell ref="H5994:I5994"/>
    <mergeCell ref="H5995:I5995"/>
    <mergeCell ref="F5996:G5997"/>
    <mergeCell ref="H5996:I5997"/>
    <mergeCell ref="J5996:J5997"/>
    <mergeCell ref="J5991:J5992"/>
    <mergeCell ref="K5991:K5992"/>
    <mergeCell ref="L5991:L5992"/>
    <mergeCell ref="A5993:A5997"/>
    <mergeCell ref="F5993:G5993"/>
    <mergeCell ref="H5993:L5993"/>
    <mergeCell ref="B5994:B5995"/>
    <mergeCell ref="C5994:C5995"/>
    <mergeCell ref="D5994:D5995"/>
    <mergeCell ref="E5994:E5995"/>
    <mergeCell ref="D5989:D5990"/>
    <mergeCell ref="E5989:E5990"/>
    <mergeCell ref="F5989:G5990"/>
    <mergeCell ref="H5989:I5989"/>
    <mergeCell ref="H5990:I5990"/>
    <mergeCell ref="F5991:G5992"/>
    <mergeCell ref="H5991:I5992"/>
    <mergeCell ref="D6010:D6011"/>
    <mergeCell ref="E6010:E6011"/>
    <mergeCell ref="F6010:G6011"/>
    <mergeCell ref="H6010:I6010"/>
    <mergeCell ref="H6011:I6011"/>
    <mergeCell ref="F6012:G6013"/>
    <mergeCell ref="H6012:I6013"/>
    <mergeCell ref="F6007:G6008"/>
    <mergeCell ref="H6007:I6008"/>
    <mergeCell ref="J6007:J6008"/>
    <mergeCell ref="K6007:K6008"/>
    <mergeCell ref="L6007:L6008"/>
    <mergeCell ref="A6009:A6013"/>
    <mergeCell ref="F6009:G6009"/>
    <mergeCell ref="H6009:L6009"/>
    <mergeCell ref="B6010:B6011"/>
    <mergeCell ref="C6010:C6011"/>
    <mergeCell ref="A6004:A6008"/>
    <mergeCell ref="F6004:G6004"/>
    <mergeCell ref="H6004:L6004"/>
    <mergeCell ref="B6005:B6006"/>
    <mergeCell ref="C6005:C6006"/>
    <mergeCell ref="D6005:D6006"/>
    <mergeCell ref="E6005:E6006"/>
    <mergeCell ref="F6005:G6006"/>
    <mergeCell ref="H6005:I6005"/>
    <mergeCell ref="H6006:I6006"/>
    <mergeCell ref="H5999:I5999"/>
    <mergeCell ref="H6000:I6001"/>
    <mergeCell ref="J6000:J6001"/>
    <mergeCell ref="K6000:K6001"/>
    <mergeCell ref="L6000:L6001"/>
    <mergeCell ref="F6002:G6003"/>
    <mergeCell ref="H6002:I6003"/>
    <mergeCell ref="J6002:J6003"/>
    <mergeCell ref="K6002:K6003"/>
    <mergeCell ref="L6002:L6003"/>
    <mergeCell ref="L6022:L6023"/>
    <mergeCell ref="A6024:A6028"/>
    <mergeCell ref="F6024:G6024"/>
    <mergeCell ref="H6024:L6024"/>
    <mergeCell ref="B6025:B6026"/>
    <mergeCell ref="C6025:C6026"/>
    <mergeCell ref="D6025:D6026"/>
    <mergeCell ref="E6025:E6026"/>
    <mergeCell ref="F6025:G6026"/>
    <mergeCell ref="H6025:I6025"/>
    <mergeCell ref="H6020:I6020"/>
    <mergeCell ref="H6021:I6021"/>
    <mergeCell ref="F6022:G6023"/>
    <mergeCell ref="H6022:I6023"/>
    <mergeCell ref="J6022:J6023"/>
    <mergeCell ref="K6022:K6023"/>
    <mergeCell ref="K6017:K6018"/>
    <mergeCell ref="L6017:L6018"/>
    <mergeCell ref="A6019:A6023"/>
    <mergeCell ref="F6019:G6019"/>
    <mergeCell ref="H6019:L6019"/>
    <mergeCell ref="B6020:B6021"/>
    <mergeCell ref="C6020:C6021"/>
    <mergeCell ref="D6020:D6021"/>
    <mergeCell ref="E6020:E6021"/>
    <mergeCell ref="F6020:G6021"/>
    <mergeCell ref="F6015:G6016"/>
    <mergeCell ref="H6015:I6015"/>
    <mergeCell ref="H6016:I6016"/>
    <mergeCell ref="F6017:G6018"/>
    <mergeCell ref="H6017:I6018"/>
    <mergeCell ref="J6017:J6018"/>
    <mergeCell ref="J6012:J6013"/>
    <mergeCell ref="K6012:K6013"/>
    <mergeCell ref="L6012:L6013"/>
    <mergeCell ref="A6014:A6018"/>
    <mergeCell ref="F6014:G6014"/>
    <mergeCell ref="H6014:L6014"/>
    <mergeCell ref="B6015:B6016"/>
    <mergeCell ref="C6015:C6016"/>
    <mergeCell ref="D6015:D6016"/>
    <mergeCell ref="E6015:E6016"/>
    <mergeCell ref="D6035:D6036"/>
    <mergeCell ref="E6035:E6036"/>
    <mergeCell ref="F6035:G6036"/>
    <mergeCell ref="H6035:I6035"/>
    <mergeCell ref="H6036:I6036"/>
    <mergeCell ref="F6037:G6038"/>
    <mergeCell ref="H6037:I6038"/>
    <mergeCell ref="F6032:G6033"/>
    <mergeCell ref="H6032:I6033"/>
    <mergeCell ref="J6032:J6033"/>
    <mergeCell ref="K6032:K6033"/>
    <mergeCell ref="L6032:L6033"/>
    <mergeCell ref="A6034:A6038"/>
    <mergeCell ref="F6034:G6034"/>
    <mergeCell ref="H6034:L6034"/>
    <mergeCell ref="B6035:B6036"/>
    <mergeCell ref="C6035:C6036"/>
    <mergeCell ref="A6029:A6033"/>
    <mergeCell ref="F6029:G6029"/>
    <mergeCell ref="H6029:L6029"/>
    <mergeCell ref="B6030:B6031"/>
    <mergeCell ref="C6030:C6031"/>
    <mergeCell ref="D6030:D6031"/>
    <mergeCell ref="E6030:E6031"/>
    <mergeCell ref="F6030:G6031"/>
    <mergeCell ref="H6030:I6030"/>
    <mergeCell ref="H6031:I6031"/>
    <mergeCell ref="H6026:I6026"/>
    <mergeCell ref="F6027:G6028"/>
    <mergeCell ref="H6027:I6028"/>
    <mergeCell ref="J6027:J6028"/>
    <mergeCell ref="K6027:K6028"/>
    <mergeCell ref="L6027:L6028"/>
    <mergeCell ref="K6047:K6048"/>
    <mergeCell ref="L6047:L6048"/>
    <mergeCell ref="F6049:G6050"/>
    <mergeCell ref="H6049:I6050"/>
    <mergeCell ref="J6049:J6050"/>
    <mergeCell ref="K6049:K6050"/>
    <mergeCell ref="L6049:L6050"/>
    <mergeCell ref="D6046:D6048"/>
    <mergeCell ref="E6046:E6048"/>
    <mergeCell ref="F6046:G6048"/>
    <mergeCell ref="H6046:I6046"/>
    <mergeCell ref="H6047:I6048"/>
    <mergeCell ref="J6047:J6048"/>
    <mergeCell ref="F6043:G6044"/>
    <mergeCell ref="H6043:I6044"/>
    <mergeCell ref="J6043:J6044"/>
    <mergeCell ref="K6043:K6044"/>
    <mergeCell ref="L6043:L6044"/>
    <mergeCell ref="A6045:A6050"/>
    <mergeCell ref="F6045:G6045"/>
    <mergeCell ref="H6045:L6045"/>
    <mergeCell ref="B6046:B6048"/>
    <mergeCell ref="C6046:C6048"/>
    <mergeCell ref="F6040:G6042"/>
    <mergeCell ref="H6040:I6040"/>
    <mergeCell ref="H6041:I6042"/>
    <mergeCell ref="J6041:J6042"/>
    <mergeCell ref="K6041:K6042"/>
    <mergeCell ref="L6041:L6042"/>
    <mergeCell ref="J6037:J6038"/>
    <mergeCell ref="K6037:K6038"/>
    <mergeCell ref="L6037:L6038"/>
    <mergeCell ref="A6039:A6044"/>
    <mergeCell ref="F6039:G6039"/>
    <mergeCell ref="H6039:L6039"/>
    <mergeCell ref="B6040:B6042"/>
    <mergeCell ref="C6040:C6042"/>
    <mergeCell ref="D6040:D6042"/>
    <mergeCell ref="E6040:E6042"/>
    <mergeCell ref="F6060:G6061"/>
    <mergeCell ref="H6060:I6061"/>
    <mergeCell ref="J6060:J6061"/>
    <mergeCell ref="K6060:K6061"/>
    <mergeCell ref="L6060:L6061"/>
    <mergeCell ref="A6062:A6066"/>
    <mergeCell ref="F6062:G6062"/>
    <mergeCell ref="H6062:L6062"/>
    <mergeCell ref="B6063:B6064"/>
    <mergeCell ref="C6063:C6064"/>
    <mergeCell ref="A6057:A6061"/>
    <mergeCell ref="F6057:G6057"/>
    <mergeCell ref="H6057:L6057"/>
    <mergeCell ref="B6058:B6059"/>
    <mergeCell ref="C6058:C6059"/>
    <mergeCell ref="D6058:D6059"/>
    <mergeCell ref="E6058:E6059"/>
    <mergeCell ref="F6058:G6059"/>
    <mergeCell ref="H6058:I6058"/>
    <mergeCell ref="H6059:I6059"/>
    <mergeCell ref="J6053:J6054"/>
    <mergeCell ref="K6053:K6054"/>
    <mergeCell ref="L6053:L6054"/>
    <mergeCell ref="F6055:G6056"/>
    <mergeCell ref="H6055:I6056"/>
    <mergeCell ref="J6055:J6056"/>
    <mergeCell ref="K6055:K6056"/>
    <mergeCell ref="L6055:L6056"/>
    <mergeCell ref="A6051:A6056"/>
    <mergeCell ref="F6051:G6051"/>
    <mergeCell ref="H6051:L6051"/>
    <mergeCell ref="B6052:B6054"/>
    <mergeCell ref="C6052:C6054"/>
    <mergeCell ref="D6052:D6054"/>
    <mergeCell ref="E6052:E6054"/>
    <mergeCell ref="F6052:G6054"/>
    <mergeCell ref="H6052:I6052"/>
    <mergeCell ref="H6053:I6054"/>
    <mergeCell ref="H6073:I6073"/>
    <mergeCell ref="H6074:I6074"/>
    <mergeCell ref="F6075:G6076"/>
    <mergeCell ref="H6075:I6076"/>
    <mergeCell ref="J6075:J6076"/>
    <mergeCell ref="K6075:K6076"/>
    <mergeCell ref="K6070:K6071"/>
    <mergeCell ref="L6070:L6071"/>
    <mergeCell ref="A6072:A6076"/>
    <mergeCell ref="F6072:G6072"/>
    <mergeCell ref="H6072:L6072"/>
    <mergeCell ref="B6073:B6074"/>
    <mergeCell ref="C6073:C6074"/>
    <mergeCell ref="D6073:D6074"/>
    <mergeCell ref="E6073:E6074"/>
    <mergeCell ref="F6073:G6074"/>
    <mergeCell ref="F6068:G6069"/>
    <mergeCell ref="H6068:I6068"/>
    <mergeCell ref="H6069:I6069"/>
    <mergeCell ref="F6070:G6071"/>
    <mergeCell ref="H6070:I6071"/>
    <mergeCell ref="J6070:J6071"/>
    <mergeCell ref="J6065:J6066"/>
    <mergeCell ref="K6065:K6066"/>
    <mergeCell ref="L6065:L6066"/>
    <mergeCell ref="A6067:A6071"/>
    <mergeCell ref="F6067:G6067"/>
    <mergeCell ref="H6067:L6067"/>
    <mergeCell ref="B6068:B6069"/>
    <mergeCell ref="C6068:C6069"/>
    <mergeCell ref="D6068:D6069"/>
    <mergeCell ref="E6068:E6069"/>
    <mergeCell ref="D6063:D6064"/>
    <mergeCell ref="E6063:E6064"/>
    <mergeCell ref="F6063:G6064"/>
    <mergeCell ref="H6063:I6063"/>
    <mergeCell ref="H6064:I6064"/>
    <mergeCell ref="F6065:G6066"/>
    <mergeCell ref="H6065:I6066"/>
    <mergeCell ref="F6085:G6086"/>
    <mergeCell ref="H6085:I6086"/>
    <mergeCell ref="J6085:J6086"/>
    <mergeCell ref="K6085:K6086"/>
    <mergeCell ref="L6085:L6086"/>
    <mergeCell ref="A6087:A6091"/>
    <mergeCell ref="F6087:G6087"/>
    <mergeCell ref="H6087:L6087"/>
    <mergeCell ref="B6088:B6089"/>
    <mergeCell ref="C6088:C6089"/>
    <mergeCell ref="A6082:A6086"/>
    <mergeCell ref="F6082:G6082"/>
    <mergeCell ref="H6082:L6082"/>
    <mergeCell ref="B6083:B6084"/>
    <mergeCell ref="C6083:C6084"/>
    <mergeCell ref="D6083:D6084"/>
    <mergeCell ref="E6083:E6084"/>
    <mergeCell ref="F6083:G6084"/>
    <mergeCell ref="H6083:I6083"/>
    <mergeCell ref="H6084:I6084"/>
    <mergeCell ref="H6079:I6079"/>
    <mergeCell ref="F6080:G6081"/>
    <mergeCell ref="H6080:I6081"/>
    <mergeCell ref="J6080:J6081"/>
    <mergeCell ref="K6080:K6081"/>
    <mergeCell ref="L6080:L6081"/>
    <mergeCell ref="L6075:L6076"/>
    <mergeCell ref="A6077:A6081"/>
    <mergeCell ref="F6077:G6077"/>
    <mergeCell ref="H6077:L6077"/>
    <mergeCell ref="B6078:B6079"/>
    <mergeCell ref="C6078:C6079"/>
    <mergeCell ref="D6078:D6079"/>
    <mergeCell ref="E6078:E6079"/>
    <mergeCell ref="F6078:G6079"/>
    <mergeCell ref="H6078:I6078"/>
    <mergeCell ref="H6098:I6098"/>
    <mergeCell ref="H6099:I6099"/>
    <mergeCell ref="F6100:G6101"/>
    <mergeCell ref="H6100:I6101"/>
    <mergeCell ref="J6100:J6101"/>
    <mergeCell ref="K6100:K6101"/>
    <mergeCell ref="K6095:K6096"/>
    <mergeCell ref="L6095:L6096"/>
    <mergeCell ref="A6097:A6101"/>
    <mergeCell ref="F6097:G6097"/>
    <mergeCell ref="H6097:L6097"/>
    <mergeCell ref="B6098:B6099"/>
    <mergeCell ref="C6098:C6099"/>
    <mergeCell ref="D6098:D6099"/>
    <mergeCell ref="E6098:E6099"/>
    <mergeCell ref="F6098:G6099"/>
    <mergeCell ref="F6093:G6094"/>
    <mergeCell ref="H6093:I6093"/>
    <mergeCell ref="H6094:I6094"/>
    <mergeCell ref="F6095:G6096"/>
    <mergeCell ref="H6095:I6096"/>
    <mergeCell ref="J6095:J6096"/>
    <mergeCell ref="J6090:J6091"/>
    <mergeCell ref="K6090:K6091"/>
    <mergeCell ref="L6090:L6091"/>
    <mergeCell ref="A6092:A6096"/>
    <mergeCell ref="F6092:G6092"/>
    <mergeCell ref="H6092:L6092"/>
    <mergeCell ref="B6093:B6094"/>
    <mergeCell ref="C6093:C6094"/>
    <mergeCell ref="D6093:D6094"/>
    <mergeCell ref="E6093:E6094"/>
    <mergeCell ref="D6088:D6089"/>
    <mergeCell ref="E6088:E6089"/>
    <mergeCell ref="F6088:G6089"/>
    <mergeCell ref="H6088:I6088"/>
    <mergeCell ref="H6089:I6089"/>
    <mergeCell ref="F6090:G6091"/>
    <mergeCell ref="H6090:I6091"/>
    <mergeCell ref="J6109:J6110"/>
    <mergeCell ref="K6109:K6110"/>
    <mergeCell ref="L6109:L6110"/>
    <mergeCell ref="F6111:G6112"/>
    <mergeCell ref="H6111:I6112"/>
    <mergeCell ref="J6111:J6112"/>
    <mergeCell ref="K6111:K6112"/>
    <mergeCell ref="L6111:L6112"/>
    <mergeCell ref="A6107:A6112"/>
    <mergeCell ref="F6107:G6107"/>
    <mergeCell ref="H6107:L6107"/>
    <mergeCell ref="B6108:B6110"/>
    <mergeCell ref="C6108:C6110"/>
    <mergeCell ref="D6108:D6110"/>
    <mergeCell ref="E6108:E6110"/>
    <mergeCell ref="F6108:G6110"/>
    <mergeCell ref="H6108:I6108"/>
    <mergeCell ref="H6109:I6110"/>
    <mergeCell ref="H6104:I6104"/>
    <mergeCell ref="F6105:G6106"/>
    <mergeCell ref="H6105:I6106"/>
    <mergeCell ref="J6105:J6106"/>
    <mergeCell ref="K6105:K6106"/>
    <mergeCell ref="L6105:L6106"/>
    <mergeCell ref="L6100:L6101"/>
    <mergeCell ref="A6102:A6106"/>
    <mergeCell ref="F6102:G6102"/>
    <mergeCell ref="H6102:L6102"/>
    <mergeCell ref="B6103:B6104"/>
    <mergeCell ref="C6103:C6104"/>
    <mergeCell ref="D6103:D6104"/>
    <mergeCell ref="E6103:E6104"/>
    <mergeCell ref="F6103:G6104"/>
    <mergeCell ref="H6103:I6103"/>
    <mergeCell ref="J6122:J6124"/>
    <mergeCell ref="K6122:K6124"/>
    <mergeCell ref="L6122:L6124"/>
    <mergeCell ref="F6125:G6126"/>
    <mergeCell ref="H6125:I6126"/>
    <mergeCell ref="J6125:J6126"/>
    <mergeCell ref="K6125:K6126"/>
    <mergeCell ref="L6125:L6126"/>
    <mergeCell ref="A6120:A6126"/>
    <mergeCell ref="F6120:G6120"/>
    <mergeCell ref="H6120:L6120"/>
    <mergeCell ref="B6121:B6124"/>
    <mergeCell ref="C6121:C6124"/>
    <mergeCell ref="D6121:D6124"/>
    <mergeCell ref="E6121:E6124"/>
    <mergeCell ref="F6121:G6124"/>
    <mergeCell ref="H6121:I6121"/>
    <mergeCell ref="H6122:I6124"/>
    <mergeCell ref="J6115:J6117"/>
    <mergeCell ref="K6115:K6117"/>
    <mergeCell ref="L6115:L6117"/>
    <mergeCell ref="F6118:G6119"/>
    <mergeCell ref="H6118:I6119"/>
    <mergeCell ref="J6118:J6119"/>
    <mergeCell ref="K6118:K6119"/>
    <mergeCell ref="L6118:L6119"/>
    <mergeCell ref="A6113:A6119"/>
    <mergeCell ref="F6113:G6113"/>
    <mergeCell ref="H6113:L6113"/>
    <mergeCell ref="B6114:B6117"/>
    <mergeCell ref="C6114:C6117"/>
    <mergeCell ref="D6114:D6117"/>
    <mergeCell ref="E6114:E6117"/>
    <mergeCell ref="F6114:G6117"/>
    <mergeCell ref="H6114:I6114"/>
    <mergeCell ref="H6115:I6117"/>
    <mergeCell ref="J6136:J6137"/>
    <mergeCell ref="K6136:K6137"/>
    <mergeCell ref="L6136:L6137"/>
    <mergeCell ref="F6138:G6139"/>
    <mergeCell ref="H6138:I6139"/>
    <mergeCell ref="J6138:J6139"/>
    <mergeCell ref="K6138:K6139"/>
    <mergeCell ref="L6138:L6139"/>
    <mergeCell ref="A6134:A6139"/>
    <mergeCell ref="F6134:G6134"/>
    <mergeCell ref="H6134:L6134"/>
    <mergeCell ref="B6135:B6137"/>
    <mergeCell ref="C6135:C6137"/>
    <mergeCell ref="D6135:D6137"/>
    <mergeCell ref="E6135:E6137"/>
    <mergeCell ref="F6135:G6137"/>
    <mergeCell ref="H6135:I6135"/>
    <mergeCell ref="H6136:I6137"/>
    <mergeCell ref="J6129:J6131"/>
    <mergeCell ref="K6129:K6131"/>
    <mergeCell ref="L6129:L6131"/>
    <mergeCell ref="F6132:G6133"/>
    <mergeCell ref="H6132:I6133"/>
    <mergeCell ref="J6132:J6133"/>
    <mergeCell ref="K6132:K6133"/>
    <mergeCell ref="L6132:L6133"/>
    <mergeCell ref="A6127:A6133"/>
    <mergeCell ref="F6127:G6127"/>
    <mergeCell ref="H6127:L6127"/>
    <mergeCell ref="B6128:B6131"/>
    <mergeCell ref="C6128:C6131"/>
    <mergeCell ref="D6128:D6131"/>
    <mergeCell ref="E6128:E6131"/>
    <mergeCell ref="F6128:G6131"/>
    <mergeCell ref="H6128:I6128"/>
    <mergeCell ref="H6129:I6131"/>
    <mergeCell ref="J6149:J6151"/>
    <mergeCell ref="K6149:K6151"/>
    <mergeCell ref="L6149:L6151"/>
    <mergeCell ref="F6152:G6153"/>
    <mergeCell ref="H6152:I6153"/>
    <mergeCell ref="J6152:J6153"/>
    <mergeCell ref="K6152:K6153"/>
    <mergeCell ref="L6152:L6153"/>
    <mergeCell ref="A6147:A6153"/>
    <mergeCell ref="F6147:G6147"/>
    <mergeCell ref="H6147:L6147"/>
    <mergeCell ref="B6148:B6151"/>
    <mergeCell ref="C6148:C6151"/>
    <mergeCell ref="D6148:D6151"/>
    <mergeCell ref="E6148:E6151"/>
    <mergeCell ref="F6148:G6151"/>
    <mergeCell ref="H6148:I6148"/>
    <mergeCell ref="H6149:I6151"/>
    <mergeCell ref="J6142:J6144"/>
    <mergeCell ref="K6142:K6144"/>
    <mergeCell ref="L6142:L6144"/>
    <mergeCell ref="F6145:G6146"/>
    <mergeCell ref="H6145:I6146"/>
    <mergeCell ref="J6145:J6146"/>
    <mergeCell ref="K6145:K6146"/>
    <mergeCell ref="L6145:L6146"/>
    <mergeCell ref="A6140:A6146"/>
    <mergeCell ref="F6140:G6140"/>
    <mergeCell ref="H6140:L6140"/>
    <mergeCell ref="B6141:B6144"/>
    <mergeCell ref="C6141:C6144"/>
    <mergeCell ref="D6141:D6144"/>
    <mergeCell ref="E6141:E6144"/>
    <mergeCell ref="F6141:G6144"/>
    <mergeCell ref="H6141:I6141"/>
    <mergeCell ref="H6142:I6144"/>
    <mergeCell ref="F6165:G6167"/>
    <mergeCell ref="H6165:I6165"/>
    <mergeCell ref="H6166:I6167"/>
    <mergeCell ref="J6166:J6167"/>
    <mergeCell ref="K6166:K6167"/>
    <mergeCell ref="L6166:L6167"/>
    <mergeCell ref="J6162:J6163"/>
    <mergeCell ref="K6162:K6163"/>
    <mergeCell ref="L6162:L6163"/>
    <mergeCell ref="A6164:A6169"/>
    <mergeCell ref="F6164:G6164"/>
    <mergeCell ref="H6164:L6164"/>
    <mergeCell ref="B6165:B6167"/>
    <mergeCell ref="C6165:C6167"/>
    <mergeCell ref="D6165:D6167"/>
    <mergeCell ref="E6165:E6167"/>
    <mergeCell ref="D6160:D6161"/>
    <mergeCell ref="E6160:E6161"/>
    <mergeCell ref="F6160:G6161"/>
    <mergeCell ref="H6160:I6160"/>
    <mergeCell ref="H6161:I6161"/>
    <mergeCell ref="F6162:G6163"/>
    <mergeCell ref="H6162:I6163"/>
    <mergeCell ref="F6157:G6158"/>
    <mergeCell ref="H6157:I6158"/>
    <mergeCell ref="J6157:J6158"/>
    <mergeCell ref="K6157:K6158"/>
    <mergeCell ref="L6157:L6158"/>
    <mergeCell ref="A6159:A6163"/>
    <mergeCell ref="F6159:G6159"/>
    <mergeCell ref="H6159:L6159"/>
    <mergeCell ref="B6160:B6161"/>
    <mergeCell ref="C6160:C6161"/>
    <mergeCell ref="A6154:A6158"/>
    <mergeCell ref="F6154:G6154"/>
    <mergeCell ref="H6154:L6154"/>
    <mergeCell ref="B6155:B6156"/>
    <mergeCell ref="C6155:C6156"/>
    <mergeCell ref="D6155:D6156"/>
    <mergeCell ref="E6155:E6156"/>
    <mergeCell ref="F6155:G6156"/>
    <mergeCell ref="H6155:I6155"/>
    <mergeCell ref="H6156:I6156"/>
    <mergeCell ref="J6178:J6179"/>
    <mergeCell ref="K6178:K6179"/>
    <mergeCell ref="L6178:L6179"/>
    <mergeCell ref="F6180:G6181"/>
    <mergeCell ref="H6180:I6181"/>
    <mergeCell ref="J6180:J6181"/>
    <mergeCell ref="K6180:K6181"/>
    <mergeCell ref="L6180:L6181"/>
    <mergeCell ref="A6176:A6181"/>
    <mergeCell ref="F6176:G6176"/>
    <mergeCell ref="H6176:L6176"/>
    <mergeCell ref="B6177:B6179"/>
    <mergeCell ref="C6177:C6179"/>
    <mergeCell ref="D6177:D6179"/>
    <mergeCell ref="E6177:E6179"/>
    <mergeCell ref="F6177:G6179"/>
    <mergeCell ref="H6177:I6177"/>
    <mergeCell ref="H6178:I6179"/>
    <mergeCell ref="K6172:K6173"/>
    <mergeCell ref="L6172:L6173"/>
    <mergeCell ref="F6174:G6175"/>
    <mergeCell ref="H6174:I6175"/>
    <mergeCell ref="J6174:J6175"/>
    <mergeCell ref="K6174:K6175"/>
    <mergeCell ref="L6174:L6175"/>
    <mergeCell ref="D6171:D6173"/>
    <mergeCell ref="E6171:E6173"/>
    <mergeCell ref="F6171:G6173"/>
    <mergeCell ref="H6171:I6171"/>
    <mergeCell ref="H6172:I6173"/>
    <mergeCell ref="J6172:J6173"/>
    <mergeCell ref="F6168:G6169"/>
    <mergeCell ref="H6168:I6169"/>
    <mergeCell ref="J6168:J6169"/>
    <mergeCell ref="K6168:K6169"/>
    <mergeCell ref="L6168:L6169"/>
    <mergeCell ref="A6170:A6175"/>
    <mergeCell ref="F6170:G6170"/>
    <mergeCell ref="H6170:L6170"/>
    <mergeCell ref="B6171:B6173"/>
    <mergeCell ref="C6171:C6173"/>
    <mergeCell ref="F6191:G6192"/>
    <mergeCell ref="H6191:I6192"/>
    <mergeCell ref="J6191:J6192"/>
    <mergeCell ref="K6191:K6192"/>
    <mergeCell ref="L6191:L6192"/>
    <mergeCell ref="A6193:A6198"/>
    <mergeCell ref="F6193:G6193"/>
    <mergeCell ref="H6193:L6193"/>
    <mergeCell ref="B6194:B6196"/>
    <mergeCell ref="C6194:C6196"/>
    <mergeCell ref="A6188:A6192"/>
    <mergeCell ref="F6188:G6188"/>
    <mergeCell ref="H6188:L6188"/>
    <mergeCell ref="B6189:B6190"/>
    <mergeCell ref="C6189:C6190"/>
    <mergeCell ref="D6189:D6190"/>
    <mergeCell ref="E6189:E6190"/>
    <mergeCell ref="F6189:G6190"/>
    <mergeCell ref="H6189:I6189"/>
    <mergeCell ref="H6190:I6190"/>
    <mergeCell ref="J6184:J6185"/>
    <mergeCell ref="K6184:K6185"/>
    <mergeCell ref="L6184:L6185"/>
    <mergeCell ref="F6186:G6187"/>
    <mergeCell ref="H6186:I6187"/>
    <mergeCell ref="J6186:J6187"/>
    <mergeCell ref="K6186:K6187"/>
    <mergeCell ref="L6186:L6187"/>
    <mergeCell ref="A6182:A6187"/>
    <mergeCell ref="F6182:G6182"/>
    <mergeCell ref="H6182:L6182"/>
    <mergeCell ref="B6183:B6185"/>
    <mergeCell ref="C6183:C6185"/>
    <mergeCell ref="D6183:D6185"/>
    <mergeCell ref="E6183:E6185"/>
    <mergeCell ref="F6183:G6185"/>
    <mergeCell ref="H6183:I6183"/>
    <mergeCell ref="H6184:I6185"/>
    <mergeCell ref="D6205:D6206"/>
    <mergeCell ref="E6205:E6206"/>
    <mergeCell ref="F6205:G6206"/>
    <mergeCell ref="H6205:I6205"/>
    <mergeCell ref="H6206:I6206"/>
    <mergeCell ref="F6207:G6208"/>
    <mergeCell ref="H6207:I6208"/>
    <mergeCell ref="F6202:G6203"/>
    <mergeCell ref="H6202:I6203"/>
    <mergeCell ref="J6202:J6203"/>
    <mergeCell ref="K6202:K6203"/>
    <mergeCell ref="L6202:L6203"/>
    <mergeCell ref="A6204:A6208"/>
    <mergeCell ref="F6204:G6204"/>
    <mergeCell ref="H6204:L6204"/>
    <mergeCell ref="B6205:B6206"/>
    <mergeCell ref="C6205:C6206"/>
    <mergeCell ref="A6199:A6203"/>
    <mergeCell ref="F6199:G6199"/>
    <mergeCell ref="H6199:L6199"/>
    <mergeCell ref="B6200:B6201"/>
    <mergeCell ref="C6200:C6201"/>
    <mergeCell ref="D6200:D6201"/>
    <mergeCell ref="E6200:E6201"/>
    <mergeCell ref="F6200:G6201"/>
    <mergeCell ref="H6200:I6200"/>
    <mergeCell ref="H6201:I6201"/>
    <mergeCell ref="K6195:K6196"/>
    <mergeCell ref="L6195:L6196"/>
    <mergeCell ref="F6197:G6198"/>
    <mergeCell ref="H6197:I6198"/>
    <mergeCell ref="J6197:J6198"/>
    <mergeCell ref="K6197:K6198"/>
    <mergeCell ref="L6197:L6198"/>
    <mergeCell ref="D6194:D6196"/>
    <mergeCell ref="E6194:E6196"/>
    <mergeCell ref="F6194:G6196"/>
    <mergeCell ref="H6194:I6194"/>
    <mergeCell ref="H6195:I6196"/>
    <mergeCell ref="J6195:J6196"/>
    <mergeCell ref="L6217:L6218"/>
    <mergeCell ref="A6219:A6223"/>
    <mergeCell ref="F6219:G6219"/>
    <mergeCell ref="H6219:L6219"/>
    <mergeCell ref="B6220:B6221"/>
    <mergeCell ref="C6220:C6221"/>
    <mergeCell ref="D6220:D6221"/>
    <mergeCell ref="E6220:E6221"/>
    <mergeCell ref="F6220:G6221"/>
    <mergeCell ref="H6220:I6220"/>
    <mergeCell ref="H6215:I6215"/>
    <mergeCell ref="H6216:I6216"/>
    <mergeCell ref="F6217:G6218"/>
    <mergeCell ref="H6217:I6218"/>
    <mergeCell ref="J6217:J6218"/>
    <mergeCell ref="K6217:K6218"/>
    <mergeCell ref="K6212:K6213"/>
    <mergeCell ref="L6212:L6213"/>
    <mergeCell ref="A6214:A6218"/>
    <mergeCell ref="F6214:G6214"/>
    <mergeCell ref="H6214:L6214"/>
    <mergeCell ref="B6215:B6216"/>
    <mergeCell ref="C6215:C6216"/>
    <mergeCell ref="D6215:D6216"/>
    <mergeCell ref="E6215:E6216"/>
    <mergeCell ref="F6215:G6216"/>
    <mergeCell ref="F6210:G6211"/>
    <mergeCell ref="H6210:I6210"/>
    <mergeCell ref="H6211:I6211"/>
    <mergeCell ref="F6212:G6213"/>
    <mergeCell ref="H6212:I6213"/>
    <mergeCell ref="J6212:J6213"/>
    <mergeCell ref="J6207:J6208"/>
    <mergeCell ref="K6207:K6208"/>
    <mergeCell ref="L6207:L6208"/>
    <mergeCell ref="A6209:A6213"/>
    <mergeCell ref="F6209:G6209"/>
    <mergeCell ref="H6209:L6209"/>
    <mergeCell ref="B6210:B6211"/>
    <mergeCell ref="C6210:C6211"/>
    <mergeCell ref="D6210:D6211"/>
    <mergeCell ref="E6210:E6211"/>
    <mergeCell ref="D6230:D6231"/>
    <mergeCell ref="E6230:E6231"/>
    <mergeCell ref="F6230:G6231"/>
    <mergeCell ref="H6230:I6230"/>
    <mergeCell ref="H6231:I6231"/>
    <mergeCell ref="F6232:G6233"/>
    <mergeCell ref="H6232:I6233"/>
    <mergeCell ref="F6227:G6228"/>
    <mergeCell ref="H6227:I6228"/>
    <mergeCell ref="J6227:J6228"/>
    <mergeCell ref="K6227:K6228"/>
    <mergeCell ref="L6227:L6228"/>
    <mergeCell ref="A6229:A6233"/>
    <mergeCell ref="F6229:G6229"/>
    <mergeCell ref="H6229:L6229"/>
    <mergeCell ref="B6230:B6231"/>
    <mergeCell ref="C6230:C6231"/>
    <mergeCell ref="A6224:A6228"/>
    <mergeCell ref="F6224:G6224"/>
    <mergeCell ref="H6224:L6224"/>
    <mergeCell ref="B6225:B6226"/>
    <mergeCell ref="C6225:C6226"/>
    <mergeCell ref="D6225:D6226"/>
    <mergeCell ref="E6225:E6226"/>
    <mergeCell ref="F6225:G6226"/>
    <mergeCell ref="H6225:I6225"/>
    <mergeCell ref="H6226:I6226"/>
    <mergeCell ref="H6221:I6221"/>
    <mergeCell ref="F6222:G6223"/>
    <mergeCell ref="H6222:I6223"/>
    <mergeCell ref="J6222:J6223"/>
    <mergeCell ref="K6222:K6223"/>
    <mergeCell ref="L6222:L6223"/>
    <mergeCell ref="H6240:I6240"/>
    <mergeCell ref="H6241:I6242"/>
    <mergeCell ref="J6241:J6242"/>
    <mergeCell ref="K6241:K6242"/>
    <mergeCell ref="L6241:L6242"/>
    <mergeCell ref="F6243:G6244"/>
    <mergeCell ref="H6243:I6244"/>
    <mergeCell ref="J6243:J6244"/>
    <mergeCell ref="K6243:K6244"/>
    <mergeCell ref="L6243:L6244"/>
    <mergeCell ref="K6237:K6238"/>
    <mergeCell ref="L6237:L6238"/>
    <mergeCell ref="A6239:A6244"/>
    <mergeCell ref="F6239:G6239"/>
    <mergeCell ref="H6239:L6239"/>
    <mergeCell ref="B6240:B6242"/>
    <mergeCell ref="C6240:C6242"/>
    <mergeCell ref="D6240:D6242"/>
    <mergeCell ref="E6240:E6242"/>
    <mergeCell ref="F6240:G6242"/>
    <mergeCell ref="F6235:G6236"/>
    <mergeCell ref="H6235:I6235"/>
    <mergeCell ref="H6236:I6236"/>
    <mergeCell ref="F6237:G6238"/>
    <mergeCell ref="H6237:I6238"/>
    <mergeCell ref="J6237:J6238"/>
    <mergeCell ref="J6232:J6233"/>
    <mergeCell ref="K6232:K6233"/>
    <mergeCell ref="L6232:L6233"/>
    <mergeCell ref="A6234:A6238"/>
    <mergeCell ref="F6234:G6234"/>
    <mergeCell ref="H6234:L6234"/>
    <mergeCell ref="B6235:B6236"/>
    <mergeCell ref="C6235:C6236"/>
    <mergeCell ref="D6235:D6236"/>
    <mergeCell ref="E6235:E6236"/>
    <mergeCell ref="F6254:G6255"/>
    <mergeCell ref="H6254:I6255"/>
    <mergeCell ref="J6254:J6255"/>
    <mergeCell ref="K6254:K6255"/>
    <mergeCell ref="L6254:L6255"/>
    <mergeCell ref="A6256:A6260"/>
    <mergeCell ref="F6256:G6256"/>
    <mergeCell ref="H6256:L6256"/>
    <mergeCell ref="B6257:B6258"/>
    <mergeCell ref="C6257:C6258"/>
    <mergeCell ref="A6251:A6255"/>
    <mergeCell ref="F6251:G6251"/>
    <mergeCell ref="H6251:L6251"/>
    <mergeCell ref="B6252:B6253"/>
    <mergeCell ref="C6252:C6253"/>
    <mergeCell ref="D6252:D6253"/>
    <mergeCell ref="E6252:E6253"/>
    <mergeCell ref="F6252:G6253"/>
    <mergeCell ref="H6252:I6252"/>
    <mergeCell ref="H6253:I6253"/>
    <mergeCell ref="J6247:J6248"/>
    <mergeCell ref="K6247:K6248"/>
    <mergeCell ref="L6247:L6248"/>
    <mergeCell ref="F6249:G6250"/>
    <mergeCell ref="H6249:I6250"/>
    <mergeCell ref="J6249:J6250"/>
    <mergeCell ref="K6249:K6250"/>
    <mergeCell ref="L6249:L6250"/>
    <mergeCell ref="A6245:A6250"/>
    <mergeCell ref="F6245:G6245"/>
    <mergeCell ref="H6245:L6245"/>
    <mergeCell ref="B6246:B6248"/>
    <mergeCell ref="C6246:C6248"/>
    <mergeCell ref="D6246:D6248"/>
    <mergeCell ref="E6246:E6248"/>
    <mergeCell ref="F6246:G6248"/>
    <mergeCell ref="H6246:I6246"/>
    <mergeCell ref="H6247:I6248"/>
    <mergeCell ref="H6267:I6267"/>
    <mergeCell ref="H6268:I6268"/>
    <mergeCell ref="F6269:G6270"/>
    <mergeCell ref="H6269:I6270"/>
    <mergeCell ref="J6269:J6270"/>
    <mergeCell ref="K6269:K6270"/>
    <mergeCell ref="K6264:K6265"/>
    <mergeCell ref="L6264:L6265"/>
    <mergeCell ref="A6266:A6270"/>
    <mergeCell ref="F6266:G6266"/>
    <mergeCell ref="H6266:L6266"/>
    <mergeCell ref="B6267:B6268"/>
    <mergeCell ref="C6267:C6268"/>
    <mergeCell ref="D6267:D6268"/>
    <mergeCell ref="E6267:E6268"/>
    <mergeCell ref="F6267:G6268"/>
    <mergeCell ref="F6262:G6263"/>
    <mergeCell ref="H6262:I6262"/>
    <mergeCell ref="H6263:I6263"/>
    <mergeCell ref="F6264:G6265"/>
    <mergeCell ref="H6264:I6265"/>
    <mergeCell ref="J6264:J6265"/>
    <mergeCell ref="J6259:J6260"/>
    <mergeCell ref="K6259:K6260"/>
    <mergeCell ref="L6259:L6260"/>
    <mergeCell ref="A6261:A6265"/>
    <mergeCell ref="F6261:G6261"/>
    <mergeCell ref="H6261:L6261"/>
    <mergeCell ref="B6262:B6263"/>
    <mergeCell ref="C6262:C6263"/>
    <mergeCell ref="D6262:D6263"/>
    <mergeCell ref="E6262:E6263"/>
    <mergeCell ref="D6257:D6258"/>
    <mergeCell ref="E6257:E6258"/>
    <mergeCell ref="F6257:G6258"/>
    <mergeCell ref="H6257:I6257"/>
    <mergeCell ref="H6258:I6258"/>
    <mergeCell ref="F6259:G6260"/>
    <mergeCell ref="H6259:I6260"/>
    <mergeCell ref="F6280:G6281"/>
    <mergeCell ref="H6280:I6281"/>
    <mergeCell ref="J6280:J6281"/>
    <mergeCell ref="K6280:K6281"/>
    <mergeCell ref="L6280:L6281"/>
    <mergeCell ref="A6282:A6286"/>
    <mergeCell ref="F6282:G6282"/>
    <mergeCell ref="H6282:L6282"/>
    <mergeCell ref="B6283:B6284"/>
    <mergeCell ref="C6283:C6284"/>
    <mergeCell ref="A6277:A6281"/>
    <mergeCell ref="F6277:G6277"/>
    <mergeCell ref="H6277:L6277"/>
    <mergeCell ref="B6278:B6279"/>
    <mergeCell ref="C6278:C6279"/>
    <mergeCell ref="D6278:D6279"/>
    <mergeCell ref="E6278:E6279"/>
    <mergeCell ref="F6278:G6279"/>
    <mergeCell ref="H6278:I6278"/>
    <mergeCell ref="H6279:I6279"/>
    <mergeCell ref="H6273:I6274"/>
    <mergeCell ref="J6273:J6274"/>
    <mergeCell ref="K6273:K6274"/>
    <mergeCell ref="L6273:L6274"/>
    <mergeCell ref="F6275:G6276"/>
    <mergeCell ref="H6275:I6276"/>
    <mergeCell ref="J6275:J6276"/>
    <mergeCell ref="K6275:K6276"/>
    <mergeCell ref="L6275:L6276"/>
    <mergeCell ref="L6269:L6270"/>
    <mergeCell ref="A6271:A6276"/>
    <mergeCell ref="F6271:G6271"/>
    <mergeCell ref="H6271:L6271"/>
    <mergeCell ref="B6272:B6274"/>
    <mergeCell ref="C6272:C6274"/>
    <mergeCell ref="D6272:D6274"/>
    <mergeCell ref="E6272:E6274"/>
    <mergeCell ref="F6272:G6274"/>
    <mergeCell ref="H6272:I6272"/>
    <mergeCell ref="H6293:I6293"/>
    <mergeCell ref="H6294:I6294"/>
    <mergeCell ref="F6295:G6296"/>
    <mergeCell ref="H6295:I6296"/>
    <mergeCell ref="J6295:J6296"/>
    <mergeCell ref="K6295:K6296"/>
    <mergeCell ref="K6290:K6291"/>
    <mergeCell ref="L6290:L6291"/>
    <mergeCell ref="A6292:A6296"/>
    <mergeCell ref="F6292:G6292"/>
    <mergeCell ref="H6292:L6292"/>
    <mergeCell ref="B6293:B6294"/>
    <mergeCell ref="C6293:C6294"/>
    <mergeCell ref="D6293:D6294"/>
    <mergeCell ref="E6293:E6294"/>
    <mergeCell ref="F6293:G6294"/>
    <mergeCell ref="F6288:G6289"/>
    <mergeCell ref="H6288:I6288"/>
    <mergeCell ref="H6289:I6289"/>
    <mergeCell ref="F6290:G6291"/>
    <mergeCell ref="H6290:I6291"/>
    <mergeCell ref="J6290:J6291"/>
    <mergeCell ref="J6285:J6286"/>
    <mergeCell ref="K6285:K6286"/>
    <mergeCell ref="L6285:L6286"/>
    <mergeCell ref="A6287:A6291"/>
    <mergeCell ref="F6287:G6287"/>
    <mergeCell ref="H6287:L6287"/>
    <mergeCell ref="B6288:B6289"/>
    <mergeCell ref="C6288:C6289"/>
    <mergeCell ref="D6288:D6289"/>
    <mergeCell ref="E6288:E6289"/>
    <mergeCell ref="D6283:D6284"/>
    <mergeCell ref="E6283:E6284"/>
    <mergeCell ref="F6283:G6284"/>
    <mergeCell ref="H6283:I6283"/>
    <mergeCell ref="H6284:I6284"/>
    <mergeCell ref="F6285:G6286"/>
    <mergeCell ref="H6285:I6286"/>
    <mergeCell ref="J6305:J6306"/>
    <mergeCell ref="K6305:K6306"/>
    <mergeCell ref="L6305:L6306"/>
    <mergeCell ref="F6307:G6308"/>
    <mergeCell ref="H6307:I6308"/>
    <mergeCell ref="J6307:J6308"/>
    <mergeCell ref="K6307:K6308"/>
    <mergeCell ref="L6307:L6308"/>
    <mergeCell ref="A6303:A6308"/>
    <mergeCell ref="F6303:G6303"/>
    <mergeCell ref="H6303:L6303"/>
    <mergeCell ref="B6304:B6306"/>
    <mergeCell ref="C6304:C6306"/>
    <mergeCell ref="D6304:D6306"/>
    <mergeCell ref="E6304:E6306"/>
    <mergeCell ref="F6304:G6306"/>
    <mergeCell ref="H6304:I6304"/>
    <mergeCell ref="H6305:I6306"/>
    <mergeCell ref="H6299:I6300"/>
    <mergeCell ref="J6299:J6300"/>
    <mergeCell ref="K6299:K6300"/>
    <mergeCell ref="L6299:L6300"/>
    <mergeCell ref="F6301:G6302"/>
    <mergeCell ref="H6301:I6302"/>
    <mergeCell ref="J6301:J6302"/>
    <mergeCell ref="K6301:K6302"/>
    <mergeCell ref="L6301:L6302"/>
    <mergeCell ref="L6295:L6296"/>
    <mergeCell ref="A6297:A6302"/>
    <mergeCell ref="F6297:G6297"/>
    <mergeCell ref="H6297:L6297"/>
    <mergeCell ref="B6298:B6300"/>
    <mergeCell ref="C6298:C6300"/>
    <mergeCell ref="D6298:D6300"/>
    <mergeCell ref="E6298:E6300"/>
    <mergeCell ref="F6298:G6300"/>
    <mergeCell ref="H6298:I6298"/>
    <mergeCell ref="J6317:J6318"/>
    <mergeCell ref="K6317:K6318"/>
    <mergeCell ref="L6317:L6318"/>
    <mergeCell ref="F6319:G6320"/>
    <mergeCell ref="H6319:I6320"/>
    <mergeCell ref="J6319:J6320"/>
    <mergeCell ref="K6319:K6320"/>
    <mergeCell ref="L6319:L6320"/>
    <mergeCell ref="A6315:A6320"/>
    <mergeCell ref="F6315:G6315"/>
    <mergeCell ref="H6315:L6315"/>
    <mergeCell ref="B6316:B6318"/>
    <mergeCell ref="C6316:C6318"/>
    <mergeCell ref="D6316:D6318"/>
    <mergeCell ref="E6316:E6318"/>
    <mergeCell ref="F6316:G6318"/>
    <mergeCell ref="H6316:I6316"/>
    <mergeCell ref="H6317:I6318"/>
    <mergeCell ref="J6311:J6312"/>
    <mergeCell ref="K6311:K6312"/>
    <mergeCell ref="L6311:L6312"/>
    <mergeCell ref="F6313:G6314"/>
    <mergeCell ref="H6313:I6314"/>
    <mergeCell ref="J6313:J6314"/>
    <mergeCell ref="K6313:K6314"/>
    <mergeCell ref="L6313:L6314"/>
    <mergeCell ref="A6309:A6314"/>
    <mergeCell ref="F6309:G6309"/>
    <mergeCell ref="H6309:L6309"/>
    <mergeCell ref="B6310:B6312"/>
    <mergeCell ref="C6310:C6312"/>
    <mergeCell ref="D6310:D6312"/>
    <mergeCell ref="E6310:E6312"/>
    <mergeCell ref="F6310:G6312"/>
    <mergeCell ref="H6310:I6310"/>
    <mergeCell ref="H6311:I6312"/>
    <mergeCell ref="J6329:J6330"/>
    <mergeCell ref="K6329:K6330"/>
    <mergeCell ref="L6329:L6330"/>
    <mergeCell ref="A6331:A6335"/>
    <mergeCell ref="F6331:G6331"/>
    <mergeCell ref="H6331:L6331"/>
    <mergeCell ref="B6332:B6333"/>
    <mergeCell ref="C6332:C6333"/>
    <mergeCell ref="D6332:D6333"/>
    <mergeCell ref="E6332:E6333"/>
    <mergeCell ref="D6327:D6328"/>
    <mergeCell ref="E6327:E6328"/>
    <mergeCell ref="F6327:G6328"/>
    <mergeCell ref="H6327:I6327"/>
    <mergeCell ref="H6328:I6328"/>
    <mergeCell ref="F6329:G6330"/>
    <mergeCell ref="H6329:I6330"/>
    <mergeCell ref="F6324:G6325"/>
    <mergeCell ref="H6324:I6325"/>
    <mergeCell ref="J6324:J6325"/>
    <mergeCell ref="K6324:K6325"/>
    <mergeCell ref="L6324:L6325"/>
    <mergeCell ref="A6326:A6330"/>
    <mergeCell ref="F6326:G6326"/>
    <mergeCell ref="H6326:L6326"/>
    <mergeCell ref="B6327:B6328"/>
    <mergeCell ref="C6327:C6328"/>
    <mergeCell ref="A6321:A6325"/>
    <mergeCell ref="F6321:G6321"/>
    <mergeCell ref="H6321:L6321"/>
    <mergeCell ref="B6322:B6323"/>
    <mergeCell ref="C6322:C6323"/>
    <mergeCell ref="D6322:D6323"/>
    <mergeCell ref="E6322:E6323"/>
    <mergeCell ref="F6322:G6323"/>
    <mergeCell ref="H6322:I6322"/>
    <mergeCell ref="H6323:I6323"/>
    <mergeCell ref="H6343:I6343"/>
    <mergeCell ref="F6344:G6345"/>
    <mergeCell ref="H6344:I6345"/>
    <mergeCell ref="J6344:J6345"/>
    <mergeCell ref="K6344:K6345"/>
    <mergeCell ref="L6344:L6345"/>
    <mergeCell ref="L6339:L6340"/>
    <mergeCell ref="A6341:A6345"/>
    <mergeCell ref="F6341:G6341"/>
    <mergeCell ref="H6341:L6341"/>
    <mergeCell ref="B6342:B6343"/>
    <mergeCell ref="C6342:C6343"/>
    <mergeCell ref="D6342:D6343"/>
    <mergeCell ref="E6342:E6343"/>
    <mergeCell ref="F6342:G6343"/>
    <mergeCell ref="H6342:I6342"/>
    <mergeCell ref="H6337:I6337"/>
    <mergeCell ref="H6338:I6338"/>
    <mergeCell ref="F6339:G6340"/>
    <mergeCell ref="H6339:I6340"/>
    <mergeCell ref="J6339:J6340"/>
    <mergeCell ref="K6339:K6340"/>
    <mergeCell ref="K6334:K6335"/>
    <mergeCell ref="L6334:L6335"/>
    <mergeCell ref="A6336:A6340"/>
    <mergeCell ref="F6336:G6336"/>
    <mergeCell ref="H6336:L6336"/>
    <mergeCell ref="B6337:B6338"/>
    <mergeCell ref="C6337:C6338"/>
    <mergeCell ref="D6337:D6338"/>
    <mergeCell ref="E6337:E6338"/>
    <mergeCell ref="F6337:G6338"/>
    <mergeCell ref="F6332:G6333"/>
    <mergeCell ref="H6332:I6332"/>
    <mergeCell ref="H6333:I6333"/>
    <mergeCell ref="F6334:G6335"/>
    <mergeCell ref="H6334:I6335"/>
    <mergeCell ref="J6334:J6335"/>
    <mergeCell ref="K6353:K6354"/>
    <mergeCell ref="L6353:L6354"/>
    <mergeCell ref="F6355:G6356"/>
    <mergeCell ref="H6355:I6356"/>
    <mergeCell ref="J6355:J6356"/>
    <mergeCell ref="K6355:K6356"/>
    <mergeCell ref="L6355:L6356"/>
    <mergeCell ref="D6352:D6354"/>
    <mergeCell ref="E6352:E6354"/>
    <mergeCell ref="F6352:G6354"/>
    <mergeCell ref="H6352:I6352"/>
    <mergeCell ref="H6353:I6354"/>
    <mergeCell ref="J6353:J6354"/>
    <mergeCell ref="F6349:G6350"/>
    <mergeCell ref="H6349:I6350"/>
    <mergeCell ref="J6349:J6350"/>
    <mergeCell ref="K6349:K6350"/>
    <mergeCell ref="L6349:L6350"/>
    <mergeCell ref="A6351:A6356"/>
    <mergeCell ref="F6351:G6351"/>
    <mergeCell ref="H6351:L6351"/>
    <mergeCell ref="B6352:B6354"/>
    <mergeCell ref="C6352:C6354"/>
    <mergeCell ref="A6346:A6350"/>
    <mergeCell ref="F6346:G6346"/>
    <mergeCell ref="H6346:L6346"/>
    <mergeCell ref="B6347:B6348"/>
    <mergeCell ref="C6347:C6348"/>
    <mergeCell ref="D6347:D6348"/>
    <mergeCell ref="E6347:E6348"/>
    <mergeCell ref="F6347:G6348"/>
    <mergeCell ref="H6347:I6347"/>
    <mergeCell ref="H6348:I6348"/>
    <mergeCell ref="J6370:J6371"/>
    <mergeCell ref="K6370:K6371"/>
    <mergeCell ref="L6370:L6371"/>
    <mergeCell ref="F6372:G6373"/>
    <mergeCell ref="H6372:I6373"/>
    <mergeCell ref="J6372:J6373"/>
    <mergeCell ref="K6372:K6373"/>
    <mergeCell ref="L6372:L6373"/>
    <mergeCell ref="A6368:A6373"/>
    <mergeCell ref="F6368:G6368"/>
    <mergeCell ref="H6368:L6368"/>
    <mergeCell ref="B6369:B6371"/>
    <mergeCell ref="C6369:C6371"/>
    <mergeCell ref="D6369:D6371"/>
    <mergeCell ref="E6369:E6371"/>
    <mergeCell ref="F6369:G6371"/>
    <mergeCell ref="H6369:I6369"/>
    <mergeCell ref="H6370:I6371"/>
    <mergeCell ref="K6364:K6365"/>
    <mergeCell ref="L6364:L6365"/>
    <mergeCell ref="F6366:G6367"/>
    <mergeCell ref="H6366:I6367"/>
    <mergeCell ref="J6366:J6367"/>
    <mergeCell ref="K6366:K6367"/>
    <mergeCell ref="L6366:L6367"/>
    <mergeCell ref="D6363:D6365"/>
    <mergeCell ref="E6363:E6365"/>
    <mergeCell ref="F6363:G6365"/>
    <mergeCell ref="H6363:I6363"/>
    <mergeCell ref="H6364:I6365"/>
    <mergeCell ref="J6364:J6365"/>
    <mergeCell ref="F6360:G6361"/>
    <mergeCell ref="H6360:I6361"/>
    <mergeCell ref="J6360:J6361"/>
    <mergeCell ref="K6360:K6361"/>
    <mergeCell ref="L6360:L6361"/>
    <mergeCell ref="A6362:A6367"/>
    <mergeCell ref="F6362:G6362"/>
    <mergeCell ref="H6362:L6362"/>
    <mergeCell ref="B6363:B6365"/>
    <mergeCell ref="C6363:C6365"/>
    <mergeCell ref="A6357:A6361"/>
    <mergeCell ref="F6357:G6357"/>
    <mergeCell ref="H6357:L6357"/>
    <mergeCell ref="B6358:B6359"/>
    <mergeCell ref="C6358:C6359"/>
    <mergeCell ref="D6358:D6359"/>
    <mergeCell ref="E6358:E6359"/>
    <mergeCell ref="F6358:G6359"/>
    <mergeCell ref="H6358:I6358"/>
    <mergeCell ref="H6359:I6359"/>
    <mergeCell ref="J6382:J6383"/>
    <mergeCell ref="K6382:K6383"/>
    <mergeCell ref="L6382:L6383"/>
    <mergeCell ref="F6384:G6385"/>
    <mergeCell ref="H6384:I6385"/>
    <mergeCell ref="J6384:J6385"/>
    <mergeCell ref="K6384:K6385"/>
    <mergeCell ref="L6384:L6385"/>
    <mergeCell ref="A6380:A6385"/>
    <mergeCell ref="F6380:G6380"/>
    <mergeCell ref="H6380:L6380"/>
    <mergeCell ref="B6381:B6383"/>
    <mergeCell ref="C6381:C6383"/>
    <mergeCell ref="D6381:D6383"/>
    <mergeCell ref="E6381:E6383"/>
    <mergeCell ref="F6381:G6383"/>
    <mergeCell ref="H6381:I6381"/>
    <mergeCell ref="H6382:I6383"/>
    <mergeCell ref="J6376:J6377"/>
    <mergeCell ref="K6376:K6377"/>
    <mergeCell ref="L6376:L6377"/>
    <mergeCell ref="F6378:G6379"/>
    <mergeCell ref="H6378:I6379"/>
    <mergeCell ref="J6378:J6379"/>
    <mergeCell ref="K6378:K6379"/>
    <mergeCell ref="L6378:L6379"/>
    <mergeCell ref="A6374:A6379"/>
    <mergeCell ref="F6374:G6374"/>
    <mergeCell ref="H6374:L6374"/>
    <mergeCell ref="B6375:B6377"/>
    <mergeCell ref="C6375:C6377"/>
    <mergeCell ref="D6375:D6377"/>
    <mergeCell ref="E6375:E6377"/>
    <mergeCell ref="F6375:G6377"/>
    <mergeCell ref="H6375:I6375"/>
    <mergeCell ref="H6376:I6377"/>
    <mergeCell ref="K6393:K6394"/>
    <mergeCell ref="L6393:L6394"/>
    <mergeCell ref="F6395:G6396"/>
    <mergeCell ref="H6395:I6396"/>
    <mergeCell ref="J6395:J6396"/>
    <mergeCell ref="K6395:K6396"/>
    <mergeCell ref="L6395:L6396"/>
    <mergeCell ref="D6392:D6394"/>
    <mergeCell ref="E6392:E6394"/>
    <mergeCell ref="F6392:G6394"/>
    <mergeCell ref="H6392:I6392"/>
    <mergeCell ref="H6393:I6394"/>
    <mergeCell ref="J6393:J6394"/>
    <mergeCell ref="F6389:G6390"/>
    <mergeCell ref="H6389:I6390"/>
    <mergeCell ref="J6389:J6390"/>
    <mergeCell ref="K6389:K6390"/>
    <mergeCell ref="L6389:L6390"/>
    <mergeCell ref="A6391:A6396"/>
    <mergeCell ref="F6391:G6391"/>
    <mergeCell ref="H6391:L6391"/>
    <mergeCell ref="B6392:B6394"/>
    <mergeCell ref="C6392:C6394"/>
    <mergeCell ref="A6386:A6390"/>
    <mergeCell ref="F6386:G6386"/>
    <mergeCell ref="H6386:L6386"/>
    <mergeCell ref="B6387:B6388"/>
    <mergeCell ref="C6387:C6388"/>
    <mergeCell ref="D6387:D6388"/>
    <mergeCell ref="E6387:E6388"/>
    <mergeCell ref="F6387:G6388"/>
    <mergeCell ref="H6387:I6387"/>
    <mergeCell ref="H6388:I6388"/>
    <mergeCell ref="F6406:G6407"/>
    <mergeCell ref="H6406:I6407"/>
    <mergeCell ref="J6406:J6407"/>
    <mergeCell ref="K6406:K6407"/>
    <mergeCell ref="L6406:L6407"/>
    <mergeCell ref="A6408:A6412"/>
    <mergeCell ref="F6408:G6408"/>
    <mergeCell ref="H6408:L6408"/>
    <mergeCell ref="B6409:B6410"/>
    <mergeCell ref="C6409:C6410"/>
    <mergeCell ref="A6403:A6407"/>
    <mergeCell ref="F6403:G6403"/>
    <mergeCell ref="H6403:L6403"/>
    <mergeCell ref="B6404:B6405"/>
    <mergeCell ref="C6404:C6405"/>
    <mergeCell ref="D6404:D6405"/>
    <mergeCell ref="E6404:E6405"/>
    <mergeCell ref="F6404:G6405"/>
    <mergeCell ref="H6404:I6404"/>
    <mergeCell ref="H6405:I6405"/>
    <mergeCell ref="J6399:J6400"/>
    <mergeCell ref="K6399:K6400"/>
    <mergeCell ref="L6399:L6400"/>
    <mergeCell ref="F6401:G6402"/>
    <mergeCell ref="H6401:I6402"/>
    <mergeCell ref="J6401:J6402"/>
    <mergeCell ref="K6401:K6402"/>
    <mergeCell ref="L6401:L6402"/>
    <mergeCell ref="A6397:A6402"/>
    <mergeCell ref="F6397:G6397"/>
    <mergeCell ref="H6397:L6397"/>
    <mergeCell ref="B6398:B6400"/>
    <mergeCell ref="C6398:C6400"/>
    <mergeCell ref="D6398:D6400"/>
    <mergeCell ref="E6398:E6400"/>
    <mergeCell ref="F6398:G6400"/>
    <mergeCell ref="H6398:I6398"/>
    <mergeCell ref="H6399:I6400"/>
    <mergeCell ref="H6419:I6419"/>
    <mergeCell ref="H6420:I6420"/>
    <mergeCell ref="F6421:G6422"/>
    <mergeCell ref="H6421:I6422"/>
    <mergeCell ref="J6421:J6422"/>
    <mergeCell ref="K6421:K6422"/>
    <mergeCell ref="K6416:K6417"/>
    <mergeCell ref="L6416:L6417"/>
    <mergeCell ref="A6418:A6422"/>
    <mergeCell ref="F6418:G6418"/>
    <mergeCell ref="H6418:L6418"/>
    <mergeCell ref="B6419:B6420"/>
    <mergeCell ref="C6419:C6420"/>
    <mergeCell ref="D6419:D6420"/>
    <mergeCell ref="E6419:E6420"/>
    <mergeCell ref="F6419:G6420"/>
    <mergeCell ref="F6414:G6415"/>
    <mergeCell ref="H6414:I6414"/>
    <mergeCell ref="H6415:I6415"/>
    <mergeCell ref="F6416:G6417"/>
    <mergeCell ref="H6416:I6417"/>
    <mergeCell ref="J6416:J6417"/>
    <mergeCell ref="J6411:J6412"/>
    <mergeCell ref="K6411:K6412"/>
    <mergeCell ref="L6411:L6412"/>
    <mergeCell ref="A6413:A6417"/>
    <mergeCell ref="F6413:G6413"/>
    <mergeCell ref="H6413:L6413"/>
    <mergeCell ref="B6414:B6415"/>
    <mergeCell ref="C6414:C6415"/>
    <mergeCell ref="D6414:D6415"/>
    <mergeCell ref="E6414:E6415"/>
    <mergeCell ref="D6409:D6410"/>
    <mergeCell ref="E6409:E6410"/>
    <mergeCell ref="F6409:G6410"/>
    <mergeCell ref="H6409:I6409"/>
    <mergeCell ref="H6410:I6410"/>
    <mergeCell ref="F6411:G6412"/>
    <mergeCell ref="H6411:I6412"/>
    <mergeCell ref="F6431:G6432"/>
    <mergeCell ref="H6431:I6432"/>
    <mergeCell ref="J6431:J6432"/>
    <mergeCell ref="K6431:K6432"/>
    <mergeCell ref="L6431:L6432"/>
    <mergeCell ref="A6433:A6437"/>
    <mergeCell ref="F6433:G6433"/>
    <mergeCell ref="H6433:L6433"/>
    <mergeCell ref="B6434:B6435"/>
    <mergeCell ref="C6434:C6435"/>
    <mergeCell ref="A6428:A6432"/>
    <mergeCell ref="F6428:G6428"/>
    <mergeCell ref="H6428:L6428"/>
    <mergeCell ref="B6429:B6430"/>
    <mergeCell ref="C6429:C6430"/>
    <mergeCell ref="D6429:D6430"/>
    <mergeCell ref="E6429:E6430"/>
    <mergeCell ref="F6429:G6430"/>
    <mergeCell ref="H6429:I6429"/>
    <mergeCell ref="H6430:I6430"/>
    <mergeCell ref="H6425:I6425"/>
    <mergeCell ref="F6426:G6427"/>
    <mergeCell ref="H6426:I6427"/>
    <mergeCell ref="J6426:J6427"/>
    <mergeCell ref="K6426:K6427"/>
    <mergeCell ref="L6426:L6427"/>
    <mergeCell ref="L6421:L6422"/>
    <mergeCell ref="A6423:A6427"/>
    <mergeCell ref="F6423:G6423"/>
    <mergeCell ref="H6423:L6423"/>
    <mergeCell ref="B6424:B6425"/>
    <mergeCell ref="C6424:C6425"/>
    <mergeCell ref="D6424:D6425"/>
    <mergeCell ref="E6424:E6425"/>
    <mergeCell ref="F6424:G6425"/>
    <mergeCell ref="H6424:I6424"/>
    <mergeCell ref="H6444:I6444"/>
    <mergeCell ref="H6445:I6445"/>
    <mergeCell ref="F6446:G6447"/>
    <mergeCell ref="H6446:I6447"/>
    <mergeCell ref="J6446:J6447"/>
    <mergeCell ref="K6446:K6447"/>
    <mergeCell ref="K6441:K6442"/>
    <mergeCell ref="L6441:L6442"/>
    <mergeCell ref="A6443:A6447"/>
    <mergeCell ref="F6443:G6443"/>
    <mergeCell ref="H6443:L6443"/>
    <mergeCell ref="B6444:B6445"/>
    <mergeCell ref="C6444:C6445"/>
    <mergeCell ref="D6444:D6445"/>
    <mergeCell ref="E6444:E6445"/>
    <mergeCell ref="F6444:G6445"/>
    <mergeCell ref="F6439:G6440"/>
    <mergeCell ref="H6439:I6439"/>
    <mergeCell ref="H6440:I6440"/>
    <mergeCell ref="F6441:G6442"/>
    <mergeCell ref="H6441:I6442"/>
    <mergeCell ref="J6441:J6442"/>
    <mergeCell ref="J6436:J6437"/>
    <mergeCell ref="K6436:K6437"/>
    <mergeCell ref="L6436:L6437"/>
    <mergeCell ref="A6438:A6442"/>
    <mergeCell ref="F6438:G6438"/>
    <mergeCell ref="H6438:L6438"/>
    <mergeCell ref="B6439:B6440"/>
    <mergeCell ref="C6439:C6440"/>
    <mergeCell ref="D6439:D6440"/>
    <mergeCell ref="E6439:E6440"/>
    <mergeCell ref="D6434:D6435"/>
    <mergeCell ref="E6434:E6435"/>
    <mergeCell ref="F6434:G6435"/>
    <mergeCell ref="H6434:I6434"/>
    <mergeCell ref="H6435:I6435"/>
    <mergeCell ref="F6436:G6437"/>
    <mergeCell ref="H6436:I6437"/>
    <mergeCell ref="F6456:G6457"/>
    <mergeCell ref="H6456:I6457"/>
    <mergeCell ref="J6456:J6457"/>
    <mergeCell ref="K6456:K6457"/>
    <mergeCell ref="L6456:L6457"/>
    <mergeCell ref="A6458:A6462"/>
    <mergeCell ref="F6458:G6458"/>
    <mergeCell ref="H6458:L6458"/>
    <mergeCell ref="B6459:B6460"/>
    <mergeCell ref="C6459:C6460"/>
    <mergeCell ref="A6453:A6457"/>
    <mergeCell ref="F6453:G6453"/>
    <mergeCell ref="H6453:L6453"/>
    <mergeCell ref="B6454:B6455"/>
    <mergeCell ref="C6454:C6455"/>
    <mergeCell ref="D6454:D6455"/>
    <mergeCell ref="E6454:E6455"/>
    <mergeCell ref="F6454:G6455"/>
    <mergeCell ref="H6454:I6454"/>
    <mergeCell ref="H6455:I6455"/>
    <mergeCell ref="H6450:I6450"/>
    <mergeCell ref="F6451:G6452"/>
    <mergeCell ref="H6451:I6452"/>
    <mergeCell ref="J6451:J6452"/>
    <mergeCell ref="K6451:K6452"/>
    <mergeCell ref="L6451:L6452"/>
    <mergeCell ref="L6446:L6447"/>
    <mergeCell ref="A6448:A6452"/>
    <mergeCell ref="F6448:G6448"/>
    <mergeCell ref="H6448:L6448"/>
    <mergeCell ref="B6449:B6450"/>
    <mergeCell ref="C6449:C6450"/>
    <mergeCell ref="D6449:D6450"/>
    <mergeCell ref="E6449:E6450"/>
    <mergeCell ref="F6449:G6450"/>
    <mergeCell ref="H6449:I6449"/>
    <mergeCell ref="H6469:I6469"/>
    <mergeCell ref="H6470:I6470"/>
    <mergeCell ref="F6471:G6472"/>
    <mergeCell ref="H6471:I6472"/>
    <mergeCell ref="J6471:J6472"/>
    <mergeCell ref="K6471:K6472"/>
    <mergeCell ref="K6466:K6467"/>
    <mergeCell ref="L6466:L6467"/>
    <mergeCell ref="A6468:A6472"/>
    <mergeCell ref="F6468:G6468"/>
    <mergeCell ref="H6468:L6468"/>
    <mergeCell ref="B6469:B6470"/>
    <mergeCell ref="C6469:C6470"/>
    <mergeCell ref="D6469:D6470"/>
    <mergeCell ref="E6469:E6470"/>
    <mergeCell ref="F6469:G6470"/>
    <mergeCell ref="F6464:G6465"/>
    <mergeCell ref="H6464:I6464"/>
    <mergeCell ref="H6465:I6465"/>
    <mergeCell ref="F6466:G6467"/>
    <mergeCell ref="H6466:I6467"/>
    <mergeCell ref="J6466:J6467"/>
    <mergeCell ref="J6461:J6462"/>
    <mergeCell ref="K6461:K6462"/>
    <mergeCell ref="L6461:L6462"/>
    <mergeCell ref="A6463:A6467"/>
    <mergeCell ref="F6463:G6463"/>
    <mergeCell ref="H6463:L6463"/>
    <mergeCell ref="B6464:B6465"/>
    <mergeCell ref="C6464:C6465"/>
    <mergeCell ref="D6464:D6465"/>
    <mergeCell ref="E6464:E6465"/>
    <mergeCell ref="D6459:D6460"/>
    <mergeCell ref="E6459:E6460"/>
    <mergeCell ref="F6459:G6460"/>
    <mergeCell ref="H6459:I6459"/>
    <mergeCell ref="H6460:I6460"/>
    <mergeCell ref="F6461:G6462"/>
    <mergeCell ref="H6461:I6462"/>
    <mergeCell ref="J6480:J6481"/>
    <mergeCell ref="K6480:K6481"/>
    <mergeCell ref="L6480:L6481"/>
    <mergeCell ref="F6482:G6483"/>
    <mergeCell ref="H6482:I6483"/>
    <mergeCell ref="J6482:J6483"/>
    <mergeCell ref="K6482:K6483"/>
    <mergeCell ref="L6482:L6483"/>
    <mergeCell ref="A6478:A6483"/>
    <mergeCell ref="F6478:G6478"/>
    <mergeCell ref="H6478:L6478"/>
    <mergeCell ref="B6479:B6481"/>
    <mergeCell ref="C6479:C6481"/>
    <mergeCell ref="D6479:D6481"/>
    <mergeCell ref="E6479:E6481"/>
    <mergeCell ref="F6479:G6481"/>
    <mergeCell ref="H6479:I6479"/>
    <mergeCell ref="H6480:I6481"/>
    <mergeCell ref="H6475:I6475"/>
    <mergeCell ref="F6476:G6477"/>
    <mergeCell ref="H6476:I6477"/>
    <mergeCell ref="J6476:J6477"/>
    <mergeCell ref="K6476:K6477"/>
    <mergeCell ref="L6476:L6477"/>
    <mergeCell ref="L6471:L6472"/>
    <mergeCell ref="A6473:A6477"/>
    <mergeCell ref="F6473:G6473"/>
    <mergeCell ref="H6473:L6473"/>
    <mergeCell ref="B6474:B6475"/>
    <mergeCell ref="C6474:C6475"/>
    <mergeCell ref="D6474:D6475"/>
    <mergeCell ref="E6474:E6475"/>
    <mergeCell ref="F6474:G6475"/>
    <mergeCell ref="H6474:I6474"/>
    <mergeCell ref="J6492:J6493"/>
    <mergeCell ref="K6492:K6493"/>
    <mergeCell ref="L6492:L6493"/>
    <mergeCell ref="A6494:A6498"/>
    <mergeCell ref="F6494:G6494"/>
    <mergeCell ref="H6494:L6494"/>
    <mergeCell ref="B6495:B6496"/>
    <mergeCell ref="C6495:C6496"/>
    <mergeCell ref="D6495:D6496"/>
    <mergeCell ref="E6495:E6496"/>
    <mergeCell ref="D6490:D6491"/>
    <mergeCell ref="E6490:E6491"/>
    <mergeCell ref="F6490:G6491"/>
    <mergeCell ref="H6490:I6490"/>
    <mergeCell ref="H6491:I6491"/>
    <mergeCell ref="F6492:G6493"/>
    <mergeCell ref="H6492:I6493"/>
    <mergeCell ref="F6487:G6488"/>
    <mergeCell ref="H6487:I6488"/>
    <mergeCell ref="J6487:J6488"/>
    <mergeCell ref="K6487:K6488"/>
    <mergeCell ref="L6487:L6488"/>
    <mergeCell ref="A6489:A6493"/>
    <mergeCell ref="F6489:G6489"/>
    <mergeCell ref="H6489:L6489"/>
    <mergeCell ref="B6490:B6491"/>
    <mergeCell ref="C6490:C6491"/>
    <mergeCell ref="A6484:A6488"/>
    <mergeCell ref="F6484:G6484"/>
    <mergeCell ref="H6484:L6484"/>
    <mergeCell ref="B6485:B6486"/>
    <mergeCell ref="C6485:C6486"/>
    <mergeCell ref="D6485:D6486"/>
    <mergeCell ref="E6485:E6486"/>
    <mergeCell ref="F6485:G6486"/>
    <mergeCell ref="H6485:I6485"/>
    <mergeCell ref="H6486:I6486"/>
    <mergeCell ref="H6506:I6506"/>
    <mergeCell ref="F6507:G6508"/>
    <mergeCell ref="H6507:I6508"/>
    <mergeCell ref="J6507:J6508"/>
    <mergeCell ref="K6507:K6508"/>
    <mergeCell ref="L6507:L6508"/>
    <mergeCell ref="L6502:L6503"/>
    <mergeCell ref="A6504:A6508"/>
    <mergeCell ref="F6504:G6504"/>
    <mergeCell ref="H6504:L6504"/>
    <mergeCell ref="B6505:B6506"/>
    <mergeCell ref="C6505:C6506"/>
    <mergeCell ref="D6505:D6506"/>
    <mergeCell ref="E6505:E6506"/>
    <mergeCell ref="F6505:G6506"/>
    <mergeCell ref="H6505:I6505"/>
    <mergeCell ref="H6500:I6500"/>
    <mergeCell ref="H6501:I6501"/>
    <mergeCell ref="F6502:G6503"/>
    <mergeCell ref="H6502:I6503"/>
    <mergeCell ref="J6502:J6503"/>
    <mergeCell ref="K6502:K6503"/>
    <mergeCell ref="K6497:K6498"/>
    <mergeCell ref="L6497:L6498"/>
    <mergeCell ref="A6499:A6503"/>
    <mergeCell ref="F6499:G6499"/>
    <mergeCell ref="H6499:L6499"/>
    <mergeCell ref="B6500:B6501"/>
    <mergeCell ref="C6500:C6501"/>
    <mergeCell ref="D6500:D6501"/>
    <mergeCell ref="E6500:E6501"/>
    <mergeCell ref="F6500:G6501"/>
    <mergeCell ref="F6495:G6496"/>
    <mergeCell ref="H6495:I6495"/>
    <mergeCell ref="H6496:I6496"/>
    <mergeCell ref="F6497:G6498"/>
    <mergeCell ref="H6497:I6498"/>
    <mergeCell ref="J6497:J6498"/>
    <mergeCell ref="J6517:J6518"/>
    <mergeCell ref="K6517:K6518"/>
    <mergeCell ref="L6517:L6518"/>
    <mergeCell ref="A6519:A6523"/>
    <mergeCell ref="F6519:G6519"/>
    <mergeCell ref="H6519:L6519"/>
    <mergeCell ref="B6520:B6521"/>
    <mergeCell ref="C6520:C6521"/>
    <mergeCell ref="D6520:D6521"/>
    <mergeCell ref="E6520:E6521"/>
    <mergeCell ref="D6515:D6516"/>
    <mergeCell ref="E6515:E6516"/>
    <mergeCell ref="F6515:G6516"/>
    <mergeCell ref="H6515:I6515"/>
    <mergeCell ref="H6516:I6516"/>
    <mergeCell ref="F6517:G6518"/>
    <mergeCell ref="H6517:I6518"/>
    <mergeCell ref="F6512:G6513"/>
    <mergeCell ref="H6512:I6513"/>
    <mergeCell ref="J6512:J6513"/>
    <mergeCell ref="K6512:K6513"/>
    <mergeCell ref="L6512:L6513"/>
    <mergeCell ref="A6514:A6518"/>
    <mergeCell ref="F6514:G6514"/>
    <mergeCell ref="H6514:L6514"/>
    <mergeCell ref="B6515:B6516"/>
    <mergeCell ref="C6515:C6516"/>
    <mergeCell ref="A6509:A6513"/>
    <mergeCell ref="F6509:G6509"/>
    <mergeCell ref="H6509:L6509"/>
    <mergeCell ref="B6510:B6511"/>
    <mergeCell ref="C6510:C6511"/>
    <mergeCell ref="D6510:D6511"/>
    <mergeCell ref="E6510:E6511"/>
    <mergeCell ref="F6510:G6511"/>
    <mergeCell ref="H6510:I6510"/>
    <mergeCell ref="H6511:I6511"/>
    <mergeCell ref="H6531:I6531"/>
    <mergeCell ref="F6532:G6533"/>
    <mergeCell ref="H6532:I6533"/>
    <mergeCell ref="J6532:J6533"/>
    <mergeCell ref="K6532:K6533"/>
    <mergeCell ref="L6532:L6533"/>
    <mergeCell ref="L6527:L6528"/>
    <mergeCell ref="A6529:A6533"/>
    <mergeCell ref="F6529:G6529"/>
    <mergeCell ref="H6529:L6529"/>
    <mergeCell ref="B6530:B6531"/>
    <mergeCell ref="C6530:C6531"/>
    <mergeCell ref="D6530:D6531"/>
    <mergeCell ref="E6530:E6531"/>
    <mergeCell ref="F6530:G6531"/>
    <mergeCell ref="H6530:I6530"/>
    <mergeCell ref="H6525:I6525"/>
    <mergeCell ref="H6526:I6526"/>
    <mergeCell ref="F6527:G6528"/>
    <mergeCell ref="H6527:I6528"/>
    <mergeCell ref="J6527:J6528"/>
    <mergeCell ref="K6527:K6528"/>
    <mergeCell ref="K6522:K6523"/>
    <mergeCell ref="L6522:L6523"/>
    <mergeCell ref="A6524:A6528"/>
    <mergeCell ref="F6524:G6524"/>
    <mergeCell ref="H6524:L6524"/>
    <mergeCell ref="B6525:B6526"/>
    <mergeCell ref="C6525:C6526"/>
    <mergeCell ref="D6525:D6526"/>
    <mergeCell ref="E6525:E6526"/>
    <mergeCell ref="F6525:G6526"/>
    <mergeCell ref="F6520:G6521"/>
    <mergeCell ref="H6520:I6520"/>
    <mergeCell ref="H6521:I6521"/>
    <mergeCell ref="F6522:G6523"/>
    <mergeCell ref="H6522:I6523"/>
    <mergeCell ref="J6522:J6523"/>
    <mergeCell ref="J6542:J6543"/>
    <mergeCell ref="K6542:K6543"/>
    <mergeCell ref="L6542:L6543"/>
    <mergeCell ref="A6544:A6548"/>
    <mergeCell ref="F6544:G6544"/>
    <mergeCell ref="H6544:L6544"/>
    <mergeCell ref="B6545:B6546"/>
    <mergeCell ref="C6545:C6546"/>
    <mergeCell ref="D6545:D6546"/>
    <mergeCell ref="E6545:E6546"/>
    <mergeCell ref="D6540:D6541"/>
    <mergeCell ref="E6540:E6541"/>
    <mergeCell ref="F6540:G6541"/>
    <mergeCell ref="H6540:I6540"/>
    <mergeCell ref="H6541:I6541"/>
    <mergeCell ref="F6542:G6543"/>
    <mergeCell ref="H6542:I6543"/>
    <mergeCell ref="F6537:G6538"/>
    <mergeCell ref="H6537:I6538"/>
    <mergeCell ref="J6537:J6538"/>
    <mergeCell ref="K6537:K6538"/>
    <mergeCell ref="L6537:L6538"/>
    <mergeCell ref="A6539:A6543"/>
    <mergeCell ref="F6539:G6539"/>
    <mergeCell ref="H6539:L6539"/>
    <mergeCell ref="B6540:B6541"/>
    <mergeCell ref="C6540:C6541"/>
    <mergeCell ref="A6534:A6538"/>
    <mergeCell ref="F6534:G6534"/>
    <mergeCell ref="H6534:L6534"/>
    <mergeCell ref="B6535:B6536"/>
    <mergeCell ref="C6535:C6536"/>
    <mergeCell ref="D6535:D6536"/>
    <mergeCell ref="E6535:E6536"/>
    <mergeCell ref="F6535:G6536"/>
    <mergeCell ref="H6535:I6535"/>
    <mergeCell ref="H6536:I6536"/>
    <mergeCell ref="H6556:I6556"/>
    <mergeCell ref="F6557:G6558"/>
    <mergeCell ref="H6557:I6558"/>
    <mergeCell ref="J6557:J6558"/>
    <mergeCell ref="K6557:K6558"/>
    <mergeCell ref="L6557:L6558"/>
    <mergeCell ref="L6552:L6553"/>
    <mergeCell ref="A6554:A6558"/>
    <mergeCell ref="F6554:G6554"/>
    <mergeCell ref="H6554:L6554"/>
    <mergeCell ref="B6555:B6556"/>
    <mergeCell ref="C6555:C6556"/>
    <mergeCell ref="D6555:D6556"/>
    <mergeCell ref="E6555:E6556"/>
    <mergeCell ref="F6555:G6556"/>
    <mergeCell ref="H6555:I6555"/>
    <mergeCell ref="H6550:I6550"/>
    <mergeCell ref="H6551:I6551"/>
    <mergeCell ref="F6552:G6553"/>
    <mergeCell ref="H6552:I6553"/>
    <mergeCell ref="J6552:J6553"/>
    <mergeCell ref="K6552:K6553"/>
    <mergeCell ref="K6547:K6548"/>
    <mergeCell ref="L6547:L6548"/>
    <mergeCell ref="A6549:A6553"/>
    <mergeCell ref="F6549:G6549"/>
    <mergeCell ref="H6549:L6549"/>
    <mergeCell ref="B6550:B6551"/>
    <mergeCell ref="C6550:C6551"/>
    <mergeCell ref="D6550:D6551"/>
    <mergeCell ref="E6550:E6551"/>
    <mergeCell ref="F6550:G6551"/>
    <mergeCell ref="F6545:G6546"/>
    <mergeCell ref="H6545:I6545"/>
    <mergeCell ref="H6546:I6546"/>
    <mergeCell ref="F6547:G6548"/>
    <mergeCell ref="H6547:I6548"/>
    <mergeCell ref="J6547:J6548"/>
    <mergeCell ref="F6568:G6569"/>
    <mergeCell ref="H6568:I6569"/>
    <mergeCell ref="J6568:J6569"/>
    <mergeCell ref="K6568:K6569"/>
    <mergeCell ref="L6568:L6569"/>
    <mergeCell ref="A6570:A6574"/>
    <mergeCell ref="F6570:G6570"/>
    <mergeCell ref="H6570:L6570"/>
    <mergeCell ref="B6571:B6572"/>
    <mergeCell ref="C6571:C6572"/>
    <mergeCell ref="A6565:A6569"/>
    <mergeCell ref="F6565:G6565"/>
    <mergeCell ref="H6565:L6565"/>
    <mergeCell ref="B6566:B6567"/>
    <mergeCell ref="C6566:C6567"/>
    <mergeCell ref="D6566:D6567"/>
    <mergeCell ref="E6566:E6567"/>
    <mergeCell ref="F6566:G6567"/>
    <mergeCell ref="H6566:I6566"/>
    <mergeCell ref="H6567:I6567"/>
    <mergeCell ref="J6561:J6562"/>
    <mergeCell ref="K6561:K6562"/>
    <mergeCell ref="L6561:L6562"/>
    <mergeCell ref="F6563:G6564"/>
    <mergeCell ref="H6563:I6564"/>
    <mergeCell ref="J6563:J6564"/>
    <mergeCell ref="K6563:K6564"/>
    <mergeCell ref="L6563:L6564"/>
    <mergeCell ref="A6559:A6564"/>
    <mergeCell ref="F6559:G6559"/>
    <mergeCell ref="H6559:L6559"/>
    <mergeCell ref="B6560:B6562"/>
    <mergeCell ref="C6560:C6562"/>
    <mergeCell ref="D6560:D6562"/>
    <mergeCell ref="E6560:E6562"/>
    <mergeCell ref="F6560:G6562"/>
    <mergeCell ref="H6560:I6560"/>
    <mergeCell ref="H6561:I6562"/>
    <mergeCell ref="H6581:I6581"/>
    <mergeCell ref="H6582:I6582"/>
    <mergeCell ref="F6583:G6584"/>
    <mergeCell ref="H6583:I6584"/>
    <mergeCell ref="J6583:J6584"/>
    <mergeCell ref="K6583:K6584"/>
    <mergeCell ref="K6578:K6579"/>
    <mergeCell ref="L6578:L6579"/>
    <mergeCell ref="A6580:A6584"/>
    <mergeCell ref="F6580:G6580"/>
    <mergeCell ref="H6580:L6580"/>
    <mergeCell ref="B6581:B6582"/>
    <mergeCell ref="C6581:C6582"/>
    <mergeCell ref="D6581:D6582"/>
    <mergeCell ref="E6581:E6582"/>
    <mergeCell ref="F6581:G6582"/>
    <mergeCell ref="F6576:G6577"/>
    <mergeCell ref="H6576:I6576"/>
    <mergeCell ref="H6577:I6577"/>
    <mergeCell ref="F6578:G6579"/>
    <mergeCell ref="H6578:I6579"/>
    <mergeCell ref="J6578:J6579"/>
    <mergeCell ref="J6573:J6574"/>
    <mergeCell ref="K6573:K6574"/>
    <mergeCell ref="L6573:L6574"/>
    <mergeCell ref="A6575:A6579"/>
    <mergeCell ref="F6575:G6575"/>
    <mergeCell ref="H6575:L6575"/>
    <mergeCell ref="B6576:B6577"/>
    <mergeCell ref="C6576:C6577"/>
    <mergeCell ref="D6576:D6577"/>
    <mergeCell ref="E6576:E6577"/>
    <mergeCell ref="D6571:D6572"/>
    <mergeCell ref="E6571:E6572"/>
    <mergeCell ref="F6571:G6572"/>
    <mergeCell ref="H6571:I6571"/>
    <mergeCell ref="H6572:I6572"/>
    <mergeCell ref="F6573:G6574"/>
    <mergeCell ref="H6573:I6574"/>
    <mergeCell ref="F6593:G6594"/>
    <mergeCell ref="H6593:I6594"/>
    <mergeCell ref="J6593:J6594"/>
    <mergeCell ref="K6593:K6594"/>
    <mergeCell ref="L6593:L6594"/>
    <mergeCell ref="A6595:A6599"/>
    <mergeCell ref="F6595:G6595"/>
    <mergeCell ref="H6595:L6595"/>
    <mergeCell ref="B6596:B6597"/>
    <mergeCell ref="C6596:C6597"/>
    <mergeCell ref="A6590:A6594"/>
    <mergeCell ref="F6590:G6590"/>
    <mergeCell ref="H6590:L6590"/>
    <mergeCell ref="B6591:B6592"/>
    <mergeCell ref="C6591:C6592"/>
    <mergeCell ref="D6591:D6592"/>
    <mergeCell ref="E6591:E6592"/>
    <mergeCell ref="F6591:G6592"/>
    <mergeCell ref="H6591:I6591"/>
    <mergeCell ref="H6592:I6592"/>
    <mergeCell ref="H6587:I6587"/>
    <mergeCell ref="F6588:G6589"/>
    <mergeCell ref="H6588:I6589"/>
    <mergeCell ref="J6588:J6589"/>
    <mergeCell ref="K6588:K6589"/>
    <mergeCell ref="L6588:L6589"/>
    <mergeCell ref="L6583:L6584"/>
    <mergeCell ref="A6585:A6589"/>
    <mergeCell ref="F6585:G6585"/>
    <mergeCell ref="H6585:L6585"/>
    <mergeCell ref="B6586:B6587"/>
    <mergeCell ref="C6586:C6587"/>
    <mergeCell ref="D6586:D6587"/>
    <mergeCell ref="E6586:E6587"/>
    <mergeCell ref="F6586:G6587"/>
    <mergeCell ref="H6586:I6586"/>
    <mergeCell ref="H6606:I6606"/>
    <mergeCell ref="H6607:I6607"/>
    <mergeCell ref="F6608:G6609"/>
    <mergeCell ref="H6608:I6609"/>
    <mergeCell ref="J6608:J6609"/>
    <mergeCell ref="K6608:K6609"/>
    <mergeCell ref="K6603:K6604"/>
    <mergeCell ref="L6603:L6604"/>
    <mergeCell ref="A6605:A6609"/>
    <mergeCell ref="F6605:G6605"/>
    <mergeCell ref="H6605:L6605"/>
    <mergeCell ref="B6606:B6607"/>
    <mergeCell ref="C6606:C6607"/>
    <mergeCell ref="D6606:D6607"/>
    <mergeCell ref="E6606:E6607"/>
    <mergeCell ref="F6606:G6607"/>
    <mergeCell ref="F6601:G6602"/>
    <mergeCell ref="H6601:I6601"/>
    <mergeCell ref="H6602:I6602"/>
    <mergeCell ref="F6603:G6604"/>
    <mergeCell ref="H6603:I6604"/>
    <mergeCell ref="J6603:J6604"/>
    <mergeCell ref="J6598:J6599"/>
    <mergeCell ref="K6598:K6599"/>
    <mergeCell ref="L6598:L6599"/>
    <mergeCell ref="A6600:A6604"/>
    <mergeCell ref="F6600:G6600"/>
    <mergeCell ref="H6600:L6600"/>
    <mergeCell ref="B6601:B6602"/>
    <mergeCell ref="C6601:C6602"/>
    <mergeCell ref="D6601:D6602"/>
    <mergeCell ref="E6601:E6602"/>
    <mergeCell ref="D6596:D6597"/>
    <mergeCell ref="E6596:E6597"/>
    <mergeCell ref="F6596:G6597"/>
    <mergeCell ref="H6596:I6596"/>
    <mergeCell ref="H6597:I6597"/>
    <mergeCell ref="F6598:G6599"/>
    <mergeCell ref="H6598:I6599"/>
    <mergeCell ref="J6619:J6620"/>
    <mergeCell ref="K6619:K6620"/>
    <mergeCell ref="L6619:L6620"/>
    <mergeCell ref="F6621:G6622"/>
    <mergeCell ref="H6621:I6622"/>
    <mergeCell ref="J6621:J6622"/>
    <mergeCell ref="K6621:K6622"/>
    <mergeCell ref="L6621:L6622"/>
    <mergeCell ref="A6617:A6622"/>
    <mergeCell ref="F6617:G6617"/>
    <mergeCell ref="H6617:L6617"/>
    <mergeCell ref="B6618:B6620"/>
    <mergeCell ref="C6618:C6620"/>
    <mergeCell ref="D6618:D6620"/>
    <mergeCell ref="E6618:E6620"/>
    <mergeCell ref="F6618:G6620"/>
    <mergeCell ref="H6618:I6618"/>
    <mergeCell ref="H6619:I6620"/>
    <mergeCell ref="H6612:I6614"/>
    <mergeCell ref="J6612:J6614"/>
    <mergeCell ref="K6612:K6614"/>
    <mergeCell ref="L6612:L6614"/>
    <mergeCell ref="F6615:G6616"/>
    <mergeCell ref="H6615:I6616"/>
    <mergeCell ref="J6615:J6616"/>
    <mergeCell ref="K6615:K6616"/>
    <mergeCell ref="L6615:L6616"/>
    <mergeCell ref="L6608:L6609"/>
    <mergeCell ref="A6610:A6616"/>
    <mergeCell ref="F6610:G6610"/>
    <mergeCell ref="H6610:L6610"/>
    <mergeCell ref="B6611:B6614"/>
    <mergeCell ref="C6611:C6614"/>
    <mergeCell ref="D6611:D6614"/>
    <mergeCell ref="E6611:E6614"/>
    <mergeCell ref="F6611:G6614"/>
    <mergeCell ref="H6611:I6611"/>
    <mergeCell ref="J6631:J6632"/>
    <mergeCell ref="K6631:K6632"/>
    <mergeCell ref="L6631:L6632"/>
    <mergeCell ref="F6633:G6634"/>
    <mergeCell ref="H6633:I6634"/>
    <mergeCell ref="J6633:J6634"/>
    <mergeCell ref="K6633:K6634"/>
    <mergeCell ref="L6633:L6634"/>
    <mergeCell ref="A6629:A6634"/>
    <mergeCell ref="F6629:G6629"/>
    <mergeCell ref="H6629:L6629"/>
    <mergeCell ref="B6630:B6632"/>
    <mergeCell ref="C6630:C6632"/>
    <mergeCell ref="D6630:D6632"/>
    <mergeCell ref="E6630:E6632"/>
    <mergeCell ref="F6630:G6632"/>
    <mergeCell ref="H6630:I6630"/>
    <mergeCell ref="H6631:I6632"/>
    <mergeCell ref="J6625:J6626"/>
    <mergeCell ref="K6625:K6626"/>
    <mergeCell ref="L6625:L6626"/>
    <mergeCell ref="F6627:G6628"/>
    <mergeCell ref="H6627:I6628"/>
    <mergeCell ref="J6627:J6628"/>
    <mergeCell ref="K6627:K6628"/>
    <mergeCell ref="L6627:L6628"/>
    <mergeCell ref="A6623:A6628"/>
    <mergeCell ref="F6623:G6623"/>
    <mergeCell ref="H6623:L6623"/>
    <mergeCell ref="B6624:B6626"/>
    <mergeCell ref="C6624:C6626"/>
    <mergeCell ref="D6624:D6626"/>
    <mergeCell ref="E6624:E6626"/>
    <mergeCell ref="F6624:G6626"/>
    <mergeCell ref="H6624:I6624"/>
    <mergeCell ref="H6625:I6626"/>
    <mergeCell ref="J6643:J6644"/>
    <mergeCell ref="K6643:K6644"/>
    <mergeCell ref="L6643:L6644"/>
    <mergeCell ref="F6645:G6646"/>
    <mergeCell ref="H6645:I6646"/>
    <mergeCell ref="J6645:J6646"/>
    <mergeCell ref="K6645:K6646"/>
    <mergeCell ref="L6645:L6646"/>
    <mergeCell ref="A6641:A6646"/>
    <mergeCell ref="F6641:G6641"/>
    <mergeCell ref="H6641:L6641"/>
    <mergeCell ref="B6642:B6644"/>
    <mergeCell ref="C6642:C6644"/>
    <mergeCell ref="D6642:D6644"/>
    <mergeCell ref="E6642:E6644"/>
    <mergeCell ref="F6642:G6644"/>
    <mergeCell ref="H6642:I6642"/>
    <mergeCell ref="H6643:I6644"/>
    <mergeCell ref="J6637:J6638"/>
    <mergeCell ref="K6637:K6638"/>
    <mergeCell ref="L6637:L6638"/>
    <mergeCell ref="F6639:G6640"/>
    <mergeCell ref="H6639:I6640"/>
    <mergeCell ref="J6639:J6640"/>
    <mergeCell ref="K6639:K6640"/>
    <mergeCell ref="L6639:L6640"/>
    <mergeCell ref="A6635:A6640"/>
    <mergeCell ref="F6635:G6635"/>
    <mergeCell ref="H6635:L6635"/>
    <mergeCell ref="B6636:B6638"/>
    <mergeCell ref="C6636:C6638"/>
    <mergeCell ref="D6636:D6638"/>
    <mergeCell ref="E6636:E6638"/>
    <mergeCell ref="F6636:G6638"/>
    <mergeCell ref="H6636:I6636"/>
    <mergeCell ref="H6637:I6638"/>
    <mergeCell ref="J6655:J6656"/>
    <mergeCell ref="K6655:K6656"/>
    <mergeCell ref="L6655:L6656"/>
    <mergeCell ref="F6657:G6658"/>
    <mergeCell ref="H6657:I6658"/>
    <mergeCell ref="J6657:J6658"/>
    <mergeCell ref="K6657:K6658"/>
    <mergeCell ref="L6657:L6658"/>
    <mergeCell ref="A6653:A6658"/>
    <mergeCell ref="F6653:G6653"/>
    <mergeCell ref="H6653:L6653"/>
    <mergeCell ref="B6654:B6656"/>
    <mergeCell ref="C6654:C6656"/>
    <mergeCell ref="D6654:D6656"/>
    <mergeCell ref="E6654:E6656"/>
    <mergeCell ref="F6654:G6656"/>
    <mergeCell ref="H6654:I6654"/>
    <mergeCell ref="H6655:I6656"/>
    <mergeCell ref="J6649:J6650"/>
    <mergeCell ref="K6649:K6650"/>
    <mergeCell ref="L6649:L6650"/>
    <mergeCell ref="F6651:G6652"/>
    <mergeCell ref="H6651:I6652"/>
    <mergeCell ref="J6651:J6652"/>
    <mergeCell ref="K6651:K6652"/>
    <mergeCell ref="L6651:L6652"/>
    <mergeCell ref="A6647:A6652"/>
    <mergeCell ref="F6647:G6647"/>
    <mergeCell ref="H6647:L6647"/>
    <mergeCell ref="B6648:B6650"/>
    <mergeCell ref="C6648:C6650"/>
    <mergeCell ref="D6648:D6650"/>
    <mergeCell ref="E6648:E6650"/>
    <mergeCell ref="F6648:G6650"/>
    <mergeCell ref="H6648:I6648"/>
    <mergeCell ref="H6649:I6650"/>
    <mergeCell ref="J6667:J6669"/>
    <mergeCell ref="K6667:K6669"/>
    <mergeCell ref="L6667:L6669"/>
    <mergeCell ref="F6670:G6671"/>
    <mergeCell ref="H6670:I6671"/>
    <mergeCell ref="J6670:J6671"/>
    <mergeCell ref="K6670:K6671"/>
    <mergeCell ref="L6670:L6671"/>
    <mergeCell ref="A6665:A6671"/>
    <mergeCell ref="F6665:G6665"/>
    <mergeCell ref="H6665:L6665"/>
    <mergeCell ref="B6666:B6669"/>
    <mergeCell ref="C6666:C6669"/>
    <mergeCell ref="D6666:D6669"/>
    <mergeCell ref="E6666:E6669"/>
    <mergeCell ref="F6666:G6669"/>
    <mergeCell ref="H6666:I6666"/>
    <mergeCell ref="H6667:I6669"/>
    <mergeCell ref="J6661:J6662"/>
    <mergeCell ref="K6661:K6662"/>
    <mergeCell ref="L6661:L6662"/>
    <mergeCell ref="F6663:G6664"/>
    <mergeCell ref="H6663:I6664"/>
    <mergeCell ref="J6663:J6664"/>
    <mergeCell ref="K6663:K6664"/>
    <mergeCell ref="L6663:L6664"/>
    <mergeCell ref="A6659:A6664"/>
    <mergeCell ref="F6659:G6659"/>
    <mergeCell ref="H6659:L6659"/>
    <mergeCell ref="B6660:B6662"/>
    <mergeCell ref="C6660:C6662"/>
    <mergeCell ref="D6660:D6662"/>
    <mergeCell ref="E6660:E6662"/>
    <mergeCell ref="F6660:G6662"/>
    <mergeCell ref="H6660:I6660"/>
    <mergeCell ref="H6661:I6662"/>
    <mergeCell ref="F6683:G6685"/>
    <mergeCell ref="H6683:I6683"/>
    <mergeCell ref="H6684:I6685"/>
    <mergeCell ref="J6684:J6685"/>
    <mergeCell ref="K6684:K6685"/>
    <mergeCell ref="L6684:L6685"/>
    <mergeCell ref="J6680:J6681"/>
    <mergeCell ref="K6680:K6681"/>
    <mergeCell ref="L6680:L6681"/>
    <mergeCell ref="A6682:A6687"/>
    <mergeCell ref="F6682:G6682"/>
    <mergeCell ref="H6682:L6682"/>
    <mergeCell ref="B6683:B6685"/>
    <mergeCell ref="C6683:C6685"/>
    <mergeCell ref="D6683:D6685"/>
    <mergeCell ref="E6683:E6685"/>
    <mergeCell ref="D6678:D6679"/>
    <mergeCell ref="E6678:E6679"/>
    <mergeCell ref="F6678:G6679"/>
    <mergeCell ref="H6678:I6678"/>
    <mergeCell ref="H6679:I6679"/>
    <mergeCell ref="F6680:G6681"/>
    <mergeCell ref="H6680:I6681"/>
    <mergeCell ref="F6675:G6676"/>
    <mergeCell ref="H6675:I6676"/>
    <mergeCell ref="J6675:J6676"/>
    <mergeCell ref="K6675:K6676"/>
    <mergeCell ref="L6675:L6676"/>
    <mergeCell ref="A6677:A6681"/>
    <mergeCell ref="F6677:G6677"/>
    <mergeCell ref="H6677:L6677"/>
    <mergeCell ref="B6678:B6679"/>
    <mergeCell ref="C6678:C6679"/>
    <mergeCell ref="A6672:A6676"/>
    <mergeCell ref="F6672:G6672"/>
    <mergeCell ref="H6672:L6672"/>
    <mergeCell ref="B6673:B6674"/>
    <mergeCell ref="C6673:C6674"/>
    <mergeCell ref="D6673:D6674"/>
    <mergeCell ref="E6673:E6674"/>
    <mergeCell ref="F6673:G6674"/>
    <mergeCell ref="H6673:I6673"/>
    <mergeCell ref="H6674:I6674"/>
    <mergeCell ref="F6694:G6696"/>
    <mergeCell ref="H6694:I6694"/>
    <mergeCell ref="H6695:I6696"/>
    <mergeCell ref="J6695:J6696"/>
    <mergeCell ref="K6695:K6696"/>
    <mergeCell ref="L6695:L6696"/>
    <mergeCell ref="J6691:J6692"/>
    <mergeCell ref="K6691:K6692"/>
    <mergeCell ref="L6691:L6692"/>
    <mergeCell ref="A6693:A6698"/>
    <mergeCell ref="F6693:G6693"/>
    <mergeCell ref="H6693:L6693"/>
    <mergeCell ref="B6694:B6696"/>
    <mergeCell ref="C6694:C6696"/>
    <mergeCell ref="D6694:D6696"/>
    <mergeCell ref="E6694:E6696"/>
    <mergeCell ref="D6689:D6690"/>
    <mergeCell ref="E6689:E6690"/>
    <mergeCell ref="F6689:G6690"/>
    <mergeCell ref="H6689:I6689"/>
    <mergeCell ref="H6690:I6690"/>
    <mergeCell ref="F6691:G6692"/>
    <mergeCell ref="H6691:I6692"/>
    <mergeCell ref="F6686:G6687"/>
    <mergeCell ref="H6686:I6687"/>
    <mergeCell ref="J6686:J6687"/>
    <mergeCell ref="K6686:K6687"/>
    <mergeCell ref="L6686:L6687"/>
    <mergeCell ref="A6688:A6692"/>
    <mergeCell ref="F6688:G6688"/>
    <mergeCell ref="H6688:L6688"/>
    <mergeCell ref="B6689:B6690"/>
    <mergeCell ref="C6689:C6690"/>
    <mergeCell ref="J6707:J6708"/>
    <mergeCell ref="K6707:K6708"/>
    <mergeCell ref="L6707:L6708"/>
    <mergeCell ref="F6709:G6710"/>
    <mergeCell ref="H6709:I6710"/>
    <mergeCell ref="J6709:J6710"/>
    <mergeCell ref="K6709:K6710"/>
    <mergeCell ref="L6709:L6710"/>
    <mergeCell ref="A6705:A6710"/>
    <mergeCell ref="F6705:G6705"/>
    <mergeCell ref="H6705:L6705"/>
    <mergeCell ref="B6706:B6708"/>
    <mergeCell ref="C6706:C6708"/>
    <mergeCell ref="D6706:D6708"/>
    <mergeCell ref="E6706:E6708"/>
    <mergeCell ref="F6706:G6708"/>
    <mergeCell ref="H6706:I6706"/>
    <mergeCell ref="H6707:I6708"/>
    <mergeCell ref="K6701:K6702"/>
    <mergeCell ref="L6701:L6702"/>
    <mergeCell ref="F6703:G6704"/>
    <mergeCell ref="H6703:I6704"/>
    <mergeCell ref="J6703:J6704"/>
    <mergeCell ref="K6703:K6704"/>
    <mergeCell ref="L6703:L6704"/>
    <mergeCell ref="D6700:D6702"/>
    <mergeCell ref="E6700:E6702"/>
    <mergeCell ref="F6700:G6702"/>
    <mergeCell ref="H6700:I6700"/>
    <mergeCell ref="H6701:I6702"/>
    <mergeCell ref="J6701:J6702"/>
    <mergeCell ref="F6697:G6698"/>
    <mergeCell ref="H6697:I6698"/>
    <mergeCell ref="J6697:J6698"/>
    <mergeCell ref="K6697:K6698"/>
    <mergeCell ref="L6697:L6698"/>
    <mergeCell ref="A6699:A6704"/>
    <mergeCell ref="F6699:G6699"/>
    <mergeCell ref="H6699:L6699"/>
    <mergeCell ref="B6700:B6702"/>
    <mergeCell ref="C6700:C6702"/>
    <mergeCell ref="F6722:G6723"/>
    <mergeCell ref="H6722:I6722"/>
    <mergeCell ref="H6723:I6723"/>
    <mergeCell ref="F6724:G6725"/>
    <mergeCell ref="H6724:I6725"/>
    <mergeCell ref="J6724:J6725"/>
    <mergeCell ref="J6719:J6720"/>
    <mergeCell ref="K6719:K6720"/>
    <mergeCell ref="L6719:L6720"/>
    <mergeCell ref="A6721:A6725"/>
    <mergeCell ref="F6721:G6721"/>
    <mergeCell ref="H6721:L6721"/>
    <mergeCell ref="B6722:B6723"/>
    <mergeCell ref="C6722:C6723"/>
    <mergeCell ref="D6722:D6723"/>
    <mergeCell ref="E6722:E6723"/>
    <mergeCell ref="D6717:D6718"/>
    <mergeCell ref="E6717:E6718"/>
    <mergeCell ref="F6717:G6718"/>
    <mergeCell ref="H6717:I6717"/>
    <mergeCell ref="H6718:I6718"/>
    <mergeCell ref="F6719:G6720"/>
    <mergeCell ref="H6719:I6720"/>
    <mergeCell ref="F6714:G6715"/>
    <mergeCell ref="H6714:I6715"/>
    <mergeCell ref="J6714:J6715"/>
    <mergeCell ref="K6714:K6715"/>
    <mergeCell ref="L6714:L6715"/>
    <mergeCell ref="A6716:A6720"/>
    <mergeCell ref="F6716:G6716"/>
    <mergeCell ref="H6716:L6716"/>
    <mergeCell ref="B6717:B6718"/>
    <mergeCell ref="C6717:C6718"/>
    <mergeCell ref="A6711:A6715"/>
    <mergeCell ref="F6711:G6711"/>
    <mergeCell ref="H6711:L6711"/>
    <mergeCell ref="B6712:B6713"/>
    <mergeCell ref="C6712:C6713"/>
    <mergeCell ref="D6712:D6713"/>
    <mergeCell ref="E6712:E6713"/>
    <mergeCell ref="F6712:G6713"/>
    <mergeCell ref="H6712:I6712"/>
    <mergeCell ref="H6713:I6713"/>
    <mergeCell ref="H6733:I6734"/>
    <mergeCell ref="J6733:J6734"/>
    <mergeCell ref="K6733:K6734"/>
    <mergeCell ref="L6733:L6734"/>
    <mergeCell ref="F6735:G6736"/>
    <mergeCell ref="H6735:I6736"/>
    <mergeCell ref="J6735:J6736"/>
    <mergeCell ref="K6735:K6736"/>
    <mergeCell ref="L6735:L6736"/>
    <mergeCell ref="L6729:L6730"/>
    <mergeCell ref="A6731:A6736"/>
    <mergeCell ref="F6731:G6731"/>
    <mergeCell ref="H6731:L6731"/>
    <mergeCell ref="B6732:B6734"/>
    <mergeCell ref="C6732:C6734"/>
    <mergeCell ref="D6732:D6734"/>
    <mergeCell ref="E6732:E6734"/>
    <mergeCell ref="F6732:G6734"/>
    <mergeCell ref="H6732:I6732"/>
    <mergeCell ref="H6727:I6727"/>
    <mergeCell ref="H6728:I6728"/>
    <mergeCell ref="F6729:G6730"/>
    <mergeCell ref="H6729:I6730"/>
    <mergeCell ref="J6729:J6730"/>
    <mergeCell ref="K6729:K6730"/>
    <mergeCell ref="K6724:K6725"/>
    <mergeCell ref="L6724:L6725"/>
    <mergeCell ref="A6726:A6730"/>
    <mergeCell ref="F6726:G6726"/>
    <mergeCell ref="H6726:L6726"/>
    <mergeCell ref="B6727:B6728"/>
    <mergeCell ref="C6727:C6728"/>
    <mergeCell ref="D6727:D6728"/>
    <mergeCell ref="E6727:E6728"/>
    <mergeCell ref="F6727:G6728"/>
    <mergeCell ref="K6744:K6745"/>
    <mergeCell ref="L6744:L6745"/>
    <mergeCell ref="F6746:G6747"/>
    <mergeCell ref="H6746:I6747"/>
    <mergeCell ref="J6746:J6747"/>
    <mergeCell ref="K6746:K6747"/>
    <mergeCell ref="L6746:L6747"/>
    <mergeCell ref="D6743:D6745"/>
    <mergeCell ref="E6743:E6745"/>
    <mergeCell ref="F6743:G6745"/>
    <mergeCell ref="H6743:I6743"/>
    <mergeCell ref="H6744:I6745"/>
    <mergeCell ref="J6744:J6745"/>
    <mergeCell ref="F6740:G6741"/>
    <mergeCell ref="H6740:I6741"/>
    <mergeCell ref="J6740:J6741"/>
    <mergeCell ref="K6740:K6741"/>
    <mergeCell ref="L6740:L6741"/>
    <mergeCell ref="A6742:A6747"/>
    <mergeCell ref="F6742:G6742"/>
    <mergeCell ref="H6742:L6742"/>
    <mergeCell ref="B6743:B6745"/>
    <mergeCell ref="C6743:C6745"/>
    <mergeCell ref="A6737:A6741"/>
    <mergeCell ref="F6737:G6737"/>
    <mergeCell ref="H6737:L6737"/>
    <mergeCell ref="B6738:B6739"/>
    <mergeCell ref="C6738:C6739"/>
    <mergeCell ref="D6738:D6739"/>
    <mergeCell ref="E6738:E6739"/>
    <mergeCell ref="F6738:G6739"/>
    <mergeCell ref="H6738:I6738"/>
    <mergeCell ref="H6739:I6739"/>
    <mergeCell ref="J6761:J6762"/>
    <mergeCell ref="K6761:K6762"/>
    <mergeCell ref="L6761:L6762"/>
    <mergeCell ref="F6763:G6764"/>
    <mergeCell ref="H6763:I6764"/>
    <mergeCell ref="J6763:J6764"/>
    <mergeCell ref="K6763:K6764"/>
    <mergeCell ref="L6763:L6764"/>
    <mergeCell ref="A6759:A6764"/>
    <mergeCell ref="F6759:G6759"/>
    <mergeCell ref="H6759:L6759"/>
    <mergeCell ref="B6760:B6762"/>
    <mergeCell ref="C6760:C6762"/>
    <mergeCell ref="D6760:D6762"/>
    <mergeCell ref="E6760:E6762"/>
    <mergeCell ref="F6760:G6762"/>
    <mergeCell ref="H6760:I6760"/>
    <mergeCell ref="H6761:I6762"/>
    <mergeCell ref="K6755:K6756"/>
    <mergeCell ref="L6755:L6756"/>
    <mergeCell ref="F6757:G6758"/>
    <mergeCell ref="H6757:I6758"/>
    <mergeCell ref="J6757:J6758"/>
    <mergeCell ref="K6757:K6758"/>
    <mergeCell ref="L6757:L6758"/>
    <mergeCell ref="D6754:D6756"/>
    <mergeCell ref="E6754:E6756"/>
    <mergeCell ref="F6754:G6756"/>
    <mergeCell ref="H6754:I6754"/>
    <mergeCell ref="H6755:I6756"/>
    <mergeCell ref="J6755:J6756"/>
    <mergeCell ref="F6751:G6752"/>
    <mergeCell ref="H6751:I6752"/>
    <mergeCell ref="J6751:J6752"/>
    <mergeCell ref="K6751:K6752"/>
    <mergeCell ref="L6751:L6752"/>
    <mergeCell ref="A6753:A6758"/>
    <mergeCell ref="F6753:G6753"/>
    <mergeCell ref="H6753:L6753"/>
    <mergeCell ref="B6754:B6756"/>
    <mergeCell ref="C6754:C6756"/>
    <mergeCell ref="A6748:A6752"/>
    <mergeCell ref="F6748:G6748"/>
    <mergeCell ref="H6748:L6748"/>
    <mergeCell ref="B6749:B6750"/>
    <mergeCell ref="C6749:C6750"/>
    <mergeCell ref="D6749:D6750"/>
    <mergeCell ref="E6749:E6750"/>
    <mergeCell ref="F6749:G6750"/>
    <mergeCell ref="H6749:I6749"/>
    <mergeCell ref="H6750:I6750"/>
    <mergeCell ref="J6773:J6774"/>
    <mergeCell ref="K6773:K6774"/>
    <mergeCell ref="L6773:L6774"/>
    <mergeCell ref="A6775:A6779"/>
    <mergeCell ref="F6775:G6775"/>
    <mergeCell ref="H6775:L6775"/>
    <mergeCell ref="B6776:B6777"/>
    <mergeCell ref="C6776:C6777"/>
    <mergeCell ref="D6776:D6777"/>
    <mergeCell ref="E6776:E6777"/>
    <mergeCell ref="D6771:D6772"/>
    <mergeCell ref="E6771:E6772"/>
    <mergeCell ref="F6771:G6772"/>
    <mergeCell ref="H6771:I6771"/>
    <mergeCell ref="H6772:I6772"/>
    <mergeCell ref="F6773:G6774"/>
    <mergeCell ref="H6773:I6774"/>
    <mergeCell ref="F6768:G6769"/>
    <mergeCell ref="H6768:I6769"/>
    <mergeCell ref="J6768:J6769"/>
    <mergeCell ref="K6768:K6769"/>
    <mergeCell ref="L6768:L6769"/>
    <mergeCell ref="A6770:A6774"/>
    <mergeCell ref="F6770:G6770"/>
    <mergeCell ref="H6770:L6770"/>
    <mergeCell ref="B6771:B6772"/>
    <mergeCell ref="C6771:C6772"/>
    <mergeCell ref="A6765:A6769"/>
    <mergeCell ref="F6765:G6765"/>
    <mergeCell ref="H6765:L6765"/>
    <mergeCell ref="B6766:B6767"/>
    <mergeCell ref="C6766:C6767"/>
    <mergeCell ref="D6766:D6767"/>
    <mergeCell ref="E6766:E6767"/>
    <mergeCell ref="F6766:G6767"/>
    <mergeCell ref="H6766:I6766"/>
    <mergeCell ref="H6767:I6767"/>
    <mergeCell ref="H6787:I6787"/>
    <mergeCell ref="F6788:G6789"/>
    <mergeCell ref="H6788:I6789"/>
    <mergeCell ref="J6788:J6789"/>
    <mergeCell ref="K6788:K6789"/>
    <mergeCell ref="L6788:L6789"/>
    <mergeCell ref="L6783:L6784"/>
    <mergeCell ref="A6785:A6789"/>
    <mergeCell ref="F6785:G6785"/>
    <mergeCell ref="H6785:L6785"/>
    <mergeCell ref="B6786:B6787"/>
    <mergeCell ref="C6786:C6787"/>
    <mergeCell ref="D6786:D6787"/>
    <mergeCell ref="E6786:E6787"/>
    <mergeCell ref="F6786:G6787"/>
    <mergeCell ref="H6786:I6786"/>
    <mergeCell ref="H6781:I6781"/>
    <mergeCell ref="H6782:I6782"/>
    <mergeCell ref="F6783:G6784"/>
    <mergeCell ref="H6783:I6784"/>
    <mergeCell ref="J6783:J6784"/>
    <mergeCell ref="K6783:K6784"/>
    <mergeCell ref="K6778:K6779"/>
    <mergeCell ref="L6778:L6779"/>
    <mergeCell ref="A6780:A6784"/>
    <mergeCell ref="F6780:G6780"/>
    <mergeCell ref="H6780:L6780"/>
    <mergeCell ref="B6781:B6782"/>
    <mergeCell ref="C6781:C6782"/>
    <mergeCell ref="D6781:D6782"/>
    <mergeCell ref="E6781:E6782"/>
    <mergeCell ref="F6781:G6782"/>
    <mergeCell ref="F6776:G6777"/>
    <mergeCell ref="H6776:I6776"/>
    <mergeCell ref="H6777:I6777"/>
    <mergeCell ref="F6778:G6779"/>
    <mergeCell ref="H6778:I6779"/>
    <mergeCell ref="J6778:J6779"/>
    <mergeCell ref="J6798:J6799"/>
    <mergeCell ref="K6798:K6799"/>
    <mergeCell ref="L6798:L6799"/>
    <mergeCell ref="F6800:G6801"/>
    <mergeCell ref="H6800:I6801"/>
    <mergeCell ref="J6800:J6801"/>
    <mergeCell ref="K6800:K6801"/>
    <mergeCell ref="L6800:L6801"/>
    <mergeCell ref="A6796:A6801"/>
    <mergeCell ref="F6796:G6796"/>
    <mergeCell ref="H6796:L6796"/>
    <mergeCell ref="B6797:B6799"/>
    <mergeCell ref="C6797:C6799"/>
    <mergeCell ref="D6797:D6799"/>
    <mergeCell ref="E6797:E6799"/>
    <mergeCell ref="F6797:G6799"/>
    <mergeCell ref="H6797:I6797"/>
    <mergeCell ref="H6798:I6799"/>
    <mergeCell ref="J6792:J6793"/>
    <mergeCell ref="K6792:K6793"/>
    <mergeCell ref="L6792:L6793"/>
    <mergeCell ref="F6794:G6795"/>
    <mergeCell ref="H6794:I6795"/>
    <mergeCell ref="J6794:J6795"/>
    <mergeCell ref="K6794:K6795"/>
    <mergeCell ref="L6794:L6795"/>
    <mergeCell ref="A6790:A6795"/>
    <mergeCell ref="F6790:G6790"/>
    <mergeCell ref="H6790:L6790"/>
    <mergeCell ref="B6791:B6793"/>
    <mergeCell ref="C6791:C6793"/>
    <mergeCell ref="D6791:D6793"/>
    <mergeCell ref="E6791:E6793"/>
    <mergeCell ref="F6791:G6793"/>
    <mergeCell ref="H6791:I6791"/>
    <mergeCell ref="H6792:I6793"/>
    <mergeCell ref="F6811:G6812"/>
    <mergeCell ref="H6811:I6812"/>
    <mergeCell ref="J6811:J6812"/>
    <mergeCell ref="K6811:K6812"/>
    <mergeCell ref="L6811:L6812"/>
    <mergeCell ref="A6813:A6818"/>
    <mergeCell ref="F6813:G6813"/>
    <mergeCell ref="H6813:L6813"/>
    <mergeCell ref="B6814:B6816"/>
    <mergeCell ref="C6814:C6816"/>
    <mergeCell ref="A6808:A6812"/>
    <mergeCell ref="F6808:G6808"/>
    <mergeCell ref="H6808:L6808"/>
    <mergeCell ref="B6809:B6810"/>
    <mergeCell ref="C6809:C6810"/>
    <mergeCell ref="D6809:D6810"/>
    <mergeCell ref="E6809:E6810"/>
    <mergeCell ref="F6809:G6810"/>
    <mergeCell ref="H6809:I6809"/>
    <mergeCell ref="H6810:I6810"/>
    <mergeCell ref="J6804:J6805"/>
    <mergeCell ref="K6804:K6805"/>
    <mergeCell ref="L6804:L6805"/>
    <mergeCell ref="F6806:G6807"/>
    <mergeCell ref="H6806:I6807"/>
    <mergeCell ref="J6806:J6807"/>
    <mergeCell ref="K6806:K6807"/>
    <mergeCell ref="L6806:L6807"/>
    <mergeCell ref="A6802:A6807"/>
    <mergeCell ref="F6802:G6802"/>
    <mergeCell ref="H6802:L6802"/>
    <mergeCell ref="B6803:B6805"/>
    <mergeCell ref="C6803:C6805"/>
    <mergeCell ref="D6803:D6805"/>
    <mergeCell ref="E6803:E6805"/>
    <mergeCell ref="F6803:G6805"/>
    <mergeCell ref="H6803:I6803"/>
    <mergeCell ref="H6804:I6805"/>
    <mergeCell ref="F6822:G6823"/>
    <mergeCell ref="H6822:I6823"/>
    <mergeCell ref="J6822:J6823"/>
    <mergeCell ref="K6822:K6823"/>
    <mergeCell ref="L6822:L6823"/>
    <mergeCell ref="A6824:A6828"/>
    <mergeCell ref="F6824:G6824"/>
    <mergeCell ref="H6824:L6824"/>
    <mergeCell ref="B6825:B6826"/>
    <mergeCell ref="C6825:C6826"/>
    <mergeCell ref="A6819:A6823"/>
    <mergeCell ref="F6819:G6819"/>
    <mergeCell ref="H6819:L6819"/>
    <mergeCell ref="B6820:B6821"/>
    <mergeCell ref="C6820:C6821"/>
    <mergeCell ref="D6820:D6821"/>
    <mergeCell ref="E6820:E6821"/>
    <mergeCell ref="F6820:G6821"/>
    <mergeCell ref="H6820:I6820"/>
    <mergeCell ref="H6821:I6821"/>
    <mergeCell ref="K6815:K6816"/>
    <mergeCell ref="L6815:L6816"/>
    <mergeCell ref="F6817:G6818"/>
    <mergeCell ref="H6817:I6818"/>
    <mergeCell ref="J6817:J6818"/>
    <mergeCell ref="K6817:K6818"/>
    <mergeCell ref="L6817:L6818"/>
    <mergeCell ref="D6814:D6816"/>
    <mergeCell ref="E6814:E6816"/>
    <mergeCell ref="F6814:G6816"/>
    <mergeCell ref="H6814:I6814"/>
    <mergeCell ref="H6815:I6816"/>
    <mergeCell ref="J6815:J6816"/>
    <mergeCell ref="H6835:I6835"/>
    <mergeCell ref="H6836:I6836"/>
    <mergeCell ref="F6837:G6838"/>
    <mergeCell ref="H6837:I6838"/>
    <mergeCell ref="J6837:J6838"/>
    <mergeCell ref="K6837:K6838"/>
    <mergeCell ref="K6832:K6833"/>
    <mergeCell ref="L6832:L6833"/>
    <mergeCell ref="A6834:A6838"/>
    <mergeCell ref="F6834:G6834"/>
    <mergeCell ref="H6834:L6834"/>
    <mergeCell ref="B6835:B6836"/>
    <mergeCell ref="C6835:C6836"/>
    <mergeCell ref="D6835:D6836"/>
    <mergeCell ref="E6835:E6836"/>
    <mergeCell ref="F6835:G6836"/>
    <mergeCell ref="F6830:G6831"/>
    <mergeCell ref="H6830:I6830"/>
    <mergeCell ref="H6831:I6831"/>
    <mergeCell ref="F6832:G6833"/>
    <mergeCell ref="H6832:I6833"/>
    <mergeCell ref="J6832:J6833"/>
    <mergeCell ref="J6827:J6828"/>
    <mergeCell ref="K6827:K6828"/>
    <mergeCell ref="L6827:L6828"/>
    <mergeCell ref="A6829:A6833"/>
    <mergeCell ref="F6829:G6829"/>
    <mergeCell ref="H6829:L6829"/>
    <mergeCell ref="B6830:B6831"/>
    <mergeCell ref="C6830:C6831"/>
    <mergeCell ref="D6830:D6831"/>
    <mergeCell ref="E6830:E6831"/>
    <mergeCell ref="D6825:D6826"/>
    <mergeCell ref="E6825:E6826"/>
    <mergeCell ref="F6825:G6826"/>
    <mergeCell ref="H6825:I6825"/>
    <mergeCell ref="H6826:I6826"/>
    <mergeCell ref="F6827:G6828"/>
    <mergeCell ref="H6827:I6828"/>
    <mergeCell ref="F6847:G6848"/>
    <mergeCell ref="H6847:I6848"/>
    <mergeCell ref="J6847:J6848"/>
    <mergeCell ref="K6847:K6848"/>
    <mergeCell ref="L6847:L6848"/>
    <mergeCell ref="A6849:A6854"/>
    <mergeCell ref="F6849:G6849"/>
    <mergeCell ref="H6849:L6849"/>
    <mergeCell ref="B6850:B6852"/>
    <mergeCell ref="C6850:C6852"/>
    <mergeCell ref="A6844:A6848"/>
    <mergeCell ref="F6844:G6844"/>
    <mergeCell ref="H6844:L6844"/>
    <mergeCell ref="B6845:B6846"/>
    <mergeCell ref="C6845:C6846"/>
    <mergeCell ref="D6845:D6846"/>
    <mergeCell ref="E6845:E6846"/>
    <mergeCell ref="F6845:G6846"/>
    <mergeCell ref="H6845:I6845"/>
    <mergeCell ref="H6846:I6846"/>
    <mergeCell ref="H6841:I6841"/>
    <mergeCell ref="F6842:G6843"/>
    <mergeCell ref="H6842:I6843"/>
    <mergeCell ref="J6842:J6843"/>
    <mergeCell ref="K6842:K6843"/>
    <mergeCell ref="L6842:L6843"/>
    <mergeCell ref="L6837:L6838"/>
    <mergeCell ref="A6839:A6843"/>
    <mergeCell ref="F6839:G6839"/>
    <mergeCell ref="H6839:L6839"/>
    <mergeCell ref="B6840:B6841"/>
    <mergeCell ref="C6840:C6841"/>
    <mergeCell ref="D6840:D6841"/>
    <mergeCell ref="E6840:E6841"/>
    <mergeCell ref="F6840:G6841"/>
    <mergeCell ref="H6840:I6840"/>
    <mergeCell ref="F6858:G6859"/>
    <mergeCell ref="H6858:I6859"/>
    <mergeCell ref="J6858:J6859"/>
    <mergeCell ref="K6858:K6859"/>
    <mergeCell ref="L6858:L6859"/>
    <mergeCell ref="A6860:A6865"/>
    <mergeCell ref="F6860:G6860"/>
    <mergeCell ref="H6860:L6860"/>
    <mergeCell ref="B6861:B6863"/>
    <mergeCell ref="C6861:C6863"/>
    <mergeCell ref="A6855:A6859"/>
    <mergeCell ref="F6855:G6855"/>
    <mergeCell ref="H6855:L6855"/>
    <mergeCell ref="B6856:B6857"/>
    <mergeCell ref="C6856:C6857"/>
    <mergeCell ref="D6856:D6857"/>
    <mergeCell ref="E6856:E6857"/>
    <mergeCell ref="F6856:G6857"/>
    <mergeCell ref="H6856:I6856"/>
    <mergeCell ref="H6857:I6857"/>
    <mergeCell ref="K6851:K6852"/>
    <mergeCell ref="L6851:L6852"/>
    <mergeCell ref="F6853:G6854"/>
    <mergeCell ref="H6853:I6854"/>
    <mergeCell ref="J6853:J6854"/>
    <mergeCell ref="K6853:K6854"/>
    <mergeCell ref="L6853:L6854"/>
    <mergeCell ref="D6850:D6852"/>
    <mergeCell ref="E6850:E6852"/>
    <mergeCell ref="F6850:G6852"/>
    <mergeCell ref="H6850:I6850"/>
    <mergeCell ref="H6851:I6852"/>
    <mergeCell ref="J6851:J6852"/>
    <mergeCell ref="F6869:G6870"/>
    <mergeCell ref="H6869:I6870"/>
    <mergeCell ref="J6869:J6870"/>
    <mergeCell ref="K6869:K6870"/>
    <mergeCell ref="L6869:L6870"/>
    <mergeCell ref="A6871:A6875"/>
    <mergeCell ref="F6871:G6871"/>
    <mergeCell ref="H6871:L6871"/>
    <mergeCell ref="B6872:B6873"/>
    <mergeCell ref="C6872:C6873"/>
    <mergeCell ref="A6866:A6870"/>
    <mergeCell ref="F6866:G6866"/>
    <mergeCell ref="H6866:L6866"/>
    <mergeCell ref="B6867:B6868"/>
    <mergeCell ref="C6867:C6868"/>
    <mergeCell ref="D6867:D6868"/>
    <mergeCell ref="E6867:E6868"/>
    <mergeCell ref="F6867:G6868"/>
    <mergeCell ref="H6867:I6867"/>
    <mergeCell ref="H6868:I6868"/>
    <mergeCell ref="K6862:K6863"/>
    <mergeCell ref="L6862:L6863"/>
    <mergeCell ref="F6864:G6865"/>
    <mergeCell ref="H6864:I6865"/>
    <mergeCell ref="J6864:J6865"/>
    <mergeCell ref="K6864:K6865"/>
    <mergeCell ref="L6864:L6865"/>
    <mergeCell ref="D6861:D6863"/>
    <mergeCell ref="E6861:E6863"/>
    <mergeCell ref="F6861:G6863"/>
    <mergeCell ref="H6861:I6861"/>
    <mergeCell ref="H6862:I6863"/>
    <mergeCell ref="J6862:J6863"/>
    <mergeCell ref="H6882:I6882"/>
    <mergeCell ref="H6883:I6883"/>
    <mergeCell ref="F6884:G6885"/>
    <mergeCell ref="H6884:I6885"/>
    <mergeCell ref="J6884:J6885"/>
    <mergeCell ref="K6884:K6885"/>
    <mergeCell ref="K6879:K6880"/>
    <mergeCell ref="L6879:L6880"/>
    <mergeCell ref="A6881:A6885"/>
    <mergeCell ref="F6881:G6881"/>
    <mergeCell ref="H6881:L6881"/>
    <mergeCell ref="B6882:B6883"/>
    <mergeCell ref="C6882:C6883"/>
    <mergeCell ref="D6882:D6883"/>
    <mergeCell ref="E6882:E6883"/>
    <mergeCell ref="F6882:G6883"/>
    <mergeCell ref="F6877:G6878"/>
    <mergeCell ref="H6877:I6877"/>
    <mergeCell ref="H6878:I6878"/>
    <mergeCell ref="F6879:G6880"/>
    <mergeCell ref="H6879:I6880"/>
    <mergeCell ref="J6879:J6880"/>
    <mergeCell ref="J6874:J6875"/>
    <mergeCell ref="K6874:K6875"/>
    <mergeCell ref="L6874:L6875"/>
    <mergeCell ref="A6876:A6880"/>
    <mergeCell ref="F6876:G6876"/>
    <mergeCell ref="H6876:L6876"/>
    <mergeCell ref="B6877:B6878"/>
    <mergeCell ref="C6877:C6878"/>
    <mergeCell ref="D6877:D6878"/>
    <mergeCell ref="E6877:E6878"/>
    <mergeCell ref="D6872:D6873"/>
    <mergeCell ref="E6872:E6873"/>
    <mergeCell ref="F6872:G6873"/>
    <mergeCell ref="H6872:I6872"/>
    <mergeCell ref="H6873:I6873"/>
    <mergeCell ref="F6874:G6875"/>
    <mergeCell ref="H6874:I6875"/>
    <mergeCell ref="F6894:G6895"/>
    <mergeCell ref="H6894:I6895"/>
    <mergeCell ref="J6894:J6895"/>
    <mergeCell ref="K6894:K6895"/>
    <mergeCell ref="L6894:L6895"/>
    <mergeCell ref="A6896:A6900"/>
    <mergeCell ref="F6896:G6896"/>
    <mergeCell ref="H6896:L6896"/>
    <mergeCell ref="B6897:B6898"/>
    <mergeCell ref="C6897:C6898"/>
    <mergeCell ref="A6891:A6895"/>
    <mergeCell ref="F6891:G6891"/>
    <mergeCell ref="H6891:L6891"/>
    <mergeCell ref="B6892:B6893"/>
    <mergeCell ref="C6892:C6893"/>
    <mergeCell ref="D6892:D6893"/>
    <mergeCell ref="E6892:E6893"/>
    <mergeCell ref="F6892:G6893"/>
    <mergeCell ref="H6892:I6892"/>
    <mergeCell ref="H6893:I6893"/>
    <mergeCell ref="H6888:I6888"/>
    <mergeCell ref="F6889:G6890"/>
    <mergeCell ref="H6889:I6890"/>
    <mergeCell ref="J6889:J6890"/>
    <mergeCell ref="K6889:K6890"/>
    <mergeCell ref="L6889:L6890"/>
    <mergeCell ref="L6884:L6885"/>
    <mergeCell ref="A6886:A6890"/>
    <mergeCell ref="F6886:G6886"/>
    <mergeCell ref="H6886:L6886"/>
    <mergeCell ref="B6887:B6888"/>
    <mergeCell ref="C6887:C6888"/>
    <mergeCell ref="D6887:D6888"/>
    <mergeCell ref="E6887:E6888"/>
    <mergeCell ref="F6887:G6888"/>
    <mergeCell ref="H6887:I6887"/>
    <mergeCell ref="H6907:I6907"/>
    <mergeCell ref="H6908:I6908"/>
    <mergeCell ref="F6909:G6910"/>
    <mergeCell ref="H6909:I6910"/>
    <mergeCell ref="J6909:J6910"/>
    <mergeCell ref="K6909:K6910"/>
    <mergeCell ref="K6904:K6905"/>
    <mergeCell ref="L6904:L6905"/>
    <mergeCell ref="A6906:A6910"/>
    <mergeCell ref="F6906:G6906"/>
    <mergeCell ref="H6906:L6906"/>
    <mergeCell ref="B6907:B6908"/>
    <mergeCell ref="C6907:C6908"/>
    <mergeCell ref="D6907:D6908"/>
    <mergeCell ref="E6907:E6908"/>
    <mergeCell ref="F6907:G6908"/>
    <mergeCell ref="F6902:G6903"/>
    <mergeCell ref="H6902:I6902"/>
    <mergeCell ref="H6903:I6903"/>
    <mergeCell ref="F6904:G6905"/>
    <mergeCell ref="H6904:I6905"/>
    <mergeCell ref="J6904:J6905"/>
    <mergeCell ref="J6899:J6900"/>
    <mergeCell ref="K6899:K6900"/>
    <mergeCell ref="L6899:L6900"/>
    <mergeCell ref="A6901:A6905"/>
    <mergeCell ref="F6901:G6901"/>
    <mergeCell ref="H6901:L6901"/>
    <mergeCell ref="B6902:B6903"/>
    <mergeCell ref="C6902:C6903"/>
    <mergeCell ref="D6902:D6903"/>
    <mergeCell ref="E6902:E6903"/>
    <mergeCell ref="D6897:D6898"/>
    <mergeCell ref="E6897:E6898"/>
    <mergeCell ref="F6897:G6898"/>
    <mergeCell ref="H6897:I6897"/>
    <mergeCell ref="H6898:I6898"/>
    <mergeCell ref="F6899:G6900"/>
    <mergeCell ref="H6899:I6900"/>
    <mergeCell ref="J6918:J6919"/>
    <mergeCell ref="K6918:K6919"/>
    <mergeCell ref="L6918:L6919"/>
    <mergeCell ref="F6920:G6921"/>
    <mergeCell ref="H6920:I6921"/>
    <mergeCell ref="J6920:J6921"/>
    <mergeCell ref="K6920:K6921"/>
    <mergeCell ref="L6920:L6921"/>
    <mergeCell ref="A6916:A6921"/>
    <mergeCell ref="F6916:G6916"/>
    <mergeCell ref="H6916:L6916"/>
    <mergeCell ref="B6917:B6919"/>
    <mergeCell ref="C6917:C6919"/>
    <mergeCell ref="D6917:D6919"/>
    <mergeCell ref="E6917:E6919"/>
    <mergeCell ref="F6917:G6919"/>
    <mergeCell ref="H6917:I6917"/>
    <mergeCell ref="H6918:I6919"/>
    <mergeCell ref="H6913:I6913"/>
    <mergeCell ref="F6914:G6915"/>
    <mergeCell ref="H6914:I6915"/>
    <mergeCell ref="J6914:J6915"/>
    <mergeCell ref="K6914:K6915"/>
    <mergeCell ref="L6914:L6915"/>
    <mergeCell ref="L6909:L6910"/>
    <mergeCell ref="A6911:A6915"/>
    <mergeCell ref="F6911:G6911"/>
    <mergeCell ref="H6911:L6911"/>
    <mergeCell ref="B6912:B6913"/>
    <mergeCell ref="C6912:C6913"/>
    <mergeCell ref="D6912:D6913"/>
    <mergeCell ref="E6912:E6913"/>
    <mergeCell ref="F6912:G6913"/>
    <mergeCell ref="H6912:I6912"/>
    <mergeCell ref="F6933:G6934"/>
    <mergeCell ref="H6933:I6933"/>
    <mergeCell ref="H6934:I6934"/>
    <mergeCell ref="F6935:G6936"/>
    <mergeCell ref="H6935:I6936"/>
    <mergeCell ref="J6935:J6936"/>
    <mergeCell ref="J6930:J6931"/>
    <mergeCell ref="K6930:K6931"/>
    <mergeCell ref="L6930:L6931"/>
    <mergeCell ref="A6932:A6936"/>
    <mergeCell ref="F6932:G6932"/>
    <mergeCell ref="H6932:L6932"/>
    <mergeCell ref="B6933:B6934"/>
    <mergeCell ref="C6933:C6934"/>
    <mergeCell ref="D6933:D6934"/>
    <mergeCell ref="E6933:E6934"/>
    <mergeCell ref="D6928:D6929"/>
    <mergeCell ref="E6928:E6929"/>
    <mergeCell ref="F6928:G6929"/>
    <mergeCell ref="H6928:I6928"/>
    <mergeCell ref="H6929:I6929"/>
    <mergeCell ref="F6930:G6931"/>
    <mergeCell ref="H6930:I6931"/>
    <mergeCell ref="F6925:G6926"/>
    <mergeCell ref="H6925:I6926"/>
    <mergeCell ref="J6925:J6926"/>
    <mergeCell ref="K6925:K6926"/>
    <mergeCell ref="L6925:L6926"/>
    <mergeCell ref="A6927:A6931"/>
    <mergeCell ref="F6927:G6927"/>
    <mergeCell ref="H6927:L6927"/>
    <mergeCell ref="B6928:B6929"/>
    <mergeCell ref="C6928:C6929"/>
    <mergeCell ref="A6922:A6926"/>
    <mergeCell ref="F6922:G6922"/>
    <mergeCell ref="H6922:L6922"/>
    <mergeCell ref="B6923:B6924"/>
    <mergeCell ref="C6923:C6924"/>
    <mergeCell ref="D6923:D6924"/>
    <mergeCell ref="E6923:E6924"/>
    <mergeCell ref="F6923:G6924"/>
    <mergeCell ref="H6923:I6923"/>
    <mergeCell ref="H6924:I6924"/>
    <mergeCell ref="F6946:G6947"/>
    <mergeCell ref="H6946:I6947"/>
    <mergeCell ref="J6946:J6947"/>
    <mergeCell ref="K6946:K6947"/>
    <mergeCell ref="L6946:L6947"/>
    <mergeCell ref="A6948:A6952"/>
    <mergeCell ref="F6948:G6948"/>
    <mergeCell ref="H6948:L6948"/>
    <mergeCell ref="B6949:B6950"/>
    <mergeCell ref="C6949:C6950"/>
    <mergeCell ref="A6943:A6947"/>
    <mergeCell ref="F6943:G6943"/>
    <mergeCell ref="H6943:L6943"/>
    <mergeCell ref="B6944:B6945"/>
    <mergeCell ref="C6944:C6945"/>
    <mergeCell ref="D6944:D6945"/>
    <mergeCell ref="E6944:E6945"/>
    <mergeCell ref="F6944:G6945"/>
    <mergeCell ref="H6944:I6944"/>
    <mergeCell ref="H6945:I6945"/>
    <mergeCell ref="H6938:I6938"/>
    <mergeCell ref="H6939:I6940"/>
    <mergeCell ref="J6939:J6940"/>
    <mergeCell ref="K6939:K6940"/>
    <mergeCell ref="L6939:L6940"/>
    <mergeCell ref="F6941:G6942"/>
    <mergeCell ref="H6941:I6942"/>
    <mergeCell ref="J6941:J6942"/>
    <mergeCell ref="K6941:K6942"/>
    <mergeCell ref="L6941:L6942"/>
    <mergeCell ref="K6935:K6936"/>
    <mergeCell ref="L6935:L6936"/>
    <mergeCell ref="A6937:A6942"/>
    <mergeCell ref="F6937:G6937"/>
    <mergeCell ref="H6937:L6937"/>
    <mergeCell ref="B6938:B6940"/>
    <mergeCell ref="C6938:C6940"/>
    <mergeCell ref="D6938:D6940"/>
    <mergeCell ref="E6938:E6940"/>
    <mergeCell ref="F6938:G6940"/>
    <mergeCell ref="H6959:I6959"/>
    <mergeCell ref="H6960:I6960"/>
    <mergeCell ref="F6961:G6962"/>
    <mergeCell ref="H6961:I6962"/>
    <mergeCell ref="J6961:J6962"/>
    <mergeCell ref="K6961:K6962"/>
    <mergeCell ref="K6956:K6957"/>
    <mergeCell ref="L6956:L6957"/>
    <mergeCell ref="A6958:A6962"/>
    <mergeCell ref="F6958:G6958"/>
    <mergeCell ref="H6958:L6958"/>
    <mergeCell ref="B6959:B6960"/>
    <mergeCell ref="C6959:C6960"/>
    <mergeCell ref="D6959:D6960"/>
    <mergeCell ref="E6959:E6960"/>
    <mergeCell ref="F6959:G6960"/>
    <mergeCell ref="F6954:G6955"/>
    <mergeCell ref="H6954:I6954"/>
    <mergeCell ref="H6955:I6955"/>
    <mergeCell ref="F6956:G6957"/>
    <mergeCell ref="H6956:I6957"/>
    <mergeCell ref="J6956:J6957"/>
    <mergeCell ref="J6951:J6952"/>
    <mergeCell ref="K6951:K6952"/>
    <mergeCell ref="L6951:L6952"/>
    <mergeCell ref="A6953:A6957"/>
    <mergeCell ref="F6953:G6953"/>
    <mergeCell ref="H6953:L6953"/>
    <mergeCell ref="B6954:B6955"/>
    <mergeCell ref="C6954:C6955"/>
    <mergeCell ref="D6954:D6955"/>
    <mergeCell ref="E6954:E6955"/>
    <mergeCell ref="D6949:D6950"/>
    <mergeCell ref="E6949:E6950"/>
    <mergeCell ref="F6949:G6950"/>
    <mergeCell ref="H6949:I6949"/>
    <mergeCell ref="H6950:I6950"/>
    <mergeCell ref="F6951:G6952"/>
    <mergeCell ref="H6951:I6952"/>
    <mergeCell ref="F6971:G6972"/>
    <mergeCell ref="H6971:I6972"/>
    <mergeCell ref="J6971:J6972"/>
    <mergeCell ref="K6971:K6972"/>
    <mergeCell ref="L6971:L6972"/>
    <mergeCell ref="A6973:A6977"/>
    <mergeCell ref="F6973:G6973"/>
    <mergeCell ref="H6973:L6973"/>
    <mergeCell ref="B6974:B6975"/>
    <mergeCell ref="C6974:C6975"/>
    <mergeCell ref="A6968:A6972"/>
    <mergeCell ref="F6968:G6968"/>
    <mergeCell ref="H6968:L6968"/>
    <mergeCell ref="B6969:B6970"/>
    <mergeCell ref="C6969:C6970"/>
    <mergeCell ref="D6969:D6970"/>
    <mergeCell ref="E6969:E6970"/>
    <mergeCell ref="F6969:G6970"/>
    <mergeCell ref="H6969:I6969"/>
    <mergeCell ref="H6970:I6970"/>
    <mergeCell ref="H6965:I6965"/>
    <mergeCell ref="F6966:G6967"/>
    <mergeCell ref="H6966:I6967"/>
    <mergeCell ref="J6966:J6967"/>
    <mergeCell ref="K6966:K6967"/>
    <mergeCell ref="L6966:L6967"/>
    <mergeCell ref="L6961:L6962"/>
    <mergeCell ref="A6963:A6967"/>
    <mergeCell ref="F6963:G6963"/>
    <mergeCell ref="H6963:L6963"/>
    <mergeCell ref="B6964:B6965"/>
    <mergeCell ref="C6964:C6965"/>
    <mergeCell ref="D6964:D6965"/>
    <mergeCell ref="E6964:E6965"/>
    <mergeCell ref="F6964:G6965"/>
    <mergeCell ref="H6964:I6964"/>
    <mergeCell ref="H6984:I6984"/>
    <mergeCell ref="H6985:I6985"/>
    <mergeCell ref="F6986:G6987"/>
    <mergeCell ref="H6986:I6987"/>
    <mergeCell ref="J6986:J6987"/>
    <mergeCell ref="K6986:K6987"/>
    <mergeCell ref="K6981:K6982"/>
    <mergeCell ref="L6981:L6982"/>
    <mergeCell ref="A6983:A6987"/>
    <mergeCell ref="F6983:G6983"/>
    <mergeCell ref="H6983:L6983"/>
    <mergeCell ref="B6984:B6985"/>
    <mergeCell ref="C6984:C6985"/>
    <mergeCell ref="D6984:D6985"/>
    <mergeCell ref="E6984:E6985"/>
    <mergeCell ref="F6984:G6985"/>
    <mergeCell ref="F6979:G6980"/>
    <mergeCell ref="H6979:I6979"/>
    <mergeCell ref="H6980:I6980"/>
    <mergeCell ref="F6981:G6982"/>
    <mergeCell ref="H6981:I6982"/>
    <mergeCell ref="J6981:J6982"/>
    <mergeCell ref="J6976:J6977"/>
    <mergeCell ref="K6976:K6977"/>
    <mergeCell ref="L6976:L6977"/>
    <mergeCell ref="A6978:A6982"/>
    <mergeCell ref="F6978:G6978"/>
    <mergeCell ref="H6978:L6978"/>
    <mergeCell ref="B6979:B6980"/>
    <mergeCell ref="C6979:C6980"/>
    <mergeCell ref="D6979:D6980"/>
    <mergeCell ref="E6979:E6980"/>
    <mergeCell ref="D6974:D6975"/>
    <mergeCell ref="E6974:E6975"/>
    <mergeCell ref="F6974:G6975"/>
    <mergeCell ref="H6974:I6974"/>
    <mergeCell ref="H6975:I6975"/>
    <mergeCell ref="F6976:G6977"/>
    <mergeCell ref="H6976:I6977"/>
    <mergeCell ref="J6996:J6997"/>
    <mergeCell ref="K6996:K6997"/>
    <mergeCell ref="L6996:L6997"/>
    <mergeCell ref="F6998:G6999"/>
    <mergeCell ref="H6998:I6999"/>
    <mergeCell ref="J6998:J6999"/>
    <mergeCell ref="K6998:K6999"/>
    <mergeCell ref="L6998:L6999"/>
    <mergeCell ref="A6994:A6999"/>
    <mergeCell ref="F6994:G6994"/>
    <mergeCell ref="H6994:L6994"/>
    <mergeCell ref="B6995:B6997"/>
    <mergeCell ref="C6995:C6997"/>
    <mergeCell ref="D6995:D6997"/>
    <mergeCell ref="E6995:E6997"/>
    <mergeCell ref="F6995:G6997"/>
    <mergeCell ref="H6995:I6995"/>
    <mergeCell ref="H6996:I6997"/>
    <mergeCell ref="H6990:I6991"/>
    <mergeCell ref="J6990:J6991"/>
    <mergeCell ref="K6990:K6991"/>
    <mergeCell ref="L6990:L6991"/>
    <mergeCell ref="F6992:G6993"/>
    <mergeCell ref="H6992:I6993"/>
    <mergeCell ref="J6992:J6993"/>
    <mergeCell ref="K6992:K6993"/>
    <mergeCell ref="L6992:L6993"/>
    <mergeCell ref="L6986:L6987"/>
    <mergeCell ref="A6988:A6993"/>
    <mergeCell ref="F6988:G6988"/>
    <mergeCell ref="H6988:L6988"/>
    <mergeCell ref="B6989:B6991"/>
    <mergeCell ref="C6989:C6991"/>
    <mergeCell ref="D6989:D6991"/>
    <mergeCell ref="E6989:E6991"/>
    <mergeCell ref="F6989:G6991"/>
    <mergeCell ref="H6989:I6989"/>
    <mergeCell ref="J7014:J7015"/>
    <mergeCell ref="K7014:K7015"/>
    <mergeCell ref="L7014:L7015"/>
    <mergeCell ref="F7016:G7017"/>
    <mergeCell ref="H7016:I7017"/>
    <mergeCell ref="J7016:J7017"/>
    <mergeCell ref="K7016:K7017"/>
    <mergeCell ref="L7016:L7017"/>
    <mergeCell ref="A7012:A7017"/>
    <mergeCell ref="F7012:G7012"/>
    <mergeCell ref="H7012:L7012"/>
    <mergeCell ref="B7013:B7015"/>
    <mergeCell ref="C7013:C7015"/>
    <mergeCell ref="D7013:D7015"/>
    <mergeCell ref="E7013:E7015"/>
    <mergeCell ref="F7013:G7015"/>
    <mergeCell ref="H7013:I7013"/>
    <mergeCell ref="H7014:I7015"/>
    <mergeCell ref="K7007:K7009"/>
    <mergeCell ref="L7007:L7009"/>
    <mergeCell ref="F7010:G7011"/>
    <mergeCell ref="H7010:I7011"/>
    <mergeCell ref="J7010:J7011"/>
    <mergeCell ref="K7010:K7011"/>
    <mergeCell ref="L7010:L7011"/>
    <mergeCell ref="D7006:D7009"/>
    <mergeCell ref="E7006:E7009"/>
    <mergeCell ref="F7006:G7009"/>
    <mergeCell ref="H7006:I7006"/>
    <mergeCell ref="H7007:I7009"/>
    <mergeCell ref="J7007:J7009"/>
    <mergeCell ref="F7003:G7004"/>
    <mergeCell ref="H7003:I7004"/>
    <mergeCell ref="J7003:J7004"/>
    <mergeCell ref="K7003:K7004"/>
    <mergeCell ref="L7003:L7004"/>
    <mergeCell ref="A7005:A7011"/>
    <mergeCell ref="F7005:G7005"/>
    <mergeCell ref="H7005:L7005"/>
    <mergeCell ref="B7006:B7009"/>
    <mergeCell ref="C7006:C7009"/>
    <mergeCell ref="A7000:A7004"/>
    <mergeCell ref="F7000:G7000"/>
    <mergeCell ref="H7000:L7000"/>
    <mergeCell ref="B7001:B7002"/>
    <mergeCell ref="C7001:C7002"/>
    <mergeCell ref="D7001:D7002"/>
    <mergeCell ref="E7001:E7002"/>
    <mergeCell ref="F7001:G7002"/>
    <mergeCell ref="H7001:I7001"/>
    <mergeCell ref="H7002:I7002"/>
    <mergeCell ref="F7029:G7030"/>
    <mergeCell ref="H7029:I7029"/>
    <mergeCell ref="H7030:I7030"/>
    <mergeCell ref="F7031:G7032"/>
    <mergeCell ref="H7031:I7032"/>
    <mergeCell ref="J7031:J7032"/>
    <mergeCell ref="J7026:J7027"/>
    <mergeCell ref="K7026:K7027"/>
    <mergeCell ref="L7026:L7027"/>
    <mergeCell ref="A7028:A7032"/>
    <mergeCell ref="F7028:G7028"/>
    <mergeCell ref="H7028:L7028"/>
    <mergeCell ref="B7029:B7030"/>
    <mergeCell ref="C7029:C7030"/>
    <mergeCell ref="D7029:D7030"/>
    <mergeCell ref="E7029:E7030"/>
    <mergeCell ref="D7024:D7025"/>
    <mergeCell ref="E7024:E7025"/>
    <mergeCell ref="F7024:G7025"/>
    <mergeCell ref="H7024:I7024"/>
    <mergeCell ref="H7025:I7025"/>
    <mergeCell ref="F7026:G7027"/>
    <mergeCell ref="H7026:I7027"/>
    <mergeCell ref="F7021:G7022"/>
    <mergeCell ref="H7021:I7022"/>
    <mergeCell ref="J7021:J7022"/>
    <mergeCell ref="K7021:K7022"/>
    <mergeCell ref="L7021:L7022"/>
    <mergeCell ref="A7023:A7027"/>
    <mergeCell ref="F7023:G7023"/>
    <mergeCell ref="H7023:L7023"/>
    <mergeCell ref="B7024:B7025"/>
    <mergeCell ref="C7024:C7025"/>
    <mergeCell ref="A7018:A7022"/>
    <mergeCell ref="F7018:G7018"/>
    <mergeCell ref="H7018:L7018"/>
    <mergeCell ref="B7019:B7020"/>
    <mergeCell ref="C7019:C7020"/>
    <mergeCell ref="D7019:D7020"/>
    <mergeCell ref="E7019:E7020"/>
    <mergeCell ref="F7019:G7020"/>
    <mergeCell ref="H7019:I7019"/>
    <mergeCell ref="H7020:I7020"/>
    <mergeCell ref="H7040:I7041"/>
    <mergeCell ref="J7040:J7041"/>
    <mergeCell ref="K7040:K7041"/>
    <mergeCell ref="L7040:L7041"/>
    <mergeCell ref="F7042:G7043"/>
    <mergeCell ref="H7042:I7043"/>
    <mergeCell ref="J7042:J7043"/>
    <mergeCell ref="K7042:K7043"/>
    <mergeCell ref="L7042:L7043"/>
    <mergeCell ref="L7036:L7037"/>
    <mergeCell ref="A7038:A7043"/>
    <mergeCell ref="F7038:G7038"/>
    <mergeCell ref="H7038:L7038"/>
    <mergeCell ref="B7039:B7041"/>
    <mergeCell ref="C7039:C7041"/>
    <mergeCell ref="D7039:D7041"/>
    <mergeCell ref="E7039:E7041"/>
    <mergeCell ref="F7039:G7041"/>
    <mergeCell ref="H7039:I7039"/>
    <mergeCell ref="H7034:I7034"/>
    <mergeCell ref="H7035:I7035"/>
    <mergeCell ref="F7036:G7037"/>
    <mergeCell ref="H7036:I7037"/>
    <mergeCell ref="J7036:J7037"/>
    <mergeCell ref="K7036:K7037"/>
    <mergeCell ref="K7031:K7032"/>
    <mergeCell ref="L7031:L7032"/>
    <mergeCell ref="A7033:A7037"/>
    <mergeCell ref="F7033:G7033"/>
    <mergeCell ref="H7033:L7033"/>
    <mergeCell ref="B7034:B7035"/>
    <mergeCell ref="C7034:C7035"/>
    <mergeCell ref="D7034:D7035"/>
    <mergeCell ref="E7034:E7035"/>
    <mergeCell ref="F7034:G7035"/>
    <mergeCell ref="J7053:J7054"/>
    <mergeCell ref="K7053:K7054"/>
    <mergeCell ref="L7053:L7054"/>
    <mergeCell ref="F7055:G7056"/>
    <mergeCell ref="H7055:I7056"/>
    <mergeCell ref="J7055:J7056"/>
    <mergeCell ref="K7055:K7056"/>
    <mergeCell ref="L7055:L7056"/>
    <mergeCell ref="A7051:A7056"/>
    <mergeCell ref="F7051:G7051"/>
    <mergeCell ref="H7051:L7051"/>
    <mergeCell ref="B7052:B7054"/>
    <mergeCell ref="C7052:C7054"/>
    <mergeCell ref="D7052:D7054"/>
    <mergeCell ref="E7052:E7054"/>
    <mergeCell ref="F7052:G7054"/>
    <mergeCell ref="H7052:I7052"/>
    <mergeCell ref="H7053:I7054"/>
    <mergeCell ref="J7046:J7048"/>
    <mergeCell ref="K7046:K7048"/>
    <mergeCell ref="L7046:L7048"/>
    <mergeCell ref="F7049:G7050"/>
    <mergeCell ref="H7049:I7050"/>
    <mergeCell ref="J7049:J7050"/>
    <mergeCell ref="K7049:K7050"/>
    <mergeCell ref="L7049:L7050"/>
    <mergeCell ref="A7044:A7050"/>
    <mergeCell ref="F7044:G7044"/>
    <mergeCell ref="H7044:L7044"/>
    <mergeCell ref="B7045:B7048"/>
    <mergeCell ref="C7045:C7048"/>
    <mergeCell ref="D7045:D7048"/>
    <mergeCell ref="E7045:E7048"/>
    <mergeCell ref="F7045:G7048"/>
    <mergeCell ref="H7045:I7045"/>
    <mergeCell ref="H7046:I7048"/>
    <mergeCell ref="F7066:G7067"/>
    <mergeCell ref="H7066:I7067"/>
    <mergeCell ref="J7066:J7067"/>
    <mergeCell ref="K7066:K7067"/>
    <mergeCell ref="L7066:L7067"/>
    <mergeCell ref="A7068:A7072"/>
    <mergeCell ref="F7068:G7068"/>
    <mergeCell ref="H7068:L7068"/>
    <mergeCell ref="B7069:B7070"/>
    <mergeCell ref="C7069:C7070"/>
    <mergeCell ref="A7063:A7067"/>
    <mergeCell ref="F7063:G7063"/>
    <mergeCell ref="H7063:L7063"/>
    <mergeCell ref="B7064:B7065"/>
    <mergeCell ref="C7064:C7065"/>
    <mergeCell ref="D7064:D7065"/>
    <mergeCell ref="E7064:E7065"/>
    <mergeCell ref="F7064:G7065"/>
    <mergeCell ref="H7064:I7064"/>
    <mergeCell ref="H7065:I7065"/>
    <mergeCell ref="J7059:J7060"/>
    <mergeCell ref="K7059:K7060"/>
    <mergeCell ref="L7059:L7060"/>
    <mergeCell ref="F7061:G7062"/>
    <mergeCell ref="H7061:I7062"/>
    <mergeCell ref="J7061:J7062"/>
    <mergeCell ref="K7061:K7062"/>
    <mergeCell ref="L7061:L7062"/>
    <mergeCell ref="A7057:A7062"/>
    <mergeCell ref="F7057:G7057"/>
    <mergeCell ref="H7057:L7057"/>
    <mergeCell ref="B7058:B7060"/>
    <mergeCell ref="C7058:C7060"/>
    <mergeCell ref="D7058:D7060"/>
    <mergeCell ref="E7058:E7060"/>
    <mergeCell ref="F7058:G7060"/>
    <mergeCell ref="H7058:I7058"/>
    <mergeCell ref="H7059:I7060"/>
    <mergeCell ref="H7079:I7079"/>
    <mergeCell ref="H7080:I7080"/>
    <mergeCell ref="F7081:G7082"/>
    <mergeCell ref="H7081:I7082"/>
    <mergeCell ref="J7081:J7082"/>
    <mergeCell ref="K7081:K7082"/>
    <mergeCell ref="K7076:K7077"/>
    <mergeCell ref="L7076:L7077"/>
    <mergeCell ref="A7078:A7082"/>
    <mergeCell ref="F7078:G7078"/>
    <mergeCell ref="H7078:L7078"/>
    <mergeCell ref="B7079:B7080"/>
    <mergeCell ref="C7079:C7080"/>
    <mergeCell ref="D7079:D7080"/>
    <mergeCell ref="E7079:E7080"/>
    <mergeCell ref="F7079:G7080"/>
    <mergeCell ref="F7074:G7075"/>
    <mergeCell ref="H7074:I7074"/>
    <mergeCell ref="H7075:I7075"/>
    <mergeCell ref="F7076:G7077"/>
    <mergeCell ref="H7076:I7077"/>
    <mergeCell ref="J7076:J7077"/>
    <mergeCell ref="J7071:J7072"/>
    <mergeCell ref="K7071:K7072"/>
    <mergeCell ref="L7071:L7072"/>
    <mergeCell ref="A7073:A7077"/>
    <mergeCell ref="F7073:G7073"/>
    <mergeCell ref="H7073:L7073"/>
    <mergeCell ref="B7074:B7075"/>
    <mergeCell ref="C7074:C7075"/>
    <mergeCell ref="D7074:D7075"/>
    <mergeCell ref="E7074:E7075"/>
    <mergeCell ref="D7069:D7070"/>
    <mergeCell ref="E7069:E7070"/>
    <mergeCell ref="F7069:G7070"/>
    <mergeCell ref="H7069:I7069"/>
    <mergeCell ref="H7070:I7070"/>
    <mergeCell ref="F7071:G7072"/>
    <mergeCell ref="H7071:I7072"/>
    <mergeCell ref="J7090:J7091"/>
    <mergeCell ref="K7090:K7091"/>
    <mergeCell ref="L7090:L7091"/>
    <mergeCell ref="F7092:G7093"/>
    <mergeCell ref="H7092:I7093"/>
    <mergeCell ref="J7092:J7093"/>
    <mergeCell ref="K7092:K7093"/>
    <mergeCell ref="L7092:L7093"/>
    <mergeCell ref="A7088:A7093"/>
    <mergeCell ref="F7088:G7088"/>
    <mergeCell ref="H7088:L7088"/>
    <mergeCell ref="B7089:B7091"/>
    <mergeCell ref="C7089:C7091"/>
    <mergeCell ref="D7089:D7091"/>
    <mergeCell ref="E7089:E7091"/>
    <mergeCell ref="F7089:G7091"/>
    <mergeCell ref="H7089:I7089"/>
    <mergeCell ref="H7090:I7091"/>
    <mergeCell ref="H7085:I7085"/>
    <mergeCell ref="F7086:G7087"/>
    <mergeCell ref="H7086:I7087"/>
    <mergeCell ref="J7086:J7087"/>
    <mergeCell ref="K7086:K7087"/>
    <mergeCell ref="L7086:L7087"/>
    <mergeCell ref="L7081:L7082"/>
    <mergeCell ref="A7083:A7087"/>
    <mergeCell ref="F7083:G7083"/>
    <mergeCell ref="H7083:L7083"/>
    <mergeCell ref="B7084:B7085"/>
    <mergeCell ref="C7084:C7085"/>
    <mergeCell ref="D7084:D7085"/>
    <mergeCell ref="E7084:E7085"/>
    <mergeCell ref="F7084:G7085"/>
    <mergeCell ref="H7084:I7084"/>
    <mergeCell ref="J7102:J7103"/>
    <mergeCell ref="K7102:K7103"/>
    <mergeCell ref="L7102:L7103"/>
    <mergeCell ref="A7104:A7108"/>
    <mergeCell ref="F7104:G7104"/>
    <mergeCell ref="H7104:L7104"/>
    <mergeCell ref="B7105:B7106"/>
    <mergeCell ref="C7105:C7106"/>
    <mergeCell ref="D7105:D7106"/>
    <mergeCell ref="E7105:E7106"/>
    <mergeCell ref="D7100:D7101"/>
    <mergeCell ref="E7100:E7101"/>
    <mergeCell ref="F7100:G7101"/>
    <mergeCell ref="H7100:I7100"/>
    <mergeCell ref="H7101:I7101"/>
    <mergeCell ref="F7102:G7103"/>
    <mergeCell ref="H7102:I7103"/>
    <mergeCell ref="F7097:G7098"/>
    <mergeCell ref="H7097:I7098"/>
    <mergeCell ref="J7097:J7098"/>
    <mergeCell ref="K7097:K7098"/>
    <mergeCell ref="L7097:L7098"/>
    <mergeCell ref="A7099:A7103"/>
    <mergeCell ref="F7099:G7099"/>
    <mergeCell ref="H7099:L7099"/>
    <mergeCell ref="B7100:B7101"/>
    <mergeCell ref="C7100:C7101"/>
    <mergeCell ref="A7094:A7098"/>
    <mergeCell ref="F7094:G7094"/>
    <mergeCell ref="H7094:L7094"/>
    <mergeCell ref="B7095:B7096"/>
    <mergeCell ref="C7095:C7096"/>
    <mergeCell ref="D7095:D7096"/>
    <mergeCell ref="E7095:E7096"/>
    <mergeCell ref="F7095:G7096"/>
    <mergeCell ref="H7095:I7095"/>
    <mergeCell ref="H7096:I7096"/>
    <mergeCell ref="H7116:I7116"/>
    <mergeCell ref="F7117:G7118"/>
    <mergeCell ref="H7117:I7118"/>
    <mergeCell ref="J7117:J7118"/>
    <mergeCell ref="K7117:K7118"/>
    <mergeCell ref="L7117:L7118"/>
    <mergeCell ref="L7112:L7113"/>
    <mergeCell ref="A7114:A7118"/>
    <mergeCell ref="F7114:G7114"/>
    <mergeCell ref="H7114:L7114"/>
    <mergeCell ref="B7115:B7116"/>
    <mergeCell ref="C7115:C7116"/>
    <mergeCell ref="D7115:D7116"/>
    <mergeCell ref="E7115:E7116"/>
    <mergeCell ref="F7115:G7116"/>
    <mergeCell ref="H7115:I7115"/>
    <mergeCell ref="H7110:I7110"/>
    <mergeCell ref="H7111:I7111"/>
    <mergeCell ref="F7112:G7113"/>
    <mergeCell ref="H7112:I7113"/>
    <mergeCell ref="J7112:J7113"/>
    <mergeCell ref="K7112:K7113"/>
    <mergeCell ref="K7107:K7108"/>
    <mergeCell ref="L7107:L7108"/>
    <mergeCell ref="A7109:A7113"/>
    <mergeCell ref="F7109:G7109"/>
    <mergeCell ref="H7109:L7109"/>
    <mergeCell ref="B7110:B7111"/>
    <mergeCell ref="C7110:C7111"/>
    <mergeCell ref="D7110:D7111"/>
    <mergeCell ref="E7110:E7111"/>
    <mergeCell ref="F7110:G7111"/>
    <mergeCell ref="F7105:G7106"/>
    <mergeCell ref="H7105:I7105"/>
    <mergeCell ref="H7106:I7106"/>
    <mergeCell ref="F7107:G7108"/>
    <mergeCell ref="H7107:I7108"/>
    <mergeCell ref="J7107:J7108"/>
    <mergeCell ref="J7127:J7128"/>
    <mergeCell ref="K7127:K7128"/>
    <mergeCell ref="L7127:L7128"/>
    <mergeCell ref="A7129:A7133"/>
    <mergeCell ref="F7129:G7129"/>
    <mergeCell ref="H7129:L7129"/>
    <mergeCell ref="B7130:B7131"/>
    <mergeCell ref="C7130:C7131"/>
    <mergeCell ref="D7130:D7131"/>
    <mergeCell ref="E7130:E7131"/>
    <mergeCell ref="D7125:D7126"/>
    <mergeCell ref="E7125:E7126"/>
    <mergeCell ref="F7125:G7126"/>
    <mergeCell ref="H7125:I7125"/>
    <mergeCell ref="H7126:I7126"/>
    <mergeCell ref="F7127:G7128"/>
    <mergeCell ref="H7127:I7128"/>
    <mergeCell ref="F7122:G7123"/>
    <mergeCell ref="H7122:I7123"/>
    <mergeCell ref="J7122:J7123"/>
    <mergeCell ref="K7122:K7123"/>
    <mergeCell ref="L7122:L7123"/>
    <mergeCell ref="A7124:A7128"/>
    <mergeCell ref="F7124:G7124"/>
    <mergeCell ref="H7124:L7124"/>
    <mergeCell ref="B7125:B7126"/>
    <mergeCell ref="C7125:C7126"/>
    <mergeCell ref="A7119:A7123"/>
    <mergeCell ref="F7119:G7119"/>
    <mergeCell ref="H7119:L7119"/>
    <mergeCell ref="B7120:B7121"/>
    <mergeCell ref="C7120:C7121"/>
    <mergeCell ref="D7120:D7121"/>
    <mergeCell ref="E7120:E7121"/>
    <mergeCell ref="F7120:G7121"/>
    <mergeCell ref="H7120:I7120"/>
    <mergeCell ref="H7121:I7121"/>
    <mergeCell ref="H7141:I7141"/>
    <mergeCell ref="F7142:G7143"/>
    <mergeCell ref="H7142:I7143"/>
    <mergeCell ref="J7142:J7143"/>
    <mergeCell ref="K7142:K7143"/>
    <mergeCell ref="L7142:L7143"/>
    <mergeCell ref="L7137:L7138"/>
    <mergeCell ref="A7139:A7143"/>
    <mergeCell ref="F7139:G7139"/>
    <mergeCell ref="H7139:L7139"/>
    <mergeCell ref="B7140:B7141"/>
    <mergeCell ref="C7140:C7141"/>
    <mergeCell ref="D7140:D7141"/>
    <mergeCell ref="E7140:E7141"/>
    <mergeCell ref="F7140:G7141"/>
    <mergeCell ref="H7140:I7140"/>
    <mergeCell ref="H7135:I7135"/>
    <mergeCell ref="H7136:I7136"/>
    <mergeCell ref="F7137:G7138"/>
    <mergeCell ref="H7137:I7138"/>
    <mergeCell ref="J7137:J7138"/>
    <mergeCell ref="K7137:K7138"/>
    <mergeCell ref="K7132:K7133"/>
    <mergeCell ref="L7132:L7133"/>
    <mergeCell ref="A7134:A7138"/>
    <mergeCell ref="F7134:G7134"/>
    <mergeCell ref="H7134:L7134"/>
    <mergeCell ref="B7135:B7136"/>
    <mergeCell ref="C7135:C7136"/>
    <mergeCell ref="D7135:D7136"/>
    <mergeCell ref="E7135:E7136"/>
    <mergeCell ref="F7135:G7136"/>
    <mergeCell ref="F7130:G7131"/>
    <mergeCell ref="H7130:I7130"/>
    <mergeCell ref="H7131:I7131"/>
    <mergeCell ref="F7132:G7133"/>
    <mergeCell ref="H7132:I7133"/>
    <mergeCell ref="J7132:J7133"/>
    <mergeCell ref="J7152:J7153"/>
    <mergeCell ref="K7152:K7153"/>
    <mergeCell ref="L7152:L7153"/>
    <mergeCell ref="A7154:A7158"/>
    <mergeCell ref="F7154:G7154"/>
    <mergeCell ref="H7154:L7154"/>
    <mergeCell ref="B7155:B7156"/>
    <mergeCell ref="C7155:C7156"/>
    <mergeCell ref="D7155:D7156"/>
    <mergeCell ref="E7155:E7156"/>
    <mergeCell ref="D7150:D7151"/>
    <mergeCell ref="E7150:E7151"/>
    <mergeCell ref="F7150:G7151"/>
    <mergeCell ref="H7150:I7150"/>
    <mergeCell ref="H7151:I7151"/>
    <mergeCell ref="F7152:G7153"/>
    <mergeCell ref="H7152:I7153"/>
    <mergeCell ref="F7147:G7148"/>
    <mergeCell ref="H7147:I7148"/>
    <mergeCell ref="J7147:J7148"/>
    <mergeCell ref="K7147:K7148"/>
    <mergeCell ref="L7147:L7148"/>
    <mergeCell ref="A7149:A7153"/>
    <mergeCell ref="F7149:G7149"/>
    <mergeCell ref="H7149:L7149"/>
    <mergeCell ref="B7150:B7151"/>
    <mergeCell ref="C7150:C7151"/>
    <mergeCell ref="A7144:A7148"/>
    <mergeCell ref="F7144:G7144"/>
    <mergeCell ref="H7144:L7144"/>
    <mergeCell ref="B7145:B7146"/>
    <mergeCell ref="C7145:C7146"/>
    <mergeCell ref="D7145:D7146"/>
    <mergeCell ref="E7145:E7146"/>
    <mergeCell ref="F7145:G7146"/>
    <mergeCell ref="H7145:I7145"/>
    <mergeCell ref="H7146:I7146"/>
    <mergeCell ref="H7166:I7166"/>
    <mergeCell ref="F7167:G7168"/>
    <mergeCell ref="H7167:I7168"/>
    <mergeCell ref="J7167:J7168"/>
    <mergeCell ref="K7167:K7168"/>
    <mergeCell ref="L7167:L7168"/>
    <mergeCell ref="L7162:L7163"/>
    <mergeCell ref="A7164:A7168"/>
    <mergeCell ref="F7164:G7164"/>
    <mergeCell ref="H7164:L7164"/>
    <mergeCell ref="B7165:B7166"/>
    <mergeCell ref="C7165:C7166"/>
    <mergeCell ref="D7165:D7166"/>
    <mergeCell ref="E7165:E7166"/>
    <mergeCell ref="F7165:G7166"/>
    <mergeCell ref="H7165:I7165"/>
    <mergeCell ref="H7160:I7160"/>
    <mergeCell ref="H7161:I7161"/>
    <mergeCell ref="F7162:G7163"/>
    <mergeCell ref="H7162:I7163"/>
    <mergeCell ref="J7162:J7163"/>
    <mergeCell ref="K7162:K7163"/>
    <mergeCell ref="K7157:K7158"/>
    <mergeCell ref="L7157:L7158"/>
    <mergeCell ref="A7159:A7163"/>
    <mergeCell ref="F7159:G7159"/>
    <mergeCell ref="H7159:L7159"/>
    <mergeCell ref="B7160:B7161"/>
    <mergeCell ref="C7160:C7161"/>
    <mergeCell ref="D7160:D7161"/>
    <mergeCell ref="E7160:E7161"/>
    <mergeCell ref="F7160:G7161"/>
    <mergeCell ref="F7155:G7156"/>
    <mergeCell ref="H7155:I7155"/>
    <mergeCell ref="H7156:I7156"/>
    <mergeCell ref="F7157:G7158"/>
    <mergeCell ref="H7157:I7158"/>
    <mergeCell ref="J7157:J7158"/>
    <mergeCell ref="K7176:K7177"/>
    <mergeCell ref="L7176:L7177"/>
    <mergeCell ref="F7178:G7179"/>
    <mergeCell ref="H7178:I7179"/>
    <mergeCell ref="J7178:J7179"/>
    <mergeCell ref="K7178:K7179"/>
    <mergeCell ref="L7178:L7179"/>
    <mergeCell ref="D7175:D7177"/>
    <mergeCell ref="E7175:E7177"/>
    <mergeCell ref="F7175:G7177"/>
    <mergeCell ref="H7175:I7175"/>
    <mergeCell ref="H7176:I7177"/>
    <mergeCell ref="J7176:J7177"/>
    <mergeCell ref="F7172:G7173"/>
    <mergeCell ref="H7172:I7173"/>
    <mergeCell ref="J7172:J7173"/>
    <mergeCell ref="K7172:K7173"/>
    <mergeCell ref="L7172:L7173"/>
    <mergeCell ref="A7174:A7179"/>
    <mergeCell ref="F7174:G7174"/>
    <mergeCell ref="H7174:L7174"/>
    <mergeCell ref="B7175:B7177"/>
    <mergeCell ref="C7175:C7177"/>
    <mergeCell ref="A7169:A7173"/>
    <mergeCell ref="F7169:G7169"/>
    <mergeCell ref="H7169:L7169"/>
    <mergeCell ref="B7170:B7171"/>
    <mergeCell ref="C7170:C7171"/>
    <mergeCell ref="D7170:D7171"/>
    <mergeCell ref="E7170:E7171"/>
    <mergeCell ref="F7170:G7171"/>
    <mergeCell ref="H7170:I7170"/>
    <mergeCell ref="H7171:I7171"/>
    <mergeCell ref="J7188:J7189"/>
    <mergeCell ref="K7188:K7189"/>
    <mergeCell ref="L7188:L7189"/>
    <mergeCell ref="F7190:G7191"/>
    <mergeCell ref="H7190:I7191"/>
    <mergeCell ref="J7190:J7191"/>
    <mergeCell ref="K7190:K7191"/>
    <mergeCell ref="L7190:L7191"/>
    <mergeCell ref="A7186:A7191"/>
    <mergeCell ref="F7186:G7186"/>
    <mergeCell ref="H7186:L7186"/>
    <mergeCell ref="B7187:B7189"/>
    <mergeCell ref="C7187:C7189"/>
    <mergeCell ref="D7187:D7189"/>
    <mergeCell ref="E7187:E7189"/>
    <mergeCell ref="F7187:G7189"/>
    <mergeCell ref="H7187:I7187"/>
    <mergeCell ref="H7188:I7189"/>
    <mergeCell ref="J7182:J7183"/>
    <mergeCell ref="K7182:K7183"/>
    <mergeCell ref="L7182:L7183"/>
    <mergeCell ref="F7184:G7185"/>
    <mergeCell ref="H7184:I7185"/>
    <mergeCell ref="J7184:J7185"/>
    <mergeCell ref="K7184:K7185"/>
    <mergeCell ref="L7184:L7185"/>
    <mergeCell ref="A7180:A7185"/>
    <mergeCell ref="F7180:G7180"/>
    <mergeCell ref="H7180:L7180"/>
    <mergeCell ref="B7181:B7183"/>
    <mergeCell ref="C7181:C7183"/>
    <mergeCell ref="D7181:D7183"/>
    <mergeCell ref="E7181:E7183"/>
    <mergeCell ref="F7181:G7183"/>
    <mergeCell ref="H7181:I7181"/>
    <mergeCell ref="H7182:I7183"/>
    <mergeCell ref="J7200:J7201"/>
    <mergeCell ref="K7200:K7201"/>
    <mergeCell ref="L7200:L7201"/>
    <mergeCell ref="A7202:A7206"/>
    <mergeCell ref="F7202:G7202"/>
    <mergeCell ref="H7202:L7202"/>
    <mergeCell ref="B7203:B7204"/>
    <mergeCell ref="C7203:C7204"/>
    <mergeCell ref="D7203:D7204"/>
    <mergeCell ref="E7203:E7204"/>
    <mergeCell ref="D7198:D7199"/>
    <mergeCell ref="E7198:E7199"/>
    <mergeCell ref="F7198:G7199"/>
    <mergeCell ref="H7198:I7198"/>
    <mergeCell ref="H7199:I7199"/>
    <mergeCell ref="F7200:G7201"/>
    <mergeCell ref="H7200:I7201"/>
    <mergeCell ref="F7195:G7196"/>
    <mergeCell ref="H7195:I7196"/>
    <mergeCell ref="J7195:J7196"/>
    <mergeCell ref="K7195:K7196"/>
    <mergeCell ref="L7195:L7196"/>
    <mergeCell ref="A7197:A7201"/>
    <mergeCell ref="F7197:G7197"/>
    <mergeCell ref="H7197:L7197"/>
    <mergeCell ref="B7198:B7199"/>
    <mergeCell ref="C7198:C7199"/>
    <mergeCell ref="A7192:A7196"/>
    <mergeCell ref="F7192:G7192"/>
    <mergeCell ref="H7192:L7192"/>
    <mergeCell ref="B7193:B7194"/>
    <mergeCell ref="C7193:C7194"/>
    <mergeCell ref="D7193:D7194"/>
    <mergeCell ref="E7193:E7194"/>
    <mergeCell ref="F7193:G7194"/>
    <mergeCell ref="H7193:I7193"/>
    <mergeCell ref="H7194:I7194"/>
    <mergeCell ref="H7214:I7214"/>
    <mergeCell ref="F7215:G7216"/>
    <mergeCell ref="H7215:I7216"/>
    <mergeCell ref="J7215:J7216"/>
    <mergeCell ref="K7215:K7216"/>
    <mergeCell ref="L7215:L7216"/>
    <mergeCell ref="L7210:L7211"/>
    <mergeCell ref="A7212:A7216"/>
    <mergeCell ref="F7212:G7212"/>
    <mergeCell ref="H7212:L7212"/>
    <mergeCell ref="B7213:B7214"/>
    <mergeCell ref="C7213:C7214"/>
    <mergeCell ref="D7213:D7214"/>
    <mergeCell ref="E7213:E7214"/>
    <mergeCell ref="F7213:G7214"/>
    <mergeCell ref="H7213:I7213"/>
    <mergeCell ref="H7208:I7208"/>
    <mergeCell ref="H7209:I7209"/>
    <mergeCell ref="F7210:G7211"/>
    <mergeCell ref="H7210:I7211"/>
    <mergeCell ref="J7210:J7211"/>
    <mergeCell ref="K7210:K7211"/>
    <mergeCell ref="K7205:K7206"/>
    <mergeCell ref="L7205:L7206"/>
    <mergeCell ref="A7207:A7211"/>
    <mergeCell ref="F7207:G7207"/>
    <mergeCell ref="H7207:L7207"/>
    <mergeCell ref="B7208:B7209"/>
    <mergeCell ref="C7208:C7209"/>
    <mergeCell ref="D7208:D7209"/>
    <mergeCell ref="E7208:E7209"/>
    <mergeCell ref="F7208:G7209"/>
    <mergeCell ref="F7203:G7204"/>
    <mergeCell ref="H7203:I7203"/>
    <mergeCell ref="H7204:I7204"/>
    <mergeCell ref="F7205:G7206"/>
    <mergeCell ref="H7205:I7206"/>
    <mergeCell ref="J7205:J7206"/>
    <mergeCell ref="J7225:J7226"/>
    <mergeCell ref="K7225:K7226"/>
    <mergeCell ref="L7225:L7226"/>
    <mergeCell ref="A7227:A7231"/>
    <mergeCell ref="F7227:G7227"/>
    <mergeCell ref="H7227:L7227"/>
    <mergeCell ref="B7228:B7229"/>
    <mergeCell ref="C7228:C7229"/>
    <mergeCell ref="D7228:D7229"/>
    <mergeCell ref="E7228:E7229"/>
    <mergeCell ref="D7223:D7224"/>
    <mergeCell ref="E7223:E7224"/>
    <mergeCell ref="F7223:G7224"/>
    <mergeCell ref="H7223:I7223"/>
    <mergeCell ref="H7224:I7224"/>
    <mergeCell ref="F7225:G7226"/>
    <mergeCell ref="H7225:I7226"/>
    <mergeCell ref="F7220:G7221"/>
    <mergeCell ref="H7220:I7221"/>
    <mergeCell ref="J7220:J7221"/>
    <mergeCell ref="K7220:K7221"/>
    <mergeCell ref="L7220:L7221"/>
    <mergeCell ref="A7222:A7226"/>
    <mergeCell ref="F7222:G7222"/>
    <mergeCell ref="H7222:L7222"/>
    <mergeCell ref="B7223:B7224"/>
    <mergeCell ref="C7223:C7224"/>
    <mergeCell ref="A7217:A7221"/>
    <mergeCell ref="F7217:G7217"/>
    <mergeCell ref="H7217:L7217"/>
    <mergeCell ref="B7218:B7219"/>
    <mergeCell ref="C7218:C7219"/>
    <mergeCell ref="D7218:D7219"/>
    <mergeCell ref="E7218:E7219"/>
    <mergeCell ref="F7218:G7219"/>
    <mergeCell ref="H7218:I7218"/>
    <mergeCell ref="H7219:I7219"/>
    <mergeCell ref="H7239:I7239"/>
    <mergeCell ref="F7240:G7241"/>
    <mergeCell ref="H7240:I7241"/>
    <mergeCell ref="J7240:J7241"/>
    <mergeCell ref="K7240:K7241"/>
    <mergeCell ref="L7240:L7241"/>
    <mergeCell ref="L7235:L7236"/>
    <mergeCell ref="A7237:A7241"/>
    <mergeCell ref="F7237:G7237"/>
    <mergeCell ref="H7237:L7237"/>
    <mergeCell ref="B7238:B7239"/>
    <mergeCell ref="C7238:C7239"/>
    <mergeCell ref="D7238:D7239"/>
    <mergeCell ref="E7238:E7239"/>
    <mergeCell ref="F7238:G7239"/>
    <mergeCell ref="H7238:I7238"/>
    <mergeCell ref="H7233:I7233"/>
    <mergeCell ref="H7234:I7234"/>
    <mergeCell ref="F7235:G7236"/>
    <mergeCell ref="H7235:I7236"/>
    <mergeCell ref="J7235:J7236"/>
    <mergeCell ref="K7235:K7236"/>
    <mergeCell ref="K7230:K7231"/>
    <mergeCell ref="L7230:L7231"/>
    <mergeCell ref="A7232:A7236"/>
    <mergeCell ref="F7232:G7232"/>
    <mergeCell ref="H7232:L7232"/>
    <mergeCell ref="B7233:B7234"/>
    <mergeCell ref="C7233:C7234"/>
    <mergeCell ref="D7233:D7234"/>
    <mergeCell ref="E7233:E7234"/>
    <mergeCell ref="F7233:G7234"/>
    <mergeCell ref="F7228:G7229"/>
    <mergeCell ref="H7228:I7228"/>
    <mergeCell ref="H7229:I7229"/>
    <mergeCell ref="F7230:G7231"/>
    <mergeCell ref="H7230:I7231"/>
    <mergeCell ref="J7230:J7231"/>
    <mergeCell ref="J7250:J7251"/>
    <mergeCell ref="K7250:K7251"/>
    <mergeCell ref="L7250:L7251"/>
    <mergeCell ref="F7252:G7253"/>
    <mergeCell ref="H7252:I7253"/>
    <mergeCell ref="J7252:J7253"/>
    <mergeCell ref="K7252:K7253"/>
    <mergeCell ref="L7252:L7253"/>
    <mergeCell ref="A7248:A7253"/>
    <mergeCell ref="F7248:G7248"/>
    <mergeCell ref="H7248:L7248"/>
    <mergeCell ref="B7249:B7251"/>
    <mergeCell ref="C7249:C7251"/>
    <mergeCell ref="D7249:D7251"/>
    <mergeCell ref="E7249:E7251"/>
    <mergeCell ref="F7249:G7251"/>
    <mergeCell ref="H7249:I7249"/>
    <mergeCell ref="H7250:I7251"/>
    <mergeCell ref="J7244:J7245"/>
    <mergeCell ref="K7244:K7245"/>
    <mergeCell ref="L7244:L7245"/>
    <mergeCell ref="F7246:G7247"/>
    <mergeCell ref="H7246:I7247"/>
    <mergeCell ref="J7246:J7247"/>
    <mergeCell ref="K7246:K7247"/>
    <mergeCell ref="L7246:L7247"/>
    <mergeCell ref="A7242:A7247"/>
    <mergeCell ref="F7242:G7242"/>
    <mergeCell ref="H7242:L7242"/>
    <mergeCell ref="B7243:B7245"/>
    <mergeCell ref="C7243:C7245"/>
    <mergeCell ref="D7243:D7245"/>
    <mergeCell ref="E7243:E7245"/>
    <mergeCell ref="F7243:G7245"/>
    <mergeCell ref="H7243:I7243"/>
    <mergeCell ref="H7244:I7245"/>
    <mergeCell ref="J7262:J7263"/>
    <mergeCell ref="K7262:K7263"/>
    <mergeCell ref="L7262:L7263"/>
    <mergeCell ref="A7264:A7268"/>
    <mergeCell ref="F7264:G7264"/>
    <mergeCell ref="H7264:L7264"/>
    <mergeCell ref="B7265:B7266"/>
    <mergeCell ref="C7265:C7266"/>
    <mergeCell ref="D7265:D7266"/>
    <mergeCell ref="E7265:E7266"/>
    <mergeCell ref="D7260:D7261"/>
    <mergeCell ref="E7260:E7261"/>
    <mergeCell ref="F7260:G7261"/>
    <mergeCell ref="H7260:I7260"/>
    <mergeCell ref="H7261:I7261"/>
    <mergeCell ref="F7262:G7263"/>
    <mergeCell ref="H7262:I7263"/>
    <mergeCell ref="F7257:G7258"/>
    <mergeCell ref="H7257:I7258"/>
    <mergeCell ref="J7257:J7258"/>
    <mergeCell ref="K7257:K7258"/>
    <mergeCell ref="L7257:L7258"/>
    <mergeCell ref="A7259:A7263"/>
    <mergeCell ref="F7259:G7259"/>
    <mergeCell ref="H7259:L7259"/>
    <mergeCell ref="B7260:B7261"/>
    <mergeCell ref="C7260:C7261"/>
    <mergeCell ref="A7254:A7258"/>
    <mergeCell ref="F7254:G7254"/>
    <mergeCell ref="H7254:L7254"/>
    <mergeCell ref="B7255:B7256"/>
    <mergeCell ref="C7255:C7256"/>
    <mergeCell ref="D7255:D7256"/>
    <mergeCell ref="E7255:E7256"/>
    <mergeCell ref="F7255:G7256"/>
    <mergeCell ref="H7255:I7255"/>
    <mergeCell ref="H7256:I7256"/>
    <mergeCell ref="H7276:I7276"/>
    <mergeCell ref="F7277:G7278"/>
    <mergeCell ref="H7277:I7278"/>
    <mergeCell ref="J7277:J7278"/>
    <mergeCell ref="K7277:K7278"/>
    <mergeCell ref="L7277:L7278"/>
    <mergeCell ref="L7272:L7273"/>
    <mergeCell ref="A7274:A7278"/>
    <mergeCell ref="F7274:G7274"/>
    <mergeCell ref="H7274:L7274"/>
    <mergeCell ref="B7275:B7276"/>
    <mergeCell ref="C7275:C7276"/>
    <mergeCell ref="D7275:D7276"/>
    <mergeCell ref="E7275:E7276"/>
    <mergeCell ref="F7275:G7276"/>
    <mergeCell ref="H7275:I7275"/>
    <mergeCell ref="H7270:I7270"/>
    <mergeCell ref="H7271:I7271"/>
    <mergeCell ref="F7272:G7273"/>
    <mergeCell ref="H7272:I7273"/>
    <mergeCell ref="J7272:J7273"/>
    <mergeCell ref="K7272:K7273"/>
    <mergeCell ref="K7267:K7268"/>
    <mergeCell ref="L7267:L7268"/>
    <mergeCell ref="A7269:A7273"/>
    <mergeCell ref="F7269:G7269"/>
    <mergeCell ref="H7269:L7269"/>
    <mergeCell ref="B7270:B7271"/>
    <mergeCell ref="C7270:C7271"/>
    <mergeCell ref="D7270:D7271"/>
    <mergeCell ref="E7270:E7271"/>
    <mergeCell ref="F7270:G7271"/>
    <mergeCell ref="F7265:G7266"/>
    <mergeCell ref="H7265:I7265"/>
    <mergeCell ref="H7266:I7266"/>
    <mergeCell ref="F7267:G7268"/>
    <mergeCell ref="H7267:I7268"/>
    <mergeCell ref="J7267:J7268"/>
    <mergeCell ref="J7292:J7293"/>
    <mergeCell ref="K7292:K7293"/>
    <mergeCell ref="L7292:L7293"/>
    <mergeCell ref="F7294:G7295"/>
    <mergeCell ref="H7294:I7295"/>
    <mergeCell ref="J7294:J7295"/>
    <mergeCell ref="K7294:K7295"/>
    <mergeCell ref="L7294:L7295"/>
    <mergeCell ref="A7290:A7295"/>
    <mergeCell ref="F7290:G7290"/>
    <mergeCell ref="H7290:L7290"/>
    <mergeCell ref="B7291:B7293"/>
    <mergeCell ref="C7291:C7293"/>
    <mergeCell ref="D7291:D7293"/>
    <mergeCell ref="E7291:E7293"/>
    <mergeCell ref="F7291:G7293"/>
    <mergeCell ref="H7291:I7291"/>
    <mergeCell ref="H7292:I7293"/>
    <mergeCell ref="K7286:K7287"/>
    <mergeCell ref="L7286:L7287"/>
    <mergeCell ref="F7288:G7289"/>
    <mergeCell ref="H7288:I7289"/>
    <mergeCell ref="J7288:J7289"/>
    <mergeCell ref="K7288:K7289"/>
    <mergeCell ref="L7288:L7289"/>
    <mergeCell ref="D7285:D7287"/>
    <mergeCell ref="E7285:E7287"/>
    <mergeCell ref="F7285:G7287"/>
    <mergeCell ref="H7285:I7285"/>
    <mergeCell ref="H7286:I7287"/>
    <mergeCell ref="J7286:J7287"/>
    <mergeCell ref="F7282:G7283"/>
    <mergeCell ref="H7282:I7283"/>
    <mergeCell ref="J7282:J7283"/>
    <mergeCell ref="K7282:K7283"/>
    <mergeCell ref="L7282:L7283"/>
    <mergeCell ref="A7284:A7289"/>
    <mergeCell ref="F7284:G7284"/>
    <mergeCell ref="H7284:L7284"/>
    <mergeCell ref="B7285:B7287"/>
    <mergeCell ref="C7285:C7287"/>
    <mergeCell ref="A7279:A7283"/>
    <mergeCell ref="F7279:G7279"/>
    <mergeCell ref="H7279:L7279"/>
    <mergeCell ref="B7280:B7281"/>
    <mergeCell ref="C7280:C7281"/>
    <mergeCell ref="D7280:D7281"/>
    <mergeCell ref="E7280:E7281"/>
    <mergeCell ref="F7280:G7281"/>
    <mergeCell ref="H7280:I7280"/>
    <mergeCell ref="H7281:I7281"/>
    <mergeCell ref="D7308:D7309"/>
    <mergeCell ref="E7308:E7309"/>
    <mergeCell ref="F7308:G7309"/>
    <mergeCell ref="H7308:I7308"/>
    <mergeCell ref="H7309:I7309"/>
    <mergeCell ref="F7310:G7311"/>
    <mergeCell ref="H7310:I7311"/>
    <mergeCell ref="F7305:G7306"/>
    <mergeCell ref="H7305:I7306"/>
    <mergeCell ref="J7305:J7306"/>
    <mergeCell ref="K7305:K7306"/>
    <mergeCell ref="L7305:L7306"/>
    <mergeCell ref="A7307:A7311"/>
    <mergeCell ref="F7307:G7307"/>
    <mergeCell ref="H7307:L7307"/>
    <mergeCell ref="B7308:B7309"/>
    <mergeCell ref="C7308:C7309"/>
    <mergeCell ref="A7302:A7306"/>
    <mergeCell ref="F7302:G7302"/>
    <mergeCell ref="H7302:L7302"/>
    <mergeCell ref="B7303:B7304"/>
    <mergeCell ref="C7303:C7304"/>
    <mergeCell ref="D7303:D7304"/>
    <mergeCell ref="E7303:E7304"/>
    <mergeCell ref="F7303:G7304"/>
    <mergeCell ref="H7303:I7303"/>
    <mergeCell ref="H7304:I7304"/>
    <mergeCell ref="J7298:J7299"/>
    <mergeCell ref="K7298:K7299"/>
    <mergeCell ref="L7298:L7299"/>
    <mergeCell ref="F7300:G7301"/>
    <mergeCell ref="H7300:I7301"/>
    <mergeCell ref="J7300:J7301"/>
    <mergeCell ref="K7300:K7301"/>
    <mergeCell ref="L7300:L7301"/>
    <mergeCell ref="A7296:A7301"/>
    <mergeCell ref="F7296:G7296"/>
    <mergeCell ref="H7296:L7296"/>
    <mergeCell ref="B7297:B7299"/>
    <mergeCell ref="C7297:C7299"/>
    <mergeCell ref="D7297:D7299"/>
    <mergeCell ref="E7297:E7299"/>
    <mergeCell ref="F7297:G7299"/>
    <mergeCell ref="H7297:I7297"/>
    <mergeCell ref="H7298:I7299"/>
    <mergeCell ref="L7320:L7321"/>
    <mergeCell ref="A7322:A7327"/>
    <mergeCell ref="F7322:G7322"/>
    <mergeCell ref="H7322:L7322"/>
    <mergeCell ref="B7323:B7325"/>
    <mergeCell ref="C7323:C7325"/>
    <mergeCell ref="D7323:D7325"/>
    <mergeCell ref="E7323:E7325"/>
    <mergeCell ref="F7323:G7325"/>
    <mergeCell ref="H7323:I7323"/>
    <mergeCell ref="H7318:I7318"/>
    <mergeCell ref="H7319:I7319"/>
    <mergeCell ref="F7320:G7321"/>
    <mergeCell ref="H7320:I7321"/>
    <mergeCell ref="J7320:J7321"/>
    <mergeCell ref="K7320:K7321"/>
    <mergeCell ref="K7315:K7316"/>
    <mergeCell ref="L7315:L7316"/>
    <mergeCell ref="A7317:A7321"/>
    <mergeCell ref="F7317:G7317"/>
    <mergeCell ref="H7317:L7317"/>
    <mergeCell ref="B7318:B7319"/>
    <mergeCell ref="C7318:C7319"/>
    <mergeCell ref="D7318:D7319"/>
    <mergeCell ref="E7318:E7319"/>
    <mergeCell ref="F7318:G7319"/>
    <mergeCell ref="F7313:G7314"/>
    <mergeCell ref="H7313:I7313"/>
    <mergeCell ref="H7314:I7314"/>
    <mergeCell ref="F7315:G7316"/>
    <mergeCell ref="H7315:I7316"/>
    <mergeCell ref="J7315:J7316"/>
    <mergeCell ref="J7310:J7311"/>
    <mergeCell ref="K7310:K7311"/>
    <mergeCell ref="L7310:L7311"/>
    <mergeCell ref="A7312:A7316"/>
    <mergeCell ref="F7312:G7312"/>
    <mergeCell ref="H7312:L7312"/>
    <mergeCell ref="B7313:B7314"/>
    <mergeCell ref="C7313:C7314"/>
    <mergeCell ref="D7313:D7314"/>
    <mergeCell ref="E7313:E7314"/>
    <mergeCell ref="D7334:D7335"/>
    <mergeCell ref="E7334:E7335"/>
    <mergeCell ref="F7334:G7335"/>
    <mergeCell ref="H7334:I7334"/>
    <mergeCell ref="H7335:I7335"/>
    <mergeCell ref="F7336:G7337"/>
    <mergeCell ref="H7336:I7337"/>
    <mergeCell ref="F7331:G7332"/>
    <mergeCell ref="H7331:I7332"/>
    <mergeCell ref="J7331:J7332"/>
    <mergeCell ref="K7331:K7332"/>
    <mergeCell ref="L7331:L7332"/>
    <mergeCell ref="A7333:A7337"/>
    <mergeCell ref="F7333:G7333"/>
    <mergeCell ref="H7333:L7333"/>
    <mergeCell ref="B7334:B7335"/>
    <mergeCell ref="C7334:C7335"/>
    <mergeCell ref="A7328:A7332"/>
    <mergeCell ref="F7328:G7328"/>
    <mergeCell ref="H7328:L7328"/>
    <mergeCell ref="B7329:B7330"/>
    <mergeCell ref="C7329:C7330"/>
    <mergeCell ref="D7329:D7330"/>
    <mergeCell ref="E7329:E7330"/>
    <mergeCell ref="F7329:G7330"/>
    <mergeCell ref="H7329:I7329"/>
    <mergeCell ref="H7330:I7330"/>
    <mergeCell ref="H7324:I7325"/>
    <mergeCell ref="J7324:J7325"/>
    <mergeCell ref="K7324:K7325"/>
    <mergeCell ref="L7324:L7325"/>
    <mergeCell ref="F7326:G7327"/>
    <mergeCell ref="H7326:I7327"/>
    <mergeCell ref="J7326:J7327"/>
    <mergeCell ref="K7326:K7327"/>
    <mergeCell ref="L7326:L7327"/>
    <mergeCell ref="H7344:I7344"/>
    <mergeCell ref="H7345:I7347"/>
    <mergeCell ref="J7345:J7347"/>
    <mergeCell ref="K7345:K7347"/>
    <mergeCell ref="L7345:L7347"/>
    <mergeCell ref="F7348:G7349"/>
    <mergeCell ref="H7348:I7349"/>
    <mergeCell ref="J7348:J7349"/>
    <mergeCell ref="K7348:K7349"/>
    <mergeCell ref="L7348:L7349"/>
    <mergeCell ref="K7341:K7342"/>
    <mergeCell ref="L7341:L7342"/>
    <mergeCell ref="A7343:A7349"/>
    <mergeCell ref="F7343:G7343"/>
    <mergeCell ref="H7343:L7343"/>
    <mergeCell ref="B7344:B7347"/>
    <mergeCell ref="C7344:C7347"/>
    <mergeCell ref="D7344:D7347"/>
    <mergeCell ref="E7344:E7347"/>
    <mergeCell ref="F7344:G7347"/>
    <mergeCell ref="F7339:G7340"/>
    <mergeCell ref="H7339:I7339"/>
    <mergeCell ref="H7340:I7340"/>
    <mergeCell ref="F7341:G7342"/>
    <mergeCell ref="H7341:I7342"/>
    <mergeCell ref="J7341:J7342"/>
    <mergeCell ref="J7336:J7337"/>
    <mergeCell ref="K7336:K7337"/>
    <mergeCell ref="L7336:L7337"/>
    <mergeCell ref="A7338:A7342"/>
    <mergeCell ref="F7338:G7338"/>
    <mergeCell ref="H7338:L7338"/>
    <mergeCell ref="B7339:B7340"/>
    <mergeCell ref="C7339:C7340"/>
    <mergeCell ref="D7339:D7340"/>
    <mergeCell ref="E7339:E7340"/>
    <mergeCell ref="J7359:J7360"/>
    <mergeCell ref="K7359:K7360"/>
    <mergeCell ref="L7359:L7360"/>
    <mergeCell ref="F7361:G7362"/>
    <mergeCell ref="H7361:I7362"/>
    <mergeCell ref="J7361:J7362"/>
    <mergeCell ref="K7361:K7362"/>
    <mergeCell ref="L7361:L7362"/>
    <mergeCell ref="A7357:A7362"/>
    <mergeCell ref="F7357:G7357"/>
    <mergeCell ref="H7357:L7357"/>
    <mergeCell ref="B7358:B7360"/>
    <mergeCell ref="C7358:C7360"/>
    <mergeCell ref="D7358:D7360"/>
    <mergeCell ref="E7358:E7360"/>
    <mergeCell ref="F7358:G7360"/>
    <mergeCell ref="H7358:I7358"/>
    <mergeCell ref="H7359:I7360"/>
    <mergeCell ref="J7352:J7354"/>
    <mergeCell ref="K7352:K7354"/>
    <mergeCell ref="L7352:L7354"/>
    <mergeCell ref="F7355:G7356"/>
    <mergeCell ref="H7355:I7356"/>
    <mergeCell ref="J7355:J7356"/>
    <mergeCell ref="K7355:K7356"/>
    <mergeCell ref="L7355:L7356"/>
    <mergeCell ref="A7350:A7356"/>
    <mergeCell ref="F7350:G7350"/>
    <mergeCell ref="H7350:L7350"/>
    <mergeCell ref="B7351:B7354"/>
    <mergeCell ref="C7351:C7354"/>
    <mergeCell ref="D7351:D7354"/>
    <mergeCell ref="E7351:E7354"/>
    <mergeCell ref="F7351:G7354"/>
    <mergeCell ref="H7351:I7351"/>
    <mergeCell ref="H7352:I7354"/>
    <mergeCell ref="J7371:J7372"/>
    <mergeCell ref="K7371:K7372"/>
    <mergeCell ref="L7371:L7372"/>
    <mergeCell ref="A7373:A7377"/>
    <mergeCell ref="F7373:G7373"/>
    <mergeCell ref="H7373:L7373"/>
    <mergeCell ref="B7374:B7375"/>
    <mergeCell ref="C7374:C7375"/>
    <mergeCell ref="D7374:D7375"/>
    <mergeCell ref="E7374:E7375"/>
    <mergeCell ref="D7369:D7370"/>
    <mergeCell ref="E7369:E7370"/>
    <mergeCell ref="F7369:G7370"/>
    <mergeCell ref="H7369:I7369"/>
    <mergeCell ref="H7370:I7370"/>
    <mergeCell ref="F7371:G7372"/>
    <mergeCell ref="H7371:I7372"/>
    <mergeCell ref="F7366:G7367"/>
    <mergeCell ref="H7366:I7367"/>
    <mergeCell ref="J7366:J7367"/>
    <mergeCell ref="K7366:K7367"/>
    <mergeCell ref="L7366:L7367"/>
    <mergeCell ref="A7368:A7372"/>
    <mergeCell ref="F7368:G7368"/>
    <mergeCell ref="H7368:L7368"/>
    <mergeCell ref="B7369:B7370"/>
    <mergeCell ref="C7369:C7370"/>
    <mergeCell ref="A7363:A7367"/>
    <mergeCell ref="F7363:G7363"/>
    <mergeCell ref="H7363:L7363"/>
    <mergeCell ref="B7364:B7365"/>
    <mergeCell ref="C7364:C7365"/>
    <mergeCell ref="D7364:D7365"/>
    <mergeCell ref="E7364:E7365"/>
    <mergeCell ref="F7364:G7365"/>
    <mergeCell ref="H7364:I7364"/>
    <mergeCell ref="H7365:I7365"/>
    <mergeCell ref="H7385:I7385"/>
    <mergeCell ref="F7386:G7387"/>
    <mergeCell ref="H7386:I7387"/>
    <mergeCell ref="J7386:J7387"/>
    <mergeCell ref="K7386:K7387"/>
    <mergeCell ref="L7386:L7387"/>
    <mergeCell ref="L7381:L7382"/>
    <mergeCell ref="A7383:A7387"/>
    <mergeCell ref="F7383:G7383"/>
    <mergeCell ref="H7383:L7383"/>
    <mergeCell ref="B7384:B7385"/>
    <mergeCell ref="C7384:C7385"/>
    <mergeCell ref="D7384:D7385"/>
    <mergeCell ref="E7384:E7385"/>
    <mergeCell ref="F7384:G7385"/>
    <mergeCell ref="H7384:I7384"/>
    <mergeCell ref="H7379:I7379"/>
    <mergeCell ref="H7380:I7380"/>
    <mergeCell ref="F7381:G7382"/>
    <mergeCell ref="H7381:I7382"/>
    <mergeCell ref="J7381:J7382"/>
    <mergeCell ref="K7381:K7382"/>
    <mergeCell ref="K7376:K7377"/>
    <mergeCell ref="L7376:L7377"/>
    <mergeCell ref="A7378:A7382"/>
    <mergeCell ref="F7378:G7378"/>
    <mergeCell ref="H7378:L7378"/>
    <mergeCell ref="B7379:B7380"/>
    <mergeCell ref="C7379:C7380"/>
    <mergeCell ref="D7379:D7380"/>
    <mergeCell ref="E7379:E7380"/>
    <mergeCell ref="F7379:G7380"/>
    <mergeCell ref="F7374:G7375"/>
    <mergeCell ref="H7374:I7374"/>
    <mergeCell ref="H7375:I7375"/>
    <mergeCell ref="F7376:G7377"/>
    <mergeCell ref="H7376:I7377"/>
    <mergeCell ref="J7376:J7377"/>
    <mergeCell ref="K7395:K7396"/>
    <mergeCell ref="L7395:L7396"/>
    <mergeCell ref="F7397:G7398"/>
    <mergeCell ref="H7397:I7398"/>
    <mergeCell ref="J7397:J7398"/>
    <mergeCell ref="K7397:K7398"/>
    <mergeCell ref="L7397:L7398"/>
    <mergeCell ref="D7394:D7396"/>
    <mergeCell ref="E7394:E7396"/>
    <mergeCell ref="F7394:G7396"/>
    <mergeCell ref="H7394:I7394"/>
    <mergeCell ref="H7395:I7396"/>
    <mergeCell ref="J7395:J7396"/>
    <mergeCell ref="F7391:G7392"/>
    <mergeCell ref="H7391:I7392"/>
    <mergeCell ref="J7391:J7392"/>
    <mergeCell ref="K7391:K7392"/>
    <mergeCell ref="L7391:L7392"/>
    <mergeCell ref="A7393:A7398"/>
    <mergeCell ref="F7393:G7393"/>
    <mergeCell ref="H7393:L7393"/>
    <mergeCell ref="B7394:B7396"/>
    <mergeCell ref="C7394:C7396"/>
    <mergeCell ref="A7388:A7392"/>
    <mergeCell ref="F7388:G7388"/>
    <mergeCell ref="H7388:L7388"/>
    <mergeCell ref="B7389:B7390"/>
    <mergeCell ref="C7389:C7390"/>
    <mergeCell ref="D7389:D7390"/>
    <mergeCell ref="E7389:E7390"/>
    <mergeCell ref="F7389:G7390"/>
    <mergeCell ref="H7389:I7389"/>
    <mergeCell ref="H7390:I7390"/>
    <mergeCell ref="J7407:J7408"/>
    <mergeCell ref="K7407:K7408"/>
    <mergeCell ref="L7407:L7408"/>
    <mergeCell ref="A7409:A7413"/>
    <mergeCell ref="F7409:G7409"/>
    <mergeCell ref="H7409:L7409"/>
    <mergeCell ref="B7410:B7411"/>
    <mergeCell ref="C7410:C7411"/>
    <mergeCell ref="D7410:D7411"/>
    <mergeCell ref="E7410:E7411"/>
    <mergeCell ref="D7405:D7406"/>
    <mergeCell ref="E7405:E7406"/>
    <mergeCell ref="F7405:G7406"/>
    <mergeCell ref="H7405:I7405"/>
    <mergeCell ref="H7406:I7406"/>
    <mergeCell ref="F7407:G7408"/>
    <mergeCell ref="H7407:I7408"/>
    <mergeCell ref="F7402:G7403"/>
    <mergeCell ref="H7402:I7403"/>
    <mergeCell ref="J7402:J7403"/>
    <mergeCell ref="K7402:K7403"/>
    <mergeCell ref="L7402:L7403"/>
    <mergeCell ref="A7404:A7408"/>
    <mergeCell ref="F7404:G7404"/>
    <mergeCell ref="H7404:L7404"/>
    <mergeCell ref="B7405:B7406"/>
    <mergeCell ref="C7405:C7406"/>
    <mergeCell ref="A7399:A7403"/>
    <mergeCell ref="F7399:G7399"/>
    <mergeCell ref="H7399:L7399"/>
    <mergeCell ref="B7400:B7401"/>
    <mergeCell ref="C7400:C7401"/>
    <mergeCell ref="D7400:D7401"/>
    <mergeCell ref="E7400:E7401"/>
    <mergeCell ref="F7400:G7401"/>
    <mergeCell ref="H7400:I7400"/>
    <mergeCell ref="H7401:I7401"/>
    <mergeCell ref="H7421:I7421"/>
    <mergeCell ref="F7422:G7423"/>
    <mergeCell ref="H7422:I7423"/>
    <mergeCell ref="J7422:J7423"/>
    <mergeCell ref="K7422:K7423"/>
    <mergeCell ref="L7422:L7423"/>
    <mergeCell ref="L7417:L7418"/>
    <mergeCell ref="A7419:A7423"/>
    <mergeCell ref="F7419:G7419"/>
    <mergeCell ref="H7419:L7419"/>
    <mergeCell ref="B7420:B7421"/>
    <mergeCell ref="C7420:C7421"/>
    <mergeCell ref="D7420:D7421"/>
    <mergeCell ref="E7420:E7421"/>
    <mergeCell ref="F7420:G7421"/>
    <mergeCell ref="H7420:I7420"/>
    <mergeCell ref="H7415:I7415"/>
    <mergeCell ref="H7416:I7416"/>
    <mergeCell ref="F7417:G7418"/>
    <mergeCell ref="H7417:I7418"/>
    <mergeCell ref="J7417:J7418"/>
    <mergeCell ref="K7417:K7418"/>
    <mergeCell ref="K7412:K7413"/>
    <mergeCell ref="L7412:L7413"/>
    <mergeCell ref="A7414:A7418"/>
    <mergeCell ref="F7414:G7414"/>
    <mergeCell ref="H7414:L7414"/>
    <mergeCell ref="B7415:B7416"/>
    <mergeCell ref="C7415:C7416"/>
    <mergeCell ref="D7415:D7416"/>
    <mergeCell ref="E7415:E7416"/>
    <mergeCell ref="F7415:G7416"/>
    <mergeCell ref="F7410:G7411"/>
    <mergeCell ref="H7410:I7410"/>
    <mergeCell ref="H7411:I7411"/>
    <mergeCell ref="F7412:G7413"/>
    <mergeCell ref="H7412:I7413"/>
    <mergeCell ref="J7412:J7413"/>
    <mergeCell ref="F7435:G7436"/>
    <mergeCell ref="H7435:I7435"/>
    <mergeCell ref="H7436:I7436"/>
    <mergeCell ref="F7437:G7438"/>
    <mergeCell ref="H7437:I7438"/>
    <mergeCell ref="J7437:J7438"/>
    <mergeCell ref="J7432:J7433"/>
    <mergeCell ref="K7432:K7433"/>
    <mergeCell ref="L7432:L7433"/>
    <mergeCell ref="A7434:A7438"/>
    <mergeCell ref="F7434:G7434"/>
    <mergeCell ref="H7434:L7434"/>
    <mergeCell ref="B7435:B7436"/>
    <mergeCell ref="C7435:C7436"/>
    <mergeCell ref="D7435:D7436"/>
    <mergeCell ref="E7435:E7436"/>
    <mergeCell ref="D7430:D7431"/>
    <mergeCell ref="E7430:E7431"/>
    <mergeCell ref="F7430:G7431"/>
    <mergeCell ref="H7430:I7430"/>
    <mergeCell ref="H7431:I7431"/>
    <mergeCell ref="F7432:G7433"/>
    <mergeCell ref="H7432:I7433"/>
    <mergeCell ref="F7427:G7428"/>
    <mergeCell ref="H7427:I7428"/>
    <mergeCell ref="J7427:J7428"/>
    <mergeCell ref="K7427:K7428"/>
    <mergeCell ref="L7427:L7428"/>
    <mergeCell ref="A7429:A7433"/>
    <mergeCell ref="F7429:G7429"/>
    <mergeCell ref="H7429:L7429"/>
    <mergeCell ref="B7430:B7431"/>
    <mergeCell ref="C7430:C7431"/>
    <mergeCell ref="A7424:A7428"/>
    <mergeCell ref="F7424:G7424"/>
    <mergeCell ref="H7424:L7424"/>
    <mergeCell ref="B7425:B7426"/>
    <mergeCell ref="C7425:C7426"/>
    <mergeCell ref="D7425:D7426"/>
    <mergeCell ref="E7425:E7426"/>
    <mergeCell ref="F7425:G7426"/>
    <mergeCell ref="H7425:I7425"/>
    <mergeCell ref="H7426:I7426"/>
    <mergeCell ref="J7447:J7448"/>
    <mergeCell ref="K7447:K7448"/>
    <mergeCell ref="L7447:L7448"/>
    <mergeCell ref="F7449:G7450"/>
    <mergeCell ref="H7449:I7450"/>
    <mergeCell ref="J7449:J7450"/>
    <mergeCell ref="K7449:K7450"/>
    <mergeCell ref="L7449:L7450"/>
    <mergeCell ref="A7445:A7450"/>
    <mergeCell ref="F7445:G7445"/>
    <mergeCell ref="H7445:L7445"/>
    <mergeCell ref="B7446:B7448"/>
    <mergeCell ref="C7446:C7448"/>
    <mergeCell ref="D7446:D7448"/>
    <mergeCell ref="E7446:E7448"/>
    <mergeCell ref="F7446:G7448"/>
    <mergeCell ref="H7446:I7446"/>
    <mergeCell ref="H7447:I7448"/>
    <mergeCell ref="H7440:I7440"/>
    <mergeCell ref="H7441:I7442"/>
    <mergeCell ref="J7441:J7442"/>
    <mergeCell ref="K7441:K7442"/>
    <mergeCell ref="L7441:L7442"/>
    <mergeCell ref="F7443:G7444"/>
    <mergeCell ref="H7443:I7444"/>
    <mergeCell ref="J7443:J7444"/>
    <mergeCell ref="K7443:K7444"/>
    <mergeCell ref="L7443:L7444"/>
    <mergeCell ref="K7437:K7438"/>
    <mergeCell ref="L7437:L7438"/>
    <mergeCell ref="A7439:A7444"/>
    <mergeCell ref="F7439:G7439"/>
    <mergeCell ref="H7439:L7439"/>
    <mergeCell ref="B7440:B7442"/>
    <mergeCell ref="C7440:C7442"/>
    <mergeCell ref="D7440:D7442"/>
    <mergeCell ref="E7440:E7442"/>
    <mergeCell ref="F7440:G7442"/>
    <mergeCell ref="F7462:G7463"/>
    <mergeCell ref="H7462:I7462"/>
    <mergeCell ref="H7463:I7463"/>
    <mergeCell ref="F7464:G7465"/>
    <mergeCell ref="H7464:I7465"/>
    <mergeCell ref="J7464:J7465"/>
    <mergeCell ref="J7459:J7460"/>
    <mergeCell ref="K7459:K7460"/>
    <mergeCell ref="L7459:L7460"/>
    <mergeCell ref="A7461:A7465"/>
    <mergeCell ref="F7461:G7461"/>
    <mergeCell ref="H7461:L7461"/>
    <mergeCell ref="B7462:B7463"/>
    <mergeCell ref="C7462:C7463"/>
    <mergeCell ref="D7462:D7463"/>
    <mergeCell ref="E7462:E7463"/>
    <mergeCell ref="D7457:D7458"/>
    <mergeCell ref="E7457:E7458"/>
    <mergeCell ref="F7457:G7458"/>
    <mergeCell ref="H7457:I7457"/>
    <mergeCell ref="H7458:I7458"/>
    <mergeCell ref="F7459:G7460"/>
    <mergeCell ref="H7459:I7460"/>
    <mergeCell ref="F7454:G7455"/>
    <mergeCell ref="H7454:I7455"/>
    <mergeCell ref="J7454:J7455"/>
    <mergeCell ref="K7454:K7455"/>
    <mergeCell ref="L7454:L7455"/>
    <mergeCell ref="A7456:A7460"/>
    <mergeCell ref="F7456:G7456"/>
    <mergeCell ref="H7456:L7456"/>
    <mergeCell ref="B7457:B7458"/>
    <mergeCell ref="C7457:C7458"/>
    <mergeCell ref="A7451:A7455"/>
    <mergeCell ref="F7451:G7451"/>
    <mergeCell ref="H7451:L7451"/>
    <mergeCell ref="B7452:B7453"/>
    <mergeCell ref="C7452:C7453"/>
    <mergeCell ref="D7452:D7453"/>
    <mergeCell ref="E7452:E7453"/>
    <mergeCell ref="F7452:G7453"/>
    <mergeCell ref="H7452:I7452"/>
    <mergeCell ref="H7453:I7453"/>
    <mergeCell ref="F7475:G7476"/>
    <mergeCell ref="H7475:I7476"/>
    <mergeCell ref="J7475:J7476"/>
    <mergeCell ref="K7475:K7476"/>
    <mergeCell ref="L7475:L7476"/>
    <mergeCell ref="A7477:A7481"/>
    <mergeCell ref="F7477:G7477"/>
    <mergeCell ref="H7477:L7477"/>
    <mergeCell ref="B7478:B7479"/>
    <mergeCell ref="C7478:C7479"/>
    <mergeCell ref="A7472:A7476"/>
    <mergeCell ref="F7472:G7472"/>
    <mergeCell ref="H7472:L7472"/>
    <mergeCell ref="B7473:B7474"/>
    <mergeCell ref="C7473:C7474"/>
    <mergeCell ref="D7473:D7474"/>
    <mergeCell ref="E7473:E7474"/>
    <mergeCell ref="F7473:G7474"/>
    <mergeCell ref="H7473:I7473"/>
    <mergeCell ref="H7474:I7474"/>
    <mergeCell ref="H7467:I7467"/>
    <mergeCell ref="H7468:I7469"/>
    <mergeCell ref="J7468:J7469"/>
    <mergeCell ref="K7468:K7469"/>
    <mergeCell ref="L7468:L7469"/>
    <mergeCell ref="F7470:G7471"/>
    <mergeCell ref="H7470:I7471"/>
    <mergeCell ref="J7470:J7471"/>
    <mergeCell ref="K7470:K7471"/>
    <mergeCell ref="L7470:L7471"/>
    <mergeCell ref="K7464:K7465"/>
    <mergeCell ref="L7464:L7465"/>
    <mergeCell ref="A7466:A7471"/>
    <mergeCell ref="F7466:G7466"/>
    <mergeCell ref="H7466:L7466"/>
    <mergeCell ref="B7467:B7469"/>
    <mergeCell ref="C7467:C7469"/>
    <mergeCell ref="D7467:D7469"/>
    <mergeCell ref="E7467:E7469"/>
    <mergeCell ref="F7467:G7469"/>
    <mergeCell ref="H7488:I7488"/>
    <mergeCell ref="H7489:I7489"/>
    <mergeCell ref="F7490:G7491"/>
    <mergeCell ref="H7490:I7491"/>
    <mergeCell ref="J7490:J7491"/>
    <mergeCell ref="K7490:K7491"/>
    <mergeCell ref="K7485:K7486"/>
    <mergeCell ref="L7485:L7486"/>
    <mergeCell ref="A7487:A7491"/>
    <mergeCell ref="F7487:G7487"/>
    <mergeCell ref="H7487:L7487"/>
    <mergeCell ref="B7488:B7489"/>
    <mergeCell ref="C7488:C7489"/>
    <mergeCell ref="D7488:D7489"/>
    <mergeCell ref="E7488:E7489"/>
    <mergeCell ref="F7488:G7489"/>
    <mergeCell ref="F7483:G7484"/>
    <mergeCell ref="H7483:I7483"/>
    <mergeCell ref="H7484:I7484"/>
    <mergeCell ref="F7485:G7486"/>
    <mergeCell ref="H7485:I7486"/>
    <mergeCell ref="J7485:J7486"/>
    <mergeCell ref="J7480:J7481"/>
    <mergeCell ref="K7480:K7481"/>
    <mergeCell ref="L7480:L7481"/>
    <mergeCell ref="A7482:A7486"/>
    <mergeCell ref="F7482:G7482"/>
    <mergeCell ref="H7482:L7482"/>
    <mergeCell ref="B7483:B7484"/>
    <mergeCell ref="C7483:C7484"/>
    <mergeCell ref="D7483:D7484"/>
    <mergeCell ref="E7483:E7484"/>
    <mergeCell ref="D7478:D7479"/>
    <mergeCell ref="E7478:E7479"/>
    <mergeCell ref="F7478:G7479"/>
    <mergeCell ref="H7478:I7478"/>
    <mergeCell ref="H7479:I7479"/>
    <mergeCell ref="F7480:G7481"/>
    <mergeCell ref="H7480:I7481"/>
    <mergeCell ref="F7500:G7501"/>
    <mergeCell ref="H7500:I7501"/>
    <mergeCell ref="J7500:J7501"/>
    <mergeCell ref="K7500:K7501"/>
    <mergeCell ref="L7500:L7501"/>
    <mergeCell ref="A7502:A7506"/>
    <mergeCell ref="F7502:G7502"/>
    <mergeCell ref="H7502:L7502"/>
    <mergeCell ref="B7503:B7504"/>
    <mergeCell ref="C7503:C7504"/>
    <mergeCell ref="A7497:A7501"/>
    <mergeCell ref="F7497:G7497"/>
    <mergeCell ref="H7497:L7497"/>
    <mergeCell ref="B7498:B7499"/>
    <mergeCell ref="C7498:C7499"/>
    <mergeCell ref="D7498:D7499"/>
    <mergeCell ref="E7498:E7499"/>
    <mergeCell ref="F7498:G7499"/>
    <mergeCell ref="H7498:I7498"/>
    <mergeCell ref="H7499:I7499"/>
    <mergeCell ref="H7494:I7494"/>
    <mergeCell ref="F7495:G7496"/>
    <mergeCell ref="H7495:I7496"/>
    <mergeCell ref="J7495:J7496"/>
    <mergeCell ref="K7495:K7496"/>
    <mergeCell ref="L7495:L7496"/>
    <mergeCell ref="L7490:L7491"/>
    <mergeCell ref="A7492:A7496"/>
    <mergeCell ref="F7492:G7492"/>
    <mergeCell ref="H7492:L7492"/>
    <mergeCell ref="B7493:B7494"/>
    <mergeCell ref="C7493:C7494"/>
    <mergeCell ref="D7493:D7494"/>
    <mergeCell ref="E7493:E7494"/>
    <mergeCell ref="F7493:G7494"/>
    <mergeCell ref="H7493:I7493"/>
    <mergeCell ref="H7513:I7513"/>
    <mergeCell ref="H7514:I7514"/>
    <mergeCell ref="F7515:G7516"/>
    <mergeCell ref="H7515:I7516"/>
    <mergeCell ref="J7515:J7516"/>
    <mergeCell ref="K7515:K7516"/>
    <mergeCell ref="K7510:K7511"/>
    <mergeCell ref="L7510:L7511"/>
    <mergeCell ref="A7512:A7516"/>
    <mergeCell ref="F7512:G7512"/>
    <mergeCell ref="H7512:L7512"/>
    <mergeCell ref="B7513:B7514"/>
    <mergeCell ref="C7513:C7514"/>
    <mergeCell ref="D7513:D7514"/>
    <mergeCell ref="E7513:E7514"/>
    <mergeCell ref="F7513:G7514"/>
    <mergeCell ref="F7508:G7509"/>
    <mergeCell ref="H7508:I7508"/>
    <mergeCell ref="H7509:I7509"/>
    <mergeCell ref="F7510:G7511"/>
    <mergeCell ref="H7510:I7511"/>
    <mergeCell ref="J7510:J7511"/>
    <mergeCell ref="J7505:J7506"/>
    <mergeCell ref="K7505:K7506"/>
    <mergeCell ref="L7505:L7506"/>
    <mergeCell ref="A7507:A7511"/>
    <mergeCell ref="F7507:G7507"/>
    <mergeCell ref="H7507:L7507"/>
    <mergeCell ref="B7508:B7509"/>
    <mergeCell ref="C7508:C7509"/>
    <mergeCell ref="D7508:D7509"/>
    <mergeCell ref="E7508:E7509"/>
    <mergeCell ref="D7503:D7504"/>
    <mergeCell ref="E7503:E7504"/>
    <mergeCell ref="F7503:G7504"/>
    <mergeCell ref="H7503:I7503"/>
    <mergeCell ref="H7504:I7504"/>
    <mergeCell ref="F7505:G7506"/>
    <mergeCell ref="H7505:I7506"/>
    <mergeCell ref="F7525:G7526"/>
    <mergeCell ref="H7525:I7526"/>
    <mergeCell ref="J7525:J7526"/>
    <mergeCell ref="K7525:K7526"/>
    <mergeCell ref="L7525:L7526"/>
    <mergeCell ref="A7527:A7531"/>
    <mergeCell ref="F7527:G7527"/>
    <mergeCell ref="H7527:L7527"/>
    <mergeCell ref="B7528:B7529"/>
    <mergeCell ref="C7528:C7529"/>
    <mergeCell ref="A7522:A7526"/>
    <mergeCell ref="F7522:G7522"/>
    <mergeCell ref="H7522:L7522"/>
    <mergeCell ref="B7523:B7524"/>
    <mergeCell ref="C7523:C7524"/>
    <mergeCell ref="D7523:D7524"/>
    <mergeCell ref="E7523:E7524"/>
    <mergeCell ref="F7523:G7524"/>
    <mergeCell ref="H7523:I7523"/>
    <mergeCell ref="H7524:I7524"/>
    <mergeCell ref="H7519:I7519"/>
    <mergeCell ref="F7520:G7521"/>
    <mergeCell ref="H7520:I7521"/>
    <mergeCell ref="J7520:J7521"/>
    <mergeCell ref="K7520:K7521"/>
    <mergeCell ref="L7520:L7521"/>
    <mergeCell ref="L7515:L7516"/>
    <mergeCell ref="A7517:A7521"/>
    <mergeCell ref="F7517:G7517"/>
    <mergeCell ref="H7517:L7517"/>
    <mergeCell ref="B7518:B7519"/>
    <mergeCell ref="C7518:C7519"/>
    <mergeCell ref="D7518:D7519"/>
    <mergeCell ref="E7518:E7519"/>
    <mergeCell ref="F7518:G7519"/>
    <mergeCell ref="H7518:I7518"/>
    <mergeCell ref="H7538:I7538"/>
    <mergeCell ref="H7539:I7539"/>
    <mergeCell ref="F7540:G7541"/>
    <mergeCell ref="H7540:I7541"/>
    <mergeCell ref="J7540:J7541"/>
    <mergeCell ref="K7540:K7541"/>
    <mergeCell ref="K7535:K7536"/>
    <mergeCell ref="L7535:L7536"/>
    <mergeCell ref="A7537:A7541"/>
    <mergeCell ref="F7537:G7537"/>
    <mergeCell ref="H7537:L7537"/>
    <mergeCell ref="B7538:B7539"/>
    <mergeCell ref="C7538:C7539"/>
    <mergeCell ref="D7538:D7539"/>
    <mergeCell ref="E7538:E7539"/>
    <mergeCell ref="F7538:G7539"/>
    <mergeCell ref="F7533:G7534"/>
    <mergeCell ref="H7533:I7533"/>
    <mergeCell ref="H7534:I7534"/>
    <mergeCell ref="F7535:G7536"/>
    <mergeCell ref="H7535:I7536"/>
    <mergeCell ref="J7535:J7536"/>
    <mergeCell ref="J7530:J7531"/>
    <mergeCell ref="K7530:K7531"/>
    <mergeCell ref="L7530:L7531"/>
    <mergeCell ref="A7532:A7536"/>
    <mergeCell ref="F7532:G7532"/>
    <mergeCell ref="H7532:L7532"/>
    <mergeCell ref="B7533:B7534"/>
    <mergeCell ref="C7533:C7534"/>
    <mergeCell ref="D7533:D7534"/>
    <mergeCell ref="E7533:E7534"/>
    <mergeCell ref="D7528:D7529"/>
    <mergeCell ref="E7528:E7529"/>
    <mergeCell ref="F7528:G7529"/>
    <mergeCell ref="H7528:I7528"/>
    <mergeCell ref="H7529:I7529"/>
    <mergeCell ref="F7530:G7531"/>
    <mergeCell ref="H7530:I7531"/>
    <mergeCell ref="F7550:G7551"/>
    <mergeCell ref="H7550:I7551"/>
    <mergeCell ref="J7550:J7551"/>
    <mergeCell ref="K7550:K7551"/>
    <mergeCell ref="L7550:L7551"/>
    <mergeCell ref="A7552:A7556"/>
    <mergeCell ref="F7552:G7552"/>
    <mergeCell ref="H7552:L7552"/>
    <mergeCell ref="B7553:B7554"/>
    <mergeCell ref="C7553:C7554"/>
    <mergeCell ref="A7547:A7551"/>
    <mergeCell ref="F7547:G7547"/>
    <mergeCell ref="H7547:L7547"/>
    <mergeCell ref="B7548:B7549"/>
    <mergeCell ref="C7548:C7549"/>
    <mergeCell ref="D7548:D7549"/>
    <mergeCell ref="E7548:E7549"/>
    <mergeCell ref="F7548:G7549"/>
    <mergeCell ref="H7548:I7548"/>
    <mergeCell ref="H7549:I7549"/>
    <mergeCell ref="H7544:I7544"/>
    <mergeCell ref="F7545:G7546"/>
    <mergeCell ref="H7545:I7546"/>
    <mergeCell ref="J7545:J7546"/>
    <mergeCell ref="K7545:K7546"/>
    <mergeCell ref="L7545:L7546"/>
    <mergeCell ref="L7540:L7541"/>
    <mergeCell ref="A7542:A7546"/>
    <mergeCell ref="F7542:G7542"/>
    <mergeCell ref="H7542:L7542"/>
    <mergeCell ref="B7543:B7544"/>
    <mergeCell ref="C7543:C7544"/>
    <mergeCell ref="D7543:D7544"/>
    <mergeCell ref="E7543:E7544"/>
    <mergeCell ref="F7543:G7544"/>
    <mergeCell ref="H7543:I7543"/>
    <mergeCell ref="H7563:I7563"/>
    <mergeCell ref="H7564:I7564"/>
    <mergeCell ref="F7565:G7566"/>
    <mergeCell ref="H7565:I7566"/>
    <mergeCell ref="J7565:J7566"/>
    <mergeCell ref="K7565:K7566"/>
    <mergeCell ref="K7560:K7561"/>
    <mergeCell ref="L7560:L7561"/>
    <mergeCell ref="A7562:A7566"/>
    <mergeCell ref="F7562:G7562"/>
    <mergeCell ref="H7562:L7562"/>
    <mergeCell ref="B7563:B7564"/>
    <mergeCell ref="C7563:C7564"/>
    <mergeCell ref="D7563:D7564"/>
    <mergeCell ref="E7563:E7564"/>
    <mergeCell ref="F7563:G7564"/>
    <mergeCell ref="F7558:G7559"/>
    <mergeCell ref="H7558:I7558"/>
    <mergeCell ref="H7559:I7559"/>
    <mergeCell ref="F7560:G7561"/>
    <mergeCell ref="H7560:I7561"/>
    <mergeCell ref="J7560:J7561"/>
    <mergeCell ref="J7555:J7556"/>
    <mergeCell ref="K7555:K7556"/>
    <mergeCell ref="L7555:L7556"/>
    <mergeCell ref="A7557:A7561"/>
    <mergeCell ref="F7557:G7557"/>
    <mergeCell ref="H7557:L7557"/>
    <mergeCell ref="B7558:B7559"/>
    <mergeCell ref="C7558:C7559"/>
    <mergeCell ref="D7558:D7559"/>
    <mergeCell ref="E7558:E7559"/>
    <mergeCell ref="D7553:D7554"/>
    <mergeCell ref="E7553:E7554"/>
    <mergeCell ref="F7553:G7554"/>
    <mergeCell ref="H7553:I7553"/>
    <mergeCell ref="H7554:I7554"/>
    <mergeCell ref="F7555:G7556"/>
    <mergeCell ref="H7555:I7556"/>
    <mergeCell ref="F7575:G7576"/>
    <mergeCell ref="H7575:I7576"/>
    <mergeCell ref="J7575:J7576"/>
    <mergeCell ref="K7575:K7576"/>
    <mergeCell ref="L7575:L7576"/>
    <mergeCell ref="A7577:A7581"/>
    <mergeCell ref="F7577:G7577"/>
    <mergeCell ref="H7577:L7577"/>
    <mergeCell ref="B7578:B7579"/>
    <mergeCell ref="C7578:C7579"/>
    <mergeCell ref="A7572:A7576"/>
    <mergeCell ref="F7572:G7572"/>
    <mergeCell ref="H7572:L7572"/>
    <mergeCell ref="B7573:B7574"/>
    <mergeCell ref="C7573:C7574"/>
    <mergeCell ref="D7573:D7574"/>
    <mergeCell ref="E7573:E7574"/>
    <mergeCell ref="F7573:G7574"/>
    <mergeCell ref="H7573:I7573"/>
    <mergeCell ref="H7574:I7574"/>
    <mergeCell ref="H7569:I7569"/>
    <mergeCell ref="F7570:G7571"/>
    <mergeCell ref="H7570:I7571"/>
    <mergeCell ref="J7570:J7571"/>
    <mergeCell ref="K7570:K7571"/>
    <mergeCell ref="L7570:L7571"/>
    <mergeCell ref="L7565:L7566"/>
    <mergeCell ref="A7567:A7571"/>
    <mergeCell ref="F7567:G7567"/>
    <mergeCell ref="H7567:L7567"/>
    <mergeCell ref="B7568:B7569"/>
    <mergeCell ref="C7568:C7569"/>
    <mergeCell ref="D7568:D7569"/>
    <mergeCell ref="E7568:E7569"/>
    <mergeCell ref="F7568:G7569"/>
    <mergeCell ref="H7568:I7568"/>
    <mergeCell ref="F7586:G7587"/>
    <mergeCell ref="H7586:I7587"/>
    <mergeCell ref="J7586:J7587"/>
    <mergeCell ref="K7586:K7587"/>
    <mergeCell ref="L7586:L7587"/>
    <mergeCell ref="A7588:A7593"/>
    <mergeCell ref="F7588:G7588"/>
    <mergeCell ref="H7588:L7588"/>
    <mergeCell ref="B7589:B7591"/>
    <mergeCell ref="C7589:C7591"/>
    <mergeCell ref="F7583:G7585"/>
    <mergeCell ref="H7583:I7583"/>
    <mergeCell ref="H7584:I7585"/>
    <mergeCell ref="J7584:J7585"/>
    <mergeCell ref="K7584:K7585"/>
    <mergeCell ref="L7584:L7585"/>
    <mergeCell ref="J7580:J7581"/>
    <mergeCell ref="K7580:K7581"/>
    <mergeCell ref="L7580:L7581"/>
    <mergeCell ref="A7582:A7587"/>
    <mergeCell ref="F7582:G7582"/>
    <mergeCell ref="H7582:L7582"/>
    <mergeCell ref="B7583:B7585"/>
    <mergeCell ref="C7583:C7585"/>
    <mergeCell ref="D7583:D7585"/>
    <mergeCell ref="E7583:E7585"/>
    <mergeCell ref="D7578:D7579"/>
    <mergeCell ref="E7578:E7579"/>
    <mergeCell ref="F7578:G7579"/>
    <mergeCell ref="H7578:I7578"/>
    <mergeCell ref="H7579:I7579"/>
    <mergeCell ref="F7580:G7581"/>
    <mergeCell ref="H7580:I7581"/>
    <mergeCell ref="F7597:G7598"/>
    <mergeCell ref="H7597:I7598"/>
    <mergeCell ref="J7597:J7598"/>
    <mergeCell ref="K7597:K7598"/>
    <mergeCell ref="L7597:L7598"/>
    <mergeCell ref="A7599:A7603"/>
    <mergeCell ref="F7599:G7599"/>
    <mergeCell ref="H7599:L7599"/>
    <mergeCell ref="B7600:B7601"/>
    <mergeCell ref="C7600:C7601"/>
    <mergeCell ref="A7594:A7598"/>
    <mergeCell ref="F7594:G7594"/>
    <mergeCell ref="H7594:L7594"/>
    <mergeCell ref="B7595:B7596"/>
    <mergeCell ref="C7595:C7596"/>
    <mergeCell ref="D7595:D7596"/>
    <mergeCell ref="E7595:E7596"/>
    <mergeCell ref="F7595:G7596"/>
    <mergeCell ref="H7595:I7595"/>
    <mergeCell ref="H7596:I7596"/>
    <mergeCell ref="K7590:K7591"/>
    <mergeCell ref="L7590:L7591"/>
    <mergeCell ref="F7592:G7593"/>
    <mergeCell ref="H7592:I7593"/>
    <mergeCell ref="J7592:J7593"/>
    <mergeCell ref="K7592:K7593"/>
    <mergeCell ref="L7592:L7593"/>
    <mergeCell ref="D7589:D7591"/>
    <mergeCell ref="E7589:E7591"/>
    <mergeCell ref="F7589:G7591"/>
    <mergeCell ref="H7589:I7589"/>
    <mergeCell ref="H7590:I7591"/>
    <mergeCell ref="J7590:J7591"/>
    <mergeCell ref="H7610:I7610"/>
    <mergeCell ref="H7611:I7611"/>
    <mergeCell ref="F7612:G7613"/>
    <mergeCell ref="H7612:I7613"/>
    <mergeCell ref="J7612:J7613"/>
    <mergeCell ref="K7612:K7613"/>
    <mergeCell ref="K7607:K7608"/>
    <mergeCell ref="L7607:L7608"/>
    <mergeCell ref="A7609:A7613"/>
    <mergeCell ref="F7609:G7609"/>
    <mergeCell ref="H7609:L7609"/>
    <mergeCell ref="B7610:B7611"/>
    <mergeCell ref="C7610:C7611"/>
    <mergeCell ref="D7610:D7611"/>
    <mergeCell ref="E7610:E7611"/>
    <mergeCell ref="F7610:G7611"/>
    <mergeCell ref="F7605:G7606"/>
    <mergeCell ref="H7605:I7605"/>
    <mergeCell ref="H7606:I7606"/>
    <mergeCell ref="F7607:G7608"/>
    <mergeCell ref="H7607:I7608"/>
    <mergeCell ref="J7607:J7608"/>
    <mergeCell ref="J7602:J7603"/>
    <mergeCell ref="K7602:K7603"/>
    <mergeCell ref="L7602:L7603"/>
    <mergeCell ref="A7604:A7608"/>
    <mergeCell ref="F7604:G7604"/>
    <mergeCell ref="H7604:L7604"/>
    <mergeCell ref="B7605:B7606"/>
    <mergeCell ref="C7605:C7606"/>
    <mergeCell ref="D7605:D7606"/>
    <mergeCell ref="E7605:E7606"/>
    <mergeCell ref="D7600:D7601"/>
    <mergeCell ref="E7600:E7601"/>
    <mergeCell ref="F7600:G7601"/>
    <mergeCell ref="H7600:I7600"/>
    <mergeCell ref="H7601:I7601"/>
    <mergeCell ref="F7602:G7603"/>
    <mergeCell ref="H7602:I7603"/>
    <mergeCell ref="F7622:G7623"/>
    <mergeCell ref="H7622:I7623"/>
    <mergeCell ref="J7622:J7623"/>
    <mergeCell ref="K7622:K7623"/>
    <mergeCell ref="L7622:L7623"/>
    <mergeCell ref="A7624:A7628"/>
    <mergeCell ref="F7624:G7624"/>
    <mergeCell ref="H7624:L7624"/>
    <mergeCell ref="B7625:B7626"/>
    <mergeCell ref="C7625:C7626"/>
    <mergeCell ref="A7619:A7623"/>
    <mergeCell ref="F7619:G7619"/>
    <mergeCell ref="H7619:L7619"/>
    <mergeCell ref="B7620:B7621"/>
    <mergeCell ref="C7620:C7621"/>
    <mergeCell ref="D7620:D7621"/>
    <mergeCell ref="E7620:E7621"/>
    <mergeCell ref="F7620:G7621"/>
    <mergeCell ref="H7620:I7620"/>
    <mergeCell ref="H7621:I7621"/>
    <mergeCell ref="H7616:I7616"/>
    <mergeCell ref="F7617:G7618"/>
    <mergeCell ref="H7617:I7618"/>
    <mergeCell ref="J7617:J7618"/>
    <mergeCell ref="K7617:K7618"/>
    <mergeCell ref="L7617:L7618"/>
    <mergeCell ref="L7612:L7613"/>
    <mergeCell ref="A7614:A7618"/>
    <mergeCell ref="F7614:G7614"/>
    <mergeCell ref="H7614:L7614"/>
    <mergeCell ref="B7615:B7616"/>
    <mergeCell ref="C7615:C7616"/>
    <mergeCell ref="D7615:D7616"/>
    <mergeCell ref="E7615:E7616"/>
    <mergeCell ref="F7615:G7616"/>
    <mergeCell ref="H7615:I7615"/>
    <mergeCell ref="H7635:I7635"/>
    <mergeCell ref="H7636:I7636"/>
    <mergeCell ref="F7637:G7638"/>
    <mergeCell ref="H7637:I7638"/>
    <mergeCell ref="J7637:J7638"/>
    <mergeCell ref="K7637:K7638"/>
    <mergeCell ref="K7632:K7633"/>
    <mergeCell ref="L7632:L7633"/>
    <mergeCell ref="A7634:A7638"/>
    <mergeCell ref="F7634:G7634"/>
    <mergeCell ref="H7634:L7634"/>
    <mergeCell ref="B7635:B7636"/>
    <mergeCell ref="C7635:C7636"/>
    <mergeCell ref="D7635:D7636"/>
    <mergeCell ref="E7635:E7636"/>
    <mergeCell ref="F7635:G7636"/>
    <mergeCell ref="F7630:G7631"/>
    <mergeCell ref="H7630:I7630"/>
    <mergeCell ref="H7631:I7631"/>
    <mergeCell ref="F7632:G7633"/>
    <mergeCell ref="H7632:I7633"/>
    <mergeCell ref="J7632:J7633"/>
    <mergeCell ref="J7627:J7628"/>
    <mergeCell ref="K7627:K7628"/>
    <mergeCell ref="L7627:L7628"/>
    <mergeCell ref="A7629:A7633"/>
    <mergeCell ref="F7629:G7629"/>
    <mergeCell ref="H7629:L7629"/>
    <mergeCell ref="B7630:B7631"/>
    <mergeCell ref="C7630:C7631"/>
    <mergeCell ref="D7630:D7631"/>
    <mergeCell ref="E7630:E7631"/>
    <mergeCell ref="D7625:D7626"/>
    <mergeCell ref="E7625:E7626"/>
    <mergeCell ref="F7625:G7626"/>
    <mergeCell ref="H7625:I7625"/>
    <mergeCell ref="H7626:I7626"/>
    <mergeCell ref="F7627:G7628"/>
    <mergeCell ref="H7627:I7628"/>
    <mergeCell ref="F7647:G7648"/>
    <mergeCell ref="H7647:I7648"/>
    <mergeCell ref="J7647:J7648"/>
    <mergeCell ref="K7647:K7648"/>
    <mergeCell ref="L7647:L7648"/>
    <mergeCell ref="A7649:A7653"/>
    <mergeCell ref="F7649:G7649"/>
    <mergeCell ref="H7649:L7649"/>
    <mergeCell ref="B7650:B7651"/>
    <mergeCell ref="C7650:C7651"/>
    <mergeCell ref="A7644:A7648"/>
    <mergeCell ref="F7644:G7644"/>
    <mergeCell ref="H7644:L7644"/>
    <mergeCell ref="B7645:B7646"/>
    <mergeCell ref="C7645:C7646"/>
    <mergeCell ref="D7645:D7646"/>
    <mergeCell ref="E7645:E7646"/>
    <mergeCell ref="F7645:G7646"/>
    <mergeCell ref="H7645:I7645"/>
    <mergeCell ref="H7646:I7646"/>
    <mergeCell ref="H7641:I7641"/>
    <mergeCell ref="F7642:G7643"/>
    <mergeCell ref="H7642:I7643"/>
    <mergeCell ref="J7642:J7643"/>
    <mergeCell ref="K7642:K7643"/>
    <mergeCell ref="L7642:L7643"/>
    <mergeCell ref="L7637:L7638"/>
    <mergeCell ref="A7639:A7643"/>
    <mergeCell ref="F7639:G7639"/>
    <mergeCell ref="H7639:L7639"/>
    <mergeCell ref="B7640:B7641"/>
    <mergeCell ref="C7640:C7641"/>
    <mergeCell ref="D7640:D7641"/>
    <mergeCell ref="E7640:E7641"/>
    <mergeCell ref="F7640:G7641"/>
    <mergeCell ref="H7640:I7640"/>
    <mergeCell ref="K7657:K7658"/>
    <mergeCell ref="L7657:L7658"/>
    <mergeCell ref="A7659:A7664"/>
    <mergeCell ref="F7659:G7659"/>
    <mergeCell ref="H7659:L7659"/>
    <mergeCell ref="B7660:B7662"/>
    <mergeCell ref="C7660:C7662"/>
    <mergeCell ref="D7660:D7662"/>
    <mergeCell ref="E7660:E7662"/>
    <mergeCell ref="F7660:G7662"/>
    <mergeCell ref="F7655:G7656"/>
    <mergeCell ref="H7655:I7655"/>
    <mergeCell ref="H7656:I7656"/>
    <mergeCell ref="F7657:G7658"/>
    <mergeCell ref="H7657:I7658"/>
    <mergeCell ref="J7657:J7658"/>
    <mergeCell ref="J7652:J7653"/>
    <mergeCell ref="K7652:K7653"/>
    <mergeCell ref="L7652:L7653"/>
    <mergeCell ref="A7654:A7658"/>
    <mergeCell ref="F7654:G7654"/>
    <mergeCell ref="H7654:L7654"/>
    <mergeCell ref="B7655:B7656"/>
    <mergeCell ref="C7655:C7656"/>
    <mergeCell ref="D7655:D7656"/>
    <mergeCell ref="E7655:E7656"/>
    <mergeCell ref="D7650:D7651"/>
    <mergeCell ref="E7650:E7651"/>
    <mergeCell ref="F7650:G7651"/>
    <mergeCell ref="H7650:I7650"/>
    <mergeCell ref="H7651:I7651"/>
    <mergeCell ref="F7652:G7653"/>
    <mergeCell ref="H7652:I7653"/>
    <mergeCell ref="D7671:D7672"/>
    <mergeCell ref="E7671:E7672"/>
    <mergeCell ref="F7671:G7672"/>
    <mergeCell ref="H7671:I7671"/>
    <mergeCell ref="H7672:I7672"/>
    <mergeCell ref="F7673:G7674"/>
    <mergeCell ref="H7673:I7674"/>
    <mergeCell ref="F7668:G7669"/>
    <mergeCell ref="H7668:I7669"/>
    <mergeCell ref="J7668:J7669"/>
    <mergeCell ref="K7668:K7669"/>
    <mergeCell ref="L7668:L7669"/>
    <mergeCell ref="A7670:A7674"/>
    <mergeCell ref="F7670:G7670"/>
    <mergeCell ref="H7670:L7670"/>
    <mergeCell ref="B7671:B7672"/>
    <mergeCell ref="C7671:C7672"/>
    <mergeCell ref="A7665:A7669"/>
    <mergeCell ref="F7665:G7665"/>
    <mergeCell ref="H7665:L7665"/>
    <mergeCell ref="B7666:B7667"/>
    <mergeCell ref="C7666:C7667"/>
    <mergeCell ref="D7666:D7667"/>
    <mergeCell ref="E7666:E7667"/>
    <mergeCell ref="F7666:G7667"/>
    <mergeCell ref="H7666:I7666"/>
    <mergeCell ref="H7667:I7667"/>
    <mergeCell ref="H7660:I7660"/>
    <mergeCell ref="H7661:I7662"/>
    <mergeCell ref="J7661:J7662"/>
    <mergeCell ref="K7661:K7662"/>
    <mergeCell ref="L7661:L7662"/>
    <mergeCell ref="F7663:G7664"/>
    <mergeCell ref="H7663:I7664"/>
    <mergeCell ref="J7663:J7664"/>
    <mergeCell ref="K7663:K7664"/>
    <mergeCell ref="L7663:L7664"/>
    <mergeCell ref="H7681:I7681"/>
    <mergeCell ref="H7682:I7683"/>
    <mergeCell ref="J7682:J7683"/>
    <mergeCell ref="K7682:K7683"/>
    <mergeCell ref="L7682:L7683"/>
    <mergeCell ref="F7684:G7685"/>
    <mergeCell ref="H7684:I7685"/>
    <mergeCell ref="J7684:J7685"/>
    <mergeCell ref="K7684:K7685"/>
    <mergeCell ref="L7684:L7685"/>
    <mergeCell ref="K7678:K7679"/>
    <mergeCell ref="L7678:L7679"/>
    <mergeCell ref="A7680:A7685"/>
    <mergeCell ref="F7680:G7680"/>
    <mergeCell ref="H7680:L7680"/>
    <mergeCell ref="B7681:B7683"/>
    <mergeCell ref="C7681:C7683"/>
    <mergeCell ref="D7681:D7683"/>
    <mergeCell ref="E7681:E7683"/>
    <mergeCell ref="F7681:G7683"/>
    <mergeCell ref="F7676:G7677"/>
    <mergeCell ref="H7676:I7676"/>
    <mergeCell ref="H7677:I7677"/>
    <mergeCell ref="F7678:G7679"/>
    <mergeCell ref="H7678:I7679"/>
    <mergeCell ref="J7678:J7679"/>
    <mergeCell ref="J7673:J7674"/>
    <mergeCell ref="K7673:K7674"/>
    <mergeCell ref="L7673:L7674"/>
    <mergeCell ref="A7675:A7679"/>
    <mergeCell ref="F7675:G7675"/>
    <mergeCell ref="H7675:L7675"/>
    <mergeCell ref="B7676:B7677"/>
    <mergeCell ref="C7676:C7677"/>
    <mergeCell ref="D7676:D7677"/>
    <mergeCell ref="E7676:E7677"/>
    <mergeCell ref="J7694:J7695"/>
    <mergeCell ref="K7694:K7695"/>
    <mergeCell ref="L7694:L7695"/>
    <mergeCell ref="A7696:A7700"/>
    <mergeCell ref="F7696:G7696"/>
    <mergeCell ref="H7696:L7696"/>
    <mergeCell ref="B7697:B7698"/>
    <mergeCell ref="C7697:C7698"/>
    <mergeCell ref="D7697:D7698"/>
    <mergeCell ref="E7697:E7698"/>
    <mergeCell ref="D7692:D7693"/>
    <mergeCell ref="E7692:E7693"/>
    <mergeCell ref="F7692:G7693"/>
    <mergeCell ref="H7692:I7692"/>
    <mergeCell ref="H7693:I7693"/>
    <mergeCell ref="F7694:G7695"/>
    <mergeCell ref="H7694:I7695"/>
    <mergeCell ref="F7689:G7690"/>
    <mergeCell ref="H7689:I7690"/>
    <mergeCell ref="J7689:J7690"/>
    <mergeCell ref="K7689:K7690"/>
    <mergeCell ref="L7689:L7690"/>
    <mergeCell ref="A7691:A7695"/>
    <mergeCell ref="F7691:G7691"/>
    <mergeCell ref="H7691:L7691"/>
    <mergeCell ref="B7692:B7693"/>
    <mergeCell ref="C7692:C7693"/>
    <mergeCell ref="A7686:A7690"/>
    <mergeCell ref="F7686:G7686"/>
    <mergeCell ref="H7686:L7686"/>
    <mergeCell ref="B7687:B7688"/>
    <mergeCell ref="C7687:C7688"/>
    <mergeCell ref="D7687:D7688"/>
    <mergeCell ref="E7687:E7688"/>
    <mergeCell ref="F7687:G7688"/>
    <mergeCell ref="H7687:I7687"/>
    <mergeCell ref="H7688:I7688"/>
    <mergeCell ref="H7708:I7708"/>
    <mergeCell ref="F7709:G7710"/>
    <mergeCell ref="H7709:I7710"/>
    <mergeCell ref="J7709:J7710"/>
    <mergeCell ref="K7709:K7710"/>
    <mergeCell ref="L7709:L7710"/>
    <mergeCell ref="L7704:L7705"/>
    <mergeCell ref="A7706:A7710"/>
    <mergeCell ref="F7706:G7706"/>
    <mergeCell ref="H7706:L7706"/>
    <mergeCell ref="B7707:B7708"/>
    <mergeCell ref="C7707:C7708"/>
    <mergeCell ref="D7707:D7708"/>
    <mergeCell ref="E7707:E7708"/>
    <mergeCell ref="F7707:G7708"/>
    <mergeCell ref="H7707:I7707"/>
    <mergeCell ref="H7702:I7702"/>
    <mergeCell ref="H7703:I7703"/>
    <mergeCell ref="F7704:G7705"/>
    <mergeCell ref="H7704:I7705"/>
    <mergeCell ref="J7704:J7705"/>
    <mergeCell ref="K7704:K7705"/>
    <mergeCell ref="K7699:K7700"/>
    <mergeCell ref="L7699:L7700"/>
    <mergeCell ref="A7701:A7705"/>
    <mergeCell ref="F7701:G7701"/>
    <mergeCell ref="H7701:L7701"/>
    <mergeCell ref="B7702:B7703"/>
    <mergeCell ref="C7702:C7703"/>
    <mergeCell ref="D7702:D7703"/>
    <mergeCell ref="E7702:E7703"/>
    <mergeCell ref="F7702:G7703"/>
    <mergeCell ref="F7697:G7698"/>
    <mergeCell ref="H7697:I7697"/>
    <mergeCell ref="H7698:I7698"/>
    <mergeCell ref="F7699:G7700"/>
    <mergeCell ref="H7699:I7700"/>
    <mergeCell ref="J7699:J7700"/>
    <mergeCell ref="F7722:G7723"/>
    <mergeCell ref="H7722:I7722"/>
    <mergeCell ref="H7723:I7723"/>
    <mergeCell ref="F7724:G7725"/>
    <mergeCell ref="H7724:I7725"/>
    <mergeCell ref="J7724:J7725"/>
    <mergeCell ref="J7719:J7720"/>
    <mergeCell ref="K7719:K7720"/>
    <mergeCell ref="L7719:L7720"/>
    <mergeCell ref="A7721:A7725"/>
    <mergeCell ref="F7721:G7721"/>
    <mergeCell ref="H7721:L7721"/>
    <mergeCell ref="B7722:B7723"/>
    <mergeCell ref="C7722:C7723"/>
    <mergeCell ref="D7722:D7723"/>
    <mergeCell ref="E7722:E7723"/>
    <mergeCell ref="D7717:D7718"/>
    <mergeCell ref="E7717:E7718"/>
    <mergeCell ref="F7717:G7718"/>
    <mergeCell ref="H7717:I7717"/>
    <mergeCell ref="H7718:I7718"/>
    <mergeCell ref="F7719:G7720"/>
    <mergeCell ref="H7719:I7720"/>
    <mergeCell ref="F7714:G7715"/>
    <mergeCell ref="H7714:I7715"/>
    <mergeCell ref="J7714:J7715"/>
    <mergeCell ref="K7714:K7715"/>
    <mergeCell ref="L7714:L7715"/>
    <mergeCell ref="A7716:A7720"/>
    <mergeCell ref="F7716:G7716"/>
    <mergeCell ref="H7716:L7716"/>
    <mergeCell ref="B7717:B7718"/>
    <mergeCell ref="C7717:C7718"/>
    <mergeCell ref="A7711:A7715"/>
    <mergeCell ref="F7711:G7711"/>
    <mergeCell ref="H7711:L7711"/>
    <mergeCell ref="B7712:B7713"/>
    <mergeCell ref="C7712:C7713"/>
    <mergeCell ref="D7712:D7713"/>
    <mergeCell ref="E7712:E7713"/>
    <mergeCell ref="F7712:G7713"/>
    <mergeCell ref="H7712:I7712"/>
    <mergeCell ref="H7713:I7713"/>
    <mergeCell ref="J7734:J7735"/>
    <mergeCell ref="K7734:K7735"/>
    <mergeCell ref="L7734:L7735"/>
    <mergeCell ref="F7736:G7737"/>
    <mergeCell ref="H7736:I7737"/>
    <mergeCell ref="J7736:J7737"/>
    <mergeCell ref="K7736:K7737"/>
    <mergeCell ref="L7736:L7737"/>
    <mergeCell ref="A7732:A7737"/>
    <mergeCell ref="F7732:G7732"/>
    <mergeCell ref="H7732:L7732"/>
    <mergeCell ref="B7733:B7735"/>
    <mergeCell ref="C7733:C7735"/>
    <mergeCell ref="D7733:D7735"/>
    <mergeCell ref="E7733:E7735"/>
    <mergeCell ref="F7733:G7735"/>
    <mergeCell ref="H7733:I7733"/>
    <mergeCell ref="H7734:I7735"/>
    <mergeCell ref="H7727:I7727"/>
    <mergeCell ref="H7728:I7729"/>
    <mergeCell ref="J7728:J7729"/>
    <mergeCell ref="K7728:K7729"/>
    <mergeCell ref="L7728:L7729"/>
    <mergeCell ref="F7730:G7731"/>
    <mergeCell ref="H7730:I7731"/>
    <mergeCell ref="J7730:J7731"/>
    <mergeCell ref="K7730:K7731"/>
    <mergeCell ref="L7730:L7731"/>
    <mergeCell ref="K7724:K7725"/>
    <mergeCell ref="L7724:L7725"/>
    <mergeCell ref="A7726:A7731"/>
    <mergeCell ref="F7726:G7726"/>
    <mergeCell ref="H7726:L7726"/>
    <mergeCell ref="B7727:B7729"/>
    <mergeCell ref="C7727:C7729"/>
    <mergeCell ref="D7727:D7729"/>
    <mergeCell ref="E7727:E7729"/>
    <mergeCell ref="F7727:G7729"/>
    <mergeCell ref="J7746:J7747"/>
    <mergeCell ref="K7746:K7747"/>
    <mergeCell ref="L7746:L7747"/>
    <mergeCell ref="A7748:A7752"/>
    <mergeCell ref="F7748:G7748"/>
    <mergeCell ref="H7748:L7748"/>
    <mergeCell ref="B7749:B7750"/>
    <mergeCell ref="C7749:C7750"/>
    <mergeCell ref="D7749:D7750"/>
    <mergeCell ref="E7749:E7750"/>
    <mergeCell ref="D7744:D7745"/>
    <mergeCell ref="E7744:E7745"/>
    <mergeCell ref="F7744:G7745"/>
    <mergeCell ref="H7744:I7744"/>
    <mergeCell ref="H7745:I7745"/>
    <mergeCell ref="F7746:G7747"/>
    <mergeCell ref="H7746:I7747"/>
    <mergeCell ref="F7741:G7742"/>
    <mergeCell ref="H7741:I7742"/>
    <mergeCell ref="J7741:J7742"/>
    <mergeCell ref="K7741:K7742"/>
    <mergeCell ref="L7741:L7742"/>
    <mergeCell ref="A7743:A7747"/>
    <mergeCell ref="F7743:G7743"/>
    <mergeCell ref="H7743:L7743"/>
    <mergeCell ref="B7744:B7745"/>
    <mergeCell ref="C7744:C7745"/>
    <mergeCell ref="A7738:A7742"/>
    <mergeCell ref="F7738:G7738"/>
    <mergeCell ref="H7738:L7738"/>
    <mergeCell ref="B7739:B7740"/>
    <mergeCell ref="C7739:C7740"/>
    <mergeCell ref="D7739:D7740"/>
    <mergeCell ref="E7739:E7740"/>
    <mergeCell ref="F7739:G7740"/>
    <mergeCell ref="H7739:I7739"/>
    <mergeCell ref="H7740:I7740"/>
    <mergeCell ref="H7760:I7760"/>
    <mergeCell ref="F7761:G7762"/>
    <mergeCell ref="H7761:I7762"/>
    <mergeCell ref="J7761:J7762"/>
    <mergeCell ref="K7761:K7762"/>
    <mergeCell ref="L7761:L7762"/>
    <mergeCell ref="L7756:L7757"/>
    <mergeCell ref="A7758:A7762"/>
    <mergeCell ref="F7758:G7758"/>
    <mergeCell ref="H7758:L7758"/>
    <mergeCell ref="B7759:B7760"/>
    <mergeCell ref="C7759:C7760"/>
    <mergeCell ref="D7759:D7760"/>
    <mergeCell ref="E7759:E7760"/>
    <mergeCell ref="F7759:G7760"/>
    <mergeCell ref="H7759:I7759"/>
    <mergeCell ref="H7754:I7754"/>
    <mergeCell ref="H7755:I7755"/>
    <mergeCell ref="F7756:G7757"/>
    <mergeCell ref="H7756:I7757"/>
    <mergeCell ref="J7756:J7757"/>
    <mergeCell ref="K7756:K7757"/>
    <mergeCell ref="K7751:K7752"/>
    <mergeCell ref="L7751:L7752"/>
    <mergeCell ref="A7753:A7757"/>
    <mergeCell ref="F7753:G7753"/>
    <mergeCell ref="H7753:L7753"/>
    <mergeCell ref="B7754:B7755"/>
    <mergeCell ref="C7754:C7755"/>
    <mergeCell ref="D7754:D7755"/>
    <mergeCell ref="E7754:E7755"/>
    <mergeCell ref="F7754:G7755"/>
    <mergeCell ref="F7749:G7750"/>
    <mergeCell ref="H7749:I7749"/>
    <mergeCell ref="H7750:I7750"/>
    <mergeCell ref="F7751:G7752"/>
    <mergeCell ref="H7751:I7752"/>
    <mergeCell ref="J7751:J7752"/>
    <mergeCell ref="J7771:J7772"/>
    <mergeCell ref="K7771:K7772"/>
    <mergeCell ref="L7771:L7772"/>
    <mergeCell ref="A7773:A7777"/>
    <mergeCell ref="F7773:G7773"/>
    <mergeCell ref="H7773:L7773"/>
    <mergeCell ref="B7774:B7775"/>
    <mergeCell ref="C7774:C7775"/>
    <mergeCell ref="D7774:D7775"/>
    <mergeCell ref="E7774:E7775"/>
    <mergeCell ref="D7769:D7770"/>
    <mergeCell ref="E7769:E7770"/>
    <mergeCell ref="F7769:G7770"/>
    <mergeCell ref="H7769:I7769"/>
    <mergeCell ref="H7770:I7770"/>
    <mergeCell ref="F7771:G7772"/>
    <mergeCell ref="H7771:I7772"/>
    <mergeCell ref="F7766:G7767"/>
    <mergeCell ref="H7766:I7767"/>
    <mergeCell ref="J7766:J7767"/>
    <mergeCell ref="K7766:K7767"/>
    <mergeCell ref="L7766:L7767"/>
    <mergeCell ref="A7768:A7772"/>
    <mergeCell ref="F7768:G7768"/>
    <mergeCell ref="H7768:L7768"/>
    <mergeCell ref="B7769:B7770"/>
    <mergeCell ref="C7769:C7770"/>
    <mergeCell ref="A7763:A7767"/>
    <mergeCell ref="F7763:G7763"/>
    <mergeCell ref="H7763:L7763"/>
    <mergeCell ref="B7764:B7765"/>
    <mergeCell ref="C7764:C7765"/>
    <mergeCell ref="D7764:D7765"/>
    <mergeCell ref="E7764:E7765"/>
    <mergeCell ref="F7764:G7765"/>
    <mergeCell ref="H7764:I7764"/>
    <mergeCell ref="H7765:I7765"/>
    <mergeCell ref="H7785:I7785"/>
    <mergeCell ref="F7786:G7787"/>
    <mergeCell ref="H7786:I7787"/>
    <mergeCell ref="J7786:J7787"/>
    <mergeCell ref="K7786:K7787"/>
    <mergeCell ref="L7786:L7787"/>
    <mergeCell ref="L7781:L7782"/>
    <mergeCell ref="A7783:A7787"/>
    <mergeCell ref="F7783:G7783"/>
    <mergeCell ref="H7783:L7783"/>
    <mergeCell ref="B7784:B7785"/>
    <mergeCell ref="C7784:C7785"/>
    <mergeCell ref="D7784:D7785"/>
    <mergeCell ref="E7784:E7785"/>
    <mergeCell ref="F7784:G7785"/>
    <mergeCell ref="H7784:I7784"/>
    <mergeCell ref="H7779:I7779"/>
    <mergeCell ref="H7780:I7780"/>
    <mergeCell ref="F7781:G7782"/>
    <mergeCell ref="H7781:I7782"/>
    <mergeCell ref="J7781:J7782"/>
    <mergeCell ref="K7781:K7782"/>
    <mergeCell ref="K7776:K7777"/>
    <mergeCell ref="L7776:L7777"/>
    <mergeCell ref="A7778:A7782"/>
    <mergeCell ref="F7778:G7778"/>
    <mergeCell ref="H7778:L7778"/>
    <mergeCell ref="B7779:B7780"/>
    <mergeCell ref="C7779:C7780"/>
    <mergeCell ref="D7779:D7780"/>
    <mergeCell ref="E7779:E7780"/>
    <mergeCell ref="F7779:G7780"/>
    <mergeCell ref="F7774:G7775"/>
    <mergeCell ref="H7774:I7774"/>
    <mergeCell ref="H7775:I7775"/>
    <mergeCell ref="F7776:G7777"/>
    <mergeCell ref="H7776:I7777"/>
    <mergeCell ref="J7776:J7777"/>
    <mergeCell ref="J7796:J7797"/>
    <mergeCell ref="K7796:K7797"/>
    <mergeCell ref="L7796:L7797"/>
    <mergeCell ref="A7798:A7803"/>
    <mergeCell ref="F7798:G7798"/>
    <mergeCell ref="H7798:L7798"/>
    <mergeCell ref="B7799:B7801"/>
    <mergeCell ref="C7799:C7801"/>
    <mergeCell ref="D7799:D7801"/>
    <mergeCell ref="E7799:E7801"/>
    <mergeCell ref="D7794:D7795"/>
    <mergeCell ref="E7794:E7795"/>
    <mergeCell ref="F7794:G7795"/>
    <mergeCell ref="H7794:I7794"/>
    <mergeCell ref="H7795:I7795"/>
    <mergeCell ref="F7796:G7797"/>
    <mergeCell ref="H7796:I7797"/>
    <mergeCell ref="F7791:G7792"/>
    <mergeCell ref="H7791:I7792"/>
    <mergeCell ref="J7791:J7792"/>
    <mergeCell ref="K7791:K7792"/>
    <mergeCell ref="L7791:L7792"/>
    <mergeCell ref="A7793:A7797"/>
    <mergeCell ref="F7793:G7793"/>
    <mergeCell ref="H7793:L7793"/>
    <mergeCell ref="B7794:B7795"/>
    <mergeCell ref="C7794:C7795"/>
    <mergeCell ref="A7788:A7792"/>
    <mergeCell ref="F7788:G7788"/>
    <mergeCell ref="H7788:L7788"/>
    <mergeCell ref="B7789:B7790"/>
    <mergeCell ref="C7789:C7790"/>
    <mergeCell ref="D7789:D7790"/>
    <mergeCell ref="E7789:E7790"/>
    <mergeCell ref="F7789:G7790"/>
    <mergeCell ref="H7789:I7789"/>
    <mergeCell ref="H7790:I7790"/>
    <mergeCell ref="J7807:J7808"/>
    <mergeCell ref="K7807:K7808"/>
    <mergeCell ref="L7807:L7808"/>
    <mergeCell ref="A7809:A7813"/>
    <mergeCell ref="F7809:G7809"/>
    <mergeCell ref="H7809:L7809"/>
    <mergeCell ref="B7810:B7811"/>
    <mergeCell ref="C7810:C7811"/>
    <mergeCell ref="D7810:D7811"/>
    <mergeCell ref="E7810:E7811"/>
    <mergeCell ref="D7805:D7806"/>
    <mergeCell ref="E7805:E7806"/>
    <mergeCell ref="F7805:G7806"/>
    <mergeCell ref="H7805:I7805"/>
    <mergeCell ref="H7806:I7806"/>
    <mergeCell ref="F7807:G7808"/>
    <mergeCell ref="H7807:I7808"/>
    <mergeCell ref="F7802:G7803"/>
    <mergeCell ref="H7802:I7803"/>
    <mergeCell ref="J7802:J7803"/>
    <mergeCell ref="K7802:K7803"/>
    <mergeCell ref="L7802:L7803"/>
    <mergeCell ref="A7804:A7808"/>
    <mergeCell ref="F7804:G7804"/>
    <mergeCell ref="H7804:L7804"/>
    <mergeCell ref="B7805:B7806"/>
    <mergeCell ref="C7805:C7806"/>
    <mergeCell ref="F7799:G7801"/>
    <mergeCell ref="H7799:I7799"/>
    <mergeCell ref="H7800:I7801"/>
    <mergeCell ref="J7800:J7801"/>
    <mergeCell ref="K7800:K7801"/>
    <mergeCell ref="L7800:L7801"/>
    <mergeCell ref="H7821:I7821"/>
    <mergeCell ref="F7822:G7823"/>
    <mergeCell ref="H7822:I7823"/>
    <mergeCell ref="J7822:J7823"/>
    <mergeCell ref="K7822:K7823"/>
    <mergeCell ref="L7822:L7823"/>
    <mergeCell ref="L7817:L7818"/>
    <mergeCell ref="A7819:A7823"/>
    <mergeCell ref="F7819:G7819"/>
    <mergeCell ref="H7819:L7819"/>
    <mergeCell ref="B7820:B7821"/>
    <mergeCell ref="C7820:C7821"/>
    <mergeCell ref="D7820:D7821"/>
    <mergeCell ref="E7820:E7821"/>
    <mergeCell ref="F7820:G7821"/>
    <mergeCell ref="H7820:I7820"/>
    <mergeCell ref="H7815:I7815"/>
    <mergeCell ref="H7816:I7816"/>
    <mergeCell ref="F7817:G7818"/>
    <mergeCell ref="H7817:I7818"/>
    <mergeCell ref="J7817:J7818"/>
    <mergeCell ref="K7817:K7818"/>
    <mergeCell ref="K7812:K7813"/>
    <mergeCell ref="L7812:L7813"/>
    <mergeCell ref="A7814:A7818"/>
    <mergeCell ref="F7814:G7814"/>
    <mergeCell ref="H7814:L7814"/>
    <mergeCell ref="B7815:B7816"/>
    <mergeCell ref="C7815:C7816"/>
    <mergeCell ref="D7815:D7816"/>
    <mergeCell ref="E7815:E7816"/>
    <mergeCell ref="F7815:G7816"/>
    <mergeCell ref="F7810:G7811"/>
    <mergeCell ref="H7810:I7810"/>
    <mergeCell ref="H7811:I7811"/>
    <mergeCell ref="F7812:G7813"/>
    <mergeCell ref="H7812:I7813"/>
    <mergeCell ref="J7812:J7813"/>
    <mergeCell ref="F7835:G7837"/>
    <mergeCell ref="H7835:I7835"/>
    <mergeCell ref="H7836:I7837"/>
    <mergeCell ref="J7836:J7837"/>
    <mergeCell ref="K7836:K7837"/>
    <mergeCell ref="L7836:L7837"/>
    <mergeCell ref="J7832:J7833"/>
    <mergeCell ref="K7832:K7833"/>
    <mergeCell ref="L7832:L7833"/>
    <mergeCell ref="A7834:A7839"/>
    <mergeCell ref="F7834:G7834"/>
    <mergeCell ref="H7834:L7834"/>
    <mergeCell ref="B7835:B7837"/>
    <mergeCell ref="C7835:C7837"/>
    <mergeCell ref="D7835:D7837"/>
    <mergeCell ref="E7835:E7837"/>
    <mergeCell ref="D7830:D7831"/>
    <mergeCell ref="E7830:E7831"/>
    <mergeCell ref="F7830:G7831"/>
    <mergeCell ref="H7830:I7830"/>
    <mergeCell ref="H7831:I7831"/>
    <mergeCell ref="F7832:G7833"/>
    <mergeCell ref="H7832:I7833"/>
    <mergeCell ref="F7827:G7828"/>
    <mergeCell ref="H7827:I7828"/>
    <mergeCell ref="J7827:J7828"/>
    <mergeCell ref="K7827:K7828"/>
    <mergeCell ref="L7827:L7828"/>
    <mergeCell ref="A7829:A7833"/>
    <mergeCell ref="F7829:G7829"/>
    <mergeCell ref="H7829:L7829"/>
    <mergeCell ref="B7830:B7831"/>
    <mergeCell ref="C7830:C7831"/>
    <mergeCell ref="A7824:A7828"/>
    <mergeCell ref="F7824:G7824"/>
    <mergeCell ref="H7824:L7824"/>
    <mergeCell ref="B7825:B7826"/>
    <mergeCell ref="C7825:C7826"/>
    <mergeCell ref="D7825:D7826"/>
    <mergeCell ref="E7825:E7826"/>
    <mergeCell ref="F7825:G7826"/>
    <mergeCell ref="H7825:I7825"/>
    <mergeCell ref="H7826:I7826"/>
    <mergeCell ref="F7846:G7848"/>
    <mergeCell ref="H7846:I7846"/>
    <mergeCell ref="H7847:I7848"/>
    <mergeCell ref="J7847:J7848"/>
    <mergeCell ref="K7847:K7848"/>
    <mergeCell ref="L7847:L7848"/>
    <mergeCell ref="J7843:J7844"/>
    <mergeCell ref="K7843:K7844"/>
    <mergeCell ref="L7843:L7844"/>
    <mergeCell ref="A7845:A7850"/>
    <mergeCell ref="F7845:G7845"/>
    <mergeCell ref="H7845:L7845"/>
    <mergeCell ref="B7846:B7848"/>
    <mergeCell ref="C7846:C7848"/>
    <mergeCell ref="D7846:D7848"/>
    <mergeCell ref="E7846:E7848"/>
    <mergeCell ref="D7841:D7842"/>
    <mergeCell ref="E7841:E7842"/>
    <mergeCell ref="F7841:G7842"/>
    <mergeCell ref="H7841:I7841"/>
    <mergeCell ref="H7842:I7842"/>
    <mergeCell ref="F7843:G7844"/>
    <mergeCell ref="H7843:I7844"/>
    <mergeCell ref="F7838:G7839"/>
    <mergeCell ref="H7838:I7839"/>
    <mergeCell ref="J7838:J7839"/>
    <mergeCell ref="K7838:K7839"/>
    <mergeCell ref="L7838:L7839"/>
    <mergeCell ref="A7840:A7844"/>
    <mergeCell ref="F7840:G7840"/>
    <mergeCell ref="H7840:L7840"/>
    <mergeCell ref="B7841:B7842"/>
    <mergeCell ref="C7841:C7842"/>
    <mergeCell ref="F7857:G7859"/>
    <mergeCell ref="H7857:I7857"/>
    <mergeCell ref="H7858:I7859"/>
    <mergeCell ref="J7858:J7859"/>
    <mergeCell ref="K7858:K7859"/>
    <mergeCell ref="L7858:L7859"/>
    <mergeCell ref="J7854:J7855"/>
    <mergeCell ref="K7854:K7855"/>
    <mergeCell ref="L7854:L7855"/>
    <mergeCell ref="A7856:A7861"/>
    <mergeCell ref="F7856:G7856"/>
    <mergeCell ref="H7856:L7856"/>
    <mergeCell ref="B7857:B7859"/>
    <mergeCell ref="C7857:C7859"/>
    <mergeCell ref="D7857:D7859"/>
    <mergeCell ref="E7857:E7859"/>
    <mergeCell ref="D7852:D7853"/>
    <mergeCell ref="E7852:E7853"/>
    <mergeCell ref="F7852:G7853"/>
    <mergeCell ref="H7852:I7852"/>
    <mergeCell ref="H7853:I7853"/>
    <mergeCell ref="F7854:G7855"/>
    <mergeCell ref="H7854:I7855"/>
    <mergeCell ref="F7849:G7850"/>
    <mergeCell ref="H7849:I7850"/>
    <mergeCell ref="J7849:J7850"/>
    <mergeCell ref="K7849:K7850"/>
    <mergeCell ref="L7849:L7850"/>
    <mergeCell ref="A7851:A7855"/>
    <mergeCell ref="F7851:G7851"/>
    <mergeCell ref="H7851:L7851"/>
    <mergeCell ref="B7852:B7853"/>
    <mergeCell ref="C7852:C7853"/>
    <mergeCell ref="J7870:J7871"/>
    <mergeCell ref="K7870:K7871"/>
    <mergeCell ref="L7870:L7871"/>
    <mergeCell ref="F7872:G7873"/>
    <mergeCell ref="H7872:I7873"/>
    <mergeCell ref="J7872:J7873"/>
    <mergeCell ref="K7872:K7873"/>
    <mergeCell ref="L7872:L7873"/>
    <mergeCell ref="A7868:A7873"/>
    <mergeCell ref="F7868:G7868"/>
    <mergeCell ref="H7868:L7868"/>
    <mergeCell ref="B7869:B7871"/>
    <mergeCell ref="C7869:C7871"/>
    <mergeCell ref="D7869:D7871"/>
    <mergeCell ref="E7869:E7871"/>
    <mergeCell ref="F7869:G7871"/>
    <mergeCell ref="H7869:I7869"/>
    <mergeCell ref="H7870:I7871"/>
    <mergeCell ref="K7864:K7865"/>
    <mergeCell ref="L7864:L7865"/>
    <mergeCell ref="F7866:G7867"/>
    <mergeCell ref="H7866:I7867"/>
    <mergeCell ref="J7866:J7867"/>
    <mergeCell ref="K7866:K7867"/>
    <mergeCell ref="L7866:L7867"/>
    <mergeCell ref="D7863:D7865"/>
    <mergeCell ref="E7863:E7865"/>
    <mergeCell ref="F7863:G7865"/>
    <mergeCell ref="H7863:I7863"/>
    <mergeCell ref="H7864:I7865"/>
    <mergeCell ref="J7864:J7865"/>
    <mergeCell ref="F7860:G7861"/>
    <mergeCell ref="H7860:I7861"/>
    <mergeCell ref="J7860:J7861"/>
    <mergeCell ref="K7860:K7861"/>
    <mergeCell ref="L7860:L7861"/>
    <mergeCell ref="A7862:A7867"/>
    <mergeCell ref="F7862:G7862"/>
    <mergeCell ref="H7862:L7862"/>
    <mergeCell ref="B7863:B7865"/>
    <mergeCell ref="C7863:C7865"/>
    <mergeCell ref="K7881:K7882"/>
    <mergeCell ref="L7881:L7882"/>
    <mergeCell ref="F7883:G7884"/>
    <mergeCell ref="H7883:I7884"/>
    <mergeCell ref="J7883:J7884"/>
    <mergeCell ref="K7883:K7884"/>
    <mergeCell ref="L7883:L7884"/>
    <mergeCell ref="D7880:D7882"/>
    <mergeCell ref="E7880:E7882"/>
    <mergeCell ref="F7880:G7882"/>
    <mergeCell ref="H7880:I7880"/>
    <mergeCell ref="H7881:I7882"/>
    <mergeCell ref="J7881:J7882"/>
    <mergeCell ref="F7877:G7878"/>
    <mergeCell ref="H7877:I7878"/>
    <mergeCell ref="J7877:J7878"/>
    <mergeCell ref="K7877:K7878"/>
    <mergeCell ref="L7877:L7878"/>
    <mergeCell ref="A7879:A7884"/>
    <mergeCell ref="F7879:G7879"/>
    <mergeCell ref="H7879:L7879"/>
    <mergeCell ref="B7880:B7882"/>
    <mergeCell ref="C7880:C7882"/>
    <mergeCell ref="A7874:A7878"/>
    <mergeCell ref="F7874:G7874"/>
    <mergeCell ref="H7874:L7874"/>
    <mergeCell ref="B7875:B7876"/>
    <mergeCell ref="C7875:C7876"/>
    <mergeCell ref="D7875:D7876"/>
    <mergeCell ref="E7875:E7876"/>
    <mergeCell ref="F7875:G7876"/>
    <mergeCell ref="H7875:I7875"/>
    <mergeCell ref="H7876:I7876"/>
    <mergeCell ref="K7892:K7893"/>
    <mergeCell ref="L7892:L7893"/>
    <mergeCell ref="F7894:G7895"/>
    <mergeCell ref="H7894:I7895"/>
    <mergeCell ref="J7894:J7895"/>
    <mergeCell ref="K7894:K7895"/>
    <mergeCell ref="L7894:L7895"/>
    <mergeCell ref="D7891:D7893"/>
    <mergeCell ref="E7891:E7893"/>
    <mergeCell ref="F7891:G7893"/>
    <mergeCell ref="H7891:I7891"/>
    <mergeCell ref="H7892:I7893"/>
    <mergeCell ref="J7892:J7893"/>
    <mergeCell ref="F7888:G7889"/>
    <mergeCell ref="H7888:I7889"/>
    <mergeCell ref="J7888:J7889"/>
    <mergeCell ref="K7888:K7889"/>
    <mergeCell ref="L7888:L7889"/>
    <mergeCell ref="A7890:A7895"/>
    <mergeCell ref="F7890:G7890"/>
    <mergeCell ref="H7890:L7890"/>
    <mergeCell ref="B7891:B7893"/>
    <mergeCell ref="C7891:C7893"/>
    <mergeCell ref="A7885:A7889"/>
    <mergeCell ref="F7885:G7885"/>
    <mergeCell ref="H7885:L7885"/>
    <mergeCell ref="B7886:B7887"/>
    <mergeCell ref="C7886:C7887"/>
    <mergeCell ref="D7886:D7887"/>
    <mergeCell ref="E7886:E7887"/>
    <mergeCell ref="F7886:G7887"/>
    <mergeCell ref="H7886:I7886"/>
    <mergeCell ref="H7887:I7887"/>
    <mergeCell ref="J7904:J7905"/>
    <mergeCell ref="K7904:K7905"/>
    <mergeCell ref="L7904:L7905"/>
    <mergeCell ref="A7906:A7912"/>
    <mergeCell ref="F7906:G7906"/>
    <mergeCell ref="H7906:L7906"/>
    <mergeCell ref="B7907:B7910"/>
    <mergeCell ref="C7907:C7910"/>
    <mergeCell ref="D7907:D7910"/>
    <mergeCell ref="E7907:E7910"/>
    <mergeCell ref="D7902:D7903"/>
    <mergeCell ref="E7902:E7903"/>
    <mergeCell ref="F7902:G7903"/>
    <mergeCell ref="H7902:I7902"/>
    <mergeCell ref="H7903:I7903"/>
    <mergeCell ref="F7904:G7905"/>
    <mergeCell ref="H7904:I7905"/>
    <mergeCell ref="F7899:G7900"/>
    <mergeCell ref="H7899:I7900"/>
    <mergeCell ref="J7899:J7900"/>
    <mergeCell ref="K7899:K7900"/>
    <mergeCell ref="L7899:L7900"/>
    <mergeCell ref="A7901:A7905"/>
    <mergeCell ref="F7901:G7901"/>
    <mergeCell ref="H7901:L7901"/>
    <mergeCell ref="B7902:B7903"/>
    <mergeCell ref="C7902:C7903"/>
    <mergeCell ref="A7896:A7900"/>
    <mergeCell ref="F7896:G7896"/>
    <mergeCell ref="H7896:L7896"/>
    <mergeCell ref="B7897:B7898"/>
    <mergeCell ref="C7897:C7898"/>
    <mergeCell ref="D7897:D7898"/>
    <mergeCell ref="E7897:E7898"/>
    <mergeCell ref="F7897:G7898"/>
    <mergeCell ref="H7897:I7897"/>
    <mergeCell ref="H7898:I7898"/>
    <mergeCell ref="J7916:J7917"/>
    <mergeCell ref="K7916:K7917"/>
    <mergeCell ref="L7916:L7917"/>
    <mergeCell ref="A7918:A7922"/>
    <mergeCell ref="F7918:G7918"/>
    <mergeCell ref="H7918:L7918"/>
    <mergeCell ref="B7919:B7920"/>
    <mergeCell ref="C7919:C7920"/>
    <mergeCell ref="D7919:D7920"/>
    <mergeCell ref="E7919:E7920"/>
    <mergeCell ref="D7914:D7915"/>
    <mergeCell ref="E7914:E7915"/>
    <mergeCell ref="F7914:G7915"/>
    <mergeCell ref="H7914:I7914"/>
    <mergeCell ref="H7915:I7915"/>
    <mergeCell ref="F7916:G7917"/>
    <mergeCell ref="H7916:I7917"/>
    <mergeCell ref="F7911:G7912"/>
    <mergeCell ref="H7911:I7912"/>
    <mergeCell ref="J7911:J7912"/>
    <mergeCell ref="K7911:K7912"/>
    <mergeCell ref="L7911:L7912"/>
    <mergeCell ref="A7913:A7917"/>
    <mergeCell ref="F7913:G7913"/>
    <mergeCell ref="H7913:L7913"/>
    <mergeCell ref="B7914:B7915"/>
    <mergeCell ref="C7914:C7915"/>
    <mergeCell ref="F7907:G7910"/>
    <mergeCell ref="H7907:I7907"/>
    <mergeCell ref="H7908:I7910"/>
    <mergeCell ref="J7908:J7910"/>
    <mergeCell ref="K7908:K7910"/>
    <mergeCell ref="L7908:L7910"/>
    <mergeCell ref="H7930:I7930"/>
    <mergeCell ref="F7931:G7932"/>
    <mergeCell ref="H7931:I7932"/>
    <mergeCell ref="J7931:J7932"/>
    <mergeCell ref="K7931:K7932"/>
    <mergeCell ref="L7931:L7932"/>
    <mergeCell ref="L7926:L7927"/>
    <mergeCell ref="A7928:A7932"/>
    <mergeCell ref="F7928:G7928"/>
    <mergeCell ref="H7928:L7928"/>
    <mergeCell ref="B7929:B7930"/>
    <mergeCell ref="C7929:C7930"/>
    <mergeCell ref="D7929:D7930"/>
    <mergeCell ref="E7929:E7930"/>
    <mergeCell ref="F7929:G7930"/>
    <mergeCell ref="H7929:I7929"/>
    <mergeCell ref="H7924:I7924"/>
    <mergeCell ref="H7925:I7925"/>
    <mergeCell ref="F7926:G7927"/>
    <mergeCell ref="H7926:I7927"/>
    <mergeCell ref="J7926:J7927"/>
    <mergeCell ref="K7926:K7927"/>
    <mergeCell ref="K7921:K7922"/>
    <mergeCell ref="L7921:L7922"/>
    <mergeCell ref="A7923:A7927"/>
    <mergeCell ref="F7923:G7923"/>
    <mergeCell ref="H7923:L7923"/>
    <mergeCell ref="B7924:B7925"/>
    <mergeCell ref="C7924:C7925"/>
    <mergeCell ref="D7924:D7925"/>
    <mergeCell ref="E7924:E7925"/>
    <mergeCell ref="F7924:G7925"/>
    <mergeCell ref="F7919:G7920"/>
    <mergeCell ref="H7919:I7919"/>
    <mergeCell ref="H7920:I7920"/>
    <mergeCell ref="F7921:G7922"/>
    <mergeCell ref="H7921:I7922"/>
    <mergeCell ref="J7921:J7922"/>
    <mergeCell ref="J7941:J7942"/>
    <mergeCell ref="K7941:K7942"/>
    <mergeCell ref="L7941:L7942"/>
    <mergeCell ref="A7943:A7947"/>
    <mergeCell ref="F7943:G7943"/>
    <mergeCell ref="H7943:L7943"/>
    <mergeCell ref="B7944:B7945"/>
    <mergeCell ref="C7944:C7945"/>
    <mergeCell ref="D7944:D7945"/>
    <mergeCell ref="E7944:E7945"/>
    <mergeCell ref="D7939:D7940"/>
    <mergeCell ref="E7939:E7940"/>
    <mergeCell ref="F7939:G7940"/>
    <mergeCell ref="H7939:I7939"/>
    <mergeCell ref="H7940:I7940"/>
    <mergeCell ref="F7941:G7942"/>
    <mergeCell ref="H7941:I7942"/>
    <mergeCell ref="F7936:G7937"/>
    <mergeCell ref="H7936:I7937"/>
    <mergeCell ref="J7936:J7937"/>
    <mergeCell ref="K7936:K7937"/>
    <mergeCell ref="L7936:L7937"/>
    <mergeCell ref="A7938:A7942"/>
    <mergeCell ref="F7938:G7938"/>
    <mergeCell ref="H7938:L7938"/>
    <mergeCell ref="B7939:B7940"/>
    <mergeCell ref="C7939:C7940"/>
    <mergeCell ref="A7933:A7937"/>
    <mergeCell ref="F7933:G7933"/>
    <mergeCell ref="H7933:L7933"/>
    <mergeCell ref="B7934:B7935"/>
    <mergeCell ref="C7934:C7935"/>
    <mergeCell ref="D7934:D7935"/>
    <mergeCell ref="E7934:E7935"/>
    <mergeCell ref="F7934:G7935"/>
    <mergeCell ref="H7934:I7934"/>
    <mergeCell ref="H7935:I7935"/>
    <mergeCell ref="H7955:I7955"/>
    <mergeCell ref="F7956:G7957"/>
    <mergeCell ref="H7956:I7957"/>
    <mergeCell ref="J7956:J7957"/>
    <mergeCell ref="K7956:K7957"/>
    <mergeCell ref="L7956:L7957"/>
    <mergeCell ref="L7951:L7952"/>
    <mergeCell ref="A7953:A7957"/>
    <mergeCell ref="F7953:G7953"/>
    <mergeCell ref="H7953:L7953"/>
    <mergeCell ref="B7954:B7955"/>
    <mergeCell ref="C7954:C7955"/>
    <mergeCell ref="D7954:D7955"/>
    <mergeCell ref="E7954:E7955"/>
    <mergeCell ref="F7954:G7955"/>
    <mergeCell ref="H7954:I7954"/>
    <mergeCell ref="H7949:I7949"/>
    <mergeCell ref="H7950:I7950"/>
    <mergeCell ref="F7951:G7952"/>
    <mergeCell ref="H7951:I7952"/>
    <mergeCell ref="J7951:J7952"/>
    <mergeCell ref="K7951:K7952"/>
    <mergeCell ref="K7946:K7947"/>
    <mergeCell ref="L7946:L7947"/>
    <mergeCell ref="A7948:A7952"/>
    <mergeCell ref="F7948:G7948"/>
    <mergeCell ref="H7948:L7948"/>
    <mergeCell ref="B7949:B7950"/>
    <mergeCell ref="C7949:C7950"/>
    <mergeCell ref="D7949:D7950"/>
    <mergeCell ref="E7949:E7950"/>
    <mergeCell ref="F7949:G7950"/>
    <mergeCell ref="F7944:G7945"/>
    <mergeCell ref="H7944:I7944"/>
    <mergeCell ref="H7945:I7945"/>
    <mergeCell ref="F7946:G7947"/>
    <mergeCell ref="H7946:I7947"/>
    <mergeCell ref="J7946:J7947"/>
    <mergeCell ref="J7966:J7967"/>
    <mergeCell ref="K7966:K7967"/>
    <mergeCell ref="L7966:L7967"/>
    <mergeCell ref="A7968:A7972"/>
    <mergeCell ref="F7968:G7968"/>
    <mergeCell ref="H7968:L7968"/>
    <mergeCell ref="B7969:B7970"/>
    <mergeCell ref="C7969:C7970"/>
    <mergeCell ref="D7969:D7970"/>
    <mergeCell ref="E7969:E7970"/>
    <mergeCell ref="D7964:D7965"/>
    <mergeCell ref="E7964:E7965"/>
    <mergeCell ref="F7964:G7965"/>
    <mergeCell ref="H7964:I7964"/>
    <mergeCell ref="H7965:I7965"/>
    <mergeCell ref="F7966:G7967"/>
    <mergeCell ref="H7966:I7967"/>
    <mergeCell ref="F7961:G7962"/>
    <mergeCell ref="H7961:I7962"/>
    <mergeCell ref="J7961:J7962"/>
    <mergeCell ref="K7961:K7962"/>
    <mergeCell ref="L7961:L7962"/>
    <mergeCell ref="A7963:A7967"/>
    <mergeCell ref="F7963:G7963"/>
    <mergeCell ref="H7963:L7963"/>
    <mergeCell ref="B7964:B7965"/>
    <mergeCell ref="C7964:C7965"/>
    <mergeCell ref="A7958:A7962"/>
    <mergeCell ref="F7958:G7958"/>
    <mergeCell ref="H7958:L7958"/>
    <mergeCell ref="B7959:B7960"/>
    <mergeCell ref="C7959:C7960"/>
    <mergeCell ref="D7959:D7960"/>
    <mergeCell ref="E7959:E7960"/>
    <mergeCell ref="F7959:G7960"/>
    <mergeCell ref="H7959:I7959"/>
    <mergeCell ref="H7960:I7960"/>
    <mergeCell ref="H7980:I7980"/>
    <mergeCell ref="F7981:G7982"/>
    <mergeCell ref="H7981:I7982"/>
    <mergeCell ref="J7981:J7982"/>
    <mergeCell ref="K7981:K7982"/>
    <mergeCell ref="L7981:L7982"/>
    <mergeCell ref="L7976:L7977"/>
    <mergeCell ref="A7978:A7982"/>
    <mergeCell ref="F7978:G7978"/>
    <mergeCell ref="H7978:L7978"/>
    <mergeCell ref="B7979:B7980"/>
    <mergeCell ref="C7979:C7980"/>
    <mergeCell ref="D7979:D7980"/>
    <mergeCell ref="E7979:E7980"/>
    <mergeCell ref="F7979:G7980"/>
    <mergeCell ref="H7979:I7979"/>
    <mergeCell ref="H7974:I7974"/>
    <mergeCell ref="H7975:I7975"/>
    <mergeCell ref="F7976:G7977"/>
    <mergeCell ref="H7976:I7977"/>
    <mergeCell ref="J7976:J7977"/>
    <mergeCell ref="K7976:K7977"/>
    <mergeCell ref="K7971:K7972"/>
    <mergeCell ref="L7971:L7972"/>
    <mergeCell ref="A7973:A7977"/>
    <mergeCell ref="F7973:G7973"/>
    <mergeCell ref="H7973:L7973"/>
    <mergeCell ref="B7974:B7975"/>
    <mergeCell ref="C7974:C7975"/>
    <mergeCell ref="D7974:D7975"/>
    <mergeCell ref="E7974:E7975"/>
    <mergeCell ref="F7974:G7975"/>
    <mergeCell ref="F7969:G7970"/>
    <mergeCell ref="H7969:I7969"/>
    <mergeCell ref="H7970:I7970"/>
    <mergeCell ref="F7971:G7972"/>
    <mergeCell ref="H7971:I7972"/>
    <mergeCell ref="J7971:J7972"/>
    <mergeCell ref="J7991:J7992"/>
    <mergeCell ref="K7991:K7992"/>
    <mergeCell ref="L7991:L7992"/>
    <mergeCell ref="A7993:A7997"/>
    <mergeCell ref="F7993:G7993"/>
    <mergeCell ref="H7993:L7993"/>
    <mergeCell ref="B7994:B7995"/>
    <mergeCell ref="C7994:C7995"/>
    <mergeCell ref="D7994:D7995"/>
    <mergeCell ref="E7994:E7995"/>
    <mergeCell ref="D7989:D7990"/>
    <mergeCell ref="E7989:E7990"/>
    <mergeCell ref="F7989:G7990"/>
    <mergeCell ref="H7989:I7989"/>
    <mergeCell ref="H7990:I7990"/>
    <mergeCell ref="F7991:G7992"/>
    <mergeCell ref="H7991:I7992"/>
    <mergeCell ref="F7986:G7987"/>
    <mergeCell ref="H7986:I7987"/>
    <mergeCell ref="J7986:J7987"/>
    <mergeCell ref="K7986:K7987"/>
    <mergeCell ref="L7986:L7987"/>
    <mergeCell ref="A7988:A7992"/>
    <mergeCell ref="F7988:G7988"/>
    <mergeCell ref="H7988:L7988"/>
    <mergeCell ref="B7989:B7990"/>
    <mergeCell ref="C7989:C7990"/>
    <mergeCell ref="A7983:A7987"/>
    <mergeCell ref="F7983:G7983"/>
    <mergeCell ref="H7983:L7983"/>
    <mergeCell ref="B7984:B7985"/>
    <mergeCell ref="C7984:C7985"/>
    <mergeCell ref="D7984:D7985"/>
    <mergeCell ref="E7984:E7985"/>
    <mergeCell ref="F7984:G7985"/>
    <mergeCell ref="H7984:I7984"/>
    <mergeCell ref="H7985:I7985"/>
    <mergeCell ref="H8005:I8005"/>
    <mergeCell ref="F8006:G8007"/>
    <mergeCell ref="H8006:I8007"/>
    <mergeCell ref="J8006:J8007"/>
    <mergeCell ref="K8006:K8007"/>
    <mergeCell ref="L8006:L8007"/>
    <mergeCell ref="L8001:L8002"/>
    <mergeCell ref="A8003:A8007"/>
    <mergeCell ref="F8003:G8003"/>
    <mergeCell ref="H8003:L8003"/>
    <mergeCell ref="B8004:B8005"/>
    <mergeCell ref="C8004:C8005"/>
    <mergeCell ref="D8004:D8005"/>
    <mergeCell ref="E8004:E8005"/>
    <mergeCell ref="F8004:G8005"/>
    <mergeCell ref="H8004:I8004"/>
    <mergeCell ref="H7999:I7999"/>
    <mergeCell ref="H8000:I8000"/>
    <mergeCell ref="F8001:G8002"/>
    <mergeCell ref="H8001:I8002"/>
    <mergeCell ref="J8001:J8002"/>
    <mergeCell ref="K8001:K8002"/>
    <mergeCell ref="K7996:K7997"/>
    <mergeCell ref="L7996:L7997"/>
    <mergeCell ref="A7998:A8002"/>
    <mergeCell ref="F7998:G7998"/>
    <mergeCell ref="H7998:L7998"/>
    <mergeCell ref="B7999:B8000"/>
    <mergeCell ref="C7999:C8000"/>
    <mergeCell ref="D7999:D8000"/>
    <mergeCell ref="E7999:E8000"/>
    <mergeCell ref="F7999:G8000"/>
    <mergeCell ref="F7994:G7995"/>
    <mergeCell ref="H7994:I7994"/>
    <mergeCell ref="H7995:I7995"/>
    <mergeCell ref="F7996:G7997"/>
    <mergeCell ref="H7996:I7997"/>
    <mergeCell ref="J7996:J7997"/>
    <mergeCell ref="F8017:G8018"/>
    <mergeCell ref="H8017:I8018"/>
    <mergeCell ref="J8017:J8018"/>
    <mergeCell ref="K8017:K8018"/>
    <mergeCell ref="L8017:L8018"/>
    <mergeCell ref="A8019:A8023"/>
    <mergeCell ref="F8019:G8019"/>
    <mergeCell ref="H8019:L8019"/>
    <mergeCell ref="B8020:B8021"/>
    <mergeCell ref="C8020:C8021"/>
    <mergeCell ref="A8014:A8018"/>
    <mergeCell ref="F8014:G8014"/>
    <mergeCell ref="H8014:L8014"/>
    <mergeCell ref="B8015:B8016"/>
    <mergeCell ref="C8015:C8016"/>
    <mergeCell ref="D8015:D8016"/>
    <mergeCell ref="E8015:E8016"/>
    <mergeCell ref="F8015:G8016"/>
    <mergeCell ref="H8015:I8015"/>
    <mergeCell ref="H8016:I8016"/>
    <mergeCell ref="J8010:J8011"/>
    <mergeCell ref="K8010:K8011"/>
    <mergeCell ref="L8010:L8011"/>
    <mergeCell ref="F8012:G8013"/>
    <mergeCell ref="H8012:I8013"/>
    <mergeCell ref="J8012:J8013"/>
    <mergeCell ref="K8012:K8013"/>
    <mergeCell ref="L8012:L8013"/>
    <mergeCell ref="A8008:A8013"/>
    <mergeCell ref="F8008:G8008"/>
    <mergeCell ref="H8008:L8008"/>
    <mergeCell ref="B8009:B8011"/>
    <mergeCell ref="C8009:C8011"/>
    <mergeCell ref="D8009:D8011"/>
    <mergeCell ref="E8009:E8011"/>
    <mergeCell ref="F8009:G8011"/>
    <mergeCell ref="H8009:I8009"/>
    <mergeCell ref="H8010:I8011"/>
    <mergeCell ref="H8030:I8030"/>
    <mergeCell ref="H8031:I8031"/>
    <mergeCell ref="F8032:G8033"/>
    <mergeCell ref="H8032:I8033"/>
    <mergeCell ref="J8032:J8033"/>
    <mergeCell ref="K8032:K8033"/>
    <mergeCell ref="K8027:K8028"/>
    <mergeCell ref="L8027:L8028"/>
    <mergeCell ref="A8029:A8033"/>
    <mergeCell ref="F8029:G8029"/>
    <mergeCell ref="H8029:L8029"/>
    <mergeCell ref="B8030:B8031"/>
    <mergeCell ref="C8030:C8031"/>
    <mergeCell ref="D8030:D8031"/>
    <mergeCell ref="E8030:E8031"/>
    <mergeCell ref="F8030:G8031"/>
    <mergeCell ref="F8025:G8026"/>
    <mergeCell ref="H8025:I8025"/>
    <mergeCell ref="H8026:I8026"/>
    <mergeCell ref="F8027:G8028"/>
    <mergeCell ref="H8027:I8028"/>
    <mergeCell ref="J8027:J8028"/>
    <mergeCell ref="J8022:J8023"/>
    <mergeCell ref="K8022:K8023"/>
    <mergeCell ref="L8022:L8023"/>
    <mergeCell ref="A8024:A8028"/>
    <mergeCell ref="F8024:G8024"/>
    <mergeCell ref="H8024:L8024"/>
    <mergeCell ref="B8025:B8026"/>
    <mergeCell ref="C8025:C8026"/>
    <mergeCell ref="D8025:D8026"/>
    <mergeCell ref="E8025:E8026"/>
    <mergeCell ref="D8020:D8021"/>
    <mergeCell ref="E8020:E8021"/>
    <mergeCell ref="F8020:G8021"/>
    <mergeCell ref="H8020:I8020"/>
    <mergeCell ref="H8021:I8021"/>
    <mergeCell ref="F8022:G8023"/>
    <mergeCell ref="H8022:I8023"/>
    <mergeCell ref="J8041:J8042"/>
    <mergeCell ref="K8041:K8042"/>
    <mergeCell ref="L8041:L8042"/>
    <mergeCell ref="F8043:G8044"/>
    <mergeCell ref="H8043:I8044"/>
    <mergeCell ref="J8043:J8044"/>
    <mergeCell ref="K8043:K8044"/>
    <mergeCell ref="L8043:L8044"/>
    <mergeCell ref="A8039:A8044"/>
    <mergeCell ref="F8039:G8039"/>
    <mergeCell ref="H8039:L8039"/>
    <mergeCell ref="B8040:B8042"/>
    <mergeCell ref="C8040:C8042"/>
    <mergeCell ref="D8040:D8042"/>
    <mergeCell ref="E8040:E8042"/>
    <mergeCell ref="F8040:G8042"/>
    <mergeCell ref="H8040:I8040"/>
    <mergeCell ref="H8041:I8042"/>
    <mergeCell ref="H8036:I8036"/>
    <mergeCell ref="F8037:G8038"/>
    <mergeCell ref="H8037:I8038"/>
    <mergeCell ref="J8037:J8038"/>
    <mergeCell ref="K8037:K8038"/>
    <mergeCell ref="L8037:L8038"/>
    <mergeCell ref="L8032:L8033"/>
    <mergeCell ref="A8034:A8038"/>
    <mergeCell ref="F8034:G8034"/>
    <mergeCell ref="H8034:L8034"/>
    <mergeCell ref="B8035:B8036"/>
    <mergeCell ref="C8035:C8036"/>
    <mergeCell ref="D8035:D8036"/>
    <mergeCell ref="E8035:E8036"/>
    <mergeCell ref="F8035:G8036"/>
    <mergeCell ref="H8035:I8035"/>
    <mergeCell ref="J8053:J8054"/>
    <mergeCell ref="K8053:K8054"/>
    <mergeCell ref="L8053:L8054"/>
    <mergeCell ref="F8055:G8056"/>
    <mergeCell ref="H8055:I8056"/>
    <mergeCell ref="J8055:J8056"/>
    <mergeCell ref="K8055:K8056"/>
    <mergeCell ref="L8055:L8056"/>
    <mergeCell ref="A8051:A8056"/>
    <mergeCell ref="F8051:G8051"/>
    <mergeCell ref="H8051:L8051"/>
    <mergeCell ref="B8052:B8054"/>
    <mergeCell ref="C8052:C8054"/>
    <mergeCell ref="D8052:D8054"/>
    <mergeCell ref="E8052:E8054"/>
    <mergeCell ref="F8052:G8054"/>
    <mergeCell ref="H8052:I8052"/>
    <mergeCell ref="H8053:I8054"/>
    <mergeCell ref="J8047:J8048"/>
    <mergeCell ref="K8047:K8048"/>
    <mergeCell ref="L8047:L8048"/>
    <mergeCell ref="F8049:G8050"/>
    <mergeCell ref="H8049:I8050"/>
    <mergeCell ref="J8049:J8050"/>
    <mergeCell ref="K8049:K8050"/>
    <mergeCell ref="L8049:L8050"/>
    <mergeCell ref="A8045:A8050"/>
    <mergeCell ref="F8045:G8045"/>
    <mergeCell ref="H8045:L8045"/>
    <mergeCell ref="B8046:B8048"/>
    <mergeCell ref="C8046:C8048"/>
    <mergeCell ref="D8046:D8048"/>
    <mergeCell ref="E8046:E8048"/>
    <mergeCell ref="F8046:G8048"/>
    <mergeCell ref="H8046:I8046"/>
    <mergeCell ref="H8047:I8048"/>
    <mergeCell ref="F8068:G8069"/>
    <mergeCell ref="H8068:I8068"/>
    <mergeCell ref="H8069:I8069"/>
    <mergeCell ref="F8070:G8071"/>
    <mergeCell ref="H8070:I8071"/>
    <mergeCell ref="J8070:J8071"/>
    <mergeCell ref="J8065:J8066"/>
    <mergeCell ref="K8065:K8066"/>
    <mergeCell ref="L8065:L8066"/>
    <mergeCell ref="A8067:A8071"/>
    <mergeCell ref="F8067:G8067"/>
    <mergeCell ref="H8067:L8067"/>
    <mergeCell ref="B8068:B8069"/>
    <mergeCell ref="C8068:C8069"/>
    <mergeCell ref="D8068:D8069"/>
    <mergeCell ref="E8068:E8069"/>
    <mergeCell ref="D8063:D8064"/>
    <mergeCell ref="E8063:E8064"/>
    <mergeCell ref="F8063:G8064"/>
    <mergeCell ref="H8063:I8063"/>
    <mergeCell ref="H8064:I8064"/>
    <mergeCell ref="F8065:G8066"/>
    <mergeCell ref="H8065:I8066"/>
    <mergeCell ref="F8060:G8061"/>
    <mergeCell ref="H8060:I8061"/>
    <mergeCell ref="J8060:J8061"/>
    <mergeCell ref="K8060:K8061"/>
    <mergeCell ref="L8060:L8061"/>
    <mergeCell ref="A8062:A8066"/>
    <mergeCell ref="F8062:G8062"/>
    <mergeCell ref="H8062:L8062"/>
    <mergeCell ref="B8063:B8064"/>
    <mergeCell ref="C8063:C8064"/>
    <mergeCell ref="A8057:A8061"/>
    <mergeCell ref="F8057:G8057"/>
    <mergeCell ref="H8057:L8057"/>
    <mergeCell ref="B8058:B8059"/>
    <mergeCell ref="C8058:C8059"/>
    <mergeCell ref="D8058:D8059"/>
    <mergeCell ref="E8058:E8059"/>
    <mergeCell ref="F8058:G8059"/>
    <mergeCell ref="H8058:I8058"/>
    <mergeCell ref="H8059:I8059"/>
    <mergeCell ref="J8080:J8081"/>
    <mergeCell ref="K8080:K8081"/>
    <mergeCell ref="L8080:L8081"/>
    <mergeCell ref="F8082:G8083"/>
    <mergeCell ref="H8082:I8083"/>
    <mergeCell ref="J8082:J8083"/>
    <mergeCell ref="K8082:K8083"/>
    <mergeCell ref="L8082:L8083"/>
    <mergeCell ref="A8078:A8083"/>
    <mergeCell ref="F8078:G8078"/>
    <mergeCell ref="H8078:L8078"/>
    <mergeCell ref="B8079:B8081"/>
    <mergeCell ref="C8079:C8081"/>
    <mergeCell ref="D8079:D8081"/>
    <mergeCell ref="E8079:E8081"/>
    <mergeCell ref="F8079:G8081"/>
    <mergeCell ref="H8079:I8079"/>
    <mergeCell ref="H8080:I8081"/>
    <mergeCell ref="H8073:I8073"/>
    <mergeCell ref="H8074:I8075"/>
    <mergeCell ref="J8074:J8075"/>
    <mergeCell ref="K8074:K8075"/>
    <mergeCell ref="L8074:L8075"/>
    <mergeCell ref="F8076:G8077"/>
    <mergeCell ref="H8076:I8077"/>
    <mergeCell ref="J8076:J8077"/>
    <mergeCell ref="K8076:K8077"/>
    <mergeCell ref="L8076:L8077"/>
    <mergeCell ref="K8070:K8071"/>
    <mergeCell ref="L8070:L8071"/>
    <mergeCell ref="A8072:A8077"/>
    <mergeCell ref="F8072:G8072"/>
    <mergeCell ref="H8072:L8072"/>
    <mergeCell ref="B8073:B8075"/>
    <mergeCell ref="C8073:C8075"/>
    <mergeCell ref="D8073:D8075"/>
    <mergeCell ref="E8073:E8075"/>
    <mergeCell ref="F8073:G8075"/>
    <mergeCell ref="F8095:G8096"/>
    <mergeCell ref="H8095:I8095"/>
    <mergeCell ref="H8096:I8096"/>
    <mergeCell ref="F8097:G8098"/>
    <mergeCell ref="H8097:I8098"/>
    <mergeCell ref="J8097:J8098"/>
    <mergeCell ref="J8092:J8093"/>
    <mergeCell ref="K8092:K8093"/>
    <mergeCell ref="L8092:L8093"/>
    <mergeCell ref="A8094:A8098"/>
    <mergeCell ref="F8094:G8094"/>
    <mergeCell ref="H8094:L8094"/>
    <mergeCell ref="B8095:B8096"/>
    <mergeCell ref="C8095:C8096"/>
    <mergeCell ref="D8095:D8096"/>
    <mergeCell ref="E8095:E8096"/>
    <mergeCell ref="D8090:D8091"/>
    <mergeCell ref="E8090:E8091"/>
    <mergeCell ref="F8090:G8091"/>
    <mergeCell ref="H8090:I8090"/>
    <mergeCell ref="H8091:I8091"/>
    <mergeCell ref="F8092:G8093"/>
    <mergeCell ref="H8092:I8093"/>
    <mergeCell ref="F8087:G8088"/>
    <mergeCell ref="H8087:I8088"/>
    <mergeCell ref="J8087:J8088"/>
    <mergeCell ref="K8087:K8088"/>
    <mergeCell ref="L8087:L8088"/>
    <mergeCell ref="A8089:A8093"/>
    <mergeCell ref="F8089:G8089"/>
    <mergeCell ref="H8089:L8089"/>
    <mergeCell ref="B8090:B8091"/>
    <mergeCell ref="C8090:C8091"/>
    <mergeCell ref="A8084:A8088"/>
    <mergeCell ref="F8084:G8084"/>
    <mergeCell ref="H8084:L8084"/>
    <mergeCell ref="B8085:B8086"/>
    <mergeCell ref="C8085:C8086"/>
    <mergeCell ref="D8085:D8086"/>
    <mergeCell ref="E8085:E8086"/>
    <mergeCell ref="F8085:G8086"/>
    <mergeCell ref="H8085:I8085"/>
    <mergeCell ref="H8086:I8086"/>
    <mergeCell ref="H8106:I8107"/>
    <mergeCell ref="J8106:J8107"/>
    <mergeCell ref="K8106:K8107"/>
    <mergeCell ref="L8106:L8107"/>
    <mergeCell ref="F8108:G8109"/>
    <mergeCell ref="H8108:I8109"/>
    <mergeCell ref="J8108:J8109"/>
    <mergeCell ref="K8108:K8109"/>
    <mergeCell ref="L8108:L8109"/>
    <mergeCell ref="L8102:L8103"/>
    <mergeCell ref="A8104:A8109"/>
    <mergeCell ref="F8104:G8104"/>
    <mergeCell ref="H8104:L8104"/>
    <mergeCell ref="B8105:B8107"/>
    <mergeCell ref="C8105:C8107"/>
    <mergeCell ref="D8105:D8107"/>
    <mergeCell ref="E8105:E8107"/>
    <mergeCell ref="F8105:G8107"/>
    <mergeCell ref="H8105:I8105"/>
    <mergeCell ref="H8100:I8100"/>
    <mergeCell ref="H8101:I8101"/>
    <mergeCell ref="F8102:G8103"/>
    <mergeCell ref="H8102:I8103"/>
    <mergeCell ref="J8102:J8103"/>
    <mergeCell ref="K8102:K8103"/>
    <mergeCell ref="K8097:K8098"/>
    <mergeCell ref="L8097:L8098"/>
    <mergeCell ref="A8099:A8103"/>
    <mergeCell ref="F8099:G8099"/>
    <mergeCell ref="H8099:L8099"/>
    <mergeCell ref="B8100:B8101"/>
    <mergeCell ref="C8100:C8101"/>
    <mergeCell ref="D8100:D8101"/>
    <mergeCell ref="E8100:E8101"/>
    <mergeCell ref="F8100:G8101"/>
    <mergeCell ref="F8119:G8120"/>
    <mergeCell ref="H8119:I8120"/>
    <mergeCell ref="J8119:J8120"/>
    <mergeCell ref="K8119:K8120"/>
    <mergeCell ref="L8119:L8120"/>
    <mergeCell ref="A8121:A8126"/>
    <mergeCell ref="F8121:G8121"/>
    <mergeCell ref="H8121:L8121"/>
    <mergeCell ref="B8122:B8124"/>
    <mergeCell ref="C8122:C8124"/>
    <mergeCell ref="A8116:A8120"/>
    <mergeCell ref="F8116:G8116"/>
    <mergeCell ref="H8116:L8116"/>
    <mergeCell ref="B8117:B8118"/>
    <mergeCell ref="C8117:C8118"/>
    <mergeCell ref="D8117:D8118"/>
    <mergeCell ref="E8117:E8118"/>
    <mergeCell ref="F8117:G8118"/>
    <mergeCell ref="H8117:I8117"/>
    <mergeCell ref="H8118:I8118"/>
    <mergeCell ref="J8112:J8113"/>
    <mergeCell ref="K8112:K8113"/>
    <mergeCell ref="L8112:L8113"/>
    <mergeCell ref="F8114:G8115"/>
    <mergeCell ref="H8114:I8115"/>
    <mergeCell ref="J8114:J8115"/>
    <mergeCell ref="K8114:K8115"/>
    <mergeCell ref="L8114:L8115"/>
    <mergeCell ref="A8110:A8115"/>
    <mergeCell ref="F8110:G8110"/>
    <mergeCell ref="H8110:L8110"/>
    <mergeCell ref="B8111:B8113"/>
    <mergeCell ref="C8111:C8113"/>
    <mergeCell ref="D8111:D8113"/>
    <mergeCell ref="E8111:E8113"/>
    <mergeCell ref="F8111:G8113"/>
    <mergeCell ref="H8111:I8111"/>
    <mergeCell ref="H8112:I8113"/>
    <mergeCell ref="F8130:G8131"/>
    <mergeCell ref="H8130:I8131"/>
    <mergeCell ref="J8130:J8131"/>
    <mergeCell ref="K8130:K8131"/>
    <mergeCell ref="L8130:L8131"/>
    <mergeCell ref="A8132:A8136"/>
    <mergeCell ref="F8132:G8132"/>
    <mergeCell ref="H8132:L8132"/>
    <mergeCell ref="B8133:B8134"/>
    <mergeCell ref="C8133:C8134"/>
    <mergeCell ref="A8127:A8131"/>
    <mergeCell ref="F8127:G8127"/>
    <mergeCell ref="H8127:L8127"/>
    <mergeCell ref="B8128:B8129"/>
    <mergeCell ref="C8128:C8129"/>
    <mergeCell ref="D8128:D8129"/>
    <mergeCell ref="E8128:E8129"/>
    <mergeCell ref="F8128:G8129"/>
    <mergeCell ref="H8128:I8128"/>
    <mergeCell ref="H8129:I8129"/>
    <mergeCell ref="K8123:K8124"/>
    <mergeCell ref="L8123:L8124"/>
    <mergeCell ref="F8125:G8126"/>
    <mergeCell ref="H8125:I8126"/>
    <mergeCell ref="J8125:J8126"/>
    <mergeCell ref="K8125:K8126"/>
    <mergeCell ref="L8125:L8126"/>
    <mergeCell ref="D8122:D8124"/>
    <mergeCell ref="E8122:E8124"/>
    <mergeCell ref="F8122:G8124"/>
    <mergeCell ref="H8122:I8122"/>
    <mergeCell ref="H8123:I8124"/>
    <mergeCell ref="J8123:J8124"/>
    <mergeCell ref="H8143:I8143"/>
    <mergeCell ref="H8144:I8144"/>
    <mergeCell ref="F8145:G8146"/>
    <mergeCell ref="H8145:I8146"/>
    <mergeCell ref="J8145:J8146"/>
    <mergeCell ref="K8145:K8146"/>
    <mergeCell ref="K8140:K8141"/>
    <mergeCell ref="L8140:L8141"/>
    <mergeCell ref="A8142:A8146"/>
    <mergeCell ref="F8142:G8142"/>
    <mergeCell ref="H8142:L8142"/>
    <mergeCell ref="B8143:B8144"/>
    <mergeCell ref="C8143:C8144"/>
    <mergeCell ref="D8143:D8144"/>
    <mergeCell ref="E8143:E8144"/>
    <mergeCell ref="F8143:G8144"/>
    <mergeCell ref="F8138:G8139"/>
    <mergeCell ref="H8138:I8138"/>
    <mergeCell ref="H8139:I8139"/>
    <mergeCell ref="F8140:G8141"/>
    <mergeCell ref="H8140:I8141"/>
    <mergeCell ref="J8140:J8141"/>
    <mergeCell ref="J8135:J8136"/>
    <mergeCell ref="K8135:K8136"/>
    <mergeCell ref="L8135:L8136"/>
    <mergeCell ref="A8137:A8141"/>
    <mergeCell ref="F8137:G8137"/>
    <mergeCell ref="H8137:L8137"/>
    <mergeCell ref="B8138:B8139"/>
    <mergeCell ref="C8138:C8139"/>
    <mergeCell ref="D8138:D8139"/>
    <mergeCell ref="E8138:E8139"/>
    <mergeCell ref="D8133:D8134"/>
    <mergeCell ref="E8133:E8134"/>
    <mergeCell ref="F8133:G8134"/>
    <mergeCell ref="H8133:I8133"/>
    <mergeCell ref="H8134:I8134"/>
    <mergeCell ref="F8135:G8136"/>
    <mergeCell ref="H8135:I8136"/>
    <mergeCell ref="J8155:J8156"/>
    <mergeCell ref="K8155:K8156"/>
    <mergeCell ref="L8155:L8156"/>
    <mergeCell ref="F8157:G8158"/>
    <mergeCell ref="H8157:I8158"/>
    <mergeCell ref="J8157:J8158"/>
    <mergeCell ref="K8157:K8158"/>
    <mergeCell ref="L8157:L8158"/>
    <mergeCell ref="A8153:A8158"/>
    <mergeCell ref="F8153:G8153"/>
    <mergeCell ref="H8153:L8153"/>
    <mergeCell ref="B8154:B8156"/>
    <mergeCell ref="C8154:C8156"/>
    <mergeCell ref="D8154:D8156"/>
    <mergeCell ref="E8154:E8156"/>
    <mergeCell ref="F8154:G8156"/>
    <mergeCell ref="H8154:I8154"/>
    <mergeCell ref="H8155:I8156"/>
    <mergeCell ref="H8149:I8150"/>
    <mergeCell ref="J8149:J8150"/>
    <mergeCell ref="K8149:K8150"/>
    <mergeCell ref="L8149:L8150"/>
    <mergeCell ref="F8151:G8152"/>
    <mergeCell ref="H8151:I8152"/>
    <mergeCell ref="J8151:J8152"/>
    <mergeCell ref="K8151:K8152"/>
    <mergeCell ref="L8151:L8152"/>
    <mergeCell ref="L8145:L8146"/>
    <mergeCell ref="A8147:A8152"/>
    <mergeCell ref="F8147:G8147"/>
    <mergeCell ref="H8147:L8147"/>
    <mergeCell ref="B8148:B8150"/>
    <mergeCell ref="C8148:C8150"/>
    <mergeCell ref="D8148:D8150"/>
    <mergeCell ref="E8148:E8150"/>
    <mergeCell ref="F8148:G8150"/>
    <mergeCell ref="H8148:I8148"/>
    <mergeCell ref="J8167:J8168"/>
    <mergeCell ref="K8167:K8168"/>
    <mergeCell ref="L8167:L8168"/>
    <mergeCell ref="A8169:A8173"/>
    <mergeCell ref="F8169:G8169"/>
    <mergeCell ref="H8169:L8169"/>
    <mergeCell ref="B8170:B8171"/>
    <mergeCell ref="C8170:C8171"/>
    <mergeCell ref="D8170:D8171"/>
    <mergeCell ref="E8170:E8171"/>
    <mergeCell ref="D8165:D8166"/>
    <mergeCell ref="E8165:E8166"/>
    <mergeCell ref="F8165:G8166"/>
    <mergeCell ref="H8165:I8165"/>
    <mergeCell ref="H8166:I8166"/>
    <mergeCell ref="F8167:G8168"/>
    <mergeCell ref="H8167:I8168"/>
    <mergeCell ref="F8162:G8163"/>
    <mergeCell ref="H8162:I8163"/>
    <mergeCell ref="J8162:J8163"/>
    <mergeCell ref="K8162:K8163"/>
    <mergeCell ref="L8162:L8163"/>
    <mergeCell ref="A8164:A8168"/>
    <mergeCell ref="F8164:G8164"/>
    <mergeCell ref="H8164:L8164"/>
    <mergeCell ref="B8165:B8166"/>
    <mergeCell ref="C8165:C8166"/>
    <mergeCell ref="A8159:A8163"/>
    <mergeCell ref="F8159:G8159"/>
    <mergeCell ref="H8159:L8159"/>
    <mergeCell ref="B8160:B8161"/>
    <mergeCell ref="C8160:C8161"/>
    <mergeCell ref="D8160:D8161"/>
    <mergeCell ref="E8160:E8161"/>
    <mergeCell ref="F8160:G8161"/>
    <mergeCell ref="H8160:I8160"/>
    <mergeCell ref="H8161:I8161"/>
    <mergeCell ref="H8181:I8181"/>
    <mergeCell ref="F8182:G8183"/>
    <mergeCell ref="H8182:I8183"/>
    <mergeCell ref="J8182:J8183"/>
    <mergeCell ref="K8182:K8183"/>
    <mergeCell ref="L8182:L8183"/>
    <mergeCell ref="L8177:L8178"/>
    <mergeCell ref="A8179:A8183"/>
    <mergeCell ref="F8179:G8179"/>
    <mergeCell ref="H8179:L8179"/>
    <mergeCell ref="B8180:B8181"/>
    <mergeCell ref="C8180:C8181"/>
    <mergeCell ref="D8180:D8181"/>
    <mergeCell ref="E8180:E8181"/>
    <mergeCell ref="F8180:G8181"/>
    <mergeCell ref="H8180:I8180"/>
    <mergeCell ref="H8175:I8175"/>
    <mergeCell ref="H8176:I8176"/>
    <mergeCell ref="F8177:G8178"/>
    <mergeCell ref="H8177:I8178"/>
    <mergeCell ref="J8177:J8178"/>
    <mergeCell ref="K8177:K8178"/>
    <mergeCell ref="K8172:K8173"/>
    <mergeCell ref="L8172:L8173"/>
    <mergeCell ref="A8174:A8178"/>
    <mergeCell ref="F8174:G8174"/>
    <mergeCell ref="H8174:L8174"/>
    <mergeCell ref="B8175:B8176"/>
    <mergeCell ref="C8175:C8176"/>
    <mergeCell ref="D8175:D8176"/>
    <mergeCell ref="E8175:E8176"/>
    <mergeCell ref="F8175:G8176"/>
    <mergeCell ref="F8170:G8171"/>
    <mergeCell ref="H8170:I8170"/>
    <mergeCell ref="H8171:I8171"/>
    <mergeCell ref="F8172:G8173"/>
    <mergeCell ref="H8172:I8173"/>
    <mergeCell ref="J8172:J8173"/>
    <mergeCell ref="J8192:J8193"/>
    <mergeCell ref="K8192:K8193"/>
    <mergeCell ref="L8192:L8193"/>
    <mergeCell ref="A8194:A8198"/>
    <mergeCell ref="F8194:G8194"/>
    <mergeCell ref="H8194:L8194"/>
    <mergeCell ref="B8195:B8196"/>
    <mergeCell ref="C8195:C8196"/>
    <mergeCell ref="D8195:D8196"/>
    <mergeCell ref="E8195:E8196"/>
    <mergeCell ref="D8190:D8191"/>
    <mergeCell ref="E8190:E8191"/>
    <mergeCell ref="F8190:G8191"/>
    <mergeCell ref="H8190:I8190"/>
    <mergeCell ref="H8191:I8191"/>
    <mergeCell ref="F8192:G8193"/>
    <mergeCell ref="H8192:I8193"/>
    <mergeCell ref="F8187:G8188"/>
    <mergeCell ref="H8187:I8188"/>
    <mergeCell ref="J8187:J8188"/>
    <mergeCell ref="K8187:K8188"/>
    <mergeCell ref="L8187:L8188"/>
    <mergeCell ref="A8189:A8193"/>
    <mergeCell ref="F8189:G8189"/>
    <mergeCell ref="H8189:L8189"/>
    <mergeCell ref="B8190:B8191"/>
    <mergeCell ref="C8190:C8191"/>
    <mergeCell ref="A8184:A8188"/>
    <mergeCell ref="F8184:G8184"/>
    <mergeCell ref="H8184:L8184"/>
    <mergeCell ref="B8185:B8186"/>
    <mergeCell ref="C8185:C8186"/>
    <mergeCell ref="D8185:D8186"/>
    <mergeCell ref="E8185:E8186"/>
    <mergeCell ref="F8185:G8186"/>
    <mergeCell ref="H8185:I8185"/>
    <mergeCell ref="H8186:I8186"/>
    <mergeCell ref="H8206:I8206"/>
    <mergeCell ref="F8207:G8208"/>
    <mergeCell ref="H8207:I8208"/>
    <mergeCell ref="J8207:J8208"/>
    <mergeCell ref="K8207:K8208"/>
    <mergeCell ref="L8207:L8208"/>
    <mergeCell ref="L8202:L8203"/>
    <mergeCell ref="A8204:A8208"/>
    <mergeCell ref="F8204:G8204"/>
    <mergeCell ref="H8204:L8204"/>
    <mergeCell ref="B8205:B8206"/>
    <mergeCell ref="C8205:C8206"/>
    <mergeCell ref="D8205:D8206"/>
    <mergeCell ref="E8205:E8206"/>
    <mergeCell ref="F8205:G8206"/>
    <mergeCell ref="H8205:I8205"/>
    <mergeCell ref="H8200:I8200"/>
    <mergeCell ref="H8201:I8201"/>
    <mergeCell ref="F8202:G8203"/>
    <mergeCell ref="H8202:I8203"/>
    <mergeCell ref="J8202:J8203"/>
    <mergeCell ref="K8202:K8203"/>
    <mergeCell ref="K8197:K8198"/>
    <mergeCell ref="L8197:L8198"/>
    <mergeCell ref="A8199:A8203"/>
    <mergeCell ref="F8199:G8199"/>
    <mergeCell ref="H8199:L8199"/>
    <mergeCell ref="B8200:B8201"/>
    <mergeCell ref="C8200:C8201"/>
    <mergeCell ref="D8200:D8201"/>
    <mergeCell ref="E8200:E8201"/>
    <mergeCell ref="F8200:G8201"/>
    <mergeCell ref="F8195:G8196"/>
    <mergeCell ref="H8195:I8195"/>
    <mergeCell ref="H8196:I8196"/>
    <mergeCell ref="F8197:G8198"/>
    <mergeCell ref="H8197:I8198"/>
    <mergeCell ref="J8197:J8198"/>
    <mergeCell ref="J8217:J8218"/>
    <mergeCell ref="K8217:K8218"/>
    <mergeCell ref="L8217:L8218"/>
    <mergeCell ref="A8219:A8223"/>
    <mergeCell ref="F8219:G8219"/>
    <mergeCell ref="H8219:L8219"/>
    <mergeCell ref="B8220:B8221"/>
    <mergeCell ref="C8220:C8221"/>
    <mergeCell ref="D8220:D8221"/>
    <mergeCell ref="E8220:E8221"/>
    <mergeCell ref="D8215:D8216"/>
    <mergeCell ref="E8215:E8216"/>
    <mergeCell ref="F8215:G8216"/>
    <mergeCell ref="H8215:I8215"/>
    <mergeCell ref="H8216:I8216"/>
    <mergeCell ref="F8217:G8218"/>
    <mergeCell ref="H8217:I8218"/>
    <mergeCell ref="F8212:G8213"/>
    <mergeCell ref="H8212:I8213"/>
    <mergeCell ref="J8212:J8213"/>
    <mergeCell ref="K8212:K8213"/>
    <mergeCell ref="L8212:L8213"/>
    <mergeCell ref="A8214:A8218"/>
    <mergeCell ref="F8214:G8214"/>
    <mergeCell ref="H8214:L8214"/>
    <mergeCell ref="B8215:B8216"/>
    <mergeCell ref="C8215:C8216"/>
    <mergeCell ref="A8209:A8213"/>
    <mergeCell ref="F8209:G8209"/>
    <mergeCell ref="H8209:L8209"/>
    <mergeCell ref="B8210:B8211"/>
    <mergeCell ref="C8210:C8211"/>
    <mergeCell ref="D8210:D8211"/>
    <mergeCell ref="E8210:E8211"/>
    <mergeCell ref="F8210:G8211"/>
    <mergeCell ref="H8210:I8210"/>
    <mergeCell ref="H8211:I8211"/>
    <mergeCell ref="H8231:I8231"/>
    <mergeCell ref="F8232:G8233"/>
    <mergeCell ref="H8232:I8233"/>
    <mergeCell ref="J8232:J8233"/>
    <mergeCell ref="K8232:K8233"/>
    <mergeCell ref="L8232:L8233"/>
    <mergeCell ref="L8227:L8228"/>
    <mergeCell ref="A8229:A8233"/>
    <mergeCell ref="F8229:G8229"/>
    <mergeCell ref="H8229:L8229"/>
    <mergeCell ref="B8230:B8231"/>
    <mergeCell ref="C8230:C8231"/>
    <mergeCell ref="D8230:D8231"/>
    <mergeCell ref="E8230:E8231"/>
    <mergeCell ref="F8230:G8231"/>
    <mergeCell ref="H8230:I8230"/>
    <mergeCell ref="H8225:I8225"/>
    <mergeCell ref="H8226:I8226"/>
    <mergeCell ref="F8227:G8228"/>
    <mergeCell ref="H8227:I8228"/>
    <mergeCell ref="J8227:J8228"/>
    <mergeCell ref="K8227:K8228"/>
    <mergeCell ref="K8222:K8223"/>
    <mergeCell ref="L8222:L8223"/>
    <mergeCell ref="A8224:A8228"/>
    <mergeCell ref="F8224:G8224"/>
    <mergeCell ref="H8224:L8224"/>
    <mergeCell ref="B8225:B8226"/>
    <mergeCell ref="C8225:C8226"/>
    <mergeCell ref="D8225:D8226"/>
    <mergeCell ref="E8225:E8226"/>
    <mergeCell ref="F8225:G8226"/>
    <mergeCell ref="F8220:G8221"/>
    <mergeCell ref="H8220:I8220"/>
    <mergeCell ref="H8221:I8221"/>
    <mergeCell ref="F8222:G8223"/>
    <mergeCell ref="H8222:I8223"/>
    <mergeCell ref="J8222:J8223"/>
    <mergeCell ref="F8243:G8244"/>
    <mergeCell ref="H8243:I8244"/>
    <mergeCell ref="J8243:J8244"/>
    <mergeCell ref="K8243:K8244"/>
    <mergeCell ref="L8243:L8244"/>
    <mergeCell ref="A8245:A8249"/>
    <mergeCell ref="F8245:G8245"/>
    <mergeCell ref="H8245:L8245"/>
    <mergeCell ref="B8246:B8247"/>
    <mergeCell ref="C8246:C8247"/>
    <mergeCell ref="A8240:A8244"/>
    <mergeCell ref="F8240:G8240"/>
    <mergeCell ref="H8240:L8240"/>
    <mergeCell ref="B8241:B8242"/>
    <mergeCell ref="C8241:C8242"/>
    <mergeCell ref="D8241:D8242"/>
    <mergeCell ref="E8241:E8242"/>
    <mergeCell ref="F8241:G8242"/>
    <mergeCell ref="H8241:I8241"/>
    <mergeCell ref="H8242:I8242"/>
    <mergeCell ref="J8236:J8237"/>
    <mergeCell ref="K8236:K8237"/>
    <mergeCell ref="L8236:L8237"/>
    <mergeCell ref="F8238:G8239"/>
    <mergeCell ref="H8238:I8239"/>
    <mergeCell ref="J8238:J8239"/>
    <mergeCell ref="K8238:K8239"/>
    <mergeCell ref="L8238:L8239"/>
    <mergeCell ref="A8234:A8239"/>
    <mergeCell ref="F8234:G8234"/>
    <mergeCell ref="H8234:L8234"/>
    <mergeCell ref="B8235:B8237"/>
    <mergeCell ref="C8235:C8237"/>
    <mergeCell ref="D8235:D8237"/>
    <mergeCell ref="E8235:E8237"/>
    <mergeCell ref="F8235:G8237"/>
    <mergeCell ref="H8235:I8235"/>
    <mergeCell ref="H8236:I8237"/>
    <mergeCell ref="H8256:I8256"/>
    <mergeCell ref="H8257:I8257"/>
    <mergeCell ref="F8258:G8259"/>
    <mergeCell ref="H8258:I8259"/>
    <mergeCell ref="J8258:J8259"/>
    <mergeCell ref="K8258:K8259"/>
    <mergeCell ref="K8253:K8254"/>
    <mergeCell ref="L8253:L8254"/>
    <mergeCell ref="A8255:A8259"/>
    <mergeCell ref="F8255:G8255"/>
    <mergeCell ref="H8255:L8255"/>
    <mergeCell ref="B8256:B8257"/>
    <mergeCell ref="C8256:C8257"/>
    <mergeCell ref="D8256:D8257"/>
    <mergeCell ref="E8256:E8257"/>
    <mergeCell ref="F8256:G8257"/>
    <mergeCell ref="F8251:G8252"/>
    <mergeCell ref="H8251:I8251"/>
    <mergeCell ref="H8252:I8252"/>
    <mergeCell ref="F8253:G8254"/>
    <mergeCell ref="H8253:I8254"/>
    <mergeCell ref="J8253:J8254"/>
    <mergeCell ref="J8248:J8249"/>
    <mergeCell ref="K8248:K8249"/>
    <mergeCell ref="L8248:L8249"/>
    <mergeCell ref="A8250:A8254"/>
    <mergeCell ref="F8250:G8250"/>
    <mergeCell ref="H8250:L8250"/>
    <mergeCell ref="B8251:B8252"/>
    <mergeCell ref="C8251:C8252"/>
    <mergeCell ref="D8251:D8252"/>
    <mergeCell ref="E8251:E8252"/>
    <mergeCell ref="D8246:D8247"/>
    <mergeCell ref="E8246:E8247"/>
    <mergeCell ref="F8246:G8247"/>
    <mergeCell ref="H8246:I8246"/>
    <mergeCell ref="H8247:I8247"/>
    <mergeCell ref="F8248:G8249"/>
    <mergeCell ref="H8248:I8249"/>
    <mergeCell ref="J8267:J8268"/>
    <mergeCell ref="K8267:K8268"/>
    <mergeCell ref="L8267:L8268"/>
    <mergeCell ref="F8269:G8270"/>
    <mergeCell ref="H8269:I8270"/>
    <mergeCell ref="J8269:J8270"/>
    <mergeCell ref="K8269:K8270"/>
    <mergeCell ref="L8269:L8270"/>
    <mergeCell ref="A8265:A8270"/>
    <mergeCell ref="F8265:G8265"/>
    <mergeCell ref="H8265:L8265"/>
    <mergeCell ref="B8266:B8268"/>
    <mergeCell ref="C8266:C8268"/>
    <mergeCell ref="D8266:D8268"/>
    <mergeCell ref="E8266:E8268"/>
    <mergeCell ref="F8266:G8268"/>
    <mergeCell ref="H8266:I8266"/>
    <mergeCell ref="H8267:I8268"/>
    <mergeCell ref="H8262:I8262"/>
    <mergeCell ref="F8263:G8264"/>
    <mergeCell ref="H8263:I8264"/>
    <mergeCell ref="J8263:J8264"/>
    <mergeCell ref="K8263:K8264"/>
    <mergeCell ref="L8263:L8264"/>
    <mergeCell ref="L8258:L8259"/>
    <mergeCell ref="A8260:A8264"/>
    <mergeCell ref="F8260:G8260"/>
    <mergeCell ref="H8260:L8260"/>
    <mergeCell ref="B8261:B8262"/>
    <mergeCell ref="C8261:C8262"/>
    <mergeCell ref="D8261:D8262"/>
    <mergeCell ref="E8261:E8262"/>
    <mergeCell ref="F8261:G8262"/>
    <mergeCell ref="H8261:I8261"/>
    <mergeCell ref="D8283:D8284"/>
    <mergeCell ref="E8283:E8284"/>
    <mergeCell ref="F8283:G8284"/>
    <mergeCell ref="H8283:I8283"/>
    <mergeCell ref="H8284:I8284"/>
    <mergeCell ref="F8285:G8286"/>
    <mergeCell ref="H8285:I8286"/>
    <mergeCell ref="F8280:G8281"/>
    <mergeCell ref="H8280:I8281"/>
    <mergeCell ref="J8280:J8281"/>
    <mergeCell ref="K8280:K8281"/>
    <mergeCell ref="L8280:L8281"/>
    <mergeCell ref="A8282:A8286"/>
    <mergeCell ref="F8282:G8282"/>
    <mergeCell ref="H8282:L8282"/>
    <mergeCell ref="B8283:B8284"/>
    <mergeCell ref="C8283:C8284"/>
    <mergeCell ref="A8277:A8281"/>
    <mergeCell ref="F8277:G8277"/>
    <mergeCell ref="H8277:L8277"/>
    <mergeCell ref="B8278:B8279"/>
    <mergeCell ref="C8278:C8279"/>
    <mergeCell ref="D8278:D8279"/>
    <mergeCell ref="E8278:E8279"/>
    <mergeCell ref="F8278:G8279"/>
    <mergeCell ref="H8278:I8278"/>
    <mergeCell ref="H8279:I8279"/>
    <mergeCell ref="J8273:J8274"/>
    <mergeCell ref="K8273:K8274"/>
    <mergeCell ref="L8273:L8274"/>
    <mergeCell ref="F8275:G8276"/>
    <mergeCell ref="H8275:I8276"/>
    <mergeCell ref="J8275:J8276"/>
    <mergeCell ref="K8275:K8276"/>
    <mergeCell ref="L8275:L8276"/>
    <mergeCell ref="A8271:A8276"/>
    <mergeCell ref="F8271:G8271"/>
    <mergeCell ref="H8271:L8271"/>
    <mergeCell ref="B8272:B8274"/>
    <mergeCell ref="C8272:C8274"/>
    <mergeCell ref="D8272:D8274"/>
    <mergeCell ref="E8272:E8274"/>
    <mergeCell ref="F8272:G8274"/>
    <mergeCell ref="H8272:I8272"/>
    <mergeCell ref="H8273:I8274"/>
    <mergeCell ref="L8295:L8296"/>
    <mergeCell ref="A8297:A8301"/>
    <mergeCell ref="F8297:G8297"/>
    <mergeCell ref="H8297:L8297"/>
    <mergeCell ref="B8298:B8299"/>
    <mergeCell ref="C8298:C8299"/>
    <mergeCell ref="D8298:D8299"/>
    <mergeCell ref="E8298:E8299"/>
    <mergeCell ref="F8298:G8299"/>
    <mergeCell ref="H8298:I8298"/>
    <mergeCell ref="H8293:I8293"/>
    <mergeCell ref="H8294:I8294"/>
    <mergeCell ref="F8295:G8296"/>
    <mergeCell ref="H8295:I8296"/>
    <mergeCell ref="J8295:J8296"/>
    <mergeCell ref="K8295:K8296"/>
    <mergeCell ref="K8290:K8291"/>
    <mergeCell ref="L8290:L8291"/>
    <mergeCell ref="A8292:A8296"/>
    <mergeCell ref="F8292:G8292"/>
    <mergeCell ref="H8292:L8292"/>
    <mergeCell ref="B8293:B8294"/>
    <mergeCell ref="C8293:C8294"/>
    <mergeCell ref="D8293:D8294"/>
    <mergeCell ref="E8293:E8294"/>
    <mergeCell ref="F8293:G8294"/>
    <mergeCell ref="F8288:G8289"/>
    <mergeCell ref="H8288:I8288"/>
    <mergeCell ref="H8289:I8289"/>
    <mergeCell ref="F8290:G8291"/>
    <mergeCell ref="H8290:I8291"/>
    <mergeCell ref="J8290:J8291"/>
    <mergeCell ref="J8285:J8286"/>
    <mergeCell ref="K8285:K8286"/>
    <mergeCell ref="L8285:L8286"/>
    <mergeCell ref="A8287:A8291"/>
    <mergeCell ref="F8287:G8287"/>
    <mergeCell ref="H8287:L8287"/>
    <mergeCell ref="B8288:B8289"/>
    <mergeCell ref="C8288:C8289"/>
    <mergeCell ref="D8288:D8289"/>
    <mergeCell ref="E8288:E8289"/>
    <mergeCell ref="D8308:D8309"/>
    <mergeCell ref="E8308:E8309"/>
    <mergeCell ref="F8308:G8309"/>
    <mergeCell ref="H8308:I8308"/>
    <mergeCell ref="H8309:I8309"/>
    <mergeCell ref="F8310:G8311"/>
    <mergeCell ref="H8310:I8311"/>
    <mergeCell ref="F8305:G8306"/>
    <mergeCell ref="H8305:I8306"/>
    <mergeCell ref="J8305:J8306"/>
    <mergeCell ref="K8305:K8306"/>
    <mergeCell ref="L8305:L8306"/>
    <mergeCell ref="A8307:A8311"/>
    <mergeCell ref="F8307:G8307"/>
    <mergeCell ref="H8307:L8307"/>
    <mergeCell ref="B8308:B8309"/>
    <mergeCell ref="C8308:C8309"/>
    <mergeCell ref="A8302:A8306"/>
    <mergeCell ref="F8302:G8302"/>
    <mergeCell ref="H8302:L8302"/>
    <mergeCell ref="B8303:B8304"/>
    <mergeCell ref="C8303:C8304"/>
    <mergeCell ref="D8303:D8304"/>
    <mergeCell ref="E8303:E8304"/>
    <mergeCell ref="F8303:G8304"/>
    <mergeCell ref="H8303:I8303"/>
    <mergeCell ref="H8304:I8304"/>
    <mergeCell ref="H8299:I8299"/>
    <mergeCell ref="F8300:G8301"/>
    <mergeCell ref="H8300:I8301"/>
    <mergeCell ref="J8300:J8301"/>
    <mergeCell ref="K8300:K8301"/>
    <mergeCell ref="L8300:L8301"/>
    <mergeCell ref="D8319:D8320"/>
    <mergeCell ref="E8319:E8320"/>
    <mergeCell ref="F8319:G8320"/>
    <mergeCell ref="H8319:I8319"/>
    <mergeCell ref="H8320:I8320"/>
    <mergeCell ref="F8321:G8322"/>
    <mergeCell ref="H8321:I8322"/>
    <mergeCell ref="F8316:G8317"/>
    <mergeCell ref="H8316:I8317"/>
    <mergeCell ref="J8316:J8317"/>
    <mergeCell ref="K8316:K8317"/>
    <mergeCell ref="L8316:L8317"/>
    <mergeCell ref="A8318:A8322"/>
    <mergeCell ref="F8318:G8318"/>
    <mergeCell ref="H8318:L8318"/>
    <mergeCell ref="B8319:B8320"/>
    <mergeCell ref="C8319:C8320"/>
    <mergeCell ref="F8313:G8315"/>
    <mergeCell ref="H8313:I8313"/>
    <mergeCell ref="H8314:I8315"/>
    <mergeCell ref="J8314:J8315"/>
    <mergeCell ref="K8314:K8315"/>
    <mergeCell ref="L8314:L8315"/>
    <mergeCell ref="J8310:J8311"/>
    <mergeCell ref="K8310:K8311"/>
    <mergeCell ref="L8310:L8311"/>
    <mergeCell ref="A8312:A8317"/>
    <mergeCell ref="F8312:G8312"/>
    <mergeCell ref="H8312:L8312"/>
    <mergeCell ref="B8313:B8315"/>
    <mergeCell ref="C8313:C8315"/>
    <mergeCell ref="D8313:D8315"/>
    <mergeCell ref="E8313:E8315"/>
    <mergeCell ref="L8331:L8332"/>
    <mergeCell ref="A8333:A8338"/>
    <mergeCell ref="F8333:G8333"/>
    <mergeCell ref="H8333:L8333"/>
    <mergeCell ref="B8334:B8336"/>
    <mergeCell ref="C8334:C8336"/>
    <mergeCell ref="D8334:D8336"/>
    <mergeCell ref="E8334:E8336"/>
    <mergeCell ref="F8334:G8336"/>
    <mergeCell ref="H8334:I8334"/>
    <mergeCell ref="H8329:I8329"/>
    <mergeCell ref="H8330:I8330"/>
    <mergeCell ref="F8331:G8332"/>
    <mergeCell ref="H8331:I8332"/>
    <mergeCell ref="J8331:J8332"/>
    <mergeCell ref="K8331:K8332"/>
    <mergeCell ref="K8326:K8327"/>
    <mergeCell ref="L8326:L8327"/>
    <mergeCell ref="A8328:A8332"/>
    <mergeCell ref="F8328:G8328"/>
    <mergeCell ref="H8328:L8328"/>
    <mergeCell ref="B8329:B8330"/>
    <mergeCell ref="C8329:C8330"/>
    <mergeCell ref="D8329:D8330"/>
    <mergeCell ref="E8329:E8330"/>
    <mergeCell ref="F8329:G8330"/>
    <mergeCell ref="F8324:G8325"/>
    <mergeCell ref="H8324:I8324"/>
    <mergeCell ref="H8325:I8325"/>
    <mergeCell ref="F8326:G8327"/>
    <mergeCell ref="H8326:I8327"/>
    <mergeCell ref="J8326:J8327"/>
    <mergeCell ref="J8321:J8322"/>
    <mergeCell ref="K8321:K8322"/>
    <mergeCell ref="L8321:L8322"/>
    <mergeCell ref="A8323:A8327"/>
    <mergeCell ref="F8323:G8323"/>
    <mergeCell ref="H8323:L8323"/>
    <mergeCell ref="B8324:B8325"/>
    <mergeCell ref="C8324:C8325"/>
    <mergeCell ref="D8324:D8325"/>
    <mergeCell ref="E8324:E8325"/>
    <mergeCell ref="D8345:D8346"/>
    <mergeCell ref="E8345:E8346"/>
    <mergeCell ref="F8345:G8346"/>
    <mergeCell ref="H8345:I8345"/>
    <mergeCell ref="H8346:I8346"/>
    <mergeCell ref="F8347:G8348"/>
    <mergeCell ref="H8347:I8348"/>
    <mergeCell ref="F8342:G8343"/>
    <mergeCell ref="H8342:I8343"/>
    <mergeCell ref="J8342:J8343"/>
    <mergeCell ref="K8342:K8343"/>
    <mergeCell ref="L8342:L8343"/>
    <mergeCell ref="A8344:A8348"/>
    <mergeCell ref="F8344:G8344"/>
    <mergeCell ref="H8344:L8344"/>
    <mergeCell ref="B8345:B8346"/>
    <mergeCell ref="C8345:C8346"/>
    <mergeCell ref="A8339:A8343"/>
    <mergeCell ref="F8339:G8339"/>
    <mergeCell ref="H8339:L8339"/>
    <mergeCell ref="B8340:B8341"/>
    <mergeCell ref="C8340:C8341"/>
    <mergeCell ref="D8340:D8341"/>
    <mergeCell ref="E8340:E8341"/>
    <mergeCell ref="F8340:G8341"/>
    <mergeCell ref="H8340:I8340"/>
    <mergeCell ref="H8341:I8341"/>
    <mergeCell ref="H8335:I8336"/>
    <mergeCell ref="J8335:J8336"/>
    <mergeCell ref="K8335:K8336"/>
    <mergeCell ref="L8335:L8336"/>
    <mergeCell ref="F8337:G8338"/>
    <mergeCell ref="H8337:I8338"/>
    <mergeCell ref="J8337:J8338"/>
    <mergeCell ref="K8337:K8338"/>
    <mergeCell ref="L8337:L8338"/>
    <mergeCell ref="H8355:I8355"/>
    <mergeCell ref="H8356:I8357"/>
    <mergeCell ref="J8356:J8357"/>
    <mergeCell ref="K8356:K8357"/>
    <mergeCell ref="L8356:L8357"/>
    <mergeCell ref="F8358:G8359"/>
    <mergeCell ref="H8358:I8359"/>
    <mergeCell ref="J8358:J8359"/>
    <mergeCell ref="K8358:K8359"/>
    <mergeCell ref="L8358:L8359"/>
    <mergeCell ref="K8352:K8353"/>
    <mergeCell ref="L8352:L8353"/>
    <mergeCell ref="A8354:A8359"/>
    <mergeCell ref="F8354:G8354"/>
    <mergeCell ref="H8354:L8354"/>
    <mergeCell ref="B8355:B8357"/>
    <mergeCell ref="C8355:C8357"/>
    <mergeCell ref="D8355:D8357"/>
    <mergeCell ref="E8355:E8357"/>
    <mergeCell ref="F8355:G8357"/>
    <mergeCell ref="F8350:G8351"/>
    <mergeCell ref="H8350:I8350"/>
    <mergeCell ref="H8351:I8351"/>
    <mergeCell ref="F8352:G8353"/>
    <mergeCell ref="H8352:I8353"/>
    <mergeCell ref="J8352:J8353"/>
    <mergeCell ref="J8347:J8348"/>
    <mergeCell ref="K8347:K8348"/>
    <mergeCell ref="L8347:L8348"/>
    <mergeCell ref="A8349:A8353"/>
    <mergeCell ref="F8349:G8349"/>
    <mergeCell ref="H8349:L8349"/>
    <mergeCell ref="B8350:B8351"/>
    <mergeCell ref="C8350:C8351"/>
    <mergeCell ref="D8350:D8351"/>
    <mergeCell ref="E8350:E8351"/>
    <mergeCell ref="D8372:D8373"/>
    <mergeCell ref="E8372:E8373"/>
    <mergeCell ref="F8372:G8373"/>
    <mergeCell ref="H8372:I8372"/>
    <mergeCell ref="H8373:I8373"/>
    <mergeCell ref="F8374:G8375"/>
    <mergeCell ref="H8374:I8375"/>
    <mergeCell ref="F8369:G8370"/>
    <mergeCell ref="H8369:I8370"/>
    <mergeCell ref="J8369:J8370"/>
    <mergeCell ref="K8369:K8370"/>
    <mergeCell ref="L8369:L8370"/>
    <mergeCell ref="A8371:A8375"/>
    <mergeCell ref="F8371:G8371"/>
    <mergeCell ref="H8371:L8371"/>
    <mergeCell ref="B8372:B8373"/>
    <mergeCell ref="C8372:C8373"/>
    <mergeCell ref="A8366:A8370"/>
    <mergeCell ref="F8366:G8366"/>
    <mergeCell ref="H8366:L8366"/>
    <mergeCell ref="B8367:B8368"/>
    <mergeCell ref="C8367:C8368"/>
    <mergeCell ref="D8367:D8368"/>
    <mergeCell ref="E8367:E8368"/>
    <mergeCell ref="F8367:G8368"/>
    <mergeCell ref="H8367:I8367"/>
    <mergeCell ref="H8368:I8368"/>
    <mergeCell ref="J8362:J8363"/>
    <mergeCell ref="K8362:K8363"/>
    <mergeCell ref="L8362:L8363"/>
    <mergeCell ref="F8364:G8365"/>
    <mergeCell ref="H8364:I8365"/>
    <mergeCell ref="J8364:J8365"/>
    <mergeCell ref="K8364:K8365"/>
    <mergeCell ref="L8364:L8365"/>
    <mergeCell ref="A8360:A8365"/>
    <mergeCell ref="F8360:G8360"/>
    <mergeCell ref="H8360:L8360"/>
    <mergeCell ref="B8361:B8363"/>
    <mergeCell ref="C8361:C8363"/>
    <mergeCell ref="D8361:D8363"/>
    <mergeCell ref="E8361:E8363"/>
    <mergeCell ref="F8361:G8363"/>
    <mergeCell ref="H8361:I8361"/>
    <mergeCell ref="H8362:I8363"/>
    <mergeCell ref="L8384:L8385"/>
    <mergeCell ref="A8386:A8390"/>
    <mergeCell ref="F8386:G8386"/>
    <mergeCell ref="H8386:L8386"/>
    <mergeCell ref="B8387:B8388"/>
    <mergeCell ref="C8387:C8388"/>
    <mergeCell ref="D8387:D8388"/>
    <mergeCell ref="E8387:E8388"/>
    <mergeCell ref="F8387:G8388"/>
    <mergeCell ref="H8387:I8387"/>
    <mergeCell ref="H8382:I8382"/>
    <mergeCell ref="H8383:I8383"/>
    <mergeCell ref="F8384:G8385"/>
    <mergeCell ref="H8384:I8385"/>
    <mergeCell ref="J8384:J8385"/>
    <mergeCell ref="K8384:K8385"/>
    <mergeCell ref="K8379:K8380"/>
    <mergeCell ref="L8379:L8380"/>
    <mergeCell ref="A8381:A8385"/>
    <mergeCell ref="F8381:G8381"/>
    <mergeCell ref="H8381:L8381"/>
    <mergeCell ref="B8382:B8383"/>
    <mergeCell ref="C8382:C8383"/>
    <mergeCell ref="D8382:D8383"/>
    <mergeCell ref="E8382:E8383"/>
    <mergeCell ref="F8382:G8383"/>
    <mergeCell ref="F8377:G8378"/>
    <mergeCell ref="H8377:I8377"/>
    <mergeCell ref="H8378:I8378"/>
    <mergeCell ref="F8379:G8380"/>
    <mergeCell ref="H8379:I8380"/>
    <mergeCell ref="J8379:J8380"/>
    <mergeCell ref="J8374:J8375"/>
    <mergeCell ref="K8374:K8375"/>
    <mergeCell ref="L8374:L8375"/>
    <mergeCell ref="A8376:A8380"/>
    <mergeCell ref="F8376:G8376"/>
    <mergeCell ref="H8376:L8376"/>
    <mergeCell ref="B8377:B8378"/>
    <mergeCell ref="C8377:C8378"/>
    <mergeCell ref="D8377:D8378"/>
    <mergeCell ref="E8377:E8378"/>
    <mergeCell ref="D8397:D8398"/>
    <mergeCell ref="E8397:E8398"/>
    <mergeCell ref="F8397:G8398"/>
    <mergeCell ref="H8397:I8397"/>
    <mergeCell ref="H8398:I8398"/>
    <mergeCell ref="F8399:G8400"/>
    <mergeCell ref="H8399:I8400"/>
    <mergeCell ref="F8394:G8395"/>
    <mergeCell ref="H8394:I8395"/>
    <mergeCell ref="J8394:J8395"/>
    <mergeCell ref="K8394:K8395"/>
    <mergeCell ref="L8394:L8395"/>
    <mergeCell ref="A8396:A8400"/>
    <mergeCell ref="F8396:G8396"/>
    <mergeCell ref="H8396:L8396"/>
    <mergeCell ref="B8397:B8398"/>
    <mergeCell ref="C8397:C8398"/>
    <mergeCell ref="A8391:A8395"/>
    <mergeCell ref="F8391:G8391"/>
    <mergeCell ref="H8391:L8391"/>
    <mergeCell ref="B8392:B8393"/>
    <mergeCell ref="C8392:C8393"/>
    <mergeCell ref="D8392:D8393"/>
    <mergeCell ref="E8392:E8393"/>
    <mergeCell ref="F8392:G8393"/>
    <mergeCell ref="H8392:I8392"/>
    <mergeCell ref="H8393:I8393"/>
    <mergeCell ref="H8388:I8388"/>
    <mergeCell ref="F8389:G8390"/>
    <mergeCell ref="H8389:I8390"/>
    <mergeCell ref="J8389:J8390"/>
    <mergeCell ref="K8389:K8390"/>
    <mergeCell ref="L8389:L8390"/>
    <mergeCell ref="K8409:K8410"/>
    <mergeCell ref="L8409:L8410"/>
    <mergeCell ref="F8411:G8412"/>
    <mergeCell ref="H8411:I8412"/>
    <mergeCell ref="J8411:J8412"/>
    <mergeCell ref="K8411:K8412"/>
    <mergeCell ref="L8411:L8412"/>
    <mergeCell ref="D8408:D8410"/>
    <mergeCell ref="E8408:E8410"/>
    <mergeCell ref="F8408:G8410"/>
    <mergeCell ref="H8408:I8408"/>
    <mergeCell ref="H8409:I8410"/>
    <mergeCell ref="J8409:J8410"/>
    <mergeCell ref="F8405:G8406"/>
    <mergeCell ref="H8405:I8406"/>
    <mergeCell ref="J8405:J8406"/>
    <mergeCell ref="K8405:K8406"/>
    <mergeCell ref="L8405:L8406"/>
    <mergeCell ref="A8407:A8412"/>
    <mergeCell ref="F8407:G8407"/>
    <mergeCell ref="H8407:L8407"/>
    <mergeCell ref="B8408:B8410"/>
    <mergeCell ref="C8408:C8410"/>
    <mergeCell ref="F8402:G8404"/>
    <mergeCell ref="H8402:I8402"/>
    <mergeCell ref="H8403:I8404"/>
    <mergeCell ref="J8403:J8404"/>
    <mergeCell ref="K8403:K8404"/>
    <mergeCell ref="L8403:L8404"/>
    <mergeCell ref="J8399:J8400"/>
    <mergeCell ref="K8399:K8400"/>
    <mergeCell ref="L8399:L8400"/>
    <mergeCell ref="A8401:A8406"/>
    <mergeCell ref="F8401:G8401"/>
    <mergeCell ref="H8401:L8401"/>
    <mergeCell ref="B8402:B8404"/>
    <mergeCell ref="C8402:C8404"/>
    <mergeCell ref="D8402:D8404"/>
    <mergeCell ref="E8402:E8404"/>
    <mergeCell ref="D8425:D8426"/>
    <mergeCell ref="E8425:E8426"/>
    <mergeCell ref="F8425:G8426"/>
    <mergeCell ref="H8425:I8425"/>
    <mergeCell ref="H8426:I8426"/>
    <mergeCell ref="F8427:G8428"/>
    <mergeCell ref="H8427:I8428"/>
    <mergeCell ref="F8422:G8423"/>
    <mergeCell ref="H8422:I8423"/>
    <mergeCell ref="J8422:J8423"/>
    <mergeCell ref="K8422:K8423"/>
    <mergeCell ref="L8422:L8423"/>
    <mergeCell ref="A8424:A8428"/>
    <mergeCell ref="F8424:G8424"/>
    <mergeCell ref="H8424:L8424"/>
    <mergeCell ref="B8425:B8426"/>
    <mergeCell ref="C8425:C8426"/>
    <mergeCell ref="A8419:A8423"/>
    <mergeCell ref="F8419:G8419"/>
    <mergeCell ref="H8419:L8419"/>
    <mergeCell ref="B8420:B8421"/>
    <mergeCell ref="C8420:C8421"/>
    <mergeCell ref="D8420:D8421"/>
    <mergeCell ref="E8420:E8421"/>
    <mergeCell ref="F8420:G8421"/>
    <mergeCell ref="H8420:I8420"/>
    <mergeCell ref="H8421:I8421"/>
    <mergeCell ref="J8415:J8416"/>
    <mergeCell ref="K8415:K8416"/>
    <mergeCell ref="L8415:L8416"/>
    <mergeCell ref="F8417:G8418"/>
    <mergeCell ref="H8417:I8418"/>
    <mergeCell ref="J8417:J8418"/>
    <mergeCell ref="K8417:K8418"/>
    <mergeCell ref="L8417:L8418"/>
    <mergeCell ref="A8413:A8418"/>
    <mergeCell ref="F8413:G8413"/>
    <mergeCell ref="H8413:L8413"/>
    <mergeCell ref="B8414:B8416"/>
    <mergeCell ref="C8414:C8416"/>
    <mergeCell ref="D8414:D8416"/>
    <mergeCell ref="E8414:E8416"/>
    <mergeCell ref="F8414:G8416"/>
    <mergeCell ref="H8414:I8414"/>
    <mergeCell ref="H8415:I8416"/>
    <mergeCell ref="L8437:L8438"/>
    <mergeCell ref="A8439:A8443"/>
    <mergeCell ref="F8439:G8439"/>
    <mergeCell ref="H8439:L8439"/>
    <mergeCell ref="B8440:B8441"/>
    <mergeCell ref="C8440:C8441"/>
    <mergeCell ref="D8440:D8441"/>
    <mergeCell ref="E8440:E8441"/>
    <mergeCell ref="F8440:G8441"/>
    <mergeCell ref="H8440:I8440"/>
    <mergeCell ref="H8435:I8435"/>
    <mergeCell ref="H8436:I8436"/>
    <mergeCell ref="F8437:G8438"/>
    <mergeCell ref="H8437:I8438"/>
    <mergeCell ref="J8437:J8438"/>
    <mergeCell ref="K8437:K8438"/>
    <mergeCell ref="K8432:K8433"/>
    <mergeCell ref="L8432:L8433"/>
    <mergeCell ref="A8434:A8438"/>
    <mergeCell ref="F8434:G8434"/>
    <mergeCell ref="H8434:L8434"/>
    <mergeCell ref="B8435:B8436"/>
    <mergeCell ref="C8435:C8436"/>
    <mergeCell ref="D8435:D8436"/>
    <mergeCell ref="E8435:E8436"/>
    <mergeCell ref="F8435:G8436"/>
    <mergeCell ref="F8430:G8431"/>
    <mergeCell ref="H8430:I8430"/>
    <mergeCell ref="H8431:I8431"/>
    <mergeCell ref="F8432:G8433"/>
    <mergeCell ref="H8432:I8433"/>
    <mergeCell ref="J8432:J8433"/>
    <mergeCell ref="J8427:J8428"/>
    <mergeCell ref="K8427:K8428"/>
    <mergeCell ref="L8427:L8428"/>
    <mergeCell ref="A8429:A8433"/>
    <mergeCell ref="F8429:G8429"/>
    <mergeCell ref="H8429:L8429"/>
    <mergeCell ref="B8430:B8431"/>
    <mergeCell ref="C8430:C8431"/>
    <mergeCell ref="D8430:D8431"/>
    <mergeCell ref="E8430:E8431"/>
    <mergeCell ref="D8450:D8451"/>
    <mergeCell ref="E8450:E8451"/>
    <mergeCell ref="F8450:G8451"/>
    <mergeCell ref="H8450:I8450"/>
    <mergeCell ref="H8451:I8451"/>
    <mergeCell ref="F8452:G8453"/>
    <mergeCell ref="H8452:I8453"/>
    <mergeCell ref="F8447:G8448"/>
    <mergeCell ref="H8447:I8448"/>
    <mergeCell ref="J8447:J8448"/>
    <mergeCell ref="K8447:K8448"/>
    <mergeCell ref="L8447:L8448"/>
    <mergeCell ref="A8449:A8453"/>
    <mergeCell ref="F8449:G8449"/>
    <mergeCell ref="H8449:L8449"/>
    <mergeCell ref="B8450:B8451"/>
    <mergeCell ref="C8450:C8451"/>
    <mergeCell ref="A8444:A8448"/>
    <mergeCell ref="F8444:G8444"/>
    <mergeCell ref="H8444:L8444"/>
    <mergeCell ref="B8445:B8446"/>
    <mergeCell ref="C8445:C8446"/>
    <mergeCell ref="D8445:D8446"/>
    <mergeCell ref="E8445:E8446"/>
    <mergeCell ref="F8445:G8446"/>
    <mergeCell ref="H8445:I8445"/>
    <mergeCell ref="H8446:I8446"/>
    <mergeCell ref="H8441:I8441"/>
    <mergeCell ref="F8442:G8443"/>
    <mergeCell ref="H8442:I8443"/>
    <mergeCell ref="J8442:J8443"/>
    <mergeCell ref="K8442:K8443"/>
    <mergeCell ref="L8442:L8443"/>
    <mergeCell ref="K8462:K8463"/>
    <mergeCell ref="L8462:L8463"/>
    <mergeCell ref="F8464:G8465"/>
    <mergeCell ref="H8464:I8465"/>
    <mergeCell ref="J8464:J8465"/>
    <mergeCell ref="K8464:K8465"/>
    <mergeCell ref="L8464:L8465"/>
    <mergeCell ref="D8461:D8463"/>
    <mergeCell ref="E8461:E8463"/>
    <mergeCell ref="F8461:G8463"/>
    <mergeCell ref="H8461:I8461"/>
    <mergeCell ref="H8462:I8463"/>
    <mergeCell ref="J8462:J8463"/>
    <mergeCell ref="F8458:G8459"/>
    <mergeCell ref="H8458:I8459"/>
    <mergeCell ref="J8458:J8459"/>
    <mergeCell ref="K8458:K8459"/>
    <mergeCell ref="L8458:L8459"/>
    <mergeCell ref="A8460:A8465"/>
    <mergeCell ref="F8460:G8460"/>
    <mergeCell ref="H8460:L8460"/>
    <mergeCell ref="B8461:B8463"/>
    <mergeCell ref="C8461:C8463"/>
    <mergeCell ref="F8455:G8457"/>
    <mergeCell ref="H8455:I8455"/>
    <mergeCell ref="H8456:I8457"/>
    <mergeCell ref="J8456:J8457"/>
    <mergeCell ref="K8456:K8457"/>
    <mergeCell ref="L8456:L8457"/>
    <mergeCell ref="J8452:J8453"/>
    <mergeCell ref="K8452:K8453"/>
    <mergeCell ref="L8452:L8453"/>
    <mergeCell ref="A8454:A8459"/>
    <mergeCell ref="F8454:G8454"/>
    <mergeCell ref="H8454:L8454"/>
    <mergeCell ref="B8455:B8457"/>
    <mergeCell ref="C8455:C8457"/>
    <mergeCell ref="D8455:D8457"/>
    <mergeCell ref="E8455:E8457"/>
    <mergeCell ref="J8474:J8475"/>
    <mergeCell ref="K8474:K8475"/>
    <mergeCell ref="L8474:L8475"/>
    <mergeCell ref="F8476:G8477"/>
    <mergeCell ref="H8476:I8477"/>
    <mergeCell ref="J8476:J8477"/>
    <mergeCell ref="K8476:K8477"/>
    <mergeCell ref="L8476:L8477"/>
    <mergeCell ref="A8472:A8477"/>
    <mergeCell ref="F8472:G8472"/>
    <mergeCell ref="H8472:L8472"/>
    <mergeCell ref="B8473:B8475"/>
    <mergeCell ref="C8473:C8475"/>
    <mergeCell ref="D8473:D8475"/>
    <mergeCell ref="E8473:E8475"/>
    <mergeCell ref="F8473:G8475"/>
    <mergeCell ref="H8473:I8473"/>
    <mergeCell ref="H8474:I8475"/>
    <mergeCell ref="J8468:J8469"/>
    <mergeCell ref="K8468:K8469"/>
    <mergeCell ref="L8468:L8469"/>
    <mergeCell ref="F8470:G8471"/>
    <mergeCell ref="H8470:I8471"/>
    <mergeCell ref="J8470:J8471"/>
    <mergeCell ref="K8470:K8471"/>
    <mergeCell ref="L8470:L8471"/>
    <mergeCell ref="A8466:A8471"/>
    <mergeCell ref="F8466:G8466"/>
    <mergeCell ref="H8466:L8466"/>
    <mergeCell ref="B8467:B8469"/>
    <mergeCell ref="C8467:C8469"/>
    <mergeCell ref="D8467:D8469"/>
    <mergeCell ref="E8467:E8469"/>
    <mergeCell ref="F8467:G8469"/>
    <mergeCell ref="H8467:I8467"/>
    <mergeCell ref="H8468:I8469"/>
    <mergeCell ref="J8486:J8487"/>
    <mergeCell ref="K8486:K8487"/>
    <mergeCell ref="L8486:L8487"/>
    <mergeCell ref="F8488:G8489"/>
    <mergeCell ref="H8488:I8489"/>
    <mergeCell ref="J8488:J8489"/>
    <mergeCell ref="K8488:K8489"/>
    <mergeCell ref="L8488:L8489"/>
    <mergeCell ref="A8484:A8489"/>
    <mergeCell ref="F8484:G8484"/>
    <mergeCell ref="H8484:L8484"/>
    <mergeCell ref="B8485:B8487"/>
    <mergeCell ref="C8485:C8487"/>
    <mergeCell ref="D8485:D8487"/>
    <mergeCell ref="E8485:E8487"/>
    <mergeCell ref="F8485:G8487"/>
    <mergeCell ref="H8485:I8485"/>
    <mergeCell ref="H8486:I8487"/>
    <mergeCell ref="J8480:J8481"/>
    <mergeCell ref="K8480:K8481"/>
    <mergeCell ref="L8480:L8481"/>
    <mergeCell ref="F8482:G8483"/>
    <mergeCell ref="H8482:I8483"/>
    <mergeCell ref="J8482:J8483"/>
    <mergeCell ref="K8482:K8483"/>
    <mergeCell ref="L8482:L8483"/>
    <mergeCell ref="A8478:A8483"/>
    <mergeCell ref="F8478:G8478"/>
    <mergeCell ref="H8478:L8478"/>
    <mergeCell ref="B8479:B8481"/>
    <mergeCell ref="C8479:C8481"/>
    <mergeCell ref="D8479:D8481"/>
    <mergeCell ref="E8479:E8481"/>
    <mergeCell ref="F8479:G8481"/>
    <mergeCell ref="H8479:I8479"/>
    <mergeCell ref="H8480:I8481"/>
    <mergeCell ref="K8497:K8498"/>
    <mergeCell ref="L8497:L8498"/>
    <mergeCell ref="F8499:G8500"/>
    <mergeCell ref="H8499:I8500"/>
    <mergeCell ref="J8499:J8500"/>
    <mergeCell ref="K8499:K8500"/>
    <mergeCell ref="L8499:L8500"/>
    <mergeCell ref="D8496:D8498"/>
    <mergeCell ref="E8496:E8498"/>
    <mergeCell ref="F8496:G8498"/>
    <mergeCell ref="H8496:I8496"/>
    <mergeCell ref="H8497:I8498"/>
    <mergeCell ref="J8497:J8498"/>
    <mergeCell ref="F8493:G8494"/>
    <mergeCell ref="H8493:I8494"/>
    <mergeCell ref="J8493:J8494"/>
    <mergeCell ref="K8493:K8494"/>
    <mergeCell ref="L8493:L8494"/>
    <mergeCell ref="A8495:A8500"/>
    <mergeCell ref="F8495:G8495"/>
    <mergeCell ref="H8495:L8495"/>
    <mergeCell ref="B8496:B8498"/>
    <mergeCell ref="C8496:C8498"/>
    <mergeCell ref="A8490:A8494"/>
    <mergeCell ref="F8490:G8490"/>
    <mergeCell ref="H8490:L8490"/>
    <mergeCell ref="B8491:B8492"/>
    <mergeCell ref="C8491:C8492"/>
    <mergeCell ref="D8491:D8492"/>
    <mergeCell ref="E8491:E8492"/>
    <mergeCell ref="F8491:G8492"/>
    <mergeCell ref="H8491:I8491"/>
    <mergeCell ref="H8492:I8492"/>
    <mergeCell ref="J8514:J8515"/>
    <mergeCell ref="K8514:K8515"/>
    <mergeCell ref="L8514:L8515"/>
    <mergeCell ref="F8516:G8517"/>
    <mergeCell ref="H8516:I8517"/>
    <mergeCell ref="J8516:J8517"/>
    <mergeCell ref="K8516:K8517"/>
    <mergeCell ref="L8516:L8517"/>
    <mergeCell ref="A8512:A8517"/>
    <mergeCell ref="F8512:G8512"/>
    <mergeCell ref="H8512:L8512"/>
    <mergeCell ref="B8513:B8515"/>
    <mergeCell ref="C8513:C8515"/>
    <mergeCell ref="D8513:D8515"/>
    <mergeCell ref="E8513:E8515"/>
    <mergeCell ref="F8513:G8515"/>
    <mergeCell ref="H8513:I8513"/>
    <mergeCell ref="H8514:I8515"/>
    <mergeCell ref="K8508:K8509"/>
    <mergeCell ref="L8508:L8509"/>
    <mergeCell ref="F8510:G8511"/>
    <mergeCell ref="H8510:I8511"/>
    <mergeCell ref="J8510:J8511"/>
    <mergeCell ref="K8510:K8511"/>
    <mergeCell ref="L8510:L8511"/>
    <mergeCell ref="D8507:D8509"/>
    <mergeCell ref="E8507:E8509"/>
    <mergeCell ref="F8507:G8509"/>
    <mergeCell ref="H8507:I8507"/>
    <mergeCell ref="H8508:I8509"/>
    <mergeCell ref="J8508:J8509"/>
    <mergeCell ref="F8504:G8505"/>
    <mergeCell ref="H8504:I8505"/>
    <mergeCell ref="J8504:J8505"/>
    <mergeCell ref="K8504:K8505"/>
    <mergeCell ref="L8504:L8505"/>
    <mergeCell ref="A8506:A8511"/>
    <mergeCell ref="F8506:G8506"/>
    <mergeCell ref="H8506:L8506"/>
    <mergeCell ref="B8507:B8509"/>
    <mergeCell ref="C8507:C8509"/>
    <mergeCell ref="A8501:A8505"/>
    <mergeCell ref="F8501:G8501"/>
    <mergeCell ref="H8501:L8501"/>
    <mergeCell ref="B8502:B8503"/>
    <mergeCell ref="C8502:C8503"/>
    <mergeCell ref="D8502:D8503"/>
    <mergeCell ref="E8502:E8503"/>
    <mergeCell ref="F8502:G8503"/>
    <mergeCell ref="H8502:I8502"/>
    <mergeCell ref="H8503:I8503"/>
    <mergeCell ref="F8527:G8528"/>
    <mergeCell ref="H8527:I8528"/>
    <mergeCell ref="J8527:J8528"/>
    <mergeCell ref="K8527:K8528"/>
    <mergeCell ref="L8527:L8528"/>
    <mergeCell ref="A8529:A8533"/>
    <mergeCell ref="F8529:G8529"/>
    <mergeCell ref="H8529:L8529"/>
    <mergeCell ref="B8530:B8531"/>
    <mergeCell ref="C8530:C8531"/>
    <mergeCell ref="A8524:A8528"/>
    <mergeCell ref="F8524:G8524"/>
    <mergeCell ref="H8524:L8524"/>
    <mergeCell ref="B8525:B8526"/>
    <mergeCell ref="C8525:C8526"/>
    <mergeCell ref="D8525:D8526"/>
    <mergeCell ref="E8525:E8526"/>
    <mergeCell ref="F8525:G8526"/>
    <mergeCell ref="H8525:I8525"/>
    <mergeCell ref="H8526:I8526"/>
    <mergeCell ref="J8520:J8521"/>
    <mergeCell ref="K8520:K8521"/>
    <mergeCell ref="L8520:L8521"/>
    <mergeCell ref="F8522:G8523"/>
    <mergeCell ref="H8522:I8523"/>
    <mergeCell ref="J8522:J8523"/>
    <mergeCell ref="K8522:K8523"/>
    <mergeCell ref="L8522:L8523"/>
    <mergeCell ref="A8518:A8523"/>
    <mergeCell ref="F8518:G8518"/>
    <mergeCell ref="H8518:L8518"/>
    <mergeCell ref="B8519:B8521"/>
    <mergeCell ref="C8519:C8521"/>
    <mergeCell ref="D8519:D8521"/>
    <mergeCell ref="E8519:E8521"/>
    <mergeCell ref="F8519:G8521"/>
    <mergeCell ref="H8519:I8519"/>
    <mergeCell ref="H8520:I8521"/>
    <mergeCell ref="H8540:I8540"/>
    <mergeCell ref="H8541:I8541"/>
    <mergeCell ref="F8542:G8543"/>
    <mergeCell ref="H8542:I8543"/>
    <mergeCell ref="J8542:J8543"/>
    <mergeCell ref="K8542:K8543"/>
    <mergeCell ref="K8537:K8538"/>
    <mergeCell ref="L8537:L8538"/>
    <mergeCell ref="A8539:A8543"/>
    <mergeCell ref="F8539:G8539"/>
    <mergeCell ref="H8539:L8539"/>
    <mergeCell ref="B8540:B8541"/>
    <mergeCell ref="C8540:C8541"/>
    <mergeCell ref="D8540:D8541"/>
    <mergeCell ref="E8540:E8541"/>
    <mergeCell ref="F8540:G8541"/>
    <mergeCell ref="F8535:G8536"/>
    <mergeCell ref="H8535:I8535"/>
    <mergeCell ref="H8536:I8536"/>
    <mergeCell ref="F8537:G8538"/>
    <mergeCell ref="H8537:I8538"/>
    <mergeCell ref="J8537:J8538"/>
    <mergeCell ref="J8532:J8533"/>
    <mergeCell ref="K8532:K8533"/>
    <mergeCell ref="L8532:L8533"/>
    <mergeCell ref="A8534:A8538"/>
    <mergeCell ref="F8534:G8534"/>
    <mergeCell ref="H8534:L8534"/>
    <mergeCell ref="B8535:B8536"/>
    <mergeCell ref="C8535:C8536"/>
    <mergeCell ref="D8535:D8536"/>
    <mergeCell ref="E8535:E8536"/>
    <mergeCell ref="D8530:D8531"/>
    <mergeCell ref="E8530:E8531"/>
    <mergeCell ref="F8530:G8531"/>
    <mergeCell ref="H8530:I8530"/>
    <mergeCell ref="H8531:I8531"/>
    <mergeCell ref="F8532:G8533"/>
    <mergeCell ref="H8532:I8533"/>
    <mergeCell ref="F8552:G8553"/>
    <mergeCell ref="H8552:I8553"/>
    <mergeCell ref="J8552:J8553"/>
    <mergeCell ref="K8552:K8553"/>
    <mergeCell ref="L8552:L8553"/>
    <mergeCell ref="A8554:A8558"/>
    <mergeCell ref="F8554:G8554"/>
    <mergeCell ref="H8554:L8554"/>
    <mergeCell ref="B8555:B8556"/>
    <mergeCell ref="C8555:C8556"/>
    <mergeCell ref="A8549:A8553"/>
    <mergeCell ref="F8549:G8549"/>
    <mergeCell ref="H8549:L8549"/>
    <mergeCell ref="B8550:B8551"/>
    <mergeCell ref="C8550:C8551"/>
    <mergeCell ref="D8550:D8551"/>
    <mergeCell ref="E8550:E8551"/>
    <mergeCell ref="F8550:G8551"/>
    <mergeCell ref="H8550:I8550"/>
    <mergeCell ref="H8551:I8551"/>
    <mergeCell ref="H8546:I8546"/>
    <mergeCell ref="F8547:G8548"/>
    <mergeCell ref="H8547:I8548"/>
    <mergeCell ref="J8547:J8548"/>
    <mergeCell ref="K8547:K8548"/>
    <mergeCell ref="L8547:L8548"/>
    <mergeCell ref="L8542:L8543"/>
    <mergeCell ref="A8544:A8548"/>
    <mergeCell ref="F8544:G8544"/>
    <mergeCell ref="H8544:L8544"/>
    <mergeCell ref="B8545:B8546"/>
    <mergeCell ref="C8545:C8546"/>
    <mergeCell ref="D8545:D8546"/>
    <mergeCell ref="E8545:E8546"/>
    <mergeCell ref="F8545:G8546"/>
    <mergeCell ref="H8545:I8545"/>
    <mergeCell ref="F8563:G8564"/>
    <mergeCell ref="H8563:I8564"/>
    <mergeCell ref="J8563:J8564"/>
    <mergeCell ref="K8563:K8564"/>
    <mergeCell ref="L8563:L8564"/>
    <mergeCell ref="A8565:A8570"/>
    <mergeCell ref="F8565:G8565"/>
    <mergeCell ref="H8565:L8565"/>
    <mergeCell ref="B8566:B8568"/>
    <mergeCell ref="C8566:C8568"/>
    <mergeCell ref="F8560:G8562"/>
    <mergeCell ref="H8560:I8560"/>
    <mergeCell ref="H8561:I8562"/>
    <mergeCell ref="J8561:J8562"/>
    <mergeCell ref="K8561:K8562"/>
    <mergeCell ref="L8561:L8562"/>
    <mergeCell ref="J8557:J8558"/>
    <mergeCell ref="K8557:K8558"/>
    <mergeCell ref="L8557:L8558"/>
    <mergeCell ref="A8559:A8564"/>
    <mergeCell ref="F8559:G8559"/>
    <mergeCell ref="H8559:L8559"/>
    <mergeCell ref="B8560:B8562"/>
    <mergeCell ref="C8560:C8562"/>
    <mergeCell ref="D8560:D8562"/>
    <mergeCell ref="E8560:E8562"/>
    <mergeCell ref="D8555:D8556"/>
    <mergeCell ref="E8555:E8556"/>
    <mergeCell ref="F8555:G8556"/>
    <mergeCell ref="H8555:I8555"/>
    <mergeCell ref="H8556:I8556"/>
    <mergeCell ref="F8557:G8558"/>
    <mergeCell ref="H8557:I8558"/>
    <mergeCell ref="F8574:G8575"/>
    <mergeCell ref="H8574:I8575"/>
    <mergeCell ref="J8574:J8575"/>
    <mergeCell ref="K8574:K8575"/>
    <mergeCell ref="L8574:L8575"/>
    <mergeCell ref="A8576:A8580"/>
    <mergeCell ref="F8576:G8576"/>
    <mergeCell ref="H8576:L8576"/>
    <mergeCell ref="B8577:B8578"/>
    <mergeCell ref="C8577:C8578"/>
    <mergeCell ref="A8571:A8575"/>
    <mergeCell ref="F8571:G8571"/>
    <mergeCell ref="H8571:L8571"/>
    <mergeCell ref="B8572:B8573"/>
    <mergeCell ref="C8572:C8573"/>
    <mergeCell ref="D8572:D8573"/>
    <mergeCell ref="E8572:E8573"/>
    <mergeCell ref="F8572:G8573"/>
    <mergeCell ref="H8572:I8572"/>
    <mergeCell ref="H8573:I8573"/>
    <mergeCell ref="K8567:K8568"/>
    <mergeCell ref="L8567:L8568"/>
    <mergeCell ref="F8569:G8570"/>
    <mergeCell ref="H8569:I8570"/>
    <mergeCell ref="J8569:J8570"/>
    <mergeCell ref="K8569:K8570"/>
    <mergeCell ref="L8569:L8570"/>
    <mergeCell ref="D8566:D8568"/>
    <mergeCell ref="E8566:E8568"/>
    <mergeCell ref="F8566:G8568"/>
    <mergeCell ref="H8566:I8566"/>
    <mergeCell ref="H8567:I8568"/>
    <mergeCell ref="J8567:J8568"/>
    <mergeCell ref="H8587:I8587"/>
    <mergeCell ref="H8588:I8588"/>
    <mergeCell ref="F8589:G8590"/>
    <mergeCell ref="H8589:I8590"/>
    <mergeCell ref="J8589:J8590"/>
    <mergeCell ref="K8589:K8590"/>
    <mergeCell ref="K8584:K8585"/>
    <mergeCell ref="L8584:L8585"/>
    <mergeCell ref="A8586:A8590"/>
    <mergeCell ref="F8586:G8586"/>
    <mergeCell ref="H8586:L8586"/>
    <mergeCell ref="B8587:B8588"/>
    <mergeCell ref="C8587:C8588"/>
    <mergeCell ref="D8587:D8588"/>
    <mergeCell ref="E8587:E8588"/>
    <mergeCell ref="F8587:G8588"/>
    <mergeCell ref="F8582:G8583"/>
    <mergeCell ref="H8582:I8582"/>
    <mergeCell ref="H8583:I8583"/>
    <mergeCell ref="F8584:G8585"/>
    <mergeCell ref="H8584:I8585"/>
    <mergeCell ref="J8584:J8585"/>
    <mergeCell ref="J8579:J8580"/>
    <mergeCell ref="K8579:K8580"/>
    <mergeCell ref="L8579:L8580"/>
    <mergeCell ref="A8581:A8585"/>
    <mergeCell ref="F8581:G8581"/>
    <mergeCell ref="H8581:L8581"/>
    <mergeCell ref="B8582:B8583"/>
    <mergeCell ref="C8582:C8583"/>
    <mergeCell ref="D8582:D8583"/>
    <mergeCell ref="E8582:E8583"/>
    <mergeCell ref="D8577:D8578"/>
    <mergeCell ref="E8577:E8578"/>
    <mergeCell ref="F8577:G8578"/>
    <mergeCell ref="H8577:I8577"/>
    <mergeCell ref="H8578:I8578"/>
    <mergeCell ref="F8579:G8580"/>
    <mergeCell ref="H8579:I8580"/>
    <mergeCell ref="F8599:G8600"/>
    <mergeCell ref="H8599:I8600"/>
    <mergeCell ref="J8599:J8600"/>
    <mergeCell ref="K8599:K8600"/>
    <mergeCell ref="L8599:L8600"/>
    <mergeCell ref="A8601:A8605"/>
    <mergeCell ref="F8601:G8601"/>
    <mergeCell ref="H8601:L8601"/>
    <mergeCell ref="B8602:B8603"/>
    <mergeCell ref="C8602:C8603"/>
    <mergeCell ref="A8596:A8600"/>
    <mergeCell ref="F8596:G8596"/>
    <mergeCell ref="H8596:L8596"/>
    <mergeCell ref="B8597:B8598"/>
    <mergeCell ref="C8597:C8598"/>
    <mergeCell ref="D8597:D8598"/>
    <mergeCell ref="E8597:E8598"/>
    <mergeCell ref="F8597:G8598"/>
    <mergeCell ref="H8597:I8597"/>
    <mergeCell ref="H8598:I8598"/>
    <mergeCell ref="H8593:I8593"/>
    <mergeCell ref="F8594:G8595"/>
    <mergeCell ref="H8594:I8595"/>
    <mergeCell ref="J8594:J8595"/>
    <mergeCell ref="K8594:K8595"/>
    <mergeCell ref="L8594:L8595"/>
    <mergeCell ref="L8589:L8590"/>
    <mergeCell ref="A8591:A8595"/>
    <mergeCell ref="F8591:G8591"/>
    <mergeCell ref="H8591:L8591"/>
    <mergeCell ref="B8592:B8593"/>
    <mergeCell ref="C8592:C8593"/>
    <mergeCell ref="D8592:D8593"/>
    <mergeCell ref="E8592:E8593"/>
    <mergeCell ref="F8592:G8593"/>
    <mergeCell ref="H8592:I8592"/>
    <mergeCell ref="H8612:I8612"/>
    <mergeCell ref="H8613:I8613"/>
    <mergeCell ref="F8614:G8615"/>
    <mergeCell ref="H8614:I8615"/>
    <mergeCell ref="J8614:J8615"/>
    <mergeCell ref="K8614:K8615"/>
    <mergeCell ref="K8609:K8610"/>
    <mergeCell ref="L8609:L8610"/>
    <mergeCell ref="A8611:A8615"/>
    <mergeCell ref="F8611:G8611"/>
    <mergeCell ref="H8611:L8611"/>
    <mergeCell ref="B8612:B8613"/>
    <mergeCell ref="C8612:C8613"/>
    <mergeCell ref="D8612:D8613"/>
    <mergeCell ref="E8612:E8613"/>
    <mergeCell ref="F8612:G8613"/>
    <mergeCell ref="F8607:G8608"/>
    <mergeCell ref="H8607:I8607"/>
    <mergeCell ref="H8608:I8608"/>
    <mergeCell ref="F8609:G8610"/>
    <mergeCell ref="H8609:I8610"/>
    <mergeCell ref="J8609:J8610"/>
    <mergeCell ref="J8604:J8605"/>
    <mergeCell ref="K8604:K8605"/>
    <mergeCell ref="L8604:L8605"/>
    <mergeCell ref="A8606:A8610"/>
    <mergeCell ref="F8606:G8606"/>
    <mergeCell ref="H8606:L8606"/>
    <mergeCell ref="B8607:B8608"/>
    <mergeCell ref="C8607:C8608"/>
    <mergeCell ref="D8607:D8608"/>
    <mergeCell ref="E8607:E8608"/>
    <mergeCell ref="D8602:D8603"/>
    <mergeCell ref="E8602:E8603"/>
    <mergeCell ref="F8602:G8603"/>
    <mergeCell ref="H8602:I8602"/>
    <mergeCell ref="H8603:I8603"/>
    <mergeCell ref="F8604:G8605"/>
    <mergeCell ref="H8604:I8605"/>
    <mergeCell ref="F8624:G8625"/>
    <mergeCell ref="H8624:I8625"/>
    <mergeCell ref="J8624:J8625"/>
    <mergeCell ref="K8624:K8625"/>
    <mergeCell ref="L8624:L8625"/>
    <mergeCell ref="A8626:A8630"/>
    <mergeCell ref="F8626:G8626"/>
    <mergeCell ref="H8626:L8626"/>
    <mergeCell ref="B8627:B8628"/>
    <mergeCell ref="C8627:C8628"/>
    <mergeCell ref="A8621:A8625"/>
    <mergeCell ref="F8621:G8621"/>
    <mergeCell ref="H8621:L8621"/>
    <mergeCell ref="B8622:B8623"/>
    <mergeCell ref="C8622:C8623"/>
    <mergeCell ref="D8622:D8623"/>
    <mergeCell ref="E8622:E8623"/>
    <mergeCell ref="F8622:G8623"/>
    <mergeCell ref="H8622:I8622"/>
    <mergeCell ref="H8623:I8623"/>
    <mergeCell ref="H8618:I8618"/>
    <mergeCell ref="F8619:G8620"/>
    <mergeCell ref="H8619:I8620"/>
    <mergeCell ref="J8619:J8620"/>
    <mergeCell ref="K8619:K8620"/>
    <mergeCell ref="L8619:L8620"/>
    <mergeCell ref="L8614:L8615"/>
    <mergeCell ref="A8616:A8620"/>
    <mergeCell ref="F8616:G8616"/>
    <mergeCell ref="H8616:L8616"/>
    <mergeCell ref="B8617:B8618"/>
    <mergeCell ref="C8617:C8618"/>
    <mergeCell ref="D8617:D8618"/>
    <mergeCell ref="E8617:E8618"/>
    <mergeCell ref="F8617:G8618"/>
    <mergeCell ref="H8617:I8617"/>
    <mergeCell ref="H8637:I8637"/>
    <mergeCell ref="H8638:I8638"/>
    <mergeCell ref="F8639:G8640"/>
    <mergeCell ref="H8639:I8640"/>
    <mergeCell ref="J8639:J8640"/>
    <mergeCell ref="K8639:K8640"/>
    <mergeCell ref="K8634:K8635"/>
    <mergeCell ref="L8634:L8635"/>
    <mergeCell ref="A8636:A8640"/>
    <mergeCell ref="F8636:G8636"/>
    <mergeCell ref="H8636:L8636"/>
    <mergeCell ref="B8637:B8638"/>
    <mergeCell ref="C8637:C8638"/>
    <mergeCell ref="D8637:D8638"/>
    <mergeCell ref="E8637:E8638"/>
    <mergeCell ref="F8637:G8638"/>
    <mergeCell ref="F8632:G8633"/>
    <mergeCell ref="H8632:I8632"/>
    <mergeCell ref="H8633:I8633"/>
    <mergeCell ref="F8634:G8635"/>
    <mergeCell ref="H8634:I8635"/>
    <mergeCell ref="J8634:J8635"/>
    <mergeCell ref="J8629:J8630"/>
    <mergeCell ref="K8629:K8630"/>
    <mergeCell ref="L8629:L8630"/>
    <mergeCell ref="A8631:A8635"/>
    <mergeCell ref="F8631:G8631"/>
    <mergeCell ref="H8631:L8631"/>
    <mergeCell ref="B8632:B8633"/>
    <mergeCell ref="C8632:C8633"/>
    <mergeCell ref="D8632:D8633"/>
    <mergeCell ref="E8632:E8633"/>
    <mergeCell ref="D8627:D8628"/>
    <mergeCell ref="E8627:E8628"/>
    <mergeCell ref="F8627:G8628"/>
    <mergeCell ref="H8627:I8627"/>
    <mergeCell ref="H8628:I8628"/>
    <mergeCell ref="F8629:G8630"/>
    <mergeCell ref="H8629:I8630"/>
    <mergeCell ref="F8649:G8650"/>
    <mergeCell ref="H8649:I8650"/>
    <mergeCell ref="J8649:J8650"/>
    <mergeCell ref="K8649:K8650"/>
    <mergeCell ref="L8649:L8650"/>
    <mergeCell ref="A8651:A8656"/>
    <mergeCell ref="F8651:G8651"/>
    <mergeCell ref="H8651:L8651"/>
    <mergeCell ref="B8652:B8654"/>
    <mergeCell ref="C8652:C8654"/>
    <mergeCell ref="A8646:A8650"/>
    <mergeCell ref="F8646:G8646"/>
    <mergeCell ref="H8646:L8646"/>
    <mergeCell ref="B8647:B8648"/>
    <mergeCell ref="C8647:C8648"/>
    <mergeCell ref="D8647:D8648"/>
    <mergeCell ref="E8647:E8648"/>
    <mergeCell ref="F8647:G8648"/>
    <mergeCell ref="H8647:I8647"/>
    <mergeCell ref="H8648:I8648"/>
    <mergeCell ref="H8643:I8643"/>
    <mergeCell ref="F8644:G8645"/>
    <mergeCell ref="H8644:I8645"/>
    <mergeCell ref="J8644:J8645"/>
    <mergeCell ref="K8644:K8645"/>
    <mergeCell ref="L8644:L8645"/>
    <mergeCell ref="L8639:L8640"/>
    <mergeCell ref="A8641:A8645"/>
    <mergeCell ref="F8641:G8641"/>
    <mergeCell ref="H8641:L8641"/>
    <mergeCell ref="B8642:B8643"/>
    <mergeCell ref="C8642:C8643"/>
    <mergeCell ref="D8642:D8643"/>
    <mergeCell ref="E8642:E8643"/>
    <mergeCell ref="F8642:G8643"/>
    <mergeCell ref="H8642:I8642"/>
    <mergeCell ref="D8663:D8664"/>
    <mergeCell ref="E8663:E8664"/>
    <mergeCell ref="F8663:G8664"/>
    <mergeCell ref="H8663:I8663"/>
    <mergeCell ref="H8664:I8664"/>
    <mergeCell ref="F8665:G8666"/>
    <mergeCell ref="H8665:I8666"/>
    <mergeCell ref="F8660:G8661"/>
    <mergeCell ref="H8660:I8661"/>
    <mergeCell ref="J8660:J8661"/>
    <mergeCell ref="K8660:K8661"/>
    <mergeCell ref="L8660:L8661"/>
    <mergeCell ref="A8662:A8666"/>
    <mergeCell ref="F8662:G8662"/>
    <mergeCell ref="H8662:L8662"/>
    <mergeCell ref="B8663:B8664"/>
    <mergeCell ref="C8663:C8664"/>
    <mergeCell ref="A8657:A8661"/>
    <mergeCell ref="F8657:G8657"/>
    <mergeCell ref="H8657:L8657"/>
    <mergeCell ref="B8658:B8659"/>
    <mergeCell ref="C8658:C8659"/>
    <mergeCell ref="D8658:D8659"/>
    <mergeCell ref="E8658:E8659"/>
    <mergeCell ref="F8658:G8659"/>
    <mergeCell ref="H8658:I8658"/>
    <mergeCell ref="H8659:I8659"/>
    <mergeCell ref="K8653:K8654"/>
    <mergeCell ref="L8653:L8654"/>
    <mergeCell ref="F8655:G8656"/>
    <mergeCell ref="H8655:I8656"/>
    <mergeCell ref="J8655:J8656"/>
    <mergeCell ref="K8655:K8656"/>
    <mergeCell ref="L8655:L8656"/>
    <mergeCell ref="D8652:D8654"/>
    <mergeCell ref="E8652:E8654"/>
    <mergeCell ref="F8652:G8654"/>
    <mergeCell ref="H8652:I8652"/>
    <mergeCell ref="H8653:I8654"/>
    <mergeCell ref="J8653:J8654"/>
    <mergeCell ref="D8674:D8675"/>
    <mergeCell ref="E8674:E8675"/>
    <mergeCell ref="F8674:G8675"/>
    <mergeCell ref="H8674:I8674"/>
    <mergeCell ref="H8675:I8675"/>
    <mergeCell ref="F8676:G8677"/>
    <mergeCell ref="H8676:I8677"/>
    <mergeCell ref="F8671:G8672"/>
    <mergeCell ref="H8671:I8672"/>
    <mergeCell ref="J8671:J8672"/>
    <mergeCell ref="K8671:K8672"/>
    <mergeCell ref="L8671:L8672"/>
    <mergeCell ref="A8673:A8677"/>
    <mergeCell ref="F8673:G8673"/>
    <mergeCell ref="H8673:L8673"/>
    <mergeCell ref="B8674:B8675"/>
    <mergeCell ref="C8674:C8675"/>
    <mergeCell ref="F8668:G8670"/>
    <mergeCell ref="H8668:I8668"/>
    <mergeCell ref="H8669:I8670"/>
    <mergeCell ref="J8669:J8670"/>
    <mergeCell ref="K8669:K8670"/>
    <mergeCell ref="L8669:L8670"/>
    <mergeCell ref="J8665:J8666"/>
    <mergeCell ref="K8665:K8666"/>
    <mergeCell ref="L8665:L8666"/>
    <mergeCell ref="A8667:A8672"/>
    <mergeCell ref="F8667:G8667"/>
    <mergeCell ref="H8667:L8667"/>
    <mergeCell ref="B8668:B8670"/>
    <mergeCell ref="C8668:C8670"/>
    <mergeCell ref="D8668:D8670"/>
    <mergeCell ref="E8668:E8670"/>
    <mergeCell ref="L8686:L8687"/>
    <mergeCell ref="A8688:A8692"/>
    <mergeCell ref="F8688:G8688"/>
    <mergeCell ref="H8688:L8688"/>
    <mergeCell ref="B8689:B8690"/>
    <mergeCell ref="C8689:C8690"/>
    <mergeCell ref="D8689:D8690"/>
    <mergeCell ref="E8689:E8690"/>
    <mergeCell ref="F8689:G8690"/>
    <mergeCell ref="H8689:I8689"/>
    <mergeCell ref="H8684:I8684"/>
    <mergeCell ref="H8685:I8685"/>
    <mergeCell ref="F8686:G8687"/>
    <mergeCell ref="H8686:I8687"/>
    <mergeCell ref="J8686:J8687"/>
    <mergeCell ref="K8686:K8687"/>
    <mergeCell ref="K8681:K8682"/>
    <mergeCell ref="L8681:L8682"/>
    <mergeCell ref="A8683:A8687"/>
    <mergeCell ref="F8683:G8683"/>
    <mergeCell ref="H8683:L8683"/>
    <mergeCell ref="B8684:B8685"/>
    <mergeCell ref="C8684:C8685"/>
    <mergeCell ref="D8684:D8685"/>
    <mergeCell ref="E8684:E8685"/>
    <mergeCell ref="F8684:G8685"/>
    <mergeCell ref="F8679:G8680"/>
    <mergeCell ref="H8679:I8679"/>
    <mergeCell ref="H8680:I8680"/>
    <mergeCell ref="F8681:G8682"/>
    <mergeCell ref="H8681:I8682"/>
    <mergeCell ref="J8681:J8682"/>
    <mergeCell ref="J8676:J8677"/>
    <mergeCell ref="K8676:K8677"/>
    <mergeCell ref="L8676:L8677"/>
    <mergeCell ref="A8678:A8682"/>
    <mergeCell ref="F8678:G8678"/>
    <mergeCell ref="H8678:L8678"/>
    <mergeCell ref="B8679:B8680"/>
    <mergeCell ref="C8679:C8680"/>
    <mergeCell ref="D8679:D8680"/>
    <mergeCell ref="E8679:E8680"/>
    <mergeCell ref="D8699:D8700"/>
    <mergeCell ref="E8699:E8700"/>
    <mergeCell ref="F8699:G8700"/>
    <mergeCell ref="H8699:I8699"/>
    <mergeCell ref="H8700:I8700"/>
    <mergeCell ref="F8701:G8702"/>
    <mergeCell ref="H8701:I8702"/>
    <mergeCell ref="F8696:G8697"/>
    <mergeCell ref="H8696:I8697"/>
    <mergeCell ref="J8696:J8697"/>
    <mergeCell ref="K8696:K8697"/>
    <mergeCell ref="L8696:L8697"/>
    <mergeCell ref="A8698:A8702"/>
    <mergeCell ref="F8698:G8698"/>
    <mergeCell ref="H8698:L8698"/>
    <mergeCell ref="B8699:B8700"/>
    <mergeCell ref="C8699:C8700"/>
    <mergeCell ref="A8693:A8697"/>
    <mergeCell ref="F8693:G8693"/>
    <mergeCell ref="H8693:L8693"/>
    <mergeCell ref="B8694:B8695"/>
    <mergeCell ref="C8694:C8695"/>
    <mergeCell ref="D8694:D8695"/>
    <mergeCell ref="E8694:E8695"/>
    <mergeCell ref="F8694:G8695"/>
    <mergeCell ref="H8694:I8694"/>
    <mergeCell ref="H8695:I8695"/>
    <mergeCell ref="H8690:I8690"/>
    <mergeCell ref="F8691:G8692"/>
    <mergeCell ref="H8691:I8692"/>
    <mergeCell ref="J8691:J8692"/>
    <mergeCell ref="K8691:K8692"/>
    <mergeCell ref="L8691:L8692"/>
    <mergeCell ref="L8711:L8712"/>
    <mergeCell ref="A8713:A8717"/>
    <mergeCell ref="F8713:G8713"/>
    <mergeCell ref="H8713:L8713"/>
    <mergeCell ref="B8714:B8715"/>
    <mergeCell ref="C8714:C8715"/>
    <mergeCell ref="D8714:D8715"/>
    <mergeCell ref="E8714:E8715"/>
    <mergeCell ref="F8714:G8715"/>
    <mergeCell ref="H8714:I8714"/>
    <mergeCell ref="H8709:I8709"/>
    <mergeCell ref="H8710:I8710"/>
    <mergeCell ref="F8711:G8712"/>
    <mergeCell ref="H8711:I8712"/>
    <mergeCell ref="J8711:J8712"/>
    <mergeCell ref="K8711:K8712"/>
    <mergeCell ref="K8706:K8707"/>
    <mergeCell ref="L8706:L8707"/>
    <mergeCell ref="A8708:A8712"/>
    <mergeCell ref="F8708:G8708"/>
    <mergeCell ref="H8708:L8708"/>
    <mergeCell ref="B8709:B8710"/>
    <mergeCell ref="C8709:C8710"/>
    <mergeCell ref="D8709:D8710"/>
    <mergeCell ref="E8709:E8710"/>
    <mergeCell ref="F8709:G8710"/>
    <mergeCell ref="F8704:G8705"/>
    <mergeCell ref="H8704:I8704"/>
    <mergeCell ref="H8705:I8705"/>
    <mergeCell ref="F8706:G8707"/>
    <mergeCell ref="H8706:I8707"/>
    <mergeCell ref="J8706:J8707"/>
    <mergeCell ref="J8701:J8702"/>
    <mergeCell ref="K8701:K8702"/>
    <mergeCell ref="L8701:L8702"/>
    <mergeCell ref="A8703:A8707"/>
    <mergeCell ref="F8703:G8703"/>
    <mergeCell ref="H8703:L8703"/>
    <mergeCell ref="B8704:B8705"/>
    <mergeCell ref="C8704:C8705"/>
    <mergeCell ref="D8704:D8705"/>
    <mergeCell ref="E8704:E8705"/>
    <mergeCell ref="D8724:D8725"/>
    <mergeCell ref="E8724:E8725"/>
    <mergeCell ref="F8724:G8725"/>
    <mergeCell ref="H8724:I8724"/>
    <mergeCell ref="H8725:I8725"/>
    <mergeCell ref="F8726:G8727"/>
    <mergeCell ref="H8726:I8727"/>
    <mergeCell ref="F8721:G8722"/>
    <mergeCell ref="H8721:I8722"/>
    <mergeCell ref="J8721:J8722"/>
    <mergeCell ref="K8721:K8722"/>
    <mergeCell ref="L8721:L8722"/>
    <mergeCell ref="A8723:A8727"/>
    <mergeCell ref="F8723:G8723"/>
    <mergeCell ref="H8723:L8723"/>
    <mergeCell ref="B8724:B8725"/>
    <mergeCell ref="C8724:C8725"/>
    <mergeCell ref="A8718:A8722"/>
    <mergeCell ref="F8718:G8718"/>
    <mergeCell ref="H8718:L8718"/>
    <mergeCell ref="B8719:B8720"/>
    <mergeCell ref="C8719:C8720"/>
    <mergeCell ref="D8719:D8720"/>
    <mergeCell ref="E8719:E8720"/>
    <mergeCell ref="F8719:G8720"/>
    <mergeCell ref="H8719:I8719"/>
    <mergeCell ref="H8720:I8720"/>
    <mergeCell ref="H8715:I8715"/>
    <mergeCell ref="F8716:G8717"/>
    <mergeCell ref="H8716:I8717"/>
    <mergeCell ref="J8716:J8717"/>
    <mergeCell ref="K8716:K8717"/>
    <mergeCell ref="L8716:L8717"/>
    <mergeCell ref="K8736:K8737"/>
    <mergeCell ref="L8736:L8737"/>
    <mergeCell ref="F8738:G8739"/>
    <mergeCell ref="H8738:I8739"/>
    <mergeCell ref="J8738:J8739"/>
    <mergeCell ref="K8738:K8739"/>
    <mergeCell ref="L8738:L8739"/>
    <mergeCell ref="D8735:D8737"/>
    <mergeCell ref="E8735:E8737"/>
    <mergeCell ref="F8735:G8737"/>
    <mergeCell ref="H8735:I8735"/>
    <mergeCell ref="H8736:I8737"/>
    <mergeCell ref="J8736:J8737"/>
    <mergeCell ref="F8732:G8733"/>
    <mergeCell ref="H8732:I8733"/>
    <mergeCell ref="J8732:J8733"/>
    <mergeCell ref="K8732:K8733"/>
    <mergeCell ref="L8732:L8733"/>
    <mergeCell ref="A8734:A8739"/>
    <mergeCell ref="F8734:G8734"/>
    <mergeCell ref="H8734:L8734"/>
    <mergeCell ref="B8735:B8737"/>
    <mergeCell ref="C8735:C8737"/>
    <mergeCell ref="F8729:G8731"/>
    <mergeCell ref="H8729:I8729"/>
    <mergeCell ref="H8730:I8731"/>
    <mergeCell ref="J8730:J8731"/>
    <mergeCell ref="K8730:K8731"/>
    <mergeCell ref="L8730:L8731"/>
    <mergeCell ref="J8726:J8727"/>
    <mergeCell ref="K8726:K8727"/>
    <mergeCell ref="L8726:L8727"/>
    <mergeCell ref="A8728:A8733"/>
    <mergeCell ref="F8728:G8728"/>
    <mergeCell ref="H8728:L8728"/>
    <mergeCell ref="B8729:B8731"/>
    <mergeCell ref="C8729:C8731"/>
    <mergeCell ref="D8729:D8731"/>
    <mergeCell ref="E8729:E8731"/>
    <mergeCell ref="J8748:J8749"/>
    <mergeCell ref="K8748:K8749"/>
    <mergeCell ref="L8748:L8749"/>
    <mergeCell ref="A8750:A8754"/>
    <mergeCell ref="F8750:G8750"/>
    <mergeCell ref="H8750:L8750"/>
    <mergeCell ref="B8751:B8752"/>
    <mergeCell ref="C8751:C8752"/>
    <mergeCell ref="D8751:D8752"/>
    <mergeCell ref="E8751:E8752"/>
    <mergeCell ref="D8746:D8747"/>
    <mergeCell ref="E8746:E8747"/>
    <mergeCell ref="F8746:G8747"/>
    <mergeCell ref="H8746:I8746"/>
    <mergeCell ref="H8747:I8747"/>
    <mergeCell ref="F8748:G8749"/>
    <mergeCell ref="H8748:I8749"/>
    <mergeCell ref="F8743:G8744"/>
    <mergeCell ref="H8743:I8744"/>
    <mergeCell ref="J8743:J8744"/>
    <mergeCell ref="K8743:K8744"/>
    <mergeCell ref="L8743:L8744"/>
    <mergeCell ref="A8745:A8749"/>
    <mergeCell ref="F8745:G8745"/>
    <mergeCell ref="H8745:L8745"/>
    <mergeCell ref="B8746:B8747"/>
    <mergeCell ref="C8746:C8747"/>
    <mergeCell ref="A8740:A8744"/>
    <mergeCell ref="F8740:G8740"/>
    <mergeCell ref="H8740:L8740"/>
    <mergeCell ref="B8741:B8742"/>
    <mergeCell ref="C8741:C8742"/>
    <mergeCell ref="D8741:D8742"/>
    <mergeCell ref="E8741:E8742"/>
    <mergeCell ref="F8741:G8742"/>
    <mergeCell ref="H8741:I8741"/>
    <mergeCell ref="H8742:I8742"/>
    <mergeCell ref="H8762:I8762"/>
    <mergeCell ref="F8763:G8764"/>
    <mergeCell ref="H8763:I8764"/>
    <mergeCell ref="J8763:J8764"/>
    <mergeCell ref="K8763:K8764"/>
    <mergeCell ref="L8763:L8764"/>
    <mergeCell ref="L8758:L8759"/>
    <mergeCell ref="A8760:A8764"/>
    <mergeCell ref="F8760:G8760"/>
    <mergeCell ref="H8760:L8760"/>
    <mergeCell ref="B8761:B8762"/>
    <mergeCell ref="C8761:C8762"/>
    <mergeCell ref="D8761:D8762"/>
    <mergeCell ref="E8761:E8762"/>
    <mergeCell ref="F8761:G8762"/>
    <mergeCell ref="H8761:I8761"/>
    <mergeCell ref="H8756:I8756"/>
    <mergeCell ref="H8757:I8757"/>
    <mergeCell ref="F8758:G8759"/>
    <mergeCell ref="H8758:I8759"/>
    <mergeCell ref="J8758:J8759"/>
    <mergeCell ref="K8758:K8759"/>
    <mergeCell ref="K8753:K8754"/>
    <mergeCell ref="L8753:L8754"/>
    <mergeCell ref="A8755:A8759"/>
    <mergeCell ref="F8755:G8755"/>
    <mergeCell ref="H8755:L8755"/>
    <mergeCell ref="B8756:B8757"/>
    <mergeCell ref="C8756:C8757"/>
    <mergeCell ref="D8756:D8757"/>
    <mergeCell ref="E8756:E8757"/>
    <mergeCell ref="F8756:G8757"/>
    <mergeCell ref="F8751:G8752"/>
    <mergeCell ref="H8751:I8751"/>
    <mergeCell ref="H8752:I8752"/>
    <mergeCell ref="F8753:G8754"/>
    <mergeCell ref="H8753:I8754"/>
    <mergeCell ref="J8753:J8754"/>
    <mergeCell ref="J8773:J8774"/>
    <mergeCell ref="K8773:K8774"/>
    <mergeCell ref="L8773:L8774"/>
    <mergeCell ref="A8775:A8780"/>
    <mergeCell ref="F8775:G8775"/>
    <mergeCell ref="H8775:L8775"/>
    <mergeCell ref="B8776:B8778"/>
    <mergeCell ref="C8776:C8778"/>
    <mergeCell ref="D8776:D8778"/>
    <mergeCell ref="E8776:E8778"/>
    <mergeCell ref="D8771:D8772"/>
    <mergeCell ref="E8771:E8772"/>
    <mergeCell ref="F8771:G8772"/>
    <mergeCell ref="H8771:I8771"/>
    <mergeCell ref="H8772:I8772"/>
    <mergeCell ref="F8773:G8774"/>
    <mergeCell ref="H8773:I8774"/>
    <mergeCell ref="F8768:G8769"/>
    <mergeCell ref="H8768:I8769"/>
    <mergeCell ref="J8768:J8769"/>
    <mergeCell ref="K8768:K8769"/>
    <mergeCell ref="L8768:L8769"/>
    <mergeCell ref="A8770:A8774"/>
    <mergeCell ref="F8770:G8770"/>
    <mergeCell ref="H8770:L8770"/>
    <mergeCell ref="B8771:B8772"/>
    <mergeCell ref="C8771:C8772"/>
    <mergeCell ref="A8765:A8769"/>
    <mergeCell ref="F8765:G8765"/>
    <mergeCell ref="H8765:L8765"/>
    <mergeCell ref="B8766:B8767"/>
    <mergeCell ref="C8766:C8767"/>
    <mergeCell ref="D8766:D8767"/>
    <mergeCell ref="E8766:E8767"/>
    <mergeCell ref="F8766:G8767"/>
    <mergeCell ref="H8766:I8766"/>
    <mergeCell ref="H8767:I8767"/>
    <mergeCell ref="J8784:J8785"/>
    <mergeCell ref="K8784:K8785"/>
    <mergeCell ref="L8784:L8785"/>
    <mergeCell ref="A8786:A8790"/>
    <mergeCell ref="F8786:G8786"/>
    <mergeCell ref="H8786:L8786"/>
    <mergeCell ref="B8787:B8788"/>
    <mergeCell ref="C8787:C8788"/>
    <mergeCell ref="D8787:D8788"/>
    <mergeCell ref="E8787:E8788"/>
    <mergeCell ref="D8782:D8783"/>
    <mergeCell ref="E8782:E8783"/>
    <mergeCell ref="F8782:G8783"/>
    <mergeCell ref="H8782:I8782"/>
    <mergeCell ref="H8783:I8783"/>
    <mergeCell ref="F8784:G8785"/>
    <mergeCell ref="H8784:I8785"/>
    <mergeCell ref="F8779:G8780"/>
    <mergeCell ref="H8779:I8780"/>
    <mergeCell ref="J8779:J8780"/>
    <mergeCell ref="K8779:K8780"/>
    <mergeCell ref="L8779:L8780"/>
    <mergeCell ref="A8781:A8785"/>
    <mergeCell ref="F8781:G8781"/>
    <mergeCell ref="H8781:L8781"/>
    <mergeCell ref="B8782:B8783"/>
    <mergeCell ref="C8782:C8783"/>
    <mergeCell ref="F8776:G8778"/>
    <mergeCell ref="H8776:I8776"/>
    <mergeCell ref="H8777:I8778"/>
    <mergeCell ref="J8777:J8778"/>
    <mergeCell ref="K8777:K8778"/>
    <mergeCell ref="L8777:L8778"/>
    <mergeCell ref="H8798:I8798"/>
    <mergeCell ref="F8799:G8800"/>
    <mergeCell ref="H8799:I8800"/>
    <mergeCell ref="J8799:J8800"/>
    <mergeCell ref="K8799:K8800"/>
    <mergeCell ref="L8799:L8800"/>
    <mergeCell ref="L8794:L8795"/>
    <mergeCell ref="A8796:A8800"/>
    <mergeCell ref="F8796:G8796"/>
    <mergeCell ref="H8796:L8796"/>
    <mergeCell ref="B8797:B8798"/>
    <mergeCell ref="C8797:C8798"/>
    <mergeCell ref="D8797:D8798"/>
    <mergeCell ref="E8797:E8798"/>
    <mergeCell ref="F8797:G8798"/>
    <mergeCell ref="H8797:I8797"/>
    <mergeCell ref="H8792:I8792"/>
    <mergeCell ref="H8793:I8793"/>
    <mergeCell ref="F8794:G8795"/>
    <mergeCell ref="H8794:I8795"/>
    <mergeCell ref="J8794:J8795"/>
    <mergeCell ref="K8794:K8795"/>
    <mergeCell ref="K8789:K8790"/>
    <mergeCell ref="L8789:L8790"/>
    <mergeCell ref="A8791:A8795"/>
    <mergeCell ref="F8791:G8791"/>
    <mergeCell ref="H8791:L8791"/>
    <mergeCell ref="B8792:B8793"/>
    <mergeCell ref="C8792:C8793"/>
    <mergeCell ref="D8792:D8793"/>
    <mergeCell ref="E8792:E8793"/>
    <mergeCell ref="F8792:G8793"/>
    <mergeCell ref="F8787:G8788"/>
    <mergeCell ref="H8787:I8787"/>
    <mergeCell ref="H8788:I8788"/>
    <mergeCell ref="F8789:G8790"/>
    <mergeCell ref="H8789:I8790"/>
    <mergeCell ref="J8789:J8790"/>
    <mergeCell ref="F8812:G8814"/>
    <mergeCell ref="H8812:I8812"/>
    <mergeCell ref="H8813:I8814"/>
    <mergeCell ref="J8813:J8814"/>
    <mergeCell ref="K8813:K8814"/>
    <mergeCell ref="L8813:L8814"/>
    <mergeCell ref="J8809:J8810"/>
    <mergeCell ref="K8809:K8810"/>
    <mergeCell ref="L8809:L8810"/>
    <mergeCell ref="A8811:A8816"/>
    <mergeCell ref="F8811:G8811"/>
    <mergeCell ref="H8811:L8811"/>
    <mergeCell ref="B8812:B8814"/>
    <mergeCell ref="C8812:C8814"/>
    <mergeCell ref="D8812:D8814"/>
    <mergeCell ref="E8812:E8814"/>
    <mergeCell ref="D8807:D8808"/>
    <mergeCell ref="E8807:E8808"/>
    <mergeCell ref="F8807:G8808"/>
    <mergeCell ref="H8807:I8807"/>
    <mergeCell ref="H8808:I8808"/>
    <mergeCell ref="F8809:G8810"/>
    <mergeCell ref="H8809:I8810"/>
    <mergeCell ref="F8804:G8805"/>
    <mergeCell ref="H8804:I8805"/>
    <mergeCell ref="J8804:J8805"/>
    <mergeCell ref="K8804:K8805"/>
    <mergeCell ref="L8804:L8805"/>
    <mergeCell ref="A8806:A8810"/>
    <mergeCell ref="F8806:G8806"/>
    <mergeCell ref="H8806:L8806"/>
    <mergeCell ref="B8807:B8808"/>
    <mergeCell ref="C8807:C8808"/>
    <mergeCell ref="A8801:A8805"/>
    <mergeCell ref="F8801:G8801"/>
    <mergeCell ref="H8801:L8801"/>
    <mergeCell ref="B8802:B8803"/>
    <mergeCell ref="C8802:C8803"/>
    <mergeCell ref="D8802:D8803"/>
    <mergeCell ref="E8802:E8803"/>
    <mergeCell ref="F8802:G8803"/>
    <mergeCell ref="H8802:I8802"/>
    <mergeCell ref="H8803:I8803"/>
    <mergeCell ref="J8825:J8826"/>
    <mergeCell ref="K8825:K8826"/>
    <mergeCell ref="L8825:L8826"/>
    <mergeCell ref="F8827:G8828"/>
    <mergeCell ref="H8827:I8828"/>
    <mergeCell ref="J8827:J8828"/>
    <mergeCell ref="K8827:K8828"/>
    <mergeCell ref="L8827:L8828"/>
    <mergeCell ref="A8823:A8828"/>
    <mergeCell ref="F8823:G8823"/>
    <mergeCell ref="H8823:L8823"/>
    <mergeCell ref="B8824:B8826"/>
    <mergeCell ref="C8824:C8826"/>
    <mergeCell ref="D8824:D8826"/>
    <mergeCell ref="E8824:E8826"/>
    <mergeCell ref="F8824:G8826"/>
    <mergeCell ref="H8824:I8824"/>
    <mergeCell ref="H8825:I8826"/>
    <mergeCell ref="K8819:K8820"/>
    <mergeCell ref="L8819:L8820"/>
    <mergeCell ref="F8821:G8822"/>
    <mergeCell ref="H8821:I8822"/>
    <mergeCell ref="J8821:J8822"/>
    <mergeCell ref="K8821:K8822"/>
    <mergeCell ref="L8821:L8822"/>
    <mergeCell ref="D8818:D8820"/>
    <mergeCell ref="E8818:E8820"/>
    <mergeCell ref="F8818:G8820"/>
    <mergeCell ref="H8818:I8818"/>
    <mergeCell ref="H8819:I8820"/>
    <mergeCell ref="J8819:J8820"/>
    <mergeCell ref="F8815:G8816"/>
    <mergeCell ref="H8815:I8816"/>
    <mergeCell ref="J8815:J8816"/>
    <mergeCell ref="K8815:K8816"/>
    <mergeCell ref="L8815:L8816"/>
    <mergeCell ref="A8817:A8822"/>
    <mergeCell ref="F8817:G8817"/>
    <mergeCell ref="H8817:L8817"/>
    <mergeCell ref="B8818:B8820"/>
    <mergeCell ref="C8818:C8820"/>
    <mergeCell ref="K8836:K8838"/>
    <mergeCell ref="L8836:L8838"/>
    <mergeCell ref="F8839:G8840"/>
    <mergeCell ref="H8839:I8840"/>
    <mergeCell ref="J8839:J8840"/>
    <mergeCell ref="K8839:K8840"/>
    <mergeCell ref="L8839:L8840"/>
    <mergeCell ref="D8835:D8838"/>
    <mergeCell ref="E8835:E8838"/>
    <mergeCell ref="F8835:G8838"/>
    <mergeCell ref="H8835:I8835"/>
    <mergeCell ref="H8836:I8838"/>
    <mergeCell ref="J8836:J8838"/>
    <mergeCell ref="F8832:G8833"/>
    <mergeCell ref="H8832:I8833"/>
    <mergeCell ref="J8832:J8833"/>
    <mergeCell ref="K8832:K8833"/>
    <mergeCell ref="L8832:L8833"/>
    <mergeCell ref="A8834:A8840"/>
    <mergeCell ref="F8834:G8834"/>
    <mergeCell ref="H8834:L8834"/>
    <mergeCell ref="B8835:B8838"/>
    <mergeCell ref="C8835:C8838"/>
    <mergeCell ref="A8829:A8833"/>
    <mergeCell ref="F8829:G8829"/>
    <mergeCell ref="H8829:L8829"/>
    <mergeCell ref="B8830:B8831"/>
    <mergeCell ref="C8830:C8831"/>
    <mergeCell ref="D8830:D8831"/>
    <mergeCell ref="E8830:E8831"/>
    <mergeCell ref="F8830:G8831"/>
    <mergeCell ref="H8830:I8830"/>
    <mergeCell ref="H8831:I8831"/>
    <mergeCell ref="F8850:G8851"/>
    <mergeCell ref="H8850:I8851"/>
    <mergeCell ref="J8850:J8851"/>
    <mergeCell ref="K8850:K8851"/>
    <mergeCell ref="L8850:L8851"/>
    <mergeCell ref="A8852:A8857"/>
    <mergeCell ref="F8852:G8852"/>
    <mergeCell ref="H8852:L8852"/>
    <mergeCell ref="B8853:B8855"/>
    <mergeCell ref="C8853:C8855"/>
    <mergeCell ref="A8847:A8851"/>
    <mergeCell ref="F8847:G8847"/>
    <mergeCell ref="H8847:L8847"/>
    <mergeCell ref="B8848:B8849"/>
    <mergeCell ref="C8848:C8849"/>
    <mergeCell ref="D8848:D8849"/>
    <mergeCell ref="E8848:E8849"/>
    <mergeCell ref="F8848:G8849"/>
    <mergeCell ref="H8848:I8848"/>
    <mergeCell ref="H8849:I8849"/>
    <mergeCell ref="J8843:J8844"/>
    <mergeCell ref="K8843:K8844"/>
    <mergeCell ref="L8843:L8844"/>
    <mergeCell ref="F8845:G8846"/>
    <mergeCell ref="H8845:I8846"/>
    <mergeCell ref="J8845:J8846"/>
    <mergeCell ref="K8845:K8846"/>
    <mergeCell ref="L8845:L8846"/>
    <mergeCell ref="A8841:A8846"/>
    <mergeCell ref="F8841:G8841"/>
    <mergeCell ref="H8841:L8841"/>
    <mergeCell ref="B8842:B8844"/>
    <mergeCell ref="C8842:C8844"/>
    <mergeCell ref="D8842:D8844"/>
    <mergeCell ref="E8842:E8844"/>
    <mergeCell ref="F8842:G8844"/>
    <mergeCell ref="H8842:I8842"/>
    <mergeCell ref="H8843:I8844"/>
    <mergeCell ref="F8861:G8862"/>
    <mergeCell ref="H8861:I8862"/>
    <mergeCell ref="J8861:J8862"/>
    <mergeCell ref="K8861:K8862"/>
    <mergeCell ref="L8861:L8862"/>
    <mergeCell ref="A8863:A8867"/>
    <mergeCell ref="F8863:G8863"/>
    <mergeCell ref="H8863:L8863"/>
    <mergeCell ref="B8864:B8865"/>
    <mergeCell ref="C8864:C8865"/>
    <mergeCell ref="A8858:A8862"/>
    <mergeCell ref="F8858:G8858"/>
    <mergeCell ref="H8858:L8858"/>
    <mergeCell ref="B8859:B8860"/>
    <mergeCell ref="C8859:C8860"/>
    <mergeCell ref="D8859:D8860"/>
    <mergeCell ref="E8859:E8860"/>
    <mergeCell ref="F8859:G8860"/>
    <mergeCell ref="H8859:I8859"/>
    <mergeCell ref="H8860:I8860"/>
    <mergeCell ref="K8854:K8855"/>
    <mergeCell ref="L8854:L8855"/>
    <mergeCell ref="F8856:G8857"/>
    <mergeCell ref="H8856:I8857"/>
    <mergeCell ref="J8856:J8857"/>
    <mergeCell ref="K8856:K8857"/>
    <mergeCell ref="L8856:L8857"/>
    <mergeCell ref="D8853:D8855"/>
    <mergeCell ref="E8853:E8855"/>
    <mergeCell ref="F8853:G8855"/>
    <mergeCell ref="H8853:I8853"/>
    <mergeCell ref="H8854:I8855"/>
    <mergeCell ref="J8854:J8855"/>
    <mergeCell ref="H8874:I8874"/>
    <mergeCell ref="H8875:I8875"/>
    <mergeCell ref="F8876:G8877"/>
    <mergeCell ref="H8876:I8877"/>
    <mergeCell ref="J8876:J8877"/>
    <mergeCell ref="K8876:K8877"/>
    <mergeCell ref="K8871:K8872"/>
    <mergeCell ref="L8871:L8872"/>
    <mergeCell ref="A8873:A8877"/>
    <mergeCell ref="F8873:G8873"/>
    <mergeCell ref="H8873:L8873"/>
    <mergeCell ref="B8874:B8875"/>
    <mergeCell ref="C8874:C8875"/>
    <mergeCell ref="D8874:D8875"/>
    <mergeCell ref="E8874:E8875"/>
    <mergeCell ref="F8874:G8875"/>
    <mergeCell ref="F8869:G8870"/>
    <mergeCell ref="H8869:I8869"/>
    <mergeCell ref="H8870:I8870"/>
    <mergeCell ref="F8871:G8872"/>
    <mergeCell ref="H8871:I8872"/>
    <mergeCell ref="J8871:J8872"/>
    <mergeCell ref="J8866:J8867"/>
    <mergeCell ref="K8866:K8867"/>
    <mergeCell ref="L8866:L8867"/>
    <mergeCell ref="A8868:A8872"/>
    <mergeCell ref="F8868:G8868"/>
    <mergeCell ref="H8868:L8868"/>
    <mergeCell ref="B8869:B8870"/>
    <mergeCell ref="C8869:C8870"/>
    <mergeCell ref="D8869:D8870"/>
    <mergeCell ref="E8869:E8870"/>
    <mergeCell ref="D8864:D8865"/>
    <mergeCell ref="E8864:E8865"/>
    <mergeCell ref="F8864:G8865"/>
    <mergeCell ref="H8864:I8864"/>
    <mergeCell ref="H8865:I8865"/>
    <mergeCell ref="F8866:G8867"/>
    <mergeCell ref="H8866:I8867"/>
    <mergeCell ref="F8886:G8887"/>
    <mergeCell ref="H8886:I8887"/>
    <mergeCell ref="J8886:J8887"/>
    <mergeCell ref="K8886:K8887"/>
    <mergeCell ref="L8886:L8887"/>
    <mergeCell ref="A8888:A8892"/>
    <mergeCell ref="F8888:G8888"/>
    <mergeCell ref="H8888:L8888"/>
    <mergeCell ref="B8889:B8890"/>
    <mergeCell ref="C8889:C8890"/>
    <mergeCell ref="A8883:A8887"/>
    <mergeCell ref="F8883:G8883"/>
    <mergeCell ref="H8883:L8883"/>
    <mergeCell ref="B8884:B8885"/>
    <mergeCell ref="C8884:C8885"/>
    <mergeCell ref="D8884:D8885"/>
    <mergeCell ref="E8884:E8885"/>
    <mergeCell ref="F8884:G8885"/>
    <mergeCell ref="H8884:I8884"/>
    <mergeCell ref="H8885:I8885"/>
    <mergeCell ref="H8880:I8880"/>
    <mergeCell ref="F8881:G8882"/>
    <mergeCell ref="H8881:I8882"/>
    <mergeCell ref="J8881:J8882"/>
    <mergeCell ref="K8881:K8882"/>
    <mergeCell ref="L8881:L8882"/>
    <mergeCell ref="L8876:L8877"/>
    <mergeCell ref="A8878:A8882"/>
    <mergeCell ref="F8878:G8878"/>
    <mergeCell ref="H8878:L8878"/>
    <mergeCell ref="B8879:B8880"/>
    <mergeCell ref="C8879:C8880"/>
    <mergeCell ref="D8879:D8880"/>
    <mergeCell ref="E8879:E8880"/>
    <mergeCell ref="F8879:G8880"/>
    <mergeCell ref="H8879:I8879"/>
    <mergeCell ref="H8899:I8899"/>
    <mergeCell ref="H8900:I8900"/>
    <mergeCell ref="F8901:G8902"/>
    <mergeCell ref="H8901:I8902"/>
    <mergeCell ref="J8901:J8902"/>
    <mergeCell ref="K8901:K8902"/>
    <mergeCell ref="K8896:K8897"/>
    <mergeCell ref="L8896:L8897"/>
    <mergeCell ref="A8898:A8902"/>
    <mergeCell ref="F8898:G8898"/>
    <mergeCell ref="H8898:L8898"/>
    <mergeCell ref="B8899:B8900"/>
    <mergeCell ref="C8899:C8900"/>
    <mergeCell ref="D8899:D8900"/>
    <mergeCell ref="E8899:E8900"/>
    <mergeCell ref="F8899:G8900"/>
    <mergeCell ref="F8894:G8895"/>
    <mergeCell ref="H8894:I8894"/>
    <mergeCell ref="H8895:I8895"/>
    <mergeCell ref="F8896:G8897"/>
    <mergeCell ref="H8896:I8897"/>
    <mergeCell ref="J8896:J8897"/>
    <mergeCell ref="J8891:J8892"/>
    <mergeCell ref="K8891:K8892"/>
    <mergeCell ref="L8891:L8892"/>
    <mergeCell ref="A8893:A8897"/>
    <mergeCell ref="F8893:G8893"/>
    <mergeCell ref="H8893:L8893"/>
    <mergeCell ref="B8894:B8895"/>
    <mergeCell ref="C8894:C8895"/>
    <mergeCell ref="D8894:D8895"/>
    <mergeCell ref="E8894:E8895"/>
    <mergeCell ref="D8889:D8890"/>
    <mergeCell ref="E8889:E8890"/>
    <mergeCell ref="F8889:G8890"/>
    <mergeCell ref="H8889:I8889"/>
    <mergeCell ref="H8890:I8890"/>
    <mergeCell ref="F8891:G8892"/>
    <mergeCell ref="H8891:I8892"/>
    <mergeCell ref="F8911:G8912"/>
    <mergeCell ref="H8911:I8912"/>
    <mergeCell ref="J8911:J8912"/>
    <mergeCell ref="K8911:K8912"/>
    <mergeCell ref="L8911:L8912"/>
    <mergeCell ref="A8913:A8918"/>
    <mergeCell ref="F8913:G8913"/>
    <mergeCell ref="H8913:L8913"/>
    <mergeCell ref="B8914:B8916"/>
    <mergeCell ref="C8914:C8916"/>
    <mergeCell ref="A8908:A8912"/>
    <mergeCell ref="F8908:G8908"/>
    <mergeCell ref="H8908:L8908"/>
    <mergeCell ref="B8909:B8910"/>
    <mergeCell ref="C8909:C8910"/>
    <mergeCell ref="D8909:D8910"/>
    <mergeCell ref="E8909:E8910"/>
    <mergeCell ref="F8909:G8910"/>
    <mergeCell ref="H8909:I8909"/>
    <mergeCell ref="H8910:I8910"/>
    <mergeCell ref="H8905:I8905"/>
    <mergeCell ref="F8906:G8907"/>
    <mergeCell ref="H8906:I8907"/>
    <mergeCell ref="J8906:J8907"/>
    <mergeCell ref="K8906:K8907"/>
    <mergeCell ref="L8906:L8907"/>
    <mergeCell ref="L8901:L8902"/>
    <mergeCell ref="A8903:A8907"/>
    <mergeCell ref="F8903:G8903"/>
    <mergeCell ref="H8903:L8903"/>
    <mergeCell ref="B8904:B8905"/>
    <mergeCell ref="C8904:C8905"/>
    <mergeCell ref="D8904:D8905"/>
    <mergeCell ref="E8904:E8905"/>
    <mergeCell ref="F8904:G8905"/>
    <mergeCell ref="H8904:I8904"/>
    <mergeCell ref="F8922:G8923"/>
    <mergeCell ref="H8922:I8923"/>
    <mergeCell ref="J8922:J8923"/>
    <mergeCell ref="K8922:K8923"/>
    <mergeCell ref="L8922:L8923"/>
    <mergeCell ref="A8924:A8929"/>
    <mergeCell ref="F8924:G8924"/>
    <mergeCell ref="H8924:L8924"/>
    <mergeCell ref="B8925:B8927"/>
    <mergeCell ref="C8925:C8927"/>
    <mergeCell ref="A8919:A8923"/>
    <mergeCell ref="F8919:G8919"/>
    <mergeCell ref="H8919:L8919"/>
    <mergeCell ref="B8920:B8921"/>
    <mergeCell ref="C8920:C8921"/>
    <mergeCell ref="D8920:D8921"/>
    <mergeCell ref="E8920:E8921"/>
    <mergeCell ref="F8920:G8921"/>
    <mergeCell ref="H8920:I8920"/>
    <mergeCell ref="H8921:I8921"/>
    <mergeCell ref="K8915:K8916"/>
    <mergeCell ref="L8915:L8916"/>
    <mergeCell ref="F8917:G8918"/>
    <mergeCell ref="H8917:I8918"/>
    <mergeCell ref="J8917:J8918"/>
    <mergeCell ref="K8917:K8918"/>
    <mergeCell ref="L8917:L8918"/>
    <mergeCell ref="D8914:D8916"/>
    <mergeCell ref="E8914:E8916"/>
    <mergeCell ref="F8914:G8916"/>
    <mergeCell ref="H8914:I8914"/>
    <mergeCell ref="H8915:I8916"/>
    <mergeCell ref="J8915:J8916"/>
    <mergeCell ref="F8933:G8934"/>
    <mergeCell ref="H8933:I8934"/>
    <mergeCell ref="J8933:J8934"/>
    <mergeCell ref="K8933:K8934"/>
    <mergeCell ref="L8933:L8934"/>
    <mergeCell ref="A8935:A8940"/>
    <mergeCell ref="F8935:G8935"/>
    <mergeCell ref="H8935:L8935"/>
    <mergeCell ref="B8936:B8938"/>
    <mergeCell ref="C8936:C8938"/>
    <mergeCell ref="A8930:A8934"/>
    <mergeCell ref="F8930:G8930"/>
    <mergeCell ref="H8930:L8930"/>
    <mergeCell ref="B8931:B8932"/>
    <mergeCell ref="C8931:C8932"/>
    <mergeCell ref="D8931:D8932"/>
    <mergeCell ref="E8931:E8932"/>
    <mergeCell ref="F8931:G8932"/>
    <mergeCell ref="H8931:I8931"/>
    <mergeCell ref="H8932:I8932"/>
    <mergeCell ref="K8926:K8927"/>
    <mergeCell ref="L8926:L8927"/>
    <mergeCell ref="F8928:G8929"/>
    <mergeCell ref="H8928:I8929"/>
    <mergeCell ref="J8928:J8929"/>
    <mergeCell ref="K8928:K8929"/>
    <mergeCell ref="L8928:L8929"/>
    <mergeCell ref="D8925:D8927"/>
    <mergeCell ref="E8925:E8927"/>
    <mergeCell ref="F8925:G8927"/>
    <mergeCell ref="H8925:I8925"/>
    <mergeCell ref="H8926:I8927"/>
    <mergeCell ref="J8926:J8927"/>
    <mergeCell ref="F8944:G8945"/>
    <mergeCell ref="H8944:I8945"/>
    <mergeCell ref="J8944:J8945"/>
    <mergeCell ref="K8944:K8945"/>
    <mergeCell ref="L8944:L8945"/>
    <mergeCell ref="A8946:A8950"/>
    <mergeCell ref="F8946:G8946"/>
    <mergeCell ref="H8946:L8946"/>
    <mergeCell ref="B8947:B8948"/>
    <mergeCell ref="C8947:C8948"/>
    <mergeCell ref="A8941:A8945"/>
    <mergeCell ref="F8941:G8941"/>
    <mergeCell ref="H8941:L8941"/>
    <mergeCell ref="B8942:B8943"/>
    <mergeCell ref="C8942:C8943"/>
    <mergeCell ref="D8942:D8943"/>
    <mergeCell ref="E8942:E8943"/>
    <mergeCell ref="F8942:G8943"/>
    <mergeCell ref="H8942:I8942"/>
    <mergeCell ref="H8943:I8943"/>
    <mergeCell ref="K8937:K8938"/>
    <mergeCell ref="L8937:L8938"/>
    <mergeCell ref="F8939:G8940"/>
    <mergeCell ref="H8939:I8940"/>
    <mergeCell ref="J8939:J8940"/>
    <mergeCell ref="K8939:K8940"/>
    <mergeCell ref="L8939:L8940"/>
    <mergeCell ref="D8936:D8938"/>
    <mergeCell ref="E8936:E8938"/>
    <mergeCell ref="F8936:G8938"/>
    <mergeCell ref="H8936:I8936"/>
    <mergeCell ref="H8937:I8938"/>
    <mergeCell ref="J8937:J8938"/>
    <mergeCell ref="H8957:I8957"/>
    <mergeCell ref="H8958:I8958"/>
    <mergeCell ref="F8959:G8960"/>
    <mergeCell ref="H8959:I8960"/>
    <mergeCell ref="J8959:J8960"/>
    <mergeCell ref="K8959:K8960"/>
    <mergeCell ref="K8954:K8955"/>
    <mergeCell ref="L8954:L8955"/>
    <mergeCell ref="A8956:A8960"/>
    <mergeCell ref="F8956:G8956"/>
    <mergeCell ref="H8956:L8956"/>
    <mergeCell ref="B8957:B8958"/>
    <mergeCell ref="C8957:C8958"/>
    <mergeCell ref="D8957:D8958"/>
    <mergeCell ref="E8957:E8958"/>
    <mergeCell ref="F8957:G8958"/>
    <mergeCell ref="F8952:G8953"/>
    <mergeCell ref="H8952:I8952"/>
    <mergeCell ref="H8953:I8953"/>
    <mergeCell ref="F8954:G8955"/>
    <mergeCell ref="H8954:I8955"/>
    <mergeCell ref="J8954:J8955"/>
    <mergeCell ref="J8949:J8950"/>
    <mergeCell ref="K8949:K8950"/>
    <mergeCell ref="L8949:L8950"/>
    <mergeCell ref="A8951:A8955"/>
    <mergeCell ref="F8951:G8951"/>
    <mergeCell ref="H8951:L8951"/>
    <mergeCell ref="B8952:B8953"/>
    <mergeCell ref="C8952:C8953"/>
    <mergeCell ref="D8952:D8953"/>
    <mergeCell ref="E8952:E8953"/>
    <mergeCell ref="D8947:D8948"/>
    <mergeCell ref="E8947:E8948"/>
    <mergeCell ref="F8947:G8948"/>
    <mergeCell ref="H8947:I8947"/>
    <mergeCell ref="H8948:I8948"/>
    <mergeCell ref="F8949:G8950"/>
    <mergeCell ref="H8949:I8950"/>
    <mergeCell ref="F8969:G8970"/>
    <mergeCell ref="H8969:I8970"/>
    <mergeCell ref="J8969:J8970"/>
    <mergeCell ref="K8969:K8970"/>
    <mergeCell ref="L8969:L8970"/>
    <mergeCell ref="A8971:A8975"/>
    <mergeCell ref="F8971:G8971"/>
    <mergeCell ref="H8971:L8971"/>
    <mergeCell ref="B8972:B8973"/>
    <mergeCell ref="C8972:C8973"/>
    <mergeCell ref="A8966:A8970"/>
    <mergeCell ref="F8966:G8966"/>
    <mergeCell ref="H8966:L8966"/>
    <mergeCell ref="B8967:B8968"/>
    <mergeCell ref="C8967:C8968"/>
    <mergeCell ref="D8967:D8968"/>
    <mergeCell ref="E8967:E8968"/>
    <mergeCell ref="F8967:G8968"/>
    <mergeCell ref="H8967:I8967"/>
    <mergeCell ref="H8968:I8968"/>
    <mergeCell ref="H8963:I8963"/>
    <mergeCell ref="F8964:G8965"/>
    <mergeCell ref="H8964:I8965"/>
    <mergeCell ref="J8964:J8965"/>
    <mergeCell ref="K8964:K8965"/>
    <mergeCell ref="L8964:L8965"/>
    <mergeCell ref="L8959:L8960"/>
    <mergeCell ref="A8961:A8965"/>
    <mergeCell ref="F8961:G8961"/>
    <mergeCell ref="H8961:L8961"/>
    <mergeCell ref="B8962:B8963"/>
    <mergeCell ref="C8962:C8963"/>
    <mergeCell ref="D8962:D8963"/>
    <mergeCell ref="E8962:E8963"/>
    <mergeCell ref="F8962:G8963"/>
    <mergeCell ref="H8962:I8962"/>
    <mergeCell ref="F8980:G8981"/>
    <mergeCell ref="H8980:I8981"/>
    <mergeCell ref="J8980:J8981"/>
    <mergeCell ref="K8980:K8981"/>
    <mergeCell ref="L8980:L8981"/>
    <mergeCell ref="A8982:A8987"/>
    <mergeCell ref="F8982:G8982"/>
    <mergeCell ref="H8982:L8982"/>
    <mergeCell ref="B8983:B8985"/>
    <mergeCell ref="C8983:C8985"/>
    <mergeCell ref="F8977:G8979"/>
    <mergeCell ref="H8977:I8977"/>
    <mergeCell ref="H8978:I8979"/>
    <mergeCell ref="J8978:J8979"/>
    <mergeCell ref="K8978:K8979"/>
    <mergeCell ref="L8978:L8979"/>
    <mergeCell ref="J8974:J8975"/>
    <mergeCell ref="K8974:K8975"/>
    <mergeCell ref="L8974:L8975"/>
    <mergeCell ref="A8976:A8981"/>
    <mergeCell ref="F8976:G8976"/>
    <mergeCell ref="H8976:L8976"/>
    <mergeCell ref="B8977:B8979"/>
    <mergeCell ref="C8977:C8979"/>
    <mergeCell ref="D8977:D8979"/>
    <mergeCell ref="E8977:E8979"/>
    <mergeCell ref="D8972:D8973"/>
    <mergeCell ref="E8972:E8973"/>
    <mergeCell ref="F8972:G8973"/>
    <mergeCell ref="H8972:I8972"/>
    <mergeCell ref="H8973:I8973"/>
    <mergeCell ref="F8974:G8975"/>
    <mergeCell ref="H8974:I8975"/>
    <mergeCell ref="D8994:D8995"/>
    <mergeCell ref="E8994:E8995"/>
    <mergeCell ref="F8994:G8995"/>
    <mergeCell ref="H8994:I8994"/>
    <mergeCell ref="H8995:I8995"/>
    <mergeCell ref="F8996:G8997"/>
    <mergeCell ref="H8996:I8997"/>
    <mergeCell ref="F8991:G8992"/>
    <mergeCell ref="H8991:I8992"/>
    <mergeCell ref="J8991:J8992"/>
    <mergeCell ref="K8991:K8992"/>
    <mergeCell ref="L8991:L8992"/>
    <mergeCell ref="A8993:A8997"/>
    <mergeCell ref="F8993:G8993"/>
    <mergeCell ref="H8993:L8993"/>
    <mergeCell ref="B8994:B8995"/>
    <mergeCell ref="C8994:C8995"/>
    <mergeCell ref="A8988:A8992"/>
    <mergeCell ref="F8988:G8988"/>
    <mergeCell ref="H8988:L8988"/>
    <mergeCell ref="B8989:B8990"/>
    <mergeCell ref="C8989:C8990"/>
    <mergeCell ref="D8989:D8990"/>
    <mergeCell ref="E8989:E8990"/>
    <mergeCell ref="F8989:G8990"/>
    <mergeCell ref="H8989:I8989"/>
    <mergeCell ref="H8990:I8990"/>
    <mergeCell ref="K8984:K8985"/>
    <mergeCell ref="L8984:L8985"/>
    <mergeCell ref="F8986:G8987"/>
    <mergeCell ref="H8986:I8987"/>
    <mergeCell ref="J8986:J8987"/>
    <mergeCell ref="K8986:K8987"/>
    <mergeCell ref="L8986:L8987"/>
    <mergeCell ref="D8983:D8985"/>
    <mergeCell ref="E8983:E8985"/>
    <mergeCell ref="F8983:G8985"/>
    <mergeCell ref="H8983:I8983"/>
    <mergeCell ref="H8984:I8985"/>
    <mergeCell ref="J8984:J8985"/>
    <mergeCell ref="H9004:I9004"/>
    <mergeCell ref="H9005:I9007"/>
    <mergeCell ref="J9005:J9007"/>
    <mergeCell ref="K9005:K9007"/>
    <mergeCell ref="L9005:L9007"/>
    <mergeCell ref="F9008:G9009"/>
    <mergeCell ref="H9008:I9009"/>
    <mergeCell ref="J9008:J9009"/>
    <mergeCell ref="K9008:K9009"/>
    <mergeCell ref="L9008:L9009"/>
    <mergeCell ref="K9001:K9002"/>
    <mergeCell ref="L9001:L9002"/>
    <mergeCell ref="A9003:A9009"/>
    <mergeCell ref="F9003:G9003"/>
    <mergeCell ref="H9003:L9003"/>
    <mergeCell ref="B9004:B9007"/>
    <mergeCell ref="C9004:C9007"/>
    <mergeCell ref="D9004:D9007"/>
    <mergeCell ref="E9004:E9007"/>
    <mergeCell ref="F9004:G9007"/>
    <mergeCell ref="F8999:G9000"/>
    <mergeCell ref="H8999:I8999"/>
    <mergeCell ref="H9000:I9000"/>
    <mergeCell ref="F9001:G9002"/>
    <mergeCell ref="H9001:I9002"/>
    <mergeCell ref="J9001:J9002"/>
    <mergeCell ref="J8996:J8997"/>
    <mergeCell ref="K8996:K8997"/>
    <mergeCell ref="L8996:L8997"/>
    <mergeCell ref="A8998:A9002"/>
    <mergeCell ref="F8998:G8998"/>
    <mergeCell ref="H8998:L8998"/>
    <mergeCell ref="B8999:B9000"/>
    <mergeCell ref="C8999:C9000"/>
    <mergeCell ref="D8999:D9000"/>
    <mergeCell ref="E8999:E9000"/>
    <mergeCell ref="F9020:G9021"/>
    <mergeCell ref="H9020:I9021"/>
    <mergeCell ref="J9020:J9021"/>
    <mergeCell ref="K9020:K9021"/>
    <mergeCell ref="L9020:L9021"/>
    <mergeCell ref="A9022:A9026"/>
    <mergeCell ref="F9022:G9022"/>
    <mergeCell ref="H9022:L9022"/>
    <mergeCell ref="B9023:B9024"/>
    <mergeCell ref="C9023:C9024"/>
    <mergeCell ref="A9017:A9021"/>
    <mergeCell ref="F9017:G9017"/>
    <mergeCell ref="H9017:L9017"/>
    <mergeCell ref="B9018:B9019"/>
    <mergeCell ref="C9018:C9019"/>
    <mergeCell ref="D9018:D9019"/>
    <mergeCell ref="E9018:E9019"/>
    <mergeCell ref="F9018:G9019"/>
    <mergeCell ref="H9018:I9018"/>
    <mergeCell ref="H9019:I9019"/>
    <mergeCell ref="J9012:J9014"/>
    <mergeCell ref="K9012:K9014"/>
    <mergeCell ref="L9012:L9014"/>
    <mergeCell ref="F9015:G9016"/>
    <mergeCell ref="H9015:I9016"/>
    <mergeCell ref="J9015:J9016"/>
    <mergeCell ref="K9015:K9016"/>
    <mergeCell ref="L9015:L9016"/>
    <mergeCell ref="A9010:A9016"/>
    <mergeCell ref="F9010:G9010"/>
    <mergeCell ref="H9010:L9010"/>
    <mergeCell ref="B9011:B9014"/>
    <mergeCell ref="C9011:C9014"/>
    <mergeCell ref="D9011:D9014"/>
    <mergeCell ref="E9011:E9014"/>
    <mergeCell ref="F9011:G9014"/>
    <mergeCell ref="H9011:I9011"/>
    <mergeCell ref="H9012:I9014"/>
    <mergeCell ref="H9033:I9033"/>
    <mergeCell ref="H9034:I9034"/>
    <mergeCell ref="F9035:G9036"/>
    <mergeCell ref="H9035:I9036"/>
    <mergeCell ref="J9035:J9036"/>
    <mergeCell ref="K9035:K9036"/>
    <mergeCell ref="K9030:K9031"/>
    <mergeCell ref="L9030:L9031"/>
    <mergeCell ref="A9032:A9036"/>
    <mergeCell ref="F9032:G9032"/>
    <mergeCell ref="H9032:L9032"/>
    <mergeCell ref="B9033:B9034"/>
    <mergeCell ref="C9033:C9034"/>
    <mergeCell ref="D9033:D9034"/>
    <mergeCell ref="E9033:E9034"/>
    <mergeCell ref="F9033:G9034"/>
    <mergeCell ref="F9028:G9029"/>
    <mergeCell ref="H9028:I9028"/>
    <mergeCell ref="H9029:I9029"/>
    <mergeCell ref="F9030:G9031"/>
    <mergeCell ref="H9030:I9031"/>
    <mergeCell ref="J9030:J9031"/>
    <mergeCell ref="J9025:J9026"/>
    <mergeCell ref="K9025:K9026"/>
    <mergeCell ref="L9025:L9026"/>
    <mergeCell ref="A9027:A9031"/>
    <mergeCell ref="F9027:G9027"/>
    <mergeCell ref="H9027:L9027"/>
    <mergeCell ref="B9028:B9029"/>
    <mergeCell ref="C9028:C9029"/>
    <mergeCell ref="D9028:D9029"/>
    <mergeCell ref="E9028:E9029"/>
    <mergeCell ref="D9023:D9024"/>
    <mergeCell ref="E9023:E9024"/>
    <mergeCell ref="F9023:G9024"/>
    <mergeCell ref="H9023:I9023"/>
    <mergeCell ref="H9024:I9024"/>
    <mergeCell ref="F9025:G9026"/>
    <mergeCell ref="H9025:I9026"/>
    <mergeCell ref="F9045:G9046"/>
    <mergeCell ref="H9045:I9046"/>
    <mergeCell ref="J9045:J9046"/>
    <mergeCell ref="K9045:K9046"/>
    <mergeCell ref="L9045:L9046"/>
    <mergeCell ref="A9047:A9051"/>
    <mergeCell ref="F9047:G9047"/>
    <mergeCell ref="H9047:L9047"/>
    <mergeCell ref="B9048:B9049"/>
    <mergeCell ref="C9048:C9049"/>
    <mergeCell ref="A9042:A9046"/>
    <mergeCell ref="F9042:G9042"/>
    <mergeCell ref="H9042:L9042"/>
    <mergeCell ref="B9043:B9044"/>
    <mergeCell ref="C9043:C9044"/>
    <mergeCell ref="D9043:D9044"/>
    <mergeCell ref="E9043:E9044"/>
    <mergeCell ref="F9043:G9044"/>
    <mergeCell ref="H9043:I9043"/>
    <mergeCell ref="H9044:I9044"/>
    <mergeCell ref="H9039:I9039"/>
    <mergeCell ref="F9040:G9041"/>
    <mergeCell ref="H9040:I9041"/>
    <mergeCell ref="J9040:J9041"/>
    <mergeCell ref="K9040:K9041"/>
    <mergeCell ref="L9040:L9041"/>
    <mergeCell ref="L9035:L9036"/>
    <mergeCell ref="A9037:A9041"/>
    <mergeCell ref="F9037:G9037"/>
    <mergeCell ref="H9037:L9037"/>
    <mergeCell ref="B9038:B9039"/>
    <mergeCell ref="C9038:C9039"/>
    <mergeCell ref="D9038:D9039"/>
    <mergeCell ref="E9038:E9039"/>
    <mergeCell ref="F9038:G9039"/>
    <mergeCell ref="H9038:I9038"/>
    <mergeCell ref="H9058:I9058"/>
    <mergeCell ref="H9059:I9059"/>
    <mergeCell ref="F9060:G9061"/>
    <mergeCell ref="H9060:I9061"/>
    <mergeCell ref="J9060:J9061"/>
    <mergeCell ref="K9060:K9061"/>
    <mergeCell ref="K9055:K9056"/>
    <mergeCell ref="L9055:L9056"/>
    <mergeCell ref="A9057:A9061"/>
    <mergeCell ref="F9057:G9057"/>
    <mergeCell ref="H9057:L9057"/>
    <mergeCell ref="B9058:B9059"/>
    <mergeCell ref="C9058:C9059"/>
    <mergeCell ref="D9058:D9059"/>
    <mergeCell ref="E9058:E9059"/>
    <mergeCell ref="F9058:G9059"/>
    <mergeCell ref="F9053:G9054"/>
    <mergeCell ref="H9053:I9053"/>
    <mergeCell ref="H9054:I9054"/>
    <mergeCell ref="F9055:G9056"/>
    <mergeCell ref="H9055:I9056"/>
    <mergeCell ref="J9055:J9056"/>
    <mergeCell ref="J9050:J9051"/>
    <mergeCell ref="K9050:K9051"/>
    <mergeCell ref="L9050:L9051"/>
    <mergeCell ref="A9052:A9056"/>
    <mergeCell ref="F9052:G9052"/>
    <mergeCell ref="H9052:L9052"/>
    <mergeCell ref="B9053:B9054"/>
    <mergeCell ref="C9053:C9054"/>
    <mergeCell ref="D9053:D9054"/>
    <mergeCell ref="E9053:E9054"/>
    <mergeCell ref="D9048:D9049"/>
    <mergeCell ref="E9048:E9049"/>
    <mergeCell ref="F9048:G9049"/>
    <mergeCell ref="H9048:I9048"/>
    <mergeCell ref="H9049:I9049"/>
    <mergeCell ref="F9050:G9051"/>
    <mergeCell ref="H9050:I9051"/>
    <mergeCell ref="J9069:J9070"/>
    <mergeCell ref="K9069:K9070"/>
    <mergeCell ref="L9069:L9070"/>
    <mergeCell ref="F9071:G9072"/>
    <mergeCell ref="H9071:I9072"/>
    <mergeCell ref="J9071:J9072"/>
    <mergeCell ref="K9071:K9072"/>
    <mergeCell ref="L9071:L9072"/>
    <mergeCell ref="A9067:A9072"/>
    <mergeCell ref="F9067:G9067"/>
    <mergeCell ref="H9067:L9067"/>
    <mergeCell ref="B9068:B9070"/>
    <mergeCell ref="C9068:C9070"/>
    <mergeCell ref="D9068:D9070"/>
    <mergeCell ref="E9068:E9070"/>
    <mergeCell ref="F9068:G9070"/>
    <mergeCell ref="H9068:I9068"/>
    <mergeCell ref="H9069:I9070"/>
    <mergeCell ref="H9064:I9064"/>
    <mergeCell ref="F9065:G9066"/>
    <mergeCell ref="H9065:I9066"/>
    <mergeCell ref="J9065:J9066"/>
    <mergeCell ref="K9065:K9066"/>
    <mergeCell ref="L9065:L9066"/>
    <mergeCell ref="L9060:L9061"/>
    <mergeCell ref="A9062:A9066"/>
    <mergeCell ref="F9062:G9062"/>
    <mergeCell ref="H9062:L9062"/>
    <mergeCell ref="B9063:B9064"/>
    <mergeCell ref="C9063:C9064"/>
    <mergeCell ref="D9063:D9064"/>
    <mergeCell ref="E9063:E9064"/>
    <mergeCell ref="F9063:G9064"/>
    <mergeCell ref="H9063:I9063"/>
    <mergeCell ref="F9082:G9083"/>
    <mergeCell ref="H9082:I9083"/>
    <mergeCell ref="J9082:J9083"/>
    <mergeCell ref="K9082:K9083"/>
    <mergeCell ref="L9082:L9083"/>
    <mergeCell ref="A9084:A9090"/>
    <mergeCell ref="F9084:G9084"/>
    <mergeCell ref="H9084:L9084"/>
    <mergeCell ref="B9085:B9088"/>
    <mergeCell ref="C9085:C9088"/>
    <mergeCell ref="A9079:A9083"/>
    <mergeCell ref="F9079:G9079"/>
    <mergeCell ref="H9079:L9079"/>
    <mergeCell ref="B9080:B9081"/>
    <mergeCell ref="C9080:C9081"/>
    <mergeCell ref="D9080:D9081"/>
    <mergeCell ref="E9080:E9081"/>
    <mergeCell ref="F9080:G9081"/>
    <mergeCell ref="H9080:I9080"/>
    <mergeCell ref="H9081:I9081"/>
    <mergeCell ref="J9075:J9076"/>
    <mergeCell ref="K9075:K9076"/>
    <mergeCell ref="L9075:L9076"/>
    <mergeCell ref="F9077:G9078"/>
    <mergeCell ref="H9077:I9078"/>
    <mergeCell ref="J9077:J9078"/>
    <mergeCell ref="K9077:K9078"/>
    <mergeCell ref="L9077:L9078"/>
    <mergeCell ref="A9073:A9078"/>
    <mergeCell ref="F9073:G9073"/>
    <mergeCell ref="H9073:L9073"/>
    <mergeCell ref="B9074:B9076"/>
    <mergeCell ref="C9074:C9076"/>
    <mergeCell ref="D9074:D9076"/>
    <mergeCell ref="E9074:E9076"/>
    <mergeCell ref="F9074:G9076"/>
    <mergeCell ref="H9074:I9074"/>
    <mergeCell ref="H9075:I9076"/>
    <mergeCell ref="F9094:G9095"/>
    <mergeCell ref="H9094:I9095"/>
    <mergeCell ref="J9094:J9095"/>
    <mergeCell ref="K9094:K9095"/>
    <mergeCell ref="L9094:L9095"/>
    <mergeCell ref="A9096:A9101"/>
    <mergeCell ref="F9096:G9096"/>
    <mergeCell ref="H9096:L9096"/>
    <mergeCell ref="B9097:B9099"/>
    <mergeCell ref="C9097:C9099"/>
    <mergeCell ref="A9091:A9095"/>
    <mergeCell ref="F9091:G9091"/>
    <mergeCell ref="H9091:L9091"/>
    <mergeCell ref="B9092:B9093"/>
    <mergeCell ref="C9092:C9093"/>
    <mergeCell ref="D9092:D9093"/>
    <mergeCell ref="E9092:E9093"/>
    <mergeCell ref="F9092:G9093"/>
    <mergeCell ref="H9092:I9092"/>
    <mergeCell ref="H9093:I9093"/>
    <mergeCell ref="K9086:K9088"/>
    <mergeCell ref="L9086:L9088"/>
    <mergeCell ref="F9089:G9090"/>
    <mergeCell ref="H9089:I9090"/>
    <mergeCell ref="J9089:J9090"/>
    <mergeCell ref="K9089:K9090"/>
    <mergeCell ref="L9089:L9090"/>
    <mergeCell ref="D9085:D9088"/>
    <mergeCell ref="E9085:E9088"/>
    <mergeCell ref="F9085:G9088"/>
    <mergeCell ref="H9085:I9085"/>
    <mergeCell ref="H9086:I9088"/>
    <mergeCell ref="J9086:J9088"/>
    <mergeCell ref="F9105:G9106"/>
    <mergeCell ref="H9105:I9106"/>
    <mergeCell ref="J9105:J9106"/>
    <mergeCell ref="K9105:K9106"/>
    <mergeCell ref="L9105:L9106"/>
    <mergeCell ref="A9107:A9111"/>
    <mergeCell ref="F9107:G9107"/>
    <mergeCell ref="H9107:L9107"/>
    <mergeCell ref="B9108:B9109"/>
    <mergeCell ref="C9108:C9109"/>
    <mergeCell ref="A9102:A9106"/>
    <mergeCell ref="F9102:G9102"/>
    <mergeCell ref="H9102:L9102"/>
    <mergeCell ref="B9103:B9104"/>
    <mergeCell ref="C9103:C9104"/>
    <mergeCell ref="D9103:D9104"/>
    <mergeCell ref="E9103:E9104"/>
    <mergeCell ref="F9103:G9104"/>
    <mergeCell ref="H9103:I9103"/>
    <mergeCell ref="H9104:I9104"/>
    <mergeCell ref="K9098:K9099"/>
    <mergeCell ref="L9098:L9099"/>
    <mergeCell ref="F9100:G9101"/>
    <mergeCell ref="H9100:I9101"/>
    <mergeCell ref="J9100:J9101"/>
    <mergeCell ref="K9100:K9101"/>
    <mergeCell ref="L9100:L9101"/>
    <mergeCell ref="D9097:D9099"/>
    <mergeCell ref="E9097:E9099"/>
    <mergeCell ref="F9097:G9099"/>
    <mergeCell ref="H9097:I9097"/>
    <mergeCell ref="H9098:I9099"/>
    <mergeCell ref="J9098:J9099"/>
    <mergeCell ref="K9115:K9116"/>
    <mergeCell ref="L9115:L9116"/>
    <mergeCell ref="A9117:A9122"/>
    <mergeCell ref="F9117:G9117"/>
    <mergeCell ref="H9117:L9117"/>
    <mergeCell ref="B9118:B9120"/>
    <mergeCell ref="C9118:C9120"/>
    <mergeCell ref="D9118:D9120"/>
    <mergeCell ref="E9118:E9120"/>
    <mergeCell ref="F9118:G9120"/>
    <mergeCell ref="F9113:G9114"/>
    <mergeCell ref="H9113:I9113"/>
    <mergeCell ref="H9114:I9114"/>
    <mergeCell ref="F9115:G9116"/>
    <mergeCell ref="H9115:I9116"/>
    <mergeCell ref="J9115:J9116"/>
    <mergeCell ref="J9110:J9111"/>
    <mergeCell ref="K9110:K9111"/>
    <mergeCell ref="L9110:L9111"/>
    <mergeCell ref="A9112:A9116"/>
    <mergeCell ref="F9112:G9112"/>
    <mergeCell ref="H9112:L9112"/>
    <mergeCell ref="B9113:B9114"/>
    <mergeCell ref="C9113:C9114"/>
    <mergeCell ref="D9113:D9114"/>
    <mergeCell ref="E9113:E9114"/>
    <mergeCell ref="D9108:D9109"/>
    <mergeCell ref="E9108:E9109"/>
    <mergeCell ref="F9108:G9109"/>
    <mergeCell ref="H9108:I9108"/>
    <mergeCell ref="H9109:I9109"/>
    <mergeCell ref="F9110:G9111"/>
    <mergeCell ref="H9110:I9111"/>
    <mergeCell ref="D9129:D9130"/>
    <mergeCell ref="E9129:E9130"/>
    <mergeCell ref="F9129:G9130"/>
    <mergeCell ref="H9129:I9129"/>
    <mergeCell ref="H9130:I9130"/>
    <mergeCell ref="F9131:G9132"/>
    <mergeCell ref="H9131:I9132"/>
    <mergeCell ref="F9126:G9127"/>
    <mergeCell ref="H9126:I9127"/>
    <mergeCell ref="J9126:J9127"/>
    <mergeCell ref="K9126:K9127"/>
    <mergeCell ref="L9126:L9127"/>
    <mergeCell ref="A9128:A9132"/>
    <mergeCell ref="F9128:G9128"/>
    <mergeCell ref="H9128:L9128"/>
    <mergeCell ref="B9129:B9130"/>
    <mergeCell ref="C9129:C9130"/>
    <mergeCell ref="A9123:A9127"/>
    <mergeCell ref="F9123:G9123"/>
    <mergeCell ref="H9123:L9123"/>
    <mergeCell ref="B9124:B9125"/>
    <mergeCell ref="C9124:C9125"/>
    <mergeCell ref="D9124:D9125"/>
    <mergeCell ref="E9124:E9125"/>
    <mergeCell ref="F9124:G9125"/>
    <mergeCell ref="H9124:I9124"/>
    <mergeCell ref="H9125:I9125"/>
    <mergeCell ref="H9118:I9118"/>
    <mergeCell ref="H9119:I9120"/>
    <mergeCell ref="J9119:J9120"/>
    <mergeCell ref="K9119:K9120"/>
    <mergeCell ref="L9119:L9120"/>
    <mergeCell ref="F9121:G9122"/>
    <mergeCell ref="H9121:I9122"/>
    <mergeCell ref="J9121:J9122"/>
    <mergeCell ref="K9121:K9122"/>
    <mergeCell ref="L9121:L9122"/>
    <mergeCell ref="L9141:L9142"/>
    <mergeCell ref="A9143:A9147"/>
    <mergeCell ref="F9143:G9143"/>
    <mergeCell ref="H9143:L9143"/>
    <mergeCell ref="B9144:B9145"/>
    <mergeCell ref="C9144:C9145"/>
    <mergeCell ref="D9144:D9145"/>
    <mergeCell ref="E9144:E9145"/>
    <mergeCell ref="F9144:G9145"/>
    <mergeCell ref="H9144:I9144"/>
    <mergeCell ref="H9139:I9139"/>
    <mergeCell ref="H9140:I9140"/>
    <mergeCell ref="F9141:G9142"/>
    <mergeCell ref="H9141:I9142"/>
    <mergeCell ref="J9141:J9142"/>
    <mergeCell ref="K9141:K9142"/>
    <mergeCell ref="K9136:K9137"/>
    <mergeCell ref="L9136:L9137"/>
    <mergeCell ref="A9138:A9142"/>
    <mergeCell ref="F9138:G9138"/>
    <mergeCell ref="H9138:L9138"/>
    <mergeCell ref="B9139:B9140"/>
    <mergeCell ref="C9139:C9140"/>
    <mergeCell ref="D9139:D9140"/>
    <mergeCell ref="E9139:E9140"/>
    <mergeCell ref="F9139:G9140"/>
    <mergeCell ref="F9134:G9135"/>
    <mergeCell ref="H9134:I9134"/>
    <mergeCell ref="H9135:I9135"/>
    <mergeCell ref="F9136:G9137"/>
    <mergeCell ref="H9136:I9137"/>
    <mergeCell ref="J9136:J9137"/>
    <mergeCell ref="J9131:J9132"/>
    <mergeCell ref="K9131:K9132"/>
    <mergeCell ref="L9131:L9132"/>
    <mergeCell ref="A9133:A9137"/>
    <mergeCell ref="F9133:G9133"/>
    <mergeCell ref="H9133:L9133"/>
    <mergeCell ref="B9134:B9135"/>
    <mergeCell ref="C9134:C9135"/>
    <mergeCell ref="D9134:D9135"/>
    <mergeCell ref="E9134:E9135"/>
    <mergeCell ref="D9154:D9155"/>
    <mergeCell ref="E9154:E9155"/>
    <mergeCell ref="F9154:G9155"/>
    <mergeCell ref="H9154:I9154"/>
    <mergeCell ref="H9155:I9155"/>
    <mergeCell ref="F9156:G9157"/>
    <mergeCell ref="H9156:I9157"/>
    <mergeCell ref="F9151:G9152"/>
    <mergeCell ref="H9151:I9152"/>
    <mergeCell ref="J9151:J9152"/>
    <mergeCell ref="K9151:K9152"/>
    <mergeCell ref="L9151:L9152"/>
    <mergeCell ref="A9153:A9157"/>
    <mergeCell ref="F9153:G9153"/>
    <mergeCell ref="H9153:L9153"/>
    <mergeCell ref="B9154:B9155"/>
    <mergeCell ref="C9154:C9155"/>
    <mergeCell ref="A9148:A9152"/>
    <mergeCell ref="F9148:G9148"/>
    <mergeCell ref="H9148:L9148"/>
    <mergeCell ref="B9149:B9150"/>
    <mergeCell ref="C9149:C9150"/>
    <mergeCell ref="D9149:D9150"/>
    <mergeCell ref="E9149:E9150"/>
    <mergeCell ref="F9149:G9150"/>
    <mergeCell ref="H9149:I9149"/>
    <mergeCell ref="H9150:I9150"/>
    <mergeCell ref="H9145:I9145"/>
    <mergeCell ref="F9146:G9147"/>
    <mergeCell ref="H9146:I9147"/>
    <mergeCell ref="J9146:J9147"/>
    <mergeCell ref="K9146:K9147"/>
    <mergeCell ref="L9146:L9147"/>
    <mergeCell ref="H9164:I9164"/>
    <mergeCell ref="H9165:I9166"/>
    <mergeCell ref="J9165:J9166"/>
    <mergeCell ref="K9165:K9166"/>
    <mergeCell ref="L9165:L9166"/>
    <mergeCell ref="F9167:G9168"/>
    <mergeCell ref="H9167:I9168"/>
    <mergeCell ref="J9167:J9168"/>
    <mergeCell ref="K9167:K9168"/>
    <mergeCell ref="L9167:L9168"/>
    <mergeCell ref="K9161:K9162"/>
    <mergeCell ref="L9161:L9162"/>
    <mergeCell ref="A9163:A9168"/>
    <mergeCell ref="F9163:G9163"/>
    <mergeCell ref="H9163:L9163"/>
    <mergeCell ref="B9164:B9166"/>
    <mergeCell ref="C9164:C9166"/>
    <mergeCell ref="D9164:D9166"/>
    <mergeCell ref="E9164:E9166"/>
    <mergeCell ref="F9164:G9166"/>
    <mergeCell ref="F9159:G9160"/>
    <mergeCell ref="H9159:I9159"/>
    <mergeCell ref="H9160:I9160"/>
    <mergeCell ref="F9161:G9162"/>
    <mergeCell ref="H9161:I9162"/>
    <mergeCell ref="J9161:J9162"/>
    <mergeCell ref="J9156:J9157"/>
    <mergeCell ref="K9156:K9157"/>
    <mergeCell ref="L9156:L9157"/>
    <mergeCell ref="A9158:A9162"/>
    <mergeCell ref="F9158:G9158"/>
    <mergeCell ref="H9158:L9158"/>
    <mergeCell ref="B9159:B9160"/>
    <mergeCell ref="C9159:C9160"/>
    <mergeCell ref="D9159:D9160"/>
    <mergeCell ref="E9159:E9160"/>
    <mergeCell ref="J9177:J9178"/>
    <mergeCell ref="K9177:K9178"/>
    <mergeCell ref="L9177:L9178"/>
    <mergeCell ref="F9179:G9180"/>
    <mergeCell ref="H9179:I9180"/>
    <mergeCell ref="J9179:J9180"/>
    <mergeCell ref="K9179:K9180"/>
    <mergeCell ref="L9179:L9180"/>
    <mergeCell ref="A9175:A9180"/>
    <mergeCell ref="F9175:G9175"/>
    <mergeCell ref="H9175:L9175"/>
    <mergeCell ref="B9176:B9178"/>
    <mergeCell ref="C9176:C9178"/>
    <mergeCell ref="D9176:D9178"/>
    <mergeCell ref="E9176:E9178"/>
    <mergeCell ref="F9176:G9178"/>
    <mergeCell ref="H9176:I9176"/>
    <mergeCell ref="H9177:I9178"/>
    <mergeCell ref="J9171:J9172"/>
    <mergeCell ref="K9171:K9172"/>
    <mergeCell ref="L9171:L9172"/>
    <mergeCell ref="F9173:G9174"/>
    <mergeCell ref="H9173:I9174"/>
    <mergeCell ref="J9173:J9174"/>
    <mergeCell ref="K9173:K9174"/>
    <mergeCell ref="L9173:L9174"/>
    <mergeCell ref="A9169:A9174"/>
    <mergeCell ref="F9169:G9169"/>
    <mergeCell ref="H9169:L9169"/>
    <mergeCell ref="B9170:B9172"/>
    <mergeCell ref="C9170:C9172"/>
    <mergeCell ref="D9170:D9172"/>
    <mergeCell ref="E9170:E9172"/>
    <mergeCell ref="F9170:G9172"/>
    <mergeCell ref="H9170:I9170"/>
    <mergeCell ref="H9171:I9172"/>
    <mergeCell ref="J9189:J9190"/>
    <mergeCell ref="K9189:K9190"/>
    <mergeCell ref="L9189:L9190"/>
    <mergeCell ref="F9191:G9192"/>
    <mergeCell ref="H9191:I9192"/>
    <mergeCell ref="J9191:J9192"/>
    <mergeCell ref="K9191:K9192"/>
    <mergeCell ref="L9191:L9192"/>
    <mergeCell ref="A9187:A9192"/>
    <mergeCell ref="F9187:G9187"/>
    <mergeCell ref="H9187:L9187"/>
    <mergeCell ref="B9188:B9190"/>
    <mergeCell ref="C9188:C9190"/>
    <mergeCell ref="D9188:D9190"/>
    <mergeCell ref="E9188:E9190"/>
    <mergeCell ref="F9188:G9190"/>
    <mergeCell ref="H9188:I9188"/>
    <mergeCell ref="H9189:I9190"/>
    <mergeCell ref="J9183:J9184"/>
    <mergeCell ref="K9183:K9184"/>
    <mergeCell ref="L9183:L9184"/>
    <mergeCell ref="F9185:G9186"/>
    <mergeCell ref="H9185:I9186"/>
    <mergeCell ref="J9185:J9186"/>
    <mergeCell ref="K9185:K9186"/>
    <mergeCell ref="L9185:L9186"/>
    <mergeCell ref="A9181:A9186"/>
    <mergeCell ref="F9181:G9181"/>
    <mergeCell ref="H9181:L9181"/>
    <mergeCell ref="B9182:B9184"/>
    <mergeCell ref="C9182:C9184"/>
    <mergeCell ref="D9182:D9184"/>
    <mergeCell ref="E9182:E9184"/>
    <mergeCell ref="F9182:G9184"/>
    <mergeCell ref="H9182:I9182"/>
    <mergeCell ref="H9183:I9184"/>
    <mergeCell ref="J9201:J9202"/>
    <mergeCell ref="K9201:K9202"/>
    <mergeCell ref="L9201:L9202"/>
    <mergeCell ref="A9203:A9207"/>
    <mergeCell ref="F9203:G9203"/>
    <mergeCell ref="H9203:L9203"/>
    <mergeCell ref="B9204:B9205"/>
    <mergeCell ref="C9204:C9205"/>
    <mergeCell ref="D9204:D9205"/>
    <mergeCell ref="E9204:E9205"/>
    <mergeCell ref="D9199:D9200"/>
    <mergeCell ref="E9199:E9200"/>
    <mergeCell ref="F9199:G9200"/>
    <mergeCell ref="H9199:I9199"/>
    <mergeCell ref="H9200:I9200"/>
    <mergeCell ref="F9201:G9202"/>
    <mergeCell ref="H9201:I9202"/>
    <mergeCell ref="F9196:G9197"/>
    <mergeCell ref="H9196:I9197"/>
    <mergeCell ref="J9196:J9197"/>
    <mergeCell ref="K9196:K9197"/>
    <mergeCell ref="L9196:L9197"/>
    <mergeCell ref="A9198:A9202"/>
    <mergeCell ref="F9198:G9198"/>
    <mergeCell ref="H9198:L9198"/>
    <mergeCell ref="B9199:B9200"/>
    <mergeCell ref="C9199:C9200"/>
    <mergeCell ref="A9193:A9197"/>
    <mergeCell ref="F9193:G9193"/>
    <mergeCell ref="H9193:L9193"/>
    <mergeCell ref="B9194:B9195"/>
    <mergeCell ref="C9194:C9195"/>
    <mergeCell ref="D9194:D9195"/>
    <mergeCell ref="E9194:E9195"/>
    <mergeCell ref="F9194:G9195"/>
    <mergeCell ref="H9194:I9194"/>
    <mergeCell ref="H9195:I9195"/>
    <mergeCell ref="H9215:I9215"/>
    <mergeCell ref="F9216:G9217"/>
    <mergeCell ref="H9216:I9217"/>
    <mergeCell ref="J9216:J9217"/>
    <mergeCell ref="K9216:K9217"/>
    <mergeCell ref="L9216:L9217"/>
    <mergeCell ref="L9211:L9212"/>
    <mergeCell ref="A9213:A9217"/>
    <mergeCell ref="F9213:G9213"/>
    <mergeCell ref="H9213:L9213"/>
    <mergeCell ref="B9214:B9215"/>
    <mergeCell ref="C9214:C9215"/>
    <mergeCell ref="D9214:D9215"/>
    <mergeCell ref="E9214:E9215"/>
    <mergeCell ref="F9214:G9215"/>
    <mergeCell ref="H9214:I9214"/>
    <mergeCell ref="H9209:I9209"/>
    <mergeCell ref="H9210:I9210"/>
    <mergeCell ref="F9211:G9212"/>
    <mergeCell ref="H9211:I9212"/>
    <mergeCell ref="J9211:J9212"/>
    <mergeCell ref="K9211:K9212"/>
    <mergeCell ref="K9206:K9207"/>
    <mergeCell ref="L9206:L9207"/>
    <mergeCell ref="A9208:A9212"/>
    <mergeCell ref="F9208:G9208"/>
    <mergeCell ref="H9208:L9208"/>
    <mergeCell ref="B9209:B9210"/>
    <mergeCell ref="C9209:C9210"/>
    <mergeCell ref="D9209:D9210"/>
    <mergeCell ref="E9209:E9210"/>
    <mergeCell ref="F9209:G9210"/>
    <mergeCell ref="F9204:G9205"/>
    <mergeCell ref="H9204:I9204"/>
    <mergeCell ref="H9205:I9205"/>
    <mergeCell ref="F9206:G9207"/>
    <mergeCell ref="H9206:I9207"/>
    <mergeCell ref="J9206:J9207"/>
    <mergeCell ref="J9226:J9227"/>
    <mergeCell ref="K9226:K9227"/>
    <mergeCell ref="L9226:L9227"/>
    <mergeCell ref="A9228:A9233"/>
    <mergeCell ref="F9228:G9228"/>
    <mergeCell ref="H9228:L9228"/>
    <mergeCell ref="B9229:B9231"/>
    <mergeCell ref="C9229:C9231"/>
    <mergeCell ref="D9229:D9231"/>
    <mergeCell ref="E9229:E9231"/>
    <mergeCell ref="D9224:D9225"/>
    <mergeCell ref="E9224:E9225"/>
    <mergeCell ref="F9224:G9225"/>
    <mergeCell ref="H9224:I9224"/>
    <mergeCell ref="H9225:I9225"/>
    <mergeCell ref="F9226:G9227"/>
    <mergeCell ref="H9226:I9227"/>
    <mergeCell ref="F9221:G9222"/>
    <mergeCell ref="H9221:I9222"/>
    <mergeCell ref="J9221:J9222"/>
    <mergeCell ref="K9221:K9222"/>
    <mergeCell ref="L9221:L9222"/>
    <mergeCell ref="A9223:A9227"/>
    <mergeCell ref="F9223:G9223"/>
    <mergeCell ref="H9223:L9223"/>
    <mergeCell ref="B9224:B9225"/>
    <mergeCell ref="C9224:C9225"/>
    <mergeCell ref="A9218:A9222"/>
    <mergeCell ref="F9218:G9218"/>
    <mergeCell ref="H9218:L9218"/>
    <mergeCell ref="B9219:B9220"/>
    <mergeCell ref="C9219:C9220"/>
    <mergeCell ref="D9219:D9220"/>
    <mergeCell ref="E9219:E9220"/>
    <mergeCell ref="F9219:G9220"/>
    <mergeCell ref="H9219:I9219"/>
    <mergeCell ref="H9220:I9220"/>
    <mergeCell ref="J9237:J9238"/>
    <mergeCell ref="K9237:K9238"/>
    <mergeCell ref="L9237:L9238"/>
    <mergeCell ref="A9239:A9243"/>
    <mergeCell ref="F9239:G9239"/>
    <mergeCell ref="H9239:L9239"/>
    <mergeCell ref="B9240:B9241"/>
    <mergeCell ref="C9240:C9241"/>
    <mergeCell ref="D9240:D9241"/>
    <mergeCell ref="E9240:E9241"/>
    <mergeCell ref="D9235:D9236"/>
    <mergeCell ref="E9235:E9236"/>
    <mergeCell ref="F9235:G9236"/>
    <mergeCell ref="H9235:I9235"/>
    <mergeCell ref="H9236:I9236"/>
    <mergeCell ref="F9237:G9238"/>
    <mergeCell ref="H9237:I9238"/>
    <mergeCell ref="F9232:G9233"/>
    <mergeCell ref="H9232:I9233"/>
    <mergeCell ref="J9232:J9233"/>
    <mergeCell ref="K9232:K9233"/>
    <mergeCell ref="L9232:L9233"/>
    <mergeCell ref="A9234:A9238"/>
    <mergeCell ref="F9234:G9234"/>
    <mergeCell ref="H9234:L9234"/>
    <mergeCell ref="B9235:B9236"/>
    <mergeCell ref="C9235:C9236"/>
    <mergeCell ref="F9229:G9231"/>
    <mergeCell ref="H9229:I9229"/>
    <mergeCell ref="H9230:I9231"/>
    <mergeCell ref="J9230:J9231"/>
    <mergeCell ref="K9230:K9231"/>
    <mergeCell ref="L9230:L9231"/>
    <mergeCell ref="H9251:I9251"/>
    <mergeCell ref="F9252:G9253"/>
    <mergeCell ref="H9252:I9253"/>
    <mergeCell ref="J9252:J9253"/>
    <mergeCell ref="K9252:K9253"/>
    <mergeCell ref="L9252:L9253"/>
    <mergeCell ref="L9247:L9248"/>
    <mergeCell ref="A9249:A9253"/>
    <mergeCell ref="F9249:G9249"/>
    <mergeCell ref="H9249:L9249"/>
    <mergeCell ref="B9250:B9251"/>
    <mergeCell ref="C9250:C9251"/>
    <mergeCell ref="D9250:D9251"/>
    <mergeCell ref="E9250:E9251"/>
    <mergeCell ref="F9250:G9251"/>
    <mergeCell ref="H9250:I9250"/>
    <mergeCell ref="H9245:I9245"/>
    <mergeCell ref="H9246:I9246"/>
    <mergeCell ref="F9247:G9248"/>
    <mergeCell ref="H9247:I9248"/>
    <mergeCell ref="J9247:J9248"/>
    <mergeCell ref="K9247:K9248"/>
    <mergeCell ref="K9242:K9243"/>
    <mergeCell ref="L9242:L9243"/>
    <mergeCell ref="A9244:A9248"/>
    <mergeCell ref="F9244:G9244"/>
    <mergeCell ref="H9244:L9244"/>
    <mergeCell ref="B9245:B9246"/>
    <mergeCell ref="C9245:C9246"/>
    <mergeCell ref="D9245:D9246"/>
    <mergeCell ref="E9245:E9246"/>
    <mergeCell ref="F9245:G9246"/>
    <mergeCell ref="F9240:G9241"/>
    <mergeCell ref="H9240:I9240"/>
    <mergeCell ref="H9241:I9241"/>
    <mergeCell ref="F9242:G9243"/>
    <mergeCell ref="H9242:I9243"/>
    <mergeCell ref="J9242:J9243"/>
    <mergeCell ref="J9262:J9263"/>
    <mergeCell ref="K9262:K9263"/>
    <mergeCell ref="L9262:L9263"/>
    <mergeCell ref="F9264:G9265"/>
    <mergeCell ref="H9264:I9265"/>
    <mergeCell ref="J9264:J9265"/>
    <mergeCell ref="K9264:K9265"/>
    <mergeCell ref="L9264:L9265"/>
    <mergeCell ref="A9260:A9265"/>
    <mergeCell ref="F9260:G9260"/>
    <mergeCell ref="H9260:L9260"/>
    <mergeCell ref="B9261:B9263"/>
    <mergeCell ref="C9261:C9263"/>
    <mergeCell ref="D9261:D9263"/>
    <mergeCell ref="E9261:E9263"/>
    <mergeCell ref="F9261:G9263"/>
    <mergeCell ref="H9261:I9261"/>
    <mergeCell ref="H9262:I9263"/>
    <mergeCell ref="J9256:J9257"/>
    <mergeCell ref="K9256:K9257"/>
    <mergeCell ref="L9256:L9257"/>
    <mergeCell ref="F9258:G9259"/>
    <mergeCell ref="H9258:I9259"/>
    <mergeCell ref="J9258:J9259"/>
    <mergeCell ref="K9258:K9259"/>
    <mergeCell ref="L9258:L9259"/>
    <mergeCell ref="A9254:A9259"/>
    <mergeCell ref="F9254:G9254"/>
    <mergeCell ref="H9254:L9254"/>
    <mergeCell ref="B9255:B9257"/>
    <mergeCell ref="C9255:C9257"/>
    <mergeCell ref="D9255:D9257"/>
    <mergeCell ref="E9255:E9257"/>
    <mergeCell ref="F9255:G9257"/>
    <mergeCell ref="H9255:I9255"/>
    <mergeCell ref="H9256:I9257"/>
    <mergeCell ref="J9274:J9275"/>
    <mergeCell ref="K9274:K9275"/>
    <mergeCell ref="L9274:L9275"/>
    <mergeCell ref="A9276:A9280"/>
    <mergeCell ref="F9276:G9276"/>
    <mergeCell ref="H9276:L9276"/>
    <mergeCell ref="B9277:B9278"/>
    <mergeCell ref="C9277:C9278"/>
    <mergeCell ref="D9277:D9278"/>
    <mergeCell ref="E9277:E9278"/>
    <mergeCell ref="D9272:D9273"/>
    <mergeCell ref="E9272:E9273"/>
    <mergeCell ref="F9272:G9273"/>
    <mergeCell ref="H9272:I9272"/>
    <mergeCell ref="H9273:I9273"/>
    <mergeCell ref="F9274:G9275"/>
    <mergeCell ref="H9274:I9275"/>
    <mergeCell ref="F9269:G9270"/>
    <mergeCell ref="H9269:I9270"/>
    <mergeCell ref="J9269:J9270"/>
    <mergeCell ref="K9269:K9270"/>
    <mergeCell ref="L9269:L9270"/>
    <mergeCell ref="A9271:A9275"/>
    <mergeCell ref="F9271:G9271"/>
    <mergeCell ref="H9271:L9271"/>
    <mergeCell ref="B9272:B9273"/>
    <mergeCell ref="C9272:C9273"/>
    <mergeCell ref="A9266:A9270"/>
    <mergeCell ref="F9266:G9266"/>
    <mergeCell ref="H9266:L9266"/>
    <mergeCell ref="B9267:B9268"/>
    <mergeCell ref="C9267:C9268"/>
    <mergeCell ref="D9267:D9268"/>
    <mergeCell ref="E9267:E9268"/>
    <mergeCell ref="F9267:G9268"/>
    <mergeCell ref="H9267:I9267"/>
    <mergeCell ref="H9268:I9268"/>
    <mergeCell ref="H9288:I9288"/>
    <mergeCell ref="F9289:G9290"/>
    <mergeCell ref="H9289:I9290"/>
    <mergeCell ref="J9289:J9290"/>
    <mergeCell ref="K9289:K9290"/>
    <mergeCell ref="L9289:L9290"/>
    <mergeCell ref="L9284:L9285"/>
    <mergeCell ref="A9286:A9290"/>
    <mergeCell ref="F9286:G9286"/>
    <mergeCell ref="H9286:L9286"/>
    <mergeCell ref="B9287:B9288"/>
    <mergeCell ref="C9287:C9288"/>
    <mergeCell ref="D9287:D9288"/>
    <mergeCell ref="E9287:E9288"/>
    <mergeCell ref="F9287:G9288"/>
    <mergeCell ref="H9287:I9287"/>
    <mergeCell ref="H9282:I9282"/>
    <mergeCell ref="H9283:I9283"/>
    <mergeCell ref="F9284:G9285"/>
    <mergeCell ref="H9284:I9285"/>
    <mergeCell ref="J9284:J9285"/>
    <mergeCell ref="K9284:K9285"/>
    <mergeCell ref="K9279:K9280"/>
    <mergeCell ref="L9279:L9280"/>
    <mergeCell ref="A9281:A9285"/>
    <mergeCell ref="F9281:G9281"/>
    <mergeCell ref="H9281:L9281"/>
    <mergeCell ref="B9282:B9283"/>
    <mergeCell ref="C9282:C9283"/>
    <mergeCell ref="D9282:D9283"/>
    <mergeCell ref="E9282:E9283"/>
    <mergeCell ref="F9282:G9283"/>
    <mergeCell ref="F9277:G9278"/>
    <mergeCell ref="H9277:I9277"/>
    <mergeCell ref="H9278:I9278"/>
    <mergeCell ref="F9279:G9280"/>
    <mergeCell ref="H9279:I9280"/>
    <mergeCell ref="J9279:J9280"/>
    <mergeCell ref="J9299:J9300"/>
    <mergeCell ref="K9299:K9300"/>
    <mergeCell ref="L9299:L9300"/>
    <mergeCell ref="A9301:A9305"/>
    <mergeCell ref="F9301:G9301"/>
    <mergeCell ref="H9301:L9301"/>
    <mergeCell ref="B9302:B9303"/>
    <mergeCell ref="C9302:C9303"/>
    <mergeCell ref="D9302:D9303"/>
    <mergeCell ref="E9302:E9303"/>
    <mergeCell ref="D9297:D9298"/>
    <mergeCell ref="E9297:E9298"/>
    <mergeCell ref="F9297:G9298"/>
    <mergeCell ref="H9297:I9297"/>
    <mergeCell ref="H9298:I9298"/>
    <mergeCell ref="F9299:G9300"/>
    <mergeCell ref="H9299:I9300"/>
    <mergeCell ref="F9294:G9295"/>
    <mergeCell ref="H9294:I9295"/>
    <mergeCell ref="J9294:J9295"/>
    <mergeCell ref="K9294:K9295"/>
    <mergeCell ref="L9294:L9295"/>
    <mergeCell ref="A9296:A9300"/>
    <mergeCell ref="F9296:G9296"/>
    <mergeCell ref="H9296:L9296"/>
    <mergeCell ref="B9297:B9298"/>
    <mergeCell ref="C9297:C9298"/>
    <mergeCell ref="A9291:A9295"/>
    <mergeCell ref="F9291:G9291"/>
    <mergeCell ref="H9291:L9291"/>
    <mergeCell ref="B9292:B9293"/>
    <mergeCell ref="C9292:C9293"/>
    <mergeCell ref="D9292:D9293"/>
    <mergeCell ref="E9292:E9293"/>
    <mergeCell ref="F9292:G9293"/>
    <mergeCell ref="H9292:I9292"/>
    <mergeCell ref="H9293:I9293"/>
    <mergeCell ref="H9313:I9313"/>
    <mergeCell ref="F9314:G9315"/>
    <mergeCell ref="H9314:I9315"/>
    <mergeCell ref="J9314:J9315"/>
    <mergeCell ref="K9314:K9315"/>
    <mergeCell ref="L9314:L9315"/>
    <mergeCell ref="L9309:L9310"/>
    <mergeCell ref="A9311:A9315"/>
    <mergeCell ref="F9311:G9311"/>
    <mergeCell ref="H9311:L9311"/>
    <mergeCell ref="B9312:B9313"/>
    <mergeCell ref="C9312:C9313"/>
    <mergeCell ref="D9312:D9313"/>
    <mergeCell ref="E9312:E9313"/>
    <mergeCell ref="F9312:G9313"/>
    <mergeCell ref="H9312:I9312"/>
    <mergeCell ref="H9307:I9307"/>
    <mergeCell ref="H9308:I9308"/>
    <mergeCell ref="F9309:G9310"/>
    <mergeCell ref="H9309:I9310"/>
    <mergeCell ref="J9309:J9310"/>
    <mergeCell ref="K9309:K9310"/>
    <mergeCell ref="K9304:K9305"/>
    <mergeCell ref="L9304:L9305"/>
    <mergeCell ref="A9306:A9310"/>
    <mergeCell ref="F9306:G9306"/>
    <mergeCell ref="H9306:L9306"/>
    <mergeCell ref="B9307:B9308"/>
    <mergeCell ref="C9307:C9308"/>
    <mergeCell ref="D9307:D9308"/>
    <mergeCell ref="E9307:E9308"/>
    <mergeCell ref="F9307:G9308"/>
    <mergeCell ref="F9302:G9303"/>
    <mergeCell ref="H9302:I9302"/>
    <mergeCell ref="H9303:I9303"/>
    <mergeCell ref="F9304:G9305"/>
    <mergeCell ref="H9304:I9305"/>
    <mergeCell ref="J9304:J9305"/>
    <mergeCell ref="F9327:G9328"/>
    <mergeCell ref="H9327:I9327"/>
    <mergeCell ref="H9328:I9328"/>
    <mergeCell ref="F9329:G9330"/>
    <mergeCell ref="H9329:I9330"/>
    <mergeCell ref="J9329:J9330"/>
    <mergeCell ref="J9324:J9325"/>
    <mergeCell ref="K9324:K9325"/>
    <mergeCell ref="L9324:L9325"/>
    <mergeCell ref="A9326:A9330"/>
    <mergeCell ref="F9326:G9326"/>
    <mergeCell ref="H9326:L9326"/>
    <mergeCell ref="B9327:B9328"/>
    <mergeCell ref="C9327:C9328"/>
    <mergeCell ref="D9327:D9328"/>
    <mergeCell ref="E9327:E9328"/>
    <mergeCell ref="D9322:D9323"/>
    <mergeCell ref="E9322:E9323"/>
    <mergeCell ref="F9322:G9323"/>
    <mergeCell ref="H9322:I9322"/>
    <mergeCell ref="H9323:I9323"/>
    <mergeCell ref="F9324:G9325"/>
    <mergeCell ref="H9324:I9325"/>
    <mergeCell ref="F9319:G9320"/>
    <mergeCell ref="H9319:I9320"/>
    <mergeCell ref="J9319:J9320"/>
    <mergeCell ref="K9319:K9320"/>
    <mergeCell ref="L9319:L9320"/>
    <mergeCell ref="A9321:A9325"/>
    <mergeCell ref="F9321:G9321"/>
    <mergeCell ref="H9321:L9321"/>
    <mergeCell ref="B9322:B9323"/>
    <mergeCell ref="C9322:C9323"/>
    <mergeCell ref="A9316:A9320"/>
    <mergeCell ref="F9316:G9316"/>
    <mergeCell ref="H9316:L9316"/>
    <mergeCell ref="B9317:B9318"/>
    <mergeCell ref="C9317:C9318"/>
    <mergeCell ref="D9317:D9318"/>
    <mergeCell ref="E9317:E9318"/>
    <mergeCell ref="F9317:G9318"/>
    <mergeCell ref="H9317:I9317"/>
    <mergeCell ref="H9318:I9318"/>
    <mergeCell ref="J9339:J9340"/>
    <mergeCell ref="K9339:K9340"/>
    <mergeCell ref="L9339:L9340"/>
    <mergeCell ref="F9341:G9342"/>
    <mergeCell ref="H9341:I9342"/>
    <mergeCell ref="J9341:J9342"/>
    <mergeCell ref="K9341:K9342"/>
    <mergeCell ref="L9341:L9342"/>
    <mergeCell ref="A9337:A9342"/>
    <mergeCell ref="F9337:G9337"/>
    <mergeCell ref="H9337:L9337"/>
    <mergeCell ref="B9338:B9340"/>
    <mergeCell ref="C9338:C9340"/>
    <mergeCell ref="D9338:D9340"/>
    <mergeCell ref="E9338:E9340"/>
    <mergeCell ref="F9338:G9340"/>
    <mergeCell ref="H9338:I9338"/>
    <mergeCell ref="H9339:I9340"/>
    <mergeCell ref="H9332:I9332"/>
    <mergeCell ref="H9333:I9334"/>
    <mergeCell ref="J9333:J9334"/>
    <mergeCell ref="K9333:K9334"/>
    <mergeCell ref="L9333:L9334"/>
    <mergeCell ref="F9335:G9336"/>
    <mergeCell ref="H9335:I9336"/>
    <mergeCell ref="J9335:J9336"/>
    <mergeCell ref="K9335:K9336"/>
    <mergeCell ref="L9335:L9336"/>
    <mergeCell ref="K9329:K9330"/>
    <mergeCell ref="L9329:L9330"/>
    <mergeCell ref="A9331:A9336"/>
    <mergeCell ref="F9331:G9331"/>
    <mergeCell ref="H9331:L9331"/>
    <mergeCell ref="B9332:B9334"/>
    <mergeCell ref="C9332:C9334"/>
    <mergeCell ref="D9332:D9334"/>
    <mergeCell ref="E9332:E9334"/>
    <mergeCell ref="F9332:G9334"/>
    <mergeCell ref="J9351:J9352"/>
    <mergeCell ref="K9351:K9352"/>
    <mergeCell ref="L9351:L9352"/>
    <mergeCell ref="A9353:A9357"/>
    <mergeCell ref="F9353:G9353"/>
    <mergeCell ref="H9353:L9353"/>
    <mergeCell ref="B9354:B9355"/>
    <mergeCell ref="C9354:C9355"/>
    <mergeCell ref="D9354:D9355"/>
    <mergeCell ref="E9354:E9355"/>
    <mergeCell ref="D9349:D9350"/>
    <mergeCell ref="E9349:E9350"/>
    <mergeCell ref="F9349:G9350"/>
    <mergeCell ref="H9349:I9349"/>
    <mergeCell ref="H9350:I9350"/>
    <mergeCell ref="F9351:G9352"/>
    <mergeCell ref="H9351:I9352"/>
    <mergeCell ref="F9346:G9347"/>
    <mergeCell ref="H9346:I9347"/>
    <mergeCell ref="J9346:J9347"/>
    <mergeCell ref="K9346:K9347"/>
    <mergeCell ref="L9346:L9347"/>
    <mergeCell ref="A9348:A9352"/>
    <mergeCell ref="F9348:G9348"/>
    <mergeCell ref="H9348:L9348"/>
    <mergeCell ref="B9349:B9350"/>
    <mergeCell ref="C9349:C9350"/>
    <mergeCell ref="A9343:A9347"/>
    <mergeCell ref="F9343:G9343"/>
    <mergeCell ref="H9343:L9343"/>
    <mergeCell ref="B9344:B9345"/>
    <mergeCell ref="C9344:C9345"/>
    <mergeCell ref="D9344:D9345"/>
    <mergeCell ref="E9344:E9345"/>
    <mergeCell ref="F9344:G9345"/>
    <mergeCell ref="H9344:I9344"/>
    <mergeCell ref="H9345:I9345"/>
    <mergeCell ref="H9365:I9365"/>
    <mergeCell ref="F9366:G9367"/>
    <mergeCell ref="H9366:I9367"/>
    <mergeCell ref="J9366:J9367"/>
    <mergeCell ref="K9366:K9367"/>
    <mergeCell ref="L9366:L9367"/>
    <mergeCell ref="L9361:L9362"/>
    <mergeCell ref="A9363:A9367"/>
    <mergeCell ref="F9363:G9363"/>
    <mergeCell ref="H9363:L9363"/>
    <mergeCell ref="B9364:B9365"/>
    <mergeCell ref="C9364:C9365"/>
    <mergeCell ref="D9364:D9365"/>
    <mergeCell ref="E9364:E9365"/>
    <mergeCell ref="F9364:G9365"/>
    <mergeCell ref="H9364:I9364"/>
    <mergeCell ref="H9359:I9359"/>
    <mergeCell ref="H9360:I9360"/>
    <mergeCell ref="F9361:G9362"/>
    <mergeCell ref="H9361:I9362"/>
    <mergeCell ref="J9361:J9362"/>
    <mergeCell ref="K9361:K9362"/>
    <mergeCell ref="K9356:K9357"/>
    <mergeCell ref="L9356:L9357"/>
    <mergeCell ref="A9358:A9362"/>
    <mergeCell ref="F9358:G9358"/>
    <mergeCell ref="H9358:L9358"/>
    <mergeCell ref="B9359:B9360"/>
    <mergeCell ref="C9359:C9360"/>
    <mergeCell ref="D9359:D9360"/>
    <mergeCell ref="E9359:E9360"/>
    <mergeCell ref="F9359:G9360"/>
    <mergeCell ref="F9354:G9355"/>
    <mergeCell ref="H9354:I9354"/>
    <mergeCell ref="H9355:I9355"/>
    <mergeCell ref="F9356:G9357"/>
    <mergeCell ref="H9356:I9357"/>
    <mergeCell ref="J9356:J9357"/>
    <mergeCell ref="J9376:J9377"/>
    <mergeCell ref="K9376:K9377"/>
    <mergeCell ref="L9376:L9377"/>
    <mergeCell ref="A9378:A9382"/>
    <mergeCell ref="F9378:G9378"/>
    <mergeCell ref="H9378:L9378"/>
    <mergeCell ref="B9379:B9380"/>
    <mergeCell ref="C9379:C9380"/>
    <mergeCell ref="D9379:D9380"/>
    <mergeCell ref="E9379:E9380"/>
    <mergeCell ref="D9374:D9375"/>
    <mergeCell ref="E9374:E9375"/>
    <mergeCell ref="F9374:G9375"/>
    <mergeCell ref="H9374:I9374"/>
    <mergeCell ref="H9375:I9375"/>
    <mergeCell ref="F9376:G9377"/>
    <mergeCell ref="H9376:I9377"/>
    <mergeCell ref="F9371:G9372"/>
    <mergeCell ref="H9371:I9372"/>
    <mergeCell ref="J9371:J9372"/>
    <mergeCell ref="K9371:K9372"/>
    <mergeCell ref="L9371:L9372"/>
    <mergeCell ref="A9373:A9377"/>
    <mergeCell ref="F9373:G9373"/>
    <mergeCell ref="H9373:L9373"/>
    <mergeCell ref="B9374:B9375"/>
    <mergeCell ref="C9374:C9375"/>
    <mergeCell ref="A9368:A9372"/>
    <mergeCell ref="F9368:G9368"/>
    <mergeCell ref="H9368:L9368"/>
    <mergeCell ref="B9369:B9370"/>
    <mergeCell ref="C9369:C9370"/>
    <mergeCell ref="D9369:D9370"/>
    <mergeCell ref="E9369:E9370"/>
    <mergeCell ref="F9369:G9370"/>
    <mergeCell ref="H9369:I9369"/>
    <mergeCell ref="H9370:I9370"/>
    <mergeCell ref="H9390:I9390"/>
    <mergeCell ref="F9391:G9392"/>
    <mergeCell ref="H9391:I9392"/>
    <mergeCell ref="J9391:J9392"/>
    <mergeCell ref="K9391:K9392"/>
    <mergeCell ref="L9391:L9392"/>
    <mergeCell ref="L9386:L9387"/>
    <mergeCell ref="A9388:A9392"/>
    <mergeCell ref="F9388:G9388"/>
    <mergeCell ref="H9388:L9388"/>
    <mergeCell ref="B9389:B9390"/>
    <mergeCell ref="C9389:C9390"/>
    <mergeCell ref="D9389:D9390"/>
    <mergeCell ref="E9389:E9390"/>
    <mergeCell ref="F9389:G9390"/>
    <mergeCell ref="H9389:I9389"/>
    <mergeCell ref="H9384:I9384"/>
    <mergeCell ref="H9385:I9385"/>
    <mergeCell ref="F9386:G9387"/>
    <mergeCell ref="H9386:I9387"/>
    <mergeCell ref="J9386:J9387"/>
    <mergeCell ref="K9386:K9387"/>
    <mergeCell ref="K9381:K9382"/>
    <mergeCell ref="L9381:L9382"/>
    <mergeCell ref="A9383:A9387"/>
    <mergeCell ref="F9383:G9383"/>
    <mergeCell ref="H9383:L9383"/>
    <mergeCell ref="B9384:B9385"/>
    <mergeCell ref="C9384:C9385"/>
    <mergeCell ref="D9384:D9385"/>
    <mergeCell ref="E9384:E9385"/>
    <mergeCell ref="F9384:G9385"/>
    <mergeCell ref="F9379:G9380"/>
    <mergeCell ref="H9379:I9379"/>
    <mergeCell ref="H9380:I9380"/>
    <mergeCell ref="F9381:G9382"/>
    <mergeCell ref="H9381:I9382"/>
    <mergeCell ref="J9381:J9382"/>
    <mergeCell ref="K9400:K9401"/>
    <mergeCell ref="L9400:L9401"/>
    <mergeCell ref="F9402:G9403"/>
    <mergeCell ref="H9402:I9403"/>
    <mergeCell ref="J9402:J9403"/>
    <mergeCell ref="K9402:K9403"/>
    <mergeCell ref="L9402:L9403"/>
    <mergeCell ref="D9399:D9401"/>
    <mergeCell ref="E9399:E9401"/>
    <mergeCell ref="F9399:G9401"/>
    <mergeCell ref="H9399:I9399"/>
    <mergeCell ref="H9400:I9401"/>
    <mergeCell ref="J9400:J9401"/>
    <mergeCell ref="F9396:G9397"/>
    <mergeCell ref="H9396:I9397"/>
    <mergeCell ref="J9396:J9397"/>
    <mergeCell ref="K9396:K9397"/>
    <mergeCell ref="L9396:L9397"/>
    <mergeCell ref="A9398:A9403"/>
    <mergeCell ref="F9398:G9398"/>
    <mergeCell ref="H9398:L9398"/>
    <mergeCell ref="B9399:B9401"/>
    <mergeCell ref="C9399:C9401"/>
    <mergeCell ref="A9393:A9397"/>
    <mergeCell ref="F9393:G9393"/>
    <mergeCell ref="H9393:L9393"/>
    <mergeCell ref="B9394:B9395"/>
    <mergeCell ref="C9394:C9395"/>
    <mergeCell ref="D9394:D9395"/>
    <mergeCell ref="E9394:E9395"/>
    <mergeCell ref="F9394:G9395"/>
    <mergeCell ref="H9394:I9394"/>
    <mergeCell ref="H9395:I9395"/>
    <mergeCell ref="F9415:G9416"/>
    <mergeCell ref="H9415:I9415"/>
    <mergeCell ref="H9416:I9416"/>
    <mergeCell ref="F9417:G9418"/>
    <mergeCell ref="H9417:I9418"/>
    <mergeCell ref="J9417:J9418"/>
    <mergeCell ref="J9412:J9413"/>
    <mergeCell ref="K9412:K9413"/>
    <mergeCell ref="L9412:L9413"/>
    <mergeCell ref="A9414:A9418"/>
    <mergeCell ref="F9414:G9414"/>
    <mergeCell ref="H9414:L9414"/>
    <mergeCell ref="B9415:B9416"/>
    <mergeCell ref="C9415:C9416"/>
    <mergeCell ref="D9415:D9416"/>
    <mergeCell ref="E9415:E9416"/>
    <mergeCell ref="D9410:D9411"/>
    <mergeCell ref="E9410:E9411"/>
    <mergeCell ref="F9410:G9411"/>
    <mergeCell ref="H9410:I9410"/>
    <mergeCell ref="H9411:I9411"/>
    <mergeCell ref="F9412:G9413"/>
    <mergeCell ref="H9412:I9413"/>
    <mergeCell ref="F9407:G9408"/>
    <mergeCell ref="H9407:I9408"/>
    <mergeCell ref="J9407:J9408"/>
    <mergeCell ref="K9407:K9408"/>
    <mergeCell ref="L9407:L9408"/>
    <mergeCell ref="A9409:A9413"/>
    <mergeCell ref="F9409:G9409"/>
    <mergeCell ref="H9409:L9409"/>
    <mergeCell ref="B9410:B9411"/>
    <mergeCell ref="C9410:C9411"/>
    <mergeCell ref="A9404:A9408"/>
    <mergeCell ref="F9404:G9404"/>
    <mergeCell ref="H9404:L9404"/>
    <mergeCell ref="B9405:B9406"/>
    <mergeCell ref="C9405:C9406"/>
    <mergeCell ref="D9405:D9406"/>
    <mergeCell ref="E9405:E9406"/>
    <mergeCell ref="F9405:G9406"/>
    <mergeCell ref="H9405:I9405"/>
    <mergeCell ref="H9406:I9406"/>
    <mergeCell ref="F9428:G9429"/>
    <mergeCell ref="H9428:I9429"/>
    <mergeCell ref="J9428:J9429"/>
    <mergeCell ref="K9428:K9429"/>
    <mergeCell ref="L9428:L9429"/>
    <mergeCell ref="A9430:A9435"/>
    <mergeCell ref="F9430:G9430"/>
    <mergeCell ref="H9430:L9430"/>
    <mergeCell ref="B9431:B9433"/>
    <mergeCell ref="C9431:C9433"/>
    <mergeCell ref="A9425:A9429"/>
    <mergeCell ref="F9425:G9425"/>
    <mergeCell ref="H9425:L9425"/>
    <mergeCell ref="B9426:B9427"/>
    <mergeCell ref="C9426:C9427"/>
    <mergeCell ref="D9426:D9427"/>
    <mergeCell ref="E9426:E9427"/>
    <mergeCell ref="F9426:G9427"/>
    <mergeCell ref="H9426:I9426"/>
    <mergeCell ref="H9427:I9427"/>
    <mergeCell ref="H9420:I9420"/>
    <mergeCell ref="H9421:I9422"/>
    <mergeCell ref="J9421:J9422"/>
    <mergeCell ref="K9421:K9422"/>
    <mergeCell ref="L9421:L9422"/>
    <mergeCell ref="F9423:G9424"/>
    <mergeCell ref="H9423:I9424"/>
    <mergeCell ref="J9423:J9424"/>
    <mergeCell ref="K9423:K9424"/>
    <mergeCell ref="L9423:L9424"/>
    <mergeCell ref="K9417:K9418"/>
    <mergeCell ref="L9417:L9418"/>
    <mergeCell ref="A9419:A9424"/>
    <mergeCell ref="F9419:G9419"/>
    <mergeCell ref="H9419:L9419"/>
    <mergeCell ref="B9420:B9422"/>
    <mergeCell ref="C9420:C9422"/>
    <mergeCell ref="D9420:D9422"/>
    <mergeCell ref="E9420:E9422"/>
    <mergeCell ref="F9420:G9422"/>
    <mergeCell ref="F9439:G9440"/>
    <mergeCell ref="H9439:I9440"/>
    <mergeCell ref="J9439:J9440"/>
    <mergeCell ref="K9439:K9440"/>
    <mergeCell ref="L9439:L9440"/>
    <mergeCell ref="A9441:A9445"/>
    <mergeCell ref="F9441:G9441"/>
    <mergeCell ref="H9441:L9441"/>
    <mergeCell ref="B9442:B9443"/>
    <mergeCell ref="C9442:C9443"/>
    <mergeCell ref="A9436:A9440"/>
    <mergeCell ref="F9436:G9436"/>
    <mergeCell ref="H9436:L9436"/>
    <mergeCell ref="B9437:B9438"/>
    <mergeCell ref="C9437:C9438"/>
    <mergeCell ref="D9437:D9438"/>
    <mergeCell ref="E9437:E9438"/>
    <mergeCell ref="F9437:G9438"/>
    <mergeCell ref="H9437:I9437"/>
    <mergeCell ref="H9438:I9438"/>
    <mergeCell ref="K9432:K9433"/>
    <mergeCell ref="L9432:L9433"/>
    <mergeCell ref="F9434:G9435"/>
    <mergeCell ref="H9434:I9435"/>
    <mergeCell ref="J9434:J9435"/>
    <mergeCell ref="K9434:K9435"/>
    <mergeCell ref="L9434:L9435"/>
    <mergeCell ref="D9431:D9433"/>
    <mergeCell ref="E9431:E9433"/>
    <mergeCell ref="F9431:G9433"/>
    <mergeCell ref="H9431:I9431"/>
    <mergeCell ref="H9432:I9433"/>
    <mergeCell ref="J9432:J9433"/>
    <mergeCell ref="H9452:I9452"/>
    <mergeCell ref="H9453:I9453"/>
    <mergeCell ref="F9454:G9455"/>
    <mergeCell ref="H9454:I9455"/>
    <mergeCell ref="J9454:J9455"/>
    <mergeCell ref="K9454:K9455"/>
    <mergeCell ref="K9449:K9450"/>
    <mergeCell ref="L9449:L9450"/>
    <mergeCell ref="A9451:A9455"/>
    <mergeCell ref="F9451:G9451"/>
    <mergeCell ref="H9451:L9451"/>
    <mergeCell ref="B9452:B9453"/>
    <mergeCell ref="C9452:C9453"/>
    <mergeCell ref="D9452:D9453"/>
    <mergeCell ref="E9452:E9453"/>
    <mergeCell ref="F9452:G9453"/>
    <mergeCell ref="F9447:G9448"/>
    <mergeCell ref="H9447:I9447"/>
    <mergeCell ref="H9448:I9448"/>
    <mergeCell ref="F9449:G9450"/>
    <mergeCell ref="H9449:I9450"/>
    <mergeCell ref="J9449:J9450"/>
    <mergeCell ref="J9444:J9445"/>
    <mergeCell ref="K9444:K9445"/>
    <mergeCell ref="L9444:L9445"/>
    <mergeCell ref="A9446:A9450"/>
    <mergeCell ref="F9446:G9446"/>
    <mergeCell ref="H9446:L9446"/>
    <mergeCell ref="B9447:B9448"/>
    <mergeCell ref="C9447:C9448"/>
    <mergeCell ref="D9447:D9448"/>
    <mergeCell ref="E9447:E9448"/>
    <mergeCell ref="D9442:D9443"/>
    <mergeCell ref="E9442:E9443"/>
    <mergeCell ref="F9442:G9443"/>
    <mergeCell ref="H9442:I9442"/>
    <mergeCell ref="H9443:I9443"/>
    <mergeCell ref="F9444:G9445"/>
    <mergeCell ref="H9444:I9445"/>
    <mergeCell ref="F9464:G9465"/>
    <mergeCell ref="H9464:I9465"/>
    <mergeCell ref="J9464:J9465"/>
    <mergeCell ref="K9464:K9465"/>
    <mergeCell ref="L9464:L9465"/>
    <mergeCell ref="A9466:A9470"/>
    <mergeCell ref="F9466:G9466"/>
    <mergeCell ref="H9466:L9466"/>
    <mergeCell ref="B9467:B9468"/>
    <mergeCell ref="C9467:C9468"/>
    <mergeCell ref="A9461:A9465"/>
    <mergeCell ref="F9461:G9461"/>
    <mergeCell ref="H9461:L9461"/>
    <mergeCell ref="B9462:B9463"/>
    <mergeCell ref="C9462:C9463"/>
    <mergeCell ref="D9462:D9463"/>
    <mergeCell ref="E9462:E9463"/>
    <mergeCell ref="F9462:G9463"/>
    <mergeCell ref="H9462:I9462"/>
    <mergeCell ref="H9463:I9463"/>
    <mergeCell ref="H9458:I9458"/>
    <mergeCell ref="F9459:G9460"/>
    <mergeCell ref="H9459:I9460"/>
    <mergeCell ref="J9459:J9460"/>
    <mergeCell ref="K9459:K9460"/>
    <mergeCell ref="L9459:L9460"/>
    <mergeCell ref="L9454:L9455"/>
    <mergeCell ref="A9456:A9460"/>
    <mergeCell ref="F9456:G9456"/>
    <mergeCell ref="H9456:L9456"/>
    <mergeCell ref="B9457:B9458"/>
    <mergeCell ref="C9457:C9458"/>
    <mergeCell ref="D9457:D9458"/>
    <mergeCell ref="E9457:E9458"/>
    <mergeCell ref="F9457:G9458"/>
    <mergeCell ref="H9457:I9457"/>
    <mergeCell ref="K9474:K9475"/>
    <mergeCell ref="L9474:L9475"/>
    <mergeCell ref="A9476:A9482"/>
    <mergeCell ref="F9476:G9476"/>
    <mergeCell ref="H9476:L9476"/>
    <mergeCell ref="B9477:B9480"/>
    <mergeCell ref="C9477:C9480"/>
    <mergeCell ref="D9477:D9480"/>
    <mergeCell ref="E9477:E9480"/>
    <mergeCell ref="F9477:G9480"/>
    <mergeCell ref="F9472:G9473"/>
    <mergeCell ref="H9472:I9472"/>
    <mergeCell ref="H9473:I9473"/>
    <mergeCell ref="F9474:G9475"/>
    <mergeCell ref="H9474:I9475"/>
    <mergeCell ref="J9474:J9475"/>
    <mergeCell ref="J9469:J9470"/>
    <mergeCell ref="K9469:K9470"/>
    <mergeCell ref="L9469:L9470"/>
    <mergeCell ref="A9471:A9475"/>
    <mergeCell ref="F9471:G9471"/>
    <mergeCell ref="H9471:L9471"/>
    <mergeCell ref="B9472:B9473"/>
    <mergeCell ref="C9472:C9473"/>
    <mergeCell ref="D9472:D9473"/>
    <mergeCell ref="E9472:E9473"/>
    <mergeCell ref="D9467:D9468"/>
    <mergeCell ref="E9467:E9468"/>
    <mergeCell ref="F9467:G9468"/>
    <mergeCell ref="H9467:I9467"/>
    <mergeCell ref="H9468:I9468"/>
    <mergeCell ref="F9469:G9470"/>
    <mergeCell ref="H9469:I9470"/>
    <mergeCell ref="D9489:D9490"/>
    <mergeCell ref="E9489:E9490"/>
    <mergeCell ref="F9489:G9490"/>
    <mergeCell ref="H9489:I9489"/>
    <mergeCell ref="H9490:I9490"/>
    <mergeCell ref="F9491:G9492"/>
    <mergeCell ref="H9491:I9492"/>
    <mergeCell ref="F9486:G9487"/>
    <mergeCell ref="H9486:I9487"/>
    <mergeCell ref="J9486:J9487"/>
    <mergeCell ref="K9486:K9487"/>
    <mergeCell ref="L9486:L9487"/>
    <mergeCell ref="A9488:A9492"/>
    <mergeCell ref="F9488:G9488"/>
    <mergeCell ref="H9488:L9488"/>
    <mergeCell ref="B9489:B9490"/>
    <mergeCell ref="C9489:C9490"/>
    <mergeCell ref="A9483:A9487"/>
    <mergeCell ref="F9483:G9483"/>
    <mergeCell ref="H9483:L9483"/>
    <mergeCell ref="B9484:B9485"/>
    <mergeCell ref="C9484:C9485"/>
    <mergeCell ref="D9484:D9485"/>
    <mergeCell ref="E9484:E9485"/>
    <mergeCell ref="F9484:G9485"/>
    <mergeCell ref="H9484:I9484"/>
    <mergeCell ref="H9485:I9485"/>
    <mergeCell ref="H9477:I9477"/>
    <mergeCell ref="H9478:I9480"/>
    <mergeCell ref="J9478:J9480"/>
    <mergeCell ref="K9478:K9480"/>
    <mergeCell ref="L9478:L9480"/>
    <mergeCell ref="F9481:G9482"/>
    <mergeCell ref="H9481:I9482"/>
    <mergeCell ref="J9481:J9482"/>
    <mergeCell ref="K9481:K9482"/>
    <mergeCell ref="L9481:L9482"/>
    <mergeCell ref="H9499:I9499"/>
    <mergeCell ref="H9500:I9501"/>
    <mergeCell ref="J9500:J9501"/>
    <mergeCell ref="K9500:K9501"/>
    <mergeCell ref="L9500:L9501"/>
    <mergeCell ref="F9502:G9503"/>
    <mergeCell ref="H9502:I9503"/>
    <mergeCell ref="J9502:J9503"/>
    <mergeCell ref="K9502:K9503"/>
    <mergeCell ref="L9502:L9503"/>
    <mergeCell ref="K9496:K9497"/>
    <mergeCell ref="L9496:L9497"/>
    <mergeCell ref="A9498:A9503"/>
    <mergeCell ref="F9498:G9498"/>
    <mergeCell ref="H9498:L9498"/>
    <mergeCell ref="B9499:B9501"/>
    <mergeCell ref="C9499:C9501"/>
    <mergeCell ref="D9499:D9501"/>
    <mergeCell ref="E9499:E9501"/>
    <mergeCell ref="F9499:G9501"/>
    <mergeCell ref="F9494:G9495"/>
    <mergeCell ref="H9494:I9494"/>
    <mergeCell ref="H9495:I9495"/>
    <mergeCell ref="F9496:G9497"/>
    <mergeCell ref="H9496:I9497"/>
    <mergeCell ref="J9496:J9497"/>
    <mergeCell ref="J9491:J9492"/>
    <mergeCell ref="K9491:K9492"/>
    <mergeCell ref="L9491:L9492"/>
    <mergeCell ref="A9493:A9497"/>
    <mergeCell ref="F9493:G9493"/>
    <mergeCell ref="H9493:L9493"/>
    <mergeCell ref="B9494:B9495"/>
    <mergeCell ref="C9494:C9495"/>
    <mergeCell ref="D9494:D9495"/>
    <mergeCell ref="E9494:E9495"/>
    <mergeCell ref="J9512:J9513"/>
    <mergeCell ref="K9512:K9513"/>
    <mergeCell ref="L9512:L9513"/>
    <mergeCell ref="F9514:G9515"/>
    <mergeCell ref="H9514:I9515"/>
    <mergeCell ref="J9514:J9515"/>
    <mergeCell ref="K9514:K9515"/>
    <mergeCell ref="L9514:L9515"/>
    <mergeCell ref="A9510:A9515"/>
    <mergeCell ref="F9510:G9510"/>
    <mergeCell ref="H9510:L9510"/>
    <mergeCell ref="B9511:B9513"/>
    <mergeCell ref="C9511:C9513"/>
    <mergeCell ref="D9511:D9513"/>
    <mergeCell ref="E9511:E9513"/>
    <mergeCell ref="F9511:G9513"/>
    <mergeCell ref="H9511:I9511"/>
    <mergeCell ref="H9512:I9513"/>
    <mergeCell ref="J9506:J9507"/>
    <mergeCell ref="K9506:K9507"/>
    <mergeCell ref="L9506:L9507"/>
    <mergeCell ref="F9508:G9509"/>
    <mergeCell ref="H9508:I9509"/>
    <mergeCell ref="J9508:J9509"/>
    <mergeCell ref="K9508:K9509"/>
    <mergeCell ref="L9508:L9509"/>
    <mergeCell ref="A9504:A9509"/>
    <mergeCell ref="F9504:G9504"/>
    <mergeCell ref="H9504:L9504"/>
    <mergeCell ref="B9505:B9507"/>
    <mergeCell ref="C9505:C9507"/>
    <mergeCell ref="D9505:D9507"/>
    <mergeCell ref="E9505:E9507"/>
    <mergeCell ref="F9505:G9507"/>
    <mergeCell ref="H9505:I9505"/>
    <mergeCell ref="H9506:I9507"/>
    <mergeCell ref="J9524:J9525"/>
    <mergeCell ref="K9524:K9525"/>
    <mergeCell ref="L9524:L9525"/>
    <mergeCell ref="F9526:G9527"/>
    <mergeCell ref="H9526:I9527"/>
    <mergeCell ref="J9526:J9527"/>
    <mergeCell ref="K9526:K9527"/>
    <mergeCell ref="L9526:L9527"/>
    <mergeCell ref="A9522:A9527"/>
    <mergeCell ref="F9522:G9522"/>
    <mergeCell ref="H9522:L9522"/>
    <mergeCell ref="B9523:B9525"/>
    <mergeCell ref="C9523:C9525"/>
    <mergeCell ref="D9523:D9525"/>
    <mergeCell ref="E9523:E9525"/>
    <mergeCell ref="F9523:G9525"/>
    <mergeCell ref="H9523:I9523"/>
    <mergeCell ref="H9524:I9525"/>
    <mergeCell ref="J9518:J9519"/>
    <mergeCell ref="K9518:K9519"/>
    <mergeCell ref="L9518:L9519"/>
    <mergeCell ref="F9520:G9521"/>
    <mergeCell ref="H9520:I9521"/>
    <mergeCell ref="J9520:J9521"/>
    <mergeCell ref="K9520:K9521"/>
    <mergeCell ref="L9520:L9521"/>
    <mergeCell ref="A9516:A9521"/>
    <mergeCell ref="F9516:G9516"/>
    <mergeCell ref="H9516:L9516"/>
    <mergeCell ref="B9517:B9519"/>
    <mergeCell ref="C9517:C9519"/>
    <mergeCell ref="D9517:D9519"/>
    <mergeCell ref="E9517:E9519"/>
    <mergeCell ref="F9517:G9519"/>
    <mergeCell ref="H9517:I9517"/>
    <mergeCell ref="H9518:I9519"/>
    <mergeCell ref="K9535:K9536"/>
    <mergeCell ref="L9535:L9536"/>
    <mergeCell ref="F9537:G9538"/>
    <mergeCell ref="H9537:I9538"/>
    <mergeCell ref="J9537:J9538"/>
    <mergeCell ref="K9537:K9538"/>
    <mergeCell ref="L9537:L9538"/>
    <mergeCell ref="D9534:D9536"/>
    <mergeCell ref="E9534:E9536"/>
    <mergeCell ref="F9534:G9536"/>
    <mergeCell ref="H9534:I9534"/>
    <mergeCell ref="H9535:I9536"/>
    <mergeCell ref="J9535:J9536"/>
    <mergeCell ref="F9531:G9532"/>
    <mergeCell ref="H9531:I9532"/>
    <mergeCell ref="J9531:J9532"/>
    <mergeCell ref="K9531:K9532"/>
    <mergeCell ref="L9531:L9532"/>
    <mergeCell ref="A9533:A9538"/>
    <mergeCell ref="F9533:G9533"/>
    <mergeCell ref="H9533:L9533"/>
    <mergeCell ref="B9534:B9536"/>
    <mergeCell ref="C9534:C9536"/>
    <mergeCell ref="A9528:A9532"/>
    <mergeCell ref="F9528:G9528"/>
    <mergeCell ref="H9528:L9528"/>
    <mergeCell ref="B9529:B9530"/>
    <mergeCell ref="C9529:C9530"/>
    <mergeCell ref="D9529:D9530"/>
    <mergeCell ref="E9529:E9530"/>
    <mergeCell ref="F9529:G9530"/>
    <mergeCell ref="H9529:I9529"/>
    <mergeCell ref="H9530:I9530"/>
    <mergeCell ref="J9547:J9548"/>
    <mergeCell ref="K9547:K9548"/>
    <mergeCell ref="L9547:L9548"/>
    <mergeCell ref="F9549:G9550"/>
    <mergeCell ref="H9549:I9550"/>
    <mergeCell ref="J9549:J9550"/>
    <mergeCell ref="K9549:K9550"/>
    <mergeCell ref="L9549:L9550"/>
    <mergeCell ref="A9545:A9550"/>
    <mergeCell ref="F9545:G9545"/>
    <mergeCell ref="H9545:L9545"/>
    <mergeCell ref="B9546:B9548"/>
    <mergeCell ref="C9546:C9548"/>
    <mergeCell ref="D9546:D9548"/>
    <mergeCell ref="E9546:E9548"/>
    <mergeCell ref="F9546:G9548"/>
    <mergeCell ref="H9546:I9546"/>
    <mergeCell ref="H9547:I9548"/>
    <mergeCell ref="J9541:J9542"/>
    <mergeCell ref="K9541:K9542"/>
    <mergeCell ref="L9541:L9542"/>
    <mergeCell ref="F9543:G9544"/>
    <mergeCell ref="H9543:I9544"/>
    <mergeCell ref="J9543:J9544"/>
    <mergeCell ref="K9543:K9544"/>
    <mergeCell ref="L9543:L9544"/>
    <mergeCell ref="A9539:A9544"/>
    <mergeCell ref="F9539:G9539"/>
    <mergeCell ref="H9539:L9539"/>
    <mergeCell ref="B9540:B9542"/>
    <mergeCell ref="C9540:C9542"/>
    <mergeCell ref="D9540:D9542"/>
    <mergeCell ref="E9540:E9542"/>
    <mergeCell ref="F9540:G9542"/>
    <mergeCell ref="H9540:I9540"/>
    <mergeCell ref="H9541:I9542"/>
    <mergeCell ref="K9558:K9559"/>
    <mergeCell ref="L9558:L9559"/>
    <mergeCell ref="F9560:G9561"/>
    <mergeCell ref="H9560:I9561"/>
    <mergeCell ref="J9560:J9561"/>
    <mergeCell ref="K9560:K9561"/>
    <mergeCell ref="L9560:L9561"/>
    <mergeCell ref="D9557:D9559"/>
    <mergeCell ref="E9557:E9559"/>
    <mergeCell ref="F9557:G9559"/>
    <mergeCell ref="H9557:I9557"/>
    <mergeCell ref="H9558:I9559"/>
    <mergeCell ref="J9558:J9559"/>
    <mergeCell ref="F9554:G9555"/>
    <mergeCell ref="H9554:I9555"/>
    <mergeCell ref="J9554:J9555"/>
    <mergeCell ref="K9554:K9555"/>
    <mergeCell ref="L9554:L9555"/>
    <mergeCell ref="A9556:A9561"/>
    <mergeCell ref="F9556:G9556"/>
    <mergeCell ref="H9556:L9556"/>
    <mergeCell ref="B9557:B9559"/>
    <mergeCell ref="C9557:C9559"/>
    <mergeCell ref="A9551:A9555"/>
    <mergeCell ref="F9551:G9551"/>
    <mergeCell ref="H9551:L9551"/>
    <mergeCell ref="B9552:B9553"/>
    <mergeCell ref="C9552:C9553"/>
    <mergeCell ref="D9552:D9553"/>
    <mergeCell ref="E9552:E9553"/>
    <mergeCell ref="F9552:G9553"/>
    <mergeCell ref="H9552:I9552"/>
    <mergeCell ref="H9553:I9553"/>
    <mergeCell ref="J9570:J9571"/>
    <mergeCell ref="K9570:K9571"/>
    <mergeCell ref="L9570:L9571"/>
    <mergeCell ref="F9572:G9573"/>
    <mergeCell ref="H9572:I9573"/>
    <mergeCell ref="J9572:J9573"/>
    <mergeCell ref="K9572:K9573"/>
    <mergeCell ref="L9572:L9573"/>
    <mergeCell ref="A9568:A9573"/>
    <mergeCell ref="F9568:G9568"/>
    <mergeCell ref="H9568:L9568"/>
    <mergeCell ref="B9569:B9571"/>
    <mergeCell ref="C9569:C9571"/>
    <mergeCell ref="D9569:D9571"/>
    <mergeCell ref="E9569:E9571"/>
    <mergeCell ref="F9569:G9571"/>
    <mergeCell ref="H9569:I9569"/>
    <mergeCell ref="H9570:I9571"/>
    <mergeCell ref="J9564:J9565"/>
    <mergeCell ref="K9564:K9565"/>
    <mergeCell ref="L9564:L9565"/>
    <mergeCell ref="F9566:G9567"/>
    <mergeCell ref="H9566:I9567"/>
    <mergeCell ref="J9566:J9567"/>
    <mergeCell ref="K9566:K9567"/>
    <mergeCell ref="L9566:L9567"/>
    <mergeCell ref="A9562:A9567"/>
    <mergeCell ref="F9562:G9562"/>
    <mergeCell ref="H9562:L9562"/>
    <mergeCell ref="B9563:B9565"/>
    <mergeCell ref="C9563:C9565"/>
    <mergeCell ref="D9563:D9565"/>
    <mergeCell ref="E9563:E9565"/>
    <mergeCell ref="F9563:G9565"/>
    <mergeCell ref="H9563:I9563"/>
    <mergeCell ref="H9564:I9565"/>
    <mergeCell ref="D9586:D9587"/>
    <mergeCell ref="E9586:E9587"/>
    <mergeCell ref="F9586:G9587"/>
    <mergeCell ref="H9586:I9586"/>
    <mergeCell ref="H9587:I9587"/>
    <mergeCell ref="F9588:G9589"/>
    <mergeCell ref="H9588:I9589"/>
    <mergeCell ref="F9583:G9584"/>
    <mergeCell ref="H9583:I9584"/>
    <mergeCell ref="J9583:J9584"/>
    <mergeCell ref="K9583:K9584"/>
    <mergeCell ref="L9583:L9584"/>
    <mergeCell ref="A9585:A9589"/>
    <mergeCell ref="F9585:G9585"/>
    <mergeCell ref="H9585:L9585"/>
    <mergeCell ref="B9586:B9587"/>
    <mergeCell ref="C9586:C9587"/>
    <mergeCell ref="A9580:A9584"/>
    <mergeCell ref="F9580:G9580"/>
    <mergeCell ref="H9580:L9580"/>
    <mergeCell ref="B9581:B9582"/>
    <mergeCell ref="C9581:C9582"/>
    <mergeCell ref="D9581:D9582"/>
    <mergeCell ref="E9581:E9582"/>
    <mergeCell ref="F9581:G9582"/>
    <mergeCell ref="H9581:I9581"/>
    <mergeCell ref="H9582:I9582"/>
    <mergeCell ref="J9576:J9577"/>
    <mergeCell ref="K9576:K9577"/>
    <mergeCell ref="L9576:L9577"/>
    <mergeCell ref="F9578:G9579"/>
    <mergeCell ref="H9578:I9579"/>
    <mergeCell ref="J9578:J9579"/>
    <mergeCell ref="K9578:K9579"/>
    <mergeCell ref="L9578:L9579"/>
    <mergeCell ref="A9574:A9579"/>
    <mergeCell ref="F9574:G9574"/>
    <mergeCell ref="H9574:L9574"/>
    <mergeCell ref="B9575:B9577"/>
    <mergeCell ref="C9575:C9577"/>
    <mergeCell ref="D9575:D9577"/>
    <mergeCell ref="E9575:E9577"/>
    <mergeCell ref="F9575:G9577"/>
    <mergeCell ref="H9575:I9575"/>
    <mergeCell ref="H9576:I9577"/>
    <mergeCell ref="H9596:I9596"/>
    <mergeCell ref="H9597:I9598"/>
    <mergeCell ref="J9597:J9598"/>
    <mergeCell ref="K9597:K9598"/>
    <mergeCell ref="L9597:L9598"/>
    <mergeCell ref="F9599:G9600"/>
    <mergeCell ref="H9599:I9600"/>
    <mergeCell ref="J9599:J9600"/>
    <mergeCell ref="K9599:K9600"/>
    <mergeCell ref="L9599:L9600"/>
    <mergeCell ref="K9593:K9594"/>
    <mergeCell ref="L9593:L9594"/>
    <mergeCell ref="A9595:A9600"/>
    <mergeCell ref="F9595:G9595"/>
    <mergeCell ref="H9595:L9595"/>
    <mergeCell ref="B9596:B9598"/>
    <mergeCell ref="C9596:C9598"/>
    <mergeCell ref="D9596:D9598"/>
    <mergeCell ref="E9596:E9598"/>
    <mergeCell ref="F9596:G9598"/>
    <mergeCell ref="F9591:G9592"/>
    <mergeCell ref="H9591:I9591"/>
    <mergeCell ref="H9592:I9592"/>
    <mergeCell ref="F9593:G9594"/>
    <mergeCell ref="H9593:I9594"/>
    <mergeCell ref="J9593:J9594"/>
    <mergeCell ref="J9588:J9589"/>
    <mergeCell ref="K9588:K9589"/>
    <mergeCell ref="L9588:L9589"/>
    <mergeCell ref="A9590:A9594"/>
    <mergeCell ref="F9590:G9590"/>
    <mergeCell ref="H9590:L9590"/>
    <mergeCell ref="B9591:B9592"/>
    <mergeCell ref="C9591:C9592"/>
    <mergeCell ref="D9591:D9592"/>
    <mergeCell ref="E9591:E9592"/>
    <mergeCell ref="J9614:J9615"/>
    <mergeCell ref="K9614:K9615"/>
    <mergeCell ref="L9614:L9615"/>
    <mergeCell ref="F9616:G9617"/>
    <mergeCell ref="H9616:I9617"/>
    <mergeCell ref="J9616:J9617"/>
    <mergeCell ref="K9616:K9617"/>
    <mergeCell ref="L9616:L9617"/>
    <mergeCell ref="A9612:A9617"/>
    <mergeCell ref="F9612:G9612"/>
    <mergeCell ref="H9612:L9612"/>
    <mergeCell ref="B9613:B9615"/>
    <mergeCell ref="C9613:C9615"/>
    <mergeCell ref="D9613:D9615"/>
    <mergeCell ref="E9613:E9615"/>
    <mergeCell ref="F9613:G9615"/>
    <mergeCell ref="H9613:I9613"/>
    <mergeCell ref="H9614:I9615"/>
    <mergeCell ref="K9608:K9609"/>
    <mergeCell ref="L9608:L9609"/>
    <mergeCell ref="F9610:G9611"/>
    <mergeCell ref="H9610:I9611"/>
    <mergeCell ref="J9610:J9611"/>
    <mergeCell ref="K9610:K9611"/>
    <mergeCell ref="L9610:L9611"/>
    <mergeCell ref="D9607:D9609"/>
    <mergeCell ref="E9607:E9609"/>
    <mergeCell ref="F9607:G9609"/>
    <mergeCell ref="H9607:I9607"/>
    <mergeCell ref="H9608:I9609"/>
    <mergeCell ref="J9608:J9609"/>
    <mergeCell ref="F9604:G9605"/>
    <mergeCell ref="H9604:I9605"/>
    <mergeCell ref="J9604:J9605"/>
    <mergeCell ref="K9604:K9605"/>
    <mergeCell ref="L9604:L9605"/>
    <mergeCell ref="A9606:A9611"/>
    <mergeCell ref="F9606:G9606"/>
    <mergeCell ref="H9606:L9606"/>
    <mergeCell ref="B9607:B9609"/>
    <mergeCell ref="C9607:C9609"/>
    <mergeCell ref="A9601:A9605"/>
    <mergeCell ref="F9601:G9601"/>
    <mergeCell ref="H9601:L9601"/>
    <mergeCell ref="B9602:B9603"/>
    <mergeCell ref="C9602:C9603"/>
    <mergeCell ref="D9602:D9603"/>
    <mergeCell ref="E9602:E9603"/>
    <mergeCell ref="F9602:G9603"/>
    <mergeCell ref="H9602:I9602"/>
    <mergeCell ref="H9603:I9603"/>
    <mergeCell ref="J9626:J9627"/>
    <mergeCell ref="K9626:K9627"/>
    <mergeCell ref="L9626:L9627"/>
    <mergeCell ref="A9628:A9632"/>
    <mergeCell ref="F9628:G9628"/>
    <mergeCell ref="H9628:L9628"/>
    <mergeCell ref="B9629:B9630"/>
    <mergeCell ref="C9629:C9630"/>
    <mergeCell ref="D9629:D9630"/>
    <mergeCell ref="E9629:E9630"/>
    <mergeCell ref="D9624:D9625"/>
    <mergeCell ref="E9624:E9625"/>
    <mergeCell ref="F9624:G9625"/>
    <mergeCell ref="H9624:I9624"/>
    <mergeCell ref="H9625:I9625"/>
    <mergeCell ref="F9626:G9627"/>
    <mergeCell ref="H9626:I9627"/>
    <mergeCell ref="F9621:G9622"/>
    <mergeCell ref="H9621:I9622"/>
    <mergeCell ref="J9621:J9622"/>
    <mergeCell ref="K9621:K9622"/>
    <mergeCell ref="L9621:L9622"/>
    <mergeCell ref="A9623:A9627"/>
    <mergeCell ref="F9623:G9623"/>
    <mergeCell ref="H9623:L9623"/>
    <mergeCell ref="B9624:B9625"/>
    <mergeCell ref="C9624:C9625"/>
    <mergeCell ref="A9618:A9622"/>
    <mergeCell ref="F9618:G9618"/>
    <mergeCell ref="H9618:L9618"/>
    <mergeCell ref="B9619:B9620"/>
    <mergeCell ref="C9619:C9620"/>
    <mergeCell ref="D9619:D9620"/>
    <mergeCell ref="E9619:E9620"/>
    <mergeCell ref="F9619:G9620"/>
    <mergeCell ref="H9619:I9619"/>
    <mergeCell ref="H9620:I9620"/>
    <mergeCell ref="H9640:I9640"/>
    <mergeCell ref="F9641:G9642"/>
    <mergeCell ref="H9641:I9642"/>
    <mergeCell ref="J9641:J9642"/>
    <mergeCell ref="K9641:K9642"/>
    <mergeCell ref="L9641:L9642"/>
    <mergeCell ref="L9636:L9637"/>
    <mergeCell ref="A9638:A9642"/>
    <mergeCell ref="F9638:G9638"/>
    <mergeCell ref="H9638:L9638"/>
    <mergeCell ref="B9639:B9640"/>
    <mergeCell ref="C9639:C9640"/>
    <mergeCell ref="D9639:D9640"/>
    <mergeCell ref="E9639:E9640"/>
    <mergeCell ref="F9639:G9640"/>
    <mergeCell ref="H9639:I9639"/>
    <mergeCell ref="H9634:I9634"/>
    <mergeCell ref="H9635:I9635"/>
    <mergeCell ref="F9636:G9637"/>
    <mergeCell ref="H9636:I9637"/>
    <mergeCell ref="J9636:J9637"/>
    <mergeCell ref="K9636:K9637"/>
    <mergeCell ref="K9631:K9632"/>
    <mergeCell ref="L9631:L9632"/>
    <mergeCell ref="A9633:A9637"/>
    <mergeCell ref="F9633:G9633"/>
    <mergeCell ref="H9633:L9633"/>
    <mergeCell ref="B9634:B9635"/>
    <mergeCell ref="C9634:C9635"/>
    <mergeCell ref="D9634:D9635"/>
    <mergeCell ref="E9634:E9635"/>
    <mergeCell ref="F9634:G9635"/>
    <mergeCell ref="F9629:G9630"/>
    <mergeCell ref="H9629:I9629"/>
    <mergeCell ref="H9630:I9630"/>
    <mergeCell ref="F9631:G9632"/>
    <mergeCell ref="H9631:I9632"/>
    <mergeCell ref="J9631:J9632"/>
    <mergeCell ref="D9655:D9656"/>
    <mergeCell ref="E9655:E9656"/>
    <mergeCell ref="F9655:G9656"/>
    <mergeCell ref="H9655:I9655"/>
    <mergeCell ref="H9656:I9656"/>
    <mergeCell ref="F9657:G9658"/>
    <mergeCell ref="H9657:I9658"/>
    <mergeCell ref="F9652:G9653"/>
    <mergeCell ref="H9652:I9653"/>
    <mergeCell ref="J9652:J9653"/>
    <mergeCell ref="K9652:K9653"/>
    <mergeCell ref="L9652:L9653"/>
    <mergeCell ref="A9654:A9658"/>
    <mergeCell ref="F9654:G9654"/>
    <mergeCell ref="H9654:L9654"/>
    <mergeCell ref="B9655:B9656"/>
    <mergeCell ref="C9655:C9656"/>
    <mergeCell ref="A9649:A9653"/>
    <mergeCell ref="F9649:G9649"/>
    <mergeCell ref="H9649:L9649"/>
    <mergeCell ref="B9650:B9651"/>
    <mergeCell ref="C9650:C9651"/>
    <mergeCell ref="D9650:D9651"/>
    <mergeCell ref="E9650:E9651"/>
    <mergeCell ref="F9650:G9651"/>
    <mergeCell ref="H9650:I9650"/>
    <mergeCell ref="H9651:I9651"/>
    <mergeCell ref="J9645:J9646"/>
    <mergeCell ref="K9645:K9646"/>
    <mergeCell ref="L9645:L9646"/>
    <mergeCell ref="F9647:G9648"/>
    <mergeCell ref="H9647:I9648"/>
    <mergeCell ref="J9647:J9648"/>
    <mergeCell ref="K9647:K9648"/>
    <mergeCell ref="L9647:L9648"/>
    <mergeCell ref="A9643:A9648"/>
    <mergeCell ref="F9643:G9643"/>
    <mergeCell ref="H9643:L9643"/>
    <mergeCell ref="B9644:B9646"/>
    <mergeCell ref="C9644:C9646"/>
    <mergeCell ref="D9644:D9646"/>
    <mergeCell ref="E9644:E9646"/>
    <mergeCell ref="F9644:G9646"/>
    <mergeCell ref="H9644:I9644"/>
    <mergeCell ref="H9645:I9646"/>
    <mergeCell ref="L9667:L9668"/>
    <mergeCell ref="A9669:A9674"/>
    <mergeCell ref="F9669:G9669"/>
    <mergeCell ref="H9669:L9669"/>
    <mergeCell ref="B9670:B9672"/>
    <mergeCell ref="C9670:C9672"/>
    <mergeCell ref="D9670:D9672"/>
    <mergeCell ref="E9670:E9672"/>
    <mergeCell ref="F9670:G9672"/>
    <mergeCell ref="H9670:I9670"/>
    <mergeCell ref="H9665:I9665"/>
    <mergeCell ref="H9666:I9666"/>
    <mergeCell ref="F9667:G9668"/>
    <mergeCell ref="H9667:I9668"/>
    <mergeCell ref="J9667:J9668"/>
    <mergeCell ref="K9667:K9668"/>
    <mergeCell ref="K9662:K9663"/>
    <mergeCell ref="L9662:L9663"/>
    <mergeCell ref="A9664:A9668"/>
    <mergeCell ref="F9664:G9664"/>
    <mergeCell ref="H9664:L9664"/>
    <mergeCell ref="B9665:B9666"/>
    <mergeCell ref="C9665:C9666"/>
    <mergeCell ref="D9665:D9666"/>
    <mergeCell ref="E9665:E9666"/>
    <mergeCell ref="F9665:G9666"/>
    <mergeCell ref="F9660:G9661"/>
    <mergeCell ref="H9660:I9660"/>
    <mergeCell ref="H9661:I9661"/>
    <mergeCell ref="F9662:G9663"/>
    <mergeCell ref="H9662:I9663"/>
    <mergeCell ref="J9662:J9663"/>
    <mergeCell ref="J9657:J9658"/>
    <mergeCell ref="K9657:K9658"/>
    <mergeCell ref="L9657:L9658"/>
    <mergeCell ref="A9659:A9663"/>
    <mergeCell ref="F9659:G9659"/>
    <mergeCell ref="H9659:L9659"/>
    <mergeCell ref="B9660:B9661"/>
    <mergeCell ref="C9660:C9661"/>
    <mergeCell ref="D9660:D9661"/>
    <mergeCell ref="E9660:E9661"/>
    <mergeCell ref="D9681:D9682"/>
    <mergeCell ref="E9681:E9682"/>
    <mergeCell ref="F9681:G9682"/>
    <mergeCell ref="H9681:I9681"/>
    <mergeCell ref="H9682:I9682"/>
    <mergeCell ref="F9683:G9684"/>
    <mergeCell ref="H9683:I9684"/>
    <mergeCell ref="F9678:G9679"/>
    <mergeCell ref="H9678:I9679"/>
    <mergeCell ref="J9678:J9679"/>
    <mergeCell ref="K9678:K9679"/>
    <mergeCell ref="L9678:L9679"/>
    <mergeCell ref="A9680:A9684"/>
    <mergeCell ref="F9680:G9680"/>
    <mergeCell ref="H9680:L9680"/>
    <mergeCell ref="B9681:B9682"/>
    <mergeCell ref="C9681:C9682"/>
    <mergeCell ref="A9675:A9679"/>
    <mergeCell ref="F9675:G9675"/>
    <mergeCell ref="H9675:L9675"/>
    <mergeCell ref="B9676:B9677"/>
    <mergeCell ref="C9676:C9677"/>
    <mergeCell ref="D9676:D9677"/>
    <mergeCell ref="E9676:E9677"/>
    <mergeCell ref="F9676:G9677"/>
    <mergeCell ref="H9676:I9676"/>
    <mergeCell ref="H9677:I9677"/>
    <mergeCell ref="H9671:I9672"/>
    <mergeCell ref="J9671:J9672"/>
    <mergeCell ref="K9671:K9672"/>
    <mergeCell ref="L9671:L9672"/>
    <mergeCell ref="F9673:G9674"/>
    <mergeCell ref="H9673:I9674"/>
    <mergeCell ref="J9673:J9674"/>
    <mergeCell ref="K9673:K9674"/>
    <mergeCell ref="L9673:L9674"/>
    <mergeCell ref="H9691:I9691"/>
    <mergeCell ref="H9692:I9693"/>
    <mergeCell ref="J9692:J9693"/>
    <mergeCell ref="K9692:K9693"/>
    <mergeCell ref="L9692:L9693"/>
    <mergeCell ref="F9694:G9695"/>
    <mergeCell ref="H9694:I9695"/>
    <mergeCell ref="J9694:J9695"/>
    <mergeCell ref="K9694:K9695"/>
    <mergeCell ref="L9694:L9695"/>
    <mergeCell ref="K9688:K9689"/>
    <mergeCell ref="L9688:L9689"/>
    <mergeCell ref="A9690:A9695"/>
    <mergeCell ref="F9690:G9690"/>
    <mergeCell ref="H9690:L9690"/>
    <mergeCell ref="B9691:B9693"/>
    <mergeCell ref="C9691:C9693"/>
    <mergeCell ref="D9691:D9693"/>
    <mergeCell ref="E9691:E9693"/>
    <mergeCell ref="F9691:G9693"/>
    <mergeCell ref="F9686:G9687"/>
    <mergeCell ref="H9686:I9686"/>
    <mergeCell ref="H9687:I9687"/>
    <mergeCell ref="F9688:G9689"/>
    <mergeCell ref="H9688:I9689"/>
    <mergeCell ref="J9688:J9689"/>
    <mergeCell ref="J9683:J9684"/>
    <mergeCell ref="K9683:K9684"/>
    <mergeCell ref="L9683:L9684"/>
    <mergeCell ref="A9685:A9689"/>
    <mergeCell ref="F9685:G9685"/>
    <mergeCell ref="H9685:L9685"/>
    <mergeCell ref="B9686:B9687"/>
    <mergeCell ref="C9686:C9687"/>
    <mergeCell ref="D9686:D9687"/>
    <mergeCell ref="E9686:E9687"/>
    <mergeCell ref="F9707:G9709"/>
    <mergeCell ref="H9707:I9707"/>
    <mergeCell ref="H9708:I9709"/>
    <mergeCell ref="J9708:J9709"/>
    <mergeCell ref="K9708:K9709"/>
    <mergeCell ref="L9708:L9709"/>
    <mergeCell ref="J9704:J9705"/>
    <mergeCell ref="K9704:K9705"/>
    <mergeCell ref="L9704:L9705"/>
    <mergeCell ref="A9706:A9711"/>
    <mergeCell ref="F9706:G9706"/>
    <mergeCell ref="H9706:L9706"/>
    <mergeCell ref="B9707:B9709"/>
    <mergeCell ref="C9707:C9709"/>
    <mergeCell ref="D9707:D9709"/>
    <mergeCell ref="E9707:E9709"/>
    <mergeCell ref="D9702:D9703"/>
    <mergeCell ref="E9702:E9703"/>
    <mergeCell ref="F9702:G9703"/>
    <mergeCell ref="H9702:I9702"/>
    <mergeCell ref="H9703:I9703"/>
    <mergeCell ref="F9704:G9705"/>
    <mergeCell ref="H9704:I9705"/>
    <mergeCell ref="F9699:G9700"/>
    <mergeCell ref="H9699:I9700"/>
    <mergeCell ref="J9699:J9700"/>
    <mergeCell ref="K9699:K9700"/>
    <mergeCell ref="L9699:L9700"/>
    <mergeCell ref="A9701:A9705"/>
    <mergeCell ref="F9701:G9701"/>
    <mergeCell ref="H9701:L9701"/>
    <mergeCell ref="B9702:B9703"/>
    <mergeCell ref="C9702:C9703"/>
    <mergeCell ref="A9696:A9700"/>
    <mergeCell ref="F9696:G9696"/>
    <mergeCell ref="H9696:L9696"/>
    <mergeCell ref="B9697:B9698"/>
    <mergeCell ref="C9697:C9698"/>
    <mergeCell ref="D9697:D9698"/>
    <mergeCell ref="E9697:E9698"/>
    <mergeCell ref="F9697:G9698"/>
    <mergeCell ref="H9697:I9697"/>
    <mergeCell ref="H9698:I9698"/>
    <mergeCell ref="K9720:K9721"/>
    <mergeCell ref="L9720:L9721"/>
    <mergeCell ref="F9718:G9719"/>
    <mergeCell ref="H9718:I9718"/>
    <mergeCell ref="H9719:I9719"/>
    <mergeCell ref="F9720:G9721"/>
    <mergeCell ref="H9720:I9721"/>
    <mergeCell ref="J9720:J9721"/>
    <mergeCell ref="J9715:J9716"/>
    <mergeCell ref="K9715:K9716"/>
    <mergeCell ref="L9715:L9716"/>
    <mergeCell ref="A9717:A9721"/>
    <mergeCell ref="F9717:G9717"/>
    <mergeCell ref="H9717:L9717"/>
    <mergeCell ref="B9718:B9719"/>
    <mergeCell ref="C9718:C9719"/>
    <mergeCell ref="D9718:D9719"/>
    <mergeCell ref="E9718:E9719"/>
    <mergeCell ref="D9713:D9714"/>
    <mergeCell ref="E9713:E9714"/>
    <mergeCell ref="F9713:G9714"/>
    <mergeCell ref="H9713:I9713"/>
    <mergeCell ref="H9714:I9714"/>
    <mergeCell ref="F9715:G9716"/>
    <mergeCell ref="H9715:I9716"/>
    <mergeCell ref="F9710:G9711"/>
    <mergeCell ref="H9710:I9711"/>
    <mergeCell ref="J9710:J9711"/>
    <mergeCell ref="K9710:K9711"/>
    <mergeCell ref="L9710:L9711"/>
    <mergeCell ref="A9712:A9716"/>
    <mergeCell ref="F9712:G9712"/>
    <mergeCell ref="H9712:L9712"/>
    <mergeCell ref="B9713:B9714"/>
    <mergeCell ref="C9713:C9714"/>
  </mergeCells>
  <pageMargins left="0.78431372549019618" right="0.78431372549019618" top="0.98039215686274517" bottom="0.98039215686274517" header="0.50980392156862753" footer="0.50980392156862753"/>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2"/>
  <sheetViews>
    <sheetView workbookViewId="0">
      <selection activeCell="H6" sqref="H6:I6"/>
    </sheetView>
  </sheetViews>
  <sheetFormatPr defaultRowHeight="12.75" x14ac:dyDescent="0.2"/>
  <cols>
    <col min="1" max="1" width="5" style="71" customWidth="1"/>
    <col min="2" max="2" width="14.7109375" style="71" customWidth="1"/>
    <col min="3" max="3" width="25.7109375" style="71" customWidth="1"/>
    <col min="4" max="4" width="17" style="71" customWidth="1"/>
    <col min="5" max="5" width="17.140625" style="71" customWidth="1"/>
    <col min="6" max="6" width="1.5703125" style="71" customWidth="1"/>
    <col min="7" max="7" width="12.42578125" style="71" customWidth="1"/>
    <col min="8" max="8" width="2.5703125" style="71" customWidth="1"/>
    <col min="9" max="9" width="13.7109375" style="71" customWidth="1"/>
    <col min="10" max="10" width="12.140625" style="71" customWidth="1"/>
    <col min="11" max="11" width="11.42578125" style="71" customWidth="1"/>
    <col min="12" max="12" width="10.5703125" style="71" customWidth="1"/>
    <col min="13" max="16384" width="9.140625" style="71"/>
  </cols>
  <sheetData>
    <row r="1" spans="1:13" x14ac:dyDescent="0.2">
      <c r="A1" s="148"/>
      <c r="B1" s="148"/>
      <c r="C1" s="148"/>
      <c r="D1" s="148"/>
      <c r="E1" s="148"/>
      <c r="F1" s="148"/>
      <c r="G1" s="148"/>
      <c r="H1" s="148"/>
      <c r="I1" s="148"/>
      <c r="J1" s="148"/>
      <c r="K1" s="148"/>
      <c r="L1" s="148"/>
      <c r="M1" s="148"/>
    </row>
    <row r="2" spans="1:13" ht="15.75" x14ac:dyDescent="0.25">
      <c r="A2" s="149"/>
      <c r="B2" s="598" t="s">
        <v>1874</v>
      </c>
      <c r="C2" s="598"/>
      <c r="D2" s="598"/>
      <c r="E2" s="598"/>
      <c r="F2" s="598"/>
      <c r="G2" s="598"/>
      <c r="H2" s="598"/>
      <c r="I2" s="598"/>
      <c r="J2" s="598"/>
      <c r="K2" s="598"/>
      <c r="L2" s="598"/>
      <c r="M2" s="148"/>
    </row>
    <row r="3" spans="1:13" x14ac:dyDescent="0.2">
      <c r="A3" s="599"/>
      <c r="B3" s="600" t="s">
        <v>3</v>
      </c>
      <c r="C3" s="600"/>
      <c r="D3" s="600"/>
      <c r="E3" s="600"/>
      <c r="F3" s="600"/>
      <c r="G3" s="600"/>
      <c r="H3" s="600"/>
      <c r="I3" s="600"/>
      <c r="J3" s="150" t="s">
        <v>4</v>
      </c>
      <c r="K3" s="150" t="s">
        <v>5</v>
      </c>
      <c r="L3" s="150" t="s">
        <v>6</v>
      </c>
      <c r="M3" s="148"/>
    </row>
    <row r="4" spans="1:13" x14ac:dyDescent="0.2">
      <c r="A4" s="599"/>
      <c r="B4" s="600"/>
      <c r="C4" s="600"/>
      <c r="D4" s="600"/>
      <c r="E4" s="600"/>
      <c r="F4" s="600"/>
      <c r="G4" s="600"/>
      <c r="H4" s="600"/>
      <c r="I4" s="600"/>
      <c r="J4" s="151">
        <v>1</v>
      </c>
      <c r="K4" s="151">
        <v>19</v>
      </c>
      <c r="L4" s="152" t="s">
        <v>1875</v>
      </c>
      <c r="M4" s="148"/>
    </row>
    <row r="5" spans="1:13" x14ac:dyDescent="0.2">
      <c r="A5" s="599"/>
      <c r="B5" s="601" t="s">
        <v>1876</v>
      </c>
      <c r="C5" s="601"/>
      <c r="D5" s="601"/>
      <c r="E5" s="601"/>
      <c r="F5" s="601"/>
      <c r="G5" s="601"/>
      <c r="H5" s="601"/>
      <c r="I5" s="601"/>
      <c r="J5" s="601"/>
      <c r="K5" s="601"/>
      <c r="L5" s="601"/>
      <c r="M5" s="148"/>
    </row>
    <row r="6" spans="1:13" ht="48.75" x14ac:dyDescent="0.25">
      <c r="A6" s="153"/>
      <c r="B6" s="154" t="s">
        <v>9</v>
      </c>
      <c r="C6" s="155" t="s">
        <v>1877</v>
      </c>
      <c r="D6" s="602" t="s">
        <v>1878</v>
      </c>
      <c r="E6" s="602"/>
      <c r="F6" s="602"/>
      <c r="G6" s="156" t="s">
        <v>1879</v>
      </c>
      <c r="H6" s="157" t="s">
        <v>0</v>
      </c>
      <c r="I6" s="156" t="s">
        <v>1879</v>
      </c>
      <c r="J6" s="158"/>
      <c r="K6" s="603" t="s">
        <v>8</v>
      </c>
      <c r="L6" s="603"/>
      <c r="M6" s="148"/>
    </row>
    <row r="7" spans="1:13" ht="48" x14ac:dyDescent="0.2">
      <c r="A7" s="159" t="s">
        <v>2</v>
      </c>
      <c r="B7" s="159" t="s">
        <v>1880</v>
      </c>
      <c r="C7" s="160" t="s">
        <v>11</v>
      </c>
      <c r="D7" s="160" t="s">
        <v>1881</v>
      </c>
      <c r="E7" s="160" t="s">
        <v>1882</v>
      </c>
      <c r="F7" s="597" t="s">
        <v>14</v>
      </c>
      <c r="G7" s="597"/>
      <c r="H7" s="597" t="s">
        <v>15</v>
      </c>
      <c r="I7" s="597"/>
      <c r="J7" s="160" t="s">
        <v>16</v>
      </c>
      <c r="K7" s="160" t="s">
        <v>1883</v>
      </c>
      <c r="L7" s="160" t="s">
        <v>18</v>
      </c>
      <c r="M7" s="148"/>
    </row>
    <row r="8" spans="1:13" ht="24" x14ac:dyDescent="0.2">
      <c r="A8" s="593">
        <v>1</v>
      </c>
      <c r="B8" s="161" t="s">
        <v>20</v>
      </c>
      <c r="C8" s="162" t="s">
        <v>21</v>
      </c>
      <c r="D8" s="162" t="s">
        <v>1884</v>
      </c>
      <c r="E8" s="162" t="s">
        <v>1885</v>
      </c>
      <c r="F8" s="594" t="s">
        <v>14</v>
      </c>
      <c r="G8" s="594"/>
      <c r="H8" s="592"/>
      <c r="I8" s="592"/>
      <c r="J8" s="592"/>
      <c r="K8" s="592"/>
      <c r="L8" s="592"/>
      <c r="M8" s="163"/>
    </row>
    <row r="9" spans="1:13" x14ac:dyDescent="0.2">
      <c r="A9" s="593"/>
      <c r="B9" s="589" t="s">
        <v>1886</v>
      </c>
      <c r="C9" s="595" t="s">
        <v>1887</v>
      </c>
      <c r="D9" s="596">
        <v>43047</v>
      </c>
      <c r="E9" s="589" t="s">
        <v>1888</v>
      </c>
      <c r="F9" s="589" t="s">
        <v>1889</v>
      </c>
      <c r="G9" s="589"/>
      <c r="H9" s="591" t="s">
        <v>1890</v>
      </c>
      <c r="I9" s="591"/>
      <c r="J9" s="589" t="s">
        <v>1891</v>
      </c>
      <c r="K9" s="589" t="s">
        <v>0</v>
      </c>
      <c r="L9" s="590">
        <v>424</v>
      </c>
      <c r="M9" s="148"/>
    </row>
    <row r="10" spans="1:13" x14ac:dyDescent="0.2">
      <c r="A10" s="593"/>
      <c r="B10" s="589"/>
      <c r="C10" s="595"/>
      <c r="D10" s="596"/>
      <c r="E10" s="589"/>
      <c r="F10" s="589"/>
      <c r="G10" s="589"/>
      <c r="H10" s="591"/>
      <c r="I10" s="591"/>
      <c r="J10" s="589"/>
      <c r="K10" s="589"/>
      <c r="L10" s="590"/>
      <c r="M10" s="148"/>
    </row>
    <row r="11" spans="1:13" x14ac:dyDescent="0.2">
      <c r="A11" s="593"/>
      <c r="B11" s="589"/>
      <c r="C11" s="595"/>
      <c r="D11" s="596"/>
      <c r="E11" s="589"/>
      <c r="F11" s="589"/>
      <c r="G11" s="589"/>
      <c r="H11" s="591" t="s">
        <v>1892</v>
      </c>
      <c r="I11" s="591"/>
      <c r="J11" s="164" t="s">
        <v>1891</v>
      </c>
      <c r="K11" s="164" t="s">
        <v>0</v>
      </c>
      <c r="L11" s="165">
        <v>371.4</v>
      </c>
      <c r="M11" s="148"/>
    </row>
    <row r="12" spans="1:13" ht="24" x14ac:dyDescent="0.2">
      <c r="A12" s="593"/>
      <c r="B12" s="161" t="s">
        <v>29</v>
      </c>
      <c r="C12" s="162" t="s">
        <v>30</v>
      </c>
      <c r="D12" s="162" t="s">
        <v>1893</v>
      </c>
      <c r="E12" s="162" t="s">
        <v>1894</v>
      </c>
      <c r="F12" s="592"/>
      <c r="G12" s="592"/>
      <c r="H12" s="591" t="s">
        <v>1895</v>
      </c>
      <c r="I12" s="591"/>
      <c r="J12" s="589" t="s">
        <v>1891</v>
      </c>
      <c r="K12" s="589" t="s">
        <v>1891</v>
      </c>
      <c r="L12" s="590">
        <v>0</v>
      </c>
      <c r="M12" s="148"/>
    </row>
    <row r="13" spans="1:13" ht="24" x14ac:dyDescent="0.2">
      <c r="A13" s="593"/>
      <c r="B13" s="164" t="s">
        <v>1896</v>
      </c>
      <c r="C13" s="164" t="s">
        <v>1889</v>
      </c>
      <c r="D13" s="166">
        <v>43049</v>
      </c>
      <c r="E13" s="164" t="s">
        <v>1897</v>
      </c>
      <c r="F13" s="592"/>
      <c r="G13" s="592"/>
      <c r="H13" s="591"/>
      <c r="I13" s="591"/>
      <c r="J13" s="589"/>
      <c r="K13" s="589"/>
      <c r="L13" s="590"/>
      <c r="M13" s="148"/>
    </row>
    <row r="14" spans="1:13" ht="24" x14ac:dyDescent="0.2">
      <c r="A14" s="593">
        <v>2</v>
      </c>
      <c r="B14" s="161" t="s">
        <v>20</v>
      </c>
      <c r="C14" s="162" t="s">
        <v>21</v>
      </c>
      <c r="D14" s="162" t="s">
        <v>1884</v>
      </c>
      <c r="E14" s="162" t="s">
        <v>1885</v>
      </c>
      <c r="F14" s="594" t="s">
        <v>14</v>
      </c>
      <c r="G14" s="594"/>
      <c r="H14" s="592"/>
      <c r="I14" s="592"/>
      <c r="J14" s="592"/>
      <c r="K14" s="592"/>
      <c r="L14" s="592"/>
      <c r="M14" s="148"/>
    </row>
    <row r="15" spans="1:13" x14ac:dyDescent="0.2">
      <c r="A15" s="593"/>
      <c r="B15" s="589" t="s">
        <v>1886</v>
      </c>
      <c r="C15" s="595" t="s">
        <v>1898</v>
      </c>
      <c r="D15" s="596">
        <v>43131</v>
      </c>
      <c r="E15" s="589" t="s">
        <v>1899</v>
      </c>
      <c r="F15" s="589" t="s">
        <v>1900</v>
      </c>
      <c r="G15" s="589"/>
      <c r="H15" s="591" t="s">
        <v>1890</v>
      </c>
      <c r="I15" s="591"/>
      <c r="J15" s="164" t="s">
        <v>1891</v>
      </c>
      <c r="K15" s="164" t="s">
        <v>1891</v>
      </c>
      <c r="L15" s="165">
        <v>0</v>
      </c>
      <c r="M15" s="148"/>
    </row>
    <row r="16" spans="1:13" x14ac:dyDescent="0.2">
      <c r="A16" s="593"/>
      <c r="B16" s="589"/>
      <c r="C16" s="595"/>
      <c r="D16" s="596"/>
      <c r="E16" s="589"/>
      <c r="F16" s="589"/>
      <c r="G16" s="589"/>
      <c r="H16" s="591" t="s">
        <v>1892</v>
      </c>
      <c r="I16" s="591"/>
      <c r="J16" s="164" t="s">
        <v>1891</v>
      </c>
      <c r="K16" s="164" t="s">
        <v>1891</v>
      </c>
      <c r="L16" s="165">
        <v>0</v>
      </c>
      <c r="M16" s="148"/>
    </row>
    <row r="17" spans="1:13" ht="24" x14ac:dyDescent="0.2">
      <c r="A17" s="593"/>
      <c r="B17" s="161" t="s">
        <v>29</v>
      </c>
      <c r="C17" s="162" t="s">
        <v>30</v>
      </c>
      <c r="D17" s="162" t="s">
        <v>1893</v>
      </c>
      <c r="E17" s="162" t="s">
        <v>1894</v>
      </c>
      <c r="F17" s="592"/>
      <c r="G17" s="592"/>
      <c r="H17" s="591" t="s">
        <v>1895</v>
      </c>
      <c r="I17" s="591"/>
      <c r="J17" s="589" t="s">
        <v>1891</v>
      </c>
      <c r="K17" s="589" t="s">
        <v>0</v>
      </c>
      <c r="L17" s="590">
        <v>395</v>
      </c>
      <c r="M17" s="148"/>
    </row>
    <row r="18" spans="1:13" ht="24" x14ac:dyDescent="0.2">
      <c r="A18" s="593"/>
      <c r="B18" s="164" t="s">
        <v>1896</v>
      </c>
      <c r="C18" s="164" t="s">
        <v>1900</v>
      </c>
      <c r="D18" s="166">
        <v>43134</v>
      </c>
      <c r="E18" s="164" t="s">
        <v>1901</v>
      </c>
      <c r="F18" s="592"/>
      <c r="G18" s="592"/>
      <c r="H18" s="591"/>
      <c r="I18" s="591"/>
      <c r="J18" s="589"/>
      <c r="K18" s="589"/>
      <c r="L18" s="590"/>
      <c r="M18" s="148"/>
    </row>
    <row r="19" spans="1:13" ht="24" x14ac:dyDescent="0.2">
      <c r="A19" s="593">
        <v>3</v>
      </c>
      <c r="B19" s="161" t="s">
        <v>20</v>
      </c>
      <c r="C19" s="162" t="s">
        <v>21</v>
      </c>
      <c r="D19" s="162" t="s">
        <v>1884</v>
      </c>
      <c r="E19" s="162" t="s">
        <v>1885</v>
      </c>
      <c r="F19" s="594" t="s">
        <v>14</v>
      </c>
      <c r="G19" s="594"/>
      <c r="H19" s="592"/>
      <c r="I19" s="592"/>
      <c r="J19" s="592"/>
      <c r="K19" s="592"/>
      <c r="L19" s="592"/>
      <c r="M19" s="148"/>
    </row>
    <row r="20" spans="1:13" x14ac:dyDescent="0.2">
      <c r="A20" s="593"/>
      <c r="B20" s="589" t="s">
        <v>1886</v>
      </c>
      <c r="C20" s="595" t="s">
        <v>1898</v>
      </c>
      <c r="D20" s="596">
        <v>43131</v>
      </c>
      <c r="E20" s="589" t="s">
        <v>1899</v>
      </c>
      <c r="F20" s="589" t="s">
        <v>1889</v>
      </c>
      <c r="G20" s="589"/>
      <c r="H20" s="591" t="s">
        <v>1890</v>
      </c>
      <c r="I20" s="591"/>
      <c r="J20" s="164" t="s">
        <v>1891</v>
      </c>
      <c r="K20" s="164" t="s">
        <v>0</v>
      </c>
      <c r="L20" s="165">
        <v>501</v>
      </c>
      <c r="M20" s="148"/>
    </row>
    <row r="21" spans="1:13" x14ac:dyDescent="0.2">
      <c r="A21" s="593"/>
      <c r="B21" s="589"/>
      <c r="C21" s="595"/>
      <c r="D21" s="596"/>
      <c r="E21" s="589"/>
      <c r="F21" s="589"/>
      <c r="G21" s="589"/>
      <c r="H21" s="591" t="s">
        <v>1892</v>
      </c>
      <c r="I21" s="591"/>
      <c r="J21" s="164" t="s">
        <v>1891</v>
      </c>
      <c r="K21" s="164" t="s">
        <v>1891</v>
      </c>
      <c r="L21" s="165">
        <v>0</v>
      </c>
      <c r="M21" s="148"/>
    </row>
    <row r="22" spans="1:13" ht="24" x14ac:dyDescent="0.2">
      <c r="A22" s="593"/>
      <c r="B22" s="161" t="s">
        <v>29</v>
      </c>
      <c r="C22" s="162" t="s">
        <v>30</v>
      </c>
      <c r="D22" s="162" t="s">
        <v>1893</v>
      </c>
      <c r="E22" s="162" t="s">
        <v>1894</v>
      </c>
      <c r="F22" s="592"/>
      <c r="G22" s="592"/>
      <c r="H22" s="591" t="s">
        <v>1895</v>
      </c>
      <c r="I22" s="591"/>
      <c r="J22" s="589" t="s">
        <v>1891</v>
      </c>
      <c r="K22" s="589" t="s">
        <v>1891</v>
      </c>
      <c r="L22" s="590">
        <v>0</v>
      </c>
      <c r="M22" s="148"/>
    </row>
    <row r="23" spans="1:13" ht="24" x14ac:dyDescent="0.2">
      <c r="A23" s="593"/>
      <c r="B23" s="164" t="s">
        <v>1896</v>
      </c>
      <c r="C23" s="164" t="s">
        <v>1889</v>
      </c>
      <c r="D23" s="166">
        <v>43134</v>
      </c>
      <c r="E23" s="164" t="s">
        <v>1901</v>
      </c>
      <c r="F23" s="592"/>
      <c r="G23" s="592"/>
      <c r="H23" s="591"/>
      <c r="I23" s="591"/>
      <c r="J23" s="589"/>
      <c r="K23" s="589"/>
      <c r="L23" s="590"/>
      <c r="M23" s="148"/>
    </row>
    <row r="24" spans="1:13" ht="24" x14ac:dyDescent="0.2">
      <c r="A24" s="593">
        <v>4</v>
      </c>
      <c r="B24" s="161" t="s">
        <v>20</v>
      </c>
      <c r="C24" s="162" t="s">
        <v>21</v>
      </c>
      <c r="D24" s="162" t="s">
        <v>1884</v>
      </c>
      <c r="E24" s="162" t="s">
        <v>1885</v>
      </c>
      <c r="F24" s="594" t="s">
        <v>14</v>
      </c>
      <c r="G24" s="594"/>
      <c r="H24" s="592"/>
      <c r="I24" s="592"/>
      <c r="J24" s="592"/>
      <c r="K24" s="592"/>
      <c r="L24" s="592"/>
      <c r="M24" s="148"/>
    </row>
    <row r="25" spans="1:13" x14ac:dyDescent="0.2">
      <c r="A25" s="593"/>
      <c r="B25" s="589" t="s">
        <v>1886</v>
      </c>
      <c r="C25" s="595" t="s">
        <v>1902</v>
      </c>
      <c r="D25" s="596">
        <v>43157</v>
      </c>
      <c r="E25" s="589" t="s">
        <v>1903</v>
      </c>
      <c r="F25" s="589" t="s">
        <v>1904</v>
      </c>
      <c r="G25" s="589"/>
      <c r="H25" s="591" t="s">
        <v>1890</v>
      </c>
      <c r="I25" s="591"/>
      <c r="J25" s="164" t="s">
        <v>1891</v>
      </c>
      <c r="K25" s="164" t="s">
        <v>0</v>
      </c>
      <c r="L25" s="165">
        <v>145.25</v>
      </c>
      <c r="M25" s="148"/>
    </row>
    <row r="26" spans="1:13" x14ac:dyDescent="0.2">
      <c r="A26" s="593"/>
      <c r="B26" s="589"/>
      <c r="C26" s="595"/>
      <c r="D26" s="596"/>
      <c r="E26" s="589"/>
      <c r="F26" s="589"/>
      <c r="G26" s="589"/>
      <c r="H26" s="591" t="s">
        <v>1892</v>
      </c>
      <c r="I26" s="591"/>
      <c r="J26" s="164" t="s">
        <v>1891</v>
      </c>
      <c r="K26" s="164" t="s">
        <v>0</v>
      </c>
      <c r="L26" s="165">
        <v>315</v>
      </c>
      <c r="M26" s="148"/>
    </row>
    <row r="27" spans="1:13" ht="24" x14ac:dyDescent="0.2">
      <c r="A27" s="593"/>
      <c r="B27" s="161" t="s">
        <v>29</v>
      </c>
      <c r="C27" s="162" t="s">
        <v>30</v>
      </c>
      <c r="D27" s="162" t="s">
        <v>1893</v>
      </c>
      <c r="E27" s="162" t="s">
        <v>1894</v>
      </c>
      <c r="F27" s="592"/>
      <c r="G27" s="592"/>
      <c r="H27" s="591" t="s">
        <v>1895</v>
      </c>
      <c r="I27" s="591"/>
      <c r="J27" s="589" t="s">
        <v>1891</v>
      </c>
      <c r="K27" s="589" t="s">
        <v>1891</v>
      </c>
      <c r="L27" s="590">
        <v>0</v>
      </c>
      <c r="M27" s="148"/>
    </row>
    <row r="28" spans="1:13" ht="24" x14ac:dyDescent="0.2">
      <c r="A28" s="593"/>
      <c r="B28" s="164" t="s">
        <v>1896</v>
      </c>
      <c r="C28" s="164" t="s">
        <v>1904</v>
      </c>
      <c r="D28" s="166">
        <v>43158</v>
      </c>
      <c r="E28" s="164" t="s">
        <v>1905</v>
      </c>
      <c r="F28" s="592"/>
      <c r="G28" s="592"/>
      <c r="H28" s="591"/>
      <c r="I28" s="591"/>
      <c r="J28" s="589"/>
      <c r="K28" s="589"/>
      <c r="L28" s="590"/>
      <c r="M28" s="148"/>
    </row>
    <row r="29" spans="1:13" ht="24" x14ac:dyDescent="0.2">
      <c r="A29" s="593">
        <v>5</v>
      </c>
      <c r="B29" s="161" t="s">
        <v>20</v>
      </c>
      <c r="C29" s="162" t="s">
        <v>21</v>
      </c>
      <c r="D29" s="162" t="s">
        <v>1884</v>
      </c>
      <c r="E29" s="162" t="s">
        <v>1885</v>
      </c>
      <c r="F29" s="594" t="s">
        <v>14</v>
      </c>
      <c r="G29" s="594"/>
      <c r="H29" s="592"/>
      <c r="I29" s="592"/>
      <c r="J29" s="592"/>
      <c r="K29" s="592"/>
      <c r="L29" s="592"/>
      <c r="M29" s="148"/>
    </row>
    <row r="30" spans="1:13" x14ac:dyDescent="0.2">
      <c r="A30" s="593"/>
      <c r="B30" s="589" t="s">
        <v>1906</v>
      </c>
      <c r="C30" s="595" t="s">
        <v>1907</v>
      </c>
      <c r="D30" s="596">
        <v>43018</v>
      </c>
      <c r="E30" s="589" t="s">
        <v>1908</v>
      </c>
      <c r="F30" s="589" t="s">
        <v>1909</v>
      </c>
      <c r="G30" s="589"/>
      <c r="H30" s="591" t="s">
        <v>1890</v>
      </c>
      <c r="I30" s="591"/>
      <c r="J30" s="164" t="s">
        <v>1891</v>
      </c>
      <c r="K30" s="164" t="s">
        <v>0</v>
      </c>
      <c r="L30" s="165">
        <v>195.04</v>
      </c>
      <c r="M30" s="148"/>
    </row>
    <row r="31" spans="1:13" x14ac:dyDescent="0.2">
      <c r="A31" s="593"/>
      <c r="B31" s="589"/>
      <c r="C31" s="595"/>
      <c r="D31" s="596"/>
      <c r="E31" s="589"/>
      <c r="F31" s="589"/>
      <c r="G31" s="589"/>
      <c r="H31" s="591" t="s">
        <v>1892</v>
      </c>
      <c r="I31" s="591"/>
      <c r="J31" s="164" t="s">
        <v>1891</v>
      </c>
      <c r="K31" s="164" t="s">
        <v>0</v>
      </c>
      <c r="L31" s="165">
        <v>2346</v>
      </c>
      <c r="M31" s="148"/>
    </row>
    <row r="32" spans="1:13" ht="24" x14ac:dyDescent="0.2">
      <c r="A32" s="593"/>
      <c r="B32" s="161" t="s">
        <v>29</v>
      </c>
      <c r="C32" s="162" t="s">
        <v>30</v>
      </c>
      <c r="D32" s="162" t="s">
        <v>1893</v>
      </c>
      <c r="E32" s="162" t="s">
        <v>1894</v>
      </c>
      <c r="F32" s="592"/>
      <c r="G32" s="592"/>
      <c r="H32" s="591" t="s">
        <v>1895</v>
      </c>
      <c r="I32" s="591"/>
      <c r="J32" s="589" t="s">
        <v>1891</v>
      </c>
      <c r="K32" s="589" t="s">
        <v>1891</v>
      </c>
      <c r="L32" s="590">
        <v>0</v>
      </c>
      <c r="M32" s="148"/>
    </row>
    <row r="33" spans="1:13" ht="24" x14ac:dyDescent="0.2">
      <c r="A33" s="593"/>
      <c r="B33" s="164" t="s">
        <v>1896</v>
      </c>
      <c r="C33" s="164" t="s">
        <v>1909</v>
      </c>
      <c r="D33" s="166">
        <v>43022</v>
      </c>
      <c r="E33" s="164" t="s">
        <v>1910</v>
      </c>
      <c r="F33" s="592"/>
      <c r="G33" s="592"/>
      <c r="H33" s="591"/>
      <c r="I33" s="591"/>
      <c r="J33" s="589"/>
      <c r="K33" s="589"/>
      <c r="L33" s="590"/>
      <c r="M33" s="148"/>
    </row>
    <row r="34" spans="1:13" ht="24" x14ac:dyDescent="0.2">
      <c r="A34" s="593">
        <v>6</v>
      </c>
      <c r="B34" s="161" t="s">
        <v>20</v>
      </c>
      <c r="C34" s="162" t="s">
        <v>21</v>
      </c>
      <c r="D34" s="162" t="s">
        <v>1884</v>
      </c>
      <c r="E34" s="162" t="s">
        <v>1885</v>
      </c>
      <c r="F34" s="594" t="s">
        <v>14</v>
      </c>
      <c r="G34" s="594"/>
      <c r="H34" s="592"/>
      <c r="I34" s="592"/>
      <c r="J34" s="592"/>
      <c r="K34" s="592"/>
      <c r="L34" s="592"/>
      <c r="M34" s="148"/>
    </row>
    <row r="35" spans="1:13" x14ac:dyDescent="0.2">
      <c r="A35" s="593"/>
      <c r="B35" s="589" t="s">
        <v>1906</v>
      </c>
      <c r="C35" s="595" t="s">
        <v>1911</v>
      </c>
      <c r="D35" s="596">
        <v>43031</v>
      </c>
      <c r="E35" s="589" t="s">
        <v>1912</v>
      </c>
      <c r="F35" s="589" t="s">
        <v>1913</v>
      </c>
      <c r="G35" s="589"/>
      <c r="H35" s="591" t="s">
        <v>1890</v>
      </c>
      <c r="I35" s="591"/>
      <c r="J35" s="164" t="s">
        <v>1891</v>
      </c>
      <c r="K35" s="164" t="s">
        <v>0</v>
      </c>
      <c r="L35" s="165">
        <v>627.91999999999996</v>
      </c>
      <c r="M35" s="148"/>
    </row>
    <row r="36" spans="1:13" x14ac:dyDescent="0.2">
      <c r="A36" s="593"/>
      <c r="B36" s="589"/>
      <c r="C36" s="595"/>
      <c r="D36" s="596"/>
      <c r="E36" s="589"/>
      <c r="F36" s="589"/>
      <c r="G36" s="589"/>
      <c r="H36" s="591" t="s">
        <v>1892</v>
      </c>
      <c r="I36" s="591"/>
      <c r="J36" s="164" t="s">
        <v>1891</v>
      </c>
      <c r="K36" s="164" t="s">
        <v>0</v>
      </c>
      <c r="L36" s="165">
        <v>1261.1600000000001</v>
      </c>
      <c r="M36" s="148"/>
    </row>
    <row r="37" spans="1:13" ht="24" x14ac:dyDescent="0.2">
      <c r="A37" s="593"/>
      <c r="B37" s="161" t="s">
        <v>29</v>
      </c>
      <c r="C37" s="162" t="s">
        <v>30</v>
      </c>
      <c r="D37" s="162" t="s">
        <v>1893</v>
      </c>
      <c r="E37" s="162" t="s">
        <v>1894</v>
      </c>
      <c r="F37" s="592"/>
      <c r="G37" s="592"/>
      <c r="H37" s="591" t="s">
        <v>1895</v>
      </c>
      <c r="I37" s="591"/>
      <c r="J37" s="589" t="s">
        <v>1891</v>
      </c>
      <c r="K37" s="589" t="s">
        <v>0</v>
      </c>
      <c r="L37" s="590">
        <v>342.67</v>
      </c>
      <c r="M37" s="148"/>
    </row>
    <row r="38" spans="1:13" ht="24" x14ac:dyDescent="0.2">
      <c r="A38" s="593"/>
      <c r="B38" s="164" t="s">
        <v>1896</v>
      </c>
      <c r="C38" s="164" t="s">
        <v>1913</v>
      </c>
      <c r="D38" s="166">
        <v>43037</v>
      </c>
      <c r="E38" s="164" t="s">
        <v>1914</v>
      </c>
      <c r="F38" s="592"/>
      <c r="G38" s="592"/>
      <c r="H38" s="591"/>
      <c r="I38" s="591"/>
      <c r="J38" s="589"/>
      <c r="K38" s="589"/>
      <c r="L38" s="590"/>
      <c r="M38" s="148"/>
    </row>
    <row r="39" spans="1:13" ht="24" x14ac:dyDescent="0.2">
      <c r="A39" s="593">
        <v>7</v>
      </c>
      <c r="B39" s="161" t="s">
        <v>20</v>
      </c>
      <c r="C39" s="162" t="s">
        <v>21</v>
      </c>
      <c r="D39" s="162" t="s">
        <v>1884</v>
      </c>
      <c r="E39" s="162" t="s">
        <v>1885</v>
      </c>
      <c r="F39" s="594" t="s">
        <v>14</v>
      </c>
      <c r="G39" s="594"/>
      <c r="H39" s="592"/>
      <c r="I39" s="592"/>
      <c r="J39" s="592"/>
      <c r="K39" s="592"/>
      <c r="L39" s="592"/>
      <c r="M39" s="148"/>
    </row>
    <row r="40" spans="1:13" x14ac:dyDescent="0.2">
      <c r="A40" s="593"/>
      <c r="B40" s="589" t="s">
        <v>1906</v>
      </c>
      <c r="C40" s="595" t="s">
        <v>1915</v>
      </c>
      <c r="D40" s="596">
        <v>43052</v>
      </c>
      <c r="E40" s="589" t="s">
        <v>1916</v>
      </c>
      <c r="F40" s="589" t="s">
        <v>1917</v>
      </c>
      <c r="G40" s="589"/>
      <c r="H40" s="591" t="s">
        <v>1890</v>
      </c>
      <c r="I40" s="591"/>
      <c r="J40" s="164" t="s">
        <v>1891</v>
      </c>
      <c r="K40" s="164" t="s">
        <v>0</v>
      </c>
      <c r="L40" s="165">
        <v>348.78</v>
      </c>
      <c r="M40" s="148"/>
    </row>
    <row r="41" spans="1:13" x14ac:dyDescent="0.2">
      <c r="A41" s="593"/>
      <c r="B41" s="589"/>
      <c r="C41" s="595"/>
      <c r="D41" s="596"/>
      <c r="E41" s="589"/>
      <c r="F41" s="589"/>
      <c r="G41" s="589"/>
      <c r="H41" s="591" t="s">
        <v>1892</v>
      </c>
      <c r="I41" s="591"/>
      <c r="J41" s="164" t="s">
        <v>1891</v>
      </c>
      <c r="K41" s="164" t="s">
        <v>0</v>
      </c>
      <c r="L41" s="165">
        <v>639.85</v>
      </c>
      <c r="M41" s="148"/>
    </row>
    <row r="42" spans="1:13" ht="24" x14ac:dyDescent="0.2">
      <c r="A42" s="593"/>
      <c r="B42" s="161" t="s">
        <v>29</v>
      </c>
      <c r="C42" s="162" t="s">
        <v>30</v>
      </c>
      <c r="D42" s="162" t="s">
        <v>1893</v>
      </c>
      <c r="E42" s="162" t="s">
        <v>1894</v>
      </c>
      <c r="F42" s="592"/>
      <c r="G42" s="592"/>
      <c r="H42" s="591" t="s">
        <v>1895</v>
      </c>
      <c r="I42" s="591"/>
      <c r="J42" s="589" t="s">
        <v>1891</v>
      </c>
      <c r="K42" s="589" t="s">
        <v>0</v>
      </c>
      <c r="L42" s="590">
        <v>50</v>
      </c>
      <c r="M42" s="148"/>
    </row>
    <row r="43" spans="1:13" ht="24" x14ac:dyDescent="0.2">
      <c r="A43" s="593"/>
      <c r="B43" s="164" t="s">
        <v>1896</v>
      </c>
      <c r="C43" s="164" t="s">
        <v>1917</v>
      </c>
      <c r="D43" s="166">
        <v>43055</v>
      </c>
      <c r="E43" s="164" t="s">
        <v>1918</v>
      </c>
      <c r="F43" s="592"/>
      <c r="G43" s="592"/>
      <c r="H43" s="591"/>
      <c r="I43" s="591"/>
      <c r="J43" s="589"/>
      <c r="K43" s="589"/>
      <c r="L43" s="590"/>
      <c r="M43" s="148"/>
    </row>
    <row r="44" spans="1:13" ht="24" x14ac:dyDescent="0.2">
      <c r="A44" s="593">
        <v>8</v>
      </c>
      <c r="B44" s="161" t="s">
        <v>20</v>
      </c>
      <c r="C44" s="162" t="s">
        <v>21</v>
      </c>
      <c r="D44" s="162" t="s">
        <v>1884</v>
      </c>
      <c r="E44" s="162" t="s">
        <v>1885</v>
      </c>
      <c r="F44" s="594" t="s">
        <v>14</v>
      </c>
      <c r="G44" s="594"/>
      <c r="H44" s="592"/>
      <c r="I44" s="592"/>
      <c r="J44" s="592"/>
      <c r="K44" s="592"/>
      <c r="L44" s="592"/>
      <c r="M44" s="148"/>
    </row>
    <row r="45" spans="1:13" x14ac:dyDescent="0.2">
      <c r="A45" s="593"/>
      <c r="B45" s="589" t="s">
        <v>1919</v>
      </c>
      <c r="C45" s="595" t="s">
        <v>1920</v>
      </c>
      <c r="D45" s="596">
        <v>43032</v>
      </c>
      <c r="E45" s="589" t="s">
        <v>1921</v>
      </c>
      <c r="F45" s="589" t="s">
        <v>1922</v>
      </c>
      <c r="G45" s="589"/>
      <c r="H45" s="591" t="s">
        <v>1890</v>
      </c>
      <c r="I45" s="591"/>
      <c r="J45" s="164" t="s">
        <v>1891</v>
      </c>
      <c r="K45" s="164" t="s">
        <v>0</v>
      </c>
      <c r="L45" s="165">
        <v>584.66999999999996</v>
      </c>
      <c r="M45" s="148"/>
    </row>
    <row r="46" spans="1:13" x14ac:dyDescent="0.2">
      <c r="A46" s="593"/>
      <c r="B46" s="589"/>
      <c r="C46" s="595"/>
      <c r="D46" s="596"/>
      <c r="E46" s="589"/>
      <c r="F46" s="589"/>
      <c r="G46" s="589"/>
      <c r="H46" s="591" t="s">
        <v>1892</v>
      </c>
      <c r="I46" s="591"/>
      <c r="J46" s="589" t="s">
        <v>1891</v>
      </c>
      <c r="K46" s="589" t="s">
        <v>0</v>
      </c>
      <c r="L46" s="590">
        <v>1223.53</v>
      </c>
      <c r="M46" s="148"/>
    </row>
    <row r="47" spans="1:13" x14ac:dyDescent="0.2">
      <c r="A47" s="593"/>
      <c r="B47" s="589"/>
      <c r="C47" s="595"/>
      <c r="D47" s="596"/>
      <c r="E47" s="589"/>
      <c r="F47" s="589"/>
      <c r="G47" s="589"/>
      <c r="H47" s="591"/>
      <c r="I47" s="591"/>
      <c r="J47" s="589"/>
      <c r="K47" s="589"/>
      <c r="L47" s="590"/>
      <c r="M47" s="148"/>
    </row>
    <row r="48" spans="1:13" ht="24" x14ac:dyDescent="0.2">
      <c r="A48" s="593"/>
      <c r="B48" s="161" t="s">
        <v>29</v>
      </c>
      <c r="C48" s="162" t="s">
        <v>30</v>
      </c>
      <c r="D48" s="162" t="s">
        <v>1893</v>
      </c>
      <c r="E48" s="162" t="s">
        <v>1894</v>
      </c>
      <c r="F48" s="592"/>
      <c r="G48" s="592"/>
      <c r="H48" s="591" t="s">
        <v>1895</v>
      </c>
      <c r="I48" s="591"/>
      <c r="J48" s="589" t="s">
        <v>1891</v>
      </c>
      <c r="K48" s="589" t="s">
        <v>1891</v>
      </c>
      <c r="L48" s="590">
        <v>0</v>
      </c>
      <c r="M48" s="148"/>
    </row>
    <row r="49" spans="1:13" ht="24" x14ac:dyDescent="0.2">
      <c r="A49" s="593"/>
      <c r="B49" s="164" t="s">
        <v>1923</v>
      </c>
      <c r="C49" s="164" t="s">
        <v>1922</v>
      </c>
      <c r="D49" s="166">
        <v>43037</v>
      </c>
      <c r="E49" s="164" t="s">
        <v>1924</v>
      </c>
      <c r="F49" s="592"/>
      <c r="G49" s="592"/>
      <c r="H49" s="591"/>
      <c r="I49" s="591"/>
      <c r="J49" s="589"/>
      <c r="K49" s="589"/>
      <c r="L49" s="590"/>
      <c r="M49" s="148"/>
    </row>
    <row r="50" spans="1:13" ht="24" x14ac:dyDescent="0.2">
      <c r="A50" s="593">
        <v>9</v>
      </c>
      <c r="B50" s="161" t="s">
        <v>20</v>
      </c>
      <c r="C50" s="162" t="s">
        <v>21</v>
      </c>
      <c r="D50" s="162" t="s">
        <v>1884</v>
      </c>
      <c r="E50" s="162" t="s">
        <v>1885</v>
      </c>
      <c r="F50" s="594" t="s">
        <v>14</v>
      </c>
      <c r="G50" s="594"/>
      <c r="H50" s="592"/>
      <c r="I50" s="592"/>
      <c r="J50" s="592"/>
      <c r="K50" s="592"/>
      <c r="L50" s="592"/>
      <c r="M50" s="148"/>
    </row>
    <row r="51" spans="1:13" x14ac:dyDescent="0.2">
      <c r="A51" s="593"/>
      <c r="B51" s="589" t="s">
        <v>1925</v>
      </c>
      <c r="C51" s="595" t="s">
        <v>1926</v>
      </c>
      <c r="D51" s="596">
        <v>43141</v>
      </c>
      <c r="E51" s="589" t="s">
        <v>1927</v>
      </c>
      <c r="F51" s="589" t="s">
        <v>1928</v>
      </c>
      <c r="G51" s="589"/>
      <c r="H51" s="591" t="s">
        <v>1890</v>
      </c>
      <c r="I51" s="591"/>
      <c r="J51" s="164" t="s">
        <v>1891</v>
      </c>
      <c r="K51" s="164" t="s">
        <v>0</v>
      </c>
      <c r="L51" s="165">
        <v>420</v>
      </c>
      <c r="M51" s="148"/>
    </row>
    <row r="52" spans="1:13" x14ac:dyDescent="0.2">
      <c r="A52" s="593"/>
      <c r="B52" s="589"/>
      <c r="C52" s="595"/>
      <c r="D52" s="596"/>
      <c r="E52" s="589"/>
      <c r="F52" s="589"/>
      <c r="G52" s="589"/>
      <c r="H52" s="591" t="s">
        <v>1892</v>
      </c>
      <c r="I52" s="591"/>
      <c r="J52" s="589" t="s">
        <v>1891</v>
      </c>
      <c r="K52" s="589" t="s">
        <v>0</v>
      </c>
      <c r="L52" s="590">
        <v>1397.03</v>
      </c>
      <c r="M52" s="148"/>
    </row>
    <row r="53" spans="1:13" x14ac:dyDescent="0.2">
      <c r="A53" s="593"/>
      <c r="B53" s="589"/>
      <c r="C53" s="595"/>
      <c r="D53" s="596"/>
      <c r="E53" s="589"/>
      <c r="F53" s="589"/>
      <c r="G53" s="589"/>
      <c r="H53" s="591"/>
      <c r="I53" s="591"/>
      <c r="J53" s="589"/>
      <c r="K53" s="589"/>
      <c r="L53" s="590"/>
      <c r="M53" s="148"/>
    </row>
    <row r="54" spans="1:13" ht="24" x14ac:dyDescent="0.2">
      <c r="A54" s="593"/>
      <c r="B54" s="161" t="s">
        <v>29</v>
      </c>
      <c r="C54" s="162" t="s">
        <v>30</v>
      </c>
      <c r="D54" s="162" t="s">
        <v>1893</v>
      </c>
      <c r="E54" s="162" t="s">
        <v>1894</v>
      </c>
      <c r="F54" s="592"/>
      <c r="G54" s="592"/>
      <c r="H54" s="591" t="s">
        <v>1895</v>
      </c>
      <c r="I54" s="591"/>
      <c r="J54" s="589" t="s">
        <v>1891</v>
      </c>
      <c r="K54" s="589" t="s">
        <v>0</v>
      </c>
      <c r="L54" s="590">
        <v>69.070000000000007</v>
      </c>
      <c r="M54" s="148"/>
    </row>
    <row r="55" spans="1:13" ht="24" x14ac:dyDescent="0.2">
      <c r="A55" s="593"/>
      <c r="B55" s="164" t="s">
        <v>1896</v>
      </c>
      <c r="C55" s="164" t="s">
        <v>1928</v>
      </c>
      <c r="D55" s="166">
        <v>43147</v>
      </c>
      <c r="E55" s="164" t="s">
        <v>1929</v>
      </c>
      <c r="F55" s="592"/>
      <c r="G55" s="592"/>
      <c r="H55" s="591"/>
      <c r="I55" s="591"/>
      <c r="J55" s="589"/>
      <c r="K55" s="589"/>
      <c r="L55" s="590"/>
      <c r="M55" s="148"/>
    </row>
    <row r="56" spans="1:13" ht="24" x14ac:dyDescent="0.2">
      <c r="A56" s="593">
        <v>10</v>
      </c>
      <c r="B56" s="161" t="s">
        <v>20</v>
      </c>
      <c r="C56" s="162" t="s">
        <v>21</v>
      </c>
      <c r="D56" s="162" t="s">
        <v>1884</v>
      </c>
      <c r="E56" s="162" t="s">
        <v>1885</v>
      </c>
      <c r="F56" s="594" t="s">
        <v>14</v>
      </c>
      <c r="G56" s="594"/>
      <c r="H56" s="592"/>
      <c r="I56" s="592"/>
      <c r="J56" s="592"/>
      <c r="K56" s="592"/>
      <c r="L56" s="592"/>
      <c r="M56" s="148"/>
    </row>
    <row r="57" spans="1:13" x14ac:dyDescent="0.2">
      <c r="A57" s="593"/>
      <c r="B57" s="589" t="s">
        <v>1930</v>
      </c>
      <c r="C57" s="595" t="s">
        <v>1931</v>
      </c>
      <c r="D57" s="596">
        <v>43025</v>
      </c>
      <c r="E57" s="589" t="s">
        <v>1932</v>
      </c>
      <c r="F57" s="589" t="s">
        <v>1933</v>
      </c>
      <c r="G57" s="589"/>
      <c r="H57" s="591" t="s">
        <v>1890</v>
      </c>
      <c r="I57" s="591"/>
      <c r="J57" s="164" t="s">
        <v>1891</v>
      </c>
      <c r="K57" s="164" t="s">
        <v>1891</v>
      </c>
      <c r="L57" s="165">
        <v>0</v>
      </c>
      <c r="M57" s="148"/>
    </row>
    <row r="58" spans="1:13" x14ac:dyDescent="0.2">
      <c r="A58" s="593"/>
      <c r="B58" s="589"/>
      <c r="C58" s="595"/>
      <c r="D58" s="596"/>
      <c r="E58" s="589"/>
      <c r="F58" s="589"/>
      <c r="G58" s="589"/>
      <c r="H58" s="591" t="s">
        <v>1892</v>
      </c>
      <c r="I58" s="591"/>
      <c r="J58" s="164" t="s">
        <v>1891</v>
      </c>
      <c r="K58" s="164" t="s">
        <v>1891</v>
      </c>
      <c r="L58" s="165">
        <v>0</v>
      </c>
      <c r="M58" s="148"/>
    </row>
    <row r="59" spans="1:13" ht="24" x14ac:dyDescent="0.2">
      <c r="A59" s="593"/>
      <c r="B59" s="161" t="s">
        <v>29</v>
      </c>
      <c r="C59" s="162" t="s">
        <v>30</v>
      </c>
      <c r="D59" s="162" t="s">
        <v>1893</v>
      </c>
      <c r="E59" s="162" t="s">
        <v>1894</v>
      </c>
      <c r="F59" s="592"/>
      <c r="G59" s="592"/>
      <c r="H59" s="591" t="s">
        <v>1895</v>
      </c>
      <c r="I59" s="591"/>
      <c r="J59" s="589" t="s">
        <v>1891</v>
      </c>
      <c r="K59" s="589" t="s">
        <v>0</v>
      </c>
      <c r="L59" s="590">
        <v>1532</v>
      </c>
      <c r="M59" s="148"/>
    </row>
    <row r="60" spans="1:13" ht="24" x14ac:dyDescent="0.2">
      <c r="A60" s="593"/>
      <c r="B60" s="164" t="s">
        <v>1934</v>
      </c>
      <c r="C60" s="164" t="s">
        <v>1933</v>
      </c>
      <c r="D60" s="166">
        <v>43032</v>
      </c>
      <c r="E60" s="164" t="s">
        <v>1935</v>
      </c>
      <c r="F60" s="592"/>
      <c r="G60" s="592"/>
      <c r="H60" s="591"/>
      <c r="I60" s="591"/>
      <c r="J60" s="589"/>
      <c r="K60" s="589"/>
      <c r="L60" s="590"/>
      <c r="M60" s="148"/>
    </row>
    <row r="61" spans="1:13" ht="24" x14ac:dyDescent="0.2">
      <c r="A61" s="593">
        <v>11</v>
      </c>
      <c r="B61" s="161" t="s">
        <v>20</v>
      </c>
      <c r="C61" s="162" t="s">
        <v>21</v>
      </c>
      <c r="D61" s="162" t="s">
        <v>1884</v>
      </c>
      <c r="E61" s="162" t="s">
        <v>1885</v>
      </c>
      <c r="F61" s="594" t="s">
        <v>14</v>
      </c>
      <c r="G61" s="594"/>
      <c r="H61" s="592"/>
      <c r="I61" s="592"/>
      <c r="J61" s="592"/>
      <c r="K61" s="592"/>
      <c r="L61" s="592"/>
      <c r="M61" s="148"/>
    </row>
    <row r="62" spans="1:13" x14ac:dyDescent="0.2">
      <c r="A62" s="593"/>
      <c r="B62" s="589" t="s">
        <v>1936</v>
      </c>
      <c r="C62" s="589" t="s">
        <v>1937</v>
      </c>
      <c r="D62" s="596">
        <v>43143</v>
      </c>
      <c r="E62" s="589" t="s">
        <v>1938</v>
      </c>
      <c r="F62" s="589" t="s">
        <v>1939</v>
      </c>
      <c r="G62" s="589"/>
      <c r="H62" s="591" t="s">
        <v>1890</v>
      </c>
      <c r="I62" s="591"/>
      <c r="J62" s="164" t="s">
        <v>1891</v>
      </c>
      <c r="K62" s="164" t="s">
        <v>0</v>
      </c>
      <c r="L62" s="165">
        <v>579.91999999999996</v>
      </c>
      <c r="M62" s="148"/>
    </row>
    <row r="63" spans="1:13" x14ac:dyDescent="0.2">
      <c r="A63" s="593"/>
      <c r="B63" s="589"/>
      <c r="C63" s="589"/>
      <c r="D63" s="596"/>
      <c r="E63" s="589"/>
      <c r="F63" s="589"/>
      <c r="G63" s="589"/>
      <c r="H63" s="591" t="s">
        <v>1892</v>
      </c>
      <c r="I63" s="591"/>
      <c r="J63" s="164" t="s">
        <v>1891</v>
      </c>
      <c r="K63" s="164" t="s">
        <v>0</v>
      </c>
      <c r="L63" s="165">
        <v>551.4</v>
      </c>
      <c r="M63" s="148"/>
    </row>
    <row r="64" spans="1:13" ht="24" x14ac:dyDescent="0.2">
      <c r="A64" s="593"/>
      <c r="B64" s="161" t="s">
        <v>29</v>
      </c>
      <c r="C64" s="162" t="s">
        <v>30</v>
      </c>
      <c r="D64" s="162" t="s">
        <v>1893</v>
      </c>
      <c r="E64" s="162" t="s">
        <v>1894</v>
      </c>
      <c r="F64" s="592"/>
      <c r="G64" s="592"/>
      <c r="H64" s="591" t="s">
        <v>1895</v>
      </c>
      <c r="I64" s="591"/>
      <c r="J64" s="589" t="s">
        <v>1891</v>
      </c>
      <c r="K64" s="589" t="s">
        <v>0</v>
      </c>
      <c r="L64" s="590">
        <v>944</v>
      </c>
      <c r="M64" s="148"/>
    </row>
    <row r="65" spans="1:13" ht="24" x14ac:dyDescent="0.2">
      <c r="A65" s="593"/>
      <c r="B65" s="164" t="s">
        <v>1896</v>
      </c>
      <c r="C65" s="164" t="s">
        <v>1939</v>
      </c>
      <c r="D65" s="166">
        <v>43148</v>
      </c>
      <c r="E65" s="164" t="s">
        <v>1940</v>
      </c>
      <c r="F65" s="592"/>
      <c r="G65" s="592"/>
      <c r="H65" s="591"/>
      <c r="I65" s="591"/>
      <c r="J65" s="589"/>
      <c r="K65" s="589"/>
      <c r="L65" s="590"/>
      <c r="M65" s="148"/>
    </row>
    <row r="66" spans="1:13" ht="24" x14ac:dyDescent="0.2">
      <c r="A66" s="593">
        <v>12</v>
      </c>
      <c r="B66" s="161" t="s">
        <v>20</v>
      </c>
      <c r="C66" s="162" t="s">
        <v>21</v>
      </c>
      <c r="D66" s="162" t="s">
        <v>1884</v>
      </c>
      <c r="E66" s="162" t="s">
        <v>1885</v>
      </c>
      <c r="F66" s="594" t="s">
        <v>14</v>
      </c>
      <c r="G66" s="594"/>
      <c r="H66" s="592"/>
      <c r="I66" s="592"/>
      <c r="J66" s="592"/>
      <c r="K66" s="592"/>
      <c r="L66" s="592"/>
      <c r="M66" s="148"/>
    </row>
    <row r="67" spans="1:13" x14ac:dyDescent="0.2">
      <c r="A67" s="593"/>
      <c r="B67" s="589" t="s">
        <v>1941</v>
      </c>
      <c r="C67" s="589" t="s">
        <v>1942</v>
      </c>
      <c r="D67" s="596">
        <v>43039</v>
      </c>
      <c r="E67" s="589" t="s">
        <v>1943</v>
      </c>
      <c r="F67" s="589" t="s">
        <v>1944</v>
      </c>
      <c r="G67" s="589"/>
      <c r="H67" s="591" t="s">
        <v>1890</v>
      </c>
      <c r="I67" s="591"/>
      <c r="J67" s="164" t="s">
        <v>1891</v>
      </c>
      <c r="K67" s="164" t="s">
        <v>0</v>
      </c>
      <c r="L67" s="165">
        <v>732.8</v>
      </c>
      <c r="M67" s="148"/>
    </row>
    <row r="68" spans="1:13" x14ac:dyDescent="0.2">
      <c r="A68" s="593"/>
      <c r="B68" s="589"/>
      <c r="C68" s="589"/>
      <c r="D68" s="596"/>
      <c r="E68" s="589"/>
      <c r="F68" s="589"/>
      <c r="G68" s="589"/>
      <c r="H68" s="591" t="s">
        <v>1892</v>
      </c>
      <c r="I68" s="591"/>
      <c r="J68" s="164" t="s">
        <v>1891</v>
      </c>
      <c r="K68" s="164" t="s">
        <v>0</v>
      </c>
      <c r="L68" s="165">
        <v>431.4</v>
      </c>
      <c r="M68" s="148"/>
    </row>
    <row r="69" spans="1:13" ht="24" x14ac:dyDescent="0.2">
      <c r="A69" s="593"/>
      <c r="B69" s="161" t="s">
        <v>29</v>
      </c>
      <c r="C69" s="162" t="s">
        <v>30</v>
      </c>
      <c r="D69" s="162" t="s">
        <v>1893</v>
      </c>
      <c r="E69" s="162" t="s">
        <v>1894</v>
      </c>
      <c r="F69" s="592"/>
      <c r="G69" s="592"/>
      <c r="H69" s="591" t="s">
        <v>1895</v>
      </c>
      <c r="I69" s="591"/>
      <c r="J69" s="589" t="s">
        <v>1891</v>
      </c>
      <c r="K69" s="589" t="s">
        <v>0</v>
      </c>
      <c r="L69" s="590">
        <v>645</v>
      </c>
      <c r="M69" s="148"/>
    </row>
    <row r="70" spans="1:13" ht="36" x14ac:dyDescent="0.2">
      <c r="A70" s="593"/>
      <c r="B70" s="164" t="s">
        <v>1945</v>
      </c>
      <c r="C70" s="164" t="s">
        <v>1944</v>
      </c>
      <c r="D70" s="166">
        <v>43043</v>
      </c>
      <c r="E70" s="164" t="s">
        <v>1946</v>
      </c>
      <c r="F70" s="592"/>
      <c r="G70" s="592"/>
      <c r="H70" s="591"/>
      <c r="I70" s="591"/>
      <c r="J70" s="589"/>
      <c r="K70" s="589"/>
      <c r="L70" s="590"/>
      <c r="M70" s="148"/>
    </row>
    <row r="71" spans="1:13" ht="24" x14ac:dyDescent="0.2">
      <c r="A71" s="593">
        <v>13</v>
      </c>
      <c r="B71" s="161" t="s">
        <v>20</v>
      </c>
      <c r="C71" s="162" t="s">
        <v>21</v>
      </c>
      <c r="D71" s="162" t="s">
        <v>1884</v>
      </c>
      <c r="E71" s="162" t="s">
        <v>1885</v>
      </c>
      <c r="F71" s="594" t="s">
        <v>14</v>
      </c>
      <c r="G71" s="594"/>
      <c r="H71" s="592"/>
      <c r="I71" s="592"/>
      <c r="J71" s="592"/>
      <c r="K71" s="592"/>
      <c r="L71" s="592"/>
      <c r="M71" s="148"/>
    </row>
    <row r="72" spans="1:13" x14ac:dyDescent="0.2">
      <c r="A72" s="593"/>
      <c r="B72" s="589" t="s">
        <v>1941</v>
      </c>
      <c r="C72" s="595" t="s">
        <v>1947</v>
      </c>
      <c r="D72" s="596">
        <v>43045</v>
      </c>
      <c r="E72" s="589" t="s">
        <v>1948</v>
      </c>
      <c r="F72" s="589" t="s">
        <v>1949</v>
      </c>
      <c r="G72" s="589"/>
      <c r="H72" s="591" t="s">
        <v>1890</v>
      </c>
      <c r="I72" s="591"/>
      <c r="J72" s="164" t="s">
        <v>1891</v>
      </c>
      <c r="K72" s="164" t="s">
        <v>0</v>
      </c>
      <c r="L72" s="165">
        <v>830</v>
      </c>
      <c r="M72" s="148"/>
    </row>
    <row r="73" spans="1:13" x14ac:dyDescent="0.2">
      <c r="A73" s="593"/>
      <c r="B73" s="589"/>
      <c r="C73" s="595"/>
      <c r="D73" s="596"/>
      <c r="E73" s="589"/>
      <c r="F73" s="589"/>
      <c r="G73" s="589"/>
      <c r="H73" s="591" t="s">
        <v>1892</v>
      </c>
      <c r="I73" s="591"/>
      <c r="J73" s="164" t="s">
        <v>1891</v>
      </c>
      <c r="K73" s="164" t="s">
        <v>0</v>
      </c>
      <c r="L73" s="165">
        <v>882.86</v>
      </c>
      <c r="M73" s="148"/>
    </row>
    <row r="74" spans="1:13" ht="24" x14ac:dyDescent="0.2">
      <c r="A74" s="593"/>
      <c r="B74" s="161" t="s">
        <v>29</v>
      </c>
      <c r="C74" s="162" t="s">
        <v>30</v>
      </c>
      <c r="D74" s="162" t="s">
        <v>1893</v>
      </c>
      <c r="E74" s="162" t="s">
        <v>1894</v>
      </c>
      <c r="F74" s="592"/>
      <c r="G74" s="592"/>
      <c r="H74" s="591" t="s">
        <v>1895</v>
      </c>
      <c r="I74" s="591"/>
      <c r="J74" s="589" t="s">
        <v>1891</v>
      </c>
      <c r="K74" s="589" t="s">
        <v>0</v>
      </c>
      <c r="L74" s="590">
        <v>745</v>
      </c>
      <c r="M74" s="148"/>
    </row>
    <row r="75" spans="1:13" ht="36" x14ac:dyDescent="0.2">
      <c r="A75" s="593"/>
      <c r="B75" s="164" t="s">
        <v>1945</v>
      </c>
      <c r="C75" s="164" t="s">
        <v>1949</v>
      </c>
      <c r="D75" s="166">
        <v>43054</v>
      </c>
      <c r="E75" s="164" t="s">
        <v>1950</v>
      </c>
      <c r="F75" s="592"/>
      <c r="G75" s="592"/>
      <c r="H75" s="591"/>
      <c r="I75" s="591"/>
      <c r="J75" s="589"/>
      <c r="K75" s="589"/>
      <c r="L75" s="590"/>
      <c r="M75" s="148"/>
    </row>
    <row r="76" spans="1:13" ht="24" x14ac:dyDescent="0.2">
      <c r="A76" s="593">
        <v>14</v>
      </c>
      <c r="B76" s="161" t="s">
        <v>20</v>
      </c>
      <c r="C76" s="162" t="s">
        <v>21</v>
      </c>
      <c r="D76" s="162" t="s">
        <v>1884</v>
      </c>
      <c r="E76" s="162" t="s">
        <v>1885</v>
      </c>
      <c r="F76" s="594" t="s">
        <v>14</v>
      </c>
      <c r="G76" s="594"/>
      <c r="H76" s="592"/>
      <c r="I76" s="592"/>
      <c r="J76" s="592"/>
      <c r="K76" s="592"/>
      <c r="L76" s="592"/>
      <c r="M76" s="148"/>
    </row>
    <row r="77" spans="1:13" x14ac:dyDescent="0.2">
      <c r="A77" s="593"/>
      <c r="B77" s="589" t="s">
        <v>1941</v>
      </c>
      <c r="C77" s="595" t="s">
        <v>1951</v>
      </c>
      <c r="D77" s="596">
        <v>43074</v>
      </c>
      <c r="E77" s="589" t="s">
        <v>1952</v>
      </c>
      <c r="F77" s="589" t="s">
        <v>1953</v>
      </c>
      <c r="G77" s="589"/>
      <c r="H77" s="591" t="s">
        <v>1890</v>
      </c>
      <c r="I77" s="591"/>
      <c r="J77" s="164" t="s">
        <v>1891</v>
      </c>
      <c r="K77" s="164" t="s">
        <v>0</v>
      </c>
      <c r="L77" s="165">
        <v>912</v>
      </c>
      <c r="M77" s="148"/>
    </row>
    <row r="78" spans="1:13" x14ac:dyDescent="0.2">
      <c r="A78" s="593"/>
      <c r="B78" s="589"/>
      <c r="C78" s="595"/>
      <c r="D78" s="596"/>
      <c r="E78" s="589"/>
      <c r="F78" s="589"/>
      <c r="G78" s="589"/>
      <c r="H78" s="591" t="s">
        <v>1892</v>
      </c>
      <c r="I78" s="591"/>
      <c r="J78" s="164" t="s">
        <v>1891</v>
      </c>
      <c r="K78" s="164" t="s">
        <v>0</v>
      </c>
      <c r="L78" s="165">
        <v>2268</v>
      </c>
      <c r="M78" s="148"/>
    </row>
    <row r="79" spans="1:13" ht="24" x14ac:dyDescent="0.2">
      <c r="A79" s="593"/>
      <c r="B79" s="161" t="s">
        <v>29</v>
      </c>
      <c r="C79" s="162" t="s">
        <v>30</v>
      </c>
      <c r="D79" s="162" t="s">
        <v>1893</v>
      </c>
      <c r="E79" s="162" t="s">
        <v>1894</v>
      </c>
      <c r="F79" s="592"/>
      <c r="G79" s="592"/>
      <c r="H79" s="591" t="s">
        <v>1895</v>
      </c>
      <c r="I79" s="591"/>
      <c r="J79" s="589" t="s">
        <v>1891</v>
      </c>
      <c r="K79" s="589" t="s">
        <v>0</v>
      </c>
      <c r="L79" s="590">
        <v>321</v>
      </c>
      <c r="M79" s="148"/>
    </row>
    <row r="80" spans="1:13" ht="36" x14ac:dyDescent="0.2">
      <c r="A80" s="593"/>
      <c r="B80" s="164" t="s">
        <v>1945</v>
      </c>
      <c r="C80" s="164" t="s">
        <v>1953</v>
      </c>
      <c r="D80" s="166">
        <v>43081</v>
      </c>
      <c r="E80" s="164" t="s">
        <v>1954</v>
      </c>
      <c r="F80" s="592"/>
      <c r="G80" s="592"/>
      <c r="H80" s="591"/>
      <c r="I80" s="591"/>
      <c r="J80" s="589"/>
      <c r="K80" s="589"/>
      <c r="L80" s="590"/>
      <c r="M80" s="148"/>
    </row>
    <row r="81" spans="1:13" ht="24" x14ac:dyDescent="0.2">
      <c r="A81" s="593">
        <v>15</v>
      </c>
      <c r="B81" s="161" t="s">
        <v>20</v>
      </c>
      <c r="C81" s="162" t="s">
        <v>21</v>
      </c>
      <c r="D81" s="162" t="s">
        <v>1884</v>
      </c>
      <c r="E81" s="162" t="s">
        <v>1885</v>
      </c>
      <c r="F81" s="594" t="s">
        <v>14</v>
      </c>
      <c r="G81" s="594"/>
      <c r="H81" s="592"/>
      <c r="I81" s="592"/>
      <c r="J81" s="592"/>
      <c r="K81" s="592"/>
      <c r="L81" s="592"/>
      <c r="M81" s="148"/>
    </row>
    <row r="82" spans="1:13" x14ac:dyDescent="0.2">
      <c r="A82" s="593"/>
      <c r="B82" s="589" t="s">
        <v>1955</v>
      </c>
      <c r="C82" s="595" t="s">
        <v>1956</v>
      </c>
      <c r="D82" s="596">
        <v>43125</v>
      </c>
      <c r="E82" s="589" t="s">
        <v>1957</v>
      </c>
      <c r="F82" s="589" t="s">
        <v>1958</v>
      </c>
      <c r="G82" s="589"/>
      <c r="H82" s="591" t="s">
        <v>1890</v>
      </c>
      <c r="I82" s="591"/>
      <c r="J82" s="164" t="s">
        <v>1891</v>
      </c>
      <c r="K82" s="164" t="s">
        <v>0</v>
      </c>
      <c r="L82" s="165">
        <v>440</v>
      </c>
      <c r="M82" s="148"/>
    </row>
    <row r="83" spans="1:13" x14ac:dyDescent="0.2">
      <c r="A83" s="593"/>
      <c r="B83" s="589"/>
      <c r="C83" s="595"/>
      <c r="D83" s="596"/>
      <c r="E83" s="589"/>
      <c r="F83" s="589"/>
      <c r="G83" s="589"/>
      <c r="H83" s="591" t="s">
        <v>1892</v>
      </c>
      <c r="I83" s="591"/>
      <c r="J83" s="164" t="s">
        <v>1891</v>
      </c>
      <c r="K83" s="164" t="s">
        <v>1891</v>
      </c>
      <c r="L83" s="165">
        <v>0</v>
      </c>
      <c r="M83" s="148"/>
    </row>
    <row r="84" spans="1:13" ht="24" x14ac:dyDescent="0.2">
      <c r="A84" s="593"/>
      <c r="B84" s="161" t="s">
        <v>29</v>
      </c>
      <c r="C84" s="162" t="s">
        <v>30</v>
      </c>
      <c r="D84" s="162" t="s">
        <v>1893</v>
      </c>
      <c r="E84" s="162" t="s">
        <v>1894</v>
      </c>
      <c r="F84" s="592"/>
      <c r="G84" s="592"/>
      <c r="H84" s="591" t="s">
        <v>1895</v>
      </c>
      <c r="I84" s="591"/>
      <c r="J84" s="589" t="s">
        <v>1891</v>
      </c>
      <c r="K84" s="589" t="s">
        <v>1891</v>
      </c>
      <c r="L84" s="590">
        <v>0</v>
      </c>
      <c r="M84" s="148"/>
    </row>
    <row r="85" spans="1:13" ht="24" x14ac:dyDescent="0.2">
      <c r="A85" s="593"/>
      <c r="B85" s="164" t="s">
        <v>1896</v>
      </c>
      <c r="C85" s="164" t="s">
        <v>1958</v>
      </c>
      <c r="D85" s="166">
        <v>43127</v>
      </c>
      <c r="E85" s="164" t="s">
        <v>1959</v>
      </c>
      <c r="F85" s="592"/>
      <c r="G85" s="592"/>
      <c r="H85" s="591"/>
      <c r="I85" s="591"/>
      <c r="J85" s="589"/>
      <c r="K85" s="589"/>
      <c r="L85" s="590"/>
      <c r="M85" s="148"/>
    </row>
    <row r="86" spans="1:13" ht="24" x14ac:dyDescent="0.2">
      <c r="A86" s="593">
        <v>16</v>
      </c>
      <c r="B86" s="161" t="s">
        <v>20</v>
      </c>
      <c r="C86" s="162" t="s">
        <v>21</v>
      </c>
      <c r="D86" s="162" t="s">
        <v>1884</v>
      </c>
      <c r="E86" s="162" t="s">
        <v>1885</v>
      </c>
      <c r="F86" s="594" t="s">
        <v>14</v>
      </c>
      <c r="G86" s="594"/>
      <c r="H86" s="592"/>
      <c r="I86" s="592"/>
      <c r="J86" s="592"/>
      <c r="K86" s="592"/>
      <c r="L86" s="592"/>
      <c r="M86" s="148"/>
    </row>
    <row r="87" spans="1:13" x14ac:dyDescent="0.2">
      <c r="A87" s="593"/>
      <c r="B87" s="589" t="s">
        <v>1960</v>
      </c>
      <c r="C87" s="595" t="s">
        <v>1961</v>
      </c>
      <c r="D87" s="596">
        <v>43043</v>
      </c>
      <c r="E87" s="589" t="s">
        <v>1899</v>
      </c>
      <c r="F87" s="589" t="s">
        <v>896</v>
      </c>
      <c r="G87" s="589"/>
      <c r="H87" s="591" t="s">
        <v>1890</v>
      </c>
      <c r="I87" s="591"/>
      <c r="J87" s="164" t="s">
        <v>1891</v>
      </c>
      <c r="K87" s="164" t="s">
        <v>0</v>
      </c>
      <c r="L87" s="165">
        <v>287.56</v>
      </c>
      <c r="M87" s="148"/>
    </row>
    <row r="88" spans="1:13" x14ac:dyDescent="0.2">
      <c r="A88" s="593"/>
      <c r="B88" s="589"/>
      <c r="C88" s="595"/>
      <c r="D88" s="596"/>
      <c r="E88" s="589"/>
      <c r="F88" s="589"/>
      <c r="G88" s="589"/>
      <c r="H88" s="591" t="s">
        <v>1892</v>
      </c>
      <c r="I88" s="591"/>
      <c r="J88" s="164" t="s">
        <v>1891</v>
      </c>
      <c r="K88" s="164" t="s">
        <v>0</v>
      </c>
      <c r="L88" s="165">
        <v>480.6</v>
      </c>
      <c r="M88" s="148"/>
    </row>
    <row r="89" spans="1:13" ht="24" x14ac:dyDescent="0.2">
      <c r="A89" s="593"/>
      <c r="B89" s="161" t="s">
        <v>29</v>
      </c>
      <c r="C89" s="162" t="s">
        <v>30</v>
      </c>
      <c r="D89" s="162" t="s">
        <v>1893</v>
      </c>
      <c r="E89" s="162" t="s">
        <v>1894</v>
      </c>
      <c r="F89" s="592"/>
      <c r="G89" s="592"/>
      <c r="H89" s="591" t="s">
        <v>1895</v>
      </c>
      <c r="I89" s="591"/>
      <c r="J89" s="589" t="s">
        <v>1891</v>
      </c>
      <c r="K89" s="589" t="s">
        <v>0</v>
      </c>
      <c r="L89" s="590">
        <v>490</v>
      </c>
      <c r="M89" s="148"/>
    </row>
    <row r="90" spans="1:13" ht="24" x14ac:dyDescent="0.2">
      <c r="A90" s="593"/>
      <c r="B90" s="164" t="s">
        <v>1962</v>
      </c>
      <c r="C90" s="164" t="s">
        <v>896</v>
      </c>
      <c r="D90" s="166">
        <v>43046</v>
      </c>
      <c r="E90" s="164" t="s">
        <v>1963</v>
      </c>
      <c r="F90" s="592"/>
      <c r="G90" s="592"/>
      <c r="H90" s="591"/>
      <c r="I90" s="591"/>
      <c r="J90" s="589"/>
      <c r="K90" s="589"/>
      <c r="L90" s="590"/>
      <c r="M90" s="148"/>
    </row>
    <row r="91" spans="1:13" ht="24" x14ac:dyDescent="0.2">
      <c r="A91" s="593">
        <v>17</v>
      </c>
      <c r="B91" s="161" t="s">
        <v>20</v>
      </c>
      <c r="C91" s="162" t="s">
        <v>21</v>
      </c>
      <c r="D91" s="162" t="s">
        <v>1884</v>
      </c>
      <c r="E91" s="162" t="s">
        <v>1885</v>
      </c>
      <c r="F91" s="594" t="s">
        <v>14</v>
      </c>
      <c r="G91" s="594"/>
      <c r="H91" s="592"/>
      <c r="I91" s="592"/>
      <c r="J91" s="592"/>
      <c r="K91" s="592"/>
      <c r="L91" s="592"/>
      <c r="M91" s="148"/>
    </row>
    <row r="92" spans="1:13" x14ac:dyDescent="0.2">
      <c r="A92" s="593"/>
      <c r="B92" s="589" t="s">
        <v>1960</v>
      </c>
      <c r="C92" s="595" t="s">
        <v>1964</v>
      </c>
      <c r="D92" s="596">
        <v>43128</v>
      </c>
      <c r="E92" s="589" t="s">
        <v>1965</v>
      </c>
      <c r="F92" s="589" t="s">
        <v>1038</v>
      </c>
      <c r="G92" s="589"/>
      <c r="H92" s="591" t="s">
        <v>1890</v>
      </c>
      <c r="I92" s="591"/>
      <c r="J92" s="164" t="s">
        <v>0</v>
      </c>
      <c r="K92" s="164" t="s">
        <v>1891</v>
      </c>
      <c r="L92" s="165">
        <v>1051</v>
      </c>
      <c r="M92" s="148"/>
    </row>
    <row r="93" spans="1:13" x14ac:dyDescent="0.2">
      <c r="A93" s="593"/>
      <c r="B93" s="589"/>
      <c r="C93" s="595"/>
      <c r="D93" s="596"/>
      <c r="E93" s="589"/>
      <c r="F93" s="589"/>
      <c r="G93" s="589"/>
      <c r="H93" s="591" t="s">
        <v>1892</v>
      </c>
      <c r="I93" s="591"/>
      <c r="J93" s="589" t="s">
        <v>0</v>
      </c>
      <c r="K93" s="589" t="s">
        <v>1891</v>
      </c>
      <c r="L93" s="590">
        <v>756.9</v>
      </c>
      <c r="M93" s="148"/>
    </row>
    <row r="94" spans="1:13" x14ac:dyDescent="0.2">
      <c r="A94" s="593"/>
      <c r="B94" s="589"/>
      <c r="C94" s="595"/>
      <c r="D94" s="596"/>
      <c r="E94" s="589"/>
      <c r="F94" s="589"/>
      <c r="G94" s="589"/>
      <c r="H94" s="591"/>
      <c r="I94" s="591"/>
      <c r="J94" s="589"/>
      <c r="K94" s="589"/>
      <c r="L94" s="590"/>
      <c r="M94" s="148"/>
    </row>
    <row r="95" spans="1:13" ht="24" x14ac:dyDescent="0.2">
      <c r="A95" s="593"/>
      <c r="B95" s="161" t="s">
        <v>29</v>
      </c>
      <c r="C95" s="162" t="s">
        <v>30</v>
      </c>
      <c r="D95" s="162" t="s">
        <v>1893</v>
      </c>
      <c r="E95" s="162" t="s">
        <v>1894</v>
      </c>
      <c r="F95" s="592"/>
      <c r="G95" s="592"/>
      <c r="H95" s="591" t="s">
        <v>1895</v>
      </c>
      <c r="I95" s="591"/>
      <c r="J95" s="589" t="s">
        <v>1891</v>
      </c>
      <c r="K95" s="589" t="s">
        <v>0</v>
      </c>
      <c r="L95" s="590">
        <v>820</v>
      </c>
      <c r="M95" s="148"/>
    </row>
    <row r="96" spans="1:13" ht="24" x14ac:dyDescent="0.2">
      <c r="A96" s="593"/>
      <c r="B96" s="164" t="s">
        <v>1962</v>
      </c>
      <c r="C96" s="164" t="s">
        <v>1038</v>
      </c>
      <c r="D96" s="166">
        <v>43133</v>
      </c>
      <c r="E96" s="164" t="s">
        <v>1966</v>
      </c>
      <c r="F96" s="592"/>
      <c r="G96" s="592"/>
      <c r="H96" s="591"/>
      <c r="I96" s="591"/>
      <c r="J96" s="589"/>
      <c r="K96" s="589"/>
      <c r="L96" s="590"/>
      <c r="M96" s="148"/>
    </row>
    <row r="97" spans="1:13" ht="24" x14ac:dyDescent="0.2">
      <c r="A97" s="593">
        <v>18</v>
      </c>
      <c r="B97" s="161" t="s">
        <v>20</v>
      </c>
      <c r="C97" s="162" t="s">
        <v>21</v>
      </c>
      <c r="D97" s="162" t="s">
        <v>1884</v>
      </c>
      <c r="E97" s="162" t="s">
        <v>1885</v>
      </c>
      <c r="F97" s="594" t="s">
        <v>14</v>
      </c>
      <c r="G97" s="594"/>
      <c r="H97" s="592"/>
      <c r="I97" s="592"/>
      <c r="J97" s="592"/>
      <c r="K97" s="592"/>
      <c r="L97" s="592"/>
      <c r="M97" s="148"/>
    </row>
    <row r="98" spans="1:13" x14ac:dyDescent="0.2">
      <c r="A98" s="593"/>
      <c r="B98" s="589" t="s">
        <v>1967</v>
      </c>
      <c r="C98" s="595" t="s">
        <v>1968</v>
      </c>
      <c r="D98" s="596">
        <v>43142</v>
      </c>
      <c r="E98" s="589" t="s">
        <v>1969</v>
      </c>
      <c r="F98" s="589" t="s">
        <v>1970</v>
      </c>
      <c r="G98" s="589"/>
      <c r="H98" s="591" t="s">
        <v>1890</v>
      </c>
      <c r="I98" s="591"/>
      <c r="J98" s="164" t="s">
        <v>1891</v>
      </c>
      <c r="K98" s="164" t="s">
        <v>0</v>
      </c>
      <c r="L98" s="165">
        <v>798</v>
      </c>
      <c r="M98" s="148"/>
    </row>
    <row r="99" spans="1:13" x14ac:dyDescent="0.2">
      <c r="A99" s="593"/>
      <c r="B99" s="589"/>
      <c r="C99" s="595"/>
      <c r="D99" s="596"/>
      <c r="E99" s="589"/>
      <c r="F99" s="589"/>
      <c r="G99" s="589"/>
      <c r="H99" s="591" t="s">
        <v>1892</v>
      </c>
      <c r="I99" s="591"/>
      <c r="J99" s="589" t="s">
        <v>1891</v>
      </c>
      <c r="K99" s="589" t="s">
        <v>0</v>
      </c>
      <c r="L99" s="590">
        <v>1041</v>
      </c>
      <c r="M99" s="148"/>
    </row>
    <row r="100" spans="1:13" x14ac:dyDescent="0.2">
      <c r="A100" s="593"/>
      <c r="B100" s="589"/>
      <c r="C100" s="595"/>
      <c r="D100" s="596"/>
      <c r="E100" s="589"/>
      <c r="F100" s="589"/>
      <c r="G100" s="589"/>
      <c r="H100" s="591"/>
      <c r="I100" s="591"/>
      <c r="J100" s="589"/>
      <c r="K100" s="589"/>
      <c r="L100" s="590"/>
      <c r="M100" s="148"/>
    </row>
    <row r="101" spans="1:13" ht="24" x14ac:dyDescent="0.2">
      <c r="A101" s="593"/>
      <c r="B101" s="161" t="s">
        <v>29</v>
      </c>
      <c r="C101" s="162" t="s">
        <v>30</v>
      </c>
      <c r="D101" s="162" t="s">
        <v>1893</v>
      </c>
      <c r="E101" s="162" t="s">
        <v>1894</v>
      </c>
      <c r="F101" s="592"/>
      <c r="G101" s="592"/>
      <c r="H101" s="591" t="s">
        <v>1895</v>
      </c>
      <c r="I101" s="591"/>
      <c r="J101" s="589" t="s">
        <v>1891</v>
      </c>
      <c r="K101" s="589" t="s">
        <v>0</v>
      </c>
      <c r="L101" s="590">
        <v>50</v>
      </c>
      <c r="M101" s="148"/>
    </row>
    <row r="102" spans="1:13" ht="24" x14ac:dyDescent="0.2">
      <c r="A102" s="593"/>
      <c r="B102" s="164" t="s">
        <v>1896</v>
      </c>
      <c r="C102" s="164" t="s">
        <v>1970</v>
      </c>
      <c r="D102" s="166">
        <v>43147</v>
      </c>
      <c r="E102" s="164" t="s">
        <v>1971</v>
      </c>
      <c r="F102" s="592"/>
      <c r="G102" s="592"/>
      <c r="H102" s="591"/>
      <c r="I102" s="591"/>
      <c r="J102" s="589"/>
      <c r="K102" s="589"/>
      <c r="L102" s="590"/>
      <c r="M102" s="148"/>
    </row>
    <row r="103" spans="1:13" ht="24" x14ac:dyDescent="0.2">
      <c r="A103" s="593">
        <v>19</v>
      </c>
      <c r="B103" s="161" t="s">
        <v>20</v>
      </c>
      <c r="C103" s="162" t="s">
        <v>21</v>
      </c>
      <c r="D103" s="162" t="s">
        <v>1884</v>
      </c>
      <c r="E103" s="162" t="s">
        <v>1885</v>
      </c>
      <c r="F103" s="594" t="s">
        <v>14</v>
      </c>
      <c r="G103" s="594"/>
      <c r="H103" s="592"/>
      <c r="I103" s="592"/>
      <c r="J103" s="592"/>
      <c r="K103" s="592"/>
      <c r="L103" s="592"/>
      <c r="M103" s="148"/>
    </row>
    <row r="104" spans="1:13" x14ac:dyDescent="0.2">
      <c r="A104" s="593"/>
      <c r="B104" s="589" t="s">
        <v>1967</v>
      </c>
      <c r="C104" s="595" t="s">
        <v>1972</v>
      </c>
      <c r="D104" s="596">
        <v>43185</v>
      </c>
      <c r="E104" s="589" t="s">
        <v>1973</v>
      </c>
      <c r="F104" s="589" t="s">
        <v>1974</v>
      </c>
      <c r="G104" s="589"/>
      <c r="H104" s="591" t="s">
        <v>1890</v>
      </c>
      <c r="I104" s="591"/>
      <c r="J104" s="164" t="s">
        <v>1891</v>
      </c>
      <c r="K104" s="164" t="s">
        <v>0</v>
      </c>
      <c r="L104" s="165">
        <v>194</v>
      </c>
      <c r="M104" s="148"/>
    </row>
    <row r="105" spans="1:13" x14ac:dyDescent="0.2">
      <c r="A105" s="593"/>
      <c r="B105" s="589"/>
      <c r="C105" s="595"/>
      <c r="D105" s="596"/>
      <c r="E105" s="589"/>
      <c r="F105" s="589"/>
      <c r="G105" s="589"/>
      <c r="H105" s="591" t="s">
        <v>1892</v>
      </c>
      <c r="I105" s="591"/>
      <c r="J105" s="164" t="s">
        <v>1891</v>
      </c>
      <c r="K105" s="164" t="s">
        <v>0</v>
      </c>
      <c r="L105" s="165">
        <v>286.60000000000002</v>
      </c>
      <c r="M105" s="148"/>
    </row>
    <row r="106" spans="1:13" ht="24" x14ac:dyDescent="0.2">
      <c r="A106" s="593"/>
      <c r="B106" s="161" t="s">
        <v>29</v>
      </c>
      <c r="C106" s="162" t="s">
        <v>30</v>
      </c>
      <c r="D106" s="162" t="s">
        <v>1893</v>
      </c>
      <c r="E106" s="162" t="s">
        <v>1894</v>
      </c>
      <c r="F106" s="592"/>
      <c r="G106" s="592"/>
      <c r="H106" s="591" t="s">
        <v>1895</v>
      </c>
      <c r="I106" s="591"/>
      <c r="J106" s="589" t="s">
        <v>1891</v>
      </c>
      <c r="K106" s="589" t="s">
        <v>0</v>
      </c>
      <c r="L106" s="590">
        <v>102</v>
      </c>
      <c r="M106" s="148"/>
    </row>
    <row r="107" spans="1:13" ht="24" x14ac:dyDescent="0.2">
      <c r="A107" s="593"/>
      <c r="B107" s="164" t="s">
        <v>1896</v>
      </c>
      <c r="C107" s="164" t="s">
        <v>1974</v>
      </c>
      <c r="D107" s="166">
        <v>43186</v>
      </c>
      <c r="E107" s="164" t="s">
        <v>1975</v>
      </c>
      <c r="F107" s="592"/>
      <c r="G107" s="592"/>
      <c r="H107" s="591"/>
      <c r="I107" s="591"/>
      <c r="J107" s="589"/>
      <c r="K107" s="589"/>
      <c r="L107" s="590"/>
      <c r="M107" s="148"/>
    </row>
    <row r="108" spans="1:13" ht="24" x14ac:dyDescent="0.2">
      <c r="A108" s="593">
        <v>20</v>
      </c>
      <c r="B108" s="161" t="s">
        <v>20</v>
      </c>
      <c r="C108" s="162" t="s">
        <v>21</v>
      </c>
      <c r="D108" s="162" t="s">
        <v>1884</v>
      </c>
      <c r="E108" s="162" t="s">
        <v>1885</v>
      </c>
      <c r="F108" s="594" t="s">
        <v>14</v>
      </c>
      <c r="G108" s="594"/>
      <c r="H108" s="592"/>
      <c r="I108" s="592"/>
      <c r="J108" s="592"/>
      <c r="K108" s="592"/>
      <c r="L108" s="592"/>
      <c r="M108" s="148"/>
    </row>
    <row r="109" spans="1:13" x14ac:dyDescent="0.2">
      <c r="A109" s="593"/>
      <c r="B109" s="589" t="s">
        <v>1976</v>
      </c>
      <c r="C109" s="589" t="s">
        <v>1977</v>
      </c>
      <c r="D109" s="596">
        <v>43174</v>
      </c>
      <c r="E109" s="589" t="s">
        <v>1978</v>
      </c>
      <c r="F109" s="589" t="s">
        <v>1979</v>
      </c>
      <c r="G109" s="589"/>
      <c r="H109" s="591" t="s">
        <v>1890</v>
      </c>
      <c r="I109" s="591"/>
      <c r="J109" s="164" t="s">
        <v>1891</v>
      </c>
      <c r="K109" s="164" t="s">
        <v>0</v>
      </c>
      <c r="L109" s="165">
        <v>326.5</v>
      </c>
      <c r="M109" s="148"/>
    </row>
    <row r="110" spans="1:13" x14ac:dyDescent="0.2">
      <c r="A110" s="593"/>
      <c r="B110" s="589"/>
      <c r="C110" s="589"/>
      <c r="D110" s="596"/>
      <c r="E110" s="589"/>
      <c r="F110" s="589"/>
      <c r="G110" s="589"/>
      <c r="H110" s="591" t="s">
        <v>1892</v>
      </c>
      <c r="I110" s="591"/>
      <c r="J110" s="164" t="s">
        <v>1891</v>
      </c>
      <c r="K110" s="164" t="s">
        <v>0</v>
      </c>
      <c r="L110" s="165">
        <v>347.81</v>
      </c>
      <c r="M110" s="148"/>
    </row>
    <row r="111" spans="1:13" ht="24" x14ac:dyDescent="0.2">
      <c r="A111" s="593"/>
      <c r="B111" s="161" t="s">
        <v>29</v>
      </c>
      <c r="C111" s="162" t="s">
        <v>30</v>
      </c>
      <c r="D111" s="162" t="s">
        <v>1893</v>
      </c>
      <c r="E111" s="162" t="s">
        <v>1894</v>
      </c>
      <c r="F111" s="592"/>
      <c r="G111" s="592"/>
      <c r="H111" s="591" t="s">
        <v>1895</v>
      </c>
      <c r="I111" s="591"/>
      <c r="J111" s="589" t="s">
        <v>1891</v>
      </c>
      <c r="K111" s="589" t="s">
        <v>1891</v>
      </c>
      <c r="L111" s="590">
        <v>0</v>
      </c>
      <c r="M111" s="148"/>
    </row>
    <row r="112" spans="1:13" ht="24" x14ac:dyDescent="0.2">
      <c r="A112" s="593"/>
      <c r="B112" s="164" t="s">
        <v>1980</v>
      </c>
      <c r="C112" s="164" t="s">
        <v>1979</v>
      </c>
      <c r="D112" s="166">
        <v>43176</v>
      </c>
      <c r="E112" s="164" t="s">
        <v>1981</v>
      </c>
      <c r="F112" s="592"/>
      <c r="G112" s="592"/>
      <c r="H112" s="591"/>
      <c r="I112" s="591"/>
      <c r="J112" s="589"/>
      <c r="K112" s="589"/>
      <c r="L112" s="590"/>
      <c r="M112" s="148"/>
    </row>
    <row r="113" spans="1:13" ht="24" x14ac:dyDescent="0.2">
      <c r="A113" s="593">
        <v>21</v>
      </c>
      <c r="B113" s="161" t="s">
        <v>20</v>
      </c>
      <c r="C113" s="162" t="s">
        <v>21</v>
      </c>
      <c r="D113" s="162" t="s">
        <v>1884</v>
      </c>
      <c r="E113" s="162" t="s">
        <v>1885</v>
      </c>
      <c r="F113" s="594" t="s">
        <v>14</v>
      </c>
      <c r="G113" s="594"/>
      <c r="H113" s="592"/>
      <c r="I113" s="592"/>
      <c r="J113" s="592"/>
      <c r="K113" s="592"/>
      <c r="L113" s="592"/>
      <c r="M113" s="148"/>
    </row>
    <row r="114" spans="1:13" x14ac:dyDescent="0.2">
      <c r="A114" s="593"/>
      <c r="B114" s="589" t="s">
        <v>1982</v>
      </c>
      <c r="C114" s="595" t="s">
        <v>1983</v>
      </c>
      <c r="D114" s="596">
        <v>43009</v>
      </c>
      <c r="E114" s="589" t="s">
        <v>1984</v>
      </c>
      <c r="F114" s="589" t="s">
        <v>1985</v>
      </c>
      <c r="G114" s="589"/>
      <c r="H114" s="591" t="s">
        <v>1890</v>
      </c>
      <c r="I114" s="591"/>
      <c r="J114" s="164" t="s">
        <v>1891</v>
      </c>
      <c r="K114" s="164" t="s">
        <v>0</v>
      </c>
      <c r="L114" s="165">
        <v>999.86</v>
      </c>
      <c r="M114" s="148"/>
    </row>
    <row r="115" spans="1:13" x14ac:dyDescent="0.2">
      <c r="A115" s="593"/>
      <c r="B115" s="589"/>
      <c r="C115" s="595"/>
      <c r="D115" s="596"/>
      <c r="E115" s="589"/>
      <c r="F115" s="589"/>
      <c r="G115" s="589"/>
      <c r="H115" s="591" t="s">
        <v>1892</v>
      </c>
      <c r="I115" s="591"/>
      <c r="J115" s="164" t="s">
        <v>1891</v>
      </c>
      <c r="K115" s="164" t="s">
        <v>0</v>
      </c>
      <c r="L115" s="165">
        <v>244.4</v>
      </c>
      <c r="M115" s="148"/>
    </row>
    <row r="116" spans="1:13" ht="24" x14ac:dyDescent="0.2">
      <c r="A116" s="593"/>
      <c r="B116" s="161" t="s">
        <v>29</v>
      </c>
      <c r="C116" s="162" t="s">
        <v>30</v>
      </c>
      <c r="D116" s="162" t="s">
        <v>1893</v>
      </c>
      <c r="E116" s="162" t="s">
        <v>1894</v>
      </c>
      <c r="F116" s="592"/>
      <c r="G116" s="592"/>
      <c r="H116" s="591" t="s">
        <v>1895</v>
      </c>
      <c r="I116" s="591"/>
      <c r="J116" s="589" t="s">
        <v>1891</v>
      </c>
      <c r="K116" s="589" t="s">
        <v>0</v>
      </c>
      <c r="L116" s="590">
        <v>810</v>
      </c>
      <c r="M116" s="148"/>
    </row>
    <row r="117" spans="1:13" ht="24" x14ac:dyDescent="0.2">
      <c r="A117" s="593"/>
      <c r="B117" s="164" t="s">
        <v>1986</v>
      </c>
      <c r="C117" s="164" t="s">
        <v>1985</v>
      </c>
      <c r="D117" s="166">
        <v>43012</v>
      </c>
      <c r="E117" s="164" t="s">
        <v>1987</v>
      </c>
      <c r="F117" s="592"/>
      <c r="G117" s="592"/>
      <c r="H117" s="591"/>
      <c r="I117" s="591"/>
      <c r="J117" s="589"/>
      <c r="K117" s="589"/>
      <c r="L117" s="590"/>
      <c r="M117" s="148"/>
    </row>
    <row r="118" spans="1:13" ht="24" x14ac:dyDescent="0.2">
      <c r="A118" s="593">
        <v>22</v>
      </c>
      <c r="B118" s="161" t="s">
        <v>20</v>
      </c>
      <c r="C118" s="162" t="s">
        <v>21</v>
      </c>
      <c r="D118" s="162" t="s">
        <v>1884</v>
      </c>
      <c r="E118" s="162" t="s">
        <v>1885</v>
      </c>
      <c r="F118" s="594" t="s">
        <v>14</v>
      </c>
      <c r="G118" s="594"/>
      <c r="H118" s="592"/>
      <c r="I118" s="592"/>
      <c r="J118" s="592"/>
      <c r="K118" s="592"/>
      <c r="L118" s="592"/>
      <c r="M118" s="148"/>
    </row>
    <row r="119" spans="1:13" x14ac:dyDescent="0.2">
      <c r="A119" s="593"/>
      <c r="B119" s="589" t="s">
        <v>1982</v>
      </c>
      <c r="C119" s="595" t="s">
        <v>1988</v>
      </c>
      <c r="D119" s="596">
        <v>43018</v>
      </c>
      <c r="E119" s="589" t="s">
        <v>1989</v>
      </c>
      <c r="F119" s="589" t="s">
        <v>1990</v>
      </c>
      <c r="G119" s="589"/>
      <c r="H119" s="591" t="s">
        <v>1890</v>
      </c>
      <c r="I119" s="591"/>
      <c r="J119" s="164" t="s">
        <v>1891</v>
      </c>
      <c r="K119" s="164" t="s">
        <v>0</v>
      </c>
      <c r="L119" s="165">
        <v>961.3</v>
      </c>
      <c r="M119" s="148"/>
    </row>
    <row r="120" spans="1:13" x14ac:dyDescent="0.2">
      <c r="A120" s="593"/>
      <c r="B120" s="589"/>
      <c r="C120" s="595"/>
      <c r="D120" s="596"/>
      <c r="E120" s="589"/>
      <c r="F120" s="589"/>
      <c r="G120" s="589"/>
      <c r="H120" s="591" t="s">
        <v>1892</v>
      </c>
      <c r="I120" s="591"/>
      <c r="J120" s="164" t="s">
        <v>1891</v>
      </c>
      <c r="K120" s="164" t="s">
        <v>0</v>
      </c>
      <c r="L120" s="165">
        <v>168</v>
      </c>
      <c r="M120" s="148"/>
    </row>
    <row r="121" spans="1:13" ht="24" x14ac:dyDescent="0.2">
      <c r="A121" s="593"/>
      <c r="B121" s="161" t="s">
        <v>29</v>
      </c>
      <c r="C121" s="162" t="s">
        <v>30</v>
      </c>
      <c r="D121" s="162" t="s">
        <v>1893</v>
      </c>
      <c r="E121" s="162" t="s">
        <v>1894</v>
      </c>
      <c r="F121" s="592"/>
      <c r="G121" s="592"/>
      <c r="H121" s="591" t="s">
        <v>1895</v>
      </c>
      <c r="I121" s="591"/>
      <c r="J121" s="589" t="s">
        <v>1891</v>
      </c>
      <c r="K121" s="589" t="s">
        <v>0</v>
      </c>
      <c r="L121" s="590">
        <v>14.95</v>
      </c>
      <c r="M121" s="148"/>
    </row>
    <row r="122" spans="1:13" ht="24" x14ac:dyDescent="0.2">
      <c r="A122" s="593"/>
      <c r="B122" s="164" t="s">
        <v>1986</v>
      </c>
      <c r="C122" s="164" t="s">
        <v>1990</v>
      </c>
      <c r="D122" s="166">
        <v>43020</v>
      </c>
      <c r="E122" s="164" t="s">
        <v>1991</v>
      </c>
      <c r="F122" s="592"/>
      <c r="G122" s="592"/>
      <c r="H122" s="591"/>
      <c r="I122" s="591"/>
      <c r="J122" s="589"/>
      <c r="K122" s="589"/>
      <c r="L122" s="590"/>
      <c r="M122" s="148"/>
    </row>
    <row r="123" spans="1:13" ht="24" x14ac:dyDescent="0.2">
      <c r="A123" s="593">
        <v>23</v>
      </c>
      <c r="B123" s="161" t="s">
        <v>20</v>
      </c>
      <c r="C123" s="162" t="s">
        <v>21</v>
      </c>
      <c r="D123" s="162" t="s">
        <v>1884</v>
      </c>
      <c r="E123" s="162" t="s">
        <v>1885</v>
      </c>
      <c r="F123" s="594" t="s">
        <v>14</v>
      </c>
      <c r="G123" s="594"/>
      <c r="H123" s="592"/>
      <c r="I123" s="592"/>
      <c r="J123" s="592"/>
      <c r="K123" s="592"/>
      <c r="L123" s="592"/>
      <c r="M123" s="148"/>
    </row>
    <row r="124" spans="1:13" x14ac:dyDescent="0.2">
      <c r="A124" s="593"/>
      <c r="B124" s="589" t="s">
        <v>1982</v>
      </c>
      <c r="C124" s="595" t="s">
        <v>1992</v>
      </c>
      <c r="D124" s="596">
        <v>43033</v>
      </c>
      <c r="E124" s="589" t="s">
        <v>1989</v>
      </c>
      <c r="F124" s="589" t="s">
        <v>1993</v>
      </c>
      <c r="G124" s="589"/>
      <c r="H124" s="591" t="s">
        <v>1890</v>
      </c>
      <c r="I124" s="591"/>
      <c r="J124" s="164" t="s">
        <v>1891</v>
      </c>
      <c r="K124" s="164" t="s">
        <v>0</v>
      </c>
      <c r="L124" s="165">
        <v>794.18</v>
      </c>
      <c r="M124" s="148"/>
    </row>
    <row r="125" spans="1:13" x14ac:dyDescent="0.2">
      <c r="A125" s="593"/>
      <c r="B125" s="589"/>
      <c r="C125" s="595"/>
      <c r="D125" s="596"/>
      <c r="E125" s="589"/>
      <c r="F125" s="589"/>
      <c r="G125" s="589"/>
      <c r="H125" s="591" t="s">
        <v>1892</v>
      </c>
      <c r="I125" s="591"/>
      <c r="J125" s="164" t="s">
        <v>1891</v>
      </c>
      <c r="K125" s="164" t="s">
        <v>0</v>
      </c>
      <c r="L125" s="165">
        <v>226.4</v>
      </c>
      <c r="M125" s="148"/>
    </row>
    <row r="126" spans="1:13" ht="24" x14ac:dyDescent="0.2">
      <c r="A126" s="593"/>
      <c r="B126" s="161" t="s">
        <v>29</v>
      </c>
      <c r="C126" s="162" t="s">
        <v>30</v>
      </c>
      <c r="D126" s="162" t="s">
        <v>1893</v>
      </c>
      <c r="E126" s="162" t="s">
        <v>1894</v>
      </c>
      <c r="F126" s="592"/>
      <c r="G126" s="592"/>
      <c r="H126" s="591" t="s">
        <v>1895</v>
      </c>
      <c r="I126" s="591"/>
      <c r="J126" s="589" t="s">
        <v>1891</v>
      </c>
      <c r="K126" s="589" t="s">
        <v>0</v>
      </c>
      <c r="L126" s="590">
        <v>127</v>
      </c>
      <c r="M126" s="148"/>
    </row>
    <row r="127" spans="1:13" ht="24" x14ac:dyDescent="0.2">
      <c r="A127" s="593"/>
      <c r="B127" s="164" t="s">
        <v>1986</v>
      </c>
      <c r="C127" s="164" t="s">
        <v>1993</v>
      </c>
      <c r="D127" s="166">
        <v>43035</v>
      </c>
      <c r="E127" s="164" t="s">
        <v>1994</v>
      </c>
      <c r="F127" s="592"/>
      <c r="G127" s="592"/>
      <c r="H127" s="591"/>
      <c r="I127" s="591"/>
      <c r="J127" s="589"/>
      <c r="K127" s="589"/>
      <c r="L127" s="590"/>
      <c r="M127" s="148"/>
    </row>
    <row r="128" spans="1:13" ht="24" x14ac:dyDescent="0.2">
      <c r="A128" s="593">
        <v>24</v>
      </c>
      <c r="B128" s="161" t="s">
        <v>20</v>
      </c>
      <c r="C128" s="162" t="s">
        <v>21</v>
      </c>
      <c r="D128" s="162" t="s">
        <v>1884</v>
      </c>
      <c r="E128" s="162" t="s">
        <v>1885</v>
      </c>
      <c r="F128" s="594" t="s">
        <v>14</v>
      </c>
      <c r="G128" s="594"/>
      <c r="H128" s="592"/>
      <c r="I128" s="592"/>
      <c r="J128" s="592"/>
      <c r="K128" s="592"/>
      <c r="L128" s="592"/>
      <c r="M128" s="148"/>
    </row>
    <row r="129" spans="1:13" x14ac:dyDescent="0.2">
      <c r="A129" s="593"/>
      <c r="B129" s="589" t="s">
        <v>1982</v>
      </c>
      <c r="C129" s="595" t="s">
        <v>1995</v>
      </c>
      <c r="D129" s="596">
        <v>43057</v>
      </c>
      <c r="E129" s="589" t="s">
        <v>1996</v>
      </c>
      <c r="F129" s="589" t="s">
        <v>1997</v>
      </c>
      <c r="G129" s="589"/>
      <c r="H129" s="591" t="s">
        <v>1890</v>
      </c>
      <c r="I129" s="591"/>
      <c r="J129" s="164" t="s">
        <v>1891</v>
      </c>
      <c r="K129" s="164" t="s">
        <v>1891</v>
      </c>
      <c r="L129" s="165">
        <v>0</v>
      </c>
      <c r="M129" s="148"/>
    </row>
    <row r="130" spans="1:13" x14ac:dyDescent="0.2">
      <c r="A130" s="593"/>
      <c r="B130" s="589"/>
      <c r="C130" s="595"/>
      <c r="D130" s="596"/>
      <c r="E130" s="589"/>
      <c r="F130" s="589"/>
      <c r="G130" s="589"/>
      <c r="H130" s="591" t="s">
        <v>1892</v>
      </c>
      <c r="I130" s="591"/>
      <c r="J130" s="164" t="s">
        <v>1891</v>
      </c>
      <c r="K130" s="164" t="s">
        <v>1891</v>
      </c>
      <c r="L130" s="165">
        <v>0</v>
      </c>
      <c r="M130" s="148"/>
    </row>
    <row r="131" spans="1:13" ht="24" x14ac:dyDescent="0.2">
      <c r="A131" s="593"/>
      <c r="B131" s="161" t="s">
        <v>29</v>
      </c>
      <c r="C131" s="162" t="s">
        <v>30</v>
      </c>
      <c r="D131" s="162" t="s">
        <v>1893</v>
      </c>
      <c r="E131" s="162" t="s">
        <v>1894</v>
      </c>
      <c r="F131" s="592"/>
      <c r="G131" s="592"/>
      <c r="H131" s="591" t="s">
        <v>1895</v>
      </c>
      <c r="I131" s="591"/>
      <c r="J131" s="589" t="s">
        <v>1891</v>
      </c>
      <c r="K131" s="589" t="s">
        <v>0</v>
      </c>
      <c r="L131" s="590">
        <v>527</v>
      </c>
      <c r="M131" s="148"/>
    </row>
    <row r="132" spans="1:13" ht="24" x14ac:dyDescent="0.2">
      <c r="A132" s="593"/>
      <c r="B132" s="164" t="s">
        <v>1986</v>
      </c>
      <c r="C132" s="164" t="s">
        <v>1997</v>
      </c>
      <c r="D132" s="166">
        <v>43060</v>
      </c>
      <c r="E132" s="164" t="s">
        <v>1998</v>
      </c>
      <c r="F132" s="592"/>
      <c r="G132" s="592"/>
      <c r="H132" s="591"/>
      <c r="I132" s="591"/>
      <c r="J132" s="589"/>
      <c r="K132" s="589"/>
      <c r="L132" s="590"/>
      <c r="M132" s="148"/>
    </row>
    <row r="133" spans="1:13" ht="24" x14ac:dyDescent="0.2">
      <c r="A133" s="593">
        <v>25</v>
      </c>
      <c r="B133" s="161" t="s">
        <v>20</v>
      </c>
      <c r="C133" s="162" t="s">
        <v>21</v>
      </c>
      <c r="D133" s="162" t="s">
        <v>1884</v>
      </c>
      <c r="E133" s="162" t="s">
        <v>1885</v>
      </c>
      <c r="F133" s="594" t="s">
        <v>14</v>
      </c>
      <c r="G133" s="594"/>
      <c r="H133" s="592"/>
      <c r="I133" s="592"/>
      <c r="J133" s="592"/>
      <c r="K133" s="592"/>
      <c r="L133" s="592"/>
      <c r="M133" s="148"/>
    </row>
    <row r="134" spans="1:13" x14ac:dyDescent="0.2">
      <c r="A134" s="593"/>
      <c r="B134" s="589" t="s">
        <v>1982</v>
      </c>
      <c r="C134" s="595" t="s">
        <v>1999</v>
      </c>
      <c r="D134" s="596">
        <v>43082</v>
      </c>
      <c r="E134" s="589" t="s">
        <v>2000</v>
      </c>
      <c r="F134" s="589" t="s">
        <v>2001</v>
      </c>
      <c r="G134" s="589"/>
      <c r="H134" s="591" t="s">
        <v>1890</v>
      </c>
      <c r="I134" s="591"/>
      <c r="J134" s="164" t="s">
        <v>1891</v>
      </c>
      <c r="K134" s="164" t="s">
        <v>0</v>
      </c>
      <c r="L134" s="165">
        <v>764.99</v>
      </c>
      <c r="M134" s="148"/>
    </row>
    <row r="135" spans="1:13" x14ac:dyDescent="0.2">
      <c r="A135" s="593"/>
      <c r="B135" s="589"/>
      <c r="C135" s="595"/>
      <c r="D135" s="596"/>
      <c r="E135" s="589"/>
      <c r="F135" s="589"/>
      <c r="G135" s="589"/>
      <c r="H135" s="591" t="s">
        <v>1892</v>
      </c>
      <c r="I135" s="591"/>
      <c r="J135" s="164" t="s">
        <v>1891</v>
      </c>
      <c r="K135" s="164" t="s">
        <v>1891</v>
      </c>
      <c r="L135" s="165">
        <v>0</v>
      </c>
      <c r="M135" s="148"/>
    </row>
    <row r="136" spans="1:13" ht="24" x14ac:dyDescent="0.2">
      <c r="A136" s="593"/>
      <c r="B136" s="161" t="s">
        <v>29</v>
      </c>
      <c r="C136" s="162" t="s">
        <v>30</v>
      </c>
      <c r="D136" s="162" t="s">
        <v>1893</v>
      </c>
      <c r="E136" s="162" t="s">
        <v>1894</v>
      </c>
      <c r="F136" s="592"/>
      <c r="G136" s="592"/>
      <c r="H136" s="591" t="s">
        <v>1895</v>
      </c>
      <c r="I136" s="591"/>
      <c r="J136" s="589" t="s">
        <v>1891</v>
      </c>
      <c r="K136" s="589" t="s">
        <v>0</v>
      </c>
      <c r="L136" s="590">
        <v>250</v>
      </c>
      <c r="M136" s="148"/>
    </row>
    <row r="137" spans="1:13" ht="24" x14ac:dyDescent="0.2">
      <c r="A137" s="593"/>
      <c r="B137" s="164" t="s">
        <v>1986</v>
      </c>
      <c r="C137" s="164" t="s">
        <v>2001</v>
      </c>
      <c r="D137" s="166">
        <v>43086</v>
      </c>
      <c r="E137" s="164" t="s">
        <v>2002</v>
      </c>
      <c r="F137" s="592"/>
      <c r="G137" s="592"/>
      <c r="H137" s="591"/>
      <c r="I137" s="591"/>
      <c r="J137" s="589"/>
      <c r="K137" s="589"/>
      <c r="L137" s="590"/>
      <c r="M137" s="148"/>
    </row>
    <row r="138" spans="1:13" ht="24" x14ac:dyDescent="0.2">
      <c r="A138" s="593">
        <v>26</v>
      </c>
      <c r="B138" s="161" t="s">
        <v>20</v>
      </c>
      <c r="C138" s="162" t="s">
        <v>21</v>
      </c>
      <c r="D138" s="162" t="s">
        <v>1884</v>
      </c>
      <c r="E138" s="162" t="s">
        <v>1885</v>
      </c>
      <c r="F138" s="594" t="s">
        <v>14</v>
      </c>
      <c r="G138" s="594"/>
      <c r="H138" s="592"/>
      <c r="I138" s="592"/>
      <c r="J138" s="592"/>
      <c r="K138" s="592"/>
      <c r="L138" s="592"/>
      <c r="M138" s="148"/>
    </row>
    <row r="139" spans="1:13" x14ac:dyDescent="0.2">
      <c r="A139" s="593"/>
      <c r="B139" s="589" t="s">
        <v>1982</v>
      </c>
      <c r="C139" s="595" t="s">
        <v>2003</v>
      </c>
      <c r="D139" s="596">
        <v>43129</v>
      </c>
      <c r="E139" s="589" t="s">
        <v>2004</v>
      </c>
      <c r="F139" s="589" t="s">
        <v>2005</v>
      </c>
      <c r="G139" s="589"/>
      <c r="H139" s="591" t="s">
        <v>1890</v>
      </c>
      <c r="I139" s="591"/>
      <c r="J139" s="164" t="s">
        <v>1891</v>
      </c>
      <c r="K139" s="164" t="s">
        <v>0</v>
      </c>
      <c r="L139" s="165">
        <v>447.12</v>
      </c>
      <c r="M139" s="148"/>
    </row>
    <row r="140" spans="1:13" x14ac:dyDescent="0.2">
      <c r="A140" s="593"/>
      <c r="B140" s="589"/>
      <c r="C140" s="595"/>
      <c r="D140" s="596"/>
      <c r="E140" s="589"/>
      <c r="F140" s="589"/>
      <c r="G140" s="589"/>
      <c r="H140" s="591" t="s">
        <v>1892</v>
      </c>
      <c r="I140" s="591"/>
      <c r="J140" s="164" t="s">
        <v>1891</v>
      </c>
      <c r="K140" s="164" t="s">
        <v>0</v>
      </c>
      <c r="L140" s="165">
        <v>1198.4000000000001</v>
      </c>
      <c r="M140" s="148"/>
    </row>
    <row r="141" spans="1:13" ht="24" x14ac:dyDescent="0.2">
      <c r="A141" s="593"/>
      <c r="B141" s="161" t="s">
        <v>29</v>
      </c>
      <c r="C141" s="162" t="s">
        <v>30</v>
      </c>
      <c r="D141" s="162" t="s">
        <v>1893</v>
      </c>
      <c r="E141" s="162" t="s">
        <v>1894</v>
      </c>
      <c r="F141" s="592"/>
      <c r="G141" s="592"/>
      <c r="H141" s="591" t="s">
        <v>1895</v>
      </c>
      <c r="I141" s="591"/>
      <c r="J141" s="589" t="s">
        <v>1891</v>
      </c>
      <c r="K141" s="589" t="s">
        <v>0</v>
      </c>
      <c r="L141" s="590">
        <v>127.44</v>
      </c>
      <c r="M141" s="148"/>
    </row>
    <row r="142" spans="1:13" ht="24" x14ac:dyDescent="0.2">
      <c r="A142" s="593"/>
      <c r="B142" s="164" t="s">
        <v>1986</v>
      </c>
      <c r="C142" s="164" t="s">
        <v>2005</v>
      </c>
      <c r="D142" s="166">
        <v>43131</v>
      </c>
      <c r="E142" s="164" t="s">
        <v>2006</v>
      </c>
      <c r="F142" s="592"/>
      <c r="G142" s="592"/>
      <c r="H142" s="591"/>
      <c r="I142" s="591"/>
      <c r="J142" s="589"/>
      <c r="K142" s="589"/>
      <c r="L142" s="590"/>
      <c r="M142" s="148"/>
    </row>
    <row r="143" spans="1:13" ht="24" x14ac:dyDescent="0.2">
      <c r="A143" s="593">
        <v>27</v>
      </c>
      <c r="B143" s="161" t="s">
        <v>20</v>
      </c>
      <c r="C143" s="162" t="s">
        <v>21</v>
      </c>
      <c r="D143" s="162" t="s">
        <v>1884</v>
      </c>
      <c r="E143" s="162" t="s">
        <v>1885</v>
      </c>
      <c r="F143" s="594" t="s">
        <v>14</v>
      </c>
      <c r="G143" s="594"/>
      <c r="H143" s="592"/>
      <c r="I143" s="592"/>
      <c r="J143" s="592"/>
      <c r="K143" s="592"/>
      <c r="L143" s="592"/>
      <c r="M143" s="148"/>
    </row>
    <row r="144" spans="1:13" x14ac:dyDescent="0.2">
      <c r="A144" s="593"/>
      <c r="B144" s="589" t="s">
        <v>1982</v>
      </c>
      <c r="C144" s="595" t="s">
        <v>2007</v>
      </c>
      <c r="D144" s="596">
        <v>43145</v>
      </c>
      <c r="E144" s="589" t="s">
        <v>2008</v>
      </c>
      <c r="F144" s="589" t="s">
        <v>2009</v>
      </c>
      <c r="G144" s="589"/>
      <c r="H144" s="591" t="s">
        <v>1890</v>
      </c>
      <c r="I144" s="591"/>
      <c r="J144" s="164" t="s">
        <v>1891</v>
      </c>
      <c r="K144" s="164" t="s">
        <v>0</v>
      </c>
      <c r="L144" s="165">
        <v>224.51</v>
      </c>
      <c r="M144" s="148"/>
    </row>
    <row r="145" spans="1:13" x14ac:dyDescent="0.2">
      <c r="A145" s="593"/>
      <c r="B145" s="589"/>
      <c r="C145" s="595"/>
      <c r="D145" s="596"/>
      <c r="E145" s="589"/>
      <c r="F145" s="589"/>
      <c r="G145" s="589"/>
      <c r="H145" s="591" t="s">
        <v>1892</v>
      </c>
      <c r="I145" s="591"/>
      <c r="J145" s="164" t="s">
        <v>1891</v>
      </c>
      <c r="K145" s="164" t="s">
        <v>0</v>
      </c>
      <c r="L145" s="165">
        <v>366.85</v>
      </c>
      <c r="M145" s="148"/>
    </row>
    <row r="146" spans="1:13" ht="24" x14ac:dyDescent="0.2">
      <c r="A146" s="593"/>
      <c r="B146" s="161" t="s">
        <v>29</v>
      </c>
      <c r="C146" s="162" t="s">
        <v>30</v>
      </c>
      <c r="D146" s="162" t="s">
        <v>1893</v>
      </c>
      <c r="E146" s="162" t="s">
        <v>1894</v>
      </c>
      <c r="F146" s="592"/>
      <c r="G146" s="592"/>
      <c r="H146" s="591" t="s">
        <v>1895</v>
      </c>
      <c r="I146" s="591"/>
      <c r="J146" s="589" t="s">
        <v>1891</v>
      </c>
      <c r="K146" s="589" t="s">
        <v>0</v>
      </c>
      <c r="L146" s="590">
        <v>70</v>
      </c>
      <c r="M146" s="148"/>
    </row>
    <row r="147" spans="1:13" ht="24" x14ac:dyDescent="0.2">
      <c r="A147" s="593"/>
      <c r="B147" s="164" t="s">
        <v>1986</v>
      </c>
      <c r="C147" s="164" t="s">
        <v>2009</v>
      </c>
      <c r="D147" s="166">
        <v>43146</v>
      </c>
      <c r="E147" s="164" t="s">
        <v>2010</v>
      </c>
      <c r="F147" s="592"/>
      <c r="G147" s="592"/>
      <c r="H147" s="591"/>
      <c r="I147" s="591"/>
      <c r="J147" s="589"/>
      <c r="K147" s="589"/>
      <c r="L147" s="590"/>
      <c r="M147" s="148"/>
    </row>
    <row r="148" spans="1:13" ht="24" x14ac:dyDescent="0.2">
      <c r="A148" s="593">
        <v>28</v>
      </c>
      <c r="B148" s="161" t="s">
        <v>20</v>
      </c>
      <c r="C148" s="162" t="s">
        <v>21</v>
      </c>
      <c r="D148" s="162" t="s">
        <v>1884</v>
      </c>
      <c r="E148" s="162" t="s">
        <v>1885</v>
      </c>
      <c r="F148" s="594" t="s">
        <v>14</v>
      </c>
      <c r="G148" s="594"/>
      <c r="H148" s="592"/>
      <c r="I148" s="592"/>
      <c r="J148" s="592"/>
      <c r="K148" s="592"/>
      <c r="L148" s="592"/>
      <c r="M148" s="148"/>
    </row>
    <row r="149" spans="1:13" x14ac:dyDescent="0.2">
      <c r="A149" s="593"/>
      <c r="B149" s="589" t="s">
        <v>1982</v>
      </c>
      <c r="C149" s="595" t="s">
        <v>2011</v>
      </c>
      <c r="D149" s="596">
        <v>43163</v>
      </c>
      <c r="E149" s="589" t="s">
        <v>2012</v>
      </c>
      <c r="F149" s="589" t="s">
        <v>2013</v>
      </c>
      <c r="G149" s="589"/>
      <c r="H149" s="591" t="s">
        <v>1890</v>
      </c>
      <c r="I149" s="591"/>
      <c r="J149" s="164" t="s">
        <v>1891</v>
      </c>
      <c r="K149" s="164" t="s">
        <v>0</v>
      </c>
      <c r="L149" s="165">
        <v>421.88</v>
      </c>
      <c r="M149" s="148"/>
    </row>
    <row r="150" spans="1:13" x14ac:dyDescent="0.2">
      <c r="A150" s="593"/>
      <c r="B150" s="589"/>
      <c r="C150" s="595"/>
      <c r="D150" s="596"/>
      <c r="E150" s="589"/>
      <c r="F150" s="589"/>
      <c r="G150" s="589"/>
      <c r="H150" s="591" t="s">
        <v>1892</v>
      </c>
      <c r="I150" s="591"/>
      <c r="J150" s="164" t="s">
        <v>1891</v>
      </c>
      <c r="K150" s="164" t="s">
        <v>0</v>
      </c>
      <c r="L150" s="165">
        <v>246.61</v>
      </c>
      <c r="M150" s="148"/>
    </row>
    <row r="151" spans="1:13" ht="24" x14ac:dyDescent="0.2">
      <c r="A151" s="593"/>
      <c r="B151" s="161" t="s">
        <v>29</v>
      </c>
      <c r="C151" s="162" t="s">
        <v>30</v>
      </c>
      <c r="D151" s="162" t="s">
        <v>1893</v>
      </c>
      <c r="E151" s="162" t="s">
        <v>1894</v>
      </c>
      <c r="F151" s="592"/>
      <c r="G151" s="592"/>
      <c r="H151" s="591" t="s">
        <v>1895</v>
      </c>
      <c r="I151" s="591"/>
      <c r="J151" s="589" t="s">
        <v>1891</v>
      </c>
      <c r="K151" s="589" t="s">
        <v>0</v>
      </c>
      <c r="L151" s="590">
        <v>151.04</v>
      </c>
      <c r="M151" s="148"/>
    </row>
    <row r="152" spans="1:13" ht="24" x14ac:dyDescent="0.2">
      <c r="A152" s="593"/>
      <c r="B152" s="164" t="s">
        <v>1986</v>
      </c>
      <c r="C152" s="164" t="s">
        <v>2013</v>
      </c>
      <c r="D152" s="166">
        <v>43165</v>
      </c>
      <c r="E152" s="164" t="s">
        <v>2014</v>
      </c>
      <c r="F152" s="592"/>
      <c r="G152" s="592"/>
      <c r="H152" s="591"/>
      <c r="I152" s="591"/>
      <c r="J152" s="589"/>
      <c r="K152" s="589"/>
      <c r="L152" s="590"/>
      <c r="M152" s="148"/>
    </row>
    <row r="153" spans="1:13" ht="24" x14ac:dyDescent="0.2">
      <c r="A153" s="593">
        <v>29</v>
      </c>
      <c r="B153" s="161" t="s">
        <v>20</v>
      </c>
      <c r="C153" s="162" t="s">
        <v>21</v>
      </c>
      <c r="D153" s="162" t="s">
        <v>1884</v>
      </c>
      <c r="E153" s="162" t="s">
        <v>1885</v>
      </c>
      <c r="F153" s="594" t="s">
        <v>14</v>
      </c>
      <c r="G153" s="594"/>
      <c r="H153" s="592"/>
      <c r="I153" s="592"/>
      <c r="J153" s="592"/>
      <c r="K153" s="592"/>
      <c r="L153" s="592"/>
      <c r="M153" s="148"/>
    </row>
    <row r="154" spans="1:13" x14ac:dyDescent="0.2">
      <c r="A154" s="593"/>
      <c r="B154" s="589" t="s">
        <v>2015</v>
      </c>
      <c r="C154" s="595" t="s">
        <v>2016</v>
      </c>
      <c r="D154" s="596">
        <v>43024</v>
      </c>
      <c r="E154" s="589" t="s">
        <v>2017</v>
      </c>
      <c r="F154" s="589" t="s">
        <v>2018</v>
      </c>
      <c r="G154" s="589"/>
      <c r="H154" s="591" t="s">
        <v>1890</v>
      </c>
      <c r="I154" s="591"/>
      <c r="J154" s="164" t="s">
        <v>1891</v>
      </c>
      <c r="K154" s="164" t="s">
        <v>0</v>
      </c>
      <c r="L154" s="165">
        <v>1311.28</v>
      </c>
      <c r="M154" s="148"/>
    </row>
    <row r="155" spans="1:13" x14ac:dyDescent="0.2">
      <c r="A155" s="593"/>
      <c r="B155" s="589"/>
      <c r="C155" s="595"/>
      <c r="D155" s="596"/>
      <c r="E155" s="589"/>
      <c r="F155" s="589"/>
      <c r="G155" s="589"/>
      <c r="H155" s="591" t="s">
        <v>1892</v>
      </c>
      <c r="I155" s="591"/>
      <c r="J155" s="164" t="s">
        <v>1891</v>
      </c>
      <c r="K155" s="164" t="s">
        <v>0</v>
      </c>
      <c r="L155" s="165">
        <v>1687.56</v>
      </c>
      <c r="M155" s="148"/>
    </row>
    <row r="156" spans="1:13" ht="24" x14ac:dyDescent="0.2">
      <c r="A156" s="593"/>
      <c r="B156" s="161" t="s">
        <v>29</v>
      </c>
      <c r="C156" s="162" t="s">
        <v>30</v>
      </c>
      <c r="D156" s="162" t="s">
        <v>1893</v>
      </c>
      <c r="E156" s="162" t="s">
        <v>1894</v>
      </c>
      <c r="F156" s="592"/>
      <c r="G156" s="592"/>
      <c r="H156" s="591" t="s">
        <v>1895</v>
      </c>
      <c r="I156" s="591"/>
      <c r="J156" s="589" t="s">
        <v>1891</v>
      </c>
      <c r="K156" s="589" t="s">
        <v>0</v>
      </c>
      <c r="L156" s="590">
        <v>245</v>
      </c>
      <c r="M156" s="148"/>
    </row>
    <row r="157" spans="1:13" ht="24" x14ac:dyDescent="0.2">
      <c r="A157" s="593"/>
      <c r="B157" s="164" t="s">
        <v>1986</v>
      </c>
      <c r="C157" s="164" t="s">
        <v>2018</v>
      </c>
      <c r="D157" s="166">
        <v>43029</v>
      </c>
      <c r="E157" s="164" t="s">
        <v>2019</v>
      </c>
      <c r="F157" s="592"/>
      <c r="G157" s="592"/>
      <c r="H157" s="591"/>
      <c r="I157" s="591"/>
      <c r="J157" s="589"/>
      <c r="K157" s="589"/>
      <c r="L157" s="590"/>
      <c r="M157" s="148"/>
    </row>
    <row r="158" spans="1:13" ht="24" x14ac:dyDescent="0.2">
      <c r="A158" s="593">
        <v>30</v>
      </c>
      <c r="B158" s="161" t="s">
        <v>20</v>
      </c>
      <c r="C158" s="162" t="s">
        <v>21</v>
      </c>
      <c r="D158" s="162" t="s">
        <v>1884</v>
      </c>
      <c r="E158" s="162" t="s">
        <v>1885</v>
      </c>
      <c r="F158" s="594" t="s">
        <v>14</v>
      </c>
      <c r="G158" s="594"/>
      <c r="H158" s="592"/>
      <c r="I158" s="592"/>
      <c r="J158" s="592"/>
      <c r="K158" s="592"/>
      <c r="L158" s="592"/>
      <c r="M158" s="148"/>
    </row>
    <row r="159" spans="1:13" x14ac:dyDescent="0.2">
      <c r="A159" s="593"/>
      <c r="B159" s="589" t="s">
        <v>2015</v>
      </c>
      <c r="C159" s="589" t="s">
        <v>2020</v>
      </c>
      <c r="D159" s="596">
        <v>43142</v>
      </c>
      <c r="E159" s="589" t="s">
        <v>2021</v>
      </c>
      <c r="F159" s="589" t="s">
        <v>2022</v>
      </c>
      <c r="G159" s="589"/>
      <c r="H159" s="591" t="s">
        <v>1890</v>
      </c>
      <c r="I159" s="591"/>
      <c r="J159" s="164" t="s">
        <v>0</v>
      </c>
      <c r="K159" s="164" t="s">
        <v>1891</v>
      </c>
      <c r="L159" s="165">
        <v>890</v>
      </c>
      <c r="M159" s="148"/>
    </row>
    <row r="160" spans="1:13" x14ac:dyDescent="0.2">
      <c r="A160" s="593"/>
      <c r="B160" s="589"/>
      <c r="C160" s="589"/>
      <c r="D160" s="596"/>
      <c r="E160" s="589"/>
      <c r="F160" s="589"/>
      <c r="G160" s="589"/>
      <c r="H160" s="591" t="s">
        <v>1892</v>
      </c>
      <c r="I160" s="591"/>
      <c r="J160" s="164" t="s">
        <v>1891</v>
      </c>
      <c r="K160" s="164" t="s">
        <v>1891</v>
      </c>
      <c r="L160" s="165">
        <v>0</v>
      </c>
      <c r="M160" s="148"/>
    </row>
    <row r="161" spans="1:13" ht="24" x14ac:dyDescent="0.2">
      <c r="A161" s="593"/>
      <c r="B161" s="161" t="s">
        <v>29</v>
      </c>
      <c r="C161" s="162" t="s">
        <v>30</v>
      </c>
      <c r="D161" s="162" t="s">
        <v>1893</v>
      </c>
      <c r="E161" s="162" t="s">
        <v>1894</v>
      </c>
      <c r="F161" s="592"/>
      <c r="G161" s="592"/>
      <c r="H161" s="591" t="s">
        <v>1895</v>
      </c>
      <c r="I161" s="591"/>
      <c r="J161" s="589" t="s">
        <v>0</v>
      </c>
      <c r="K161" s="589" t="s">
        <v>1891</v>
      </c>
      <c r="L161" s="590">
        <v>996</v>
      </c>
      <c r="M161" s="148"/>
    </row>
    <row r="162" spans="1:13" ht="24" x14ac:dyDescent="0.2">
      <c r="A162" s="593"/>
      <c r="B162" s="164" t="s">
        <v>1986</v>
      </c>
      <c r="C162" s="164" t="s">
        <v>2022</v>
      </c>
      <c r="D162" s="166">
        <v>43147</v>
      </c>
      <c r="E162" s="164" t="s">
        <v>1971</v>
      </c>
      <c r="F162" s="592"/>
      <c r="G162" s="592"/>
      <c r="H162" s="591"/>
      <c r="I162" s="591"/>
      <c r="J162" s="589"/>
      <c r="K162" s="589"/>
      <c r="L162" s="590"/>
      <c r="M162" s="148"/>
    </row>
    <row r="163" spans="1:13" ht="24" x14ac:dyDescent="0.2">
      <c r="A163" s="593">
        <v>31</v>
      </c>
      <c r="B163" s="161" t="s">
        <v>20</v>
      </c>
      <c r="C163" s="162" t="s">
        <v>21</v>
      </c>
      <c r="D163" s="162" t="s">
        <v>1884</v>
      </c>
      <c r="E163" s="162" t="s">
        <v>1885</v>
      </c>
      <c r="F163" s="594" t="s">
        <v>14</v>
      </c>
      <c r="G163" s="594"/>
      <c r="H163" s="592"/>
      <c r="I163" s="592"/>
      <c r="J163" s="592"/>
      <c r="K163" s="592"/>
      <c r="L163" s="592"/>
      <c r="M163" s="148"/>
    </row>
    <row r="164" spans="1:13" x14ac:dyDescent="0.2">
      <c r="A164" s="593"/>
      <c r="B164" s="589" t="s">
        <v>2015</v>
      </c>
      <c r="C164" s="595" t="s">
        <v>2023</v>
      </c>
      <c r="D164" s="596">
        <v>43182</v>
      </c>
      <c r="E164" s="589" t="s">
        <v>2024</v>
      </c>
      <c r="F164" s="589" t="s">
        <v>2022</v>
      </c>
      <c r="G164" s="589"/>
      <c r="H164" s="591" t="s">
        <v>1890</v>
      </c>
      <c r="I164" s="591"/>
      <c r="J164" s="164" t="s">
        <v>0</v>
      </c>
      <c r="K164" s="164" t="s">
        <v>1891</v>
      </c>
      <c r="L164" s="165">
        <v>843.12</v>
      </c>
      <c r="M164" s="148"/>
    </row>
    <row r="165" spans="1:13" x14ac:dyDescent="0.2">
      <c r="A165" s="593"/>
      <c r="B165" s="589"/>
      <c r="C165" s="595"/>
      <c r="D165" s="596"/>
      <c r="E165" s="589"/>
      <c r="F165" s="589"/>
      <c r="G165" s="589"/>
      <c r="H165" s="591" t="s">
        <v>1892</v>
      </c>
      <c r="I165" s="591"/>
      <c r="J165" s="164" t="s">
        <v>1891</v>
      </c>
      <c r="K165" s="164" t="s">
        <v>1891</v>
      </c>
      <c r="L165" s="165">
        <v>0</v>
      </c>
      <c r="M165" s="148"/>
    </row>
    <row r="166" spans="1:13" ht="24" x14ac:dyDescent="0.2">
      <c r="A166" s="593"/>
      <c r="B166" s="161" t="s">
        <v>29</v>
      </c>
      <c r="C166" s="162" t="s">
        <v>30</v>
      </c>
      <c r="D166" s="162" t="s">
        <v>1893</v>
      </c>
      <c r="E166" s="162" t="s">
        <v>1894</v>
      </c>
      <c r="F166" s="592"/>
      <c r="G166" s="592"/>
      <c r="H166" s="591" t="s">
        <v>1895</v>
      </c>
      <c r="I166" s="591"/>
      <c r="J166" s="589" t="s">
        <v>0</v>
      </c>
      <c r="K166" s="589" t="s">
        <v>0</v>
      </c>
      <c r="L166" s="590">
        <v>905</v>
      </c>
      <c r="M166" s="148"/>
    </row>
    <row r="167" spans="1:13" ht="24" x14ac:dyDescent="0.2">
      <c r="A167" s="593"/>
      <c r="B167" s="164" t="s">
        <v>1986</v>
      </c>
      <c r="C167" s="164" t="s">
        <v>2022</v>
      </c>
      <c r="D167" s="166">
        <v>43186</v>
      </c>
      <c r="E167" s="164" t="s">
        <v>2025</v>
      </c>
      <c r="F167" s="592"/>
      <c r="G167" s="592"/>
      <c r="H167" s="591"/>
      <c r="I167" s="591"/>
      <c r="J167" s="589"/>
      <c r="K167" s="589"/>
      <c r="L167" s="590"/>
      <c r="M167" s="148"/>
    </row>
    <row r="168" spans="1:13" ht="24" x14ac:dyDescent="0.2">
      <c r="A168" s="593">
        <v>32</v>
      </c>
      <c r="B168" s="161" t="s">
        <v>20</v>
      </c>
      <c r="C168" s="162" t="s">
        <v>21</v>
      </c>
      <c r="D168" s="162" t="s">
        <v>1884</v>
      </c>
      <c r="E168" s="162" t="s">
        <v>1885</v>
      </c>
      <c r="F168" s="594" t="s">
        <v>14</v>
      </c>
      <c r="G168" s="594"/>
      <c r="H168" s="592"/>
      <c r="I168" s="592"/>
      <c r="J168" s="592"/>
      <c r="K168" s="592"/>
      <c r="L168" s="592"/>
      <c r="M168" s="148"/>
    </row>
    <row r="169" spans="1:13" x14ac:dyDescent="0.2">
      <c r="A169" s="593"/>
      <c r="B169" s="589" t="s">
        <v>2026</v>
      </c>
      <c r="C169" s="595" t="s">
        <v>2027</v>
      </c>
      <c r="D169" s="596">
        <v>43076</v>
      </c>
      <c r="E169" s="589" t="s">
        <v>2028</v>
      </c>
      <c r="F169" s="589" t="s">
        <v>2029</v>
      </c>
      <c r="G169" s="589"/>
      <c r="H169" s="591" t="s">
        <v>1890</v>
      </c>
      <c r="I169" s="591"/>
      <c r="J169" s="164" t="s">
        <v>1891</v>
      </c>
      <c r="K169" s="164" t="s">
        <v>0</v>
      </c>
      <c r="L169" s="165">
        <v>1162.06</v>
      </c>
      <c r="M169" s="148"/>
    </row>
    <row r="170" spans="1:13" x14ac:dyDescent="0.2">
      <c r="A170" s="593"/>
      <c r="B170" s="589"/>
      <c r="C170" s="595"/>
      <c r="D170" s="596"/>
      <c r="E170" s="589"/>
      <c r="F170" s="589"/>
      <c r="G170" s="589"/>
      <c r="H170" s="591" t="s">
        <v>1892</v>
      </c>
      <c r="I170" s="591"/>
      <c r="J170" s="164" t="s">
        <v>1891</v>
      </c>
      <c r="K170" s="164" t="s">
        <v>0</v>
      </c>
      <c r="L170" s="165">
        <v>256.39</v>
      </c>
      <c r="M170" s="148"/>
    </row>
    <row r="171" spans="1:13" ht="24" x14ac:dyDescent="0.2">
      <c r="A171" s="593"/>
      <c r="B171" s="161" t="s">
        <v>29</v>
      </c>
      <c r="C171" s="162" t="s">
        <v>30</v>
      </c>
      <c r="D171" s="162" t="s">
        <v>1893</v>
      </c>
      <c r="E171" s="162" t="s">
        <v>1894</v>
      </c>
      <c r="F171" s="592"/>
      <c r="G171" s="592"/>
      <c r="H171" s="591" t="s">
        <v>1895</v>
      </c>
      <c r="I171" s="591"/>
      <c r="J171" s="589" t="s">
        <v>1891</v>
      </c>
      <c r="K171" s="589" t="s">
        <v>0</v>
      </c>
      <c r="L171" s="590">
        <v>780</v>
      </c>
      <c r="M171" s="148"/>
    </row>
    <row r="172" spans="1:13" ht="24" x14ac:dyDescent="0.2">
      <c r="A172" s="593"/>
      <c r="B172" s="164" t="s">
        <v>2030</v>
      </c>
      <c r="C172" s="164" t="s">
        <v>2029</v>
      </c>
      <c r="D172" s="166">
        <v>43081</v>
      </c>
      <c r="E172" s="164" t="s">
        <v>2031</v>
      </c>
      <c r="F172" s="592"/>
      <c r="G172" s="592"/>
      <c r="H172" s="591"/>
      <c r="I172" s="591"/>
      <c r="J172" s="589"/>
      <c r="K172" s="589"/>
      <c r="L172" s="590"/>
      <c r="M172" s="148"/>
    </row>
    <row r="173" spans="1:13" ht="24" x14ac:dyDescent="0.2">
      <c r="A173" s="593">
        <v>33</v>
      </c>
      <c r="B173" s="161" t="s">
        <v>20</v>
      </c>
      <c r="C173" s="162" t="s">
        <v>21</v>
      </c>
      <c r="D173" s="162" t="s">
        <v>1884</v>
      </c>
      <c r="E173" s="162" t="s">
        <v>1885</v>
      </c>
      <c r="F173" s="594" t="s">
        <v>14</v>
      </c>
      <c r="G173" s="594"/>
      <c r="H173" s="592"/>
      <c r="I173" s="592"/>
      <c r="J173" s="592"/>
      <c r="K173" s="592"/>
      <c r="L173" s="592"/>
      <c r="M173" s="148"/>
    </row>
    <row r="174" spans="1:13" x14ac:dyDescent="0.2">
      <c r="A174" s="593"/>
      <c r="B174" s="589" t="s">
        <v>2026</v>
      </c>
      <c r="C174" s="595" t="s">
        <v>2032</v>
      </c>
      <c r="D174" s="596">
        <v>43139</v>
      </c>
      <c r="E174" s="589" t="s">
        <v>2033</v>
      </c>
      <c r="F174" s="589" t="s">
        <v>2034</v>
      </c>
      <c r="G174" s="589"/>
      <c r="H174" s="591" t="s">
        <v>1890</v>
      </c>
      <c r="I174" s="591"/>
      <c r="J174" s="164" t="s">
        <v>1891</v>
      </c>
      <c r="K174" s="164" t="s">
        <v>0</v>
      </c>
      <c r="L174" s="165">
        <v>486.33</v>
      </c>
      <c r="M174" s="148"/>
    </row>
    <row r="175" spans="1:13" x14ac:dyDescent="0.2">
      <c r="A175" s="593"/>
      <c r="B175" s="589"/>
      <c r="C175" s="595"/>
      <c r="D175" s="596"/>
      <c r="E175" s="589"/>
      <c r="F175" s="589"/>
      <c r="G175" s="589"/>
      <c r="H175" s="591" t="s">
        <v>1892</v>
      </c>
      <c r="I175" s="591"/>
      <c r="J175" s="164" t="s">
        <v>1891</v>
      </c>
      <c r="K175" s="164" t="s">
        <v>0</v>
      </c>
      <c r="L175" s="165">
        <v>589.09</v>
      </c>
      <c r="M175" s="148"/>
    </row>
    <row r="176" spans="1:13" ht="24" x14ac:dyDescent="0.2">
      <c r="A176" s="593"/>
      <c r="B176" s="161" t="s">
        <v>29</v>
      </c>
      <c r="C176" s="162" t="s">
        <v>30</v>
      </c>
      <c r="D176" s="162" t="s">
        <v>1893</v>
      </c>
      <c r="E176" s="162" t="s">
        <v>1894</v>
      </c>
      <c r="F176" s="592"/>
      <c r="G176" s="592"/>
      <c r="H176" s="591" t="s">
        <v>1895</v>
      </c>
      <c r="I176" s="591"/>
      <c r="J176" s="589" t="s">
        <v>1891</v>
      </c>
      <c r="K176" s="589" t="s">
        <v>0</v>
      </c>
      <c r="L176" s="590">
        <v>46</v>
      </c>
      <c r="M176" s="148"/>
    </row>
    <row r="177" spans="1:13" ht="24" x14ac:dyDescent="0.2">
      <c r="A177" s="593"/>
      <c r="B177" s="164" t="s">
        <v>2030</v>
      </c>
      <c r="C177" s="164" t="s">
        <v>2034</v>
      </c>
      <c r="D177" s="166">
        <v>43142</v>
      </c>
      <c r="E177" s="164" t="s">
        <v>2035</v>
      </c>
      <c r="F177" s="592"/>
      <c r="G177" s="592"/>
      <c r="H177" s="591"/>
      <c r="I177" s="591"/>
      <c r="J177" s="589"/>
      <c r="K177" s="589"/>
      <c r="L177" s="590"/>
      <c r="M177" s="148"/>
    </row>
    <row r="178" spans="1:13" ht="24" x14ac:dyDescent="0.2">
      <c r="A178" s="593">
        <v>34</v>
      </c>
      <c r="B178" s="161" t="s">
        <v>20</v>
      </c>
      <c r="C178" s="162" t="s">
        <v>21</v>
      </c>
      <c r="D178" s="162" t="s">
        <v>1884</v>
      </c>
      <c r="E178" s="162" t="s">
        <v>1885</v>
      </c>
      <c r="F178" s="594" t="s">
        <v>14</v>
      </c>
      <c r="G178" s="594"/>
      <c r="H178" s="592"/>
      <c r="I178" s="592"/>
      <c r="J178" s="592"/>
      <c r="K178" s="592"/>
      <c r="L178" s="592"/>
      <c r="M178" s="148"/>
    </row>
    <row r="179" spans="1:13" x14ac:dyDescent="0.2">
      <c r="A179" s="593"/>
      <c r="B179" s="589" t="s">
        <v>2026</v>
      </c>
      <c r="C179" s="595" t="s">
        <v>2036</v>
      </c>
      <c r="D179" s="596">
        <v>43168</v>
      </c>
      <c r="E179" s="589" t="s">
        <v>2028</v>
      </c>
      <c r="F179" s="589" t="s">
        <v>2037</v>
      </c>
      <c r="G179" s="589"/>
      <c r="H179" s="591" t="s">
        <v>1890</v>
      </c>
      <c r="I179" s="591"/>
      <c r="J179" s="164" t="s">
        <v>1891</v>
      </c>
      <c r="K179" s="164" t="s">
        <v>0</v>
      </c>
      <c r="L179" s="165">
        <v>541.6</v>
      </c>
      <c r="M179" s="148"/>
    </row>
    <row r="180" spans="1:13" x14ac:dyDescent="0.2">
      <c r="A180" s="593"/>
      <c r="B180" s="589"/>
      <c r="C180" s="595"/>
      <c r="D180" s="596"/>
      <c r="E180" s="589"/>
      <c r="F180" s="589"/>
      <c r="G180" s="589"/>
      <c r="H180" s="591" t="s">
        <v>1892</v>
      </c>
      <c r="I180" s="591"/>
      <c r="J180" s="589" t="s">
        <v>1891</v>
      </c>
      <c r="K180" s="589" t="s">
        <v>0</v>
      </c>
      <c r="L180" s="590">
        <v>134.30000000000001</v>
      </c>
      <c r="M180" s="148"/>
    </row>
    <row r="181" spans="1:13" x14ac:dyDescent="0.2">
      <c r="A181" s="593"/>
      <c r="B181" s="589"/>
      <c r="C181" s="595"/>
      <c r="D181" s="596"/>
      <c r="E181" s="589"/>
      <c r="F181" s="589"/>
      <c r="G181" s="589"/>
      <c r="H181" s="591"/>
      <c r="I181" s="591"/>
      <c r="J181" s="589"/>
      <c r="K181" s="589"/>
      <c r="L181" s="590"/>
      <c r="M181" s="148"/>
    </row>
    <row r="182" spans="1:13" ht="24" x14ac:dyDescent="0.2">
      <c r="A182" s="593"/>
      <c r="B182" s="161" t="s">
        <v>29</v>
      </c>
      <c r="C182" s="162" t="s">
        <v>30</v>
      </c>
      <c r="D182" s="162" t="s">
        <v>1893</v>
      </c>
      <c r="E182" s="162" t="s">
        <v>1894</v>
      </c>
      <c r="F182" s="592"/>
      <c r="G182" s="592"/>
      <c r="H182" s="591" t="s">
        <v>1895</v>
      </c>
      <c r="I182" s="591"/>
      <c r="J182" s="589" t="s">
        <v>1891</v>
      </c>
      <c r="K182" s="589" t="s">
        <v>0</v>
      </c>
      <c r="L182" s="590">
        <v>168</v>
      </c>
      <c r="M182" s="148"/>
    </row>
    <row r="183" spans="1:13" ht="24" x14ac:dyDescent="0.2">
      <c r="A183" s="593"/>
      <c r="B183" s="164" t="s">
        <v>2030</v>
      </c>
      <c r="C183" s="164" t="s">
        <v>2037</v>
      </c>
      <c r="D183" s="166">
        <v>43173</v>
      </c>
      <c r="E183" s="164" t="s">
        <v>2038</v>
      </c>
      <c r="F183" s="592"/>
      <c r="G183" s="592"/>
      <c r="H183" s="591"/>
      <c r="I183" s="591"/>
      <c r="J183" s="589"/>
      <c r="K183" s="589"/>
      <c r="L183" s="590"/>
      <c r="M183" s="148"/>
    </row>
    <row r="184" spans="1:13" ht="24" x14ac:dyDescent="0.2">
      <c r="A184" s="593">
        <v>35</v>
      </c>
      <c r="B184" s="161" t="s">
        <v>20</v>
      </c>
      <c r="C184" s="162" t="s">
        <v>21</v>
      </c>
      <c r="D184" s="162" t="s">
        <v>1884</v>
      </c>
      <c r="E184" s="162" t="s">
        <v>1885</v>
      </c>
      <c r="F184" s="594" t="s">
        <v>14</v>
      </c>
      <c r="G184" s="594"/>
      <c r="H184" s="592"/>
      <c r="I184" s="592"/>
      <c r="J184" s="592"/>
      <c r="K184" s="592"/>
      <c r="L184" s="592"/>
      <c r="M184" s="148"/>
    </row>
    <row r="185" spans="1:13" x14ac:dyDescent="0.2">
      <c r="A185" s="593"/>
      <c r="B185" s="589" t="s">
        <v>2026</v>
      </c>
      <c r="C185" s="595" t="s">
        <v>2036</v>
      </c>
      <c r="D185" s="596">
        <v>43168</v>
      </c>
      <c r="E185" s="589" t="s">
        <v>2028</v>
      </c>
      <c r="F185" s="589" t="s">
        <v>2039</v>
      </c>
      <c r="G185" s="589"/>
      <c r="H185" s="591" t="s">
        <v>1890</v>
      </c>
      <c r="I185" s="591"/>
      <c r="J185" s="164" t="s">
        <v>1891</v>
      </c>
      <c r="K185" s="164" t="s">
        <v>0</v>
      </c>
      <c r="L185" s="165">
        <v>679.03</v>
      </c>
      <c r="M185" s="148"/>
    </row>
    <row r="186" spans="1:13" x14ac:dyDescent="0.2">
      <c r="A186" s="593"/>
      <c r="B186" s="589"/>
      <c r="C186" s="595"/>
      <c r="D186" s="596"/>
      <c r="E186" s="589"/>
      <c r="F186" s="589"/>
      <c r="G186" s="589"/>
      <c r="H186" s="591" t="s">
        <v>1892</v>
      </c>
      <c r="I186" s="591"/>
      <c r="J186" s="589" t="s">
        <v>1891</v>
      </c>
      <c r="K186" s="589" t="s">
        <v>0</v>
      </c>
      <c r="L186" s="590">
        <v>175.3</v>
      </c>
      <c r="M186" s="148"/>
    </row>
    <row r="187" spans="1:13" x14ac:dyDescent="0.2">
      <c r="A187" s="593"/>
      <c r="B187" s="589"/>
      <c r="C187" s="595"/>
      <c r="D187" s="596"/>
      <c r="E187" s="589"/>
      <c r="F187" s="589"/>
      <c r="G187" s="589"/>
      <c r="H187" s="591"/>
      <c r="I187" s="591"/>
      <c r="J187" s="589"/>
      <c r="K187" s="589"/>
      <c r="L187" s="590"/>
      <c r="M187" s="148"/>
    </row>
    <row r="188" spans="1:13" ht="24" x14ac:dyDescent="0.2">
      <c r="A188" s="593"/>
      <c r="B188" s="161" t="s">
        <v>29</v>
      </c>
      <c r="C188" s="162" t="s">
        <v>30</v>
      </c>
      <c r="D188" s="162" t="s">
        <v>1893</v>
      </c>
      <c r="E188" s="162" t="s">
        <v>1894</v>
      </c>
      <c r="F188" s="592"/>
      <c r="G188" s="592"/>
      <c r="H188" s="591" t="s">
        <v>1895</v>
      </c>
      <c r="I188" s="591"/>
      <c r="J188" s="589" t="s">
        <v>1891</v>
      </c>
      <c r="K188" s="589" t="s">
        <v>1891</v>
      </c>
      <c r="L188" s="590">
        <v>0</v>
      </c>
      <c r="M188" s="148"/>
    </row>
    <row r="189" spans="1:13" ht="24" x14ac:dyDescent="0.2">
      <c r="A189" s="593"/>
      <c r="B189" s="164" t="s">
        <v>2030</v>
      </c>
      <c r="C189" s="164" t="s">
        <v>2039</v>
      </c>
      <c r="D189" s="166">
        <v>43173</v>
      </c>
      <c r="E189" s="164" t="s">
        <v>2038</v>
      </c>
      <c r="F189" s="592"/>
      <c r="G189" s="592"/>
      <c r="H189" s="591"/>
      <c r="I189" s="591"/>
      <c r="J189" s="589"/>
      <c r="K189" s="589"/>
      <c r="L189" s="590"/>
      <c r="M189" s="148"/>
    </row>
    <row r="190" spans="1:13" ht="24" x14ac:dyDescent="0.2">
      <c r="A190" s="593">
        <v>36</v>
      </c>
      <c r="B190" s="161" t="s">
        <v>20</v>
      </c>
      <c r="C190" s="162" t="s">
        <v>21</v>
      </c>
      <c r="D190" s="162" t="s">
        <v>1884</v>
      </c>
      <c r="E190" s="162" t="s">
        <v>1885</v>
      </c>
      <c r="F190" s="594" t="s">
        <v>14</v>
      </c>
      <c r="G190" s="594"/>
      <c r="H190" s="592"/>
      <c r="I190" s="592"/>
      <c r="J190" s="592"/>
      <c r="K190" s="592"/>
      <c r="L190" s="592"/>
      <c r="M190" s="148"/>
    </row>
    <row r="191" spans="1:13" x14ac:dyDescent="0.2">
      <c r="A191" s="593"/>
      <c r="B191" s="589" t="s">
        <v>2026</v>
      </c>
      <c r="C191" s="595" t="s">
        <v>2040</v>
      </c>
      <c r="D191" s="596">
        <v>43176</v>
      </c>
      <c r="E191" s="589" t="s">
        <v>2041</v>
      </c>
      <c r="F191" s="589" t="s">
        <v>2042</v>
      </c>
      <c r="G191" s="589"/>
      <c r="H191" s="591" t="s">
        <v>1890</v>
      </c>
      <c r="I191" s="591"/>
      <c r="J191" s="164" t="s">
        <v>1891</v>
      </c>
      <c r="K191" s="164" t="s">
        <v>0</v>
      </c>
      <c r="L191" s="165">
        <v>2010</v>
      </c>
      <c r="M191" s="148"/>
    </row>
    <row r="192" spans="1:13" x14ac:dyDescent="0.2">
      <c r="A192" s="593"/>
      <c r="B192" s="589"/>
      <c r="C192" s="595"/>
      <c r="D192" s="596"/>
      <c r="E192" s="589"/>
      <c r="F192" s="589"/>
      <c r="G192" s="589"/>
      <c r="H192" s="591" t="s">
        <v>1892</v>
      </c>
      <c r="I192" s="591"/>
      <c r="J192" s="589" t="s">
        <v>1891</v>
      </c>
      <c r="K192" s="589" t="s">
        <v>0</v>
      </c>
      <c r="L192" s="590">
        <v>1500</v>
      </c>
      <c r="M192" s="148"/>
    </row>
    <row r="193" spans="1:13" x14ac:dyDescent="0.2">
      <c r="A193" s="593"/>
      <c r="B193" s="589"/>
      <c r="C193" s="595"/>
      <c r="D193" s="596"/>
      <c r="E193" s="589"/>
      <c r="F193" s="589"/>
      <c r="G193" s="589"/>
      <c r="H193" s="591"/>
      <c r="I193" s="591"/>
      <c r="J193" s="589"/>
      <c r="K193" s="589"/>
      <c r="L193" s="590"/>
      <c r="M193" s="148"/>
    </row>
    <row r="194" spans="1:13" ht="24" x14ac:dyDescent="0.2">
      <c r="A194" s="593"/>
      <c r="B194" s="161" t="s">
        <v>29</v>
      </c>
      <c r="C194" s="162" t="s">
        <v>30</v>
      </c>
      <c r="D194" s="162" t="s">
        <v>1893</v>
      </c>
      <c r="E194" s="162" t="s">
        <v>1894</v>
      </c>
      <c r="F194" s="592"/>
      <c r="G194" s="592"/>
      <c r="H194" s="591" t="s">
        <v>1895</v>
      </c>
      <c r="I194" s="591"/>
      <c r="J194" s="589" t="s">
        <v>1891</v>
      </c>
      <c r="K194" s="589" t="s">
        <v>0</v>
      </c>
      <c r="L194" s="590">
        <v>45.32</v>
      </c>
      <c r="M194" s="148"/>
    </row>
    <row r="195" spans="1:13" ht="24" x14ac:dyDescent="0.2">
      <c r="A195" s="593"/>
      <c r="B195" s="164" t="s">
        <v>2030</v>
      </c>
      <c r="C195" s="164" t="s">
        <v>2042</v>
      </c>
      <c r="D195" s="166">
        <v>43183</v>
      </c>
      <c r="E195" s="164" t="s">
        <v>2043</v>
      </c>
      <c r="F195" s="592"/>
      <c r="G195" s="592"/>
      <c r="H195" s="591"/>
      <c r="I195" s="591"/>
      <c r="J195" s="589"/>
      <c r="K195" s="589"/>
      <c r="L195" s="590"/>
      <c r="M195" s="148"/>
    </row>
    <row r="196" spans="1:13" ht="24" x14ac:dyDescent="0.2">
      <c r="A196" s="593">
        <v>37</v>
      </c>
      <c r="B196" s="161" t="s">
        <v>20</v>
      </c>
      <c r="C196" s="162" t="s">
        <v>21</v>
      </c>
      <c r="D196" s="162" t="s">
        <v>1884</v>
      </c>
      <c r="E196" s="162" t="s">
        <v>1885</v>
      </c>
      <c r="F196" s="594" t="s">
        <v>14</v>
      </c>
      <c r="G196" s="594"/>
      <c r="H196" s="592"/>
      <c r="I196" s="592"/>
      <c r="J196" s="592"/>
      <c r="K196" s="592"/>
      <c r="L196" s="592"/>
      <c r="M196" s="148"/>
    </row>
    <row r="197" spans="1:13" x14ac:dyDescent="0.2">
      <c r="A197" s="593"/>
      <c r="B197" s="589" t="s">
        <v>2044</v>
      </c>
      <c r="C197" s="589" t="s">
        <v>2045</v>
      </c>
      <c r="D197" s="596">
        <v>43018</v>
      </c>
      <c r="E197" s="589" t="s">
        <v>1888</v>
      </c>
      <c r="F197" s="589" t="s">
        <v>2046</v>
      </c>
      <c r="G197" s="589"/>
      <c r="H197" s="591" t="s">
        <v>1890</v>
      </c>
      <c r="I197" s="591"/>
      <c r="J197" s="164" t="s">
        <v>1891</v>
      </c>
      <c r="K197" s="164" t="s">
        <v>0</v>
      </c>
      <c r="L197" s="165">
        <v>571.46</v>
      </c>
      <c r="M197" s="148"/>
    </row>
    <row r="198" spans="1:13" x14ac:dyDescent="0.2">
      <c r="A198" s="593"/>
      <c r="B198" s="589"/>
      <c r="C198" s="589"/>
      <c r="D198" s="596"/>
      <c r="E198" s="589"/>
      <c r="F198" s="589"/>
      <c r="G198" s="589"/>
      <c r="H198" s="591" t="s">
        <v>1892</v>
      </c>
      <c r="I198" s="591"/>
      <c r="J198" s="164" t="s">
        <v>1891</v>
      </c>
      <c r="K198" s="164" t="s">
        <v>1891</v>
      </c>
      <c r="L198" s="165">
        <v>0</v>
      </c>
      <c r="M198" s="148"/>
    </row>
    <row r="199" spans="1:13" ht="24" x14ac:dyDescent="0.2">
      <c r="A199" s="593"/>
      <c r="B199" s="161" t="s">
        <v>29</v>
      </c>
      <c r="C199" s="162" t="s">
        <v>30</v>
      </c>
      <c r="D199" s="162" t="s">
        <v>1893</v>
      </c>
      <c r="E199" s="162" t="s">
        <v>1894</v>
      </c>
      <c r="F199" s="592"/>
      <c r="G199" s="592"/>
      <c r="H199" s="591" t="s">
        <v>1895</v>
      </c>
      <c r="I199" s="591"/>
      <c r="J199" s="589" t="s">
        <v>1891</v>
      </c>
      <c r="K199" s="589" t="s">
        <v>0</v>
      </c>
      <c r="L199" s="590">
        <v>110.75</v>
      </c>
      <c r="M199" s="148"/>
    </row>
    <row r="200" spans="1:13" ht="24" x14ac:dyDescent="0.2">
      <c r="A200" s="593"/>
      <c r="B200" s="164" t="s">
        <v>1896</v>
      </c>
      <c r="C200" s="164" t="s">
        <v>2046</v>
      </c>
      <c r="D200" s="166">
        <v>43023</v>
      </c>
      <c r="E200" s="164" t="s">
        <v>2047</v>
      </c>
      <c r="F200" s="592"/>
      <c r="G200" s="592"/>
      <c r="H200" s="591"/>
      <c r="I200" s="591"/>
      <c r="J200" s="589"/>
      <c r="K200" s="589"/>
      <c r="L200" s="590"/>
      <c r="M200" s="148"/>
    </row>
    <row r="201" spans="1:13" ht="24" x14ac:dyDescent="0.2">
      <c r="A201" s="593">
        <v>38</v>
      </c>
      <c r="B201" s="161" t="s">
        <v>20</v>
      </c>
      <c r="C201" s="162" t="s">
        <v>21</v>
      </c>
      <c r="D201" s="162" t="s">
        <v>1884</v>
      </c>
      <c r="E201" s="162" t="s">
        <v>1885</v>
      </c>
      <c r="F201" s="594" t="s">
        <v>14</v>
      </c>
      <c r="G201" s="594"/>
      <c r="H201" s="592"/>
      <c r="I201" s="592"/>
      <c r="J201" s="592"/>
      <c r="K201" s="592"/>
      <c r="L201" s="592"/>
      <c r="M201" s="148"/>
    </row>
    <row r="202" spans="1:13" x14ac:dyDescent="0.2">
      <c r="A202" s="593"/>
      <c r="B202" s="589" t="s">
        <v>2048</v>
      </c>
      <c r="C202" s="589" t="s">
        <v>2049</v>
      </c>
      <c r="D202" s="596">
        <v>43178</v>
      </c>
      <c r="E202" s="589" t="s">
        <v>2050</v>
      </c>
      <c r="F202" s="589" t="s">
        <v>2051</v>
      </c>
      <c r="G202" s="589"/>
      <c r="H202" s="591" t="s">
        <v>1890</v>
      </c>
      <c r="I202" s="591"/>
      <c r="J202" s="164" t="s">
        <v>1891</v>
      </c>
      <c r="K202" s="164" t="s">
        <v>0</v>
      </c>
      <c r="L202" s="165">
        <v>342</v>
      </c>
      <c r="M202" s="148"/>
    </row>
    <row r="203" spans="1:13" x14ac:dyDescent="0.2">
      <c r="A203" s="593"/>
      <c r="B203" s="589"/>
      <c r="C203" s="589"/>
      <c r="D203" s="596"/>
      <c r="E203" s="589"/>
      <c r="F203" s="589"/>
      <c r="G203" s="589"/>
      <c r="H203" s="591" t="s">
        <v>1892</v>
      </c>
      <c r="I203" s="591"/>
      <c r="J203" s="164" t="s">
        <v>1891</v>
      </c>
      <c r="K203" s="164" t="s">
        <v>1891</v>
      </c>
      <c r="L203" s="165">
        <v>0</v>
      </c>
      <c r="M203" s="148"/>
    </row>
    <row r="204" spans="1:13" ht="24" x14ac:dyDescent="0.2">
      <c r="A204" s="593"/>
      <c r="B204" s="161" t="s">
        <v>29</v>
      </c>
      <c r="C204" s="162" t="s">
        <v>30</v>
      </c>
      <c r="D204" s="162" t="s">
        <v>1893</v>
      </c>
      <c r="E204" s="162" t="s">
        <v>1894</v>
      </c>
      <c r="F204" s="592"/>
      <c r="G204" s="592"/>
      <c r="H204" s="591" t="s">
        <v>1895</v>
      </c>
      <c r="I204" s="591"/>
      <c r="J204" s="589" t="s">
        <v>1891</v>
      </c>
      <c r="K204" s="589" t="s">
        <v>1891</v>
      </c>
      <c r="L204" s="590">
        <v>0</v>
      </c>
      <c r="M204" s="148"/>
    </row>
    <row r="205" spans="1:13" ht="24" x14ac:dyDescent="0.2">
      <c r="A205" s="593"/>
      <c r="B205" s="164" t="s">
        <v>2052</v>
      </c>
      <c r="C205" s="164" t="s">
        <v>2051</v>
      </c>
      <c r="D205" s="166">
        <v>43183</v>
      </c>
      <c r="E205" s="164" t="s">
        <v>2053</v>
      </c>
      <c r="F205" s="592"/>
      <c r="G205" s="592"/>
      <c r="H205" s="591"/>
      <c r="I205" s="591"/>
      <c r="J205" s="589"/>
      <c r="K205" s="589"/>
      <c r="L205" s="590"/>
      <c r="M205" s="148"/>
    </row>
    <row r="206" spans="1:13" ht="24" x14ac:dyDescent="0.2">
      <c r="A206" s="593">
        <v>39</v>
      </c>
      <c r="B206" s="161" t="s">
        <v>20</v>
      </c>
      <c r="C206" s="162" t="s">
        <v>21</v>
      </c>
      <c r="D206" s="162" t="s">
        <v>1884</v>
      </c>
      <c r="E206" s="162" t="s">
        <v>1885</v>
      </c>
      <c r="F206" s="594" t="s">
        <v>14</v>
      </c>
      <c r="G206" s="594"/>
      <c r="H206" s="592"/>
      <c r="I206" s="592"/>
      <c r="J206" s="592"/>
      <c r="K206" s="592"/>
      <c r="L206" s="592"/>
      <c r="M206" s="148"/>
    </row>
    <row r="207" spans="1:13" x14ac:dyDescent="0.2">
      <c r="A207" s="593"/>
      <c r="B207" s="589" t="s">
        <v>2048</v>
      </c>
      <c r="C207" s="589" t="s">
        <v>2049</v>
      </c>
      <c r="D207" s="596">
        <v>43178</v>
      </c>
      <c r="E207" s="589" t="s">
        <v>2050</v>
      </c>
      <c r="F207" s="589" t="s">
        <v>2054</v>
      </c>
      <c r="G207" s="589"/>
      <c r="H207" s="591" t="s">
        <v>1890</v>
      </c>
      <c r="I207" s="591"/>
      <c r="J207" s="164" t="s">
        <v>1891</v>
      </c>
      <c r="K207" s="164" t="s">
        <v>0</v>
      </c>
      <c r="L207" s="165">
        <v>342</v>
      </c>
      <c r="M207" s="148"/>
    </row>
    <row r="208" spans="1:13" x14ac:dyDescent="0.2">
      <c r="A208" s="593"/>
      <c r="B208" s="589"/>
      <c r="C208" s="589"/>
      <c r="D208" s="596"/>
      <c r="E208" s="589"/>
      <c r="F208" s="589"/>
      <c r="G208" s="589"/>
      <c r="H208" s="591" t="s">
        <v>1892</v>
      </c>
      <c r="I208" s="591"/>
      <c r="J208" s="164" t="s">
        <v>1891</v>
      </c>
      <c r="K208" s="164" t="s">
        <v>0</v>
      </c>
      <c r="L208" s="165">
        <v>987</v>
      </c>
      <c r="M208" s="148"/>
    </row>
    <row r="209" spans="1:13" ht="24" x14ac:dyDescent="0.2">
      <c r="A209" s="593"/>
      <c r="B209" s="161" t="s">
        <v>29</v>
      </c>
      <c r="C209" s="162" t="s">
        <v>30</v>
      </c>
      <c r="D209" s="162" t="s">
        <v>1893</v>
      </c>
      <c r="E209" s="162" t="s">
        <v>1894</v>
      </c>
      <c r="F209" s="592"/>
      <c r="G209" s="592"/>
      <c r="H209" s="591" t="s">
        <v>1895</v>
      </c>
      <c r="I209" s="591"/>
      <c r="J209" s="589" t="s">
        <v>1891</v>
      </c>
      <c r="K209" s="589" t="s">
        <v>1891</v>
      </c>
      <c r="L209" s="590">
        <v>0</v>
      </c>
      <c r="M209" s="148"/>
    </row>
    <row r="210" spans="1:13" ht="24" x14ac:dyDescent="0.2">
      <c r="A210" s="593"/>
      <c r="B210" s="164" t="s">
        <v>2052</v>
      </c>
      <c r="C210" s="164" t="s">
        <v>2054</v>
      </c>
      <c r="D210" s="166">
        <v>43183</v>
      </c>
      <c r="E210" s="164" t="s">
        <v>2053</v>
      </c>
      <c r="F210" s="592"/>
      <c r="G210" s="592"/>
      <c r="H210" s="591"/>
      <c r="I210" s="591"/>
      <c r="J210" s="589"/>
      <c r="K210" s="589"/>
      <c r="L210" s="590"/>
      <c r="M210" s="148"/>
    </row>
    <row r="211" spans="1:13" ht="24" x14ac:dyDescent="0.2">
      <c r="A211" s="593">
        <v>40</v>
      </c>
      <c r="B211" s="161" t="s">
        <v>20</v>
      </c>
      <c r="C211" s="162" t="s">
        <v>21</v>
      </c>
      <c r="D211" s="162" t="s">
        <v>1884</v>
      </c>
      <c r="E211" s="162" t="s">
        <v>1885</v>
      </c>
      <c r="F211" s="594" t="s">
        <v>14</v>
      </c>
      <c r="G211" s="594"/>
      <c r="H211" s="592"/>
      <c r="I211" s="592"/>
      <c r="J211" s="592"/>
      <c r="K211" s="592"/>
      <c r="L211" s="592"/>
      <c r="M211" s="148"/>
    </row>
    <row r="212" spans="1:13" x14ac:dyDescent="0.2">
      <c r="A212" s="593"/>
      <c r="B212" s="589" t="s">
        <v>2055</v>
      </c>
      <c r="C212" s="595" t="s">
        <v>2056</v>
      </c>
      <c r="D212" s="596">
        <v>43026</v>
      </c>
      <c r="E212" s="589" t="s">
        <v>2057</v>
      </c>
      <c r="F212" s="589" t="s">
        <v>2058</v>
      </c>
      <c r="G212" s="589"/>
      <c r="H212" s="591" t="s">
        <v>1890</v>
      </c>
      <c r="I212" s="591"/>
      <c r="J212" s="164" t="s">
        <v>1891</v>
      </c>
      <c r="K212" s="164" t="s">
        <v>0</v>
      </c>
      <c r="L212" s="165">
        <v>265.5</v>
      </c>
      <c r="M212" s="148"/>
    </row>
    <row r="213" spans="1:13" x14ac:dyDescent="0.2">
      <c r="A213" s="593"/>
      <c r="B213" s="589"/>
      <c r="C213" s="595"/>
      <c r="D213" s="596"/>
      <c r="E213" s="589"/>
      <c r="F213" s="589"/>
      <c r="G213" s="589"/>
      <c r="H213" s="591" t="s">
        <v>1892</v>
      </c>
      <c r="I213" s="591"/>
      <c r="J213" s="164" t="s">
        <v>1891</v>
      </c>
      <c r="K213" s="164" t="s">
        <v>0</v>
      </c>
      <c r="L213" s="165">
        <v>470.93</v>
      </c>
      <c r="M213" s="148"/>
    </row>
    <row r="214" spans="1:13" ht="24" x14ac:dyDescent="0.2">
      <c r="A214" s="593"/>
      <c r="B214" s="161" t="s">
        <v>29</v>
      </c>
      <c r="C214" s="162" t="s">
        <v>30</v>
      </c>
      <c r="D214" s="162" t="s">
        <v>1893</v>
      </c>
      <c r="E214" s="162" t="s">
        <v>1894</v>
      </c>
      <c r="F214" s="592"/>
      <c r="G214" s="592"/>
      <c r="H214" s="591" t="s">
        <v>1895</v>
      </c>
      <c r="I214" s="591"/>
      <c r="J214" s="589" t="s">
        <v>1891</v>
      </c>
      <c r="K214" s="589" t="s">
        <v>1891</v>
      </c>
      <c r="L214" s="590">
        <v>0</v>
      </c>
      <c r="M214" s="148"/>
    </row>
    <row r="215" spans="1:13" ht="24" x14ac:dyDescent="0.2">
      <c r="A215" s="593"/>
      <c r="B215" s="164" t="s">
        <v>2059</v>
      </c>
      <c r="C215" s="164" t="s">
        <v>2058</v>
      </c>
      <c r="D215" s="166">
        <v>43028</v>
      </c>
      <c r="E215" s="164" t="s">
        <v>2060</v>
      </c>
      <c r="F215" s="592"/>
      <c r="G215" s="592"/>
      <c r="H215" s="591"/>
      <c r="I215" s="591"/>
      <c r="J215" s="589"/>
      <c r="K215" s="589"/>
      <c r="L215" s="590"/>
      <c r="M215" s="148"/>
    </row>
    <row r="216" spans="1:13" ht="24" x14ac:dyDescent="0.2">
      <c r="A216" s="593">
        <v>41</v>
      </c>
      <c r="B216" s="161" t="s">
        <v>20</v>
      </c>
      <c r="C216" s="162" t="s">
        <v>21</v>
      </c>
      <c r="D216" s="162" t="s">
        <v>1884</v>
      </c>
      <c r="E216" s="162" t="s">
        <v>1885</v>
      </c>
      <c r="F216" s="594" t="s">
        <v>14</v>
      </c>
      <c r="G216" s="594"/>
      <c r="H216" s="592"/>
      <c r="I216" s="592"/>
      <c r="J216" s="592"/>
      <c r="K216" s="592"/>
      <c r="L216" s="592"/>
      <c r="M216" s="148"/>
    </row>
    <row r="217" spans="1:13" x14ac:dyDescent="0.2">
      <c r="A217" s="593"/>
      <c r="B217" s="589" t="s">
        <v>2055</v>
      </c>
      <c r="C217" s="595" t="s">
        <v>2061</v>
      </c>
      <c r="D217" s="596">
        <v>43059</v>
      </c>
      <c r="E217" s="589" t="s">
        <v>2008</v>
      </c>
      <c r="F217" s="589" t="s">
        <v>2009</v>
      </c>
      <c r="G217" s="589"/>
      <c r="H217" s="591" t="s">
        <v>1890</v>
      </c>
      <c r="I217" s="591"/>
      <c r="J217" s="164" t="s">
        <v>1891</v>
      </c>
      <c r="K217" s="164" t="s">
        <v>0</v>
      </c>
      <c r="L217" s="165">
        <v>223.53</v>
      </c>
      <c r="M217" s="148"/>
    </row>
    <row r="218" spans="1:13" x14ac:dyDescent="0.2">
      <c r="A218" s="593"/>
      <c r="B218" s="589"/>
      <c r="C218" s="595"/>
      <c r="D218" s="596"/>
      <c r="E218" s="589"/>
      <c r="F218" s="589"/>
      <c r="G218" s="589"/>
      <c r="H218" s="591" t="s">
        <v>1892</v>
      </c>
      <c r="I218" s="591"/>
      <c r="J218" s="164" t="s">
        <v>1891</v>
      </c>
      <c r="K218" s="164" t="s">
        <v>0</v>
      </c>
      <c r="L218" s="165">
        <v>333.66</v>
      </c>
      <c r="M218" s="148"/>
    </row>
    <row r="219" spans="1:13" ht="24" x14ac:dyDescent="0.2">
      <c r="A219" s="593"/>
      <c r="B219" s="161" t="s">
        <v>29</v>
      </c>
      <c r="C219" s="162" t="s">
        <v>30</v>
      </c>
      <c r="D219" s="162" t="s">
        <v>1893</v>
      </c>
      <c r="E219" s="162" t="s">
        <v>1894</v>
      </c>
      <c r="F219" s="592"/>
      <c r="G219" s="592"/>
      <c r="H219" s="591" t="s">
        <v>1895</v>
      </c>
      <c r="I219" s="591"/>
      <c r="J219" s="589" t="s">
        <v>1891</v>
      </c>
      <c r="K219" s="589" t="s">
        <v>1891</v>
      </c>
      <c r="L219" s="590">
        <v>0</v>
      </c>
      <c r="M219" s="148"/>
    </row>
    <row r="220" spans="1:13" ht="24" x14ac:dyDescent="0.2">
      <c r="A220" s="593"/>
      <c r="B220" s="164" t="s">
        <v>2059</v>
      </c>
      <c r="C220" s="164" t="s">
        <v>2009</v>
      </c>
      <c r="D220" s="166">
        <v>43060</v>
      </c>
      <c r="E220" s="164" t="s">
        <v>2062</v>
      </c>
      <c r="F220" s="592"/>
      <c r="G220" s="592"/>
      <c r="H220" s="591"/>
      <c r="I220" s="591"/>
      <c r="J220" s="589"/>
      <c r="K220" s="589"/>
      <c r="L220" s="590"/>
      <c r="M220" s="148"/>
    </row>
    <row r="221" spans="1:13" ht="24" x14ac:dyDescent="0.2">
      <c r="A221" s="593">
        <v>42</v>
      </c>
      <c r="B221" s="161" t="s">
        <v>20</v>
      </c>
      <c r="C221" s="162" t="s">
        <v>21</v>
      </c>
      <c r="D221" s="162" t="s">
        <v>1884</v>
      </c>
      <c r="E221" s="162" t="s">
        <v>1885</v>
      </c>
      <c r="F221" s="594" t="s">
        <v>14</v>
      </c>
      <c r="G221" s="594"/>
      <c r="H221" s="592"/>
      <c r="I221" s="592"/>
      <c r="J221" s="592"/>
      <c r="K221" s="592"/>
      <c r="L221" s="592"/>
      <c r="M221" s="148"/>
    </row>
    <row r="222" spans="1:13" x14ac:dyDescent="0.2">
      <c r="A222" s="593"/>
      <c r="B222" s="589" t="s">
        <v>2055</v>
      </c>
      <c r="C222" s="595" t="s">
        <v>2063</v>
      </c>
      <c r="D222" s="596">
        <v>43131</v>
      </c>
      <c r="E222" s="589" t="s">
        <v>2064</v>
      </c>
      <c r="F222" s="589" t="s">
        <v>2065</v>
      </c>
      <c r="G222" s="589"/>
      <c r="H222" s="591" t="s">
        <v>1890</v>
      </c>
      <c r="I222" s="591"/>
      <c r="J222" s="164" t="s">
        <v>1891</v>
      </c>
      <c r="K222" s="164" t="s">
        <v>0</v>
      </c>
      <c r="L222" s="165">
        <v>323</v>
      </c>
      <c r="M222" s="148"/>
    </row>
    <row r="223" spans="1:13" x14ac:dyDescent="0.2">
      <c r="A223" s="593"/>
      <c r="B223" s="589"/>
      <c r="C223" s="595"/>
      <c r="D223" s="596"/>
      <c r="E223" s="589"/>
      <c r="F223" s="589"/>
      <c r="G223" s="589"/>
      <c r="H223" s="591" t="s">
        <v>1892</v>
      </c>
      <c r="I223" s="591"/>
      <c r="J223" s="164" t="s">
        <v>1891</v>
      </c>
      <c r="K223" s="164" t="s">
        <v>0</v>
      </c>
      <c r="L223" s="165">
        <v>76</v>
      </c>
      <c r="M223" s="148"/>
    </row>
    <row r="224" spans="1:13" ht="24" x14ac:dyDescent="0.2">
      <c r="A224" s="593"/>
      <c r="B224" s="161" t="s">
        <v>29</v>
      </c>
      <c r="C224" s="162" t="s">
        <v>30</v>
      </c>
      <c r="D224" s="162" t="s">
        <v>1893</v>
      </c>
      <c r="E224" s="162" t="s">
        <v>1894</v>
      </c>
      <c r="F224" s="592"/>
      <c r="G224" s="592"/>
      <c r="H224" s="591" t="s">
        <v>1895</v>
      </c>
      <c r="I224" s="591"/>
      <c r="J224" s="589" t="s">
        <v>1891</v>
      </c>
      <c r="K224" s="589" t="s">
        <v>1891</v>
      </c>
      <c r="L224" s="590">
        <v>0</v>
      </c>
      <c r="M224" s="148"/>
    </row>
    <row r="225" spans="1:13" ht="24" x14ac:dyDescent="0.2">
      <c r="A225" s="593"/>
      <c r="B225" s="164" t="s">
        <v>2059</v>
      </c>
      <c r="C225" s="164" t="s">
        <v>2065</v>
      </c>
      <c r="D225" s="166">
        <v>43132</v>
      </c>
      <c r="E225" s="164" t="s">
        <v>2066</v>
      </c>
      <c r="F225" s="592"/>
      <c r="G225" s="592"/>
      <c r="H225" s="591"/>
      <c r="I225" s="591"/>
      <c r="J225" s="589"/>
      <c r="K225" s="589"/>
      <c r="L225" s="590"/>
      <c r="M225" s="148"/>
    </row>
    <row r="226" spans="1:13" ht="24" x14ac:dyDescent="0.2">
      <c r="A226" s="593">
        <v>43</v>
      </c>
      <c r="B226" s="161" t="s">
        <v>20</v>
      </c>
      <c r="C226" s="162" t="s">
        <v>21</v>
      </c>
      <c r="D226" s="162" t="s">
        <v>1884</v>
      </c>
      <c r="E226" s="162" t="s">
        <v>1885</v>
      </c>
      <c r="F226" s="594" t="s">
        <v>14</v>
      </c>
      <c r="G226" s="594"/>
      <c r="H226" s="592"/>
      <c r="I226" s="592"/>
      <c r="J226" s="592"/>
      <c r="K226" s="592"/>
      <c r="L226" s="592"/>
      <c r="M226" s="148"/>
    </row>
    <row r="227" spans="1:13" x14ac:dyDescent="0.2">
      <c r="A227" s="593"/>
      <c r="B227" s="589" t="s">
        <v>2055</v>
      </c>
      <c r="C227" s="589" t="s">
        <v>2067</v>
      </c>
      <c r="D227" s="596">
        <v>43165</v>
      </c>
      <c r="E227" s="589" t="s">
        <v>2068</v>
      </c>
      <c r="F227" s="589" t="s">
        <v>2069</v>
      </c>
      <c r="G227" s="589"/>
      <c r="H227" s="591" t="s">
        <v>1890</v>
      </c>
      <c r="I227" s="591"/>
      <c r="J227" s="164" t="s">
        <v>1891</v>
      </c>
      <c r="K227" s="164" t="s">
        <v>1891</v>
      </c>
      <c r="L227" s="165">
        <v>0</v>
      </c>
      <c r="M227" s="148"/>
    </row>
    <row r="228" spans="1:13" x14ac:dyDescent="0.2">
      <c r="A228" s="593"/>
      <c r="B228" s="589"/>
      <c r="C228" s="589"/>
      <c r="D228" s="596"/>
      <c r="E228" s="589"/>
      <c r="F228" s="589"/>
      <c r="G228" s="589"/>
      <c r="H228" s="591" t="s">
        <v>1892</v>
      </c>
      <c r="I228" s="591"/>
      <c r="J228" s="164" t="s">
        <v>1891</v>
      </c>
      <c r="K228" s="164" t="s">
        <v>1891</v>
      </c>
      <c r="L228" s="165">
        <v>0</v>
      </c>
      <c r="M228" s="148"/>
    </row>
    <row r="229" spans="1:13" ht="24" x14ac:dyDescent="0.2">
      <c r="A229" s="593"/>
      <c r="B229" s="161" t="s">
        <v>29</v>
      </c>
      <c r="C229" s="162" t="s">
        <v>30</v>
      </c>
      <c r="D229" s="162" t="s">
        <v>1893</v>
      </c>
      <c r="E229" s="162" t="s">
        <v>1894</v>
      </c>
      <c r="F229" s="592"/>
      <c r="G229" s="592"/>
      <c r="H229" s="591" t="s">
        <v>1895</v>
      </c>
      <c r="I229" s="591"/>
      <c r="J229" s="589" t="s">
        <v>1891</v>
      </c>
      <c r="K229" s="589" t="s">
        <v>0</v>
      </c>
      <c r="L229" s="590">
        <v>1375</v>
      </c>
      <c r="M229" s="148"/>
    </row>
    <row r="230" spans="1:13" ht="24" x14ac:dyDescent="0.2">
      <c r="A230" s="593"/>
      <c r="B230" s="164" t="s">
        <v>2059</v>
      </c>
      <c r="C230" s="164" t="s">
        <v>2069</v>
      </c>
      <c r="D230" s="166">
        <v>43168</v>
      </c>
      <c r="E230" s="164" t="s">
        <v>2070</v>
      </c>
      <c r="F230" s="592"/>
      <c r="G230" s="592"/>
      <c r="H230" s="591"/>
      <c r="I230" s="591"/>
      <c r="J230" s="589"/>
      <c r="K230" s="589"/>
      <c r="L230" s="590"/>
      <c r="M230" s="148"/>
    </row>
    <row r="231" spans="1:13" ht="24" x14ac:dyDescent="0.2">
      <c r="A231" s="593">
        <v>44</v>
      </c>
      <c r="B231" s="161" t="s">
        <v>20</v>
      </c>
      <c r="C231" s="162" t="s">
        <v>21</v>
      </c>
      <c r="D231" s="162" t="s">
        <v>1884</v>
      </c>
      <c r="E231" s="162" t="s">
        <v>1885</v>
      </c>
      <c r="F231" s="594" t="s">
        <v>14</v>
      </c>
      <c r="G231" s="594"/>
      <c r="H231" s="592"/>
      <c r="I231" s="592"/>
      <c r="J231" s="592"/>
      <c r="K231" s="592"/>
      <c r="L231" s="592"/>
      <c r="M231" s="148"/>
    </row>
    <row r="232" spans="1:13" x14ac:dyDescent="0.2">
      <c r="A232" s="593"/>
      <c r="B232" s="589" t="s">
        <v>2071</v>
      </c>
      <c r="C232" s="595" t="s">
        <v>2072</v>
      </c>
      <c r="D232" s="596">
        <v>43183</v>
      </c>
      <c r="E232" s="589" t="s">
        <v>2073</v>
      </c>
      <c r="F232" s="589" t="s">
        <v>2074</v>
      </c>
      <c r="G232" s="589"/>
      <c r="H232" s="591" t="s">
        <v>1890</v>
      </c>
      <c r="I232" s="591"/>
      <c r="J232" s="164" t="s">
        <v>1891</v>
      </c>
      <c r="K232" s="164" t="s">
        <v>0</v>
      </c>
      <c r="L232" s="165">
        <v>199</v>
      </c>
      <c r="M232" s="148"/>
    </row>
    <row r="233" spans="1:13" x14ac:dyDescent="0.2">
      <c r="A233" s="593"/>
      <c r="B233" s="589"/>
      <c r="C233" s="595"/>
      <c r="D233" s="596"/>
      <c r="E233" s="589"/>
      <c r="F233" s="589"/>
      <c r="G233" s="589"/>
      <c r="H233" s="591" t="s">
        <v>1892</v>
      </c>
      <c r="I233" s="591"/>
      <c r="J233" s="589" t="s">
        <v>1891</v>
      </c>
      <c r="K233" s="589" t="s">
        <v>0</v>
      </c>
      <c r="L233" s="590">
        <v>882</v>
      </c>
      <c r="M233" s="148"/>
    </row>
    <row r="234" spans="1:13" x14ac:dyDescent="0.2">
      <c r="A234" s="593"/>
      <c r="B234" s="589"/>
      <c r="C234" s="595"/>
      <c r="D234" s="596"/>
      <c r="E234" s="589"/>
      <c r="F234" s="589"/>
      <c r="G234" s="589"/>
      <c r="H234" s="591"/>
      <c r="I234" s="591"/>
      <c r="J234" s="589"/>
      <c r="K234" s="589"/>
      <c r="L234" s="590"/>
      <c r="M234" s="148"/>
    </row>
    <row r="235" spans="1:13" x14ac:dyDescent="0.2">
      <c r="A235" s="593"/>
      <c r="B235" s="589"/>
      <c r="C235" s="595"/>
      <c r="D235" s="596"/>
      <c r="E235" s="589"/>
      <c r="F235" s="589"/>
      <c r="G235" s="589"/>
      <c r="H235" s="591"/>
      <c r="I235" s="591"/>
      <c r="J235" s="589"/>
      <c r="K235" s="589"/>
      <c r="L235" s="590"/>
      <c r="M235" s="148"/>
    </row>
    <row r="236" spans="1:13" ht="24" x14ac:dyDescent="0.2">
      <c r="A236" s="593"/>
      <c r="B236" s="161" t="s">
        <v>29</v>
      </c>
      <c r="C236" s="162" t="s">
        <v>30</v>
      </c>
      <c r="D236" s="162" t="s">
        <v>1893</v>
      </c>
      <c r="E236" s="162" t="s">
        <v>1894</v>
      </c>
      <c r="F236" s="592"/>
      <c r="G236" s="592"/>
      <c r="H236" s="591" t="s">
        <v>1895</v>
      </c>
      <c r="I236" s="591"/>
      <c r="J236" s="589" t="s">
        <v>1891</v>
      </c>
      <c r="K236" s="589" t="s">
        <v>1891</v>
      </c>
      <c r="L236" s="590">
        <v>0</v>
      </c>
      <c r="M236" s="148"/>
    </row>
    <row r="237" spans="1:13" ht="24" x14ac:dyDescent="0.2">
      <c r="A237" s="593"/>
      <c r="B237" s="164" t="s">
        <v>1896</v>
      </c>
      <c r="C237" s="164" t="s">
        <v>2074</v>
      </c>
      <c r="D237" s="166">
        <v>43202</v>
      </c>
      <c r="E237" s="164" t="s">
        <v>2075</v>
      </c>
      <c r="F237" s="592"/>
      <c r="G237" s="592"/>
      <c r="H237" s="591"/>
      <c r="I237" s="591"/>
      <c r="J237" s="589"/>
      <c r="K237" s="589"/>
      <c r="L237" s="590"/>
      <c r="M237" s="148"/>
    </row>
    <row r="238" spans="1:13" ht="24" x14ac:dyDescent="0.2">
      <c r="A238" s="593">
        <v>45</v>
      </c>
      <c r="B238" s="161" t="s">
        <v>20</v>
      </c>
      <c r="C238" s="162" t="s">
        <v>21</v>
      </c>
      <c r="D238" s="162" t="s">
        <v>1884</v>
      </c>
      <c r="E238" s="162" t="s">
        <v>1885</v>
      </c>
      <c r="F238" s="594" t="s">
        <v>14</v>
      </c>
      <c r="G238" s="594"/>
      <c r="H238" s="592"/>
      <c r="I238" s="592"/>
      <c r="J238" s="592"/>
      <c r="K238" s="592"/>
      <c r="L238" s="592"/>
      <c r="M238" s="148"/>
    </row>
    <row r="239" spans="1:13" x14ac:dyDescent="0.2">
      <c r="A239" s="593"/>
      <c r="B239" s="589" t="s">
        <v>2076</v>
      </c>
      <c r="C239" s="589" t="s">
        <v>2077</v>
      </c>
      <c r="D239" s="596">
        <v>43051</v>
      </c>
      <c r="E239" s="589" t="s">
        <v>1996</v>
      </c>
      <c r="F239" s="589" t="s">
        <v>2078</v>
      </c>
      <c r="G239" s="589"/>
      <c r="H239" s="591" t="s">
        <v>1890</v>
      </c>
      <c r="I239" s="591"/>
      <c r="J239" s="164" t="s">
        <v>1891</v>
      </c>
      <c r="K239" s="164" t="s">
        <v>0</v>
      </c>
      <c r="L239" s="165">
        <v>291</v>
      </c>
      <c r="M239" s="148"/>
    </row>
    <row r="240" spans="1:13" x14ac:dyDescent="0.2">
      <c r="A240" s="593"/>
      <c r="B240" s="589"/>
      <c r="C240" s="589"/>
      <c r="D240" s="596"/>
      <c r="E240" s="589"/>
      <c r="F240" s="589"/>
      <c r="G240" s="589"/>
      <c r="H240" s="591" t="s">
        <v>1892</v>
      </c>
      <c r="I240" s="591"/>
      <c r="J240" s="164" t="s">
        <v>1891</v>
      </c>
      <c r="K240" s="164" t="s">
        <v>0</v>
      </c>
      <c r="L240" s="165">
        <v>267.2</v>
      </c>
      <c r="M240" s="148"/>
    </row>
    <row r="241" spans="1:13" ht="24" x14ac:dyDescent="0.2">
      <c r="A241" s="593"/>
      <c r="B241" s="161" t="s">
        <v>29</v>
      </c>
      <c r="C241" s="162" t="s">
        <v>30</v>
      </c>
      <c r="D241" s="162" t="s">
        <v>1893</v>
      </c>
      <c r="E241" s="162" t="s">
        <v>1894</v>
      </c>
      <c r="F241" s="592"/>
      <c r="G241" s="592"/>
      <c r="H241" s="591" t="s">
        <v>1895</v>
      </c>
      <c r="I241" s="591"/>
      <c r="J241" s="589" t="s">
        <v>1891</v>
      </c>
      <c r="K241" s="589" t="s">
        <v>0</v>
      </c>
      <c r="L241" s="590">
        <v>335</v>
      </c>
      <c r="M241" s="148"/>
    </row>
    <row r="242" spans="1:13" ht="36" x14ac:dyDescent="0.2">
      <c r="A242" s="593"/>
      <c r="B242" s="164" t="s">
        <v>2079</v>
      </c>
      <c r="C242" s="164" t="s">
        <v>2078</v>
      </c>
      <c r="D242" s="166">
        <v>43052</v>
      </c>
      <c r="E242" s="164" t="s">
        <v>2080</v>
      </c>
      <c r="F242" s="592"/>
      <c r="G242" s="592"/>
      <c r="H242" s="591"/>
      <c r="I242" s="591"/>
      <c r="J242" s="589"/>
      <c r="K242" s="589"/>
      <c r="L242" s="590"/>
      <c r="M242" s="148"/>
    </row>
    <row r="243" spans="1:13" ht="24" x14ac:dyDescent="0.2">
      <c r="A243" s="593">
        <v>46</v>
      </c>
      <c r="B243" s="161" t="s">
        <v>20</v>
      </c>
      <c r="C243" s="162" t="s">
        <v>21</v>
      </c>
      <c r="D243" s="162" t="s">
        <v>1884</v>
      </c>
      <c r="E243" s="162" t="s">
        <v>1885</v>
      </c>
      <c r="F243" s="594" t="s">
        <v>14</v>
      </c>
      <c r="G243" s="594"/>
      <c r="H243" s="592"/>
      <c r="I243" s="592"/>
      <c r="J243" s="592"/>
      <c r="K243" s="592"/>
      <c r="L243" s="592"/>
      <c r="M243" s="148"/>
    </row>
    <row r="244" spans="1:13" x14ac:dyDescent="0.2">
      <c r="A244" s="593"/>
      <c r="B244" s="589" t="s">
        <v>2081</v>
      </c>
      <c r="C244" s="589" t="s">
        <v>2082</v>
      </c>
      <c r="D244" s="596">
        <v>43033</v>
      </c>
      <c r="E244" s="589" t="s">
        <v>2083</v>
      </c>
      <c r="F244" s="589" t="s">
        <v>2084</v>
      </c>
      <c r="G244" s="589"/>
      <c r="H244" s="591" t="s">
        <v>1890</v>
      </c>
      <c r="I244" s="591"/>
      <c r="J244" s="164" t="s">
        <v>1891</v>
      </c>
      <c r="K244" s="164" t="s">
        <v>0</v>
      </c>
      <c r="L244" s="165">
        <v>272</v>
      </c>
      <c r="M244" s="148"/>
    </row>
    <row r="245" spans="1:13" x14ac:dyDescent="0.2">
      <c r="A245" s="593"/>
      <c r="B245" s="589"/>
      <c r="C245" s="589"/>
      <c r="D245" s="596"/>
      <c r="E245" s="589"/>
      <c r="F245" s="589"/>
      <c r="G245" s="589"/>
      <c r="H245" s="591" t="s">
        <v>1892</v>
      </c>
      <c r="I245" s="591"/>
      <c r="J245" s="164" t="s">
        <v>1891</v>
      </c>
      <c r="K245" s="164" t="s">
        <v>0</v>
      </c>
      <c r="L245" s="165">
        <v>137.96</v>
      </c>
      <c r="M245" s="148"/>
    </row>
    <row r="246" spans="1:13" ht="24" x14ac:dyDescent="0.2">
      <c r="A246" s="593"/>
      <c r="B246" s="161" t="s">
        <v>29</v>
      </c>
      <c r="C246" s="162" t="s">
        <v>30</v>
      </c>
      <c r="D246" s="162" t="s">
        <v>1893</v>
      </c>
      <c r="E246" s="162" t="s">
        <v>1894</v>
      </c>
      <c r="F246" s="592"/>
      <c r="G246" s="592"/>
      <c r="H246" s="591" t="s">
        <v>1895</v>
      </c>
      <c r="I246" s="591"/>
      <c r="J246" s="589" t="s">
        <v>1891</v>
      </c>
      <c r="K246" s="589" t="s">
        <v>0</v>
      </c>
      <c r="L246" s="590">
        <v>113.92</v>
      </c>
      <c r="M246" s="148"/>
    </row>
    <row r="247" spans="1:13" ht="24" x14ac:dyDescent="0.2">
      <c r="A247" s="593"/>
      <c r="B247" s="164" t="s">
        <v>1962</v>
      </c>
      <c r="C247" s="164" t="s">
        <v>2084</v>
      </c>
      <c r="D247" s="166">
        <v>43035</v>
      </c>
      <c r="E247" s="164" t="s">
        <v>1994</v>
      </c>
      <c r="F247" s="592"/>
      <c r="G247" s="592"/>
      <c r="H247" s="591"/>
      <c r="I247" s="591"/>
      <c r="J247" s="589"/>
      <c r="K247" s="589"/>
      <c r="L247" s="590"/>
      <c r="M247" s="148"/>
    </row>
    <row r="248" spans="1:13" ht="24" x14ac:dyDescent="0.2">
      <c r="A248" s="593">
        <v>47</v>
      </c>
      <c r="B248" s="161" t="s">
        <v>20</v>
      </c>
      <c r="C248" s="162" t="s">
        <v>21</v>
      </c>
      <c r="D248" s="162" t="s">
        <v>1884</v>
      </c>
      <c r="E248" s="162" t="s">
        <v>1885</v>
      </c>
      <c r="F248" s="594" t="s">
        <v>14</v>
      </c>
      <c r="G248" s="594"/>
      <c r="H248" s="592"/>
      <c r="I248" s="592"/>
      <c r="J248" s="592"/>
      <c r="K248" s="592"/>
      <c r="L248" s="592"/>
      <c r="M248" s="148"/>
    </row>
    <row r="249" spans="1:13" x14ac:dyDescent="0.2">
      <c r="A249" s="593"/>
      <c r="B249" s="589" t="s">
        <v>2085</v>
      </c>
      <c r="C249" s="595" t="s">
        <v>2086</v>
      </c>
      <c r="D249" s="596">
        <v>43025</v>
      </c>
      <c r="E249" s="589" t="s">
        <v>1932</v>
      </c>
      <c r="F249" s="589" t="s">
        <v>2087</v>
      </c>
      <c r="G249" s="589"/>
      <c r="H249" s="591" t="s">
        <v>1890</v>
      </c>
      <c r="I249" s="591"/>
      <c r="J249" s="164" t="s">
        <v>1891</v>
      </c>
      <c r="K249" s="164" t="s">
        <v>1891</v>
      </c>
      <c r="L249" s="165">
        <v>0</v>
      </c>
      <c r="M249" s="148"/>
    </row>
    <row r="250" spans="1:13" x14ac:dyDescent="0.2">
      <c r="A250" s="593"/>
      <c r="B250" s="589"/>
      <c r="C250" s="595"/>
      <c r="D250" s="596"/>
      <c r="E250" s="589"/>
      <c r="F250" s="589"/>
      <c r="G250" s="589"/>
      <c r="H250" s="591" t="s">
        <v>1892</v>
      </c>
      <c r="I250" s="591"/>
      <c r="J250" s="164" t="s">
        <v>1891</v>
      </c>
      <c r="K250" s="164" t="s">
        <v>1891</v>
      </c>
      <c r="L250" s="165">
        <v>0</v>
      </c>
      <c r="M250" s="148"/>
    </row>
    <row r="251" spans="1:13" ht="24" x14ac:dyDescent="0.2">
      <c r="A251" s="593"/>
      <c r="B251" s="161" t="s">
        <v>29</v>
      </c>
      <c r="C251" s="162" t="s">
        <v>30</v>
      </c>
      <c r="D251" s="162" t="s">
        <v>1893</v>
      </c>
      <c r="E251" s="162" t="s">
        <v>1894</v>
      </c>
      <c r="F251" s="592"/>
      <c r="G251" s="592"/>
      <c r="H251" s="591" t="s">
        <v>1895</v>
      </c>
      <c r="I251" s="591"/>
      <c r="J251" s="589" t="s">
        <v>1891</v>
      </c>
      <c r="K251" s="589" t="s">
        <v>0</v>
      </c>
      <c r="L251" s="590">
        <v>998</v>
      </c>
      <c r="M251" s="148"/>
    </row>
    <row r="252" spans="1:13" ht="24" x14ac:dyDescent="0.2">
      <c r="A252" s="593"/>
      <c r="B252" s="164" t="s">
        <v>2088</v>
      </c>
      <c r="C252" s="164" t="s">
        <v>2087</v>
      </c>
      <c r="D252" s="166">
        <v>43031</v>
      </c>
      <c r="E252" s="164" t="s">
        <v>2089</v>
      </c>
      <c r="F252" s="592"/>
      <c r="G252" s="592"/>
      <c r="H252" s="591"/>
      <c r="I252" s="591"/>
      <c r="J252" s="589"/>
      <c r="K252" s="589"/>
      <c r="L252" s="590"/>
      <c r="M252" s="148"/>
    </row>
    <row r="253" spans="1:13" ht="24" x14ac:dyDescent="0.2">
      <c r="A253" s="593">
        <v>48</v>
      </c>
      <c r="B253" s="161" t="s">
        <v>20</v>
      </c>
      <c r="C253" s="162" t="s">
        <v>21</v>
      </c>
      <c r="D253" s="162" t="s">
        <v>1884</v>
      </c>
      <c r="E253" s="162" t="s">
        <v>1885</v>
      </c>
      <c r="F253" s="594" t="s">
        <v>14</v>
      </c>
      <c r="G253" s="594"/>
      <c r="H253" s="592"/>
      <c r="I253" s="592"/>
      <c r="J253" s="592"/>
      <c r="K253" s="592"/>
      <c r="L253" s="592"/>
      <c r="M253" s="148"/>
    </row>
    <row r="254" spans="1:13" x14ac:dyDescent="0.2">
      <c r="A254" s="593"/>
      <c r="B254" s="589" t="s">
        <v>2085</v>
      </c>
      <c r="C254" s="595" t="s">
        <v>2090</v>
      </c>
      <c r="D254" s="596">
        <v>43138</v>
      </c>
      <c r="E254" s="589" t="s">
        <v>1938</v>
      </c>
      <c r="F254" s="589" t="s">
        <v>2091</v>
      </c>
      <c r="G254" s="589"/>
      <c r="H254" s="591" t="s">
        <v>1890</v>
      </c>
      <c r="I254" s="591"/>
      <c r="J254" s="164" t="s">
        <v>1891</v>
      </c>
      <c r="K254" s="164" t="s">
        <v>0</v>
      </c>
      <c r="L254" s="165">
        <v>1118.01</v>
      </c>
      <c r="M254" s="148"/>
    </row>
    <row r="255" spans="1:13" x14ac:dyDescent="0.2">
      <c r="A255" s="593"/>
      <c r="B255" s="589"/>
      <c r="C255" s="595"/>
      <c r="D255" s="596"/>
      <c r="E255" s="589"/>
      <c r="F255" s="589"/>
      <c r="G255" s="589"/>
      <c r="H255" s="591" t="s">
        <v>1892</v>
      </c>
      <c r="I255" s="591"/>
      <c r="J255" s="164" t="s">
        <v>1891</v>
      </c>
      <c r="K255" s="164" t="s">
        <v>0</v>
      </c>
      <c r="L255" s="165">
        <v>411.4</v>
      </c>
      <c r="M255" s="148"/>
    </row>
    <row r="256" spans="1:13" ht="24" x14ac:dyDescent="0.2">
      <c r="A256" s="593"/>
      <c r="B256" s="161" t="s">
        <v>29</v>
      </c>
      <c r="C256" s="162" t="s">
        <v>30</v>
      </c>
      <c r="D256" s="162" t="s">
        <v>1893</v>
      </c>
      <c r="E256" s="162" t="s">
        <v>1894</v>
      </c>
      <c r="F256" s="592"/>
      <c r="G256" s="592"/>
      <c r="H256" s="591" t="s">
        <v>1895</v>
      </c>
      <c r="I256" s="591"/>
      <c r="J256" s="589" t="s">
        <v>1891</v>
      </c>
      <c r="K256" s="589" t="s">
        <v>0</v>
      </c>
      <c r="L256" s="590">
        <v>655</v>
      </c>
      <c r="M256" s="148"/>
    </row>
    <row r="257" spans="1:13" ht="24" x14ac:dyDescent="0.2">
      <c r="A257" s="593"/>
      <c r="B257" s="164" t="s">
        <v>2088</v>
      </c>
      <c r="C257" s="164" t="s">
        <v>2091</v>
      </c>
      <c r="D257" s="166">
        <v>43141</v>
      </c>
      <c r="E257" s="164" t="s">
        <v>2092</v>
      </c>
      <c r="F257" s="592"/>
      <c r="G257" s="592"/>
      <c r="H257" s="591"/>
      <c r="I257" s="591"/>
      <c r="J257" s="589"/>
      <c r="K257" s="589"/>
      <c r="L257" s="590"/>
      <c r="M257" s="148"/>
    </row>
    <row r="258" spans="1:13" ht="24" x14ac:dyDescent="0.2">
      <c r="A258" s="593">
        <v>49</v>
      </c>
      <c r="B258" s="161" t="s">
        <v>20</v>
      </c>
      <c r="C258" s="162" t="s">
        <v>21</v>
      </c>
      <c r="D258" s="162" t="s">
        <v>1884</v>
      </c>
      <c r="E258" s="162" t="s">
        <v>1885</v>
      </c>
      <c r="F258" s="594" t="s">
        <v>14</v>
      </c>
      <c r="G258" s="594"/>
      <c r="H258" s="592"/>
      <c r="I258" s="592"/>
      <c r="J258" s="592"/>
      <c r="K258" s="592"/>
      <c r="L258" s="592"/>
      <c r="M258" s="148"/>
    </row>
    <row r="259" spans="1:13" x14ac:dyDescent="0.2">
      <c r="A259" s="593"/>
      <c r="B259" s="589" t="s">
        <v>2085</v>
      </c>
      <c r="C259" s="595" t="s">
        <v>2093</v>
      </c>
      <c r="D259" s="596">
        <v>43160</v>
      </c>
      <c r="E259" s="589" t="s">
        <v>2094</v>
      </c>
      <c r="F259" s="589" t="s">
        <v>2095</v>
      </c>
      <c r="G259" s="589"/>
      <c r="H259" s="591" t="s">
        <v>1890</v>
      </c>
      <c r="I259" s="591"/>
      <c r="J259" s="164" t="s">
        <v>1891</v>
      </c>
      <c r="K259" s="164" t="s">
        <v>1891</v>
      </c>
      <c r="L259" s="165">
        <v>0</v>
      </c>
      <c r="M259" s="148"/>
    </row>
    <row r="260" spans="1:13" x14ac:dyDescent="0.2">
      <c r="A260" s="593"/>
      <c r="B260" s="589"/>
      <c r="C260" s="595"/>
      <c r="D260" s="596"/>
      <c r="E260" s="589"/>
      <c r="F260" s="589"/>
      <c r="G260" s="589"/>
      <c r="H260" s="591" t="s">
        <v>1892</v>
      </c>
      <c r="I260" s="591"/>
      <c r="J260" s="164" t="s">
        <v>1891</v>
      </c>
      <c r="K260" s="164" t="s">
        <v>1891</v>
      </c>
      <c r="L260" s="165">
        <v>0</v>
      </c>
      <c r="M260" s="148"/>
    </row>
    <row r="261" spans="1:13" ht="24" x14ac:dyDescent="0.2">
      <c r="A261" s="593"/>
      <c r="B261" s="161" t="s">
        <v>29</v>
      </c>
      <c r="C261" s="162" t="s">
        <v>30</v>
      </c>
      <c r="D261" s="162" t="s">
        <v>1893</v>
      </c>
      <c r="E261" s="162" t="s">
        <v>1894</v>
      </c>
      <c r="F261" s="592"/>
      <c r="G261" s="592"/>
      <c r="H261" s="591" t="s">
        <v>1895</v>
      </c>
      <c r="I261" s="591"/>
      <c r="J261" s="589" t="s">
        <v>1891</v>
      </c>
      <c r="K261" s="589" t="s">
        <v>0</v>
      </c>
      <c r="L261" s="590">
        <v>550</v>
      </c>
      <c r="M261" s="148"/>
    </row>
    <row r="262" spans="1:13" ht="24" x14ac:dyDescent="0.2">
      <c r="A262" s="593"/>
      <c r="B262" s="164" t="s">
        <v>2088</v>
      </c>
      <c r="C262" s="164" t="s">
        <v>2095</v>
      </c>
      <c r="D262" s="166">
        <v>43163</v>
      </c>
      <c r="E262" s="164" t="s">
        <v>2096</v>
      </c>
      <c r="F262" s="592"/>
      <c r="G262" s="592"/>
      <c r="H262" s="591"/>
      <c r="I262" s="591"/>
      <c r="J262" s="589"/>
      <c r="K262" s="589"/>
      <c r="L262" s="590"/>
      <c r="M262" s="148"/>
    </row>
    <row r="263" spans="1:13" ht="24" x14ac:dyDescent="0.2">
      <c r="A263" s="593">
        <v>50</v>
      </c>
      <c r="B263" s="161" t="s">
        <v>20</v>
      </c>
      <c r="C263" s="162" t="s">
        <v>21</v>
      </c>
      <c r="D263" s="162" t="s">
        <v>1884</v>
      </c>
      <c r="E263" s="162" t="s">
        <v>1885</v>
      </c>
      <c r="F263" s="594" t="s">
        <v>14</v>
      </c>
      <c r="G263" s="594"/>
      <c r="H263" s="592"/>
      <c r="I263" s="592"/>
      <c r="J263" s="592"/>
      <c r="K263" s="592"/>
      <c r="L263" s="592"/>
      <c r="M263" s="148"/>
    </row>
    <row r="264" spans="1:13" x14ac:dyDescent="0.2">
      <c r="A264" s="593"/>
      <c r="B264" s="589" t="s">
        <v>2097</v>
      </c>
      <c r="C264" s="595" t="s">
        <v>2098</v>
      </c>
      <c r="D264" s="596">
        <v>43067</v>
      </c>
      <c r="E264" s="589" t="s">
        <v>2099</v>
      </c>
      <c r="F264" s="589" t="s">
        <v>2100</v>
      </c>
      <c r="G264" s="589"/>
      <c r="H264" s="591" t="s">
        <v>1890</v>
      </c>
      <c r="I264" s="591"/>
      <c r="J264" s="164" t="s">
        <v>1891</v>
      </c>
      <c r="K264" s="164" t="s">
        <v>0</v>
      </c>
      <c r="L264" s="165">
        <v>1920</v>
      </c>
      <c r="M264" s="148"/>
    </row>
    <row r="265" spans="1:13" x14ac:dyDescent="0.2">
      <c r="A265" s="593"/>
      <c r="B265" s="589"/>
      <c r="C265" s="595"/>
      <c r="D265" s="596"/>
      <c r="E265" s="589"/>
      <c r="F265" s="589"/>
      <c r="G265" s="589"/>
      <c r="H265" s="591" t="s">
        <v>1892</v>
      </c>
      <c r="I265" s="591"/>
      <c r="J265" s="164" t="s">
        <v>1891</v>
      </c>
      <c r="K265" s="164" t="s">
        <v>1891</v>
      </c>
      <c r="L265" s="165">
        <v>0</v>
      </c>
      <c r="M265" s="148"/>
    </row>
    <row r="266" spans="1:13" ht="24" x14ac:dyDescent="0.2">
      <c r="A266" s="593"/>
      <c r="B266" s="161" t="s">
        <v>29</v>
      </c>
      <c r="C266" s="162" t="s">
        <v>30</v>
      </c>
      <c r="D266" s="162" t="s">
        <v>1893</v>
      </c>
      <c r="E266" s="162" t="s">
        <v>1894</v>
      </c>
      <c r="F266" s="592"/>
      <c r="G266" s="592"/>
      <c r="H266" s="591" t="s">
        <v>1895</v>
      </c>
      <c r="I266" s="591"/>
      <c r="J266" s="589" t="s">
        <v>1891</v>
      </c>
      <c r="K266" s="589" t="s">
        <v>1891</v>
      </c>
      <c r="L266" s="590">
        <v>0</v>
      </c>
      <c r="M266" s="148"/>
    </row>
    <row r="267" spans="1:13" ht="24" x14ac:dyDescent="0.2">
      <c r="A267" s="593"/>
      <c r="B267" s="164" t="s">
        <v>1896</v>
      </c>
      <c r="C267" s="164" t="s">
        <v>2100</v>
      </c>
      <c r="D267" s="166">
        <v>43077</v>
      </c>
      <c r="E267" s="164" t="s">
        <v>2101</v>
      </c>
      <c r="F267" s="592"/>
      <c r="G267" s="592"/>
      <c r="H267" s="591"/>
      <c r="I267" s="591"/>
      <c r="J267" s="589"/>
      <c r="K267" s="589"/>
      <c r="L267" s="590"/>
      <c r="M267" s="148"/>
    </row>
    <row r="268" spans="1:13" ht="24" x14ac:dyDescent="0.2">
      <c r="A268" s="593">
        <v>51</v>
      </c>
      <c r="B268" s="161" t="s">
        <v>20</v>
      </c>
      <c r="C268" s="162" t="s">
        <v>21</v>
      </c>
      <c r="D268" s="162" t="s">
        <v>1884</v>
      </c>
      <c r="E268" s="162" t="s">
        <v>1885</v>
      </c>
      <c r="F268" s="594" t="s">
        <v>14</v>
      </c>
      <c r="G268" s="594"/>
      <c r="H268" s="592"/>
      <c r="I268" s="592"/>
      <c r="J268" s="592"/>
      <c r="K268" s="592"/>
      <c r="L268" s="592"/>
      <c r="M268" s="148"/>
    </row>
    <row r="269" spans="1:13" x14ac:dyDescent="0.2">
      <c r="A269" s="593"/>
      <c r="B269" s="589" t="s">
        <v>2102</v>
      </c>
      <c r="C269" s="595" t="s">
        <v>2103</v>
      </c>
      <c r="D269" s="596">
        <v>43043</v>
      </c>
      <c r="E269" s="589" t="s">
        <v>2104</v>
      </c>
      <c r="F269" s="589" t="s">
        <v>2105</v>
      </c>
      <c r="G269" s="589"/>
      <c r="H269" s="591" t="s">
        <v>1890</v>
      </c>
      <c r="I269" s="591"/>
      <c r="J269" s="164" t="s">
        <v>1891</v>
      </c>
      <c r="K269" s="164" t="s">
        <v>0</v>
      </c>
      <c r="L269" s="165">
        <v>480</v>
      </c>
      <c r="M269" s="148"/>
    </row>
    <row r="270" spans="1:13" x14ac:dyDescent="0.2">
      <c r="A270" s="593"/>
      <c r="B270" s="589"/>
      <c r="C270" s="595"/>
      <c r="D270" s="596"/>
      <c r="E270" s="589"/>
      <c r="F270" s="589"/>
      <c r="G270" s="589"/>
      <c r="H270" s="591" t="s">
        <v>1892</v>
      </c>
      <c r="I270" s="591"/>
      <c r="J270" s="164" t="s">
        <v>1891</v>
      </c>
      <c r="K270" s="164" t="s">
        <v>1891</v>
      </c>
      <c r="L270" s="165">
        <v>0</v>
      </c>
      <c r="M270" s="148"/>
    </row>
    <row r="271" spans="1:13" ht="24" x14ac:dyDescent="0.2">
      <c r="A271" s="593"/>
      <c r="B271" s="161" t="s">
        <v>29</v>
      </c>
      <c r="C271" s="162" t="s">
        <v>30</v>
      </c>
      <c r="D271" s="162" t="s">
        <v>1893</v>
      </c>
      <c r="E271" s="162" t="s">
        <v>1894</v>
      </c>
      <c r="F271" s="592"/>
      <c r="G271" s="592"/>
      <c r="H271" s="591" t="s">
        <v>1895</v>
      </c>
      <c r="I271" s="591"/>
      <c r="J271" s="589" t="s">
        <v>1891</v>
      </c>
      <c r="K271" s="589" t="s">
        <v>1891</v>
      </c>
      <c r="L271" s="590">
        <v>0</v>
      </c>
      <c r="M271" s="148"/>
    </row>
    <row r="272" spans="1:13" ht="24" x14ac:dyDescent="0.2">
      <c r="A272" s="593"/>
      <c r="B272" s="164" t="s">
        <v>1896</v>
      </c>
      <c r="C272" s="164" t="s">
        <v>2105</v>
      </c>
      <c r="D272" s="166">
        <v>43047</v>
      </c>
      <c r="E272" s="164" t="s">
        <v>2106</v>
      </c>
      <c r="F272" s="592"/>
      <c r="G272" s="592"/>
      <c r="H272" s="591"/>
      <c r="I272" s="591"/>
      <c r="J272" s="589"/>
      <c r="K272" s="589"/>
      <c r="L272" s="590"/>
      <c r="M272" s="148"/>
    </row>
    <row r="273" spans="1:13" ht="24" x14ac:dyDescent="0.2">
      <c r="A273" s="593">
        <v>52</v>
      </c>
      <c r="B273" s="161" t="s">
        <v>20</v>
      </c>
      <c r="C273" s="162" t="s">
        <v>21</v>
      </c>
      <c r="D273" s="162" t="s">
        <v>1884</v>
      </c>
      <c r="E273" s="162" t="s">
        <v>1885</v>
      </c>
      <c r="F273" s="594" t="s">
        <v>14</v>
      </c>
      <c r="G273" s="594"/>
      <c r="H273" s="592"/>
      <c r="I273" s="592"/>
      <c r="J273" s="592"/>
      <c r="K273" s="592"/>
      <c r="L273" s="592"/>
      <c r="M273" s="148"/>
    </row>
    <row r="274" spans="1:13" x14ac:dyDescent="0.2">
      <c r="A274" s="593"/>
      <c r="B274" s="589" t="s">
        <v>2102</v>
      </c>
      <c r="C274" s="595" t="s">
        <v>2107</v>
      </c>
      <c r="D274" s="596">
        <v>43070</v>
      </c>
      <c r="E274" s="589" t="s">
        <v>1969</v>
      </c>
      <c r="F274" s="589" t="s">
        <v>2108</v>
      </c>
      <c r="G274" s="589"/>
      <c r="H274" s="591" t="s">
        <v>1890</v>
      </c>
      <c r="I274" s="591"/>
      <c r="J274" s="164" t="s">
        <v>1891</v>
      </c>
      <c r="K274" s="164" t="s">
        <v>0</v>
      </c>
      <c r="L274" s="165">
        <v>1554</v>
      </c>
      <c r="M274" s="148"/>
    </row>
    <row r="275" spans="1:13" x14ac:dyDescent="0.2">
      <c r="A275" s="593"/>
      <c r="B275" s="589"/>
      <c r="C275" s="595"/>
      <c r="D275" s="596"/>
      <c r="E275" s="589"/>
      <c r="F275" s="589"/>
      <c r="G275" s="589"/>
      <c r="H275" s="591" t="s">
        <v>1892</v>
      </c>
      <c r="I275" s="591"/>
      <c r="J275" s="164" t="s">
        <v>1891</v>
      </c>
      <c r="K275" s="164" t="s">
        <v>1891</v>
      </c>
      <c r="L275" s="165">
        <v>0</v>
      </c>
      <c r="M275" s="148"/>
    </row>
    <row r="276" spans="1:13" ht="24" x14ac:dyDescent="0.2">
      <c r="A276" s="593"/>
      <c r="B276" s="161" t="s">
        <v>29</v>
      </c>
      <c r="C276" s="162" t="s">
        <v>30</v>
      </c>
      <c r="D276" s="162" t="s">
        <v>1893</v>
      </c>
      <c r="E276" s="162" t="s">
        <v>1894</v>
      </c>
      <c r="F276" s="592"/>
      <c r="G276" s="592"/>
      <c r="H276" s="591" t="s">
        <v>1895</v>
      </c>
      <c r="I276" s="591"/>
      <c r="J276" s="589" t="s">
        <v>1891</v>
      </c>
      <c r="K276" s="589" t="s">
        <v>1891</v>
      </c>
      <c r="L276" s="590">
        <v>0</v>
      </c>
      <c r="M276" s="148"/>
    </row>
    <row r="277" spans="1:13" ht="24" x14ac:dyDescent="0.2">
      <c r="A277" s="593"/>
      <c r="B277" s="164" t="s">
        <v>1896</v>
      </c>
      <c r="C277" s="164" t="s">
        <v>2108</v>
      </c>
      <c r="D277" s="166">
        <v>43076</v>
      </c>
      <c r="E277" s="164" t="s">
        <v>2109</v>
      </c>
      <c r="F277" s="592"/>
      <c r="G277" s="592"/>
      <c r="H277" s="591"/>
      <c r="I277" s="591"/>
      <c r="J277" s="589"/>
      <c r="K277" s="589"/>
      <c r="L277" s="590"/>
      <c r="M277" s="148"/>
    </row>
    <row r="278" spans="1:13" ht="24" x14ac:dyDescent="0.2">
      <c r="A278" s="593">
        <v>53</v>
      </c>
      <c r="B278" s="161" t="s">
        <v>20</v>
      </c>
      <c r="C278" s="162" t="s">
        <v>21</v>
      </c>
      <c r="D278" s="162" t="s">
        <v>1884</v>
      </c>
      <c r="E278" s="162" t="s">
        <v>1885</v>
      </c>
      <c r="F278" s="594" t="s">
        <v>14</v>
      </c>
      <c r="G278" s="594"/>
      <c r="H278" s="592"/>
      <c r="I278" s="592"/>
      <c r="J278" s="592"/>
      <c r="K278" s="592"/>
      <c r="L278" s="592"/>
      <c r="M278" s="148"/>
    </row>
    <row r="279" spans="1:13" x14ac:dyDescent="0.2">
      <c r="A279" s="593"/>
      <c r="B279" s="589" t="s">
        <v>2110</v>
      </c>
      <c r="C279" s="595" t="s">
        <v>2111</v>
      </c>
      <c r="D279" s="596">
        <v>43032</v>
      </c>
      <c r="E279" s="589" t="s">
        <v>2112</v>
      </c>
      <c r="F279" s="589" t="s">
        <v>2113</v>
      </c>
      <c r="G279" s="589"/>
      <c r="H279" s="591" t="s">
        <v>1890</v>
      </c>
      <c r="I279" s="591"/>
      <c r="J279" s="164" t="s">
        <v>1891</v>
      </c>
      <c r="K279" s="164" t="s">
        <v>0</v>
      </c>
      <c r="L279" s="165">
        <v>139</v>
      </c>
      <c r="M279" s="148"/>
    </row>
    <row r="280" spans="1:13" x14ac:dyDescent="0.2">
      <c r="A280" s="593"/>
      <c r="B280" s="589"/>
      <c r="C280" s="595"/>
      <c r="D280" s="596"/>
      <c r="E280" s="589"/>
      <c r="F280" s="589"/>
      <c r="G280" s="589"/>
      <c r="H280" s="591" t="s">
        <v>1892</v>
      </c>
      <c r="I280" s="591"/>
      <c r="J280" s="164" t="s">
        <v>1891</v>
      </c>
      <c r="K280" s="164" t="s">
        <v>0</v>
      </c>
      <c r="L280" s="165">
        <v>434.48</v>
      </c>
      <c r="M280" s="148"/>
    </row>
    <row r="281" spans="1:13" ht="24" x14ac:dyDescent="0.2">
      <c r="A281" s="593"/>
      <c r="B281" s="161" t="s">
        <v>29</v>
      </c>
      <c r="C281" s="162" t="s">
        <v>30</v>
      </c>
      <c r="D281" s="162" t="s">
        <v>1893</v>
      </c>
      <c r="E281" s="162" t="s">
        <v>1894</v>
      </c>
      <c r="F281" s="592"/>
      <c r="G281" s="592"/>
      <c r="H281" s="591" t="s">
        <v>1895</v>
      </c>
      <c r="I281" s="591"/>
      <c r="J281" s="589" t="s">
        <v>1891</v>
      </c>
      <c r="K281" s="589" t="s">
        <v>0</v>
      </c>
      <c r="L281" s="590">
        <v>180</v>
      </c>
      <c r="M281" s="148"/>
    </row>
    <row r="282" spans="1:13" ht="24" x14ac:dyDescent="0.2">
      <c r="A282" s="593"/>
      <c r="B282" s="164" t="s">
        <v>1607</v>
      </c>
      <c r="C282" s="164" t="s">
        <v>2113</v>
      </c>
      <c r="D282" s="166">
        <v>43033</v>
      </c>
      <c r="E282" s="164" t="s">
        <v>2114</v>
      </c>
      <c r="F282" s="592"/>
      <c r="G282" s="592"/>
      <c r="H282" s="591"/>
      <c r="I282" s="591"/>
      <c r="J282" s="589"/>
      <c r="K282" s="589"/>
      <c r="L282" s="590"/>
      <c r="M282" s="148"/>
    </row>
    <row r="283" spans="1:13" ht="24" x14ac:dyDescent="0.2">
      <c r="A283" s="593">
        <v>54</v>
      </c>
      <c r="B283" s="161" t="s">
        <v>20</v>
      </c>
      <c r="C283" s="162" t="s">
        <v>21</v>
      </c>
      <c r="D283" s="162" t="s">
        <v>1884</v>
      </c>
      <c r="E283" s="162" t="s">
        <v>1885</v>
      </c>
      <c r="F283" s="594" t="s">
        <v>14</v>
      </c>
      <c r="G283" s="594"/>
      <c r="H283" s="592"/>
      <c r="I283" s="592"/>
      <c r="J283" s="592"/>
      <c r="K283" s="592"/>
      <c r="L283" s="592"/>
      <c r="M283" s="148"/>
    </row>
    <row r="284" spans="1:13" x14ac:dyDescent="0.2">
      <c r="A284" s="593"/>
      <c r="B284" s="589" t="s">
        <v>2115</v>
      </c>
      <c r="C284" s="595" t="s">
        <v>2116</v>
      </c>
      <c r="D284" s="596">
        <v>43052</v>
      </c>
      <c r="E284" s="589" t="s">
        <v>1996</v>
      </c>
      <c r="F284" s="589" t="s">
        <v>2117</v>
      </c>
      <c r="G284" s="589"/>
      <c r="H284" s="591" t="s">
        <v>1890</v>
      </c>
      <c r="I284" s="591"/>
      <c r="J284" s="164" t="s">
        <v>1891</v>
      </c>
      <c r="K284" s="164" t="s">
        <v>0</v>
      </c>
      <c r="L284" s="165">
        <v>929.92</v>
      </c>
      <c r="M284" s="148"/>
    </row>
    <row r="285" spans="1:13" x14ac:dyDescent="0.2">
      <c r="A285" s="593"/>
      <c r="B285" s="589"/>
      <c r="C285" s="595"/>
      <c r="D285" s="596"/>
      <c r="E285" s="589"/>
      <c r="F285" s="589"/>
      <c r="G285" s="589"/>
      <c r="H285" s="591" t="s">
        <v>1892</v>
      </c>
      <c r="I285" s="591"/>
      <c r="J285" s="164" t="s">
        <v>1891</v>
      </c>
      <c r="K285" s="164" t="s">
        <v>0</v>
      </c>
      <c r="L285" s="165">
        <v>417.4</v>
      </c>
      <c r="M285" s="148"/>
    </row>
    <row r="286" spans="1:13" ht="24" x14ac:dyDescent="0.2">
      <c r="A286" s="593"/>
      <c r="B286" s="161" t="s">
        <v>29</v>
      </c>
      <c r="C286" s="162" t="s">
        <v>30</v>
      </c>
      <c r="D286" s="162" t="s">
        <v>1893</v>
      </c>
      <c r="E286" s="162" t="s">
        <v>1894</v>
      </c>
      <c r="F286" s="592"/>
      <c r="G286" s="592"/>
      <c r="H286" s="591" t="s">
        <v>1895</v>
      </c>
      <c r="I286" s="591"/>
      <c r="J286" s="589" t="s">
        <v>1891</v>
      </c>
      <c r="K286" s="589" t="s">
        <v>1891</v>
      </c>
      <c r="L286" s="590">
        <v>0</v>
      </c>
      <c r="M286" s="148"/>
    </row>
    <row r="287" spans="1:13" ht="24" x14ac:dyDescent="0.2">
      <c r="A287" s="593"/>
      <c r="B287" s="164" t="s">
        <v>1896</v>
      </c>
      <c r="C287" s="164" t="s">
        <v>2117</v>
      </c>
      <c r="D287" s="166">
        <v>43054</v>
      </c>
      <c r="E287" s="164" t="s">
        <v>2118</v>
      </c>
      <c r="F287" s="592"/>
      <c r="G287" s="592"/>
      <c r="H287" s="591"/>
      <c r="I287" s="591"/>
      <c r="J287" s="589"/>
      <c r="K287" s="589"/>
      <c r="L287" s="590"/>
      <c r="M287" s="148"/>
    </row>
    <row r="288" spans="1:13" ht="24" x14ac:dyDescent="0.2">
      <c r="A288" s="593">
        <v>55</v>
      </c>
      <c r="B288" s="161" t="s">
        <v>20</v>
      </c>
      <c r="C288" s="162" t="s">
        <v>21</v>
      </c>
      <c r="D288" s="162" t="s">
        <v>1884</v>
      </c>
      <c r="E288" s="162" t="s">
        <v>1885</v>
      </c>
      <c r="F288" s="594" t="s">
        <v>14</v>
      </c>
      <c r="G288" s="594"/>
      <c r="H288" s="592"/>
      <c r="I288" s="592"/>
      <c r="J288" s="592"/>
      <c r="K288" s="592"/>
      <c r="L288" s="592"/>
      <c r="M288" s="148"/>
    </row>
    <row r="289" spans="1:13" x14ac:dyDescent="0.2">
      <c r="A289" s="593"/>
      <c r="B289" s="589" t="s">
        <v>2119</v>
      </c>
      <c r="C289" s="595" t="s">
        <v>2120</v>
      </c>
      <c r="D289" s="596">
        <v>43054</v>
      </c>
      <c r="E289" s="589" t="s">
        <v>1938</v>
      </c>
      <c r="F289" s="589" t="s">
        <v>2121</v>
      </c>
      <c r="G289" s="589"/>
      <c r="H289" s="591" t="s">
        <v>1890</v>
      </c>
      <c r="I289" s="591"/>
      <c r="J289" s="164" t="s">
        <v>1891</v>
      </c>
      <c r="K289" s="164" t="s">
        <v>1891</v>
      </c>
      <c r="L289" s="165">
        <v>0</v>
      </c>
      <c r="M289" s="148"/>
    </row>
    <row r="290" spans="1:13" x14ac:dyDescent="0.2">
      <c r="A290" s="593"/>
      <c r="B290" s="589"/>
      <c r="C290" s="595"/>
      <c r="D290" s="596"/>
      <c r="E290" s="589"/>
      <c r="F290" s="589"/>
      <c r="G290" s="589"/>
      <c r="H290" s="591" t="s">
        <v>1892</v>
      </c>
      <c r="I290" s="591"/>
      <c r="J290" s="164" t="s">
        <v>1891</v>
      </c>
      <c r="K290" s="164" t="s">
        <v>1891</v>
      </c>
      <c r="L290" s="165">
        <v>0</v>
      </c>
      <c r="M290" s="148"/>
    </row>
    <row r="291" spans="1:13" ht="24" x14ac:dyDescent="0.2">
      <c r="A291" s="593"/>
      <c r="B291" s="161" t="s">
        <v>29</v>
      </c>
      <c r="C291" s="162" t="s">
        <v>30</v>
      </c>
      <c r="D291" s="162" t="s">
        <v>1893</v>
      </c>
      <c r="E291" s="162" t="s">
        <v>1894</v>
      </c>
      <c r="F291" s="592"/>
      <c r="G291" s="592"/>
      <c r="H291" s="591" t="s">
        <v>1895</v>
      </c>
      <c r="I291" s="591"/>
      <c r="J291" s="589" t="s">
        <v>1891</v>
      </c>
      <c r="K291" s="589" t="s">
        <v>0</v>
      </c>
      <c r="L291" s="590">
        <v>595</v>
      </c>
      <c r="M291" s="148"/>
    </row>
    <row r="292" spans="1:13" ht="24" x14ac:dyDescent="0.2">
      <c r="A292" s="593"/>
      <c r="B292" s="164" t="s">
        <v>1896</v>
      </c>
      <c r="C292" s="164" t="s">
        <v>2121</v>
      </c>
      <c r="D292" s="166">
        <v>43058</v>
      </c>
      <c r="E292" s="164" t="s">
        <v>2122</v>
      </c>
      <c r="F292" s="592"/>
      <c r="G292" s="592"/>
      <c r="H292" s="591"/>
      <c r="I292" s="591"/>
      <c r="J292" s="589"/>
      <c r="K292" s="589"/>
      <c r="L292" s="590"/>
      <c r="M292" s="148"/>
    </row>
    <row r="293" spans="1:13" ht="24" x14ac:dyDescent="0.2">
      <c r="A293" s="593">
        <v>56</v>
      </c>
      <c r="B293" s="161" t="s">
        <v>20</v>
      </c>
      <c r="C293" s="162" t="s">
        <v>21</v>
      </c>
      <c r="D293" s="162" t="s">
        <v>1884</v>
      </c>
      <c r="E293" s="162" t="s">
        <v>1885</v>
      </c>
      <c r="F293" s="594" t="s">
        <v>14</v>
      </c>
      <c r="G293" s="594"/>
      <c r="H293" s="592"/>
      <c r="I293" s="592"/>
      <c r="J293" s="592"/>
      <c r="K293" s="592"/>
      <c r="L293" s="592"/>
      <c r="M293" s="148"/>
    </row>
    <row r="294" spans="1:13" x14ac:dyDescent="0.2">
      <c r="A294" s="593"/>
      <c r="B294" s="589" t="s">
        <v>2123</v>
      </c>
      <c r="C294" s="595" t="s">
        <v>2124</v>
      </c>
      <c r="D294" s="596">
        <v>43163</v>
      </c>
      <c r="E294" s="589" t="s">
        <v>1984</v>
      </c>
      <c r="F294" s="589" t="s">
        <v>2125</v>
      </c>
      <c r="G294" s="589"/>
      <c r="H294" s="591" t="s">
        <v>1890</v>
      </c>
      <c r="I294" s="591"/>
      <c r="J294" s="164" t="s">
        <v>1891</v>
      </c>
      <c r="K294" s="164" t="s">
        <v>0</v>
      </c>
      <c r="L294" s="165">
        <v>801</v>
      </c>
      <c r="M294" s="148"/>
    </row>
    <row r="295" spans="1:13" x14ac:dyDescent="0.2">
      <c r="A295" s="593"/>
      <c r="B295" s="589"/>
      <c r="C295" s="595"/>
      <c r="D295" s="596"/>
      <c r="E295" s="589"/>
      <c r="F295" s="589"/>
      <c r="G295" s="589"/>
      <c r="H295" s="591" t="s">
        <v>1892</v>
      </c>
      <c r="I295" s="591"/>
      <c r="J295" s="589" t="s">
        <v>1891</v>
      </c>
      <c r="K295" s="589" t="s">
        <v>0</v>
      </c>
      <c r="L295" s="590">
        <v>344.6</v>
      </c>
      <c r="M295" s="148"/>
    </row>
    <row r="296" spans="1:13" x14ac:dyDescent="0.2">
      <c r="A296" s="593"/>
      <c r="B296" s="589"/>
      <c r="C296" s="595"/>
      <c r="D296" s="596"/>
      <c r="E296" s="589"/>
      <c r="F296" s="589"/>
      <c r="G296" s="589"/>
      <c r="H296" s="591"/>
      <c r="I296" s="591"/>
      <c r="J296" s="589"/>
      <c r="K296" s="589"/>
      <c r="L296" s="590"/>
      <c r="M296" s="148"/>
    </row>
    <row r="297" spans="1:13" ht="24" x14ac:dyDescent="0.2">
      <c r="A297" s="593"/>
      <c r="B297" s="161" t="s">
        <v>29</v>
      </c>
      <c r="C297" s="162" t="s">
        <v>30</v>
      </c>
      <c r="D297" s="162" t="s">
        <v>1893</v>
      </c>
      <c r="E297" s="162" t="s">
        <v>1894</v>
      </c>
      <c r="F297" s="592"/>
      <c r="G297" s="592"/>
      <c r="H297" s="591" t="s">
        <v>1895</v>
      </c>
      <c r="I297" s="591"/>
      <c r="J297" s="589" t="s">
        <v>1891</v>
      </c>
      <c r="K297" s="589" t="s">
        <v>0</v>
      </c>
      <c r="L297" s="590">
        <v>750</v>
      </c>
      <c r="M297" s="148"/>
    </row>
    <row r="298" spans="1:13" ht="24" x14ac:dyDescent="0.2">
      <c r="A298" s="593"/>
      <c r="B298" s="164" t="s">
        <v>1980</v>
      </c>
      <c r="C298" s="164" t="s">
        <v>2125</v>
      </c>
      <c r="D298" s="166">
        <v>43166</v>
      </c>
      <c r="E298" s="164" t="s">
        <v>2126</v>
      </c>
      <c r="F298" s="592"/>
      <c r="G298" s="592"/>
      <c r="H298" s="591"/>
      <c r="I298" s="591"/>
      <c r="J298" s="589"/>
      <c r="K298" s="589"/>
      <c r="L298" s="590"/>
      <c r="M298" s="148"/>
    </row>
    <row r="299" spans="1:13" ht="24" x14ac:dyDescent="0.2">
      <c r="A299" s="593">
        <v>57</v>
      </c>
      <c r="B299" s="161" t="s">
        <v>20</v>
      </c>
      <c r="C299" s="162" t="s">
        <v>21</v>
      </c>
      <c r="D299" s="162" t="s">
        <v>1884</v>
      </c>
      <c r="E299" s="162" t="s">
        <v>1885</v>
      </c>
      <c r="F299" s="594" t="s">
        <v>14</v>
      </c>
      <c r="G299" s="594"/>
      <c r="H299" s="592"/>
      <c r="I299" s="592"/>
      <c r="J299" s="592"/>
      <c r="K299" s="592"/>
      <c r="L299" s="592"/>
      <c r="M299" s="148"/>
    </row>
    <row r="300" spans="1:13" x14ac:dyDescent="0.2">
      <c r="A300" s="593"/>
      <c r="B300" s="589" t="s">
        <v>2127</v>
      </c>
      <c r="C300" s="589" t="s">
        <v>2128</v>
      </c>
      <c r="D300" s="596">
        <v>43123</v>
      </c>
      <c r="E300" s="589" t="s">
        <v>1989</v>
      </c>
      <c r="F300" s="589" t="s">
        <v>1990</v>
      </c>
      <c r="G300" s="589"/>
      <c r="H300" s="591" t="s">
        <v>1890</v>
      </c>
      <c r="I300" s="591"/>
      <c r="J300" s="164" t="s">
        <v>1891</v>
      </c>
      <c r="K300" s="164" t="s">
        <v>0</v>
      </c>
      <c r="L300" s="165">
        <v>556</v>
      </c>
      <c r="M300" s="148"/>
    </row>
    <row r="301" spans="1:13" x14ac:dyDescent="0.2">
      <c r="A301" s="593"/>
      <c r="B301" s="589"/>
      <c r="C301" s="589"/>
      <c r="D301" s="596"/>
      <c r="E301" s="589"/>
      <c r="F301" s="589"/>
      <c r="G301" s="589"/>
      <c r="H301" s="591" t="s">
        <v>1892</v>
      </c>
      <c r="I301" s="591"/>
      <c r="J301" s="164" t="s">
        <v>1891</v>
      </c>
      <c r="K301" s="164" t="s">
        <v>0</v>
      </c>
      <c r="L301" s="165">
        <v>180</v>
      </c>
      <c r="M301" s="148"/>
    </row>
    <row r="302" spans="1:13" ht="24" x14ac:dyDescent="0.2">
      <c r="A302" s="593"/>
      <c r="B302" s="161" t="s">
        <v>29</v>
      </c>
      <c r="C302" s="162" t="s">
        <v>30</v>
      </c>
      <c r="D302" s="162" t="s">
        <v>1893</v>
      </c>
      <c r="E302" s="162" t="s">
        <v>1894</v>
      </c>
      <c r="F302" s="592"/>
      <c r="G302" s="592"/>
      <c r="H302" s="591" t="s">
        <v>1895</v>
      </c>
      <c r="I302" s="591"/>
      <c r="J302" s="589" t="s">
        <v>1891</v>
      </c>
      <c r="K302" s="589" t="s">
        <v>1891</v>
      </c>
      <c r="L302" s="590">
        <v>0</v>
      </c>
      <c r="M302" s="148"/>
    </row>
    <row r="303" spans="1:13" ht="24" x14ac:dyDescent="0.2">
      <c r="A303" s="593"/>
      <c r="B303" s="164" t="s">
        <v>1896</v>
      </c>
      <c r="C303" s="164" t="s">
        <v>1990</v>
      </c>
      <c r="D303" s="166">
        <v>43125</v>
      </c>
      <c r="E303" s="164" t="s">
        <v>2129</v>
      </c>
      <c r="F303" s="592"/>
      <c r="G303" s="592"/>
      <c r="H303" s="591"/>
      <c r="I303" s="591"/>
      <c r="J303" s="589"/>
      <c r="K303" s="589"/>
      <c r="L303" s="590"/>
      <c r="M303" s="148"/>
    </row>
    <row r="304" spans="1:13" ht="24" x14ac:dyDescent="0.2">
      <c r="A304" s="593">
        <v>58</v>
      </c>
      <c r="B304" s="161" t="s">
        <v>20</v>
      </c>
      <c r="C304" s="162" t="s">
        <v>21</v>
      </c>
      <c r="D304" s="162" t="s">
        <v>1884</v>
      </c>
      <c r="E304" s="162" t="s">
        <v>1885</v>
      </c>
      <c r="F304" s="594" t="s">
        <v>14</v>
      </c>
      <c r="G304" s="594"/>
      <c r="H304" s="592"/>
      <c r="I304" s="592"/>
      <c r="J304" s="592"/>
      <c r="K304" s="592"/>
      <c r="L304" s="592"/>
      <c r="M304" s="148"/>
    </row>
    <row r="305" spans="1:13" x14ac:dyDescent="0.2">
      <c r="A305" s="593"/>
      <c r="B305" s="589" t="s">
        <v>2127</v>
      </c>
      <c r="C305" s="589" t="s">
        <v>2130</v>
      </c>
      <c r="D305" s="596">
        <v>43137</v>
      </c>
      <c r="E305" s="589" t="s">
        <v>1989</v>
      </c>
      <c r="F305" s="589" t="s">
        <v>1990</v>
      </c>
      <c r="G305" s="589"/>
      <c r="H305" s="591" t="s">
        <v>1890</v>
      </c>
      <c r="I305" s="591"/>
      <c r="J305" s="164" t="s">
        <v>1891</v>
      </c>
      <c r="K305" s="164" t="s">
        <v>0</v>
      </c>
      <c r="L305" s="165">
        <v>338</v>
      </c>
      <c r="M305" s="148"/>
    </row>
    <row r="306" spans="1:13" x14ac:dyDescent="0.2">
      <c r="A306" s="593"/>
      <c r="B306" s="589"/>
      <c r="C306" s="589"/>
      <c r="D306" s="596"/>
      <c r="E306" s="589"/>
      <c r="F306" s="589"/>
      <c r="G306" s="589"/>
      <c r="H306" s="591" t="s">
        <v>1892</v>
      </c>
      <c r="I306" s="591"/>
      <c r="J306" s="164" t="s">
        <v>1891</v>
      </c>
      <c r="K306" s="164" t="s">
        <v>0</v>
      </c>
      <c r="L306" s="165">
        <v>210.05</v>
      </c>
      <c r="M306" s="148"/>
    </row>
    <row r="307" spans="1:13" ht="24" x14ac:dyDescent="0.2">
      <c r="A307" s="593"/>
      <c r="B307" s="161" t="s">
        <v>29</v>
      </c>
      <c r="C307" s="162" t="s">
        <v>30</v>
      </c>
      <c r="D307" s="162" t="s">
        <v>1893</v>
      </c>
      <c r="E307" s="162" t="s">
        <v>1894</v>
      </c>
      <c r="F307" s="592"/>
      <c r="G307" s="592"/>
      <c r="H307" s="591" t="s">
        <v>1895</v>
      </c>
      <c r="I307" s="591"/>
      <c r="J307" s="589" t="s">
        <v>1891</v>
      </c>
      <c r="K307" s="589" t="s">
        <v>1891</v>
      </c>
      <c r="L307" s="590">
        <v>0</v>
      </c>
      <c r="M307" s="148"/>
    </row>
    <row r="308" spans="1:13" ht="24" x14ac:dyDescent="0.2">
      <c r="A308" s="593"/>
      <c r="B308" s="164" t="s">
        <v>1896</v>
      </c>
      <c r="C308" s="164" t="s">
        <v>1990</v>
      </c>
      <c r="D308" s="166">
        <v>43139</v>
      </c>
      <c r="E308" s="164" t="s">
        <v>2131</v>
      </c>
      <c r="F308" s="592"/>
      <c r="G308" s="592"/>
      <c r="H308" s="591"/>
      <c r="I308" s="591"/>
      <c r="J308" s="589"/>
      <c r="K308" s="589"/>
      <c r="L308" s="590"/>
      <c r="M308" s="148"/>
    </row>
    <row r="309" spans="1:13" ht="24" x14ac:dyDescent="0.2">
      <c r="A309" s="593">
        <v>59</v>
      </c>
      <c r="B309" s="161" t="s">
        <v>20</v>
      </c>
      <c r="C309" s="162" t="s">
        <v>21</v>
      </c>
      <c r="D309" s="162" t="s">
        <v>1884</v>
      </c>
      <c r="E309" s="162" t="s">
        <v>1885</v>
      </c>
      <c r="F309" s="594" t="s">
        <v>14</v>
      </c>
      <c r="G309" s="594"/>
      <c r="H309" s="592"/>
      <c r="I309" s="592"/>
      <c r="J309" s="592"/>
      <c r="K309" s="592"/>
      <c r="L309" s="592"/>
      <c r="M309" s="148"/>
    </row>
    <row r="310" spans="1:13" x14ac:dyDescent="0.2">
      <c r="A310" s="593"/>
      <c r="B310" s="589" t="s">
        <v>2132</v>
      </c>
      <c r="C310" s="595" t="s">
        <v>2133</v>
      </c>
      <c r="D310" s="596">
        <v>43013</v>
      </c>
      <c r="E310" s="589" t="s">
        <v>2134</v>
      </c>
      <c r="F310" s="589" t="s">
        <v>2135</v>
      </c>
      <c r="G310" s="589"/>
      <c r="H310" s="591" t="s">
        <v>1890</v>
      </c>
      <c r="I310" s="591"/>
      <c r="J310" s="164" t="s">
        <v>1891</v>
      </c>
      <c r="K310" s="164" t="s">
        <v>0</v>
      </c>
      <c r="L310" s="165">
        <v>195.67</v>
      </c>
      <c r="M310" s="148"/>
    </row>
    <row r="311" spans="1:13" x14ac:dyDescent="0.2">
      <c r="A311" s="593"/>
      <c r="B311" s="589"/>
      <c r="C311" s="595"/>
      <c r="D311" s="596"/>
      <c r="E311" s="589"/>
      <c r="F311" s="589"/>
      <c r="G311" s="589"/>
      <c r="H311" s="591" t="s">
        <v>1892</v>
      </c>
      <c r="I311" s="591"/>
      <c r="J311" s="164" t="s">
        <v>1891</v>
      </c>
      <c r="K311" s="164" t="s">
        <v>0</v>
      </c>
      <c r="L311" s="165">
        <v>348.41</v>
      </c>
      <c r="M311" s="148"/>
    </row>
    <row r="312" spans="1:13" ht="24" x14ac:dyDescent="0.2">
      <c r="A312" s="593"/>
      <c r="B312" s="161" t="s">
        <v>29</v>
      </c>
      <c r="C312" s="162" t="s">
        <v>30</v>
      </c>
      <c r="D312" s="162" t="s">
        <v>1893</v>
      </c>
      <c r="E312" s="162" t="s">
        <v>1894</v>
      </c>
      <c r="F312" s="592"/>
      <c r="G312" s="592"/>
      <c r="H312" s="591" t="s">
        <v>1895</v>
      </c>
      <c r="I312" s="591"/>
      <c r="J312" s="589" t="s">
        <v>1891</v>
      </c>
      <c r="K312" s="589" t="s">
        <v>0</v>
      </c>
      <c r="L312" s="590">
        <v>20</v>
      </c>
      <c r="M312" s="148"/>
    </row>
    <row r="313" spans="1:13" ht="24" x14ac:dyDescent="0.2">
      <c r="A313" s="593"/>
      <c r="B313" s="164" t="s">
        <v>2059</v>
      </c>
      <c r="C313" s="164" t="s">
        <v>2135</v>
      </c>
      <c r="D313" s="166">
        <v>43014</v>
      </c>
      <c r="E313" s="164" t="s">
        <v>2136</v>
      </c>
      <c r="F313" s="592"/>
      <c r="G313" s="592"/>
      <c r="H313" s="591"/>
      <c r="I313" s="591"/>
      <c r="J313" s="589"/>
      <c r="K313" s="589"/>
      <c r="L313" s="590"/>
      <c r="M313" s="148"/>
    </row>
    <row r="314" spans="1:13" ht="24" x14ac:dyDescent="0.2">
      <c r="A314" s="593">
        <v>60</v>
      </c>
      <c r="B314" s="161" t="s">
        <v>20</v>
      </c>
      <c r="C314" s="162" t="s">
        <v>21</v>
      </c>
      <c r="D314" s="162" t="s">
        <v>1884</v>
      </c>
      <c r="E314" s="162" t="s">
        <v>1885</v>
      </c>
      <c r="F314" s="594" t="s">
        <v>14</v>
      </c>
      <c r="G314" s="594"/>
      <c r="H314" s="592"/>
      <c r="I314" s="592"/>
      <c r="J314" s="592"/>
      <c r="K314" s="592"/>
      <c r="L314" s="592"/>
      <c r="M314" s="148"/>
    </row>
    <row r="315" spans="1:13" x14ac:dyDescent="0.2">
      <c r="A315" s="593"/>
      <c r="B315" s="589" t="s">
        <v>2132</v>
      </c>
      <c r="C315" s="595" t="s">
        <v>2137</v>
      </c>
      <c r="D315" s="596">
        <v>43073</v>
      </c>
      <c r="E315" s="589" t="s">
        <v>2138</v>
      </c>
      <c r="F315" s="589" t="s">
        <v>2139</v>
      </c>
      <c r="G315" s="589"/>
      <c r="H315" s="591" t="s">
        <v>1890</v>
      </c>
      <c r="I315" s="591"/>
      <c r="J315" s="164" t="s">
        <v>1891</v>
      </c>
      <c r="K315" s="164" t="s">
        <v>0</v>
      </c>
      <c r="L315" s="165">
        <v>283.74</v>
      </c>
      <c r="M315" s="148"/>
    </row>
    <row r="316" spans="1:13" x14ac:dyDescent="0.2">
      <c r="A316" s="593"/>
      <c r="B316" s="589"/>
      <c r="C316" s="595"/>
      <c r="D316" s="596"/>
      <c r="E316" s="589"/>
      <c r="F316" s="589"/>
      <c r="G316" s="589"/>
      <c r="H316" s="591" t="s">
        <v>1892</v>
      </c>
      <c r="I316" s="591"/>
      <c r="J316" s="164" t="s">
        <v>1891</v>
      </c>
      <c r="K316" s="164" t="s">
        <v>0</v>
      </c>
      <c r="L316" s="165">
        <v>463.7</v>
      </c>
      <c r="M316" s="148"/>
    </row>
    <row r="317" spans="1:13" ht="24" x14ac:dyDescent="0.2">
      <c r="A317" s="593"/>
      <c r="B317" s="161" t="s">
        <v>29</v>
      </c>
      <c r="C317" s="162" t="s">
        <v>30</v>
      </c>
      <c r="D317" s="162" t="s">
        <v>1893</v>
      </c>
      <c r="E317" s="162" t="s">
        <v>1894</v>
      </c>
      <c r="F317" s="592"/>
      <c r="G317" s="592"/>
      <c r="H317" s="591" t="s">
        <v>1895</v>
      </c>
      <c r="I317" s="591"/>
      <c r="J317" s="589" t="s">
        <v>1891</v>
      </c>
      <c r="K317" s="589" t="s">
        <v>1891</v>
      </c>
      <c r="L317" s="590">
        <v>0</v>
      </c>
      <c r="M317" s="148"/>
    </row>
    <row r="318" spans="1:13" ht="24" x14ac:dyDescent="0.2">
      <c r="A318" s="593"/>
      <c r="B318" s="164" t="s">
        <v>2059</v>
      </c>
      <c r="C318" s="164" t="s">
        <v>2139</v>
      </c>
      <c r="D318" s="166">
        <v>43074</v>
      </c>
      <c r="E318" s="164" t="s">
        <v>2140</v>
      </c>
      <c r="F318" s="592"/>
      <c r="G318" s="592"/>
      <c r="H318" s="591"/>
      <c r="I318" s="591"/>
      <c r="J318" s="589"/>
      <c r="K318" s="589"/>
      <c r="L318" s="590"/>
      <c r="M318" s="148"/>
    </row>
    <row r="319" spans="1:13" ht="24" x14ac:dyDescent="0.2">
      <c r="A319" s="593">
        <v>61</v>
      </c>
      <c r="B319" s="161" t="s">
        <v>20</v>
      </c>
      <c r="C319" s="162" t="s">
        <v>21</v>
      </c>
      <c r="D319" s="162" t="s">
        <v>1884</v>
      </c>
      <c r="E319" s="162" t="s">
        <v>1885</v>
      </c>
      <c r="F319" s="594" t="s">
        <v>14</v>
      </c>
      <c r="G319" s="594"/>
      <c r="H319" s="592"/>
      <c r="I319" s="592"/>
      <c r="J319" s="592"/>
      <c r="K319" s="592"/>
      <c r="L319" s="592"/>
      <c r="M319" s="148"/>
    </row>
    <row r="320" spans="1:13" x14ac:dyDescent="0.2">
      <c r="A320" s="593"/>
      <c r="B320" s="589" t="s">
        <v>2132</v>
      </c>
      <c r="C320" s="595" t="s">
        <v>2141</v>
      </c>
      <c r="D320" s="596">
        <v>43122</v>
      </c>
      <c r="E320" s="589" t="s">
        <v>2142</v>
      </c>
      <c r="F320" s="589" t="s">
        <v>2143</v>
      </c>
      <c r="G320" s="589"/>
      <c r="H320" s="591" t="s">
        <v>1890</v>
      </c>
      <c r="I320" s="591"/>
      <c r="J320" s="164" t="s">
        <v>1891</v>
      </c>
      <c r="K320" s="164" t="s">
        <v>0</v>
      </c>
      <c r="L320" s="165">
        <v>63</v>
      </c>
      <c r="M320" s="148"/>
    </row>
    <row r="321" spans="1:13" x14ac:dyDescent="0.2">
      <c r="A321" s="593"/>
      <c r="B321" s="589"/>
      <c r="C321" s="595"/>
      <c r="D321" s="596"/>
      <c r="E321" s="589"/>
      <c r="F321" s="589"/>
      <c r="G321" s="589"/>
      <c r="H321" s="591" t="s">
        <v>1892</v>
      </c>
      <c r="I321" s="591"/>
      <c r="J321" s="164" t="s">
        <v>1891</v>
      </c>
      <c r="K321" s="164" t="s">
        <v>1891</v>
      </c>
      <c r="L321" s="165">
        <v>0</v>
      </c>
      <c r="M321" s="148"/>
    </row>
    <row r="322" spans="1:13" ht="24" x14ac:dyDescent="0.2">
      <c r="A322" s="593"/>
      <c r="B322" s="161" t="s">
        <v>29</v>
      </c>
      <c r="C322" s="162" t="s">
        <v>30</v>
      </c>
      <c r="D322" s="162" t="s">
        <v>1893</v>
      </c>
      <c r="E322" s="162" t="s">
        <v>1894</v>
      </c>
      <c r="F322" s="592"/>
      <c r="G322" s="592"/>
      <c r="H322" s="591" t="s">
        <v>1895</v>
      </c>
      <c r="I322" s="591"/>
      <c r="J322" s="589" t="s">
        <v>1891</v>
      </c>
      <c r="K322" s="589" t="s">
        <v>0</v>
      </c>
      <c r="L322" s="590">
        <v>356.67</v>
      </c>
      <c r="M322" s="148"/>
    </row>
    <row r="323" spans="1:13" ht="24" x14ac:dyDescent="0.2">
      <c r="A323" s="593"/>
      <c r="B323" s="164" t="s">
        <v>2059</v>
      </c>
      <c r="C323" s="164" t="s">
        <v>2143</v>
      </c>
      <c r="D323" s="166">
        <v>43126</v>
      </c>
      <c r="E323" s="164" t="s">
        <v>2144</v>
      </c>
      <c r="F323" s="592"/>
      <c r="G323" s="592"/>
      <c r="H323" s="591"/>
      <c r="I323" s="591"/>
      <c r="J323" s="589"/>
      <c r="K323" s="589"/>
      <c r="L323" s="590"/>
      <c r="M323" s="148"/>
    </row>
    <row r="324" spans="1:13" ht="24" x14ac:dyDescent="0.2">
      <c r="A324" s="593">
        <v>62</v>
      </c>
      <c r="B324" s="161" t="s">
        <v>20</v>
      </c>
      <c r="C324" s="162" t="s">
        <v>21</v>
      </c>
      <c r="D324" s="162" t="s">
        <v>1884</v>
      </c>
      <c r="E324" s="162" t="s">
        <v>1885</v>
      </c>
      <c r="F324" s="594" t="s">
        <v>14</v>
      </c>
      <c r="G324" s="594"/>
      <c r="H324" s="592"/>
      <c r="I324" s="592"/>
      <c r="J324" s="592"/>
      <c r="K324" s="592"/>
      <c r="L324" s="592"/>
      <c r="M324" s="148"/>
    </row>
    <row r="325" spans="1:13" x14ac:dyDescent="0.2">
      <c r="A325" s="593"/>
      <c r="B325" s="589" t="s">
        <v>2145</v>
      </c>
      <c r="C325" s="595" t="s">
        <v>2146</v>
      </c>
      <c r="D325" s="596">
        <v>43070</v>
      </c>
      <c r="E325" s="589" t="s">
        <v>2147</v>
      </c>
      <c r="F325" s="589" t="s">
        <v>2148</v>
      </c>
      <c r="G325" s="589"/>
      <c r="H325" s="591" t="s">
        <v>1890</v>
      </c>
      <c r="I325" s="591"/>
      <c r="J325" s="164" t="s">
        <v>1891</v>
      </c>
      <c r="K325" s="164" t="s">
        <v>0</v>
      </c>
      <c r="L325" s="165">
        <v>1307.9000000000001</v>
      </c>
      <c r="M325" s="148"/>
    </row>
    <row r="326" spans="1:13" x14ac:dyDescent="0.2">
      <c r="A326" s="593"/>
      <c r="B326" s="589"/>
      <c r="C326" s="595"/>
      <c r="D326" s="596"/>
      <c r="E326" s="589"/>
      <c r="F326" s="589"/>
      <c r="G326" s="589"/>
      <c r="H326" s="591" t="s">
        <v>1892</v>
      </c>
      <c r="I326" s="591"/>
      <c r="J326" s="164" t="s">
        <v>1891</v>
      </c>
      <c r="K326" s="164" t="s">
        <v>0</v>
      </c>
      <c r="L326" s="165">
        <v>2376</v>
      </c>
      <c r="M326" s="148"/>
    </row>
    <row r="327" spans="1:13" ht="24" x14ac:dyDescent="0.2">
      <c r="A327" s="593"/>
      <c r="B327" s="161" t="s">
        <v>29</v>
      </c>
      <c r="C327" s="162" t="s">
        <v>30</v>
      </c>
      <c r="D327" s="162" t="s">
        <v>1893</v>
      </c>
      <c r="E327" s="162" t="s">
        <v>1894</v>
      </c>
      <c r="F327" s="592"/>
      <c r="G327" s="592"/>
      <c r="H327" s="591" t="s">
        <v>1895</v>
      </c>
      <c r="I327" s="591"/>
      <c r="J327" s="589" t="s">
        <v>1891</v>
      </c>
      <c r="K327" s="589" t="s">
        <v>0</v>
      </c>
      <c r="L327" s="590">
        <v>100</v>
      </c>
      <c r="M327" s="148"/>
    </row>
    <row r="328" spans="1:13" ht="24" x14ac:dyDescent="0.2">
      <c r="A328" s="593"/>
      <c r="B328" s="164" t="s">
        <v>1896</v>
      </c>
      <c r="C328" s="164" t="s">
        <v>2148</v>
      </c>
      <c r="D328" s="166">
        <v>43080</v>
      </c>
      <c r="E328" s="164" t="s">
        <v>2149</v>
      </c>
      <c r="F328" s="592"/>
      <c r="G328" s="592"/>
      <c r="H328" s="591"/>
      <c r="I328" s="591"/>
      <c r="J328" s="589"/>
      <c r="K328" s="589"/>
      <c r="L328" s="590"/>
      <c r="M328" s="148"/>
    </row>
    <row r="329" spans="1:13" ht="24" x14ac:dyDescent="0.2">
      <c r="A329" s="593">
        <v>63</v>
      </c>
      <c r="B329" s="161" t="s">
        <v>20</v>
      </c>
      <c r="C329" s="162" t="s">
        <v>21</v>
      </c>
      <c r="D329" s="162" t="s">
        <v>1884</v>
      </c>
      <c r="E329" s="162" t="s">
        <v>1885</v>
      </c>
      <c r="F329" s="594" t="s">
        <v>14</v>
      </c>
      <c r="G329" s="594"/>
      <c r="H329" s="592"/>
      <c r="I329" s="592"/>
      <c r="J329" s="592"/>
      <c r="K329" s="592"/>
      <c r="L329" s="592"/>
      <c r="M329" s="148"/>
    </row>
    <row r="330" spans="1:13" x14ac:dyDescent="0.2">
      <c r="A330" s="593"/>
      <c r="B330" s="589" t="s">
        <v>2150</v>
      </c>
      <c r="C330" s="589" t="s">
        <v>2151</v>
      </c>
      <c r="D330" s="596">
        <v>43188</v>
      </c>
      <c r="E330" s="589" t="s">
        <v>2152</v>
      </c>
      <c r="F330" s="589" t="s">
        <v>2153</v>
      </c>
      <c r="G330" s="589"/>
      <c r="H330" s="591" t="s">
        <v>1890</v>
      </c>
      <c r="I330" s="591"/>
      <c r="J330" s="164" t="s">
        <v>0</v>
      </c>
      <c r="K330" s="164" t="s">
        <v>1891</v>
      </c>
      <c r="L330" s="165">
        <v>2154</v>
      </c>
      <c r="M330" s="148"/>
    </row>
    <row r="331" spans="1:13" x14ac:dyDescent="0.2">
      <c r="A331" s="593"/>
      <c r="B331" s="589"/>
      <c r="C331" s="589"/>
      <c r="D331" s="596"/>
      <c r="E331" s="589"/>
      <c r="F331" s="589"/>
      <c r="G331" s="589"/>
      <c r="H331" s="591" t="s">
        <v>1892</v>
      </c>
      <c r="I331" s="591"/>
      <c r="J331" s="164" t="s">
        <v>0</v>
      </c>
      <c r="K331" s="164" t="s">
        <v>1891</v>
      </c>
      <c r="L331" s="165">
        <v>1284.71</v>
      </c>
      <c r="M331" s="148"/>
    </row>
    <row r="332" spans="1:13" ht="24" x14ac:dyDescent="0.2">
      <c r="A332" s="593"/>
      <c r="B332" s="161" t="s">
        <v>29</v>
      </c>
      <c r="C332" s="162" t="s">
        <v>30</v>
      </c>
      <c r="D332" s="162" t="s">
        <v>1893</v>
      </c>
      <c r="E332" s="162" t="s">
        <v>1894</v>
      </c>
      <c r="F332" s="592"/>
      <c r="G332" s="592"/>
      <c r="H332" s="591" t="s">
        <v>1895</v>
      </c>
      <c r="I332" s="591"/>
      <c r="J332" s="589" t="s">
        <v>0</v>
      </c>
      <c r="K332" s="589" t="s">
        <v>1891</v>
      </c>
      <c r="L332" s="590">
        <v>200</v>
      </c>
      <c r="M332" s="148"/>
    </row>
    <row r="333" spans="1:13" ht="24" x14ac:dyDescent="0.2">
      <c r="A333" s="593"/>
      <c r="B333" s="164" t="s">
        <v>2154</v>
      </c>
      <c r="C333" s="164" t="s">
        <v>2153</v>
      </c>
      <c r="D333" s="166">
        <v>43195</v>
      </c>
      <c r="E333" s="164" t="s">
        <v>2155</v>
      </c>
      <c r="F333" s="592"/>
      <c r="G333" s="592"/>
      <c r="H333" s="591"/>
      <c r="I333" s="591"/>
      <c r="J333" s="589"/>
      <c r="K333" s="589"/>
      <c r="L333" s="590"/>
      <c r="M333" s="148"/>
    </row>
    <row r="334" spans="1:13" ht="24" x14ac:dyDescent="0.2">
      <c r="A334" s="593">
        <v>64</v>
      </c>
      <c r="B334" s="161" t="s">
        <v>20</v>
      </c>
      <c r="C334" s="162" t="s">
        <v>21</v>
      </c>
      <c r="D334" s="162" t="s">
        <v>1884</v>
      </c>
      <c r="E334" s="162" t="s">
        <v>1885</v>
      </c>
      <c r="F334" s="594" t="s">
        <v>14</v>
      </c>
      <c r="G334" s="594"/>
      <c r="H334" s="592"/>
      <c r="I334" s="592"/>
      <c r="J334" s="592"/>
      <c r="K334" s="592"/>
      <c r="L334" s="592"/>
      <c r="M334" s="148"/>
    </row>
    <row r="335" spans="1:13" x14ac:dyDescent="0.2">
      <c r="A335" s="593"/>
      <c r="B335" s="589" t="s">
        <v>2156</v>
      </c>
      <c r="C335" s="595" t="s">
        <v>2157</v>
      </c>
      <c r="D335" s="596">
        <v>43040</v>
      </c>
      <c r="E335" s="589" t="s">
        <v>2158</v>
      </c>
      <c r="F335" s="589" t="s">
        <v>2159</v>
      </c>
      <c r="G335" s="589"/>
      <c r="H335" s="591" t="s">
        <v>1890</v>
      </c>
      <c r="I335" s="591"/>
      <c r="J335" s="164" t="s">
        <v>1891</v>
      </c>
      <c r="K335" s="164" t="s">
        <v>0</v>
      </c>
      <c r="L335" s="165">
        <v>363</v>
      </c>
      <c r="M335" s="148"/>
    </row>
    <row r="336" spans="1:13" x14ac:dyDescent="0.2">
      <c r="A336" s="593"/>
      <c r="B336" s="589"/>
      <c r="C336" s="595"/>
      <c r="D336" s="596"/>
      <c r="E336" s="589"/>
      <c r="F336" s="589"/>
      <c r="G336" s="589"/>
      <c r="H336" s="591" t="s">
        <v>1892</v>
      </c>
      <c r="I336" s="591"/>
      <c r="J336" s="164" t="s">
        <v>1891</v>
      </c>
      <c r="K336" s="164" t="s">
        <v>0</v>
      </c>
      <c r="L336" s="165">
        <v>639.96</v>
      </c>
      <c r="M336" s="148"/>
    </row>
    <row r="337" spans="1:13" ht="24" x14ac:dyDescent="0.2">
      <c r="A337" s="593"/>
      <c r="B337" s="161" t="s">
        <v>29</v>
      </c>
      <c r="C337" s="162" t="s">
        <v>30</v>
      </c>
      <c r="D337" s="162" t="s">
        <v>1893</v>
      </c>
      <c r="E337" s="162" t="s">
        <v>1894</v>
      </c>
      <c r="F337" s="592"/>
      <c r="G337" s="592"/>
      <c r="H337" s="591" t="s">
        <v>1895</v>
      </c>
      <c r="I337" s="591"/>
      <c r="J337" s="589" t="s">
        <v>1891</v>
      </c>
      <c r="K337" s="589" t="s">
        <v>1891</v>
      </c>
      <c r="L337" s="590">
        <v>0</v>
      </c>
      <c r="M337" s="148"/>
    </row>
    <row r="338" spans="1:13" ht="24" x14ac:dyDescent="0.2">
      <c r="A338" s="593"/>
      <c r="B338" s="164" t="s">
        <v>2160</v>
      </c>
      <c r="C338" s="164" t="s">
        <v>2159</v>
      </c>
      <c r="D338" s="166">
        <v>43042</v>
      </c>
      <c r="E338" s="164" t="s">
        <v>2161</v>
      </c>
      <c r="F338" s="592"/>
      <c r="G338" s="592"/>
      <c r="H338" s="591"/>
      <c r="I338" s="591"/>
      <c r="J338" s="589"/>
      <c r="K338" s="589"/>
      <c r="L338" s="590"/>
      <c r="M338" s="148"/>
    </row>
    <row r="339" spans="1:13" ht="24" x14ac:dyDescent="0.2">
      <c r="A339" s="593">
        <v>65</v>
      </c>
      <c r="B339" s="161" t="s">
        <v>20</v>
      </c>
      <c r="C339" s="162" t="s">
        <v>21</v>
      </c>
      <c r="D339" s="162" t="s">
        <v>1884</v>
      </c>
      <c r="E339" s="162" t="s">
        <v>1885</v>
      </c>
      <c r="F339" s="594" t="s">
        <v>14</v>
      </c>
      <c r="G339" s="594"/>
      <c r="H339" s="592"/>
      <c r="I339" s="592"/>
      <c r="J339" s="592"/>
      <c r="K339" s="592"/>
      <c r="L339" s="592"/>
      <c r="M339" s="148"/>
    </row>
    <row r="340" spans="1:13" x14ac:dyDescent="0.2">
      <c r="A340" s="593"/>
      <c r="B340" s="589" t="s">
        <v>2162</v>
      </c>
      <c r="C340" s="595" t="s">
        <v>2163</v>
      </c>
      <c r="D340" s="596">
        <v>43039</v>
      </c>
      <c r="E340" s="589" t="s">
        <v>2164</v>
      </c>
      <c r="F340" s="589" t="s">
        <v>2165</v>
      </c>
      <c r="G340" s="589"/>
      <c r="H340" s="591" t="s">
        <v>1890</v>
      </c>
      <c r="I340" s="591"/>
      <c r="J340" s="164" t="s">
        <v>1891</v>
      </c>
      <c r="K340" s="164" t="s">
        <v>0</v>
      </c>
      <c r="L340" s="165">
        <v>412</v>
      </c>
      <c r="M340" s="148"/>
    </row>
    <row r="341" spans="1:13" x14ac:dyDescent="0.2">
      <c r="A341" s="593"/>
      <c r="B341" s="589"/>
      <c r="C341" s="595"/>
      <c r="D341" s="596"/>
      <c r="E341" s="589"/>
      <c r="F341" s="589"/>
      <c r="G341" s="589"/>
      <c r="H341" s="591" t="s">
        <v>1892</v>
      </c>
      <c r="I341" s="591"/>
      <c r="J341" s="164" t="s">
        <v>1891</v>
      </c>
      <c r="K341" s="164" t="s">
        <v>0</v>
      </c>
      <c r="L341" s="165">
        <v>191.4</v>
      </c>
      <c r="M341" s="148"/>
    </row>
    <row r="342" spans="1:13" ht="24" x14ac:dyDescent="0.2">
      <c r="A342" s="593"/>
      <c r="B342" s="161" t="s">
        <v>29</v>
      </c>
      <c r="C342" s="162" t="s">
        <v>30</v>
      </c>
      <c r="D342" s="162" t="s">
        <v>1893</v>
      </c>
      <c r="E342" s="162" t="s">
        <v>1894</v>
      </c>
      <c r="F342" s="592"/>
      <c r="G342" s="592"/>
      <c r="H342" s="591" t="s">
        <v>1895</v>
      </c>
      <c r="I342" s="591"/>
      <c r="J342" s="589" t="s">
        <v>1891</v>
      </c>
      <c r="K342" s="589" t="s">
        <v>0</v>
      </c>
      <c r="L342" s="590">
        <v>130</v>
      </c>
      <c r="M342" s="148"/>
    </row>
    <row r="343" spans="1:13" ht="24" x14ac:dyDescent="0.2">
      <c r="A343" s="593"/>
      <c r="B343" s="164" t="s">
        <v>2059</v>
      </c>
      <c r="C343" s="164" t="s">
        <v>2165</v>
      </c>
      <c r="D343" s="166">
        <v>43041</v>
      </c>
      <c r="E343" s="164" t="s">
        <v>2166</v>
      </c>
      <c r="F343" s="592"/>
      <c r="G343" s="592"/>
      <c r="H343" s="591"/>
      <c r="I343" s="591"/>
      <c r="J343" s="589"/>
      <c r="K343" s="589"/>
      <c r="L343" s="590"/>
      <c r="M343" s="148"/>
    </row>
    <row r="344" spans="1:13" ht="24" x14ac:dyDescent="0.2">
      <c r="A344" s="593">
        <v>66</v>
      </c>
      <c r="B344" s="161" t="s">
        <v>20</v>
      </c>
      <c r="C344" s="162" t="s">
        <v>21</v>
      </c>
      <c r="D344" s="162" t="s">
        <v>1884</v>
      </c>
      <c r="E344" s="162" t="s">
        <v>1885</v>
      </c>
      <c r="F344" s="594" t="s">
        <v>14</v>
      </c>
      <c r="G344" s="594"/>
      <c r="H344" s="592"/>
      <c r="I344" s="592"/>
      <c r="J344" s="592"/>
      <c r="K344" s="592"/>
      <c r="L344" s="592"/>
      <c r="M344" s="148"/>
    </row>
    <row r="345" spans="1:13" x14ac:dyDescent="0.2">
      <c r="A345" s="593"/>
      <c r="B345" s="589" t="s">
        <v>2167</v>
      </c>
      <c r="C345" s="595" t="s">
        <v>2168</v>
      </c>
      <c r="D345" s="596">
        <v>43045</v>
      </c>
      <c r="E345" s="589" t="s">
        <v>2169</v>
      </c>
      <c r="F345" s="589" t="s">
        <v>2170</v>
      </c>
      <c r="G345" s="589"/>
      <c r="H345" s="591" t="s">
        <v>1890</v>
      </c>
      <c r="I345" s="591"/>
      <c r="J345" s="164" t="s">
        <v>1891</v>
      </c>
      <c r="K345" s="164" t="s">
        <v>0</v>
      </c>
      <c r="L345" s="165">
        <v>806.2</v>
      </c>
      <c r="M345" s="148"/>
    </row>
    <row r="346" spans="1:13" x14ac:dyDescent="0.2">
      <c r="A346" s="593"/>
      <c r="B346" s="589"/>
      <c r="C346" s="595"/>
      <c r="D346" s="596"/>
      <c r="E346" s="589"/>
      <c r="F346" s="589"/>
      <c r="G346" s="589"/>
      <c r="H346" s="591" t="s">
        <v>1892</v>
      </c>
      <c r="I346" s="591"/>
      <c r="J346" s="589" t="s">
        <v>1891</v>
      </c>
      <c r="K346" s="589" t="s">
        <v>0</v>
      </c>
      <c r="L346" s="590">
        <v>241.4</v>
      </c>
      <c r="M346" s="148"/>
    </row>
    <row r="347" spans="1:13" x14ac:dyDescent="0.2">
      <c r="A347" s="593"/>
      <c r="B347" s="589"/>
      <c r="C347" s="595"/>
      <c r="D347" s="596"/>
      <c r="E347" s="589"/>
      <c r="F347" s="589"/>
      <c r="G347" s="589"/>
      <c r="H347" s="591"/>
      <c r="I347" s="591"/>
      <c r="J347" s="589"/>
      <c r="K347" s="589"/>
      <c r="L347" s="590"/>
      <c r="M347" s="148"/>
    </row>
    <row r="348" spans="1:13" ht="24" x14ac:dyDescent="0.2">
      <c r="A348" s="593"/>
      <c r="B348" s="161" t="s">
        <v>29</v>
      </c>
      <c r="C348" s="162" t="s">
        <v>30</v>
      </c>
      <c r="D348" s="162" t="s">
        <v>1893</v>
      </c>
      <c r="E348" s="162" t="s">
        <v>1894</v>
      </c>
      <c r="F348" s="592"/>
      <c r="G348" s="592"/>
      <c r="H348" s="591" t="s">
        <v>1895</v>
      </c>
      <c r="I348" s="591"/>
      <c r="J348" s="589" t="s">
        <v>1891</v>
      </c>
      <c r="K348" s="589" t="s">
        <v>0</v>
      </c>
      <c r="L348" s="590">
        <v>18.830000000000002</v>
      </c>
      <c r="M348" s="148"/>
    </row>
    <row r="349" spans="1:13" ht="36" x14ac:dyDescent="0.2">
      <c r="A349" s="593"/>
      <c r="B349" s="164" t="s">
        <v>2171</v>
      </c>
      <c r="C349" s="164" t="s">
        <v>2170</v>
      </c>
      <c r="D349" s="166">
        <v>43048</v>
      </c>
      <c r="E349" s="164" t="s">
        <v>2172</v>
      </c>
      <c r="F349" s="592"/>
      <c r="G349" s="592"/>
      <c r="H349" s="591"/>
      <c r="I349" s="591"/>
      <c r="J349" s="589"/>
      <c r="K349" s="589"/>
      <c r="L349" s="590"/>
      <c r="M349" s="148"/>
    </row>
    <row r="350" spans="1:13" ht="24" x14ac:dyDescent="0.2">
      <c r="A350" s="593">
        <v>67</v>
      </c>
      <c r="B350" s="161" t="s">
        <v>20</v>
      </c>
      <c r="C350" s="162" t="s">
        <v>21</v>
      </c>
      <c r="D350" s="162" t="s">
        <v>1884</v>
      </c>
      <c r="E350" s="162" t="s">
        <v>1885</v>
      </c>
      <c r="F350" s="594" t="s">
        <v>14</v>
      </c>
      <c r="G350" s="594"/>
      <c r="H350" s="592"/>
      <c r="I350" s="592"/>
      <c r="J350" s="592"/>
      <c r="K350" s="592"/>
      <c r="L350" s="592"/>
      <c r="M350" s="148"/>
    </row>
    <row r="351" spans="1:13" x14ac:dyDescent="0.2">
      <c r="A351" s="593"/>
      <c r="B351" s="589" t="s">
        <v>2167</v>
      </c>
      <c r="C351" s="595" t="s">
        <v>2173</v>
      </c>
      <c r="D351" s="596">
        <v>43108</v>
      </c>
      <c r="E351" s="589" t="s">
        <v>2174</v>
      </c>
      <c r="F351" s="589" t="s">
        <v>2175</v>
      </c>
      <c r="G351" s="589"/>
      <c r="H351" s="591" t="s">
        <v>1890</v>
      </c>
      <c r="I351" s="591"/>
      <c r="J351" s="164" t="s">
        <v>1891</v>
      </c>
      <c r="K351" s="164" t="s">
        <v>0</v>
      </c>
      <c r="L351" s="165">
        <v>669</v>
      </c>
      <c r="M351" s="148"/>
    </row>
    <row r="352" spans="1:13" x14ac:dyDescent="0.2">
      <c r="A352" s="593"/>
      <c r="B352" s="589"/>
      <c r="C352" s="595"/>
      <c r="D352" s="596"/>
      <c r="E352" s="589"/>
      <c r="F352" s="589"/>
      <c r="G352" s="589"/>
      <c r="H352" s="591" t="s">
        <v>1892</v>
      </c>
      <c r="I352" s="591"/>
      <c r="J352" s="589" t="s">
        <v>1891</v>
      </c>
      <c r="K352" s="589" t="s">
        <v>0</v>
      </c>
      <c r="L352" s="590">
        <v>232.24</v>
      </c>
      <c r="M352" s="148"/>
    </row>
    <row r="353" spans="1:13" x14ac:dyDescent="0.2">
      <c r="A353" s="593"/>
      <c r="B353" s="589"/>
      <c r="C353" s="595"/>
      <c r="D353" s="596"/>
      <c r="E353" s="589"/>
      <c r="F353" s="589"/>
      <c r="G353" s="589"/>
      <c r="H353" s="591"/>
      <c r="I353" s="591"/>
      <c r="J353" s="589"/>
      <c r="K353" s="589"/>
      <c r="L353" s="590"/>
      <c r="M353" s="148"/>
    </row>
    <row r="354" spans="1:13" ht="24" x14ac:dyDescent="0.2">
      <c r="A354" s="593"/>
      <c r="B354" s="161" t="s">
        <v>29</v>
      </c>
      <c r="C354" s="162" t="s">
        <v>30</v>
      </c>
      <c r="D354" s="162" t="s">
        <v>1893</v>
      </c>
      <c r="E354" s="162" t="s">
        <v>1894</v>
      </c>
      <c r="F354" s="592"/>
      <c r="G354" s="592"/>
      <c r="H354" s="591" t="s">
        <v>1895</v>
      </c>
      <c r="I354" s="591"/>
      <c r="J354" s="589" t="s">
        <v>1891</v>
      </c>
      <c r="K354" s="589" t="s">
        <v>0</v>
      </c>
      <c r="L354" s="590">
        <v>279</v>
      </c>
      <c r="M354" s="148"/>
    </row>
    <row r="355" spans="1:13" ht="36" x14ac:dyDescent="0.2">
      <c r="A355" s="593"/>
      <c r="B355" s="164" t="s">
        <v>2171</v>
      </c>
      <c r="C355" s="164" t="s">
        <v>2175</v>
      </c>
      <c r="D355" s="166">
        <v>43110</v>
      </c>
      <c r="E355" s="164" t="s">
        <v>2176</v>
      </c>
      <c r="F355" s="592"/>
      <c r="G355" s="592"/>
      <c r="H355" s="591"/>
      <c r="I355" s="591"/>
      <c r="J355" s="589"/>
      <c r="K355" s="589"/>
      <c r="L355" s="590"/>
      <c r="M355" s="148"/>
    </row>
    <row r="356" spans="1:13" ht="24" x14ac:dyDescent="0.2">
      <c r="A356" s="593">
        <v>68</v>
      </c>
      <c r="B356" s="161" t="s">
        <v>20</v>
      </c>
      <c r="C356" s="162" t="s">
        <v>21</v>
      </c>
      <c r="D356" s="162" t="s">
        <v>1884</v>
      </c>
      <c r="E356" s="162" t="s">
        <v>1885</v>
      </c>
      <c r="F356" s="594" t="s">
        <v>14</v>
      </c>
      <c r="G356" s="594"/>
      <c r="H356" s="592"/>
      <c r="I356" s="592"/>
      <c r="J356" s="592"/>
      <c r="K356" s="592"/>
      <c r="L356" s="592"/>
      <c r="M356" s="148"/>
    </row>
    <row r="357" spans="1:13" x14ac:dyDescent="0.2">
      <c r="A357" s="593"/>
      <c r="B357" s="589" t="s">
        <v>2167</v>
      </c>
      <c r="C357" s="595" t="s">
        <v>2177</v>
      </c>
      <c r="D357" s="596">
        <v>43159</v>
      </c>
      <c r="E357" s="589" t="s">
        <v>2178</v>
      </c>
      <c r="F357" s="589" t="s">
        <v>2179</v>
      </c>
      <c r="G357" s="589"/>
      <c r="H357" s="591" t="s">
        <v>1890</v>
      </c>
      <c r="I357" s="591"/>
      <c r="J357" s="164" t="s">
        <v>1891</v>
      </c>
      <c r="K357" s="164" t="s">
        <v>0</v>
      </c>
      <c r="L357" s="165">
        <v>286</v>
      </c>
      <c r="M357" s="148"/>
    </row>
    <row r="358" spans="1:13" x14ac:dyDescent="0.2">
      <c r="A358" s="593"/>
      <c r="B358" s="589"/>
      <c r="C358" s="595"/>
      <c r="D358" s="596"/>
      <c r="E358" s="589"/>
      <c r="F358" s="589"/>
      <c r="G358" s="589"/>
      <c r="H358" s="591" t="s">
        <v>1892</v>
      </c>
      <c r="I358" s="591"/>
      <c r="J358" s="164" t="s">
        <v>1891</v>
      </c>
      <c r="K358" s="164" t="s">
        <v>0</v>
      </c>
      <c r="L358" s="165">
        <v>383.17</v>
      </c>
      <c r="M358" s="148"/>
    </row>
    <row r="359" spans="1:13" ht="24" x14ac:dyDescent="0.2">
      <c r="A359" s="593"/>
      <c r="B359" s="161" t="s">
        <v>29</v>
      </c>
      <c r="C359" s="162" t="s">
        <v>30</v>
      </c>
      <c r="D359" s="162" t="s">
        <v>1893</v>
      </c>
      <c r="E359" s="162" t="s">
        <v>1894</v>
      </c>
      <c r="F359" s="592"/>
      <c r="G359" s="592"/>
      <c r="H359" s="591" t="s">
        <v>1895</v>
      </c>
      <c r="I359" s="591"/>
      <c r="J359" s="589" t="s">
        <v>1891</v>
      </c>
      <c r="K359" s="589" t="s">
        <v>1891</v>
      </c>
      <c r="L359" s="590">
        <v>0</v>
      </c>
      <c r="M359" s="148"/>
    </row>
    <row r="360" spans="1:13" ht="36" x14ac:dyDescent="0.2">
      <c r="A360" s="593"/>
      <c r="B360" s="164" t="s">
        <v>2171</v>
      </c>
      <c r="C360" s="164" t="s">
        <v>2179</v>
      </c>
      <c r="D360" s="166">
        <v>43161</v>
      </c>
      <c r="E360" s="164" t="s">
        <v>2180</v>
      </c>
      <c r="F360" s="592"/>
      <c r="G360" s="592"/>
      <c r="H360" s="591"/>
      <c r="I360" s="591"/>
      <c r="J360" s="589"/>
      <c r="K360" s="589"/>
      <c r="L360" s="590"/>
      <c r="M360" s="148"/>
    </row>
    <row r="361" spans="1:13" ht="24" x14ac:dyDescent="0.2">
      <c r="A361" s="593">
        <v>69</v>
      </c>
      <c r="B361" s="161" t="s">
        <v>20</v>
      </c>
      <c r="C361" s="162" t="s">
        <v>21</v>
      </c>
      <c r="D361" s="162" t="s">
        <v>1884</v>
      </c>
      <c r="E361" s="162" t="s">
        <v>1885</v>
      </c>
      <c r="F361" s="594" t="s">
        <v>14</v>
      </c>
      <c r="G361" s="594"/>
      <c r="H361" s="592"/>
      <c r="I361" s="592"/>
      <c r="J361" s="592"/>
      <c r="K361" s="592"/>
      <c r="L361" s="592"/>
      <c r="M361" s="148"/>
    </row>
    <row r="362" spans="1:13" x14ac:dyDescent="0.2">
      <c r="A362" s="593"/>
      <c r="B362" s="589" t="s">
        <v>2181</v>
      </c>
      <c r="C362" s="595" t="s">
        <v>2182</v>
      </c>
      <c r="D362" s="596">
        <v>43066</v>
      </c>
      <c r="E362" s="589" t="s">
        <v>2183</v>
      </c>
      <c r="F362" s="589" t="s">
        <v>762</v>
      </c>
      <c r="G362" s="589"/>
      <c r="H362" s="591" t="s">
        <v>1890</v>
      </c>
      <c r="I362" s="591"/>
      <c r="J362" s="164" t="s">
        <v>1891</v>
      </c>
      <c r="K362" s="164" t="s">
        <v>0</v>
      </c>
      <c r="L362" s="165">
        <v>1167</v>
      </c>
      <c r="M362" s="148"/>
    </row>
    <row r="363" spans="1:13" x14ac:dyDescent="0.2">
      <c r="A363" s="593"/>
      <c r="B363" s="589"/>
      <c r="C363" s="595"/>
      <c r="D363" s="596"/>
      <c r="E363" s="589"/>
      <c r="F363" s="589"/>
      <c r="G363" s="589"/>
      <c r="H363" s="591" t="s">
        <v>1892</v>
      </c>
      <c r="I363" s="591"/>
      <c r="J363" s="164" t="s">
        <v>1891</v>
      </c>
      <c r="K363" s="164" t="s">
        <v>0</v>
      </c>
      <c r="L363" s="165">
        <v>920.37</v>
      </c>
      <c r="M363" s="148"/>
    </row>
    <row r="364" spans="1:13" ht="24" x14ac:dyDescent="0.2">
      <c r="A364" s="593"/>
      <c r="B364" s="161" t="s">
        <v>29</v>
      </c>
      <c r="C364" s="162" t="s">
        <v>30</v>
      </c>
      <c r="D364" s="162" t="s">
        <v>1893</v>
      </c>
      <c r="E364" s="162" t="s">
        <v>1894</v>
      </c>
      <c r="F364" s="592"/>
      <c r="G364" s="592"/>
      <c r="H364" s="591" t="s">
        <v>1895</v>
      </c>
      <c r="I364" s="591"/>
      <c r="J364" s="589" t="s">
        <v>1891</v>
      </c>
      <c r="K364" s="589" t="s">
        <v>1891</v>
      </c>
      <c r="L364" s="590">
        <v>0</v>
      </c>
      <c r="M364" s="148"/>
    </row>
    <row r="365" spans="1:13" ht="24" x14ac:dyDescent="0.2">
      <c r="A365" s="593"/>
      <c r="B365" s="164" t="s">
        <v>2184</v>
      </c>
      <c r="C365" s="164" t="s">
        <v>762</v>
      </c>
      <c r="D365" s="166">
        <v>43077</v>
      </c>
      <c r="E365" s="164" t="s">
        <v>2185</v>
      </c>
      <c r="F365" s="592"/>
      <c r="G365" s="592"/>
      <c r="H365" s="591"/>
      <c r="I365" s="591"/>
      <c r="J365" s="589"/>
      <c r="K365" s="589"/>
      <c r="L365" s="590"/>
      <c r="M365" s="148"/>
    </row>
    <row r="366" spans="1:13" ht="24" x14ac:dyDescent="0.2">
      <c r="A366" s="593">
        <v>70</v>
      </c>
      <c r="B366" s="161" t="s">
        <v>20</v>
      </c>
      <c r="C366" s="162" t="s">
        <v>21</v>
      </c>
      <c r="D366" s="162" t="s">
        <v>1884</v>
      </c>
      <c r="E366" s="162" t="s">
        <v>1885</v>
      </c>
      <c r="F366" s="594" t="s">
        <v>14</v>
      </c>
      <c r="G366" s="594"/>
      <c r="H366" s="592"/>
      <c r="I366" s="592"/>
      <c r="J366" s="592"/>
      <c r="K366" s="592"/>
      <c r="L366" s="592"/>
      <c r="M366" s="148"/>
    </row>
    <row r="367" spans="1:13" x14ac:dyDescent="0.2">
      <c r="A367" s="593"/>
      <c r="B367" s="589" t="s">
        <v>2186</v>
      </c>
      <c r="C367" s="589" t="s">
        <v>2187</v>
      </c>
      <c r="D367" s="596">
        <v>43009</v>
      </c>
      <c r="E367" s="589" t="s">
        <v>2188</v>
      </c>
      <c r="F367" s="589" t="s">
        <v>2189</v>
      </c>
      <c r="G367" s="589"/>
      <c r="H367" s="591" t="s">
        <v>1890</v>
      </c>
      <c r="I367" s="591"/>
      <c r="J367" s="164" t="s">
        <v>1891</v>
      </c>
      <c r="K367" s="164" t="s">
        <v>0</v>
      </c>
      <c r="L367" s="165">
        <v>1592.16</v>
      </c>
      <c r="M367" s="148"/>
    </row>
    <row r="368" spans="1:13" x14ac:dyDescent="0.2">
      <c r="A368" s="593"/>
      <c r="B368" s="589"/>
      <c r="C368" s="589"/>
      <c r="D368" s="596"/>
      <c r="E368" s="589"/>
      <c r="F368" s="589"/>
      <c r="G368" s="589"/>
      <c r="H368" s="591" t="s">
        <v>1892</v>
      </c>
      <c r="I368" s="591"/>
      <c r="J368" s="164" t="s">
        <v>1891</v>
      </c>
      <c r="K368" s="164" t="s">
        <v>0</v>
      </c>
      <c r="L368" s="165">
        <v>1471.14</v>
      </c>
      <c r="M368" s="148"/>
    </row>
    <row r="369" spans="1:13" ht="24" x14ac:dyDescent="0.2">
      <c r="A369" s="593"/>
      <c r="B369" s="161" t="s">
        <v>29</v>
      </c>
      <c r="C369" s="162" t="s">
        <v>30</v>
      </c>
      <c r="D369" s="162" t="s">
        <v>1893</v>
      </c>
      <c r="E369" s="162" t="s">
        <v>1894</v>
      </c>
      <c r="F369" s="592"/>
      <c r="G369" s="592"/>
      <c r="H369" s="591" t="s">
        <v>1895</v>
      </c>
      <c r="I369" s="591"/>
      <c r="J369" s="589" t="s">
        <v>1891</v>
      </c>
      <c r="K369" s="589" t="s">
        <v>0</v>
      </c>
      <c r="L369" s="590">
        <v>150</v>
      </c>
      <c r="M369" s="148"/>
    </row>
    <row r="370" spans="1:13" ht="24" x14ac:dyDescent="0.2">
      <c r="A370" s="593"/>
      <c r="B370" s="164" t="s">
        <v>2059</v>
      </c>
      <c r="C370" s="164" t="s">
        <v>2189</v>
      </c>
      <c r="D370" s="166">
        <v>43016</v>
      </c>
      <c r="E370" s="164" t="s">
        <v>2190</v>
      </c>
      <c r="F370" s="592"/>
      <c r="G370" s="592"/>
      <c r="H370" s="591"/>
      <c r="I370" s="591"/>
      <c r="J370" s="589"/>
      <c r="K370" s="589"/>
      <c r="L370" s="590"/>
      <c r="M370" s="148"/>
    </row>
    <row r="371" spans="1:13" ht="24" x14ac:dyDescent="0.2">
      <c r="A371" s="593">
        <v>71</v>
      </c>
      <c r="B371" s="161" t="s">
        <v>20</v>
      </c>
      <c r="C371" s="162" t="s">
        <v>21</v>
      </c>
      <c r="D371" s="162" t="s">
        <v>1884</v>
      </c>
      <c r="E371" s="162" t="s">
        <v>1885</v>
      </c>
      <c r="F371" s="594" t="s">
        <v>14</v>
      </c>
      <c r="G371" s="594"/>
      <c r="H371" s="592"/>
      <c r="I371" s="592"/>
      <c r="J371" s="592"/>
      <c r="K371" s="592"/>
      <c r="L371" s="592"/>
      <c r="M371" s="148"/>
    </row>
    <row r="372" spans="1:13" x14ac:dyDescent="0.2">
      <c r="A372" s="593"/>
      <c r="B372" s="589" t="s">
        <v>2186</v>
      </c>
      <c r="C372" s="595" t="s">
        <v>2191</v>
      </c>
      <c r="D372" s="596">
        <v>43185</v>
      </c>
      <c r="E372" s="589" t="s">
        <v>2192</v>
      </c>
      <c r="F372" s="589" t="s">
        <v>2193</v>
      </c>
      <c r="G372" s="589"/>
      <c r="H372" s="591" t="s">
        <v>1890</v>
      </c>
      <c r="I372" s="591"/>
      <c r="J372" s="164" t="s">
        <v>1891</v>
      </c>
      <c r="K372" s="164" t="s">
        <v>0</v>
      </c>
      <c r="L372" s="165">
        <v>813.96</v>
      </c>
      <c r="M372" s="148"/>
    </row>
    <row r="373" spans="1:13" x14ac:dyDescent="0.2">
      <c r="A373" s="593"/>
      <c r="B373" s="589"/>
      <c r="C373" s="595"/>
      <c r="D373" s="596"/>
      <c r="E373" s="589"/>
      <c r="F373" s="589"/>
      <c r="G373" s="589"/>
      <c r="H373" s="591" t="s">
        <v>1892</v>
      </c>
      <c r="I373" s="591"/>
      <c r="J373" s="164" t="s">
        <v>1891</v>
      </c>
      <c r="K373" s="164" t="s">
        <v>0</v>
      </c>
      <c r="L373" s="165">
        <v>350</v>
      </c>
      <c r="M373" s="148"/>
    </row>
    <row r="374" spans="1:13" ht="24" x14ac:dyDescent="0.2">
      <c r="A374" s="593"/>
      <c r="B374" s="161" t="s">
        <v>29</v>
      </c>
      <c r="C374" s="162" t="s">
        <v>30</v>
      </c>
      <c r="D374" s="162" t="s">
        <v>1893</v>
      </c>
      <c r="E374" s="162" t="s">
        <v>1894</v>
      </c>
      <c r="F374" s="592"/>
      <c r="G374" s="592"/>
      <c r="H374" s="591" t="s">
        <v>1895</v>
      </c>
      <c r="I374" s="591"/>
      <c r="J374" s="589" t="s">
        <v>1891</v>
      </c>
      <c r="K374" s="589" t="s">
        <v>0</v>
      </c>
      <c r="L374" s="590">
        <v>150</v>
      </c>
      <c r="M374" s="148"/>
    </row>
    <row r="375" spans="1:13" ht="24" x14ac:dyDescent="0.2">
      <c r="A375" s="593"/>
      <c r="B375" s="164" t="s">
        <v>2059</v>
      </c>
      <c r="C375" s="164" t="s">
        <v>2193</v>
      </c>
      <c r="D375" s="166">
        <v>43189</v>
      </c>
      <c r="E375" s="164" t="s">
        <v>2194</v>
      </c>
      <c r="F375" s="592"/>
      <c r="G375" s="592"/>
      <c r="H375" s="591"/>
      <c r="I375" s="591"/>
      <c r="J375" s="589"/>
      <c r="K375" s="589"/>
      <c r="L375" s="590"/>
      <c r="M375" s="148"/>
    </row>
    <row r="376" spans="1:13" ht="24" x14ac:dyDescent="0.2">
      <c r="A376" s="593">
        <v>72</v>
      </c>
      <c r="B376" s="161" t="s">
        <v>20</v>
      </c>
      <c r="C376" s="162" t="s">
        <v>21</v>
      </c>
      <c r="D376" s="162" t="s">
        <v>1884</v>
      </c>
      <c r="E376" s="162" t="s">
        <v>1885</v>
      </c>
      <c r="F376" s="594" t="s">
        <v>14</v>
      </c>
      <c r="G376" s="594"/>
      <c r="H376" s="592"/>
      <c r="I376" s="592"/>
      <c r="J376" s="592"/>
      <c r="K376" s="592"/>
      <c r="L376" s="592"/>
      <c r="M376" s="148"/>
    </row>
    <row r="377" spans="1:13" x14ac:dyDescent="0.2">
      <c r="A377" s="593"/>
      <c r="B377" s="589" t="s">
        <v>2195</v>
      </c>
      <c r="C377" s="595" t="s">
        <v>2196</v>
      </c>
      <c r="D377" s="596">
        <v>43165</v>
      </c>
      <c r="E377" s="589" t="s">
        <v>1903</v>
      </c>
      <c r="F377" s="589" t="s">
        <v>1904</v>
      </c>
      <c r="G377" s="589"/>
      <c r="H377" s="591" t="s">
        <v>1890</v>
      </c>
      <c r="I377" s="591"/>
      <c r="J377" s="164" t="s">
        <v>1891</v>
      </c>
      <c r="K377" s="164" t="s">
        <v>0</v>
      </c>
      <c r="L377" s="165">
        <v>40.08</v>
      </c>
      <c r="M377" s="148"/>
    </row>
    <row r="378" spans="1:13" x14ac:dyDescent="0.2">
      <c r="A378" s="593"/>
      <c r="B378" s="589"/>
      <c r="C378" s="595"/>
      <c r="D378" s="596"/>
      <c r="E378" s="589"/>
      <c r="F378" s="589"/>
      <c r="G378" s="589"/>
      <c r="H378" s="591" t="s">
        <v>1892</v>
      </c>
      <c r="I378" s="591"/>
      <c r="J378" s="164" t="s">
        <v>1891</v>
      </c>
      <c r="K378" s="164" t="s">
        <v>0</v>
      </c>
      <c r="L378" s="165">
        <v>308.64</v>
      </c>
      <c r="M378" s="148"/>
    </row>
    <row r="379" spans="1:13" ht="24" x14ac:dyDescent="0.2">
      <c r="A379" s="593"/>
      <c r="B379" s="161" t="s">
        <v>29</v>
      </c>
      <c r="C379" s="162" t="s">
        <v>30</v>
      </c>
      <c r="D379" s="162" t="s">
        <v>1893</v>
      </c>
      <c r="E379" s="162" t="s">
        <v>1894</v>
      </c>
      <c r="F379" s="592"/>
      <c r="G379" s="592"/>
      <c r="H379" s="591" t="s">
        <v>1895</v>
      </c>
      <c r="I379" s="591"/>
      <c r="J379" s="589" t="s">
        <v>1891</v>
      </c>
      <c r="K379" s="589" t="s">
        <v>1891</v>
      </c>
      <c r="L379" s="590">
        <v>0</v>
      </c>
      <c r="M379" s="148"/>
    </row>
    <row r="380" spans="1:13" ht="24" x14ac:dyDescent="0.2">
      <c r="A380" s="593"/>
      <c r="B380" s="164" t="s">
        <v>1896</v>
      </c>
      <c r="C380" s="164" t="s">
        <v>1904</v>
      </c>
      <c r="D380" s="166">
        <v>43166</v>
      </c>
      <c r="E380" s="164" t="s">
        <v>2197</v>
      </c>
      <c r="F380" s="592"/>
      <c r="G380" s="592"/>
      <c r="H380" s="591"/>
      <c r="I380" s="591"/>
      <c r="J380" s="589"/>
      <c r="K380" s="589"/>
      <c r="L380" s="590"/>
      <c r="M380" s="148"/>
    </row>
    <row r="381" spans="1:13" ht="24" x14ac:dyDescent="0.2">
      <c r="A381" s="593">
        <v>73</v>
      </c>
      <c r="B381" s="161" t="s">
        <v>20</v>
      </c>
      <c r="C381" s="162" t="s">
        <v>21</v>
      </c>
      <c r="D381" s="162" t="s">
        <v>1884</v>
      </c>
      <c r="E381" s="162" t="s">
        <v>1885</v>
      </c>
      <c r="F381" s="594" t="s">
        <v>14</v>
      </c>
      <c r="G381" s="594"/>
      <c r="H381" s="592"/>
      <c r="I381" s="592"/>
      <c r="J381" s="592"/>
      <c r="K381" s="592"/>
      <c r="L381" s="592"/>
      <c r="M381" s="148"/>
    </row>
    <row r="382" spans="1:13" x14ac:dyDescent="0.2">
      <c r="A382" s="593"/>
      <c r="B382" s="589" t="s">
        <v>2198</v>
      </c>
      <c r="C382" s="595" t="s">
        <v>2199</v>
      </c>
      <c r="D382" s="596">
        <v>43035</v>
      </c>
      <c r="E382" s="589" t="s">
        <v>2200</v>
      </c>
      <c r="F382" s="589" t="s">
        <v>2201</v>
      </c>
      <c r="G382" s="589"/>
      <c r="H382" s="591" t="s">
        <v>1890</v>
      </c>
      <c r="I382" s="591"/>
      <c r="J382" s="164" t="s">
        <v>1891</v>
      </c>
      <c r="K382" s="164" t="s">
        <v>0</v>
      </c>
      <c r="L382" s="165">
        <v>213.21</v>
      </c>
      <c r="M382" s="148"/>
    </row>
    <row r="383" spans="1:13" x14ac:dyDescent="0.2">
      <c r="A383" s="593"/>
      <c r="B383" s="589"/>
      <c r="C383" s="595"/>
      <c r="D383" s="596"/>
      <c r="E383" s="589"/>
      <c r="F383" s="589"/>
      <c r="G383" s="589"/>
      <c r="H383" s="591" t="s">
        <v>1892</v>
      </c>
      <c r="I383" s="591"/>
      <c r="J383" s="589" t="s">
        <v>1891</v>
      </c>
      <c r="K383" s="589" t="s">
        <v>0</v>
      </c>
      <c r="L383" s="590">
        <v>83.97</v>
      </c>
      <c r="M383" s="148"/>
    </row>
    <row r="384" spans="1:13" x14ac:dyDescent="0.2">
      <c r="A384" s="593"/>
      <c r="B384" s="589"/>
      <c r="C384" s="595"/>
      <c r="D384" s="596"/>
      <c r="E384" s="589"/>
      <c r="F384" s="589"/>
      <c r="G384" s="589"/>
      <c r="H384" s="591"/>
      <c r="I384" s="591"/>
      <c r="J384" s="589"/>
      <c r="K384" s="589"/>
      <c r="L384" s="590"/>
      <c r="M384" s="148"/>
    </row>
    <row r="385" spans="1:13" ht="24" x14ac:dyDescent="0.2">
      <c r="A385" s="593"/>
      <c r="B385" s="161" t="s">
        <v>29</v>
      </c>
      <c r="C385" s="162" t="s">
        <v>30</v>
      </c>
      <c r="D385" s="162" t="s">
        <v>1893</v>
      </c>
      <c r="E385" s="162" t="s">
        <v>1894</v>
      </c>
      <c r="F385" s="592"/>
      <c r="G385" s="592"/>
      <c r="H385" s="591" t="s">
        <v>1895</v>
      </c>
      <c r="I385" s="591"/>
      <c r="J385" s="589" t="s">
        <v>1891</v>
      </c>
      <c r="K385" s="589" t="s">
        <v>0</v>
      </c>
      <c r="L385" s="590">
        <v>334.07</v>
      </c>
      <c r="M385" s="148"/>
    </row>
    <row r="386" spans="1:13" ht="24" x14ac:dyDescent="0.2">
      <c r="A386" s="593"/>
      <c r="B386" s="164" t="s">
        <v>2059</v>
      </c>
      <c r="C386" s="164" t="s">
        <v>2201</v>
      </c>
      <c r="D386" s="166">
        <v>43045</v>
      </c>
      <c r="E386" s="164" t="s">
        <v>2202</v>
      </c>
      <c r="F386" s="592"/>
      <c r="G386" s="592"/>
      <c r="H386" s="591"/>
      <c r="I386" s="591"/>
      <c r="J386" s="589"/>
      <c r="K386" s="589"/>
      <c r="L386" s="590"/>
      <c r="M386" s="148"/>
    </row>
    <row r="387" spans="1:13" ht="24" x14ac:dyDescent="0.2">
      <c r="A387" s="593">
        <v>74</v>
      </c>
      <c r="B387" s="161" t="s">
        <v>20</v>
      </c>
      <c r="C387" s="162" t="s">
        <v>21</v>
      </c>
      <c r="D387" s="162" t="s">
        <v>1884</v>
      </c>
      <c r="E387" s="162" t="s">
        <v>1885</v>
      </c>
      <c r="F387" s="594" t="s">
        <v>14</v>
      </c>
      <c r="G387" s="594"/>
      <c r="H387" s="592"/>
      <c r="I387" s="592"/>
      <c r="J387" s="592"/>
      <c r="K387" s="592"/>
      <c r="L387" s="592"/>
      <c r="M387" s="148"/>
    </row>
    <row r="388" spans="1:13" x14ac:dyDescent="0.2">
      <c r="A388" s="593"/>
      <c r="B388" s="589" t="s">
        <v>2198</v>
      </c>
      <c r="C388" s="595" t="s">
        <v>2199</v>
      </c>
      <c r="D388" s="596">
        <v>43035</v>
      </c>
      <c r="E388" s="589" t="s">
        <v>2200</v>
      </c>
      <c r="F388" s="589" t="s">
        <v>2203</v>
      </c>
      <c r="G388" s="589"/>
      <c r="H388" s="591" t="s">
        <v>1890</v>
      </c>
      <c r="I388" s="591"/>
      <c r="J388" s="164" t="s">
        <v>1891</v>
      </c>
      <c r="K388" s="164" t="s">
        <v>0</v>
      </c>
      <c r="L388" s="165">
        <v>682.98</v>
      </c>
      <c r="M388" s="148"/>
    </row>
    <row r="389" spans="1:13" x14ac:dyDescent="0.2">
      <c r="A389" s="593"/>
      <c r="B389" s="589"/>
      <c r="C389" s="595"/>
      <c r="D389" s="596"/>
      <c r="E389" s="589"/>
      <c r="F389" s="589"/>
      <c r="G389" s="589"/>
      <c r="H389" s="591" t="s">
        <v>1892</v>
      </c>
      <c r="I389" s="591"/>
      <c r="J389" s="589" t="s">
        <v>1891</v>
      </c>
      <c r="K389" s="589" t="s">
        <v>0</v>
      </c>
      <c r="L389" s="590">
        <v>976.85</v>
      </c>
      <c r="M389" s="148"/>
    </row>
    <row r="390" spans="1:13" x14ac:dyDescent="0.2">
      <c r="A390" s="593"/>
      <c r="B390" s="589"/>
      <c r="C390" s="595"/>
      <c r="D390" s="596"/>
      <c r="E390" s="589"/>
      <c r="F390" s="589"/>
      <c r="G390" s="589"/>
      <c r="H390" s="591"/>
      <c r="I390" s="591"/>
      <c r="J390" s="589"/>
      <c r="K390" s="589"/>
      <c r="L390" s="590"/>
      <c r="M390" s="148"/>
    </row>
    <row r="391" spans="1:13" ht="24" x14ac:dyDescent="0.2">
      <c r="A391" s="593"/>
      <c r="B391" s="161" t="s">
        <v>29</v>
      </c>
      <c r="C391" s="162" t="s">
        <v>30</v>
      </c>
      <c r="D391" s="162" t="s">
        <v>1893</v>
      </c>
      <c r="E391" s="162" t="s">
        <v>1894</v>
      </c>
      <c r="F391" s="592"/>
      <c r="G391" s="592"/>
      <c r="H391" s="591" t="s">
        <v>1895</v>
      </c>
      <c r="I391" s="591"/>
      <c r="J391" s="589" t="s">
        <v>1891</v>
      </c>
      <c r="K391" s="589" t="s">
        <v>1891</v>
      </c>
      <c r="L391" s="590">
        <v>0</v>
      </c>
      <c r="M391" s="148"/>
    </row>
    <row r="392" spans="1:13" ht="24" x14ac:dyDescent="0.2">
      <c r="A392" s="593"/>
      <c r="B392" s="164" t="s">
        <v>2059</v>
      </c>
      <c r="C392" s="164" t="s">
        <v>2203</v>
      </c>
      <c r="D392" s="166">
        <v>43045</v>
      </c>
      <c r="E392" s="164" t="s">
        <v>2202</v>
      </c>
      <c r="F392" s="592"/>
      <c r="G392" s="592"/>
      <c r="H392" s="591"/>
      <c r="I392" s="591"/>
      <c r="J392" s="589"/>
      <c r="K392" s="589"/>
      <c r="L392" s="590"/>
      <c r="M392" s="148"/>
    </row>
    <row r="393" spans="1:13" ht="24" x14ac:dyDescent="0.2">
      <c r="A393" s="593">
        <v>75</v>
      </c>
      <c r="B393" s="161" t="s">
        <v>20</v>
      </c>
      <c r="C393" s="162" t="s">
        <v>21</v>
      </c>
      <c r="D393" s="162" t="s">
        <v>1884</v>
      </c>
      <c r="E393" s="162" t="s">
        <v>1885</v>
      </c>
      <c r="F393" s="594" t="s">
        <v>14</v>
      </c>
      <c r="G393" s="594"/>
      <c r="H393" s="592"/>
      <c r="I393" s="592"/>
      <c r="J393" s="592"/>
      <c r="K393" s="592"/>
      <c r="L393" s="592"/>
      <c r="M393" s="148"/>
    </row>
    <row r="394" spans="1:13" x14ac:dyDescent="0.2">
      <c r="A394" s="593"/>
      <c r="B394" s="589" t="s">
        <v>2198</v>
      </c>
      <c r="C394" s="595" t="s">
        <v>2204</v>
      </c>
      <c r="D394" s="596">
        <v>43142</v>
      </c>
      <c r="E394" s="589" t="s">
        <v>2021</v>
      </c>
      <c r="F394" s="589" t="s">
        <v>1038</v>
      </c>
      <c r="G394" s="589"/>
      <c r="H394" s="591" t="s">
        <v>1890</v>
      </c>
      <c r="I394" s="591"/>
      <c r="J394" s="164" t="s">
        <v>0</v>
      </c>
      <c r="K394" s="164" t="s">
        <v>1891</v>
      </c>
      <c r="L394" s="165">
        <v>587.98</v>
      </c>
      <c r="M394" s="148"/>
    </row>
    <row r="395" spans="1:13" x14ac:dyDescent="0.2">
      <c r="A395" s="593"/>
      <c r="B395" s="589"/>
      <c r="C395" s="595"/>
      <c r="D395" s="596"/>
      <c r="E395" s="589"/>
      <c r="F395" s="589"/>
      <c r="G395" s="589"/>
      <c r="H395" s="591" t="s">
        <v>1892</v>
      </c>
      <c r="I395" s="591"/>
      <c r="J395" s="589" t="s">
        <v>0</v>
      </c>
      <c r="K395" s="589" t="s">
        <v>1891</v>
      </c>
      <c r="L395" s="590">
        <v>389.6</v>
      </c>
      <c r="M395" s="148"/>
    </row>
    <row r="396" spans="1:13" x14ac:dyDescent="0.2">
      <c r="A396" s="593"/>
      <c r="B396" s="589"/>
      <c r="C396" s="595"/>
      <c r="D396" s="596"/>
      <c r="E396" s="589"/>
      <c r="F396" s="589"/>
      <c r="G396" s="589"/>
      <c r="H396" s="591"/>
      <c r="I396" s="591"/>
      <c r="J396" s="589"/>
      <c r="K396" s="589"/>
      <c r="L396" s="590"/>
      <c r="M396" s="148"/>
    </row>
    <row r="397" spans="1:13" ht="24" x14ac:dyDescent="0.2">
      <c r="A397" s="593"/>
      <c r="B397" s="161" t="s">
        <v>29</v>
      </c>
      <c r="C397" s="162" t="s">
        <v>30</v>
      </c>
      <c r="D397" s="162" t="s">
        <v>1893</v>
      </c>
      <c r="E397" s="162" t="s">
        <v>1894</v>
      </c>
      <c r="F397" s="592"/>
      <c r="G397" s="592"/>
      <c r="H397" s="591" t="s">
        <v>1895</v>
      </c>
      <c r="I397" s="591"/>
      <c r="J397" s="589" t="s">
        <v>0</v>
      </c>
      <c r="K397" s="589" t="s">
        <v>0</v>
      </c>
      <c r="L397" s="590">
        <v>996</v>
      </c>
      <c r="M397" s="148"/>
    </row>
    <row r="398" spans="1:13" ht="24" x14ac:dyDescent="0.2">
      <c r="A398" s="593"/>
      <c r="B398" s="164" t="s">
        <v>2059</v>
      </c>
      <c r="C398" s="164" t="s">
        <v>1038</v>
      </c>
      <c r="D398" s="166">
        <v>43147</v>
      </c>
      <c r="E398" s="164" t="s">
        <v>1971</v>
      </c>
      <c r="F398" s="592"/>
      <c r="G398" s="592"/>
      <c r="H398" s="591"/>
      <c r="I398" s="591"/>
      <c r="J398" s="589"/>
      <c r="K398" s="589"/>
      <c r="L398" s="590"/>
      <c r="M398" s="148"/>
    </row>
    <row r="399" spans="1:13" ht="24" x14ac:dyDescent="0.2">
      <c r="A399" s="593">
        <v>76</v>
      </c>
      <c r="B399" s="161" t="s">
        <v>20</v>
      </c>
      <c r="C399" s="162" t="s">
        <v>21</v>
      </c>
      <c r="D399" s="162" t="s">
        <v>1884</v>
      </c>
      <c r="E399" s="162" t="s">
        <v>1885</v>
      </c>
      <c r="F399" s="594" t="s">
        <v>14</v>
      </c>
      <c r="G399" s="594"/>
      <c r="H399" s="592"/>
      <c r="I399" s="592"/>
      <c r="J399" s="592"/>
      <c r="K399" s="592"/>
      <c r="L399" s="592"/>
      <c r="M399" s="148"/>
    </row>
    <row r="400" spans="1:13" x14ac:dyDescent="0.2">
      <c r="A400" s="593"/>
      <c r="B400" s="589" t="s">
        <v>2205</v>
      </c>
      <c r="C400" s="595" t="s">
        <v>2206</v>
      </c>
      <c r="D400" s="596">
        <v>43029</v>
      </c>
      <c r="E400" s="589" t="s">
        <v>2207</v>
      </c>
      <c r="F400" s="589" t="s">
        <v>2208</v>
      </c>
      <c r="G400" s="589"/>
      <c r="H400" s="591" t="s">
        <v>1890</v>
      </c>
      <c r="I400" s="591"/>
      <c r="J400" s="164" t="s">
        <v>1891</v>
      </c>
      <c r="K400" s="164" t="s">
        <v>0</v>
      </c>
      <c r="L400" s="165">
        <v>46</v>
      </c>
      <c r="M400" s="148"/>
    </row>
    <row r="401" spans="1:13" x14ac:dyDescent="0.2">
      <c r="A401" s="593"/>
      <c r="B401" s="589"/>
      <c r="C401" s="595"/>
      <c r="D401" s="596"/>
      <c r="E401" s="589"/>
      <c r="F401" s="589"/>
      <c r="G401" s="589"/>
      <c r="H401" s="591" t="s">
        <v>1892</v>
      </c>
      <c r="I401" s="591"/>
      <c r="J401" s="164" t="s">
        <v>1891</v>
      </c>
      <c r="K401" s="164" t="s">
        <v>0</v>
      </c>
      <c r="L401" s="165">
        <v>3203.8</v>
      </c>
      <c r="M401" s="148"/>
    </row>
    <row r="402" spans="1:13" ht="24" x14ac:dyDescent="0.2">
      <c r="A402" s="593"/>
      <c r="B402" s="161" t="s">
        <v>29</v>
      </c>
      <c r="C402" s="162" t="s">
        <v>30</v>
      </c>
      <c r="D402" s="162" t="s">
        <v>1893</v>
      </c>
      <c r="E402" s="162" t="s">
        <v>1894</v>
      </c>
      <c r="F402" s="592"/>
      <c r="G402" s="592"/>
      <c r="H402" s="591" t="s">
        <v>1895</v>
      </c>
      <c r="I402" s="591"/>
      <c r="J402" s="589" t="s">
        <v>1891</v>
      </c>
      <c r="K402" s="589" t="s">
        <v>1891</v>
      </c>
      <c r="L402" s="590">
        <v>0</v>
      </c>
      <c r="M402" s="148"/>
    </row>
    <row r="403" spans="1:13" ht="36" x14ac:dyDescent="0.2">
      <c r="A403" s="593"/>
      <c r="B403" s="164" t="s">
        <v>2209</v>
      </c>
      <c r="C403" s="164" t="s">
        <v>2208</v>
      </c>
      <c r="D403" s="166">
        <v>43034</v>
      </c>
      <c r="E403" s="164" t="s">
        <v>2210</v>
      </c>
      <c r="F403" s="592"/>
      <c r="G403" s="592"/>
      <c r="H403" s="591"/>
      <c r="I403" s="591"/>
      <c r="J403" s="589"/>
      <c r="K403" s="589"/>
      <c r="L403" s="590"/>
      <c r="M403" s="148"/>
    </row>
    <row r="404" spans="1:13" ht="24" x14ac:dyDescent="0.2">
      <c r="A404" s="593">
        <v>77</v>
      </c>
      <c r="B404" s="161" t="s">
        <v>20</v>
      </c>
      <c r="C404" s="162" t="s">
        <v>21</v>
      </c>
      <c r="D404" s="162" t="s">
        <v>1884</v>
      </c>
      <c r="E404" s="162" t="s">
        <v>1885</v>
      </c>
      <c r="F404" s="594" t="s">
        <v>14</v>
      </c>
      <c r="G404" s="594"/>
      <c r="H404" s="592"/>
      <c r="I404" s="592"/>
      <c r="J404" s="592"/>
      <c r="K404" s="592"/>
      <c r="L404" s="592"/>
      <c r="M404" s="148"/>
    </row>
    <row r="405" spans="1:13" x14ac:dyDescent="0.2">
      <c r="A405" s="593"/>
      <c r="B405" s="589" t="s">
        <v>2211</v>
      </c>
      <c r="C405" s="595" t="s">
        <v>2212</v>
      </c>
      <c r="D405" s="596">
        <v>43012</v>
      </c>
      <c r="E405" s="589" t="s">
        <v>2012</v>
      </c>
      <c r="F405" s="589" t="s">
        <v>2013</v>
      </c>
      <c r="G405" s="589"/>
      <c r="H405" s="591" t="s">
        <v>1890</v>
      </c>
      <c r="I405" s="591"/>
      <c r="J405" s="164" t="s">
        <v>1891</v>
      </c>
      <c r="K405" s="164" t="s">
        <v>0</v>
      </c>
      <c r="L405" s="165">
        <v>804</v>
      </c>
      <c r="M405" s="148"/>
    </row>
    <row r="406" spans="1:13" x14ac:dyDescent="0.2">
      <c r="A406" s="593"/>
      <c r="B406" s="589"/>
      <c r="C406" s="595"/>
      <c r="D406" s="596"/>
      <c r="E406" s="589"/>
      <c r="F406" s="589"/>
      <c r="G406" s="589"/>
      <c r="H406" s="591" t="s">
        <v>1892</v>
      </c>
      <c r="I406" s="591"/>
      <c r="J406" s="589" t="s">
        <v>1891</v>
      </c>
      <c r="K406" s="589" t="s">
        <v>1891</v>
      </c>
      <c r="L406" s="590">
        <v>0</v>
      </c>
      <c r="M406" s="148"/>
    </row>
    <row r="407" spans="1:13" x14ac:dyDescent="0.2">
      <c r="A407" s="593"/>
      <c r="B407" s="589"/>
      <c r="C407" s="595"/>
      <c r="D407" s="596"/>
      <c r="E407" s="589"/>
      <c r="F407" s="589"/>
      <c r="G407" s="589"/>
      <c r="H407" s="591"/>
      <c r="I407" s="591"/>
      <c r="J407" s="589"/>
      <c r="K407" s="589"/>
      <c r="L407" s="590"/>
      <c r="M407" s="148"/>
    </row>
    <row r="408" spans="1:13" ht="24" x14ac:dyDescent="0.2">
      <c r="A408" s="593"/>
      <c r="B408" s="161" t="s">
        <v>29</v>
      </c>
      <c r="C408" s="162" t="s">
        <v>30</v>
      </c>
      <c r="D408" s="162" t="s">
        <v>1893</v>
      </c>
      <c r="E408" s="162" t="s">
        <v>1894</v>
      </c>
      <c r="F408" s="592"/>
      <c r="G408" s="592"/>
      <c r="H408" s="591" t="s">
        <v>1895</v>
      </c>
      <c r="I408" s="591"/>
      <c r="J408" s="589" t="s">
        <v>1891</v>
      </c>
      <c r="K408" s="589" t="s">
        <v>1891</v>
      </c>
      <c r="L408" s="590">
        <v>0</v>
      </c>
      <c r="M408" s="148"/>
    </row>
    <row r="409" spans="1:13" ht="24" x14ac:dyDescent="0.2">
      <c r="A409" s="593"/>
      <c r="B409" s="164" t="s">
        <v>2059</v>
      </c>
      <c r="C409" s="164" t="s">
        <v>2013</v>
      </c>
      <c r="D409" s="166">
        <v>43016</v>
      </c>
      <c r="E409" s="164" t="s">
        <v>2213</v>
      </c>
      <c r="F409" s="592"/>
      <c r="G409" s="592"/>
      <c r="H409" s="591"/>
      <c r="I409" s="591"/>
      <c r="J409" s="589"/>
      <c r="K409" s="589"/>
      <c r="L409" s="590"/>
      <c r="M409" s="148"/>
    </row>
    <row r="410" spans="1:13" ht="24" x14ac:dyDescent="0.2">
      <c r="A410" s="593">
        <v>78</v>
      </c>
      <c r="B410" s="161" t="s">
        <v>20</v>
      </c>
      <c r="C410" s="162" t="s">
        <v>21</v>
      </c>
      <c r="D410" s="162" t="s">
        <v>1884</v>
      </c>
      <c r="E410" s="162" t="s">
        <v>1885</v>
      </c>
      <c r="F410" s="594" t="s">
        <v>14</v>
      </c>
      <c r="G410" s="594"/>
      <c r="H410" s="592"/>
      <c r="I410" s="592"/>
      <c r="J410" s="592"/>
      <c r="K410" s="592"/>
      <c r="L410" s="592"/>
      <c r="M410" s="148"/>
    </row>
    <row r="411" spans="1:13" x14ac:dyDescent="0.2">
      <c r="A411" s="593"/>
      <c r="B411" s="589" t="s">
        <v>2211</v>
      </c>
      <c r="C411" s="595" t="s">
        <v>2214</v>
      </c>
      <c r="D411" s="596">
        <v>43037</v>
      </c>
      <c r="E411" s="589" t="s">
        <v>2215</v>
      </c>
      <c r="F411" s="589" t="s">
        <v>2216</v>
      </c>
      <c r="G411" s="589"/>
      <c r="H411" s="591" t="s">
        <v>1890</v>
      </c>
      <c r="I411" s="591"/>
      <c r="J411" s="164" t="s">
        <v>1891</v>
      </c>
      <c r="K411" s="164" t="s">
        <v>0</v>
      </c>
      <c r="L411" s="165">
        <v>690</v>
      </c>
      <c r="M411" s="148"/>
    </row>
    <row r="412" spans="1:13" x14ac:dyDescent="0.2">
      <c r="A412" s="593"/>
      <c r="B412" s="589"/>
      <c r="C412" s="595"/>
      <c r="D412" s="596"/>
      <c r="E412" s="589"/>
      <c r="F412" s="589"/>
      <c r="G412" s="589"/>
      <c r="H412" s="591" t="s">
        <v>1892</v>
      </c>
      <c r="I412" s="591"/>
      <c r="J412" s="589" t="s">
        <v>1891</v>
      </c>
      <c r="K412" s="589" t="s">
        <v>0</v>
      </c>
      <c r="L412" s="590">
        <v>4136</v>
      </c>
      <c r="M412" s="148"/>
    </row>
    <row r="413" spans="1:13" x14ac:dyDescent="0.2">
      <c r="A413" s="593"/>
      <c r="B413" s="589"/>
      <c r="C413" s="595"/>
      <c r="D413" s="596"/>
      <c r="E413" s="589"/>
      <c r="F413" s="589"/>
      <c r="G413" s="589"/>
      <c r="H413" s="591"/>
      <c r="I413" s="591"/>
      <c r="J413" s="589"/>
      <c r="K413" s="589"/>
      <c r="L413" s="590"/>
      <c r="M413" s="148"/>
    </row>
    <row r="414" spans="1:13" ht="24" x14ac:dyDescent="0.2">
      <c r="A414" s="593"/>
      <c r="B414" s="161" t="s">
        <v>29</v>
      </c>
      <c r="C414" s="162" t="s">
        <v>30</v>
      </c>
      <c r="D414" s="162" t="s">
        <v>1893</v>
      </c>
      <c r="E414" s="162" t="s">
        <v>1894</v>
      </c>
      <c r="F414" s="592"/>
      <c r="G414" s="592"/>
      <c r="H414" s="591" t="s">
        <v>1895</v>
      </c>
      <c r="I414" s="591"/>
      <c r="J414" s="589" t="s">
        <v>1891</v>
      </c>
      <c r="K414" s="589" t="s">
        <v>0</v>
      </c>
      <c r="L414" s="590">
        <v>100</v>
      </c>
      <c r="M414" s="148"/>
    </row>
    <row r="415" spans="1:13" ht="24" x14ac:dyDescent="0.2">
      <c r="A415" s="593"/>
      <c r="B415" s="164" t="s">
        <v>2059</v>
      </c>
      <c r="C415" s="164" t="s">
        <v>2216</v>
      </c>
      <c r="D415" s="166">
        <v>43045</v>
      </c>
      <c r="E415" s="164" t="s">
        <v>2217</v>
      </c>
      <c r="F415" s="592"/>
      <c r="G415" s="592"/>
      <c r="H415" s="591"/>
      <c r="I415" s="591"/>
      <c r="J415" s="589"/>
      <c r="K415" s="589"/>
      <c r="L415" s="590"/>
      <c r="M415" s="148"/>
    </row>
    <row r="416" spans="1:13" ht="24" x14ac:dyDescent="0.2">
      <c r="A416" s="593">
        <v>79</v>
      </c>
      <c r="B416" s="161" t="s">
        <v>20</v>
      </c>
      <c r="C416" s="162" t="s">
        <v>21</v>
      </c>
      <c r="D416" s="162" t="s">
        <v>1884</v>
      </c>
      <c r="E416" s="162" t="s">
        <v>1885</v>
      </c>
      <c r="F416" s="594" t="s">
        <v>14</v>
      </c>
      <c r="G416" s="594"/>
      <c r="H416" s="592"/>
      <c r="I416" s="592"/>
      <c r="J416" s="592"/>
      <c r="K416" s="592"/>
      <c r="L416" s="592"/>
      <c r="M416" s="148"/>
    </row>
    <row r="417" spans="1:13" x14ac:dyDescent="0.2">
      <c r="A417" s="593"/>
      <c r="B417" s="589" t="s">
        <v>2211</v>
      </c>
      <c r="C417" s="595" t="s">
        <v>2214</v>
      </c>
      <c r="D417" s="596">
        <v>43037</v>
      </c>
      <c r="E417" s="589" t="s">
        <v>2215</v>
      </c>
      <c r="F417" s="589" t="s">
        <v>2218</v>
      </c>
      <c r="G417" s="589"/>
      <c r="H417" s="591" t="s">
        <v>1890</v>
      </c>
      <c r="I417" s="591"/>
      <c r="J417" s="164" t="s">
        <v>1891</v>
      </c>
      <c r="K417" s="164" t="s">
        <v>0</v>
      </c>
      <c r="L417" s="165">
        <v>887</v>
      </c>
      <c r="M417" s="148"/>
    </row>
    <row r="418" spans="1:13" x14ac:dyDescent="0.2">
      <c r="A418" s="593"/>
      <c r="B418" s="589"/>
      <c r="C418" s="595"/>
      <c r="D418" s="596"/>
      <c r="E418" s="589"/>
      <c r="F418" s="589"/>
      <c r="G418" s="589"/>
      <c r="H418" s="591" t="s">
        <v>1892</v>
      </c>
      <c r="I418" s="591"/>
      <c r="J418" s="589" t="s">
        <v>1891</v>
      </c>
      <c r="K418" s="589" t="s">
        <v>0</v>
      </c>
      <c r="L418" s="590">
        <v>980</v>
      </c>
      <c r="M418" s="148"/>
    </row>
    <row r="419" spans="1:13" x14ac:dyDescent="0.2">
      <c r="A419" s="593"/>
      <c r="B419" s="589"/>
      <c r="C419" s="595"/>
      <c r="D419" s="596"/>
      <c r="E419" s="589"/>
      <c r="F419" s="589"/>
      <c r="G419" s="589"/>
      <c r="H419" s="591"/>
      <c r="I419" s="591"/>
      <c r="J419" s="589"/>
      <c r="K419" s="589"/>
      <c r="L419" s="590"/>
      <c r="M419" s="148"/>
    </row>
    <row r="420" spans="1:13" ht="24" x14ac:dyDescent="0.2">
      <c r="A420" s="593"/>
      <c r="B420" s="161" t="s">
        <v>29</v>
      </c>
      <c r="C420" s="162" t="s">
        <v>30</v>
      </c>
      <c r="D420" s="162" t="s">
        <v>1893</v>
      </c>
      <c r="E420" s="162" t="s">
        <v>1894</v>
      </c>
      <c r="F420" s="592"/>
      <c r="G420" s="592"/>
      <c r="H420" s="591" t="s">
        <v>1895</v>
      </c>
      <c r="I420" s="591"/>
      <c r="J420" s="589" t="s">
        <v>1891</v>
      </c>
      <c r="K420" s="589" t="s">
        <v>1891</v>
      </c>
      <c r="L420" s="590">
        <v>0</v>
      </c>
      <c r="M420" s="148"/>
    </row>
    <row r="421" spans="1:13" ht="24" x14ac:dyDescent="0.2">
      <c r="A421" s="593"/>
      <c r="B421" s="164" t="s">
        <v>2059</v>
      </c>
      <c r="C421" s="164" t="s">
        <v>2218</v>
      </c>
      <c r="D421" s="166">
        <v>43045</v>
      </c>
      <c r="E421" s="164" t="s">
        <v>2217</v>
      </c>
      <c r="F421" s="592"/>
      <c r="G421" s="592"/>
      <c r="H421" s="591"/>
      <c r="I421" s="591"/>
      <c r="J421" s="589"/>
      <c r="K421" s="589"/>
      <c r="L421" s="590"/>
      <c r="M421" s="148"/>
    </row>
    <row r="422" spans="1:13" ht="24" x14ac:dyDescent="0.2">
      <c r="A422" s="593">
        <v>80</v>
      </c>
      <c r="B422" s="161" t="s">
        <v>20</v>
      </c>
      <c r="C422" s="162" t="s">
        <v>21</v>
      </c>
      <c r="D422" s="162" t="s">
        <v>1884</v>
      </c>
      <c r="E422" s="162" t="s">
        <v>1885</v>
      </c>
      <c r="F422" s="594" t="s">
        <v>14</v>
      </c>
      <c r="G422" s="594"/>
      <c r="H422" s="592"/>
      <c r="I422" s="592"/>
      <c r="J422" s="592"/>
      <c r="K422" s="592"/>
      <c r="L422" s="592"/>
      <c r="M422" s="148"/>
    </row>
    <row r="423" spans="1:13" x14ac:dyDescent="0.2">
      <c r="A423" s="593"/>
      <c r="B423" s="589" t="s">
        <v>2211</v>
      </c>
      <c r="C423" s="595" t="s">
        <v>2219</v>
      </c>
      <c r="D423" s="596">
        <v>43118</v>
      </c>
      <c r="E423" s="589" t="s">
        <v>2220</v>
      </c>
      <c r="F423" s="589" t="s">
        <v>2221</v>
      </c>
      <c r="G423" s="589"/>
      <c r="H423" s="591" t="s">
        <v>1890</v>
      </c>
      <c r="I423" s="591"/>
      <c r="J423" s="164" t="s">
        <v>1891</v>
      </c>
      <c r="K423" s="164" t="s">
        <v>1891</v>
      </c>
      <c r="L423" s="165">
        <v>0</v>
      </c>
      <c r="M423" s="148"/>
    </row>
    <row r="424" spans="1:13" x14ac:dyDescent="0.2">
      <c r="A424" s="593"/>
      <c r="B424" s="589"/>
      <c r="C424" s="595"/>
      <c r="D424" s="596"/>
      <c r="E424" s="589"/>
      <c r="F424" s="589"/>
      <c r="G424" s="589"/>
      <c r="H424" s="591" t="s">
        <v>1892</v>
      </c>
      <c r="I424" s="591"/>
      <c r="J424" s="589" t="s">
        <v>1891</v>
      </c>
      <c r="K424" s="589" t="s">
        <v>0</v>
      </c>
      <c r="L424" s="590">
        <v>307.60000000000002</v>
      </c>
      <c r="M424" s="148"/>
    </row>
    <row r="425" spans="1:13" x14ac:dyDescent="0.2">
      <c r="A425" s="593"/>
      <c r="B425" s="589"/>
      <c r="C425" s="595"/>
      <c r="D425" s="596"/>
      <c r="E425" s="589"/>
      <c r="F425" s="589"/>
      <c r="G425" s="589"/>
      <c r="H425" s="591"/>
      <c r="I425" s="591"/>
      <c r="J425" s="589"/>
      <c r="K425" s="589"/>
      <c r="L425" s="590"/>
      <c r="M425" s="148"/>
    </row>
    <row r="426" spans="1:13" ht="24" x14ac:dyDescent="0.2">
      <c r="A426" s="593"/>
      <c r="B426" s="161" t="s">
        <v>29</v>
      </c>
      <c r="C426" s="162" t="s">
        <v>30</v>
      </c>
      <c r="D426" s="162" t="s">
        <v>1893</v>
      </c>
      <c r="E426" s="162" t="s">
        <v>1894</v>
      </c>
      <c r="F426" s="592"/>
      <c r="G426" s="592"/>
      <c r="H426" s="591" t="s">
        <v>1895</v>
      </c>
      <c r="I426" s="591"/>
      <c r="J426" s="589" t="s">
        <v>1891</v>
      </c>
      <c r="K426" s="589" t="s">
        <v>1891</v>
      </c>
      <c r="L426" s="590">
        <v>0</v>
      </c>
      <c r="M426" s="148"/>
    </row>
    <row r="427" spans="1:13" ht="24" x14ac:dyDescent="0.2">
      <c r="A427" s="593"/>
      <c r="B427" s="164" t="s">
        <v>2059</v>
      </c>
      <c r="C427" s="164" t="s">
        <v>2221</v>
      </c>
      <c r="D427" s="166">
        <v>43121</v>
      </c>
      <c r="E427" s="164" t="s">
        <v>2222</v>
      </c>
      <c r="F427" s="592"/>
      <c r="G427" s="592"/>
      <c r="H427" s="591"/>
      <c r="I427" s="591"/>
      <c r="J427" s="589"/>
      <c r="K427" s="589"/>
      <c r="L427" s="590"/>
      <c r="M427" s="148"/>
    </row>
    <row r="428" spans="1:13" ht="24" x14ac:dyDescent="0.2">
      <c r="A428" s="593">
        <v>81</v>
      </c>
      <c r="B428" s="161" t="s">
        <v>20</v>
      </c>
      <c r="C428" s="162" t="s">
        <v>21</v>
      </c>
      <c r="D428" s="162" t="s">
        <v>1884</v>
      </c>
      <c r="E428" s="162" t="s">
        <v>1885</v>
      </c>
      <c r="F428" s="594" t="s">
        <v>14</v>
      </c>
      <c r="G428" s="594"/>
      <c r="H428" s="592"/>
      <c r="I428" s="592"/>
      <c r="J428" s="592"/>
      <c r="K428" s="592"/>
      <c r="L428" s="592"/>
      <c r="M428" s="148"/>
    </row>
    <row r="429" spans="1:13" x14ac:dyDescent="0.2">
      <c r="A429" s="593"/>
      <c r="B429" s="589" t="s">
        <v>2223</v>
      </c>
      <c r="C429" s="595" t="s">
        <v>2224</v>
      </c>
      <c r="D429" s="596">
        <v>43012</v>
      </c>
      <c r="E429" s="589" t="s">
        <v>2225</v>
      </c>
      <c r="F429" s="589" t="s">
        <v>2226</v>
      </c>
      <c r="G429" s="589"/>
      <c r="H429" s="591" t="s">
        <v>1890</v>
      </c>
      <c r="I429" s="591"/>
      <c r="J429" s="164" t="s">
        <v>1891</v>
      </c>
      <c r="K429" s="164" t="s">
        <v>0</v>
      </c>
      <c r="L429" s="165">
        <v>800</v>
      </c>
      <c r="M429" s="148"/>
    </row>
    <row r="430" spans="1:13" x14ac:dyDescent="0.2">
      <c r="A430" s="593"/>
      <c r="B430" s="589"/>
      <c r="C430" s="595"/>
      <c r="D430" s="596"/>
      <c r="E430" s="589"/>
      <c r="F430" s="589"/>
      <c r="G430" s="589"/>
      <c r="H430" s="591" t="s">
        <v>1892</v>
      </c>
      <c r="I430" s="591"/>
      <c r="J430" s="589" t="s">
        <v>1891</v>
      </c>
      <c r="K430" s="589" t="s">
        <v>1891</v>
      </c>
      <c r="L430" s="590">
        <v>0</v>
      </c>
      <c r="M430" s="148"/>
    </row>
    <row r="431" spans="1:13" x14ac:dyDescent="0.2">
      <c r="A431" s="593"/>
      <c r="B431" s="589"/>
      <c r="C431" s="595"/>
      <c r="D431" s="596"/>
      <c r="E431" s="589"/>
      <c r="F431" s="589"/>
      <c r="G431" s="589"/>
      <c r="H431" s="591"/>
      <c r="I431" s="591"/>
      <c r="J431" s="589"/>
      <c r="K431" s="589"/>
      <c r="L431" s="590"/>
      <c r="M431" s="148"/>
    </row>
    <row r="432" spans="1:13" x14ac:dyDescent="0.2">
      <c r="A432" s="593"/>
      <c r="B432" s="589"/>
      <c r="C432" s="595"/>
      <c r="D432" s="596"/>
      <c r="E432" s="589"/>
      <c r="F432" s="589"/>
      <c r="G432" s="589"/>
      <c r="H432" s="591"/>
      <c r="I432" s="591"/>
      <c r="J432" s="589"/>
      <c r="K432" s="589"/>
      <c r="L432" s="590"/>
      <c r="M432" s="148"/>
    </row>
    <row r="433" spans="1:13" ht="24" x14ac:dyDescent="0.2">
      <c r="A433" s="593"/>
      <c r="B433" s="161" t="s">
        <v>29</v>
      </c>
      <c r="C433" s="162" t="s">
        <v>30</v>
      </c>
      <c r="D433" s="162" t="s">
        <v>1893</v>
      </c>
      <c r="E433" s="162" t="s">
        <v>1894</v>
      </c>
      <c r="F433" s="592"/>
      <c r="G433" s="592"/>
      <c r="H433" s="591" t="s">
        <v>1895</v>
      </c>
      <c r="I433" s="591"/>
      <c r="J433" s="589" t="s">
        <v>1891</v>
      </c>
      <c r="K433" s="589" t="s">
        <v>1891</v>
      </c>
      <c r="L433" s="590">
        <v>0</v>
      </c>
      <c r="M433" s="148"/>
    </row>
    <row r="434" spans="1:13" ht="24" x14ac:dyDescent="0.2">
      <c r="A434" s="593"/>
      <c r="B434" s="164" t="s">
        <v>1653</v>
      </c>
      <c r="C434" s="164" t="s">
        <v>2226</v>
      </c>
      <c r="D434" s="166">
        <v>43020</v>
      </c>
      <c r="E434" s="164" t="s">
        <v>2227</v>
      </c>
      <c r="F434" s="592"/>
      <c r="G434" s="592"/>
      <c r="H434" s="591"/>
      <c r="I434" s="591"/>
      <c r="J434" s="589"/>
      <c r="K434" s="589"/>
      <c r="L434" s="590"/>
      <c r="M434" s="148"/>
    </row>
    <row r="435" spans="1:13" ht="24" x14ac:dyDescent="0.2">
      <c r="A435" s="593">
        <v>82</v>
      </c>
      <c r="B435" s="161" t="s">
        <v>20</v>
      </c>
      <c r="C435" s="162" t="s">
        <v>21</v>
      </c>
      <c r="D435" s="162" t="s">
        <v>1884</v>
      </c>
      <c r="E435" s="162" t="s">
        <v>1885</v>
      </c>
      <c r="F435" s="594" t="s">
        <v>14</v>
      </c>
      <c r="G435" s="594"/>
      <c r="H435" s="592"/>
      <c r="I435" s="592"/>
      <c r="J435" s="592"/>
      <c r="K435" s="592"/>
      <c r="L435" s="592"/>
      <c r="M435" s="148"/>
    </row>
    <row r="436" spans="1:13" x14ac:dyDescent="0.2">
      <c r="A436" s="593"/>
      <c r="B436" s="589" t="s">
        <v>2228</v>
      </c>
      <c r="C436" s="595" t="s">
        <v>2229</v>
      </c>
      <c r="D436" s="596">
        <v>43026</v>
      </c>
      <c r="E436" s="589" t="s">
        <v>2230</v>
      </c>
      <c r="F436" s="589" t="s">
        <v>2231</v>
      </c>
      <c r="G436" s="589"/>
      <c r="H436" s="591" t="s">
        <v>1890</v>
      </c>
      <c r="I436" s="591"/>
      <c r="J436" s="164" t="s">
        <v>1891</v>
      </c>
      <c r="K436" s="164" t="s">
        <v>0</v>
      </c>
      <c r="L436" s="165">
        <v>446</v>
      </c>
      <c r="M436" s="148"/>
    </row>
    <row r="437" spans="1:13" x14ac:dyDescent="0.2">
      <c r="A437" s="593"/>
      <c r="B437" s="589"/>
      <c r="C437" s="595"/>
      <c r="D437" s="596"/>
      <c r="E437" s="589"/>
      <c r="F437" s="589"/>
      <c r="G437" s="589"/>
      <c r="H437" s="591" t="s">
        <v>1892</v>
      </c>
      <c r="I437" s="591"/>
      <c r="J437" s="164" t="s">
        <v>1891</v>
      </c>
      <c r="K437" s="164" t="s">
        <v>0</v>
      </c>
      <c r="L437" s="165">
        <v>3509.53</v>
      </c>
      <c r="M437" s="148"/>
    </row>
    <row r="438" spans="1:13" ht="24" x14ac:dyDescent="0.2">
      <c r="A438" s="593"/>
      <c r="B438" s="161" t="s">
        <v>29</v>
      </c>
      <c r="C438" s="162" t="s">
        <v>30</v>
      </c>
      <c r="D438" s="162" t="s">
        <v>1893</v>
      </c>
      <c r="E438" s="162" t="s">
        <v>1894</v>
      </c>
      <c r="F438" s="592"/>
      <c r="G438" s="592"/>
      <c r="H438" s="591" t="s">
        <v>1895</v>
      </c>
      <c r="I438" s="591"/>
      <c r="J438" s="589" t="s">
        <v>1891</v>
      </c>
      <c r="K438" s="589" t="s">
        <v>1891</v>
      </c>
      <c r="L438" s="590">
        <v>0</v>
      </c>
      <c r="M438" s="148"/>
    </row>
    <row r="439" spans="1:13" ht="24" x14ac:dyDescent="0.2">
      <c r="A439" s="593"/>
      <c r="B439" s="164" t="s">
        <v>1896</v>
      </c>
      <c r="C439" s="164" t="s">
        <v>2231</v>
      </c>
      <c r="D439" s="166">
        <v>43029</v>
      </c>
      <c r="E439" s="164" t="s">
        <v>2232</v>
      </c>
      <c r="F439" s="592"/>
      <c r="G439" s="592"/>
      <c r="H439" s="591"/>
      <c r="I439" s="591"/>
      <c r="J439" s="589"/>
      <c r="K439" s="589"/>
      <c r="L439" s="590"/>
      <c r="M439" s="148"/>
    </row>
    <row r="440" spans="1:13" ht="24" x14ac:dyDescent="0.2">
      <c r="A440" s="593">
        <v>83</v>
      </c>
      <c r="B440" s="161" t="s">
        <v>20</v>
      </c>
      <c r="C440" s="162" t="s">
        <v>21</v>
      </c>
      <c r="D440" s="162" t="s">
        <v>1884</v>
      </c>
      <c r="E440" s="162" t="s">
        <v>1885</v>
      </c>
      <c r="F440" s="594" t="s">
        <v>14</v>
      </c>
      <c r="G440" s="594"/>
      <c r="H440" s="592"/>
      <c r="I440" s="592"/>
      <c r="J440" s="592"/>
      <c r="K440" s="592"/>
      <c r="L440" s="592"/>
      <c r="M440" s="148"/>
    </row>
    <row r="441" spans="1:13" x14ac:dyDescent="0.2">
      <c r="A441" s="593"/>
      <c r="B441" s="589" t="s">
        <v>2228</v>
      </c>
      <c r="C441" s="589" t="s">
        <v>2233</v>
      </c>
      <c r="D441" s="596">
        <v>43079</v>
      </c>
      <c r="E441" s="589" t="s">
        <v>2234</v>
      </c>
      <c r="F441" s="589" t="s">
        <v>2235</v>
      </c>
      <c r="G441" s="589"/>
      <c r="H441" s="591" t="s">
        <v>1890</v>
      </c>
      <c r="I441" s="591"/>
      <c r="J441" s="164" t="s">
        <v>1891</v>
      </c>
      <c r="K441" s="164" t="s">
        <v>0</v>
      </c>
      <c r="L441" s="165">
        <v>358</v>
      </c>
      <c r="M441" s="148"/>
    </row>
    <row r="442" spans="1:13" x14ac:dyDescent="0.2">
      <c r="A442" s="593"/>
      <c r="B442" s="589"/>
      <c r="C442" s="589"/>
      <c r="D442" s="596"/>
      <c r="E442" s="589"/>
      <c r="F442" s="589"/>
      <c r="G442" s="589"/>
      <c r="H442" s="591" t="s">
        <v>1892</v>
      </c>
      <c r="I442" s="591"/>
      <c r="J442" s="164" t="s">
        <v>1891</v>
      </c>
      <c r="K442" s="164" t="s">
        <v>0</v>
      </c>
      <c r="L442" s="165">
        <v>515.4</v>
      </c>
      <c r="M442" s="148"/>
    </row>
    <row r="443" spans="1:13" ht="24" x14ac:dyDescent="0.2">
      <c r="A443" s="593"/>
      <c r="B443" s="161" t="s">
        <v>29</v>
      </c>
      <c r="C443" s="162" t="s">
        <v>30</v>
      </c>
      <c r="D443" s="162" t="s">
        <v>1893</v>
      </c>
      <c r="E443" s="162" t="s">
        <v>1894</v>
      </c>
      <c r="F443" s="592"/>
      <c r="G443" s="592"/>
      <c r="H443" s="591" t="s">
        <v>1895</v>
      </c>
      <c r="I443" s="591"/>
      <c r="J443" s="589" t="s">
        <v>1891</v>
      </c>
      <c r="K443" s="589" t="s">
        <v>0</v>
      </c>
      <c r="L443" s="590">
        <v>52</v>
      </c>
      <c r="M443" s="148"/>
    </row>
    <row r="444" spans="1:13" ht="24" x14ac:dyDescent="0.2">
      <c r="A444" s="593"/>
      <c r="B444" s="164" t="s">
        <v>1896</v>
      </c>
      <c r="C444" s="164" t="s">
        <v>2235</v>
      </c>
      <c r="D444" s="166">
        <v>43081</v>
      </c>
      <c r="E444" s="164" t="s">
        <v>2236</v>
      </c>
      <c r="F444" s="592"/>
      <c r="G444" s="592"/>
      <c r="H444" s="591"/>
      <c r="I444" s="591"/>
      <c r="J444" s="589"/>
      <c r="K444" s="589"/>
      <c r="L444" s="590"/>
      <c r="M444" s="148"/>
    </row>
    <row r="445" spans="1:13" ht="24" x14ac:dyDescent="0.2">
      <c r="A445" s="593">
        <v>84</v>
      </c>
      <c r="B445" s="161" t="s">
        <v>20</v>
      </c>
      <c r="C445" s="162" t="s">
        <v>21</v>
      </c>
      <c r="D445" s="162" t="s">
        <v>1884</v>
      </c>
      <c r="E445" s="162" t="s">
        <v>1885</v>
      </c>
      <c r="F445" s="594" t="s">
        <v>14</v>
      </c>
      <c r="G445" s="594"/>
      <c r="H445" s="592"/>
      <c r="I445" s="592"/>
      <c r="J445" s="592"/>
      <c r="K445" s="592"/>
      <c r="L445" s="592"/>
      <c r="M445" s="148"/>
    </row>
    <row r="446" spans="1:13" x14ac:dyDescent="0.2">
      <c r="A446" s="593"/>
      <c r="B446" s="589" t="s">
        <v>2228</v>
      </c>
      <c r="C446" s="589" t="s">
        <v>2237</v>
      </c>
      <c r="D446" s="596">
        <v>43138</v>
      </c>
      <c r="E446" s="589" t="s">
        <v>2238</v>
      </c>
      <c r="F446" s="589" t="s">
        <v>2239</v>
      </c>
      <c r="G446" s="589"/>
      <c r="H446" s="591" t="s">
        <v>1890</v>
      </c>
      <c r="I446" s="591"/>
      <c r="J446" s="164" t="s">
        <v>1891</v>
      </c>
      <c r="K446" s="164" t="s">
        <v>0</v>
      </c>
      <c r="L446" s="165">
        <v>343.35</v>
      </c>
      <c r="M446" s="148"/>
    </row>
    <row r="447" spans="1:13" x14ac:dyDescent="0.2">
      <c r="A447" s="593"/>
      <c r="B447" s="589"/>
      <c r="C447" s="589"/>
      <c r="D447" s="596"/>
      <c r="E447" s="589"/>
      <c r="F447" s="589"/>
      <c r="G447" s="589"/>
      <c r="H447" s="591" t="s">
        <v>1892</v>
      </c>
      <c r="I447" s="591"/>
      <c r="J447" s="164" t="s">
        <v>1891</v>
      </c>
      <c r="K447" s="164" t="s">
        <v>0</v>
      </c>
      <c r="L447" s="165">
        <v>300.60000000000002</v>
      </c>
      <c r="M447" s="148"/>
    </row>
    <row r="448" spans="1:13" ht="24" x14ac:dyDescent="0.2">
      <c r="A448" s="593"/>
      <c r="B448" s="161" t="s">
        <v>29</v>
      </c>
      <c r="C448" s="162" t="s">
        <v>30</v>
      </c>
      <c r="D448" s="162" t="s">
        <v>1893</v>
      </c>
      <c r="E448" s="162" t="s">
        <v>1894</v>
      </c>
      <c r="F448" s="592"/>
      <c r="G448" s="592"/>
      <c r="H448" s="591" t="s">
        <v>1895</v>
      </c>
      <c r="I448" s="591"/>
      <c r="J448" s="589" t="s">
        <v>1891</v>
      </c>
      <c r="K448" s="589" t="s">
        <v>1891</v>
      </c>
      <c r="L448" s="590">
        <v>0</v>
      </c>
      <c r="M448" s="148"/>
    </row>
    <row r="449" spans="1:13" ht="24" x14ac:dyDescent="0.2">
      <c r="A449" s="593"/>
      <c r="B449" s="164" t="s">
        <v>1896</v>
      </c>
      <c r="C449" s="164" t="s">
        <v>2239</v>
      </c>
      <c r="D449" s="166">
        <v>43140</v>
      </c>
      <c r="E449" s="164" t="s">
        <v>2240</v>
      </c>
      <c r="F449" s="592"/>
      <c r="G449" s="592"/>
      <c r="H449" s="591"/>
      <c r="I449" s="591"/>
      <c r="J449" s="589"/>
      <c r="K449" s="589"/>
      <c r="L449" s="590"/>
      <c r="M449" s="148"/>
    </row>
    <row r="450" spans="1:13" ht="24" x14ac:dyDescent="0.2">
      <c r="A450" s="593">
        <v>85</v>
      </c>
      <c r="B450" s="161" t="s">
        <v>20</v>
      </c>
      <c r="C450" s="162" t="s">
        <v>21</v>
      </c>
      <c r="D450" s="162" t="s">
        <v>1884</v>
      </c>
      <c r="E450" s="162" t="s">
        <v>1885</v>
      </c>
      <c r="F450" s="594" t="s">
        <v>14</v>
      </c>
      <c r="G450" s="594"/>
      <c r="H450" s="592"/>
      <c r="I450" s="592"/>
      <c r="J450" s="592"/>
      <c r="K450" s="592"/>
      <c r="L450" s="592"/>
      <c r="M450" s="148"/>
    </row>
    <row r="451" spans="1:13" x14ac:dyDescent="0.2">
      <c r="A451" s="593"/>
      <c r="B451" s="589" t="s">
        <v>2228</v>
      </c>
      <c r="C451" s="589" t="s">
        <v>2241</v>
      </c>
      <c r="D451" s="596">
        <v>43180</v>
      </c>
      <c r="E451" s="589" t="s">
        <v>2242</v>
      </c>
      <c r="F451" s="589" t="s">
        <v>2243</v>
      </c>
      <c r="G451" s="589"/>
      <c r="H451" s="591" t="s">
        <v>1890</v>
      </c>
      <c r="I451" s="591"/>
      <c r="J451" s="164" t="s">
        <v>1891</v>
      </c>
      <c r="K451" s="164" t="s">
        <v>0</v>
      </c>
      <c r="L451" s="165">
        <v>166</v>
      </c>
      <c r="M451" s="148"/>
    </row>
    <row r="452" spans="1:13" x14ac:dyDescent="0.2">
      <c r="A452" s="593"/>
      <c r="B452" s="589"/>
      <c r="C452" s="589"/>
      <c r="D452" s="596"/>
      <c r="E452" s="589"/>
      <c r="F452" s="589"/>
      <c r="G452" s="589"/>
      <c r="H452" s="591" t="s">
        <v>1892</v>
      </c>
      <c r="I452" s="591"/>
      <c r="J452" s="164" t="s">
        <v>1891</v>
      </c>
      <c r="K452" s="164" t="s">
        <v>0</v>
      </c>
      <c r="L452" s="165">
        <v>668.24</v>
      </c>
      <c r="M452" s="148"/>
    </row>
    <row r="453" spans="1:13" ht="24" x14ac:dyDescent="0.2">
      <c r="A453" s="593"/>
      <c r="B453" s="161" t="s">
        <v>29</v>
      </c>
      <c r="C453" s="162" t="s">
        <v>30</v>
      </c>
      <c r="D453" s="162" t="s">
        <v>1893</v>
      </c>
      <c r="E453" s="162" t="s">
        <v>1894</v>
      </c>
      <c r="F453" s="592"/>
      <c r="G453" s="592"/>
      <c r="H453" s="591" t="s">
        <v>1895</v>
      </c>
      <c r="I453" s="591"/>
      <c r="J453" s="589" t="s">
        <v>1891</v>
      </c>
      <c r="K453" s="589" t="s">
        <v>1891</v>
      </c>
      <c r="L453" s="590">
        <v>0</v>
      </c>
      <c r="M453" s="148"/>
    </row>
    <row r="454" spans="1:13" ht="24" x14ac:dyDescent="0.2">
      <c r="A454" s="593"/>
      <c r="B454" s="164" t="s">
        <v>1896</v>
      </c>
      <c r="C454" s="164" t="s">
        <v>2243</v>
      </c>
      <c r="D454" s="166">
        <v>43181</v>
      </c>
      <c r="E454" s="164" t="s">
        <v>2244</v>
      </c>
      <c r="F454" s="592"/>
      <c r="G454" s="592"/>
      <c r="H454" s="591"/>
      <c r="I454" s="591"/>
      <c r="J454" s="589"/>
      <c r="K454" s="589"/>
      <c r="L454" s="590"/>
      <c r="M454" s="148"/>
    </row>
    <row r="455" spans="1:13" ht="24" x14ac:dyDescent="0.2">
      <c r="A455" s="593">
        <v>86</v>
      </c>
      <c r="B455" s="161" t="s">
        <v>20</v>
      </c>
      <c r="C455" s="162" t="s">
        <v>21</v>
      </c>
      <c r="D455" s="162" t="s">
        <v>1884</v>
      </c>
      <c r="E455" s="162" t="s">
        <v>1885</v>
      </c>
      <c r="F455" s="594" t="s">
        <v>14</v>
      </c>
      <c r="G455" s="594"/>
      <c r="H455" s="592"/>
      <c r="I455" s="592"/>
      <c r="J455" s="592"/>
      <c r="K455" s="592"/>
      <c r="L455" s="592"/>
      <c r="M455" s="148"/>
    </row>
    <row r="456" spans="1:13" x14ac:dyDescent="0.2">
      <c r="A456" s="593"/>
      <c r="B456" s="589" t="s">
        <v>2245</v>
      </c>
      <c r="C456" s="595" t="s">
        <v>2246</v>
      </c>
      <c r="D456" s="596">
        <v>43013</v>
      </c>
      <c r="E456" s="589" t="s">
        <v>2247</v>
      </c>
      <c r="F456" s="589" t="s">
        <v>2248</v>
      </c>
      <c r="G456" s="589"/>
      <c r="H456" s="591" t="s">
        <v>1890</v>
      </c>
      <c r="I456" s="591"/>
      <c r="J456" s="164" t="s">
        <v>1891</v>
      </c>
      <c r="K456" s="164" t="s">
        <v>0</v>
      </c>
      <c r="L456" s="165">
        <v>630</v>
      </c>
      <c r="M456" s="148"/>
    </row>
    <row r="457" spans="1:13" x14ac:dyDescent="0.2">
      <c r="A457" s="593"/>
      <c r="B457" s="589"/>
      <c r="C457" s="595"/>
      <c r="D457" s="596"/>
      <c r="E457" s="589"/>
      <c r="F457" s="589"/>
      <c r="G457" s="589"/>
      <c r="H457" s="591" t="s">
        <v>1892</v>
      </c>
      <c r="I457" s="591"/>
      <c r="J457" s="589" t="s">
        <v>1891</v>
      </c>
      <c r="K457" s="589" t="s">
        <v>0</v>
      </c>
      <c r="L457" s="590">
        <v>510.35</v>
      </c>
      <c r="M457" s="148"/>
    </row>
    <row r="458" spans="1:13" x14ac:dyDescent="0.2">
      <c r="A458" s="593"/>
      <c r="B458" s="589"/>
      <c r="C458" s="595"/>
      <c r="D458" s="596"/>
      <c r="E458" s="589"/>
      <c r="F458" s="589"/>
      <c r="G458" s="589"/>
      <c r="H458" s="591"/>
      <c r="I458" s="591"/>
      <c r="J458" s="589"/>
      <c r="K458" s="589"/>
      <c r="L458" s="590"/>
      <c r="M458" s="148"/>
    </row>
    <row r="459" spans="1:13" ht="24" x14ac:dyDescent="0.2">
      <c r="A459" s="593"/>
      <c r="B459" s="161" t="s">
        <v>29</v>
      </c>
      <c r="C459" s="162" t="s">
        <v>30</v>
      </c>
      <c r="D459" s="162" t="s">
        <v>1893</v>
      </c>
      <c r="E459" s="162" t="s">
        <v>1894</v>
      </c>
      <c r="F459" s="592"/>
      <c r="G459" s="592"/>
      <c r="H459" s="591" t="s">
        <v>1895</v>
      </c>
      <c r="I459" s="591"/>
      <c r="J459" s="589" t="s">
        <v>1891</v>
      </c>
      <c r="K459" s="589" t="s">
        <v>1891</v>
      </c>
      <c r="L459" s="590">
        <v>0</v>
      </c>
      <c r="M459" s="148"/>
    </row>
    <row r="460" spans="1:13" ht="24" x14ac:dyDescent="0.2">
      <c r="A460" s="593"/>
      <c r="B460" s="164" t="s">
        <v>2059</v>
      </c>
      <c r="C460" s="164" t="s">
        <v>2248</v>
      </c>
      <c r="D460" s="166">
        <v>43015</v>
      </c>
      <c r="E460" s="164" t="s">
        <v>2249</v>
      </c>
      <c r="F460" s="592"/>
      <c r="G460" s="592"/>
      <c r="H460" s="591"/>
      <c r="I460" s="591"/>
      <c r="J460" s="589"/>
      <c r="K460" s="589"/>
      <c r="L460" s="590"/>
      <c r="M460" s="148"/>
    </row>
    <row r="461" spans="1:13" ht="24" x14ac:dyDescent="0.2">
      <c r="A461" s="593">
        <v>87</v>
      </c>
      <c r="B461" s="161" t="s">
        <v>20</v>
      </c>
      <c r="C461" s="162" t="s">
        <v>21</v>
      </c>
      <c r="D461" s="162" t="s">
        <v>1884</v>
      </c>
      <c r="E461" s="162" t="s">
        <v>1885</v>
      </c>
      <c r="F461" s="594" t="s">
        <v>14</v>
      </c>
      <c r="G461" s="594"/>
      <c r="H461" s="592"/>
      <c r="I461" s="592"/>
      <c r="J461" s="592"/>
      <c r="K461" s="592"/>
      <c r="L461" s="592"/>
      <c r="M461" s="148"/>
    </row>
    <row r="462" spans="1:13" x14ac:dyDescent="0.2">
      <c r="A462" s="593"/>
      <c r="B462" s="589" t="s">
        <v>2245</v>
      </c>
      <c r="C462" s="595" t="s">
        <v>2250</v>
      </c>
      <c r="D462" s="596">
        <v>43125</v>
      </c>
      <c r="E462" s="589" t="s">
        <v>1957</v>
      </c>
      <c r="F462" s="589" t="s">
        <v>1958</v>
      </c>
      <c r="G462" s="589"/>
      <c r="H462" s="591" t="s">
        <v>1890</v>
      </c>
      <c r="I462" s="591"/>
      <c r="J462" s="164" t="s">
        <v>1891</v>
      </c>
      <c r="K462" s="164" t="s">
        <v>0</v>
      </c>
      <c r="L462" s="165">
        <v>217.3</v>
      </c>
      <c r="M462" s="148"/>
    </row>
    <row r="463" spans="1:13" x14ac:dyDescent="0.2">
      <c r="A463" s="593"/>
      <c r="B463" s="589"/>
      <c r="C463" s="595"/>
      <c r="D463" s="596"/>
      <c r="E463" s="589"/>
      <c r="F463" s="589"/>
      <c r="G463" s="589"/>
      <c r="H463" s="591" t="s">
        <v>1892</v>
      </c>
      <c r="I463" s="591"/>
      <c r="J463" s="589" t="s">
        <v>0</v>
      </c>
      <c r="K463" s="589" t="s">
        <v>1891</v>
      </c>
      <c r="L463" s="590">
        <v>360.7</v>
      </c>
      <c r="M463" s="148"/>
    </row>
    <row r="464" spans="1:13" x14ac:dyDescent="0.2">
      <c r="A464" s="593"/>
      <c r="B464" s="589"/>
      <c r="C464" s="595"/>
      <c r="D464" s="596"/>
      <c r="E464" s="589"/>
      <c r="F464" s="589"/>
      <c r="G464" s="589"/>
      <c r="H464" s="591"/>
      <c r="I464" s="591"/>
      <c r="J464" s="589"/>
      <c r="K464" s="589"/>
      <c r="L464" s="590"/>
      <c r="M464" s="148"/>
    </row>
    <row r="465" spans="1:13" ht="24" x14ac:dyDescent="0.2">
      <c r="A465" s="593"/>
      <c r="B465" s="161" t="s">
        <v>29</v>
      </c>
      <c r="C465" s="162" t="s">
        <v>30</v>
      </c>
      <c r="D465" s="162" t="s">
        <v>1893</v>
      </c>
      <c r="E465" s="162" t="s">
        <v>1894</v>
      </c>
      <c r="F465" s="592"/>
      <c r="G465" s="592"/>
      <c r="H465" s="591" t="s">
        <v>1895</v>
      </c>
      <c r="I465" s="591"/>
      <c r="J465" s="589" t="s">
        <v>0</v>
      </c>
      <c r="K465" s="589" t="s">
        <v>1891</v>
      </c>
      <c r="L465" s="590">
        <v>200</v>
      </c>
      <c r="M465" s="148"/>
    </row>
    <row r="466" spans="1:13" ht="24" x14ac:dyDescent="0.2">
      <c r="A466" s="593"/>
      <c r="B466" s="164" t="s">
        <v>2059</v>
      </c>
      <c r="C466" s="164" t="s">
        <v>1958</v>
      </c>
      <c r="D466" s="166">
        <v>43126</v>
      </c>
      <c r="E466" s="164" t="s">
        <v>2251</v>
      </c>
      <c r="F466" s="592"/>
      <c r="G466" s="592"/>
      <c r="H466" s="591"/>
      <c r="I466" s="591"/>
      <c r="J466" s="589"/>
      <c r="K466" s="589"/>
      <c r="L466" s="590"/>
      <c r="M466" s="148"/>
    </row>
    <row r="467" spans="1:13" ht="24" x14ac:dyDescent="0.2">
      <c r="A467" s="593">
        <v>88</v>
      </c>
      <c r="B467" s="161" t="s">
        <v>20</v>
      </c>
      <c r="C467" s="162" t="s">
        <v>21</v>
      </c>
      <c r="D467" s="162" t="s">
        <v>1884</v>
      </c>
      <c r="E467" s="162" t="s">
        <v>1885</v>
      </c>
      <c r="F467" s="594" t="s">
        <v>14</v>
      </c>
      <c r="G467" s="594"/>
      <c r="H467" s="592"/>
      <c r="I467" s="592"/>
      <c r="J467" s="592"/>
      <c r="K467" s="592"/>
      <c r="L467" s="592"/>
      <c r="M467" s="148"/>
    </row>
    <row r="468" spans="1:13" x14ac:dyDescent="0.2">
      <c r="A468" s="593"/>
      <c r="B468" s="589" t="s">
        <v>2252</v>
      </c>
      <c r="C468" s="595" t="s">
        <v>2253</v>
      </c>
      <c r="D468" s="596">
        <v>43054</v>
      </c>
      <c r="E468" s="589" t="s">
        <v>2033</v>
      </c>
      <c r="F468" s="589" t="s">
        <v>2254</v>
      </c>
      <c r="G468" s="589"/>
      <c r="H468" s="591" t="s">
        <v>1890</v>
      </c>
      <c r="I468" s="591"/>
      <c r="J468" s="164" t="s">
        <v>1891</v>
      </c>
      <c r="K468" s="164" t="s">
        <v>0</v>
      </c>
      <c r="L468" s="165">
        <v>765.77</v>
      </c>
      <c r="M468" s="148"/>
    </row>
    <row r="469" spans="1:13" x14ac:dyDescent="0.2">
      <c r="A469" s="593"/>
      <c r="B469" s="589"/>
      <c r="C469" s="595"/>
      <c r="D469" s="596"/>
      <c r="E469" s="589"/>
      <c r="F469" s="589"/>
      <c r="G469" s="589"/>
      <c r="H469" s="591" t="s">
        <v>1892</v>
      </c>
      <c r="I469" s="591"/>
      <c r="J469" s="164" t="s">
        <v>1891</v>
      </c>
      <c r="K469" s="164" t="s">
        <v>0</v>
      </c>
      <c r="L469" s="165">
        <v>631.5</v>
      </c>
      <c r="M469" s="148"/>
    </row>
    <row r="470" spans="1:13" ht="24" x14ac:dyDescent="0.2">
      <c r="A470" s="593"/>
      <c r="B470" s="161" t="s">
        <v>29</v>
      </c>
      <c r="C470" s="162" t="s">
        <v>30</v>
      </c>
      <c r="D470" s="162" t="s">
        <v>1893</v>
      </c>
      <c r="E470" s="162" t="s">
        <v>1894</v>
      </c>
      <c r="F470" s="592"/>
      <c r="G470" s="592"/>
      <c r="H470" s="591" t="s">
        <v>1895</v>
      </c>
      <c r="I470" s="591"/>
      <c r="J470" s="589" t="s">
        <v>1891</v>
      </c>
      <c r="K470" s="589" t="s">
        <v>0</v>
      </c>
      <c r="L470" s="590">
        <v>475</v>
      </c>
      <c r="M470" s="148"/>
    </row>
    <row r="471" spans="1:13" ht="24" x14ac:dyDescent="0.2">
      <c r="A471" s="593"/>
      <c r="B471" s="164" t="s">
        <v>2052</v>
      </c>
      <c r="C471" s="164" t="s">
        <v>2254</v>
      </c>
      <c r="D471" s="166">
        <v>43057</v>
      </c>
      <c r="E471" s="164" t="s">
        <v>2255</v>
      </c>
      <c r="F471" s="592"/>
      <c r="G471" s="592"/>
      <c r="H471" s="591"/>
      <c r="I471" s="591"/>
      <c r="J471" s="589"/>
      <c r="K471" s="589"/>
      <c r="L471" s="590"/>
      <c r="M471" s="148"/>
    </row>
    <row r="472" spans="1:13" ht="24" x14ac:dyDescent="0.2">
      <c r="A472" s="593">
        <v>89</v>
      </c>
      <c r="B472" s="161" t="s">
        <v>20</v>
      </c>
      <c r="C472" s="162" t="s">
        <v>21</v>
      </c>
      <c r="D472" s="162" t="s">
        <v>1884</v>
      </c>
      <c r="E472" s="162" t="s">
        <v>1885</v>
      </c>
      <c r="F472" s="594" t="s">
        <v>14</v>
      </c>
      <c r="G472" s="594"/>
      <c r="H472" s="592"/>
      <c r="I472" s="592"/>
      <c r="J472" s="592"/>
      <c r="K472" s="592"/>
      <c r="L472" s="592"/>
      <c r="M472" s="148"/>
    </row>
    <row r="473" spans="1:13" x14ac:dyDescent="0.2">
      <c r="A473" s="593"/>
      <c r="B473" s="589" t="s">
        <v>2252</v>
      </c>
      <c r="C473" s="595" t="s">
        <v>2256</v>
      </c>
      <c r="D473" s="596">
        <v>43156</v>
      </c>
      <c r="E473" s="589" t="s">
        <v>2257</v>
      </c>
      <c r="F473" s="589" t="s">
        <v>2258</v>
      </c>
      <c r="G473" s="589"/>
      <c r="H473" s="591" t="s">
        <v>1890</v>
      </c>
      <c r="I473" s="591"/>
      <c r="J473" s="164" t="s">
        <v>1891</v>
      </c>
      <c r="K473" s="164" t="s">
        <v>0</v>
      </c>
      <c r="L473" s="165">
        <v>395</v>
      </c>
      <c r="M473" s="148"/>
    </row>
    <row r="474" spans="1:13" x14ac:dyDescent="0.2">
      <c r="A474" s="593"/>
      <c r="B474" s="589"/>
      <c r="C474" s="595"/>
      <c r="D474" s="596"/>
      <c r="E474" s="589"/>
      <c r="F474" s="589"/>
      <c r="G474" s="589"/>
      <c r="H474" s="591" t="s">
        <v>1892</v>
      </c>
      <c r="I474" s="591"/>
      <c r="J474" s="164" t="s">
        <v>1891</v>
      </c>
      <c r="K474" s="164" t="s">
        <v>0</v>
      </c>
      <c r="L474" s="165">
        <v>254.8</v>
      </c>
      <c r="M474" s="148"/>
    </row>
    <row r="475" spans="1:13" ht="24" x14ac:dyDescent="0.2">
      <c r="A475" s="593"/>
      <c r="B475" s="161" t="s">
        <v>29</v>
      </c>
      <c r="C475" s="162" t="s">
        <v>30</v>
      </c>
      <c r="D475" s="162" t="s">
        <v>1893</v>
      </c>
      <c r="E475" s="162" t="s">
        <v>1894</v>
      </c>
      <c r="F475" s="592"/>
      <c r="G475" s="592"/>
      <c r="H475" s="591" t="s">
        <v>1895</v>
      </c>
      <c r="I475" s="591"/>
      <c r="J475" s="589" t="s">
        <v>1891</v>
      </c>
      <c r="K475" s="589" t="s">
        <v>0</v>
      </c>
      <c r="L475" s="590">
        <v>70</v>
      </c>
      <c r="M475" s="148"/>
    </row>
    <row r="476" spans="1:13" ht="24" x14ac:dyDescent="0.2">
      <c r="A476" s="593"/>
      <c r="B476" s="164" t="s">
        <v>2052</v>
      </c>
      <c r="C476" s="164" t="s">
        <v>2258</v>
      </c>
      <c r="D476" s="166">
        <v>43158</v>
      </c>
      <c r="E476" s="164" t="s">
        <v>2259</v>
      </c>
      <c r="F476" s="592"/>
      <c r="G476" s="592"/>
      <c r="H476" s="591"/>
      <c r="I476" s="591"/>
      <c r="J476" s="589"/>
      <c r="K476" s="589"/>
      <c r="L476" s="590"/>
      <c r="M476" s="148"/>
    </row>
    <row r="477" spans="1:13" ht="24" x14ac:dyDescent="0.2">
      <c r="A477" s="593">
        <v>90</v>
      </c>
      <c r="B477" s="161" t="s">
        <v>20</v>
      </c>
      <c r="C477" s="162" t="s">
        <v>21</v>
      </c>
      <c r="D477" s="162" t="s">
        <v>1884</v>
      </c>
      <c r="E477" s="162" t="s">
        <v>1885</v>
      </c>
      <c r="F477" s="594" t="s">
        <v>14</v>
      </c>
      <c r="G477" s="594"/>
      <c r="H477" s="592"/>
      <c r="I477" s="592"/>
      <c r="J477" s="592"/>
      <c r="K477" s="592"/>
      <c r="L477" s="592"/>
      <c r="M477" s="148"/>
    </row>
    <row r="478" spans="1:13" x14ac:dyDescent="0.2">
      <c r="A478" s="593"/>
      <c r="B478" s="589" t="s">
        <v>2260</v>
      </c>
      <c r="C478" s="595" t="s">
        <v>2261</v>
      </c>
      <c r="D478" s="596">
        <v>43171</v>
      </c>
      <c r="E478" s="589" t="s">
        <v>2262</v>
      </c>
      <c r="F478" s="589" t="s">
        <v>1958</v>
      </c>
      <c r="G478" s="589"/>
      <c r="H478" s="591" t="s">
        <v>1890</v>
      </c>
      <c r="I478" s="591"/>
      <c r="J478" s="164" t="s">
        <v>1891</v>
      </c>
      <c r="K478" s="164" t="s">
        <v>0</v>
      </c>
      <c r="L478" s="165">
        <v>743</v>
      </c>
      <c r="M478" s="148"/>
    </row>
    <row r="479" spans="1:13" x14ac:dyDescent="0.2">
      <c r="A479" s="593"/>
      <c r="B479" s="589"/>
      <c r="C479" s="595"/>
      <c r="D479" s="596"/>
      <c r="E479" s="589"/>
      <c r="F479" s="589"/>
      <c r="G479" s="589"/>
      <c r="H479" s="591" t="s">
        <v>1892</v>
      </c>
      <c r="I479" s="591"/>
      <c r="J479" s="164" t="s">
        <v>1891</v>
      </c>
      <c r="K479" s="164" t="s">
        <v>1891</v>
      </c>
      <c r="L479" s="165">
        <v>0</v>
      </c>
      <c r="M479" s="148"/>
    </row>
    <row r="480" spans="1:13" ht="24" x14ac:dyDescent="0.2">
      <c r="A480" s="593"/>
      <c r="B480" s="161" t="s">
        <v>29</v>
      </c>
      <c r="C480" s="162" t="s">
        <v>30</v>
      </c>
      <c r="D480" s="162" t="s">
        <v>1893</v>
      </c>
      <c r="E480" s="162" t="s">
        <v>1894</v>
      </c>
      <c r="F480" s="592"/>
      <c r="G480" s="592"/>
      <c r="H480" s="591" t="s">
        <v>1895</v>
      </c>
      <c r="I480" s="591"/>
      <c r="J480" s="589" t="s">
        <v>1891</v>
      </c>
      <c r="K480" s="589" t="s">
        <v>0</v>
      </c>
      <c r="L480" s="590">
        <v>445</v>
      </c>
      <c r="M480" s="148"/>
    </row>
    <row r="481" spans="1:13" ht="24" x14ac:dyDescent="0.2">
      <c r="A481" s="593"/>
      <c r="B481" s="164" t="s">
        <v>2052</v>
      </c>
      <c r="C481" s="164" t="s">
        <v>1958</v>
      </c>
      <c r="D481" s="166">
        <v>43174</v>
      </c>
      <c r="E481" s="164" t="s">
        <v>2263</v>
      </c>
      <c r="F481" s="592"/>
      <c r="G481" s="592"/>
      <c r="H481" s="591"/>
      <c r="I481" s="591"/>
      <c r="J481" s="589"/>
      <c r="K481" s="589"/>
      <c r="L481" s="590"/>
      <c r="M481" s="148"/>
    </row>
    <row r="482" spans="1:13" ht="24" x14ac:dyDescent="0.2">
      <c r="A482" s="593">
        <v>91</v>
      </c>
      <c r="B482" s="161" t="s">
        <v>20</v>
      </c>
      <c r="C482" s="162" t="s">
        <v>21</v>
      </c>
      <c r="D482" s="162" t="s">
        <v>1884</v>
      </c>
      <c r="E482" s="162" t="s">
        <v>1885</v>
      </c>
      <c r="F482" s="594" t="s">
        <v>14</v>
      </c>
      <c r="G482" s="594"/>
      <c r="H482" s="592"/>
      <c r="I482" s="592"/>
      <c r="J482" s="592"/>
      <c r="K482" s="592"/>
      <c r="L482" s="592"/>
      <c r="M482" s="148"/>
    </row>
    <row r="483" spans="1:13" x14ac:dyDescent="0.2">
      <c r="A483" s="593"/>
      <c r="B483" s="589" t="s">
        <v>2264</v>
      </c>
      <c r="C483" s="595" t="s">
        <v>2265</v>
      </c>
      <c r="D483" s="596">
        <v>43016</v>
      </c>
      <c r="E483" s="589" t="s">
        <v>2266</v>
      </c>
      <c r="F483" s="589" t="s">
        <v>2267</v>
      </c>
      <c r="G483" s="589"/>
      <c r="H483" s="591" t="s">
        <v>1890</v>
      </c>
      <c r="I483" s="591"/>
      <c r="J483" s="164" t="s">
        <v>1891</v>
      </c>
      <c r="K483" s="164" t="s">
        <v>0</v>
      </c>
      <c r="L483" s="165">
        <v>910</v>
      </c>
      <c r="M483" s="148"/>
    </row>
    <row r="484" spans="1:13" x14ac:dyDescent="0.2">
      <c r="A484" s="593"/>
      <c r="B484" s="589"/>
      <c r="C484" s="595"/>
      <c r="D484" s="596"/>
      <c r="E484" s="589"/>
      <c r="F484" s="589"/>
      <c r="G484" s="589"/>
      <c r="H484" s="591" t="s">
        <v>1892</v>
      </c>
      <c r="I484" s="591"/>
      <c r="J484" s="589" t="s">
        <v>1891</v>
      </c>
      <c r="K484" s="589" t="s">
        <v>0</v>
      </c>
      <c r="L484" s="590">
        <v>635.4</v>
      </c>
      <c r="M484" s="148"/>
    </row>
    <row r="485" spans="1:13" x14ac:dyDescent="0.2">
      <c r="A485" s="593"/>
      <c r="B485" s="589"/>
      <c r="C485" s="595"/>
      <c r="D485" s="596"/>
      <c r="E485" s="589"/>
      <c r="F485" s="589"/>
      <c r="G485" s="589"/>
      <c r="H485" s="591"/>
      <c r="I485" s="591"/>
      <c r="J485" s="589"/>
      <c r="K485" s="589"/>
      <c r="L485" s="590"/>
      <c r="M485" s="148"/>
    </row>
    <row r="486" spans="1:13" ht="24" x14ac:dyDescent="0.2">
      <c r="A486" s="593"/>
      <c r="B486" s="161" t="s">
        <v>29</v>
      </c>
      <c r="C486" s="162" t="s">
        <v>30</v>
      </c>
      <c r="D486" s="162" t="s">
        <v>1893</v>
      </c>
      <c r="E486" s="162" t="s">
        <v>1894</v>
      </c>
      <c r="F486" s="592"/>
      <c r="G486" s="592"/>
      <c r="H486" s="591" t="s">
        <v>1895</v>
      </c>
      <c r="I486" s="591"/>
      <c r="J486" s="589" t="s">
        <v>1891</v>
      </c>
      <c r="K486" s="589" t="s">
        <v>0</v>
      </c>
      <c r="L486" s="590">
        <v>395</v>
      </c>
      <c r="M486" s="148"/>
    </row>
    <row r="487" spans="1:13" ht="24" x14ac:dyDescent="0.2">
      <c r="A487" s="593"/>
      <c r="B487" s="164" t="s">
        <v>2268</v>
      </c>
      <c r="C487" s="164" t="s">
        <v>2267</v>
      </c>
      <c r="D487" s="166">
        <v>43021</v>
      </c>
      <c r="E487" s="164" t="s">
        <v>2269</v>
      </c>
      <c r="F487" s="592"/>
      <c r="G487" s="592"/>
      <c r="H487" s="591"/>
      <c r="I487" s="591"/>
      <c r="J487" s="589"/>
      <c r="K487" s="589"/>
      <c r="L487" s="590"/>
      <c r="M487" s="148"/>
    </row>
    <row r="488" spans="1:13" ht="24" x14ac:dyDescent="0.2">
      <c r="A488" s="593">
        <v>92</v>
      </c>
      <c r="B488" s="161" t="s">
        <v>20</v>
      </c>
      <c r="C488" s="162" t="s">
        <v>21</v>
      </c>
      <c r="D488" s="162" t="s">
        <v>1884</v>
      </c>
      <c r="E488" s="162" t="s">
        <v>1885</v>
      </c>
      <c r="F488" s="594" t="s">
        <v>14</v>
      </c>
      <c r="G488" s="594"/>
      <c r="H488" s="592"/>
      <c r="I488" s="592"/>
      <c r="J488" s="592"/>
      <c r="K488" s="592"/>
      <c r="L488" s="592"/>
      <c r="M488" s="148"/>
    </row>
    <row r="489" spans="1:13" x14ac:dyDescent="0.2">
      <c r="A489" s="593"/>
      <c r="B489" s="589" t="s">
        <v>2264</v>
      </c>
      <c r="C489" s="595" t="s">
        <v>2270</v>
      </c>
      <c r="D489" s="596">
        <v>43149</v>
      </c>
      <c r="E489" s="589" t="s">
        <v>2271</v>
      </c>
      <c r="F489" s="589" t="s">
        <v>2272</v>
      </c>
      <c r="G489" s="589"/>
      <c r="H489" s="591" t="s">
        <v>1890</v>
      </c>
      <c r="I489" s="591"/>
      <c r="J489" s="164" t="s">
        <v>1891</v>
      </c>
      <c r="K489" s="164" t="s">
        <v>0</v>
      </c>
      <c r="L489" s="165">
        <v>356</v>
      </c>
      <c r="M489" s="148"/>
    </row>
    <row r="490" spans="1:13" x14ac:dyDescent="0.2">
      <c r="A490" s="593"/>
      <c r="B490" s="589"/>
      <c r="C490" s="595"/>
      <c r="D490" s="596"/>
      <c r="E490" s="589"/>
      <c r="F490" s="589"/>
      <c r="G490" s="589"/>
      <c r="H490" s="591" t="s">
        <v>1892</v>
      </c>
      <c r="I490" s="591"/>
      <c r="J490" s="164" t="s">
        <v>1891</v>
      </c>
      <c r="K490" s="164" t="s">
        <v>1891</v>
      </c>
      <c r="L490" s="165">
        <v>0</v>
      </c>
      <c r="M490" s="148"/>
    </row>
    <row r="491" spans="1:13" ht="24" x14ac:dyDescent="0.2">
      <c r="A491" s="593"/>
      <c r="B491" s="161" t="s">
        <v>29</v>
      </c>
      <c r="C491" s="162" t="s">
        <v>30</v>
      </c>
      <c r="D491" s="162" t="s">
        <v>1893</v>
      </c>
      <c r="E491" s="162" t="s">
        <v>1894</v>
      </c>
      <c r="F491" s="592"/>
      <c r="G491" s="592"/>
      <c r="H491" s="591" t="s">
        <v>1895</v>
      </c>
      <c r="I491" s="591"/>
      <c r="J491" s="589" t="s">
        <v>1891</v>
      </c>
      <c r="K491" s="589" t="s">
        <v>0</v>
      </c>
      <c r="L491" s="590">
        <v>795</v>
      </c>
      <c r="M491" s="148"/>
    </row>
    <row r="492" spans="1:13" ht="24" x14ac:dyDescent="0.2">
      <c r="A492" s="593"/>
      <c r="B492" s="164" t="s">
        <v>2268</v>
      </c>
      <c r="C492" s="164" t="s">
        <v>2272</v>
      </c>
      <c r="D492" s="166">
        <v>43153</v>
      </c>
      <c r="E492" s="164" t="s">
        <v>2273</v>
      </c>
      <c r="F492" s="592"/>
      <c r="G492" s="592"/>
      <c r="H492" s="591"/>
      <c r="I492" s="591"/>
      <c r="J492" s="589"/>
      <c r="K492" s="589"/>
      <c r="L492" s="590"/>
      <c r="M492" s="148"/>
    </row>
    <row r="493" spans="1:13" ht="24" x14ac:dyDescent="0.2">
      <c r="A493" s="593">
        <v>93</v>
      </c>
      <c r="B493" s="161" t="s">
        <v>20</v>
      </c>
      <c r="C493" s="162" t="s">
        <v>21</v>
      </c>
      <c r="D493" s="162" t="s">
        <v>1884</v>
      </c>
      <c r="E493" s="162" t="s">
        <v>1885</v>
      </c>
      <c r="F493" s="594" t="s">
        <v>14</v>
      </c>
      <c r="G493" s="594"/>
      <c r="H493" s="592"/>
      <c r="I493" s="592"/>
      <c r="J493" s="592"/>
      <c r="K493" s="592"/>
      <c r="L493" s="592"/>
      <c r="M493" s="148"/>
    </row>
    <row r="494" spans="1:13" x14ac:dyDescent="0.2">
      <c r="A494" s="593"/>
      <c r="B494" s="589" t="s">
        <v>2274</v>
      </c>
      <c r="C494" s="589" t="s">
        <v>2275</v>
      </c>
      <c r="D494" s="596">
        <v>43030</v>
      </c>
      <c r="E494" s="589" t="s">
        <v>1984</v>
      </c>
      <c r="F494" s="589" t="s">
        <v>2276</v>
      </c>
      <c r="G494" s="589"/>
      <c r="H494" s="591" t="s">
        <v>1890</v>
      </c>
      <c r="I494" s="591"/>
      <c r="J494" s="164" t="s">
        <v>1891</v>
      </c>
      <c r="K494" s="164" t="s">
        <v>1891</v>
      </c>
      <c r="L494" s="165">
        <v>0</v>
      </c>
      <c r="M494" s="148"/>
    </row>
    <row r="495" spans="1:13" x14ac:dyDescent="0.2">
      <c r="A495" s="593"/>
      <c r="B495" s="589"/>
      <c r="C495" s="589"/>
      <c r="D495" s="596"/>
      <c r="E495" s="589"/>
      <c r="F495" s="589"/>
      <c r="G495" s="589"/>
      <c r="H495" s="591" t="s">
        <v>1892</v>
      </c>
      <c r="I495" s="591"/>
      <c r="J495" s="164" t="s">
        <v>1891</v>
      </c>
      <c r="K495" s="164" t="s">
        <v>1891</v>
      </c>
      <c r="L495" s="165">
        <v>0</v>
      </c>
      <c r="M495" s="148"/>
    </row>
    <row r="496" spans="1:13" ht="24" x14ac:dyDescent="0.2">
      <c r="A496" s="593"/>
      <c r="B496" s="161" t="s">
        <v>29</v>
      </c>
      <c r="C496" s="162" t="s">
        <v>30</v>
      </c>
      <c r="D496" s="162" t="s">
        <v>1893</v>
      </c>
      <c r="E496" s="162" t="s">
        <v>1894</v>
      </c>
      <c r="F496" s="592"/>
      <c r="G496" s="592"/>
      <c r="H496" s="591" t="s">
        <v>1895</v>
      </c>
      <c r="I496" s="591"/>
      <c r="J496" s="589" t="s">
        <v>1891</v>
      </c>
      <c r="K496" s="589" t="s">
        <v>0</v>
      </c>
      <c r="L496" s="590">
        <v>645</v>
      </c>
      <c r="M496" s="148"/>
    </row>
    <row r="497" spans="1:13" ht="24" x14ac:dyDescent="0.2">
      <c r="A497" s="593"/>
      <c r="B497" s="164" t="s">
        <v>2059</v>
      </c>
      <c r="C497" s="164" t="s">
        <v>2276</v>
      </c>
      <c r="D497" s="166">
        <v>43032</v>
      </c>
      <c r="E497" s="164" t="s">
        <v>2277</v>
      </c>
      <c r="F497" s="592"/>
      <c r="G497" s="592"/>
      <c r="H497" s="591"/>
      <c r="I497" s="591"/>
      <c r="J497" s="589"/>
      <c r="K497" s="589"/>
      <c r="L497" s="590"/>
      <c r="M497" s="148"/>
    </row>
    <row r="498" spans="1:13" ht="24" x14ac:dyDescent="0.2">
      <c r="A498" s="593">
        <v>94</v>
      </c>
      <c r="B498" s="161" t="s">
        <v>20</v>
      </c>
      <c r="C498" s="162" t="s">
        <v>21</v>
      </c>
      <c r="D498" s="162" t="s">
        <v>1884</v>
      </c>
      <c r="E498" s="162" t="s">
        <v>1885</v>
      </c>
      <c r="F498" s="594" t="s">
        <v>14</v>
      </c>
      <c r="G498" s="594"/>
      <c r="H498" s="592"/>
      <c r="I498" s="592"/>
      <c r="J498" s="592"/>
      <c r="K498" s="592"/>
      <c r="L498" s="592"/>
      <c r="M498" s="148"/>
    </row>
    <row r="499" spans="1:13" x14ac:dyDescent="0.2">
      <c r="A499" s="593"/>
      <c r="B499" s="589" t="s">
        <v>2278</v>
      </c>
      <c r="C499" s="595" t="s">
        <v>2279</v>
      </c>
      <c r="D499" s="596">
        <v>43048</v>
      </c>
      <c r="E499" s="589" t="s">
        <v>2012</v>
      </c>
      <c r="F499" s="589" t="s">
        <v>2280</v>
      </c>
      <c r="G499" s="589"/>
      <c r="H499" s="591" t="s">
        <v>1890</v>
      </c>
      <c r="I499" s="591"/>
      <c r="J499" s="164" t="s">
        <v>1891</v>
      </c>
      <c r="K499" s="164" t="s">
        <v>0</v>
      </c>
      <c r="L499" s="165">
        <v>242.3</v>
      </c>
      <c r="M499" s="148"/>
    </row>
    <row r="500" spans="1:13" x14ac:dyDescent="0.2">
      <c r="A500" s="593"/>
      <c r="B500" s="589"/>
      <c r="C500" s="595"/>
      <c r="D500" s="596"/>
      <c r="E500" s="589"/>
      <c r="F500" s="589"/>
      <c r="G500" s="589"/>
      <c r="H500" s="591" t="s">
        <v>1892</v>
      </c>
      <c r="I500" s="591"/>
      <c r="J500" s="164" t="s">
        <v>1891</v>
      </c>
      <c r="K500" s="164" t="s">
        <v>0</v>
      </c>
      <c r="L500" s="165">
        <v>182.96</v>
      </c>
      <c r="M500" s="148"/>
    </row>
    <row r="501" spans="1:13" ht="24" x14ac:dyDescent="0.2">
      <c r="A501" s="593"/>
      <c r="B501" s="161" t="s">
        <v>29</v>
      </c>
      <c r="C501" s="162" t="s">
        <v>30</v>
      </c>
      <c r="D501" s="162" t="s">
        <v>1893</v>
      </c>
      <c r="E501" s="162" t="s">
        <v>1894</v>
      </c>
      <c r="F501" s="592"/>
      <c r="G501" s="592"/>
      <c r="H501" s="591" t="s">
        <v>1895</v>
      </c>
      <c r="I501" s="591"/>
      <c r="J501" s="589" t="s">
        <v>1891</v>
      </c>
      <c r="K501" s="589" t="s">
        <v>1891</v>
      </c>
      <c r="L501" s="590">
        <v>0</v>
      </c>
      <c r="M501" s="148"/>
    </row>
    <row r="502" spans="1:13" ht="24" x14ac:dyDescent="0.2">
      <c r="A502" s="593"/>
      <c r="B502" s="164" t="s">
        <v>2281</v>
      </c>
      <c r="C502" s="164" t="s">
        <v>2280</v>
      </c>
      <c r="D502" s="166">
        <v>43049</v>
      </c>
      <c r="E502" s="164" t="s">
        <v>2282</v>
      </c>
      <c r="F502" s="592"/>
      <c r="G502" s="592"/>
      <c r="H502" s="591"/>
      <c r="I502" s="591"/>
      <c r="J502" s="589"/>
      <c r="K502" s="589"/>
      <c r="L502" s="590"/>
      <c r="M502" s="148"/>
    </row>
    <row r="503" spans="1:13" ht="24" x14ac:dyDescent="0.2">
      <c r="A503" s="593">
        <v>95</v>
      </c>
      <c r="B503" s="161" t="s">
        <v>20</v>
      </c>
      <c r="C503" s="162" t="s">
        <v>21</v>
      </c>
      <c r="D503" s="162" t="s">
        <v>1884</v>
      </c>
      <c r="E503" s="162" t="s">
        <v>1885</v>
      </c>
      <c r="F503" s="594" t="s">
        <v>14</v>
      </c>
      <c r="G503" s="594"/>
      <c r="H503" s="592"/>
      <c r="I503" s="592"/>
      <c r="J503" s="592"/>
      <c r="K503" s="592"/>
      <c r="L503" s="592"/>
      <c r="M503" s="148"/>
    </row>
    <row r="504" spans="1:13" x14ac:dyDescent="0.2">
      <c r="A504" s="593"/>
      <c r="B504" s="589" t="s">
        <v>2283</v>
      </c>
      <c r="C504" s="595" t="s">
        <v>2284</v>
      </c>
      <c r="D504" s="596">
        <v>43016</v>
      </c>
      <c r="E504" s="589" t="s">
        <v>2285</v>
      </c>
      <c r="F504" s="589" t="s">
        <v>2286</v>
      </c>
      <c r="G504" s="589"/>
      <c r="H504" s="591" t="s">
        <v>1890</v>
      </c>
      <c r="I504" s="591"/>
      <c r="J504" s="164" t="s">
        <v>1891</v>
      </c>
      <c r="K504" s="164" t="s">
        <v>0</v>
      </c>
      <c r="L504" s="165">
        <v>512.46</v>
      </c>
      <c r="M504" s="148"/>
    </row>
    <row r="505" spans="1:13" x14ac:dyDescent="0.2">
      <c r="A505" s="593"/>
      <c r="B505" s="589"/>
      <c r="C505" s="595"/>
      <c r="D505" s="596"/>
      <c r="E505" s="589"/>
      <c r="F505" s="589"/>
      <c r="G505" s="589"/>
      <c r="H505" s="591" t="s">
        <v>1892</v>
      </c>
      <c r="I505" s="591"/>
      <c r="J505" s="164" t="s">
        <v>1891</v>
      </c>
      <c r="K505" s="164" t="s">
        <v>0</v>
      </c>
      <c r="L505" s="165">
        <v>2376.46</v>
      </c>
      <c r="M505" s="148"/>
    </row>
    <row r="506" spans="1:13" ht="24" x14ac:dyDescent="0.2">
      <c r="A506" s="593"/>
      <c r="B506" s="161" t="s">
        <v>29</v>
      </c>
      <c r="C506" s="162" t="s">
        <v>30</v>
      </c>
      <c r="D506" s="162" t="s">
        <v>1893</v>
      </c>
      <c r="E506" s="162" t="s">
        <v>1894</v>
      </c>
      <c r="F506" s="592"/>
      <c r="G506" s="592"/>
      <c r="H506" s="591" t="s">
        <v>1895</v>
      </c>
      <c r="I506" s="591"/>
      <c r="J506" s="589" t="s">
        <v>1891</v>
      </c>
      <c r="K506" s="589" t="s">
        <v>0</v>
      </c>
      <c r="L506" s="590">
        <v>237.65</v>
      </c>
      <c r="M506" s="148"/>
    </row>
    <row r="507" spans="1:13" ht="24" x14ac:dyDescent="0.2">
      <c r="A507" s="593"/>
      <c r="B507" s="164" t="s">
        <v>1607</v>
      </c>
      <c r="C507" s="164" t="s">
        <v>2286</v>
      </c>
      <c r="D507" s="166">
        <v>43022</v>
      </c>
      <c r="E507" s="164" t="s">
        <v>2287</v>
      </c>
      <c r="F507" s="592"/>
      <c r="G507" s="592"/>
      <c r="H507" s="591"/>
      <c r="I507" s="591"/>
      <c r="J507" s="589"/>
      <c r="K507" s="589"/>
      <c r="L507" s="590"/>
      <c r="M507" s="148"/>
    </row>
    <row r="508" spans="1:13" ht="24" x14ac:dyDescent="0.2">
      <c r="A508" s="593">
        <v>96</v>
      </c>
      <c r="B508" s="161" t="s">
        <v>20</v>
      </c>
      <c r="C508" s="162" t="s">
        <v>21</v>
      </c>
      <c r="D508" s="162" t="s">
        <v>1884</v>
      </c>
      <c r="E508" s="162" t="s">
        <v>1885</v>
      </c>
      <c r="F508" s="594" t="s">
        <v>14</v>
      </c>
      <c r="G508" s="594"/>
      <c r="H508" s="592"/>
      <c r="I508" s="592"/>
      <c r="J508" s="592"/>
      <c r="K508" s="592"/>
      <c r="L508" s="592"/>
      <c r="M508" s="148"/>
    </row>
    <row r="509" spans="1:13" x14ac:dyDescent="0.2">
      <c r="A509" s="593"/>
      <c r="B509" s="589" t="s">
        <v>2283</v>
      </c>
      <c r="C509" s="595" t="s">
        <v>2288</v>
      </c>
      <c r="D509" s="596">
        <v>43031</v>
      </c>
      <c r="E509" s="589" t="s">
        <v>2289</v>
      </c>
      <c r="F509" s="589" t="s">
        <v>2290</v>
      </c>
      <c r="G509" s="589"/>
      <c r="H509" s="591" t="s">
        <v>1890</v>
      </c>
      <c r="I509" s="591"/>
      <c r="J509" s="164" t="s">
        <v>1891</v>
      </c>
      <c r="K509" s="164" t="s">
        <v>0</v>
      </c>
      <c r="L509" s="165">
        <v>776</v>
      </c>
      <c r="M509" s="148"/>
    </row>
    <row r="510" spans="1:13" x14ac:dyDescent="0.2">
      <c r="A510" s="593"/>
      <c r="B510" s="589"/>
      <c r="C510" s="595"/>
      <c r="D510" s="596"/>
      <c r="E510" s="589"/>
      <c r="F510" s="589"/>
      <c r="G510" s="589"/>
      <c r="H510" s="591" t="s">
        <v>1892</v>
      </c>
      <c r="I510" s="591"/>
      <c r="J510" s="164" t="s">
        <v>1891</v>
      </c>
      <c r="K510" s="164" t="s">
        <v>0</v>
      </c>
      <c r="L510" s="165">
        <v>3198</v>
      </c>
      <c r="M510" s="148"/>
    </row>
    <row r="511" spans="1:13" ht="24" x14ac:dyDescent="0.2">
      <c r="A511" s="593"/>
      <c r="B511" s="161" t="s">
        <v>29</v>
      </c>
      <c r="C511" s="162" t="s">
        <v>30</v>
      </c>
      <c r="D511" s="162" t="s">
        <v>1893</v>
      </c>
      <c r="E511" s="162" t="s">
        <v>1894</v>
      </c>
      <c r="F511" s="592"/>
      <c r="G511" s="592"/>
      <c r="H511" s="591" t="s">
        <v>1895</v>
      </c>
      <c r="I511" s="591"/>
      <c r="J511" s="589" t="s">
        <v>1891</v>
      </c>
      <c r="K511" s="589" t="s">
        <v>0</v>
      </c>
      <c r="L511" s="590">
        <v>34</v>
      </c>
      <c r="M511" s="148"/>
    </row>
    <row r="512" spans="1:13" ht="24" x14ac:dyDescent="0.2">
      <c r="A512" s="593"/>
      <c r="B512" s="164" t="s">
        <v>1607</v>
      </c>
      <c r="C512" s="164" t="s">
        <v>2290</v>
      </c>
      <c r="D512" s="166">
        <v>43036</v>
      </c>
      <c r="E512" s="164" t="s">
        <v>2291</v>
      </c>
      <c r="F512" s="592"/>
      <c r="G512" s="592"/>
      <c r="H512" s="591"/>
      <c r="I512" s="591"/>
      <c r="J512" s="589"/>
      <c r="K512" s="589"/>
      <c r="L512" s="590"/>
      <c r="M512" s="148"/>
    </row>
    <row r="513" spans="1:13" ht="24" x14ac:dyDescent="0.2">
      <c r="A513" s="593">
        <v>97</v>
      </c>
      <c r="B513" s="161" t="s">
        <v>20</v>
      </c>
      <c r="C513" s="162" t="s">
        <v>21</v>
      </c>
      <c r="D513" s="162" t="s">
        <v>1884</v>
      </c>
      <c r="E513" s="162" t="s">
        <v>1885</v>
      </c>
      <c r="F513" s="594" t="s">
        <v>14</v>
      </c>
      <c r="G513" s="594"/>
      <c r="H513" s="592"/>
      <c r="I513" s="592"/>
      <c r="J513" s="592"/>
      <c r="K513" s="592"/>
      <c r="L513" s="592"/>
      <c r="M513" s="148"/>
    </row>
    <row r="514" spans="1:13" x14ac:dyDescent="0.2">
      <c r="A514" s="593"/>
      <c r="B514" s="589" t="s">
        <v>2283</v>
      </c>
      <c r="C514" s="595" t="s">
        <v>2292</v>
      </c>
      <c r="D514" s="596">
        <v>43072</v>
      </c>
      <c r="E514" s="589" t="s">
        <v>1969</v>
      </c>
      <c r="F514" s="589" t="s">
        <v>2108</v>
      </c>
      <c r="G514" s="589"/>
      <c r="H514" s="591" t="s">
        <v>1890</v>
      </c>
      <c r="I514" s="591"/>
      <c r="J514" s="164" t="s">
        <v>1891</v>
      </c>
      <c r="K514" s="164" t="s">
        <v>1891</v>
      </c>
      <c r="L514" s="165">
        <v>0</v>
      </c>
      <c r="M514" s="148"/>
    </row>
    <row r="515" spans="1:13" x14ac:dyDescent="0.2">
      <c r="A515" s="593"/>
      <c r="B515" s="589"/>
      <c r="C515" s="595"/>
      <c r="D515" s="596"/>
      <c r="E515" s="589"/>
      <c r="F515" s="589"/>
      <c r="G515" s="589"/>
      <c r="H515" s="591" t="s">
        <v>1892</v>
      </c>
      <c r="I515" s="591"/>
      <c r="J515" s="164" t="s">
        <v>1891</v>
      </c>
      <c r="K515" s="164" t="s">
        <v>1891</v>
      </c>
      <c r="L515" s="165">
        <v>0</v>
      </c>
      <c r="M515" s="148"/>
    </row>
    <row r="516" spans="1:13" ht="24" x14ac:dyDescent="0.2">
      <c r="A516" s="593"/>
      <c r="B516" s="161" t="s">
        <v>29</v>
      </c>
      <c r="C516" s="162" t="s">
        <v>30</v>
      </c>
      <c r="D516" s="162" t="s">
        <v>1893</v>
      </c>
      <c r="E516" s="162" t="s">
        <v>1894</v>
      </c>
      <c r="F516" s="592"/>
      <c r="G516" s="592"/>
      <c r="H516" s="591" t="s">
        <v>1895</v>
      </c>
      <c r="I516" s="591"/>
      <c r="J516" s="589" t="s">
        <v>1891</v>
      </c>
      <c r="K516" s="589" t="s">
        <v>0</v>
      </c>
      <c r="L516" s="590">
        <v>800</v>
      </c>
      <c r="M516" s="148"/>
    </row>
    <row r="517" spans="1:13" ht="24" x14ac:dyDescent="0.2">
      <c r="A517" s="593"/>
      <c r="B517" s="164" t="s">
        <v>1607</v>
      </c>
      <c r="C517" s="164" t="s">
        <v>2108</v>
      </c>
      <c r="D517" s="166">
        <v>43076</v>
      </c>
      <c r="E517" s="164" t="s">
        <v>2293</v>
      </c>
      <c r="F517" s="592"/>
      <c r="G517" s="592"/>
      <c r="H517" s="591"/>
      <c r="I517" s="591"/>
      <c r="J517" s="589"/>
      <c r="K517" s="589"/>
      <c r="L517" s="590"/>
      <c r="M517" s="148"/>
    </row>
    <row r="518" spans="1:13" ht="24" x14ac:dyDescent="0.2">
      <c r="A518" s="593">
        <v>98</v>
      </c>
      <c r="B518" s="161" t="s">
        <v>20</v>
      </c>
      <c r="C518" s="162" t="s">
        <v>21</v>
      </c>
      <c r="D518" s="162" t="s">
        <v>1884</v>
      </c>
      <c r="E518" s="162" t="s">
        <v>1885</v>
      </c>
      <c r="F518" s="594" t="s">
        <v>14</v>
      </c>
      <c r="G518" s="594"/>
      <c r="H518" s="592"/>
      <c r="I518" s="592"/>
      <c r="J518" s="592"/>
      <c r="K518" s="592"/>
      <c r="L518" s="592"/>
      <c r="M518" s="148"/>
    </row>
    <row r="519" spans="1:13" x14ac:dyDescent="0.2">
      <c r="A519" s="593"/>
      <c r="B519" s="589" t="s">
        <v>2294</v>
      </c>
      <c r="C519" s="595" t="s">
        <v>2295</v>
      </c>
      <c r="D519" s="596">
        <v>43019</v>
      </c>
      <c r="E519" s="589" t="s">
        <v>2296</v>
      </c>
      <c r="F519" s="589" t="s">
        <v>2297</v>
      </c>
      <c r="G519" s="589"/>
      <c r="H519" s="591" t="s">
        <v>1890</v>
      </c>
      <c r="I519" s="591"/>
      <c r="J519" s="164" t="s">
        <v>1891</v>
      </c>
      <c r="K519" s="164" t="s">
        <v>0</v>
      </c>
      <c r="L519" s="165">
        <v>322.95999999999998</v>
      </c>
      <c r="M519" s="148"/>
    </row>
    <row r="520" spans="1:13" x14ac:dyDescent="0.2">
      <c r="A520" s="593"/>
      <c r="B520" s="589"/>
      <c r="C520" s="595"/>
      <c r="D520" s="596"/>
      <c r="E520" s="589"/>
      <c r="F520" s="589"/>
      <c r="G520" s="589"/>
      <c r="H520" s="591" t="s">
        <v>1892</v>
      </c>
      <c r="I520" s="591"/>
      <c r="J520" s="164" t="s">
        <v>1891</v>
      </c>
      <c r="K520" s="164" t="s">
        <v>0</v>
      </c>
      <c r="L520" s="165">
        <v>325.04000000000002</v>
      </c>
      <c r="M520" s="148"/>
    </row>
    <row r="521" spans="1:13" ht="24" x14ac:dyDescent="0.2">
      <c r="A521" s="593"/>
      <c r="B521" s="161" t="s">
        <v>29</v>
      </c>
      <c r="C521" s="162" t="s">
        <v>30</v>
      </c>
      <c r="D521" s="162" t="s">
        <v>1893</v>
      </c>
      <c r="E521" s="162" t="s">
        <v>1894</v>
      </c>
      <c r="F521" s="592"/>
      <c r="G521" s="592"/>
      <c r="H521" s="591" t="s">
        <v>1895</v>
      </c>
      <c r="I521" s="591"/>
      <c r="J521" s="589" t="s">
        <v>1891</v>
      </c>
      <c r="K521" s="589" t="s">
        <v>0</v>
      </c>
      <c r="L521" s="590">
        <v>80.73</v>
      </c>
      <c r="M521" s="148"/>
    </row>
    <row r="522" spans="1:13" ht="36" x14ac:dyDescent="0.2">
      <c r="A522" s="593"/>
      <c r="B522" s="164" t="s">
        <v>2298</v>
      </c>
      <c r="C522" s="164" t="s">
        <v>2297</v>
      </c>
      <c r="D522" s="166">
        <v>43021</v>
      </c>
      <c r="E522" s="164" t="s">
        <v>2299</v>
      </c>
      <c r="F522" s="592"/>
      <c r="G522" s="592"/>
      <c r="H522" s="591"/>
      <c r="I522" s="591"/>
      <c r="J522" s="589"/>
      <c r="K522" s="589"/>
      <c r="L522" s="590"/>
      <c r="M522" s="148"/>
    </row>
    <row r="523" spans="1:13" ht="24" x14ac:dyDescent="0.2">
      <c r="A523" s="593">
        <v>99</v>
      </c>
      <c r="B523" s="161" t="s">
        <v>20</v>
      </c>
      <c r="C523" s="162" t="s">
        <v>21</v>
      </c>
      <c r="D523" s="162" t="s">
        <v>1884</v>
      </c>
      <c r="E523" s="162" t="s">
        <v>1885</v>
      </c>
      <c r="F523" s="594" t="s">
        <v>14</v>
      </c>
      <c r="G523" s="594"/>
      <c r="H523" s="592"/>
      <c r="I523" s="592"/>
      <c r="J523" s="592"/>
      <c r="K523" s="592"/>
      <c r="L523" s="592"/>
      <c r="M523" s="148"/>
    </row>
    <row r="524" spans="1:13" x14ac:dyDescent="0.2">
      <c r="A524" s="593"/>
      <c r="B524" s="589" t="s">
        <v>2294</v>
      </c>
      <c r="C524" s="595" t="s">
        <v>2300</v>
      </c>
      <c r="D524" s="596">
        <v>43110</v>
      </c>
      <c r="E524" s="589" t="s">
        <v>1996</v>
      </c>
      <c r="F524" s="589" t="s">
        <v>2301</v>
      </c>
      <c r="G524" s="589"/>
      <c r="H524" s="591" t="s">
        <v>1890</v>
      </c>
      <c r="I524" s="591"/>
      <c r="J524" s="164" t="s">
        <v>1891</v>
      </c>
      <c r="K524" s="164" t="s">
        <v>0</v>
      </c>
      <c r="L524" s="165">
        <v>267.5</v>
      </c>
      <c r="M524" s="148"/>
    </row>
    <row r="525" spans="1:13" x14ac:dyDescent="0.2">
      <c r="A525" s="593"/>
      <c r="B525" s="589"/>
      <c r="C525" s="595"/>
      <c r="D525" s="596"/>
      <c r="E525" s="589"/>
      <c r="F525" s="589"/>
      <c r="G525" s="589"/>
      <c r="H525" s="591" t="s">
        <v>1892</v>
      </c>
      <c r="I525" s="591"/>
      <c r="J525" s="164" t="s">
        <v>1891</v>
      </c>
      <c r="K525" s="164" t="s">
        <v>1891</v>
      </c>
      <c r="L525" s="165">
        <v>0</v>
      </c>
      <c r="M525" s="148"/>
    </row>
    <row r="526" spans="1:13" ht="24" x14ac:dyDescent="0.2">
      <c r="A526" s="593"/>
      <c r="B526" s="161" t="s">
        <v>29</v>
      </c>
      <c r="C526" s="162" t="s">
        <v>30</v>
      </c>
      <c r="D526" s="162" t="s">
        <v>1893</v>
      </c>
      <c r="E526" s="162" t="s">
        <v>1894</v>
      </c>
      <c r="F526" s="592"/>
      <c r="G526" s="592"/>
      <c r="H526" s="591" t="s">
        <v>1895</v>
      </c>
      <c r="I526" s="591"/>
      <c r="J526" s="589" t="s">
        <v>1891</v>
      </c>
      <c r="K526" s="589" t="s">
        <v>1891</v>
      </c>
      <c r="L526" s="590">
        <v>0</v>
      </c>
      <c r="M526" s="148"/>
    </row>
    <row r="527" spans="1:13" ht="36" x14ac:dyDescent="0.2">
      <c r="A527" s="593"/>
      <c r="B527" s="164" t="s">
        <v>2298</v>
      </c>
      <c r="C527" s="164" t="s">
        <v>2301</v>
      </c>
      <c r="D527" s="166">
        <v>43111</v>
      </c>
      <c r="E527" s="164" t="s">
        <v>2302</v>
      </c>
      <c r="F527" s="592"/>
      <c r="G527" s="592"/>
      <c r="H527" s="591"/>
      <c r="I527" s="591"/>
      <c r="J527" s="589"/>
      <c r="K527" s="589"/>
      <c r="L527" s="590"/>
      <c r="M527" s="148"/>
    </row>
    <row r="528" spans="1:13" ht="24" x14ac:dyDescent="0.2">
      <c r="A528" s="593">
        <v>100</v>
      </c>
      <c r="B528" s="161" t="s">
        <v>20</v>
      </c>
      <c r="C528" s="162" t="s">
        <v>21</v>
      </c>
      <c r="D528" s="162" t="s">
        <v>1884</v>
      </c>
      <c r="E528" s="162" t="s">
        <v>1885</v>
      </c>
      <c r="F528" s="594" t="s">
        <v>14</v>
      </c>
      <c r="G528" s="594"/>
      <c r="H528" s="592"/>
      <c r="I528" s="592"/>
      <c r="J528" s="592"/>
      <c r="K528" s="592"/>
      <c r="L528" s="592"/>
      <c r="M528" s="148"/>
    </row>
    <row r="529" spans="1:13" x14ac:dyDescent="0.2">
      <c r="A529" s="593"/>
      <c r="B529" s="589" t="s">
        <v>2294</v>
      </c>
      <c r="C529" s="595" t="s">
        <v>2303</v>
      </c>
      <c r="D529" s="596">
        <v>43113</v>
      </c>
      <c r="E529" s="589" t="s">
        <v>2304</v>
      </c>
      <c r="F529" s="589" t="s">
        <v>2305</v>
      </c>
      <c r="G529" s="589"/>
      <c r="H529" s="591" t="s">
        <v>1890</v>
      </c>
      <c r="I529" s="591"/>
      <c r="J529" s="164" t="s">
        <v>1891</v>
      </c>
      <c r="K529" s="164" t="s">
        <v>0</v>
      </c>
      <c r="L529" s="165">
        <v>640.6</v>
      </c>
      <c r="M529" s="148"/>
    </row>
    <row r="530" spans="1:13" x14ac:dyDescent="0.2">
      <c r="A530" s="593"/>
      <c r="B530" s="589"/>
      <c r="C530" s="595"/>
      <c r="D530" s="596"/>
      <c r="E530" s="589"/>
      <c r="F530" s="589"/>
      <c r="G530" s="589"/>
      <c r="H530" s="591" t="s">
        <v>1892</v>
      </c>
      <c r="I530" s="591"/>
      <c r="J530" s="164" t="s">
        <v>0</v>
      </c>
      <c r="K530" s="164" t="s">
        <v>1891</v>
      </c>
      <c r="L530" s="165">
        <v>2037.56</v>
      </c>
      <c r="M530" s="148"/>
    </row>
    <row r="531" spans="1:13" ht="24" x14ac:dyDescent="0.2">
      <c r="A531" s="593"/>
      <c r="B531" s="161" t="s">
        <v>29</v>
      </c>
      <c r="C531" s="162" t="s">
        <v>30</v>
      </c>
      <c r="D531" s="162" t="s">
        <v>1893</v>
      </c>
      <c r="E531" s="162" t="s">
        <v>1894</v>
      </c>
      <c r="F531" s="592"/>
      <c r="G531" s="592"/>
      <c r="H531" s="591" t="s">
        <v>1895</v>
      </c>
      <c r="I531" s="591"/>
      <c r="J531" s="589" t="s">
        <v>1891</v>
      </c>
      <c r="K531" s="589" t="s">
        <v>1891</v>
      </c>
      <c r="L531" s="590">
        <v>0</v>
      </c>
      <c r="M531" s="148"/>
    </row>
    <row r="532" spans="1:13" ht="36" x14ac:dyDescent="0.2">
      <c r="A532" s="593"/>
      <c r="B532" s="164" t="s">
        <v>2298</v>
      </c>
      <c r="C532" s="164" t="s">
        <v>2305</v>
      </c>
      <c r="D532" s="166">
        <v>43118</v>
      </c>
      <c r="E532" s="164" t="s">
        <v>2306</v>
      </c>
      <c r="F532" s="592"/>
      <c r="G532" s="592"/>
      <c r="H532" s="591"/>
      <c r="I532" s="591"/>
      <c r="J532" s="589"/>
      <c r="K532" s="589"/>
      <c r="L532" s="590"/>
      <c r="M532" s="148"/>
    </row>
  </sheetData>
  <mergeCells count="1577">
    <mergeCell ref="B2:L2"/>
    <mergeCell ref="A3:A5"/>
    <mergeCell ref="B3:I4"/>
    <mergeCell ref="B5:L5"/>
    <mergeCell ref="D6:F6"/>
    <mergeCell ref="K6:L6"/>
    <mergeCell ref="H9:I10"/>
    <mergeCell ref="J9:J10"/>
    <mergeCell ref="K9:K10"/>
    <mergeCell ref="L9:L10"/>
    <mergeCell ref="H11:I11"/>
    <mergeCell ref="F12:G13"/>
    <mergeCell ref="H12:I13"/>
    <mergeCell ref="J12:J13"/>
    <mergeCell ref="K12:K13"/>
    <mergeCell ref="L12:L13"/>
    <mergeCell ref="F7:G7"/>
    <mergeCell ref="H7:I7"/>
    <mergeCell ref="A8:A13"/>
    <mergeCell ref="F8:G8"/>
    <mergeCell ref="H8:L8"/>
    <mergeCell ref="B9:B11"/>
    <mergeCell ref="C9:C11"/>
    <mergeCell ref="D9:D11"/>
    <mergeCell ref="E9:E11"/>
    <mergeCell ref="F9:G11"/>
    <mergeCell ref="F17:G18"/>
    <mergeCell ref="H17:I18"/>
    <mergeCell ref="J17:J18"/>
    <mergeCell ref="K17:K18"/>
    <mergeCell ref="L17:L18"/>
    <mergeCell ref="A19:A23"/>
    <mergeCell ref="F19:G19"/>
    <mergeCell ref="H19:L19"/>
    <mergeCell ref="B20:B21"/>
    <mergeCell ref="C20:C21"/>
    <mergeCell ref="A14:A18"/>
    <mergeCell ref="F14:G14"/>
    <mergeCell ref="H14:L14"/>
    <mergeCell ref="B15:B16"/>
    <mergeCell ref="C15:C16"/>
    <mergeCell ref="D15:D16"/>
    <mergeCell ref="E15:E16"/>
    <mergeCell ref="F15:G16"/>
    <mergeCell ref="H15:I15"/>
    <mergeCell ref="H16:I16"/>
    <mergeCell ref="F25:G26"/>
    <mergeCell ref="H25:I25"/>
    <mergeCell ref="H26:I26"/>
    <mergeCell ref="F27:G28"/>
    <mergeCell ref="H27:I28"/>
    <mergeCell ref="J27:J28"/>
    <mergeCell ref="J22:J23"/>
    <mergeCell ref="K22:K23"/>
    <mergeCell ref="L22:L23"/>
    <mergeCell ref="A24:A28"/>
    <mergeCell ref="F24:G24"/>
    <mergeCell ref="H24:L24"/>
    <mergeCell ref="B25:B26"/>
    <mergeCell ref="C25:C26"/>
    <mergeCell ref="D25:D26"/>
    <mergeCell ref="E25:E26"/>
    <mergeCell ref="D20:D21"/>
    <mergeCell ref="E20:E21"/>
    <mergeCell ref="F20:G21"/>
    <mergeCell ref="H20:I20"/>
    <mergeCell ref="H21:I21"/>
    <mergeCell ref="F22:G23"/>
    <mergeCell ref="H22:I23"/>
    <mergeCell ref="L32:L33"/>
    <mergeCell ref="A34:A38"/>
    <mergeCell ref="F34:G34"/>
    <mergeCell ref="H34:L34"/>
    <mergeCell ref="B35:B36"/>
    <mergeCell ref="C35:C36"/>
    <mergeCell ref="D35:D36"/>
    <mergeCell ref="E35:E36"/>
    <mergeCell ref="F35:G36"/>
    <mergeCell ref="H35:I35"/>
    <mergeCell ref="H30:I30"/>
    <mergeCell ref="H31:I31"/>
    <mergeCell ref="F32:G33"/>
    <mergeCell ref="H32:I33"/>
    <mergeCell ref="J32:J33"/>
    <mergeCell ref="K32:K33"/>
    <mergeCell ref="K27:K28"/>
    <mergeCell ref="L27:L28"/>
    <mergeCell ref="A29:A33"/>
    <mergeCell ref="F29:G29"/>
    <mergeCell ref="H29:L29"/>
    <mergeCell ref="B30:B31"/>
    <mergeCell ref="C30:C31"/>
    <mergeCell ref="D30:D31"/>
    <mergeCell ref="E30:E31"/>
    <mergeCell ref="F30:G31"/>
    <mergeCell ref="H39:L39"/>
    <mergeCell ref="B40:B41"/>
    <mergeCell ref="C40:C41"/>
    <mergeCell ref="D40:D41"/>
    <mergeCell ref="E40:E41"/>
    <mergeCell ref="F40:G41"/>
    <mergeCell ref="H40:I40"/>
    <mergeCell ref="H41:I41"/>
    <mergeCell ref="H36:I36"/>
    <mergeCell ref="F37:G38"/>
    <mergeCell ref="H37:I38"/>
    <mergeCell ref="J37:J38"/>
    <mergeCell ref="K37:K38"/>
    <mergeCell ref="L37:L38"/>
    <mergeCell ref="K46:K47"/>
    <mergeCell ref="L46:L47"/>
    <mergeCell ref="F48:G49"/>
    <mergeCell ref="H48:I49"/>
    <mergeCell ref="J48:J49"/>
    <mergeCell ref="K48:K49"/>
    <mergeCell ref="L48:L49"/>
    <mergeCell ref="D45:D47"/>
    <mergeCell ref="E45:E47"/>
    <mergeCell ref="F45:G47"/>
    <mergeCell ref="H45:I45"/>
    <mergeCell ref="H46:I47"/>
    <mergeCell ref="J46:J47"/>
    <mergeCell ref="F42:G43"/>
    <mergeCell ref="H42:I43"/>
    <mergeCell ref="J42:J43"/>
    <mergeCell ref="K42:K43"/>
    <mergeCell ref="L42:L43"/>
    <mergeCell ref="K52:K53"/>
    <mergeCell ref="L52:L53"/>
    <mergeCell ref="F54:G55"/>
    <mergeCell ref="H54:I55"/>
    <mergeCell ref="J54:J55"/>
    <mergeCell ref="K54:K55"/>
    <mergeCell ref="L54:L55"/>
    <mergeCell ref="A50:A55"/>
    <mergeCell ref="F50:G50"/>
    <mergeCell ref="H50:L50"/>
    <mergeCell ref="B51:B53"/>
    <mergeCell ref="C51:C53"/>
    <mergeCell ref="D51:D53"/>
    <mergeCell ref="E51:E53"/>
    <mergeCell ref="F51:G53"/>
    <mergeCell ref="H51:I51"/>
    <mergeCell ref="H52:I53"/>
    <mergeCell ref="H67:I67"/>
    <mergeCell ref="A44:A49"/>
    <mergeCell ref="F44:G44"/>
    <mergeCell ref="H44:L44"/>
    <mergeCell ref="B45:B47"/>
    <mergeCell ref="C45:C47"/>
    <mergeCell ref="A39:A43"/>
    <mergeCell ref="F39:G39"/>
    <mergeCell ref="F59:G60"/>
    <mergeCell ref="H59:I60"/>
    <mergeCell ref="J59:J60"/>
    <mergeCell ref="K59:K60"/>
    <mergeCell ref="L59:L60"/>
    <mergeCell ref="A61:A65"/>
    <mergeCell ref="F61:G61"/>
    <mergeCell ref="H61:L61"/>
    <mergeCell ref="B62:B63"/>
    <mergeCell ref="C62:C63"/>
    <mergeCell ref="A56:A60"/>
    <mergeCell ref="F56:G56"/>
    <mergeCell ref="H56:L56"/>
    <mergeCell ref="B57:B58"/>
    <mergeCell ref="C57:C58"/>
    <mergeCell ref="D57:D58"/>
    <mergeCell ref="E57:E58"/>
    <mergeCell ref="F57:G58"/>
    <mergeCell ref="H57:I57"/>
    <mergeCell ref="H58:I58"/>
    <mergeCell ref="J64:J65"/>
    <mergeCell ref="K64:K65"/>
    <mergeCell ref="L64:L65"/>
    <mergeCell ref="J52:J53"/>
    <mergeCell ref="H66:L66"/>
    <mergeCell ref="B67:B68"/>
    <mergeCell ref="C67:C68"/>
    <mergeCell ref="D67:D68"/>
    <mergeCell ref="E67:E68"/>
    <mergeCell ref="D62:D63"/>
    <mergeCell ref="E62:E63"/>
    <mergeCell ref="F62:G63"/>
    <mergeCell ref="H62:I62"/>
    <mergeCell ref="H63:I63"/>
    <mergeCell ref="F64:G65"/>
    <mergeCell ref="H64:I65"/>
    <mergeCell ref="H72:I72"/>
    <mergeCell ref="H73:I73"/>
    <mergeCell ref="F74:G75"/>
    <mergeCell ref="H74:I75"/>
    <mergeCell ref="J74:J75"/>
    <mergeCell ref="K74:K75"/>
    <mergeCell ref="K69:K70"/>
    <mergeCell ref="L69:L70"/>
    <mergeCell ref="H68:I68"/>
    <mergeCell ref="F69:G70"/>
    <mergeCell ref="H69:I70"/>
    <mergeCell ref="J69:J70"/>
    <mergeCell ref="F71:G71"/>
    <mergeCell ref="H71:L71"/>
    <mergeCell ref="B72:B73"/>
    <mergeCell ref="C72:C73"/>
    <mergeCell ref="D72:D73"/>
    <mergeCell ref="E72:E73"/>
    <mergeCell ref="F72:G73"/>
    <mergeCell ref="F67:G68"/>
    <mergeCell ref="A81:A85"/>
    <mergeCell ref="F81:G81"/>
    <mergeCell ref="H81:L81"/>
    <mergeCell ref="B82:B83"/>
    <mergeCell ref="C82:C83"/>
    <mergeCell ref="D82:D83"/>
    <mergeCell ref="E82:E83"/>
    <mergeCell ref="F82:G83"/>
    <mergeCell ref="H82:I82"/>
    <mergeCell ref="H83:I83"/>
    <mergeCell ref="H78:I78"/>
    <mergeCell ref="F79:G80"/>
    <mergeCell ref="H79:I80"/>
    <mergeCell ref="J79:J80"/>
    <mergeCell ref="K79:K80"/>
    <mergeCell ref="L79:L80"/>
    <mergeCell ref="L74:L75"/>
    <mergeCell ref="A76:A80"/>
    <mergeCell ref="F76:G76"/>
    <mergeCell ref="H76:L76"/>
    <mergeCell ref="B77:B78"/>
    <mergeCell ref="C77:C78"/>
    <mergeCell ref="D77:D78"/>
    <mergeCell ref="E77:E78"/>
    <mergeCell ref="F77:G78"/>
    <mergeCell ref="H77:I77"/>
    <mergeCell ref="A71:A75"/>
    <mergeCell ref="A66:A70"/>
    <mergeCell ref="F66:G66"/>
    <mergeCell ref="F101:G102"/>
    <mergeCell ref="H101:I102"/>
    <mergeCell ref="J101:J102"/>
    <mergeCell ref="K101:K102"/>
    <mergeCell ref="L101:L102"/>
    <mergeCell ref="D98:D100"/>
    <mergeCell ref="E98:E100"/>
    <mergeCell ref="F98:G100"/>
    <mergeCell ref="H98:I98"/>
    <mergeCell ref="D87:D88"/>
    <mergeCell ref="E87:E88"/>
    <mergeCell ref="F87:G88"/>
    <mergeCell ref="H87:I87"/>
    <mergeCell ref="H88:I88"/>
    <mergeCell ref="F89:G90"/>
    <mergeCell ref="H89:I90"/>
    <mergeCell ref="F84:G85"/>
    <mergeCell ref="H84:I85"/>
    <mergeCell ref="J84:J85"/>
    <mergeCell ref="K84:K85"/>
    <mergeCell ref="L84:L85"/>
    <mergeCell ref="F86:G86"/>
    <mergeCell ref="H86:L86"/>
    <mergeCell ref="F97:G97"/>
    <mergeCell ref="H97:L97"/>
    <mergeCell ref="B98:B100"/>
    <mergeCell ref="C98:C100"/>
    <mergeCell ref="F92:G94"/>
    <mergeCell ref="H92:I92"/>
    <mergeCell ref="H93:I94"/>
    <mergeCell ref="J93:J94"/>
    <mergeCell ref="K93:K94"/>
    <mergeCell ref="L93:L94"/>
    <mergeCell ref="J89:J90"/>
    <mergeCell ref="K89:K90"/>
    <mergeCell ref="L89:L90"/>
    <mergeCell ref="A91:A96"/>
    <mergeCell ref="F91:G91"/>
    <mergeCell ref="H91:L91"/>
    <mergeCell ref="B92:B94"/>
    <mergeCell ref="C92:C94"/>
    <mergeCell ref="D92:D94"/>
    <mergeCell ref="E92:E94"/>
    <mergeCell ref="K99:K100"/>
    <mergeCell ref="L99:L100"/>
    <mergeCell ref="A86:A90"/>
    <mergeCell ref="B87:B88"/>
    <mergeCell ref="C87:C88"/>
    <mergeCell ref="A103:A107"/>
    <mergeCell ref="F103:G103"/>
    <mergeCell ref="H103:L103"/>
    <mergeCell ref="B104:B105"/>
    <mergeCell ref="C104:C105"/>
    <mergeCell ref="D104:D105"/>
    <mergeCell ref="E104:E105"/>
    <mergeCell ref="F104:G105"/>
    <mergeCell ref="H104:I104"/>
    <mergeCell ref="H105:I105"/>
    <mergeCell ref="K116:K117"/>
    <mergeCell ref="L116:L117"/>
    <mergeCell ref="H99:I100"/>
    <mergeCell ref="J99:J100"/>
    <mergeCell ref="F95:G96"/>
    <mergeCell ref="H95:I96"/>
    <mergeCell ref="J95:J96"/>
    <mergeCell ref="K95:K96"/>
    <mergeCell ref="L95:L96"/>
    <mergeCell ref="D109:D110"/>
    <mergeCell ref="E109:E110"/>
    <mergeCell ref="F109:G110"/>
    <mergeCell ref="H109:I109"/>
    <mergeCell ref="H110:I110"/>
    <mergeCell ref="F111:G112"/>
    <mergeCell ref="H111:I112"/>
    <mergeCell ref="F106:G107"/>
    <mergeCell ref="H106:I107"/>
    <mergeCell ref="J106:J107"/>
    <mergeCell ref="K106:K107"/>
    <mergeCell ref="L106:L107"/>
    <mergeCell ref="A97:A102"/>
    <mergeCell ref="F114:G115"/>
    <mergeCell ref="H114:I114"/>
    <mergeCell ref="H115:I115"/>
    <mergeCell ref="F116:G117"/>
    <mergeCell ref="H116:I117"/>
    <mergeCell ref="J116:J117"/>
    <mergeCell ref="J111:J112"/>
    <mergeCell ref="K111:K112"/>
    <mergeCell ref="L111:L112"/>
    <mergeCell ref="A113:A117"/>
    <mergeCell ref="F113:G113"/>
    <mergeCell ref="H113:L113"/>
    <mergeCell ref="B114:B115"/>
    <mergeCell ref="C114:C115"/>
    <mergeCell ref="D114:D115"/>
    <mergeCell ref="E114:E115"/>
    <mergeCell ref="A108:A112"/>
    <mergeCell ref="F108:G108"/>
    <mergeCell ref="H108:L108"/>
    <mergeCell ref="B109:B110"/>
    <mergeCell ref="C109:C110"/>
    <mergeCell ref="H125:I125"/>
    <mergeCell ref="F126:G127"/>
    <mergeCell ref="H126:I127"/>
    <mergeCell ref="J126:J127"/>
    <mergeCell ref="K126:K127"/>
    <mergeCell ref="L126:L127"/>
    <mergeCell ref="L121:L122"/>
    <mergeCell ref="A123:A127"/>
    <mergeCell ref="F123:G123"/>
    <mergeCell ref="H123:L123"/>
    <mergeCell ref="B124:B125"/>
    <mergeCell ref="C124:C125"/>
    <mergeCell ref="D124:D125"/>
    <mergeCell ref="E124:E125"/>
    <mergeCell ref="F124:G125"/>
    <mergeCell ref="H124:I124"/>
    <mergeCell ref="H119:I119"/>
    <mergeCell ref="H120:I120"/>
    <mergeCell ref="F121:G122"/>
    <mergeCell ref="H121:I122"/>
    <mergeCell ref="J121:J122"/>
    <mergeCell ref="K121:K122"/>
    <mergeCell ref="A118:A122"/>
    <mergeCell ref="F118:G118"/>
    <mergeCell ref="H118:L118"/>
    <mergeCell ref="B119:B120"/>
    <mergeCell ref="C119:C120"/>
    <mergeCell ref="D119:D120"/>
    <mergeCell ref="E119:E120"/>
    <mergeCell ref="F119:G120"/>
    <mergeCell ref="D134:D135"/>
    <mergeCell ref="E134:E135"/>
    <mergeCell ref="F134:G135"/>
    <mergeCell ref="H134:I134"/>
    <mergeCell ref="H135:I135"/>
    <mergeCell ref="F136:G137"/>
    <mergeCell ref="H136:I137"/>
    <mergeCell ref="F131:G132"/>
    <mergeCell ref="H131:I132"/>
    <mergeCell ref="J131:J132"/>
    <mergeCell ref="K131:K132"/>
    <mergeCell ref="L131:L132"/>
    <mergeCell ref="A133:A137"/>
    <mergeCell ref="F133:G133"/>
    <mergeCell ref="H133:L133"/>
    <mergeCell ref="B134:B135"/>
    <mergeCell ref="C134:C135"/>
    <mergeCell ref="A128:A132"/>
    <mergeCell ref="F128:G128"/>
    <mergeCell ref="H128:L128"/>
    <mergeCell ref="B129:B130"/>
    <mergeCell ref="C129:C130"/>
    <mergeCell ref="D129:D130"/>
    <mergeCell ref="E129:E130"/>
    <mergeCell ref="F129:G130"/>
    <mergeCell ref="H129:I129"/>
    <mergeCell ref="H130:I130"/>
    <mergeCell ref="K141:K142"/>
    <mergeCell ref="L141:L142"/>
    <mergeCell ref="A143:A147"/>
    <mergeCell ref="F143:G143"/>
    <mergeCell ref="H143:L143"/>
    <mergeCell ref="B144:B145"/>
    <mergeCell ref="C144:C145"/>
    <mergeCell ref="D144:D145"/>
    <mergeCell ref="E144:E145"/>
    <mergeCell ref="F144:G145"/>
    <mergeCell ref="F139:G140"/>
    <mergeCell ref="H139:I139"/>
    <mergeCell ref="H140:I140"/>
    <mergeCell ref="F141:G142"/>
    <mergeCell ref="H141:I142"/>
    <mergeCell ref="J141:J142"/>
    <mergeCell ref="J136:J137"/>
    <mergeCell ref="K136:K137"/>
    <mergeCell ref="L136:L137"/>
    <mergeCell ref="A138:A142"/>
    <mergeCell ref="F138:G138"/>
    <mergeCell ref="H138:L138"/>
    <mergeCell ref="B139:B140"/>
    <mergeCell ref="C139:C140"/>
    <mergeCell ref="D139:D140"/>
    <mergeCell ref="E139:E140"/>
    <mergeCell ref="H150:I150"/>
    <mergeCell ref="F151:G152"/>
    <mergeCell ref="H151:I152"/>
    <mergeCell ref="J151:J152"/>
    <mergeCell ref="K151:K152"/>
    <mergeCell ref="L151:L152"/>
    <mergeCell ref="L146:L147"/>
    <mergeCell ref="A148:A152"/>
    <mergeCell ref="F148:G148"/>
    <mergeCell ref="H148:L148"/>
    <mergeCell ref="B149:B150"/>
    <mergeCell ref="C149:C150"/>
    <mergeCell ref="D149:D150"/>
    <mergeCell ref="E149:E150"/>
    <mergeCell ref="F149:G150"/>
    <mergeCell ref="H149:I149"/>
    <mergeCell ref="H144:I144"/>
    <mergeCell ref="H145:I145"/>
    <mergeCell ref="F146:G147"/>
    <mergeCell ref="H146:I147"/>
    <mergeCell ref="J146:J147"/>
    <mergeCell ref="K146:K147"/>
    <mergeCell ref="D159:D160"/>
    <mergeCell ref="E159:E160"/>
    <mergeCell ref="F159:G160"/>
    <mergeCell ref="H159:I159"/>
    <mergeCell ref="H160:I160"/>
    <mergeCell ref="F161:G162"/>
    <mergeCell ref="H161:I162"/>
    <mergeCell ref="F156:G157"/>
    <mergeCell ref="H156:I157"/>
    <mergeCell ref="J156:J157"/>
    <mergeCell ref="K156:K157"/>
    <mergeCell ref="L156:L157"/>
    <mergeCell ref="A158:A162"/>
    <mergeCell ref="F158:G158"/>
    <mergeCell ref="H158:L158"/>
    <mergeCell ref="B159:B160"/>
    <mergeCell ref="C159:C160"/>
    <mergeCell ref="A153:A157"/>
    <mergeCell ref="F153:G153"/>
    <mergeCell ref="H153:L153"/>
    <mergeCell ref="B154:B155"/>
    <mergeCell ref="C154:C155"/>
    <mergeCell ref="D154:D155"/>
    <mergeCell ref="E154:E155"/>
    <mergeCell ref="F154:G155"/>
    <mergeCell ref="H154:I154"/>
    <mergeCell ref="H155:I155"/>
    <mergeCell ref="K166:K167"/>
    <mergeCell ref="L166:L167"/>
    <mergeCell ref="A168:A172"/>
    <mergeCell ref="F168:G168"/>
    <mergeCell ref="H168:L168"/>
    <mergeCell ref="B169:B170"/>
    <mergeCell ref="C169:C170"/>
    <mergeCell ref="D169:D170"/>
    <mergeCell ref="E169:E170"/>
    <mergeCell ref="F169:G170"/>
    <mergeCell ref="F164:G165"/>
    <mergeCell ref="H164:I164"/>
    <mergeCell ref="H165:I165"/>
    <mergeCell ref="F166:G167"/>
    <mergeCell ref="H166:I167"/>
    <mergeCell ref="J166:J167"/>
    <mergeCell ref="J161:J162"/>
    <mergeCell ref="K161:K162"/>
    <mergeCell ref="L161:L162"/>
    <mergeCell ref="A163:A167"/>
    <mergeCell ref="F163:G163"/>
    <mergeCell ref="H163:L163"/>
    <mergeCell ref="B164:B165"/>
    <mergeCell ref="C164:C165"/>
    <mergeCell ref="D164:D165"/>
    <mergeCell ref="E164:E165"/>
    <mergeCell ref="H175:I175"/>
    <mergeCell ref="F176:G177"/>
    <mergeCell ref="H176:I177"/>
    <mergeCell ref="J176:J177"/>
    <mergeCell ref="K176:K177"/>
    <mergeCell ref="L176:L177"/>
    <mergeCell ref="L171:L172"/>
    <mergeCell ref="A173:A177"/>
    <mergeCell ref="F173:G173"/>
    <mergeCell ref="H173:L173"/>
    <mergeCell ref="B174:B175"/>
    <mergeCell ref="C174:C175"/>
    <mergeCell ref="D174:D175"/>
    <mergeCell ref="E174:E175"/>
    <mergeCell ref="F174:G175"/>
    <mergeCell ref="H174:I174"/>
    <mergeCell ref="H169:I169"/>
    <mergeCell ref="H170:I170"/>
    <mergeCell ref="F171:G172"/>
    <mergeCell ref="H171:I172"/>
    <mergeCell ref="J171:J172"/>
    <mergeCell ref="K171:K172"/>
    <mergeCell ref="J180:J181"/>
    <mergeCell ref="K180:K181"/>
    <mergeCell ref="L180:L181"/>
    <mergeCell ref="F182:G183"/>
    <mergeCell ref="H182:I183"/>
    <mergeCell ref="J182:J183"/>
    <mergeCell ref="K182:K183"/>
    <mergeCell ref="L182:L183"/>
    <mergeCell ref="A178:A183"/>
    <mergeCell ref="F178:G178"/>
    <mergeCell ref="H178:L178"/>
    <mergeCell ref="B179:B181"/>
    <mergeCell ref="C179:C181"/>
    <mergeCell ref="D179:D181"/>
    <mergeCell ref="E179:E181"/>
    <mergeCell ref="F179:G181"/>
    <mergeCell ref="H179:I179"/>
    <mergeCell ref="H180:I181"/>
    <mergeCell ref="J186:J187"/>
    <mergeCell ref="K186:K187"/>
    <mergeCell ref="L186:L187"/>
    <mergeCell ref="F188:G189"/>
    <mergeCell ref="H188:I189"/>
    <mergeCell ref="J188:J189"/>
    <mergeCell ref="K188:K189"/>
    <mergeCell ref="L188:L189"/>
    <mergeCell ref="A184:A189"/>
    <mergeCell ref="F184:G184"/>
    <mergeCell ref="H184:L184"/>
    <mergeCell ref="B185:B187"/>
    <mergeCell ref="C185:C187"/>
    <mergeCell ref="D185:D187"/>
    <mergeCell ref="E185:E187"/>
    <mergeCell ref="F185:G187"/>
    <mergeCell ref="H185:I185"/>
    <mergeCell ref="H186:I187"/>
    <mergeCell ref="J192:J193"/>
    <mergeCell ref="K192:K193"/>
    <mergeCell ref="L192:L193"/>
    <mergeCell ref="F194:G195"/>
    <mergeCell ref="H194:I195"/>
    <mergeCell ref="J194:J195"/>
    <mergeCell ref="K194:K195"/>
    <mergeCell ref="L194:L195"/>
    <mergeCell ref="A190:A195"/>
    <mergeCell ref="F190:G190"/>
    <mergeCell ref="H190:L190"/>
    <mergeCell ref="B191:B193"/>
    <mergeCell ref="C191:C193"/>
    <mergeCell ref="D191:D193"/>
    <mergeCell ref="E191:E193"/>
    <mergeCell ref="F191:G193"/>
    <mergeCell ref="H191:I191"/>
    <mergeCell ref="H192:I193"/>
    <mergeCell ref="D202:D203"/>
    <mergeCell ref="E202:E203"/>
    <mergeCell ref="F202:G203"/>
    <mergeCell ref="H202:I202"/>
    <mergeCell ref="H203:I203"/>
    <mergeCell ref="F204:G205"/>
    <mergeCell ref="H204:I205"/>
    <mergeCell ref="F199:G200"/>
    <mergeCell ref="H199:I200"/>
    <mergeCell ref="J199:J200"/>
    <mergeCell ref="K199:K200"/>
    <mergeCell ref="L199:L200"/>
    <mergeCell ref="A201:A205"/>
    <mergeCell ref="F201:G201"/>
    <mergeCell ref="H201:L201"/>
    <mergeCell ref="B202:B203"/>
    <mergeCell ref="C202:C203"/>
    <mergeCell ref="A196:A200"/>
    <mergeCell ref="F196:G196"/>
    <mergeCell ref="H196:L196"/>
    <mergeCell ref="B197:B198"/>
    <mergeCell ref="C197:C198"/>
    <mergeCell ref="D197:D198"/>
    <mergeCell ref="E197:E198"/>
    <mergeCell ref="F197:G198"/>
    <mergeCell ref="H197:I197"/>
    <mergeCell ref="H198:I198"/>
    <mergeCell ref="K209:K210"/>
    <mergeCell ref="L209:L210"/>
    <mergeCell ref="A211:A215"/>
    <mergeCell ref="F211:G211"/>
    <mergeCell ref="H211:L211"/>
    <mergeCell ref="B212:B213"/>
    <mergeCell ref="C212:C213"/>
    <mergeCell ref="D212:D213"/>
    <mergeCell ref="E212:E213"/>
    <mergeCell ref="F212:G213"/>
    <mergeCell ref="F207:G208"/>
    <mergeCell ref="H207:I207"/>
    <mergeCell ref="H208:I208"/>
    <mergeCell ref="F209:G210"/>
    <mergeCell ref="H209:I210"/>
    <mergeCell ref="J209:J210"/>
    <mergeCell ref="J204:J205"/>
    <mergeCell ref="K204:K205"/>
    <mergeCell ref="L204:L205"/>
    <mergeCell ref="A206:A210"/>
    <mergeCell ref="F206:G206"/>
    <mergeCell ref="H206:L206"/>
    <mergeCell ref="B207:B208"/>
    <mergeCell ref="C207:C208"/>
    <mergeCell ref="D207:D208"/>
    <mergeCell ref="E207:E208"/>
    <mergeCell ref="H218:I218"/>
    <mergeCell ref="F219:G220"/>
    <mergeCell ref="H219:I220"/>
    <mergeCell ref="J219:J220"/>
    <mergeCell ref="K219:K220"/>
    <mergeCell ref="L219:L220"/>
    <mergeCell ref="L214:L215"/>
    <mergeCell ref="A216:A220"/>
    <mergeCell ref="F216:G216"/>
    <mergeCell ref="H216:L216"/>
    <mergeCell ref="B217:B218"/>
    <mergeCell ref="C217:C218"/>
    <mergeCell ref="D217:D218"/>
    <mergeCell ref="E217:E218"/>
    <mergeCell ref="F217:G218"/>
    <mergeCell ref="H217:I217"/>
    <mergeCell ref="H212:I212"/>
    <mergeCell ref="H213:I213"/>
    <mergeCell ref="F214:G215"/>
    <mergeCell ref="H214:I215"/>
    <mergeCell ref="J214:J215"/>
    <mergeCell ref="K214:K215"/>
    <mergeCell ref="F224:G225"/>
    <mergeCell ref="H224:I225"/>
    <mergeCell ref="J224:J225"/>
    <mergeCell ref="K224:K225"/>
    <mergeCell ref="L224:L225"/>
    <mergeCell ref="A226:A230"/>
    <mergeCell ref="F226:G226"/>
    <mergeCell ref="H226:L226"/>
    <mergeCell ref="B227:B228"/>
    <mergeCell ref="C227:C228"/>
    <mergeCell ref="A221:A225"/>
    <mergeCell ref="F221:G221"/>
    <mergeCell ref="H221:L221"/>
    <mergeCell ref="B222:B223"/>
    <mergeCell ref="C222:C223"/>
    <mergeCell ref="D222:D223"/>
    <mergeCell ref="E222:E223"/>
    <mergeCell ref="F222:G223"/>
    <mergeCell ref="H222:I222"/>
    <mergeCell ref="H223:I223"/>
    <mergeCell ref="F232:G235"/>
    <mergeCell ref="H232:I232"/>
    <mergeCell ref="H233:I235"/>
    <mergeCell ref="J233:J235"/>
    <mergeCell ref="K233:K235"/>
    <mergeCell ref="L233:L235"/>
    <mergeCell ref="J229:J230"/>
    <mergeCell ref="K229:K230"/>
    <mergeCell ref="L229:L230"/>
    <mergeCell ref="A231:A237"/>
    <mergeCell ref="F231:G231"/>
    <mergeCell ref="H231:L231"/>
    <mergeCell ref="B232:B235"/>
    <mergeCell ref="C232:C235"/>
    <mergeCell ref="D232:D235"/>
    <mergeCell ref="E232:E235"/>
    <mergeCell ref="D227:D228"/>
    <mergeCell ref="E227:E228"/>
    <mergeCell ref="F227:G228"/>
    <mergeCell ref="H227:I227"/>
    <mergeCell ref="H228:I228"/>
    <mergeCell ref="F229:G230"/>
    <mergeCell ref="H229:I230"/>
    <mergeCell ref="D239:D240"/>
    <mergeCell ref="E239:E240"/>
    <mergeCell ref="F239:G240"/>
    <mergeCell ref="H239:I239"/>
    <mergeCell ref="H240:I240"/>
    <mergeCell ref="F241:G242"/>
    <mergeCell ref="H241:I242"/>
    <mergeCell ref="F236:G237"/>
    <mergeCell ref="H236:I237"/>
    <mergeCell ref="J236:J237"/>
    <mergeCell ref="K236:K237"/>
    <mergeCell ref="L236:L237"/>
    <mergeCell ref="A238:A242"/>
    <mergeCell ref="F238:G238"/>
    <mergeCell ref="H238:L238"/>
    <mergeCell ref="B239:B240"/>
    <mergeCell ref="C239:C240"/>
    <mergeCell ref="K246:K247"/>
    <mergeCell ref="L246:L247"/>
    <mergeCell ref="A248:A252"/>
    <mergeCell ref="F248:G248"/>
    <mergeCell ref="H248:L248"/>
    <mergeCell ref="B249:B250"/>
    <mergeCell ref="C249:C250"/>
    <mergeCell ref="D249:D250"/>
    <mergeCell ref="E249:E250"/>
    <mergeCell ref="F249:G250"/>
    <mergeCell ref="F244:G245"/>
    <mergeCell ref="H244:I244"/>
    <mergeCell ref="H245:I245"/>
    <mergeCell ref="F246:G247"/>
    <mergeCell ref="H246:I247"/>
    <mergeCell ref="J246:J247"/>
    <mergeCell ref="J241:J242"/>
    <mergeCell ref="K241:K242"/>
    <mergeCell ref="L241:L242"/>
    <mergeCell ref="A243:A247"/>
    <mergeCell ref="F243:G243"/>
    <mergeCell ref="H243:L243"/>
    <mergeCell ref="B244:B245"/>
    <mergeCell ref="C244:C245"/>
    <mergeCell ref="D244:D245"/>
    <mergeCell ref="E244:E245"/>
    <mergeCell ref="H255:I255"/>
    <mergeCell ref="F256:G257"/>
    <mergeCell ref="H256:I257"/>
    <mergeCell ref="J256:J257"/>
    <mergeCell ref="K256:K257"/>
    <mergeCell ref="L256:L257"/>
    <mergeCell ref="L251:L252"/>
    <mergeCell ref="A253:A257"/>
    <mergeCell ref="F253:G253"/>
    <mergeCell ref="H253:L253"/>
    <mergeCell ref="B254:B255"/>
    <mergeCell ref="C254:C255"/>
    <mergeCell ref="D254:D255"/>
    <mergeCell ref="E254:E255"/>
    <mergeCell ref="F254:G255"/>
    <mergeCell ref="H254:I254"/>
    <mergeCell ref="H249:I249"/>
    <mergeCell ref="H250:I250"/>
    <mergeCell ref="F251:G252"/>
    <mergeCell ref="H251:I252"/>
    <mergeCell ref="J251:J252"/>
    <mergeCell ref="K251:K252"/>
    <mergeCell ref="D264:D265"/>
    <mergeCell ref="E264:E265"/>
    <mergeCell ref="F264:G265"/>
    <mergeCell ref="H264:I264"/>
    <mergeCell ref="H265:I265"/>
    <mergeCell ref="F266:G267"/>
    <mergeCell ref="H266:I267"/>
    <mergeCell ref="F261:G262"/>
    <mergeCell ref="H261:I262"/>
    <mergeCell ref="J261:J262"/>
    <mergeCell ref="K261:K262"/>
    <mergeCell ref="L261:L262"/>
    <mergeCell ref="A263:A267"/>
    <mergeCell ref="F263:G263"/>
    <mergeCell ref="H263:L263"/>
    <mergeCell ref="B264:B265"/>
    <mergeCell ref="C264:C265"/>
    <mergeCell ref="A258:A262"/>
    <mergeCell ref="F258:G258"/>
    <mergeCell ref="H258:L258"/>
    <mergeCell ref="B259:B260"/>
    <mergeCell ref="C259:C260"/>
    <mergeCell ref="D259:D260"/>
    <mergeCell ref="E259:E260"/>
    <mergeCell ref="F259:G260"/>
    <mergeCell ref="H259:I259"/>
    <mergeCell ref="H260:I260"/>
    <mergeCell ref="K271:K272"/>
    <mergeCell ref="L271:L272"/>
    <mergeCell ref="A273:A277"/>
    <mergeCell ref="F273:G273"/>
    <mergeCell ref="H273:L273"/>
    <mergeCell ref="B274:B275"/>
    <mergeCell ref="C274:C275"/>
    <mergeCell ref="D274:D275"/>
    <mergeCell ref="E274:E275"/>
    <mergeCell ref="F274:G275"/>
    <mergeCell ref="F269:G270"/>
    <mergeCell ref="H269:I269"/>
    <mergeCell ref="H270:I270"/>
    <mergeCell ref="F271:G272"/>
    <mergeCell ref="H271:I272"/>
    <mergeCell ref="J271:J272"/>
    <mergeCell ref="J266:J267"/>
    <mergeCell ref="K266:K267"/>
    <mergeCell ref="L266:L267"/>
    <mergeCell ref="A268:A272"/>
    <mergeCell ref="F268:G268"/>
    <mergeCell ref="H268:L268"/>
    <mergeCell ref="B269:B270"/>
    <mergeCell ref="C269:C270"/>
    <mergeCell ref="D269:D270"/>
    <mergeCell ref="E269:E270"/>
    <mergeCell ref="H280:I280"/>
    <mergeCell ref="F281:G282"/>
    <mergeCell ref="H281:I282"/>
    <mergeCell ref="J281:J282"/>
    <mergeCell ref="K281:K282"/>
    <mergeCell ref="L281:L282"/>
    <mergeCell ref="L276:L277"/>
    <mergeCell ref="A278:A282"/>
    <mergeCell ref="F278:G278"/>
    <mergeCell ref="H278:L278"/>
    <mergeCell ref="B279:B280"/>
    <mergeCell ref="C279:C280"/>
    <mergeCell ref="D279:D280"/>
    <mergeCell ref="E279:E280"/>
    <mergeCell ref="F279:G280"/>
    <mergeCell ref="H279:I279"/>
    <mergeCell ref="H274:I274"/>
    <mergeCell ref="H275:I275"/>
    <mergeCell ref="F276:G277"/>
    <mergeCell ref="H276:I277"/>
    <mergeCell ref="J276:J277"/>
    <mergeCell ref="K276:K277"/>
    <mergeCell ref="F286:G287"/>
    <mergeCell ref="H286:I287"/>
    <mergeCell ref="J286:J287"/>
    <mergeCell ref="K286:K287"/>
    <mergeCell ref="L286:L287"/>
    <mergeCell ref="A288:A292"/>
    <mergeCell ref="F288:G288"/>
    <mergeCell ref="H288:L288"/>
    <mergeCell ref="B289:B290"/>
    <mergeCell ref="C289:C290"/>
    <mergeCell ref="A283:A287"/>
    <mergeCell ref="F283:G283"/>
    <mergeCell ref="H283:L283"/>
    <mergeCell ref="B284:B285"/>
    <mergeCell ref="C284:C285"/>
    <mergeCell ref="D284:D285"/>
    <mergeCell ref="E284:E285"/>
    <mergeCell ref="F284:G285"/>
    <mergeCell ref="H284:I284"/>
    <mergeCell ref="H285:I285"/>
    <mergeCell ref="F294:G296"/>
    <mergeCell ref="H294:I294"/>
    <mergeCell ref="H295:I296"/>
    <mergeCell ref="J295:J296"/>
    <mergeCell ref="K295:K296"/>
    <mergeCell ref="L295:L296"/>
    <mergeCell ref="J291:J292"/>
    <mergeCell ref="K291:K292"/>
    <mergeCell ref="L291:L292"/>
    <mergeCell ref="A293:A298"/>
    <mergeCell ref="F293:G293"/>
    <mergeCell ref="H293:L293"/>
    <mergeCell ref="B294:B296"/>
    <mergeCell ref="C294:C296"/>
    <mergeCell ref="D294:D296"/>
    <mergeCell ref="E294:E296"/>
    <mergeCell ref="D289:D290"/>
    <mergeCell ref="E289:E290"/>
    <mergeCell ref="F289:G290"/>
    <mergeCell ref="H289:I289"/>
    <mergeCell ref="H290:I290"/>
    <mergeCell ref="F291:G292"/>
    <mergeCell ref="H291:I292"/>
    <mergeCell ref="D300:D301"/>
    <mergeCell ref="E300:E301"/>
    <mergeCell ref="F300:G301"/>
    <mergeCell ref="H300:I300"/>
    <mergeCell ref="H301:I301"/>
    <mergeCell ref="F302:G303"/>
    <mergeCell ref="H302:I303"/>
    <mergeCell ref="F297:G298"/>
    <mergeCell ref="H297:I298"/>
    <mergeCell ref="J297:J298"/>
    <mergeCell ref="K297:K298"/>
    <mergeCell ref="L297:L298"/>
    <mergeCell ref="A299:A303"/>
    <mergeCell ref="F299:G299"/>
    <mergeCell ref="H299:L299"/>
    <mergeCell ref="B300:B301"/>
    <mergeCell ref="C300:C301"/>
    <mergeCell ref="K307:K308"/>
    <mergeCell ref="L307:L308"/>
    <mergeCell ref="A309:A313"/>
    <mergeCell ref="F309:G309"/>
    <mergeCell ref="H309:L309"/>
    <mergeCell ref="B310:B311"/>
    <mergeCell ref="C310:C311"/>
    <mergeCell ref="D310:D311"/>
    <mergeCell ref="E310:E311"/>
    <mergeCell ref="F310:G311"/>
    <mergeCell ref="F305:G306"/>
    <mergeCell ref="H305:I305"/>
    <mergeCell ref="H306:I306"/>
    <mergeCell ref="F307:G308"/>
    <mergeCell ref="H307:I308"/>
    <mergeCell ref="J307:J308"/>
    <mergeCell ref="J302:J303"/>
    <mergeCell ref="K302:K303"/>
    <mergeCell ref="L302:L303"/>
    <mergeCell ref="A304:A308"/>
    <mergeCell ref="F304:G304"/>
    <mergeCell ref="H304:L304"/>
    <mergeCell ref="B305:B306"/>
    <mergeCell ref="C305:C306"/>
    <mergeCell ref="D305:D306"/>
    <mergeCell ref="E305:E306"/>
    <mergeCell ref="H316:I316"/>
    <mergeCell ref="F317:G318"/>
    <mergeCell ref="H317:I318"/>
    <mergeCell ref="J317:J318"/>
    <mergeCell ref="K317:K318"/>
    <mergeCell ref="L317:L318"/>
    <mergeCell ref="L312:L313"/>
    <mergeCell ref="A314:A318"/>
    <mergeCell ref="F314:G314"/>
    <mergeCell ref="H314:L314"/>
    <mergeCell ref="B315:B316"/>
    <mergeCell ref="C315:C316"/>
    <mergeCell ref="D315:D316"/>
    <mergeCell ref="E315:E316"/>
    <mergeCell ref="F315:G316"/>
    <mergeCell ref="H315:I315"/>
    <mergeCell ref="H310:I310"/>
    <mergeCell ref="H311:I311"/>
    <mergeCell ref="F312:G313"/>
    <mergeCell ref="H312:I313"/>
    <mergeCell ref="J312:J313"/>
    <mergeCell ref="K312:K313"/>
    <mergeCell ref="D325:D326"/>
    <mergeCell ref="E325:E326"/>
    <mergeCell ref="F325:G326"/>
    <mergeCell ref="H325:I325"/>
    <mergeCell ref="H326:I326"/>
    <mergeCell ref="F327:G328"/>
    <mergeCell ref="H327:I328"/>
    <mergeCell ref="F322:G323"/>
    <mergeCell ref="H322:I323"/>
    <mergeCell ref="J322:J323"/>
    <mergeCell ref="K322:K323"/>
    <mergeCell ref="L322:L323"/>
    <mergeCell ref="A324:A328"/>
    <mergeCell ref="F324:G324"/>
    <mergeCell ref="H324:L324"/>
    <mergeCell ref="B325:B326"/>
    <mergeCell ref="C325:C326"/>
    <mergeCell ref="A319:A323"/>
    <mergeCell ref="F319:G319"/>
    <mergeCell ref="H319:L319"/>
    <mergeCell ref="B320:B321"/>
    <mergeCell ref="C320:C321"/>
    <mergeCell ref="D320:D321"/>
    <mergeCell ref="E320:E321"/>
    <mergeCell ref="F320:G321"/>
    <mergeCell ref="H320:I320"/>
    <mergeCell ref="H321:I321"/>
    <mergeCell ref="K332:K333"/>
    <mergeCell ref="L332:L333"/>
    <mergeCell ref="A334:A338"/>
    <mergeCell ref="F334:G334"/>
    <mergeCell ref="H334:L334"/>
    <mergeCell ref="B335:B336"/>
    <mergeCell ref="C335:C336"/>
    <mergeCell ref="D335:D336"/>
    <mergeCell ref="E335:E336"/>
    <mergeCell ref="F335:G336"/>
    <mergeCell ref="F330:G331"/>
    <mergeCell ref="H330:I330"/>
    <mergeCell ref="H331:I331"/>
    <mergeCell ref="F332:G333"/>
    <mergeCell ref="H332:I333"/>
    <mergeCell ref="J332:J333"/>
    <mergeCell ref="J327:J328"/>
    <mergeCell ref="K327:K328"/>
    <mergeCell ref="L327:L328"/>
    <mergeCell ref="A329:A333"/>
    <mergeCell ref="F329:G329"/>
    <mergeCell ref="H329:L329"/>
    <mergeCell ref="B330:B331"/>
    <mergeCell ref="C330:C331"/>
    <mergeCell ref="D330:D331"/>
    <mergeCell ref="E330:E331"/>
    <mergeCell ref="H341:I341"/>
    <mergeCell ref="F342:G343"/>
    <mergeCell ref="H342:I343"/>
    <mergeCell ref="J342:J343"/>
    <mergeCell ref="K342:K343"/>
    <mergeCell ref="L342:L343"/>
    <mergeCell ref="L337:L338"/>
    <mergeCell ref="A339:A343"/>
    <mergeCell ref="F339:G339"/>
    <mergeCell ref="H339:L339"/>
    <mergeCell ref="B340:B341"/>
    <mergeCell ref="C340:C341"/>
    <mergeCell ref="D340:D341"/>
    <mergeCell ref="E340:E341"/>
    <mergeCell ref="F340:G341"/>
    <mergeCell ref="H340:I340"/>
    <mergeCell ref="H335:I335"/>
    <mergeCell ref="H336:I336"/>
    <mergeCell ref="F337:G338"/>
    <mergeCell ref="H337:I338"/>
    <mergeCell ref="J337:J338"/>
    <mergeCell ref="K337:K338"/>
    <mergeCell ref="J346:J347"/>
    <mergeCell ref="K346:K347"/>
    <mergeCell ref="L346:L347"/>
    <mergeCell ref="F348:G349"/>
    <mergeCell ref="H348:I349"/>
    <mergeCell ref="J348:J349"/>
    <mergeCell ref="K348:K349"/>
    <mergeCell ref="L348:L349"/>
    <mergeCell ref="A344:A349"/>
    <mergeCell ref="F344:G344"/>
    <mergeCell ref="H344:L344"/>
    <mergeCell ref="B345:B347"/>
    <mergeCell ref="C345:C347"/>
    <mergeCell ref="D345:D347"/>
    <mergeCell ref="E345:E347"/>
    <mergeCell ref="F345:G347"/>
    <mergeCell ref="H345:I345"/>
    <mergeCell ref="H346:I347"/>
    <mergeCell ref="J352:J353"/>
    <mergeCell ref="K352:K353"/>
    <mergeCell ref="L352:L353"/>
    <mergeCell ref="F354:G355"/>
    <mergeCell ref="H354:I355"/>
    <mergeCell ref="J354:J355"/>
    <mergeCell ref="K354:K355"/>
    <mergeCell ref="L354:L355"/>
    <mergeCell ref="A350:A355"/>
    <mergeCell ref="F350:G350"/>
    <mergeCell ref="H350:L350"/>
    <mergeCell ref="B351:B353"/>
    <mergeCell ref="C351:C353"/>
    <mergeCell ref="D351:D353"/>
    <mergeCell ref="E351:E353"/>
    <mergeCell ref="F351:G353"/>
    <mergeCell ref="H351:I351"/>
    <mergeCell ref="H352:I353"/>
    <mergeCell ref="D362:D363"/>
    <mergeCell ref="E362:E363"/>
    <mergeCell ref="F362:G363"/>
    <mergeCell ref="H362:I362"/>
    <mergeCell ref="H363:I363"/>
    <mergeCell ref="F364:G365"/>
    <mergeCell ref="H364:I365"/>
    <mergeCell ref="F359:G360"/>
    <mergeCell ref="H359:I360"/>
    <mergeCell ref="J359:J360"/>
    <mergeCell ref="K359:K360"/>
    <mergeCell ref="L359:L360"/>
    <mergeCell ref="A361:A365"/>
    <mergeCell ref="F361:G361"/>
    <mergeCell ref="H361:L361"/>
    <mergeCell ref="B362:B363"/>
    <mergeCell ref="C362:C363"/>
    <mergeCell ref="A356:A360"/>
    <mergeCell ref="F356:G356"/>
    <mergeCell ref="H356:L356"/>
    <mergeCell ref="B357:B358"/>
    <mergeCell ref="C357:C358"/>
    <mergeCell ref="D357:D358"/>
    <mergeCell ref="E357:E358"/>
    <mergeCell ref="F357:G358"/>
    <mergeCell ref="H357:I357"/>
    <mergeCell ref="H358:I358"/>
    <mergeCell ref="K369:K370"/>
    <mergeCell ref="L369:L370"/>
    <mergeCell ref="A371:A375"/>
    <mergeCell ref="F371:G371"/>
    <mergeCell ref="H371:L371"/>
    <mergeCell ref="B372:B373"/>
    <mergeCell ref="C372:C373"/>
    <mergeCell ref="D372:D373"/>
    <mergeCell ref="E372:E373"/>
    <mergeCell ref="F372:G373"/>
    <mergeCell ref="F367:G368"/>
    <mergeCell ref="H367:I367"/>
    <mergeCell ref="H368:I368"/>
    <mergeCell ref="F369:G370"/>
    <mergeCell ref="H369:I370"/>
    <mergeCell ref="J369:J370"/>
    <mergeCell ref="J364:J365"/>
    <mergeCell ref="K364:K365"/>
    <mergeCell ref="L364:L365"/>
    <mergeCell ref="A366:A370"/>
    <mergeCell ref="F366:G366"/>
    <mergeCell ref="H366:L366"/>
    <mergeCell ref="B367:B368"/>
    <mergeCell ref="C367:C368"/>
    <mergeCell ref="D367:D368"/>
    <mergeCell ref="E367:E368"/>
    <mergeCell ref="H378:I378"/>
    <mergeCell ref="F379:G380"/>
    <mergeCell ref="H379:I380"/>
    <mergeCell ref="J379:J380"/>
    <mergeCell ref="K379:K380"/>
    <mergeCell ref="L379:L380"/>
    <mergeCell ref="L374:L375"/>
    <mergeCell ref="A376:A380"/>
    <mergeCell ref="F376:G376"/>
    <mergeCell ref="H376:L376"/>
    <mergeCell ref="B377:B378"/>
    <mergeCell ref="C377:C378"/>
    <mergeCell ref="D377:D378"/>
    <mergeCell ref="E377:E378"/>
    <mergeCell ref="F377:G378"/>
    <mergeCell ref="H377:I377"/>
    <mergeCell ref="H372:I372"/>
    <mergeCell ref="H373:I373"/>
    <mergeCell ref="F374:G375"/>
    <mergeCell ref="H374:I375"/>
    <mergeCell ref="J374:J375"/>
    <mergeCell ref="K374:K375"/>
    <mergeCell ref="J383:J384"/>
    <mergeCell ref="K383:K384"/>
    <mergeCell ref="L383:L384"/>
    <mergeCell ref="F385:G386"/>
    <mergeCell ref="H385:I386"/>
    <mergeCell ref="J385:J386"/>
    <mergeCell ref="K385:K386"/>
    <mergeCell ref="L385:L386"/>
    <mergeCell ref="A381:A386"/>
    <mergeCell ref="F381:G381"/>
    <mergeCell ref="H381:L381"/>
    <mergeCell ref="B382:B384"/>
    <mergeCell ref="C382:C384"/>
    <mergeCell ref="D382:D384"/>
    <mergeCell ref="E382:E384"/>
    <mergeCell ref="F382:G384"/>
    <mergeCell ref="H382:I382"/>
    <mergeCell ref="H383:I384"/>
    <mergeCell ref="H395:I396"/>
    <mergeCell ref="J389:J390"/>
    <mergeCell ref="K389:K390"/>
    <mergeCell ref="L389:L390"/>
    <mergeCell ref="F391:G392"/>
    <mergeCell ref="H391:I392"/>
    <mergeCell ref="J391:J392"/>
    <mergeCell ref="K391:K392"/>
    <mergeCell ref="L391:L392"/>
    <mergeCell ref="A387:A392"/>
    <mergeCell ref="F387:G387"/>
    <mergeCell ref="H387:L387"/>
    <mergeCell ref="B388:B390"/>
    <mergeCell ref="C388:C390"/>
    <mergeCell ref="D388:D390"/>
    <mergeCell ref="E388:E390"/>
    <mergeCell ref="F388:G390"/>
    <mergeCell ref="H388:I388"/>
    <mergeCell ref="H389:I390"/>
    <mergeCell ref="A404:A409"/>
    <mergeCell ref="F404:G404"/>
    <mergeCell ref="H404:L404"/>
    <mergeCell ref="B405:B407"/>
    <mergeCell ref="C405:C407"/>
    <mergeCell ref="A399:A403"/>
    <mergeCell ref="F399:G399"/>
    <mergeCell ref="H399:L399"/>
    <mergeCell ref="B400:B401"/>
    <mergeCell ref="C400:C401"/>
    <mergeCell ref="D400:D401"/>
    <mergeCell ref="E400:E401"/>
    <mergeCell ref="F400:G401"/>
    <mergeCell ref="H400:I400"/>
    <mergeCell ref="H401:I401"/>
    <mergeCell ref="J395:J396"/>
    <mergeCell ref="K395:K396"/>
    <mergeCell ref="L395:L396"/>
    <mergeCell ref="F397:G398"/>
    <mergeCell ref="H397:I398"/>
    <mergeCell ref="J397:J398"/>
    <mergeCell ref="K397:K398"/>
    <mergeCell ref="L397:L398"/>
    <mergeCell ref="A393:A398"/>
    <mergeCell ref="F393:G393"/>
    <mergeCell ref="H393:L393"/>
    <mergeCell ref="B394:B396"/>
    <mergeCell ref="C394:C396"/>
    <mergeCell ref="D394:D396"/>
    <mergeCell ref="E394:E396"/>
    <mergeCell ref="F394:G396"/>
    <mergeCell ref="H394:I394"/>
    <mergeCell ref="K406:K407"/>
    <mergeCell ref="L406:L407"/>
    <mergeCell ref="F408:G409"/>
    <mergeCell ref="H408:I409"/>
    <mergeCell ref="J408:J409"/>
    <mergeCell ref="K408:K409"/>
    <mergeCell ref="L408:L409"/>
    <mergeCell ref="D405:D407"/>
    <mergeCell ref="E405:E407"/>
    <mergeCell ref="F405:G407"/>
    <mergeCell ref="H405:I405"/>
    <mergeCell ref="H406:I407"/>
    <mergeCell ref="J406:J407"/>
    <mergeCell ref="F402:G403"/>
    <mergeCell ref="H402:I403"/>
    <mergeCell ref="J402:J403"/>
    <mergeCell ref="K402:K403"/>
    <mergeCell ref="L402:L403"/>
    <mergeCell ref="J412:J413"/>
    <mergeCell ref="K412:K413"/>
    <mergeCell ref="L412:L413"/>
    <mergeCell ref="F414:G415"/>
    <mergeCell ref="H414:I415"/>
    <mergeCell ref="J414:J415"/>
    <mergeCell ref="K414:K415"/>
    <mergeCell ref="L414:L415"/>
    <mergeCell ref="A410:A415"/>
    <mergeCell ref="F410:G410"/>
    <mergeCell ref="H410:L410"/>
    <mergeCell ref="B411:B413"/>
    <mergeCell ref="C411:C413"/>
    <mergeCell ref="D411:D413"/>
    <mergeCell ref="E411:E413"/>
    <mergeCell ref="F411:G413"/>
    <mergeCell ref="H411:I411"/>
    <mergeCell ref="H412:I413"/>
    <mergeCell ref="J418:J419"/>
    <mergeCell ref="K418:K419"/>
    <mergeCell ref="L418:L419"/>
    <mergeCell ref="F420:G421"/>
    <mergeCell ref="H420:I421"/>
    <mergeCell ref="J420:J421"/>
    <mergeCell ref="K420:K421"/>
    <mergeCell ref="L420:L421"/>
    <mergeCell ref="A416:A421"/>
    <mergeCell ref="F416:G416"/>
    <mergeCell ref="H416:L416"/>
    <mergeCell ref="B417:B419"/>
    <mergeCell ref="C417:C419"/>
    <mergeCell ref="D417:D419"/>
    <mergeCell ref="E417:E419"/>
    <mergeCell ref="F417:G419"/>
    <mergeCell ref="H417:I417"/>
    <mergeCell ref="H418:I419"/>
    <mergeCell ref="J424:J425"/>
    <mergeCell ref="K424:K425"/>
    <mergeCell ref="L424:L425"/>
    <mergeCell ref="F426:G427"/>
    <mergeCell ref="H426:I427"/>
    <mergeCell ref="J426:J427"/>
    <mergeCell ref="K426:K427"/>
    <mergeCell ref="L426:L427"/>
    <mergeCell ref="A422:A427"/>
    <mergeCell ref="F422:G422"/>
    <mergeCell ref="H422:L422"/>
    <mergeCell ref="B423:B425"/>
    <mergeCell ref="C423:C425"/>
    <mergeCell ref="D423:D425"/>
    <mergeCell ref="E423:E425"/>
    <mergeCell ref="F423:G425"/>
    <mergeCell ref="H423:I423"/>
    <mergeCell ref="H424:I425"/>
    <mergeCell ref="J430:J432"/>
    <mergeCell ref="K430:K432"/>
    <mergeCell ref="L430:L432"/>
    <mergeCell ref="F433:G434"/>
    <mergeCell ref="H433:I434"/>
    <mergeCell ref="J433:J434"/>
    <mergeCell ref="K433:K434"/>
    <mergeCell ref="L433:L434"/>
    <mergeCell ref="A428:A434"/>
    <mergeCell ref="F428:G428"/>
    <mergeCell ref="H428:L428"/>
    <mergeCell ref="B429:B432"/>
    <mergeCell ref="C429:C432"/>
    <mergeCell ref="D429:D432"/>
    <mergeCell ref="E429:E432"/>
    <mergeCell ref="F429:G432"/>
    <mergeCell ref="H429:I429"/>
    <mergeCell ref="H430:I432"/>
    <mergeCell ref="F438:G439"/>
    <mergeCell ref="H438:I439"/>
    <mergeCell ref="J438:J439"/>
    <mergeCell ref="K438:K439"/>
    <mergeCell ref="L438:L439"/>
    <mergeCell ref="A440:A444"/>
    <mergeCell ref="F440:G440"/>
    <mergeCell ref="H440:L440"/>
    <mergeCell ref="B441:B442"/>
    <mergeCell ref="C441:C442"/>
    <mergeCell ref="A435:A439"/>
    <mergeCell ref="F435:G435"/>
    <mergeCell ref="H435:L435"/>
    <mergeCell ref="B436:B437"/>
    <mergeCell ref="C436:C437"/>
    <mergeCell ref="D436:D437"/>
    <mergeCell ref="E436:E437"/>
    <mergeCell ref="F436:G437"/>
    <mergeCell ref="H436:I436"/>
    <mergeCell ref="H437:I437"/>
    <mergeCell ref="J443:J444"/>
    <mergeCell ref="K443:K444"/>
    <mergeCell ref="L443:L444"/>
    <mergeCell ref="D441:D442"/>
    <mergeCell ref="E441:E442"/>
    <mergeCell ref="F441:G442"/>
    <mergeCell ref="H441:I441"/>
    <mergeCell ref="H442:I442"/>
    <mergeCell ref="F443:G444"/>
    <mergeCell ref="H443:I444"/>
    <mergeCell ref="H451:I451"/>
    <mergeCell ref="H452:I452"/>
    <mergeCell ref="F453:G454"/>
    <mergeCell ref="H453:I454"/>
    <mergeCell ref="J453:J454"/>
    <mergeCell ref="K453:K454"/>
    <mergeCell ref="K448:K449"/>
    <mergeCell ref="L448:L449"/>
    <mergeCell ref="A450:A454"/>
    <mergeCell ref="F450:G450"/>
    <mergeCell ref="H450:L450"/>
    <mergeCell ref="B451:B452"/>
    <mergeCell ref="C451:C452"/>
    <mergeCell ref="D451:D452"/>
    <mergeCell ref="E451:E452"/>
    <mergeCell ref="F451:G452"/>
    <mergeCell ref="F446:G447"/>
    <mergeCell ref="H446:I446"/>
    <mergeCell ref="H447:I447"/>
    <mergeCell ref="F448:G449"/>
    <mergeCell ref="H448:I449"/>
    <mergeCell ref="J448:J449"/>
    <mergeCell ref="A445:A449"/>
    <mergeCell ref="F445:G445"/>
    <mergeCell ref="H445:L445"/>
    <mergeCell ref="B446:B447"/>
    <mergeCell ref="C446:C447"/>
    <mergeCell ref="D446:D447"/>
    <mergeCell ref="E446:E447"/>
    <mergeCell ref="H457:I458"/>
    <mergeCell ref="J457:J458"/>
    <mergeCell ref="K457:K458"/>
    <mergeCell ref="L457:L458"/>
    <mergeCell ref="F459:G460"/>
    <mergeCell ref="H459:I460"/>
    <mergeCell ref="J459:J460"/>
    <mergeCell ref="K459:K460"/>
    <mergeCell ref="L459:L460"/>
    <mergeCell ref="L453:L454"/>
    <mergeCell ref="A455:A460"/>
    <mergeCell ref="F455:G455"/>
    <mergeCell ref="H455:L455"/>
    <mergeCell ref="B456:B458"/>
    <mergeCell ref="C456:C458"/>
    <mergeCell ref="D456:D458"/>
    <mergeCell ref="E456:E458"/>
    <mergeCell ref="F456:G458"/>
    <mergeCell ref="H456:I456"/>
    <mergeCell ref="J463:J464"/>
    <mergeCell ref="K463:K464"/>
    <mergeCell ref="L463:L464"/>
    <mergeCell ref="F465:G466"/>
    <mergeCell ref="H465:I466"/>
    <mergeCell ref="J465:J466"/>
    <mergeCell ref="K465:K466"/>
    <mergeCell ref="L465:L466"/>
    <mergeCell ref="A461:A466"/>
    <mergeCell ref="F461:G461"/>
    <mergeCell ref="H461:L461"/>
    <mergeCell ref="B462:B464"/>
    <mergeCell ref="C462:C464"/>
    <mergeCell ref="D462:D464"/>
    <mergeCell ref="E462:E464"/>
    <mergeCell ref="F462:G464"/>
    <mergeCell ref="H462:I462"/>
    <mergeCell ref="H463:I464"/>
    <mergeCell ref="F470:G471"/>
    <mergeCell ref="H470:I471"/>
    <mergeCell ref="J470:J471"/>
    <mergeCell ref="K470:K471"/>
    <mergeCell ref="L470:L471"/>
    <mergeCell ref="A472:A476"/>
    <mergeCell ref="F472:G472"/>
    <mergeCell ref="H472:L472"/>
    <mergeCell ref="B473:B474"/>
    <mergeCell ref="C473:C474"/>
    <mergeCell ref="A467:A471"/>
    <mergeCell ref="F467:G467"/>
    <mergeCell ref="H467:L467"/>
    <mergeCell ref="B468:B469"/>
    <mergeCell ref="C468:C469"/>
    <mergeCell ref="D468:D469"/>
    <mergeCell ref="E468:E469"/>
    <mergeCell ref="F468:G469"/>
    <mergeCell ref="H468:I468"/>
    <mergeCell ref="H469:I469"/>
    <mergeCell ref="F478:G479"/>
    <mergeCell ref="H478:I478"/>
    <mergeCell ref="H479:I479"/>
    <mergeCell ref="F480:G481"/>
    <mergeCell ref="H480:I481"/>
    <mergeCell ref="J480:J481"/>
    <mergeCell ref="J475:J476"/>
    <mergeCell ref="K475:K476"/>
    <mergeCell ref="L475:L476"/>
    <mergeCell ref="A477:A481"/>
    <mergeCell ref="F477:G477"/>
    <mergeCell ref="H477:L477"/>
    <mergeCell ref="B478:B479"/>
    <mergeCell ref="C478:C479"/>
    <mergeCell ref="D478:D479"/>
    <mergeCell ref="E478:E479"/>
    <mergeCell ref="D473:D474"/>
    <mergeCell ref="E473:E474"/>
    <mergeCell ref="F473:G474"/>
    <mergeCell ref="H473:I473"/>
    <mergeCell ref="H474:I474"/>
    <mergeCell ref="F475:G476"/>
    <mergeCell ref="H475:I476"/>
    <mergeCell ref="H483:I483"/>
    <mergeCell ref="H484:I485"/>
    <mergeCell ref="J484:J485"/>
    <mergeCell ref="K484:K485"/>
    <mergeCell ref="L484:L485"/>
    <mergeCell ref="F486:G487"/>
    <mergeCell ref="H486:I487"/>
    <mergeCell ref="J486:J487"/>
    <mergeCell ref="K486:K487"/>
    <mergeCell ref="L486:L487"/>
    <mergeCell ref="K480:K481"/>
    <mergeCell ref="L480:L481"/>
    <mergeCell ref="A482:A487"/>
    <mergeCell ref="F482:G482"/>
    <mergeCell ref="H482:L482"/>
    <mergeCell ref="B483:B485"/>
    <mergeCell ref="C483:C485"/>
    <mergeCell ref="D483:D485"/>
    <mergeCell ref="E483:E485"/>
    <mergeCell ref="F483:G485"/>
    <mergeCell ref="D494:D495"/>
    <mergeCell ref="E494:E495"/>
    <mergeCell ref="F494:G495"/>
    <mergeCell ref="H494:I494"/>
    <mergeCell ref="H495:I495"/>
    <mergeCell ref="F496:G497"/>
    <mergeCell ref="H496:I497"/>
    <mergeCell ref="F491:G492"/>
    <mergeCell ref="H491:I492"/>
    <mergeCell ref="J491:J492"/>
    <mergeCell ref="K491:K492"/>
    <mergeCell ref="L491:L492"/>
    <mergeCell ref="A493:A497"/>
    <mergeCell ref="F493:G493"/>
    <mergeCell ref="H493:L493"/>
    <mergeCell ref="B494:B495"/>
    <mergeCell ref="C494:C495"/>
    <mergeCell ref="A488:A492"/>
    <mergeCell ref="F488:G488"/>
    <mergeCell ref="H488:L488"/>
    <mergeCell ref="B489:B490"/>
    <mergeCell ref="C489:C490"/>
    <mergeCell ref="D489:D490"/>
    <mergeCell ref="E489:E490"/>
    <mergeCell ref="F489:G490"/>
    <mergeCell ref="H489:I489"/>
    <mergeCell ref="H490:I490"/>
    <mergeCell ref="K501:K502"/>
    <mergeCell ref="L501:L502"/>
    <mergeCell ref="A503:A507"/>
    <mergeCell ref="F503:G503"/>
    <mergeCell ref="H503:L503"/>
    <mergeCell ref="B504:B505"/>
    <mergeCell ref="C504:C505"/>
    <mergeCell ref="D504:D505"/>
    <mergeCell ref="E504:E505"/>
    <mergeCell ref="F504:G505"/>
    <mergeCell ref="F499:G500"/>
    <mergeCell ref="H499:I499"/>
    <mergeCell ref="H500:I500"/>
    <mergeCell ref="F501:G502"/>
    <mergeCell ref="H501:I502"/>
    <mergeCell ref="J501:J502"/>
    <mergeCell ref="J496:J497"/>
    <mergeCell ref="K496:K497"/>
    <mergeCell ref="L496:L497"/>
    <mergeCell ref="A498:A502"/>
    <mergeCell ref="F498:G498"/>
    <mergeCell ref="H498:L498"/>
    <mergeCell ref="B499:B500"/>
    <mergeCell ref="C499:C500"/>
    <mergeCell ref="D499:D500"/>
    <mergeCell ref="E499:E500"/>
    <mergeCell ref="H510:I510"/>
    <mergeCell ref="F511:G512"/>
    <mergeCell ref="H511:I512"/>
    <mergeCell ref="J511:J512"/>
    <mergeCell ref="K511:K512"/>
    <mergeCell ref="L511:L512"/>
    <mergeCell ref="L506:L507"/>
    <mergeCell ref="A508:A512"/>
    <mergeCell ref="F508:G508"/>
    <mergeCell ref="H508:L508"/>
    <mergeCell ref="B509:B510"/>
    <mergeCell ref="C509:C510"/>
    <mergeCell ref="D509:D510"/>
    <mergeCell ref="E509:E510"/>
    <mergeCell ref="F509:G510"/>
    <mergeCell ref="H509:I509"/>
    <mergeCell ref="H504:I504"/>
    <mergeCell ref="H505:I505"/>
    <mergeCell ref="F506:G507"/>
    <mergeCell ref="H506:I507"/>
    <mergeCell ref="J506:J507"/>
    <mergeCell ref="K506:K507"/>
    <mergeCell ref="F516:G517"/>
    <mergeCell ref="H516:I517"/>
    <mergeCell ref="J516:J517"/>
    <mergeCell ref="K516:K517"/>
    <mergeCell ref="L516:L517"/>
    <mergeCell ref="A518:A522"/>
    <mergeCell ref="F518:G518"/>
    <mergeCell ref="H518:L518"/>
    <mergeCell ref="B519:B520"/>
    <mergeCell ref="C519:C520"/>
    <mergeCell ref="A513:A517"/>
    <mergeCell ref="F513:G513"/>
    <mergeCell ref="H513:L513"/>
    <mergeCell ref="B514:B515"/>
    <mergeCell ref="C514:C515"/>
    <mergeCell ref="D514:D515"/>
    <mergeCell ref="E514:E515"/>
    <mergeCell ref="F514:G515"/>
    <mergeCell ref="H514:I514"/>
    <mergeCell ref="H515:I515"/>
    <mergeCell ref="F524:G525"/>
    <mergeCell ref="H524:I524"/>
    <mergeCell ref="H525:I525"/>
    <mergeCell ref="F526:G527"/>
    <mergeCell ref="H526:I527"/>
    <mergeCell ref="J526:J527"/>
    <mergeCell ref="J521:J522"/>
    <mergeCell ref="K521:K522"/>
    <mergeCell ref="L521:L522"/>
    <mergeCell ref="A523:A527"/>
    <mergeCell ref="F523:G523"/>
    <mergeCell ref="H523:L523"/>
    <mergeCell ref="B524:B525"/>
    <mergeCell ref="C524:C525"/>
    <mergeCell ref="D524:D525"/>
    <mergeCell ref="E524:E525"/>
    <mergeCell ref="D519:D520"/>
    <mergeCell ref="E519:E520"/>
    <mergeCell ref="F519:G520"/>
    <mergeCell ref="H519:I519"/>
    <mergeCell ref="H520:I520"/>
    <mergeCell ref="F521:G522"/>
    <mergeCell ref="H521:I522"/>
    <mergeCell ref="L531:L532"/>
    <mergeCell ref="H529:I529"/>
    <mergeCell ref="H530:I530"/>
    <mergeCell ref="F531:G532"/>
    <mergeCell ref="H531:I532"/>
    <mergeCell ref="J531:J532"/>
    <mergeCell ref="K531:K532"/>
    <mergeCell ref="K526:K527"/>
    <mergeCell ref="L526:L527"/>
    <mergeCell ref="A528:A532"/>
    <mergeCell ref="F528:G528"/>
    <mergeCell ref="H528:L528"/>
    <mergeCell ref="B529:B530"/>
    <mergeCell ref="C529:C530"/>
    <mergeCell ref="D529:D530"/>
    <mergeCell ref="E529:E530"/>
    <mergeCell ref="F529:G53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2"/>
  <sheetViews>
    <sheetView workbookViewId="0">
      <selection activeCell="H6" sqref="H6:I6"/>
    </sheetView>
  </sheetViews>
  <sheetFormatPr defaultRowHeight="12.75" x14ac:dyDescent="0.2"/>
  <cols>
    <col min="1" max="1" width="5" style="71" customWidth="1"/>
    <col min="2" max="2" width="14.7109375" style="71" customWidth="1"/>
    <col min="3" max="3" width="25.7109375" style="71" customWidth="1"/>
    <col min="4" max="4" width="17" style="71" customWidth="1"/>
    <col min="5" max="5" width="17.140625" style="71" customWidth="1"/>
    <col min="6" max="6" width="1.5703125" style="71" customWidth="1"/>
    <col min="7" max="7" width="12.42578125" style="71" customWidth="1"/>
    <col min="8" max="8" width="2.5703125" style="71" customWidth="1"/>
    <col min="9" max="9" width="13.7109375" style="71" customWidth="1"/>
    <col min="10" max="10" width="12.140625" style="71" customWidth="1"/>
    <col min="11" max="11" width="11.42578125" style="71" customWidth="1"/>
    <col min="12" max="12" width="10.5703125" style="71" customWidth="1"/>
    <col min="13" max="16384" width="9.140625" style="71"/>
  </cols>
  <sheetData>
    <row r="1" spans="1:13" x14ac:dyDescent="0.2">
      <c r="A1" s="148"/>
      <c r="B1" s="148"/>
      <c r="C1" s="148"/>
      <c r="D1" s="148"/>
      <c r="E1" s="148"/>
      <c r="F1" s="148"/>
      <c r="G1" s="148"/>
      <c r="H1" s="148"/>
      <c r="I1" s="148"/>
      <c r="J1" s="148"/>
      <c r="K1" s="148"/>
      <c r="L1" s="148"/>
      <c r="M1" s="148"/>
    </row>
    <row r="2" spans="1:13" ht="15.75" x14ac:dyDescent="0.25">
      <c r="A2" s="149"/>
      <c r="B2" s="598" t="s">
        <v>1874</v>
      </c>
      <c r="C2" s="598"/>
      <c r="D2" s="598"/>
      <c r="E2" s="598"/>
      <c r="F2" s="598"/>
      <c r="G2" s="598"/>
      <c r="H2" s="598"/>
      <c r="I2" s="598"/>
      <c r="J2" s="598"/>
      <c r="K2" s="598"/>
      <c r="L2" s="598"/>
      <c r="M2" s="148"/>
    </row>
    <row r="3" spans="1:13" x14ac:dyDescent="0.2">
      <c r="A3" s="599"/>
      <c r="B3" s="600" t="s">
        <v>3</v>
      </c>
      <c r="C3" s="600"/>
      <c r="D3" s="600"/>
      <c r="E3" s="600"/>
      <c r="F3" s="600"/>
      <c r="G3" s="600"/>
      <c r="H3" s="600"/>
      <c r="I3" s="600"/>
      <c r="J3" s="150" t="s">
        <v>4</v>
      </c>
      <c r="K3" s="150" t="s">
        <v>5</v>
      </c>
      <c r="L3" s="150" t="s">
        <v>6</v>
      </c>
      <c r="M3" s="148"/>
    </row>
    <row r="4" spans="1:13" x14ac:dyDescent="0.2">
      <c r="A4" s="599"/>
      <c r="B4" s="600"/>
      <c r="C4" s="600"/>
      <c r="D4" s="600"/>
      <c r="E4" s="600"/>
      <c r="F4" s="600"/>
      <c r="G4" s="600"/>
      <c r="H4" s="600"/>
      <c r="I4" s="600"/>
      <c r="J4" s="151">
        <v>2</v>
      </c>
      <c r="K4" s="151">
        <v>19</v>
      </c>
      <c r="L4" s="152" t="s">
        <v>1875</v>
      </c>
      <c r="M4" s="148"/>
    </row>
    <row r="5" spans="1:13" x14ac:dyDescent="0.2">
      <c r="A5" s="599"/>
      <c r="B5" s="601" t="s">
        <v>1876</v>
      </c>
      <c r="C5" s="601"/>
      <c r="D5" s="601"/>
      <c r="E5" s="601"/>
      <c r="F5" s="601"/>
      <c r="G5" s="601"/>
      <c r="H5" s="601"/>
      <c r="I5" s="601"/>
      <c r="J5" s="601"/>
      <c r="K5" s="601"/>
      <c r="L5" s="601"/>
      <c r="M5" s="148"/>
    </row>
    <row r="6" spans="1:13" ht="48.75" x14ac:dyDescent="0.25">
      <c r="A6" s="153"/>
      <c r="B6" s="154" t="s">
        <v>9</v>
      </c>
      <c r="C6" s="155" t="s">
        <v>1877</v>
      </c>
      <c r="D6" s="602" t="s">
        <v>1878</v>
      </c>
      <c r="E6" s="602"/>
      <c r="F6" s="602"/>
      <c r="G6" s="156" t="s">
        <v>1879</v>
      </c>
      <c r="H6" s="157" t="s">
        <v>0</v>
      </c>
      <c r="I6" s="156" t="s">
        <v>1879</v>
      </c>
      <c r="J6" s="158"/>
      <c r="K6" s="603" t="s">
        <v>8</v>
      </c>
      <c r="L6" s="603"/>
      <c r="M6" s="148"/>
    </row>
    <row r="7" spans="1:13" ht="48" x14ac:dyDescent="0.2">
      <c r="A7" s="159" t="s">
        <v>2</v>
      </c>
      <c r="B7" s="159" t="s">
        <v>1880</v>
      </c>
      <c r="C7" s="160" t="s">
        <v>11</v>
      </c>
      <c r="D7" s="160" t="s">
        <v>1881</v>
      </c>
      <c r="E7" s="160" t="s">
        <v>1882</v>
      </c>
      <c r="F7" s="597" t="s">
        <v>14</v>
      </c>
      <c r="G7" s="597"/>
      <c r="H7" s="597" t="s">
        <v>15</v>
      </c>
      <c r="I7" s="597"/>
      <c r="J7" s="160" t="s">
        <v>16</v>
      </c>
      <c r="K7" s="160" t="s">
        <v>1883</v>
      </c>
      <c r="L7" s="160" t="s">
        <v>18</v>
      </c>
      <c r="M7" s="148"/>
    </row>
    <row r="8" spans="1:13" ht="24" x14ac:dyDescent="0.2">
      <c r="A8" s="593">
        <v>101</v>
      </c>
      <c r="B8" s="161" t="s">
        <v>20</v>
      </c>
      <c r="C8" s="162" t="s">
        <v>21</v>
      </c>
      <c r="D8" s="162" t="s">
        <v>1884</v>
      </c>
      <c r="E8" s="162" t="s">
        <v>1885</v>
      </c>
      <c r="F8" s="594" t="s">
        <v>14</v>
      </c>
      <c r="G8" s="594"/>
      <c r="H8" s="592"/>
      <c r="I8" s="592"/>
      <c r="J8" s="592"/>
      <c r="K8" s="592"/>
      <c r="L8" s="592"/>
      <c r="M8" s="148"/>
    </row>
    <row r="9" spans="1:13" x14ac:dyDescent="0.2">
      <c r="A9" s="593"/>
      <c r="B9" s="589" t="s">
        <v>2294</v>
      </c>
      <c r="C9" s="595" t="s">
        <v>2307</v>
      </c>
      <c r="D9" s="596">
        <v>43146</v>
      </c>
      <c r="E9" s="589" t="s">
        <v>2308</v>
      </c>
      <c r="F9" s="589" t="s">
        <v>2309</v>
      </c>
      <c r="G9" s="589"/>
      <c r="H9" s="591" t="s">
        <v>1890</v>
      </c>
      <c r="I9" s="591"/>
      <c r="J9" s="164" t="s">
        <v>1891</v>
      </c>
      <c r="K9" s="164" t="s">
        <v>0</v>
      </c>
      <c r="L9" s="165">
        <v>200</v>
      </c>
      <c r="M9" s="148"/>
    </row>
    <row r="10" spans="1:13" x14ac:dyDescent="0.2">
      <c r="A10" s="593"/>
      <c r="B10" s="589"/>
      <c r="C10" s="595"/>
      <c r="D10" s="596"/>
      <c r="E10" s="589"/>
      <c r="F10" s="589"/>
      <c r="G10" s="589"/>
      <c r="H10" s="591" t="s">
        <v>1892</v>
      </c>
      <c r="I10" s="591"/>
      <c r="J10" s="164" t="s">
        <v>1891</v>
      </c>
      <c r="K10" s="164" t="s">
        <v>1891</v>
      </c>
      <c r="L10" s="165">
        <v>0</v>
      </c>
      <c r="M10" s="148"/>
    </row>
    <row r="11" spans="1:13" ht="24" x14ac:dyDescent="0.2">
      <c r="A11" s="593"/>
      <c r="B11" s="161" t="s">
        <v>29</v>
      </c>
      <c r="C11" s="162" t="s">
        <v>30</v>
      </c>
      <c r="D11" s="162" t="s">
        <v>1893</v>
      </c>
      <c r="E11" s="162" t="s">
        <v>1894</v>
      </c>
      <c r="F11" s="592"/>
      <c r="G11" s="592"/>
      <c r="H11" s="591" t="s">
        <v>1895</v>
      </c>
      <c r="I11" s="591"/>
      <c r="J11" s="589" t="s">
        <v>1891</v>
      </c>
      <c r="K11" s="589" t="s">
        <v>0</v>
      </c>
      <c r="L11" s="590">
        <v>344</v>
      </c>
      <c r="M11" s="148"/>
    </row>
    <row r="12" spans="1:13" ht="36" x14ac:dyDescent="0.2">
      <c r="A12" s="593"/>
      <c r="B12" s="164" t="s">
        <v>2298</v>
      </c>
      <c r="C12" s="164" t="s">
        <v>2309</v>
      </c>
      <c r="D12" s="166">
        <v>43151</v>
      </c>
      <c r="E12" s="164" t="s">
        <v>2310</v>
      </c>
      <c r="F12" s="592"/>
      <c r="G12" s="592"/>
      <c r="H12" s="591"/>
      <c r="I12" s="591"/>
      <c r="J12" s="589"/>
      <c r="K12" s="589"/>
      <c r="L12" s="590"/>
      <c r="M12" s="148"/>
    </row>
    <row r="13" spans="1:13" ht="24" x14ac:dyDescent="0.2">
      <c r="A13" s="593">
        <v>102</v>
      </c>
      <c r="B13" s="161" t="s">
        <v>20</v>
      </c>
      <c r="C13" s="162" t="s">
        <v>21</v>
      </c>
      <c r="D13" s="162" t="s">
        <v>1884</v>
      </c>
      <c r="E13" s="162" t="s">
        <v>1885</v>
      </c>
      <c r="F13" s="594" t="s">
        <v>14</v>
      </c>
      <c r="G13" s="594"/>
      <c r="H13" s="592"/>
      <c r="I13" s="592"/>
      <c r="J13" s="592"/>
      <c r="K13" s="592"/>
      <c r="L13" s="592"/>
      <c r="M13" s="148"/>
    </row>
    <row r="14" spans="1:13" x14ac:dyDescent="0.2">
      <c r="A14" s="593"/>
      <c r="B14" s="589" t="s">
        <v>2311</v>
      </c>
      <c r="C14" s="595" t="s">
        <v>2312</v>
      </c>
      <c r="D14" s="596">
        <v>43190</v>
      </c>
      <c r="E14" s="589" t="s">
        <v>2313</v>
      </c>
      <c r="F14" s="589" t="s">
        <v>2314</v>
      </c>
      <c r="G14" s="589"/>
      <c r="H14" s="591" t="s">
        <v>1890</v>
      </c>
      <c r="I14" s="591"/>
      <c r="J14" s="164" t="s">
        <v>1891</v>
      </c>
      <c r="K14" s="164" t="s">
        <v>0</v>
      </c>
      <c r="L14" s="165">
        <v>1136.96</v>
      </c>
      <c r="M14" s="148"/>
    </row>
    <row r="15" spans="1:13" x14ac:dyDescent="0.2">
      <c r="A15" s="593"/>
      <c r="B15" s="589"/>
      <c r="C15" s="595"/>
      <c r="D15" s="596"/>
      <c r="E15" s="589"/>
      <c r="F15" s="589"/>
      <c r="G15" s="589"/>
      <c r="H15" s="591" t="s">
        <v>1892</v>
      </c>
      <c r="I15" s="591"/>
      <c r="J15" s="589" t="s">
        <v>1891</v>
      </c>
      <c r="K15" s="589" t="s">
        <v>0</v>
      </c>
      <c r="L15" s="590">
        <v>1248.33</v>
      </c>
      <c r="M15" s="148"/>
    </row>
    <row r="16" spans="1:13" x14ac:dyDescent="0.2">
      <c r="A16" s="593"/>
      <c r="B16" s="589"/>
      <c r="C16" s="595"/>
      <c r="D16" s="596"/>
      <c r="E16" s="589"/>
      <c r="F16" s="589"/>
      <c r="G16" s="589"/>
      <c r="H16" s="591"/>
      <c r="I16" s="591"/>
      <c r="J16" s="589"/>
      <c r="K16" s="589"/>
      <c r="L16" s="590"/>
      <c r="M16" s="148"/>
    </row>
    <row r="17" spans="1:13" ht="24" x14ac:dyDescent="0.2">
      <c r="A17" s="593"/>
      <c r="B17" s="161" t="s">
        <v>29</v>
      </c>
      <c r="C17" s="162" t="s">
        <v>30</v>
      </c>
      <c r="D17" s="162" t="s">
        <v>1893</v>
      </c>
      <c r="E17" s="162" t="s">
        <v>1894</v>
      </c>
      <c r="F17" s="592"/>
      <c r="G17" s="592"/>
      <c r="H17" s="591" t="s">
        <v>1895</v>
      </c>
      <c r="I17" s="591"/>
      <c r="J17" s="589" t="s">
        <v>1891</v>
      </c>
      <c r="K17" s="589" t="s">
        <v>0</v>
      </c>
      <c r="L17" s="590">
        <v>645</v>
      </c>
      <c r="M17" s="148"/>
    </row>
    <row r="18" spans="1:13" ht="24" x14ac:dyDescent="0.2">
      <c r="A18" s="593"/>
      <c r="B18" s="164" t="s">
        <v>1896</v>
      </c>
      <c r="C18" s="164" t="s">
        <v>2314</v>
      </c>
      <c r="D18" s="166">
        <v>43197</v>
      </c>
      <c r="E18" s="164" t="s">
        <v>2315</v>
      </c>
      <c r="F18" s="592"/>
      <c r="G18" s="592"/>
      <c r="H18" s="591"/>
      <c r="I18" s="591"/>
      <c r="J18" s="589"/>
      <c r="K18" s="589"/>
      <c r="L18" s="590"/>
      <c r="M18" s="148"/>
    </row>
    <row r="19" spans="1:13" ht="24" x14ac:dyDescent="0.2">
      <c r="A19" s="593">
        <v>103</v>
      </c>
      <c r="B19" s="161" t="s">
        <v>20</v>
      </c>
      <c r="C19" s="162" t="s">
        <v>21</v>
      </c>
      <c r="D19" s="162" t="s">
        <v>1884</v>
      </c>
      <c r="E19" s="162" t="s">
        <v>1885</v>
      </c>
      <c r="F19" s="594" t="s">
        <v>14</v>
      </c>
      <c r="G19" s="594"/>
      <c r="H19" s="592"/>
      <c r="I19" s="592"/>
      <c r="J19" s="592"/>
      <c r="K19" s="592"/>
      <c r="L19" s="592"/>
      <c r="M19" s="148"/>
    </row>
    <row r="20" spans="1:13" x14ac:dyDescent="0.2">
      <c r="A20" s="593"/>
      <c r="B20" s="589" t="s">
        <v>2316</v>
      </c>
      <c r="C20" s="589" t="s">
        <v>2317</v>
      </c>
      <c r="D20" s="596">
        <v>43160</v>
      </c>
      <c r="E20" s="589" t="s">
        <v>1957</v>
      </c>
      <c r="F20" s="589" t="s">
        <v>2318</v>
      </c>
      <c r="G20" s="589"/>
      <c r="H20" s="591" t="s">
        <v>1890</v>
      </c>
      <c r="I20" s="591"/>
      <c r="J20" s="164" t="s">
        <v>1891</v>
      </c>
      <c r="K20" s="164" t="s">
        <v>1891</v>
      </c>
      <c r="L20" s="165">
        <v>0</v>
      </c>
      <c r="M20" s="148"/>
    </row>
    <row r="21" spans="1:13" x14ac:dyDescent="0.2">
      <c r="A21" s="593"/>
      <c r="B21" s="589"/>
      <c r="C21" s="589"/>
      <c r="D21" s="596"/>
      <c r="E21" s="589"/>
      <c r="F21" s="589"/>
      <c r="G21" s="589"/>
      <c r="H21" s="591" t="s">
        <v>1892</v>
      </c>
      <c r="I21" s="591"/>
      <c r="J21" s="164" t="s">
        <v>1891</v>
      </c>
      <c r="K21" s="164" t="s">
        <v>0</v>
      </c>
      <c r="L21" s="165">
        <v>311.98</v>
      </c>
      <c r="M21" s="148"/>
    </row>
    <row r="22" spans="1:13" ht="24" x14ac:dyDescent="0.2">
      <c r="A22" s="593"/>
      <c r="B22" s="161" t="s">
        <v>29</v>
      </c>
      <c r="C22" s="162" t="s">
        <v>30</v>
      </c>
      <c r="D22" s="162" t="s">
        <v>1893</v>
      </c>
      <c r="E22" s="162" t="s">
        <v>1894</v>
      </c>
      <c r="F22" s="592"/>
      <c r="G22" s="592"/>
      <c r="H22" s="591" t="s">
        <v>1895</v>
      </c>
      <c r="I22" s="591"/>
      <c r="J22" s="589" t="s">
        <v>1891</v>
      </c>
      <c r="K22" s="589" t="s">
        <v>1891</v>
      </c>
      <c r="L22" s="590">
        <v>0</v>
      </c>
      <c r="M22" s="148"/>
    </row>
    <row r="23" spans="1:13" ht="24" x14ac:dyDescent="0.2">
      <c r="A23" s="593"/>
      <c r="B23" s="164" t="s">
        <v>1896</v>
      </c>
      <c r="C23" s="164" t="s">
        <v>2318</v>
      </c>
      <c r="D23" s="166">
        <v>43164</v>
      </c>
      <c r="E23" s="164" t="s">
        <v>2319</v>
      </c>
      <c r="F23" s="592"/>
      <c r="G23" s="592"/>
      <c r="H23" s="591"/>
      <c r="I23" s="591"/>
      <c r="J23" s="589"/>
      <c r="K23" s="589"/>
      <c r="L23" s="590"/>
      <c r="M23" s="148"/>
    </row>
    <row r="24" spans="1:13" ht="24" x14ac:dyDescent="0.2">
      <c r="A24" s="593">
        <v>104</v>
      </c>
      <c r="B24" s="161" t="s">
        <v>20</v>
      </c>
      <c r="C24" s="162" t="s">
        <v>21</v>
      </c>
      <c r="D24" s="162" t="s">
        <v>1884</v>
      </c>
      <c r="E24" s="162" t="s">
        <v>1885</v>
      </c>
      <c r="F24" s="594" t="s">
        <v>14</v>
      </c>
      <c r="G24" s="594"/>
      <c r="H24" s="592"/>
      <c r="I24" s="592"/>
      <c r="J24" s="592"/>
      <c r="K24" s="592"/>
      <c r="L24" s="592"/>
      <c r="M24" s="148"/>
    </row>
    <row r="25" spans="1:13" x14ac:dyDescent="0.2">
      <c r="A25" s="593"/>
      <c r="B25" s="589" t="s">
        <v>2320</v>
      </c>
      <c r="C25" s="595" t="s">
        <v>2321</v>
      </c>
      <c r="D25" s="596">
        <v>43129</v>
      </c>
      <c r="E25" s="589" t="s">
        <v>1996</v>
      </c>
      <c r="F25" s="589" t="s">
        <v>2322</v>
      </c>
      <c r="G25" s="589"/>
      <c r="H25" s="591" t="s">
        <v>1890</v>
      </c>
      <c r="I25" s="591"/>
      <c r="J25" s="164" t="s">
        <v>1891</v>
      </c>
      <c r="K25" s="164" t="s">
        <v>0</v>
      </c>
      <c r="L25" s="165">
        <v>231.27</v>
      </c>
      <c r="M25" s="148"/>
    </row>
    <row r="26" spans="1:13" x14ac:dyDescent="0.2">
      <c r="A26" s="593"/>
      <c r="B26" s="589"/>
      <c r="C26" s="595"/>
      <c r="D26" s="596"/>
      <c r="E26" s="589"/>
      <c r="F26" s="589"/>
      <c r="G26" s="589"/>
      <c r="H26" s="591" t="s">
        <v>1892</v>
      </c>
      <c r="I26" s="591"/>
      <c r="J26" s="164" t="s">
        <v>1891</v>
      </c>
      <c r="K26" s="164" t="s">
        <v>0</v>
      </c>
      <c r="L26" s="165">
        <v>194</v>
      </c>
      <c r="M26" s="148"/>
    </row>
    <row r="27" spans="1:13" ht="24" x14ac:dyDescent="0.2">
      <c r="A27" s="593"/>
      <c r="B27" s="161" t="s">
        <v>29</v>
      </c>
      <c r="C27" s="162" t="s">
        <v>30</v>
      </c>
      <c r="D27" s="162" t="s">
        <v>1893</v>
      </c>
      <c r="E27" s="162" t="s">
        <v>1894</v>
      </c>
      <c r="F27" s="592"/>
      <c r="G27" s="592"/>
      <c r="H27" s="591" t="s">
        <v>1895</v>
      </c>
      <c r="I27" s="591"/>
      <c r="J27" s="589" t="s">
        <v>1891</v>
      </c>
      <c r="K27" s="589" t="s">
        <v>1891</v>
      </c>
      <c r="L27" s="590">
        <v>0</v>
      </c>
      <c r="M27" s="148"/>
    </row>
    <row r="28" spans="1:13" ht="24" x14ac:dyDescent="0.2">
      <c r="A28" s="593"/>
      <c r="B28" s="164" t="s">
        <v>1896</v>
      </c>
      <c r="C28" s="164" t="s">
        <v>2322</v>
      </c>
      <c r="D28" s="166">
        <v>43130</v>
      </c>
      <c r="E28" s="164" t="s">
        <v>2323</v>
      </c>
      <c r="F28" s="592"/>
      <c r="G28" s="592"/>
      <c r="H28" s="591"/>
      <c r="I28" s="591"/>
      <c r="J28" s="589"/>
      <c r="K28" s="589"/>
      <c r="L28" s="590"/>
      <c r="M28" s="148"/>
    </row>
    <row r="29" spans="1:13" ht="24" x14ac:dyDescent="0.2">
      <c r="A29" s="593">
        <v>105</v>
      </c>
      <c r="B29" s="161" t="s">
        <v>20</v>
      </c>
      <c r="C29" s="162" t="s">
        <v>21</v>
      </c>
      <c r="D29" s="162" t="s">
        <v>1884</v>
      </c>
      <c r="E29" s="162" t="s">
        <v>1885</v>
      </c>
      <c r="F29" s="594" t="s">
        <v>14</v>
      </c>
      <c r="G29" s="594"/>
      <c r="H29" s="592"/>
      <c r="I29" s="592"/>
      <c r="J29" s="592"/>
      <c r="K29" s="592"/>
      <c r="L29" s="592"/>
      <c r="M29" s="148"/>
    </row>
    <row r="30" spans="1:13" x14ac:dyDescent="0.2">
      <c r="A30" s="593"/>
      <c r="B30" s="589" t="s">
        <v>2324</v>
      </c>
      <c r="C30" s="595" t="s">
        <v>2325</v>
      </c>
      <c r="D30" s="596">
        <v>43019</v>
      </c>
      <c r="E30" s="589" t="s">
        <v>2326</v>
      </c>
      <c r="F30" s="589" t="s">
        <v>2327</v>
      </c>
      <c r="G30" s="589"/>
      <c r="H30" s="591" t="s">
        <v>1890</v>
      </c>
      <c r="I30" s="591"/>
      <c r="J30" s="164" t="s">
        <v>1891</v>
      </c>
      <c r="K30" s="164" t="s">
        <v>0</v>
      </c>
      <c r="L30" s="165">
        <v>805.04</v>
      </c>
      <c r="M30" s="148"/>
    </row>
    <row r="31" spans="1:13" x14ac:dyDescent="0.2">
      <c r="A31" s="593"/>
      <c r="B31" s="589"/>
      <c r="C31" s="595"/>
      <c r="D31" s="596"/>
      <c r="E31" s="589"/>
      <c r="F31" s="589"/>
      <c r="G31" s="589"/>
      <c r="H31" s="591" t="s">
        <v>1892</v>
      </c>
      <c r="I31" s="591"/>
      <c r="J31" s="164" t="s">
        <v>1891</v>
      </c>
      <c r="K31" s="164" t="s">
        <v>1891</v>
      </c>
      <c r="L31" s="165">
        <v>0</v>
      </c>
      <c r="M31" s="148"/>
    </row>
    <row r="32" spans="1:13" ht="24" x14ac:dyDescent="0.2">
      <c r="A32" s="593"/>
      <c r="B32" s="161" t="s">
        <v>29</v>
      </c>
      <c r="C32" s="162" t="s">
        <v>30</v>
      </c>
      <c r="D32" s="162" t="s">
        <v>1893</v>
      </c>
      <c r="E32" s="162" t="s">
        <v>1894</v>
      </c>
      <c r="F32" s="592"/>
      <c r="G32" s="592"/>
      <c r="H32" s="591" t="s">
        <v>1895</v>
      </c>
      <c r="I32" s="591"/>
      <c r="J32" s="589" t="s">
        <v>1891</v>
      </c>
      <c r="K32" s="589" t="s">
        <v>1891</v>
      </c>
      <c r="L32" s="590">
        <v>0</v>
      </c>
      <c r="M32" s="148"/>
    </row>
    <row r="33" spans="1:13" ht="24" x14ac:dyDescent="0.2">
      <c r="A33" s="593"/>
      <c r="B33" s="164" t="s">
        <v>1670</v>
      </c>
      <c r="C33" s="164" t="s">
        <v>2327</v>
      </c>
      <c r="D33" s="166">
        <v>43025</v>
      </c>
      <c r="E33" s="164" t="s">
        <v>2328</v>
      </c>
      <c r="F33" s="592"/>
      <c r="G33" s="592"/>
      <c r="H33" s="591"/>
      <c r="I33" s="591"/>
      <c r="J33" s="589"/>
      <c r="K33" s="589"/>
      <c r="L33" s="590"/>
      <c r="M33" s="148"/>
    </row>
    <row r="34" spans="1:13" ht="24" x14ac:dyDescent="0.2">
      <c r="A34" s="593">
        <v>106</v>
      </c>
      <c r="B34" s="161" t="s">
        <v>20</v>
      </c>
      <c r="C34" s="162" t="s">
        <v>21</v>
      </c>
      <c r="D34" s="162" t="s">
        <v>1884</v>
      </c>
      <c r="E34" s="162" t="s">
        <v>1885</v>
      </c>
      <c r="F34" s="594" t="s">
        <v>14</v>
      </c>
      <c r="G34" s="594"/>
      <c r="H34" s="592"/>
      <c r="I34" s="592"/>
      <c r="J34" s="592"/>
      <c r="K34" s="592"/>
      <c r="L34" s="592"/>
      <c r="M34" s="148"/>
    </row>
    <row r="35" spans="1:13" x14ac:dyDescent="0.2">
      <c r="A35" s="593"/>
      <c r="B35" s="589" t="s">
        <v>2329</v>
      </c>
      <c r="C35" s="595" t="s">
        <v>2330</v>
      </c>
      <c r="D35" s="596">
        <v>43169</v>
      </c>
      <c r="E35" s="589" t="s">
        <v>2057</v>
      </c>
      <c r="F35" s="589" t="s">
        <v>2331</v>
      </c>
      <c r="G35" s="589"/>
      <c r="H35" s="591" t="s">
        <v>1890</v>
      </c>
      <c r="I35" s="591"/>
      <c r="J35" s="164" t="s">
        <v>1891</v>
      </c>
      <c r="K35" s="164" t="s">
        <v>0</v>
      </c>
      <c r="L35" s="165">
        <v>289.54000000000002</v>
      </c>
      <c r="M35" s="148"/>
    </row>
    <row r="36" spans="1:13" x14ac:dyDescent="0.2">
      <c r="A36" s="593"/>
      <c r="B36" s="589"/>
      <c r="C36" s="595"/>
      <c r="D36" s="596"/>
      <c r="E36" s="589"/>
      <c r="F36" s="589"/>
      <c r="G36" s="589"/>
      <c r="H36" s="591" t="s">
        <v>1892</v>
      </c>
      <c r="I36" s="591"/>
      <c r="J36" s="164" t="s">
        <v>1891</v>
      </c>
      <c r="K36" s="164" t="s">
        <v>1891</v>
      </c>
      <c r="L36" s="165">
        <v>0</v>
      </c>
      <c r="M36" s="148"/>
    </row>
    <row r="37" spans="1:13" ht="24" x14ac:dyDescent="0.2">
      <c r="A37" s="593"/>
      <c r="B37" s="161" t="s">
        <v>29</v>
      </c>
      <c r="C37" s="162" t="s">
        <v>30</v>
      </c>
      <c r="D37" s="162" t="s">
        <v>1893</v>
      </c>
      <c r="E37" s="162" t="s">
        <v>1894</v>
      </c>
      <c r="F37" s="592"/>
      <c r="G37" s="592"/>
      <c r="H37" s="591" t="s">
        <v>1895</v>
      </c>
      <c r="I37" s="591"/>
      <c r="J37" s="589" t="s">
        <v>1891</v>
      </c>
      <c r="K37" s="589" t="s">
        <v>1891</v>
      </c>
      <c r="L37" s="590">
        <v>0</v>
      </c>
      <c r="M37" s="148"/>
    </row>
    <row r="38" spans="1:13" ht="24" x14ac:dyDescent="0.2">
      <c r="A38" s="593"/>
      <c r="B38" s="164" t="s">
        <v>1896</v>
      </c>
      <c r="C38" s="164" t="s">
        <v>2331</v>
      </c>
      <c r="D38" s="166">
        <v>43171</v>
      </c>
      <c r="E38" s="164" t="s">
        <v>2332</v>
      </c>
      <c r="F38" s="592"/>
      <c r="G38" s="592"/>
      <c r="H38" s="591"/>
      <c r="I38" s="591"/>
      <c r="J38" s="589"/>
      <c r="K38" s="589"/>
      <c r="L38" s="590"/>
      <c r="M38" s="148"/>
    </row>
    <row r="39" spans="1:13" ht="24" x14ac:dyDescent="0.2">
      <c r="A39" s="593">
        <v>107</v>
      </c>
      <c r="B39" s="161" t="s">
        <v>20</v>
      </c>
      <c r="C39" s="162" t="s">
        <v>21</v>
      </c>
      <c r="D39" s="162" t="s">
        <v>1884</v>
      </c>
      <c r="E39" s="162" t="s">
        <v>1885</v>
      </c>
      <c r="F39" s="594" t="s">
        <v>14</v>
      </c>
      <c r="G39" s="594"/>
      <c r="H39" s="592"/>
      <c r="I39" s="592"/>
      <c r="J39" s="592"/>
      <c r="K39" s="592"/>
      <c r="L39" s="592"/>
      <c r="M39" s="148"/>
    </row>
    <row r="40" spans="1:13" x14ac:dyDescent="0.2">
      <c r="A40" s="593"/>
      <c r="B40" s="589" t="s">
        <v>2333</v>
      </c>
      <c r="C40" s="589" t="s">
        <v>2334</v>
      </c>
      <c r="D40" s="596">
        <v>43009</v>
      </c>
      <c r="E40" s="589" t="s">
        <v>2335</v>
      </c>
      <c r="F40" s="589" t="s">
        <v>2336</v>
      </c>
      <c r="G40" s="589"/>
      <c r="H40" s="591" t="s">
        <v>1890</v>
      </c>
      <c r="I40" s="591"/>
      <c r="J40" s="164" t="s">
        <v>1891</v>
      </c>
      <c r="K40" s="164" t="s">
        <v>0</v>
      </c>
      <c r="L40" s="165">
        <v>303.36</v>
      </c>
      <c r="M40" s="148"/>
    </row>
    <row r="41" spans="1:13" x14ac:dyDescent="0.2">
      <c r="A41" s="593"/>
      <c r="B41" s="589"/>
      <c r="C41" s="589"/>
      <c r="D41" s="596"/>
      <c r="E41" s="589"/>
      <c r="F41" s="589"/>
      <c r="G41" s="589"/>
      <c r="H41" s="591" t="s">
        <v>1892</v>
      </c>
      <c r="I41" s="591"/>
      <c r="J41" s="164" t="s">
        <v>1891</v>
      </c>
      <c r="K41" s="164" t="s">
        <v>1891</v>
      </c>
      <c r="L41" s="165">
        <v>0</v>
      </c>
      <c r="M41" s="148"/>
    </row>
    <row r="42" spans="1:13" ht="24" x14ac:dyDescent="0.2">
      <c r="A42" s="593"/>
      <c r="B42" s="161" t="s">
        <v>29</v>
      </c>
      <c r="C42" s="162" t="s">
        <v>30</v>
      </c>
      <c r="D42" s="162" t="s">
        <v>1893</v>
      </c>
      <c r="E42" s="162" t="s">
        <v>1894</v>
      </c>
      <c r="F42" s="592"/>
      <c r="G42" s="592"/>
      <c r="H42" s="591" t="s">
        <v>1895</v>
      </c>
      <c r="I42" s="591"/>
      <c r="J42" s="589" t="s">
        <v>1891</v>
      </c>
      <c r="K42" s="589" t="s">
        <v>1891</v>
      </c>
      <c r="L42" s="590">
        <v>0</v>
      </c>
      <c r="M42" s="148"/>
    </row>
    <row r="43" spans="1:13" ht="24" x14ac:dyDescent="0.2">
      <c r="A43" s="593"/>
      <c r="B43" s="164" t="s">
        <v>2337</v>
      </c>
      <c r="C43" s="164" t="s">
        <v>2336</v>
      </c>
      <c r="D43" s="166">
        <v>43013</v>
      </c>
      <c r="E43" s="164" t="s">
        <v>2338</v>
      </c>
      <c r="F43" s="592"/>
      <c r="G43" s="592"/>
      <c r="H43" s="591"/>
      <c r="I43" s="591"/>
      <c r="J43" s="589"/>
      <c r="K43" s="589"/>
      <c r="L43" s="590"/>
      <c r="M43" s="148"/>
    </row>
    <row r="44" spans="1:13" ht="24" x14ac:dyDescent="0.2">
      <c r="A44" s="593">
        <v>108</v>
      </c>
      <c r="B44" s="161" t="s">
        <v>20</v>
      </c>
      <c r="C44" s="162" t="s">
        <v>21</v>
      </c>
      <c r="D44" s="162" t="s">
        <v>1884</v>
      </c>
      <c r="E44" s="162" t="s">
        <v>1885</v>
      </c>
      <c r="F44" s="594" t="s">
        <v>14</v>
      </c>
      <c r="G44" s="594"/>
      <c r="H44" s="592"/>
      <c r="I44" s="592"/>
      <c r="J44" s="592"/>
      <c r="K44" s="592"/>
      <c r="L44" s="592"/>
      <c r="M44" s="148"/>
    </row>
    <row r="45" spans="1:13" x14ac:dyDescent="0.2">
      <c r="A45" s="593"/>
      <c r="B45" s="589" t="s">
        <v>2333</v>
      </c>
      <c r="C45" s="595" t="s">
        <v>2339</v>
      </c>
      <c r="D45" s="596">
        <v>43026</v>
      </c>
      <c r="E45" s="589" t="s">
        <v>1996</v>
      </c>
      <c r="F45" s="589" t="s">
        <v>2340</v>
      </c>
      <c r="G45" s="589"/>
      <c r="H45" s="591" t="s">
        <v>1890</v>
      </c>
      <c r="I45" s="591"/>
      <c r="J45" s="164" t="s">
        <v>1891</v>
      </c>
      <c r="K45" s="164" t="s">
        <v>0</v>
      </c>
      <c r="L45" s="165">
        <v>487</v>
      </c>
      <c r="M45" s="148"/>
    </row>
    <row r="46" spans="1:13" x14ac:dyDescent="0.2">
      <c r="A46" s="593"/>
      <c r="B46" s="589"/>
      <c r="C46" s="595"/>
      <c r="D46" s="596"/>
      <c r="E46" s="589"/>
      <c r="F46" s="589"/>
      <c r="G46" s="589"/>
      <c r="H46" s="591" t="s">
        <v>1892</v>
      </c>
      <c r="I46" s="591"/>
      <c r="J46" s="164" t="s">
        <v>1891</v>
      </c>
      <c r="K46" s="164" t="s">
        <v>0</v>
      </c>
      <c r="L46" s="165">
        <v>474</v>
      </c>
      <c r="M46" s="148"/>
    </row>
    <row r="47" spans="1:13" ht="24" x14ac:dyDescent="0.2">
      <c r="A47" s="593"/>
      <c r="B47" s="161" t="s">
        <v>29</v>
      </c>
      <c r="C47" s="162" t="s">
        <v>30</v>
      </c>
      <c r="D47" s="162" t="s">
        <v>1893</v>
      </c>
      <c r="E47" s="162" t="s">
        <v>1894</v>
      </c>
      <c r="F47" s="592"/>
      <c r="G47" s="592"/>
      <c r="H47" s="591" t="s">
        <v>1895</v>
      </c>
      <c r="I47" s="591"/>
      <c r="J47" s="589" t="s">
        <v>1891</v>
      </c>
      <c r="K47" s="589" t="s">
        <v>1891</v>
      </c>
      <c r="L47" s="590">
        <v>0</v>
      </c>
      <c r="M47" s="148"/>
    </row>
    <row r="48" spans="1:13" ht="24" x14ac:dyDescent="0.2">
      <c r="A48" s="593"/>
      <c r="B48" s="164" t="s">
        <v>2337</v>
      </c>
      <c r="C48" s="164" t="s">
        <v>2340</v>
      </c>
      <c r="D48" s="166">
        <v>43028</v>
      </c>
      <c r="E48" s="164" t="s">
        <v>2060</v>
      </c>
      <c r="F48" s="592"/>
      <c r="G48" s="592"/>
      <c r="H48" s="591"/>
      <c r="I48" s="591"/>
      <c r="J48" s="589"/>
      <c r="K48" s="589"/>
      <c r="L48" s="590"/>
      <c r="M48" s="148"/>
    </row>
    <row r="49" spans="1:13" ht="24" x14ac:dyDescent="0.2">
      <c r="A49" s="593">
        <v>109</v>
      </c>
      <c r="B49" s="161" t="s">
        <v>20</v>
      </c>
      <c r="C49" s="162" t="s">
        <v>21</v>
      </c>
      <c r="D49" s="162" t="s">
        <v>1884</v>
      </c>
      <c r="E49" s="162" t="s">
        <v>1885</v>
      </c>
      <c r="F49" s="594" t="s">
        <v>14</v>
      </c>
      <c r="G49" s="594"/>
      <c r="H49" s="592"/>
      <c r="I49" s="592"/>
      <c r="J49" s="592"/>
      <c r="K49" s="592"/>
      <c r="L49" s="592"/>
      <c r="M49" s="148"/>
    </row>
    <row r="50" spans="1:13" x14ac:dyDescent="0.2">
      <c r="A50" s="593"/>
      <c r="B50" s="589" t="s">
        <v>2333</v>
      </c>
      <c r="C50" s="595" t="s">
        <v>2341</v>
      </c>
      <c r="D50" s="596">
        <v>43032</v>
      </c>
      <c r="E50" s="589" t="s">
        <v>2342</v>
      </c>
      <c r="F50" s="589" t="s">
        <v>2343</v>
      </c>
      <c r="G50" s="589"/>
      <c r="H50" s="591" t="s">
        <v>1890</v>
      </c>
      <c r="I50" s="591"/>
      <c r="J50" s="164" t="s">
        <v>1891</v>
      </c>
      <c r="K50" s="164" t="s">
        <v>0</v>
      </c>
      <c r="L50" s="165">
        <v>647.24</v>
      </c>
      <c r="M50" s="148"/>
    </row>
    <row r="51" spans="1:13" x14ac:dyDescent="0.2">
      <c r="A51" s="593"/>
      <c r="B51" s="589"/>
      <c r="C51" s="595"/>
      <c r="D51" s="596"/>
      <c r="E51" s="589"/>
      <c r="F51" s="589"/>
      <c r="G51" s="589"/>
      <c r="H51" s="591" t="s">
        <v>1892</v>
      </c>
      <c r="I51" s="591"/>
      <c r="J51" s="164" t="s">
        <v>1891</v>
      </c>
      <c r="K51" s="164" t="s">
        <v>0</v>
      </c>
      <c r="L51" s="165">
        <v>1338.29</v>
      </c>
      <c r="M51" s="148"/>
    </row>
    <row r="52" spans="1:13" ht="24" x14ac:dyDescent="0.2">
      <c r="A52" s="593"/>
      <c r="B52" s="161" t="s">
        <v>29</v>
      </c>
      <c r="C52" s="162" t="s">
        <v>30</v>
      </c>
      <c r="D52" s="162" t="s">
        <v>1893</v>
      </c>
      <c r="E52" s="162" t="s">
        <v>1894</v>
      </c>
      <c r="F52" s="592"/>
      <c r="G52" s="592"/>
      <c r="H52" s="591" t="s">
        <v>1895</v>
      </c>
      <c r="I52" s="591"/>
      <c r="J52" s="589" t="s">
        <v>1891</v>
      </c>
      <c r="K52" s="589" t="s">
        <v>0</v>
      </c>
      <c r="L52" s="590">
        <v>370.88</v>
      </c>
      <c r="M52" s="148"/>
    </row>
    <row r="53" spans="1:13" ht="24" x14ac:dyDescent="0.2">
      <c r="A53" s="593"/>
      <c r="B53" s="164" t="s">
        <v>2337</v>
      </c>
      <c r="C53" s="164" t="s">
        <v>2343</v>
      </c>
      <c r="D53" s="166">
        <v>43037</v>
      </c>
      <c r="E53" s="164" t="s">
        <v>1924</v>
      </c>
      <c r="F53" s="592"/>
      <c r="G53" s="592"/>
      <c r="H53" s="591"/>
      <c r="I53" s="591"/>
      <c r="J53" s="589"/>
      <c r="K53" s="589"/>
      <c r="L53" s="590"/>
      <c r="M53" s="148"/>
    </row>
    <row r="54" spans="1:13" ht="24" x14ac:dyDescent="0.2">
      <c r="A54" s="593">
        <v>110</v>
      </c>
      <c r="B54" s="161" t="s">
        <v>20</v>
      </c>
      <c r="C54" s="162" t="s">
        <v>21</v>
      </c>
      <c r="D54" s="162" t="s">
        <v>1884</v>
      </c>
      <c r="E54" s="162" t="s">
        <v>1885</v>
      </c>
      <c r="F54" s="594" t="s">
        <v>14</v>
      </c>
      <c r="G54" s="594"/>
      <c r="H54" s="592"/>
      <c r="I54" s="592"/>
      <c r="J54" s="592"/>
      <c r="K54" s="592"/>
      <c r="L54" s="592"/>
      <c r="M54" s="148"/>
    </row>
    <row r="55" spans="1:13" x14ac:dyDescent="0.2">
      <c r="A55" s="593"/>
      <c r="B55" s="589" t="s">
        <v>2333</v>
      </c>
      <c r="C55" s="595" t="s">
        <v>2344</v>
      </c>
      <c r="D55" s="596">
        <v>43119</v>
      </c>
      <c r="E55" s="589" t="s">
        <v>2174</v>
      </c>
      <c r="F55" s="589" t="s">
        <v>1038</v>
      </c>
      <c r="G55" s="589"/>
      <c r="H55" s="591" t="s">
        <v>1890</v>
      </c>
      <c r="I55" s="591"/>
      <c r="J55" s="164" t="s">
        <v>0</v>
      </c>
      <c r="K55" s="164" t="s">
        <v>1891</v>
      </c>
      <c r="L55" s="165">
        <v>274.12</v>
      </c>
      <c r="M55" s="148"/>
    </row>
    <row r="56" spans="1:13" x14ac:dyDescent="0.2">
      <c r="A56" s="593"/>
      <c r="B56" s="589"/>
      <c r="C56" s="595"/>
      <c r="D56" s="596"/>
      <c r="E56" s="589"/>
      <c r="F56" s="589"/>
      <c r="G56" s="589"/>
      <c r="H56" s="591" t="s">
        <v>1892</v>
      </c>
      <c r="I56" s="591"/>
      <c r="J56" s="164" t="s">
        <v>0</v>
      </c>
      <c r="K56" s="164" t="s">
        <v>1891</v>
      </c>
      <c r="L56" s="165">
        <v>642.4</v>
      </c>
      <c r="M56" s="148"/>
    </row>
    <row r="57" spans="1:13" ht="24" x14ac:dyDescent="0.2">
      <c r="A57" s="593"/>
      <c r="B57" s="161" t="s">
        <v>29</v>
      </c>
      <c r="C57" s="162" t="s">
        <v>30</v>
      </c>
      <c r="D57" s="162" t="s">
        <v>1893</v>
      </c>
      <c r="E57" s="162" t="s">
        <v>1894</v>
      </c>
      <c r="F57" s="592"/>
      <c r="G57" s="592"/>
      <c r="H57" s="591" t="s">
        <v>1895</v>
      </c>
      <c r="I57" s="591"/>
      <c r="J57" s="589" t="s">
        <v>0</v>
      </c>
      <c r="K57" s="589" t="s">
        <v>1891</v>
      </c>
      <c r="L57" s="590">
        <v>100</v>
      </c>
      <c r="M57" s="148"/>
    </row>
    <row r="58" spans="1:13" ht="24" x14ac:dyDescent="0.2">
      <c r="A58" s="593"/>
      <c r="B58" s="164" t="s">
        <v>2337</v>
      </c>
      <c r="C58" s="164" t="s">
        <v>1038</v>
      </c>
      <c r="D58" s="166">
        <v>43121</v>
      </c>
      <c r="E58" s="164" t="s">
        <v>2345</v>
      </c>
      <c r="F58" s="592"/>
      <c r="G58" s="592"/>
      <c r="H58" s="591"/>
      <c r="I58" s="591"/>
      <c r="J58" s="589"/>
      <c r="K58" s="589"/>
      <c r="L58" s="590"/>
      <c r="M58" s="148"/>
    </row>
    <row r="59" spans="1:13" ht="24" x14ac:dyDescent="0.2">
      <c r="A59" s="593">
        <v>111</v>
      </c>
      <c r="B59" s="161" t="s">
        <v>20</v>
      </c>
      <c r="C59" s="162" t="s">
        <v>21</v>
      </c>
      <c r="D59" s="162" t="s">
        <v>1884</v>
      </c>
      <c r="E59" s="162" t="s">
        <v>1885</v>
      </c>
      <c r="F59" s="594" t="s">
        <v>14</v>
      </c>
      <c r="G59" s="594"/>
      <c r="H59" s="592"/>
      <c r="I59" s="592"/>
      <c r="J59" s="592"/>
      <c r="K59" s="592"/>
      <c r="L59" s="592"/>
      <c r="M59" s="148"/>
    </row>
    <row r="60" spans="1:13" x14ac:dyDescent="0.2">
      <c r="A60" s="593"/>
      <c r="B60" s="589" t="s">
        <v>2333</v>
      </c>
      <c r="C60" s="589" t="s">
        <v>2346</v>
      </c>
      <c r="D60" s="596">
        <v>43140</v>
      </c>
      <c r="E60" s="589" t="s">
        <v>2041</v>
      </c>
      <c r="F60" s="589" t="s">
        <v>2347</v>
      </c>
      <c r="G60" s="589"/>
      <c r="H60" s="591" t="s">
        <v>1890</v>
      </c>
      <c r="I60" s="591"/>
      <c r="J60" s="164" t="s">
        <v>1891</v>
      </c>
      <c r="K60" s="164" t="s">
        <v>0</v>
      </c>
      <c r="L60" s="165">
        <v>934</v>
      </c>
      <c r="M60" s="148"/>
    </row>
    <row r="61" spans="1:13" x14ac:dyDescent="0.2">
      <c r="A61" s="593"/>
      <c r="B61" s="589"/>
      <c r="C61" s="589"/>
      <c r="D61" s="596"/>
      <c r="E61" s="589"/>
      <c r="F61" s="589"/>
      <c r="G61" s="589"/>
      <c r="H61" s="591" t="s">
        <v>1892</v>
      </c>
      <c r="I61" s="591"/>
      <c r="J61" s="164" t="s">
        <v>1891</v>
      </c>
      <c r="K61" s="164" t="s">
        <v>0</v>
      </c>
      <c r="L61" s="165">
        <v>1199.9000000000001</v>
      </c>
      <c r="M61" s="148"/>
    </row>
    <row r="62" spans="1:13" ht="24" x14ac:dyDescent="0.2">
      <c r="A62" s="593"/>
      <c r="B62" s="161" t="s">
        <v>29</v>
      </c>
      <c r="C62" s="162" t="s">
        <v>30</v>
      </c>
      <c r="D62" s="162" t="s">
        <v>1893</v>
      </c>
      <c r="E62" s="162" t="s">
        <v>1894</v>
      </c>
      <c r="F62" s="592"/>
      <c r="G62" s="592"/>
      <c r="H62" s="591" t="s">
        <v>1895</v>
      </c>
      <c r="I62" s="591"/>
      <c r="J62" s="589" t="s">
        <v>1891</v>
      </c>
      <c r="K62" s="589" t="s">
        <v>0</v>
      </c>
      <c r="L62" s="590">
        <v>550</v>
      </c>
      <c r="M62" s="148"/>
    </row>
    <row r="63" spans="1:13" ht="24" x14ac:dyDescent="0.2">
      <c r="A63" s="593"/>
      <c r="B63" s="164" t="s">
        <v>2337</v>
      </c>
      <c r="C63" s="164" t="s">
        <v>2347</v>
      </c>
      <c r="D63" s="166">
        <v>43145</v>
      </c>
      <c r="E63" s="164" t="s">
        <v>2348</v>
      </c>
      <c r="F63" s="592"/>
      <c r="G63" s="592"/>
      <c r="H63" s="591"/>
      <c r="I63" s="591"/>
      <c r="J63" s="589"/>
      <c r="K63" s="589"/>
      <c r="L63" s="590"/>
      <c r="M63" s="148"/>
    </row>
    <row r="64" spans="1:13" ht="24" x14ac:dyDescent="0.2">
      <c r="A64" s="593">
        <v>112</v>
      </c>
      <c r="B64" s="161" t="s">
        <v>20</v>
      </c>
      <c r="C64" s="162" t="s">
        <v>21</v>
      </c>
      <c r="D64" s="162" t="s">
        <v>1884</v>
      </c>
      <c r="E64" s="162" t="s">
        <v>1885</v>
      </c>
      <c r="F64" s="594" t="s">
        <v>14</v>
      </c>
      <c r="G64" s="594"/>
      <c r="H64" s="592"/>
      <c r="I64" s="592"/>
      <c r="J64" s="592"/>
      <c r="K64" s="592"/>
      <c r="L64" s="592"/>
      <c r="M64" s="148"/>
    </row>
    <row r="65" spans="1:13" x14ac:dyDescent="0.2">
      <c r="A65" s="593"/>
      <c r="B65" s="589" t="s">
        <v>2333</v>
      </c>
      <c r="C65" s="595" t="s">
        <v>2349</v>
      </c>
      <c r="D65" s="596">
        <v>43156</v>
      </c>
      <c r="E65" s="589" t="s">
        <v>2350</v>
      </c>
      <c r="F65" s="589" t="s">
        <v>1038</v>
      </c>
      <c r="G65" s="589"/>
      <c r="H65" s="591" t="s">
        <v>1890</v>
      </c>
      <c r="I65" s="591"/>
      <c r="J65" s="164" t="s">
        <v>0</v>
      </c>
      <c r="K65" s="164" t="s">
        <v>1891</v>
      </c>
      <c r="L65" s="165">
        <v>956</v>
      </c>
      <c r="M65" s="148"/>
    </row>
    <row r="66" spans="1:13" x14ac:dyDescent="0.2">
      <c r="A66" s="593"/>
      <c r="B66" s="589"/>
      <c r="C66" s="595"/>
      <c r="D66" s="596"/>
      <c r="E66" s="589"/>
      <c r="F66" s="589"/>
      <c r="G66" s="589"/>
      <c r="H66" s="591" t="s">
        <v>1892</v>
      </c>
      <c r="I66" s="591"/>
      <c r="J66" s="164" t="s">
        <v>0</v>
      </c>
      <c r="K66" s="164" t="s">
        <v>1891</v>
      </c>
      <c r="L66" s="165">
        <v>462.5</v>
      </c>
      <c r="M66" s="148"/>
    </row>
    <row r="67" spans="1:13" ht="24" x14ac:dyDescent="0.2">
      <c r="A67" s="593"/>
      <c r="B67" s="161" t="s">
        <v>29</v>
      </c>
      <c r="C67" s="162" t="s">
        <v>30</v>
      </c>
      <c r="D67" s="162" t="s">
        <v>1893</v>
      </c>
      <c r="E67" s="162" t="s">
        <v>1894</v>
      </c>
      <c r="F67" s="592"/>
      <c r="G67" s="592"/>
      <c r="H67" s="591" t="s">
        <v>1895</v>
      </c>
      <c r="I67" s="591"/>
      <c r="J67" s="589" t="s">
        <v>0</v>
      </c>
      <c r="K67" s="589" t="s">
        <v>1891</v>
      </c>
      <c r="L67" s="590">
        <v>79</v>
      </c>
      <c r="M67" s="148"/>
    </row>
    <row r="68" spans="1:13" ht="24" x14ac:dyDescent="0.2">
      <c r="A68" s="593"/>
      <c r="B68" s="164" t="s">
        <v>2337</v>
      </c>
      <c r="C68" s="164" t="s">
        <v>1038</v>
      </c>
      <c r="D68" s="166">
        <v>43160</v>
      </c>
      <c r="E68" s="164" t="s">
        <v>2351</v>
      </c>
      <c r="F68" s="592"/>
      <c r="G68" s="592"/>
      <c r="H68" s="591"/>
      <c r="I68" s="591"/>
      <c r="J68" s="589"/>
      <c r="K68" s="589"/>
      <c r="L68" s="590"/>
      <c r="M68" s="148"/>
    </row>
    <row r="69" spans="1:13" ht="24" x14ac:dyDescent="0.2">
      <c r="A69" s="593">
        <v>113</v>
      </c>
      <c r="B69" s="161" t="s">
        <v>20</v>
      </c>
      <c r="C69" s="162" t="s">
        <v>21</v>
      </c>
      <c r="D69" s="162" t="s">
        <v>1884</v>
      </c>
      <c r="E69" s="162" t="s">
        <v>1885</v>
      </c>
      <c r="F69" s="594" t="s">
        <v>14</v>
      </c>
      <c r="G69" s="594"/>
      <c r="H69" s="592"/>
      <c r="I69" s="592"/>
      <c r="J69" s="592"/>
      <c r="K69" s="592"/>
      <c r="L69" s="592"/>
      <c r="M69" s="148"/>
    </row>
    <row r="70" spans="1:13" x14ac:dyDescent="0.2">
      <c r="A70" s="593"/>
      <c r="B70" s="589" t="s">
        <v>2333</v>
      </c>
      <c r="C70" s="595" t="s">
        <v>2352</v>
      </c>
      <c r="D70" s="596">
        <v>43163</v>
      </c>
      <c r="E70" s="589" t="s">
        <v>2353</v>
      </c>
      <c r="F70" s="589" t="s">
        <v>1038</v>
      </c>
      <c r="G70" s="589"/>
      <c r="H70" s="591" t="s">
        <v>1890</v>
      </c>
      <c r="I70" s="591"/>
      <c r="J70" s="164" t="s">
        <v>0</v>
      </c>
      <c r="K70" s="164" t="s">
        <v>1891</v>
      </c>
      <c r="L70" s="165">
        <v>976.3</v>
      </c>
      <c r="M70" s="148"/>
    </row>
    <row r="71" spans="1:13" x14ac:dyDescent="0.2">
      <c r="A71" s="593"/>
      <c r="B71" s="589"/>
      <c r="C71" s="595"/>
      <c r="D71" s="596"/>
      <c r="E71" s="589"/>
      <c r="F71" s="589"/>
      <c r="G71" s="589"/>
      <c r="H71" s="591" t="s">
        <v>1892</v>
      </c>
      <c r="I71" s="591"/>
      <c r="J71" s="164" t="s">
        <v>1891</v>
      </c>
      <c r="K71" s="164" t="s">
        <v>1891</v>
      </c>
      <c r="L71" s="165">
        <v>0</v>
      </c>
      <c r="M71" s="148"/>
    </row>
    <row r="72" spans="1:13" ht="24" x14ac:dyDescent="0.2">
      <c r="A72" s="593"/>
      <c r="B72" s="161" t="s">
        <v>29</v>
      </c>
      <c r="C72" s="162" t="s">
        <v>30</v>
      </c>
      <c r="D72" s="162" t="s">
        <v>1893</v>
      </c>
      <c r="E72" s="162" t="s">
        <v>1894</v>
      </c>
      <c r="F72" s="592"/>
      <c r="G72" s="592"/>
      <c r="H72" s="591" t="s">
        <v>1895</v>
      </c>
      <c r="I72" s="591"/>
      <c r="J72" s="589" t="s">
        <v>0</v>
      </c>
      <c r="K72" s="589" t="s">
        <v>1891</v>
      </c>
      <c r="L72" s="590">
        <v>116.98</v>
      </c>
      <c r="M72" s="148"/>
    </row>
    <row r="73" spans="1:13" ht="24" x14ac:dyDescent="0.2">
      <c r="A73" s="593"/>
      <c r="B73" s="164" t="s">
        <v>2337</v>
      </c>
      <c r="C73" s="164" t="s">
        <v>1038</v>
      </c>
      <c r="D73" s="166">
        <v>43169</v>
      </c>
      <c r="E73" s="164" t="s">
        <v>2354</v>
      </c>
      <c r="F73" s="592"/>
      <c r="G73" s="592"/>
      <c r="H73" s="591"/>
      <c r="I73" s="591"/>
      <c r="J73" s="589"/>
      <c r="K73" s="589"/>
      <c r="L73" s="590"/>
      <c r="M73" s="148"/>
    </row>
    <row r="74" spans="1:13" ht="24" x14ac:dyDescent="0.2">
      <c r="A74" s="593">
        <v>114</v>
      </c>
      <c r="B74" s="161" t="s">
        <v>20</v>
      </c>
      <c r="C74" s="162" t="s">
        <v>21</v>
      </c>
      <c r="D74" s="162" t="s">
        <v>1884</v>
      </c>
      <c r="E74" s="162" t="s">
        <v>1885</v>
      </c>
      <c r="F74" s="594" t="s">
        <v>14</v>
      </c>
      <c r="G74" s="594"/>
      <c r="H74" s="592"/>
      <c r="I74" s="592"/>
      <c r="J74" s="592"/>
      <c r="K74" s="592"/>
      <c r="L74" s="592"/>
      <c r="M74" s="148"/>
    </row>
    <row r="75" spans="1:13" x14ac:dyDescent="0.2">
      <c r="A75" s="593"/>
      <c r="B75" s="589" t="s">
        <v>2355</v>
      </c>
      <c r="C75" s="595" t="s">
        <v>2356</v>
      </c>
      <c r="D75" s="596">
        <v>43177</v>
      </c>
      <c r="E75" s="589" t="s">
        <v>1973</v>
      </c>
      <c r="F75" s="589" t="s">
        <v>1974</v>
      </c>
      <c r="G75" s="589"/>
      <c r="H75" s="591" t="s">
        <v>1890</v>
      </c>
      <c r="I75" s="591"/>
      <c r="J75" s="164" t="s">
        <v>1891</v>
      </c>
      <c r="K75" s="164" t="s">
        <v>0</v>
      </c>
      <c r="L75" s="165">
        <v>364</v>
      </c>
      <c r="M75" s="148"/>
    </row>
    <row r="76" spans="1:13" x14ac:dyDescent="0.2">
      <c r="A76" s="593"/>
      <c r="B76" s="589"/>
      <c r="C76" s="595"/>
      <c r="D76" s="596"/>
      <c r="E76" s="589"/>
      <c r="F76" s="589"/>
      <c r="G76" s="589"/>
      <c r="H76" s="591" t="s">
        <v>1892</v>
      </c>
      <c r="I76" s="591"/>
      <c r="J76" s="589" t="s">
        <v>1891</v>
      </c>
      <c r="K76" s="589" t="s">
        <v>0</v>
      </c>
      <c r="L76" s="590">
        <v>134.30000000000001</v>
      </c>
      <c r="M76" s="148"/>
    </row>
    <row r="77" spans="1:13" x14ac:dyDescent="0.2">
      <c r="A77" s="593"/>
      <c r="B77" s="589"/>
      <c r="C77" s="595"/>
      <c r="D77" s="596"/>
      <c r="E77" s="589"/>
      <c r="F77" s="589"/>
      <c r="G77" s="589"/>
      <c r="H77" s="591"/>
      <c r="I77" s="591"/>
      <c r="J77" s="589"/>
      <c r="K77" s="589"/>
      <c r="L77" s="590"/>
      <c r="M77" s="148"/>
    </row>
    <row r="78" spans="1:13" ht="24" x14ac:dyDescent="0.2">
      <c r="A78" s="593"/>
      <c r="B78" s="161" t="s">
        <v>29</v>
      </c>
      <c r="C78" s="162" t="s">
        <v>30</v>
      </c>
      <c r="D78" s="162" t="s">
        <v>1893</v>
      </c>
      <c r="E78" s="162" t="s">
        <v>1894</v>
      </c>
      <c r="F78" s="592"/>
      <c r="G78" s="592"/>
      <c r="H78" s="591" t="s">
        <v>1895</v>
      </c>
      <c r="I78" s="591"/>
      <c r="J78" s="589" t="s">
        <v>1891</v>
      </c>
      <c r="K78" s="589" t="s">
        <v>0</v>
      </c>
      <c r="L78" s="590">
        <v>76</v>
      </c>
      <c r="M78" s="148"/>
    </row>
    <row r="79" spans="1:13" ht="24" x14ac:dyDescent="0.2">
      <c r="A79" s="593"/>
      <c r="B79" s="164" t="s">
        <v>1607</v>
      </c>
      <c r="C79" s="164" t="s">
        <v>1974</v>
      </c>
      <c r="D79" s="166">
        <v>43180</v>
      </c>
      <c r="E79" s="164" t="s">
        <v>2357</v>
      </c>
      <c r="F79" s="592"/>
      <c r="G79" s="592"/>
      <c r="H79" s="591"/>
      <c r="I79" s="591"/>
      <c r="J79" s="589"/>
      <c r="K79" s="589"/>
      <c r="L79" s="590"/>
      <c r="M79" s="148"/>
    </row>
    <row r="80" spans="1:13" ht="24" x14ac:dyDescent="0.2">
      <c r="A80" s="593">
        <v>115</v>
      </c>
      <c r="B80" s="161" t="s">
        <v>20</v>
      </c>
      <c r="C80" s="162" t="s">
        <v>21</v>
      </c>
      <c r="D80" s="162" t="s">
        <v>1884</v>
      </c>
      <c r="E80" s="162" t="s">
        <v>1885</v>
      </c>
      <c r="F80" s="594" t="s">
        <v>14</v>
      </c>
      <c r="G80" s="594"/>
      <c r="H80" s="592"/>
      <c r="I80" s="592"/>
      <c r="J80" s="592"/>
      <c r="K80" s="592"/>
      <c r="L80" s="592"/>
      <c r="M80" s="148"/>
    </row>
    <row r="81" spans="1:13" x14ac:dyDescent="0.2">
      <c r="A81" s="593"/>
      <c r="B81" s="589" t="s">
        <v>2358</v>
      </c>
      <c r="C81" s="595" t="s">
        <v>2359</v>
      </c>
      <c r="D81" s="596">
        <v>43130</v>
      </c>
      <c r="E81" s="589" t="s">
        <v>2360</v>
      </c>
      <c r="F81" s="589" t="s">
        <v>2361</v>
      </c>
      <c r="G81" s="589"/>
      <c r="H81" s="591" t="s">
        <v>1890</v>
      </c>
      <c r="I81" s="591"/>
      <c r="J81" s="164" t="s">
        <v>1891</v>
      </c>
      <c r="K81" s="164" t="s">
        <v>0</v>
      </c>
      <c r="L81" s="165">
        <v>221.43</v>
      </c>
      <c r="M81" s="148"/>
    </row>
    <row r="82" spans="1:13" x14ac:dyDescent="0.2">
      <c r="A82" s="593"/>
      <c r="B82" s="589"/>
      <c r="C82" s="595"/>
      <c r="D82" s="596"/>
      <c r="E82" s="589"/>
      <c r="F82" s="589"/>
      <c r="G82" s="589"/>
      <c r="H82" s="591" t="s">
        <v>1892</v>
      </c>
      <c r="I82" s="591"/>
      <c r="J82" s="164" t="s">
        <v>1891</v>
      </c>
      <c r="K82" s="164" t="s">
        <v>0</v>
      </c>
      <c r="L82" s="165">
        <v>252.4</v>
      </c>
      <c r="M82" s="148"/>
    </row>
    <row r="83" spans="1:13" ht="24" x14ac:dyDescent="0.2">
      <c r="A83" s="593"/>
      <c r="B83" s="161" t="s">
        <v>29</v>
      </c>
      <c r="C83" s="162" t="s">
        <v>30</v>
      </c>
      <c r="D83" s="162" t="s">
        <v>1893</v>
      </c>
      <c r="E83" s="162" t="s">
        <v>1894</v>
      </c>
      <c r="F83" s="592"/>
      <c r="G83" s="592"/>
      <c r="H83" s="591" t="s">
        <v>1895</v>
      </c>
      <c r="I83" s="591"/>
      <c r="J83" s="589" t="s">
        <v>1891</v>
      </c>
      <c r="K83" s="589" t="s">
        <v>0</v>
      </c>
      <c r="L83" s="590">
        <v>170</v>
      </c>
      <c r="M83" s="148"/>
    </row>
    <row r="84" spans="1:13" ht="24" x14ac:dyDescent="0.2">
      <c r="A84" s="593"/>
      <c r="B84" s="164" t="s">
        <v>2030</v>
      </c>
      <c r="C84" s="164" t="s">
        <v>2361</v>
      </c>
      <c r="D84" s="166">
        <v>43131</v>
      </c>
      <c r="E84" s="164" t="s">
        <v>2362</v>
      </c>
      <c r="F84" s="592"/>
      <c r="G84" s="592"/>
      <c r="H84" s="591"/>
      <c r="I84" s="591"/>
      <c r="J84" s="589"/>
      <c r="K84" s="589"/>
      <c r="L84" s="590"/>
      <c r="M84" s="148"/>
    </row>
    <row r="85" spans="1:13" ht="24" x14ac:dyDescent="0.2">
      <c r="A85" s="593">
        <v>116</v>
      </c>
      <c r="B85" s="161" t="s">
        <v>20</v>
      </c>
      <c r="C85" s="162" t="s">
        <v>21</v>
      </c>
      <c r="D85" s="162" t="s">
        <v>1884</v>
      </c>
      <c r="E85" s="162" t="s">
        <v>1885</v>
      </c>
      <c r="F85" s="594" t="s">
        <v>14</v>
      </c>
      <c r="G85" s="594"/>
      <c r="H85" s="592"/>
      <c r="I85" s="592"/>
      <c r="J85" s="592"/>
      <c r="K85" s="592"/>
      <c r="L85" s="592"/>
      <c r="M85" s="148"/>
    </row>
    <row r="86" spans="1:13" x14ac:dyDescent="0.2">
      <c r="A86" s="593"/>
      <c r="B86" s="589" t="s">
        <v>2358</v>
      </c>
      <c r="C86" s="595" t="s">
        <v>2363</v>
      </c>
      <c r="D86" s="596">
        <v>43160</v>
      </c>
      <c r="E86" s="589" t="s">
        <v>2028</v>
      </c>
      <c r="F86" s="589" t="s">
        <v>2364</v>
      </c>
      <c r="G86" s="589"/>
      <c r="H86" s="591" t="s">
        <v>1890</v>
      </c>
      <c r="I86" s="591"/>
      <c r="J86" s="164" t="s">
        <v>1891</v>
      </c>
      <c r="K86" s="164" t="s">
        <v>0</v>
      </c>
      <c r="L86" s="165">
        <v>511.94</v>
      </c>
      <c r="M86" s="148"/>
    </row>
    <row r="87" spans="1:13" x14ac:dyDescent="0.2">
      <c r="A87" s="593"/>
      <c r="B87" s="589"/>
      <c r="C87" s="595"/>
      <c r="D87" s="596"/>
      <c r="E87" s="589"/>
      <c r="F87" s="589"/>
      <c r="G87" s="589"/>
      <c r="H87" s="591" t="s">
        <v>1892</v>
      </c>
      <c r="I87" s="591"/>
      <c r="J87" s="589" t="s">
        <v>1891</v>
      </c>
      <c r="K87" s="589" t="s">
        <v>0</v>
      </c>
      <c r="L87" s="590">
        <v>698.65</v>
      </c>
      <c r="M87" s="148"/>
    </row>
    <row r="88" spans="1:13" x14ac:dyDescent="0.2">
      <c r="A88" s="593"/>
      <c r="B88" s="589"/>
      <c r="C88" s="595"/>
      <c r="D88" s="596"/>
      <c r="E88" s="589"/>
      <c r="F88" s="589"/>
      <c r="G88" s="589"/>
      <c r="H88" s="591"/>
      <c r="I88" s="591"/>
      <c r="J88" s="589"/>
      <c r="K88" s="589"/>
      <c r="L88" s="590"/>
      <c r="M88" s="148"/>
    </row>
    <row r="89" spans="1:13" ht="24" x14ac:dyDescent="0.2">
      <c r="A89" s="593"/>
      <c r="B89" s="161" t="s">
        <v>29</v>
      </c>
      <c r="C89" s="162" t="s">
        <v>30</v>
      </c>
      <c r="D89" s="162" t="s">
        <v>1893</v>
      </c>
      <c r="E89" s="162" t="s">
        <v>1894</v>
      </c>
      <c r="F89" s="592"/>
      <c r="G89" s="592"/>
      <c r="H89" s="591" t="s">
        <v>1895</v>
      </c>
      <c r="I89" s="591"/>
      <c r="J89" s="589" t="s">
        <v>1891</v>
      </c>
      <c r="K89" s="589" t="s">
        <v>0</v>
      </c>
      <c r="L89" s="590">
        <v>322</v>
      </c>
      <c r="M89" s="148"/>
    </row>
    <row r="90" spans="1:13" ht="24" x14ac:dyDescent="0.2">
      <c r="A90" s="593"/>
      <c r="B90" s="164" t="s">
        <v>2030</v>
      </c>
      <c r="C90" s="164" t="s">
        <v>2364</v>
      </c>
      <c r="D90" s="166">
        <v>43162</v>
      </c>
      <c r="E90" s="164" t="s">
        <v>2365</v>
      </c>
      <c r="F90" s="592"/>
      <c r="G90" s="592"/>
      <c r="H90" s="591"/>
      <c r="I90" s="591"/>
      <c r="J90" s="589"/>
      <c r="K90" s="589"/>
      <c r="L90" s="590"/>
      <c r="M90" s="148"/>
    </row>
    <row r="91" spans="1:13" ht="24" x14ac:dyDescent="0.2">
      <c r="A91" s="593">
        <v>117</v>
      </c>
      <c r="B91" s="161" t="s">
        <v>20</v>
      </c>
      <c r="C91" s="162" t="s">
        <v>21</v>
      </c>
      <c r="D91" s="162" t="s">
        <v>1884</v>
      </c>
      <c r="E91" s="162" t="s">
        <v>1885</v>
      </c>
      <c r="F91" s="594" t="s">
        <v>14</v>
      </c>
      <c r="G91" s="594"/>
      <c r="H91" s="592"/>
      <c r="I91" s="592"/>
      <c r="J91" s="592"/>
      <c r="K91" s="592"/>
      <c r="L91" s="592"/>
      <c r="M91" s="148"/>
    </row>
    <row r="92" spans="1:13" x14ac:dyDescent="0.2">
      <c r="A92" s="593"/>
      <c r="B92" s="589" t="s">
        <v>2358</v>
      </c>
      <c r="C92" s="595" t="s">
        <v>2366</v>
      </c>
      <c r="D92" s="596">
        <v>43181</v>
      </c>
      <c r="E92" s="589" t="s">
        <v>2367</v>
      </c>
      <c r="F92" s="589" t="s">
        <v>2368</v>
      </c>
      <c r="G92" s="589"/>
      <c r="H92" s="591" t="s">
        <v>1890</v>
      </c>
      <c r="I92" s="591"/>
      <c r="J92" s="164" t="s">
        <v>1891</v>
      </c>
      <c r="K92" s="164" t="s">
        <v>0</v>
      </c>
      <c r="L92" s="165">
        <v>299.76</v>
      </c>
      <c r="M92" s="148"/>
    </row>
    <row r="93" spans="1:13" x14ac:dyDescent="0.2">
      <c r="A93" s="593"/>
      <c r="B93" s="589"/>
      <c r="C93" s="595"/>
      <c r="D93" s="596"/>
      <c r="E93" s="589"/>
      <c r="F93" s="589"/>
      <c r="G93" s="589"/>
      <c r="H93" s="591" t="s">
        <v>1892</v>
      </c>
      <c r="I93" s="591"/>
      <c r="J93" s="164" t="s">
        <v>1891</v>
      </c>
      <c r="K93" s="164" t="s">
        <v>0</v>
      </c>
      <c r="L93" s="165">
        <v>712.6</v>
      </c>
      <c r="M93" s="148"/>
    </row>
    <row r="94" spans="1:13" ht="24" x14ac:dyDescent="0.2">
      <c r="A94" s="593"/>
      <c r="B94" s="161" t="s">
        <v>29</v>
      </c>
      <c r="C94" s="162" t="s">
        <v>30</v>
      </c>
      <c r="D94" s="162" t="s">
        <v>1893</v>
      </c>
      <c r="E94" s="162" t="s">
        <v>1894</v>
      </c>
      <c r="F94" s="592"/>
      <c r="G94" s="592"/>
      <c r="H94" s="591" t="s">
        <v>1895</v>
      </c>
      <c r="I94" s="591"/>
      <c r="J94" s="589" t="s">
        <v>1891</v>
      </c>
      <c r="K94" s="589" t="s">
        <v>0</v>
      </c>
      <c r="L94" s="590">
        <v>180</v>
      </c>
      <c r="M94" s="148"/>
    </row>
    <row r="95" spans="1:13" ht="24" x14ac:dyDescent="0.2">
      <c r="A95" s="593"/>
      <c r="B95" s="164" t="s">
        <v>2030</v>
      </c>
      <c r="C95" s="164" t="s">
        <v>2368</v>
      </c>
      <c r="D95" s="166">
        <v>43182</v>
      </c>
      <c r="E95" s="164" t="s">
        <v>2369</v>
      </c>
      <c r="F95" s="592"/>
      <c r="G95" s="592"/>
      <c r="H95" s="591"/>
      <c r="I95" s="591"/>
      <c r="J95" s="589"/>
      <c r="K95" s="589"/>
      <c r="L95" s="590"/>
      <c r="M95" s="148"/>
    </row>
    <row r="96" spans="1:13" ht="24" x14ac:dyDescent="0.2">
      <c r="A96" s="593">
        <v>118</v>
      </c>
      <c r="B96" s="161" t="s">
        <v>20</v>
      </c>
      <c r="C96" s="162" t="s">
        <v>21</v>
      </c>
      <c r="D96" s="162" t="s">
        <v>1884</v>
      </c>
      <c r="E96" s="162" t="s">
        <v>1885</v>
      </c>
      <c r="F96" s="594" t="s">
        <v>14</v>
      </c>
      <c r="G96" s="594"/>
      <c r="H96" s="592"/>
      <c r="I96" s="592"/>
      <c r="J96" s="592"/>
      <c r="K96" s="592"/>
      <c r="L96" s="592"/>
      <c r="M96" s="148"/>
    </row>
    <row r="97" spans="1:13" x14ac:dyDescent="0.2">
      <c r="A97" s="593"/>
      <c r="B97" s="589" t="s">
        <v>2370</v>
      </c>
      <c r="C97" s="595" t="s">
        <v>2371</v>
      </c>
      <c r="D97" s="596">
        <v>43019</v>
      </c>
      <c r="E97" s="589" t="s">
        <v>2372</v>
      </c>
      <c r="F97" s="589" t="s">
        <v>2373</v>
      </c>
      <c r="G97" s="589"/>
      <c r="H97" s="591" t="s">
        <v>1890</v>
      </c>
      <c r="I97" s="591"/>
      <c r="J97" s="164" t="s">
        <v>1891</v>
      </c>
      <c r="K97" s="164" t="s">
        <v>0</v>
      </c>
      <c r="L97" s="165">
        <v>266</v>
      </c>
      <c r="M97" s="148"/>
    </row>
    <row r="98" spans="1:13" x14ac:dyDescent="0.2">
      <c r="A98" s="593"/>
      <c r="B98" s="589"/>
      <c r="C98" s="595"/>
      <c r="D98" s="596"/>
      <c r="E98" s="589"/>
      <c r="F98" s="589"/>
      <c r="G98" s="589"/>
      <c r="H98" s="591" t="s">
        <v>1892</v>
      </c>
      <c r="I98" s="591"/>
      <c r="J98" s="164" t="s">
        <v>1891</v>
      </c>
      <c r="K98" s="164" t="s">
        <v>0</v>
      </c>
      <c r="L98" s="165">
        <v>295.40000000000003</v>
      </c>
      <c r="M98" s="148"/>
    </row>
    <row r="99" spans="1:13" ht="24" x14ac:dyDescent="0.2">
      <c r="A99" s="593"/>
      <c r="B99" s="161" t="s">
        <v>29</v>
      </c>
      <c r="C99" s="162" t="s">
        <v>30</v>
      </c>
      <c r="D99" s="162" t="s">
        <v>1893</v>
      </c>
      <c r="E99" s="162" t="s">
        <v>1894</v>
      </c>
      <c r="F99" s="592"/>
      <c r="G99" s="592"/>
      <c r="H99" s="591" t="s">
        <v>1895</v>
      </c>
      <c r="I99" s="591"/>
      <c r="J99" s="589" t="s">
        <v>1891</v>
      </c>
      <c r="K99" s="589" t="s">
        <v>1891</v>
      </c>
      <c r="L99" s="590">
        <v>0</v>
      </c>
      <c r="M99" s="148"/>
    </row>
    <row r="100" spans="1:13" ht="24" x14ac:dyDescent="0.2">
      <c r="A100" s="593"/>
      <c r="B100" s="164" t="s">
        <v>1896</v>
      </c>
      <c r="C100" s="164" t="s">
        <v>2373</v>
      </c>
      <c r="D100" s="166">
        <v>43020</v>
      </c>
      <c r="E100" s="164" t="s">
        <v>2374</v>
      </c>
      <c r="F100" s="592"/>
      <c r="G100" s="592"/>
      <c r="H100" s="591"/>
      <c r="I100" s="591"/>
      <c r="J100" s="589"/>
      <c r="K100" s="589"/>
      <c r="L100" s="590"/>
      <c r="M100" s="148"/>
    </row>
    <row r="101" spans="1:13" ht="24" x14ac:dyDescent="0.2">
      <c r="A101" s="593">
        <v>119</v>
      </c>
      <c r="B101" s="161" t="s">
        <v>20</v>
      </c>
      <c r="C101" s="162" t="s">
        <v>21</v>
      </c>
      <c r="D101" s="162" t="s">
        <v>1884</v>
      </c>
      <c r="E101" s="162" t="s">
        <v>1885</v>
      </c>
      <c r="F101" s="594" t="s">
        <v>14</v>
      </c>
      <c r="G101" s="594"/>
      <c r="H101" s="592"/>
      <c r="I101" s="592"/>
      <c r="J101" s="592"/>
      <c r="K101" s="592"/>
      <c r="L101" s="592"/>
      <c r="M101" s="148"/>
    </row>
    <row r="102" spans="1:13" x14ac:dyDescent="0.2">
      <c r="A102" s="593"/>
      <c r="B102" s="589" t="s">
        <v>2375</v>
      </c>
      <c r="C102" s="595" t="s">
        <v>2376</v>
      </c>
      <c r="D102" s="596">
        <v>43044</v>
      </c>
      <c r="E102" s="589" t="s">
        <v>2057</v>
      </c>
      <c r="F102" s="589" t="s">
        <v>2377</v>
      </c>
      <c r="G102" s="589"/>
      <c r="H102" s="591" t="s">
        <v>1890</v>
      </c>
      <c r="I102" s="591"/>
      <c r="J102" s="164" t="s">
        <v>1891</v>
      </c>
      <c r="K102" s="164" t="s">
        <v>1891</v>
      </c>
      <c r="L102" s="165">
        <v>0</v>
      </c>
      <c r="M102" s="148"/>
    </row>
    <row r="103" spans="1:13" x14ac:dyDescent="0.2">
      <c r="A103" s="593"/>
      <c r="B103" s="589"/>
      <c r="C103" s="595"/>
      <c r="D103" s="596"/>
      <c r="E103" s="589"/>
      <c r="F103" s="589"/>
      <c r="G103" s="589"/>
      <c r="H103" s="591" t="s">
        <v>1892</v>
      </c>
      <c r="I103" s="591"/>
      <c r="J103" s="589" t="s">
        <v>1891</v>
      </c>
      <c r="K103" s="589" t="s">
        <v>1891</v>
      </c>
      <c r="L103" s="590">
        <v>0</v>
      </c>
      <c r="M103" s="148"/>
    </row>
    <row r="104" spans="1:13" x14ac:dyDescent="0.2">
      <c r="A104" s="593"/>
      <c r="B104" s="589"/>
      <c r="C104" s="595"/>
      <c r="D104" s="596"/>
      <c r="E104" s="589"/>
      <c r="F104" s="589"/>
      <c r="G104" s="589"/>
      <c r="H104" s="591"/>
      <c r="I104" s="591"/>
      <c r="J104" s="589"/>
      <c r="K104" s="589"/>
      <c r="L104" s="590"/>
      <c r="M104" s="148"/>
    </row>
    <row r="105" spans="1:13" ht="24" x14ac:dyDescent="0.2">
      <c r="A105" s="593"/>
      <c r="B105" s="161" t="s">
        <v>29</v>
      </c>
      <c r="C105" s="162" t="s">
        <v>30</v>
      </c>
      <c r="D105" s="162" t="s">
        <v>1893</v>
      </c>
      <c r="E105" s="162" t="s">
        <v>1894</v>
      </c>
      <c r="F105" s="592"/>
      <c r="G105" s="592"/>
      <c r="H105" s="591" t="s">
        <v>1895</v>
      </c>
      <c r="I105" s="591"/>
      <c r="J105" s="589" t="s">
        <v>1891</v>
      </c>
      <c r="K105" s="589" t="s">
        <v>0</v>
      </c>
      <c r="L105" s="590">
        <v>750</v>
      </c>
      <c r="M105" s="148"/>
    </row>
    <row r="106" spans="1:13" ht="24" x14ac:dyDescent="0.2">
      <c r="A106" s="593"/>
      <c r="B106" s="164" t="s">
        <v>2378</v>
      </c>
      <c r="C106" s="164" t="s">
        <v>2377</v>
      </c>
      <c r="D106" s="166">
        <v>43047</v>
      </c>
      <c r="E106" s="164" t="s">
        <v>2379</v>
      </c>
      <c r="F106" s="592"/>
      <c r="G106" s="592"/>
      <c r="H106" s="591"/>
      <c r="I106" s="591"/>
      <c r="J106" s="589"/>
      <c r="K106" s="589"/>
      <c r="L106" s="590"/>
      <c r="M106" s="148"/>
    </row>
    <row r="107" spans="1:13" ht="24" x14ac:dyDescent="0.2">
      <c r="A107" s="593">
        <v>120</v>
      </c>
      <c r="B107" s="161" t="s">
        <v>20</v>
      </c>
      <c r="C107" s="162" t="s">
        <v>21</v>
      </c>
      <c r="D107" s="162" t="s">
        <v>1884</v>
      </c>
      <c r="E107" s="162" t="s">
        <v>1885</v>
      </c>
      <c r="F107" s="594" t="s">
        <v>14</v>
      </c>
      <c r="G107" s="594"/>
      <c r="H107" s="592"/>
      <c r="I107" s="592"/>
      <c r="J107" s="592"/>
      <c r="K107" s="592"/>
      <c r="L107" s="592"/>
      <c r="M107" s="148"/>
    </row>
    <row r="108" spans="1:13" x14ac:dyDescent="0.2">
      <c r="A108" s="593"/>
      <c r="B108" s="589" t="s">
        <v>2380</v>
      </c>
      <c r="C108" s="595" t="s">
        <v>2381</v>
      </c>
      <c r="D108" s="596">
        <v>43137</v>
      </c>
      <c r="E108" s="589" t="s">
        <v>2382</v>
      </c>
      <c r="F108" s="589" t="s">
        <v>1343</v>
      </c>
      <c r="G108" s="589"/>
      <c r="H108" s="591" t="s">
        <v>1890</v>
      </c>
      <c r="I108" s="591"/>
      <c r="J108" s="164" t="s">
        <v>1891</v>
      </c>
      <c r="K108" s="164" t="s">
        <v>0</v>
      </c>
      <c r="L108" s="165">
        <v>279</v>
      </c>
      <c r="M108" s="148"/>
    </row>
    <row r="109" spans="1:13" x14ac:dyDescent="0.2">
      <c r="A109" s="593"/>
      <c r="B109" s="589"/>
      <c r="C109" s="595"/>
      <c r="D109" s="596"/>
      <c r="E109" s="589"/>
      <c r="F109" s="589"/>
      <c r="G109" s="589"/>
      <c r="H109" s="591" t="s">
        <v>1892</v>
      </c>
      <c r="I109" s="591"/>
      <c r="J109" s="164" t="s">
        <v>1891</v>
      </c>
      <c r="K109" s="164" t="s">
        <v>0</v>
      </c>
      <c r="L109" s="165">
        <v>928.6</v>
      </c>
      <c r="M109" s="148"/>
    </row>
    <row r="110" spans="1:13" ht="24" x14ac:dyDescent="0.2">
      <c r="A110" s="593"/>
      <c r="B110" s="161" t="s">
        <v>29</v>
      </c>
      <c r="C110" s="162" t="s">
        <v>30</v>
      </c>
      <c r="D110" s="162" t="s">
        <v>1893</v>
      </c>
      <c r="E110" s="162" t="s">
        <v>1894</v>
      </c>
      <c r="F110" s="592"/>
      <c r="G110" s="592"/>
      <c r="H110" s="591" t="s">
        <v>1895</v>
      </c>
      <c r="I110" s="591"/>
      <c r="J110" s="589" t="s">
        <v>1891</v>
      </c>
      <c r="K110" s="589" t="s">
        <v>0</v>
      </c>
      <c r="L110" s="590">
        <v>75</v>
      </c>
      <c r="M110" s="148"/>
    </row>
    <row r="111" spans="1:13" ht="24" x14ac:dyDescent="0.2">
      <c r="A111" s="593"/>
      <c r="B111" s="164" t="s">
        <v>2383</v>
      </c>
      <c r="C111" s="164" t="s">
        <v>1343</v>
      </c>
      <c r="D111" s="166">
        <v>43138</v>
      </c>
      <c r="E111" s="164" t="s">
        <v>2384</v>
      </c>
      <c r="F111" s="592"/>
      <c r="G111" s="592"/>
      <c r="H111" s="591"/>
      <c r="I111" s="591"/>
      <c r="J111" s="589"/>
      <c r="K111" s="589"/>
      <c r="L111" s="590"/>
      <c r="M111" s="148"/>
    </row>
    <row r="112" spans="1:13" ht="24" x14ac:dyDescent="0.2">
      <c r="A112" s="593">
        <v>121</v>
      </c>
      <c r="B112" s="161" t="s">
        <v>20</v>
      </c>
      <c r="C112" s="162" t="s">
        <v>21</v>
      </c>
      <c r="D112" s="162" t="s">
        <v>1884</v>
      </c>
      <c r="E112" s="162" t="s">
        <v>1885</v>
      </c>
      <c r="F112" s="594" t="s">
        <v>14</v>
      </c>
      <c r="G112" s="594"/>
      <c r="H112" s="592"/>
      <c r="I112" s="592"/>
      <c r="J112" s="592"/>
      <c r="K112" s="592"/>
      <c r="L112" s="592"/>
      <c r="M112" s="148"/>
    </row>
    <row r="113" spans="1:13" x14ac:dyDescent="0.2">
      <c r="A113" s="593"/>
      <c r="B113" s="589" t="s">
        <v>2385</v>
      </c>
      <c r="C113" s="595" t="s">
        <v>2386</v>
      </c>
      <c r="D113" s="596">
        <v>43125</v>
      </c>
      <c r="E113" s="589" t="s">
        <v>2372</v>
      </c>
      <c r="F113" s="589" t="s">
        <v>2387</v>
      </c>
      <c r="G113" s="589"/>
      <c r="H113" s="591" t="s">
        <v>1890</v>
      </c>
      <c r="I113" s="591"/>
      <c r="J113" s="164" t="s">
        <v>1891</v>
      </c>
      <c r="K113" s="164" t="s">
        <v>0</v>
      </c>
      <c r="L113" s="165">
        <v>192.47</v>
      </c>
      <c r="M113" s="148"/>
    </row>
    <row r="114" spans="1:13" x14ac:dyDescent="0.2">
      <c r="A114" s="593"/>
      <c r="B114" s="589"/>
      <c r="C114" s="595"/>
      <c r="D114" s="596"/>
      <c r="E114" s="589"/>
      <c r="F114" s="589"/>
      <c r="G114" s="589"/>
      <c r="H114" s="591" t="s">
        <v>1892</v>
      </c>
      <c r="I114" s="591"/>
      <c r="J114" s="164" t="s">
        <v>1891</v>
      </c>
      <c r="K114" s="164" t="s">
        <v>0</v>
      </c>
      <c r="L114" s="165">
        <v>314.39</v>
      </c>
      <c r="M114" s="148"/>
    </row>
    <row r="115" spans="1:13" ht="24" x14ac:dyDescent="0.2">
      <c r="A115" s="593"/>
      <c r="B115" s="161" t="s">
        <v>29</v>
      </c>
      <c r="C115" s="162" t="s">
        <v>30</v>
      </c>
      <c r="D115" s="162" t="s">
        <v>1893</v>
      </c>
      <c r="E115" s="162" t="s">
        <v>1894</v>
      </c>
      <c r="F115" s="592"/>
      <c r="G115" s="592"/>
      <c r="H115" s="591" t="s">
        <v>1895</v>
      </c>
      <c r="I115" s="591"/>
      <c r="J115" s="589" t="s">
        <v>1891</v>
      </c>
      <c r="K115" s="589" t="s">
        <v>0</v>
      </c>
      <c r="L115" s="590">
        <v>60</v>
      </c>
      <c r="M115" s="148"/>
    </row>
    <row r="116" spans="1:13" ht="36" x14ac:dyDescent="0.2">
      <c r="A116" s="593"/>
      <c r="B116" s="164" t="s">
        <v>2388</v>
      </c>
      <c r="C116" s="164" t="s">
        <v>2387</v>
      </c>
      <c r="D116" s="166">
        <v>43126</v>
      </c>
      <c r="E116" s="164" t="s">
        <v>2251</v>
      </c>
      <c r="F116" s="592"/>
      <c r="G116" s="592"/>
      <c r="H116" s="591"/>
      <c r="I116" s="591"/>
      <c r="J116" s="589"/>
      <c r="K116" s="589"/>
      <c r="L116" s="590"/>
      <c r="M116" s="148"/>
    </row>
    <row r="117" spans="1:13" ht="24" x14ac:dyDescent="0.2">
      <c r="A117" s="593">
        <v>122</v>
      </c>
      <c r="B117" s="161" t="s">
        <v>20</v>
      </c>
      <c r="C117" s="162" t="s">
        <v>21</v>
      </c>
      <c r="D117" s="162" t="s">
        <v>1884</v>
      </c>
      <c r="E117" s="162" t="s">
        <v>1885</v>
      </c>
      <c r="F117" s="594" t="s">
        <v>14</v>
      </c>
      <c r="G117" s="594"/>
      <c r="H117" s="592"/>
      <c r="I117" s="592"/>
      <c r="J117" s="592"/>
      <c r="K117" s="592"/>
      <c r="L117" s="592"/>
      <c r="M117" s="148"/>
    </row>
    <row r="118" spans="1:13" x14ac:dyDescent="0.2">
      <c r="A118" s="593"/>
      <c r="B118" s="589" t="s">
        <v>2389</v>
      </c>
      <c r="C118" s="595" t="s">
        <v>2390</v>
      </c>
      <c r="D118" s="596">
        <v>43170</v>
      </c>
      <c r="E118" s="589" t="s">
        <v>2068</v>
      </c>
      <c r="F118" s="589" t="s">
        <v>2069</v>
      </c>
      <c r="G118" s="589"/>
      <c r="H118" s="591" t="s">
        <v>1890</v>
      </c>
      <c r="I118" s="591"/>
      <c r="J118" s="164" t="s">
        <v>1891</v>
      </c>
      <c r="K118" s="164" t="s">
        <v>1891</v>
      </c>
      <c r="L118" s="165">
        <v>0</v>
      </c>
      <c r="M118" s="148"/>
    </row>
    <row r="119" spans="1:13" x14ac:dyDescent="0.2">
      <c r="A119" s="593"/>
      <c r="B119" s="589"/>
      <c r="C119" s="595"/>
      <c r="D119" s="596"/>
      <c r="E119" s="589"/>
      <c r="F119" s="589"/>
      <c r="G119" s="589"/>
      <c r="H119" s="591" t="s">
        <v>1892</v>
      </c>
      <c r="I119" s="591"/>
      <c r="J119" s="164" t="s">
        <v>1891</v>
      </c>
      <c r="K119" s="164" t="s">
        <v>1891</v>
      </c>
      <c r="L119" s="165">
        <v>0</v>
      </c>
      <c r="M119" s="148"/>
    </row>
    <row r="120" spans="1:13" ht="24" x14ac:dyDescent="0.2">
      <c r="A120" s="593"/>
      <c r="B120" s="161" t="s">
        <v>29</v>
      </c>
      <c r="C120" s="162" t="s">
        <v>30</v>
      </c>
      <c r="D120" s="162" t="s">
        <v>1893</v>
      </c>
      <c r="E120" s="162" t="s">
        <v>1894</v>
      </c>
      <c r="F120" s="592"/>
      <c r="G120" s="592"/>
      <c r="H120" s="591" t="s">
        <v>1895</v>
      </c>
      <c r="I120" s="591"/>
      <c r="J120" s="589" t="s">
        <v>1891</v>
      </c>
      <c r="K120" s="589" t="s">
        <v>0</v>
      </c>
      <c r="L120" s="590">
        <v>750</v>
      </c>
      <c r="M120" s="148"/>
    </row>
    <row r="121" spans="1:13" ht="24" x14ac:dyDescent="0.2">
      <c r="A121" s="593"/>
      <c r="B121" s="164" t="s">
        <v>1607</v>
      </c>
      <c r="C121" s="164" t="s">
        <v>2069</v>
      </c>
      <c r="D121" s="166">
        <v>43175</v>
      </c>
      <c r="E121" s="164" t="s">
        <v>2391</v>
      </c>
      <c r="F121" s="592"/>
      <c r="G121" s="592"/>
      <c r="H121" s="591"/>
      <c r="I121" s="591"/>
      <c r="J121" s="589"/>
      <c r="K121" s="589"/>
      <c r="L121" s="590"/>
      <c r="M121" s="148"/>
    </row>
    <row r="122" spans="1:13" ht="24" x14ac:dyDescent="0.2">
      <c r="A122" s="593">
        <v>123</v>
      </c>
      <c r="B122" s="161" t="s">
        <v>20</v>
      </c>
      <c r="C122" s="162" t="s">
        <v>21</v>
      </c>
      <c r="D122" s="162" t="s">
        <v>1884</v>
      </c>
      <c r="E122" s="162" t="s">
        <v>1885</v>
      </c>
      <c r="F122" s="594" t="s">
        <v>14</v>
      </c>
      <c r="G122" s="594"/>
      <c r="H122" s="592"/>
      <c r="I122" s="592"/>
      <c r="J122" s="592"/>
      <c r="K122" s="592"/>
      <c r="L122" s="592"/>
      <c r="M122" s="148"/>
    </row>
    <row r="123" spans="1:13" x14ac:dyDescent="0.2">
      <c r="A123" s="593"/>
      <c r="B123" s="589" t="s">
        <v>2392</v>
      </c>
      <c r="C123" s="595" t="s">
        <v>2393</v>
      </c>
      <c r="D123" s="596">
        <v>43163</v>
      </c>
      <c r="E123" s="589" t="s">
        <v>2394</v>
      </c>
      <c r="F123" s="589" t="s">
        <v>2395</v>
      </c>
      <c r="G123" s="589"/>
      <c r="H123" s="591" t="s">
        <v>1890</v>
      </c>
      <c r="I123" s="591"/>
      <c r="J123" s="164" t="s">
        <v>1891</v>
      </c>
      <c r="K123" s="164" t="s">
        <v>0</v>
      </c>
      <c r="L123" s="165">
        <v>195.5</v>
      </c>
      <c r="M123" s="148"/>
    </row>
    <row r="124" spans="1:13" x14ac:dyDescent="0.2">
      <c r="A124" s="593"/>
      <c r="B124" s="589"/>
      <c r="C124" s="595"/>
      <c r="D124" s="596"/>
      <c r="E124" s="589"/>
      <c r="F124" s="589"/>
      <c r="G124" s="589"/>
      <c r="H124" s="591" t="s">
        <v>1892</v>
      </c>
      <c r="I124" s="591"/>
      <c r="J124" s="164" t="s">
        <v>1891</v>
      </c>
      <c r="K124" s="164" t="s">
        <v>0</v>
      </c>
      <c r="L124" s="165">
        <v>613</v>
      </c>
      <c r="M124" s="148"/>
    </row>
    <row r="125" spans="1:13" ht="24" x14ac:dyDescent="0.2">
      <c r="A125" s="593"/>
      <c r="B125" s="161" t="s">
        <v>29</v>
      </c>
      <c r="C125" s="162" t="s">
        <v>30</v>
      </c>
      <c r="D125" s="162" t="s">
        <v>1893</v>
      </c>
      <c r="E125" s="162" t="s">
        <v>1894</v>
      </c>
      <c r="F125" s="592"/>
      <c r="G125" s="592"/>
      <c r="H125" s="591" t="s">
        <v>1895</v>
      </c>
      <c r="I125" s="591"/>
      <c r="J125" s="589" t="s">
        <v>1891</v>
      </c>
      <c r="K125" s="589" t="s">
        <v>1891</v>
      </c>
      <c r="L125" s="590">
        <v>0</v>
      </c>
      <c r="M125" s="148"/>
    </row>
    <row r="126" spans="1:13" ht="36" x14ac:dyDescent="0.2">
      <c r="A126" s="593"/>
      <c r="B126" s="164" t="s">
        <v>2396</v>
      </c>
      <c r="C126" s="164" t="s">
        <v>2395</v>
      </c>
      <c r="D126" s="166">
        <v>43164</v>
      </c>
      <c r="E126" s="164" t="s">
        <v>2397</v>
      </c>
      <c r="F126" s="592"/>
      <c r="G126" s="592"/>
      <c r="H126" s="591"/>
      <c r="I126" s="591"/>
      <c r="J126" s="589"/>
      <c r="K126" s="589"/>
      <c r="L126" s="590"/>
      <c r="M126" s="148"/>
    </row>
    <row r="127" spans="1:13" ht="24" x14ac:dyDescent="0.2">
      <c r="A127" s="593">
        <v>124</v>
      </c>
      <c r="B127" s="161" t="s">
        <v>20</v>
      </c>
      <c r="C127" s="162" t="s">
        <v>21</v>
      </c>
      <c r="D127" s="162" t="s">
        <v>1884</v>
      </c>
      <c r="E127" s="162" t="s">
        <v>1885</v>
      </c>
      <c r="F127" s="594" t="s">
        <v>14</v>
      </c>
      <c r="G127" s="594"/>
      <c r="H127" s="592"/>
      <c r="I127" s="592"/>
      <c r="J127" s="592"/>
      <c r="K127" s="592"/>
      <c r="L127" s="592"/>
      <c r="M127" s="148"/>
    </row>
    <row r="128" spans="1:13" x14ac:dyDescent="0.2">
      <c r="A128" s="593"/>
      <c r="B128" s="589" t="s">
        <v>2398</v>
      </c>
      <c r="C128" s="595" t="s">
        <v>2399</v>
      </c>
      <c r="D128" s="596">
        <v>43057</v>
      </c>
      <c r="E128" s="589" t="s">
        <v>2215</v>
      </c>
      <c r="F128" s="589" t="s">
        <v>2400</v>
      </c>
      <c r="G128" s="589"/>
      <c r="H128" s="591" t="s">
        <v>1890</v>
      </c>
      <c r="I128" s="591"/>
      <c r="J128" s="164" t="s">
        <v>1891</v>
      </c>
      <c r="K128" s="164" t="s">
        <v>0</v>
      </c>
      <c r="L128" s="165">
        <v>1860.16</v>
      </c>
      <c r="M128" s="148"/>
    </row>
    <row r="129" spans="1:13" x14ac:dyDescent="0.2">
      <c r="A129" s="593"/>
      <c r="B129" s="589"/>
      <c r="C129" s="595"/>
      <c r="D129" s="596"/>
      <c r="E129" s="589"/>
      <c r="F129" s="589"/>
      <c r="G129" s="589"/>
      <c r="H129" s="591" t="s">
        <v>1892</v>
      </c>
      <c r="I129" s="591"/>
      <c r="J129" s="589" t="s">
        <v>1891</v>
      </c>
      <c r="K129" s="589" t="s">
        <v>0</v>
      </c>
      <c r="L129" s="590">
        <v>1629.47</v>
      </c>
      <c r="M129" s="148"/>
    </row>
    <row r="130" spans="1:13" x14ac:dyDescent="0.2">
      <c r="A130" s="593"/>
      <c r="B130" s="589"/>
      <c r="C130" s="595"/>
      <c r="D130" s="596"/>
      <c r="E130" s="589"/>
      <c r="F130" s="589"/>
      <c r="G130" s="589"/>
      <c r="H130" s="591"/>
      <c r="I130" s="591"/>
      <c r="J130" s="589"/>
      <c r="K130" s="589"/>
      <c r="L130" s="590"/>
      <c r="M130" s="148"/>
    </row>
    <row r="131" spans="1:13" ht="24" x14ac:dyDescent="0.2">
      <c r="A131" s="593"/>
      <c r="B131" s="161" t="s">
        <v>29</v>
      </c>
      <c r="C131" s="162" t="s">
        <v>30</v>
      </c>
      <c r="D131" s="162" t="s">
        <v>1893</v>
      </c>
      <c r="E131" s="162" t="s">
        <v>1894</v>
      </c>
      <c r="F131" s="592"/>
      <c r="G131" s="592"/>
      <c r="H131" s="591" t="s">
        <v>1895</v>
      </c>
      <c r="I131" s="591"/>
      <c r="J131" s="589" t="s">
        <v>1891</v>
      </c>
      <c r="K131" s="589" t="s">
        <v>0</v>
      </c>
      <c r="L131" s="590">
        <v>250</v>
      </c>
      <c r="M131" s="148"/>
    </row>
    <row r="132" spans="1:13" ht="24" x14ac:dyDescent="0.2">
      <c r="A132" s="593"/>
      <c r="B132" s="164" t="s">
        <v>2160</v>
      </c>
      <c r="C132" s="164" t="s">
        <v>2400</v>
      </c>
      <c r="D132" s="166">
        <v>43065</v>
      </c>
      <c r="E132" s="164" t="s">
        <v>2401</v>
      </c>
      <c r="F132" s="592"/>
      <c r="G132" s="592"/>
      <c r="H132" s="591"/>
      <c r="I132" s="591"/>
      <c r="J132" s="589"/>
      <c r="K132" s="589"/>
      <c r="L132" s="590"/>
      <c r="M132" s="148"/>
    </row>
    <row r="133" spans="1:13" ht="24" x14ac:dyDescent="0.2">
      <c r="A133" s="593">
        <v>125</v>
      </c>
      <c r="B133" s="161" t="s">
        <v>20</v>
      </c>
      <c r="C133" s="162" t="s">
        <v>21</v>
      </c>
      <c r="D133" s="162" t="s">
        <v>1884</v>
      </c>
      <c r="E133" s="162" t="s">
        <v>1885</v>
      </c>
      <c r="F133" s="594" t="s">
        <v>14</v>
      </c>
      <c r="G133" s="594"/>
      <c r="H133" s="592"/>
      <c r="I133" s="592"/>
      <c r="J133" s="592"/>
      <c r="K133" s="592"/>
      <c r="L133" s="592"/>
      <c r="M133" s="148"/>
    </row>
    <row r="134" spans="1:13" x14ac:dyDescent="0.2">
      <c r="A134" s="593"/>
      <c r="B134" s="589" t="s">
        <v>2402</v>
      </c>
      <c r="C134" s="595" t="s">
        <v>2403</v>
      </c>
      <c r="D134" s="596">
        <v>43028</v>
      </c>
      <c r="E134" s="589" t="s">
        <v>2404</v>
      </c>
      <c r="F134" s="589" t="s">
        <v>2405</v>
      </c>
      <c r="G134" s="589"/>
      <c r="H134" s="591" t="s">
        <v>1890</v>
      </c>
      <c r="I134" s="591"/>
      <c r="J134" s="164" t="s">
        <v>1891</v>
      </c>
      <c r="K134" s="164" t="s">
        <v>0</v>
      </c>
      <c r="L134" s="165">
        <v>436.38</v>
      </c>
      <c r="M134" s="148"/>
    </row>
    <row r="135" spans="1:13" x14ac:dyDescent="0.2">
      <c r="A135" s="593"/>
      <c r="B135" s="589"/>
      <c r="C135" s="595"/>
      <c r="D135" s="596"/>
      <c r="E135" s="589"/>
      <c r="F135" s="589"/>
      <c r="G135" s="589"/>
      <c r="H135" s="591" t="s">
        <v>1892</v>
      </c>
      <c r="I135" s="591"/>
      <c r="J135" s="164" t="s">
        <v>1891</v>
      </c>
      <c r="K135" s="164" t="s">
        <v>0</v>
      </c>
      <c r="L135" s="165">
        <v>1386.24</v>
      </c>
      <c r="M135" s="148"/>
    </row>
    <row r="136" spans="1:13" ht="24" x14ac:dyDescent="0.2">
      <c r="A136" s="593"/>
      <c r="B136" s="161" t="s">
        <v>29</v>
      </c>
      <c r="C136" s="162" t="s">
        <v>30</v>
      </c>
      <c r="D136" s="162" t="s">
        <v>1893</v>
      </c>
      <c r="E136" s="162" t="s">
        <v>1894</v>
      </c>
      <c r="F136" s="592"/>
      <c r="G136" s="592"/>
      <c r="H136" s="591" t="s">
        <v>1895</v>
      </c>
      <c r="I136" s="591"/>
      <c r="J136" s="589" t="s">
        <v>1891</v>
      </c>
      <c r="K136" s="589" t="s">
        <v>0</v>
      </c>
      <c r="L136" s="590">
        <v>1000</v>
      </c>
      <c r="M136" s="148"/>
    </row>
    <row r="137" spans="1:13" ht="24" x14ac:dyDescent="0.2">
      <c r="A137" s="593"/>
      <c r="B137" s="164" t="s">
        <v>1688</v>
      </c>
      <c r="C137" s="164" t="s">
        <v>2405</v>
      </c>
      <c r="D137" s="166">
        <v>43035</v>
      </c>
      <c r="E137" s="164" t="s">
        <v>2406</v>
      </c>
      <c r="F137" s="592"/>
      <c r="G137" s="592"/>
      <c r="H137" s="591"/>
      <c r="I137" s="591"/>
      <c r="J137" s="589"/>
      <c r="K137" s="589"/>
      <c r="L137" s="590"/>
      <c r="M137" s="148"/>
    </row>
    <row r="138" spans="1:13" ht="24" x14ac:dyDescent="0.2">
      <c r="A138" s="593">
        <v>126</v>
      </c>
      <c r="B138" s="161" t="s">
        <v>20</v>
      </c>
      <c r="C138" s="162" t="s">
        <v>21</v>
      </c>
      <c r="D138" s="162" t="s">
        <v>1884</v>
      </c>
      <c r="E138" s="162" t="s">
        <v>1885</v>
      </c>
      <c r="F138" s="594" t="s">
        <v>14</v>
      </c>
      <c r="G138" s="594"/>
      <c r="H138" s="592"/>
      <c r="I138" s="592"/>
      <c r="J138" s="592"/>
      <c r="K138" s="592"/>
      <c r="L138" s="592"/>
      <c r="M138" s="148"/>
    </row>
    <row r="139" spans="1:13" x14ac:dyDescent="0.2">
      <c r="A139" s="593"/>
      <c r="B139" s="589" t="s">
        <v>2402</v>
      </c>
      <c r="C139" s="595" t="s">
        <v>2407</v>
      </c>
      <c r="D139" s="596">
        <v>43042</v>
      </c>
      <c r="E139" s="589" t="s">
        <v>2408</v>
      </c>
      <c r="F139" s="589" t="s">
        <v>2409</v>
      </c>
      <c r="G139" s="589"/>
      <c r="H139" s="591" t="s">
        <v>1890</v>
      </c>
      <c r="I139" s="591"/>
      <c r="J139" s="164" t="s">
        <v>1891</v>
      </c>
      <c r="K139" s="164" t="s">
        <v>1891</v>
      </c>
      <c r="L139" s="165">
        <v>0</v>
      </c>
      <c r="M139" s="148"/>
    </row>
    <row r="140" spans="1:13" x14ac:dyDescent="0.2">
      <c r="A140" s="593"/>
      <c r="B140" s="589"/>
      <c r="C140" s="595"/>
      <c r="D140" s="596"/>
      <c r="E140" s="589"/>
      <c r="F140" s="589"/>
      <c r="G140" s="589"/>
      <c r="H140" s="591" t="s">
        <v>1892</v>
      </c>
      <c r="I140" s="591"/>
      <c r="J140" s="164" t="s">
        <v>1891</v>
      </c>
      <c r="K140" s="164" t="s">
        <v>1891</v>
      </c>
      <c r="L140" s="165">
        <v>0</v>
      </c>
      <c r="M140" s="148"/>
    </row>
    <row r="141" spans="1:13" ht="24" x14ac:dyDescent="0.2">
      <c r="A141" s="593"/>
      <c r="B141" s="161" t="s">
        <v>29</v>
      </c>
      <c r="C141" s="162" t="s">
        <v>30</v>
      </c>
      <c r="D141" s="162" t="s">
        <v>1893</v>
      </c>
      <c r="E141" s="162" t="s">
        <v>1894</v>
      </c>
      <c r="F141" s="592"/>
      <c r="G141" s="592"/>
      <c r="H141" s="591" t="s">
        <v>1895</v>
      </c>
      <c r="I141" s="591"/>
      <c r="J141" s="589" t="s">
        <v>1891</v>
      </c>
      <c r="K141" s="589" t="s">
        <v>0</v>
      </c>
      <c r="L141" s="590">
        <v>850</v>
      </c>
      <c r="M141" s="148"/>
    </row>
    <row r="142" spans="1:13" ht="24" x14ac:dyDescent="0.2">
      <c r="A142" s="593"/>
      <c r="B142" s="164" t="s">
        <v>1688</v>
      </c>
      <c r="C142" s="164" t="s">
        <v>2409</v>
      </c>
      <c r="D142" s="166">
        <v>43046</v>
      </c>
      <c r="E142" s="164" t="s">
        <v>2410</v>
      </c>
      <c r="F142" s="592"/>
      <c r="G142" s="592"/>
      <c r="H142" s="591"/>
      <c r="I142" s="591"/>
      <c r="J142" s="589"/>
      <c r="K142" s="589"/>
      <c r="L142" s="590"/>
      <c r="M142" s="148"/>
    </row>
    <row r="143" spans="1:13" ht="24" x14ac:dyDescent="0.2">
      <c r="A143" s="593">
        <v>127</v>
      </c>
      <c r="B143" s="161" t="s">
        <v>20</v>
      </c>
      <c r="C143" s="162" t="s">
        <v>21</v>
      </c>
      <c r="D143" s="162" t="s">
        <v>1884</v>
      </c>
      <c r="E143" s="162" t="s">
        <v>1885</v>
      </c>
      <c r="F143" s="594" t="s">
        <v>14</v>
      </c>
      <c r="G143" s="594"/>
      <c r="H143" s="592"/>
      <c r="I143" s="592"/>
      <c r="J143" s="592"/>
      <c r="K143" s="592"/>
      <c r="L143" s="592"/>
      <c r="M143" s="148"/>
    </row>
    <row r="144" spans="1:13" x14ac:dyDescent="0.2">
      <c r="A144" s="593"/>
      <c r="B144" s="589" t="s">
        <v>2411</v>
      </c>
      <c r="C144" s="595" t="s">
        <v>2412</v>
      </c>
      <c r="D144" s="596">
        <v>43024</v>
      </c>
      <c r="E144" s="589" t="s">
        <v>2413</v>
      </c>
      <c r="F144" s="589" t="s">
        <v>2414</v>
      </c>
      <c r="G144" s="589"/>
      <c r="H144" s="591" t="s">
        <v>1890</v>
      </c>
      <c r="I144" s="591"/>
      <c r="J144" s="164" t="s">
        <v>1891</v>
      </c>
      <c r="K144" s="164" t="s">
        <v>0</v>
      </c>
      <c r="L144" s="165">
        <v>398</v>
      </c>
      <c r="M144" s="148"/>
    </row>
    <row r="145" spans="1:13" x14ac:dyDescent="0.2">
      <c r="A145" s="593"/>
      <c r="B145" s="589"/>
      <c r="C145" s="595"/>
      <c r="D145" s="596"/>
      <c r="E145" s="589"/>
      <c r="F145" s="589"/>
      <c r="G145" s="589"/>
      <c r="H145" s="591" t="s">
        <v>1892</v>
      </c>
      <c r="I145" s="591"/>
      <c r="J145" s="164" t="s">
        <v>1891</v>
      </c>
      <c r="K145" s="164" t="s">
        <v>0</v>
      </c>
      <c r="L145" s="165">
        <v>1766.68</v>
      </c>
      <c r="M145" s="148"/>
    </row>
    <row r="146" spans="1:13" ht="24" x14ac:dyDescent="0.2">
      <c r="A146" s="593"/>
      <c r="B146" s="161" t="s">
        <v>29</v>
      </c>
      <c r="C146" s="162" t="s">
        <v>30</v>
      </c>
      <c r="D146" s="162" t="s">
        <v>1893</v>
      </c>
      <c r="E146" s="162" t="s">
        <v>1894</v>
      </c>
      <c r="F146" s="592"/>
      <c r="G146" s="592"/>
      <c r="H146" s="591" t="s">
        <v>1895</v>
      </c>
      <c r="I146" s="591"/>
      <c r="J146" s="589" t="s">
        <v>1891</v>
      </c>
      <c r="K146" s="589" t="s">
        <v>1891</v>
      </c>
      <c r="L146" s="590">
        <v>0</v>
      </c>
      <c r="M146" s="148"/>
    </row>
    <row r="147" spans="1:13" ht="24" x14ac:dyDescent="0.2">
      <c r="A147" s="593"/>
      <c r="B147" s="164" t="s">
        <v>1986</v>
      </c>
      <c r="C147" s="164" t="s">
        <v>2414</v>
      </c>
      <c r="D147" s="166">
        <v>43027</v>
      </c>
      <c r="E147" s="164" t="s">
        <v>2415</v>
      </c>
      <c r="F147" s="592"/>
      <c r="G147" s="592"/>
      <c r="H147" s="591"/>
      <c r="I147" s="591"/>
      <c r="J147" s="589"/>
      <c r="K147" s="589"/>
      <c r="L147" s="590"/>
      <c r="M147" s="148"/>
    </row>
    <row r="148" spans="1:13" ht="24" x14ac:dyDescent="0.2">
      <c r="A148" s="593">
        <v>128</v>
      </c>
      <c r="B148" s="161" t="s">
        <v>20</v>
      </c>
      <c r="C148" s="162" t="s">
        <v>21</v>
      </c>
      <c r="D148" s="162" t="s">
        <v>1884</v>
      </c>
      <c r="E148" s="162" t="s">
        <v>1885</v>
      </c>
      <c r="F148" s="594" t="s">
        <v>14</v>
      </c>
      <c r="G148" s="594"/>
      <c r="H148" s="592"/>
      <c r="I148" s="592"/>
      <c r="J148" s="592"/>
      <c r="K148" s="592"/>
      <c r="L148" s="592"/>
      <c r="M148" s="148"/>
    </row>
    <row r="149" spans="1:13" x14ac:dyDescent="0.2">
      <c r="A149" s="593"/>
      <c r="B149" s="589" t="s">
        <v>2411</v>
      </c>
      <c r="C149" s="595" t="s">
        <v>2416</v>
      </c>
      <c r="D149" s="596">
        <v>43066</v>
      </c>
      <c r="E149" s="589" t="s">
        <v>2417</v>
      </c>
      <c r="F149" s="589" t="s">
        <v>2418</v>
      </c>
      <c r="G149" s="589"/>
      <c r="H149" s="591" t="s">
        <v>1890</v>
      </c>
      <c r="I149" s="591"/>
      <c r="J149" s="164" t="s">
        <v>1891</v>
      </c>
      <c r="K149" s="164" t="s">
        <v>0</v>
      </c>
      <c r="L149" s="165">
        <v>139</v>
      </c>
      <c r="M149" s="148"/>
    </row>
    <row r="150" spans="1:13" x14ac:dyDescent="0.2">
      <c r="A150" s="593"/>
      <c r="B150" s="589"/>
      <c r="C150" s="595"/>
      <c r="D150" s="596"/>
      <c r="E150" s="589"/>
      <c r="F150" s="589"/>
      <c r="G150" s="589"/>
      <c r="H150" s="591" t="s">
        <v>1892</v>
      </c>
      <c r="I150" s="591"/>
      <c r="J150" s="164" t="s">
        <v>1891</v>
      </c>
      <c r="K150" s="164" t="s">
        <v>0</v>
      </c>
      <c r="L150" s="165">
        <v>853.99</v>
      </c>
      <c r="M150" s="148"/>
    </row>
    <row r="151" spans="1:13" ht="24" x14ac:dyDescent="0.2">
      <c r="A151" s="593"/>
      <c r="B151" s="161" t="s">
        <v>29</v>
      </c>
      <c r="C151" s="162" t="s">
        <v>30</v>
      </c>
      <c r="D151" s="162" t="s">
        <v>1893</v>
      </c>
      <c r="E151" s="162" t="s">
        <v>1894</v>
      </c>
      <c r="F151" s="592"/>
      <c r="G151" s="592"/>
      <c r="H151" s="591" t="s">
        <v>1895</v>
      </c>
      <c r="I151" s="591"/>
      <c r="J151" s="589" t="s">
        <v>1891</v>
      </c>
      <c r="K151" s="589" t="s">
        <v>1891</v>
      </c>
      <c r="L151" s="590">
        <v>0</v>
      </c>
      <c r="M151" s="148"/>
    </row>
    <row r="152" spans="1:13" ht="24" x14ac:dyDescent="0.2">
      <c r="A152" s="593"/>
      <c r="B152" s="164" t="s">
        <v>1986</v>
      </c>
      <c r="C152" s="164" t="s">
        <v>2418</v>
      </c>
      <c r="D152" s="166">
        <v>43068</v>
      </c>
      <c r="E152" s="164" t="s">
        <v>2419</v>
      </c>
      <c r="F152" s="592"/>
      <c r="G152" s="592"/>
      <c r="H152" s="591"/>
      <c r="I152" s="591"/>
      <c r="J152" s="589"/>
      <c r="K152" s="589"/>
      <c r="L152" s="590"/>
      <c r="M152" s="148"/>
    </row>
    <row r="153" spans="1:13" ht="24" x14ac:dyDescent="0.2">
      <c r="A153" s="593">
        <v>129</v>
      </c>
      <c r="B153" s="161" t="s">
        <v>20</v>
      </c>
      <c r="C153" s="162" t="s">
        <v>21</v>
      </c>
      <c r="D153" s="162" t="s">
        <v>1884</v>
      </c>
      <c r="E153" s="162" t="s">
        <v>1885</v>
      </c>
      <c r="F153" s="594" t="s">
        <v>14</v>
      </c>
      <c r="G153" s="594"/>
      <c r="H153" s="592"/>
      <c r="I153" s="592"/>
      <c r="J153" s="592"/>
      <c r="K153" s="592"/>
      <c r="L153" s="592"/>
      <c r="M153" s="148"/>
    </row>
    <row r="154" spans="1:13" x14ac:dyDescent="0.2">
      <c r="A154" s="593"/>
      <c r="B154" s="589" t="s">
        <v>2411</v>
      </c>
      <c r="C154" s="595" t="s">
        <v>2420</v>
      </c>
      <c r="D154" s="596">
        <v>43075</v>
      </c>
      <c r="E154" s="589" t="s">
        <v>2417</v>
      </c>
      <c r="F154" s="589" t="s">
        <v>2421</v>
      </c>
      <c r="G154" s="589"/>
      <c r="H154" s="591" t="s">
        <v>1890</v>
      </c>
      <c r="I154" s="591"/>
      <c r="J154" s="164" t="s">
        <v>1891</v>
      </c>
      <c r="K154" s="164" t="s">
        <v>0</v>
      </c>
      <c r="L154" s="165">
        <v>624</v>
      </c>
      <c r="M154" s="148"/>
    </row>
    <row r="155" spans="1:13" x14ac:dyDescent="0.2">
      <c r="A155" s="593"/>
      <c r="B155" s="589"/>
      <c r="C155" s="595"/>
      <c r="D155" s="596"/>
      <c r="E155" s="589"/>
      <c r="F155" s="589"/>
      <c r="G155" s="589"/>
      <c r="H155" s="591" t="s">
        <v>1892</v>
      </c>
      <c r="I155" s="591"/>
      <c r="J155" s="164" t="s">
        <v>1891</v>
      </c>
      <c r="K155" s="164" t="s">
        <v>0</v>
      </c>
      <c r="L155" s="165">
        <v>664.6</v>
      </c>
      <c r="M155" s="148"/>
    </row>
    <row r="156" spans="1:13" ht="24" x14ac:dyDescent="0.2">
      <c r="A156" s="593"/>
      <c r="B156" s="161" t="s">
        <v>29</v>
      </c>
      <c r="C156" s="162" t="s">
        <v>30</v>
      </c>
      <c r="D156" s="162" t="s">
        <v>1893</v>
      </c>
      <c r="E156" s="162" t="s">
        <v>1894</v>
      </c>
      <c r="F156" s="592"/>
      <c r="G156" s="592"/>
      <c r="H156" s="591" t="s">
        <v>1895</v>
      </c>
      <c r="I156" s="591"/>
      <c r="J156" s="589" t="s">
        <v>1891</v>
      </c>
      <c r="K156" s="589" t="s">
        <v>1891</v>
      </c>
      <c r="L156" s="590">
        <v>0</v>
      </c>
      <c r="M156" s="148"/>
    </row>
    <row r="157" spans="1:13" ht="24" x14ac:dyDescent="0.2">
      <c r="A157" s="593"/>
      <c r="B157" s="164" t="s">
        <v>1986</v>
      </c>
      <c r="C157" s="164" t="s">
        <v>2421</v>
      </c>
      <c r="D157" s="166">
        <v>43078</v>
      </c>
      <c r="E157" s="164" t="s">
        <v>2422</v>
      </c>
      <c r="F157" s="592"/>
      <c r="G157" s="592"/>
      <c r="H157" s="591"/>
      <c r="I157" s="591"/>
      <c r="J157" s="589"/>
      <c r="K157" s="589"/>
      <c r="L157" s="590"/>
      <c r="M157" s="148"/>
    </row>
    <row r="158" spans="1:13" ht="24" x14ac:dyDescent="0.2">
      <c r="A158" s="593">
        <v>130</v>
      </c>
      <c r="B158" s="161" t="s">
        <v>20</v>
      </c>
      <c r="C158" s="162" t="s">
        <v>21</v>
      </c>
      <c r="D158" s="162" t="s">
        <v>1884</v>
      </c>
      <c r="E158" s="162" t="s">
        <v>1885</v>
      </c>
      <c r="F158" s="594" t="s">
        <v>14</v>
      </c>
      <c r="G158" s="594"/>
      <c r="H158" s="592"/>
      <c r="I158" s="592"/>
      <c r="J158" s="592"/>
      <c r="K158" s="592"/>
      <c r="L158" s="592"/>
      <c r="M158" s="148"/>
    </row>
    <row r="159" spans="1:13" x14ac:dyDescent="0.2">
      <c r="A159" s="593"/>
      <c r="B159" s="589" t="s">
        <v>2411</v>
      </c>
      <c r="C159" s="595" t="s">
        <v>2423</v>
      </c>
      <c r="D159" s="596">
        <v>43082</v>
      </c>
      <c r="E159" s="589" t="s">
        <v>2266</v>
      </c>
      <c r="F159" s="589" t="s">
        <v>2424</v>
      </c>
      <c r="G159" s="589"/>
      <c r="H159" s="591" t="s">
        <v>1890</v>
      </c>
      <c r="I159" s="591"/>
      <c r="J159" s="164" t="s">
        <v>1891</v>
      </c>
      <c r="K159" s="164" t="s">
        <v>0</v>
      </c>
      <c r="L159" s="165">
        <v>593.16999999999996</v>
      </c>
      <c r="M159" s="148"/>
    </row>
    <row r="160" spans="1:13" x14ac:dyDescent="0.2">
      <c r="A160" s="593"/>
      <c r="B160" s="589"/>
      <c r="C160" s="595"/>
      <c r="D160" s="596"/>
      <c r="E160" s="589"/>
      <c r="F160" s="589"/>
      <c r="G160" s="589"/>
      <c r="H160" s="591" t="s">
        <v>1892</v>
      </c>
      <c r="I160" s="591"/>
      <c r="J160" s="164" t="s">
        <v>1891</v>
      </c>
      <c r="K160" s="164" t="s">
        <v>0</v>
      </c>
      <c r="L160" s="165">
        <v>293.60000000000002</v>
      </c>
      <c r="M160" s="148"/>
    </row>
    <row r="161" spans="1:13" ht="24" x14ac:dyDescent="0.2">
      <c r="A161" s="593"/>
      <c r="B161" s="161" t="s">
        <v>29</v>
      </c>
      <c r="C161" s="162" t="s">
        <v>30</v>
      </c>
      <c r="D161" s="162" t="s">
        <v>1893</v>
      </c>
      <c r="E161" s="162" t="s">
        <v>1894</v>
      </c>
      <c r="F161" s="592"/>
      <c r="G161" s="592"/>
      <c r="H161" s="591" t="s">
        <v>1895</v>
      </c>
      <c r="I161" s="591"/>
      <c r="J161" s="589" t="s">
        <v>1891</v>
      </c>
      <c r="K161" s="589" t="s">
        <v>0</v>
      </c>
      <c r="L161" s="590">
        <v>200</v>
      </c>
      <c r="M161" s="148"/>
    </row>
    <row r="162" spans="1:13" ht="24" x14ac:dyDescent="0.2">
      <c r="A162" s="593"/>
      <c r="B162" s="164" t="s">
        <v>1986</v>
      </c>
      <c r="C162" s="164" t="s">
        <v>2424</v>
      </c>
      <c r="D162" s="166">
        <v>43084</v>
      </c>
      <c r="E162" s="164" t="s">
        <v>2425</v>
      </c>
      <c r="F162" s="592"/>
      <c r="G162" s="592"/>
      <c r="H162" s="591"/>
      <c r="I162" s="591"/>
      <c r="J162" s="589"/>
      <c r="K162" s="589"/>
      <c r="L162" s="590"/>
      <c r="M162" s="148"/>
    </row>
    <row r="163" spans="1:13" ht="24" x14ac:dyDescent="0.2">
      <c r="A163" s="593">
        <v>131</v>
      </c>
      <c r="B163" s="161" t="s">
        <v>20</v>
      </c>
      <c r="C163" s="162" t="s">
        <v>21</v>
      </c>
      <c r="D163" s="162" t="s">
        <v>1884</v>
      </c>
      <c r="E163" s="162" t="s">
        <v>1885</v>
      </c>
      <c r="F163" s="594" t="s">
        <v>14</v>
      </c>
      <c r="G163" s="594"/>
      <c r="H163" s="592"/>
      <c r="I163" s="592"/>
      <c r="J163" s="592"/>
      <c r="K163" s="592"/>
      <c r="L163" s="592"/>
      <c r="M163" s="148"/>
    </row>
    <row r="164" spans="1:13" x14ac:dyDescent="0.2">
      <c r="A164" s="593"/>
      <c r="B164" s="589" t="s">
        <v>2411</v>
      </c>
      <c r="C164" s="595" t="s">
        <v>2426</v>
      </c>
      <c r="D164" s="596">
        <v>43151</v>
      </c>
      <c r="E164" s="589" t="s">
        <v>2417</v>
      </c>
      <c r="F164" s="589" t="s">
        <v>1904</v>
      </c>
      <c r="G164" s="589"/>
      <c r="H164" s="591" t="s">
        <v>1890</v>
      </c>
      <c r="I164" s="591"/>
      <c r="J164" s="164" t="s">
        <v>1891</v>
      </c>
      <c r="K164" s="164" t="s">
        <v>0</v>
      </c>
      <c r="L164" s="165">
        <v>398.6</v>
      </c>
      <c r="M164" s="148"/>
    </row>
    <row r="165" spans="1:13" x14ac:dyDescent="0.2">
      <c r="A165" s="593"/>
      <c r="B165" s="589"/>
      <c r="C165" s="595"/>
      <c r="D165" s="596"/>
      <c r="E165" s="589"/>
      <c r="F165" s="589"/>
      <c r="G165" s="589"/>
      <c r="H165" s="591" t="s">
        <v>1892</v>
      </c>
      <c r="I165" s="591"/>
      <c r="J165" s="589" t="s">
        <v>1891</v>
      </c>
      <c r="K165" s="589" t="s">
        <v>0</v>
      </c>
      <c r="L165" s="590">
        <v>768.36</v>
      </c>
      <c r="M165" s="148"/>
    </row>
    <row r="166" spans="1:13" x14ac:dyDescent="0.2">
      <c r="A166" s="593"/>
      <c r="B166" s="589"/>
      <c r="C166" s="595"/>
      <c r="D166" s="596"/>
      <c r="E166" s="589"/>
      <c r="F166" s="589"/>
      <c r="G166" s="589"/>
      <c r="H166" s="591"/>
      <c r="I166" s="591"/>
      <c r="J166" s="589"/>
      <c r="K166" s="589"/>
      <c r="L166" s="590"/>
      <c r="M166" s="148"/>
    </row>
    <row r="167" spans="1:13" ht="24" x14ac:dyDescent="0.2">
      <c r="A167" s="593"/>
      <c r="B167" s="161" t="s">
        <v>29</v>
      </c>
      <c r="C167" s="162" t="s">
        <v>30</v>
      </c>
      <c r="D167" s="162" t="s">
        <v>1893</v>
      </c>
      <c r="E167" s="162" t="s">
        <v>1894</v>
      </c>
      <c r="F167" s="592"/>
      <c r="G167" s="592"/>
      <c r="H167" s="591" t="s">
        <v>1895</v>
      </c>
      <c r="I167" s="591"/>
      <c r="J167" s="589" t="s">
        <v>1891</v>
      </c>
      <c r="K167" s="589" t="s">
        <v>1891</v>
      </c>
      <c r="L167" s="590">
        <v>0</v>
      </c>
      <c r="M167" s="148"/>
    </row>
    <row r="168" spans="1:13" ht="24" x14ac:dyDescent="0.2">
      <c r="A168" s="593"/>
      <c r="B168" s="164" t="s">
        <v>1986</v>
      </c>
      <c r="C168" s="164" t="s">
        <v>1904</v>
      </c>
      <c r="D168" s="166">
        <v>43154</v>
      </c>
      <c r="E168" s="164" t="s">
        <v>2427</v>
      </c>
      <c r="F168" s="592"/>
      <c r="G168" s="592"/>
      <c r="H168" s="591"/>
      <c r="I168" s="591"/>
      <c r="J168" s="589"/>
      <c r="K168" s="589"/>
      <c r="L168" s="590"/>
      <c r="M168" s="148"/>
    </row>
    <row r="169" spans="1:13" ht="24" x14ac:dyDescent="0.2">
      <c r="A169" s="593">
        <v>132</v>
      </c>
      <c r="B169" s="161" t="s">
        <v>20</v>
      </c>
      <c r="C169" s="162" t="s">
        <v>21</v>
      </c>
      <c r="D169" s="162" t="s">
        <v>1884</v>
      </c>
      <c r="E169" s="162" t="s">
        <v>1885</v>
      </c>
      <c r="F169" s="594" t="s">
        <v>14</v>
      </c>
      <c r="G169" s="594"/>
      <c r="H169" s="592"/>
      <c r="I169" s="592"/>
      <c r="J169" s="592"/>
      <c r="K169" s="592"/>
      <c r="L169" s="592"/>
      <c r="M169" s="148"/>
    </row>
    <row r="170" spans="1:13" x14ac:dyDescent="0.2">
      <c r="A170" s="593"/>
      <c r="B170" s="589" t="s">
        <v>2411</v>
      </c>
      <c r="C170" s="595" t="s">
        <v>2428</v>
      </c>
      <c r="D170" s="596">
        <v>43178</v>
      </c>
      <c r="E170" s="589" t="s">
        <v>2394</v>
      </c>
      <c r="F170" s="589" t="s">
        <v>2395</v>
      </c>
      <c r="G170" s="589"/>
      <c r="H170" s="591" t="s">
        <v>1890</v>
      </c>
      <c r="I170" s="591"/>
      <c r="J170" s="164" t="s">
        <v>1891</v>
      </c>
      <c r="K170" s="164" t="s">
        <v>0</v>
      </c>
      <c r="L170" s="165">
        <v>281</v>
      </c>
      <c r="M170" s="148"/>
    </row>
    <row r="171" spans="1:13" x14ac:dyDescent="0.2">
      <c r="A171" s="593"/>
      <c r="B171" s="589"/>
      <c r="C171" s="595"/>
      <c r="D171" s="596"/>
      <c r="E171" s="589"/>
      <c r="F171" s="589"/>
      <c r="G171" s="589"/>
      <c r="H171" s="591" t="s">
        <v>1892</v>
      </c>
      <c r="I171" s="591"/>
      <c r="J171" s="164" t="s">
        <v>1891</v>
      </c>
      <c r="K171" s="164" t="s">
        <v>0</v>
      </c>
      <c r="L171" s="165">
        <v>1111.5899999999999</v>
      </c>
      <c r="M171" s="148"/>
    </row>
    <row r="172" spans="1:13" ht="24" x14ac:dyDescent="0.2">
      <c r="A172" s="593"/>
      <c r="B172" s="161" t="s">
        <v>29</v>
      </c>
      <c r="C172" s="162" t="s">
        <v>30</v>
      </c>
      <c r="D172" s="162" t="s">
        <v>1893</v>
      </c>
      <c r="E172" s="162" t="s">
        <v>1894</v>
      </c>
      <c r="F172" s="592"/>
      <c r="G172" s="592"/>
      <c r="H172" s="591" t="s">
        <v>1895</v>
      </c>
      <c r="I172" s="591"/>
      <c r="J172" s="589" t="s">
        <v>1891</v>
      </c>
      <c r="K172" s="589" t="s">
        <v>0</v>
      </c>
      <c r="L172" s="590">
        <v>200</v>
      </c>
      <c r="M172" s="148"/>
    </row>
    <row r="173" spans="1:13" ht="24" x14ac:dyDescent="0.2">
      <c r="A173" s="593"/>
      <c r="B173" s="164" t="s">
        <v>1986</v>
      </c>
      <c r="C173" s="164" t="s">
        <v>2395</v>
      </c>
      <c r="D173" s="166">
        <v>43180</v>
      </c>
      <c r="E173" s="164" t="s">
        <v>2429</v>
      </c>
      <c r="F173" s="592"/>
      <c r="G173" s="592"/>
      <c r="H173" s="591"/>
      <c r="I173" s="591"/>
      <c r="J173" s="589"/>
      <c r="K173" s="589"/>
      <c r="L173" s="590"/>
      <c r="M173" s="148"/>
    </row>
    <row r="174" spans="1:13" ht="24" x14ac:dyDescent="0.2">
      <c r="A174" s="593">
        <v>133</v>
      </c>
      <c r="B174" s="161" t="s">
        <v>20</v>
      </c>
      <c r="C174" s="162" t="s">
        <v>21</v>
      </c>
      <c r="D174" s="162" t="s">
        <v>1884</v>
      </c>
      <c r="E174" s="162" t="s">
        <v>1885</v>
      </c>
      <c r="F174" s="594" t="s">
        <v>14</v>
      </c>
      <c r="G174" s="594"/>
      <c r="H174" s="592"/>
      <c r="I174" s="592"/>
      <c r="J174" s="592"/>
      <c r="K174" s="592"/>
      <c r="L174" s="592"/>
      <c r="M174" s="148"/>
    </row>
    <row r="175" spans="1:13" x14ac:dyDescent="0.2">
      <c r="A175" s="593"/>
      <c r="B175" s="589" t="s">
        <v>2430</v>
      </c>
      <c r="C175" s="595" t="s">
        <v>2431</v>
      </c>
      <c r="D175" s="596">
        <v>43042</v>
      </c>
      <c r="E175" s="589" t="s">
        <v>1899</v>
      </c>
      <c r="F175" s="589" t="s">
        <v>896</v>
      </c>
      <c r="G175" s="589"/>
      <c r="H175" s="591" t="s">
        <v>1890</v>
      </c>
      <c r="I175" s="591"/>
      <c r="J175" s="164" t="s">
        <v>1891</v>
      </c>
      <c r="K175" s="164" t="s">
        <v>0</v>
      </c>
      <c r="L175" s="165">
        <v>687</v>
      </c>
      <c r="M175" s="148"/>
    </row>
    <row r="176" spans="1:13" x14ac:dyDescent="0.2">
      <c r="A176" s="593"/>
      <c r="B176" s="589"/>
      <c r="C176" s="595"/>
      <c r="D176" s="596"/>
      <c r="E176" s="589"/>
      <c r="F176" s="589"/>
      <c r="G176" s="589"/>
      <c r="H176" s="591" t="s">
        <v>1892</v>
      </c>
      <c r="I176" s="591"/>
      <c r="J176" s="589" t="s">
        <v>1891</v>
      </c>
      <c r="K176" s="589" t="s">
        <v>1891</v>
      </c>
      <c r="L176" s="590">
        <v>0</v>
      </c>
      <c r="M176" s="148"/>
    </row>
    <row r="177" spans="1:13" x14ac:dyDescent="0.2">
      <c r="A177" s="593"/>
      <c r="B177" s="589"/>
      <c r="C177" s="595"/>
      <c r="D177" s="596"/>
      <c r="E177" s="589"/>
      <c r="F177" s="589"/>
      <c r="G177" s="589"/>
      <c r="H177" s="591"/>
      <c r="I177" s="591"/>
      <c r="J177" s="589"/>
      <c r="K177" s="589"/>
      <c r="L177" s="590"/>
      <c r="M177" s="148"/>
    </row>
    <row r="178" spans="1:13" ht="24" x14ac:dyDescent="0.2">
      <c r="A178" s="593"/>
      <c r="B178" s="161" t="s">
        <v>29</v>
      </c>
      <c r="C178" s="162" t="s">
        <v>30</v>
      </c>
      <c r="D178" s="162" t="s">
        <v>1893</v>
      </c>
      <c r="E178" s="162" t="s">
        <v>1894</v>
      </c>
      <c r="F178" s="592"/>
      <c r="G178" s="592"/>
      <c r="H178" s="591" t="s">
        <v>1895</v>
      </c>
      <c r="I178" s="591"/>
      <c r="J178" s="589" t="s">
        <v>1891</v>
      </c>
      <c r="K178" s="589" t="s">
        <v>0</v>
      </c>
      <c r="L178" s="590">
        <v>235</v>
      </c>
      <c r="M178" s="148"/>
    </row>
    <row r="179" spans="1:13" ht="24" x14ac:dyDescent="0.2">
      <c r="A179" s="593"/>
      <c r="B179" s="164" t="s">
        <v>1896</v>
      </c>
      <c r="C179" s="164" t="s">
        <v>896</v>
      </c>
      <c r="D179" s="166">
        <v>43047</v>
      </c>
      <c r="E179" s="164" t="s">
        <v>2432</v>
      </c>
      <c r="F179" s="592"/>
      <c r="G179" s="592"/>
      <c r="H179" s="591"/>
      <c r="I179" s="591"/>
      <c r="J179" s="589"/>
      <c r="K179" s="589"/>
      <c r="L179" s="590"/>
      <c r="M179" s="148"/>
    </row>
    <row r="180" spans="1:13" ht="24" x14ac:dyDescent="0.2">
      <c r="A180" s="593">
        <v>134</v>
      </c>
      <c r="B180" s="161" t="s">
        <v>20</v>
      </c>
      <c r="C180" s="162" t="s">
        <v>21</v>
      </c>
      <c r="D180" s="162" t="s">
        <v>1884</v>
      </c>
      <c r="E180" s="162" t="s">
        <v>1885</v>
      </c>
      <c r="F180" s="594" t="s">
        <v>14</v>
      </c>
      <c r="G180" s="594"/>
      <c r="H180" s="592"/>
      <c r="I180" s="592"/>
      <c r="J180" s="592"/>
      <c r="K180" s="592"/>
      <c r="L180" s="592"/>
      <c r="M180" s="148"/>
    </row>
    <row r="181" spans="1:13" x14ac:dyDescent="0.2">
      <c r="A181" s="593"/>
      <c r="B181" s="589" t="s">
        <v>2433</v>
      </c>
      <c r="C181" s="589" t="s">
        <v>2434</v>
      </c>
      <c r="D181" s="596">
        <v>43144</v>
      </c>
      <c r="E181" s="589" t="s">
        <v>2360</v>
      </c>
      <c r="F181" s="589" t="s">
        <v>2435</v>
      </c>
      <c r="G181" s="589"/>
      <c r="H181" s="591" t="s">
        <v>1890</v>
      </c>
      <c r="I181" s="591"/>
      <c r="J181" s="164" t="s">
        <v>1891</v>
      </c>
      <c r="K181" s="164" t="s">
        <v>0</v>
      </c>
      <c r="L181" s="165">
        <v>363.28</v>
      </c>
      <c r="M181" s="148"/>
    </row>
    <row r="182" spans="1:13" x14ac:dyDescent="0.2">
      <c r="A182" s="593"/>
      <c r="B182" s="589"/>
      <c r="C182" s="589"/>
      <c r="D182" s="596"/>
      <c r="E182" s="589"/>
      <c r="F182" s="589"/>
      <c r="G182" s="589"/>
      <c r="H182" s="591" t="s">
        <v>1892</v>
      </c>
      <c r="I182" s="591"/>
      <c r="J182" s="164" t="s">
        <v>1891</v>
      </c>
      <c r="K182" s="164" t="s">
        <v>0</v>
      </c>
      <c r="L182" s="165">
        <v>353.56</v>
      </c>
      <c r="M182" s="148"/>
    </row>
    <row r="183" spans="1:13" ht="24" x14ac:dyDescent="0.2">
      <c r="A183" s="593"/>
      <c r="B183" s="161" t="s">
        <v>29</v>
      </c>
      <c r="C183" s="162" t="s">
        <v>30</v>
      </c>
      <c r="D183" s="162" t="s">
        <v>1893</v>
      </c>
      <c r="E183" s="162" t="s">
        <v>1894</v>
      </c>
      <c r="F183" s="592"/>
      <c r="G183" s="592"/>
      <c r="H183" s="591" t="s">
        <v>1895</v>
      </c>
      <c r="I183" s="591"/>
      <c r="J183" s="589" t="s">
        <v>1891</v>
      </c>
      <c r="K183" s="589" t="s">
        <v>0</v>
      </c>
      <c r="L183" s="590">
        <v>50</v>
      </c>
      <c r="M183" s="148"/>
    </row>
    <row r="184" spans="1:13" ht="24" x14ac:dyDescent="0.2">
      <c r="A184" s="593"/>
      <c r="B184" s="164" t="s">
        <v>2059</v>
      </c>
      <c r="C184" s="164" t="s">
        <v>2435</v>
      </c>
      <c r="D184" s="166">
        <v>43146</v>
      </c>
      <c r="E184" s="164" t="s">
        <v>2436</v>
      </c>
      <c r="F184" s="592"/>
      <c r="G184" s="592"/>
      <c r="H184" s="591"/>
      <c r="I184" s="591"/>
      <c r="J184" s="589"/>
      <c r="K184" s="589"/>
      <c r="L184" s="590"/>
      <c r="M184" s="148"/>
    </row>
    <row r="185" spans="1:13" ht="24" x14ac:dyDescent="0.2">
      <c r="A185" s="593">
        <v>135</v>
      </c>
      <c r="B185" s="161" t="s">
        <v>20</v>
      </c>
      <c r="C185" s="162" t="s">
        <v>21</v>
      </c>
      <c r="D185" s="162" t="s">
        <v>1884</v>
      </c>
      <c r="E185" s="162" t="s">
        <v>1885</v>
      </c>
      <c r="F185" s="594" t="s">
        <v>14</v>
      </c>
      <c r="G185" s="594"/>
      <c r="H185" s="592"/>
      <c r="I185" s="592"/>
      <c r="J185" s="592"/>
      <c r="K185" s="592"/>
      <c r="L185" s="592"/>
      <c r="M185" s="148"/>
    </row>
    <row r="186" spans="1:13" x14ac:dyDescent="0.2">
      <c r="A186" s="593"/>
      <c r="B186" s="589" t="s">
        <v>2437</v>
      </c>
      <c r="C186" s="595" t="s">
        <v>2438</v>
      </c>
      <c r="D186" s="596">
        <v>43033</v>
      </c>
      <c r="E186" s="589" t="s">
        <v>2439</v>
      </c>
      <c r="F186" s="589" t="s">
        <v>2440</v>
      </c>
      <c r="G186" s="589"/>
      <c r="H186" s="591" t="s">
        <v>1890</v>
      </c>
      <c r="I186" s="591"/>
      <c r="J186" s="164" t="s">
        <v>1891</v>
      </c>
      <c r="K186" s="164" t="s">
        <v>0</v>
      </c>
      <c r="L186" s="165">
        <v>660</v>
      </c>
      <c r="M186" s="148"/>
    </row>
    <row r="187" spans="1:13" x14ac:dyDescent="0.2">
      <c r="A187" s="593"/>
      <c r="B187" s="589"/>
      <c r="C187" s="595"/>
      <c r="D187" s="596"/>
      <c r="E187" s="589"/>
      <c r="F187" s="589"/>
      <c r="G187" s="589"/>
      <c r="H187" s="591" t="s">
        <v>1892</v>
      </c>
      <c r="I187" s="591"/>
      <c r="J187" s="164" t="s">
        <v>1891</v>
      </c>
      <c r="K187" s="164" t="s">
        <v>0</v>
      </c>
      <c r="L187" s="165">
        <v>1435</v>
      </c>
      <c r="M187" s="148"/>
    </row>
    <row r="188" spans="1:13" ht="24" x14ac:dyDescent="0.2">
      <c r="A188" s="593"/>
      <c r="B188" s="161" t="s">
        <v>29</v>
      </c>
      <c r="C188" s="162" t="s">
        <v>30</v>
      </c>
      <c r="D188" s="162" t="s">
        <v>1893</v>
      </c>
      <c r="E188" s="162" t="s">
        <v>1894</v>
      </c>
      <c r="F188" s="592"/>
      <c r="G188" s="592"/>
      <c r="H188" s="591" t="s">
        <v>1895</v>
      </c>
      <c r="I188" s="591"/>
      <c r="J188" s="589" t="s">
        <v>1891</v>
      </c>
      <c r="K188" s="589" t="s">
        <v>0</v>
      </c>
      <c r="L188" s="590">
        <v>52</v>
      </c>
      <c r="M188" s="148"/>
    </row>
    <row r="189" spans="1:13" ht="24" x14ac:dyDescent="0.2">
      <c r="A189" s="593"/>
      <c r="B189" s="164" t="s">
        <v>1896</v>
      </c>
      <c r="C189" s="164" t="s">
        <v>2440</v>
      </c>
      <c r="D189" s="166">
        <v>43040</v>
      </c>
      <c r="E189" s="164" t="s">
        <v>2441</v>
      </c>
      <c r="F189" s="592"/>
      <c r="G189" s="592"/>
      <c r="H189" s="591"/>
      <c r="I189" s="591"/>
      <c r="J189" s="589"/>
      <c r="K189" s="589"/>
      <c r="L189" s="590"/>
      <c r="M189" s="148"/>
    </row>
    <row r="190" spans="1:13" ht="24" x14ac:dyDescent="0.2">
      <c r="A190" s="593">
        <v>136</v>
      </c>
      <c r="B190" s="161" t="s">
        <v>20</v>
      </c>
      <c r="C190" s="162" t="s">
        <v>21</v>
      </c>
      <c r="D190" s="162" t="s">
        <v>1884</v>
      </c>
      <c r="E190" s="162" t="s">
        <v>1885</v>
      </c>
      <c r="F190" s="594" t="s">
        <v>14</v>
      </c>
      <c r="G190" s="594"/>
      <c r="H190" s="592"/>
      <c r="I190" s="592"/>
      <c r="J190" s="592"/>
      <c r="K190" s="592"/>
      <c r="L190" s="592"/>
      <c r="M190" s="148"/>
    </row>
    <row r="191" spans="1:13" x14ac:dyDescent="0.2">
      <c r="A191" s="593"/>
      <c r="B191" s="589" t="s">
        <v>2437</v>
      </c>
      <c r="C191" s="595" t="s">
        <v>2442</v>
      </c>
      <c r="D191" s="596">
        <v>43046</v>
      </c>
      <c r="E191" s="589" t="s">
        <v>1989</v>
      </c>
      <c r="F191" s="589" t="s">
        <v>2443</v>
      </c>
      <c r="G191" s="589"/>
      <c r="H191" s="591" t="s">
        <v>1890</v>
      </c>
      <c r="I191" s="591"/>
      <c r="J191" s="164" t="s">
        <v>1891</v>
      </c>
      <c r="K191" s="164" t="s">
        <v>0</v>
      </c>
      <c r="L191" s="165">
        <v>353.65</v>
      </c>
      <c r="M191" s="148"/>
    </row>
    <row r="192" spans="1:13" x14ac:dyDescent="0.2">
      <c r="A192" s="593"/>
      <c r="B192" s="589"/>
      <c r="C192" s="595"/>
      <c r="D192" s="596"/>
      <c r="E192" s="589"/>
      <c r="F192" s="589"/>
      <c r="G192" s="589"/>
      <c r="H192" s="591" t="s">
        <v>1892</v>
      </c>
      <c r="I192" s="591"/>
      <c r="J192" s="164" t="s">
        <v>1891</v>
      </c>
      <c r="K192" s="164" t="s">
        <v>0</v>
      </c>
      <c r="L192" s="165">
        <v>238.4</v>
      </c>
      <c r="M192" s="148"/>
    </row>
    <row r="193" spans="1:13" ht="24" x14ac:dyDescent="0.2">
      <c r="A193" s="593"/>
      <c r="B193" s="161" t="s">
        <v>29</v>
      </c>
      <c r="C193" s="162" t="s">
        <v>30</v>
      </c>
      <c r="D193" s="162" t="s">
        <v>1893</v>
      </c>
      <c r="E193" s="162" t="s">
        <v>1894</v>
      </c>
      <c r="F193" s="592"/>
      <c r="G193" s="592"/>
      <c r="H193" s="591" t="s">
        <v>1895</v>
      </c>
      <c r="I193" s="591"/>
      <c r="J193" s="589" t="s">
        <v>1891</v>
      </c>
      <c r="K193" s="589" t="s">
        <v>1891</v>
      </c>
      <c r="L193" s="590">
        <v>0</v>
      </c>
      <c r="M193" s="148"/>
    </row>
    <row r="194" spans="1:13" ht="24" x14ac:dyDescent="0.2">
      <c r="A194" s="593"/>
      <c r="B194" s="164" t="s">
        <v>1896</v>
      </c>
      <c r="C194" s="164" t="s">
        <v>2443</v>
      </c>
      <c r="D194" s="166">
        <v>43047</v>
      </c>
      <c r="E194" s="164" t="s">
        <v>2444</v>
      </c>
      <c r="F194" s="592"/>
      <c r="G194" s="592"/>
      <c r="H194" s="591"/>
      <c r="I194" s="591"/>
      <c r="J194" s="589"/>
      <c r="K194" s="589"/>
      <c r="L194" s="590"/>
      <c r="M194" s="148"/>
    </row>
    <row r="195" spans="1:13" ht="24" x14ac:dyDescent="0.2">
      <c r="A195" s="593">
        <v>137</v>
      </c>
      <c r="B195" s="161" t="s">
        <v>20</v>
      </c>
      <c r="C195" s="162" t="s">
        <v>21</v>
      </c>
      <c r="D195" s="162" t="s">
        <v>1884</v>
      </c>
      <c r="E195" s="162" t="s">
        <v>1885</v>
      </c>
      <c r="F195" s="594" t="s">
        <v>14</v>
      </c>
      <c r="G195" s="594"/>
      <c r="H195" s="592"/>
      <c r="I195" s="592"/>
      <c r="J195" s="592"/>
      <c r="K195" s="592"/>
      <c r="L195" s="592"/>
      <c r="M195" s="148"/>
    </row>
    <row r="196" spans="1:13" x14ac:dyDescent="0.2">
      <c r="A196" s="593"/>
      <c r="B196" s="589" t="s">
        <v>2437</v>
      </c>
      <c r="C196" s="595" t="s">
        <v>2445</v>
      </c>
      <c r="D196" s="596">
        <v>43123</v>
      </c>
      <c r="E196" s="589" t="s">
        <v>2382</v>
      </c>
      <c r="F196" s="589" t="s">
        <v>2446</v>
      </c>
      <c r="G196" s="589"/>
      <c r="H196" s="591" t="s">
        <v>1890</v>
      </c>
      <c r="I196" s="591"/>
      <c r="J196" s="164" t="s">
        <v>1891</v>
      </c>
      <c r="K196" s="164" t="s">
        <v>0</v>
      </c>
      <c r="L196" s="165">
        <v>258.77</v>
      </c>
      <c r="M196" s="148"/>
    </row>
    <row r="197" spans="1:13" x14ac:dyDescent="0.2">
      <c r="A197" s="593"/>
      <c r="B197" s="589"/>
      <c r="C197" s="595"/>
      <c r="D197" s="596"/>
      <c r="E197" s="589"/>
      <c r="F197" s="589"/>
      <c r="G197" s="589"/>
      <c r="H197" s="591" t="s">
        <v>1892</v>
      </c>
      <c r="I197" s="591"/>
      <c r="J197" s="164" t="s">
        <v>1891</v>
      </c>
      <c r="K197" s="164" t="s">
        <v>0</v>
      </c>
      <c r="L197" s="165">
        <v>290.40000000000003</v>
      </c>
      <c r="M197" s="148"/>
    </row>
    <row r="198" spans="1:13" ht="24" x14ac:dyDescent="0.2">
      <c r="A198" s="593"/>
      <c r="B198" s="161" t="s">
        <v>29</v>
      </c>
      <c r="C198" s="162" t="s">
        <v>30</v>
      </c>
      <c r="D198" s="162" t="s">
        <v>1893</v>
      </c>
      <c r="E198" s="162" t="s">
        <v>1894</v>
      </c>
      <c r="F198" s="592"/>
      <c r="G198" s="592"/>
      <c r="H198" s="591" t="s">
        <v>1895</v>
      </c>
      <c r="I198" s="591"/>
      <c r="J198" s="589" t="s">
        <v>1891</v>
      </c>
      <c r="K198" s="589" t="s">
        <v>1891</v>
      </c>
      <c r="L198" s="590">
        <v>0</v>
      </c>
      <c r="M198" s="148"/>
    </row>
    <row r="199" spans="1:13" ht="24" x14ac:dyDescent="0.2">
      <c r="A199" s="593"/>
      <c r="B199" s="164" t="s">
        <v>1896</v>
      </c>
      <c r="C199" s="164" t="s">
        <v>2446</v>
      </c>
      <c r="D199" s="166">
        <v>43124</v>
      </c>
      <c r="E199" s="164" t="s">
        <v>2447</v>
      </c>
      <c r="F199" s="592"/>
      <c r="G199" s="592"/>
      <c r="H199" s="591"/>
      <c r="I199" s="591"/>
      <c r="J199" s="589"/>
      <c r="K199" s="589"/>
      <c r="L199" s="590"/>
      <c r="M199" s="148"/>
    </row>
    <row r="200" spans="1:13" ht="24" x14ac:dyDescent="0.2">
      <c r="A200" s="593">
        <v>138</v>
      </c>
      <c r="B200" s="161" t="s">
        <v>20</v>
      </c>
      <c r="C200" s="162" t="s">
        <v>21</v>
      </c>
      <c r="D200" s="162" t="s">
        <v>1884</v>
      </c>
      <c r="E200" s="162" t="s">
        <v>1885</v>
      </c>
      <c r="F200" s="594" t="s">
        <v>14</v>
      </c>
      <c r="G200" s="594"/>
      <c r="H200" s="592"/>
      <c r="I200" s="592"/>
      <c r="J200" s="592"/>
      <c r="K200" s="592"/>
      <c r="L200" s="592"/>
      <c r="M200" s="148"/>
    </row>
    <row r="201" spans="1:13" x14ac:dyDescent="0.2">
      <c r="A201" s="593"/>
      <c r="B201" s="589" t="s">
        <v>2437</v>
      </c>
      <c r="C201" s="595" t="s">
        <v>2448</v>
      </c>
      <c r="D201" s="596">
        <v>43129</v>
      </c>
      <c r="E201" s="589" t="s">
        <v>1996</v>
      </c>
      <c r="F201" s="589" t="s">
        <v>2322</v>
      </c>
      <c r="G201" s="589"/>
      <c r="H201" s="591" t="s">
        <v>1890</v>
      </c>
      <c r="I201" s="591"/>
      <c r="J201" s="164" t="s">
        <v>1891</v>
      </c>
      <c r="K201" s="164" t="s">
        <v>0</v>
      </c>
      <c r="L201" s="165">
        <v>338.27</v>
      </c>
      <c r="M201" s="148"/>
    </row>
    <row r="202" spans="1:13" x14ac:dyDescent="0.2">
      <c r="A202" s="593"/>
      <c r="B202" s="589"/>
      <c r="C202" s="595"/>
      <c r="D202" s="596"/>
      <c r="E202" s="589"/>
      <c r="F202" s="589"/>
      <c r="G202" s="589"/>
      <c r="H202" s="591" t="s">
        <v>1892</v>
      </c>
      <c r="I202" s="591"/>
      <c r="J202" s="164" t="s">
        <v>1891</v>
      </c>
      <c r="K202" s="164" t="s">
        <v>0</v>
      </c>
      <c r="L202" s="165">
        <v>214</v>
      </c>
      <c r="M202" s="148"/>
    </row>
    <row r="203" spans="1:13" ht="24" x14ac:dyDescent="0.2">
      <c r="A203" s="593"/>
      <c r="B203" s="161" t="s">
        <v>29</v>
      </c>
      <c r="C203" s="162" t="s">
        <v>30</v>
      </c>
      <c r="D203" s="162" t="s">
        <v>1893</v>
      </c>
      <c r="E203" s="162" t="s">
        <v>1894</v>
      </c>
      <c r="F203" s="592"/>
      <c r="G203" s="592"/>
      <c r="H203" s="591" t="s">
        <v>1895</v>
      </c>
      <c r="I203" s="591"/>
      <c r="J203" s="589" t="s">
        <v>1891</v>
      </c>
      <c r="K203" s="589" t="s">
        <v>0</v>
      </c>
      <c r="L203" s="590">
        <v>25</v>
      </c>
      <c r="M203" s="148"/>
    </row>
    <row r="204" spans="1:13" ht="24" x14ac:dyDescent="0.2">
      <c r="A204" s="593"/>
      <c r="B204" s="164" t="s">
        <v>1896</v>
      </c>
      <c r="C204" s="164" t="s">
        <v>2322</v>
      </c>
      <c r="D204" s="166">
        <v>43130</v>
      </c>
      <c r="E204" s="164" t="s">
        <v>2323</v>
      </c>
      <c r="F204" s="592"/>
      <c r="G204" s="592"/>
      <c r="H204" s="591"/>
      <c r="I204" s="591"/>
      <c r="J204" s="589"/>
      <c r="K204" s="589"/>
      <c r="L204" s="590"/>
      <c r="M204" s="148"/>
    </row>
    <row r="205" spans="1:13" ht="24" x14ac:dyDescent="0.2">
      <c r="A205" s="593">
        <v>139</v>
      </c>
      <c r="B205" s="161" t="s">
        <v>20</v>
      </c>
      <c r="C205" s="162" t="s">
        <v>21</v>
      </c>
      <c r="D205" s="162" t="s">
        <v>1884</v>
      </c>
      <c r="E205" s="162" t="s">
        <v>1885</v>
      </c>
      <c r="F205" s="594" t="s">
        <v>14</v>
      </c>
      <c r="G205" s="594"/>
      <c r="H205" s="592"/>
      <c r="I205" s="592"/>
      <c r="J205" s="592"/>
      <c r="K205" s="592"/>
      <c r="L205" s="592"/>
      <c r="M205" s="148"/>
    </row>
    <row r="206" spans="1:13" x14ac:dyDescent="0.2">
      <c r="A206" s="593"/>
      <c r="B206" s="589" t="s">
        <v>2437</v>
      </c>
      <c r="C206" s="595" t="s">
        <v>2449</v>
      </c>
      <c r="D206" s="596">
        <v>43173</v>
      </c>
      <c r="E206" s="589" t="s">
        <v>2450</v>
      </c>
      <c r="F206" s="589" t="s">
        <v>1343</v>
      </c>
      <c r="G206" s="589"/>
      <c r="H206" s="591" t="s">
        <v>1890</v>
      </c>
      <c r="I206" s="591"/>
      <c r="J206" s="164" t="s">
        <v>1891</v>
      </c>
      <c r="K206" s="164" t="s">
        <v>0</v>
      </c>
      <c r="L206" s="165">
        <v>275.10000000000002</v>
      </c>
      <c r="M206" s="148"/>
    </row>
    <row r="207" spans="1:13" x14ac:dyDescent="0.2">
      <c r="A207" s="593"/>
      <c r="B207" s="589"/>
      <c r="C207" s="595"/>
      <c r="D207" s="596"/>
      <c r="E207" s="589"/>
      <c r="F207" s="589"/>
      <c r="G207" s="589"/>
      <c r="H207" s="591" t="s">
        <v>1892</v>
      </c>
      <c r="I207" s="591"/>
      <c r="J207" s="589" t="s">
        <v>1891</v>
      </c>
      <c r="K207" s="589" t="s">
        <v>0</v>
      </c>
      <c r="L207" s="590">
        <v>400.6</v>
      </c>
      <c r="M207" s="148"/>
    </row>
    <row r="208" spans="1:13" x14ac:dyDescent="0.2">
      <c r="A208" s="593"/>
      <c r="B208" s="589"/>
      <c r="C208" s="595"/>
      <c r="D208" s="596"/>
      <c r="E208" s="589"/>
      <c r="F208" s="589"/>
      <c r="G208" s="589"/>
      <c r="H208" s="591"/>
      <c r="I208" s="591"/>
      <c r="J208" s="589"/>
      <c r="K208" s="589"/>
      <c r="L208" s="590"/>
      <c r="M208" s="148"/>
    </row>
    <row r="209" spans="1:13" ht="24" x14ac:dyDescent="0.2">
      <c r="A209" s="593"/>
      <c r="B209" s="161" t="s">
        <v>29</v>
      </c>
      <c r="C209" s="162" t="s">
        <v>30</v>
      </c>
      <c r="D209" s="162" t="s">
        <v>1893</v>
      </c>
      <c r="E209" s="162" t="s">
        <v>1894</v>
      </c>
      <c r="F209" s="592"/>
      <c r="G209" s="592"/>
      <c r="H209" s="591" t="s">
        <v>1895</v>
      </c>
      <c r="I209" s="591"/>
      <c r="J209" s="589" t="s">
        <v>1891</v>
      </c>
      <c r="K209" s="589" t="s">
        <v>0</v>
      </c>
      <c r="L209" s="590">
        <v>311</v>
      </c>
      <c r="M209" s="148"/>
    </row>
    <row r="210" spans="1:13" ht="24" x14ac:dyDescent="0.2">
      <c r="A210" s="593"/>
      <c r="B210" s="164" t="s">
        <v>1896</v>
      </c>
      <c r="C210" s="164" t="s">
        <v>1343</v>
      </c>
      <c r="D210" s="166">
        <v>43175</v>
      </c>
      <c r="E210" s="164" t="s">
        <v>2451</v>
      </c>
      <c r="F210" s="592"/>
      <c r="G210" s="592"/>
      <c r="H210" s="591"/>
      <c r="I210" s="591"/>
      <c r="J210" s="589"/>
      <c r="K210" s="589"/>
      <c r="L210" s="590"/>
      <c r="M210" s="148"/>
    </row>
    <row r="211" spans="1:13" ht="24" x14ac:dyDescent="0.2">
      <c r="A211" s="593">
        <v>140</v>
      </c>
      <c r="B211" s="161" t="s">
        <v>20</v>
      </c>
      <c r="C211" s="162" t="s">
        <v>21</v>
      </c>
      <c r="D211" s="162" t="s">
        <v>1884</v>
      </c>
      <c r="E211" s="162" t="s">
        <v>1885</v>
      </c>
      <c r="F211" s="594" t="s">
        <v>14</v>
      </c>
      <c r="G211" s="594"/>
      <c r="H211" s="592"/>
      <c r="I211" s="592"/>
      <c r="J211" s="592"/>
      <c r="K211" s="592"/>
      <c r="L211" s="592"/>
      <c r="M211" s="148"/>
    </row>
    <row r="212" spans="1:13" x14ac:dyDescent="0.2">
      <c r="A212" s="593"/>
      <c r="B212" s="589" t="s">
        <v>2452</v>
      </c>
      <c r="C212" s="595" t="s">
        <v>2453</v>
      </c>
      <c r="D212" s="596">
        <v>43076</v>
      </c>
      <c r="E212" s="589" t="s">
        <v>2454</v>
      </c>
      <c r="F212" s="589" t="s">
        <v>2455</v>
      </c>
      <c r="G212" s="589"/>
      <c r="H212" s="591" t="s">
        <v>1890</v>
      </c>
      <c r="I212" s="591"/>
      <c r="J212" s="164" t="s">
        <v>1891</v>
      </c>
      <c r="K212" s="164" t="s">
        <v>0</v>
      </c>
      <c r="L212" s="165">
        <v>664</v>
      </c>
      <c r="M212" s="148"/>
    </row>
    <row r="213" spans="1:13" x14ac:dyDescent="0.2">
      <c r="A213" s="593"/>
      <c r="B213" s="589"/>
      <c r="C213" s="595"/>
      <c r="D213" s="596"/>
      <c r="E213" s="589"/>
      <c r="F213" s="589"/>
      <c r="G213" s="589"/>
      <c r="H213" s="591" t="s">
        <v>1892</v>
      </c>
      <c r="I213" s="591"/>
      <c r="J213" s="164" t="s">
        <v>1891</v>
      </c>
      <c r="K213" s="164" t="s">
        <v>0</v>
      </c>
      <c r="L213" s="165">
        <v>356.4</v>
      </c>
      <c r="M213" s="148"/>
    </row>
    <row r="214" spans="1:13" ht="24" x14ac:dyDescent="0.2">
      <c r="A214" s="593"/>
      <c r="B214" s="161" t="s">
        <v>29</v>
      </c>
      <c r="C214" s="162" t="s">
        <v>30</v>
      </c>
      <c r="D214" s="162" t="s">
        <v>1893</v>
      </c>
      <c r="E214" s="162" t="s">
        <v>1894</v>
      </c>
      <c r="F214" s="592"/>
      <c r="G214" s="592"/>
      <c r="H214" s="591" t="s">
        <v>1895</v>
      </c>
      <c r="I214" s="591"/>
      <c r="J214" s="589" t="s">
        <v>1891</v>
      </c>
      <c r="K214" s="589" t="s">
        <v>1891</v>
      </c>
      <c r="L214" s="590">
        <v>0</v>
      </c>
      <c r="M214" s="148"/>
    </row>
    <row r="215" spans="1:13" ht="36" x14ac:dyDescent="0.2">
      <c r="A215" s="593"/>
      <c r="B215" s="164" t="s">
        <v>2456</v>
      </c>
      <c r="C215" s="164" t="s">
        <v>2455</v>
      </c>
      <c r="D215" s="166">
        <v>43079</v>
      </c>
      <c r="E215" s="164" t="s">
        <v>2457</v>
      </c>
      <c r="F215" s="592"/>
      <c r="G215" s="592"/>
      <c r="H215" s="591"/>
      <c r="I215" s="591"/>
      <c r="J215" s="589"/>
      <c r="K215" s="589"/>
      <c r="L215" s="590"/>
      <c r="M215" s="148"/>
    </row>
    <row r="216" spans="1:13" ht="24" x14ac:dyDescent="0.2">
      <c r="A216" s="593">
        <v>141</v>
      </c>
      <c r="B216" s="161" t="s">
        <v>20</v>
      </c>
      <c r="C216" s="162" t="s">
        <v>21</v>
      </c>
      <c r="D216" s="162" t="s">
        <v>1884</v>
      </c>
      <c r="E216" s="162" t="s">
        <v>1885</v>
      </c>
      <c r="F216" s="594" t="s">
        <v>14</v>
      </c>
      <c r="G216" s="594"/>
      <c r="H216" s="592"/>
      <c r="I216" s="592"/>
      <c r="J216" s="592"/>
      <c r="K216" s="592"/>
      <c r="L216" s="592"/>
      <c r="M216" s="148"/>
    </row>
    <row r="217" spans="1:13" x14ac:dyDescent="0.2">
      <c r="A217" s="593"/>
      <c r="B217" s="589" t="s">
        <v>2458</v>
      </c>
      <c r="C217" s="595" t="s">
        <v>2459</v>
      </c>
      <c r="D217" s="596">
        <v>43011</v>
      </c>
      <c r="E217" s="589" t="s">
        <v>2460</v>
      </c>
      <c r="F217" s="589" t="s">
        <v>2461</v>
      </c>
      <c r="G217" s="589"/>
      <c r="H217" s="591" t="s">
        <v>1890</v>
      </c>
      <c r="I217" s="591"/>
      <c r="J217" s="164" t="s">
        <v>1891</v>
      </c>
      <c r="K217" s="164" t="s">
        <v>0</v>
      </c>
      <c r="L217" s="165">
        <v>331.62</v>
      </c>
      <c r="M217" s="148"/>
    </row>
    <row r="218" spans="1:13" x14ac:dyDescent="0.2">
      <c r="A218" s="593"/>
      <c r="B218" s="589"/>
      <c r="C218" s="595"/>
      <c r="D218" s="596"/>
      <c r="E218" s="589"/>
      <c r="F218" s="589"/>
      <c r="G218" s="589"/>
      <c r="H218" s="591" t="s">
        <v>1892</v>
      </c>
      <c r="I218" s="591"/>
      <c r="J218" s="589" t="s">
        <v>1891</v>
      </c>
      <c r="K218" s="589" t="s">
        <v>0</v>
      </c>
      <c r="L218" s="590">
        <v>923.71</v>
      </c>
      <c r="M218" s="148"/>
    </row>
    <row r="219" spans="1:13" x14ac:dyDescent="0.2">
      <c r="A219" s="593"/>
      <c r="B219" s="589"/>
      <c r="C219" s="595"/>
      <c r="D219" s="596"/>
      <c r="E219" s="589"/>
      <c r="F219" s="589"/>
      <c r="G219" s="589"/>
      <c r="H219" s="591"/>
      <c r="I219" s="591"/>
      <c r="J219" s="589"/>
      <c r="K219" s="589"/>
      <c r="L219" s="590"/>
      <c r="M219" s="148"/>
    </row>
    <row r="220" spans="1:13" ht="24" x14ac:dyDescent="0.2">
      <c r="A220" s="593"/>
      <c r="B220" s="161" t="s">
        <v>29</v>
      </c>
      <c r="C220" s="162" t="s">
        <v>30</v>
      </c>
      <c r="D220" s="162" t="s">
        <v>1893</v>
      </c>
      <c r="E220" s="162" t="s">
        <v>1894</v>
      </c>
      <c r="F220" s="592"/>
      <c r="G220" s="592"/>
      <c r="H220" s="591" t="s">
        <v>1895</v>
      </c>
      <c r="I220" s="591"/>
      <c r="J220" s="589" t="s">
        <v>1891</v>
      </c>
      <c r="K220" s="589" t="s">
        <v>0</v>
      </c>
      <c r="L220" s="590">
        <v>534.26</v>
      </c>
      <c r="M220" s="148"/>
    </row>
    <row r="221" spans="1:13" ht="36" x14ac:dyDescent="0.2">
      <c r="A221" s="593"/>
      <c r="B221" s="164" t="s">
        <v>2462</v>
      </c>
      <c r="C221" s="164" t="s">
        <v>2461</v>
      </c>
      <c r="D221" s="166">
        <v>43017</v>
      </c>
      <c r="E221" s="164" t="s">
        <v>2463</v>
      </c>
      <c r="F221" s="592"/>
      <c r="G221" s="592"/>
      <c r="H221" s="591"/>
      <c r="I221" s="591"/>
      <c r="J221" s="589"/>
      <c r="K221" s="589"/>
      <c r="L221" s="590"/>
      <c r="M221" s="148"/>
    </row>
    <row r="222" spans="1:13" ht="24" x14ac:dyDescent="0.2">
      <c r="A222" s="593">
        <v>142</v>
      </c>
      <c r="B222" s="161" t="s">
        <v>20</v>
      </c>
      <c r="C222" s="162" t="s">
        <v>21</v>
      </c>
      <c r="D222" s="162" t="s">
        <v>1884</v>
      </c>
      <c r="E222" s="162" t="s">
        <v>1885</v>
      </c>
      <c r="F222" s="594" t="s">
        <v>14</v>
      </c>
      <c r="G222" s="594"/>
      <c r="H222" s="592"/>
      <c r="I222" s="592"/>
      <c r="J222" s="592"/>
      <c r="K222" s="592"/>
      <c r="L222" s="592"/>
      <c r="M222" s="148"/>
    </row>
    <row r="223" spans="1:13" x14ac:dyDescent="0.2">
      <c r="A223" s="593"/>
      <c r="B223" s="589" t="s">
        <v>2458</v>
      </c>
      <c r="C223" s="595" t="s">
        <v>2464</v>
      </c>
      <c r="D223" s="596">
        <v>43023</v>
      </c>
      <c r="E223" s="589" t="s">
        <v>1957</v>
      </c>
      <c r="F223" s="589" t="s">
        <v>2465</v>
      </c>
      <c r="G223" s="589"/>
      <c r="H223" s="591" t="s">
        <v>1890</v>
      </c>
      <c r="I223" s="591"/>
      <c r="J223" s="164" t="s">
        <v>1891</v>
      </c>
      <c r="K223" s="164" t="s">
        <v>1891</v>
      </c>
      <c r="L223" s="165">
        <v>0</v>
      </c>
      <c r="M223" s="148"/>
    </row>
    <row r="224" spans="1:13" x14ac:dyDescent="0.2">
      <c r="A224" s="593"/>
      <c r="B224" s="589"/>
      <c r="C224" s="595"/>
      <c r="D224" s="596"/>
      <c r="E224" s="589"/>
      <c r="F224" s="589"/>
      <c r="G224" s="589"/>
      <c r="H224" s="591" t="s">
        <v>1892</v>
      </c>
      <c r="I224" s="591"/>
      <c r="J224" s="589" t="s">
        <v>1891</v>
      </c>
      <c r="K224" s="589" t="s">
        <v>1891</v>
      </c>
      <c r="L224" s="590">
        <v>0</v>
      </c>
      <c r="M224" s="148"/>
    </row>
    <row r="225" spans="1:13" x14ac:dyDescent="0.2">
      <c r="A225" s="593"/>
      <c r="B225" s="589"/>
      <c r="C225" s="595"/>
      <c r="D225" s="596"/>
      <c r="E225" s="589"/>
      <c r="F225" s="589"/>
      <c r="G225" s="589"/>
      <c r="H225" s="591"/>
      <c r="I225" s="591"/>
      <c r="J225" s="589"/>
      <c r="K225" s="589"/>
      <c r="L225" s="590"/>
      <c r="M225" s="148"/>
    </row>
    <row r="226" spans="1:13" x14ac:dyDescent="0.2">
      <c r="A226" s="593"/>
      <c r="B226" s="589"/>
      <c r="C226" s="595"/>
      <c r="D226" s="596"/>
      <c r="E226" s="589"/>
      <c r="F226" s="589"/>
      <c r="G226" s="589"/>
      <c r="H226" s="591"/>
      <c r="I226" s="591"/>
      <c r="J226" s="589"/>
      <c r="K226" s="589"/>
      <c r="L226" s="590"/>
      <c r="M226" s="148"/>
    </row>
    <row r="227" spans="1:13" ht="24" x14ac:dyDescent="0.2">
      <c r="A227" s="593"/>
      <c r="B227" s="161" t="s">
        <v>29</v>
      </c>
      <c r="C227" s="162" t="s">
        <v>30</v>
      </c>
      <c r="D227" s="162" t="s">
        <v>1893</v>
      </c>
      <c r="E227" s="162" t="s">
        <v>1894</v>
      </c>
      <c r="F227" s="592"/>
      <c r="G227" s="592"/>
      <c r="H227" s="591" t="s">
        <v>1895</v>
      </c>
      <c r="I227" s="591"/>
      <c r="J227" s="589" t="s">
        <v>1891</v>
      </c>
      <c r="K227" s="589" t="s">
        <v>0</v>
      </c>
      <c r="L227" s="590">
        <v>420</v>
      </c>
      <c r="M227" s="148"/>
    </row>
    <row r="228" spans="1:13" ht="36" x14ac:dyDescent="0.2">
      <c r="A228" s="593"/>
      <c r="B228" s="164" t="s">
        <v>2462</v>
      </c>
      <c r="C228" s="164" t="s">
        <v>2465</v>
      </c>
      <c r="D228" s="166">
        <v>43029</v>
      </c>
      <c r="E228" s="164" t="s">
        <v>2466</v>
      </c>
      <c r="F228" s="592"/>
      <c r="G228" s="592"/>
      <c r="H228" s="591"/>
      <c r="I228" s="591"/>
      <c r="J228" s="589"/>
      <c r="K228" s="589"/>
      <c r="L228" s="590"/>
      <c r="M228" s="148"/>
    </row>
    <row r="229" spans="1:13" ht="24" x14ac:dyDescent="0.2">
      <c r="A229" s="593">
        <v>143</v>
      </c>
      <c r="B229" s="161" t="s">
        <v>20</v>
      </c>
      <c r="C229" s="162" t="s">
        <v>21</v>
      </c>
      <c r="D229" s="162" t="s">
        <v>1884</v>
      </c>
      <c r="E229" s="162" t="s">
        <v>1885</v>
      </c>
      <c r="F229" s="594" t="s">
        <v>14</v>
      </c>
      <c r="G229" s="594"/>
      <c r="H229" s="592"/>
      <c r="I229" s="592"/>
      <c r="J229" s="592"/>
      <c r="K229" s="592"/>
      <c r="L229" s="592"/>
      <c r="M229" s="148"/>
    </row>
    <row r="230" spans="1:13" x14ac:dyDescent="0.2">
      <c r="A230" s="593"/>
      <c r="B230" s="589" t="s">
        <v>2467</v>
      </c>
      <c r="C230" s="595" t="s">
        <v>2468</v>
      </c>
      <c r="D230" s="596">
        <v>43044</v>
      </c>
      <c r="E230" s="589" t="s">
        <v>2469</v>
      </c>
      <c r="F230" s="589" t="s">
        <v>2470</v>
      </c>
      <c r="G230" s="589"/>
      <c r="H230" s="591" t="s">
        <v>1890</v>
      </c>
      <c r="I230" s="591"/>
      <c r="J230" s="164" t="s">
        <v>1891</v>
      </c>
      <c r="K230" s="164" t="s">
        <v>0</v>
      </c>
      <c r="L230" s="165">
        <v>375</v>
      </c>
      <c r="M230" s="148"/>
    </row>
    <row r="231" spans="1:13" x14ac:dyDescent="0.2">
      <c r="A231" s="593"/>
      <c r="B231" s="589"/>
      <c r="C231" s="595"/>
      <c r="D231" s="596"/>
      <c r="E231" s="589"/>
      <c r="F231" s="589"/>
      <c r="G231" s="589"/>
      <c r="H231" s="591" t="s">
        <v>1892</v>
      </c>
      <c r="I231" s="591"/>
      <c r="J231" s="589" t="s">
        <v>1891</v>
      </c>
      <c r="K231" s="589" t="s">
        <v>0</v>
      </c>
      <c r="L231" s="590">
        <v>160.32</v>
      </c>
      <c r="M231" s="148"/>
    </row>
    <row r="232" spans="1:13" x14ac:dyDescent="0.2">
      <c r="A232" s="593"/>
      <c r="B232" s="589"/>
      <c r="C232" s="595"/>
      <c r="D232" s="596"/>
      <c r="E232" s="589"/>
      <c r="F232" s="589"/>
      <c r="G232" s="589"/>
      <c r="H232" s="591"/>
      <c r="I232" s="591"/>
      <c r="J232" s="589"/>
      <c r="K232" s="589"/>
      <c r="L232" s="590"/>
      <c r="M232" s="148"/>
    </row>
    <row r="233" spans="1:13" ht="24" x14ac:dyDescent="0.2">
      <c r="A233" s="593"/>
      <c r="B233" s="161" t="s">
        <v>29</v>
      </c>
      <c r="C233" s="162" t="s">
        <v>30</v>
      </c>
      <c r="D233" s="162" t="s">
        <v>1893</v>
      </c>
      <c r="E233" s="162" t="s">
        <v>1894</v>
      </c>
      <c r="F233" s="592"/>
      <c r="G233" s="592"/>
      <c r="H233" s="591" t="s">
        <v>1895</v>
      </c>
      <c r="I233" s="591"/>
      <c r="J233" s="589" t="s">
        <v>1891</v>
      </c>
      <c r="K233" s="589" t="s">
        <v>1891</v>
      </c>
      <c r="L233" s="590">
        <v>0</v>
      </c>
      <c r="M233" s="148"/>
    </row>
    <row r="234" spans="1:13" ht="24" x14ac:dyDescent="0.2">
      <c r="A234" s="593"/>
      <c r="B234" s="164" t="s">
        <v>2471</v>
      </c>
      <c r="C234" s="164" t="s">
        <v>2470</v>
      </c>
      <c r="D234" s="166">
        <v>43060</v>
      </c>
      <c r="E234" s="164" t="s">
        <v>2472</v>
      </c>
      <c r="F234" s="592"/>
      <c r="G234" s="592"/>
      <c r="H234" s="591"/>
      <c r="I234" s="591"/>
      <c r="J234" s="589"/>
      <c r="K234" s="589"/>
      <c r="L234" s="590"/>
      <c r="M234" s="148"/>
    </row>
    <row r="235" spans="1:13" ht="24" x14ac:dyDescent="0.2">
      <c r="A235" s="593">
        <v>144</v>
      </c>
      <c r="B235" s="161" t="s">
        <v>20</v>
      </c>
      <c r="C235" s="162" t="s">
        <v>21</v>
      </c>
      <c r="D235" s="162" t="s">
        <v>1884</v>
      </c>
      <c r="E235" s="162" t="s">
        <v>1885</v>
      </c>
      <c r="F235" s="594" t="s">
        <v>14</v>
      </c>
      <c r="G235" s="594"/>
      <c r="H235" s="592"/>
      <c r="I235" s="592"/>
      <c r="J235" s="592"/>
      <c r="K235" s="592"/>
      <c r="L235" s="592"/>
      <c r="M235" s="148"/>
    </row>
    <row r="236" spans="1:13" x14ac:dyDescent="0.2">
      <c r="A236" s="593"/>
      <c r="B236" s="589" t="s">
        <v>2467</v>
      </c>
      <c r="C236" s="595" t="s">
        <v>2468</v>
      </c>
      <c r="D236" s="596">
        <v>43044</v>
      </c>
      <c r="E236" s="589" t="s">
        <v>2469</v>
      </c>
      <c r="F236" s="589" t="s">
        <v>2473</v>
      </c>
      <c r="G236" s="589"/>
      <c r="H236" s="591" t="s">
        <v>1890</v>
      </c>
      <c r="I236" s="591"/>
      <c r="J236" s="164" t="s">
        <v>1891</v>
      </c>
      <c r="K236" s="164" t="s">
        <v>0</v>
      </c>
      <c r="L236" s="165">
        <v>1066.4000000000001</v>
      </c>
      <c r="M236" s="148"/>
    </row>
    <row r="237" spans="1:13" x14ac:dyDescent="0.2">
      <c r="A237" s="593"/>
      <c r="B237" s="589"/>
      <c r="C237" s="595"/>
      <c r="D237" s="596"/>
      <c r="E237" s="589"/>
      <c r="F237" s="589"/>
      <c r="G237" s="589"/>
      <c r="H237" s="591" t="s">
        <v>1892</v>
      </c>
      <c r="I237" s="591"/>
      <c r="J237" s="589" t="s">
        <v>1891</v>
      </c>
      <c r="K237" s="589" t="s">
        <v>0</v>
      </c>
      <c r="L237" s="590">
        <v>162.51</v>
      </c>
      <c r="M237" s="148"/>
    </row>
    <row r="238" spans="1:13" x14ac:dyDescent="0.2">
      <c r="A238" s="593"/>
      <c r="B238" s="589"/>
      <c r="C238" s="595"/>
      <c r="D238" s="596"/>
      <c r="E238" s="589"/>
      <c r="F238" s="589"/>
      <c r="G238" s="589"/>
      <c r="H238" s="591"/>
      <c r="I238" s="591"/>
      <c r="J238" s="589"/>
      <c r="K238" s="589"/>
      <c r="L238" s="590"/>
      <c r="M238" s="148"/>
    </row>
    <row r="239" spans="1:13" ht="24" x14ac:dyDescent="0.2">
      <c r="A239" s="593"/>
      <c r="B239" s="161" t="s">
        <v>29</v>
      </c>
      <c r="C239" s="162" t="s">
        <v>30</v>
      </c>
      <c r="D239" s="162" t="s">
        <v>1893</v>
      </c>
      <c r="E239" s="162" t="s">
        <v>1894</v>
      </c>
      <c r="F239" s="592"/>
      <c r="G239" s="592"/>
      <c r="H239" s="591" t="s">
        <v>1895</v>
      </c>
      <c r="I239" s="591"/>
      <c r="J239" s="589" t="s">
        <v>1891</v>
      </c>
      <c r="K239" s="589" t="s">
        <v>0</v>
      </c>
      <c r="L239" s="590">
        <v>191.77</v>
      </c>
      <c r="M239" s="148"/>
    </row>
    <row r="240" spans="1:13" ht="24" x14ac:dyDescent="0.2">
      <c r="A240" s="593"/>
      <c r="B240" s="164" t="s">
        <v>2471</v>
      </c>
      <c r="C240" s="164" t="s">
        <v>2473</v>
      </c>
      <c r="D240" s="166">
        <v>43060</v>
      </c>
      <c r="E240" s="164" t="s">
        <v>2472</v>
      </c>
      <c r="F240" s="592"/>
      <c r="G240" s="592"/>
      <c r="H240" s="591"/>
      <c r="I240" s="591"/>
      <c r="J240" s="589"/>
      <c r="K240" s="589"/>
      <c r="L240" s="590"/>
      <c r="M240" s="148"/>
    </row>
    <row r="241" spans="1:13" ht="24" x14ac:dyDescent="0.2">
      <c r="A241" s="593">
        <v>145</v>
      </c>
      <c r="B241" s="161" t="s">
        <v>20</v>
      </c>
      <c r="C241" s="162" t="s">
        <v>21</v>
      </c>
      <c r="D241" s="162" t="s">
        <v>1884</v>
      </c>
      <c r="E241" s="162" t="s">
        <v>1885</v>
      </c>
      <c r="F241" s="594" t="s">
        <v>14</v>
      </c>
      <c r="G241" s="594"/>
      <c r="H241" s="592"/>
      <c r="I241" s="592"/>
      <c r="J241" s="592"/>
      <c r="K241" s="592"/>
      <c r="L241" s="592"/>
      <c r="M241" s="148"/>
    </row>
    <row r="242" spans="1:13" x14ac:dyDescent="0.2">
      <c r="A242" s="593"/>
      <c r="B242" s="589" t="s">
        <v>2467</v>
      </c>
      <c r="C242" s="595" t="s">
        <v>2468</v>
      </c>
      <c r="D242" s="596">
        <v>43044</v>
      </c>
      <c r="E242" s="589" t="s">
        <v>2469</v>
      </c>
      <c r="F242" s="589" t="s">
        <v>2474</v>
      </c>
      <c r="G242" s="589"/>
      <c r="H242" s="591" t="s">
        <v>1890</v>
      </c>
      <c r="I242" s="591"/>
      <c r="J242" s="164" t="s">
        <v>1891</v>
      </c>
      <c r="K242" s="164" t="s">
        <v>0</v>
      </c>
      <c r="L242" s="165">
        <v>655.86</v>
      </c>
      <c r="M242" s="148"/>
    </row>
    <row r="243" spans="1:13" x14ac:dyDescent="0.2">
      <c r="A243" s="593"/>
      <c r="B243" s="589"/>
      <c r="C243" s="595"/>
      <c r="D243" s="596"/>
      <c r="E243" s="589"/>
      <c r="F243" s="589"/>
      <c r="G243" s="589"/>
      <c r="H243" s="591" t="s">
        <v>1892</v>
      </c>
      <c r="I243" s="591"/>
      <c r="J243" s="589" t="s">
        <v>1891</v>
      </c>
      <c r="K243" s="589" t="s">
        <v>0</v>
      </c>
      <c r="L243" s="590">
        <v>1492.7</v>
      </c>
      <c r="M243" s="148"/>
    </row>
    <row r="244" spans="1:13" x14ac:dyDescent="0.2">
      <c r="A244" s="593"/>
      <c r="B244" s="589"/>
      <c r="C244" s="595"/>
      <c r="D244" s="596"/>
      <c r="E244" s="589"/>
      <c r="F244" s="589"/>
      <c r="G244" s="589"/>
      <c r="H244" s="591"/>
      <c r="I244" s="591"/>
      <c r="J244" s="589"/>
      <c r="K244" s="589"/>
      <c r="L244" s="590"/>
      <c r="M244" s="148"/>
    </row>
    <row r="245" spans="1:13" ht="24" x14ac:dyDescent="0.2">
      <c r="A245" s="593"/>
      <c r="B245" s="161" t="s">
        <v>29</v>
      </c>
      <c r="C245" s="162" t="s">
        <v>30</v>
      </c>
      <c r="D245" s="162" t="s">
        <v>1893</v>
      </c>
      <c r="E245" s="162" t="s">
        <v>1894</v>
      </c>
      <c r="F245" s="592"/>
      <c r="G245" s="592"/>
      <c r="H245" s="591" t="s">
        <v>1895</v>
      </c>
      <c r="I245" s="591"/>
      <c r="J245" s="589" t="s">
        <v>1891</v>
      </c>
      <c r="K245" s="589" t="s">
        <v>0</v>
      </c>
      <c r="L245" s="590">
        <v>184.1</v>
      </c>
      <c r="M245" s="148"/>
    </row>
    <row r="246" spans="1:13" ht="24" x14ac:dyDescent="0.2">
      <c r="A246" s="593"/>
      <c r="B246" s="164" t="s">
        <v>2471</v>
      </c>
      <c r="C246" s="164" t="s">
        <v>2474</v>
      </c>
      <c r="D246" s="166">
        <v>43060</v>
      </c>
      <c r="E246" s="164" t="s">
        <v>2472</v>
      </c>
      <c r="F246" s="592"/>
      <c r="G246" s="592"/>
      <c r="H246" s="591"/>
      <c r="I246" s="591"/>
      <c r="J246" s="589"/>
      <c r="K246" s="589"/>
      <c r="L246" s="590"/>
      <c r="M246" s="148"/>
    </row>
    <row r="247" spans="1:13" ht="24" x14ac:dyDescent="0.2">
      <c r="A247" s="593">
        <v>146</v>
      </c>
      <c r="B247" s="161" t="s">
        <v>20</v>
      </c>
      <c r="C247" s="162" t="s">
        <v>21</v>
      </c>
      <c r="D247" s="162" t="s">
        <v>1884</v>
      </c>
      <c r="E247" s="162" t="s">
        <v>1885</v>
      </c>
      <c r="F247" s="594" t="s">
        <v>14</v>
      </c>
      <c r="G247" s="594"/>
      <c r="H247" s="592"/>
      <c r="I247" s="592"/>
      <c r="J247" s="592"/>
      <c r="K247" s="592"/>
      <c r="L247" s="592"/>
      <c r="M247" s="148"/>
    </row>
    <row r="248" spans="1:13" x14ac:dyDescent="0.2">
      <c r="A248" s="593"/>
      <c r="B248" s="589" t="s">
        <v>2467</v>
      </c>
      <c r="C248" s="595" t="s">
        <v>2468</v>
      </c>
      <c r="D248" s="596">
        <v>43044</v>
      </c>
      <c r="E248" s="589" t="s">
        <v>2469</v>
      </c>
      <c r="F248" s="589" t="s">
        <v>2475</v>
      </c>
      <c r="G248" s="589"/>
      <c r="H248" s="591" t="s">
        <v>1890</v>
      </c>
      <c r="I248" s="591"/>
      <c r="J248" s="164" t="s">
        <v>1891</v>
      </c>
      <c r="K248" s="164" t="s">
        <v>0</v>
      </c>
      <c r="L248" s="165">
        <v>258.62</v>
      </c>
      <c r="M248" s="148"/>
    </row>
    <row r="249" spans="1:13" x14ac:dyDescent="0.2">
      <c r="A249" s="593"/>
      <c r="B249" s="589"/>
      <c r="C249" s="595"/>
      <c r="D249" s="596"/>
      <c r="E249" s="589"/>
      <c r="F249" s="589"/>
      <c r="G249" s="589"/>
      <c r="H249" s="591" t="s">
        <v>1892</v>
      </c>
      <c r="I249" s="591"/>
      <c r="J249" s="589" t="s">
        <v>1891</v>
      </c>
      <c r="K249" s="589" t="s">
        <v>1891</v>
      </c>
      <c r="L249" s="590">
        <v>0</v>
      </c>
      <c r="M249" s="148"/>
    </row>
    <row r="250" spans="1:13" x14ac:dyDescent="0.2">
      <c r="A250" s="593"/>
      <c r="B250" s="589"/>
      <c r="C250" s="595"/>
      <c r="D250" s="596"/>
      <c r="E250" s="589"/>
      <c r="F250" s="589"/>
      <c r="G250" s="589"/>
      <c r="H250" s="591"/>
      <c r="I250" s="591"/>
      <c r="J250" s="589"/>
      <c r="K250" s="589"/>
      <c r="L250" s="590"/>
      <c r="M250" s="148"/>
    </row>
    <row r="251" spans="1:13" ht="24" x14ac:dyDescent="0.2">
      <c r="A251" s="593"/>
      <c r="B251" s="161" t="s">
        <v>29</v>
      </c>
      <c r="C251" s="162" t="s">
        <v>30</v>
      </c>
      <c r="D251" s="162" t="s">
        <v>1893</v>
      </c>
      <c r="E251" s="162" t="s">
        <v>1894</v>
      </c>
      <c r="F251" s="592"/>
      <c r="G251" s="592"/>
      <c r="H251" s="591" t="s">
        <v>1895</v>
      </c>
      <c r="I251" s="591"/>
      <c r="J251" s="589" t="s">
        <v>1891</v>
      </c>
      <c r="K251" s="589" t="s">
        <v>0</v>
      </c>
      <c r="L251" s="590">
        <v>115.06</v>
      </c>
      <c r="M251" s="148"/>
    </row>
    <row r="252" spans="1:13" ht="24" x14ac:dyDescent="0.2">
      <c r="A252" s="593"/>
      <c r="B252" s="164" t="s">
        <v>2471</v>
      </c>
      <c r="C252" s="164" t="s">
        <v>2475</v>
      </c>
      <c r="D252" s="166">
        <v>43060</v>
      </c>
      <c r="E252" s="164" t="s">
        <v>2472</v>
      </c>
      <c r="F252" s="592"/>
      <c r="G252" s="592"/>
      <c r="H252" s="591"/>
      <c r="I252" s="591"/>
      <c r="J252" s="589"/>
      <c r="K252" s="589"/>
      <c r="L252" s="590"/>
      <c r="M252" s="148"/>
    </row>
    <row r="253" spans="1:13" ht="24" x14ac:dyDescent="0.2">
      <c r="A253" s="593">
        <v>147</v>
      </c>
      <c r="B253" s="161" t="s">
        <v>20</v>
      </c>
      <c r="C253" s="162" t="s">
        <v>21</v>
      </c>
      <c r="D253" s="162" t="s">
        <v>1884</v>
      </c>
      <c r="E253" s="162" t="s">
        <v>1885</v>
      </c>
      <c r="F253" s="594" t="s">
        <v>14</v>
      </c>
      <c r="G253" s="594"/>
      <c r="H253" s="592"/>
      <c r="I253" s="592"/>
      <c r="J253" s="592"/>
      <c r="K253" s="592"/>
      <c r="L253" s="592"/>
      <c r="M253" s="148"/>
    </row>
    <row r="254" spans="1:13" x14ac:dyDescent="0.2">
      <c r="A254" s="593"/>
      <c r="B254" s="589" t="s">
        <v>2467</v>
      </c>
      <c r="C254" s="595" t="s">
        <v>2468</v>
      </c>
      <c r="D254" s="596">
        <v>43044</v>
      </c>
      <c r="E254" s="589" t="s">
        <v>2469</v>
      </c>
      <c r="F254" s="589" t="s">
        <v>2476</v>
      </c>
      <c r="G254" s="589"/>
      <c r="H254" s="591" t="s">
        <v>1890</v>
      </c>
      <c r="I254" s="591"/>
      <c r="J254" s="164" t="s">
        <v>1891</v>
      </c>
      <c r="K254" s="164" t="s">
        <v>0</v>
      </c>
      <c r="L254" s="165">
        <v>499.41</v>
      </c>
      <c r="M254" s="148"/>
    </row>
    <row r="255" spans="1:13" x14ac:dyDescent="0.2">
      <c r="A255" s="593"/>
      <c r="B255" s="589"/>
      <c r="C255" s="595"/>
      <c r="D255" s="596"/>
      <c r="E255" s="589"/>
      <c r="F255" s="589"/>
      <c r="G255" s="589"/>
      <c r="H255" s="591" t="s">
        <v>1892</v>
      </c>
      <c r="I255" s="591"/>
      <c r="J255" s="589" t="s">
        <v>1891</v>
      </c>
      <c r="K255" s="589" t="s">
        <v>0</v>
      </c>
      <c r="L255" s="590">
        <v>462.07</v>
      </c>
      <c r="M255" s="148"/>
    </row>
    <row r="256" spans="1:13" x14ac:dyDescent="0.2">
      <c r="A256" s="593"/>
      <c r="B256" s="589"/>
      <c r="C256" s="595"/>
      <c r="D256" s="596"/>
      <c r="E256" s="589"/>
      <c r="F256" s="589"/>
      <c r="G256" s="589"/>
      <c r="H256" s="591"/>
      <c r="I256" s="591"/>
      <c r="J256" s="589"/>
      <c r="K256" s="589"/>
      <c r="L256" s="590"/>
      <c r="M256" s="148"/>
    </row>
    <row r="257" spans="1:13" ht="24" x14ac:dyDescent="0.2">
      <c r="A257" s="593"/>
      <c r="B257" s="161" t="s">
        <v>29</v>
      </c>
      <c r="C257" s="162" t="s">
        <v>30</v>
      </c>
      <c r="D257" s="162" t="s">
        <v>1893</v>
      </c>
      <c r="E257" s="162" t="s">
        <v>1894</v>
      </c>
      <c r="F257" s="592"/>
      <c r="G257" s="592"/>
      <c r="H257" s="591" t="s">
        <v>1895</v>
      </c>
      <c r="I257" s="591"/>
      <c r="J257" s="589" t="s">
        <v>1891</v>
      </c>
      <c r="K257" s="589" t="s">
        <v>1891</v>
      </c>
      <c r="L257" s="590">
        <v>0</v>
      </c>
      <c r="M257" s="148"/>
    </row>
    <row r="258" spans="1:13" ht="24" x14ac:dyDescent="0.2">
      <c r="A258" s="593"/>
      <c r="B258" s="164" t="s">
        <v>2471</v>
      </c>
      <c r="C258" s="164" t="s">
        <v>2476</v>
      </c>
      <c r="D258" s="166">
        <v>43060</v>
      </c>
      <c r="E258" s="164" t="s">
        <v>2472</v>
      </c>
      <c r="F258" s="592"/>
      <c r="G258" s="592"/>
      <c r="H258" s="591"/>
      <c r="I258" s="591"/>
      <c r="J258" s="589"/>
      <c r="K258" s="589"/>
      <c r="L258" s="590"/>
      <c r="M258" s="148"/>
    </row>
    <row r="259" spans="1:13" ht="24" x14ac:dyDescent="0.2">
      <c r="A259" s="593">
        <v>148</v>
      </c>
      <c r="B259" s="161" t="s">
        <v>20</v>
      </c>
      <c r="C259" s="162" t="s">
        <v>21</v>
      </c>
      <c r="D259" s="162" t="s">
        <v>1884</v>
      </c>
      <c r="E259" s="162" t="s">
        <v>1885</v>
      </c>
      <c r="F259" s="594" t="s">
        <v>14</v>
      </c>
      <c r="G259" s="594"/>
      <c r="H259" s="592"/>
      <c r="I259" s="592"/>
      <c r="J259" s="592"/>
      <c r="K259" s="592"/>
      <c r="L259" s="592"/>
      <c r="M259" s="148"/>
    </row>
    <row r="260" spans="1:13" x14ac:dyDescent="0.2">
      <c r="A260" s="593"/>
      <c r="B260" s="589" t="s">
        <v>2467</v>
      </c>
      <c r="C260" s="595" t="s">
        <v>2477</v>
      </c>
      <c r="D260" s="596">
        <v>43074</v>
      </c>
      <c r="E260" s="589" t="s">
        <v>2478</v>
      </c>
      <c r="F260" s="589" t="s">
        <v>2479</v>
      </c>
      <c r="G260" s="589"/>
      <c r="H260" s="591" t="s">
        <v>1890</v>
      </c>
      <c r="I260" s="591"/>
      <c r="J260" s="164" t="s">
        <v>1891</v>
      </c>
      <c r="K260" s="164" t="s">
        <v>0</v>
      </c>
      <c r="L260" s="165">
        <v>334</v>
      </c>
      <c r="M260" s="148"/>
    </row>
    <row r="261" spans="1:13" x14ac:dyDescent="0.2">
      <c r="A261" s="593"/>
      <c r="B261" s="589"/>
      <c r="C261" s="595"/>
      <c r="D261" s="596"/>
      <c r="E261" s="589"/>
      <c r="F261" s="589"/>
      <c r="G261" s="589"/>
      <c r="H261" s="591" t="s">
        <v>1892</v>
      </c>
      <c r="I261" s="591"/>
      <c r="J261" s="589" t="s">
        <v>1891</v>
      </c>
      <c r="K261" s="589" t="s">
        <v>0</v>
      </c>
      <c r="L261" s="590">
        <v>1230.28</v>
      </c>
      <c r="M261" s="148"/>
    </row>
    <row r="262" spans="1:13" x14ac:dyDescent="0.2">
      <c r="A262" s="593"/>
      <c r="B262" s="589"/>
      <c r="C262" s="595"/>
      <c r="D262" s="596"/>
      <c r="E262" s="589"/>
      <c r="F262" s="589"/>
      <c r="G262" s="589"/>
      <c r="H262" s="591"/>
      <c r="I262" s="591"/>
      <c r="J262" s="589"/>
      <c r="K262" s="589"/>
      <c r="L262" s="590"/>
      <c r="M262" s="148"/>
    </row>
    <row r="263" spans="1:13" ht="24" x14ac:dyDescent="0.2">
      <c r="A263" s="593"/>
      <c r="B263" s="161" t="s">
        <v>29</v>
      </c>
      <c r="C263" s="162" t="s">
        <v>30</v>
      </c>
      <c r="D263" s="162" t="s">
        <v>1893</v>
      </c>
      <c r="E263" s="162" t="s">
        <v>1894</v>
      </c>
      <c r="F263" s="592"/>
      <c r="G263" s="592"/>
      <c r="H263" s="591" t="s">
        <v>1895</v>
      </c>
      <c r="I263" s="591"/>
      <c r="J263" s="589" t="s">
        <v>1891</v>
      </c>
      <c r="K263" s="589" t="s">
        <v>0</v>
      </c>
      <c r="L263" s="590">
        <v>54.17</v>
      </c>
      <c r="M263" s="148"/>
    </row>
    <row r="264" spans="1:13" ht="24" x14ac:dyDescent="0.2">
      <c r="A264" s="593"/>
      <c r="B264" s="164" t="s">
        <v>2471</v>
      </c>
      <c r="C264" s="164" t="s">
        <v>2479</v>
      </c>
      <c r="D264" s="166">
        <v>43081</v>
      </c>
      <c r="E264" s="164" t="s">
        <v>1954</v>
      </c>
      <c r="F264" s="592"/>
      <c r="G264" s="592"/>
      <c r="H264" s="591"/>
      <c r="I264" s="591"/>
      <c r="J264" s="589"/>
      <c r="K264" s="589"/>
      <c r="L264" s="590"/>
      <c r="M264" s="148"/>
    </row>
    <row r="265" spans="1:13" ht="24" x14ac:dyDescent="0.2">
      <c r="A265" s="593">
        <v>149</v>
      </c>
      <c r="B265" s="161" t="s">
        <v>20</v>
      </c>
      <c r="C265" s="162" t="s">
        <v>21</v>
      </c>
      <c r="D265" s="162" t="s">
        <v>1884</v>
      </c>
      <c r="E265" s="162" t="s">
        <v>1885</v>
      </c>
      <c r="F265" s="594" t="s">
        <v>14</v>
      </c>
      <c r="G265" s="594"/>
      <c r="H265" s="592"/>
      <c r="I265" s="592"/>
      <c r="J265" s="592"/>
      <c r="K265" s="592"/>
      <c r="L265" s="592"/>
      <c r="M265" s="148"/>
    </row>
    <row r="266" spans="1:13" x14ac:dyDescent="0.2">
      <c r="A266" s="593"/>
      <c r="B266" s="589" t="s">
        <v>2467</v>
      </c>
      <c r="C266" s="595" t="s">
        <v>2480</v>
      </c>
      <c r="D266" s="596">
        <v>43138</v>
      </c>
      <c r="E266" s="589" t="s">
        <v>1996</v>
      </c>
      <c r="F266" s="589" t="s">
        <v>2481</v>
      </c>
      <c r="G266" s="589"/>
      <c r="H266" s="591" t="s">
        <v>1890</v>
      </c>
      <c r="I266" s="591"/>
      <c r="J266" s="164" t="s">
        <v>1891</v>
      </c>
      <c r="K266" s="164" t="s">
        <v>0</v>
      </c>
      <c r="L266" s="165">
        <v>412.56</v>
      </c>
      <c r="M266" s="148"/>
    </row>
    <row r="267" spans="1:13" x14ac:dyDescent="0.2">
      <c r="A267" s="593"/>
      <c r="B267" s="589"/>
      <c r="C267" s="595"/>
      <c r="D267" s="596"/>
      <c r="E267" s="589"/>
      <c r="F267" s="589"/>
      <c r="G267" s="589"/>
      <c r="H267" s="591" t="s">
        <v>1892</v>
      </c>
      <c r="I267" s="591"/>
      <c r="J267" s="589" t="s">
        <v>1891</v>
      </c>
      <c r="K267" s="589" t="s">
        <v>0</v>
      </c>
      <c r="L267" s="590">
        <v>98</v>
      </c>
      <c r="M267" s="148"/>
    </row>
    <row r="268" spans="1:13" x14ac:dyDescent="0.2">
      <c r="A268" s="593"/>
      <c r="B268" s="589"/>
      <c r="C268" s="595"/>
      <c r="D268" s="596"/>
      <c r="E268" s="589"/>
      <c r="F268" s="589"/>
      <c r="G268" s="589"/>
      <c r="H268" s="591"/>
      <c r="I268" s="591"/>
      <c r="J268" s="589"/>
      <c r="K268" s="589"/>
      <c r="L268" s="590"/>
      <c r="M268" s="148"/>
    </row>
    <row r="269" spans="1:13" ht="24" x14ac:dyDescent="0.2">
      <c r="A269" s="593"/>
      <c r="B269" s="161" t="s">
        <v>29</v>
      </c>
      <c r="C269" s="162" t="s">
        <v>30</v>
      </c>
      <c r="D269" s="162" t="s">
        <v>1893</v>
      </c>
      <c r="E269" s="162" t="s">
        <v>1894</v>
      </c>
      <c r="F269" s="592"/>
      <c r="G269" s="592"/>
      <c r="H269" s="591" t="s">
        <v>1895</v>
      </c>
      <c r="I269" s="591"/>
      <c r="J269" s="589" t="s">
        <v>1891</v>
      </c>
      <c r="K269" s="589" t="s">
        <v>0</v>
      </c>
      <c r="L269" s="590">
        <v>298.85000000000002</v>
      </c>
      <c r="M269" s="148"/>
    </row>
    <row r="270" spans="1:13" ht="24" x14ac:dyDescent="0.2">
      <c r="A270" s="593"/>
      <c r="B270" s="164" t="s">
        <v>2471</v>
      </c>
      <c r="C270" s="164" t="s">
        <v>2481</v>
      </c>
      <c r="D270" s="166">
        <v>43140</v>
      </c>
      <c r="E270" s="164" t="s">
        <v>2240</v>
      </c>
      <c r="F270" s="592"/>
      <c r="G270" s="592"/>
      <c r="H270" s="591"/>
      <c r="I270" s="591"/>
      <c r="J270" s="589"/>
      <c r="K270" s="589"/>
      <c r="L270" s="590"/>
      <c r="M270" s="148"/>
    </row>
    <row r="271" spans="1:13" ht="24" x14ac:dyDescent="0.2">
      <c r="A271" s="593">
        <v>150</v>
      </c>
      <c r="B271" s="161" t="s">
        <v>20</v>
      </c>
      <c r="C271" s="162" t="s">
        <v>21</v>
      </c>
      <c r="D271" s="162" t="s">
        <v>1884</v>
      </c>
      <c r="E271" s="162" t="s">
        <v>1885</v>
      </c>
      <c r="F271" s="594" t="s">
        <v>14</v>
      </c>
      <c r="G271" s="594"/>
      <c r="H271" s="592"/>
      <c r="I271" s="592"/>
      <c r="J271" s="592"/>
      <c r="K271" s="592"/>
      <c r="L271" s="592"/>
      <c r="M271" s="148"/>
    </row>
    <row r="272" spans="1:13" x14ac:dyDescent="0.2">
      <c r="A272" s="593"/>
      <c r="B272" s="589" t="s">
        <v>2467</v>
      </c>
      <c r="C272" s="595" t="s">
        <v>2482</v>
      </c>
      <c r="D272" s="596">
        <v>43160</v>
      </c>
      <c r="E272" s="589" t="s">
        <v>1899</v>
      </c>
      <c r="F272" s="589" t="s">
        <v>2483</v>
      </c>
      <c r="G272" s="589"/>
      <c r="H272" s="591" t="s">
        <v>1890</v>
      </c>
      <c r="I272" s="591"/>
      <c r="J272" s="164" t="s">
        <v>1891</v>
      </c>
      <c r="K272" s="164" t="s">
        <v>0</v>
      </c>
      <c r="L272" s="165">
        <v>449.3</v>
      </c>
      <c r="M272" s="148"/>
    </row>
    <row r="273" spans="1:13" x14ac:dyDescent="0.2">
      <c r="A273" s="593"/>
      <c r="B273" s="589"/>
      <c r="C273" s="595"/>
      <c r="D273" s="596"/>
      <c r="E273" s="589"/>
      <c r="F273" s="589"/>
      <c r="G273" s="589"/>
      <c r="H273" s="591" t="s">
        <v>1892</v>
      </c>
      <c r="I273" s="591"/>
      <c r="J273" s="589" t="s">
        <v>1891</v>
      </c>
      <c r="K273" s="589" t="s">
        <v>0</v>
      </c>
      <c r="L273" s="590">
        <v>661.29</v>
      </c>
      <c r="M273" s="148"/>
    </row>
    <row r="274" spans="1:13" x14ac:dyDescent="0.2">
      <c r="A274" s="593"/>
      <c r="B274" s="589"/>
      <c r="C274" s="595"/>
      <c r="D274" s="596"/>
      <c r="E274" s="589"/>
      <c r="F274" s="589"/>
      <c r="G274" s="589"/>
      <c r="H274" s="591"/>
      <c r="I274" s="591"/>
      <c r="J274" s="589"/>
      <c r="K274" s="589"/>
      <c r="L274" s="590"/>
      <c r="M274" s="148"/>
    </row>
    <row r="275" spans="1:13" ht="24" x14ac:dyDescent="0.2">
      <c r="A275" s="593"/>
      <c r="B275" s="161" t="s">
        <v>29</v>
      </c>
      <c r="C275" s="162" t="s">
        <v>30</v>
      </c>
      <c r="D275" s="162" t="s">
        <v>1893</v>
      </c>
      <c r="E275" s="162" t="s">
        <v>1894</v>
      </c>
      <c r="F275" s="592"/>
      <c r="G275" s="592"/>
      <c r="H275" s="591" t="s">
        <v>1895</v>
      </c>
      <c r="I275" s="591"/>
      <c r="J275" s="589" t="s">
        <v>1891</v>
      </c>
      <c r="K275" s="589" t="s">
        <v>0</v>
      </c>
      <c r="L275" s="590">
        <v>405</v>
      </c>
      <c r="M275" s="148"/>
    </row>
    <row r="276" spans="1:13" ht="24" x14ac:dyDescent="0.2">
      <c r="A276" s="593"/>
      <c r="B276" s="164" t="s">
        <v>2471</v>
      </c>
      <c r="C276" s="164" t="s">
        <v>2483</v>
      </c>
      <c r="D276" s="166">
        <v>43162</v>
      </c>
      <c r="E276" s="164" t="s">
        <v>2365</v>
      </c>
      <c r="F276" s="592"/>
      <c r="G276" s="592"/>
      <c r="H276" s="591"/>
      <c r="I276" s="591"/>
      <c r="J276" s="589"/>
      <c r="K276" s="589"/>
      <c r="L276" s="590"/>
      <c r="M276" s="148"/>
    </row>
    <row r="277" spans="1:13" ht="24" x14ac:dyDescent="0.2">
      <c r="A277" s="593">
        <v>151</v>
      </c>
      <c r="B277" s="161" t="s">
        <v>20</v>
      </c>
      <c r="C277" s="162" t="s">
        <v>21</v>
      </c>
      <c r="D277" s="162" t="s">
        <v>1884</v>
      </c>
      <c r="E277" s="162" t="s">
        <v>1885</v>
      </c>
      <c r="F277" s="594" t="s">
        <v>14</v>
      </c>
      <c r="G277" s="594"/>
      <c r="H277" s="592"/>
      <c r="I277" s="592"/>
      <c r="J277" s="592"/>
      <c r="K277" s="592"/>
      <c r="L277" s="592"/>
      <c r="M277" s="148"/>
    </row>
    <row r="278" spans="1:13" x14ac:dyDescent="0.2">
      <c r="A278" s="593"/>
      <c r="B278" s="589" t="s">
        <v>2467</v>
      </c>
      <c r="C278" s="595" t="s">
        <v>2484</v>
      </c>
      <c r="D278" s="596">
        <v>43183</v>
      </c>
      <c r="E278" s="589" t="s">
        <v>2460</v>
      </c>
      <c r="F278" s="589" t="s">
        <v>2485</v>
      </c>
      <c r="G278" s="589"/>
      <c r="H278" s="591" t="s">
        <v>1890</v>
      </c>
      <c r="I278" s="591"/>
      <c r="J278" s="164" t="s">
        <v>1891</v>
      </c>
      <c r="K278" s="164" t="s">
        <v>0</v>
      </c>
      <c r="L278" s="165">
        <v>377.26</v>
      </c>
      <c r="M278" s="148"/>
    </row>
    <row r="279" spans="1:13" x14ac:dyDescent="0.2">
      <c r="A279" s="593"/>
      <c r="B279" s="589"/>
      <c r="C279" s="595"/>
      <c r="D279" s="596"/>
      <c r="E279" s="589"/>
      <c r="F279" s="589"/>
      <c r="G279" s="589"/>
      <c r="H279" s="591" t="s">
        <v>1892</v>
      </c>
      <c r="I279" s="591"/>
      <c r="J279" s="589" t="s">
        <v>1891</v>
      </c>
      <c r="K279" s="589" t="s">
        <v>0</v>
      </c>
      <c r="L279" s="590">
        <v>2028.18</v>
      </c>
      <c r="M279" s="148"/>
    </row>
    <row r="280" spans="1:13" x14ac:dyDescent="0.2">
      <c r="A280" s="593"/>
      <c r="B280" s="589"/>
      <c r="C280" s="595"/>
      <c r="D280" s="596"/>
      <c r="E280" s="589"/>
      <c r="F280" s="589"/>
      <c r="G280" s="589"/>
      <c r="H280" s="591"/>
      <c r="I280" s="591"/>
      <c r="J280" s="589"/>
      <c r="K280" s="589"/>
      <c r="L280" s="590"/>
      <c r="M280" s="148"/>
    </row>
    <row r="281" spans="1:13" x14ac:dyDescent="0.2">
      <c r="A281" s="593"/>
      <c r="B281" s="589"/>
      <c r="C281" s="595"/>
      <c r="D281" s="596"/>
      <c r="E281" s="589"/>
      <c r="F281" s="589"/>
      <c r="G281" s="589"/>
      <c r="H281" s="591"/>
      <c r="I281" s="591"/>
      <c r="J281" s="589"/>
      <c r="K281" s="589"/>
      <c r="L281" s="590"/>
      <c r="M281" s="148"/>
    </row>
    <row r="282" spans="1:13" ht="24" x14ac:dyDescent="0.2">
      <c r="A282" s="593"/>
      <c r="B282" s="161" t="s">
        <v>29</v>
      </c>
      <c r="C282" s="162" t="s">
        <v>30</v>
      </c>
      <c r="D282" s="162" t="s">
        <v>1893</v>
      </c>
      <c r="E282" s="162" t="s">
        <v>1894</v>
      </c>
      <c r="F282" s="592"/>
      <c r="G282" s="592"/>
      <c r="H282" s="591" t="s">
        <v>1895</v>
      </c>
      <c r="I282" s="591"/>
      <c r="J282" s="589" t="s">
        <v>1891</v>
      </c>
      <c r="K282" s="589" t="s">
        <v>1891</v>
      </c>
      <c r="L282" s="590">
        <v>0</v>
      </c>
      <c r="M282" s="148"/>
    </row>
    <row r="283" spans="1:13" ht="24" x14ac:dyDescent="0.2">
      <c r="A283" s="593"/>
      <c r="B283" s="164" t="s">
        <v>2471</v>
      </c>
      <c r="C283" s="164" t="s">
        <v>2485</v>
      </c>
      <c r="D283" s="166">
        <v>43188</v>
      </c>
      <c r="E283" s="164" t="s">
        <v>2486</v>
      </c>
      <c r="F283" s="592"/>
      <c r="G283" s="592"/>
      <c r="H283" s="591"/>
      <c r="I283" s="591"/>
      <c r="J283" s="589"/>
      <c r="K283" s="589"/>
      <c r="L283" s="590"/>
      <c r="M283" s="148"/>
    </row>
    <row r="284" spans="1:13" ht="24" x14ac:dyDescent="0.2">
      <c r="A284" s="593">
        <v>152</v>
      </c>
      <c r="B284" s="161" t="s">
        <v>20</v>
      </c>
      <c r="C284" s="162" t="s">
        <v>21</v>
      </c>
      <c r="D284" s="162" t="s">
        <v>1884</v>
      </c>
      <c r="E284" s="162" t="s">
        <v>1885</v>
      </c>
      <c r="F284" s="594" t="s">
        <v>14</v>
      </c>
      <c r="G284" s="594"/>
      <c r="H284" s="592"/>
      <c r="I284" s="592"/>
      <c r="J284" s="592"/>
      <c r="K284" s="592"/>
      <c r="L284" s="592"/>
      <c r="M284" s="148"/>
    </row>
    <row r="285" spans="1:13" x14ac:dyDescent="0.2">
      <c r="A285" s="593"/>
      <c r="B285" s="589" t="s">
        <v>2487</v>
      </c>
      <c r="C285" s="595" t="s">
        <v>2488</v>
      </c>
      <c r="D285" s="596">
        <v>43044</v>
      </c>
      <c r="E285" s="589" t="s">
        <v>1969</v>
      </c>
      <c r="F285" s="589" t="s">
        <v>2489</v>
      </c>
      <c r="G285" s="589"/>
      <c r="H285" s="591" t="s">
        <v>1890</v>
      </c>
      <c r="I285" s="591"/>
      <c r="J285" s="164" t="s">
        <v>1891</v>
      </c>
      <c r="K285" s="164" t="s">
        <v>0</v>
      </c>
      <c r="L285" s="165">
        <v>326</v>
      </c>
      <c r="M285" s="148"/>
    </row>
    <row r="286" spans="1:13" x14ac:dyDescent="0.2">
      <c r="A286" s="593"/>
      <c r="B286" s="589"/>
      <c r="C286" s="595"/>
      <c r="D286" s="596"/>
      <c r="E286" s="589"/>
      <c r="F286" s="589"/>
      <c r="G286" s="589"/>
      <c r="H286" s="591" t="s">
        <v>1892</v>
      </c>
      <c r="I286" s="591"/>
      <c r="J286" s="164" t="s">
        <v>1891</v>
      </c>
      <c r="K286" s="164" t="s">
        <v>0</v>
      </c>
      <c r="L286" s="165">
        <v>195.8</v>
      </c>
      <c r="M286" s="148"/>
    </row>
    <row r="287" spans="1:13" ht="24" x14ac:dyDescent="0.2">
      <c r="A287" s="593"/>
      <c r="B287" s="161" t="s">
        <v>29</v>
      </c>
      <c r="C287" s="162" t="s">
        <v>30</v>
      </c>
      <c r="D287" s="162" t="s">
        <v>1893</v>
      </c>
      <c r="E287" s="162" t="s">
        <v>1894</v>
      </c>
      <c r="F287" s="592"/>
      <c r="G287" s="592"/>
      <c r="H287" s="591" t="s">
        <v>1895</v>
      </c>
      <c r="I287" s="591"/>
      <c r="J287" s="589" t="s">
        <v>1891</v>
      </c>
      <c r="K287" s="589" t="s">
        <v>0</v>
      </c>
      <c r="L287" s="590">
        <v>809</v>
      </c>
      <c r="M287" s="148"/>
    </row>
    <row r="288" spans="1:13" ht="24" x14ac:dyDescent="0.2">
      <c r="A288" s="593"/>
      <c r="B288" s="164" t="s">
        <v>2490</v>
      </c>
      <c r="C288" s="164" t="s">
        <v>2489</v>
      </c>
      <c r="D288" s="166">
        <v>43046</v>
      </c>
      <c r="E288" s="164" t="s">
        <v>2491</v>
      </c>
      <c r="F288" s="592"/>
      <c r="G288" s="592"/>
      <c r="H288" s="591"/>
      <c r="I288" s="591"/>
      <c r="J288" s="589"/>
      <c r="K288" s="589"/>
      <c r="L288" s="590"/>
      <c r="M288" s="148"/>
    </row>
    <row r="289" spans="1:13" ht="24" x14ac:dyDescent="0.2">
      <c r="A289" s="593">
        <v>153</v>
      </c>
      <c r="B289" s="161" t="s">
        <v>20</v>
      </c>
      <c r="C289" s="162" t="s">
        <v>21</v>
      </c>
      <c r="D289" s="162" t="s">
        <v>1884</v>
      </c>
      <c r="E289" s="162" t="s">
        <v>1885</v>
      </c>
      <c r="F289" s="594" t="s">
        <v>14</v>
      </c>
      <c r="G289" s="594"/>
      <c r="H289" s="592"/>
      <c r="I289" s="592"/>
      <c r="J289" s="592"/>
      <c r="K289" s="592"/>
      <c r="L289" s="592"/>
      <c r="M289" s="148"/>
    </row>
    <row r="290" spans="1:13" x14ac:dyDescent="0.2">
      <c r="A290" s="593"/>
      <c r="B290" s="589" t="s">
        <v>2487</v>
      </c>
      <c r="C290" s="595" t="s">
        <v>2492</v>
      </c>
      <c r="D290" s="596">
        <v>43084</v>
      </c>
      <c r="E290" s="589" t="s">
        <v>2493</v>
      </c>
      <c r="F290" s="589" t="s">
        <v>2494</v>
      </c>
      <c r="G290" s="589"/>
      <c r="H290" s="591" t="s">
        <v>1890</v>
      </c>
      <c r="I290" s="591"/>
      <c r="J290" s="164" t="s">
        <v>1891</v>
      </c>
      <c r="K290" s="164" t="s">
        <v>0</v>
      </c>
      <c r="L290" s="165">
        <v>1140</v>
      </c>
      <c r="M290" s="148"/>
    </row>
    <row r="291" spans="1:13" x14ac:dyDescent="0.2">
      <c r="A291" s="593"/>
      <c r="B291" s="589"/>
      <c r="C291" s="595"/>
      <c r="D291" s="596"/>
      <c r="E291" s="589"/>
      <c r="F291" s="589"/>
      <c r="G291" s="589"/>
      <c r="H291" s="591" t="s">
        <v>1892</v>
      </c>
      <c r="I291" s="591"/>
      <c r="J291" s="164" t="s">
        <v>1891</v>
      </c>
      <c r="K291" s="164" t="s">
        <v>0</v>
      </c>
      <c r="L291" s="165">
        <v>1650</v>
      </c>
      <c r="M291" s="148"/>
    </row>
    <row r="292" spans="1:13" ht="24" x14ac:dyDescent="0.2">
      <c r="A292" s="593"/>
      <c r="B292" s="161" t="s">
        <v>29</v>
      </c>
      <c r="C292" s="162" t="s">
        <v>30</v>
      </c>
      <c r="D292" s="162" t="s">
        <v>1893</v>
      </c>
      <c r="E292" s="162" t="s">
        <v>1894</v>
      </c>
      <c r="F292" s="592"/>
      <c r="G292" s="592"/>
      <c r="H292" s="591" t="s">
        <v>1895</v>
      </c>
      <c r="I292" s="591"/>
      <c r="J292" s="589" t="s">
        <v>1891</v>
      </c>
      <c r="K292" s="589" t="s">
        <v>0</v>
      </c>
      <c r="L292" s="590">
        <v>423</v>
      </c>
      <c r="M292" s="148"/>
    </row>
    <row r="293" spans="1:13" ht="24" x14ac:dyDescent="0.2">
      <c r="A293" s="593"/>
      <c r="B293" s="164" t="s">
        <v>2490</v>
      </c>
      <c r="C293" s="164" t="s">
        <v>2494</v>
      </c>
      <c r="D293" s="166">
        <v>43089</v>
      </c>
      <c r="E293" s="164" t="s">
        <v>2495</v>
      </c>
      <c r="F293" s="592"/>
      <c r="G293" s="592"/>
      <c r="H293" s="591"/>
      <c r="I293" s="591"/>
      <c r="J293" s="589"/>
      <c r="K293" s="589"/>
      <c r="L293" s="590"/>
      <c r="M293" s="148"/>
    </row>
    <row r="294" spans="1:13" ht="24" x14ac:dyDescent="0.2">
      <c r="A294" s="593">
        <v>154</v>
      </c>
      <c r="B294" s="161" t="s">
        <v>20</v>
      </c>
      <c r="C294" s="162" t="s">
        <v>21</v>
      </c>
      <c r="D294" s="162" t="s">
        <v>1884</v>
      </c>
      <c r="E294" s="162" t="s">
        <v>1885</v>
      </c>
      <c r="F294" s="594" t="s">
        <v>14</v>
      </c>
      <c r="G294" s="594"/>
      <c r="H294" s="592"/>
      <c r="I294" s="592"/>
      <c r="J294" s="592"/>
      <c r="K294" s="592"/>
      <c r="L294" s="592"/>
      <c r="M294" s="148"/>
    </row>
    <row r="295" spans="1:13" x14ac:dyDescent="0.2">
      <c r="A295" s="593"/>
      <c r="B295" s="589" t="s">
        <v>2487</v>
      </c>
      <c r="C295" s="595" t="s">
        <v>2496</v>
      </c>
      <c r="D295" s="596">
        <v>43161</v>
      </c>
      <c r="E295" s="589" t="s">
        <v>1957</v>
      </c>
      <c r="F295" s="589" t="s">
        <v>2318</v>
      </c>
      <c r="G295" s="589"/>
      <c r="H295" s="591" t="s">
        <v>1890</v>
      </c>
      <c r="I295" s="591"/>
      <c r="J295" s="164" t="s">
        <v>1891</v>
      </c>
      <c r="K295" s="164" t="s">
        <v>0</v>
      </c>
      <c r="L295" s="165">
        <v>308</v>
      </c>
      <c r="M295" s="148"/>
    </row>
    <row r="296" spans="1:13" x14ac:dyDescent="0.2">
      <c r="A296" s="593"/>
      <c r="B296" s="589"/>
      <c r="C296" s="595"/>
      <c r="D296" s="596"/>
      <c r="E296" s="589"/>
      <c r="F296" s="589"/>
      <c r="G296" s="589"/>
      <c r="H296" s="591" t="s">
        <v>1892</v>
      </c>
      <c r="I296" s="591"/>
      <c r="J296" s="164" t="s">
        <v>1891</v>
      </c>
      <c r="K296" s="164" t="s">
        <v>0</v>
      </c>
      <c r="L296" s="165">
        <v>483</v>
      </c>
      <c r="M296" s="148"/>
    </row>
    <row r="297" spans="1:13" ht="24" x14ac:dyDescent="0.2">
      <c r="A297" s="593"/>
      <c r="B297" s="161" t="s">
        <v>29</v>
      </c>
      <c r="C297" s="162" t="s">
        <v>30</v>
      </c>
      <c r="D297" s="162" t="s">
        <v>1893</v>
      </c>
      <c r="E297" s="162" t="s">
        <v>1894</v>
      </c>
      <c r="F297" s="592"/>
      <c r="G297" s="592"/>
      <c r="H297" s="591" t="s">
        <v>1895</v>
      </c>
      <c r="I297" s="591"/>
      <c r="J297" s="589" t="s">
        <v>1891</v>
      </c>
      <c r="K297" s="589" t="s">
        <v>0</v>
      </c>
      <c r="L297" s="590">
        <v>150</v>
      </c>
      <c r="M297" s="148"/>
    </row>
    <row r="298" spans="1:13" ht="24" x14ac:dyDescent="0.2">
      <c r="A298" s="593"/>
      <c r="B298" s="164" t="s">
        <v>2490</v>
      </c>
      <c r="C298" s="164" t="s">
        <v>2318</v>
      </c>
      <c r="D298" s="166">
        <v>43163</v>
      </c>
      <c r="E298" s="164" t="s">
        <v>2497</v>
      </c>
      <c r="F298" s="592"/>
      <c r="G298" s="592"/>
      <c r="H298" s="591"/>
      <c r="I298" s="591"/>
      <c r="J298" s="589"/>
      <c r="K298" s="589"/>
      <c r="L298" s="590"/>
      <c r="M298" s="148"/>
    </row>
    <row r="299" spans="1:13" ht="24" x14ac:dyDescent="0.2">
      <c r="A299" s="593">
        <v>155</v>
      </c>
      <c r="B299" s="161" t="s">
        <v>20</v>
      </c>
      <c r="C299" s="162" t="s">
        <v>21</v>
      </c>
      <c r="D299" s="162" t="s">
        <v>1884</v>
      </c>
      <c r="E299" s="162" t="s">
        <v>1885</v>
      </c>
      <c r="F299" s="594" t="s">
        <v>14</v>
      </c>
      <c r="G299" s="594"/>
      <c r="H299" s="592"/>
      <c r="I299" s="592"/>
      <c r="J299" s="592"/>
      <c r="K299" s="592"/>
      <c r="L299" s="592"/>
      <c r="M299" s="148"/>
    </row>
    <row r="300" spans="1:13" x14ac:dyDescent="0.2">
      <c r="A300" s="593"/>
      <c r="B300" s="589" t="s">
        <v>2498</v>
      </c>
      <c r="C300" s="595" t="s">
        <v>2499</v>
      </c>
      <c r="D300" s="596">
        <v>43172</v>
      </c>
      <c r="E300" s="589" t="s">
        <v>2012</v>
      </c>
      <c r="F300" s="589" t="s">
        <v>2013</v>
      </c>
      <c r="G300" s="589"/>
      <c r="H300" s="591" t="s">
        <v>1890</v>
      </c>
      <c r="I300" s="591"/>
      <c r="J300" s="164" t="s">
        <v>1891</v>
      </c>
      <c r="K300" s="164" t="s">
        <v>0</v>
      </c>
      <c r="L300" s="165">
        <v>357</v>
      </c>
      <c r="M300" s="148"/>
    </row>
    <row r="301" spans="1:13" x14ac:dyDescent="0.2">
      <c r="A301" s="593"/>
      <c r="B301" s="589"/>
      <c r="C301" s="595"/>
      <c r="D301" s="596"/>
      <c r="E301" s="589"/>
      <c r="F301" s="589"/>
      <c r="G301" s="589"/>
      <c r="H301" s="591" t="s">
        <v>1892</v>
      </c>
      <c r="I301" s="591"/>
      <c r="J301" s="164" t="s">
        <v>1891</v>
      </c>
      <c r="K301" s="164" t="s">
        <v>0</v>
      </c>
      <c r="L301" s="165">
        <v>363.75</v>
      </c>
      <c r="M301" s="148"/>
    </row>
    <row r="302" spans="1:13" ht="24" x14ac:dyDescent="0.2">
      <c r="A302" s="593"/>
      <c r="B302" s="161" t="s">
        <v>29</v>
      </c>
      <c r="C302" s="162" t="s">
        <v>30</v>
      </c>
      <c r="D302" s="162" t="s">
        <v>1893</v>
      </c>
      <c r="E302" s="162" t="s">
        <v>1894</v>
      </c>
      <c r="F302" s="592"/>
      <c r="G302" s="592"/>
      <c r="H302" s="591" t="s">
        <v>1895</v>
      </c>
      <c r="I302" s="591"/>
      <c r="J302" s="589" t="s">
        <v>1891</v>
      </c>
      <c r="K302" s="589" t="s">
        <v>1891</v>
      </c>
      <c r="L302" s="590">
        <v>0</v>
      </c>
      <c r="M302" s="148"/>
    </row>
    <row r="303" spans="1:13" ht="24" x14ac:dyDescent="0.2">
      <c r="A303" s="593"/>
      <c r="B303" s="164" t="s">
        <v>2052</v>
      </c>
      <c r="C303" s="164" t="s">
        <v>2013</v>
      </c>
      <c r="D303" s="166">
        <v>43175</v>
      </c>
      <c r="E303" s="164" t="s">
        <v>2500</v>
      </c>
      <c r="F303" s="592"/>
      <c r="G303" s="592"/>
      <c r="H303" s="591"/>
      <c r="I303" s="591"/>
      <c r="J303" s="589"/>
      <c r="K303" s="589"/>
      <c r="L303" s="590"/>
      <c r="M303" s="148"/>
    </row>
    <row r="304" spans="1:13" ht="24" x14ac:dyDescent="0.2">
      <c r="A304" s="593">
        <v>156</v>
      </c>
      <c r="B304" s="161" t="s">
        <v>20</v>
      </c>
      <c r="C304" s="162" t="s">
        <v>21</v>
      </c>
      <c r="D304" s="162" t="s">
        <v>1884</v>
      </c>
      <c r="E304" s="162" t="s">
        <v>1885</v>
      </c>
      <c r="F304" s="594" t="s">
        <v>14</v>
      </c>
      <c r="G304" s="594"/>
      <c r="H304" s="592"/>
      <c r="I304" s="592"/>
      <c r="J304" s="592"/>
      <c r="K304" s="592"/>
      <c r="L304" s="592"/>
      <c r="M304" s="148"/>
    </row>
    <row r="305" spans="1:13" x14ac:dyDescent="0.2">
      <c r="A305" s="593"/>
      <c r="B305" s="589" t="s">
        <v>2501</v>
      </c>
      <c r="C305" s="595" t="s">
        <v>2502</v>
      </c>
      <c r="D305" s="596">
        <v>43056</v>
      </c>
      <c r="E305" s="589" t="s">
        <v>2028</v>
      </c>
      <c r="F305" s="589" t="s">
        <v>2364</v>
      </c>
      <c r="G305" s="589"/>
      <c r="H305" s="591" t="s">
        <v>1890</v>
      </c>
      <c r="I305" s="591"/>
      <c r="J305" s="164" t="s">
        <v>1891</v>
      </c>
      <c r="K305" s="164" t="s">
        <v>0</v>
      </c>
      <c r="L305" s="165">
        <v>430.5</v>
      </c>
      <c r="M305" s="148"/>
    </row>
    <row r="306" spans="1:13" x14ac:dyDescent="0.2">
      <c r="A306" s="593"/>
      <c r="B306" s="589"/>
      <c r="C306" s="595"/>
      <c r="D306" s="596"/>
      <c r="E306" s="589"/>
      <c r="F306" s="589"/>
      <c r="G306" s="589"/>
      <c r="H306" s="591" t="s">
        <v>1892</v>
      </c>
      <c r="I306" s="591"/>
      <c r="J306" s="589" t="s">
        <v>1891</v>
      </c>
      <c r="K306" s="589" t="s">
        <v>1891</v>
      </c>
      <c r="L306" s="590">
        <v>0</v>
      </c>
      <c r="M306" s="148"/>
    </row>
    <row r="307" spans="1:13" x14ac:dyDescent="0.2">
      <c r="A307" s="593"/>
      <c r="B307" s="589"/>
      <c r="C307" s="595"/>
      <c r="D307" s="596"/>
      <c r="E307" s="589"/>
      <c r="F307" s="589"/>
      <c r="G307" s="589"/>
      <c r="H307" s="591"/>
      <c r="I307" s="591"/>
      <c r="J307" s="589"/>
      <c r="K307" s="589"/>
      <c r="L307" s="590"/>
      <c r="M307" s="148"/>
    </row>
    <row r="308" spans="1:13" ht="24" x14ac:dyDescent="0.2">
      <c r="A308" s="593"/>
      <c r="B308" s="161" t="s">
        <v>29</v>
      </c>
      <c r="C308" s="162" t="s">
        <v>30</v>
      </c>
      <c r="D308" s="162" t="s">
        <v>1893</v>
      </c>
      <c r="E308" s="162" t="s">
        <v>1894</v>
      </c>
      <c r="F308" s="592"/>
      <c r="G308" s="592"/>
      <c r="H308" s="591" t="s">
        <v>1895</v>
      </c>
      <c r="I308" s="591"/>
      <c r="J308" s="589" t="s">
        <v>1891</v>
      </c>
      <c r="K308" s="589" t="s">
        <v>0</v>
      </c>
      <c r="L308" s="590">
        <v>50</v>
      </c>
      <c r="M308" s="148"/>
    </row>
    <row r="309" spans="1:13" ht="36" x14ac:dyDescent="0.2">
      <c r="A309" s="593"/>
      <c r="B309" s="164" t="s">
        <v>2388</v>
      </c>
      <c r="C309" s="164" t="s">
        <v>2364</v>
      </c>
      <c r="D309" s="166">
        <v>43058</v>
      </c>
      <c r="E309" s="164" t="s">
        <v>2503</v>
      </c>
      <c r="F309" s="592"/>
      <c r="G309" s="592"/>
      <c r="H309" s="591"/>
      <c r="I309" s="591"/>
      <c r="J309" s="589"/>
      <c r="K309" s="589"/>
      <c r="L309" s="590"/>
      <c r="M309" s="148"/>
    </row>
    <row r="310" spans="1:13" ht="24" x14ac:dyDescent="0.2">
      <c r="A310" s="593">
        <v>157</v>
      </c>
      <c r="B310" s="161" t="s">
        <v>20</v>
      </c>
      <c r="C310" s="162" t="s">
        <v>21</v>
      </c>
      <c r="D310" s="162" t="s">
        <v>1884</v>
      </c>
      <c r="E310" s="162" t="s">
        <v>1885</v>
      </c>
      <c r="F310" s="594" t="s">
        <v>14</v>
      </c>
      <c r="G310" s="594"/>
      <c r="H310" s="592"/>
      <c r="I310" s="592"/>
      <c r="J310" s="592"/>
      <c r="K310" s="592"/>
      <c r="L310" s="592"/>
      <c r="M310" s="148"/>
    </row>
    <row r="311" spans="1:13" x14ac:dyDescent="0.2">
      <c r="A311" s="593"/>
      <c r="B311" s="589" t="s">
        <v>2501</v>
      </c>
      <c r="C311" s="595" t="s">
        <v>2504</v>
      </c>
      <c r="D311" s="596">
        <v>43083</v>
      </c>
      <c r="E311" s="589" t="s">
        <v>2262</v>
      </c>
      <c r="F311" s="589" t="s">
        <v>2505</v>
      </c>
      <c r="G311" s="589"/>
      <c r="H311" s="591" t="s">
        <v>1890</v>
      </c>
      <c r="I311" s="591"/>
      <c r="J311" s="164" t="s">
        <v>1891</v>
      </c>
      <c r="K311" s="164" t="s">
        <v>0</v>
      </c>
      <c r="L311" s="165">
        <v>586.02</v>
      </c>
      <c r="M311" s="148"/>
    </row>
    <row r="312" spans="1:13" x14ac:dyDescent="0.2">
      <c r="A312" s="593"/>
      <c r="B312" s="589"/>
      <c r="C312" s="595"/>
      <c r="D312" s="596"/>
      <c r="E312" s="589"/>
      <c r="F312" s="589"/>
      <c r="G312" s="589"/>
      <c r="H312" s="591" t="s">
        <v>1892</v>
      </c>
      <c r="I312" s="591"/>
      <c r="J312" s="589" t="s">
        <v>1891</v>
      </c>
      <c r="K312" s="589" t="s">
        <v>0</v>
      </c>
      <c r="L312" s="590">
        <v>572.4</v>
      </c>
      <c r="M312" s="148"/>
    </row>
    <row r="313" spans="1:13" x14ac:dyDescent="0.2">
      <c r="A313" s="593"/>
      <c r="B313" s="589"/>
      <c r="C313" s="595"/>
      <c r="D313" s="596"/>
      <c r="E313" s="589"/>
      <c r="F313" s="589"/>
      <c r="G313" s="589"/>
      <c r="H313" s="591"/>
      <c r="I313" s="591"/>
      <c r="J313" s="589"/>
      <c r="K313" s="589"/>
      <c r="L313" s="590"/>
      <c r="M313" s="148"/>
    </row>
    <row r="314" spans="1:13" ht="24" x14ac:dyDescent="0.2">
      <c r="A314" s="593"/>
      <c r="B314" s="161" t="s">
        <v>29</v>
      </c>
      <c r="C314" s="162" t="s">
        <v>30</v>
      </c>
      <c r="D314" s="162" t="s">
        <v>1893</v>
      </c>
      <c r="E314" s="162" t="s">
        <v>1894</v>
      </c>
      <c r="F314" s="592"/>
      <c r="G314" s="592"/>
      <c r="H314" s="591" t="s">
        <v>1895</v>
      </c>
      <c r="I314" s="591"/>
      <c r="J314" s="589" t="s">
        <v>1891</v>
      </c>
      <c r="K314" s="589" t="s">
        <v>1891</v>
      </c>
      <c r="L314" s="590">
        <v>0</v>
      </c>
      <c r="M314" s="148"/>
    </row>
    <row r="315" spans="1:13" ht="36" x14ac:dyDescent="0.2">
      <c r="A315" s="593"/>
      <c r="B315" s="164" t="s">
        <v>2388</v>
      </c>
      <c r="C315" s="164" t="s">
        <v>2505</v>
      </c>
      <c r="D315" s="166">
        <v>43086</v>
      </c>
      <c r="E315" s="164" t="s">
        <v>2506</v>
      </c>
      <c r="F315" s="592"/>
      <c r="G315" s="592"/>
      <c r="H315" s="591"/>
      <c r="I315" s="591"/>
      <c r="J315" s="589"/>
      <c r="K315" s="589"/>
      <c r="L315" s="590"/>
      <c r="M315" s="148"/>
    </row>
    <row r="316" spans="1:13" ht="24" x14ac:dyDescent="0.2">
      <c r="A316" s="593">
        <v>158</v>
      </c>
      <c r="B316" s="161" t="s">
        <v>20</v>
      </c>
      <c r="C316" s="162" t="s">
        <v>21</v>
      </c>
      <c r="D316" s="162" t="s">
        <v>1884</v>
      </c>
      <c r="E316" s="162" t="s">
        <v>1885</v>
      </c>
      <c r="F316" s="594" t="s">
        <v>14</v>
      </c>
      <c r="G316" s="594"/>
      <c r="H316" s="592"/>
      <c r="I316" s="592"/>
      <c r="J316" s="592"/>
      <c r="K316" s="592"/>
      <c r="L316" s="592"/>
      <c r="M316" s="148"/>
    </row>
    <row r="317" spans="1:13" x14ac:dyDescent="0.2">
      <c r="A317" s="593"/>
      <c r="B317" s="589" t="s">
        <v>2507</v>
      </c>
      <c r="C317" s="595" t="s">
        <v>2508</v>
      </c>
      <c r="D317" s="596">
        <v>43178</v>
      </c>
      <c r="E317" s="589" t="s">
        <v>2509</v>
      </c>
      <c r="F317" s="589" t="s">
        <v>2510</v>
      </c>
      <c r="G317" s="589"/>
      <c r="H317" s="591" t="s">
        <v>1890</v>
      </c>
      <c r="I317" s="591"/>
      <c r="J317" s="164" t="s">
        <v>1891</v>
      </c>
      <c r="K317" s="164" t="s">
        <v>0</v>
      </c>
      <c r="L317" s="165">
        <v>303.15000000000003</v>
      </c>
      <c r="M317" s="148"/>
    </row>
    <row r="318" spans="1:13" x14ac:dyDescent="0.2">
      <c r="A318" s="593"/>
      <c r="B318" s="589"/>
      <c r="C318" s="595"/>
      <c r="D318" s="596"/>
      <c r="E318" s="589"/>
      <c r="F318" s="589"/>
      <c r="G318" s="589"/>
      <c r="H318" s="591" t="s">
        <v>1892</v>
      </c>
      <c r="I318" s="591"/>
      <c r="J318" s="589" t="s">
        <v>1891</v>
      </c>
      <c r="K318" s="589" t="s">
        <v>0</v>
      </c>
      <c r="L318" s="590">
        <v>2046</v>
      </c>
      <c r="M318" s="148"/>
    </row>
    <row r="319" spans="1:13" x14ac:dyDescent="0.2">
      <c r="A319" s="593"/>
      <c r="B319" s="589"/>
      <c r="C319" s="595"/>
      <c r="D319" s="596"/>
      <c r="E319" s="589"/>
      <c r="F319" s="589"/>
      <c r="G319" s="589"/>
      <c r="H319" s="591"/>
      <c r="I319" s="591"/>
      <c r="J319" s="589"/>
      <c r="K319" s="589"/>
      <c r="L319" s="590"/>
      <c r="M319" s="148"/>
    </row>
    <row r="320" spans="1:13" ht="24" x14ac:dyDescent="0.2">
      <c r="A320" s="593"/>
      <c r="B320" s="161" t="s">
        <v>29</v>
      </c>
      <c r="C320" s="162" t="s">
        <v>30</v>
      </c>
      <c r="D320" s="162" t="s">
        <v>1893</v>
      </c>
      <c r="E320" s="162" t="s">
        <v>1894</v>
      </c>
      <c r="F320" s="592"/>
      <c r="G320" s="592"/>
      <c r="H320" s="591" t="s">
        <v>1895</v>
      </c>
      <c r="I320" s="591"/>
      <c r="J320" s="589" t="s">
        <v>1891</v>
      </c>
      <c r="K320" s="589" t="s">
        <v>1891</v>
      </c>
      <c r="L320" s="590">
        <v>0</v>
      </c>
      <c r="M320" s="148"/>
    </row>
    <row r="321" spans="1:13" ht="24" x14ac:dyDescent="0.2">
      <c r="A321" s="593"/>
      <c r="B321" s="164" t="s">
        <v>1896</v>
      </c>
      <c r="C321" s="164" t="s">
        <v>2510</v>
      </c>
      <c r="D321" s="166">
        <v>43186</v>
      </c>
      <c r="E321" s="164" t="s">
        <v>2511</v>
      </c>
      <c r="F321" s="592"/>
      <c r="G321" s="592"/>
      <c r="H321" s="591"/>
      <c r="I321" s="591"/>
      <c r="J321" s="589"/>
      <c r="K321" s="589"/>
      <c r="L321" s="590"/>
      <c r="M321" s="148"/>
    </row>
    <row r="322" spans="1:13" ht="24" x14ac:dyDescent="0.2">
      <c r="A322" s="593">
        <v>159</v>
      </c>
      <c r="B322" s="161" t="s">
        <v>20</v>
      </c>
      <c r="C322" s="162" t="s">
        <v>21</v>
      </c>
      <c r="D322" s="162" t="s">
        <v>1884</v>
      </c>
      <c r="E322" s="162" t="s">
        <v>1885</v>
      </c>
      <c r="F322" s="594" t="s">
        <v>14</v>
      </c>
      <c r="G322" s="594"/>
      <c r="H322" s="592"/>
      <c r="I322" s="592"/>
      <c r="J322" s="592"/>
      <c r="K322" s="592"/>
      <c r="L322" s="592"/>
      <c r="M322" s="148"/>
    </row>
    <row r="323" spans="1:13" x14ac:dyDescent="0.2">
      <c r="A323" s="593"/>
      <c r="B323" s="589" t="s">
        <v>2507</v>
      </c>
      <c r="C323" s="595" t="s">
        <v>2508</v>
      </c>
      <c r="D323" s="596">
        <v>43178</v>
      </c>
      <c r="E323" s="589" t="s">
        <v>2509</v>
      </c>
      <c r="F323" s="589" t="s">
        <v>2512</v>
      </c>
      <c r="G323" s="589"/>
      <c r="H323" s="591" t="s">
        <v>1890</v>
      </c>
      <c r="I323" s="591"/>
      <c r="J323" s="164" t="s">
        <v>1891</v>
      </c>
      <c r="K323" s="164" t="s">
        <v>0</v>
      </c>
      <c r="L323" s="165">
        <v>220.01</v>
      </c>
      <c r="M323" s="148"/>
    </row>
    <row r="324" spans="1:13" x14ac:dyDescent="0.2">
      <c r="A324" s="593"/>
      <c r="B324" s="589"/>
      <c r="C324" s="595"/>
      <c r="D324" s="596"/>
      <c r="E324" s="589"/>
      <c r="F324" s="589"/>
      <c r="G324" s="589"/>
      <c r="H324" s="591" t="s">
        <v>1892</v>
      </c>
      <c r="I324" s="591"/>
      <c r="J324" s="589" t="s">
        <v>1891</v>
      </c>
      <c r="K324" s="589" t="s">
        <v>0</v>
      </c>
      <c r="L324" s="590">
        <v>85.56</v>
      </c>
      <c r="M324" s="148"/>
    </row>
    <row r="325" spans="1:13" x14ac:dyDescent="0.2">
      <c r="A325" s="593"/>
      <c r="B325" s="589"/>
      <c r="C325" s="595"/>
      <c r="D325" s="596"/>
      <c r="E325" s="589"/>
      <c r="F325" s="589"/>
      <c r="G325" s="589"/>
      <c r="H325" s="591"/>
      <c r="I325" s="591"/>
      <c r="J325" s="589"/>
      <c r="K325" s="589"/>
      <c r="L325" s="590"/>
      <c r="M325" s="148"/>
    </row>
    <row r="326" spans="1:13" ht="24" x14ac:dyDescent="0.2">
      <c r="A326" s="593"/>
      <c r="B326" s="161" t="s">
        <v>29</v>
      </c>
      <c r="C326" s="162" t="s">
        <v>30</v>
      </c>
      <c r="D326" s="162" t="s">
        <v>1893</v>
      </c>
      <c r="E326" s="162" t="s">
        <v>1894</v>
      </c>
      <c r="F326" s="592"/>
      <c r="G326" s="592"/>
      <c r="H326" s="591" t="s">
        <v>1895</v>
      </c>
      <c r="I326" s="591"/>
      <c r="J326" s="589" t="s">
        <v>1891</v>
      </c>
      <c r="K326" s="589" t="s">
        <v>0</v>
      </c>
      <c r="L326" s="590">
        <v>20</v>
      </c>
      <c r="M326" s="148"/>
    </row>
    <row r="327" spans="1:13" ht="24" x14ac:dyDescent="0.2">
      <c r="A327" s="593"/>
      <c r="B327" s="164" t="s">
        <v>1896</v>
      </c>
      <c r="C327" s="164" t="s">
        <v>2512</v>
      </c>
      <c r="D327" s="166">
        <v>43186</v>
      </c>
      <c r="E327" s="164" t="s">
        <v>2511</v>
      </c>
      <c r="F327" s="592"/>
      <c r="G327" s="592"/>
      <c r="H327" s="591"/>
      <c r="I327" s="591"/>
      <c r="J327" s="589"/>
      <c r="K327" s="589"/>
      <c r="L327" s="590"/>
      <c r="M327" s="148"/>
    </row>
    <row r="328" spans="1:13" ht="24" x14ac:dyDescent="0.2">
      <c r="A328" s="593">
        <v>160</v>
      </c>
      <c r="B328" s="161" t="s">
        <v>20</v>
      </c>
      <c r="C328" s="162" t="s">
        <v>21</v>
      </c>
      <c r="D328" s="162" t="s">
        <v>1884</v>
      </c>
      <c r="E328" s="162" t="s">
        <v>1885</v>
      </c>
      <c r="F328" s="594" t="s">
        <v>14</v>
      </c>
      <c r="G328" s="594"/>
      <c r="H328" s="592"/>
      <c r="I328" s="592"/>
      <c r="J328" s="592"/>
      <c r="K328" s="592"/>
      <c r="L328" s="592"/>
      <c r="M328" s="148"/>
    </row>
    <row r="329" spans="1:13" x14ac:dyDescent="0.2">
      <c r="A329" s="593"/>
      <c r="B329" s="589" t="s">
        <v>2513</v>
      </c>
      <c r="C329" s="589" t="s">
        <v>2514</v>
      </c>
      <c r="D329" s="596">
        <v>43010</v>
      </c>
      <c r="E329" s="589" t="s">
        <v>2515</v>
      </c>
      <c r="F329" s="589" t="s">
        <v>2516</v>
      </c>
      <c r="G329" s="589"/>
      <c r="H329" s="591" t="s">
        <v>1890</v>
      </c>
      <c r="I329" s="591"/>
      <c r="J329" s="164" t="s">
        <v>1891</v>
      </c>
      <c r="K329" s="164" t="s">
        <v>0</v>
      </c>
      <c r="L329" s="165">
        <v>457.5</v>
      </c>
      <c r="M329" s="148"/>
    </row>
    <row r="330" spans="1:13" x14ac:dyDescent="0.2">
      <c r="A330" s="593"/>
      <c r="B330" s="589"/>
      <c r="C330" s="589"/>
      <c r="D330" s="596"/>
      <c r="E330" s="589"/>
      <c r="F330" s="589"/>
      <c r="G330" s="589"/>
      <c r="H330" s="591" t="s">
        <v>1892</v>
      </c>
      <c r="I330" s="591"/>
      <c r="J330" s="164" t="s">
        <v>1891</v>
      </c>
      <c r="K330" s="164" t="s">
        <v>0</v>
      </c>
      <c r="L330" s="165">
        <v>496</v>
      </c>
      <c r="M330" s="148"/>
    </row>
    <row r="331" spans="1:13" ht="24" x14ac:dyDescent="0.2">
      <c r="A331" s="593"/>
      <c r="B331" s="161" t="s">
        <v>29</v>
      </c>
      <c r="C331" s="162" t="s">
        <v>30</v>
      </c>
      <c r="D331" s="162" t="s">
        <v>1893</v>
      </c>
      <c r="E331" s="162" t="s">
        <v>1894</v>
      </c>
      <c r="F331" s="592"/>
      <c r="G331" s="592"/>
      <c r="H331" s="591" t="s">
        <v>1895</v>
      </c>
      <c r="I331" s="591"/>
      <c r="J331" s="589" t="s">
        <v>1891</v>
      </c>
      <c r="K331" s="589" t="s">
        <v>1891</v>
      </c>
      <c r="L331" s="590">
        <v>0</v>
      </c>
      <c r="M331" s="148"/>
    </row>
    <row r="332" spans="1:13" ht="24" x14ac:dyDescent="0.2">
      <c r="A332" s="593"/>
      <c r="B332" s="164" t="s">
        <v>2517</v>
      </c>
      <c r="C332" s="164" t="s">
        <v>2516</v>
      </c>
      <c r="D332" s="166">
        <v>43013</v>
      </c>
      <c r="E332" s="164" t="s">
        <v>2518</v>
      </c>
      <c r="F332" s="592"/>
      <c r="G332" s="592"/>
      <c r="H332" s="591"/>
      <c r="I332" s="591"/>
      <c r="J332" s="589"/>
      <c r="K332" s="589"/>
      <c r="L332" s="590"/>
      <c r="M332" s="148"/>
    </row>
    <row r="333" spans="1:13" ht="24" x14ac:dyDescent="0.2">
      <c r="A333" s="593">
        <v>161</v>
      </c>
      <c r="B333" s="161" t="s">
        <v>20</v>
      </c>
      <c r="C333" s="162" t="s">
        <v>21</v>
      </c>
      <c r="D333" s="162" t="s">
        <v>1884</v>
      </c>
      <c r="E333" s="162" t="s">
        <v>1885</v>
      </c>
      <c r="F333" s="594" t="s">
        <v>14</v>
      </c>
      <c r="G333" s="594"/>
      <c r="H333" s="592"/>
      <c r="I333" s="592"/>
      <c r="J333" s="592"/>
      <c r="K333" s="592"/>
      <c r="L333" s="592"/>
      <c r="M333" s="148"/>
    </row>
    <row r="334" spans="1:13" x14ac:dyDescent="0.2">
      <c r="A334" s="593"/>
      <c r="B334" s="589" t="s">
        <v>2513</v>
      </c>
      <c r="C334" s="595" t="s">
        <v>2519</v>
      </c>
      <c r="D334" s="596">
        <v>43175</v>
      </c>
      <c r="E334" s="589" t="s">
        <v>2372</v>
      </c>
      <c r="F334" s="589" t="s">
        <v>2520</v>
      </c>
      <c r="G334" s="589"/>
      <c r="H334" s="591" t="s">
        <v>1890</v>
      </c>
      <c r="I334" s="591"/>
      <c r="J334" s="164" t="s">
        <v>1891</v>
      </c>
      <c r="K334" s="164" t="s">
        <v>0</v>
      </c>
      <c r="L334" s="165">
        <v>500</v>
      </c>
      <c r="M334" s="148"/>
    </row>
    <row r="335" spans="1:13" x14ac:dyDescent="0.2">
      <c r="A335" s="593"/>
      <c r="B335" s="589"/>
      <c r="C335" s="595"/>
      <c r="D335" s="596"/>
      <c r="E335" s="589"/>
      <c r="F335" s="589"/>
      <c r="G335" s="589"/>
      <c r="H335" s="591" t="s">
        <v>1892</v>
      </c>
      <c r="I335" s="591"/>
      <c r="J335" s="164" t="s">
        <v>1891</v>
      </c>
      <c r="K335" s="164" t="s">
        <v>1891</v>
      </c>
      <c r="L335" s="165">
        <v>0</v>
      </c>
      <c r="M335" s="148"/>
    </row>
    <row r="336" spans="1:13" ht="24" x14ac:dyDescent="0.2">
      <c r="A336" s="593"/>
      <c r="B336" s="161" t="s">
        <v>29</v>
      </c>
      <c r="C336" s="162" t="s">
        <v>30</v>
      </c>
      <c r="D336" s="162" t="s">
        <v>1893</v>
      </c>
      <c r="E336" s="162" t="s">
        <v>1894</v>
      </c>
      <c r="F336" s="592"/>
      <c r="G336" s="592"/>
      <c r="H336" s="591" t="s">
        <v>1895</v>
      </c>
      <c r="I336" s="591"/>
      <c r="J336" s="589" t="s">
        <v>1891</v>
      </c>
      <c r="K336" s="589" t="s">
        <v>0</v>
      </c>
      <c r="L336" s="590">
        <v>499</v>
      </c>
      <c r="M336" s="148"/>
    </row>
    <row r="337" spans="1:13" ht="24" x14ac:dyDescent="0.2">
      <c r="A337" s="593"/>
      <c r="B337" s="164" t="s">
        <v>2517</v>
      </c>
      <c r="C337" s="164" t="s">
        <v>2520</v>
      </c>
      <c r="D337" s="166">
        <v>43179</v>
      </c>
      <c r="E337" s="164" t="s">
        <v>2521</v>
      </c>
      <c r="F337" s="592"/>
      <c r="G337" s="592"/>
      <c r="H337" s="591"/>
      <c r="I337" s="591"/>
      <c r="J337" s="589"/>
      <c r="K337" s="589"/>
      <c r="L337" s="590"/>
      <c r="M337" s="148"/>
    </row>
    <row r="338" spans="1:13" ht="24" x14ac:dyDescent="0.2">
      <c r="A338" s="593">
        <v>162</v>
      </c>
      <c r="B338" s="161" t="s">
        <v>20</v>
      </c>
      <c r="C338" s="162" t="s">
        <v>21</v>
      </c>
      <c r="D338" s="162" t="s">
        <v>1884</v>
      </c>
      <c r="E338" s="162" t="s">
        <v>1885</v>
      </c>
      <c r="F338" s="594" t="s">
        <v>14</v>
      </c>
      <c r="G338" s="594"/>
      <c r="H338" s="592"/>
      <c r="I338" s="592"/>
      <c r="J338" s="592"/>
      <c r="K338" s="592"/>
      <c r="L338" s="592"/>
      <c r="M338" s="148"/>
    </row>
    <row r="339" spans="1:13" x14ac:dyDescent="0.2">
      <c r="A339" s="593"/>
      <c r="B339" s="589" t="s">
        <v>2522</v>
      </c>
      <c r="C339" s="595" t="s">
        <v>2523</v>
      </c>
      <c r="D339" s="596">
        <v>43038</v>
      </c>
      <c r="E339" s="589" t="s">
        <v>2220</v>
      </c>
      <c r="F339" s="589" t="s">
        <v>2524</v>
      </c>
      <c r="G339" s="589"/>
      <c r="H339" s="591" t="s">
        <v>1890</v>
      </c>
      <c r="I339" s="591"/>
      <c r="J339" s="164" t="s">
        <v>1891</v>
      </c>
      <c r="K339" s="164" t="s">
        <v>0</v>
      </c>
      <c r="L339" s="165">
        <v>294</v>
      </c>
      <c r="M339" s="148"/>
    </row>
    <row r="340" spans="1:13" x14ac:dyDescent="0.2">
      <c r="A340" s="593"/>
      <c r="B340" s="589"/>
      <c r="C340" s="595"/>
      <c r="D340" s="596"/>
      <c r="E340" s="589"/>
      <c r="F340" s="589"/>
      <c r="G340" s="589"/>
      <c r="H340" s="591" t="s">
        <v>1892</v>
      </c>
      <c r="I340" s="591"/>
      <c r="J340" s="589" t="s">
        <v>1891</v>
      </c>
      <c r="K340" s="589" t="s">
        <v>0</v>
      </c>
      <c r="L340" s="590">
        <v>447.6</v>
      </c>
      <c r="M340" s="148"/>
    </row>
    <row r="341" spans="1:13" x14ac:dyDescent="0.2">
      <c r="A341" s="593"/>
      <c r="B341" s="589"/>
      <c r="C341" s="595"/>
      <c r="D341" s="596"/>
      <c r="E341" s="589"/>
      <c r="F341" s="589"/>
      <c r="G341" s="589"/>
      <c r="H341" s="591"/>
      <c r="I341" s="591"/>
      <c r="J341" s="589"/>
      <c r="K341" s="589"/>
      <c r="L341" s="590"/>
      <c r="M341" s="148"/>
    </row>
    <row r="342" spans="1:13" ht="24" x14ac:dyDescent="0.2">
      <c r="A342" s="593"/>
      <c r="B342" s="161" t="s">
        <v>29</v>
      </c>
      <c r="C342" s="162" t="s">
        <v>30</v>
      </c>
      <c r="D342" s="162" t="s">
        <v>1893</v>
      </c>
      <c r="E342" s="162" t="s">
        <v>1894</v>
      </c>
      <c r="F342" s="592"/>
      <c r="G342" s="592"/>
      <c r="H342" s="591" t="s">
        <v>1895</v>
      </c>
      <c r="I342" s="591"/>
      <c r="J342" s="589" t="s">
        <v>1891</v>
      </c>
      <c r="K342" s="589" t="s">
        <v>0</v>
      </c>
      <c r="L342" s="590">
        <v>166.4</v>
      </c>
      <c r="M342" s="148"/>
    </row>
    <row r="343" spans="1:13" ht="24" x14ac:dyDescent="0.2">
      <c r="A343" s="593"/>
      <c r="B343" s="164" t="s">
        <v>2052</v>
      </c>
      <c r="C343" s="164" t="s">
        <v>2524</v>
      </c>
      <c r="D343" s="166">
        <v>43040</v>
      </c>
      <c r="E343" s="164" t="s">
        <v>2525</v>
      </c>
      <c r="F343" s="592"/>
      <c r="G343" s="592"/>
      <c r="H343" s="591"/>
      <c r="I343" s="591"/>
      <c r="J343" s="589"/>
      <c r="K343" s="589"/>
      <c r="L343" s="590"/>
      <c r="M343" s="148"/>
    </row>
    <row r="344" spans="1:13" ht="24" x14ac:dyDescent="0.2">
      <c r="A344" s="593">
        <v>163</v>
      </c>
      <c r="B344" s="161" t="s">
        <v>20</v>
      </c>
      <c r="C344" s="162" t="s">
        <v>21</v>
      </c>
      <c r="D344" s="162" t="s">
        <v>1884</v>
      </c>
      <c r="E344" s="162" t="s">
        <v>1885</v>
      </c>
      <c r="F344" s="594" t="s">
        <v>14</v>
      </c>
      <c r="G344" s="594"/>
      <c r="H344" s="592"/>
      <c r="I344" s="592"/>
      <c r="J344" s="592"/>
      <c r="K344" s="592"/>
      <c r="L344" s="592"/>
      <c r="M344" s="148"/>
    </row>
    <row r="345" spans="1:13" x14ac:dyDescent="0.2">
      <c r="A345" s="593"/>
      <c r="B345" s="589" t="s">
        <v>2522</v>
      </c>
      <c r="C345" s="595" t="s">
        <v>2526</v>
      </c>
      <c r="D345" s="596">
        <v>43169</v>
      </c>
      <c r="E345" s="589" t="s">
        <v>2028</v>
      </c>
      <c r="F345" s="589" t="s">
        <v>2039</v>
      </c>
      <c r="G345" s="589"/>
      <c r="H345" s="591" t="s">
        <v>1890</v>
      </c>
      <c r="I345" s="591"/>
      <c r="J345" s="164" t="s">
        <v>1891</v>
      </c>
      <c r="K345" s="164" t="s">
        <v>0</v>
      </c>
      <c r="L345" s="165">
        <v>536.01</v>
      </c>
      <c r="M345" s="148"/>
    </row>
    <row r="346" spans="1:13" x14ac:dyDescent="0.2">
      <c r="A346" s="593"/>
      <c r="B346" s="589"/>
      <c r="C346" s="595"/>
      <c r="D346" s="596"/>
      <c r="E346" s="589"/>
      <c r="F346" s="589"/>
      <c r="G346" s="589"/>
      <c r="H346" s="591" t="s">
        <v>1892</v>
      </c>
      <c r="I346" s="591"/>
      <c r="J346" s="589" t="s">
        <v>1891</v>
      </c>
      <c r="K346" s="589" t="s">
        <v>0</v>
      </c>
      <c r="L346" s="590">
        <v>298.60000000000002</v>
      </c>
      <c r="M346" s="148"/>
    </row>
    <row r="347" spans="1:13" x14ac:dyDescent="0.2">
      <c r="A347" s="593"/>
      <c r="B347" s="589"/>
      <c r="C347" s="595"/>
      <c r="D347" s="596"/>
      <c r="E347" s="589"/>
      <c r="F347" s="589"/>
      <c r="G347" s="589"/>
      <c r="H347" s="591"/>
      <c r="I347" s="591"/>
      <c r="J347" s="589"/>
      <c r="K347" s="589"/>
      <c r="L347" s="590"/>
      <c r="M347" s="148"/>
    </row>
    <row r="348" spans="1:13" ht="24" x14ac:dyDescent="0.2">
      <c r="A348" s="593"/>
      <c r="B348" s="161" t="s">
        <v>29</v>
      </c>
      <c r="C348" s="162" t="s">
        <v>30</v>
      </c>
      <c r="D348" s="162" t="s">
        <v>1893</v>
      </c>
      <c r="E348" s="162" t="s">
        <v>1894</v>
      </c>
      <c r="F348" s="592"/>
      <c r="G348" s="592"/>
      <c r="H348" s="591" t="s">
        <v>1895</v>
      </c>
      <c r="I348" s="591"/>
      <c r="J348" s="589" t="s">
        <v>1891</v>
      </c>
      <c r="K348" s="589" t="s">
        <v>1891</v>
      </c>
      <c r="L348" s="590">
        <v>0</v>
      </c>
      <c r="M348" s="148"/>
    </row>
    <row r="349" spans="1:13" ht="24" x14ac:dyDescent="0.2">
      <c r="A349" s="593"/>
      <c r="B349" s="164" t="s">
        <v>2052</v>
      </c>
      <c r="C349" s="164" t="s">
        <v>2039</v>
      </c>
      <c r="D349" s="166">
        <v>43171</v>
      </c>
      <c r="E349" s="164" t="s">
        <v>2332</v>
      </c>
      <c r="F349" s="592"/>
      <c r="G349" s="592"/>
      <c r="H349" s="591"/>
      <c r="I349" s="591"/>
      <c r="J349" s="589"/>
      <c r="K349" s="589"/>
      <c r="L349" s="590"/>
      <c r="M349" s="148"/>
    </row>
    <row r="350" spans="1:13" ht="24" x14ac:dyDescent="0.2">
      <c r="A350" s="593">
        <v>164</v>
      </c>
      <c r="B350" s="161" t="s">
        <v>20</v>
      </c>
      <c r="C350" s="162" t="s">
        <v>21</v>
      </c>
      <c r="D350" s="162" t="s">
        <v>1884</v>
      </c>
      <c r="E350" s="162" t="s">
        <v>1885</v>
      </c>
      <c r="F350" s="594" t="s">
        <v>14</v>
      </c>
      <c r="G350" s="594"/>
      <c r="H350" s="592"/>
      <c r="I350" s="592"/>
      <c r="J350" s="592"/>
      <c r="K350" s="592"/>
      <c r="L350" s="592"/>
      <c r="M350" s="148"/>
    </row>
    <row r="351" spans="1:13" x14ac:dyDescent="0.2">
      <c r="A351" s="593"/>
      <c r="B351" s="589" t="s">
        <v>2527</v>
      </c>
      <c r="C351" s="595" t="s">
        <v>2528</v>
      </c>
      <c r="D351" s="596">
        <v>43103</v>
      </c>
      <c r="E351" s="589" t="s">
        <v>1984</v>
      </c>
      <c r="F351" s="589" t="s">
        <v>2529</v>
      </c>
      <c r="G351" s="589"/>
      <c r="H351" s="591" t="s">
        <v>1890</v>
      </c>
      <c r="I351" s="591"/>
      <c r="J351" s="164" t="s">
        <v>1891</v>
      </c>
      <c r="K351" s="164" t="s">
        <v>0</v>
      </c>
      <c r="L351" s="165">
        <v>356.75</v>
      </c>
      <c r="M351" s="148"/>
    </row>
    <row r="352" spans="1:13" x14ac:dyDescent="0.2">
      <c r="A352" s="593"/>
      <c r="B352" s="589"/>
      <c r="C352" s="595"/>
      <c r="D352" s="596"/>
      <c r="E352" s="589"/>
      <c r="F352" s="589"/>
      <c r="G352" s="589"/>
      <c r="H352" s="591" t="s">
        <v>1892</v>
      </c>
      <c r="I352" s="591"/>
      <c r="J352" s="164" t="s">
        <v>1891</v>
      </c>
      <c r="K352" s="164" t="s">
        <v>1891</v>
      </c>
      <c r="L352" s="165">
        <v>0</v>
      </c>
      <c r="M352" s="148"/>
    </row>
    <row r="353" spans="1:13" ht="24" x14ac:dyDescent="0.2">
      <c r="A353" s="593"/>
      <c r="B353" s="161" t="s">
        <v>29</v>
      </c>
      <c r="C353" s="162" t="s">
        <v>30</v>
      </c>
      <c r="D353" s="162" t="s">
        <v>1893</v>
      </c>
      <c r="E353" s="162" t="s">
        <v>1894</v>
      </c>
      <c r="F353" s="592"/>
      <c r="G353" s="592"/>
      <c r="H353" s="591" t="s">
        <v>1895</v>
      </c>
      <c r="I353" s="591"/>
      <c r="J353" s="589" t="s">
        <v>1891</v>
      </c>
      <c r="K353" s="589" t="s">
        <v>1891</v>
      </c>
      <c r="L353" s="590">
        <v>0</v>
      </c>
      <c r="M353" s="148"/>
    </row>
    <row r="354" spans="1:13" ht="24" x14ac:dyDescent="0.2">
      <c r="A354" s="593"/>
      <c r="B354" s="164" t="s">
        <v>1896</v>
      </c>
      <c r="C354" s="164" t="s">
        <v>2529</v>
      </c>
      <c r="D354" s="166">
        <v>43105</v>
      </c>
      <c r="E354" s="164" t="s">
        <v>2530</v>
      </c>
      <c r="F354" s="592"/>
      <c r="G354" s="592"/>
      <c r="H354" s="591"/>
      <c r="I354" s="591"/>
      <c r="J354" s="589"/>
      <c r="K354" s="589"/>
      <c r="L354" s="590"/>
      <c r="M354" s="148"/>
    </row>
    <row r="355" spans="1:13" ht="24" x14ac:dyDescent="0.2">
      <c r="A355" s="593">
        <v>165</v>
      </c>
      <c r="B355" s="161" t="s">
        <v>20</v>
      </c>
      <c r="C355" s="162" t="s">
        <v>21</v>
      </c>
      <c r="D355" s="162" t="s">
        <v>1884</v>
      </c>
      <c r="E355" s="162" t="s">
        <v>1885</v>
      </c>
      <c r="F355" s="594" t="s">
        <v>14</v>
      </c>
      <c r="G355" s="594"/>
      <c r="H355" s="592"/>
      <c r="I355" s="592"/>
      <c r="J355" s="592"/>
      <c r="K355" s="592"/>
      <c r="L355" s="592"/>
      <c r="M355" s="148"/>
    </row>
    <row r="356" spans="1:13" x14ac:dyDescent="0.2">
      <c r="A356" s="593"/>
      <c r="B356" s="589" t="s">
        <v>2531</v>
      </c>
      <c r="C356" s="595" t="s">
        <v>2532</v>
      </c>
      <c r="D356" s="596">
        <v>43160</v>
      </c>
      <c r="E356" s="589" t="s">
        <v>1957</v>
      </c>
      <c r="F356" s="589" t="s">
        <v>2318</v>
      </c>
      <c r="G356" s="589"/>
      <c r="H356" s="591" t="s">
        <v>1890</v>
      </c>
      <c r="I356" s="591"/>
      <c r="J356" s="164" t="s">
        <v>1891</v>
      </c>
      <c r="K356" s="164" t="s">
        <v>0</v>
      </c>
      <c r="L356" s="165">
        <v>119.03</v>
      </c>
      <c r="M356" s="148"/>
    </row>
    <row r="357" spans="1:13" x14ac:dyDescent="0.2">
      <c r="A357" s="593"/>
      <c r="B357" s="589"/>
      <c r="C357" s="595"/>
      <c r="D357" s="596"/>
      <c r="E357" s="589"/>
      <c r="F357" s="589"/>
      <c r="G357" s="589"/>
      <c r="H357" s="591" t="s">
        <v>1892</v>
      </c>
      <c r="I357" s="591"/>
      <c r="J357" s="589" t="s">
        <v>1891</v>
      </c>
      <c r="K357" s="589" t="s">
        <v>0</v>
      </c>
      <c r="L357" s="590">
        <v>460.46</v>
      </c>
      <c r="M357" s="148"/>
    </row>
    <row r="358" spans="1:13" x14ac:dyDescent="0.2">
      <c r="A358" s="593"/>
      <c r="B358" s="589"/>
      <c r="C358" s="595"/>
      <c r="D358" s="596"/>
      <c r="E358" s="589"/>
      <c r="F358" s="589"/>
      <c r="G358" s="589"/>
      <c r="H358" s="591"/>
      <c r="I358" s="591"/>
      <c r="J358" s="589"/>
      <c r="K358" s="589"/>
      <c r="L358" s="590"/>
      <c r="M358" s="148"/>
    </row>
    <row r="359" spans="1:13" ht="24" x14ac:dyDescent="0.2">
      <c r="A359" s="593"/>
      <c r="B359" s="161" t="s">
        <v>29</v>
      </c>
      <c r="C359" s="162" t="s">
        <v>30</v>
      </c>
      <c r="D359" s="162" t="s">
        <v>1893</v>
      </c>
      <c r="E359" s="162" t="s">
        <v>1894</v>
      </c>
      <c r="F359" s="592"/>
      <c r="G359" s="592"/>
      <c r="H359" s="591" t="s">
        <v>1895</v>
      </c>
      <c r="I359" s="591"/>
      <c r="J359" s="589" t="s">
        <v>1891</v>
      </c>
      <c r="K359" s="589" t="s">
        <v>1891</v>
      </c>
      <c r="L359" s="590">
        <v>0</v>
      </c>
      <c r="M359" s="148"/>
    </row>
    <row r="360" spans="1:13" ht="24" x14ac:dyDescent="0.2">
      <c r="A360" s="593"/>
      <c r="B360" s="164" t="s">
        <v>1896</v>
      </c>
      <c r="C360" s="164" t="s">
        <v>2318</v>
      </c>
      <c r="D360" s="166">
        <v>43164</v>
      </c>
      <c r="E360" s="164" t="s">
        <v>2319</v>
      </c>
      <c r="F360" s="592"/>
      <c r="G360" s="592"/>
      <c r="H360" s="591"/>
      <c r="I360" s="591"/>
      <c r="J360" s="589"/>
      <c r="K360" s="589"/>
      <c r="L360" s="590"/>
      <c r="M360" s="148"/>
    </row>
    <row r="361" spans="1:13" ht="24" x14ac:dyDescent="0.2">
      <c r="A361" s="593">
        <v>166</v>
      </c>
      <c r="B361" s="161" t="s">
        <v>20</v>
      </c>
      <c r="C361" s="162" t="s">
        <v>21</v>
      </c>
      <c r="D361" s="162" t="s">
        <v>1884</v>
      </c>
      <c r="E361" s="162" t="s">
        <v>1885</v>
      </c>
      <c r="F361" s="594" t="s">
        <v>14</v>
      </c>
      <c r="G361" s="594"/>
      <c r="H361" s="592"/>
      <c r="I361" s="592"/>
      <c r="J361" s="592"/>
      <c r="K361" s="592"/>
      <c r="L361" s="592"/>
      <c r="M361" s="148"/>
    </row>
    <row r="362" spans="1:13" x14ac:dyDescent="0.2">
      <c r="A362" s="593"/>
      <c r="B362" s="589" t="s">
        <v>2533</v>
      </c>
      <c r="C362" s="595" t="s">
        <v>2534</v>
      </c>
      <c r="D362" s="596">
        <v>43009</v>
      </c>
      <c r="E362" s="589" t="s">
        <v>2535</v>
      </c>
      <c r="F362" s="589" t="s">
        <v>2536</v>
      </c>
      <c r="G362" s="589"/>
      <c r="H362" s="591" t="s">
        <v>1890</v>
      </c>
      <c r="I362" s="591"/>
      <c r="J362" s="164" t="s">
        <v>1891</v>
      </c>
      <c r="K362" s="164" t="s">
        <v>0</v>
      </c>
      <c r="L362" s="165">
        <v>370</v>
      </c>
      <c r="M362" s="148"/>
    </row>
    <row r="363" spans="1:13" x14ac:dyDescent="0.2">
      <c r="A363" s="593"/>
      <c r="B363" s="589"/>
      <c r="C363" s="595"/>
      <c r="D363" s="596"/>
      <c r="E363" s="589"/>
      <c r="F363" s="589"/>
      <c r="G363" s="589"/>
      <c r="H363" s="591" t="s">
        <v>1892</v>
      </c>
      <c r="I363" s="591"/>
      <c r="J363" s="164" t="s">
        <v>1891</v>
      </c>
      <c r="K363" s="164" t="s">
        <v>0</v>
      </c>
      <c r="L363" s="165">
        <v>226.3</v>
      </c>
      <c r="M363" s="148"/>
    </row>
    <row r="364" spans="1:13" ht="24" x14ac:dyDescent="0.2">
      <c r="A364" s="593"/>
      <c r="B364" s="161" t="s">
        <v>29</v>
      </c>
      <c r="C364" s="162" t="s">
        <v>30</v>
      </c>
      <c r="D364" s="162" t="s">
        <v>1893</v>
      </c>
      <c r="E364" s="162" t="s">
        <v>1894</v>
      </c>
      <c r="F364" s="592"/>
      <c r="G364" s="592"/>
      <c r="H364" s="591" t="s">
        <v>1895</v>
      </c>
      <c r="I364" s="591"/>
      <c r="J364" s="589" t="s">
        <v>1891</v>
      </c>
      <c r="K364" s="589" t="s">
        <v>0</v>
      </c>
      <c r="L364" s="590">
        <v>132</v>
      </c>
      <c r="M364" s="148"/>
    </row>
    <row r="365" spans="1:13" ht="24" x14ac:dyDescent="0.2">
      <c r="A365" s="593"/>
      <c r="B365" s="164" t="s">
        <v>2052</v>
      </c>
      <c r="C365" s="164" t="s">
        <v>2536</v>
      </c>
      <c r="D365" s="166">
        <v>43012</v>
      </c>
      <c r="E365" s="164" t="s">
        <v>1987</v>
      </c>
      <c r="F365" s="592"/>
      <c r="G365" s="592"/>
      <c r="H365" s="591"/>
      <c r="I365" s="591"/>
      <c r="J365" s="589"/>
      <c r="K365" s="589"/>
      <c r="L365" s="590"/>
      <c r="M365" s="148"/>
    </row>
    <row r="366" spans="1:13" ht="24" x14ac:dyDescent="0.2">
      <c r="A366" s="593">
        <v>167</v>
      </c>
      <c r="B366" s="161" t="s">
        <v>20</v>
      </c>
      <c r="C366" s="162" t="s">
        <v>21</v>
      </c>
      <c r="D366" s="162" t="s">
        <v>1884</v>
      </c>
      <c r="E366" s="162" t="s">
        <v>1885</v>
      </c>
      <c r="F366" s="594" t="s">
        <v>14</v>
      </c>
      <c r="G366" s="594"/>
      <c r="H366" s="592"/>
      <c r="I366" s="592"/>
      <c r="J366" s="592"/>
      <c r="K366" s="592"/>
      <c r="L366" s="592"/>
      <c r="M366" s="148"/>
    </row>
    <row r="367" spans="1:13" x14ac:dyDescent="0.2">
      <c r="A367" s="593"/>
      <c r="B367" s="589" t="s">
        <v>2533</v>
      </c>
      <c r="C367" s="595" t="s">
        <v>2537</v>
      </c>
      <c r="D367" s="596">
        <v>43047</v>
      </c>
      <c r="E367" s="589" t="s">
        <v>2538</v>
      </c>
      <c r="F367" s="589" t="s">
        <v>2539</v>
      </c>
      <c r="G367" s="589"/>
      <c r="H367" s="591" t="s">
        <v>1890</v>
      </c>
      <c r="I367" s="591"/>
      <c r="J367" s="164" t="s">
        <v>1891</v>
      </c>
      <c r="K367" s="164" t="s">
        <v>0</v>
      </c>
      <c r="L367" s="165">
        <v>330</v>
      </c>
      <c r="M367" s="148"/>
    </row>
    <row r="368" spans="1:13" x14ac:dyDescent="0.2">
      <c r="A368" s="593"/>
      <c r="B368" s="589"/>
      <c r="C368" s="595"/>
      <c r="D368" s="596"/>
      <c r="E368" s="589"/>
      <c r="F368" s="589"/>
      <c r="G368" s="589"/>
      <c r="H368" s="591" t="s">
        <v>1892</v>
      </c>
      <c r="I368" s="591"/>
      <c r="J368" s="164" t="s">
        <v>1891</v>
      </c>
      <c r="K368" s="164" t="s">
        <v>0</v>
      </c>
      <c r="L368" s="165">
        <v>618.96</v>
      </c>
      <c r="M368" s="148"/>
    </row>
    <row r="369" spans="1:13" ht="24" x14ac:dyDescent="0.2">
      <c r="A369" s="593"/>
      <c r="B369" s="161" t="s">
        <v>29</v>
      </c>
      <c r="C369" s="162" t="s">
        <v>30</v>
      </c>
      <c r="D369" s="162" t="s">
        <v>1893</v>
      </c>
      <c r="E369" s="162" t="s">
        <v>1894</v>
      </c>
      <c r="F369" s="592"/>
      <c r="G369" s="592"/>
      <c r="H369" s="591" t="s">
        <v>1895</v>
      </c>
      <c r="I369" s="591"/>
      <c r="J369" s="589" t="s">
        <v>1891</v>
      </c>
      <c r="K369" s="589" t="s">
        <v>0</v>
      </c>
      <c r="L369" s="590">
        <v>84</v>
      </c>
      <c r="M369" s="148"/>
    </row>
    <row r="370" spans="1:13" ht="24" x14ac:dyDescent="0.2">
      <c r="A370" s="593"/>
      <c r="B370" s="164" t="s">
        <v>2052</v>
      </c>
      <c r="C370" s="164" t="s">
        <v>2539</v>
      </c>
      <c r="D370" s="166">
        <v>43051</v>
      </c>
      <c r="E370" s="164" t="s">
        <v>2540</v>
      </c>
      <c r="F370" s="592"/>
      <c r="G370" s="592"/>
      <c r="H370" s="591"/>
      <c r="I370" s="591"/>
      <c r="J370" s="589"/>
      <c r="K370" s="589"/>
      <c r="L370" s="590"/>
      <c r="M370" s="148"/>
    </row>
    <row r="371" spans="1:13" ht="24" x14ac:dyDescent="0.2">
      <c r="A371" s="593">
        <v>168</v>
      </c>
      <c r="B371" s="161" t="s">
        <v>20</v>
      </c>
      <c r="C371" s="162" t="s">
        <v>21</v>
      </c>
      <c r="D371" s="162" t="s">
        <v>1884</v>
      </c>
      <c r="E371" s="162" t="s">
        <v>1885</v>
      </c>
      <c r="F371" s="594" t="s">
        <v>14</v>
      </c>
      <c r="G371" s="594"/>
      <c r="H371" s="592"/>
      <c r="I371" s="592"/>
      <c r="J371" s="592"/>
      <c r="K371" s="592"/>
      <c r="L371" s="592"/>
      <c r="M371" s="148"/>
    </row>
    <row r="372" spans="1:13" x14ac:dyDescent="0.2">
      <c r="A372" s="593"/>
      <c r="B372" s="589" t="s">
        <v>2533</v>
      </c>
      <c r="C372" s="595" t="s">
        <v>2541</v>
      </c>
      <c r="D372" s="596">
        <v>43124</v>
      </c>
      <c r="E372" s="589" t="s">
        <v>2542</v>
      </c>
      <c r="F372" s="589" t="s">
        <v>2543</v>
      </c>
      <c r="G372" s="589"/>
      <c r="H372" s="591" t="s">
        <v>1890</v>
      </c>
      <c r="I372" s="591"/>
      <c r="J372" s="164" t="s">
        <v>1891</v>
      </c>
      <c r="K372" s="164" t="s">
        <v>0</v>
      </c>
      <c r="L372" s="165">
        <v>346</v>
      </c>
      <c r="M372" s="148"/>
    </row>
    <row r="373" spans="1:13" x14ac:dyDescent="0.2">
      <c r="A373" s="593"/>
      <c r="B373" s="589"/>
      <c r="C373" s="595"/>
      <c r="D373" s="596"/>
      <c r="E373" s="589"/>
      <c r="F373" s="589"/>
      <c r="G373" s="589"/>
      <c r="H373" s="591" t="s">
        <v>1892</v>
      </c>
      <c r="I373" s="591"/>
      <c r="J373" s="589" t="s">
        <v>1891</v>
      </c>
      <c r="K373" s="589" t="s">
        <v>1891</v>
      </c>
      <c r="L373" s="590">
        <v>0</v>
      </c>
      <c r="M373" s="148"/>
    </row>
    <row r="374" spans="1:13" x14ac:dyDescent="0.2">
      <c r="A374" s="593"/>
      <c r="B374" s="589"/>
      <c r="C374" s="595"/>
      <c r="D374" s="596"/>
      <c r="E374" s="589"/>
      <c r="F374" s="589"/>
      <c r="G374" s="589"/>
      <c r="H374" s="591"/>
      <c r="I374" s="591"/>
      <c r="J374" s="589"/>
      <c r="K374" s="589"/>
      <c r="L374" s="590"/>
      <c r="M374" s="148"/>
    </row>
    <row r="375" spans="1:13" ht="24" x14ac:dyDescent="0.2">
      <c r="A375" s="593"/>
      <c r="B375" s="161" t="s">
        <v>29</v>
      </c>
      <c r="C375" s="162" t="s">
        <v>30</v>
      </c>
      <c r="D375" s="162" t="s">
        <v>1893</v>
      </c>
      <c r="E375" s="162" t="s">
        <v>1894</v>
      </c>
      <c r="F375" s="592"/>
      <c r="G375" s="592"/>
      <c r="H375" s="591" t="s">
        <v>1895</v>
      </c>
      <c r="I375" s="591"/>
      <c r="J375" s="589" t="s">
        <v>1891</v>
      </c>
      <c r="K375" s="589" t="s">
        <v>0</v>
      </c>
      <c r="L375" s="590">
        <v>93</v>
      </c>
      <c r="M375" s="148"/>
    </row>
    <row r="376" spans="1:13" ht="24" x14ac:dyDescent="0.2">
      <c r="A376" s="593"/>
      <c r="B376" s="164" t="s">
        <v>2052</v>
      </c>
      <c r="C376" s="164" t="s">
        <v>2543</v>
      </c>
      <c r="D376" s="166">
        <v>43132</v>
      </c>
      <c r="E376" s="164" t="s">
        <v>2544</v>
      </c>
      <c r="F376" s="592"/>
      <c r="G376" s="592"/>
      <c r="H376" s="591"/>
      <c r="I376" s="591"/>
      <c r="J376" s="589"/>
      <c r="K376" s="589"/>
      <c r="L376" s="590"/>
      <c r="M376" s="148"/>
    </row>
    <row r="377" spans="1:13" ht="24" x14ac:dyDescent="0.2">
      <c r="A377" s="593">
        <v>169</v>
      </c>
      <c r="B377" s="161" t="s">
        <v>20</v>
      </c>
      <c r="C377" s="162" t="s">
        <v>21</v>
      </c>
      <c r="D377" s="162" t="s">
        <v>1884</v>
      </c>
      <c r="E377" s="162" t="s">
        <v>1885</v>
      </c>
      <c r="F377" s="594" t="s">
        <v>14</v>
      </c>
      <c r="G377" s="594"/>
      <c r="H377" s="592"/>
      <c r="I377" s="592"/>
      <c r="J377" s="592"/>
      <c r="K377" s="592"/>
      <c r="L377" s="592"/>
      <c r="M377" s="148"/>
    </row>
    <row r="378" spans="1:13" x14ac:dyDescent="0.2">
      <c r="A378" s="593"/>
      <c r="B378" s="589" t="s">
        <v>2533</v>
      </c>
      <c r="C378" s="595" t="s">
        <v>2541</v>
      </c>
      <c r="D378" s="596">
        <v>43124</v>
      </c>
      <c r="E378" s="589" t="s">
        <v>2542</v>
      </c>
      <c r="F378" s="589" t="s">
        <v>2536</v>
      </c>
      <c r="G378" s="589"/>
      <c r="H378" s="591" t="s">
        <v>1890</v>
      </c>
      <c r="I378" s="591"/>
      <c r="J378" s="164" t="s">
        <v>1891</v>
      </c>
      <c r="K378" s="164" t="s">
        <v>0</v>
      </c>
      <c r="L378" s="165">
        <v>246</v>
      </c>
      <c r="M378" s="148"/>
    </row>
    <row r="379" spans="1:13" x14ac:dyDescent="0.2">
      <c r="A379" s="593"/>
      <c r="B379" s="589"/>
      <c r="C379" s="595"/>
      <c r="D379" s="596"/>
      <c r="E379" s="589"/>
      <c r="F379" s="589"/>
      <c r="G379" s="589"/>
      <c r="H379" s="591" t="s">
        <v>1892</v>
      </c>
      <c r="I379" s="591"/>
      <c r="J379" s="589" t="s">
        <v>1891</v>
      </c>
      <c r="K379" s="589" t="s">
        <v>1891</v>
      </c>
      <c r="L379" s="590">
        <v>0</v>
      </c>
      <c r="M379" s="148"/>
    </row>
    <row r="380" spans="1:13" x14ac:dyDescent="0.2">
      <c r="A380" s="593"/>
      <c r="B380" s="589"/>
      <c r="C380" s="595"/>
      <c r="D380" s="596"/>
      <c r="E380" s="589"/>
      <c r="F380" s="589"/>
      <c r="G380" s="589"/>
      <c r="H380" s="591"/>
      <c r="I380" s="591"/>
      <c r="J380" s="589"/>
      <c r="K380" s="589"/>
      <c r="L380" s="590"/>
      <c r="M380" s="148"/>
    </row>
    <row r="381" spans="1:13" ht="24" x14ac:dyDescent="0.2">
      <c r="A381" s="593"/>
      <c r="B381" s="161" t="s">
        <v>29</v>
      </c>
      <c r="C381" s="162" t="s">
        <v>30</v>
      </c>
      <c r="D381" s="162" t="s">
        <v>1893</v>
      </c>
      <c r="E381" s="162" t="s">
        <v>1894</v>
      </c>
      <c r="F381" s="592"/>
      <c r="G381" s="592"/>
      <c r="H381" s="591" t="s">
        <v>1895</v>
      </c>
      <c r="I381" s="591"/>
      <c r="J381" s="589" t="s">
        <v>1891</v>
      </c>
      <c r="K381" s="589" t="s">
        <v>0</v>
      </c>
      <c r="L381" s="590">
        <v>134</v>
      </c>
      <c r="M381" s="148"/>
    </row>
    <row r="382" spans="1:13" ht="24" x14ac:dyDescent="0.2">
      <c r="A382" s="593"/>
      <c r="B382" s="164" t="s">
        <v>2052</v>
      </c>
      <c r="C382" s="164" t="s">
        <v>2536</v>
      </c>
      <c r="D382" s="166">
        <v>43132</v>
      </c>
      <c r="E382" s="164" t="s">
        <v>2544</v>
      </c>
      <c r="F382" s="592"/>
      <c r="G382" s="592"/>
      <c r="H382" s="591"/>
      <c r="I382" s="591"/>
      <c r="J382" s="589"/>
      <c r="K382" s="589"/>
      <c r="L382" s="590"/>
      <c r="M382" s="148"/>
    </row>
    <row r="383" spans="1:13" ht="24" x14ac:dyDescent="0.2">
      <c r="A383" s="593">
        <v>170</v>
      </c>
      <c r="B383" s="161" t="s">
        <v>20</v>
      </c>
      <c r="C383" s="162" t="s">
        <v>21</v>
      </c>
      <c r="D383" s="162" t="s">
        <v>1884</v>
      </c>
      <c r="E383" s="162" t="s">
        <v>1885</v>
      </c>
      <c r="F383" s="594" t="s">
        <v>14</v>
      </c>
      <c r="G383" s="594"/>
      <c r="H383" s="592"/>
      <c r="I383" s="592"/>
      <c r="J383" s="592"/>
      <c r="K383" s="592"/>
      <c r="L383" s="592"/>
      <c r="M383" s="148"/>
    </row>
    <row r="384" spans="1:13" x14ac:dyDescent="0.2">
      <c r="A384" s="593"/>
      <c r="B384" s="589" t="s">
        <v>2533</v>
      </c>
      <c r="C384" s="595" t="s">
        <v>2541</v>
      </c>
      <c r="D384" s="596">
        <v>43124</v>
      </c>
      <c r="E384" s="589" t="s">
        <v>2542</v>
      </c>
      <c r="F384" s="589" t="s">
        <v>2545</v>
      </c>
      <c r="G384" s="589"/>
      <c r="H384" s="591" t="s">
        <v>1890</v>
      </c>
      <c r="I384" s="591"/>
      <c r="J384" s="164" t="s">
        <v>1891</v>
      </c>
      <c r="K384" s="164" t="s">
        <v>0</v>
      </c>
      <c r="L384" s="165">
        <v>242</v>
      </c>
      <c r="M384" s="148"/>
    </row>
    <row r="385" spans="1:13" x14ac:dyDescent="0.2">
      <c r="A385" s="593"/>
      <c r="B385" s="589"/>
      <c r="C385" s="595"/>
      <c r="D385" s="596"/>
      <c r="E385" s="589"/>
      <c r="F385" s="589"/>
      <c r="G385" s="589"/>
      <c r="H385" s="591" t="s">
        <v>1892</v>
      </c>
      <c r="I385" s="591"/>
      <c r="J385" s="589" t="s">
        <v>1891</v>
      </c>
      <c r="K385" s="589" t="s">
        <v>0</v>
      </c>
      <c r="L385" s="590">
        <v>1143.52</v>
      </c>
      <c r="M385" s="148"/>
    </row>
    <row r="386" spans="1:13" x14ac:dyDescent="0.2">
      <c r="A386" s="593"/>
      <c r="B386" s="589"/>
      <c r="C386" s="595"/>
      <c r="D386" s="596"/>
      <c r="E386" s="589"/>
      <c r="F386" s="589"/>
      <c r="G386" s="589"/>
      <c r="H386" s="591"/>
      <c r="I386" s="591"/>
      <c r="J386" s="589"/>
      <c r="K386" s="589"/>
      <c r="L386" s="590"/>
      <c r="M386" s="148"/>
    </row>
    <row r="387" spans="1:13" ht="24" x14ac:dyDescent="0.2">
      <c r="A387" s="593"/>
      <c r="B387" s="161" t="s">
        <v>29</v>
      </c>
      <c r="C387" s="162" t="s">
        <v>30</v>
      </c>
      <c r="D387" s="162" t="s">
        <v>1893</v>
      </c>
      <c r="E387" s="162" t="s">
        <v>1894</v>
      </c>
      <c r="F387" s="592"/>
      <c r="G387" s="592"/>
      <c r="H387" s="591" t="s">
        <v>1895</v>
      </c>
      <c r="I387" s="591"/>
      <c r="J387" s="589" t="s">
        <v>1891</v>
      </c>
      <c r="K387" s="589" t="s">
        <v>0</v>
      </c>
      <c r="L387" s="590">
        <v>253</v>
      </c>
      <c r="M387" s="148"/>
    </row>
    <row r="388" spans="1:13" ht="24" x14ac:dyDescent="0.2">
      <c r="A388" s="593"/>
      <c r="B388" s="164" t="s">
        <v>2052</v>
      </c>
      <c r="C388" s="164" t="s">
        <v>2545</v>
      </c>
      <c r="D388" s="166">
        <v>43132</v>
      </c>
      <c r="E388" s="164" t="s">
        <v>2544</v>
      </c>
      <c r="F388" s="592"/>
      <c r="G388" s="592"/>
      <c r="H388" s="591"/>
      <c r="I388" s="591"/>
      <c r="J388" s="589"/>
      <c r="K388" s="589"/>
      <c r="L388" s="590"/>
      <c r="M388" s="148"/>
    </row>
    <row r="389" spans="1:13" ht="24" x14ac:dyDescent="0.2">
      <c r="A389" s="593">
        <v>171</v>
      </c>
      <c r="B389" s="161" t="s">
        <v>20</v>
      </c>
      <c r="C389" s="162" t="s">
        <v>21</v>
      </c>
      <c r="D389" s="162" t="s">
        <v>1884</v>
      </c>
      <c r="E389" s="162" t="s">
        <v>1885</v>
      </c>
      <c r="F389" s="594" t="s">
        <v>14</v>
      </c>
      <c r="G389" s="594"/>
      <c r="H389" s="592"/>
      <c r="I389" s="592"/>
      <c r="J389" s="592"/>
      <c r="K389" s="592"/>
      <c r="L389" s="592"/>
      <c r="M389" s="148"/>
    </row>
    <row r="390" spans="1:13" x14ac:dyDescent="0.2">
      <c r="A390" s="593"/>
      <c r="B390" s="589" t="s">
        <v>2533</v>
      </c>
      <c r="C390" s="595" t="s">
        <v>2546</v>
      </c>
      <c r="D390" s="596">
        <v>43145</v>
      </c>
      <c r="E390" s="589" t="s">
        <v>2547</v>
      </c>
      <c r="F390" s="589" t="s">
        <v>2548</v>
      </c>
      <c r="G390" s="589"/>
      <c r="H390" s="591" t="s">
        <v>1890</v>
      </c>
      <c r="I390" s="591"/>
      <c r="J390" s="164" t="s">
        <v>1891</v>
      </c>
      <c r="K390" s="164" t="s">
        <v>0</v>
      </c>
      <c r="L390" s="165">
        <v>375</v>
      </c>
      <c r="M390" s="148"/>
    </row>
    <row r="391" spans="1:13" x14ac:dyDescent="0.2">
      <c r="A391" s="593"/>
      <c r="B391" s="589"/>
      <c r="C391" s="595"/>
      <c r="D391" s="596"/>
      <c r="E391" s="589"/>
      <c r="F391" s="589"/>
      <c r="G391" s="589"/>
      <c r="H391" s="591" t="s">
        <v>1892</v>
      </c>
      <c r="I391" s="591"/>
      <c r="J391" s="164" t="s">
        <v>1891</v>
      </c>
      <c r="K391" s="164" t="s">
        <v>0</v>
      </c>
      <c r="L391" s="165">
        <v>2883.06</v>
      </c>
      <c r="M391" s="148"/>
    </row>
    <row r="392" spans="1:13" ht="24" x14ac:dyDescent="0.2">
      <c r="A392" s="593"/>
      <c r="B392" s="161" t="s">
        <v>29</v>
      </c>
      <c r="C392" s="162" t="s">
        <v>30</v>
      </c>
      <c r="D392" s="162" t="s">
        <v>1893</v>
      </c>
      <c r="E392" s="162" t="s">
        <v>1894</v>
      </c>
      <c r="F392" s="592"/>
      <c r="G392" s="592"/>
      <c r="H392" s="591" t="s">
        <v>1895</v>
      </c>
      <c r="I392" s="591"/>
      <c r="J392" s="589" t="s">
        <v>1891</v>
      </c>
      <c r="K392" s="589" t="s">
        <v>0</v>
      </c>
      <c r="L392" s="590">
        <v>391</v>
      </c>
      <c r="M392" s="148"/>
    </row>
    <row r="393" spans="1:13" ht="24" x14ac:dyDescent="0.2">
      <c r="A393" s="593"/>
      <c r="B393" s="164" t="s">
        <v>2052</v>
      </c>
      <c r="C393" s="164" t="s">
        <v>2548</v>
      </c>
      <c r="D393" s="166">
        <v>43150</v>
      </c>
      <c r="E393" s="164" t="s">
        <v>2549</v>
      </c>
      <c r="F393" s="592"/>
      <c r="G393" s="592"/>
      <c r="H393" s="591"/>
      <c r="I393" s="591"/>
      <c r="J393" s="589"/>
      <c r="K393" s="589"/>
      <c r="L393" s="590"/>
      <c r="M393" s="148"/>
    </row>
    <row r="394" spans="1:13" ht="24" x14ac:dyDescent="0.2">
      <c r="A394" s="593">
        <v>172</v>
      </c>
      <c r="B394" s="161" t="s">
        <v>20</v>
      </c>
      <c r="C394" s="162" t="s">
        <v>21</v>
      </c>
      <c r="D394" s="162" t="s">
        <v>1884</v>
      </c>
      <c r="E394" s="162" t="s">
        <v>1885</v>
      </c>
      <c r="F394" s="594" t="s">
        <v>14</v>
      </c>
      <c r="G394" s="594"/>
      <c r="H394" s="592"/>
      <c r="I394" s="592"/>
      <c r="J394" s="592"/>
      <c r="K394" s="592"/>
      <c r="L394" s="592"/>
      <c r="M394" s="148"/>
    </row>
    <row r="395" spans="1:13" x14ac:dyDescent="0.2">
      <c r="A395" s="593"/>
      <c r="B395" s="589" t="s">
        <v>2533</v>
      </c>
      <c r="C395" s="595" t="s">
        <v>2550</v>
      </c>
      <c r="D395" s="596">
        <v>43173</v>
      </c>
      <c r="E395" s="589" t="s">
        <v>2535</v>
      </c>
      <c r="F395" s="589" t="s">
        <v>2551</v>
      </c>
      <c r="G395" s="589"/>
      <c r="H395" s="591" t="s">
        <v>1890</v>
      </c>
      <c r="I395" s="591"/>
      <c r="J395" s="164" t="s">
        <v>1891</v>
      </c>
      <c r="K395" s="164" t="s">
        <v>0</v>
      </c>
      <c r="L395" s="165">
        <v>316</v>
      </c>
      <c r="M395" s="148"/>
    </row>
    <row r="396" spans="1:13" x14ac:dyDescent="0.2">
      <c r="A396" s="593"/>
      <c r="B396" s="589"/>
      <c r="C396" s="595"/>
      <c r="D396" s="596"/>
      <c r="E396" s="589"/>
      <c r="F396" s="589"/>
      <c r="G396" s="589"/>
      <c r="H396" s="591" t="s">
        <v>1892</v>
      </c>
      <c r="I396" s="591"/>
      <c r="J396" s="589" t="s">
        <v>1891</v>
      </c>
      <c r="K396" s="589" t="s">
        <v>0</v>
      </c>
      <c r="L396" s="590">
        <v>2781.61</v>
      </c>
      <c r="M396" s="148"/>
    </row>
    <row r="397" spans="1:13" x14ac:dyDescent="0.2">
      <c r="A397" s="593"/>
      <c r="B397" s="589"/>
      <c r="C397" s="595"/>
      <c r="D397" s="596"/>
      <c r="E397" s="589"/>
      <c r="F397" s="589"/>
      <c r="G397" s="589"/>
      <c r="H397" s="591"/>
      <c r="I397" s="591"/>
      <c r="J397" s="589"/>
      <c r="K397" s="589"/>
      <c r="L397" s="590"/>
      <c r="M397" s="148"/>
    </row>
    <row r="398" spans="1:13" ht="24" x14ac:dyDescent="0.2">
      <c r="A398" s="593"/>
      <c r="B398" s="161" t="s">
        <v>29</v>
      </c>
      <c r="C398" s="162" t="s">
        <v>30</v>
      </c>
      <c r="D398" s="162" t="s">
        <v>1893</v>
      </c>
      <c r="E398" s="162" t="s">
        <v>1894</v>
      </c>
      <c r="F398" s="592"/>
      <c r="G398" s="592"/>
      <c r="H398" s="591" t="s">
        <v>1895</v>
      </c>
      <c r="I398" s="591"/>
      <c r="J398" s="589" t="s">
        <v>1891</v>
      </c>
      <c r="K398" s="589" t="s">
        <v>0</v>
      </c>
      <c r="L398" s="590">
        <v>721.66</v>
      </c>
      <c r="M398" s="148"/>
    </row>
    <row r="399" spans="1:13" ht="24" x14ac:dyDescent="0.2">
      <c r="A399" s="593"/>
      <c r="B399" s="164" t="s">
        <v>2052</v>
      </c>
      <c r="C399" s="164" t="s">
        <v>2551</v>
      </c>
      <c r="D399" s="166">
        <v>43183</v>
      </c>
      <c r="E399" s="164" t="s">
        <v>2552</v>
      </c>
      <c r="F399" s="592"/>
      <c r="G399" s="592"/>
      <c r="H399" s="591"/>
      <c r="I399" s="591"/>
      <c r="J399" s="589"/>
      <c r="K399" s="589"/>
      <c r="L399" s="590"/>
      <c r="M399" s="148"/>
    </row>
    <row r="400" spans="1:13" ht="24" x14ac:dyDescent="0.2">
      <c r="A400" s="593">
        <v>173</v>
      </c>
      <c r="B400" s="161" t="s">
        <v>20</v>
      </c>
      <c r="C400" s="162" t="s">
        <v>21</v>
      </c>
      <c r="D400" s="162" t="s">
        <v>1884</v>
      </c>
      <c r="E400" s="162" t="s">
        <v>1885</v>
      </c>
      <c r="F400" s="594" t="s">
        <v>14</v>
      </c>
      <c r="G400" s="594"/>
      <c r="H400" s="592"/>
      <c r="I400" s="592"/>
      <c r="J400" s="592"/>
      <c r="K400" s="592"/>
      <c r="L400" s="592"/>
      <c r="M400" s="148"/>
    </row>
    <row r="401" spans="1:13" x14ac:dyDescent="0.2">
      <c r="A401" s="593"/>
      <c r="B401" s="589" t="s">
        <v>2533</v>
      </c>
      <c r="C401" s="595" t="s">
        <v>2550</v>
      </c>
      <c r="D401" s="596">
        <v>43173</v>
      </c>
      <c r="E401" s="589" t="s">
        <v>2535</v>
      </c>
      <c r="F401" s="589" t="s">
        <v>2536</v>
      </c>
      <c r="G401" s="589"/>
      <c r="H401" s="591" t="s">
        <v>1890</v>
      </c>
      <c r="I401" s="591"/>
      <c r="J401" s="164" t="s">
        <v>1891</v>
      </c>
      <c r="K401" s="164" t="s">
        <v>0</v>
      </c>
      <c r="L401" s="165">
        <v>378</v>
      </c>
      <c r="M401" s="148"/>
    </row>
    <row r="402" spans="1:13" x14ac:dyDescent="0.2">
      <c r="A402" s="593"/>
      <c r="B402" s="589"/>
      <c r="C402" s="595"/>
      <c r="D402" s="596"/>
      <c r="E402" s="589"/>
      <c r="F402" s="589"/>
      <c r="G402" s="589"/>
      <c r="H402" s="591" t="s">
        <v>1892</v>
      </c>
      <c r="I402" s="591"/>
      <c r="J402" s="589" t="s">
        <v>1891</v>
      </c>
      <c r="K402" s="589" t="s">
        <v>1891</v>
      </c>
      <c r="L402" s="590">
        <v>0</v>
      </c>
      <c r="M402" s="148"/>
    </row>
    <row r="403" spans="1:13" x14ac:dyDescent="0.2">
      <c r="A403" s="593"/>
      <c r="B403" s="589"/>
      <c r="C403" s="595"/>
      <c r="D403" s="596"/>
      <c r="E403" s="589"/>
      <c r="F403" s="589"/>
      <c r="G403" s="589"/>
      <c r="H403" s="591"/>
      <c r="I403" s="591"/>
      <c r="J403" s="589"/>
      <c r="K403" s="589"/>
      <c r="L403" s="590"/>
      <c r="M403" s="148"/>
    </row>
    <row r="404" spans="1:13" ht="24" x14ac:dyDescent="0.2">
      <c r="A404" s="593"/>
      <c r="B404" s="161" t="s">
        <v>29</v>
      </c>
      <c r="C404" s="162" t="s">
        <v>30</v>
      </c>
      <c r="D404" s="162" t="s">
        <v>1893</v>
      </c>
      <c r="E404" s="162" t="s">
        <v>1894</v>
      </c>
      <c r="F404" s="592"/>
      <c r="G404" s="592"/>
      <c r="H404" s="591" t="s">
        <v>1895</v>
      </c>
      <c r="I404" s="591"/>
      <c r="J404" s="589" t="s">
        <v>1891</v>
      </c>
      <c r="K404" s="589" t="s">
        <v>0</v>
      </c>
      <c r="L404" s="590">
        <v>74</v>
      </c>
      <c r="M404" s="148"/>
    </row>
    <row r="405" spans="1:13" ht="24" x14ac:dyDescent="0.2">
      <c r="A405" s="593"/>
      <c r="B405" s="164" t="s">
        <v>2052</v>
      </c>
      <c r="C405" s="164" t="s">
        <v>2536</v>
      </c>
      <c r="D405" s="166">
        <v>43183</v>
      </c>
      <c r="E405" s="164" t="s">
        <v>2552</v>
      </c>
      <c r="F405" s="592"/>
      <c r="G405" s="592"/>
      <c r="H405" s="591"/>
      <c r="I405" s="591"/>
      <c r="J405" s="589"/>
      <c r="K405" s="589"/>
      <c r="L405" s="590"/>
      <c r="M405" s="148"/>
    </row>
    <row r="406" spans="1:13" ht="24" x14ac:dyDescent="0.2">
      <c r="A406" s="593">
        <v>174</v>
      </c>
      <c r="B406" s="161" t="s">
        <v>20</v>
      </c>
      <c r="C406" s="162" t="s">
        <v>21</v>
      </c>
      <c r="D406" s="162" t="s">
        <v>1884</v>
      </c>
      <c r="E406" s="162" t="s">
        <v>1885</v>
      </c>
      <c r="F406" s="594" t="s">
        <v>14</v>
      </c>
      <c r="G406" s="594"/>
      <c r="H406" s="592"/>
      <c r="I406" s="592"/>
      <c r="J406" s="592"/>
      <c r="K406" s="592"/>
      <c r="L406" s="592"/>
      <c r="M406" s="148"/>
    </row>
    <row r="407" spans="1:13" x14ac:dyDescent="0.2">
      <c r="A407" s="593"/>
      <c r="B407" s="589" t="s">
        <v>2533</v>
      </c>
      <c r="C407" s="595" t="s">
        <v>2550</v>
      </c>
      <c r="D407" s="596">
        <v>43173</v>
      </c>
      <c r="E407" s="589" t="s">
        <v>2535</v>
      </c>
      <c r="F407" s="589" t="s">
        <v>2553</v>
      </c>
      <c r="G407" s="589"/>
      <c r="H407" s="591" t="s">
        <v>1890</v>
      </c>
      <c r="I407" s="591"/>
      <c r="J407" s="164" t="s">
        <v>1891</v>
      </c>
      <c r="K407" s="164" t="s">
        <v>0</v>
      </c>
      <c r="L407" s="165">
        <v>168</v>
      </c>
      <c r="M407" s="148"/>
    </row>
    <row r="408" spans="1:13" x14ac:dyDescent="0.2">
      <c r="A408" s="593"/>
      <c r="B408" s="589"/>
      <c r="C408" s="595"/>
      <c r="D408" s="596"/>
      <c r="E408" s="589"/>
      <c r="F408" s="589"/>
      <c r="G408" s="589"/>
      <c r="H408" s="591" t="s">
        <v>1892</v>
      </c>
      <c r="I408" s="591"/>
      <c r="J408" s="589" t="s">
        <v>1891</v>
      </c>
      <c r="K408" s="589" t="s">
        <v>1891</v>
      </c>
      <c r="L408" s="590">
        <v>0</v>
      </c>
      <c r="M408" s="148"/>
    </row>
    <row r="409" spans="1:13" x14ac:dyDescent="0.2">
      <c r="A409" s="593"/>
      <c r="B409" s="589"/>
      <c r="C409" s="595"/>
      <c r="D409" s="596"/>
      <c r="E409" s="589"/>
      <c r="F409" s="589"/>
      <c r="G409" s="589"/>
      <c r="H409" s="591"/>
      <c r="I409" s="591"/>
      <c r="J409" s="589"/>
      <c r="K409" s="589"/>
      <c r="L409" s="590"/>
      <c r="M409" s="148"/>
    </row>
    <row r="410" spans="1:13" ht="24" x14ac:dyDescent="0.2">
      <c r="A410" s="593"/>
      <c r="B410" s="161" t="s">
        <v>29</v>
      </c>
      <c r="C410" s="162" t="s">
        <v>30</v>
      </c>
      <c r="D410" s="162" t="s">
        <v>1893</v>
      </c>
      <c r="E410" s="162" t="s">
        <v>1894</v>
      </c>
      <c r="F410" s="592"/>
      <c r="G410" s="592"/>
      <c r="H410" s="591" t="s">
        <v>1895</v>
      </c>
      <c r="I410" s="591"/>
      <c r="J410" s="589" t="s">
        <v>1891</v>
      </c>
      <c r="K410" s="589" t="s">
        <v>0</v>
      </c>
      <c r="L410" s="590">
        <v>140.16</v>
      </c>
      <c r="M410" s="148"/>
    </row>
    <row r="411" spans="1:13" ht="24" x14ac:dyDescent="0.2">
      <c r="A411" s="593"/>
      <c r="B411" s="164" t="s">
        <v>2052</v>
      </c>
      <c r="C411" s="164" t="s">
        <v>2553</v>
      </c>
      <c r="D411" s="166">
        <v>43183</v>
      </c>
      <c r="E411" s="164" t="s">
        <v>2552</v>
      </c>
      <c r="F411" s="592"/>
      <c r="G411" s="592"/>
      <c r="H411" s="591"/>
      <c r="I411" s="591"/>
      <c r="J411" s="589"/>
      <c r="K411" s="589"/>
      <c r="L411" s="590"/>
      <c r="M411" s="148"/>
    </row>
    <row r="412" spans="1:13" ht="24" x14ac:dyDescent="0.2">
      <c r="A412" s="593">
        <v>175</v>
      </c>
      <c r="B412" s="161" t="s">
        <v>20</v>
      </c>
      <c r="C412" s="162" t="s">
        <v>21</v>
      </c>
      <c r="D412" s="162" t="s">
        <v>1884</v>
      </c>
      <c r="E412" s="162" t="s">
        <v>1885</v>
      </c>
      <c r="F412" s="594" t="s">
        <v>14</v>
      </c>
      <c r="G412" s="594"/>
      <c r="H412" s="592"/>
      <c r="I412" s="592"/>
      <c r="J412" s="592"/>
      <c r="K412" s="592"/>
      <c r="L412" s="592"/>
      <c r="M412" s="148"/>
    </row>
    <row r="413" spans="1:13" x14ac:dyDescent="0.2">
      <c r="A413" s="593"/>
      <c r="B413" s="589" t="s">
        <v>2554</v>
      </c>
      <c r="C413" s="589" t="s">
        <v>2555</v>
      </c>
      <c r="D413" s="596">
        <v>43042</v>
      </c>
      <c r="E413" s="589" t="s">
        <v>2342</v>
      </c>
      <c r="F413" s="589" t="s">
        <v>2556</v>
      </c>
      <c r="G413" s="589"/>
      <c r="H413" s="591" t="s">
        <v>1890</v>
      </c>
      <c r="I413" s="591"/>
      <c r="J413" s="164" t="s">
        <v>1891</v>
      </c>
      <c r="K413" s="164" t="s">
        <v>0</v>
      </c>
      <c r="L413" s="165">
        <v>824</v>
      </c>
      <c r="M413" s="148"/>
    </row>
    <row r="414" spans="1:13" x14ac:dyDescent="0.2">
      <c r="A414" s="593"/>
      <c r="B414" s="589"/>
      <c r="C414" s="589"/>
      <c r="D414" s="596"/>
      <c r="E414" s="589"/>
      <c r="F414" s="589"/>
      <c r="G414" s="589"/>
      <c r="H414" s="591" t="s">
        <v>1892</v>
      </c>
      <c r="I414" s="591"/>
      <c r="J414" s="164" t="s">
        <v>1891</v>
      </c>
      <c r="K414" s="164" t="s">
        <v>1891</v>
      </c>
      <c r="L414" s="165">
        <v>0</v>
      </c>
      <c r="M414" s="148"/>
    </row>
    <row r="415" spans="1:13" ht="24" x14ac:dyDescent="0.2">
      <c r="A415" s="593"/>
      <c r="B415" s="161" t="s">
        <v>29</v>
      </c>
      <c r="C415" s="162" t="s">
        <v>30</v>
      </c>
      <c r="D415" s="162" t="s">
        <v>1893</v>
      </c>
      <c r="E415" s="162" t="s">
        <v>1894</v>
      </c>
      <c r="F415" s="592"/>
      <c r="G415" s="592"/>
      <c r="H415" s="591" t="s">
        <v>1895</v>
      </c>
      <c r="I415" s="591"/>
      <c r="J415" s="589" t="s">
        <v>1891</v>
      </c>
      <c r="K415" s="589" t="s">
        <v>1891</v>
      </c>
      <c r="L415" s="590">
        <v>0</v>
      </c>
      <c r="M415" s="148"/>
    </row>
    <row r="416" spans="1:13" ht="24" x14ac:dyDescent="0.2">
      <c r="A416" s="593"/>
      <c r="B416" s="164" t="s">
        <v>1962</v>
      </c>
      <c r="C416" s="164" t="s">
        <v>2556</v>
      </c>
      <c r="D416" s="166">
        <v>43047</v>
      </c>
      <c r="E416" s="164" t="s">
        <v>2432</v>
      </c>
      <c r="F416" s="592"/>
      <c r="G416" s="592"/>
      <c r="H416" s="591"/>
      <c r="I416" s="591"/>
      <c r="J416" s="589"/>
      <c r="K416" s="589"/>
      <c r="L416" s="590"/>
      <c r="M416" s="148"/>
    </row>
    <row r="417" spans="1:13" ht="24" x14ac:dyDescent="0.2">
      <c r="A417" s="593">
        <v>176</v>
      </c>
      <c r="B417" s="161" t="s">
        <v>20</v>
      </c>
      <c r="C417" s="162" t="s">
        <v>21</v>
      </c>
      <c r="D417" s="162" t="s">
        <v>1884</v>
      </c>
      <c r="E417" s="162" t="s">
        <v>1885</v>
      </c>
      <c r="F417" s="594" t="s">
        <v>14</v>
      </c>
      <c r="G417" s="594"/>
      <c r="H417" s="592"/>
      <c r="I417" s="592"/>
      <c r="J417" s="592"/>
      <c r="K417" s="592"/>
      <c r="L417" s="592"/>
      <c r="M417" s="148"/>
    </row>
    <row r="418" spans="1:13" x14ac:dyDescent="0.2">
      <c r="A418" s="593"/>
      <c r="B418" s="589" t="s">
        <v>2554</v>
      </c>
      <c r="C418" s="589" t="s">
        <v>2557</v>
      </c>
      <c r="D418" s="596">
        <v>43183</v>
      </c>
      <c r="E418" s="589" t="s">
        <v>2558</v>
      </c>
      <c r="F418" s="589" t="s">
        <v>2559</v>
      </c>
      <c r="G418" s="589"/>
      <c r="H418" s="591" t="s">
        <v>1890</v>
      </c>
      <c r="I418" s="591"/>
      <c r="J418" s="164" t="s">
        <v>1891</v>
      </c>
      <c r="K418" s="164" t="s">
        <v>0</v>
      </c>
      <c r="L418" s="165">
        <v>705</v>
      </c>
      <c r="M418" s="148"/>
    </row>
    <row r="419" spans="1:13" x14ac:dyDescent="0.2">
      <c r="A419" s="593"/>
      <c r="B419" s="589"/>
      <c r="C419" s="589"/>
      <c r="D419" s="596"/>
      <c r="E419" s="589"/>
      <c r="F419" s="589"/>
      <c r="G419" s="589"/>
      <c r="H419" s="591" t="s">
        <v>1892</v>
      </c>
      <c r="I419" s="591"/>
      <c r="J419" s="164" t="s">
        <v>1891</v>
      </c>
      <c r="K419" s="164" t="s">
        <v>0</v>
      </c>
      <c r="L419" s="165">
        <v>2343.4</v>
      </c>
      <c r="M419" s="148"/>
    </row>
    <row r="420" spans="1:13" ht="24" x14ac:dyDescent="0.2">
      <c r="A420" s="593"/>
      <c r="B420" s="161" t="s">
        <v>29</v>
      </c>
      <c r="C420" s="162" t="s">
        <v>30</v>
      </c>
      <c r="D420" s="162" t="s">
        <v>1893</v>
      </c>
      <c r="E420" s="162" t="s">
        <v>1894</v>
      </c>
      <c r="F420" s="592"/>
      <c r="G420" s="592"/>
      <c r="H420" s="591" t="s">
        <v>1895</v>
      </c>
      <c r="I420" s="591"/>
      <c r="J420" s="589" t="s">
        <v>1891</v>
      </c>
      <c r="K420" s="589" t="s">
        <v>1891</v>
      </c>
      <c r="L420" s="590">
        <v>0</v>
      </c>
      <c r="M420" s="148"/>
    </row>
    <row r="421" spans="1:13" ht="24" x14ac:dyDescent="0.2">
      <c r="A421" s="593"/>
      <c r="B421" s="164" t="s">
        <v>1962</v>
      </c>
      <c r="C421" s="164" t="s">
        <v>2559</v>
      </c>
      <c r="D421" s="166">
        <v>43186</v>
      </c>
      <c r="E421" s="164" t="s">
        <v>2560</v>
      </c>
      <c r="F421" s="592"/>
      <c r="G421" s="592"/>
      <c r="H421" s="591"/>
      <c r="I421" s="591"/>
      <c r="J421" s="589"/>
      <c r="K421" s="589"/>
      <c r="L421" s="590"/>
      <c r="M421" s="148"/>
    </row>
    <row r="422" spans="1:13" ht="24" x14ac:dyDescent="0.2">
      <c r="A422" s="593">
        <v>177</v>
      </c>
      <c r="B422" s="161" t="s">
        <v>20</v>
      </c>
      <c r="C422" s="162" t="s">
        <v>21</v>
      </c>
      <c r="D422" s="162" t="s">
        <v>1884</v>
      </c>
      <c r="E422" s="162" t="s">
        <v>1885</v>
      </c>
      <c r="F422" s="594" t="s">
        <v>14</v>
      </c>
      <c r="G422" s="594"/>
      <c r="H422" s="592"/>
      <c r="I422" s="592"/>
      <c r="J422" s="592"/>
      <c r="K422" s="592"/>
      <c r="L422" s="592"/>
      <c r="M422" s="148"/>
    </row>
    <row r="423" spans="1:13" x14ac:dyDescent="0.2">
      <c r="A423" s="593"/>
      <c r="B423" s="589" t="s">
        <v>2561</v>
      </c>
      <c r="C423" s="595" t="s">
        <v>2562</v>
      </c>
      <c r="D423" s="596">
        <v>43055</v>
      </c>
      <c r="E423" s="589" t="s">
        <v>2563</v>
      </c>
      <c r="F423" s="589" t="s">
        <v>2564</v>
      </c>
      <c r="G423" s="589"/>
      <c r="H423" s="591" t="s">
        <v>1890</v>
      </c>
      <c r="I423" s="591"/>
      <c r="J423" s="164" t="s">
        <v>1891</v>
      </c>
      <c r="K423" s="164" t="s">
        <v>0</v>
      </c>
      <c r="L423" s="165">
        <v>1379</v>
      </c>
      <c r="M423" s="148"/>
    </row>
    <row r="424" spans="1:13" x14ac:dyDescent="0.2">
      <c r="A424" s="593"/>
      <c r="B424" s="589"/>
      <c r="C424" s="595"/>
      <c r="D424" s="596"/>
      <c r="E424" s="589"/>
      <c r="F424" s="589"/>
      <c r="G424" s="589"/>
      <c r="H424" s="591" t="s">
        <v>1892</v>
      </c>
      <c r="I424" s="591"/>
      <c r="J424" s="164" t="s">
        <v>1891</v>
      </c>
      <c r="K424" s="164" t="s">
        <v>0</v>
      </c>
      <c r="L424" s="165">
        <v>1146.58</v>
      </c>
      <c r="M424" s="148"/>
    </row>
    <row r="425" spans="1:13" ht="24" x14ac:dyDescent="0.2">
      <c r="A425" s="593"/>
      <c r="B425" s="161" t="s">
        <v>29</v>
      </c>
      <c r="C425" s="162" t="s">
        <v>30</v>
      </c>
      <c r="D425" s="162" t="s">
        <v>1893</v>
      </c>
      <c r="E425" s="162" t="s">
        <v>1894</v>
      </c>
      <c r="F425" s="592"/>
      <c r="G425" s="592"/>
      <c r="H425" s="591" t="s">
        <v>1895</v>
      </c>
      <c r="I425" s="591"/>
      <c r="J425" s="589" t="s">
        <v>1891</v>
      </c>
      <c r="K425" s="589" t="s">
        <v>0</v>
      </c>
      <c r="L425" s="590">
        <v>118.03</v>
      </c>
      <c r="M425" s="148"/>
    </row>
    <row r="426" spans="1:13" ht="24" x14ac:dyDescent="0.2">
      <c r="A426" s="593"/>
      <c r="B426" s="164" t="s">
        <v>2565</v>
      </c>
      <c r="C426" s="164" t="s">
        <v>2564</v>
      </c>
      <c r="D426" s="166">
        <v>43065</v>
      </c>
      <c r="E426" s="164" t="s">
        <v>2566</v>
      </c>
      <c r="F426" s="592"/>
      <c r="G426" s="592"/>
      <c r="H426" s="591"/>
      <c r="I426" s="591"/>
      <c r="J426" s="589"/>
      <c r="K426" s="589"/>
      <c r="L426" s="590"/>
      <c r="M426" s="148"/>
    </row>
    <row r="427" spans="1:13" ht="24" x14ac:dyDescent="0.2">
      <c r="A427" s="593">
        <v>178</v>
      </c>
      <c r="B427" s="161" t="s">
        <v>20</v>
      </c>
      <c r="C427" s="162" t="s">
        <v>21</v>
      </c>
      <c r="D427" s="162" t="s">
        <v>1884</v>
      </c>
      <c r="E427" s="162" t="s">
        <v>1885</v>
      </c>
      <c r="F427" s="594" t="s">
        <v>14</v>
      </c>
      <c r="G427" s="594"/>
      <c r="H427" s="592"/>
      <c r="I427" s="592"/>
      <c r="J427" s="592"/>
      <c r="K427" s="592"/>
      <c r="L427" s="592"/>
      <c r="M427" s="148"/>
    </row>
    <row r="428" spans="1:13" x14ac:dyDescent="0.2">
      <c r="A428" s="593"/>
      <c r="B428" s="589" t="s">
        <v>2561</v>
      </c>
      <c r="C428" s="595" t="s">
        <v>2562</v>
      </c>
      <c r="D428" s="596">
        <v>43055</v>
      </c>
      <c r="E428" s="589" t="s">
        <v>2563</v>
      </c>
      <c r="F428" s="589" t="s">
        <v>2567</v>
      </c>
      <c r="G428" s="589"/>
      <c r="H428" s="591" t="s">
        <v>1890</v>
      </c>
      <c r="I428" s="591"/>
      <c r="J428" s="164" t="s">
        <v>1891</v>
      </c>
      <c r="K428" s="164" t="s">
        <v>0</v>
      </c>
      <c r="L428" s="165">
        <v>969</v>
      </c>
      <c r="M428" s="148"/>
    </row>
    <row r="429" spans="1:13" x14ac:dyDescent="0.2">
      <c r="A429" s="593"/>
      <c r="B429" s="589"/>
      <c r="C429" s="595"/>
      <c r="D429" s="596"/>
      <c r="E429" s="589"/>
      <c r="F429" s="589"/>
      <c r="G429" s="589"/>
      <c r="H429" s="591" t="s">
        <v>1892</v>
      </c>
      <c r="I429" s="591"/>
      <c r="J429" s="164" t="s">
        <v>1891</v>
      </c>
      <c r="K429" s="164" t="s">
        <v>1891</v>
      </c>
      <c r="L429" s="165">
        <v>0</v>
      </c>
      <c r="M429" s="148"/>
    </row>
    <row r="430" spans="1:13" ht="24" x14ac:dyDescent="0.2">
      <c r="A430" s="593"/>
      <c r="B430" s="161" t="s">
        <v>29</v>
      </c>
      <c r="C430" s="162" t="s">
        <v>30</v>
      </c>
      <c r="D430" s="162" t="s">
        <v>1893</v>
      </c>
      <c r="E430" s="162" t="s">
        <v>1894</v>
      </c>
      <c r="F430" s="592"/>
      <c r="G430" s="592"/>
      <c r="H430" s="591" t="s">
        <v>1895</v>
      </c>
      <c r="I430" s="591"/>
      <c r="J430" s="589" t="s">
        <v>1891</v>
      </c>
      <c r="K430" s="589" t="s">
        <v>0</v>
      </c>
      <c r="L430" s="590">
        <v>70.81</v>
      </c>
      <c r="M430" s="148"/>
    </row>
    <row r="431" spans="1:13" ht="24" x14ac:dyDescent="0.2">
      <c r="A431" s="593"/>
      <c r="B431" s="164" t="s">
        <v>2565</v>
      </c>
      <c r="C431" s="164" t="s">
        <v>2567</v>
      </c>
      <c r="D431" s="166">
        <v>43065</v>
      </c>
      <c r="E431" s="164" t="s">
        <v>2566</v>
      </c>
      <c r="F431" s="592"/>
      <c r="G431" s="592"/>
      <c r="H431" s="591"/>
      <c r="I431" s="591"/>
      <c r="J431" s="589"/>
      <c r="K431" s="589"/>
      <c r="L431" s="590"/>
      <c r="M431" s="148"/>
    </row>
    <row r="432" spans="1:13" ht="24" x14ac:dyDescent="0.2">
      <c r="A432" s="593">
        <v>179</v>
      </c>
      <c r="B432" s="161" t="s">
        <v>20</v>
      </c>
      <c r="C432" s="162" t="s">
        <v>21</v>
      </c>
      <c r="D432" s="162" t="s">
        <v>1884</v>
      </c>
      <c r="E432" s="162" t="s">
        <v>1885</v>
      </c>
      <c r="F432" s="594" t="s">
        <v>14</v>
      </c>
      <c r="G432" s="594"/>
      <c r="H432" s="592"/>
      <c r="I432" s="592"/>
      <c r="J432" s="592"/>
      <c r="K432" s="592"/>
      <c r="L432" s="592"/>
      <c r="M432" s="148"/>
    </row>
    <row r="433" spans="1:13" x14ac:dyDescent="0.2">
      <c r="A433" s="593"/>
      <c r="B433" s="589" t="s">
        <v>2561</v>
      </c>
      <c r="C433" s="595" t="s">
        <v>2562</v>
      </c>
      <c r="D433" s="596">
        <v>43055</v>
      </c>
      <c r="E433" s="589" t="s">
        <v>2563</v>
      </c>
      <c r="F433" s="589" t="s">
        <v>2568</v>
      </c>
      <c r="G433" s="589"/>
      <c r="H433" s="591" t="s">
        <v>1890</v>
      </c>
      <c r="I433" s="591"/>
      <c r="J433" s="164" t="s">
        <v>1891</v>
      </c>
      <c r="K433" s="164" t="s">
        <v>0</v>
      </c>
      <c r="L433" s="165">
        <v>497</v>
      </c>
      <c r="M433" s="148"/>
    </row>
    <row r="434" spans="1:13" x14ac:dyDescent="0.2">
      <c r="A434" s="593"/>
      <c r="B434" s="589"/>
      <c r="C434" s="595"/>
      <c r="D434" s="596"/>
      <c r="E434" s="589"/>
      <c r="F434" s="589"/>
      <c r="G434" s="589"/>
      <c r="H434" s="591" t="s">
        <v>1892</v>
      </c>
      <c r="I434" s="591"/>
      <c r="J434" s="164" t="s">
        <v>1891</v>
      </c>
      <c r="K434" s="164" t="s">
        <v>1891</v>
      </c>
      <c r="L434" s="165">
        <v>0</v>
      </c>
      <c r="M434" s="148"/>
    </row>
    <row r="435" spans="1:13" ht="24" x14ac:dyDescent="0.2">
      <c r="A435" s="593"/>
      <c r="B435" s="161" t="s">
        <v>29</v>
      </c>
      <c r="C435" s="162" t="s">
        <v>30</v>
      </c>
      <c r="D435" s="162" t="s">
        <v>1893</v>
      </c>
      <c r="E435" s="162" t="s">
        <v>1894</v>
      </c>
      <c r="F435" s="592"/>
      <c r="G435" s="592"/>
      <c r="H435" s="591" t="s">
        <v>1895</v>
      </c>
      <c r="I435" s="591"/>
      <c r="J435" s="589" t="s">
        <v>1891</v>
      </c>
      <c r="K435" s="589" t="s">
        <v>0</v>
      </c>
      <c r="L435" s="590">
        <v>59.02</v>
      </c>
      <c r="M435" s="148"/>
    </row>
    <row r="436" spans="1:13" ht="24" x14ac:dyDescent="0.2">
      <c r="A436" s="593"/>
      <c r="B436" s="164" t="s">
        <v>2565</v>
      </c>
      <c r="C436" s="164" t="s">
        <v>2568</v>
      </c>
      <c r="D436" s="166">
        <v>43065</v>
      </c>
      <c r="E436" s="164" t="s">
        <v>2566</v>
      </c>
      <c r="F436" s="592"/>
      <c r="G436" s="592"/>
      <c r="H436" s="591"/>
      <c r="I436" s="591"/>
      <c r="J436" s="589"/>
      <c r="K436" s="589"/>
      <c r="L436" s="590"/>
      <c r="M436" s="148"/>
    </row>
    <row r="437" spans="1:13" ht="24" x14ac:dyDescent="0.2">
      <c r="A437" s="593">
        <v>180</v>
      </c>
      <c r="B437" s="161" t="s">
        <v>20</v>
      </c>
      <c r="C437" s="162" t="s">
        <v>21</v>
      </c>
      <c r="D437" s="162" t="s">
        <v>1884</v>
      </c>
      <c r="E437" s="162" t="s">
        <v>1885</v>
      </c>
      <c r="F437" s="594" t="s">
        <v>14</v>
      </c>
      <c r="G437" s="594"/>
      <c r="H437" s="592"/>
      <c r="I437" s="592"/>
      <c r="J437" s="592"/>
      <c r="K437" s="592"/>
      <c r="L437" s="592"/>
      <c r="M437" s="148"/>
    </row>
    <row r="438" spans="1:13" x14ac:dyDescent="0.2">
      <c r="A438" s="593"/>
      <c r="B438" s="589" t="s">
        <v>2561</v>
      </c>
      <c r="C438" s="595" t="s">
        <v>2569</v>
      </c>
      <c r="D438" s="596">
        <v>43070</v>
      </c>
      <c r="E438" s="589" t="s">
        <v>1969</v>
      </c>
      <c r="F438" s="589" t="s">
        <v>2108</v>
      </c>
      <c r="G438" s="589"/>
      <c r="H438" s="591" t="s">
        <v>1890</v>
      </c>
      <c r="I438" s="591"/>
      <c r="J438" s="164" t="s">
        <v>1891</v>
      </c>
      <c r="K438" s="164" t="s">
        <v>0</v>
      </c>
      <c r="L438" s="165">
        <v>1240.05</v>
      </c>
      <c r="M438" s="148"/>
    </row>
    <row r="439" spans="1:13" x14ac:dyDescent="0.2">
      <c r="A439" s="593"/>
      <c r="B439" s="589"/>
      <c r="C439" s="595"/>
      <c r="D439" s="596"/>
      <c r="E439" s="589"/>
      <c r="F439" s="589"/>
      <c r="G439" s="589"/>
      <c r="H439" s="591" t="s">
        <v>1892</v>
      </c>
      <c r="I439" s="591"/>
      <c r="J439" s="589" t="s">
        <v>1891</v>
      </c>
      <c r="K439" s="589" t="s">
        <v>1891</v>
      </c>
      <c r="L439" s="590">
        <v>0</v>
      </c>
      <c r="M439" s="148"/>
    </row>
    <row r="440" spans="1:13" x14ac:dyDescent="0.2">
      <c r="A440" s="593"/>
      <c r="B440" s="589"/>
      <c r="C440" s="595"/>
      <c r="D440" s="596"/>
      <c r="E440" s="589"/>
      <c r="F440" s="589"/>
      <c r="G440" s="589"/>
      <c r="H440" s="591"/>
      <c r="I440" s="591"/>
      <c r="J440" s="589"/>
      <c r="K440" s="589"/>
      <c r="L440" s="590"/>
      <c r="M440" s="148"/>
    </row>
    <row r="441" spans="1:13" ht="24" x14ac:dyDescent="0.2">
      <c r="A441" s="593"/>
      <c r="B441" s="161" t="s">
        <v>29</v>
      </c>
      <c r="C441" s="162" t="s">
        <v>30</v>
      </c>
      <c r="D441" s="162" t="s">
        <v>1893</v>
      </c>
      <c r="E441" s="162" t="s">
        <v>1894</v>
      </c>
      <c r="F441" s="592"/>
      <c r="G441" s="592"/>
      <c r="H441" s="591" t="s">
        <v>1895</v>
      </c>
      <c r="I441" s="591"/>
      <c r="J441" s="589" t="s">
        <v>1891</v>
      </c>
      <c r="K441" s="589" t="s">
        <v>1891</v>
      </c>
      <c r="L441" s="590">
        <v>0</v>
      </c>
      <c r="M441" s="148"/>
    </row>
    <row r="442" spans="1:13" ht="24" x14ac:dyDescent="0.2">
      <c r="A442" s="593"/>
      <c r="B442" s="164" t="s">
        <v>2565</v>
      </c>
      <c r="C442" s="164" t="s">
        <v>2108</v>
      </c>
      <c r="D442" s="166">
        <v>43075</v>
      </c>
      <c r="E442" s="164" t="s">
        <v>2570</v>
      </c>
      <c r="F442" s="592"/>
      <c r="G442" s="592"/>
      <c r="H442" s="591"/>
      <c r="I442" s="591"/>
      <c r="J442" s="589"/>
      <c r="K442" s="589"/>
      <c r="L442" s="590"/>
      <c r="M442" s="148"/>
    </row>
    <row r="443" spans="1:13" ht="24" x14ac:dyDescent="0.2">
      <c r="A443" s="593">
        <v>181</v>
      </c>
      <c r="B443" s="161" t="s">
        <v>20</v>
      </c>
      <c r="C443" s="162" t="s">
        <v>21</v>
      </c>
      <c r="D443" s="162" t="s">
        <v>1884</v>
      </c>
      <c r="E443" s="162" t="s">
        <v>1885</v>
      </c>
      <c r="F443" s="594" t="s">
        <v>14</v>
      </c>
      <c r="G443" s="594"/>
      <c r="H443" s="592"/>
      <c r="I443" s="592"/>
      <c r="J443" s="592"/>
      <c r="K443" s="592"/>
      <c r="L443" s="592"/>
      <c r="M443" s="148"/>
    </row>
    <row r="444" spans="1:13" x14ac:dyDescent="0.2">
      <c r="A444" s="593"/>
      <c r="B444" s="589" t="s">
        <v>2561</v>
      </c>
      <c r="C444" s="595" t="s">
        <v>2571</v>
      </c>
      <c r="D444" s="596">
        <v>43145</v>
      </c>
      <c r="E444" s="589" t="s">
        <v>2572</v>
      </c>
      <c r="F444" s="589" t="s">
        <v>2573</v>
      </c>
      <c r="G444" s="589"/>
      <c r="H444" s="591" t="s">
        <v>1890</v>
      </c>
      <c r="I444" s="591"/>
      <c r="J444" s="164" t="s">
        <v>1891</v>
      </c>
      <c r="K444" s="164" t="s">
        <v>0</v>
      </c>
      <c r="L444" s="165">
        <v>232.78</v>
      </c>
      <c r="M444" s="148"/>
    </row>
    <row r="445" spans="1:13" x14ac:dyDescent="0.2">
      <c r="A445" s="593"/>
      <c r="B445" s="589"/>
      <c r="C445" s="595"/>
      <c r="D445" s="596"/>
      <c r="E445" s="589"/>
      <c r="F445" s="589"/>
      <c r="G445" s="589"/>
      <c r="H445" s="591" t="s">
        <v>1892</v>
      </c>
      <c r="I445" s="591"/>
      <c r="J445" s="164" t="s">
        <v>1891</v>
      </c>
      <c r="K445" s="164" t="s">
        <v>0</v>
      </c>
      <c r="L445" s="165">
        <v>220.66</v>
      </c>
      <c r="M445" s="148"/>
    </row>
    <row r="446" spans="1:13" ht="24" x14ac:dyDescent="0.2">
      <c r="A446" s="593"/>
      <c r="B446" s="161" t="s">
        <v>29</v>
      </c>
      <c r="C446" s="162" t="s">
        <v>30</v>
      </c>
      <c r="D446" s="162" t="s">
        <v>1893</v>
      </c>
      <c r="E446" s="162" t="s">
        <v>1894</v>
      </c>
      <c r="F446" s="592"/>
      <c r="G446" s="592"/>
      <c r="H446" s="591" t="s">
        <v>1895</v>
      </c>
      <c r="I446" s="591"/>
      <c r="J446" s="589" t="s">
        <v>1891</v>
      </c>
      <c r="K446" s="589" t="s">
        <v>0</v>
      </c>
      <c r="L446" s="590">
        <v>141</v>
      </c>
      <c r="M446" s="148"/>
    </row>
    <row r="447" spans="1:13" ht="24" x14ac:dyDescent="0.2">
      <c r="A447" s="593"/>
      <c r="B447" s="164" t="s">
        <v>2565</v>
      </c>
      <c r="C447" s="164" t="s">
        <v>2573</v>
      </c>
      <c r="D447" s="166">
        <v>43146</v>
      </c>
      <c r="E447" s="164" t="s">
        <v>2010</v>
      </c>
      <c r="F447" s="592"/>
      <c r="G447" s="592"/>
      <c r="H447" s="591"/>
      <c r="I447" s="591"/>
      <c r="J447" s="589"/>
      <c r="K447" s="589"/>
      <c r="L447" s="590"/>
      <c r="M447" s="148"/>
    </row>
    <row r="448" spans="1:13" ht="24" x14ac:dyDescent="0.2">
      <c r="A448" s="593">
        <v>182</v>
      </c>
      <c r="B448" s="161" t="s">
        <v>20</v>
      </c>
      <c r="C448" s="162" t="s">
        <v>21</v>
      </c>
      <c r="D448" s="162" t="s">
        <v>1884</v>
      </c>
      <c r="E448" s="162" t="s">
        <v>1885</v>
      </c>
      <c r="F448" s="594" t="s">
        <v>14</v>
      </c>
      <c r="G448" s="594"/>
      <c r="H448" s="592"/>
      <c r="I448" s="592"/>
      <c r="J448" s="592"/>
      <c r="K448" s="592"/>
      <c r="L448" s="592"/>
      <c r="M448" s="148"/>
    </row>
    <row r="449" spans="1:13" x14ac:dyDescent="0.2">
      <c r="A449" s="593"/>
      <c r="B449" s="589" t="s">
        <v>2561</v>
      </c>
      <c r="C449" s="589" t="s">
        <v>2574</v>
      </c>
      <c r="D449" s="596">
        <v>43165</v>
      </c>
      <c r="E449" s="589" t="s">
        <v>2262</v>
      </c>
      <c r="F449" s="589" t="s">
        <v>104</v>
      </c>
      <c r="G449" s="589"/>
      <c r="H449" s="591" t="s">
        <v>1890</v>
      </c>
      <c r="I449" s="591"/>
      <c r="J449" s="164" t="s">
        <v>1891</v>
      </c>
      <c r="K449" s="164" t="s">
        <v>0</v>
      </c>
      <c r="L449" s="165">
        <v>276</v>
      </c>
      <c r="M449" s="148"/>
    </row>
    <row r="450" spans="1:13" x14ac:dyDescent="0.2">
      <c r="A450" s="593"/>
      <c r="B450" s="589"/>
      <c r="C450" s="589"/>
      <c r="D450" s="596"/>
      <c r="E450" s="589"/>
      <c r="F450" s="589"/>
      <c r="G450" s="589"/>
      <c r="H450" s="591" t="s">
        <v>1892</v>
      </c>
      <c r="I450" s="591"/>
      <c r="J450" s="164" t="s">
        <v>1891</v>
      </c>
      <c r="K450" s="164" t="s">
        <v>0</v>
      </c>
      <c r="L450" s="165">
        <v>954.62</v>
      </c>
      <c r="M450" s="148"/>
    </row>
    <row r="451" spans="1:13" ht="24" x14ac:dyDescent="0.2">
      <c r="A451" s="593"/>
      <c r="B451" s="161" t="s">
        <v>29</v>
      </c>
      <c r="C451" s="162" t="s">
        <v>30</v>
      </c>
      <c r="D451" s="162" t="s">
        <v>1893</v>
      </c>
      <c r="E451" s="162" t="s">
        <v>1894</v>
      </c>
      <c r="F451" s="592"/>
      <c r="G451" s="592"/>
      <c r="H451" s="591" t="s">
        <v>1895</v>
      </c>
      <c r="I451" s="591"/>
      <c r="J451" s="589" t="s">
        <v>1891</v>
      </c>
      <c r="K451" s="589" t="s">
        <v>1891</v>
      </c>
      <c r="L451" s="590">
        <v>0</v>
      </c>
      <c r="M451" s="148"/>
    </row>
    <row r="452" spans="1:13" ht="24" x14ac:dyDescent="0.2">
      <c r="A452" s="593"/>
      <c r="B452" s="164" t="s">
        <v>2565</v>
      </c>
      <c r="C452" s="164" t="s">
        <v>104</v>
      </c>
      <c r="D452" s="166">
        <v>43167</v>
      </c>
      <c r="E452" s="164" t="s">
        <v>2575</v>
      </c>
      <c r="F452" s="592"/>
      <c r="G452" s="592"/>
      <c r="H452" s="591"/>
      <c r="I452" s="591"/>
      <c r="J452" s="589"/>
      <c r="K452" s="589"/>
      <c r="L452" s="590"/>
      <c r="M452" s="148"/>
    </row>
    <row r="453" spans="1:13" ht="24" x14ac:dyDescent="0.2">
      <c r="A453" s="593">
        <v>183</v>
      </c>
      <c r="B453" s="161" t="s">
        <v>20</v>
      </c>
      <c r="C453" s="162" t="s">
        <v>21</v>
      </c>
      <c r="D453" s="162" t="s">
        <v>1884</v>
      </c>
      <c r="E453" s="162" t="s">
        <v>1885</v>
      </c>
      <c r="F453" s="594" t="s">
        <v>14</v>
      </c>
      <c r="G453" s="594"/>
      <c r="H453" s="592"/>
      <c r="I453" s="592"/>
      <c r="J453" s="592"/>
      <c r="K453" s="592"/>
      <c r="L453" s="592"/>
      <c r="M453" s="148"/>
    </row>
    <row r="454" spans="1:13" x14ac:dyDescent="0.2">
      <c r="A454" s="593"/>
      <c r="B454" s="589" t="s">
        <v>2576</v>
      </c>
      <c r="C454" s="595" t="s">
        <v>2577</v>
      </c>
      <c r="D454" s="596">
        <v>43126</v>
      </c>
      <c r="E454" s="589" t="s">
        <v>2578</v>
      </c>
      <c r="F454" s="589" t="s">
        <v>2579</v>
      </c>
      <c r="G454" s="589"/>
      <c r="H454" s="591" t="s">
        <v>1890</v>
      </c>
      <c r="I454" s="591"/>
      <c r="J454" s="164" t="s">
        <v>1891</v>
      </c>
      <c r="K454" s="164" t="s">
        <v>0</v>
      </c>
      <c r="L454" s="165">
        <v>1369.04</v>
      </c>
      <c r="M454" s="148"/>
    </row>
    <row r="455" spans="1:13" x14ac:dyDescent="0.2">
      <c r="A455" s="593"/>
      <c r="B455" s="589"/>
      <c r="C455" s="595"/>
      <c r="D455" s="596"/>
      <c r="E455" s="589"/>
      <c r="F455" s="589"/>
      <c r="G455" s="589"/>
      <c r="H455" s="591" t="s">
        <v>1892</v>
      </c>
      <c r="I455" s="591"/>
      <c r="J455" s="164" t="s">
        <v>1891</v>
      </c>
      <c r="K455" s="164" t="s">
        <v>0</v>
      </c>
      <c r="L455" s="165">
        <v>9046.33</v>
      </c>
      <c r="M455" s="148"/>
    </row>
    <row r="456" spans="1:13" ht="24" x14ac:dyDescent="0.2">
      <c r="A456" s="593"/>
      <c r="B456" s="161" t="s">
        <v>29</v>
      </c>
      <c r="C456" s="162" t="s">
        <v>30</v>
      </c>
      <c r="D456" s="162" t="s">
        <v>1893</v>
      </c>
      <c r="E456" s="162" t="s">
        <v>1894</v>
      </c>
      <c r="F456" s="592"/>
      <c r="G456" s="592"/>
      <c r="H456" s="591" t="s">
        <v>1895</v>
      </c>
      <c r="I456" s="591"/>
      <c r="J456" s="589" t="s">
        <v>1891</v>
      </c>
      <c r="K456" s="589" t="s">
        <v>1891</v>
      </c>
      <c r="L456" s="590">
        <v>0</v>
      </c>
      <c r="M456" s="148"/>
    </row>
    <row r="457" spans="1:13" ht="24" x14ac:dyDescent="0.2">
      <c r="A457" s="593"/>
      <c r="B457" s="164" t="s">
        <v>2052</v>
      </c>
      <c r="C457" s="164" t="s">
        <v>2579</v>
      </c>
      <c r="D457" s="166">
        <v>43132</v>
      </c>
      <c r="E457" s="164" t="s">
        <v>2580</v>
      </c>
      <c r="F457" s="592"/>
      <c r="G457" s="592"/>
      <c r="H457" s="591"/>
      <c r="I457" s="591"/>
      <c r="J457" s="589"/>
      <c r="K457" s="589"/>
      <c r="L457" s="590"/>
      <c r="M457" s="148"/>
    </row>
    <row r="458" spans="1:13" ht="24" x14ac:dyDescent="0.2">
      <c r="A458" s="593">
        <v>184</v>
      </c>
      <c r="B458" s="161" t="s">
        <v>20</v>
      </c>
      <c r="C458" s="162" t="s">
        <v>21</v>
      </c>
      <c r="D458" s="162" t="s">
        <v>1884</v>
      </c>
      <c r="E458" s="162" t="s">
        <v>1885</v>
      </c>
      <c r="F458" s="594" t="s">
        <v>14</v>
      </c>
      <c r="G458" s="594"/>
      <c r="H458" s="592"/>
      <c r="I458" s="592"/>
      <c r="J458" s="592"/>
      <c r="K458" s="592"/>
      <c r="L458" s="592"/>
      <c r="M458" s="148"/>
    </row>
    <row r="459" spans="1:13" x14ac:dyDescent="0.2">
      <c r="A459" s="593"/>
      <c r="B459" s="589" t="s">
        <v>2576</v>
      </c>
      <c r="C459" s="595" t="s">
        <v>2581</v>
      </c>
      <c r="D459" s="596">
        <v>43166</v>
      </c>
      <c r="E459" s="589" t="s">
        <v>2169</v>
      </c>
      <c r="F459" s="589" t="s">
        <v>2582</v>
      </c>
      <c r="G459" s="589"/>
      <c r="H459" s="591" t="s">
        <v>1890</v>
      </c>
      <c r="I459" s="591"/>
      <c r="J459" s="164" t="s">
        <v>1891</v>
      </c>
      <c r="K459" s="164" t="s">
        <v>0</v>
      </c>
      <c r="L459" s="165">
        <v>145.52000000000001</v>
      </c>
      <c r="M459" s="148"/>
    </row>
    <row r="460" spans="1:13" x14ac:dyDescent="0.2">
      <c r="A460" s="593"/>
      <c r="B460" s="589"/>
      <c r="C460" s="595"/>
      <c r="D460" s="596"/>
      <c r="E460" s="589"/>
      <c r="F460" s="589"/>
      <c r="G460" s="589"/>
      <c r="H460" s="591" t="s">
        <v>1892</v>
      </c>
      <c r="I460" s="591"/>
      <c r="J460" s="164" t="s">
        <v>1891</v>
      </c>
      <c r="K460" s="164" t="s">
        <v>0</v>
      </c>
      <c r="L460" s="165">
        <v>234.15</v>
      </c>
      <c r="M460" s="148"/>
    </row>
    <row r="461" spans="1:13" ht="24" x14ac:dyDescent="0.2">
      <c r="A461" s="593"/>
      <c r="B461" s="161" t="s">
        <v>29</v>
      </c>
      <c r="C461" s="162" t="s">
        <v>30</v>
      </c>
      <c r="D461" s="162" t="s">
        <v>1893</v>
      </c>
      <c r="E461" s="162" t="s">
        <v>1894</v>
      </c>
      <c r="F461" s="592"/>
      <c r="G461" s="592"/>
      <c r="H461" s="591" t="s">
        <v>1895</v>
      </c>
      <c r="I461" s="591"/>
      <c r="J461" s="589" t="s">
        <v>1891</v>
      </c>
      <c r="K461" s="589" t="s">
        <v>1891</v>
      </c>
      <c r="L461" s="590">
        <v>0</v>
      </c>
      <c r="M461" s="148"/>
    </row>
    <row r="462" spans="1:13" ht="24" x14ac:dyDescent="0.2">
      <c r="A462" s="593"/>
      <c r="B462" s="164" t="s">
        <v>2052</v>
      </c>
      <c r="C462" s="164" t="s">
        <v>2582</v>
      </c>
      <c r="D462" s="166">
        <v>43167</v>
      </c>
      <c r="E462" s="164" t="s">
        <v>2583</v>
      </c>
      <c r="F462" s="592"/>
      <c r="G462" s="592"/>
      <c r="H462" s="591"/>
      <c r="I462" s="591"/>
      <c r="J462" s="589"/>
      <c r="K462" s="589"/>
      <c r="L462" s="590"/>
      <c r="M462" s="148"/>
    </row>
    <row r="463" spans="1:13" ht="24" x14ac:dyDescent="0.2">
      <c r="A463" s="593">
        <v>185</v>
      </c>
      <c r="B463" s="161" t="s">
        <v>20</v>
      </c>
      <c r="C463" s="162" t="s">
        <v>21</v>
      </c>
      <c r="D463" s="162" t="s">
        <v>1884</v>
      </c>
      <c r="E463" s="162" t="s">
        <v>1885</v>
      </c>
      <c r="F463" s="594" t="s">
        <v>14</v>
      </c>
      <c r="G463" s="594"/>
      <c r="H463" s="592"/>
      <c r="I463" s="592"/>
      <c r="J463" s="592"/>
      <c r="K463" s="592"/>
      <c r="L463" s="592"/>
      <c r="M463" s="148"/>
    </row>
    <row r="464" spans="1:13" x14ac:dyDescent="0.2">
      <c r="A464" s="593"/>
      <c r="B464" s="589" t="s">
        <v>2576</v>
      </c>
      <c r="C464" s="595" t="s">
        <v>2584</v>
      </c>
      <c r="D464" s="596">
        <v>43175</v>
      </c>
      <c r="E464" s="589" t="s">
        <v>2585</v>
      </c>
      <c r="F464" s="589" t="s">
        <v>1958</v>
      </c>
      <c r="G464" s="589"/>
      <c r="H464" s="591" t="s">
        <v>1890</v>
      </c>
      <c r="I464" s="591"/>
      <c r="J464" s="164" t="s">
        <v>1891</v>
      </c>
      <c r="K464" s="164" t="s">
        <v>1891</v>
      </c>
      <c r="L464" s="165">
        <v>0</v>
      </c>
      <c r="M464" s="148"/>
    </row>
    <row r="465" spans="1:13" x14ac:dyDescent="0.2">
      <c r="A465" s="593"/>
      <c r="B465" s="589"/>
      <c r="C465" s="595"/>
      <c r="D465" s="596"/>
      <c r="E465" s="589"/>
      <c r="F465" s="589"/>
      <c r="G465" s="589"/>
      <c r="H465" s="591" t="s">
        <v>1892</v>
      </c>
      <c r="I465" s="591"/>
      <c r="J465" s="164" t="s">
        <v>1891</v>
      </c>
      <c r="K465" s="164" t="s">
        <v>1891</v>
      </c>
      <c r="L465" s="165">
        <v>0</v>
      </c>
      <c r="M465" s="148"/>
    </row>
    <row r="466" spans="1:13" ht="24" x14ac:dyDescent="0.2">
      <c r="A466" s="593"/>
      <c r="B466" s="161" t="s">
        <v>29</v>
      </c>
      <c r="C466" s="162" t="s">
        <v>30</v>
      </c>
      <c r="D466" s="162" t="s">
        <v>1893</v>
      </c>
      <c r="E466" s="162" t="s">
        <v>1894</v>
      </c>
      <c r="F466" s="592"/>
      <c r="G466" s="592"/>
      <c r="H466" s="591" t="s">
        <v>1895</v>
      </c>
      <c r="I466" s="591"/>
      <c r="J466" s="589" t="s">
        <v>1891</v>
      </c>
      <c r="K466" s="589" t="s">
        <v>0</v>
      </c>
      <c r="L466" s="590">
        <v>1520</v>
      </c>
      <c r="M466" s="148"/>
    </row>
    <row r="467" spans="1:13" ht="24" x14ac:dyDescent="0.2">
      <c r="A467" s="593"/>
      <c r="B467" s="164" t="s">
        <v>2052</v>
      </c>
      <c r="C467" s="164" t="s">
        <v>1958</v>
      </c>
      <c r="D467" s="166">
        <v>43183</v>
      </c>
      <c r="E467" s="164" t="s">
        <v>2586</v>
      </c>
      <c r="F467" s="592"/>
      <c r="G467" s="592"/>
      <c r="H467" s="591"/>
      <c r="I467" s="591"/>
      <c r="J467" s="589"/>
      <c r="K467" s="589"/>
      <c r="L467" s="590"/>
      <c r="M467" s="148"/>
    </row>
    <row r="468" spans="1:13" ht="24" x14ac:dyDescent="0.2">
      <c r="A468" s="593">
        <v>186</v>
      </c>
      <c r="B468" s="161" t="s">
        <v>20</v>
      </c>
      <c r="C468" s="162" t="s">
        <v>21</v>
      </c>
      <c r="D468" s="162" t="s">
        <v>1884</v>
      </c>
      <c r="E468" s="162" t="s">
        <v>1885</v>
      </c>
      <c r="F468" s="594" t="s">
        <v>14</v>
      </c>
      <c r="G468" s="594"/>
      <c r="H468" s="592"/>
      <c r="I468" s="592"/>
      <c r="J468" s="592"/>
      <c r="K468" s="592"/>
      <c r="L468" s="592"/>
      <c r="M468" s="148"/>
    </row>
    <row r="469" spans="1:13" x14ac:dyDescent="0.2">
      <c r="A469" s="593"/>
      <c r="B469" s="589" t="s">
        <v>2587</v>
      </c>
      <c r="C469" s="595" t="s">
        <v>2588</v>
      </c>
      <c r="D469" s="596">
        <v>43009</v>
      </c>
      <c r="E469" s="589" t="s">
        <v>2589</v>
      </c>
      <c r="F469" s="589" t="s">
        <v>2590</v>
      </c>
      <c r="G469" s="589"/>
      <c r="H469" s="591" t="s">
        <v>1890</v>
      </c>
      <c r="I469" s="591"/>
      <c r="J469" s="164" t="s">
        <v>1891</v>
      </c>
      <c r="K469" s="164" t="s">
        <v>0</v>
      </c>
      <c r="L469" s="165">
        <v>386.96</v>
      </c>
      <c r="M469" s="148"/>
    </row>
    <row r="470" spans="1:13" x14ac:dyDescent="0.2">
      <c r="A470" s="593"/>
      <c r="B470" s="589"/>
      <c r="C470" s="595"/>
      <c r="D470" s="596"/>
      <c r="E470" s="589"/>
      <c r="F470" s="589"/>
      <c r="G470" s="589"/>
      <c r="H470" s="591" t="s">
        <v>1892</v>
      </c>
      <c r="I470" s="591"/>
      <c r="J470" s="589" t="s">
        <v>1891</v>
      </c>
      <c r="K470" s="589" t="s">
        <v>1891</v>
      </c>
      <c r="L470" s="590">
        <v>0</v>
      </c>
      <c r="M470" s="148"/>
    </row>
    <row r="471" spans="1:13" x14ac:dyDescent="0.2">
      <c r="A471" s="593"/>
      <c r="B471" s="589"/>
      <c r="C471" s="595"/>
      <c r="D471" s="596"/>
      <c r="E471" s="589"/>
      <c r="F471" s="589"/>
      <c r="G471" s="589"/>
      <c r="H471" s="591"/>
      <c r="I471" s="591"/>
      <c r="J471" s="589"/>
      <c r="K471" s="589"/>
      <c r="L471" s="590"/>
      <c r="M471" s="148"/>
    </row>
    <row r="472" spans="1:13" ht="24" x14ac:dyDescent="0.2">
      <c r="A472" s="593"/>
      <c r="B472" s="161" t="s">
        <v>29</v>
      </c>
      <c r="C472" s="162" t="s">
        <v>30</v>
      </c>
      <c r="D472" s="162" t="s">
        <v>1893</v>
      </c>
      <c r="E472" s="162" t="s">
        <v>1894</v>
      </c>
      <c r="F472" s="592"/>
      <c r="G472" s="592"/>
      <c r="H472" s="591" t="s">
        <v>1895</v>
      </c>
      <c r="I472" s="591"/>
      <c r="J472" s="589" t="s">
        <v>1891</v>
      </c>
      <c r="K472" s="589" t="s">
        <v>1891</v>
      </c>
      <c r="L472" s="590">
        <v>0</v>
      </c>
      <c r="M472" s="148"/>
    </row>
    <row r="473" spans="1:13" ht="24" x14ac:dyDescent="0.2">
      <c r="A473" s="593"/>
      <c r="B473" s="164" t="s">
        <v>2052</v>
      </c>
      <c r="C473" s="164" t="s">
        <v>2590</v>
      </c>
      <c r="D473" s="166">
        <v>43016</v>
      </c>
      <c r="E473" s="164" t="s">
        <v>2190</v>
      </c>
      <c r="F473" s="592"/>
      <c r="G473" s="592"/>
      <c r="H473" s="591"/>
      <c r="I473" s="591"/>
      <c r="J473" s="589"/>
      <c r="K473" s="589"/>
      <c r="L473" s="590"/>
      <c r="M473" s="148"/>
    </row>
    <row r="474" spans="1:13" ht="24" x14ac:dyDescent="0.2">
      <c r="A474" s="593">
        <v>187</v>
      </c>
      <c r="B474" s="161" t="s">
        <v>20</v>
      </c>
      <c r="C474" s="162" t="s">
        <v>21</v>
      </c>
      <c r="D474" s="162" t="s">
        <v>1884</v>
      </c>
      <c r="E474" s="162" t="s">
        <v>1885</v>
      </c>
      <c r="F474" s="594" t="s">
        <v>14</v>
      </c>
      <c r="G474" s="594"/>
      <c r="H474" s="592"/>
      <c r="I474" s="592"/>
      <c r="J474" s="592"/>
      <c r="K474" s="592"/>
      <c r="L474" s="592"/>
      <c r="M474" s="148"/>
    </row>
    <row r="475" spans="1:13" x14ac:dyDescent="0.2">
      <c r="A475" s="593"/>
      <c r="B475" s="589" t="s">
        <v>2587</v>
      </c>
      <c r="C475" s="595" t="s">
        <v>2591</v>
      </c>
      <c r="D475" s="596">
        <v>43056</v>
      </c>
      <c r="E475" s="589" t="s">
        <v>2558</v>
      </c>
      <c r="F475" s="589" t="s">
        <v>2592</v>
      </c>
      <c r="G475" s="589"/>
      <c r="H475" s="591" t="s">
        <v>1890</v>
      </c>
      <c r="I475" s="591"/>
      <c r="J475" s="164" t="s">
        <v>1891</v>
      </c>
      <c r="K475" s="164" t="s">
        <v>0</v>
      </c>
      <c r="L475" s="165">
        <v>454.24</v>
      </c>
      <c r="M475" s="148"/>
    </row>
    <row r="476" spans="1:13" x14ac:dyDescent="0.2">
      <c r="A476" s="593"/>
      <c r="B476" s="589"/>
      <c r="C476" s="595"/>
      <c r="D476" s="596"/>
      <c r="E476" s="589"/>
      <c r="F476" s="589"/>
      <c r="G476" s="589"/>
      <c r="H476" s="591" t="s">
        <v>1892</v>
      </c>
      <c r="I476" s="591"/>
      <c r="J476" s="589" t="s">
        <v>0</v>
      </c>
      <c r="K476" s="589" t="s">
        <v>1891</v>
      </c>
      <c r="L476" s="590">
        <v>1419.06</v>
      </c>
      <c r="M476" s="148"/>
    </row>
    <row r="477" spans="1:13" x14ac:dyDescent="0.2">
      <c r="A477" s="593"/>
      <c r="B477" s="589"/>
      <c r="C477" s="595"/>
      <c r="D477" s="596"/>
      <c r="E477" s="589"/>
      <c r="F477" s="589"/>
      <c r="G477" s="589"/>
      <c r="H477" s="591"/>
      <c r="I477" s="591"/>
      <c r="J477" s="589"/>
      <c r="K477" s="589"/>
      <c r="L477" s="590"/>
      <c r="M477" s="148"/>
    </row>
    <row r="478" spans="1:13" x14ac:dyDescent="0.2">
      <c r="A478" s="593"/>
      <c r="B478" s="589"/>
      <c r="C478" s="595"/>
      <c r="D478" s="596"/>
      <c r="E478" s="589"/>
      <c r="F478" s="589"/>
      <c r="G478" s="589"/>
      <c r="H478" s="591"/>
      <c r="I478" s="591"/>
      <c r="J478" s="589"/>
      <c r="K478" s="589"/>
      <c r="L478" s="590"/>
      <c r="M478" s="148"/>
    </row>
    <row r="479" spans="1:13" ht="24" x14ac:dyDescent="0.2">
      <c r="A479" s="593"/>
      <c r="B479" s="161" t="s">
        <v>29</v>
      </c>
      <c r="C479" s="162" t="s">
        <v>30</v>
      </c>
      <c r="D479" s="162" t="s">
        <v>1893</v>
      </c>
      <c r="E479" s="162" t="s">
        <v>1894</v>
      </c>
      <c r="F479" s="592"/>
      <c r="G479" s="592"/>
      <c r="H479" s="591" t="s">
        <v>1895</v>
      </c>
      <c r="I479" s="591"/>
      <c r="J479" s="589" t="s">
        <v>1891</v>
      </c>
      <c r="K479" s="589" t="s">
        <v>1891</v>
      </c>
      <c r="L479" s="590">
        <v>0</v>
      </c>
      <c r="M479" s="148"/>
    </row>
    <row r="480" spans="1:13" ht="24" x14ac:dyDescent="0.2">
      <c r="A480" s="593"/>
      <c r="B480" s="164" t="s">
        <v>2052</v>
      </c>
      <c r="C480" s="164" t="s">
        <v>2592</v>
      </c>
      <c r="D480" s="166">
        <v>43069</v>
      </c>
      <c r="E480" s="164" t="s">
        <v>2593</v>
      </c>
      <c r="F480" s="592"/>
      <c r="G480" s="592"/>
      <c r="H480" s="591"/>
      <c r="I480" s="591"/>
      <c r="J480" s="589"/>
      <c r="K480" s="589"/>
      <c r="L480" s="590"/>
      <c r="M480" s="148"/>
    </row>
    <row r="481" spans="1:13" ht="24" x14ac:dyDescent="0.2">
      <c r="A481" s="593">
        <v>188</v>
      </c>
      <c r="B481" s="161" t="s">
        <v>20</v>
      </c>
      <c r="C481" s="162" t="s">
        <v>21</v>
      </c>
      <c r="D481" s="162" t="s">
        <v>1884</v>
      </c>
      <c r="E481" s="162" t="s">
        <v>1885</v>
      </c>
      <c r="F481" s="594" t="s">
        <v>14</v>
      </c>
      <c r="G481" s="594"/>
      <c r="H481" s="592"/>
      <c r="I481" s="592"/>
      <c r="J481" s="592"/>
      <c r="K481" s="592"/>
      <c r="L481" s="592"/>
      <c r="M481" s="148"/>
    </row>
    <row r="482" spans="1:13" x14ac:dyDescent="0.2">
      <c r="A482" s="593"/>
      <c r="B482" s="589" t="s">
        <v>2587</v>
      </c>
      <c r="C482" s="595" t="s">
        <v>2594</v>
      </c>
      <c r="D482" s="596">
        <v>43078</v>
      </c>
      <c r="E482" s="589" t="s">
        <v>2595</v>
      </c>
      <c r="F482" s="589" t="s">
        <v>2596</v>
      </c>
      <c r="G482" s="589"/>
      <c r="H482" s="591" t="s">
        <v>1890</v>
      </c>
      <c r="I482" s="591"/>
      <c r="J482" s="164" t="s">
        <v>1891</v>
      </c>
      <c r="K482" s="164" t="s">
        <v>0</v>
      </c>
      <c r="L482" s="165">
        <v>314.13</v>
      </c>
      <c r="M482" s="148"/>
    </row>
    <row r="483" spans="1:13" x14ac:dyDescent="0.2">
      <c r="A483" s="593"/>
      <c r="B483" s="589"/>
      <c r="C483" s="595"/>
      <c r="D483" s="596"/>
      <c r="E483" s="589"/>
      <c r="F483" s="589"/>
      <c r="G483" s="589"/>
      <c r="H483" s="591" t="s">
        <v>1892</v>
      </c>
      <c r="I483" s="591"/>
      <c r="J483" s="589" t="s">
        <v>1891</v>
      </c>
      <c r="K483" s="589" t="s">
        <v>1891</v>
      </c>
      <c r="L483" s="590">
        <v>0</v>
      </c>
      <c r="M483" s="148"/>
    </row>
    <row r="484" spans="1:13" x14ac:dyDescent="0.2">
      <c r="A484" s="593"/>
      <c r="B484" s="589"/>
      <c r="C484" s="595"/>
      <c r="D484" s="596"/>
      <c r="E484" s="589"/>
      <c r="F484" s="589"/>
      <c r="G484" s="589"/>
      <c r="H484" s="591"/>
      <c r="I484" s="591"/>
      <c r="J484" s="589"/>
      <c r="K484" s="589"/>
      <c r="L484" s="590"/>
      <c r="M484" s="148"/>
    </row>
    <row r="485" spans="1:13" x14ac:dyDescent="0.2">
      <c r="A485" s="593"/>
      <c r="B485" s="589"/>
      <c r="C485" s="595"/>
      <c r="D485" s="596"/>
      <c r="E485" s="589"/>
      <c r="F485" s="589"/>
      <c r="G485" s="589"/>
      <c r="H485" s="591"/>
      <c r="I485" s="591"/>
      <c r="J485" s="589"/>
      <c r="K485" s="589"/>
      <c r="L485" s="590"/>
      <c r="M485" s="148"/>
    </row>
    <row r="486" spans="1:13" ht="24" x14ac:dyDescent="0.2">
      <c r="A486" s="593"/>
      <c r="B486" s="161" t="s">
        <v>29</v>
      </c>
      <c r="C486" s="162" t="s">
        <v>30</v>
      </c>
      <c r="D486" s="162" t="s">
        <v>1893</v>
      </c>
      <c r="E486" s="162" t="s">
        <v>1894</v>
      </c>
      <c r="F486" s="592"/>
      <c r="G486" s="592"/>
      <c r="H486" s="591" t="s">
        <v>1895</v>
      </c>
      <c r="I486" s="591"/>
      <c r="J486" s="589" t="s">
        <v>1891</v>
      </c>
      <c r="K486" s="589" t="s">
        <v>1891</v>
      </c>
      <c r="L486" s="590">
        <v>0</v>
      </c>
      <c r="M486" s="148"/>
    </row>
    <row r="487" spans="1:13" ht="24" x14ac:dyDescent="0.2">
      <c r="A487" s="593"/>
      <c r="B487" s="164" t="s">
        <v>2052</v>
      </c>
      <c r="C487" s="164" t="s">
        <v>2596</v>
      </c>
      <c r="D487" s="166">
        <v>43085</v>
      </c>
      <c r="E487" s="164" t="s">
        <v>2597</v>
      </c>
      <c r="F487" s="592"/>
      <c r="G487" s="592"/>
      <c r="H487" s="591"/>
      <c r="I487" s="591"/>
      <c r="J487" s="589"/>
      <c r="K487" s="589"/>
      <c r="L487" s="590"/>
      <c r="M487" s="148"/>
    </row>
    <row r="488" spans="1:13" ht="24" x14ac:dyDescent="0.2">
      <c r="A488" s="593">
        <v>189</v>
      </c>
      <c r="B488" s="161" t="s">
        <v>20</v>
      </c>
      <c r="C488" s="162" t="s">
        <v>21</v>
      </c>
      <c r="D488" s="162" t="s">
        <v>1884</v>
      </c>
      <c r="E488" s="162" t="s">
        <v>1885</v>
      </c>
      <c r="F488" s="594" t="s">
        <v>14</v>
      </c>
      <c r="G488" s="594"/>
      <c r="H488" s="592"/>
      <c r="I488" s="592"/>
      <c r="J488" s="592"/>
      <c r="K488" s="592"/>
      <c r="L488" s="592"/>
      <c r="M488" s="148"/>
    </row>
    <row r="489" spans="1:13" x14ac:dyDescent="0.2">
      <c r="A489" s="593"/>
      <c r="B489" s="589" t="s">
        <v>2587</v>
      </c>
      <c r="C489" s="595" t="s">
        <v>2594</v>
      </c>
      <c r="D489" s="596">
        <v>43078</v>
      </c>
      <c r="E489" s="589" t="s">
        <v>2595</v>
      </c>
      <c r="F489" s="589" t="s">
        <v>2598</v>
      </c>
      <c r="G489" s="589"/>
      <c r="H489" s="591" t="s">
        <v>1890</v>
      </c>
      <c r="I489" s="591"/>
      <c r="J489" s="164" t="s">
        <v>1891</v>
      </c>
      <c r="K489" s="164" t="s">
        <v>0</v>
      </c>
      <c r="L489" s="165">
        <v>408.26</v>
      </c>
      <c r="M489" s="148"/>
    </row>
    <row r="490" spans="1:13" x14ac:dyDescent="0.2">
      <c r="A490" s="593"/>
      <c r="B490" s="589"/>
      <c r="C490" s="595"/>
      <c r="D490" s="596"/>
      <c r="E490" s="589"/>
      <c r="F490" s="589"/>
      <c r="G490" s="589"/>
      <c r="H490" s="591" t="s">
        <v>1892</v>
      </c>
      <c r="I490" s="591"/>
      <c r="J490" s="589" t="s">
        <v>1891</v>
      </c>
      <c r="K490" s="589" t="s">
        <v>1891</v>
      </c>
      <c r="L490" s="590">
        <v>0</v>
      </c>
      <c r="M490" s="148"/>
    </row>
    <row r="491" spans="1:13" x14ac:dyDescent="0.2">
      <c r="A491" s="593"/>
      <c r="B491" s="589"/>
      <c r="C491" s="595"/>
      <c r="D491" s="596"/>
      <c r="E491" s="589"/>
      <c r="F491" s="589"/>
      <c r="G491" s="589"/>
      <c r="H491" s="591"/>
      <c r="I491" s="591"/>
      <c r="J491" s="589"/>
      <c r="K491" s="589"/>
      <c r="L491" s="590"/>
      <c r="M491" s="148"/>
    </row>
    <row r="492" spans="1:13" x14ac:dyDescent="0.2">
      <c r="A492" s="593"/>
      <c r="B492" s="589"/>
      <c r="C492" s="595"/>
      <c r="D492" s="596"/>
      <c r="E492" s="589"/>
      <c r="F492" s="589"/>
      <c r="G492" s="589"/>
      <c r="H492" s="591"/>
      <c r="I492" s="591"/>
      <c r="J492" s="589"/>
      <c r="K492" s="589"/>
      <c r="L492" s="590"/>
      <c r="M492" s="148"/>
    </row>
    <row r="493" spans="1:13" ht="24" x14ac:dyDescent="0.2">
      <c r="A493" s="593"/>
      <c r="B493" s="161" t="s">
        <v>29</v>
      </c>
      <c r="C493" s="162" t="s">
        <v>30</v>
      </c>
      <c r="D493" s="162" t="s">
        <v>1893</v>
      </c>
      <c r="E493" s="162" t="s">
        <v>1894</v>
      </c>
      <c r="F493" s="592"/>
      <c r="G493" s="592"/>
      <c r="H493" s="591" t="s">
        <v>1895</v>
      </c>
      <c r="I493" s="591"/>
      <c r="J493" s="589" t="s">
        <v>1891</v>
      </c>
      <c r="K493" s="589" t="s">
        <v>1891</v>
      </c>
      <c r="L493" s="590">
        <v>0</v>
      </c>
      <c r="M493" s="148"/>
    </row>
    <row r="494" spans="1:13" ht="24" x14ac:dyDescent="0.2">
      <c r="A494" s="593"/>
      <c r="B494" s="164" t="s">
        <v>2052</v>
      </c>
      <c r="C494" s="164" t="s">
        <v>2598</v>
      </c>
      <c r="D494" s="166">
        <v>43085</v>
      </c>
      <c r="E494" s="164" t="s">
        <v>2597</v>
      </c>
      <c r="F494" s="592"/>
      <c r="G494" s="592"/>
      <c r="H494" s="591"/>
      <c r="I494" s="591"/>
      <c r="J494" s="589"/>
      <c r="K494" s="589"/>
      <c r="L494" s="590"/>
      <c r="M494" s="148"/>
    </row>
    <row r="495" spans="1:13" ht="24" x14ac:dyDescent="0.2">
      <c r="A495" s="593">
        <v>190</v>
      </c>
      <c r="B495" s="161" t="s">
        <v>20</v>
      </c>
      <c r="C495" s="162" t="s">
        <v>21</v>
      </c>
      <c r="D495" s="162" t="s">
        <v>1884</v>
      </c>
      <c r="E495" s="162" t="s">
        <v>1885</v>
      </c>
      <c r="F495" s="594" t="s">
        <v>14</v>
      </c>
      <c r="G495" s="594"/>
      <c r="H495" s="592"/>
      <c r="I495" s="592"/>
      <c r="J495" s="592"/>
      <c r="K495" s="592"/>
      <c r="L495" s="592"/>
      <c r="M495" s="148"/>
    </row>
    <row r="496" spans="1:13" x14ac:dyDescent="0.2">
      <c r="A496" s="593"/>
      <c r="B496" s="589" t="s">
        <v>2587</v>
      </c>
      <c r="C496" s="595" t="s">
        <v>2594</v>
      </c>
      <c r="D496" s="596">
        <v>43078</v>
      </c>
      <c r="E496" s="589" t="s">
        <v>2595</v>
      </c>
      <c r="F496" s="589" t="s">
        <v>2599</v>
      </c>
      <c r="G496" s="589"/>
      <c r="H496" s="591" t="s">
        <v>1890</v>
      </c>
      <c r="I496" s="591"/>
      <c r="J496" s="164" t="s">
        <v>1891</v>
      </c>
      <c r="K496" s="164" t="s">
        <v>0</v>
      </c>
      <c r="L496" s="165">
        <v>70.97</v>
      </c>
      <c r="M496" s="148"/>
    </row>
    <row r="497" spans="1:13" x14ac:dyDescent="0.2">
      <c r="A497" s="593"/>
      <c r="B497" s="589"/>
      <c r="C497" s="595"/>
      <c r="D497" s="596"/>
      <c r="E497" s="589"/>
      <c r="F497" s="589"/>
      <c r="G497" s="589"/>
      <c r="H497" s="591" t="s">
        <v>1892</v>
      </c>
      <c r="I497" s="591"/>
      <c r="J497" s="589" t="s">
        <v>1891</v>
      </c>
      <c r="K497" s="589" t="s">
        <v>0</v>
      </c>
      <c r="L497" s="590">
        <v>751.1</v>
      </c>
      <c r="M497" s="148"/>
    </row>
    <row r="498" spans="1:13" x14ac:dyDescent="0.2">
      <c r="A498" s="593"/>
      <c r="B498" s="589"/>
      <c r="C498" s="595"/>
      <c r="D498" s="596"/>
      <c r="E498" s="589"/>
      <c r="F498" s="589"/>
      <c r="G498" s="589"/>
      <c r="H498" s="591"/>
      <c r="I498" s="591"/>
      <c r="J498" s="589"/>
      <c r="K498" s="589"/>
      <c r="L498" s="590"/>
      <c r="M498" s="148"/>
    </row>
    <row r="499" spans="1:13" x14ac:dyDescent="0.2">
      <c r="A499" s="593"/>
      <c r="B499" s="589"/>
      <c r="C499" s="595"/>
      <c r="D499" s="596"/>
      <c r="E499" s="589"/>
      <c r="F499" s="589"/>
      <c r="G499" s="589"/>
      <c r="H499" s="591"/>
      <c r="I499" s="591"/>
      <c r="J499" s="589"/>
      <c r="K499" s="589"/>
      <c r="L499" s="590"/>
      <c r="M499" s="148"/>
    </row>
    <row r="500" spans="1:13" ht="24" x14ac:dyDescent="0.2">
      <c r="A500" s="593"/>
      <c r="B500" s="161" t="s">
        <v>29</v>
      </c>
      <c r="C500" s="162" t="s">
        <v>30</v>
      </c>
      <c r="D500" s="162" t="s">
        <v>1893</v>
      </c>
      <c r="E500" s="162" t="s">
        <v>1894</v>
      </c>
      <c r="F500" s="592"/>
      <c r="G500" s="592"/>
      <c r="H500" s="591" t="s">
        <v>1895</v>
      </c>
      <c r="I500" s="591"/>
      <c r="J500" s="589" t="s">
        <v>1891</v>
      </c>
      <c r="K500" s="589" t="s">
        <v>1891</v>
      </c>
      <c r="L500" s="590">
        <v>0</v>
      </c>
      <c r="M500" s="148"/>
    </row>
    <row r="501" spans="1:13" ht="24" x14ac:dyDescent="0.2">
      <c r="A501" s="593"/>
      <c r="B501" s="164" t="s">
        <v>2052</v>
      </c>
      <c r="C501" s="164" t="s">
        <v>2599</v>
      </c>
      <c r="D501" s="166">
        <v>43085</v>
      </c>
      <c r="E501" s="164" t="s">
        <v>2597</v>
      </c>
      <c r="F501" s="592"/>
      <c r="G501" s="592"/>
      <c r="H501" s="591"/>
      <c r="I501" s="591"/>
      <c r="J501" s="589"/>
      <c r="K501" s="589"/>
      <c r="L501" s="590"/>
      <c r="M501" s="148"/>
    </row>
    <row r="502" spans="1:13" ht="24" x14ac:dyDescent="0.2">
      <c r="A502" s="593">
        <v>191</v>
      </c>
      <c r="B502" s="161" t="s">
        <v>20</v>
      </c>
      <c r="C502" s="162" t="s">
        <v>21</v>
      </c>
      <c r="D502" s="162" t="s">
        <v>1884</v>
      </c>
      <c r="E502" s="162" t="s">
        <v>1885</v>
      </c>
      <c r="F502" s="594" t="s">
        <v>14</v>
      </c>
      <c r="G502" s="594"/>
      <c r="H502" s="592"/>
      <c r="I502" s="592"/>
      <c r="J502" s="592"/>
      <c r="K502" s="592"/>
      <c r="L502" s="592"/>
      <c r="M502" s="148"/>
    </row>
    <row r="503" spans="1:13" x14ac:dyDescent="0.2">
      <c r="A503" s="593"/>
      <c r="B503" s="589" t="s">
        <v>2587</v>
      </c>
      <c r="C503" s="595" t="s">
        <v>2600</v>
      </c>
      <c r="D503" s="596">
        <v>43178</v>
      </c>
      <c r="E503" s="589" t="s">
        <v>2008</v>
      </c>
      <c r="F503" s="589" t="s">
        <v>2009</v>
      </c>
      <c r="G503" s="589"/>
      <c r="H503" s="591" t="s">
        <v>1890</v>
      </c>
      <c r="I503" s="591"/>
      <c r="J503" s="164" t="s">
        <v>1891</v>
      </c>
      <c r="K503" s="164" t="s">
        <v>0</v>
      </c>
      <c r="L503" s="165">
        <v>590.72</v>
      </c>
      <c r="M503" s="148"/>
    </row>
    <row r="504" spans="1:13" x14ac:dyDescent="0.2">
      <c r="A504" s="593"/>
      <c r="B504" s="589"/>
      <c r="C504" s="595"/>
      <c r="D504" s="596"/>
      <c r="E504" s="589"/>
      <c r="F504" s="589"/>
      <c r="G504" s="589"/>
      <c r="H504" s="591" t="s">
        <v>1892</v>
      </c>
      <c r="I504" s="591"/>
      <c r="J504" s="164" t="s">
        <v>0</v>
      </c>
      <c r="K504" s="164" t="s">
        <v>0</v>
      </c>
      <c r="L504" s="165">
        <v>754.58</v>
      </c>
      <c r="M504" s="148"/>
    </row>
    <row r="505" spans="1:13" ht="24" x14ac:dyDescent="0.2">
      <c r="A505" s="593"/>
      <c r="B505" s="161" t="s">
        <v>29</v>
      </c>
      <c r="C505" s="162" t="s">
        <v>30</v>
      </c>
      <c r="D505" s="162" t="s">
        <v>1893</v>
      </c>
      <c r="E505" s="162" t="s">
        <v>1894</v>
      </c>
      <c r="F505" s="592"/>
      <c r="G505" s="592"/>
      <c r="H505" s="591" t="s">
        <v>1895</v>
      </c>
      <c r="I505" s="591"/>
      <c r="J505" s="589" t="s">
        <v>1891</v>
      </c>
      <c r="K505" s="589" t="s">
        <v>1891</v>
      </c>
      <c r="L505" s="590">
        <v>0</v>
      </c>
      <c r="M505" s="148"/>
    </row>
    <row r="506" spans="1:13" ht="24" x14ac:dyDescent="0.2">
      <c r="A506" s="593"/>
      <c r="B506" s="164" t="s">
        <v>2052</v>
      </c>
      <c r="C506" s="164" t="s">
        <v>2009</v>
      </c>
      <c r="D506" s="166">
        <v>43180</v>
      </c>
      <c r="E506" s="164" t="s">
        <v>2429</v>
      </c>
      <c r="F506" s="592"/>
      <c r="G506" s="592"/>
      <c r="H506" s="591"/>
      <c r="I506" s="591"/>
      <c r="J506" s="589"/>
      <c r="K506" s="589"/>
      <c r="L506" s="590"/>
      <c r="M506" s="148"/>
    </row>
    <row r="507" spans="1:13" ht="24" x14ac:dyDescent="0.2">
      <c r="A507" s="593">
        <v>192</v>
      </c>
      <c r="B507" s="161" t="s">
        <v>20</v>
      </c>
      <c r="C507" s="162" t="s">
        <v>21</v>
      </c>
      <c r="D507" s="162" t="s">
        <v>1884</v>
      </c>
      <c r="E507" s="162" t="s">
        <v>1885</v>
      </c>
      <c r="F507" s="594" t="s">
        <v>14</v>
      </c>
      <c r="G507" s="594"/>
      <c r="H507" s="592"/>
      <c r="I507" s="592"/>
      <c r="J507" s="592"/>
      <c r="K507" s="592"/>
      <c r="L507" s="592"/>
      <c r="M507" s="148"/>
    </row>
    <row r="508" spans="1:13" x14ac:dyDescent="0.2">
      <c r="A508" s="593"/>
      <c r="B508" s="589" t="s">
        <v>2601</v>
      </c>
      <c r="C508" s="589" t="s">
        <v>2602</v>
      </c>
      <c r="D508" s="596">
        <v>43039</v>
      </c>
      <c r="E508" s="589" t="s">
        <v>2413</v>
      </c>
      <c r="F508" s="589" t="s">
        <v>2603</v>
      </c>
      <c r="G508" s="589"/>
      <c r="H508" s="591" t="s">
        <v>1890</v>
      </c>
      <c r="I508" s="591"/>
      <c r="J508" s="164" t="s">
        <v>1891</v>
      </c>
      <c r="K508" s="164" t="s">
        <v>0</v>
      </c>
      <c r="L508" s="165">
        <v>511.91</v>
      </c>
      <c r="M508" s="148"/>
    </row>
    <row r="509" spans="1:13" x14ac:dyDescent="0.2">
      <c r="A509" s="593"/>
      <c r="B509" s="589"/>
      <c r="C509" s="589"/>
      <c r="D509" s="596"/>
      <c r="E509" s="589"/>
      <c r="F509" s="589"/>
      <c r="G509" s="589"/>
      <c r="H509" s="591" t="s">
        <v>1892</v>
      </c>
      <c r="I509" s="591"/>
      <c r="J509" s="164" t="s">
        <v>1891</v>
      </c>
      <c r="K509" s="164" t="s">
        <v>0</v>
      </c>
      <c r="L509" s="165">
        <v>2379.29</v>
      </c>
      <c r="M509" s="148"/>
    </row>
    <row r="510" spans="1:13" ht="24" x14ac:dyDescent="0.2">
      <c r="A510" s="593"/>
      <c r="B510" s="161" t="s">
        <v>29</v>
      </c>
      <c r="C510" s="162" t="s">
        <v>30</v>
      </c>
      <c r="D510" s="162" t="s">
        <v>1893</v>
      </c>
      <c r="E510" s="162" t="s">
        <v>1894</v>
      </c>
      <c r="F510" s="592"/>
      <c r="G510" s="592"/>
      <c r="H510" s="591" t="s">
        <v>1895</v>
      </c>
      <c r="I510" s="591"/>
      <c r="J510" s="589" t="s">
        <v>1891</v>
      </c>
      <c r="K510" s="589" t="s">
        <v>0</v>
      </c>
      <c r="L510" s="590">
        <v>48.61</v>
      </c>
      <c r="M510" s="148"/>
    </row>
    <row r="511" spans="1:13" ht="24" x14ac:dyDescent="0.2">
      <c r="A511" s="593"/>
      <c r="B511" s="164" t="s">
        <v>1923</v>
      </c>
      <c r="C511" s="164" t="s">
        <v>2603</v>
      </c>
      <c r="D511" s="166">
        <v>43043</v>
      </c>
      <c r="E511" s="164" t="s">
        <v>1946</v>
      </c>
      <c r="F511" s="592"/>
      <c r="G511" s="592"/>
      <c r="H511" s="591"/>
      <c r="I511" s="591"/>
      <c r="J511" s="589"/>
      <c r="K511" s="589"/>
      <c r="L511" s="590"/>
      <c r="M511" s="148"/>
    </row>
    <row r="512" spans="1:13" ht="24" x14ac:dyDescent="0.2">
      <c r="A512" s="593">
        <v>193</v>
      </c>
      <c r="B512" s="161" t="s">
        <v>20</v>
      </c>
      <c r="C512" s="162" t="s">
        <v>21</v>
      </c>
      <c r="D512" s="162" t="s">
        <v>1884</v>
      </c>
      <c r="E512" s="162" t="s">
        <v>1885</v>
      </c>
      <c r="F512" s="594" t="s">
        <v>14</v>
      </c>
      <c r="G512" s="594"/>
      <c r="H512" s="592"/>
      <c r="I512" s="592"/>
      <c r="J512" s="592"/>
      <c r="K512" s="592"/>
      <c r="L512" s="592"/>
      <c r="M512" s="148"/>
    </row>
    <row r="513" spans="1:13" x14ac:dyDescent="0.2">
      <c r="A513" s="593"/>
      <c r="B513" s="589" t="s">
        <v>2601</v>
      </c>
      <c r="C513" s="589" t="s">
        <v>2604</v>
      </c>
      <c r="D513" s="596">
        <v>43163</v>
      </c>
      <c r="E513" s="589" t="s">
        <v>1984</v>
      </c>
      <c r="F513" s="589" t="s">
        <v>2125</v>
      </c>
      <c r="G513" s="589"/>
      <c r="H513" s="591" t="s">
        <v>1890</v>
      </c>
      <c r="I513" s="591"/>
      <c r="J513" s="164" t="s">
        <v>1891</v>
      </c>
      <c r="K513" s="164" t="s">
        <v>0</v>
      </c>
      <c r="L513" s="165">
        <v>836</v>
      </c>
      <c r="M513" s="148"/>
    </row>
    <row r="514" spans="1:13" x14ac:dyDescent="0.2">
      <c r="A514" s="593"/>
      <c r="B514" s="589"/>
      <c r="C514" s="589"/>
      <c r="D514" s="596"/>
      <c r="E514" s="589"/>
      <c r="F514" s="589"/>
      <c r="G514" s="589"/>
      <c r="H514" s="591" t="s">
        <v>1892</v>
      </c>
      <c r="I514" s="591"/>
      <c r="J514" s="164" t="s">
        <v>1891</v>
      </c>
      <c r="K514" s="164" t="s">
        <v>0</v>
      </c>
      <c r="L514" s="165">
        <v>289.40000000000003</v>
      </c>
      <c r="M514" s="148"/>
    </row>
    <row r="515" spans="1:13" ht="24" x14ac:dyDescent="0.2">
      <c r="A515" s="593"/>
      <c r="B515" s="161" t="s">
        <v>29</v>
      </c>
      <c r="C515" s="162" t="s">
        <v>30</v>
      </c>
      <c r="D515" s="162" t="s">
        <v>1893</v>
      </c>
      <c r="E515" s="162" t="s">
        <v>1894</v>
      </c>
      <c r="F515" s="592"/>
      <c r="G515" s="592"/>
      <c r="H515" s="591" t="s">
        <v>1895</v>
      </c>
      <c r="I515" s="591"/>
      <c r="J515" s="589" t="s">
        <v>1891</v>
      </c>
      <c r="K515" s="589" t="s">
        <v>0</v>
      </c>
      <c r="L515" s="590">
        <v>850</v>
      </c>
      <c r="M515" s="148"/>
    </row>
    <row r="516" spans="1:13" ht="24" x14ac:dyDescent="0.2">
      <c r="A516" s="593"/>
      <c r="B516" s="164" t="s">
        <v>1923</v>
      </c>
      <c r="C516" s="164" t="s">
        <v>2125</v>
      </c>
      <c r="D516" s="166">
        <v>43167</v>
      </c>
      <c r="E516" s="164" t="s">
        <v>2605</v>
      </c>
      <c r="F516" s="592"/>
      <c r="G516" s="592"/>
      <c r="H516" s="591"/>
      <c r="I516" s="591"/>
      <c r="J516" s="589"/>
      <c r="K516" s="589"/>
      <c r="L516" s="590"/>
      <c r="M516" s="148"/>
    </row>
    <row r="517" spans="1:13" ht="24" x14ac:dyDescent="0.2">
      <c r="A517" s="593">
        <v>194</v>
      </c>
      <c r="B517" s="161" t="s">
        <v>20</v>
      </c>
      <c r="C517" s="162" t="s">
        <v>21</v>
      </c>
      <c r="D517" s="162" t="s">
        <v>1884</v>
      </c>
      <c r="E517" s="162" t="s">
        <v>1885</v>
      </c>
      <c r="F517" s="594" t="s">
        <v>14</v>
      </c>
      <c r="G517" s="594"/>
      <c r="H517" s="592"/>
      <c r="I517" s="592"/>
      <c r="J517" s="592"/>
      <c r="K517" s="592"/>
      <c r="L517" s="592"/>
      <c r="M517" s="148"/>
    </row>
    <row r="518" spans="1:13" x14ac:dyDescent="0.2">
      <c r="A518" s="593"/>
      <c r="B518" s="589" t="s">
        <v>2606</v>
      </c>
      <c r="C518" s="595" t="s">
        <v>2607</v>
      </c>
      <c r="D518" s="596">
        <v>43138</v>
      </c>
      <c r="E518" s="589" t="s">
        <v>2326</v>
      </c>
      <c r="F518" s="589" t="s">
        <v>2608</v>
      </c>
      <c r="G518" s="589"/>
      <c r="H518" s="591" t="s">
        <v>1890</v>
      </c>
      <c r="I518" s="591"/>
      <c r="J518" s="164" t="s">
        <v>1891</v>
      </c>
      <c r="K518" s="164" t="s">
        <v>0</v>
      </c>
      <c r="L518" s="165">
        <v>996.71</v>
      </c>
      <c r="M518" s="148"/>
    </row>
    <row r="519" spans="1:13" x14ac:dyDescent="0.2">
      <c r="A519" s="593"/>
      <c r="B519" s="589"/>
      <c r="C519" s="595"/>
      <c r="D519" s="596"/>
      <c r="E519" s="589"/>
      <c r="F519" s="589"/>
      <c r="G519" s="589"/>
      <c r="H519" s="591" t="s">
        <v>1892</v>
      </c>
      <c r="I519" s="591"/>
      <c r="J519" s="164" t="s">
        <v>1891</v>
      </c>
      <c r="K519" s="164" t="s">
        <v>0</v>
      </c>
      <c r="L519" s="165">
        <v>350.44</v>
      </c>
      <c r="M519" s="148"/>
    </row>
    <row r="520" spans="1:13" ht="24" x14ac:dyDescent="0.2">
      <c r="A520" s="593"/>
      <c r="B520" s="161" t="s">
        <v>29</v>
      </c>
      <c r="C520" s="162" t="s">
        <v>30</v>
      </c>
      <c r="D520" s="162" t="s">
        <v>1893</v>
      </c>
      <c r="E520" s="162" t="s">
        <v>1894</v>
      </c>
      <c r="F520" s="592"/>
      <c r="G520" s="592"/>
      <c r="H520" s="591" t="s">
        <v>1895</v>
      </c>
      <c r="I520" s="591"/>
      <c r="J520" s="589" t="s">
        <v>1891</v>
      </c>
      <c r="K520" s="589" t="s">
        <v>0</v>
      </c>
      <c r="L520" s="590">
        <v>64.42</v>
      </c>
      <c r="M520" s="148"/>
    </row>
    <row r="521" spans="1:13" ht="24" x14ac:dyDescent="0.2">
      <c r="A521" s="593"/>
      <c r="B521" s="164" t="s">
        <v>2052</v>
      </c>
      <c r="C521" s="164" t="s">
        <v>2608</v>
      </c>
      <c r="D521" s="166">
        <v>43141</v>
      </c>
      <c r="E521" s="164" t="s">
        <v>2092</v>
      </c>
      <c r="F521" s="592"/>
      <c r="G521" s="592"/>
      <c r="H521" s="591"/>
      <c r="I521" s="591"/>
      <c r="J521" s="589"/>
      <c r="K521" s="589"/>
      <c r="L521" s="590"/>
      <c r="M521" s="148"/>
    </row>
    <row r="522" spans="1:13" ht="24" x14ac:dyDescent="0.2">
      <c r="A522" s="593">
        <v>195</v>
      </c>
      <c r="B522" s="161" t="s">
        <v>20</v>
      </c>
      <c r="C522" s="162" t="s">
        <v>21</v>
      </c>
      <c r="D522" s="162" t="s">
        <v>1884</v>
      </c>
      <c r="E522" s="162" t="s">
        <v>1885</v>
      </c>
      <c r="F522" s="594" t="s">
        <v>14</v>
      </c>
      <c r="G522" s="594"/>
      <c r="H522" s="592"/>
      <c r="I522" s="592"/>
      <c r="J522" s="592"/>
      <c r="K522" s="592"/>
      <c r="L522" s="592"/>
      <c r="M522" s="148"/>
    </row>
    <row r="523" spans="1:13" x14ac:dyDescent="0.2">
      <c r="A523" s="593"/>
      <c r="B523" s="589" t="s">
        <v>2606</v>
      </c>
      <c r="C523" s="595" t="s">
        <v>2609</v>
      </c>
      <c r="D523" s="596">
        <v>43148</v>
      </c>
      <c r="E523" s="589" t="s">
        <v>2610</v>
      </c>
      <c r="F523" s="589" t="s">
        <v>2611</v>
      </c>
      <c r="G523" s="589"/>
      <c r="H523" s="591" t="s">
        <v>1890</v>
      </c>
      <c r="I523" s="591"/>
      <c r="J523" s="164" t="s">
        <v>1891</v>
      </c>
      <c r="K523" s="164" t="s">
        <v>0</v>
      </c>
      <c r="L523" s="165">
        <v>1421.77</v>
      </c>
      <c r="M523" s="148"/>
    </row>
    <row r="524" spans="1:13" x14ac:dyDescent="0.2">
      <c r="A524" s="593"/>
      <c r="B524" s="589"/>
      <c r="C524" s="595"/>
      <c r="D524" s="596"/>
      <c r="E524" s="589"/>
      <c r="F524" s="589"/>
      <c r="G524" s="589"/>
      <c r="H524" s="591" t="s">
        <v>1892</v>
      </c>
      <c r="I524" s="591"/>
      <c r="J524" s="589" t="s">
        <v>1891</v>
      </c>
      <c r="K524" s="589" t="s">
        <v>0</v>
      </c>
      <c r="L524" s="590">
        <v>684.83</v>
      </c>
      <c r="M524" s="148"/>
    </row>
    <row r="525" spans="1:13" x14ac:dyDescent="0.2">
      <c r="A525" s="593"/>
      <c r="B525" s="589"/>
      <c r="C525" s="595"/>
      <c r="D525" s="596"/>
      <c r="E525" s="589"/>
      <c r="F525" s="589"/>
      <c r="G525" s="589"/>
      <c r="H525" s="591"/>
      <c r="I525" s="591"/>
      <c r="J525" s="589"/>
      <c r="K525" s="589"/>
      <c r="L525" s="590"/>
      <c r="M525" s="148"/>
    </row>
    <row r="526" spans="1:13" ht="24" x14ac:dyDescent="0.2">
      <c r="A526" s="593"/>
      <c r="B526" s="161" t="s">
        <v>29</v>
      </c>
      <c r="C526" s="162" t="s">
        <v>30</v>
      </c>
      <c r="D526" s="162" t="s">
        <v>1893</v>
      </c>
      <c r="E526" s="162" t="s">
        <v>1894</v>
      </c>
      <c r="F526" s="592"/>
      <c r="G526" s="592"/>
      <c r="H526" s="591" t="s">
        <v>1895</v>
      </c>
      <c r="I526" s="591"/>
      <c r="J526" s="589" t="s">
        <v>1891</v>
      </c>
      <c r="K526" s="589" t="s">
        <v>0</v>
      </c>
      <c r="L526" s="590">
        <v>57.99</v>
      </c>
      <c r="M526" s="148"/>
    </row>
    <row r="527" spans="1:13" ht="24" x14ac:dyDescent="0.2">
      <c r="A527" s="593"/>
      <c r="B527" s="164" t="s">
        <v>2052</v>
      </c>
      <c r="C527" s="164" t="s">
        <v>2611</v>
      </c>
      <c r="D527" s="166">
        <v>43155</v>
      </c>
      <c r="E527" s="164" t="s">
        <v>2612</v>
      </c>
      <c r="F527" s="592"/>
      <c r="G527" s="592"/>
      <c r="H527" s="591"/>
      <c r="I527" s="591"/>
      <c r="J527" s="589"/>
      <c r="K527" s="589"/>
      <c r="L527" s="590"/>
      <c r="M527" s="148"/>
    </row>
    <row r="528" spans="1:13" ht="24" x14ac:dyDescent="0.2">
      <c r="A528" s="593">
        <v>196</v>
      </c>
      <c r="B528" s="161" t="s">
        <v>20</v>
      </c>
      <c r="C528" s="162" t="s">
        <v>21</v>
      </c>
      <c r="D528" s="162" t="s">
        <v>1884</v>
      </c>
      <c r="E528" s="162" t="s">
        <v>1885</v>
      </c>
      <c r="F528" s="594" t="s">
        <v>14</v>
      </c>
      <c r="G528" s="594"/>
      <c r="H528" s="592"/>
      <c r="I528" s="592"/>
      <c r="J528" s="592"/>
      <c r="K528" s="592"/>
      <c r="L528" s="592"/>
      <c r="M528" s="148"/>
    </row>
    <row r="529" spans="1:13" x14ac:dyDescent="0.2">
      <c r="A529" s="593"/>
      <c r="B529" s="589" t="s">
        <v>2613</v>
      </c>
      <c r="C529" s="595" t="s">
        <v>2614</v>
      </c>
      <c r="D529" s="596">
        <v>43138</v>
      </c>
      <c r="E529" s="589" t="s">
        <v>2615</v>
      </c>
      <c r="F529" s="589" t="s">
        <v>2616</v>
      </c>
      <c r="G529" s="589"/>
      <c r="H529" s="591" t="s">
        <v>1890</v>
      </c>
      <c r="I529" s="591"/>
      <c r="J529" s="164" t="s">
        <v>1891</v>
      </c>
      <c r="K529" s="164" t="s">
        <v>0</v>
      </c>
      <c r="L529" s="165">
        <v>287</v>
      </c>
      <c r="M529" s="148"/>
    </row>
    <row r="530" spans="1:13" x14ac:dyDescent="0.2">
      <c r="A530" s="593"/>
      <c r="B530" s="589"/>
      <c r="C530" s="595"/>
      <c r="D530" s="596"/>
      <c r="E530" s="589"/>
      <c r="F530" s="589"/>
      <c r="G530" s="589"/>
      <c r="H530" s="591" t="s">
        <v>1892</v>
      </c>
      <c r="I530" s="591"/>
      <c r="J530" s="164" t="s">
        <v>1891</v>
      </c>
      <c r="K530" s="164" t="s">
        <v>0</v>
      </c>
      <c r="L530" s="165">
        <v>917.4</v>
      </c>
      <c r="M530" s="148"/>
    </row>
    <row r="531" spans="1:13" ht="24" x14ac:dyDescent="0.2">
      <c r="A531" s="593"/>
      <c r="B531" s="161" t="s">
        <v>29</v>
      </c>
      <c r="C531" s="162" t="s">
        <v>30</v>
      </c>
      <c r="D531" s="162" t="s">
        <v>1893</v>
      </c>
      <c r="E531" s="162" t="s">
        <v>1894</v>
      </c>
      <c r="F531" s="592"/>
      <c r="G531" s="592"/>
      <c r="H531" s="591" t="s">
        <v>1895</v>
      </c>
      <c r="I531" s="591"/>
      <c r="J531" s="589" t="s">
        <v>1891</v>
      </c>
      <c r="K531" s="589" t="s">
        <v>1891</v>
      </c>
      <c r="L531" s="590">
        <v>0</v>
      </c>
      <c r="M531" s="148"/>
    </row>
    <row r="532" spans="1:13" ht="24" x14ac:dyDescent="0.2">
      <c r="A532" s="593"/>
      <c r="B532" s="164" t="s">
        <v>2059</v>
      </c>
      <c r="C532" s="164" t="s">
        <v>2616</v>
      </c>
      <c r="D532" s="166">
        <v>43140</v>
      </c>
      <c r="E532" s="164" t="s">
        <v>2240</v>
      </c>
      <c r="F532" s="592"/>
      <c r="G532" s="592"/>
      <c r="H532" s="591"/>
      <c r="I532" s="591"/>
      <c r="J532" s="589"/>
      <c r="K532" s="589"/>
      <c r="L532" s="590"/>
      <c r="M532" s="148"/>
    </row>
    <row r="533" spans="1:13" ht="24" x14ac:dyDescent="0.2">
      <c r="A533" s="593">
        <v>197</v>
      </c>
      <c r="B533" s="161" t="s">
        <v>20</v>
      </c>
      <c r="C533" s="162" t="s">
        <v>21</v>
      </c>
      <c r="D533" s="162" t="s">
        <v>1884</v>
      </c>
      <c r="E533" s="162" t="s">
        <v>1885</v>
      </c>
      <c r="F533" s="594" t="s">
        <v>14</v>
      </c>
      <c r="G533" s="594"/>
      <c r="H533" s="592"/>
      <c r="I533" s="592"/>
      <c r="J533" s="592"/>
      <c r="K533" s="592"/>
      <c r="L533" s="592"/>
      <c r="M533" s="148"/>
    </row>
    <row r="534" spans="1:13" x14ac:dyDescent="0.2">
      <c r="A534" s="593"/>
      <c r="B534" s="589" t="s">
        <v>2617</v>
      </c>
      <c r="C534" s="595" t="s">
        <v>2618</v>
      </c>
      <c r="D534" s="596">
        <v>43052</v>
      </c>
      <c r="E534" s="589" t="s">
        <v>2619</v>
      </c>
      <c r="F534" s="589" t="s">
        <v>2620</v>
      </c>
      <c r="G534" s="589"/>
      <c r="H534" s="591" t="s">
        <v>1890</v>
      </c>
      <c r="I534" s="591"/>
      <c r="J534" s="164" t="s">
        <v>1891</v>
      </c>
      <c r="K534" s="164" t="s">
        <v>0</v>
      </c>
      <c r="L534" s="165">
        <v>328.81</v>
      </c>
      <c r="M534" s="148"/>
    </row>
    <row r="535" spans="1:13" x14ac:dyDescent="0.2">
      <c r="A535" s="593"/>
      <c r="B535" s="589"/>
      <c r="C535" s="595"/>
      <c r="D535" s="596"/>
      <c r="E535" s="589"/>
      <c r="F535" s="589"/>
      <c r="G535" s="589"/>
      <c r="H535" s="591" t="s">
        <v>1892</v>
      </c>
      <c r="I535" s="591"/>
      <c r="J535" s="164" t="s">
        <v>1891</v>
      </c>
      <c r="K535" s="164" t="s">
        <v>0</v>
      </c>
      <c r="L535" s="165">
        <v>1018.92</v>
      </c>
      <c r="M535" s="148"/>
    </row>
    <row r="536" spans="1:13" ht="24" x14ac:dyDescent="0.2">
      <c r="A536" s="593"/>
      <c r="B536" s="161" t="s">
        <v>29</v>
      </c>
      <c r="C536" s="162" t="s">
        <v>30</v>
      </c>
      <c r="D536" s="162" t="s">
        <v>1893</v>
      </c>
      <c r="E536" s="162" t="s">
        <v>1894</v>
      </c>
      <c r="F536" s="592"/>
      <c r="G536" s="592"/>
      <c r="H536" s="591" t="s">
        <v>1895</v>
      </c>
      <c r="I536" s="591"/>
      <c r="J536" s="589" t="s">
        <v>1891</v>
      </c>
      <c r="K536" s="589" t="s">
        <v>0</v>
      </c>
      <c r="L536" s="590">
        <v>97.15</v>
      </c>
      <c r="M536" s="148"/>
    </row>
    <row r="537" spans="1:13" ht="24" x14ac:dyDescent="0.2">
      <c r="A537" s="593"/>
      <c r="B537" s="164" t="s">
        <v>1923</v>
      </c>
      <c r="C537" s="164" t="s">
        <v>2620</v>
      </c>
      <c r="D537" s="166">
        <v>43059</v>
      </c>
      <c r="E537" s="164" t="s">
        <v>2621</v>
      </c>
      <c r="F537" s="592"/>
      <c r="G537" s="592"/>
      <c r="H537" s="591"/>
      <c r="I537" s="591"/>
      <c r="J537" s="589"/>
      <c r="K537" s="589"/>
      <c r="L537" s="590"/>
      <c r="M537" s="148"/>
    </row>
    <row r="538" spans="1:13" ht="24" x14ac:dyDescent="0.2">
      <c r="A538" s="593">
        <v>198</v>
      </c>
      <c r="B538" s="161" t="s">
        <v>20</v>
      </c>
      <c r="C538" s="162" t="s">
        <v>21</v>
      </c>
      <c r="D538" s="162" t="s">
        <v>1884</v>
      </c>
      <c r="E538" s="162" t="s">
        <v>1885</v>
      </c>
      <c r="F538" s="594" t="s">
        <v>14</v>
      </c>
      <c r="G538" s="594"/>
      <c r="H538" s="592"/>
      <c r="I538" s="592"/>
      <c r="J538" s="592"/>
      <c r="K538" s="592"/>
      <c r="L538" s="592"/>
      <c r="M538" s="148"/>
    </row>
    <row r="539" spans="1:13" x14ac:dyDescent="0.2">
      <c r="A539" s="593"/>
      <c r="B539" s="589" t="s">
        <v>2617</v>
      </c>
      <c r="C539" s="595" t="s">
        <v>2622</v>
      </c>
      <c r="D539" s="596">
        <v>43124</v>
      </c>
      <c r="E539" s="589" t="s">
        <v>2623</v>
      </c>
      <c r="F539" s="589" t="s">
        <v>2624</v>
      </c>
      <c r="G539" s="589"/>
      <c r="H539" s="591" t="s">
        <v>1890</v>
      </c>
      <c r="I539" s="591"/>
      <c r="J539" s="164" t="s">
        <v>1891</v>
      </c>
      <c r="K539" s="164" t="s">
        <v>0</v>
      </c>
      <c r="L539" s="165">
        <v>210.92</v>
      </c>
      <c r="M539" s="148"/>
    </row>
    <row r="540" spans="1:13" x14ac:dyDescent="0.2">
      <c r="A540" s="593"/>
      <c r="B540" s="589"/>
      <c r="C540" s="595"/>
      <c r="D540" s="596"/>
      <c r="E540" s="589"/>
      <c r="F540" s="589"/>
      <c r="G540" s="589"/>
      <c r="H540" s="591" t="s">
        <v>1892</v>
      </c>
      <c r="I540" s="591"/>
      <c r="J540" s="164" t="s">
        <v>1891</v>
      </c>
      <c r="K540" s="164" t="s">
        <v>0</v>
      </c>
      <c r="L540" s="165">
        <v>3483.59</v>
      </c>
      <c r="M540" s="148"/>
    </row>
    <row r="541" spans="1:13" ht="24" x14ac:dyDescent="0.2">
      <c r="A541" s="593"/>
      <c r="B541" s="161" t="s">
        <v>29</v>
      </c>
      <c r="C541" s="162" t="s">
        <v>30</v>
      </c>
      <c r="D541" s="162" t="s">
        <v>1893</v>
      </c>
      <c r="E541" s="162" t="s">
        <v>1894</v>
      </c>
      <c r="F541" s="592"/>
      <c r="G541" s="592"/>
      <c r="H541" s="591" t="s">
        <v>1895</v>
      </c>
      <c r="I541" s="591"/>
      <c r="J541" s="589" t="s">
        <v>1891</v>
      </c>
      <c r="K541" s="589" t="s">
        <v>0</v>
      </c>
      <c r="L541" s="590">
        <v>344.03</v>
      </c>
      <c r="M541" s="148"/>
    </row>
    <row r="542" spans="1:13" ht="24" x14ac:dyDescent="0.2">
      <c r="A542" s="593"/>
      <c r="B542" s="164" t="s">
        <v>1923</v>
      </c>
      <c r="C542" s="164" t="s">
        <v>2624</v>
      </c>
      <c r="D542" s="166">
        <v>43127</v>
      </c>
      <c r="E542" s="164" t="s">
        <v>2625</v>
      </c>
      <c r="F542" s="592"/>
      <c r="G542" s="592"/>
      <c r="H542" s="591"/>
      <c r="I542" s="591"/>
      <c r="J542" s="589"/>
      <c r="K542" s="589"/>
      <c r="L542" s="590"/>
      <c r="M542" s="148"/>
    </row>
    <row r="543" spans="1:13" ht="24" x14ac:dyDescent="0.2">
      <c r="A543" s="593">
        <v>199</v>
      </c>
      <c r="B543" s="161" t="s">
        <v>20</v>
      </c>
      <c r="C543" s="162" t="s">
        <v>21</v>
      </c>
      <c r="D543" s="162" t="s">
        <v>1884</v>
      </c>
      <c r="E543" s="162" t="s">
        <v>1885</v>
      </c>
      <c r="F543" s="594" t="s">
        <v>14</v>
      </c>
      <c r="G543" s="594"/>
      <c r="H543" s="592"/>
      <c r="I543" s="592"/>
      <c r="J543" s="592"/>
      <c r="K543" s="592"/>
      <c r="L543" s="592"/>
      <c r="M543" s="148"/>
    </row>
    <row r="544" spans="1:13" x14ac:dyDescent="0.2">
      <c r="A544" s="593"/>
      <c r="B544" s="589" t="s">
        <v>2626</v>
      </c>
      <c r="C544" s="595" t="s">
        <v>2627</v>
      </c>
      <c r="D544" s="596">
        <v>43180</v>
      </c>
      <c r="E544" s="589" t="s">
        <v>2628</v>
      </c>
      <c r="F544" s="589" t="s">
        <v>2629</v>
      </c>
      <c r="G544" s="589"/>
      <c r="H544" s="591" t="s">
        <v>1890</v>
      </c>
      <c r="I544" s="591"/>
      <c r="J544" s="164" t="s">
        <v>1891</v>
      </c>
      <c r="K544" s="164" t="s">
        <v>0</v>
      </c>
      <c r="L544" s="165">
        <v>158.5</v>
      </c>
      <c r="M544" s="148"/>
    </row>
    <row r="545" spans="1:13" x14ac:dyDescent="0.2">
      <c r="A545" s="593"/>
      <c r="B545" s="589"/>
      <c r="C545" s="595"/>
      <c r="D545" s="596"/>
      <c r="E545" s="589"/>
      <c r="F545" s="589"/>
      <c r="G545" s="589"/>
      <c r="H545" s="591" t="s">
        <v>1892</v>
      </c>
      <c r="I545" s="591"/>
      <c r="J545" s="164" t="s">
        <v>1891</v>
      </c>
      <c r="K545" s="164" t="s">
        <v>0</v>
      </c>
      <c r="L545" s="165">
        <v>446.47</v>
      </c>
      <c r="M545" s="148"/>
    </row>
    <row r="546" spans="1:13" ht="24" x14ac:dyDescent="0.2">
      <c r="A546" s="593"/>
      <c r="B546" s="161" t="s">
        <v>29</v>
      </c>
      <c r="C546" s="162" t="s">
        <v>30</v>
      </c>
      <c r="D546" s="162" t="s">
        <v>1893</v>
      </c>
      <c r="E546" s="162" t="s">
        <v>1894</v>
      </c>
      <c r="F546" s="592"/>
      <c r="G546" s="592"/>
      <c r="H546" s="591" t="s">
        <v>1895</v>
      </c>
      <c r="I546" s="591"/>
      <c r="J546" s="589" t="s">
        <v>1891</v>
      </c>
      <c r="K546" s="589" t="s">
        <v>0</v>
      </c>
      <c r="L546" s="590">
        <v>100</v>
      </c>
      <c r="M546" s="148"/>
    </row>
    <row r="547" spans="1:13" ht="24" x14ac:dyDescent="0.2">
      <c r="A547" s="593"/>
      <c r="B547" s="164" t="s">
        <v>2630</v>
      </c>
      <c r="C547" s="164" t="s">
        <v>2629</v>
      </c>
      <c r="D547" s="166">
        <v>43181</v>
      </c>
      <c r="E547" s="164" t="s">
        <v>2244</v>
      </c>
      <c r="F547" s="592"/>
      <c r="G547" s="592"/>
      <c r="H547" s="591"/>
      <c r="I547" s="591"/>
      <c r="J547" s="589"/>
      <c r="K547" s="589"/>
      <c r="L547" s="590"/>
      <c r="M547" s="148"/>
    </row>
    <row r="548" spans="1:13" ht="24" x14ac:dyDescent="0.2">
      <c r="A548" s="593">
        <v>200</v>
      </c>
      <c r="B548" s="161" t="s">
        <v>20</v>
      </c>
      <c r="C548" s="162" t="s">
        <v>21</v>
      </c>
      <c r="D548" s="162" t="s">
        <v>1884</v>
      </c>
      <c r="E548" s="162" t="s">
        <v>1885</v>
      </c>
      <c r="F548" s="594" t="s">
        <v>14</v>
      </c>
      <c r="G548" s="594"/>
      <c r="H548" s="592"/>
      <c r="I548" s="592"/>
      <c r="J548" s="592"/>
      <c r="K548" s="592"/>
      <c r="L548" s="592"/>
      <c r="M548" s="148"/>
    </row>
    <row r="549" spans="1:13" x14ac:dyDescent="0.2">
      <c r="A549" s="593"/>
      <c r="B549" s="589" t="s">
        <v>2631</v>
      </c>
      <c r="C549" s="595" t="s">
        <v>2632</v>
      </c>
      <c r="D549" s="596">
        <v>43038</v>
      </c>
      <c r="E549" s="589" t="s">
        <v>2633</v>
      </c>
      <c r="F549" s="589" t="s">
        <v>2634</v>
      </c>
      <c r="G549" s="589"/>
      <c r="H549" s="591" t="s">
        <v>1890</v>
      </c>
      <c r="I549" s="591"/>
      <c r="J549" s="164" t="s">
        <v>1891</v>
      </c>
      <c r="K549" s="164" t="s">
        <v>0</v>
      </c>
      <c r="L549" s="165">
        <v>1692</v>
      </c>
      <c r="M549" s="148"/>
    </row>
    <row r="550" spans="1:13" x14ac:dyDescent="0.2">
      <c r="A550" s="593"/>
      <c r="B550" s="589"/>
      <c r="C550" s="595"/>
      <c r="D550" s="596"/>
      <c r="E550" s="589"/>
      <c r="F550" s="589"/>
      <c r="G550" s="589"/>
      <c r="H550" s="591" t="s">
        <v>1892</v>
      </c>
      <c r="I550" s="591"/>
      <c r="J550" s="164" t="s">
        <v>1891</v>
      </c>
      <c r="K550" s="164" t="s">
        <v>0</v>
      </c>
      <c r="L550" s="165">
        <v>1147.9100000000001</v>
      </c>
      <c r="M550" s="148"/>
    </row>
    <row r="551" spans="1:13" ht="24" x14ac:dyDescent="0.2">
      <c r="A551" s="593"/>
      <c r="B551" s="161" t="s">
        <v>29</v>
      </c>
      <c r="C551" s="162" t="s">
        <v>30</v>
      </c>
      <c r="D551" s="162" t="s">
        <v>1893</v>
      </c>
      <c r="E551" s="162" t="s">
        <v>1894</v>
      </c>
      <c r="F551" s="592"/>
      <c r="G551" s="592"/>
      <c r="H551" s="591" t="s">
        <v>1895</v>
      </c>
      <c r="I551" s="591"/>
      <c r="J551" s="589" t="s">
        <v>1891</v>
      </c>
      <c r="K551" s="589" t="s">
        <v>1891</v>
      </c>
      <c r="L551" s="590">
        <v>0</v>
      </c>
      <c r="M551" s="148"/>
    </row>
    <row r="552" spans="1:13" ht="24" x14ac:dyDescent="0.2">
      <c r="A552" s="593"/>
      <c r="B552" s="164" t="s">
        <v>1980</v>
      </c>
      <c r="C552" s="164" t="s">
        <v>2634</v>
      </c>
      <c r="D552" s="166">
        <v>43044</v>
      </c>
      <c r="E552" s="164" t="s">
        <v>2635</v>
      </c>
      <c r="F552" s="592"/>
      <c r="G552" s="592"/>
      <c r="H552" s="591"/>
      <c r="I552" s="591"/>
      <c r="J552" s="589"/>
      <c r="K552" s="589"/>
      <c r="L552" s="590"/>
      <c r="M552" s="148"/>
    </row>
  </sheetData>
  <mergeCells count="1625">
    <mergeCell ref="H9:I9"/>
    <mergeCell ref="H10:I10"/>
    <mergeCell ref="F11:G12"/>
    <mergeCell ref="H11:I12"/>
    <mergeCell ref="J11:J12"/>
    <mergeCell ref="K11:K12"/>
    <mergeCell ref="F7:G7"/>
    <mergeCell ref="H7:I7"/>
    <mergeCell ref="A8:A12"/>
    <mergeCell ref="F8:G8"/>
    <mergeCell ref="H8:L8"/>
    <mergeCell ref="B9:B10"/>
    <mergeCell ref="C9:C10"/>
    <mergeCell ref="D9:D10"/>
    <mergeCell ref="E9:E10"/>
    <mergeCell ref="F9:G10"/>
    <mergeCell ref="B2:L2"/>
    <mergeCell ref="A3:A5"/>
    <mergeCell ref="B3:I4"/>
    <mergeCell ref="B5:L5"/>
    <mergeCell ref="D6:F6"/>
    <mergeCell ref="K6:L6"/>
    <mergeCell ref="H15:I16"/>
    <mergeCell ref="J15:J16"/>
    <mergeCell ref="K15:K16"/>
    <mergeCell ref="L15:L16"/>
    <mergeCell ref="F17:G18"/>
    <mergeCell ref="H17:I18"/>
    <mergeCell ref="J17:J18"/>
    <mergeCell ref="K17:K18"/>
    <mergeCell ref="L17:L18"/>
    <mergeCell ref="L11:L12"/>
    <mergeCell ref="A13:A18"/>
    <mergeCell ref="F13:G13"/>
    <mergeCell ref="H13:L13"/>
    <mergeCell ref="B14:B16"/>
    <mergeCell ref="C14:C16"/>
    <mergeCell ref="D14:D16"/>
    <mergeCell ref="E14:E16"/>
    <mergeCell ref="F14:G16"/>
    <mergeCell ref="H14:I14"/>
    <mergeCell ref="D25:D26"/>
    <mergeCell ref="E25:E26"/>
    <mergeCell ref="F25:G26"/>
    <mergeCell ref="H25:I25"/>
    <mergeCell ref="H26:I26"/>
    <mergeCell ref="F27:G28"/>
    <mergeCell ref="H27:I28"/>
    <mergeCell ref="F22:G23"/>
    <mergeCell ref="H22:I23"/>
    <mergeCell ref="J22:J23"/>
    <mergeCell ref="K22:K23"/>
    <mergeCell ref="L22:L23"/>
    <mergeCell ref="A24:A28"/>
    <mergeCell ref="F24:G24"/>
    <mergeCell ref="H24:L24"/>
    <mergeCell ref="B25:B26"/>
    <mergeCell ref="C25:C26"/>
    <mergeCell ref="A19:A23"/>
    <mergeCell ref="F19:G19"/>
    <mergeCell ref="H19:L19"/>
    <mergeCell ref="B20:B21"/>
    <mergeCell ref="C20:C21"/>
    <mergeCell ref="D20:D21"/>
    <mergeCell ref="E20:E21"/>
    <mergeCell ref="F20:G21"/>
    <mergeCell ref="H20:I20"/>
    <mergeCell ref="H21:I21"/>
    <mergeCell ref="K32:K33"/>
    <mergeCell ref="L32:L33"/>
    <mergeCell ref="A34:A38"/>
    <mergeCell ref="F34:G34"/>
    <mergeCell ref="H34:L34"/>
    <mergeCell ref="B35:B36"/>
    <mergeCell ref="C35:C36"/>
    <mergeCell ref="D35:D36"/>
    <mergeCell ref="E35:E36"/>
    <mergeCell ref="F35:G36"/>
    <mergeCell ref="F30:G31"/>
    <mergeCell ref="H30:I30"/>
    <mergeCell ref="H31:I31"/>
    <mergeCell ref="F32:G33"/>
    <mergeCell ref="H32:I33"/>
    <mergeCell ref="J32:J33"/>
    <mergeCell ref="J27:J28"/>
    <mergeCell ref="K27:K28"/>
    <mergeCell ref="L27:L28"/>
    <mergeCell ref="A29:A33"/>
    <mergeCell ref="F29:G29"/>
    <mergeCell ref="H29:L29"/>
    <mergeCell ref="B30:B31"/>
    <mergeCell ref="C30:C31"/>
    <mergeCell ref="D30:D31"/>
    <mergeCell ref="E30:E31"/>
    <mergeCell ref="H41:I41"/>
    <mergeCell ref="F42:G43"/>
    <mergeCell ref="H42:I43"/>
    <mergeCell ref="J42:J43"/>
    <mergeCell ref="K42:K43"/>
    <mergeCell ref="L42:L43"/>
    <mergeCell ref="L37:L38"/>
    <mergeCell ref="A39:A43"/>
    <mergeCell ref="F39:G39"/>
    <mergeCell ref="H39:L39"/>
    <mergeCell ref="B40:B41"/>
    <mergeCell ref="C40:C41"/>
    <mergeCell ref="D40:D41"/>
    <mergeCell ref="E40:E41"/>
    <mergeCell ref="F40:G41"/>
    <mergeCell ref="H40:I40"/>
    <mergeCell ref="H35:I35"/>
    <mergeCell ref="H36:I36"/>
    <mergeCell ref="F37:G38"/>
    <mergeCell ref="H37:I38"/>
    <mergeCell ref="J37:J38"/>
    <mergeCell ref="K37:K38"/>
    <mergeCell ref="D50:D51"/>
    <mergeCell ref="E50:E51"/>
    <mergeCell ref="F50:G51"/>
    <mergeCell ref="H50:I50"/>
    <mergeCell ref="H51:I51"/>
    <mergeCell ref="F52:G53"/>
    <mergeCell ref="H52:I53"/>
    <mergeCell ref="F47:G48"/>
    <mergeCell ref="H47:I48"/>
    <mergeCell ref="J47:J48"/>
    <mergeCell ref="K47:K48"/>
    <mergeCell ref="L47:L48"/>
    <mergeCell ref="A49:A53"/>
    <mergeCell ref="F49:G49"/>
    <mergeCell ref="H49:L49"/>
    <mergeCell ref="B50:B51"/>
    <mergeCell ref="C50:C51"/>
    <mergeCell ref="A44:A48"/>
    <mergeCell ref="F44:G44"/>
    <mergeCell ref="H44:L44"/>
    <mergeCell ref="B45:B46"/>
    <mergeCell ref="C45:C46"/>
    <mergeCell ref="D45:D46"/>
    <mergeCell ref="E45:E46"/>
    <mergeCell ref="F45:G46"/>
    <mergeCell ref="H45:I45"/>
    <mergeCell ref="H46:I46"/>
    <mergeCell ref="K57:K58"/>
    <mergeCell ref="L57:L58"/>
    <mergeCell ref="A59:A63"/>
    <mergeCell ref="F59:G59"/>
    <mergeCell ref="H59:L59"/>
    <mergeCell ref="B60:B61"/>
    <mergeCell ref="C60:C61"/>
    <mergeCell ref="D60:D61"/>
    <mergeCell ref="E60:E61"/>
    <mergeCell ref="F60:G61"/>
    <mergeCell ref="F55:G56"/>
    <mergeCell ref="H55:I55"/>
    <mergeCell ref="H56:I56"/>
    <mergeCell ref="F57:G58"/>
    <mergeCell ref="H57:I58"/>
    <mergeCell ref="J57:J58"/>
    <mergeCell ref="J52:J53"/>
    <mergeCell ref="K52:K53"/>
    <mergeCell ref="L52:L53"/>
    <mergeCell ref="A54:A58"/>
    <mergeCell ref="F54:G54"/>
    <mergeCell ref="H54:L54"/>
    <mergeCell ref="B55:B56"/>
    <mergeCell ref="C55:C56"/>
    <mergeCell ref="D55:D56"/>
    <mergeCell ref="E55:E56"/>
    <mergeCell ref="H66:I66"/>
    <mergeCell ref="F67:G68"/>
    <mergeCell ref="H67:I68"/>
    <mergeCell ref="J67:J68"/>
    <mergeCell ref="K67:K68"/>
    <mergeCell ref="L67:L68"/>
    <mergeCell ref="L62:L63"/>
    <mergeCell ref="A64:A68"/>
    <mergeCell ref="F64:G64"/>
    <mergeCell ref="H64:L64"/>
    <mergeCell ref="B65:B66"/>
    <mergeCell ref="C65:C66"/>
    <mergeCell ref="D65:D66"/>
    <mergeCell ref="E65:E66"/>
    <mergeCell ref="F65:G66"/>
    <mergeCell ref="H65:I65"/>
    <mergeCell ref="H60:I60"/>
    <mergeCell ref="H61:I61"/>
    <mergeCell ref="F62:G63"/>
    <mergeCell ref="H62:I63"/>
    <mergeCell ref="J62:J63"/>
    <mergeCell ref="K62:K63"/>
    <mergeCell ref="F72:G73"/>
    <mergeCell ref="H72:I73"/>
    <mergeCell ref="J72:J73"/>
    <mergeCell ref="K72:K73"/>
    <mergeCell ref="L72:L73"/>
    <mergeCell ref="A74:A79"/>
    <mergeCell ref="F74:G74"/>
    <mergeCell ref="H74:L74"/>
    <mergeCell ref="B75:B77"/>
    <mergeCell ref="C75:C77"/>
    <mergeCell ref="A69:A73"/>
    <mergeCell ref="F69:G69"/>
    <mergeCell ref="H69:L69"/>
    <mergeCell ref="B70:B71"/>
    <mergeCell ref="C70:C71"/>
    <mergeCell ref="D70:D71"/>
    <mergeCell ref="E70:E71"/>
    <mergeCell ref="F70:G71"/>
    <mergeCell ref="H70:I70"/>
    <mergeCell ref="H71:I71"/>
    <mergeCell ref="A85:A90"/>
    <mergeCell ref="F85:G85"/>
    <mergeCell ref="H85:L85"/>
    <mergeCell ref="B86:B88"/>
    <mergeCell ref="C86:C88"/>
    <mergeCell ref="A80:A84"/>
    <mergeCell ref="F80:G80"/>
    <mergeCell ref="H80:L80"/>
    <mergeCell ref="B81:B82"/>
    <mergeCell ref="C81:C82"/>
    <mergeCell ref="D81:D82"/>
    <mergeCell ref="E81:E82"/>
    <mergeCell ref="F81:G82"/>
    <mergeCell ref="H81:I81"/>
    <mergeCell ref="H82:I82"/>
    <mergeCell ref="K76:K77"/>
    <mergeCell ref="L76:L77"/>
    <mergeCell ref="F78:G79"/>
    <mergeCell ref="H78:I79"/>
    <mergeCell ref="J78:J79"/>
    <mergeCell ref="K78:K79"/>
    <mergeCell ref="L78:L79"/>
    <mergeCell ref="D75:D77"/>
    <mergeCell ref="E75:E77"/>
    <mergeCell ref="F75:G77"/>
    <mergeCell ref="H75:I75"/>
    <mergeCell ref="H76:I77"/>
    <mergeCell ref="J76:J77"/>
    <mergeCell ref="K87:K88"/>
    <mergeCell ref="L87:L88"/>
    <mergeCell ref="F89:G90"/>
    <mergeCell ref="H89:I90"/>
    <mergeCell ref="J89:J90"/>
    <mergeCell ref="K89:K90"/>
    <mergeCell ref="L89:L90"/>
    <mergeCell ref="D86:D88"/>
    <mergeCell ref="E86:E88"/>
    <mergeCell ref="F86:G88"/>
    <mergeCell ref="H86:I86"/>
    <mergeCell ref="H87:I88"/>
    <mergeCell ref="J87:J88"/>
    <mergeCell ref="F83:G84"/>
    <mergeCell ref="H83:I84"/>
    <mergeCell ref="J83:J84"/>
    <mergeCell ref="K83:K84"/>
    <mergeCell ref="L83:L84"/>
    <mergeCell ref="F94:G95"/>
    <mergeCell ref="H94:I95"/>
    <mergeCell ref="J94:J95"/>
    <mergeCell ref="K94:K95"/>
    <mergeCell ref="L94:L95"/>
    <mergeCell ref="A96:A100"/>
    <mergeCell ref="F96:G96"/>
    <mergeCell ref="H96:L96"/>
    <mergeCell ref="B97:B98"/>
    <mergeCell ref="C97:C98"/>
    <mergeCell ref="A91:A95"/>
    <mergeCell ref="F91:G91"/>
    <mergeCell ref="H91:L91"/>
    <mergeCell ref="B92:B93"/>
    <mergeCell ref="C92:C93"/>
    <mergeCell ref="D92:D93"/>
    <mergeCell ref="E92:E93"/>
    <mergeCell ref="F92:G93"/>
    <mergeCell ref="H92:I92"/>
    <mergeCell ref="H93:I93"/>
    <mergeCell ref="F102:G104"/>
    <mergeCell ref="H102:I102"/>
    <mergeCell ref="H103:I104"/>
    <mergeCell ref="J103:J104"/>
    <mergeCell ref="K103:K104"/>
    <mergeCell ref="L103:L104"/>
    <mergeCell ref="J99:J100"/>
    <mergeCell ref="K99:K100"/>
    <mergeCell ref="L99:L100"/>
    <mergeCell ref="A101:A106"/>
    <mergeCell ref="F101:G101"/>
    <mergeCell ref="H101:L101"/>
    <mergeCell ref="B102:B104"/>
    <mergeCell ref="C102:C104"/>
    <mergeCell ref="D102:D104"/>
    <mergeCell ref="E102:E104"/>
    <mergeCell ref="D97:D98"/>
    <mergeCell ref="E97:E98"/>
    <mergeCell ref="F97:G98"/>
    <mergeCell ref="H97:I97"/>
    <mergeCell ref="H98:I98"/>
    <mergeCell ref="F99:G100"/>
    <mergeCell ref="H99:I100"/>
    <mergeCell ref="D108:D109"/>
    <mergeCell ref="E108:E109"/>
    <mergeCell ref="F108:G109"/>
    <mergeCell ref="H108:I108"/>
    <mergeCell ref="H109:I109"/>
    <mergeCell ref="F110:G111"/>
    <mergeCell ref="H110:I111"/>
    <mergeCell ref="F105:G106"/>
    <mergeCell ref="H105:I106"/>
    <mergeCell ref="J105:J106"/>
    <mergeCell ref="K105:K106"/>
    <mergeCell ref="L105:L106"/>
    <mergeCell ref="A107:A111"/>
    <mergeCell ref="F107:G107"/>
    <mergeCell ref="H107:L107"/>
    <mergeCell ref="B108:B109"/>
    <mergeCell ref="C108:C109"/>
    <mergeCell ref="K115:K116"/>
    <mergeCell ref="L115:L116"/>
    <mergeCell ref="A117:A121"/>
    <mergeCell ref="F117:G117"/>
    <mergeCell ref="H117:L117"/>
    <mergeCell ref="B118:B119"/>
    <mergeCell ref="C118:C119"/>
    <mergeCell ref="D118:D119"/>
    <mergeCell ref="E118:E119"/>
    <mergeCell ref="F118:G119"/>
    <mergeCell ref="F113:G114"/>
    <mergeCell ref="H113:I113"/>
    <mergeCell ref="H114:I114"/>
    <mergeCell ref="F115:G116"/>
    <mergeCell ref="H115:I116"/>
    <mergeCell ref="J115:J116"/>
    <mergeCell ref="J110:J111"/>
    <mergeCell ref="K110:K111"/>
    <mergeCell ref="L110:L111"/>
    <mergeCell ref="A112:A116"/>
    <mergeCell ref="F112:G112"/>
    <mergeCell ref="H112:L112"/>
    <mergeCell ref="B113:B114"/>
    <mergeCell ref="C113:C114"/>
    <mergeCell ref="D113:D114"/>
    <mergeCell ref="E113:E114"/>
    <mergeCell ref="H124:I124"/>
    <mergeCell ref="F125:G126"/>
    <mergeCell ref="H125:I126"/>
    <mergeCell ref="J125:J126"/>
    <mergeCell ref="K125:K126"/>
    <mergeCell ref="L125:L126"/>
    <mergeCell ref="L120:L121"/>
    <mergeCell ref="A122:A126"/>
    <mergeCell ref="F122:G122"/>
    <mergeCell ref="H122:L122"/>
    <mergeCell ref="B123:B124"/>
    <mergeCell ref="C123:C124"/>
    <mergeCell ref="D123:D124"/>
    <mergeCell ref="E123:E124"/>
    <mergeCell ref="F123:G124"/>
    <mergeCell ref="H123:I123"/>
    <mergeCell ref="H118:I118"/>
    <mergeCell ref="H119:I119"/>
    <mergeCell ref="F120:G121"/>
    <mergeCell ref="H120:I121"/>
    <mergeCell ref="J120:J121"/>
    <mergeCell ref="K120:K121"/>
    <mergeCell ref="J129:J130"/>
    <mergeCell ref="K129:K130"/>
    <mergeCell ref="L129:L130"/>
    <mergeCell ref="F131:G132"/>
    <mergeCell ref="H131:I132"/>
    <mergeCell ref="J131:J132"/>
    <mergeCell ref="K131:K132"/>
    <mergeCell ref="L131:L132"/>
    <mergeCell ref="A127:A132"/>
    <mergeCell ref="F127:G127"/>
    <mergeCell ref="H127:L127"/>
    <mergeCell ref="B128:B130"/>
    <mergeCell ref="C128:C130"/>
    <mergeCell ref="D128:D130"/>
    <mergeCell ref="E128:E130"/>
    <mergeCell ref="F128:G130"/>
    <mergeCell ref="H128:I128"/>
    <mergeCell ref="H129:I130"/>
    <mergeCell ref="D139:D140"/>
    <mergeCell ref="E139:E140"/>
    <mergeCell ref="F139:G140"/>
    <mergeCell ref="H139:I139"/>
    <mergeCell ref="H140:I140"/>
    <mergeCell ref="F141:G142"/>
    <mergeCell ref="H141:I142"/>
    <mergeCell ref="F136:G137"/>
    <mergeCell ref="H136:I137"/>
    <mergeCell ref="J136:J137"/>
    <mergeCell ref="K136:K137"/>
    <mergeCell ref="L136:L137"/>
    <mergeCell ref="A138:A142"/>
    <mergeCell ref="F138:G138"/>
    <mergeCell ref="H138:L138"/>
    <mergeCell ref="B139:B140"/>
    <mergeCell ref="C139:C140"/>
    <mergeCell ref="A133:A137"/>
    <mergeCell ref="F133:G133"/>
    <mergeCell ref="H133:L133"/>
    <mergeCell ref="B134:B135"/>
    <mergeCell ref="C134:C135"/>
    <mergeCell ref="D134:D135"/>
    <mergeCell ref="E134:E135"/>
    <mergeCell ref="F134:G135"/>
    <mergeCell ref="H134:I134"/>
    <mergeCell ref="H135:I135"/>
    <mergeCell ref="K146:K147"/>
    <mergeCell ref="L146:L147"/>
    <mergeCell ref="A148:A152"/>
    <mergeCell ref="F148:G148"/>
    <mergeCell ref="H148:L148"/>
    <mergeCell ref="B149:B150"/>
    <mergeCell ref="C149:C150"/>
    <mergeCell ref="D149:D150"/>
    <mergeCell ref="E149:E150"/>
    <mergeCell ref="F149:G150"/>
    <mergeCell ref="F144:G145"/>
    <mergeCell ref="H144:I144"/>
    <mergeCell ref="H145:I145"/>
    <mergeCell ref="F146:G147"/>
    <mergeCell ref="H146:I147"/>
    <mergeCell ref="J146:J147"/>
    <mergeCell ref="J141:J142"/>
    <mergeCell ref="K141:K142"/>
    <mergeCell ref="L141:L142"/>
    <mergeCell ref="A143:A147"/>
    <mergeCell ref="F143:G143"/>
    <mergeCell ref="H143:L143"/>
    <mergeCell ref="B144:B145"/>
    <mergeCell ref="C144:C145"/>
    <mergeCell ref="D144:D145"/>
    <mergeCell ref="E144:E145"/>
    <mergeCell ref="H155:I155"/>
    <mergeCell ref="F156:G157"/>
    <mergeCell ref="H156:I157"/>
    <mergeCell ref="J156:J157"/>
    <mergeCell ref="K156:K157"/>
    <mergeCell ref="L156:L157"/>
    <mergeCell ref="L151:L152"/>
    <mergeCell ref="A153:A157"/>
    <mergeCell ref="F153:G153"/>
    <mergeCell ref="H153:L153"/>
    <mergeCell ref="B154:B155"/>
    <mergeCell ref="C154:C155"/>
    <mergeCell ref="D154:D155"/>
    <mergeCell ref="E154:E155"/>
    <mergeCell ref="F154:G155"/>
    <mergeCell ref="H154:I154"/>
    <mergeCell ref="H149:I149"/>
    <mergeCell ref="H150:I150"/>
    <mergeCell ref="F151:G152"/>
    <mergeCell ref="H151:I152"/>
    <mergeCell ref="J151:J152"/>
    <mergeCell ref="K151:K152"/>
    <mergeCell ref="F161:G162"/>
    <mergeCell ref="H161:I162"/>
    <mergeCell ref="J161:J162"/>
    <mergeCell ref="K161:K162"/>
    <mergeCell ref="L161:L162"/>
    <mergeCell ref="A163:A168"/>
    <mergeCell ref="F163:G163"/>
    <mergeCell ref="H163:L163"/>
    <mergeCell ref="B164:B166"/>
    <mergeCell ref="C164:C166"/>
    <mergeCell ref="A158:A162"/>
    <mergeCell ref="F158:G158"/>
    <mergeCell ref="H158:L158"/>
    <mergeCell ref="B159:B160"/>
    <mergeCell ref="C159:C160"/>
    <mergeCell ref="D159:D160"/>
    <mergeCell ref="E159:E160"/>
    <mergeCell ref="F159:G160"/>
    <mergeCell ref="H159:I159"/>
    <mergeCell ref="H160:I160"/>
    <mergeCell ref="K165:K166"/>
    <mergeCell ref="L165:L166"/>
    <mergeCell ref="F167:G168"/>
    <mergeCell ref="H167:I168"/>
    <mergeCell ref="J167:J168"/>
    <mergeCell ref="K167:K168"/>
    <mergeCell ref="L167:L168"/>
    <mergeCell ref="D164:D166"/>
    <mergeCell ref="E164:E166"/>
    <mergeCell ref="F164:G166"/>
    <mergeCell ref="H164:I164"/>
    <mergeCell ref="H165:I166"/>
    <mergeCell ref="J165:J166"/>
    <mergeCell ref="K176:K177"/>
    <mergeCell ref="L176:L177"/>
    <mergeCell ref="F178:G179"/>
    <mergeCell ref="H178:I179"/>
    <mergeCell ref="F172:G173"/>
    <mergeCell ref="H172:I173"/>
    <mergeCell ref="J172:J173"/>
    <mergeCell ref="K172:K173"/>
    <mergeCell ref="L172:L173"/>
    <mergeCell ref="F183:G184"/>
    <mergeCell ref="H183:I184"/>
    <mergeCell ref="J183:J184"/>
    <mergeCell ref="K183:K184"/>
    <mergeCell ref="L183:L184"/>
    <mergeCell ref="A174:A179"/>
    <mergeCell ref="F174:G174"/>
    <mergeCell ref="H174:L174"/>
    <mergeCell ref="B175:B177"/>
    <mergeCell ref="C175:C177"/>
    <mergeCell ref="A169:A173"/>
    <mergeCell ref="F169:G169"/>
    <mergeCell ref="H169:L169"/>
    <mergeCell ref="B170:B171"/>
    <mergeCell ref="C170:C171"/>
    <mergeCell ref="D170:D171"/>
    <mergeCell ref="E170:E171"/>
    <mergeCell ref="F170:G171"/>
    <mergeCell ref="H170:I170"/>
    <mergeCell ref="H171:I171"/>
    <mergeCell ref="A180:A184"/>
    <mergeCell ref="F180:G180"/>
    <mergeCell ref="H180:L180"/>
    <mergeCell ref="B181:B182"/>
    <mergeCell ref="C181:C182"/>
    <mergeCell ref="D181:D182"/>
    <mergeCell ref="E181:E182"/>
    <mergeCell ref="F181:G182"/>
    <mergeCell ref="H181:I181"/>
    <mergeCell ref="H182:I182"/>
    <mergeCell ref="J188:J189"/>
    <mergeCell ref="K188:K189"/>
    <mergeCell ref="L188:L189"/>
    <mergeCell ref="J178:J179"/>
    <mergeCell ref="K178:K179"/>
    <mergeCell ref="L178:L179"/>
    <mergeCell ref="D175:D177"/>
    <mergeCell ref="E175:E177"/>
    <mergeCell ref="F175:G177"/>
    <mergeCell ref="H175:I175"/>
    <mergeCell ref="H176:I177"/>
    <mergeCell ref="J176:J177"/>
    <mergeCell ref="D186:D187"/>
    <mergeCell ref="E186:E187"/>
    <mergeCell ref="F186:G187"/>
    <mergeCell ref="H186:I186"/>
    <mergeCell ref="H187:I187"/>
    <mergeCell ref="F188:G189"/>
    <mergeCell ref="H188:I189"/>
    <mergeCell ref="H196:I196"/>
    <mergeCell ref="H197:I197"/>
    <mergeCell ref="F198:G199"/>
    <mergeCell ref="H198:I199"/>
    <mergeCell ref="J198:J199"/>
    <mergeCell ref="K198:K199"/>
    <mergeCell ref="K193:K194"/>
    <mergeCell ref="L193:L194"/>
    <mergeCell ref="A195:A199"/>
    <mergeCell ref="F195:G195"/>
    <mergeCell ref="H195:L195"/>
    <mergeCell ref="B196:B197"/>
    <mergeCell ref="C196:C197"/>
    <mergeCell ref="D196:D197"/>
    <mergeCell ref="E196:E197"/>
    <mergeCell ref="F196:G197"/>
    <mergeCell ref="F191:G192"/>
    <mergeCell ref="H191:I191"/>
    <mergeCell ref="E191:E192"/>
    <mergeCell ref="A185:A189"/>
    <mergeCell ref="F185:G185"/>
    <mergeCell ref="H185:L185"/>
    <mergeCell ref="B186:B187"/>
    <mergeCell ref="C186:C187"/>
    <mergeCell ref="H192:I192"/>
    <mergeCell ref="F193:G194"/>
    <mergeCell ref="H193:I194"/>
    <mergeCell ref="J193:J194"/>
    <mergeCell ref="H207:I208"/>
    <mergeCell ref="H202:I202"/>
    <mergeCell ref="F203:G204"/>
    <mergeCell ref="H203:I204"/>
    <mergeCell ref="J203:J204"/>
    <mergeCell ref="K203:K204"/>
    <mergeCell ref="L203:L204"/>
    <mergeCell ref="L198:L199"/>
    <mergeCell ref="A200:A204"/>
    <mergeCell ref="F200:G200"/>
    <mergeCell ref="H200:L200"/>
    <mergeCell ref="B201:B202"/>
    <mergeCell ref="C201:C202"/>
    <mergeCell ref="D201:D202"/>
    <mergeCell ref="E201:E202"/>
    <mergeCell ref="F201:G202"/>
    <mergeCell ref="H201:I201"/>
    <mergeCell ref="A190:A194"/>
    <mergeCell ref="F190:G190"/>
    <mergeCell ref="H190:L190"/>
    <mergeCell ref="B191:B192"/>
    <mergeCell ref="C191:C192"/>
    <mergeCell ref="D191:D192"/>
    <mergeCell ref="A216:A221"/>
    <mergeCell ref="F216:G216"/>
    <mergeCell ref="H216:L216"/>
    <mergeCell ref="B217:B219"/>
    <mergeCell ref="C217:C219"/>
    <mergeCell ref="A211:A215"/>
    <mergeCell ref="F211:G211"/>
    <mergeCell ref="H211:L211"/>
    <mergeCell ref="B212:B213"/>
    <mergeCell ref="C212:C213"/>
    <mergeCell ref="D212:D213"/>
    <mergeCell ref="E212:E213"/>
    <mergeCell ref="F212:G213"/>
    <mergeCell ref="H212:I212"/>
    <mergeCell ref="H213:I213"/>
    <mergeCell ref="J207:J208"/>
    <mergeCell ref="K207:K208"/>
    <mergeCell ref="L207:L208"/>
    <mergeCell ref="F209:G210"/>
    <mergeCell ref="H209:I210"/>
    <mergeCell ref="J209:J210"/>
    <mergeCell ref="K209:K210"/>
    <mergeCell ref="L209:L210"/>
    <mergeCell ref="A205:A210"/>
    <mergeCell ref="F205:G205"/>
    <mergeCell ref="H205:L205"/>
    <mergeCell ref="B206:B208"/>
    <mergeCell ref="C206:C208"/>
    <mergeCell ref="D206:D208"/>
    <mergeCell ref="E206:E208"/>
    <mergeCell ref="F206:G208"/>
    <mergeCell ref="H206:I206"/>
    <mergeCell ref="K218:K219"/>
    <mergeCell ref="L218:L219"/>
    <mergeCell ref="F220:G221"/>
    <mergeCell ref="H220:I221"/>
    <mergeCell ref="J220:J221"/>
    <mergeCell ref="K220:K221"/>
    <mergeCell ref="L220:L221"/>
    <mergeCell ref="D217:D219"/>
    <mergeCell ref="E217:E219"/>
    <mergeCell ref="F217:G219"/>
    <mergeCell ref="H217:I217"/>
    <mergeCell ref="H218:I219"/>
    <mergeCell ref="J218:J219"/>
    <mergeCell ref="F214:G215"/>
    <mergeCell ref="H214:I215"/>
    <mergeCell ref="J214:J215"/>
    <mergeCell ref="K214:K215"/>
    <mergeCell ref="L214:L215"/>
    <mergeCell ref="J224:J226"/>
    <mergeCell ref="K224:K226"/>
    <mergeCell ref="L224:L226"/>
    <mergeCell ref="F227:G228"/>
    <mergeCell ref="H227:I228"/>
    <mergeCell ref="J227:J228"/>
    <mergeCell ref="K227:K228"/>
    <mergeCell ref="L227:L228"/>
    <mergeCell ref="A222:A228"/>
    <mergeCell ref="F222:G222"/>
    <mergeCell ref="H222:L222"/>
    <mergeCell ref="B223:B226"/>
    <mergeCell ref="C223:C226"/>
    <mergeCell ref="D223:D226"/>
    <mergeCell ref="E223:E226"/>
    <mergeCell ref="F223:G226"/>
    <mergeCell ref="H223:I223"/>
    <mergeCell ref="H224:I226"/>
    <mergeCell ref="J231:J232"/>
    <mergeCell ref="K231:K232"/>
    <mergeCell ref="L231:L232"/>
    <mergeCell ref="F233:G234"/>
    <mergeCell ref="H233:I234"/>
    <mergeCell ref="J233:J234"/>
    <mergeCell ref="K233:K234"/>
    <mergeCell ref="L233:L234"/>
    <mergeCell ref="A229:A234"/>
    <mergeCell ref="F229:G229"/>
    <mergeCell ref="H229:L229"/>
    <mergeCell ref="B230:B232"/>
    <mergeCell ref="C230:C232"/>
    <mergeCell ref="D230:D232"/>
    <mergeCell ref="E230:E232"/>
    <mergeCell ref="F230:G232"/>
    <mergeCell ref="H230:I230"/>
    <mergeCell ref="H231:I232"/>
    <mergeCell ref="J237:J238"/>
    <mergeCell ref="K237:K238"/>
    <mergeCell ref="L237:L238"/>
    <mergeCell ref="F239:G240"/>
    <mergeCell ref="H239:I240"/>
    <mergeCell ref="J239:J240"/>
    <mergeCell ref="K239:K240"/>
    <mergeCell ref="L239:L240"/>
    <mergeCell ref="A235:A240"/>
    <mergeCell ref="F235:G235"/>
    <mergeCell ref="H235:L235"/>
    <mergeCell ref="B236:B238"/>
    <mergeCell ref="C236:C238"/>
    <mergeCell ref="D236:D238"/>
    <mergeCell ref="E236:E238"/>
    <mergeCell ref="F236:G238"/>
    <mergeCell ref="H236:I236"/>
    <mergeCell ref="H237:I238"/>
    <mergeCell ref="J243:J244"/>
    <mergeCell ref="K243:K244"/>
    <mergeCell ref="L243:L244"/>
    <mergeCell ref="F245:G246"/>
    <mergeCell ref="H245:I246"/>
    <mergeCell ref="J245:J246"/>
    <mergeCell ref="K245:K246"/>
    <mergeCell ref="L245:L246"/>
    <mergeCell ref="A241:A246"/>
    <mergeCell ref="F241:G241"/>
    <mergeCell ref="H241:L241"/>
    <mergeCell ref="B242:B244"/>
    <mergeCell ref="C242:C244"/>
    <mergeCell ref="D242:D244"/>
    <mergeCell ref="E242:E244"/>
    <mergeCell ref="F242:G244"/>
    <mergeCell ref="H242:I242"/>
    <mergeCell ref="H243:I244"/>
    <mergeCell ref="J249:J250"/>
    <mergeCell ref="K249:K250"/>
    <mergeCell ref="L249:L250"/>
    <mergeCell ref="F251:G252"/>
    <mergeCell ref="H251:I252"/>
    <mergeCell ref="J251:J252"/>
    <mergeCell ref="K251:K252"/>
    <mergeCell ref="L251:L252"/>
    <mergeCell ref="A247:A252"/>
    <mergeCell ref="F247:G247"/>
    <mergeCell ref="H247:L247"/>
    <mergeCell ref="B248:B250"/>
    <mergeCell ref="C248:C250"/>
    <mergeCell ref="D248:D250"/>
    <mergeCell ref="E248:E250"/>
    <mergeCell ref="F248:G250"/>
    <mergeCell ref="H248:I248"/>
    <mergeCell ref="H249:I250"/>
    <mergeCell ref="J255:J256"/>
    <mergeCell ref="K255:K256"/>
    <mergeCell ref="L255:L256"/>
    <mergeCell ref="F257:G258"/>
    <mergeCell ref="H257:I258"/>
    <mergeCell ref="J257:J258"/>
    <mergeCell ref="K257:K258"/>
    <mergeCell ref="L257:L258"/>
    <mergeCell ref="A253:A258"/>
    <mergeCell ref="F253:G253"/>
    <mergeCell ref="H253:L253"/>
    <mergeCell ref="B254:B256"/>
    <mergeCell ref="C254:C256"/>
    <mergeCell ref="D254:D256"/>
    <mergeCell ref="E254:E256"/>
    <mergeCell ref="F254:G256"/>
    <mergeCell ref="H254:I254"/>
    <mergeCell ref="H255:I256"/>
    <mergeCell ref="J261:J262"/>
    <mergeCell ref="K261:K262"/>
    <mergeCell ref="L261:L262"/>
    <mergeCell ref="F263:G264"/>
    <mergeCell ref="H263:I264"/>
    <mergeCell ref="J263:J264"/>
    <mergeCell ref="K263:K264"/>
    <mergeCell ref="L263:L264"/>
    <mergeCell ref="A259:A264"/>
    <mergeCell ref="F259:G259"/>
    <mergeCell ref="H259:L259"/>
    <mergeCell ref="B260:B262"/>
    <mergeCell ref="C260:C262"/>
    <mergeCell ref="D260:D262"/>
    <mergeCell ref="E260:E262"/>
    <mergeCell ref="F260:G262"/>
    <mergeCell ref="H260:I260"/>
    <mergeCell ref="H261:I262"/>
    <mergeCell ref="J267:J268"/>
    <mergeCell ref="K267:K268"/>
    <mergeCell ref="L267:L268"/>
    <mergeCell ref="F269:G270"/>
    <mergeCell ref="H269:I270"/>
    <mergeCell ref="J269:J270"/>
    <mergeCell ref="K269:K270"/>
    <mergeCell ref="L269:L270"/>
    <mergeCell ref="A265:A270"/>
    <mergeCell ref="F265:G265"/>
    <mergeCell ref="H265:L265"/>
    <mergeCell ref="B266:B268"/>
    <mergeCell ref="C266:C268"/>
    <mergeCell ref="D266:D268"/>
    <mergeCell ref="E266:E268"/>
    <mergeCell ref="F266:G268"/>
    <mergeCell ref="H266:I266"/>
    <mergeCell ref="H267:I268"/>
    <mergeCell ref="J273:J274"/>
    <mergeCell ref="K273:K274"/>
    <mergeCell ref="L273:L274"/>
    <mergeCell ref="F275:G276"/>
    <mergeCell ref="H275:I276"/>
    <mergeCell ref="J275:J276"/>
    <mergeCell ref="K275:K276"/>
    <mergeCell ref="L275:L276"/>
    <mergeCell ref="A271:A276"/>
    <mergeCell ref="F271:G271"/>
    <mergeCell ref="H271:L271"/>
    <mergeCell ref="B272:B274"/>
    <mergeCell ref="C272:C274"/>
    <mergeCell ref="D272:D274"/>
    <mergeCell ref="E272:E274"/>
    <mergeCell ref="F272:G274"/>
    <mergeCell ref="H272:I272"/>
    <mergeCell ref="H273:I274"/>
    <mergeCell ref="J279:J281"/>
    <mergeCell ref="K279:K281"/>
    <mergeCell ref="L279:L281"/>
    <mergeCell ref="F282:G283"/>
    <mergeCell ref="H282:I283"/>
    <mergeCell ref="J282:J283"/>
    <mergeCell ref="K282:K283"/>
    <mergeCell ref="L282:L283"/>
    <mergeCell ref="A277:A283"/>
    <mergeCell ref="F277:G277"/>
    <mergeCell ref="H277:L277"/>
    <mergeCell ref="B278:B281"/>
    <mergeCell ref="C278:C281"/>
    <mergeCell ref="D278:D281"/>
    <mergeCell ref="E278:E281"/>
    <mergeCell ref="F278:G281"/>
    <mergeCell ref="H278:I278"/>
    <mergeCell ref="H279:I281"/>
    <mergeCell ref="F287:G288"/>
    <mergeCell ref="H287:I288"/>
    <mergeCell ref="J287:J288"/>
    <mergeCell ref="K287:K288"/>
    <mergeCell ref="L287:L288"/>
    <mergeCell ref="A289:A293"/>
    <mergeCell ref="F289:G289"/>
    <mergeCell ref="H289:L289"/>
    <mergeCell ref="B290:B291"/>
    <mergeCell ref="C290:C291"/>
    <mergeCell ref="A284:A288"/>
    <mergeCell ref="F284:G284"/>
    <mergeCell ref="H284:L284"/>
    <mergeCell ref="B285:B286"/>
    <mergeCell ref="C285:C286"/>
    <mergeCell ref="D285:D286"/>
    <mergeCell ref="E285:E286"/>
    <mergeCell ref="F285:G286"/>
    <mergeCell ref="H285:I285"/>
    <mergeCell ref="H286:I286"/>
    <mergeCell ref="J292:J293"/>
    <mergeCell ref="K292:K293"/>
    <mergeCell ref="L292:L293"/>
    <mergeCell ref="D290:D291"/>
    <mergeCell ref="E290:E291"/>
    <mergeCell ref="F290:G291"/>
    <mergeCell ref="H290:I290"/>
    <mergeCell ref="H291:I291"/>
    <mergeCell ref="F292:G293"/>
    <mergeCell ref="H292:I293"/>
    <mergeCell ref="H300:I300"/>
    <mergeCell ref="H301:I301"/>
    <mergeCell ref="F302:G303"/>
    <mergeCell ref="H302:I303"/>
    <mergeCell ref="J302:J303"/>
    <mergeCell ref="K302:K303"/>
    <mergeCell ref="K297:K298"/>
    <mergeCell ref="L297:L298"/>
    <mergeCell ref="A299:A303"/>
    <mergeCell ref="F299:G299"/>
    <mergeCell ref="H299:L299"/>
    <mergeCell ref="B300:B301"/>
    <mergeCell ref="C300:C301"/>
    <mergeCell ref="D300:D301"/>
    <mergeCell ref="E300:E301"/>
    <mergeCell ref="F300:G301"/>
    <mergeCell ref="F295:G296"/>
    <mergeCell ref="H295:I295"/>
    <mergeCell ref="H296:I296"/>
    <mergeCell ref="F297:G298"/>
    <mergeCell ref="H297:I298"/>
    <mergeCell ref="J297:J298"/>
    <mergeCell ref="A294:A298"/>
    <mergeCell ref="F294:G294"/>
    <mergeCell ref="H294:L294"/>
    <mergeCell ref="B295:B296"/>
    <mergeCell ref="C295:C296"/>
    <mergeCell ref="D295:D296"/>
    <mergeCell ref="E295:E296"/>
    <mergeCell ref="H306:I307"/>
    <mergeCell ref="J306:J307"/>
    <mergeCell ref="K306:K307"/>
    <mergeCell ref="L306:L307"/>
    <mergeCell ref="F308:G309"/>
    <mergeCell ref="H308:I309"/>
    <mergeCell ref="J308:J309"/>
    <mergeCell ref="K308:K309"/>
    <mergeCell ref="L308:L309"/>
    <mergeCell ref="L302:L303"/>
    <mergeCell ref="A304:A309"/>
    <mergeCell ref="F304:G304"/>
    <mergeCell ref="H304:L304"/>
    <mergeCell ref="B305:B307"/>
    <mergeCell ref="C305:C307"/>
    <mergeCell ref="D305:D307"/>
    <mergeCell ref="E305:E307"/>
    <mergeCell ref="F305:G307"/>
    <mergeCell ref="H305:I305"/>
    <mergeCell ref="J312:J313"/>
    <mergeCell ref="K312:K313"/>
    <mergeCell ref="L312:L313"/>
    <mergeCell ref="F314:G315"/>
    <mergeCell ref="H314:I315"/>
    <mergeCell ref="J314:J315"/>
    <mergeCell ref="K314:K315"/>
    <mergeCell ref="L314:L315"/>
    <mergeCell ref="A310:A315"/>
    <mergeCell ref="F310:G310"/>
    <mergeCell ref="H310:L310"/>
    <mergeCell ref="B311:B313"/>
    <mergeCell ref="C311:C313"/>
    <mergeCell ref="D311:D313"/>
    <mergeCell ref="E311:E313"/>
    <mergeCell ref="F311:G313"/>
    <mergeCell ref="H311:I311"/>
    <mergeCell ref="H312:I313"/>
    <mergeCell ref="J318:J319"/>
    <mergeCell ref="K318:K319"/>
    <mergeCell ref="L318:L319"/>
    <mergeCell ref="F320:G321"/>
    <mergeCell ref="H320:I321"/>
    <mergeCell ref="J320:J321"/>
    <mergeCell ref="K320:K321"/>
    <mergeCell ref="L320:L321"/>
    <mergeCell ref="A316:A321"/>
    <mergeCell ref="F316:G316"/>
    <mergeCell ref="H316:L316"/>
    <mergeCell ref="B317:B319"/>
    <mergeCell ref="C317:C319"/>
    <mergeCell ref="D317:D319"/>
    <mergeCell ref="E317:E319"/>
    <mergeCell ref="F317:G319"/>
    <mergeCell ref="H317:I317"/>
    <mergeCell ref="H318:I319"/>
    <mergeCell ref="J324:J325"/>
    <mergeCell ref="K324:K325"/>
    <mergeCell ref="L324:L325"/>
    <mergeCell ref="F326:G327"/>
    <mergeCell ref="H326:I327"/>
    <mergeCell ref="J326:J327"/>
    <mergeCell ref="K326:K327"/>
    <mergeCell ref="L326:L327"/>
    <mergeCell ref="A322:A327"/>
    <mergeCell ref="F322:G322"/>
    <mergeCell ref="H322:L322"/>
    <mergeCell ref="B323:B325"/>
    <mergeCell ref="C323:C325"/>
    <mergeCell ref="D323:D325"/>
    <mergeCell ref="E323:E325"/>
    <mergeCell ref="F323:G325"/>
    <mergeCell ref="H323:I323"/>
    <mergeCell ref="H324:I325"/>
    <mergeCell ref="D334:D335"/>
    <mergeCell ref="E334:E335"/>
    <mergeCell ref="F334:G335"/>
    <mergeCell ref="H334:I334"/>
    <mergeCell ref="H335:I335"/>
    <mergeCell ref="F336:G337"/>
    <mergeCell ref="H336:I337"/>
    <mergeCell ref="F331:G332"/>
    <mergeCell ref="H331:I332"/>
    <mergeCell ref="J331:J332"/>
    <mergeCell ref="K331:K332"/>
    <mergeCell ref="L331:L332"/>
    <mergeCell ref="A333:A337"/>
    <mergeCell ref="F333:G333"/>
    <mergeCell ref="H333:L333"/>
    <mergeCell ref="B334:B335"/>
    <mergeCell ref="C334:C335"/>
    <mergeCell ref="A328:A332"/>
    <mergeCell ref="F328:G328"/>
    <mergeCell ref="H328:L328"/>
    <mergeCell ref="B329:B330"/>
    <mergeCell ref="C329:C330"/>
    <mergeCell ref="D329:D330"/>
    <mergeCell ref="E329:E330"/>
    <mergeCell ref="F329:G330"/>
    <mergeCell ref="H329:I329"/>
    <mergeCell ref="H330:I330"/>
    <mergeCell ref="F342:G343"/>
    <mergeCell ref="H342:I343"/>
    <mergeCell ref="J342:J343"/>
    <mergeCell ref="K342:K343"/>
    <mergeCell ref="L342:L343"/>
    <mergeCell ref="A344:A349"/>
    <mergeCell ref="F344:G344"/>
    <mergeCell ref="H344:L344"/>
    <mergeCell ref="B345:B347"/>
    <mergeCell ref="C345:C347"/>
    <mergeCell ref="F339:G341"/>
    <mergeCell ref="H339:I339"/>
    <mergeCell ref="H340:I341"/>
    <mergeCell ref="J340:J341"/>
    <mergeCell ref="K340:K341"/>
    <mergeCell ref="L340:L341"/>
    <mergeCell ref="J336:J337"/>
    <mergeCell ref="K336:K337"/>
    <mergeCell ref="L336:L337"/>
    <mergeCell ref="A338:A343"/>
    <mergeCell ref="F338:G338"/>
    <mergeCell ref="H338:L338"/>
    <mergeCell ref="B339:B341"/>
    <mergeCell ref="C339:C341"/>
    <mergeCell ref="D339:D341"/>
    <mergeCell ref="E339:E341"/>
    <mergeCell ref="A355:A360"/>
    <mergeCell ref="F355:G355"/>
    <mergeCell ref="H355:L355"/>
    <mergeCell ref="B356:B358"/>
    <mergeCell ref="C356:C358"/>
    <mergeCell ref="A350:A354"/>
    <mergeCell ref="F350:G350"/>
    <mergeCell ref="H350:L350"/>
    <mergeCell ref="B351:B352"/>
    <mergeCell ref="C351:C352"/>
    <mergeCell ref="D351:D352"/>
    <mergeCell ref="E351:E352"/>
    <mergeCell ref="F351:G352"/>
    <mergeCell ref="H351:I351"/>
    <mergeCell ref="H352:I352"/>
    <mergeCell ref="K346:K347"/>
    <mergeCell ref="L346:L347"/>
    <mergeCell ref="F348:G349"/>
    <mergeCell ref="H348:I349"/>
    <mergeCell ref="J348:J349"/>
    <mergeCell ref="K348:K349"/>
    <mergeCell ref="L348:L349"/>
    <mergeCell ref="D345:D347"/>
    <mergeCell ref="E345:E347"/>
    <mergeCell ref="F345:G347"/>
    <mergeCell ref="H345:I345"/>
    <mergeCell ref="H346:I347"/>
    <mergeCell ref="J346:J347"/>
    <mergeCell ref="K357:K358"/>
    <mergeCell ref="L357:L358"/>
    <mergeCell ref="F359:G360"/>
    <mergeCell ref="H359:I360"/>
    <mergeCell ref="J359:J360"/>
    <mergeCell ref="K359:K360"/>
    <mergeCell ref="L359:L360"/>
    <mergeCell ref="D356:D358"/>
    <mergeCell ref="E356:E358"/>
    <mergeCell ref="F356:G358"/>
    <mergeCell ref="H356:I356"/>
    <mergeCell ref="H357:I358"/>
    <mergeCell ref="J357:J358"/>
    <mergeCell ref="F353:G354"/>
    <mergeCell ref="H353:I354"/>
    <mergeCell ref="J353:J354"/>
    <mergeCell ref="K353:K354"/>
    <mergeCell ref="L353:L354"/>
    <mergeCell ref="D367:D368"/>
    <mergeCell ref="E367:E368"/>
    <mergeCell ref="F367:G368"/>
    <mergeCell ref="H367:I367"/>
    <mergeCell ref="H368:I368"/>
    <mergeCell ref="F364:G365"/>
    <mergeCell ref="H364:I365"/>
    <mergeCell ref="J364:J365"/>
    <mergeCell ref="K364:K365"/>
    <mergeCell ref="L364:L365"/>
    <mergeCell ref="A366:A370"/>
    <mergeCell ref="F366:G366"/>
    <mergeCell ref="H366:L366"/>
    <mergeCell ref="B367:B368"/>
    <mergeCell ref="C367:C368"/>
    <mergeCell ref="A361:A365"/>
    <mergeCell ref="F361:G361"/>
    <mergeCell ref="H361:L361"/>
    <mergeCell ref="B362:B363"/>
    <mergeCell ref="C362:C363"/>
    <mergeCell ref="D362:D363"/>
    <mergeCell ref="E362:E363"/>
    <mergeCell ref="F362:G363"/>
    <mergeCell ref="H362:I362"/>
    <mergeCell ref="H363:I363"/>
    <mergeCell ref="A377:A382"/>
    <mergeCell ref="F377:G377"/>
    <mergeCell ref="H377:L377"/>
    <mergeCell ref="B378:B380"/>
    <mergeCell ref="C378:C380"/>
    <mergeCell ref="F372:G374"/>
    <mergeCell ref="H372:I372"/>
    <mergeCell ref="H373:I374"/>
    <mergeCell ref="J373:J374"/>
    <mergeCell ref="K373:K374"/>
    <mergeCell ref="L373:L374"/>
    <mergeCell ref="J369:J370"/>
    <mergeCell ref="K369:K370"/>
    <mergeCell ref="L369:L370"/>
    <mergeCell ref="A371:A376"/>
    <mergeCell ref="F371:G371"/>
    <mergeCell ref="H371:L371"/>
    <mergeCell ref="B372:B374"/>
    <mergeCell ref="C372:C374"/>
    <mergeCell ref="D372:D374"/>
    <mergeCell ref="E372:E374"/>
    <mergeCell ref="F369:G370"/>
    <mergeCell ref="H369:I370"/>
    <mergeCell ref="H385:I386"/>
    <mergeCell ref="K379:K380"/>
    <mergeCell ref="L379:L380"/>
    <mergeCell ref="F381:G382"/>
    <mergeCell ref="H381:I382"/>
    <mergeCell ref="J381:J382"/>
    <mergeCell ref="K381:K382"/>
    <mergeCell ref="L381:L382"/>
    <mergeCell ref="D378:D380"/>
    <mergeCell ref="E378:E380"/>
    <mergeCell ref="F378:G380"/>
    <mergeCell ref="H378:I378"/>
    <mergeCell ref="H379:I380"/>
    <mergeCell ref="J379:J380"/>
    <mergeCell ref="F375:G376"/>
    <mergeCell ref="H375:I376"/>
    <mergeCell ref="J375:J376"/>
    <mergeCell ref="K375:K376"/>
    <mergeCell ref="L375:L376"/>
    <mergeCell ref="A394:A399"/>
    <mergeCell ref="F394:G394"/>
    <mergeCell ref="H394:L394"/>
    <mergeCell ref="B395:B397"/>
    <mergeCell ref="C395:C397"/>
    <mergeCell ref="A389:A393"/>
    <mergeCell ref="F389:G389"/>
    <mergeCell ref="H389:L389"/>
    <mergeCell ref="B390:B391"/>
    <mergeCell ref="C390:C391"/>
    <mergeCell ref="D390:D391"/>
    <mergeCell ref="E390:E391"/>
    <mergeCell ref="F390:G391"/>
    <mergeCell ref="H390:I390"/>
    <mergeCell ref="H391:I391"/>
    <mergeCell ref="J385:J386"/>
    <mergeCell ref="K385:K386"/>
    <mergeCell ref="L385:L386"/>
    <mergeCell ref="F387:G388"/>
    <mergeCell ref="H387:I388"/>
    <mergeCell ref="J387:J388"/>
    <mergeCell ref="K387:K388"/>
    <mergeCell ref="L387:L388"/>
    <mergeCell ref="A383:A388"/>
    <mergeCell ref="F383:G383"/>
    <mergeCell ref="H383:L383"/>
    <mergeCell ref="B384:B386"/>
    <mergeCell ref="C384:C386"/>
    <mergeCell ref="D384:D386"/>
    <mergeCell ref="E384:E386"/>
    <mergeCell ref="F384:G386"/>
    <mergeCell ref="H384:I384"/>
    <mergeCell ref="K396:K397"/>
    <mergeCell ref="L396:L397"/>
    <mergeCell ref="F398:G399"/>
    <mergeCell ref="H398:I399"/>
    <mergeCell ref="J398:J399"/>
    <mergeCell ref="K398:K399"/>
    <mergeCell ref="L398:L399"/>
    <mergeCell ref="D395:D397"/>
    <mergeCell ref="E395:E397"/>
    <mergeCell ref="F395:G397"/>
    <mergeCell ref="H395:I395"/>
    <mergeCell ref="H396:I397"/>
    <mergeCell ref="J396:J397"/>
    <mergeCell ref="F392:G393"/>
    <mergeCell ref="H392:I393"/>
    <mergeCell ref="J392:J393"/>
    <mergeCell ref="K392:K393"/>
    <mergeCell ref="L392:L393"/>
    <mergeCell ref="J402:J403"/>
    <mergeCell ref="K402:K403"/>
    <mergeCell ref="L402:L403"/>
    <mergeCell ref="F404:G405"/>
    <mergeCell ref="H404:I405"/>
    <mergeCell ref="J404:J405"/>
    <mergeCell ref="K404:K405"/>
    <mergeCell ref="L404:L405"/>
    <mergeCell ref="A400:A405"/>
    <mergeCell ref="F400:G400"/>
    <mergeCell ref="H400:L400"/>
    <mergeCell ref="B401:B403"/>
    <mergeCell ref="C401:C403"/>
    <mergeCell ref="D401:D403"/>
    <mergeCell ref="E401:E403"/>
    <mergeCell ref="F401:G403"/>
    <mergeCell ref="H401:I401"/>
    <mergeCell ref="H402:I403"/>
    <mergeCell ref="J408:J409"/>
    <mergeCell ref="K408:K409"/>
    <mergeCell ref="L408:L409"/>
    <mergeCell ref="F410:G411"/>
    <mergeCell ref="H410:I411"/>
    <mergeCell ref="J410:J411"/>
    <mergeCell ref="K410:K411"/>
    <mergeCell ref="L410:L411"/>
    <mergeCell ref="A406:A411"/>
    <mergeCell ref="F406:G406"/>
    <mergeCell ref="H406:L406"/>
    <mergeCell ref="B407:B409"/>
    <mergeCell ref="C407:C409"/>
    <mergeCell ref="D407:D409"/>
    <mergeCell ref="E407:E409"/>
    <mergeCell ref="F407:G409"/>
    <mergeCell ref="H407:I407"/>
    <mergeCell ref="H408:I409"/>
    <mergeCell ref="D418:D419"/>
    <mergeCell ref="E418:E419"/>
    <mergeCell ref="F418:G419"/>
    <mergeCell ref="H418:I418"/>
    <mergeCell ref="H419:I419"/>
    <mergeCell ref="F420:G421"/>
    <mergeCell ref="H420:I421"/>
    <mergeCell ref="F415:G416"/>
    <mergeCell ref="H415:I416"/>
    <mergeCell ref="J415:J416"/>
    <mergeCell ref="K415:K416"/>
    <mergeCell ref="L415:L416"/>
    <mergeCell ref="A417:A421"/>
    <mergeCell ref="F417:G417"/>
    <mergeCell ref="H417:L417"/>
    <mergeCell ref="B418:B419"/>
    <mergeCell ref="C418:C419"/>
    <mergeCell ref="A412:A416"/>
    <mergeCell ref="F412:G412"/>
    <mergeCell ref="H412:L412"/>
    <mergeCell ref="B413:B414"/>
    <mergeCell ref="C413:C414"/>
    <mergeCell ref="D413:D414"/>
    <mergeCell ref="E413:E414"/>
    <mergeCell ref="F413:G414"/>
    <mergeCell ref="H413:I413"/>
    <mergeCell ref="H414:I414"/>
    <mergeCell ref="K425:K426"/>
    <mergeCell ref="L425:L426"/>
    <mergeCell ref="A427:A431"/>
    <mergeCell ref="F427:G427"/>
    <mergeCell ref="H427:L427"/>
    <mergeCell ref="B428:B429"/>
    <mergeCell ref="C428:C429"/>
    <mergeCell ref="D428:D429"/>
    <mergeCell ref="E428:E429"/>
    <mergeCell ref="F428:G429"/>
    <mergeCell ref="F423:G424"/>
    <mergeCell ref="H423:I423"/>
    <mergeCell ref="H424:I424"/>
    <mergeCell ref="F425:G426"/>
    <mergeCell ref="H425:I426"/>
    <mergeCell ref="J425:J426"/>
    <mergeCell ref="J420:J421"/>
    <mergeCell ref="K420:K421"/>
    <mergeCell ref="L420:L421"/>
    <mergeCell ref="A422:A426"/>
    <mergeCell ref="F422:G422"/>
    <mergeCell ref="H422:L422"/>
    <mergeCell ref="B423:B424"/>
    <mergeCell ref="C423:C424"/>
    <mergeCell ref="D423:D424"/>
    <mergeCell ref="E423:E424"/>
    <mergeCell ref="H434:I434"/>
    <mergeCell ref="F435:G436"/>
    <mergeCell ref="H435:I436"/>
    <mergeCell ref="J435:J436"/>
    <mergeCell ref="K435:K436"/>
    <mergeCell ref="L435:L436"/>
    <mergeCell ref="L430:L431"/>
    <mergeCell ref="A432:A436"/>
    <mergeCell ref="F432:G432"/>
    <mergeCell ref="H432:L432"/>
    <mergeCell ref="B433:B434"/>
    <mergeCell ref="C433:C434"/>
    <mergeCell ref="D433:D434"/>
    <mergeCell ref="E433:E434"/>
    <mergeCell ref="F433:G434"/>
    <mergeCell ref="H433:I433"/>
    <mergeCell ref="H428:I428"/>
    <mergeCell ref="H429:I429"/>
    <mergeCell ref="F430:G431"/>
    <mergeCell ref="H430:I431"/>
    <mergeCell ref="J430:J431"/>
    <mergeCell ref="K430:K431"/>
    <mergeCell ref="J439:J440"/>
    <mergeCell ref="K439:K440"/>
    <mergeCell ref="L439:L440"/>
    <mergeCell ref="F441:G442"/>
    <mergeCell ref="H441:I442"/>
    <mergeCell ref="J441:J442"/>
    <mergeCell ref="K441:K442"/>
    <mergeCell ref="L441:L442"/>
    <mergeCell ref="A437:A442"/>
    <mergeCell ref="F437:G437"/>
    <mergeCell ref="H437:L437"/>
    <mergeCell ref="B438:B440"/>
    <mergeCell ref="C438:C440"/>
    <mergeCell ref="D438:D440"/>
    <mergeCell ref="E438:E440"/>
    <mergeCell ref="F438:G440"/>
    <mergeCell ref="H438:I438"/>
    <mergeCell ref="H439:I440"/>
    <mergeCell ref="D449:D450"/>
    <mergeCell ref="E449:E450"/>
    <mergeCell ref="F449:G450"/>
    <mergeCell ref="H449:I449"/>
    <mergeCell ref="H450:I450"/>
    <mergeCell ref="F451:G452"/>
    <mergeCell ref="H451:I452"/>
    <mergeCell ref="F446:G447"/>
    <mergeCell ref="H446:I447"/>
    <mergeCell ref="J446:J447"/>
    <mergeCell ref="K446:K447"/>
    <mergeCell ref="L446:L447"/>
    <mergeCell ref="A448:A452"/>
    <mergeCell ref="F448:G448"/>
    <mergeCell ref="H448:L448"/>
    <mergeCell ref="B449:B450"/>
    <mergeCell ref="C449:C450"/>
    <mergeCell ref="A443:A447"/>
    <mergeCell ref="F443:G443"/>
    <mergeCell ref="H443:L443"/>
    <mergeCell ref="B444:B445"/>
    <mergeCell ref="C444:C445"/>
    <mergeCell ref="D444:D445"/>
    <mergeCell ref="E444:E445"/>
    <mergeCell ref="F444:G445"/>
    <mergeCell ref="H444:I444"/>
    <mergeCell ref="H445:I445"/>
    <mergeCell ref="K456:K457"/>
    <mergeCell ref="L456:L457"/>
    <mergeCell ref="A458:A462"/>
    <mergeCell ref="F458:G458"/>
    <mergeCell ref="H458:L458"/>
    <mergeCell ref="B459:B460"/>
    <mergeCell ref="C459:C460"/>
    <mergeCell ref="D459:D460"/>
    <mergeCell ref="E459:E460"/>
    <mergeCell ref="F459:G460"/>
    <mergeCell ref="F454:G455"/>
    <mergeCell ref="H454:I454"/>
    <mergeCell ref="H455:I455"/>
    <mergeCell ref="F456:G457"/>
    <mergeCell ref="H456:I457"/>
    <mergeCell ref="J456:J457"/>
    <mergeCell ref="J451:J452"/>
    <mergeCell ref="K451:K452"/>
    <mergeCell ref="L451:L452"/>
    <mergeCell ref="A453:A457"/>
    <mergeCell ref="F453:G453"/>
    <mergeCell ref="H453:L453"/>
    <mergeCell ref="B454:B455"/>
    <mergeCell ref="C454:C455"/>
    <mergeCell ref="D454:D455"/>
    <mergeCell ref="E454:E455"/>
    <mergeCell ref="H465:I465"/>
    <mergeCell ref="F466:G467"/>
    <mergeCell ref="H466:I467"/>
    <mergeCell ref="J466:J467"/>
    <mergeCell ref="K466:K467"/>
    <mergeCell ref="L466:L467"/>
    <mergeCell ref="L461:L462"/>
    <mergeCell ref="A463:A467"/>
    <mergeCell ref="F463:G463"/>
    <mergeCell ref="H463:L463"/>
    <mergeCell ref="B464:B465"/>
    <mergeCell ref="C464:C465"/>
    <mergeCell ref="D464:D465"/>
    <mergeCell ref="E464:E465"/>
    <mergeCell ref="F464:G465"/>
    <mergeCell ref="H464:I464"/>
    <mergeCell ref="H459:I459"/>
    <mergeCell ref="H460:I460"/>
    <mergeCell ref="F461:G462"/>
    <mergeCell ref="H461:I462"/>
    <mergeCell ref="J461:J462"/>
    <mergeCell ref="K461:K462"/>
    <mergeCell ref="J470:J471"/>
    <mergeCell ref="K470:K471"/>
    <mergeCell ref="L470:L471"/>
    <mergeCell ref="F472:G473"/>
    <mergeCell ref="H472:I473"/>
    <mergeCell ref="J472:J473"/>
    <mergeCell ref="K472:K473"/>
    <mergeCell ref="L472:L473"/>
    <mergeCell ref="A468:A473"/>
    <mergeCell ref="F468:G468"/>
    <mergeCell ref="H468:L468"/>
    <mergeCell ref="B469:B471"/>
    <mergeCell ref="C469:C471"/>
    <mergeCell ref="D469:D471"/>
    <mergeCell ref="E469:E471"/>
    <mergeCell ref="F469:G471"/>
    <mergeCell ref="H469:I469"/>
    <mergeCell ref="H470:I471"/>
    <mergeCell ref="J476:J478"/>
    <mergeCell ref="K476:K478"/>
    <mergeCell ref="L476:L478"/>
    <mergeCell ref="F479:G480"/>
    <mergeCell ref="H479:I480"/>
    <mergeCell ref="J479:J480"/>
    <mergeCell ref="K479:K480"/>
    <mergeCell ref="L479:L480"/>
    <mergeCell ref="A474:A480"/>
    <mergeCell ref="F474:G474"/>
    <mergeCell ref="H474:L474"/>
    <mergeCell ref="B475:B478"/>
    <mergeCell ref="C475:C478"/>
    <mergeCell ref="D475:D478"/>
    <mergeCell ref="E475:E478"/>
    <mergeCell ref="F475:G478"/>
    <mergeCell ref="H475:I475"/>
    <mergeCell ref="H476:I478"/>
    <mergeCell ref="J483:J485"/>
    <mergeCell ref="K483:K485"/>
    <mergeCell ref="L483:L485"/>
    <mergeCell ref="F486:G487"/>
    <mergeCell ref="H486:I487"/>
    <mergeCell ref="J486:J487"/>
    <mergeCell ref="K486:K487"/>
    <mergeCell ref="L486:L487"/>
    <mergeCell ref="A481:A487"/>
    <mergeCell ref="F481:G481"/>
    <mergeCell ref="H481:L481"/>
    <mergeCell ref="B482:B485"/>
    <mergeCell ref="C482:C485"/>
    <mergeCell ref="D482:D485"/>
    <mergeCell ref="E482:E485"/>
    <mergeCell ref="F482:G485"/>
    <mergeCell ref="H482:I482"/>
    <mergeCell ref="H483:I485"/>
    <mergeCell ref="J490:J492"/>
    <mergeCell ref="K490:K492"/>
    <mergeCell ref="L490:L492"/>
    <mergeCell ref="F493:G494"/>
    <mergeCell ref="H493:I494"/>
    <mergeCell ref="J493:J494"/>
    <mergeCell ref="K493:K494"/>
    <mergeCell ref="L493:L494"/>
    <mergeCell ref="A488:A494"/>
    <mergeCell ref="F488:G488"/>
    <mergeCell ref="H488:L488"/>
    <mergeCell ref="B489:B492"/>
    <mergeCell ref="C489:C492"/>
    <mergeCell ref="D489:D492"/>
    <mergeCell ref="E489:E492"/>
    <mergeCell ref="F489:G492"/>
    <mergeCell ref="H489:I489"/>
    <mergeCell ref="H490:I492"/>
    <mergeCell ref="J497:J499"/>
    <mergeCell ref="K497:K499"/>
    <mergeCell ref="L497:L499"/>
    <mergeCell ref="F500:G501"/>
    <mergeCell ref="H500:I501"/>
    <mergeCell ref="J500:J501"/>
    <mergeCell ref="K500:K501"/>
    <mergeCell ref="L500:L501"/>
    <mergeCell ref="A495:A501"/>
    <mergeCell ref="F495:G495"/>
    <mergeCell ref="H495:L495"/>
    <mergeCell ref="B496:B499"/>
    <mergeCell ref="C496:C499"/>
    <mergeCell ref="D496:D499"/>
    <mergeCell ref="E496:E499"/>
    <mergeCell ref="F496:G499"/>
    <mergeCell ref="H496:I496"/>
    <mergeCell ref="H497:I499"/>
    <mergeCell ref="F505:G506"/>
    <mergeCell ref="H505:I506"/>
    <mergeCell ref="J505:J506"/>
    <mergeCell ref="K505:K506"/>
    <mergeCell ref="L505:L506"/>
    <mergeCell ref="A507:A511"/>
    <mergeCell ref="F507:G507"/>
    <mergeCell ref="H507:L507"/>
    <mergeCell ref="B508:B509"/>
    <mergeCell ref="C508:C509"/>
    <mergeCell ref="A502:A506"/>
    <mergeCell ref="F502:G502"/>
    <mergeCell ref="H502:L502"/>
    <mergeCell ref="B503:B504"/>
    <mergeCell ref="C503:C504"/>
    <mergeCell ref="D503:D504"/>
    <mergeCell ref="E503:E504"/>
    <mergeCell ref="F503:G504"/>
    <mergeCell ref="H503:I503"/>
    <mergeCell ref="H504:I504"/>
    <mergeCell ref="J510:J511"/>
    <mergeCell ref="K510:K511"/>
    <mergeCell ref="L510:L511"/>
    <mergeCell ref="D508:D509"/>
    <mergeCell ref="E508:E509"/>
    <mergeCell ref="F508:G509"/>
    <mergeCell ref="H508:I508"/>
    <mergeCell ref="H509:I509"/>
    <mergeCell ref="F510:G511"/>
    <mergeCell ref="H510:I511"/>
    <mergeCell ref="H518:I518"/>
    <mergeCell ref="H519:I519"/>
    <mergeCell ref="F520:G521"/>
    <mergeCell ref="H520:I521"/>
    <mergeCell ref="J520:J521"/>
    <mergeCell ref="K520:K521"/>
    <mergeCell ref="K515:K516"/>
    <mergeCell ref="L515:L516"/>
    <mergeCell ref="A517:A521"/>
    <mergeCell ref="F517:G517"/>
    <mergeCell ref="H517:L517"/>
    <mergeCell ref="B518:B519"/>
    <mergeCell ref="C518:C519"/>
    <mergeCell ref="D518:D519"/>
    <mergeCell ref="E518:E519"/>
    <mergeCell ref="F518:G519"/>
    <mergeCell ref="F513:G514"/>
    <mergeCell ref="H513:I513"/>
    <mergeCell ref="H514:I514"/>
    <mergeCell ref="F515:G516"/>
    <mergeCell ref="H515:I516"/>
    <mergeCell ref="J515:J516"/>
    <mergeCell ref="A512:A516"/>
    <mergeCell ref="F512:G512"/>
    <mergeCell ref="H512:L512"/>
    <mergeCell ref="B513:B514"/>
    <mergeCell ref="C513:C514"/>
    <mergeCell ref="D513:D514"/>
    <mergeCell ref="E513:E514"/>
    <mergeCell ref="H524:I525"/>
    <mergeCell ref="J524:J525"/>
    <mergeCell ref="K524:K525"/>
    <mergeCell ref="L524:L525"/>
    <mergeCell ref="F526:G527"/>
    <mergeCell ref="H526:I527"/>
    <mergeCell ref="J526:J527"/>
    <mergeCell ref="K526:K527"/>
    <mergeCell ref="L526:L527"/>
    <mergeCell ref="L520:L521"/>
    <mergeCell ref="A522:A527"/>
    <mergeCell ref="F522:G522"/>
    <mergeCell ref="H522:L522"/>
    <mergeCell ref="B523:B525"/>
    <mergeCell ref="C523:C525"/>
    <mergeCell ref="D523:D525"/>
    <mergeCell ref="E523:E525"/>
    <mergeCell ref="F523:G525"/>
    <mergeCell ref="H523:I523"/>
    <mergeCell ref="D534:D535"/>
    <mergeCell ref="E534:E535"/>
    <mergeCell ref="F534:G535"/>
    <mergeCell ref="H534:I534"/>
    <mergeCell ref="H535:I535"/>
    <mergeCell ref="F536:G537"/>
    <mergeCell ref="H536:I537"/>
    <mergeCell ref="F531:G532"/>
    <mergeCell ref="H531:I532"/>
    <mergeCell ref="J531:J532"/>
    <mergeCell ref="K531:K532"/>
    <mergeCell ref="L531:L532"/>
    <mergeCell ref="A533:A537"/>
    <mergeCell ref="F533:G533"/>
    <mergeCell ref="H533:L533"/>
    <mergeCell ref="B534:B535"/>
    <mergeCell ref="C534:C535"/>
    <mergeCell ref="A528:A532"/>
    <mergeCell ref="F528:G528"/>
    <mergeCell ref="H528:L528"/>
    <mergeCell ref="B529:B530"/>
    <mergeCell ref="C529:C530"/>
    <mergeCell ref="D529:D530"/>
    <mergeCell ref="E529:E530"/>
    <mergeCell ref="F529:G530"/>
    <mergeCell ref="H529:I529"/>
    <mergeCell ref="H530:I530"/>
    <mergeCell ref="K541:K542"/>
    <mergeCell ref="L541:L542"/>
    <mergeCell ref="A543:A547"/>
    <mergeCell ref="F543:G543"/>
    <mergeCell ref="H543:L543"/>
    <mergeCell ref="B544:B545"/>
    <mergeCell ref="C544:C545"/>
    <mergeCell ref="D544:D545"/>
    <mergeCell ref="E544:E545"/>
    <mergeCell ref="F544:G545"/>
    <mergeCell ref="F539:G540"/>
    <mergeCell ref="H539:I539"/>
    <mergeCell ref="H540:I540"/>
    <mergeCell ref="F541:G542"/>
    <mergeCell ref="H541:I542"/>
    <mergeCell ref="J541:J542"/>
    <mergeCell ref="J536:J537"/>
    <mergeCell ref="K536:K537"/>
    <mergeCell ref="L536:L537"/>
    <mergeCell ref="A538:A542"/>
    <mergeCell ref="F538:G538"/>
    <mergeCell ref="H538:L538"/>
    <mergeCell ref="B539:B540"/>
    <mergeCell ref="C539:C540"/>
    <mergeCell ref="D539:D540"/>
    <mergeCell ref="E539:E540"/>
    <mergeCell ref="H550:I550"/>
    <mergeCell ref="F551:G552"/>
    <mergeCell ref="H551:I552"/>
    <mergeCell ref="J551:J552"/>
    <mergeCell ref="K551:K552"/>
    <mergeCell ref="L551:L552"/>
    <mergeCell ref="L546:L547"/>
    <mergeCell ref="A548:A552"/>
    <mergeCell ref="F548:G548"/>
    <mergeCell ref="H548:L548"/>
    <mergeCell ref="B549:B550"/>
    <mergeCell ref="C549:C550"/>
    <mergeCell ref="D549:D550"/>
    <mergeCell ref="E549:E550"/>
    <mergeCell ref="F549:G550"/>
    <mergeCell ref="H549:I549"/>
    <mergeCell ref="H544:I544"/>
    <mergeCell ref="H545:I545"/>
    <mergeCell ref="F546:G547"/>
    <mergeCell ref="H546:I547"/>
    <mergeCell ref="J546:J547"/>
    <mergeCell ref="K546:K54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3"/>
  <sheetViews>
    <sheetView workbookViewId="0">
      <selection activeCell="H6" sqref="H6:I6"/>
    </sheetView>
  </sheetViews>
  <sheetFormatPr defaultRowHeight="12.75" x14ac:dyDescent="0.2"/>
  <cols>
    <col min="1" max="1" width="5" style="71" customWidth="1"/>
    <col min="2" max="2" width="14.7109375" style="71" customWidth="1"/>
    <col min="3" max="3" width="25.7109375" style="71" customWidth="1"/>
    <col min="4" max="4" width="17" style="71" customWidth="1"/>
    <col min="5" max="5" width="17.140625" style="71" customWidth="1"/>
    <col min="6" max="6" width="1.5703125" style="71" customWidth="1"/>
    <col min="7" max="7" width="12.42578125" style="71" customWidth="1"/>
    <col min="8" max="8" width="2.5703125" style="71" customWidth="1"/>
    <col min="9" max="9" width="13.7109375" style="71" customWidth="1"/>
    <col min="10" max="10" width="12.140625" style="71" customWidth="1"/>
    <col min="11" max="11" width="11.42578125" style="71" customWidth="1"/>
    <col min="12" max="12" width="10.5703125" style="71" customWidth="1"/>
    <col min="13" max="16384" width="9.140625" style="71"/>
  </cols>
  <sheetData>
    <row r="1" spans="1:13" x14ac:dyDescent="0.2">
      <c r="A1" s="148"/>
      <c r="B1" s="148"/>
      <c r="C1" s="148"/>
      <c r="D1" s="148"/>
      <c r="E1" s="148"/>
      <c r="F1" s="148"/>
      <c r="G1" s="148"/>
      <c r="H1" s="148"/>
      <c r="I1" s="148"/>
      <c r="J1" s="148"/>
      <c r="K1" s="148"/>
      <c r="L1" s="148"/>
      <c r="M1" s="148"/>
    </row>
    <row r="2" spans="1:13" ht="15.75" x14ac:dyDescent="0.25">
      <c r="A2" s="149"/>
      <c r="B2" s="598" t="s">
        <v>1874</v>
      </c>
      <c r="C2" s="598"/>
      <c r="D2" s="598"/>
      <c r="E2" s="598"/>
      <c r="F2" s="598"/>
      <c r="G2" s="598"/>
      <c r="H2" s="598"/>
      <c r="I2" s="598"/>
      <c r="J2" s="598"/>
      <c r="K2" s="598"/>
      <c r="L2" s="598"/>
      <c r="M2" s="148"/>
    </row>
    <row r="3" spans="1:13" x14ac:dyDescent="0.2">
      <c r="A3" s="599"/>
      <c r="B3" s="600" t="s">
        <v>3</v>
      </c>
      <c r="C3" s="600"/>
      <c r="D3" s="600"/>
      <c r="E3" s="600"/>
      <c r="F3" s="600"/>
      <c r="G3" s="600"/>
      <c r="H3" s="600"/>
      <c r="I3" s="600"/>
      <c r="J3" s="150" t="s">
        <v>4</v>
      </c>
      <c r="K3" s="150" t="s">
        <v>5</v>
      </c>
      <c r="L3" s="150" t="s">
        <v>6</v>
      </c>
      <c r="M3" s="148"/>
    </row>
    <row r="4" spans="1:13" x14ac:dyDescent="0.2">
      <c r="A4" s="599"/>
      <c r="B4" s="600"/>
      <c r="C4" s="600"/>
      <c r="D4" s="600"/>
      <c r="E4" s="600"/>
      <c r="F4" s="600"/>
      <c r="G4" s="600"/>
      <c r="H4" s="600"/>
      <c r="I4" s="600"/>
      <c r="J4" s="151">
        <v>3</v>
      </c>
      <c r="K4" s="151">
        <v>19</v>
      </c>
      <c r="L4" s="152" t="s">
        <v>1875</v>
      </c>
      <c r="M4" s="148"/>
    </row>
    <row r="5" spans="1:13" x14ac:dyDescent="0.2">
      <c r="A5" s="599"/>
      <c r="B5" s="601" t="s">
        <v>1876</v>
      </c>
      <c r="C5" s="601"/>
      <c r="D5" s="601"/>
      <c r="E5" s="601"/>
      <c r="F5" s="601"/>
      <c r="G5" s="601"/>
      <c r="H5" s="601"/>
      <c r="I5" s="601"/>
      <c r="J5" s="601"/>
      <c r="K5" s="601"/>
      <c r="L5" s="601"/>
      <c r="M5" s="148"/>
    </row>
    <row r="6" spans="1:13" ht="48.75" x14ac:dyDescent="0.25">
      <c r="A6" s="153"/>
      <c r="B6" s="154" t="s">
        <v>9</v>
      </c>
      <c r="C6" s="155" t="s">
        <v>1877</v>
      </c>
      <c r="D6" s="602" t="s">
        <v>1878</v>
      </c>
      <c r="E6" s="602"/>
      <c r="F6" s="602"/>
      <c r="G6" s="156" t="s">
        <v>1879</v>
      </c>
      <c r="H6" s="157" t="s">
        <v>0</v>
      </c>
      <c r="I6" s="156" t="s">
        <v>1879</v>
      </c>
      <c r="J6" s="158"/>
      <c r="K6" s="603" t="s">
        <v>8</v>
      </c>
      <c r="L6" s="603"/>
      <c r="M6" s="148"/>
    </row>
    <row r="7" spans="1:13" ht="48" x14ac:dyDescent="0.2">
      <c r="A7" s="159" t="s">
        <v>2</v>
      </c>
      <c r="B7" s="159" t="s">
        <v>1880</v>
      </c>
      <c r="C7" s="160" t="s">
        <v>11</v>
      </c>
      <c r="D7" s="160" t="s">
        <v>1881</v>
      </c>
      <c r="E7" s="160" t="s">
        <v>1882</v>
      </c>
      <c r="F7" s="597" t="s">
        <v>14</v>
      </c>
      <c r="G7" s="597"/>
      <c r="H7" s="597" t="s">
        <v>15</v>
      </c>
      <c r="I7" s="597"/>
      <c r="J7" s="160" t="s">
        <v>16</v>
      </c>
      <c r="K7" s="160" t="s">
        <v>1883</v>
      </c>
      <c r="L7" s="160" t="s">
        <v>18</v>
      </c>
      <c r="M7" s="148"/>
    </row>
    <row r="8" spans="1:13" ht="24" x14ac:dyDescent="0.2">
      <c r="A8" s="593">
        <v>201</v>
      </c>
      <c r="B8" s="161" t="s">
        <v>20</v>
      </c>
      <c r="C8" s="162" t="s">
        <v>21</v>
      </c>
      <c r="D8" s="162" t="s">
        <v>1884</v>
      </c>
      <c r="E8" s="162" t="s">
        <v>1885</v>
      </c>
      <c r="F8" s="594" t="s">
        <v>14</v>
      </c>
      <c r="G8" s="594"/>
      <c r="H8" s="592"/>
      <c r="I8" s="592"/>
      <c r="J8" s="592"/>
      <c r="K8" s="592"/>
      <c r="L8" s="592"/>
      <c r="M8" s="148"/>
    </row>
    <row r="9" spans="1:13" x14ac:dyDescent="0.2">
      <c r="A9" s="593"/>
      <c r="B9" s="589" t="s">
        <v>2636</v>
      </c>
      <c r="C9" s="595" t="s">
        <v>2637</v>
      </c>
      <c r="D9" s="596">
        <v>43048</v>
      </c>
      <c r="E9" s="589" t="s">
        <v>2372</v>
      </c>
      <c r="F9" s="589" t="s">
        <v>2638</v>
      </c>
      <c r="G9" s="589"/>
      <c r="H9" s="591" t="s">
        <v>1890</v>
      </c>
      <c r="I9" s="591"/>
      <c r="J9" s="164" t="s">
        <v>1891</v>
      </c>
      <c r="K9" s="164" t="s">
        <v>0</v>
      </c>
      <c r="L9" s="165">
        <v>600</v>
      </c>
      <c r="M9" s="148"/>
    </row>
    <row r="10" spans="1:13" x14ac:dyDescent="0.2">
      <c r="A10" s="593"/>
      <c r="B10" s="589"/>
      <c r="C10" s="595"/>
      <c r="D10" s="596"/>
      <c r="E10" s="589"/>
      <c r="F10" s="589"/>
      <c r="G10" s="589"/>
      <c r="H10" s="591" t="s">
        <v>1892</v>
      </c>
      <c r="I10" s="591"/>
      <c r="J10" s="164" t="s">
        <v>1891</v>
      </c>
      <c r="K10" s="164" t="s">
        <v>0</v>
      </c>
      <c r="L10" s="165">
        <v>678</v>
      </c>
      <c r="M10" s="148"/>
    </row>
    <row r="11" spans="1:13" ht="24" x14ac:dyDescent="0.2">
      <c r="A11" s="593"/>
      <c r="B11" s="161" t="s">
        <v>29</v>
      </c>
      <c r="C11" s="162" t="s">
        <v>30</v>
      </c>
      <c r="D11" s="162" t="s">
        <v>1893</v>
      </c>
      <c r="E11" s="162" t="s">
        <v>1894</v>
      </c>
      <c r="F11" s="592"/>
      <c r="G11" s="592"/>
      <c r="H11" s="591" t="s">
        <v>1895</v>
      </c>
      <c r="I11" s="591"/>
      <c r="J11" s="589" t="s">
        <v>1891</v>
      </c>
      <c r="K11" s="589" t="s">
        <v>1891</v>
      </c>
      <c r="L11" s="590">
        <v>0</v>
      </c>
      <c r="M11" s="148"/>
    </row>
    <row r="12" spans="1:13" ht="24" x14ac:dyDescent="0.2">
      <c r="A12" s="593"/>
      <c r="B12" s="164" t="s">
        <v>2639</v>
      </c>
      <c r="C12" s="164" t="s">
        <v>2638</v>
      </c>
      <c r="D12" s="166">
        <v>43053</v>
      </c>
      <c r="E12" s="164" t="s">
        <v>2640</v>
      </c>
      <c r="F12" s="592"/>
      <c r="G12" s="592"/>
      <c r="H12" s="591"/>
      <c r="I12" s="591"/>
      <c r="J12" s="589"/>
      <c r="K12" s="589"/>
      <c r="L12" s="590"/>
      <c r="M12" s="148"/>
    </row>
    <row r="13" spans="1:13" ht="24" x14ac:dyDescent="0.2">
      <c r="A13" s="593">
        <v>202</v>
      </c>
      <c r="B13" s="161" t="s">
        <v>20</v>
      </c>
      <c r="C13" s="162" t="s">
        <v>21</v>
      </c>
      <c r="D13" s="162" t="s">
        <v>1884</v>
      </c>
      <c r="E13" s="162" t="s">
        <v>1885</v>
      </c>
      <c r="F13" s="594" t="s">
        <v>14</v>
      </c>
      <c r="G13" s="594"/>
      <c r="H13" s="592"/>
      <c r="I13" s="592"/>
      <c r="J13" s="592"/>
      <c r="K13" s="592"/>
      <c r="L13" s="592"/>
      <c r="M13" s="148"/>
    </row>
    <row r="14" spans="1:13" x14ac:dyDescent="0.2">
      <c r="A14" s="593"/>
      <c r="B14" s="589" t="s">
        <v>2636</v>
      </c>
      <c r="C14" s="595" t="s">
        <v>2641</v>
      </c>
      <c r="D14" s="596">
        <v>43158</v>
      </c>
      <c r="E14" s="589" t="s">
        <v>2642</v>
      </c>
      <c r="F14" s="589" t="s">
        <v>2643</v>
      </c>
      <c r="G14" s="589"/>
      <c r="H14" s="591" t="s">
        <v>1890</v>
      </c>
      <c r="I14" s="591"/>
      <c r="J14" s="164" t="s">
        <v>1891</v>
      </c>
      <c r="K14" s="164" t="s">
        <v>0</v>
      </c>
      <c r="L14" s="165">
        <v>348</v>
      </c>
      <c r="M14" s="148"/>
    </row>
    <row r="15" spans="1:13" x14ac:dyDescent="0.2">
      <c r="A15" s="593"/>
      <c r="B15" s="589"/>
      <c r="C15" s="595"/>
      <c r="D15" s="596"/>
      <c r="E15" s="589"/>
      <c r="F15" s="589"/>
      <c r="G15" s="589"/>
      <c r="H15" s="591" t="s">
        <v>1892</v>
      </c>
      <c r="I15" s="591"/>
      <c r="J15" s="164" t="s">
        <v>1891</v>
      </c>
      <c r="K15" s="164" t="s">
        <v>0</v>
      </c>
      <c r="L15" s="165">
        <v>465</v>
      </c>
      <c r="M15" s="148"/>
    </row>
    <row r="16" spans="1:13" ht="24" x14ac:dyDescent="0.2">
      <c r="A16" s="593"/>
      <c r="B16" s="161" t="s">
        <v>29</v>
      </c>
      <c r="C16" s="162" t="s">
        <v>30</v>
      </c>
      <c r="D16" s="162" t="s">
        <v>1893</v>
      </c>
      <c r="E16" s="162" t="s">
        <v>1894</v>
      </c>
      <c r="F16" s="592"/>
      <c r="G16" s="592"/>
      <c r="H16" s="591" t="s">
        <v>1895</v>
      </c>
      <c r="I16" s="591"/>
      <c r="J16" s="589" t="s">
        <v>1891</v>
      </c>
      <c r="K16" s="589" t="s">
        <v>0</v>
      </c>
      <c r="L16" s="590">
        <v>41</v>
      </c>
      <c r="M16" s="148"/>
    </row>
    <row r="17" spans="1:13" ht="24" x14ac:dyDescent="0.2">
      <c r="A17" s="593"/>
      <c r="B17" s="164" t="s">
        <v>2639</v>
      </c>
      <c r="C17" s="164" t="s">
        <v>2643</v>
      </c>
      <c r="D17" s="166">
        <v>43163</v>
      </c>
      <c r="E17" s="164" t="s">
        <v>2644</v>
      </c>
      <c r="F17" s="592"/>
      <c r="G17" s="592"/>
      <c r="H17" s="591"/>
      <c r="I17" s="591"/>
      <c r="J17" s="589"/>
      <c r="K17" s="589"/>
      <c r="L17" s="590"/>
      <c r="M17" s="148"/>
    </row>
    <row r="18" spans="1:13" ht="24" x14ac:dyDescent="0.2">
      <c r="A18" s="593">
        <v>203</v>
      </c>
      <c r="B18" s="161" t="s">
        <v>20</v>
      </c>
      <c r="C18" s="162" t="s">
        <v>21</v>
      </c>
      <c r="D18" s="162" t="s">
        <v>1884</v>
      </c>
      <c r="E18" s="162" t="s">
        <v>1885</v>
      </c>
      <c r="F18" s="594" t="s">
        <v>14</v>
      </c>
      <c r="G18" s="594"/>
      <c r="H18" s="592"/>
      <c r="I18" s="592"/>
      <c r="J18" s="592"/>
      <c r="K18" s="592"/>
      <c r="L18" s="592"/>
      <c r="M18" s="148"/>
    </row>
    <row r="19" spans="1:13" x14ac:dyDescent="0.2">
      <c r="A19" s="593"/>
      <c r="B19" s="589" t="s">
        <v>2645</v>
      </c>
      <c r="C19" s="595" t="s">
        <v>2646</v>
      </c>
      <c r="D19" s="596">
        <v>43080</v>
      </c>
      <c r="E19" s="589" t="s">
        <v>1899</v>
      </c>
      <c r="F19" s="589" t="s">
        <v>2647</v>
      </c>
      <c r="G19" s="589"/>
      <c r="H19" s="591" t="s">
        <v>1890</v>
      </c>
      <c r="I19" s="591"/>
      <c r="J19" s="164" t="s">
        <v>1891</v>
      </c>
      <c r="K19" s="164" t="s">
        <v>0</v>
      </c>
      <c r="L19" s="165">
        <v>444.6</v>
      </c>
      <c r="M19" s="148"/>
    </row>
    <row r="20" spans="1:13" x14ac:dyDescent="0.2">
      <c r="A20" s="593"/>
      <c r="B20" s="589"/>
      <c r="C20" s="595"/>
      <c r="D20" s="596"/>
      <c r="E20" s="589"/>
      <c r="F20" s="589"/>
      <c r="G20" s="589"/>
      <c r="H20" s="591" t="s">
        <v>1892</v>
      </c>
      <c r="I20" s="591"/>
      <c r="J20" s="589" t="s">
        <v>1891</v>
      </c>
      <c r="K20" s="589" t="s">
        <v>0</v>
      </c>
      <c r="L20" s="590">
        <v>313.14</v>
      </c>
      <c r="M20" s="148"/>
    </row>
    <row r="21" spans="1:13" x14ac:dyDescent="0.2">
      <c r="A21" s="593"/>
      <c r="B21" s="589"/>
      <c r="C21" s="595"/>
      <c r="D21" s="596"/>
      <c r="E21" s="589"/>
      <c r="F21" s="589"/>
      <c r="G21" s="589"/>
      <c r="H21" s="591"/>
      <c r="I21" s="591"/>
      <c r="J21" s="589"/>
      <c r="K21" s="589"/>
      <c r="L21" s="590"/>
      <c r="M21" s="148"/>
    </row>
    <row r="22" spans="1:13" ht="24" x14ac:dyDescent="0.2">
      <c r="A22" s="593"/>
      <c r="B22" s="161" t="s">
        <v>29</v>
      </c>
      <c r="C22" s="162" t="s">
        <v>30</v>
      </c>
      <c r="D22" s="162" t="s">
        <v>1893</v>
      </c>
      <c r="E22" s="162" t="s">
        <v>1894</v>
      </c>
      <c r="F22" s="592"/>
      <c r="G22" s="592"/>
      <c r="H22" s="591" t="s">
        <v>1895</v>
      </c>
      <c r="I22" s="591"/>
      <c r="J22" s="589" t="s">
        <v>1891</v>
      </c>
      <c r="K22" s="589" t="s">
        <v>0</v>
      </c>
      <c r="L22" s="590">
        <v>34</v>
      </c>
      <c r="M22" s="148"/>
    </row>
    <row r="23" spans="1:13" ht="24" x14ac:dyDescent="0.2">
      <c r="A23" s="593"/>
      <c r="B23" s="164" t="s">
        <v>1660</v>
      </c>
      <c r="C23" s="164" t="s">
        <v>2647</v>
      </c>
      <c r="D23" s="166">
        <v>43082</v>
      </c>
      <c r="E23" s="164" t="s">
        <v>2648</v>
      </c>
      <c r="F23" s="592"/>
      <c r="G23" s="592"/>
      <c r="H23" s="591"/>
      <c r="I23" s="591"/>
      <c r="J23" s="589"/>
      <c r="K23" s="589"/>
      <c r="L23" s="590"/>
      <c r="M23" s="148"/>
    </row>
    <row r="24" spans="1:13" ht="24" x14ac:dyDescent="0.2">
      <c r="A24" s="593">
        <v>204</v>
      </c>
      <c r="B24" s="161" t="s">
        <v>20</v>
      </c>
      <c r="C24" s="162" t="s">
        <v>21</v>
      </c>
      <c r="D24" s="162" t="s">
        <v>1884</v>
      </c>
      <c r="E24" s="162" t="s">
        <v>1885</v>
      </c>
      <c r="F24" s="594" t="s">
        <v>14</v>
      </c>
      <c r="G24" s="594"/>
      <c r="H24" s="592"/>
      <c r="I24" s="592"/>
      <c r="J24" s="592"/>
      <c r="K24" s="592"/>
      <c r="L24" s="592"/>
      <c r="M24" s="148"/>
    </row>
    <row r="25" spans="1:13" x14ac:dyDescent="0.2">
      <c r="A25" s="593"/>
      <c r="B25" s="589" t="s">
        <v>2649</v>
      </c>
      <c r="C25" s="595" t="s">
        <v>2650</v>
      </c>
      <c r="D25" s="596">
        <v>43031</v>
      </c>
      <c r="E25" s="589" t="s">
        <v>2651</v>
      </c>
      <c r="F25" s="589" t="s">
        <v>2652</v>
      </c>
      <c r="G25" s="589"/>
      <c r="H25" s="591" t="s">
        <v>1890</v>
      </c>
      <c r="I25" s="591"/>
      <c r="J25" s="164" t="s">
        <v>1891</v>
      </c>
      <c r="K25" s="164" t="s">
        <v>0</v>
      </c>
      <c r="L25" s="165">
        <v>1209.25</v>
      </c>
      <c r="M25" s="148"/>
    </row>
    <row r="26" spans="1:13" x14ac:dyDescent="0.2">
      <c r="A26" s="593"/>
      <c r="B26" s="589"/>
      <c r="C26" s="595"/>
      <c r="D26" s="596"/>
      <c r="E26" s="589"/>
      <c r="F26" s="589"/>
      <c r="G26" s="589"/>
      <c r="H26" s="591" t="s">
        <v>1892</v>
      </c>
      <c r="I26" s="591"/>
      <c r="J26" s="164" t="s">
        <v>1891</v>
      </c>
      <c r="K26" s="164" t="s">
        <v>0</v>
      </c>
      <c r="L26" s="165">
        <v>1531.71</v>
      </c>
      <c r="M26" s="148"/>
    </row>
    <row r="27" spans="1:13" ht="24" x14ac:dyDescent="0.2">
      <c r="A27" s="593"/>
      <c r="B27" s="161" t="s">
        <v>29</v>
      </c>
      <c r="C27" s="162" t="s">
        <v>30</v>
      </c>
      <c r="D27" s="162" t="s">
        <v>1893</v>
      </c>
      <c r="E27" s="162" t="s">
        <v>1894</v>
      </c>
      <c r="F27" s="592"/>
      <c r="G27" s="592"/>
      <c r="H27" s="591" t="s">
        <v>1895</v>
      </c>
      <c r="I27" s="591"/>
      <c r="J27" s="589" t="s">
        <v>1891</v>
      </c>
      <c r="K27" s="589" t="s">
        <v>0</v>
      </c>
      <c r="L27" s="590">
        <v>132</v>
      </c>
      <c r="M27" s="148"/>
    </row>
    <row r="28" spans="1:13" ht="24" x14ac:dyDescent="0.2">
      <c r="A28" s="593"/>
      <c r="B28" s="164" t="s">
        <v>1670</v>
      </c>
      <c r="C28" s="164" t="s">
        <v>2652</v>
      </c>
      <c r="D28" s="166">
        <v>43044</v>
      </c>
      <c r="E28" s="164" t="s">
        <v>2653</v>
      </c>
      <c r="F28" s="592"/>
      <c r="G28" s="592"/>
      <c r="H28" s="591"/>
      <c r="I28" s="591"/>
      <c r="J28" s="589"/>
      <c r="K28" s="589"/>
      <c r="L28" s="590"/>
      <c r="M28" s="148"/>
    </row>
    <row r="29" spans="1:13" ht="24" x14ac:dyDescent="0.2">
      <c r="A29" s="593">
        <v>205</v>
      </c>
      <c r="B29" s="161" t="s">
        <v>20</v>
      </c>
      <c r="C29" s="162" t="s">
        <v>21</v>
      </c>
      <c r="D29" s="162" t="s">
        <v>1884</v>
      </c>
      <c r="E29" s="162" t="s">
        <v>1885</v>
      </c>
      <c r="F29" s="594" t="s">
        <v>14</v>
      </c>
      <c r="G29" s="594"/>
      <c r="H29" s="592"/>
      <c r="I29" s="592"/>
      <c r="J29" s="592"/>
      <c r="K29" s="592"/>
      <c r="L29" s="592"/>
      <c r="M29" s="148"/>
    </row>
    <row r="30" spans="1:13" x14ac:dyDescent="0.2">
      <c r="A30" s="593"/>
      <c r="B30" s="589" t="s">
        <v>2649</v>
      </c>
      <c r="C30" s="595" t="s">
        <v>2654</v>
      </c>
      <c r="D30" s="596">
        <v>43180</v>
      </c>
      <c r="E30" s="589" t="s">
        <v>2017</v>
      </c>
      <c r="F30" s="589" t="s">
        <v>2655</v>
      </c>
      <c r="G30" s="589"/>
      <c r="H30" s="591" t="s">
        <v>1890</v>
      </c>
      <c r="I30" s="591"/>
      <c r="J30" s="164" t="s">
        <v>1891</v>
      </c>
      <c r="K30" s="164" t="s">
        <v>0</v>
      </c>
      <c r="L30" s="165">
        <v>519.27</v>
      </c>
      <c r="M30" s="148"/>
    </row>
    <row r="31" spans="1:13" x14ac:dyDescent="0.2">
      <c r="A31" s="593"/>
      <c r="B31" s="589"/>
      <c r="C31" s="595"/>
      <c r="D31" s="596"/>
      <c r="E31" s="589"/>
      <c r="F31" s="589"/>
      <c r="G31" s="589"/>
      <c r="H31" s="591" t="s">
        <v>1892</v>
      </c>
      <c r="I31" s="591"/>
      <c r="J31" s="164" t="s">
        <v>1891</v>
      </c>
      <c r="K31" s="164" t="s">
        <v>0</v>
      </c>
      <c r="L31" s="165">
        <v>1048.94</v>
      </c>
      <c r="M31" s="148"/>
    </row>
    <row r="32" spans="1:13" ht="24" x14ac:dyDescent="0.2">
      <c r="A32" s="593"/>
      <c r="B32" s="161" t="s">
        <v>29</v>
      </c>
      <c r="C32" s="162" t="s">
        <v>30</v>
      </c>
      <c r="D32" s="162" t="s">
        <v>1893</v>
      </c>
      <c r="E32" s="162" t="s">
        <v>1894</v>
      </c>
      <c r="F32" s="592"/>
      <c r="G32" s="592"/>
      <c r="H32" s="591" t="s">
        <v>1895</v>
      </c>
      <c r="I32" s="591"/>
      <c r="J32" s="589" t="s">
        <v>1891</v>
      </c>
      <c r="K32" s="589" t="s">
        <v>0</v>
      </c>
      <c r="L32" s="590">
        <v>352.28</v>
      </c>
      <c r="M32" s="148"/>
    </row>
    <row r="33" spans="1:13" ht="24" x14ac:dyDescent="0.2">
      <c r="A33" s="593"/>
      <c r="B33" s="164" t="s">
        <v>1670</v>
      </c>
      <c r="C33" s="164" t="s">
        <v>2655</v>
      </c>
      <c r="D33" s="166">
        <v>43183</v>
      </c>
      <c r="E33" s="164" t="s">
        <v>2656</v>
      </c>
      <c r="F33" s="592"/>
      <c r="G33" s="592"/>
      <c r="H33" s="591"/>
      <c r="I33" s="591"/>
      <c r="J33" s="589"/>
      <c r="K33" s="589"/>
      <c r="L33" s="590"/>
      <c r="M33" s="148"/>
    </row>
    <row r="34" spans="1:13" ht="24" x14ac:dyDescent="0.2">
      <c r="A34" s="593">
        <v>206</v>
      </c>
      <c r="B34" s="161" t="s">
        <v>20</v>
      </c>
      <c r="C34" s="162" t="s">
        <v>21</v>
      </c>
      <c r="D34" s="162" t="s">
        <v>1884</v>
      </c>
      <c r="E34" s="162" t="s">
        <v>1885</v>
      </c>
      <c r="F34" s="594" t="s">
        <v>14</v>
      </c>
      <c r="G34" s="594"/>
      <c r="H34" s="592"/>
      <c r="I34" s="592"/>
      <c r="J34" s="592"/>
      <c r="K34" s="592"/>
      <c r="L34" s="592"/>
      <c r="M34" s="148"/>
    </row>
    <row r="35" spans="1:13" x14ac:dyDescent="0.2">
      <c r="A35" s="593"/>
      <c r="B35" s="589" t="s">
        <v>2657</v>
      </c>
      <c r="C35" s="595" t="s">
        <v>2658</v>
      </c>
      <c r="D35" s="596">
        <v>43072</v>
      </c>
      <c r="E35" s="589" t="s">
        <v>1969</v>
      </c>
      <c r="F35" s="589" t="s">
        <v>2108</v>
      </c>
      <c r="G35" s="589"/>
      <c r="H35" s="591" t="s">
        <v>1890</v>
      </c>
      <c r="I35" s="591"/>
      <c r="J35" s="164" t="s">
        <v>1891</v>
      </c>
      <c r="K35" s="164" t="s">
        <v>0</v>
      </c>
      <c r="L35" s="165">
        <v>499</v>
      </c>
      <c r="M35" s="148"/>
    </row>
    <row r="36" spans="1:13" x14ac:dyDescent="0.2">
      <c r="A36" s="593"/>
      <c r="B36" s="589"/>
      <c r="C36" s="595"/>
      <c r="D36" s="596"/>
      <c r="E36" s="589"/>
      <c r="F36" s="589"/>
      <c r="G36" s="589"/>
      <c r="H36" s="591" t="s">
        <v>1892</v>
      </c>
      <c r="I36" s="591"/>
      <c r="J36" s="164" t="s">
        <v>1891</v>
      </c>
      <c r="K36" s="164" t="s">
        <v>0</v>
      </c>
      <c r="L36" s="165">
        <v>429.6</v>
      </c>
      <c r="M36" s="148"/>
    </row>
    <row r="37" spans="1:13" ht="24" x14ac:dyDescent="0.2">
      <c r="A37" s="593"/>
      <c r="B37" s="161" t="s">
        <v>29</v>
      </c>
      <c r="C37" s="162" t="s">
        <v>30</v>
      </c>
      <c r="D37" s="162" t="s">
        <v>1893</v>
      </c>
      <c r="E37" s="162" t="s">
        <v>1894</v>
      </c>
      <c r="F37" s="592"/>
      <c r="G37" s="592"/>
      <c r="H37" s="591" t="s">
        <v>1895</v>
      </c>
      <c r="I37" s="591"/>
      <c r="J37" s="589" t="s">
        <v>1891</v>
      </c>
      <c r="K37" s="589" t="s">
        <v>1891</v>
      </c>
      <c r="L37" s="590">
        <v>0</v>
      </c>
      <c r="M37" s="148"/>
    </row>
    <row r="38" spans="1:13" ht="24" x14ac:dyDescent="0.2">
      <c r="A38" s="593"/>
      <c r="B38" s="164" t="s">
        <v>1896</v>
      </c>
      <c r="C38" s="164" t="s">
        <v>2108</v>
      </c>
      <c r="D38" s="166">
        <v>43075</v>
      </c>
      <c r="E38" s="164" t="s">
        <v>2659</v>
      </c>
      <c r="F38" s="592"/>
      <c r="G38" s="592"/>
      <c r="H38" s="591"/>
      <c r="I38" s="591"/>
      <c r="J38" s="589"/>
      <c r="K38" s="589"/>
      <c r="L38" s="590"/>
      <c r="M38" s="148"/>
    </row>
    <row r="39" spans="1:13" ht="24" x14ac:dyDescent="0.2">
      <c r="A39" s="593">
        <v>207</v>
      </c>
      <c r="B39" s="161" t="s">
        <v>20</v>
      </c>
      <c r="C39" s="162" t="s">
        <v>21</v>
      </c>
      <c r="D39" s="162" t="s">
        <v>1884</v>
      </c>
      <c r="E39" s="162" t="s">
        <v>1885</v>
      </c>
      <c r="F39" s="594" t="s">
        <v>14</v>
      </c>
      <c r="G39" s="594"/>
      <c r="H39" s="592"/>
      <c r="I39" s="592"/>
      <c r="J39" s="592"/>
      <c r="K39" s="592"/>
      <c r="L39" s="592"/>
      <c r="M39" s="148"/>
    </row>
    <row r="40" spans="1:13" x14ac:dyDescent="0.2">
      <c r="A40" s="593"/>
      <c r="B40" s="589" t="s">
        <v>2660</v>
      </c>
      <c r="C40" s="589" t="s">
        <v>2661</v>
      </c>
      <c r="D40" s="596">
        <v>43009</v>
      </c>
      <c r="E40" s="589" t="s">
        <v>2200</v>
      </c>
      <c r="F40" s="589" t="s">
        <v>2662</v>
      </c>
      <c r="G40" s="589"/>
      <c r="H40" s="591" t="s">
        <v>1890</v>
      </c>
      <c r="I40" s="591"/>
      <c r="J40" s="164" t="s">
        <v>1891</v>
      </c>
      <c r="K40" s="164" t="s">
        <v>0</v>
      </c>
      <c r="L40" s="165">
        <v>287.3</v>
      </c>
      <c r="M40" s="148"/>
    </row>
    <row r="41" spans="1:13" x14ac:dyDescent="0.2">
      <c r="A41" s="593"/>
      <c r="B41" s="589"/>
      <c r="C41" s="589"/>
      <c r="D41" s="596"/>
      <c r="E41" s="589"/>
      <c r="F41" s="589"/>
      <c r="G41" s="589"/>
      <c r="H41" s="591" t="s">
        <v>1892</v>
      </c>
      <c r="I41" s="591"/>
      <c r="J41" s="164" t="s">
        <v>1891</v>
      </c>
      <c r="K41" s="164" t="s">
        <v>0</v>
      </c>
      <c r="L41" s="165">
        <v>891.28</v>
      </c>
      <c r="M41" s="148"/>
    </row>
    <row r="42" spans="1:13" ht="24" x14ac:dyDescent="0.2">
      <c r="A42" s="593"/>
      <c r="B42" s="161" t="s">
        <v>29</v>
      </c>
      <c r="C42" s="162" t="s">
        <v>30</v>
      </c>
      <c r="D42" s="162" t="s">
        <v>1893</v>
      </c>
      <c r="E42" s="162" t="s">
        <v>1894</v>
      </c>
      <c r="F42" s="592"/>
      <c r="G42" s="592"/>
      <c r="H42" s="591" t="s">
        <v>1895</v>
      </c>
      <c r="I42" s="591"/>
      <c r="J42" s="589" t="s">
        <v>1891</v>
      </c>
      <c r="K42" s="589" t="s">
        <v>0</v>
      </c>
      <c r="L42" s="590">
        <v>86.65</v>
      </c>
      <c r="M42" s="148"/>
    </row>
    <row r="43" spans="1:13" ht="24" x14ac:dyDescent="0.2">
      <c r="A43" s="593"/>
      <c r="B43" s="164" t="s">
        <v>2059</v>
      </c>
      <c r="C43" s="164" t="s">
        <v>2662</v>
      </c>
      <c r="D43" s="166">
        <v>43012</v>
      </c>
      <c r="E43" s="164" t="s">
        <v>1987</v>
      </c>
      <c r="F43" s="592"/>
      <c r="G43" s="592"/>
      <c r="H43" s="591"/>
      <c r="I43" s="591"/>
      <c r="J43" s="589"/>
      <c r="K43" s="589"/>
      <c r="L43" s="590"/>
      <c r="M43" s="148"/>
    </row>
    <row r="44" spans="1:13" ht="24" x14ac:dyDescent="0.2">
      <c r="A44" s="593">
        <v>208</v>
      </c>
      <c r="B44" s="161" t="s">
        <v>20</v>
      </c>
      <c r="C44" s="162" t="s">
        <v>21</v>
      </c>
      <c r="D44" s="162" t="s">
        <v>1884</v>
      </c>
      <c r="E44" s="162" t="s">
        <v>1885</v>
      </c>
      <c r="F44" s="594" t="s">
        <v>14</v>
      </c>
      <c r="G44" s="594"/>
      <c r="H44" s="592"/>
      <c r="I44" s="592"/>
      <c r="J44" s="592"/>
      <c r="K44" s="592"/>
      <c r="L44" s="592"/>
      <c r="M44" s="148"/>
    </row>
    <row r="45" spans="1:13" x14ac:dyDescent="0.2">
      <c r="A45" s="593"/>
      <c r="B45" s="589" t="s">
        <v>2660</v>
      </c>
      <c r="C45" s="589" t="s">
        <v>2663</v>
      </c>
      <c r="D45" s="596">
        <v>43069</v>
      </c>
      <c r="E45" s="589" t="s">
        <v>2664</v>
      </c>
      <c r="F45" s="589" t="s">
        <v>2665</v>
      </c>
      <c r="G45" s="589"/>
      <c r="H45" s="591" t="s">
        <v>1890</v>
      </c>
      <c r="I45" s="591"/>
      <c r="J45" s="164" t="s">
        <v>1891</v>
      </c>
      <c r="K45" s="164" t="s">
        <v>1891</v>
      </c>
      <c r="L45" s="165">
        <v>0</v>
      </c>
      <c r="M45" s="148"/>
    </row>
    <row r="46" spans="1:13" x14ac:dyDescent="0.2">
      <c r="A46" s="593"/>
      <c r="B46" s="589"/>
      <c r="C46" s="589"/>
      <c r="D46" s="596"/>
      <c r="E46" s="589"/>
      <c r="F46" s="589"/>
      <c r="G46" s="589"/>
      <c r="H46" s="591" t="s">
        <v>1892</v>
      </c>
      <c r="I46" s="591"/>
      <c r="J46" s="164" t="s">
        <v>1891</v>
      </c>
      <c r="K46" s="164" t="s">
        <v>0</v>
      </c>
      <c r="L46" s="165">
        <v>286</v>
      </c>
      <c r="M46" s="148"/>
    </row>
    <row r="47" spans="1:13" ht="24" x14ac:dyDescent="0.2">
      <c r="A47" s="593"/>
      <c r="B47" s="161" t="s">
        <v>29</v>
      </c>
      <c r="C47" s="162" t="s">
        <v>30</v>
      </c>
      <c r="D47" s="162" t="s">
        <v>1893</v>
      </c>
      <c r="E47" s="162" t="s">
        <v>1894</v>
      </c>
      <c r="F47" s="592"/>
      <c r="G47" s="592"/>
      <c r="H47" s="591" t="s">
        <v>1895</v>
      </c>
      <c r="I47" s="591"/>
      <c r="J47" s="589" t="s">
        <v>1891</v>
      </c>
      <c r="K47" s="589" t="s">
        <v>0</v>
      </c>
      <c r="L47" s="590">
        <v>140.5</v>
      </c>
      <c r="M47" s="148"/>
    </row>
    <row r="48" spans="1:13" ht="24" x14ac:dyDescent="0.2">
      <c r="A48" s="593"/>
      <c r="B48" s="164" t="s">
        <v>2059</v>
      </c>
      <c r="C48" s="164" t="s">
        <v>2665</v>
      </c>
      <c r="D48" s="166">
        <v>43070</v>
      </c>
      <c r="E48" s="164" t="s">
        <v>2666</v>
      </c>
      <c r="F48" s="592"/>
      <c r="G48" s="592"/>
      <c r="H48" s="591"/>
      <c r="I48" s="591"/>
      <c r="J48" s="589"/>
      <c r="K48" s="589"/>
      <c r="L48" s="590"/>
      <c r="M48" s="148"/>
    </row>
    <row r="49" spans="1:13" ht="24" x14ac:dyDescent="0.2">
      <c r="A49" s="593">
        <v>209</v>
      </c>
      <c r="B49" s="161" t="s">
        <v>20</v>
      </c>
      <c r="C49" s="162" t="s">
        <v>21</v>
      </c>
      <c r="D49" s="162" t="s">
        <v>1884</v>
      </c>
      <c r="E49" s="162" t="s">
        <v>1885</v>
      </c>
      <c r="F49" s="594" t="s">
        <v>14</v>
      </c>
      <c r="G49" s="594"/>
      <c r="H49" s="592"/>
      <c r="I49" s="592"/>
      <c r="J49" s="592"/>
      <c r="K49" s="592"/>
      <c r="L49" s="592"/>
      <c r="M49" s="148"/>
    </row>
    <row r="50" spans="1:13" x14ac:dyDescent="0.2">
      <c r="A50" s="593"/>
      <c r="B50" s="589" t="s">
        <v>2667</v>
      </c>
      <c r="C50" s="595" t="s">
        <v>2668</v>
      </c>
      <c r="D50" s="596">
        <v>43122</v>
      </c>
      <c r="E50" s="589" t="s">
        <v>2028</v>
      </c>
      <c r="F50" s="589" t="s">
        <v>2669</v>
      </c>
      <c r="G50" s="589"/>
      <c r="H50" s="591" t="s">
        <v>1890</v>
      </c>
      <c r="I50" s="591"/>
      <c r="J50" s="164" t="s">
        <v>1891</v>
      </c>
      <c r="K50" s="164" t="s">
        <v>0</v>
      </c>
      <c r="L50" s="165">
        <v>216</v>
      </c>
      <c r="M50" s="148"/>
    </row>
    <row r="51" spans="1:13" x14ac:dyDescent="0.2">
      <c r="A51" s="593"/>
      <c r="B51" s="589"/>
      <c r="C51" s="595"/>
      <c r="D51" s="596"/>
      <c r="E51" s="589"/>
      <c r="F51" s="589"/>
      <c r="G51" s="589"/>
      <c r="H51" s="591" t="s">
        <v>1892</v>
      </c>
      <c r="I51" s="591"/>
      <c r="J51" s="164" t="s">
        <v>1891</v>
      </c>
      <c r="K51" s="164" t="s">
        <v>0</v>
      </c>
      <c r="L51" s="165">
        <v>244.02</v>
      </c>
      <c r="M51" s="148"/>
    </row>
    <row r="52" spans="1:13" ht="24" x14ac:dyDescent="0.2">
      <c r="A52" s="593"/>
      <c r="B52" s="161" t="s">
        <v>29</v>
      </c>
      <c r="C52" s="162" t="s">
        <v>30</v>
      </c>
      <c r="D52" s="162" t="s">
        <v>1893</v>
      </c>
      <c r="E52" s="162" t="s">
        <v>1894</v>
      </c>
      <c r="F52" s="592"/>
      <c r="G52" s="592"/>
      <c r="H52" s="591" t="s">
        <v>1895</v>
      </c>
      <c r="I52" s="591"/>
      <c r="J52" s="589" t="s">
        <v>1891</v>
      </c>
      <c r="K52" s="589" t="s">
        <v>0</v>
      </c>
      <c r="L52" s="590">
        <v>100</v>
      </c>
      <c r="M52" s="148"/>
    </row>
    <row r="53" spans="1:13" ht="24" x14ac:dyDescent="0.2">
      <c r="A53" s="593"/>
      <c r="B53" s="164" t="s">
        <v>1980</v>
      </c>
      <c r="C53" s="164" t="s">
        <v>2669</v>
      </c>
      <c r="D53" s="166">
        <v>43123</v>
      </c>
      <c r="E53" s="164" t="s">
        <v>2670</v>
      </c>
      <c r="F53" s="592"/>
      <c r="G53" s="592"/>
      <c r="H53" s="591"/>
      <c r="I53" s="591"/>
      <c r="J53" s="589"/>
      <c r="K53" s="589"/>
      <c r="L53" s="590"/>
      <c r="M53" s="148"/>
    </row>
    <row r="54" spans="1:13" ht="24" x14ac:dyDescent="0.2">
      <c r="A54" s="593">
        <v>210</v>
      </c>
      <c r="B54" s="161" t="s">
        <v>20</v>
      </c>
      <c r="C54" s="162" t="s">
        <v>21</v>
      </c>
      <c r="D54" s="162" t="s">
        <v>1884</v>
      </c>
      <c r="E54" s="162" t="s">
        <v>1885</v>
      </c>
      <c r="F54" s="594" t="s">
        <v>14</v>
      </c>
      <c r="G54" s="594"/>
      <c r="H54" s="592"/>
      <c r="I54" s="592"/>
      <c r="J54" s="592"/>
      <c r="K54" s="592"/>
      <c r="L54" s="592"/>
      <c r="M54" s="148"/>
    </row>
    <row r="55" spans="1:13" x14ac:dyDescent="0.2">
      <c r="A55" s="593"/>
      <c r="B55" s="589" t="s">
        <v>2671</v>
      </c>
      <c r="C55" s="595" t="s">
        <v>2672</v>
      </c>
      <c r="D55" s="596">
        <v>43147</v>
      </c>
      <c r="E55" s="589" t="s">
        <v>2673</v>
      </c>
      <c r="F55" s="589" t="s">
        <v>2674</v>
      </c>
      <c r="G55" s="589"/>
      <c r="H55" s="591" t="s">
        <v>1890</v>
      </c>
      <c r="I55" s="591"/>
      <c r="J55" s="164" t="s">
        <v>1891</v>
      </c>
      <c r="K55" s="164" t="s">
        <v>0</v>
      </c>
      <c r="L55" s="165">
        <v>318</v>
      </c>
      <c r="M55" s="148"/>
    </row>
    <row r="56" spans="1:13" x14ac:dyDescent="0.2">
      <c r="A56" s="593"/>
      <c r="B56" s="589"/>
      <c r="C56" s="595"/>
      <c r="D56" s="596"/>
      <c r="E56" s="589"/>
      <c r="F56" s="589"/>
      <c r="G56" s="589"/>
      <c r="H56" s="591" t="s">
        <v>1892</v>
      </c>
      <c r="I56" s="591"/>
      <c r="J56" s="164" t="s">
        <v>1891</v>
      </c>
      <c r="K56" s="164" t="s">
        <v>0</v>
      </c>
      <c r="L56" s="165">
        <v>472.41</v>
      </c>
      <c r="M56" s="148"/>
    </row>
    <row r="57" spans="1:13" ht="24" x14ac:dyDescent="0.2">
      <c r="A57" s="593"/>
      <c r="B57" s="161" t="s">
        <v>29</v>
      </c>
      <c r="C57" s="162" t="s">
        <v>30</v>
      </c>
      <c r="D57" s="162" t="s">
        <v>1893</v>
      </c>
      <c r="E57" s="162" t="s">
        <v>1894</v>
      </c>
      <c r="F57" s="592"/>
      <c r="G57" s="592"/>
      <c r="H57" s="591" t="s">
        <v>1895</v>
      </c>
      <c r="I57" s="591"/>
      <c r="J57" s="589" t="s">
        <v>1891</v>
      </c>
      <c r="K57" s="589" t="s">
        <v>0</v>
      </c>
      <c r="L57" s="590">
        <v>144</v>
      </c>
      <c r="M57" s="148"/>
    </row>
    <row r="58" spans="1:13" ht="24" x14ac:dyDescent="0.2">
      <c r="A58" s="593"/>
      <c r="B58" s="164" t="s">
        <v>1923</v>
      </c>
      <c r="C58" s="164" t="s">
        <v>2674</v>
      </c>
      <c r="D58" s="166">
        <v>43149</v>
      </c>
      <c r="E58" s="164" t="s">
        <v>2675</v>
      </c>
      <c r="F58" s="592"/>
      <c r="G58" s="592"/>
      <c r="H58" s="591"/>
      <c r="I58" s="591"/>
      <c r="J58" s="589"/>
      <c r="K58" s="589"/>
      <c r="L58" s="590"/>
      <c r="M58" s="148"/>
    </row>
    <row r="59" spans="1:13" ht="24" x14ac:dyDescent="0.2">
      <c r="A59" s="593">
        <v>211</v>
      </c>
      <c r="B59" s="161" t="s">
        <v>20</v>
      </c>
      <c r="C59" s="162" t="s">
        <v>21</v>
      </c>
      <c r="D59" s="162" t="s">
        <v>1884</v>
      </c>
      <c r="E59" s="162" t="s">
        <v>1885</v>
      </c>
      <c r="F59" s="594" t="s">
        <v>14</v>
      </c>
      <c r="G59" s="594"/>
      <c r="H59" s="592"/>
      <c r="I59" s="592"/>
      <c r="J59" s="592"/>
      <c r="K59" s="592"/>
      <c r="L59" s="592"/>
      <c r="M59" s="148"/>
    </row>
    <row r="60" spans="1:13" x14ac:dyDescent="0.2">
      <c r="A60" s="593"/>
      <c r="B60" s="589" t="s">
        <v>2671</v>
      </c>
      <c r="C60" s="595" t="s">
        <v>2676</v>
      </c>
      <c r="D60" s="596">
        <v>43175</v>
      </c>
      <c r="E60" s="589" t="s">
        <v>2372</v>
      </c>
      <c r="F60" s="589" t="s">
        <v>2520</v>
      </c>
      <c r="G60" s="589"/>
      <c r="H60" s="591" t="s">
        <v>1890</v>
      </c>
      <c r="I60" s="591"/>
      <c r="J60" s="164" t="s">
        <v>1891</v>
      </c>
      <c r="K60" s="164" t="s">
        <v>1891</v>
      </c>
      <c r="L60" s="165">
        <v>0</v>
      </c>
      <c r="M60" s="148"/>
    </row>
    <row r="61" spans="1:13" x14ac:dyDescent="0.2">
      <c r="A61" s="593"/>
      <c r="B61" s="589"/>
      <c r="C61" s="595"/>
      <c r="D61" s="596"/>
      <c r="E61" s="589"/>
      <c r="F61" s="589"/>
      <c r="G61" s="589"/>
      <c r="H61" s="591" t="s">
        <v>1892</v>
      </c>
      <c r="I61" s="591"/>
      <c r="J61" s="164" t="s">
        <v>1891</v>
      </c>
      <c r="K61" s="164" t="s">
        <v>1891</v>
      </c>
      <c r="L61" s="165">
        <v>0</v>
      </c>
      <c r="M61" s="148"/>
    </row>
    <row r="62" spans="1:13" ht="24" x14ac:dyDescent="0.2">
      <c r="A62" s="593"/>
      <c r="B62" s="161" t="s">
        <v>29</v>
      </c>
      <c r="C62" s="162" t="s">
        <v>30</v>
      </c>
      <c r="D62" s="162" t="s">
        <v>1893</v>
      </c>
      <c r="E62" s="162" t="s">
        <v>1894</v>
      </c>
      <c r="F62" s="592"/>
      <c r="G62" s="592"/>
      <c r="H62" s="591" t="s">
        <v>1895</v>
      </c>
      <c r="I62" s="591"/>
      <c r="J62" s="589" t="s">
        <v>1891</v>
      </c>
      <c r="K62" s="589" t="s">
        <v>0</v>
      </c>
      <c r="L62" s="590">
        <v>499</v>
      </c>
      <c r="M62" s="148"/>
    </row>
    <row r="63" spans="1:13" ht="24" x14ac:dyDescent="0.2">
      <c r="A63" s="593"/>
      <c r="B63" s="164" t="s">
        <v>1923</v>
      </c>
      <c r="C63" s="164" t="s">
        <v>2520</v>
      </c>
      <c r="D63" s="166">
        <v>43179</v>
      </c>
      <c r="E63" s="164" t="s">
        <v>2521</v>
      </c>
      <c r="F63" s="592"/>
      <c r="G63" s="592"/>
      <c r="H63" s="591"/>
      <c r="I63" s="591"/>
      <c r="J63" s="589"/>
      <c r="K63" s="589"/>
      <c r="L63" s="590"/>
      <c r="M63" s="148"/>
    </row>
    <row r="64" spans="1:13" ht="24" x14ac:dyDescent="0.2">
      <c r="A64" s="593">
        <v>212</v>
      </c>
      <c r="B64" s="161" t="s">
        <v>20</v>
      </c>
      <c r="C64" s="162" t="s">
        <v>21</v>
      </c>
      <c r="D64" s="162" t="s">
        <v>1884</v>
      </c>
      <c r="E64" s="162" t="s">
        <v>1885</v>
      </c>
      <c r="F64" s="594" t="s">
        <v>14</v>
      </c>
      <c r="G64" s="594"/>
      <c r="H64" s="592"/>
      <c r="I64" s="592"/>
      <c r="J64" s="592"/>
      <c r="K64" s="592"/>
      <c r="L64" s="592"/>
      <c r="M64" s="148"/>
    </row>
    <row r="65" spans="1:13" x14ac:dyDescent="0.2">
      <c r="A65" s="593"/>
      <c r="B65" s="589" t="s">
        <v>2677</v>
      </c>
      <c r="C65" s="595" t="s">
        <v>2678</v>
      </c>
      <c r="D65" s="596">
        <v>43054</v>
      </c>
      <c r="E65" s="589" t="s">
        <v>1996</v>
      </c>
      <c r="F65" s="589" t="s">
        <v>2679</v>
      </c>
      <c r="G65" s="589"/>
      <c r="H65" s="591" t="s">
        <v>1890</v>
      </c>
      <c r="I65" s="591"/>
      <c r="J65" s="164" t="s">
        <v>1891</v>
      </c>
      <c r="K65" s="164" t="s">
        <v>0</v>
      </c>
      <c r="L65" s="165">
        <v>821</v>
      </c>
      <c r="M65" s="148"/>
    </row>
    <row r="66" spans="1:13" x14ac:dyDescent="0.2">
      <c r="A66" s="593"/>
      <c r="B66" s="589"/>
      <c r="C66" s="595"/>
      <c r="D66" s="596"/>
      <c r="E66" s="589"/>
      <c r="F66" s="589"/>
      <c r="G66" s="589"/>
      <c r="H66" s="591" t="s">
        <v>1892</v>
      </c>
      <c r="I66" s="591"/>
      <c r="J66" s="164" t="s">
        <v>1891</v>
      </c>
      <c r="K66" s="164" t="s">
        <v>0</v>
      </c>
      <c r="L66" s="165">
        <v>400</v>
      </c>
      <c r="M66" s="148"/>
    </row>
    <row r="67" spans="1:13" ht="24" x14ac:dyDescent="0.2">
      <c r="A67" s="593"/>
      <c r="B67" s="161" t="s">
        <v>29</v>
      </c>
      <c r="C67" s="162" t="s">
        <v>30</v>
      </c>
      <c r="D67" s="162" t="s">
        <v>1893</v>
      </c>
      <c r="E67" s="162" t="s">
        <v>1894</v>
      </c>
      <c r="F67" s="592"/>
      <c r="G67" s="592"/>
      <c r="H67" s="591" t="s">
        <v>1895</v>
      </c>
      <c r="I67" s="591"/>
      <c r="J67" s="589" t="s">
        <v>1891</v>
      </c>
      <c r="K67" s="589" t="s">
        <v>1891</v>
      </c>
      <c r="L67" s="590">
        <v>0</v>
      </c>
      <c r="M67" s="148"/>
    </row>
    <row r="68" spans="1:13" ht="24" x14ac:dyDescent="0.2">
      <c r="A68" s="593"/>
      <c r="B68" s="164" t="s">
        <v>1896</v>
      </c>
      <c r="C68" s="164" t="s">
        <v>2679</v>
      </c>
      <c r="D68" s="166">
        <v>43056</v>
      </c>
      <c r="E68" s="164" t="s">
        <v>2680</v>
      </c>
      <c r="F68" s="592"/>
      <c r="G68" s="592"/>
      <c r="H68" s="591"/>
      <c r="I68" s="591"/>
      <c r="J68" s="589"/>
      <c r="K68" s="589"/>
      <c r="L68" s="590"/>
      <c r="M68" s="148"/>
    </row>
    <row r="69" spans="1:13" ht="24" x14ac:dyDescent="0.2">
      <c r="A69" s="593">
        <v>213</v>
      </c>
      <c r="B69" s="161" t="s">
        <v>20</v>
      </c>
      <c r="C69" s="162" t="s">
        <v>21</v>
      </c>
      <c r="D69" s="162" t="s">
        <v>1884</v>
      </c>
      <c r="E69" s="162" t="s">
        <v>1885</v>
      </c>
      <c r="F69" s="594" t="s">
        <v>14</v>
      </c>
      <c r="G69" s="594"/>
      <c r="H69" s="592"/>
      <c r="I69" s="592"/>
      <c r="J69" s="592"/>
      <c r="K69" s="592"/>
      <c r="L69" s="592"/>
      <c r="M69" s="148"/>
    </row>
    <row r="70" spans="1:13" x14ac:dyDescent="0.2">
      <c r="A70" s="593"/>
      <c r="B70" s="589" t="s">
        <v>2681</v>
      </c>
      <c r="C70" s="589" t="s">
        <v>2682</v>
      </c>
      <c r="D70" s="596">
        <v>43078</v>
      </c>
      <c r="E70" s="589" t="s">
        <v>2683</v>
      </c>
      <c r="F70" s="589" t="s">
        <v>2684</v>
      </c>
      <c r="G70" s="589"/>
      <c r="H70" s="591" t="s">
        <v>1890</v>
      </c>
      <c r="I70" s="591"/>
      <c r="J70" s="164" t="s">
        <v>1891</v>
      </c>
      <c r="K70" s="164" t="s">
        <v>0</v>
      </c>
      <c r="L70" s="165">
        <v>1197</v>
      </c>
      <c r="M70" s="148"/>
    </row>
    <row r="71" spans="1:13" x14ac:dyDescent="0.2">
      <c r="A71" s="593"/>
      <c r="B71" s="589"/>
      <c r="C71" s="589"/>
      <c r="D71" s="596"/>
      <c r="E71" s="589"/>
      <c r="F71" s="589"/>
      <c r="G71" s="589"/>
      <c r="H71" s="591" t="s">
        <v>1892</v>
      </c>
      <c r="I71" s="591"/>
      <c r="J71" s="164" t="s">
        <v>1891</v>
      </c>
      <c r="K71" s="164" t="s">
        <v>0</v>
      </c>
      <c r="L71" s="165">
        <v>704.82</v>
      </c>
      <c r="M71" s="148"/>
    </row>
    <row r="72" spans="1:13" ht="24" x14ac:dyDescent="0.2">
      <c r="A72" s="593"/>
      <c r="B72" s="161" t="s">
        <v>29</v>
      </c>
      <c r="C72" s="162" t="s">
        <v>30</v>
      </c>
      <c r="D72" s="162" t="s">
        <v>1893</v>
      </c>
      <c r="E72" s="162" t="s">
        <v>1894</v>
      </c>
      <c r="F72" s="592"/>
      <c r="G72" s="592"/>
      <c r="H72" s="591" t="s">
        <v>1895</v>
      </c>
      <c r="I72" s="591"/>
      <c r="J72" s="589" t="s">
        <v>1891</v>
      </c>
      <c r="K72" s="589" t="s">
        <v>1891</v>
      </c>
      <c r="L72" s="590">
        <v>0</v>
      </c>
      <c r="M72" s="148"/>
    </row>
    <row r="73" spans="1:13" ht="24" x14ac:dyDescent="0.2">
      <c r="A73" s="593"/>
      <c r="B73" s="164" t="s">
        <v>2052</v>
      </c>
      <c r="C73" s="164" t="s">
        <v>2684</v>
      </c>
      <c r="D73" s="166">
        <v>43082</v>
      </c>
      <c r="E73" s="164" t="s">
        <v>2685</v>
      </c>
      <c r="F73" s="592"/>
      <c r="G73" s="592"/>
      <c r="H73" s="591"/>
      <c r="I73" s="591"/>
      <c r="J73" s="589"/>
      <c r="K73" s="589"/>
      <c r="L73" s="590"/>
      <c r="M73" s="148"/>
    </row>
    <row r="74" spans="1:13" ht="24" x14ac:dyDescent="0.2">
      <c r="A74" s="593">
        <v>214</v>
      </c>
      <c r="B74" s="161" t="s">
        <v>20</v>
      </c>
      <c r="C74" s="162" t="s">
        <v>21</v>
      </c>
      <c r="D74" s="162" t="s">
        <v>1884</v>
      </c>
      <c r="E74" s="162" t="s">
        <v>1885</v>
      </c>
      <c r="F74" s="594" t="s">
        <v>14</v>
      </c>
      <c r="G74" s="594"/>
      <c r="H74" s="592"/>
      <c r="I74" s="592"/>
      <c r="J74" s="592"/>
      <c r="K74" s="592"/>
      <c r="L74" s="592"/>
      <c r="M74" s="148"/>
    </row>
    <row r="75" spans="1:13" x14ac:dyDescent="0.2">
      <c r="A75" s="593"/>
      <c r="B75" s="589" t="s">
        <v>2686</v>
      </c>
      <c r="C75" s="595" t="s">
        <v>2687</v>
      </c>
      <c r="D75" s="596">
        <v>43027</v>
      </c>
      <c r="E75" s="589" t="s">
        <v>2304</v>
      </c>
      <c r="F75" s="589" t="s">
        <v>2688</v>
      </c>
      <c r="G75" s="589"/>
      <c r="H75" s="591" t="s">
        <v>1890</v>
      </c>
      <c r="I75" s="591"/>
      <c r="J75" s="164" t="s">
        <v>1891</v>
      </c>
      <c r="K75" s="164" t="s">
        <v>0</v>
      </c>
      <c r="L75" s="165">
        <v>110</v>
      </c>
      <c r="M75" s="148"/>
    </row>
    <row r="76" spans="1:13" x14ac:dyDescent="0.2">
      <c r="A76" s="593"/>
      <c r="B76" s="589"/>
      <c r="C76" s="595"/>
      <c r="D76" s="596"/>
      <c r="E76" s="589"/>
      <c r="F76" s="589"/>
      <c r="G76" s="589"/>
      <c r="H76" s="591" t="s">
        <v>1892</v>
      </c>
      <c r="I76" s="591"/>
      <c r="J76" s="164" t="s">
        <v>1891</v>
      </c>
      <c r="K76" s="164" t="s">
        <v>1891</v>
      </c>
      <c r="L76" s="165">
        <v>0</v>
      </c>
      <c r="M76" s="148"/>
    </row>
    <row r="77" spans="1:13" ht="24" x14ac:dyDescent="0.2">
      <c r="A77" s="593"/>
      <c r="B77" s="161" t="s">
        <v>29</v>
      </c>
      <c r="C77" s="162" t="s">
        <v>30</v>
      </c>
      <c r="D77" s="162" t="s">
        <v>1893</v>
      </c>
      <c r="E77" s="162" t="s">
        <v>1894</v>
      </c>
      <c r="F77" s="592"/>
      <c r="G77" s="592"/>
      <c r="H77" s="591" t="s">
        <v>1895</v>
      </c>
      <c r="I77" s="591"/>
      <c r="J77" s="589" t="s">
        <v>1891</v>
      </c>
      <c r="K77" s="589" t="s">
        <v>0</v>
      </c>
      <c r="L77" s="590">
        <v>400</v>
      </c>
      <c r="M77" s="148"/>
    </row>
    <row r="78" spans="1:13" ht="24" x14ac:dyDescent="0.2">
      <c r="A78" s="593"/>
      <c r="B78" s="164" t="s">
        <v>1896</v>
      </c>
      <c r="C78" s="164" t="s">
        <v>2688</v>
      </c>
      <c r="D78" s="166">
        <v>43031</v>
      </c>
      <c r="E78" s="164" t="s">
        <v>2689</v>
      </c>
      <c r="F78" s="592"/>
      <c r="G78" s="592"/>
      <c r="H78" s="591"/>
      <c r="I78" s="591"/>
      <c r="J78" s="589"/>
      <c r="K78" s="589"/>
      <c r="L78" s="590"/>
      <c r="M78" s="148"/>
    </row>
    <row r="79" spans="1:13" ht="24" x14ac:dyDescent="0.2">
      <c r="A79" s="593">
        <v>215</v>
      </c>
      <c r="B79" s="161" t="s">
        <v>20</v>
      </c>
      <c r="C79" s="162" t="s">
        <v>21</v>
      </c>
      <c r="D79" s="162" t="s">
        <v>1884</v>
      </c>
      <c r="E79" s="162" t="s">
        <v>1885</v>
      </c>
      <c r="F79" s="594" t="s">
        <v>14</v>
      </c>
      <c r="G79" s="594"/>
      <c r="H79" s="592"/>
      <c r="I79" s="592"/>
      <c r="J79" s="592"/>
      <c r="K79" s="592"/>
      <c r="L79" s="592"/>
      <c r="M79" s="148"/>
    </row>
    <row r="80" spans="1:13" x14ac:dyDescent="0.2">
      <c r="A80" s="593"/>
      <c r="B80" s="589" t="s">
        <v>2690</v>
      </c>
      <c r="C80" s="595" t="s">
        <v>2691</v>
      </c>
      <c r="D80" s="596">
        <v>43011</v>
      </c>
      <c r="E80" s="589" t="s">
        <v>2692</v>
      </c>
      <c r="F80" s="589" t="s">
        <v>2693</v>
      </c>
      <c r="G80" s="589"/>
      <c r="H80" s="591" t="s">
        <v>1890</v>
      </c>
      <c r="I80" s="591"/>
      <c r="J80" s="164" t="s">
        <v>1891</v>
      </c>
      <c r="K80" s="164" t="s">
        <v>0</v>
      </c>
      <c r="L80" s="165">
        <v>448.92</v>
      </c>
      <c r="M80" s="148"/>
    </row>
    <row r="81" spans="1:13" x14ac:dyDescent="0.2">
      <c r="A81" s="593"/>
      <c r="B81" s="589"/>
      <c r="C81" s="595"/>
      <c r="D81" s="596"/>
      <c r="E81" s="589"/>
      <c r="F81" s="589"/>
      <c r="G81" s="589"/>
      <c r="H81" s="591" t="s">
        <v>1892</v>
      </c>
      <c r="I81" s="591"/>
      <c r="J81" s="589" t="s">
        <v>1891</v>
      </c>
      <c r="K81" s="589" t="s">
        <v>0</v>
      </c>
      <c r="L81" s="590">
        <v>1353.7</v>
      </c>
      <c r="M81" s="148"/>
    </row>
    <row r="82" spans="1:13" x14ac:dyDescent="0.2">
      <c r="A82" s="593"/>
      <c r="B82" s="589"/>
      <c r="C82" s="595"/>
      <c r="D82" s="596"/>
      <c r="E82" s="589"/>
      <c r="F82" s="589"/>
      <c r="G82" s="589"/>
      <c r="H82" s="591"/>
      <c r="I82" s="591"/>
      <c r="J82" s="589"/>
      <c r="K82" s="589"/>
      <c r="L82" s="590"/>
      <c r="M82" s="148"/>
    </row>
    <row r="83" spans="1:13" ht="24" x14ac:dyDescent="0.2">
      <c r="A83" s="593"/>
      <c r="B83" s="161" t="s">
        <v>29</v>
      </c>
      <c r="C83" s="162" t="s">
        <v>30</v>
      </c>
      <c r="D83" s="162" t="s">
        <v>1893</v>
      </c>
      <c r="E83" s="162" t="s">
        <v>1894</v>
      </c>
      <c r="F83" s="592"/>
      <c r="G83" s="592"/>
      <c r="H83" s="591" t="s">
        <v>1895</v>
      </c>
      <c r="I83" s="591"/>
      <c r="J83" s="589" t="s">
        <v>1891</v>
      </c>
      <c r="K83" s="589" t="s">
        <v>0</v>
      </c>
      <c r="L83" s="590">
        <v>143.37</v>
      </c>
      <c r="M83" s="148"/>
    </row>
    <row r="84" spans="1:13" ht="24" x14ac:dyDescent="0.2">
      <c r="A84" s="593"/>
      <c r="B84" s="164" t="s">
        <v>2059</v>
      </c>
      <c r="C84" s="164" t="s">
        <v>2693</v>
      </c>
      <c r="D84" s="166">
        <v>43016</v>
      </c>
      <c r="E84" s="164" t="s">
        <v>2694</v>
      </c>
      <c r="F84" s="592"/>
      <c r="G84" s="592"/>
      <c r="H84" s="591"/>
      <c r="I84" s="591"/>
      <c r="J84" s="589"/>
      <c r="K84" s="589"/>
      <c r="L84" s="590"/>
      <c r="M84" s="148"/>
    </row>
    <row r="85" spans="1:13" ht="24" x14ac:dyDescent="0.2">
      <c r="A85" s="593">
        <v>216</v>
      </c>
      <c r="B85" s="161" t="s">
        <v>20</v>
      </c>
      <c r="C85" s="162" t="s">
        <v>21</v>
      </c>
      <c r="D85" s="162" t="s">
        <v>1884</v>
      </c>
      <c r="E85" s="162" t="s">
        <v>1885</v>
      </c>
      <c r="F85" s="594" t="s">
        <v>14</v>
      </c>
      <c r="G85" s="594"/>
      <c r="H85" s="592"/>
      <c r="I85" s="592"/>
      <c r="J85" s="592"/>
      <c r="K85" s="592"/>
      <c r="L85" s="592"/>
      <c r="M85" s="148"/>
    </row>
    <row r="86" spans="1:13" x14ac:dyDescent="0.2">
      <c r="A86" s="593"/>
      <c r="B86" s="589" t="s">
        <v>2690</v>
      </c>
      <c r="C86" s="595" t="s">
        <v>2695</v>
      </c>
      <c r="D86" s="596">
        <v>43073</v>
      </c>
      <c r="E86" s="589" t="s">
        <v>1996</v>
      </c>
      <c r="F86" s="589" t="s">
        <v>2481</v>
      </c>
      <c r="G86" s="589"/>
      <c r="H86" s="591" t="s">
        <v>1890</v>
      </c>
      <c r="I86" s="591"/>
      <c r="J86" s="164" t="s">
        <v>1891</v>
      </c>
      <c r="K86" s="164" t="s">
        <v>0</v>
      </c>
      <c r="L86" s="165">
        <v>291</v>
      </c>
      <c r="M86" s="148"/>
    </row>
    <row r="87" spans="1:13" x14ac:dyDescent="0.2">
      <c r="A87" s="593"/>
      <c r="B87" s="589"/>
      <c r="C87" s="595"/>
      <c r="D87" s="596"/>
      <c r="E87" s="589"/>
      <c r="F87" s="589"/>
      <c r="G87" s="589"/>
      <c r="H87" s="591" t="s">
        <v>1892</v>
      </c>
      <c r="I87" s="591"/>
      <c r="J87" s="164" t="s">
        <v>1891</v>
      </c>
      <c r="K87" s="164" t="s">
        <v>0</v>
      </c>
      <c r="L87" s="165">
        <v>385.3</v>
      </c>
      <c r="M87" s="148"/>
    </row>
    <row r="88" spans="1:13" ht="24" x14ac:dyDescent="0.2">
      <c r="A88" s="593"/>
      <c r="B88" s="161" t="s">
        <v>29</v>
      </c>
      <c r="C88" s="162" t="s">
        <v>30</v>
      </c>
      <c r="D88" s="162" t="s">
        <v>1893</v>
      </c>
      <c r="E88" s="162" t="s">
        <v>1894</v>
      </c>
      <c r="F88" s="592"/>
      <c r="G88" s="592"/>
      <c r="H88" s="591" t="s">
        <v>1895</v>
      </c>
      <c r="I88" s="591"/>
      <c r="J88" s="589" t="s">
        <v>1891</v>
      </c>
      <c r="K88" s="589" t="s">
        <v>0</v>
      </c>
      <c r="L88" s="590">
        <v>100</v>
      </c>
      <c r="M88" s="148"/>
    </row>
    <row r="89" spans="1:13" ht="24" x14ac:dyDescent="0.2">
      <c r="A89" s="593"/>
      <c r="B89" s="164" t="s">
        <v>2059</v>
      </c>
      <c r="C89" s="164" t="s">
        <v>2481</v>
      </c>
      <c r="D89" s="166">
        <v>43074</v>
      </c>
      <c r="E89" s="164" t="s">
        <v>2140</v>
      </c>
      <c r="F89" s="592"/>
      <c r="G89" s="592"/>
      <c r="H89" s="591"/>
      <c r="I89" s="591"/>
      <c r="J89" s="589"/>
      <c r="K89" s="589"/>
      <c r="L89" s="590"/>
      <c r="M89" s="148"/>
    </row>
    <row r="90" spans="1:13" ht="24" x14ac:dyDescent="0.2">
      <c r="A90" s="593">
        <v>217</v>
      </c>
      <c r="B90" s="161" t="s">
        <v>20</v>
      </c>
      <c r="C90" s="162" t="s">
        <v>21</v>
      </c>
      <c r="D90" s="162" t="s">
        <v>1884</v>
      </c>
      <c r="E90" s="162" t="s">
        <v>1885</v>
      </c>
      <c r="F90" s="594" t="s">
        <v>14</v>
      </c>
      <c r="G90" s="594"/>
      <c r="H90" s="592"/>
      <c r="I90" s="592"/>
      <c r="J90" s="592"/>
      <c r="K90" s="592"/>
      <c r="L90" s="592"/>
      <c r="M90" s="148"/>
    </row>
    <row r="91" spans="1:13" x14ac:dyDescent="0.2">
      <c r="A91" s="593"/>
      <c r="B91" s="589" t="s">
        <v>2690</v>
      </c>
      <c r="C91" s="595" t="s">
        <v>2696</v>
      </c>
      <c r="D91" s="596">
        <v>43117</v>
      </c>
      <c r="E91" s="589" t="s">
        <v>1973</v>
      </c>
      <c r="F91" s="589" t="s">
        <v>2697</v>
      </c>
      <c r="G91" s="589"/>
      <c r="H91" s="591" t="s">
        <v>1890</v>
      </c>
      <c r="I91" s="591"/>
      <c r="J91" s="164" t="s">
        <v>1891</v>
      </c>
      <c r="K91" s="164" t="s">
        <v>0</v>
      </c>
      <c r="L91" s="165">
        <v>262</v>
      </c>
      <c r="M91" s="148"/>
    </row>
    <row r="92" spans="1:13" x14ac:dyDescent="0.2">
      <c r="A92" s="593"/>
      <c r="B92" s="589"/>
      <c r="C92" s="595"/>
      <c r="D92" s="596"/>
      <c r="E92" s="589"/>
      <c r="F92" s="589"/>
      <c r="G92" s="589"/>
      <c r="H92" s="591" t="s">
        <v>1892</v>
      </c>
      <c r="I92" s="591"/>
      <c r="J92" s="164" t="s">
        <v>1891</v>
      </c>
      <c r="K92" s="164" t="s">
        <v>0</v>
      </c>
      <c r="L92" s="165">
        <v>209.24</v>
      </c>
      <c r="M92" s="148"/>
    </row>
    <row r="93" spans="1:13" ht="24" x14ac:dyDescent="0.2">
      <c r="A93" s="593"/>
      <c r="B93" s="161" t="s">
        <v>29</v>
      </c>
      <c r="C93" s="162" t="s">
        <v>30</v>
      </c>
      <c r="D93" s="162" t="s">
        <v>1893</v>
      </c>
      <c r="E93" s="162" t="s">
        <v>1894</v>
      </c>
      <c r="F93" s="592"/>
      <c r="G93" s="592"/>
      <c r="H93" s="591" t="s">
        <v>1895</v>
      </c>
      <c r="I93" s="591"/>
      <c r="J93" s="589" t="s">
        <v>1891</v>
      </c>
      <c r="K93" s="589" t="s">
        <v>0</v>
      </c>
      <c r="L93" s="590">
        <v>190</v>
      </c>
      <c r="M93" s="148"/>
    </row>
    <row r="94" spans="1:13" ht="24" x14ac:dyDescent="0.2">
      <c r="A94" s="593"/>
      <c r="B94" s="164" t="s">
        <v>2059</v>
      </c>
      <c r="C94" s="164" t="s">
        <v>2697</v>
      </c>
      <c r="D94" s="166">
        <v>43119</v>
      </c>
      <c r="E94" s="164" t="s">
        <v>2698</v>
      </c>
      <c r="F94" s="592"/>
      <c r="G94" s="592"/>
      <c r="H94" s="591"/>
      <c r="I94" s="591"/>
      <c r="J94" s="589"/>
      <c r="K94" s="589"/>
      <c r="L94" s="590"/>
      <c r="M94" s="148"/>
    </row>
    <row r="95" spans="1:13" ht="24" x14ac:dyDescent="0.2">
      <c r="A95" s="593">
        <v>218</v>
      </c>
      <c r="B95" s="161" t="s">
        <v>20</v>
      </c>
      <c r="C95" s="162" t="s">
        <v>21</v>
      </c>
      <c r="D95" s="162" t="s">
        <v>1884</v>
      </c>
      <c r="E95" s="162" t="s">
        <v>1885</v>
      </c>
      <c r="F95" s="594" t="s">
        <v>14</v>
      </c>
      <c r="G95" s="594"/>
      <c r="H95" s="592"/>
      <c r="I95" s="592"/>
      <c r="J95" s="592"/>
      <c r="K95" s="592"/>
      <c r="L95" s="592"/>
      <c r="M95" s="148"/>
    </row>
    <row r="96" spans="1:13" x14ac:dyDescent="0.2">
      <c r="A96" s="593"/>
      <c r="B96" s="589" t="s">
        <v>2690</v>
      </c>
      <c r="C96" s="595" t="s">
        <v>2699</v>
      </c>
      <c r="D96" s="596">
        <v>43147</v>
      </c>
      <c r="E96" s="589" t="s">
        <v>1938</v>
      </c>
      <c r="F96" s="589" t="s">
        <v>2700</v>
      </c>
      <c r="G96" s="589"/>
      <c r="H96" s="591" t="s">
        <v>1890</v>
      </c>
      <c r="I96" s="591"/>
      <c r="J96" s="164" t="s">
        <v>1891</v>
      </c>
      <c r="K96" s="164" t="s">
        <v>1891</v>
      </c>
      <c r="L96" s="165">
        <v>0</v>
      </c>
      <c r="M96" s="148"/>
    </row>
    <row r="97" spans="1:13" x14ac:dyDescent="0.2">
      <c r="A97" s="593"/>
      <c r="B97" s="589"/>
      <c r="C97" s="595"/>
      <c r="D97" s="596"/>
      <c r="E97" s="589"/>
      <c r="F97" s="589"/>
      <c r="G97" s="589"/>
      <c r="H97" s="591" t="s">
        <v>1892</v>
      </c>
      <c r="I97" s="591"/>
      <c r="J97" s="589" t="s">
        <v>1891</v>
      </c>
      <c r="K97" s="589" t="s">
        <v>1891</v>
      </c>
      <c r="L97" s="590">
        <v>0</v>
      </c>
      <c r="M97" s="148"/>
    </row>
    <row r="98" spans="1:13" x14ac:dyDescent="0.2">
      <c r="A98" s="593"/>
      <c r="B98" s="589"/>
      <c r="C98" s="595"/>
      <c r="D98" s="596"/>
      <c r="E98" s="589"/>
      <c r="F98" s="589"/>
      <c r="G98" s="589"/>
      <c r="H98" s="591"/>
      <c r="I98" s="591"/>
      <c r="J98" s="589"/>
      <c r="K98" s="589"/>
      <c r="L98" s="590"/>
      <c r="M98" s="148"/>
    </row>
    <row r="99" spans="1:13" ht="24" x14ac:dyDescent="0.2">
      <c r="A99" s="593"/>
      <c r="B99" s="161" t="s">
        <v>29</v>
      </c>
      <c r="C99" s="162" t="s">
        <v>30</v>
      </c>
      <c r="D99" s="162" t="s">
        <v>1893</v>
      </c>
      <c r="E99" s="162" t="s">
        <v>1894</v>
      </c>
      <c r="F99" s="592"/>
      <c r="G99" s="592"/>
      <c r="H99" s="591" t="s">
        <v>1895</v>
      </c>
      <c r="I99" s="591"/>
      <c r="J99" s="589" t="s">
        <v>1891</v>
      </c>
      <c r="K99" s="589" t="s">
        <v>0</v>
      </c>
      <c r="L99" s="590">
        <v>510</v>
      </c>
      <c r="M99" s="148"/>
    </row>
    <row r="100" spans="1:13" ht="24" x14ac:dyDescent="0.2">
      <c r="A100" s="593"/>
      <c r="B100" s="164" t="s">
        <v>2059</v>
      </c>
      <c r="C100" s="164" t="s">
        <v>2700</v>
      </c>
      <c r="D100" s="166">
        <v>43151</v>
      </c>
      <c r="E100" s="164" t="s">
        <v>2701</v>
      </c>
      <c r="F100" s="592"/>
      <c r="G100" s="592"/>
      <c r="H100" s="591"/>
      <c r="I100" s="591"/>
      <c r="J100" s="589"/>
      <c r="K100" s="589"/>
      <c r="L100" s="590"/>
      <c r="M100" s="148"/>
    </row>
    <row r="101" spans="1:13" ht="24" x14ac:dyDescent="0.2">
      <c r="A101" s="593">
        <v>219</v>
      </c>
      <c r="B101" s="161" t="s">
        <v>20</v>
      </c>
      <c r="C101" s="162" t="s">
        <v>21</v>
      </c>
      <c r="D101" s="162" t="s">
        <v>1884</v>
      </c>
      <c r="E101" s="162" t="s">
        <v>1885</v>
      </c>
      <c r="F101" s="594" t="s">
        <v>14</v>
      </c>
      <c r="G101" s="594"/>
      <c r="H101" s="592"/>
      <c r="I101" s="592"/>
      <c r="J101" s="592"/>
      <c r="K101" s="592"/>
      <c r="L101" s="592"/>
      <c r="M101" s="148"/>
    </row>
    <row r="102" spans="1:13" x14ac:dyDescent="0.2">
      <c r="A102" s="593"/>
      <c r="B102" s="589" t="s">
        <v>2690</v>
      </c>
      <c r="C102" s="595" t="s">
        <v>2702</v>
      </c>
      <c r="D102" s="596">
        <v>43162</v>
      </c>
      <c r="E102" s="589" t="s">
        <v>2703</v>
      </c>
      <c r="F102" s="589" t="s">
        <v>2704</v>
      </c>
      <c r="G102" s="589"/>
      <c r="H102" s="591" t="s">
        <v>1890</v>
      </c>
      <c r="I102" s="591"/>
      <c r="J102" s="164" t="s">
        <v>1891</v>
      </c>
      <c r="K102" s="164" t="s">
        <v>1891</v>
      </c>
      <c r="L102" s="165">
        <v>0</v>
      </c>
      <c r="M102" s="148"/>
    </row>
    <row r="103" spans="1:13" x14ac:dyDescent="0.2">
      <c r="A103" s="593"/>
      <c r="B103" s="589"/>
      <c r="C103" s="595"/>
      <c r="D103" s="596"/>
      <c r="E103" s="589"/>
      <c r="F103" s="589"/>
      <c r="G103" s="589"/>
      <c r="H103" s="591" t="s">
        <v>1892</v>
      </c>
      <c r="I103" s="591"/>
      <c r="J103" s="589" t="s">
        <v>1891</v>
      </c>
      <c r="K103" s="589" t="s">
        <v>1891</v>
      </c>
      <c r="L103" s="590">
        <v>0</v>
      </c>
      <c r="M103" s="148"/>
    </row>
    <row r="104" spans="1:13" x14ac:dyDescent="0.2">
      <c r="A104" s="593"/>
      <c r="B104" s="589"/>
      <c r="C104" s="595"/>
      <c r="D104" s="596"/>
      <c r="E104" s="589"/>
      <c r="F104" s="589"/>
      <c r="G104" s="589"/>
      <c r="H104" s="591"/>
      <c r="I104" s="591"/>
      <c r="J104" s="589"/>
      <c r="K104" s="589"/>
      <c r="L104" s="590"/>
      <c r="M104" s="148"/>
    </row>
    <row r="105" spans="1:13" x14ac:dyDescent="0.2">
      <c r="A105" s="593"/>
      <c r="B105" s="589"/>
      <c r="C105" s="595"/>
      <c r="D105" s="596"/>
      <c r="E105" s="589"/>
      <c r="F105" s="589"/>
      <c r="G105" s="589"/>
      <c r="H105" s="591"/>
      <c r="I105" s="591"/>
      <c r="J105" s="589"/>
      <c r="K105" s="589"/>
      <c r="L105" s="590"/>
      <c r="M105" s="148"/>
    </row>
    <row r="106" spans="1:13" ht="24" x14ac:dyDescent="0.2">
      <c r="A106" s="593"/>
      <c r="B106" s="161" t="s">
        <v>29</v>
      </c>
      <c r="C106" s="162" t="s">
        <v>30</v>
      </c>
      <c r="D106" s="162" t="s">
        <v>1893</v>
      </c>
      <c r="E106" s="162" t="s">
        <v>1894</v>
      </c>
      <c r="F106" s="592"/>
      <c r="G106" s="592"/>
      <c r="H106" s="591" t="s">
        <v>1895</v>
      </c>
      <c r="I106" s="591"/>
      <c r="J106" s="589" t="s">
        <v>1891</v>
      </c>
      <c r="K106" s="589" t="s">
        <v>0</v>
      </c>
      <c r="L106" s="590">
        <v>1615</v>
      </c>
      <c r="M106" s="148"/>
    </row>
    <row r="107" spans="1:13" ht="24" x14ac:dyDescent="0.2">
      <c r="A107" s="593"/>
      <c r="B107" s="164" t="s">
        <v>2059</v>
      </c>
      <c r="C107" s="164" t="s">
        <v>2704</v>
      </c>
      <c r="D107" s="166">
        <v>43166</v>
      </c>
      <c r="E107" s="164" t="s">
        <v>2705</v>
      </c>
      <c r="F107" s="592"/>
      <c r="G107" s="592"/>
      <c r="H107" s="591"/>
      <c r="I107" s="591"/>
      <c r="J107" s="589"/>
      <c r="K107" s="589"/>
      <c r="L107" s="590"/>
      <c r="M107" s="148"/>
    </row>
    <row r="108" spans="1:13" ht="24" x14ac:dyDescent="0.2">
      <c r="A108" s="593">
        <v>220</v>
      </c>
      <c r="B108" s="161" t="s">
        <v>20</v>
      </c>
      <c r="C108" s="162" t="s">
        <v>21</v>
      </c>
      <c r="D108" s="162" t="s">
        <v>1884</v>
      </c>
      <c r="E108" s="162" t="s">
        <v>1885</v>
      </c>
      <c r="F108" s="594" t="s">
        <v>14</v>
      </c>
      <c r="G108" s="594"/>
      <c r="H108" s="592"/>
      <c r="I108" s="592"/>
      <c r="J108" s="592"/>
      <c r="K108" s="592"/>
      <c r="L108" s="592"/>
      <c r="M108" s="148"/>
    </row>
    <row r="109" spans="1:13" x14ac:dyDescent="0.2">
      <c r="A109" s="593"/>
      <c r="B109" s="589" t="s">
        <v>2706</v>
      </c>
      <c r="C109" s="595" t="s">
        <v>2707</v>
      </c>
      <c r="D109" s="596">
        <v>43045</v>
      </c>
      <c r="E109" s="589" t="s">
        <v>2708</v>
      </c>
      <c r="F109" s="589" t="s">
        <v>2709</v>
      </c>
      <c r="G109" s="589"/>
      <c r="H109" s="591" t="s">
        <v>1890</v>
      </c>
      <c r="I109" s="591"/>
      <c r="J109" s="164" t="s">
        <v>1891</v>
      </c>
      <c r="K109" s="164" t="s">
        <v>0</v>
      </c>
      <c r="L109" s="165">
        <v>690</v>
      </c>
      <c r="M109" s="148"/>
    </row>
    <row r="110" spans="1:13" x14ac:dyDescent="0.2">
      <c r="A110" s="593"/>
      <c r="B110" s="589"/>
      <c r="C110" s="595"/>
      <c r="D110" s="596"/>
      <c r="E110" s="589"/>
      <c r="F110" s="589"/>
      <c r="G110" s="589"/>
      <c r="H110" s="591" t="s">
        <v>1892</v>
      </c>
      <c r="I110" s="591"/>
      <c r="J110" s="164" t="s">
        <v>1891</v>
      </c>
      <c r="K110" s="164" t="s">
        <v>0</v>
      </c>
      <c r="L110" s="165">
        <v>3170.94</v>
      </c>
      <c r="M110" s="148"/>
    </row>
    <row r="111" spans="1:13" ht="24" x14ac:dyDescent="0.2">
      <c r="A111" s="593"/>
      <c r="B111" s="161" t="s">
        <v>29</v>
      </c>
      <c r="C111" s="162" t="s">
        <v>30</v>
      </c>
      <c r="D111" s="162" t="s">
        <v>1893</v>
      </c>
      <c r="E111" s="162" t="s">
        <v>1894</v>
      </c>
      <c r="F111" s="592"/>
      <c r="G111" s="592"/>
      <c r="H111" s="591" t="s">
        <v>1895</v>
      </c>
      <c r="I111" s="591"/>
      <c r="J111" s="589" t="s">
        <v>1891</v>
      </c>
      <c r="K111" s="589" t="s">
        <v>1891</v>
      </c>
      <c r="L111" s="590">
        <v>0</v>
      </c>
      <c r="M111" s="148"/>
    </row>
    <row r="112" spans="1:13" ht="24" x14ac:dyDescent="0.2">
      <c r="A112" s="593"/>
      <c r="B112" s="164" t="s">
        <v>1962</v>
      </c>
      <c r="C112" s="164" t="s">
        <v>2709</v>
      </c>
      <c r="D112" s="166">
        <v>43048</v>
      </c>
      <c r="E112" s="164" t="s">
        <v>2172</v>
      </c>
      <c r="F112" s="592"/>
      <c r="G112" s="592"/>
      <c r="H112" s="591"/>
      <c r="I112" s="591"/>
      <c r="J112" s="589"/>
      <c r="K112" s="589"/>
      <c r="L112" s="590"/>
      <c r="M112" s="148"/>
    </row>
    <row r="113" spans="1:13" ht="24" x14ac:dyDescent="0.2">
      <c r="A113" s="593">
        <v>221</v>
      </c>
      <c r="B113" s="161" t="s">
        <v>20</v>
      </c>
      <c r="C113" s="162" t="s">
        <v>21</v>
      </c>
      <c r="D113" s="162" t="s">
        <v>1884</v>
      </c>
      <c r="E113" s="162" t="s">
        <v>1885</v>
      </c>
      <c r="F113" s="594" t="s">
        <v>14</v>
      </c>
      <c r="G113" s="594"/>
      <c r="H113" s="592"/>
      <c r="I113" s="592"/>
      <c r="J113" s="592"/>
      <c r="K113" s="592"/>
      <c r="L113" s="592"/>
      <c r="M113" s="148"/>
    </row>
    <row r="114" spans="1:13" x14ac:dyDescent="0.2">
      <c r="A114" s="593"/>
      <c r="B114" s="589" t="s">
        <v>2710</v>
      </c>
      <c r="C114" s="589" t="s">
        <v>2711</v>
      </c>
      <c r="D114" s="596">
        <v>43039</v>
      </c>
      <c r="E114" s="589" t="s">
        <v>2712</v>
      </c>
      <c r="F114" s="589" t="s">
        <v>2713</v>
      </c>
      <c r="G114" s="589"/>
      <c r="H114" s="591" t="s">
        <v>1890</v>
      </c>
      <c r="I114" s="591"/>
      <c r="J114" s="164" t="s">
        <v>1891</v>
      </c>
      <c r="K114" s="164" t="s">
        <v>0</v>
      </c>
      <c r="L114" s="165">
        <v>546.66</v>
      </c>
      <c r="M114" s="148"/>
    </row>
    <row r="115" spans="1:13" x14ac:dyDescent="0.2">
      <c r="A115" s="593"/>
      <c r="B115" s="589"/>
      <c r="C115" s="589"/>
      <c r="D115" s="596"/>
      <c r="E115" s="589"/>
      <c r="F115" s="589"/>
      <c r="G115" s="589"/>
      <c r="H115" s="591" t="s">
        <v>1892</v>
      </c>
      <c r="I115" s="591"/>
      <c r="J115" s="164" t="s">
        <v>1891</v>
      </c>
      <c r="K115" s="164" t="s">
        <v>0</v>
      </c>
      <c r="L115" s="165">
        <v>2977.69</v>
      </c>
      <c r="M115" s="148"/>
    </row>
    <row r="116" spans="1:13" ht="24" x14ac:dyDescent="0.2">
      <c r="A116" s="593"/>
      <c r="B116" s="161" t="s">
        <v>29</v>
      </c>
      <c r="C116" s="162" t="s">
        <v>30</v>
      </c>
      <c r="D116" s="162" t="s">
        <v>1893</v>
      </c>
      <c r="E116" s="162" t="s">
        <v>1894</v>
      </c>
      <c r="F116" s="592"/>
      <c r="G116" s="592"/>
      <c r="H116" s="591" t="s">
        <v>1895</v>
      </c>
      <c r="I116" s="591"/>
      <c r="J116" s="589" t="s">
        <v>1891</v>
      </c>
      <c r="K116" s="589" t="s">
        <v>1891</v>
      </c>
      <c r="L116" s="590">
        <v>0</v>
      </c>
      <c r="M116" s="148"/>
    </row>
    <row r="117" spans="1:13" ht="24" x14ac:dyDescent="0.2">
      <c r="A117" s="593"/>
      <c r="B117" s="164" t="s">
        <v>2337</v>
      </c>
      <c r="C117" s="164" t="s">
        <v>2713</v>
      </c>
      <c r="D117" s="166">
        <v>43044</v>
      </c>
      <c r="E117" s="164" t="s">
        <v>2714</v>
      </c>
      <c r="F117" s="592"/>
      <c r="G117" s="592"/>
      <c r="H117" s="591"/>
      <c r="I117" s="591"/>
      <c r="J117" s="589"/>
      <c r="K117" s="589"/>
      <c r="L117" s="590"/>
      <c r="M117" s="148"/>
    </row>
    <row r="118" spans="1:13" ht="24" x14ac:dyDescent="0.2">
      <c r="A118" s="593">
        <v>222</v>
      </c>
      <c r="B118" s="161" t="s">
        <v>20</v>
      </c>
      <c r="C118" s="162" t="s">
        <v>21</v>
      </c>
      <c r="D118" s="162" t="s">
        <v>1884</v>
      </c>
      <c r="E118" s="162" t="s">
        <v>1885</v>
      </c>
      <c r="F118" s="594" t="s">
        <v>14</v>
      </c>
      <c r="G118" s="594"/>
      <c r="H118" s="592"/>
      <c r="I118" s="592"/>
      <c r="J118" s="592"/>
      <c r="K118" s="592"/>
      <c r="L118" s="592"/>
      <c r="M118" s="148"/>
    </row>
    <row r="119" spans="1:13" x14ac:dyDescent="0.2">
      <c r="A119" s="593"/>
      <c r="B119" s="589" t="s">
        <v>2715</v>
      </c>
      <c r="C119" s="595" t="s">
        <v>2716</v>
      </c>
      <c r="D119" s="596">
        <v>43047</v>
      </c>
      <c r="E119" s="589" t="s">
        <v>1948</v>
      </c>
      <c r="F119" s="589" t="s">
        <v>1949</v>
      </c>
      <c r="G119" s="589"/>
      <c r="H119" s="591" t="s">
        <v>1890</v>
      </c>
      <c r="I119" s="591"/>
      <c r="J119" s="164" t="s">
        <v>1891</v>
      </c>
      <c r="K119" s="164" t="s">
        <v>0</v>
      </c>
      <c r="L119" s="165">
        <v>677</v>
      </c>
      <c r="M119" s="148"/>
    </row>
    <row r="120" spans="1:13" x14ac:dyDescent="0.2">
      <c r="A120" s="593"/>
      <c r="B120" s="589"/>
      <c r="C120" s="595"/>
      <c r="D120" s="596"/>
      <c r="E120" s="589"/>
      <c r="F120" s="589"/>
      <c r="G120" s="589"/>
      <c r="H120" s="591" t="s">
        <v>1892</v>
      </c>
      <c r="I120" s="591"/>
      <c r="J120" s="589" t="s">
        <v>1891</v>
      </c>
      <c r="K120" s="589" t="s">
        <v>0</v>
      </c>
      <c r="L120" s="590">
        <v>1421.47</v>
      </c>
      <c r="M120" s="148"/>
    </row>
    <row r="121" spans="1:13" x14ac:dyDescent="0.2">
      <c r="A121" s="593"/>
      <c r="B121" s="589"/>
      <c r="C121" s="595"/>
      <c r="D121" s="596"/>
      <c r="E121" s="589"/>
      <c r="F121" s="589"/>
      <c r="G121" s="589"/>
      <c r="H121" s="591"/>
      <c r="I121" s="591"/>
      <c r="J121" s="589"/>
      <c r="K121" s="589"/>
      <c r="L121" s="590"/>
      <c r="M121" s="148"/>
    </row>
    <row r="122" spans="1:13" ht="24" x14ac:dyDescent="0.2">
      <c r="A122" s="593"/>
      <c r="B122" s="161" t="s">
        <v>29</v>
      </c>
      <c r="C122" s="162" t="s">
        <v>30</v>
      </c>
      <c r="D122" s="162" t="s">
        <v>1893</v>
      </c>
      <c r="E122" s="162" t="s">
        <v>1894</v>
      </c>
      <c r="F122" s="592"/>
      <c r="G122" s="592"/>
      <c r="H122" s="591" t="s">
        <v>1895</v>
      </c>
      <c r="I122" s="591"/>
      <c r="J122" s="589" t="s">
        <v>1891</v>
      </c>
      <c r="K122" s="589" t="s">
        <v>0</v>
      </c>
      <c r="L122" s="590">
        <v>745</v>
      </c>
      <c r="M122" s="148"/>
    </row>
    <row r="123" spans="1:13" ht="24" x14ac:dyDescent="0.2">
      <c r="A123" s="593"/>
      <c r="B123" s="164" t="s">
        <v>1896</v>
      </c>
      <c r="C123" s="164" t="s">
        <v>1949</v>
      </c>
      <c r="D123" s="166">
        <v>43053</v>
      </c>
      <c r="E123" s="164" t="s">
        <v>2717</v>
      </c>
      <c r="F123" s="592"/>
      <c r="G123" s="592"/>
      <c r="H123" s="591"/>
      <c r="I123" s="591"/>
      <c r="J123" s="589"/>
      <c r="K123" s="589"/>
      <c r="L123" s="590"/>
      <c r="M123" s="148"/>
    </row>
    <row r="124" spans="1:13" ht="24" x14ac:dyDescent="0.2">
      <c r="A124" s="593">
        <v>223</v>
      </c>
      <c r="B124" s="161" t="s">
        <v>20</v>
      </c>
      <c r="C124" s="162" t="s">
        <v>21</v>
      </c>
      <c r="D124" s="162" t="s">
        <v>1884</v>
      </c>
      <c r="E124" s="162" t="s">
        <v>1885</v>
      </c>
      <c r="F124" s="594" t="s">
        <v>14</v>
      </c>
      <c r="G124" s="594"/>
      <c r="H124" s="592"/>
      <c r="I124" s="592"/>
      <c r="J124" s="592"/>
      <c r="K124" s="592"/>
      <c r="L124" s="592"/>
      <c r="M124" s="148"/>
    </row>
    <row r="125" spans="1:13" x14ac:dyDescent="0.2">
      <c r="A125" s="593"/>
      <c r="B125" s="589" t="s">
        <v>2718</v>
      </c>
      <c r="C125" s="595" t="s">
        <v>2719</v>
      </c>
      <c r="D125" s="596">
        <v>43183</v>
      </c>
      <c r="E125" s="589" t="s">
        <v>2703</v>
      </c>
      <c r="F125" s="589" t="s">
        <v>2720</v>
      </c>
      <c r="G125" s="589"/>
      <c r="H125" s="591" t="s">
        <v>1890</v>
      </c>
      <c r="I125" s="591"/>
      <c r="J125" s="164" t="s">
        <v>1891</v>
      </c>
      <c r="K125" s="164" t="s">
        <v>1891</v>
      </c>
      <c r="L125" s="165">
        <v>0</v>
      </c>
      <c r="M125" s="148"/>
    </row>
    <row r="126" spans="1:13" x14ac:dyDescent="0.2">
      <c r="A126" s="593"/>
      <c r="B126" s="589"/>
      <c r="C126" s="595"/>
      <c r="D126" s="596"/>
      <c r="E126" s="589"/>
      <c r="F126" s="589"/>
      <c r="G126" s="589"/>
      <c r="H126" s="591" t="s">
        <v>1892</v>
      </c>
      <c r="I126" s="591"/>
      <c r="J126" s="164" t="s">
        <v>1891</v>
      </c>
      <c r="K126" s="164" t="s">
        <v>1891</v>
      </c>
      <c r="L126" s="165">
        <v>0</v>
      </c>
      <c r="M126" s="148"/>
    </row>
    <row r="127" spans="1:13" ht="24" x14ac:dyDescent="0.2">
      <c r="A127" s="593"/>
      <c r="B127" s="161" t="s">
        <v>29</v>
      </c>
      <c r="C127" s="162" t="s">
        <v>30</v>
      </c>
      <c r="D127" s="162" t="s">
        <v>1893</v>
      </c>
      <c r="E127" s="162" t="s">
        <v>1894</v>
      </c>
      <c r="F127" s="592"/>
      <c r="G127" s="592"/>
      <c r="H127" s="591" t="s">
        <v>1895</v>
      </c>
      <c r="I127" s="591"/>
      <c r="J127" s="589" t="s">
        <v>0</v>
      </c>
      <c r="K127" s="589" t="s">
        <v>1891</v>
      </c>
      <c r="L127" s="590">
        <v>1335</v>
      </c>
      <c r="M127" s="148"/>
    </row>
    <row r="128" spans="1:13" ht="24" x14ac:dyDescent="0.2">
      <c r="A128" s="593"/>
      <c r="B128" s="164" t="s">
        <v>1896</v>
      </c>
      <c r="C128" s="164" t="s">
        <v>2720</v>
      </c>
      <c r="D128" s="166">
        <v>43189</v>
      </c>
      <c r="E128" s="164" t="s">
        <v>2721</v>
      </c>
      <c r="F128" s="592"/>
      <c r="G128" s="592"/>
      <c r="H128" s="591"/>
      <c r="I128" s="591"/>
      <c r="J128" s="589"/>
      <c r="K128" s="589"/>
      <c r="L128" s="590"/>
      <c r="M128" s="148"/>
    </row>
    <row r="129" spans="1:13" ht="24" x14ac:dyDescent="0.2">
      <c r="A129" s="593">
        <v>224</v>
      </c>
      <c r="B129" s="161" t="s">
        <v>20</v>
      </c>
      <c r="C129" s="162" t="s">
        <v>21</v>
      </c>
      <c r="D129" s="162" t="s">
        <v>1884</v>
      </c>
      <c r="E129" s="162" t="s">
        <v>1885</v>
      </c>
      <c r="F129" s="594" t="s">
        <v>14</v>
      </c>
      <c r="G129" s="594"/>
      <c r="H129" s="592"/>
      <c r="I129" s="592"/>
      <c r="J129" s="592"/>
      <c r="K129" s="592"/>
      <c r="L129" s="592"/>
      <c r="M129" s="148"/>
    </row>
    <row r="130" spans="1:13" x14ac:dyDescent="0.2">
      <c r="A130" s="593"/>
      <c r="B130" s="589" t="s">
        <v>2722</v>
      </c>
      <c r="C130" s="595" t="s">
        <v>2723</v>
      </c>
      <c r="D130" s="596">
        <v>43049</v>
      </c>
      <c r="E130" s="589" t="s">
        <v>2073</v>
      </c>
      <c r="F130" s="589" t="s">
        <v>2724</v>
      </c>
      <c r="G130" s="589"/>
      <c r="H130" s="591" t="s">
        <v>1890</v>
      </c>
      <c r="I130" s="591"/>
      <c r="J130" s="164" t="s">
        <v>1891</v>
      </c>
      <c r="K130" s="164" t="s">
        <v>0</v>
      </c>
      <c r="L130" s="165">
        <v>975</v>
      </c>
      <c r="M130" s="148"/>
    </row>
    <row r="131" spans="1:13" x14ac:dyDescent="0.2">
      <c r="A131" s="593"/>
      <c r="B131" s="589"/>
      <c r="C131" s="595"/>
      <c r="D131" s="596"/>
      <c r="E131" s="589"/>
      <c r="F131" s="589"/>
      <c r="G131" s="589"/>
      <c r="H131" s="591" t="s">
        <v>1892</v>
      </c>
      <c r="I131" s="591"/>
      <c r="J131" s="164" t="s">
        <v>1891</v>
      </c>
      <c r="K131" s="164" t="s">
        <v>1891</v>
      </c>
      <c r="L131" s="165">
        <v>0</v>
      </c>
      <c r="M131" s="148"/>
    </row>
    <row r="132" spans="1:13" ht="24" x14ac:dyDescent="0.2">
      <c r="A132" s="593"/>
      <c r="B132" s="161" t="s">
        <v>29</v>
      </c>
      <c r="C132" s="162" t="s">
        <v>30</v>
      </c>
      <c r="D132" s="162" t="s">
        <v>1893</v>
      </c>
      <c r="E132" s="162" t="s">
        <v>1894</v>
      </c>
      <c r="F132" s="592"/>
      <c r="G132" s="592"/>
      <c r="H132" s="591" t="s">
        <v>1895</v>
      </c>
      <c r="I132" s="591"/>
      <c r="J132" s="589" t="s">
        <v>1891</v>
      </c>
      <c r="K132" s="589" t="s">
        <v>0</v>
      </c>
      <c r="L132" s="590">
        <v>400</v>
      </c>
      <c r="M132" s="148"/>
    </row>
    <row r="133" spans="1:13" ht="24" x14ac:dyDescent="0.2">
      <c r="A133" s="593"/>
      <c r="B133" s="164" t="s">
        <v>1896</v>
      </c>
      <c r="C133" s="164" t="s">
        <v>2724</v>
      </c>
      <c r="D133" s="166">
        <v>43057</v>
      </c>
      <c r="E133" s="164" t="s">
        <v>2725</v>
      </c>
      <c r="F133" s="592"/>
      <c r="G133" s="592"/>
      <c r="H133" s="591"/>
      <c r="I133" s="591"/>
      <c r="J133" s="589"/>
      <c r="K133" s="589"/>
      <c r="L133" s="590"/>
      <c r="M133" s="148"/>
    </row>
    <row r="134" spans="1:13" ht="24" x14ac:dyDescent="0.2">
      <c r="A134" s="593">
        <v>225</v>
      </c>
      <c r="B134" s="161" t="s">
        <v>20</v>
      </c>
      <c r="C134" s="162" t="s">
        <v>21</v>
      </c>
      <c r="D134" s="162" t="s">
        <v>1884</v>
      </c>
      <c r="E134" s="162" t="s">
        <v>1885</v>
      </c>
      <c r="F134" s="594" t="s">
        <v>14</v>
      </c>
      <c r="G134" s="594"/>
      <c r="H134" s="592"/>
      <c r="I134" s="592"/>
      <c r="J134" s="592"/>
      <c r="K134" s="592"/>
      <c r="L134" s="592"/>
      <c r="M134" s="148"/>
    </row>
    <row r="135" spans="1:13" x14ac:dyDescent="0.2">
      <c r="A135" s="593"/>
      <c r="B135" s="589" t="s">
        <v>2726</v>
      </c>
      <c r="C135" s="595" t="s">
        <v>2727</v>
      </c>
      <c r="D135" s="596">
        <v>43142</v>
      </c>
      <c r="E135" s="589" t="s">
        <v>2703</v>
      </c>
      <c r="F135" s="589" t="s">
        <v>2728</v>
      </c>
      <c r="G135" s="589"/>
      <c r="H135" s="591" t="s">
        <v>1890</v>
      </c>
      <c r="I135" s="591"/>
      <c r="J135" s="164" t="s">
        <v>1891</v>
      </c>
      <c r="K135" s="164" t="s">
        <v>0</v>
      </c>
      <c r="L135" s="165">
        <v>818.25</v>
      </c>
      <c r="M135" s="148"/>
    </row>
    <row r="136" spans="1:13" x14ac:dyDescent="0.2">
      <c r="A136" s="593"/>
      <c r="B136" s="589"/>
      <c r="C136" s="595"/>
      <c r="D136" s="596"/>
      <c r="E136" s="589"/>
      <c r="F136" s="589"/>
      <c r="G136" s="589"/>
      <c r="H136" s="591" t="s">
        <v>1892</v>
      </c>
      <c r="I136" s="591"/>
      <c r="J136" s="164" t="s">
        <v>1891</v>
      </c>
      <c r="K136" s="164" t="s">
        <v>1891</v>
      </c>
      <c r="L136" s="165">
        <v>0</v>
      </c>
      <c r="M136" s="148"/>
    </row>
    <row r="137" spans="1:13" ht="24" x14ac:dyDescent="0.2">
      <c r="A137" s="593"/>
      <c r="B137" s="161" t="s">
        <v>29</v>
      </c>
      <c r="C137" s="162" t="s">
        <v>30</v>
      </c>
      <c r="D137" s="162" t="s">
        <v>1893</v>
      </c>
      <c r="E137" s="162" t="s">
        <v>1894</v>
      </c>
      <c r="F137" s="592"/>
      <c r="G137" s="592"/>
      <c r="H137" s="591" t="s">
        <v>1895</v>
      </c>
      <c r="I137" s="591"/>
      <c r="J137" s="589" t="s">
        <v>1891</v>
      </c>
      <c r="K137" s="589" t="s">
        <v>0</v>
      </c>
      <c r="L137" s="590">
        <v>445</v>
      </c>
      <c r="M137" s="148"/>
    </row>
    <row r="138" spans="1:13" ht="24" x14ac:dyDescent="0.2">
      <c r="A138" s="593"/>
      <c r="B138" s="164" t="s">
        <v>2059</v>
      </c>
      <c r="C138" s="164" t="s">
        <v>2728</v>
      </c>
      <c r="D138" s="166">
        <v>43147</v>
      </c>
      <c r="E138" s="164" t="s">
        <v>1971</v>
      </c>
      <c r="F138" s="592"/>
      <c r="G138" s="592"/>
      <c r="H138" s="591"/>
      <c r="I138" s="591"/>
      <c r="J138" s="589"/>
      <c r="K138" s="589"/>
      <c r="L138" s="590"/>
      <c r="M138" s="148"/>
    </row>
    <row r="139" spans="1:13" ht="24" x14ac:dyDescent="0.2">
      <c r="A139" s="593">
        <v>226</v>
      </c>
      <c r="B139" s="161" t="s">
        <v>20</v>
      </c>
      <c r="C139" s="162" t="s">
        <v>21</v>
      </c>
      <c r="D139" s="162" t="s">
        <v>1884</v>
      </c>
      <c r="E139" s="162" t="s">
        <v>1885</v>
      </c>
      <c r="F139" s="594" t="s">
        <v>14</v>
      </c>
      <c r="G139" s="594"/>
      <c r="H139" s="592"/>
      <c r="I139" s="592"/>
      <c r="J139" s="592"/>
      <c r="K139" s="592"/>
      <c r="L139" s="592"/>
      <c r="M139" s="148"/>
    </row>
    <row r="140" spans="1:13" x14ac:dyDescent="0.2">
      <c r="A140" s="593"/>
      <c r="B140" s="589" t="s">
        <v>2729</v>
      </c>
      <c r="C140" s="595" t="s">
        <v>2730</v>
      </c>
      <c r="D140" s="596">
        <v>43162</v>
      </c>
      <c r="E140" s="589" t="s">
        <v>2068</v>
      </c>
      <c r="F140" s="589" t="s">
        <v>2731</v>
      </c>
      <c r="G140" s="589"/>
      <c r="H140" s="591" t="s">
        <v>1890</v>
      </c>
      <c r="I140" s="591"/>
      <c r="J140" s="164" t="s">
        <v>1891</v>
      </c>
      <c r="K140" s="164" t="s">
        <v>1891</v>
      </c>
      <c r="L140" s="165">
        <v>0</v>
      </c>
      <c r="M140" s="148"/>
    </row>
    <row r="141" spans="1:13" x14ac:dyDescent="0.2">
      <c r="A141" s="593"/>
      <c r="B141" s="589"/>
      <c r="C141" s="595"/>
      <c r="D141" s="596"/>
      <c r="E141" s="589"/>
      <c r="F141" s="589"/>
      <c r="G141" s="589"/>
      <c r="H141" s="591" t="s">
        <v>1892</v>
      </c>
      <c r="I141" s="591"/>
      <c r="J141" s="164" t="s">
        <v>1891</v>
      </c>
      <c r="K141" s="164" t="s">
        <v>0</v>
      </c>
      <c r="L141" s="165">
        <v>363.96</v>
      </c>
      <c r="M141" s="148"/>
    </row>
    <row r="142" spans="1:13" ht="24" x14ac:dyDescent="0.2">
      <c r="A142" s="593"/>
      <c r="B142" s="161" t="s">
        <v>29</v>
      </c>
      <c r="C142" s="162" t="s">
        <v>30</v>
      </c>
      <c r="D142" s="162" t="s">
        <v>1893</v>
      </c>
      <c r="E142" s="162" t="s">
        <v>1894</v>
      </c>
      <c r="F142" s="592"/>
      <c r="G142" s="592"/>
      <c r="H142" s="591" t="s">
        <v>1895</v>
      </c>
      <c r="I142" s="591"/>
      <c r="J142" s="589" t="s">
        <v>1891</v>
      </c>
      <c r="K142" s="589" t="s">
        <v>0</v>
      </c>
      <c r="L142" s="590">
        <v>1200</v>
      </c>
      <c r="M142" s="148"/>
    </row>
    <row r="143" spans="1:13" ht="24" x14ac:dyDescent="0.2">
      <c r="A143" s="593"/>
      <c r="B143" s="164" t="s">
        <v>1896</v>
      </c>
      <c r="C143" s="164" t="s">
        <v>2731</v>
      </c>
      <c r="D143" s="166">
        <v>43168</v>
      </c>
      <c r="E143" s="164" t="s">
        <v>2732</v>
      </c>
      <c r="F143" s="592"/>
      <c r="G143" s="592"/>
      <c r="H143" s="591"/>
      <c r="I143" s="591"/>
      <c r="J143" s="589"/>
      <c r="K143" s="589"/>
      <c r="L143" s="590"/>
      <c r="M143" s="148"/>
    </row>
    <row r="144" spans="1:13" ht="24" x14ac:dyDescent="0.2">
      <c r="A144" s="593">
        <v>227</v>
      </c>
      <c r="B144" s="161" t="s">
        <v>20</v>
      </c>
      <c r="C144" s="162" t="s">
        <v>21</v>
      </c>
      <c r="D144" s="162" t="s">
        <v>1884</v>
      </c>
      <c r="E144" s="162" t="s">
        <v>1885</v>
      </c>
      <c r="F144" s="594" t="s">
        <v>14</v>
      </c>
      <c r="G144" s="594"/>
      <c r="H144" s="592"/>
      <c r="I144" s="592"/>
      <c r="J144" s="592"/>
      <c r="K144" s="592"/>
      <c r="L144" s="592"/>
      <c r="M144" s="148"/>
    </row>
    <row r="145" spans="1:13" x14ac:dyDescent="0.2">
      <c r="A145" s="593"/>
      <c r="B145" s="589" t="s">
        <v>2733</v>
      </c>
      <c r="C145" s="595" t="s">
        <v>2734</v>
      </c>
      <c r="D145" s="596">
        <v>43026</v>
      </c>
      <c r="E145" s="589" t="s">
        <v>2735</v>
      </c>
      <c r="F145" s="589" t="s">
        <v>2736</v>
      </c>
      <c r="G145" s="589"/>
      <c r="H145" s="591" t="s">
        <v>1890</v>
      </c>
      <c r="I145" s="591"/>
      <c r="J145" s="164" t="s">
        <v>1891</v>
      </c>
      <c r="K145" s="164" t="s">
        <v>1891</v>
      </c>
      <c r="L145" s="165">
        <v>0</v>
      </c>
      <c r="M145" s="148"/>
    </row>
    <row r="146" spans="1:13" x14ac:dyDescent="0.2">
      <c r="A146" s="593"/>
      <c r="B146" s="589"/>
      <c r="C146" s="595"/>
      <c r="D146" s="596"/>
      <c r="E146" s="589"/>
      <c r="F146" s="589"/>
      <c r="G146" s="589"/>
      <c r="H146" s="591" t="s">
        <v>1892</v>
      </c>
      <c r="I146" s="591"/>
      <c r="J146" s="164" t="s">
        <v>1891</v>
      </c>
      <c r="K146" s="164" t="s">
        <v>0</v>
      </c>
      <c r="L146" s="165">
        <v>524.86</v>
      </c>
      <c r="M146" s="148"/>
    </row>
    <row r="147" spans="1:13" ht="24" x14ac:dyDescent="0.2">
      <c r="A147" s="593"/>
      <c r="B147" s="161" t="s">
        <v>29</v>
      </c>
      <c r="C147" s="162" t="s">
        <v>30</v>
      </c>
      <c r="D147" s="162" t="s">
        <v>1893</v>
      </c>
      <c r="E147" s="162" t="s">
        <v>1894</v>
      </c>
      <c r="F147" s="592"/>
      <c r="G147" s="592"/>
      <c r="H147" s="591" t="s">
        <v>1895</v>
      </c>
      <c r="I147" s="591"/>
      <c r="J147" s="589" t="s">
        <v>1891</v>
      </c>
      <c r="K147" s="589" t="s">
        <v>0</v>
      </c>
      <c r="L147" s="590">
        <v>1019.45</v>
      </c>
      <c r="M147" s="148"/>
    </row>
    <row r="148" spans="1:13" ht="24" x14ac:dyDescent="0.2">
      <c r="A148" s="593"/>
      <c r="B148" s="164" t="s">
        <v>1896</v>
      </c>
      <c r="C148" s="164" t="s">
        <v>2736</v>
      </c>
      <c r="D148" s="166">
        <v>43031</v>
      </c>
      <c r="E148" s="164" t="s">
        <v>2737</v>
      </c>
      <c r="F148" s="592"/>
      <c r="G148" s="592"/>
      <c r="H148" s="591"/>
      <c r="I148" s="591"/>
      <c r="J148" s="589"/>
      <c r="K148" s="589"/>
      <c r="L148" s="590"/>
      <c r="M148" s="148"/>
    </row>
    <row r="149" spans="1:13" ht="24" x14ac:dyDescent="0.2">
      <c r="A149" s="593">
        <v>228</v>
      </c>
      <c r="B149" s="161" t="s">
        <v>20</v>
      </c>
      <c r="C149" s="162" t="s">
        <v>21</v>
      </c>
      <c r="D149" s="162" t="s">
        <v>1884</v>
      </c>
      <c r="E149" s="162" t="s">
        <v>1885</v>
      </c>
      <c r="F149" s="594" t="s">
        <v>14</v>
      </c>
      <c r="G149" s="594"/>
      <c r="H149" s="592"/>
      <c r="I149" s="592"/>
      <c r="J149" s="592"/>
      <c r="K149" s="592"/>
      <c r="L149" s="592"/>
      <c r="M149" s="148"/>
    </row>
    <row r="150" spans="1:13" x14ac:dyDescent="0.2">
      <c r="A150" s="593"/>
      <c r="B150" s="589" t="s">
        <v>2738</v>
      </c>
      <c r="C150" s="595" t="s">
        <v>2739</v>
      </c>
      <c r="D150" s="596">
        <v>43050</v>
      </c>
      <c r="E150" s="589" t="s">
        <v>2740</v>
      </c>
      <c r="F150" s="589" t="s">
        <v>2741</v>
      </c>
      <c r="G150" s="589"/>
      <c r="H150" s="591" t="s">
        <v>1890</v>
      </c>
      <c r="I150" s="591"/>
      <c r="J150" s="164" t="s">
        <v>1891</v>
      </c>
      <c r="K150" s="164" t="s">
        <v>1891</v>
      </c>
      <c r="L150" s="165">
        <v>0</v>
      </c>
      <c r="M150" s="148"/>
    </row>
    <row r="151" spans="1:13" x14ac:dyDescent="0.2">
      <c r="A151" s="593"/>
      <c r="B151" s="589"/>
      <c r="C151" s="595"/>
      <c r="D151" s="596"/>
      <c r="E151" s="589"/>
      <c r="F151" s="589"/>
      <c r="G151" s="589"/>
      <c r="H151" s="591" t="s">
        <v>1892</v>
      </c>
      <c r="I151" s="591"/>
      <c r="J151" s="164" t="s">
        <v>1891</v>
      </c>
      <c r="K151" s="164" t="s">
        <v>1891</v>
      </c>
      <c r="L151" s="165">
        <v>0</v>
      </c>
      <c r="M151" s="148"/>
    </row>
    <row r="152" spans="1:13" ht="24" x14ac:dyDescent="0.2">
      <c r="A152" s="593"/>
      <c r="B152" s="161" t="s">
        <v>29</v>
      </c>
      <c r="C152" s="162" t="s">
        <v>30</v>
      </c>
      <c r="D152" s="162" t="s">
        <v>1893</v>
      </c>
      <c r="E152" s="162" t="s">
        <v>1894</v>
      </c>
      <c r="F152" s="592"/>
      <c r="G152" s="592"/>
      <c r="H152" s="591" t="s">
        <v>1895</v>
      </c>
      <c r="I152" s="591"/>
      <c r="J152" s="589" t="s">
        <v>1891</v>
      </c>
      <c r="K152" s="589" t="s">
        <v>0</v>
      </c>
      <c r="L152" s="590">
        <v>495</v>
      </c>
      <c r="M152" s="148"/>
    </row>
    <row r="153" spans="1:13" ht="24" x14ac:dyDescent="0.2">
      <c r="A153" s="593"/>
      <c r="B153" s="164" t="s">
        <v>1896</v>
      </c>
      <c r="C153" s="164" t="s">
        <v>2741</v>
      </c>
      <c r="D153" s="166">
        <v>43054</v>
      </c>
      <c r="E153" s="164" t="s">
        <v>2742</v>
      </c>
      <c r="F153" s="592"/>
      <c r="G153" s="592"/>
      <c r="H153" s="591"/>
      <c r="I153" s="591"/>
      <c r="J153" s="589"/>
      <c r="K153" s="589"/>
      <c r="L153" s="590"/>
      <c r="M153" s="148"/>
    </row>
    <row r="154" spans="1:13" ht="24" x14ac:dyDescent="0.2">
      <c r="A154" s="593">
        <v>229</v>
      </c>
      <c r="B154" s="161" t="s">
        <v>20</v>
      </c>
      <c r="C154" s="162" t="s">
        <v>21</v>
      </c>
      <c r="D154" s="162" t="s">
        <v>1884</v>
      </c>
      <c r="E154" s="162" t="s">
        <v>1885</v>
      </c>
      <c r="F154" s="594" t="s">
        <v>14</v>
      </c>
      <c r="G154" s="594"/>
      <c r="H154" s="592"/>
      <c r="I154" s="592"/>
      <c r="J154" s="592"/>
      <c r="K154" s="592"/>
      <c r="L154" s="592"/>
      <c r="M154" s="148"/>
    </row>
    <row r="155" spans="1:13" x14ac:dyDescent="0.2">
      <c r="A155" s="593"/>
      <c r="B155" s="589" t="s">
        <v>2743</v>
      </c>
      <c r="C155" s="589" t="s">
        <v>2744</v>
      </c>
      <c r="D155" s="596">
        <v>43018</v>
      </c>
      <c r="E155" s="589" t="s">
        <v>1903</v>
      </c>
      <c r="F155" s="589" t="s">
        <v>2731</v>
      </c>
      <c r="G155" s="589"/>
      <c r="H155" s="591" t="s">
        <v>1890</v>
      </c>
      <c r="I155" s="591"/>
      <c r="J155" s="164" t="s">
        <v>1891</v>
      </c>
      <c r="K155" s="164" t="s">
        <v>0</v>
      </c>
      <c r="L155" s="165">
        <v>356</v>
      </c>
      <c r="M155" s="148"/>
    </row>
    <row r="156" spans="1:13" x14ac:dyDescent="0.2">
      <c r="A156" s="593"/>
      <c r="B156" s="589"/>
      <c r="C156" s="589"/>
      <c r="D156" s="596"/>
      <c r="E156" s="589"/>
      <c r="F156" s="589"/>
      <c r="G156" s="589"/>
      <c r="H156" s="591" t="s">
        <v>1892</v>
      </c>
      <c r="I156" s="591"/>
      <c r="J156" s="164" t="s">
        <v>1891</v>
      </c>
      <c r="K156" s="164" t="s">
        <v>0</v>
      </c>
      <c r="L156" s="165">
        <v>377.85</v>
      </c>
      <c r="M156" s="148"/>
    </row>
    <row r="157" spans="1:13" ht="24" x14ac:dyDescent="0.2">
      <c r="A157" s="593"/>
      <c r="B157" s="161" t="s">
        <v>29</v>
      </c>
      <c r="C157" s="162" t="s">
        <v>30</v>
      </c>
      <c r="D157" s="162" t="s">
        <v>1893</v>
      </c>
      <c r="E157" s="162" t="s">
        <v>1894</v>
      </c>
      <c r="F157" s="592"/>
      <c r="G157" s="592"/>
      <c r="H157" s="591" t="s">
        <v>1895</v>
      </c>
      <c r="I157" s="591"/>
      <c r="J157" s="589" t="s">
        <v>1891</v>
      </c>
      <c r="K157" s="589" t="s">
        <v>0</v>
      </c>
      <c r="L157" s="590">
        <v>103.16</v>
      </c>
      <c r="M157" s="148"/>
    </row>
    <row r="158" spans="1:13" ht="24" x14ac:dyDescent="0.2">
      <c r="A158" s="593"/>
      <c r="B158" s="164" t="s">
        <v>2745</v>
      </c>
      <c r="C158" s="164" t="s">
        <v>2731</v>
      </c>
      <c r="D158" s="166">
        <v>43020</v>
      </c>
      <c r="E158" s="164" t="s">
        <v>1991</v>
      </c>
      <c r="F158" s="592"/>
      <c r="G158" s="592"/>
      <c r="H158" s="591"/>
      <c r="I158" s="591"/>
      <c r="J158" s="589"/>
      <c r="K158" s="589"/>
      <c r="L158" s="590"/>
      <c r="M158" s="148"/>
    </row>
    <row r="159" spans="1:13" ht="24" x14ac:dyDescent="0.2">
      <c r="A159" s="593">
        <v>230</v>
      </c>
      <c r="B159" s="161" t="s">
        <v>20</v>
      </c>
      <c r="C159" s="162" t="s">
        <v>21</v>
      </c>
      <c r="D159" s="162" t="s">
        <v>1884</v>
      </c>
      <c r="E159" s="162" t="s">
        <v>1885</v>
      </c>
      <c r="F159" s="594" t="s">
        <v>14</v>
      </c>
      <c r="G159" s="594"/>
      <c r="H159" s="592"/>
      <c r="I159" s="592"/>
      <c r="J159" s="592"/>
      <c r="K159" s="592"/>
      <c r="L159" s="592"/>
      <c r="M159" s="148"/>
    </row>
    <row r="160" spans="1:13" x14ac:dyDescent="0.2">
      <c r="A160" s="593"/>
      <c r="B160" s="589" t="s">
        <v>2746</v>
      </c>
      <c r="C160" s="595" t="s">
        <v>2747</v>
      </c>
      <c r="D160" s="596">
        <v>43052</v>
      </c>
      <c r="E160" s="589" t="s">
        <v>2740</v>
      </c>
      <c r="F160" s="589" t="s">
        <v>2741</v>
      </c>
      <c r="G160" s="589"/>
      <c r="H160" s="591" t="s">
        <v>1890</v>
      </c>
      <c r="I160" s="591"/>
      <c r="J160" s="164" t="s">
        <v>1891</v>
      </c>
      <c r="K160" s="164" t="s">
        <v>1891</v>
      </c>
      <c r="L160" s="165">
        <v>0</v>
      </c>
      <c r="M160" s="148"/>
    </row>
    <row r="161" spans="1:13" x14ac:dyDescent="0.2">
      <c r="A161" s="593"/>
      <c r="B161" s="589"/>
      <c r="C161" s="595"/>
      <c r="D161" s="596"/>
      <c r="E161" s="589"/>
      <c r="F161" s="589"/>
      <c r="G161" s="589"/>
      <c r="H161" s="591" t="s">
        <v>1892</v>
      </c>
      <c r="I161" s="591"/>
      <c r="J161" s="164" t="s">
        <v>1891</v>
      </c>
      <c r="K161" s="164" t="s">
        <v>1891</v>
      </c>
      <c r="L161" s="165">
        <v>0</v>
      </c>
      <c r="M161" s="148"/>
    </row>
    <row r="162" spans="1:13" ht="24" x14ac:dyDescent="0.2">
      <c r="A162" s="593"/>
      <c r="B162" s="161" t="s">
        <v>29</v>
      </c>
      <c r="C162" s="162" t="s">
        <v>30</v>
      </c>
      <c r="D162" s="162" t="s">
        <v>1893</v>
      </c>
      <c r="E162" s="162" t="s">
        <v>1894</v>
      </c>
      <c r="F162" s="592"/>
      <c r="G162" s="592"/>
      <c r="H162" s="591" t="s">
        <v>1895</v>
      </c>
      <c r="I162" s="591"/>
      <c r="J162" s="589" t="s">
        <v>1891</v>
      </c>
      <c r="K162" s="589" t="s">
        <v>0</v>
      </c>
      <c r="L162" s="590">
        <v>1265</v>
      </c>
      <c r="M162" s="148"/>
    </row>
    <row r="163" spans="1:13" ht="24" x14ac:dyDescent="0.2">
      <c r="A163" s="593"/>
      <c r="B163" s="164" t="s">
        <v>1980</v>
      </c>
      <c r="C163" s="164" t="s">
        <v>2741</v>
      </c>
      <c r="D163" s="166">
        <v>43055</v>
      </c>
      <c r="E163" s="164" t="s">
        <v>1918</v>
      </c>
      <c r="F163" s="592"/>
      <c r="G163" s="592"/>
      <c r="H163" s="591"/>
      <c r="I163" s="591"/>
      <c r="J163" s="589"/>
      <c r="K163" s="589"/>
      <c r="L163" s="590"/>
      <c r="M163" s="148"/>
    </row>
    <row r="164" spans="1:13" ht="24" x14ac:dyDescent="0.2">
      <c r="A164" s="593">
        <v>231</v>
      </c>
      <c r="B164" s="161" t="s">
        <v>20</v>
      </c>
      <c r="C164" s="162" t="s">
        <v>21</v>
      </c>
      <c r="D164" s="162" t="s">
        <v>1884</v>
      </c>
      <c r="E164" s="162" t="s">
        <v>1885</v>
      </c>
      <c r="F164" s="594" t="s">
        <v>14</v>
      </c>
      <c r="G164" s="594"/>
      <c r="H164" s="592"/>
      <c r="I164" s="592"/>
      <c r="J164" s="592"/>
      <c r="K164" s="592"/>
      <c r="L164" s="592"/>
      <c r="M164" s="148"/>
    </row>
    <row r="165" spans="1:13" x14ac:dyDescent="0.2">
      <c r="A165" s="593"/>
      <c r="B165" s="589" t="s">
        <v>2748</v>
      </c>
      <c r="C165" s="595" t="s">
        <v>2749</v>
      </c>
      <c r="D165" s="596">
        <v>43020</v>
      </c>
      <c r="E165" s="589" t="s">
        <v>2750</v>
      </c>
      <c r="F165" s="589" t="s">
        <v>2751</v>
      </c>
      <c r="G165" s="589"/>
      <c r="H165" s="591" t="s">
        <v>1890</v>
      </c>
      <c r="I165" s="591"/>
      <c r="J165" s="164" t="s">
        <v>1891</v>
      </c>
      <c r="K165" s="164" t="s">
        <v>0</v>
      </c>
      <c r="L165" s="165">
        <v>349</v>
      </c>
      <c r="M165" s="148"/>
    </row>
    <row r="166" spans="1:13" x14ac:dyDescent="0.2">
      <c r="A166" s="593"/>
      <c r="B166" s="589"/>
      <c r="C166" s="595"/>
      <c r="D166" s="596"/>
      <c r="E166" s="589"/>
      <c r="F166" s="589"/>
      <c r="G166" s="589"/>
      <c r="H166" s="591" t="s">
        <v>1892</v>
      </c>
      <c r="I166" s="591"/>
      <c r="J166" s="164" t="s">
        <v>1891</v>
      </c>
      <c r="K166" s="164" t="s">
        <v>0</v>
      </c>
      <c r="L166" s="165">
        <v>98</v>
      </c>
      <c r="M166" s="148"/>
    </row>
    <row r="167" spans="1:13" ht="24" x14ac:dyDescent="0.2">
      <c r="A167" s="593"/>
      <c r="B167" s="161" t="s">
        <v>29</v>
      </c>
      <c r="C167" s="162" t="s">
        <v>30</v>
      </c>
      <c r="D167" s="162" t="s">
        <v>1893</v>
      </c>
      <c r="E167" s="162" t="s">
        <v>1894</v>
      </c>
      <c r="F167" s="592"/>
      <c r="G167" s="592"/>
      <c r="H167" s="591" t="s">
        <v>1895</v>
      </c>
      <c r="I167" s="591"/>
      <c r="J167" s="589" t="s">
        <v>1891</v>
      </c>
      <c r="K167" s="589" t="s">
        <v>0</v>
      </c>
      <c r="L167" s="590">
        <v>63.1</v>
      </c>
      <c r="M167" s="148"/>
    </row>
    <row r="168" spans="1:13" ht="24" x14ac:dyDescent="0.2">
      <c r="A168" s="593"/>
      <c r="B168" s="164" t="s">
        <v>2052</v>
      </c>
      <c r="C168" s="164" t="s">
        <v>2751</v>
      </c>
      <c r="D168" s="166">
        <v>43022</v>
      </c>
      <c r="E168" s="164" t="s">
        <v>2752</v>
      </c>
      <c r="F168" s="592"/>
      <c r="G168" s="592"/>
      <c r="H168" s="591"/>
      <c r="I168" s="591"/>
      <c r="J168" s="589"/>
      <c r="K168" s="589"/>
      <c r="L168" s="590"/>
      <c r="M168" s="148"/>
    </row>
    <row r="169" spans="1:13" ht="24" x14ac:dyDescent="0.2">
      <c r="A169" s="593">
        <v>232</v>
      </c>
      <c r="B169" s="161" t="s">
        <v>20</v>
      </c>
      <c r="C169" s="162" t="s">
        <v>21</v>
      </c>
      <c r="D169" s="162" t="s">
        <v>1884</v>
      </c>
      <c r="E169" s="162" t="s">
        <v>1885</v>
      </c>
      <c r="F169" s="594" t="s">
        <v>14</v>
      </c>
      <c r="G169" s="594"/>
      <c r="H169" s="592"/>
      <c r="I169" s="592"/>
      <c r="J169" s="592"/>
      <c r="K169" s="592"/>
      <c r="L169" s="592"/>
      <c r="M169" s="148"/>
    </row>
    <row r="170" spans="1:13" x14ac:dyDescent="0.2">
      <c r="A170" s="593"/>
      <c r="B170" s="589" t="s">
        <v>2748</v>
      </c>
      <c r="C170" s="589" t="s">
        <v>2753</v>
      </c>
      <c r="D170" s="596">
        <v>43042</v>
      </c>
      <c r="E170" s="589" t="s">
        <v>2372</v>
      </c>
      <c r="F170" s="589" t="s">
        <v>2387</v>
      </c>
      <c r="G170" s="589"/>
      <c r="H170" s="591" t="s">
        <v>1890</v>
      </c>
      <c r="I170" s="591"/>
      <c r="J170" s="164" t="s">
        <v>1891</v>
      </c>
      <c r="K170" s="164" t="s">
        <v>0</v>
      </c>
      <c r="L170" s="165">
        <v>344.98</v>
      </c>
      <c r="M170" s="148"/>
    </row>
    <row r="171" spans="1:13" x14ac:dyDescent="0.2">
      <c r="A171" s="593"/>
      <c r="B171" s="589"/>
      <c r="C171" s="589"/>
      <c r="D171" s="596"/>
      <c r="E171" s="589"/>
      <c r="F171" s="589"/>
      <c r="G171" s="589"/>
      <c r="H171" s="591" t="s">
        <v>1892</v>
      </c>
      <c r="I171" s="591"/>
      <c r="J171" s="164" t="s">
        <v>1891</v>
      </c>
      <c r="K171" s="164" t="s">
        <v>0</v>
      </c>
      <c r="L171" s="165">
        <v>324.40000000000003</v>
      </c>
      <c r="M171" s="148"/>
    </row>
    <row r="172" spans="1:13" ht="24" x14ac:dyDescent="0.2">
      <c r="A172" s="593"/>
      <c r="B172" s="161" t="s">
        <v>29</v>
      </c>
      <c r="C172" s="162" t="s">
        <v>30</v>
      </c>
      <c r="D172" s="162" t="s">
        <v>1893</v>
      </c>
      <c r="E172" s="162" t="s">
        <v>1894</v>
      </c>
      <c r="F172" s="592"/>
      <c r="G172" s="592"/>
      <c r="H172" s="591" t="s">
        <v>1895</v>
      </c>
      <c r="I172" s="591"/>
      <c r="J172" s="589" t="s">
        <v>1891</v>
      </c>
      <c r="K172" s="589" t="s">
        <v>1891</v>
      </c>
      <c r="L172" s="590">
        <v>0</v>
      </c>
      <c r="M172" s="148"/>
    </row>
    <row r="173" spans="1:13" ht="24" x14ac:dyDescent="0.2">
      <c r="A173" s="593"/>
      <c r="B173" s="164" t="s">
        <v>2052</v>
      </c>
      <c r="C173" s="164" t="s">
        <v>2387</v>
      </c>
      <c r="D173" s="166">
        <v>43044</v>
      </c>
      <c r="E173" s="164" t="s">
        <v>2754</v>
      </c>
      <c r="F173" s="592"/>
      <c r="G173" s="592"/>
      <c r="H173" s="591"/>
      <c r="I173" s="591"/>
      <c r="J173" s="589"/>
      <c r="K173" s="589"/>
      <c r="L173" s="590"/>
      <c r="M173" s="148"/>
    </row>
    <row r="174" spans="1:13" ht="24" x14ac:dyDescent="0.2">
      <c r="A174" s="593">
        <v>233</v>
      </c>
      <c r="B174" s="161" t="s">
        <v>20</v>
      </c>
      <c r="C174" s="162" t="s">
        <v>21</v>
      </c>
      <c r="D174" s="162" t="s">
        <v>1884</v>
      </c>
      <c r="E174" s="162" t="s">
        <v>1885</v>
      </c>
      <c r="F174" s="594" t="s">
        <v>14</v>
      </c>
      <c r="G174" s="594"/>
      <c r="H174" s="592"/>
      <c r="I174" s="592"/>
      <c r="J174" s="592"/>
      <c r="K174" s="592"/>
      <c r="L174" s="592"/>
      <c r="M174" s="148"/>
    </row>
    <row r="175" spans="1:13" x14ac:dyDescent="0.2">
      <c r="A175" s="593"/>
      <c r="B175" s="589" t="s">
        <v>2755</v>
      </c>
      <c r="C175" s="589" t="s">
        <v>2756</v>
      </c>
      <c r="D175" s="596">
        <v>43145</v>
      </c>
      <c r="E175" s="589" t="s">
        <v>2004</v>
      </c>
      <c r="F175" s="589" t="s">
        <v>2757</v>
      </c>
      <c r="G175" s="589"/>
      <c r="H175" s="591" t="s">
        <v>1890</v>
      </c>
      <c r="I175" s="591"/>
      <c r="J175" s="164" t="s">
        <v>1891</v>
      </c>
      <c r="K175" s="164" t="s">
        <v>0</v>
      </c>
      <c r="L175" s="165">
        <v>362</v>
      </c>
      <c r="M175" s="148"/>
    </row>
    <row r="176" spans="1:13" x14ac:dyDescent="0.2">
      <c r="A176" s="593"/>
      <c r="B176" s="589"/>
      <c r="C176" s="589"/>
      <c r="D176" s="596"/>
      <c r="E176" s="589"/>
      <c r="F176" s="589"/>
      <c r="G176" s="589"/>
      <c r="H176" s="591" t="s">
        <v>1892</v>
      </c>
      <c r="I176" s="591"/>
      <c r="J176" s="164" t="s">
        <v>1891</v>
      </c>
      <c r="K176" s="164" t="s">
        <v>0</v>
      </c>
      <c r="L176" s="165">
        <v>321.95</v>
      </c>
      <c r="M176" s="148"/>
    </row>
    <row r="177" spans="1:13" ht="24" x14ac:dyDescent="0.2">
      <c r="A177" s="593"/>
      <c r="B177" s="161" t="s">
        <v>29</v>
      </c>
      <c r="C177" s="162" t="s">
        <v>30</v>
      </c>
      <c r="D177" s="162" t="s">
        <v>1893</v>
      </c>
      <c r="E177" s="162" t="s">
        <v>1894</v>
      </c>
      <c r="F177" s="592"/>
      <c r="G177" s="592"/>
      <c r="H177" s="591" t="s">
        <v>1895</v>
      </c>
      <c r="I177" s="591"/>
      <c r="J177" s="589" t="s">
        <v>1891</v>
      </c>
      <c r="K177" s="589" t="s">
        <v>1891</v>
      </c>
      <c r="L177" s="590">
        <v>0</v>
      </c>
      <c r="M177" s="148"/>
    </row>
    <row r="178" spans="1:13" ht="24" x14ac:dyDescent="0.2">
      <c r="A178" s="593"/>
      <c r="B178" s="164" t="s">
        <v>1896</v>
      </c>
      <c r="C178" s="164" t="s">
        <v>2757</v>
      </c>
      <c r="D178" s="166">
        <v>43147</v>
      </c>
      <c r="E178" s="164" t="s">
        <v>2758</v>
      </c>
      <c r="F178" s="592"/>
      <c r="G178" s="592"/>
      <c r="H178" s="591"/>
      <c r="I178" s="591"/>
      <c r="J178" s="589"/>
      <c r="K178" s="589"/>
      <c r="L178" s="590"/>
      <c r="M178" s="148"/>
    </row>
    <row r="179" spans="1:13" ht="24" x14ac:dyDescent="0.2">
      <c r="A179" s="593">
        <v>234</v>
      </c>
      <c r="B179" s="161" t="s">
        <v>20</v>
      </c>
      <c r="C179" s="162" t="s">
        <v>21</v>
      </c>
      <c r="D179" s="162" t="s">
        <v>1884</v>
      </c>
      <c r="E179" s="162" t="s">
        <v>1885</v>
      </c>
      <c r="F179" s="594" t="s">
        <v>14</v>
      </c>
      <c r="G179" s="594"/>
      <c r="H179" s="592"/>
      <c r="I179" s="592"/>
      <c r="J179" s="592"/>
      <c r="K179" s="592"/>
      <c r="L179" s="592"/>
      <c r="M179" s="148"/>
    </row>
    <row r="180" spans="1:13" x14ac:dyDescent="0.2">
      <c r="A180" s="593"/>
      <c r="B180" s="589" t="s">
        <v>2759</v>
      </c>
      <c r="C180" s="595" t="s">
        <v>2760</v>
      </c>
      <c r="D180" s="596">
        <v>43156</v>
      </c>
      <c r="E180" s="589" t="s">
        <v>2394</v>
      </c>
      <c r="F180" s="589" t="s">
        <v>2395</v>
      </c>
      <c r="G180" s="589"/>
      <c r="H180" s="591" t="s">
        <v>1890</v>
      </c>
      <c r="I180" s="591"/>
      <c r="J180" s="164" t="s">
        <v>1891</v>
      </c>
      <c r="K180" s="164" t="s">
        <v>0</v>
      </c>
      <c r="L180" s="165">
        <v>268</v>
      </c>
      <c r="M180" s="148"/>
    </row>
    <row r="181" spans="1:13" x14ac:dyDescent="0.2">
      <c r="A181" s="593"/>
      <c r="B181" s="589"/>
      <c r="C181" s="595"/>
      <c r="D181" s="596"/>
      <c r="E181" s="589"/>
      <c r="F181" s="589"/>
      <c r="G181" s="589"/>
      <c r="H181" s="591" t="s">
        <v>1892</v>
      </c>
      <c r="I181" s="591"/>
      <c r="J181" s="164" t="s">
        <v>1891</v>
      </c>
      <c r="K181" s="164" t="s">
        <v>0</v>
      </c>
      <c r="L181" s="165">
        <v>565</v>
      </c>
      <c r="M181" s="148"/>
    </row>
    <row r="182" spans="1:13" ht="24" x14ac:dyDescent="0.2">
      <c r="A182" s="593"/>
      <c r="B182" s="161" t="s">
        <v>29</v>
      </c>
      <c r="C182" s="162" t="s">
        <v>30</v>
      </c>
      <c r="D182" s="162" t="s">
        <v>1893</v>
      </c>
      <c r="E182" s="162" t="s">
        <v>1894</v>
      </c>
      <c r="F182" s="592"/>
      <c r="G182" s="592"/>
      <c r="H182" s="591" t="s">
        <v>1895</v>
      </c>
      <c r="I182" s="591"/>
      <c r="J182" s="589" t="s">
        <v>1891</v>
      </c>
      <c r="K182" s="589" t="s">
        <v>0</v>
      </c>
      <c r="L182" s="590">
        <v>39</v>
      </c>
      <c r="M182" s="148"/>
    </row>
    <row r="183" spans="1:13" ht="24" x14ac:dyDescent="0.2">
      <c r="A183" s="593"/>
      <c r="B183" s="164" t="s">
        <v>1896</v>
      </c>
      <c r="C183" s="164" t="s">
        <v>2395</v>
      </c>
      <c r="D183" s="166">
        <v>43158</v>
      </c>
      <c r="E183" s="164" t="s">
        <v>2259</v>
      </c>
      <c r="F183" s="592"/>
      <c r="G183" s="592"/>
      <c r="H183" s="591"/>
      <c r="I183" s="591"/>
      <c r="J183" s="589"/>
      <c r="K183" s="589"/>
      <c r="L183" s="590"/>
      <c r="M183" s="148"/>
    </row>
    <row r="184" spans="1:13" ht="24" x14ac:dyDescent="0.2">
      <c r="A184" s="593">
        <v>235</v>
      </c>
      <c r="B184" s="161" t="s">
        <v>20</v>
      </c>
      <c r="C184" s="162" t="s">
        <v>21</v>
      </c>
      <c r="D184" s="162" t="s">
        <v>1884</v>
      </c>
      <c r="E184" s="162" t="s">
        <v>1885</v>
      </c>
      <c r="F184" s="594" t="s">
        <v>14</v>
      </c>
      <c r="G184" s="594"/>
      <c r="H184" s="592"/>
      <c r="I184" s="592"/>
      <c r="J184" s="592"/>
      <c r="K184" s="592"/>
      <c r="L184" s="592"/>
      <c r="M184" s="148"/>
    </row>
    <row r="185" spans="1:13" x14ac:dyDescent="0.2">
      <c r="A185" s="593"/>
      <c r="B185" s="589" t="s">
        <v>2761</v>
      </c>
      <c r="C185" s="589" t="s">
        <v>2762</v>
      </c>
      <c r="D185" s="596">
        <v>43175</v>
      </c>
      <c r="E185" s="589" t="s">
        <v>2763</v>
      </c>
      <c r="F185" s="589" t="s">
        <v>2764</v>
      </c>
      <c r="G185" s="589"/>
      <c r="H185" s="591" t="s">
        <v>1890</v>
      </c>
      <c r="I185" s="591"/>
      <c r="J185" s="164" t="s">
        <v>1891</v>
      </c>
      <c r="K185" s="164" t="s">
        <v>1891</v>
      </c>
      <c r="L185" s="165">
        <v>0</v>
      </c>
      <c r="M185" s="148"/>
    </row>
    <row r="186" spans="1:13" x14ac:dyDescent="0.2">
      <c r="A186" s="593"/>
      <c r="B186" s="589"/>
      <c r="C186" s="589"/>
      <c r="D186" s="596"/>
      <c r="E186" s="589"/>
      <c r="F186" s="589"/>
      <c r="G186" s="589"/>
      <c r="H186" s="591" t="s">
        <v>1892</v>
      </c>
      <c r="I186" s="591"/>
      <c r="J186" s="164" t="s">
        <v>1891</v>
      </c>
      <c r="K186" s="164" t="s">
        <v>1891</v>
      </c>
      <c r="L186" s="165">
        <v>0</v>
      </c>
      <c r="M186" s="148"/>
    </row>
    <row r="187" spans="1:13" ht="24" x14ac:dyDescent="0.2">
      <c r="A187" s="593"/>
      <c r="B187" s="161" t="s">
        <v>29</v>
      </c>
      <c r="C187" s="162" t="s">
        <v>30</v>
      </c>
      <c r="D187" s="162" t="s">
        <v>1893</v>
      </c>
      <c r="E187" s="162" t="s">
        <v>1894</v>
      </c>
      <c r="F187" s="592"/>
      <c r="G187" s="592"/>
      <c r="H187" s="591" t="s">
        <v>1895</v>
      </c>
      <c r="I187" s="591"/>
      <c r="J187" s="589" t="s">
        <v>1891</v>
      </c>
      <c r="K187" s="589" t="s">
        <v>0</v>
      </c>
      <c r="L187" s="590">
        <v>300</v>
      </c>
      <c r="M187" s="148"/>
    </row>
    <row r="188" spans="1:13" ht="24" x14ac:dyDescent="0.2">
      <c r="A188" s="593"/>
      <c r="B188" s="164" t="s">
        <v>1923</v>
      </c>
      <c r="C188" s="164" t="s">
        <v>2764</v>
      </c>
      <c r="D188" s="166">
        <v>43179</v>
      </c>
      <c r="E188" s="164" t="s">
        <v>2521</v>
      </c>
      <c r="F188" s="592"/>
      <c r="G188" s="592"/>
      <c r="H188" s="591"/>
      <c r="I188" s="591"/>
      <c r="J188" s="589"/>
      <c r="K188" s="589"/>
      <c r="L188" s="590"/>
      <c r="M188" s="148"/>
    </row>
    <row r="189" spans="1:13" ht="24" x14ac:dyDescent="0.2">
      <c r="A189" s="593">
        <v>236</v>
      </c>
      <c r="B189" s="161" t="s">
        <v>20</v>
      </c>
      <c r="C189" s="162" t="s">
        <v>21</v>
      </c>
      <c r="D189" s="162" t="s">
        <v>1884</v>
      </c>
      <c r="E189" s="162" t="s">
        <v>1885</v>
      </c>
      <c r="F189" s="594" t="s">
        <v>14</v>
      </c>
      <c r="G189" s="594"/>
      <c r="H189" s="592"/>
      <c r="I189" s="592"/>
      <c r="J189" s="592"/>
      <c r="K189" s="592"/>
      <c r="L189" s="592"/>
      <c r="M189" s="148"/>
    </row>
    <row r="190" spans="1:13" x14ac:dyDescent="0.2">
      <c r="A190" s="593"/>
      <c r="B190" s="589" t="s">
        <v>2765</v>
      </c>
      <c r="C190" s="595" t="s">
        <v>2766</v>
      </c>
      <c r="D190" s="596">
        <v>43168</v>
      </c>
      <c r="E190" s="589" t="s">
        <v>2767</v>
      </c>
      <c r="F190" s="589" t="s">
        <v>2768</v>
      </c>
      <c r="G190" s="589"/>
      <c r="H190" s="591" t="s">
        <v>1890</v>
      </c>
      <c r="I190" s="591"/>
      <c r="J190" s="164" t="s">
        <v>1891</v>
      </c>
      <c r="K190" s="164" t="s">
        <v>0</v>
      </c>
      <c r="L190" s="165">
        <v>250.2</v>
      </c>
      <c r="M190" s="148"/>
    </row>
    <row r="191" spans="1:13" x14ac:dyDescent="0.2">
      <c r="A191" s="593"/>
      <c r="B191" s="589"/>
      <c r="C191" s="595"/>
      <c r="D191" s="596"/>
      <c r="E191" s="589"/>
      <c r="F191" s="589"/>
      <c r="G191" s="589"/>
      <c r="H191" s="591" t="s">
        <v>1892</v>
      </c>
      <c r="I191" s="591"/>
      <c r="J191" s="589" t="s">
        <v>1891</v>
      </c>
      <c r="K191" s="589" t="s">
        <v>0</v>
      </c>
      <c r="L191" s="590">
        <v>436.98</v>
      </c>
      <c r="M191" s="148"/>
    </row>
    <row r="192" spans="1:13" x14ac:dyDescent="0.2">
      <c r="A192" s="593"/>
      <c r="B192" s="589"/>
      <c r="C192" s="595"/>
      <c r="D192" s="596"/>
      <c r="E192" s="589"/>
      <c r="F192" s="589"/>
      <c r="G192" s="589"/>
      <c r="H192" s="591"/>
      <c r="I192" s="591"/>
      <c r="J192" s="589"/>
      <c r="K192" s="589"/>
      <c r="L192" s="590"/>
      <c r="M192" s="148"/>
    </row>
    <row r="193" spans="1:13" x14ac:dyDescent="0.2">
      <c r="A193" s="593"/>
      <c r="B193" s="589"/>
      <c r="C193" s="595"/>
      <c r="D193" s="596"/>
      <c r="E193" s="589"/>
      <c r="F193" s="589"/>
      <c r="G193" s="589"/>
      <c r="H193" s="591"/>
      <c r="I193" s="591"/>
      <c r="J193" s="589"/>
      <c r="K193" s="589"/>
      <c r="L193" s="590"/>
      <c r="M193" s="148"/>
    </row>
    <row r="194" spans="1:13" ht="24" x14ac:dyDescent="0.2">
      <c r="A194" s="593"/>
      <c r="B194" s="161" t="s">
        <v>29</v>
      </c>
      <c r="C194" s="162" t="s">
        <v>30</v>
      </c>
      <c r="D194" s="162" t="s">
        <v>1893</v>
      </c>
      <c r="E194" s="162" t="s">
        <v>1894</v>
      </c>
      <c r="F194" s="592"/>
      <c r="G194" s="592"/>
      <c r="H194" s="591" t="s">
        <v>1895</v>
      </c>
      <c r="I194" s="591"/>
      <c r="J194" s="589" t="s">
        <v>1891</v>
      </c>
      <c r="K194" s="589" t="s">
        <v>0</v>
      </c>
      <c r="L194" s="590">
        <v>75</v>
      </c>
      <c r="M194" s="148"/>
    </row>
    <row r="195" spans="1:13" ht="36" x14ac:dyDescent="0.2">
      <c r="A195" s="593"/>
      <c r="B195" s="164" t="s">
        <v>2769</v>
      </c>
      <c r="C195" s="164" t="s">
        <v>2768</v>
      </c>
      <c r="D195" s="166">
        <v>43173</v>
      </c>
      <c r="E195" s="164" t="s">
        <v>2038</v>
      </c>
      <c r="F195" s="592"/>
      <c r="G195" s="592"/>
      <c r="H195" s="591"/>
      <c r="I195" s="591"/>
      <c r="J195" s="589"/>
      <c r="K195" s="589"/>
      <c r="L195" s="590"/>
      <c r="M195" s="148"/>
    </row>
    <row r="196" spans="1:13" ht="24" x14ac:dyDescent="0.2">
      <c r="A196" s="593">
        <v>237</v>
      </c>
      <c r="B196" s="161" t="s">
        <v>20</v>
      </c>
      <c r="C196" s="162" t="s">
        <v>21</v>
      </c>
      <c r="D196" s="162" t="s">
        <v>1884</v>
      </c>
      <c r="E196" s="162" t="s">
        <v>1885</v>
      </c>
      <c r="F196" s="594" t="s">
        <v>14</v>
      </c>
      <c r="G196" s="594"/>
      <c r="H196" s="592"/>
      <c r="I196" s="592"/>
      <c r="J196" s="592"/>
      <c r="K196" s="592"/>
      <c r="L196" s="592"/>
      <c r="M196" s="148"/>
    </row>
    <row r="197" spans="1:13" x14ac:dyDescent="0.2">
      <c r="A197" s="593"/>
      <c r="B197" s="589" t="s">
        <v>2770</v>
      </c>
      <c r="C197" s="595" t="s">
        <v>2771</v>
      </c>
      <c r="D197" s="596">
        <v>43009</v>
      </c>
      <c r="E197" s="589" t="s">
        <v>2350</v>
      </c>
      <c r="F197" s="589" t="s">
        <v>2772</v>
      </c>
      <c r="G197" s="589"/>
      <c r="H197" s="591" t="s">
        <v>1890</v>
      </c>
      <c r="I197" s="591"/>
      <c r="J197" s="164" t="s">
        <v>1891</v>
      </c>
      <c r="K197" s="164" t="s">
        <v>0</v>
      </c>
      <c r="L197" s="165">
        <v>282</v>
      </c>
      <c r="M197" s="148"/>
    </row>
    <row r="198" spans="1:13" x14ac:dyDescent="0.2">
      <c r="A198" s="593"/>
      <c r="B198" s="589"/>
      <c r="C198" s="595"/>
      <c r="D198" s="596"/>
      <c r="E198" s="589"/>
      <c r="F198" s="589"/>
      <c r="G198" s="589"/>
      <c r="H198" s="591" t="s">
        <v>1892</v>
      </c>
      <c r="I198" s="591"/>
      <c r="J198" s="164" t="s">
        <v>1891</v>
      </c>
      <c r="K198" s="164" t="s">
        <v>0</v>
      </c>
      <c r="L198" s="165">
        <v>414.71</v>
      </c>
      <c r="M198" s="148"/>
    </row>
    <row r="199" spans="1:13" ht="24" x14ac:dyDescent="0.2">
      <c r="A199" s="593"/>
      <c r="B199" s="161" t="s">
        <v>29</v>
      </c>
      <c r="C199" s="162" t="s">
        <v>30</v>
      </c>
      <c r="D199" s="162" t="s">
        <v>1893</v>
      </c>
      <c r="E199" s="162" t="s">
        <v>1894</v>
      </c>
      <c r="F199" s="592"/>
      <c r="G199" s="592"/>
      <c r="H199" s="591" t="s">
        <v>1895</v>
      </c>
      <c r="I199" s="591"/>
      <c r="J199" s="589" t="s">
        <v>1891</v>
      </c>
      <c r="K199" s="589" t="s">
        <v>1891</v>
      </c>
      <c r="L199" s="590">
        <v>0</v>
      </c>
      <c r="M199" s="148"/>
    </row>
    <row r="200" spans="1:13" ht="24" x14ac:dyDescent="0.2">
      <c r="A200" s="593"/>
      <c r="B200" s="164" t="s">
        <v>2059</v>
      </c>
      <c r="C200" s="164" t="s">
        <v>2772</v>
      </c>
      <c r="D200" s="166">
        <v>43011</v>
      </c>
      <c r="E200" s="164" t="s">
        <v>2773</v>
      </c>
      <c r="F200" s="592"/>
      <c r="G200" s="592"/>
      <c r="H200" s="591"/>
      <c r="I200" s="591"/>
      <c r="J200" s="589"/>
      <c r="K200" s="589"/>
      <c r="L200" s="590"/>
      <c r="M200" s="148"/>
    </row>
    <row r="201" spans="1:13" ht="24" x14ac:dyDescent="0.2">
      <c r="A201" s="593">
        <v>238</v>
      </c>
      <c r="B201" s="161" t="s">
        <v>20</v>
      </c>
      <c r="C201" s="162" t="s">
        <v>21</v>
      </c>
      <c r="D201" s="162" t="s">
        <v>1884</v>
      </c>
      <c r="E201" s="162" t="s">
        <v>1885</v>
      </c>
      <c r="F201" s="594" t="s">
        <v>14</v>
      </c>
      <c r="G201" s="594"/>
      <c r="H201" s="592"/>
      <c r="I201" s="592"/>
      <c r="J201" s="592"/>
      <c r="K201" s="592"/>
      <c r="L201" s="592"/>
      <c r="M201" s="148"/>
    </row>
    <row r="202" spans="1:13" x14ac:dyDescent="0.2">
      <c r="A202" s="593"/>
      <c r="B202" s="589" t="s">
        <v>2774</v>
      </c>
      <c r="C202" s="595" t="s">
        <v>2775</v>
      </c>
      <c r="D202" s="596">
        <v>43045</v>
      </c>
      <c r="E202" s="589" t="s">
        <v>2164</v>
      </c>
      <c r="F202" s="589" t="s">
        <v>2165</v>
      </c>
      <c r="G202" s="589"/>
      <c r="H202" s="591" t="s">
        <v>1890</v>
      </c>
      <c r="I202" s="591"/>
      <c r="J202" s="164" t="s">
        <v>1891</v>
      </c>
      <c r="K202" s="164" t="s">
        <v>0</v>
      </c>
      <c r="L202" s="165">
        <v>420.82</v>
      </c>
      <c r="M202" s="148"/>
    </row>
    <row r="203" spans="1:13" x14ac:dyDescent="0.2">
      <c r="A203" s="593"/>
      <c r="B203" s="589"/>
      <c r="C203" s="595"/>
      <c r="D203" s="596"/>
      <c r="E203" s="589"/>
      <c r="F203" s="589"/>
      <c r="G203" s="589"/>
      <c r="H203" s="591" t="s">
        <v>1892</v>
      </c>
      <c r="I203" s="591"/>
      <c r="J203" s="164" t="s">
        <v>1891</v>
      </c>
      <c r="K203" s="164" t="s">
        <v>0</v>
      </c>
      <c r="L203" s="165">
        <v>205.4</v>
      </c>
      <c r="M203" s="148"/>
    </row>
    <row r="204" spans="1:13" ht="24" x14ac:dyDescent="0.2">
      <c r="A204" s="593"/>
      <c r="B204" s="161" t="s">
        <v>29</v>
      </c>
      <c r="C204" s="162" t="s">
        <v>30</v>
      </c>
      <c r="D204" s="162" t="s">
        <v>1893</v>
      </c>
      <c r="E204" s="162" t="s">
        <v>1894</v>
      </c>
      <c r="F204" s="592"/>
      <c r="G204" s="592"/>
      <c r="H204" s="591" t="s">
        <v>1895</v>
      </c>
      <c r="I204" s="591"/>
      <c r="J204" s="589" t="s">
        <v>1891</v>
      </c>
      <c r="K204" s="589" t="s">
        <v>0</v>
      </c>
      <c r="L204" s="590">
        <v>120</v>
      </c>
      <c r="M204" s="148"/>
    </row>
    <row r="205" spans="1:13" ht="24" x14ac:dyDescent="0.2">
      <c r="A205" s="593"/>
      <c r="B205" s="164" t="s">
        <v>1896</v>
      </c>
      <c r="C205" s="164" t="s">
        <v>2165</v>
      </c>
      <c r="D205" s="166">
        <v>43047</v>
      </c>
      <c r="E205" s="164" t="s">
        <v>2776</v>
      </c>
      <c r="F205" s="592"/>
      <c r="G205" s="592"/>
      <c r="H205" s="591"/>
      <c r="I205" s="591"/>
      <c r="J205" s="589"/>
      <c r="K205" s="589"/>
      <c r="L205" s="590"/>
      <c r="M205" s="148"/>
    </row>
    <row r="206" spans="1:13" ht="24" x14ac:dyDescent="0.2">
      <c r="A206" s="593">
        <v>239</v>
      </c>
      <c r="B206" s="161" t="s">
        <v>20</v>
      </c>
      <c r="C206" s="162" t="s">
        <v>21</v>
      </c>
      <c r="D206" s="162" t="s">
        <v>1884</v>
      </c>
      <c r="E206" s="162" t="s">
        <v>1885</v>
      </c>
      <c r="F206" s="594" t="s">
        <v>14</v>
      </c>
      <c r="G206" s="594"/>
      <c r="H206" s="592"/>
      <c r="I206" s="592"/>
      <c r="J206" s="592"/>
      <c r="K206" s="592"/>
      <c r="L206" s="592"/>
      <c r="M206" s="148"/>
    </row>
    <row r="207" spans="1:13" x14ac:dyDescent="0.2">
      <c r="A207" s="593"/>
      <c r="B207" s="589" t="s">
        <v>2777</v>
      </c>
      <c r="C207" s="589" t="s">
        <v>2778</v>
      </c>
      <c r="D207" s="596">
        <v>43021</v>
      </c>
      <c r="E207" s="589" t="s">
        <v>2779</v>
      </c>
      <c r="F207" s="589" t="s">
        <v>2780</v>
      </c>
      <c r="G207" s="589"/>
      <c r="H207" s="591" t="s">
        <v>1890</v>
      </c>
      <c r="I207" s="591"/>
      <c r="J207" s="164" t="s">
        <v>1891</v>
      </c>
      <c r="K207" s="164" t="s">
        <v>0</v>
      </c>
      <c r="L207" s="165">
        <v>1239</v>
      </c>
      <c r="M207" s="148"/>
    </row>
    <row r="208" spans="1:13" x14ac:dyDescent="0.2">
      <c r="A208" s="593"/>
      <c r="B208" s="589"/>
      <c r="C208" s="589"/>
      <c r="D208" s="596"/>
      <c r="E208" s="589"/>
      <c r="F208" s="589"/>
      <c r="G208" s="589"/>
      <c r="H208" s="591" t="s">
        <v>1892</v>
      </c>
      <c r="I208" s="591"/>
      <c r="J208" s="164" t="s">
        <v>1891</v>
      </c>
      <c r="K208" s="164" t="s">
        <v>0</v>
      </c>
      <c r="L208" s="165">
        <v>8357.61</v>
      </c>
      <c r="M208" s="148"/>
    </row>
    <row r="209" spans="1:13" ht="24" x14ac:dyDescent="0.2">
      <c r="A209" s="593"/>
      <c r="B209" s="161" t="s">
        <v>29</v>
      </c>
      <c r="C209" s="162" t="s">
        <v>30</v>
      </c>
      <c r="D209" s="162" t="s">
        <v>1893</v>
      </c>
      <c r="E209" s="162" t="s">
        <v>1894</v>
      </c>
      <c r="F209" s="592"/>
      <c r="G209" s="592"/>
      <c r="H209" s="591" t="s">
        <v>1895</v>
      </c>
      <c r="I209" s="591"/>
      <c r="J209" s="589" t="s">
        <v>1891</v>
      </c>
      <c r="K209" s="589" t="s">
        <v>1891</v>
      </c>
      <c r="L209" s="590">
        <v>0</v>
      </c>
      <c r="M209" s="148"/>
    </row>
    <row r="210" spans="1:13" ht="36" x14ac:dyDescent="0.2">
      <c r="A210" s="593"/>
      <c r="B210" s="164" t="s">
        <v>2781</v>
      </c>
      <c r="C210" s="164" t="s">
        <v>2780</v>
      </c>
      <c r="D210" s="166">
        <v>43029</v>
      </c>
      <c r="E210" s="164" t="s">
        <v>2782</v>
      </c>
      <c r="F210" s="592"/>
      <c r="G210" s="592"/>
      <c r="H210" s="591"/>
      <c r="I210" s="591"/>
      <c r="J210" s="589"/>
      <c r="K210" s="589"/>
      <c r="L210" s="590"/>
      <c r="M210" s="148"/>
    </row>
    <row r="211" spans="1:13" ht="24" x14ac:dyDescent="0.2">
      <c r="A211" s="593">
        <v>240</v>
      </c>
      <c r="B211" s="161" t="s">
        <v>20</v>
      </c>
      <c r="C211" s="162" t="s">
        <v>21</v>
      </c>
      <c r="D211" s="162" t="s">
        <v>1884</v>
      </c>
      <c r="E211" s="162" t="s">
        <v>1885</v>
      </c>
      <c r="F211" s="594" t="s">
        <v>14</v>
      </c>
      <c r="G211" s="594"/>
      <c r="H211" s="592"/>
      <c r="I211" s="592"/>
      <c r="J211" s="592"/>
      <c r="K211" s="592"/>
      <c r="L211" s="592"/>
      <c r="M211" s="148"/>
    </row>
    <row r="212" spans="1:13" x14ac:dyDescent="0.2">
      <c r="A212" s="593"/>
      <c r="B212" s="589" t="s">
        <v>2777</v>
      </c>
      <c r="C212" s="595" t="s">
        <v>2783</v>
      </c>
      <c r="D212" s="596">
        <v>43043</v>
      </c>
      <c r="E212" s="589" t="s">
        <v>2784</v>
      </c>
      <c r="F212" s="589" t="s">
        <v>2780</v>
      </c>
      <c r="G212" s="589"/>
      <c r="H212" s="591" t="s">
        <v>1890</v>
      </c>
      <c r="I212" s="591"/>
      <c r="J212" s="164" t="s">
        <v>1891</v>
      </c>
      <c r="K212" s="164" t="s">
        <v>0</v>
      </c>
      <c r="L212" s="165">
        <v>1005</v>
      </c>
      <c r="M212" s="148"/>
    </row>
    <row r="213" spans="1:13" x14ac:dyDescent="0.2">
      <c r="A213" s="593"/>
      <c r="B213" s="589"/>
      <c r="C213" s="595"/>
      <c r="D213" s="596"/>
      <c r="E213" s="589"/>
      <c r="F213" s="589"/>
      <c r="G213" s="589"/>
      <c r="H213" s="591" t="s">
        <v>1892</v>
      </c>
      <c r="I213" s="591"/>
      <c r="J213" s="164" t="s">
        <v>1891</v>
      </c>
      <c r="K213" s="164" t="s">
        <v>0</v>
      </c>
      <c r="L213" s="165">
        <v>664.12</v>
      </c>
      <c r="M213" s="148"/>
    </row>
    <row r="214" spans="1:13" ht="24" x14ac:dyDescent="0.2">
      <c r="A214" s="593"/>
      <c r="B214" s="161" t="s">
        <v>29</v>
      </c>
      <c r="C214" s="162" t="s">
        <v>30</v>
      </c>
      <c r="D214" s="162" t="s">
        <v>1893</v>
      </c>
      <c r="E214" s="162" t="s">
        <v>1894</v>
      </c>
      <c r="F214" s="592"/>
      <c r="G214" s="592"/>
      <c r="H214" s="591" t="s">
        <v>1895</v>
      </c>
      <c r="I214" s="591"/>
      <c r="J214" s="589" t="s">
        <v>1891</v>
      </c>
      <c r="K214" s="589" t="s">
        <v>1891</v>
      </c>
      <c r="L214" s="590">
        <v>0</v>
      </c>
      <c r="M214" s="148"/>
    </row>
    <row r="215" spans="1:13" ht="36" x14ac:dyDescent="0.2">
      <c r="A215" s="593"/>
      <c r="B215" s="164" t="s">
        <v>2781</v>
      </c>
      <c r="C215" s="164" t="s">
        <v>2780</v>
      </c>
      <c r="D215" s="166">
        <v>43049</v>
      </c>
      <c r="E215" s="164" t="s">
        <v>2785</v>
      </c>
      <c r="F215" s="592"/>
      <c r="G215" s="592"/>
      <c r="H215" s="591"/>
      <c r="I215" s="591"/>
      <c r="J215" s="589"/>
      <c r="K215" s="589"/>
      <c r="L215" s="590"/>
      <c r="M215" s="148"/>
    </row>
    <row r="216" spans="1:13" ht="24" x14ac:dyDescent="0.2">
      <c r="A216" s="593">
        <v>241</v>
      </c>
      <c r="B216" s="161" t="s">
        <v>20</v>
      </c>
      <c r="C216" s="162" t="s">
        <v>21</v>
      </c>
      <c r="D216" s="162" t="s">
        <v>1884</v>
      </c>
      <c r="E216" s="162" t="s">
        <v>1885</v>
      </c>
      <c r="F216" s="594" t="s">
        <v>14</v>
      </c>
      <c r="G216" s="594"/>
      <c r="H216" s="592"/>
      <c r="I216" s="592"/>
      <c r="J216" s="592"/>
      <c r="K216" s="592"/>
      <c r="L216" s="592"/>
      <c r="M216" s="148"/>
    </row>
    <row r="217" spans="1:13" x14ac:dyDescent="0.2">
      <c r="A217" s="593"/>
      <c r="B217" s="589" t="s">
        <v>2777</v>
      </c>
      <c r="C217" s="589" t="s">
        <v>2786</v>
      </c>
      <c r="D217" s="596">
        <v>43070</v>
      </c>
      <c r="E217" s="589" t="s">
        <v>2460</v>
      </c>
      <c r="F217" s="589" t="s">
        <v>2780</v>
      </c>
      <c r="G217" s="589"/>
      <c r="H217" s="591" t="s">
        <v>1890</v>
      </c>
      <c r="I217" s="591"/>
      <c r="J217" s="164" t="s">
        <v>1891</v>
      </c>
      <c r="K217" s="164" t="s">
        <v>0</v>
      </c>
      <c r="L217" s="165">
        <v>1782</v>
      </c>
      <c r="M217" s="148"/>
    </row>
    <row r="218" spans="1:13" x14ac:dyDescent="0.2">
      <c r="A218" s="593"/>
      <c r="B218" s="589"/>
      <c r="C218" s="589"/>
      <c r="D218" s="596"/>
      <c r="E218" s="589"/>
      <c r="F218" s="589"/>
      <c r="G218" s="589"/>
      <c r="H218" s="591" t="s">
        <v>1892</v>
      </c>
      <c r="I218" s="591"/>
      <c r="J218" s="164" t="s">
        <v>1891</v>
      </c>
      <c r="K218" s="164" t="s">
        <v>0</v>
      </c>
      <c r="L218" s="165">
        <v>1407.97</v>
      </c>
      <c r="M218" s="148"/>
    </row>
    <row r="219" spans="1:13" ht="24" x14ac:dyDescent="0.2">
      <c r="A219" s="593"/>
      <c r="B219" s="161" t="s">
        <v>29</v>
      </c>
      <c r="C219" s="162" t="s">
        <v>30</v>
      </c>
      <c r="D219" s="162" t="s">
        <v>1893</v>
      </c>
      <c r="E219" s="162" t="s">
        <v>1894</v>
      </c>
      <c r="F219" s="592"/>
      <c r="G219" s="592"/>
      <c r="H219" s="591" t="s">
        <v>1895</v>
      </c>
      <c r="I219" s="591"/>
      <c r="J219" s="589" t="s">
        <v>1891</v>
      </c>
      <c r="K219" s="589" t="s">
        <v>1891</v>
      </c>
      <c r="L219" s="590">
        <v>0</v>
      </c>
      <c r="M219" s="148"/>
    </row>
    <row r="220" spans="1:13" ht="36" x14ac:dyDescent="0.2">
      <c r="A220" s="593"/>
      <c r="B220" s="164" t="s">
        <v>2781</v>
      </c>
      <c r="C220" s="164" t="s">
        <v>2780</v>
      </c>
      <c r="D220" s="166">
        <v>43077</v>
      </c>
      <c r="E220" s="164" t="s">
        <v>2787</v>
      </c>
      <c r="F220" s="592"/>
      <c r="G220" s="592"/>
      <c r="H220" s="591"/>
      <c r="I220" s="591"/>
      <c r="J220" s="589"/>
      <c r="K220" s="589"/>
      <c r="L220" s="590"/>
      <c r="M220" s="148"/>
    </row>
    <row r="221" spans="1:13" ht="24" x14ac:dyDescent="0.2">
      <c r="A221" s="593">
        <v>242</v>
      </c>
      <c r="B221" s="161" t="s">
        <v>20</v>
      </c>
      <c r="C221" s="162" t="s">
        <v>21</v>
      </c>
      <c r="D221" s="162" t="s">
        <v>1884</v>
      </c>
      <c r="E221" s="162" t="s">
        <v>1885</v>
      </c>
      <c r="F221" s="594" t="s">
        <v>14</v>
      </c>
      <c r="G221" s="594"/>
      <c r="H221" s="592"/>
      <c r="I221" s="592"/>
      <c r="J221" s="592"/>
      <c r="K221" s="592"/>
      <c r="L221" s="592"/>
      <c r="M221" s="148"/>
    </row>
    <row r="222" spans="1:13" x14ac:dyDescent="0.2">
      <c r="A222" s="593"/>
      <c r="B222" s="589" t="s">
        <v>2777</v>
      </c>
      <c r="C222" s="589" t="s">
        <v>2788</v>
      </c>
      <c r="D222" s="596">
        <v>43127</v>
      </c>
      <c r="E222" s="589" t="s">
        <v>2673</v>
      </c>
      <c r="F222" s="589" t="s">
        <v>2780</v>
      </c>
      <c r="G222" s="589"/>
      <c r="H222" s="591" t="s">
        <v>1890</v>
      </c>
      <c r="I222" s="591"/>
      <c r="J222" s="164" t="s">
        <v>1891</v>
      </c>
      <c r="K222" s="164" t="s">
        <v>0</v>
      </c>
      <c r="L222" s="165">
        <v>913</v>
      </c>
      <c r="M222" s="148"/>
    </row>
    <row r="223" spans="1:13" x14ac:dyDescent="0.2">
      <c r="A223" s="593"/>
      <c r="B223" s="589"/>
      <c r="C223" s="589"/>
      <c r="D223" s="596"/>
      <c r="E223" s="589"/>
      <c r="F223" s="589"/>
      <c r="G223" s="589"/>
      <c r="H223" s="591" t="s">
        <v>1892</v>
      </c>
      <c r="I223" s="591"/>
      <c r="J223" s="164" t="s">
        <v>1891</v>
      </c>
      <c r="K223" s="164" t="s">
        <v>0</v>
      </c>
      <c r="L223" s="165">
        <v>400.61</v>
      </c>
      <c r="M223" s="148"/>
    </row>
    <row r="224" spans="1:13" ht="24" x14ac:dyDescent="0.2">
      <c r="A224" s="593"/>
      <c r="B224" s="161" t="s">
        <v>29</v>
      </c>
      <c r="C224" s="162" t="s">
        <v>30</v>
      </c>
      <c r="D224" s="162" t="s">
        <v>1893</v>
      </c>
      <c r="E224" s="162" t="s">
        <v>1894</v>
      </c>
      <c r="F224" s="592"/>
      <c r="G224" s="592"/>
      <c r="H224" s="591" t="s">
        <v>1895</v>
      </c>
      <c r="I224" s="591"/>
      <c r="J224" s="589" t="s">
        <v>1891</v>
      </c>
      <c r="K224" s="589" t="s">
        <v>1891</v>
      </c>
      <c r="L224" s="590">
        <v>0</v>
      </c>
      <c r="M224" s="148"/>
    </row>
    <row r="225" spans="1:13" ht="36" x14ac:dyDescent="0.2">
      <c r="A225" s="593"/>
      <c r="B225" s="164" t="s">
        <v>2781</v>
      </c>
      <c r="C225" s="164" t="s">
        <v>2780</v>
      </c>
      <c r="D225" s="166">
        <v>43133</v>
      </c>
      <c r="E225" s="164" t="s">
        <v>2789</v>
      </c>
      <c r="F225" s="592"/>
      <c r="G225" s="592"/>
      <c r="H225" s="591"/>
      <c r="I225" s="591"/>
      <c r="J225" s="589"/>
      <c r="K225" s="589"/>
      <c r="L225" s="590"/>
      <c r="M225" s="148"/>
    </row>
    <row r="226" spans="1:13" ht="24" x14ac:dyDescent="0.2">
      <c r="A226" s="593">
        <v>243</v>
      </c>
      <c r="B226" s="161" t="s">
        <v>20</v>
      </c>
      <c r="C226" s="162" t="s">
        <v>21</v>
      </c>
      <c r="D226" s="162" t="s">
        <v>1884</v>
      </c>
      <c r="E226" s="162" t="s">
        <v>1885</v>
      </c>
      <c r="F226" s="594" t="s">
        <v>14</v>
      </c>
      <c r="G226" s="594"/>
      <c r="H226" s="592"/>
      <c r="I226" s="592"/>
      <c r="J226" s="592"/>
      <c r="K226" s="592"/>
      <c r="L226" s="592"/>
      <c r="M226" s="148"/>
    </row>
    <row r="227" spans="1:13" x14ac:dyDescent="0.2">
      <c r="A227" s="593"/>
      <c r="B227" s="589" t="s">
        <v>2777</v>
      </c>
      <c r="C227" s="589" t="s">
        <v>2790</v>
      </c>
      <c r="D227" s="596">
        <v>43135</v>
      </c>
      <c r="E227" s="589" t="s">
        <v>2460</v>
      </c>
      <c r="F227" s="589" t="s">
        <v>2780</v>
      </c>
      <c r="G227" s="589"/>
      <c r="H227" s="591" t="s">
        <v>1890</v>
      </c>
      <c r="I227" s="591"/>
      <c r="J227" s="164" t="s">
        <v>1891</v>
      </c>
      <c r="K227" s="164" t="s">
        <v>0</v>
      </c>
      <c r="L227" s="165">
        <v>1485</v>
      </c>
      <c r="M227" s="148"/>
    </row>
    <row r="228" spans="1:13" x14ac:dyDescent="0.2">
      <c r="A228" s="593"/>
      <c r="B228" s="589"/>
      <c r="C228" s="589"/>
      <c r="D228" s="596"/>
      <c r="E228" s="589"/>
      <c r="F228" s="589"/>
      <c r="G228" s="589"/>
      <c r="H228" s="591" t="s">
        <v>1892</v>
      </c>
      <c r="I228" s="591"/>
      <c r="J228" s="164" t="s">
        <v>1891</v>
      </c>
      <c r="K228" s="164" t="s">
        <v>0</v>
      </c>
      <c r="L228" s="165">
        <v>2898.96</v>
      </c>
      <c r="M228" s="148"/>
    </row>
    <row r="229" spans="1:13" ht="24" x14ac:dyDescent="0.2">
      <c r="A229" s="593"/>
      <c r="B229" s="161" t="s">
        <v>29</v>
      </c>
      <c r="C229" s="162" t="s">
        <v>30</v>
      </c>
      <c r="D229" s="162" t="s">
        <v>1893</v>
      </c>
      <c r="E229" s="162" t="s">
        <v>1894</v>
      </c>
      <c r="F229" s="592"/>
      <c r="G229" s="592"/>
      <c r="H229" s="591" t="s">
        <v>1895</v>
      </c>
      <c r="I229" s="591"/>
      <c r="J229" s="589" t="s">
        <v>1891</v>
      </c>
      <c r="K229" s="589" t="s">
        <v>1891</v>
      </c>
      <c r="L229" s="590">
        <v>0</v>
      </c>
      <c r="M229" s="148"/>
    </row>
    <row r="230" spans="1:13" ht="36" x14ac:dyDescent="0.2">
      <c r="A230" s="593"/>
      <c r="B230" s="164" t="s">
        <v>2781</v>
      </c>
      <c r="C230" s="164" t="s">
        <v>2780</v>
      </c>
      <c r="D230" s="166">
        <v>43140</v>
      </c>
      <c r="E230" s="164" t="s">
        <v>2791</v>
      </c>
      <c r="F230" s="592"/>
      <c r="G230" s="592"/>
      <c r="H230" s="591"/>
      <c r="I230" s="591"/>
      <c r="J230" s="589"/>
      <c r="K230" s="589"/>
      <c r="L230" s="590"/>
      <c r="M230" s="148"/>
    </row>
    <row r="231" spans="1:13" ht="24" x14ac:dyDescent="0.2">
      <c r="A231" s="593">
        <v>244</v>
      </c>
      <c r="B231" s="161" t="s">
        <v>20</v>
      </c>
      <c r="C231" s="162" t="s">
        <v>21</v>
      </c>
      <c r="D231" s="162" t="s">
        <v>1884</v>
      </c>
      <c r="E231" s="162" t="s">
        <v>1885</v>
      </c>
      <c r="F231" s="594" t="s">
        <v>14</v>
      </c>
      <c r="G231" s="594"/>
      <c r="H231" s="592"/>
      <c r="I231" s="592"/>
      <c r="J231" s="592"/>
      <c r="K231" s="592"/>
      <c r="L231" s="592"/>
      <c r="M231" s="148"/>
    </row>
    <row r="232" spans="1:13" x14ac:dyDescent="0.2">
      <c r="A232" s="593"/>
      <c r="B232" s="589" t="s">
        <v>2792</v>
      </c>
      <c r="C232" s="595" t="s">
        <v>2793</v>
      </c>
      <c r="D232" s="596">
        <v>43048</v>
      </c>
      <c r="E232" s="589" t="s">
        <v>2794</v>
      </c>
      <c r="F232" s="589" t="s">
        <v>2795</v>
      </c>
      <c r="G232" s="589"/>
      <c r="H232" s="591" t="s">
        <v>1890</v>
      </c>
      <c r="I232" s="591"/>
      <c r="J232" s="164" t="s">
        <v>1891</v>
      </c>
      <c r="K232" s="164" t="s">
        <v>0</v>
      </c>
      <c r="L232" s="165">
        <v>271.78000000000003</v>
      </c>
      <c r="M232" s="148"/>
    </row>
    <row r="233" spans="1:13" x14ac:dyDescent="0.2">
      <c r="A233" s="593"/>
      <c r="B233" s="589"/>
      <c r="C233" s="595"/>
      <c r="D233" s="596"/>
      <c r="E233" s="589"/>
      <c r="F233" s="589"/>
      <c r="G233" s="589"/>
      <c r="H233" s="591" t="s">
        <v>1892</v>
      </c>
      <c r="I233" s="591"/>
      <c r="J233" s="589" t="s">
        <v>1891</v>
      </c>
      <c r="K233" s="589" t="s">
        <v>1891</v>
      </c>
      <c r="L233" s="590">
        <v>0</v>
      </c>
      <c r="M233" s="148"/>
    </row>
    <row r="234" spans="1:13" x14ac:dyDescent="0.2">
      <c r="A234" s="593"/>
      <c r="B234" s="589"/>
      <c r="C234" s="595"/>
      <c r="D234" s="596"/>
      <c r="E234" s="589"/>
      <c r="F234" s="589"/>
      <c r="G234" s="589"/>
      <c r="H234" s="591"/>
      <c r="I234" s="591"/>
      <c r="J234" s="589"/>
      <c r="K234" s="589"/>
      <c r="L234" s="590"/>
      <c r="M234" s="148"/>
    </row>
    <row r="235" spans="1:13" ht="24" x14ac:dyDescent="0.2">
      <c r="A235" s="593"/>
      <c r="B235" s="161" t="s">
        <v>29</v>
      </c>
      <c r="C235" s="162" t="s">
        <v>30</v>
      </c>
      <c r="D235" s="162" t="s">
        <v>1893</v>
      </c>
      <c r="E235" s="162" t="s">
        <v>1894</v>
      </c>
      <c r="F235" s="592"/>
      <c r="G235" s="592"/>
      <c r="H235" s="591" t="s">
        <v>1895</v>
      </c>
      <c r="I235" s="591"/>
      <c r="J235" s="589" t="s">
        <v>1891</v>
      </c>
      <c r="K235" s="589" t="s">
        <v>1891</v>
      </c>
      <c r="L235" s="590">
        <v>0</v>
      </c>
      <c r="M235" s="148"/>
    </row>
    <row r="236" spans="1:13" ht="24" x14ac:dyDescent="0.2">
      <c r="A236" s="593"/>
      <c r="B236" s="164" t="s">
        <v>2059</v>
      </c>
      <c r="C236" s="164" t="s">
        <v>2795</v>
      </c>
      <c r="D236" s="166">
        <v>43053</v>
      </c>
      <c r="E236" s="164" t="s">
        <v>2640</v>
      </c>
      <c r="F236" s="592"/>
      <c r="G236" s="592"/>
      <c r="H236" s="591"/>
      <c r="I236" s="591"/>
      <c r="J236" s="589"/>
      <c r="K236" s="589"/>
      <c r="L236" s="590"/>
      <c r="M236" s="148"/>
    </row>
    <row r="237" spans="1:13" ht="24" x14ac:dyDescent="0.2">
      <c r="A237" s="593">
        <v>245</v>
      </c>
      <c r="B237" s="161" t="s">
        <v>20</v>
      </c>
      <c r="C237" s="162" t="s">
        <v>21</v>
      </c>
      <c r="D237" s="162" t="s">
        <v>1884</v>
      </c>
      <c r="E237" s="162" t="s">
        <v>1885</v>
      </c>
      <c r="F237" s="594" t="s">
        <v>14</v>
      </c>
      <c r="G237" s="594"/>
      <c r="H237" s="592"/>
      <c r="I237" s="592"/>
      <c r="J237" s="592"/>
      <c r="K237" s="592"/>
      <c r="L237" s="592"/>
      <c r="M237" s="148"/>
    </row>
    <row r="238" spans="1:13" x14ac:dyDescent="0.2">
      <c r="A238" s="593"/>
      <c r="B238" s="589" t="s">
        <v>2792</v>
      </c>
      <c r="C238" s="595" t="s">
        <v>2796</v>
      </c>
      <c r="D238" s="596">
        <v>43109</v>
      </c>
      <c r="E238" s="589" t="s">
        <v>1984</v>
      </c>
      <c r="F238" s="589" t="s">
        <v>2797</v>
      </c>
      <c r="G238" s="589"/>
      <c r="H238" s="591" t="s">
        <v>1890</v>
      </c>
      <c r="I238" s="591"/>
      <c r="J238" s="164" t="s">
        <v>1891</v>
      </c>
      <c r="K238" s="164" t="s">
        <v>0</v>
      </c>
      <c r="L238" s="165">
        <v>24.42</v>
      </c>
      <c r="M238" s="148"/>
    </row>
    <row r="239" spans="1:13" x14ac:dyDescent="0.2">
      <c r="A239" s="593"/>
      <c r="B239" s="589"/>
      <c r="C239" s="595"/>
      <c r="D239" s="596"/>
      <c r="E239" s="589"/>
      <c r="F239" s="589"/>
      <c r="G239" s="589"/>
      <c r="H239" s="591" t="s">
        <v>1892</v>
      </c>
      <c r="I239" s="591"/>
      <c r="J239" s="164" t="s">
        <v>1891</v>
      </c>
      <c r="K239" s="164" t="s">
        <v>0</v>
      </c>
      <c r="L239" s="165">
        <v>285.66000000000003</v>
      </c>
      <c r="M239" s="148"/>
    </row>
    <row r="240" spans="1:13" ht="24" x14ac:dyDescent="0.2">
      <c r="A240" s="593"/>
      <c r="B240" s="161" t="s">
        <v>29</v>
      </c>
      <c r="C240" s="162" t="s">
        <v>30</v>
      </c>
      <c r="D240" s="162" t="s">
        <v>1893</v>
      </c>
      <c r="E240" s="162" t="s">
        <v>1894</v>
      </c>
      <c r="F240" s="592"/>
      <c r="G240" s="592"/>
      <c r="H240" s="591" t="s">
        <v>1895</v>
      </c>
      <c r="I240" s="591"/>
      <c r="J240" s="589" t="s">
        <v>1891</v>
      </c>
      <c r="K240" s="589" t="s">
        <v>1891</v>
      </c>
      <c r="L240" s="590">
        <v>0</v>
      </c>
      <c r="M240" s="148"/>
    </row>
    <row r="241" spans="1:13" ht="24" x14ac:dyDescent="0.2">
      <c r="A241" s="593"/>
      <c r="B241" s="164" t="s">
        <v>2059</v>
      </c>
      <c r="C241" s="164" t="s">
        <v>2797</v>
      </c>
      <c r="D241" s="166">
        <v>43110</v>
      </c>
      <c r="E241" s="164" t="s">
        <v>2798</v>
      </c>
      <c r="F241" s="592"/>
      <c r="G241" s="592"/>
      <c r="H241" s="591"/>
      <c r="I241" s="591"/>
      <c r="J241" s="589"/>
      <c r="K241" s="589"/>
      <c r="L241" s="590"/>
      <c r="M241" s="148"/>
    </row>
    <row r="242" spans="1:13" ht="24" x14ac:dyDescent="0.2">
      <c r="A242" s="593">
        <v>246</v>
      </c>
      <c r="B242" s="161" t="s">
        <v>20</v>
      </c>
      <c r="C242" s="162" t="s">
        <v>21</v>
      </c>
      <c r="D242" s="162" t="s">
        <v>1884</v>
      </c>
      <c r="E242" s="162" t="s">
        <v>1885</v>
      </c>
      <c r="F242" s="594" t="s">
        <v>14</v>
      </c>
      <c r="G242" s="594"/>
      <c r="H242" s="592"/>
      <c r="I242" s="592"/>
      <c r="J242" s="592"/>
      <c r="K242" s="592"/>
      <c r="L242" s="592"/>
      <c r="M242" s="148"/>
    </row>
    <row r="243" spans="1:13" x14ac:dyDescent="0.2">
      <c r="A243" s="593"/>
      <c r="B243" s="589" t="s">
        <v>2799</v>
      </c>
      <c r="C243" s="595" t="s">
        <v>2800</v>
      </c>
      <c r="D243" s="596">
        <v>43059</v>
      </c>
      <c r="E243" s="589" t="s">
        <v>2801</v>
      </c>
      <c r="F243" s="589" t="s">
        <v>2802</v>
      </c>
      <c r="G243" s="589"/>
      <c r="H243" s="591" t="s">
        <v>1890</v>
      </c>
      <c r="I243" s="591"/>
      <c r="J243" s="164" t="s">
        <v>1891</v>
      </c>
      <c r="K243" s="164" t="s">
        <v>0</v>
      </c>
      <c r="L243" s="165">
        <v>249</v>
      </c>
      <c r="M243" s="148"/>
    </row>
    <row r="244" spans="1:13" x14ac:dyDescent="0.2">
      <c r="A244" s="593"/>
      <c r="B244" s="589"/>
      <c r="C244" s="595"/>
      <c r="D244" s="596"/>
      <c r="E244" s="589"/>
      <c r="F244" s="589"/>
      <c r="G244" s="589"/>
      <c r="H244" s="591" t="s">
        <v>1892</v>
      </c>
      <c r="I244" s="591"/>
      <c r="J244" s="164" t="s">
        <v>1891</v>
      </c>
      <c r="K244" s="164" t="s">
        <v>0</v>
      </c>
      <c r="L244" s="165">
        <v>481.66</v>
      </c>
      <c r="M244" s="148"/>
    </row>
    <row r="245" spans="1:13" ht="24" x14ac:dyDescent="0.2">
      <c r="A245" s="593"/>
      <c r="B245" s="161" t="s">
        <v>29</v>
      </c>
      <c r="C245" s="162" t="s">
        <v>30</v>
      </c>
      <c r="D245" s="162" t="s">
        <v>1893</v>
      </c>
      <c r="E245" s="162" t="s">
        <v>1894</v>
      </c>
      <c r="F245" s="592"/>
      <c r="G245" s="592"/>
      <c r="H245" s="591" t="s">
        <v>1895</v>
      </c>
      <c r="I245" s="591"/>
      <c r="J245" s="589" t="s">
        <v>1891</v>
      </c>
      <c r="K245" s="589" t="s">
        <v>1891</v>
      </c>
      <c r="L245" s="590">
        <v>0</v>
      </c>
      <c r="M245" s="148"/>
    </row>
    <row r="246" spans="1:13" ht="24" x14ac:dyDescent="0.2">
      <c r="A246" s="593"/>
      <c r="B246" s="164" t="s">
        <v>2803</v>
      </c>
      <c r="C246" s="164" t="s">
        <v>2802</v>
      </c>
      <c r="D246" s="166">
        <v>43060</v>
      </c>
      <c r="E246" s="164" t="s">
        <v>2062</v>
      </c>
      <c r="F246" s="592"/>
      <c r="G246" s="592"/>
      <c r="H246" s="591"/>
      <c r="I246" s="591"/>
      <c r="J246" s="589"/>
      <c r="K246" s="589"/>
      <c r="L246" s="590"/>
      <c r="M246" s="148"/>
    </row>
    <row r="247" spans="1:13" ht="24" x14ac:dyDescent="0.2">
      <c r="A247" s="593">
        <v>247</v>
      </c>
      <c r="B247" s="161" t="s">
        <v>20</v>
      </c>
      <c r="C247" s="162" t="s">
        <v>21</v>
      </c>
      <c r="D247" s="162" t="s">
        <v>1884</v>
      </c>
      <c r="E247" s="162" t="s">
        <v>1885</v>
      </c>
      <c r="F247" s="594" t="s">
        <v>14</v>
      </c>
      <c r="G247" s="594"/>
      <c r="H247" s="592"/>
      <c r="I247" s="592"/>
      <c r="J247" s="592"/>
      <c r="K247" s="592"/>
      <c r="L247" s="592"/>
      <c r="M247" s="148"/>
    </row>
    <row r="248" spans="1:13" x14ac:dyDescent="0.2">
      <c r="A248" s="593"/>
      <c r="B248" s="589" t="s">
        <v>2804</v>
      </c>
      <c r="C248" s="595" t="s">
        <v>2805</v>
      </c>
      <c r="D248" s="596">
        <v>43012</v>
      </c>
      <c r="E248" s="589" t="s">
        <v>2763</v>
      </c>
      <c r="F248" s="589" t="s">
        <v>2806</v>
      </c>
      <c r="G248" s="589"/>
      <c r="H248" s="591" t="s">
        <v>1890</v>
      </c>
      <c r="I248" s="591"/>
      <c r="J248" s="164" t="s">
        <v>1891</v>
      </c>
      <c r="K248" s="164" t="s">
        <v>0</v>
      </c>
      <c r="L248" s="165">
        <v>555</v>
      </c>
      <c r="M248" s="148"/>
    </row>
    <row r="249" spans="1:13" x14ac:dyDescent="0.2">
      <c r="A249" s="593"/>
      <c r="B249" s="589"/>
      <c r="C249" s="595"/>
      <c r="D249" s="596"/>
      <c r="E249" s="589"/>
      <c r="F249" s="589"/>
      <c r="G249" s="589"/>
      <c r="H249" s="591" t="s">
        <v>1892</v>
      </c>
      <c r="I249" s="591"/>
      <c r="J249" s="164" t="s">
        <v>1891</v>
      </c>
      <c r="K249" s="164" t="s">
        <v>1891</v>
      </c>
      <c r="L249" s="165">
        <v>0</v>
      </c>
      <c r="M249" s="148"/>
    </row>
    <row r="250" spans="1:13" ht="24" x14ac:dyDescent="0.2">
      <c r="A250" s="593"/>
      <c r="B250" s="161" t="s">
        <v>29</v>
      </c>
      <c r="C250" s="162" t="s">
        <v>30</v>
      </c>
      <c r="D250" s="162" t="s">
        <v>1893</v>
      </c>
      <c r="E250" s="162" t="s">
        <v>1894</v>
      </c>
      <c r="F250" s="592"/>
      <c r="G250" s="592"/>
      <c r="H250" s="591" t="s">
        <v>1895</v>
      </c>
      <c r="I250" s="591"/>
      <c r="J250" s="589" t="s">
        <v>1891</v>
      </c>
      <c r="K250" s="589" t="s">
        <v>1891</v>
      </c>
      <c r="L250" s="590">
        <v>0</v>
      </c>
      <c r="M250" s="148"/>
    </row>
    <row r="251" spans="1:13" ht="24" x14ac:dyDescent="0.2">
      <c r="A251" s="593"/>
      <c r="B251" s="164" t="s">
        <v>1607</v>
      </c>
      <c r="C251" s="164" t="s">
        <v>2806</v>
      </c>
      <c r="D251" s="166">
        <v>43018</v>
      </c>
      <c r="E251" s="164" t="s">
        <v>2807</v>
      </c>
      <c r="F251" s="592"/>
      <c r="G251" s="592"/>
      <c r="H251" s="591"/>
      <c r="I251" s="591"/>
      <c r="J251" s="589"/>
      <c r="K251" s="589"/>
      <c r="L251" s="590"/>
      <c r="M251" s="148"/>
    </row>
    <row r="252" spans="1:13" ht="24" x14ac:dyDescent="0.2">
      <c r="A252" s="593">
        <v>248</v>
      </c>
      <c r="B252" s="161" t="s">
        <v>20</v>
      </c>
      <c r="C252" s="162" t="s">
        <v>21</v>
      </c>
      <c r="D252" s="162" t="s">
        <v>1884</v>
      </c>
      <c r="E252" s="162" t="s">
        <v>1885</v>
      </c>
      <c r="F252" s="594" t="s">
        <v>14</v>
      </c>
      <c r="G252" s="594"/>
      <c r="H252" s="592"/>
      <c r="I252" s="592"/>
      <c r="J252" s="592"/>
      <c r="K252" s="592"/>
      <c r="L252" s="592"/>
      <c r="M252" s="148"/>
    </row>
    <row r="253" spans="1:13" x14ac:dyDescent="0.2">
      <c r="A253" s="593"/>
      <c r="B253" s="589" t="s">
        <v>2804</v>
      </c>
      <c r="C253" s="589" t="s">
        <v>2808</v>
      </c>
      <c r="D253" s="596">
        <v>43033</v>
      </c>
      <c r="E253" s="589" t="s">
        <v>2809</v>
      </c>
      <c r="F253" s="589" t="s">
        <v>2810</v>
      </c>
      <c r="G253" s="589"/>
      <c r="H253" s="591" t="s">
        <v>1890</v>
      </c>
      <c r="I253" s="591"/>
      <c r="J253" s="164" t="s">
        <v>1891</v>
      </c>
      <c r="K253" s="164" t="s">
        <v>0</v>
      </c>
      <c r="L253" s="165">
        <v>396</v>
      </c>
      <c r="M253" s="148"/>
    </row>
    <row r="254" spans="1:13" x14ac:dyDescent="0.2">
      <c r="A254" s="593"/>
      <c r="B254" s="589"/>
      <c r="C254" s="589"/>
      <c r="D254" s="596"/>
      <c r="E254" s="589"/>
      <c r="F254" s="589"/>
      <c r="G254" s="589"/>
      <c r="H254" s="591" t="s">
        <v>1892</v>
      </c>
      <c r="I254" s="591"/>
      <c r="J254" s="164" t="s">
        <v>1891</v>
      </c>
      <c r="K254" s="164" t="s">
        <v>1891</v>
      </c>
      <c r="L254" s="165">
        <v>0</v>
      </c>
      <c r="M254" s="148"/>
    </row>
    <row r="255" spans="1:13" ht="24" x14ac:dyDescent="0.2">
      <c r="A255" s="593"/>
      <c r="B255" s="161" t="s">
        <v>29</v>
      </c>
      <c r="C255" s="162" t="s">
        <v>30</v>
      </c>
      <c r="D255" s="162" t="s">
        <v>1893</v>
      </c>
      <c r="E255" s="162" t="s">
        <v>1894</v>
      </c>
      <c r="F255" s="592"/>
      <c r="G255" s="592"/>
      <c r="H255" s="591" t="s">
        <v>1895</v>
      </c>
      <c r="I255" s="591"/>
      <c r="J255" s="589" t="s">
        <v>1891</v>
      </c>
      <c r="K255" s="589" t="s">
        <v>0</v>
      </c>
      <c r="L255" s="590">
        <v>448.92</v>
      </c>
      <c r="M255" s="148"/>
    </row>
    <row r="256" spans="1:13" ht="24" x14ac:dyDescent="0.2">
      <c r="A256" s="593"/>
      <c r="B256" s="164" t="s">
        <v>1607</v>
      </c>
      <c r="C256" s="164" t="s">
        <v>2810</v>
      </c>
      <c r="D256" s="166">
        <v>43043</v>
      </c>
      <c r="E256" s="164" t="s">
        <v>2811</v>
      </c>
      <c r="F256" s="592"/>
      <c r="G256" s="592"/>
      <c r="H256" s="591"/>
      <c r="I256" s="591"/>
      <c r="J256" s="589"/>
      <c r="K256" s="589"/>
      <c r="L256" s="590"/>
      <c r="M256" s="148"/>
    </row>
    <row r="257" spans="1:13" ht="24" x14ac:dyDescent="0.2">
      <c r="A257" s="593">
        <v>249</v>
      </c>
      <c r="B257" s="161" t="s">
        <v>20</v>
      </c>
      <c r="C257" s="162" t="s">
        <v>21</v>
      </c>
      <c r="D257" s="162" t="s">
        <v>1884</v>
      </c>
      <c r="E257" s="162" t="s">
        <v>1885</v>
      </c>
      <c r="F257" s="594" t="s">
        <v>14</v>
      </c>
      <c r="G257" s="594"/>
      <c r="H257" s="592"/>
      <c r="I257" s="592"/>
      <c r="J257" s="592"/>
      <c r="K257" s="592"/>
      <c r="L257" s="592"/>
      <c r="M257" s="148"/>
    </row>
    <row r="258" spans="1:13" x14ac:dyDescent="0.2">
      <c r="A258" s="593"/>
      <c r="B258" s="589" t="s">
        <v>2804</v>
      </c>
      <c r="C258" s="589" t="s">
        <v>2808</v>
      </c>
      <c r="D258" s="596">
        <v>43033</v>
      </c>
      <c r="E258" s="589" t="s">
        <v>2809</v>
      </c>
      <c r="F258" s="589" t="s">
        <v>2812</v>
      </c>
      <c r="G258" s="589"/>
      <c r="H258" s="591" t="s">
        <v>1890</v>
      </c>
      <c r="I258" s="591"/>
      <c r="J258" s="164" t="s">
        <v>1891</v>
      </c>
      <c r="K258" s="164" t="s">
        <v>0</v>
      </c>
      <c r="L258" s="165">
        <v>798</v>
      </c>
      <c r="M258" s="148"/>
    </row>
    <row r="259" spans="1:13" x14ac:dyDescent="0.2">
      <c r="A259" s="593"/>
      <c r="B259" s="589"/>
      <c r="C259" s="589"/>
      <c r="D259" s="596"/>
      <c r="E259" s="589"/>
      <c r="F259" s="589"/>
      <c r="G259" s="589"/>
      <c r="H259" s="591" t="s">
        <v>1892</v>
      </c>
      <c r="I259" s="591"/>
      <c r="J259" s="164" t="s">
        <v>1891</v>
      </c>
      <c r="K259" s="164" t="s">
        <v>0</v>
      </c>
      <c r="L259" s="165">
        <v>1441.16</v>
      </c>
      <c r="M259" s="148"/>
    </row>
    <row r="260" spans="1:13" ht="24" x14ac:dyDescent="0.2">
      <c r="A260" s="593"/>
      <c r="B260" s="161" t="s">
        <v>29</v>
      </c>
      <c r="C260" s="162" t="s">
        <v>30</v>
      </c>
      <c r="D260" s="162" t="s">
        <v>1893</v>
      </c>
      <c r="E260" s="162" t="s">
        <v>1894</v>
      </c>
      <c r="F260" s="592"/>
      <c r="G260" s="592"/>
      <c r="H260" s="591" t="s">
        <v>1895</v>
      </c>
      <c r="I260" s="591"/>
      <c r="J260" s="589" t="s">
        <v>1891</v>
      </c>
      <c r="K260" s="589" t="s">
        <v>1891</v>
      </c>
      <c r="L260" s="590">
        <v>0</v>
      </c>
      <c r="M260" s="148"/>
    </row>
    <row r="261" spans="1:13" ht="24" x14ac:dyDescent="0.2">
      <c r="A261" s="593"/>
      <c r="B261" s="164" t="s">
        <v>1607</v>
      </c>
      <c r="C261" s="164" t="s">
        <v>2812</v>
      </c>
      <c r="D261" s="166">
        <v>43043</v>
      </c>
      <c r="E261" s="164" t="s">
        <v>2811</v>
      </c>
      <c r="F261" s="592"/>
      <c r="G261" s="592"/>
      <c r="H261" s="591"/>
      <c r="I261" s="591"/>
      <c r="J261" s="589"/>
      <c r="K261" s="589"/>
      <c r="L261" s="590"/>
      <c r="M261" s="148"/>
    </row>
    <row r="262" spans="1:13" ht="24" x14ac:dyDescent="0.2">
      <c r="A262" s="593">
        <v>250</v>
      </c>
      <c r="B262" s="161" t="s">
        <v>20</v>
      </c>
      <c r="C262" s="162" t="s">
        <v>21</v>
      </c>
      <c r="D262" s="162" t="s">
        <v>1884</v>
      </c>
      <c r="E262" s="162" t="s">
        <v>1885</v>
      </c>
      <c r="F262" s="594" t="s">
        <v>14</v>
      </c>
      <c r="G262" s="594"/>
      <c r="H262" s="592"/>
      <c r="I262" s="592"/>
      <c r="J262" s="592"/>
      <c r="K262" s="592"/>
      <c r="L262" s="592"/>
      <c r="M262" s="148"/>
    </row>
    <row r="263" spans="1:13" x14ac:dyDescent="0.2">
      <c r="A263" s="593"/>
      <c r="B263" s="589" t="s">
        <v>2804</v>
      </c>
      <c r="C263" s="595" t="s">
        <v>2813</v>
      </c>
      <c r="D263" s="596">
        <v>43125</v>
      </c>
      <c r="E263" s="589" t="s">
        <v>1938</v>
      </c>
      <c r="F263" s="589" t="s">
        <v>2814</v>
      </c>
      <c r="G263" s="589"/>
      <c r="H263" s="591" t="s">
        <v>1890</v>
      </c>
      <c r="I263" s="591"/>
      <c r="J263" s="164" t="s">
        <v>1891</v>
      </c>
      <c r="K263" s="164" t="s">
        <v>0</v>
      </c>
      <c r="L263" s="165">
        <v>334</v>
      </c>
      <c r="M263" s="148"/>
    </row>
    <row r="264" spans="1:13" x14ac:dyDescent="0.2">
      <c r="A264" s="593"/>
      <c r="B264" s="589"/>
      <c r="C264" s="595"/>
      <c r="D264" s="596"/>
      <c r="E264" s="589"/>
      <c r="F264" s="589"/>
      <c r="G264" s="589"/>
      <c r="H264" s="591" t="s">
        <v>1892</v>
      </c>
      <c r="I264" s="591"/>
      <c r="J264" s="164" t="s">
        <v>1891</v>
      </c>
      <c r="K264" s="164" t="s">
        <v>0</v>
      </c>
      <c r="L264" s="165">
        <v>98.8</v>
      </c>
      <c r="M264" s="148"/>
    </row>
    <row r="265" spans="1:13" ht="24" x14ac:dyDescent="0.2">
      <c r="A265" s="593"/>
      <c r="B265" s="161" t="s">
        <v>29</v>
      </c>
      <c r="C265" s="162" t="s">
        <v>30</v>
      </c>
      <c r="D265" s="162" t="s">
        <v>1893</v>
      </c>
      <c r="E265" s="162" t="s">
        <v>1894</v>
      </c>
      <c r="F265" s="592"/>
      <c r="G265" s="592"/>
      <c r="H265" s="591" t="s">
        <v>1895</v>
      </c>
      <c r="I265" s="591"/>
      <c r="J265" s="589" t="s">
        <v>1891</v>
      </c>
      <c r="K265" s="589" t="s">
        <v>0</v>
      </c>
      <c r="L265" s="590">
        <v>1095</v>
      </c>
      <c r="M265" s="148"/>
    </row>
    <row r="266" spans="1:13" ht="24" x14ac:dyDescent="0.2">
      <c r="A266" s="593"/>
      <c r="B266" s="164" t="s">
        <v>1607</v>
      </c>
      <c r="C266" s="164" t="s">
        <v>2814</v>
      </c>
      <c r="D266" s="166">
        <v>43132</v>
      </c>
      <c r="E266" s="164" t="s">
        <v>2815</v>
      </c>
      <c r="F266" s="592"/>
      <c r="G266" s="592"/>
      <c r="H266" s="591"/>
      <c r="I266" s="591"/>
      <c r="J266" s="589"/>
      <c r="K266" s="589"/>
      <c r="L266" s="590"/>
      <c r="M266" s="148"/>
    </row>
    <row r="267" spans="1:13" ht="24" x14ac:dyDescent="0.2">
      <c r="A267" s="593">
        <v>251</v>
      </c>
      <c r="B267" s="161" t="s">
        <v>20</v>
      </c>
      <c r="C267" s="162" t="s">
        <v>21</v>
      </c>
      <c r="D267" s="162" t="s">
        <v>1884</v>
      </c>
      <c r="E267" s="162" t="s">
        <v>1885</v>
      </c>
      <c r="F267" s="594" t="s">
        <v>14</v>
      </c>
      <c r="G267" s="594"/>
      <c r="H267" s="592"/>
      <c r="I267" s="592"/>
      <c r="J267" s="592"/>
      <c r="K267" s="592"/>
      <c r="L267" s="592"/>
      <c r="M267" s="148"/>
    </row>
    <row r="268" spans="1:13" x14ac:dyDescent="0.2">
      <c r="A268" s="593"/>
      <c r="B268" s="589" t="s">
        <v>2804</v>
      </c>
      <c r="C268" s="595" t="s">
        <v>2816</v>
      </c>
      <c r="D268" s="596">
        <v>43135</v>
      </c>
      <c r="E268" s="589" t="s">
        <v>2271</v>
      </c>
      <c r="F268" s="589" t="s">
        <v>2817</v>
      </c>
      <c r="G268" s="589"/>
      <c r="H268" s="591" t="s">
        <v>1890</v>
      </c>
      <c r="I268" s="591"/>
      <c r="J268" s="164" t="s">
        <v>1891</v>
      </c>
      <c r="K268" s="164" t="s">
        <v>0</v>
      </c>
      <c r="L268" s="165">
        <v>296.81</v>
      </c>
      <c r="M268" s="148"/>
    </row>
    <row r="269" spans="1:13" x14ac:dyDescent="0.2">
      <c r="A269" s="593"/>
      <c r="B269" s="589"/>
      <c r="C269" s="595"/>
      <c r="D269" s="596"/>
      <c r="E269" s="589"/>
      <c r="F269" s="589"/>
      <c r="G269" s="589"/>
      <c r="H269" s="591" t="s">
        <v>1892</v>
      </c>
      <c r="I269" s="591"/>
      <c r="J269" s="164" t="s">
        <v>1891</v>
      </c>
      <c r="K269" s="164" t="s">
        <v>0</v>
      </c>
      <c r="L269" s="165">
        <v>290.38</v>
      </c>
      <c r="M269" s="148"/>
    </row>
    <row r="270" spans="1:13" ht="24" x14ac:dyDescent="0.2">
      <c r="A270" s="593"/>
      <c r="B270" s="161" t="s">
        <v>29</v>
      </c>
      <c r="C270" s="162" t="s">
        <v>30</v>
      </c>
      <c r="D270" s="162" t="s">
        <v>1893</v>
      </c>
      <c r="E270" s="162" t="s">
        <v>1894</v>
      </c>
      <c r="F270" s="592"/>
      <c r="G270" s="592"/>
      <c r="H270" s="591" t="s">
        <v>1895</v>
      </c>
      <c r="I270" s="591"/>
      <c r="J270" s="589" t="s">
        <v>1891</v>
      </c>
      <c r="K270" s="589" t="s">
        <v>0</v>
      </c>
      <c r="L270" s="590">
        <v>60</v>
      </c>
      <c r="M270" s="148"/>
    </row>
    <row r="271" spans="1:13" ht="24" x14ac:dyDescent="0.2">
      <c r="A271" s="593"/>
      <c r="B271" s="164" t="s">
        <v>1607</v>
      </c>
      <c r="C271" s="164" t="s">
        <v>2817</v>
      </c>
      <c r="D271" s="166">
        <v>43137</v>
      </c>
      <c r="E271" s="164" t="s">
        <v>2818</v>
      </c>
      <c r="F271" s="592"/>
      <c r="G271" s="592"/>
      <c r="H271" s="591"/>
      <c r="I271" s="591"/>
      <c r="J271" s="589"/>
      <c r="K271" s="589"/>
      <c r="L271" s="590"/>
      <c r="M271" s="148"/>
    </row>
    <row r="272" spans="1:13" ht="24" x14ac:dyDescent="0.2">
      <c r="A272" s="593">
        <v>252</v>
      </c>
      <c r="B272" s="161" t="s">
        <v>20</v>
      </c>
      <c r="C272" s="162" t="s">
        <v>21</v>
      </c>
      <c r="D272" s="162" t="s">
        <v>1884</v>
      </c>
      <c r="E272" s="162" t="s">
        <v>1885</v>
      </c>
      <c r="F272" s="594" t="s">
        <v>14</v>
      </c>
      <c r="G272" s="594"/>
      <c r="H272" s="592"/>
      <c r="I272" s="592"/>
      <c r="J272" s="592"/>
      <c r="K272" s="592"/>
      <c r="L272" s="592"/>
      <c r="M272" s="148"/>
    </row>
    <row r="273" spans="1:13" x14ac:dyDescent="0.2">
      <c r="A273" s="593"/>
      <c r="B273" s="589" t="s">
        <v>2804</v>
      </c>
      <c r="C273" s="595" t="s">
        <v>2819</v>
      </c>
      <c r="D273" s="596">
        <v>43139</v>
      </c>
      <c r="E273" s="589" t="s">
        <v>2041</v>
      </c>
      <c r="F273" s="589" t="s">
        <v>2820</v>
      </c>
      <c r="G273" s="589"/>
      <c r="H273" s="591" t="s">
        <v>1890</v>
      </c>
      <c r="I273" s="591"/>
      <c r="J273" s="164" t="s">
        <v>1891</v>
      </c>
      <c r="K273" s="164" t="s">
        <v>1891</v>
      </c>
      <c r="L273" s="165">
        <v>0</v>
      </c>
      <c r="M273" s="148"/>
    </row>
    <row r="274" spans="1:13" x14ac:dyDescent="0.2">
      <c r="A274" s="593"/>
      <c r="B274" s="589"/>
      <c r="C274" s="595"/>
      <c r="D274" s="596"/>
      <c r="E274" s="589"/>
      <c r="F274" s="589"/>
      <c r="G274" s="589"/>
      <c r="H274" s="591" t="s">
        <v>1892</v>
      </c>
      <c r="I274" s="591"/>
      <c r="J274" s="164" t="s">
        <v>1891</v>
      </c>
      <c r="K274" s="164" t="s">
        <v>0</v>
      </c>
      <c r="L274" s="165">
        <v>3235.18</v>
      </c>
      <c r="M274" s="148"/>
    </row>
    <row r="275" spans="1:13" ht="24" x14ac:dyDescent="0.2">
      <c r="A275" s="593"/>
      <c r="B275" s="161" t="s">
        <v>29</v>
      </c>
      <c r="C275" s="162" t="s">
        <v>30</v>
      </c>
      <c r="D275" s="162" t="s">
        <v>1893</v>
      </c>
      <c r="E275" s="162" t="s">
        <v>1894</v>
      </c>
      <c r="F275" s="592"/>
      <c r="G275" s="592"/>
      <c r="H275" s="591" t="s">
        <v>1895</v>
      </c>
      <c r="I275" s="591"/>
      <c r="J275" s="589" t="s">
        <v>1891</v>
      </c>
      <c r="K275" s="589" t="s">
        <v>1891</v>
      </c>
      <c r="L275" s="590">
        <v>0</v>
      </c>
      <c r="M275" s="148"/>
    </row>
    <row r="276" spans="1:13" ht="24" x14ac:dyDescent="0.2">
      <c r="A276" s="593"/>
      <c r="B276" s="164" t="s">
        <v>1607</v>
      </c>
      <c r="C276" s="164" t="s">
        <v>2820</v>
      </c>
      <c r="D276" s="166">
        <v>43156</v>
      </c>
      <c r="E276" s="164" t="s">
        <v>2821</v>
      </c>
      <c r="F276" s="592"/>
      <c r="G276" s="592"/>
      <c r="H276" s="591"/>
      <c r="I276" s="591"/>
      <c r="J276" s="589"/>
      <c r="K276" s="589"/>
      <c r="L276" s="590"/>
      <c r="M276" s="148"/>
    </row>
    <row r="277" spans="1:13" ht="24" x14ac:dyDescent="0.2">
      <c r="A277" s="593">
        <v>253</v>
      </c>
      <c r="B277" s="161" t="s">
        <v>20</v>
      </c>
      <c r="C277" s="162" t="s">
        <v>21</v>
      </c>
      <c r="D277" s="162" t="s">
        <v>1884</v>
      </c>
      <c r="E277" s="162" t="s">
        <v>1885</v>
      </c>
      <c r="F277" s="594" t="s">
        <v>14</v>
      </c>
      <c r="G277" s="594"/>
      <c r="H277" s="592"/>
      <c r="I277" s="592"/>
      <c r="J277" s="592"/>
      <c r="K277" s="592"/>
      <c r="L277" s="592"/>
      <c r="M277" s="148"/>
    </row>
    <row r="278" spans="1:13" x14ac:dyDescent="0.2">
      <c r="A278" s="593"/>
      <c r="B278" s="589" t="s">
        <v>2822</v>
      </c>
      <c r="C278" s="595" t="s">
        <v>2823</v>
      </c>
      <c r="D278" s="596">
        <v>43027</v>
      </c>
      <c r="E278" s="589" t="s">
        <v>2824</v>
      </c>
      <c r="F278" s="589" t="s">
        <v>2825</v>
      </c>
      <c r="G278" s="589"/>
      <c r="H278" s="591" t="s">
        <v>1890</v>
      </c>
      <c r="I278" s="591"/>
      <c r="J278" s="164" t="s">
        <v>1891</v>
      </c>
      <c r="K278" s="164" t="s">
        <v>0</v>
      </c>
      <c r="L278" s="165">
        <v>199</v>
      </c>
      <c r="M278" s="148"/>
    </row>
    <row r="279" spans="1:13" x14ac:dyDescent="0.2">
      <c r="A279" s="593"/>
      <c r="B279" s="589"/>
      <c r="C279" s="595"/>
      <c r="D279" s="596"/>
      <c r="E279" s="589"/>
      <c r="F279" s="589"/>
      <c r="G279" s="589"/>
      <c r="H279" s="591" t="s">
        <v>1892</v>
      </c>
      <c r="I279" s="591"/>
      <c r="J279" s="164" t="s">
        <v>1891</v>
      </c>
      <c r="K279" s="164" t="s">
        <v>0</v>
      </c>
      <c r="L279" s="165">
        <v>598.6</v>
      </c>
      <c r="M279" s="148"/>
    </row>
    <row r="280" spans="1:13" ht="24" x14ac:dyDescent="0.2">
      <c r="A280" s="593"/>
      <c r="B280" s="161" t="s">
        <v>29</v>
      </c>
      <c r="C280" s="162" t="s">
        <v>30</v>
      </c>
      <c r="D280" s="162" t="s">
        <v>1893</v>
      </c>
      <c r="E280" s="162" t="s">
        <v>1894</v>
      </c>
      <c r="F280" s="592"/>
      <c r="G280" s="592"/>
      <c r="H280" s="591" t="s">
        <v>1895</v>
      </c>
      <c r="I280" s="591"/>
      <c r="J280" s="589" t="s">
        <v>1891</v>
      </c>
      <c r="K280" s="589" t="s">
        <v>0</v>
      </c>
      <c r="L280" s="590">
        <v>150</v>
      </c>
      <c r="M280" s="148"/>
    </row>
    <row r="281" spans="1:13" ht="36" x14ac:dyDescent="0.2">
      <c r="A281" s="593"/>
      <c r="B281" s="164" t="s">
        <v>2826</v>
      </c>
      <c r="C281" s="164" t="s">
        <v>2825</v>
      </c>
      <c r="D281" s="166">
        <v>43028</v>
      </c>
      <c r="E281" s="164" t="s">
        <v>2827</v>
      </c>
      <c r="F281" s="592"/>
      <c r="G281" s="592"/>
      <c r="H281" s="591"/>
      <c r="I281" s="591"/>
      <c r="J281" s="589"/>
      <c r="K281" s="589"/>
      <c r="L281" s="590"/>
      <c r="M281" s="148"/>
    </row>
    <row r="282" spans="1:13" ht="24" x14ac:dyDescent="0.2">
      <c r="A282" s="593">
        <v>254</v>
      </c>
      <c r="B282" s="161" t="s">
        <v>20</v>
      </c>
      <c r="C282" s="162" t="s">
        <v>21</v>
      </c>
      <c r="D282" s="162" t="s">
        <v>1884</v>
      </c>
      <c r="E282" s="162" t="s">
        <v>1885</v>
      </c>
      <c r="F282" s="594" t="s">
        <v>14</v>
      </c>
      <c r="G282" s="594"/>
      <c r="H282" s="592"/>
      <c r="I282" s="592"/>
      <c r="J282" s="592"/>
      <c r="K282" s="592"/>
      <c r="L282" s="592"/>
      <c r="M282" s="148"/>
    </row>
    <row r="283" spans="1:13" x14ac:dyDescent="0.2">
      <c r="A283" s="593"/>
      <c r="B283" s="589" t="s">
        <v>2822</v>
      </c>
      <c r="C283" s="595" t="s">
        <v>2828</v>
      </c>
      <c r="D283" s="596">
        <v>43046</v>
      </c>
      <c r="E283" s="589" t="s">
        <v>2138</v>
      </c>
      <c r="F283" s="589" t="s">
        <v>2829</v>
      </c>
      <c r="G283" s="589"/>
      <c r="H283" s="591" t="s">
        <v>1890</v>
      </c>
      <c r="I283" s="591"/>
      <c r="J283" s="164" t="s">
        <v>1891</v>
      </c>
      <c r="K283" s="164" t="s">
        <v>0</v>
      </c>
      <c r="L283" s="165">
        <v>355.29</v>
      </c>
      <c r="M283" s="148"/>
    </row>
    <row r="284" spans="1:13" x14ac:dyDescent="0.2">
      <c r="A284" s="593"/>
      <c r="B284" s="589"/>
      <c r="C284" s="595"/>
      <c r="D284" s="596"/>
      <c r="E284" s="589"/>
      <c r="F284" s="589"/>
      <c r="G284" s="589"/>
      <c r="H284" s="591" t="s">
        <v>1892</v>
      </c>
      <c r="I284" s="591"/>
      <c r="J284" s="164" t="s">
        <v>1891</v>
      </c>
      <c r="K284" s="164" t="s">
        <v>1891</v>
      </c>
      <c r="L284" s="165">
        <v>0</v>
      </c>
      <c r="M284" s="148"/>
    </row>
    <row r="285" spans="1:13" ht="24" x14ac:dyDescent="0.2">
      <c r="A285" s="593"/>
      <c r="B285" s="161" t="s">
        <v>29</v>
      </c>
      <c r="C285" s="162" t="s">
        <v>30</v>
      </c>
      <c r="D285" s="162" t="s">
        <v>1893</v>
      </c>
      <c r="E285" s="162" t="s">
        <v>1894</v>
      </c>
      <c r="F285" s="592"/>
      <c r="G285" s="592"/>
      <c r="H285" s="591" t="s">
        <v>1895</v>
      </c>
      <c r="I285" s="591"/>
      <c r="J285" s="589" t="s">
        <v>1891</v>
      </c>
      <c r="K285" s="589" t="s">
        <v>1891</v>
      </c>
      <c r="L285" s="590">
        <v>0</v>
      </c>
      <c r="M285" s="148"/>
    </row>
    <row r="286" spans="1:13" ht="36" x14ac:dyDescent="0.2">
      <c r="A286" s="593"/>
      <c r="B286" s="164" t="s">
        <v>2826</v>
      </c>
      <c r="C286" s="164" t="s">
        <v>2829</v>
      </c>
      <c r="D286" s="166">
        <v>43048</v>
      </c>
      <c r="E286" s="164" t="s">
        <v>2830</v>
      </c>
      <c r="F286" s="592"/>
      <c r="G286" s="592"/>
      <c r="H286" s="591"/>
      <c r="I286" s="591"/>
      <c r="J286" s="589"/>
      <c r="K286" s="589"/>
      <c r="L286" s="590"/>
      <c r="M286" s="148"/>
    </row>
    <row r="287" spans="1:13" ht="24" x14ac:dyDescent="0.2">
      <c r="A287" s="593">
        <v>255</v>
      </c>
      <c r="B287" s="161" t="s">
        <v>20</v>
      </c>
      <c r="C287" s="162" t="s">
        <v>21</v>
      </c>
      <c r="D287" s="162" t="s">
        <v>1884</v>
      </c>
      <c r="E287" s="162" t="s">
        <v>1885</v>
      </c>
      <c r="F287" s="594" t="s">
        <v>14</v>
      </c>
      <c r="G287" s="594"/>
      <c r="H287" s="592"/>
      <c r="I287" s="592"/>
      <c r="J287" s="592"/>
      <c r="K287" s="592"/>
      <c r="L287" s="592"/>
      <c r="M287" s="148"/>
    </row>
    <row r="288" spans="1:13" x14ac:dyDescent="0.2">
      <c r="A288" s="593"/>
      <c r="B288" s="589" t="s">
        <v>2822</v>
      </c>
      <c r="C288" s="595" t="s">
        <v>2831</v>
      </c>
      <c r="D288" s="596">
        <v>43142</v>
      </c>
      <c r="E288" s="589" t="s">
        <v>2832</v>
      </c>
      <c r="F288" s="589" t="s">
        <v>2833</v>
      </c>
      <c r="G288" s="589"/>
      <c r="H288" s="591" t="s">
        <v>1890</v>
      </c>
      <c r="I288" s="591"/>
      <c r="J288" s="164" t="s">
        <v>1891</v>
      </c>
      <c r="K288" s="164" t="s">
        <v>0</v>
      </c>
      <c r="L288" s="165">
        <v>201</v>
      </c>
      <c r="M288" s="148"/>
    </row>
    <row r="289" spans="1:13" x14ac:dyDescent="0.2">
      <c r="A289" s="593"/>
      <c r="B289" s="589"/>
      <c r="C289" s="595"/>
      <c r="D289" s="596"/>
      <c r="E289" s="589"/>
      <c r="F289" s="589"/>
      <c r="G289" s="589"/>
      <c r="H289" s="591" t="s">
        <v>1892</v>
      </c>
      <c r="I289" s="591"/>
      <c r="J289" s="164" t="s">
        <v>1891</v>
      </c>
      <c r="K289" s="164" t="s">
        <v>0</v>
      </c>
      <c r="L289" s="165">
        <v>996</v>
      </c>
      <c r="M289" s="148"/>
    </row>
    <row r="290" spans="1:13" ht="24" x14ac:dyDescent="0.2">
      <c r="A290" s="593"/>
      <c r="B290" s="161" t="s">
        <v>29</v>
      </c>
      <c r="C290" s="162" t="s">
        <v>30</v>
      </c>
      <c r="D290" s="162" t="s">
        <v>1893</v>
      </c>
      <c r="E290" s="162" t="s">
        <v>1894</v>
      </c>
      <c r="F290" s="592"/>
      <c r="G290" s="592"/>
      <c r="H290" s="591" t="s">
        <v>1895</v>
      </c>
      <c r="I290" s="591"/>
      <c r="J290" s="589" t="s">
        <v>1891</v>
      </c>
      <c r="K290" s="589" t="s">
        <v>1891</v>
      </c>
      <c r="L290" s="590">
        <v>0</v>
      </c>
      <c r="M290" s="148"/>
    </row>
    <row r="291" spans="1:13" ht="36" x14ac:dyDescent="0.2">
      <c r="A291" s="593"/>
      <c r="B291" s="164" t="s">
        <v>2826</v>
      </c>
      <c r="C291" s="164" t="s">
        <v>2833</v>
      </c>
      <c r="D291" s="166">
        <v>43143</v>
      </c>
      <c r="E291" s="164" t="s">
        <v>2834</v>
      </c>
      <c r="F291" s="592"/>
      <c r="G291" s="592"/>
      <c r="H291" s="591"/>
      <c r="I291" s="591"/>
      <c r="J291" s="589"/>
      <c r="K291" s="589"/>
      <c r="L291" s="590"/>
      <c r="M291" s="148"/>
    </row>
    <row r="292" spans="1:13" ht="24" x14ac:dyDescent="0.2">
      <c r="A292" s="593">
        <v>256</v>
      </c>
      <c r="B292" s="161" t="s">
        <v>20</v>
      </c>
      <c r="C292" s="162" t="s">
        <v>21</v>
      </c>
      <c r="D292" s="162" t="s">
        <v>1884</v>
      </c>
      <c r="E292" s="162" t="s">
        <v>1885</v>
      </c>
      <c r="F292" s="594" t="s">
        <v>14</v>
      </c>
      <c r="G292" s="594"/>
      <c r="H292" s="592"/>
      <c r="I292" s="592"/>
      <c r="J292" s="592"/>
      <c r="K292" s="592"/>
      <c r="L292" s="592"/>
      <c r="M292" s="148"/>
    </row>
    <row r="293" spans="1:13" x14ac:dyDescent="0.2">
      <c r="A293" s="593"/>
      <c r="B293" s="589" t="s">
        <v>2822</v>
      </c>
      <c r="C293" s="595" t="s">
        <v>2835</v>
      </c>
      <c r="D293" s="596">
        <v>43181</v>
      </c>
      <c r="E293" s="589" t="s">
        <v>2836</v>
      </c>
      <c r="F293" s="589" t="s">
        <v>2837</v>
      </c>
      <c r="G293" s="589"/>
      <c r="H293" s="591" t="s">
        <v>1890</v>
      </c>
      <c r="I293" s="591"/>
      <c r="J293" s="164" t="s">
        <v>1891</v>
      </c>
      <c r="K293" s="164" t="s">
        <v>0</v>
      </c>
      <c r="L293" s="165">
        <v>168</v>
      </c>
      <c r="M293" s="148"/>
    </row>
    <row r="294" spans="1:13" x14ac:dyDescent="0.2">
      <c r="A294" s="593"/>
      <c r="B294" s="589"/>
      <c r="C294" s="595"/>
      <c r="D294" s="596"/>
      <c r="E294" s="589"/>
      <c r="F294" s="589"/>
      <c r="G294" s="589"/>
      <c r="H294" s="591" t="s">
        <v>1892</v>
      </c>
      <c r="I294" s="591"/>
      <c r="J294" s="164" t="s">
        <v>1891</v>
      </c>
      <c r="K294" s="164" t="s">
        <v>0</v>
      </c>
      <c r="L294" s="165">
        <v>1225</v>
      </c>
      <c r="M294" s="148"/>
    </row>
    <row r="295" spans="1:13" ht="24" x14ac:dyDescent="0.2">
      <c r="A295" s="593"/>
      <c r="B295" s="161" t="s">
        <v>29</v>
      </c>
      <c r="C295" s="162" t="s">
        <v>30</v>
      </c>
      <c r="D295" s="162" t="s">
        <v>1893</v>
      </c>
      <c r="E295" s="162" t="s">
        <v>1894</v>
      </c>
      <c r="F295" s="592"/>
      <c r="G295" s="592"/>
      <c r="H295" s="591" t="s">
        <v>1895</v>
      </c>
      <c r="I295" s="591"/>
      <c r="J295" s="589" t="s">
        <v>1891</v>
      </c>
      <c r="K295" s="589" t="s">
        <v>0</v>
      </c>
      <c r="L295" s="590">
        <v>15</v>
      </c>
      <c r="M295" s="148"/>
    </row>
    <row r="296" spans="1:13" ht="36" x14ac:dyDescent="0.2">
      <c r="A296" s="593"/>
      <c r="B296" s="164" t="s">
        <v>2826</v>
      </c>
      <c r="C296" s="164" t="s">
        <v>2837</v>
      </c>
      <c r="D296" s="166">
        <v>43182</v>
      </c>
      <c r="E296" s="164" t="s">
        <v>2369</v>
      </c>
      <c r="F296" s="592"/>
      <c r="G296" s="592"/>
      <c r="H296" s="591"/>
      <c r="I296" s="591"/>
      <c r="J296" s="589"/>
      <c r="K296" s="589"/>
      <c r="L296" s="590"/>
      <c r="M296" s="148"/>
    </row>
    <row r="297" spans="1:13" ht="24" x14ac:dyDescent="0.2">
      <c r="A297" s="593">
        <v>257</v>
      </c>
      <c r="B297" s="161" t="s">
        <v>20</v>
      </c>
      <c r="C297" s="162" t="s">
        <v>21</v>
      </c>
      <c r="D297" s="162" t="s">
        <v>1884</v>
      </c>
      <c r="E297" s="162" t="s">
        <v>1885</v>
      </c>
      <c r="F297" s="594" t="s">
        <v>14</v>
      </c>
      <c r="G297" s="594"/>
      <c r="H297" s="592"/>
      <c r="I297" s="592"/>
      <c r="J297" s="592"/>
      <c r="K297" s="592"/>
      <c r="L297" s="592"/>
      <c r="M297" s="148"/>
    </row>
    <row r="298" spans="1:13" x14ac:dyDescent="0.2">
      <c r="A298" s="593"/>
      <c r="B298" s="589" t="s">
        <v>2838</v>
      </c>
      <c r="C298" s="595" t="s">
        <v>2839</v>
      </c>
      <c r="D298" s="596">
        <v>43105</v>
      </c>
      <c r="E298" s="589" t="s">
        <v>2840</v>
      </c>
      <c r="F298" s="589" t="s">
        <v>2841</v>
      </c>
      <c r="G298" s="589"/>
      <c r="H298" s="591" t="s">
        <v>1890</v>
      </c>
      <c r="I298" s="591"/>
      <c r="J298" s="164" t="s">
        <v>1891</v>
      </c>
      <c r="K298" s="164" t="s">
        <v>0</v>
      </c>
      <c r="L298" s="165">
        <v>374</v>
      </c>
      <c r="M298" s="148"/>
    </row>
    <row r="299" spans="1:13" x14ac:dyDescent="0.2">
      <c r="A299" s="593"/>
      <c r="B299" s="589"/>
      <c r="C299" s="595"/>
      <c r="D299" s="596"/>
      <c r="E299" s="589"/>
      <c r="F299" s="589"/>
      <c r="G299" s="589"/>
      <c r="H299" s="591" t="s">
        <v>1892</v>
      </c>
      <c r="I299" s="591"/>
      <c r="J299" s="164" t="s">
        <v>1891</v>
      </c>
      <c r="K299" s="164" t="s">
        <v>0</v>
      </c>
      <c r="L299" s="165">
        <v>374.4</v>
      </c>
      <c r="M299" s="148"/>
    </row>
    <row r="300" spans="1:13" ht="24" x14ac:dyDescent="0.2">
      <c r="A300" s="593"/>
      <c r="B300" s="161" t="s">
        <v>29</v>
      </c>
      <c r="C300" s="162" t="s">
        <v>30</v>
      </c>
      <c r="D300" s="162" t="s">
        <v>1893</v>
      </c>
      <c r="E300" s="162" t="s">
        <v>1894</v>
      </c>
      <c r="F300" s="592"/>
      <c r="G300" s="592"/>
      <c r="H300" s="591" t="s">
        <v>1895</v>
      </c>
      <c r="I300" s="591"/>
      <c r="J300" s="589" t="s">
        <v>1891</v>
      </c>
      <c r="K300" s="589" t="s">
        <v>1891</v>
      </c>
      <c r="L300" s="590">
        <v>0</v>
      </c>
      <c r="M300" s="148"/>
    </row>
    <row r="301" spans="1:13" ht="24" x14ac:dyDescent="0.2">
      <c r="A301" s="593"/>
      <c r="B301" s="164" t="s">
        <v>1896</v>
      </c>
      <c r="C301" s="164" t="s">
        <v>2841</v>
      </c>
      <c r="D301" s="166">
        <v>43106</v>
      </c>
      <c r="E301" s="164" t="s">
        <v>2842</v>
      </c>
      <c r="F301" s="592"/>
      <c r="G301" s="592"/>
      <c r="H301" s="591"/>
      <c r="I301" s="591"/>
      <c r="J301" s="589"/>
      <c r="K301" s="589"/>
      <c r="L301" s="590"/>
      <c r="M301" s="148"/>
    </row>
    <row r="302" spans="1:13" ht="24" x14ac:dyDescent="0.2">
      <c r="A302" s="593">
        <v>258</v>
      </c>
      <c r="B302" s="161" t="s">
        <v>20</v>
      </c>
      <c r="C302" s="162" t="s">
        <v>21</v>
      </c>
      <c r="D302" s="162" t="s">
        <v>1884</v>
      </c>
      <c r="E302" s="162" t="s">
        <v>1885</v>
      </c>
      <c r="F302" s="594" t="s">
        <v>14</v>
      </c>
      <c r="G302" s="594"/>
      <c r="H302" s="592"/>
      <c r="I302" s="592"/>
      <c r="J302" s="592"/>
      <c r="K302" s="592"/>
      <c r="L302" s="592"/>
      <c r="M302" s="148"/>
    </row>
    <row r="303" spans="1:13" x14ac:dyDescent="0.2">
      <c r="A303" s="593"/>
      <c r="B303" s="589" t="s">
        <v>2843</v>
      </c>
      <c r="C303" s="595" t="s">
        <v>2844</v>
      </c>
      <c r="D303" s="596">
        <v>43019</v>
      </c>
      <c r="E303" s="589" t="s">
        <v>2558</v>
      </c>
      <c r="F303" s="589" t="s">
        <v>2845</v>
      </c>
      <c r="G303" s="589"/>
      <c r="H303" s="591" t="s">
        <v>1890</v>
      </c>
      <c r="I303" s="591"/>
      <c r="J303" s="164" t="s">
        <v>1891</v>
      </c>
      <c r="K303" s="164" t="s">
        <v>0</v>
      </c>
      <c r="L303" s="165">
        <v>400</v>
      </c>
      <c r="M303" s="148"/>
    </row>
    <row r="304" spans="1:13" x14ac:dyDescent="0.2">
      <c r="A304" s="593"/>
      <c r="B304" s="589"/>
      <c r="C304" s="595"/>
      <c r="D304" s="596"/>
      <c r="E304" s="589"/>
      <c r="F304" s="589"/>
      <c r="G304" s="589"/>
      <c r="H304" s="591" t="s">
        <v>1892</v>
      </c>
      <c r="I304" s="591"/>
      <c r="J304" s="589" t="s">
        <v>1891</v>
      </c>
      <c r="K304" s="589" t="s">
        <v>0</v>
      </c>
      <c r="L304" s="590">
        <v>3633</v>
      </c>
      <c r="M304" s="148"/>
    </row>
    <row r="305" spans="1:13" x14ac:dyDescent="0.2">
      <c r="A305" s="593"/>
      <c r="B305" s="589"/>
      <c r="C305" s="595"/>
      <c r="D305" s="596"/>
      <c r="E305" s="589"/>
      <c r="F305" s="589"/>
      <c r="G305" s="589"/>
      <c r="H305" s="591"/>
      <c r="I305" s="591"/>
      <c r="J305" s="589"/>
      <c r="K305" s="589"/>
      <c r="L305" s="590"/>
      <c r="M305" s="148"/>
    </row>
    <row r="306" spans="1:13" x14ac:dyDescent="0.2">
      <c r="A306" s="593"/>
      <c r="B306" s="589"/>
      <c r="C306" s="595"/>
      <c r="D306" s="596"/>
      <c r="E306" s="589"/>
      <c r="F306" s="589"/>
      <c r="G306" s="589"/>
      <c r="H306" s="591"/>
      <c r="I306" s="591"/>
      <c r="J306" s="589"/>
      <c r="K306" s="589"/>
      <c r="L306" s="590"/>
      <c r="M306" s="148"/>
    </row>
    <row r="307" spans="1:13" ht="24" x14ac:dyDescent="0.2">
      <c r="A307" s="593"/>
      <c r="B307" s="161" t="s">
        <v>29</v>
      </c>
      <c r="C307" s="162" t="s">
        <v>30</v>
      </c>
      <c r="D307" s="162" t="s">
        <v>1893</v>
      </c>
      <c r="E307" s="162" t="s">
        <v>1894</v>
      </c>
      <c r="F307" s="592"/>
      <c r="G307" s="592"/>
      <c r="H307" s="591" t="s">
        <v>1895</v>
      </c>
      <c r="I307" s="591"/>
      <c r="J307" s="589" t="s">
        <v>1891</v>
      </c>
      <c r="K307" s="589" t="s">
        <v>1891</v>
      </c>
      <c r="L307" s="590">
        <v>0</v>
      </c>
      <c r="M307" s="148"/>
    </row>
    <row r="308" spans="1:13" ht="24" x14ac:dyDescent="0.2">
      <c r="A308" s="593"/>
      <c r="B308" s="164" t="s">
        <v>1896</v>
      </c>
      <c r="C308" s="164" t="s">
        <v>2845</v>
      </c>
      <c r="D308" s="166">
        <v>43022</v>
      </c>
      <c r="E308" s="164" t="s">
        <v>2846</v>
      </c>
      <c r="F308" s="592"/>
      <c r="G308" s="592"/>
      <c r="H308" s="591"/>
      <c r="I308" s="591"/>
      <c r="J308" s="589"/>
      <c r="K308" s="589"/>
      <c r="L308" s="590"/>
      <c r="M308" s="148"/>
    </row>
    <row r="309" spans="1:13" ht="24" x14ac:dyDescent="0.2">
      <c r="A309" s="593">
        <v>259</v>
      </c>
      <c r="B309" s="161" t="s">
        <v>20</v>
      </c>
      <c r="C309" s="162" t="s">
        <v>21</v>
      </c>
      <c r="D309" s="162" t="s">
        <v>1884</v>
      </c>
      <c r="E309" s="162" t="s">
        <v>1885</v>
      </c>
      <c r="F309" s="594" t="s">
        <v>14</v>
      </c>
      <c r="G309" s="594"/>
      <c r="H309" s="592"/>
      <c r="I309" s="592"/>
      <c r="J309" s="592"/>
      <c r="K309" s="592"/>
      <c r="L309" s="592"/>
      <c r="M309" s="148"/>
    </row>
    <row r="310" spans="1:13" x14ac:dyDescent="0.2">
      <c r="A310" s="593"/>
      <c r="B310" s="589" t="s">
        <v>2847</v>
      </c>
      <c r="C310" s="595" t="s">
        <v>2848</v>
      </c>
      <c r="D310" s="596">
        <v>43012</v>
      </c>
      <c r="E310" s="589" t="s">
        <v>2589</v>
      </c>
      <c r="F310" s="589" t="s">
        <v>2849</v>
      </c>
      <c r="G310" s="589"/>
      <c r="H310" s="591" t="s">
        <v>1890</v>
      </c>
      <c r="I310" s="591"/>
      <c r="J310" s="164" t="s">
        <v>1891</v>
      </c>
      <c r="K310" s="164" t="s">
        <v>0</v>
      </c>
      <c r="L310" s="165">
        <v>705.08</v>
      </c>
      <c r="M310" s="148"/>
    </row>
    <row r="311" spans="1:13" x14ac:dyDescent="0.2">
      <c r="A311" s="593"/>
      <c r="B311" s="589"/>
      <c r="C311" s="595"/>
      <c r="D311" s="596"/>
      <c r="E311" s="589"/>
      <c r="F311" s="589"/>
      <c r="G311" s="589"/>
      <c r="H311" s="591" t="s">
        <v>1892</v>
      </c>
      <c r="I311" s="591"/>
      <c r="J311" s="164" t="s">
        <v>1891</v>
      </c>
      <c r="K311" s="164" t="s">
        <v>0</v>
      </c>
      <c r="L311" s="165">
        <v>924.09</v>
      </c>
      <c r="M311" s="148"/>
    </row>
    <row r="312" spans="1:13" ht="24" x14ac:dyDescent="0.2">
      <c r="A312" s="593"/>
      <c r="B312" s="161" t="s">
        <v>29</v>
      </c>
      <c r="C312" s="162" t="s">
        <v>30</v>
      </c>
      <c r="D312" s="162" t="s">
        <v>1893</v>
      </c>
      <c r="E312" s="162" t="s">
        <v>1894</v>
      </c>
      <c r="F312" s="592"/>
      <c r="G312" s="592"/>
      <c r="H312" s="591" t="s">
        <v>1895</v>
      </c>
      <c r="I312" s="591"/>
      <c r="J312" s="589" t="s">
        <v>1891</v>
      </c>
      <c r="K312" s="589" t="s">
        <v>1891</v>
      </c>
      <c r="L312" s="590">
        <v>0</v>
      </c>
      <c r="M312" s="148"/>
    </row>
    <row r="313" spans="1:13" ht="24" x14ac:dyDescent="0.2">
      <c r="A313" s="593"/>
      <c r="B313" s="164" t="s">
        <v>2052</v>
      </c>
      <c r="C313" s="164" t="s">
        <v>2849</v>
      </c>
      <c r="D313" s="166">
        <v>43017</v>
      </c>
      <c r="E313" s="164" t="s">
        <v>2850</v>
      </c>
      <c r="F313" s="592"/>
      <c r="G313" s="592"/>
      <c r="H313" s="591"/>
      <c r="I313" s="591"/>
      <c r="J313" s="589"/>
      <c r="K313" s="589"/>
      <c r="L313" s="590"/>
      <c r="M313" s="148"/>
    </row>
    <row r="314" spans="1:13" ht="24" x14ac:dyDescent="0.2">
      <c r="A314" s="593">
        <v>260</v>
      </c>
      <c r="B314" s="161" t="s">
        <v>20</v>
      </c>
      <c r="C314" s="162" t="s">
        <v>21</v>
      </c>
      <c r="D314" s="162" t="s">
        <v>1884</v>
      </c>
      <c r="E314" s="162" t="s">
        <v>1885</v>
      </c>
      <c r="F314" s="594" t="s">
        <v>14</v>
      </c>
      <c r="G314" s="594"/>
      <c r="H314" s="592"/>
      <c r="I314" s="592"/>
      <c r="J314" s="592"/>
      <c r="K314" s="592"/>
      <c r="L314" s="592"/>
      <c r="M314" s="148"/>
    </row>
    <row r="315" spans="1:13" x14ac:dyDescent="0.2">
      <c r="A315" s="593"/>
      <c r="B315" s="589" t="s">
        <v>2851</v>
      </c>
      <c r="C315" s="595" t="s">
        <v>2852</v>
      </c>
      <c r="D315" s="596">
        <v>43111</v>
      </c>
      <c r="E315" s="589" t="s">
        <v>2033</v>
      </c>
      <c r="F315" s="589" t="s">
        <v>2853</v>
      </c>
      <c r="G315" s="589"/>
      <c r="H315" s="591" t="s">
        <v>1890</v>
      </c>
      <c r="I315" s="591"/>
      <c r="J315" s="164" t="s">
        <v>1891</v>
      </c>
      <c r="K315" s="164" t="s">
        <v>0</v>
      </c>
      <c r="L315" s="165">
        <v>351.25</v>
      </c>
      <c r="M315" s="148"/>
    </row>
    <row r="316" spans="1:13" x14ac:dyDescent="0.2">
      <c r="A316" s="593"/>
      <c r="B316" s="589"/>
      <c r="C316" s="595"/>
      <c r="D316" s="596"/>
      <c r="E316" s="589"/>
      <c r="F316" s="589"/>
      <c r="G316" s="589"/>
      <c r="H316" s="591" t="s">
        <v>1892</v>
      </c>
      <c r="I316" s="591"/>
      <c r="J316" s="164" t="s">
        <v>1891</v>
      </c>
      <c r="K316" s="164" t="s">
        <v>0</v>
      </c>
      <c r="L316" s="165">
        <v>483.11</v>
      </c>
      <c r="M316" s="148"/>
    </row>
    <row r="317" spans="1:13" ht="24" x14ac:dyDescent="0.2">
      <c r="A317" s="593"/>
      <c r="B317" s="161" t="s">
        <v>29</v>
      </c>
      <c r="C317" s="162" t="s">
        <v>30</v>
      </c>
      <c r="D317" s="162" t="s">
        <v>1893</v>
      </c>
      <c r="E317" s="162" t="s">
        <v>1894</v>
      </c>
      <c r="F317" s="592"/>
      <c r="G317" s="592"/>
      <c r="H317" s="591" t="s">
        <v>1895</v>
      </c>
      <c r="I317" s="591"/>
      <c r="J317" s="589" t="s">
        <v>1891</v>
      </c>
      <c r="K317" s="589" t="s">
        <v>0</v>
      </c>
      <c r="L317" s="590">
        <v>75</v>
      </c>
      <c r="M317" s="148"/>
    </row>
    <row r="318" spans="1:13" ht="24" x14ac:dyDescent="0.2">
      <c r="A318" s="593"/>
      <c r="B318" s="164" t="s">
        <v>1896</v>
      </c>
      <c r="C318" s="164" t="s">
        <v>2853</v>
      </c>
      <c r="D318" s="166">
        <v>43113</v>
      </c>
      <c r="E318" s="164" t="s">
        <v>2854</v>
      </c>
      <c r="F318" s="592"/>
      <c r="G318" s="592"/>
      <c r="H318" s="591"/>
      <c r="I318" s="591"/>
      <c r="J318" s="589"/>
      <c r="K318" s="589"/>
      <c r="L318" s="590"/>
      <c r="M318" s="148"/>
    </row>
    <row r="319" spans="1:13" ht="24" x14ac:dyDescent="0.2">
      <c r="A319" s="593">
        <v>261</v>
      </c>
      <c r="B319" s="161" t="s">
        <v>20</v>
      </c>
      <c r="C319" s="162" t="s">
        <v>21</v>
      </c>
      <c r="D319" s="162" t="s">
        <v>1884</v>
      </c>
      <c r="E319" s="162" t="s">
        <v>1885</v>
      </c>
      <c r="F319" s="594" t="s">
        <v>14</v>
      </c>
      <c r="G319" s="594"/>
      <c r="H319" s="592"/>
      <c r="I319" s="592"/>
      <c r="J319" s="592"/>
      <c r="K319" s="592"/>
      <c r="L319" s="592"/>
      <c r="M319" s="148"/>
    </row>
    <row r="320" spans="1:13" x14ac:dyDescent="0.2">
      <c r="A320" s="593"/>
      <c r="B320" s="589" t="s">
        <v>2855</v>
      </c>
      <c r="C320" s="595" t="s">
        <v>2856</v>
      </c>
      <c r="D320" s="596">
        <v>43014</v>
      </c>
      <c r="E320" s="589" t="s">
        <v>2857</v>
      </c>
      <c r="F320" s="589" t="s">
        <v>2858</v>
      </c>
      <c r="G320" s="589"/>
      <c r="H320" s="591" t="s">
        <v>1890</v>
      </c>
      <c r="I320" s="591"/>
      <c r="J320" s="164" t="s">
        <v>1891</v>
      </c>
      <c r="K320" s="164" t="s">
        <v>0</v>
      </c>
      <c r="L320" s="165">
        <v>160.38</v>
      </c>
      <c r="M320" s="148"/>
    </row>
    <row r="321" spans="1:13" x14ac:dyDescent="0.2">
      <c r="A321" s="593"/>
      <c r="B321" s="589"/>
      <c r="C321" s="595"/>
      <c r="D321" s="596"/>
      <c r="E321" s="589"/>
      <c r="F321" s="589"/>
      <c r="G321" s="589"/>
      <c r="H321" s="591" t="s">
        <v>1892</v>
      </c>
      <c r="I321" s="591"/>
      <c r="J321" s="589" t="s">
        <v>1891</v>
      </c>
      <c r="K321" s="589" t="s">
        <v>0</v>
      </c>
      <c r="L321" s="590">
        <v>579.6</v>
      </c>
      <c r="M321" s="148"/>
    </row>
    <row r="322" spans="1:13" x14ac:dyDescent="0.2">
      <c r="A322" s="593"/>
      <c r="B322" s="589"/>
      <c r="C322" s="595"/>
      <c r="D322" s="596"/>
      <c r="E322" s="589"/>
      <c r="F322" s="589"/>
      <c r="G322" s="589"/>
      <c r="H322" s="591"/>
      <c r="I322" s="591"/>
      <c r="J322" s="589"/>
      <c r="K322" s="589"/>
      <c r="L322" s="590"/>
      <c r="M322" s="148"/>
    </row>
    <row r="323" spans="1:13" ht="24" x14ac:dyDescent="0.2">
      <c r="A323" s="593"/>
      <c r="B323" s="161" t="s">
        <v>29</v>
      </c>
      <c r="C323" s="162" t="s">
        <v>30</v>
      </c>
      <c r="D323" s="162" t="s">
        <v>1893</v>
      </c>
      <c r="E323" s="162" t="s">
        <v>1894</v>
      </c>
      <c r="F323" s="592"/>
      <c r="G323" s="592"/>
      <c r="H323" s="591" t="s">
        <v>1895</v>
      </c>
      <c r="I323" s="591"/>
      <c r="J323" s="589" t="s">
        <v>1891</v>
      </c>
      <c r="K323" s="589" t="s">
        <v>0</v>
      </c>
      <c r="L323" s="590">
        <v>240</v>
      </c>
      <c r="M323" s="148"/>
    </row>
    <row r="324" spans="1:13" ht="24" x14ac:dyDescent="0.2">
      <c r="A324" s="593"/>
      <c r="B324" s="164" t="s">
        <v>1896</v>
      </c>
      <c r="C324" s="164" t="s">
        <v>2858</v>
      </c>
      <c r="D324" s="166">
        <v>43015</v>
      </c>
      <c r="E324" s="164" t="s">
        <v>2859</v>
      </c>
      <c r="F324" s="592"/>
      <c r="G324" s="592"/>
      <c r="H324" s="591"/>
      <c r="I324" s="591"/>
      <c r="J324" s="589"/>
      <c r="K324" s="589"/>
      <c r="L324" s="590"/>
      <c r="M324" s="148"/>
    </row>
    <row r="325" spans="1:13" ht="24" x14ac:dyDescent="0.2">
      <c r="A325" s="593">
        <v>262</v>
      </c>
      <c r="B325" s="161" t="s">
        <v>20</v>
      </c>
      <c r="C325" s="162" t="s">
        <v>21</v>
      </c>
      <c r="D325" s="162" t="s">
        <v>1884</v>
      </c>
      <c r="E325" s="162" t="s">
        <v>1885</v>
      </c>
      <c r="F325" s="594" t="s">
        <v>14</v>
      </c>
      <c r="G325" s="594"/>
      <c r="H325" s="592"/>
      <c r="I325" s="592"/>
      <c r="J325" s="592"/>
      <c r="K325" s="592"/>
      <c r="L325" s="592"/>
      <c r="M325" s="148"/>
    </row>
    <row r="326" spans="1:13" x14ac:dyDescent="0.2">
      <c r="A326" s="593"/>
      <c r="B326" s="589" t="s">
        <v>2855</v>
      </c>
      <c r="C326" s="595" t="s">
        <v>2860</v>
      </c>
      <c r="D326" s="596">
        <v>43017</v>
      </c>
      <c r="E326" s="589" t="s">
        <v>2861</v>
      </c>
      <c r="F326" s="589" t="s">
        <v>2862</v>
      </c>
      <c r="G326" s="589"/>
      <c r="H326" s="591" t="s">
        <v>1890</v>
      </c>
      <c r="I326" s="591"/>
      <c r="J326" s="164" t="s">
        <v>1891</v>
      </c>
      <c r="K326" s="164" t="s">
        <v>0</v>
      </c>
      <c r="L326" s="165">
        <v>1306</v>
      </c>
      <c r="M326" s="148"/>
    </row>
    <row r="327" spans="1:13" x14ac:dyDescent="0.2">
      <c r="A327" s="593"/>
      <c r="B327" s="589"/>
      <c r="C327" s="595"/>
      <c r="D327" s="596"/>
      <c r="E327" s="589"/>
      <c r="F327" s="589"/>
      <c r="G327" s="589"/>
      <c r="H327" s="591" t="s">
        <v>1892</v>
      </c>
      <c r="I327" s="591"/>
      <c r="J327" s="589" t="s">
        <v>1891</v>
      </c>
      <c r="K327" s="589" t="s">
        <v>0</v>
      </c>
      <c r="L327" s="590">
        <v>8634.2800000000007</v>
      </c>
      <c r="M327" s="148"/>
    </row>
    <row r="328" spans="1:13" x14ac:dyDescent="0.2">
      <c r="A328" s="593"/>
      <c r="B328" s="589"/>
      <c r="C328" s="595"/>
      <c r="D328" s="596"/>
      <c r="E328" s="589"/>
      <c r="F328" s="589"/>
      <c r="G328" s="589"/>
      <c r="H328" s="591"/>
      <c r="I328" s="591"/>
      <c r="J328" s="589"/>
      <c r="K328" s="589"/>
      <c r="L328" s="590"/>
      <c r="M328" s="148"/>
    </row>
    <row r="329" spans="1:13" ht="24" x14ac:dyDescent="0.2">
      <c r="A329" s="593"/>
      <c r="B329" s="161" t="s">
        <v>29</v>
      </c>
      <c r="C329" s="162" t="s">
        <v>30</v>
      </c>
      <c r="D329" s="162" t="s">
        <v>1893</v>
      </c>
      <c r="E329" s="162" t="s">
        <v>1894</v>
      </c>
      <c r="F329" s="592"/>
      <c r="G329" s="592"/>
      <c r="H329" s="591" t="s">
        <v>1895</v>
      </c>
      <c r="I329" s="591"/>
      <c r="J329" s="589" t="s">
        <v>1891</v>
      </c>
      <c r="K329" s="589" t="s">
        <v>0</v>
      </c>
      <c r="L329" s="590">
        <v>1033.05</v>
      </c>
      <c r="M329" s="148"/>
    </row>
    <row r="330" spans="1:13" ht="24" x14ac:dyDescent="0.2">
      <c r="A330" s="593"/>
      <c r="B330" s="164" t="s">
        <v>1896</v>
      </c>
      <c r="C330" s="164" t="s">
        <v>2862</v>
      </c>
      <c r="D330" s="166">
        <v>43026</v>
      </c>
      <c r="E330" s="164" t="s">
        <v>2863</v>
      </c>
      <c r="F330" s="592"/>
      <c r="G330" s="592"/>
      <c r="H330" s="591"/>
      <c r="I330" s="591"/>
      <c r="J330" s="589"/>
      <c r="K330" s="589"/>
      <c r="L330" s="590"/>
      <c r="M330" s="148"/>
    </row>
    <row r="331" spans="1:13" ht="24" x14ac:dyDescent="0.2">
      <c r="A331" s="593">
        <v>263</v>
      </c>
      <c r="B331" s="161" t="s">
        <v>20</v>
      </c>
      <c r="C331" s="162" t="s">
        <v>21</v>
      </c>
      <c r="D331" s="162" t="s">
        <v>1884</v>
      </c>
      <c r="E331" s="162" t="s">
        <v>1885</v>
      </c>
      <c r="F331" s="594" t="s">
        <v>14</v>
      </c>
      <c r="G331" s="594"/>
      <c r="H331" s="592"/>
      <c r="I331" s="592"/>
      <c r="J331" s="592"/>
      <c r="K331" s="592"/>
      <c r="L331" s="592"/>
      <c r="M331" s="148"/>
    </row>
    <row r="332" spans="1:13" x14ac:dyDescent="0.2">
      <c r="A332" s="593"/>
      <c r="B332" s="589" t="s">
        <v>2864</v>
      </c>
      <c r="C332" s="589" t="s">
        <v>2865</v>
      </c>
      <c r="D332" s="596">
        <v>43173</v>
      </c>
      <c r="E332" s="589" t="s">
        <v>2360</v>
      </c>
      <c r="F332" s="589" t="s">
        <v>2866</v>
      </c>
      <c r="G332" s="589"/>
      <c r="H332" s="591" t="s">
        <v>1890</v>
      </c>
      <c r="I332" s="591"/>
      <c r="J332" s="164" t="s">
        <v>0</v>
      </c>
      <c r="K332" s="164" t="s">
        <v>1891</v>
      </c>
      <c r="L332" s="165">
        <v>443.25</v>
      </c>
      <c r="M332" s="148"/>
    </row>
    <row r="333" spans="1:13" x14ac:dyDescent="0.2">
      <c r="A333" s="593"/>
      <c r="B333" s="589"/>
      <c r="C333" s="589"/>
      <c r="D333" s="596"/>
      <c r="E333" s="589"/>
      <c r="F333" s="589"/>
      <c r="G333" s="589"/>
      <c r="H333" s="591" t="s">
        <v>1892</v>
      </c>
      <c r="I333" s="591"/>
      <c r="J333" s="164" t="s">
        <v>1891</v>
      </c>
      <c r="K333" s="164" t="s">
        <v>1891</v>
      </c>
      <c r="L333" s="165">
        <v>0</v>
      </c>
      <c r="M333" s="148"/>
    </row>
    <row r="334" spans="1:13" ht="24" x14ac:dyDescent="0.2">
      <c r="A334" s="593"/>
      <c r="B334" s="161" t="s">
        <v>29</v>
      </c>
      <c r="C334" s="162" t="s">
        <v>30</v>
      </c>
      <c r="D334" s="162" t="s">
        <v>1893</v>
      </c>
      <c r="E334" s="162" t="s">
        <v>1894</v>
      </c>
      <c r="F334" s="592"/>
      <c r="G334" s="592"/>
      <c r="H334" s="591" t="s">
        <v>1895</v>
      </c>
      <c r="I334" s="591"/>
      <c r="J334" s="589" t="s">
        <v>1891</v>
      </c>
      <c r="K334" s="589" t="s">
        <v>1891</v>
      </c>
      <c r="L334" s="590">
        <v>0</v>
      </c>
      <c r="M334" s="148"/>
    </row>
    <row r="335" spans="1:13" ht="24" x14ac:dyDescent="0.2">
      <c r="A335" s="593"/>
      <c r="B335" s="164" t="s">
        <v>1896</v>
      </c>
      <c r="C335" s="164" t="s">
        <v>2866</v>
      </c>
      <c r="D335" s="166">
        <v>43178</v>
      </c>
      <c r="E335" s="164" t="s">
        <v>2867</v>
      </c>
      <c r="F335" s="592"/>
      <c r="G335" s="592"/>
      <c r="H335" s="591"/>
      <c r="I335" s="591"/>
      <c r="J335" s="589"/>
      <c r="K335" s="589"/>
      <c r="L335" s="590"/>
      <c r="M335" s="148"/>
    </row>
    <row r="336" spans="1:13" ht="24" x14ac:dyDescent="0.2">
      <c r="A336" s="593">
        <v>264</v>
      </c>
      <c r="B336" s="161" t="s">
        <v>20</v>
      </c>
      <c r="C336" s="162" t="s">
        <v>21</v>
      </c>
      <c r="D336" s="162" t="s">
        <v>1884</v>
      </c>
      <c r="E336" s="162" t="s">
        <v>1885</v>
      </c>
      <c r="F336" s="594" t="s">
        <v>14</v>
      </c>
      <c r="G336" s="594"/>
      <c r="H336" s="592"/>
      <c r="I336" s="592"/>
      <c r="J336" s="592"/>
      <c r="K336" s="592"/>
      <c r="L336" s="592"/>
      <c r="M336" s="148"/>
    </row>
    <row r="337" spans="1:13" x14ac:dyDescent="0.2">
      <c r="A337" s="593"/>
      <c r="B337" s="589" t="s">
        <v>2868</v>
      </c>
      <c r="C337" s="595" t="s">
        <v>2869</v>
      </c>
      <c r="D337" s="596">
        <v>43025</v>
      </c>
      <c r="E337" s="589" t="s">
        <v>2304</v>
      </c>
      <c r="F337" s="589" t="s">
        <v>2688</v>
      </c>
      <c r="G337" s="589"/>
      <c r="H337" s="591" t="s">
        <v>1890</v>
      </c>
      <c r="I337" s="591"/>
      <c r="J337" s="164" t="s">
        <v>1891</v>
      </c>
      <c r="K337" s="164" t="s">
        <v>0</v>
      </c>
      <c r="L337" s="165">
        <v>808.7</v>
      </c>
      <c r="M337" s="148"/>
    </row>
    <row r="338" spans="1:13" x14ac:dyDescent="0.2">
      <c r="A338" s="593"/>
      <c r="B338" s="589"/>
      <c r="C338" s="595"/>
      <c r="D338" s="596"/>
      <c r="E338" s="589"/>
      <c r="F338" s="589"/>
      <c r="G338" s="589"/>
      <c r="H338" s="591" t="s">
        <v>1892</v>
      </c>
      <c r="I338" s="591"/>
      <c r="J338" s="589" t="s">
        <v>1891</v>
      </c>
      <c r="K338" s="589" t="s">
        <v>1891</v>
      </c>
      <c r="L338" s="590">
        <v>0</v>
      </c>
      <c r="M338" s="148"/>
    </row>
    <row r="339" spans="1:13" x14ac:dyDescent="0.2">
      <c r="A339" s="593"/>
      <c r="B339" s="589"/>
      <c r="C339" s="595"/>
      <c r="D339" s="596"/>
      <c r="E339" s="589"/>
      <c r="F339" s="589"/>
      <c r="G339" s="589"/>
      <c r="H339" s="591"/>
      <c r="I339" s="591"/>
      <c r="J339" s="589"/>
      <c r="K339" s="589"/>
      <c r="L339" s="590"/>
      <c r="M339" s="148"/>
    </row>
    <row r="340" spans="1:13" ht="24" x14ac:dyDescent="0.2">
      <c r="A340" s="593"/>
      <c r="B340" s="161" t="s">
        <v>29</v>
      </c>
      <c r="C340" s="162" t="s">
        <v>30</v>
      </c>
      <c r="D340" s="162" t="s">
        <v>1893</v>
      </c>
      <c r="E340" s="162" t="s">
        <v>1894</v>
      </c>
      <c r="F340" s="592"/>
      <c r="G340" s="592"/>
      <c r="H340" s="591" t="s">
        <v>1895</v>
      </c>
      <c r="I340" s="591"/>
      <c r="J340" s="589" t="s">
        <v>1891</v>
      </c>
      <c r="K340" s="589" t="s">
        <v>0</v>
      </c>
      <c r="L340" s="590">
        <v>400</v>
      </c>
      <c r="M340" s="148"/>
    </row>
    <row r="341" spans="1:13" ht="24" x14ac:dyDescent="0.2">
      <c r="A341" s="593"/>
      <c r="B341" s="164" t="s">
        <v>1962</v>
      </c>
      <c r="C341" s="164" t="s">
        <v>2688</v>
      </c>
      <c r="D341" s="166">
        <v>43035</v>
      </c>
      <c r="E341" s="164" t="s">
        <v>2870</v>
      </c>
      <c r="F341" s="592"/>
      <c r="G341" s="592"/>
      <c r="H341" s="591"/>
      <c r="I341" s="591"/>
      <c r="J341" s="589"/>
      <c r="K341" s="589"/>
      <c r="L341" s="590"/>
      <c r="M341" s="148"/>
    </row>
    <row r="342" spans="1:13" ht="24" x14ac:dyDescent="0.2">
      <c r="A342" s="593">
        <v>265</v>
      </c>
      <c r="B342" s="161" t="s">
        <v>20</v>
      </c>
      <c r="C342" s="162" t="s">
        <v>21</v>
      </c>
      <c r="D342" s="162" t="s">
        <v>1884</v>
      </c>
      <c r="E342" s="162" t="s">
        <v>1885</v>
      </c>
      <c r="F342" s="594" t="s">
        <v>14</v>
      </c>
      <c r="G342" s="594"/>
      <c r="H342" s="592"/>
      <c r="I342" s="592"/>
      <c r="J342" s="592"/>
      <c r="K342" s="592"/>
      <c r="L342" s="592"/>
      <c r="M342" s="148"/>
    </row>
    <row r="343" spans="1:13" x14ac:dyDescent="0.2">
      <c r="A343" s="593"/>
      <c r="B343" s="589" t="s">
        <v>2868</v>
      </c>
      <c r="C343" s="595" t="s">
        <v>2869</v>
      </c>
      <c r="D343" s="596">
        <v>43025</v>
      </c>
      <c r="E343" s="589" t="s">
        <v>2304</v>
      </c>
      <c r="F343" s="589" t="s">
        <v>2871</v>
      </c>
      <c r="G343" s="589"/>
      <c r="H343" s="591" t="s">
        <v>1890</v>
      </c>
      <c r="I343" s="591"/>
      <c r="J343" s="164" t="s">
        <v>1891</v>
      </c>
      <c r="K343" s="164" t="s">
        <v>0</v>
      </c>
      <c r="L343" s="165">
        <v>672.4</v>
      </c>
      <c r="M343" s="148"/>
    </row>
    <row r="344" spans="1:13" x14ac:dyDescent="0.2">
      <c r="A344" s="593"/>
      <c r="B344" s="589"/>
      <c r="C344" s="595"/>
      <c r="D344" s="596"/>
      <c r="E344" s="589"/>
      <c r="F344" s="589"/>
      <c r="G344" s="589"/>
      <c r="H344" s="591" t="s">
        <v>1892</v>
      </c>
      <c r="I344" s="591"/>
      <c r="J344" s="589" t="s">
        <v>1891</v>
      </c>
      <c r="K344" s="589" t="s">
        <v>0</v>
      </c>
      <c r="L344" s="590">
        <v>1092.3</v>
      </c>
      <c r="M344" s="148"/>
    </row>
    <row r="345" spans="1:13" x14ac:dyDescent="0.2">
      <c r="A345" s="593"/>
      <c r="B345" s="589"/>
      <c r="C345" s="595"/>
      <c r="D345" s="596"/>
      <c r="E345" s="589"/>
      <c r="F345" s="589"/>
      <c r="G345" s="589"/>
      <c r="H345" s="591"/>
      <c r="I345" s="591"/>
      <c r="J345" s="589"/>
      <c r="K345" s="589"/>
      <c r="L345" s="590"/>
      <c r="M345" s="148"/>
    </row>
    <row r="346" spans="1:13" ht="24" x14ac:dyDescent="0.2">
      <c r="A346" s="593"/>
      <c r="B346" s="161" t="s">
        <v>29</v>
      </c>
      <c r="C346" s="162" t="s">
        <v>30</v>
      </c>
      <c r="D346" s="162" t="s">
        <v>1893</v>
      </c>
      <c r="E346" s="162" t="s">
        <v>1894</v>
      </c>
      <c r="F346" s="592"/>
      <c r="G346" s="592"/>
      <c r="H346" s="591" t="s">
        <v>1895</v>
      </c>
      <c r="I346" s="591"/>
      <c r="J346" s="589" t="s">
        <v>1891</v>
      </c>
      <c r="K346" s="589" t="s">
        <v>1891</v>
      </c>
      <c r="L346" s="590">
        <v>0</v>
      </c>
      <c r="M346" s="148"/>
    </row>
    <row r="347" spans="1:13" ht="24" x14ac:dyDescent="0.2">
      <c r="A347" s="593"/>
      <c r="B347" s="164" t="s">
        <v>1962</v>
      </c>
      <c r="C347" s="164" t="s">
        <v>2871</v>
      </c>
      <c r="D347" s="166">
        <v>43035</v>
      </c>
      <c r="E347" s="164" t="s">
        <v>2870</v>
      </c>
      <c r="F347" s="592"/>
      <c r="G347" s="592"/>
      <c r="H347" s="591"/>
      <c r="I347" s="591"/>
      <c r="J347" s="589"/>
      <c r="K347" s="589"/>
      <c r="L347" s="590"/>
      <c r="M347" s="148"/>
    </row>
    <row r="348" spans="1:13" ht="24" x14ac:dyDescent="0.2">
      <c r="A348" s="593">
        <v>266</v>
      </c>
      <c r="B348" s="161" t="s">
        <v>20</v>
      </c>
      <c r="C348" s="162" t="s">
        <v>21</v>
      </c>
      <c r="D348" s="162" t="s">
        <v>1884</v>
      </c>
      <c r="E348" s="162" t="s">
        <v>1885</v>
      </c>
      <c r="F348" s="594" t="s">
        <v>14</v>
      </c>
      <c r="G348" s="594"/>
      <c r="H348" s="592"/>
      <c r="I348" s="592"/>
      <c r="J348" s="592"/>
      <c r="K348" s="592"/>
      <c r="L348" s="592"/>
      <c r="M348" s="148"/>
    </row>
    <row r="349" spans="1:13" x14ac:dyDescent="0.2">
      <c r="A349" s="593"/>
      <c r="B349" s="589" t="s">
        <v>2872</v>
      </c>
      <c r="C349" s="595" t="s">
        <v>2873</v>
      </c>
      <c r="D349" s="596">
        <v>43020</v>
      </c>
      <c r="E349" s="589" t="s">
        <v>2874</v>
      </c>
      <c r="F349" s="589" t="s">
        <v>2875</v>
      </c>
      <c r="G349" s="589"/>
      <c r="H349" s="591" t="s">
        <v>1890</v>
      </c>
      <c r="I349" s="591"/>
      <c r="J349" s="164" t="s">
        <v>1891</v>
      </c>
      <c r="K349" s="164" t="s">
        <v>0</v>
      </c>
      <c r="L349" s="165">
        <v>252.42</v>
      </c>
      <c r="M349" s="148"/>
    </row>
    <row r="350" spans="1:13" x14ac:dyDescent="0.2">
      <c r="A350" s="593"/>
      <c r="B350" s="589"/>
      <c r="C350" s="595"/>
      <c r="D350" s="596"/>
      <c r="E350" s="589"/>
      <c r="F350" s="589"/>
      <c r="G350" s="589"/>
      <c r="H350" s="591" t="s">
        <v>1892</v>
      </c>
      <c r="I350" s="591"/>
      <c r="J350" s="164" t="s">
        <v>1891</v>
      </c>
      <c r="K350" s="164" t="s">
        <v>0</v>
      </c>
      <c r="L350" s="165">
        <v>1393.07</v>
      </c>
      <c r="M350" s="148"/>
    </row>
    <row r="351" spans="1:13" ht="24" x14ac:dyDescent="0.2">
      <c r="A351" s="593"/>
      <c r="B351" s="161" t="s">
        <v>29</v>
      </c>
      <c r="C351" s="162" t="s">
        <v>30</v>
      </c>
      <c r="D351" s="162" t="s">
        <v>1893</v>
      </c>
      <c r="E351" s="162" t="s">
        <v>1894</v>
      </c>
      <c r="F351" s="592"/>
      <c r="G351" s="592"/>
      <c r="H351" s="591" t="s">
        <v>1895</v>
      </c>
      <c r="I351" s="591"/>
      <c r="J351" s="589" t="s">
        <v>1891</v>
      </c>
      <c r="K351" s="589" t="s">
        <v>0</v>
      </c>
      <c r="L351" s="590">
        <v>300</v>
      </c>
      <c r="M351" s="148"/>
    </row>
    <row r="352" spans="1:13" ht="24" x14ac:dyDescent="0.2">
      <c r="A352" s="593"/>
      <c r="B352" s="164" t="s">
        <v>1980</v>
      </c>
      <c r="C352" s="164" t="s">
        <v>2875</v>
      </c>
      <c r="D352" s="166">
        <v>43030</v>
      </c>
      <c r="E352" s="164" t="s">
        <v>2876</v>
      </c>
      <c r="F352" s="592"/>
      <c r="G352" s="592"/>
      <c r="H352" s="591"/>
      <c r="I352" s="591"/>
      <c r="J352" s="589"/>
      <c r="K352" s="589"/>
      <c r="L352" s="590"/>
      <c r="M352" s="148"/>
    </row>
    <row r="353" spans="1:13" ht="24" x14ac:dyDescent="0.2">
      <c r="A353" s="593">
        <v>267</v>
      </c>
      <c r="B353" s="161" t="s">
        <v>20</v>
      </c>
      <c r="C353" s="162" t="s">
        <v>21</v>
      </c>
      <c r="D353" s="162" t="s">
        <v>1884</v>
      </c>
      <c r="E353" s="162" t="s">
        <v>1885</v>
      </c>
      <c r="F353" s="594" t="s">
        <v>14</v>
      </c>
      <c r="G353" s="594"/>
      <c r="H353" s="592"/>
      <c r="I353" s="592"/>
      <c r="J353" s="592"/>
      <c r="K353" s="592"/>
      <c r="L353" s="592"/>
      <c r="M353" s="148"/>
    </row>
    <row r="354" spans="1:13" x14ac:dyDescent="0.2">
      <c r="A354" s="593"/>
      <c r="B354" s="589" t="s">
        <v>2872</v>
      </c>
      <c r="C354" s="595" t="s">
        <v>2873</v>
      </c>
      <c r="D354" s="596">
        <v>43020</v>
      </c>
      <c r="E354" s="589" t="s">
        <v>2874</v>
      </c>
      <c r="F354" s="589" t="s">
        <v>2877</v>
      </c>
      <c r="G354" s="589"/>
      <c r="H354" s="591" t="s">
        <v>1890</v>
      </c>
      <c r="I354" s="591"/>
      <c r="J354" s="164" t="s">
        <v>1891</v>
      </c>
      <c r="K354" s="164" t="s">
        <v>0</v>
      </c>
      <c r="L354" s="165">
        <v>229.47</v>
      </c>
      <c r="M354" s="148"/>
    </row>
    <row r="355" spans="1:13" x14ac:dyDescent="0.2">
      <c r="A355" s="593"/>
      <c r="B355" s="589"/>
      <c r="C355" s="595"/>
      <c r="D355" s="596"/>
      <c r="E355" s="589"/>
      <c r="F355" s="589"/>
      <c r="G355" s="589"/>
      <c r="H355" s="591" t="s">
        <v>1892</v>
      </c>
      <c r="I355" s="591"/>
      <c r="J355" s="164" t="s">
        <v>1891</v>
      </c>
      <c r="K355" s="164" t="s">
        <v>0</v>
      </c>
      <c r="L355" s="165">
        <v>474.7</v>
      </c>
      <c r="M355" s="148"/>
    </row>
    <row r="356" spans="1:13" ht="24" x14ac:dyDescent="0.2">
      <c r="A356" s="593"/>
      <c r="B356" s="161" t="s">
        <v>29</v>
      </c>
      <c r="C356" s="162" t="s">
        <v>30</v>
      </c>
      <c r="D356" s="162" t="s">
        <v>1893</v>
      </c>
      <c r="E356" s="162" t="s">
        <v>1894</v>
      </c>
      <c r="F356" s="592"/>
      <c r="G356" s="592"/>
      <c r="H356" s="591" t="s">
        <v>1895</v>
      </c>
      <c r="I356" s="591"/>
      <c r="J356" s="589" t="s">
        <v>1891</v>
      </c>
      <c r="K356" s="589" t="s">
        <v>1891</v>
      </c>
      <c r="L356" s="590">
        <v>0</v>
      </c>
      <c r="M356" s="148"/>
    </row>
    <row r="357" spans="1:13" ht="24" x14ac:dyDescent="0.2">
      <c r="A357" s="593"/>
      <c r="B357" s="164" t="s">
        <v>1980</v>
      </c>
      <c r="C357" s="164" t="s">
        <v>2877</v>
      </c>
      <c r="D357" s="166">
        <v>43030</v>
      </c>
      <c r="E357" s="164" t="s">
        <v>2876</v>
      </c>
      <c r="F357" s="592"/>
      <c r="G357" s="592"/>
      <c r="H357" s="591"/>
      <c r="I357" s="591"/>
      <c r="J357" s="589"/>
      <c r="K357" s="589"/>
      <c r="L357" s="590"/>
      <c r="M357" s="148"/>
    </row>
    <row r="358" spans="1:13" ht="24" x14ac:dyDescent="0.2">
      <c r="A358" s="593">
        <v>268</v>
      </c>
      <c r="B358" s="161" t="s">
        <v>20</v>
      </c>
      <c r="C358" s="162" t="s">
        <v>21</v>
      </c>
      <c r="D358" s="162" t="s">
        <v>1884</v>
      </c>
      <c r="E358" s="162" t="s">
        <v>1885</v>
      </c>
      <c r="F358" s="594" t="s">
        <v>14</v>
      </c>
      <c r="G358" s="594"/>
      <c r="H358" s="592"/>
      <c r="I358" s="592"/>
      <c r="J358" s="592"/>
      <c r="K358" s="592"/>
      <c r="L358" s="592"/>
      <c r="M358" s="148"/>
    </row>
    <row r="359" spans="1:13" x14ac:dyDescent="0.2">
      <c r="A359" s="593"/>
      <c r="B359" s="589" t="s">
        <v>2872</v>
      </c>
      <c r="C359" s="595" t="s">
        <v>2873</v>
      </c>
      <c r="D359" s="596">
        <v>43020</v>
      </c>
      <c r="E359" s="589" t="s">
        <v>2874</v>
      </c>
      <c r="F359" s="589" t="s">
        <v>2878</v>
      </c>
      <c r="G359" s="589"/>
      <c r="H359" s="591" t="s">
        <v>1890</v>
      </c>
      <c r="I359" s="591"/>
      <c r="J359" s="164" t="s">
        <v>1891</v>
      </c>
      <c r="K359" s="164" t="s">
        <v>0</v>
      </c>
      <c r="L359" s="165">
        <v>380.94</v>
      </c>
      <c r="M359" s="148"/>
    </row>
    <row r="360" spans="1:13" x14ac:dyDescent="0.2">
      <c r="A360" s="593"/>
      <c r="B360" s="589"/>
      <c r="C360" s="595"/>
      <c r="D360" s="596"/>
      <c r="E360" s="589"/>
      <c r="F360" s="589"/>
      <c r="G360" s="589"/>
      <c r="H360" s="591" t="s">
        <v>1892</v>
      </c>
      <c r="I360" s="591"/>
      <c r="J360" s="164" t="s">
        <v>1891</v>
      </c>
      <c r="K360" s="164" t="s">
        <v>1891</v>
      </c>
      <c r="L360" s="165">
        <v>0</v>
      </c>
      <c r="M360" s="148"/>
    </row>
    <row r="361" spans="1:13" ht="24" x14ac:dyDescent="0.2">
      <c r="A361" s="593"/>
      <c r="B361" s="161" t="s">
        <v>29</v>
      </c>
      <c r="C361" s="162" t="s">
        <v>30</v>
      </c>
      <c r="D361" s="162" t="s">
        <v>1893</v>
      </c>
      <c r="E361" s="162" t="s">
        <v>1894</v>
      </c>
      <c r="F361" s="592"/>
      <c r="G361" s="592"/>
      <c r="H361" s="591" t="s">
        <v>1895</v>
      </c>
      <c r="I361" s="591"/>
      <c r="J361" s="589" t="s">
        <v>1891</v>
      </c>
      <c r="K361" s="589" t="s">
        <v>0</v>
      </c>
      <c r="L361" s="590">
        <v>188.58</v>
      </c>
      <c r="M361" s="148"/>
    </row>
    <row r="362" spans="1:13" ht="24" x14ac:dyDescent="0.2">
      <c r="A362" s="593"/>
      <c r="B362" s="164" t="s">
        <v>1980</v>
      </c>
      <c r="C362" s="164" t="s">
        <v>2878</v>
      </c>
      <c r="D362" s="166">
        <v>43030</v>
      </c>
      <c r="E362" s="164" t="s">
        <v>2876</v>
      </c>
      <c r="F362" s="592"/>
      <c r="G362" s="592"/>
      <c r="H362" s="591"/>
      <c r="I362" s="591"/>
      <c r="J362" s="589"/>
      <c r="K362" s="589"/>
      <c r="L362" s="590"/>
      <c r="M362" s="148"/>
    </row>
    <row r="363" spans="1:13" ht="24" x14ac:dyDescent="0.2">
      <c r="A363" s="593">
        <v>269</v>
      </c>
      <c r="B363" s="161" t="s">
        <v>20</v>
      </c>
      <c r="C363" s="162" t="s">
        <v>21</v>
      </c>
      <c r="D363" s="162" t="s">
        <v>1884</v>
      </c>
      <c r="E363" s="162" t="s">
        <v>1885</v>
      </c>
      <c r="F363" s="594" t="s">
        <v>14</v>
      </c>
      <c r="G363" s="594"/>
      <c r="H363" s="592"/>
      <c r="I363" s="592"/>
      <c r="J363" s="592"/>
      <c r="K363" s="592"/>
      <c r="L363" s="592"/>
      <c r="M363" s="148"/>
    </row>
    <row r="364" spans="1:13" x14ac:dyDescent="0.2">
      <c r="A364" s="593"/>
      <c r="B364" s="589" t="s">
        <v>2872</v>
      </c>
      <c r="C364" s="595" t="s">
        <v>2879</v>
      </c>
      <c r="D364" s="596">
        <v>43040</v>
      </c>
      <c r="E364" s="589" t="s">
        <v>2880</v>
      </c>
      <c r="F364" s="589" t="s">
        <v>2881</v>
      </c>
      <c r="G364" s="589"/>
      <c r="H364" s="591" t="s">
        <v>1890</v>
      </c>
      <c r="I364" s="591"/>
      <c r="J364" s="164" t="s">
        <v>1891</v>
      </c>
      <c r="K364" s="164" t="s">
        <v>0</v>
      </c>
      <c r="L364" s="165">
        <v>513.99</v>
      </c>
      <c r="M364" s="148"/>
    </row>
    <row r="365" spans="1:13" x14ac:dyDescent="0.2">
      <c r="A365" s="593"/>
      <c r="B365" s="589"/>
      <c r="C365" s="595"/>
      <c r="D365" s="596"/>
      <c r="E365" s="589"/>
      <c r="F365" s="589"/>
      <c r="G365" s="589"/>
      <c r="H365" s="591" t="s">
        <v>1892</v>
      </c>
      <c r="I365" s="591"/>
      <c r="J365" s="164" t="s">
        <v>1891</v>
      </c>
      <c r="K365" s="164" t="s">
        <v>0</v>
      </c>
      <c r="L365" s="165">
        <v>209.35</v>
      </c>
      <c r="M365" s="148"/>
    </row>
    <row r="366" spans="1:13" ht="24" x14ac:dyDescent="0.2">
      <c r="A366" s="593"/>
      <c r="B366" s="161" t="s">
        <v>29</v>
      </c>
      <c r="C366" s="162" t="s">
        <v>30</v>
      </c>
      <c r="D366" s="162" t="s">
        <v>1893</v>
      </c>
      <c r="E366" s="162" t="s">
        <v>1894</v>
      </c>
      <c r="F366" s="592"/>
      <c r="G366" s="592"/>
      <c r="H366" s="591" t="s">
        <v>1895</v>
      </c>
      <c r="I366" s="591"/>
      <c r="J366" s="589" t="s">
        <v>1891</v>
      </c>
      <c r="K366" s="589" t="s">
        <v>0</v>
      </c>
      <c r="L366" s="590">
        <v>106.2</v>
      </c>
      <c r="M366" s="148"/>
    </row>
    <row r="367" spans="1:13" ht="24" x14ac:dyDescent="0.2">
      <c r="A367" s="593"/>
      <c r="B367" s="164" t="s">
        <v>1980</v>
      </c>
      <c r="C367" s="164" t="s">
        <v>2881</v>
      </c>
      <c r="D367" s="166">
        <v>43051</v>
      </c>
      <c r="E367" s="164" t="s">
        <v>2882</v>
      </c>
      <c r="F367" s="592"/>
      <c r="G367" s="592"/>
      <c r="H367" s="591"/>
      <c r="I367" s="591"/>
      <c r="J367" s="589"/>
      <c r="K367" s="589"/>
      <c r="L367" s="590"/>
      <c r="M367" s="148"/>
    </row>
    <row r="368" spans="1:13" ht="24" x14ac:dyDescent="0.2">
      <c r="A368" s="593">
        <v>270</v>
      </c>
      <c r="B368" s="161" t="s">
        <v>20</v>
      </c>
      <c r="C368" s="162" t="s">
        <v>21</v>
      </c>
      <c r="D368" s="162" t="s">
        <v>1884</v>
      </c>
      <c r="E368" s="162" t="s">
        <v>1885</v>
      </c>
      <c r="F368" s="594" t="s">
        <v>14</v>
      </c>
      <c r="G368" s="594"/>
      <c r="H368" s="592"/>
      <c r="I368" s="592"/>
      <c r="J368" s="592"/>
      <c r="K368" s="592"/>
      <c r="L368" s="592"/>
      <c r="M368" s="148"/>
    </row>
    <row r="369" spans="1:13" x14ac:dyDescent="0.2">
      <c r="A369" s="593"/>
      <c r="B369" s="589" t="s">
        <v>2872</v>
      </c>
      <c r="C369" s="595" t="s">
        <v>2879</v>
      </c>
      <c r="D369" s="596">
        <v>43040</v>
      </c>
      <c r="E369" s="589" t="s">
        <v>2880</v>
      </c>
      <c r="F369" s="589" t="s">
        <v>2883</v>
      </c>
      <c r="G369" s="589"/>
      <c r="H369" s="591" t="s">
        <v>1890</v>
      </c>
      <c r="I369" s="591"/>
      <c r="J369" s="164" t="s">
        <v>1891</v>
      </c>
      <c r="K369" s="164" t="s">
        <v>0</v>
      </c>
      <c r="L369" s="165">
        <v>152.1</v>
      </c>
      <c r="M369" s="148"/>
    </row>
    <row r="370" spans="1:13" x14ac:dyDescent="0.2">
      <c r="A370" s="593"/>
      <c r="B370" s="589"/>
      <c r="C370" s="595"/>
      <c r="D370" s="596"/>
      <c r="E370" s="589"/>
      <c r="F370" s="589"/>
      <c r="G370" s="589"/>
      <c r="H370" s="591" t="s">
        <v>1892</v>
      </c>
      <c r="I370" s="591"/>
      <c r="J370" s="164" t="s">
        <v>1891</v>
      </c>
      <c r="K370" s="164" t="s">
        <v>0</v>
      </c>
      <c r="L370" s="165">
        <v>184.37</v>
      </c>
      <c r="M370" s="148"/>
    </row>
    <row r="371" spans="1:13" ht="24" x14ac:dyDescent="0.2">
      <c r="A371" s="593"/>
      <c r="B371" s="161" t="s">
        <v>29</v>
      </c>
      <c r="C371" s="162" t="s">
        <v>30</v>
      </c>
      <c r="D371" s="162" t="s">
        <v>1893</v>
      </c>
      <c r="E371" s="162" t="s">
        <v>1894</v>
      </c>
      <c r="F371" s="592"/>
      <c r="G371" s="592"/>
      <c r="H371" s="591" t="s">
        <v>1895</v>
      </c>
      <c r="I371" s="591"/>
      <c r="J371" s="589" t="s">
        <v>1891</v>
      </c>
      <c r="K371" s="589" t="s">
        <v>0</v>
      </c>
      <c r="L371" s="590">
        <v>74.42</v>
      </c>
      <c r="M371" s="148"/>
    </row>
    <row r="372" spans="1:13" ht="24" x14ac:dyDescent="0.2">
      <c r="A372" s="593"/>
      <c r="B372" s="164" t="s">
        <v>1980</v>
      </c>
      <c r="C372" s="164" t="s">
        <v>2883</v>
      </c>
      <c r="D372" s="166">
        <v>43051</v>
      </c>
      <c r="E372" s="164" t="s">
        <v>2882</v>
      </c>
      <c r="F372" s="592"/>
      <c r="G372" s="592"/>
      <c r="H372" s="591"/>
      <c r="I372" s="591"/>
      <c r="J372" s="589"/>
      <c r="K372" s="589"/>
      <c r="L372" s="590"/>
      <c r="M372" s="148"/>
    </row>
    <row r="373" spans="1:13" ht="24" x14ac:dyDescent="0.2">
      <c r="A373" s="593">
        <v>271</v>
      </c>
      <c r="B373" s="161" t="s">
        <v>20</v>
      </c>
      <c r="C373" s="162" t="s">
        <v>21</v>
      </c>
      <c r="D373" s="162" t="s">
        <v>1884</v>
      </c>
      <c r="E373" s="162" t="s">
        <v>1885</v>
      </c>
      <c r="F373" s="594" t="s">
        <v>14</v>
      </c>
      <c r="G373" s="594"/>
      <c r="H373" s="592"/>
      <c r="I373" s="592"/>
      <c r="J373" s="592"/>
      <c r="K373" s="592"/>
      <c r="L373" s="592"/>
      <c r="M373" s="148"/>
    </row>
    <row r="374" spans="1:13" x14ac:dyDescent="0.2">
      <c r="A374" s="593"/>
      <c r="B374" s="589" t="s">
        <v>2872</v>
      </c>
      <c r="C374" s="595" t="s">
        <v>2879</v>
      </c>
      <c r="D374" s="596">
        <v>43040</v>
      </c>
      <c r="E374" s="589" t="s">
        <v>2880</v>
      </c>
      <c r="F374" s="589" t="s">
        <v>2884</v>
      </c>
      <c r="G374" s="589"/>
      <c r="H374" s="591" t="s">
        <v>1890</v>
      </c>
      <c r="I374" s="591"/>
      <c r="J374" s="164" t="s">
        <v>1891</v>
      </c>
      <c r="K374" s="164" t="s">
        <v>0</v>
      </c>
      <c r="L374" s="165">
        <v>380.25</v>
      </c>
      <c r="M374" s="148"/>
    </row>
    <row r="375" spans="1:13" x14ac:dyDescent="0.2">
      <c r="A375" s="593"/>
      <c r="B375" s="589"/>
      <c r="C375" s="595"/>
      <c r="D375" s="596"/>
      <c r="E375" s="589"/>
      <c r="F375" s="589"/>
      <c r="G375" s="589"/>
      <c r="H375" s="591" t="s">
        <v>1892</v>
      </c>
      <c r="I375" s="591"/>
      <c r="J375" s="164" t="s">
        <v>1891</v>
      </c>
      <c r="K375" s="164" t="s">
        <v>0</v>
      </c>
      <c r="L375" s="165">
        <v>971.03</v>
      </c>
      <c r="M375" s="148"/>
    </row>
    <row r="376" spans="1:13" ht="24" x14ac:dyDescent="0.2">
      <c r="A376" s="593"/>
      <c r="B376" s="161" t="s">
        <v>29</v>
      </c>
      <c r="C376" s="162" t="s">
        <v>30</v>
      </c>
      <c r="D376" s="162" t="s">
        <v>1893</v>
      </c>
      <c r="E376" s="162" t="s">
        <v>1894</v>
      </c>
      <c r="F376" s="592"/>
      <c r="G376" s="592"/>
      <c r="H376" s="591" t="s">
        <v>1895</v>
      </c>
      <c r="I376" s="591"/>
      <c r="J376" s="589" t="s">
        <v>1891</v>
      </c>
      <c r="K376" s="589" t="s">
        <v>0</v>
      </c>
      <c r="L376" s="590">
        <v>300</v>
      </c>
      <c r="M376" s="148"/>
    </row>
    <row r="377" spans="1:13" ht="24" x14ac:dyDescent="0.2">
      <c r="A377" s="593"/>
      <c r="B377" s="164" t="s">
        <v>1980</v>
      </c>
      <c r="C377" s="164" t="s">
        <v>2884</v>
      </c>
      <c r="D377" s="166">
        <v>43051</v>
      </c>
      <c r="E377" s="164" t="s">
        <v>2882</v>
      </c>
      <c r="F377" s="592"/>
      <c r="G377" s="592"/>
      <c r="H377" s="591"/>
      <c r="I377" s="591"/>
      <c r="J377" s="589"/>
      <c r="K377" s="589"/>
      <c r="L377" s="590"/>
      <c r="M377" s="148"/>
    </row>
    <row r="378" spans="1:13" ht="24" x14ac:dyDescent="0.2">
      <c r="A378" s="593">
        <v>272</v>
      </c>
      <c r="B378" s="161" t="s">
        <v>20</v>
      </c>
      <c r="C378" s="162" t="s">
        <v>21</v>
      </c>
      <c r="D378" s="162" t="s">
        <v>1884</v>
      </c>
      <c r="E378" s="162" t="s">
        <v>1885</v>
      </c>
      <c r="F378" s="594" t="s">
        <v>14</v>
      </c>
      <c r="G378" s="594"/>
      <c r="H378" s="592"/>
      <c r="I378" s="592"/>
      <c r="J378" s="592"/>
      <c r="K378" s="592"/>
      <c r="L378" s="592"/>
      <c r="M378" s="148"/>
    </row>
    <row r="379" spans="1:13" x14ac:dyDescent="0.2">
      <c r="A379" s="593"/>
      <c r="B379" s="589" t="s">
        <v>2872</v>
      </c>
      <c r="C379" s="589" t="s">
        <v>2885</v>
      </c>
      <c r="D379" s="596">
        <v>43078</v>
      </c>
      <c r="E379" s="589" t="s">
        <v>2404</v>
      </c>
      <c r="F379" s="589" t="s">
        <v>2886</v>
      </c>
      <c r="G379" s="589"/>
      <c r="H379" s="591" t="s">
        <v>1890</v>
      </c>
      <c r="I379" s="591"/>
      <c r="J379" s="164" t="s">
        <v>1891</v>
      </c>
      <c r="K379" s="164" t="s">
        <v>0</v>
      </c>
      <c r="L379" s="165">
        <v>452.16</v>
      </c>
      <c r="M379" s="148"/>
    </row>
    <row r="380" spans="1:13" x14ac:dyDescent="0.2">
      <c r="A380" s="593"/>
      <c r="B380" s="589"/>
      <c r="C380" s="589"/>
      <c r="D380" s="596"/>
      <c r="E380" s="589"/>
      <c r="F380" s="589"/>
      <c r="G380" s="589"/>
      <c r="H380" s="591" t="s">
        <v>1892</v>
      </c>
      <c r="I380" s="591"/>
      <c r="J380" s="164" t="s">
        <v>1891</v>
      </c>
      <c r="K380" s="164" t="s">
        <v>0</v>
      </c>
      <c r="L380" s="165">
        <v>853.2</v>
      </c>
      <c r="M380" s="148"/>
    </row>
    <row r="381" spans="1:13" ht="24" x14ac:dyDescent="0.2">
      <c r="A381" s="593"/>
      <c r="B381" s="161" t="s">
        <v>29</v>
      </c>
      <c r="C381" s="162" t="s">
        <v>30</v>
      </c>
      <c r="D381" s="162" t="s">
        <v>1893</v>
      </c>
      <c r="E381" s="162" t="s">
        <v>1894</v>
      </c>
      <c r="F381" s="592"/>
      <c r="G381" s="592"/>
      <c r="H381" s="591" t="s">
        <v>1895</v>
      </c>
      <c r="I381" s="591"/>
      <c r="J381" s="589" t="s">
        <v>1891</v>
      </c>
      <c r="K381" s="589" t="s">
        <v>0</v>
      </c>
      <c r="L381" s="590">
        <v>850</v>
      </c>
      <c r="M381" s="148"/>
    </row>
    <row r="382" spans="1:13" ht="24" x14ac:dyDescent="0.2">
      <c r="A382" s="593"/>
      <c r="B382" s="164" t="s">
        <v>1980</v>
      </c>
      <c r="C382" s="164" t="s">
        <v>2886</v>
      </c>
      <c r="D382" s="166">
        <v>43085</v>
      </c>
      <c r="E382" s="164" t="s">
        <v>2597</v>
      </c>
      <c r="F382" s="592"/>
      <c r="G382" s="592"/>
      <c r="H382" s="591"/>
      <c r="I382" s="591"/>
      <c r="J382" s="589"/>
      <c r="K382" s="589"/>
      <c r="L382" s="590"/>
      <c r="M382" s="148"/>
    </row>
    <row r="383" spans="1:13" ht="24" x14ac:dyDescent="0.2">
      <c r="A383" s="593">
        <v>273</v>
      </c>
      <c r="B383" s="161" t="s">
        <v>20</v>
      </c>
      <c r="C383" s="162" t="s">
        <v>21</v>
      </c>
      <c r="D383" s="162" t="s">
        <v>1884</v>
      </c>
      <c r="E383" s="162" t="s">
        <v>1885</v>
      </c>
      <c r="F383" s="594" t="s">
        <v>14</v>
      </c>
      <c r="G383" s="594"/>
      <c r="H383" s="592"/>
      <c r="I383" s="592"/>
      <c r="J383" s="592"/>
      <c r="K383" s="592"/>
      <c r="L383" s="592"/>
      <c r="M383" s="148"/>
    </row>
    <row r="384" spans="1:13" x14ac:dyDescent="0.2">
      <c r="A384" s="593"/>
      <c r="B384" s="589" t="s">
        <v>2872</v>
      </c>
      <c r="C384" s="589" t="s">
        <v>2887</v>
      </c>
      <c r="D384" s="596">
        <v>43153</v>
      </c>
      <c r="E384" s="589" t="s">
        <v>2888</v>
      </c>
      <c r="F384" s="589" t="s">
        <v>2889</v>
      </c>
      <c r="G384" s="589"/>
      <c r="H384" s="591" t="s">
        <v>1890</v>
      </c>
      <c r="I384" s="591"/>
      <c r="J384" s="164" t="s">
        <v>1891</v>
      </c>
      <c r="K384" s="164" t="s">
        <v>0</v>
      </c>
      <c r="L384" s="165">
        <v>304.38</v>
      </c>
      <c r="M384" s="148"/>
    </row>
    <row r="385" spans="1:13" x14ac:dyDescent="0.2">
      <c r="A385" s="593"/>
      <c r="B385" s="589"/>
      <c r="C385" s="589"/>
      <c r="D385" s="596"/>
      <c r="E385" s="589"/>
      <c r="F385" s="589"/>
      <c r="G385" s="589"/>
      <c r="H385" s="591" t="s">
        <v>1892</v>
      </c>
      <c r="I385" s="591"/>
      <c r="J385" s="164" t="s">
        <v>1891</v>
      </c>
      <c r="K385" s="164" t="s">
        <v>0</v>
      </c>
      <c r="L385" s="165">
        <v>240.6</v>
      </c>
      <c r="M385" s="148"/>
    </row>
    <row r="386" spans="1:13" ht="24" x14ac:dyDescent="0.2">
      <c r="A386" s="593"/>
      <c r="B386" s="161" t="s">
        <v>29</v>
      </c>
      <c r="C386" s="162" t="s">
        <v>30</v>
      </c>
      <c r="D386" s="162" t="s">
        <v>1893</v>
      </c>
      <c r="E386" s="162" t="s">
        <v>1894</v>
      </c>
      <c r="F386" s="592"/>
      <c r="G386" s="592"/>
      <c r="H386" s="591" t="s">
        <v>1895</v>
      </c>
      <c r="I386" s="591"/>
      <c r="J386" s="589" t="s">
        <v>1891</v>
      </c>
      <c r="K386" s="589" t="s">
        <v>0</v>
      </c>
      <c r="L386" s="590">
        <v>203.54</v>
      </c>
      <c r="M386" s="148"/>
    </row>
    <row r="387" spans="1:13" ht="24" x14ac:dyDescent="0.2">
      <c r="A387" s="593"/>
      <c r="B387" s="164" t="s">
        <v>1980</v>
      </c>
      <c r="C387" s="164" t="s">
        <v>2889</v>
      </c>
      <c r="D387" s="166">
        <v>43154</v>
      </c>
      <c r="E387" s="164" t="s">
        <v>2890</v>
      </c>
      <c r="F387" s="592"/>
      <c r="G387" s="592"/>
      <c r="H387" s="591"/>
      <c r="I387" s="591"/>
      <c r="J387" s="589"/>
      <c r="K387" s="589"/>
      <c r="L387" s="590"/>
      <c r="M387" s="148"/>
    </row>
    <row r="388" spans="1:13" ht="24" x14ac:dyDescent="0.2">
      <c r="A388" s="593">
        <v>274</v>
      </c>
      <c r="B388" s="161" t="s">
        <v>20</v>
      </c>
      <c r="C388" s="162" t="s">
        <v>21</v>
      </c>
      <c r="D388" s="162" t="s">
        <v>1884</v>
      </c>
      <c r="E388" s="162" t="s">
        <v>1885</v>
      </c>
      <c r="F388" s="594" t="s">
        <v>14</v>
      </c>
      <c r="G388" s="594"/>
      <c r="H388" s="592"/>
      <c r="I388" s="592"/>
      <c r="J388" s="592"/>
      <c r="K388" s="592"/>
      <c r="L388" s="592"/>
      <c r="M388" s="148"/>
    </row>
    <row r="389" spans="1:13" x14ac:dyDescent="0.2">
      <c r="A389" s="593"/>
      <c r="B389" s="589" t="s">
        <v>2872</v>
      </c>
      <c r="C389" s="589" t="s">
        <v>2891</v>
      </c>
      <c r="D389" s="596">
        <v>43172</v>
      </c>
      <c r="E389" s="589" t="s">
        <v>2892</v>
      </c>
      <c r="F389" s="589" t="s">
        <v>2893</v>
      </c>
      <c r="G389" s="589"/>
      <c r="H389" s="591" t="s">
        <v>1890</v>
      </c>
      <c r="I389" s="591"/>
      <c r="J389" s="164" t="s">
        <v>1891</v>
      </c>
      <c r="K389" s="164" t="s">
        <v>0</v>
      </c>
      <c r="L389" s="165">
        <v>427.99</v>
      </c>
      <c r="M389" s="148"/>
    </row>
    <row r="390" spans="1:13" x14ac:dyDescent="0.2">
      <c r="A390" s="593"/>
      <c r="B390" s="589"/>
      <c r="C390" s="589"/>
      <c r="D390" s="596"/>
      <c r="E390" s="589"/>
      <c r="F390" s="589"/>
      <c r="G390" s="589"/>
      <c r="H390" s="591" t="s">
        <v>1892</v>
      </c>
      <c r="I390" s="591"/>
      <c r="J390" s="164" t="s">
        <v>1891</v>
      </c>
      <c r="K390" s="164" t="s">
        <v>0</v>
      </c>
      <c r="L390" s="165">
        <v>323.2</v>
      </c>
      <c r="M390" s="148"/>
    </row>
    <row r="391" spans="1:13" ht="24" x14ac:dyDescent="0.2">
      <c r="A391" s="593"/>
      <c r="B391" s="161" t="s">
        <v>29</v>
      </c>
      <c r="C391" s="162" t="s">
        <v>30</v>
      </c>
      <c r="D391" s="162" t="s">
        <v>1893</v>
      </c>
      <c r="E391" s="162" t="s">
        <v>1894</v>
      </c>
      <c r="F391" s="592"/>
      <c r="G391" s="592"/>
      <c r="H391" s="591" t="s">
        <v>1895</v>
      </c>
      <c r="I391" s="591"/>
      <c r="J391" s="589" t="s">
        <v>1891</v>
      </c>
      <c r="K391" s="589" t="s">
        <v>0</v>
      </c>
      <c r="L391" s="590">
        <v>160.86000000000001</v>
      </c>
      <c r="M391" s="148"/>
    </row>
    <row r="392" spans="1:13" ht="24" x14ac:dyDescent="0.2">
      <c r="A392" s="593"/>
      <c r="B392" s="164" t="s">
        <v>1980</v>
      </c>
      <c r="C392" s="164" t="s">
        <v>2893</v>
      </c>
      <c r="D392" s="166">
        <v>43174</v>
      </c>
      <c r="E392" s="164" t="s">
        <v>2894</v>
      </c>
      <c r="F392" s="592"/>
      <c r="G392" s="592"/>
      <c r="H392" s="591"/>
      <c r="I392" s="591"/>
      <c r="J392" s="589"/>
      <c r="K392" s="589"/>
      <c r="L392" s="590"/>
      <c r="M392" s="148"/>
    </row>
    <row r="393" spans="1:13" ht="24" x14ac:dyDescent="0.2">
      <c r="A393" s="593">
        <v>275</v>
      </c>
      <c r="B393" s="161" t="s">
        <v>20</v>
      </c>
      <c r="C393" s="162" t="s">
        <v>21</v>
      </c>
      <c r="D393" s="162" t="s">
        <v>1884</v>
      </c>
      <c r="E393" s="162" t="s">
        <v>1885</v>
      </c>
      <c r="F393" s="594" t="s">
        <v>14</v>
      </c>
      <c r="G393" s="594"/>
      <c r="H393" s="592"/>
      <c r="I393" s="592"/>
      <c r="J393" s="592"/>
      <c r="K393" s="592"/>
      <c r="L393" s="592"/>
      <c r="M393" s="148"/>
    </row>
    <row r="394" spans="1:13" x14ac:dyDescent="0.2">
      <c r="A394" s="593"/>
      <c r="B394" s="589" t="s">
        <v>2895</v>
      </c>
      <c r="C394" s="595" t="s">
        <v>2896</v>
      </c>
      <c r="D394" s="596">
        <v>43011</v>
      </c>
      <c r="E394" s="589" t="s">
        <v>2262</v>
      </c>
      <c r="F394" s="589" t="s">
        <v>104</v>
      </c>
      <c r="G394" s="589"/>
      <c r="H394" s="591" t="s">
        <v>1890</v>
      </c>
      <c r="I394" s="591"/>
      <c r="J394" s="164" t="s">
        <v>1891</v>
      </c>
      <c r="K394" s="164" t="s">
        <v>0</v>
      </c>
      <c r="L394" s="165">
        <v>514</v>
      </c>
      <c r="M394" s="148"/>
    </row>
    <row r="395" spans="1:13" x14ac:dyDescent="0.2">
      <c r="A395" s="593"/>
      <c r="B395" s="589"/>
      <c r="C395" s="595"/>
      <c r="D395" s="596"/>
      <c r="E395" s="589"/>
      <c r="F395" s="589"/>
      <c r="G395" s="589"/>
      <c r="H395" s="591" t="s">
        <v>1892</v>
      </c>
      <c r="I395" s="591"/>
      <c r="J395" s="164" t="s">
        <v>1891</v>
      </c>
      <c r="K395" s="164" t="s">
        <v>0</v>
      </c>
      <c r="L395" s="165">
        <v>342.64</v>
      </c>
      <c r="M395" s="148"/>
    </row>
    <row r="396" spans="1:13" ht="24" x14ac:dyDescent="0.2">
      <c r="A396" s="593"/>
      <c r="B396" s="161" t="s">
        <v>29</v>
      </c>
      <c r="C396" s="162" t="s">
        <v>30</v>
      </c>
      <c r="D396" s="162" t="s">
        <v>1893</v>
      </c>
      <c r="E396" s="162" t="s">
        <v>1894</v>
      </c>
      <c r="F396" s="592"/>
      <c r="G396" s="592"/>
      <c r="H396" s="591" t="s">
        <v>1895</v>
      </c>
      <c r="I396" s="591"/>
      <c r="J396" s="589" t="s">
        <v>1891</v>
      </c>
      <c r="K396" s="589" t="s">
        <v>0</v>
      </c>
      <c r="L396" s="590">
        <v>78</v>
      </c>
      <c r="M396" s="148"/>
    </row>
    <row r="397" spans="1:13" ht="24" x14ac:dyDescent="0.2">
      <c r="A397" s="593"/>
      <c r="B397" s="164" t="s">
        <v>2052</v>
      </c>
      <c r="C397" s="164" t="s">
        <v>104</v>
      </c>
      <c r="D397" s="166">
        <v>43013</v>
      </c>
      <c r="E397" s="164" t="s">
        <v>2897</v>
      </c>
      <c r="F397" s="592"/>
      <c r="G397" s="592"/>
      <c r="H397" s="591"/>
      <c r="I397" s="591"/>
      <c r="J397" s="589"/>
      <c r="K397" s="589"/>
      <c r="L397" s="590"/>
      <c r="M397" s="148"/>
    </row>
    <row r="398" spans="1:13" ht="24" x14ac:dyDescent="0.2">
      <c r="A398" s="593">
        <v>276</v>
      </c>
      <c r="B398" s="161" t="s">
        <v>20</v>
      </c>
      <c r="C398" s="162" t="s">
        <v>21</v>
      </c>
      <c r="D398" s="162" t="s">
        <v>1884</v>
      </c>
      <c r="E398" s="162" t="s">
        <v>1885</v>
      </c>
      <c r="F398" s="594" t="s">
        <v>14</v>
      </c>
      <c r="G398" s="594"/>
      <c r="H398" s="592"/>
      <c r="I398" s="592"/>
      <c r="J398" s="592"/>
      <c r="K398" s="592"/>
      <c r="L398" s="592"/>
      <c r="M398" s="148"/>
    </row>
    <row r="399" spans="1:13" x14ac:dyDescent="0.2">
      <c r="A399" s="593"/>
      <c r="B399" s="589" t="s">
        <v>2895</v>
      </c>
      <c r="C399" s="595" t="s">
        <v>2898</v>
      </c>
      <c r="D399" s="596">
        <v>43024</v>
      </c>
      <c r="E399" s="589" t="s">
        <v>1996</v>
      </c>
      <c r="F399" s="589" t="s">
        <v>2899</v>
      </c>
      <c r="G399" s="589"/>
      <c r="H399" s="591" t="s">
        <v>1890</v>
      </c>
      <c r="I399" s="591"/>
      <c r="J399" s="164" t="s">
        <v>1891</v>
      </c>
      <c r="K399" s="164" t="s">
        <v>0</v>
      </c>
      <c r="L399" s="165">
        <v>291</v>
      </c>
      <c r="M399" s="148"/>
    </row>
    <row r="400" spans="1:13" x14ac:dyDescent="0.2">
      <c r="A400" s="593"/>
      <c r="B400" s="589"/>
      <c r="C400" s="595"/>
      <c r="D400" s="596"/>
      <c r="E400" s="589"/>
      <c r="F400" s="589"/>
      <c r="G400" s="589"/>
      <c r="H400" s="591" t="s">
        <v>1892</v>
      </c>
      <c r="I400" s="591"/>
      <c r="J400" s="164" t="s">
        <v>1891</v>
      </c>
      <c r="K400" s="164" t="s">
        <v>0</v>
      </c>
      <c r="L400" s="165">
        <v>285.39</v>
      </c>
      <c r="M400" s="148"/>
    </row>
    <row r="401" spans="1:13" ht="24" x14ac:dyDescent="0.2">
      <c r="A401" s="593"/>
      <c r="B401" s="161" t="s">
        <v>29</v>
      </c>
      <c r="C401" s="162" t="s">
        <v>30</v>
      </c>
      <c r="D401" s="162" t="s">
        <v>1893</v>
      </c>
      <c r="E401" s="162" t="s">
        <v>1894</v>
      </c>
      <c r="F401" s="592"/>
      <c r="G401" s="592"/>
      <c r="H401" s="591" t="s">
        <v>1895</v>
      </c>
      <c r="I401" s="591"/>
      <c r="J401" s="589" t="s">
        <v>1891</v>
      </c>
      <c r="K401" s="589" t="s">
        <v>0</v>
      </c>
      <c r="L401" s="590">
        <v>152</v>
      </c>
      <c r="M401" s="148"/>
    </row>
    <row r="402" spans="1:13" ht="24" x14ac:dyDescent="0.2">
      <c r="A402" s="593"/>
      <c r="B402" s="164" t="s">
        <v>2052</v>
      </c>
      <c r="C402" s="164" t="s">
        <v>2899</v>
      </c>
      <c r="D402" s="166">
        <v>43025</v>
      </c>
      <c r="E402" s="164" t="s">
        <v>2900</v>
      </c>
      <c r="F402" s="592"/>
      <c r="G402" s="592"/>
      <c r="H402" s="591"/>
      <c r="I402" s="591"/>
      <c r="J402" s="589"/>
      <c r="K402" s="589"/>
      <c r="L402" s="590"/>
      <c r="M402" s="148"/>
    </row>
    <row r="403" spans="1:13" ht="24" x14ac:dyDescent="0.2">
      <c r="A403" s="593">
        <v>277</v>
      </c>
      <c r="B403" s="161" t="s">
        <v>20</v>
      </c>
      <c r="C403" s="162" t="s">
        <v>21</v>
      </c>
      <c r="D403" s="162" t="s">
        <v>1884</v>
      </c>
      <c r="E403" s="162" t="s">
        <v>1885</v>
      </c>
      <c r="F403" s="594" t="s">
        <v>14</v>
      </c>
      <c r="G403" s="594"/>
      <c r="H403" s="592"/>
      <c r="I403" s="592"/>
      <c r="J403" s="592"/>
      <c r="K403" s="592"/>
      <c r="L403" s="592"/>
      <c r="M403" s="148"/>
    </row>
    <row r="404" spans="1:13" x14ac:dyDescent="0.2">
      <c r="A404" s="593"/>
      <c r="B404" s="589" t="s">
        <v>2895</v>
      </c>
      <c r="C404" s="595" t="s">
        <v>2901</v>
      </c>
      <c r="D404" s="596">
        <v>43026</v>
      </c>
      <c r="E404" s="589" t="s">
        <v>2902</v>
      </c>
      <c r="F404" s="589" t="s">
        <v>2903</v>
      </c>
      <c r="G404" s="589"/>
      <c r="H404" s="591" t="s">
        <v>1890</v>
      </c>
      <c r="I404" s="591"/>
      <c r="J404" s="164" t="s">
        <v>1891</v>
      </c>
      <c r="K404" s="164" t="s">
        <v>0</v>
      </c>
      <c r="L404" s="165">
        <v>401.9</v>
      </c>
      <c r="M404" s="148"/>
    </row>
    <row r="405" spans="1:13" x14ac:dyDescent="0.2">
      <c r="A405" s="593"/>
      <c r="B405" s="589"/>
      <c r="C405" s="595"/>
      <c r="D405" s="596"/>
      <c r="E405" s="589"/>
      <c r="F405" s="589"/>
      <c r="G405" s="589"/>
      <c r="H405" s="591" t="s">
        <v>1892</v>
      </c>
      <c r="I405" s="591"/>
      <c r="J405" s="164" t="s">
        <v>1891</v>
      </c>
      <c r="K405" s="164" t="s">
        <v>0</v>
      </c>
      <c r="L405" s="165">
        <v>280.65000000000003</v>
      </c>
      <c r="M405" s="148"/>
    </row>
    <row r="406" spans="1:13" ht="24" x14ac:dyDescent="0.2">
      <c r="A406" s="593"/>
      <c r="B406" s="161" t="s">
        <v>29</v>
      </c>
      <c r="C406" s="162" t="s">
        <v>30</v>
      </c>
      <c r="D406" s="162" t="s">
        <v>1893</v>
      </c>
      <c r="E406" s="162" t="s">
        <v>1894</v>
      </c>
      <c r="F406" s="592"/>
      <c r="G406" s="592"/>
      <c r="H406" s="591" t="s">
        <v>1895</v>
      </c>
      <c r="I406" s="591"/>
      <c r="J406" s="589" t="s">
        <v>1891</v>
      </c>
      <c r="K406" s="589" t="s">
        <v>1891</v>
      </c>
      <c r="L406" s="590">
        <v>0</v>
      </c>
      <c r="M406" s="148"/>
    </row>
    <row r="407" spans="1:13" ht="24" x14ac:dyDescent="0.2">
      <c r="A407" s="593"/>
      <c r="B407" s="164" t="s">
        <v>2052</v>
      </c>
      <c r="C407" s="164" t="s">
        <v>2903</v>
      </c>
      <c r="D407" s="166">
        <v>43028</v>
      </c>
      <c r="E407" s="164" t="s">
        <v>2060</v>
      </c>
      <c r="F407" s="592"/>
      <c r="G407" s="592"/>
      <c r="H407" s="591"/>
      <c r="I407" s="591"/>
      <c r="J407" s="589"/>
      <c r="K407" s="589"/>
      <c r="L407" s="590"/>
      <c r="M407" s="148"/>
    </row>
    <row r="408" spans="1:13" ht="24" x14ac:dyDescent="0.2">
      <c r="A408" s="593">
        <v>278</v>
      </c>
      <c r="B408" s="161" t="s">
        <v>20</v>
      </c>
      <c r="C408" s="162" t="s">
        <v>21</v>
      </c>
      <c r="D408" s="162" t="s">
        <v>1884</v>
      </c>
      <c r="E408" s="162" t="s">
        <v>1885</v>
      </c>
      <c r="F408" s="594" t="s">
        <v>14</v>
      </c>
      <c r="G408" s="594"/>
      <c r="H408" s="592"/>
      <c r="I408" s="592"/>
      <c r="J408" s="592"/>
      <c r="K408" s="592"/>
      <c r="L408" s="592"/>
      <c r="M408" s="148"/>
    </row>
    <row r="409" spans="1:13" x14ac:dyDescent="0.2">
      <c r="A409" s="593"/>
      <c r="B409" s="589" t="s">
        <v>2895</v>
      </c>
      <c r="C409" s="595" t="s">
        <v>2904</v>
      </c>
      <c r="D409" s="596">
        <v>43082</v>
      </c>
      <c r="E409" s="589" t="s">
        <v>2905</v>
      </c>
      <c r="F409" s="589" t="s">
        <v>2906</v>
      </c>
      <c r="G409" s="589"/>
      <c r="H409" s="591" t="s">
        <v>1890</v>
      </c>
      <c r="I409" s="591"/>
      <c r="J409" s="164" t="s">
        <v>1891</v>
      </c>
      <c r="K409" s="164" t="s">
        <v>0</v>
      </c>
      <c r="L409" s="165">
        <v>475</v>
      </c>
      <c r="M409" s="148"/>
    </row>
    <row r="410" spans="1:13" x14ac:dyDescent="0.2">
      <c r="A410" s="593"/>
      <c r="B410" s="589"/>
      <c r="C410" s="595"/>
      <c r="D410" s="596"/>
      <c r="E410" s="589"/>
      <c r="F410" s="589"/>
      <c r="G410" s="589"/>
      <c r="H410" s="591" t="s">
        <v>1892</v>
      </c>
      <c r="I410" s="591"/>
      <c r="J410" s="164" t="s">
        <v>1891</v>
      </c>
      <c r="K410" s="164" t="s">
        <v>0</v>
      </c>
      <c r="L410" s="165">
        <v>519.01</v>
      </c>
      <c r="M410" s="148"/>
    </row>
    <row r="411" spans="1:13" ht="24" x14ac:dyDescent="0.2">
      <c r="A411" s="593"/>
      <c r="B411" s="161" t="s">
        <v>29</v>
      </c>
      <c r="C411" s="162" t="s">
        <v>30</v>
      </c>
      <c r="D411" s="162" t="s">
        <v>1893</v>
      </c>
      <c r="E411" s="162" t="s">
        <v>1894</v>
      </c>
      <c r="F411" s="592"/>
      <c r="G411" s="592"/>
      <c r="H411" s="591" t="s">
        <v>1895</v>
      </c>
      <c r="I411" s="591"/>
      <c r="J411" s="589" t="s">
        <v>1891</v>
      </c>
      <c r="K411" s="589" t="s">
        <v>1891</v>
      </c>
      <c r="L411" s="590">
        <v>0</v>
      </c>
      <c r="M411" s="148"/>
    </row>
    <row r="412" spans="1:13" ht="24" x14ac:dyDescent="0.2">
      <c r="A412" s="593"/>
      <c r="B412" s="164" t="s">
        <v>2052</v>
      </c>
      <c r="C412" s="164" t="s">
        <v>2906</v>
      </c>
      <c r="D412" s="166">
        <v>43085</v>
      </c>
      <c r="E412" s="164" t="s">
        <v>2907</v>
      </c>
      <c r="F412" s="592"/>
      <c r="G412" s="592"/>
      <c r="H412" s="591"/>
      <c r="I412" s="591"/>
      <c r="J412" s="589"/>
      <c r="K412" s="589"/>
      <c r="L412" s="590"/>
      <c r="M412" s="148"/>
    </row>
    <row r="413" spans="1:13" ht="24" x14ac:dyDescent="0.2">
      <c r="A413" s="593">
        <v>279</v>
      </c>
      <c r="B413" s="161" t="s">
        <v>20</v>
      </c>
      <c r="C413" s="162" t="s">
        <v>21</v>
      </c>
      <c r="D413" s="162" t="s">
        <v>1884</v>
      </c>
      <c r="E413" s="162" t="s">
        <v>1885</v>
      </c>
      <c r="F413" s="594" t="s">
        <v>14</v>
      </c>
      <c r="G413" s="594"/>
      <c r="H413" s="592"/>
      <c r="I413" s="592"/>
      <c r="J413" s="592"/>
      <c r="K413" s="592"/>
      <c r="L413" s="592"/>
      <c r="M413" s="148"/>
    </row>
    <row r="414" spans="1:13" x14ac:dyDescent="0.2">
      <c r="A414" s="593"/>
      <c r="B414" s="589" t="s">
        <v>2895</v>
      </c>
      <c r="C414" s="595" t="s">
        <v>2908</v>
      </c>
      <c r="D414" s="596">
        <v>43145</v>
      </c>
      <c r="E414" s="589" t="s">
        <v>1899</v>
      </c>
      <c r="F414" s="589" t="s">
        <v>1985</v>
      </c>
      <c r="G414" s="589"/>
      <c r="H414" s="591" t="s">
        <v>1890</v>
      </c>
      <c r="I414" s="591"/>
      <c r="J414" s="164" t="s">
        <v>1891</v>
      </c>
      <c r="K414" s="164" t="s">
        <v>0</v>
      </c>
      <c r="L414" s="165">
        <v>822.1</v>
      </c>
      <c r="M414" s="148"/>
    </row>
    <row r="415" spans="1:13" x14ac:dyDescent="0.2">
      <c r="A415" s="593"/>
      <c r="B415" s="589"/>
      <c r="C415" s="595"/>
      <c r="D415" s="596"/>
      <c r="E415" s="589"/>
      <c r="F415" s="589"/>
      <c r="G415" s="589"/>
      <c r="H415" s="591" t="s">
        <v>1892</v>
      </c>
      <c r="I415" s="591"/>
      <c r="J415" s="164" t="s">
        <v>1891</v>
      </c>
      <c r="K415" s="164" t="s">
        <v>0</v>
      </c>
      <c r="L415" s="165">
        <v>664.37</v>
      </c>
      <c r="M415" s="148"/>
    </row>
    <row r="416" spans="1:13" ht="24" x14ac:dyDescent="0.2">
      <c r="A416" s="593"/>
      <c r="B416" s="161" t="s">
        <v>29</v>
      </c>
      <c r="C416" s="162" t="s">
        <v>30</v>
      </c>
      <c r="D416" s="162" t="s">
        <v>1893</v>
      </c>
      <c r="E416" s="162" t="s">
        <v>1894</v>
      </c>
      <c r="F416" s="592"/>
      <c r="G416" s="592"/>
      <c r="H416" s="591" t="s">
        <v>1895</v>
      </c>
      <c r="I416" s="591"/>
      <c r="J416" s="589" t="s">
        <v>1891</v>
      </c>
      <c r="K416" s="589" t="s">
        <v>0</v>
      </c>
      <c r="L416" s="590">
        <v>500</v>
      </c>
      <c r="M416" s="148"/>
    </row>
    <row r="417" spans="1:13" ht="24" x14ac:dyDescent="0.2">
      <c r="A417" s="593"/>
      <c r="B417" s="164" t="s">
        <v>2052</v>
      </c>
      <c r="C417" s="164" t="s">
        <v>1985</v>
      </c>
      <c r="D417" s="166">
        <v>43147</v>
      </c>
      <c r="E417" s="164" t="s">
        <v>2758</v>
      </c>
      <c r="F417" s="592"/>
      <c r="G417" s="592"/>
      <c r="H417" s="591"/>
      <c r="I417" s="591"/>
      <c r="J417" s="589"/>
      <c r="K417" s="589"/>
      <c r="L417" s="590"/>
      <c r="M417" s="148"/>
    </row>
    <row r="418" spans="1:13" ht="24" x14ac:dyDescent="0.2">
      <c r="A418" s="593">
        <v>280</v>
      </c>
      <c r="B418" s="161" t="s">
        <v>20</v>
      </c>
      <c r="C418" s="162" t="s">
        <v>21</v>
      </c>
      <c r="D418" s="162" t="s">
        <v>1884</v>
      </c>
      <c r="E418" s="162" t="s">
        <v>1885</v>
      </c>
      <c r="F418" s="594" t="s">
        <v>14</v>
      </c>
      <c r="G418" s="594"/>
      <c r="H418" s="592"/>
      <c r="I418" s="592"/>
      <c r="J418" s="592"/>
      <c r="K418" s="592"/>
      <c r="L418" s="592"/>
      <c r="M418" s="148"/>
    </row>
    <row r="419" spans="1:13" x14ac:dyDescent="0.2">
      <c r="A419" s="593"/>
      <c r="B419" s="589" t="s">
        <v>2895</v>
      </c>
      <c r="C419" s="595" t="s">
        <v>2909</v>
      </c>
      <c r="D419" s="596">
        <v>43189</v>
      </c>
      <c r="E419" s="589" t="s">
        <v>2910</v>
      </c>
      <c r="F419" s="589" t="s">
        <v>2911</v>
      </c>
      <c r="G419" s="589"/>
      <c r="H419" s="591" t="s">
        <v>1890</v>
      </c>
      <c r="I419" s="591"/>
      <c r="J419" s="164" t="s">
        <v>1891</v>
      </c>
      <c r="K419" s="164" t="s">
        <v>0</v>
      </c>
      <c r="L419" s="165">
        <v>498.7</v>
      </c>
      <c r="M419" s="148"/>
    </row>
    <row r="420" spans="1:13" x14ac:dyDescent="0.2">
      <c r="A420" s="593"/>
      <c r="B420" s="589"/>
      <c r="C420" s="595"/>
      <c r="D420" s="596"/>
      <c r="E420" s="589"/>
      <c r="F420" s="589"/>
      <c r="G420" s="589"/>
      <c r="H420" s="591" t="s">
        <v>1892</v>
      </c>
      <c r="I420" s="591"/>
      <c r="J420" s="164" t="s">
        <v>1891</v>
      </c>
      <c r="K420" s="164" t="s">
        <v>0</v>
      </c>
      <c r="L420" s="165">
        <v>1022.3</v>
      </c>
      <c r="M420" s="148"/>
    </row>
    <row r="421" spans="1:13" ht="24" x14ac:dyDescent="0.2">
      <c r="A421" s="593"/>
      <c r="B421" s="161" t="s">
        <v>29</v>
      </c>
      <c r="C421" s="162" t="s">
        <v>30</v>
      </c>
      <c r="D421" s="162" t="s">
        <v>1893</v>
      </c>
      <c r="E421" s="162" t="s">
        <v>1894</v>
      </c>
      <c r="F421" s="592"/>
      <c r="G421" s="592"/>
      <c r="H421" s="591" t="s">
        <v>1895</v>
      </c>
      <c r="I421" s="591"/>
      <c r="J421" s="589" t="s">
        <v>0</v>
      </c>
      <c r="K421" s="589" t="s">
        <v>1891</v>
      </c>
      <c r="L421" s="590">
        <v>29.5</v>
      </c>
      <c r="M421" s="148"/>
    </row>
    <row r="422" spans="1:13" ht="24" x14ac:dyDescent="0.2">
      <c r="A422" s="593"/>
      <c r="B422" s="164" t="s">
        <v>2052</v>
      </c>
      <c r="C422" s="164" t="s">
        <v>2911</v>
      </c>
      <c r="D422" s="166">
        <v>43191</v>
      </c>
      <c r="E422" s="164" t="s">
        <v>2912</v>
      </c>
      <c r="F422" s="592"/>
      <c r="G422" s="592"/>
      <c r="H422" s="591"/>
      <c r="I422" s="591"/>
      <c r="J422" s="589"/>
      <c r="K422" s="589"/>
      <c r="L422" s="590"/>
      <c r="M422" s="148"/>
    </row>
    <row r="423" spans="1:13" ht="24" x14ac:dyDescent="0.2">
      <c r="A423" s="593">
        <v>281</v>
      </c>
      <c r="B423" s="161" t="s">
        <v>20</v>
      </c>
      <c r="C423" s="162" t="s">
        <v>21</v>
      </c>
      <c r="D423" s="162" t="s">
        <v>1884</v>
      </c>
      <c r="E423" s="162" t="s">
        <v>1885</v>
      </c>
      <c r="F423" s="594" t="s">
        <v>14</v>
      </c>
      <c r="G423" s="594"/>
      <c r="H423" s="592"/>
      <c r="I423" s="592"/>
      <c r="J423" s="592"/>
      <c r="K423" s="592"/>
      <c r="L423" s="592"/>
      <c r="M423" s="148"/>
    </row>
    <row r="424" spans="1:13" x14ac:dyDescent="0.2">
      <c r="A424" s="593"/>
      <c r="B424" s="589" t="s">
        <v>2913</v>
      </c>
      <c r="C424" s="589" t="s">
        <v>2914</v>
      </c>
      <c r="D424" s="596">
        <v>43130</v>
      </c>
      <c r="E424" s="589" t="s">
        <v>2915</v>
      </c>
      <c r="F424" s="589" t="s">
        <v>2916</v>
      </c>
      <c r="G424" s="589"/>
      <c r="H424" s="591" t="s">
        <v>1890</v>
      </c>
      <c r="I424" s="591"/>
      <c r="J424" s="164" t="s">
        <v>1891</v>
      </c>
      <c r="K424" s="164" t="s">
        <v>0</v>
      </c>
      <c r="L424" s="165">
        <v>243.33</v>
      </c>
      <c r="M424" s="148"/>
    </row>
    <row r="425" spans="1:13" x14ac:dyDescent="0.2">
      <c r="A425" s="593"/>
      <c r="B425" s="589"/>
      <c r="C425" s="589"/>
      <c r="D425" s="596"/>
      <c r="E425" s="589"/>
      <c r="F425" s="589"/>
      <c r="G425" s="589"/>
      <c r="H425" s="591" t="s">
        <v>1892</v>
      </c>
      <c r="I425" s="591"/>
      <c r="J425" s="164" t="s">
        <v>1891</v>
      </c>
      <c r="K425" s="164" t="s">
        <v>0</v>
      </c>
      <c r="L425" s="165">
        <v>180.4</v>
      </c>
      <c r="M425" s="148"/>
    </row>
    <row r="426" spans="1:13" ht="24" x14ac:dyDescent="0.2">
      <c r="A426" s="593"/>
      <c r="B426" s="161" t="s">
        <v>29</v>
      </c>
      <c r="C426" s="162" t="s">
        <v>30</v>
      </c>
      <c r="D426" s="162" t="s">
        <v>1893</v>
      </c>
      <c r="E426" s="162" t="s">
        <v>1894</v>
      </c>
      <c r="F426" s="592"/>
      <c r="G426" s="592"/>
      <c r="H426" s="591" t="s">
        <v>1895</v>
      </c>
      <c r="I426" s="591"/>
      <c r="J426" s="589" t="s">
        <v>1891</v>
      </c>
      <c r="K426" s="589" t="s">
        <v>1891</v>
      </c>
      <c r="L426" s="590">
        <v>0</v>
      </c>
      <c r="M426" s="148"/>
    </row>
    <row r="427" spans="1:13" ht="24" x14ac:dyDescent="0.2">
      <c r="A427" s="593"/>
      <c r="B427" s="164" t="s">
        <v>1986</v>
      </c>
      <c r="C427" s="164" t="s">
        <v>2916</v>
      </c>
      <c r="D427" s="166">
        <v>43131</v>
      </c>
      <c r="E427" s="164" t="s">
        <v>2362</v>
      </c>
      <c r="F427" s="592"/>
      <c r="G427" s="592"/>
      <c r="H427" s="591"/>
      <c r="I427" s="591"/>
      <c r="J427" s="589"/>
      <c r="K427" s="589"/>
      <c r="L427" s="590"/>
      <c r="M427" s="148"/>
    </row>
    <row r="428" spans="1:13" ht="24" x14ac:dyDescent="0.2">
      <c r="A428" s="593">
        <v>282</v>
      </c>
      <c r="B428" s="161" t="s">
        <v>20</v>
      </c>
      <c r="C428" s="162" t="s">
        <v>21</v>
      </c>
      <c r="D428" s="162" t="s">
        <v>1884</v>
      </c>
      <c r="E428" s="162" t="s">
        <v>1885</v>
      </c>
      <c r="F428" s="594" t="s">
        <v>14</v>
      </c>
      <c r="G428" s="594"/>
      <c r="H428" s="592"/>
      <c r="I428" s="592"/>
      <c r="J428" s="592"/>
      <c r="K428" s="592"/>
      <c r="L428" s="592"/>
      <c r="M428" s="148"/>
    </row>
    <row r="429" spans="1:13" x14ac:dyDescent="0.2">
      <c r="A429" s="593"/>
      <c r="B429" s="589" t="s">
        <v>2917</v>
      </c>
      <c r="C429" s="595" t="s">
        <v>2918</v>
      </c>
      <c r="D429" s="596">
        <v>43138</v>
      </c>
      <c r="E429" s="589" t="s">
        <v>2919</v>
      </c>
      <c r="F429" s="589" t="s">
        <v>2920</v>
      </c>
      <c r="G429" s="589"/>
      <c r="H429" s="591" t="s">
        <v>1890</v>
      </c>
      <c r="I429" s="591"/>
      <c r="J429" s="164" t="s">
        <v>1891</v>
      </c>
      <c r="K429" s="164" t="s">
        <v>0</v>
      </c>
      <c r="L429" s="165">
        <v>308</v>
      </c>
      <c r="M429" s="148"/>
    </row>
    <row r="430" spans="1:13" x14ac:dyDescent="0.2">
      <c r="A430" s="593"/>
      <c r="B430" s="589"/>
      <c r="C430" s="595"/>
      <c r="D430" s="596"/>
      <c r="E430" s="589"/>
      <c r="F430" s="589"/>
      <c r="G430" s="589"/>
      <c r="H430" s="591" t="s">
        <v>1892</v>
      </c>
      <c r="I430" s="591"/>
      <c r="J430" s="164" t="s">
        <v>1891</v>
      </c>
      <c r="K430" s="164" t="s">
        <v>1891</v>
      </c>
      <c r="L430" s="165">
        <v>0</v>
      </c>
      <c r="M430" s="148"/>
    </row>
    <row r="431" spans="1:13" ht="24" x14ac:dyDescent="0.2">
      <c r="A431" s="593"/>
      <c r="B431" s="161" t="s">
        <v>29</v>
      </c>
      <c r="C431" s="162" t="s">
        <v>30</v>
      </c>
      <c r="D431" s="162" t="s">
        <v>1893</v>
      </c>
      <c r="E431" s="162" t="s">
        <v>1894</v>
      </c>
      <c r="F431" s="592"/>
      <c r="G431" s="592"/>
      <c r="H431" s="591" t="s">
        <v>1895</v>
      </c>
      <c r="I431" s="591"/>
      <c r="J431" s="589" t="s">
        <v>1891</v>
      </c>
      <c r="K431" s="589" t="s">
        <v>0</v>
      </c>
      <c r="L431" s="590">
        <v>479</v>
      </c>
      <c r="M431" s="148"/>
    </row>
    <row r="432" spans="1:13" ht="24" x14ac:dyDescent="0.2">
      <c r="A432" s="593"/>
      <c r="B432" s="164" t="s">
        <v>2052</v>
      </c>
      <c r="C432" s="164" t="s">
        <v>2920</v>
      </c>
      <c r="D432" s="166">
        <v>43140</v>
      </c>
      <c r="E432" s="164" t="s">
        <v>2240</v>
      </c>
      <c r="F432" s="592"/>
      <c r="G432" s="592"/>
      <c r="H432" s="591"/>
      <c r="I432" s="591"/>
      <c r="J432" s="589"/>
      <c r="K432" s="589"/>
      <c r="L432" s="590"/>
      <c r="M432" s="148"/>
    </row>
    <row r="433" spans="1:13" ht="24" x14ac:dyDescent="0.2">
      <c r="A433" s="593">
        <v>283</v>
      </c>
      <c r="B433" s="161" t="s">
        <v>20</v>
      </c>
      <c r="C433" s="162" t="s">
        <v>21</v>
      </c>
      <c r="D433" s="162" t="s">
        <v>1884</v>
      </c>
      <c r="E433" s="162" t="s">
        <v>1885</v>
      </c>
      <c r="F433" s="594" t="s">
        <v>14</v>
      </c>
      <c r="G433" s="594"/>
      <c r="H433" s="592"/>
      <c r="I433" s="592"/>
      <c r="J433" s="592"/>
      <c r="K433" s="592"/>
      <c r="L433" s="592"/>
      <c r="M433" s="148"/>
    </row>
    <row r="434" spans="1:13" x14ac:dyDescent="0.2">
      <c r="A434" s="593"/>
      <c r="B434" s="589" t="s">
        <v>2921</v>
      </c>
      <c r="C434" s="595" t="s">
        <v>2922</v>
      </c>
      <c r="D434" s="596">
        <v>43018</v>
      </c>
      <c r="E434" s="589" t="s">
        <v>2372</v>
      </c>
      <c r="F434" s="589" t="s">
        <v>2923</v>
      </c>
      <c r="G434" s="589"/>
      <c r="H434" s="591" t="s">
        <v>1890</v>
      </c>
      <c r="I434" s="591"/>
      <c r="J434" s="164" t="s">
        <v>1891</v>
      </c>
      <c r="K434" s="164" t="s">
        <v>0</v>
      </c>
      <c r="L434" s="165">
        <v>212</v>
      </c>
      <c r="M434" s="148"/>
    </row>
    <row r="435" spans="1:13" x14ac:dyDescent="0.2">
      <c r="A435" s="593"/>
      <c r="B435" s="589"/>
      <c r="C435" s="595"/>
      <c r="D435" s="596"/>
      <c r="E435" s="589"/>
      <c r="F435" s="589"/>
      <c r="G435" s="589"/>
      <c r="H435" s="591" t="s">
        <v>1892</v>
      </c>
      <c r="I435" s="591"/>
      <c r="J435" s="164" t="s">
        <v>1891</v>
      </c>
      <c r="K435" s="164" t="s">
        <v>0</v>
      </c>
      <c r="L435" s="165">
        <v>206.4</v>
      </c>
      <c r="M435" s="148"/>
    </row>
    <row r="436" spans="1:13" ht="24" x14ac:dyDescent="0.2">
      <c r="A436" s="593"/>
      <c r="B436" s="161" t="s">
        <v>29</v>
      </c>
      <c r="C436" s="162" t="s">
        <v>30</v>
      </c>
      <c r="D436" s="162" t="s">
        <v>1893</v>
      </c>
      <c r="E436" s="162" t="s">
        <v>1894</v>
      </c>
      <c r="F436" s="592"/>
      <c r="G436" s="592"/>
      <c r="H436" s="591" t="s">
        <v>1895</v>
      </c>
      <c r="I436" s="591"/>
      <c r="J436" s="589" t="s">
        <v>1891</v>
      </c>
      <c r="K436" s="589" t="s">
        <v>0</v>
      </c>
      <c r="L436" s="590">
        <v>795</v>
      </c>
      <c r="M436" s="148"/>
    </row>
    <row r="437" spans="1:13" ht="36" x14ac:dyDescent="0.2">
      <c r="A437" s="593"/>
      <c r="B437" s="164" t="s">
        <v>2924</v>
      </c>
      <c r="C437" s="164" t="s">
        <v>2923</v>
      </c>
      <c r="D437" s="166">
        <v>43019</v>
      </c>
      <c r="E437" s="164" t="s">
        <v>2925</v>
      </c>
      <c r="F437" s="592"/>
      <c r="G437" s="592"/>
      <c r="H437" s="591"/>
      <c r="I437" s="591"/>
      <c r="J437" s="589"/>
      <c r="K437" s="589"/>
      <c r="L437" s="590"/>
      <c r="M437" s="148"/>
    </row>
    <row r="438" spans="1:13" ht="24" x14ac:dyDescent="0.2">
      <c r="A438" s="593">
        <v>284</v>
      </c>
      <c r="B438" s="161" t="s">
        <v>20</v>
      </c>
      <c r="C438" s="162" t="s">
        <v>21</v>
      </c>
      <c r="D438" s="162" t="s">
        <v>1884</v>
      </c>
      <c r="E438" s="162" t="s">
        <v>1885</v>
      </c>
      <c r="F438" s="594" t="s">
        <v>14</v>
      </c>
      <c r="G438" s="594"/>
      <c r="H438" s="592"/>
      <c r="I438" s="592"/>
      <c r="J438" s="592"/>
      <c r="K438" s="592"/>
      <c r="L438" s="592"/>
      <c r="M438" s="148"/>
    </row>
    <row r="439" spans="1:13" x14ac:dyDescent="0.2">
      <c r="A439" s="593"/>
      <c r="B439" s="589" t="s">
        <v>2921</v>
      </c>
      <c r="C439" s="595" t="s">
        <v>2926</v>
      </c>
      <c r="D439" s="596">
        <v>43028</v>
      </c>
      <c r="E439" s="589" t="s">
        <v>1996</v>
      </c>
      <c r="F439" s="589" t="s">
        <v>2927</v>
      </c>
      <c r="G439" s="589"/>
      <c r="H439" s="591" t="s">
        <v>1890</v>
      </c>
      <c r="I439" s="591"/>
      <c r="J439" s="164" t="s">
        <v>1891</v>
      </c>
      <c r="K439" s="164" t="s">
        <v>0</v>
      </c>
      <c r="L439" s="165">
        <v>690</v>
      </c>
      <c r="M439" s="148"/>
    </row>
    <row r="440" spans="1:13" x14ac:dyDescent="0.2">
      <c r="A440" s="593"/>
      <c r="B440" s="589"/>
      <c r="C440" s="595"/>
      <c r="D440" s="596"/>
      <c r="E440" s="589"/>
      <c r="F440" s="589"/>
      <c r="G440" s="589"/>
      <c r="H440" s="591" t="s">
        <v>1892</v>
      </c>
      <c r="I440" s="591"/>
      <c r="J440" s="164" t="s">
        <v>1891</v>
      </c>
      <c r="K440" s="164" t="s">
        <v>0</v>
      </c>
      <c r="L440" s="165">
        <v>302</v>
      </c>
      <c r="M440" s="148"/>
    </row>
    <row r="441" spans="1:13" ht="24" x14ac:dyDescent="0.2">
      <c r="A441" s="593"/>
      <c r="B441" s="161" t="s">
        <v>29</v>
      </c>
      <c r="C441" s="162" t="s">
        <v>30</v>
      </c>
      <c r="D441" s="162" t="s">
        <v>1893</v>
      </c>
      <c r="E441" s="162" t="s">
        <v>1894</v>
      </c>
      <c r="F441" s="592"/>
      <c r="G441" s="592"/>
      <c r="H441" s="591" t="s">
        <v>1895</v>
      </c>
      <c r="I441" s="591"/>
      <c r="J441" s="589" t="s">
        <v>1891</v>
      </c>
      <c r="K441" s="589" t="s">
        <v>1891</v>
      </c>
      <c r="L441" s="590">
        <v>0</v>
      </c>
      <c r="M441" s="148"/>
    </row>
    <row r="442" spans="1:13" ht="36" x14ac:dyDescent="0.2">
      <c r="A442" s="593"/>
      <c r="B442" s="164" t="s">
        <v>2924</v>
      </c>
      <c r="C442" s="164" t="s">
        <v>2927</v>
      </c>
      <c r="D442" s="166">
        <v>43030</v>
      </c>
      <c r="E442" s="164" t="s">
        <v>2928</v>
      </c>
      <c r="F442" s="592"/>
      <c r="G442" s="592"/>
      <c r="H442" s="591"/>
      <c r="I442" s="591"/>
      <c r="J442" s="589"/>
      <c r="K442" s="589"/>
      <c r="L442" s="590"/>
      <c r="M442" s="148"/>
    </row>
    <row r="443" spans="1:13" ht="24" x14ac:dyDescent="0.2">
      <c r="A443" s="593">
        <v>285</v>
      </c>
      <c r="B443" s="161" t="s">
        <v>20</v>
      </c>
      <c r="C443" s="162" t="s">
        <v>21</v>
      </c>
      <c r="D443" s="162" t="s">
        <v>1884</v>
      </c>
      <c r="E443" s="162" t="s">
        <v>1885</v>
      </c>
      <c r="F443" s="594" t="s">
        <v>14</v>
      </c>
      <c r="G443" s="594"/>
      <c r="H443" s="592"/>
      <c r="I443" s="592"/>
      <c r="J443" s="592"/>
      <c r="K443" s="592"/>
      <c r="L443" s="592"/>
      <c r="M443" s="148"/>
    </row>
    <row r="444" spans="1:13" x14ac:dyDescent="0.2">
      <c r="A444" s="593"/>
      <c r="B444" s="589" t="s">
        <v>2921</v>
      </c>
      <c r="C444" s="595" t="s">
        <v>2929</v>
      </c>
      <c r="D444" s="596">
        <v>43131</v>
      </c>
      <c r="E444" s="589" t="s">
        <v>2930</v>
      </c>
      <c r="F444" s="589" t="s">
        <v>2931</v>
      </c>
      <c r="G444" s="589"/>
      <c r="H444" s="591" t="s">
        <v>1890</v>
      </c>
      <c r="I444" s="591"/>
      <c r="J444" s="164" t="s">
        <v>1891</v>
      </c>
      <c r="K444" s="164" t="s">
        <v>0</v>
      </c>
      <c r="L444" s="165">
        <v>546.25</v>
      </c>
      <c r="M444" s="148"/>
    </row>
    <row r="445" spans="1:13" x14ac:dyDescent="0.2">
      <c r="A445" s="593"/>
      <c r="B445" s="589"/>
      <c r="C445" s="595"/>
      <c r="D445" s="596"/>
      <c r="E445" s="589"/>
      <c r="F445" s="589"/>
      <c r="G445" s="589"/>
      <c r="H445" s="591" t="s">
        <v>1892</v>
      </c>
      <c r="I445" s="591"/>
      <c r="J445" s="164" t="s">
        <v>1891</v>
      </c>
      <c r="K445" s="164" t="s">
        <v>1891</v>
      </c>
      <c r="L445" s="165">
        <v>0</v>
      </c>
      <c r="M445" s="148"/>
    </row>
    <row r="446" spans="1:13" ht="24" x14ac:dyDescent="0.2">
      <c r="A446" s="593"/>
      <c r="B446" s="161" t="s">
        <v>29</v>
      </c>
      <c r="C446" s="162" t="s">
        <v>30</v>
      </c>
      <c r="D446" s="162" t="s">
        <v>1893</v>
      </c>
      <c r="E446" s="162" t="s">
        <v>1894</v>
      </c>
      <c r="F446" s="592"/>
      <c r="G446" s="592"/>
      <c r="H446" s="591" t="s">
        <v>1895</v>
      </c>
      <c r="I446" s="591"/>
      <c r="J446" s="589" t="s">
        <v>1891</v>
      </c>
      <c r="K446" s="589" t="s">
        <v>0</v>
      </c>
      <c r="L446" s="590">
        <v>100</v>
      </c>
      <c r="M446" s="148"/>
    </row>
    <row r="447" spans="1:13" ht="36" x14ac:dyDescent="0.2">
      <c r="A447" s="593"/>
      <c r="B447" s="164" t="s">
        <v>2924</v>
      </c>
      <c r="C447" s="164" t="s">
        <v>2931</v>
      </c>
      <c r="D447" s="166">
        <v>43136</v>
      </c>
      <c r="E447" s="164" t="s">
        <v>2932</v>
      </c>
      <c r="F447" s="592"/>
      <c r="G447" s="592"/>
      <c r="H447" s="591"/>
      <c r="I447" s="591"/>
      <c r="J447" s="589"/>
      <c r="K447" s="589"/>
      <c r="L447" s="590"/>
      <c r="M447" s="148"/>
    </row>
    <row r="448" spans="1:13" ht="24" x14ac:dyDescent="0.2">
      <c r="A448" s="593">
        <v>286</v>
      </c>
      <c r="B448" s="161" t="s">
        <v>20</v>
      </c>
      <c r="C448" s="162" t="s">
        <v>21</v>
      </c>
      <c r="D448" s="162" t="s">
        <v>1884</v>
      </c>
      <c r="E448" s="162" t="s">
        <v>1885</v>
      </c>
      <c r="F448" s="594" t="s">
        <v>14</v>
      </c>
      <c r="G448" s="594"/>
      <c r="H448" s="592"/>
      <c r="I448" s="592"/>
      <c r="J448" s="592"/>
      <c r="K448" s="592"/>
      <c r="L448" s="592"/>
      <c r="M448" s="148"/>
    </row>
    <row r="449" spans="1:13" x14ac:dyDescent="0.2">
      <c r="A449" s="593"/>
      <c r="B449" s="589" t="s">
        <v>2921</v>
      </c>
      <c r="C449" s="595" t="s">
        <v>2933</v>
      </c>
      <c r="D449" s="596">
        <v>43140</v>
      </c>
      <c r="E449" s="589" t="s">
        <v>2382</v>
      </c>
      <c r="F449" s="589" t="s">
        <v>2934</v>
      </c>
      <c r="G449" s="589"/>
      <c r="H449" s="591" t="s">
        <v>1890</v>
      </c>
      <c r="I449" s="591"/>
      <c r="J449" s="164" t="s">
        <v>1891</v>
      </c>
      <c r="K449" s="164" t="s">
        <v>0</v>
      </c>
      <c r="L449" s="165">
        <v>454.25</v>
      </c>
      <c r="M449" s="148"/>
    </row>
    <row r="450" spans="1:13" x14ac:dyDescent="0.2">
      <c r="A450" s="593"/>
      <c r="B450" s="589"/>
      <c r="C450" s="595"/>
      <c r="D450" s="596"/>
      <c r="E450" s="589"/>
      <c r="F450" s="589"/>
      <c r="G450" s="589"/>
      <c r="H450" s="591" t="s">
        <v>1892</v>
      </c>
      <c r="I450" s="591"/>
      <c r="J450" s="164" t="s">
        <v>1891</v>
      </c>
      <c r="K450" s="164" t="s">
        <v>0</v>
      </c>
      <c r="L450" s="165">
        <v>321.60000000000002</v>
      </c>
      <c r="M450" s="148"/>
    </row>
    <row r="451" spans="1:13" ht="24" x14ac:dyDescent="0.2">
      <c r="A451" s="593"/>
      <c r="B451" s="161" t="s">
        <v>29</v>
      </c>
      <c r="C451" s="162" t="s">
        <v>30</v>
      </c>
      <c r="D451" s="162" t="s">
        <v>1893</v>
      </c>
      <c r="E451" s="162" t="s">
        <v>1894</v>
      </c>
      <c r="F451" s="592"/>
      <c r="G451" s="592"/>
      <c r="H451" s="591" t="s">
        <v>1895</v>
      </c>
      <c r="I451" s="591"/>
      <c r="J451" s="589" t="s">
        <v>1891</v>
      </c>
      <c r="K451" s="589" t="s">
        <v>0</v>
      </c>
      <c r="L451" s="590">
        <v>559.41999999999996</v>
      </c>
      <c r="M451" s="148"/>
    </row>
    <row r="452" spans="1:13" ht="36" x14ac:dyDescent="0.2">
      <c r="A452" s="593"/>
      <c r="B452" s="164" t="s">
        <v>2924</v>
      </c>
      <c r="C452" s="164" t="s">
        <v>2934</v>
      </c>
      <c r="D452" s="166">
        <v>43141</v>
      </c>
      <c r="E452" s="164" t="s">
        <v>2935</v>
      </c>
      <c r="F452" s="592"/>
      <c r="G452" s="592"/>
      <c r="H452" s="591"/>
      <c r="I452" s="591"/>
      <c r="J452" s="589"/>
      <c r="K452" s="589"/>
      <c r="L452" s="590"/>
      <c r="M452" s="148"/>
    </row>
    <row r="453" spans="1:13" ht="24" x14ac:dyDescent="0.2">
      <c r="A453" s="593">
        <v>287</v>
      </c>
      <c r="B453" s="161" t="s">
        <v>20</v>
      </c>
      <c r="C453" s="162" t="s">
        <v>21</v>
      </c>
      <c r="D453" s="162" t="s">
        <v>1884</v>
      </c>
      <c r="E453" s="162" t="s">
        <v>1885</v>
      </c>
      <c r="F453" s="594" t="s">
        <v>14</v>
      </c>
      <c r="G453" s="594"/>
      <c r="H453" s="592"/>
      <c r="I453" s="592"/>
      <c r="J453" s="592"/>
      <c r="K453" s="592"/>
      <c r="L453" s="592"/>
      <c r="M453" s="148"/>
    </row>
    <row r="454" spans="1:13" x14ac:dyDescent="0.2">
      <c r="A454" s="593"/>
      <c r="B454" s="589" t="s">
        <v>2936</v>
      </c>
      <c r="C454" s="595" t="s">
        <v>2937</v>
      </c>
      <c r="D454" s="596">
        <v>43041</v>
      </c>
      <c r="E454" s="589" t="s">
        <v>2350</v>
      </c>
      <c r="F454" s="589" t="s">
        <v>2938</v>
      </c>
      <c r="G454" s="589"/>
      <c r="H454" s="591" t="s">
        <v>1890</v>
      </c>
      <c r="I454" s="591"/>
      <c r="J454" s="164" t="s">
        <v>1891</v>
      </c>
      <c r="K454" s="164" t="s">
        <v>0</v>
      </c>
      <c r="L454" s="165">
        <v>412.02</v>
      </c>
      <c r="M454" s="148"/>
    </row>
    <row r="455" spans="1:13" x14ac:dyDescent="0.2">
      <c r="A455" s="593"/>
      <c r="B455" s="589"/>
      <c r="C455" s="595"/>
      <c r="D455" s="596"/>
      <c r="E455" s="589"/>
      <c r="F455" s="589"/>
      <c r="G455" s="589"/>
      <c r="H455" s="591" t="s">
        <v>1892</v>
      </c>
      <c r="I455" s="591"/>
      <c r="J455" s="164" t="s">
        <v>1891</v>
      </c>
      <c r="K455" s="164" t="s">
        <v>0</v>
      </c>
      <c r="L455" s="165">
        <v>359.85</v>
      </c>
      <c r="M455" s="148"/>
    </row>
    <row r="456" spans="1:13" ht="24" x14ac:dyDescent="0.2">
      <c r="A456" s="593"/>
      <c r="B456" s="161" t="s">
        <v>29</v>
      </c>
      <c r="C456" s="162" t="s">
        <v>30</v>
      </c>
      <c r="D456" s="162" t="s">
        <v>1893</v>
      </c>
      <c r="E456" s="162" t="s">
        <v>1894</v>
      </c>
      <c r="F456" s="592"/>
      <c r="G456" s="592"/>
      <c r="H456" s="591" t="s">
        <v>1895</v>
      </c>
      <c r="I456" s="591"/>
      <c r="J456" s="589" t="s">
        <v>1891</v>
      </c>
      <c r="K456" s="589" t="s">
        <v>1891</v>
      </c>
      <c r="L456" s="590">
        <v>0</v>
      </c>
      <c r="M456" s="148"/>
    </row>
    <row r="457" spans="1:13" ht="24" x14ac:dyDescent="0.2">
      <c r="A457" s="593"/>
      <c r="B457" s="164" t="s">
        <v>1896</v>
      </c>
      <c r="C457" s="164" t="s">
        <v>2938</v>
      </c>
      <c r="D457" s="166">
        <v>43043</v>
      </c>
      <c r="E457" s="164" t="s">
        <v>2939</v>
      </c>
      <c r="F457" s="592"/>
      <c r="G457" s="592"/>
      <c r="H457" s="591"/>
      <c r="I457" s="591"/>
      <c r="J457" s="589"/>
      <c r="K457" s="589"/>
      <c r="L457" s="590"/>
      <c r="M457" s="148"/>
    </row>
    <row r="458" spans="1:13" ht="24" x14ac:dyDescent="0.2">
      <c r="A458" s="593">
        <v>288</v>
      </c>
      <c r="B458" s="161" t="s">
        <v>20</v>
      </c>
      <c r="C458" s="162" t="s">
        <v>21</v>
      </c>
      <c r="D458" s="162" t="s">
        <v>1884</v>
      </c>
      <c r="E458" s="162" t="s">
        <v>1885</v>
      </c>
      <c r="F458" s="594" t="s">
        <v>14</v>
      </c>
      <c r="G458" s="594"/>
      <c r="H458" s="592"/>
      <c r="I458" s="592"/>
      <c r="J458" s="592"/>
      <c r="K458" s="592"/>
      <c r="L458" s="592"/>
      <c r="M458" s="148"/>
    </row>
    <row r="459" spans="1:13" x14ac:dyDescent="0.2">
      <c r="A459" s="593"/>
      <c r="B459" s="589" t="s">
        <v>2940</v>
      </c>
      <c r="C459" s="595" t="s">
        <v>2941</v>
      </c>
      <c r="D459" s="596">
        <v>43181</v>
      </c>
      <c r="E459" s="589" t="s">
        <v>2942</v>
      </c>
      <c r="F459" s="589" t="s">
        <v>2943</v>
      </c>
      <c r="G459" s="589"/>
      <c r="H459" s="591" t="s">
        <v>1890</v>
      </c>
      <c r="I459" s="591"/>
      <c r="J459" s="164" t="s">
        <v>1891</v>
      </c>
      <c r="K459" s="164" t="s">
        <v>0</v>
      </c>
      <c r="L459" s="165">
        <v>472.26</v>
      </c>
      <c r="M459" s="148"/>
    </row>
    <row r="460" spans="1:13" x14ac:dyDescent="0.2">
      <c r="A460" s="593"/>
      <c r="B460" s="589"/>
      <c r="C460" s="595"/>
      <c r="D460" s="596"/>
      <c r="E460" s="589"/>
      <c r="F460" s="589"/>
      <c r="G460" s="589"/>
      <c r="H460" s="591" t="s">
        <v>1892</v>
      </c>
      <c r="I460" s="591"/>
      <c r="J460" s="589" t="s">
        <v>1891</v>
      </c>
      <c r="K460" s="589" t="s">
        <v>1891</v>
      </c>
      <c r="L460" s="590">
        <v>0</v>
      </c>
      <c r="M460" s="148"/>
    </row>
    <row r="461" spans="1:13" x14ac:dyDescent="0.2">
      <c r="A461" s="593"/>
      <c r="B461" s="589"/>
      <c r="C461" s="595"/>
      <c r="D461" s="596"/>
      <c r="E461" s="589"/>
      <c r="F461" s="589"/>
      <c r="G461" s="589"/>
      <c r="H461" s="591"/>
      <c r="I461" s="591"/>
      <c r="J461" s="589"/>
      <c r="K461" s="589"/>
      <c r="L461" s="590"/>
      <c r="M461" s="148"/>
    </row>
    <row r="462" spans="1:13" ht="24" x14ac:dyDescent="0.2">
      <c r="A462" s="593"/>
      <c r="B462" s="161" t="s">
        <v>29</v>
      </c>
      <c r="C462" s="162" t="s">
        <v>30</v>
      </c>
      <c r="D462" s="162" t="s">
        <v>1893</v>
      </c>
      <c r="E462" s="162" t="s">
        <v>1894</v>
      </c>
      <c r="F462" s="592"/>
      <c r="G462" s="592"/>
      <c r="H462" s="591" t="s">
        <v>1895</v>
      </c>
      <c r="I462" s="591"/>
      <c r="J462" s="589" t="s">
        <v>1891</v>
      </c>
      <c r="K462" s="589" t="s">
        <v>0</v>
      </c>
      <c r="L462" s="590">
        <v>15</v>
      </c>
      <c r="M462" s="148"/>
    </row>
    <row r="463" spans="1:13" ht="24" x14ac:dyDescent="0.2">
      <c r="A463" s="593"/>
      <c r="B463" s="164" t="s">
        <v>2059</v>
      </c>
      <c r="C463" s="164" t="s">
        <v>2943</v>
      </c>
      <c r="D463" s="166">
        <v>43183</v>
      </c>
      <c r="E463" s="164" t="s">
        <v>2944</v>
      </c>
      <c r="F463" s="592"/>
      <c r="G463" s="592"/>
      <c r="H463" s="591"/>
      <c r="I463" s="591"/>
      <c r="J463" s="589"/>
      <c r="K463" s="589"/>
      <c r="L463" s="590"/>
      <c r="M463" s="148"/>
    </row>
    <row r="464" spans="1:13" ht="24" x14ac:dyDescent="0.2">
      <c r="A464" s="593">
        <v>289</v>
      </c>
      <c r="B464" s="161" t="s">
        <v>20</v>
      </c>
      <c r="C464" s="162" t="s">
        <v>21</v>
      </c>
      <c r="D464" s="162" t="s">
        <v>1884</v>
      </c>
      <c r="E464" s="162" t="s">
        <v>1885</v>
      </c>
      <c r="F464" s="594" t="s">
        <v>14</v>
      </c>
      <c r="G464" s="594"/>
      <c r="H464" s="592"/>
      <c r="I464" s="592"/>
      <c r="J464" s="592"/>
      <c r="K464" s="592"/>
      <c r="L464" s="592"/>
      <c r="M464" s="148"/>
    </row>
    <row r="465" spans="1:13" x14ac:dyDescent="0.2">
      <c r="A465" s="593"/>
      <c r="B465" s="589" t="s">
        <v>2945</v>
      </c>
      <c r="C465" s="595" t="s">
        <v>2946</v>
      </c>
      <c r="D465" s="596">
        <v>43082</v>
      </c>
      <c r="E465" s="589" t="s">
        <v>2767</v>
      </c>
      <c r="F465" s="589" t="s">
        <v>2947</v>
      </c>
      <c r="G465" s="589"/>
      <c r="H465" s="591" t="s">
        <v>1890</v>
      </c>
      <c r="I465" s="591"/>
      <c r="J465" s="164" t="s">
        <v>1891</v>
      </c>
      <c r="K465" s="164" t="s">
        <v>0</v>
      </c>
      <c r="L465" s="165">
        <v>677.79</v>
      </c>
      <c r="M465" s="148"/>
    </row>
    <row r="466" spans="1:13" x14ac:dyDescent="0.2">
      <c r="A466" s="593"/>
      <c r="B466" s="589"/>
      <c r="C466" s="595"/>
      <c r="D466" s="596"/>
      <c r="E466" s="589"/>
      <c r="F466" s="589"/>
      <c r="G466" s="589"/>
      <c r="H466" s="591" t="s">
        <v>1892</v>
      </c>
      <c r="I466" s="591"/>
      <c r="J466" s="164" t="s">
        <v>1891</v>
      </c>
      <c r="K466" s="164" t="s">
        <v>0</v>
      </c>
      <c r="L466" s="165">
        <v>645.79</v>
      </c>
      <c r="M466" s="148"/>
    </row>
    <row r="467" spans="1:13" ht="24" x14ac:dyDescent="0.2">
      <c r="A467" s="593"/>
      <c r="B467" s="161" t="s">
        <v>29</v>
      </c>
      <c r="C467" s="162" t="s">
        <v>30</v>
      </c>
      <c r="D467" s="162" t="s">
        <v>1893</v>
      </c>
      <c r="E467" s="162" t="s">
        <v>1894</v>
      </c>
      <c r="F467" s="592"/>
      <c r="G467" s="592"/>
      <c r="H467" s="591" t="s">
        <v>1895</v>
      </c>
      <c r="I467" s="591"/>
      <c r="J467" s="589" t="s">
        <v>1891</v>
      </c>
      <c r="K467" s="589" t="s">
        <v>1891</v>
      </c>
      <c r="L467" s="590">
        <v>0</v>
      </c>
      <c r="M467" s="148"/>
    </row>
    <row r="468" spans="1:13" ht="24" x14ac:dyDescent="0.2">
      <c r="A468" s="593"/>
      <c r="B468" s="164" t="s">
        <v>1896</v>
      </c>
      <c r="C468" s="164" t="s">
        <v>2947</v>
      </c>
      <c r="D468" s="166">
        <v>43085</v>
      </c>
      <c r="E468" s="164" t="s">
        <v>2907</v>
      </c>
      <c r="F468" s="592"/>
      <c r="G468" s="592"/>
      <c r="H468" s="591"/>
      <c r="I468" s="591"/>
      <c r="J468" s="589"/>
      <c r="K468" s="589"/>
      <c r="L468" s="590"/>
      <c r="M468" s="148"/>
    </row>
    <row r="469" spans="1:13" ht="24" x14ac:dyDescent="0.2">
      <c r="A469" s="593">
        <v>290</v>
      </c>
      <c r="B469" s="161" t="s">
        <v>20</v>
      </c>
      <c r="C469" s="162" t="s">
        <v>21</v>
      </c>
      <c r="D469" s="162" t="s">
        <v>1884</v>
      </c>
      <c r="E469" s="162" t="s">
        <v>1885</v>
      </c>
      <c r="F469" s="594" t="s">
        <v>14</v>
      </c>
      <c r="G469" s="594"/>
      <c r="H469" s="592"/>
      <c r="I469" s="592"/>
      <c r="J469" s="592"/>
      <c r="K469" s="592"/>
      <c r="L469" s="592"/>
      <c r="M469" s="148"/>
    </row>
    <row r="470" spans="1:13" x14ac:dyDescent="0.2">
      <c r="A470" s="593"/>
      <c r="B470" s="589" t="s">
        <v>2948</v>
      </c>
      <c r="C470" s="595" t="s">
        <v>2949</v>
      </c>
      <c r="D470" s="596">
        <v>43182</v>
      </c>
      <c r="E470" s="589" t="s">
        <v>1984</v>
      </c>
      <c r="F470" s="589" t="s">
        <v>2950</v>
      </c>
      <c r="G470" s="589"/>
      <c r="H470" s="591" t="s">
        <v>1890</v>
      </c>
      <c r="I470" s="591"/>
      <c r="J470" s="164" t="s">
        <v>1891</v>
      </c>
      <c r="K470" s="164" t="s">
        <v>0</v>
      </c>
      <c r="L470" s="165">
        <v>352.5</v>
      </c>
      <c r="M470" s="148"/>
    </row>
    <row r="471" spans="1:13" x14ac:dyDescent="0.2">
      <c r="A471" s="593"/>
      <c r="B471" s="589"/>
      <c r="C471" s="595"/>
      <c r="D471" s="596"/>
      <c r="E471" s="589"/>
      <c r="F471" s="589"/>
      <c r="G471" s="589"/>
      <c r="H471" s="591" t="s">
        <v>1892</v>
      </c>
      <c r="I471" s="591"/>
      <c r="J471" s="164" t="s">
        <v>1891</v>
      </c>
      <c r="K471" s="164" t="s">
        <v>1891</v>
      </c>
      <c r="L471" s="165">
        <v>0</v>
      </c>
      <c r="M471" s="148"/>
    </row>
    <row r="472" spans="1:13" ht="24" x14ac:dyDescent="0.2">
      <c r="A472" s="593"/>
      <c r="B472" s="161" t="s">
        <v>29</v>
      </c>
      <c r="C472" s="162" t="s">
        <v>30</v>
      </c>
      <c r="D472" s="162" t="s">
        <v>1893</v>
      </c>
      <c r="E472" s="162" t="s">
        <v>1894</v>
      </c>
      <c r="F472" s="592"/>
      <c r="G472" s="592"/>
      <c r="H472" s="591" t="s">
        <v>1895</v>
      </c>
      <c r="I472" s="591"/>
      <c r="J472" s="589" t="s">
        <v>1891</v>
      </c>
      <c r="K472" s="589" t="s">
        <v>0</v>
      </c>
      <c r="L472" s="590">
        <v>304.8</v>
      </c>
      <c r="M472" s="148"/>
    </row>
    <row r="473" spans="1:13" ht="24" x14ac:dyDescent="0.2">
      <c r="A473" s="593"/>
      <c r="B473" s="164" t="s">
        <v>2052</v>
      </c>
      <c r="C473" s="164" t="s">
        <v>2950</v>
      </c>
      <c r="D473" s="166">
        <v>43183</v>
      </c>
      <c r="E473" s="164" t="s">
        <v>2951</v>
      </c>
      <c r="F473" s="592"/>
      <c r="G473" s="592"/>
      <c r="H473" s="591"/>
      <c r="I473" s="591"/>
      <c r="J473" s="589"/>
      <c r="K473" s="589"/>
      <c r="L473" s="590"/>
      <c r="M473" s="148"/>
    </row>
    <row r="474" spans="1:13" ht="24" x14ac:dyDescent="0.2">
      <c r="A474" s="593">
        <v>291</v>
      </c>
      <c r="B474" s="161" t="s">
        <v>20</v>
      </c>
      <c r="C474" s="162" t="s">
        <v>21</v>
      </c>
      <c r="D474" s="162" t="s">
        <v>1884</v>
      </c>
      <c r="E474" s="162" t="s">
        <v>1885</v>
      </c>
      <c r="F474" s="594" t="s">
        <v>14</v>
      </c>
      <c r="G474" s="594"/>
      <c r="H474" s="592"/>
      <c r="I474" s="592"/>
      <c r="J474" s="592"/>
      <c r="K474" s="592"/>
      <c r="L474" s="592"/>
      <c r="M474" s="148"/>
    </row>
    <row r="475" spans="1:13" x14ac:dyDescent="0.2">
      <c r="A475" s="593"/>
      <c r="B475" s="589" t="s">
        <v>2952</v>
      </c>
      <c r="C475" s="589" t="s">
        <v>2953</v>
      </c>
      <c r="D475" s="596">
        <v>43073</v>
      </c>
      <c r="E475" s="589" t="s">
        <v>2954</v>
      </c>
      <c r="F475" s="589" t="s">
        <v>145</v>
      </c>
      <c r="G475" s="589"/>
      <c r="H475" s="591" t="s">
        <v>1890</v>
      </c>
      <c r="I475" s="591"/>
      <c r="J475" s="164" t="s">
        <v>1891</v>
      </c>
      <c r="K475" s="164" t="s">
        <v>0</v>
      </c>
      <c r="L475" s="165">
        <v>132.41</v>
      </c>
      <c r="M475" s="148"/>
    </row>
    <row r="476" spans="1:13" x14ac:dyDescent="0.2">
      <c r="A476" s="593"/>
      <c r="B476" s="589"/>
      <c r="C476" s="589"/>
      <c r="D476" s="596"/>
      <c r="E476" s="589"/>
      <c r="F476" s="589"/>
      <c r="G476" s="589"/>
      <c r="H476" s="591" t="s">
        <v>1892</v>
      </c>
      <c r="I476" s="591"/>
      <c r="J476" s="164" t="s">
        <v>1891</v>
      </c>
      <c r="K476" s="164" t="s">
        <v>0</v>
      </c>
      <c r="L476" s="165">
        <v>370.6</v>
      </c>
      <c r="M476" s="148"/>
    </row>
    <row r="477" spans="1:13" ht="24" x14ac:dyDescent="0.2">
      <c r="A477" s="593"/>
      <c r="B477" s="161" t="s">
        <v>29</v>
      </c>
      <c r="C477" s="162" t="s">
        <v>30</v>
      </c>
      <c r="D477" s="162" t="s">
        <v>1893</v>
      </c>
      <c r="E477" s="162" t="s">
        <v>1894</v>
      </c>
      <c r="F477" s="592"/>
      <c r="G477" s="592"/>
      <c r="H477" s="591" t="s">
        <v>1895</v>
      </c>
      <c r="I477" s="591"/>
      <c r="J477" s="589" t="s">
        <v>1891</v>
      </c>
      <c r="K477" s="589" t="s">
        <v>0</v>
      </c>
      <c r="L477" s="590">
        <v>6</v>
      </c>
      <c r="M477" s="148"/>
    </row>
    <row r="478" spans="1:13" ht="36" x14ac:dyDescent="0.2">
      <c r="A478" s="593"/>
      <c r="B478" s="164" t="s">
        <v>2955</v>
      </c>
      <c r="C478" s="164" t="s">
        <v>145</v>
      </c>
      <c r="D478" s="166">
        <v>43074</v>
      </c>
      <c r="E478" s="164" t="s">
        <v>2140</v>
      </c>
      <c r="F478" s="592"/>
      <c r="G478" s="592"/>
      <c r="H478" s="591"/>
      <c r="I478" s="591"/>
      <c r="J478" s="589"/>
      <c r="K478" s="589"/>
      <c r="L478" s="590"/>
      <c r="M478" s="148"/>
    </row>
    <row r="479" spans="1:13" ht="24" x14ac:dyDescent="0.2">
      <c r="A479" s="593">
        <v>292</v>
      </c>
      <c r="B479" s="161" t="s">
        <v>20</v>
      </c>
      <c r="C479" s="162" t="s">
        <v>21</v>
      </c>
      <c r="D479" s="162" t="s">
        <v>1884</v>
      </c>
      <c r="E479" s="162" t="s">
        <v>1885</v>
      </c>
      <c r="F479" s="594" t="s">
        <v>14</v>
      </c>
      <c r="G479" s="594"/>
      <c r="H479" s="592"/>
      <c r="I479" s="592"/>
      <c r="J479" s="592"/>
      <c r="K479" s="592"/>
      <c r="L479" s="592"/>
      <c r="M479" s="148"/>
    </row>
    <row r="480" spans="1:13" x14ac:dyDescent="0.2">
      <c r="A480" s="593"/>
      <c r="B480" s="589" t="s">
        <v>2956</v>
      </c>
      <c r="C480" s="595" t="s">
        <v>2957</v>
      </c>
      <c r="D480" s="596">
        <v>43129</v>
      </c>
      <c r="E480" s="589" t="s">
        <v>2958</v>
      </c>
      <c r="F480" s="589" t="s">
        <v>2959</v>
      </c>
      <c r="G480" s="589"/>
      <c r="H480" s="591" t="s">
        <v>1890</v>
      </c>
      <c r="I480" s="591"/>
      <c r="J480" s="164" t="s">
        <v>1891</v>
      </c>
      <c r="K480" s="164" t="s">
        <v>0</v>
      </c>
      <c r="L480" s="165">
        <v>600</v>
      </c>
      <c r="M480" s="148"/>
    </row>
    <row r="481" spans="1:13" x14ac:dyDescent="0.2">
      <c r="A481" s="593"/>
      <c r="B481" s="589"/>
      <c r="C481" s="595"/>
      <c r="D481" s="596"/>
      <c r="E481" s="589"/>
      <c r="F481" s="589"/>
      <c r="G481" s="589"/>
      <c r="H481" s="591" t="s">
        <v>1892</v>
      </c>
      <c r="I481" s="591"/>
      <c r="J481" s="164" t="s">
        <v>1891</v>
      </c>
      <c r="K481" s="164" t="s">
        <v>1891</v>
      </c>
      <c r="L481" s="165">
        <v>0</v>
      </c>
      <c r="M481" s="148"/>
    </row>
    <row r="482" spans="1:13" ht="24" x14ac:dyDescent="0.2">
      <c r="A482" s="593"/>
      <c r="B482" s="161" t="s">
        <v>29</v>
      </c>
      <c r="C482" s="162" t="s">
        <v>30</v>
      </c>
      <c r="D482" s="162" t="s">
        <v>1893</v>
      </c>
      <c r="E482" s="162" t="s">
        <v>1894</v>
      </c>
      <c r="F482" s="592"/>
      <c r="G482" s="592"/>
      <c r="H482" s="591" t="s">
        <v>1895</v>
      </c>
      <c r="I482" s="591"/>
      <c r="J482" s="589" t="s">
        <v>1891</v>
      </c>
      <c r="K482" s="589" t="s">
        <v>1891</v>
      </c>
      <c r="L482" s="590">
        <v>0</v>
      </c>
      <c r="M482" s="148"/>
    </row>
    <row r="483" spans="1:13" ht="24" x14ac:dyDescent="0.2">
      <c r="A483" s="593"/>
      <c r="B483" s="164" t="s">
        <v>1896</v>
      </c>
      <c r="C483" s="164" t="s">
        <v>2959</v>
      </c>
      <c r="D483" s="166">
        <v>43134</v>
      </c>
      <c r="E483" s="164" t="s">
        <v>2960</v>
      </c>
      <c r="F483" s="592"/>
      <c r="G483" s="592"/>
      <c r="H483" s="591"/>
      <c r="I483" s="591"/>
      <c r="J483" s="589"/>
      <c r="K483" s="589"/>
      <c r="L483" s="590"/>
      <c r="M483" s="148"/>
    </row>
    <row r="484" spans="1:13" ht="24" x14ac:dyDescent="0.2">
      <c r="A484" s="593">
        <v>293</v>
      </c>
      <c r="B484" s="161" t="s">
        <v>20</v>
      </c>
      <c r="C484" s="162" t="s">
        <v>21</v>
      </c>
      <c r="D484" s="162" t="s">
        <v>1884</v>
      </c>
      <c r="E484" s="162" t="s">
        <v>1885</v>
      </c>
      <c r="F484" s="594" t="s">
        <v>14</v>
      </c>
      <c r="G484" s="594"/>
      <c r="H484" s="592"/>
      <c r="I484" s="592"/>
      <c r="J484" s="592"/>
      <c r="K484" s="592"/>
      <c r="L484" s="592"/>
      <c r="M484" s="148"/>
    </row>
    <row r="485" spans="1:13" x14ac:dyDescent="0.2">
      <c r="A485" s="593"/>
      <c r="B485" s="589" t="s">
        <v>2961</v>
      </c>
      <c r="C485" s="595" t="s">
        <v>2962</v>
      </c>
      <c r="D485" s="596">
        <v>43051</v>
      </c>
      <c r="E485" s="589" t="s">
        <v>2188</v>
      </c>
      <c r="F485" s="589" t="s">
        <v>2963</v>
      </c>
      <c r="G485" s="589"/>
      <c r="H485" s="591" t="s">
        <v>1890</v>
      </c>
      <c r="I485" s="591"/>
      <c r="J485" s="164" t="s">
        <v>1891</v>
      </c>
      <c r="K485" s="164" t="s">
        <v>0</v>
      </c>
      <c r="L485" s="165">
        <v>1480</v>
      </c>
      <c r="M485" s="148"/>
    </row>
    <row r="486" spans="1:13" x14ac:dyDescent="0.2">
      <c r="A486" s="593"/>
      <c r="B486" s="589"/>
      <c r="C486" s="595"/>
      <c r="D486" s="596"/>
      <c r="E486" s="589"/>
      <c r="F486" s="589"/>
      <c r="G486" s="589"/>
      <c r="H486" s="591" t="s">
        <v>1892</v>
      </c>
      <c r="I486" s="591"/>
      <c r="J486" s="164" t="s">
        <v>1891</v>
      </c>
      <c r="K486" s="164" t="s">
        <v>1891</v>
      </c>
      <c r="L486" s="165">
        <v>0</v>
      </c>
      <c r="M486" s="148"/>
    </row>
    <row r="487" spans="1:13" ht="24" x14ac:dyDescent="0.2">
      <c r="A487" s="593"/>
      <c r="B487" s="161" t="s">
        <v>29</v>
      </c>
      <c r="C487" s="162" t="s">
        <v>30</v>
      </c>
      <c r="D487" s="162" t="s">
        <v>1893</v>
      </c>
      <c r="E487" s="162" t="s">
        <v>1894</v>
      </c>
      <c r="F487" s="592"/>
      <c r="G487" s="592"/>
      <c r="H487" s="591" t="s">
        <v>1895</v>
      </c>
      <c r="I487" s="591"/>
      <c r="J487" s="589" t="s">
        <v>1891</v>
      </c>
      <c r="K487" s="589" t="s">
        <v>0</v>
      </c>
      <c r="L487" s="590">
        <v>150</v>
      </c>
      <c r="M487" s="148"/>
    </row>
    <row r="488" spans="1:13" ht="24" x14ac:dyDescent="0.2">
      <c r="A488" s="593"/>
      <c r="B488" s="164" t="s">
        <v>2052</v>
      </c>
      <c r="C488" s="164" t="s">
        <v>2963</v>
      </c>
      <c r="D488" s="166">
        <v>43057</v>
      </c>
      <c r="E488" s="164" t="s">
        <v>2964</v>
      </c>
      <c r="F488" s="592"/>
      <c r="G488" s="592"/>
      <c r="H488" s="591"/>
      <c r="I488" s="591"/>
      <c r="J488" s="589"/>
      <c r="K488" s="589"/>
      <c r="L488" s="590"/>
      <c r="M488" s="148"/>
    </row>
    <row r="489" spans="1:13" ht="24" x14ac:dyDescent="0.2">
      <c r="A489" s="593">
        <v>294</v>
      </c>
      <c r="B489" s="161" t="s">
        <v>20</v>
      </c>
      <c r="C489" s="162" t="s">
        <v>21</v>
      </c>
      <c r="D489" s="162" t="s">
        <v>1884</v>
      </c>
      <c r="E489" s="162" t="s">
        <v>1885</v>
      </c>
      <c r="F489" s="594" t="s">
        <v>14</v>
      </c>
      <c r="G489" s="594"/>
      <c r="H489" s="592"/>
      <c r="I489" s="592"/>
      <c r="J489" s="592"/>
      <c r="K489" s="592"/>
      <c r="L489" s="592"/>
      <c r="M489" s="148"/>
    </row>
    <row r="490" spans="1:13" x14ac:dyDescent="0.2">
      <c r="A490" s="593"/>
      <c r="B490" s="589" t="s">
        <v>2965</v>
      </c>
      <c r="C490" s="595" t="s">
        <v>2966</v>
      </c>
      <c r="D490" s="596">
        <v>43168</v>
      </c>
      <c r="E490" s="589" t="s">
        <v>2967</v>
      </c>
      <c r="F490" s="589" t="s">
        <v>2968</v>
      </c>
      <c r="G490" s="589"/>
      <c r="H490" s="591" t="s">
        <v>1890</v>
      </c>
      <c r="I490" s="591"/>
      <c r="J490" s="164" t="s">
        <v>1891</v>
      </c>
      <c r="K490" s="164" t="s">
        <v>0</v>
      </c>
      <c r="L490" s="165">
        <v>343.81</v>
      </c>
      <c r="M490" s="148"/>
    </row>
    <row r="491" spans="1:13" x14ac:dyDescent="0.2">
      <c r="A491" s="593"/>
      <c r="B491" s="589"/>
      <c r="C491" s="595"/>
      <c r="D491" s="596"/>
      <c r="E491" s="589"/>
      <c r="F491" s="589"/>
      <c r="G491" s="589"/>
      <c r="H491" s="591" t="s">
        <v>1892</v>
      </c>
      <c r="I491" s="591"/>
      <c r="J491" s="164" t="s">
        <v>1891</v>
      </c>
      <c r="K491" s="164" t="s">
        <v>0</v>
      </c>
      <c r="L491" s="165">
        <v>270.59000000000003</v>
      </c>
      <c r="M491" s="148"/>
    </row>
    <row r="492" spans="1:13" ht="24" x14ac:dyDescent="0.2">
      <c r="A492" s="593"/>
      <c r="B492" s="161" t="s">
        <v>29</v>
      </c>
      <c r="C492" s="162" t="s">
        <v>30</v>
      </c>
      <c r="D492" s="162" t="s">
        <v>1893</v>
      </c>
      <c r="E492" s="162" t="s">
        <v>1894</v>
      </c>
      <c r="F492" s="592"/>
      <c r="G492" s="592"/>
      <c r="H492" s="591" t="s">
        <v>1895</v>
      </c>
      <c r="I492" s="591"/>
      <c r="J492" s="589" t="s">
        <v>1891</v>
      </c>
      <c r="K492" s="589" t="s">
        <v>0</v>
      </c>
      <c r="L492" s="590">
        <v>205</v>
      </c>
      <c r="M492" s="148"/>
    </row>
    <row r="493" spans="1:13" ht="24" x14ac:dyDescent="0.2">
      <c r="A493" s="593"/>
      <c r="B493" s="164" t="s">
        <v>1896</v>
      </c>
      <c r="C493" s="164" t="s">
        <v>2968</v>
      </c>
      <c r="D493" s="166">
        <v>43170</v>
      </c>
      <c r="E493" s="164" t="s">
        <v>2969</v>
      </c>
      <c r="F493" s="592"/>
      <c r="G493" s="592"/>
      <c r="H493" s="591"/>
      <c r="I493" s="591"/>
      <c r="J493" s="589"/>
      <c r="K493" s="589"/>
      <c r="L493" s="590"/>
      <c r="M493" s="148"/>
    </row>
    <row r="494" spans="1:13" ht="24" x14ac:dyDescent="0.2">
      <c r="A494" s="593">
        <v>295</v>
      </c>
      <c r="B494" s="161" t="s">
        <v>20</v>
      </c>
      <c r="C494" s="162" t="s">
        <v>21</v>
      </c>
      <c r="D494" s="162" t="s">
        <v>1884</v>
      </c>
      <c r="E494" s="162" t="s">
        <v>1885</v>
      </c>
      <c r="F494" s="594" t="s">
        <v>14</v>
      </c>
      <c r="G494" s="594"/>
      <c r="H494" s="592"/>
      <c r="I494" s="592"/>
      <c r="J494" s="592"/>
      <c r="K494" s="592"/>
      <c r="L494" s="592"/>
      <c r="M494" s="148"/>
    </row>
    <row r="495" spans="1:13" x14ac:dyDescent="0.2">
      <c r="A495" s="593"/>
      <c r="B495" s="589" t="s">
        <v>2970</v>
      </c>
      <c r="C495" s="589" t="s">
        <v>2971</v>
      </c>
      <c r="D495" s="596">
        <v>43180</v>
      </c>
      <c r="E495" s="589" t="s">
        <v>2628</v>
      </c>
      <c r="F495" s="589" t="s">
        <v>2629</v>
      </c>
      <c r="G495" s="589"/>
      <c r="H495" s="591" t="s">
        <v>1890</v>
      </c>
      <c r="I495" s="591"/>
      <c r="J495" s="164" t="s">
        <v>1891</v>
      </c>
      <c r="K495" s="164" t="s">
        <v>0</v>
      </c>
      <c r="L495" s="165">
        <v>210</v>
      </c>
      <c r="M495" s="148"/>
    </row>
    <row r="496" spans="1:13" x14ac:dyDescent="0.2">
      <c r="A496" s="593"/>
      <c r="B496" s="589"/>
      <c r="C496" s="589"/>
      <c r="D496" s="596"/>
      <c r="E496" s="589"/>
      <c r="F496" s="589"/>
      <c r="G496" s="589"/>
      <c r="H496" s="591" t="s">
        <v>1892</v>
      </c>
      <c r="I496" s="591"/>
      <c r="J496" s="164" t="s">
        <v>1891</v>
      </c>
      <c r="K496" s="164" t="s">
        <v>0</v>
      </c>
      <c r="L496" s="165">
        <v>451.48</v>
      </c>
      <c r="M496" s="148"/>
    </row>
    <row r="497" spans="1:13" ht="24" x14ac:dyDescent="0.2">
      <c r="A497" s="593"/>
      <c r="B497" s="161" t="s">
        <v>29</v>
      </c>
      <c r="C497" s="162" t="s">
        <v>30</v>
      </c>
      <c r="D497" s="162" t="s">
        <v>1893</v>
      </c>
      <c r="E497" s="162" t="s">
        <v>1894</v>
      </c>
      <c r="F497" s="592"/>
      <c r="G497" s="592"/>
      <c r="H497" s="591" t="s">
        <v>1895</v>
      </c>
      <c r="I497" s="591"/>
      <c r="J497" s="589" t="s">
        <v>1891</v>
      </c>
      <c r="K497" s="589" t="s">
        <v>1891</v>
      </c>
      <c r="L497" s="590">
        <v>0</v>
      </c>
      <c r="M497" s="148"/>
    </row>
    <row r="498" spans="1:13" ht="36" x14ac:dyDescent="0.2">
      <c r="A498" s="593"/>
      <c r="B498" s="164" t="s">
        <v>2209</v>
      </c>
      <c r="C498" s="164" t="s">
        <v>2629</v>
      </c>
      <c r="D498" s="166">
        <v>43182</v>
      </c>
      <c r="E498" s="164" t="s">
        <v>2972</v>
      </c>
      <c r="F498" s="592"/>
      <c r="G498" s="592"/>
      <c r="H498" s="591"/>
      <c r="I498" s="591"/>
      <c r="J498" s="589"/>
      <c r="K498" s="589"/>
      <c r="L498" s="590"/>
      <c r="M498" s="148"/>
    </row>
    <row r="499" spans="1:13" ht="24" x14ac:dyDescent="0.2">
      <c r="A499" s="593">
        <v>296</v>
      </c>
      <c r="B499" s="161" t="s">
        <v>20</v>
      </c>
      <c r="C499" s="162" t="s">
        <v>21</v>
      </c>
      <c r="D499" s="162" t="s">
        <v>1884</v>
      </c>
      <c r="E499" s="162" t="s">
        <v>1885</v>
      </c>
      <c r="F499" s="594" t="s">
        <v>14</v>
      </c>
      <c r="G499" s="594"/>
      <c r="H499" s="592"/>
      <c r="I499" s="592"/>
      <c r="J499" s="592"/>
      <c r="K499" s="592"/>
      <c r="L499" s="592"/>
      <c r="M499" s="148"/>
    </row>
    <row r="500" spans="1:13" x14ac:dyDescent="0.2">
      <c r="A500" s="593"/>
      <c r="B500" s="589" t="s">
        <v>2973</v>
      </c>
      <c r="C500" s="595" t="s">
        <v>2974</v>
      </c>
      <c r="D500" s="596">
        <v>43023</v>
      </c>
      <c r="E500" s="589" t="s">
        <v>2350</v>
      </c>
      <c r="F500" s="589" t="s">
        <v>2975</v>
      </c>
      <c r="G500" s="589"/>
      <c r="H500" s="591" t="s">
        <v>1890</v>
      </c>
      <c r="I500" s="591"/>
      <c r="J500" s="164" t="s">
        <v>1891</v>
      </c>
      <c r="K500" s="164" t="s">
        <v>0</v>
      </c>
      <c r="L500" s="165">
        <v>219</v>
      </c>
      <c r="M500" s="148"/>
    </row>
    <row r="501" spans="1:13" x14ac:dyDescent="0.2">
      <c r="A501" s="593"/>
      <c r="B501" s="589"/>
      <c r="C501" s="595"/>
      <c r="D501" s="596"/>
      <c r="E501" s="589"/>
      <c r="F501" s="589"/>
      <c r="G501" s="589"/>
      <c r="H501" s="591" t="s">
        <v>1892</v>
      </c>
      <c r="I501" s="591"/>
      <c r="J501" s="164" t="s">
        <v>1891</v>
      </c>
      <c r="K501" s="164" t="s">
        <v>0</v>
      </c>
      <c r="L501" s="165">
        <v>361.4</v>
      </c>
      <c r="M501" s="148"/>
    </row>
    <row r="502" spans="1:13" ht="24" x14ac:dyDescent="0.2">
      <c r="A502" s="593"/>
      <c r="B502" s="161" t="s">
        <v>29</v>
      </c>
      <c r="C502" s="162" t="s">
        <v>30</v>
      </c>
      <c r="D502" s="162" t="s">
        <v>1893</v>
      </c>
      <c r="E502" s="162" t="s">
        <v>1894</v>
      </c>
      <c r="F502" s="592"/>
      <c r="G502" s="592"/>
      <c r="H502" s="591" t="s">
        <v>1895</v>
      </c>
      <c r="I502" s="591"/>
      <c r="J502" s="589" t="s">
        <v>1891</v>
      </c>
      <c r="K502" s="589" t="s">
        <v>0</v>
      </c>
      <c r="L502" s="590">
        <v>320</v>
      </c>
      <c r="M502" s="148"/>
    </row>
    <row r="503" spans="1:13" ht="24" x14ac:dyDescent="0.2">
      <c r="A503" s="593"/>
      <c r="B503" s="164" t="s">
        <v>1896</v>
      </c>
      <c r="C503" s="164" t="s">
        <v>2975</v>
      </c>
      <c r="D503" s="166">
        <v>43027</v>
      </c>
      <c r="E503" s="164" t="s">
        <v>2976</v>
      </c>
      <c r="F503" s="592"/>
      <c r="G503" s="592"/>
      <c r="H503" s="591"/>
      <c r="I503" s="591"/>
      <c r="J503" s="589"/>
      <c r="K503" s="589"/>
      <c r="L503" s="590"/>
      <c r="M503" s="148"/>
    </row>
    <row r="504" spans="1:13" ht="24" x14ac:dyDescent="0.2">
      <c r="A504" s="593">
        <v>297</v>
      </c>
      <c r="B504" s="161" t="s">
        <v>20</v>
      </c>
      <c r="C504" s="162" t="s">
        <v>21</v>
      </c>
      <c r="D504" s="162" t="s">
        <v>1884</v>
      </c>
      <c r="E504" s="162" t="s">
        <v>1885</v>
      </c>
      <c r="F504" s="594" t="s">
        <v>14</v>
      </c>
      <c r="G504" s="594"/>
      <c r="H504" s="592"/>
      <c r="I504" s="592"/>
      <c r="J504" s="592"/>
      <c r="K504" s="592"/>
      <c r="L504" s="592"/>
      <c r="M504" s="148"/>
    </row>
    <row r="505" spans="1:13" x14ac:dyDescent="0.2">
      <c r="A505" s="593"/>
      <c r="B505" s="589" t="s">
        <v>2973</v>
      </c>
      <c r="C505" s="589" t="s">
        <v>2977</v>
      </c>
      <c r="D505" s="596">
        <v>43104</v>
      </c>
      <c r="E505" s="589" t="s">
        <v>2372</v>
      </c>
      <c r="F505" s="589" t="s">
        <v>273</v>
      </c>
      <c r="G505" s="589"/>
      <c r="H505" s="591" t="s">
        <v>1890</v>
      </c>
      <c r="I505" s="591"/>
      <c r="J505" s="164" t="s">
        <v>1891</v>
      </c>
      <c r="K505" s="164" t="s">
        <v>0</v>
      </c>
      <c r="L505" s="165">
        <v>348.69</v>
      </c>
      <c r="M505" s="148"/>
    </row>
    <row r="506" spans="1:13" x14ac:dyDescent="0.2">
      <c r="A506" s="593"/>
      <c r="B506" s="589"/>
      <c r="C506" s="589"/>
      <c r="D506" s="596"/>
      <c r="E506" s="589"/>
      <c r="F506" s="589"/>
      <c r="G506" s="589"/>
      <c r="H506" s="591" t="s">
        <v>1892</v>
      </c>
      <c r="I506" s="591"/>
      <c r="J506" s="164" t="s">
        <v>1891</v>
      </c>
      <c r="K506" s="164" t="s">
        <v>0</v>
      </c>
      <c r="L506" s="165">
        <v>499.2</v>
      </c>
      <c r="M506" s="148"/>
    </row>
    <row r="507" spans="1:13" ht="24" x14ac:dyDescent="0.2">
      <c r="A507" s="593"/>
      <c r="B507" s="161" t="s">
        <v>29</v>
      </c>
      <c r="C507" s="162" t="s">
        <v>30</v>
      </c>
      <c r="D507" s="162" t="s">
        <v>1893</v>
      </c>
      <c r="E507" s="162" t="s">
        <v>1894</v>
      </c>
      <c r="F507" s="592"/>
      <c r="G507" s="592"/>
      <c r="H507" s="591" t="s">
        <v>1895</v>
      </c>
      <c r="I507" s="591"/>
      <c r="J507" s="589" t="s">
        <v>1891</v>
      </c>
      <c r="K507" s="589" t="s">
        <v>0</v>
      </c>
      <c r="L507" s="590">
        <v>340</v>
      </c>
      <c r="M507" s="148"/>
    </row>
    <row r="508" spans="1:13" ht="24" x14ac:dyDescent="0.2">
      <c r="A508" s="593"/>
      <c r="B508" s="164" t="s">
        <v>1896</v>
      </c>
      <c r="C508" s="164" t="s">
        <v>273</v>
      </c>
      <c r="D508" s="166">
        <v>43107</v>
      </c>
      <c r="E508" s="164" t="s">
        <v>2978</v>
      </c>
      <c r="F508" s="592"/>
      <c r="G508" s="592"/>
      <c r="H508" s="591"/>
      <c r="I508" s="591"/>
      <c r="J508" s="589"/>
      <c r="K508" s="589"/>
      <c r="L508" s="590"/>
      <c r="M508" s="148"/>
    </row>
    <row r="509" spans="1:13" ht="24" x14ac:dyDescent="0.2">
      <c r="A509" s="593">
        <v>298</v>
      </c>
      <c r="B509" s="161" t="s">
        <v>20</v>
      </c>
      <c r="C509" s="162" t="s">
        <v>21</v>
      </c>
      <c r="D509" s="162" t="s">
        <v>1884</v>
      </c>
      <c r="E509" s="162" t="s">
        <v>1885</v>
      </c>
      <c r="F509" s="594" t="s">
        <v>14</v>
      </c>
      <c r="G509" s="594"/>
      <c r="H509" s="592"/>
      <c r="I509" s="592"/>
      <c r="J509" s="592"/>
      <c r="K509" s="592"/>
      <c r="L509" s="592"/>
      <c r="M509" s="148"/>
    </row>
    <row r="510" spans="1:13" x14ac:dyDescent="0.2">
      <c r="A510" s="593"/>
      <c r="B510" s="589" t="s">
        <v>2979</v>
      </c>
      <c r="C510" s="589" t="s">
        <v>2980</v>
      </c>
      <c r="D510" s="596">
        <v>43078</v>
      </c>
      <c r="E510" s="589" t="s">
        <v>1908</v>
      </c>
      <c r="F510" s="589" t="s">
        <v>2981</v>
      </c>
      <c r="G510" s="589"/>
      <c r="H510" s="591" t="s">
        <v>1890</v>
      </c>
      <c r="I510" s="591"/>
      <c r="J510" s="164" t="s">
        <v>1891</v>
      </c>
      <c r="K510" s="164" t="s">
        <v>0</v>
      </c>
      <c r="L510" s="165">
        <v>800</v>
      </c>
      <c r="M510" s="148"/>
    </row>
    <row r="511" spans="1:13" x14ac:dyDescent="0.2">
      <c r="A511" s="593"/>
      <c r="B511" s="589"/>
      <c r="C511" s="589"/>
      <c r="D511" s="596"/>
      <c r="E511" s="589"/>
      <c r="F511" s="589"/>
      <c r="G511" s="589"/>
      <c r="H511" s="591" t="s">
        <v>1892</v>
      </c>
      <c r="I511" s="591"/>
      <c r="J511" s="164" t="s">
        <v>1891</v>
      </c>
      <c r="K511" s="164" t="s">
        <v>0</v>
      </c>
      <c r="L511" s="165">
        <v>2329</v>
      </c>
      <c r="M511" s="148"/>
    </row>
    <row r="512" spans="1:13" ht="24" x14ac:dyDescent="0.2">
      <c r="A512" s="593"/>
      <c r="B512" s="161" t="s">
        <v>29</v>
      </c>
      <c r="C512" s="162" t="s">
        <v>30</v>
      </c>
      <c r="D512" s="162" t="s">
        <v>1893</v>
      </c>
      <c r="E512" s="162" t="s">
        <v>1894</v>
      </c>
      <c r="F512" s="592"/>
      <c r="G512" s="592"/>
      <c r="H512" s="591" t="s">
        <v>1895</v>
      </c>
      <c r="I512" s="591"/>
      <c r="J512" s="589" t="s">
        <v>1891</v>
      </c>
      <c r="K512" s="589" t="s">
        <v>0</v>
      </c>
      <c r="L512" s="590">
        <v>100</v>
      </c>
      <c r="M512" s="148"/>
    </row>
    <row r="513" spans="1:13" ht="24" x14ac:dyDescent="0.2">
      <c r="A513" s="593"/>
      <c r="B513" s="164" t="s">
        <v>1896</v>
      </c>
      <c r="C513" s="164" t="s">
        <v>2981</v>
      </c>
      <c r="D513" s="166">
        <v>43085</v>
      </c>
      <c r="E513" s="164" t="s">
        <v>2597</v>
      </c>
      <c r="F513" s="592"/>
      <c r="G513" s="592"/>
      <c r="H513" s="591"/>
      <c r="I513" s="591"/>
      <c r="J513" s="589"/>
      <c r="K513" s="589"/>
      <c r="L513" s="590"/>
      <c r="M513" s="148"/>
    </row>
    <row r="514" spans="1:13" ht="24" x14ac:dyDescent="0.2">
      <c r="A514" s="593">
        <v>299</v>
      </c>
      <c r="B514" s="161" t="s">
        <v>20</v>
      </c>
      <c r="C514" s="162" t="s">
        <v>21</v>
      </c>
      <c r="D514" s="162" t="s">
        <v>1884</v>
      </c>
      <c r="E514" s="162" t="s">
        <v>1885</v>
      </c>
      <c r="F514" s="594" t="s">
        <v>14</v>
      </c>
      <c r="G514" s="594"/>
      <c r="H514" s="592"/>
      <c r="I514" s="592"/>
      <c r="J514" s="592"/>
      <c r="K514" s="592"/>
      <c r="L514" s="592"/>
      <c r="M514" s="148"/>
    </row>
    <row r="515" spans="1:13" x14ac:dyDescent="0.2">
      <c r="A515" s="593"/>
      <c r="B515" s="589" t="s">
        <v>2979</v>
      </c>
      <c r="C515" s="589" t="s">
        <v>2982</v>
      </c>
      <c r="D515" s="596">
        <v>43141</v>
      </c>
      <c r="E515" s="589" t="s">
        <v>2589</v>
      </c>
      <c r="F515" s="589" t="s">
        <v>2983</v>
      </c>
      <c r="G515" s="589"/>
      <c r="H515" s="591" t="s">
        <v>1890</v>
      </c>
      <c r="I515" s="591"/>
      <c r="J515" s="164" t="s">
        <v>1891</v>
      </c>
      <c r="K515" s="164" t="s">
        <v>0</v>
      </c>
      <c r="L515" s="165">
        <v>7564.86</v>
      </c>
      <c r="M515" s="148"/>
    </row>
    <row r="516" spans="1:13" x14ac:dyDescent="0.2">
      <c r="A516" s="593"/>
      <c r="B516" s="589"/>
      <c r="C516" s="589"/>
      <c r="D516" s="596"/>
      <c r="E516" s="589"/>
      <c r="F516" s="589"/>
      <c r="G516" s="589"/>
      <c r="H516" s="591" t="s">
        <v>1892</v>
      </c>
      <c r="I516" s="591"/>
      <c r="J516" s="164" t="s">
        <v>1891</v>
      </c>
      <c r="K516" s="164" t="s">
        <v>0</v>
      </c>
      <c r="L516" s="165">
        <v>640</v>
      </c>
      <c r="M516" s="148"/>
    </row>
    <row r="517" spans="1:13" ht="24" x14ac:dyDescent="0.2">
      <c r="A517" s="593"/>
      <c r="B517" s="161" t="s">
        <v>29</v>
      </c>
      <c r="C517" s="162" t="s">
        <v>30</v>
      </c>
      <c r="D517" s="162" t="s">
        <v>1893</v>
      </c>
      <c r="E517" s="162" t="s">
        <v>1894</v>
      </c>
      <c r="F517" s="592"/>
      <c r="G517" s="592"/>
      <c r="H517" s="591" t="s">
        <v>1895</v>
      </c>
      <c r="I517" s="591"/>
      <c r="J517" s="589" t="s">
        <v>1891</v>
      </c>
      <c r="K517" s="589" t="s">
        <v>1891</v>
      </c>
      <c r="L517" s="590">
        <v>0</v>
      </c>
      <c r="M517" s="148"/>
    </row>
    <row r="518" spans="1:13" ht="24" x14ac:dyDescent="0.2">
      <c r="A518" s="593"/>
      <c r="B518" s="164" t="s">
        <v>1896</v>
      </c>
      <c r="C518" s="164" t="s">
        <v>2983</v>
      </c>
      <c r="D518" s="166">
        <v>43169</v>
      </c>
      <c r="E518" s="164" t="s">
        <v>2984</v>
      </c>
      <c r="F518" s="592"/>
      <c r="G518" s="592"/>
      <c r="H518" s="591"/>
      <c r="I518" s="591"/>
      <c r="J518" s="589"/>
      <c r="K518" s="589"/>
      <c r="L518" s="590"/>
      <c r="M518" s="148"/>
    </row>
    <row r="519" spans="1:13" ht="24" x14ac:dyDescent="0.2">
      <c r="A519" s="593">
        <v>300</v>
      </c>
      <c r="B519" s="161" t="s">
        <v>20</v>
      </c>
      <c r="C519" s="162" t="s">
        <v>21</v>
      </c>
      <c r="D519" s="162" t="s">
        <v>1884</v>
      </c>
      <c r="E519" s="162" t="s">
        <v>1885</v>
      </c>
      <c r="F519" s="594" t="s">
        <v>14</v>
      </c>
      <c r="G519" s="594"/>
      <c r="H519" s="592"/>
      <c r="I519" s="592"/>
      <c r="J519" s="592"/>
      <c r="K519" s="592"/>
      <c r="L519" s="592"/>
      <c r="M519" s="148"/>
    </row>
    <row r="520" spans="1:13" x14ac:dyDescent="0.2">
      <c r="A520" s="593"/>
      <c r="B520" s="589" t="s">
        <v>2985</v>
      </c>
      <c r="C520" s="589" t="s">
        <v>2986</v>
      </c>
      <c r="D520" s="596">
        <v>43033</v>
      </c>
      <c r="E520" s="589" t="s">
        <v>1996</v>
      </c>
      <c r="F520" s="589" t="s">
        <v>2987</v>
      </c>
      <c r="G520" s="589"/>
      <c r="H520" s="591" t="s">
        <v>1890</v>
      </c>
      <c r="I520" s="591"/>
      <c r="J520" s="164" t="s">
        <v>1891</v>
      </c>
      <c r="K520" s="164" t="s">
        <v>0</v>
      </c>
      <c r="L520" s="165">
        <v>817.36</v>
      </c>
      <c r="M520" s="148"/>
    </row>
    <row r="521" spans="1:13" x14ac:dyDescent="0.2">
      <c r="A521" s="593"/>
      <c r="B521" s="589"/>
      <c r="C521" s="589"/>
      <c r="D521" s="596"/>
      <c r="E521" s="589"/>
      <c r="F521" s="589"/>
      <c r="G521" s="589"/>
      <c r="H521" s="591" t="s">
        <v>1892</v>
      </c>
      <c r="I521" s="591"/>
      <c r="J521" s="164" t="s">
        <v>1891</v>
      </c>
      <c r="K521" s="164" t="s">
        <v>0</v>
      </c>
      <c r="L521" s="165">
        <v>98</v>
      </c>
      <c r="M521" s="148"/>
    </row>
    <row r="522" spans="1:13" ht="24" x14ac:dyDescent="0.2">
      <c r="A522" s="593"/>
      <c r="B522" s="161" t="s">
        <v>29</v>
      </c>
      <c r="C522" s="162" t="s">
        <v>30</v>
      </c>
      <c r="D522" s="162" t="s">
        <v>1893</v>
      </c>
      <c r="E522" s="162" t="s">
        <v>1894</v>
      </c>
      <c r="F522" s="592"/>
      <c r="G522" s="592"/>
      <c r="H522" s="591" t="s">
        <v>1895</v>
      </c>
      <c r="I522" s="591"/>
      <c r="J522" s="589" t="s">
        <v>1891</v>
      </c>
      <c r="K522" s="589" t="s">
        <v>1891</v>
      </c>
      <c r="L522" s="590">
        <v>0</v>
      </c>
      <c r="M522" s="148"/>
    </row>
    <row r="523" spans="1:13" ht="24" x14ac:dyDescent="0.2">
      <c r="A523" s="593"/>
      <c r="B523" s="164" t="s">
        <v>2154</v>
      </c>
      <c r="C523" s="164" t="s">
        <v>2987</v>
      </c>
      <c r="D523" s="166">
        <v>43035</v>
      </c>
      <c r="E523" s="164" t="s">
        <v>1994</v>
      </c>
      <c r="F523" s="592"/>
      <c r="G523" s="592"/>
      <c r="H523" s="591"/>
      <c r="I523" s="591"/>
      <c r="J523" s="589"/>
      <c r="K523" s="589"/>
      <c r="L523" s="590"/>
      <c r="M523" s="148"/>
    </row>
  </sheetData>
  <mergeCells count="1547">
    <mergeCell ref="F7:G7"/>
    <mergeCell ref="H7:I7"/>
    <mergeCell ref="A8:A12"/>
    <mergeCell ref="F8:G8"/>
    <mergeCell ref="H8:L8"/>
    <mergeCell ref="B9:B10"/>
    <mergeCell ref="C9:C10"/>
    <mergeCell ref="D9:D10"/>
    <mergeCell ref="E9:E10"/>
    <mergeCell ref="F9:G10"/>
    <mergeCell ref="B2:L2"/>
    <mergeCell ref="A3:A5"/>
    <mergeCell ref="B3:I4"/>
    <mergeCell ref="B5:L5"/>
    <mergeCell ref="D6:F6"/>
    <mergeCell ref="K6:L6"/>
    <mergeCell ref="H15:I15"/>
    <mergeCell ref="F16:G17"/>
    <mergeCell ref="H16:I17"/>
    <mergeCell ref="J16:J17"/>
    <mergeCell ref="K16:K17"/>
    <mergeCell ref="L16:L17"/>
    <mergeCell ref="L11:L12"/>
    <mergeCell ref="A13:A17"/>
    <mergeCell ref="F13:G13"/>
    <mergeCell ref="H13:L13"/>
    <mergeCell ref="B14:B15"/>
    <mergeCell ref="C14:C15"/>
    <mergeCell ref="D14:D15"/>
    <mergeCell ref="E14:E15"/>
    <mergeCell ref="F14:G15"/>
    <mergeCell ref="H14:I14"/>
    <mergeCell ref="H9:I9"/>
    <mergeCell ref="H10:I10"/>
    <mergeCell ref="F11:G12"/>
    <mergeCell ref="H11:I12"/>
    <mergeCell ref="J11:J12"/>
    <mergeCell ref="K11:K12"/>
    <mergeCell ref="J20:J21"/>
    <mergeCell ref="K20:K21"/>
    <mergeCell ref="L20:L21"/>
    <mergeCell ref="F22:G23"/>
    <mergeCell ref="H22:I23"/>
    <mergeCell ref="J22:J23"/>
    <mergeCell ref="K22:K23"/>
    <mergeCell ref="L22:L23"/>
    <mergeCell ref="A18:A23"/>
    <mergeCell ref="F18:G18"/>
    <mergeCell ref="H18:L18"/>
    <mergeCell ref="B19:B21"/>
    <mergeCell ref="C19:C21"/>
    <mergeCell ref="D19:D21"/>
    <mergeCell ref="E19:E21"/>
    <mergeCell ref="F19:G21"/>
    <mergeCell ref="H19:I19"/>
    <mergeCell ref="H20:I21"/>
    <mergeCell ref="D30:D31"/>
    <mergeCell ref="E30:E31"/>
    <mergeCell ref="F30:G31"/>
    <mergeCell ref="H30:I30"/>
    <mergeCell ref="H31:I31"/>
    <mergeCell ref="F32:G33"/>
    <mergeCell ref="H32:I33"/>
    <mergeCell ref="F27:G28"/>
    <mergeCell ref="H27:I28"/>
    <mergeCell ref="J27:J28"/>
    <mergeCell ref="K27:K28"/>
    <mergeCell ref="L27:L28"/>
    <mergeCell ref="A29:A33"/>
    <mergeCell ref="F29:G29"/>
    <mergeCell ref="H29:L29"/>
    <mergeCell ref="B30:B31"/>
    <mergeCell ref="C30:C31"/>
    <mergeCell ref="A24:A28"/>
    <mergeCell ref="F24:G24"/>
    <mergeCell ref="H24:L24"/>
    <mergeCell ref="B25:B26"/>
    <mergeCell ref="C25:C26"/>
    <mergeCell ref="D25:D26"/>
    <mergeCell ref="E25:E26"/>
    <mergeCell ref="F25:G26"/>
    <mergeCell ref="H25:I25"/>
    <mergeCell ref="H26:I26"/>
    <mergeCell ref="K37:K38"/>
    <mergeCell ref="L37:L38"/>
    <mergeCell ref="A39:A43"/>
    <mergeCell ref="F39:G39"/>
    <mergeCell ref="H39:L39"/>
    <mergeCell ref="B40:B41"/>
    <mergeCell ref="C40:C41"/>
    <mergeCell ref="D40:D41"/>
    <mergeCell ref="E40:E41"/>
    <mergeCell ref="F40:G41"/>
    <mergeCell ref="F35:G36"/>
    <mergeCell ref="H35:I35"/>
    <mergeCell ref="H36:I36"/>
    <mergeCell ref="F37:G38"/>
    <mergeCell ref="H37:I38"/>
    <mergeCell ref="J37:J38"/>
    <mergeCell ref="J32:J33"/>
    <mergeCell ref="K32:K33"/>
    <mergeCell ref="L32:L33"/>
    <mergeCell ref="A34:A38"/>
    <mergeCell ref="F34:G34"/>
    <mergeCell ref="H34:L34"/>
    <mergeCell ref="B35:B36"/>
    <mergeCell ref="C35:C36"/>
    <mergeCell ref="D35:D36"/>
    <mergeCell ref="E35:E36"/>
    <mergeCell ref="H46:I46"/>
    <mergeCell ref="F47:G48"/>
    <mergeCell ref="H47:I48"/>
    <mergeCell ref="J47:J48"/>
    <mergeCell ref="K47:K48"/>
    <mergeCell ref="L47:L48"/>
    <mergeCell ref="L42:L43"/>
    <mergeCell ref="A44:A48"/>
    <mergeCell ref="F44:G44"/>
    <mergeCell ref="H44:L44"/>
    <mergeCell ref="B45:B46"/>
    <mergeCell ref="C45:C46"/>
    <mergeCell ref="D45:D46"/>
    <mergeCell ref="E45:E46"/>
    <mergeCell ref="F45:G46"/>
    <mergeCell ref="H45:I45"/>
    <mergeCell ref="H40:I40"/>
    <mergeCell ref="H41:I41"/>
    <mergeCell ref="F42:G43"/>
    <mergeCell ref="H42:I43"/>
    <mergeCell ref="J42:J43"/>
    <mergeCell ref="K42:K43"/>
    <mergeCell ref="F52:G53"/>
    <mergeCell ref="H52:I53"/>
    <mergeCell ref="J52:J53"/>
    <mergeCell ref="K52:K53"/>
    <mergeCell ref="L52:L53"/>
    <mergeCell ref="A54:A58"/>
    <mergeCell ref="F54:G54"/>
    <mergeCell ref="H54:L54"/>
    <mergeCell ref="B55:B56"/>
    <mergeCell ref="C55:C56"/>
    <mergeCell ref="A49:A53"/>
    <mergeCell ref="F49:G49"/>
    <mergeCell ref="H49:L49"/>
    <mergeCell ref="B50:B51"/>
    <mergeCell ref="C50:C51"/>
    <mergeCell ref="D50:D51"/>
    <mergeCell ref="E50:E51"/>
    <mergeCell ref="F50:G51"/>
    <mergeCell ref="H50:I50"/>
    <mergeCell ref="H51:I51"/>
    <mergeCell ref="F60:G61"/>
    <mergeCell ref="H60:I60"/>
    <mergeCell ref="H61:I61"/>
    <mergeCell ref="F62:G63"/>
    <mergeCell ref="H62:I63"/>
    <mergeCell ref="J62:J63"/>
    <mergeCell ref="J57:J58"/>
    <mergeCell ref="K57:K58"/>
    <mergeCell ref="L57:L58"/>
    <mergeCell ref="A59:A63"/>
    <mergeCell ref="F59:G59"/>
    <mergeCell ref="H59:L59"/>
    <mergeCell ref="B60:B61"/>
    <mergeCell ref="C60:C61"/>
    <mergeCell ref="D60:D61"/>
    <mergeCell ref="E60:E61"/>
    <mergeCell ref="D55:D56"/>
    <mergeCell ref="E55:E56"/>
    <mergeCell ref="F55:G56"/>
    <mergeCell ref="H55:I55"/>
    <mergeCell ref="H56:I56"/>
    <mergeCell ref="F57:G58"/>
    <mergeCell ref="H57:I58"/>
    <mergeCell ref="L67:L68"/>
    <mergeCell ref="A69:A73"/>
    <mergeCell ref="F69:G69"/>
    <mergeCell ref="H69:L69"/>
    <mergeCell ref="B70:B71"/>
    <mergeCell ref="C70:C71"/>
    <mergeCell ref="D70:D71"/>
    <mergeCell ref="E70:E71"/>
    <mergeCell ref="F70:G71"/>
    <mergeCell ref="H70:I70"/>
    <mergeCell ref="H65:I65"/>
    <mergeCell ref="H66:I66"/>
    <mergeCell ref="F67:G68"/>
    <mergeCell ref="H67:I68"/>
    <mergeCell ref="J67:J68"/>
    <mergeCell ref="K67:K68"/>
    <mergeCell ref="K62:K63"/>
    <mergeCell ref="L62:L63"/>
    <mergeCell ref="A64:A68"/>
    <mergeCell ref="F64:G64"/>
    <mergeCell ref="H64:L64"/>
    <mergeCell ref="B65:B66"/>
    <mergeCell ref="C65:C66"/>
    <mergeCell ref="D65:D66"/>
    <mergeCell ref="E65:E66"/>
    <mergeCell ref="F65:G66"/>
    <mergeCell ref="A79:A84"/>
    <mergeCell ref="F79:G79"/>
    <mergeCell ref="H79:L79"/>
    <mergeCell ref="B80:B82"/>
    <mergeCell ref="C80:C82"/>
    <mergeCell ref="A74:A78"/>
    <mergeCell ref="F74:G74"/>
    <mergeCell ref="H74:L74"/>
    <mergeCell ref="B75:B76"/>
    <mergeCell ref="C75:C76"/>
    <mergeCell ref="D75:D76"/>
    <mergeCell ref="E75:E76"/>
    <mergeCell ref="F75:G76"/>
    <mergeCell ref="H75:I75"/>
    <mergeCell ref="H76:I76"/>
    <mergeCell ref="H71:I71"/>
    <mergeCell ref="F72:G73"/>
    <mergeCell ref="H72:I73"/>
    <mergeCell ref="J72:J73"/>
    <mergeCell ref="K72:K73"/>
    <mergeCell ref="L72:L73"/>
    <mergeCell ref="K81:K82"/>
    <mergeCell ref="L81:L82"/>
    <mergeCell ref="F83:G84"/>
    <mergeCell ref="H83:I84"/>
    <mergeCell ref="J83:J84"/>
    <mergeCell ref="K83:K84"/>
    <mergeCell ref="L83:L84"/>
    <mergeCell ref="D80:D82"/>
    <mergeCell ref="E80:E82"/>
    <mergeCell ref="F80:G82"/>
    <mergeCell ref="H80:I80"/>
    <mergeCell ref="H81:I82"/>
    <mergeCell ref="J81:J82"/>
    <mergeCell ref="F77:G78"/>
    <mergeCell ref="H77:I78"/>
    <mergeCell ref="J77:J78"/>
    <mergeCell ref="K77:K78"/>
    <mergeCell ref="L77:L78"/>
    <mergeCell ref="D91:D92"/>
    <mergeCell ref="E91:E92"/>
    <mergeCell ref="F91:G92"/>
    <mergeCell ref="H91:I91"/>
    <mergeCell ref="H92:I92"/>
    <mergeCell ref="F93:G94"/>
    <mergeCell ref="H93:I94"/>
    <mergeCell ref="F88:G89"/>
    <mergeCell ref="H88:I89"/>
    <mergeCell ref="J88:J89"/>
    <mergeCell ref="K88:K89"/>
    <mergeCell ref="L88:L89"/>
    <mergeCell ref="A90:A94"/>
    <mergeCell ref="F90:G90"/>
    <mergeCell ref="H90:L90"/>
    <mergeCell ref="B91:B92"/>
    <mergeCell ref="C91:C92"/>
    <mergeCell ref="A85:A89"/>
    <mergeCell ref="F85:G85"/>
    <mergeCell ref="H85:L85"/>
    <mergeCell ref="B86:B87"/>
    <mergeCell ref="C86:C87"/>
    <mergeCell ref="D86:D87"/>
    <mergeCell ref="E86:E87"/>
    <mergeCell ref="F86:G87"/>
    <mergeCell ref="H86:I86"/>
    <mergeCell ref="H87:I87"/>
    <mergeCell ref="A101:A107"/>
    <mergeCell ref="F101:G101"/>
    <mergeCell ref="H101:L101"/>
    <mergeCell ref="B102:B105"/>
    <mergeCell ref="C102:C105"/>
    <mergeCell ref="F96:G98"/>
    <mergeCell ref="H96:I96"/>
    <mergeCell ref="H97:I98"/>
    <mergeCell ref="J97:J98"/>
    <mergeCell ref="K97:K98"/>
    <mergeCell ref="L97:L98"/>
    <mergeCell ref="J93:J94"/>
    <mergeCell ref="K93:K94"/>
    <mergeCell ref="L93:L94"/>
    <mergeCell ref="A95:A100"/>
    <mergeCell ref="F95:G95"/>
    <mergeCell ref="H95:L95"/>
    <mergeCell ref="B96:B98"/>
    <mergeCell ref="C96:C98"/>
    <mergeCell ref="D96:D98"/>
    <mergeCell ref="E96:E98"/>
    <mergeCell ref="K103:K105"/>
    <mergeCell ref="L103:L105"/>
    <mergeCell ref="F106:G107"/>
    <mergeCell ref="H106:I107"/>
    <mergeCell ref="J106:J107"/>
    <mergeCell ref="K106:K107"/>
    <mergeCell ref="L106:L107"/>
    <mergeCell ref="D102:D105"/>
    <mergeCell ref="E102:E105"/>
    <mergeCell ref="F102:G105"/>
    <mergeCell ref="H102:I102"/>
    <mergeCell ref="H103:I105"/>
    <mergeCell ref="J103:J105"/>
    <mergeCell ref="F99:G100"/>
    <mergeCell ref="H99:I100"/>
    <mergeCell ref="J99:J100"/>
    <mergeCell ref="K99:K100"/>
    <mergeCell ref="L99:L100"/>
    <mergeCell ref="F111:G112"/>
    <mergeCell ref="H111:I112"/>
    <mergeCell ref="J111:J112"/>
    <mergeCell ref="K111:K112"/>
    <mergeCell ref="L111:L112"/>
    <mergeCell ref="A113:A117"/>
    <mergeCell ref="F113:G113"/>
    <mergeCell ref="H113:L113"/>
    <mergeCell ref="B114:B115"/>
    <mergeCell ref="C114:C115"/>
    <mergeCell ref="A108:A112"/>
    <mergeCell ref="F108:G108"/>
    <mergeCell ref="H108:L108"/>
    <mergeCell ref="B109:B110"/>
    <mergeCell ref="C109:C110"/>
    <mergeCell ref="D109:D110"/>
    <mergeCell ref="E109:E110"/>
    <mergeCell ref="F109:G110"/>
    <mergeCell ref="H109:I109"/>
    <mergeCell ref="H110:I110"/>
    <mergeCell ref="F119:G121"/>
    <mergeCell ref="H119:I119"/>
    <mergeCell ref="H120:I121"/>
    <mergeCell ref="J120:J121"/>
    <mergeCell ref="K120:K121"/>
    <mergeCell ref="L120:L121"/>
    <mergeCell ref="J116:J117"/>
    <mergeCell ref="K116:K117"/>
    <mergeCell ref="L116:L117"/>
    <mergeCell ref="A118:A123"/>
    <mergeCell ref="F118:G118"/>
    <mergeCell ref="H118:L118"/>
    <mergeCell ref="B119:B121"/>
    <mergeCell ref="C119:C121"/>
    <mergeCell ref="D119:D121"/>
    <mergeCell ref="E119:E121"/>
    <mergeCell ref="D114:D115"/>
    <mergeCell ref="E114:E115"/>
    <mergeCell ref="F114:G115"/>
    <mergeCell ref="H114:I114"/>
    <mergeCell ref="H115:I115"/>
    <mergeCell ref="F116:G117"/>
    <mergeCell ref="H116:I117"/>
    <mergeCell ref="D125:D126"/>
    <mergeCell ref="E125:E126"/>
    <mergeCell ref="F125:G126"/>
    <mergeCell ref="H125:I125"/>
    <mergeCell ref="H126:I126"/>
    <mergeCell ref="F127:G128"/>
    <mergeCell ref="H127:I128"/>
    <mergeCell ref="F122:G123"/>
    <mergeCell ref="H122:I123"/>
    <mergeCell ref="J122:J123"/>
    <mergeCell ref="K122:K123"/>
    <mergeCell ref="L122:L123"/>
    <mergeCell ref="A124:A128"/>
    <mergeCell ref="F124:G124"/>
    <mergeCell ref="H124:L124"/>
    <mergeCell ref="B125:B126"/>
    <mergeCell ref="C125:C126"/>
    <mergeCell ref="K132:K133"/>
    <mergeCell ref="L132:L133"/>
    <mergeCell ref="A134:A138"/>
    <mergeCell ref="F134:G134"/>
    <mergeCell ref="H134:L134"/>
    <mergeCell ref="B135:B136"/>
    <mergeCell ref="C135:C136"/>
    <mergeCell ref="D135:D136"/>
    <mergeCell ref="E135:E136"/>
    <mergeCell ref="F135:G136"/>
    <mergeCell ref="F130:G131"/>
    <mergeCell ref="H130:I130"/>
    <mergeCell ref="H131:I131"/>
    <mergeCell ref="F132:G133"/>
    <mergeCell ref="H132:I133"/>
    <mergeCell ref="J132:J133"/>
    <mergeCell ref="J127:J128"/>
    <mergeCell ref="K127:K128"/>
    <mergeCell ref="L127:L128"/>
    <mergeCell ref="A129:A133"/>
    <mergeCell ref="F129:G129"/>
    <mergeCell ref="H129:L129"/>
    <mergeCell ref="B130:B131"/>
    <mergeCell ref="C130:C131"/>
    <mergeCell ref="D130:D131"/>
    <mergeCell ref="E130:E131"/>
    <mergeCell ref="H141:I141"/>
    <mergeCell ref="F142:G143"/>
    <mergeCell ref="H142:I143"/>
    <mergeCell ref="J142:J143"/>
    <mergeCell ref="K142:K143"/>
    <mergeCell ref="L142:L143"/>
    <mergeCell ref="L137:L138"/>
    <mergeCell ref="A139:A143"/>
    <mergeCell ref="F139:G139"/>
    <mergeCell ref="H139:L139"/>
    <mergeCell ref="B140:B141"/>
    <mergeCell ref="C140:C141"/>
    <mergeCell ref="D140:D141"/>
    <mergeCell ref="E140:E141"/>
    <mergeCell ref="F140:G141"/>
    <mergeCell ref="H140:I140"/>
    <mergeCell ref="H135:I135"/>
    <mergeCell ref="H136:I136"/>
    <mergeCell ref="F137:G138"/>
    <mergeCell ref="H137:I138"/>
    <mergeCell ref="J137:J138"/>
    <mergeCell ref="K137:K138"/>
    <mergeCell ref="D150:D151"/>
    <mergeCell ref="E150:E151"/>
    <mergeCell ref="F150:G151"/>
    <mergeCell ref="H150:I150"/>
    <mergeCell ref="H151:I151"/>
    <mergeCell ref="F152:G153"/>
    <mergeCell ref="H152:I153"/>
    <mergeCell ref="F147:G148"/>
    <mergeCell ref="H147:I148"/>
    <mergeCell ref="J147:J148"/>
    <mergeCell ref="K147:K148"/>
    <mergeCell ref="L147:L148"/>
    <mergeCell ref="A149:A153"/>
    <mergeCell ref="F149:G149"/>
    <mergeCell ref="H149:L149"/>
    <mergeCell ref="B150:B151"/>
    <mergeCell ref="C150:C151"/>
    <mergeCell ref="A144:A148"/>
    <mergeCell ref="F144:G144"/>
    <mergeCell ref="H144:L144"/>
    <mergeCell ref="B145:B146"/>
    <mergeCell ref="C145:C146"/>
    <mergeCell ref="D145:D146"/>
    <mergeCell ref="E145:E146"/>
    <mergeCell ref="F145:G146"/>
    <mergeCell ref="H145:I145"/>
    <mergeCell ref="H146:I146"/>
    <mergeCell ref="K157:K158"/>
    <mergeCell ref="L157:L158"/>
    <mergeCell ref="A159:A163"/>
    <mergeCell ref="F159:G159"/>
    <mergeCell ref="H159:L159"/>
    <mergeCell ref="B160:B161"/>
    <mergeCell ref="C160:C161"/>
    <mergeCell ref="D160:D161"/>
    <mergeCell ref="E160:E161"/>
    <mergeCell ref="F160:G161"/>
    <mergeCell ref="F155:G156"/>
    <mergeCell ref="H155:I155"/>
    <mergeCell ref="H156:I156"/>
    <mergeCell ref="F157:G158"/>
    <mergeCell ref="H157:I158"/>
    <mergeCell ref="J157:J158"/>
    <mergeCell ref="J152:J153"/>
    <mergeCell ref="K152:K153"/>
    <mergeCell ref="L152:L153"/>
    <mergeCell ref="A154:A158"/>
    <mergeCell ref="F154:G154"/>
    <mergeCell ref="H154:L154"/>
    <mergeCell ref="B155:B156"/>
    <mergeCell ref="C155:C156"/>
    <mergeCell ref="D155:D156"/>
    <mergeCell ref="E155:E156"/>
    <mergeCell ref="H166:I166"/>
    <mergeCell ref="F167:G168"/>
    <mergeCell ref="H167:I168"/>
    <mergeCell ref="J167:J168"/>
    <mergeCell ref="K167:K168"/>
    <mergeCell ref="L167:L168"/>
    <mergeCell ref="L162:L163"/>
    <mergeCell ref="A164:A168"/>
    <mergeCell ref="F164:G164"/>
    <mergeCell ref="H164:L164"/>
    <mergeCell ref="B165:B166"/>
    <mergeCell ref="C165:C166"/>
    <mergeCell ref="D165:D166"/>
    <mergeCell ref="E165:E166"/>
    <mergeCell ref="F165:G166"/>
    <mergeCell ref="H165:I165"/>
    <mergeCell ref="H160:I160"/>
    <mergeCell ref="H161:I161"/>
    <mergeCell ref="F162:G163"/>
    <mergeCell ref="H162:I163"/>
    <mergeCell ref="J162:J163"/>
    <mergeCell ref="K162:K163"/>
    <mergeCell ref="F172:G173"/>
    <mergeCell ref="H172:I173"/>
    <mergeCell ref="J172:J173"/>
    <mergeCell ref="K172:K173"/>
    <mergeCell ref="L172:L173"/>
    <mergeCell ref="A174:A178"/>
    <mergeCell ref="F174:G174"/>
    <mergeCell ref="H174:L174"/>
    <mergeCell ref="B175:B176"/>
    <mergeCell ref="C175:C176"/>
    <mergeCell ref="A169:A173"/>
    <mergeCell ref="F169:G169"/>
    <mergeCell ref="H169:L169"/>
    <mergeCell ref="B170:B171"/>
    <mergeCell ref="C170:C171"/>
    <mergeCell ref="D170:D171"/>
    <mergeCell ref="E170:E171"/>
    <mergeCell ref="F170:G171"/>
    <mergeCell ref="H170:I170"/>
    <mergeCell ref="H171:I171"/>
    <mergeCell ref="J177:J178"/>
    <mergeCell ref="K177:K178"/>
    <mergeCell ref="L177:L178"/>
    <mergeCell ref="D175:D176"/>
    <mergeCell ref="E175:E176"/>
    <mergeCell ref="F175:G176"/>
    <mergeCell ref="H175:I175"/>
    <mergeCell ref="H176:I176"/>
    <mergeCell ref="F177:G178"/>
    <mergeCell ref="H177:I178"/>
    <mergeCell ref="H185:I185"/>
    <mergeCell ref="H186:I186"/>
    <mergeCell ref="F187:G188"/>
    <mergeCell ref="H187:I188"/>
    <mergeCell ref="J187:J188"/>
    <mergeCell ref="K187:K188"/>
    <mergeCell ref="K182:K183"/>
    <mergeCell ref="L182:L183"/>
    <mergeCell ref="A184:A188"/>
    <mergeCell ref="F184:G184"/>
    <mergeCell ref="H184:L184"/>
    <mergeCell ref="B185:B186"/>
    <mergeCell ref="C185:C186"/>
    <mergeCell ref="D185:D186"/>
    <mergeCell ref="E185:E186"/>
    <mergeCell ref="F185:G186"/>
    <mergeCell ref="F180:G181"/>
    <mergeCell ref="H180:I180"/>
    <mergeCell ref="H181:I181"/>
    <mergeCell ref="F182:G183"/>
    <mergeCell ref="H182:I183"/>
    <mergeCell ref="J182:J183"/>
    <mergeCell ref="A179:A183"/>
    <mergeCell ref="F179:G179"/>
    <mergeCell ref="H179:L179"/>
    <mergeCell ref="B180:B181"/>
    <mergeCell ref="C180:C181"/>
    <mergeCell ref="D180:D181"/>
    <mergeCell ref="E180:E181"/>
    <mergeCell ref="H191:I193"/>
    <mergeCell ref="J191:J193"/>
    <mergeCell ref="K191:K193"/>
    <mergeCell ref="L191:L193"/>
    <mergeCell ref="F194:G195"/>
    <mergeCell ref="H194:I195"/>
    <mergeCell ref="J194:J195"/>
    <mergeCell ref="K194:K195"/>
    <mergeCell ref="L194:L195"/>
    <mergeCell ref="L187:L188"/>
    <mergeCell ref="A189:A195"/>
    <mergeCell ref="F189:G189"/>
    <mergeCell ref="H189:L189"/>
    <mergeCell ref="B190:B193"/>
    <mergeCell ref="C190:C193"/>
    <mergeCell ref="D190:D193"/>
    <mergeCell ref="E190:E193"/>
    <mergeCell ref="F190:G193"/>
    <mergeCell ref="H190:I190"/>
    <mergeCell ref="D202:D203"/>
    <mergeCell ref="E202:E203"/>
    <mergeCell ref="F202:G203"/>
    <mergeCell ref="H202:I202"/>
    <mergeCell ref="H203:I203"/>
    <mergeCell ref="F204:G205"/>
    <mergeCell ref="H204:I205"/>
    <mergeCell ref="F199:G200"/>
    <mergeCell ref="H199:I200"/>
    <mergeCell ref="J199:J200"/>
    <mergeCell ref="K199:K200"/>
    <mergeCell ref="L199:L200"/>
    <mergeCell ref="A201:A205"/>
    <mergeCell ref="F201:G201"/>
    <mergeCell ref="H201:L201"/>
    <mergeCell ref="B202:B203"/>
    <mergeCell ref="C202:C203"/>
    <mergeCell ref="A196:A200"/>
    <mergeCell ref="F196:G196"/>
    <mergeCell ref="H196:L196"/>
    <mergeCell ref="B197:B198"/>
    <mergeCell ref="C197:C198"/>
    <mergeCell ref="D197:D198"/>
    <mergeCell ref="E197:E198"/>
    <mergeCell ref="F197:G198"/>
    <mergeCell ref="H197:I197"/>
    <mergeCell ref="H198:I198"/>
    <mergeCell ref="K209:K210"/>
    <mergeCell ref="L209:L210"/>
    <mergeCell ref="A211:A215"/>
    <mergeCell ref="F211:G211"/>
    <mergeCell ref="H211:L211"/>
    <mergeCell ref="B212:B213"/>
    <mergeCell ref="C212:C213"/>
    <mergeCell ref="D212:D213"/>
    <mergeCell ref="E212:E213"/>
    <mergeCell ref="F212:G213"/>
    <mergeCell ref="F207:G208"/>
    <mergeCell ref="H207:I207"/>
    <mergeCell ref="H208:I208"/>
    <mergeCell ref="F209:G210"/>
    <mergeCell ref="H209:I210"/>
    <mergeCell ref="J209:J210"/>
    <mergeCell ref="J204:J205"/>
    <mergeCell ref="K204:K205"/>
    <mergeCell ref="L204:L205"/>
    <mergeCell ref="A206:A210"/>
    <mergeCell ref="F206:G206"/>
    <mergeCell ref="H206:L206"/>
    <mergeCell ref="B207:B208"/>
    <mergeCell ref="C207:C208"/>
    <mergeCell ref="D207:D208"/>
    <mergeCell ref="E207:E208"/>
    <mergeCell ref="H218:I218"/>
    <mergeCell ref="F219:G220"/>
    <mergeCell ref="H219:I220"/>
    <mergeCell ref="J219:J220"/>
    <mergeCell ref="K219:K220"/>
    <mergeCell ref="L219:L220"/>
    <mergeCell ref="L214:L215"/>
    <mergeCell ref="A216:A220"/>
    <mergeCell ref="F216:G216"/>
    <mergeCell ref="H216:L216"/>
    <mergeCell ref="B217:B218"/>
    <mergeCell ref="C217:C218"/>
    <mergeCell ref="D217:D218"/>
    <mergeCell ref="E217:E218"/>
    <mergeCell ref="F217:G218"/>
    <mergeCell ref="H217:I217"/>
    <mergeCell ref="H212:I212"/>
    <mergeCell ref="H213:I213"/>
    <mergeCell ref="F214:G215"/>
    <mergeCell ref="H214:I215"/>
    <mergeCell ref="J214:J215"/>
    <mergeCell ref="K214:K215"/>
    <mergeCell ref="F224:G225"/>
    <mergeCell ref="H224:I225"/>
    <mergeCell ref="J224:J225"/>
    <mergeCell ref="K224:K225"/>
    <mergeCell ref="L224:L225"/>
    <mergeCell ref="A226:A230"/>
    <mergeCell ref="F226:G226"/>
    <mergeCell ref="H226:L226"/>
    <mergeCell ref="B227:B228"/>
    <mergeCell ref="C227:C228"/>
    <mergeCell ref="A221:A225"/>
    <mergeCell ref="F221:G221"/>
    <mergeCell ref="H221:L221"/>
    <mergeCell ref="B222:B223"/>
    <mergeCell ref="C222:C223"/>
    <mergeCell ref="D222:D223"/>
    <mergeCell ref="E222:E223"/>
    <mergeCell ref="F222:G223"/>
    <mergeCell ref="H222:I222"/>
    <mergeCell ref="H223:I223"/>
    <mergeCell ref="F232:G234"/>
    <mergeCell ref="H232:I232"/>
    <mergeCell ref="H233:I234"/>
    <mergeCell ref="J233:J234"/>
    <mergeCell ref="K233:K234"/>
    <mergeCell ref="L233:L234"/>
    <mergeCell ref="J229:J230"/>
    <mergeCell ref="K229:K230"/>
    <mergeCell ref="L229:L230"/>
    <mergeCell ref="A231:A236"/>
    <mergeCell ref="F231:G231"/>
    <mergeCell ref="H231:L231"/>
    <mergeCell ref="B232:B234"/>
    <mergeCell ref="C232:C234"/>
    <mergeCell ref="D232:D234"/>
    <mergeCell ref="E232:E234"/>
    <mergeCell ref="D227:D228"/>
    <mergeCell ref="E227:E228"/>
    <mergeCell ref="F227:G228"/>
    <mergeCell ref="H227:I227"/>
    <mergeCell ref="H228:I228"/>
    <mergeCell ref="F229:G230"/>
    <mergeCell ref="H229:I230"/>
    <mergeCell ref="D238:D239"/>
    <mergeCell ref="E238:E239"/>
    <mergeCell ref="F238:G239"/>
    <mergeCell ref="H238:I238"/>
    <mergeCell ref="H239:I239"/>
    <mergeCell ref="F240:G241"/>
    <mergeCell ref="H240:I241"/>
    <mergeCell ref="F235:G236"/>
    <mergeCell ref="H235:I236"/>
    <mergeCell ref="J235:J236"/>
    <mergeCell ref="K235:K236"/>
    <mergeCell ref="L235:L236"/>
    <mergeCell ref="A237:A241"/>
    <mergeCell ref="F237:G237"/>
    <mergeCell ref="H237:L237"/>
    <mergeCell ref="B238:B239"/>
    <mergeCell ref="C238:C239"/>
    <mergeCell ref="K245:K246"/>
    <mergeCell ref="L245:L246"/>
    <mergeCell ref="A247:A251"/>
    <mergeCell ref="F247:G247"/>
    <mergeCell ref="H247:L247"/>
    <mergeCell ref="B248:B249"/>
    <mergeCell ref="C248:C249"/>
    <mergeCell ref="D248:D249"/>
    <mergeCell ref="E248:E249"/>
    <mergeCell ref="F248:G249"/>
    <mergeCell ref="F243:G244"/>
    <mergeCell ref="H243:I243"/>
    <mergeCell ref="H244:I244"/>
    <mergeCell ref="F245:G246"/>
    <mergeCell ref="H245:I246"/>
    <mergeCell ref="J245:J246"/>
    <mergeCell ref="J240:J241"/>
    <mergeCell ref="K240:K241"/>
    <mergeCell ref="L240:L241"/>
    <mergeCell ref="A242:A246"/>
    <mergeCell ref="F242:G242"/>
    <mergeCell ref="H242:L242"/>
    <mergeCell ref="B243:B244"/>
    <mergeCell ref="C243:C244"/>
    <mergeCell ref="D243:D244"/>
    <mergeCell ref="E243:E244"/>
    <mergeCell ref="H254:I254"/>
    <mergeCell ref="F255:G256"/>
    <mergeCell ref="H255:I256"/>
    <mergeCell ref="J255:J256"/>
    <mergeCell ref="K255:K256"/>
    <mergeCell ref="L255:L256"/>
    <mergeCell ref="L250:L251"/>
    <mergeCell ref="A252:A256"/>
    <mergeCell ref="F252:G252"/>
    <mergeCell ref="H252:L252"/>
    <mergeCell ref="B253:B254"/>
    <mergeCell ref="C253:C254"/>
    <mergeCell ref="D253:D254"/>
    <mergeCell ref="E253:E254"/>
    <mergeCell ref="F253:G254"/>
    <mergeCell ref="H253:I253"/>
    <mergeCell ref="H248:I248"/>
    <mergeCell ref="H249:I249"/>
    <mergeCell ref="F250:G251"/>
    <mergeCell ref="H250:I251"/>
    <mergeCell ref="J250:J251"/>
    <mergeCell ref="K250:K251"/>
    <mergeCell ref="D263:D264"/>
    <mergeCell ref="E263:E264"/>
    <mergeCell ref="F263:G264"/>
    <mergeCell ref="H263:I263"/>
    <mergeCell ref="H264:I264"/>
    <mergeCell ref="F265:G266"/>
    <mergeCell ref="H265:I266"/>
    <mergeCell ref="F260:G261"/>
    <mergeCell ref="H260:I261"/>
    <mergeCell ref="J260:J261"/>
    <mergeCell ref="K260:K261"/>
    <mergeCell ref="L260:L261"/>
    <mergeCell ref="A262:A266"/>
    <mergeCell ref="F262:G262"/>
    <mergeCell ref="H262:L262"/>
    <mergeCell ref="B263:B264"/>
    <mergeCell ref="C263:C264"/>
    <mergeCell ref="A257:A261"/>
    <mergeCell ref="F257:G257"/>
    <mergeCell ref="H257:L257"/>
    <mergeCell ref="B258:B259"/>
    <mergeCell ref="C258:C259"/>
    <mergeCell ref="D258:D259"/>
    <mergeCell ref="E258:E259"/>
    <mergeCell ref="F258:G259"/>
    <mergeCell ref="H258:I258"/>
    <mergeCell ref="H259:I259"/>
    <mergeCell ref="K270:K271"/>
    <mergeCell ref="L270:L271"/>
    <mergeCell ref="A272:A276"/>
    <mergeCell ref="F272:G272"/>
    <mergeCell ref="H272:L272"/>
    <mergeCell ref="B273:B274"/>
    <mergeCell ref="C273:C274"/>
    <mergeCell ref="D273:D274"/>
    <mergeCell ref="E273:E274"/>
    <mergeCell ref="F273:G274"/>
    <mergeCell ref="F268:G269"/>
    <mergeCell ref="H268:I268"/>
    <mergeCell ref="H269:I269"/>
    <mergeCell ref="F270:G271"/>
    <mergeCell ref="H270:I271"/>
    <mergeCell ref="J270:J271"/>
    <mergeCell ref="J265:J266"/>
    <mergeCell ref="K265:K266"/>
    <mergeCell ref="L265:L266"/>
    <mergeCell ref="A267:A271"/>
    <mergeCell ref="F267:G267"/>
    <mergeCell ref="H267:L267"/>
    <mergeCell ref="B268:B269"/>
    <mergeCell ref="C268:C269"/>
    <mergeCell ref="D268:D269"/>
    <mergeCell ref="E268:E269"/>
    <mergeCell ref="H279:I279"/>
    <mergeCell ref="F280:G281"/>
    <mergeCell ref="H280:I281"/>
    <mergeCell ref="J280:J281"/>
    <mergeCell ref="K280:K281"/>
    <mergeCell ref="L280:L281"/>
    <mergeCell ref="L275:L276"/>
    <mergeCell ref="A277:A281"/>
    <mergeCell ref="F277:G277"/>
    <mergeCell ref="H277:L277"/>
    <mergeCell ref="B278:B279"/>
    <mergeCell ref="C278:C279"/>
    <mergeCell ref="D278:D279"/>
    <mergeCell ref="E278:E279"/>
    <mergeCell ref="F278:G279"/>
    <mergeCell ref="H278:I278"/>
    <mergeCell ref="H273:I273"/>
    <mergeCell ref="H274:I274"/>
    <mergeCell ref="F275:G276"/>
    <mergeCell ref="H275:I276"/>
    <mergeCell ref="J275:J276"/>
    <mergeCell ref="K275:K276"/>
    <mergeCell ref="F285:G286"/>
    <mergeCell ref="H285:I286"/>
    <mergeCell ref="J285:J286"/>
    <mergeCell ref="K285:K286"/>
    <mergeCell ref="L285:L286"/>
    <mergeCell ref="A287:A291"/>
    <mergeCell ref="F287:G287"/>
    <mergeCell ref="H287:L287"/>
    <mergeCell ref="B288:B289"/>
    <mergeCell ref="C288:C289"/>
    <mergeCell ref="A282:A286"/>
    <mergeCell ref="F282:G282"/>
    <mergeCell ref="H282:L282"/>
    <mergeCell ref="B283:B284"/>
    <mergeCell ref="C283:C284"/>
    <mergeCell ref="D283:D284"/>
    <mergeCell ref="E283:E284"/>
    <mergeCell ref="F283:G284"/>
    <mergeCell ref="H283:I283"/>
    <mergeCell ref="H284:I284"/>
    <mergeCell ref="J290:J291"/>
    <mergeCell ref="K290:K291"/>
    <mergeCell ref="L290:L291"/>
    <mergeCell ref="D288:D289"/>
    <mergeCell ref="E288:E289"/>
    <mergeCell ref="F288:G289"/>
    <mergeCell ref="H288:I288"/>
    <mergeCell ref="H289:I289"/>
    <mergeCell ref="F290:G291"/>
    <mergeCell ref="H290:I291"/>
    <mergeCell ref="H298:I298"/>
    <mergeCell ref="H299:I299"/>
    <mergeCell ref="F300:G301"/>
    <mergeCell ref="H300:I301"/>
    <mergeCell ref="J300:J301"/>
    <mergeCell ref="K300:K301"/>
    <mergeCell ref="K295:K296"/>
    <mergeCell ref="L295:L296"/>
    <mergeCell ref="A297:A301"/>
    <mergeCell ref="F297:G297"/>
    <mergeCell ref="H297:L297"/>
    <mergeCell ref="B298:B299"/>
    <mergeCell ref="C298:C299"/>
    <mergeCell ref="D298:D299"/>
    <mergeCell ref="E298:E299"/>
    <mergeCell ref="F298:G299"/>
    <mergeCell ref="F293:G294"/>
    <mergeCell ref="H293:I293"/>
    <mergeCell ref="H294:I294"/>
    <mergeCell ref="F295:G296"/>
    <mergeCell ref="H295:I296"/>
    <mergeCell ref="J295:J296"/>
    <mergeCell ref="A292:A296"/>
    <mergeCell ref="F292:G292"/>
    <mergeCell ref="H292:L292"/>
    <mergeCell ref="B293:B294"/>
    <mergeCell ref="C293:C294"/>
    <mergeCell ref="D293:D294"/>
    <mergeCell ref="E293:E294"/>
    <mergeCell ref="H304:I306"/>
    <mergeCell ref="J304:J306"/>
    <mergeCell ref="K304:K306"/>
    <mergeCell ref="L304:L306"/>
    <mergeCell ref="F307:G308"/>
    <mergeCell ref="H307:I308"/>
    <mergeCell ref="J307:J308"/>
    <mergeCell ref="K307:K308"/>
    <mergeCell ref="L307:L308"/>
    <mergeCell ref="L300:L301"/>
    <mergeCell ref="A302:A308"/>
    <mergeCell ref="F302:G302"/>
    <mergeCell ref="H302:L302"/>
    <mergeCell ref="B303:B306"/>
    <mergeCell ref="C303:C306"/>
    <mergeCell ref="D303:D306"/>
    <mergeCell ref="E303:E306"/>
    <mergeCell ref="F303:G306"/>
    <mergeCell ref="H303:I303"/>
    <mergeCell ref="D315:D316"/>
    <mergeCell ref="E315:E316"/>
    <mergeCell ref="F315:G316"/>
    <mergeCell ref="H315:I315"/>
    <mergeCell ref="H316:I316"/>
    <mergeCell ref="F317:G318"/>
    <mergeCell ref="H317:I318"/>
    <mergeCell ref="F312:G313"/>
    <mergeCell ref="H312:I313"/>
    <mergeCell ref="J312:J313"/>
    <mergeCell ref="K312:K313"/>
    <mergeCell ref="L312:L313"/>
    <mergeCell ref="A314:A318"/>
    <mergeCell ref="F314:G314"/>
    <mergeCell ref="H314:L314"/>
    <mergeCell ref="B315:B316"/>
    <mergeCell ref="C315:C316"/>
    <mergeCell ref="A309:A313"/>
    <mergeCell ref="F309:G309"/>
    <mergeCell ref="H309:L309"/>
    <mergeCell ref="B310:B311"/>
    <mergeCell ref="C310:C311"/>
    <mergeCell ref="D310:D311"/>
    <mergeCell ref="E310:E311"/>
    <mergeCell ref="F310:G311"/>
    <mergeCell ref="H310:I310"/>
    <mergeCell ref="H311:I311"/>
    <mergeCell ref="F323:G324"/>
    <mergeCell ref="H323:I324"/>
    <mergeCell ref="J323:J324"/>
    <mergeCell ref="K323:K324"/>
    <mergeCell ref="L323:L324"/>
    <mergeCell ref="A325:A330"/>
    <mergeCell ref="F325:G325"/>
    <mergeCell ref="H325:L325"/>
    <mergeCell ref="B326:B328"/>
    <mergeCell ref="C326:C328"/>
    <mergeCell ref="F320:G322"/>
    <mergeCell ref="H320:I320"/>
    <mergeCell ref="H321:I322"/>
    <mergeCell ref="J321:J322"/>
    <mergeCell ref="K321:K322"/>
    <mergeCell ref="L321:L322"/>
    <mergeCell ref="J317:J318"/>
    <mergeCell ref="K317:K318"/>
    <mergeCell ref="L317:L318"/>
    <mergeCell ref="A319:A324"/>
    <mergeCell ref="F319:G319"/>
    <mergeCell ref="H319:L319"/>
    <mergeCell ref="B320:B322"/>
    <mergeCell ref="C320:C322"/>
    <mergeCell ref="D320:D322"/>
    <mergeCell ref="E320:E322"/>
    <mergeCell ref="A336:A341"/>
    <mergeCell ref="F336:G336"/>
    <mergeCell ref="H336:L336"/>
    <mergeCell ref="B337:B339"/>
    <mergeCell ref="C337:C339"/>
    <mergeCell ref="A331:A335"/>
    <mergeCell ref="F331:G331"/>
    <mergeCell ref="H331:L331"/>
    <mergeCell ref="B332:B333"/>
    <mergeCell ref="C332:C333"/>
    <mergeCell ref="D332:D333"/>
    <mergeCell ref="E332:E333"/>
    <mergeCell ref="F332:G333"/>
    <mergeCell ref="H332:I332"/>
    <mergeCell ref="H333:I333"/>
    <mergeCell ref="K327:K328"/>
    <mergeCell ref="L327:L328"/>
    <mergeCell ref="F329:G330"/>
    <mergeCell ref="H329:I330"/>
    <mergeCell ref="J329:J330"/>
    <mergeCell ref="K329:K330"/>
    <mergeCell ref="L329:L330"/>
    <mergeCell ref="D326:D328"/>
    <mergeCell ref="E326:E328"/>
    <mergeCell ref="F326:G328"/>
    <mergeCell ref="H326:I326"/>
    <mergeCell ref="H327:I328"/>
    <mergeCell ref="J327:J328"/>
    <mergeCell ref="K338:K339"/>
    <mergeCell ref="L338:L339"/>
    <mergeCell ref="F340:G341"/>
    <mergeCell ref="H340:I341"/>
    <mergeCell ref="J340:J341"/>
    <mergeCell ref="K340:K341"/>
    <mergeCell ref="L340:L341"/>
    <mergeCell ref="D337:D339"/>
    <mergeCell ref="E337:E339"/>
    <mergeCell ref="F337:G339"/>
    <mergeCell ref="H337:I337"/>
    <mergeCell ref="H338:I339"/>
    <mergeCell ref="J338:J339"/>
    <mergeCell ref="F334:G335"/>
    <mergeCell ref="H334:I335"/>
    <mergeCell ref="J334:J335"/>
    <mergeCell ref="K334:K335"/>
    <mergeCell ref="L334:L335"/>
    <mergeCell ref="J344:J345"/>
    <mergeCell ref="K344:K345"/>
    <mergeCell ref="L344:L345"/>
    <mergeCell ref="F346:G347"/>
    <mergeCell ref="H346:I347"/>
    <mergeCell ref="J346:J347"/>
    <mergeCell ref="K346:K347"/>
    <mergeCell ref="L346:L347"/>
    <mergeCell ref="A342:A347"/>
    <mergeCell ref="F342:G342"/>
    <mergeCell ref="H342:L342"/>
    <mergeCell ref="B343:B345"/>
    <mergeCell ref="C343:C345"/>
    <mergeCell ref="D343:D345"/>
    <mergeCell ref="E343:E345"/>
    <mergeCell ref="F343:G345"/>
    <mergeCell ref="H343:I343"/>
    <mergeCell ref="H344:I345"/>
    <mergeCell ref="D354:D355"/>
    <mergeCell ref="E354:E355"/>
    <mergeCell ref="F354:G355"/>
    <mergeCell ref="H354:I354"/>
    <mergeCell ref="H355:I355"/>
    <mergeCell ref="F351:G352"/>
    <mergeCell ref="H351:I352"/>
    <mergeCell ref="J351:J352"/>
    <mergeCell ref="K351:K352"/>
    <mergeCell ref="L351:L352"/>
    <mergeCell ref="A353:A357"/>
    <mergeCell ref="F353:G353"/>
    <mergeCell ref="H353:L353"/>
    <mergeCell ref="B354:B355"/>
    <mergeCell ref="C354:C355"/>
    <mergeCell ref="A348:A352"/>
    <mergeCell ref="F348:G348"/>
    <mergeCell ref="H348:L348"/>
    <mergeCell ref="B349:B350"/>
    <mergeCell ref="C349:C350"/>
    <mergeCell ref="D349:D350"/>
    <mergeCell ref="E349:E350"/>
    <mergeCell ref="F349:G350"/>
    <mergeCell ref="H349:I349"/>
    <mergeCell ref="H350:I350"/>
    <mergeCell ref="K361:K362"/>
    <mergeCell ref="L361:L362"/>
    <mergeCell ref="A363:A367"/>
    <mergeCell ref="F363:G363"/>
    <mergeCell ref="H363:L363"/>
    <mergeCell ref="B364:B365"/>
    <mergeCell ref="C364:C365"/>
    <mergeCell ref="D364:D365"/>
    <mergeCell ref="E364:E365"/>
    <mergeCell ref="F364:G365"/>
    <mergeCell ref="F359:G360"/>
    <mergeCell ref="H359:I359"/>
    <mergeCell ref="H360:I360"/>
    <mergeCell ref="F361:G362"/>
    <mergeCell ref="H361:I362"/>
    <mergeCell ref="J361:J362"/>
    <mergeCell ref="J356:J357"/>
    <mergeCell ref="K356:K357"/>
    <mergeCell ref="L356:L357"/>
    <mergeCell ref="A358:A362"/>
    <mergeCell ref="F358:G358"/>
    <mergeCell ref="H358:L358"/>
    <mergeCell ref="B359:B360"/>
    <mergeCell ref="C359:C360"/>
    <mergeCell ref="D359:D360"/>
    <mergeCell ref="E359:E360"/>
    <mergeCell ref="F356:G357"/>
    <mergeCell ref="H356:I357"/>
    <mergeCell ref="H370:I370"/>
    <mergeCell ref="F371:G372"/>
    <mergeCell ref="H371:I372"/>
    <mergeCell ref="J371:J372"/>
    <mergeCell ref="K371:K372"/>
    <mergeCell ref="L371:L372"/>
    <mergeCell ref="L366:L367"/>
    <mergeCell ref="A368:A372"/>
    <mergeCell ref="F368:G368"/>
    <mergeCell ref="H368:L368"/>
    <mergeCell ref="B369:B370"/>
    <mergeCell ref="C369:C370"/>
    <mergeCell ref="D369:D370"/>
    <mergeCell ref="E369:E370"/>
    <mergeCell ref="F369:G370"/>
    <mergeCell ref="H369:I369"/>
    <mergeCell ref="H364:I364"/>
    <mergeCell ref="H365:I365"/>
    <mergeCell ref="F366:G367"/>
    <mergeCell ref="H366:I367"/>
    <mergeCell ref="J366:J367"/>
    <mergeCell ref="K366:K367"/>
    <mergeCell ref="D379:D380"/>
    <mergeCell ref="E379:E380"/>
    <mergeCell ref="F379:G380"/>
    <mergeCell ref="H379:I379"/>
    <mergeCell ref="H380:I380"/>
    <mergeCell ref="F381:G382"/>
    <mergeCell ref="H381:I382"/>
    <mergeCell ref="F376:G377"/>
    <mergeCell ref="H376:I377"/>
    <mergeCell ref="J376:J377"/>
    <mergeCell ref="K376:K377"/>
    <mergeCell ref="L376:L377"/>
    <mergeCell ref="A378:A382"/>
    <mergeCell ref="F378:G378"/>
    <mergeCell ref="H378:L378"/>
    <mergeCell ref="B379:B380"/>
    <mergeCell ref="C379:C380"/>
    <mergeCell ref="A373:A377"/>
    <mergeCell ref="F373:G373"/>
    <mergeCell ref="H373:L373"/>
    <mergeCell ref="B374:B375"/>
    <mergeCell ref="C374:C375"/>
    <mergeCell ref="D374:D375"/>
    <mergeCell ref="E374:E375"/>
    <mergeCell ref="F374:G375"/>
    <mergeCell ref="H374:I374"/>
    <mergeCell ref="H375:I375"/>
    <mergeCell ref="K386:K387"/>
    <mergeCell ref="L386:L387"/>
    <mergeCell ref="A388:A392"/>
    <mergeCell ref="F388:G388"/>
    <mergeCell ref="H388:L388"/>
    <mergeCell ref="B389:B390"/>
    <mergeCell ref="C389:C390"/>
    <mergeCell ref="D389:D390"/>
    <mergeCell ref="E389:E390"/>
    <mergeCell ref="F389:G390"/>
    <mergeCell ref="F384:G385"/>
    <mergeCell ref="H384:I384"/>
    <mergeCell ref="H385:I385"/>
    <mergeCell ref="F386:G387"/>
    <mergeCell ref="H386:I387"/>
    <mergeCell ref="J386:J387"/>
    <mergeCell ref="J381:J382"/>
    <mergeCell ref="K381:K382"/>
    <mergeCell ref="L381:L382"/>
    <mergeCell ref="A383:A387"/>
    <mergeCell ref="F383:G383"/>
    <mergeCell ref="H383:L383"/>
    <mergeCell ref="B384:B385"/>
    <mergeCell ref="C384:C385"/>
    <mergeCell ref="D384:D385"/>
    <mergeCell ref="E384:E385"/>
    <mergeCell ref="H395:I395"/>
    <mergeCell ref="F396:G397"/>
    <mergeCell ref="H396:I397"/>
    <mergeCell ref="J396:J397"/>
    <mergeCell ref="K396:K397"/>
    <mergeCell ref="L396:L397"/>
    <mergeCell ref="L391:L392"/>
    <mergeCell ref="A393:A397"/>
    <mergeCell ref="F393:G393"/>
    <mergeCell ref="H393:L393"/>
    <mergeCell ref="B394:B395"/>
    <mergeCell ref="C394:C395"/>
    <mergeCell ref="D394:D395"/>
    <mergeCell ref="E394:E395"/>
    <mergeCell ref="F394:G395"/>
    <mergeCell ref="H394:I394"/>
    <mergeCell ref="H389:I389"/>
    <mergeCell ref="H390:I390"/>
    <mergeCell ref="F391:G392"/>
    <mergeCell ref="H391:I392"/>
    <mergeCell ref="J391:J392"/>
    <mergeCell ref="K391:K392"/>
    <mergeCell ref="D404:D405"/>
    <mergeCell ref="E404:E405"/>
    <mergeCell ref="F404:G405"/>
    <mergeCell ref="H404:I404"/>
    <mergeCell ref="H405:I405"/>
    <mergeCell ref="F406:G407"/>
    <mergeCell ref="H406:I407"/>
    <mergeCell ref="F401:G402"/>
    <mergeCell ref="H401:I402"/>
    <mergeCell ref="J401:J402"/>
    <mergeCell ref="K401:K402"/>
    <mergeCell ref="L401:L402"/>
    <mergeCell ref="A403:A407"/>
    <mergeCell ref="F403:G403"/>
    <mergeCell ref="H403:L403"/>
    <mergeCell ref="B404:B405"/>
    <mergeCell ref="C404:C405"/>
    <mergeCell ref="A398:A402"/>
    <mergeCell ref="F398:G398"/>
    <mergeCell ref="H398:L398"/>
    <mergeCell ref="B399:B400"/>
    <mergeCell ref="C399:C400"/>
    <mergeCell ref="D399:D400"/>
    <mergeCell ref="E399:E400"/>
    <mergeCell ref="F399:G400"/>
    <mergeCell ref="H399:I399"/>
    <mergeCell ref="H400:I400"/>
    <mergeCell ref="K411:K412"/>
    <mergeCell ref="L411:L412"/>
    <mergeCell ref="A413:A417"/>
    <mergeCell ref="F413:G413"/>
    <mergeCell ref="H413:L413"/>
    <mergeCell ref="B414:B415"/>
    <mergeCell ref="C414:C415"/>
    <mergeCell ref="D414:D415"/>
    <mergeCell ref="E414:E415"/>
    <mergeCell ref="F414:G415"/>
    <mergeCell ref="F409:G410"/>
    <mergeCell ref="H409:I409"/>
    <mergeCell ref="H410:I410"/>
    <mergeCell ref="F411:G412"/>
    <mergeCell ref="H411:I412"/>
    <mergeCell ref="J411:J412"/>
    <mergeCell ref="J406:J407"/>
    <mergeCell ref="K406:K407"/>
    <mergeCell ref="L406:L407"/>
    <mergeCell ref="A408:A412"/>
    <mergeCell ref="F408:G408"/>
    <mergeCell ref="H408:L408"/>
    <mergeCell ref="B409:B410"/>
    <mergeCell ref="C409:C410"/>
    <mergeCell ref="D409:D410"/>
    <mergeCell ref="E409:E410"/>
    <mergeCell ref="H420:I420"/>
    <mergeCell ref="F421:G422"/>
    <mergeCell ref="H421:I422"/>
    <mergeCell ref="J421:J422"/>
    <mergeCell ref="K421:K422"/>
    <mergeCell ref="L421:L422"/>
    <mergeCell ref="L416:L417"/>
    <mergeCell ref="A418:A422"/>
    <mergeCell ref="F418:G418"/>
    <mergeCell ref="H418:L418"/>
    <mergeCell ref="B419:B420"/>
    <mergeCell ref="C419:C420"/>
    <mergeCell ref="D419:D420"/>
    <mergeCell ref="E419:E420"/>
    <mergeCell ref="F419:G420"/>
    <mergeCell ref="H419:I419"/>
    <mergeCell ref="H414:I414"/>
    <mergeCell ref="H415:I415"/>
    <mergeCell ref="F416:G417"/>
    <mergeCell ref="H416:I417"/>
    <mergeCell ref="J416:J417"/>
    <mergeCell ref="K416:K417"/>
    <mergeCell ref="D429:D430"/>
    <mergeCell ref="E429:E430"/>
    <mergeCell ref="F429:G430"/>
    <mergeCell ref="H429:I429"/>
    <mergeCell ref="H430:I430"/>
    <mergeCell ref="F431:G432"/>
    <mergeCell ref="H431:I432"/>
    <mergeCell ref="F426:G427"/>
    <mergeCell ref="H426:I427"/>
    <mergeCell ref="J426:J427"/>
    <mergeCell ref="K426:K427"/>
    <mergeCell ref="L426:L427"/>
    <mergeCell ref="A428:A432"/>
    <mergeCell ref="F428:G428"/>
    <mergeCell ref="H428:L428"/>
    <mergeCell ref="B429:B430"/>
    <mergeCell ref="C429:C430"/>
    <mergeCell ref="A423:A427"/>
    <mergeCell ref="F423:G423"/>
    <mergeCell ref="H423:L423"/>
    <mergeCell ref="B424:B425"/>
    <mergeCell ref="C424:C425"/>
    <mergeCell ref="D424:D425"/>
    <mergeCell ref="E424:E425"/>
    <mergeCell ref="F424:G425"/>
    <mergeCell ref="H424:I424"/>
    <mergeCell ref="H425:I425"/>
    <mergeCell ref="K436:K437"/>
    <mergeCell ref="L436:L437"/>
    <mergeCell ref="A438:A442"/>
    <mergeCell ref="F438:G438"/>
    <mergeCell ref="H438:L438"/>
    <mergeCell ref="B439:B440"/>
    <mergeCell ref="C439:C440"/>
    <mergeCell ref="D439:D440"/>
    <mergeCell ref="E439:E440"/>
    <mergeCell ref="F439:G440"/>
    <mergeCell ref="F434:G435"/>
    <mergeCell ref="H434:I434"/>
    <mergeCell ref="H435:I435"/>
    <mergeCell ref="F436:G437"/>
    <mergeCell ref="H436:I437"/>
    <mergeCell ref="J436:J437"/>
    <mergeCell ref="J431:J432"/>
    <mergeCell ref="K431:K432"/>
    <mergeCell ref="L431:L432"/>
    <mergeCell ref="A433:A437"/>
    <mergeCell ref="F433:G433"/>
    <mergeCell ref="H433:L433"/>
    <mergeCell ref="B434:B435"/>
    <mergeCell ref="C434:C435"/>
    <mergeCell ref="D434:D435"/>
    <mergeCell ref="E434:E435"/>
    <mergeCell ref="H445:I445"/>
    <mergeCell ref="F446:G447"/>
    <mergeCell ref="H446:I447"/>
    <mergeCell ref="J446:J447"/>
    <mergeCell ref="K446:K447"/>
    <mergeCell ref="L446:L447"/>
    <mergeCell ref="L441:L442"/>
    <mergeCell ref="A443:A447"/>
    <mergeCell ref="F443:G443"/>
    <mergeCell ref="H443:L443"/>
    <mergeCell ref="B444:B445"/>
    <mergeCell ref="C444:C445"/>
    <mergeCell ref="D444:D445"/>
    <mergeCell ref="E444:E445"/>
    <mergeCell ref="F444:G445"/>
    <mergeCell ref="H444:I444"/>
    <mergeCell ref="H439:I439"/>
    <mergeCell ref="H440:I440"/>
    <mergeCell ref="F441:G442"/>
    <mergeCell ref="H441:I442"/>
    <mergeCell ref="J441:J442"/>
    <mergeCell ref="K441:K442"/>
    <mergeCell ref="F451:G452"/>
    <mergeCell ref="H451:I452"/>
    <mergeCell ref="J451:J452"/>
    <mergeCell ref="K451:K452"/>
    <mergeCell ref="L451:L452"/>
    <mergeCell ref="A453:A457"/>
    <mergeCell ref="F453:G453"/>
    <mergeCell ref="H453:L453"/>
    <mergeCell ref="B454:B455"/>
    <mergeCell ref="C454:C455"/>
    <mergeCell ref="A448:A452"/>
    <mergeCell ref="F448:G448"/>
    <mergeCell ref="H448:L448"/>
    <mergeCell ref="B449:B450"/>
    <mergeCell ref="C449:C450"/>
    <mergeCell ref="D449:D450"/>
    <mergeCell ref="E449:E450"/>
    <mergeCell ref="F449:G450"/>
    <mergeCell ref="H449:I449"/>
    <mergeCell ref="H450:I450"/>
    <mergeCell ref="F459:G461"/>
    <mergeCell ref="H459:I459"/>
    <mergeCell ref="H460:I461"/>
    <mergeCell ref="J460:J461"/>
    <mergeCell ref="K460:K461"/>
    <mergeCell ref="L460:L461"/>
    <mergeCell ref="J456:J457"/>
    <mergeCell ref="K456:K457"/>
    <mergeCell ref="L456:L457"/>
    <mergeCell ref="A458:A463"/>
    <mergeCell ref="F458:G458"/>
    <mergeCell ref="H458:L458"/>
    <mergeCell ref="B459:B461"/>
    <mergeCell ref="C459:C461"/>
    <mergeCell ref="D459:D461"/>
    <mergeCell ref="E459:E461"/>
    <mergeCell ref="D454:D455"/>
    <mergeCell ref="E454:E455"/>
    <mergeCell ref="F454:G455"/>
    <mergeCell ref="H454:I454"/>
    <mergeCell ref="H455:I455"/>
    <mergeCell ref="F456:G457"/>
    <mergeCell ref="H456:I457"/>
    <mergeCell ref="D465:D466"/>
    <mergeCell ref="E465:E466"/>
    <mergeCell ref="F465:G466"/>
    <mergeCell ref="H465:I465"/>
    <mergeCell ref="H466:I466"/>
    <mergeCell ref="F467:G468"/>
    <mergeCell ref="H467:I468"/>
    <mergeCell ref="F462:G463"/>
    <mergeCell ref="H462:I463"/>
    <mergeCell ref="J462:J463"/>
    <mergeCell ref="K462:K463"/>
    <mergeCell ref="L462:L463"/>
    <mergeCell ref="A464:A468"/>
    <mergeCell ref="F464:G464"/>
    <mergeCell ref="H464:L464"/>
    <mergeCell ref="B465:B466"/>
    <mergeCell ref="C465:C466"/>
    <mergeCell ref="K472:K473"/>
    <mergeCell ref="L472:L473"/>
    <mergeCell ref="A474:A478"/>
    <mergeCell ref="F474:G474"/>
    <mergeCell ref="H474:L474"/>
    <mergeCell ref="B475:B476"/>
    <mergeCell ref="C475:C476"/>
    <mergeCell ref="D475:D476"/>
    <mergeCell ref="E475:E476"/>
    <mergeCell ref="F475:G476"/>
    <mergeCell ref="F470:G471"/>
    <mergeCell ref="H470:I470"/>
    <mergeCell ref="H471:I471"/>
    <mergeCell ref="F472:G473"/>
    <mergeCell ref="H472:I473"/>
    <mergeCell ref="J472:J473"/>
    <mergeCell ref="J467:J468"/>
    <mergeCell ref="K467:K468"/>
    <mergeCell ref="L467:L468"/>
    <mergeCell ref="A469:A473"/>
    <mergeCell ref="F469:G469"/>
    <mergeCell ref="H469:L469"/>
    <mergeCell ref="B470:B471"/>
    <mergeCell ref="C470:C471"/>
    <mergeCell ref="D470:D471"/>
    <mergeCell ref="E470:E471"/>
    <mergeCell ref="H481:I481"/>
    <mergeCell ref="F482:G483"/>
    <mergeCell ref="H482:I483"/>
    <mergeCell ref="J482:J483"/>
    <mergeCell ref="K482:K483"/>
    <mergeCell ref="L482:L483"/>
    <mergeCell ref="L477:L478"/>
    <mergeCell ref="A479:A483"/>
    <mergeCell ref="F479:G479"/>
    <mergeCell ref="H479:L479"/>
    <mergeCell ref="B480:B481"/>
    <mergeCell ref="C480:C481"/>
    <mergeCell ref="D480:D481"/>
    <mergeCell ref="E480:E481"/>
    <mergeCell ref="F480:G481"/>
    <mergeCell ref="H480:I480"/>
    <mergeCell ref="H475:I475"/>
    <mergeCell ref="H476:I476"/>
    <mergeCell ref="F477:G478"/>
    <mergeCell ref="H477:I478"/>
    <mergeCell ref="J477:J478"/>
    <mergeCell ref="K477:K478"/>
    <mergeCell ref="D490:D491"/>
    <mergeCell ref="E490:E491"/>
    <mergeCell ref="F490:G491"/>
    <mergeCell ref="H490:I490"/>
    <mergeCell ref="H491:I491"/>
    <mergeCell ref="F492:G493"/>
    <mergeCell ref="H492:I493"/>
    <mergeCell ref="F487:G488"/>
    <mergeCell ref="H487:I488"/>
    <mergeCell ref="J487:J488"/>
    <mergeCell ref="K487:K488"/>
    <mergeCell ref="L487:L488"/>
    <mergeCell ref="A489:A493"/>
    <mergeCell ref="F489:G489"/>
    <mergeCell ref="H489:L489"/>
    <mergeCell ref="B490:B491"/>
    <mergeCell ref="C490:C491"/>
    <mergeCell ref="A484:A488"/>
    <mergeCell ref="F484:G484"/>
    <mergeCell ref="H484:L484"/>
    <mergeCell ref="B485:B486"/>
    <mergeCell ref="C485:C486"/>
    <mergeCell ref="D485:D486"/>
    <mergeCell ref="E485:E486"/>
    <mergeCell ref="F485:G486"/>
    <mergeCell ref="H485:I485"/>
    <mergeCell ref="H486:I486"/>
    <mergeCell ref="K497:K498"/>
    <mergeCell ref="L497:L498"/>
    <mergeCell ref="A499:A503"/>
    <mergeCell ref="F499:G499"/>
    <mergeCell ref="H499:L499"/>
    <mergeCell ref="B500:B501"/>
    <mergeCell ref="C500:C501"/>
    <mergeCell ref="D500:D501"/>
    <mergeCell ref="E500:E501"/>
    <mergeCell ref="F500:G501"/>
    <mergeCell ref="F495:G496"/>
    <mergeCell ref="H495:I495"/>
    <mergeCell ref="H496:I496"/>
    <mergeCell ref="F497:G498"/>
    <mergeCell ref="H497:I498"/>
    <mergeCell ref="J497:J498"/>
    <mergeCell ref="J492:J493"/>
    <mergeCell ref="K492:K493"/>
    <mergeCell ref="L492:L493"/>
    <mergeCell ref="A494:A498"/>
    <mergeCell ref="F494:G494"/>
    <mergeCell ref="H494:L494"/>
    <mergeCell ref="B495:B496"/>
    <mergeCell ref="C495:C496"/>
    <mergeCell ref="D495:D496"/>
    <mergeCell ref="E495:E496"/>
    <mergeCell ref="H506:I506"/>
    <mergeCell ref="F507:G508"/>
    <mergeCell ref="H507:I508"/>
    <mergeCell ref="J507:J508"/>
    <mergeCell ref="K507:K508"/>
    <mergeCell ref="L507:L508"/>
    <mergeCell ref="L502:L503"/>
    <mergeCell ref="A504:A508"/>
    <mergeCell ref="F504:G504"/>
    <mergeCell ref="H504:L504"/>
    <mergeCell ref="B505:B506"/>
    <mergeCell ref="C505:C506"/>
    <mergeCell ref="D505:D506"/>
    <mergeCell ref="E505:E506"/>
    <mergeCell ref="F505:G506"/>
    <mergeCell ref="H505:I505"/>
    <mergeCell ref="H500:I500"/>
    <mergeCell ref="H501:I501"/>
    <mergeCell ref="F502:G503"/>
    <mergeCell ref="H502:I503"/>
    <mergeCell ref="J502:J503"/>
    <mergeCell ref="K502:K503"/>
    <mergeCell ref="D515:D516"/>
    <mergeCell ref="E515:E516"/>
    <mergeCell ref="F515:G516"/>
    <mergeCell ref="H515:I515"/>
    <mergeCell ref="H516:I516"/>
    <mergeCell ref="F517:G518"/>
    <mergeCell ref="H517:I518"/>
    <mergeCell ref="F512:G513"/>
    <mergeCell ref="H512:I513"/>
    <mergeCell ref="J512:J513"/>
    <mergeCell ref="K512:K513"/>
    <mergeCell ref="L512:L513"/>
    <mergeCell ref="A514:A518"/>
    <mergeCell ref="F514:G514"/>
    <mergeCell ref="H514:L514"/>
    <mergeCell ref="B515:B516"/>
    <mergeCell ref="C515:C516"/>
    <mergeCell ref="A509:A513"/>
    <mergeCell ref="F509:G509"/>
    <mergeCell ref="H509:L509"/>
    <mergeCell ref="B510:B511"/>
    <mergeCell ref="C510:C511"/>
    <mergeCell ref="D510:D511"/>
    <mergeCell ref="E510:E511"/>
    <mergeCell ref="F510:G511"/>
    <mergeCell ref="H510:I510"/>
    <mergeCell ref="H511:I511"/>
    <mergeCell ref="K522:K523"/>
    <mergeCell ref="L522:L523"/>
    <mergeCell ref="F520:G521"/>
    <mergeCell ref="H520:I520"/>
    <mergeCell ref="H521:I521"/>
    <mergeCell ref="F522:G523"/>
    <mergeCell ref="H522:I523"/>
    <mergeCell ref="J522:J523"/>
    <mergeCell ref="J517:J518"/>
    <mergeCell ref="K517:K518"/>
    <mergeCell ref="L517:L518"/>
    <mergeCell ref="A519:A523"/>
    <mergeCell ref="F519:G519"/>
    <mergeCell ref="H519:L519"/>
    <mergeCell ref="B520:B521"/>
    <mergeCell ref="C520:C521"/>
    <mergeCell ref="D520:D521"/>
    <mergeCell ref="E520:E52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45</vt:i4>
      </vt:variant>
    </vt:vector>
  </HeadingPairs>
  <TitlesOfParts>
    <vt:vector size="90" baseType="lpstr">
      <vt:lpstr>HHSD FDA</vt:lpstr>
      <vt:lpstr>HHSF CMS</vt:lpstr>
      <vt:lpstr>HHSG IHS</vt:lpstr>
      <vt:lpstr>HHSH CDC</vt:lpstr>
      <vt:lpstr>HHSN NIH BEG</vt:lpstr>
      <vt:lpstr>OGE Report</vt:lpstr>
      <vt:lpstr>1-100</vt:lpstr>
      <vt:lpstr>101-200</vt:lpstr>
      <vt:lpstr>201-300</vt:lpstr>
      <vt:lpstr>301-400</vt:lpstr>
      <vt:lpstr>401-500</vt:lpstr>
      <vt:lpstr>501-600</vt:lpstr>
      <vt:lpstr>601-700</vt:lpstr>
      <vt:lpstr>701-800</vt:lpstr>
      <vt:lpstr>801-900</vt:lpstr>
      <vt:lpstr>901-1000</vt:lpstr>
      <vt:lpstr>1001-1100</vt:lpstr>
      <vt:lpstr>1101-1200</vt:lpstr>
      <vt:lpstr>1201-1300</vt:lpstr>
      <vt:lpstr>1301-1400</vt:lpstr>
      <vt:lpstr>1401-1500</vt:lpstr>
      <vt:lpstr>1501-1600</vt:lpstr>
      <vt:lpstr>1601-1700</vt:lpstr>
      <vt:lpstr>1701-1800</vt:lpstr>
      <vt:lpstr>1801-1844</vt:lpstr>
      <vt:lpstr>HHSN NIH END</vt:lpstr>
      <vt:lpstr>HHSPB ACL</vt:lpstr>
      <vt:lpstr>HHSPE AHRQ</vt:lpstr>
      <vt:lpstr>HHSPK ACF</vt:lpstr>
      <vt:lpstr>HHSPM SAMHSA</vt:lpstr>
      <vt:lpstr>HHSPP PSC</vt:lpstr>
      <vt:lpstr>HHSPR HRSA</vt:lpstr>
      <vt:lpstr>HHSPAF OIG</vt:lpstr>
      <vt:lpstr>HHSPAN ASPR</vt:lpstr>
      <vt:lpstr>HHSPA OS OGC</vt:lpstr>
      <vt:lpstr>HHSPA OS ASPA</vt:lpstr>
      <vt:lpstr>HHSPA OS OASH</vt:lpstr>
      <vt:lpstr>HHSPA OS OGA</vt:lpstr>
      <vt:lpstr>HHSPA OS ONC</vt:lpstr>
      <vt:lpstr>HHSPA OS_ASL</vt:lpstr>
      <vt:lpstr>HHSPA OS DAB</vt:lpstr>
      <vt:lpstr>HHSPA OS ASA OBMT</vt:lpstr>
      <vt:lpstr>HHSPH OS OMHA</vt:lpstr>
      <vt:lpstr>HHSPA OS ASPE</vt:lpstr>
      <vt:lpstr>HHSPA OS IOS</vt:lpstr>
      <vt:lpstr>'HHSH CDC'!Others</vt:lpstr>
      <vt:lpstr>'HHSD FDA'!Print_Area</vt:lpstr>
      <vt:lpstr>'HHSF CMS'!Print_Area</vt:lpstr>
      <vt:lpstr>'HHSG IHS'!Print_Area</vt:lpstr>
      <vt:lpstr>'HHSPA OS ASA OBMT'!Print_Area</vt:lpstr>
      <vt:lpstr>'HHSPA OS ASPA'!Print_Area</vt:lpstr>
      <vt:lpstr>'HHSPA OS ASPE'!Print_Area</vt:lpstr>
      <vt:lpstr>'HHSPA OS DAB'!Print_Area</vt:lpstr>
      <vt:lpstr>'HHSPA OS IOS'!Print_Area</vt:lpstr>
      <vt:lpstr>'HHSPA OS OASH'!Print_Area</vt:lpstr>
      <vt:lpstr>'HHSPA OS OGA'!Print_Area</vt:lpstr>
      <vt:lpstr>'HHSPA OS OGC'!Print_Area</vt:lpstr>
      <vt:lpstr>'HHSPA OS ONC'!Print_Area</vt:lpstr>
      <vt:lpstr>'HHSPA OS_ASL'!Print_Area</vt:lpstr>
      <vt:lpstr>'HHSPAF OIG'!Print_Area</vt:lpstr>
      <vt:lpstr>'HHSPAN ASPR'!Print_Area</vt:lpstr>
      <vt:lpstr>'HHSPB ACL'!Print_Area</vt:lpstr>
      <vt:lpstr>'HHSPE AHRQ'!Print_Area</vt:lpstr>
      <vt:lpstr>'HHSPH OS OMHA'!Print_Area</vt:lpstr>
      <vt:lpstr>'HHSPK ACF'!Print_Area</vt:lpstr>
      <vt:lpstr>'HHSPM SAMHSA'!Print_Area</vt:lpstr>
      <vt:lpstr>'HHSPP PSC'!Print_Area</vt:lpstr>
      <vt:lpstr>'HHSPR HRSA'!Print_Area</vt:lpstr>
      <vt:lpstr>'HHSD FDA'!Print_Titles</vt:lpstr>
      <vt:lpstr>'HHSF CMS'!Print_Titles</vt:lpstr>
      <vt:lpstr>'HHSG IHS'!Print_Titles</vt:lpstr>
      <vt:lpstr>'HHSPA OS ASA OBMT'!Print_Titles</vt:lpstr>
      <vt:lpstr>'HHSPA OS ASPA'!Print_Titles</vt:lpstr>
      <vt:lpstr>'HHSPA OS ASPE'!Print_Titles</vt:lpstr>
      <vt:lpstr>'HHSPA OS DAB'!Print_Titles</vt:lpstr>
      <vt:lpstr>'HHSPA OS IOS'!Print_Titles</vt:lpstr>
      <vt:lpstr>'HHSPA OS OASH'!Print_Titles</vt:lpstr>
      <vt:lpstr>'HHSPA OS OGA'!Print_Titles</vt:lpstr>
      <vt:lpstr>'HHSPA OS OGC'!Print_Titles</vt:lpstr>
      <vt:lpstr>'HHSPA OS ONC'!Print_Titles</vt:lpstr>
      <vt:lpstr>'HHSPA OS_ASL'!Print_Titles</vt:lpstr>
      <vt:lpstr>'HHSPAF OIG'!Print_Titles</vt:lpstr>
      <vt:lpstr>'HHSPAN ASPR'!Print_Titles</vt:lpstr>
      <vt:lpstr>'HHSPB ACL'!Print_Titles</vt:lpstr>
      <vt:lpstr>'HHSPE AHRQ'!Print_Titles</vt:lpstr>
      <vt:lpstr>'HHSPH OS OMHA'!Print_Titles</vt:lpstr>
      <vt:lpstr>'HHSPK ACF'!Print_Titles</vt:lpstr>
      <vt:lpstr>'HHSPM SAMHSA'!Print_Titles</vt:lpstr>
      <vt:lpstr>'HHSPP PSC'!Print_Titles</vt:lpstr>
      <vt:lpstr>'HHSPR HRSA'!Print_Titles</vt:lpstr>
    </vt:vector>
  </TitlesOfParts>
  <Company>DHHS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Gwen Cannon-Jenkins</cp:lastModifiedBy>
  <dcterms:created xsi:type="dcterms:W3CDTF">2018-04-30T16:52:25Z</dcterms:created>
  <dcterms:modified xsi:type="dcterms:W3CDTF">2018-05-31T16:02:40Z</dcterms:modified>
</cp:coreProperties>
</file>